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D:\"/>
    </mc:Choice>
  </mc:AlternateContent>
  <xr:revisionPtr revIDLastSave="0" documentId="13_ncr:1_{0665F1B5-47CD-4168-BD79-3D2DB853183E}" xr6:coauthVersionLast="47" xr6:coauthVersionMax="47" xr10:uidLastSave="{00000000-0000-0000-0000-000000000000}"/>
  <bookViews>
    <workbookView xWindow="-120" yWindow="-120" windowWidth="29040" windowHeight="17640" xr2:uid="{00000000-000D-0000-FFFF-FFFF00000000}"/>
  </bookViews>
  <sheets>
    <sheet name="HC Order Form" sheetId="1" r:id="rId1"/>
    <sheet name="Current Part # 2024" sheetId="12" r:id="rId2"/>
    <sheet name="Sheet1" sheetId="11" state="hidden" r:id="rId3"/>
    <sheet name="Current Part# " sheetId="5" state="hidden" r:id="rId4"/>
    <sheet name="Program Code to Model" sheetId="4" state="hidden" r:id="rId5"/>
    <sheet name="Company Cell Phones" sheetId="9" state="hidden" r:id="rId6"/>
    <sheet name="Ship To Addresses" sheetId="8" state="hidden" r:id="rId7"/>
    <sheet name="2023 Program Code to Rep Assign" sheetId="10" state="hidden" r:id="rId8"/>
    <sheet name="Product List with part numbers" sheetId="2" state="hidden" r:id="rId9"/>
    <sheet name="Program code_name" sheetId="3" state="hidden" r:id="rId10"/>
  </sheets>
  <externalReferences>
    <externalReference r:id="rId11"/>
    <externalReference r:id="rId12"/>
  </externalReferences>
  <definedNames>
    <definedName name="_xlnm._FilterDatabase" localSheetId="7" hidden="1">'2023 Program Code to Rep Assign'!$F$1:$O$2039</definedName>
    <definedName name="_xlnm._FilterDatabase" localSheetId="5" hidden="1">'Company Cell Phones'!$B$1:$F$53</definedName>
    <definedName name="_xlnm._FilterDatabase" localSheetId="1" hidden="1">'Current Part # 2024'!$A$1:$G$169</definedName>
    <definedName name="_xlnm._FilterDatabase" localSheetId="0" hidden="1">'HC Order Form'!$W$42:$W$160</definedName>
    <definedName name="_xlnm._FilterDatabase" localSheetId="4" hidden="1">'Program Code to Model'!$F$1:$Q$1849</definedName>
    <definedName name="_xlnm._FilterDatabase" localSheetId="9" hidden="1">'Program code_name'!$A$1:$B$8617</definedName>
    <definedName name="_xlnm._FilterDatabase" localSheetId="6" hidden="1">'Ship To Addresses'!$A$1:$M$1240</definedName>
    <definedName name="LMS" localSheetId="7">#REF!</definedName>
    <definedName name="LMS">'HC Order Form'!$W$92:$W$149</definedName>
    <definedName name="LMS_Equipment" localSheetId="7">#REF!</definedName>
    <definedName name="LMS_Equipment">'HC Order Form'!$W$92:$W$149</definedName>
    <definedName name="LMSEquipment" localSheetId="7">#REF!</definedName>
    <definedName name="LMSEquipment">'HC Order Form'!$W$92:$W$149</definedName>
    <definedName name="PMD_ACCESSORIES" localSheetId="7">#REF!</definedName>
    <definedName name="PMD_ACCESSORIES">'HC Order Form'!$W$150:$W$160</definedName>
    <definedName name="_xlnm.Print_Area" localSheetId="0">'HC Order Form'!$A$1:$R$42</definedName>
    <definedName name="_xlnm.Print_Titles" localSheetId="3">'Current Part# '!#REF!</definedName>
    <definedName name="PSF" localSheetId="7">#REF!</definedName>
    <definedName name="PSF">'HC Order Form'!$W$43:$W$88</definedName>
    <definedName name="PSF_Equipment" localSheetId="7">#REF!</definedName>
    <definedName name="PSF_Equipment">'HC Order Form'!$W$43:$W$88</definedName>
    <definedName name="PSFEquipment" localSheetId="7">#REF!</definedName>
    <definedName name="PSFEquipment">'HC Order Form'!$W$43:$W$88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586" i="10" l="1"/>
  <c r="O1586" i="10" s="1"/>
  <c r="J1586" i="10"/>
  <c r="M1586" i="10" l="1"/>
  <c r="N1586" i="10"/>
  <c r="M26" i="10" l="1"/>
  <c r="M29" i="10"/>
  <c r="M30" i="10"/>
  <c r="M490" i="10"/>
  <c r="M653" i="10"/>
  <c r="M655" i="10"/>
  <c r="M656" i="10"/>
  <c r="M662" i="10"/>
  <c r="M963" i="10"/>
  <c r="M965" i="10"/>
  <c r="M967" i="10"/>
  <c r="M969" i="10"/>
  <c r="M970" i="10"/>
  <c r="M972" i="10"/>
  <c r="M974" i="10"/>
  <c r="M1137" i="10"/>
  <c r="M1138" i="10"/>
  <c r="M1139" i="10"/>
  <c r="M1140" i="10"/>
  <c r="M1142" i="10"/>
  <c r="M1146" i="10"/>
  <c r="M1376" i="10"/>
  <c r="M1379" i="10"/>
  <c r="M1383" i="10"/>
  <c r="M1752" i="10"/>
  <c r="M1755" i="10"/>
  <c r="M1757" i="10"/>
  <c r="M1758" i="10"/>
  <c r="M1969" i="10"/>
  <c r="M1977" i="10"/>
  <c r="M1981" i="10"/>
  <c r="M1989" i="10"/>
  <c r="M1991" i="10"/>
  <c r="M1992" i="10"/>
  <c r="M1993" i="10"/>
  <c r="M1994" i="10"/>
  <c r="M1995" i="10"/>
  <c r="J1708" i="10"/>
  <c r="J1707" i="10"/>
  <c r="M1229" i="4"/>
  <c r="M1230" i="4"/>
  <c r="N1230" i="4"/>
  <c r="O1230" i="4"/>
  <c r="N1229" i="4"/>
  <c r="O1229" i="4"/>
  <c r="K1165" i="4"/>
  <c r="K1175" i="4"/>
  <c r="K1178" i="4"/>
  <c r="K1179" i="4"/>
  <c r="K1235" i="4"/>
  <c r="K1238" i="4"/>
  <c r="K1495" i="4"/>
  <c r="K1498" i="4"/>
  <c r="K1499" i="4"/>
  <c r="K1500" i="4"/>
  <c r="K1501" i="4"/>
  <c r="K1503" i="4"/>
  <c r="K1504" i="4"/>
  <c r="K843" i="4"/>
  <c r="O579" i="4"/>
  <c r="L1509" i="4" l="1"/>
  <c r="L1510" i="4"/>
  <c r="L1511" i="4"/>
  <c r="L1512" i="4"/>
  <c r="L1513" i="4"/>
  <c r="L1514" i="4"/>
  <c r="L1515" i="4"/>
  <c r="L1516" i="4"/>
  <c r="L1517" i="4"/>
  <c r="L1518" i="4"/>
  <c r="L3" i="4"/>
  <c r="L4" i="4"/>
  <c r="L5" i="4"/>
  <c r="L6" i="4"/>
  <c r="L7" i="4"/>
  <c r="L8" i="4"/>
  <c r="L9" i="4"/>
  <c r="L10" i="4"/>
  <c r="L11" i="4"/>
  <c r="L12" i="4"/>
  <c r="L13" i="4"/>
  <c r="L14" i="4"/>
  <c r="L15" i="4"/>
  <c r="L16" i="4"/>
  <c r="L17" i="4"/>
  <c r="L18" i="4"/>
  <c r="L19" i="4"/>
  <c r="K20" i="4"/>
  <c r="L20" i="4" s="1"/>
  <c r="L21" i="4"/>
  <c r="L22" i="4"/>
  <c r="L23" i="4"/>
  <c r="L24" i="4"/>
  <c r="L25" i="4"/>
  <c r="L26" i="4"/>
  <c r="L27" i="4"/>
  <c r="L28" i="4"/>
  <c r="L29" i="4"/>
  <c r="L30" i="4"/>
  <c r="L31" i="4"/>
  <c r="L32" i="4"/>
  <c r="L33" i="4"/>
  <c r="L34" i="4"/>
  <c r="L35" i="4"/>
  <c r="L36" i="4"/>
  <c r="L37" i="4"/>
  <c r="K38" i="4"/>
  <c r="L38" i="4" s="1"/>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K97" i="4"/>
  <c r="L97" i="4" s="1"/>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K183" i="4"/>
  <c r="L183" i="4" s="1"/>
  <c r="L184" i="4"/>
  <c r="L185" i="4"/>
  <c r="L186" i="4"/>
  <c r="L187" i="4"/>
  <c r="L188" i="4"/>
  <c r="L189" i="4"/>
  <c r="L190" i="4"/>
  <c r="L191" i="4"/>
  <c r="L192" i="4"/>
  <c r="L193" i="4"/>
  <c r="L194" i="4"/>
  <c r="L195" i="4"/>
  <c r="L196" i="4"/>
  <c r="L197" i="4"/>
  <c r="L198" i="4"/>
  <c r="K199" i="4"/>
  <c r="L199" i="4" s="1"/>
  <c r="K200" i="4"/>
  <c r="L200" i="4" s="1"/>
  <c r="L201" i="4"/>
  <c r="L202" i="4"/>
  <c r="L203" i="4"/>
  <c r="L204" i="4"/>
  <c r="L205" i="4"/>
  <c r="L206" i="4"/>
  <c r="L207" i="4"/>
  <c r="L208" i="4"/>
  <c r="L209" i="4"/>
  <c r="K210" i="4"/>
  <c r="L210" i="4" s="1"/>
  <c r="L211" i="4"/>
  <c r="L212" i="4"/>
  <c r="L213" i="4"/>
  <c r="L214" i="4"/>
  <c r="L215" i="4"/>
  <c r="L216" i="4"/>
  <c r="L217" i="4"/>
  <c r="L218" i="4"/>
  <c r="L219" i="4"/>
  <c r="L220" i="4"/>
  <c r="L221" i="4"/>
  <c r="K222" i="4"/>
  <c r="L222" i="4" s="1"/>
  <c r="K223" i="4"/>
  <c r="L223" i="4" s="1"/>
  <c r="K224" i="4"/>
  <c r="L224" i="4" s="1"/>
  <c r="L225" i="4"/>
  <c r="L226" i="4"/>
  <c r="L227" i="4"/>
  <c r="L228" i="4"/>
  <c r="K229" i="4"/>
  <c r="L229" i="4" s="1"/>
  <c r="K230" i="4"/>
  <c r="L230" i="4" s="1"/>
  <c r="K231" i="4"/>
  <c r="L231" i="4" s="1"/>
  <c r="K232" i="4"/>
  <c r="L232" i="4" s="1"/>
  <c r="K233" i="4"/>
  <c r="L233" i="4" s="1"/>
  <c r="L234" i="4"/>
  <c r="L235" i="4"/>
  <c r="L236" i="4"/>
  <c r="L237" i="4"/>
  <c r="K238" i="4"/>
  <c r="L238" i="4" s="1"/>
  <c r="L239" i="4"/>
  <c r="K240" i="4"/>
  <c r="L240" i="4" s="1"/>
  <c r="K241" i="4"/>
  <c r="L241" i="4" s="1"/>
  <c r="L242" i="4"/>
  <c r="K243" i="4"/>
  <c r="L243" i="4" s="1"/>
  <c r="K244" i="4"/>
  <c r="L244" i="4" s="1"/>
  <c r="L245" i="4"/>
  <c r="K246" i="4"/>
  <c r="L246" i="4" s="1"/>
  <c r="K247" i="4"/>
  <c r="L247" i="4" s="1"/>
  <c r="L248" i="4"/>
  <c r="K249" i="4"/>
  <c r="L249" i="4" s="1"/>
  <c r="L250" i="4"/>
  <c r="L251" i="4"/>
  <c r="K252" i="4"/>
  <c r="L252" i="4" s="1"/>
  <c r="K253" i="4"/>
  <c r="L253" i="4" s="1"/>
  <c r="L254" i="4"/>
  <c r="K255" i="4"/>
  <c r="L255" i="4" s="1"/>
  <c r="L256" i="4"/>
  <c r="K257" i="4"/>
  <c r="L257" i="4" s="1"/>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K288" i="4"/>
  <c r="L288" i="4" s="1"/>
  <c r="K289" i="4"/>
  <c r="L289" i="4" s="1"/>
  <c r="L290" i="4"/>
  <c r="L291" i="4"/>
  <c r="L292" i="4"/>
  <c r="L293" i="4"/>
  <c r="K294" i="4"/>
  <c r="L294" i="4" s="1"/>
  <c r="K295" i="4"/>
  <c r="L295" i="4" s="1"/>
  <c r="K296" i="4"/>
  <c r="L296" i="4" s="1"/>
  <c r="K297" i="4"/>
  <c r="L297" i="4" s="1"/>
  <c r="L298" i="4"/>
  <c r="L299" i="4"/>
  <c r="L300" i="4"/>
  <c r="L301" i="4"/>
  <c r="L302" i="4"/>
  <c r="L303" i="4"/>
  <c r="L304" i="4"/>
  <c r="L305" i="4"/>
  <c r="L306" i="4"/>
  <c r="L307" i="4"/>
  <c r="L308" i="4"/>
  <c r="L309" i="4"/>
  <c r="L310" i="4"/>
  <c r="L311" i="4"/>
  <c r="L312" i="4"/>
  <c r="L313" i="4"/>
  <c r="L314" i="4"/>
  <c r="L315" i="4"/>
  <c r="L316" i="4"/>
  <c r="L317" i="4"/>
  <c r="L318" i="4"/>
  <c r="L319" i="4"/>
  <c r="L320" i="4"/>
  <c r="L321" i="4"/>
  <c r="L322" i="4"/>
  <c r="K323" i="4"/>
  <c r="L323" i="4" s="1"/>
  <c r="K324" i="4"/>
  <c r="L324" i="4" s="1"/>
  <c r="K325" i="4"/>
  <c r="L325" i="4" s="1"/>
  <c r="K326" i="4"/>
  <c r="L326" i="4" s="1"/>
  <c r="K327" i="4"/>
  <c r="L327" i="4" s="1"/>
  <c r="L328" i="4"/>
  <c r="L329" i="4"/>
  <c r="L330" i="4"/>
  <c r="L331" i="4"/>
  <c r="L332" i="4"/>
  <c r="K333" i="4"/>
  <c r="L333" i="4" s="1"/>
  <c r="L334" i="4"/>
  <c r="K335" i="4"/>
  <c r="L335" i="4" s="1"/>
  <c r="L336" i="4"/>
  <c r="L337" i="4"/>
  <c r="K338" i="4"/>
  <c r="L338" i="4" s="1"/>
  <c r="L339" i="4"/>
  <c r="L340" i="4"/>
  <c r="K341" i="4"/>
  <c r="L341" i="4" s="1"/>
  <c r="K342" i="4"/>
  <c r="L342" i="4" s="1"/>
  <c r="L343" i="4"/>
  <c r="L344" i="4"/>
  <c r="K345" i="4"/>
  <c r="L345" i="4" s="1"/>
  <c r="L346" i="4"/>
  <c r="K347" i="4"/>
  <c r="L347" i="4" s="1"/>
  <c r="L348" i="4"/>
  <c r="L349" i="4"/>
  <c r="L350" i="4"/>
  <c r="L351" i="4"/>
  <c r="L352" i="4"/>
  <c r="L353" i="4"/>
  <c r="L354" i="4"/>
  <c r="L355" i="4"/>
  <c r="L356" i="4"/>
  <c r="K357" i="4"/>
  <c r="L357" i="4" s="1"/>
  <c r="K358" i="4"/>
  <c r="L358" i="4" s="1"/>
  <c r="K359" i="4"/>
  <c r="L359" i="4" s="1"/>
  <c r="K360" i="4"/>
  <c r="L360" i="4" s="1"/>
  <c r="K361" i="4"/>
  <c r="L361" i="4" s="1"/>
  <c r="K362" i="4"/>
  <c r="L362" i="4" s="1"/>
  <c r="K363" i="4"/>
  <c r="L363" i="4" s="1"/>
  <c r="K364" i="4"/>
  <c r="L364" i="4" s="1"/>
  <c r="K365" i="4"/>
  <c r="L365" i="4" s="1"/>
  <c r="L366" i="4"/>
  <c r="L367" i="4"/>
  <c r="L368" i="4"/>
  <c r="L369" i="4"/>
  <c r="L370" i="4"/>
  <c r="K371" i="4"/>
  <c r="L371" i="4" s="1"/>
  <c r="K372" i="4"/>
  <c r="L372" i="4" s="1"/>
  <c r="K373" i="4"/>
  <c r="L373" i="4" s="1"/>
  <c r="L374" i="4"/>
  <c r="K375" i="4"/>
  <c r="L375" i="4" s="1"/>
  <c r="L376" i="4"/>
  <c r="L377" i="4"/>
  <c r="K378" i="4"/>
  <c r="L378" i="4" s="1"/>
  <c r="K379" i="4"/>
  <c r="L379" i="4" s="1"/>
  <c r="K380" i="4"/>
  <c r="L380" i="4" s="1"/>
  <c r="K381" i="4"/>
  <c r="L381" i="4" s="1"/>
  <c r="K382" i="4"/>
  <c r="L382" i="4" s="1"/>
  <c r="K383" i="4"/>
  <c r="L383" i="4" s="1"/>
  <c r="L384" i="4"/>
  <c r="L385" i="4"/>
  <c r="L386" i="4"/>
  <c r="L387" i="4"/>
  <c r="K388" i="4"/>
  <c r="L388" i="4" s="1"/>
  <c r="L389" i="4"/>
  <c r="L390" i="4"/>
  <c r="K391" i="4"/>
  <c r="L391" i="4" s="1"/>
  <c r="L392" i="4"/>
  <c r="K393" i="4"/>
  <c r="L393" i="4" s="1"/>
  <c r="K394" i="4"/>
  <c r="L394" i="4" s="1"/>
  <c r="K395" i="4"/>
  <c r="L395" i="4" s="1"/>
  <c r="K396" i="4"/>
  <c r="L396" i="4" s="1"/>
  <c r="L397" i="4"/>
  <c r="K398" i="4"/>
  <c r="L398" i="4" s="1"/>
  <c r="L399" i="4"/>
  <c r="K400" i="4"/>
  <c r="L400" i="4" s="1"/>
  <c r="K401" i="4"/>
  <c r="L401" i="4" s="1"/>
  <c r="K402" i="4"/>
  <c r="L402" i="4" s="1"/>
  <c r="L403" i="4"/>
  <c r="L404" i="4"/>
  <c r="L405" i="4"/>
  <c r="K406" i="4"/>
  <c r="L406" i="4" s="1"/>
  <c r="L407" i="4"/>
  <c r="L408" i="4"/>
  <c r="K409" i="4"/>
  <c r="L409" i="4" s="1"/>
  <c r="L410" i="4"/>
  <c r="K411" i="4"/>
  <c r="L411" i="4" s="1"/>
  <c r="K412" i="4"/>
  <c r="L412" i="4" s="1"/>
  <c r="K413" i="4"/>
  <c r="L413" i="4" s="1"/>
  <c r="K414" i="4"/>
  <c r="L414" i="4" s="1"/>
  <c r="L415" i="4"/>
  <c r="L416" i="4"/>
  <c r="K417" i="4"/>
  <c r="L417" i="4" s="1"/>
  <c r="K418" i="4"/>
  <c r="L418" i="4" s="1"/>
  <c r="K419" i="4"/>
  <c r="L419" i="4" s="1"/>
  <c r="K420" i="4"/>
  <c r="L420" i="4" s="1"/>
  <c r="K421" i="4"/>
  <c r="L421" i="4" s="1"/>
  <c r="K422" i="4"/>
  <c r="L422" i="4" s="1"/>
  <c r="K423" i="4"/>
  <c r="L423" i="4" s="1"/>
  <c r="L424" i="4"/>
  <c r="K425" i="4"/>
  <c r="L425" i="4" s="1"/>
  <c r="K426" i="4"/>
  <c r="L426" i="4" s="1"/>
  <c r="K427" i="4"/>
  <c r="L427" i="4" s="1"/>
  <c r="K428" i="4"/>
  <c r="L428" i="4" s="1"/>
  <c r="K429" i="4"/>
  <c r="L429" i="4" s="1"/>
  <c r="K430" i="4"/>
  <c r="L430" i="4" s="1"/>
  <c r="L431" i="4"/>
  <c r="L432" i="4"/>
  <c r="K433" i="4"/>
  <c r="L433" i="4" s="1"/>
  <c r="K434" i="4"/>
  <c r="L434" i="4" s="1"/>
  <c r="K435" i="4"/>
  <c r="L435" i="4" s="1"/>
  <c r="K436" i="4"/>
  <c r="L436" i="4" s="1"/>
  <c r="K437" i="4"/>
  <c r="L437" i="4" s="1"/>
  <c r="L438" i="4"/>
  <c r="K439" i="4"/>
  <c r="L439" i="4" s="1"/>
  <c r="K440" i="4"/>
  <c r="L440" i="4" s="1"/>
  <c r="K441" i="4"/>
  <c r="L441" i="4" s="1"/>
  <c r="K442" i="4"/>
  <c r="L442" i="4" s="1"/>
  <c r="L443" i="4"/>
  <c r="K444" i="4"/>
  <c r="L444" i="4" s="1"/>
  <c r="K445" i="4"/>
  <c r="L445" i="4" s="1"/>
  <c r="K446" i="4"/>
  <c r="L446" i="4" s="1"/>
  <c r="K447" i="4"/>
  <c r="L447" i="4" s="1"/>
  <c r="K448" i="4"/>
  <c r="L448" i="4" s="1"/>
  <c r="K449" i="4"/>
  <c r="L449" i="4" s="1"/>
  <c r="L450" i="4"/>
  <c r="K451" i="4"/>
  <c r="L451" i="4" s="1"/>
  <c r="K452" i="4"/>
  <c r="L452" i="4" s="1"/>
  <c r="K453" i="4"/>
  <c r="L453" i="4" s="1"/>
  <c r="K454" i="4"/>
  <c r="L454" i="4" s="1"/>
  <c r="L455" i="4"/>
  <c r="K456" i="4"/>
  <c r="L456" i="4" s="1"/>
  <c r="K457" i="4"/>
  <c r="L457" i="4" s="1"/>
  <c r="L458" i="4"/>
  <c r="K459" i="4"/>
  <c r="L459" i="4" s="1"/>
  <c r="K460" i="4"/>
  <c r="L460" i="4" s="1"/>
  <c r="L461" i="4"/>
  <c r="K462" i="4"/>
  <c r="L462" i="4" s="1"/>
  <c r="K463" i="4"/>
  <c r="L463" i="4" s="1"/>
  <c r="K464" i="4"/>
  <c r="L464" i="4" s="1"/>
  <c r="K465" i="4"/>
  <c r="L465" i="4" s="1"/>
  <c r="L466" i="4"/>
  <c r="K467" i="4"/>
  <c r="L467" i="4" s="1"/>
  <c r="K468" i="4"/>
  <c r="L468" i="4" s="1"/>
  <c r="L469" i="4"/>
  <c r="L470" i="4"/>
  <c r="K471" i="4"/>
  <c r="L471" i="4" s="1"/>
  <c r="L472" i="4"/>
  <c r="L473" i="4"/>
  <c r="L474" i="4"/>
  <c r="L475" i="4"/>
  <c r="L476" i="4"/>
  <c r="K477" i="4"/>
  <c r="L477" i="4" s="1"/>
  <c r="K478" i="4"/>
  <c r="L478" i="4" s="1"/>
  <c r="K479" i="4"/>
  <c r="L479" i="4" s="1"/>
  <c r="K480" i="4"/>
  <c r="L480" i="4" s="1"/>
  <c r="K481" i="4"/>
  <c r="L481" i="4" s="1"/>
  <c r="K482" i="4"/>
  <c r="L482" i="4" s="1"/>
  <c r="L483" i="4"/>
  <c r="K484" i="4"/>
  <c r="L484" i="4" s="1"/>
  <c r="K485" i="4"/>
  <c r="L485" i="4" s="1"/>
  <c r="L486" i="4"/>
  <c r="K487" i="4"/>
  <c r="L487" i="4" s="1"/>
  <c r="K488" i="4"/>
  <c r="L488" i="4" s="1"/>
  <c r="K489" i="4"/>
  <c r="L489" i="4" s="1"/>
  <c r="K490" i="4"/>
  <c r="L490" i="4" s="1"/>
  <c r="L491" i="4"/>
  <c r="L492" i="4"/>
  <c r="L493" i="4"/>
  <c r="K494" i="4"/>
  <c r="L494" i="4" s="1"/>
  <c r="K495" i="4"/>
  <c r="L495" i="4" s="1"/>
  <c r="K496" i="4"/>
  <c r="L496" i="4" s="1"/>
  <c r="K497" i="4"/>
  <c r="L497" i="4" s="1"/>
  <c r="K498" i="4"/>
  <c r="L498" i="4" s="1"/>
  <c r="L499" i="4"/>
  <c r="K500" i="4"/>
  <c r="L500" i="4" s="1"/>
  <c r="L501" i="4"/>
  <c r="L502" i="4"/>
  <c r="L503" i="4"/>
  <c r="K504" i="4"/>
  <c r="L504" i="4" s="1"/>
  <c r="L505" i="4"/>
  <c r="L506" i="4"/>
  <c r="L507" i="4"/>
  <c r="L508" i="4"/>
  <c r="K509" i="4"/>
  <c r="L509" i="4" s="1"/>
  <c r="L510" i="4"/>
  <c r="L511" i="4"/>
  <c r="K512" i="4"/>
  <c r="L512" i="4" s="1"/>
  <c r="K513" i="4"/>
  <c r="L513" i="4" s="1"/>
  <c r="L514" i="4"/>
  <c r="K515" i="4"/>
  <c r="L515" i="4" s="1"/>
  <c r="K516" i="4"/>
  <c r="L516" i="4" s="1"/>
  <c r="K517" i="4"/>
  <c r="L517" i="4" s="1"/>
  <c r="K518" i="4"/>
  <c r="L518" i="4" s="1"/>
  <c r="L519" i="4"/>
  <c r="L520" i="4"/>
  <c r="L521" i="4"/>
  <c r="K522" i="4"/>
  <c r="L522" i="4" s="1"/>
  <c r="L523" i="4"/>
  <c r="L524" i="4"/>
  <c r="L525" i="4"/>
  <c r="L526" i="4"/>
  <c r="L527" i="4"/>
  <c r="L528" i="4"/>
  <c r="L529" i="4"/>
  <c r="L530" i="4"/>
  <c r="L531" i="4"/>
  <c r="L532" i="4"/>
  <c r="K535" i="4"/>
  <c r="L535" i="4" s="1"/>
  <c r="K536" i="4"/>
  <c r="L536" i="4" s="1"/>
  <c r="K542" i="4"/>
  <c r="L542" i="4" s="1"/>
  <c r="K544" i="4"/>
  <c r="L544" i="4" s="1"/>
  <c r="K545" i="4"/>
  <c r="L545" i="4" s="1"/>
  <c r="K549" i="4"/>
  <c r="L549" i="4" s="1"/>
  <c r="K551" i="4"/>
  <c r="L551" i="4" s="1"/>
  <c r="K556" i="4"/>
  <c r="L556" i="4" s="1"/>
  <c r="K558" i="4"/>
  <c r="L558" i="4" s="1"/>
  <c r="K564" i="4"/>
  <c r="L564" i="4" s="1"/>
  <c r="K565" i="4"/>
  <c r="L565" i="4" s="1"/>
  <c r="K566" i="4"/>
  <c r="L566" i="4" s="1"/>
  <c r="K567" i="4"/>
  <c r="L567" i="4" s="1"/>
  <c r="K569" i="4"/>
  <c r="L569" i="4" s="1"/>
  <c r="K570" i="4"/>
  <c r="L570" i="4" s="1"/>
  <c r="K573" i="4"/>
  <c r="L573" i="4" s="1"/>
  <c r="K574" i="4"/>
  <c r="L574" i="4" s="1"/>
  <c r="K575" i="4"/>
  <c r="L575" i="4" s="1"/>
  <c r="K577" i="4"/>
  <c r="L577" i="4" s="1"/>
  <c r="K578" i="4"/>
  <c r="L578" i="4" s="1"/>
  <c r="L580" i="4"/>
  <c r="K581" i="4"/>
  <c r="L581" i="4" s="1"/>
  <c r="K582" i="4"/>
  <c r="L582" i="4" s="1"/>
  <c r="K583" i="4"/>
  <c r="L583" i="4" s="1"/>
  <c r="K584" i="4"/>
  <c r="L584" i="4" s="1"/>
  <c r="L585" i="4"/>
  <c r="L586" i="4"/>
  <c r="K587" i="4"/>
  <c r="L587" i="4" s="1"/>
  <c r="K588" i="4"/>
  <c r="L588" i="4" s="1"/>
  <c r="K589" i="4"/>
  <c r="L589" i="4" s="1"/>
  <c r="K590" i="4"/>
  <c r="L590" i="4" s="1"/>
  <c r="K591" i="4"/>
  <c r="L591" i="4" s="1"/>
  <c r="L592" i="4"/>
  <c r="K593" i="4"/>
  <c r="L593" i="4" s="1"/>
  <c r="K594" i="4"/>
  <c r="L594" i="4" s="1"/>
  <c r="K595" i="4"/>
  <c r="L595" i="4" s="1"/>
  <c r="K596" i="4"/>
  <c r="L596" i="4" s="1"/>
  <c r="K597" i="4"/>
  <c r="L597" i="4" s="1"/>
  <c r="K598" i="4"/>
  <c r="L598" i="4" s="1"/>
  <c r="K599" i="4"/>
  <c r="L599" i="4" s="1"/>
  <c r="K600" i="4"/>
  <c r="L600" i="4" s="1"/>
  <c r="K601" i="4"/>
  <c r="L601" i="4" s="1"/>
  <c r="K602" i="4"/>
  <c r="L602" i="4" s="1"/>
  <c r="K603" i="4"/>
  <c r="L603" i="4" s="1"/>
  <c r="K604" i="4"/>
  <c r="L604" i="4" s="1"/>
  <c r="K605" i="4"/>
  <c r="L605" i="4" s="1"/>
  <c r="K606" i="4"/>
  <c r="L606" i="4" s="1"/>
  <c r="K607" i="4"/>
  <c r="L607" i="4" s="1"/>
  <c r="K608" i="4"/>
  <c r="L608" i="4" s="1"/>
  <c r="L609" i="4"/>
  <c r="L610" i="4"/>
  <c r="L611" i="4"/>
  <c r="L612" i="4"/>
  <c r="L613" i="4"/>
  <c r="L614" i="4"/>
  <c r="K615" i="4"/>
  <c r="L615" i="4" s="1"/>
  <c r="L616" i="4"/>
  <c r="L617" i="4"/>
  <c r="L618" i="4"/>
  <c r="L619" i="4"/>
  <c r="L620" i="4"/>
  <c r="K621" i="4"/>
  <c r="L621" i="4" s="1"/>
  <c r="L622" i="4"/>
  <c r="L623" i="4"/>
  <c r="L624" i="4"/>
  <c r="K625" i="4"/>
  <c r="L625" i="4" s="1"/>
  <c r="L626" i="4"/>
  <c r="K627" i="4"/>
  <c r="L627" i="4" s="1"/>
  <c r="K628" i="4"/>
  <c r="L628" i="4" s="1"/>
  <c r="K629" i="4"/>
  <c r="L629" i="4" s="1"/>
  <c r="L630" i="4"/>
  <c r="K631" i="4"/>
  <c r="L631" i="4" s="1"/>
  <c r="L632" i="4"/>
  <c r="K633" i="4"/>
  <c r="L633" i="4" s="1"/>
  <c r="L634" i="4"/>
  <c r="K635" i="4"/>
  <c r="L635" i="4" s="1"/>
  <c r="K636" i="4"/>
  <c r="L636" i="4" s="1"/>
  <c r="L637" i="4"/>
  <c r="L638" i="4"/>
  <c r="L639" i="4"/>
  <c r="L640" i="4"/>
  <c r="K641" i="4"/>
  <c r="L641" i="4" s="1"/>
  <c r="K642" i="4"/>
  <c r="L642" i="4" s="1"/>
  <c r="K643" i="4"/>
  <c r="L643" i="4" s="1"/>
  <c r="K644" i="4"/>
  <c r="L644" i="4" s="1"/>
  <c r="K645" i="4"/>
  <c r="L645" i="4" s="1"/>
  <c r="K646" i="4"/>
  <c r="L646" i="4" s="1"/>
  <c r="K647" i="4"/>
  <c r="L647" i="4" s="1"/>
  <c r="L648" i="4"/>
  <c r="K649" i="4"/>
  <c r="L649" i="4" s="1"/>
  <c r="K650" i="4"/>
  <c r="L650" i="4" s="1"/>
  <c r="L651" i="4"/>
  <c r="L652" i="4"/>
  <c r="L653" i="4"/>
  <c r="K654" i="4"/>
  <c r="L654" i="4" s="1"/>
  <c r="K655" i="4"/>
  <c r="L655" i="4" s="1"/>
  <c r="K656" i="4"/>
  <c r="L656" i="4" s="1"/>
  <c r="L657" i="4"/>
  <c r="K658" i="4"/>
  <c r="L658" i="4" s="1"/>
  <c r="K659" i="4"/>
  <c r="L659" i="4" s="1"/>
  <c r="K660" i="4"/>
  <c r="L660" i="4" s="1"/>
  <c r="K661" i="4"/>
  <c r="L661" i="4" s="1"/>
  <c r="K662" i="4"/>
  <c r="L662" i="4" s="1"/>
  <c r="K663" i="4"/>
  <c r="L663" i="4" s="1"/>
  <c r="K664" i="4"/>
  <c r="L664" i="4" s="1"/>
  <c r="K665" i="4"/>
  <c r="L665" i="4" s="1"/>
  <c r="K666" i="4"/>
  <c r="L666" i="4" s="1"/>
  <c r="L667" i="4"/>
  <c r="K668" i="4"/>
  <c r="L668" i="4" s="1"/>
  <c r="K669" i="4"/>
  <c r="L669" i="4" s="1"/>
  <c r="K670" i="4"/>
  <c r="L670" i="4" s="1"/>
  <c r="K671" i="4"/>
  <c r="L671" i="4" s="1"/>
  <c r="K672" i="4"/>
  <c r="L672" i="4" s="1"/>
  <c r="K673" i="4"/>
  <c r="L673" i="4" s="1"/>
  <c r="K674" i="4"/>
  <c r="L674" i="4" s="1"/>
  <c r="K675" i="4"/>
  <c r="L675" i="4" s="1"/>
  <c r="K676" i="4"/>
  <c r="L676" i="4" s="1"/>
  <c r="K677" i="4"/>
  <c r="L677" i="4" s="1"/>
  <c r="K678" i="4"/>
  <c r="L678" i="4" s="1"/>
  <c r="K679" i="4"/>
  <c r="L679" i="4" s="1"/>
  <c r="K680" i="4"/>
  <c r="L680" i="4" s="1"/>
  <c r="K681" i="4"/>
  <c r="L681" i="4" s="1"/>
  <c r="K682" i="4"/>
  <c r="L682" i="4" s="1"/>
  <c r="K683" i="4"/>
  <c r="L683" i="4" s="1"/>
  <c r="K684" i="4"/>
  <c r="L684" i="4" s="1"/>
  <c r="K685" i="4"/>
  <c r="L685" i="4" s="1"/>
  <c r="K686" i="4"/>
  <c r="L686" i="4" s="1"/>
  <c r="K687" i="4"/>
  <c r="L687" i="4" s="1"/>
  <c r="K688" i="4"/>
  <c r="L688" i="4" s="1"/>
  <c r="K689" i="4"/>
  <c r="L689" i="4" s="1"/>
  <c r="K690" i="4"/>
  <c r="L690" i="4" s="1"/>
  <c r="L691" i="4"/>
  <c r="L692" i="4"/>
  <c r="K693" i="4"/>
  <c r="L693" i="4" s="1"/>
  <c r="L694" i="4"/>
  <c r="K695" i="4"/>
  <c r="L695" i="4" s="1"/>
  <c r="K696" i="4"/>
  <c r="L696" i="4" s="1"/>
  <c r="K697" i="4"/>
  <c r="L697" i="4" s="1"/>
  <c r="K698" i="4"/>
  <c r="L698" i="4" s="1"/>
  <c r="L699" i="4"/>
  <c r="K700" i="4"/>
  <c r="L700" i="4" s="1"/>
  <c r="K701" i="4"/>
  <c r="L701" i="4" s="1"/>
  <c r="K702" i="4"/>
  <c r="L702" i="4" s="1"/>
  <c r="L703" i="4"/>
  <c r="L704" i="4"/>
  <c r="L705" i="4"/>
  <c r="L706" i="4"/>
  <c r="L707" i="4"/>
  <c r="K708" i="4"/>
  <c r="L708" i="4" s="1"/>
  <c r="K709" i="4"/>
  <c r="L709" i="4" s="1"/>
  <c r="L710" i="4"/>
  <c r="K711" i="4"/>
  <c r="L711" i="4" s="1"/>
  <c r="K712" i="4"/>
  <c r="L712" i="4" s="1"/>
  <c r="K713" i="4"/>
  <c r="L713" i="4" s="1"/>
  <c r="K714" i="4"/>
  <c r="L714" i="4" s="1"/>
  <c r="K715" i="4"/>
  <c r="L715" i="4" s="1"/>
  <c r="L716" i="4"/>
  <c r="L717" i="4"/>
  <c r="L718" i="4"/>
  <c r="L719" i="4"/>
  <c r="K720" i="4"/>
  <c r="L720" i="4" s="1"/>
  <c r="K721" i="4"/>
  <c r="L721" i="4" s="1"/>
  <c r="L722" i="4"/>
  <c r="K723" i="4"/>
  <c r="L723" i="4" s="1"/>
  <c r="K724" i="4"/>
  <c r="L724" i="4" s="1"/>
  <c r="K725" i="4"/>
  <c r="L725" i="4" s="1"/>
  <c r="K726" i="4"/>
  <c r="L726" i="4" s="1"/>
  <c r="K727" i="4"/>
  <c r="L727" i="4" s="1"/>
  <c r="K728" i="4"/>
  <c r="L728" i="4" s="1"/>
  <c r="K729" i="4"/>
  <c r="L729" i="4" s="1"/>
  <c r="L730" i="4"/>
  <c r="L731" i="4"/>
  <c r="K732" i="4"/>
  <c r="L732" i="4" s="1"/>
  <c r="K733" i="4"/>
  <c r="L733" i="4" s="1"/>
  <c r="K734" i="4"/>
  <c r="L734" i="4" s="1"/>
  <c r="K735" i="4"/>
  <c r="L735" i="4" s="1"/>
  <c r="L736" i="4"/>
  <c r="L737" i="4"/>
  <c r="K738" i="4"/>
  <c r="L738" i="4" s="1"/>
  <c r="K739" i="4"/>
  <c r="L739" i="4" s="1"/>
  <c r="L740" i="4"/>
  <c r="L741" i="4"/>
  <c r="L742" i="4"/>
  <c r="L743" i="4"/>
  <c r="K744" i="4"/>
  <c r="L744" i="4" s="1"/>
  <c r="K745" i="4"/>
  <c r="L745" i="4" s="1"/>
  <c r="K746" i="4"/>
  <c r="L746" i="4" s="1"/>
  <c r="L747" i="4"/>
  <c r="L748" i="4"/>
  <c r="L749" i="4"/>
  <c r="L750" i="4"/>
  <c r="L751" i="4"/>
  <c r="K752" i="4"/>
  <c r="L752" i="4" s="1"/>
  <c r="L753" i="4"/>
  <c r="L754" i="4"/>
  <c r="L755" i="4"/>
  <c r="L756" i="4"/>
  <c r="K757" i="4"/>
  <c r="L757" i="4" s="1"/>
  <c r="K758" i="4"/>
  <c r="L758" i="4" s="1"/>
  <c r="K759" i="4"/>
  <c r="L759" i="4" s="1"/>
  <c r="L760" i="4"/>
  <c r="K761" i="4"/>
  <c r="L761" i="4" s="1"/>
  <c r="K762" i="4"/>
  <c r="L762" i="4" s="1"/>
  <c r="L763" i="4"/>
  <c r="K764" i="4"/>
  <c r="L764" i="4" s="1"/>
  <c r="K765" i="4"/>
  <c r="L765" i="4" s="1"/>
  <c r="K766" i="4"/>
  <c r="L766" i="4" s="1"/>
  <c r="L767" i="4"/>
  <c r="L768" i="4"/>
  <c r="L769" i="4"/>
  <c r="K770" i="4"/>
  <c r="L770" i="4" s="1"/>
  <c r="K771" i="4"/>
  <c r="L771" i="4" s="1"/>
  <c r="L772" i="4"/>
  <c r="K773" i="4"/>
  <c r="L773" i="4" s="1"/>
  <c r="K774" i="4"/>
  <c r="L774" i="4" s="1"/>
  <c r="K775" i="4"/>
  <c r="L775" i="4" s="1"/>
  <c r="K776" i="4"/>
  <c r="L776" i="4" s="1"/>
  <c r="L777" i="4"/>
  <c r="K778" i="4"/>
  <c r="L778" i="4" s="1"/>
  <c r="L779" i="4"/>
  <c r="K780" i="4"/>
  <c r="L780" i="4" s="1"/>
  <c r="L781" i="4"/>
  <c r="L782" i="4"/>
  <c r="L783" i="4"/>
  <c r="L784" i="4"/>
  <c r="K785" i="4"/>
  <c r="L785" i="4" s="1"/>
  <c r="L786" i="4"/>
  <c r="L787" i="4"/>
  <c r="L788" i="4"/>
  <c r="K789" i="4"/>
  <c r="L789" i="4" s="1"/>
  <c r="L790" i="4"/>
  <c r="L791" i="4"/>
  <c r="L792" i="4"/>
  <c r="L793" i="4"/>
  <c r="L794" i="4"/>
  <c r="L795" i="4"/>
  <c r="L796" i="4"/>
  <c r="L797" i="4"/>
  <c r="L798" i="4"/>
  <c r="K799" i="4"/>
  <c r="L799" i="4" s="1"/>
  <c r="K800" i="4"/>
  <c r="L800" i="4" s="1"/>
  <c r="K801" i="4"/>
  <c r="L801" i="4" s="1"/>
  <c r="L802" i="4"/>
  <c r="L803" i="4"/>
  <c r="L804" i="4"/>
  <c r="L805" i="4"/>
  <c r="L806" i="4"/>
  <c r="K807" i="4"/>
  <c r="L807" i="4" s="1"/>
  <c r="L808" i="4"/>
  <c r="K809" i="4"/>
  <c r="L809" i="4" s="1"/>
  <c r="L810" i="4"/>
  <c r="K811" i="4"/>
  <c r="L811" i="4" s="1"/>
  <c r="L812" i="4"/>
  <c r="L813" i="4"/>
  <c r="L814" i="4"/>
  <c r="K815" i="4"/>
  <c r="L815" i="4" s="1"/>
  <c r="L816" i="4"/>
  <c r="K817" i="4"/>
  <c r="L817" i="4" s="1"/>
  <c r="K818" i="4"/>
  <c r="L818" i="4" s="1"/>
  <c r="L819" i="4"/>
  <c r="L820" i="4"/>
  <c r="L821" i="4"/>
  <c r="K822" i="4"/>
  <c r="L822" i="4" s="1"/>
  <c r="L823" i="4"/>
  <c r="L824" i="4"/>
  <c r="K825" i="4"/>
  <c r="L825" i="4" s="1"/>
  <c r="L826" i="4"/>
  <c r="K827" i="4"/>
  <c r="L827" i="4" s="1"/>
  <c r="K828" i="4"/>
  <c r="L828" i="4" s="1"/>
  <c r="K829" i="4"/>
  <c r="L829" i="4" s="1"/>
  <c r="K830" i="4"/>
  <c r="L830" i="4" s="1"/>
  <c r="K831" i="4"/>
  <c r="L831" i="4" s="1"/>
  <c r="K832" i="4"/>
  <c r="L832" i="4" s="1"/>
  <c r="L833" i="4"/>
  <c r="K834" i="4"/>
  <c r="L834" i="4" s="1"/>
  <c r="K835" i="4"/>
  <c r="L835" i="4" s="1"/>
  <c r="K836" i="4"/>
  <c r="L836" i="4" s="1"/>
  <c r="K837" i="4"/>
  <c r="L837" i="4" s="1"/>
  <c r="K838" i="4"/>
  <c r="L838" i="4" s="1"/>
  <c r="L839" i="4"/>
  <c r="L840" i="4"/>
  <c r="L841" i="4"/>
  <c r="K842" i="4"/>
  <c r="L842" i="4" s="1"/>
  <c r="L843" i="4"/>
  <c r="K844" i="4"/>
  <c r="L844" i="4" s="1"/>
  <c r="K845" i="4"/>
  <c r="L845" i="4" s="1"/>
  <c r="L846" i="4"/>
  <c r="K847" i="4"/>
  <c r="L847" i="4" s="1"/>
  <c r="K848" i="4"/>
  <c r="L848" i="4" s="1"/>
  <c r="K849" i="4"/>
  <c r="L849" i="4" s="1"/>
  <c r="K850" i="4"/>
  <c r="L850" i="4" s="1"/>
  <c r="L851" i="4"/>
  <c r="K852" i="4"/>
  <c r="L852" i="4" s="1"/>
  <c r="K853" i="4"/>
  <c r="L853" i="4" s="1"/>
  <c r="K854" i="4"/>
  <c r="L854" i="4" s="1"/>
  <c r="L855" i="4"/>
  <c r="L856" i="4"/>
  <c r="L857" i="4"/>
  <c r="L858" i="4"/>
  <c r="L859" i="4"/>
  <c r="L860" i="4"/>
  <c r="L861" i="4"/>
  <c r="L862" i="4"/>
  <c r="L863" i="4"/>
  <c r="L864" i="4"/>
  <c r="L865" i="4"/>
  <c r="L866" i="4"/>
  <c r="L867" i="4"/>
  <c r="L868" i="4"/>
  <c r="L869" i="4"/>
  <c r="L870" i="4"/>
  <c r="L871" i="4"/>
  <c r="L872" i="4"/>
  <c r="K873" i="4"/>
  <c r="L873" i="4" s="1"/>
  <c r="K874" i="4"/>
  <c r="L874" i="4" s="1"/>
  <c r="L875" i="4"/>
  <c r="L876" i="4"/>
  <c r="L877" i="4"/>
  <c r="L878" i="4"/>
  <c r="L879" i="4"/>
  <c r="L880" i="4"/>
  <c r="K881" i="4"/>
  <c r="L881" i="4" s="1"/>
  <c r="K882" i="4"/>
  <c r="L882" i="4" s="1"/>
  <c r="K883" i="4"/>
  <c r="L883" i="4" s="1"/>
  <c r="L884" i="4"/>
  <c r="K885" i="4"/>
  <c r="L885" i="4" s="1"/>
  <c r="K886" i="4"/>
  <c r="L886" i="4" s="1"/>
  <c r="K887" i="4"/>
  <c r="L887" i="4" s="1"/>
  <c r="K888" i="4"/>
  <c r="L888" i="4" s="1"/>
  <c r="L889" i="4"/>
  <c r="K890" i="4"/>
  <c r="L890" i="4" s="1"/>
  <c r="K891" i="4"/>
  <c r="L891" i="4" s="1"/>
  <c r="K892" i="4"/>
  <c r="L892" i="4" s="1"/>
  <c r="K893" i="4"/>
  <c r="L893" i="4" s="1"/>
  <c r="L894" i="4"/>
  <c r="K895" i="4"/>
  <c r="L895" i="4" s="1"/>
  <c r="K896" i="4"/>
  <c r="L896" i="4" s="1"/>
  <c r="K897" i="4"/>
  <c r="L897" i="4" s="1"/>
  <c r="K898" i="4"/>
  <c r="L898" i="4" s="1"/>
  <c r="K899" i="4"/>
  <c r="L899" i="4" s="1"/>
  <c r="L900" i="4"/>
  <c r="K901" i="4"/>
  <c r="L901" i="4" s="1"/>
  <c r="L902" i="4"/>
  <c r="K903" i="4"/>
  <c r="L903" i="4" s="1"/>
  <c r="K904" i="4"/>
  <c r="L904" i="4" s="1"/>
  <c r="K905" i="4"/>
  <c r="L905" i="4" s="1"/>
  <c r="K906" i="4"/>
  <c r="L906" i="4" s="1"/>
  <c r="K907" i="4"/>
  <c r="L907" i="4" s="1"/>
  <c r="K908" i="4"/>
  <c r="L908" i="4" s="1"/>
  <c r="K909" i="4"/>
  <c r="L909" i="4" s="1"/>
  <c r="L910" i="4"/>
  <c r="K911" i="4"/>
  <c r="L911" i="4" s="1"/>
  <c r="L912" i="4"/>
  <c r="K913" i="4"/>
  <c r="L913" i="4" s="1"/>
  <c r="L914" i="4"/>
  <c r="L915" i="4"/>
  <c r="K916" i="4"/>
  <c r="L916" i="4" s="1"/>
  <c r="L917" i="4"/>
  <c r="K918" i="4"/>
  <c r="L918" i="4" s="1"/>
  <c r="K919" i="4"/>
  <c r="L919" i="4" s="1"/>
  <c r="L920" i="4"/>
  <c r="L921" i="4"/>
  <c r="K922" i="4"/>
  <c r="L922" i="4" s="1"/>
  <c r="K923" i="4"/>
  <c r="L923" i="4" s="1"/>
  <c r="L924" i="4"/>
  <c r="K925" i="4"/>
  <c r="L925" i="4" s="1"/>
  <c r="K926" i="4"/>
  <c r="L926" i="4" s="1"/>
  <c r="K927" i="4"/>
  <c r="L927" i="4" s="1"/>
  <c r="K928" i="4"/>
  <c r="L928" i="4" s="1"/>
  <c r="L929" i="4"/>
  <c r="K930" i="4"/>
  <c r="L930" i="4" s="1"/>
  <c r="L931" i="4"/>
  <c r="L932" i="4"/>
  <c r="L933" i="4"/>
  <c r="K934" i="4"/>
  <c r="L934" i="4" s="1"/>
  <c r="L935" i="4"/>
  <c r="L936" i="4"/>
  <c r="L937" i="4"/>
  <c r="K938" i="4"/>
  <c r="L938" i="4" s="1"/>
  <c r="L939" i="4"/>
  <c r="L940" i="4"/>
  <c r="K941" i="4"/>
  <c r="L941" i="4" s="1"/>
  <c r="K942" i="4"/>
  <c r="L942" i="4" s="1"/>
  <c r="K943" i="4"/>
  <c r="L943" i="4" s="1"/>
  <c r="L944" i="4"/>
  <c r="L945" i="4"/>
  <c r="L946" i="4"/>
  <c r="K947" i="4"/>
  <c r="L947" i="4" s="1"/>
  <c r="K948" i="4"/>
  <c r="L948" i="4" s="1"/>
  <c r="K949" i="4"/>
  <c r="L949" i="4" s="1"/>
  <c r="K950" i="4"/>
  <c r="L950" i="4" s="1"/>
  <c r="L951" i="4"/>
  <c r="K952" i="4"/>
  <c r="L952" i="4" s="1"/>
  <c r="L953" i="4"/>
  <c r="K954" i="4"/>
  <c r="L954" i="4" s="1"/>
  <c r="L955" i="4"/>
  <c r="L956" i="4"/>
  <c r="K957" i="4"/>
  <c r="L957" i="4" s="1"/>
  <c r="L958" i="4"/>
  <c r="L959" i="4"/>
  <c r="L960" i="4"/>
  <c r="L961" i="4"/>
  <c r="L962" i="4"/>
  <c r="L963" i="4"/>
  <c r="K964" i="4"/>
  <c r="L964" i="4" s="1"/>
  <c r="K965" i="4"/>
  <c r="L965" i="4" s="1"/>
  <c r="L966" i="4"/>
  <c r="K967" i="4"/>
  <c r="L967" i="4" s="1"/>
  <c r="L968" i="4"/>
  <c r="L969" i="4"/>
  <c r="L970" i="4"/>
  <c r="L971" i="4"/>
  <c r="L972" i="4"/>
  <c r="L973" i="4"/>
  <c r="K974" i="4"/>
  <c r="L974" i="4" s="1"/>
  <c r="L975" i="4"/>
  <c r="K976" i="4"/>
  <c r="L976" i="4" s="1"/>
  <c r="L977" i="4"/>
  <c r="K978" i="4"/>
  <c r="L978" i="4" s="1"/>
  <c r="K979" i="4"/>
  <c r="L979" i="4" s="1"/>
  <c r="K980" i="4"/>
  <c r="L980" i="4" s="1"/>
  <c r="L981" i="4"/>
  <c r="L982" i="4"/>
  <c r="K983" i="4"/>
  <c r="L983" i="4" s="1"/>
  <c r="K984" i="4"/>
  <c r="L984" i="4" s="1"/>
  <c r="K985" i="4"/>
  <c r="L985" i="4" s="1"/>
  <c r="L986" i="4"/>
  <c r="L987" i="4"/>
  <c r="K988" i="4"/>
  <c r="L988" i="4" s="1"/>
  <c r="K989" i="4"/>
  <c r="L989" i="4" s="1"/>
  <c r="K990" i="4"/>
  <c r="L990" i="4" s="1"/>
  <c r="L991" i="4"/>
  <c r="L992" i="4"/>
  <c r="L993" i="4"/>
  <c r="L994" i="4"/>
  <c r="K995" i="4"/>
  <c r="L995" i="4" s="1"/>
  <c r="K996" i="4"/>
  <c r="L996" i="4" s="1"/>
  <c r="L997" i="4"/>
  <c r="L998" i="4"/>
  <c r="K999" i="4"/>
  <c r="L999" i="4" s="1"/>
  <c r="K1000" i="4"/>
  <c r="L1000" i="4" s="1"/>
  <c r="K1001" i="4"/>
  <c r="L1001" i="4" s="1"/>
  <c r="K1002" i="4"/>
  <c r="L1002" i="4" s="1"/>
  <c r="K1003" i="4"/>
  <c r="L1003" i="4" s="1"/>
  <c r="K1004" i="4"/>
  <c r="L1004" i="4" s="1"/>
  <c r="L1005" i="4"/>
  <c r="K1006" i="4"/>
  <c r="L1006" i="4" s="1"/>
  <c r="L1007" i="4"/>
  <c r="L1008" i="4"/>
  <c r="L1009" i="4"/>
  <c r="L1010" i="4"/>
  <c r="K1011" i="4"/>
  <c r="L1011" i="4" s="1"/>
  <c r="K1012" i="4"/>
  <c r="L1012" i="4" s="1"/>
  <c r="L1013" i="4"/>
  <c r="L1014" i="4"/>
  <c r="K1015" i="4"/>
  <c r="L1015" i="4" s="1"/>
  <c r="K1016" i="4"/>
  <c r="L1016" i="4" s="1"/>
  <c r="L1017" i="4"/>
  <c r="L1018" i="4"/>
  <c r="K1019" i="4"/>
  <c r="L1019" i="4" s="1"/>
  <c r="L1020" i="4"/>
  <c r="K1021" i="4"/>
  <c r="L1021" i="4" s="1"/>
  <c r="K1022" i="4"/>
  <c r="L1022" i="4" s="1"/>
  <c r="K1023" i="4"/>
  <c r="L1023" i="4" s="1"/>
  <c r="K1024" i="4"/>
  <c r="L1024" i="4" s="1"/>
  <c r="K1025" i="4"/>
  <c r="L1025" i="4" s="1"/>
  <c r="L1026" i="4"/>
  <c r="K1027" i="4"/>
  <c r="L1027" i="4" s="1"/>
  <c r="K1028" i="4"/>
  <c r="L1028" i="4" s="1"/>
  <c r="K1029" i="4"/>
  <c r="L1029" i="4" s="1"/>
  <c r="K1030" i="4"/>
  <c r="L1030" i="4" s="1"/>
  <c r="K1031" i="4"/>
  <c r="L1031" i="4" s="1"/>
  <c r="K1032" i="4"/>
  <c r="L1032" i="4" s="1"/>
  <c r="K1033" i="4"/>
  <c r="L1033" i="4" s="1"/>
  <c r="L1034" i="4"/>
  <c r="L1035" i="4"/>
  <c r="L1036" i="4"/>
  <c r="K1037" i="4"/>
  <c r="L1037" i="4" s="1"/>
  <c r="L1038" i="4"/>
  <c r="L1039" i="4"/>
  <c r="L1040" i="4"/>
  <c r="L1041" i="4"/>
  <c r="L1042" i="4"/>
  <c r="K1043" i="4"/>
  <c r="L1043" i="4" s="1"/>
  <c r="K1044" i="4"/>
  <c r="L1044" i="4" s="1"/>
  <c r="L1045" i="4"/>
  <c r="L1046" i="4"/>
  <c r="L1047" i="4"/>
  <c r="K1048" i="4"/>
  <c r="L1048" i="4" s="1"/>
  <c r="K1049" i="4"/>
  <c r="L1049" i="4" s="1"/>
  <c r="K1050" i="4"/>
  <c r="L1050" i="4" s="1"/>
  <c r="L1051" i="4"/>
  <c r="K1052" i="4"/>
  <c r="L1052" i="4" s="1"/>
  <c r="K1053" i="4"/>
  <c r="L1053" i="4" s="1"/>
  <c r="L1054" i="4"/>
  <c r="L1055" i="4"/>
  <c r="K1056" i="4"/>
  <c r="L1056" i="4" s="1"/>
  <c r="L1057" i="4"/>
  <c r="L1058" i="4"/>
  <c r="L1059" i="4"/>
  <c r="K1060" i="4"/>
  <c r="L1060" i="4" s="1"/>
  <c r="L1061" i="4"/>
  <c r="K1062" i="4"/>
  <c r="L1062" i="4" s="1"/>
  <c r="K1063" i="4"/>
  <c r="L1063" i="4" s="1"/>
  <c r="K1064" i="4"/>
  <c r="L1064" i="4" s="1"/>
  <c r="K1065" i="4"/>
  <c r="L1065" i="4" s="1"/>
  <c r="K1066" i="4"/>
  <c r="L1066" i="4" s="1"/>
  <c r="L1067" i="4"/>
  <c r="K1068" i="4"/>
  <c r="L1068" i="4" s="1"/>
  <c r="K1069" i="4"/>
  <c r="L1069" i="4" s="1"/>
  <c r="L1070" i="4"/>
  <c r="K1071" i="4"/>
  <c r="L1071" i="4" s="1"/>
  <c r="L1072" i="4"/>
  <c r="L1073" i="4"/>
  <c r="L1074" i="4"/>
  <c r="K1075" i="4"/>
  <c r="L1075" i="4" s="1"/>
  <c r="K1076" i="4"/>
  <c r="L1076" i="4" s="1"/>
  <c r="K1077" i="4"/>
  <c r="L1077" i="4" s="1"/>
  <c r="L1078" i="4"/>
  <c r="K1079" i="4"/>
  <c r="L1079" i="4" s="1"/>
  <c r="K1080" i="4"/>
  <c r="L1080" i="4" s="1"/>
  <c r="K1081" i="4"/>
  <c r="L1081" i="4" s="1"/>
  <c r="K1082" i="4"/>
  <c r="L1082" i="4" s="1"/>
  <c r="L1083" i="4"/>
  <c r="K1084" i="4"/>
  <c r="L1084" i="4" s="1"/>
  <c r="L1085" i="4"/>
  <c r="L1086" i="4"/>
  <c r="K1087" i="4"/>
  <c r="L1087" i="4" s="1"/>
  <c r="K1088" i="4"/>
  <c r="L1088" i="4" s="1"/>
  <c r="K1089" i="4"/>
  <c r="L1089" i="4" s="1"/>
  <c r="K1090" i="4"/>
  <c r="L1090" i="4" s="1"/>
  <c r="K1091" i="4"/>
  <c r="L1091" i="4" s="1"/>
  <c r="K1092" i="4"/>
  <c r="L1092" i="4" s="1"/>
  <c r="K1093" i="4"/>
  <c r="L1093" i="4" s="1"/>
  <c r="K1094" i="4"/>
  <c r="L1094" i="4" s="1"/>
  <c r="K1095" i="4"/>
  <c r="L1095" i="4" s="1"/>
  <c r="K1096" i="4"/>
  <c r="L1096" i="4" s="1"/>
  <c r="K1097" i="4"/>
  <c r="L1097" i="4" s="1"/>
  <c r="L1098" i="4"/>
  <c r="K1099" i="4"/>
  <c r="L1099" i="4" s="1"/>
  <c r="L1100" i="4"/>
  <c r="K1101" i="4"/>
  <c r="L1101" i="4" s="1"/>
  <c r="L1102" i="4"/>
  <c r="K1103" i="4"/>
  <c r="L1103" i="4" s="1"/>
  <c r="K1104" i="4"/>
  <c r="L1104" i="4" s="1"/>
  <c r="K1105" i="4"/>
  <c r="L1105" i="4" s="1"/>
  <c r="K1106" i="4"/>
  <c r="L1106" i="4" s="1"/>
  <c r="K1107" i="4"/>
  <c r="L1107" i="4" s="1"/>
  <c r="K1108" i="4"/>
  <c r="L1108" i="4" s="1"/>
  <c r="K1109" i="4"/>
  <c r="L1109" i="4" s="1"/>
  <c r="K1110" i="4"/>
  <c r="L1110" i="4" s="1"/>
  <c r="K1111" i="4"/>
  <c r="L1111" i="4" s="1"/>
  <c r="K1112" i="4"/>
  <c r="L1112" i="4" s="1"/>
  <c r="L1113" i="4"/>
  <c r="K1114" i="4"/>
  <c r="L1114" i="4" s="1"/>
  <c r="L1115" i="4"/>
  <c r="K1116" i="4"/>
  <c r="L1116" i="4" s="1"/>
  <c r="K1117" i="4"/>
  <c r="L1117" i="4" s="1"/>
  <c r="K1118" i="4"/>
  <c r="L1118" i="4" s="1"/>
  <c r="L1119" i="4"/>
  <c r="L1120" i="4"/>
  <c r="L1121" i="4"/>
  <c r="K1122" i="4"/>
  <c r="L1122" i="4" s="1"/>
  <c r="K1123" i="4"/>
  <c r="L1123" i="4" s="1"/>
  <c r="K1124" i="4"/>
  <c r="L1124" i="4" s="1"/>
  <c r="K1125" i="4"/>
  <c r="L1125" i="4" s="1"/>
  <c r="K1126" i="4"/>
  <c r="L1126" i="4" s="1"/>
  <c r="K1127" i="4"/>
  <c r="L1127" i="4" s="1"/>
  <c r="L1128" i="4"/>
  <c r="K1129" i="4"/>
  <c r="L1129" i="4" s="1"/>
  <c r="L1130" i="4"/>
  <c r="L1131" i="4"/>
  <c r="L1132" i="4"/>
  <c r="L1133" i="4"/>
  <c r="L1134" i="4"/>
  <c r="L1135" i="4"/>
  <c r="L1136" i="4"/>
  <c r="K1137" i="4"/>
  <c r="L1137" i="4" s="1"/>
  <c r="K1138" i="4"/>
  <c r="L1138" i="4" s="1"/>
  <c r="L1139" i="4"/>
  <c r="L1140" i="4"/>
  <c r="L1141" i="4"/>
  <c r="K1142" i="4"/>
  <c r="L1142" i="4" s="1"/>
  <c r="L1143" i="4"/>
  <c r="L1144" i="4"/>
  <c r="L1145" i="4"/>
  <c r="L1146" i="4"/>
  <c r="K1147" i="4"/>
  <c r="L1147" i="4" s="1"/>
  <c r="L1148" i="4"/>
  <c r="L1149" i="4"/>
  <c r="L1150" i="4"/>
  <c r="K1151" i="4"/>
  <c r="L1151" i="4" s="1"/>
  <c r="L1152" i="4"/>
  <c r="K1153" i="4"/>
  <c r="L1153" i="4" s="1"/>
  <c r="L1154" i="4"/>
  <c r="K1155" i="4"/>
  <c r="L1155" i="4" s="1"/>
  <c r="K1156" i="4"/>
  <c r="L1156" i="4" s="1"/>
  <c r="L1157" i="4"/>
  <c r="K1158" i="4"/>
  <c r="L1158" i="4" s="1"/>
  <c r="L1159" i="4"/>
  <c r="K1160" i="4"/>
  <c r="L1160" i="4" s="1"/>
  <c r="K1161" i="4"/>
  <c r="L1161" i="4" s="1"/>
  <c r="L1162" i="4"/>
  <c r="L1163" i="4"/>
  <c r="L1164" i="4"/>
  <c r="L1165" i="4"/>
  <c r="K1166" i="4"/>
  <c r="L1166" i="4" s="1"/>
  <c r="K1167" i="4"/>
  <c r="L1167" i="4" s="1"/>
  <c r="K1168" i="4"/>
  <c r="L1168" i="4" s="1"/>
  <c r="K1169" i="4"/>
  <c r="L1169" i="4" s="1"/>
  <c r="K1170" i="4"/>
  <c r="L1170" i="4" s="1"/>
  <c r="K1171" i="4"/>
  <c r="L1171" i="4" s="1"/>
  <c r="K1172" i="4"/>
  <c r="L1172" i="4" s="1"/>
  <c r="K1173" i="4"/>
  <c r="L1173" i="4" s="1"/>
  <c r="K1174" i="4"/>
  <c r="L1174" i="4" s="1"/>
  <c r="L1175" i="4"/>
  <c r="K1176" i="4"/>
  <c r="L1176" i="4" s="1"/>
  <c r="K1177" i="4"/>
  <c r="L1177" i="4" s="1"/>
  <c r="L1178" i="4"/>
  <c r="L1179" i="4"/>
  <c r="K1180" i="4"/>
  <c r="L1180" i="4" s="1"/>
  <c r="L1181" i="4"/>
  <c r="L1182" i="4"/>
  <c r="L1183" i="4"/>
  <c r="L1184" i="4"/>
  <c r="K1185" i="4"/>
  <c r="L1185" i="4" s="1"/>
  <c r="K1186" i="4"/>
  <c r="L1186" i="4" s="1"/>
  <c r="K1187" i="4"/>
  <c r="L1187" i="4" s="1"/>
  <c r="K1188" i="4"/>
  <c r="L1188" i="4" s="1"/>
  <c r="L1189" i="4"/>
  <c r="L1190" i="4"/>
  <c r="K1191" i="4"/>
  <c r="L1191" i="4" s="1"/>
  <c r="L1192" i="4"/>
  <c r="L1193" i="4"/>
  <c r="L1194" i="4"/>
  <c r="L1195" i="4"/>
  <c r="L1196" i="4"/>
  <c r="L1197" i="4"/>
  <c r="L1198" i="4"/>
  <c r="L1199" i="4"/>
  <c r="L1200" i="4"/>
  <c r="L1201" i="4"/>
  <c r="L1202" i="4"/>
  <c r="K1203" i="4"/>
  <c r="L1203" i="4" s="1"/>
  <c r="L1204" i="4"/>
  <c r="L1205" i="4"/>
  <c r="L1206" i="4"/>
  <c r="L1207" i="4"/>
  <c r="L1208" i="4"/>
  <c r="L1209" i="4"/>
  <c r="L1210" i="4"/>
  <c r="L1211" i="4"/>
  <c r="L1212" i="4"/>
  <c r="K1213" i="4"/>
  <c r="L1213" i="4" s="1"/>
  <c r="K1214" i="4"/>
  <c r="L1214" i="4" s="1"/>
  <c r="K1215" i="4"/>
  <c r="L1215" i="4" s="1"/>
  <c r="K1216" i="4"/>
  <c r="L1216" i="4" s="1"/>
  <c r="L1217" i="4"/>
  <c r="K1218" i="4"/>
  <c r="L1218" i="4" s="1"/>
  <c r="K1219" i="4"/>
  <c r="L1219" i="4" s="1"/>
  <c r="K1220" i="4"/>
  <c r="L1220" i="4" s="1"/>
  <c r="K1221" i="4"/>
  <c r="L1221" i="4" s="1"/>
  <c r="K1222" i="4"/>
  <c r="L1222" i="4" s="1"/>
  <c r="L1223" i="4"/>
  <c r="L1224" i="4"/>
  <c r="L1225" i="4"/>
  <c r="L1226" i="4"/>
  <c r="L1227" i="4"/>
  <c r="L1228" i="4"/>
  <c r="L1231" i="4"/>
  <c r="L1232" i="4"/>
  <c r="L1233" i="4"/>
  <c r="K1234" i="4"/>
  <c r="L1234" i="4" s="1"/>
  <c r="L1235" i="4"/>
  <c r="K1236" i="4"/>
  <c r="L1236" i="4" s="1"/>
  <c r="K1237" i="4"/>
  <c r="L1237" i="4" s="1"/>
  <c r="L1238" i="4"/>
  <c r="L1239" i="4"/>
  <c r="K1240" i="4"/>
  <c r="L1240" i="4" s="1"/>
  <c r="L1241" i="4"/>
  <c r="K1242" i="4"/>
  <c r="L1242" i="4" s="1"/>
  <c r="K1243" i="4"/>
  <c r="L1243" i="4" s="1"/>
  <c r="K1244" i="4"/>
  <c r="L1244" i="4" s="1"/>
  <c r="K1245" i="4"/>
  <c r="L1245" i="4" s="1"/>
  <c r="K1246" i="4"/>
  <c r="L1246" i="4" s="1"/>
  <c r="L1247" i="4"/>
  <c r="K1248" i="4"/>
  <c r="L1248" i="4" s="1"/>
  <c r="K1249" i="4"/>
  <c r="L1249" i="4" s="1"/>
  <c r="K1250" i="4"/>
  <c r="L1250" i="4" s="1"/>
  <c r="L1251" i="4"/>
  <c r="L1252" i="4"/>
  <c r="K1253" i="4"/>
  <c r="L1253" i="4" s="1"/>
  <c r="K1254" i="4"/>
  <c r="L1254" i="4" s="1"/>
  <c r="K1255" i="4"/>
  <c r="L1255" i="4" s="1"/>
  <c r="K1256" i="4"/>
  <c r="L1256" i="4" s="1"/>
  <c r="L1257" i="4"/>
  <c r="L1258" i="4"/>
  <c r="K1259" i="4"/>
  <c r="L1259" i="4" s="1"/>
  <c r="K1260" i="4"/>
  <c r="L1260" i="4" s="1"/>
  <c r="K1261" i="4"/>
  <c r="L1261" i="4" s="1"/>
  <c r="L1262" i="4"/>
  <c r="L1263" i="4"/>
  <c r="K1264" i="4"/>
  <c r="L1264" i="4" s="1"/>
  <c r="L1265" i="4"/>
  <c r="L1266" i="4"/>
  <c r="K1267" i="4"/>
  <c r="L1267" i="4" s="1"/>
  <c r="K1268" i="4"/>
  <c r="L1268" i="4" s="1"/>
  <c r="K1269" i="4"/>
  <c r="L1269" i="4" s="1"/>
  <c r="K1270" i="4"/>
  <c r="L1270" i="4" s="1"/>
  <c r="L1271" i="4"/>
  <c r="K1272" i="4"/>
  <c r="L1272" i="4" s="1"/>
  <c r="L1273" i="4"/>
  <c r="K1274" i="4"/>
  <c r="L1274" i="4" s="1"/>
  <c r="L1275" i="4"/>
  <c r="K1276" i="4"/>
  <c r="L1276" i="4" s="1"/>
  <c r="L1277" i="4"/>
  <c r="K1278" i="4"/>
  <c r="L1278" i="4" s="1"/>
  <c r="L1279" i="4"/>
  <c r="L1280" i="4"/>
  <c r="L1281" i="4"/>
  <c r="L1282" i="4"/>
  <c r="K1283" i="4"/>
  <c r="L1283" i="4" s="1"/>
  <c r="L1284" i="4"/>
  <c r="L1285" i="4"/>
  <c r="L1286" i="4"/>
  <c r="L1287" i="4"/>
  <c r="K1288" i="4"/>
  <c r="L1288" i="4" s="1"/>
  <c r="L1289" i="4"/>
  <c r="K1290" i="4"/>
  <c r="L1290" i="4" s="1"/>
  <c r="K1291" i="4"/>
  <c r="L1291" i="4" s="1"/>
  <c r="K1292" i="4"/>
  <c r="L1292" i="4" s="1"/>
  <c r="K1293" i="4"/>
  <c r="L1293" i="4" s="1"/>
  <c r="K1294" i="4"/>
  <c r="L1294" i="4" s="1"/>
  <c r="L1295" i="4"/>
  <c r="K1296" i="4"/>
  <c r="L1296" i="4" s="1"/>
  <c r="K1297" i="4"/>
  <c r="L1297" i="4" s="1"/>
  <c r="K1298" i="4"/>
  <c r="L1298" i="4" s="1"/>
  <c r="L1299" i="4"/>
  <c r="L1300" i="4"/>
  <c r="K1301" i="4"/>
  <c r="L1301" i="4" s="1"/>
  <c r="L1302" i="4"/>
  <c r="L1303" i="4"/>
  <c r="K1304" i="4"/>
  <c r="L1304" i="4" s="1"/>
  <c r="L1305" i="4"/>
  <c r="K1306" i="4"/>
  <c r="L1306" i="4" s="1"/>
  <c r="L1307" i="4"/>
  <c r="K1308" i="4"/>
  <c r="L1308" i="4" s="1"/>
  <c r="L1309" i="4"/>
  <c r="L1310" i="4"/>
  <c r="L1311" i="4"/>
  <c r="L1312" i="4"/>
  <c r="K1313" i="4"/>
  <c r="L1313" i="4" s="1"/>
  <c r="L1314" i="4"/>
  <c r="K1315" i="4"/>
  <c r="L1315" i="4" s="1"/>
  <c r="K1316" i="4"/>
  <c r="L1316" i="4" s="1"/>
  <c r="L1317" i="4"/>
  <c r="L1318" i="4"/>
  <c r="L1319" i="4"/>
  <c r="L1320" i="4"/>
  <c r="K1321" i="4"/>
  <c r="L1321" i="4" s="1"/>
  <c r="K1322" i="4"/>
  <c r="L1322" i="4" s="1"/>
  <c r="K1323" i="4"/>
  <c r="L1323" i="4" s="1"/>
  <c r="K1324" i="4"/>
  <c r="L1324" i="4" s="1"/>
  <c r="K1325" i="4"/>
  <c r="L1325" i="4" s="1"/>
  <c r="L1326" i="4"/>
  <c r="K1327" i="4"/>
  <c r="L1327" i="4" s="1"/>
  <c r="K1328" i="4"/>
  <c r="L1328" i="4" s="1"/>
  <c r="K1329" i="4"/>
  <c r="L1329" i="4" s="1"/>
  <c r="K1330" i="4"/>
  <c r="L1330" i="4" s="1"/>
  <c r="L1331" i="4"/>
  <c r="K1332" i="4"/>
  <c r="L1332" i="4" s="1"/>
  <c r="L1333" i="4"/>
  <c r="K1334" i="4"/>
  <c r="L1334" i="4" s="1"/>
  <c r="K1335" i="4"/>
  <c r="L1335" i="4" s="1"/>
  <c r="K1336" i="4"/>
  <c r="L1336" i="4" s="1"/>
  <c r="L1337" i="4"/>
  <c r="K1338" i="4"/>
  <c r="L1338" i="4" s="1"/>
  <c r="K1339" i="4"/>
  <c r="L1339" i="4" s="1"/>
  <c r="L1340" i="4"/>
  <c r="K1341" i="4"/>
  <c r="L1341" i="4" s="1"/>
  <c r="K1342" i="4"/>
  <c r="L1342" i="4" s="1"/>
  <c r="L1343" i="4"/>
  <c r="K1344" i="4"/>
  <c r="L1344" i="4" s="1"/>
  <c r="K1345" i="4"/>
  <c r="L1345" i="4" s="1"/>
  <c r="K1346" i="4"/>
  <c r="L1346" i="4" s="1"/>
  <c r="L1347" i="4"/>
  <c r="K1348" i="4"/>
  <c r="L1348" i="4" s="1"/>
  <c r="K1349" i="4"/>
  <c r="L1349" i="4" s="1"/>
  <c r="K1350" i="4"/>
  <c r="L1350" i="4" s="1"/>
  <c r="L1351" i="4"/>
  <c r="L1352" i="4"/>
  <c r="K1353" i="4"/>
  <c r="L1353" i="4" s="1"/>
  <c r="L1354" i="4"/>
  <c r="L1355" i="4"/>
  <c r="K1356" i="4"/>
  <c r="L1356" i="4" s="1"/>
  <c r="L1357" i="4"/>
  <c r="L1358" i="4"/>
  <c r="L1359" i="4"/>
  <c r="K1360" i="4"/>
  <c r="L1360" i="4" s="1"/>
  <c r="L1361" i="4"/>
  <c r="K1362" i="4"/>
  <c r="L1362" i="4" s="1"/>
  <c r="K1363" i="4"/>
  <c r="L1363" i="4" s="1"/>
  <c r="K1364" i="4"/>
  <c r="L1364" i="4" s="1"/>
  <c r="L1365" i="4"/>
  <c r="K1366" i="4"/>
  <c r="L1366" i="4" s="1"/>
  <c r="L1367" i="4"/>
  <c r="K1368" i="4"/>
  <c r="L1368" i="4" s="1"/>
  <c r="L1369" i="4"/>
  <c r="K1370" i="4"/>
  <c r="L1370" i="4" s="1"/>
  <c r="K1371" i="4"/>
  <c r="L1371" i="4" s="1"/>
  <c r="L1372" i="4"/>
  <c r="K1373" i="4"/>
  <c r="L1373" i="4" s="1"/>
  <c r="L1374" i="4"/>
  <c r="K1375" i="4"/>
  <c r="L1375" i="4" s="1"/>
  <c r="K1376" i="4"/>
  <c r="L1376" i="4" s="1"/>
  <c r="L1377" i="4"/>
  <c r="L1378" i="4"/>
  <c r="L1379" i="4"/>
  <c r="L1380" i="4"/>
  <c r="K1381" i="4"/>
  <c r="L1381" i="4" s="1"/>
  <c r="K1382" i="4"/>
  <c r="L1382" i="4" s="1"/>
  <c r="L1383" i="4"/>
  <c r="K1384" i="4"/>
  <c r="L1384" i="4" s="1"/>
  <c r="K1385" i="4"/>
  <c r="L1385" i="4" s="1"/>
  <c r="L1386" i="4"/>
  <c r="L1387" i="4"/>
  <c r="L1388" i="4"/>
  <c r="K1389" i="4"/>
  <c r="L1389" i="4" s="1"/>
  <c r="L1390" i="4"/>
  <c r="K1391" i="4"/>
  <c r="L1391" i="4" s="1"/>
  <c r="K1392" i="4"/>
  <c r="L1392" i="4" s="1"/>
  <c r="L1393" i="4"/>
  <c r="K1394" i="4"/>
  <c r="L1394" i="4" s="1"/>
  <c r="K1395" i="4"/>
  <c r="L1395" i="4" s="1"/>
  <c r="L1396" i="4"/>
  <c r="K1397" i="4"/>
  <c r="L1397" i="4" s="1"/>
  <c r="K1398" i="4"/>
  <c r="L1398" i="4" s="1"/>
  <c r="K1399" i="4"/>
  <c r="L1399" i="4" s="1"/>
  <c r="L1400" i="4"/>
  <c r="L1401" i="4"/>
  <c r="L1402" i="4"/>
  <c r="K1403" i="4"/>
  <c r="L1403" i="4" s="1"/>
  <c r="K1404" i="4"/>
  <c r="L1404" i="4" s="1"/>
  <c r="K1405" i="4"/>
  <c r="L1405" i="4" s="1"/>
  <c r="K1406" i="4"/>
  <c r="L1406" i="4" s="1"/>
  <c r="K1407" i="4"/>
  <c r="L1407" i="4" s="1"/>
  <c r="K1408" i="4"/>
  <c r="L1408" i="4" s="1"/>
  <c r="K1409" i="4"/>
  <c r="L1409" i="4" s="1"/>
  <c r="K1410" i="4"/>
  <c r="L1410" i="4" s="1"/>
  <c r="K1411" i="4"/>
  <c r="L1411" i="4" s="1"/>
  <c r="K1412" i="4"/>
  <c r="L1412" i="4" s="1"/>
  <c r="K1413" i="4"/>
  <c r="L1413" i="4" s="1"/>
  <c r="K1414" i="4"/>
  <c r="L1414" i="4" s="1"/>
  <c r="K1415" i="4"/>
  <c r="L1415" i="4" s="1"/>
  <c r="K1416" i="4"/>
  <c r="L1416" i="4" s="1"/>
  <c r="K1417" i="4"/>
  <c r="L1417" i="4" s="1"/>
  <c r="K1418" i="4"/>
  <c r="L1418" i="4" s="1"/>
  <c r="K1419" i="4"/>
  <c r="L1419" i="4" s="1"/>
  <c r="K1420" i="4"/>
  <c r="L1420" i="4" s="1"/>
  <c r="L1421" i="4"/>
  <c r="L1422" i="4"/>
  <c r="L1423" i="4"/>
  <c r="L1424" i="4"/>
  <c r="L1425" i="4"/>
  <c r="L1426" i="4"/>
  <c r="L1427" i="4"/>
  <c r="K1428" i="4"/>
  <c r="L1428" i="4" s="1"/>
  <c r="K1429" i="4"/>
  <c r="L1429" i="4" s="1"/>
  <c r="K1430" i="4"/>
  <c r="L1430" i="4" s="1"/>
  <c r="K1431" i="4"/>
  <c r="L1431" i="4" s="1"/>
  <c r="L1432" i="4"/>
  <c r="L1433" i="4"/>
  <c r="L1434" i="4"/>
  <c r="L1435" i="4"/>
  <c r="L1436" i="4"/>
  <c r="L1437" i="4"/>
  <c r="L1438" i="4"/>
  <c r="L1439" i="4"/>
  <c r="K1440" i="4"/>
  <c r="L1440" i="4" s="1"/>
  <c r="L1441" i="4"/>
  <c r="L1442" i="4"/>
  <c r="K1443" i="4"/>
  <c r="L1443" i="4" s="1"/>
  <c r="K1444" i="4"/>
  <c r="L1444" i="4" s="1"/>
  <c r="K1445" i="4"/>
  <c r="L1445" i="4" s="1"/>
  <c r="K1446" i="4"/>
  <c r="L1446" i="4" s="1"/>
  <c r="K1447" i="4"/>
  <c r="L1447" i="4" s="1"/>
  <c r="K1448" i="4"/>
  <c r="L1448" i="4" s="1"/>
  <c r="L1449" i="4"/>
  <c r="L1450" i="4"/>
  <c r="L1451" i="4"/>
  <c r="L1452" i="4"/>
  <c r="K1453" i="4"/>
  <c r="L1453" i="4" s="1"/>
  <c r="K1454" i="4"/>
  <c r="L1454" i="4" s="1"/>
  <c r="L1455" i="4"/>
  <c r="K1456" i="4"/>
  <c r="L1456" i="4" s="1"/>
  <c r="K1457" i="4"/>
  <c r="L1457" i="4" s="1"/>
  <c r="K1458" i="4"/>
  <c r="L1458" i="4" s="1"/>
  <c r="K1459" i="4"/>
  <c r="L1459" i="4" s="1"/>
  <c r="K1460" i="4"/>
  <c r="L1460" i="4" s="1"/>
  <c r="K1461" i="4"/>
  <c r="L1461" i="4" s="1"/>
  <c r="K1462" i="4"/>
  <c r="L1462" i="4" s="1"/>
  <c r="L1463" i="4"/>
  <c r="K1464" i="4"/>
  <c r="L1464" i="4" s="1"/>
  <c r="L1465" i="4"/>
  <c r="K1466" i="4"/>
  <c r="L1466" i="4" s="1"/>
  <c r="K1467" i="4"/>
  <c r="L1467" i="4" s="1"/>
  <c r="K1468" i="4"/>
  <c r="L1468" i="4" s="1"/>
  <c r="L1469" i="4"/>
  <c r="K1470" i="4"/>
  <c r="L1470" i="4" s="1"/>
  <c r="K1471" i="4"/>
  <c r="L1471" i="4" s="1"/>
  <c r="L1472" i="4"/>
  <c r="K1473" i="4"/>
  <c r="L1473" i="4" s="1"/>
  <c r="L1474" i="4"/>
  <c r="K1475" i="4"/>
  <c r="L1475" i="4" s="1"/>
  <c r="L1476" i="4"/>
  <c r="L1477" i="4"/>
  <c r="L1478" i="4"/>
  <c r="L1479" i="4"/>
  <c r="L1480" i="4"/>
  <c r="L1481" i="4"/>
  <c r="L1482" i="4"/>
  <c r="L1483" i="4"/>
  <c r="K1484" i="4"/>
  <c r="L1484" i="4" s="1"/>
  <c r="L1485" i="4"/>
  <c r="K1486" i="4"/>
  <c r="L1486" i="4" s="1"/>
  <c r="L1487" i="4"/>
  <c r="K1488" i="4"/>
  <c r="L1488" i="4" s="1"/>
  <c r="K1489" i="4"/>
  <c r="L1489" i="4" s="1"/>
  <c r="L1490" i="4"/>
  <c r="L1491" i="4"/>
  <c r="K1492" i="4"/>
  <c r="L1492" i="4" s="1"/>
  <c r="K1493" i="4"/>
  <c r="L1493" i="4" s="1"/>
  <c r="K1494" i="4"/>
  <c r="L1494" i="4" s="1"/>
  <c r="L1495" i="4"/>
  <c r="K1496" i="4"/>
  <c r="L1496" i="4" s="1"/>
  <c r="K1497" i="4"/>
  <c r="L1497" i="4" s="1"/>
  <c r="L1498" i="4"/>
  <c r="L1499" i="4"/>
  <c r="L1500" i="4"/>
  <c r="L1501" i="4"/>
  <c r="K1502" i="4"/>
  <c r="L1502" i="4" s="1"/>
  <c r="L1503" i="4"/>
  <c r="L1504" i="4"/>
  <c r="K1505" i="4"/>
  <c r="L1505" i="4" s="1"/>
  <c r="K1506" i="4"/>
  <c r="L1506" i="4" s="1"/>
  <c r="K1507" i="4"/>
  <c r="L1507" i="4" s="1"/>
  <c r="K1508" i="4"/>
  <c r="L1508" i="4" s="1"/>
  <c r="L2" i="4"/>
  <c r="J180" i="10" l="1"/>
  <c r="L179" i="10"/>
  <c r="O179" i="10" s="1"/>
  <c r="J130" i="4"/>
  <c r="O129" i="4"/>
  <c r="N129" i="4"/>
  <c r="M129" i="4"/>
  <c r="M179" i="10" l="1"/>
  <c r="N179" i="10"/>
  <c r="A20" i="1" l="1"/>
  <c r="B20" i="1"/>
  <c r="A21" i="1"/>
  <c r="B21" i="1"/>
  <c r="A22" i="1"/>
  <c r="B22" i="1"/>
  <c r="A23" i="1"/>
  <c r="B23" i="1"/>
  <c r="A24" i="1"/>
  <c r="B24" i="1"/>
  <c r="A25" i="1"/>
  <c r="B25" i="1"/>
  <c r="A26" i="1"/>
  <c r="B26" i="1"/>
  <c r="A27" i="1"/>
  <c r="B27" i="1"/>
  <c r="A28" i="1"/>
  <c r="B28" i="1"/>
  <c r="A29" i="1"/>
  <c r="B29" i="1"/>
  <c r="B19" i="1"/>
  <c r="A19" i="1"/>
  <c r="K20" i="1"/>
  <c r="K21" i="1"/>
  <c r="K22" i="1"/>
  <c r="K23" i="1"/>
  <c r="K24" i="1"/>
  <c r="K25" i="1"/>
  <c r="K26" i="1"/>
  <c r="K27" i="1"/>
  <c r="K28" i="1"/>
  <c r="K29" i="1"/>
  <c r="K19" i="1"/>
  <c r="J559" i="10" l="1"/>
  <c r="J420" i="4"/>
  <c r="M703" i="10"/>
  <c r="M13" i="10" l="1"/>
  <c r="K5" i="10"/>
  <c r="K15" i="10"/>
  <c r="K16" i="10"/>
  <c r="K18" i="10"/>
  <c r="K27" i="10"/>
  <c r="K28" i="10"/>
  <c r="K56" i="10"/>
  <c r="K74" i="10"/>
  <c r="K106" i="10"/>
  <c r="K190" i="10"/>
  <c r="K208" i="10"/>
  <c r="K270" i="10"/>
  <c r="K271" i="10"/>
  <c r="K298" i="10"/>
  <c r="K299" i="10"/>
  <c r="K300" i="10"/>
  <c r="K301" i="10"/>
  <c r="K302" i="10"/>
  <c r="K303" i="10"/>
  <c r="K304" i="10"/>
  <c r="K305" i="10"/>
  <c r="K306" i="10"/>
  <c r="K307" i="10"/>
  <c r="K308" i="10"/>
  <c r="K309" i="10"/>
  <c r="K310" i="10"/>
  <c r="K311" i="10"/>
  <c r="K312" i="10"/>
  <c r="K313" i="10"/>
  <c r="K314" i="10"/>
  <c r="K315" i="10"/>
  <c r="K316" i="10"/>
  <c r="K317" i="10"/>
  <c r="K347" i="10"/>
  <c r="K350" i="10"/>
  <c r="K355" i="10"/>
  <c r="K379" i="10"/>
  <c r="K484" i="10"/>
  <c r="K485" i="10"/>
  <c r="K486" i="10"/>
  <c r="K487" i="10"/>
  <c r="K488" i="10"/>
  <c r="K509" i="10"/>
  <c r="K514" i="10"/>
  <c r="K518" i="10"/>
  <c r="K521" i="10"/>
  <c r="K525" i="10"/>
  <c r="K526" i="10"/>
  <c r="K527" i="10"/>
  <c r="K529" i="10"/>
  <c r="K530" i="10"/>
  <c r="K532" i="10"/>
  <c r="K533" i="10"/>
  <c r="K540" i="10"/>
  <c r="K555" i="10"/>
  <c r="K556" i="10"/>
  <c r="K558" i="10"/>
  <c r="K563" i="10"/>
  <c r="K569" i="10"/>
  <c r="K570" i="10"/>
  <c r="K571" i="10"/>
  <c r="K574" i="10"/>
  <c r="K575" i="10"/>
  <c r="K576" i="10"/>
  <c r="K577" i="10"/>
  <c r="K579" i="10"/>
  <c r="K580" i="10"/>
  <c r="K586" i="10"/>
  <c r="K589" i="10"/>
  <c r="K590" i="10"/>
  <c r="K616" i="10"/>
  <c r="K624" i="10"/>
  <c r="K625" i="10"/>
  <c r="K651" i="10"/>
  <c r="K654" i="10"/>
  <c r="K659" i="10"/>
  <c r="K672" i="10"/>
  <c r="K680" i="10"/>
  <c r="K681" i="10"/>
  <c r="K682" i="10"/>
  <c r="K687" i="10"/>
  <c r="K689" i="10"/>
  <c r="K693" i="10"/>
  <c r="K696" i="10"/>
  <c r="K697" i="10"/>
  <c r="K703" i="10"/>
  <c r="K704" i="10"/>
  <c r="K705" i="10"/>
  <c r="K706" i="10"/>
  <c r="K707" i="10"/>
  <c r="K708" i="10"/>
  <c r="K709" i="10"/>
  <c r="K710" i="10"/>
  <c r="K711" i="10"/>
  <c r="K712" i="10"/>
  <c r="K713" i="10"/>
  <c r="K714" i="10"/>
  <c r="K715" i="10"/>
  <c r="K716" i="10"/>
  <c r="K717" i="10"/>
  <c r="K718" i="10"/>
  <c r="K719" i="10"/>
  <c r="K720" i="10"/>
  <c r="K721" i="10"/>
  <c r="K722" i="10"/>
  <c r="K723" i="10"/>
  <c r="K724" i="10"/>
  <c r="K725" i="10"/>
  <c r="K726" i="10"/>
  <c r="K727" i="10"/>
  <c r="K728" i="10"/>
  <c r="K729" i="10"/>
  <c r="K730" i="10"/>
  <c r="K731" i="10"/>
  <c r="K732" i="10"/>
  <c r="K733" i="10"/>
  <c r="K734" i="10"/>
  <c r="K735" i="10"/>
  <c r="K737" i="10"/>
  <c r="K738" i="10"/>
  <c r="K739" i="10"/>
  <c r="K740" i="10"/>
  <c r="K741" i="10"/>
  <c r="K742" i="10"/>
  <c r="K743" i="10"/>
  <c r="K744" i="10"/>
  <c r="K745" i="10"/>
  <c r="K746" i="10"/>
  <c r="K749" i="10"/>
  <c r="K750" i="10"/>
  <c r="K751" i="10"/>
  <c r="K752" i="10"/>
  <c r="K753" i="10"/>
  <c r="K754" i="10"/>
  <c r="K755" i="10"/>
  <c r="K756" i="10"/>
  <c r="K757" i="10"/>
  <c r="K758" i="10"/>
  <c r="K759" i="10"/>
  <c r="K760" i="10"/>
  <c r="K761" i="10"/>
  <c r="K763" i="10"/>
  <c r="K764" i="10"/>
  <c r="K765" i="10"/>
  <c r="K766" i="10"/>
  <c r="K767" i="10"/>
  <c r="K768" i="10"/>
  <c r="K777" i="10"/>
  <c r="K814" i="10"/>
  <c r="K815" i="10"/>
  <c r="K816" i="10"/>
  <c r="K818" i="10"/>
  <c r="K820" i="10"/>
  <c r="K826" i="10"/>
  <c r="K828" i="10"/>
  <c r="K829" i="10"/>
  <c r="K832" i="10"/>
  <c r="K834" i="10"/>
  <c r="K883" i="10"/>
  <c r="K885" i="10"/>
  <c r="K914" i="10"/>
  <c r="K950" i="10"/>
  <c r="K961" i="10"/>
  <c r="K998" i="10"/>
  <c r="K1001" i="10"/>
  <c r="K1003" i="10"/>
  <c r="K1004" i="10"/>
  <c r="K1005" i="10"/>
  <c r="K1026" i="10"/>
  <c r="K1063" i="10"/>
  <c r="K1067" i="10"/>
  <c r="K1073" i="10"/>
  <c r="K1112" i="10"/>
  <c r="K1119" i="10"/>
  <c r="K1175" i="10"/>
  <c r="K1223" i="10"/>
  <c r="K1265" i="10"/>
  <c r="K1273" i="10"/>
  <c r="K1274" i="10"/>
  <c r="K1275" i="10"/>
  <c r="K1276" i="10"/>
  <c r="K1277" i="10"/>
  <c r="K1278" i="10"/>
  <c r="K1279" i="10"/>
  <c r="K1280" i="10"/>
  <c r="K1281" i="10"/>
  <c r="K1282" i="10"/>
  <c r="K1336" i="10"/>
  <c r="K1342" i="10"/>
  <c r="K1343" i="10"/>
  <c r="K1344" i="10"/>
  <c r="K1345" i="10"/>
  <c r="K1346" i="10"/>
  <c r="K1347" i="10"/>
  <c r="K1349" i="10"/>
  <c r="K1350" i="10"/>
  <c r="K1351" i="10"/>
  <c r="K1353" i="10"/>
  <c r="K1354" i="10"/>
  <c r="K1355" i="10"/>
  <c r="K1356" i="10"/>
  <c r="K1357" i="10"/>
  <c r="K1359" i="10"/>
  <c r="K1360" i="10"/>
  <c r="K1361" i="10"/>
  <c r="K1362" i="10"/>
  <c r="K1363" i="10"/>
  <c r="K1364" i="10"/>
  <c r="K1365" i="10"/>
  <c r="K1366" i="10"/>
  <c r="K1367" i="10"/>
  <c r="K1368" i="10"/>
  <c r="K1369" i="10"/>
  <c r="K1370" i="10"/>
  <c r="K1374" i="10"/>
  <c r="K1380" i="10"/>
  <c r="K1381" i="10"/>
  <c r="K1382" i="10"/>
  <c r="K1384" i="10"/>
  <c r="K1385" i="10"/>
  <c r="K1386" i="10"/>
  <c r="K1387" i="10"/>
  <c r="K1388" i="10"/>
  <c r="K1389" i="10"/>
  <c r="K1390" i="10"/>
  <c r="K1391" i="10"/>
  <c r="K1392" i="10"/>
  <c r="K1393" i="10"/>
  <c r="K1394" i="10"/>
  <c r="K1395" i="10"/>
  <c r="K1396" i="10"/>
  <c r="K1397" i="10"/>
  <c r="K1398" i="10"/>
  <c r="K1399" i="10"/>
  <c r="K1400" i="10"/>
  <c r="K1401" i="10"/>
  <c r="K1402" i="10"/>
  <c r="K1403" i="10"/>
  <c r="K1404" i="10"/>
  <c r="K1405" i="10"/>
  <c r="K1406" i="10"/>
  <c r="K1407" i="10"/>
  <c r="K1408" i="10"/>
  <c r="K1409" i="10"/>
  <c r="K1410" i="10"/>
  <c r="K1411" i="10"/>
  <c r="K1412" i="10"/>
  <c r="K1413" i="10"/>
  <c r="K1414" i="10"/>
  <c r="K1415" i="10"/>
  <c r="K1416" i="10"/>
  <c r="K1417" i="10"/>
  <c r="K1418" i="10"/>
  <c r="K1419" i="10"/>
  <c r="K1420" i="10"/>
  <c r="K1422" i="10"/>
  <c r="K1423" i="10"/>
  <c r="K1424" i="10"/>
  <c r="K1425" i="10"/>
  <c r="K1426" i="10"/>
  <c r="K1427" i="10"/>
  <c r="K1428" i="10"/>
  <c r="K1429" i="10"/>
  <c r="K1430" i="10"/>
  <c r="K1431" i="10"/>
  <c r="K1432" i="10"/>
  <c r="K1433" i="10"/>
  <c r="K1434" i="10"/>
  <c r="K1435" i="10"/>
  <c r="K1436" i="10"/>
  <c r="K1437" i="10"/>
  <c r="K1438" i="10"/>
  <c r="K1439" i="10"/>
  <c r="K1440" i="10"/>
  <c r="K1441" i="10"/>
  <c r="K1442" i="10"/>
  <c r="K1443" i="10"/>
  <c r="K1444" i="10"/>
  <c r="K1445" i="10"/>
  <c r="K1446" i="10"/>
  <c r="K1450" i="10"/>
  <c r="K1451" i="10"/>
  <c r="K1452" i="10"/>
  <c r="K1453" i="10"/>
  <c r="K1454" i="10"/>
  <c r="K1455" i="10"/>
  <c r="K1456" i="10"/>
  <c r="K1457" i="10"/>
  <c r="K1458" i="10"/>
  <c r="K1459" i="10"/>
  <c r="K1460" i="10"/>
  <c r="K1461" i="10"/>
  <c r="K1462" i="10"/>
  <c r="K1463" i="10"/>
  <c r="K1464" i="10"/>
  <c r="K1465" i="10"/>
  <c r="K1466" i="10"/>
  <c r="K1467" i="10"/>
  <c r="K1468" i="10"/>
  <c r="K1469" i="10"/>
  <c r="K1470" i="10"/>
  <c r="K1471" i="10"/>
  <c r="K1472" i="10"/>
  <c r="K1473" i="10"/>
  <c r="K1474" i="10"/>
  <c r="K1475" i="10"/>
  <c r="K1476" i="10"/>
  <c r="K1477" i="10"/>
  <c r="K1478" i="10"/>
  <c r="K1479" i="10"/>
  <c r="K1480" i="10"/>
  <c r="K1483" i="10"/>
  <c r="K1484" i="10"/>
  <c r="K1485" i="10"/>
  <c r="K1486" i="10"/>
  <c r="K1487" i="10"/>
  <c r="K1490" i="10"/>
  <c r="K1491" i="10"/>
  <c r="K1492" i="10"/>
  <c r="K1493" i="10"/>
  <c r="K1494" i="10"/>
  <c r="K1495" i="10"/>
  <c r="K1496" i="10"/>
  <c r="K1497" i="10"/>
  <c r="K1498" i="10"/>
  <c r="K1499" i="10"/>
  <c r="K1500" i="10"/>
  <c r="K1501" i="10"/>
  <c r="K1502" i="10"/>
  <c r="K1503" i="10"/>
  <c r="K1504" i="10"/>
  <c r="K1505" i="10"/>
  <c r="K1506" i="10"/>
  <c r="K1507" i="10"/>
  <c r="K1508" i="10"/>
  <c r="K1509" i="10"/>
  <c r="K1510" i="10"/>
  <c r="K1511" i="10"/>
  <c r="K1512" i="10"/>
  <c r="K1513" i="10"/>
  <c r="K1525" i="10"/>
  <c r="K1533" i="10"/>
  <c r="K1539" i="10"/>
  <c r="K1540" i="10"/>
  <c r="K1541" i="10"/>
  <c r="K1542" i="10"/>
  <c r="K1543" i="10"/>
  <c r="K1550" i="10"/>
  <c r="K1569" i="10"/>
  <c r="K1572" i="10"/>
  <c r="K1574" i="10"/>
  <c r="K1575" i="10"/>
  <c r="K1576" i="10"/>
  <c r="K1577" i="10"/>
  <c r="K1578" i="10"/>
  <c r="K1579" i="10"/>
  <c r="K1581" i="10"/>
  <c r="K1582" i="10"/>
  <c r="K1584" i="10"/>
  <c r="K1588" i="10"/>
  <c r="K1590" i="10"/>
  <c r="K1591" i="10"/>
  <c r="K1592" i="10"/>
  <c r="K1593" i="10"/>
  <c r="K1594" i="10"/>
  <c r="K1595" i="10"/>
  <c r="K1596" i="10"/>
  <c r="K1597" i="10"/>
  <c r="K1598" i="10"/>
  <c r="K1599" i="10"/>
  <c r="K1600" i="10"/>
  <c r="K1601" i="10"/>
  <c r="K1602" i="10"/>
  <c r="K1603" i="10"/>
  <c r="K1604" i="10"/>
  <c r="K1605" i="10"/>
  <c r="K1606" i="10"/>
  <c r="K1607" i="10"/>
  <c r="K1608" i="10"/>
  <c r="K1609" i="10"/>
  <c r="K1610" i="10"/>
  <c r="K1611" i="10"/>
  <c r="K1612" i="10"/>
  <c r="K1613" i="10"/>
  <c r="K1614" i="10"/>
  <c r="K1615" i="10"/>
  <c r="K1616" i="10"/>
  <c r="K1617" i="10"/>
  <c r="K1618" i="10"/>
  <c r="K1619" i="10"/>
  <c r="K1620" i="10"/>
  <c r="K1621" i="10"/>
  <c r="K1622" i="10"/>
  <c r="K1623" i="10"/>
  <c r="K1624" i="10"/>
  <c r="K1625" i="10"/>
  <c r="K1626" i="10"/>
  <c r="K1627" i="10"/>
  <c r="K1628" i="10"/>
  <c r="K1629" i="10"/>
  <c r="K1630" i="10"/>
  <c r="K1631" i="10"/>
  <c r="K1632" i="10"/>
  <c r="K1633" i="10"/>
  <c r="K1634" i="10"/>
  <c r="K1635" i="10"/>
  <c r="K1636" i="10"/>
  <c r="K1637" i="10"/>
  <c r="K1638" i="10"/>
  <c r="K1639" i="10"/>
  <c r="K1640" i="10"/>
  <c r="K1641" i="10"/>
  <c r="K1642" i="10"/>
  <c r="K1643" i="10"/>
  <c r="K1644" i="10"/>
  <c r="K1645" i="10"/>
  <c r="K1646" i="10"/>
  <c r="K1647" i="10"/>
  <c r="K1648" i="10"/>
  <c r="K1649" i="10"/>
  <c r="K1650" i="10"/>
  <c r="K1651" i="10"/>
  <c r="K1652" i="10"/>
  <c r="K1653" i="10"/>
  <c r="K1654" i="10"/>
  <c r="K1655" i="10"/>
  <c r="K1656" i="10"/>
  <c r="K1657" i="10"/>
  <c r="K1658" i="10"/>
  <c r="K1659" i="10"/>
  <c r="K1660" i="10"/>
  <c r="K1661" i="10"/>
  <c r="K1662" i="10"/>
  <c r="K1663" i="10"/>
  <c r="K1664" i="10"/>
  <c r="K1665" i="10"/>
  <c r="K1667" i="10"/>
  <c r="K1668" i="10"/>
  <c r="K1669" i="10"/>
  <c r="K1670" i="10"/>
  <c r="K1671" i="10"/>
  <c r="K1672" i="10"/>
  <c r="K1673" i="10"/>
  <c r="K1674" i="10"/>
  <c r="K1675" i="10"/>
  <c r="K1676" i="10"/>
  <c r="K1677" i="10"/>
  <c r="K1679" i="10"/>
  <c r="K1681" i="10"/>
  <c r="K1685" i="10"/>
  <c r="K1687" i="10"/>
  <c r="K1691" i="10"/>
  <c r="K1693" i="10"/>
  <c r="K1695" i="10"/>
  <c r="K1696" i="10"/>
  <c r="K1697" i="10"/>
  <c r="K1706" i="10"/>
  <c r="K1719" i="10"/>
  <c r="K1721" i="10"/>
  <c r="K1722" i="10"/>
  <c r="K1723" i="10"/>
  <c r="K1729" i="10"/>
  <c r="K1730" i="10"/>
  <c r="K1740" i="10"/>
  <c r="K1756" i="10"/>
  <c r="K1786" i="10"/>
  <c r="K1888" i="10"/>
  <c r="K1891" i="10"/>
  <c r="K1916" i="10"/>
  <c r="K1990" i="10"/>
  <c r="K2019" i="10"/>
  <c r="K2020" i="10"/>
  <c r="K2021" i="10"/>
  <c r="K2022" i="10"/>
  <c r="K2023" i="10"/>
  <c r="K2024" i="10"/>
  <c r="K2025" i="10"/>
  <c r="K2026" i="10"/>
  <c r="K2040" i="10"/>
  <c r="L3" i="10"/>
  <c r="L4" i="10"/>
  <c r="L5" i="10"/>
  <c r="L7" i="10"/>
  <c r="L8" i="10"/>
  <c r="L9" i="10"/>
  <c r="L10" i="10"/>
  <c r="L11" i="10"/>
  <c r="L12" i="10"/>
  <c r="L14" i="10"/>
  <c r="L15" i="10"/>
  <c r="L16" i="10"/>
  <c r="L18" i="10"/>
  <c r="L21" i="10"/>
  <c r="L22" i="10"/>
  <c r="L23" i="10"/>
  <c r="L24" i="10"/>
  <c r="L25" i="10"/>
  <c r="L27" i="10"/>
  <c r="L28" i="10"/>
  <c r="L31" i="10"/>
  <c r="L32" i="10"/>
  <c r="L33" i="10"/>
  <c r="L34" i="10"/>
  <c r="L35" i="10"/>
  <c r="L36" i="10"/>
  <c r="L37" i="10"/>
  <c r="L38" i="10"/>
  <c r="L39" i="10"/>
  <c r="L40" i="10"/>
  <c r="L41" i="10"/>
  <c r="L42" i="10"/>
  <c r="L43" i="10"/>
  <c r="L44" i="10"/>
  <c r="L46" i="10"/>
  <c r="L47" i="10"/>
  <c r="L48" i="10"/>
  <c r="L49" i="10"/>
  <c r="L51" i="10"/>
  <c r="L52" i="10"/>
  <c r="L53" i="10"/>
  <c r="L54" i="10"/>
  <c r="L55" i="10"/>
  <c r="L56" i="10"/>
  <c r="L57" i="10"/>
  <c r="L58" i="10"/>
  <c r="L59" i="10"/>
  <c r="L60" i="10"/>
  <c r="L61" i="10"/>
  <c r="L62" i="10"/>
  <c r="L64" i="10"/>
  <c r="L65" i="10"/>
  <c r="L66" i="10"/>
  <c r="L67" i="10"/>
  <c r="L68" i="10"/>
  <c r="L69" i="10"/>
  <c r="L70" i="10"/>
  <c r="L71" i="10"/>
  <c r="L72" i="10"/>
  <c r="L74" i="10"/>
  <c r="L75" i="10"/>
  <c r="L76" i="10"/>
  <c r="L77" i="10"/>
  <c r="L79" i="10"/>
  <c r="L80" i="10"/>
  <c r="L81" i="10"/>
  <c r="L82" i="10"/>
  <c r="L83" i="10"/>
  <c r="L85" i="10"/>
  <c r="L86" i="10"/>
  <c r="L87" i="10"/>
  <c r="L88" i="10"/>
  <c r="L89" i="10"/>
  <c r="L90" i="10"/>
  <c r="L91" i="10"/>
  <c r="L92" i="10"/>
  <c r="L93" i="10"/>
  <c r="L94" i="10"/>
  <c r="L95" i="10"/>
  <c r="L97" i="10"/>
  <c r="L98" i="10"/>
  <c r="L99" i="10"/>
  <c r="L100" i="10"/>
  <c r="L101" i="10"/>
  <c r="L102" i="10"/>
  <c r="L103" i="10"/>
  <c r="L104" i="10"/>
  <c r="L105" i="10"/>
  <c r="L106" i="10"/>
  <c r="L107" i="10"/>
  <c r="L108" i="10"/>
  <c r="L109" i="10"/>
  <c r="L110" i="10"/>
  <c r="L112" i="10"/>
  <c r="L113" i="10"/>
  <c r="L114" i="10"/>
  <c r="L116" i="10"/>
  <c r="L118" i="10"/>
  <c r="L119" i="10"/>
  <c r="L120" i="10"/>
  <c r="L121" i="10"/>
  <c r="L122" i="10"/>
  <c r="L123" i="10"/>
  <c r="L124" i="10"/>
  <c r="L127" i="10"/>
  <c r="L128" i="10"/>
  <c r="L129" i="10"/>
  <c r="L130" i="10"/>
  <c r="L131" i="10"/>
  <c r="L132" i="10"/>
  <c r="L133" i="10"/>
  <c r="L134" i="10"/>
  <c r="L136" i="10"/>
  <c r="L137" i="10"/>
  <c r="L138" i="10"/>
  <c r="L141" i="10"/>
  <c r="L142" i="10"/>
  <c r="L143" i="10"/>
  <c r="L144" i="10"/>
  <c r="L145" i="10"/>
  <c r="L146" i="10"/>
  <c r="L147" i="10"/>
  <c r="L149" i="10"/>
  <c r="O8" i="1" s="1"/>
  <c r="L151" i="10"/>
  <c r="L152" i="10"/>
  <c r="L153" i="10"/>
  <c r="L154" i="10"/>
  <c r="L155" i="10"/>
  <c r="L156" i="10"/>
  <c r="L157" i="10"/>
  <c r="L158" i="10"/>
  <c r="L159" i="10"/>
  <c r="L160" i="10"/>
  <c r="L161" i="10"/>
  <c r="L162" i="10"/>
  <c r="L163" i="10"/>
  <c r="L164" i="10"/>
  <c r="L165" i="10"/>
  <c r="L166" i="10"/>
  <c r="L168" i="10"/>
  <c r="L169" i="10"/>
  <c r="L170" i="10"/>
  <c r="L172" i="10"/>
  <c r="L173" i="10"/>
  <c r="L174" i="10"/>
  <c r="L175" i="10"/>
  <c r="L176" i="10"/>
  <c r="L177" i="10"/>
  <c r="L178" i="10"/>
  <c r="L181" i="10"/>
  <c r="L182" i="10"/>
  <c r="L183" i="10"/>
  <c r="L184" i="10"/>
  <c r="L185" i="10"/>
  <c r="L187" i="10"/>
  <c r="L188" i="10"/>
  <c r="L189" i="10"/>
  <c r="L190" i="10"/>
  <c r="L191" i="10"/>
  <c r="L192" i="10"/>
  <c r="L193" i="10"/>
  <c r="L194" i="10"/>
  <c r="L195" i="10"/>
  <c r="L196" i="10"/>
  <c r="L197" i="10"/>
  <c r="L198" i="10"/>
  <c r="L199" i="10"/>
  <c r="L200" i="10"/>
  <c r="L201" i="10"/>
  <c r="L202" i="10"/>
  <c r="L205" i="10"/>
  <c r="L207" i="10"/>
  <c r="L208" i="10"/>
  <c r="L211" i="10"/>
  <c r="L212" i="10"/>
  <c r="L213" i="10"/>
  <c r="L214" i="10"/>
  <c r="L217" i="10"/>
  <c r="L218" i="10"/>
  <c r="L219" i="10"/>
  <c r="L220" i="10"/>
  <c r="L221" i="10"/>
  <c r="L222" i="10"/>
  <c r="L223" i="10"/>
  <c r="L224" i="10"/>
  <c r="L225" i="10"/>
  <c r="L226" i="10"/>
  <c r="L227" i="10"/>
  <c r="L228" i="10"/>
  <c r="L229" i="10"/>
  <c r="L230" i="10"/>
  <c r="L231" i="10"/>
  <c r="L232" i="10"/>
  <c r="L233" i="10"/>
  <c r="L234" i="10"/>
  <c r="L235" i="10"/>
  <c r="L236" i="10"/>
  <c r="L237" i="10"/>
  <c r="L238" i="10"/>
  <c r="L239" i="10"/>
  <c r="L240" i="10"/>
  <c r="L241" i="10"/>
  <c r="L242" i="10"/>
  <c r="L243" i="10"/>
  <c r="L244" i="10"/>
  <c r="L245" i="10"/>
  <c r="L246" i="10"/>
  <c r="L247" i="10"/>
  <c r="L248" i="10"/>
  <c r="L249" i="10"/>
  <c r="L250" i="10"/>
  <c r="L251" i="10"/>
  <c r="L252" i="10"/>
  <c r="L253" i="10"/>
  <c r="L254" i="10"/>
  <c r="L255" i="10"/>
  <c r="L256" i="10"/>
  <c r="L258" i="10"/>
  <c r="L259" i="10"/>
  <c r="L260" i="10"/>
  <c r="L261" i="10"/>
  <c r="L262" i="10"/>
  <c r="L263" i="10"/>
  <c r="L264" i="10"/>
  <c r="L265" i="10"/>
  <c r="L266" i="10"/>
  <c r="L267" i="10"/>
  <c r="L268" i="10"/>
  <c r="L269" i="10"/>
  <c r="L270" i="10"/>
  <c r="L271" i="10"/>
  <c r="L274" i="10"/>
  <c r="L276" i="10"/>
  <c r="L277" i="10"/>
  <c r="L278" i="10"/>
  <c r="L279" i="10"/>
  <c r="L280" i="10"/>
  <c r="L281" i="10"/>
  <c r="L282" i="10"/>
  <c r="L283" i="10"/>
  <c r="L284" i="10"/>
  <c r="L285" i="10"/>
  <c r="L286" i="10"/>
  <c r="L287" i="10"/>
  <c r="L288" i="10"/>
  <c r="L289" i="10"/>
  <c r="L290" i="10"/>
  <c r="L291" i="10"/>
  <c r="L292" i="10"/>
  <c r="L293" i="10"/>
  <c r="L294" i="10"/>
  <c r="L295" i="10"/>
  <c r="L296" i="10"/>
  <c r="L298" i="10"/>
  <c r="L318" i="10"/>
  <c r="L319" i="10"/>
  <c r="L320" i="10"/>
  <c r="L321" i="10"/>
  <c r="L322" i="10"/>
  <c r="L323" i="10"/>
  <c r="L324" i="10"/>
  <c r="L325" i="10"/>
  <c r="L326" i="10"/>
  <c r="L327" i="10"/>
  <c r="L328" i="10"/>
  <c r="L329" i="10"/>
  <c r="L330" i="10"/>
  <c r="L331" i="10"/>
  <c r="L332" i="10"/>
  <c r="L333" i="10"/>
  <c r="L334" i="10"/>
  <c r="L335" i="10"/>
  <c r="L336" i="10"/>
  <c r="L338" i="10"/>
  <c r="L339" i="10"/>
  <c r="L340" i="10"/>
  <c r="L341" i="10"/>
  <c r="L342" i="10"/>
  <c r="L343" i="10"/>
  <c r="L344" i="10"/>
  <c r="L345" i="10"/>
  <c r="L346" i="10"/>
  <c r="L347" i="10"/>
  <c r="L348" i="10"/>
  <c r="L349" i="10"/>
  <c r="L350" i="10"/>
  <c r="L351" i="10"/>
  <c r="L353" i="10"/>
  <c r="L355" i="10"/>
  <c r="L356" i="10"/>
  <c r="L357" i="10"/>
  <c r="L362" i="10"/>
  <c r="L376" i="10"/>
  <c r="L379" i="10"/>
  <c r="L380" i="10"/>
  <c r="L381" i="10"/>
  <c r="L382" i="10"/>
  <c r="L383" i="10"/>
  <c r="L384" i="10"/>
  <c r="L385" i="10"/>
  <c r="L386" i="10"/>
  <c r="L387" i="10"/>
  <c r="L389" i="10"/>
  <c r="L390" i="10"/>
  <c r="L391" i="10"/>
  <c r="L392" i="10"/>
  <c r="L393" i="10"/>
  <c r="L395" i="10"/>
  <c r="L396" i="10"/>
  <c r="L397" i="10"/>
  <c r="L400" i="10"/>
  <c r="L401" i="10"/>
  <c r="L402" i="10"/>
  <c r="L403" i="10"/>
  <c r="L404" i="10"/>
  <c r="L405" i="10"/>
  <c r="L406" i="10"/>
  <c r="L407" i="10"/>
  <c r="L408" i="10"/>
  <c r="L409" i="10"/>
  <c r="L410" i="10"/>
  <c r="L411" i="10"/>
  <c r="L412" i="10"/>
  <c r="L413" i="10"/>
  <c r="L414" i="10"/>
  <c r="L415" i="10"/>
  <c r="L416" i="10"/>
  <c r="L417" i="10"/>
  <c r="L418" i="10"/>
  <c r="L419" i="10"/>
  <c r="L420" i="10"/>
  <c r="L421" i="10"/>
  <c r="L422" i="10"/>
  <c r="L423" i="10"/>
  <c r="L424" i="10"/>
  <c r="L425" i="10"/>
  <c r="L426" i="10"/>
  <c r="L427" i="10"/>
  <c r="L428" i="10"/>
  <c r="L429" i="10"/>
  <c r="L430" i="10"/>
  <c r="L431" i="10"/>
  <c r="L432" i="10"/>
  <c r="L433" i="10"/>
  <c r="L434" i="10"/>
  <c r="L435" i="10"/>
  <c r="L436" i="10"/>
  <c r="L437" i="10"/>
  <c r="L438" i="10"/>
  <c r="L439" i="10"/>
  <c r="L440" i="10"/>
  <c r="L441" i="10"/>
  <c r="L442" i="10"/>
  <c r="L443" i="10"/>
  <c r="L444" i="10"/>
  <c r="L445" i="10"/>
  <c r="L446" i="10"/>
  <c r="L447" i="10"/>
  <c r="L448" i="10"/>
  <c r="L449" i="10"/>
  <c r="L450" i="10"/>
  <c r="L451" i="10"/>
  <c r="L452" i="10"/>
  <c r="L453" i="10"/>
  <c r="L454" i="10"/>
  <c r="L455" i="10"/>
  <c r="L456" i="10"/>
  <c r="L457" i="10"/>
  <c r="L458" i="10"/>
  <c r="L459" i="10"/>
  <c r="L460" i="10"/>
  <c r="L461" i="10"/>
  <c r="L462" i="10"/>
  <c r="L463" i="10"/>
  <c r="L464" i="10"/>
  <c r="L465" i="10"/>
  <c r="L466" i="10"/>
  <c r="L468" i="10"/>
  <c r="L469" i="10"/>
  <c r="L470" i="10"/>
  <c r="L471" i="10"/>
  <c r="L472" i="10"/>
  <c r="L473" i="10"/>
  <c r="L474" i="10"/>
  <c r="L475" i="10"/>
  <c r="L476" i="10"/>
  <c r="L477" i="10"/>
  <c r="L478" i="10"/>
  <c r="L479" i="10"/>
  <c r="L480" i="10"/>
  <c r="L481" i="10"/>
  <c r="L482" i="10"/>
  <c r="L483" i="10"/>
  <c r="L484" i="10"/>
  <c r="L485" i="10"/>
  <c r="L486" i="10"/>
  <c r="L487" i="10"/>
  <c r="L488" i="10"/>
  <c r="L491" i="10"/>
  <c r="L493" i="10"/>
  <c r="L495" i="10"/>
  <c r="L496" i="10"/>
  <c r="L497" i="10"/>
  <c r="L498" i="10"/>
  <c r="L499" i="10"/>
  <c r="L501" i="10"/>
  <c r="L503" i="10"/>
  <c r="L507" i="10"/>
  <c r="L509" i="10"/>
  <c r="L510" i="10"/>
  <c r="L511" i="10"/>
  <c r="L512" i="10"/>
  <c r="L513" i="10"/>
  <c r="L515" i="10"/>
  <c r="L516" i="10"/>
  <c r="L517" i="10"/>
  <c r="L518" i="10"/>
  <c r="L519" i="10"/>
  <c r="L520" i="10"/>
  <c r="L522" i="10"/>
  <c r="L523" i="10"/>
  <c r="L525" i="10"/>
  <c r="L526" i="10"/>
  <c r="L527" i="10"/>
  <c r="L529" i="10"/>
  <c r="L530" i="10"/>
  <c r="L531" i="10"/>
  <c r="L532" i="10"/>
  <c r="L534" i="10"/>
  <c r="L535" i="10"/>
  <c r="L537" i="10"/>
  <c r="L540" i="10"/>
  <c r="L542" i="10"/>
  <c r="L543" i="10"/>
  <c r="L544" i="10"/>
  <c r="L545" i="10"/>
  <c r="L546" i="10"/>
  <c r="L547" i="10"/>
  <c r="L548" i="10"/>
  <c r="L549" i="10"/>
  <c r="L551" i="10"/>
  <c r="L552" i="10"/>
  <c r="L553" i="10"/>
  <c r="L555" i="10"/>
  <c r="L558" i="10"/>
  <c r="L559" i="10"/>
  <c r="L560" i="10"/>
  <c r="L561" i="10"/>
  <c r="L562" i="10"/>
  <c r="L563" i="10"/>
  <c r="L564" i="10"/>
  <c r="L565" i="10"/>
  <c r="L567" i="10"/>
  <c r="L568" i="10"/>
  <c r="L569" i="10"/>
  <c r="L570" i="10"/>
  <c r="L571" i="10"/>
  <c r="L572" i="10"/>
  <c r="L573" i="10"/>
  <c r="L574" i="10"/>
  <c r="L575" i="10"/>
  <c r="L576" i="10"/>
  <c r="L577" i="10"/>
  <c r="L578" i="10"/>
  <c r="L579" i="10"/>
  <c r="L580" i="10"/>
  <c r="L581" i="10"/>
  <c r="L582" i="10"/>
  <c r="L583" i="10"/>
  <c r="L584" i="10"/>
  <c r="L586" i="10"/>
  <c r="L587" i="10"/>
  <c r="L588" i="10"/>
  <c r="L589" i="10"/>
  <c r="L590" i="10"/>
  <c r="L591" i="10"/>
  <c r="L592" i="10"/>
  <c r="L593" i="10"/>
  <c r="L594" i="10"/>
  <c r="L595" i="10"/>
  <c r="L596" i="10"/>
  <c r="L597" i="10"/>
  <c r="L598" i="10"/>
  <c r="L599" i="10"/>
  <c r="L600" i="10"/>
  <c r="L601" i="10"/>
  <c r="L602" i="10"/>
  <c r="L603" i="10"/>
  <c r="L604" i="10"/>
  <c r="L605" i="10"/>
  <c r="L606" i="10"/>
  <c r="L607" i="10"/>
  <c r="L608" i="10"/>
  <c r="L609" i="10"/>
  <c r="L610" i="10"/>
  <c r="L611" i="10"/>
  <c r="L612" i="10"/>
  <c r="L613" i="10"/>
  <c r="L614" i="10"/>
  <c r="L615" i="10"/>
  <c r="L616" i="10"/>
  <c r="L617" i="10"/>
  <c r="L618" i="10"/>
  <c r="L619" i="10"/>
  <c r="L621" i="10"/>
  <c r="L622" i="10"/>
  <c r="L623" i="10"/>
  <c r="L624" i="10"/>
  <c r="L625" i="10"/>
  <c r="L626" i="10"/>
  <c r="L627" i="10"/>
  <c r="L628" i="10"/>
  <c r="L630" i="10"/>
  <c r="L631" i="10"/>
  <c r="L632" i="10"/>
  <c r="L633" i="10"/>
  <c r="L634" i="10"/>
  <c r="L635" i="10"/>
  <c r="L636" i="10"/>
  <c r="L637" i="10"/>
  <c r="L638" i="10"/>
  <c r="L639" i="10"/>
  <c r="L640" i="10"/>
  <c r="L641" i="10"/>
  <c r="L642" i="10"/>
  <c r="L644" i="10"/>
  <c r="L645" i="10"/>
  <c r="L646" i="10"/>
  <c r="L647" i="10"/>
  <c r="L648" i="10"/>
  <c r="L649" i="10"/>
  <c r="L650" i="10"/>
  <c r="L651" i="10"/>
  <c r="L654" i="10"/>
  <c r="L657" i="10"/>
  <c r="L658" i="10"/>
  <c r="L659" i="10"/>
  <c r="L660" i="10"/>
  <c r="L663" i="10"/>
  <c r="L664" i="10"/>
  <c r="L665" i="10"/>
  <c r="L666" i="10"/>
  <c r="L667" i="10"/>
  <c r="L668" i="10"/>
  <c r="L669" i="10"/>
  <c r="L670" i="10"/>
  <c r="L671" i="10"/>
  <c r="L672" i="10"/>
  <c r="L674" i="10"/>
  <c r="L675" i="10"/>
  <c r="L676" i="10"/>
  <c r="L677" i="10"/>
  <c r="L678" i="10"/>
  <c r="L680" i="10"/>
  <c r="L681" i="10"/>
  <c r="L682" i="10"/>
  <c r="L683" i="10"/>
  <c r="L685" i="10"/>
  <c r="L687" i="10"/>
  <c r="L689" i="10"/>
  <c r="L692" i="10"/>
  <c r="L693" i="10"/>
  <c r="L694" i="10"/>
  <c r="L695" i="10"/>
  <c r="L696" i="10"/>
  <c r="L697" i="10"/>
  <c r="L698" i="10"/>
  <c r="L700" i="10"/>
  <c r="L701" i="10"/>
  <c r="L702" i="10"/>
  <c r="L736" i="10"/>
  <c r="L740" i="10"/>
  <c r="L741" i="10"/>
  <c r="L747" i="10"/>
  <c r="L748" i="10"/>
  <c r="L762" i="10"/>
  <c r="L769" i="10"/>
  <c r="L770" i="10"/>
  <c r="L774" i="10"/>
  <c r="L775" i="10"/>
  <c r="L776" i="10"/>
  <c r="L777" i="10"/>
  <c r="L779" i="10"/>
  <c r="L780" i="10"/>
  <c r="L783" i="10"/>
  <c r="L784" i="10"/>
  <c r="L785" i="10"/>
  <c r="L786" i="10"/>
  <c r="L787" i="10"/>
  <c r="L788" i="10"/>
  <c r="L789" i="10"/>
  <c r="L793" i="10"/>
  <c r="L794" i="10"/>
  <c r="L795" i="10"/>
  <c r="L796" i="10"/>
  <c r="L797" i="10"/>
  <c r="L799" i="10"/>
  <c r="L800" i="10"/>
  <c r="L801" i="10"/>
  <c r="L802" i="10"/>
  <c r="L803" i="10"/>
  <c r="L804" i="10"/>
  <c r="L805" i="10"/>
  <c r="L806" i="10"/>
  <c r="L807" i="10"/>
  <c r="L808" i="10"/>
  <c r="L809" i="10"/>
  <c r="L810" i="10"/>
  <c r="L811" i="10"/>
  <c r="L812" i="10"/>
  <c r="L813" i="10"/>
  <c r="L815" i="10"/>
  <c r="L817" i="10"/>
  <c r="L818" i="10"/>
  <c r="L819" i="10"/>
  <c r="L820" i="10"/>
  <c r="L827" i="10"/>
  <c r="L829" i="10"/>
  <c r="L830" i="10"/>
  <c r="L831" i="10"/>
  <c r="L832" i="10"/>
  <c r="L833" i="10"/>
  <c r="L834" i="10"/>
  <c r="L835" i="10"/>
  <c r="L836" i="10"/>
  <c r="L837" i="10"/>
  <c r="L838" i="10"/>
  <c r="L839" i="10"/>
  <c r="L840" i="10"/>
  <c r="L841" i="10"/>
  <c r="L842" i="10"/>
  <c r="L843" i="10"/>
  <c r="L844" i="10"/>
  <c r="L845" i="10"/>
  <c r="L846" i="10"/>
  <c r="L847" i="10"/>
  <c r="L848" i="10"/>
  <c r="L849" i="10"/>
  <c r="L850" i="10"/>
  <c r="L851" i="10"/>
  <c r="L852" i="10"/>
  <c r="L853" i="10"/>
  <c r="L854" i="10"/>
  <c r="L855" i="10"/>
  <c r="L856" i="10"/>
  <c r="L857" i="10"/>
  <c r="L858" i="10"/>
  <c r="L859" i="10"/>
  <c r="L860" i="10"/>
  <c r="L861" i="10"/>
  <c r="L862" i="10"/>
  <c r="L863" i="10"/>
  <c r="L864" i="10"/>
  <c r="L865" i="10"/>
  <c r="L866" i="10"/>
  <c r="L867" i="10"/>
  <c r="L868" i="10"/>
  <c r="L869" i="10"/>
  <c r="L870" i="10"/>
  <c r="L871" i="10"/>
  <c r="L872" i="10"/>
  <c r="L873" i="10"/>
  <c r="L874" i="10"/>
  <c r="L876" i="10"/>
  <c r="L877" i="10"/>
  <c r="L878" i="10"/>
  <c r="L879" i="10"/>
  <c r="L880" i="10"/>
  <c r="L881" i="10"/>
  <c r="L882" i="10"/>
  <c r="L883" i="10"/>
  <c r="L884" i="10"/>
  <c r="L885" i="10"/>
  <c r="L887" i="10"/>
  <c r="L888" i="10"/>
  <c r="L889" i="10"/>
  <c r="L890" i="10"/>
  <c r="L891" i="10"/>
  <c r="L892" i="10"/>
  <c r="L893" i="10"/>
  <c r="L894" i="10"/>
  <c r="L895" i="10"/>
  <c r="L896" i="10"/>
  <c r="L897" i="10"/>
  <c r="L898" i="10"/>
  <c r="L899" i="10"/>
  <c r="L900" i="10"/>
  <c r="L901" i="10"/>
  <c r="L902" i="10"/>
  <c r="L903" i="10"/>
  <c r="L904" i="10"/>
  <c r="L905" i="10"/>
  <c r="L906" i="10"/>
  <c r="L907" i="10"/>
  <c r="L908" i="10"/>
  <c r="L909" i="10"/>
  <c r="L910" i="10"/>
  <c r="L911" i="10"/>
  <c r="L912" i="10"/>
  <c r="L913" i="10"/>
  <c r="L914" i="10"/>
  <c r="L915" i="10"/>
  <c r="L916" i="10"/>
  <c r="L917" i="10"/>
  <c r="L918" i="10"/>
  <c r="L919" i="10"/>
  <c r="L920" i="10"/>
  <c r="L921" i="10"/>
  <c r="L922" i="10"/>
  <c r="L923" i="10"/>
  <c r="L924" i="10"/>
  <c r="L925" i="10"/>
  <c r="L926" i="10"/>
  <c r="L927" i="10"/>
  <c r="L928" i="10"/>
  <c r="L929" i="10"/>
  <c r="L930" i="10"/>
  <c r="L931" i="10"/>
  <c r="L932" i="10"/>
  <c r="L933" i="10"/>
  <c r="L934" i="10"/>
  <c r="L935" i="10"/>
  <c r="L936" i="10"/>
  <c r="L937" i="10"/>
  <c r="L938" i="10"/>
  <c r="L939" i="10"/>
  <c r="L940" i="10"/>
  <c r="L941" i="10"/>
  <c r="L942" i="10"/>
  <c r="L943" i="10"/>
  <c r="L944" i="10"/>
  <c r="L945" i="10"/>
  <c r="L946" i="10"/>
  <c r="L947" i="10"/>
  <c r="L948" i="10"/>
  <c r="L949" i="10"/>
  <c r="L950" i="10"/>
  <c r="L951" i="10"/>
  <c r="L952" i="10"/>
  <c r="L953" i="10"/>
  <c r="L954" i="10"/>
  <c r="L955" i="10"/>
  <c r="L956" i="10"/>
  <c r="L957" i="10"/>
  <c r="L959" i="10"/>
  <c r="L960" i="10"/>
  <c r="L961" i="10"/>
  <c r="L962" i="10"/>
  <c r="L964" i="10"/>
  <c r="L966" i="10"/>
  <c r="L971" i="10"/>
  <c r="L973" i="10"/>
  <c r="L975" i="10"/>
  <c r="L976" i="10"/>
  <c r="L977" i="10"/>
  <c r="L980" i="10"/>
  <c r="L981" i="10"/>
  <c r="L982" i="10"/>
  <c r="L983" i="10"/>
  <c r="L984" i="10"/>
  <c r="L987" i="10"/>
  <c r="L988" i="10"/>
  <c r="L989" i="10"/>
  <c r="L990" i="10"/>
  <c r="L991" i="10"/>
  <c r="L992" i="10"/>
  <c r="L993" i="10"/>
  <c r="L994" i="10"/>
  <c r="L995" i="10"/>
  <c r="L996" i="10"/>
  <c r="L997" i="10"/>
  <c r="L998" i="10"/>
  <c r="L999" i="10"/>
  <c r="L1000" i="10"/>
  <c r="L1002" i="10"/>
  <c r="L1006" i="10"/>
  <c r="L1007" i="10"/>
  <c r="L1008" i="10"/>
  <c r="L1009" i="10"/>
  <c r="L1010" i="10"/>
  <c r="L1011" i="10"/>
  <c r="L1012" i="10"/>
  <c r="L1013" i="10"/>
  <c r="L1015" i="10"/>
  <c r="L1016" i="10"/>
  <c r="L1017" i="10"/>
  <c r="L1018" i="10"/>
  <c r="L1019" i="10"/>
  <c r="L1020" i="10"/>
  <c r="L1021" i="10"/>
  <c r="L1022" i="10"/>
  <c r="L1023" i="10"/>
  <c r="L1026" i="10"/>
  <c r="L1027" i="10"/>
  <c r="L1028" i="10"/>
  <c r="L1029" i="10"/>
  <c r="L1030" i="10"/>
  <c r="L1031" i="10"/>
  <c r="L1032" i="10"/>
  <c r="L1033" i="10"/>
  <c r="L1034" i="10"/>
  <c r="L1035" i="10"/>
  <c r="L1036" i="10"/>
  <c r="L1037" i="10"/>
  <c r="L1038" i="10"/>
  <c r="L1039" i="10"/>
  <c r="L1040" i="10"/>
  <c r="L1041" i="10"/>
  <c r="L1042" i="10"/>
  <c r="L1043" i="10"/>
  <c r="L1044" i="10"/>
  <c r="L1045" i="10"/>
  <c r="L1046" i="10"/>
  <c r="L1047" i="10"/>
  <c r="L1048" i="10"/>
  <c r="L1049" i="10"/>
  <c r="L1051" i="10"/>
  <c r="L1053" i="10"/>
  <c r="L1055" i="10"/>
  <c r="L1056" i="10"/>
  <c r="L1057" i="10"/>
  <c r="L1058" i="10"/>
  <c r="L1059" i="10"/>
  <c r="L1060" i="10"/>
  <c r="L1061" i="10"/>
  <c r="L1063" i="10"/>
  <c r="L1064" i="10"/>
  <c r="L1065" i="10"/>
  <c r="L1066" i="10"/>
  <c r="L1067" i="10"/>
  <c r="L1068" i="10"/>
  <c r="L1070" i="10"/>
  <c r="L1073" i="10"/>
  <c r="L1075" i="10"/>
  <c r="L1076" i="10"/>
  <c r="L1078" i="10"/>
  <c r="L1080" i="10"/>
  <c r="L1081" i="10"/>
  <c r="L1082" i="10"/>
  <c r="L1083" i="10"/>
  <c r="L1084" i="10"/>
  <c r="L1085" i="10"/>
  <c r="L1086" i="10"/>
  <c r="L1087" i="10"/>
  <c r="L1088" i="10"/>
  <c r="L1089" i="10"/>
  <c r="L1090" i="10"/>
  <c r="L1091" i="10"/>
  <c r="L1092" i="10"/>
  <c r="L1093" i="10"/>
  <c r="L1094" i="10"/>
  <c r="L1095" i="10"/>
  <c r="L1096" i="10"/>
  <c r="L1098" i="10"/>
  <c r="L1099" i="10"/>
  <c r="L1100" i="10"/>
  <c r="L1101" i="10"/>
  <c r="L1102" i="10"/>
  <c r="L1104" i="10"/>
  <c r="L1105" i="10"/>
  <c r="L1106" i="10"/>
  <c r="L1107" i="10"/>
  <c r="L1108" i="10"/>
  <c r="L1109" i="10"/>
  <c r="L1110" i="10"/>
  <c r="L1111" i="10"/>
  <c r="L1112" i="10"/>
  <c r="L1113" i="10"/>
  <c r="L1114" i="10"/>
  <c r="L1115" i="10"/>
  <c r="L1116" i="10"/>
  <c r="L1117" i="10"/>
  <c r="L1118" i="10"/>
  <c r="L1119" i="10"/>
  <c r="L1121" i="10"/>
  <c r="L1122" i="10"/>
  <c r="L1123" i="10"/>
  <c r="L1124" i="10"/>
  <c r="L1125" i="10"/>
  <c r="L1126" i="10"/>
  <c r="L1127" i="10"/>
  <c r="L1128" i="10"/>
  <c r="L1129" i="10"/>
  <c r="L1130" i="10"/>
  <c r="L1132" i="10"/>
  <c r="L1133" i="10"/>
  <c r="L1135" i="10"/>
  <c r="L1141" i="10"/>
  <c r="L1143" i="10"/>
  <c r="L1144" i="10"/>
  <c r="L1147" i="10"/>
  <c r="L1149" i="10"/>
  <c r="L1151" i="10"/>
  <c r="L1152" i="10"/>
  <c r="L1153" i="10"/>
  <c r="L1154" i="10"/>
  <c r="L1155" i="10"/>
  <c r="L1156" i="10"/>
  <c r="L1157" i="10"/>
  <c r="L1158" i="10"/>
  <c r="L1159" i="10"/>
  <c r="L1160" i="10"/>
  <c r="L1161" i="10"/>
  <c r="L1162" i="10"/>
  <c r="L1163" i="10"/>
  <c r="L1164" i="10"/>
  <c r="L1165" i="10"/>
  <c r="L1166" i="10"/>
  <c r="L1167" i="10"/>
  <c r="L1168" i="10"/>
  <c r="L1169" i="10"/>
  <c r="L1171" i="10"/>
  <c r="L1172" i="10"/>
  <c r="L1173" i="10"/>
  <c r="L1174" i="10"/>
  <c r="L1175" i="10"/>
  <c r="L1176" i="10"/>
  <c r="L1177" i="10"/>
  <c r="L1178" i="10"/>
  <c r="L1179" i="10"/>
  <c r="L1181" i="10"/>
  <c r="L1182" i="10"/>
  <c r="L1183" i="10"/>
  <c r="L1184" i="10"/>
  <c r="L1185" i="10"/>
  <c r="L1186" i="10"/>
  <c r="L1187" i="10"/>
  <c r="L1188" i="10"/>
  <c r="L1189" i="10"/>
  <c r="L1190" i="10"/>
  <c r="L1191" i="10"/>
  <c r="L1192" i="10"/>
  <c r="L1193" i="10"/>
  <c r="L1194" i="10"/>
  <c r="L1195" i="10"/>
  <c r="L1196" i="10"/>
  <c r="L1197" i="10"/>
  <c r="L1198" i="10"/>
  <c r="L1199" i="10"/>
  <c r="L1200" i="10"/>
  <c r="L1202" i="10"/>
  <c r="L1203" i="10"/>
  <c r="L1204" i="10"/>
  <c r="L1205" i="10"/>
  <c r="L1206" i="10"/>
  <c r="L1207" i="10"/>
  <c r="L1208" i="10"/>
  <c r="L1209" i="10"/>
  <c r="L1210" i="10"/>
  <c r="L1211" i="10"/>
  <c r="L1212" i="10"/>
  <c r="L1214" i="10"/>
  <c r="L1215" i="10"/>
  <c r="L1216" i="10"/>
  <c r="L1217" i="10"/>
  <c r="L1218" i="10"/>
  <c r="L1219" i="10"/>
  <c r="L1220" i="10"/>
  <c r="L1221" i="10"/>
  <c r="L1222" i="10"/>
  <c r="L1223" i="10"/>
  <c r="L1224" i="10"/>
  <c r="L1225" i="10"/>
  <c r="L1226" i="10"/>
  <c r="L1227" i="10"/>
  <c r="L1228" i="10"/>
  <c r="L1229" i="10"/>
  <c r="L1231" i="10"/>
  <c r="L1232" i="10"/>
  <c r="L1233" i="10"/>
  <c r="L1234" i="10"/>
  <c r="L1235" i="10"/>
  <c r="L1236" i="10"/>
  <c r="L1237" i="10"/>
  <c r="L1238" i="10"/>
  <c r="L1239" i="10"/>
  <c r="L1240" i="10"/>
  <c r="L1241" i="10"/>
  <c r="L1242" i="10"/>
  <c r="L1243" i="10"/>
  <c r="L1244" i="10"/>
  <c r="L1245" i="10"/>
  <c r="L1246" i="10"/>
  <c r="L1248" i="10"/>
  <c r="L1249" i="10"/>
  <c r="L1250" i="10"/>
  <c r="L1251" i="10"/>
  <c r="L1252" i="10"/>
  <c r="L1253" i="10"/>
  <c r="L1254" i="10"/>
  <c r="L1255" i="10"/>
  <c r="L1256" i="10"/>
  <c r="L1257" i="10"/>
  <c r="L1258" i="10"/>
  <c r="L1259" i="10"/>
  <c r="L1260" i="10"/>
  <c r="L1261" i="10"/>
  <c r="L1262" i="10"/>
  <c r="L1263" i="10"/>
  <c r="L1264" i="10"/>
  <c r="L1266" i="10"/>
  <c r="L1267" i="10"/>
  <c r="L1268" i="10"/>
  <c r="L1269" i="10"/>
  <c r="L1270" i="10"/>
  <c r="L1271" i="10"/>
  <c r="L1272" i="10"/>
  <c r="L1283" i="10"/>
  <c r="L1284" i="10"/>
  <c r="L1285" i="10"/>
  <c r="L1286" i="10"/>
  <c r="L1287" i="10"/>
  <c r="L1288" i="10"/>
  <c r="L1289" i="10"/>
  <c r="L1290" i="10"/>
  <c r="L1291" i="10"/>
  <c r="L1292" i="10"/>
  <c r="L1293" i="10"/>
  <c r="L1294" i="10"/>
  <c r="L1295" i="10"/>
  <c r="L1296" i="10"/>
  <c r="L1297" i="10"/>
  <c r="L1298" i="10"/>
  <c r="L1299" i="10"/>
  <c r="L1300" i="10"/>
  <c r="L1301" i="10"/>
  <c r="L1302" i="10"/>
  <c r="L1303" i="10"/>
  <c r="L1304" i="10"/>
  <c r="L1305" i="10"/>
  <c r="L1306" i="10"/>
  <c r="L1307" i="10"/>
  <c r="L1308" i="10"/>
  <c r="L1309" i="10"/>
  <c r="L1310" i="10"/>
  <c r="L1311" i="10"/>
  <c r="L1312" i="10"/>
  <c r="L1313" i="10"/>
  <c r="L1314" i="10"/>
  <c r="L1315" i="10"/>
  <c r="L1316" i="10"/>
  <c r="L1317" i="10"/>
  <c r="L1318" i="10"/>
  <c r="L1319" i="10"/>
  <c r="L1320" i="10"/>
  <c r="L1321" i="10"/>
  <c r="L1323" i="10"/>
  <c r="L1324" i="10"/>
  <c r="L1326" i="10"/>
  <c r="L1328" i="10"/>
  <c r="L1329" i="10"/>
  <c r="L1330" i="10"/>
  <c r="L1331" i="10"/>
  <c r="L1332" i="10"/>
  <c r="L1334" i="10"/>
  <c r="L1335" i="10"/>
  <c r="L1336" i="10"/>
  <c r="L1337" i="10"/>
  <c r="L1338" i="10"/>
  <c r="L1339" i="10"/>
  <c r="L1340" i="10"/>
  <c r="L1341" i="10"/>
  <c r="L1342" i="10"/>
  <c r="L1343" i="10"/>
  <c r="L1344" i="10"/>
  <c r="L1345" i="10"/>
  <c r="L1346" i="10"/>
  <c r="L1347" i="10"/>
  <c r="L1348" i="10"/>
  <c r="L1349" i="10"/>
  <c r="L1350" i="10"/>
  <c r="L1351" i="10"/>
  <c r="L1352" i="10"/>
  <c r="L1353" i="10"/>
  <c r="L1354" i="10"/>
  <c r="L1355" i="10"/>
  <c r="L1356" i="10"/>
  <c r="L1357" i="10"/>
  <c r="L1358" i="10"/>
  <c r="L1359" i="10"/>
  <c r="L1360" i="10"/>
  <c r="L1361" i="10"/>
  <c r="L1362" i="10"/>
  <c r="L1363" i="10"/>
  <c r="L1364" i="10"/>
  <c r="L1365" i="10"/>
  <c r="L1366" i="10"/>
  <c r="L1367" i="10"/>
  <c r="L1368" i="10"/>
  <c r="L1369" i="10"/>
  <c r="L1370" i="10"/>
  <c r="L1371" i="10"/>
  <c r="L1372" i="10"/>
  <c r="L1373" i="10"/>
  <c r="L1374" i="10"/>
  <c r="L1377" i="10"/>
  <c r="L1380" i="10"/>
  <c r="L1381" i="10"/>
  <c r="L1382" i="10"/>
  <c r="L1384" i="10"/>
  <c r="L1385" i="10"/>
  <c r="L1386" i="10"/>
  <c r="L1387" i="10"/>
  <c r="L1388" i="10"/>
  <c r="L1389" i="10"/>
  <c r="L1390" i="10"/>
  <c r="L1391" i="10"/>
  <c r="L1392" i="10"/>
  <c r="L1393" i="10"/>
  <c r="L1394" i="10"/>
  <c r="L1395" i="10"/>
  <c r="L1396" i="10"/>
  <c r="L1397" i="10"/>
  <c r="L1398" i="10"/>
  <c r="L1399" i="10"/>
  <c r="L1400" i="10"/>
  <c r="L1401" i="10"/>
  <c r="L1402" i="10"/>
  <c r="L1403" i="10"/>
  <c r="L1404" i="10"/>
  <c r="L1405" i="10"/>
  <c r="L1406" i="10"/>
  <c r="L1407" i="10"/>
  <c r="L1408" i="10"/>
  <c r="L1409" i="10"/>
  <c r="L1410" i="10"/>
  <c r="L1411" i="10"/>
  <c r="L1412" i="10"/>
  <c r="L1413" i="10"/>
  <c r="L1414" i="10"/>
  <c r="L1415" i="10"/>
  <c r="L1416" i="10"/>
  <c r="L1417" i="10"/>
  <c r="L1418" i="10"/>
  <c r="L1419" i="10"/>
  <c r="L1420" i="10"/>
  <c r="L1422" i="10"/>
  <c r="L1423" i="10"/>
  <c r="L1424" i="10"/>
  <c r="L1425" i="10"/>
  <c r="L1426" i="10"/>
  <c r="L1427" i="10"/>
  <c r="L1428" i="10"/>
  <c r="L1429" i="10"/>
  <c r="L1430" i="10"/>
  <c r="L1431" i="10"/>
  <c r="L1432" i="10"/>
  <c r="L1433" i="10"/>
  <c r="L1434" i="10"/>
  <c r="L1435" i="10"/>
  <c r="L1436" i="10"/>
  <c r="L1437" i="10"/>
  <c r="L1438" i="10"/>
  <c r="L1439" i="10"/>
  <c r="L1440" i="10"/>
  <c r="L1441" i="10"/>
  <c r="L1442" i="10"/>
  <c r="L1443" i="10"/>
  <c r="L1444" i="10"/>
  <c r="L1445" i="10"/>
  <c r="L1446" i="10"/>
  <c r="L1448" i="10"/>
  <c r="L1449" i="10"/>
  <c r="L1450" i="10"/>
  <c r="L1452" i="10"/>
  <c r="L1453" i="10"/>
  <c r="L1454" i="10"/>
  <c r="L1455" i="10"/>
  <c r="L1457" i="10"/>
  <c r="L1458" i="10"/>
  <c r="L1459" i="10"/>
  <c r="L1460" i="10"/>
  <c r="L1461" i="10"/>
  <c r="L1462" i="10"/>
  <c r="L1463" i="10"/>
  <c r="L1464" i="10"/>
  <c r="L1465" i="10"/>
  <c r="L1466" i="10"/>
  <c r="L1467" i="10"/>
  <c r="L1468" i="10"/>
  <c r="L1469" i="10"/>
  <c r="L1470" i="10"/>
  <c r="L1471" i="10"/>
  <c r="L1472" i="10"/>
  <c r="L1475" i="10"/>
  <c r="L1476" i="10"/>
  <c r="L1477" i="10"/>
  <c r="L1478" i="10"/>
  <c r="L1479" i="10"/>
  <c r="L1480" i="10"/>
  <c r="L1481" i="10"/>
  <c r="L1482" i="10"/>
  <c r="L1484" i="10"/>
  <c r="L1485" i="10"/>
  <c r="L1486" i="10"/>
  <c r="L1487" i="10"/>
  <c r="L1488" i="10"/>
  <c r="L1489" i="10"/>
  <c r="L1490" i="10"/>
  <c r="L1491" i="10"/>
  <c r="L1492" i="10"/>
  <c r="L1493" i="10"/>
  <c r="L1494" i="10"/>
  <c r="L1495" i="10"/>
  <c r="L1496" i="10"/>
  <c r="L1498" i="10"/>
  <c r="L1499" i="10"/>
  <c r="L1500" i="10"/>
  <c r="L1501" i="10"/>
  <c r="L1502" i="10"/>
  <c r="L1503" i="10"/>
  <c r="L1504" i="10"/>
  <c r="L1505" i="10"/>
  <c r="L1506" i="10"/>
  <c r="L1507" i="10"/>
  <c r="L1508" i="10"/>
  <c r="L1509" i="10"/>
  <c r="L1510" i="10"/>
  <c r="L1511" i="10"/>
  <c r="L1514" i="10"/>
  <c r="L1515" i="10"/>
  <c r="L1517" i="10"/>
  <c r="L1519" i="10"/>
  <c r="L1523" i="10"/>
  <c r="L1525" i="10"/>
  <c r="L1527" i="10"/>
  <c r="L1528" i="10"/>
  <c r="L1529" i="10"/>
  <c r="L1530" i="10"/>
  <c r="L1532" i="10"/>
  <c r="L1533" i="10"/>
  <c r="L1535" i="10"/>
  <c r="L1536" i="10"/>
  <c r="L1538" i="10"/>
  <c r="L1539" i="10"/>
  <c r="L1540" i="10"/>
  <c r="L1541" i="10"/>
  <c r="L1542" i="10"/>
  <c r="L1543" i="10"/>
  <c r="L1544" i="10"/>
  <c r="L1546" i="10"/>
  <c r="L1547" i="10"/>
  <c r="L1549" i="10"/>
  <c r="L1550" i="10"/>
  <c r="L1551" i="10"/>
  <c r="L1552" i="10"/>
  <c r="L1554" i="10"/>
  <c r="L1556" i="10"/>
  <c r="L1557" i="10"/>
  <c r="L1558" i="10"/>
  <c r="L1559" i="10"/>
  <c r="L1560" i="10"/>
  <c r="L1561" i="10"/>
  <c r="L1562" i="10"/>
  <c r="L1563" i="10"/>
  <c r="L1564" i="10"/>
  <c r="L1565" i="10"/>
  <c r="L1566" i="10"/>
  <c r="L1567" i="10"/>
  <c r="L1568" i="10"/>
  <c r="L1569" i="10"/>
  <c r="L1570" i="10"/>
  <c r="L1571" i="10"/>
  <c r="L1572" i="10"/>
  <c r="L1573" i="10"/>
  <c r="L1576" i="10"/>
  <c r="L1580" i="10"/>
  <c r="L1581" i="10"/>
  <c r="L1582" i="10"/>
  <c r="L1583" i="10"/>
  <c r="L1584" i="10"/>
  <c r="L1585" i="10"/>
  <c r="L1587" i="10"/>
  <c r="L1588" i="10"/>
  <c r="L1589" i="10"/>
  <c r="L1591" i="10"/>
  <c r="L1593" i="10"/>
  <c r="L1594" i="10"/>
  <c r="L1595" i="10"/>
  <c r="L1597" i="10"/>
  <c r="L1599" i="10"/>
  <c r="L1600" i="10"/>
  <c r="L1601" i="10"/>
  <c r="L1602" i="10"/>
  <c r="L1603" i="10"/>
  <c r="L1604" i="10"/>
  <c r="L1605" i="10"/>
  <c r="L1606" i="10"/>
  <c r="L1607" i="10"/>
  <c r="L1608" i="10"/>
  <c r="L1610" i="10"/>
  <c r="L1611" i="10"/>
  <c r="L1612" i="10"/>
  <c r="L1613" i="10"/>
  <c r="L1614" i="10"/>
  <c r="L1615" i="10"/>
  <c r="L1616" i="10"/>
  <c r="L1617" i="10"/>
  <c r="L1618" i="10"/>
  <c r="L1619" i="10"/>
  <c r="L1620" i="10"/>
  <c r="L1621" i="10"/>
  <c r="L1623" i="10"/>
  <c r="L1624" i="10"/>
  <c r="L1625" i="10"/>
  <c r="L1626" i="10"/>
  <c r="L1627" i="10"/>
  <c r="L1628" i="10"/>
  <c r="L1629" i="10"/>
  <c r="L1631" i="10"/>
  <c r="L1632" i="10"/>
  <c r="L1633" i="10"/>
  <c r="L1634" i="10"/>
  <c r="L1635" i="10"/>
  <c r="L1637" i="10"/>
  <c r="L1638" i="10"/>
  <c r="L1639" i="10"/>
  <c r="L1640" i="10"/>
  <c r="L1641" i="10"/>
  <c r="L1642" i="10"/>
  <c r="L1644" i="10"/>
  <c r="L1646" i="10"/>
  <c r="L1647" i="10"/>
  <c r="L1649" i="10"/>
  <c r="L1650" i="10"/>
  <c r="L1651" i="10"/>
  <c r="L1652" i="10"/>
  <c r="L1654" i="10"/>
  <c r="L1655" i="10"/>
  <c r="L1656" i="10"/>
  <c r="L1657" i="10"/>
  <c r="L1660" i="10"/>
  <c r="L1661" i="10"/>
  <c r="L1662" i="10"/>
  <c r="L1663" i="10"/>
  <c r="L1664" i="10"/>
  <c r="L1665" i="10"/>
  <c r="L1666" i="10"/>
  <c r="L1667" i="10"/>
  <c r="L1668" i="10"/>
  <c r="L1669" i="10"/>
  <c r="L1670" i="10"/>
  <c r="L1671" i="10"/>
  <c r="L1672" i="10"/>
  <c r="L1673" i="10"/>
  <c r="L1674" i="10"/>
  <c r="L1675" i="10"/>
  <c r="L1676" i="10"/>
  <c r="L1677" i="10"/>
  <c r="L1678" i="10"/>
  <c r="L1679" i="10"/>
  <c r="L1681" i="10"/>
  <c r="L1683" i="10"/>
  <c r="L1684" i="10"/>
  <c r="L1685" i="10"/>
  <c r="L1687" i="10"/>
  <c r="L1689" i="10"/>
  <c r="L1691" i="10"/>
  <c r="L1692" i="10"/>
  <c r="L1693" i="10"/>
  <c r="L1695" i="10"/>
  <c r="L1696" i="10"/>
  <c r="L1697" i="10"/>
  <c r="L1700" i="10"/>
  <c r="L1701" i="10"/>
  <c r="L1702" i="10"/>
  <c r="L1703" i="10"/>
  <c r="L1704" i="10"/>
  <c r="L1705" i="10"/>
  <c r="L1706" i="10"/>
  <c r="L1710" i="10"/>
  <c r="L1713" i="10"/>
  <c r="L1714" i="10"/>
  <c r="L1716" i="10"/>
  <c r="L1717" i="10"/>
  <c r="L1718" i="10"/>
  <c r="L1719" i="10"/>
  <c r="L1720" i="10"/>
  <c r="L1721" i="10"/>
  <c r="L1722" i="10"/>
  <c r="L1723" i="10"/>
  <c r="L1724" i="10"/>
  <c r="L1725" i="10"/>
  <c r="L1726" i="10"/>
  <c r="L1727" i="10"/>
  <c r="L1728" i="10"/>
  <c r="L1729" i="10"/>
  <c r="L1730" i="10"/>
  <c r="L1733" i="10"/>
  <c r="L1734" i="10"/>
  <c r="L1735" i="10"/>
  <c r="L1737" i="10"/>
  <c r="L1738" i="10"/>
  <c r="L1740" i="10"/>
  <c r="L1741" i="10"/>
  <c r="L1743" i="10"/>
  <c r="L1744" i="10"/>
  <c r="L1745" i="10"/>
  <c r="L1746" i="10"/>
  <c r="L1747" i="10"/>
  <c r="L1748" i="10"/>
  <c r="L1749" i="10"/>
  <c r="L1750" i="10"/>
  <c r="L1751" i="10"/>
  <c r="L1753" i="10"/>
  <c r="L1754" i="10"/>
  <c r="L1756" i="10"/>
  <c r="L1759" i="10"/>
  <c r="L1760" i="10"/>
  <c r="L1762" i="10"/>
  <c r="L1765" i="10"/>
  <c r="L1770" i="10"/>
  <c r="L1771" i="10"/>
  <c r="L1772" i="10"/>
  <c r="L1773" i="10"/>
  <c r="L1774" i="10"/>
  <c r="L1775" i="10"/>
  <c r="L1776" i="10"/>
  <c r="L1777" i="10"/>
  <c r="L1778" i="10"/>
  <c r="L1780" i="10"/>
  <c r="L1781" i="10"/>
  <c r="L1782" i="10"/>
  <c r="L1783" i="10"/>
  <c r="L1784" i="10"/>
  <c r="L1785" i="10"/>
  <c r="L1786" i="10"/>
  <c r="L1787" i="10"/>
  <c r="L1788" i="10"/>
  <c r="L1789" i="10"/>
  <c r="L1791" i="10"/>
  <c r="L1792" i="10"/>
  <c r="L1794" i="10"/>
  <c r="L1795" i="10"/>
  <c r="L1796" i="10"/>
  <c r="L1798" i="10"/>
  <c r="L1800" i="10"/>
  <c r="L1802" i="10"/>
  <c r="L1804" i="10"/>
  <c r="L1805" i="10"/>
  <c r="L1807" i="10"/>
  <c r="L1808" i="10"/>
  <c r="L1809" i="10"/>
  <c r="L1810" i="10"/>
  <c r="L1811" i="10"/>
  <c r="L1812" i="10"/>
  <c r="L1813" i="10"/>
  <c r="L1814" i="10"/>
  <c r="L1815" i="10"/>
  <c r="L1816" i="10"/>
  <c r="L1817" i="10"/>
  <c r="L1818" i="10"/>
  <c r="L1819" i="10"/>
  <c r="L1820" i="10"/>
  <c r="L1821" i="10"/>
  <c r="L1824" i="10"/>
  <c r="L1825" i="10"/>
  <c r="L1826" i="10"/>
  <c r="L1828" i="10"/>
  <c r="L1832" i="10"/>
  <c r="L1833" i="10"/>
  <c r="L1834" i="10"/>
  <c r="L1835" i="10"/>
  <c r="L1837" i="10"/>
  <c r="L1838" i="10"/>
  <c r="L1839" i="10"/>
  <c r="L1840" i="10"/>
  <c r="L1841" i="10"/>
  <c r="L1842" i="10"/>
  <c r="L1843" i="10"/>
  <c r="L1844" i="10"/>
  <c r="L1845" i="10"/>
  <c r="L1846" i="10"/>
  <c r="L1847" i="10"/>
  <c r="L1848" i="10"/>
  <c r="L1849" i="10"/>
  <c r="L1850" i="10"/>
  <c r="L1851" i="10"/>
  <c r="L1853" i="10"/>
  <c r="L1854" i="10"/>
  <c r="L1855" i="10"/>
  <c r="L1856" i="10"/>
  <c r="L1857" i="10"/>
  <c r="L1858" i="10"/>
  <c r="L1859" i="10"/>
  <c r="L1860" i="10"/>
  <c r="L1861" i="10"/>
  <c r="L1862" i="10"/>
  <c r="L1864" i="10"/>
  <c r="L1865" i="10"/>
  <c r="L1866" i="10"/>
  <c r="L1867" i="10"/>
  <c r="L1868" i="10"/>
  <c r="L1869" i="10"/>
  <c r="L1870" i="10"/>
  <c r="L1871" i="10"/>
  <c r="L1872" i="10"/>
  <c r="L1873" i="10"/>
  <c r="L1875" i="10"/>
  <c r="L1876" i="10"/>
  <c r="L1877" i="10"/>
  <c r="L1878" i="10"/>
  <c r="L1879" i="10"/>
  <c r="L1880" i="10"/>
  <c r="L1881" i="10"/>
  <c r="L1882" i="10"/>
  <c r="L1883" i="10"/>
  <c r="L1884" i="10"/>
  <c r="L1885" i="10"/>
  <c r="L1886" i="10"/>
  <c r="L1887" i="10"/>
  <c r="L1888" i="10"/>
  <c r="L1889" i="10"/>
  <c r="L1890" i="10"/>
  <c r="L1891" i="10"/>
  <c r="L1892" i="10"/>
  <c r="L1893" i="10"/>
  <c r="L1894" i="10"/>
  <c r="L1895" i="10"/>
  <c r="L1896" i="10"/>
  <c r="L1897" i="10"/>
  <c r="L1898" i="10"/>
  <c r="L1899" i="10"/>
  <c r="L1900" i="10"/>
  <c r="L1901" i="10"/>
  <c r="L1902" i="10"/>
  <c r="L1903" i="10"/>
  <c r="L1904" i="10"/>
  <c r="L1905" i="10"/>
  <c r="L1906" i="10"/>
  <c r="L1907" i="10"/>
  <c r="L1908" i="10"/>
  <c r="L1909" i="10"/>
  <c r="L1910" i="10"/>
  <c r="L1911" i="10"/>
  <c r="L1912" i="10"/>
  <c r="L1913" i="10"/>
  <c r="L1915" i="10"/>
  <c r="L1916" i="10"/>
  <c r="L1918" i="10"/>
  <c r="L1919" i="10"/>
  <c r="L1921" i="10"/>
  <c r="L1922" i="10"/>
  <c r="L1923" i="10"/>
  <c r="L1924" i="10"/>
  <c r="L1925" i="10"/>
  <c r="L1929" i="10"/>
  <c r="L1930" i="10"/>
  <c r="L1931" i="10"/>
  <c r="L1932" i="10"/>
  <c r="L1935" i="10"/>
  <c r="L1938" i="10"/>
  <c r="L1939" i="10"/>
  <c r="L1940" i="10"/>
  <c r="L1941" i="10"/>
  <c r="L1942" i="10"/>
  <c r="L1943" i="10"/>
  <c r="L1944" i="10"/>
  <c r="L1945" i="10"/>
  <c r="L1946" i="10"/>
  <c r="L1947" i="10"/>
  <c r="L1948" i="10"/>
  <c r="L1949" i="10"/>
  <c r="L1950" i="10"/>
  <c r="L1951" i="10"/>
  <c r="L1952" i="10"/>
  <c r="L1953" i="10"/>
  <c r="L1954" i="10"/>
  <c r="L1955" i="10"/>
  <c r="L1956" i="10"/>
  <c r="L1957" i="10"/>
  <c r="L1958" i="10"/>
  <c r="L1959" i="10"/>
  <c r="L1960" i="10"/>
  <c r="L1961" i="10"/>
  <c r="L1962" i="10"/>
  <c r="L1963" i="10"/>
  <c r="L1964" i="10"/>
  <c r="L1965" i="10"/>
  <c r="L1966" i="10"/>
  <c r="L1967" i="10"/>
  <c r="L1968" i="10"/>
  <c r="L1970" i="10"/>
  <c r="L1971" i="10"/>
  <c r="L1972" i="10"/>
  <c r="L1973" i="10"/>
  <c r="L1974" i="10"/>
  <c r="L1975" i="10"/>
  <c r="L1976" i="10"/>
  <c r="L1978" i="10"/>
  <c r="L1979" i="10"/>
  <c r="L1980" i="10"/>
  <c r="L1982" i="10"/>
  <c r="L1983" i="10"/>
  <c r="L1984" i="10"/>
  <c r="L1985" i="10"/>
  <c r="L1986" i="10"/>
  <c r="L1987" i="10"/>
  <c r="L1988" i="10"/>
  <c r="L1990" i="10"/>
  <c r="L1996" i="10"/>
  <c r="L1997" i="10"/>
  <c r="L1998" i="10"/>
  <c r="L1999" i="10"/>
  <c r="L2000" i="10"/>
  <c r="L2001" i="10"/>
  <c r="L2002" i="10"/>
  <c r="L2003" i="10"/>
  <c r="L2004" i="10"/>
  <c r="L2005" i="10"/>
  <c r="L2006" i="10"/>
  <c r="L2007" i="10"/>
  <c r="L2008" i="10"/>
  <c r="L2009" i="10"/>
  <c r="L2010" i="10"/>
  <c r="L2011" i="10"/>
  <c r="L2012" i="10"/>
  <c r="L2013" i="10"/>
  <c r="L2015" i="10"/>
  <c r="L2016" i="10"/>
  <c r="L2017" i="10"/>
  <c r="L2018" i="10"/>
  <c r="L2020" i="10"/>
  <c r="L2021" i="10"/>
  <c r="L2024" i="10"/>
  <c r="L2027" i="10"/>
  <c r="L2028" i="10"/>
  <c r="L2029" i="10"/>
  <c r="L2030" i="10"/>
  <c r="L2031" i="10"/>
  <c r="L2032" i="10"/>
  <c r="L2033" i="10"/>
  <c r="L2034" i="10"/>
  <c r="L2035" i="10"/>
  <c r="L2036" i="10"/>
  <c r="L2037" i="10"/>
  <c r="L2038" i="10"/>
  <c r="L2039" i="10"/>
  <c r="L2" i="10"/>
  <c r="O9" i="1" l="1"/>
  <c r="O10" i="1"/>
  <c r="O11" i="1"/>
  <c r="N789" i="4"/>
  <c r="O789" i="4"/>
  <c r="J789" i="4"/>
  <c r="G5" i="1"/>
  <c r="O818" i="4" l="1"/>
  <c r="N818" i="4"/>
  <c r="N771" i="4"/>
  <c r="O771" i="4"/>
  <c r="M3" i="10"/>
  <c r="N3" i="10"/>
  <c r="O3" i="10"/>
  <c r="M7" i="10"/>
  <c r="N7" i="10"/>
  <c r="O7" i="10"/>
  <c r="M4" i="10"/>
  <c r="N4" i="10"/>
  <c r="O4" i="10"/>
  <c r="M6" i="10"/>
  <c r="N6" i="10"/>
  <c r="O6" i="10"/>
  <c r="M8" i="10"/>
  <c r="N8" i="10"/>
  <c r="O8" i="10"/>
  <c r="M10" i="10"/>
  <c r="N10" i="10"/>
  <c r="O10" i="10"/>
  <c r="M9" i="10"/>
  <c r="N9" i="10"/>
  <c r="O9" i="10"/>
  <c r="M11" i="10"/>
  <c r="N11" i="10"/>
  <c r="O11" i="10"/>
  <c r="M12" i="10"/>
  <c r="N12" i="10"/>
  <c r="O12" i="10"/>
  <c r="N13" i="10"/>
  <c r="O13" i="10"/>
  <c r="M14" i="10"/>
  <c r="N14" i="10"/>
  <c r="O14" i="10"/>
  <c r="M17" i="10"/>
  <c r="N17" i="10"/>
  <c r="O17" i="10"/>
  <c r="M19" i="10"/>
  <c r="N19" i="10"/>
  <c r="O19" i="10"/>
  <c r="M20" i="10"/>
  <c r="N20" i="10"/>
  <c r="O20" i="10"/>
  <c r="M21" i="10"/>
  <c r="N21" i="10"/>
  <c r="O21" i="10"/>
  <c r="M22" i="10"/>
  <c r="N22" i="10"/>
  <c r="O22" i="10"/>
  <c r="M23" i="10"/>
  <c r="N23" i="10"/>
  <c r="O23" i="10"/>
  <c r="M24" i="10"/>
  <c r="N24" i="10"/>
  <c r="O24" i="10"/>
  <c r="M25" i="10"/>
  <c r="N25" i="10"/>
  <c r="O25" i="10"/>
  <c r="N26" i="10"/>
  <c r="O26" i="10"/>
  <c r="N29" i="10"/>
  <c r="O29" i="10"/>
  <c r="N30" i="10"/>
  <c r="O30" i="10"/>
  <c r="M31" i="10"/>
  <c r="N31" i="10"/>
  <c r="O31" i="10"/>
  <c r="M32" i="10"/>
  <c r="N32" i="10"/>
  <c r="O32" i="10"/>
  <c r="M33" i="10"/>
  <c r="N33" i="10"/>
  <c r="O33" i="10"/>
  <c r="M35" i="10"/>
  <c r="N35" i="10"/>
  <c r="O35" i="10"/>
  <c r="M37" i="10"/>
  <c r="N37" i="10"/>
  <c r="O37" i="10"/>
  <c r="M36" i="10"/>
  <c r="N36" i="10"/>
  <c r="O36" i="10"/>
  <c r="M43" i="10"/>
  <c r="N43" i="10"/>
  <c r="O43" i="10"/>
  <c r="M34" i="10"/>
  <c r="N34" i="10"/>
  <c r="O34" i="10"/>
  <c r="M38" i="10"/>
  <c r="N38" i="10"/>
  <c r="O38" i="10"/>
  <c r="M39" i="10"/>
  <c r="N39" i="10"/>
  <c r="O39" i="10"/>
  <c r="M40" i="10"/>
  <c r="N40" i="10"/>
  <c r="O40" i="10"/>
  <c r="M41" i="10"/>
  <c r="N41" i="10"/>
  <c r="O41" i="10"/>
  <c r="M42" i="10"/>
  <c r="N42" i="10"/>
  <c r="O42" i="10"/>
  <c r="M44" i="10"/>
  <c r="N44" i="10"/>
  <c r="O44" i="10"/>
  <c r="M45" i="10"/>
  <c r="N45" i="10"/>
  <c r="O45" i="10"/>
  <c r="M46" i="10"/>
  <c r="N46" i="10"/>
  <c r="O46" i="10"/>
  <c r="M47" i="10"/>
  <c r="N47" i="10"/>
  <c r="O47" i="10"/>
  <c r="M48" i="10"/>
  <c r="N48" i="10"/>
  <c r="O48" i="10"/>
  <c r="M49" i="10"/>
  <c r="N49" i="10"/>
  <c r="O49" i="10"/>
  <c r="M51" i="10"/>
  <c r="N51" i="10"/>
  <c r="O51" i="10"/>
  <c r="M52" i="10"/>
  <c r="N52" i="10"/>
  <c r="O52" i="10"/>
  <c r="M53" i="10"/>
  <c r="N53" i="10"/>
  <c r="O53" i="10"/>
  <c r="M54" i="10"/>
  <c r="N54" i="10"/>
  <c r="O54" i="10"/>
  <c r="M55" i="10"/>
  <c r="N55" i="10"/>
  <c r="O55" i="10"/>
  <c r="M78" i="10"/>
  <c r="N78" i="10"/>
  <c r="O78" i="10"/>
  <c r="M153" i="10"/>
  <c r="N153" i="10"/>
  <c r="O153" i="10"/>
  <c r="M57" i="10"/>
  <c r="N57" i="10"/>
  <c r="O57" i="10"/>
  <c r="M58" i="10"/>
  <c r="N58" i="10"/>
  <c r="O58" i="10"/>
  <c r="M70" i="10"/>
  <c r="N70" i="10"/>
  <c r="O70" i="10"/>
  <c r="M59" i="10"/>
  <c r="N59" i="10"/>
  <c r="O59" i="10"/>
  <c r="M60" i="10"/>
  <c r="N60" i="10"/>
  <c r="O60" i="10"/>
  <c r="M141" i="10"/>
  <c r="N141" i="10"/>
  <c r="O141" i="10"/>
  <c r="M61" i="10"/>
  <c r="N61" i="10"/>
  <c r="O61" i="10"/>
  <c r="M86" i="10"/>
  <c r="N86" i="10"/>
  <c r="O86" i="10"/>
  <c r="M93" i="10"/>
  <c r="N93" i="10"/>
  <c r="O93" i="10"/>
  <c r="M62" i="10"/>
  <c r="N62" i="10"/>
  <c r="O62" i="10"/>
  <c r="M63" i="10"/>
  <c r="N63" i="10"/>
  <c r="O63" i="10"/>
  <c r="M139" i="10"/>
  <c r="N139" i="10"/>
  <c r="O139" i="10"/>
  <c r="M64" i="10"/>
  <c r="N64" i="10"/>
  <c r="O64" i="10"/>
  <c r="M67" i="10"/>
  <c r="N67" i="10"/>
  <c r="O67" i="10"/>
  <c r="M140" i="10"/>
  <c r="N140" i="10"/>
  <c r="O140" i="10"/>
  <c r="M65" i="10"/>
  <c r="N65" i="10"/>
  <c r="O65" i="10"/>
  <c r="M66" i="10"/>
  <c r="N66" i="10"/>
  <c r="O66" i="10"/>
  <c r="M149" i="10"/>
  <c r="N149" i="10"/>
  <c r="O149" i="10"/>
  <c r="M68" i="10"/>
  <c r="N68" i="10"/>
  <c r="O68" i="10"/>
  <c r="M69" i="10"/>
  <c r="N69" i="10"/>
  <c r="O69" i="10"/>
  <c r="M71" i="10"/>
  <c r="N71" i="10"/>
  <c r="O71" i="10"/>
  <c r="M72" i="10"/>
  <c r="N72" i="10"/>
  <c r="O72" i="10"/>
  <c r="M73" i="10"/>
  <c r="N73" i="10"/>
  <c r="O73" i="10"/>
  <c r="M75" i="10"/>
  <c r="N75" i="10"/>
  <c r="O75" i="10"/>
  <c r="M76" i="10"/>
  <c r="N76" i="10"/>
  <c r="O76" i="10"/>
  <c r="M77" i="10"/>
  <c r="N77" i="10"/>
  <c r="O77" i="10"/>
  <c r="M79" i="10"/>
  <c r="N79" i="10"/>
  <c r="O79" i="10"/>
  <c r="M80" i="10"/>
  <c r="N80" i="10"/>
  <c r="O80" i="10"/>
  <c r="M81" i="10"/>
  <c r="N81" i="10"/>
  <c r="O81" i="10"/>
  <c r="M100" i="10"/>
  <c r="N100" i="10"/>
  <c r="O100" i="10"/>
  <c r="M83" i="10"/>
  <c r="N83" i="10"/>
  <c r="O83" i="10"/>
  <c r="M84" i="10"/>
  <c r="N84" i="10"/>
  <c r="O84" i="10"/>
  <c r="M85" i="10"/>
  <c r="N85" i="10"/>
  <c r="O85" i="10"/>
  <c r="M88" i="10"/>
  <c r="N88" i="10"/>
  <c r="O88" i="10"/>
  <c r="M89" i="10"/>
  <c r="N89" i="10"/>
  <c r="O89" i="10"/>
  <c r="M90" i="10"/>
  <c r="N90" i="10"/>
  <c r="O90" i="10"/>
  <c r="M91" i="10"/>
  <c r="N91" i="10"/>
  <c r="O91" i="10"/>
  <c r="M92" i="10"/>
  <c r="N92" i="10"/>
  <c r="O92" i="10"/>
  <c r="M94" i="10"/>
  <c r="N94" i="10"/>
  <c r="O94" i="10"/>
  <c r="M97" i="10"/>
  <c r="N97" i="10"/>
  <c r="O97" i="10"/>
  <c r="M98" i="10"/>
  <c r="N98" i="10"/>
  <c r="O98" i="10"/>
  <c r="M131" i="10"/>
  <c r="N131" i="10"/>
  <c r="O131" i="10"/>
  <c r="M99" i="10"/>
  <c r="N99" i="10"/>
  <c r="O99" i="10"/>
  <c r="M95" i="10"/>
  <c r="N95" i="10"/>
  <c r="O95" i="10"/>
  <c r="M101" i="10"/>
  <c r="N101" i="10"/>
  <c r="O101" i="10"/>
  <c r="M102" i="10"/>
  <c r="N102" i="10"/>
  <c r="O102" i="10"/>
  <c r="M103" i="10"/>
  <c r="N103" i="10"/>
  <c r="O103" i="10"/>
  <c r="M132" i="10"/>
  <c r="N132" i="10"/>
  <c r="O132" i="10"/>
  <c r="M104" i="10"/>
  <c r="N104" i="10"/>
  <c r="O104" i="10"/>
  <c r="M105" i="10"/>
  <c r="N105" i="10"/>
  <c r="O105" i="10"/>
  <c r="M110" i="10"/>
  <c r="N110" i="10"/>
  <c r="O110" i="10"/>
  <c r="M107" i="10"/>
  <c r="N107" i="10"/>
  <c r="O107" i="10"/>
  <c r="M108" i="10"/>
  <c r="N108" i="10"/>
  <c r="O108" i="10"/>
  <c r="M109" i="10"/>
  <c r="N109" i="10"/>
  <c r="O109" i="10"/>
  <c r="M111" i="10"/>
  <c r="N111" i="10"/>
  <c r="O111" i="10"/>
  <c r="M112" i="10"/>
  <c r="N112" i="10"/>
  <c r="O112" i="10"/>
  <c r="M113" i="10"/>
  <c r="N113" i="10"/>
  <c r="O113" i="10"/>
  <c r="M114" i="10"/>
  <c r="N114" i="10"/>
  <c r="O114" i="10"/>
  <c r="M115" i="10"/>
  <c r="N115" i="10"/>
  <c r="O115" i="10"/>
  <c r="M116" i="10"/>
  <c r="N116" i="10"/>
  <c r="O116" i="10"/>
  <c r="M118" i="10"/>
  <c r="N118" i="10"/>
  <c r="O118" i="10"/>
  <c r="M119" i="10"/>
  <c r="N119" i="10"/>
  <c r="O119" i="10"/>
  <c r="M120" i="10"/>
  <c r="N120" i="10"/>
  <c r="O120" i="10"/>
  <c r="M121" i="10"/>
  <c r="N121" i="10"/>
  <c r="O121" i="10"/>
  <c r="M122" i="10"/>
  <c r="N122" i="10"/>
  <c r="O122" i="10"/>
  <c r="M123" i="10"/>
  <c r="N123" i="10"/>
  <c r="O123" i="10"/>
  <c r="M124" i="10"/>
  <c r="N124" i="10"/>
  <c r="O124" i="10"/>
  <c r="M125" i="10"/>
  <c r="N125" i="10"/>
  <c r="O125" i="10"/>
  <c r="M126" i="10"/>
  <c r="N126" i="10"/>
  <c r="O126" i="10"/>
  <c r="M127" i="10"/>
  <c r="N127" i="10"/>
  <c r="O127" i="10"/>
  <c r="M129" i="10"/>
  <c r="N129" i="10"/>
  <c r="O129" i="10"/>
  <c r="M133" i="10"/>
  <c r="N133" i="10"/>
  <c r="O133" i="10"/>
  <c r="M134" i="10"/>
  <c r="N134" i="10"/>
  <c r="O134" i="10"/>
  <c r="M160" i="10"/>
  <c r="N160" i="10"/>
  <c r="O160" i="10"/>
  <c r="M161" i="10"/>
  <c r="N161" i="10"/>
  <c r="O161" i="10"/>
  <c r="M162" i="10"/>
  <c r="N162" i="10"/>
  <c r="O162" i="10"/>
  <c r="M135" i="10"/>
  <c r="N135" i="10"/>
  <c r="O135" i="10"/>
  <c r="M138" i="10"/>
  <c r="N138" i="10"/>
  <c r="O138" i="10"/>
  <c r="M142" i="10"/>
  <c r="N142" i="10"/>
  <c r="O142" i="10"/>
  <c r="M143" i="10"/>
  <c r="N143" i="10"/>
  <c r="O143" i="10"/>
  <c r="M156" i="10"/>
  <c r="N156" i="10"/>
  <c r="O156" i="10"/>
  <c r="M157" i="10"/>
  <c r="N157" i="10"/>
  <c r="O157" i="10"/>
  <c r="M348" i="10"/>
  <c r="N348" i="10"/>
  <c r="O348" i="10"/>
  <c r="M144" i="10"/>
  <c r="N144" i="10"/>
  <c r="O144" i="10"/>
  <c r="M145" i="10"/>
  <c r="N145" i="10"/>
  <c r="O145" i="10"/>
  <c r="M146" i="10"/>
  <c r="N146" i="10"/>
  <c r="O146" i="10"/>
  <c r="M147" i="10"/>
  <c r="N147" i="10"/>
  <c r="O147" i="10"/>
  <c r="M148" i="10"/>
  <c r="N148" i="10"/>
  <c r="O148" i="10"/>
  <c r="M150" i="10"/>
  <c r="N150" i="10"/>
  <c r="O150" i="10"/>
  <c r="M82" i="10"/>
  <c r="N82" i="10"/>
  <c r="O82" i="10"/>
  <c r="M136" i="10"/>
  <c r="N136" i="10"/>
  <c r="O136" i="10"/>
  <c r="M137" i="10"/>
  <c r="N137" i="10"/>
  <c r="O137" i="10"/>
  <c r="M151" i="10"/>
  <c r="N151" i="10"/>
  <c r="O151" i="10"/>
  <c r="M152" i="10"/>
  <c r="N152" i="10"/>
  <c r="O152" i="10"/>
  <c r="M154" i="10"/>
  <c r="N154" i="10"/>
  <c r="O154" i="10"/>
  <c r="M155" i="10"/>
  <c r="N155" i="10"/>
  <c r="O155" i="10"/>
  <c r="M158" i="10"/>
  <c r="N158" i="10"/>
  <c r="O158" i="10"/>
  <c r="M159" i="10"/>
  <c r="N159" i="10"/>
  <c r="O159" i="10"/>
  <c r="M163" i="10"/>
  <c r="N163" i="10"/>
  <c r="O163" i="10"/>
  <c r="M164" i="10"/>
  <c r="N164" i="10"/>
  <c r="O164" i="10"/>
  <c r="M165" i="10"/>
  <c r="N165" i="10"/>
  <c r="O165" i="10"/>
  <c r="M169" i="10"/>
  <c r="N169" i="10"/>
  <c r="O169" i="10"/>
  <c r="M170" i="10"/>
  <c r="N170" i="10"/>
  <c r="O170" i="10"/>
  <c r="M201" i="10"/>
  <c r="N201" i="10"/>
  <c r="O201" i="10"/>
  <c r="M172" i="10"/>
  <c r="N172" i="10"/>
  <c r="O172" i="10"/>
  <c r="M352" i="10"/>
  <c r="N352" i="10"/>
  <c r="O352" i="10"/>
  <c r="M173" i="10"/>
  <c r="N173" i="10"/>
  <c r="O173" i="10"/>
  <c r="M174" i="10"/>
  <c r="N174" i="10"/>
  <c r="O174" i="10"/>
  <c r="M175" i="10"/>
  <c r="N175" i="10"/>
  <c r="O175" i="10"/>
  <c r="M211" i="10"/>
  <c r="N211" i="10"/>
  <c r="O211" i="10"/>
  <c r="M167" i="10"/>
  <c r="N167" i="10"/>
  <c r="O167" i="10"/>
  <c r="M168" i="10"/>
  <c r="N168" i="10"/>
  <c r="O168" i="10"/>
  <c r="M171" i="10"/>
  <c r="N171" i="10"/>
  <c r="O171" i="10"/>
  <c r="M176" i="10"/>
  <c r="N176" i="10"/>
  <c r="O176" i="10"/>
  <c r="M177" i="10"/>
  <c r="N177" i="10"/>
  <c r="O177" i="10"/>
  <c r="M178" i="10"/>
  <c r="N178" i="10"/>
  <c r="O178" i="10"/>
  <c r="M182" i="10"/>
  <c r="N182" i="10"/>
  <c r="O182" i="10"/>
  <c r="M185" i="10"/>
  <c r="N185" i="10"/>
  <c r="O185" i="10"/>
  <c r="M195" i="10"/>
  <c r="N195" i="10"/>
  <c r="O195" i="10"/>
  <c r="M205" i="10"/>
  <c r="N205" i="10"/>
  <c r="O205" i="10"/>
  <c r="M212" i="10"/>
  <c r="N212" i="10"/>
  <c r="O212" i="10"/>
  <c r="M213" i="10"/>
  <c r="N213" i="10"/>
  <c r="O213" i="10"/>
  <c r="O180" i="10"/>
  <c r="M221" i="10"/>
  <c r="N221" i="10"/>
  <c r="O221" i="10"/>
  <c r="M181" i="10"/>
  <c r="N181" i="10"/>
  <c r="O181" i="10"/>
  <c r="M192" i="10"/>
  <c r="N192" i="10"/>
  <c r="O192" i="10"/>
  <c r="M193" i="10"/>
  <c r="N193" i="10"/>
  <c r="O193" i="10"/>
  <c r="M194" i="10"/>
  <c r="N194" i="10"/>
  <c r="O194" i="10"/>
  <c r="M341" i="10"/>
  <c r="N341" i="10"/>
  <c r="O341" i="10"/>
  <c r="M166" i="10"/>
  <c r="N166" i="10"/>
  <c r="O166" i="10"/>
  <c r="M183" i="10"/>
  <c r="N183" i="10"/>
  <c r="O183" i="10"/>
  <c r="M189" i="10"/>
  <c r="N189" i="10"/>
  <c r="O189" i="10"/>
  <c r="M191" i="10"/>
  <c r="N191" i="10"/>
  <c r="O191" i="10"/>
  <c r="M196" i="10"/>
  <c r="N196" i="10"/>
  <c r="O196" i="10"/>
  <c r="M184" i="10"/>
  <c r="N184" i="10"/>
  <c r="O184" i="10"/>
  <c r="M200" i="10"/>
  <c r="N200" i="10"/>
  <c r="O200" i="10"/>
  <c r="M186" i="10"/>
  <c r="N186" i="10"/>
  <c r="O186" i="10"/>
  <c r="M187" i="10"/>
  <c r="N187" i="10"/>
  <c r="O187" i="10"/>
  <c r="M188" i="10"/>
  <c r="N188" i="10"/>
  <c r="O188" i="10"/>
  <c r="M197" i="10"/>
  <c r="N197" i="10"/>
  <c r="O197" i="10"/>
  <c r="M198" i="10"/>
  <c r="N198" i="10"/>
  <c r="O198" i="10"/>
  <c r="M199" i="10"/>
  <c r="N199" i="10"/>
  <c r="O199" i="10"/>
  <c r="M215" i="10"/>
  <c r="N215" i="10"/>
  <c r="O215" i="10"/>
  <c r="M202" i="10"/>
  <c r="N202" i="10"/>
  <c r="O202" i="10"/>
  <c r="M203" i="10"/>
  <c r="N203" i="10"/>
  <c r="O203" i="10"/>
  <c r="M204" i="10"/>
  <c r="N204" i="10"/>
  <c r="O204" i="10"/>
  <c r="M206" i="10"/>
  <c r="N206" i="10"/>
  <c r="O206" i="10"/>
  <c r="M209" i="10"/>
  <c r="N209" i="10"/>
  <c r="O209" i="10"/>
  <c r="M210" i="10"/>
  <c r="N210" i="10"/>
  <c r="O210" i="10"/>
  <c r="M207" i="10"/>
  <c r="N207" i="10"/>
  <c r="O207" i="10"/>
  <c r="M214" i="10"/>
  <c r="N214" i="10"/>
  <c r="O214" i="10"/>
  <c r="M216" i="10"/>
  <c r="N216" i="10"/>
  <c r="O216" i="10"/>
  <c r="M217" i="10"/>
  <c r="N217" i="10"/>
  <c r="O217" i="10"/>
  <c r="M218" i="10"/>
  <c r="N218" i="10"/>
  <c r="O218" i="10"/>
  <c r="M219" i="10"/>
  <c r="N219" i="10"/>
  <c r="O219" i="10"/>
  <c r="M343" i="10"/>
  <c r="N343" i="10"/>
  <c r="O343" i="10"/>
  <c r="M220" i="10"/>
  <c r="N220" i="10"/>
  <c r="O220" i="10"/>
  <c r="M222" i="10"/>
  <c r="N222" i="10"/>
  <c r="O222" i="10"/>
  <c r="M223" i="10"/>
  <c r="N223" i="10"/>
  <c r="O223" i="10"/>
  <c r="M224" i="10"/>
  <c r="N224" i="10"/>
  <c r="O224" i="10"/>
  <c r="M225" i="10"/>
  <c r="N225" i="10"/>
  <c r="O225" i="10"/>
  <c r="M226" i="10"/>
  <c r="N226" i="10"/>
  <c r="O226" i="10"/>
  <c r="M227" i="10"/>
  <c r="N227" i="10"/>
  <c r="O227" i="10"/>
  <c r="M228" i="10"/>
  <c r="N228" i="10"/>
  <c r="O228" i="10"/>
  <c r="M229" i="10"/>
  <c r="N229" i="10"/>
  <c r="O229" i="10"/>
  <c r="M230" i="10"/>
  <c r="N230" i="10"/>
  <c r="O230" i="10"/>
  <c r="M231" i="10"/>
  <c r="N231" i="10"/>
  <c r="O231" i="10"/>
  <c r="M232" i="10"/>
  <c r="N232" i="10"/>
  <c r="O232" i="10"/>
  <c r="M233" i="10"/>
  <c r="N233" i="10"/>
  <c r="O233" i="10"/>
  <c r="M234" i="10"/>
  <c r="N234" i="10"/>
  <c r="O234" i="10"/>
  <c r="M235" i="10"/>
  <c r="N235" i="10"/>
  <c r="O235" i="10"/>
  <c r="M236" i="10"/>
  <c r="N236" i="10"/>
  <c r="O236" i="10"/>
  <c r="M237" i="10"/>
  <c r="N237" i="10"/>
  <c r="O237" i="10"/>
  <c r="M238" i="10"/>
  <c r="N238" i="10"/>
  <c r="O238" i="10"/>
  <c r="M239" i="10"/>
  <c r="N239" i="10"/>
  <c r="O239" i="10"/>
  <c r="M240" i="10"/>
  <c r="N240" i="10"/>
  <c r="O240" i="10"/>
  <c r="M241" i="10"/>
  <c r="N241" i="10"/>
  <c r="O241" i="10"/>
  <c r="M242" i="10"/>
  <c r="N242" i="10"/>
  <c r="O242" i="10"/>
  <c r="M243" i="10"/>
  <c r="N243" i="10"/>
  <c r="O243" i="10"/>
  <c r="M244" i="10"/>
  <c r="N244" i="10"/>
  <c r="O244" i="10"/>
  <c r="M245" i="10"/>
  <c r="N245" i="10"/>
  <c r="O245" i="10"/>
  <c r="M246" i="10"/>
  <c r="N246" i="10"/>
  <c r="O246" i="10"/>
  <c r="M247" i="10"/>
  <c r="N247" i="10"/>
  <c r="O247" i="10"/>
  <c r="M248" i="10"/>
  <c r="N248" i="10"/>
  <c r="O248" i="10"/>
  <c r="M249" i="10"/>
  <c r="N249" i="10"/>
  <c r="O249" i="10"/>
  <c r="M250" i="10"/>
  <c r="N250" i="10"/>
  <c r="O250" i="10"/>
  <c r="M251" i="10"/>
  <c r="N251" i="10"/>
  <c r="O251" i="10"/>
  <c r="M256" i="10"/>
  <c r="N256" i="10"/>
  <c r="O256" i="10"/>
  <c r="M263" i="10"/>
  <c r="N263" i="10"/>
  <c r="O263" i="10"/>
  <c r="M252" i="10"/>
  <c r="N252" i="10"/>
  <c r="O252" i="10"/>
  <c r="M254" i="10"/>
  <c r="N254" i="10"/>
  <c r="O254" i="10"/>
  <c r="M255" i="10"/>
  <c r="N255" i="10"/>
  <c r="O255" i="10"/>
  <c r="M257" i="10"/>
  <c r="N257" i="10"/>
  <c r="O257" i="10"/>
  <c r="M258" i="10"/>
  <c r="N258" i="10"/>
  <c r="O258" i="10"/>
  <c r="M259" i="10"/>
  <c r="N259" i="10"/>
  <c r="O259" i="10"/>
  <c r="M260" i="10"/>
  <c r="N260" i="10"/>
  <c r="O260" i="10"/>
  <c r="M264" i="10"/>
  <c r="N264" i="10"/>
  <c r="O264" i="10"/>
  <c r="M265" i="10"/>
  <c r="N265" i="10"/>
  <c r="O265" i="10"/>
  <c r="M266" i="10"/>
  <c r="N266" i="10"/>
  <c r="O266" i="10"/>
  <c r="M267" i="10"/>
  <c r="N267" i="10"/>
  <c r="O267" i="10"/>
  <c r="M269" i="10"/>
  <c r="N269" i="10"/>
  <c r="O269" i="10"/>
  <c r="M272" i="10"/>
  <c r="N272" i="10"/>
  <c r="O272" i="10"/>
  <c r="M273" i="10"/>
  <c r="N273" i="10"/>
  <c r="O273" i="10"/>
  <c r="M274" i="10"/>
  <c r="N274" i="10"/>
  <c r="O274" i="10"/>
  <c r="M277" i="10"/>
  <c r="N277" i="10"/>
  <c r="O277" i="10"/>
  <c r="M275" i="10"/>
  <c r="N275" i="10"/>
  <c r="O275" i="10"/>
  <c r="M276" i="10"/>
  <c r="N276" i="10"/>
  <c r="O276" i="10"/>
  <c r="M278" i="10"/>
  <c r="N278" i="10"/>
  <c r="O278" i="10"/>
  <c r="M279" i="10"/>
  <c r="N279" i="10"/>
  <c r="O279" i="10"/>
  <c r="M280" i="10"/>
  <c r="N280" i="10"/>
  <c r="O280" i="10"/>
  <c r="M281" i="10"/>
  <c r="N281" i="10"/>
  <c r="O281" i="10"/>
  <c r="M282" i="10"/>
  <c r="N282" i="10"/>
  <c r="O282" i="10"/>
  <c r="M283" i="10"/>
  <c r="N283" i="10"/>
  <c r="O283" i="10"/>
  <c r="M290" i="10"/>
  <c r="N290" i="10"/>
  <c r="O290" i="10"/>
  <c r="M284" i="10"/>
  <c r="N284" i="10"/>
  <c r="O284" i="10"/>
  <c r="M285" i="10"/>
  <c r="N285" i="10"/>
  <c r="O285" i="10"/>
  <c r="M286" i="10"/>
  <c r="N286" i="10"/>
  <c r="O286" i="10"/>
  <c r="M287" i="10"/>
  <c r="N287" i="10"/>
  <c r="O287" i="10"/>
  <c r="M288" i="10"/>
  <c r="N288" i="10"/>
  <c r="O288" i="10"/>
  <c r="M289" i="10"/>
  <c r="N289" i="10"/>
  <c r="O289" i="10"/>
  <c r="M291" i="10"/>
  <c r="N291" i="10"/>
  <c r="O291" i="10"/>
  <c r="M292" i="10"/>
  <c r="N292" i="10"/>
  <c r="O292" i="10"/>
  <c r="M293" i="10"/>
  <c r="N293" i="10"/>
  <c r="O293" i="10"/>
  <c r="M296" i="10"/>
  <c r="N296" i="10"/>
  <c r="O296" i="10"/>
  <c r="M297" i="10"/>
  <c r="N297" i="10"/>
  <c r="O297" i="10"/>
  <c r="N299" i="10"/>
  <c r="O299" i="10"/>
  <c r="M300" i="10"/>
  <c r="N300" i="10"/>
  <c r="O300" i="10"/>
  <c r="M301" i="10"/>
  <c r="N301" i="10"/>
  <c r="O301" i="10"/>
  <c r="M302" i="10"/>
  <c r="N302" i="10"/>
  <c r="O302" i="10"/>
  <c r="M303" i="10"/>
  <c r="N303" i="10"/>
  <c r="O303" i="10"/>
  <c r="M304" i="10"/>
  <c r="N304" i="10"/>
  <c r="O304" i="10"/>
  <c r="M305" i="10"/>
  <c r="N305" i="10"/>
  <c r="O305" i="10"/>
  <c r="M306" i="10"/>
  <c r="N306" i="10"/>
  <c r="O306" i="10"/>
  <c r="M307" i="10"/>
  <c r="N307" i="10"/>
  <c r="O307" i="10"/>
  <c r="M308" i="10"/>
  <c r="N308" i="10"/>
  <c r="O308" i="10"/>
  <c r="M309" i="10"/>
  <c r="N309" i="10"/>
  <c r="O309" i="10"/>
  <c r="M310" i="10"/>
  <c r="N310" i="10"/>
  <c r="O310" i="10"/>
  <c r="M311" i="10"/>
  <c r="N311" i="10"/>
  <c r="O311" i="10"/>
  <c r="M312" i="10"/>
  <c r="N312" i="10"/>
  <c r="O312" i="10"/>
  <c r="M313" i="10"/>
  <c r="N313" i="10"/>
  <c r="O313" i="10"/>
  <c r="M314" i="10"/>
  <c r="N314" i="10"/>
  <c r="O314" i="10"/>
  <c r="M315" i="10"/>
  <c r="N315" i="10"/>
  <c r="O315" i="10"/>
  <c r="M316" i="10"/>
  <c r="N316" i="10"/>
  <c r="O316" i="10"/>
  <c r="M317" i="10"/>
  <c r="N317" i="10"/>
  <c r="O317" i="10"/>
  <c r="M318" i="10"/>
  <c r="N318" i="10"/>
  <c r="O318" i="10"/>
  <c r="M319" i="10"/>
  <c r="N319" i="10"/>
  <c r="O319" i="10"/>
  <c r="M320" i="10"/>
  <c r="N320" i="10"/>
  <c r="O320" i="10"/>
  <c r="M96" i="10"/>
  <c r="N96" i="10"/>
  <c r="O96" i="10"/>
  <c r="M321" i="10"/>
  <c r="N321" i="10"/>
  <c r="O321" i="10"/>
  <c r="M322" i="10"/>
  <c r="N322" i="10"/>
  <c r="O322" i="10"/>
  <c r="M87" i="10"/>
  <c r="N87" i="10"/>
  <c r="O87" i="10"/>
  <c r="M323" i="10"/>
  <c r="N323" i="10"/>
  <c r="O323" i="10"/>
  <c r="M324" i="10"/>
  <c r="N324" i="10"/>
  <c r="O324" i="10"/>
  <c r="M325" i="10"/>
  <c r="N325" i="10"/>
  <c r="O325" i="10"/>
  <c r="M326" i="10"/>
  <c r="N326" i="10"/>
  <c r="O326" i="10"/>
  <c r="M327" i="10"/>
  <c r="N327" i="10"/>
  <c r="O327" i="10"/>
  <c r="M328" i="10"/>
  <c r="N328" i="10"/>
  <c r="O328" i="10"/>
  <c r="M329" i="10"/>
  <c r="N329" i="10"/>
  <c r="O329" i="10"/>
  <c r="M330" i="10"/>
  <c r="N330" i="10"/>
  <c r="O330" i="10"/>
  <c r="M331" i="10"/>
  <c r="N331" i="10"/>
  <c r="O331" i="10"/>
  <c r="M130" i="10"/>
  <c r="N130" i="10"/>
  <c r="O130" i="10"/>
  <c r="M332" i="10"/>
  <c r="N332" i="10"/>
  <c r="O332" i="10"/>
  <c r="M117" i="10"/>
  <c r="N117" i="10"/>
  <c r="O117" i="10"/>
  <c r="M128" i="10"/>
  <c r="N128" i="10"/>
  <c r="O128" i="10"/>
  <c r="M333" i="10"/>
  <c r="N333" i="10"/>
  <c r="O333" i="10"/>
  <c r="M334" i="10"/>
  <c r="N334" i="10"/>
  <c r="O334" i="10"/>
  <c r="M335" i="10"/>
  <c r="N335" i="10"/>
  <c r="O335" i="10"/>
  <c r="M336" i="10"/>
  <c r="N336" i="10"/>
  <c r="O336" i="10"/>
  <c r="M337" i="10"/>
  <c r="N337" i="10"/>
  <c r="O337" i="10"/>
  <c r="M345" i="10"/>
  <c r="N345" i="10"/>
  <c r="O345" i="10"/>
  <c r="M354" i="10"/>
  <c r="N354" i="10"/>
  <c r="O354" i="10"/>
  <c r="M370" i="10"/>
  <c r="N370" i="10"/>
  <c r="O370" i="10"/>
  <c r="M374" i="10"/>
  <c r="N374" i="10"/>
  <c r="O374" i="10"/>
  <c r="M399" i="10"/>
  <c r="N399" i="10"/>
  <c r="O399" i="10"/>
  <c r="M375" i="10"/>
  <c r="N375" i="10"/>
  <c r="O375" i="10"/>
  <c r="M356" i="10"/>
  <c r="N356" i="10"/>
  <c r="O356" i="10"/>
  <c r="M362" i="10"/>
  <c r="N362" i="10"/>
  <c r="O362" i="10"/>
  <c r="M357" i="10"/>
  <c r="N357" i="10"/>
  <c r="O357" i="10"/>
  <c r="M358" i="10"/>
  <c r="N358" i="10"/>
  <c r="O358" i="10"/>
  <c r="M359" i="10"/>
  <c r="N359" i="10"/>
  <c r="O359" i="10"/>
  <c r="M398" i="10"/>
  <c r="N398" i="10"/>
  <c r="O398" i="10"/>
  <c r="M361" i="10"/>
  <c r="N361" i="10"/>
  <c r="O361" i="10"/>
  <c r="M363" i="10"/>
  <c r="N363" i="10"/>
  <c r="O363" i="10"/>
  <c r="M364" i="10"/>
  <c r="N364" i="10"/>
  <c r="O364" i="10"/>
  <c r="M365" i="10"/>
  <c r="N365" i="10"/>
  <c r="O365" i="10"/>
  <c r="M366" i="10"/>
  <c r="N366" i="10"/>
  <c r="O366" i="10"/>
  <c r="M367" i="10"/>
  <c r="N367" i="10"/>
  <c r="O367" i="10"/>
  <c r="M369" i="10"/>
  <c r="N369" i="10"/>
  <c r="O369" i="10"/>
  <c r="M371" i="10"/>
  <c r="N371" i="10"/>
  <c r="O371" i="10"/>
  <c r="M376" i="10"/>
  <c r="N376" i="10"/>
  <c r="O376" i="10"/>
  <c r="M377" i="10"/>
  <c r="N377" i="10"/>
  <c r="O377" i="10"/>
  <c r="M378" i="10"/>
  <c r="N378" i="10"/>
  <c r="O378" i="10"/>
  <c r="M380" i="10"/>
  <c r="N380" i="10"/>
  <c r="O380" i="10"/>
  <c r="M381" i="10"/>
  <c r="N381" i="10"/>
  <c r="O381" i="10"/>
  <c r="M382" i="10"/>
  <c r="N382" i="10"/>
  <c r="O382" i="10"/>
  <c r="M383" i="10"/>
  <c r="N383" i="10"/>
  <c r="O383" i="10"/>
  <c r="M384" i="10"/>
  <c r="N384" i="10"/>
  <c r="O384" i="10"/>
  <c r="M385" i="10"/>
  <c r="N385" i="10"/>
  <c r="O385" i="10"/>
  <c r="M386" i="10"/>
  <c r="N386" i="10"/>
  <c r="O386" i="10"/>
  <c r="M387" i="10"/>
  <c r="N387" i="10"/>
  <c r="O387" i="10"/>
  <c r="M388" i="10"/>
  <c r="N388" i="10"/>
  <c r="O388" i="10"/>
  <c r="M389" i="10"/>
  <c r="N389" i="10"/>
  <c r="O389" i="10"/>
  <c r="M390" i="10"/>
  <c r="N390" i="10"/>
  <c r="O390" i="10"/>
  <c r="M391" i="10"/>
  <c r="N391" i="10"/>
  <c r="O391" i="10"/>
  <c r="M392" i="10"/>
  <c r="N392" i="10"/>
  <c r="O392" i="10"/>
  <c r="M393" i="10"/>
  <c r="N393" i="10"/>
  <c r="O393" i="10"/>
  <c r="M394" i="10"/>
  <c r="N394" i="10"/>
  <c r="O394" i="10"/>
  <c r="M395" i="10"/>
  <c r="N395" i="10"/>
  <c r="O395" i="10"/>
  <c r="M396" i="10"/>
  <c r="N396" i="10"/>
  <c r="O396" i="10"/>
  <c r="M360" i="10"/>
  <c r="N360" i="10"/>
  <c r="O360" i="10"/>
  <c r="M397" i="10"/>
  <c r="N397" i="10"/>
  <c r="O397" i="10"/>
  <c r="M400" i="10"/>
  <c r="N400" i="10"/>
  <c r="O400" i="10"/>
  <c r="M401" i="10"/>
  <c r="N401" i="10"/>
  <c r="O401" i="10"/>
  <c r="M402" i="10"/>
  <c r="N402" i="10"/>
  <c r="O402" i="10"/>
  <c r="M403" i="10"/>
  <c r="N403" i="10"/>
  <c r="O403" i="10"/>
  <c r="M404" i="10"/>
  <c r="N404" i="10"/>
  <c r="O404" i="10"/>
  <c r="M406" i="10"/>
  <c r="N406" i="10"/>
  <c r="O406" i="10"/>
  <c r="M405" i="10"/>
  <c r="N405" i="10"/>
  <c r="O405" i="10"/>
  <c r="M407" i="10"/>
  <c r="N407" i="10"/>
  <c r="O407" i="10"/>
  <c r="M408" i="10"/>
  <c r="N408" i="10"/>
  <c r="O408" i="10"/>
  <c r="M409" i="10"/>
  <c r="N409" i="10"/>
  <c r="O409" i="10"/>
  <c r="M410" i="10"/>
  <c r="N410" i="10"/>
  <c r="O410" i="10"/>
  <c r="M836" i="10"/>
  <c r="N836" i="10"/>
  <c r="O836" i="10"/>
  <c r="M411" i="10"/>
  <c r="N411" i="10"/>
  <c r="O411" i="10"/>
  <c r="M412" i="10"/>
  <c r="N412" i="10"/>
  <c r="O412" i="10"/>
  <c r="M413" i="10"/>
  <c r="N413" i="10"/>
  <c r="O413" i="10"/>
  <c r="M414" i="10"/>
  <c r="N414" i="10"/>
  <c r="O414" i="10"/>
  <c r="M416" i="10"/>
  <c r="N416" i="10"/>
  <c r="O416" i="10"/>
  <c r="M417" i="10"/>
  <c r="N417" i="10"/>
  <c r="O417" i="10"/>
  <c r="M418" i="10"/>
  <c r="N418" i="10"/>
  <c r="O418" i="10"/>
  <c r="M419" i="10"/>
  <c r="N419" i="10"/>
  <c r="O419" i="10"/>
  <c r="M420" i="10"/>
  <c r="N420" i="10"/>
  <c r="O420" i="10"/>
  <c r="M421" i="10"/>
  <c r="N421" i="10"/>
  <c r="O421" i="10"/>
  <c r="M422" i="10"/>
  <c r="N422" i="10"/>
  <c r="O422" i="10"/>
  <c r="M415" i="10"/>
  <c r="N415" i="10"/>
  <c r="O415" i="10"/>
  <c r="M423" i="10"/>
  <c r="N423" i="10"/>
  <c r="O423" i="10"/>
  <c r="M424" i="10"/>
  <c r="N424" i="10"/>
  <c r="O424" i="10"/>
  <c r="M425" i="10"/>
  <c r="N425" i="10"/>
  <c r="O425" i="10"/>
  <c r="M426" i="10"/>
  <c r="N426" i="10"/>
  <c r="O426" i="10"/>
  <c r="M427" i="10"/>
  <c r="N427" i="10"/>
  <c r="O427" i="10"/>
  <c r="M428" i="10"/>
  <c r="N428" i="10"/>
  <c r="O428" i="10"/>
  <c r="M429" i="10"/>
  <c r="N429" i="10"/>
  <c r="O429" i="10"/>
  <c r="M430" i="10"/>
  <c r="N430" i="10"/>
  <c r="O430" i="10"/>
  <c r="M431" i="10"/>
  <c r="N431" i="10"/>
  <c r="O431" i="10"/>
  <c r="M432" i="10"/>
  <c r="N432" i="10"/>
  <c r="O432" i="10"/>
  <c r="M433" i="10"/>
  <c r="N433" i="10"/>
  <c r="O433" i="10"/>
  <c r="M434" i="10"/>
  <c r="N434" i="10"/>
  <c r="O434" i="10"/>
  <c r="M435" i="10"/>
  <c r="N435" i="10"/>
  <c r="O435" i="10"/>
  <c r="M436" i="10"/>
  <c r="N436" i="10"/>
  <c r="O436" i="10"/>
  <c r="M437" i="10"/>
  <c r="N437" i="10"/>
  <c r="O437" i="10"/>
  <c r="M438" i="10"/>
  <c r="N438" i="10"/>
  <c r="O438" i="10"/>
  <c r="M439" i="10"/>
  <c r="N439" i="10"/>
  <c r="O439" i="10"/>
  <c r="M440" i="10"/>
  <c r="N440" i="10"/>
  <c r="O440" i="10"/>
  <c r="M441" i="10"/>
  <c r="N441" i="10"/>
  <c r="O441" i="10"/>
  <c r="M442" i="10"/>
  <c r="N442" i="10"/>
  <c r="O442" i="10"/>
  <c r="M443" i="10"/>
  <c r="N443" i="10"/>
  <c r="O443" i="10"/>
  <c r="M444" i="10"/>
  <c r="N444" i="10"/>
  <c r="O444" i="10"/>
  <c r="M445" i="10"/>
  <c r="N445" i="10"/>
  <c r="O445" i="10"/>
  <c r="M446" i="10"/>
  <c r="N446" i="10"/>
  <c r="O446" i="10"/>
  <c r="M447" i="10"/>
  <c r="N447" i="10"/>
  <c r="O447" i="10"/>
  <c r="M448" i="10"/>
  <c r="N448" i="10"/>
  <c r="O448" i="10"/>
  <c r="M449" i="10"/>
  <c r="N449" i="10"/>
  <c r="O449" i="10"/>
  <c r="M450" i="10"/>
  <c r="N450" i="10"/>
  <c r="O450" i="10"/>
  <c r="M451" i="10"/>
  <c r="N451" i="10"/>
  <c r="O451" i="10"/>
  <c r="M452" i="10"/>
  <c r="N452" i="10"/>
  <c r="O452" i="10"/>
  <c r="M453" i="10"/>
  <c r="N453" i="10"/>
  <c r="O453" i="10"/>
  <c r="M454" i="10"/>
  <c r="N454" i="10"/>
  <c r="O454" i="10"/>
  <c r="M455" i="10"/>
  <c r="N455" i="10"/>
  <c r="O455" i="10"/>
  <c r="M456" i="10"/>
  <c r="N456" i="10"/>
  <c r="O456" i="10"/>
  <c r="M457" i="10"/>
  <c r="N457" i="10"/>
  <c r="O457" i="10"/>
  <c r="M458" i="10"/>
  <c r="N458" i="10"/>
  <c r="O458" i="10"/>
  <c r="M459" i="10"/>
  <c r="N459" i="10"/>
  <c r="O459" i="10"/>
  <c r="M460" i="10"/>
  <c r="N460" i="10"/>
  <c r="O460" i="10"/>
  <c r="M461" i="10"/>
  <c r="N461" i="10"/>
  <c r="O461" i="10"/>
  <c r="M462" i="10"/>
  <c r="N462" i="10"/>
  <c r="O462" i="10"/>
  <c r="M463" i="10"/>
  <c r="N463" i="10"/>
  <c r="O463" i="10"/>
  <c r="M464" i="10"/>
  <c r="N464" i="10"/>
  <c r="O464" i="10"/>
  <c r="M465" i="10"/>
  <c r="N465" i="10"/>
  <c r="O465" i="10"/>
  <c r="M466" i="10"/>
  <c r="N466" i="10"/>
  <c r="O466" i="10"/>
  <c r="M467" i="10"/>
  <c r="N467" i="10"/>
  <c r="O467" i="10"/>
  <c r="M468" i="10"/>
  <c r="N468" i="10"/>
  <c r="O468" i="10"/>
  <c r="M469" i="10"/>
  <c r="N469" i="10"/>
  <c r="O469" i="10"/>
  <c r="M470" i="10"/>
  <c r="N470" i="10"/>
  <c r="O470" i="10"/>
  <c r="M471" i="10"/>
  <c r="N471" i="10"/>
  <c r="O471" i="10"/>
  <c r="M472" i="10"/>
  <c r="N472" i="10"/>
  <c r="O472" i="10"/>
  <c r="M473" i="10"/>
  <c r="N473" i="10"/>
  <c r="O473" i="10"/>
  <c r="M474" i="10"/>
  <c r="N474" i="10"/>
  <c r="O474" i="10"/>
  <c r="M475" i="10"/>
  <c r="N475" i="10"/>
  <c r="O475" i="10"/>
  <c r="M476" i="10"/>
  <c r="N476" i="10"/>
  <c r="O476" i="10"/>
  <c r="M477" i="10"/>
  <c r="N477" i="10"/>
  <c r="O477" i="10"/>
  <c r="M478" i="10"/>
  <c r="N478" i="10"/>
  <c r="O478" i="10"/>
  <c r="M479" i="10"/>
  <c r="N479" i="10"/>
  <c r="O479" i="10"/>
  <c r="M480" i="10"/>
  <c r="N480" i="10"/>
  <c r="O480" i="10"/>
  <c r="M481" i="10"/>
  <c r="N481" i="10"/>
  <c r="O481" i="10"/>
  <c r="M482" i="10"/>
  <c r="N482" i="10"/>
  <c r="O482" i="10"/>
  <c r="M483" i="10"/>
  <c r="N483" i="10"/>
  <c r="O483" i="10"/>
  <c r="M489" i="10"/>
  <c r="N489" i="10"/>
  <c r="O489" i="10"/>
  <c r="N490" i="10"/>
  <c r="O490" i="10"/>
  <c r="M491" i="10"/>
  <c r="N491" i="10"/>
  <c r="O491" i="10"/>
  <c r="M492" i="10"/>
  <c r="N492" i="10"/>
  <c r="O492" i="10"/>
  <c r="M493" i="10"/>
  <c r="N493" i="10"/>
  <c r="O493" i="10"/>
  <c r="M495" i="10"/>
  <c r="N495" i="10"/>
  <c r="O495" i="10"/>
  <c r="M496" i="10"/>
  <c r="N496" i="10"/>
  <c r="O496" i="10"/>
  <c r="M497" i="10"/>
  <c r="N497" i="10"/>
  <c r="O497" i="10"/>
  <c r="M498" i="10"/>
  <c r="N498" i="10"/>
  <c r="O498" i="10"/>
  <c r="M499" i="10"/>
  <c r="N499" i="10"/>
  <c r="O499" i="10"/>
  <c r="M500" i="10"/>
  <c r="N500" i="10"/>
  <c r="O500" i="10"/>
  <c r="M1768" i="10"/>
  <c r="N1768" i="10"/>
  <c r="O1768" i="10"/>
  <c r="M501" i="10"/>
  <c r="N501" i="10"/>
  <c r="O501" i="10"/>
  <c r="M503" i="10"/>
  <c r="N503" i="10"/>
  <c r="O503" i="10"/>
  <c r="M504" i="10"/>
  <c r="N504" i="10"/>
  <c r="O504" i="10"/>
  <c r="M505" i="10"/>
  <c r="N505" i="10"/>
  <c r="O505" i="10"/>
  <c r="M506" i="10"/>
  <c r="N506" i="10"/>
  <c r="O506" i="10"/>
  <c r="M507" i="10"/>
  <c r="N507" i="10"/>
  <c r="O507" i="10"/>
  <c r="M508" i="10"/>
  <c r="N508" i="10"/>
  <c r="O508" i="10"/>
  <c r="M510" i="10"/>
  <c r="N510" i="10"/>
  <c r="O510" i="10"/>
  <c r="M511" i="10"/>
  <c r="N511" i="10"/>
  <c r="O511" i="10"/>
  <c r="M512" i="10"/>
  <c r="N512" i="10"/>
  <c r="O512" i="10"/>
  <c r="M513" i="10"/>
  <c r="N513" i="10"/>
  <c r="O513" i="10"/>
  <c r="M515" i="10"/>
  <c r="N515" i="10"/>
  <c r="O515" i="10"/>
  <c r="M516" i="10"/>
  <c r="N516" i="10"/>
  <c r="O516" i="10"/>
  <c r="M517" i="10"/>
  <c r="N517" i="10"/>
  <c r="O517" i="10"/>
  <c r="M519" i="10"/>
  <c r="N519" i="10"/>
  <c r="O519" i="10"/>
  <c r="M520" i="10"/>
  <c r="N520" i="10"/>
  <c r="O520" i="10"/>
  <c r="M521" i="10"/>
  <c r="N521" i="10"/>
  <c r="O521" i="10"/>
  <c r="M522" i="10"/>
  <c r="N522" i="10"/>
  <c r="O522" i="10"/>
  <c r="M523" i="10"/>
  <c r="N523" i="10"/>
  <c r="O523" i="10"/>
  <c r="M524" i="10"/>
  <c r="N524" i="10"/>
  <c r="O524" i="10"/>
  <c r="M525" i="10"/>
  <c r="N525" i="10"/>
  <c r="O525" i="10"/>
  <c r="M526" i="10"/>
  <c r="N526" i="10"/>
  <c r="O526" i="10"/>
  <c r="M527" i="10"/>
  <c r="N527" i="10"/>
  <c r="O527" i="10"/>
  <c r="M528" i="10"/>
  <c r="N528" i="10"/>
  <c r="O528" i="10"/>
  <c r="M531" i="10"/>
  <c r="N531" i="10"/>
  <c r="O531" i="10"/>
  <c r="M533" i="10"/>
  <c r="N533" i="10"/>
  <c r="O533" i="10"/>
  <c r="M534" i="10"/>
  <c r="N534" i="10"/>
  <c r="O534" i="10"/>
  <c r="M1589" i="10"/>
  <c r="N1589" i="10"/>
  <c r="O1589" i="10"/>
  <c r="M535" i="10"/>
  <c r="N535" i="10"/>
  <c r="O535" i="10"/>
  <c r="M536" i="10"/>
  <c r="N536" i="10"/>
  <c r="O536" i="10"/>
  <c r="M652" i="10"/>
  <c r="N652" i="10"/>
  <c r="O652" i="10"/>
  <c r="M537" i="10"/>
  <c r="N537" i="10"/>
  <c r="O537" i="10"/>
  <c r="M538" i="10"/>
  <c r="N538" i="10"/>
  <c r="O538" i="10"/>
  <c r="M539" i="10"/>
  <c r="N539" i="10"/>
  <c r="O539" i="10"/>
  <c r="M540" i="10"/>
  <c r="N540" i="10"/>
  <c r="O540" i="10"/>
  <c r="M502" i="10"/>
  <c r="N502" i="10"/>
  <c r="O502" i="10"/>
  <c r="M541" i="10"/>
  <c r="N541" i="10"/>
  <c r="O541" i="10"/>
  <c r="M542" i="10"/>
  <c r="N542" i="10"/>
  <c r="O542" i="10"/>
  <c r="M543" i="10"/>
  <c r="N543" i="10"/>
  <c r="O543" i="10"/>
  <c r="M544" i="10"/>
  <c r="N544" i="10"/>
  <c r="O544" i="10"/>
  <c r="M262" i="10"/>
  <c r="N262" i="10"/>
  <c r="O262" i="10"/>
  <c r="M342" i="10"/>
  <c r="N342" i="10"/>
  <c r="O342" i="10"/>
  <c r="M545" i="10"/>
  <c r="N545" i="10"/>
  <c r="O545" i="10"/>
  <c r="M546" i="10"/>
  <c r="N546" i="10"/>
  <c r="O546" i="10"/>
  <c r="M547" i="10"/>
  <c r="N547" i="10"/>
  <c r="O547" i="10"/>
  <c r="M548" i="10"/>
  <c r="N548" i="10"/>
  <c r="O548" i="10"/>
  <c r="M549" i="10"/>
  <c r="N549" i="10"/>
  <c r="O549" i="10"/>
  <c r="M1867" i="10"/>
  <c r="N1867" i="10"/>
  <c r="O1867" i="10"/>
  <c r="M1874" i="10"/>
  <c r="N1874" i="10"/>
  <c r="O1874" i="10"/>
  <c r="M1876" i="10"/>
  <c r="N1876" i="10"/>
  <c r="O1876" i="10"/>
  <c r="M550" i="10"/>
  <c r="N550" i="10"/>
  <c r="O550" i="10"/>
  <c r="M253" i="10"/>
  <c r="N253" i="10"/>
  <c r="O253" i="10"/>
  <c r="M268" i="10"/>
  <c r="N268" i="10"/>
  <c r="O268" i="10"/>
  <c r="M552" i="10"/>
  <c r="N552" i="10"/>
  <c r="O552" i="10"/>
  <c r="M553" i="10"/>
  <c r="N553" i="10"/>
  <c r="O553" i="10"/>
  <c r="M554" i="10"/>
  <c r="N554" i="10"/>
  <c r="O554" i="10"/>
  <c r="M556" i="10"/>
  <c r="N556" i="10"/>
  <c r="O556" i="10"/>
  <c r="M557" i="10"/>
  <c r="N557" i="10"/>
  <c r="O557" i="10"/>
  <c r="M559" i="10"/>
  <c r="N559" i="10"/>
  <c r="O559" i="10"/>
  <c r="M560" i="10"/>
  <c r="N560" i="10"/>
  <c r="O560" i="10"/>
  <c r="M1015" i="10"/>
  <c r="N1015" i="10"/>
  <c r="O1015" i="10"/>
  <c r="M561" i="10"/>
  <c r="N561" i="10"/>
  <c r="O561" i="10"/>
  <c r="M562" i="10"/>
  <c r="N562" i="10"/>
  <c r="O562" i="10"/>
  <c r="M1018" i="10"/>
  <c r="N1018" i="10"/>
  <c r="O1018" i="10"/>
  <c r="M564" i="10"/>
  <c r="N564" i="10"/>
  <c r="O564" i="10"/>
  <c r="M565" i="10"/>
  <c r="N565" i="10"/>
  <c r="O565" i="10"/>
  <c r="M261" i="10"/>
  <c r="N261" i="10"/>
  <c r="O261" i="10"/>
  <c r="M566" i="10"/>
  <c r="N566" i="10"/>
  <c r="O566" i="10"/>
  <c r="M567" i="10"/>
  <c r="N567" i="10"/>
  <c r="O567" i="10"/>
  <c r="M568" i="10"/>
  <c r="N568" i="10"/>
  <c r="O568" i="10"/>
  <c r="M569" i="10"/>
  <c r="N569" i="10"/>
  <c r="O569" i="10"/>
  <c r="M572" i="10"/>
  <c r="N572" i="10"/>
  <c r="O572" i="10"/>
  <c r="M573" i="10"/>
  <c r="N573" i="10"/>
  <c r="O573" i="10"/>
  <c r="M574" i="10"/>
  <c r="N574" i="10"/>
  <c r="O574" i="10"/>
  <c r="M575" i="10"/>
  <c r="N575" i="10"/>
  <c r="O575" i="10"/>
  <c r="M576" i="10"/>
  <c r="N576" i="10"/>
  <c r="O576" i="10"/>
  <c r="M577" i="10"/>
  <c r="N577" i="10"/>
  <c r="O577" i="10"/>
  <c r="M1602" i="10"/>
  <c r="N1602" i="10"/>
  <c r="O1602" i="10"/>
  <c r="M578" i="10"/>
  <c r="N578" i="10"/>
  <c r="O578" i="10"/>
  <c r="M579" i="10"/>
  <c r="N579" i="10"/>
  <c r="O579" i="10"/>
  <c r="M580" i="10"/>
  <c r="N580" i="10"/>
  <c r="O580" i="10"/>
  <c r="M581" i="10"/>
  <c r="N581" i="10"/>
  <c r="O581" i="10"/>
  <c r="M582" i="10"/>
  <c r="N582" i="10"/>
  <c r="O582" i="10"/>
  <c r="M583" i="10"/>
  <c r="N583" i="10"/>
  <c r="O583" i="10"/>
  <c r="M584" i="10"/>
  <c r="N584" i="10"/>
  <c r="O584" i="10"/>
  <c r="M585" i="10"/>
  <c r="N585" i="10"/>
  <c r="O585" i="10"/>
  <c r="M587" i="10"/>
  <c r="N587" i="10"/>
  <c r="O587" i="10"/>
  <c r="M611" i="10"/>
  <c r="N611" i="10"/>
  <c r="O611" i="10"/>
  <c r="M614" i="10"/>
  <c r="N614" i="10"/>
  <c r="O614" i="10"/>
  <c r="M621" i="10"/>
  <c r="N621" i="10"/>
  <c r="O621" i="10"/>
  <c r="M588" i="10"/>
  <c r="N588" i="10"/>
  <c r="O588" i="10"/>
  <c r="M591" i="10"/>
  <c r="N591" i="10"/>
  <c r="O591" i="10"/>
  <c r="M592" i="10"/>
  <c r="N592" i="10"/>
  <c r="O592" i="10"/>
  <c r="M593" i="10"/>
  <c r="N593" i="10"/>
  <c r="O593" i="10"/>
  <c r="M594" i="10"/>
  <c r="N594" i="10"/>
  <c r="O594" i="10"/>
  <c r="M595" i="10"/>
  <c r="N595" i="10"/>
  <c r="O595" i="10"/>
  <c r="M627" i="10"/>
  <c r="N627" i="10"/>
  <c r="O627" i="10"/>
  <c r="M596" i="10"/>
  <c r="N596" i="10"/>
  <c r="O596" i="10"/>
  <c r="M628" i="10"/>
  <c r="N628" i="10"/>
  <c r="O628" i="10"/>
  <c r="M629" i="10"/>
  <c r="N629" i="10"/>
  <c r="O629" i="10"/>
  <c r="M597" i="10"/>
  <c r="N597" i="10"/>
  <c r="O597" i="10"/>
  <c r="M598" i="10"/>
  <c r="N598" i="10"/>
  <c r="O598" i="10"/>
  <c r="M599" i="10"/>
  <c r="N599" i="10"/>
  <c r="O599" i="10"/>
  <c r="M600" i="10"/>
  <c r="N600" i="10"/>
  <c r="O600" i="10"/>
  <c r="M601" i="10"/>
  <c r="N601" i="10"/>
  <c r="O601" i="10"/>
  <c r="M617" i="10"/>
  <c r="N617" i="10"/>
  <c r="O617" i="10"/>
  <c r="M602" i="10"/>
  <c r="N602" i="10"/>
  <c r="O602" i="10"/>
  <c r="M603" i="10"/>
  <c r="N603" i="10"/>
  <c r="O603" i="10"/>
  <c r="M630" i="10"/>
  <c r="N630" i="10"/>
  <c r="O630" i="10"/>
  <c r="M604" i="10"/>
  <c r="N604" i="10"/>
  <c r="O604" i="10"/>
  <c r="M605" i="10"/>
  <c r="N605" i="10"/>
  <c r="O605" i="10"/>
  <c r="M606" i="10"/>
  <c r="N606" i="10"/>
  <c r="O606" i="10"/>
  <c r="M615" i="10"/>
  <c r="N615" i="10"/>
  <c r="O615" i="10"/>
  <c r="M607" i="10"/>
  <c r="N607" i="10"/>
  <c r="O607" i="10"/>
  <c r="M608" i="10"/>
  <c r="N608" i="10"/>
  <c r="O608" i="10"/>
  <c r="M623" i="10"/>
  <c r="N623" i="10"/>
  <c r="O623" i="10"/>
  <c r="M609" i="10"/>
  <c r="N609" i="10"/>
  <c r="O609" i="10"/>
  <c r="M610" i="10"/>
  <c r="N610" i="10"/>
  <c r="O610" i="10"/>
  <c r="M612" i="10"/>
  <c r="N612" i="10"/>
  <c r="O612" i="10"/>
  <c r="M613" i="10"/>
  <c r="N613" i="10"/>
  <c r="O613" i="10"/>
  <c r="M618" i="10"/>
  <c r="N618" i="10"/>
  <c r="O618" i="10"/>
  <c r="M619" i="10"/>
  <c r="N619" i="10"/>
  <c r="O619" i="10"/>
  <c r="M620" i="10"/>
  <c r="N620" i="10"/>
  <c r="O620" i="10"/>
  <c r="M622" i="10"/>
  <c r="N622" i="10"/>
  <c r="O622" i="10"/>
  <c r="M626" i="10"/>
  <c r="N626" i="10"/>
  <c r="O626" i="10"/>
  <c r="M631" i="10"/>
  <c r="N631" i="10"/>
  <c r="O631" i="10"/>
  <c r="M632" i="10"/>
  <c r="N632" i="10"/>
  <c r="O632" i="10"/>
  <c r="M633" i="10"/>
  <c r="N633" i="10"/>
  <c r="O633" i="10"/>
  <c r="M634" i="10"/>
  <c r="N634" i="10"/>
  <c r="O634" i="10"/>
  <c r="M635" i="10"/>
  <c r="N635" i="10"/>
  <c r="O635" i="10"/>
  <c r="M636" i="10"/>
  <c r="N636" i="10"/>
  <c r="O636" i="10"/>
  <c r="M637" i="10"/>
  <c r="N637" i="10"/>
  <c r="O637" i="10"/>
  <c r="M638" i="10"/>
  <c r="N638" i="10"/>
  <c r="O638" i="10"/>
  <c r="M639" i="10"/>
  <c r="N639" i="10"/>
  <c r="O639" i="10"/>
  <c r="M640" i="10"/>
  <c r="N640" i="10"/>
  <c r="O640" i="10"/>
  <c r="M641" i="10"/>
  <c r="N641" i="10"/>
  <c r="O641" i="10"/>
  <c r="M642" i="10"/>
  <c r="N642" i="10"/>
  <c r="O642" i="10"/>
  <c r="M643" i="10"/>
  <c r="N643" i="10"/>
  <c r="O643" i="10"/>
  <c r="M645" i="10"/>
  <c r="N645" i="10"/>
  <c r="O645" i="10"/>
  <c r="M647" i="10"/>
  <c r="N647" i="10"/>
  <c r="O647" i="10"/>
  <c r="M648" i="10"/>
  <c r="N648" i="10"/>
  <c r="O648" i="10"/>
  <c r="M649" i="10"/>
  <c r="N649" i="10"/>
  <c r="O649" i="10"/>
  <c r="M650" i="10"/>
  <c r="N650" i="10"/>
  <c r="O650" i="10"/>
  <c r="M661" i="10"/>
  <c r="N661" i="10"/>
  <c r="O661" i="10"/>
  <c r="N653" i="10"/>
  <c r="O653" i="10"/>
  <c r="N655" i="10"/>
  <c r="O655" i="10"/>
  <c r="N656" i="10"/>
  <c r="O656" i="10"/>
  <c r="M660" i="10"/>
  <c r="N660" i="10"/>
  <c r="O660" i="10"/>
  <c r="M1933" i="10"/>
  <c r="N1933" i="10"/>
  <c r="O1933" i="10"/>
  <c r="M1934" i="10"/>
  <c r="N1934" i="10"/>
  <c r="O1934" i="10"/>
  <c r="M663" i="10"/>
  <c r="N663" i="10"/>
  <c r="O663" i="10"/>
  <c r="M664" i="10"/>
  <c r="N664" i="10"/>
  <c r="O664" i="10"/>
  <c r="M665" i="10"/>
  <c r="N665" i="10"/>
  <c r="O665" i="10"/>
  <c r="M666" i="10"/>
  <c r="N666" i="10"/>
  <c r="O666" i="10"/>
  <c r="M667" i="10"/>
  <c r="N667" i="10"/>
  <c r="O667" i="10"/>
  <c r="M668" i="10"/>
  <c r="N668" i="10"/>
  <c r="O668" i="10"/>
  <c r="M669" i="10"/>
  <c r="N669" i="10"/>
  <c r="O669" i="10"/>
  <c r="M670" i="10"/>
  <c r="N670" i="10"/>
  <c r="O670" i="10"/>
  <c r="M671" i="10"/>
  <c r="N671" i="10"/>
  <c r="O671" i="10"/>
  <c r="M673" i="10"/>
  <c r="N673" i="10"/>
  <c r="O673" i="10"/>
  <c r="M674" i="10"/>
  <c r="N674" i="10"/>
  <c r="O674" i="10"/>
  <c r="M692" i="10"/>
  <c r="N692" i="10"/>
  <c r="O692" i="10"/>
  <c r="M675" i="10"/>
  <c r="N675" i="10"/>
  <c r="O675" i="10"/>
  <c r="M676" i="10"/>
  <c r="N676" i="10"/>
  <c r="O676" i="10"/>
  <c r="M677" i="10"/>
  <c r="N677" i="10"/>
  <c r="O677" i="10"/>
  <c r="M678" i="10"/>
  <c r="N678" i="10"/>
  <c r="O678" i="10"/>
  <c r="M683" i="10"/>
  <c r="N683" i="10"/>
  <c r="O683" i="10"/>
  <c r="M701" i="10"/>
  <c r="N701" i="10"/>
  <c r="O701" i="10"/>
  <c r="M691" i="10"/>
  <c r="N691" i="10"/>
  <c r="O691" i="10"/>
  <c r="M679" i="10"/>
  <c r="N679" i="10"/>
  <c r="O679" i="10"/>
  <c r="M684" i="10"/>
  <c r="N684" i="10"/>
  <c r="O684" i="10"/>
  <c r="M685" i="10"/>
  <c r="N685" i="10"/>
  <c r="O685" i="10"/>
  <c r="M686" i="10"/>
  <c r="N686" i="10"/>
  <c r="O686" i="10"/>
  <c r="M688" i="10"/>
  <c r="N688" i="10"/>
  <c r="O688" i="10"/>
  <c r="M690" i="10"/>
  <c r="N690" i="10"/>
  <c r="O690" i="10"/>
  <c r="M694" i="10"/>
  <c r="N694" i="10"/>
  <c r="O694" i="10"/>
  <c r="M695" i="10"/>
  <c r="N695" i="10"/>
  <c r="O695" i="10"/>
  <c r="M698" i="10"/>
  <c r="N698" i="10"/>
  <c r="O698" i="10"/>
  <c r="M699" i="10"/>
  <c r="N699" i="10"/>
  <c r="O699" i="10"/>
  <c r="M700" i="10"/>
  <c r="N700" i="10"/>
  <c r="O700" i="10"/>
  <c r="M702" i="10"/>
  <c r="N702" i="10"/>
  <c r="O702" i="10"/>
  <c r="N703" i="10"/>
  <c r="O703" i="10"/>
  <c r="M704" i="10"/>
  <c r="N704" i="10"/>
  <c r="O704" i="10"/>
  <c r="M705" i="10"/>
  <c r="N705" i="10"/>
  <c r="O705" i="10"/>
  <c r="M707" i="10"/>
  <c r="N707" i="10"/>
  <c r="O707" i="10"/>
  <c r="M706" i="10"/>
  <c r="N706" i="10"/>
  <c r="O706" i="10"/>
  <c r="M708" i="10"/>
  <c r="N708" i="10"/>
  <c r="O708" i="10"/>
  <c r="M709" i="10"/>
  <c r="N709" i="10"/>
  <c r="O709" i="10"/>
  <c r="M710" i="10"/>
  <c r="N710" i="10"/>
  <c r="O710" i="10"/>
  <c r="M725" i="10"/>
  <c r="N725" i="10"/>
  <c r="O725" i="10"/>
  <c r="M711" i="10"/>
  <c r="N711" i="10"/>
  <c r="O711" i="10"/>
  <c r="M712" i="10"/>
  <c r="N712" i="10"/>
  <c r="O712" i="10"/>
  <c r="M713" i="10"/>
  <c r="N713" i="10"/>
  <c r="O713" i="10"/>
  <c r="M714" i="10"/>
  <c r="N714" i="10"/>
  <c r="O714" i="10"/>
  <c r="M715" i="10"/>
  <c r="N715" i="10"/>
  <c r="O715" i="10"/>
  <c r="M716" i="10"/>
  <c r="N716" i="10"/>
  <c r="O716" i="10"/>
  <c r="M717" i="10"/>
  <c r="N717" i="10"/>
  <c r="O717" i="10"/>
  <c r="M718" i="10"/>
  <c r="N718" i="10"/>
  <c r="O718" i="10"/>
  <c r="M719" i="10"/>
  <c r="N719" i="10"/>
  <c r="O719" i="10"/>
  <c r="M720" i="10"/>
  <c r="N720" i="10"/>
  <c r="O720" i="10"/>
  <c r="M721" i="10"/>
  <c r="N721" i="10"/>
  <c r="O721" i="10"/>
  <c r="M722" i="10"/>
  <c r="N722" i="10"/>
  <c r="O722" i="10"/>
  <c r="M723" i="10"/>
  <c r="N723" i="10"/>
  <c r="O723" i="10"/>
  <c r="M726" i="10"/>
  <c r="N726" i="10"/>
  <c r="O726" i="10"/>
  <c r="M724" i="10"/>
  <c r="N724" i="10"/>
  <c r="O724" i="10"/>
  <c r="M727" i="10"/>
  <c r="N727" i="10"/>
  <c r="O727" i="10"/>
  <c r="M728" i="10"/>
  <c r="N728" i="10"/>
  <c r="O728" i="10"/>
  <c r="M729" i="10"/>
  <c r="N729" i="10"/>
  <c r="O729" i="10"/>
  <c r="M730" i="10"/>
  <c r="N730" i="10"/>
  <c r="O730" i="10"/>
  <c r="M731" i="10"/>
  <c r="N731" i="10"/>
  <c r="O731" i="10"/>
  <c r="M732" i="10"/>
  <c r="N732" i="10"/>
  <c r="O732" i="10"/>
  <c r="M733" i="10"/>
  <c r="N733" i="10"/>
  <c r="O733" i="10"/>
  <c r="M734" i="10"/>
  <c r="N734" i="10"/>
  <c r="O734" i="10"/>
  <c r="M735" i="10"/>
  <c r="N735" i="10"/>
  <c r="O735" i="10"/>
  <c r="M736" i="10"/>
  <c r="N736" i="10"/>
  <c r="O736" i="10"/>
  <c r="M737" i="10"/>
  <c r="N737" i="10"/>
  <c r="O737" i="10"/>
  <c r="M739" i="10"/>
  <c r="N739" i="10"/>
  <c r="O739" i="10"/>
  <c r="M743" i="10"/>
  <c r="N743" i="10"/>
  <c r="O743" i="10"/>
  <c r="M738" i="10"/>
  <c r="N738" i="10"/>
  <c r="O738" i="10"/>
  <c r="M744" i="10"/>
  <c r="N744" i="10"/>
  <c r="O744" i="10"/>
  <c r="M742" i="10"/>
  <c r="N742" i="10"/>
  <c r="O742" i="10"/>
  <c r="M745" i="10"/>
  <c r="N745" i="10"/>
  <c r="O745" i="10"/>
  <c r="M746" i="10"/>
  <c r="N746" i="10"/>
  <c r="O746" i="10"/>
  <c r="M747" i="10"/>
  <c r="N747" i="10"/>
  <c r="O747" i="10"/>
  <c r="M748" i="10"/>
  <c r="N748" i="10"/>
  <c r="O748" i="10"/>
  <c r="M749" i="10"/>
  <c r="N749" i="10"/>
  <c r="O749" i="10"/>
  <c r="M754" i="10"/>
  <c r="N754" i="10"/>
  <c r="O754" i="10"/>
  <c r="M755" i="10"/>
  <c r="N755" i="10"/>
  <c r="O755" i="10"/>
  <c r="M756" i="10"/>
  <c r="N756" i="10"/>
  <c r="O756" i="10"/>
  <c r="M757" i="10"/>
  <c r="N757" i="10"/>
  <c r="O757" i="10"/>
  <c r="M758" i="10"/>
  <c r="N758" i="10"/>
  <c r="O758" i="10"/>
  <c r="M759" i="10"/>
  <c r="N759" i="10"/>
  <c r="O759" i="10"/>
  <c r="M760" i="10"/>
  <c r="N760" i="10"/>
  <c r="O760" i="10"/>
  <c r="M763" i="10"/>
  <c r="N763" i="10"/>
  <c r="O763" i="10"/>
  <c r="M766" i="10"/>
  <c r="N766" i="10"/>
  <c r="O766" i="10"/>
  <c r="M750" i="10"/>
  <c r="N750" i="10"/>
  <c r="O750" i="10"/>
  <c r="M751" i="10"/>
  <c r="N751" i="10"/>
  <c r="O751" i="10"/>
  <c r="M752" i="10"/>
  <c r="N752" i="10"/>
  <c r="O752" i="10"/>
  <c r="M753" i="10"/>
  <c r="N753" i="10"/>
  <c r="O753" i="10"/>
  <c r="M761" i="10"/>
  <c r="N761" i="10"/>
  <c r="O761" i="10"/>
  <c r="M764" i="10"/>
  <c r="N764" i="10"/>
  <c r="O764" i="10"/>
  <c r="M765" i="10"/>
  <c r="N765" i="10"/>
  <c r="O765" i="10"/>
  <c r="M767" i="10"/>
  <c r="N767" i="10"/>
  <c r="O767" i="10"/>
  <c r="M768" i="10"/>
  <c r="N768" i="10"/>
  <c r="O768" i="10"/>
  <c r="M769" i="10"/>
  <c r="N769" i="10"/>
  <c r="O769" i="10"/>
  <c r="M770" i="10"/>
  <c r="N770" i="10"/>
  <c r="O770" i="10"/>
  <c r="M771" i="10"/>
  <c r="N771" i="10"/>
  <c r="O771" i="10"/>
  <c r="M772" i="10"/>
  <c r="N772" i="10"/>
  <c r="O772" i="10"/>
  <c r="M773" i="10"/>
  <c r="N773" i="10"/>
  <c r="O773" i="10"/>
  <c r="M774" i="10"/>
  <c r="N774" i="10"/>
  <c r="O774" i="10"/>
  <c r="M778" i="10"/>
  <c r="N778" i="10"/>
  <c r="O778" i="10"/>
  <c r="M780" i="10"/>
  <c r="N780" i="10"/>
  <c r="O780" i="10"/>
  <c r="M781" i="10"/>
  <c r="N781" i="10"/>
  <c r="O781" i="10"/>
  <c r="M782" i="10"/>
  <c r="N782" i="10"/>
  <c r="O782" i="10"/>
  <c r="M784" i="10"/>
  <c r="N784" i="10"/>
  <c r="O784" i="10"/>
  <c r="M775" i="10"/>
  <c r="N775" i="10"/>
  <c r="O775" i="10"/>
  <c r="M776" i="10"/>
  <c r="N776" i="10"/>
  <c r="O776" i="10"/>
  <c r="M779" i="10"/>
  <c r="N779" i="10"/>
  <c r="O779" i="10"/>
  <c r="M785" i="10"/>
  <c r="N785" i="10"/>
  <c r="O785" i="10"/>
  <c r="M786" i="10"/>
  <c r="N786" i="10"/>
  <c r="O786" i="10"/>
  <c r="M788" i="10"/>
  <c r="N788" i="10"/>
  <c r="O788" i="10"/>
  <c r="M787" i="10"/>
  <c r="N787" i="10"/>
  <c r="O787" i="10"/>
  <c r="M789" i="10"/>
  <c r="N789" i="10"/>
  <c r="O789" i="10"/>
  <c r="M790" i="10"/>
  <c r="N790" i="10"/>
  <c r="O790" i="10"/>
  <c r="M791" i="10"/>
  <c r="N791" i="10"/>
  <c r="O791" i="10"/>
  <c r="M792" i="10"/>
  <c r="N792" i="10"/>
  <c r="O792" i="10"/>
  <c r="M793" i="10"/>
  <c r="N793" i="10"/>
  <c r="O793" i="10"/>
  <c r="M794" i="10"/>
  <c r="N794" i="10"/>
  <c r="O794" i="10"/>
  <c r="M795" i="10"/>
  <c r="N795" i="10"/>
  <c r="O795" i="10"/>
  <c r="M796" i="10"/>
  <c r="N796" i="10"/>
  <c r="O796" i="10"/>
  <c r="M797" i="10"/>
  <c r="N797" i="10"/>
  <c r="O797" i="10"/>
  <c r="M798" i="10"/>
  <c r="N798" i="10"/>
  <c r="O798" i="10"/>
  <c r="M799" i="10"/>
  <c r="N799" i="10"/>
  <c r="O799" i="10"/>
  <c r="M800" i="10"/>
  <c r="N800" i="10"/>
  <c r="O800" i="10"/>
  <c r="M801" i="10"/>
  <c r="N801" i="10"/>
  <c r="O801" i="10"/>
  <c r="M802" i="10"/>
  <c r="N802" i="10"/>
  <c r="O802" i="10"/>
  <c r="M803" i="10"/>
  <c r="N803" i="10"/>
  <c r="O803" i="10"/>
  <c r="M804" i="10"/>
  <c r="N804" i="10"/>
  <c r="O804" i="10"/>
  <c r="M805" i="10"/>
  <c r="N805" i="10"/>
  <c r="O805" i="10"/>
  <c r="M806" i="10"/>
  <c r="N806" i="10"/>
  <c r="O806" i="10"/>
  <c r="M807" i="10"/>
  <c r="N807" i="10"/>
  <c r="O807" i="10"/>
  <c r="M808" i="10"/>
  <c r="N808" i="10"/>
  <c r="O808" i="10"/>
  <c r="M809" i="10"/>
  <c r="N809" i="10"/>
  <c r="O809" i="10"/>
  <c r="M810" i="10"/>
  <c r="N810" i="10"/>
  <c r="O810" i="10"/>
  <c r="M811" i="10"/>
  <c r="N811" i="10"/>
  <c r="O811" i="10"/>
  <c r="M812" i="10"/>
  <c r="N812" i="10"/>
  <c r="O812" i="10"/>
  <c r="M813" i="10"/>
  <c r="N813" i="10"/>
  <c r="O813" i="10"/>
  <c r="M814" i="10"/>
  <c r="N814" i="10"/>
  <c r="O814" i="10"/>
  <c r="M816" i="10"/>
  <c r="N816" i="10"/>
  <c r="O816" i="10"/>
  <c r="M817" i="10"/>
  <c r="N817" i="10"/>
  <c r="O817" i="10"/>
  <c r="M819" i="10"/>
  <c r="N819" i="10"/>
  <c r="O819" i="10"/>
  <c r="M826" i="10"/>
  <c r="N826" i="10"/>
  <c r="O826" i="10"/>
  <c r="M827" i="10"/>
  <c r="N827" i="10"/>
  <c r="O827" i="10"/>
  <c r="M828" i="10"/>
  <c r="N828" i="10"/>
  <c r="O828" i="10"/>
  <c r="M830" i="10"/>
  <c r="N830" i="10"/>
  <c r="O830" i="10"/>
  <c r="M833" i="10"/>
  <c r="N833" i="10"/>
  <c r="O833" i="10"/>
  <c r="M835" i="10"/>
  <c r="N835" i="10"/>
  <c r="O835" i="10"/>
  <c r="M831" i="10"/>
  <c r="N831" i="10"/>
  <c r="O831" i="10"/>
  <c r="M837" i="10"/>
  <c r="N837" i="10"/>
  <c r="O837" i="10"/>
  <c r="M838" i="10"/>
  <c r="N838" i="10"/>
  <c r="O838" i="10"/>
  <c r="M839" i="10"/>
  <c r="N839" i="10"/>
  <c r="O839" i="10"/>
  <c r="M841" i="10"/>
  <c r="N841" i="10"/>
  <c r="O841" i="10"/>
  <c r="M842" i="10"/>
  <c r="N842" i="10"/>
  <c r="O842" i="10"/>
  <c r="M851" i="10"/>
  <c r="N851" i="10"/>
  <c r="O851" i="10"/>
  <c r="M852" i="10"/>
  <c r="N852" i="10"/>
  <c r="O852" i="10"/>
  <c r="M853" i="10"/>
  <c r="N853" i="10"/>
  <c r="O853" i="10"/>
  <c r="M854" i="10"/>
  <c r="N854" i="10"/>
  <c r="O854" i="10"/>
  <c r="M857" i="10"/>
  <c r="N857" i="10"/>
  <c r="O857" i="10"/>
  <c r="M859" i="10"/>
  <c r="N859" i="10"/>
  <c r="O859" i="10"/>
  <c r="M860" i="10"/>
  <c r="N860" i="10"/>
  <c r="O860" i="10"/>
  <c r="M862" i="10"/>
  <c r="N862" i="10"/>
  <c r="O862" i="10"/>
  <c r="M866" i="10"/>
  <c r="N866" i="10"/>
  <c r="O866" i="10"/>
  <c r="M868" i="10"/>
  <c r="N868" i="10"/>
  <c r="O868" i="10"/>
  <c r="M869" i="10"/>
  <c r="N869" i="10"/>
  <c r="O869" i="10"/>
  <c r="M877" i="10"/>
  <c r="N877" i="10"/>
  <c r="O877" i="10"/>
  <c r="M879" i="10"/>
  <c r="N879" i="10"/>
  <c r="O879" i="10"/>
  <c r="M843" i="10"/>
  <c r="N843" i="10"/>
  <c r="O843" i="10"/>
  <c r="M844" i="10"/>
  <c r="N844" i="10"/>
  <c r="O844" i="10"/>
  <c r="M929" i="10"/>
  <c r="N929" i="10"/>
  <c r="O929" i="10"/>
  <c r="M845" i="10"/>
  <c r="N845" i="10"/>
  <c r="O845" i="10"/>
  <c r="M846" i="10"/>
  <c r="N846" i="10"/>
  <c r="O846" i="10"/>
  <c r="M847" i="10"/>
  <c r="N847" i="10"/>
  <c r="O847" i="10"/>
  <c r="M923" i="10"/>
  <c r="N923" i="10"/>
  <c r="O923" i="10"/>
  <c r="M848" i="10"/>
  <c r="N848" i="10"/>
  <c r="O848" i="10"/>
  <c r="M934" i="10"/>
  <c r="N934" i="10"/>
  <c r="O934" i="10"/>
  <c r="M849" i="10"/>
  <c r="N849" i="10"/>
  <c r="O849" i="10"/>
  <c r="M926" i="10"/>
  <c r="N926" i="10"/>
  <c r="O926" i="10"/>
  <c r="M850" i="10"/>
  <c r="N850" i="10"/>
  <c r="O850" i="10"/>
  <c r="M855" i="10"/>
  <c r="N855" i="10"/>
  <c r="O855" i="10"/>
  <c r="M954" i="10"/>
  <c r="N954" i="10"/>
  <c r="O954" i="10"/>
  <c r="M1447" i="10"/>
  <c r="N1447" i="10"/>
  <c r="O1447" i="10"/>
  <c r="M858" i="10"/>
  <c r="N858" i="10"/>
  <c r="O858" i="10"/>
  <c r="M948" i="10"/>
  <c r="N948" i="10"/>
  <c r="O948" i="10"/>
  <c r="M861" i="10"/>
  <c r="N861" i="10"/>
  <c r="O861" i="10"/>
  <c r="M863" i="10"/>
  <c r="N863" i="10"/>
  <c r="O863" i="10"/>
  <c r="M864" i="10"/>
  <c r="N864" i="10"/>
  <c r="O864" i="10"/>
  <c r="M932" i="10"/>
  <c r="N932" i="10"/>
  <c r="O932" i="10"/>
  <c r="M1449" i="10"/>
  <c r="N1449" i="10"/>
  <c r="O1449" i="10"/>
  <c r="M865" i="10"/>
  <c r="N865" i="10"/>
  <c r="O865" i="10"/>
  <c r="M936" i="10"/>
  <c r="N936" i="10"/>
  <c r="O936" i="10"/>
  <c r="M870" i="10"/>
  <c r="N870" i="10"/>
  <c r="O870" i="10"/>
  <c r="M871" i="10"/>
  <c r="N871" i="10"/>
  <c r="O871" i="10"/>
  <c r="M872" i="10"/>
  <c r="N872" i="10"/>
  <c r="O872" i="10"/>
  <c r="M873" i="10"/>
  <c r="N873" i="10"/>
  <c r="O873" i="10"/>
  <c r="M935" i="10"/>
  <c r="N935" i="10"/>
  <c r="O935" i="10"/>
  <c r="M874" i="10"/>
  <c r="N874" i="10"/>
  <c r="O874" i="10"/>
  <c r="M938" i="10"/>
  <c r="N938" i="10"/>
  <c r="O938" i="10"/>
  <c r="M840" i="10"/>
  <c r="N840" i="10"/>
  <c r="O840" i="10"/>
  <c r="M867" i="10"/>
  <c r="N867" i="10"/>
  <c r="O867" i="10"/>
  <c r="M876" i="10"/>
  <c r="N876" i="10"/>
  <c r="O876" i="10"/>
  <c r="M878" i="10"/>
  <c r="N878" i="10"/>
  <c r="O878" i="10"/>
  <c r="M880" i="10"/>
  <c r="N880" i="10"/>
  <c r="O880" i="10"/>
  <c r="M881" i="10"/>
  <c r="N881" i="10"/>
  <c r="O881" i="10"/>
  <c r="M882" i="10"/>
  <c r="N882" i="10"/>
  <c r="O882" i="10"/>
  <c r="M884" i="10"/>
  <c r="N884" i="10"/>
  <c r="O884" i="10"/>
  <c r="M886" i="10"/>
  <c r="N886" i="10"/>
  <c r="O886" i="10"/>
  <c r="M887" i="10"/>
  <c r="N887" i="10"/>
  <c r="O887" i="10"/>
  <c r="M888" i="10"/>
  <c r="N888" i="10"/>
  <c r="O888" i="10"/>
  <c r="M957" i="10"/>
  <c r="N957" i="10"/>
  <c r="O957" i="10"/>
  <c r="M889" i="10"/>
  <c r="N889" i="10"/>
  <c r="O889" i="10"/>
  <c r="M890" i="10"/>
  <c r="N890" i="10"/>
  <c r="O890" i="10"/>
  <c r="M891" i="10"/>
  <c r="N891" i="10"/>
  <c r="O891" i="10"/>
  <c r="M892" i="10"/>
  <c r="N892" i="10"/>
  <c r="O892" i="10"/>
  <c r="M893" i="10"/>
  <c r="N893" i="10"/>
  <c r="O893" i="10"/>
  <c r="M894" i="10"/>
  <c r="N894" i="10"/>
  <c r="O894" i="10"/>
  <c r="M951" i="10"/>
  <c r="N951" i="10"/>
  <c r="O951" i="10"/>
  <c r="M895" i="10"/>
  <c r="N895" i="10"/>
  <c r="O895" i="10"/>
  <c r="M952" i="10"/>
  <c r="N952" i="10"/>
  <c r="O952" i="10"/>
  <c r="M896" i="10"/>
  <c r="N896" i="10"/>
  <c r="O896" i="10"/>
  <c r="M897" i="10"/>
  <c r="N897" i="10"/>
  <c r="O897" i="10"/>
  <c r="M924" i="10"/>
  <c r="N924" i="10"/>
  <c r="O924" i="10"/>
  <c r="M898" i="10"/>
  <c r="N898" i="10"/>
  <c r="O898" i="10"/>
  <c r="M930" i="10"/>
  <c r="N930" i="10"/>
  <c r="O930" i="10"/>
  <c r="M899" i="10"/>
  <c r="N899" i="10"/>
  <c r="O899" i="10"/>
  <c r="M937" i="10"/>
  <c r="N937" i="10"/>
  <c r="O937" i="10"/>
  <c r="M900" i="10"/>
  <c r="N900" i="10"/>
  <c r="O900" i="10"/>
  <c r="M901" i="10"/>
  <c r="N901" i="10"/>
  <c r="O901" i="10"/>
  <c r="M902" i="10"/>
  <c r="N902" i="10"/>
  <c r="O902" i="10"/>
  <c r="M903" i="10"/>
  <c r="N903" i="10"/>
  <c r="O903" i="10"/>
  <c r="M904" i="10"/>
  <c r="N904" i="10"/>
  <c r="O904" i="10"/>
  <c r="M905" i="10"/>
  <c r="N905" i="10"/>
  <c r="O905" i="10"/>
  <c r="M906" i="10"/>
  <c r="N906" i="10"/>
  <c r="O906" i="10"/>
  <c r="M907" i="10"/>
  <c r="N907" i="10"/>
  <c r="O907" i="10"/>
  <c r="M928" i="10"/>
  <c r="N928" i="10"/>
  <c r="O928" i="10"/>
  <c r="M908" i="10"/>
  <c r="N908" i="10"/>
  <c r="O908" i="10"/>
  <c r="M909" i="10"/>
  <c r="N909" i="10"/>
  <c r="O909" i="10"/>
  <c r="M910" i="10"/>
  <c r="N910" i="10"/>
  <c r="O910" i="10"/>
  <c r="M911" i="10"/>
  <c r="N911" i="10"/>
  <c r="O911" i="10"/>
  <c r="M912" i="10"/>
  <c r="N912" i="10"/>
  <c r="O912" i="10"/>
  <c r="M915" i="10"/>
  <c r="N915" i="10"/>
  <c r="O915" i="10"/>
  <c r="M933" i="10"/>
  <c r="N933" i="10"/>
  <c r="O933" i="10"/>
  <c r="M916" i="10"/>
  <c r="N916" i="10"/>
  <c r="O916" i="10"/>
  <c r="M927" i="10"/>
  <c r="N927" i="10"/>
  <c r="O927" i="10"/>
  <c r="M960" i="10"/>
  <c r="N960" i="10"/>
  <c r="O960" i="10"/>
  <c r="M913" i="10"/>
  <c r="N913" i="10"/>
  <c r="O913" i="10"/>
  <c r="M917" i="10"/>
  <c r="N917" i="10"/>
  <c r="O917" i="10"/>
  <c r="M962" i="10"/>
  <c r="N962" i="10"/>
  <c r="O962" i="10"/>
  <c r="M921" i="10"/>
  <c r="N921" i="10"/>
  <c r="O921" i="10"/>
  <c r="M922" i="10"/>
  <c r="N922" i="10"/>
  <c r="O922" i="10"/>
  <c r="M762" i="10"/>
  <c r="N762" i="10"/>
  <c r="O762" i="10"/>
  <c r="M918" i="10"/>
  <c r="N918" i="10"/>
  <c r="O918" i="10"/>
  <c r="M919" i="10"/>
  <c r="N919" i="10"/>
  <c r="O919" i="10"/>
  <c r="M856" i="10"/>
  <c r="N856" i="10"/>
  <c r="O856" i="10"/>
  <c r="M925" i="10"/>
  <c r="N925" i="10"/>
  <c r="O925" i="10"/>
  <c r="M931" i="10"/>
  <c r="N931" i="10"/>
  <c r="O931" i="10"/>
  <c r="M947" i="10"/>
  <c r="N947" i="10"/>
  <c r="O947" i="10"/>
  <c r="M939" i="10"/>
  <c r="N939" i="10"/>
  <c r="O939" i="10"/>
  <c r="M940" i="10"/>
  <c r="N940" i="10"/>
  <c r="O940" i="10"/>
  <c r="M946" i="10"/>
  <c r="N946" i="10"/>
  <c r="O946" i="10"/>
  <c r="M920" i="10"/>
  <c r="N920" i="10"/>
  <c r="O920" i="10"/>
  <c r="M941" i="10"/>
  <c r="N941" i="10"/>
  <c r="O941" i="10"/>
  <c r="M942" i="10"/>
  <c r="N942" i="10"/>
  <c r="O942" i="10"/>
  <c r="M943" i="10"/>
  <c r="N943" i="10"/>
  <c r="O943" i="10"/>
  <c r="M944" i="10"/>
  <c r="N944" i="10"/>
  <c r="O944" i="10"/>
  <c r="M945" i="10"/>
  <c r="N945" i="10"/>
  <c r="O945" i="10"/>
  <c r="M959" i="10"/>
  <c r="N959" i="10"/>
  <c r="O959" i="10"/>
  <c r="M949" i="10"/>
  <c r="N949" i="10"/>
  <c r="O949" i="10"/>
  <c r="M953" i="10"/>
  <c r="N953" i="10"/>
  <c r="O953" i="10"/>
  <c r="M955" i="10"/>
  <c r="N955" i="10"/>
  <c r="O955" i="10"/>
  <c r="M956" i="10"/>
  <c r="N956" i="10"/>
  <c r="O956" i="10"/>
  <c r="M958" i="10"/>
  <c r="N958" i="10"/>
  <c r="O958" i="10"/>
  <c r="N963" i="10"/>
  <c r="O963" i="10"/>
  <c r="M339" i="10"/>
  <c r="N339" i="10"/>
  <c r="O339" i="10"/>
  <c r="M964" i="10"/>
  <c r="N964" i="10"/>
  <c r="O964" i="10"/>
  <c r="N965" i="10"/>
  <c r="O965" i="10"/>
  <c r="M968" i="10"/>
  <c r="N968" i="10"/>
  <c r="O968" i="10"/>
  <c r="M966" i="10"/>
  <c r="N966" i="10"/>
  <c r="O966" i="10"/>
  <c r="M971" i="10"/>
  <c r="N971" i="10"/>
  <c r="O971" i="10"/>
  <c r="N967" i="10"/>
  <c r="O967" i="10"/>
  <c r="N969" i="10"/>
  <c r="O969" i="10"/>
  <c r="N970" i="10"/>
  <c r="O970" i="10"/>
  <c r="N972" i="10"/>
  <c r="O972" i="10"/>
  <c r="M973" i="10"/>
  <c r="N973" i="10"/>
  <c r="O973" i="10"/>
  <c r="N974" i="10"/>
  <c r="O974" i="10"/>
  <c r="M975" i="10"/>
  <c r="N975" i="10"/>
  <c r="O975" i="10"/>
  <c r="M976" i="10"/>
  <c r="N976" i="10"/>
  <c r="O976" i="10"/>
  <c r="M977" i="10"/>
  <c r="N977" i="10"/>
  <c r="O977" i="10"/>
  <c r="M978" i="10"/>
  <c r="N978" i="10"/>
  <c r="O978" i="10"/>
  <c r="M979" i="10"/>
  <c r="N979" i="10"/>
  <c r="O979" i="10"/>
  <c r="M980" i="10"/>
  <c r="N980" i="10"/>
  <c r="O980" i="10"/>
  <c r="M981" i="10"/>
  <c r="N981" i="10"/>
  <c r="O981" i="10"/>
  <c r="M982" i="10"/>
  <c r="N982" i="10"/>
  <c r="O982" i="10"/>
  <c r="M983" i="10"/>
  <c r="N983" i="10"/>
  <c r="O983" i="10"/>
  <c r="M984" i="10"/>
  <c r="N984" i="10"/>
  <c r="O984" i="10"/>
  <c r="M985" i="10"/>
  <c r="N985" i="10"/>
  <c r="O985" i="10"/>
  <c r="M986" i="10"/>
  <c r="N986" i="10"/>
  <c r="O986" i="10"/>
  <c r="M987" i="10"/>
  <c r="N987" i="10"/>
  <c r="O987" i="10"/>
  <c r="M988" i="10"/>
  <c r="N988" i="10"/>
  <c r="O988" i="10"/>
  <c r="M990" i="10"/>
  <c r="N990" i="10"/>
  <c r="O990" i="10"/>
  <c r="M995" i="10"/>
  <c r="N995" i="10"/>
  <c r="O995" i="10"/>
  <c r="M991" i="10"/>
  <c r="N991" i="10"/>
  <c r="O991" i="10"/>
  <c r="M989" i="10"/>
  <c r="N989" i="10"/>
  <c r="O989" i="10"/>
  <c r="M992" i="10"/>
  <c r="N992" i="10"/>
  <c r="O992" i="10"/>
  <c r="M999" i="10"/>
  <c r="N999" i="10"/>
  <c r="O999" i="10"/>
  <c r="M1002" i="10"/>
  <c r="N1002" i="10"/>
  <c r="O1002" i="10"/>
  <c r="M993" i="10"/>
  <c r="N993" i="10"/>
  <c r="O993" i="10"/>
  <c r="M994" i="10"/>
  <c r="N994" i="10"/>
  <c r="O994" i="10"/>
  <c r="M996" i="10"/>
  <c r="N996" i="10"/>
  <c r="O996" i="10"/>
  <c r="M997" i="10"/>
  <c r="N997" i="10"/>
  <c r="O997" i="10"/>
  <c r="M1000" i="10"/>
  <c r="N1000" i="10"/>
  <c r="O1000" i="10"/>
  <c r="M1001" i="10"/>
  <c r="N1001" i="10"/>
  <c r="O1001" i="10"/>
  <c r="M1003" i="10"/>
  <c r="N1003" i="10"/>
  <c r="O1003" i="10"/>
  <c r="M1004" i="10"/>
  <c r="N1004" i="10"/>
  <c r="O1004" i="10"/>
  <c r="M1005" i="10"/>
  <c r="N1005" i="10"/>
  <c r="O1005" i="10"/>
  <c r="M1007" i="10"/>
  <c r="N1007" i="10"/>
  <c r="O1007" i="10"/>
  <c r="M1008" i="10"/>
  <c r="N1008" i="10"/>
  <c r="O1008" i="10"/>
  <c r="M1009" i="10"/>
  <c r="N1009" i="10"/>
  <c r="O1009" i="10"/>
  <c r="M1010" i="10"/>
  <c r="N1010" i="10"/>
  <c r="O1010" i="10"/>
  <c r="M1011" i="10"/>
  <c r="N1011" i="10"/>
  <c r="O1011" i="10"/>
  <c r="M1012" i="10"/>
  <c r="N1012" i="10"/>
  <c r="O1012" i="10"/>
  <c r="M1014" i="10"/>
  <c r="N1014" i="10"/>
  <c r="O1014" i="10"/>
  <c r="M1016" i="10"/>
  <c r="N1016" i="10"/>
  <c r="O1016" i="10"/>
  <c r="M1048" i="10"/>
  <c r="N1048" i="10"/>
  <c r="O1048" i="10"/>
  <c r="M1017" i="10"/>
  <c r="N1017" i="10"/>
  <c r="O1017" i="10"/>
  <c r="M1006" i="10"/>
  <c r="N1006" i="10"/>
  <c r="O1006" i="10"/>
  <c r="M1013" i="10"/>
  <c r="N1013" i="10"/>
  <c r="O1013" i="10"/>
  <c r="M1027" i="10"/>
  <c r="N1027" i="10"/>
  <c r="O1027" i="10"/>
  <c r="M1019" i="10"/>
  <c r="N1019" i="10"/>
  <c r="O1019" i="10"/>
  <c r="M1020" i="10"/>
  <c r="N1020" i="10"/>
  <c r="O1020" i="10"/>
  <c r="M1021" i="10"/>
  <c r="N1021" i="10"/>
  <c r="O1021" i="10"/>
  <c r="M1022" i="10"/>
  <c r="N1022" i="10"/>
  <c r="O1022" i="10"/>
  <c r="M1023" i="10"/>
  <c r="N1023" i="10"/>
  <c r="O1023" i="10"/>
  <c r="M1024" i="10"/>
  <c r="N1024" i="10"/>
  <c r="O1024" i="10"/>
  <c r="M1025" i="10"/>
  <c r="N1025" i="10"/>
  <c r="O1025" i="10"/>
  <c r="M1028" i="10"/>
  <c r="N1028" i="10"/>
  <c r="O1028" i="10"/>
  <c r="M1029" i="10"/>
  <c r="N1029" i="10"/>
  <c r="O1029" i="10"/>
  <c r="M1030" i="10"/>
  <c r="N1030" i="10"/>
  <c r="O1030" i="10"/>
  <c r="M1031" i="10"/>
  <c r="N1031" i="10"/>
  <c r="O1031" i="10"/>
  <c r="M1032" i="10"/>
  <c r="N1032" i="10"/>
  <c r="O1032" i="10"/>
  <c r="M1033" i="10"/>
  <c r="N1033" i="10"/>
  <c r="O1033" i="10"/>
  <c r="M1034" i="10"/>
  <c r="N1034" i="10"/>
  <c r="O1034" i="10"/>
  <c r="M1035" i="10"/>
  <c r="N1035" i="10"/>
  <c r="O1035" i="10"/>
  <c r="M1036" i="10"/>
  <c r="N1036" i="10"/>
  <c r="O1036" i="10"/>
  <c r="M1037" i="10"/>
  <c r="N1037" i="10"/>
  <c r="O1037" i="10"/>
  <c r="M1046" i="10"/>
  <c r="N1046" i="10"/>
  <c r="O1046" i="10"/>
  <c r="M1038" i="10"/>
  <c r="N1038" i="10"/>
  <c r="O1038" i="10"/>
  <c r="M1039" i="10"/>
  <c r="N1039" i="10"/>
  <c r="O1039" i="10"/>
  <c r="M1040" i="10"/>
  <c r="N1040" i="10"/>
  <c r="O1040" i="10"/>
  <c r="M1041" i="10"/>
  <c r="N1041" i="10"/>
  <c r="O1041" i="10"/>
  <c r="M1042" i="10"/>
  <c r="N1042" i="10"/>
  <c r="O1042" i="10"/>
  <c r="M1050" i="10"/>
  <c r="N1050" i="10"/>
  <c r="O1050" i="10"/>
  <c r="M1043" i="10"/>
  <c r="N1043" i="10"/>
  <c r="O1043" i="10"/>
  <c r="M1044" i="10"/>
  <c r="N1044" i="10"/>
  <c r="O1044" i="10"/>
  <c r="M1045" i="10"/>
  <c r="N1045" i="10"/>
  <c r="O1045" i="10"/>
  <c r="M1047" i="10"/>
  <c r="N1047" i="10"/>
  <c r="O1047" i="10"/>
  <c r="M1049" i="10"/>
  <c r="N1049" i="10"/>
  <c r="O1049" i="10"/>
  <c r="M1051" i="10"/>
  <c r="N1051" i="10"/>
  <c r="O1051" i="10"/>
  <c r="M1052" i="10"/>
  <c r="N1052" i="10"/>
  <c r="O1052" i="10"/>
  <c r="M1053" i="10"/>
  <c r="N1053" i="10"/>
  <c r="O1053" i="10"/>
  <c r="M1078" i="10"/>
  <c r="N1078" i="10"/>
  <c r="O1078" i="10"/>
  <c r="M1054" i="10"/>
  <c r="N1054" i="10"/>
  <c r="O1054" i="10"/>
  <c r="M1069" i="10"/>
  <c r="N1069" i="10"/>
  <c r="O1069" i="10"/>
  <c r="M1072" i="10"/>
  <c r="N1072" i="10"/>
  <c r="O1072" i="10"/>
  <c r="M1055" i="10"/>
  <c r="N1055" i="10"/>
  <c r="O1055" i="10"/>
  <c r="M1061" i="10"/>
  <c r="N1061" i="10"/>
  <c r="O1061" i="10"/>
  <c r="M1056" i="10"/>
  <c r="N1056" i="10"/>
  <c r="O1056" i="10"/>
  <c r="M1057" i="10"/>
  <c r="N1057" i="10"/>
  <c r="O1057" i="10"/>
  <c r="M1058" i="10"/>
  <c r="N1058" i="10"/>
  <c r="O1058" i="10"/>
  <c r="M1071" i="10"/>
  <c r="N1071" i="10"/>
  <c r="O1071" i="10"/>
  <c r="M1059" i="10"/>
  <c r="N1059" i="10"/>
  <c r="O1059" i="10"/>
  <c r="M1060" i="10"/>
  <c r="N1060" i="10"/>
  <c r="O1060" i="10"/>
  <c r="M1079" i="10"/>
  <c r="N1079" i="10"/>
  <c r="O1079" i="10"/>
  <c r="M1062" i="10"/>
  <c r="N1062" i="10"/>
  <c r="O1062" i="10"/>
  <c r="M1075" i="10"/>
  <c r="N1075" i="10"/>
  <c r="O1075" i="10"/>
  <c r="M1064" i="10"/>
  <c r="N1064" i="10"/>
  <c r="O1064" i="10"/>
  <c r="M1065" i="10"/>
  <c r="N1065" i="10"/>
  <c r="O1065" i="10"/>
  <c r="M1068" i="10"/>
  <c r="N1068" i="10"/>
  <c r="O1068" i="10"/>
  <c r="M1070" i="10"/>
  <c r="N1070" i="10"/>
  <c r="O1070" i="10"/>
  <c r="M1074" i="10"/>
  <c r="N1074" i="10"/>
  <c r="O1074" i="10"/>
  <c r="M1076" i="10"/>
  <c r="N1076" i="10"/>
  <c r="O1076" i="10"/>
  <c r="M1077" i="10"/>
  <c r="N1077" i="10"/>
  <c r="O1077" i="10"/>
  <c r="M1080" i="10"/>
  <c r="N1080" i="10"/>
  <c r="O1080" i="10"/>
  <c r="M1066" i="10"/>
  <c r="N1066" i="10"/>
  <c r="O1066" i="10"/>
  <c r="M1081" i="10"/>
  <c r="N1081" i="10"/>
  <c r="O1081" i="10"/>
  <c r="M1082" i="10"/>
  <c r="N1082" i="10"/>
  <c r="O1082" i="10"/>
  <c r="M1083" i="10"/>
  <c r="N1083" i="10"/>
  <c r="O1083" i="10"/>
  <c r="M1084" i="10"/>
  <c r="N1084" i="10"/>
  <c r="O1084" i="10"/>
  <c r="M1085" i="10"/>
  <c r="N1085" i="10"/>
  <c r="O1085" i="10"/>
  <c r="M1086" i="10"/>
  <c r="N1086" i="10"/>
  <c r="O1086" i="10"/>
  <c r="M1087" i="10"/>
  <c r="N1087" i="10"/>
  <c r="O1087" i="10"/>
  <c r="M1090" i="10"/>
  <c r="N1090" i="10"/>
  <c r="O1090" i="10"/>
  <c r="M1095" i="10"/>
  <c r="N1095" i="10"/>
  <c r="O1095" i="10"/>
  <c r="M1096" i="10"/>
  <c r="N1096" i="10"/>
  <c r="O1096" i="10"/>
  <c r="M1097" i="10"/>
  <c r="N1097" i="10"/>
  <c r="O1097" i="10"/>
  <c r="M1098" i="10"/>
  <c r="N1098" i="10"/>
  <c r="O1098" i="10"/>
  <c r="M1088" i="10"/>
  <c r="N1088" i="10"/>
  <c r="O1088" i="10"/>
  <c r="M1089" i="10"/>
  <c r="N1089" i="10"/>
  <c r="O1089" i="10"/>
  <c r="M1091" i="10"/>
  <c r="N1091" i="10"/>
  <c r="O1091" i="10"/>
  <c r="M1092" i="10"/>
  <c r="N1092" i="10"/>
  <c r="O1092" i="10"/>
  <c r="M1093" i="10"/>
  <c r="N1093" i="10"/>
  <c r="O1093" i="10"/>
  <c r="M1100" i="10"/>
  <c r="N1100" i="10"/>
  <c r="O1100" i="10"/>
  <c r="M1094" i="10"/>
  <c r="N1094" i="10"/>
  <c r="O1094" i="10"/>
  <c r="M1099" i="10"/>
  <c r="N1099" i="10"/>
  <c r="O1099" i="10"/>
  <c r="M1101" i="10"/>
  <c r="N1101" i="10"/>
  <c r="O1101" i="10"/>
  <c r="M344" i="10"/>
  <c r="N344" i="10"/>
  <c r="O344" i="10"/>
  <c r="M346" i="10"/>
  <c r="N346" i="10"/>
  <c r="O346" i="10"/>
  <c r="M1102" i="10"/>
  <c r="N1102" i="10"/>
  <c r="O1102" i="10"/>
  <c r="M1103" i="10"/>
  <c r="N1103" i="10"/>
  <c r="O1103" i="10"/>
  <c r="M1114" i="10"/>
  <c r="N1114" i="10"/>
  <c r="O1114" i="10"/>
  <c r="M1104" i="10"/>
  <c r="N1104" i="10"/>
  <c r="O1104" i="10"/>
  <c r="M1105" i="10"/>
  <c r="N1105" i="10"/>
  <c r="O1105" i="10"/>
  <c r="M1106" i="10"/>
  <c r="N1106" i="10"/>
  <c r="O1106" i="10"/>
  <c r="M1107" i="10"/>
  <c r="N1107" i="10"/>
  <c r="O1107" i="10"/>
  <c r="M1108" i="10"/>
  <c r="N1108" i="10"/>
  <c r="O1108" i="10"/>
  <c r="M1109" i="10"/>
  <c r="N1109" i="10"/>
  <c r="O1109" i="10"/>
  <c r="M1110" i="10"/>
  <c r="N1110" i="10"/>
  <c r="O1110" i="10"/>
  <c r="M1111" i="10"/>
  <c r="N1111" i="10"/>
  <c r="O1111" i="10"/>
  <c r="M1113" i="10"/>
  <c r="N1113" i="10"/>
  <c r="O1113" i="10"/>
  <c r="M1117" i="10"/>
  <c r="N1117" i="10"/>
  <c r="O1117" i="10"/>
  <c r="M1123" i="10"/>
  <c r="N1123" i="10"/>
  <c r="O1123" i="10"/>
  <c r="M1120" i="10"/>
  <c r="N1120" i="10"/>
  <c r="O1120" i="10"/>
  <c r="M1115" i="10"/>
  <c r="N1115" i="10"/>
  <c r="O1115" i="10"/>
  <c r="M1116" i="10"/>
  <c r="N1116" i="10"/>
  <c r="O1116" i="10"/>
  <c r="M1118" i="10"/>
  <c r="N1118" i="10"/>
  <c r="O1118" i="10"/>
  <c r="M1121" i="10"/>
  <c r="N1121" i="10"/>
  <c r="O1121" i="10"/>
  <c r="M1122" i="10"/>
  <c r="N1122" i="10"/>
  <c r="O1122" i="10"/>
  <c r="M1124" i="10"/>
  <c r="N1124" i="10"/>
  <c r="O1124" i="10"/>
  <c r="M1125" i="10"/>
  <c r="N1125" i="10"/>
  <c r="O1125" i="10"/>
  <c r="M1126" i="10"/>
  <c r="N1126" i="10"/>
  <c r="O1126" i="10"/>
  <c r="M1129" i="10"/>
  <c r="N1129" i="10"/>
  <c r="O1129" i="10"/>
  <c r="M1127" i="10"/>
  <c r="N1127" i="10"/>
  <c r="O1127" i="10"/>
  <c r="M1128" i="10"/>
  <c r="N1128" i="10"/>
  <c r="O1128" i="10"/>
  <c r="M1130" i="10"/>
  <c r="N1130" i="10"/>
  <c r="O1130" i="10"/>
  <c r="M1131" i="10"/>
  <c r="N1131" i="10"/>
  <c r="O1131" i="10"/>
  <c r="M1132" i="10"/>
  <c r="N1132" i="10"/>
  <c r="O1132" i="10"/>
  <c r="M1133" i="10"/>
  <c r="N1133" i="10"/>
  <c r="O1133" i="10"/>
  <c r="M1134" i="10"/>
  <c r="N1134" i="10"/>
  <c r="O1134" i="10"/>
  <c r="M1135" i="10"/>
  <c r="N1135" i="10"/>
  <c r="O1135" i="10"/>
  <c r="M1136" i="10"/>
  <c r="N1136" i="10"/>
  <c r="O1136" i="10"/>
  <c r="N1137" i="10"/>
  <c r="O1137" i="10"/>
  <c r="N1138" i="10"/>
  <c r="O1138" i="10"/>
  <c r="N1139" i="10"/>
  <c r="O1139" i="10"/>
  <c r="N1140" i="10"/>
  <c r="O1140" i="10"/>
  <c r="M1141" i="10"/>
  <c r="N1141" i="10"/>
  <c r="O1141" i="10"/>
  <c r="M1147" i="10"/>
  <c r="N1147" i="10"/>
  <c r="O1147" i="10"/>
  <c r="N1142" i="10"/>
  <c r="O1142" i="10"/>
  <c r="M1143" i="10"/>
  <c r="N1143" i="10"/>
  <c r="O1143" i="10"/>
  <c r="M353" i="10"/>
  <c r="N353" i="10"/>
  <c r="O353" i="10"/>
  <c r="M1144" i="10"/>
  <c r="N1144" i="10"/>
  <c r="O1144" i="10"/>
  <c r="M1145" i="10"/>
  <c r="N1145" i="10"/>
  <c r="O1145" i="10"/>
  <c r="N1146" i="10"/>
  <c r="O1146" i="10"/>
  <c r="M1148" i="10"/>
  <c r="N1148" i="10"/>
  <c r="O1148" i="10"/>
  <c r="M1149" i="10"/>
  <c r="N1149" i="10"/>
  <c r="O1149" i="10"/>
  <c r="M1150" i="10"/>
  <c r="N1150" i="10"/>
  <c r="O1150" i="10"/>
  <c r="M1151" i="10"/>
  <c r="N1151" i="10"/>
  <c r="O1151" i="10"/>
  <c r="M1154" i="10"/>
  <c r="N1154" i="10"/>
  <c r="O1154" i="10"/>
  <c r="M1152" i="10"/>
  <c r="N1152" i="10"/>
  <c r="O1152" i="10"/>
  <c r="M1153" i="10"/>
  <c r="N1153" i="10"/>
  <c r="O1153" i="10"/>
  <c r="M1155" i="10"/>
  <c r="N1155" i="10"/>
  <c r="O1155" i="10"/>
  <c r="M1156" i="10"/>
  <c r="N1156" i="10"/>
  <c r="O1156" i="10"/>
  <c r="M1165" i="10"/>
  <c r="N1165" i="10"/>
  <c r="O1165" i="10"/>
  <c r="M1166" i="10"/>
  <c r="N1166" i="10"/>
  <c r="O1166" i="10"/>
  <c r="M1167" i="10"/>
  <c r="N1167" i="10"/>
  <c r="O1167" i="10"/>
  <c r="M1170" i="10"/>
  <c r="N1170" i="10"/>
  <c r="O1170" i="10"/>
  <c r="M1171" i="10"/>
  <c r="N1171" i="10"/>
  <c r="O1171" i="10"/>
  <c r="M1157" i="10"/>
  <c r="N1157" i="10"/>
  <c r="O1157" i="10"/>
  <c r="M1158" i="10"/>
  <c r="N1158" i="10"/>
  <c r="O1158" i="10"/>
  <c r="M1172" i="10"/>
  <c r="N1172" i="10"/>
  <c r="O1172" i="10"/>
  <c r="M1178" i="10"/>
  <c r="N1178" i="10"/>
  <c r="O1178" i="10"/>
  <c r="M1180" i="10"/>
  <c r="N1180" i="10"/>
  <c r="O1180" i="10"/>
  <c r="M1159" i="10"/>
  <c r="N1159" i="10"/>
  <c r="O1159" i="10"/>
  <c r="M1160" i="10"/>
  <c r="N1160" i="10"/>
  <c r="O1160" i="10"/>
  <c r="M1161" i="10"/>
  <c r="N1161" i="10"/>
  <c r="O1161" i="10"/>
  <c r="M551" i="10"/>
  <c r="N551" i="10"/>
  <c r="O551" i="10"/>
  <c r="M1162" i="10"/>
  <c r="N1162" i="10"/>
  <c r="O1162" i="10"/>
  <c r="M1163" i="10"/>
  <c r="N1163" i="10"/>
  <c r="O1163" i="10"/>
  <c r="M1164" i="10"/>
  <c r="N1164" i="10"/>
  <c r="O1164" i="10"/>
  <c r="M1168" i="10"/>
  <c r="N1168" i="10"/>
  <c r="O1168" i="10"/>
  <c r="M1169" i="10"/>
  <c r="N1169" i="10"/>
  <c r="O1169" i="10"/>
  <c r="M1173" i="10"/>
  <c r="N1173" i="10"/>
  <c r="O1173" i="10"/>
  <c r="M1174" i="10"/>
  <c r="N1174" i="10"/>
  <c r="O1174" i="10"/>
  <c r="M1176" i="10"/>
  <c r="N1176" i="10"/>
  <c r="O1176" i="10"/>
  <c r="M1177" i="10"/>
  <c r="N1177" i="10"/>
  <c r="O1177" i="10"/>
  <c r="M1179" i="10"/>
  <c r="N1179" i="10"/>
  <c r="O1179" i="10"/>
  <c r="M1181" i="10"/>
  <c r="N1181" i="10"/>
  <c r="O1181" i="10"/>
  <c r="M1182" i="10"/>
  <c r="N1182" i="10"/>
  <c r="O1182" i="10"/>
  <c r="M1183" i="10"/>
  <c r="N1183" i="10"/>
  <c r="O1183" i="10"/>
  <c r="M1184" i="10"/>
  <c r="N1184" i="10"/>
  <c r="O1184" i="10"/>
  <c r="M1185" i="10"/>
  <c r="N1185" i="10"/>
  <c r="O1185" i="10"/>
  <c r="M1186" i="10"/>
  <c r="N1186" i="10"/>
  <c r="O1186" i="10"/>
  <c r="M1187" i="10"/>
  <c r="N1187" i="10"/>
  <c r="O1187" i="10"/>
  <c r="M1188" i="10"/>
  <c r="N1188" i="10"/>
  <c r="O1188" i="10"/>
  <c r="M1189" i="10"/>
  <c r="N1189" i="10"/>
  <c r="O1189" i="10"/>
  <c r="M1190" i="10"/>
  <c r="N1190" i="10"/>
  <c r="O1190" i="10"/>
  <c r="M1191" i="10"/>
  <c r="N1191" i="10"/>
  <c r="O1191" i="10"/>
  <c r="M1192" i="10"/>
  <c r="N1192" i="10"/>
  <c r="O1192" i="10"/>
  <c r="M1193" i="10"/>
  <c r="N1193" i="10"/>
  <c r="O1193" i="10"/>
  <c r="M1194" i="10"/>
  <c r="N1194" i="10"/>
  <c r="O1194" i="10"/>
  <c r="M1195" i="10"/>
  <c r="N1195" i="10"/>
  <c r="O1195" i="10"/>
  <c r="M1196" i="10"/>
  <c r="N1196" i="10"/>
  <c r="O1196" i="10"/>
  <c r="M1197" i="10"/>
  <c r="N1197" i="10"/>
  <c r="O1197" i="10"/>
  <c r="M1198" i="10"/>
  <c r="N1198" i="10"/>
  <c r="O1198" i="10"/>
  <c r="M1199" i="10"/>
  <c r="N1199" i="10"/>
  <c r="O1199" i="10"/>
  <c r="M1200" i="10"/>
  <c r="N1200" i="10"/>
  <c r="O1200" i="10"/>
  <c r="M1201" i="10"/>
  <c r="N1201" i="10"/>
  <c r="O1201" i="10"/>
  <c r="M1202" i="10"/>
  <c r="N1202" i="10"/>
  <c r="O1202" i="10"/>
  <c r="M1203" i="10"/>
  <c r="N1203" i="10"/>
  <c r="O1203" i="10"/>
  <c r="M1204" i="10"/>
  <c r="N1204" i="10"/>
  <c r="O1204" i="10"/>
  <c r="M1205" i="10"/>
  <c r="N1205" i="10"/>
  <c r="O1205" i="10"/>
  <c r="M1206" i="10"/>
  <c r="N1206" i="10"/>
  <c r="O1206" i="10"/>
  <c r="M1207" i="10"/>
  <c r="N1207" i="10"/>
  <c r="O1207" i="10"/>
  <c r="M1208" i="10"/>
  <c r="N1208" i="10"/>
  <c r="O1208" i="10"/>
  <c r="M1209" i="10"/>
  <c r="N1209" i="10"/>
  <c r="O1209" i="10"/>
  <c r="M1211" i="10"/>
  <c r="N1211" i="10"/>
  <c r="O1211" i="10"/>
  <c r="M1210" i="10"/>
  <c r="N1210" i="10"/>
  <c r="O1210" i="10"/>
  <c r="M1212" i="10"/>
  <c r="N1212" i="10"/>
  <c r="O1212" i="10"/>
  <c r="M1213" i="10"/>
  <c r="N1213" i="10"/>
  <c r="O1213" i="10"/>
  <c r="M1214" i="10"/>
  <c r="N1214" i="10"/>
  <c r="O1214" i="10"/>
  <c r="M1215" i="10"/>
  <c r="N1215" i="10"/>
  <c r="O1215" i="10"/>
  <c r="M1216" i="10"/>
  <c r="N1216" i="10"/>
  <c r="O1216" i="10"/>
  <c r="M1217" i="10"/>
  <c r="N1217" i="10"/>
  <c r="O1217" i="10"/>
  <c r="M1218" i="10"/>
  <c r="N1218" i="10"/>
  <c r="O1218" i="10"/>
  <c r="M1219" i="10"/>
  <c r="N1219" i="10"/>
  <c r="O1219" i="10"/>
  <c r="M1220" i="10"/>
  <c r="N1220" i="10"/>
  <c r="O1220" i="10"/>
  <c r="M1221" i="10"/>
  <c r="N1221" i="10"/>
  <c r="O1221" i="10"/>
  <c r="M1222" i="10"/>
  <c r="N1222" i="10"/>
  <c r="O1222" i="10"/>
  <c r="M1229" i="10"/>
  <c r="N1229" i="10"/>
  <c r="O1229" i="10"/>
  <c r="M1224" i="10"/>
  <c r="N1224" i="10"/>
  <c r="O1224" i="10"/>
  <c r="M1225" i="10"/>
  <c r="N1225" i="10"/>
  <c r="O1225" i="10"/>
  <c r="M1226" i="10"/>
  <c r="N1226" i="10"/>
  <c r="O1226" i="10"/>
  <c r="M1227" i="10"/>
  <c r="N1227" i="10"/>
  <c r="O1227" i="10"/>
  <c r="M1228" i="10"/>
  <c r="N1228" i="10"/>
  <c r="O1228" i="10"/>
  <c r="M1230" i="10"/>
  <c r="N1230" i="10"/>
  <c r="O1230" i="10"/>
  <c r="M1231" i="10"/>
  <c r="N1231" i="10"/>
  <c r="O1231" i="10"/>
  <c r="M1232" i="10"/>
  <c r="N1232" i="10"/>
  <c r="O1232" i="10"/>
  <c r="M1253" i="10"/>
  <c r="N1253" i="10"/>
  <c r="O1253" i="10"/>
  <c r="M1233" i="10"/>
  <c r="N1233" i="10"/>
  <c r="O1233" i="10"/>
  <c r="M1234" i="10"/>
  <c r="N1234" i="10"/>
  <c r="O1234" i="10"/>
  <c r="M1244" i="10"/>
  <c r="N1244" i="10"/>
  <c r="O1244" i="10"/>
  <c r="M1235" i="10"/>
  <c r="N1235" i="10"/>
  <c r="O1235" i="10"/>
  <c r="M1250" i="10"/>
  <c r="N1250" i="10"/>
  <c r="O1250" i="10"/>
  <c r="M1236" i="10"/>
  <c r="N1236" i="10"/>
  <c r="O1236" i="10"/>
  <c r="M1251" i="10"/>
  <c r="N1251" i="10"/>
  <c r="O1251" i="10"/>
  <c r="M1237" i="10"/>
  <c r="N1237" i="10"/>
  <c r="O1237" i="10"/>
  <c r="M1252" i="10"/>
  <c r="N1252" i="10"/>
  <c r="O1252" i="10"/>
  <c r="M1238" i="10"/>
  <c r="N1238" i="10"/>
  <c r="O1238" i="10"/>
  <c r="M1239" i="10"/>
  <c r="N1239" i="10"/>
  <c r="O1239" i="10"/>
  <c r="M1240" i="10"/>
  <c r="N1240" i="10"/>
  <c r="O1240" i="10"/>
  <c r="M1241" i="10"/>
  <c r="N1241" i="10"/>
  <c r="O1241" i="10"/>
  <c r="M1242" i="10"/>
  <c r="N1242" i="10"/>
  <c r="O1242" i="10"/>
  <c r="M1248" i="10"/>
  <c r="N1248" i="10"/>
  <c r="O1248" i="10"/>
  <c r="M1243" i="10"/>
  <c r="N1243" i="10"/>
  <c r="O1243" i="10"/>
  <c r="M1256" i="10"/>
  <c r="N1256" i="10"/>
  <c r="O1256" i="10"/>
  <c r="M1261" i="10"/>
  <c r="N1261" i="10"/>
  <c r="O1261" i="10"/>
  <c r="M1262" i="10"/>
  <c r="N1262" i="10"/>
  <c r="O1262" i="10"/>
  <c r="M1245" i="10"/>
  <c r="N1245" i="10"/>
  <c r="O1245" i="10"/>
  <c r="M1246" i="10"/>
  <c r="N1246" i="10"/>
  <c r="O1246" i="10"/>
  <c r="M1247" i="10"/>
  <c r="N1247" i="10"/>
  <c r="O1247" i="10"/>
  <c r="M1249" i="10"/>
  <c r="N1249" i="10"/>
  <c r="O1249" i="10"/>
  <c r="M1254" i="10"/>
  <c r="N1254" i="10"/>
  <c r="O1254" i="10"/>
  <c r="M1255" i="10"/>
  <c r="N1255" i="10"/>
  <c r="O1255" i="10"/>
  <c r="M1260" i="10"/>
  <c r="N1260" i="10"/>
  <c r="O1260" i="10"/>
  <c r="M644" i="10"/>
  <c r="N644" i="10"/>
  <c r="O644" i="10"/>
  <c r="M646" i="10"/>
  <c r="N646" i="10"/>
  <c r="O646" i="10"/>
  <c r="M1257" i="10"/>
  <c r="N1257" i="10"/>
  <c r="O1257" i="10"/>
  <c r="M1258" i="10"/>
  <c r="N1258" i="10"/>
  <c r="O1258" i="10"/>
  <c r="M1259" i="10"/>
  <c r="N1259" i="10"/>
  <c r="O1259" i="10"/>
  <c r="M1263" i="10"/>
  <c r="N1263" i="10"/>
  <c r="O1263" i="10"/>
  <c r="M1264" i="10"/>
  <c r="N1264" i="10"/>
  <c r="O1264" i="10"/>
  <c r="M1265" i="10"/>
  <c r="N1265" i="10"/>
  <c r="O1265" i="10"/>
  <c r="M1266" i="10"/>
  <c r="N1266" i="10"/>
  <c r="O1266" i="10"/>
  <c r="M1267" i="10"/>
  <c r="N1267" i="10"/>
  <c r="O1267" i="10"/>
  <c r="M1268" i="10"/>
  <c r="N1268" i="10"/>
  <c r="O1268" i="10"/>
  <c r="M1269" i="10"/>
  <c r="N1269" i="10"/>
  <c r="O1269" i="10"/>
  <c r="M1270" i="10"/>
  <c r="N1270" i="10"/>
  <c r="O1270" i="10"/>
  <c r="M1271" i="10"/>
  <c r="N1271" i="10"/>
  <c r="O1271" i="10"/>
  <c r="M1272" i="10"/>
  <c r="N1272" i="10"/>
  <c r="O1272" i="10"/>
  <c r="M1273" i="10"/>
  <c r="N1273" i="10"/>
  <c r="O1273" i="10"/>
  <c r="M1274" i="10"/>
  <c r="N1274" i="10"/>
  <c r="O1274" i="10"/>
  <c r="M1275" i="10"/>
  <c r="N1275" i="10"/>
  <c r="O1275" i="10"/>
  <c r="M1276" i="10"/>
  <c r="N1276" i="10"/>
  <c r="O1276" i="10"/>
  <c r="M1277" i="10"/>
  <c r="N1277" i="10"/>
  <c r="O1277" i="10"/>
  <c r="M1278" i="10"/>
  <c r="N1278" i="10"/>
  <c r="O1278" i="10"/>
  <c r="M1279" i="10"/>
  <c r="N1279" i="10"/>
  <c r="O1279" i="10"/>
  <c r="M1280" i="10"/>
  <c r="N1280" i="10"/>
  <c r="O1280" i="10"/>
  <c r="M1281" i="10"/>
  <c r="N1281" i="10"/>
  <c r="O1281" i="10"/>
  <c r="M1282" i="10"/>
  <c r="N1282" i="10"/>
  <c r="O1282" i="10"/>
  <c r="M1283" i="10"/>
  <c r="N1283" i="10"/>
  <c r="O1283" i="10"/>
  <c r="M1284" i="10"/>
  <c r="N1284" i="10"/>
  <c r="O1284" i="10"/>
  <c r="M1285" i="10"/>
  <c r="N1285" i="10"/>
  <c r="O1285" i="10"/>
  <c r="M1286" i="10"/>
  <c r="N1286" i="10"/>
  <c r="O1286" i="10"/>
  <c r="M1287" i="10"/>
  <c r="N1287" i="10"/>
  <c r="O1287" i="10"/>
  <c r="M1288" i="10"/>
  <c r="N1288" i="10"/>
  <c r="O1288" i="10"/>
  <c r="M1289" i="10"/>
  <c r="N1289" i="10"/>
  <c r="O1289" i="10"/>
  <c r="M1290" i="10"/>
  <c r="N1290" i="10"/>
  <c r="O1290" i="10"/>
  <c r="M1291" i="10"/>
  <c r="N1291" i="10"/>
  <c r="O1291" i="10"/>
  <c r="M1292" i="10"/>
  <c r="N1292" i="10"/>
  <c r="O1292" i="10"/>
  <c r="M1293" i="10"/>
  <c r="N1293" i="10"/>
  <c r="O1293" i="10"/>
  <c r="M1294" i="10"/>
  <c r="N1294" i="10"/>
  <c r="O1294" i="10"/>
  <c r="M1295" i="10"/>
  <c r="N1295" i="10"/>
  <c r="O1295" i="10"/>
  <c r="M1296" i="10"/>
  <c r="N1296" i="10"/>
  <c r="O1296" i="10"/>
  <c r="M1297" i="10"/>
  <c r="N1297" i="10"/>
  <c r="O1297" i="10"/>
  <c r="M1298" i="10"/>
  <c r="N1298" i="10"/>
  <c r="O1298" i="10"/>
  <c r="M1299" i="10"/>
  <c r="N1299" i="10"/>
  <c r="O1299" i="10"/>
  <c r="M1300" i="10"/>
  <c r="N1300" i="10"/>
  <c r="O1300" i="10"/>
  <c r="M1301" i="10"/>
  <c r="N1301" i="10"/>
  <c r="O1301" i="10"/>
  <c r="M1302" i="10"/>
  <c r="N1302" i="10"/>
  <c r="O1302" i="10"/>
  <c r="M1303" i="10"/>
  <c r="N1303" i="10"/>
  <c r="O1303" i="10"/>
  <c r="M1304" i="10"/>
  <c r="N1304" i="10"/>
  <c r="O1304" i="10"/>
  <c r="M1305" i="10"/>
  <c r="N1305" i="10"/>
  <c r="O1305" i="10"/>
  <c r="M1306" i="10"/>
  <c r="N1306" i="10"/>
  <c r="O1306" i="10"/>
  <c r="M1307" i="10"/>
  <c r="N1307" i="10"/>
  <c r="O1307" i="10"/>
  <c r="M1308" i="10"/>
  <c r="N1308" i="10"/>
  <c r="O1308" i="10"/>
  <c r="M1309" i="10"/>
  <c r="N1309" i="10"/>
  <c r="O1309" i="10"/>
  <c r="M1310" i="10"/>
  <c r="N1310" i="10"/>
  <c r="O1310" i="10"/>
  <c r="M1311" i="10"/>
  <c r="N1311" i="10"/>
  <c r="O1311" i="10"/>
  <c r="M1312" i="10"/>
  <c r="N1312" i="10"/>
  <c r="O1312" i="10"/>
  <c r="M1313" i="10"/>
  <c r="N1313" i="10"/>
  <c r="O1313" i="10"/>
  <c r="M1314" i="10"/>
  <c r="N1314" i="10"/>
  <c r="O1314" i="10"/>
  <c r="M1315" i="10"/>
  <c r="N1315" i="10"/>
  <c r="O1315" i="10"/>
  <c r="M1316" i="10"/>
  <c r="N1316" i="10"/>
  <c r="O1316" i="10"/>
  <c r="M1318" i="10"/>
  <c r="N1318" i="10"/>
  <c r="O1318" i="10"/>
  <c r="M1319" i="10"/>
  <c r="N1319" i="10"/>
  <c r="O1319" i="10"/>
  <c r="M1317" i="10"/>
  <c r="N1317" i="10"/>
  <c r="O1317" i="10"/>
  <c r="M1320" i="10"/>
  <c r="N1320" i="10"/>
  <c r="O1320" i="10"/>
  <c r="M1321" i="10"/>
  <c r="N1321" i="10"/>
  <c r="O1321" i="10"/>
  <c r="M1322" i="10"/>
  <c r="N1322" i="10"/>
  <c r="O1322" i="10"/>
  <c r="M1323" i="10"/>
  <c r="N1323" i="10"/>
  <c r="O1323" i="10"/>
  <c r="M1324" i="10"/>
  <c r="N1324" i="10"/>
  <c r="O1324" i="10"/>
  <c r="M1325" i="10"/>
  <c r="N1325" i="10"/>
  <c r="O1325" i="10"/>
  <c r="M1326" i="10"/>
  <c r="N1326" i="10"/>
  <c r="O1326" i="10"/>
  <c r="M1327" i="10"/>
  <c r="N1327" i="10"/>
  <c r="O1327" i="10"/>
  <c r="M1328" i="10"/>
  <c r="N1328" i="10"/>
  <c r="O1328" i="10"/>
  <c r="M1329" i="10"/>
  <c r="N1329" i="10"/>
  <c r="O1329" i="10"/>
  <c r="M1330" i="10"/>
  <c r="N1330" i="10"/>
  <c r="O1330" i="10"/>
  <c r="M1331" i="10"/>
  <c r="N1331" i="10"/>
  <c r="O1331" i="10"/>
  <c r="M1332" i="10"/>
  <c r="N1332" i="10"/>
  <c r="O1332" i="10"/>
  <c r="M1333" i="10"/>
  <c r="N1333" i="10"/>
  <c r="O1333" i="10"/>
  <c r="M1334" i="10"/>
  <c r="N1334" i="10"/>
  <c r="O1334" i="10"/>
  <c r="M1335" i="10"/>
  <c r="N1335" i="10"/>
  <c r="O1335" i="10"/>
  <c r="M1336" i="10"/>
  <c r="N1336" i="10"/>
  <c r="O1336" i="10"/>
  <c r="M1381" i="10"/>
  <c r="N1381" i="10"/>
  <c r="O1381" i="10"/>
  <c r="M1382" i="10"/>
  <c r="N1382" i="10"/>
  <c r="O1382" i="10"/>
  <c r="M1426" i="10"/>
  <c r="N1426" i="10"/>
  <c r="O1426" i="10"/>
  <c r="M1427" i="10"/>
  <c r="N1427" i="10"/>
  <c r="O1427" i="10"/>
  <c r="M1428" i="10"/>
  <c r="N1428" i="10"/>
  <c r="O1428" i="10"/>
  <c r="M1430" i="10"/>
  <c r="N1430" i="10"/>
  <c r="O1430" i="10"/>
  <c r="M1431" i="10"/>
  <c r="N1431" i="10"/>
  <c r="O1431" i="10"/>
  <c r="M1432" i="10"/>
  <c r="N1432" i="10"/>
  <c r="O1432" i="10"/>
  <c r="M1433" i="10"/>
  <c r="N1433" i="10"/>
  <c r="O1433" i="10"/>
  <c r="M1434" i="10"/>
  <c r="N1434" i="10"/>
  <c r="O1434" i="10"/>
  <c r="M1442" i="10"/>
  <c r="N1442" i="10"/>
  <c r="O1442" i="10"/>
  <c r="M1443" i="10"/>
  <c r="N1443" i="10"/>
  <c r="O1443" i="10"/>
  <c r="M1444" i="10"/>
  <c r="N1444" i="10"/>
  <c r="O1444" i="10"/>
  <c r="M1337" i="10"/>
  <c r="N1337" i="10"/>
  <c r="O1337" i="10"/>
  <c r="M1338" i="10"/>
  <c r="N1338" i="10"/>
  <c r="O1338" i="10"/>
  <c r="M1339" i="10"/>
  <c r="N1339" i="10"/>
  <c r="O1339" i="10"/>
  <c r="M1340" i="10"/>
  <c r="N1340" i="10"/>
  <c r="O1340" i="10"/>
  <c r="M1348" i="10"/>
  <c r="N1348" i="10"/>
  <c r="O1348" i="10"/>
  <c r="M1373" i="10"/>
  <c r="N1373" i="10"/>
  <c r="O1373" i="10"/>
  <c r="M1341" i="10"/>
  <c r="N1341" i="10"/>
  <c r="O1341" i="10"/>
  <c r="M1358" i="10"/>
  <c r="N1358" i="10"/>
  <c r="O1358" i="10"/>
  <c r="M1342" i="10"/>
  <c r="N1342" i="10"/>
  <c r="O1342" i="10"/>
  <c r="M1343" i="10"/>
  <c r="N1343" i="10"/>
  <c r="O1343" i="10"/>
  <c r="M1344" i="10"/>
  <c r="N1344" i="10"/>
  <c r="O1344" i="10"/>
  <c r="M1345" i="10"/>
  <c r="N1345" i="10"/>
  <c r="O1345" i="10"/>
  <c r="M1346" i="10"/>
  <c r="N1346" i="10"/>
  <c r="O1346" i="10"/>
  <c r="M1380" i="10"/>
  <c r="N1380" i="10"/>
  <c r="O1380" i="10"/>
  <c r="M1347" i="10"/>
  <c r="N1347" i="10"/>
  <c r="O1347" i="10"/>
  <c r="M1349" i="10"/>
  <c r="N1349" i="10"/>
  <c r="O1349" i="10"/>
  <c r="M1350" i="10"/>
  <c r="N1350" i="10"/>
  <c r="O1350" i="10"/>
  <c r="M1352" i="10"/>
  <c r="N1352" i="10"/>
  <c r="O1352" i="10"/>
  <c r="M1353" i="10"/>
  <c r="N1353" i="10"/>
  <c r="O1353" i="10"/>
  <c r="M1354" i="10"/>
  <c r="N1354" i="10"/>
  <c r="O1354" i="10"/>
  <c r="M1355" i="10"/>
  <c r="N1355" i="10"/>
  <c r="O1355" i="10"/>
  <c r="M1356" i="10"/>
  <c r="N1356" i="10"/>
  <c r="O1356" i="10"/>
  <c r="M1357" i="10"/>
  <c r="N1357" i="10"/>
  <c r="O1357" i="10"/>
  <c r="M1360" i="10"/>
  <c r="N1360" i="10"/>
  <c r="O1360" i="10"/>
  <c r="M1359" i="10"/>
  <c r="N1359" i="10"/>
  <c r="O1359" i="10"/>
  <c r="M1363" i="10"/>
  <c r="N1363" i="10"/>
  <c r="O1363" i="10"/>
  <c r="M1365" i="10"/>
  <c r="N1365" i="10"/>
  <c r="O1365" i="10"/>
  <c r="M1366" i="10"/>
  <c r="N1366" i="10"/>
  <c r="O1366" i="10"/>
  <c r="M1367" i="10"/>
  <c r="N1367" i="10"/>
  <c r="O1367" i="10"/>
  <c r="M1368" i="10"/>
  <c r="N1368" i="10"/>
  <c r="O1368" i="10"/>
  <c r="M1369" i="10"/>
  <c r="N1369" i="10"/>
  <c r="O1369" i="10"/>
  <c r="M1371" i="10"/>
  <c r="N1371" i="10"/>
  <c r="O1371" i="10"/>
  <c r="M1372" i="10"/>
  <c r="N1372" i="10"/>
  <c r="O1372" i="10"/>
  <c r="M368" i="10"/>
  <c r="N368" i="10"/>
  <c r="O368" i="10"/>
  <c r="M875" i="10"/>
  <c r="N875" i="10"/>
  <c r="O875" i="10"/>
  <c r="M1375" i="10"/>
  <c r="N1375" i="10"/>
  <c r="O1375" i="10"/>
  <c r="N1376" i="10"/>
  <c r="O1376" i="10"/>
  <c r="M1377" i="10"/>
  <c r="N1377" i="10"/>
  <c r="O1377" i="10"/>
  <c r="M1378" i="10"/>
  <c r="N1378" i="10"/>
  <c r="O1378" i="10"/>
  <c r="N1379" i="10"/>
  <c r="O1379" i="10"/>
  <c r="N1383" i="10"/>
  <c r="O1383" i="10"/>
  <c r="M1361" i="10"/>
  <c r="N1361" i="10"/>
  <c r="O1361" i="10"/>
  <c r="M1362" i="10"/>
  <c r="N1362" i="10"/>
  <c r="O1362" i="10"/>
  <c r="M1384" i="10"/>
  <c r="N1384" i="10"/>
  <c r="O1384" i="10"/>
  <c r="M1385" i="10"/>
  <c r="N1385" i="10"/>
  <c r="O1385" i="10"/>
  <c r="M1386" i="10"/>
  <c r="N1386" i="10"/>
  <c r="O1386" i="10"/>
  <c r="M1387" i="10"/>
  <c r="N1387" i="10"/>
  <c r="O1387" i="10"/>
  <c r="M1388" i="10"/>
  <c r="N1388" i="10"/>
  <c r="O1388" i="10"/>
  <c r="M1389" i="10"/>
  <c r="N1389" i="10"/>
  <c r="O1389" i="10"/>
  <c r="M1390" i="10"/>
  <c r="N1390" i="10"/>
  <c r="O1390" i="10"/>
  <c r="M1391" i="10"/>
  <c r="N1391" i="10"/>
  <c r="O1391" i="10"/>
  <c r="M1392" i="10"/>
  <c r="N1392" i="10"/>
  <c r="O1392" i="10"/>
  <c r="M1393" i="10"/>
  <c r="N1393" i="10"/>
  <c r="O1393" i="10"/>
  <c r="M1394" i="10"/>
  <c r="N1394" i="10"/>
  <c r="O1394" i="10"/>
  <c r="M1395" i="10"/>
  <c r="N1395" i="10"/>
  <c r="O1395" i="10"/>
  <c r="M1397" i="10"/>
  <c r="N1397" i="10"/>
  <c r="O1397" i="10"/>
  <c r="M1398" i="10"/>
  <c r="N1398" i="10"/>
  <c r="O1398" i="10"/>
  <c r="M1399" i="10"/>
  <c r="N1399" i="10"/>
  <c r="O1399" i="10"/>
  <c r="M1400" i="10"/>
  <c r="N1400" i="10"/>
  <c r="O1400" i="10"/>
  <c r="M1401" i="10"/>
  <c r="N1401" i="10"/>
  <c r="O1401" i="10"/>
  <c r="M1402" i="10"/>
  <c r="N1402" i="10"/>
  <c r="O1402" i="10"/>
  <c r="M1403" i="10"/>
  <c r="N1403" i="10"/>
  <c r="O1403" i="10"/>
  <c r="M1404" i="10"/>
  <c r="N1404" i="10"/>
  <c r="O1404" i="10"/>
  <c r="M1405" i="10"/>
  <c r="N1405" i="10"/>
  <c r="O1405" i="10"/>
  <c r="M1406" i="10"/>
  <c r="N1406" i="10"/>
  <c r="O1406" i="10"/>
  <c r="M1407" i="10"/>
  <c r="N1407" i="10"/>
  <c r="O1407" i="10"/>
  <c r="M1408" i="10"/>
  <c r="N1408" i="10"/>
  <c r="O1408" i="10"/>
  <c r="M1409" i="10"/>
  <c r="N1409" i="10"/>
  <c r="O1409" i="10"/>
  <c r="M1410" i="10"/>
  <c r="N1410" i="10"/>
  <c r="O1410" i="10"/>
  <c r="M1411" i="10"/>
  <c r="N1411" i="10"/>
  <c r="O1411" i="10"/>
  <c r="M1412" i="10"/>
  <c r="N1412" i="10"/>
  <c r="O1412" i="10"/>
  <c r="M1413" i="10"/>
  <c r="N1413" i="10"/>
  <c r="O1413" i="10"/>
  <c r="M1414" i="10"/>
  <c r="N1414" i="10"/>
  <c r="O1414" i="10"/>
  <c r="M1415" i="10"/>
  <c r="N1415" i="10"/>
  <c r="O1415" i="10"/>
  <c r="M1416" i="10"/>
  <c r="N1416" i="10"/>
  <c r="O1416" i="10"/>
  <c r="M1418" i="10"/>
  <c r="N1418" i="10"/>
  <c r="O1418" i="10"/>
  <c r="M1419" i="10"/>
  <c r="N1419" i="10"/>
  <c r="O1419" i="10"/>
  <c r="M1420" i="10"/>
  <c r="N1420" i="10"/>
  <c r="O1420" i="10"/>
  <c r="M1421" i="10"/>
  <c r="N1421" i="10"/>
  <c r="O1421" i="10"/>
  <c r="M1422" i="10"/>
  <c r="N1422" i="10"/>
  <c r="O1422" i="10"/>
  <c r="M1423" i="10"/>
  <c r="N1423" i="10"/>
  <c r="O1423" i="10"/>
  <c r="M1424" i="10"/>
  <c r="N1424" i="10"/>
  <c r="O1424" i="10"/>
  <c r="M1429" i="10"/>
  <c r="N1429" i="10"/>
  <c r="O1429" i="10"/>
  <c r="M1435" i="10"/>
  <c r="N1435" i="10"/>
  <c r="O1435" i="10"/>
  <c r="M1436" i="10"/>
  <c r="N1436" i="10"/>
  <c r="O1436" i="10"/>
  <c r="M1437" i="10"/>
  <c r="N1437" i="10"/>
  <c r="O1437" i="10"/>
  <c r="M1439" i="10"/>
  <c r="N1439" i="10"/>
  <c r="O1439" i="10"/>
  <c r="M1440" i="10"/>
  <c r="N1440" i="10"/>
  <c r="O1440" i="10"/>
  <c r="M1441" i="10"/>
  <c r="N1441" i="10"/>
  <c r="O1441" i="10"/>
  <c r="M1445" i="10"/>
  <c r="N1445" i="10"/>
  <c r="O1445" i="10"/>
  <c r="M1448" i="10"/>
  <c r="N1448" i="10"/>
  <c r="O1448" i="10"/>
  <c r="M1450" i="10"/>
  <c r="N1450" i="10"/>
  <c r="O1450" i="10"/>
  <c r="M1479" i="10"/>
  <c r="N1479" i="10"/>
  <c r="O1479" i="10"/>
  <c r="M1480" i="10"/>
  <c r="N1480" i="10"/>
  <c r="O1480" i="10"/>
  <c r="M1452" i="10"/>
  <c r="N1452" i="10"/>
  <c r="O1452" i="10"/>
  <c r="M1453" i="10"/>
  <c r="N1453" i="10"/>
  <c r="O1453" i="10"/>
  <c r="M1454" i="10"/>
  <c r="N1454" i="10"/>
  <c r="O1454" i="10"/>
  <c r="M1455" i="10"/>
  <c r="N1455" i="10"/>
  <c r="O1455" i="10"/>
  <c r="M1456" i="10"/>
  <c r="N1456" i="10"/>
  <c r="O1456" i="10"/>
  <c r="M1474" i="10"/>
  <c r="N1474" i="10"/>
  <c r="O1474" i="10"/>
  <c r="M558" i="10"/>
  <c r="N558" i="10"/>
  <c r="O558" i="10"/>
  <c r="M1457" i="10"/>
  <c r="N1457" i="10"/>
  <c r="O1457" i="10"/>
  <c r="M1451" i="10"/>
  <c r="N1451" i="10"/>
  <c r="O1451" i="10"/>
  <c r="M1459" i="10"/>
  <c r="N1459" i="10"/>
  <c r="O1459" i="10"/>
  <c r="M1460" i="10"/>
  <c r="N1460" i="10"/>
  <c r="O1460" i="10"/>
  <c r="M1461" i="10"/>
  <c r="N1461" i="10"/>
  <c r="O1461" i="10"/>
  <c r="M1462" i="10"/>
  <c r="N1462" i="10"/>
  <c r="O1462" i="10"/>
  <c r="M1463" i="10"/>
  <c r="N1463" i="10"/>
  <c r="O1463" i="10"/>
  <c r="M1464" i="10"/>
  <c r="N1464" i="10"/>
  <c r="O1464" i="10"/>
  <c r="M1465" i="10"/>
  <c r="N1465" i="10"/>
  <c r="O1465" i="10"/>
  <c r="M1466" i="10"/>
  <c r="N1466" i="10"/>
  <c r="O1466" i="10"/>
  <c r="M1467" i="10"/>
  <c r="N1467" i="10"/>
  <c r="O1467" i="10"/>
  <c r="M1468" i="10"/>
  <c r="N1468" i="10"/>
  <c r="O1468" i="10"/>
  <c r="M1469" i="10"/>
  <c r="N1469" i="10"/>
  <c r="O1469" i="10"/>
  <c r="M1470" i="10"/>
  <c r="N1470" i="10"/>
  <c r="O1470" i="10"/>
  <c r="M1471" i="10"/>
  <c r="N1471" i="10"/>
  <c r="O1471" i="10"/>
  <c r="M1472" i="10"/>
  <c r="N1472" i="10"/>
  <c r="O1472" i="10"/>
  <c r="M1473" i="10"/>
  <c r="N1473" i="10"/>
  <c r="O1473" i="10"/>
  <c r="M1475" i="10"/>
  <c r="N1475" i="10"/>
  <c r="O1475" i="10"/>
  <c r="M1476" i="10"/>
  <c r="N1476" i="10"/>
  <c r="O1476" i="10"/>
  <c r="M1477" i="10"/>
  <c r="N1477" i="10"/>
  <c r="O1477" i="10"/>
  <c r="M1478" i="10"/>
  <c r="N1478" i="10"/>
  <c r="O1478" i="10"/>
  <c r="M1481" i="10"/>
  <c r="N1481" i="10"/>
  <c r="O1481" i="10"/>
  <c r="M1482" i="10"/>
  <c r="N1482" i="10"/>
  <c r="O1482" i="10"/>
  <c r="M1483" i="10"/>
  <c r="N1483" i="10"/>
  <c r="O1483" i="10"/>
  <c r="M1485" i="10"/>
  <c r="N1485" i="10"/>
  <c r="O1485" i="10"/>
  <c r="M1486" i="10"/>
  <c r="N1486" i="10"/>
  <c r="O1486" i="10"/>
  <c r="M563" i="10"/>
  <c r="N563" i="10"/>
  <c r="O563" i="10"/>
  <c r="M1487" i="10"/>
  <c r="N1487" i="10"/>
  <c r="O1487" i="10"/>
  <c r="M1488" i="10"/>
  <c r="N1488" i="10"/>
  <c r="O1488" i="10"/>
  <c r="M1489" i="10"/>
  <c r="N1489" i="10"/>
  <c r="O1489" i="10"/>
  <c r="M1490" i="10"/>
  <c r="N1490" i="10"/>
  <c r="O1490" i="10"/>
  <c r="M1491" i="10"/>
  <c r="N1491" i="10"/>
  <c r="O1491" i="10"/>
  <c r="M1492" i="10"/>
  <c r="N1492" i="10"/>
  <c r="O1492" i="10"/>
  <c r="M1493" i="10"/>
  <c r="N1493" i="10"/>
  <c r="O1493" i="10"/>
  <c r="M1494" i="10"/>
  <c r="N1494" i="10"/>
  <c r="O1494" i="10"/>
  <c r="M1495" i="10"/>
  <c r="N1495" i="10"/>
  <c r="O1495" i="10"/>
  <c r="M1497" i="10"/>
  <c r="N1497" i="10"/>
  <c r="O1497" i="10"/>
  <c r="M1498" i="10"/>
  <c r="N1498" i="10"/>
  <c r="O1498" i="10"/>
  <c r="M1499" i="10"/>
  <c r="N1499" i="10"/>
  <c r="O1499" i="10"/>
  <c r="M1500" i="10"/>
  <c r="N1500" i="10"/>
  <c r="O1500" i="10"/>
  <c r="M1501" i="10"/>
  <c r="N1501" i="10"/>
  <c r="O1501" i="10"/>
  <c r="M1502" i="10"/>
  <c r="N1502" i="10"/>
  <c r="O1502" i="10"/>
  <c r="M1503" i="10"/>
  <c r="N1503" i="10"/>
  <c r="O1503" i="10"/>
  <c r="M1504" i="10"/>
  <c r="N1504" i="10"/>
  <c r="O1504" i="10"/>
  <c r="M1505" i="10"/>
  <c r="N1505" i="10"/>
  <c r="O1505" i="10"/>
  <c r="M1496" i="10"/>
  <c r="N1496" i="10"/>
  <c r="O1496" i="10"/>
  <c r="M1506" i="10"/>
  <c r="N1506" i="10"/>
  <c r="O1506" i="10"/>
  <c r="M1507" i="10"/>
  <c r="N1507" i="10"/>
  <c r="O1507" i="10"/>
  <c r="M1508" i="10"/>
  <c r="N1508" i="10"/>
  <c r="O1508" i="10"/>
  <c r="M1509" i="10"/>
  <c r="N1509" i="10"/>
  <c r="O1509" i="10"/>
  <c r="M1510" i="10"/>
  <c r="N1510" i="10"/>
  <c r="O1510" i="10"/>
  <c r="M1512" i="10"/>
  <c r="N1512" i="10"/>
  <c r="O1512" i="10"/>
  <c r="M1513" i="10"/>
  <c r="N1513" i="10"/>
  <c r="O1513" i="10"/>
  <c r="M1514" i="10"/>
  <c r="N1514" i="10"/>
  <c r="O1514" i="10"/>
  <c r="M1523" i="10"/>
  <c r="N1523" i="10"/>
  <c r="O1523" i="10"/>
  <c r="M1515" i="10"/>
  <c r="N1515" i="10"/>
  <c r="O1515" i="10"/>
  <c r="M1516" i="10"/>
  <c r="N1516" i="10"/>
  <c r="O1516" i="10"/>
  <c r="M1517" i="10"/>
  <c r="N1517" i="10"/>
  <c r="O1517" i="10"/>
  <c r="M1518" i="10"/>
  <c r="N1518" i="10"/>
  <c r="O1518" i="10"/>
  <c r="M1519" i="10"/>
  <c r="N1519" i="10"/>
  <c r="O1519" i="10"/>
  <c r="M1520" i="10"/>
  <c r="N1520" i="10"/>
  <c r="O1520" i="10"/>
  <c r="M1521" i="10"/>
  <c r="N1521" i="10"/>
  <c r="O1521" i="10"/>
  <c r="M1522" i="10"/>
  <c r="N1522" i="10"/>
  <c r="O1522" i="10"/>
  <c r="M1524" i="10"/>
  <c r="N1524" i="10"/>
  <c r="O1524" i="10"/>
  <c r="M1526" i="10"/>
  <c r="N1526" i="10"/>
  <c r="O1526" i="10"/>
  <c r="M1527" i="10"/>
  <c r="N1527" i="10"/>
  <c r="O1527" i="10"/>
  <c r="M1528" i="10"/>
  <c r="N1528" i="10"/>
  <c r="O1528" i="10"/>
  <c r="M1529" i="10"/>
  <c r="N1529" i="10"/>
  <c r="O1529" i="10"/>
  <c r="M1545" i="10"/>
  <c r="N1545" i="10"/>
  <c r="O1545" i="10"/>
  <c r="M1530" i="10"/>
  <c r="N1530" i="10"/>
  <c r="O1530" i="10"/>
  <c r="M1546" i="10"/>
  <c r="N1546" i="10"/>
  <c r="O1546" i="10"/>
  <c r="M1531" i="10"/>
  <c r="N1531" i="10"/>
  <c r="O1531" i="10"/>
  <c r="M1547" i="10"/>
  <c r="N1547" i="10"/>
  <c r="O1547" i="10"/>
  <c r="M1532" i="10"/>
  <c r="N1532" i="10"/>
  <c r="O1532" i="10"/>
  <c r="M1549" i="10"/>
  <c r="N1549" i="10"/>
  <c r="O1549" i="10"/>
  <c r="M1555" i="10"/>
  <c r="N1555" i="10"/>
  <c r="O1555" i="10"/>
  <c r="M1534" i="10"/>
  <c r="N1534" i="10"/>
  <c r="O1534" i="10"/>
  <c r="M1535" i="10"/>
  <c r="N1535" i="10"/>
  <c r="O1535" i="10"/>
  <c r="M1551" i="10"/>
  <c r="N1551" i="10"/>
  <c r="O1551" i="10"/>
  <c r="M1536" i="10"/>
  <c r="N1536" i="10"/>
  <c r="O1536" i="10"/>
  <c r="M1537" i="10"/>
  <c r="N1537" i="10"/>
  <c r="O1537" i="10"/>
  <c r="M1553" i="10"/>
  <c r="N1553" i="10"/>
  <c r="O1553" i="10"/>
  <c r="M1538" i="10"/>
  <c r="N1538" i="10"/>
  <c r="O1538" i="10"/>
  <c r="M1554" i="10"/>
  <c r="N1554" i="10"/>
  <c r="O1554" i="10"/>
  <c r="M1544" i="10"/>
  <c r="N1544" i="10"/>
  <c r="O1544" i="10"/>
  <c r="M1548" i="10"/>
  <c r="N1548" i="10"/>
  <c r="O1548" i="10"/>
  <c r="M1552" i="10"/>
  <c r="N1552" i="10"/>
  <c r="O1552" i="10"/>
  <c r="M1556" i="10"/>
  <c r="N1556" i="10"/>
  <c r="O1556" i="10"/>
  <c r="M1557" i="10"/>
  <c r="N1557" i="10"/>
  <c r="O1557" i="10"/>
  <c r="M1558" i="10"/>
  <c r="N1558" i="10"/>
  <c r="O1558" i="10"/>
  <c r="M1559" i="10"/>
  <c r="N1559" i="10"/>
  <c r="O1559" i="10"/>
  <c r="M1560" i="10"/>
  <c r="N1560" i="10"/>
  <c r="O1560" i="10"/>
  <c r="M1561" i="10"/>
  <c r="N1561" i="10"/>
  <c r="O1561" i="10"/>
  <c r="M1562" i="10"/>
  <c r="N1562" i="10"/>
  <c r="O1562" i="10"/>
  <c r="M1563" i="10"/>
  <c r="N1563" i="10"/>
  <c r="O1563" i="10"/>
  <c r="M1564" i="10"/>
  <c r="N1564" i="10"/>
  <c r="O1564" i="10"/>
  <c r="M1565" i="10"/>
  <c r="N1565" i="10"/>
  <c r="O1565" i="10"/>
  <c r="M1566" i="10"/>
  <c r="N1566" i="10"/>
  <c r="O1566" i="10"/>
  <c r="M1567" i="10"/>
  <c r="N1567" i="10"/>
  <c r="O1567" i="10"/>
  <c r="M1568" i="10"/>
  <c r="N1568" i="10"/>
  <c r="O1568" i="10"/>
  <c r="M1569" i="10"/>
  <c r="N1569" i="10"/>
  <c r="O1569" i="10"/>
  <c r="M1570" i="10"/>
  <c r="N1570" i="10"/>
  <c r="O1570" i="10"/>
  <c r="M1571" i="10"/>
  <c r="N1571" i="10"/>
  <c r="O1571" i="10"/>
  <c r="M1572" i="10"/>
  <c r="N1572" i="10"/>
  <c r="O1572" i="10"/>
  <c r="M1573" i="10"/>
  <c r="N1573" i="10"/>
  <c r="O1573" i="10"/>
  <c r="M1574" i="10"/>
  <c r="N1574" i="10"/>
  <c r="O1574" i="10"/>
  <c r="M1577" i="10"/>
  <c r="N1577" i="10"/>
  <c r="O1577" i="10"/>
  <c r="M1578" i="10"/>
  <c r="N1578" i="10"/>
  <c r="O1578" i="10"/>
  <c r="M1579" i="10"/>
  <c r="N1579" i="10"/>
  <c r="O1579" i="10"/>
  <c r="M1590" i="10"/>
  <c r="N1590" i="10"/>
  <c r="O1590" i="10"/>
  <c r="M1575" i="10"/>
  <c r="N1575" i="10"/>
  <c r="O1575" i="10"/>
  <c r="M1580" i="10"/>
  <c r="N1580" i="10"/>
  <c r="O1580" i="10"/>
  <c r="M1581" i="10"/>
  <c r="N1581" i="10"/>
  <c r="O1581" i="10"/>
  <c r="M1582" i="10"/>
  <c r="N1582" i="10"/>
  <c r="O1582" i="10"/>
  <c r="M1642" i="10"/>
  <c r="N1642" i="10"/>
  <c r="O1642" i="10"/>
  <c r="M1643" i="10"/>
  <c r="N1643" i="10"/>
  <c r="O1643" i="10"/>
  <c r="M1583" i="10"/>
  <c r="N1583" i="10"/>
  <c r="O1583" i="10"/>
  <c r="M1584" i="10"/>
  <c r="N1584" i="10"/>
  <c r="O1584" i="10"/>
  <c r="M1585" i="10"/>
  <c r="N1585" i="10"/>
  <c r="O1585" i="10"/>
  <c r="M1587" i="10"/>
  <c r="N1587" i="10"/>
  <c r="O1587" i="10"/>
  <c r="M1588" i="10"/>
  <c r="N1588" i="10"/>
  <c r="O1588" i="10"/>
  <c r="M1592" i="10"/>
  <c r="N1592" i="10"/>
  <c r="O1592" i="10"/>
  <c r="M1596" i="10"/>
  <c r="N1596" i="10"/>
  <c r="O1596" i="10"/>
  <c r="M1597" i="10"/>
  <c r="N1597" i="10"/>
  <c r="O1597" i="10"/>
  <c r="M1598" i="10"/>
  <c r="N1598" i="10"/>
  <c r="O1598" i="10"/>
  <c r="M1599" i="10"/>
  <c r="N1599" i="10"/>
  <c r="O1599" i="10"/>
  <c r="M1600" i="10"/>
  <c r="N1600" i="10"/>
  <c r="O1600" i="10"/>
  <c r="M1601" i="10"/>
  <c r="N1601" i="10"/>
  <c r="O1601" i="10"/>
  <c r="M1603" i="10"/>
  <c r="N1603" i="10"/>
  <c r="O1603" i="10"/>
  <c r="M1604" i="10"/>
  <c r="N1604" i="10"/>
  <c r="O1604" i="10"/>
  <c r="M1605" i="10"/>
  <c r="N1605" i="10"/>
  <c r="O1605" i="10"/>
  <c r="M1606" i="10"/>
  <c r="N1606" i="10"/>
  <c r="O1606" i="10"/>
  <c r="M1607" i="10"/>
  <c r="N1607" i="10"/>
  <c r="O1607" i="10"/>
  <c r="M1608" i="10"/>
  <c r="N1608" i="10"/>
  <c r="O1608" i="10"/>
  <c r="M1609" i="10"/>
  <c r="N1609" i="10"/>
  <c r="O1609" i="10"/>
  <c r="M1610" i="10"/>
  <c r="N1610" i="10"/>
  <c r="O1610" i="10"/>
  <c r="M1611" i="10"/>
  <c r="N1611" i="10"/>
  <c r="O1611" i="10"/>
  <c r="M1613" i="10"/>
  <c r="N1613" i="10"/>
  <c r="O1613" i="10"/>
  <c r="M1614" i="10"/>
  <c r="N1614" i="10"/>
  <c r="O1614" i="10"/>
  <c r="M1616" i="10"/>
  <c r="N1616" i="10"/>
  <c r="O1616" i="10"/>
  <c r="M1618" i="10"/>
  <c r="N1618" i="10"/>
  <c r="O1618" i="10"/>
  <c r="M1620" i="10"/>
  <c r="N1620" i="10"/>
  <c r="O1620" i="10"/>
  <c r="M1622" i="10"/>
  <c r="N1622" i="10"/>
  <c r="O1622" i="10"/>
  <c r="M1624" i="10"/>
  <c r="N1624" i="10"/>
  <c r="O1624" i="10"/>
  <c r="M1629" i="10"/>
  <c r="N1629" i="10"/>
  <c r="O1629" i="10"/>
  <c r="M1630" i="10"/>
  <c r="N1630" i="10"/>
  <c r="O1630" i="10"/>
  <c r="M1631" i="10"/>
  <c r="N1631" i="10"/>
  <c r="O1631" i="10"/>
  <c r="M1633" i="10"/>
  <c r="N1633" i="10"/>
  <c r="O1633" i="10"/>
  <c r="M1636" i="10"/>
  <c r="N1636" i="10"/>
  <c r="O1636" i="10"/>
  <c r="M1637" i="10"/>
  <c r="N1637" i="10"/>
  <c r="O1637" i="10"/>
  <c r="M1638" i="10"/>
  <c r="N1638" i="10"/>
  <c r="O1638" i="10"/>
  <c r="M1639" i="10"/>
  <c r="N1639" i="10"/>
  <c r="O1639" i="10"/>
  <c r="M1640" i="10"/>
  <c r="N1640" i="10"/>
  <c r="O1640" i="10"/>
  <c r="M1644" i="10"/>
  <c r="N1644" i="10"/>
  <c r="O1644" i="10"/>
  <c r="M1645" i="10"/>
  <c r="N1645" i="10"/>
  <c r="O1645" i="10"/>
  <c r="M1647" i="10"/>
  <c r="N1647" i="10"/>
  <c r="O1647" i="10"/>
  <c r="M1648" i="10"/>
  <c r="N1648" i="10"/>
  <c r="O1648" i="10"/>
  <c r="M1649" i="10"/>
  <c r="N1649" i="10"/>
  <c r="O1649" i="10"/>
  <c r="M1651" i="10"/>
  <c r="N1651" i="10"/>
  <c r="O1651" i="10"/>
  <c r="M1652" i="10"/>
  <c r="N1652" i="10"/>
  <c r="O1652" i="10"/>
  <c r="M1653" i="10"/>
  <c r="N1653" i="10"/>
  <c r="O1653" i="10"/>
  <c r="M1654" i="10"/>
  <c r="N1654" i="10"/>
  <c r="O1654" i="10"/>
  <c r="M1656" i="10"/>
  <c r="N1656" i="10"/>
  <c r="O1656" i="10"/>
  <c r="M1657" i="10"/>
  <c r="N1657" i="10"/>
  <c r="O1657" i="10"/>
  <c r="M1658" i="10"/>
  <c r="N1658" i="10"/>
  <c r="O1658" i="10"/>
  <c r="M1659" i="10"/>
  <c r="N1659" i="10"/>
  <c r="O1659" i="10"/>
  <c r="M1660" i="10"/>
  <c r="N1660" i="10"/>
  <c r="O1660" i="10"/>
  <c r="M1663" i="10"/>
  <c r="N1663" i="10"/>
  <c r="O1663" i="10"/>
  <c r="M1664" i="10"/>
  <c r="N1664" i="10"/>
  <c r="O1664" i="10"/>
  <c r="M1665" i="10"/>
  <c r="N1665" i="10"/>
  <c r="O1665" i="10"/>
  <c r="M1666" i="10"/>
  <c r="N1666" i="10"/>
  <c r="O1666" i="10"/>
  <c r="M1668" i="10"/>
  <c r="N1668" i="10"/>
  <c r="O1668" i="10"/>
  <c r="M1669" i="10"/>
  <c r="N1669" i="10"/>
  <c r="O1669" i="10"/>
  <c r="M1670" i="10"/>
  <c r="N1670" i="10"/>
  <c r="O1670" i="10"/>
  <c r="M1671" i="10"/>
  <c r="N1671" i="10"/>
  <c r="O1671" i="10"/>
  <c r="M1672" i="10"/>
  <c r="N1672" i="10"/>
  <c r="O1672" i="10"/>
  <c r="M1673" i="10"/>
  <c r="N1673" i="10"/>
  <c r="O1673" i="10"/>
  <c r="M1674" i="10"/>
  <c r="N1674" i="10"/>
  <c r="O1674" i="10"/>
  <c r="M1675" i="10"/>
  <c r="N1675" i="10"/>
  <c r="O1675" i="10"/>
  <c r="M1676" i="10"/>
  <c r="N1676" i="10"/>
  <c r="O1676" i="10"/>
  <c r="M1678" i="10"/>
  <c r="N1678" i="10"/>
  <c r="O1678" i="10"/>
  <c r="M1680" i="10"/>
  <c r="N1680" i="10"/>
  <c r="O1680" i="10"/>
  <c r="M1688" i="10"/>
  <c r="N1688" i="10"/>
  <c r="O1688" i="10"/>
  <c r="M1682" i="10"/>
  <c r="N1682" i="10"/>
  <c r="O1682" i="10"/>
  <c r="M1683" i="10"/>
  <c r="N1683" i="10"/>
  <c r="O1683" i="10"/>
  <c r="M1684" i="10"/>
  <c r="N1684" i="10"/>
  <c r="O1684" i="10"/>
  <c r="M1686" i="10"/>
  <c r="N1686" i="10"/>
  <c r="O1686" i="10"/>
  <c r="M1689" i="10"/>
  <c r="N1689" i="10"/>
  <c r="O1689" i="10"/>
  <c r="M1690" i="10"/>
  <c r="N1690" i="10"/>
  <c r="O1690" i="10"/>
  <c r="M1692" i="10"/>
  <c r="N1692" i="10"/>
  <c r="O1692" i="10"/>
  <c r="M1694" i="10"/>
  <c r="N1694" i="10"/>
  <c r="O1694" i="10"/>
  <c r="M1698" i="10"/>
  <c r="N1698" i="10"/>
  <c r="O1698" i="10"/>
  <c r="M1699" i="10"/>
  <c r="N1699" i="10"/>
  <c r="O1699" i="10"/>
  <c r="M783" i="10"/>
  <c r="N783" i="10"/>
  <c r="O783" i="10"/>
  <c r="M1700" i="10"/>
  <c r="N1700" i="10"/>
  <c r="O1700" i="10"/>
  <c r="M1701" i="10"/>
  <c r="N1701" i="10"/>
  <c r="O1701" i="10"/>
  <c r="M1702" i="10"/>
  <c r="N1702" i="10"/>
  <c r="O1702" i="10"/>
  <c r="M1703" i="10"/>
  <c r="N1703" i="10"/>
  <c r="O1703" i="10"/>
  <c r="M1704" i="10"/>
  <c r="N1704" i="10"/>
  <c r="O1704" i="10"/>
  <c r="M1705" i="10"/>
  <c r="N1705" i="10"/>
  <c r="O1705" i="10"/>
  <c r="M1709" i="10"/>
  <c r="N1709" i="10"/>
  <c r="O1709" i="10"/>
  <c r="M1710" i="10"/>
  <c r="N1710" i="10"/>
  <c r="O1710" i="10"/>
  <c r="M1711" i="10"/>
  <c r="N1711" i="10"/>
  <c r="O1711" i="10"/>
  <c r="M1712" i="10"/>
  <c r="N1712" i="10"/>
  <c r="O1712" i="10"/>
  <c r="M1713" i="10"/>
  <c r="N1713" i="10"/>
  <c r="O1713" i="10"/>
  <c r="M1714" i="10"/>
  <c r="N1714" i="10"/>
  <c r="O1714" i="10"/>
  <c r="M1715" i="10"/>
  <c r="N1715" i="10"/>
  <c r="O1715" i="10"/>
  <c r="M1716" i="10"/>
  <c r="N1716" i="10"/>
  <c r="O1716" i="10"/>
  <c r="M1717" i="10"/>
  <c r="N1717" i="10"/>
  <c r="O1717" i="10"/>
  <c r="M1718" i="10"/>
  <c r="N1718" i="10"/>
  <c r="O1718" i="10"/>
  <c r="M1720" i="10"/>
  <c r="N1720" i="10"/>
  <c r="O1720" i="10"/>
  <c r="M1724" i="10"/>
  <c r="N1724" i="10"/>
  <c r="O1724" i="10"/>
  <c r="M1725" i="10"/>
  <c r="N1725" i="10"/>
  <c r="O1725" i="10"/>
  <c r="M1726" i="10"/>
  <c r="N1726" i="10"/>
  <c r="O1726" i="10"/>
  <c r="M1727" i="10"/>
  <c r="N1727" i="10"/>
  <c r="O1727" i="10"/>
  <c r="M1728" i="10"/>
  <c r="N1728" i="10"/>
  <c r="O1728" i="10"/>
  <c r="M1729" i="10"/>
  <c r="N1729" i="10"/>
  <c r="O1729" i="10"/>
  <c r="M1511" i="10"/>
  <c r="N1511" i="10"/>
  <c r="O1511" i="10"/>
  <c r="M1731" i="10"/>
  <c r="N1731" i="10"/>
  <c r="O1731" i="10"/>
  <c r="M1732" i="10"/>
  <c r="N1732" i="10"/>
  <c r="O1732" i="10"/>
  <c r="M338" i="10"/>
  <c r="N338" i="10"/>
  <c r="O338" i="10"/>
  <c r="M340" i="10"/>
  <c r="N340" i="10"/>
  <c r="O340" i="10"/>
  <c r="M1733" i="10"/>
  <c r="N1733" i="10"/>
  <c r="O1733" i="10"/>
  <c r="M1735" i="10"/>
  <c r="N1735" i="10"/>
  <c r="O1735" i="10"/>
  <c r="M1737" i="10"/>
  <c r="N1737" i="10"/>
  <c r="O1737" i="10"/>
  <c r="M1738" i="10"/>
  <c r="N1738" i="10"/>
  <c r="O1738" i="10"/>
  <c r="M1741" i="10"/>
  <c r="N1741" i="10"/>
  <c r="O1741" i="10"/>
  <c r="M1743" i="10"/>
  <c r="N1743" i="10"/>
  <c r="O1743" i="10"/>
  <c r="M294" i="10"/>
  <c r="N294" i="10"/>
  <c r="O294" i="10"/>
  <c r="M295" i="10"/>
  <c r="N295" i="10"/>
  <c r="O295" i="10"/>
  <c r="M1734" i="10"/>
  <c r="N1734" i="10"/>
  <c r="O1734" i="10"/>
  <c r="M1736" i="10"/>
  <c r="N1736" i="10"/>
  <c r="O1736" i="10"/>
  <c r="M1739" i="10"/>
  <c r="N1739" i="10"/>
  <c r="O1739" i="10"/>
  <c r="M1742" i="10"/>
  <c r="N1742" i="10"/>
  <c r="O1742" i="10"/>
  <c r="M1744" i="10"/>
  <c r="N1744" i="10"/>
  <c r="O1744" i="10"/>
  <c r="M1745" i="10"/>
  <c r="N1745" i="10"/>
  <c r="O1745" i="10"/>
  <c r="M1746" i="10"/>
  <c r="N1746" i="10"/>
  <c r="O1746" i="10"/>
  <c r="M1747" i="10"/>
  <c r="N1747" i="10"/>
  <c r="O1747" i="10"/>
  <c r="M1748" i="10"/>
  <c r="N1748" i="10"/>
  <c r="O1748" i="10"/>
  <c r="M1749" i="10"/>
  <c r="N1749" i="10"/>
  <c r="O1749" i="10"/>
  <c r="M1750" i="10"/>
  <c r="N1750" i="10"/>
  <c r="O1750" i="10"/>
  <c r="M1751" i="10"/>
  <c r="N1751" i="10"/>
  <c r="O1751" i="10"/>
  <c r="N1752" i="10"/>
  <c r="O1752" i="10"/>
  <c r="M1753" i="10"/>
  <c r="N1753" i="10"/>
  <c r="O1753" i="10"/>
  <c r="M1754" i="10"/>
  <c r="N1754" i="10"/>
  <c r="O1754" i="10"/>
  <c r="N1755" i="10"/>
  <c r="O1755" i="10"/>
  <c r="N1757" i="10"/>
  <c r="O1757" i="10"/>
  <c r="N1758" i="10"/>
  <c r="O1758" i="10"/>
  <c r="M1759" i="10"/>
  <c r="N1759" i="10"/>
  <c r="O1759" i="10"/>
  <c r="M1760" i="10"/>
  <c r="N1760" i="10"/>
  <c r="O1760" i="10"/>
  <c r="M1761" i="10"/>
  <c r="N1761" i="10"/>
  <c r="O1761" i="10"/>
  <c r="M1799" i="10"/>
  <c r="N1799" i="10"/>
  <c r="O1799" i="10"/>
  <c r="M1762" i="10"/>
  <c r="N1762" i="10"/>
  <c r="O1762" i="10"/>
  <c r="M1763" i="10"/>
  <c r="N1763" i="10"/>
  <c r="O1763" i="10"/>
  <c r="M1764" i="10"/>
  <c r="N1764" i="10"/>
  <c r="O1764" i="10"/>
  <c r="M1769" i="10"/>
  <c r="N1769" i="10"/>
  <c r="O1769" i="10"/>
  <c r="M1765" i="10"/>
  <c r="N1765" i="10"/>
  <c r="O1765" i="10"/>
  <c r="M1766" i="10"/>
  <c r="N1766" i="10"/>
  <c r="O1766" i="10"/>
  <c r="M1767" i="10"/>
  <c r="N1767" i="10"/>
  <c r="O1767" i="10"/>
  <c r="M1770" i="10"/>
  <c r="N1770" i="10"/>
  <c r="O1770" i="10"/>
  <c r="M1771" i="10"/>
  <c r="N1771" i="10"/>
  <c r="O1771" i="10"/>
  <c r="M1772" i="10"/>
  <c r="N1772" i="10"/>
  <c r="O1772" i="10"/>
  <c r="M1776" i="10"/>
  <c r="N1776" i="10"/>
  <c r="O1776" i="10"/>
  <c r="M1773" i="10"/>
  <c r="N1773" i="10"/>
  <c r="O1773" i="10"/>
  <c r="M1774" i="10"/>
  <c r="N1774" i="10"/>
  <c r="O1774" i="10"/>
  <c r="M1787" i="10"/>
  <c r="N1787" i="10"/>
  <c r="O1787" i="10"/>
  <c r="M1775" i="10"/>
  <c r="N1775" i="10"/>
  <c r="O1775" i="10"/>
  <c r="M1777" i="10"/>
  <c r="N1777" i="10"/>
  <c r="O1777" i="10"/>
  <c r="M1778" i="10"/>
  <c r="N1778" i="10"/>
  <c r="O1778" i="10"/>
  <c r="M1779" i="10"/>
  <c r="N1779" i="10"/>
  <c r="O1779" i="10"/>
  <c r="M1780" i="10"/>
  <c r="N1780" i="10"/>
  <c r="O1780" i="10"/>
  <c r="M1781" i="10"/>
  <c r="N1781" i="10"/>
  <c r="O1781" i="10"/>
  <c r="M1782" i="10"/>
  <c r="N1782" i="10"/>
  <c r="O1782" i="10"/>
  <c r="M1783" i="10"/>
  <c r="N1783" i="10"/>
  <c r="O1783" i="10"/>
  <c r="M1784" i="10"/>
  <c r="N1784" i="10"/>
  <c r="O1784" i="10"/>
  <c r="M1785" i="10"/>
  <c r="N1785" i="10"/>
  <c r="O1785" i="10"/>
  <c r="M372" i="10"/>
  <c r="N372" i="10"/>
  <c r="O372" i="10"/>
  <c r="M373" i="10"/>
  <c r="N373" i="10"/>
  <c r="O373" i="10"/>
  <c r="M821" i="10"/>
  <c r="N821" i="10"/>
  <c r="O821" i="10"/>
  <c r="M822" i="10"/>
  <c r="N822" i="10"/>
  <c r="O822" i="10"/>
  <c r="M823" i="10"/>
  <c r="N823" i="10"/>
  <c r="O823" i="10"/>
  <c r="M824" i="10"/>
  <c r="N824" i="10"/>
  <c r="O824" i="10"/>
  <c r="M825" i="10"/>
  <c r="N825" i="10"/>
  <c r="O825" i="10"/>
  <c r="M1790" i="10"/>
  <c r="N1790" i="10"/>
  <c r="O1790" i="10"/>
  <c r="M1788" i="10"/>
  <c r="N1788" i="10"/>
  <c r="O1788" i="10"/>
  <c r="M1789" i="10"/>
  <c r="N1789" i="10"/>
  <c r="O1789" i="10"/>
  <c r="M1791" i="10"/>
  <c r="N1791" i="10"/>
  <c r="O1791" i="10"/>
  <c r="M1792" i="10"/>
  <c r="N1792" i="10"/>
  <c r="O1792" i="10"/>
  <c r="M1793" i="10"/>
  <c r="N1793" i="10"/>
  <c r="O1793" i="10"/>
  <c r="M1794" i="10"/>
  <c r="N1794" i="10"/>
  <c r="O1794" i="10"/>
  <c r="M1795" i="10"/>
  <c r="N1795" i="10"/>
  <c r="O1795" i="10"/>
  <c r="M1797" i="10"/>
  <c r="N1797" i="10"/>
  <c r="O1797" i="10"/>
  <c r="M1796" i="10"/>
  <c r="N1796" i="10"/>
  <c r="O1796" i="10"/>
  <c r="M1798" i="10"/>
  <c r="N1798" i="10"/>
  <c r="O1798" i="10"/>
  <c r="M1800" i="10"/>
  <c r="N1800" i="10"/>
  <c r="O1800" i="10"/>
  <c r="M1801" i="10"/>
  <c r="N1801" i="10"/>
  <c r="O1801" i="10"/>
  <c r="M1827" i="10"/>
  <c r="N1827" i="10"/>
  <c r="O1827" i="10"/>
  <c r="M1802" i="10"/>
  <c r="N1802" i="10"/>
  <c r="O1802" i="10"/>
  <c r="M1803" i="10"/>
  <c r="N1803" i="10"/>
  <c r="O1803" i="10"/>
  <c r="M1804" i="10"/>
  <c r="N1804" i="10"/>
  <c r="O1804" i="10"/>
  <c r="M1805" i="10"/>
  <c r="N1805" i="10"/>
  <c r="O1805" i="10"/>
  <c r="M1806" i="10"/>
  <c r="N1806" i="10"/>
  <c r="O1806" i="10"/>
  <c r="M1829" i="10"/>
  <c r="N1829" i="10"/>
  <c r="O1829" i="10"/>
  <c r="M1807" i="10"/>
  <c r="N1807" i="10"/>
  <c r="O1807" i="10"/>
  <c r="M1808" i="10"/>
  <c r="N1808" i="10"/>
  <c r="O1808" i="10"/>
  <c r="M1809" i="10"/>
  <c r="N1809" i="10"/>
  <c r="O1809" i="10"/>
  <c r="M1811" i="10"/>
  <c r="N1811" i="10"/>
  <c r="O1811" i="10"/>
  <c r="M1812" i="10"/>
  <c r="N1812" i="10"/>
  <c r="O1812" i="10"/>
  <c r="M1813" i="10"/>
  <c r="N1813" i="10"/>
  <c r="O1813" i="10"/>
  <c r="M1814" i="10"/>
  <c r="N1814" i="10"/>
  <c r="O1814" i="10"/>
  <c r="M1815" i="10"/>
  <c r="N1815" i="10"/>
  <c r="O1815" i="10"/>
  <c r="M1818" i="10"/>
  <c r="N1818" i="10"/>
  <c r="O1818" i="10"/>
  <c r="M1819" i="10"/>
  <c r="N1819" i="10"/>
  <c r="O1819" i="10"/>
  <c r="M1820" i="10"/>
  <c r="N1820" i="10"/>
  <c r="O1820" i="10"/>
  <c r="M1821" i="10"/>
  <c r="N1821" i="10"/>
  <c r="O1821" i="10"/>
  <c r="M1810" i="10"/>
  <c r="N1810" i="10"/>
  <c r="O1810" i="10"/>
  <c r="M1816" i="10"/>
  <c r="N1816" i="10"/>
  <c r="O1816" i="10"/>
  <c r="M1817" i="10"/>
  <c r="N1817" i="10"/>
  <c r="O1817" i="10"/>
  <c r="M1822" i="10"/>
  <c r="N1822" i="10"/>
  <c r="O1822" i="10"/>
  <c r="M1823" i="10"/>
  <c r="N1823" i="10"/>
  <c r="O1823" i="10"/>
  <c r="M1824" i="10"/>
  <c r="N1824" i="10"/>
  <c r="O1824" i="10"/>
  <c r="M1825" i="10"/>
  <c r="N1825" i="10"/>
  <c r="O1825" i="10"/>
  <c r="M1826" i="10"/>
  <c r="N1826" i="10"/>
  <c r="O1826" i="10"/>
  <c r="M1828" i="10"/>
  <c r="N1828" i="10"/>
  <c r="O1828" i="10"/>
  <c r="M1830" i="10"/>
  <c r="N1830" i="10"/>
  <c r="O1830" i="10"/>
  <c r="M1831" i="10"/>
  <c r="N1831" i="10"/>
  <c r="O1831" i="10"/>
  <c r="M1832" i="10"/>
  <c r="N1832" i="10"/>
  <c r="O1832" i="10"/>
  <c r="M1833" i="10"/>
  <c r="N1833" i="10"/>
  <c r="O1833" i="10"/>
  <c r="M1834" i="10"/>
  <c r="N1834" i="10"/>
  <c r="O1834" i="10"/>
  <c r="M1835" i="10"/>
  <c r="N1835" i="10"/>
  <c r="O1835" i="10"/>
  <c r="M1836" i="10"/>
  <c r="N1836" i="10"/>
  <c r="O1836" i="10"/>
  <c r="M1837" i="10"/>
  <c r="N1837" i="10"/>
  <c r="O1837" i="10"/>
  <c r="M1838" i="10"/>
  <c r="N1838" i="10"/>
  <c r="O1838" i="10"/>
  <c r="M1839" i="10"/>
  <c r="N1839" i="10"/>
  <c r="O1839" i="10"/>
  <c r="M1840" i="10"/>
  <c r="N1840" i="10"/>
  <c r="O1840" i="10"/>
  <c r="M1841" i="10"/>
  <c r="N1841" i="10"/>
  <c r="O1841" i="10"/>
  <c r="M1842" i="10"/>
  <c r="N1842" i="10"/>
  <c r="O1842" i="10"/>
  <c r="M1843" i="10"/>
  <c r="N1843" i="10"/>
  <c r="O1843" i="10"/>
  <c r="M1844" i="10"/>
  <c r="N1844" i="10"/>
  <c r="O1844" i="10"/>
  <c r="M1845" i="10"/>
  <c r="N1845" i="10"/>
  <c r="O1845" i="10"/>
  <c r="M1846" i="10"/>
  <c r="N1846" i="10"/>
  <c r="O1846" i="10"/>
  <c r="M1847" i="10"/>
  <c r="N1847" i="10"/>
  <c r="O1847" i="10"/>
  <c r="M1848" i="10"/>
  <c r="N1848" i="10"/>
  <c r="O1848" i="10"/>
  <c r="M1849" i="10"/>
  <c r="N1849" i="10"/>
  <c r="O1849" i="10"/>
  <c r="M1850" i="10"/>
  <c r="N1850" i="10"/>
  <c r="O1850" i="10"/>
  <c r="M1851" i="10"/>
  <c r="N1851" i="10"/>
  <c r="O1851" i="10"/>
  <c r="M1852" i="10"/>
  <c r="N1852" i="10"/>
  <c r="O1852" i="10"/>
  <c r="M349" i="10"/>
  <c r="N349" i="10"/>
  <c r="O349" i="10"/>
  <c r="M351" i="10"/>
  <c r="N351" i="10"/>
  <c r="O351" i="10"/>
  <c r="M1853" i="10"/>
  <c r="N1853" i="10"/>
  <c r="O1853" i="10"/>
  <c r="M1856" i="10"/>
  <c r="N1856" i="10"/>
  <c r="O1856" i="10"/>
  <c r="M1857" i="10"/>
  <c r="N1857" i="10"/>
  <c r="O1857" i="10"/>
  <c r="M657" i="10"/>
  <c r="N657" i="10"/>
  <c r="O657" i="10"/>
  <c r="M658" i="10"/>
  <c r="N658" i="10"/>
  <c r="O658" i="10"/>
  <c r="M1854" i="10"/>
  <c r="N1854" i="10"/>
  <c r="O1854" i="10"/>
  <c r="M1855" i="10"/>
  <c r="N1855" i="10"/>
  <c r="O1855" i="10"/>
  <c r="M1858" i="10"/>
  <c r="N1858" i="10"/>
  <c r="O1858" i="10"/>
  <c r="N662" i="10"/>
  <c r="O662" i="10"/>
  <c r="M1859" i="10"/>
  <c r="N1859" i="10"/>
  <c r="O1859" i="10"/>
  <c r="M1860" i="10"/>
  <c r="N1860" i="10"/>
  <c r="O1860" i="10"/>
  <c r="M1861" i="10"/>
  <c r="N1861" i="10"/>
  <c r="O1861" i="10"/>
  <c r="M1862" i="10"/>
  <c r="N1862" i="10"/>
  <c r="O1862" i="10"/>
  <c r="M1863" i="10"/>
  <c r="N1863" i="10"/>
  <c r="O1863" i="10"/>
  <c r="M1864" i="10"/>
  <c r="N1864" i="10"/>
  <c r="O1864" i="10"/>
  <c r="M1865" i="10"/>
  <c r="N1865" i="10"/>
  <c r="O1865" i="10"/>
  <c r="M1868" i="10"/>
  <c r="N1868" i="10"/>
  <c r="O1868" i="10"/>
  <c r="M1869" i="10"/>
  <c r="N1869" i="10"/>
  <c r="O1869" i="10"/>
  <c r="M1871" i="10"/>
  <c r="N1871" i="10"/>
  <c r="O1871" i="10"/>
  <c r="M1873" i="10"/>
  <c r="N1873" i="10"/>
  <c r="O1873" i="10"/>
  <c r="M1866" i="10"/>
  <c r="N1866" i="10"/>
  <c r="O1866" i="10"/>
  <c r="M1872" i="10"/>
  <c r="N1872" i="10"/>
  <c r="O1872" i="10"/>
  <c r="M1878" i="10"/>
  <c r="N1878" i="10"/>
  <c r="O1878" i="10"/>
  <c r="M1870" i="10"/>
  <c r="N1870" i="10"/>
  <c r="O1870" i="10"/>
  <c r="M1875" i="10"/>
  <c r="N1875" i="10"/>
  <c r="O1875" i="10"/>
  <c r="M1877" i="10"/>
  <c r="N1877" i="10"/>
  <c r="O1877" i="10"/>
  <c r="M1879" i="10"/>
  <c r="N1879" i="10"/>
  <c r="O1879" i="10"/>
  <c r="M1880" i="10"/>
  <c r="N1880" i="10"/>
  <c r="O1880" i="10"/>
  <c r="M1881" i="10"/>
  <c r="N1881" i="10"/>
  <c r="O1881" i="10"/>
  <c r="M1889" i="10"/>
  <c r="N1889" i="10"/>
  <c r="O1889" i="10"/>
  <c r="M1882" i="10"/>
  <c r="N1882" i="10"/>
  <c r="O1882" i="10"/>
  <c r="M1883" i="10"/>
  <c r="N1883" i="10"/>
  <c r="O1883" i="10"/>
  <c r="M1884" i="10"/>
  <c r="N1884" i="10"/>
  <c r="O1884" i="10"/>
  <c r="M1885" i="10"/>
  <c r="N1885" i="10"/>
  <c r="O1885" i="10"/>
  <c r="M1886" i="10"/>
  <c r="N1886" i="10"/>
  <c r="O1886" i="10"/>
  <c r="M1887" i="10"/>
  <c r="N1887" i="10"/>
  <c r="O1887" i="10"/>
  <c r="M1890" i="10"/>
  <c r="N1890" i="10"/>
  <c r="O1890" i="10"/>
  <c r="M50" i="10"/>
  <c r="N50" i="10"/>
  <c r="O50" i="10"/>
  <c r="M1892" i="10"/>
  <c r="N1892" i="10"/>
  <c r="O1892" i="10"/>
  <c r="M1904" i="10"/>
  <c r="N1904" i="10"/>
  <c r="O1904" i="10"/>
  <c r="M1907" i="10"/>
  <c r="N1907" i="10"/>
  <c r="O1907" i="10"/>
  <c r="M1895" i="10"/>
  <c r="N1895" i="10"/>
  <c r="O1895" i="10"/>
  <c r="M1896" i="10"/>
  <c r="N1896" i="10"/>
  <c r="O1896" i="10"/>
  <c r="M1897" i="10"/>
  <c r="N1897" i="10"/>
  <c r="O1897" i="10"/>
  <c r="M1899" i="10"/>
  <c r="N1899" i="10"/>
  <c r="O1899" i="10"/>
  <c r="M1900" i="10"/>
  <c r="N1900" i="10"/>
  <c r="O1900" i="10"/>
  <c r="M1901" i="10"/>
  <c r="N1901" i="10"/>
  <c r="O1901" i="10"/>
  <c r="M1893" i="10"/>
  <c r="N1893" i="10"/>
  <c r="O1893" i="10"/>
  <c r="M1902" i="10"/>
  <c r="N1902" i="10"/>
  <c r="O1902" i="10"/>
  <c r="M1894" i="10"/>
  <c r="N1894" i="10"/>
  <c r="O1894" i="10"/>
  <c r="M1898" i="10"/>
  <c r="N1898" i="10"/>
  <c r="O1898" i="10"/>
  <c r="M1903" i="10"/>
  <c r="N1903" i="10"/>
  <c r="O1903" i="10"/>
  <c r="M1905" i="10"/>
  <c r="N1905" i="10"/>
  <c r="O1905" i="10"/>
  <c r="M1906" i="10"/>
  <c r="N1906" i="10"/>
  <c r="O1906" i="10"/>
  <c r="M1908" i="10"/>
  <c r="N1908" i="10"/>
  <c r="O1908" i="10"/>
  <c r="M1909" i="10"/>
  <c r="N1909" i="10"/>
  <c r="O1909" i="10"/>
  <c r="M1910" i="10"/>
  <c r="N1910" i="10"/>
  <c r="O1910" i="10"/>
  <c r="M1911" i="10"/>
  <c r="N1911" i="10"/>
  <c r="O1911" i="10"/>
  <c r="M1912" i="10"/>
  <c r="N1912" i="10"/>
  <c r="O1912" i="10"/>
  <c r="M1913" i="10"/>
  <c r="N1913" i="10"/>
  <c r="O1913" i="10"/>
  <c r="M1914" i="10"/>
  <c r="N1914" i="10"/>
  <c r="O1914" i="10"/>
  <c r="M1915" i="10"/>
  <c r="N1915" i="10"/>
  <c r="O1915" i="10"/>
  <c r="M1917" i="10"/>
  <c r="N1917" i="10"/>
  <c r="O1917" i="10"/>
  <c r="M1918" i="10"/>
  <c r="N1918" i="10"/>
  <c r="O1918" i="10"/>
  <c r="M1919" i="10"/>
  <c r="N1919" i="10"/>
  <c r="O1919" i="10"/>
  <c r="M1920" i="10"/>
  <c r="N1920" i="10"/>
  <c r="O1920" i="10"/>
  <c r="M1921" i="10"/>
  <c r="N1921" i="10"/>
  <c r="O1921" i="10"/>
  <c r="M1931" i="10"/>
  <c r="N1931" i="10"/>
  <c r="O1931" i="10"/>
  <c r="M1922" i="10"/>
  <c r="N1922" i="10"/>
  <c r="O1922" i="10"/>
  <c r="M1923" i="10"/>
  <c r="N1923" i="10"/>
  <c r="O1923" i="10"/>
  <c r="M1924" i="10"/>
  <c r="N1924" i="10"/>
  <c r="O1924" i="10"/>
  <c r="M1925" i="10"/>
  <c r="N1925" i="10"/>
  <c r="O1925" i="10"/>
  <c r="M1926" i="10"/>
  <c r="N1926" i="10"/>
  <c r="O1926" i="10"/>
  <c r="M1927" i="10"/>
  <c r="N1927" i="10"/>
  <c r="O1927" i="10"/>
  <c r="M1928" i="10"/>
  <c r="N1928" i="10"/>
  <c r="O1928" i="10"/>
  <c r="M1929" i="10"/>
  <c r="N1929" i="10"/>
  <c r="O1929" i="10"/>
  <c r="M1930" i="10"/>
  <c r="N1930" i="10"/>
  <c r="O1930" i="10"/>
  <c r="M1962" i="10"/>
  <c r="N1962" i="10"/>
  <c r="O1962" i="10"/>
  <c r="M1932" i="10"/>
  <c r="N1932" i="10"/>
  <c r="O1932" i="10"/>
  <c r="M1935" i="10"/>
  <c r="N1935" i="10"/>
  <c r="O1935" i="10"/>
  <c r="M1936" i="10"/>
  <c r="N1936" i="10"/>
  <c r="O1936" i="10"/>
  <c r="M1937" i="10"/>
  <c r="N1937" i="10"/>
  <c r="O1937" i="10"/>
  <c r="M1939" i="10"/>
  <c r="N1939" i="10"/>
  <c r="O1939" i="10"/>
  <c r="M1940" i="10"/>
  <c r="N1940" i="10"/>
  <c r="O1940" i="10"/>
  <c r="M1942" i="10"/>
  <c r="N1942" i="10"/>
  <c r="O1942" i="10"/>
  <c r="M1944" i="10"/>
  <c r="N1944" i="10"/>
  <c r="O1944" i="10"/>
  <c r="M1943" i="10"/>
  <c r="N1943" i="10"/>
  <c r="O1943" i="10"/>
  <c r="M1945" i="10"/>
  <c r="N1945" i="10"/>
  <c r="O1945" i="10"/>
  <c r="M1938" i="10"/>
  <c r="N1938" i="10"/>
  <c r="O1938" i="10"/>
  <c r="M1946" i="10"/>
  <c r="N1946" i="10"/>
  <c r="O1946" i="10"/>
  <c r="M1941" i="10"/>
  <c r="N1941" i="10"/>
  <c r="O1941" i="10"/>
  <c r="M1947" i="10"/>
  <c r="N1947" i="10"/>
  <c r="O1947" i="10"/>
  <c r="M1948" i="10"/>
  <c r="N1948" i="10"/>
  <c r="O1948" i="10"/>
  <c r="M1949" i="10"/>
  <c r="N1949" i="10"/>
  <c r="O1949" i="10"/>
  <c r="M1950" i="10"/>
  <c r="N1950" i="10"/>
  <c r="O1950" i="10"/>
  <c r="M1954" i="10"/>
  <c r="N1954" i="10"/>
  <c r="O1954" i="10"/>
  <c r="M1963" i="10"/>
  <c r="N1963" i="10"/>
  <c r="O1963" i="10"/>
  <c r="M1964" i="10"/>
  <c r="N1964" i="10"/>
  <c r="O1964" i="10"/>
  <c r="M1965" i="10"/>
  <c r="N1965" i="10"/>
  <c r="O1965" i="10"/>
  <c r="M1966" i="10"/>
  <c r="N1966" i="10"/>
  <c r="O1966" i="10"/>
  <c r="M1951" i="10"/>
  <c r="N1951" i="10"/>
  <c r="O1951" i="10"/>
  <c r="M1952" i="10"/>
  <c r="N1952" i="10"/>
  <c r="O1952" i="10"/>
  <c r="M1955" i="10"/>
  <c r="N1955" i="10"/>
  <c r="O1955" i="10"/>
  <c r="M1953" i="10"/>
  <c r="N1953" i="10"/>
  <c r="O1953" i="10"/>
  <c r="M1956" i="10"/>
  <c r="N1956" i="10"/>
  <c r="O1956" i="10"/>
  <c r="M1957" i="10"/>
  <c r="N1957" i="10"/>
  <c r="O1957" i="10"/>
  <c r="M1958" i="10"/>
  <c r="N1958" i="10"/>
  <c r="O1958" i="10"/>
  <c r="M1959" i="10"/>
  <c r="N1959" i="10"/>
  <c r="O1959" i="10"/>
  <c r="M1960" i="10"/>
  <c r="N1960" i="10"/>
  <c r="O1960" i="10"/>
  <c r="M1961" i="10"/>
  <c r="N1961" i="10"/>
  <c r="O1961" i="10"/>
  <c r="M1967" i="10"/>
  <c r="N1967" i="10"/>
  <c r="O1967" i="10"/>
  <c r="N1969" i="10"/>
  <c r="O1969" i="10"/>
  <c r="M1970" i="10"/>
  <c r="N1970" i="10"/>
  <c r="O1970" i="10"/>
  <c r="M1978" i="10"/>
  <c r="N1978" i="10"/>
  <c r="O1978" i="10"/>
  <c r="M1968" i="10"/>
  <c r="N1968" i="10"/>
  <c r="O1968" i="10"/>
  <c r="M1971" i="10"/>
  <c r="N1971" i="10"/>
  <c r="O1971" i="10"/>
  <c r="M1979" i="10"/>
  <c r="N1979" i="10"/>
  <c r="O1979" i="10"/>
  <c r="M1986" i="10"/>
  <c r="N1986" i="10"/>
  <c r="O1986" i="10"/>
  <c r="M1972" i="10"/>
  <c r="N1972" i="10"/>
  <c r="O1972" i="10"/>
  <c r="M1975" i="10"/>
  <c r="N1975" i="10"/>
  <c r="O1975" i="10"/>
  <c r="M1973" i="10"/>
  <c r="N1973" i="10"/>
  <c r="O1973" i="10"/>
  <c r="M1984" i="10"/>
  <c r="N1984" i="10"/>
  <c r="O1984" i="10"/>
  <c r="M1988" i="10"/>
  <c r="N1988" i="10"/>
  <c r="O1988" i="10"/>
  <c r="M1974" i="10"/>
  <c r="N1974" i="10"/>
  <c r="O1974" i="10"/>
  <c r="M1976" i="10"/>
  <c r="N1976" i="10"/>
  <c r="O1976" i="10"/>
  <c r="M1982" i="10"/>
  <c r="N1982" i="10"/>
  <c r="O1982" i="10"/>
  <c r="M1983" i="10"/>
  <c r="N1983" i="10"/>
  <c r="O1983" i="10"/>
  <c r="N1977" i="10"/>
  <c r="O1977" i="10"/>
  <c r="N1981" i="10"/>
  <c r="O1981" i="10"/>
  <c r="N1989" i="10"/>
  <c r="O1989" i="10"/>
  <c r="M1980" i="10"/>
  <c r="N1980" i="10"/>
  <c r="O1980" i="10"/>
  <c r="M1985" i="10"/>
  <c r="N1985" i="10"/>
  <c r="O1985" i="10"/>
  <c r="M1987" i="10"/>
  <c r="N1987" i="10"/>
  <c r="O1987" i="10"/>
  <c r="N1991" i="10"/>
  <c r="O1991" i="10"/>
  <c r="N1992" i="10"/>
  <c r="O1992" i="10"/>
  <c r="N1993" i="10"/>
  <c r="O1993" i="10"/>
  <c r="N1994" i="10"/>
  <c r="O1994" i="10"/>
  <c r="N1995" i="10"/>
  <c r="O1995" i="10"/>
  <c r="M1996" i="10"/>
  <c r="N1996" i="10"/>
  <c r="O1996" i="10"/>
  <c r="M1997" i="10"/>
  <c r="N1997" i="10"/>
  <c r="O1997" i="10"/>
  <c r="M1998" i="10"/>
  <c r="N1998" i="10"/>
  <c r="O1998" i="10"/>
  <c r="M2000" i="10"/>
  <c r="N2000" i="10"/>
  <c r="O2000" i="10"/>
  <c r="M2001" i="10"/>
  <c r="N2001" i="10"/>
  <c r="O2001" i="10"/>
  <c r="M2005" i="10"/>
  <c r="N2005" i="10"/>
  <c r="O2005" i="10"/>
  <c r="M1999" i="10"/>
  <c r="N1999" i="10"/>
  <c r="O1999" i="10"/>
  <c r="M2004" i="10"/>
  <c r="N2004" i="10"/>
  <c r="O2004" i="10"/>
  <c r="M2014" i="10"/>
  <c r="N2014" i="10"/>
  <c r="O2014" i="10"/>
  <c r="M2006" i="10"/>
  <c r="N2006" i="10"/>
  <c r="O2006" i="10"/>
  <c r="M2002" i="10"/>
  <c r="N2002" i="10"/>
  <c r="O2002" i="10"/>
  <c r="M2003" i="10"/>
  <c r="N2003" i="10"/>
  <c r="O2003" i="10"/>
  <c r="M2007" i="10"/>
  <c r="N2007" i="10"/>
  <c r="O2007" i="10"/>
  <c r="M2008" i="10"/>
  <c r="N2008" i="10"/>
  <c r="O2008" i="10"/>
  <c r="M2009" i="10"/>
  <c r="N2009" i="10"/>
  <c r="O2009" i="10"/>
  <c r="M2010" i="10"/>
  <c r="N2010" i="10"/>
  <c r="O2010" i="10"/>
  <c r="M2011" i="10"/>
  <c r="N2011" i="10"/>
  <c r="O2011" i="10"/>
  <c r="M2012" i="10"/>
  <c r="N2012" i="10"/>
  <c r="O2012" i="10"/>
  <c r="M2013" i="10"/>
  <c r="N2013" i="10"/>
  <c r="O2013" i="10"/>
  <c r="M2015" i="10"/>
  <c r="N2015" i="10"/>
  <c r="O2015" i="10"/>
  <c r="M2016" i="10"/>
  <c r="N2016" i="10"/>
  <c r="O2016" i="10"/>
  <c r="M2017" i="10"/>
  <c r="N2017" i="10"/>
  <c r="O2017" i="10"/>
  <c r="M2018" i="10"/>
  <c r="N2018" i="10"/>
  <c r="O2018" i="10"/>
  <c r="M2019" i="10"/>
  <c r="N2019" i="10"/>
  <c r="O2019" i="10"/>
  <c r="M2023" i="10"/>
  <c r="N2023" i="10"/>
  <c r="O2023" i="10"/>
  <c r="M2025" i="10"/>
  <c r="N2025" i="10"/>
  <c r="O2025" i="10"/>
  <c r="M2027" i="10"/>
  <c r="N2027" i="10"/>
  <c r="O2027" i="10"/>
  <c r="M2026" i="10"/>
  <c r="N2026" i="10"/>
  <c r="O2026" i="10"/>
  <c r="M2028" i="10"/>
  <c r="N2028" i="10"/>
  <c r="O2028" i="10"/>
  <c r="M2029" i="10"/>
  <c r="N2029" i="10"/>
  <c r="O2029" i="10"/>
  <c r="M2030" i="10"/>
  <c r="N2030" i="10"/>
  <c r="O2030" i="10"/>
  <c r="M2031" i="10"/>
  <c r="N2031" i="10"/>
  <c r="O2031" i="10"/>
  <c r="M2032" i="10"/>
  <c r="N2032" i="10"/>
  <c r="O2032" i="10"/>
  <c r="M2033" i="10"/>
  <c r="N2033" i="10"/>
  <c r="O2033" i="10"/>
  <c r="M2034" i="10"/>
  <c r="N2034" i="10"/>
  <c r="O2034" i="10"/>
  <c r="M494" i="10"/>
  <c r="N494" i="10"/>
  <c r="O494" i="10"/>
  <c r="M2035" i="10"/>
  <c r="N2035" i="10"/>
  <c r="O2035" i="10"/>
  <c r="M2036" i="10"/>
  <c r="N2036" i="10"/>
  <c r="O2036" i="10"/>
  <c r="M2037" i="10"/>
  <c r="N2037" i="10"/>
  <c r="O2037" i="10"/>
  <c r="M2038" i="10"/>
  <c r="N2038" i="10"/>
  <c r="O2038" i="10"/>
  <c r="M2039" i="10"/>
  <c r="N2039" i="10"/>
  <c r="O2039" i="10"/>
  <c r="M2040" i="10"/>
  <c r="N2040" i="10"/>
  <c r="O2040" i="10"/>
  <c r="O2" i="10"/>
  <c r="N2" i="10"/>
  <c r="M2" i="10"/>
  <c r="N321" i="4"/>
  <c r="O321" i="4"/>
  <c r="J321" i="4"/>
  <c r="J489" i="10"/>
  <c r="N145" i="4" l="1"/>
  <c r="O145" i="4"/>
  <c r="J145" i="4"/>
  <c r="M730" i="4"/>
  <c r="N730" i="4"/>
  <c r="O730" i="4"/>
  <c r="M3" i="4"/>
  <c r="N3" i="4"/>
  <c r="O3" i="4"/>
  <c r="M4" i="4"/>
  <c r="N4" i="4"/>
  <c r="O4" i="4"/>
  <c r="M5" i="4"/>
  <c r="N5" i="4"/>
  <c r="O5" i="4"/>
  <c r="M6" i="4"/>
  <c r="N6" i="4"/>
  <c r="O6" i="4"/>
  <c r="M7" i="4"/>
  <c r="N7" i="4"/>
  <c r="O7" i="4"/>
  <c r="M8" i="4"/>
  <c r="N8" i="4"/>
  <c r="O8" i="4"/>
  <c r="M9" i="4"/>
  <c r="N9" i="4"/>
  <c r="O9" i="4"/>
  <c r="M10" i="4"/>
  <c r="N10" i="4"/>
  <c r="O10" i="4"/>
  <c r="M11" i="4"/>
  <c r="N11" i="4"/>
  <c r="O11" i="4"/>
  <c r="M12" i="4"/>
  <c r="N12" i="4"/>
  <c r="O12" i="4"/>
  <c r="M13" i="4"/>
  <c r="N13" i="4"/>
  <c r="O13" i="4"/>
  <c r="M14" i="4"/>
  <c r="N14" i="4"/>
  <c r="O14" i="4"/>
  <c r="M15" i="4"/>
  <c r="N15" i="4"/>
  <c r="O15" i="4"/>
  <c r="M16" i="4"/>
  <c r="N16" i="4"/>
  <c r="O16" i="4"/>
  <c r="M17" i="4"/>
  <c r="N17" i="4"/>
  <c r="O17" i="4"/>
  <c r="M18" i="4"/>
  <c r="N18" i="4"/>
  <c r="O18" i="4"/>
  <c r="M19" i="4"/>
  <c r="N19" i="4"/>
  <c r="O19" i="4"/>
  <c r="N20" i="4"/>
  <c r="M21" i="4"/>
  <c r="N21" i="4"/>
  <c r="O21" i="4"/>
  <c r="M22" i="4"/>
  <c r="N22" i="4"/>
  <c r="O22" i="4"/>
  <c r="M23" i="4"/>
  <c r="N23" i="4"/>
  <c r="O23" i="4"/>
  <c r="M24" i="4"/>
  <c r="N24" i="4"/>
  <c r="O24" i="4"/>
  <c r="M25" i="4"/>
  <c r="N25" i="4"/>
  <c r="O25" i="4"/>
  <c r="M26" i="4"/>
  <c r="N26" i="4"/>
  <c r="O26" i="4"/>
  <c r="M27" i="4"/>
  <c r="N27" i="4"/>
  <c r="O27" i="4"/>
  <c r="M28" i="4"/>
  <c r="N28" i="4"/>
  <c r="O28" i="4"/>
  <c r="M29" i="4"/>
  <c r="N29" i="4"/>
  <c r="O29" i="4"/>
  <c r="M30" i="4"/>
  <c r="N30" i="4"/>
  <c r="O30" i="4"/>
  <c r="M31" i="4"/>
  <c r="N31" i="4"/>
  <c r="O31" i="4"/>
  <c r="M32" i="4"/>
  <c r="N32" i="4"/>
  <c r="O32" i="4"/>
  <c r="M33" i="4"/>
  <c r="N33" i="4"/>
  <c r="O33" i="4"/>
  <c r="M34" i="4"/>
  <c r="N34" i="4"/>
  <c r="O34" i="4"/>
  <c r="M35" i="4"/>
  <c r="N35" i="4"/>
  <c r="O35" i="4"/>
  <c r="M36" i="4"/>
  <c r="N36" i="4"/>
  <c r="O36" i="4"/>
  <c r="M37" i="4"/>
  <c r="N37" i="4"/>
  <c r="O37" i="4"/>
  <c r="N38" i="4"/>
  <c r="M39" i="4"/>
  <c r="N39" i="4"/>
  <c r="O39" i="4"/>
  <c r="M40" i="4"/>
  <c r="N40" i="4"/>
  <c r="O40" i="4"/>
  <c r="M41" i="4"/>
  <c r="N41" i="4"/>
  <c r="O41" i="4"/>
  <c r="M42" i="4"/>
  <c r="N42" i="4"/>
  <c r="O42" i="4"/>
  <c r="M43" i="4"/>
  <c r="N43" i="4"/>
  <c r="O43" i="4"/>
  <c r="M44" i="4"/>
  <c r="N44" i="4"/>
  <c r="O44" i="4"/>
  <c r="M45" i="4"/>
  <c r="N45" i="4"/>
  <c r="O45" i="4"/>
  <c r="M46" i="4"/>
  <c r="N46" i="4"/>
  <c r="O46" i="4"/>
  <c r="M47" i="4"/>
  <c r="N47" i="4"/>
  <c r="O47" i="4"/>
  <c r="M48" i="4"/>
  <c r="N48" i="4"/>
  <c r="O48" i="4"/>
  <c r="M49" i="4"/>
  <c r="N49" i="4"/>
  <c r="O49" i="4"/>
  <c r="M50" i="4"/>
  <c r="N50" i="4"/>
  <c r="O50" i="4"/>
  <c r="M51" i="4"/>
  <c r="N51" i="4"/>
  <c r="O51" i="4"/>
  <c r="M52" i="4"/>
  <c r="N52" i="4"/>
  <c r="O52" i="4"/>
  <c r="M53" i="4"/>
  <c r="N53" i="4"/>
  <c r="O53" i="4"/>
  <c r="M54" i="4"/>
  <c r="N54" i="4"/>
  <c r="O54" i="4"/>
  <c r="M55" i="4"/>
  <c r="N55" i="4"/>
  <c r="O55" i="4"/>
  <c r="M56" i="4"/>
  <c r="N56" i="4"/>
  <c r="O56" i="4"/>
  <c r="M57" i="4"/>
  <c r="N57" i="4"/>
  <c r="O57" i="4"/>
  <c r="M58" i="4"/>
  <c r="N58" i="4"/>
  <c r="O58" i="4"/>
  <c r="M59" i="4"/>
  <c r="N59" i="4"/>
  <c r="O59" i="4"/>
  <c r="M60" i="4"/>
  <c r="N60" i="4"/>
  <c r="O60" i="4"/>
  <c r="M61" i="4"/>
  <c r="N61" i="4"/>
  <c r="O61" i="4"/>
  <c r="M62" i="4"/>
  <c r="N62" i="4"/>
  <c r="O62" i="4"/>
  <c r="M63" i="4"/>
  <c r="N63" i="4"/>
  <c r="O63" i="4"/>
  <c r="M64" i="4"/>
  <c r="N64" i="4"/>
  <c r="O64" i="4"/>
  <c r="M65" i="4"/>
  <c r="N65" i="4"/>
  <c r="O65" i="4"/>
  <c r="M66" i="4"/>
  <c r="N66" i="4"/>
  <c r="O66" i="4"/>
  <c r="M67" i="4"/>
  <c r="N67" i="4"/>
  <c r="O67" i="4"/>
  <c r="M68" i="4"/>
  <c r="N68" i="4"/>
  <c r="O68" i="4"/>
  <c r="M69" i="4"/>
  <c r="N69" i="4"/>
  <c r="O69" i="4"/>
  <c r="M70" i="4"/>
  <c r="N70" i="4"/>
  <c r="O70" i="4"/>
  <c r="M71" i="4"/>
  <c r="N71" i="4"/>
  <c r="O71" i="4"/>
  <c r="M72" i="4"/>
  <c r="N72" i="4"/>
  <c r="O72" i="4"/>
  <c r="M73" i="4"/>
  <c r="N73" i="4"/>
  <c r="O73" i="4"/>
  <c r="M74" i="4"/>
  <c r="N74" i="4"/>
  <c r="O74" i="4"/>
  <c r="M75" i="4"/>
  <c r="N75" i="4"/>
  <c r="O75" i="4"/>
  <c r="M76" i="4"/>
  <c r="N76" i="4"/>
  <c r="O76" i="4"/>
  <c r="M77" i="4"/>
  <c r="N77" i="4"/>
  <c r="O77" i="4"/>
  <c r="M78" i="4"/>
  <c r="N78" i="4"/>
  <c r="O78" i="4"/>
  <c r="M79" i="4"/>
  <c r="N79" i="4"/>
  <c r="O79" i="4"/>
  <c r="M80" i="4"/>
  <c r="N80" i="4"/>
  <c r="O80" i="4"/>
  <c r="M81" i="4"/>
  <c r="N81" i="4"/>
  <c r="O81" i="4"/>
  <c r="M82" i="4"/>
  <c r="N82" i="4"/>
  <c r="O82" i="4"/>
  <c r="M83" i="4"/>
  <c r="N83" i="4"/>
  <c r="O83" i="4"/>
  <c r="M84" i="4"/>
  <c r="N84" i="4"/>
  <c r="O84" i="4"/>
  <c r="M85" i="4"/>
  <c r="N85" i="4"/>
  <c r="O85" i="4"/>
  <c r="M86" i="4"/>
  <c r="N86" i="4"/>
  <c r="O86" i="4"/>
  <c r="M87" i="4"/>
  <c r="N87" i="4"/>
  <c r="O87" i="4"/>
  <c r="M88" i="4"/>
  <c r="N88" i="4"/>
  <c r="O88" i="4"/>
  <c r="M89" i="4"/>
  <c r="N89" i="4"/>
  <c r="O89" i="4"/>
  <c r="M90" i="4"/>
  <c r="N90" i="4"/>
  <c r="O90" i="4"/>
  <c r="M91" i="4"/>
  <c r="N91" i="4"/>
  <c r="O91" i="4"/>
  <c r="M92" i="4"/>
  <c r="N92" i="4"/>
  <c r="O92" i="4"/>
  <c r="M93" i="4"/>
  <c r="N93" i="4"/>
  <c r="O93" i="4"/>
  <c r="M94" i="4"/>
  <c r="N94" i="4"/>
  <c r="O94" i="4"/>
  <c r="M95" i="4"/>
  <c r="N95" i="4"/>
  <c r="O95" i="4"/>
  <c r="M96" i="4"/>
  <c r="N96" i="4"/>
  <c r="O96" i="4"/>
  <c r="M97" i="4"/>
  <c r="N97" i="4"/>
  <c r="O97" i="4"/>
  <c r="M98" i="4"/>
  <c r="N98" i="4"/>
  <c r="O98" i="4"/>
  <c r="M99" i="4"/>
  <c r="N99" i="4"/>
  <c r="O99" i="4"/>
  <c r="M100" i="4"/>
  <c r="N100" i="4"/>
  <c r="O100" i="4"/>
  <c r="M101" i="4"/>
  <c r="N101" i="4"/>
  <c r="O101" i="4"/>
  <c r="M102" i="4"/>
  <c r="N102" i="4"/>
  <c r="O102" i="4"/>
  <c r="M103" i="4"/>
  <c r="N103" i="4"/>
  <c r="O103" i="4"/>
  <c r="M104" i="4"/>
  <c r="N104" i="4"/>
  <c r="O104" i="4"/>
  <c r="M105" i="4"/>
  <c r="N105" i="4"/>
  <c r="O105" i="4"/>
  <c r="M106" i="4"/>
  <c r="N106" i="4"/>
  <c r="O106" i="4"/>
  <c r="M107" i="4"/>
  <c r="N107" i="4"/>
  <c r="O107" i="4"/>
  <c r="M108" i="4"/>
  <c r="N108" i="4"/>
  <c r="O108" i="4"/>
  <c r="M109" i="4"/>
  <c r="N109" i="4"/>
  <c r="O109" i="4"/>
  <c r="M110" i="4"/>
  <c r="N110" i="4"/>
  <c r="O110" i="4"/>
  <c r="M111" i="4"/>
  <c r="N111" i="4"/>
  <c r="O111" i="4"/>
  <c r="M112" i="4"/>
  <c r="N112" i="4"/>
  <c r="O112" i="4"/>
  <c r="M113" i="4"/>
  <c r="N113" i="4"/>
  <c r="O113" i="4"/>
  <c r="M114" i="4"/>
  <c r="N114" i="4"/>
  <c r="O114" i="4"/>
  <c r="M115" i="4"/>
  <c r="N115" i="4"/>
  <c r="O115" i="4"/>
  <c r="M116" i="4"/>
  <c r="N116" i="4"/>
  <c r="O116" i="4"/>
  <c r="M117" i="4"/>
  <c r="N117" i="4"/>
  <c r="O117" i="4"/>
  <c r="M118" i="4"/>
  <c r="N118" i="4"/>
  <c r="O118" i="4"/>
  <c r="M119" i="4"/>
  <c r="N119" i="4"/>
  <c r="O119" i="4"/>
  <c r="M120" i="4"/>
  <c r="N120" i="4"/>
  <c r="O120" i="4"/>
  <c r="M121" i="4"/>
  <c r="N121" i="4"/>
  <c r="O121" i="4"/>
  <c r="M122" i="4"/>
  <c r="N122" i="4"/>
  <c r="O122" i="4"/>
  <c r="M123" i="4"/>
  <c r="N123" i="4"/>
  <c r="O123" i="4"/>
  <c r="M124" i="4"/>
  <c r="N124" i="4"/>
  <c r="O124" i="4"/>
  <c r="M125" i="4"/>
  <c r="N125" i="4"/>
  <c r="O125" i="4"/>
  <c r="M126" i="4"/>
  <c r="N126" i="4"/>
  <c r="O126" i="4"/>
  <c r="M127" i="4"/>
  <c r="N127" i="4"/>
  <c r="O127" i="4"/>
  <c r="M128" i="4"/>
  <c r="N128" i="4"/>
  <c r="O128" i="4"/>
  <c r="M130" i="4"/>
  <c r="N130" i="4"/>
  <c r="O130" i="4"/>
  <c r="M131" i="4"/>
  <c r="N131" i="4"/>
  <c r="O131" i="4"/>
  <c r="M132" i="4"/>
  <c r="N132" i="4"/>
  <c r="O132" i="4"/>
  <c r="M133" i="4"/>
  <c r="N133" i="4"/>
  <c r="O133" i="4"/>
  <c r="M134" i="4"/>
  <c r="N134" i="4"/>
  <c r="O134" i="4"/>
  <c r="M135" i="4"/>
  <c r="N135" i="4"/>
  <c r="O135" i="4"/>
  <c r="M136" i="4"/>
  <c r="N136" i="4"/>
  <c r="O136" i="4"/>
  <c r="M137" i="4"/>
  <c r="N137" i="4"/>
  <c r="O137" i="4"/>
  <c r="M138" i="4"/>
  <c r="N138" i="4"/>
  <c r="O138" i="4"/>
  <c r="M139" i="4"/>
  <c r="N139" i="4"/>
  <c r="O139" i="4"/>
  <c r="M140" i="4"/>
  <c r="N140" i="4"/>
  <c r="O140" i="4"/>
  <c r="M141" i="4"/>
  <c r="N141" i="4"/>
  <c r="O141" i="4"/>
  <c r="M142" i="4"/>
  <c r="N142" i="4"/>
  <c r="O142" i="4"/>
  <c r="M143" i="4"/>
  <c r="N143" i="4"/>
  <c r="O143" i="4"/>
  <c r="M144" i="4"/>
  <c r="N144" i="4"/>
  <c r="O144" i="4"/>
  <c r="M146" i="4"/>
  <c r="N146" i="4"/>
  <c r="O146" i="4"/>
  <c r="M147" i="4"/>
  <c r="N147" i="4"/>
  <c r="O147" i="4"/>
  <c r="M148" i="4"/>
  <c r="N148" i="4"/>
  <c r="O148" i="4"/>
  <c r="M149" i="4"/>
  <c r="N149" i="4"/>
  <c r="O149" i="4"/>
  <c r="M150" i="4"/>
  <c r="N150" i="4"/>
  <c r="O150" i="4"/>
  <c r="M151" i="4"/>
  <c r="N151" i="4"/>
  <c r="O151" i="4"/>
  <c r="M152" i="4"/>
  <c r="N152" i="4"/>
  <c r="O152" i="4"/>
  <c r="M153" i="4"/>
  <c r="N153" i="4"/>
  <c r="O153" i="4"/>
  <c r="M154" i="4"/>
  <c r="N154" i="4"/>
  <c r="O154" i="4"/>
  <c r="M155" i="4"/>
  <c r="N155" i="4"/>
  <c r="O155" i="4"/>
  <c r="M156" i="4"/>
  <c r="N156" i="4"/>
  <c r="O156" i="4"/>
  <c r="M157" i="4"/>
  <c r="N157" i="4"/>
  <c r="O157" i="4"/>
  <c r="M158" i="4"/>
  <c r="N158" i="4"/>
  <c r="O158" i="4"/>
  <c r="M159" i="4"/>
  <c r="N159" i="4"/>
  <c r="O159" i="4"/>
  <c r="M160" i="4"/>
  <c r="N160" i="4"/>
  <c r="O160" i="4"/>
  <c r="M161" i="4"/>
  <c r="N161" i="4"/>
  <c r="O161" i="4"/>
  <c r="M162" i="4"/>
  <c r="N162" i="4"/>
  <c r="O162" i="4"/>
  <c r="M163" i="4"/>
  <c r="N163" i="4"/>
  <c r="O163" i="4"/>
  <c r="M164" i="4"/>
  <c r="N164" i="4"/>
  <c r="O164" i="4"/>
  <c r="M165" i="4"/>
  <c r="N165" i="4"/>
  <c r="O165" i="4"/>
  <c r="M166" i="4"/>
  <c r="N166" i="4"/>
  <c r="O166" i="4"/>
  <c r="M167" i="4"/>
  <c r="N167" i="4"/>
  <c r="O167" i="4"/>
  <c r="M168" i="4"/>
  <c r="N168" i="4"/>
  <c r="O168" i="4"/>
  <c r="M169" i="4"/>
  <c r="N169" i="4"/>
  <c r="O169" i="4"/>
  <c r="M170" i="4"/>
  <c r="N170" i="4"/>
  <c r="O170" i="4"/>
  <c r="M171" i="4"/>
  <c r="N171" i="4"/>
  <c r="O171" i="4"/>
  <c r="M172" i="4"/>
  <c r="N172" i="4"/>
  <c r="O172" i="4"/>
  <c r="M173" i="4"/>
  <c r="N173" i="4"/>
  <c r="O173" i="4"/>
  <c r="M174" i="4"/>
  <c r="N174" i="4"/>
  <c r="O174" i="4"/>
  <c r="M175" i="4"/>
  <c r="N175" i="4"/>
  <c r="O175" i="4"/>
  <c r="M176" i="4"/>
  <c r="N176" i="4"/>
  <c r="O176" i="4"/>
  <c r="M177" i="4"/>
  <c r="N177" i="4"/>
  <c r="O177" i="4"/>
  <c r="M178" i="4"/>
  <c r="N178" i="4"/>
  <c r="O178" i="4"/>
  <c r="M179" i="4"/>
  <c r="N179" i="4"/>
  <c r="O179" i="4"/>
  <c r="M180" i="4"/>
  <c r="N180" i="4"/>
  <c r="O180" i="4"/>
  <c r="M181" i="4"/>
  <c r="N181" i="4"/>
  <c r="O181" i="4"/>
  <c r="M182" i="4"/>
  <c r="N182" i="4"/>
  <c r="O182" i="4"/>
  <c r="M183" i="4"/>
  <c r="N183" i="4"/>
  <c r="O183" i="4"/>
  <c r="M184" i="4"/>
  <c r="N184" i="4"/>
  <c r="O184" i="4"/>
  <c r="M185" i="4"/>
  <c r="N185" i="4"/>
  <c r="O185" i="4"/>
  <c r="M186" i="4"/>
  <c r="N186" i="4"/>
  <c r="O186" i="4"/>
  <c r="M187" i="4"/>
  <c r="N187" i="4"/>
  <c r="O187" i="4"/>
  <c r="M188" i="4"/>
  <c r="N188" i="4"/>
  <c r="O188" i="4"/>
  <c r="M189" i="4"/>
  <c r="N189" i="4"/>
  <c r="O189" i="4"/>
  <c r="M190" i="4"/>
  <c r="N190" i="4"/>
  <c r="O190" i="4"/>
  <c r="M191" i="4"/>
  <c r="N191" i="4"/>
  <c r="O191" i="4"/>
  <c r="M192" i="4"/>
  <c r="N192" i="4"/>
  <c r="O192" i="4"/>
  <c r="M193" i="4"/>
  <c r="N193" i="4"/>
  <c r="O193" i="4"/>
  <c r="M194" i="4"/>
  <c r="N194" i="4"/>
  <c r="O194" i="4"/>
  <c r="M195" i="4"/>
  <c r="N195" i="4"/>
  <c r="O195" i="4"/>
  <c r="M196" i="4"/>
  <c r="N196" i="4"/>
  <c r="O196" i="4"/>
  <c r="M197" i="4"/>
  <c r="N197" i="4"/>
  <c r="O197" i="4"/>
  <c r="M198" i="4"/>
  <c r="N198" i="4"/>
  <c r="O198" i="4"/>
  <c r="M199" i="4"/>
  <c r="N199" i="4"/>
  <c r="O199" i="4"/>
  <c r="M200" i="4"/>
  <c r="N200" i="4"/>
  <c r="O200" i="4"/>
  <c r="M201" i="4"/>
  <c r="N201" i="4"/>
  <c r="O201" i="4"/>
  <c r="M202" i="4"/>
  <c r="N202" i="4"/>
  <c r="O202" i="4"/>
  <c r="M203" i="4"/>
  <c r="N203" i="4"/>
  <c r="O203" i="4"/>
  <c r="M204" i="4"/>
  <c r="N204" i="4"/>
  <c r="O204" i="4"/>
  <c r="M205" i="4"/>
  <c r="N205" i="4"/>
  <c r="O205" i="4"/>
  <c r="M206" i="4"/>
  <c r="N206" i="4"/>
  <c r="O206" i="4"/>
  <c r="M207" i="4"/>
  <c r="N207" i="4"/>
  <c r="O207" i="4"/>
  <c r="M208" i="4"/>
  <c r="N208" i="4"/>
  <c r="O208" i="4"/>
  <c r="M209" i="4"/>
  <c r="N209" i="4"/>
  <c r="O209" i="4"/>
  <c r="M210" i="4"/>
  <c r="N210" i="4"/>
  <c r="O210" i="4"/>
  <c r="M211" i="4"/>
  <c r="N211" i="4"/>
  <c r="O211" i="4"/>
  <c r="M212" i="4"/>
  <c r="N212" i="4"/>
  <c r="O212" i="4"/>
  <c r="M213" i="4"/>
  <c r="N213" i="4"/>
  <c r="O213" i="4"/>
  <c r="M214" i="4"/>
  <c r="N214" i="4"/>
  <c r="O214" i="4"/>
  <c r="M215" i="4"/>
  <c r="N215" i="4"/>
  <c r="O215" i="4"/>
  <c r="M216" i="4"/>
  <c r="N216" i="4"/>
  <c r="O216" i="4"/>
  <c r="M217" i="4"/>
  <c r="N217" i="4"/>
  <c r="O217" i="4"/>
  <c r="M218" i="4"/>
  <c r="N218" i="4"/>
  <c r="O218" i="4"/>
  <c r="M219" i="4"/>
  <c r="N219" i="4"/>
  <c r="O219" i="4"/>
  <c r="M220" i="4"/>
  <c r="N220" i="4"/>
  <c r="O220" i="4"/>
  <c r="M221" i="4"/>
  <c r="N221" i="4"/>
  <c r="O221" i="4"/>
  <c r="M222" i="4"/>
  <c r="N222" i="4"/>
  <c r="O222" i="4"/>
  <c r="M223" i="4"/>
  <c r="N223" i="4"/>
  <c r="O223" i="4"/>
  <c r="M224" i="4"/>
  <c r="N224" i="4"/>
  <c r="O224" i="4"/>
  <c r="M225" i="4"/>
  <c r="N225" i="4"/>
  <c r="O225" i="4"/>
  <c r="M226" i="4"/>
  <c r="N226" i="4"/>
  <c r="O226" i="4"/>
  <c r="M227" i="4"/>
  <c r="N227" i="4"/>
  <c r="O227" i="4"/>
  <c r="M228" i="4"/>
  <c r="N228" i="4"/>
  <c r="O228" i="4"/>
  <c r="M229" i="4"/>
  <c r="N229" i="4"/>
  <c r="O229" i="4"/>
  <c r="M230" i="4"/>
  <c r="N230" i="4"/>
  <c r="O230" i="4"/>
  <c r="M231" i="4"/>
  <c r="N231" i="4"/>
  <c r="O231" i="4"/>
  <c r="M232" i="4"/>
  <c r="N232" i="4"/>
  <c r="O232" i="4"/>
  <c r="M233" i="4"/>
  <c r="N233" i="4"/>
  <c r="O233" i="4"/>
  <c r="M234" i="4"/>
  <c r="N234" i="4"/>
  <c r="O234" i="4"/>
  <c r="M235" i="4"/>
  <c r="N235" i="4"/>
  <c r="O235" i="4"/>
  <c r="M236" i="4"/>
  <c r="N236" i="4"/>
  <c r="O236" i="4"/>
  <c r="M237" i="4"/>
  <c r="N237" i="4"/>
  <c r="O237" i="4"/>
  <c r="M238" i="4"/>
  <c r="N238" i="4"/>
  <c r="O238" i="4"/>
  <c r="M239" i="4"/>
  <c r="N239" i="4"/>
  <c r="O239" i="4"/>
  <c r="M240" i="4"/>
  <c r="N240" i="4"/>
  <c r="O240" i="4"/>
  <c r="M241" i="4"/>
  <c r="N241" i="4"/>
  <c r="O241" i="4"/>
  <c r="M242" i="4"/>
  <c r="N242" i="4"/>
  <c r="O242" i="4"/>
  <c r="M243" i="4"/>
  <c r="N243" i="4"/>
  <c r="O243" i="4"/>
  <c r="M244" i="4"/>
  <c r="N244" i="4"/>
  <c r="O244" i="4"/>
  <c r="M245" i="4"/>
  <c r="N245" i="4"/>
  <c r="O245" i="4"/>
  <c r="M246" i="4"/>
  <c r="N246" i="4"/>
  <c r="O246" i="4"/>
  <c r="M247" i="4"/>
  <c r="N247" i="4"/>
  <c r="O247" i="4"/>
  <c r="M248" i="4"/>
  <c r="N248" i="4"/>
  <c r="O248" i="4"/>
  <c r="M249" i="4"/>
  <c r="N249" i="4"/>
  <c r="O249" i="4"/>
  <c r="M250" i="4"/>
  <c r="N250" i="4"/>
  <c r="O250" i="4"/>
  <c r="M251" i="4"/>
  <c r="N251" i="4"/>
  <c r="O251" i="4"/>
  <c r="M252" i="4"/>
  <c r="N252" i="4"/>
  <c r="O252" i="4"/>
  <c r="M253" i="4"/>
  <c r="N253" i="4"/>
  <c r="O253" i="4"/>
  <c r="M254" i="4"/>
  <c r="N254" i="4"/>
  <c r="O254" i="4"/>
  <c r="M255" i="4"/>
  <c r="N255" i="4"/>
  <c r="O255" i="4"/>
  <c r="M256" i="4"/>
  <c r="N256" i="4"/>
  <c r="O256" i="4"/>
  <c r="M257" i="4"/>
  <c r="N257" i="4"/>
  <c r="O257" i="4"/>
  <c r="M258" i="4"/>
  <c r="N258" i="4"/>
  <c r="O258" i="4"/>
  <c r="M259" i="4"/>
  <c r="N259" i="4"/>
  <c r="O259" i="4"/>
  <c r="M260" i="4"/>
  <c r="N260" i="4"/>
  <c r="O260" i="4"/>
  <c r="M261" i="4"/>
  <c r="N261" i="4"/>
  <c r="O261" i="4"/>
  <c r="M262" i="4"/>
  <c r="N262" i="4"/>
  <c r="O262" i="4"/>
  <c r="M263" i="4"/>
  <c r="N263" i="4"/>
  <c r="O263" i="4"/>
  <c r="M264" i="4"/>
  <c r="N264" i="4"/>
  <c r="O264" i="4"/>
  <c r="M265" i="4"/>
  <c r="N265" i="4"/>
  <c r="O265" i="4"/>
  <c r="M266" i="4"/>
  <c r="N266" i="4"/>
  <c r="O266" i="4"/>
  <c r="M267" i="4"/>
  <c r="N267" i="4"/>
  <c r="O267" i="4"/>
  <c r="M268" i="4"/>
  <c r="N268" i="4"/>
  <c r="O268" i="4"/>
  <c r="M269" i="4"/>
  <c r="N269" i="4"/>
  <c r="O269" i="4"/>
  <c r="M270" i="4"/>
  <c r="N270" i="4"/>
  <c r="O270" i="4"/>
  <c r="M271" i="4"/>
  <c r="N271" i="4"/>
  <c r="O271" i="4"/>
  <c r="M272" i="4"/>
  <c r="N272" i="4"/>
  <c r="O272" i="4"/>
  <c r="M273" i="4"/>
  <c r="N273" i="4"/>
  <c r="O273" i="4"/>
  <c r="M274" i="4"/>
  <c r="N274" i="4"/>
  <c r="O274" i="4"/>
  <c r="M275" i="4"/>
  <c r="N275" i="4"/>
  <c r="O275" i="4"/>
  <c r="M276" i="4"/>
  <c r="N276" i="4"/>
  <c r="O276" i="4"/>
  <c r="M277" i="4"/>
  <c r="N277" i="4"/>
  <c r="O277" i="4"/>
  <c r="M278" i="4"/>
  <c r="N278" i="4"/>
  <c r="O278" i="4"/>
  <c r="M279" i="4"/>
  <c r="N279" i="4"/>
  <c r="O279" i="4"/>
  <c r="M280" i="4"/>
  <c r="N280" i="4"/>
  <c r="O280" i="4"/>
  <c r="M281" i="4"/>
  <c r="N281" i="4"/>
  <c r="O281" i="4"/>
  <c r="M282" i="4"/>
  <c r="N282" i="4"/>
  <c r="O282" i="4"/>
  <c r="M283" i="4"/>
  <c r="N283" i="4"/>
  <c r="O283" i="4"/>
  <c r="M284" i="4"/>
  <c r="N284" i="4"/>
  <c r="O284" i="4"/>
  <c r="M285" i="4"/>
  <c r="N285" i="4"/>
  <c r="O285" i="4"/>
  <c r="M286" i="4"/>
  <c r="N286" i="4"/>
  <c r="O286" i="4"/>
  <c r="M287" i="4"/>
  <c r="N287" i="4"/>
  <c r="O287" i="4"/>
  <c r="M288" i="4"/>
  <c r="N288" i="4"/>
  <c r="O288" i="4"/>
  <c r="M289" i="4"/>
  <c r="N289" i="4"/>
  <c r="O289" i="4"/>
  <c r="M290" i="4"/>
  <c r="N290" i="4"/>
  <c r="O290" i="4"/>
  <c r="M291" i="4"/>
  <c r="N291" i="4"/>
  <c r="O291" i="4"/>
  <c r="M292" i="4"/>
  <c r="N292" i="4"/>
  <c r="O292" i="4"/>
  <c r="M293" i="4"/>
  <c r="N293" i="4"/>
  <c r="O293" i="4"/>
  <c r="M294" i="4"/>
  <c r="N294" i="4"/>
  <c r="O294" i="4"/>
  <c r="M295" i="4"/>
  <c r="N295" i="4"/>
  <c r="O295" i="4"/>
  <c r="M296" i="4"/>
  <c r="N296" i="4"/>
  <c r="O296" i="4"/>
  <c r="M297" i="4"/>
  <c r="N297" i="4"/>
  <c r="O297" i="4"/>
  <c r="M298" i="4"/>
  <c r="N298" i="4"/>
  <c r="O298" i="4"/>
  <c r="M299" i="4"/>
  <c r="N299" i="4"/>
  <c r="O299" i="4"/>
  <c r="M300" i="4"/>
  <c r="N300" i="4"/>
  <c r="O300" i="4"/>
  <c r="M301" i="4"/>
  <c r="N301" i="4"/>
  <c r="O301" i="4"/>
  <c r="M302" i="4"/>
  <c r="N302" i="4"/>
  <c r="O302" i="4"/>
  <c r="M303" i="4"/>
  <c r="N303" i="4"/>
  <c r="O303" i="4"/>
  <c r="M304" i="4"/>
  <c r="N304" i="4"/>
  <c r="O304" i="4"/>
  <c r="M305" i="4"/>
  <c r="N305" i="4"/>
  <c r="O305" i="4"/>
  <c r="M306" i="4"/>
  <c r="N306" i="4"/>
  <c r="O306" i="4"/>
  <c r="M307" i="4"/>
  <c r="N307" i="4"/>
  <c r="O307" i="4"/>
  <c r="M308" i="4"/>
  <c r="N308" i="4"/>
  <c r="O308" i="4"/>
  <c r="M309" i="4"/>
  <c r="N309" i="4"/>
  <c r="O309" i="4"/>
  <c r="M310" i="4"/>
  <c r="N310" i="4"/>
  <c r="O310" i="4"/>
  <c r="M311" i="4"/>
  <c r="N311" i="4"/>
  <c r="O311" i="4"/>
  <c r="M312" i="4"/>
  <c r="N312" i="4"/>
  <c r="O312" i="4"/>
  <c r="M313" i="4"/>
  <c r="N313" i="4"/>
  <c r="O313" i="4"/>
  <c r="M314" i="4"/>
  <c r="N314" i="4"/>
  <c r="O314" i="4"/>
  <c r="M315" i="4"/>
  <c r="N315" i="4"/>
  <c r="O315" i="4"/>
  <c r="M316" i="4"/>
  <c r="N316" i="4"/>
  <c r="O316" i="4"/>
  <c r="M317" i="4"/>
  <c r="N317" i="4"/>
  <c r="O317" i="4"/>
  <c r="M318" i="4"/>
  <c r="N318" i="4"/>
  <c r="O318" i="4"/>
  <c r="M319" i="4"/>
  <c r="N319" i="4"/>
  <c r="O319" i="4"/>
  <c r="M320" i="4"/>
  <c r="N320" i="4"/>
  <c r="O320" i="4"/>
  <c r="M322" i="4"/>
  <c r="N322" i="4"/>
  <c r="O322" i="4"/>
  <c r="M323" i="4"/>
  <c r="N323" i="4"/>
  <c r="O323" i="4"/>
  <c r="M324" i="4"/>
  <c r="N324" i="4"/>
  <c r="O324" i="4"/>
  <c r="M325" i="4"/>
  <c r="N325" i="4"/>
  <c r="O325" i="4"/>
  <c r="M326" i="4"/>
  <c r="N326" i="4"/>
  <c r="O326" i="4"/>
  <c r="M327" i="4"/>
  <c r="N327" i="4"/>
  <c r="O327" i="4"/>
  <c r="M328" i="4"/>
  <c r="N328" i="4"/>
  <c r="O328" i="4"/>
  <c r="M329" i="4"/>
  <c r="N329" i="4"/>
  <c r="O329" i="4"/>
  <c r="M330" i="4"/>
  <c r="N330" i="4"/>
  <c r="O330" i="4"/>
  <c r="M331" i="4"/>
  <c r="N331" i="4"/>
  <c r="O331" i="4"/>
  <c r="M332" i="4"/>
  <c r="N332" i="4"/>
  <c r="O332" i="4"/>
  <c r="M333" i="4"/>
  <c r="N333" i="4"/>
  <c r="O333" i="4"/>
  <c r="M334" i="4"/>
  <c r="N334" i="4"/>
  <c r="O334" i="4"/>
  <c r="M335" i="4"/>
  <c r="N335" i="4"/>
  <c r="O335" i="4"/>
  <c r="M336" i="4"/>
  <c r="N336" i="4"/>
  <c r="O336" i="4"/>
  <c r="M337" i="4"/>
  <c r="N337" i="4"/>
  <c r="O337" i="4"/>
  <c r="M338" i="4"/>
  <c r="N338" i="4"/>
  <c r="O338" i="4"/>
  <c r="M339" i="4"/>
  <c r="N339" i="4"/>
  <c r="O339" i="4"/>
  <c r="M340" i="4"/>
  <c r="N340" i="4"/>
  <c r="O340" i="4"/>
  <c r="M341" i="4"/>
  <c r="N341" i="4"/>
  <c r="O341" i="4"/>
  <c r="M342" i="4"/>
  <c r="N342" i="4"/>
  <c r="O342" i="4"/>
  <c r="M343" i="4"/>
  <c r="N343" i="4"/>
  <c r="O343" i="4"/>
  <c r="M344" i="4"/>
  <c r="N344" i="4"/>
  <c r="O344" i="4"/>
  <c r="M345" i="4"/>
  <c r="N345" i="4"/>
  <c r="O345" i="4"/>
  <c r="M346" i="4"/>
  <c r="N346" i="4"/>
  <c r="O346" i="4"/>
  <c r="M347" i="4"/>
  <c r="N347" i="4"/>
  <c r="O347" i="4"/>
  <c r="M348" i="4"/>
  <c r="N348" i="4"/>
  <c r="O348" i="4"/>
  <c r="M349" i="4"/>
  <c r="N349" i="4"/>
  <c r="O349" i="4"/>
  <c r="M350" i="4"/>
  <c r="N350" i="4"/>
  <c r="O350" i="4"/>
  <c r="M351" i="4"/>
  <c r="N351" i="4"/>
  <c r="O351" i="4"/>
  <c r="M352" i="4"/>
  <c r="N352" i="4"/>
  <c r="O352" i="4"/>
  <c r="M353" i="4"/>
  <c r="N353" i="4"/>
  <c r="O353" i="4"/>
  <c r="M354" i="4"/>
  <c r="N354" i="4"/>
  <c r="O354" i="4"/>
  <c r="M355" i="4"/>
  <c r="N355" i="4"/>
  <c r="O355" i="4"/>
  <c r="M356" i="4"/>
  <c r="N356" i="4"/>
  <c r="O356" i="4"/>
  <c r="M357" i="4"/>
  <c r="N357" i="4"/>
  <c r="O357" i="4"/>
  <c r="M358" i="4"/>
  <c r="N358" i="4"/>
  <c r="O358" i="4"/>
  <c r="M359" i="4"/>
  <c r="N359" i="4"/>
  <c r="O359" i="4"/>
  <c r="M360" i="4"/>
  <c r="N360" i="4"/>
  <c r="O360" i="4"/>
  <c r="M361" i="4"/>
  <c r="N361" i="4"/>
  <c r="O361" i="4"/>
  <c r="M362" i="4"/>
  <c r="N362" i="4"/>
  <c r="O362" i="4"/>
  <c r="M363" i="4"/>
  <c r="N363" i="4"/>
  <c r="O363" i="4"/>
  <c r="M364" i="4"/>
  <c r="N364" i="4"/>
  <c r="O364" i="4"/>
  <c r="M365" i="4"/>
  <c r="N365" i="4"/>
  <c r="O365" i="4"/>
  <c r="M366" i="4"/>
  <c r="N366" i="4"/>
  <c r="O366" i="4"/>
  <c r="M367" i="4"/>
  <c r="N367" i="4"/>
  <c r="O367" i="4"/>
  <c r="M368" i="4"/>
  <c r="N368" i="4"/>
  <c r="O368" i="4"/>
  <c r="M369" i="4"/>
  <c r="N369" i="4"/>
  <c r="O369" i="4"/>
  <c r="M370" i="4"/>
  <c r="N370" i="4"/>
  <c r="O370" i="4"/>
  <c r="M371" i="4"/>
  <c r="N371" i="4"/>
  <c r="O371" i="4"/>
  <c r="M372" i="4"/>
  <c r="N372" i="4"/>
  <c r="O372" i="4"/>
  <c r="M373" i="4"/>
  <c r="N373" i="4"/>
  <c r="O373" i="4"/>
  <c r="M374" i="4"/>
  <c r="N374" i="4"/>
  <c r="O374" i="4"/>
  <c r="M375" i="4"/>
  <c r="N375" i="4"/>
  <c r="O375" i="4"/>
  <c r="M376" i="4"/>
  <c r="N376" i="4"/>
  <c r="O376" i="4"/>
  <c r="M377" i="4"/>
  <c r="N377" i="4"/>
  <c r="O377" i="4"/>
  <c r="M378" i="4"/>
  <c r="N378" i="4"/>
  <c r="O378" i="4"/>
  <c r="M379" i="4"/>
  <c r="N379" i="4"/>
  <c r="O379" i="4"/>
  <c r="M380" i="4"/>
  <c r="N380" i="4"/>
  <c r="O380" i="4"/>
  <c r="M381" i="4"/>
  <c r="N381" i="4"/>
  <c r="O381" i="4"/>
  <c r="M382" i="4"/>
  <c r="N382" i="4"/>
  <c r="O382" i="4"/>
  <c r="M383" i="4"/>
  <c r="N383" i="4"/>
  <c r="O383" i="4"/>
  <c r="M384" i="4"/>
  <c r="N384" i="4"/>
  <c r="O384" i="4"/>
  <c r="M385" i="4"/>
  <c r="N385" i="4"/>
  <c r="O385" i="4"/>
  <c r="M386" i="4"/>
  <c r="N386" i="4"/>
  <c r="O386" i="4"/>
  <c r="M387" i="4"/>
  <c r="N387" i="4"/>
  <c r="O387" i="4"/>
  <c r="M388" i="4"/>
  <c r="N388" i="4"/>
  <c r="O388" i="4"/>
  <c r="M389" i="4"/>
  <c r="N389" i="4"/>
  <c r="O389" i="4"/>
  <c r="M390" i="4"/>
  <c r="N390" i="4"/>
  <c r="O390" i="4"/>
  <c r="M391" i="4"/>
  <c r="N391" i="4"/>
  <c r="O391" i="4"/>
  <c r="M392" i="4"/>
  <c r="N392" i="4"/>
  <c r="O392" i="4"/>
  <c r="M393" i="4"/>
  <c r="N393" i="4"/>
  <c r="O393" i="4"/>
  <c r="M394" i="4"/>
  <c r="N394" i="4"/>
  <c r="O394" i="4"/>
  <c r="M395" i="4"/>
  <c r="N395" i="4"/>
  <c r="O395" i="4"/>
  <c r="M396" i="4"/>
  <c r="N396" i="4"/>
  <c r="O396" i="4"/>
  <c r="M397" i="4"/>
  <c r="N397" i="4"/>
  <c r="O397" i="4"/>
  <c r="M398" i="4"/>
  <c r="N398" i="4"/>
  <c r="O398" i="4"/>
  <c r="M399" i="4"/>
  <c r="N399" i="4"/>
  <c r="O399" i="4"/>
  <c r="M400" i="4"/>
  <c r="N400" i="4"/>
  <c r="O400" i="4"/>
  <c r="M401" i="4"/>
  <c r="N401" i="4"/>
  <c r="O401" i="4"/>
  <c r="M402" i="4"/>
  <c r="N402" i="4"/>
  <c r="O402" i="4"/>
  <c r="M403" i="4"/>
  <c r="N403" i="4"/>
  <c r="O403" i="4"/>
  <c r="M404" i="4"/>
  <c r="N404" i="4"/>
  <c r="O404" i="4"/>
  <c r="M405" i="4"/>
  <c r="N405" i="4"/>
  <c r="O405" i="4"/>
  <c r="M406" i="4"/>
  <c r="N406" i="4"/>
  <c r="O406" i="4"/>
  <c r="M407" i="4"/>
  <c r="N407" i="4"/>
  <c r="O407" i="4"/>
  <c r="M408" i="4"/>
  <c r="N408" i="4"/>
  <c r="O408" i="4"/>
  <c r="M409" i="4"/>
  <c r="N409" i="4"/>
  <c r="O409" i="4"/>
  <c r="M410" i="4"/>
  <c r="N410" i="4"/>
  <c r="O410" i="4"/>
  <c r="M411" i="4"/>
  <c r="N411" i="4"/>
  <c r="O411" i="4"/>
  <c r="M412" i="4"/>
  <c r="N412" i="4"/>
  <c r="O412" i="4"/>
  <c r="M413" i="4"/>
  <c r="N413" i="4"/>
  <c r="O413" i="4"/>
  <c r="M414" i="4"/>
  <c r="N414" i="4"/>
  <c r="O414" i="4"/>
  <c r="M415" i="4"/>
  <c r="N415" i="4"/>
  <c r="O415" i="4"/>
  <c r="M416" i="4"/>
  <c r="N416" i="4"/>
  <c r="O416" i="4"/>
  <c r="M417" i="4"/>
  <c r="N417" i="4"/>
  <c r="O417" i="4"/>
  <c r="M418" i="4"/>
  <c r="N418" i="4"/>
  <c r="O418" i="4"/>
  <c r="M419" i="4"/>
  <c r="N419" i="4"/>
  <c r="O419" i="4"/>
  <c r="N420" i="4"/>
  <c r="M421" i="4"/>
  <c r="N421" i="4"/>
  <c r="O421" i="4"/>
  <c r="M422" i="4"/>
  <c r="O422" i="4"/>
  <c r="M423" i="4"/>
  <c r="N423" i="4"/>
  <c r="O423" i="4"/>
  <c r="M424" i="4"/>
  <c r="N424" i="4"/>
  <c r="O424" i="4"/>
  <c r="M425" i="4"/>
  <c r="N425" i="4"/>
  <c r="O425" i="4"/>
  <c r="M426" i="4"/>
  <c r="N426" i="4"/>
  <c r="O426" i="4"/>
  <c r="M427" i="4"/>
  <c r="N427" i="4"/>
  <c r="O427" i="4"/>
  <c r="M428" i="4"/>
  <c r="N428" i="4"/>
  <c r="O428" i="4"/>
  <c r="M429" i="4"/>
  <c r="N429" i="4"/>
  <c r="O429" i="4"/>
  <c r="M430" i="4"/>
  <c r="N430" i="4"/>
  <c r="O430" i="4"/>
  <c r="M431" i="4"/>
  <c r="N431" i="4"/>
  <c r="O431" i="4"/>
  <c r="M432" i="4"/>
  <c r="N432" i="4"/>
  <c r="O432" i="4"/>
  <c r="M433" i="4"/>
  <c r="N433" i="4"/>
  <c r="O433" i="4"/>
  <c r="M434" i="4"/>
  <c r="N434" i="4"/>
  <c r="O434" i="4"/>
  <c r="M435" i="4"/>
  <c r="N435" i="4"/>
  <c r="O435" i="4"/>
  <c r="M436" i="4"/>
  <c r="N436" i="4"/>
  <c r="O436" i="4"/>
  <c r="M437" i="4"/>
  <c r="N437" i="4"/>
  <c r="O437" i="4"/>
  <c r="M438" i="4"/>
  <c r="N438" i="4"/>
  <c r="O438" i="4"/>
  <c r="M439" i="4"/>
  <c r="N439" i="4"/>
  <c r="O439" i="4"/>
  <c r="M440" i="4"/>
  <c r="N440" i="4"/>
  <c r="O440" i="4"/>
  <c r="M441" i="4"/>
  <c r="N441" i="4"/>
  <c r="O441" i="4"/>
  <c r="M442" i="4"/>
  <c r="N442" i="4"/>
  <c r="O442" i="4"/>
  <c r="M443" i="4"/>
  <c r="N443" i="4"/>
  <c r="O443" i="4"/>
  <c r="M444" i="4"/>
  <c r="N444" i="4"/>
  <c r="O444" i="4"/>
  <c r="M445" i="4"/>
  <c r="N445" i="4"/>
  <c r="O445" i="4"/>
  <c r="M446" i="4"/>
  <c r="N446" i="4"/>
  <c r="O446" i="4"/>
  <c r="M447" i="4"/>
  <c r="N447" i="4"/>
  <c r="O447" i="4"/>
  <c r="M448" i="4"/>
  <c r="N448" i="4"/>
  <c r="O448" i="4"/>
  <c r="M449" i="4"/>
  <c r="N449" i="4"/>
  <c r="O449" i="4"/>
  <c r="M450" i="4"/>
  <c r="N450" i="4"/>
  <c r="O450" i="4"/>
  <c r="M451" i="4"/>
  <c r="N451" i="4"/>
  <c r="O451" i="4"/>
  <c r="M452" i="4"/>
  <c r="N452" i="4"/>
  <c r="O452" i="4"/>
  <c r="M453" i="4"/>
  <c r="N453" i="4"/>
  <c r="O453" i="4"/>
  <c r="M454" i="4"/>
  <c r="N454" i="4"/>
  <c r="O454" i="4"/>
  <c r="M455" i="4"/>
  <c r="N455" i="4"/>
  <c r="O455" i="4"/>
  <c r="M456" i="4"/>
  <c r="N456" i="4"/>
  <c r="O456" i="4"/>
  <c r="M457" i="4"/>
  <c r="N457" i="4"/>
  <c r="O457" i="4"/>
  <c r="M458" i="4"/>
  <c r="N458" i="4"/>
  <c r="O458" i="4"/>
  <c r="M459" i="4"/>
  <c r="N459" i="4"/>
  <c r="O459" i="4"/>
  <c r="M460" i="4"/>
  <c r="N460" i="4"/>
  <c r="O460" i="4"/>
  <c r="M461" i="4"/>
  <c r="N461" i="4"/>
  <c r="O461" i="4"/>
  <c r="M462" i="4"/>
  <c r="N462" i="4"/>
  <c r="O462" i="4"/>
  <c r="M463" i="4"/>
  <c r="N463" i="4"/>
  <c r="O463" i="4"/>
  <c r="M464" i="4"/>
  <c r="N464" i="4"/>
  <c r="O464" i="4"/>
  <c r="M465" i="4"/>
  <c r="N465" i="4"/>
  <c r="O465" i="4"/>
  <c r="M466" i="4"/>
  <c r="N466" i="4"/>
  <c r="O466" i="4"/>
  <c r="M467" i="4"/>
  <c r="N467" i="4"/>
  <c r="O467" i="4"/>
  <c r="M468" i="4"/>
  <c r="N468" i="4"/>
  <c r="O468" i="4"/>
  <c r="M469" i="4"/>
  <c r="N469" i="4"/>
  <c r="O469" i="4"/>
  <c r="M470" i="4"/>
  <c r="N470" i="4"/>
  <c r="O470" i="4"/>
  <c r="M471" i="4"/>
  <c r="N471" i="4"/>
  <c r="O471" i="4"/>
  <c r="M472" i="4"/>
  <c r="N472" i="4"/>
  <c r="O472" i="4"/>
  <c r="M473" i="4"/>
  <c r="N473" i="4"/>
  <c r="O473" i="4"/>
  <c r="M474" i="4"/>
  <c r="N474" i="4"/>
  <c r="O474" i="4"/>
  <c r="M475" i="4"/>
  <c r="N475" i="4"/>
  <c r="O475" i="4"/>
  <c r="M476" i="4"/>
  <c r="N476" i="4"/>
  <c r="O476" i="4"/>
  <c r="M477" i="4"/>
  <c r="N477" i="4"/>
  <c r="O477" i="4"/>
  <c r="M478" i="4"/>
  <c r="N478" i="4"/>
  <c r="O478" i="4"/>
  <c r="M479" i="4"/>
  <c r="N479" i="4"/>
  <c r="O479" i="4"/>
  <c r="M480" i="4"/>
  <c r="N480" i="4"/>
  <c r="O480" i="4"/>
  <c r="M481" i="4"/>
  <c r="N481" i="4"/>
  <c r="O481" i="4"/>
  <c r="M482" i="4"/>
  <c r="N482" i="4"/>
  <c r="O482" i="4"/>
  <c r="M483" i="4"/>
  <c r="N483" i="4"/>
  <c r="O483" i="4"/>
  <c r="M484" i="4"/>
  <c r="N484" i="4"/>
  <c r="O484" i="4"/>
  <c r="M485" i="4"/>
  <c r="N485" i="4"/>
  <c r="O485" i="4"/>
  <c r="M486" i="4"/>
  <c r="N486" i="4"/>
  <c r="O486" i="4"/>
  <c r="M487" i="4"/>
  <c r="N487" i="4"/>
  <c r="O487" i="4"/>
  <c r="M488" i="4"/>
  <c r="N488" i="4"/>
  <c r="O488" i="4"/>
  <c r="M489" i="4"/>
  <c r="N489" i="4"/>
  <c r="O489" i="4"/>
  <c r="M490" i="4"/>
  <c r="N490" i="4"/>
  <c r="O490" i="4"/>
  <c r="M491" i="4"/>
  <c r="N491" i="4"/>
  <c r="O491" i="4"/>
  <c r="M492" i="4"/>
  <c r="N492" i="4"/>
  <c r="O492" i="4"/>
  <c r="M493" i="4"/>
  <c r="N493" i="4"/>
  <c r="O493" i="4"/>
  <c r="M494" i="4"/>
  <c r="N494" i="4"/>
  <c r="O494" i="4"/>
  <c r="M495" i="4"/>
  <c r="N495" i="4"/>
  <c r="O495" i="4"/>
  <c r="M496" i="4"/>
  <c r="N496" i="4"/>
  <c r="O496" i="4"/>
  <c r="M497" i="4"/>
  <c r="N497" i="4"/>
  <c r="O497" i="4"/>
  <c r="M498" i="4"/>
  <c r="N498" i="4"/>
  <c r="O498" i="4"/>
  <c r="M499" i="4"/>
  <c r="N499" i="4"/>
  <c r="O499" i="4"/>
  <c r="M500" i="4"/>
  <c r="N500" i="4"/>
  <c r="O500" i="4"/>
  <c r="M501" i="4"/>
  <c r="N501" i="4"/>
  <c r="O501" i="4"/>
  <c r="M502" i="4"/>
  <c r="N502" i="4"/>
  <c r="O502" i="4"/>
  <c r="M503" i="4"/>
  <c r="N503" i="4"/>
  <c r="O503" i="4"/>
  <c r="M504" i="4"/>
  <c r="N504" i="4"/>
  <c r="O504" i="4"/>
  <c r="M505" i="4"/>
  <c r="N505" i="4"/>
  <c r="O505" i="4"/>
  <c r="M506" i="4"/>
  <c r="N506" i="4"/>
  <c r="O506" i="4"/>
  <c r="M507" i="4"/>
  <c r="N507" i="4"/>
  <c r="O507" i="4"/>
  <c r="M508" i="4"/>
  <c r="N508" i="4"/>
  <c r="O508" i="4"/>
  <c r="M509" i="4"/>
  <c r="N509" i="4"/>
  <c r="O509" i="4"/>
  <c r="M510" i="4"/>
  <c r="N510" i="4"/>
  <c r="O510" i="4"/>
  <c r="M511" i="4"/>
  <c r="N511" i="4"/>
  <c r="O511" i="4"/>
  <c r="M512" i="4"/>
  <c r="N512" i="4"/>
  <c r="O512" i="4"/>
  <c r="M513" i="4"/>
  <c r="N513" i="4"/>
  <c r="O513" i="4"/>
  <c r="M514" i="4"/>
  <c r="N514" i="4"/>
  <c r="O514" i="4"/>
  <c r="M515" i="4"/>
  <c r="N515" i="4"/>
  <c r="O515" i="4"/>
  <c r="M516" i="4"/>
  <c r="N516" i="4"/>
  <c r="O516" i="4"/>
  <c r="M517" i="4"/>
  <c r="N517" i="4"/>
  <c r="O517" i="4"/>
  <c r="M518" i="4"/>
  <c r="N518" i="4"/>
  <c r="O518" i="4"/>
  <c r="M519" i="4"/>
  <c r="N519" i="4"/>
  <c r="O519" i="4"/>
  <c r="M520" i="4"/>
  <c r="N520" i="4"/>
  <c r="O520" i="4"/>
  <c r="M521" i="4"/>
  <c r="N521" i="4"/>
  <c r="O521" i="4"/>
  <c r="M522" i="4"/>
  <c r="N522" i="4"/>
  <c r="O522" i="4"/>
  <c r="M523" i="4"/>
  <c r="N523" i="4"/>
  <c r="O523" i="4"/>
  <c r="M524" i="4"/>
  <c r="N524" i="4"/>
  <c r="O524" i="4"/>
  <c r="M525" i="4"/>
  <c r="N525" i="4"/>
  <c r="O525" i="4"/>
  <c r="M526" i="4"/>
  <c r="N526" i="4"/>
  <c r="O526" i="4"/>
  <c r="M527" i="4"/>
  <c r="N527" i="4"/>
  <c r="O527" i="4"/>
  <c r="M528" i="4"/>
  <c r="N528" i="4"/>
  <c r="O528" i="4"/>
  <c r="M529" i="4"/>
  <c r="N529" i="4"/>
  <c r="O529" i="4"/>
  <c r="M530" i="4"/>
  <c r="N530" i="4"/>
  <c r="O530" i="4"/>
  <c r="M531" i="4"/>
  <c r="N531" i="4"/>
  <c r="O531" i="4"/>
  <c r="M532" i="4"/>
  <c r="N532" i="4"/>
  <c r="O532" i="4"/>
  <c r="M533" i="4"/>
  <c r="N533" i="4"/>
  <c r="O533" i="4"/>
  <c r="M534" i="4"/>
  <c r="N534" i="4"/>
  <c r="O534" i="4"/>
  <c r="M535" i="4"/>
  <c r="N535" i="4"/>
  <c r="O535" i="4"/>
  <c r="M536" i="4"/>
  <c r="N536" i="4"/>
  <c r="O536" i="4"/>
  <c r="M537" i="4"/>
  <c r="N537" i="4"/>
  <c r="O537" i="4"/>
  <c r="M538" i="4"/>
  <c r="N538" i="4"/>
  <c r="O538" i="4"/>
  <c r="M539" i="4"/>
  <c r="N539" i="4"/>
  <c r="O539" i="4"/>
  <c r="M540" i="4"/>
  <c r="N540" i="4"/>
  <c r="O540" i="4"/>
  <c r="M541" i="4"/>
  <c r="N541" i="4"/>
  <c r="O541" i="4"/>
  <c r="M542" i="4"/>
  <c r="N542" i="4"/>
  <c r="O542" i="4"/>
  <c r="M543" i="4"/>
  <c r="N543" i="4"/>
  <c r="O543" i="4"/>
  <c r="M544" i="4"/>
  <c r="N544" i="4"/>
  <c r="O544" i="4"/>
  <c r="M545" i="4"/>
  <c r="N545" i="4"/>
  <c r="O545" i="4"/>
  <c r="M546" i="4"/>
  <c r="N546" i="4"/>
  <c r="O546" i="4"/>
  <c r="M547" i="4"/>
  <c r="N547" i="4"/>
  <c r="O547" i="4"/>
  <c r="M548" i="4"/>
  <c r="N548" i="4"/>
  <c r="O548" i="4"/>
  <c r="M549" i="4"/>
  <c r="N549" i="4"/>
  <c r="O549" i="4"/>
  <c r="M550" i="4"/>
  <c r="N550" i="4"/>
  <c r="O550" i="4"/>
  <c r="M551" i="4"/>
  <c r="N551" i="4"/>
  <c r="O551" i="4"/>
  <c r="M552" i="4"/>
  <c r="N552" i="4"/>
  <c r="O552" i="4"/>
  <c r="M553" i="4"/>
  <c r="N553" i="4"/>
  <c r="O553" i="4"/>
  <c r="M554" i="4"/>
  <c r="N554" i="4"/>
  <c r="O554" i="4"/>
  <c r="M555" i="4"/>
  <c r="N555" i="4"/>
  <c r="O555" i="4"/>
  <c r="M556" i="4"/>
  <c r="N556" i="4"/>
  <c r="O556" i="4"/>
  <c r="M557" i="4"/>
  <c r="N557" i="4"/>
  <c r="O557" i="4"/>
  <c r="M558" i="4"/>
  <c r="N558" i="4"/>
  <c r="O558" i="4"/>
  <c r="M559" i="4"/>
  <c r="N559" i="4"/>
  <c r="O559" i="4"/>
  <c r="M560" i="4"/>
  <c r="N560" i="4"/>
  <c r="O560" i="4"/>
  <c r="M561" i="4"/>
  <c r="N561" i="4"/>
  <c r="O561" i="4"/>
  <c r="M562" i="4"/>
  <c r="N562" i="4"/>
  <c r="O562" i="4"/>
  <c r="M563" i="4"/>
  <c r="N563" i="4"/>
  <c r="O563" i="4"/>
  <c r="M564" i="4"/>
  <c r="N564" i="4"/>
  <c r="O564" i="4"/>
  <c r="M565" i="4"/>
  <c r="N565" i="4"/>
  <c r="O565" i="4"/>
  <c r="M566" i="4"/>
  <c r="N566" i="4"/>
  <c r="O566" i="4"/>
  <c r="M567" i="4"/>
  <c r="N567" i="4"/>
  <c r="O567" i="4"/>
  <c r="M568" i="4"/>
  <c r="N568" i="4"/>
  <c r="O568" i="4"/>
  <c r="M569" i="4"/>
  <c r="N569" i="4"/>
  <c r="O569" i="4"/>
  <c r="M570" i="4"/>
  <c r="N570" i="4"/>
  <c r="O570" i="4"/>
  <c r="M571" i="4"/>
  <c r="N571" i="4"/>
  <c r="O571" i="4"/>
  <c r="M572" i="4"/>
  <c r="N572" i="4"/>
  <c r="O572" i="4"/>
  <c r="M573" i="4"/>
  <c r="N573" i="4"/>
  <c r="O573" i="4"/>
  <c r="M574" i="4"/>
  <c r="N574" i="4"/>
  <c r="O574" i="4"/>
  <c r="M575" i="4"/>
  <c r="N575" i="4"/>
  <c r="O575" i="4"/>
  <c r="M576" i="4"/>
  <c r="N576" i="4"/>
  <c r="O576" i="4"/>
  <c r="M577" i="4"/>
  <c r="N577" i="4"/>
  <c r="O577" i="4"/>
  <c r="M578" i="4"/>
  <c r="N578" i="4"/>
  <c r="O578" i="4"/>
  <c r="N579" i="4"/>
  <c r="M580" i="4"/>
  <c r="N580" i="4"/>
  <c r="O580" i="4"/>
  <c r="M581" i="4"/>
  <c r="N581" i="4"/>
  <c r="O581" i="4"/>
  <c r="M582" i="4"/>
  <c r="N582" i="4"/>
  <c r="O582" i="4"/>
  <c r="M583" i="4"/>
  <c r="N583" i="4"/>
  <c r="O583" i="4"/>
  <c r="M584" i="4"/>
  <c r="N584" i="4"/>
  <c r="O584" i="4"/>
  <c r="M585" i="4"/>
  <c r="N585" i="4"/>
  <c r="O585" i="4"/>
  <c r="M586" i="4"/>
  <c r="N586" i="4"/>
  <c r="O586" i="4"/>
  <c r="M587" i="4"/>
  <c r="N587" i="4"/>
  <c r="O587" i="4"/>
  <c r="M588" i="4"/>
  <c r="N588" i="4"/>
  <c r="O588" i="4"/>
  <c r="M589" i="4"/>
  <c r="N589" i="4"/>
  <c r="O589" i="4"/>
  <c r="M590" i="4"/>
  <c r="N590" i="4"/>
  <c r="O590" i="4"/>
  <c r="M591" i="4"/>
  <c r="N591" i="4"/>
  <c r="O591" i="4"/>
  <c r="M592" i="4"/>
  <c r="N592" i="4"/>
  <c r="O592" i="4"/>
  <c r="M593" i="4"/>
  <c r="N593" i="4"/>
  <c r="O593" i="4"/>
  <c r="M594" i="4"/>
  <c r="N594" i="4"/>
  <c r="O594" i="4"/>
  <c r="M595" i="4"/>
  <c r="N595" i="4"/>
  <c r="O595" i="4"/>
  <c r="M596" i="4"/>
  <c r="N596" i="4"/>
  <c r="O596" i="4"/>
  <c r="M597" i="4"/>
  <c r="N597" i="4"/>
  <c r="O597" i="4"/>
  <c r="M598" i="4"/>
  <c r="N598" i="4"/>
  <c r="O598" i="4"/>
  <c r="M599" i="4"/>
  <c r="N599" i="4"/>
  <c r="O599" i="4"/>
  <c r="M600" i="4"/>
  <c r="N600" i="4"/>
  <c r="O600" i="4"/>
  <c r="M601" i="4"/>
  <c r="N601" i="4"/>
  <c r="O601" i="4"/>
  <c r="M602" i="4"/>
  <c r="N602" i="4"/>
  <c r="O602" i="4"/>
  <c r="M603" i="4"/>
  <c r="N603" i="4"/>
  <c r="O603" i="4"/>
  <c r="M604" i="4"/>
  <c r="N604" i="4"/>
  <c r="O604" i="4"/>
  <c r="M605" i="4"/>
  <c r="N605" i="4"/>
  <c r="O605" i="4"/>
  <c r="M606" i="4"/>
  <c r="N606" i="4"/>
  <c r="O606" i="4"/>
  <c r="M607" i="4"/>
  <c r="N607" i="4"/>
  <c r="O607" i="4"/>
  <c r="M608" i="4"/>
  <c r="N608" i="4"/>
  <c r="O608" i="4"/>
  <c r="M609" i="4"/>
  <c r="N609" i="4"/>
  <c r="O609" i="4"/>
  <c r="M610" i="4"/>
  <c r="N610" i="4"/>
  <c r="O610" i="4"/>
  <c r="M611" i="4"/>
  <c r="N611" i="4"/>
  <c r="O611" i="4"/>
  <c r="M612" i="4"/>
  <c r="N612" i="4"/>
  <c r="O612" i="4"/>
  <c r="M613" i="4"/>
  <c r="N613" i="4"/>
  <c r="O613" i="4"/>
  <c r="M614" i="4"/>
  <c r="N614" i="4"/>
  <c r="O614" i="4"/>
  <c r="M615" i="4"/>
  <c r="N615" i="4"/>
  <c r="O615" i="4"/>
  <c r="M616" i="4"/>
  <c r="N616" i="4"/>
  <c r="O616" i="4"/>
  <c r="M617" i="4"/>
  <c r="N617" i="4"/>
  <c r="O617" i="4"/>
  <c r="M618" i="4"/>
  <c r="N618" i="4"/>
  <c r="O618" i="4"/>
  <c r="M619" i="4"/>
  <c r="N619" i="4"/>
  <c r="O619" i="4"/>
  <c r="M620" i="4"/>
  <c r="N620" i="4"/>
  <c r="O620" i="4"/>
  <c r="M621" i="4"/>
  <c r="N621" i="4"/>
  <c r="O621" i="4"/>
  <c r="M622" i="4"/>
  <c r="N622" i="4"/>
  <c r="O622" i="4"/>
  <c r="M623" i="4"/>
  <c r="N623" i="4"/>
  <c r="O623" i="4"/>
  <c r="M624" i="4"/>
  <c r="N624" i="4"/>
  <c r="O624" i="4"/>
  <c r="M625" i="4"/>
  <c r="N625" i="4"/>
  <c r="O625" i="4"/>
  <c r="M626" i="4"/>
  <c r="N626" i="4"/>
  <c r="O626" i="4"/>
  <c r="M627" i="4"/>
  <c r="N627" i="4"/>
  <c r="O627" i="4"/>
  <c r="M628" i="4"/>
  <c r="N628" i="4"/>
  <c r="O628" i="4"/>
  <c r="M629" i="4"/>
  <c r="N629" i="4"/>
  <c r="O629" i="4"/>
  <c r="M630" i="4"/>
  <c r="N630" i="4"/>
  <c r="O630" i="4"/>
  <c r="M631" i="4"/>
  <c r="N631" i="4"/>
  <c r="O631" i="4"/>
  <c r="M632" i="4"/>
  <c r="N632" i="4"/>
  <c r="O632" i="4"/>
  <c r="M633" i="4"/>
  <c r="N633" i="4"/>
  <c r="O633" i="4"/>
  <c r="M634" i="4"/>
  <c r="N634" i="4"/>
  <c r="O634" i="4"/>
  <c r="M635" i="4"/>
  <c r="N635" i="4"/>
  <c r="O635" i="4"/>
  <c r="M636" i="4"/>
  <c r="N636" i="4"/>
  <c r="O636" i="4"/>
  <c r="M637" i="4"/>
  <c r="N637" i="4"/>
  <c r="O637" i="4"/>
  <c r="M638" i="4"/>
  <c r="N638" i="4"/>
  <c r="O638" i="4"/>
  <c r="M639" i="4"/>
  <c r="N639" i="4"/>
  <c r="O639" i="4"/>
  <c r="M640" i="4"/>
  <c r="N640" i="4"/>
  <c r="O640" i="4"/>
  <c r="M641" i="4"/>
  <c r="N641" i="4"/>
  <c r="O641" i="4"/>
  <c r="M642" i="4"/>
  <c r="N642" i="4"/>
  <c r="O642" i="4"/>
  <c r="M643" i="4"/>
  <c r="N643" i="4"/>
  <c r="O643" i="4"/>
  <c r="M644" i="4"/>
  <c r="N644" i="4"/>
  <c r="O644" i="4"/>
  <c r="M645" i="4"/>
  <c r="N645" i="4"/>
  <c r="O645" i="4"/>
  <c r="M646" i="4"/>
  <c r="N646" i="4"/>
  <c r="O646" i="4"/>
  <c r="M647" i="4"/>
  <c r="N647" i="4"/>
  <c r="O647" i="4"/>
  <c r="M648" i="4"/>
  <c r="N648" i="4"/>
  <c r="O648" i="4"/>
  <c r="M649" i="4"/>
  <c r="N649" i="4"/>
  <c r="O649" i="4"/>
  <c r="M650" i="4"/>
  <c r="N650" i="4"/>
  <c r="O650" i="4"/>
  <c r="M651" i="4"/>
  <c r="N651" i="4"/>
  <c r="O651" i="4"/>
  <c r="M652" i="4"/>
  <c r="N652" i="4"/>
  <c r="O652" i="4"/>
  <c r="M653" i="4"/>
  <c r="N653" i="4"/>
  <c r="O653" i="4"/>
  <c r="M654" i="4"/>
  <c r="N654" i="4"/>
  <c r="O654" i="4"/>
  <c r="M655" i="4"/>
  <c r="N655" i="4"/>
  <c r="O655" i="4"/>
  <c r="M656" i="4"/>
  <c r="N656" i="4"/>
  <c r="O656" i="4"/>
  <c r="M657" i="4"/>
  <c r="N657" i="4"/>
  <c r="O657" i="4"/>
  <c r="M658" i="4"/>
  <c r="N658" i="4"/>
  <c r="O658" i="4"/>
  <c r="M659" i="4"/>
  <c r="N659" i="4"/>
  <c r="O659" i="4"/>
  <c r="M660" i="4"/>
  <c r="N660" i="4"/>
  <c r="O660" i="4"/>
  <c r="M661" i="4"/>
  <c r="N661" i="4"/>
  <c r="O661" i="4"/>
  <c r="M662" i="4"/>
  <c r="N662" i="4"/>
  <c r="O662" i="4"/>
  <c r="M663" i="4"/>
  <c r="N663" i="4"/>
  <c r="O663" i="4"/>
  <c r="M664" i="4"/>
  <c r="N664" i="4"/>
  <c r="O664" i="4"/>
  <c r="M665" i="4"/>
  <c r="N665" i="4"/>
  <c r="O665" i="4"/>
  <c r="M666" i="4"/>
  <c r="N666" i="4"/>
  <c r="O666" i="4"/>
  <c r="M667" i="4"/>
  <c r="N667" i="4"/>
  <c r="O667" i="4"/>
  <c r="M668" i="4"/>
  <c r="N668" i="4"/>
  <c r="O668" i="4"/>
  <c r="M669" i="4"/>
  <c r="N669" i="4"/>
  <c r="O669" i="4"/>
  <c r="M670" i="4"/>
  <c r="N670" i="4"/>
  <c r="O670" i="4"/>
  <c r="M671" i="4"/>
  <c r="N671" i="4"/>
  <c r="O671" i="4"/>
  <c r="M672" i="4"/>
  <c r="N672" i="4"/>
  <c r="O672" i="4"/>
  <c r="M673" i="4"/>
  <c r="N673" i="4"/>
  <c r="O673" i="4"/>
  <c r="M674" i="4"/>
  <c r="N674" i="4"/>
  <c r="O674" i="4"/>
  <c r="M675" i="4"/>
  <c r="N675" i="4"/>
  <c r="O675" i="4"/>
  <c r="M676" i="4"/>
  <c r="N676" i="4"/>
  <c r="O676" i="4"/>
  <c r="M677" i="4"/>
  <c r="N677" i="4"/>
  <c r="O677" i="4"/>
  <c r="M678" i="4"/>
  <c r="N678" i="4"/>
  <c r="O678" i="4"/>
  <c r="M679" i="4"/>
  <c r="N679" i="4"/>
  <c r="O679" i="4"/>
  <c r="M680" i="4"/>
  <c r="N680" i="4"/>
  <c r="O680" i="4"/>
  <c r="M681" i="4"/>
  <c r="N681" i="4"/>
  <c r="O681" i="4"/>
  <c r="M682" i="4"/>
  <c r="N682" i="4"/>
  <c r="O682" i="4"/>
  <c r="M683" i="4"/>
  <c r="N683" i="4"/>
  <c r="O683" i="4"/>
  <c r="M684" i="4"/>
  <c r="N684" i="4"/>
  <c r="O684" i="4"/>
  <c r="M685" i="4"/>
  <c r="N685" i="4"/>
  <c r="O685" i="4"/>
  <c r="M686" i="4"/>
  <c r="N686" i="4"/>
  <c r="O686" i="4"/>
  <c r="M687" i="4"/>
  <c r="N687" i="4"/>
  <c r="O687" i="4"/>
  <c r="M688" i="4"/>
  <c r="N688" i="4"/>
  <c r="O688" i="4"/>
  <c r="M689" i="4"/>
  <c r="N689" i="4"/>
  <c r="O689" i="4"/>
  <c r="M690" i="4"/>
  <c r="N690" i="4"/>
  <c r="O690" i="4"/>
  <c r="M691" i="4"/>
  <c r="N691" i="4"/>
  <c r="O691" i="4"/>
  <c r="M692" i="4"/>
  <c r="N692" i="4"/>
  <c r="O692" i="4"/>
  <c r="M693" i="4"/>
  <c r="N693" i="4"/>
  <c r="O693" i="4"/>
  <c r="M694" i="4"/>
  <c r="N694" i="4"/>
  <c r="O694" i="4"/>
  <c r="M695" i="4"/>
  <c r="N695" i="4"/>
  <c r="O695" i="4"/>
  <c r="M696" i="4"/>
  <c r="N696" i="4"/>
  <c r="O696" i="4"/>
  <c r="M697" i="4"/>
  <c r="N697" i="4"/>
  <c r="O697" i="4"/>
  <c r="M698" i="4"/>
  <c r="N698" i="4"/>
  <c r="O698" i="4"/>
  <c r="M699" i="4"/>
  <c r="N699" i="4"/>
  <c r="O699" i="4"/>
  <c r="M700" i="4"/>
  <c r="N700" i="4"/>
  <c r="O700" i="4"/>
  <c r="M701" i="4"/>
  <c r="N701" i="4"/>
  <c r="O701" i="4"/>
  <c r="M702" i="4"/>
  <c r="N702" i="4"/>
  <c r="O702" i="4"/>
  <c r="M703" i="4"/>
  <c r="N703" i="4"/>
  <c r="O703" i="4"/>
  <c r="M704" i="4"/>
  <c r="N704" i="4"/>
  <c r="O704" i="4"/>
  <c r="M705" i="4"/>
  <c r="N705" i="4"/>
  <c r="O705" i="4"/>
  <c r="M706" i="4"/>
  <c r="N706" i="4"/>
  <c r="O706" i="4"/>
  <c r="M707" i="4"/>
  <c r="N707" i="4"/>
  <c r="O707" i="4"/>
  <c r="M708" i="4"/>
  <c r="N708" i="4"/>
  <c r="O708" i="4"/>
  <c r="M709" i="4"/>
  <c r="N709" i="4"/>
  <c r="O709" i="4"/>
  <c r="M710" i="4"/>
  <c r="N710" i="4"/>
  <c r="O710" i="4"/>
  <c r="M711" i="4"/>
  <c r="N711" i="4"/>
  <c r="O711" i="4"/>
  <c r="M712" i="4"/>
  <c r="N712" i="4"/>
  <c r="O712" i="4"/>
  <c r="M713" i="4"/>
  <c r="N713" i="4"/>
  <c r="O713" i="4"/>
  <c r="M714" i="4"/>
  <c r="N714" i="4"/>
  <c r="O714" i="4"/>
  <c r="M715" i="4"/>
  <c r="N715" i="4"/>
  <c r="O715" i="4"/>
  <c r="M716" i="4"/>
  <c r="N716" i="4"/>
  <c r="O716" i="4"/>
  <c r="M717" i="4"/>
  <c r="N717" i="4"/>
  <c r="O717" i="4"/>
  <c r="M718" i="4"/>
  <c r="N718" i="4"/>
  <c r="O718" i="4"/>
  <c r="M719" i="4"/>
  <c r="N719" i="4"/>
  <c r="O719" i="4"/>
  <c r="M720" i="4"/>
  <c r="N720" i="4"/>
  <c r="O720" i="4"/>
  <c r="M721" i="4"/>
  <c r="N721" i="4"/>
  <c r="O721" i="4"/>
  <c r="M722" i="4"/>
  <c r="N722" i="4"/>
  <c r="O722" i="4"/>
  <c r="M723" i="4"/>
  <c r="N723" i="4"/>
  <c r="O723" i="4"/>
  <c r="M724" i="4"/>
  <c r="N724" i="4"/>
  <c r="O724" i="4"/>
  <c r="M725" i="4"/>
  <c r="N725" i="4"/>
  <c r="O725" i="4"/>
  <c r="M726" i="4"/>
  <c r="N726" i="4"/>
  <c r="O726" i="4"/>
  <c r="M727" i="4"/>
  <c r="N727" i="4"/>
  <c r="O727" i="4"/>
  <c r="M728" i="4"/>
  <c r="N728" i="4"/>
  <c r="O728" i="4"/>
  <c r="M729" i="4"/>
  <c r="N729" i="4"/>
  <c r="O729" i="4"/>
  <c r="M731" i="4"/>
  <c r="N731" i="4"/>
  <c r="O731" i="4"/>
  <c r="M732" i="4"/>
  <c r="N732" i="4"/>
  <c r="O732" i="4"/>
  <c r="M733" i="4"/>
  <c r="N733" i="4"/>
  <c r="O733" i="4"/>
  <c r="M734" i="4"/>
  <c r="N734" i="4"/>
  <c r="O734" i="4"/>
  <c r="M735" i="4"/>
  <c r="N735" i="4"/>
  <c r="O735" i="4"/>
  <c r="M736" i="4"/>
  <c r="N736" i="4"/>
  <c r="O736" i="4"/>
  <c r="M737" i="4"/>
  <c r="N737" i="4"/>
  <c r="O737" i="4"/>
  <c r="M738" i="4"/>
  <c r="N738" i="4"/>
  <c r="O738" i="4"/>
  <c r="M739" i="4"/>
  <c r="N739" i="4"/>
  <c r="O739" i="4"/>
  <c r="M740" i="4"/>
  <c r="N740" i="4"/>
  <c r="O740" i="4"/>
  <c r="M741" i="4"/>
  <c r="N741" i="4"/>
  <c r="O741" i="4"/>
  <c r="M742" i="4"/>
  <c r="N742" i="4"/>
  <c r="O742" i="4"/>
  <c r="M743" i="4"/>
  <c r="N743" i="4"/>
  <c r="O743" i="4"/>
  <c r="M744" i="4"/>
  <c r="N744" i="4"/>
  <c r="O744" i="4"/>
  <c r="M745" i="4"/>
  <c r="N745" i="4"/>
  <c r="O745" i="4"/>
  <c r="M746" i="4"/>
  <c r="N746" i="4"/>
  <c r="O746" i="4"/>
  <c r="M747" i="4"/>
  <c r="N747" i="4"/>
  <c r="O747" i="4"/>
  <c r="M748" i="4"/>
  <c r="N748" i="4"/>
  <c r="O748" i="4"/>
  <c r="M749" i="4"/>
  <c r="N749" i="4"/>
  <c r="O749" i="4"/>
  <c r="M750" i="4"/>
  <c r="N750" i="4"/>
  <c r="O750" i="4"/>
  <c r="M751" i="4"/>
  <c r="N751" i="4"/>
  <c r="O751" i="4"/>
  <c r="M752" i="4"/>
  <c r="N752" i="4"/>
  <c r="O752" i="4"/>
  <c r="M753" i="4"/>
  <c r="N753" i="4"/>
  <c r="O753" i="4"/>
  <c r="M754" i="4"/>
  <c r="N754" i="4"/>
  <c r="O754" i="4"/>
  <c r="M755" i="4"/>
  <c r="N755" i="4"/>
  <c r="O755" i="4"/>
  <c r="M756" i="4"/>
  <c r="N756" i="4"/>
  <c r="O756" i="4"/>
  <c r="M757" i="4"/>
  <c r="N757" i="4"/>
  <c r="O757" i="4"/>
  <c r="M758" i="4"/>
  <c r="N758" i="4"/>
  <c r="O758" i="4"/>
  <c r="M759" i="4"/>
  <c r="N759" i="4"/>
  <c r="O759" i="4"/>
  <c r="M760" i="4"/>
  <c r="N760" i="4"/>
  <c r="O760" i="4"/>
  <c r="M761" i="4"/>
  <c r="N761" i="4"/>
  <c r="O761" i="4"/>
  <c r="M762" i="4"/>
  <c r="N762" i="4"/>
  <c r="O762" i="4"/>
  <c r="M763" i="4"/>
  <c r="N763" i="4"/>
  <c r="O763" i="4"/>
  <c r="M764" i="4"/>
  <c r="N764" i="4"/>
  <c r="O764" i="4"/>
  <c r="M765" i="4"/>
  <c r="N765" i="4"/>
  <c r="O765" i="4"/>
  <c r="M766" i="4"/>
  <c r="N766" i="4"/>
  <c r="O766" i="4"/>
  <c r="M767" i="4"/>
  <c r="N767" i="4"/>
  <c r="O767" i="4"/>
  <c r="M768" i="4"/>
  <c r="N768" i="4"/>
  <c r="O768" i="4"/>
  <c r="M769" i="4"/>
  <c r="N769" i="4"/>
  <c r="O769" i="4"/>
  <c r="M770" i="4"/>
  <c r="N770" i="4"/>
  <c r="O770" i="4"/>
  <c r="M772" i="4"/>
  <c r="N772" i="4"/>
  <c r="O772" i="4"/>
  <c r="M773" i="4"/>
  <c r="N773" i="4"/>
  <c r="O773" i="4"/>
  <c r="M774" i="4"/>
  <c r="N774" i="4"/>
  <c r="O774" i="4"/>
  <c r="M775" i="4"/>
  <c r="N775" i="4"/>
  <c r="O775" i="4"/>
  <c r="M776" i="4"/>
  <c r="N776" i="4"/>
  <c r="O776" i="4"/>
  <c r="M777" i="4"/>
  <c r="N777" i="4"/>
  <c r="O777" i="4"/>
  <c r="M778" i="4"/>
  <c r="N778" i="4"/>
  <c r="O778" i="4"/>
  <c r="M779" i="4"/>
  <c r="N779" i="4"/>
  <c r="O779" i="4"/>
  <c r="M780" i="4"/>
  <c r="N780" i="4"/>
  <c r="O780" i="4"/>
  <c r="M781" i="4"/>
  <c r="N781" i="4"/>
  <c r="O781" i="4"/>
  <c r="M782" i="4"/>
  <c r="N782" i="4"/>
  <c r="O782" i="4"/>
  <c r="M783" i="4"/>
  <c r="N783" i="4"/>
  <c r="O783" i="4"/>
  <c r="M784" i="4"/>
  <c r="N784" i="4"/>
  <c r="O784" i="4"/>
  <c r="M785" i="4"/>
  <c r="N785" i="4"/>
  <c r="O785" i="4"/>
  <c r="M786" i="4"/>
  <c r="N786" i="4"/>
  <c r="O786" i="4"/>
  <c r="M787" i="4"/>
  <c r="N787" i="4"/>
  <c r="O787" i="4"/>
  <c r="M788" i="4"/>
  <c r="N788" i="4"/>
  <c r="O788" i="4"/>
  <c r="M790" i="4"/>
  <c r="N790" i="4"/>
  <c r="O790" i="4"/>
  <c r="M791" i="4"/>
  <c r="N791" i="4"/>
  <c r="O791" i="4"/>
  <c r="M792" i="4"/>
  <c r="N792" i="4"/>
  <c r="O792" i="4"/>
  <c r="M793" i="4"/>
  <c r="N793" i="4"/>
  <c r="O793" i="4"/>
  <c r="M794" i="4"/>
  <c r="N794" i="4"/>
  <c r="O794" i="4"/>
  <c r="M795" i="4"/>
  <c r="N795" i="4"/>
  <c r="O795" i="4"/>
  <c r="M796" i="4"/>
  <c r="N796" i="4"/>
  <c r="O796" i="4"/>
  <c r="M797" i="4"/>
  <c r="N797" i="4"/>
  <c r="O797" i="4"/>
  <c r="M798" i="4"/>
  <c r="N798" i="4"/>
  <c r="O798" i="4"/>
  <c r="M799" i="4"/>
  <c r="N799" i="4"/>
  <c r="O799" i="4"/>
  <c r="M800" i="4"/>
  <c r="N800" i="4"/>
  <c r="O800" i="4"/>
  <c r="M801" i="4"/>
  <c r="N801" i="4"/>
  <c r="O801" i="4"/>
  <c r="M802" i="4"/>
  <c r="N802" i="4"/>
  <c r="O802" i="4"/>
  <c r="M803" i="4"/>
  <c r="N803" i="4"/>
  <c r="O803" i="4"/>
  <c r="M804" i="4"/>
  <c r="N804" i="4"/>
  <c r="O804" i="4"/>
  <c r="M805" i="4"/>
  <c r="N805" i="4"/>
  <c r="O805" i="4"/>
  <c r="M806" i="4"/>
  <c r="N806" i="4"/>
  <c r="O806" i="4"/>
  <c r="M807" i="4"/>
  <c r="N807" i="4"/>
  <c r="O807" i="4"/>
  <c r="M808" i="4"/>
  <c r="N808" i="4"/>
  <c r="O808" i="4"/>
  <c r="M809" i="4"/>
  <c r="N809" i="4"/>
  <c r="O809" i="4"/>
  <c r="M810" i="4"/>
  <c r="N810" i="4"/>
  <c r="O810" i="4"/>
  <c r="M811" i="4"/>
  <c r="N811" i="4"/>
  <c r="O811" i="4"/>
  <c r="M812" i="4"/>
  <c r="N812" i="4"/>
  <c r="O812" i="4"/>
  <c r="M813" i="4"/>
  <c r="N813" i="4"/>
  <c r="O813" i="4"/>
  <c r="M814" i="4"/>
  <c r="N814" i="4"/>
  <c r="O814" i="4"/>
  <c r="M815" i="4"/>
  <c r="N815" i="4"/>
  <c r="O815" i="4"/>
  <c r="M816" i="4"/>
  <c r="N816" i="4"/>
  <c r="O816" i="4"/>
  <c r="M817" i="4"/>
  <c r="N817" i="4"/>
  <c r="O817" i="4"/>
  <c r="M819" i="4"/>
  <c r="N819" i="4"/>
  <c r="O819" i="4"/>
  <c r="M820" i="4"/>
  <c r="N820" i="4"/>
  <c r="O820" i="4"/>
  <c r="M821" i="4"/>
  <c r="N821" i="4"/>
  <c r="O821" i="4"/>
  <c r="M822" i="4"/>
  <c r="N822" i="4"/>
  <c r="O822" i="4"/>
  <c r="M823" i="4"/>
  <c r="N823" i="4"/>
  <c r="O823" i="4"/>
  <c r="M824" i="4"/>
  <c r="N824" i="4"/>
  <c r="O824" i="4"/>
  <c r="M825" i="4"/>
  <c r="N825" i="4"/>
  <c r="O825" i="4"/>
  <c r="M826" i="4"/>
  <c r="N826" i="4"/>
  <c r="O826" i="4"/>
  <c r="M827" i="4"/>
  <c r="N827" i="4"/>
  <c r="O827" i="4"/>
  <c r="M828" i="4"/>
  <c r="N828" i="4"/>
  <c r="O828" i="4"/>
  <c r="M829" i="4"/>
  <c r="N829" i="4"/>
  <c r="O829" i="4"/>
  <c r="M830" i="4"/>
  <c r="N830" i="4"/>
  <c r="O830" i="4"/>
  <c r="M831" i="4"/>
  <c r="N831" i="4"/>
  <c r="O831" i="4"/>
  <c r="M832" i="4"/>
  <c r="N832" i="4"/>
  <c r="O832" i="4"/>
  <c r="M833" i="4"/>
  <c r="N833" i="4"/>
  <c r="O833" i="4"/>
  <c r="M834" i="4"/>
  <c r="N834" i="4"/>
  <c r="O834" i="4"/>
  <c r="M835" i="4"/>
  <c r="N835" i="4"/>
  <c r="O835" i="4"/>
  <c r="M836" i="4"/>
  <c r="N836" i="4"/>
  <c r="O836" i="4"/>
  <c r="M837" i="4"/>
  <c r="N837" i="4"/>
  <c r="O837" i="4"/>
  <c r="M838" i="4"/>
  <c r="N838" i="4"/>
  <c r="O838" i="4"/>
  <c r="M839" i="4"/>
  <c r="N839" i="4"/>
  <c r="O839" i="4"/>
  <c r="M840" i="4"/>
  <c r="N840" i="4"/>
  <c r="O840" i="4"/>
  <c r="M841" i="4"/>
  <c r="N841" i="4"/>
  <c r="O841" i="4"/>
  <c r="M842" i="4"/>
  <c r="N842" i="4"/>
  <c r="O842" i="4"/>
  <c r="M843" i="4"/>
  <c r="N843" i="4"/>
  <c r="O843" i="4"/>
  <c r="M844" i="4"/>
  <c r="N844" i="4"/>
  <c r="O844" i="4"/>
  <c r="M845" i="4"/>
  <c r="N845" i="4"/>
  <c r="O845" i="4"/>
  <c r="M846" i="4"/>
  <c r="N846" i="4"/>
  <c r="O846" i="4"/>
  <c r="M847" i="4"/>
  <c r="N847" i="4"/>
  <c r="O847" i="4"/>
  <c r="M848" i="4"/>
  <c r="N848" i="4"/>
  <c r="O848" i="4"/>
  <c r="M849" i="4"/>
  <c r="N849" i="4"/>
  <c r="O849" i="4"/>
  <c r="M850" i="4"/>
  <c r="N850" i="4"/>
  <c r="O850" i="4"/>
  <c r="M851" i="4"/>
  <c r="N851" i="4"/>
  <c r="O851" i="4"/>
  <c r="M852" i="4"/>
  <c r="N852" i="4"/>
  <c r="O852" i="4"/>
  <c r="M853" i="4"/>
  <c r="N853" i="4"/>
  <c r="O853" i="4"/>
  <c r="M854" i="4"/>
  <c r="N854" i="4"/>
  <c r="O854" i="4"/>
  <c r="M855" i="4"/>
  <c r="N855" i="4"/>
  <c r="O855" i="4"/>
  <c r="M856" i="4"/>
  <c r="N856" i="4"/>
  <c r="O856" i="4"/>
  <c r="M857" i="4"/>
  <c r="N857" i="4"/>
  <c r="O857" i="4"/>
  <c r="M858" i="4"/>
  <c r="N858" i="4"/>
  <c r="O858" i="4"/>
  <c r="M859" i="4"/>
  <c r="N859" i="4"/>
  <c r="O859" i="4"/>
  <c r="M860" i="4"/>
  <c r="N860" i="4"/>
  <c r="O860" i="4"/>
  <c r="M861" i="4"/>
  <c r="N861" i="4"/>
  <c r="O861" i="4"/>
  <c r="M862" i="4"/>
  <c r="N862" i="4"/>
  <c r="O862" i="4"/>
  <c r="M863" i="4"/>
  <c r="N863" i="4"/>
  <c r="O863" i="4"/>
  <c r="M864" i="4"/>
  <c r="N864" i="4"/>
  <c r="O864" i="4"/>
  <c r="M865" i="4"/>
  <c r="N865" i="4"/>
  <c r="O865" i="4"/>
  <c r="M866" i="4"/>
  <c r="N866" i="4"/>
  <c r="O866" i="4"/>
  <c r="M867" i="4"/>
  <c r="N867" i="4"/>
  <c r="O867" i="4"/>
  <c r="M868" i="4"/>
  <c r="N868" i="4"/>
  <c r="O868" i="4"/>
  <c r="M869" i="4"/>
  <c r="N869" i="4"/>
  <c r="O869" i="4"/>
  <c r="M870" i="4"/>
  <c r="N870" i="4"/>
  <c r="O870" i="4"/>
  <c r="M871" i="4"/>
  <c r="N871" i="4"/>
  <c r="O871" i="4"/>
  <c r="M872" i="4"/>
  <c r="N872" i="4"/>
  <c r="O872" i="4"/>
  <c r="M873" i="4"/>
  <c r="N873" i="4"/>
  <c r="O873" i="4"/>
  <c r="M874" i="4"/>
  <c r="N874" i="4"/>
  <c r="O874" i="4"/>
  <c r="M875" i="4"/>
  <c r="N875" i="4"/>
  <c r="O875" i="4"/>
  <c r="M876" i="4"/>
  <c r="N876" i="4"/>
  <c r="O876" i="4"/>
  <c r="M877" i="4"/>
  <c r="N877" i="4"/>
  <c r="O877" i="4"/>
  <c r="M878" i="4"/>
  <c r="N878" i="4"/>
  <c r="O878" i="4"/>
  <c r="M879" i="4"/>
  <c r="N879" i="4"/>
  <c r="O879" i="4"/>
  <c r="M880" i="4"/>
  <c r="N880" i="4"/>
  <c r="O880" i="4"/>
  <c r="M881" i="4"/>
  <c r="N881" i="4"/>
  <c r="O881" i="4"/>
  <c r="M882" i="4"/>
  <c r="N882" i="4"/>
  <c r="O882" i="4"/>
  <c r="M883" i="4"/>
  <c r="N883" i="4"/>
  <c r="O883" i="4"/>
  <c r="M884" i="4"/>
  <c r="N884" i="4"/>
  <c r="O884" i="4"/>
  <c r="M885" i="4"/>
  <c r="N885" i="4"/>
  <c r="O885" i="4"/>
  <c r="M886" i="4"/>
  <c r="N886" i="4"/>
  <c r="O886" i="4"/>
  <c r="M887" i="4"/>
  <c r="N887" i="4"/>
  <c r="O887" i="4"/>
  <c r="M888" i="4"/>
  <c r="N888" i="4"/>
  <c r="O888" i="4"/>
  <c r="M889" i="4"/>
  <c r="N889" i="4"/>
  <c r="O889" i="4"/>
  <c r="M890" i="4"/>
  <c r="N890" i="4"/>
  <c r="O890" i="4"/>
  <c r="M891" i="4"/>
  <c r="N891" i="4"/>
  <c r="O891" i="4"/>
  <c r="M892" i="4"/>
  <c r="N892" i="4"/>
  <c r="O892" i="4"/>
  <c r="M893" i="4"/>
  <c r="N893" i="4"/>
  <c r="O893" i="4"/>
  <c r="M894" i="4"/>
  <c r="N894" i="4"/>
  <c r="O894" i="4"/>
  <c r="M895" i="4"/>
  <c r="N895" i="4"/>
  <c r="O895" i="4"/>
  <c r="M896" i="4"/>
  <c r="N896" i="4"/>
  <c r="O896" i="4"/>
  <c r="M897" i="4"/>
  <c r="N897" i="4"/>
  <c r="O897" i="4"/>
  <c r="M898" i="4"/>
  <c r="N898" i="4"/>
  <c r="O898" i="4"/>
  <c r="M899" i="4"/>
  <c r="N899" i="4"/>
  <c r="O899" i="4"/>
  <c r="M900" i="4"/>
  <c r="N900" i="4"/>
  <c r="O900" i="4"/>
  <c r="M901" i="4"/>
  <c r="N901" i="4"/>
  <c r="O901" i="4"/>
  <c r="M902" i="4"/>
  <c r="N902" i="4"/>
  <c r="O902" i="4"/>
  <c r="M903" i="4"/>
  <c r="N903" i="4"/>
  <c r="O903" i="4"/>
  <c r="M904" i="4"/>
  <c r="N904" i="4"/>
  <c r="O904" i="4"/>
  <c r="M905" i="4"/>
  <c r="N905" i="4"/>
  <c r="O905" i="4"/>
  <c r="M906" i="4"/>
  <c r="N906" i="4"/>
  <c r="O906" i="4"/>
  <c r="M907" i="4"/>
  <c r="N907" i="4"/>
  <c r="O907" i="4"/>
  <c r="M908" i="4"/>
  <c r="N908" i="4"/>
  <c r="O908" i="4"/>
  <c r="M909" i="4"/>
  <c r="N909" i="4"/>
  <c r="O909" i="4"/>
  <c r="M910" i="4"/>
  <c r="N910" i="4"/>
  <c r="O910" i="4"/>
  <c r="M911" i="4"/>
  <c r="N911" i="4"/>
  <c r="O911" i="4"/>
  <c r="M912" i="4"/>
  <c r="N912" i="4"/>
  <c r="O912" i="4"/>
  <c r="M913" i="4"/>
  <c r="N913" i="4"/>
  <c r="O913" i="4"/>
  <c r="M914" i="4"/>
  <c r="N914" i="4"/>
  <c r="O914" i="4"/>
  <c r="M915" i="4"/>
  <c r="N915" i="4"/>
  <c r="O915" i="4"/>
  <c r="M916" i="4"/>
  <c r="N916" i="4"/>
  <c r="O916" i="4"/>
  <c r="M917" i="4"/>
  <c r="N917" i="4"/>
  <c r="O917" i="4"/>
  <c r="M918" i="4"/>
  <c r="N918" i="4"/>
  <c r="O918" i="4"/>
  <c r="M919" i="4"/>
  <c r="N919" i="4"/>
  <c r="O919" i="4"/>
  <c r="M920" i="4"/>
  <c r="N920" i="4"/>
  <c r="O920" i="4"/>
  <c r="M921" i="4"/>
  <c r="N921" i="4"/>
  <c r="O921" i="4"/>
  <c r="M922" i="4"/>
  <c r="N922" i="4"/>
  <c r="O922" i="4"/>
  <c r="M923" i="4"/>
  <c r="N923" i="4"/>
  <c r="O923" i="4"/>
  <c r="M924" i="4"/>
  <c r="N924" i="4"/>
  <c r="O924" i="4"/>
  <c r="M925" i="4"/>
  <c r="N925" i="4"/>
  <c r="O925" i="4"/>
  <c r="M926" i="4"/>
  <c r="N926" i="4"/>
  <c r="O926" i="4"/>
  <c r="M927" i="4"/>
  <c r="N927" i="4"/>
  <c r="O927" i="4"/>
  <c r="M928" i="4"/>
  <c r="N928" i="4"/>
  <c r="O928" i="4"/>
  <c r="M929" i="4"/>
  <c r="N929" i="4"/>
  <c r="O929" i="4"/>
  <c r="M930" i="4"/>
  <c r="N930" i="4"/>
  <c r="O930" i="4"/>
  <c r="M931" i="4"/>
  <c r="N931" i="4"/>
  <c r="O931" i="4"/>
  <c r="M932" i="4"/>
  <c r="N932" i="4"/>
  <c r="O932" i="4"/>
  <c r="M933" i="4"/>
  <c r="N933" i="4"/>
  <c r="O933" i="4"/>
  <c r="M934" i="4"/>
  <c r="N934" i="4"/>
  <c r="O934" i="4"/>
  <c r="M935" i="4"/>
  <c r="N935" i="4"/>
  <c r="O935" i="4"/>
  <c r="M936" i="4"/>
  <c r="N936" i="4"/>
  <c r="O936" i="4"/>
  <c r="M937" i="4"/>
  <c r="N937" i="4"/>
  <c r="O937" i="4"/>
  <c r="M938" i="4"/>
  <c r="N938" i="4"/>
  <c r="O938" i="4"/>
  <c r="M939" i="4"/>
  <c r="N939" i="4"/>
  <c r="O939" i="4"/>
  <c r="M940" i="4"/>
  <c r="N940" i="4"/>
  <c r="O940" i="4"/>
  <c r="M941" i="4"/>
  <c r="N941" i="4"/>
  <c r="O941" i="4"/>
  <c r="M942" i="4"/>
  <c r="N942" i="4"/>
  <c r="O942" i="4"/>
  <c r="M943" i="4"/>
  <c r="N943" i="4"/>
  <c r="O943" i="4"/>
  <c r="M944" i="4"/>
  <c r="N944" i="4"/>
  <c r="O944" i="4"/>
  <c r="M945" i="4"/>
  <c r="N945" i="4"/>
  <c r="O945" i="4"/>
  <c r="M946" i="4"/>
  <c r="N946" i="4"/>
  <c r="O946" i="4"/>
  <c r="M947" i="4"/>
  <c r="N947" i="4"/>
  <c r="O947" i="4"/>
  <c r="M948" i="4"/>
  <c r="N948" i="4"/>
  <c r="O948" i="4"/>
  <c r="M949" i="4"/>
  <c r="N949" i="4"/>
  <c r="O949" i="4"/>
  <c r="M950" i="4"/>
  <c r="N950" i="4"/>
  <c r="O950" i="4"/>
  <c r="M951" i="4"/>
  <c r="N951" i="4"/>
  <c r="O951" i="4"/>
  <c r="M952" i="4"/>
  <c r="N952" i="4"/>
  <c r="O952" i="4"/>
  <c r="M953" i="4"/>
  <c r="N953" i="4"/>
  <c r="O953" i="4"/>
  <c r="M954" i="4"/>
  <c r="N954" i="4"/>
  <c r="O954" i="4"/>
  <c r="M955" i="4"/>
  <c r="N955" i="4"/>
  <c r="O955" i="4"/>
  <c r="M956" i="4"/>
  <c r="N956" i="4"/>
  <c r="O956" i="4"/>
  <c r="M957" i="4"/>
  <c r="N957" i="4"/>
  <c r="O957" i="4"/>
  <c r="M958" i="4"/>
  <c r="N958" i="4"/>
  <c r="O958" i="4"/>
  <c r="M959" i="4"/>
  <c r="N959" i="4"/>
  <c r="O959" i="4"/>
  <c r="M960" i="4"/>
  <c r="N960" i="4"/>
  <c r="O960" i="4"/>
  <c r="M961" i="4"/>
  <c r="N961" i="4"/>
  <c r="O961" i="4"/>
  <c r="M962" i="4"/>
  <c r="N962" i="4"/>
  <c r="O962" i="4"/>
  <c r="M963" i="4"/>
  <c r="N963" i="4"/>
  <c r="O963" i="4"/>
  <c r="M964" i="4"/>
  <c r="N964" i="4"/>
  <c r="O964" i="4"/>
  <c r="M965" i="4"/>
  <c r="N965" i="4"/>
  <c r="O965" i="4"/>
  <c r="M966" i="4"/>
  <c r="N966" i="4"/>
  <c r="O966" i="4"/>
  <c r="M967" i="4"/>
  <c r="N967" i="4"/>
  <c r="O967" i="4"/>
  <c r="M968" i="4"/>
  <c r="N968" i="4"/>
  <c r="O968" i="4"/>
  <c r="M969" i="4"/>
  <c r="N969" i="4"/>
  <c r="O969" i="4"/>
  <c r="M970" i="4"/>
  <c r="N970" i="4"/>
  <c r="O970" i="4"/>
  <c r="M971" i="4"/>
  <c r="N971" i="4"/>
  <c r="O971" i="4"/>
  <c r="M972" i="4"/>
  <c r="N972" i="4"/>
  <c r="O972" i="4"/>
  <c r="M973" i="4"/>
  <c r="N973" i="4"/>
  <c r="O973" i="4"/>
  <c r="M974" i="4"/>
  <c r="N974" i="4"/>
  <c r="O974" i="4"/>
  <c r="M975" i="4"/>
  <c r="N975" i="4"/>
  <c r="O975" i="4"/>
  <c r="M976" i="4"/>
  <c r="N976" i="4"/>
  <c r="O976" i="4"/>
  <c r="M977" i="4"/>
  <c r="N977" i="4"/>
  <c r="O977" i="4"/>
  <c r="M978" i="4"/>
  <c r="N978" i="4"/>
  <c r="O978" i="4"/>
  <c r="M979" i="4"/>
  <c r="N979" i="4"/>
  <c r="O979" i="4"/>
  <c r="M980" i="4"/>
  <c r="N980" i="4"/>
  <c r="O980" i="4"/>
  <c r="M981" i="4"/>
  <c r="N981" i="4"/>
  <c r="O981" i="4"/>
  <c r="M982" i="4"/>
  <c r="N982" i="4"/>
  <c r="O982" i="4"/>
  <c r="M983" i="4"/>
  <c r="N983" i="4"/>
  <c r="O983" i="4"/>
  <c r="M984" i="4"/>
  <c r="N984" i="4"/>
  <c r="O984" i="4"/>
  <c r="M985" i="4"/>
  <c r="N985" i="4"/>
  <c r="O985" i="4"/>
  <c r="M986" i="4"/>
  <c r="N986" i="4"/>
  <c r="O986" i="4"/>
  <c r="M987" i="4"/>
  <c r="N987" i="4"/>
  <c r="O987" i="4"/>
  <c r="M988" i="4"/>
  <c r="N988" i="4"/>
  <c r="O988" i="4"/>
  <c r="M989" i="4"/>
  <c r="N989" i="4"/>
  <c r="O989" i="4"/>
  <c r="M990" i="4"/>
  <c r="N990" i="4"/>
  <c r="O990" i="4"/>
  <c r="M991" i="4"/>
  <c r="N991" i="4"/>
  <c r="O991" i="4"/>
  <c r="M992" i="4"/>
  <c r="N992" i="4"/>
  <c r="O992" i="4"/>
  <c r="M993" i="4"/>
  <c r="N993" i="4"/>
  <c r="O993" i="4"/>
  <c r="M994" i="4"/>
  <c r="N994" i="4"/>
  <c r="O994" i="4"/>
  <c r="M995" i="4"/>
  <c r="N995" i="4"/>
  <c r="O995" i="4"/>
  <c r="M996" i="4"/>
  <c r="N996" i="4"/>
  <c r="O996" i="4"/>
  <c r="M997" i="4"/>
  <c r="N997" i="4"/>
  <c r="O997" i="4"/>
  <c r="M998" i="4"/>
  <c r="N998" i="4"/>
  <c r="O998" i="4"/>
  <c r="M999" i="4"/>
  <c r="N999" i="4"/>
  <c r="O999" i="4"/>
  <c r="M1000" i="4"/>
  <c r="N1000" i="4"/>
  <c r="O1000" i="4"/>
  <c r="M1001" i="4"/>
  <c r="N1001" i="4"/>
  <c r="O1001" i="4"/>
  <c r="M1002" i="4"/>
  <c r="N1002" i="4"/>
  <c r="O1002" i="4"/>
  <c r="M1003" i="4"/>
  <c r="N1003" i="4"/>
  <c r="O1003" i="4"/>
  <c r="M1004" i="4"/>
  <c r="N1004" i="4"/>
  <c r="O1004" i="4"/>
  <c r="M1005" i="4"/>
  <c r="N1005" i="4"/>
  <c r="O1005" i="4"/>
  <c r="M1006" i="4"/>
  <c r="N1006" i="4"/>
  <c r="O1006" i="4"/>
  <c r="M1007" i="4"/>
  <c r="N1007" i="4"/>
  <c r="O1007" i="4"/>
  <c r="M1008" i="4"/>
  <c r="N1008" i="4"/>
  <c r="O1008" i="4"/>
  <c r="M1009" i="4"/>
  <c r="N1009" i="4"/>
  <c r="O1009" i="4"/>
  <c r="M1010" i="4"/>
  <c r="N1010" i="4"/>
  <c r="O1010" i="4"/>
  <c r="M1011" i="4"/>
  <c r="N1011" i="4"/>
  <c r="O1011" i="4"/>
  <c r="M1012" i="4"/>
  <c r="N1012" i="4"/>
  <c r="O1012" i="4"/>
  <c r="M1013" i="4"/>
  <c r="N1013" i="4"/>
  <c r="O1013" i="4"/>
  <c r="M1014" i="4"/>
  <c r="N1014" i="4"/>
  <c r="O1014" i="4"/>
  <c r="M1015" i="4"/>
  <c r="N1015" i="4"/>
  <c r="O1015" i="4"/>
  <c r="M1016" i="4"/>
  <c r="N1016" i="4"/>
  <c r="O1016" i="4"/>
  <c r="M1017" i="4"/>
  <c r="N1017" i="4"/>
  <c r="O1017" i="4"/>
  <c r="M1018" i="4"/>
  <c r="N1018" i="4"/>
  <c r="O1018" i="4"/>
  <c r="M1019" i="4"/>
  <c r="N1019" i="4"/>
  <c r="O1019" i="4"/>
  <c r="M1020" i="4"/>
  <c r="N1020" i="4"/>
  <c r="O1020" i="4"/>
  <c r="M1021" i="4"/>
  <c r="N1021" i="4"/>
  <c r="O1021" i="4"/>
  <c r="M1022" i="4"/>
  <c r="N1022" i="4"/>
  <c r="O1022" i="4"/>
  <c r="M1023" i="4"/>
  <c r="N1023" i="4"/>
  <c r="O1023" i="4"/>
  <c r="M1024" i="4"/>
  <c r="N1024" i="4"/>
  <c r="O1024" i="4"/>
  <c r="M1025" i="4"/>
  <c r="N1025" i="4"/>
  <c r="O1025" i="4"/>
  <c r="M1026" i="4"/>
  <c r="N1026" i="4"/>
  <c r="O1026" i="4"/>
  <c r="M1027" i="4"/>
  <c r="N1027" i="4"/>
  <c r="O1027" i="4"/>
  <c r="M1028" i="4"/>
  <c r="N1028" i="4"/>
  <c r="O1028" i="4"/>
  <c r="M1029" i="4"/>
  <c r="N1029" i="4"/>
  <c r="O1029" i="4"/>
  <c r="M1030" i="4"/>
  <c r="N1030" i="4"/>
  <c r="O1030" i="4"/>
  <c r="M1031" i="4"/>
  <c r="N1031" i="4"/>
  <c r="O1031" i="4"/>
  <c r="M1032" i="4"/>
  <c r="N1032" i="4"/>
  <c r="O1032" i="4"/>
  <c r="M1033" i="4"/>
  <c r="N1033" i="4"/>
  <c r="O1033" i="4"/>
  <c r="M1034" i="4"/>
  <c r="N1034" i="4"/>
  <c r="O1034" i="4"/>
  <c r="M1035" i="4"/>
  <c r="N1035" i="4"/>
  <c r="O1035" i="4"/>
  <c r="M1036" i="4"/>
  <c r="N1036" i="4"/>
  <c r="O1036" i="4"/>
  <c r="M1037" i="4"/>
  <c r="N1037" i="4"/>
  <c r="O1037" i="4"/>
  <c r="M1038" i="4"/>
  <c r="N1038" i="4"/>
  <c r="O1038" i="4"/>
  <c r="M1039" i="4"/>
  <c r="N1039" i="4"/>
  <c r="O1039" i="4"/>
  <c r="M1040" i="4"/>
  <c r="N1040" i="4"/>
  <c r="O1040" i="4"/>
  <c r="M1041" i="4"/>
  <c r="N1041" i="4"/>
  <c r="O1041" i="4"/>
  <c r="M1042" i="4"/>
  <c r="N1042" i="4"/>
  <c r="O1042" i="4"/>
  <c r="M1043" i="4"/>
  <c r="N1043" i="4"/>
  <c r="O1043" i="4"/>
  <c r="M1044" i="4"/>
  <c r="N1044" i="4"/>
  <c r="O1044" i="4"/>
  <c r="M1045" i="4"/>
  <c r="N1045" i="4"/>
  <c r="O1045" i="4"/>
  <c r="M1046" i="4"/>
  <c r="N1046" i="4"/>
  <c r="O1046" i="4"/>
  <c r="M1047" i="4"/>
  <c r="N1047" i="4"/>
  <c r="O1047" i="4"/>
  <c r="M1048" i="4"/>
  <c r="N1048" i="4"/>
  <c r="O1048" i="4"/>
  <c r="M1049" i="4"/>
  <c r="N1049" i="4"/>
  <c r="O1049" i="4"/>
  <c r="M1050" i="4"/>
  <c r="N1050" i="4"/>
  <c r="O1050" i="4"/>
  <c r="M1051" i="4"/>
  <c r="N1051" i="4"/>
  <c r="O1051" i="4"/>
  <c r="M1052" i="4"/>
  <c r="N1052" i="4"/>
  <c r="O1052" i="4"/>
  <c r="M1053" i="4"/>
  <c r="N1053" i="4"/>
  <c r="O1053" i="4"/>
  <c r="M1054" i="4"/>
  <c r="N1054" i="4"/>
  <c r="O1054" i="4"/>
  <c r="M1055" i="4"/>
  <c r="N1055" i="4"/>
  <c r="O1055" i="4"/>
  <c r="M1056" i="4"/>
  <c r="N1056" i="4"/>
  <c r="O1056" i="4"/>
  <c r="M1057" i="4"/>
  <c r="N1057" i="4"/>
  <c r="O1057" i="4"/>
  <c r="M1058" i="4"/>
  <c r="N1058" i="4"/>
  <c r="O1058" i="4"/>
  <c r="M1059" i="4"/>
  <c r="N1059" i="4"/>
  <c r="O1059" i="4"/>
  <c r="M1060" i="4"/>
  <c r="N1060" i="4"/>
  <c r="O1060" i="4"/>
  <c r="M1061" i="4"/>
  <c r="N1061" i="4"/>
  <c r="O1061" i="4"/>
  <c r="M1062" i="4"/>
  <c r="N1062" i="4"/>
  <c r="O1062" i="4"/>
  <c r="M1063" i="4"/>
  <c r="N1063" i="4"/>
  <c r="O1063" i="4"/>
  <c r="M1064" i="4"/>
  <c r="N1064" i="4"/>
  <c r="O1064" i="4"/>
  <c r="M1065" i="4"/>
  <c r="N1065" i="4"/>
  <c r="O1065" i="4"/>
  <c r="M1066" i="4"/>
  <c r="N1066" i="4"/>
  <c r="O1066" i="4"/>
  <c r="M1067" i="4"/>
  <c r="N1067" i="4"/>
  <c r="O1067" i="4"/>
  <c r="M1068" i="4"/>
  <c r="N1068" i="4"/>
  <c r="O1068" i="4"/>
  <c r="M1069" i="4"/>
  <c r="N1069" i="4"/>
  <c r="O1069" i="4"/>
  <c r="M1070" i="4"/>
  <c r="N1070" i="4"/>
  <c r="O1070" i="4"/>
  <c r="M1071" i="4"/>
  <c r="N1071" i="4"/>
  <c r="O1071" i="4"/>
  <c r="M1072" i="4"/>
  <c r="N1072" i="4"/>
  <c r="O1072" i="4"/>
  <c r="M1073" i="4"/>
  <c r="N1073" i="4"/>
  <c r="O1073" i="4"/>
  <c r="M1074" i="4"/>
  <c r="N1074" i="4"/>
  <c r="O1074" i="4"/>
  <c r="M1075" i="4"/>
  <c r="N1075" i="4"/>
  <c r="O1075" i="4"/>
  <c r="M1076" i="4"/>
  <c r="N1076" i="4"/>
  <c r="O1076" i="4"/>
  <c r="M1077" i="4"/>
  <c r="N1077" i="4"/>
  <c r="O1077" i="4"/>
  <c r="M1078" i="4"/>
  <c r="N1078" i="4"/>
  <c r="O1078" i="4"/>
  <c r="M1079" i="4"/>
  <c r="N1079" i="4"/>
  <c r="O1079" i="4"/>
  <c r="M1080" i="4"/>
  <c r="N1080" i="4"/>
  <c r="O1080" i="4"/>
  <c r="M1081" i="4"/>
  <c r="N1081" i="4"/>
  <c r="O1081" i="4"/>
  <c r="M1082" i="4"/>
  <c r="N1082" i="4"/>
  <c r="O1082" i="4"/>
  <c r="M1083" i="4"/>
  <c r="N1083" i="4"/>
  <c r="O1083" i="4"/>
  <c r="M1084" i="4"/>
  <c r="N1084" i="4"/>
  <c r="O1084" i="4"/>
  <c r="M1085" i="4"/>
  <c r="N1085" i="4"/>
  <c r="O1085" i="4"/>
  <c r="M1086" i="4"/>
  <c r="N1086" i="4"/>
  <c r="O1086" i="4"/>
  <c r="M1087" i="4"/>
  <c r="N1087" i="4"/>
  <c r="O1087" i="4"/>
  <c r="M1088" i="4"/>
  <c r="N1088" i="4"/>
  <c r="O1088" i="4"/>
  <c r="M1089" i="4"/>
  <c r="N1089" i="4"/>
  <c r="O1089" i="4"/>
  <c r="M1090" i="4"/>
  <c r="N1090" i="4"/>
  <c r="O1090" i="4"/>
  <c r="M1091" i="4"/>
  <c r="N1091" i="4"/>
  <c r="O1091" i="4"/>
  <c r="M1092" i="4"/>
  <c r="N1092" i="4"/>
  <c r="O1092" i="4"/>
  <c r="M1093" i="4"/>
  <c r="N1093" i="4"/>
  <c r="O1093" i="4"/>
  <c r="M1094" i="4"/>
  <c r="N1094" i="4"/>
  <c r="O1094" i="4"/>
  <c r="M1095" i="4"/>
  <c r="N1095" i="4"/>
  <c r="O1095" i="4"/>
  <c r="M1096" i="4"/>
  <c r="N1096" i="4"/>
  <c r="O1096" i="4"/>
  <c r="M1097" i="4"/>
  <c r="N1097" i="4"/>
  <c r="O1097" i="4"/>
  <c r="M1098" i="4"/>
  <c r="N1098" i="4"/>
  <c r="O1098" i="4"/>
  <c r="M1099" i="4"/>
  <c r="N1099" i="4"/>
  <c r="O1099" i="4"/>
  <c r="M1100" i="4"/>
  <c r="N1100" i="4"/>
  <c r="O1100" i="4"/>
  <c r="M1101" i="4"/>
  <c r="N1101" i="4"/>
  <c r="O1101" i="4"/>
  <c r="M1102" i="4"/>
  <c r="N1102" i="4"/>
  <c r="O1102" i="4"/>
  <c r="M1103" i="4"/>
  <c r="N1103" i="4"/>
  <c r="O1103" i="4"/>
  <c r="M1104" i="4"/>
  <c r="N1104" i="4"/>
  <c r="O1104" i="4"/>
  <c r="M1105" i="4"/>
  <c r="N1105" i="4"/>
  <c r="O1105" i="4"/>
  <c r="M1106" i="4"/>
  <c r="N1106" i="4"/>
  <c r="O1106" i="4"/>
  <c r="M1107" i="4"/>
  <c r="N1107" i="4"/>
  <c r="O1107" i="4"/>
  <c r="M1108" i="4"/>
  <c r="N1108" i="4"/>
  <c r="O1108" i="4"/>
  <c r="M1109" i="4"/>
  <c r="N1109" i="4"/>
  <c r="O1109" i="4"/>
  <c r="M1110" i="4"/>
  <c r="N1110" i="4"/>
  <c r="O1110" i="4"/>
  <c r="M1111" i="4"/>
  <c r="N1111" i="4"/>
  <c r="O1111" i="4"/>
  <c r="M1112" i="4"/>
  <c r="N1112" i="4"/>
  <c r="O1112" i="4"/>
  <c r="M1113" i="4"/>
  <c r="N1113" i="4"/>
  <c r="O1113" i="4"/>
  <c r="M1114" i="4"/>
  <c r="N1114" i="4"/>
  <c r="O1114" i="4"/>
  <c r="M1115" i="4"/>
  <c r="N1115" i="4"/>
  <c r="O1115" i="4"/>
  <c r="M1116" i="4"/>
  <c r="N1116" i="4"/>
  <c r="O1116" i="4"/>
  <c r="M1117" i="4"/>
  <c r="N1117" i="4"/>
  <c r="O1117" i="4"/>
  <c r="M1118" i="4"/>
  <c r="N1118" i="4"/>
  <c r="O1118" i="4"/>
  <c r="M1119" i="4"/>
  <c r="N1119" i="4"/>
  <c r="O1119" i="4"/>
  <c r="M1120" i="4"/>
  <c r="N1120" i="4"/>
  <c r="O1120" i="4"/>
  <c r="M1121" i="4"/>
  <c r="N1121" i="4"/>
  <c r="O1121" i="4"/>
  <c r="M1122" i="4"/>
  <c r="N1122" i="4"/>
  <c r="O1122" i="4"/>
  <c r="M1123" i="4"/>
  <c r="N1123" i="4"/>
  <c r="O1123" i="4"/>
  <c r="M1124" i="4"/>
  <c r="N1124" i="4"/>
  <c r="O1124" i="4"/>
  <c r="M1125" i="4"/>
  <c r="N1125" i="4"/>
  <c r="O1125" i="4"/>
  <c r="M1126" i="4"/>
  <c r="N1126" i="4"/>
  <c r="O1126" i="4"/>
  <c r="M1127" i="4"/>
  <c r="N1127" i="4"/>
  <c r="O1127" i="4"/>
  <c r="M1128" i="4"/>
  <c r="N1128" i="4"/>
  <c r="O1128" i="4"/>
  <c r="M1129" i="4"/>
  <c r="N1129" i="4"/>
  <c r="O1129" i="4"/>
  <c r="M1130" i="4"/>
  <c r="N1130" i="4"/>
  <c r="O1130" i="4"/>
  <c r="M1131" i="4"/>
  <c r="N1131" i="4"/>
  <c r="O1131" i="4"/>
  <c r="M1132" i="4"/>
  <c r="N1132" i="4"/>
  <c r="O1132" i="4"/>
  <c r="M1133" i="4"/>
  <c r="N1133" i="4"/>
  <c r="O1133" i="4"/>
  <c r="M1134" i="4"/>
  <c r="N1134" i="4"/>
  <c r="O1134" i="4"/>
  <c r="M1135" i="4"/>
  <c r="N1135" i="4"/>
  <c r="O1135" i="4"/>
  <c r="M1136" i="4"/>
  <c r="N1136" i="4"/>
  <c r="O1136" i="4"/>
  <c r="M1137" i="4"/>
  <c r="N1137" i="4"/>
  <c r="O1137" i="4"/>
  <c r="M1138" i="4"/>
  <c r="N1138" i="4"/>
  <c r="O1138" i="4"/>
  <c r="M1139" i="4"/>
  <c r="N1139" i="4"/>
  <c r="O1139" i="4"/>
  <c r="M1140" i="4"/>
  <c r="N1140" i="4"/>
  <c r="O1140" i="4"/>
  <c r="M1141" i="4"/>
  <c r="N1141" i="4"/>
  <c r="O1141" i="4"/>
  <c r="M1142" i="4"/>
  <c r="N1142" i="4"/>
  <c r="O1142" i="4"/>
  <c r="M1143" i="4"/>
  <c r="N1143" i="4"/>
  <c r="O1143" i="4"/>
  <c r="M1144" i="4"/>
  <c r="N1144" i="4"/>
  <c r="O1144" i="4"/>
  <c r="M1145" i="4"/>
  <c r="N1145" i="4"/>
  <c r="O1145" i="4"/>
  <c r="M1146" i="4"/>
  <c r="N1146" i="4"/>
  <c r="O1146" i="4"/>
  <c r="M1147" i="4"/>
  <c r="N1147" i="4"/>
  <c r="O1147" i="4"/>
  <c r="M1148" i="4"/>
  <c r="N1148" i="4"/>
  <c r="O1148" i="4"/>
  <c r="M1149" i="4"/>
  <c r="N1149" i="4"/>
  <c r="O1149" i="4"/>
  <c r="M1150" i="4"/>
  <c r="N1150" i="4"/>
  <c r="O1150" i="4"/>
  <c r="M1151" i="4"/>
  <c r="N1151" i="4"/>
  <c r="O1151" i="4"/>
  <c r="M1152" i="4"/>
  <c r="N1152" i="4"/>
  <c r="O1152" i="4"/>
  <c r="M1153" i="4"/>
  <c r="N1153" i="4"/>
  <c r="O1153" i="4"/>
  <c r="M1154" i="4"/>
  <c r="N1154" i="4"/>
  <c r="O1154" i="4"/>
  <c r="M1155" i="4"/>
  <c r="N1155" i="4"/>
  <c r="O1155" i="4"/>
  <c r="M1156" i="4"/>
  <c r="N1156" i="4"/>
  <c r="O1156" i="4"/>
  <c r="M1157" i="4"/>
  <c r="N1157" i="4"/>
  <c r="O1157" i="4"/>
  <c r="M1158" i="4"/>
  <c r="N1158" i="4"/>
  <c r="O1158" i="4"/>
  <c r="M1159" i="4"/>
  <c r="N1159" i="4"/>
  <c r="O1159" i="4"/>
  <c r="M1160" i="4"/>
  <c r="N1160" i="4"/>
  <c r="O1160" i="4"/>
  <c r="M1161" i="4"/>
  <c r="N1161" i="4"/>
  <c r="O1161" i="4"/>
  <c r="M1162" i="4"/>
  <c r="N1162" i="4"/>
  <c r="O1162" i="4"/>
  <c r="M1163" i="4"/>
  <c r="N1163" i="4"/>
  <c r="O1163" i="4"/>
  <c r="M1164" i="4"/>
  <c r="N1164" i="4"/>
  <c r="O1164" i="4"/>
  <c r="M1165" i="4"/>
  <c r="N1165" i="4"/>
  <c r="O1165" i="4"/>
  <c r="M1166" i="4"/>
  <c r="N1166" i="4"/>
  <c r="O1166" i="4"/>
  <c r="M1167" i="4"/>
  <c r="N1167" i="4"/>
  <c r="O1167" i="4"/>
  <c r="M1168" i="4"/>
  <c r="N1168" i="4"/>
  <c r="O1168" i="4"/>
  <c r="M1169" i="4"/>
  <c r="N1169" i="4"/>
  <c r="O1169" i="4"/>
  <c r="M1170" i="4"/>
  <c r="N1170" i="4"/>
  <c r="O1170" i="4"/>
  <c r="M1171" i="4"/>
  <c r="N1171" i="4"/>
  <c r="O1171" i="4"/>
  <c r="M1172" i="4"/>
  <c r="N1172" i="4"/>
  <c r="O1172" i="4"/>
  <c r="M1173" i="4"/>
  <c r="N1173" i="4"/>
  <c r="O1173" i="4"/>
  <c r="M1174" i="4"/>
  <c r="N1174" i="4"/>
  <c r="O1174" i="4"/>
  <c r="M1175" i="4"/>
  <c r="N1175" i="4"/>
  <c r="O1175" i="4"/>
  <c r="M1176" i="4"/>
  <c r="N1176" i="4"/>
  <c r="O1176" i="4"/>
  <c r="M1177" i="4"/>
  <c r="N1177" i="4"/>
  <c r="O1177" i="4"/>
  <c r="M1178" i="4"/>
  <c r="N1178" i="4"/>
  <c r="O1178" i="4"/>
  <c r="M1179" i="4"/>
  <c r="N1179" i="4"/>
  <c r="O1179" i="4"/>
  <c r="M1180" i="4"/>
  <c r="N1180" i="4"/>
  <c r="O1180" i="4"/>
  <c r="M1181" i="4"/>
  <c r="N1181" i="4"/>
  <c r="O1181" i="4"/>
  <c r="M1182" i="4"/>
  <c r="N1182" i="4"/>
  <c r="O1182" i="4"/>
  <c r="M1183" i="4"/>
  <c r="N1183" i="4"/>
  <c r="O1183" i="4"/>
  <c r="M1184" i="4"/>
  <c r="N1184" i="4"/>
  <c r="O1184" i="4"/>
  <c r="M1185" i="4"/>
  <c r="N1185" i="4"/>
  <c r="O1185" i="4"/>
  <c r="M1186" i="4"/>
  <c r="N1186" i="4"/>
  <c r="O1186" i="4"/>
  <c r="M1187" i="4"/>
  <c r="N1187" i="4"/>
  <c r="O1187" i="4"/>
  <c r="M1188" i="4"/>
  <c r="N1188" i="4"/>
  <c r="O1188" i="4"/>
  <c r="M1189" i="4"/>
  <c r="N1189" i="4"/>
  <c r="O1189" i="4"/>
  <c r="M1190" i="4"/>
  <c r="N1190" i="4"/>
  <c r="O1190" i="4"/>
  <c r="M1191" i="4"/>
  <c r="N1191" i="4"/>
  <c r="O1191" i="4"/>
  <c r="M1192" i="4"/>
  <c r="N1192" i="4"/>
  <c r="O1192" i="4"/>
  <c r="M1193" i="4"/>
  <c r="N1193" i="4"/>
  <c r="O1193" i="4"/>
  <c r="M1194" i="4"/>
  <c r="N1194" i="4"/>
  <c r="O1194" i="4"/>
  <c r="M1195" i="4"/>
  <c r="N1195" i="4"/>
  <c r="O1195" i="4"/>
  <c r="M1196" i="4"/>
  <c r="N1196" i="4"/>
  <c r="O1196" i="4"/>
  <c r="M1197" i="4"/>
  <c r="N1197" i="4"/>
  <c r="O1197" i="4"/>
  <c r="M1198" i="4"/>
  <c r="N1198" i="4"/>
  <c r="O1198" i="4"/>
  <c r="M1199" i="4"/>
  <c r="N1199" i="4"/>
  <c r="O1199" i="4"/>
  <c r="M1200" i="4"/>
  <c r="N1200" i="4"/>
  <c r="O1200" i="4"/>
  <c r="M1201" i="4"/>
  <c r="N1201" i="4"/>
  <c r="O1201" i="4"/>
  <c r="M1202" i="4"/>
  <c r="N1202" i="4"/>
  <c r="O1202" i="4"/>
  <c r="M1203" i="4"/>
  <c r="N1203" i="4"/>
  <c r="O1203" i="4"/>
  <c r="M1204" i="4"/>
  <c r="N1204" i="4"/>
  <c r="O1204" i="4"/>
  <c r="M1205" i="4"/>
  <c r="N1205" i="4"/>
  <c r="O1205" i="4"/>
  <c r="M1206" i="4"/>
  <c r="N1206" i="4"/>
  <c r="O1206" i="4"/>
  <c r="M1207" i="4"/>
  <c r="N1207" i="4"/>
  <c r="O1207" i="4"/>
  <c r="M1208" i="4"/>
  <c r="N1208" i="4"/>
  <c r="O1208" i="4"/>
  <c r="M1209" i="4"/>
  <c r="N1209" i="4"/>
  <c r="O1209" i="4"/>
  <c r="M1210" i="4"/>
  <c r="N1210" i="4"/>
  <c r="O1210" i="4"/>
  <c r="M1211" i="4"/>
  <c r="N1211" i="4"/>
  <c r="O1211" i="4"/>
  <c r="M1212" i="4"/>
  <c r="N1212" i="4"/>
  <c r="O1212" i="4"/>
  <c r="M1213" i="4"/>
  <c r="N1213" i="4"/>
  <c r="O1213" i="4"/>
  <c r="M1214" i="4"/>
  <c r="N1214" i="4"/>
  <c r="O1214" i="4"/>
  <c r="M1215" i="4"/>
  <c r="N1215" i="4"/>
  <c r="O1215" i="4"/>
  <c r="M1216" i="4"/>
  <c r="N1216" i="4"/>
  <c r="O1216" i="4"/>
  <c r="M1217" i="4"/>
  <c r="N1217" i="4"/>
  <c r="O1217" i="4"/>
  <c r="M1218" i="4"/>
  <c r="N1218" i="4"/>
  <c r="O1218" i="4"/>
  <c r="M1219" i="4"/>
  <c r="N1219" i="4"/>
  <c r="O1219" i="4"/>
  <c r="M1220" i="4"/>
  <c r="N1220" i="4"/>
  <c r="O1220" i="4"/>
  <c r="M1221" i="4"/>
  <c r="N1221" i="4"/>
  <c r="O1221" i="4"/>
  <c r="M1222" i="4"/>
  <c r="N1222" i="4"/>
  <c r="O1222" i="4"/>
  <c r="M1223" i="4"/>
  <c r="N1223" i="4"/>
  <c r="O1223" i="4"/>
  <c r="M1224" i="4"/>
  <c r="N1224" i="4"/>
  <c r="O1224" i="4"/>
  <c r="M1225" i="4"/>
  <c r="N1225" i="4"/>
  <c r="O1225" i="4"/>
  <c r="M1226" i="4"/>
  <c r="N1226" i="4"/>
  <c r="O1226" i="4"/>
  <c r="M1227" i="4"/>
  <c r="N1227" i="4"/>
  <c r="O1227" i="4"/>
  <c r="M1228" i="4"/>
  <c r="N1228" i="4"/>
  <c r="O1228" i="4"/>
  <c r="M1231" i="4"/>
  <c r="N1231" i="4"/>
  <c r="O1231" i="4"/>
  <c r="M1232" i="4"/>
  <c r="N1232" i="4"/>
  <c r="O1232" i="4"/>
  <c r="M1233" i="4"/>
  <c r="N1233" i="4"/>
  <c r="O1233" i="4"/>
  <c r="M1234" i="4"/>
  <c r="N1234" i="4"/>
  <c r="O1234" i="4"/>
  <c r="M1235" i="4"/>
  <c r="N1235" i="4"/>
  <c r="O1235" i="4"/>
  <c r="M1236" i="4"/>
  <c r="N1236" i="4"/>
  <c r="O1236" i="4"/>
  <c r="M1237" i="4"/>
  <c r="N1237" i="4"/>
  <c r="O1237" i="4"/>
  <c r="M1238" i="4"/>
  <c r="N1238" i="4"/>
  <c r="O1238" i="4"/>
  <c r="M1239" i="4"/>
  <c r="N1239" i="4"/>
  <c r="O1239" i="4"/>
  <c r="M1240" i="4"/>
  <c r="N1240" i="4"/>
  <c r="O1240" i="4"/>
  <c r="M1241" i="4"/>
  <c r="N1241" i="4"/>
  <c r="O1241" i="4"/>
  <c r="M1242" i="4"/>
  <c r="N1242" i="4"/>
  <c r="O1242" i="4"/>
  <c r="M1243" i="4"/>
  <c r="N1243" i="4"/>
  <c r="O1243" i="4"/>
  <c r="M1244" i="4"/>
  <c r="N1244" i="4"/>
  <c r="O1244" i="4"/>
  <c r="M1245" i="4"/>
  <c r="N1245" i="4"/>
  <c r="O1245" i="4"/>
  <c r="M1246" i="4"/>
  <c r="N1246" i="4"/>
  <c r="O1246" i="4"/>
  <c r="M1247" i="4"/>
  <c r="N1247" i="4"/>
  <c r="O1247" i="4"/>
  <c r="M1248" i="4"/>
  <c r="N1248" i="4"/>
  <c r="O1248" i="4"/>
  <c r="M1249" i="4"/>
  <c r="N1249" i="4"/>
  <c r="O1249" i="4"/>
  <c r="M1250" i="4"/>
  <c r="N1250" i="4"/>
  <c r="O1250" i="4"/>
  <c r="M1251" i="4"/>
  <c r="N1251" i="4"/>
  <c r="O1251" i="4"/>
  <c r="M1252" i="4"/>
  <c r="N1252" i="4"/>
  <c r="O1252" i="4"/>
  <c r="M1253" i="4"/>
  <c r="N1253" i="4"/>
  <c r="O1253" i="4"/>
  <c r="M1254" i="4"/>
  <c r="N1254" i="4"/>
  <c r="O1254" i="4"/>
  <c r="M1255" i="4"/>
  <c r="N1255" i="4"/>
  <c r="O1255" i="4"/>
  <c r="M1256" i="4"/>
  <c r="N1256" i="4"/>
  <c r="O1256" i="4"/>
  <c r="M1257" i="4"/>
  <c r="N1257" i="4"/>
  <c r="O1257" i="4"/>
  <c r="M1258" i="4"/>
  <c r="N1258" i="4"/>
  <c r="O1258" i="4"/>
  <c r="M1259" i="4"/>
  <c r="N1259" i="4"/>
  <c r="O1259" i="4"/>
  <c r="M1260" i="4"/>
  <c r="N1260" i="4"/>
  <c r="O1260" i="4"/>
  <c r="M1261" i="4"/>
  <c r="N1261" i="4"/>
  <c r="O1261" i="4"/>
  <c r="M1262" i="4"/>
  <c r="N1262" i="4"/>
  <c r="O1262" i="4"/>
  <c r="M1263" i="4"/>
  <c r="N1263" i="4"/>
  <c r="O1263" i="4"/>
  <c r="M1264" i="4"/>
  <c r="N1264" i="4"/>
  <c r="O1264" i="4"/>
  <c r="M1265" i="4"/>
  <c r="N1265" i="4"/>
  <c r="O1265" i="4"/>
  <c r="M1266" i="4"/>
  <c r="N1266" i="4"/>
  <c r="O1266" i="4"/>
  <c r="M1267" i="4"/>
  <c r="N1267" i="4"/>
  <c r="O1267" i="4"/>
  <c r="M1268" i="4"/>
  <c r="N1268" i="4"/>
  <c r="O1268" i="4"/>
  <c r="M1269" i="4"/>
  <c r="N1269" i="4"/>
  <c r="O1269" i="4"/>
  <c r="M1270" i="4"/>
  <c r="N1270" i="4"/>
  <c r="O1270" i="4"/>
  <c r="M1271" i="4"/>
  <c r="N1271" i="4"/>
  <c r="O1271" i="4"/>
  <c r="M1272" i="4"/>
  <c r="N1272" i="4"/>
  <c r="O1272" i="4"/>
  <c r="M1273" i="4"/>
  <c r="N1273" i="4"/>
  <c r="O1273" i="4"/>
  <c r="M1274" i="4"/>
  <c r="N1274" i="4"/>
  <c r="O1274" i="4"/>
  <c r="M1275" i="4"/>
  <c r="N1275" i="4"/>
  <c r="O1275" i="4"/>
  <c r="M1276" i="4"/>
  <c r="N1276" i="4"/>
  <c r="O1276" i="4"/>
  <c r="M1277" i="4"/>
  <c r="N1277" i="4"/>
  <c r="O1277" i="4"/>
  <c r="M1278" i="4"/>
  <c r="N1278" i="4"/>
  <c r="O1278" i="4"/>
  <c r="M1279" i="4"/>
  <c r="N1279" i="4"/>
  <c r="O1279" i="4"/>
  <c r="M1280" i="4"/>
  <c r="N1280" i="4"/>
  <c r="O1280" i="4"/>
  <c r="M1281" i="4"/>
  <c r="N1281" i="4"/>
  <c r="O1281" i="4"/>
  <c r="M1282" i="4"/>
  <c r="N1282" i="4"/>
  <c r="O1282" i="4"/>
  <c r="M1283" i="4"/>
  <c r="N1283" i="4"/>
  <c r="O1283" i="4"/>
  <c r="M1284" i="4"/>
  <c r="N1284" i="4"/>
  <c r="O1284" i="4"/>
  <c r="M1285" i="4"/>
  <c r="N1285" i="4"/>
  <c r="O1285" i="4"/>
  <c r="M1286" i="4"/>
  <c r="N1286" i="4"/>
  <c r="O1286" i="4"/>
  <c r="M1287" i="4"/>
  <c r="N1287" i="4"/>
  <c r="O1287" i="4"/>
  <c r="M1288" i="4"/>
  <c r="N1288" i="4"/>
  <c r="O1288" i="4"/>
  <c r="M1289" i="4"/>
  <c r="N1289" i="4"/>
  <c r="O1289" i="4"/>
  <c r="M1290" i="4"/>
  <c r="N1290" i="4"/>
  <c r="O1290" i="4"/>
  <c r="M1291" i="4"/>
  <c r="N1291" i="4"/>
  <c r="O1291" i="4"/>
  <c r="M1292" i="4"/>
  <c r="N1292" i="4"/>
  <c r="O1292" i="4"/>
  <c r="M1293" i="4"/>
  <c r="N1293" i="4"/>
  <c r="O1293" i="4"/>
  <c r="M1294" i="4"/>
  <c r="N1294" i="4"/>
  <c r="O1294" i="4"/>
  <c r="M1295" i="4"/>
  <c r="N1295" i="4"/>
  <c r="O1295" i="4"/>
  <c r="M1296" i="4"/>
  <c r="N1296" i="4"/>
  <c r="O1296" i="4"/>
  <c r="M1297" i="4"/>
  <c r="N1297" i="4"/>
  <c r="O1297" i="4"/>
  <c r="M1298" i="4"/>
  <c r="N1298" i="4"/>
  <c r="O1298" i="4"/>
  <c r="M1299" i="4"/>
  <c r="N1299" i="4"/>
  <c r="O1299" i="4"/>
  <c r="M1300" i="4"/>
  <c r="N1300" i="4"/>
  <c r="O1300" i="4"/>
  <c r="M1301" i="4"/>
  <c r="N1301" i="4"/>
  <c r="O1301" i="4"/>
  <c r="M1302" i="4"/>
  <c r="N1302" i="4"/>
  <c r="O1302" i="4"/>
  <c r="M1303" i="4"/>
  <c r="N1303" i="4"/>
  <c r="O1303" i="4"/>
  <c r="M1304" i="4"/>
  <c r="N1304" i="4"/>
  <c r="O1304" i="4"/>
  <c r="M1305" i="4"/>
  <c r="N1305" i="4"/>
  <c r="O1305" i="4"/>
  <c r="M1306" i="4"/>
  <c r="N1306" i="4"/>
  <c r="O1306" i="4"/>
  <c r="M1307" i="4"/>
  <c r="N1307" i="4"/>
  <c r="O1307" i="4"/>
  <c r="M1308" i="4"/>
  <c r="N1308" i="4"/>
  <c r="O1308" i="4"/>
  <c r="M1309" i="4"/>
  <c r="N1309" i="4"/>
  <c r="O1309" i="4"/>
  <c r="M1310" i="4"/>
  <c r="N1310" i="4"/>
  <c r="O1310" i="4"/>
  <c r="M1311" i="4"/>
  <c r="N1311" i="4"/>
  <c r="O1311" i="4"/>
  <c r="M1312" i="4"/>
  <c r="N1312" i="4"/>
  <c r="O1312" i="4"/>
  <c r="M1313" i="4"/>
  <c r="N1313" i="4"/>
  <c r="O1313" i="4"/>
  <c r="M1314" i="4"/>
  <c r="N1314" i="4"/>
  <c r="O1314" i="4"/>
  <c r="M1315" i="4"/>
  <c r="N1315" i="4"/>
  <c r="O1315" i="4"/>
  <c r="M1316" i="4"/>
  <c r="N1316" i="4"/>
  <c r="O1316" i="4"/>
  <c r="M1317" i="4"/>
  <c r="N1317" i="4"/>
  <c r="O1317" i="4"/>
  <c r="M1318" i="4"/>
  <c r="N1318" i="4"/>
  <c r="O1318" i="4"/>
  <c r="M1319" i="4"/>
  <c r="N1319" i="4"/>
  <c r="O1319" i="4"/>
  <c r="M1320" i="4"/>
  <c r="N1320" i="4"/>
  <c r="O1320" i="4"/>
  <c r="M1321" i="4"/>
  <c r="N1321" i="4"/>
  <c r="O1321" i="4"/>
  <c r="M1322" i="4"/>
  <c r="N1322" i="4"/>
  <c r="O1322" i="4"/>
  <c r="M1323" i="4"/>
  <c r="N1323" i="4"/>
  <c r="O1323" i="4"/>
  <c r="M1324" i="4"/>
  <c r="N1324" i="4"/>
  <c r="O1324" i="4"/>
  <c r="M1325" i="4"/>
  <c r="N1325" i="4"/>
  <c r="O1325" i="4"/>
  <c r="M1326" i="4"/>
  <c r="N1326" i="4"/>
  <c r="O1326" i="4"/>
  <c r="M1327" i="4"/>
  <c r="N1327" i="4"/>
  <c r="O1327" i="4"/>
  <c r="M1328" i="4"/>
  <c r="N1328" i="4"/>
  <c r="O1328" i="4"/>
  <c r="M1329" i="4"/>
  <c r="N1329" i="4"/>
  <c r="O1329" i="4"/>
  <c r="M1330" i="4"/>
  <c r="N1330" i="4"/>
  <c r="O1330" i="4"/>
  <c r="M1331" i="4"/>
  <c r="N1331" i="4"/>
  <c r="O1331" i="4"/>
  <c r="M1332" i="4"/>
  <c r="N1332" i="4"/>
  <c r="O1332" i="4"/>
  <c r="M1333" i="4"/>
  <c r="N1333" i="4"/>
  <c r="O1333" i="4"/>
  <c r="M1334" i="4"/>
  <c r="N1334" i="4"/>
  <c r="O1334" i="4"/>
  <c r="M1335" i="4"/>
  <c r="N1335" i="4"/>
  <c r="O1335" i="4"/>
  <c r="M1336" i="4"/>
  <c r="N1336" i="4"/>
  <c r="O1336" i="4"/>
  <c r="M1337" i="4"/>
  <c r="N1337" i="4"/>
  <c r="O1337" i="4"/>
  <c r="M1338" i="4"/>
  <c r="N1338" i="4"/>
  <c r="O1338" i="4"/>
  <c r="M1339" i="4"/>
  <c r="N1339" i="4"/>
  <c r="O1339" i="4"/>
  <c r="M1340" i="4"/>
  <c r="N1340" i="4"/>
  <c r="O1340" i="4"/>
  <c r="M1341" i="4"/>
  <c r="N1341" i="4"/>
  <c r="O1341" i="4"/>
  <c r="M1342" i="4"/>
  <c r="N1342" i="4"/>
  <c r="O1342" i="4"/>
  <c r="M1343" i="4"/>
  <c r="N1343" i="4"/>
  <c r="O1343" i="4"/>
  <c r="M1344" i="4"/>
  <c r="N1344" i="4"/>
  <c r="O1344" i="4"/>
  <c r="M1345" i="4"/>
  <c r="N1345" i="4"/>
  <c r="O1345" i="4"/>
  <c r="M1346" i="4"/>
  <c r="N1346" i="4"/>
  <c r="O1346" i="4"/>
  <c r="M1347" i="4"/>
  <c r="N1347" i="4"/>
  <c r="O1347" i="4"/>
  <c r="M1348" i="4"/>
  <c r="N1348" i="4"/>
  <c r="O1348" i="4"/>
  <c r="M1349" i="4"/>
  <c r="N1349" i="4"/>
  <c r="O1349" i="4"/>
  <c r="M1350" i="4"/>
  <c r="N1350" i="4"/>
  <c r="O1350" i="4"/>
  <c r="M1351" i="4"/>
  <c r="N1351" i="4"/>
  <c r="O1351" i="4"/>
  <c r="M1352" i="4"/>
  <c r="N1352" i="4"/>
  <c r="O1352" i="4"/>
  <c r="M1353" i="4"/>
  <c r="N1353" i="4"/>
  <c r="O1353" i="4"/>
  <c r="M1354" i="4"/>
  <c r="N1354" i="4"/>
  <c r="O1354" i="4"/>
  <c r="M1355" i="4"/>
  <c r="N1355" i="4"/>
  <c r="O1355" i="4"/>
  <c r="M1356" i="4"/>
  <c r="N1356" i="4"/>
  <c r="O1356" i="4"/>
  <c r="M1357" i="4"/>
  <c r="N1357" i="4"/>
  <c r="O1357" i="4"/>
  <c r="M1358" i="4"/>
  <c r="N1358" i="4"/>
  <c r="O1358" i="4"/>
  <c r="M1359" i="4"/>
  <c r="N1359" i="4"/>
  <c r="O1359" i="4"/>
  <c r="M1360" i="4"/>
  <c r="N1360" i="4"/>
  <c r="O1360" i="4"/>
  <c r="M1361" i="4"/>
  <c r="N1361" i="4"/>
  <c r="O1361" i="4"/>
  <c r="M1362" i="4"/>
  <c r="N1362" i="4"/>
  <c r="O1362" i="4"/>
  <c r="M1363" i="4"/>
  <c r="N1363" i="4"/>
  <c r="O1363" i="4"/>
  <c r="M1364" i="4"/>
  <c r="N1364" i="4"/>
  <c r="O1364" i="4"/>
  <c r="M1365" i="4"/>
  <c r="N1365" i="4"/>
  <c r="O1365" i="4"/>
  <c r="M1366" i="4"/>
  <c r="N1366" i="4"/>
  <c r="O1366" i="4"/>
  <c r="M1367" i="4"/>
  <c r="N1367" i="4"/>
  <c r="O1367" i="4"/>
  <c r="M1368" i="4"/>
  <c r="N1368" i="4"/>
  <c r="O1368" i="4"/>
  <c r="M1369" i="4"/>
  <c r="N1369" i="4"/>
  <c r="O1369" i="4"/>
  <c r="M1370" i="4"/>
  <c r="N1370" i="4"/>
  <c r="O1370" i="4"/>
  <c r="M1371" i="4"/>
  <c r="N1371" i="4"/>
  <c r="O1371" i="4"/>
  <c r="M1372" i="4"/>
  <c r="N1372" i="4"/>
  <c r="O1372" i="4"/>
  <c r="M1373" i="4"/>
  <c r="N1373" i="4"/>
  <c r="O1373" i="4"/>
  <c r="M1374" i="4"/>
  <c r="N1374" i="4"/>
  <c r="O1374" i="4"/>
  <c r="M1375" i="4"/>
  <c r="N1375" i="4"/>
  <c r="O1375" i="4"/>
  <c r="M1376" i="4"/>
  <c r="N1376" i="4"/>
  <c r="O1376" i="4"/>
  <c r="M1377" i="4"/>
  <c r="N1377" i="4"/>
  <c r="O1377" i="4"/>
  <c r="M1378" i="4"/>
  <c r="N1378" i="4"/>
  <c r="O1378" i="4"/>
  <c r="M1379" i="4"/>
  <c r="N1379" i="4"/>
  <c r="O1379" i="4"/>
  <c r="M1380" i="4"/>
  <c r="N1380" i="4"/>
  <c r="O1380" i="4"/>
  <c r="M1381" i="4"/>
  <c r="N1381" i="4"/>
  <c r="O1381" i="4"/>
  <c r="M1382" i="4"/>
  <c r="N1382" i="4"/>
  <c r="O1382" i="4"/>
  <c r="M1383" i="4"/>
  <c r="N1383" i="4"/>
  <c r="O1383" i="4"/>
  <c r="M1384" i="4"/>
  <c r="N1384" i="4"/>
  <c r="O1384" i="4"/>
  <c r="M1385" i="4"/>
  <c r="N1385" i="4"/>
  <c r="O1385" i="4"/>
  <c r="M1386" i="4"/>
  <c r="N1386" i="4"/>
  <c r="O1386" i="4"/>
  <c r="M1387" i="4"/>
  <c r="N1387" i="4"/>
  <c r="O1387" i="4"/>
  <c r="M1388" i="4"/>
  <c r="N1388" i="4"/>
  <c r="O1388" i="4"/>
  <c r="M1389" i="4"/>
  <c r="N1389" i="4"/>
  <c r="O1389" i="4"/>
  <c r="M1390" i="4"/>
  <c r="N1390" i="4"/>
  <c r="O1390" i="4"/>
  <c r="M1391" i="4"/>
  <c r="N1391" i="4"/>
  <c r="O1391" i="4"/>
  <c r="M1392" i="4"/>
  <c r="N1392" i="4"/>
  <c r="O1392" i="4"/>
  <c r="M1393" i="4"/>
  <c r="N1393" i="4"/>
  <c r="O1393" i="4"/>
  <c r="M1394" i="4"/>
  <c r="N1394" i="4"/>
  <c r="O1394" i="4"/>
  <c r="M1395" i="4"/>
  <c r="N1395" i="4"/>
  <c r="O1395" i="4"/>
  <c r="M1396" i="4"/>
  <c r="N1396" i="4"/>
  <c r="O1396" i="4"/>
  <c r="M1397" i="4"/>
  <c r="N1397" i="4"/>
  <c r="O1397" i="4"/>
  <c r="M1398" i="4"/>
  <c r="N1398" i="4"/>
  <c r="O1398" i="4"/>
  <c r="M1399" i="4"/>
  <c r="N1399" i="4"/>
  <c r="O1399" i="4"/>
  <c r="M1400" i="4"/>
  <c r="N1400" i="4"/>
  <c r="O1400" i="4"/>
  <c r="M1401" i="4"/>
  <c r="N1401" i="4"/>
  <c r="O1401" i="4"/>
  <c r="M1402" i="4"/>
  <c r="N1402" i="4"/>
  <c r="O1402" i="4"/>
  <c r="M1403" i="4"/>
  <c r="N1403" i="4"/>
  <c r="O1403" i="4"/>
  <c r="M1404" i="4"/>
  <c r="N1404" i="4"/>
  <c r="O1404" i="4"/>
  <c r="M1405" i="4"/>
  <c r="N1405" i="4"/>
  <c r="O1405" i="4"/>
  <c r="M1406" i="4"/>
  <c r="N1406" i="4"/>
  <c r="O1406" i="4"/>
  <c r="M1407" i="4"/>
  <c r="N1407" i="4"/>
  <c r="O1407" i="4"/>
  <c r="M1408" i="4"/>
  <c r="N1408" i="4"/>
  <c r="O1408" i="4"/>
  <c r="M1409" i="4"/>
  <c r="N1409" i="4"/>
  <c r="O1409" i="4"/>
  <c r="M1410" i="4"/>
  <c r="N1410" i="4"/>
  <c r="O1410" i="4"/>
  <c r="M1411" i="4"/>
  <c r="N1411" i="4"/>
  <c r="O1411" i="4"/>
  <c r="M1412" i="4"/>
  <c r="N1412" i="4"/>
  <c r="O1412" i="4"/>
  <c r="M1413" i="4"/>
  <c r="N1413" i="4"/>
  <c r="O1413" i="4"/>
  <c r="M1414" i="4"/>
  <c r="N1414" i="4"/>
  <c r="O1414" i="4"/>
  <c r="M1415" i="4"/>
  <c r="N1415" i="4"/>
  <c r="O1415" i="4"/>
  <c r="M1416" i="4"/>
  <c r="N1416" i="4"/>
  <c r="O1416" i="4"/>
  <c r="M1417" i="4"/>
  <c r="N1417" i="4"/>
  <c r="O1417" i="4"/>
  <c r="M1418" i="4"/>
  <c r="N1418" i="4"/>
  <c r="O1418" i="4"/>
  <c r="M1419" i="4"/>
  <c r="N1419" i="4"/>
  <c r="O1419" i="4"/>
  <c r="M1420" i="4"/>
  <c r="N1420" i="4"/>
  <c r="O1420" i="4"/>
  <c r="M1421" i="4"/>
  <c r="N1421" i="4"/>
  <c r="O1421" i="4"/>
  <c r="M1422" i="4"/>
  <c r="N1422" i="4"/>
  <c r="O1422" i="4"/>
  <c r="M1423" i="4"/>
  <c r="N1423" i="4"/>
  <c r="O1423" i="4"/>
  <c r="M1424" i="4"/>
  <c r="N1424" i="4"/>
  <c r="O1424" i="4"/>
  <c r="M1425" i="4"/>
  <c r="N1425" i="4"/>
  <c r="O1425" i="4"/>
  <c r="M1426" i="4"/>
  <c r="N1426" i="4"/>
  <c r="O1426" i="4"/>
  <c r="M1427" i="4"/>
  <c r="N1427" i="4"/>
  <c r="O1427" i="4"/>
  <c r="M1428" i="4"/>
  <c r="N1428" i="4"/>
  <c r="O1428" i="4"/>
  <c r="M1429" i="4"/>
  <c r="N1429" i="4"/>
  <c r="O1429" i="4"/>
  <c r="M1430" i="4"/>
  <c r="N1430" i="4"/>
  <c r="O1430" i="4"/>
  <c r="M1431" i="4"/>
  <c r="N1431" i="4"/>
  <c r="O1431" i="4"/>
  <c r="M1432" i="4"/>
  <c r="N1432" i="4"/>
  <c r="O1432" i="4"/>
  <c r="M1433" i="4"/>
  <c r="N1433" i="4"/>
  <c r="O1433" i="4"/>
  <c r="M1434" i="4"/>
  <c r="N1434" i="4"/>
  <c r="O1434" i="4"/>
  <c r="M1435" i="4"/>
  <c r="N1435" i="4"/>
  <c r="O1435" i="4"/>
  <c r="M1436" i="4"/>
  <c r="N1436" i="4"/>
  <c r="O1436" i="4"/>
  <c r="M1437" i="4"/>
  <c r="N1437" i="4"/>
  <c r="O1437" i="4"/>
  <c r="M1438" i="4"/>
  <c r="N1438" i="4"/>
  <c r="O1438" i="4"/>
  <c r="M1439" i="4"/>
  <c r="N1439" i="4"/>
  <c r="O1439" i="4"/>
  <c r="M1440" i="4"/>
  <c r="N1440" i="4"/>
  <c r="O1440" i="4"/>
  <c r="M1441" i="4"/>
  <c r="N1441" i="4"/>
  <c r="O1441" i="4"/>
  <c r="M1442" i="4"/>
  <c r="N1442" i="4"/>
  <c r="O1442" i="4"/>
  <c r="M1443" i="4"/>
  <c r="N1443" i="4"/>
  <c r="O1443" i="4"/>
  <c r="M1444" i="4"/>
  <c r="N1444" i="4"/>
  <c r="O1444" i="4"/>
  <c r="M1445" i="4"/>
  <c r="N1445" i="4"/>
  <c r="O1445" i="4"/>
  <c r="M1446" i="4"/>
  <c r="N1446" i="4"/>
  <c r="O1446" i="4"/>
  <c r="M1447" i="4"/>
  <c r="N1447" i="4"/>
  <c r="O1447" i="4"/>
  <c r="M1448" i="4"/>
  <c r="N1448" i="4"/>
  <c r="O1448" i="4"/>
  <c r="M1449" i="4"/>
  <c r="N1449" i="4"/>
  <c r="O1449" i="4"/>
  <c r="M1450" i="4"/>
  <c r="N1450" i="4"/>
  <c r="O1450" i="4"/>
  <c r="M1451" i="4"/>
  <c r="N1451" i="4"/>
  <c r="O1451" i="4"/>
  <c r="M1452" i="4"/>
  <c r="N1452" i="4"/>
  <c r="O1452" i="4"/>
  <c r="M1453" i="4"/>
  <c r="N1453" i="4"/>
  <c r="O1453" i="4"/>
  <c r="M1454" i="4"/>
  <c r="N1454" i="4"/>
  <c r="O1454" i="4"/>
  <c r="M1455" i="4"/>
  <c r="N1455" i="4"/>
  <c r="O1455" i="4"/>
  <c r="M1456" i="4"/>
  <c r="N1456" i="4"/>
  <c r="O1456" i="4"/>
  <c r="M1457" i="4"/>
  <c r="N1457" i="4"/>
  <c r="O1457" i="4"/>
  <c r="M1458" i="4"/>
  <c r="N1458" i="4"/>
  <c r="O1458" i="4"/>
  <c r="M1459" i="4"/>
  <c r="N1459" i="4"/>
  <c r="O1459" i="4"/>
  <c r="M1460" i="4"/>
  <c r="N1460" i="4"/>
  <c r="O1460" i="4"/>
  <c r="M1461" i="4"/>
  <c r="N1461" i="4"/>
  <c r="O1461" i="4"/>
  <c r="M1462" i="4"/>
  <c r="N1462" i="4"/>
  <c r="O1462" i="4"/>
  <c r="M1463" i="4"/>
  <c r="N1463" i="4"/>
  <c r="O1463" i="4"/>
  <c r="M1464" i="4"/>
  <c r="N1464" i="4"/>
  <c r="O1464" i="4"/>
  <c r="M1465" i="4"/>
  <c r="N1465" i="4"/>
  <c r="O1465" i="4"/>
  <c r="M1466" i="4"/>
  <c r="N1466" i="4"/>
  <c r="O1466" i="4"/>
  <c r="M1467" i="4"/>
  <c r="N1467" i="4"/>
  <c r="O1467" i="4"/>
  <c r="M1468" i="4"/>
  <c r="N1468" i="4"/>
  <c r="O1468" i="4"/>
  <c r="M1469" i="4"/>
  <c r="N1469" i="4"/>
  <c r="O1469" i="4"/>
  <c r="M1470" i="4"/>
  <c r="N1470" i="4"/>
  <c r="O1470" i="4"/>
  <c r="M1471" i="4"/>
  <c r="N1471" i="4"/>
  <c r="O1471" i="4"/>
  <c r="M1472" i="4"/>
  <c r="N1472" i="4"/>
  <c r="O1472" i="4"/>
  <c r="M1473" i="4"/>
  <c r="N1473" i="4"/>
  <c r="O1473" i="4"/>
  <c r="M1474" i="4"/>
  <c r="N1474" i="4"/>
  <c r="O1474" i="4"/>
  <c r="M1475" i="4"/>
  <c r="N1475" i="4"/>
  <c r="O1475" i="4"/>
  <c r="M1476" i="4"/>
  <c r="N1476" i="4"/>
  <c r="O1476" i="4"/>
  <c r="M1477" i="4"/>
  <c r="N1477" i="4"/>
  <c r="O1477" i="4"/>
  <c r="M1478" i="4"/>
  <c r="N1478" i="4"/>
  <c r="O1478" i="4"/>
  <c r="M1479" i="4"/>
  <c r="N1479" i="4"/>
  <c r="O1479" i="4"/>
  <c r="M1480" i="4"/>
  <c r="N1480" i="4"/>
  <c r="O1480" i="4"/>
  <c r="M1481" i="4"/>
  <c r="N1481" i="4"/>
  <c r="O1481" i="4"/>
  <c r="M1482" i="4"/>
  <c r="N1482" i="4"/>
  <c r="O1482" i="4"/>
  <c r="M1483" i="4"/>
  <c r="N1483" i="4"/>
  <c r="O1483" i="4"/>
  <c r="M1484" i="4"/>
  <c r="N1484" i="4"/>
  <c r="O1484" i="4"/>
  <c r="M1485" i="4"/>
  <c r="N1485" i="4"/>
  <c r="O1485" i="4"/>
  <c r="M1486" i="4"/>
  <c r="N1486" i="4"/>
  <c r="O1486" i="4"/>
  <c r="M1487" i="4"/>
  <c r="N1487" i="4"/>
  <c r="O1487" i="4"/>
  <c r="M1488" i="4"/>
  <c r="N1488" i="4"/>
  <c r="O1488" i="4"/>
  <c r="M1489" i="4"/>
  <c r="N1489" i="4"/>
  <c r="O1489" i="4"/>
  <c r="M1490" i="4"/>
  <c r="N1490" i="4"/>
  <c r="O1490" i="4"/>
  <c r="M1491" i="4"/>
  <c r="N1491" i="4"/>
  <c r="O1491" i="4"/>
  <c r="M1492" i="4"/>
  <c r="N1492" i="4"/>
  <c r="O1492" i="4"/>
  <c r="M1493" i="4"/>
  <c r="N1493" i="4"/>
  <c r="O1493" i="4"/>
  <c r="M1494" i="4"/>
  <c r="N1494" i="4"/>
  <c r="O1494" i="4"/>
  <c r="M1495" i="4"/>
  <c r="N1495" i="4"/>
  <c r="O1495" i="4"/>
  <c r="M1496" i="4"/>
  <c r="N1496" i="4"/>
  <c r="O1496" i="4"/>
  <c r="M1497" i="4"/>
  <c r="N1497" i="4"/>
  <c r="O1497" i="4"/>
  <c r="M1498" i="4"/>
  <c r="N1498" i="4"/>
  <c r="O1498" i="4"/>
  <c r="M1499" i="4"/>
  <c r="N1499" i="4"/>
  <c r="O1499" i="4"/>
  <c r="M1500" i="4"/>
  <c r="N1500" i="4"/>
  <c r="O1500" i="4"/>
  <c r="M1501" i="4"/>
  <c r="N1501" i="4"/>
  <c r="O1501" i="4"/>
  <c r="M1502" i="4"/>
  <c r="N1502" i="4"/>
  <c r="O1502" i="4"/>
  <c r="M1503" i="4"/>
  <c r="N1503" i="4"/>
  <c r="O1503" i="4"/>
  <c r="M1504" i="4"/>
  <c r="N1504" i="4"/>
  <c r="O1504" i="4"/>
  <c r="M1505" i="4"/>
  <c r="N1505" i="4"/>
  <c r="O1505" i="4"/>
  <c r="M1506" i="4"/>
  <c r="N1506" i="4"/>
  <c r="O1506" i="4"/>
  <c r="M1507" i="4"/>
  <c r="N1507" i="4"/>
  <c r="O1507" i="4"/>
  <c r="M1508" i="4"/>
  <c r="N1508" i="4"/>
  <c r="O1508" i="4"/>
  <c r="M1509" i="4"/>
  <c r="N1509" i="4"/>
  <c r="O1509" i="4"/>
  <c r="M1510" i="4"/>
  <c r="N1510" i="4"/>
  <c r="O1510" i="4"/>
  <c r="M1511" i="4"/>
  <c r="N1511" i="4"/>
  <c r="O1511" i="4"/>
  <c r="M1512" i="4"/>
  <c r="N1512" i="4"/>
  <c r="O1512" i="4"/>
  <c r="M1513" i="4"/>
  <c r="N1513" i="4"/>
  <c r="O1513" i="4"/>
  <c r="M1514" i="4"/>
  <c r="N1514" i="4"/>
  <c r="O1514" i="4"/>
  <c r="M1515" i="4"/>
  <c r="N1515" i="4"/>
  <c r="O1515" i="4"/>
  <c r="M1516" i="4"/>
  <c r="N1516" i="4"/>
  <c r="O1516" i="4"/>
  <c r="M1517" i="4"/>
  <c r="N1517" i="4"/>
  <c r="O1517" i="4"/>
  <c r="M1518" i="4"/>
  <c r="N1518" i="4"/>
  <c r="O1518" i="4"/>
  <c r="O2" i="4"/>
  <c r="M2" i="4"/>
  <c r="N2" i="4"/>
  <c r="J2040" i="10" l="1"/>
  <c r="J2039" i="10"/>
  <c r="J2038" i="10"/>
  <c r="J2037" i="10"/>
  <c r="J2036" i="10"/>
  <c r="J2035" i="10"/>
  <c r="J494" i="10"/>
  <c r="J2034" i="10"/>
  <c r="J2033" i="10"/>
  <c r="J2032" i="10"/>
  <c r="J2031" i="10"/>
  <c r="J2030" i="10"/>
  <c r="J2029" i="10"/>
  <c r="J2028" i="10"/>
  <c r="J2026" i="10"/>
  <c r="J2024" i="10"/>
  <c r="J2027" i="10"/>
  <c r="J2025" i="10"/>
  <c r="J2023" i="10"/>
  <c r="J2022" i="10"/>
  <c r="J2021" i="10"/>
  <c r="J2020" i="10"/>
  <c r="J2019" i="10"/>
  <c r="J2018" i="10"/>
  <c r="J2017" i="10"/>
  <c r="J2016" i="10"/>
  <c r="J2015" i="10"/>
  <c r="J2013" i="10"/>
  <c r="J2012" i="10"/>
  <c r="J2011" i="10"/>
  <c r="J2010" i="10"/>
  <c r="J2009" i="10"/>
  <c r="J2008" i="10"/>
  <c r="J2007" i="10"/>
  <c r="J2003" i="10"/>
  <c r="J2002" i="10"/>
  <c r="J2006" i="10"/>
  <c r="J2014" i="10"/>
  <c r="J2004" i="10"/>
  <c r="J1999" i="10"/>
  <c r="J2005" i="10"/>
  <c r="J2001" i="10"/>
  <c r="J2000" i="10"/>
  <c r="J1998" i="10"/>
  <c r="J1997" i="10"/>
  <c r="J1996" i="10"/>
  <c r="J1995" i="10"/>
  <c r="J1994" i="10"/>
  <c r="J1993" i="10"/>
  <c r="J1992" i="10"/>
  <c r="J1991" i="10"/>
  <c r="J1990" i="10"/>
  <c r="J1987" i="10"/>
  <c r="J1985" i="10"/>
  <c r="J1980" i="10"/>
  <c r="J1989" i="10"/>
  <c r="J1981" i="10"/>
  <c r="J1977" i="10"/>
  <c r="J1983" i="10"/>
  <c r="J1982" i="10"/>
  <c r="J1976" i="10"/>
  <c r="J1974" i="10"/>
  <c r="J1988" i="10"/>
  <c r="J1984" i="10"/>
  <c r="J1973" i="10"/>
  <c r="J1975" i="10"/>
  <c r="J1972" i="10"/>
  <c r="J1986" i="10"/>
  <c r="J1979" i="10"/>
  <c r="J1971" i="10"/>
  <c r="J1968" i="10"/>
  <c r="J1978" i="10"/>
  <c r="J1970" i="10"/>
  <c r="J1969" i="10"/>
  <c r="J1967" i="10"/>
  <c r="J1961" i="10"/>
  <c r="J1960" i="10"/>
  <c r="J1959" i="10"/>
  <c r="J1958" i="10"/>
  <c r="J1957" i="10"/>
  <c r="J1956" i="10"/>
  <c r="J1953" i="10"/>
  <c r="J1955" i="10"/>
  <c r="J1952" i="10"/>
  <c r="J1951" i="10"/>
  <c r="J1966" i="10"/>
  <c r="J1965" i="10"/>
  <c r="J1964" i="10"/>
  <c r="J1963" i="10"/>
  <c r="J1954" i="10"/>
  <c r="J1950" i="10"/>
  <c r="J1949" i="10"/>
  <c r="J1948" i="10"/>
  <c r="J1947" i="10"/>
  <c r="J1941" i="10"/>
  <c r="J1946" i="10"/>
  <c r="J1938" i="10"/>
  <c r="J1945" i="10"/>
  <c r="J1943" i="10"/>
  <c r="J1944" i="10"/>
  <c r="J1942" i="10"/>
  <c r="J1940" i="10"/>
  <c r="J1939" i="10"/>
  <c r="J1937" i="10"/>
  <c r="J1936" i="10"/>
  <c r="J1935" i="10"/>
  <c r="J1932" i="10"/>
  <c r="J1962" i="10"/>
  <c r="J1930" i="10"/>
  <c r="J1929" i="10"/>
  <c r="J1928" i="10"/>
  <c r="J1927" i="10"/>
  <c r="J1926" i="10"/>
  <c r="J1925" i="10"/>
  <c r="J1924" i="10"/>
  <c r="J1923" i="10"/>
  <c r="J1922" i="10"/>
  <c r="J1931" i="10"/>
  <c r="J1921" i="10"/>
  <c r="J1920" i="10"/>
  <c r="J1919" i="10"/>
  <c r="J1918" i="10"/>
  <c r="J1917" i="10"/>
  <c r="J1915" i="10"/>
  <c r="J1914" i="10"/>
  <c r="J1913" i="10"/>
  <c r="J1912" i="10"/>
  <c r="J1911" i="10"/>
  <c r="J1910" i="10"/>
  <c r="J1909" i="10"/>
  <c r="J1908" i="10"/>
  <c r="J1906" i="10"/>
  <c r="J1905" i="10"/>
  <c r="J1903" i="10"/>
  <c r="J1898" i="10"/>
  <c r="J1894" i="10"/>
  <c r="J1902" i="10"/>
  <c r="J1893" i="10"/>
  <c r="J1901" i="10"/>
  <c r="J1900" i="10"/>
  <c r="J1899" i="10"/>
  <c r="J1897" i="10"/>
  <c r="J1896" i="10"/>
  <c r="J1895" i="10"/>
  <c r="J1907" i="10"/>
  <c r="J1904" i="10"/>
  <c r="J1892" i="10"/>
  <c r="J1916" i="10"/>
  <c r="J1891" i="10"/>
  <c r="J50" i="10"/>
  <c r="J1890" i="10"/>
  <c r="J1888" i="10"/>
  <c r="J1887" i="10"/>
  <c r="J1886" i="10"/>
  <c r="J1885" i="10"/>
  <c r="J1884" i="10"/>
  <c r="J1883" i="10"/>
  <c r="J1882" i="10"/>
  <c r="J1889" i="10"/>
  <c r="J1881" i="10"/>
  <c r="J1880" i="10"/>
  <c r="J1879" i="10"/>
  <c r="J1877" i="10"/>
  <c r="J1875" i="10"/>
  <c r="J1870" i="10"/>
  <c r="J1878" i="10"/>
  <c r="J1872" i="10"/>
  <c r="J1866" i="10"/>
  <c r="J1873" i="10"/>
  <c r="J1871" i="10"/>
  <c r="J1869" i="10"/>
  <c r="J1868" i="10"/>
  <c r="J1865" i="10"/>
  <c r="J1864" i="10"/>
  <c r="J1863" i="10"/>
  <c r="J1862" i="10"/>
  <c r="J1861" i="10"/>
  <c r="J1860" i="10"/>
  <c r="J1859" i="10"/>
  <c r="J662" i="10"/>
  <c r="J1858" i="10"/>
  <c r="J1855" i="10"/>
  <c r="J1854" i="10"/>
  <c r="J658" i="10"/>
  <c r="J657" i="10"/>
  <c r="J1857" i="10"/>
  <c r="J1856" i="10"/>
  <c r="J1853" i="10"/>
  <c r="J351" i="10"/>
  <c r="J349" i="10"/>
  <c r="J1852" i="10"/>
  <c r="J1851" i="10"/>
  <c r="J1850" i="10"/>
  <c r="J1849" i="10"/>
  <c r="J1848" i="10"/>
  <c r="J1847" i="10"/>
  <c r="J1846" i="10"/>
  <c r="J1845" i="10"/>
  <c r="J1844" i="10"/>
  <c r="J1843" i="10"/>
  <c r="J1842" i="10"/>
  <c r="J1841" i="10"/>
  <c r="J1840" i="10"/>
  <c r="J1839" i="10"/>
  <c r="J1838" i="10"/>
  <c r="J1837" i="10"/>
  <c r="J1836" i="10"/>
  <c r="J1835" i="10"/>
  <c r="J1834" i="10"/>
  <c r="J1833" i="10"/>
  <c r="J1832" i="10"/>
  <c r="J1831" i="10"/>
  <c r="J1830" i="10"/>
  <c r="J1828" i="10"/>
  <c r="J1826" i="10"/>
  <c r="J1825" i="10"/>
  <c r="J1824" i="10"/>
  <c r="J1823" i="10"/>
  <c r="J1822" i="10"/>
  <c r="J1817" i="10"/>
  <c r="J1816" i="10"/>
  <c r="J1810" i="10"/>
  <c r="J1821" i="10"/>
  <c r="J1820" i="10"/>
  <c r="J1819" i="10"/>
  <c r="J1818" i="10"/>
  <c r="J1815" i="10"/>
  <c r="J1814" i="10"/>
  <c r="J1813" i="10"/>
  <c r="J1812" i="10"/>
  <c r="J1811" i="10"/>
  <c r="J1809" i="10"/>
  <c r="J1808" i="10"/>
  <c r="J1807" i="10"/>
  <c r="J1829" i="10"/>
  <c r="J1806" i="10"/>
  <c r="J1805" i="10"/>
  <c r="J1804" i="10"/>
  <c r="J1803" i="10"/>
  <c r="J1802" i="10"/>
  <c r="J1827" i="10"/>
  <c r="J1801" i="10"/>
  <c r="J1800" i="10"/>
  <c r="J1798" i="10"/>
  <c r="J1796" i="10"/>
  <c r="J1797" i="10"/>
  <c r="J1795" i="10"/>
  <c r="J1794" i="10"/>
  <c r="J1793" i="10"/>
  <c r="J1792" i="10"/>
  <c r="J1791" i="10"/>
  <c r="J1789" i="10"/>
  <c r="J1788" i="10"/>
  <c r="J1790" i="10"/>
  <c r="J825" i="10"/>
  <c r="J824" i="10"/>
  <c r="J823" i="10"/>
  <c r="J822" i="10"/>
  <c r="J821" i="10"/>
  <c r="J373" i="10"/>
  <c r="J372" i="10"/>
  <c r="J1785" i="10"/>
  <c r="J1784" i="10"/>
  <c r="J1783" i="10"/>
  <c r="J1782" i="10"/>
  <c r="J1781" i="10"/>
  <c r="J1780" i="10"/>
  <c r="J1779" i="10"/>
  <c r="J1778" i="10"/>
  <c r="J1777" i="10"/>
  <c r="J1775" i="10"/>
  <c r="J1787" i="10"/>
  <c r="J1774" i="10"/>
  <c r="J1773" i="10"/>
  <c r="J1776" i="10"/>
  <c r="J1772" i="10"/>
  <c r="J1771" i="10"/>
  <c r="J1770" i="10"/>
  <c r="J1767" i="10"/>
  <c r="J1766" i="10"/>
  <c r="J1765" i="10"/>
  <c r="J1769" i="10"/>
  <c r="J1764" i="10"/>
  <c r="J1763" i="10"/>
  <c r="J1762" i="10"/>
  <c r="J1799" i="10"/>
  <c r="J1761" i="10"/>
  <c r="J1760" i="10"/>
  <c r="J1759" i="10"/>
  <c r="J1758" i="10"/>
  <c r="J1757" i="10"/>
  <c r="J1755" i="10"/>
  <c r="J1756" i="10"/>
  <c r="J1754" i="10"/>
  <c r="J1753" i="10"/>
  <c r="J1752" i="10"/>
  <c r="J1751" i="10"/>
  <c r="J1750" i="10"/>
  <c r="J1749" i="10"/>
  <c r="J1748" i="10"/>
  <c r="J1747" i="10"/>
  <c r="J1746" i="10"/>
  <c r="J1745" i="10"/>
  <c r="J1744" i="10"/>
  <c r="J1742" i="10"/>
  <c r="J1740" i="10"/>
  <c r="J1739" i="10"/>
  <c r="J1736" i="10"/>
  <c r="J1734" i="10"/>
  <c r="J295" i="10"/>
  <c r="J294" i="10"/>
  <c r="J1743" i="10"/>
  <c r="J1741" i="10"/>
  <c r="J1738" i="10"/>
  <c r="J1737" i="10"/>
  <c r="J1735" i="10"/>
  <c r="J1733" i="10"/>
  <c r="J340" i="10"/>
  <c r="J338" i="10"/>
  <c r="J1732" i="10"/>
  <c r="J1731" i="10"/>
  <c r="J1511" i="10"/>
  <c r="J1730" i="10"/>
  <c r="J1729" i="10"/>
  <c r="J1728" i="10"/>
  <c r="J1727" i="10"/>
  <c r="J1726" i="10"/>
  <c r="J1725" i="10"/>
  <c r="J1724" i="10"/>
  <c r="J1723" i="10"/>
  <c r="J1722" i="10"/>
  <c r="J1721" i="10"/>
  <c r="J1720" i="10"/>
  <c r="J1719" i="10"/>
  <c r="J1691" i="10"/>
  <c r="J1718" i="10"/>
  <c r="J1717" i="10"/>
  <c r="J1716" i="10"/>
  <c r="J1715" i="10"/>
  <c r="J1714" i="10"/>
  <c r="J1713" i="10"/>
  <c r="J1712" i="10"/>
  <c r="J1711" i="10"/>
  <c r="J1710" i="10"/>
  <c r="J1709" i="10"/>
  <c r="J1706" i="10"/>
  <c r="J1705" i="10"/>
  <c r="J1704" i="10"/>
  <c r="J1703" i="10"/>
  <c r="J1702" i="10"/>
  <c r="J1701" i="10"/>
  <c r="J1700" i="10"/>
  <c r="J783" i="10"/>
  <c r="J1699" i="10"/>
  <c r="J1698" i="10"/>
  <c r="J1697" i="10"/>
  <c r="J1696" i="10"/>
  <c r="J1695" i="10"/>
  <c r="J1694" i="10"/>
  <c r="J1693" i="10"/>
  <c r="J1692" i="10"/>
  <c r="J1690" i="10"/>
  <c r="J1689" i="10"/>
  <c r="J1687" i="10"/>
  <c r="J1686" i="10"/>
  <c r="J1684" i="10"/>
  <c r="J1683" i="10"/>
  <c r="J1682" i="10"/>
  <c r="J1681" i="10"/>
  <c r="J1688" i="10"/>
  <c r="J1680" i="10"/>
  <c r="J1679" i="10"/>
  <c r="J1543" i="10"/>
  <c r="J1542" i="10"/>
  <c r="J1539" i="10"/>
  <c r="J530" i="10"/>
  <c r="J529" i="10"/>
  <c r="J1678" i="10"/>
  <c r="J1685" i="10"/>
  <c r="J1677" i="10"/>
  <c r="J1676" i="10"/>
  <c r="J1675" i="10"/>
  <c r="J1674" i="10"/>
  <c r="J1673" i="10"/>
  <c r="J1672" i="10"/>
  <c r="J1671" i="10"/>
  <c r="J1670" i="10"/>
  <c r="J1669" i="10"/>
  <c r="J1668" i="10"/>
  <c r="J1667" i="10"/>
  <c r="J1666" i="10"/>
  <c r="J1665" i="10"/>
  <c r="J1664" i="10"/>
  <c r="J1663" i="10"/>
  <c r="J1662" i="10"/>
  <c r="J1661" i="10"/>
  <c r="J1660" i="10"/>
  <c r="J1659" i="10"/>
  <c r="J1658" i="10"/>
  <c r="J1657" i="10"/>
  <c r="J1656" i="10"/>
  <c r="J1655" i="10"/>
  <c r="J1654" i="10"/>
  <c r="J1653" i="10"/>
  <c r="J1652" i="10"/>
  <c r="J1651" i="10"/>
  <c r="J1650" i="10"/>
  <c r="J1649" i="10"/>
  <c r="J1648" i="10"/>
  <c r="J1647" i="10"/>
  <c r="J1646" i="10"/>
  <c r="J1645" i="10"/>
  <c r="J1644" i="10"/>
  <c r="J1641" i="10"/>
  <c r="J1640" i="10"/>
  <c r="J1639" i="10"/>
  <c r="J1638" i="10"/>
  <c r="J1637" i="10"/>
  <c r="J1636" i="10"/>
  <c r="J1635" i="10"/>
  <c r="J1634" i="10"/>
  <c r="J1633" i="10"/>
  <c r="J1632" i="10"/>
  <c r="J1631" i="10"/>
  <c r="J1630" i="10"/>
  <c r="J1629" i="10"/>
  <c r="J1628" i="10"/>
  <c r="J1627" i="10"/>
  <c r="J1626" i="10"/>
  <c r="J1625" i="10"/>
  <c r="J1624" i="10"/>
  <c r="J1623" i="10"/>
  <c r="J1622" i="10"/>
  <c r="J1621" i="10"/>
  <c r="J1620" i="10"/>
  <c r="J1619" i="10"/>
  <c r="J1618" i="10"/>
  <c r="J1617" i="10"/>
  <c r="J1616" i="10"/>
  <c r="J1615" i="10"/>
  <c r="J1614" i="10"/>
  <c r="J1613" i="10"/>
  <c r="J1612" i="10"/>
  <c r="J1611" i="10"/>
  <c r="J1610" i="10"/>
  <c r="J1609" i="10"/>
  <c r="J1608" i="10"/>
  <c r="J1607" i="10"/>
  <c r="J1606" i="10"/>
  <c r="J1605" i="10"/>
  <c r="J1604" i="10"/>
  <c r="J1603" i="10"/>
  <c r="J1601" i="10"/>
  <c r="J1600" i="10"/>
  <c r="J1599" i="10"/>
  <c r="J1598" i="10"/>
  <c r="J1597" i="10"/>
  <c r="J1596" i="10"/>
  <c r="J1593" i="10"/>
  <c r="J1592" i="10"/>
  <c r="J1588" i="10"/>
  <c r="J1587" i="10"/>
  <c r="J1585" i="10"/>
  <c r="J1584" i="10"/>
  <c r="J1583" i="10"/>
  <c r="J1643" i="10"/>
  <c r="J1642" i="10"/>
  <c r="J1582" i="10"/>
  <c r="J1581" i="10"/>
  <c r="J1580" i="10"/>
  <c r="J1575" i="10"/>
  <c r="J1591" i="10"/>
  <c r="J1590" i="10"/>
  <c r="J1579" i="10"/>
  <c r="J1578" i="10"/>
  <c r="J1577" i="10"/>
  <c r="J1576" i="10"/>
  <c r="J1574" i="10"/>
  <c r="J1573" i="10"/>
  <c r="J1572" i="10"/>
  <c r="J1571" i="10"/>
  <c r="J1570" i="10"/>
  <c r="J1569" i="10"/>
  <c r="J1568" i="10"/>
  <c r="J1567" i="10"/>
  <c r="J1566" i="10"/>
  <c r="J1565" i="10"/>
  <c r="J1564" i="10"/>
  <c r="J1563" i="10"/>
  <c r="J1562" i="10"/>
  <c r="J1561" i="10"/>
  <c r="J1560" i="10"/>
  <c r="J1559" i="10"/>
  <c r="J1558" i="10"/>
  <c r="J1557" i="10"/>
  <c r="J1556" i="10"/>
  <c r="J1552" i="10"/>
  <c r="J1548" i="10"/>
  <c r="J1544" i="10"/>
  <c r="J1554" i="10"/>
  <c r="J1538" i="10"/>
  <c r="J1553" i="10"/>
  <c r="J1537" i="10"/>
  <c r="J1536" i="10"/>
  <c r="J1551" i="10"/>
  <c r="J1535" i="10"/>
  <c r="J1534" i="10"/>
  <c r="J1555" i="10"/>
  <c r="J1550" i="10"/>
  <c r="J1541" i="10"/>
  <c r="J1540" i="10"/>
  <c r="J1533" i="10"/>
  <c r="J1549" i="10"/>
  <c r="J1532" i="10"/>
  <c r="J1547" i="10"/>
  <c r="J1531" i="10"/>
  <c r="J1546" i="10"/>
  <c r="J1530" i="10"/>
  <c r="J1545" i="10"/>
  <c r="J1529" i="10"/>
  <c r="J1528" i="10"/>
  <c r="J1527" i="10"/>
  <c r="J1526" i="10"/>
  <c r="J1524" i="10"/>
  <c r="J1522" i="10"/>
  <c r="J1521" i="10"/>
  <c r="J1520" i="10"/>
  <c r="J1519" i="10"/>
  <c r="J1518" i="10"/>
  <c r="J1517" i="10"/>
  <c r="J1516" i="10"/>
  <c r="J1525" i="10"/>
  <c r="J1515" i="10"/>
  <c r="J1523" i="10"/>
  <c r="J1514" i="10"/>
  <c r="J1513" i="10"/>
  <c r="J1512" i="10"/>
  <c r="J1510" i="10"/>
  <c r="J1509" i="10"/>
  <c r="J1508" i="10"/>
  <c r="J1507" i="10"/>
  <c r="J1506" i="10"/>
  <c r="J1496" i="10"/>
  <c r="J1505" i="10"/>
  <c r="J1504" i="10"/>
  <c r="J1503" i="10"/>
  <c r="J1502" i="10"/>
  <c r="J1501" i="10"/>
  <c r="J1500" i="10"/>
  <c r="J1499" i="10"/>
  <c r="J1498" i="10"/>
  <c r="J1497" i="10"/>
  <c r="J1495" i="10"/>
  <c r="J1494" i="10"/>
  <c r="J1493" i="10"/>
  <c r="J1492" i="10"/>
  <c r="J1491" i="10"/>
  <c r="J1490" i="10"/>
  <c r="J1489" i="10"/>
  <c r="J1488" i="10"/>
  <c r="J1487" i="10"/>
  <c r="J563" i="10"/>
  <c r="J1486" i="10"/>
  <c r="J1485" i="10"/>
  <c r="J1483" i="10"/>
  <c r="J1482" i="10"/>
  <c r="J1484" i="10"/>
  <c r="J1481" i="10"/>
  <c r="J1478" i="10"/>
  <c r="J1477" i="10"/>
  <c r="J1476" i="10"/>
  <c r="J1475" i="10"/>
  <c r="J1473" i="10"/>
  <c r="J1472" i="10"/>
  <c r="J1471" i="10"/>
  <c r="J1470" i="10"/>
  <c r="J1469" i="10"/>
  <c r="J1468" i="10"/>
  <c r="J1467" i="10"/>
  <c r="J1466" i="10"/>
  <c r="J1465" i="10"/>
  <c r="J1464" i="10"/>
  <c r="J1463" i="10"/>
  <c r="J1462" i="10"/>
  <c r="J1461" i="10"/>
  <c r="J1460" i="10"/>
  <c r="J1459" i="10"/>
  <c r="J1458" i="10"/>
  <c r="J1451" i="10"/>
  <c r="J1457" i="10"/>
  <c r="J558" i="10"/>
  <c r="J1474" i="10"/>
  <c r="J1456" i="10"/>
  <c r="J1455" i="10"/>
  <c r="J1454" i="10"/>
  <c r="J1453" i="10"/>
  <c r="J1452" i="10"/>
  <c r="J1480" i="10"/>
  <c r="J1479" i="10"/>
  <c r="J1450" i="10"/>
  <c r="J1448" i="10"/>
  <c r="J1446" i="10"/>
  <c r="J1445" i="10"/>
  <c r="J1441" i="10"/>
  <c r="J1440" i="10"/>
  <c r="B2" i="10"/>
  <c r="F2" i="10" s="1"/>
  <c r="Q29" i="1"/>
  <c r="Q28" i="1"/>
  <c r="Q27" i="1"/>
  <c r="Q26" i="1"/>
  <c r="Q25" i="1"/>
  <c r="C8" i="1" l="1"/>
  <c r="K10" i="1" s="1"/>
  <c r="M40" i="1"/>
  <c r="C4" i="1" l="1"/>
  <c r="C5" i="1" s="1"/>
  <c r="G9" i="1" l="1"/>
  <c r="G8" i="1"/>
  <c r="G7" i="1"/>
  <c r="G6" i="1"/>
  <c r="Q32" i="1" l="1"/>
  <c r="Q33" i="1"/>
  <c r="Q34" i="1"/>
  <c r="Q35" i="1" l="1"/>
  <c r="J18" i="1"/>
  <c r="Q31" i="4" l="1"/>
  <c r="Q3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128" i="4"/>
  <c r="Q130" i="4"/>
  <c r="Q131" i="4"/>
  <c r="Q132" i="4"/>
  <c r="Q133" i="4"/>
  <c r="Q134" i="4"/>
  <c r="Q135" i="4"/>
  <c r="Q136" i="4"/>
  <c r="Q137" i="4"/>
  <c r="Q138" i="4"/>
  <c r="Q139" i="4"/>
  <c r="Q140" i="4"/>
  <c r="Q141" i="4"/>
  <c r="Q142" i="4"/>
  <c r="Q143" i="4"/>
  <c r="Q144" i="4"/>
  <c r="Q146" i="4"/>
  <c r="Q147" i="4"/>
  <c r="Q148" i="4"/>
  <c r="Q149" i="4"/>
  <c r="Q150" i="4"/>
  <c r="Q151" i="4"/>
  <c r="Q152" i="4"/>
  <c r="Q153" i="4"/>
  <c r="Q154" i="4"/>
  <c r="Q155" i="4"/>
  <c r="Q156" i="4"/>
  <c r="Q157" i="4"/>
  <c r="Q158" i="4"/>
  <c r="Q159" i="4"/>
  <c r="Q160" i="4"/>
  <c r="Q161" i="4"/>
  <c r="Q162" i="4"/>
  <c r="Q163" i="4"/>
  <c r="Q164" i="4"/>
  <c r="Q165" i="4"/>
  <c r="Q166" i="4"/>
  <c r="Q167" i="4"/>
  <c r="Q168" i="4"/>
  <c r="Q169" i="4"/>
  <c r="Q170" i="4"/>
  <c r="Q171" i="4"/>
  <c r="Q172" i="4"/>
  <c r="Q173" i="4"/>
  <c r="Q174" i="4"/>
  <c r="Q175" i="4"/>
  <c r="Q176" i="4"/>
  <c r="Q177" i="4"/>
  <c r="Q178" i="4"/>
  <c r="Q179" i="4"/>
  <c r="Q180" i="4"/>
  <c r="Q181" i="4"/>
  <c r="Q182" i="4"/>
  <c r="Q183" i="4"/>
  <c r="Q184" i="4"/>
  <c r="Q185" i="4"/>
  <c r="Q186" i="4"/>
  <c r="Q187" i="4"/>
  <c r="Q188" i="4"/>
  <c r="Q189" i="4"/>
  <c r="Q190" i="4"/>
  <c r="Q191" i="4"/>
  <c r="Q192" i="4"/>
  <c r="Q193" i="4"/>
  <c r="Q194" i="4"/>
  <c r="Q195" i="4"/>
  <c r="Q196" i="4"/>
  <c r="Q197" i="4"/>
  <c r="Q198" i="4"/>
  <c r="Q199" i="4"/>
  <c r="Q200" i="4"/>
  <c r="Q201" i="4"/>
  <c r="Q202" i="4"/>
  <c r="Q203" i="4"/>
  <c r="Q204" i="4"/>
  <c r="Q205" i="4"/>
  <c r="Q206" i="4"/>
  <c r="Q207" i="4"/>
  <c r="Q208" i="4"/>
  <c r="Q209" i="4"/>
  <c r="Q210" i="4"/>
  <c r="Q211" i="4"/>
  <c r="Q212" i="4"/>
  <c r="Q213" i="4"/>
  <c r="Q214" i="4"/>
  <c r="Q215" i="4"/>
  <c r="Q216" i="4"/>
  <c r="Q217" i="4"/>
  <c r="Q218" i="4"/>
  <c r="Q219" i="4"/>
  <c r="Q220" i="4"/>
  <c r="Q221" i="4"/>
  <c r="Q222" i="4"/>
  <c r="Q223" i="4"/>
  <c r="Q224" i="4"/>
  <c r="Q225" i="4"/>
  <c r="Q226" i="4"/>
  <c r="Q227" i="4"/>
  <c r="Q228" i="4"/>
  <c r="Q229" i="4"/>
  <c r="Q230" i="4"/>
  <c r="Q231" i="4"/>
  <c r="Q232" i="4"/>
  <c r="Q233" i="4"/>
  <c r="Q234" i="4"/>
  <c r="Q235" i="4"/>
  <c r="Q236" i="4"/>
  <c r="Q237" i="4"/>
  <c r="Q238" i="4"/>
  <c r="Q239" i="4"/>
  <c r="Q240" i="4"/>
  <c r="Q241" i="4"/>
  <c r="Q242" i="4"/>
  <c r="Q243" i="4"/>
  <c r="Q244" i="4"/>
  <c r="Q245" i="4"/>
  <c r="Q246" i="4"/>
  <c r="Q247" i="4"/>
  <c r="Q248" i="4"/>
  <c r="Q249" i="4"/>
  <c r="Q250" i="4"/>
  <c r="Q251" i="4"/>
  <c r="Q252" i="4"/>
  <c r="Q253" i="4"/>
  <c r="Q254" i="4"/>
  <c r="Q255" i="4"/>
  <c r="Q256" i="4"/>
  <c r="Q257" i="4"/>
  <c r="Q258" i="4"/>
  <c r="Q259" i="4"/>
  <c r="Q260" i="4"/>
  <c r="Q261" i="4"/>
  <c r="Q262" i="4"/>
  <c r="Q263" i="4"/>
  <c r="Q264" i="4"/>
  <c r="Q265" i="4"/>
  <c r="Q266" i="4"/>
  <c r="Q267" i="4"/>
  <c r="Q268" i="4"/>
  <c r="Q269" i="4"/>
  <c r="Q270" i="4"/>
  <c r="Q271" i="4"/>
  <c r="Q272" i="4"/>
  <c r="Q273" i="4"/>
  <c r="Q274" i="4"/>
  <c r="Q275" i="4"/>
  <c r="Q276" i="4"/>
  <c r="Q277" i="4"/>
  <c r="Q278" i="4"/>
  <c r="Q279" i="4"/>
  <c r="Q280" i="4"/>
  <c r="Q281" i="4"/>
  <c r="Q282" i="4"/>
  <c r="Q283" i="4"/>
  <c r="Q284" i="4"/>
  <c r="Q285" i="4"/>
  <c r="Q286" i="4"/>
  <c r="Q287" i="4"/>
  <c r="Q288" i="4"/>
  <c r="Q289" i="4"/>
  <c r="Q290" i="4"/>
  <c r="Q291" i="4"/>
  <c r="Q292" i="4"/>
  <c r="Q293" i="4"/>
  <c r="Q294" i="4"/>
  <c r="Q295" i="4"/>
  <c r="Q296" i="4"/>
  <c r="Q297" i="4"/>
  <c r="Q298" i="4"/>
  <c r="Q299" i="4"/>
  <c r="Q300" i="4"/>
  <c r="Q301" i="4"/>
  <c r="Q302" i="4"/>
  <c r="Q303" i="4"/>
  <c r="Q304" i="4"/>
  <c r="Q305" i="4"/>
  <c r="Q306" i="4"/>
  <c r="Q307" i="4"/>
  <c r="Q308" i="4"/>
  <c r="Q309" i="4"/>
  <c r="Q310" i="4"/>
  <c r="Q311" i="4"/>
  <c r="Q312" i="4"/>
  <c r="Q313" i="4"/>
  <c r="Q314" i="4"/>
  <c r="Q315" i="4"/>
  <c r="Q316" i="4"/>
  <c r="Q317" i="4"/>
  <c r="Q318" i="4"/>
  <c r="Q319" i="4"/>
  <c r="Q320" i="4"/>
  <c r="Q322" i="4"/>
  <c r="Q323" i="4"/>
  <c r="Q324" i="4"/>
  <c r="Q325" i="4"/>
  <c r="Q326" i="4"/>
  <c r="Q327" i="4"/>
  <c r="Q328" i="4"/>
  <c r="Q329" i="4"/>
  <c r="Q330" i="4"/>
  <c r="Q331" i="4"/>
  <c r="Q332" i="4"/>
  <c r="Q333" i="4"/>
  <c r="Q334" i="4"/>
  <c r="Q335" i="4"/>
  <c r="Q336" i="4"/>
  <c r="Q337" i="4"/>
  <c r="Q338" i="4"/>
  <c r="Q339" i="4"/>
  <c r="Q340" i="4"/>
  <c r="Q341" i="4"/>
  <c r="Q342" i="4"/>
  <c r="Q343" i="4"/>
  <c r="Q344" i="4"/>
  <c r="Q345" i="4"/>
  <c r="Q346" i="4"/>
  <c r="Q347" i="4"/>
  <c r="Q348" i="4"/>
  <c r="Q349" i="4"/>
  <c r="Q350" i="4"/>
  <c r="Q351" i="4"/>
  <c r="Q352" i="4"/>
  <c r="Q353" i="4"/>
  <c r="Q354" i="4"/>
  <c r="Q355" i="4"/>
  <c r="Q356" i="4"/>
  <c r="Q357" i="4"/>
  <c r="Q358" i="4"/>
  <c r="Q359" i="4"/>
  <c r="Q360" i="4"/>
  <c r="Q361" i="4"/>
  <c r="Q362" i="4"/>
  <c r="Q363" i="4"/>
  <c r="Q364" i="4"/>
  <c r="Q365" i="4"/>
  <c r="Q366" i="4"/>
  <c r="Q367" i="4"/>
  <c r="Q368" i="4"/>
  <c r="Q369" i="4"/>
  <c r="Q370" i="4"/>
  <c r="Q371" i="4"/>
  <c r="Q372" i="4"/>
  <c r="Q373" i="4"/>
  <c r="Q374" i="4"/>
  <c r="Q375" i="4"/>
  <c r="Q376" i="4"/>
  <c r="Q377" i="4"/>
  <c r="Q378" i="4"/>
  <c r="Q379" i="4"/>
  <c r="Q380" i="4"/>
  <c r="Q381" i="4"/>
  <c r="Q382" i="4"/>
  <c r="Q383" i="4"/>
  <c r="Q384" i="4"/>
  <c r="Q385" i="4"/>
  <c r="Q386" i="4"/>
  <c r="Q387" i="4"/>
  <c r="Q388" i="4"/>
  <c r="Q389" i="4"/>
  <c r="Q390" i="4"/>
  <c r="Q391" i="4"/>
  <c r="Q392" i="4"/>
  <c r="Q393" i="4"/>
  <c r="Q394" i="4"/>
  <c r="Q395" i="4"/>
  <c r="Q396" i="4"/>
  <c r="Q397" i="4"/>
  <c r="Q398" i="4"/>
  <c r="Q399" i="4"/>
  <c r="Q400" i="4"/>
  <c r="Q401" i="4"/>
  <c r="Q402" i="4"/>
  <c r="Q403" i="4"/>
  <c r="Q404" i="4"/>
  <c r="Q405" i="4"/>
  <c r="Q406" i="4"/>
  <c r="Q407" i="4"/>
  <c r="Q408" i="4"/>
  <c r="Q409" i="4"/>
  <c r="Q410" i="4"/>
  <c r="Q411" i="4"/>
  <c r="Q412" i="4"/>
  <c r="Q413" i="4"/>
  <c r="Q414" i="4"/>
  <c r="Q415" i="4"/>
  <c r="Q416" i="4"/>
  <c r="Q417" i="4"/>
  <c r="Q418" i="4"/>
  <c r="Q419" i="4"/>
  <c r="Q420" i="4"/>
  <c r="Q421" i="4"/>
  <c r="Q422" i="4"/>
  <c r="Q423" i="4"/>
  <c r="Q424" i="4"/>
  <c r="Q425" i="4"/>
  <c r="Q426" i="4"/>
  <c r="Q427" i="4"/>
  <c r="Q428" i="4"/>
  <c r="Q429" i="4"/>
  <c r="Q430" i="4"/>
  <c r="Q431" i="4"/>
  <c r="Q432" i="4"/>
  <c r="Q433" i="4"/>
  <c r="Q434" i="4"/>
  <c r="Q435" i="4"/>
  <c r="Q436" i="4"/>
  <c r="Q437" i="4"/>
  <c r="Q438" i="4"/>
  <c r="Q439" i="4"/>
  <c r="Q440" i="4"/>
  <c r="Q441" i="4"/>
  <c r="Q442" i="4"/>
  <c r="Q443" i="4"/>
  <c r="Q444" i="4"/>
  <c r="Q445" i="4"/>
  <c r="Q446" i="4"/>
  <c r="Q447" i="4"/>
  <c r="Q448" i="4"/>
  <c r="Q449" i="4"/>
  <c r="Q450" i="4"/>
  <c r="Q451" i="4"/>
  <c r="Q452" i="4"/>
  <c r="Q453" i="4"/>
  <c r="Q454" i="4"/>
  <c r="Q455" i="4"/>
  <c r="Q456" i="4"/>
  <c r="Q457" i="4"/>
  <c r="Q458" i="4"/>
  <c r="Q459" i="4"/>
  <c r="Q460" i="4"/>
  <c r="Q461" i="4"/>
  <c r="Q462" i="4"/>
  <c r="Q463" i="4"/>
  <c r="Q464" i="4"/>
  <c r="Q465" i="4"/>
  <c r="Q466" i="4"/>
  <c r="Q467" i="4"/>
  <c r="Q468" i="4"/>
  <c r="Q469" i="4"/>
  <c r="Q470" i="4"/>
  <c r="Q471" i="4"/>
  <c r="Q472" i="4"/>
  <c r="Q473" i="4"/>
  <c r="Q474" i="4"/>
  <c r="Q475" i="4"/>
  <c r="Q476" i="4"/>
  <c r="Q477" i="4"/>
  <c r="Q478" i="4"/>
  <c r="Q479" i="4"/>
  <c r="Q480" i="4"/>
  <c r="Q481" i="4"/>
  <c r="Q482" i="4"/>
  <c r="Q483" i="4"/>
  <c r="Q484" i="4"/>
  <c r="Q485" i="4"/>
  <c r="Q486" i="4"/>
  <c r="Q487" i="4"/>
  <c r="Q488" i="4"/>
  <c r="Q489" i="4"/>
  <c r="Q490" i="4"/>
  <c r="Q491" i="4"/>
  <c r="Q492" i="4"/>
  <c r="Q493" i="4"/>
  <c r="Q494" i="4"/>
  <c r="Q495" i="4"/>
  <c r="Q496" i="4"/>
  <c r="Q497" i="4"/>
  <c r="Q498" i="4"/>
  <c r="Q499" i="4"/>
  <c r="Q500" i="4"/>
  <c r="Q501" i="4"/>
  <c r="Q502" i="4"/>
  <c r="Q503" i="4"/>
  <c r="Q504" i="4"/>
  <c r="Q505" i="4"/>
  <c r="Q506" i="4"/>
  <c r="Q507" i="4"/>
  <c r="Q508" i="4"/>
  <c r="Q509" i="4"/>
  <c r="Q510" i="4"/>
  <c r="Q511" i="4"/>
  <c r="Q512" i="4"/>
  <c r="Q513" i="4"/>
  <c r="Q514" i="4"/>
  <c r="Q515" i="4"/>
  <c r="Q516" i="4"/>
  <c r="Q517" i="4"/>
  <c r="Q518" i="4"/>
  <c r="Q519" i="4"/>
  <c r="Q520" i="4"/>
  <c r="Q521" i="4"/>
  <c r="Q522" i="4"/>
  <c r="Q523" i="4"/>
  <c r="Q524" i="4"/>
  <c r="Q525" i="4"/>
  <c r="Q526" i="4"/>
  <c r="Q527" i="4"/>
  <c r="Q528" i="4"/>
  <c r="Q529" i="4"/>
  <c r="Q530" i="4"/>
  <c r="Q531" i="4"/>
  <c r="Q532" i="4"/>
  <c r="Q533" i="4"/>
  <c r="Q534" i="4"/>
  <c r="Q535" i="4"/>
  <c r="Q536" i="4"/>
  <c r="Q537" i="4"/>
  <c r="Q538" i="4"/>
  <c r="Q539" i="4"/>
  <c r="Q540" i="4"/>
  <c r="Q541" i="4"/>
  <c r="Q542" i="4"/>
  <c r="Q543" i="4"/>
  <c r="Q544" i="4"/>
  <c r="Q545" i="4"/>
  <c r="Q546" i="4"/>
  <c r="Q547" i="4"/>
  <c r="Q548" i="4"/>
  <c r="Q549" i="4"/>
  <c r="Q550" i="4"/>
  <c r="Q551" i="4"/>
  <c r="Q552" i="4"/>
  <c r="Q553" i="4"/>
  <c r="Q554" i="4"/>
  <c r="Q555" i="4"/>
  <c r="Q556" i="4"/>
  <c r="Q557" i="4"/>
  <c r="Q558" i="4"/>
  <c r="Q559" i="4"/>
  <c r="Q560" i="4"/>
  <c r="Q561" i="4"/>
  <c r="Q562" i="4"/>
  <c r="Q563" i="4"/>
  <c r="Q564" i="4"/>
  <c r="Q565" i="4"/>
  <c r="Q566" i="4"/>
  <c r="Q567" i="4"/>
  <c r="Q568" i="4"/>
  <c r="Q569" i="4"/>
  <c r="Q570" i="4"/>
  <c r="Q571" i="4"/>
  <c r="Q572" i="4"/>
  <c r="Q573" i="4"/>
  <c r="Q574" i="4"/>
  <c r="Q575" i="4"/>
  <c r="Q576" i="4"/>
  <c r="Q577" i="4"/>
  <c r="Q578" i="4"/>
  <c r="Q579" i="4"/>
  <c r="Q580" i="4"/>
  <c r="Q581" i="4"/>
  <c r="Q582" i="4"/>
  <c r="Q583" i="4"/>
  <c r="Q584" i="4"/>
  <c r="Q585" i="4"/>
  <c r="Q586" i="4"/>
  <c r="Q587" i="4"/>
  <c r="Q588" i="4"/>
  <c r="Q589" i="4"/>
  <c r="Q590" i="4"/>
  <c r="Q591" i="4"/>
  <c r="Q592" i="4"/>
  <c r="Q593" i="4"/>
  <c r="Q594" i="4"/>
  <c r="Q595" i="4"/>
  <c r="Q596" i="4"/>
  <c r="Q597" i="4"/>
  <c r="Q598" i="4"/>
  <c r="Q599" i="4"/>
  <c r="Q600" i="4"/>
  <c r="Q601" i="4"/>
  <c r="Q602" i="4"/>
  <c r="Q603" i="4"/>
  <c r="Q604" i="4"/>
  <c r="Q605" i="4"/>
  <c r="Q606" i="4"/>
  <c r="Q607" i="4"/>
  <c r="Q608" i="4"/>
  <c r="Q609" i="4"/>
  <c r="Q610" i="4"/>
  <c r="Q611" i="4"/>
  <c r="Q612" i="4"/>
  <c r="Q613" i="4"/>
  <c r="Q614" i="4"/>
  <c r="Q615" i="4"/>
  <c r="Q616" i="4"/>
  <c r="Q617" i="4"/>
  <c r="Q618" i="4"/>
  <c r="Q619" i="4"/>
  <c r="Q620" i="4"/>
  <c r="Q621" i="4"/>
  <c r="Q622" i="4"/>
  <c r="Q623" i="4"/>
  <c r="Q624" i="4"/>
  <c r="Q625" i="4"/>
  <c r="Q626" i="4"/>
  <c r="Q627" i="4"/>
  <c r="Q628" i="4"/>
  <c r="Q629" i="4"/>
  <c r="Q630" i="4"/>
  <c r="Q631" i="4"/>
  <c r="Q632" i="4"/>
  <c r="Q633" i="4"/>
  <c r="Q634" i="4"/>
  <c r="Q635" i="4"/>
  <c r="Q636" i="4"/>
  <c r="Q637" i="4"/>
  <c r="Q638" i="4"/>
  <c r="Q639" i="4"/>
  <c r="Q640" i="4"/>
  <c r="Q641" i="4"/>
  <c r="Q642" i="4"/>
  <c r="Q643" i="4"/>
  <c r="Q644" i="4"/>
  <c r="Q645" i="4"/>
  <c r="Q646" i="4"/>
  <c r="Q647" i="4"/>
  <c r="Q648" i="4"/>
  <c r="Q649" i="4"/>
  <c r="Q650" i="4"/>
  <c r="Q651" i="4"/>
  <c r="Q652" i="4"/>
  <c r="Q653" i="4"/>
  <c r="Q654" i="4"/>
  <c r="Q655" i="4"/>
  <c r="Q656" i="4"/>
  <c r="Q657" i="4"/>
  <c r="Q658" i="4"/>
  <c r="Q659" i="4"/>
  <c r="Q660" i="4"/>
  <c r="Q661" i="4"/>
  <c r="Q662" i="4"/>
  <c r="Q663" i="4"/>
  <c r="Q664" i="4"/>
  <c r="Q665" i="4"/>
  <c r="Q666" i="4"/>
  <c r="Q667" i="4"/>
  <c r="Q668" i="4"/>
  <c r="Q669" i="4"/>
  <c r="Q670" i="4"/>
  <c r="Q671" i="4"/>
  <c r="Q672" i="4"/>
  <c r="Q673" i="4"/>
  <c r="Q674" i="4"/>
  <c r="Q675" i="4"/>
  <c r="Q676" i="4"/>
  <c r="Q677" i="4"/>
  <c r="Q678" i="4"/>
  <c r="Q679" i="4"/>
  <c r="Q680" i="4"/>
  <c r="Q681" i="4"/>
  <c r="Q682" i="4"/>
  <c r="Q683" i="4"/>
  <c r="Q684" i="4"/>
  <c r="Q685" i="4"/>
  <c r="Q686" i="4"/>
  <c r="Q687" i="4"/>
  <c r="Q688" i="4"/>
  <c r="Q689" i="4"/>
  <c r="Q690" i="4"/>
  <c r="Q691" i="4"/>
  <c r="Q692" i="4"/>
  <c r="Q693" i="4"/>
  <c r="Q694" i="4"/>
  <c r="Q696" i="4"/>
  <c r="Q697" i="4"/>
  <c r="Q698" i="4"/>
  <c r="Q699" i="4"/>
  <c r="Q700" i="4"/>
  <c r="Q701" i="4"/>
  <c r="Q702" i="4"/>
  <c r="Q703" i="4"/>
  <c r="Q704" i="4"/>
  <c r="Q705" i="4"/>
  <c r="Q706" i="4"/>
  <c r="Q707" i="4"/>
  <c r="Q708" i="4"/>
  <c r="Q709" i="4"/>
  <c r="Q710" i="4"/>
  <c r="Q711" i="4"/>
  <c r="Q712" i="4"/>
  <c r="Q713" i="4"/>
  <c r="Q714" i="4"/>
  <c r="Q715" i="4"/>
  <c r="Q716" i="4"/>
  <c r="Q717" i="4"/>
  <c r="Q718" i="4"/>
  <c r="Q719" i="4"/>
  <c r="Q720" i="4"/>
  <c r="Q721" i="4"/>
  <c r="Q722" i="4"/>
  <c r="Q723" i="4"/>
  <c r="Q724" i="4"/>
  <c r="Q725" i="4"/>
  <c r="Q726" i="4"/>
  <c r="Q727" i="4"/>
  <c r="Q728" i="4"/>
  <c r="Q729" i="4"/>
  <c r="Q730" i="4"/>
  <c r="Q731" i="4"/>
  <c r="Q732" i="4"/>
  <c r="Q733" i="4"/>
  <c r="Q734" i="4"/>
  <c r="Q735" i="4"/>
  <c r="Q736" i="4"/>
  <c r="Q737" i="4"/>
  <c r="Q738" i="4"/>
  <c r="Q739" i="4"/>
  <c r="Q740" i="4"/>
  <c r="Q741" i="4"/>
  <c r="Q742" i="4"/>
  <c r="Q743" i="4"/>
  <c r="Q744" i="4"/>
  <c r="Q745" i="4"/>
  <c r="Q746" i="4"/>
  <c r="Q747" i="4"/>
  <c r="Q748" i="4"/>
  <c r="Q749" i="4"/>
  <c r="Q750" i="4"/>
  <c r="Q751" i="4"/>
  <c r="Q752" i="4"/>
  <c r="Q753" i="4"/>
  <c r="Q754" i="4"/>
  <c r="Q755" i="4"/>
  <c r="Q756" i="4"/>
  <c r="Q757" i="4"/>
  <c r="Q758" i="4"/>
  <c r="Q759" i="4"/>
  <c r="Q760" i="4"/>
  <c r="Q761" i="4"/>
  <c r="Q762" i="4"/>
  <c r="Q763" i="4"/>
  <c r="Q764" i="4"/>
  <c r="Q765" i="4"/>
  <c r="Q766" i="4"/>
  <c r="Q767" i="4"/>
  <c r="Q768" i="4"/>
  <c r="Q769" i="4"/>
  <c r="Q770" i="4"/>
  <c r="Q772" i="4"/>
  <c r="Q773" i="4"/>
  <c r="Q774" i="4"/>
  <c r="Q775" i="4"/>
  <c r="Q776" i="4"/>
  <c r="Q777" i="4"/>
  <c r="Q778" i="4"/>
  <c r="Q779" i="4"/>
  <c r="Q780" i="4"/>
  <c r="Q781" i="4"/>
  <c r="Q782" i="4"/>
  <c r="Q783" i="4"/>
  <c r="Q784" i="4"/>
  <c r="Q785" i="4"/>
  <c r="Q786" i="4"/>
  <c r="Q787" i="4"/>
  <c r="Q788" i="4"/>
  <c r="Q790" i="4"/>
  <c r="Q791" i="4"/>
  <c r="Q792" i="4"/>
  <c r="Q793" i="4"/>
  <c r="Q794" i="4"/>
  <c r="Q795" i="4"/>
  <c r="Q796" i="4"/>
  <c r="Q797" i="4"/>
  <c r="Q798" i="4"/>
  <c r="Q799" i="4"/>
  <c r="Q800" i="4"/>
  <c r="Q801" i="4"/>
  <c r="Q802" i="4"/>
  <c r="Q803" i="4"/>
  <c r="Q804" i="4"/>
  <c r="Q805" i="4"/>
  <c r="Q806" i="4"/>
  <c r="Q807" i="4"/>
  <c r="Q808" i="4"/>
  <c r="Q809" i="4"/>
  <c r="Q810" i="4"/>
  <c r="Q811" i="4"/>
  <c r="Q812" i="4"/>
  <c r="Q813" i="4"/>
  <c r="Q814" i="4"/>
  <c r="Q815" i="4"/>
  <c r="Q816" i="4"/>
  <c r="Q817" i="4"/>
  <c r="Q819" i="4"/>
  <c r="Q820" i="4"/>
  <c r="Q821" i="4"/>
  <c r="Q822" i="4"/>
  <c r="Q823" i="4"/>
  <c r="Q824" i="4"/>
  <c r="Q825" i="4"/>
  <c r="Q826" i="4"/>
  <c r="Q827" i="4"/>
  <c r="Q828" i="4"/>
  <c r="Q829" i="4"/>
  <c r="Q830" i="4"/>
  <c r="Q831" i="4"/>
  <c r="Q832" i="4"/>
  <c r="Q833" i="4"/>
  <c r="Q834" i="4"/>
  <c r="Q835" i="4"/>
  <c r="Q836" i="4"/>
  <c r="Q837" i="4"/>
  <c r="Q838" i="4"/>
  <c r="Q839" i="4"/>
  <c r="Q840" i="4"/>
  <c r="Q841" i="4"/>
  <c r="Q842" i="4"/>
  <c r="Q843" i="4"/>
  <c r="Q844" i="4"/>
  <c r="Q845" i="4"/>
  <c r="Q846" i="4"/>
  <c r="Q847" i="4"/>
  <c r="Q848" i="4"/>
  <c r="Q849" i="4"/>
  <c r="Q850" i="4"/>
  <c r="Q851" i="4"/>
  <c r="Q852" i="4"/>
  <c r="Q853" i="4"/>
  <c r="Q854" i="4"/>
  <c r="Q855" i="4"/>
  <c r="Q856" i="4"/>
  <c r="Q857" i="4"/>
  <c r="Q858" i="4"/>
  <c r="Q859" i="4"/>
  <c r="Q860" i="4"/>
  <c r="Q861" i="4"/>
  <c r="Q862" i="4"/>
  <c r="Q863" i="4"/>
  <c r="Q864" i="4"/>
  <c r="Q865" i="4"/>
  <c r="Q866" i="4"/>
  <c r="Q867" i="4"/>
  <c r="Q868" i="4"/>
  <c r="Q869" i="4"/>
  <c r="Q870" i="4"/>
  <c r="Q871" i="4"/>
  <c r="Q872" i="4"/>
  <c r="Q873" i="4"/>
  <c r="Q874" i="4"/>
  <c r="Q875" i="4"/>
  <c r="Q876" i="4"/>
  <c r="Q877" i="4"/>
  <c r="Q878" i="4"/>
  <c r="Q879" i="4"/>
  <c r="Q880" i="4"/>
  <c r="Q881" i="4"/>
  <c r="Q882" i="4"/>
  <c r="Q883" i="4"/>
  <c r="Q884" i="4"/>
  <c r="Q885" i="4"/>
  <c r="Q886" i="4"/>
  <c r="Q887" i="4"/>
  <c r="Q888" i="4"/>
  <c r="Q889" i="4"/>
  <c r="Q890" i="4"/>
  <c r="Q891" i="4"/>
  <c r="Q892" i="4"/>
  <c r="Q893" i="4"/>
  <c r="Q894" i="4"/>
  <c r="Q895" i="4"/>
  <c r="Q896" i="4"/>
  <c r="Q897" i="4"/>
  <c r="Q898" i="4"/>
  <c r="Q899" i="4"/>
  <c r="Q900" i="4"/>
  <c r="Q901" i="4"/>
  <c r="Q902" i="4"/>
  <c r="Q903" i="4"/>
  <c r="Q904" i="4"/>
  <c r="Q905" i="4"/>
  <c r="Q906" i="4"/>
  <c r="Q907" i="4"/>
  <c r="Q908" i="4"/>
  <c r="Q909" i="4"/>
  <c r="Q910" i="4"/>
  <c r="Q911" i="4"/>
  <c r="Q912" i="4"/>
  <c r="Q913" i="4"/>
  <c r="Q914" i="4"/>
  <c r="Q915" i="4"/>
  <c r="Q916" i="4"/>
  <c r="Q917" i="4"/>
  <c r="Q918" i="4"/>
  <c r="Q919" i="4"/>
  <c r="Q920" i="4"/>
  <c r="Q921" i="4"/>
  <c r="Q922" i="4"/>
  <c r="Q923" i="4"/>
  <c r="Q924" i="4"/>
  <c r="Q925" i="4"/>
  <c r="Q926" i="4"/>
  <c r="Q927" i="4"/>
  <c r="Q928" i="4"/>
  <c r="Q929" i="4"/>
  <c r="Q930" i="4"/>
  <c r="Q931" i="4"/>
  <c r="Q932" i="4"/>
  <c r="Q933" i="4"/>
  <c r="Q934" i="4"/>
  <c r="Q935" i="4"/>
  <c r="Q936" i="4"/>
  <c r="Q937" i="4"/>
  <c r="Q938" i="4"/>
  <c r="Q939" i="4"/>
  <c r="Q940" i="4"/>
  <c r="Q941" i="4"/>
  <c r="Q942" i="4"/>
  <c r="Q943" i="4"/>
  <c r="Q944" i="4"/>
  <c r="Q945" i="4"/>
  <c r="Q946" i="4"/>
  <c r="Q947" i="4"/>
  <c r="Q948" i="4"/>
  <c r="Q949" i="4"/>
  <c r="Q950" i="4"/>
  <c r="Q951" i="4"/>
  <c r="Q952" i="4"/>
  <c r="Q953" i="4"/>
  <c r="Q954" i="4"/>
  <c r="Q955" i="4"/>
  <c r="Q956" i="4"/>
  <c r="Q957" i="4"/>
  <c r="Q958" i="4"/>
  <c r="Q959" i="4"/>
  <c r="Q960" i="4"/>
  <c r="Q961" i="4"/>
  <c r="Q962" i="4"/>
  <c r="Q963" i="4"/>
  <c r="Q964" i="4"/>
  <c r="Q965" i="4"/>
  <c r="Q966" i="4"/>
  <c r="Q967" i="4"/>
  <c r="Q968" i="4"/>
  <c r="Q969" i="4"/>
  <c r="Q970" i="4"/>
  <c r="Q971" i="4"/>
  <c r="Q972" i="4"/>
  <c r="Q973" i="4"/>
  <c r="Q974" i="4"/>
  <c r="Q975" i="4"/>
  <c r="Q976" i="4"/>
  <c r="Q977" i="4"/>
  <c r="Q978" i="4"/>
  <c r="Q979" i="4"/>
  <c r="Q980" i="4"/>
  <c r="Q981" i="4"/>
  <c r="Q982" i="4"/>
  <c r="Q983" i="4"/>
  <c r="Q984" i="4"/>
  <c r="Q985" i="4"/>
  <c r="Q986" i="4"/>
  <c r="Q987" i="4"/>
  <c r="Q988" i="4"/>
  <c r="Q989" i="4"/>
  <c r="Q990" i="4"/>
  <c r="Q991" i="4"/>
  <c r="Q992" i="4"/>
  <c r="Q993" i="4"/>
  <c r="Q994" i="4"/>
  <c r="Q995" i="4"/>
  <c r="Q996" i="4"/>
  <c r="Q997" i="4"/>
  <c r="Q998" i="4"/>
  <c r="Q999" i="4"/>
  <c r="Q1000" i="4"/>
  <c r="Q1001" i="4"/>
  <c r="Q1002" i="4"/>
  <c r="Q1003" i="4"/>
  <c r="Q1004" i="4"/>
  <c r="Q1005" i="4"/>
  <c r="Q1006" i="4"/>
  <c r="Q1007" i="4"/>
  <c r="Q1008" i="4"/>
  <c r="Q1009" i="4"/>
  <c r="Q1010" i="4"/>
  <c r="Q1011" i="4"/>
  <c r="Q1012" i="4"/>
  <c r="Q1013" i="4"/>
  <c r="Q1014" i="4"/>
  <c r="Q1015" i="4"/>
  <c r="Q1016" i="4"/>
  <c r="Q1017" i="4"/>
  <c r="Q1018" i="4"/>
  <c r="Q1019" i="4"/>
  <c r="Q1020" i="4"/>
  <c r="Q1021" i="4"/>
  <c r="Q1022" i="4"/>
  <c r="Q1023" i="4"/>
  <c r="Q1024" i="4"/>
  <c r="Q1025" i="4"/>
  <c r="Q1026" i="4"/>
  <c r="Q1027" i="4"/>
  <c r="Q1028" i="4"/>
  <c r="Q1029" i="4"/>
  <c r="Q1030" i="4"/>
  <c r="Q1031" i="4"/>
  <c r="Q1032" i="4"/>
  <c r="Q1033" i="4"/>
  <c r="Q1034" i="4"/>
  <c r="Q1035" i="4"/>
  <c r="Q1036" i="4"/>
  <c r="Q1037" i="4"/>
  <c r="Q1038" i="4"/>
  <c r="Q1039" i="4"/>
  <c r="Q1040" i="4"/>
  <c r="Q1041" i="4"/>
  <c r="Q1042" i="4"/>
  <c r="Q1043" i="4"/>
  <c r="Q1044" i="4"/>
  <c r="Q1045" i="4"/>
  <c r="Q1046" i="4"/>
  <c r="Q1047" i="4"/>
  <c r="Q1048" i="4"/>
  <c r="Q1049" i="4"/>
  <c r="Q1050" i="4"/>
  <c r="Q1051" i="4"/>
  <c r="Q1052" i="4"/>
  <c r="Q1053" i="4"/>
  <c r="Q1054" i="4"/>
  <c r="Q1055" i="4"/>
  <c r="Q1056" i="4"/>
  <c r="Q1057" i="4"/>
  <c r="Q1058" i="4"/>
  <c r="Q1059" i="4"/>
  <c r="Q1060" i="4"/>
  <c r="Q1061" i="4"/>
  <c r="Q1062" i="4"/>
  <c r="Q1063" i="4"/>
  <c r="Q1064" i="4"/>
  <c r="Q1065" i="4"/>
  <c r="Q1066" i="4"/>
  <c r="Q1067" i="4"/>
  <c r="Q1068" i="4"/>
  <c r="Q1069" i="4"/>
  <c r="Q1070" i="4"/>
  <c r="Q1071" i="4"/>
  <c r="Q1072" i="4"/>
  <c r="Q1073" i="4"/>
  <c r="Q1074" i="4"/>
  <c r="Q1075" i="4"/>
  <c r="Q1076" i="4"/>
  <c r="Q1077" i="4"/>
  <c r="Q1078" i="4"/>
  <c r="Q1079" i="4"/>
  <c r="Q1080" i="4"/>
  <c r="Q1081" i="4"/>
  <c r="Q1082" i="4"/>
  <c r="Q1083" i="4"/>
  <c r="Q1084" i="4"/>
  <c r="Q1085" i="4"/>
  <c r="Q1086" i="4"/>
  <c r="Q1087" i="4"/>
  <c r="Q1088" i="4"/>
  <c r="Q1089" i="4"/>
  <c r="Q1090" i="4"/>
  <c r="Q1091" i="4"/>
  <c r="Q1092" i="4"/>
  <c r="Q1093" i="4"/>
  <c r="Q1094" i="4"/>
  <c r="Q1095" i="4"/>
  <c r="Q1096" i="4"/>
  <c r="Q1097" i="4"/>
  <c r="Q1098" i="4"/>
  <c r="Q1099" i="4"/>
  <c r="Q1100" i="4"/>
  <c r="Q1101" i="4"/>
  <c r="Q1102" i="4"/>
  <c r="Q1103" i="4"/>
  <c r="Q1104" i="4"/>
  <c r="Q1105" i="4"/>
  <c r="Q1106" i="4"/>
  <c r="Q1107" i="4"/>
  <c r="Q1108" i="4"/>
  <c r="Q1109" i="4"/>
  <c r="Q1110" i="4"/>
  <c r="Q1111" i="4"/>
  <c r="Q1112" i="4"/>
  <c r="Q1113" i="4"/>
  <c r="Q1114" i="4"/>
  <c r="Q1115" i="4"/>
  <c r="Q1116" i="4"/>
  <c r="Q1117" i="4"/>
  <c r="Q1118" i="4"/>
  <c r="Q1119" i="4"/>
  <c r="Q1120" i="4"/>
  <c r="Q1121" i="4"/>
  <c r="Q1122" i="4"/>
  <c r="Q1123" i="4"/>
  <c r="Q1124" i="4"/>
  <c r="Q1125" i="4"/>
  <c r="Q1126" i="4"/>
  <c r="Q1127" i="4"/>
  <c r="Q1128" i="4"/>
  <c r="Q1129" i="4"/>
  <c r="Q1130" i="4"/>
  <c r="Q1131" i="4"/>
  <c r="Q1132" i="4"/>
  <c r="Q1133" i="4"/>
  <c r="Q1134" i="4"/>
  <c r="Q1135" i="4"/>
  <c r="Q1136" i="4"/>
  <c r="Q1137" i="4"/>
  <c r="Q1138" i="4"/>
  <c r="Q1139" i="4"/>
  <c r="Q1140" i="4"/>
  <c r="Q1141" i="4"/>
  <c r="Q1142" i="4"/>
  <c r="Q1143" i="4"/>
  <c r="Q1144" i="4"/>
  <c r="Q1145" i="4"/>
  <c r="Q1146" i="4"/>
  <c r="Q1147" i="4"/>
  <c r="Q1148" i="4"/>
  <c r="Q1149" i="4"/>
  <c r="Q1150" i="4"/>
  <c r="Q1151" i="4"/>
  <c r="Q1152" i="4"/>
  <c r="Q1153" i="4"/>
  <c r="Q1154" i="4"/>
  <c r="Q1155" i="4"/>
  <c r="Q1156" i="4"/>
  <c r="Q1157" i="4"/>
  <c r="Q1158" i="4"/>
  <c r="Q1159" i="4"/>
  <c r="Q1160" i="4"/>
  <c r="Q1161" i="4"/>
  <c r="Q1162" i="4"/>
  <c r="Q1163" i="4"/>
  <c r="Q1164" i="4"/>
  <c r="Q1165" i="4"/>
  <c r="Q1166" i="4"/>
  <c r="Q1167" i="4"/>
  <c r="Q1168" i="4"/>
  <c r="Q1169" i="4"/>
  <c r="Q1170" i="4"/>
  <c r="Q1171" i="4"/>
  <c r="Q1172" i="4"/>
  <c r="Q1173" i="4"/>
  <c r="Q1174" i="4"/>
  <c r="Q1175" i="4"/>
  <c r="Q1176" i="4"/>
  <c r="Q1177" i="4"/>
  <c r="Q1178" i="4"/>
  <c r="Q1179" i="4"/>
  <c r="Q1180" i="4"/>
  <c r="Q1181" i="4"/>
  <c r="Q1182" i="4"/>
  <c r="Q1183" i="4"/>
  <c r="Q1184" i="4"/>
  <c r="Q1185" i="4"/>
  <c r="Q1186" i="4"/>
  <c r="Q1187" i="4"/>
  <c r="Q1188" i="4"/>
  <c r="Q1189" i="4"/>
  <c r="Q1190" i="4"/>
  <c r="Q1191" i="4"/>
  <c r="Q1192" i="4"/>
  <c r="Q1193" i="4"/>
  <c r="Q1194" i="4"/>
  <c r="Q1195" i="4"/>
  <c r="Q1196" i="4"/>
  <c r="Q1197" i="4"/>
  <c r="Q1198" i="4"/>
  <c r="Q1199" i="4"/>
  <c r="Q1200" i="4"/>
  <c r="Q1201" i="4"/>
  <c r="Q1202" i="4"/>
  <c r="Q1203" i="4"/>
  <c r="Q1204" i="4"/>
  <c r="Q1205" i="4"/>
  <c r="Q1206" i="4"/>
  <c r="Q1207" i="4"/>
  <c r="Q1208" i="4"/>
  <c r="Q1209" i="4"/>
  <c r="Q1210" i="4"/>
  <c r="Q1211" i="4"/>
  <c r="Q1212" i="4"/>
  <c r="Q1213" i="4"/>
  <c r="Q1214" i="4"/>
  <c r="Q1215" i="4"/>
  <c r="Q1216" i="4"/>
  <c r="Q1217" i="4"/>
  <c r="Q1218" i="4"/>
  <c r="Q1219" i="4"/>
  <c r="Q1220" i="4"/>
  <c r="Q1221" i="4"/>
  <c r="Q1222" i="4"/>
  <c r="Q1223" i="4"/>
  <c r="Q1224" i="4"/>
  <c r="Q1225" i="4"/>
  <c r="Q1226" i="4"/>
  <c r="Q1227" i="4"/>
  <c r="Q1228" i="4"/>
  <c r="Q1231" i="4"/>
  <c r="Q1232" i="4"/>
  <c r="Q1233" i="4"/>
  <c r="Q1234" i="4"/>
  <c r="Q1235" i="4"/>
  <c r="Q1236" i="4"/>
  <c r="Q1237" i="4"/>
  <c r="Q1238" i="4"/>
  <c r="Q1239" i="4"/>
  <c r="Q1240" i="4"/>
  <c r="Q1241" i="4"/>
  <c r="Q1242" i="4"/>
  <c r="Q1243" i="4"/>
  <c r="Q1244" i="4"/>
  <c r="Q1245" i="4"/>
  <c r="Q1246" i="4"/>
  <c r="Q1247" i="4"/>
  <c r="Q1248" i="4"/>
  <c r="Q1249" i="4"/>
  <c r="Q1250" i="4"/>
  <c r="Q1251" i="4"/>
  <c r="Q1252" i="4"/>
  <c r="Q1253" i="4"/>
  <c r="Q1254" i="4"/>
  <c r="Q1255" i="4"/>
  <c r="Q1256" i="4"/>
  <c r="Q1257" i="4"/>
  <c r="Q1258" i="4"/>
  <c r="Q1259" i="4"/>
  <c r="Q1260" i="4"/>
  <c r="Q1261" i="4"/>
  <c r="Q1262" i="4"/>
  <c r="Q1263" i="4"/>
  <c r="Q1264" i="4"/>
  <c r="Q1265" i="4"/>
  <c r="Q1266" i="4"/>
  <c r="Q1267" i="4"/>
  <c r="Q1268" i="4"/>
  <c r="Q1269" i="4"/>
  <c r="Q1270" i="4"/>
  <c r="Q1271" i="4"/>
  <c r="Q1272" i="4"/>
  <c r="Q1273" i="4"/>
  <c r="Q1274" i="4"/>
  <c r="Q1275" i="4"/>
  <c r="Q1276" i="4"/>
  <c r="Q1277" i="4"/>
  <c r="Q1278" i="4"/>
  <c r="Q1279" i="4"/>
  <c r="Q1280" i="4"/>
  <c r="Q1281" i="4"/>
  <c r="Q1282" i="4"/>
  <c r="Q1283" i="4"/>
  <c r="Q1284" i="4"/>
  <c r="Q1285" i="4"/>
  <c r="Q1286" i="4"/>
  <c r="Q1287" i="4"/>
  <c r="Q1288" i="4"/>
  <c r="Q1289" i="4"/>
  <c r="Q1290" i="4"/>
  <c r="Q1291" i="4"/>
  <c r="Q1292" i="4"/>
  <c r="Q1293" i="4"/>
  <c r="Q1294" i="4"/>
  <c r="Q1295" i="4"/>
  <c r="Q1296" i="4"/>
  <c r="Q1297" i="4"/>
  <c r="Q1298" i="4"/>
  <c r="Q1299" i="4"/>
  <c r="Q1300" i="4"/>
  <c r="Q1301" i="4"/>
  <c r="Q1302" i="4"/>
  <c r="Q1303" i="4"/>
  <c r="Q1304" i="4"/>
  <c r="Q1305" i="4"/>
  <c r="Q1306" i="4"/>
  <c r="Q1307" i="4"/>
  <c r="Q1308" i="4"/>
  <c r="Q1309" i="4"/>
  <c r="Q1310" i="4"/>
  <c r="Q1311" i="4"/>
  <c r="Q1312" i="4"/>
  <c r="Q1313" i="4"/>
  <c r="Q1314" i="4"/>
  <c r="Q1315" i="4"/>
  <c r="Q1316" i="4"/>
  <c r="Q1317" i="4"/>
  <c r="Q1318" i="4"/>
  <c r="Q1319" i="4"/>
  <c r="Q1320" i="4"/>
  <c r="Q1321" i="4"/>
  <c r="Q1322" i="4"/>
  <c r="Q1323" i="4"/>
  <c r="Q1324" i="4"/>
  <c r="Q1325" i="4"/>
  <c r="Q1326" i="4"/>
  <c r="Q1327" i="4"/>
  <c r="Q1328" i="4"/>
  <c r="Q1329" i="4"/>
  <c r="Q1330" i="4"/>
  <c r="Q1331" i="4"/>
  <c r="Q1332" i="4"/>
  <c r="Q1333" i="4"/>
  <c r="Q1334" i="4"/>
  <c r="Q1335" i="4"/>
  <c r="Q1336" i="4"/>
  <c r="Q1337" i="4"/>
  <c r="Q1338" i="4"/>
  <c r="Q1339" i="4"/>
  <c r="Q1340" i="4"/>
  <c r="Q1341" i="4"/>
  <c r="Q1342" i="4"/>
  <c r="Q1343" i="4"/>
  <c r="Q1344" i="4"/>
  <c r="Q1345" i="4"/>
  <c r="Q1346" i="4"/>
  <c r="Q1347" i="4"/>
  <c r="Q1348" i="4"/>
  <c r="Q1349" i="4"/>
  <c r="Q1350" i="4"/>
  <c r="Q1351" i="4"/>
  <c r="Q1352" i="4"/>
  <c r="Q1353" i="4"/>
  <c r="Q1354" i="4"/>
  <c r="Q1355" i="4"/>
  <c r="Q1356" i="4"/>
  <c r="Q1357" i="4"/>
  <c r="Q1358" i="4"/>
  <c r="Q1359" i="4"/>
  <c r="Q1360" i="4"/>
  <c r="Q1361" i="4"/>
  <c r="Q1362" i="4"/>
  <c r="Q1363" i="4"/>
  <c r="Q1364" i="4"/>
  <c r="Q1365" i="4"/>
  <c r="Q1366" i="4"/>
  <c r="Q1367" i="4"/>
  <c r="Q1368" i="4"/>
  <c r="Q1369" i="4"/>
  <c r="Q1370" i="4"/>
  <c r="Q1371" i="4"/>
  <c r="Q1372" i="4"/>
  <c r="Q1373" i="4"/>
  <c r="Q1374" i="4"/>
  <c r="Q1375" i="4"/>
  <c r="Q1376" i="4"/>
  <c r="Q1377" i="4"/>
  <c r="Q1378" i="4"/>
  <c r="Q1379" i="4"/>
  <c r="Q1380" i="4"/>
  <c r="Q1381" i="4"/>
  <c r="Q1382" i="4"/>
  <c r="Q1383" i="4"/>
  <c r="Q1384" i="4"/>
  <c r="Q1385" i="4"/>
  <c r="Q1386" i="4"/>
  <c r="Q1387" i="4"/>
  <c r="Q1388" i="4"/>
  <c r="Q1389" i="4"/>
  <c r="Q1390" i="4"/>
  <c r="Q1391" i="4"/>
  <c r="Q1392" i="4"/>
  <c r="Q1393" i="4"/>
  <c r="Q1394" i="4"/>
  <c r="Q1395" i="4"/>
  <c r="Q1396" i="4"/>
  <c r="Q1397" i="4"/>
  <c r="Q1398" i="4"/>
  <c r="Q1399" i="4"/>
  <c r="Q1400" i="4"/>
  <c r="Q1401" i="4"/>
  <c r="Q1402" i="4"/>
  <c r="Q1403" i="4"/>
  <c r="Q1404" i="4"/>
  <c r="Q1405" i="4"/>
  <c r="Q1406" i="4"/>
  <c r="Q1407" i="4"/>
  <c r="Q1408" i="4"/>
  <c r="Q1409" i="4"/>
  <c r="Q1410" i="4"/>
  <c r="Q1411" i="4"/>
  <c r="Q1412" i="4"/>
  <c r="Q1413" i="4"/>
  <c r="Q1414" i="4"/>
  <c r="Q1415" i="4"/>
  <c r="Q1416" i="4"/>
  <c r="Q1417" i="4"/>
  <c r="Q1418" i="4"/>
  <c r="Q1419" i="4"/>
  <c r="Q1420" i="4"/>
  <c r="Q1421" i="4"/>
  <c r="Q1422" i="4"/>
  <c r="Q1423" i="4"/>
  <c r="Q1424" i="4"/>
  <c r="Q1425" i="4"/>
  <c r="Q1426" i="4"/>
  <c r="Q1427" i="4"/>
  <c r="Q1428" i="4"/>
  <c r="Q1429" i="4"/>
  <c r="Q1430" i="4"/>
  <c r="Q1431" i="4"/>
  <c r="Q1432" i="4"/>
  <c r="Q1433" i="4"/>
  <c r="Q1434" i="4"/>
  <c r="Q1435" i="4"/>
  <c r="Q1436" i="4"/>
  <c r="Q1437" i="4"/>
  <c r="Q1438" i="4"/>
  <c r="Q1439" i="4"/>
  <c r="Q1440" i="4"/>
  <c r="Q1441" i="4"/>
  <c r="Q1442" i="4"/>
  <c r="Q1443" i="4"/>
  <c r="Q1444" i="4"/>
  <c r="Q1445" i="4"/>
  <c r="Q1446" i="4"/>
  <c r="Q1447" i="4"/>
  <c r="Q1448" i="4"/>
  <c r="Q1449" i="4"/>
  <c r="Q1450" i="4"/>
  <c r="Q1451" i="4"/>
  <c r="Q1452" i="4"/>
  <c r="Q1453" i="4"/>
  <c r="Q1454" i="4"/>
  <c r="Q1455" i="4"/>
  <c r="Q1456" i="4"/>
  <c r="Q1457" i="4"/>
  <c r="Q1458" i="4"/>
  <c r="Q1459" i="4"/>
  <c r="Q1460" i="4"/>
  <c r="Q1461" i="4"/>
  <c r="Q1462" i="4"/>
  <c r="Q1463" i="4"/>
  <c r="Q1464" i="4"/>
  <c r="Q1465" i="4"/>
  <c r="Q1466" i="4"/>
  <c r="Q1467" i="4"/>
  <c r="Q1468" i="4"/>
  <c r="Q1469" i="4"/>
  <c r="Q1470" i="4"/>
  <c r="Q1471" i="4"/>
  <c r="Q1472" i="4"/>
  <c r="Q1473" i="4"/>
  <c r="Q1474" i="4"/>
  <c r="Q1475" i="4"/>
  <c r="Q1476" i="4"/>
  <c r="Q1477" i="4"/>
  <c r="Q1478" i="4"/>
  <c r="Q1479" i="4"/>
  <c r="Q1480" i="4"/>
  <c r="Q1481" i="4"/>
  <c r="Q1482" i="4"/>
  <c r="Q1483" i="4"/>
  <c r="Q1484" i="4"/>
  <c r="Q1485" i="4"/>
  <c r="Q1486" i="4"/>
  <c r="Q1487" i="4"/>
  <c r="Q1488" i="4"/>
  <c r="Q1489" i="4"/>
  <c r="Q1490" i="4"/>
  <c r="Q1491" i="4"/>
  <c r="Q1492" i="4"/>
  <c r="Q1493" i="4"/>
  <c r="Q1494" i="4"/>
  <c r="Q1495" i="4"/>
  <c r="Q1496" i="4"/>
  <c r="Q1497" i="4"/>
  <c r="Q1498" i="4"/>
  <c r="Q1499" i="4"/>
  <c r="Q1500" i="4"/>
  <c r="Q1501" i="4"/>
  <c r="Q1502" i="4"/>
  <c r="Q1503" i="4"/>
  <c r="Q1504" i="4"/>
  <c r="Q1505" i="4"/>
  <c r="Q1506" i="4"/>
  <c r="Q1507" i="4"/>
  <c r="Q1508" i="4"/>
  <c r="Q1509" i="4"/>
  <c r="Q1510" i="4"/>
  <c r="Q1511" i="4"/>
  <c r="Q1512" i="4"/>
  <c r="Q1513" i="4"/>
  <c r="Q1514" i="4"/>
  <c r="Q1515" i="4"/>
  <c r="Q1516" i="4"/>
  <c r="Q1517" i="4"/>
  <c r="Q1518" i="4"/>
  <c r="Q1519" i="4"/>
  <c r="Q1520" i="4"/>
  <c r="Q1521" i="4"/>
  <c r="Q1522" i="4"/>
  <c r="Q1523" i="4"/>
  <c r="Q1524" i="4"/>
  <c r="Q1525" i="4"/>
  <c r="Q1526" i="4"/>
  <c r="Q1527" i="4"/>
  <c r="Q1528" i="4"/>
  <c r="Q1529" i="4"/>
  <c r="Q1530" i="4"/>
  <c r="Q1531" i="4"/>
  <c r="Q1532" i="4"/>
  <c r="Q1533" i="4"/>
  <c r="Q1534" i="4"/>
  <c r="Q1535" i="4"/>
  <c r="Q1536" i="4"/>
  <c r="Q1537" i="4"/>
  <c r="Q1538" i="4"/>
  <c r="Q1539" i="4"/>
  <c r="Q1540" i="4"/>
  <c r="Q1541" i="4"/>
  <c r="Q1542" i="4"/>
  <c r="Q1543" i="4"/>
  <c r="Q1544" i="4"/>
  <c r="Q1545" i="4"/>
  <c r="Q1546" i="4"/>
  <c r="Q1547" i="4"/>
  <c r="Q1548" i="4"/>
  <c r="Q1549" i="4"/>
  <c r="Q1550" i="4"/>
  <c r="Q1551" i="4"/>
  <c r="Q1552" i="4"/>
  <c r="Q1553" i="4"/>
  <c r="Q1554" i="4"/>
  <c r="Q1555" i="4"/>
  <c r="Q1556" i="4"/>
  <c r="Q1557" i="4"/>
  <c r="Q1558" i="4"/>
  <c r="Q1559" i="4"/>
  <c r="Q1560" i="4"/>
  <c r="Q1561" i="4"/>
  <c r="Q1562" i="4"/>
  <c r="Q1563" i="4"/>
  <c r="Q1564" i="4"/>
  <c r="Q1565" i="4"/>
  <c r="Q1566" i="4"/>
  <c r="Q1567" i="4"/>
  <c r="Q1568" i="4"/>
  <c r="Q1569" i="4"/>
  <c r="Q1570" i="4"/>
  <c r="Q1571" i="4"/>
  <c r="Q1572" i="4"/>
  <c r="Q1573" i="4"/>
  <c r="Q1574" i="4"/>
  <c r="Q1575" i="4"/>
  <c r="Q1576" i="4"/>
  <c r="Q1577" i="4"/>
  <c r="Q1578" i="4"/>
  <c r="Q1579" i="4"/>
  <c r="Q1580" i="4"/>
  <c r="Q1581" i="4"/>
  <c r="Q1582" i="4"/>
  <c r="Q1583" i="4"/>
  <c r="Q1584" i="4"/>
  <c r="Q1585" i="4"/>
  <c r="Q1586" i="4"/>
  <c r="Q1587" i="4"/>
  <c r="Q1588" i="4"/>
  <c r="Q1589" i="4"/>
  <c r="Q1590" i="4"/>
  <c r="Q1591" i="4"/>
  <c r="Q1592" i="4"/>
  <c r="Q1593" i="4"/>
  <c r="Q1594" i="4"/>
  <c r="Q1595" i="4"/>
  <c r="Q1596" i="4"/>
  <c r="Q1597" i="4"/>
  <c r="Q1598" i="4"/>
  <c r="Q1599" i="4"/>
  <c r="Q1600" i="4"/>
  <c r="Q1601" i="4"/>
  <c r="Q1602" i="4"/>
  <c r="Q1603" i="4"/>
  <c r="Q1604" i="4"/>
  <c r="Q1605" i="4"/>
  <c r="Q1606" i="4"/>
  <c r="Q1607" i="4"/>
  <c r="Q1608" i="4"/>
  <c r="Q1609" i="4"/>
  <c r="Q1610" i="4"/>
  <c r="Q1611" i="4"/>
  <c r="Q1612" i="4"/>
  <c r="Q1613" i="4"/>
  <c r="Q1614" i="4"/>
  <c r="Q1615" i="4"/>
  <c r="Q1616" i="4"/>
  <c r="Q1617" i="4"/>
  <c r="Q1618" i="4"/>
  <c r="Q1619" i="4"/>
  <c r="Q1620" i="4"/>
  <c r="Q1621" i="4"/>
  <c r="Q1622" i="4"/>
  <c r="Q1623" i="4"/>
  <c r="Q1624" i="4"/>
  <c r="Q1625" i="4"/>
  <c r="Q1626" i="4"/>
  <c r="Q1627" i="4"/>
  <c r="Q1628" i="4"/>
  <c r="Q1629" i="4"/>
  <c r="Q1630" i="4"/>
  <c r="Q1631" i="4"/>
  <c r="Q1632" i="4"/>
  <c r="Q1633" i="4"/>
  <c r="Q1634" i="4"/>
  <c r="Q1635" i="4"/>
  <c r="Q1636" i="4"/>
  <c r="Q1637" i="4"/>
  <c r="Q1638" i="4"/>
  <c r="Q1639" i="4"/>
  <c r="Q1640" i="4"/>
  <c r="Q1641" i="4"/>
  <c r="Q1642" i="4"/>
  <c r="Q1643" i="4"/>
  <c r="Q1644" i="4"/>
  <c r="Q1645" i="4"/>
  <c r="Q1646" i="4"/>
  <c r="Q1647" i="4"/>
  <c r="Q1648" i="4"/>
  <c r="Q1649" i="4"/>
  <c r="Q1650" i="4"/>
  <c r="Q1651" i="4"/>
  <c r="Q1652" i="4"/>
  <c r="Q1653" i="4"/>
  <c r="Q1654" i="4"/>
  <c r="Q1655" i="4"/>
  <c r="Q1656" i="4"/>
  <c r="Q1657" i="4"/>
  <c r="Q1658" i="4"/>
  <c r="Q1659" i="4"/>
  <c r="Q1660" i="4"/>
  <c r="Q1661" i="4"/>
  <c r="Q1662" i="4"/>
  <c r="Q1663" i="4"/>
  <c r="Q1664" i="4"/>
  <c r="Q1665" i="4"/>
  <c r="Q1666" i="4"/>
  <c r="Q1667" i="4"/>
  <c r="Q1668" i="4"/>
  <c r="Q1669" i="4"/>
  <c r="Q1670" i="4"/>
  <c r="Q1671" i="4"/>
  <c r="Q1672" i="4"/>
  <c r="Q1673" i="4"/>
  <c r="Q1674" i="4"/>
  <c r="Q1675" i="4"/>
  <c r="Q1676" i="4"/>
  <c r="Q1677" i="4"/>
  <c r="Q1678" i="4"/>
  <c r="Q1679" i="4"/>
  <c r="Q1680" i="4"/>
  <c r="Q1681" i="4"/>
  <c r="Q1682" i="4"/>
  <c r="Q1683" i="4"/>
  <c r="Q1684" i="4"/>
  <c r="Q1685" i="4"/>
  <c r="Q1686" i="4"/>
  <c r="Q1687" i="4"/>
  <c r="Q1688" i="4"/>
  <c r="Q1689" i="4"/>
  <c r="Q1690" i="4"/>
  <c r="Q1691" i="4"/>
  <c r="Q1692" i="4"/>
  <c r="Q1693" i="4"/>
  <c r="Q1694" i="4"/>
  <c r="Q1695" i="4"/>
  <c r="Q1696" i="4"/>
  <c r="Q1697" i="4"/>
  <c r="Q1698" i="4"/>
  <c r="Q1699" i="4"/>
  <c r="Q1700" i="4"/>
  <c r="Q1701" i="4"/>
  <c r="Q1702" i="4"/>
  <c r="Q1703" i="4"/>
  <c r="Q1704" i="4"/>
  <c r="Q1705" i="4"/>
  <c r="Q1706" i="4"/>
  <c r="Q1707" i="4"/>
  <c r="Q1708" i="4"/>
  <c r="Q1709" i="4"/>
  <c r="Q1710" i="4"/>
  <c r="Q1711" i="4"/>
  <c r="Q1712" i="4"/>
  <c r="Q1713" i="4"/>
  <c r="Q1714" i="4"/>
  <c r="Q1715" i="4"/>
  <c r="Q1716" i="4"/>
  <c r="Q1717" i="4"/>
  <c r="Q1718" i="4"/>
  <c r="Q1719" i="4"/>
  <c r="Q1720" i="4"/>
  <c r="Q1721" i="4"/>
  <c r="Q1722" i="4"/>
  <c r="Q1723" i="4"/>
  <c r="Q1724" i="4"/>
  <c r="Q1725" i="4"/>
  <c r="Q1726" i="4"/>
  <c r="Q1727" i="4"/>
  <c r="Q1728" i="4"/>
  <c r="Q1729" i="4"/>
  <c r="Q1730" i="4"/>
  <c r="Q1731" i="4"/>
  <c r="Q1732" i="4"/>
  <c r="Q1733" i="4"/>
  <c r="Q1734" i="4"/>
  <c r="Q1735" i="4"/>
  <c r="Q1736" i="4"/>
  <c r="Q1737" i="4"/>
  <c r="Q1738" i="4"/>
  <c r="Q1739" i="4"/>
  <c r="Q1740" i="4"/>
  <c r="Q1741" i="4"/>
  <c r="Q1742" i="4"/>
  <c r="Q1743" i="4"/>
  <c r="Q1744" i="4"/>
  <c r="Q1745" i="4"/>
  <c r="Q1746" i="4"/>
  <c r="Q1747" i="4"/>
  <c r="Q1748" i="4"/>
  <c r="Q1749" i="4"/>
  <c r="Q1750" i="4"/>
  <c r="Q1751" i="4"/>
  <c r="Q1752" i="4"/>
  <c r="Q1753" i="4"/>
  <c r="Q1754" i="4"/>
  <c r="Q1755" i="4"/>
  <c r="Q1756" i="4"/>
  <c r="Q1757" i="4"/>
  <c r="Q1758" i="4"/>
  <c r="Q1759" i="4"/>
  <c r="Q1760" i="4"/>
  <c r="Q1761" i="4"/>
  <c r="Q1762" i="4"/>
  <c r="Q1763" i="4"/>
  <c r="Q1764" i="4"/>
  <c r="Q1765" i="4"/>
  <c r="Q1766" i="4"/>
  <c r="Q1767" i="4"/>
  <c r="Q1768" i="4"/>
  <c r="Q1769" i="4"/>
  <c r="Q1770" i="4"/>
  <c r="Q1771" i="4"/>
  <c r="Q1772" i="4"/>
  <c r="Q1773" i="4"/>
  <c r="Q1774" i="4"/>
  <c r="Q1775" i="4"/>
  <c r="Q1776" i="4"/>
  <c r="Q1777" i="4"/>
  <c r="Q1778" i="4"/>
  <c r="Q1779" i="4"/>
  <c r="Q1780" i="4"/>
  <c r="Q1781" i="4"/>
  <c r="Q1782" i="4"/>
  <c r="Q1783" i="4"/>
  <c r="Q1784" i="4"/>
  <c r="Q1785" i="4"/>
  <c r="Q1786" i="4"/>
  <c r="Q1787" i="4"/>
  <c r="Q1788" i="4"/>
  <c r="Q1789" i="4"/>
  <c r="Q1790" i="4"/>
  <c r="Q1791" i="4"/>
  <c r="Q1792" i="4"/>
  <c r="Q1793" i="4"/>
  <c r="Q1794" i="4"/>
  <c r="Q1795" i="4"/>
  <c r="Q1796" i="4"/>
  <c r="Q1797" i="4"/>
  <c r="Q1798" i="4"/>
  <c r="Q1799" i="4"/>
  <c r="Q1800" i="4"/>
  <c r="Q1801" i="4"/>
  <c r="Q1802" i="4"/>
  <c r="Q1803" i="4"/>
  <c r="Q1804" i="4"/>
  <c r="Q1805" i="4"/>
  <c r="Q1806" i="4"/>
  <c r="Q1807" i="4"/>
  <c r="Q1808" i="4"/>
  <c r="Q1809" i="4"/>
  <c r="Q1810" i="4"/>
  <c r="Q1811" i="4"/>
  <c r="Q1812" i="4"/>
  <c r="Q1813" i="4"/>
  <c r="Q1814" i="4"/>
  <c r="Q1815" i="4"/>
  <c r="Q1816" i="4"/>
  <c r="Q1817" i="4"/>
  <c r="Q1818" i="4"/>
  <c r="Q1819" i="4"/>
  <c r="Q1820" i="4"/>
  <c r="Q1821" i="4"/>
  <c r="Q1822" i="4"/>
  <c r="Q1823" i="4"/>
  <c r="Q1824" i="4"/>
  <c r="Q1825" i="4"/>
  <c r="Q1826" i="4"/>
  <c r="Q1827" i="4"/>
  <c r="Q1828" i="4"/>
  <c r="Q1829" i="4"/>
  <c r="Q1830" i="4"/>
  <c r="Q1831" i="4"/>
  <c r="Q1832" i="4"/>
  <c r="Q1833" i="4"/>
  <c r="Q1834" i="4"/>
  <c r="Q1835" i="4"/>
  <c r="Q1836" i="4"/>
  <c r="Q1837" i="4"/>
  <c r="Q1838" i="4"/>
  <c r="Q1839" i="4"/>
  <c r="Q1840" i="4"/>
  <c r="Q1841" i="4"/>
  <c r="Q1842" i="4"/>
  <c r="Q1843" i="4"/>
  <c r="Q1844" i="4"/>
  <c r="Q1845" i="4"/>
  <c r="Q1846" i="4"/>
  <c r="Q1847" i="4"/>
  <c r="Q1848" i="4"/>
  <c r="Q30" i="4"/>
  <c r="Q29" i="4"/>
  <c r="Q28" i="4"/>
  <c r="Q27" i="4"/>
  <c r="Q26" i="4"/>
  <c r="Q25" i="4"/>
  <c r="Q24" i="4"/>
  <c r="Q23" i="4"/>
  <c r="Q22" i="4"/>
  <c r="Q21" i="4"/>
  <c r="Q20" i="4"/>
  <c r="Q19" i="4"/>
  <c r="Q18" i="4"/>
  <c r="Q17" i="4"/>
  <c r="Q16" i="4"/>
  <c r="Q15" i="4"/>
  <c r="Q14" i="4"/>
  <c r="Q13" i="4"/>
  <c r="Q12" i="4"/>
  <c r="Q11" i="4"/>
  <c r="Q10" i="4"/>
  <c r="Q9" i="4"/>
  <c r="Q8" i="4"/>
  <c r="Q7" i="4"/>
  <c r="Q6" i="4"/>
  <c r="Q5" i="4"/>
  <c r="Q4" i="4"/>
  <c r="Q3" i="4"/>
  <c r="Q2" i="4"/>
  <c r="B2" i="4"/>
  <c r="F2" i="4" s="1"/>
  <c r="C7" i="1" l="1"/>
  <c r="A40" i="1" l="1"/>
  <c r="O34" i="1"/>
  <c r="O33" i="1"/>
  <c r="O32" i="1"/>
  <c r="O19" i="1" l="1"/>
  <c r="Q19" i="1" s="1"/>
  <c r="O23" i="1"/>
  <c r="Q23" i="1" s="1"/>
  <c r="O24" i="1"/>
  <c r="Q24" i="1" s="1"/>
  <c r="O25" i="1"/>
  <c r="O26" i="1"/>
  <c r="O27" i="1"/>
  <c r="O28" i="1"/>
  <c r="O29" i="1"/>
  <c r="O20" i="1" l="1"/>
  <c r="Q20" i="1" s="1"/>
  <c r="O21" i="1"/>
  <c r="Q21" i="1" s="1"/>
  <c r="O22" i="1"/>
  <c r="Q22" i="1" s="1"/>
  <c r="Q37" i="1"/>
  <c r="A1" i="1"/>
  <c r="Q30" i="1" l="1"/>
  <c r="Q36" i="1" s="1"/>
</calcChain>
</file>

<file path=xl/sharedStrings.xml><?xml version="1.0" encoding="utf-8"?>
<sst xmlns="http://schemas.openxmlformats.org/spreadsheetml/2006/main" count="48926" uniqueCount="24080">
  <si>
    <t>LMS</t>
  </si>
  <si>
    <t>PSF</t>
  </si>
  <si>
    <t>Product Number</t>
  </si>
  <si>
    <t>QTY</t>
  </si>
  <si>
    <t>Requested Ship Date</t>
  </si>
  <si>
    <t>List Price Per Unit</t>
  </si>
  <si>
    <t>Lifeline Internal Use Only</t>
  </si>
  <si>
    <t>SELECT</t>
  </si>
  <si>
    <t>Promotional Discount</t>
  </si>
  <si>
    <t>Discount Per Unit</t>
  </si>
  <si>
    <t>MHB Charger</t>
  </si>
  <si>
    <t>L1870492</t>
  </si>
  <si>
    <t>7000AHB</t>
  </si>
  <si>
    <t>L1840494</t>
  </si>
  <si>
    <t>Key Lockbox</t>
  </si>
  <si>
    <t>L0961934</t>
  </si>
  <si>
    <t>Smoke Detector SA400</t>
  </si>
  <si>
    <t>L1890040</t>
  </si>
  <si>
    <t>L1840549</t>
  </si>
  <si>
    <t>L1870480</t>
  </si>
  <si>
    <t>L1870476</t>
  </si>
  <si>
    <t>L1870478</t>
  </si>
  <si>
    <t>L1870484</t>
  </si>
  <si>
    <t>L1870482</t>
  </si>
  <si>
    <t>N\C</t>
  </si>
  <si>
    <t>Adj Neck Cord w\clasp Slmln</t>
  </si>
  <si>
    <t>Adj Neck Cord black (classic)</t>
  </si>
  <si>
    <t>Adj Neck Cord silver (AA)</t>
  </si>
  <si>
    <t>7k\324 AHB neck cord</t>
  </si>
  <si>
    <t>7k\324 PHB neck cord w\ring</t>
  </si>
  <si>
    <t>MHB Replacement neck w\tool</t>
  </si>
  <si>
    <t>7k &amp; 324 wrist strap</t>
  </si>
  <si>
    <t>7k &amp; 324 wrist strap XL</t>
  </si>
  <si>
    <t>Wrist strap, blk, 8.25"</t>
  </si>
  <si>
    <t>Wrist strap, blk, 9.25"</t>
  </si>
  <si>
    <t>Watch Pin (pack of 100)</t>
  </si>
  <si>
    <t xml:space="preserve">Watch Pin removal tool </t>
  </si>
  <si>
    <t>Tip Replacement for tool</t>
  </si>
  <si>
    <t>Quick Release clasp (pack of 12)</t>
  </si>
  <si>
    <t>Button Guards w\ADHS (pack of 10)</t>
  </si>
  <si>
    <t>SPECIAL ORDERING INSTRUCTIONS:</t>
  </si>
  <si>
    <t>By signing this order form, Customer acknowledges that they understand and agree to Lifeline system’s standard terms and conditions of sale.  If this order is taken with upgrade allowances extended to the Customer, the Customer agrees that they will return an equivalent number of old communicators to Lifeline Systems within 90 days of original shipment or pay Lifeline in full for Upgrade allowances extended as part of this order.  If customer accepts quantity discounts based on future shipments scheduled on this order and fails to take delivery of scheduled shipments, customer agrees to play Lifeline in full for discounts extended but not earned.  Lifeline’s standard terms and conditions as well as the terms and conditions that relate to the Upgrade program and Quantity Discount orders can be found in the Lifeline Catalog.</t>
  </si>
  <si>
    <t>TITLE:</t>
  </si>
  <si>
    <t>DATE:</t>
  </si>
  <si>
    <t>GRAND TOTAL</t>
  </si>
  <si>
    <t>R1840565</t>
  </si>
  <si>
    <t>Comm UNIT, 7000L (Landline) (Rental)</t>
  </si>
  <si>
    <t>R1840564</t>
  </si>
  <si>
    <t>Comm UNIT, 7000C (Wireless) (Rental)</t>
  </si>
  <si>
    <t>R1840549</t>
  </si>
  <si>
    <t>Comm UNIT, Model 6900AT (Rental)</t>
  </si>
  <si>
    <t>R1840550</t>
  </si>
  <si>
    <t>R1840458</t>
  </si>
  <si>
    <t>Voice Extension - 68XT (Rental)</t>
  </si>
  <si>
    <t>R1900741</t>
  </si>
  <si>
    <t>PMD Unit (Rental)</t>
  </si>
  <si>
    <t>L1840550</t>
  </si>
  <si>
    <t>L1840458</t>
  </si>
  <si>
    <t>Voice Extension - 68XT</t>
  </si>
  <si>
    <t>L1900741</t>
  </si>
  <si>
    <t>PMD Unit (Purchase)</t>
  </si>
  <si>
    <t>R1840532</t>
  </si>
  <si>
    <t>7000AHB - Auto Alert Help Button (7000 series) (Rental)</t>
  </si>
  <si>
    <t>R1840537</t>
  </si>
  <si>
    <t>7000PHB - Neck Help Button (7000 series) (Rental)</t>
  </si>
  <si>
    <t>R1840539</t>
  </si>
  <si>
    <t>7000PHW - Wrist Help Button (7000 series) (Rental)</t>
  </si>
  <si>
    <t>R1840561</t>
  </si>
  <si>
    <t>FD100 - Auto Alert Button for 6900 (Rental) (PSF)</t>
  </si>
  <si>
    <t>R300001287651</t>
  </si>
  <si>
    <t>R300001287661</t>
  </si>
  <si>
    <t>L300000999261</t>
  </si>
  <si>
    <t xml:space="preserve">7000AHB - Auto Alert Help Button (7000 series) </t>
  </si>
  <si>
    <t>L300000264211</t>
  </si>
  <si>
    <t xml:space="preserve">7000PHB - Neck Help Button (7000 series) </t>
  </si>
  <si>
    <t>L300000267981</t>
  </si>
  <si>
    <t xml:space="preserve">7000PHW - Wrist Help Button (7000 series) </t>
  </si>
  <si>
    <t>324PHB for 6900-Rental</t>
  </si>
  <si>
    <t>324PHW for 6900-Rental</t>
  </si>
  <si>
    <t>L300001144871</t>
  </si>
  <si>
    <t xml:space="preserve">FD100 - Auto Alert Button for 6900, DT1000 </t>
  </si>
  <si>
    <t>L300001287651</t>
  </si>
  <si>
    <t>L300001287661</t>
  </si>
  <si>
    <t>L300002588971</t>
  </si>
  <si>
    <t>L300002588981</t>
  </si>
  <si>
    <t>Comm UNIT, 6903AT Spanish (Rental)</t>
  </si>
  <si>
    <t>324PHB for 6900 \ Pendant (LMS)</t>
  </si>
  <si>
    <t>324PHW for 6900 - Wrist (LMS)</t>
  </si>
  <si>
    <t>7100MHB - MHB for 7000L (GoSafe)</t>
  </si>
  <si>
    <t>7150MHB - MHB standalone button (GoSafe 2)</t>
  </si>
  <si>
    <t>Comm Unit 7000c (LMS)</t>
  </si>
  <si>
    <t>L1840564</t>
  </si>
  <si>
    <t>Comm Unit, 7000L (LMS)</t>
  </si>
  <si>
    <t>Comm Unit 6903AT, Spanish (LMS)</t>
  </si>
  <si>
    <t>Comm UNIT, 6900AT (landline) (LMS)</t>
  </si>
  <si>
    <t>L1840565</t>
  </si>
  <si>
    <t>Demo AutoAlert Button</t>
  </si>
  <si>
    <t>Battery for 6800\6900</t>
  </si>
  <si>
    <t>1067549</t>
  </si>
  <si>
    <t>L1870486</t>
  </si>
  <si>
    <t>Battery for 7000 series Comm</t>
  </si>
  <si>
    <t>Extended Price Total</t>
  </si>
  <si>
    <t xml:space="preserve">   Mail or Fax Order form to:</t>
  </si>
  <si>
    <t xml:space="preserve">  Contract Pricing</t>
  </si>
  <si>
    <t xml:space="preserve">   S.O#:</t>
  </si>
  <si>
    <t xml:space="preserve">   S.O. CAT:</t>
  </si>
  <si>
    <t xml:space="preserve">   Entered By:</t>
  </si>
  <si>
    <t xml:space="preserve">   Date:</t>
  </si>
  <si>
    <t xml:space="preserve">   Territory Rep:</t>
  </si>
  <si>
    <t xml:space="preserve">   RA Number:</t>
  </si>
  <si>
    <t xml:space="preserve">  Program Code:</t>
  </si>
  <si>
    <t xml:space="preserve">  Order Date:</t>
  </si>
  <si>
    <t xml:space="preserve">Additional Notes:  </t>
  </si>
  <si>
    <t>Ruth Ann Arber</t>
  </si>
  <si>
    <t>Michael Barron</t>
  </si>
  <si>
    <t>Don Weber</t>
  </si>
  <si>
    <t>Kevin Nelms</t>
  </si>
  <si>
    <t>Sam Huggan</t>
  </si>
  <si>
    <t>Tim O'Neil</t>
  </si>
  <si>
    <t>Brian Grady</t>
  </si>
  <si>
    <t>Arthur Kiritsis</t>
  </si>
  <si>
    <t>Oliver Doyle</t>
  </si>
  <si>
    <t>Polly Zwolensky</t>
  </si>
  <si>
    <t>Silvia Lukach</t>
  </si>
  <si>
    <t>Todd Bradley</t>
  </si>
  <si>
    <t>Tom Crossman</t>
  </si>
  <si>
    <t>Grace Moguel</t>
  </si>
  <si>
    <t>PMD ACCESSORIES</t>
  </si>
  <si>
    <t>L1880173</t>
  </si>
  <si>
    <t>L1870288</t>
  </si>
  <si>
    <t>LL0850626</t>
  </si>
  <si>
    <t>L900937</t>
  </si>
  <si>
    <t>LL0850674</t>
  </si>
  <si>
    <t>LL1870289</t>
  </si>
  <si>
    <t>L1870261</t>
  </si>
  <si>
    <t>LL0850673</t>
  </si>
  <si>
    <t>L1870291</t>
  </si>
  <si>
    <t>L1880170</t>
  </si>
  <si>
    <t>L0940553</t>
  </si>
  <si>
    <t>Cups and Lids (100 each)</t>
  </si>
  <si>
    <t>Case of Cups and Lids (5,000)</t>
  </si>
  <si>
    <t>Loading Tray</t>
  </si>
  <si>
    <t>Loading Tray (set of 4)</t>
  </si>
  <si>
    <t>Set of 2 keys</t>
  </si>
  <si>
    <t>Packing &amp; Shipping box w\foam</t>
  </si>
  <si>
    <t>A\C wall transformer</t>
  </si>
  <si>
    <t xml:space="preserve">Telephone cable </t>
  </si>
  <si>
    <t>Replacement battery</t>
  </si>
  <si>
    <t xml:space="preserve">Documentation package </t>
  </si>
  <si>
    <t xml:space="preserve">Caregiver guide </t>
  </si>
  <si>
    <t>PMD_ACCESSORIES</t>
  </si>
  <si>
    <t>No Charge         AA Upgrade</t>
  </si>
  <si>
    <t>Item Description</t>
  </si>
  <si>
    <t xml:space="preserve">   Territory Number:</t>
  </si>
  <si>
    <t>Final Price                                     Per Unit</t>
  </si>
  <si>
    <t xml:space="preserve">WRITE-IN ITEMS </t>
  </si>
  <si>
    <t>R300003472821</t>
  </si>
  <si>
    <r>
      <t xml:space="preserve">PHB TYPE        </t>
    </r>
    <r>
      <rPr>
        <b/>
        <sz val="10"/>
        <color theme="1"/>
        <rFont val="Calibri"/>
        <family val="2"/>
        <scheme val="minor"/>
      </rPr>
      <t xml:space="preserve"> </t>
    </r>
    <r>
      <rPr>
        <i/>
        <sz val="10"/>
        <color theme="1"/>
        <rFont val="Calibri"/>
        <family val="2"/>
        <scheme val="minor"/>
      </rPr>
      <t>*If applicable</t>
    </r>
  </si>
  <si>
    <r>
      <t xml:space="preserve">Promotional Discount
</t>
    </r>
    <r>
      <rPr>
        <b/>
        <i/>
        <sz val="4"/>
        <color theme="1"/>
        <rFont val="Calibri"/>
        <family val="2"/>
        <scheme val="minor"/>
      </rPr>
      <t>.</t>
    </r>
  </si>
  <si>
    <t xml:space="preserve">  Program Phone Number:</t>
  </si>
  <si>
    <t xml:space="preserve">  Program Contact Person:</t>
  </si>
  <si>
    <t xml:space="preserve">   Name\Attn:</t>
  </si>
  <si>
    <t xml:space="preserve">   Shipping Address:</t>
  </si>
  <si>
    <t xml:space="preserve">   Shipping Address 2:</t>
  </si>
  <si>
    <t xml:space="preserve">   Shipping City, State:</t>
  </si>
  <si>
    <t xml:space="preserve">   Shipping Zip:</t>
  </si>
  <si>
    <t>PRICING VALID OFFER DATE:</t>
  </si>
  <si>
    <t xml:space="preserve">  Program Name:</t>
  </si>
  <si>
    <t>AZ041</t>
  </si>
  <si>
    <t>Mercy Lifeline</t>
  </si>
  <si>
    <t>AZ042</t>
  </si>
  <si>
    <t>Evercare/Ventana</t>
  </si>
  <si>
    <t>AZ902</t>
  </si>
  <si>
    <t>PIma Council on Aging</t>
  </si>
  <si>
    <t>AZ907</t>
  </si>
  <si>
    <t>Banner Health</t>
  </si>
  <si>
    <t>BK722</t>
  </si>
  <si>
    <t>Philips Lifeline</t>
  </si>
  <si>
    <t>CA072</t>
  </si>
  <si>
    <t>Salinas Valley Mem Hosp Service League</t>
  </si>
  <si>
    <t>CA224</t>
  </si>
  <si>
    <t>San Diego MSSP</t>
  </si>
  <si>
    <t>CA633</t>
  </si>
  <si>
    <t>Sourcewise COASV (Medi-Cal)</t>
  </si>
  <si>
    <t>CA739</t>
  </si>
  <si>
    <t>San Bernadino MSSP</t>
  </si>
  <si>
    <t>CA905</t>
  </si>
  <si>
    <t>San Bernardino MSSO GOSAFE ONLY</t>
  </si>
  <si>
    <t>CA886</t>
  </si>
  <si>
    <t>Sutter Senior Care PACE</t>
  </si>
  <si>
    <t>CA984</t>
  </si>
  <si>
    <t>Oakland MSSP Go Safe Only</t>
  </si>
  <si>
    <t>CA903</t>
  </si>
  <si>
    <t>Inland Regional Center</t>
  </si>
  <si>
    <t>CA913</t>
  </si>
  <si>
    <t>Jewish Family Serv MSSP</t>
  </si>
  <si>
    <t>CA928</t>
  </si>
  <si>
    <t>Alta California Regional Center</t>
  </si>
  <si>
    <t>CA986</t>
  </si>
  <si>
    <t>Alta Regional Go Safe Only</t>
  </si>
  <si>
    <t>CA931</t>
  </si>
  <si>
    <t>Central Health Plan of CA</t>
  </si>
  <si>
    <t>CA947</t>
  </si>
  <si>
    <t>San Diego PACE</t>
  </si>
  <si>
    <t>CA966</t>
  </si>
  <si>
    <t>Far Northern Regional Center</t>
  </si>
  <si>
    <t>CO036</t>
  </si>
  <si>
    <t>CO644</t>
  </si>
  <si>
    <t>PeopleCare Health Services - East</t>
  </si>
  <si>
    <t>CO645</t>
  </si>
  <si>
    <t>CO648</t>
  </si>
  <si>
    <t>PeopleCare Health Services - West</t>
  </si>
  <si>
    <t>CO653</t>
  </si>
  <si>
    <t>PeopleCare Health Services - South</t>
  </si>
  <si>
    <t>CO656</t>
  </si>
  <si>
    <t>PeopleCare Health Services - North</t>
  </si>
  <si>
    <t>CA946</t>
  </si>
  <si>
    <t>InnovAge Greater CA PACE Inland Empire</t>
  </si>
  <si>
    <t>CO904</t>
  </si>
  <si>
    <t>PACE-Total Longterm Care InnovAge</t>
  </si>
  <si>
    <t>CO950</t>
  </si>
  <si>
    <t>InnovAge PACE Cody Center</t>
  </si>
  <si>
    <t>CO951</t>
  </si>
  <si>
    <t>InnovAge PACE Thornton Center</t>
  </si>
  <si>
    <t>CO952</t>
  </si>
  <si>
    <t>InnovAge PACE Chambers Center</t>
  </si>
  <si>
    <t>CO953</t>
  </si>
  <si>
    <t>InnovAge PACE Denver Center</t>
  </si>
  <si>
    <t>CO954</t>
  </si>
  <si>
    <t>InnovAge PACE Loveland Center</t>
  </si>
  <si>
    <t>NM936</t>
  </si>
  <si>
    <t>NM PACE</t>
  </si>
  <si>
    <t>PA843</t>
  </si>
  <si>
    <t>NewCourtland LIFE</t>
  </si>
  <si>
    <t>VA925</t>
  </si>
  <si>
    <t>InnovAge Greater Virginia PACE</t>
  </si>
  <si>
    <t>CO910</t>
  </si>
  <si>
    <t>Access Medicaid PERS Only</t>
  </si>
  <si>
    <t>CO931</t>
  </si>
  <si>
    <t>Developmental Disabilities Resource Center</t>
  </si>
  <si>
    <t>CO936</t>
  </si>
  <si>
    <t>CO Medicaid CCT-EBD/CMHS</t>
  </si>
  <si>
    <t>CO937</t>
  </si>
  <si>
    <t>CO Medicaid EBD - PERS Unit Only</t>
  </si>
  <si>
    <t>CO947</t>
  </si>
  <si>
    <t>Access (Medicaid) GOSAFE Only Code</t>
  </si>
  <si>
    <t>CO949</t>
  </si>
  <si>
    <t>CO Medicaid EBD -GOSAFE Only</t>
  </si>
  <si>
    <t>CO996</t>
  </si>
  <si>
    <t>CO Medicaid NOT Monitored PMD all Waivers</t>
  </si>
  <si>
    <t>CS200</t>
  </si>
  <si>
    <t>Refer-A-Friend</t>
  </si>
  <si>
    <t>CS219</t>
  </si>
  <si>
    <t>AAA Programs</t>
  </si>
  <si>
    <t>CS225</t>
  </si>
  <si>
    <t>CS228</t>
  </si>
  <si>
    <t>Amazon Site</t>
  </si>
  <si>
    <t>CS229</t>
  </si>
  <si>
    <t>Amazon ? Direct Sales Regular Services/Pricing</t>
  </si>
  <si>
    <t>CS300</t>
  </si>
  <si>
    <t>Aging Well Services</t>
  </si>
  <si>
    <t>CS498</t>
  </si>
  <si>
    <t>FirstStreet Cordless Offer</t>
  </si>
  <si>
    <t>CS499</t>
  </si>
  <si>
    <t>FirstStreet Cordless Offer2</t>
  </si>
  <si>
    <t>CS727</t>
  </si>
  <si>
    <t>Solohealth</t>
  </si>
  <si>
    <t>CS728</t>
  </si>
  <si>
    <t>United Healthcare Partner</t>
  </si>
  <si>
    <t>CS729</t>
  </si>
  <si>
    <t>Safe Step Walk-in Tubs</t>
  </si>
  <si>
    <t>CS730</t>
  </si>
  <si>
    <t>Orchard Brands</t>
  </si>
  <si>
    <t>CS732</t>
  </si>
  <si>
    <t>Dr. Marion Somers</t>
  </si>
  <si>
    <t>CS733</t>
  </si>
  <si>
    <t>American Advisors Group</t>
  </si>
  <si>
    <t>CS735</t>
  </si>
  <si>
    <t>Legacy</t>
  </si>
  <si>
    <t>CS736</t>
  </si>
  <si>
    <t>Skyrocket Media LLC</t>
  </si>
  <si>
    <t>CS737</t>
  </si>
  <si>
    <t>AGIA Partnership</t>
  </si>
  <si>
    <t>CS739</t>
  </si>
  <si>
    <t>AT&amp;T</t>
  </si>
  <si>
    <t>CS741</t>
  </si>
  <si>
    <t>CS742</t>
  </si>
  <si>
    <t>Care in Home</t>
  </si>
  <si>
    <t>CS743</t>
  </si>
  <si>
    <t>Walmart</t>
  </si>
  <si>
    <t>CS744</t>
  </si>
  <si>
    <t>Walmart ? Direct Sales Regular Services - Pricing</t>
  </si>
  <si>
    <t>CS747</t>
  </si>
  <si>
    <t>Retail Savings Pack</t>
  </si>
  <si>
    <t>CT901</t>
  </si>
  <si>
    <t>CCCI / Philips Lifeline</t>
  </si>
  <si>
    <t>CT906</t>
  </si>
  <si>
    <t>SW CT Agency on Aging</t>
  </si>
  <si>
    <t>CT933</t>
  </si>
  <si>
    <t>Sr Resources Alzheimer's Program</t>
  </si>
  <si>
    <t>DC901</t>
  </si>
  <si>
    <t>DC Medicaid</t>
  </si>
  <si>
    <t>DE905</t>
  </si>
  <si>
    <t>Highmark Health Options</t>
  </si>
  <si>
    <t>ER901</t>
  </si>
  <si>
    <t>Huntington Hospital Senior Care Network</t>
  </si>
  <si>
    <t>CA833</t>
  </si>
  <si>
    <t>Scan - Independence At Home GOSAFE ONLY</t>
  </si>
  <si>
    <t>ER904</t>
  </si>
  <si>
    <t>SCAN Independence at Home</t>
  </si>
  <si>
    <t>ER911</t>
  </si>
  <si>
    <t>Altamed MSSP</t>
  </si>
  <si>
    <t>CA983</t>
  </si>
  <si>
    <t>Regional Center Orange County Go Safe</t>
  </si>
  <si>
    <t>ER922</t>
  </si>
  <si>
    <t>Regional Center of Orange County</t>
  </si>
  <si>
    <t>FE245</t>
  </si>
  <si>
    <t>Shoals Home Healthcare (AL)</t>
  </si>
  <si>
    <t>FL470</t>
  </si>
  <si>
    <t>Atria St. Joseph's</t>
  </si>
  <si>
    <t>FL870</t>
  </si>
  <si>
    <t>CarePlus</t>
  </si>
  <si>
    <t>FL901</t>
  </si>
  <si>
    <t>United Healthcare</t>
  </si>
  <si>
    <t>FL902</t>
  </si>
  <si>
    <t>Hope Life Care</t>
  </si>
  <si>
    <t>FL916</t>
  </si>
  <si>
    <t>Tango Plan</t>
  </si>
  <si>
    <t>FL917</t>
  </si>
  <si>
    <t>BROWARD COUNTY CCE</t>
  </si>
  <si>
    <t>FL920</t>
  </si>
  <si>
    <t>Molina Healthcare of Florida, Inc.</t>
  </si>
  <si>
    <t>FL979</t>
  </si>
  <si>
    <t>Suncoast Neighborly Care PACE</t>
  </si>
  <si>
    <t>FL133</t>
  </si>
  <si>
    <t>VNA Private Care</t>
  </si>
  <si>
    <t>GA903</t>
  </si>
  <si>
    <t>Faith Health Services of GA Alpharetta SOURCE</t>
  </si>
  <si>
    <t>GA912</t>
  </si>
  <si>
    <t>ACE Care Management</t>
  </si>
  <si>
    <t>GA924</t>
  </si>
  <si>
    <t>Northwest GA - PSA1</t>
  </si>
  <si>
    <t>GA925</t>
  </si>
  <si>
    <t>Legacy Link Inc. - Georgia Mountains - PSA2</t>
  </si>
  <si>
    <t>GA926</t>
  </si>
  <si>
    <t>Atlanta Region - PSA3</t>
  </si>
  <si>
    <t>GA928</t>
  </si>
  <si>
    <t>Northeast GA - PSA5</t>
  </si>
  <si>
    <t>GA930</t>
  </si>
  <si>
    <t>Middle GA - PSA7</t>
  </si>
  <si>
    <t>GA931</t>
  </si>
  <si>
    <t>Sebea LLC CSRA Martinez CCSP</t>
  </si>
  <si>
    <t>GA932</t>
  </si>
  <si>
    <t>Concerted Services GA932 Reidsville CCSP</t>
  </si>
  <si>
    <t>GA935</t>
  </si>
  <si>
    <t>Community Cares Services Program Savannah CCSP</t>
  </si>
  <si>
    <t>GA936</t>
  </si>
  <si>
    <t>Albany ARC Albany SOURCE</t>
  </si>
  <si>
    <t>GA938</t>
  </si>
  <si>
    <t>Diversified Resources Tifton SOURCE</t>
  </si>
  <si>
    <t>GA940</t>
  </si>
  <si>
    <t>SOURCE CARE MGT AUGUSTA</t>
  </si>
  <si>
    <t>GA941</t>
  </si>
  <si>
    <t>Legacy Link, Inc. Gainesville SOURCE</t>
  </si>
  <si>
    <t>GA942</t>
  </si>
  <si>
    <t>St. Joseph's / Candler Health System Baxley SOURCE</t>
  </si>
  <si>
    <t>GA944</t>
  </si>
  <si>
    <t>St. Joseph's / Candler Health System Savannah SOUR</t>
  </si>
  <si>
    <t>GA945</t>
  </si>
  <si>
    <t>UniHealth Solutions of North Ga.Mountains Blue Rid</t>
  </si>
  <si>
    <t>GA946</t>
  </si>
  <si>
    <t>UniHealth Solutions Atlanta Norcross SOURCE</t>
  </si>
  <si>
    <t>GA958</t>
  </si>
  <si>
    <t>SOURCE Care Management - Perry</t>
  </si>
  <si>
    <t>GA959</t>
  </si>
  <si>
    <t>SOURCE CARE MGT - CONYERS</t>
  </si>
  <si>
    <t>GA963</t>
  </si>
  <si>
    <t>UniHealth Solutions Cordele SOURCE</t>
  </si>
  <si>
    <t>GA966</t>
  </si>
  <si>
    <t>SOURCE CARE MANAGEMENT WRIGHTSVILLE</t>
  </si>
  <si>
    <t>GA969</t>
  </si>
  <si>
    <t>Diversified Resources Valdosta SOURCE</t>
  </si>
  <si>
    <t>GA974</t>
  </si>
  <si>
    <t>CSRA Regional Development Center AAA Aug</t>
  </si>
  <si>
    <t>GA977</t>
  </si>
  <si>
    <t>Pruitt Home Health First</t>
  </si>
  <si>
    <t>GA978</t>
  </si>
  <si>
    <t>UniHealth Solutions Macon SOURCE</t>
  </si>
  <si>
    <t>GA985</t>
  </si>
  <si>
    <t>Visiting Nurse Health Systems SOURCE Partners Atla</t>
  </si>
  <si>
    <t>GC143</t>
  </si>
  <si>
    <t>Wohlsen Construction</t>
  </si>
  <si>
    <t>GC177</t>
  </si>
  <si>
    <t>Gencon Building Corporation</t>
  </si>
  <si>
    <t>HQ003</t>
  </si>
  <si>
    <t>Family PERS -MANMAN billing</t>
  </si>
  <si>
    <t>MT411</t>
  </si>
  <si>
    <t>Nightingale Nursing and Caregiving - Bozeman</t>
  </si>
  <si>
    <t>MT617</t>
  </si>
  <si>
    <t>Nightengale Nursing and Caregiving Waiver Billings</t>
  </si>
  <si>
    <t>HW800</t>
  </si>
  <si>
    <t>LSPA - Delaware</t>
  </si>
  <si>
    <t>HW813</t>
  </si>
  <si>
    <t>LSPA -Acconts-Northampton AAA</t>
  </si>
  <si>
    <t>HW814</t>
  </si>
  <si>
    <t>Mercy Life</t>
  </si>
  <si>
    <t>PA857</t>
  </si>
  <si>
    <t>Mercy LIFE - Broad Street</t>
  </si>
  <si>
    <t>HW981</t>
  </si>
  <si>
    <t>Amerigroup</t>
  </si>
  <si>
    <t>IA912</t>
  </si>
  <si>
    <t>United Healthcare of the River Valley</t>
  </si>
  <si>
    <t>IA913</t>
  </si>
  <si>
    <t>Amerigroup of Iowa</t>
  </si>
  <si>
    <t>IA995</t>
  </si>
  <si>
    <t>SIOUXLAND PACE</t>
  </si>
  <si>
    <t>IC019</t>
  </si>
  <si>
    <t>Richard Carey</t>
  </si>
  <si>
    <t>IC051</t>
  </si>
  <si>
    <t>Vicki Gelia</t>
  </si>
  <si>
    <t>IC053</t>
  </si>
  <si>
    <t>Vicki Hines</t>
  </si>
  <si>
    <t>ID910</t>
  </si>
  <si>
    <t>Blue Cross Blue Shield of ID</t>
  </si>
  <si>
    <t>IL801</t>
  </si>
  <si>
    <t>Northern Illinois Dors</t>
  </si>
  <si>
    <t>IL803</t>
  </si>
  <si>
    <t>Illinois Dors Lifeline</t>
  </si>
  <si>
    <t>IL908</t>
  </si>
  <si>
    <t>Ambetter (Illinicare)</t>
  </si>
  <si>
    <t>IL934</t>
  </si>
  <si>
    <t>AmBetter (IlliniCare) - DUAL SUBS ONLY</t>
  </si>
  <si>
    <t>IL917</t>
  </si>
  <si>
    <t>DOA Northern Illinois</t>
  </si>
  <si>
    <t>IL918</t>
  </si>
  <si>
    <t>DOA Chicagoland</t>
  </si>
  <si>
    <t>IL919</t>
  </si>
  <si>
    <t>DOA Southern IL</t>
  </si>
  <si>
    <t>IL920</t>
  </si>
  <si>
    <t>DOA Central Illinois</t>
  </si>
  <si>
    <t>IL921</t>
  </si>
  <si>
    <t>IL920 Dual Sub code</t>
  </si>
  <si>
    <t>IL923</t>
  </si>
  <si>
    <t>Meridian DUAL SUBS ONLY</t>
  </si>
  <si>
    <t>IL924</t>
  </si>
  <si>
    <t>Meridian Health Plan</t>
  </si>
  <si>
    <t>IL927</t>
  </si>
  <si>
    <t>IL917 dual Sub Code</t>
  </si>
  <si>
    <t>IL928</t>
  </si>
  <si>
    <t>IL918 dual Sub Code</t>
  </si>
  <si>
    <t>IL929</t>
  </si>
  <si>
    <t>SHAWNEE HEALTH ALLIANCE</t>
  </si>
  <si>
    <t>IL932</t>
  </si>
  <si>
    <t>Molina Healthcare of Illinois, Inc</t>
  </si>
  <si>
    <t>IL941</t>
  </si>
  <si>
    <t>BCBS - IL</t>
  </si>
  <si>
    <t>IL942</t>
  </si>
  <si>
    <t>ILS - Illinois</t>
  </si>
  <si>
    <t>IL944</t>
  </si>
  <si>
    <t>NextLevel Health Partners</t>
  </si>
  <si>
    <t>IL945</t>
  </si>
  <si>
    <t>BCBS - IL DUAL SUBS ONLY</t>
  </si>
  <si>
    <t>IL946</t>
  </si>
  <si>
    <t>Harmony Health - WellCare</t>
  </si>
  <si>
    <t>IL950</t>
  </si>
  <si>
    <t>CountyCare - Cook County Health</t>
  </si>
  <si>
    <t>IN019</t>
  </si>
  <si>
    <t>Reid at Home Lifeline</t>
  </si>
  <si>
    <t>IN900</t>
  </si>
  <si>
    <t>Indiana Medicaid</t>
  </si>
  <si>
    <t>IN916</t>
  </si>
  <si>
    <t>Indiana Medicaid CICOA</t>
  </si>
  <si>
    <t>IN939</t>
  </si>
  <si>
    <t>Porter County Med Waiver</t>
  </si>
  <si>
    <t>IN947</t>
  </si>
  <si>
    <t>Area XI Aging &amp; Comm. Svcs Waiver</t>
  </si>
  <si>
    <t>IN901</t>
  </si>
  <si>
    <t>Hoosier Uplands - CHOICE</t>
  </si>
  <si>
    <t>IN918</t>
  </si>
  <si>
    <t>Area IV Agency on Aging and Community Se</t>
  </si>
  <si>
    <t>IN948</t>
  </si>
  <si>
    <t>Area XI ACS of SC IN Title 3</t>
  </si>
  <si>
    <t>KS049</t>
  </si>
  <si>
    <t>Sheridan County Hospital</t>
  </si>
  <si>
    <t>KS095</t>
  </si>
  <si>
    <t>Salina Regional Home Medical Services</t>
  </si>
  <si>
    <t>KS320</t>
  </si>
  <si>
    <t>Medicalodges Paola</t>
  </si>
  <si>
    <t>KS321</t>
  </si>
  <si>
    <t>Medicalodges Fontenac</t>
  </si>
  <si>
    <t>KS398</t>
  </si>
  <si>
    <t>Medicalodges Columbus</t>
  </si>
  <si>
    <t>KS628</t>
  </si>
  <si>
    <t>Midland Care Connection, Inc.</t>
  </si>
  <si>
    <t>KS914</t>
  </si>
  <si>
    <t>Sunflower State - Medicaid PD Waiver</t>
  </si>
  <si>
    <t>KS915</t>
  </si>
  <si>
    <t>Sunflower State - Medicaid FE Waiver</t>
  </si>
  <si>
    <t>KS917</t>
  </si>
  <si>
    <t>Sunflower TBI - Head Injury Waiver</t>
  </si>
  <si>
    <t>KS931</t>
  </si>
  <si>
    <t>United Health Care - Medicaid PD Waiver</t>
  </si>
  <si>
    <t>KS932</t>
  </si>
  <si>
    <t>United Health Care - Medicaid FE Waiver</t>
  </si>
  <si>
    <t>KS933</t>
  </si>
  <si>
    <t>United Health Care - Medicaid MRDD</t>
  </si>
  <si>
    <t>KY312</t>
  </si>
  <si>
    <t>Sunrise of Louisville</t>
  </si>
  <si>
    <t>KY328</t>
  </si>
  <si>
    <t>Good Samaritan - Gaslight Court</t>
  </si>
  <si>
    <t>LA924</t>
  </si>
  <si>
    <t>Lousiana Medicaid</t>
  </si>
  <si>
    <t>LA998</t>
  </si>
  <si>
    <t>GREATER NEW ORLEANS PACE</t>
  </si>
  <si>
    <t>MA013</t>
  </si>
  <si>
    <t>Lifeline GSD (ESP Harbor Health)</t>
  </si>
  <si>
    <t>MA038</t>
  </si>
  <si>
    <t>Montachusett Home Care</t>
  </si>
  <si>
    <t>MA949</t>
  </si>
  <si>
    <t>Montachusett Home Care Corp. MD2 &amp; PERS</t>
  </si>
  <si>
    <t>MA053</t>
  </si>
  <si>
    <t>ETHOS (Boston)</t>
  </si>
  <si>
    <t>MA067</t>
  </si>
  <si>
    <t>Elder Svcs of Cape Cod &amp; the Islands</t>
  </si>
  <si>
    <t>MA071</t>
  </si>
  <si>
    <t>Lifeline GSD (Berkshire Cty ES)</t>
  </si>
  <si>
    <t>MA078</t>
  </si>
  <si>
    <t>South Shore Elder Services</t>
  </si>
  <si>
    <t>MA090</t>
  </si>
  <si>
    <t>Elder Services of Merrimack Valley</t>
  </si>
  <si>
    <t>MA093</t>
  </si>
  <si>
    <t>Lifeline GSD (Baypath)</t>
  </si>
  <si>
    <t>MA097</t>
  </si>
  <si>
    <t>LifePath, Inc.</t>
  </si>
  <si>
    <t>MA153</t>
  </si>
  <si>
    <t>Lifeline GSD (ES of Worcester)</t>
  </si>
  <si>
    <t>MA953</t>
  </si>
  <si>
    <t>Worcester Elder Svcs MD2 &amp; PERS</t>
  </si>
  <si>
    <t>MA154</t>
  </si>
  <si>
    <t>Lifeine GSD (Old Colony ES)</t>
  </si>
  <si>
    <t>MA334</t>
  </si>
  <si>
    <t>The Herrick House</t>
  </si>
  <si>
    <t>MA335</t>
  </si>
  <si>
    <t>Coleman House</t>
  </si>
  <si>
    <t>MA603</t>
  </si>
  <si>
    <t>Bristol Elder Services</t>
  </si>
  <si>
    <t>MA957</t>
  </si>
  <si>
    <t>Bristol Elder Svcs MD2 &amp; PERS</t>
  </si>
  <si>
    <t>MA604</t>
  </si>
  <si>
    <t>Lifeline GSD (West MA Elder Care)</t>
  </si>
  <si>
    <t>MA735</t>
  </si>
  <si>
    <t>Lifeline GSD (MA Health- South East)</t>
  </si>
  <si>
    <t>MA800</t>
  </si>
  <si>
    <t>Tri-Valley, Inc.</t>
  </si>
  <si>
    <t>MA980</t>
  </si>
  <si>
    <t>Tri Valley PERS &amp; PMD</t>
  </si>
  <si>
    <t>MA802</t>
  </si>
  <si>
    <t>Highland Valley Elder Services</t>
  </si>
  <si>
    <t>MA804</t>
  </si>
  <si>
    <t>Greater Springfield Senior Services</t>
  </si>
  <si>
    <t>MA805</t>
  </si>
  <si>
    <t>Mystic Valley Elder Services Lifeline</t>
  </si>
  <si>
    <t>MA951</t>
  </si>
  <si>
    <t>Mystic Valley MD2 &amp; PERS</t>
  </si>
  <si>
    <t>MA815</t>
  </si>
  <si>
    <t>Central Boston Lifeline</t>
  </si>
  <si>
    <t>MA959</t>
  </si>
  <si>
    <t>Central Boston Elder Svcs MD2 &amp; PERS</t>
  </si>
  <si>
    <t>MA835</t>
  </si>
  <si>
    <t>Lifeline GSD (GIC Indemnity)</t>
  </si>
  <si>
    <t>MA887</t>
  </si>
  <si>
    <t>Hessco Elder Services</t>
  </si>
  <si>
    <t>MA889</t>
  </si>
  <si>
    <t>Serenity Care PACE</t>
  </si>
  <si>
    <t>MA913</t>
  </si>
  <si>
    <t>Lifeline - Network Health</t>
  </si>
  <si>
    <t>MA914</t>
  </si>
  <si>
    <t>Coastline Elderly Services</t>
  </si>
  <si>
    <t>MA954</t>
  </si>
  <si>
    <t>Coastline Elderly Svcs MD2 &amp; PERS</t>
  </si>
  <si>
    <t>MA916</t>
  </si>
  <si>
    <t>Boston Senior Home Care</t>
  </si>
  <si>
    <t>MA917</t>
  </si>
  <si>
    <t>Commonwealth Care Alliance</t>
  </si>
  <si>
    <t>MA922</t>
  </si>
  <si>
    <t>BMC Healthnet Plan MCO</t>
  </si>
  <si>
    <t>MA944</t>
  </si>
  <si>
    <t>Springwell, Inc.</t>
  </si>
  <si>
    <t>MA964</t>
  </si>
  <si>
    <t>Summit Elder Care - Leominster</t>
  </si>
  <si>
    <t>MA965</t>
  </si>
  <si>
    <t>Summit Elder Care - Worcester - E. Mount</t>
  </si>
  <si>
    <t>MA966</t>
  </si>
  <si>
    <t>Summit Elder Care - Worcester - Grafton</t>
  </si>
  <si>
    <t>MA967</t>
  </si>
  <si>
    <t>Summit Elder Care - Charlton</t>
  </si>
  <si>
    <t>MA994</t>
  </si>
  <si>
    <t>Summit Elder Care - Lowell</t>
  </si>
  <si>
    <t>MA978</t>
  </si>
  <si>
    <t>ESP Harbor Health PERS &amp; PMD</t>
  </si>
  <si>
    <t>MA985</t>
  </si>
  <si>
    <t>ABI Waiver MassHealth</t>
  </si>
  <si>
    <t>MA988</t>
  </si>
  <si>
    <t>Moving Forward Plan Program</t>
  </si>
  <si>
    <t>MA992</t>
  </si>
  <si>
    <t>MERCY LIFE - GOSAFE ONLY</t>
  </si>
  <si>
    <t>MD904</t>
  </si>
  <si>
    <t>Hartford County Office on Aging</t>
  </si>
  <si>
    <t>MD908</t>
  </si>
  <si>
    <t>Anne Arundel County Senior Care</t>
  </si>
  <si>
    <t>MD923</t>
  </si>
  <si>
    <t>Nightingale Lifeline</t>
  </si>
  <si>
    <t>MI303</t>
  </si>
  <si>
    <t>St. Anne's Meade Retirement Home</t>
  </si>
  <si>
    <t>MI330</t>
  </si>
  <si>
    <t>American House - AL Grosse Pointe Farms</t>
  </si>
  <si>
    <t>MI566</t>
  </si>
  <si>
    <t>Genesys PACE of Genesee County</t>
  </si>
  <si>
    <t>MI900</t>
  </si>
  <si>
    <t>MI901</t>
  </si>
  <si>
    <t>The Senior Alliance - AAA 1-C</t>
  </si>
  <si>
    <t>MI917</t>
  </si>
  <si>
    <t>AAOA Region 9 WV Michigan</t>
  </si>
  <si>
    <t>MI925</t>
  </si>
  <si>
    <t>Hannahville Indian Community</t>
  </si>
  <si>
    <t>MN004</t>
  </si>
  <si>
    <t>SK Medical</t>
  </si>
  <si>
    <t>MN315</t>
  </si>
  <si>
    <t>Good Samaritan Mt. Lake</t>
  </si>
  <si>
    <t>MN325</t>
  </si>
  <si>
    <t>Oak Ridge Place</t>
  </si>
  <si>
    <t>MN327</t>
  </si>
  <si>
    <t>Good Samaritan Society - Wintrhop</t>
  </si>
  <si>
    <t>MN503</t>
  </si>
  <si>
    <t>Medica Health Plans</t>
  </si>
  <si>
    <t>MN901</t>
  </si>
  <si>
    <t>Becker County - Carlton County</t>
  </si>
  <si>
    <t>MO500</t>
  </si>
  <si>
    <t>Serve Link Home Care</t>
  </si>
  <si>
    <t>MO368</t>
  </si>
  <si>
    <t>Laclede Groves / Laclede Commons</t>
  </si>
  <si>
    <t>MO900</t>
  </si>
  <si>
    <t>Platte County Senior Citizens</t>
  </si>
  <si>
    <t>MO902</t>
  </si>
  <si>
    <t>Clay County Senior Service</t>
  </si>
  <si>
    <t>MO916</t>
  </si>
  <si>
    <t>Northwest MO AAA PRIVATE PAY SUBS</t>
  </si>
  <si>
    <t>MT904</t>
  </si>
  <si>
    <t>Community First Choice Go Safe Only</t>
  </si>
  <si>
    <t>MT902</t>
  </si>
  <si>
    <t>Big Sky Waiver</t>
  </si>
  <si>
    <t>NC629</t>
  </si>
  <si>
    <t>Carolina SeniorCare PACE</t>
  </si>
  <si>
    <t>NC630</t>
  </si>
  <si>
    <t>Wayne Pharmacy</t>
  </si>
  <si>
    <t>NC917</t>
  </si>
  <si>
    <t>NC923</t>
  </si>
  <si>
    <t>Guadian Health CAP DA</t>
  </si>
  <si>
    <t>NC927</t>
  </si>
  <si>
    <t>Mecklenburg County Health Dept.</t>
  </si>
  <si>
    <t>NC933</t>
  </si>
  <si>
    <t>Healthkeeperz</t>
  </si>
  <si>
    <t>NC937</t>
  </si>
  <si>
    <t>Resources for Seniors</t>
  </si>
  <si>
    <t>NC946</t>
  </si>
  <si>
    <t>Northern Hospital CAP</t>
  </si>
  <si>
    <t>NC955</t>
  </si>
  <si>
    <t>Family Medical Supply Medicaid</t>
  </si>
  <si>
    <t>NC991</t>
  </si>
  <si>
    <t>PACE of the Southern Piedmont</t>
  </si>
  <si>
    <t>NC992</t>
  </si>
  <si>
    <t>ELDERHAUS PACE</t>
  </si>
  <si>
    <t>NE401</t>
  </si>
  <si>
    <t>Nebr. Department of Social Services</t>
  </si>
  <si>
    <t>NE913</t>
  </si>
  <si>
    <t>Northeast Nebraska AAA</t>
  </si>
  <si>
    <t>NE910</t>
  </si>
  <si>
    <t>West Central Nebraska AAA Care Management</t>
  </si>
  <si>
    <t>NG938</t>
  </si>
  <si>
    <t>Diversified Resources Waycross SOURCE</t>
  </si>
  <si>
    <t>NH922</t>
  </si>
  <si>
    <t>Northwood Well Sense Health Plan</t>
  </si>
  <si>
    <t>NH931</t>
  </si>
  <si>
    <t>DHMC - Pilot Health</t>
  </si>
  <si>
    <t>NJ038</t>
  </si>
  <si>
    <t>Hackettstown Community Hospital</t>
  </si>
  <si>
    <t>NJ856</t>
  </si>
  <si>
    <t>MIddlesex County DSS JACC/GO</t>
  </si>
  <si>
    <t>NJ907</t>
  </si>
  <si>
    <t>LIFE at Lourdes</t>
  </si>
  <si>
    <t>NJ925</t>
  </si>
  <si>
    <t>NJ926</t>
  </si>
  <si>
    <t>Aetna Better Health</t>
  </si>
  <si>
    <t>NJ928</t>
  </si>
  <si>
    <t>NJ929</t>
  </si>
  <si>
    <t>Horizon BCBSNJ</t>
  </si>
  <si>
    <t>NM904</t>
  </si>
  <si>
    <t>Evercare Self Direct</t>
  </si>
  <si>
    <t>NM938</t>
  </si>
  <si>
    <t>Blue Cross Blue Shield</t>
  </si>
  <si>
    <t>NM939</t>
  </si>
  <si>
    <t>Presbyterian Health Plan, Inc.</t>
  </si>
  <si>
    <t>NV903</t>
  </si>
  <si>
    <t>NV Division for Aging CHIPS Reno</t>
  </si>
  <si>
    <t>NV904</t>
  </si>
  <si>
    <t>NV Division for Aging CHIPS Elko</t>
  </si>
  <si>
    <t>NY024</t>
  </si>
  <si>
    <t>CenterLight - Westchester</t>
  </si>
  <si>
    <t>NY025</t>
  </si>
  <si>
    <t>VNA Lifeline</t>
  </si>
  <si>
    <t>NY277</t>
  </si>
  <si>
    <t>Homefirst, Inc.</t>
  </si>
  <si>
    <t>NY278</t>
  </si>
  <si>
    <t>VNS - Brooklyn</t>
  </si>
  <si>
    <t>NY287</t>
  </si>
  <si>
    <t>VNS- New York City</t>
  </si>
  <si>
    <t>NY814</t>
  </si>
  <si>
    <t>ArchCare Community Life (MLTC)</t>
  </si>
  <si>
    <t>NY815</t>
  </si>
  <si>
    <t>ArchCare Senior Life Bronx PACE</t>
  </si>
  <si>
    <t>NY843</t>
  </si>
  <si>
    <t>Partners Health Plan</t>
  </si>
  <si>
    <t>NY851</t>
  </si>
  <si>
    <t>Prime Health Choice, LLC</t>
  </si>
  <si>
    <t>NY852</t>
  </si>
  <si>
    <t>TBI Waiver - Long Island Region</t>
  </si>
  <si>
    <t>NY854</t>
  </si>
  <si>
    <t>VNA Homecare Options</t>
  </si>
  <si>
    <t>NY855</t>
  </si>
  <si>
    <t>Extended Home Care</t>
  </si>
  <si>
    <t>NY867</t>
  </si>
  <si>
    <t>Fidelis Care MCO</t>
  </si>
  <si>
    <t>NY868</t>
  </si>
  <si>
    <t>AgeWell of New York</t>
  </si>
  <si>
    <t>NY871</t>
  </si>
  <si>
    <t>CMO, The Care Mgmt Company</t>
  </si>
  <si>
    <t>NY874</t>
  </si>
  <si>
    <t>VNSNY CHOICE MLTC</t>
  </si>
  <si>
    <t>NY879</t>
  </si>
  <si>
    <t>Integra MLTC</t>
  </si>
  <si>
    <t>NY881</t>
  </si>
  <si>
    <t>Centers Plan for Healthy Living Downstate</t>
  </si>
  <si>
    <t>NY883</t>
  </si>
  <si>
    <t>NY885</t>
  </si>
  <si>
    <t>Healthfirst PHSP</t>
  </si>
  <si>
    <t>NY888</t>
  </si>
  <si>
    <t>Health Plus</t>
  </si>
  <si>
    <t>NY898</t>
  </si>
  <si>
    <t>Elderplan</t>
  </si>
  <si>
    <t>NY910</t>
  </si>
  <si>
    <t>County of Rockland Office for Aging</t>
  </si>
  <si>
    <t>NY911</t>
  </si>
  <si>
    <t>County of Rockland DSS</t>
  </si>
  <si>
    <t>NY913</t>
  </si>
  <si>
    <t>WellCare of New York, Inc.</t>
  </si>
  <si>
    <t>NY924</t>
  </si>
  <si>
    <t>Senior Network Health, LLC</t>
  </si>
  <si>
    <t>NY967</t>
  </si>
  <si>
    <t>Catholic Health Plan, Inc d/b/a Fidelis Care MLTC</t>
  </si>
  <si>
    <t>NY988</t>
  </si>
  <si>
    <t>Suffolk County DSS</t>
  </si>
  <si>
    <t>NY992</t>
  </si>
  <si>
    <t>EverCare</t>
  </si>
  <si>
    <t>NY993</t>
  </si>
  <si>
    <t>Senior Health Partners</t>
  </si>
  <si>
    <t>OH417</t>
  </si>
  <si>
    <t>PASSPORT 5 AAA  MANSFIELD</t>
  </si>
  <si>
    <t>OH419</t>
  </si>
  <si>
    <t>PASSPORT 6 CENTRAL OHIO AAA COLUMBUS</t>
  </si>
  <si>
    <t>OH420</t>
  </si>
  <si>
    <t>PASSPORT 7 AAA RIO GRANDE</t>
  </si>
  <si>
    <t>OH421</t>
  </si>
  <si>
    <t>PASSPORT 8 AAA BUCKEYE HILLS RENO</t>
  </si>
  <si>
    <t>OH422</t>
  </si>
  <si>
    <t>PASSPORT 9 AAA BYESVILLE</t>
  </si>
  <si>
    <t>OH423</t>
  </si>
  <si>
    <t>PASSPORT 10A AAA WESTERN RESERVE</t>
  </si>
  <si>
    <t>OH424</t>
  </si>
  <si>
    <t>PASSPORT 11 AAA YOUNGSTOWN</t>
  </si>
  <si>
    <t>OH425</t>
  </si>
  <si>
    <t>Direction Home Akron Canton AAA</t>
  </si>
  <si>
    <t>OH509</t>
  </si>
  <si>
    <t>Preble Home Health Services, LLC</t>
  </si>
  <si>
    <t>OH905</t>
  </si>
  <si>
    <t>Buckeye Community Health Plan</t>
  </si>
  <si>
    <t>OH906</t>
  </si>
  <si>
    <t>United Healthcare of Ohio</t>
  </si>
  <si>
    <t>OH907</t>
  </si>
  <si>
    <t>Aetna Better Health of Ohio</t>
  </si>
  <si>
    <t>OH908</t>
  </si>
  <si>
    <t>Molina Healthcare of Ohio</t>
  </si>
  <si>
    <t>OH909</t>
  </si>
  <si>
    <t>Franklin County Senior Options</t>
  </si>
  <si>
    <t>OH916</t>
  </si>
  <si>
    <t>Care Source</t>
  </si>
  <si>
    <t>OH928</t>
  </si>
  <si>
    <t>City of Twinsburg</t>
  </si>
  <si>
    <t>OK617</t>
  </si>
  <si>
    <t>LIFE Senior Services, Inc.</t>
  </si>
  <si>
    <t>OR903</t>
  </si>
  <si>
    <t>Eugene Area Medicaid</t>
  </si>
  <si>
    <t>PA162</t>
  </si>
  <si>
    <t>Clairvaux Commons</t>
  </si>
  <si>
    <t>PA310</t>
  </si>
  <si>
    <t>PHILADELPHIA CORPORATION ON AGING</t>
  </si>
  <si>
    <t>PA549</t>
  </si>
  <si>
    <t>GECAC Options NFI</t>
  </si>
  <si>
    <t>PA954</t>
  </si>
  <si>
    <t>GECAD PDA Waiver</t>
  </si>
  <si>
    <t>PA650</t>
  </si>
  <si>
    <t>Mifflin/Juniata AAA OPTIONS</t>
  </si>
  <si>
    <t>PA846</t>
  </si>
  <si>
    <t>SAM - all other counties - PDA Waiver</t>
  </si>
  <si>
    <t>PA852</t>
  </si>
  <si>
    <t>Mercy LIFE - West Philadelphia (Life UPenn)</t>
  </si>
  <si>
    <t>PA859</t>
  </si>
  <si>
    <t>United Disabilities OBRA/CC/Ind</t>
  </si>
  <si>
    <t>PA865</t>
  </si>
  <si>
    <t>Generic PDA Waiver</t>
  </si>
  <si>
    <t>PA868</t>
  </si>
  <si>
    <t>Abilities in Motion ACT150/Attendant Care</t>
  </si>
  <si>
    <t>PA871</t>
  </si>
  <si>
    <t>A Bridge to Independence OBRA/CC/IND</t>
  </si>
  <si>
    <t>PA873</t>
  </si>
  <si>
    <t>Lebanon County AAA Options</t>
  </si>
  <si>
    <t>PA878</t>
  </si>
  <si>
    <t>Abilities in Motion OBRA/CC/Ind</t>
  </si>
  <si>
    <t>PA902</t>
  </si>
  <si>
    <t>Lancaster County Office of Aging (Rented)</t>
  </si>
  <si>
    <t>PA908</t>
  </si>
  <si>
    <t>Bucks County Options Program</t>
  </si>
  <si>
    <t>PA919</t>
  </si>
  <si>
    <t>SAM - Northampton County PDA Waiver</t>
  </si>
  <si>
    <t>PA944</t>
  </si>
  <si>
    <t>Cumberland County Aging Funding</t>
  </si>
  <si>
    <t>PA965</t>
  </si>
  <si>
    <t>York County Options</t>
  </si>
  <si>
    <t>PA968</t>
  </si>
  <si>
    <t>Allegheny County Options</t>
  </si>
  <si>
    <t>PA991</t>
  </si>
  <si>
    <t>Liberty Community Connections</t>
  </si>
  <si>
    <t>PA996</t>
  </si>
  <si>
    <t>Senior LIFE York</t>
  </si>
  <si>
    <t>PF901</t>
  </si>
  <si>
    <t>Generic GoSafe Only</t>
  </si>
  <si>
    <t>OH913</t>
  </si>
  <si>
    <t>Gateway OH_CareSage</t>
  </si>
  <si>
    <t>PF903</t>
  </si>
  <si>
    <t>Gateway PA_CareSage</t>
  </si>
  <si>
    <t>PF905</t>
  </si>
  <si>
    <t>AmeriHealth Caritas</t>
  </si>
  <si>
    <t>PF906</t>
  </si>
  <si>
    <t>PA Health &amp; Wellness</t>
  </si>
  <si>
    <t>PF907</t>
  </si>
  <si>
    <t>UPMC</t>
  </si>
  <si>
    <t>PH005</t>
  </si>
  <si>
    <t>QO609</t>
  </si>
  <si>
    <t>Dinsmore Medical Systems</t>
  </si>
  <si>
    <t>PI642</t>
  </si>
  <si>
    <t>Interim Healthcare (WY)</t>
  </si>
  <si>
    <t>RS905</t>
  </si>
  <si>
    <t>PCA Options</t>
  </si>
  <si>
    <t>SC916</t>
  </si>
  <si>
    <t>South Carolina Medicaid</t>
  </si>
  <si>
    <t>SC918</t>
  </si>
  <si>
    <t>SC927</t>
  </si>
  <si>
    <t>South Carolina WAIVERS</t>
  </si>
  <si>
    <t>SD302</t>
  </si>
  <si>
    <t>Good Samaritan - Sioux Falls Village</t>
  </si>
  <si>
    <t>SD320</t>
  </si>
  <si>
    <t>Good Sam - St. Martin Village</t>
  </si>
  <si>
    <t>TN997</t>
  </si>
  <si>
    <t>AMERIGROUP TENNESSEE</t>
  </si>
  <si>
    <t>TX212</t>
  </si>
  <si>
    <t>Lifeline Texas - Dept. of Human Services Region 7</t>
  </si>
  <si>
    <t>TX214</t>
  </si>
  <si>
    <t>Lifeline Texas - Dept of Human Services Region 7</t>
  </si>
  <si>
    <t>TX263</t>
  </si>
  <si>
    <t>Lifeline Texas - Dept. of Human Services Region 8</t>
  </si>
  <si>
    <t>TX276</t>
  </si>
  <si>
    <t>Lifeline Texas - Dept. of Human Services Region 4</t>
  </si>
  <si>
    <t>TX278</t>
  </si>
  <si>
    <t>Lifeline Texas - Dept. of Human Services Region 5</t>
  </si>
  <si>
    <t>TX280</t>
  </si>
  <si>
    <t>Lifeline Texas - Dept. of Human Services Region 3</t>
  </si>
  <si>
    <t>TX288</t>
  </si>
  <si>
    <t>Lifeline Texas - Dept. of Human Services Region 6</t>
  </si>
  <si>
    <t>TX290</t>
  </si>
  <si>
    <t>Lifeline Texas - Dept. of Human Services Region 10</t>
  </si>
  <si>
    <t>TX282</t>
  </si>
  <si>
    <t>Amerigroup - Dallas Region 3 Star Plus</t>
  </si>
  <si>
    <t>TX417</t>
  </si>
  <si>
    <t>Good Sam - El Paso Towers II</t>
  </si>
  <si>
    <t>TX916</t>
  </si>
  <si>
    <t>Vita CCAD 3217</t>
  </si>
  <si>
    <t>TX928</t>
  </si>
  <si>
    <t>AMERIGROUP SAN ANTONIO</t>
  </si>
  <si>
    <t>TX929</t>
  </si>
  <si>
    <t>Amerigroup Houston</t>
  </si>
  <si>
    <t>TX935</t>
  </si>
  <si>
    <t>Amerigroup Lubbock Region 1</t>
  </si>
  <si>
    <t>TX941</t>
  </si>
  <si>
    <t>Evercare Austin</t>
  </si>
  <si>
    <t>TX945</t>
  </si>
  <si>
    <t>SUPERIOR SAN ANTONIO</t>
  </si>
  <si>
    <t>TX981</t>
  </si>
  <si>
    <t>Bravo Health of Texas</t>
  </si>
  <si>
    <t>TX996</t>
  </si>
  <si>
    <t>TX996 MOLINA HEALTH PLAN</t>
  </si>
  <si>
    <t>US104</t>
  </si>
  <si>
    <t>UT630</t>
  </si>
  <si>
    <t>Choice Home Medical</t>
  </si>
  <si>
    <t>VA616</t>
  </si>
  <si>
    <t>Centra PACE</t>
  </si>
  <si>
    <t>VA696</t>
  </si>
  <si>
    <t>Centra PACE - Farmville</t>
  </si>
  <si>
    <t>VA643</t>
  </si>
  <si>
    <t>Allcare For Seniors</t>
  </si>
  <si>
    <t>VA920</t>
  </si>
  <si>
    <t>VA Medicaid  DD &amp; ID Waivers</t>
  </si>
  <si>
    <t>VA820</t>
  </si>
  <si>
    <t>VA Medicaid - DD &amp; ID Waivers</t>
  </si>
  <si>
    <t>VA908</t>
  </si>
  <si>
    <t>Magellan Complete Care of VA</t>
  </si>
  <si>
    <t>VT126</t>
  </si>
  <si>
    <t>Greater Rockingham Area Health Services</t>
  </si>
  <si>
    <t>VT125</t>
  </si>
  <si>
    <t>Fletcher Allen Lifeline</t>
  </si>
  <si>
    <t>VT701</t>
  </si>
  <si>
    <t>Armistead Caregiver Services</t>
  </si>
  <si>
    <t>VT902</t>
  </si>
  <si>
    <t>VT Flexible Choices</t>
  </si>
  <si>
    <t>VT918</t>
  </si>
  <si>
    <t>CVAAA Grant Flex Fund/No co-pay</t>
  </si>
  <si>
    <t>WA615</t>
  </si>
  <si>
    <t>AAA &amp; Disability of Southwest WA</t>
  </si>
  <si>
    <t>WA945</t>
  </si>
  <si>
    <t>AAA &amp; Disability of SW WA GOSAFE ONLY</t>
  </si>
  <si>
    <t>WA622</t>
  </si>
  <si>
    <t>St Joseph Medical Center</t>
  </si>
  <si>
    <t>WA910</t>
  </si>
  <si>
    <t>AGING &amp; LONG TERM CARE OF EASTERN WA</t>
  </si>
  <si>
    <t>WA899</t>
  </si>
  <si>
    <t>SE Washinghton ALTC GOSAFE ONLY</t>
  </si>
  <si>
    <t>WA911</t>
  </si>
  <si>
    <t>SE Washinghton ALTC Tri City Area</t>
  </si>
  <si>
    <t>WA912</t>
  </si>
  <si>
    <t>Aging &amp; Adult Care of Central Washington</t>
  </si>
  <si>
    <t>WA922</t>
  </si>
  <si>
    <t>King County COPES</t>
  </si>
  <si>
    <t>WA927</t>
  </si>
  <si>
    <t>King County CFC (COPES)  GOSAFE ONLY</t>
  </si>
  <si>
    <t>WA924</t>
  </si>
  <si>
    <t>Northwest Regional Council COPES</t>
  </si>
  <si>
    <t>WA932</t>
  </si>
  <si>
    <t>Kitsap County ALTC COPES</t>
  </si>
  <si>
    <t>WA934</t>
  </si>
  <si>
    <t>Pierce County AAA COPES</t>
  </si>
  <si>
    <t>WI212</t>
  </si>
  <si>
    <t>St. Vincent Hospital</t>
  </si>
  <si>
    <t>WI322</t>
  </si>
  <si>
    <t>Coventry Village Retirement Community</t>
  </si>
  <si>
    <t>FE167</t>
  </si>
  <si>
    <t>Home Instead Senior Care - Wauwatosa</t>
  </si>
  <si>
    <t>WI902</t>
  </si>
  <si>
    <t>Care Wisconsin</t>
  </si>
  <si>
    <t>WI937</t>
  </si>
  <si>
    <t>CCCW - GoSafe Only</t>
  </si>
  <si>
    <t>WI916</t>
  </si>
  <si>
    <t>Lakeland Care District</t>
  </si>
  <si>
    <t>WI936</t>
  </si>
  <si>
    <t>WI917</t>
  </si>
  <si>
    <t>ContinuUs</t>
  </si>
  <si>
    <t>WI918</t>
  </si>
  <si>
    <t>Western Wisconsin Cares</t>
  </si>
  <si>
    <t>WI934</t>
  </si>
  <si>
    <t>Community Care, Inc. - PERS/PMD Bundled Only</t>
  </si>
  <si>
    <t>WI952</t>
  </si>
  <si>
    <t>Community Care, Inc.</t>
  </si>
  <si>
    <t>WI976</t>
  </si>
  <si>
    <t>Milwaukee County WI Dept on Aging</t>
  </si>
  <si>
    <t>WI985</t>
  </si>
  <si>
    <t>IRIS - GT Independence</t>
  </si>
  <si>
    <t>WI989</t>
  </si>
  <si>
    <t>IRIS - Premier</t>
  </si>
  <si>
    <t>WI994</t>
  </si>
  <si>
    <t>IRIS - Outreach Health Services</t>
  </si>
  <si>
    <t>WI995</t>
  </si>
  <si>
    <t>WI998</t>
  </si>
  <si>
    <t>IRIS - iLIFE</t>
  </si>
  <si>
    <t>WI999</t>
  </si>
  <si>
    <t>HW311</t>
  </si>
  <si>
    <t>Hot Springs County Senior Citizens Center, Inc</t>
  </si>
  <si>
    <t>NC945</t>
  </si>
  <si>
    <t>NC945 PACE at Home</t>
  </si>
  <si>
    <t>OH938</t>
  </si>
  <si>
    <t>City of Green</t>
  </si>
  <si>
    <t>KS089</t>
  </si>
  <si>
    <t>Philips County Hospital</t>
  </si>
  <si>
    <t>CS404</t>
  </si>
  <si>
    <t>Eben Ezer Lutheran Care Center</t>
  </si>
  <si>
    <t>MA883</t>
  </si>
  <si>
    <t>MA885</t>
  </si>
  <si>
    <t>MA896</t>
  </si>
  <si>
    <t>NJ920</t>
  </si>
  <si>
    <t>WA908</t>
  </si>
  <si>
    <t>Conway Regional Personal Alert Systems</t>
  </si>
  <si>
    <t>OH912</t>
  </si>
  <si>
    <t>Atria Tanglewood Trace</t>
  </si>
  <si>
    <t>MI981</t>
  </si>
  <si>
    <t>PF908</t>
  </si>
  <si>
    <t>AK500</t>
  </si>
  <si>
    <t>Geneva Woods Health Supplies, LLC</t>
  </si>
  <si>
    <t>AR501</t>
  </si>
  <si>
    <t>AR503</t>
  </si>
  <si>
    <t>CS745</t>
  </si>
  <si>
    <t>Googlers</t>
  </si>
  <si>
    <t>FE241</t>
  </si>
  <si>
    <t>Memorial Hospital</t>
  </si>
  <si>
    <t>IC056</t>
  </si>
  <si>
    <t>Jodi Anderson</t>
  </si>
  <si>
    <t>IC062</t>
  </si>
  <si>
    <t>Amanda Cooley</t>
  </si>
  <si>
    <t>IC064</t>
  </si>
  <si>
    <t>Nanci Tomoye Nuno</t>
  </si>
  <si>
    <t>KY731</t>
  </si>
  <si>
    <t>MA891</t>
  </si>
  <si>
    <t>Greater Lynn Senior Services</t>
  </si>
  <si>
    <t>AL504</t>
  </si>
  <si>
    <t>Presbyterian Manor PMLP</t>
  </si>
  <si>
    <t>CO503</t>
  </si>
  <si>
    <t>Southwest Health System</t>
  </si>
  <si>
    <t>DC923</t>
  </si>
  <si>
    <t>VTM Health Services, LLC</t>
  </si>
  <si>
    <t>FR907</t>
  </si>
  <si>
    <t>Florida Community Care LLC c/o ILS</t>
  </si>
  <si>
    <t>IA924</t>
  </si>
  <si>
    <t>Iowa Total Care</t>
  </si>
  <si>
    <t>KS950</t>
  </si>
  <si>
    <t>Aetna Better Health (KS PD Waiver)</t>
  </si>
  <si>
    <t>KY744</t>
  </si>
  <si>
    <t>Freedom Communications</t>
  </si>
  <si>
    <t>MI959</t>
  </si>
  <si>
    <t>Detroit AAA - MI Health Link</t>
  </si>
  <si>
    <t>MT529</t>
  </si>
  <si>
    <t>St. John's United</t>
  </si>
  <si>
    <t>NC947</t>
  </si>
  <si>
    <t>NC947 PACE at Home GOSAFE ONLY</t>
  </si>
  <si>
    <t>PF909</t>
  </si>
  <si>
    <t>Generic GoSafe 2 Only</t>
  </si>
  <si>
    <t>PF911</t>
  </si>
  <si>
    <t>Keystone Family Health Plan</t>
  </si>
  <si>
    <t>PF912</t>
  </si>
  <si>
    <t>Keystone GoSafe Only</t>
  </si>
  <si>
    <t>RI504</t>
  </si>
  <si>
    <t>Jewish Family Services of Rhose Island</t>
  </si>
  <si>
    <t>TE012</t>
  </si>
  <si>
    <t>BrickStreet Pharmacy</t>
  </si>
  <si>
    <t>WA951</t>
  </si>
  <si>
    <t>S.County (Renton) CFC (COPES)</t>
  </si>
  <si>
    <t>WA952</t>
  </si>
  <si>
    <t>ACRS King County CFC (COPES)</t>
  </si>
  <si>
    <t>WA953</t>
  </si>
  <si>
    <t>CISC King County CFC (COPES)</t>
  </si>
  <si>
    <t>WI003</t>
  </si>
  <si>
    <t>Aspirus Wausau Hospital, Inc.</t>
  </si>
  <si>
    <t>WI138</t>
  </si>
  <si>
    <t>Memorial Medical Center</t>
  </si>
  <si>
    <t>WI749</t>
  </si>
  <si>
    <t>Home Instead Senior Care</t>
  </si>
  <si>
    <t>AK004</t>
  </si>
  <si>
    <t>Midnight Sun Home Care Inc.</t>
  </si>
  <si>
    <t>AK504</t>
  </si>
  <si>
    <t>AK011</t>
  </si>
  <si>
    <t>Providence Alaska Health &amp; Services</t>
  </si>
  <si>
    <t>AK013</t>
  </si>
  <si>
    <t>Fairbanks Memorial Hospital</t>
  </si>
  <si>
    <t>AK602</t>
  </si>
  <si>
    <t>AK014</t>
  </si>
  <si>
    <t>South Peninsula Hospital</t>
  </si>
  <si>
    <t>AK614</t>
  </si>
  <si>
    <t>AK016</t>
  </si>
  <si>
    <t>AK018</t>
  </si>
  <si>
    <t>PKIMC Lifeline</t>
  </si>
  <si>
    <t>AK103</t>
  </si>
  <si>
    <t>Geneva Woods Pharmacy &amp; Health Care Services</t>
  </si>
  <si>
    <t>AK603</t>
  </si>
  <si>
    <t>AK604</t>
  </si>
  <si>
    <t>AK605</t>
  </si>
  <si>
    <t>WY603</t>
  </si>
  <si>
    <t>AK107</t>
  </si>
  <si>
    <t>Senior Citizend of Kdiak, Inc</t>
  </si>
  <si>
    <t>AK601</t>
  </si>
  <si>
    <t>Lifeline Of Alaska</t>
  </si>
  <si>
    <t>AK012</t>
  </si>
  <si>
    <t>KETCHIKAN GENERAL HOSPITAL</t>
  </si>
  <si>
    <t>AK612</t>
  </si>
  <si>
    <t>PeaceHealth Ketchikan Medical Center</t>
  </si>
  <si>
    <t>AK617</t>
  </si>
  <si>
    <t>Center for Community</t>
  </si>
  <si>
    <t>AK702</t>
  </si>
  <si>
    <t>ARC Alaska Territory</t>
  </si>
  <si>
    <t>AL011</t>
  </si>
  <si>
    <t>AL052</t>
  </si>
  <si>
    <t>Baptist Health Systems Lifeline</t>
  </si>
  <si>
    <t>AL721</t>
  </si>
  <si>
    <t>Galleria Woods</t>
  </si>
  <si>
    <t>AL012</t>
  </si>
  <si>
    <t>AL014</t>
  </si>
  <si>
    <t>AL015</t>
  </si>
  <si>
    <t>AL016</t>
  </si>
  <si>
    <t>AL116</t>
  </si>
  <si>
    <t>Baptist Health Center</t>
  </si>
  <si>
    <t>AL022</t>
  </si>
  <si>
    <t>AL025</t>
  </si>
  <si>
    <t>Decatur General Foundation</t>
  </si>
  <si>
    <t>AL225</t>
  </si>
  <si>
    <t>AL026</t>
  </si>
  <si>
    <t>AL033</t>
  </si>
  <si>
    <t>Philps Lifeline - Jackson</t>
  </si>
  <si>
    <t>AL044</t>
  </si>
  <si>
    <t>Pickens County Medical Center (DCH Health System)</t>
  </si>
  <si>
    <t>AL048</t>
  </si>
  <si>
    <t>Athens Limestone Hospital Home</t>
  </si>
  <si>
    <t>AL051</t>
  </si>
  <si>
    <t>AL054</t>
  </si>
  <si>
    <t>Phiips Lifeline - Alabama</t>
  </si>
  <si>
    <t>AL754</t>
  </si>
  <si>
    <t>Qhg Of Alabama Inc.</t>
  </si>
  <si>
    <t>AL115</t>
  </si>
  <si>
    <t>AL220</t>
  </si>
  <si>
    <t>Saad Healthcare Lifeline</t>
  </si>
  <si>
    <t>AL630</t>
  </si>
  <si>
    <t>Saad Healthcare</t>
  </si>
  <si>
    <t>AL301</t>
  </si>
  <si>
    <t>Dominion Partmers, LLC</t>
  </si>
  <si>
    <t>AL334</t>
  </si>
  <si>
    <t>Somerby at St. Vincent's One Nineteen</t>
  </si>
  <si>
    <t>GA200</t>
  </si>
  <si>
    <t>Sombery at Peachtree</t>
  </si>
  <si>
    <t>AL306</t>
  </si>
  <si>
    <t>Azalea Place - East Al Med Cntr - 2000</t>
  </si>
  <si>
    <t>AL307</t>
  </si>
  <si>
    <t>Camellia Place - East Al Med Cntr - 2725</t>
  </si>
  <si>
    <t>AL313</t>
  </si>
  <si>
    <t>Magnolia Place-East Al Med  - 5185</t>
  </si>
  <si>
    <t>GA344</t>
  </si>
  <si>
    <t>Elmcroft of Roswell  - 2170</t>
  </si>
  <si>
    <t>NC318</t>
  </si>
  <si>
    <t>Elmcroft of Charlotte - 2010</t>
  </si>
  <si>
    <t>TN315</t>
  </si>
  <si>
    <t>Elmcroft of Hamilton Place - 2090</t>
  </si>
  <si>
    <t>AL310</t>
  </si>
  <si>
    <t>Harbor Chase - Huntsville</t>
  </si>
  <si>
    <t>AL322</t>
  </si>
  <si>
    <t>Parkview Healthcare - Wyndham Park 7750</t>
  </si>
  <si>
    <t>AL323</t>
  </si>
  <si>
    <t>Sierra Springs - 6045</t>
  </si>
  <si>
    <t>AL324</t>
  </si>
  <si>
    <t>Somerby At Mobile - 6047</t>
  </si>
  <si>
    <t>AL325</t>
  </si>
  <si>
    <t>Terrace @ Jasper - 7050</t>
  </si>
  <si>
    <t>AL326</t>
  </si>
  <si>
    <t>Terrace At Grove Park-Phase I - 7060</t>
  </si>
  <si>
    <t>AL328</t>
  </si>
  <si>
    <t>Woodlands Properties - 7640</t>
  </si>
  <si>
    <t>AL332</t>
  </si>
  <si>
    <t>Atria - Regency</t>
  </si>
  <si>
    <t>AL336</t>
  </si>
  <si>
    <t>Regency Retirement Village - Tuscaloosa</t>
  </si>
  <si>
    <t>AL340</t>
  </si>
  <si>
    <t>River Highlands</t>
  </si>
  <si>
    <t>AL367</t>
  </si>
  <si>
    <t>Regency Pointe Retirement</t>
  </si>
  <si>
    <t>AL368</t>
  </si>
  <si>
    <t>The Terrace at Jasper</t>
  </si>
  <si>
    <t>AL400</t>
  </si>
  <si>
    <t>AL401</t>
  </si>
  <si>
    <t>Southeast Alabama Medical Center</t>
  </si>
  <si>
    <t>AL640</t>
  </si>
  <si>
    <t>Philips Lifeline - Valley</t>
  </si>
  <si>
    <t>AL641</t>
  </si>
  <si>
    <t>AL645</t>
  </si>
  <si>
    <t>AL662</t>
  </si>
  <si>
    <t>Home Instead Senior care</t>
  </si>
  <si>
    <t>AL700</t>
  </si>
  <si>
    <t>Quality Home Healthcare</t>
  </si>
  <si>
    <t>AL701</t>
  </si>
  <si>
    <t>VIVA Health</t>
  </si>
  <si>
    <t>AL702</t>
  </si>
  <si>
    <t>AL706</t>
  </si>
  <si>
    <t>ARC - Alabama Territory - C1</t>
  </si>
  <si>
    <t>AL709</t>
  </si>
  <si>
    <t>Med-South, Inc.</t>
  </si>
  <si>
    <t>AL715</t>
  </si>
  <si>
    <t>Lifeline of North Alabama</t>
  </si>
  <si>
    <t>AL716</t>
  </si>
  <si>
    <t>Cullman Regional Medical Center</t>
  </si>
  <si>
    <t>AL726</t>
  </si>
  <si>
    <t>FirstLight HomeCare of Mobile and the Eastern Shor</t>
  </si>
  <si>
    <t>AL742</t>
  </si>
  <si>
    <t>Community Hospital Lifeline Direct</t>
  </si>
  <si>
    <t>AL747</t>
  </si>
  <si>
    <t>HW Reg Office- AL PP</t>
  </si>
  <si>
    <t>AL900</t>
  </si>
  <si>
    <t>Birmingham Alabama Cares Program</t>
  </si>
  <si>
    <t>AL902</t>
  </si>
  <si>
    <t>Central Alabama Cares Program</t>
  </si>
  <si>
    <t>AL906</t>
  </si>
  <si>
    <t>State of AL Sailwaivers</t>
  </si>
  <si>
    <t>AL908</t>
  </si>
  <si>
    <t>Mercy Life of Alabama PACE</t>
  </si>
  <si>
    <t>AL909</t>
  </si>
  <si>
    <t>Marshall Jackson MRA, Inc.</t>
  </si>
  <si>
    <t>AP100</t>
  </si>
  <si>
    <t>One Source Priv Pay  Lifeline mSafe (Response App)</t>
  </si>
  <si>
    <t>AP300</t>
  </si>
  <si>
    <t>One Source Private Pay - Auto Pay Only</t>
  </si>
  <si>
    <t>AR015</t>
  </si>
  <si>
    <t>St. Vincent Health System</t>
  </si>
  <si>
    <t>AR040</t>
  </si>
  <si>
    <t>AR042</t>
  </si>
  <si>
    <t>AR020</t>
  </si>
  <si>
    <t>Arkansas Methodist Hospital</t>
  </si>
  <si>
    <t>AR002</t>
  </si>
  <si>
    <t>Lifeline of Northwest Arkansas</t>
  </si>
  <si>
    <t>AR021</t>
  </si>
  <si>
    <t>AR611</t>
  </si>
  <si>
    <t>AR621</t>
  </si>
  <si>
    <t>AR022</t>
  </si>
  <si>
    <t>Conway Regional Health System</t>
  </si>
  <si>
    <t>AR023</t>
  </si>
  <si>
    <t>St. John's Lutheran Church</t>
  </si>
  <si>
    <t>AR024</t>
  </si>
  <si>
    <t>Fountain Place</t>
  </si>
  <si>
    <t>AR025</t>
  </si>
  <si>
    <t>CHRISTUS St. Michael Health System</t>
  </si>
  <si>
    <t>AR625</t>
  </si>
  <si>
    <t>AR041</t>
  </si>
  <si>
    <t>AR048</t>
  </si>
  <si>
    <t>Alert Response, LLC</t>
  </si>
  <si>
    <t>AR049</t>
  </si>
  <si>
    <t>AR050</t>
  </si>
  <si>
    <t>AR650</t>
  </si>
  <si>
    <t>AR008</t>
  </si>
  <si>
    <t>Arkansas Med-Alert</t>
  </si>
  <si>
    <t>CO148</t>
  </si>
  <si>
    <t>Arkansas Medical Alert - Securing Our Seniors</t>
  </si>
  <si>
    <t>AR051</t>
  </si>
  <si>
    <t>North Arkansas Regional Medical Center</t>
  </si>
  <si>
    <t>AR100</t>
  </si>
  <si>
    <t>AR301</t>
  </si>
  <si>
    <t>Good Samaritan - Cedar Lodge -  - 3000</t>
  </si>
  <si>
    <t>AR302</t>
  </si>
  <si>
    <t>Wildflower Retirement Residences</t>
  </si>
  <si>
    <t>AR303</t>
  </si>
  <si>
    <t>Willow Brook Retirement Community</t>
  </si>
  <si>
    <t>AR304</t>
  </si>
  <si>
    <t>Trillium Park</t>
  </si>
  <si>
    <t>AR306</t>
  </si>
  <si>
    <t>Maple Esplanade Assisted Living</t>
  </si>
  <si>
    <t>AR307</t>
  </si>
  <si>
    <t>Good Samaritan - Hot Springs</t>
  </si>
  <si>
    <t>AR308</t>
  </si>
  <si>
    <t>Memory Care of Good Sheperd</t>
  </si>
  <si>
    <t>AR360</t>
  </si>
  <si>
    <t>South Wind Heights / Emeritus Jonesboro</t>
  </si>
  <si>
    <t>AR019</t>
  </si>
  <si>
    <t>St. Bernards Village, Inc.</t>
  </si>
  <si>
    <t>AR601</t>
  </si>
  <si>
    <t>St. Bernards Village Inc.</t>
  </si>
  <si>
    <t>AR602</t>
  </si>
  <si>
    <t>Cross Ridge Community Hospital</t>
  </si>
  <si>
    <t>AR630</t>
  </si>
  <si>
    <t>Good Samaritan Society - Mountain Home</t>
  </si>
  <si>
    <t>AR631</t>
  </si>
  <si>
    <t>AR637</t>
  </si>
  <si>
    <t>FirstLight HomeCare of Little Rock</t>
  </si>
  <si>
    <t>AR644</t>
  </si>
  <si>
    <t>Philips Lifeline - Saline</t>
  </si>
  <si>
    <t>AR701</t>
  </si>
  <si>
    <t>AR708</t>
  </si>
  <si>
    <t>Home Instead Senior Care - North Little Rock</t>
  </si>
  <si>
    <t>AR711</t>
  </si>
  <si>
    <t>BrightStar Lifeline</t>
  </si>
  <si>
    <t>AR714</t>
  </si>
  <si>
    <t>ARC - Arkansas Territory - FIELD</t>
  </si>
  <si>
    <t>AR716</t>
  </si>
  <si>
    <t>ARC - Arkansas Territory C1</t>
  </si>
  <si>
    <t>AR815</t>
  </si>
  <si>
    <t>AR877</t>
  </si>
  <si>
    <t>AR901</t>
  </si>
  <si>
    <t>Arkansas Medicaid Elder Choices Waiver</t>
  </si>
  <si>
    <t>AR902</t>
  </si>
  <si>
    <t>Life Styles Inc</t>
  </si>
  <si>
    <t>AR903</t>
  </si>
  <si>
    <t>Complete Health with PACE</t>
  </si>
  <si>
    <t>AZ002</t>
  </si>
  <si>
    <t>Banner Health (IAC Pilot)</t>
  </si>
  <si>
    <t>AZ012</t>
  </si>
  <si>
    <t>Southern Arizona Lifeline Systems</t>
  </si>
  <si>
    <t>AZ040</t>
  </si>
  <si>
    <t>AZ015</t>
  </si>
  <si>
    <t>Havasu Regional Hospital Auxiliary</t>
  </si>
  <si>
    <t>AZ215</t>
  </si>
  <si>
    <t>AZ019</t>
  </si>
  <si>
    <t>Philps Lifeline - Bullhead City</t>
  </si>
  <si>
    <t>AZ021</t>
  </si>
  <si>
    <t>Yuma Regional Medical Center</t>
  </si>
  <si>
    <t>AZ032</t>
  </si>
  <si>
    <t>Sierra Vista Community Hospital</t>
  </si>
  <si>
    <t>AZ037</t>
  </si>
  <si>
    <t>Fellowship Squary Tucson / Rincon</t>
  </si>
  <si>
    <t>AZ038</t>
  </si>
  <si>
    <t>Fellowship Squar Tuscon</t>
  </si>
  <si>
    <t>AZ901</t>
  </si>
  <si>
    <t>Community Services Program</t>
  </si>
  <si>
    <t>HW900</t>
  </si>
  <si>
    <t>Mercy Care Plan</t>
  </si>
  <si>
    <t>AZ648</t>
  </si>
  <si>
    <t>Qolpom, Inc.</t>
  </si>
  <si>
    <t>AZ115</t>
  </si>
  <si>
    <t>Scottsdale Healthcare Home Health</t>
  </si>
  <si>
    <t>AZ125</t>
  </si>
  <si>
    <t>Cypress Home Care Solutions</t>
  </si>
  <si>
    <t>AZ301</t>
  </si>
  <si>
    <t>The Springs at East Mesa</t>
  </si>
  <si>
    <t>AZ304</t>
  </si>
  <si>
    <t>Atria - Campana Del Rio, Bldg. #1550 Indep Living</t>
  </si>
  <si>
    <t>AZ324</t>
  </si>
  <si>
    <t>Atria - Campana Del Rio - Bldg 1580 Assisted Lvg</t>
  </si>
  <si>
    <t>AZ305</t>
  </si>
  <si>
    <t>Immanual Campus of Care</t>
  </si>
  <si>
    <t>AZ307</t>
  </si>
  <si>
    <t>Good Samaritan -  Windsong Villas</t>
  </si>
  <si>
    <t>AZ337</t>
  </si>
  <si>
    <t>Good Samaritan - Prescott Valley</t>
  </si>
  <si>
    <t>AZ310</t>
  </si>
  <si>
    <t>Sunrise of Scottsdale</t>
  </si>
  <si>
    <t>AZ311</t>
  </si>
  <si>
    <t>Majestic Rim</t>
  </si>
  <si>
    <t>AZ312</t>
  </si>
  <si>
    <t>Epoch - Ventana Canyon - 7040</t>
  </si>
  <si>
    <t>NV311</t>
  </si>
  <si>
    <t>Heritage Springs  Las Vegas  Epoch 7020</t>
  </si>
  <si>
    <t>AZ315</t>
  </si>
  <si>
    <t>Village Oaks at Chandler</t>
  </si>
  <si>
    <t>AZ317</t>
  </si>
  <si>
    <t>Arbor at Olive Grove</t>
  </si>
  <si>
    <t>AZ318</t>
  </si>
  <si>
    <t>Good Samaritan Mesa Good Shepherd</t>
  </si>
  <si>
    <t>AZ319</t>
  </si>
  <si>
    <t>Classic Residence by Hyatt at Silverstone</t>
  </si>
  <si>
    <t>AZ325</t>
  </si>
  <si>
    <t>Good Samaritan Willow Winds</t>
  </si>
  <si>
    <t>AZ327</t>
  </si>
  <si>
    <t>Royal Oaks Lifecare Community - Sun City</t>
  </si>
  <si>
    <t>AZ328</t>
  </si>
  <si>
    <t>Good Sam Village - Village of Prescott</t>
  </si>
  <si>
    <t>AZ329</t>
  </si>
  <si>
    <t>Atria Sierra Pointe</t>
  </si>
  <si>
    <t>AZ330</t>
  </si>
  <si>
    <t>Good Sam Peoria Good Shepherd</t>
  </si>
  <si>
    <t>AZ331</t>
  </si>
  <si>
    <t>The Beatitudes Campus</t>
  </si>
  <si>
    <t>AZ332</t>
  </si>
  <si>
    <t>Emeritus at Gilbert</t>
  </si>
  <si>
    <t>AZ333</t>
  </si>
  <si>
    <t>Good Samaritan - Prescott Village Tower</t>
  </si>
  <si>
    <t>AZ334</t>
  </si>
  <si>
    <t>Brighton Gardens of Sun City</t>
  </si>
  <si>
    <t>AZ335</t>
  </si>
  <si>
    <t>Atria Valley Manor</t>
  </si>
  <si>
    <t>AZ336</t>
  </si>
  <si>
    <t>The Carillons</t>
  </si>
  <si>
    <t>AZ338</t>
  </si>
  <si>
    <t>American Orchards Senior Living</t>
  </si>
  <si>
    <t>AZ339</t>
  </si>
  <si>
    <t>Vi at Grayhawk</t>
  </si>
  <si>
    <t>AZ340</t>
  </si>
  <si>
    <t>Atria Bell Court Gardens</t>
  </si>
  <si>
    <t>AZ341</t>
  </si>
  <si>
    <t>Legacy House of Avondale</t>
  </si>
  <si>
    <t>AZ360</t>
  </si>
  <si>
    <t>Chandler Villas</t>
  </si>
  <si>
    <t>AZ361</t>
  </si>
  <si>
    <t>Fellowship Square Brown &amp; Center</t>
  </si>
  <si>
    <t>AZ375</t>
  </si>
  <si>
    <t>Sunrise of Tuscon (River Road)</t>
  </si>
  <si>
    <t>AZ377</t>
  </si>
  <si>
    <t>Sunrise of Gilbert</t>
  </si>
  <si>
    <t>AZ400</t>
  </si>
  <si>
    <t>Southeast Arizona Medical Center</t>
  </si>
  <si>
    <t>AZ402</t>
  </si>
  <si>
    <t>Lifeline</t>
  </si>
  <si>
    <t>AZ508</t>
  </si>
  <si>
    <t>Desert Ops LLC/ DBA 101 Mobility</t>
  </si>
  <si>
    <t>AZ600</t>
  </si>
  <si>
    <t>Northern Lifeline System</t>
  </si>
  <si>
    <t>AZ005</t>
  </si>
  <si>
    <t>Bella Vista Senior Living</t>
  </si>
  <si>
    <t>AZ605</t>
  </si>
  <si>
    <t>Casa Del Rio</t>
  </si>
  <si>
    <t>AZ606</t>
  </si>
  <si>
    <t>Synergy HomeCare</t>
  </si>
  <si>
    <t>AZ607</t>
  </si>
  <si>
    <t>ComForcare Home Care</t>
  </si>
  <si>
    <t>AZ608</t>
  </si>
  <si>
    <t>FirstLight Home Care of Sun City</t>
  </si>
  <si>
    <t>AZ610</t>
  </si>
  <si>
    <t>ComForcare Senior Services</t>
  </si>
  <si>
    <t>FE150</t>
  </si>
  <si>
    <t>AZ616</t>
  </si>
  <si>
    <t>Synergy Homecare Prescott</t>
  </si>
  <si>
    <t>AZ626</t>
  </si>
  <si>
    <t>AZ636</t>
  </si>
  <si>
    <t>AZ651</t>
  </si>
  <si>
    <t>ComForcare Senior Services - NW Valley</t>
  </si>
  <si>
    <t>AZ702</t>
  </si>
  <si>
    <t>First Light HomeCare of Scottsdale</t>
  </si>
  <si>
    <t>AZ703</t>
  </si>
  <si>
    <t>AZ704</t>
  </si>
  <si>
    <t>Certified Assisted Living Locators</t>
  </si>
  <si>
    <t>AZ705</t>
  </si>
  <si>
    <t>Chris Ridge Village</t>
  </si>
  <si>
    <t>AZ707</t>
  </si>
  <si>
    <t>HW Reg Office - AZ PP</t>
  </si>
  <si>
    <t>AZ708</t>
  </si>
  <si>
    <t>HW Reg Ofc--AZ Indigent</t>
  </si>
  <si>
    <t>AZ709</t>
  </si>
  <si>
    <t>Hospice of The Valley</t>
  </si>
  <si>
    <t>AZ710</t>
  </si>
  <si>
    <t>AZ725</t>
  </si>
  <si>
    <t>AZ726</t>
  </si>
  <si>
    <t>AZ727</t>
  </si>
  <si>
    <t>ARC - Arizona Territory</t>
  </si>
  <si>
    <t>AZ729</t>
  </si>
  <si>
    <t>Golden Care Partners, Inc.</t>
  </si>
  <si>
    <t>AZ734</t>
  </si>
  <si>
    <t>Valley Lifeline</t>
  </si>
  <si>
    <t>AZ747</t>
  </si>
  <si>
    <t>Symbius Medical - Tucson</t>
  </si>
  <si>
    <t>AZ738</t>
  </si>
  <si>
    <t>East Valley Adult Resources</t>
  </si>
  <si>
    <t>AZ501</t>
  </si>
  <si>
    <t>Banner Home Health</t>
  </si>
  <si>
    <t>AZ741</t>
  </si>
  <si>
    <t>Banner Home Care</t>
  </si>
  <si>
    <t>AZ745</t>
  </si>
  <si>
    <t>Homewatch CareGivers of Green Valley</t>
  </si>
  <si>
    <t>AZ751</t>
  </si>
  <si>
    <t>AZ760</t>
  </si>
  <si>
    <t>Centrix Health Resources</t>
  </si>
  <si>
    <t>AZ761</t>
  </si>
  <si>
    <t>AZ840</t>
  </si>
  <si>
    <t>AZ855</t>
  </si>
  <si>
    <t>AZ900</t>
  </si>
  <si>
    <t>AZ Dept. of Economic Security - DDD</t>
  </si>
  <si>
    <t>AZ903</t>
  </si>
  <si>
    <t>City of Phoenix PACE</t>
  </si>
  <si>
    <t>AZ909</t>
  </si>
  <si>
    <t>Ak-Chin PACE</t>
  </si>
  <si>
    <t>AZ912</t>
  </si>
  <si>
    <t>Pascua Yaqui Tribe</t>
  </si>
  <si>
    <t>AZ942</t>
  </si>
  <si>
    <t>Native Health</t>
  </si>
  <si>
    <t>AZ944</t>
  </si>
  <si>
    <t>SCAN Medicaid AZ ALTCS</t>
  </si>
  <si>
    <t>AZ945</t>
  </si>
  <si>
    <t>Bridgeway Health Solutions</t>
  </si>
  <si>
    <t>BF200</t>
  </si>
  <si>
    <t>BK003</t>
  </si>
  <si>
    <t>Wish of a Lifetime</t>
  </si>
  <si>
    <t>BK010</t>
  </si>
  <si>
    <t>BK021</t>
  </si>
  <si>
    <t>BK100</t>
  </si>
  <si>
    <t>BK200</t>
  </si>
  <si>
    <t>BK700</t>
  </si>
  <si>
    <t>BK702</t>
  </si>
  <si>
    <t>Dedicated OS Code for SL</t>
  </si>
  <si>
    <t>PM963</t>
  </si>
  <si>
    <t>Senior Living  - PMD Only</t>
  </si>
  <si>
    <t>BK704</t>
  </si>
  <si>
    <t>BK705</t>
  </si>
  <si>
    <t>BK707</t>
  </si>
  <si>
    <t>BK715</t>
  </si>
  <si>
    <t>Lifeline of Atlanta</t>
  </si>
  <si>
    <t>BK716</t>
  </si>
  <si>
    <t>BK717</t>
  </si>
  <si>
    <t>BK718</t>
  </si>
  <si>
    <t>BK719</t>
  </si>
  <si>
    <t>BK720</t>
  </si>
  <si>
    <t>BK721</t>
  </si>
  <si>
    <t>BK723</t>
  </si>
  <si>
    <t>BK724</t>
  </si>
  <si>
    <t>BZ001</t>
  </si>
  <si>
    <t>Lifeline (Buzz Agent)</t>
  </si>
  <si>
    <t>CA002</t>
  </si>
  <si>
    <t>Atria - Del Rey</t>
  </si>
  <si>
    <t>CA007</t>
  </si>
  <si>
    <t>Oakdale Heights</t>
  </si>
  <si>
    <t>CA008</t>
  </si>
  <si>
    <t>Atria - Covina</t>
  </si>
  <si>
    <t>CA010</t>
  </si>
  <si>
    <t>VA Santa Rosa Facility</t>
  </si>
  <si>
    <t>CA011</t>
  </si>
  <si>
    <t>CA014</t>
  </si>
  <si>
    <t>CA017</t>
  </si>
  <si>
    <t>Mills-Peninsula Health Services</t>
  </si>
  <si>
    <t>CA647</t>
  </si>
  <si>
    <t>CF027</t>
  </si>
  <si>
    <t>CA022</t>
  </si>
  <si>
    <t>CA030</t>
  </si>
  <si>
    <t>Bay Area Lifeline</t>
  </si>
  <si>
    <t>CA033</t>
  </si>
  <si>
    <t>Lifeline of Ventura County - Camarillo Health Care</t>
  </si>
  <si>
    <t>CA041</t>
  </si>
  <si>
    <t>CA042</t>
  </si>
  <si>
    <t>Hoag Memorial Hospital</t>
  </si>
  <si>
    <t>CA049</t>
  </si>
  <si>
    <t>Sequoia Lifeline</t>
  </si>
  <si>
    <t>CA050</t>
  </si>
  <si>
    <t>CA650</t>
  </si>
  <si>
    <t>CA052</t>
  </si>
  <si>
    <t>Goldman Institute On Aging</t>
  </si>
  <si>
    <t>CA215</t>
  </si>
  <si>
    <t>Golden Institute on Aging MSSP</t>
  </si>
  <si>
    <t>CA053</t>
  </si>
  <si>
    <t>Lodi Memorial Hospital</t>
  </si>
  <si>
    <t>CA056</t>
  </si>
  <si>
    <t>Univ of CA at Davis Medical Center</t>
  </si>
  <si>
    <t>CA057</t>
  </si>
  <si>
    <t>Lifeline Denver</t>
  </si>
  <si>
    <t>CA058</t>
  </si>
  <si>
    <t>N.T. ENLOE MEMORIAL HOSPITAL</t>
  </si>
  <si>
    <t>CA059</t>
  </si>
  <si>
    <t>CA060</t>
  </si>
  <si>
    <t>Keiro Retirement Home</t>
  </si>
  <si>
    <t>CA061</t>
  </si>
  <si>
    <t>CA065</t>
  </si>
  <si>
    <t>Mercy Medical Center</t>
  </si>
  <si>
    <t>CA665</t>
  </si>
  <si>
    <t>Redding Mercy Medical Center Homecare</t>
  </si>
  <si>
    <t>CA068</t>
  </si>
  <si>
    <t>CA608</t>
  </si>
  <si>
    <t>CA069</t>
  </si>
  <si>
    <t>CA070</t>
  </si>
  <si>
    <t>CA071</t>
  </si>
  <si>
    <t>CA035</t>
  </si>
  <si>
    <t>Salinas Valley Memorial Hospital</t>
  </si>
  <si>
    <t>CA673</t>
  </si>
  <si>
    <t>Salinas Valley Memorial Hospital Service</t>
  </si>
  <si>
    <t>CF572</t>
  </si>
  <si>
    <t>Salinas Valley Memorial Hospital Service League</t>
  </si>
  <si>
    <t>CF673</t>
  </si>
  <si>
    <t>CA075</t>
  </si>
  <si>
    <t>French Hospital Medical Center</t>
  </si>
  <si>
    <t>CA076</t>
  </si>
  <si>
    <t>CA078</t>
  </si>
  <si>
    <t>CA080</t>
  </si>
  <si>
    <t>Marian Residence</t>
  </si>
  <si>
    <t>CA082</t>
  </si>
  <si>
    <t>Stanford Health Care</t>
  </si>
  <si>
    <t>CA085</t>
  </si>
  <si>
    <t>CA091</t>
  </si>
  <si>
    <t>Methodist Hospital of Southern CA</t>
  </si>
  <si>
    <t>CA093</t>
  </si>
  <si>
    <t>Medical Center of Tarzana</t>
  </si>
  <si>
    <t>CA096</t>
  </si>
  <si>
    <t>Santa Barbara Cottage Hospital</t>
  </si>
  <si>
    <t>CA139</t>
  </si>
  <si>
    <t>CA099</t>
  </si>
  <si>
    <t>CA601</t>
  </si>
  <si>
    <t>Feather River Hospital Lifeline</t>
  </si>
  <si>
    <t>CA104</t>
  </si>
  <si>
    <t>City of Clovis Senior Services</t>
  </si>
  <si>
    <t>CA109</t>
  </si>
  <si>
    <t>St. Helena Hospital</t>
  </si>
  <si>
    <t>CF629</t>
  </si>
  <si>
    <t>CA115</t>
  </si>
  <si>
    <t>Lifeline of the North Bay</t>
  </si>
  <si>
    <t>CF007</t>
  </si>
  <si>
    <t>Lifeline of North Bay - Ukiah MSSP</t>
  </si>
  <si>
    <t>CF008</t>
  </si>
  <si>
    <t>Lifeline of North Bay - Clear Lake MSSP</t>
  </si>
  <si>
    <t>CF009</t>
  </si>
  <si>
    <t>Lifeline of North Bay - Fort Bragg MSSP</t>
  </si>
  <si>
    <t>CF010</t>
  </si>
  <si>
    <t>Lifeline of North Bay - Napa Solano MSSP</t>
  </si>
  <si>
    <t>CF012</t>
  </si>
  <si>
    <t>CF515</t>
  </si>
  <si>
    <t>CF615</t>
  </si>
  <si>
    <t>CA116</t>
  </si>
  <si>
    <t>Oak Valley Hospital Foundation</t>
  </si>
  <si>
    <t>CA117</t>
  </si>
  <si>
    <t>Kaweah Delta Health Care District - Lifeline</t>
  </si>
  <si>
    <t>CA604</t>
  </si>
  <si>
    <t>CA671</t>
  </si>
  <si>
    <t>CA124</t>
  </si>
  <si>
    <t>CA126</t>
  </si>
  <si>
    <t>The Villages</t>
  </si>
  <si>
    <t>CA130</t>
  </si>
  <si>
    <t>Sierra Nevada Memorial Lifeline</t>
  </si>
  <si>
    <t>CA134</t>
  </si>
  <si>
    <t>St. Joseph's Medical Center of Stockton</t>
  </si>
  <si>
    <t>CF534</t>
  </si>
  <si>
    <t>CA135</t>
  </si>
  <si>
    <t>Seneca District Hospital</t>
  </si>
  <si>
    <t>CA149</t>
  </si>
  <si>
    <t>Sierra Health Care Center</t>
  </si>
  <si>
    <t>CA152</t>
  </si>
  <si>
    <t>CA159</t>
  </si>
  <si>
    <t>The Gables of Ojai</t>
  </si>
  <si>
    <t>CA167</t>
  </si>
  <si>
    <t>Siskiyou Home Health Services</t>
  </si>
  <si>
    <t>CA667</t>
  </si>
  <si>
    <t>CA178</t>
  </si>
  <si>
    <t>Amador-Tuolume Community Action Agency</t>
  </si>
  <si>
    <t>CA778</t>
  </si>
  <si>
    <t>CA878</t>
  </si>
  <si>
    <t>CA180</t>
  </si>
  <si>
    <t>Redlands Community Hospital</t>
  </si>
  <si>
    <t>CA185</t>
  </si>
  <si>
    <t>CA193</t>
  </si>
  <si>
    <t>Sutter Coast Home Care Lifeline</t>
  </si>
  <si>
    <t>CA195</t>
  </si>
  <si>
    <t>Lompoc Valley Medical Center</t>
  </si>
  <si>
    <t>CA695</t>
  </si>
  <si>
    <t>CA203</t>
  </si>
  <si>
    <t>Wilshire Terrace Corporation Lifeline</t>
  </si>
  <si>
    <t>CA204</t>
  </si>
  <si>
    <t>Companion for Life/Lifeline</t>
  </si>
  <si>
    <t>CF504</t>
  </si>
  <si>
    <t>CA208</t>
  </si>
  <si>
    <t>Vintage Senior Housing / Avalon at Sonoma</t>
  </si>
  <si>
    <t>CA209</t>
  </si>
  <si>
    <t>Companion for Life</t>
  </si>
  <si>
    <t>CA232</t>
  </si>
  <si>
    <t>CA246</t>
  </si>
  <si>
    <t>CF509</t>
  </si>
  <si>
    <t>CA202</t>
  </si>
  <si>
    <t>St. Joseph Health Systems</t>
  </si>
  <si>
    <t>CA210</t>
  </si>
  <si>
    <t>CA211</t>
  </si>
  <si>
    <t>Saint Agnes Medical Center</t>
  </si>
  <si>
    <t>CA213</t>
  </si>
  <si>
    <t>Soroptimist International of Lake Arrowhead</t>
  </si>
  <si>
    <t>CA217</t>
  </si>
  <si>
    <t>Sutter Lakeside House Medical Services</t>
  </si>
  <si>
    <t>CA220</t>
  </si>
  <si>
    <t>Little Flower Haven</t>
  </si>
  <si>
    <t>CA221</t>
  </si>
  <si>
    <t>Quaker Gardens</t>
  </si>
  <si>
    <t>CA223</t>
  </si>
  <si>
    <t>CA225</t>
  </si>
  <si>
    <t>CA226</t>
  </si>
  <si>
    <t>CA227</t>
  </si>
  <si>
    <t>CA228</t>
  </si>
  <si>
    <t>CA229</t>
  </si>
  <si>
    <t>CA249</t>
  </si>
  <si>
    <t>CA230</t>
  </si>
  <si>
    <t>CA233</t>
  </si>
  <si>
    <t>CA235</t>
  </si>
  <si>
    <t>Wesley Palms</t>
  </si>
  <si>
    <t>CA237</t>
  </si>
  <si>
    <t>Loyalton of Folsom</t>
  </si>
  <si>
    <t>CA238</t>
  </si>
  <si>
    <t>Atria - Chateau San Juan</t>
  </si>
  <si>
    <t>CA241</t>
  </si>
  <si>
    <t>El Camino Hospital/Lifeline</t>
  </si>
  <si>
    <t>CF641</t>
  </si>
  <si>
    <t>El Camino Hospital Lifeline</t>
  </si>
  <si>
    <t>CA242</t>
  </si>
  <si>
    <t>Manse on the Marsh</t>
  </si>
  <si>
    <t>CA243</t>
  </si>
  <si>
    <t>Napa Creek Manor c/o The John Stewart Co</t>
  </si>
  <si>
    <t>CA244</t>
  </si>
  <si>
    <t>Courtyard at Little Chico Creek</t>
  </si>
  <si>
    <t>CA248</t>
  </si>
  <si>
    <t>OSL CONSTRUCTION / VARENNA CARE CENTER</t>
  </si>
  <si>
    <t>CA648</t>
  </si>
  <si>
    <t>Varenna at Fountain Grove (Villetta Building)</t>
  </si>
  <si>
    <t>CA255</t>
  </si>
  <si>
    <t>CA257</t>
  </si>
  <si>
    <t>CA289</t>
  </si>
  <si>
    <t>Casa De La Flores</t>
  </si>
  <si>
    <t>CA294</t>
  </si>
  <si>
    <t>CA694</t>
  </si>
  <si>
    <t>CA297</t>
  </si>
  <si>
    <t>Brush Creek Senior Living - Sunrise</t>
  </si>
  <si>
    <t>CA303</t>
  </si>
  <si>
    <t>San Francisco Care Center</t>
  </si>
  <si>
    <t>CA304</t>
  </si>
  <si>
    <t>The Atrium of San Jose</t>
  </si>
  <si>
    <t>CA306</t>
  </si>
  <si>
    <t>Covell Gardens</t>
  </si>
  <si>
    <t>CA309</t>
  </si>
  <si>
    <t>Jefferson Senior Housing</t>
  </si>
  <si>
    <t>CA311</t>
  </si>
  <si>
    <t>Sierra Gateway</t>
  </si>
  <si>
    <t>CA312</t>
  </si>
  <si>
    <t>Sunrise of Palo Alto</t>
  </si>
  <si>
    <t>CA319</t>
  </si>
  <si>
    <t>Howard Street Senior Housing</t>
  </si>
  <si>
    <t>CA321</t>
  </si>
  <si>
    <t>Sunrise of San Gabriel</t>
  </si>
  <si>
    <t>CA322</t>
  </si>
  <si>
    <t>Baywood Court</t>
  </si>
  <si>
    <t>CA323</t>
  </si>
  <si>
    <t>Sunrise of Woodland Hills</t>
  </si>
  <si>
    <t>CA346</t>
  </si>
  <si>
    <t>Alma Via of Camarillo</t>
  </si>
  <si>
    <t>CA449</t>
  </si>
  <si>
    <t>Alma Via of Union City</t>
  </si>
  <si>
    <t>CA512</t>
  </si>
  <si>
    <t>Alma Via of San Rafael</t>
  </si>
  <si>
    <t>CA326</t>
  </si>
  <si>
    <t>Sunrise of Rocklin</t>
  </si>
  <si>
    <t>CA327</t>
  </si>
  <si>
    <t>Sunrise of Playa Vista</t>
  </si>
  <si>
    <t>CA329</t>
  </si>
  <si>
    <t>Renaissance at Huntington Terrace</t>
  </si>
  <si>
    <t>CA354</t>
  </si>
  <si>
    <t>Avalon at Bradford Square</t>
  </si>
  <si>
    <t>CA355</t>
  </si>
  <si>
    <t>Avalon at Newport West</t>
  </si>
  <si>
    <t>CA356</t>
  </si>
  <si>
    <t>Avalon at Newport East</t>
  </si>
  <si>
    <t>CA357</t>
  </si>
  <si>
    <t>Atria - Bayside Landing</t>
  </si>
  <si>
    <t>CA365</t>
  </si>
  <si>
    <t>Bridgepoint - Veverly Hills</t>
  </si>
  <si>
    <t>CA366</t>
  </si>
  <si>
    <t>Bridgepoint Silvercreek</t>
  </si>
  <si>
    <t>CA368</t>
  </si>
  <si>
    <t>Brookdale Place of San Marcos</t>
  </si>
  <si>
    <t>CA372</t>
  </si>
  <si>
    <t>Carlton Plaza</t>
  </si>
  <si>
    <t>CA374</t>
  </si>
  <si>
    <t>Pacifica of Chino Hills</t>
  </si>
  <si>
    <t>CA375</t>
  </si>
  <si>
    <t>Chancellor Place of Lodi</t>
  </si>
  <si>
    <t>CA376</t>
  </si>
  <si>
    <t>Chancellor Place of Murrietta</t>
  </si>
  <si>
    <t>CA421</t>
  </si>
  <si>
    <t>La Costa Glen</t>
  </si>
  <si>
    <t>CA384</t>
  </si>
  <si>
    <t>Creston Village at Paso Robles</t>
  </si>
  <si>
    <t>CA386</t>
  </si>
  <si>
    <t>Cypress Meadows Antioch</t>
  </si>
  <si>
    <t>CA390</t>
  </si>
  <si>
    <t>El Camino Gardens</t>
  </si>
  <si>
    <t>CA391</t>
  </si>
  <si>
    <t>CA395</t>
  </si>
  <si>
    <t>Emerald Hills/Auburn</t>
  </si>
  <si>
    <t>CA400</t>
  </si>
  <si>
    <t>Brighton Gardens of Villa Valencia</t>
  </si>
  <si>
    <t>CA405</t>
  </si>
  <si>
    <t>American Home Health</t>
  </si>
  <si>
    <t>CA406</t>
  </si>
  <si>
    <t>Philips Lifeline  - Porterville</t>
  </si>
  <si>
    <t>CA408</t>
  </si>
  <si>
    <t>Mendocino Coast Hospital</t>
  </si>
  <si>
    <t>CA411</t>
  </si>
  <si>
    <t>Forum at Rancho San Antonio</t>
  </si>
  <si>
    <t>CA412</t>
  </si>
  <si>
    <t>Hacienda de Monterey</t>
  </si>
  <si>
    <t>CA413</t>
  </si>
  <si>
    <t>Hill Crest Inn</t>
  </si>
  <si>
    <t>CA414</t>
  </si>
  <si>
    <t>Hillsdale Manor - San Mateo</t>
  </si>
  <si>
    <t>CA415</t>
  </si>
  <si>
    <t>Whittier Place</t>
  </si>
  <si>
    <t>CA416</t>
  </si>
  <si>
    <t>Atria Chateau Gardens</t>
  </si>
  <si>
    <t>CA422</t>
  </si>
  <si>
    <t>Loyalton at Rancho Solano</t>
  </si>
  <si>
    <t>CA424</t>
  </si>
  <si>
    <t>Magnola Gardens</t>
  </si>
  <si>
    <t>CA425</t>
  </si>
  <si>
    <t>MAIN &amp; ARNOLD</t>
  </si>
  <si>
    <t>CA426</t>
  </si>
  <si>
    <t>Maria Del Sol</t>
  </si>
  <si>
    <t>CA428</t>
  </si>
  <si>
    <t>Merrill Gardens at San Ramon</t>
  </si>
  <si>
    <t>CA435</t>
  </si>
  <si>
    <t>Renaissance at Ocean House</t>
  </si>
  <si>
    <t>CA438</t>
  </si>
  <si>
    <t>Pacific Place Retirement</t>
  </si>
  <si>
    <t>CA441</t>
  </si>
  <si>
    <t>Park Marino Health Center</t>
  </si>
  <si>
    <t>CA450</t>
  </si>
  <si>
    <t>Rancho Park Villas</t>
  </si>
  <si>
    <t>CA451</t>
  </si>
  <si>
    <t>Retirement Inn Burlingame</t>
  </si>
  <si>
    <t>CA452</t>
  </si>
  <si>
    <t>Retirement Inn Daly City</t>
  </si>
  <si>
    <t>CA454</t>
  </si>
  <si>
    <t>Retirement Inn of Campbell</t>
  </si>
  <si>
    <t>CA456</t>
  </si>
  <si>
    <t>Retirement Inn of Sunnyvale</t>
  </si>
  <si>
    <t>CA460</t>
  </si>
  <si>
    <t>Rotary Valley Senior Apartment</t>
  </si>
  <si>
    <t>CA463</t>
  </si>
  <si>
    <t>Samarkand Retirement Community</t>
  </si>
  <si>
    <t>CA464</t>
  </si>
  <si>
    <t>San Clemente Villas by the Sea</t>
  </si>
  <si>
    <t>CA472</t>
  </si>
  <si>
    <t>Shasta Point</t>
  </si>
  <si>
    <t>CA475</t>
  </si>
  <si>
    <t>Silverado Senior Living</t>
  </si>
  <si>
    <t>CA477</t>
  </si>
  <si>
    <t>CA479</t>
  </si>
  <si>
    <t>Sisters of St. Joseph</t>
  </si>
  <si>
    <t>CA295</t>
  </si>
  <si>
    <t>CLARK TERRACE II</t>
  </si>
  <si>
    <t>CA308</t>
  </si>
  <si>
    <t>Cornoa Senior Housing</t>
  </si>
  <si>
    <t>CA318</t>
  </si>
  <si>
    <t>Hadley Villas</t>
  </si>
  <si>
    <t>CA546</t>
  </si>
  <si>
    <t>Twelve Oaks Lodge</t>
  </si>
  <si>
    <t>CA565</t>
  </si>
  <si>
    <t>Westminster Gardens</t>
  </si>
  <si>
    <t>CA592</t>
  </si>
  <si>
    <t>Adda-Paul Safran Senior Housing</t>
  </si>
  <si>
    <t>CA593</t>
  </si>
  <si>
    <t>Rosewood Court</t>
  </si>
  <si>
    <t>CA595</t>
  </si>
  <si>
    <t>Clark Terrace I Senior Apartment</t>
  </si>
  <si>
    <t>CA599</t>
  </si>
  <si>
    <t>Andres Duarte Terrace</t>
  </si>
  <si>
    <t>TX325</t>
  </si>
  <si>
    <t>Mabel Meshack White Manor</t>
  </si>
  <si>
    <t>CA481</t>
  </si>
  <si>
    <t>Southland Residential</t>
  </si>
  <si>
    <t>CA483</t>
  </si>
  <si>
    <t>St. John of God</t>
  </si>
  <si>
    <t>CA489</t>
  </si>
  <si>
    <t>Sund City Gardents</t>
  </si>
  <si>
    <t>CA490</t>
  </si>
  <si>
    <t>Sunrise at Studio City</t>
  </si>
  <si>
    <t>CA491</t>
  </si>
  <si>
    <t>Sunrise of Alta Loma</t>
  </si>
  <si>
    <t>CA493</t>
  </si>
  <si>
    <t>Sunrise at Petaluma</t>
  </si>
  <si>
    <t>CA495</t>
  </si>
  <si>
    <t>Sunrise of Bonita</t>
  </si>
  <si>
    <t>CA496</t>
  </si>
  <si>
    <t>Sunrise of Canyon Crest</t>
  </si>
  <si>
    <t>CA497</t>
  </si>
  <si>
    <t>BROOKDALE PLACE AT CHANATE</t>
  </si>
  <si>
    <t>CA498</t>
  </si>
  <si>
    <t>Sunrise at Claremont</t>
  </si>
  <si>
    <t>CA499</t>
  </si>
  <si>
    <t>Sunrise at Claremont Place</t>
  </si>
  <si>
    <t>CA506</t>
  </si>
  <si>
    <t>Atria - Palm Desert</t>
  </si>
  <si>
    <t>CA510</t>
  </si>
  <si>
    <t>George McDonald Court</t>
  </si>
  <si>
    <t>CA514</t>
  </si>
  <si>
    <t>Avalon at Cerritos</t>
  </si>
  <si>
    <t>CA617</t>
  </si>
  <si>
    <t>Village Green</t>
  </si>
  <si>
    <t>CA520</t>
  </si>
  <si>
    <t>Sunrise of Danville</t>
  </si>
  <si>
    <t>CA521</t>
  </si>
  <si>
    <t>Sunrise at Fresno</t>
  </si>
  <si>
    <t>CA524</t>
  </si>
  <si>
    <t>Sunrise at La Jolla</t>
  </si>
  <si>
    <t>CA525</t>
  </si>
  <si>
    <t>Sunrise at La Palma</t>
  </si>
  <si>
    <t>CA528</t>
  </si>
  <si>
    <t>Sunrise at Pacific Palisades</t>
  </si>
  <si>
    <t>CA529</t>
  </si>
  <si>
    <t>Sunrise at Sacramento</t>
  </si>
  <si>
    <t>CA531</t>
  </si>
  <si>
    <t>Sunrise at Santa Monica</t>
  </si>
  <si>
    <t>CA532</t>
  </si>
  <si>
    <t>Sunrise at Seal Beach</t>
  </si>
  <si>
    <t>CA533</t>
  </si>
  <si>
    <t>Sunrise at Sunnyvale</t>
  </si>
  <si>
    <t>CA534</t>
  </si>
  <si>
    <t>Sunrise at Tustin</t>
  </si>
  <si>
    <t>CA537</t>
  </si>
  <si>
    <t>The Arbors aka AR&amp;L Penasquitos, Inc.</t>
  </si>
  <si>
    <t>CA542</t>
  </si>
  <si>
    <t>The Terraces</t>
  </si>
  <si>
    <t>CA551</t>
  </si>
  <si>
    <t>Villa Gardens</t>
  </si>
  <si>
    <t>CA553</t>
  </si>
  <si>
    <t>ARV Assisted Living, Inc. dba Villa Las Posas</t>
  </si>
  <si>
    <t>CA556</t>
  </si>
  <si>
    <t>Villa Santa Barbara</t>
  </si>
  <si>
    <t>CA558</t>
  </si>
  <si>
    <t>VILLAGE @ SYDNEY CREEK</t>
  </si>
  <si>
    <t>CA559</t>
  </si>
  <si>
    <t>Village at the Palms</t>
  </si>
  <si>
    <t>CA560</t>
  </si>
  <si>
    <t>Village at Garden Creek</t>
  </si>
  <si>
    <t>CA396</t>
  </si>
  <si>
    <t>ARV Assisted Living, Inc. dba Encino Hills Terrace</t>
  </si>
  <si>
    <t>CA563</t>
  </si>
  <si>
    <t>The Wellington</t>
  </si>
  <si>
    <t>CA564</t>
  </si>
  <si>
    <t>Wesley Manor</t>
  </si>
  <si>
    <t>CA569</t>
  </si>
  <si>
    <t>Willow Glen Villa</t>
  </si>
  <si>
    <t>CA573</t>
  </si>
  <si>
    <t>Fountains at Sea Bluffs</t>
  </si>
  <si>
    <t>CA574</t>
  </si>
  <si>
    <t>Friends House</t>
  </si>
  <si>
    <t>CA575</t>
  </si>
  <si>
    <t>Fulton Villa Assisted Living</t>
  </si>
  <si>
    <t>CA576</t>
  </si>
  <si>
    <t>GARDEN CREEK</t>
  </si>
  <si>
    <t>CA577</t>
  </si>
  <si>
    <t>Gardens at Park Balboa</t>
  </si>
  <si>
    <t>CA578</t>
  </si>
  <si>
    <t>Gateway II</t>
  </si>
  <si>
    <t>CA581</t>
  </si>
  <si>
    <t>Grand Oaks</t>
  </si>
  <si>
    <t>CA583</t>
  </si>
  <si>
    <t>Terrace Park</t>
  </si>
  <si>
    <t>CA586</t>
  </si>
  <si>
    <t>Village at the Oaks</t>
  </si>
  <si>
    <t>CA596</t>
  </si>
  <si>
    <t>Sunrise of Beverly Hills</t>
  </si>
  <si>
    <t>CA597</t>
  </si>
  <si>
    <t>Mission Creek Senior Housing / Sasco Electric</t>
  </si>
  <si>
    <t>CA600</t>
  </si>
  <si>
    <t>Feather River Hosp Aux Lifeline</t>
  </si>
  <si>
    <t>CA611</t>
  </si>
  <si>
    <t>Fort Mojave Indian Tribe</t>
  </si>
  <si>
    <t>CA613</t>
  </si>
  <si>
    <t>CA645</t>
  </si>
  <si>
    <t>Long Beach Memorial Medical Center</t>
  </si>
  <si>
    <t>CF544</t>
  </si>
  <si>
    <t>CA615</t>
  </si>
  <si>
    <t>Wildomar Senior Apartments</t>
  </si>
  <si>
    <t>CA622</t>
  </si>
  <si>
    <t>CA625</t>
  </si>
  <si>
    <t>Atria del Sol</t>
  </si>
  <si>
    <t>CA630</t>
  </si>
  <si>
    <t>CA634</t>
  </si>
  <si>
    <t>Bethany Home Society of San Joaquin County, Inc.</t>
  </si>
  <si>
    <t>CA635</t>
  </si>
  <si>
    <t>Brentwood Park</t>
  </si>
  <si>
    <t>CA636</t>
  </si>
  <si>
    <t>Accredited Home Care</t>
  </si>
  <si>
    <t>CA637</t>
  </si>
  <si>
    <t>Accredited Nursing Care</t>
  </si>
  <si>
    <t>CA638</t>
  </si>
  <si>
    <t>CA640</t>
  </si>
  <si>
    <t>1200 Right at Home - Rancho Mirage</t>
  </si>
  <si>
    <t>CA649</t>
  </si>
  <si>
    <t>Morgan Place LP</t>
  </si>
  <si>
    <t>CA651</t>
  </si>
  <si>
    <t>Social Care Network</t>
  </si>
  <si>
    <t>CA655</t>
  </si>
  <si>
    <t>Always Best Care</t>
  </si>
  <si>
    <t>CA661</t>
  </si>
  <si>
    <t>CA663</t>
  </si>
  <si>
    <t>CA664</t>
  </si>
  <si>
    <t>CA681</t>
  </si>
  <si>
    <t>CF751</t>
  </si>
  <si>
    <t>CO751</t>
  </si>
  <si>
    <t>Always Best Care - Colorado</t>
  </si>
  <si>
    <t>MD711</t>
  </si>
  <si>
    <t>Always Best Care - Rockville</t>
  </si>
  <si>
    <t>NV651</t>
  </si>
  <si>
    <t>VA761</t>
  </si>
  <si>
    <t>Always Best Care - Glen Allen</t>
  </si>
  <si>
    <t>CA658</t>
  </si>
  <si>
    <t>Professional Nurse Partners</t>
  </si>
  <si>
    <t>CA659</t>
  </si>
  <si>
    <t>CA669</t>
  </si>
  <si>
    <t>Providence Senior Housing</t>
  </si>
  <si>
    <t>CA670</t>
  </si>
  <si>
    <t>Shiningcare, Inc.</t>
  </si>
  <si>
    <t>CA678</t>
  </si>
  <si>
    <t>CA679</t>
  </si>
  <si>
    <t>Always Best Care Senior Services - Santee</t>
  </si>
  <si>
    <t>CA680</t>
  </si>
  <si>
    <t>Vintage Simi Hills</t>
  </si>
  <si>
    <t>CA683</t>
  </si>
  <si>
    <t>Sunrise of Fullerton</t>
  </si>
  <si>
    <t>CA685</t>
  </si>
  <si>
    <t>Sunrise of Monterey</t>
  </si>
  <si>
    <t>CA190</t>
  </si>
  <si>
    <t>Madera Community Hospital</t>
  </si>
  <si>
    <t>CA692</t>
  </si>
  <si>
    <t>Madera Community Hospital Homehealth</t>
  </si>
  <si>
    <t>CA693</t>
  </si>
  <si>
    <t>The Carlisle - Sunrise</t>
  </si>
  <si>
    <t>CA697</t>
  </si>
  <si>
    <t>Atria Encinitas North</t>
  </si>
  <si>
    <t>CA743</t>
  </si>
  <si>
    <t>Atria Encinitas South</t>
  </si>
  <si>
    <t>CA699</t>
  </si>
  <si>
    <t>CA701</t>
  </si>
  <si>
    <t>Southwest Lifeline</t>
  </si>
  <si>
    <t>CA702</t>
  </si>
  <si>
    <t>CF771</t>
  </si>
  <si>
    <t>CF781</t>
  </si>
  <si>
    <t>CA708</t>
  </si>
  <si>
    <t>CA706</t>
  </si>
  <si>
    <t>ARC - Southern California Territory  - Los Angeles</t>
  </si>
  <si>
    <t>CA717</t>
  </si>
  <si>
    <t>ARC Southern California Territory - Orange County</t>
  </si>
  <si>
    <t>CA718</t>
  </si>
  <si>
    <t>ARC - Southern California - Desert Area</t>
  </si>
  <si>
    <t>CA807</t>
  </si>
  <si>
    <t>ARC - Southern California Territory - San Diego</t>
  </si>
  <si>
    <t>CF717</t>
  </si>
  <si>
    <t>Senior Care Advocates</t>
  </si>
  <si>
    <t>CA719</t>
  </si>
  <si>
    <t>Mizell Senior Center</t>
  </si>
  <si>
    <t>CA721</t>
  </si>
  <si>
    <t>Tulare District Hospital</t>
  </si>
  <si>
    <t>CA730</t>
  </si>
  <si>
    <t>Hoag Community Medicine</t>
  </si>
  <si>
    <t>CA834</t>
  </si>
  <si>
    <t>Inland Empire Lifeline</t>
  </si>
  <si>
    <t>CA735</t>
  </si>
  <si>
    <t>CA835</t>
  </si>
  <si>
    <t>CA842</t>
  </si>
  <si>
    <t>ER900</t>
  </si>
  <si>
    <t>Department of Aging &amp; Adult Services</t>
  </si>
  <si>
    <t>CA740</t>
  </si>
  <si>
    <t>CA745</t>
  </si>
  <si>
    <t>SCAN Health Saved Subs</t>
  </si>
  <si>
    <t>CA746</t>
  </si>
  <si>
    <t>AALL CARE In Home Services</t>
  </si>
  <si>
    <t>CA750</t>
  </si>
  <si>
    <t>CA751</t>
  </si>
  <si>
    <t>Better Living Homecare</t>
  </si>
  <si>
    <t>CA753</t>
  </si>
  <si>
    <t>HW Regional Office- CA</t>
  </si>
  <si>
    <t>CA754</t>
  </si>
  <si>
    <t>CA PP REF-STATE AGENCIES</t>
  </si>
  <si>
    <t>CA755</t>
  </si>
  <si>
    <t>HW Reg Office-CA PP REF- LA CITY GOV</t>
  </si>
  <si>
    <t>CA758</t>
  </si>
  <si>
    <t>HW Reg Ofc - CA PP REF - Shasta Reg</t>
  </si>
  <si>
    <t>CA760</t>
  </si>
  <si>
    <t>TOUCH POINTE HOME CARE NETWORK</t>
  </si>
  <si>
    <t>CA763</t>
  </si>
  <si>
    <t>HW Reg Ofc - CA PP REF - Trinity</t>
  </si>
  <si>
    <t>CA764</t>
  </si>
  <si>
    <t>BRIGHTSTAR- SAN DIEGO</t>
  </si>
  <si>
    <t>CA765</t>
  </si>
  <si>
    <t>Northern California Healthcare, Inc.</t>
  </si>
  <si>
    <t>CA769</t>
  </si>
  <si>
    <t>CA770</t>
  </si>
  <si>
    <t>HW Reg Ofc-CA DISCOUNTED PP</t>
  </si>
  <si>
    <t>CA772</t>
  </si>
  <si>
    <t>ApexCare</t>
  </si>
  <si>
    <t>CA773</t>
  </si>
  <si>
    <t>CA774</t>
  </si>
  <si>
    <t>Sunrise of Simi Valley</t>
  </si>
  <si>
    <t>CA775</t>
  </si>
  <si>
    <t>Home Instead Senior Care - Hemet</t>
  </si>
  <si>
    <t>CA776</t>
  </si>
  <si>
    <t>CA779</t>
  </si>
  <si>
    <t>Paradise Valley Hospital</t>
  </si>
  <si>
    <t>CA781</t>
  </si>
  <si>
    <t>Sunrise of Carmichael</t>
  </si>
  <si>
    <t>CA500</t>
  </si>
  <si>
    <t>Medic Alert</t>
  </si>
  <si>
    <t>CA766</t>
  </si>
  <si>
    <t>Medic Alert - Woburn Sales line</t>
  </si>
  <si>
    <t>CA782</t>
  </si>
  <si>
    <t>Medic Alert Operator Transfer</t>
  </si>
  <si>
    <t>CA783</t>
  </si>
  <si>
    <t>Medic Alert Web Phone</t>
  </si>
  <si>
    <t>CA784</t>
  </si>
  <si>
    <t>Medic Alert Web Form</t>
  </si>
  <si>
    <t>CA786</t>
  </si>
  <si>
    <t>Medic Alert Newsletter</t>
  </si>
  <si>
    <t>CA787</t>
  </si>
  <si>
    <t>Medic Alert E-newletter</t>
  </si>
  <si>
    <t>CS210</t>
  </si>
  <si>
    <t>CS211</t>
  </si>
  <si>
    <t>Medic Alert Catch All</t>
  </si>
  <si>
    <t>CS212</t>
  </si>
  <si>
    <t>CS213</t>
  </si>
  <si>
    <t>CS214</t>
  </si>
  <si>
    <t>CS215</t>
  </si>
  <si>
    <t>CS217</t>
  </si>
  <si>
    <t>Medic Alert E-Newsletter</t>
  </si>
  <si>
    <t>CS400</t>
  </si>
  <si>
    <t>MedicAlert Flexible Payment Option - Save $36</t>
  </si>
  <si>
    <t>CS403</t>
  </si>
  <si>
    <t>MedicAlert Flexible Payment Option - Internal</t>
  </si>
  <si>
    <t>CS602</t>
  </si>
  <si>
    <t>MedicAlert Flexible Payment Option - Entrance Fee</t>
  </si>
  <si>
    <t>HW104</t>
  </si>
  <si>
    <t>CA788</t>
  </si>
  <si>
    <t>CA791</t>
  </si>
  <si>
    <t>Golden Heritage</t>
  </si>
  <si>
    <t>CA792</t>
  </si>
  <si>
    <t>Lifeline of Orange County</t>
  </si>
  <si>
    <t>CA790</t>
  </si>
  <si>
    <t>Home Instead Senior Care - Fresno</t>
  </si>
  <si>
    <t>CA794</t>
  </si>
  <si>
    <t>Home Instead Senior Care - Modesto</t>
  </si>
  <si>
    <t>CA797</t>
  </si>
  <si>
    <t>CA803</t>
  </si>
  <si>
    <t>Golden Valley Senior Care Registry &amp; Ref</t>
  </si>
  <si>
    <t>CA812</t>
  </si>
  <si>
    <t>Emeritus at Brookhurst</t>
  </si>
  <si>
    <t>CA813</t>
  </si>
  <si>
    <t>Benchmark Home Care Services</t>
  </si>
  <si>
    <t>CA616</t>
  </si>
  <si>
    <t>Senior Care Services of America</t>
  </si>
  <si>
    <t>CA816</t>
  </si>
  <si>
    <t>Angel Watch Care Service</t>
  </si>
  <si>
    <t>CA828</t>
  </si>
  <si>
    <t>Home Instead Senior Care - Pismo Beach</t>
  </si>
  <si>
    <t>CA829</t>
  </si>
  <si>
    <t>CA837</t>
  </si>
  <si>
    <t>Merced County - MSSP</t>
  </si>
  <si>
    <t>CA839</t>
  </si>
  <si>
    <t>Kings/Tulare Area Agency on Aging</t>
  </si>
  <si>
    <t>CA840</t>
  </si>
  <si>
    <t>Fresno-Madera Area Agency on Aging</t>
  </si>
  <si>
    <t>CA843</t>
  </si>
  <si>
    <t>CA844</t>
  </si>
  <si>
    <t>Home Instead Senior Care - Palm Springs</t>
  </si>
  <si>
    <t>CA848</t>
  </si>
  <si>
    <t>Good and Faith Servants dba Right at Home</t>
  </si>
  <si>
    <t>CA849</t>
  </si>
  <si>
    <t>Home Instead Senior Care - Campbell</t>
  </si>
  <si>
    <t>CF649</t>
  </si>
  <si>
    <t>CA850</t>
  </si>
  <si>
    <t>Sunrise of Huntington Beach</t>
  </si>
  <si>
    <t>CA854</t>
  </si>
  <si>
    <t>Aegis of Concord</t>
  </si>
  <si>
    <t>CA855</t>
  </si>
  <si>
    <t>VNAs of California Referrals</t>
  </si>
  <si>
    <t>CA856</t>
  </si>
  <si>
    <t>ARC - Northern California &amp; Nevada Territory</t>
  </si>
  <si>
    <t>CA857</t>
  </si>
  <si>
    <t>ARC - Bay Area Territory</t>
  </si>
  <si>
    <t>CA860</t>
  </si>
  <si>
    <t>Atria Woodbridge - 10601</t>
  </si>
  <si>
    <t>CA865</t>
  </si>
  <si>
    <t>Sutter PACE GOSAFE ONLY</t>
  </si>
  <si>
    <t>CA877</t>
  </si>
  <si>
    <t>CA888</t>
  </si>
  <si>
    <t>Provident Care Inc.</t>
  </si>
  <si>
    <t>CA893</t>
  </si>
  <si>
    <t>Freemont MSSP</t>
  </si>
  <si>
    <t>CA895</t>
  </si>
  <si>
    <t>CA896</t>
  </si>
  <si>
    <t>Atria Tamalpais Creek</t>
  </si>
  <si>
    <t>CA898</t>
  </si>
  <si>
    <t>VI at La Jolla</t>
  </si>
  <si>
    <t>CA899</t>
  </si>
  <si>
    <t>Classic Residence by Hyatt at La Jolla (Tower 1)</t>
  </si>
  <si>
    <t>CA900</t>
  </si>
  <si>
    <t>Oakland MSSP</t>
  </si>
  <si>
    <t>CA858</t>
  </si>
  <si>
    <t>Home Health Care Management</t>
  </si>
  <si>
    <t>CA868</t>
  </si>
  <si>
    <t>CA908</t>
  </si>
  <si>
    <t>CA887</t>
  </si>
  <si>
    <t>Jewish Family Services MSSP GOSAFE ONLY</t>
  </si>
  <si>
    <t>CA914</t>
  </si>
  <si>
    <t>Jewish Family Services LINKAGES</t>
  </si>
  <si>
    <t>CA919</t>
  </si>
  <si>
    <t>County of Riverside</t>
  </si>
  <si>
    <t>CA929</t>
  </si>
  <si>
    <t>Stanislaus County MSSP</t>
  </si>
  <si>
    <t>CA892</t>
  </si>
  <si>
    <t>Rehab Services of Northern CA GOSAFE ONLY</t>
  </si>
  <si>
    <t>CA930</t>
  </si>
  <si>
    <t>Rehab Services of Northern CA MSSP</t>
  </si>
  <si>
    <t>CA935</t>
  </si>
  <si>
    <t>Community Transitions Program  RSNC</t>
  </si>
  <si>
    <t>CA932</t>
  </si>
  <si>
    <t>Valley Mountain Regional Center</t>
  </si>
  <si>
    <t>CA933</t>
  </si>
  <si>
    <t>Mono County Social Services</t>
  </si>
  <si>
    <t>CA934</t>
  </si>
  <si>
    <t>Tri-Counties Regional Center</t>
  </si>
  <si>
    <t>CA936</t>
  </si>
  <si>
    <t>CA Health Collabroative MSSP</t>
  </si>
  <si>
    <t>CA937</t>
  </si>
  <si>
    <t>Tri-County Regional Center GOSAFE Exception</t>
  </si>
  <si>
    <t>CA938</t>
  </si>
  <si>
    <t>Redwood Coast PACE</t>
  </si>
  <si>
    <t>CA939</t>
  </si>
  <si>
    <t>Brandman Center PACE</t>
  </si>
  <si>
    <t>CA948</t>
  </si>
  <si>
    <t>Brandman Center PACE COPAY Subs</t>
  </si>
  <si>
    <t>WA940</t>
  </si>
  <si>
    <t>Molina Healthcare - Washington</t>
  </si>
  <si>
    <t>CA944</t>
  </si>
  <si>
    <t>Brandman PACE PRIVATE PAY SUBS</t>
  </si>
  <si>
    <t>CA949</t>
  </si>
  <si>
    <t>Humboldt Sr. Resource Center</t>
  </si>
  <si>
    <t>CA950</t>
  </si>
  <si>
    <t>Redwood Coast Regional Center</t>
  </si>
  <si>
    <t>CA955</t>
  </si>
  <si>
    <t>Beach Cities Health District (CoPay)</t>
  </si>
  <si>
    <t>CA958</t>
  </si>
  <si>
    <t>Beach Cities $10 CO PAY GO SAFE ONLY</t>
  </si>
  <si>
    <t>CA957</t>
  </si>
  <si>
    <t>Beach Cities NoInstall/NoCopay</t>
  </si>
  <si>
    <t>CA959</t>
  </si>
  <si>
    <t>Beach Cities NO COPAY GO SAFE ONLY</t>
  </si>
  <si>
    <t>CA960</t>
  </si>
  <si>
    <t>Beach Cities MSSP (HomeSafe/CoPay)</t>
  </si>
  <si>
    <t>CA964</t>
  </si>
  <si>
    <t>Golden Umbrella MSSP</t>
  </si>
  <si>
    <t>CA965</t>
  </si>
  <si>
    <t>Passages Adult Resource Center MSSP</t>
  </si>
  <si>
    <t>CA970</t>
  </si>
  <si>
    <t>JFS - Freda Mohr Senior Center</t>
  </si>
  <si>
    <t>CA971</t>
  </si>
  <si>
    <t>JFS - Felicia Mahood Senior Center</t>
  </si>
  <si>
    <t>CA972</t>
  </si>
  <si>
    <t>JFS - Pico Robertson Center</t>
  </si>
  <si>
    <t>CA973</t>
  </si>
  <si>
    <t>JFS - Beverly Hills BHCA</t>
  </si>
  <si>
    <t>CA974</t>
  </si>
  <si>
    <t>JFS - Valley Storefront - Blue Card Program</t>
  </si>
  <si>
    <t>CA976</t>
  </si>
  <si>
    <t>JFS - West Hollywood</t>
  </si>
  <si>
    <t>CA977</t>
  </si>
  <si>
    <t>JFS Beverly Hills CDBG</t>
  </si>
  <si>
    <t>CA981</t>
  </si>
  <si>
    <t>AltaMed PACE - Covina</t>
  </si>
  <si>
    <t>CF001</t>
  </si>
  <si>
    <t>VA Northern CA Health Care System</t>
  </si>
  <si>
    <t>CF076</t>
  </si>
  <si>
    <t>CF215</t>
  </si>
  <si>
    <t>Emeritus at Hazel Creek</t>
  </si>
  <si>
    <t>CF276</t>
  </si>
  <si>
    <t>CF301</t>
  </si>
  <si>
    <t>Segovia of Palm Desert</t>
  </si>
  <si>
    <t>CF302</t>
  </si>
  <si>
    <t>Emeritus - Atherton Court- Fremont, CA</t>
  </si>
  <si>
    <t>CF303</t>
  </si>
  <si>
    <t>Emeritus at Bakersfield</t>
  </si>
  <si>
    <t>CF304</t>
  </si>
  <si>
    <t>Emeritus at Vacaville</t>
  </si>
  <si>
    <t>CF305</t>
  </si>
  <si>
    <t>Brighton Gardens of Camarillo</t>
  </si>
  <si>
    <t>CF306</t>
  </si>
  <si>
    <t>Emeritus at Villa Colima</t>
  </si>
  <si>
    <t>CF307</t>
  </si>
  <si>
    <t>Emeritus at Casa Glendale</t>
  </si>
  <si>
    <t>CF308</t>
  </si>
  <si>
    <t>Emeritus at Fairwood Manor</t>
  </si>
  <si>
    <t>CF309</t>
  </si>
  <si>
    <t>Emeritus at Clairemont</t>
  </si>
  <si>
    <t>CF310</t>
  </si>
  <si>
    <t>Atria Valley View</t>
  </si>
  <si>
    <t>CF311</t>
  </si>
  <si>
    <t>Emeritus at Alhambra</t>
  </si>
  <si>
    <t>CF312</t>
  </si>
  <si>
    <t>StoneRidge Creek</t>
  </si>
  <si>
    <t>CF314</t>
  </si>
  <si>
    <t>Sisters of Dominics Our Lady of Lourdes</t>
  </si>
  <si>
    <t>CF317</t>
  </si>
  <si>
    <t>Atria Montego Heights</t>
  </si>
  <si>
    <t>CF318</t>
  </si>
  <si>
    <t>Capriana at Brea</t>
  </si>
  <si>
    <t>CF319</t>
  </si>
  <si>
    <t>Heritage Pointe  Mission Viejo</t>
  </si>
  <si>
    <t>CF320</t>
  </si>
  <si>
    <t>Hospitality House</t>
  </si>
  <si>
    <t>CF321</t>
  </si>
  <si>
    <t>Fountaingrove Lodge - Oakmont Senior</t>
  </si>
  <si>
    <t>CF328</t>
  </si>
  <si>
    <t>Fountaingrove Lodge - Care Center</t>
  </si>
  <si>
    <t>CF322</t>
  </si>
  <si>
    <t>Country Village</t>
  </si>
  <si>
    <t>CF323</t>
  </si>
  <si>
    <t>Capriana at Brea Care Center</t>
  </si>
  <si>
    <t>CF324</t>
  </si>
  <si>
    <t>Atria Paradise</t>
  </si>
  <si>
    <t>CF325</t>
  </si>
  <si>
    <t>Atria Grass Valley</t>
  </si>
  <si>
    <t>CF326</t>
  </si>
  <si>
    <t>Atria - Lafayette</t>
  </si>
  <si>
    <t>CF327</t>
  </si>
  <si>
    <t>Atria - Tarzana</t>
  </si>
  <si>
    <t>CF329</t>
  </si>
  <si>
    <t>Atria Vintage Hills</t>
  </si>
  <si>
    <t>CF330</t>
  </si>
  <si>
    <t>Oakmont of San Antonio Heights</t>
  </si>
  <si>
    <t>CF331</t>
  </si>
  <si>
    <t>Oakmont of Carmichael</t>
  </si>
  <si>
    <t>CF332</t>
  </si>
  <si>
    <t>St. Paul's Villa in San Diego</t>
  </si>
  <si>
    <t>CF333</t>
  </si>
  <si>
    <t>Oakmont of Folsom</t>
  </si>
  <si>
    <t>CF334</t>
  </si>
  <si>
    <t>Oakmont of Fresno</t>
  </si>
  <si>
    <t>CF335</t>
  </si>
  <si>
    <t>River's Edge</t>
  </si>
  <si>
    <t>CF337</t>
  </si>
  <si>
    <t>Oakmont of Whittier</t>
  </si>
  <si>
    <t>CF338</t>
  </si>
  <si>
    <t>Atria North Escondido</t>
  </si>
  <si>
    <t>CF339</t>
  </si>
  <si>
    <t>Addie Meedom House</t>
  </si>
  <si>
    <t>CF340</t>
  </si>
  <si>
    <t>Oakmont of Mariner Point</t>
  </si>
  <si>
    <t>CF342</t>
  </si>
  <si>
    <t>Vista Cove at San Gabriel</t>
  </si>
  <si>
    <t>CF343</t>
  </si>
  <si>
    <t>Oakmont of Santa Clarita</t>
  </si>
  <si>
    <t>CF344</t>
  </si>
  <si>
    <t>Oakmont of San Jose</t>
  </si>
  <si>
    <t>CF345</t>
  </si>
  <si>
    <t>Pacifica Country Crest</t>
  </si>
  <si>
    <t>CF346</t>
  </si>
  <si>
    <t>Kingston Bay</t>
  </si>
  <si>
    <t>CF348</t>
  </si>
  <si>
    <t>Oakmont of Concord</t>
  </si>
  <si>
    <t>CF349</t>
  </si>
  <si>
    <t>TELACU Manor</t>
  </si>
  <si>
    <t>CF350</t>
  </si>
  <si>
    <t>Oakmont of Redding</t>
  </si>
  <si>
    <t>CF351</t>
  </si>
  <si>
    <t>Pacifica Senior Living at East Village</t>
  </si>
  <si>
    <t>CF352</t>
  </si>
  <si>
    <t>Atria Foster Square</t>
  </si>
  <si>
    <t>CF353</t>
  </si>
  <si>
    <t>Vista Cove at Corona</t>
  </si>
  <si>
    <t>CF354</t>
  </si>
  <si>
    <t>TELACU Villa</t>
  </si>
  <si>
    <t>CF355</t>
  </si>
  <si>
    <t>TELACU Terrace</t>
  </si>
  <si>
    <t>CF356</t>
  </si>
  <si>
    <t>Oakmont of Pacific Beach</t>
  </si>
  <si>
    <t>CF357</t>
  </si>
  <si>
    <t>Grandview Senior Living - Sunrise</t>
  </si>
  <si>
    <t>CF358</t>
  </si>
  <si>
    <t>Pacifica Senior Living Oceanside</t>
  </si>
  <si>
    <t>CF359</t>
  </si>
  <si>
    <t>Pacifica Companies</t>
  </si>
  <si>
    <t>CF360</t>
  </si>
  <si>
    <t>Atria Santa Clarita</t>
  </si>
  <si>
    <t>CF361</t>
  </si>
  <si>
    <t>Eden Villa</t>
  </si>
  <si>
    <t>CF362</t>
  </si>
  <si>
    <t>Oakmont of Fair Oaks</t>
  </si>
  <si>
    <t>CF363</t>
  </si>
  <si>
    <t>Sage Mountain</t>
  </si>
  <si>
    <t>CF364</t>
  </si>
  <si>
    <t>West Coast Power Solutions</t>
  </si>
  <si>
    <t>CF365</t>
  </si>
  <si>
    <t>Pacifica Senior Living Hillsborough</t>
  </si>
  <si>
    <t>CF367</t>
  </si>
  <si>
    <t>Oakmont of Orange</t>
  </si>
  <si>
    <t>CF368</t>
  </si>
  <si>
    <t>Pacifica Senior Living Alexander Court</t>
  </si>
  <si>
    <t>CF371</t>
  </si>
  <si>
    <t>Vi at Palo Alto</t>
  </si>
  <si>
    <t>CF399</t>
  </si>
  <si>
    <t>Atria - Carmichael Oaks</t>
  </si>
  <si>
    <t>CF400</t>
  </si>
  <si>
    <t>Oakmont of Roseville</t>
  </si>
  <si>
    <t>CF500</t>
  </si>
  <si>
    <t>Broadway Medical Service and Supply, Inc</t>
  </si>
  <si>
    <t>CF501</t>
  </si>
  <si>
    <t>The Gateway</t>
  </si>
  <si>
    <t>CF502</t>
  </si>
  <si>
    <t>Nancy Hatlo-Donnelly</t>
  </si>
  <si>
    <t>CF508</t>
  </si>
  <si>
    <t>Now Voyager LLC dba 101 Mobility of San Jose</t>
  </si>
  <si>
    <t>CA656</t>
  </si>
  <si>
    <t>CF556</t>
  </si>
  <si>
    <t>CF603</t>
  </si>
  <si>
    <t>Regal Medical Group, Inc.</t>
  </si>
  <si>
    <t>CF604</t>
  </si>
  <si>
    <t>Always Best Care - Palm Desert</t>
  </si>
  <si>
    <t>CF607</t>
  </si>
  <si>
    <t>CF608</t>
  </si>
  <si>
    <t>CF612</t>
  </si>
  <si>
    <t>CF613</t>
  </si>
  <si>
    <t>JFS Care</t>
  </si>
  <si>
    <t>CF683</t>
  </si>
  <si>
    <t>FE198</t>
  </si>
  <si>
    <t>CF616</t>
  </si>
  <si>
    <t>Center for Elders' Independence</t>
  </si>
  <si>
    <t>CF622</t>
  </si>
  <si>
    <t>Aurburn Ravine Terrace</t>
  </si>
  <si>
    <t>CF623</t>
  </si>
  <si>
    <t>Fairwinds Woodward Park</t>
  </si>
  <si>
    <t>CF625</t>
  </si>
  <si>
    <t>CF626</t>
  </si>
  <si>
    <t>CF627</t>
  </si>
  <si>
    <t>Home Instead Senior Care - Torrance</t>
  </si>
  <si>
    <t>CF628</t>
  </si>
  <si>
    <t>1174 Right at Home</t>
  </si>
  <si>
    <t>CF632</t>
  </si>
  <si>
    <t>Always Best Care Senior Services</t>
  </si>
  <si>
    <t>CF642</t>
  </si>
  <si>
    <t>Rignt at Home</t>
  </si>
  <si>
    <t>CF647</t>
  </si>
  <si>
    <t>CF650</t>
  </si>
  <si>
    <t>At Home Care Solution</t>
  </si>
  <si>
    <t>CF652</t>
  </si>
  <si>
    <t>ComForcare HomeCare</t>
  </si>
  <si>
    <t>CF657</t>
  </si>
  <si>
    <t>Constant Companions Home Care</t>
  </si>
  <si>
    <t>CF787</t>
  </si>
  <si>
    <t>Affordable Alternatives</t>
  </si>
  <si>
    <t>CA744</t>
  </si>
  <si>
    <t>CF044</t>
  </si>
  <si>
    <t>Home Healthcare Management</t>
  </si>
  <si>
    <t>CF045</t>
  </si>
  <si>
    <t>CF658</t>
  </si>
  <si>
    <t>Home Health Care Management, Inc.</t>
  </si>
  <si>
    <t>CF659</t>
  </si>
  <si>
    <t>FirstLight Home Care-Santa Clarita</t>
  </si>
  <si>
    <t>CF661</t>
  </si>
  <si>
    <t>ComForCare Senior Services - West Hollywood</t>
  </si>
  <si>
    <t>CF662</t>
  </si>
  <si>
    <t>Synergy HomeCare of Upland</t>
  </si>
  <si>
    <t>CF663</t>
  </si>
  <si>
    <t>CF667</t>
  </si>
  <si>
    <t>Rebuild for Life</t>
  </si>
  <si>
    <t>CF668</t>
  </si>
  <si>
    <t>CF669</t>
  </si>
  <si>
    <t>CF670</t>
  </si>
  <si>
    <t>CF674</t>
  </si>
  <si>
    <t>Senior Planning Services</t>
  </si>
  <si>
    <t>CF677</t>
  </si>
  <si>
    <t>CF680</t>
  </si>
  <si>
    <t>Caring Companion at Home</t>
  </si>
  <si>
    <t>CF681</t>
  </si>
  <si>
    <t>Companion Care Services Enterprises, LLC</t>
  </si>
  <si>
    <t>CF700</t>
  </si>
  <si>
    <t>Comfort Keepers</t>
  </si>
  <si>
    <t>CF701</t>
  </si>
  <si>
    <t>CF706</t>
  </si>
  <si>
    <t>Advanced Home Health</t>
  </si>
  <si>
    <t>CF708</t>
  </si>
  <si>
    <t>Los Angeles County Lifeline</t>
  </si>
  <si>
    <t>CF709</t>
  </si>
  <si>
    <t>ActiveLink Lifestyles, Inc.</t>
  </si>
  <si>
    <t>CF710</t>
  </si>
  <si>
    <t>Pulmonary Solutions</t>
  </si>
  <si>
    <t>CF713</t>
  </si>
  <si>
    <t>Member Extra, Inc.</t>
  </si>
  <si>
    <t>CF740</t>
  </si>
  <si>
    <t>Member Extra - CalRTA</t>
  </si>
  <si>
    <t>NV713</t>
  </si>
  <si>
    <t>Member Extra - RPEN</t>
  </si>
  <si>
    <t>NV714</t>
  </si>
  <si>
    <t>Member Extra - NRSEA</t>
  </si>
  <si>
    <t>CF715</t>
  </si>
  <si>
    <t>Balanced Living Home Health Agency, Inc.</t>
  </si>
  <si>
    <t>CF716</t>
  </si>
  <si>
    <t>California Care Giver Connection</t>
  </si>
  <si>
    <t>CF718</t>
  </si>
  <si>
    <t>Beach Cities Home Health Care</t>
  </si>
  <si>
    <t>CF720</t>
  </si>
  <si>
    <t>AdvantaCare</t>
  </si>
  <si>
    <t>CF731</t>
  </si>
  <si>
    <t>FirstLight HomeCare</t>
  </si>
  <si>
    <t>CF732</t>
  </si>
  <si>
    <t>Golden Care</t>
  </si>
  <si>
    <t>CF746</t>
  </si>
  <si>
    <t>Assisted Freedom Inc.</t>
  </si>
  <si>
    <t>CF747</t>
  </si>
  <si>
    <t>Nurse Next Door</t>
  </si>
  <si>
    <t>CF750</t>
  </si>
  <si>
    <t>24 Hr Homecare</t>
  </si>
  <si>
    <t>CF761</t>
  </si>
  <si>
    <t>First Light Home Care - San Rafael, CA</t>
  </si>
  <si>
    <t>CF766</t>
  </si>
  <si>
    <t>CF775</t>
  </si>
  <si>
    <t>Avenue Home Care</t>
  </si>
  <si>
    <t>CF776</t>
  </si>
  <si>
    <t>Lifeline of LA County</t>
  </si>
  <si>
    <t>CF785</t>
  </si>
  <si>
    <t>CF788</t>
  </si>
  <si>
    <t>Help Unlimited</t>
  </si>
  <si>
    <t>CF790</t>
  </si>
  <si>
    <t>123 Home Care Services, Los Angeles 1, LLC</t>
  </si>
  <si>
    <t>CF793</t>
  </si>
  <si>
    <t>CF794</t>
  </si>
  <si>
    <t>Age in Place Santa Barbara</t>
  </si>
  <si>
    <t>CF795</t>
  </si>
  <si>
    <t>ComForcare Home Care Calabasas</t>
  </si>
  <si>
    <t>CF796</t>
  </si>
  <si>
    <t>Santa Barbara Lifeline</t>
  </si>
  <si>
    <t>CF797</t>
  </si>
  <si>
    <t>ComForcare Senior Services - Woodland Hills</t>
  </si>
  <si>
    <t>CF798</t>
  </si>
  <si>
    <t>805 Aging, LLC</t>
  </si>
  <si>
    <t>CF799</t>
  </si>
  <si>
    <t>First Light Home Care of Temecula</t>
  </si>
  <si>
    <t>CO000</t>
  </si>
  <si>
    <t>Personal Alert Systems</t>
  </si>
  <si>
    <t>CO001</t>
  </si>
  <si>
    <t>Argus of Colorado</t>
  </si>
  <si>
    <t>CO002</t>
  </si>
  <si>
    <t>VA Denver Medical Center</t>
  </si>
  <si>
    <t>CO010</t>
  </si>
  <si>
    <t>Britin, Inc. d/b/a FirstLight HomeCare</t>
  </si>
  <si>
    <t>CO025</t>
  </si>
  <si>
    <t>Philips Lifleine- Montrose</t>
  </si>
  <si>
    <t>CO030</t>
  </si>
  <si>
    <t>CO630</t>
  </si>
  <si>
    <t>CO034</t>
  </si>
  <si>
    <t>North West Colorado Lifeline</t>
  </si>
  <si>
    <t>CO043</t>
  </si>
  <si>
    <t>Lifeline of Boulder County</t>
  </si>
  <si>
    <t>CO643</t>
  </si>
  <si>
    <t>CO053</t>
  </si>
  <si>
    <t>HUERFANO COUNTY MEDICAL CENTER</t>
  </si>
  <si>
    <t>CO054</t>
  </si>
  <si>
    <t>Delta Chai</t>
  </si>
  <si>
    <t>CO058</t>
  </si>
  <si>
    <t>Home &amp; Community Based Services Chafee/Freemont/Sa</t>
  </si>
  <si>
    <t>CO158</t>
  </si>
  <si>
    <t>Upper Arkansas Home Health</t>
  </si>
  <si>
    <t>CO059</t>
  </si>
  <si>
    <t>Wray Community District  Hospital</t>
  </si>
  <si>
    <t>CO659</t>
  </si>
  <si>
    <t>Wray Community District Hospital</t>
  </si>
  <si>
    <t>CO062</t>
  </si>
  <si>
    <t>Rangely District Hospital</t>
  </si>
  <si>
    <t>AZ563</t>
  </si>
  <si>
    <t>Senior Resource Development Agency Pueblo, Inc.</t>
  </si>
  <si>
    <t>CO015</t>
  </si>
  <si>
    <t>Senior Resource Development Agency Pueblo Inc.</t>
  </si>
  <si>
    <t>CO016</t>
  </si>
  <si>
    <t>Senior Resource Development Agency, Pueblo Inc.</t>
  </si>
  <si>
    <t>CO032</t>
  </si>
  <si>
    <t>CO060</t>
  </si>
  <si>
    <t>Senior Resource Development Agency</t>
  </si>
  <si>
    <t>CO063</t>
  </si>
  <si>
    <t>Senior Resource Development Agency, Pueblo, Inc.</t>
  </si>
  <si>
    <t>CO066</t>
  </si>
  <si>
    <t>CO163</t>
  </si>
  <si>
    <t>CO263</t>
  </si>
  <si>
    <t>CO616</t>
  </si>
  <si>
    <t>CO642</t>
  </si>
  <si>
    <t>CO660</t>
  </si>
  <si>
    <t>CO663</t>
  </si>
  <si>
    <t>CO064</t>
  </si>
  <si>
    <t>Keefe Memorial Hospital</t>
  </si>
  <si>
    <t>CO065</t>
  </si>
  <si>
    <t>CO068</t>
  </si>
  <si>
    <t>Yuma District Hospital</t>
  </si>
  <si>
    <t>CO069</t>
  </si>
  <si>
    <t>CO Medicaid EBD</t>
  </si>
  <si>
    <t>CO902</t>
  </si>
  <si>
    <t>CO Medicaid PLWA</t>
  </si>
  <si>
    <t>CO905</t>
  </si>
  <si>
    <t>Weld County Grand Junction</t>
  </si>
  <si>
    <t>CO071</t>
  </si>
  <si>
    <t>CO871</t>
  </si>
  <si>
    <t>CO072</t>
  </si>
  <si>
    <t>Zoomer Services, Inc.</t>
  </si>
  <si>
    <t>CO075</t>
  </si>
  <si>
    <t>CO101</t>
  </si>
  <si>
    <t>CO102</t>
  </si>
  <si>
    <t>Banner Home Care - Colorado</t>
  </si>
  <si>
    <t>CO103</t>
  </si>
  <si>
    <t>CO510</t>
  </si>
  <si>
    <t>CO602</t>
  </si>
  <si>
    <t>CO610</t>
  </si>
  <si>
    <t>CO613</t>
  </si>
  <si>
    <t>FE128</t>
  </si>
  <si>
    <t>FE129</t>
  </si>
  <si>
    <t>CO109</t>
  </si>
  <si>
    <t>Human Touch Home Health</t>
  </si>
  <si>
    <t>CO609</t>
  </si>
  <si>
    <t>CO004</t>
  </si>
  <si>
    <t>Mountain Home Medical</t>
  </si>
  <si>
    <t>CO200</t>
  </si>
  <si>
    <t>Mountain Home Medical (MD2)</t>
  </si>
  <si>
    <t>CO219</t>
  </si>
  <si>
    <t>Ever-Present Systems, LLC</t>
  </si>
  <si>
    <t>CO509</t>
  </si>
  <si>
    <t>CO519</t>
  </si>
  <si>
    <t>CO619</t>
  </si>
  <si>
    <t>CO224</t>
  </si>
  <si>
    <t>Agape Care</t>
  </si>
  <si>
    <t>CO423</t>
  </si>
  <si>
    <t>CO523</t>
  </si>
  <si>
    <t>CO624</t>
  </si>
  <si>
    <t>CO302</t>
  </si>
  <si>
    <t>The Hillcrest Senior Community</t>
  </si>
  <si>
    <t>CO304</t>
  </si>
  <si>
    <t>Good Samaritan Village - Loveland, CO</t>
  </si>
  <si>
    <t>CO305</t>
  </si>
  <si>
    <t>Morning Star Senior Living</t>
  </si>
  <si>
    <t>CO306</t>
  </si>
  <si>
    <t>Good Samaritan Fox Run</t>
  </si>
  <si>
    <t>CO307</t>
  </si>
  <si>
    <t>Good Samaritan Village at Water Valley in Windsor</t>
  </si>
  <si>
    <t>CO308</t>
  </si>
  <si>
    <t>Morningstar Senior Living - Applewood</t>
  </si>
  <si>
    <t>CO309</t>
  </si>
  <si>
    <t>Brookdale Monument Valley Park</t>
  </si>
  <si>
    <t>CO310</t>
  </si>
  <si>
    <t>Sunrise at Pinehurst</t>
  </si>
  <si>
    <t>CO311</t>
  </si>
  <si>
    <t>Atria Inn at Lakewood</t>
  </si>
  <si>
    <t>CO312</t>
  </si>
  <si>
    <t>Emeritus At Green Mountain</t>
  </si>
  <si>
    <t>CO313</t>
  </si>
  <si>
    <t>Sunrise at Orchard</t>
  </si>
  <si>
    <t>CO314</t>
  </si>
  <si>
    <t>Good Samaritan - Greeley Bonnell</t>
  </si>
  <si>
    <t>CO315</t>
  </si>
  <si>
    <t>Atria - Longmont 10261</t>
  </si>
  <si>
    <t>CO317</t>
  </si>
  <si>
    <t>Legacy Village of Castle Pines</t>
  </si>
  <si>
    <t>CO320</t>
  </si>
  <si>
    <t>Classic Residence by Hyatt at Highlands Ranch</t>
  </si>
  <si>
    <t>CO360</t>
  </si>
  <si>
    <t>Crossroads Assisted Living - Rifle</t>
  </si>
  <si>
    <t>CO362</t>
  </si>
  <si>
    <t>Frasier Meadows Manor</t>
  </si>
  <si>
    <t>CO363</t>
  </si>
  <si>
    <t>Good Samaritan Estes Park</t>
  </si>
  <si>
    <t>CO369</t>
  </si>
  <si>
    <t>Mesa Vista Assisted Living</t>
  </si>
  <si>
    <t>CO372</t>
  </si>
  <si>
    <t>Residence at Grand Mesa</t>
  </si>
  <si>
    <t>CO376</t>
  </si>
  <si>
    <t>Sunrise at Westminster</t>
  </si>
  <si>
    <t>CO377</t>
  </si>
  <si>
    <t>Sunrise at Boulder</t>
  </si>
  <si>
    <t>CO378</t>
  </si>
  <si>
    <t>Sunrise at Cherry Creek</t>
  </si>
  <si>
    <t>CO379</t>
  </si>
  <si>
    <t>Sunrise at University Park</t>
  </si>
  <si>
    <t>CO384</t>
  </si>
  <si>
    <t>Mackenzie Place Union Condos</t>
  </si>
  <si>
    <t>CO385</t>
  </si>
  <si>
    <t>MacKenzie House, LLC, Oakridge IL/AL/ALZ</t>
  </si>
  <si>
    <t>CO386</t>
  </si>
  <si>
    <t>MacKenzie House, LLC, Union Cottage</t>
  </si>
  <si>
    <t>CO387</t>
  </si>
  <si>
    <t>Mackenzie Place Oakridge  (XC581)</t>
  </si>
  <si>
    <t>CO470</t>
  </si>
  <si>
    <t>GSS-Services at Home</t>
  </si>
  <si>
    <t>CO501</t>
  </si>
  <si>
    <t>Front Range ComForCare, LLC</t>
  </si>
  <si>
    <t>CO524</t>
  </si>
  <si>
    <t>Always Best Care of Boulder County</t>
  </si>
  <si>
    <t>CO601</t>
  </si>
  <si>
    <t>Rocky Mountain Nurses, Inc.</t>
  </si>
  <si>
    <t>CO603</t>
  </si>
  <si>
    <t>CO605</t>
  </si>
  <si>
    <t>MedStuff</t>
  </si>
  <si>
    <t>CO608</t>
  </si>
  <si>
    <t>Good Samaritan Society Colorodo Lifeline</t>
  </si>
  <si>
    <t>CO614</t>
  </si>
  <si>
    <t>CO620</t>
  </si>
  <si>
    <t>Interim Health Care</t>
  </si>
  <si>
    <t>CO621</t>
  </si>
  <si>
    <t>CO622</t>
  </si>
  <si>
    <t>CO623</t>
  </si>
  <si>
    <t>CO626</t>
  </si>
  <si>
    <t>Allay Home Care</t>
  </si>
  <si>
    <t>CO636</t>
  </si>
  <si>
    <t>Conejos County Medicaid</t>
  </si>
  <si>
    <t>CO637</t>
  </si>
  <si>
    <t>Eastern Rio Blanco County Health District</t>
  </si>
  <si>
    <t>CO638</t>
  </si>
  <si>
    <t>CO640</t>
  </si>
  <si>
    <t>StarLight LLC dba FirstLight HomeCare Montrose</t>
  </si>
  <si>
    <t>CO641</t>
  </si>
  <si>
    <t>Stalight LLC dba FirstLight HomeCare Grand Junctio</t>
  </si>
  <si>
    <t>CO649</t>
  </si>
  <si>
    <t>CO654</t>
  </si>
  <si>
    <t>CO655</t>
  </si>
  <si>
    <t>CO647</t>
  </si>
  <si>
    <t>Devonshire Acres Ltd</t>
  </si>
  <si>
    <t>CO657</t>
  </si>
  <si>
    <t>AMI-Wellness</t>
  </si>
  <si>
    <t>CO662</t>
  </si>
  <si>
    <t>RIBB LLC dba Synergy Homecare</t>
  </si>
  <si>
    <t>CO669</t>
  </si>
  <si>
    <t>ComForcare Home Care - Douglas County</t>
  </si>
  <si>
    <t>CO670</t>
  </si>
  <si>
    <t>Ready Assist Colorado, LLC</t>
  </si>
  <si>
    <t>CO702</t>
  </si>
  <si>
    <t>Porter Adventist Hospital</t>
  </si>
  <si>
    <t>CO802</t>
  </si>
  <si>
    <t>CO703</t>
  </si>
  <si>
    <t>Home Instead Senior Care - Denver</t>
  </si>
  <si>
    <t>CO704</t>
  </si>
  <si>
    <t>Denver Options</t>
  </si>
  <si>
    <t>CO706</t>
  </si>
  <si>
    <t>Francis Heights-CHSP</t>
  </si>
  <si>
    <t>CO707</t>
  </si>
  <si>
    <t>HW Regional Office - CO</t>
  </si>
  <si>
    <t>CO708</t>
  </si>
  <si>
    <t>ResponseLink of the Front Range</t>
  </si>
  <si>
    <t>CO709</t>
  </si>
  <si>
    <t>Christian Living Communities</t>
  </si>
  <si>
    <t>CO714</t>
  </si>
  <si>
    <t>ARC - Colorado Territory</t>
  </si>
  <si>
    <t>CO716</t>
  </si>
  <si>
    <t>Legacy Aging Solutions, LLC</t>
  </si>
  <si>
    <t>CO717</t>
  </si>
  <si>
    <t>CO718</t>
  </si>
  <si>
    <t>CO719</t>
  </si>
  <si>
    <t>CO720</t>
  </si>
  <si>
    <t>CO724</t>
  </si>
  <si>
    <t>CO729</t>
  </si>
  <si>
    <t>CO738</t>
  </si>
  <si>
    <t>Meridian HSN Lifeline</t>
  </si>
  <si>
    <t>CO758</t>
  </si>
  <si>
    <t>CO801</t>
  </si>
  <si>
    <t>Home Instead Senior Care - Castle Rock</t>
  </si>
  <si>
    <t>CO803</t>
  </si>
  <si>
    <t>Home Instead Senior Care-Denver</t>
  </si>
  <si>
    <t>CO107</t>
  </si>
  <si>
    <t>CO807</t>
  </si>
  <si>
    <t>CO728</t>
  </si>
  <si>
    <t>Optimal Home Care, Inc.</t>
  </si>
  <si>
    <t>CO828</t>
  </si>
  <si>
    <t>FE157</t>
  </si>
  <si>
    <t>CO900</t>
  </si>
  <si>
    <t>Rocky Mountain Human Services</t>
  </si>
  <si>
    <t>CO906</t>
  </si>
  <si>
    <t>Boulder County Area Agency on Aging</t>
  </si>
  <si>
    <t>CO908</t>
  </si>
  <si>
    <t>City of Louisville Senior Center</t>
  </si>
  <si>
    <t>CO912</t>
  </si>
  <si>
    <t>Access Medicaid PMD Only</t>
  </si>
  <si>
    <t>CO913</t>
  </si>
  <si>
    <t>Access (Medicaid) w/ PERS + PMD</t>
  </si>
  <si>
    <t>CO914</t>
  </si>
  <si>
    <t>CO Medicaid PLWA - Basic Unit</t>
  </si>
  <si>
    <t>CO918</t>
  </si>
  <si>
    <t>CO Medicaid MI - Basic Unit</t>
  </si>
  <si>
    <t>CO920</t>
  </si>
  <si>
    <t>CO Medicaid MI - MD.2 Only</t>
  </si>
  <si>
    <t>CO921</t>
  </si>
  <si>
    <t>CO Medicaid MI - PERS + MD.2</t>
  </si>
  <si>
    <t>CO922</t>
  </si>
  <si>
    <t>CO Medicaid BI - Basic Unit</t>
  </si>
  <si>
    <t>CO923</t>
  </si>
  <si>
    <t>CO Medicaid BI - Telephone Unit</t>
  </si>
  <si>
    <t>CO925</t>
  </si>
  <si>
    <t>CO Medicaid BI - PERS + MD.2</t>
  </si>
  <si>
    <t>CO930</t>
  </si>
  <si>
    <t>CO Mediciad SLS - Basic Unit</t>
  </si>
  <si>
    <t>CO932</t>
  </si>
  <si>
    <t>CO Mediciad SLS - MD.2 Unit Only</t>
  </si>
  <si>
    <t>CO934</t>
  </si>
  <si>
    <t>Senior CommUnity Care (VOAN PACE)</t>
  </si>
  <si>
    <t>CO935</t>
  </si>
  <si>
    <t>Northwest Colorado Options OLTC</t>
  </si>
  <si>
    <t>CO938</t>
  </si>
  <si>
    <t>CO Medicaid EBD - PERS &amp; PMD</t>
  </si>
  <si>
    <t>CO939</t>
  </si>
  <si>
    <t>CO Medicaid EBD - PMD unit Only</t>
  </si>
  <si>
    <t>CO940</t>
  </si>
  <si>
    <t>Adult Care Managment  (Medicaid) PERS Only</t>
  </si>
  <si>
    <t>CO941</t>
  </si>
  <si>
    <t>Adult Care Managment  (Medicaid) PERS+PMD</t>
  </si>
  <si>
    <t>CO942</t>
  </si>
  <si>
    <t>Adult Care Managment  (Medicaid) PMD Only</t>
  </si>
  <si>
    <t>CO943</t>
  </si>
  <si>
    <t>Jefferson County DHS PERS Only</t>
  </si>
  <si>
    <t>CO944</t>
  </si>
  <si>
    <t>Jefferson County DHS PERS + PMD</t>
  </si>
  <si>
    <t>CO945</t>
  </si>
  <si>
    <t>Jefferson County DHS w/ PMD ONLY</t>
  </si>
  <si>
    <t>CO946</t>
  </si>
  <si>
    <t>Adult Care Managment (Medicaid) GOSAFE Only Code</t>
  </si>
  <si>
    <t>CO948</t>
  </si>
  <si>
    <t>Jefferson County DHS GOSAFE Only</t>
  </si>
  <si>
    <t>CO997</t>
  </si>
  <si>
    <t>Response Link Conversion - PERS/Not Monitored PMD</t>
  </si>
  <si>
    <t>CR099</t>
  </si>
  <si>
    <t>Go Safe</t>
  </si>
  <si>
    <t>CR129</t>
  </si>
  <si>
    <t>CR149</t>
  </si>
  <si>
    <t>CS099</t>
  </si>
  <si>
    <t>CS105</t>
  </si>
  <si>
    <t>PMD Consumer Newsletter</t>
  </si>
  <si>
    <t>CS107</t>
  </si>
  <si>
    <t>Ceridian Lifeline</t>
  </si>
  <si>
    <t>CS207</t>
  </si>
  <si>
    <t>Ceridian Lifeline ( IBM)</t>
  </si>
  <si>
    <t>MA710</t>
  </si>
  <si>
    <t>MA718</t>
  </si>
  <si>
    <t>MA808</t>
  </si>
  <si>
    <t>IBM Lifeline</t>
  </si>
  <si>
    <t>MA810</t>
  </si>
  <si>
    <t>IBM Lifeline C/O Work Family Directions</t>
  </si>
  <si>
    <t>CS149</t>
  </si>
  <si>
    <t>CS195</t>
  </si>
  <si>
    <t>CS218</t>
  </si>
  <si>
    <t>Amazon</t>
  </si>
  <si>
    <t>CS220</t>
  </si>
  <si>
    <t>Main Street Direct</t>
  </si>
  <si>
    <t>CS250</t>
  </si>
  <si>
    <t>CS407</t>
  </si>
  <si>
    <t>Care.com Partner Program</t>
  </si>
  <si>
    <t>CS408</t>
  </si>
  <si>
    <t>Aetna Program</t>
  </si>
  <si>
    <t>CS500</t>
  </si>
  <si>
    <t>FirstSTREET - Monthly</t>
  </si>
  <si>
    <t>CS502</t>
  </si>
  <si>
    <t>FirstSTREET Flexible Payment Option  - Internal</t>
  </si>
  <si>
    <t>CS503</t>
  </si>
  <si>
    <t>firstSTREET Introductory Offer</t>
  </si>
  <si>
    <t>CS506</t>
  </si>
  <si>
    <t>FirstStreet $24.95</t>
  </si>
  <si>
    <t>CS504</t>
  </si>
  <si>
    <t>ECommerce Program - Web Orders</t>
  </si>
  <si>
    <t>CS505</t>
  </si>
  <si>
    <t>ECommerce Program - Phone Orders</t>
  </si>
  <si>
    <t>CS507</t>
  </si>
  <si>
    <t>LifeWatch</t>
  </si>
  <si>
    <t>CS100</t>
  </si>
  <si>
    <t>LIFELINE CONSUMER SERVICES</t>
  </si>
  <si>
    <t>CS700</t>
  </si>
  <si>
    <t>Consumer Marketing - List Pricing</t>
  </si>
  <si>
    <t>CS701</t>
  </si>
  <si>
    <t>Consumer Marketing -  Discounted Monit</t>
  </si>
  <si>
    <t>CS702</t>
  </si>
  <si>
    <t>Consumer Marketing - Free Shipping</t>
  </si>
  <si>
    <t>CS703</t>
  </si>
  <si>
    <t>FreeRX Partnership</t>
  </si>
  <si>
    <t>CS704</t>
  </si>
  <si>
    <t>Consumer Marketing - 1st Free Month</t>
  </si>
  <si>
    <t>CS706</t>
  </si>
  <si>
    <t>Catalina Pharmacy Bags</t>
  </si>
  <si>
    <t>CS708</t>
  </si>
  <si>
    <t>National Advertising DRTV Price Test</t>
  </si>
  <si>
    <t>CS709</t>
  </si>
  <si>
    <t>Consumer Marketing - Free Enrollment &amp; Handling</t>
  </si>
  <si>
    <t>CS710</t>
  </si>
  <si>
    <t>CS711</t>
  </si>
  <si>
    <t>Consumer Marketing - No Enrollment</t>
  </si>
  <si>
    <t>CS712</t>
  </si>
  <si>
    <t>Project Swing (Jitterbug)</t>
  </si>
  <si>
    <t>CS716</t>
  </si>
  <si>
    <t>D-Life</t>
  </si>
  <si>
    <t>CS717</t>
  </si>
  <si>
    <t>Consumer Lead Aggregator</t>
  </si>
  <si>
    <t>CS718</t>
  </si>
  <si>
    <t>Ignite Media Partnership</t>
  </si>
  <si>
    <t>CS720</t>
  </si>
  <si>
    <t>The Jingle Network</t>
  </si>
  <si>
    <t>CS721</t>
  </si>
  <si>
    <t>Consumer Partnership Program</t>
  </si>
  <si>
    <t>CS722</t>
  </si>
  <si>
    <t>Active Forever Partnership</t>
  </si>
  <si>
    <t>CS723</t>
  </si>
  <si>
    <t>Consumer Direct Mail</t>
  </si>
  <si>
    <t>CS800</t>
  </si>
  <si>
    <t>Consumer Marketing - Consumer Pilot</t>
  </si>
  <si>
    <t>CS902</t>
  </si>
  <si>
    <t>RX Network</t>
  </si>
  <si>
    <t>CS707</t>
  </si>
  <si>
    <t>My411 Senior Resources</t>
  </si>
  <si>
    <t>CS714</t>
  </si>
  <si>
    <t>Rothchild</t>
  </si>
  <si>
    <t>CS715</t>
  </si>
  <si>
    <t>Easy Living, DHB Catalog</t>
  </si>
  <si>
    <t>CS719</t>
  </si>
  <si>
    <t>Inbound Call Generation Programs</t>
  </si>
  <si>
    <t>CS724</t>
  </si>
  <si>
    <t>Consumer Marketing Inserts</t>
  </si>
  <si>
    <t>CS725</t>
  </si>
  <si>
    <t>martFive Partner Program</t>
  </si>
  <si>
    <t>CS731</t>
  </si>
  <si>
    <t>GoldenYears.com</t>
  </si>
  <si>
    <t>CS734</t>
  </si>
  <si>
    <t>A Place for Mom</t>
  </si>
  <si>
    <t>CS738</t>
  </si>
  <si>
    <t>Phreesia</t>
  </si>
  <si>
    <t>CS740</t>
  </si>
  <si>
    <t>CVS</t>
  </si>
  <si>
    <t>CS746</t>
  </si>
  <si>
    <t>AT&amp;T Perks at Work</t>
  </si>
  <si>
    <t>CS801</t>
  </si>
  <si>
    <t>2012 Web Price Test</t>
  </si>
  <si>
    <t>CT001</t>
  </si>
  <si>
    <t>CT013</t>
  </si>
  <si>
    <t>CT016</t>
  </si>
  <si>
    <t>Yale- New Haven Hospital, Inc.</t>
  </si>
  <si>
    <t>CT616</t>
  </si>
  <si>
    <t>Yale-New Haven Hospital, Inc.</t>
  </si>
  <si>
    <t>CT019</t>
  </si>
  <si>
    <t>Middlesex Hospital</t>
  </si>
  <si>
    <t>CT021</t>
  </si>
  <si>
    <t>A Caring Hand, LLC.</t>
  </si>
  <si>
    <t>CT551</t>
  </si>
  <si>
    <t>A Caring Hand, LLC</t>
  </si>
  <si>
    <t>CT621</t>
  </si>
  <si>
    <t>CT651</t>
  </si>
  <si>
    <t>CT023</t>
  </si>
  <si>
    <t>CT024</t>
  </si>
  <si>
    <t>CT028</t>
  </si>
  <si>
    <t>Griffin Hospital</t>
  </si>
  <si>
    <t>FE204</t>
  </si>
  <si>
    <t>CT011</t>
  </si>
  <si>
    <t>Saint Franics Hospital and Medical Center</t>
  </si>
  <si>
    <t>CT018</t>
  </si>
  <si>
    <t>Saint Francis Hospital and Medical Center</t>
  </si>
  <si>
    <t>CT030</t>
  </si>
  <si>
    <t>CT430</t>
  </si>
  <si>
    <t>CT630</t>
  </si>
  <si>
    <t>CT031</t>
  </si>
  <si>
    <t>CT032</t>
  </si>
  <si>
    <t>ARC - CT/RI Territory - C1</t>
  </si>
  <si>
    <t>CT732</t>
  </si>
  <si>
    <t>ARC - CT/RI Territory - Field</t>
  </si>
  <si>
    <t>CT035</t>
  </si>
  <si>
    <t>CT101</t>
  </si>
  <si>
    <t>CT000</t>
  </si>
  <si>
    <t>A &amp; D Home Health Solutions</t>
  </si>
  <si>
    <t>CT299</t>
  </si>
  <si>
    <t>Prospect Waterbury, Inc</t>
  </si>
  <si>
    <t>HW599</t>
  </si>
  <si>
    <t>Prospect Waterbury, Inc. (CT)</t>
  </si>
  <si>
    <t>HW699</t>
  </si>
  <si>
    <t>CT300</t>
  </si>
  <si>
    <t>Suffield by the River</t>
  </si>
  <si>
    <t>CT301</t>
  </si>
  <si>
    <t>Luther Ridge</t>
  </si>
  <si>
    <t>CT302</t>
  </si>
  <si>
    <t>Pompey Hollow Senior Housing</t>
  </si>
  <si>
    <t>CT303</t>
  </si>
  <si>
    <t>Atria - Stratford</t>
  </si>
  <si>
    <t>CT304</t>
  </si>
  <si>
    <t>Atria - Hamilton Heights Place</t>
  </si>
  <si>
    <t>CT305</t>
  </si>
  <si>
    <t>Atria Crossroads Place - 10725</t>
  </si>
  <si>
    <t>CT306</t>
  </si>
  <si>
    <t>Sunrise of Stamford</t>
  </si>
  <si>
    <t>CT307</t>
  </si>
  <si>
    <t>Meadow Ridge at Redding</t>
  </si>
  <si>
    <t>CT308</t>
  </si>
  <si>
    <t>Emeritus at South Windsor</t>
  </si>
  <si>
    <t>CT309</t>
  </si>
  <si>
    <t>Brighton Gardens of Stamford</t>
  </si>
  <si>
    <t>CT310</t>
  </si>
  <si>
    <t>Atria Darien</t>
  </si>
  <si>
    <t>CT311</t>
  </si>
  <si>
    <t>Atria Larson Place - 10728</t>
  </si>
  <si>
    <t>CT312</t>
  </si>
  <si>
    <t>Atria Greenridge Place</t>
  </si>
  <si>
    <t>CT313</t>
  </si>
  <si>
    <t>Brookdale Chatfield</t>
  </si>
  <si>
    <t>CT314</t>
  </si>
  <si>
    <t>Atria Glastonbury</t>
  </si>
  <si>
    <t>CT360</t>
  </si>
  <si>
    <t>Cold Springs Gardens/Commons</t>
  </si>
  <si>
    <t>CT363</t>
  </si>
  <si>
    <t>Maplewood at Danbury</t>
  </si>
  <si>
    <t>CT401</t>
  </si>
  <si>
    <t>Doyles Medical Supply</t>
  </si>
  <si>
    <t>CT161</t>
  </si>
  <si>
    <t>The Care Connection LLC</t>
  </si>
  <si>
    <t>CT601</t>
  </si>
  <si>
    <t>CT671</t>
  </si>
  <si>
    <t>CT691</t>
  </si>
  <si>
    <t>CT026</t>
  </si>
  <si>
    <t>Hartford Healthcare at Home, Inc.</t>
  </si>
  <si>
    <t>CT602</t>
  </si>
  <si>
    <t>CT603</t>
  </si>
  <si>
    <t>CT608</t>
  </si>
  <si>
    <t>CT609</t>
  </si>
  <si>
    <t>CT610</t>
  </si>
  <si>
    <t>CT613</t>
  </si>
  <si>
    <t>CT618</t>
  </si>
  <si>
    <t>CT635</t>
  </si>
  <si>
    <t>CT636</t>
  </si>
  <si>
    <t>CT653</t>
  </si>
  <si>
    <t>CT655</t>
  </si>
  <si>
    <t>CT678</t>
  </si>
  <si>
    <t>HW662</t>
  </si>
  <si>
    <t>CT604</t>
  </si>
  <si>
    <t>CT606</t>
  </si>
  <si>
    <t>Western Connecticut Home Care</t>
  </si>
  <si>
    <t>CT656</t>
  </si>
  <si>
    <t>Westerm Connecticut Home Care</t>
  </si>
  <si>
    <t>CT617</t>
  </si>
  <si>
    <t>Seabury At Home</t>
  </si>
  <si>
    <t>CT620</t>
  </si>
  <si>
    <t>VNA of Southeastern Connecticut</t>
  </si>
  <si>
    <t>CT622</t>
  </si>
  <si>
    <t>Always Best Care Snior Services of Central CT, Inc</t>
  </si>
  <si>
    <t>CT629</t>
  </si>
  <si>
    <t>New Milford VNA</t>
  </si>
  <si>
    <t>CT669</t>
  </si>
  <si>
    <t>FE155</t>
  </si>
  <si>
    <t>CT634</t>
  </si>
  <si>
    <t>Masonicare Home Health &amp; Hospice</t>
  </si>
  <si>
    <t>CT648</t>
  </si>
  <si>
    <t>Lifeline - Bristol</t>
  </si>
  <si>
    <t>CT652</t>
  </si>
  <si>
    <t>All-Med Health Care, Inc.</t>
  </si>
  <si>
    <t>CT659</t>
  </si>
  <si>
    <t>Collins Medical Equipment</t>
  </si>
  <si>
    <t>CT759</t>
  </si>
  <si>
    <t>CT661</t>
  </si>
  <si>
    <t>Keep Me Home</t>
  </si>
  <si>
    <t>CT665</t>
  </si>
  <si>
    <t>ComForcare Homecare Services</t>
  </si>
  <si>
    <t>CT670</t>
  </si>
  <si>
    <t>Elderforce Division of Nursing Services</t>
  </si>
  <si>
    <t>CT672</t>
  </si>
  <si>
    <t>Atria of Stamford</t>
  </si>
  <si>
    <t>CT674</t>
  </si>
  <si>
    <t>Jewish Senior Services</t>
  </si>
  <si>
    <t>CT675</t>
  </si>
  <si>
    <t>Right at Home of Greater Fairfield County</t>
  </si>
  <si>
    <t>CT679</t>
  </si>
  <si>
    <t>Hoffman SummerWood Community</t>
  </si>
  <si>
    <t>CT682</t>
  </si>
  <si>
    <t>SYNERGY HomeCare of Fairfield</t>
  </si>
  <si>
    <t>CT683</t>
  </si>
  <si>
    <t>Synergy Homecare of East Haven</t>
  </si>
  <si>
    <t>CT684</t>
  </si>
  <si>
    <t>Masonicare at Home, Inc.</t>
  </si>
  <si>
    <t>CT694</t>
  </si>
  <si>
    <t>CT687</t>
  </si>
  <si>
    <t>Compass Care, LLC</t>
  </si>
  <si>
    <t>CT689</t>
  </si>
  <si>
    <t>On the Mend Medical Supplies &amp; Equipment</t>
  </si>
  <si>
    <t>CT703</t>
  </si>
  <si>
    <t>CT704</t>
  </si>
  <si>
    <t>CT705</t>
  </si>
  <si>
    <t>Home Instead Senior Care - Trumbull</t>
  </si>
  <si>
    <t>CT715</t>
  </si>
  <si>
    <t>CT726</t>
  </si>
  <si>
    <t>VNA of South Central Connecticut, VNA CareSource</t>
  </si>
  <si>
    <t>CT727</t>
  </si>
  <si>
    <t>Partners in Community Health</t>
  </si>
  <si>
    <t>CT731</t>
  </si>
  <si>
    <t>ComForcare Senior Services Stampford</t>
  </si>
  <si>
    <t>CT734</t>
  </si>
  <si>
    <t>ComForcare</t>
  </si>
  <si>
    <t>CT737</t>
  </si>
  <si>
    <t>Bethel Visiting Nurse Association</t>
  </si>
  <si>
    <t>CT738</t>
  </si>
  <si>
    <t>Senior Help Desk</t>
  </si>
  <si>
    <t>CT801</t>
  </si>
  <si>
    <t>Backus Hospital (MED)</t>
  </si>
  <si>
    <t>CT802</t>
  </si>
  <si>
    <t>Allied Community Resources</t>
  </si>
  <si>
    <t>CT804</t>
  </si>
  <si>
    <t>Ability Beyond</t>
  </si>
  <si>
    <t>CT728</t>
  </si>
  <si>
    <t>Stamford Hospital - Remedy Partners -Trial</t>
  </si>
  <si>
    <t>CT828</t>
  </si>
  <si>
    <t>Stamford Hospital - Remedy Partners</t>
  </si>
  <si>
    <t>CT900</t>
  </si>
  <si>
    <t>ABI</t>
  </si>
  <si>
    <t>CT904</t>
  </si>
  <si>
    <t>Western Connecticut AAA, Inc.</t>
  </si>
  <si>
    <t>CT905</t>
  </si>
  <si>
    <t>Western CT Home Care Only</t>
  </si>
  <si>
    <t>CT908</t>
  </si>
  <si>
    <t>Totalcare</t>
  </si>
  <si>
    <t>CT909</t>
  </si>
  <si>
    <t>All Pointe Care</t>
  </si>
  <si>
    <t>CT910</t>
  </si>
  <si>
    <t>New England Home Care</t>
  </si>
  <si>
    <t>CT911</t>
  </si>
  <si>
    <t>Patient Care, Inc. - Almost Family</t>
  </si>
  <si>
    <t>CT912</t>
  </si>
  <si>
    <t>Almost Family</t>
  </si>
  <si>
    <t>CT915</t>
  </si>
  <si>
    <t>All About You Home Care, Inc.</t>
  </si>
  <si>
    <t>CT919</t>
  </si>
  <si>
    <t>Town of West Hartford</t>
  </si>
  <si>
    <t>CT931</t>
  </si>
  <si>
    <t>Sr Resources Congregate Housing Program</t>
  </si>
  <si>
    <t>CT932</t>
  </si>
  <si>
    <t>Sr Resources Family Caregiver Program</t>
  </si>
  <si>
    <t>CW008</t>
  </si>
  <si>
    <t>Brandon Woods at Alvamar</t>
  </si>
  <si>
    <t>CW012</t>
  </si>
  <si>
    <t>Kenwood Retirement Community (MN)</t>
  </si>
  <si>
    <t>CW041</t>
  </si>
  <si>
    <t>Trinity Care at Home</t>
  </si>
  <si>
    <t>CW045</t>
  </si>
  <si>
    <t>Frasier Meadow</t>
  </si>
  <si>
    <t>CW106</t>
  </si>
  <si>
    <t>Health Solutions (TX)</t>
  </si>
  <si>
    <t>DC360</t>
  </si>
  <si>
    <t>Ingleside at Rock Creek</t>
  </si>
  <si>
    <t>DC600</t>
  </si>
  <si>
    <t>The Army Distaff Foundation, Inc.</t>
  </si>
  <si>
    <t>DC700</t>
  </si>
  <si>
    <t>Visiting Nurse Lifeline</t>
  </si>
  <si>
    <t>DC801</t>
  </si>
  <si>
    <t>Philips Lifeline - Washington DC</t>
  </si>
  <si>
    <t>DC702</t>
  </si>
  <si>
    <t>American Red Cross - Consumer</t>
  </si>
  <si>
    <t>DC802</t>
  </si>
  <si>
    <t>American Red Cross  - Employer</t>
  </si>
  <si>
    <t>TE705</t>
  </si>
  <si>
    <t>Beneplace</t>
  </si>
  <si>
    <t>VA769</t>
  </si>
  <si>
    <t>Health Diagnostic Laboratory, Inc.</t>
  </si>
  <si>
    <t>DE011</t>
  </si>
  <si>
    <t>Bay Health Medical Center</t>
  </si>
  <si>
    <t>DE301</t>
  </si>
  <si>
    <t>Millcroft</t>
  </si>
  <si>
    <t>DE362</t>
  </si>
  <si>
    <t>Ingleside Retirement</t>
  </si>
  <si>
    <t>DE601</t>
  </si>
  <si>
    <t>DE602</t>
  </si>
  <si>
    <t>DE730</t>
  </si>
  <si>
    <t>Christiana Care Home Hlth and Comm Svs, Inc.</t>
  </si>
  <si>
    <t>DE700</t>
  </si>
  <si>
    <t>DE701</t>
  </si>
  <si>
    <t>ARC - Maryland and Delmarva Terriitory</t>
  </si>
  <si>
    <t>DE702</t>
  </si>
  <si>
    <t>DE704</t>
  </si>
  <si>
    <t>Compassionate Care Hosp. Foundation Inc.</t>
  </si>
  <si>
    <t>DE902</t>
  </si>
  <si>
    <t>Delaware Physicians Care</t>
  </si>
  <si>
    <t>DE903</t>
  </si>
  <si>
    <t>DE904</t>
  </si>
  <si>
    <t>LIFE St Francis</t>
  </si>
  <si>
    <t>DL003</t>
  </si>
  <si>
    <t>Bulding Controls and Services Inc.</t>
  </si>
  <si>
    <t>DL006</t>
  </si>
  <si>
    <t>Safe Life Security Corp</t>
  </si>
  <si>
    <t>DL009</t>
  </si>
  <si>
    <t>PRO OnCall Technologies</t>
  </si>
  <si>
    <t>DL010</t>
  </si>
  <si>
    <t>Progressive Electronics</t>
  </si>
  <si>
    <t>DL013</t>
  </si>
  <si>
    <t>On Electric Group, Inc.</t>
  </si>
  <si>
    <t>DL014</t>
  </si>
  <si>
    <t>Advantage Healthcare LLC, Inc.</t>
  </si>
  <si>
    <t>DL015</t>
  </si>
  <si>
    <t>Life Saftey Designs</t>
  </si>
  <si>
    <t>DL017</t>
  </si>
  <si>
    <t>Low Voltage Sales</t>
  </si>
  <si>
    <t>DL018</t>
  </si>
  <si>
    <t>Communications Engineering Company</t>
  </si>
  <si>
    <t>DL019</t>
  </si>
  <si>
    <t>Tri-Electronics Inc.</t>
  </si>
  <si>
    <t>DL021</t>
  </si>
  <si>
    <t>HI-TECH COMMUNICATIONS, INC.</t>
  </si>
  <si>
    <t>DL024</t>
  </si>
  <si>
    <t>Owens Fire and Security</t>
  </si>
  <si>
    <t>DL026</t>
  </si>
  <si>
    <t>Secure Care Health Systems, Inc.</t>
  </si>
  <si>
    <t>DL027</t>
  </si>
  <si>
    <t>Fire Tech Systems, Inc.</t>
  </si>
  <si>
    <t>DL033</t>
  </si>
  <si>
    <t>Security101 - San Diego</t>
  </si>
  <si>
    <t>DL040</t>
  </si>
  <si>
    <t>EVCO Sound and Electronics Inc.</t>
  </si>
  <si>
    <t>DL050</t>
  </si>
  <si>
    <t>Sound Engineering Inc</t>
  </si>
  <si>
    <t>DL071</t>
  </si>
  <si>
    <t>GSL Electric</t>
  </si>
  <si>
    <t>DL074</t>
  </si>
  <si>
    <t>Core Services, LLC</t>
  </si>
  <si>
    <t>DL077</t>
  </si>
  <si>
    <t>Storm and Associates</t>
  </si>
  <si>
    <t>DL082</t>
  </si>
  <si>
    <t>McAuley Medical, Inc.</t>
  </si>
  <si>
    <t>DL086</t>
  </si>
  <si>
    <t>Progressive Communications, Inc.</t>
  </si>
  <si>
    <t>DL101</t>
  </si>
  <si>
    <t>Gericare Medical Supply</t>
  </si>
  <si>
    <t>DL102</t>
  </si>
  <si>
    <t>ESL Distributing</t>
  </si>
  <si>
    <t>DL103</t>
  </si>
  <si>
    <t>Fusion Factor, Inc.</t>
  </si>
  <si>
    <t>DL104</t>
  </si>
  <si>
    <t>Alliance Monitoring Technologies, LLC</t>
  </si>
  <si>
    <t>DL105</t>
  </si>
  <si>
    <t>Carolina Senior Care, Inc.</t>
  </si>
  <si>
    <t>DL107</t>
  </si>
  <si>
    <t>Electrical Systems Services</t>
  </si>
  <si>
    <t>DL108</t>
  </si>
  <si>
    <t>Freedom Communications, LLC</t>
  </si>
  <si>
    <t>DL115</t>
  </si>
  <si>
    <t>RFB Security - Northeast</t>
  </si>
  <si>
    <t>DL117</t>
  </si>
  <si>
    <t>ESI Companies</t>
  </si>
  <si>
    <t>DL118</t>
  </si>
  <si>
    <t>Sound and Media Solutions</t>
  </si>
  <si>
    <t>DL119</t>
  </si>
  <si>
    <t>Primary Systems, Inc.</t>
  </si>
  <si>
    <t>DL120</t>
  </si>
  <si>
    <t>Marshall Industries, Inc.</t>
  </si>
  <si>
    <t>DL121</t>
  </si>
  <si>
    <t>SoundComm Systems</t>
  </si>
  <si>
    <t>DL124</t>
  </si>
  <si>
    <t>Thompson Engineering Company, Inc.</t>
  </si>
  <si>
    <t>DL128</t>
  </si>
  <si>
    <t>Heart Technologies Inc.</t>
  </si>
  <si>
    <t>DL130</t>
  </si>
  <si>
    <t>Lone Star - HALCO Life Safety Systems</t>
  </si>
  <si>
    <t>DL132</t>
  </si>
  <si>
    <t>TED Systems</t>
  </si>
  <si>
    <t>DL133</t>
  </si>
  <si>
    <t>PacificCom</t>
  </si>
  <si>
    <t>DL134</t>
  </si>
  <si>
    <t>Climate Building Tech Group  LLC</t>
  </si>
  <si>
    <t>DL136</t>
  </si>
  <si>
    <t>Sterling Communications Technologies</t>
  </si>
  <si>
    <t>DL143</t>
  </si>
  <si>
    <t>Dobil Laboratories, Inc.</t>
  </si>
  <si>
    <t>DL150</t>
  </si>
  <si>
    <t>CNR, Inc.</t>
  </si>
  <si>
    <t>DL152</t>
  </si>
  <si>
    <t>Adcom Techologies, Inc.</t>
  </si>
  <si>
    <t>DL159</t>
  </si>
  <si>
    <t>York Electronics Systems, Inc.</t>
  </si>
  <si>
    <t>DL160</t>
  </si>
  <si>
    <t>RAB-COM Ltd. (RCL)</t>
  </si>
  <si>
    <t>DL164</t>
  </si>
  <si>
    <t>TotalKare of America Inc.</t>
  </si>
  <si>
    <t>DL200</t>
  </si>
  <si>
    <t>Intercom, Inc.</t>
  </si>
  <si>
    <t>DL201</t>
  </si>
  <si>
    <t>Dakota Security Systems Inc.</t>
  </si>
  <si>
    <t>DL300</t>
  </si>
  <si>
    <t>Data Talk Telecom, Inc.</t>
  </si>
  <si>
    <t>DL360</t>
  </si>
  <si>
    <t>Convergint Technologies, LLC</t>
  </si>
  <si>
    <t>DL377</t>
  </si>
  <si>
    <t>CorbettTechnology Solutions, Inc - Chantilly</t>
  </si>
  <si>
    <t>DL563</t>
  </si>
  <si>
    <t>Fire Safety West - Vancover</t>
  </si>
  <si>
    <t>DX006</t>
  </si>
  <si>
    <t>Morning Pointe of Richmond</t>
  </si>
  <si>
    <t>DX153</t>
  </si>
  <si>
    <t>St. Theresa of Avila Villas</t>
  </si>
  <si>
    <t>DX159</t>
  </si>
  <si>
    <t>Bruyere Gardens D Youville Senior Living Community</t>
  </si>
  <si>
    <t>EC000</t>
  </si>
  <si>
    <t>Right at Home - CareSensus</t>
  </si>
  <si>
    <t>EC001</t>
  </si>
  <si>
    <t>Right at Home  - La Jolla</t>
  </si>
  <si>
    <t>EC005</t>
  </si>
  <si>
    <t>IgoCare, Inc dba Right at Home North Shore/Chicago</t>
  </si>
  <si>
    <t>EC006</t>
  </si>
  <si>
    <t>Right at Home Indy South East</t>
  </si>
  <si>
    <t>EC008</t>
  </si>
  <si>
    <t>Home Care Choices, Inc. dba Right at Home</t>
  </si>
  <si>
    <t>EC009</t>
  </si>
  <si>
    <t>Right at Home</t>
  </si>
  <si>
    <t>EC010</t>
  </si>
  <si>
    <t>Right at Home Northwest</t>
  </si>
  <si>
    <t>EC012</t>
  </si>
  <si>
    <t>Kinkade Cares, Inc., dba Right at Home So. OR</t>
  </si>
  <si>
    <t>EC013</t>
  </si>
  <si>
    <t>Right at Home Tuscon</t>
  </si>
  <si>
    <t>EC018</t>
  </si>
  <si>
    <t>Right at Home of Durham &amp; Chapel Hill</t>
  </si>
  <si>
    <t>EC020</t>
  </si>
  <si>
    <t>Right at Home dba Teryl Corp.   RAH 1000</t>
  </si>
  <si>
    <t>EC021</t>
  </si>
  <si>
    <t>Right at Home of Southern Arizona</t>
  </si>
  <si>
    <t>EC022</t>
  </si>
  <si>
    <t>Right at Home - Sarastoa</t>
  </si>
  <si>
    <t>ER100</t>
  </si>
  <si>
    <t>ER101</t>
  </si>
  <si>
    <t>ER102</t>
  </si>
  <si>
    <t>CA891</t>
  </si>
  <si>
    <t>Huntington Hospital SCN GOSAFE ONLY</t>
  </si>
  <si>
    <t>ER902</t>
  </si>
  <si>
    <t>Santa Barbara MSSP (Partners in Care CenCal)</t>
  </si>
  <si>
    <t>ER906</t>
  </si>
  <si>
    <t>Human Services Association MSSP</t>
  </si>
  <si>
    <t>ER907</t>
  </si>
  <si>
    <t>Partners in Care Foundation</t>
  </si>
  <si>
    <t>ER908</t>
  </si>
  <si>
    <t>Westside Regional Center</t>
  </si>
  <si>
    <t>CA963</t>
  </si>
  <si>
    <t>AltaMed CPO</t>
  </si>
  <si>
    <t>ER914</t>
  </si>
  <si>
    <t>Inyo County Area Agency on Aging</t>
  </si>
  <si>
    <t>ER916</t>
  </si>
  <si>
    <t>Partners in Care Foundation S.</t>
  </si>
  <si>
    <t>ER917</t>
  </si>
  <si>
    <t>Bishop Tribal Elders</t>
  </si>
  <si>
    <t>ER918</t>
  </si>
  <si>
    <t>VNA &amp; Hospice of Southern CA</t>
  </si>
  <si>
    <t>ER923</t>
  </si>
  <si>
    <t>AltaMed PACE - East LA (Senior Buena Care)</t>
  </si>
  <si>
    <t>ER924</t>
  </si>
  <si>
    <t>San Mateo Aging &amp; Adult Services</t>
  </si>
  <si>
    <t>ER925</t>
  </si>
  <si>
    <t>Riverside MSSP</t>
  </si>
  <si>
    <t>ER935</t>
  </si>
  <si>
    <t>Partners in Care KERN</t>
  </si>
  <si>
    <t>FE002</t>
  </si>
  <si>
    <t>Denver Health Medicare Choice</t>
  </si>
  <si>
    <t>FL043</t>
  </si>
  <si>
    <t>Parrish Medical Center</t>
  </si>
  <si>
    <t>FL542</t>
  </si>
  <si>
    <t>FL052</t>
  </si>
  <si>
    <t>De Funiak - Philips</t>
  </si>
  <si>
    <t>FL058</t>
  </si>
  <si>
    <t>Lifeline of Naples</t>
  </si>
  <si>
    <t>FL022</t>
  </si>
  <si>
    <t>Hospital Volunteers of Venice</t>
  </si>
  <si>
    <t>FL060</t>
  </si>
  <si>
    <t>FL560</t>
  </si>
  <si>
    <t>FL570</t>
  </si>
  <si>
    <t>FL660</t>
  </si>
  <si>
    <t>FR660</t>
  </si>
  <si>
    <t>FL061</t>
  </si>
  <si>
    <t>Lee Memorial Home Health</t>
  </si>
  <si>
    <t>FL561</t>
  </si>
  <si>
    <t>FL616</t>
  </si>
  <si>
    <t>FL661</t>
  </si>
  <si>
    <t>FL676</t>
  </si>
  <si>
    <t>FL677</t>
  </si>
  <si>
    <t>FL063</t>
  </si>
  <si>
    <t>University Community Hospital</t>
  </si>
  <si>
    <t>FL067</t>
  </si>
  <si>
    <t>Kissimmee Good Samaritan Village</t>
  </si>
  <si>
    <t>FL567</t>
  </si>
  <si>
    <t>FL074</t>
  </si>
  <si>
    <t>Council on Aging of Volusia County, Inc.</t>
  </si>
  <si>
    <t>FL174</t>
  </si>
  <si>
    <t>Volusia County COA OAA</t>
  </si>
  <si>
    <t>FL090</t>
  </si>
  <si>
    <t>Mens' Club Of Sun City Center</t>
  </si>
  <si>
    <t>FL690</t>
  </si>
  <si>
    <t>Men's Club Of Sun City Center</t>
  </si>
  <si>
    <t>FL020</t>
  </si>
  <si>
    <t>Waterman Village Lifeline</t>
  </si>
  <si>
    <t>FL108</t>
  </si>
  <si>
    <t>FL115</t>
  </si>
  <si>
    <t>Courtenay Springs Village</t>
  </si>
  <si>
    <t>FL118</t>
  </si>
  <si>
    <t>FL125</t>
  </si>
  <si>
    <t>Tallahassee Memorial Healthcare, Inc.</t>
  </si>
  <si>
    <t>FL625</t>
  </si>
  <si>
    <t>FR525</t>
  </si>
  <si>
    <t>FL135</t>
  </si>
  <si>
    <t>FL535</t>
  </si>
  <si>
    <t>FL137</t>
  </si>
  <si>
    <t>Home Instead Senior Care - Bidwell Service Care</t>
  </si>
  <si>
    <t>FL147</t>
  </si>
  <si>
    <t>Home Instead Senior Care - Ft. Myers</t>
  </si>
  <si>
    <t>FL171</t>
  </si>
  <si>
    <t>Glenbrooke at Palm Bay</t>
  </si>
  <si>
    <t>FL184</t>
  </si>
  <si>
    <t>Trysail FLHC Holdings LLC dba FirstLight HomeCare</t>
  </si>
  <si>
    <t>FL201</t>
  </si>
  <si>
    <t>Court at Palm Aire</t>
  </si>
  <si>
    <t>FL202</t>
  </si>
  <si>
    <t>Emeritus at Orange Park</t>
  </si>
  <si>
    <t>FL203</t>
  </si>
  <si>
    <t>FL240</t>
  </si>
  <si>
    <t>Caretime LLC</t>
  </si>
  <si>
    <t>FL275</t>
  </si>
  <si>
    <t>Family First Medical Alarm</t>
  </si>
  <si>
    <t>FL575</t>
  </si>
  <si>
    <t>FL295</t>
  </si>
  <si>
    <t>Wyndham Lakes - Pacifica Senior Living</t>
  </si>
  <si>
    <t>FL296</t>
  </si>
  <si>
    <t>Vi at Bentley Village</t>
  </si>
  <si>
    <t>FL297</t>
  </si>
  <si>
    <t>Silver Creek</t>
  </si>
  <si>
    <t>FL298</t>
  </si>
  <si>
    <t>West Winds Assisted Living</t>
  </si>
  <si>
    <t>FL299</t>
  </si>
  <si>
    <t>Gulf Coast Village</t>
  </si>
  <si>
    <t>FL303</t>
  </si>
  <si>
    <t>Carpenter's Creek</t>
  </si>
  <si>
    <t>FL304</t>
  </si>
  <si>
    <t>Jacaranda Trace</t>
  </si>
  <si>
    <t>FL306</t>
  </si>
  <si>
    <t>The Grand Court Tampa</t>
  </si>
  <si>
    <t>FL307</t>
  </si>
  <si>
    <t>Stratford Court</t>
  </si>
  <si>
    <t>FL313</t>
  </si>
  <si>
    <t>Daytona Beach Housing Authority</t>
  </si>
  <si>
    <t>FL318</t>
  </si>
  <si>
    <t>Atria - San Pablo - 2150</t>
  </si>
  <si>
    <t>FL319</t>
  </si>
  <si>
    <t>Atria - Tuskawilla -2200</t>
  </si>
  <si>
    <t>FL320</t>
  </si>
  <si>
    <t>Atria - Windsor Woods - 10276</t>
  </si>
  <si>
    <t>FL324</t>
  </si>
  <si>
    <t>Emeritus  at Wekiwa Springs</t>
  </si>
  <si>
    <t>FL333</t>
  </si>
  <si>
    <t>Legacy - Lehigh - 5091</t>
  </si>
  <si>
    <t>FL336</t>
  </si>
  <si>
    <t>St  Augustine Plantation - 6200</t>
  </si>
  <si>
    <t>FL340</t>
  </si>
  <si>
    <t>Belvedere Commons of Fort Walton Beach</t>
  </si>
  <si>
    <t>TN323</t>
  </si>
  <si>
    <t>Benton House - Franklin 2520</t>
  </si>
  <si>
    <t>FL383</t>
  </si>
  <si>
    <t>Westminster Palms</t>
  </si>
  <si>
    <t>FL343</t>
  </si>
  <si>
    <t>Evergreen Woods Retirement</t>
  </si>
  <si>
    <t>FL344</t>
  </si>
  <si>
    <t>Classic Residence by Hyatt in Aventura</t>
  </si>
  <si>
    <t>FL360</t>
  </si>
  <si>
    <t>Atria Baypoint Village 10537</t>
  </si>
  <si>
    <t>FL367</t>
  </si>
  <si>
    <t>Kinneret, Inc.</t>
  </si>
  <si>
    <t>FL369</t>
  </si>
  <si>
    <t>Lakes at Fort Meyers</t>
  </si>
  <si>
    <t>FL371</t>
  </si>
  <si>
    <t>The Palace Suites</t>
  </si>
  <si>
    <t>FL372</t>
  </si>
  <si>
    <t>Park Club - Fort Meyers</t>
  </si>
  <si>
    <t>FL373</t>
  </si>
  <si>
    <t>Renaissance</t>
  </si>
  <si>
    <t>FL376</t>
  </si>
  <si>
    <t>The Cloisters</t>
  </si>
  <si>
    <t>FL379</t>
  </si>
  <si>
    <t>Fountains at Lake Point Woods</t>
  </si>
  <si>
    <t>FL380</t>
  </si>
  <si>
    <t>Plymouth Harbor, Inc.</t>
  </si>
  <si>
    <t>FL382</t>
  </si>
  <si>
    <t>Springtree Retirement &amp; Assisted Living</t>
  </si>
  <si>
    <t>FL384</t>
  </si>
  <si>
    <t>Calusa Harbour</t>
  </si>
  <si>
    <t>FL394</t>
  </si>
  <si>
    <t>Calusa Harbour Independent Living</t>
  </si>
  <si>
    <t>FL385</t>
  </si>
  <si>
    <t>River Oaks</t>
  </si>
  <si>
    <t>FL386</t>
  </si>
  <si>
    <t>Cecil Pines</t>
  </si>
  <si>
    <t>FL388</t>
  </si>
  <si>
    <t>Bella Vita - Venice</t>
  </si>
  <si>
    <t>FL389</t>
  </si>
  <si>
    <t>Emeritus at Oak Park</t>
  </si>
  <si>
    <t>FL391</t>
  </si>
  <si>
    <t>Springwood Court</t>
  </si>
  <si>
    <t>FL395</t>
  </si>
  <si>
    <t>North Florida Retirement Village</t>
  </si>
  <si>
    <t>FL396</t>
  </si>
  <si>
    <t>Atria Meridian - 10343</t>
  </si>
  <si>
    <t>FL397</t>
  </si>
  <si>
    <t>Good Samaritan Village at Kissimmee</t>
  </si>
  <si>
    <t>FL398</t>
  </si>
  <si>
    <t>Sunrise of Jacksonville</t>
  </si>
  <si>
    <t>FL399</t>
  </si>
  <si>
    <t>The Palms</t>
  </si>
  <si>
    <t>FL401</t>
  </si>
  <si>
    <t>FL451</t>
  </si>
  <si>
    <t>FL415</t>
  </si>
  <si>
    <t>VNA Plus of Florida, Inc.</t>
  </si>
  <si>
    <t>FL417</t>
  </si>
  <si>
    <t>HomeCare Services of the Emerald Coast</t>
  </si>
  <si>
    <t>FL418</t>
  </si>
  <si>
    <t>Hidden Oaks</t>
  </si>
  <si>
    <t>FL419</t>
  </si>
  <si>
    <t>Desoto Palms Assisted Living</t>
  </si>
  <si>
    <t>FL425</t>
  </si>
  <si>
    <t>Home Instead Senior Care - Cape Coral</t>
  </si>
  <si>
    <t>FL438</t>
  </si>
  <si>
    <t>Merritt Island, NHC HomeCare</t>
  </si>
  <si>
    <t>FL440</t>
  </si>
  <si>
    <t>Panama City, NHC HomeCare</t>
  </si>
  <si>
    <t>FL445</t>
  </si>
  <si>
    <t>Port St. Joe, NHC HomeCare</t>
  </si>
  <si>
    <t>FL448</t>
  </si>
  <si>
    <t>Vero Beach, NHC HomeCare</t>
  </si>
  <si>
    <t>FL449</t>
  </si>
  <si>
    <t>Home Instead Senior Care - Clearwater</t>
  </si>
  <si>
    <t>FL459</t>
  </si>
  <si>
    <t>Providence Independence at Wildwood</t>
  </si>
  <si>
    <t>FL460</t>
  </si>
  <si>
    <t>Commons on Pretty Pond</t>
  </si>
  <si>
    <t>FL467</t>
  </si>
  <si>
    <t>Camelot Chateau Retirement Home</t>
  </si>
  <si>
    <t>FL469</t>
  </si>
  <si>
    <t>Atria Lake Forest - 10233</t>
  </si>
  <si>
    <t>FL473</t>
  </si>
  <si>
    <t>New Tampa Assisted Living Community</t>
  </si>
  <si>
    <t>FL474</t>
  </si>
  <si>
    <t>River Garden Senior Services</t>
  </si>
  <si>
    <t>FL475</t>
  </si>
  <si>
    <t>Memory Care of Naples</t>
  </si>
  <si>
    <t>FL476</t>
  </si>
  <si>
    <t>Somerby of Santa Rosa Beach</t>
  </si>
  <si>
    <t>FL477</t>
  </si>
  <si>
    <t>American House Bonita Springs</t>
  </si>
  <si>
    <t>FL502</t>
  </si>
  <si>
    <t>Sunrise Horizon Club</t>
  </si>
  <si>
    <t>FL623</t>
  </si>
  <si>
    <t>The Horizon Club</t>
  </si>
  <si>
    <t>FL503</t>
  </si>
  <si>
    <t>FL507</t>
  </si>
  <si>
    <t>A Devoted Heart</t>
  </si>
  <si>
    <t>FL525</t>
  </si>
  <si>
    <t>Your Home Medical Ocala</t>
  </si>
  <si>
    <t>FL861</t>
  </si>
  <si>
    <t>Associated Home Health</t>
  </si>
  <si>
    <t>FL533</t>
  </si>
  <si>
    <t>Home Instead Senior Care - Wesley Chapel</t>
  </si>
  <si>
    <t>FL534</t>
  </si>
  <si>
    <t>Florida Presbyterian Homes</t>
  </si>
  <si>
    <t>FL536</t>
  </si>
  <si>
    <t>Senior Housing Solutions</t>
  </si>
  <si>
    <t>FL537</t>
  </si>
  <si>
    <t>Vanness Company, LLC</t>
  </si>
  <si>
    <t>FL538</t>
  </si>
  <si>
    <t>Florida Mobility Equipment Co., LLC</t>
  </si>
  <si>
    <t>FL539</t>
  </si>
  <si>
    <t>FirstLight HomeCare of Pinellas County</t>
  </si>
  <si>
    <t>FL540</t>
  </si>
  <si>
    <t>Unimedic LLC dba 101 Mobility Miami</t>
  </si>
  <si>
    <t>FL559</t>
  </si>
  <si>
    <t>Elite Health Primary Care PA</t>
  </si>
  <si>
    <t>FL572</t>
  </si>
  <si>
    <t>Synergy Homecare of Venice</t>
  </si>
  <si>
    <t>FL573</t>
  </si>
  <si>
    <t>Synergy Home Care North Pinellas</t>
  </si>
  <si>
    <t>FL574</t>
  </si>
  <si>
    <t>ComForcare Home Care - Greater Orlando</t>
  </si>
  <si>
    <t>FL577</t>
  </si>
  <si>
    <t>FL579</t>
  </si>
  <si>
    <t>Solwave LLC dba 101 Mobility</t>
  </si>
  <si>
    <t>FL583</t>
  </si>
  <si>
    <t>Panhandle Lifeline Service</t>
  </si>
  <si>
    <t>FL589</t>
  </si>
  <si>
    <t>Home Instead Senior Care - Fort Walton</t>
  </si>
  <si>
    <t>FL593</t>
  </si>
  <si>
    <t>Visiting Nures Assoc. of Southwest Florida, Inc.</t>
  </si>
  <si>
    <t>FL597</t>
  </si>
  <si>
    <t>Recovery Home Care</t>
  </si>
  <si>
    <t>FL604</t>
  </si>
  <si>
    <t>Home Instead Senior Care - Tampa</t>
  </si>
  <si>
    <t>FL617</t>
  </si>
  <si>
    <t>Marion County Senior Services</t>
  </si>
  <si>
    <t>FL629</t>
  </si>
  <si>
    <t>FL030</t>
  </si>
  <si>
    <t>Halifax Hospice, Inc.</t>
  </si>
  <si>
    <t>FL404</t>
  </si>
  <si>
    <t>FL630</t>
  </si>
  <si>
    <t>FL634</t>
  </si>
  <si>
    <t>FL637</t>
  </si>
  <si>
    <t>FL639</t>
  </si>
  <si>
    <t>FL647</t>
  </si>
  <si>
    <t>FL659</t>
  </si>
  <si>
    <t>FL702</t>
  </si>
  <si>
    <t>FL723</t>
  </si>
  <si>
    <t>Home Instead - Coral Springs</t>
  </si>
  <si>
    <t>FL732</t>
  </si>
  <si>
    <t>Home Instead Senior Care - Orlando</t>
  </si>
  <si>
    <t>FL761</t>
  </si>
  <si>
    <t>FL734</t>
  </si>
  <si>
    <t>FL736</t>
  </si>
  <si>
    <t>Lifeline of Pinellas</t>
  </si>
  <si>
    <t>FL745</t>
  </si>
  <si>
    <t>ARC - FL North/Central Territory - Field</t>
  </si>
  <si>
    <t>FL875</t>
  </si>
  <si>
    <t>ARC - FL North/Central Territory - C1</t>
  </si>
  <si>
    <t>FL746</t>
  </si>
  <si>
    <t>Home Instead Senior Care - Miami</t>
  </si>
  <si>
    <t>FR746</t>
  </si>
  <si>
    <t>Home Instead Senior Care - Broward Count</t>
  </si>
  <si>
    <t>FL748</t>
  </si>
  <si>
    <t>FL751</t>
  </si>
  <si>
    <t>Home Instead Senior Care - Ft. Walton Beach</t>
  </si>
  <si>
    <t>FL752</t>
  </si>
  <si>
    <t>Home Instead Senior Care - Tallahassee</t>
  </si>
  <si>
    <t>FL753</t>
  </si>
  <si>
    <t>Home Instead Senior Care - Panama City</t>
  </si>
  <si>
    <t>FL758</t>
  </si>
  <si>
    <t>Humana Inc.</t>
  </si>
  <si>
    <t>FL760</t>
  </si>
  <si>
    <t>FL762</t>
  </si>
  <si>
    <t>FL765</t>
  </si>
  <si>
    <t>FL858</t>
  </si>
  <si>
    <t>Humana, Inc.</t>
  </si>
  <si>
    <t>FL770</t>
  </si>
  <si>
    <t>CarePlus Health Plans, Inc.</t>
  </si>
  <si>
    <t>FL771</t>
  </si>
  <si>
    <t>FL775</t>
  </si>
  <si>
    <t>Home Instead Senior Care - Ocala</t>
  </si>
  <si>
    <t>FL776</t>
  </si>
  <si>
    <t>Le Covenant Group - Home Instead - Vero Beach</t>
  </si>
  <si>
    <t>FL781</t>
  </si>
  <si>
    <t>FL782</t>
  </si>
  <si>
    <t>FL784</t>
  </si>
  <si>
    <t>BrightStar Healthcare - Del Ray Beach</t>
  </si>
  <si>
    <t>FL793</t>
  </si>
  <si>
    <t>BrightStar Healthcare - Tampa</t>
  </si>
  <si>
    <t>FL754</t>
  </si>
  <si>
    <t>ARC - FL  W Coast Territory - Sarasota</t>
  </si>
  <si>
    <t>FL794</t>
  </si>
  <si>
    <t>ARC - FL W Coast Territory - Tampa</t>
  </si>
  <si>
    <t>FL811</t>
  </si>
  <si>
    <t>Covenant Alzheimer's Services</t>
  </si>
  <si>
    <t>FL819</t>
  </si>
  <si>
    <t>Home Instead Senior Care - Port Charlotte</t>
  </si>
  <si>
    <t>FL827</t>
  </si>
  <si>
    <t>FL828</t>
  </si>
  <si>
    <t>FL832</t>
  </si>
  <si>
    <t>Phillips Lifeline - Venice</t>
  </si>
  <si>
    <t>FL839</t>
  </si>
  <si>
    <t>Seminole Tribe of Florida</t>
  </si>
  <si>
    <t>FL842</t>
  </si>
  <si>
    <t>FL856</t>
  </si>
  <si>
    <t>ARC - FL S Atlantic Coast Territory</t>
  </si>
  <si>
    <t>FL857</t>
  </si>
  <si>
    <t>Home Instead Senior Care - Pensacola</t>
  </si>
  <si>
    <t>FL862</t>
  </si>
  <si>
    <t>South Florida Lifeline</t>
  </si>
  <si>
    <t>FL877</t>
  </si>
  <si>
    <t>FL882</t>
  </si>
  <si>
    <t>FL903</t>
  </si>
  <si>
    <t>Collier County CCE</t>
  </si>
  <si>
    <t>FL907</t>
  </si>
  <si>
    <t>St. Johns County CCE</t>
  </si>
  <si>
    <t>FL909</t>
  </si>
  <si>
    <t>YourCare Brevard</t>
  </si>
  <si>
    <t>FL911</t>
  </si>
  <si>
    <t>Aging True Community Senior Services CCE</t>
  </si>
  <si>
    <t>FL912</t>
  </si>
  <si>
    <t>Aging True/Urban Jacksonville OAA Title IIIB</t>
  </si>
  <si>
    <t>FL918</t>
  </si>
  <si>
    <t>The Volen Center (Mae Volen)</t>
  </si>
  <si>
    <t>FL919</t>
  </si>
  <si>
    <t>Palm Beach County CCE</t>
  </si>
  <si>
    <t>FL934</t>
  </si>
  <si>
    <t>Hillsborough County CCE</t>
  </si>
  <si>
    <t>FL944</t>
  </si>
  <si>
    <t>Hillsborough Cty CCE Cty Funded</t>
  </si>
  <si>
    <t>FL927</t>
  </si>
  <si>
    <t>Senior Choices - ILS</t>
  </si>
  <si>
    <t>FL932</t>
  </si>
  <si>
    <t>Healthease/WellCare</t>
  </si>
  <si>
    <t>FL933</t>
  </si>
  <si>
    <t>Universal Healthcare</t>
  </si>
  <si>
    <t>FL935</t>
  </si>
  <si>
    <t>Collier County - CCE</t>
  </si>
  <si>
    <t>FL941</t>
  </si>
  <si>
    <t>Humana CarePlus - FFS</t>
  </si>
  <si>
    <t>FL943</t>
  </si>
  <si>
    <t>Walton Okaloosa COA MW</t>
  </si>
  <si>
    <t>FL953</t>
  </si>
  <si>
    <t>Gulf Coast - AAA of Pasco-Pinellas, Inc. CCE</t>
  </si>
  <si>
    <t>FL954</t>
  </si>
  <si>
    <t>Little Havana Activities &amp; Nutrition Centers</t>
  </si>
  <si>
    <t>FL955</t>
  </si>
  <si>
    <t>FL955 SW FL OAA TITLE III</t>
  </si>
  <si>
    <t>FL759</t>
  </si>
  <si>
    <t>Treasure Coast Hospices - Self  Pay</t>
  </si>
  <si>
    <t>FL959</t>
  </si>
  <si>
    <t>Treasure Coast Hospices - Hospice Pays</t>
  </si>
  <si>
    <t>FL969</t>
  </si>
  <si>
    <t>DEPT OF CHILDREN &amp; FAMILY SVCS</t>
  </si>
  <si>
    <t>FL958</t>
  </si>
  <si>
    <t>Humana - GoSafe Only</t>
  </si>
  <si>
    <t>FL972</t>
  </si>
  <si>
    <t>Humana</t>
  </si>
  <si>
    <t>FL984</t>
  </si>
  <si>
    <t>CARES - CCE</t>
  </si>
  <si>
    <t>FL989</t>
  </si>
  <si>
    <t>Martin County-Council on Aging</t>
  </si>
  <si>
    <t>FL990</t>
  </si>
  <si>
    <t>Florida  Medicaid</t>
  </si>
  <si>
    <t>FL991</t>
  </si>
  <si>
    <t>Florida Home &amp; Community Based Services - Medicaid</t>
  </si>
  <si>
    <t>FL992</t>
  </si>
  <si>
    <t>Marion County CCE</t>
  </si>
  <si>
    <t>FL995</t>
  </si>
  <si>
    <t>ELDERCARE OF ALACHUA COUNTY TITLE 111B</t>
  </si>
  <si>
    <t>FL996</t>
  </si>
  <si>
    <t>ELDERCARE OF ALACHUA CCE</t>
  </si>
  <si>
    <t>FL633</t>
  </si>
  <si>
    <t>FR140</t>
  </si>
  <si>
    <t>FR640</t>
  </si>
  <si>
    <t>FR300</t>
  </si>
  <si>
    <t>Emeritus at Colonial Park</t>
  </si>
  <si>
    <t>FR301</t>
  </si>
  <si>
    <t>Belvedere Commons of Sun City Center</t>
  </si>
  <si>
    <t>FR302</t>
  </si>
  <si>
    <t>Connerton Court</t>
  </si>
  <si>
    <t>FR303</t>
  </si>
  <si>
    <t>Emeritus at College Park</t>
  </si>
  <si>
    <t>FR304</t>
  </si>
  <si>
    <t>Emeritus at Sarasota</t>
  </si>
  <si>
    <t>FR305</t>
  </si>
  <si>
    <t>Atria at the Villages of Windsor</t>
  </si>
  <si>
    <t>FR308</t>
  </si>
  <si>
    <t>Shell Point</t>
  </si>
  <si>
    <t>FR309</t>
  </si>
  <si>
    <t>Atria Port St Lucie</t>
  </si>
  <si>
    <t>FR310</t>
  </si>
  <si>
    <t>Atria Lady Lake</t>
  </si>
  <si>
    <t>FR700</t>
  </si>
  <si>
    <t>FR703</t>
  </si>
  <si>
    <t>Home Instead  - Jacksonville</t>
  </si>
  <si>
    <t>FR720</t>
  </si>
  <si>
    <t>Medical Alarms USA, LLC</t>
  </si>
  <si>
    <t>FE239</t>
  </si>
  <si>
    <t>Heal at Home Health Care</t>
  </si>
  <si>
    <t>GA015</t>
  </si>
  <si>
    <t>GA017</t>
  </si>
  <si>
    <t>Floyd Medical Center</t>
  </si>
  <si>
    <t>GA018</t>
  </si>
  <si>
    <t>GA618</t>
  </si>
  <si>
    <t>West Georgia Health</t>
  </si>
  <si>
    <t>GA024</t>
  </si>
  <si>
    <t>Archbold Health Services, Inc.</t>
  </si>
  <si>
    <t>GA030</t>
  </si>
  <si>
    <t>GA037</t>
  </si>
  <si>
    <t>Northeast Georgia Medical Center</t>
  </si>
  <si>
    <t>GA038</t>
  </si>
  <si>
    <t>Pilot Club of Dublin Foundation</t>
  </si>
  <si>
    <t>GA043</t>
  </si>
  <si>
    <t>Bullock Health Center</t>
  </si>
  <si>
    <t>GA046</t>
  </si>
  <si>
    <t>GA048</t>
  </si>
  <si>
    <t>Colquitt Regional Medical Center Private Duty</t>
  </si>
  <si>
    <t>GA049</t>
  </si>
  <si>
    <t>GA052</t>
  </si>
  <si>
    <t>Oconee Regional Med.Ctr. Lifeline Direct</t>
  </si>
  <si>
    <t>GA053</t>
  </si>
  <si>
    <t>Chattooga County Hospital</t>
  </si>
  <si>
    <t>GA062</t>
  </si>
  <si>
    <t>GA346</t>
  </si>
  <si>
    <t>Gables  at Cobb Terrace - 7090</t>
  </si>
  <si>
    <t>GA064</t>
  </si>
  <si>
    <t>Savannah Commons</t>
  </si>
  <si>
    <t>GA066</t>
  </si>
  <si>
    <t>Coffee Regional Hospital</t>
  </si>
  <si>
    <t>GA068</t>
  </si>
  <si>
    <t>Vernon Woods Retirment Community</t>
  </si>
  <si>
    <t>GA070</t>
  </si>
  <si>
    <t>Lake Forest Park</t>
  </si>
  <si>
    <t>GA128</t>
  </si>
  <si>
    <t>GA628</t>
  </si>
  <si>
    <t>Coastal Home Care Inc.</t>
  </si>
  <si>
    <t>GA229</t>
  </si>
  <si>
    <t>Churchill Manor</t>
  </si>
  <si>
    <t>GA295</t>
  </si>
  <si>
    <t>Bountiful Hills Assisted Living, LLC</t>
  </si>
  <si>
    <t>GA296</t>
  </si>
  <si>
    <t>Dogwood Forest at Grayson</t>
  </si>
  <si>
    <t>GA297</t>
  </si>
  <si>
    <t>Hammond Glen - GRACE Management</t>
  </si>
  <si>
    <t>GA298</t>
  </si>
  <si>
    <t>Sterling Estates of West Cobb</t>
  </si>
  <si>
    <t>GA305</t>
  </si>
  <si>
    <t>Brookdale Place of Augusta, LLC</t>
  </si>
  <si>
    <t>GA315</t>
  </si>
  <si>
    <t>Atria - Johnson's Ferry - 2100</t>
  </si>
  <si>
    <t>GA316</t>
  </si>
  <si>
    <t>Atria - Lanier - 2120</t>
  </si>
  <si>
    <t>GA317</t>
  </si>
  <si>
    <t>Atria - Stone Mountain - 2165</t>
  </si>
  <si>
    <t>GA318</t>
  </si>
  <si>
    <t>Atria - West Cobb - 2140</t>
  </si>
  <si>
    <t>GA319</t>
  </si>
  <si>
    <t>Atria - Woodstock - 2150</t>
  </si>
  <si>
    <t>GA322</t>
  </si>
  <si>
    <t>Azalea Estates of Fayetteville - 2370</t>
  </si>
  <si>
    <t>GA328</t>
  </si>
  <si>
    <t>Buckingham South - 2700</t>
  </si>
  <si>
    <t>GA332</t>
  </si>
  <si>
    <t>Canterbury Court - 2850</t>
  </si>
  <si>
    <t>GA337</t>
  </si>
  <si>
    <t>Eastside Gardens of Snellville - 3670</t>
  </si>
  <si>
    <t>GA347</t>
  </si>
  <si>
    <t>Great Oaks of Monroe- 4960</t>
  </si>
  <si>
    <t>GA348</t>
  </si>
  <si>
    <t>Heritage of Peachtree - 4600</t>
  </si>
  <si>
    <t>GA352</t>
  </si>
  <si>
    <t>Legacy -  Dallas - 5090</t>
  </si>
  <si>
    <t>GA354</t>
  </si>
  <si>
    <t>Marshes at Skidaway (LCS)</t>
  </si>
  <si>
    <t>GA358</t>
  </si>
  <si>
    <t>Northlake Gardens - 5580</t>
  </si>
  <si>
    <t>GA363</t>
  </si>
  <si>
    <t>HABERSHAM HOUSE</t>
  </si>
  <si>
    <t>GA366</t>
  </si>
  <si>
    <t>Royal Oaks</t>
  </si>
  <si>
    <t>GA367</t>
  </si>
  <si>
    <t>Sunrise at Buckhead</t>
  </si>
  <si>
    <t>GA369</t>
  </si>
  <si>
    <t>Presbyterian Village</t>
  </si>
  <si>
    <t>GA376</t>
  </si>
  <si>
    <t>Morningside of Albany</t>
  </si>
  <si>
    <t>GA379</t>
  </si>
  <si>
    <t>Plantation South Duluth</t>
  </si>
  <si>
    <t>GA381</t>
  </si>
  <si>
    <t>Regal at Morning Pointe</t>
  </si>
  <si>
    <t>GA390</t>
  </si>
  <si>
    <t>Summer Breeze - 6500</t>
  </si>
  <si>
    <t>GA391</t>
  </si>
  <si>
    <t>Dogwood Forest of Alpharetta</t>
  </si>
  <si>
    <t>GA392</t>
  </si>
  <si>
    <t>Dogwood Forest of Dunwoody</t>
  </si>
  <si>
    <t>GA400</t>
  </si>
  <si>
    <t>Crisp Reg. Hospital</t>
  </si>
  <si>
    <t>GA403</t>
  </si>
  <si>
    <t>Satilla Lifecare</t>
  </si>
  <si>
    <t>GA404</t>
  </si>
  <si>
    <t>Palmyra Medical Centers</t>
  </si>
  <si>
    <t>GA405</t>
  </si>
  <si>
    <t>Taylor Regional Medical Center</t>
  </si>
  <si>
    <t>GA406</t>
  </si>
  <si>
    <t>Wayne Memorial Hospital</t>
  </si>
  <si>
    <t>GA408</t>
  </si>
  <si>
    <t>McDuffie Regional Medical Center</t>
  </si>
  <si>
    <t>GA409</t>
  </si>
  <si>
    <t>Redmond Regional Medical Center</t>
  </si>
  <si>
    <t>GA410</t>
  </si>
  <si>
    <t>Tift Regional Medical Center</t>
  </si>
  <si>
    <t>GA411</t>
  </si>
  <si>
    <t>Emanuel Medical Center</t>
  </si>
  <si>
    <t>GA412</t>
  </si>
  <si>
    <t>Sumter Regional Hospital</t>
  </si>
  <si>
    <t>GA413</t>
  </si>
  <si>
    <t>GA415</t>
  </si>
  <si>
    <t>GA416</t>
  </si>
  <si>
    <t>St. Joseph's/Candler Health System</t>
  </si>
  <si>
    <t>GA418</t>
  </si>
  <si>
    <t>Emory Cartersville Medical Center</t>
  </si>
  <si>
    <t>GA421</t>
  </si>
  <si>
    <t>GA427</t>
  </si>
  <si>
    <t>Waterford Gardens - 2910</t>
  </si>
  <si>
    <t>GA430</t>
  </si>
  <si>
    <t>Winthrop at Tucker - 7580</t>
  </si>
  <si>
    <t>GA442</t>
  </si>
  <si>
    <t>Oaks at Riverstone</t>
  </si>
  <si>
    <t>GA445</t>
  </si>
  <si>
    <t>Atria North Point - 10282</t>
  </si>
  <si>
    <t>GA446</t>
  </si>
  <si>
    <t>Sunrise of  Webb Gin</t>
  </si>
  <si>
    <t>GA448</t>
  </si>
  <si>
    <t>Belvedere Commons of Thomasville</t>
  </si>
  <si>
    <t>GA453</t>
  </si>
  <si>
    <t>Savannah Court of Lake Oconee</t>
  </si>
  <si>
    <t>GA454</t>
  </si>
  <si>
    <t>Sunrise of Huntcliff II</t>
  </si>
  <si>
    <t>GA455</t>
  </si>
  <si>
    <t>Atria  - Buckhead</t>
  </si>
  <si>
    <t>GA456</t>
  </si>
  <si>
    <t>Camellia Walk</t>
  </si>
  <si>
    <t>GA457</t>
  </si>
  <si>
    <t>Sunrise at East Cobb</t>
  </si>
  <si>
    <t>GA458</t>
  </si>
  <si>
    <t>Atria Mableton</t>
  </si>
  <si>
    <t>GA459</t>
  </si>
  <si>
    <t>Dogwood Forest - Acworth</t>
  </si>
  <si>
    <t>GA460</t>
  </si>
  <si>
    <t>Lanier Gardens</t>
  </si>
  <si>
    <t>GA461</t>
  </si>
  <si>
    <t>CO664</t>
  </si>
  <si>
    <t>Cornerstone Strategic Services, Inc.</t>
  </si>
  <si>
    <t>GA604</t>
  </si>
  <si>
    <t>TX617</t>
  </si>
  <si>
    <t>Cornerstone Strategic Services, Inc</t>
  </si>
  <si>
    <t>GA611</t>
  </si>
  <si>
    <t>Hamilton Home Health Services</t>
  </si>
  <si>
    <t>GA614</t>
  </si>
  <si>
    <t>Peoples Home Medical</t>
  </si>
  <si>
    <t>GA619</t>
  </si>
  <si>
    <t>GA622</t>
  </si>
  <si>
    <t>Baptist Retirement Communities of GA</t>
  </si>
  <si>
    <t>GA529</t>
  </si>
  <si>
    <t>Presbyterian Home d/b/a Quitman, Inc.</t>
  </si>
  <si>
    <t>GA629</t>
  </si>
  <si>
    <t>GA659</t>
  </si>
  <si>
    <t>GA634</t>
  </si>
  <si>
    <t>GA647</t>
  </si>
  <si>
    <t>ComForCare Homecare of Northwest GA</t>
  </si>
  <si>
    <t>GA655</t>
  </si>
  <si>
    <t>GA686</t>
  </si>
  <si>
    <t>Atlanta Home Care Partners</t>
  </si>
  <si>
    <t>GA700</t>
  </si>
  <si>
    <t>GA800</t>
  </si>
  <si>
    <t>GA701</t>
  </si>
  <si>
    <t>GA704</t>
  </si>
  <si>
    <t>GA707</t>
  </si>
  <si>
    <t>GA711</t>
  </si>
  <si>
    <t>GA713</t>
  </si>
  <si>
    <t>GA715</t>
  </si>
  <si>
    <t>RCC Ventures dba Home Instead Senior Care</t>
  </si>
  <si>
    <t>GA719</t>
  </si>
  <si>
    <t>GA720</t>
  </si>
  <si>
    <t>GA723</t>
  </si>
  <si>
    <t>HW Reg Ofc - GA NORC</t>
  </si>
  <si>
    <t>GA753</t>
  </si>
  <si>
    <t>Toco Hills GA NORC</t>
  </si>
  <si>
    <t>AL724</t>
  </si>
  <si>
    <t>Southeast Lifeline</t>
  </si>
  <si>
    <t>AL725</t>
  </si>
  <si>
    <t>AL734</t>
  </si>
  <si>
    <t>AR724</t>
  </si>
  <si>
    <t>FL727</t>
  </si>
  <si>
    <t>Lifeline of Central Florida</t>
  </si>
  <si>
    <t>FL824</t>
  </si>
  <si>
    <t>FL834</t>
  </si>
  <si>
    <t>FL835</t>
  </si>
  <si>
    <t>GA057</t>
  </si>
  <si>
    <t>GA703</t>
  </si>
  <si>
    <t>GA724</t>
  </si>
  <si>
    <t>GA727</t>
  </si>
  <si>
    <t>GA744</t>
  </si>
  <si>
    <t>GA824</t>
  </si>
  <si>
    <t>SafeHome Corporation</t>
  </si>
  <si>
    <t>KY724</t>
  </si>
  <si>
    <t>Care 24 Inc.</t>
  </si>
  <si>
    <t>KY734</t>
  </si>
  <si>
    <t>LA724</t>
  </si>
  <si>
    <t>MS724</t>
  </si>
  <si>
    <t>MS734</t>
  </si>
  <si>
    <t>NC734</t>
  </si>
  <si>
    <t>NC824</t>
  </si>
  <si>
    <t>NC825</t>
  </si>
  <si>
    <t>SC724</t>
  </si>
  <si>
    <t>Care 24, Inc.</t>
  </si>
  <si>
    <t>SC734</t>
  </si>
  <si>
    <t>SC744</t>
  </si>
  <si>
    <t>SC754</t>
  </si>
  <si>
    <t>CARE 24 INC</t>
  </si>
  <si>
    <t>TN716</t>
  </si>
  <si>
    <t>TN724</t>
  </si>
  <si>
    <t>TN725</t>
  </si>
  <si>
    <t>TN734</t>
  </si>
  <si>
    <t>GA725</t>
  </si>
  <si>
    <t>Medical Center of Central GA</t>
  </si>
  <si>
    <t>GA726</t>
  </si>
  <si>
    <t>Shuman Health Care</t>
  </si>
  <si>
    <t>GA736</t>
  </si>
  <si>
    <t>GA737</t>
  </si>
  <si>
    <t>GA741</t>
  </si>
  <si>
    <t>Evans Memorial Hospital</t>
  </si>
  <si>
    <t>GA742</t>
  </si>
  <si>
    <t>GA747</t>
  </si>
  <si>
    <t>HW Reg Office - GA PP</t>
  </si>
  <si>
    <t>GA790</t>
  </si>
  <si>
    <t>Hi-Tech Healthcare (Marietta)</t>
  </si>
  <si>
    <t>GA802</t>
  </si>
  <si>
    <t>Nightingale ERS</t>
  </si>
  <si>
    <t>GA803</t>
  </si>
  <si>
    <t>ARC - Georgia Territory - C1</t>
  </si>
  <si>
    <t>GA813</t>
  </si>
  <si>
    <t>ARC - Georgia Territory - Field</t>
  </si>
  <si>
    <t>GA901</t>
  </si>
  <si>
    <t>UniHealth Solutions Swainsboro SOURCE</t>
  </si>
  <si>
    <t>GA902</t>
  </si>
  <si>
    <t>Visiting Nurse Health Systems Atlanta CCSP</t>
  </si>
  <si>
    <t>GA904</t>
  </si>
  <si>
    <t>UniHealth Solutions Newnan SOURCE</t>
  </si>
  <si>
    <t>GA906</t>
  </si>
  <si>
    <t>UniHealth Solutions Columbus SOURCE</t>
  </si>
  <si>
    <t>GA907</t>
  </si>
  <si>
    <t>UniHealth Solutions Jesup SOURCE</t>
  </si>
  <si>
    <t>GA908</t>
  </si>
  <si>
    <t>UniHealth Solutions Savannah SOURCE</t>
  </si>
  <si>
    <t>GA909</t>
  </si>
  <si>
    <t>Georgia Corners of Care Augusta SOURCE</t>
  </si>
  <si>
    <t>GA910</t>
  </si>
  <si>
    <t>Ga. Care Management Metter SOURCE</t>
  </si>
  <si>
    <t>GA911</t>
  </si>
  <si>
    <t>Trinity Case Management</t>
  </si>
  <si>
    <t>GA927</t>
  </si>
  <si>
    <t>McIntosh Trail Management Services</t>
  </si>
  <si>
    <t>GA929</t>
  </si>
  <si>
    <t>West Central GA - PSA6</t>
  </si>
  <si>
    <t>GA933</t>
  </si>
  <si>
    <t>SOWEGA Southwest GA COA Albany CCSP</t>
  </si>
  <si>
    <t>GA934</t>
  </si>
  <si>
    <t>Diversified Resources Tifton CCSP</t>
  </si>
  <si>
    <t>GA937</t>
  </si>
  <si>
    <t>Columbus Regional Healthcare System Columbus SOURC</t>
  </si>
  <si>
    <t>GA939</t>
  </si>
  <si>
    <t>Wesley Woods Atlanta SOURCE</t>
  </si>
  <si>
    <t>GA943</t>
  </si>
  <si>
    <t>Crossroads Community SOURCE</t>
  </si>
  <si>
    <t>GA947</t>
  </si>
  <si>
    <t>UniHealth Solutions Rome SOURCE</t>
  </si>
  <si>
    <t>GA948</t>
  </si>
  <si>
    <t>Georgia Medicaid Cost Share CCSP</t>
  </si>
  <si>
    <t>GA949</t>
  </si>
  <si>
    <t>Georgia Medicaid Pending Auth (PMAO) CCSP</t>
  </si>
  <si>
    <t>GA955</t>
  </si>
  <si>
    <t>Mesal Case Management - SOURCE</t>
  </si>
  <si>
    <t>GA957</t>
  </si>
  <si>
    <t>Next Step Care - Source</t>
  </si>
  <si>
    <t>GA960</t>
  </si>
  <si>
    <t>GA SCM Dahlongega</t>
  </si>
  <si>
    <t>GA962</t>
  </si>
  <si>
    <t>UniHealth Solutions Cobb SOURCE</t>
  </si>
  <si>
    <t>GA964</t>
  </si>
  <si>
    <t>UniHealth Solutions Valdosta SOURCE</t>
  </si>
  <si>
    <t>GA965</t>
  </si>
  <si>
    <t>Source Care Management Dekalb</t>
  </si>
  <si>
    <t>GA967</t>
  </si>
  <si>
    <t>River Valley PSA6 CCSP</t>
  </si>
  <si>
    <t>GA968</t>
  </si>
  <si>
    <t>Source Care Management - Griffin</t>
  </si>
  <si>
    <t>GA970</t>
  </si>
  <si>
    <t>Diversified Resources Nahunta SOURCE</t>
  </si>
  <si>
    <t>GA971</t>
  </si>
  <si>
    <t>SOURCE Care Management Eatonton SOURCE</t>
  </si>
  <si>
    <t>GA972</t>
  </si>
  <si>
    <t>Source Care Mgt Fulton County</t>
  </si>
  <si>
    <t>GA973</t>
  </si>
  <si>
    <t>Independent Care Waiver Program ICWP</t>
  </si>
  <si>
    <t>GA976</t>
  </si>
  <si>
    <t>UniHealth Solutions Athens SOURCE</t>
  </si>
  <si>
    <t>GA981</t>
  </si>
  <si>
    <t>SOURCE CARE MANAGEMENT ROME</t>
  </si>
  <si>
    <t>GA983</t>
  </si>
  <si>
    <t>SOURCE CARE MANAGEMENT NEWMAN</t>
  </si>
  <si>
    <t>GA987</t>
  </si>
  <si>
    <t>GA987 SOURCE CARE MANAGEMENT DULUTH</t>
  </si>
  <si>
    <t>GA989</t>
  </si>
  <si>
    <t>SOURCE CARE MANAGEMENT MACON</t>
  </si>
  <si>
    <t>GA990</t>
  </si>
  <si>
    <t>SOURCE CARE MANAGEMENT AMERICUS</t>
  </si>
  <si>
    <t>GA991</t>
  </si>
  <si>
    <t>SOURCE CARE MANAGEMENT THOMASVILLE</t>
  </si>
  <si>
    <t>GA992</t>
  </si>
  <si>
    <t>SOURCE CARE MANAGEMENT JESUP</t>
  </si>
  <si>
    <t>GA993</t>
  </si>
  <si>
    <t>SOURCE CARE MANAGEMENT COLUMBUS</t>
  </si>
  <si>
    <t>GA994</t>
  </si>
  <si>
    <t>SOURCE CARE MANAGEMENT ATHENS</t>
  </si>
  <si>
    <t>GA996</t>
  </si>
  <si>
    <t>Diversified Resources Valdosta CCSP</t>
  </si>
  <si>
    <t>GA997</t>
  </si>
  <si>
    <t>Diversified Resources Nahunta CCSP</t>
  </si>
  <si>
    <t>GA998</t>
  </si>
  <si>
    <t>Diversified Resources Waycross CCSP</t>
  </si>
  <si>
    <t>GA999</t>
  </si>
  <si>
    <t>Next Step Care - Albany</t>
  </si>
  <si>
    <t>GC001</t>
  </si>
  <si>
    <t>TS Electric Inc.</t>
  </si>
  <si>
    <t>GC002</t>
  </si>
  <si>
    <t>Andersen Construction</t>
  </si>
  <si>
    <t>GC003</t>
  </si>
  <si>
    <t>CEI Builders</t>
  </si>
  <si>
    <t>GC005</t>
  </si>
  <si>
    <t>Embree Asset Group, Inc</t>
  </si>
  <si>
    <t>GC006</t>
  </si>
  <si>
    <t>Quiring General, LLC</t>
  </si>
  <si>
    <t>GC008</t>
  </si>
  <si>
    <t>Spartan Electric Company</t>
  </si>
  <si>
    <t>GC011</t>
  </si>
  <si>
    <t>Out of the Box Solutions, Inc..</t>
  </si>
  <si>
    <t>GC014</t>
  </si>
  <si>
    <t>DDK Construction</t>
  </si>
  <si>
    <t>GC015</t>
  </si>
  <si>
    <t>Denison Development &amp; Construction, Inc.</t>
  </si>
  <si>
    <t>GC016</t>
  </si>
  <si>
    <t>Batten &amp; Shaw</t>
  </si>
  <si>
    <t>GC018</t>
  </si>
  <si>
    <t>Western States Lodging and Management</t>
  </si>
  <si>
    <t>GC019</t>
  </si>
  <si>
    <t>Xzact Technologies, Inc.</t>
  </si>
  <si>
    <t>GC022</t>
  </si>
  <si>
    <t>Dynalectric</t>
  </si>
  <si>
    <t>GC023</t>
  </si>
  <si>
    <t>Blackrock Construction</t>
  </si>
  <si>
    <t>GC108</t>
  </si>
  <si>
    <t>Audio Sentry Corporation</t>
  </si>
  <si>
    <t>GC135</t>
  </si>
  <si>
    <t>OSL Construction, Inc.</t>
  </si>
  <si>
    <t>GC179</t>
  </si>
  <si>
    <t>Andres Construction Services</t>
  </si>
  <si>
    <t>GC209</t>
  </si>
  <si>
    <t>W2 Real Estate Partners</t>
  </si>
  <si>
    <t>GC210</t>
  </si>
  <si>
    <t>Poinciana Gardens</t>
  </si>
  <si>
    <t>GC320</t>
  </si>
  <si>
    <t>Classic Residence by Hyatt</t>
  </si>
  <si>
    <t>GS025</t>
  </si>
  <si>
    <t>GSD to Private Pay</t>
  </si>
  <si>
    <t>GSD01</t>
  </si>
  <si>
    <t>GSD NE Region Subs with Contact Payers</t>
  </si>
  <si>
    <t>GSD02</t>
  </si>
  <si>
    <t>GSD Subs with Contact Payers</t>
  </si>
  <si>
    <t>GSD03</t>
  </si>
  <si>
    <t>GSD WEST Region Subs with Contact Payers</t>
  </si>
  <si>
    <t>GSD04</t>
  </si>
  <si>
    <t>GSD07</t>
  </si>
  <si>
    <t>COB/Subrogation</t>
  </si>
  <si>
    <t>GSD10</t>
  </si>
  <si>
    <t>GSD Program Holding Code</t>
  </si>
  <si>
    <t>GSD11</t>
  </si>
  <si>
    <t>GSD50</t>
  </si>
  <si>
    <t>GSD TEMP HOLDING CODE</t>
  </si>
  <si>
    <t>GSD52</t>
  </si>
  <si>
    <t>GSD95</t>
  </si>
  <si>
    <t>GSD96</t>
  </si>
  <si>
    <t>GSD97</t>
  </si>
  <si>
    <t>GSD98</t>
  </si>
  <si>
    <t>GSD99</t>
  </si>
  <si>
    <t>HI011</t>
  </si>
  <si>
    <t>HI014</t>
  </si>
  <si>
    <t>Pohai-Nani Good Samaritan Village</t>
  </si>
  <si>
    <t>HI018</t>
  </si>
  <si>
    <t>HI021</t>
  </si>
  <si>
    <t>Lifeline Hawaii</t>
  </si>
  <si>
    <t>HI022</t>
  </si>
  <si>
    <t>HI023</t>
  </si>
  <si>
    <t>HI024</t>
  </si>
  <si>
    <t>HI025</t>
  </si>
  <si>
    <t>HI621</t>
  </si>
  <si>
    <t>HI622</t>
  </si>
  <si>
    <t>HI623</t>
  </si>
  <si>
    <t>HI624</t>
  </si>
  <si>
    <t>HI625</t>
  </si>
  <si>
    <t>HI301</t>
  </si>
  <si>
    <t>Hausten Gardens Apartments</t>
  </si>
  <si>
    <t>HI600</t>
  </si>
  <si>
    <t>Kalaupapa Nursing Facility</t>
  </si>
  <si>
    <t>HI601</t>
  </si>
  <si>
    <t>Good Samaritan Society Services @ Home Pohai Nani</t>
  </si>
  <si>
    <t>HI618</t>
  </si>
  <si>
    <t>HI628</t>
  </si>
  <si>
    <t>The Queens Medical Center</t>
  </si>
  <si>
    <t>HI700</t>
  </si>
  <si>
    <t>HI701</t>
  </si>
  <si>
    <t>ARC - Pacific Territory (Hawaii)</t>
  </si>
  <si>
    <t>HI703</t>
  </si>
  <si>
    <t>HI713</t>
  </si>
  <si>
    <t>Lifeline Of Hawaii</t>
  </si>
  <si>
    <t>HI619</t>
  </si>
  <si>
    <t>West Hawaii Home Health Lifeline</t>
  </si>
  <si>
    <t>HI718</t>
  </si>
  <si>
    <t>West Hawaii Home Heath</t>
  </si>
  <si>
    <t>HQ001</t>
  </si>
  <si>
    <t>Lifeline Master Lease (Leasing)</t>
  </si>
  <si>
    <t>HQ002</t>
  </si>
  <si>
    <t>Consumer Sales</t>
  </si>
  <si>
    <t>HQ300</t>
  </si>
  <si>
    <t>HW001</t>
  </si>
  <si>
    <t>1107 Brown Assoc Home Hlth Serv  dba RAH</t>
  </si>
  <si>
    <t>HW002</t>
  </si>
  <si>
    <t>1019 Right at Home Falls Church Virginia</t>
  </si>
  <si>
    <t>HW003</t>
  </si>
  <si>
    <t>1094 Right at Home</t>
  </si>
  <si>
    <t>HW004</t>
  </si>
  <si>
    <t>1050  Fanorte LLC dba Right at Home</t>
  </si>
  <si>
    <t>HW006</t>
  </si>
  <si>
    <t>Right at Home Pittsburgh Catch All  Lifeline</t>
  </si>
  <si>
    <t>HW100</t>
  </si>
  <si>
    <t>HW105</t>
  </si>
  <si>
    <t>Iowa Private Pay(formerly CRC monitored)</t>
  </si>
  <si>
    <t>HW116</t>
  </si>
  <si>
    <t>HW158</t>
  </si>
  <si>
    <t>HW203</t>
  </si>
  <si>
    <t>Family Medical Equipment</t>
  </si>
  <si>
    <t>HW317</t>
  </si>
  <si>
    <t>HW300</t>
  </si>
  <si>
    <t>HW301</t>
  </si>
  <si>
    <t>HW302</t>
  </si>
  <si>
    <t>HW304</t>
  </si>
  <si>
    <t>1071 Northwest GA Home Care, Inc. - Right at Home</t>
  </si>
  <si>
    <t>HW308</t>
  </si>
  <si>
    <t>1063 Gulf Coast Health Services. - Right at Home</t>
  </si>
  <si>
    <t>HW309</t>
  </si>
  <si>
    <t>1083 Right at Home Bucks County (PA)</t>
  </si>
  <si>
    <t>HW310</t>
  </si>
  <si>
    <t>Nightingale Nursing &amp; Caregiving (MT)</t>
  </si>
  <si>
    <t>MT310</t>
  </si>
  <si>
    <t>Nightingale Nursing and Caregiving  - Butte</t>
  </si>
  <si>
    <t>MT410</t>
  </si>
  <si>
    <t>Nightingale Nursing and Caregiving - Helena</t>
  </si>
  <si>
    <t>MT412</t>
  </si>
  <si>
    <t>Nightingale Nursing and Caregiving - Great Falls</t>
  </si>
  <si>
    <t>MT416</t>
  </si>
  <si>
    <t>Nightingale Nursing and Caregiving Missoula</t>
  </si>
  <si>
    <t>MT520</t>
  </si>
  <si>
    <t>Nightingale Nursing Caregiving State Funded Butte</t>
  </si>
  <si>
    <t>MT607</t>
  </si>
  <si>
    <t>Nightingale Nursing and Caregiving - Billings</t>
  </si>
  <si>
    <t>MT610</t>
  </si>
  <si>
    <t>Nightingale Nursing and Caregiving Waiver Helena</t>
  </si>
  <si>
    <t>MT611</t>
  </si>
  <si>
    <t>Nightingale Nursing and Caregiving Waiver Bozeman</t>
  </si>
  <si>
    <t>MT612</t>
  </si>
  <si>
    <t>Nightingale Nursing - Great Falls Waiver Program</t>
  </si>
  <si>
    <t>MT620</t>
  </si>
  <si>
    <t>Nightingale Nursing &amp; Caregiving Waiver Butte</t>
  </si>
  <si>
    <t>MT636</t>
  </si>
  <si>
    <t>Nightingale Nursing Caregiving Waiver Missoula</t>
  </si>
  <si>
    <t>HW313</t>
  </si>
  <si>
    <t>Emergency Communication System (CA)</t>
  </si>
  <si>
    <t>HW314</t>
  </si>
  <si>
    <t>Emergency Communication Systems</t>
  </si>
  <si>
    <t>HW316</t>
  </si>
  <si>
    <t>1002/1231 Right at Home Wichita Kansas</t>
  </si>
  <si>
    <t>HW318</t>
  </si>
  <si>
    <t>VNA Private Care (MA)</t>
  </si>
  <si>
    <t>HW372</t>
  </si>
  <si>
    <t>VNA Private Care, Inc.</t>
  </si>
  <si>
    <t>HW322</t>
  </si>
  <si>
    <t>1036 Kindred Senior Care, Inc. dba Right at Home</t>
  </si>
  <si>
    <t>HW324</t>
  </si>
  <si>
    <t>HW325</t>
  </si>
  <si>
    <t>1125/1055 Day to Day Farms-Right at Home St. Louis</t>
  </si>
  <si>
    <t>MO626</t>
  </si>
  <si>
    <t>Day to Day Farms dbs RIght at Home of St</t>
  </si>
  <si>
    <t>HW326</t>
  </si>
  <si>
    <t>Benders Prescription Shop (MO)</t>
  </si>
  <si>
    <t>HW328</t>
  </si>
  <si>
    <t>Miracle Home Health Care (NM)</t>
  </si>
  <si>
    <t>HW330</t>
  </si>
  <si>
    <t>1009 Right at Home - San Antonio (TX)</t>
  </si>
  <si>
    <t>TE630</t>
  </si>
  <si>
    <t>1009 Right at Home - San Antonio</t>
  </si>
  <si>
    <t>TE631</t>
  </si>
  <si>
    <t>HW331</t>
  </si>
  <si>
    <t>HW332</t>
  </si>
  <si>
    <t>1145 Supportive Care Services, LLC - Right at Home</t>
  </si>
  <si>
    <t>HW334</t>
  </si>
  <si>
    <t>1026 Right at Home Atlanta Georgia</t>
  </si>
  <si>
    <t>HW336</t>
  </si>
  <si>
    <t>HW337</t>
  </si>
  <si>
    <t>SJ Nurses Inc. (NJ)</t>
  </si>
  <si>
    <t>HW341</t>
  </si>
  <si>
    <t>HW342</t>
  </si>
  <si>
    <t>HW343</t>
  </si>
  <si>
    <t>Capital Pharmacy &amp; Medical Equipment (KY)</t>
  </si>
  <si>
    <t>HW345</t>
  </si>
  <si>
    <t>Alternative Care  (CA)</t>
  </si>
  <si>
    <t>HW347</t>
  </si>
  <si>
    <t>1099 D.T. Enterprises, LLC dba Right at Home</t>
  </si>
  <si>
    <t>HW348</t>
  </si>
  <si>
    <t>HW349</t>
  </si>
  <si>
    <t>A Better Personal Care Inc. (ID)</t>
  </si>
  <si>
    <t>HW352</t>
  </si>
  <si>
    <t>Acts of Grace Inc. dba Right at Home - Kingwood</t>
  </si>
  <si>
    <t>HW353</t>
  </si>
  <si>
    <t>Right at Home- Seattle</t>
  </si>
  <si>
    <t>HW355</t>
  </si>
  <si>
    <t>1138 Right at Home</t>
  </si>
  <si>
    <t>HW357</t>
  </si>
  <si>
    <t>HW375</t>
  </si>
  <si>
    <t>Ness County Hospital</t>
  </si>
  <si>
    <t>CT578</t>
  </si>
  <si>
    <t>Connecticut Staffing Works, Inc. (CT)</t>
  </si>
  <si>
    <t>HW378</t>
  </si>
  <si>
    <t>HW379</t>
  </si>
  <si>
    <t>Comfort Keepers (CA)</t>
  </si>
  <si>
    <t>HW380</t>
  </si>
  <si>
    <t>HW382</t>
  </si>
  <si>
    <t>Comfort Keepers (OH)</t>
  </si>
  <si>
    <t>HW384</t>
  </si>
  <si>
    <t>HW385</t>
  </si>
  <si>
    <t>1066/1175/1261 Right at Home Brick New Jersey</t>
  </si>
  <si>
    <t>NJ585</t>
  </si>
  <si>
    <t>1261 Right at Home - South Monmouth</t>
  </si>
  <si>
    <t>NJ685</t>
  </si>
  <si>
    <t>1175 Right at Home Manahawkin</t>
  </si>
  <si>
    <t>HW390</t>
  </si>
  <si>
    <t>TX490</t>
  </si>
  <si>
    <t>Sears Home Health</t>
  </si>
  <si>
    <t>HW393</t>
  </si>
  <si>
    <t>1006 Igocare, Inc.  d/b/a Right at Home</t>
  </si>
  <si>
    <t>HW399</t>
  </si>
  <si>
    <t>IN Area 2 Real Service Choice</t>
  </si>
  <si>
    <t>HW401</t>
  </si>
  <si>
    <t>Constance Care (OH)</t>
  </si>
  <si>
    <t>HW402</t>
  </si>
  <si>
    <t>Personal Home Care Inc. (VA)</t>
  </si>
  <si>
    <t>HW403</t>
  </si>
  <si>
    <t>HW404</t>
  </si>
  <si>
    <t>HW405</t>
  </si>
  <si>
    <t>HW406</t>
  </si>
  <si>
    <t>Centra Health, Hospice of the Hills (VA)</t>
  </si>
  <si>
    <t>HW407</t>
  </si>
  <si>
    <t>HW408</t>
  </si>
  <si>
    <t>Assisted Care Inc</t>
  </si>
  <si>
    <t>HW413</t>
  </si>
  <si>
    <t>1133 Right at Home San Diego California</t>
  </si>
  <si>
    <t>HW414</t>
  </si>
  <si>
    <t>Plumas District Hospital Volunteers (CA)</t>
  </si>
  <si>
    <t>HW418</t>
  </si>
  <si>
    <t>Care Advantage (VA) Charlottesville</t>
  </si>
  <si>
    <t>VA661</t>
  </si>
  <si>
    <t>Care Advantage - Staunton</t>
  </si>
  <si>
    <t>HW420</t>
  </si>
  <si>
    <t>The Concordia Group (VA)</t>
  </si>
  <si>
    <t>HW421</t>
  </si>
  <si>
    <t>The Concordia Group</t>
  </si>
  <si>
    <t>HW422</t>
  </si>
  <si>
    <t>Marquardt Lifeline Inc. (WI)</t>
  </si>
  <si>
    <t>HW424</t>
  </si>
  <si>
    <t>Marquardt Lifeline Inc. (WY)</t>
  </si>
  <si>
    <t>HW425</t>
  </si>
  <si>
    <t>HW427</t>
  </si>
  <si>
    <t>HW428</t>
  </si>
  <si>
    <t>HW429</t>
  </si>
  <si>
    <t>Coastal Community Action Program (WA)</t>
  </si>
  <si>
    <t>HW430</t>
  </si>
  <si>
    <t>Beringer Drug Center</t>
  </si>
  <si>
    <t>HW431</t>
  </si>
  <si>
    <t>Daljaco Inc. dba Visiting Angels Lifeline</t>
  </si>
  <si>
    <t>HW434</t>
  </si>
  <si>
    <t>StarResource LLC</t>
  </si>
  <si>
    <t>HW435</t>
  </si>
  <si>
    <t>Homewatch Caregivers</t>
  </si>
  <si>
    <t>HW436</t>
  </si>
  <si>
    <t>Tender Loving Home Care</t>
  </si>
  <si>
    <t>HW437</t>
  </si>
  <si>
    <t>Southcoast Visiting Nurse Association, Inc. (MA)</t>
  </si>
  <si>
    <t>HW438</t>
  </si>
  <si>
    <t>HW453</t>
  </si>
  <si>
    <t>Care Connected, LLC (MI)</t>
  </si>
  <si>
    <t>HW457</t>
  </si>
  <si>
    <t>Tri State Medical Supplies (SC)</t>
  </si>
  <si>
    <t>SC653</t>
  </si>
  <si>
    <t>Tri-State Medical Supply Lifeline</t>
  </si>
  <si>
    <t>HW458</t>
  </si>
  <si>
    <t>Family Care</t>
  </si>
  <si>
    <t>HW463</t>
  </si>
  <si>
    <t>HW465</t>
  </si>
  <si>
    <t>Homewell Senior Care (VA)</t>
  </si>
  <si>
    <t>HW466</t>
  </si>
  <si>
    <t>Cook and Mac Donald Medical Supplies</t>
  </si>
  <si>
    <t>HW467</t>
  </si>
  <si>
    <t>RX Discount Pharmacy</t>
  </si>
  <si>
    <t>HW468</t>
  </si>
  <si>
    <t>UNIMED (NC)</t>
  </si>
  <si>
    <t>HW470</t>
  </si>
  <si>
    <t>Noval Medical Services, LLC (OK)</t>
  </si>
  <si>
    <t>HW471</t>
  </si>
  <si>
    <t>Community Home Health Care (IN)</t>
  </si>
  <si>
    <t>HW474</t>
  </si>
  <si>
    <t>HW475</t>
  </si>
  <si>
    <t>HW477</t>
  </si>
  <si>
    <t>J and B Medical Enterprises, Inc. (TX)</t>
  </si>
  <si>
    <t>HW478</t>
  </si>
  <si>
    <t>Health Systems Services (NY)</t>
  </si>
  <si>
    <t>HW479</t>
  </si>
  <si>
    <t>Governor's Port  LLC  (OH)</t>
  </si>
  <si>
    <t>HW483</t>
  </si>
  <si>
    <t>Village of Valley View (OH)</t>
  </si>
  <si>
    <t>HW484</t>
  </si>
  <si>
    <t>Village of Cuyahoga Heights (OH)</t>
  </si>
  <si>
    <t>HW486</t>
  </si>
  <si>
    <t>All Medical, Inc.</t>
  </si>
  <si>
    <t>HW487</t>
  </si>
  <si>
    <t>HW492</t>
  </si>
  <si>
    <t>Hancock County Health Department</t>
  </si>
  <si>
    <t>HW496</t>
  </si>
  <si>
    <t>HW500</t>
  </si>
  <si>
    <t>Philips - Albermalre</t>
  </si>
  <si>
    <t>HW501</t>
  </si>
  <si>
    <t>HW502</t>
  </si>
  <si>
    <t>Concordia visiting Nurses (PA)</t>
  </si>
  <si>
    <t>HW504</t>
  </si>
  <si>
    <t>Whitman Hospital &amp; Med Ctr (WA)</t>
  </si>
  <si>
    <t>HW505</t>
  </si>
  <si>
    <t>Castle Medical Center (HI)</t>
  </si>
  <si>
    <t>HW506</t>
  </si>
  <si>
    <t>By Your Side Personal Monitoring Sys (AL)</t>
  </si>
  <si>
    <t>HW507</t>
  </si>
  <si>
    <t>Guiding Hands Home Health Services, Inc.</t>
  </si>
  <si>
    <t>HW419</t>
  </si>
  <si>
    <t>Network Emergency Alert Systems (PA)</t>
  </si>
  <si>
    <t>HW509</t>
  </si>
  <si>
    <t>Network Emergency Alert Systems, LLC (PA)</t>
  </si>
  <si>
    <t>PA509</t>
  </si>
  <si>
    <t>Network Emergency Alert Systems</t>
  </si>
  <si>
    <t>PA629</t>
  </si>
  <si>
    <t>Network Emergency Alert Systems LLC</t>
  </si>
  <si>
    <t>PA649</t>
  </si>
  <si>
    <t>Network Emergency Alert Systems, LLC</t>
  </si>
  <si>
    <t>PA659</t>
  </si>
  <si>
    <t>PA689</t>
  </si>
  <si>
    <t>HW510</t>
  </si>
  <si>
    <t>VitalCare (MI)</t>
  </si>
  <si>
    <t>HW511</t>
  </si>
  <si>
    <t>Partners In Care (MD)</t>
  </si>
  <si>
    <t>HW513</t>
  </si>
  <si>
    <t>HW514</t>
  </si>
  <si>
    <t>Madison Avenue Retirement Center (WA)</t>
  </si>
  <si>
    <t>FE103</t>
  </si>
  <si>
    <t>Presence Care @ Home</t>
  </si>
  <si>
    <t>FE138</t>
  </si>
  <si>
    <t>FE168</t>
  </si>
  <si>
    <t>Presence Resurrection Hospital</t>
  </si>
  <si>
    <t>HW319</t>
  </si>
  <si>
    <t>Presence Care at Home</t>
  </si>
  <si>
    <t>HW517</t>
  </si>
  <si>
    <t>Presence Care at Home (IL)</t>
  </si>
  <si>
    <t>HW518</t>
  </si>
  <si>
    <t>HW519</t>
  </si>
  <si>
    <t>HW526</t>
  </si>
  <si>
    <t>IL419</t>
  </si>
  <si>
    <t>IL429</t>
  </si>
  <si>
    <t>IL672</t>
  </si>
  <si>
    <t>HW520</t>
  </si>
  <si>
    <t>Heart Medical  (MI)</t>
  </si>
  <si>
    <t>HW556</t>
  </si>
  <si>
    <t>Heart Medical</t>
  </si>
  <si>
    <t>HW521</t>
  </si>
  <si>
    <t>Spectrum Community Health - Eveleth (MN)</t>
  </si>
  <si>
    <t>HW522</t>
  </si>
  <si>
    <t>Spectrum Community Health - Brainerd (MN</t>
  </si>
  <si>
    <t>HW523</t>
  </si>
  <si>
    <t>Spectrum Community Health - Duluth (MN)</t>
  </si>
  <si>
    <t>HW525</t>
  </si>
  <si>
    <t>Spectrum Community Health - Grand Rapids</t>
  </si>
  <si>
    <t>HW528</t>
  </si>
  <si>
    <t>Spectrum Community Health - Willmar (MN)</t>
  </si>
  <si>
    <t>MN605</t>
  </si>
  <si>
    <t>Spectrum Community Health - St. Cloud</t>
  </si>
  <si>
    <t>MN608</t>
  </si>
  <si>
    <t>Spectrum Community Health - Burnsville (MN)</t>
  </si>
  <si>
    <t>MN648</t>
  </si>
  <si>
    <t>Spectrum Community Health</t>
  </si>
  <si>
    <t>HW529</t>
  </si>
  <si>
    <t>HW790</t>
  </si>
  <si>
    <t>Appalachian Community VNA (OH)</t>
  </si>
  <si>
    <t>HW530</t>
  </si>
  <si>
    <t>Family Caregivers Network</t>
  </si>
  <si>
    <t>PA656</t>
  </si>
  <si>
    <t>HW531</t>
  </si>
  <si>
    <t>HW535</t>
  </si>
  <si>
    <t>HW538</t>
  </si>
  <si>
    <t>Oregon Telephone Corporation (OR)</t>
  </si>
  <si>
    <t>HW539</t>
  </si>
  <si>
    <t>Iowa Home Care, LLC</t>
  </si>
  <si>
    <t>HW540</t>
  </si>
  <si>
    <t>SafeWatch Inc.Lifeline  (CO)</t>
  </si>
  <si>
    <t>TN540</t>
  </si>
  <si>
    <t>Safe Watch Lifeline</t>
  </si>
  <si>
    <t>HW541</t>
  </si>
  <si>
    <t>Loving Care and More Inc. (ID)</t>
  </si>
  <si>
    <t>ID041</t>
  </si>
  <si>
    <t>Loving Care and More Inc.</t>
  </si>
  <si>
    <t>ID541</t>
  </si>
  <si>
    <t>Loving Care and More, Inc.</t>
  </si>
  <si>
    <t>HW542</t>
  </si>
  <si>
    <t>Instructive Visiting Nurse Association</t>
  </si>
  <si>
    <t>VA642</t>
  </si>
  <si>
    <t>HW544</t>
  </si>
  <si>
    <t>Home Assistance Services</t>
  </si>
  <si>
    <t>LA644</t>
  </si>
  <si>
    <t>Home Assistance Services, Inc.</t>
  </si>
  <si>
    <t>HW546</t>
  </si>
  <si>
    <t>HW550</t>
  </si>
  <si>
    <t>HW555</t>
  </si>
  <si>
    <t>HW557</t>
  </si>
  <si>
    <t>Kupuna Monitoring Systems, Inc. (HI)</t>
  </si>
  <si>
    <t>HW558</t>
  </si>
  <si>
    <t>Kupuna Monitoring Systems, Inc.</t>
  </si>
  <si>
    <t>HW559</t>
  </si>
  <si>
    <t>HW560</t>
  </si>
  <si>
    <t>HW564</t>
  </si>
  <si>
    <t>HW567</t>
  </si>
  <si>
    <t>Idaho Home Health and Hospice</t>
  </si>
  <si>
    <t>HW574</t>
  </si>
  <si>
    <t>Adventist Health Home Medical Supply (WA)</t>
  </si>
  <si>
    <t>HW575</t>
  </si>
  <si>
    <t>Sampson Regional Medical Center, Inc. (NC)</t>
  </si>
  <si>
    <t>HW576</t>
  </si>
  <si>
    <t>Jasper County Hospital (IN)</t>
  </si>
  <si>
    <t>HW578</t>
  </si>
  <si>
    <t>Pulaski Memorial Hospital (IN)</t>
  </si>
  <si>
    <t>HW579</t>
  </si>
  <si>
    <t>Abbie Health Care</t>
  </si>
  <si>
    <t>HW580</t>
  </si>
  <si>
    <t>Adaptive Medical Solutions  (TX)</t>
  </si>
  <si>
    <t>HW582</t>
  </si>
  <si>
    <t>HW584</t>
  </si>
  <si>
    <t>Ralph R. Ferris (MI)</t>
  </si>
  <si>
    <t>HW586</t>
  </si>
  <si>
    <t>HW589</t>
  </si>
  <si>
    <t>Salem Visiting Nurses (OH)</t>
  </si>
  <si>
    <t>HW340</t>
  </si>
  <si>
    <t>Shore Home Health</t>
  </si>
  <si>
    <t>HW593</t>
  </si>
  <si>
    <t>Shore Home Health (MD)</t>
  </si>
  <si>
    <t>HW594</t>
  </si>
  <si>
    <t>LifeAid Medical Equipment LLC (TN)</t>
  </si>
  <si>
    <t>HW595</t>
  </si>
  <si>
    <t>Madison Apothecary (IN)</t>
  </si>
  <si>
    <t>HW596</t>
  </si>
  <si>
    <t>HW606</t>
  </si>
  <si>
    <t>HW607</t>
  </si>
  <si>
    <t>Visiting Nurse Home Care</t>
  </si>
  <si>
    <t>RI636</t>
  </si>
  <si>
    <t>VNS of Greater Rhode Island</t>
  </si>
  <si>
    <t>HW610</t>
  </si>
  <si>
    <t>Philips Lifeline - Omaha</t>
  </si>
  <si>
    <t>HW611</t>
  </si>
  <si>
    <t>Hunting Isle Inc. dba Comfort Keepers #3</t>
  </si>
  <si>
    <t>CT607</t>
  </si>
  <si>
    <t>Ridgefield Visting Nures Association</t>
  </si>
  <si>
    <t>HW613</t>
  </si>
  <si>
    <t>Ridgefield Visiting Nurse Assoc. (CT)</t>
  </si>
  <si>
    <t>HW615</t>
  </si>
  <si>
    <t>Alternacare Visiting Aides (OH)</t>
  </si>
  <si>
    <t>HW616</t>
  </si>
  <si>
    <t>Maria Parham Medical Center (NC)</t>
  </si>
  <si>
    <t>HW673</t>
  </si>
  <si>
    <t>Maria Parham Medical Center</t>
  </si>
  <si>
    <t>HW617</t>
  </si>
  <si>
    <t>HW622</t>
  </si>
  <si>
    <t>HW623</t>
  </si>
  <si>
    <t>GVNA HealthCare Inc., (MA)</t>
  </si>
  <si>
    <t>HW625</t>
  </si>
  <si>
    <t>GVNA HealthCare, Inc. (MA)</t>
  </si>
  <si>
    <t>HW626</t>
  </si>
  <si>
    <t>VNS of Newport &amp; Bristol Counties (RI)</t>
  </si>
  <si>
    <t>HW627</t>
  </si>
  <si>
    <t>VNS of Newport &amp; Bristol Counties</t>
  </si>
  <si>
    <t>HW629</t>
  </si>
  <si>
    <t>Senior Care Concepts Inc. (RI)</t>
  </si>
  <si>
    <t>HW630</t>
  </si>
  <si>
    <t>Carilion Clinic Home Care</t>
  </si>
  <si>
    <t>HW631</t>
  </si>
  <si>
    <t>Carilion Home Care Services</t>
  </si>
  <si>
    <t>VA036</t>
  </si>
  <si>
    <t>VA053</t>
  </si>
  <si>
    <t>VA636</t>
  </si>
  <si>
    <t>Carilion ClinicHome Care</t>
  </si>
  <si>
    <t>VA653</t>
  </si>
  <si>
    <t>HW635</t>
  </si>
  <si>
    <t>HW637</t>
  </si>
  <si>
    <t>HW638</t>
  </si>
  <si>
    <t>PA740</t>
  </si>
  <si>
    <t>UCP Attendant Care Program</t>
  </si>
  <si>
    <t>PA741</t>
  </si>
  <si>
    <t>P and P Home Suppt  Servs - United  Disabilities</t>
  </si>
  <si>
    <t>HW641</t>
  </si>
  <si>
    <t>HW642</t>
  </si>
  <si>
    <t>HW338</t>
  </si>
  <si>
    <t>Carolina East Health System Aux (NC)</t>
  </si>
  <si>
    <t>HW339</t>
  </si>
  <si>
    <t>HW644</t>
  </si>
  <si>
    <t>HW649</t>
  </si>
  <si>
    <t>Carolina East Health System Auxiliary</t>
  </si>
  <si>
    <t>HW650</t>
  </si>
  <si>
    <t>NC455</t>
  </si>
  <si>
    <t>Vidant Healthcare</t>
  </si>
  <si>
    <t>HW651</t>
  </si>
  <si>
    <t>L.A. Gilkey Inc. dba Elder Alert Systems</t>
  </si>
  <si>
    <t>CT165</t>
  </si>
  <si>
    <t>McLean Home Care &amp; Hospice</t>
  </si>
  <si>
    <t>CT673</t>
  </si>
  <si>
    <t>The Village Lifeline</t>
  </si>
  <si>
    <t>HW652</t>
  </si>
  <si>
    <t>McLean Home Care &amp; Hospice (CT)</t>
  </si>
  <si>
    <t>HW653</t>
  </si>
  <si>
    <t>HW654</t>
  </si>
  <si>
    <t>Waldo County Home Healthcare (ME)</t>
  </si>
  <si>
    <t>HW712</t>
  </si>
  <si>
    <t>HW655</t>
  </si>
  <si>
    <t>Darlington Personal Services (SC)</t>
  </si>
  <si>
    <t>HW656</t>
  </si>
  <si>
    <t>SC667</t>
  </si>
  <si>
    <t>Darlington Personal Services</t>
  </si>
  <si>
    <t>HW659</t>
  </si>
  <si>
    <t>Visiting Nurse Assoc of Porter County In</t>
  </si>
  <si>
    <t>HW660</t>
  </si>
  <si>
    <t>HW665</t>
  </si>
  <si>
    <t>Bay Shore Services, Inc. (MD)</t>
  </si>
  <si>
    <t>HW633</t>
  </si>
  <si>
    <t>Madison House Retirement</t>
  </si>
  <si>
    <t>HW667</t>
  </si>
  <si>
    <t>HW669</t>
  </si>
  <si>
    <t>HW670</t>
  </si>
  <si>
    <t>CareGivers America, LLC</t>
  </si>
  <si>
    <t>PA636</t>
  </si>
  <si>
    <t>PA660</t>
  </si>
  <si>
    <t>Caregivers America. LLC</t>
  </si>
  <si>
    <t>QO600</t>
  </si>
  <si>
    <t>QO700</t>
  </si>
  <si>
    <t>CF407</t>
  </si>
  <si>
    <t>Lifeline Emergency Response Sys., Inc</t>
  </si>
  <si>
    <t>CF671</t>
  </si>
  <si>
    <t>Lifeline Emergency Response Systems, Inc.</t>
  </si>
  <si>
    <t>HW671</t>
  </si>
  <si>
    <t>HW672</t>
  </si>
  <si>
    <t>Lifeline Emergency Response Systems (TX)</t>
  </si>
  <si>
    <t>WI671</t>
  </si>
  <si>
    <t>Lifeline of Great Lakes</t>
  </si>
  <si>
    <t>HW674</t>
  </si>
  <si>
    <t>HW676</t>
  </si>
  <si>
    <t>HW682</t>
  </si>
  <si>
    <t>HW683</t>
  </si>
  <si>
    <t>Hackley Healthcare Equipment Corp.</t>
  </si>
  <si>
    <t>MI582</t>
  </si>
  <si>
    <t>CA749</t>
  </si>
  <si>
    <t>Altura Care Systems, Inc.</t>
  </si>
  <si>
    <t>HW685</t>
  </si>
  <si>
    <t>HW686</t>
  </si>
  <si>
    <t>VNA of Central Pennsylvania/VNA Private Duty Inc</t>
  </si>
  <si>
    <t>HW687</t>
  </si>
  <si>
    <t>VNA of Central Pennsylvania /VNA Private Duty</t>
  </si>
  <si>
    <t>HW688</t>
  </si>
  <si>
    <t>VNA of Central Pennsylvania</t>
  </si>
  <si>
    <t>HW689</t>
  </si>
  <si>
    <t>PA612</t>
  </si>
  <si>
    <t>HW692</t>
  </si>
  <si>
    <t>HW693</t>
  </si>
  <si>
    <t>HW694</t>
  </si>
  <si>
    <t>Scotland Memorial Hospital, Inc (NC)</t>
  </si>
  <si>
    <t>HW695</t>
  </si>
  <si>
    <t>Scotland Memorial Hospital (NC)</t>
  </si>
  <si>
    <t>HW698</t>
  </si>
  <si>
    <t>HW700</t>
  </si>
  <si>
    <t>HW705</t>
  </si>
  <si>
    <t>FE190</t>
  </si>
  <si>
    <t>Life EMS</t>
  </si>
  <si>
    <t>HW707</t>
  </si>
  <si>
    <t>Life EMS (MI)</t>
  </si>
  <si>
    <t>HW708</t>
  </si>
  <si>
    <t>MI606</t>
  </si>
  <si>
    <t>Life EMS (PMD only)</t>
  </si>
  <si>
    <t>MI687</t>
  </si>
  <si>
    <t>HW713</t>
  </si>
  <si>
    <t>Philips Lifeline - Vancouver</t>
  </si>
  <si>
    <t>HW714</t>
  </si>
  <si>
    <t>Shore Health Care at Home</t>
  </si>
  <si>
    <t>HW718</t>
  </si>
  <si>
    <t>HW721</t>
  </si>
  <si>
    <t>Oak Park Arms (IL)</t>
  </si>
  <si>
    <t>HW722</t>
  </si>
  <si>
    <t>VNA of Johnson County (IA)</t>
  </si>
  <si>
    <t>HW724</t>
  </si>
  <si>
    <t>Visiting Nurse Assoc of Southwestern Indiana, inc</t>
  </si>
  <si>
    <t>HW725</t>
  </si>
  <si>
    <t>Visiting Nurse Assoc of Southwestern Indiana</t>
  </si>
  <si>
    <t>HW726</t>
  </si>
  <si>
    <t>IN620</t>
  </si>
  <si>
    <t>Visting Nurse Association of Southwestern Indiana</t>
  </si>
  <si>
    <t>CT627</t>
  </si>
  <si>
    <t>HW727</t>
  </si>
  <si>
    <t>HW728</t>
  </si>
  <si>
    <t>HW729</t>
  </si>
  <si>
    <t>HealthWatch Lifeline Inc.(NY)</t>
  </si>
  <si>
    <t>HW733</t>
  </si>
  <si>
    <t>HW736</t>
  </si>
  <si>
    <t>Wayne Health Services (PA)</t>
  </si>
  <si>
    <t>HW737</t>
  </si>
  <si>
    <t>Community Nursing Services of North East (PA)</t>
  </si>
  <si>
    <t>HW738</t>
  </si>
  <si>
    <t>Cortland Regional Medical Center (NY)</t>
  </si>
  <si>
    <t>HW740</t>
  </si>
  <si>
    <t>HW742</t>
  </si>
  <si>
    <t>HW743</t>
  </si>
  <si>
    <t>HW745</t>
  </si>
  <si>
    <t>HW746</t>
  </si>
  <si>
    <t>HW791</t>
  </si>
  <si>
    <t>HW751</t>
  </si>
  <si>
    <t>HW752</t>
  </si>
  <si>
    <t>Columbus Community Hospital (NE)</t>
  </si>
  <si>
    <t>HW754</t>
  </si>
  <si>
    <t>HW757</t>
  </si>
  <si>
    <t>HW758</t>
  </si>
  <si>
    <t>St. Vincent Home Care (IN)</t>
  </si>
  <si>
    <t>HW759</t>
  </si>
  <si>
    <t>St. Vincent Home Care</t>
  </si>
  <si>
    <t>HW762</t>
  </si>
  <si>
    <t>Comanche Community Healthcare (TX)</t>
  </si>
  <si>
    <t>HW763</t>
  </si>
  <si>
    <t>Comanche Health Care</t>
  </si>
  <si>
    <t>HW767</t>
  </si>
  <si>
    <t>Comfort Keepers Lima (OH)</t>
  </si>
  <si>
    <t>HW768</t>
  </si>
  <si>
    <t>HW769</t>
  </si>
  <si>
    <t>AT YOUR SERVICE HOME CARE INC</t>
  </si>
  <si>
    <t>HW773</t>
  </si>
  <si>
    <t>HW774</t>
  </si>
  <si>
    <t>Muenster Memorial Hospital</t>
  </si>
  <si>
    <t>HW775</t>
  </si>
  <si>
    <t>HW776</t>
  </si>
  <si>
    <t>HW778</t>
  </si>
  <si>
    <t>HW779</t>
  </si>
  <si>
    <t>Bristol Hospital (Home Care)</t>
  </si>
  <si>
    <t>HW780</t>
  </si>
  <si>
    <t>Bristol Hospital (CT)</t>
  </si>
  <si>
    <t>HW783</t>
  </si>
  <si>
    <t>Bristol Hospital</t>
  </si>
  <si>
    <t>HW782</t>
  </si>
  <si>
    <t>Franklin Respiratory &amp; Medical Inc. (VA)</t>
  </si>
  <si>
    <t>HW508</t>
  </si>
  <si>
    <t>Homemaker Home Health Aide (PA)</t>
  </si>
  <si>
    <t>HW788</t>
  </si>
  <si>
    <t>HW789</t>
  </si>
  <si>
    <t>HW792</t>
  </si>
  <si>
    <t>Able Health Care Services (FL)</t>
  </si>
  <si>
    <t>HW794</t>
  </si>
  <si>
    <t>Schoolcraft Memorial Hospital (MI)</t>
  </si>
  <si>
    <t>HW795</t>
  </si>
  <si>
    <t>HW796</t>
  </si>
  <si>
    <t>HW799</t>
  </si>
  <si>
    <t>HW803</t>
  </si>
  <si>
    <t>LSPA - The Shores at Wesley Manor</t>
  </si>
  <si>
    <t>HW804</t>
  </si>
  <si>
    <t>LSPA- JACC/CAP- NJ Dep of Hlth &amp; Sr Svcs</t>
  </si>
  <si>
    <t>HW805</t>
  </si>
  <si>
    <t>LSPA - Cape May County</t>
  </si>
  <si>
    <t>HW807</t>
  </si>
  <si>
    <t>LSPA - Luzerne County Accounts</t>
  </si>
  <si>
    <t>HW808</t>
  </si>
  <si>
    <t>LSPA- Accts-Female Hebrew Benevolent Society</t>
  </si>
  <si>
    <t>HW810</t>
  </si>
  <si>
    <t>LSPA -Acconts-Schuykill Block Grant Prgm</t>
  </si>
  <si>
    <t>HW811</t>
  </si>
  <si>
    <t>Montgomery County PDA Waiver</t>
  </si>
  <si>
    <t>HW819</t>
  </si>
  <si>
    <t>Hawkeye Valley AAA</t>
  </si>
  <si>
    <t>HW821</t>
  </si>
  <si>
    <t>Aging Resources of Central IA- Family Care Giver</t>
  </si>
  <si>
    <t>HW840</t>
  </si>
  <si>
    <t>HW MD2 Prior Auth Rental and Service</t>
  </si>
  <si>
    <t>HW859</t>
  </si>
  <si>
    <t>CO Medicaid MI</t>
  </si>
  <si>
    <t>HW877</t>
  </si>
  <si>
    <t>PACE TLTC</t>
  </si>
  <si>
    <t>HW886</t>
  </si>
  <si>
    <t>Heritage AAA - SLP</t>
  </si>
  <si>
    <t>HW887</t>
  </si>
  <si>
    <t>IL DOA HOMESAFE ONLY (w/ CAREGIVER PHONE)</t>
  </si>
  <si>
    <t>HW888</t>
  </si>
  <si>
    <t>IL DOA</t>
  </si>
  <si>
    <t>HW892</t>
  </si>
  <si>
    <t>Anthracite CIL COMMCARE/OBRA/INDEPENCE</t>
  </si>
  <si>
    <t>HW894</t>
  </si>
  <si>
    <t>Senior Life Johnstown</t>
  </si>
  <si>
    <t>PA794</t>
  </si>
  <si>
    <t>HW896</t>
  </si>
  <si>
    <t>Coventry Health Care of Florida</t>
  </si>
  <si>
    <t>HW912</t>
  </si>
  <si>
    <t>FL Advocates in Motion</t>
  </si>
  <si>
    <t>HW958</t>
  </si>
  <si>
    <t>FL Palm Beach County DOSS</t>
  </si>
  <si>
    <t>HW966</t>
  </si>
  <si>
    <t>Madison County Senior Citizens</t>
  </si>
  <si>
    <t>HW976</t>
  </si>
  <si>
    <t>FL Brain &amp; Spinal Cord Injury</t>
  </si>
  <si>
    <t>HW978</t>
  </si>
  <si>
    <t>FL ATFL TEMP PROGRAM CODE</t>
  </si>
  <si>
    <t>HW982</t>
  </si>
  <si>
    <t>FL Evercare Home &amp; Health</t>
  </si>
  <si>
    <t>IA000</t>
  </si>
  <si>
    <t>Home Health Care</t>
  </si>
  <si>
    <t>IA001</t>
  </si>
  <si>
    <t>Union Pharmacy</t>
  </si>
  <si>
    <t>IA002</t>
  </si>
  <si>
    <t>NuCara Pharmacy</t>
  </si>
  <si>
    <t>IA632</t>
  </si>
  <si>
    <t>IA004</t>
  </si>
  <si>
    <t>Medicap Pharmacy</t>
  </si>
  <si>
    <t>IA644</t>
  </si>
  <si>
    <t>IA005</t>
  </si>
  <si>
    <t>Johnson County VNA</t>
  </si>
  <si>
    <t>IA006</t>
  </si>
  <si>
    <t>Mercy Family Pharmacy</t>
  </si>
  <si>
    <t>IA646</t>
  </si>
  <si>
    <t>IA012</t>
  </si>
  <si>
    <t>Unitypoint At Home</t>
  </si>
  <si>
    <t>IA035</t>
  </si>
  <si>
    <t>IA078</t>
  </si>
  <si>
    <t>In Trust - St. Lukes</t>
  </si>
  <si>
    <t>IA098</t>
  </si>
  <si>
    <t>Unitypoint At Home - Allen</t>
  </si>
  <si>
    <t>IA104</t>
  </si>
  <si>
    <t>Unity Point Health</t>
  </si>
  <si>
    <t>IA212</t>
  </si>
  <si>
    <t>Unity Point (Trinity - GSD holding)</t>
  </si>
  <si>
    <t>IA612</t>
  </si>
  <si>
    <t>Iowa Health Home Care - InTrust</t>
  </si>
  <si>
    <t>IA664</t>
  </si>
  <si>
    <t>IA698</t>
  </si>
  <si>
    <t>IL026</t>
  </si>
  <si>
    <t>Trinity Visiting Nurse and Home Care Association</t>
  </si>
  <si>
    <t>WI614</t>
  </si>
  <si>
    <t>IA013</t>
  </si>
  <si>
    <t>IA014</t>
  </si>
  <si>
    <t>Covenant Medical Center, Inc.</t>
  </si>
  <si>
    <t>IA724</t>
  </si>
  <si>
    <t>Covenant Medical Center</t>
  </si>
  <si>
    <t>IA744</t>
  </si>
  <si>
    <t>IA015</t>
  </si>
  <si>
    <t>Unity Point Health - Lifeline</t>
  </si>
  <si>
    <t>IA415</t>
  </si>
  <si>
    <t>IA515</t>
  </si>
  <si>
    <t>IA615</t>
  </si>
  <si>
    <t>IA016</t>
  </si>
  <si>
    <t>Mercy Iowa City</t>
  </si>
  <si>
    <t>IA616</t>
  </si>
  <si>
    <t>IA009</t>
  </si>
  <si>
    <t>Mercy Home Medical Equipment</t>
  </si>
  <si>
    <t>IA019</t>
  </si>
  <si>
    <t>Mercy Medical Center - Clinton</t>
  </si>
  <si>
    <t>IA629</t>
  </si>
  <si>
    <t>IA639</t>
  </si>
  <si>
    <t>IA022</t>
  </si>
  <si>
    <t>KNOXVILLE AREA COMMUNITY HOSPITAL</t>
  </si>
  <si>
    <t>IA023</t>
  </si>
  <si>
    <t>GENESIS MEDICAL CENTER</t>
  </si>
  <si>
    <t>IA025</t>
  </si>
  <si>
    <t>Mary Greeley Home Health</t>
  </si>
  <si>
    <t>IA625</t>
  </si>
  <si>
    <t>IA026</t>
  </si>
  <si>
    <t>Ottumwa Lifeline</t>
  </si>
  <si>
    <t>IA027</t>
  </si>
  <si>
    <t>Mercy Medical Center Dubuque</t>
  </si>
  <si>
    <t>IA637</t>
  </si>
  <si>
    <t>IA028</t>
  </si>
  <si>
    <t>Mercy Medical Center - Centerville</t>
  </si>
  <si>
    <t>IA029</t>
  </si>
  <si>
    <t>Keokuk Area Hospital</t>
  </si>
  <si>
    <t>IA034</t>
  </si>
  <si>
    <t>IA033</t>
  </si>
  <si>
    <t>Montgomery County Memorial Hospital</t>
  </si>
  <si>
    <t>IA037</t>
  </si>
  <si>
    <t>IA038</t>
  </si>
  <si>
    <t>Lucas County Health Center</t>
  </si>
  <si>
    <t>IA039</t>
  </si>
  <si>
    <t>Osceola Community Hospital</t>
  </si>
  <si>
    <t>IA040</t>
  </si>
  <si>
    <t>Henry County Health Center</t>
  </si>
  <si>
    <t>IA041</t>
  </si>
  <si>
    <t>Cherokee Regional Medical Center</t>
  </si>
  <si>
    <t>IA641</t>
  </si>
  <si>
    <t>IA044</t>
  </si>
  <si>
    <t>Sanford Home Health and Hospice Sheldon</t>
  </si>
  <si>
    <t>IA654</t>
  </si>
  <si>
    <t>IA045</t>
  </si>
  <si>
    <t>Loring Hospital</t>
  </si>
  <si>
    <t>IA046</t>
  </si>
  <si>
    <t>Jefferson County Health Center</t>
  </si>
  <si>
    <t>IA047</t>
  </si>
  <si>
    <t>Buena Vista Regional Medical Center</t>
  </si>
  <si>
    <t>IA647</t>
  </si>
  <si>
    <t>IA050</t>
  </si>
  <si>
    <t>IA051</t>
  </si>
  <si>
    <t>Kossuth Regional Health Center</t>
  </si>
  <si>
    <t>IA651</t>
  </si>
  <si>
    <t>IA052</t>
  </si>
  <si>
    <t>IA652</t>
  </si>
  <si>
    <t>Skiff Medical Center</t>
  </si>
  <si>
    <t>IA053</t>
  </si>
  <si>
    <t>Madison County Public Health Lifeline</t>
  </si>
  <si>
    <t>IA054</t>
  </si>
  <si>
    <t>Ida Area Lifeline, Inc.</t>
  </si>
  <si>
    <t>IA056</t>
  </si>
  <si>
    <t>Community Memorial Health Center</t>
  </si>
  <si>
    <t>IA058</t>
  </si>
  <si>
    <t>IA758</t>
  </si>
  <si>
    <t>IA059</t>
  </si>
  <si>
    <t>Spencer Lifeline</t>
  </si>
  <si>
    <t>IA060</t>
  </si>
  <si>
    <t>Clarinda Regional Health Center</t>
  </si>
  <si>
    <t>IA660</t>
  </si>
  <si>
    <t>IA061</t>
  </si>
  <si>
    <t>Friendship Haven</t>
  </si>
  <si>
    <t>IA062</t>
  </si>
  <si>
    <t>IA762</t>
  </si>
  <si>
    <t>IA862</t>
  </si>
  <si>
    <t>IA063</t>
  </si>
  <si>
    <t>Pocahontas Community Hospital</t>
  </si>
  <si>
    <t>IA663</t>
  </si>
  <si>
    <t>Pocahantas Community Hospital</t>
  </si>
  <si>
    <t>IA065</t>
  </si>
  <si>
    <t>Sanford Home Medical Equipment</t>
  </si>
  <si>
    <t>IA067</t>
  </si>
  <si>
    <t>Floyd Valley Hospital</t>
  </si>
  <si>
    <t>IA667</t>
  </si>
  <si>
    <t>IA070</t>
  </si>
  <si>
    <t>Saint Anthony Regional Hospital</t>
  </si>
  <si>
    <t>IA071</t>
  </si>
  <si>
    <t>Orange City Health System</t>
  </si>
  <si>
    <t>IA671</t>
  </si>
  <si>
    <t>IA073</t>
  </si>
  <si>
    <t>Shenandoah Medical Center</t>
  </si>
  <si>
    <t>IA074</t>
  </si>
  <si>
    <t>IA674</t>
  </si>
  <si>
    <t>Washington County Hospital and Clinics</t>
  </si>
  <si>
    <t>IA077</t>
  </si>
  <si>
    <t>Cass County Health System Foundation</t>
  </si>
  <si>
    <t>IA177</t>
  </si>
  <si>
    <t>Adair County Memorial Hospital</t>
  </si>
  <si>
    <t>IA079</t>
  </si>
  <si>
    <t>Elkader Lifeline</t>
  </si>
  <si>
    <t>IA082</t>
  </si>
  <si>
    <t>Palo Alto County Health System - Lifeline</t>
  </si>
  <si>
    <t>IA083</t>
  </si>
  <si>
    <t>Crawford County Memorial Hospital</t>
  </si>
  <si>
    <t>IA086</t>
  </si>
  <si>
    <t>Mapleton Heights Nursing Home</t>
  </si>
  <si>
    <t>IA088</t>
  </si>
  <si>
    <t>Boone County Hospital</t>
  </si>
  <si>
    <t>IA089</t>
  </si>
  <si>
    <t>IA092</t>
  </si>
  <si>
    <t>Greene County Medical Center</t>
  </si>
  <si>
    <t>IA662</t>
  </si>
  <si>
    <t>IA095</t>
  </si>
  <si>
    <t>Good Sam Fontanelle</t>
  </si>
  <si>
    <t>IA107</t>
  </si>
  <si>
    <t>Friendship Village</t>
  </si>
  <si>
    <t>IA108</t>
  </si>
  <si>
    <t>Lifeline of Burlington</t>
  </si>
  <si>
    <t>IA111</t>
  </si>
  <si>
    <t>Park Center</t>
  </si>
  <si>
    <t>IA121</t>
  </si>
  <si>
    <t>Mercy Home Care</t>
  </si>
  <si>
    <t>IA123</t>
  </si>
  <si>
    <t>Towncrest Pharmacy</t>
  </si>
  <si>
    <t>IA623</t>
  </si>
  <si>
    <t>IA126</t>
  </si>
  <si>
    <t>Luther Manor Care at Home</t>
  </si>
  <si>
    <t>IA626</t>
  </si>
  <si>
    <t>IA128</t>
  </si>
  <si>
    <t>Pocahontas County Health Department</t>
  </si>
  <si>
    <t>IA530</t>
  </si>
  <si>
    <t>Roots &amp; Company</t>
  </si>
  <si>
    <t>IA160</t>
  </si>
  <si>
    <t>Home Choices Senior Care, LLC</t>
  </si>
  <si>
    <t>IA560</t>
  </si>
  <si>
    <t>Home Choice Senior Care, LLC</t>
  </si>
  <si>
    <t>IA195</t>
  </si>
  <si>
    <t>Caring Connections</t>
  </si>
  <si>
    <t>IA202</t>
  </si>
  <si>
    <t>Grand Jivante</t>
  </si>
  <si>
    <t>IA502</t>
  </si>
  <si>
    <t>IA203</t>
  </si>
  <si>
    <t>IA221</t>
  </si>
  <si>
    <t>Heritage Medical Equipment &amp; Supplies, Inc.</t>
  </si>
  <si>
    <t>IA621</t>
  </si>
  <si>
    <t>IA223</t>
  </si>
  <si>
    <t>IA240</t>
  </si>
  <si>
    <t>Keokuk County Health Center</t>
  </si>
  <si>
    <t>IA300</t>
  </si>
  <si>
    <t>Ridge Crest Village</t>
  </si>
  <si>
    <t>IA307</t>
  </si>
  <si>
    <t>Walden Point</t>
  </si>
  <si>
    <t>IA304</t>
  </si>
  <si>
    <t>Park Centre - 5619</t>
  </si>
  <si>
    <t>IA308</t>
  </si>
  <si>
    <t>Good Samaritan Center - Algona</t>
  </si>
  <si>
    <t>IA328</t>
  </si>
  <si>
    <t>Good Samaritan - Algona Center</t>
  </si>
  <si>
    <t>IA311</t>
  </si>
  <si>
    <t>Good Sam Willow Creek Place - Village of Le Mars</t>
  </si>
  <si>
    <t>IA313</t>
  </si>
  <si>
    <t>Methodist Manor</t>
  </si>
  <si>
    <t>IA315</t>
  </si>
  <si>
    <t>Good Samaritan Village - Great Oak Estates</t>
  </si>
  <si>
    <t>IA316</t>
  </si>
  <si>
    <t>Waukon Good Samaritan - Evergreen Court Apartments</t>
  </si>
  <si>
    <t>IA317</t>
  </si>
  <si>
    <t>Good Sam Davenport</t>
  </si>
  <si>
    <t>IA321</t>
  </si>
  <si>
    <t>Cottage Grove Place</t>
  </si>
  <si>
    <t>IA322</t>
  </si>
  <si>
    <t>Good Samaritan - Manson</t>
  </si>
  <si>
    <t>IA323</t>
  </si>
  <si>
    <t>Traditions of West Union, LLC</t>
  </si>
  <si>
    <t>IA324</t>
  </si>
  <si>
    <t>Good Neighbor Home</t>
  </si>
  <si>
    <t>IA325</t>
  </si>
  <si>
    <t>Prairie Hills at Cedar Rapids</t>
  </si>
  <si>
    <t>IA326</t>
  </si>
  <si>
    <t>The New Homestead</t>
  </si>
  <si>
    <t>IA327</t>
  </si>
  <si>
    <t>SENIOR STAR AT ELMORE PLACE</t>
  </si>
  <si>
    <t>IA360</t>
  </si>
  <si>
    <t>Good Samaritan Society - Postville</t>
  </si>
  <si>
    <t>IA361</t>
  </si>
  <si>
    <t>Good Sam Cedar Court Apartments</t>
  </si>
  <si>
    <t>IA362</t>
  </si>
  <si>
    <t>Good Samaritan - West Okoboji / Heritage Landing</t>
  </si>
  <si>
    <t>IA364</t>
  </si>
  <si>
    <t>Heritage Court at Schuetzen Park</t>
  </si>
  <si>
    <t>IA367</t>
  </si>
  <si>
    <t>Pennsylvania Place</t>
  </si>
  <si>
    <t>IA368</t>
  </si>
  <si>
    <t>Silver Pines</t>
  </si>
  <si>
    <t>IA369</t>
  </si>
  <si>
    <t>Good Samaritan - Van Buren Terrace</t>
  </si>
  <si>
    <t>IA371</t>
  </si>
  <si>
    <t>Good Sam Meadow Glen</t>
  </si>
  <si>
    <t>IA500</t>
  </si>
  <si>
    <t>South Side Drug</t>
  </si>
  <si>
    <t>IA501</t>
  </si>
  <si>
    <t>Bethany Life</t>
  </si>
  <si>
    <t>IA516</t>
  </si>
  <si>
    <t>IA529</t>
  </si>
  <si>
    <t>Milestones Area Agency on Aging</t>
  </si>
  <si>
    <t>IA595</t>
  </si>
  <si>
    <t>Good Samaritan Society Services @ Home</t>
  </si>
  <si>
    <t>IA596</t>
  </si>
  <si>
    <t>Pleasantview Home</t>
  </si>
  <si>
    <t>IA597</t>
  </si>
  <si>
    <t>Access Choice</t>
  </si>
  <si>
    <t>IA600</t>
  </si>
  <si>
    <t>Ringgold County Hospital</t>
  </si>
  <si>
    <t>IA601</t>
  </si>
  <si>
    <t>Westview Estates</t>
  </si>
  <si>
    <t>IA602</t>
  </si>
  <si>
    <t>IA603</t>
  </si>
  <si>
    <t>IA605</t>
  </si>
  <si>
    <t>Good Samaritan Society - Great Oaks Estates</t>
  </si>
  <si>
    <t>IA517</t>
  </si>
  <si>
    <t>IA617</t>
  </si>
  <si>
    <t>IA717</t>
  </si>
  <si>
    <t>IA727</t>
  </si>
  <si>
    <t>IA827</t>
  </si>
  <si>
    <t>Mercy Home Care Lifeline</t>
  </si>
  <si>
    <t>IA619</t>
  </si>
  <si>
    <t>Humboldt County Memorial Hospital</t>
  </si>
  <si>
    <t>IA633</t>
  </si>
  <si>
    <t>Sioux Center Health Hospice &amp; Home Care</t>
  </si>
  <si>
    <t>IA645</t>
  </si>
  <si>
    <t>Life Safety Systems, LLC Home Instead Senior Care</t>
  </si>
  <si>
    <t>IA569</t>
  </si>
  <si>
    <t>Good Samaritan Home Care - Indianola</t>
  </si>
  <si>
    <t>IA669</t>
  </si>
  <si>
    <t>Good Samaritan Society - Home Care - Indianola</t>
  </si>
  <si>
    <t>IA072</t>
  </si>
  <si>
    <t>Greater Regional Medical Center</t>
  </si>
  <si>
    <t>IA672</t>
  </si>
  <si>
    <t>IA676</t>
  </si>
  <si>
    <t>Good Sam Society Home Care Spirit Lake Well Awar</t>
  </si>
  <si>
    <t>IA677</t>
  </si>
  <si>
    <t>Good Samaritan Society - Home Care Spirit Lake</t>
  </si>
  <si>
    <t>IA678</t>
  </si>
  <si>
    <t>St. Luke's Home Care Lifeline</t>
  </si>
  <si>
    <t>IA094</t>
  </si>
  <si>
    <t>Estherville Lifeline</t>
  </si>
  <si>
    <t>IA694</t>
  </si>
  <si>
    <t>Esterville Lifeline</t>
  </si>
  <si>
    <t>IA703</t>
  </si>
  <si>
    <t>IA704</t>
  </si>
  <si>
    <t>IA705</t>
  </si>
  <si>
    <t>IA707</t>
  </si>
  <si>
    <t>HW Reg Ofc - IA PP</t>
  </si>
  <si>
    <t>IA709</t>
  </si>
  <si>
    <t>Philips Lifeline - Osceola</t>
  </si>
  <si>
    <t>IA710</t>
  </si>
  <si>
    <t>ARC - Iowa Territory - Field</t>
  </si>
  <si>
    <t>IA810</t>
  </si>
  <si>
    <t>ARC - Iowa Territory - C1</t>
  </si>
  <si>
    <t>IA711</t>
  </si>
  <si>
    <t>Live a Better Life, Inc. d/b/a HISC</t>
  </si>
  <si>
    <t>IA712</t>
  </si>
  <si>
    <t>Finley Hartig Homecare</t>
  </si>
  <si>
    <t>IA715</t>
  </si>
  <si>
    <t>Choice Medical LLC</t>
  </si>
  <si>
    <t>IA716</t>
  </si>
  <si>
    <t>IA718</t>
  </si>
  <si>
    <t>IA719</t>
  </si>
  <si>
    <t>IA721</t>
  </si>
  <si>
    <t>Home Instead Senior Care Cedar Rapids</t>
  </si>
  <si>
    <t>IA725</t>
  </si>
  <si>
    <t>IA756</t>
  </si>
  <si>
    <t>IA841</t>
  </si>
  <si>
    <t>IA Prior Auth MD2 Service Only</t>
  </si>
  <si>
    <t>IA842</t>
  </si>
  <si>
    <t>IA MD2 PA Purchase No Services</t>
  </si>
  <si>
    <t>IA843</t>
  </si>
  <si>
    <t>IA PMD Rental No Service</t>
  </si>
  <si>
    <t>IA900</t>
  </si>
  <si>
    <t>IA Medicaid Danvenport Area</t>
  </si>
  <si>
    <t>IA903</t>
  </si>
  <si>
    <t>B.I.,I.H.,PD Waiver</t>
  </si>
  <si>
    <t>IA904</t>
  </si>
  <si>
    <t>MR Waiver</t>
  </si>
  <si>
    <t>IA902</t>
  </si>
  <si>
    <t>Iowa Medicaid - All Other Areas</t>
  </si>
  <si>
    <t>IA905</t>
  </si>
  <si>
    <t>Connections AAA - SLP</t>
  </si>
  <si>
    <t>IA906</t>
  </si>
  <si>
    <t>Elderbridge Area Agency on Aging</t>
  </si>
  <si>
    <t>IA907</t>
  </si>
  <si>
    <t>Northeast Iowa Area Agency on Aging</t>
  </si>
  <si>
    <t>IA908</t>
  </si>
  <si>
    <t>Aging Resources of Central Iowa</t>
  </si>
  <si>
    <t>IA909</t>
  </si>
  <si>
    <t>Heritage Area Agency on Aging MW</t>
  </si>
  <si>
    <t>IA910</t>
  </si>
  <si>
    <t>IA911</t>
  </si>
  <si>
    <t>Connections Area Agency on Aging MW</t>
  </si>
  <si>
    <t>IA914</t>
  </si>
  <si>
    <t>AmeriHealth Caritas of Iowa</t>
  </si>
  <si>
    <t>IA958</t>
  </si>
  <si>
    <t>Iowa Medicaid-Des Moines Area</t>
  </si>
  <si>
    <t>IA959</t>
  </si>
  <si>
    <t>Aging Resources of Central IA - SLP</t>
  </si>
  <si>
    <t>IA960</t>
  </si>
  <si>
    <t>County Social Services</t>
  </si>
  <si>
    <t>IA961</t>
  </si>
  <si>
    <t>Elderbridge Agency on Aging SLP</t>
  </si>
  <si>
    <t>IA994</t>
  </si>
  <si>
    <t>NEI3A - SLP</t>
  </si>
  <si>
    <t>IC001</t>
  </si>
  <si>
    <t>Jaclyn Hults</t>
  </si>
  <si>
    <t>IC002</t>
  </si>
  <si>
    <t>Newland Bonsu</t>
  </si>
  <si>
    <t>IC003</t>
  </si>
  <si>
    <t>Jovita Brock</t>
  </si>
  <si>
    <t>IC004</t>
  </si>
  <si>
    <t>Dennis Caicedo</t>
  </si>
  <si>
    <t>IC005</t>
  </si>
  <si>
    <t>William Page</t>
  </si>
  <si>
    <t>IC008</t>
  </si>
  <si>
    <t>Grover Fish</t>
  </si>
  <si>
    <t>IC009</t>
  </si>
  <si>
    <t>Krislynne Markey Schultz</t>
  </si>
  <si>
    <t>IC010</t>
  </si>
  <si>
    <t>Trina Lipka</t>
  </si>
  <si>
    <t>IC012</t>
  </si>
  <si>
    <t>Kathleen Schonau</t>
  </si>
  <si>
    <t>IC013</t>
  </si>
  <si>
    <t>Maribel Santiago</t>
  </si>
  <si>
    <t>IC014</t>
  </si>
  <si>
    <t>Patrick Bond</t>
  </si>
  <si>
    <t>IC016</t>
  </si>
  <si>
    <t>Marshall Bouchey</t>
  </si>
  <si>
    <t>IC020</t>
  </si>
  <si>
    <t>Brian Leriger</t>
  </si>
  <si>
    <t>IC021</t>
  </si>
  <si>
    <t>Pamela Henry</t>
  </si>
  <si>
    <t>IC022</t>
  </si>
  <si>
    <t>Thomas Keolker</t>
  </si>
  <si>
    <t>IC023</t>
  </si>
  <si>
    <t>Jill Summerscales</t>
  </si>
  <si>
    <t>IC025</t>
  </si>
  <si>
    <t>Karaytia Ellis</t>
  </si>
  <si>
    <t>IC026</t>
  </si>
  <si>
    <t>Andrew Buettner</t>
  </si>
  <si>
    <t>IC031</t>
  </si>
  <si>
    <t>Christina Spano</t>
  </si>
  <si>
    <t>IC033</t>
  </si>
  <si>
    <t>Jennifer Hill</t>
  </si>
  <si>
    <t>IC034</t>
  </si>
  <si>
    <t>Richard Fisherman</t>
  </si>
  <si>
    <t>IC036</t>
  </si>
  <si>
    <t>Howard Cohen</t>
  </si>
  <si>
    <t>IC039</t>
  </si>
  <si>
    <t>Pamela Lovett</t>
  </si>
  <si>
    <t>IC040</t>
  </si>
  <si>
    <t>Beth Young</t>
  </si>
  <si>
    <t>IC042</t>
  </si>
  <si>
    <t>Andrew Sherman</t>
  </si>
  <si>
    <t>IC043</t>
  </si>
  <si>
    <t>Denise Ramunda</t>
  </si>
  <si>
    <t>IC044</t>
  </si>
  <si>
    <t>Laurie Hamilton</t>
  </si>
  <si>
    <t>IC047</t>
  </si>
  <si>
    <t>Tamara Johnson</t>
  </si>
  <si>
    <t>ID010</t>
  </si>
  <si>
    <t>ID011</t>
  </si>
  <si>
    <t>ID017</t>
  </si>
  <si>
    <t>NA017</t>
  </si>
  <si>
    <t>St. Lukes Magic Valley Regional Center</t>
  </si>
  <si>
    <t>ID020</t>
  </si>
  <si>
    <t>Philips Lifeline- Coueru D'Alene</t>
  </si>
  <si>
    <t>ID022</t>
  </si>
  <si>
    <t>ID023</t>
  </si>
  <si>
    <t>Good Samaritan - Moscow VIllage</t>
  </si>
  <si>
    <t>ID024</t>
  </si>
  <si>
    <t>Treasure Valley Lifeline</t>
  </si>
  <si>
    <t>ID624</t>
  </si>
  <si>
    <t>St. Luke's Medical Center Lifeline</t>
  </si>
  <si>
    <t>ID025</t>
  </si>
  <si>
    <t>Silverwood Good Samaritan Center</t>
  </si>
  <si>
    <t>ID625</t>
  </si>
  <si>
    <t>ID029</t>
  </si>
  <si>
    <t>ID030</t>
  </si>
  <si>
    <t>ID032</t>
  </si>
  <si>
    <t>ID632</t>
  </si>
  <si>
    <t>Mercy Medical Center Auxiliary</t>
  </si>
  <si>
    <t>ID027</t>
  </si>
  <si>
    <t>Stonebridge Care, LLC</t>
  </si>
  <si>
    <t>ID102</t>
  </si>
  <si>
    <t>Stonebridge Home Care Solutions</t>
  </si>
  <si>
    <t>ID602</t>
  </si>
  <si>
    <t>ID300</t>
  </si>
  <si>
    <t>Good Samaritan Boise Village</t>
  </si>
  <si>
    <t>ID302</t>
  </si>
  <si>
    <t>Good Samaritan Silver Wood</t>
  </si>
  <si>
    <t>ID304</t>
  </si>
  <si>
    <t>Ridewood Emeritus</t>
  </si>
  <si>
    <t>ID305</t>
  </si>
  <si>
    <t>Summer Wind</t>
  </si>
  <si>
    <t>ID401</t>
  </si>
  <si>
    <t>Franklin County Medical Center</t>
  </si>
  <si>
    <t>ID408</t>
  </si>
  <si>
    <t>ID402</t>
  </si>
  <si>
    <t>ID403</t>
  </si>
  <si>
    <t>A Full Life Agency</t>
  </si>
  <si>
    <t>NV602</t>
  </si>
  <si>
    <t>ID406</t>
  </si>
  <si>
    <t>ID505</t>
  </si>
  <si>
    <t>ID601</t>
  </si>
  <si>
    <t>Valley Vista Care Corporation</t>
  </si>
  <si>
    <t>ID604</t>
  </si>
  <si>
    <t>ID605</t>
  </si>
  <si>
    <t>Bear Lake Memorial Home Care</t>
  </si>
  <si>
    <t>ID610</t>
  </si>
  <si>
    <t>ID612</t>
  </si>
  <si>
    <t>Idaho Lifeline, LLC</t>
  </si>
  <si>
    <t>ID615</t>
  </si>
  <si>
    <t>ID623</t>
  </si>
  <si>
    <t>ID526</t>
  </si>
  <si>
    <t>Good Sam - Samaritan Village Apts</t>
  </si>
  <si>
    <t>ID626</t>
  </si>
  <si>
    <t>ID634</t>
  </si>
  <si>
    <t>ID636</t>
  </si>
  <si>
    <t>SWJK77, Inc dba ComForcare</t>
  </si>
  <si>
    <t>ID638</t>
  </si>
  <si>
    <t>Norco, Inc. - Boise</t>
  </si>
  <si>
    <t>ID650</t>
  </si>
  <si>
    <t>Norco, Inc. - Blackfoot</t>
  </si>
  <si>
    <t>ID651</t>
  </si>
  <si>
    <t>Norco, Inc.- Meridian</t>
  </si>
  <si>
    <t>ID652</t>
  </si>
  <si>
    <t>Norco, Inc.- Nampa</t>
  </si>
  <si>
    <t>ID653</t>
  </si>
  <si>
    <t>Norco, Inc. - Burley</t>
  </si>
  <si>
    <t>ID654</t>
  </si>
  <si>
    <t>Norco, Inc. - Twin Falls</t>
  </si>
  <si>
    <t>ID655</t>
  </si>
  <si>
    <t>Norco, Inc. - Lewiston</t>
  </si>
  <si>
    <t>ID656</t>
  </si>
  <si>
    <t>Norco, Inc. - Chubbuck</t>
  </si>
  <si>
    <t>ID657</t>
  </si>
  <si>
    <t>Norco, Inc. - Mountain Home</t>
  </si>
  <si>
    <t>ID659</t>
  </si>
  <si>
    <t>Norco, Inc. - Idaho Falls</t>
  </si>
  <si>
    <t>ID660</t>
  </si>
  <si>
    <t>Norco, Inc. - Grangeville</t>
  </si>
  <si>
    <t>ID662</t>
  </si>
  <si>
    <t>Norco, Inc. - Rexburg</t>
  </si>
  <si>
    <t>MT638</t>
  </si>
  <si>
    <t>Norco, Inc. - Butte</t>
  </si>
  <si>
    <t>MT639</t>
  </si>
  <si>
    <t>Norco, Inc. - Kalispell</t>
  </si>
  <si>
    <t>MT640</t>
  </si>
  <si>
    <t>Norco, Inc. - Missoula</t>
  </si>
  <si>
    <t>MT642</t>
  </si>
  <si>
    <t>Norco, Inc. - Hamilton</t>
  </si>
  <si>
    <t>OR656</t>
  </si>
  <si>
    <t>Norco, Inc. - Ontario</t>
  </si>
  <si>
    <t>OR657</t>
  </si>
  <si>
    <t>Norco, Inc. - La Grande</t>
  </si>
  <si>
    <t>OR658</t>
  </si>
  <si>
    <t>Norco, Inc. - Bend</t>
  </si>
  <si>
    <t>OR661</t>
  </si>
  <si>
    <t>Norco, Inc. - Redmond</t>
  </si>
  <si>
    <t>OR664</t>
  </si>
  <si>
    <t>Norco, Inc. - Klamath Falls</t>
  </si>
  <si>
    <t>OR668</t>
  </si>
  <si>
    <t>Norco, Inc. - Portland</t>
  </si>
  <si>
    <t>OR669</t>
  </si>
  <si>
    <t>Norco, Inc. - Salem</t>
  </si>
  <si>
    <t>WA507</t>
  </si>
  <si>
    <t>Norco, Inc. - Moses Lake</t>
  </si>
  <si>
    <t>WA647</t>
  </si>
  <si>
    <t>Norco, Inc. - Spokane</t>
  </si>
  <si>
    <t>WA648</t>
  </si>
  <si>
    <t>Norco, Inc. - Walla Walla</t>
  </si>
  <si>
    <t>WA649</t>
  </si>
  <si>
    <t>Norco, Inc. - Bellingham</t>
  </si>
  <si>
    <t>WA650</t>
  </si>
  <si>
    <t>Norco, Inc. - Everett</t>
  </si>
  <si>
    <t>WA651</t>
  </si>
  <si>
    <t>Norco, Inc. - Seattle</t>
  </si>
  <si>
    <t>WA652</t>
  </si>
  <si>
    <t>Norco, Inc. - Tacoma</t>
  </si>
  <si>
    <t>WA656</t>
  </si>
  <si>
    <t>Norco, Inc. - Longview</t>
  </si>
  <si>
    <t>WA658</t>
  </si>
  <si>
    <t>Norco, Inc. - Vancouver</t>
  </si>
  <si>
    <t>ID710</t>
  </si>
  <si>
    <t>Idaho Falls</t>
  </si>
  <si>
    <t>ID901</t>
  </si>
  <si>
    <t>Region 1 ID Medicaid</t>
  </si>
  <si>
    <t>ID902</t>
  </si>
  <si>
    <t>Region 2 ID Medicaid</t>
  </si>
  <si>
    <t>ID903</t>
  </si>
  <si>
    <t>Region 3 ID Medicaid</t>
  </si>
  <si>
    <t>ID904</t>
  </si>
  <si>
    <t>Region 4 ID Medicaid</t>
  </si>
  <si>
    <t>ID905</t>
  </si>
  <si>
    <t>Region 5 ID Medicaid</t>
  </si>
  <si>
    <t>ID934</t>
  </si>
  <si>
    <t>Region 6 ID Medicaid</t>
  </si>
  <si>
    <t>IL000</t>
  </si>
  <si>
    <t>Healthcom</t>
  </si>
  <si>
    <t>IL014</t>
  </si>
  <si>
    <t>IL017</t>
  </si>
  <si>
    <t>Galesburg Community Foundation</t>
  </si>
  <si>
    <t>IL021</t>
  </si>
  <si>
    <t>Silver Cross Hospital</t>
  </si>
  <si>
    <t>IL421</t>
  </si>
  <si>
    <t>Silver Cross Hospital Lifeline</t>
  </si>
  <si>
    <t>IL024</t>
  </si>
  <si>
    <t>Advocate Home Health</t>
  </si>
  <si>
    <t>IL029</t>
  </si>
  <si>
    <t>IL031</t>
  </si>
  <si>
    <t>Saint Marys Hospital</t>
  </si>
  <si>
    <t>IL033</t>
  </si>
  <si>
    <t>PHLIPS LIFELINE-CLINTON</t>
  </si>
  <si>
    <t>IL035</t>
  </si>
  <si>
    <t>IL039</t>
  </si>
  <si>
    <t>Carlinville Area Hospital</t>
  </si>
  <si>
    <t>IL041</t>
  </si>
  <si>
    <t>Abraham Lincoln Memorial Hospital Auxiliary</t>
  </si>
  <si>
    <t>IL641</t>
  </si>
  <si>
    <t>IL042</t>
  </si>
  <si>
    <t>Iroquois Home Care, Inc.</t>
  </si>
  <si>
    <t>IL043</t>
  </si>
  <si>
    <t>The Presbyterian Home</t>
  </si>
  <si>
    <t>IL044</t>
  </si>
  <si>
    <t>Alton Memorial Home Care</t>
  </si>
  <si>
    <t>IL045</t>
  </si>
  <si>
    <t>Fairfield Memorial Hospital</t>
  </si>
  <si>
    <t>IL047</t>
  </si>
  <si>
    <t>Freeport Memorial Hospital</t>
  </si>
  <si>
    <t>IL050</t>
  </si>
  <si>
    <t>IL052</t>
  </si>
  <si>
    <t>IL057</t>
  </si>
  <si>
    <t>Palos Community Hospital</t>
  </si>
  <si>
    <t>IL058</t>
  </si>
  <si>
    <t>IL758</t>
  </si>
  <si>
    <t>OSF Saint Anthony's Medical Center</t>
  </si>
  <si>
    <t>IL059</t>
  </si>
  <si>
    <t>IL061</t>
  </si>
  <si>
    <t>Riverside Medical Center</t>
  </si>
  <si>
    <t>IL066</t>
  </si>
  <si>
    <t>Sarah D. Culbertson Memorial Hospital</t>
  </si>
  <si>
    <t>IL068</t>
  </si>
  <si>
    <t>Northern Illinois Home Medical Supply</t>
  </si>
  <si>
    <t>IL768</t>
  </si>
  <si>
    <t>IL069</t>
  </si>
  <si>
    <t>Passavant Area Hospital</t>
  </si>
  <si>
    <t>IL304</t>
  </si>
  <si>
    <t>Resurrection Healthcare</t>
  </si>
  <si>
    <t>IL078</t>
  </si>
  <si>
    <t>IL081</t>
  </si>
  <si>
    <t>Morris Hospital</t>
  </si>
  <si>
    <t>IL181</t>
  </si>
  <si>
    <t>IL691</t>
  </si>
  <si>
    <t>Morris Hospital (PMD)</t>
  </si>
  <si>
    <t>IL082</t>
  </si>
  <si>
    <t>St. Josephs Hospital Breese Hosp Sisters of TO</t>
  </si>
  <si>
    <t>IL084</t>
  </si>
  <si>
    <t>Genesis Medical Center Aledo</t>
  </si>
  <si>
    <t>IL085</t>
  </si>
  <si>
    <t>Sarah Bush Health Center</t>
  </si>
  <si>
    <t>IL285</t>
  </si>
  <si>
    <t>IL685</t>
  </si>
  <si>
    <t>Sarah Bush Health System</t>
  </si>
  <si>
    <t>IL094</t>
  </si>
  <si>
    <t>Washington County Hospital Lifeline</t>
  </si>
  <si>
    <t>IL095</t>
  </si>
  <si>
    <t>Herrin Hospital</t>
  </si>
  <si>
    <t>IL098</t>
  </si>
  <si>
    <t>IL100</t>
  </si>
  <si>
    <t>Dwg Corp. Saddlebrook Farms</t>
  </si>
  <si>
    <t>IL625</t>
  </si>
  <si>
    <t>Saddlebrook Farms</t>
  </si>
  <si>
    <t>IL067</t>
  </si>
  <si>
    <t>Methodist Medical Center</t>
  </si>
  <si>
    <t>IL112</t>
  </si>
  <si>
    <t>IL792</t>
  </si>
  <si>
    <t>Methodist Medical Center of illinois</t>
  </si>
  <si>
    <t>IL912</t>
  </si>
  <si>
    <t>IL922</t>
  </si>
  <si>
    <t>IL118</t>
  </si>
  <si>
    <t>IL119</t>
  </si>
  <si>
    <t>Saint Anthony's Health Center</t>
  </si>
  <si>
    <t>IL219</t>
  </si>
  <si>
    <t>St. Claires Hospital</t>
  </si>
  <si>
    <t>FE137</t>
  </si>
  <si>
    <t>Advocate Older Adult Services</t>
  </si>
  <si>
    <t>IL148</t>
  </si>
  <si>
    <t>IL548</t>
  </si>
  <si>
    <t>IL648</t>
  </si>
  <si>
    <t>IL723</t>
  </si>
  <si>
    <t>IL724</t>
  </si>
  <si>
    <t>IL150</t>
  </si>
  <si>
    <t>IL734</t>
  </si>
  <si>
    <t>Chicagoland Lifeline</t>
  </si>
  <si>
    <t>IL156</t>
  </si>
  <si>
    <t>Franciscan Marian Village</t>
  </si>
  <si>
    <t>IL376</t>
  </si>
  <si>
    <t>St. Joseph Home of Chicago</t>
  </si>
  <si>
    <t>IL159</t>
  </si>
  <si>
    <t>Young's Security Systems Inc</t>
  </si>
  <si>
    <t>IL659</t>
  </si>
  <si>
    <t>Young's Security Systems Inc.</t>
  </si>
  <si>
    <t>IL161</t>
  </si>
  <si>
    <t>Homebase Health Corp.</t>
  </si>
  <si>
    <t>IL165</t>
  </si>
  <si>
    <t>Norwood Seniors Network</t>
  </si>
  <si>
    <t>IL565</t>
  </si>
  <si>
    <t>IL686</t>
  </si>
  <si>
    <t>IL126</t>
  </si>
  <si>
    <t>Victorian Woods</t>
  </si>
  <si>
    <t>IL139</t>
  </si>
  <si>
    <t>Gable Point</t>
  </si>
  <si>
    <t>IL201</t>
  </si>
  <si>
    <t>Downer Place of Lutheran Social Services</t>
  </si>
  <si>
    <t>IL202</t>
  </si>
  <si>
    <t>IL203</t>
  </si>
  <si>
    <t>Joshua Arms</t>
  </si>
  <si>
    <t>IL204</t>
  </si>
  <si>
    <t>Kingston Place</t>
  </si>
  <si>
    <t>IL206</t>
  </si>
  <si>
    <t>Meadow Ridge</t>
  </si>
  <si>
    <t>IL207</t>
  </si>
  <si>
    <t>Rolling Meadows</t>
  </si>
  <si>
    <t>IL208</t>
  </si>
  <si>
    <t>Prairie Ridge</t>
  </si>
  <si>
    <t>IL209</t>
  </si>
  <si>
    <t>Buford Place</t>
  </si>
  <si>
    <t>IL211</t>
  </si>
  <si>
    <t>Deer Creek</t>
  </si>
  <si>
    <t>IL278</t>
  </si>
  <si>
    <t>Lutheran Social Services of Illinois</t>
  </si>
  <si>
    <t>IL287</t>
  </si>
  <si>
    <t>Elmbrook Senior Residences</t>
  </si>
  <si>
    <t>IL289</t>
  </si>
  <si>
    <t>Shorline Place</t>
  </si>
  <si>
    <t>IL290</t>
  </si>
  <si>
    <t>Lincoln Manor Lifeline</t>
  </si>
  <si>
    <t>IL291</t>
  </si>
  <si>
    <t>Immanuel Manor</t>
  </si>
  <si>
    <t>IL292</t>
  </si>
  <si>
    <t>Spring Ridge Lifeline</t>
  </si>
  <si>
    <t>IL293</t>
  </si>
  <si>
    <t>River Rain</t>
  </si>
  <si>
    <t>IL205</t>
  </si>
  <si>
    <t>Luther Center</t>
  </si>
  <si>
    <t>IL210</t>
  </si>
  <si>
    <t>Gottlieb Memorial Hospital</t>
  </si>
  <si>
    <t>IL213</t>
  </si>
  <si>
    <t>IL222</t>
  </si>
  <si>
    <t>Life Response</t>
  </si>
  <si>
    <t>IL622</t>
  </si>
  <si>
    <t>IL288</t>
  </si>
  <si>
    <t>Lifeline Services at D.A.R.E.</t>
  </si>
  <si>
    <t>IL298</t>
  </si>
  <si>
    <t>Roseland Place, Inc.</t>
  </si>
  <si>
    <t>IL300</t>
  </si>
  <si>
    <t>Fox Rivers Apartments</t>
  </si>
  <si>
    <t>IL306</t>
  </si>
  <si>
    <t>Garlands of Barrington</t>
  </si>
  <si>
    <t>IL307</t>
  </si>
  <si>
    <t>Chestnut Square at the Glen</t>
  </si>
  <si>
    <t>IL309</t>
  </si>
  <si>
    <t>Good Samaritan Prophetstown Riverview (Canada)</t>
  </si>
  <si>
    <t>IL311</t>
  </si>
  <si>
    <t>Smith Village</t>
  </si>
  <si>
    <t>IL314</t>
  </si>
  <si>
    <t>Canterbury Ridge</t>
  </si>
  <si>
    <t>IL319</t>
  </si>
  <si>
    <t>Sunrise of Barrington</t>
  </si>
  <si>
    <t>IL320</t>
  </si>
  <si>
    <t>IL324</t>
  </si>
  <si>
    <t>The Park at Olympia Fields</t>
  </si>
  <si>
    <t>IL326</t>
  </si>
  <si>
    <t>Sunrise of Lincoln Park</t>
  </si>
  <si>
    <t>IL327</t>
  </si>
  <si>
    <t>Vi at The Glen</t>
  </si>
  <si>
    <t>IL328</t>
  </si>
  <si>
    <t>Sunrise of Naperville North</t>
  </si>
  <si>
    <t>IL349</t>
  </si>
  <si>
    <t>Autumn Green at Wright Campus</t>
  </si>
  <si>
    <t>IL346</t>
  </si>
  <si>
    <t>Sunrise - Church Creek 5250</t>
  </si>
  <si>
    <t>IL348</t>
  </si>
  <si>
    <t>St. Francis Woods</t>
  </si>
  <si>
    <t>IL352</t>
  </si>
  <si>
    <t>Hopedale Medical Complex Commons East &amp; West</t>
  </si>
  <si>
    <t>IL354</t>
  </si>
  <si>
    <t>Greens of Elgin</t>
  </si>
  <si>
    <t>IL355</t>
  </si>
  <si>
    <t>Sunrise Flossmoor</t>
  </si>
  <si>
    <t>IL356</t>
  </si>
  <si>
    <t>Sunrise of Naperville</t>
  </si>
  <si>
    <t>IL357</t>
  </si>
  <si>
    <t>Montgomery Place</t>
  </si>
  <si>
    <t>IL358</t>
  </si>
  <si>
    <t>Presence Fox Knoll</t>
  </si>
  <si>
    <t>IL359</t>
  </si>
  <si>
    <t>Sunnymere</t>
  </si>
  <si>
    <t>IL360</t>
  </si>
  <si>
    <t>Big Muddy River Apartments</t>
  </si>
  <si>
    <t>IL361</t>
  </si>
  <si>
    <t>Essington Place</t>
  </si>
  <si>
    <t>IL363</t>
  </si>
  <si>
    <t>Good Samaritan Geneseo</t>
  </si>
  <si>
    <t>IL366</t>
  </si>
  <si>
    <t>Loyalton of Rockford</t>
  </si>
  <si>
    <t>IL372</t>
  </si>
  <si>
    <t>Sunrise of Park Ridge</t>
  </si>
  <si>
    <t>IL373</t>
  </si>
  <si>
    <t>Sunrise of Wilmette</t>
  </si>
  <si>
    <t>IL379</t>
  </si>
  <si>
    <t>Timbers of Shorewood</t>
  </si>
  <si>
    <t>IL380</t>
  </si>
  <si>
    <t>Sunrise of Flossmoor</t>
  </si>
  <si>
    <t>IL385</t>
  </si>
  <si>
    <t>Kent Residence (Northlake)</t>
  </si>
  <si>
    <t>IL386</t>
  </si>
  <si>
    <t>St. Vincent de Paul Residence</t>
  </si>
  <si>
    <t>IL391</t>
  </si>
  <si>
    <t>The Lodge of Northbrook</t>
  </si>
  <si>
    <t>IL486</t>
  </si>
  <si>
    <t>IL496</t>
  </si>
  <si>
    <t>First Light HomeCare Plainfield</t>
  </si>
  <si>
    <t>IL504</t>
  </si>
  <si>
    <t>VCR Senior Care, Inc.</t>
  </si>
  <si>
    <t>IL506</t>
  </si>
  <si>
    <t>The Friends Over Fifty, Inc.</t>
  </si>
  <si>
    <t>IL508</t>
  </si>
  <si>
    <t>Affinity Home Care</t>
  </si>
  <si>
    <t>IL510</t>
  </si>
  <si>
    <t>Ohley Medical Supply</t>
  </si>
  <si>
    <t>IL511</t>
  </si>
  <si>
    <t>Progressive Independence LLC dba 101 Mobility</t>
  </si>
  <si>
    <t>IL577</t>
  </si>
  <si>
    <t>IL598</t>
  </si>
  <si>
    <t>Angels at Home</t>
  </si>
  <si>
    <t>IL601</t>
  </si>
  <si>
    <t>Metro Lifeline</t>
  </si>
  <si>
    <t>IL603</t>
  </si>
  <si>
    <t>Visiting Nurses Association</t>
  </si>
  <si>
    <t>IL610</t>
  </si>
  <si>
    <t>Southern Illinois Surgical Appliance Co</t>
  </si>
  <si>
    <t>IL910</t>
  </si>
  <si>
    <t>Southern Illinois Surgical Appliance Co.</t>
  </si>
  <si>
    <t>IL619</t>
  </si>
  <si>
    <t>Southwest Home Therapy</t>
  </si>
  <si>
    <t>IL623</t>
  </si>
  <si>
    <t>Trinity Visiting Nurse &amp; Homecare Association</t>
  </si>
  <si>
    <t>IL626</t>
  </si>
  <si>
    <t>Monarch Senior Care</t>
  </si>
  <si>
    <t>IL633</t>
  </si>
  <si>
    <t>Home Instead Senior Care - Palos Heights</t>
  </si>
  <si>
    <t>IL635</t>
  </si>
  <si>
    <t>IL636</t>
  </si>
  <si>
    <t>BrightStar of Barrington &amp; McHenry County</t>
  </si>
  <si>
    <t>IL638</t>
  </si>
  <si>
    <t>Third Age Living</t>
  </si>
  <si>
    <t>IL938</t>
  </si>
  <si>
    <t>IL639</t>
  </si>
  <si>
    <t>Hinsdale Pharmacy Associates, Inc.</t>
  </si>
  <si>
    <t>IL649</t>
  </si>
  <si>
    <t>IL650</t>
  </si>
  <si>
    <t>Shelby Memorial Hospital Lifeline</t>
  </si>
  <si>
    <t>IL654</t>
  </si>
  <si>
    <t>Village of Bedford Park</t>
  </si>
  <si>
    <t>IL656</t>
  </si>
  <si>
    <t>Synergy Home Care of North Chicago</t>
  </si>
  <si>
    <t>IL458</t>
  </si>
  <si>
    <t>Memorial Homecare Network</t>
  </si>
  <si>
    <t>IL658</t>
  </si>
  <si>
    <t>FE200</t>
  </si>
  <si>
    <t>Cantata Adult Life Services</t>
  </si>
  <si>
    <t>IL668</t>
  </si>
  <si>
    <t>IL678</t>
  </si>
  <si>
    <t>IL673</t>
  </si>
  <si>
    <t>ComForcare Home Care - McHenry</t>
  </si>
  <si>
    <t>IL675</t>
  </si>
  <si>
    <t>Cedar Trails Community Living Lifeline</t>
  </si>
  <si>
    <t>IL677</t>
  </si>
  <si>
    <t>Denman Services, Inc</t>
  </si>
  <si>
    <t>IL680</t>
  </si>
  <si>
    <t>Summit Square Apartments</t>
  </si>
  <si>
    <t>IL683</t>
  </si>
  <si>
    <t>Harmony Home Care</t>
  </si>
  <si>
    <t>IL684</t>
  </si>
  <si>
    <t>IL692</t>
  </si>
  <si>
    <t>Independence for Seniors, Inc.</t>
  </si>
  <si>
    <t>IL698</t>
  </si>
  <si>
    <t>IL703</t>
  </si>
  <si>
    <t>ARC - Chicago / N. Illinois Territory</t>
  </si>
  <si>
    <t>IL704</t>
  </si>
  <si>
    <t>ARC - Employee - Retiree-Volunteer Discount</t>
  </si>
  <si>
    <t>IL709</t>
  </si>
  <si>
    <t>IL719</t>
  </si>
  <si>
    <t>The Devonshire (Advocate Older Adult Services)</t>
  </si>
  <si>
    <t>IL726</t>
  </si>
  <si>
    <t>HW Regional Office - IL PP</t>
  </si>
  <si>
    <t>IL727</t>
  </si>
  <si>
    <t>IL728</t>
  </si>
  <si>
    <t>In-Home Care VNA</t>
  </si>
  <si>
    <t>IL729</t>
  </si>
  <si>
    <t>Philips Lifeline - CARP</t>
  </si>
  <si>
    <t>IL732</t>
  </si>
  <si>
    <t>Clark-Lindsey Village</t>
  </si>
  <si>
    <t>IL735</t>
  </si>
  <si>
    <t>Gentle Home Care</t>
  </si>
  <si>
    <t>IL736</t>
  </si>
  <si>
    <t>St. Margaret's Hospital</t>
  </si>
  <si>
    <t>IL746</t>
  </si>
  <si>
    <t>IL747</t>
  </si>
  <si>
    <t>HW Reg Ofc-IL PP REF-STATE AGENCIES</t>
  </si>
  <si>
    <t>IL754</t>
  </si>
  <si>
    <t>Companion Medical Systems, Inc.</t>
  </si>
  <si>
    <t>IL756</t>
  </si>
  <si>
    <t>Companion Medical Systems,Inc.</t>
  </si>
  <si>
    <t>IL757</t>
  </si>
  <si>
    <t>IL761</t>
  </si>
  <si>
    <t>IL763</t>
  </si>
  <si>
    <t>Companion Medical Systems Inc.</t>
  </si>
  <si>
    <t>IL759</t>
  </si>
  <si>
    <t>Kishwaukee Community Hospital</t>
  </si>
  <si>
    <t>IL959</t>
  </si>
  <si>
    <t>Kishwaukee Hospital</t>
  </si>
  <si>
    <t>IL760</t>
  </si>
  <si>
    <t>Illinois Retired Teachers Assoc., Inc.</t>
  </si>
  <si>
    <t>IL766</t>
  </si>
  <si>
    <t>Brightstar Healthcare - Barrington</t>
  </si>
  <si>
    <t>IL769</t>
  </si>
  <si>
    <t>Senior Helpers Care Team</t>
  </si>
  <si>
    <t>IL776</t>
  </si>
  <si>
    <t>IL778</t>
  </si>
  <si>
    <t>Little Company Of Mary Hospital</t>
  </si>
  <si>
    <t>IL780</t>
  </si>
  <si>
    <t>IL782</t>
  </si>
  <si>
    <t>Suburban Chicago Lifeline</t>
  </si>
  <si>
    <t>IL783</t>
  </si>
  <si>
    <t>Synergon Health</t>
  </si>
  <si>
    <t>IL786</t>
  </si>
  <si>
    <t>Northern Illinois Lifeline</t>
  </si>
  <si>
    <t>IL787</t>
  </si>
  <si>
    <t>Renaissance Adult Day Service</t>
  </si>
  <si>
    <t>IL798</t>
  </si>
  <si>
    <t>BRIGHTSTAR HEALTHCARE- GURNEE</t>
  </si>
  <si>
    <t>IL802</t>
  </si>
  <si>
    <t>IL805</t>
  </si>
  <si>
    <t>IL807</t>
  </si>
  <si>
    <t>Southwestern Illinois Lifeline</t>
  </si>
  <si>
    <t>IL809</t>
  </si>
  <si>
    <t>IL909</t>
  </si>
  <si>
    <t>IL818</t>
  </si>
  <si>
    <t>IL820</t>
  </si>
  <si>
    <t>Total Living Care</t>
  </si>
  <si>
    <t>IL824</t>
  </si>
  <si>
    <t>IL825</t>
  </si>
  <si>
    <t>IL831</t>
  </si>
  <si>
    <t>IL838</t>
  </si>
  <si>
    <t>IL849</t>
  </si>
  <si>
    <t>IL850</t>
  </si>
  <si>
    <t>IL858</t>
  </si>
  <si>
    <t>IL862</t>
  </si>
  <si>
    <t>IL863</t>
  </si>
  <si>
    <t>24/7 Brightstar Operations, LLC</t>
  </si>
  <si>
    <t>IL865</t>
  </si>
  <si>
    <t>Lifeline of Greater Chicago</t>
  </si>
  <si>
    <t>IL866</t>
  </si>
  <si>
    <t>ComForcare Chicago North Shore</t>
  </si>
  <si>
    <t>IL869</t>
  </si>
  <si>
    <t>FE121</t>
  </si>
  <si>
    <t>VNA Healthtrends Home Healthcare</t>
  </si>
  <si>
    <t>IL881</t>
  </si>
  <si>
    <t>IL886</t>
  </si>
  <si>
    <t>IL888</t>
  </si>
  <si>
    <t>Lifeline of Champaign/Urbana</t>
  </si>
  <si>
    <t>IL900</t>
  </si>
  <si>
    <t>CJE SeniorLife</t>
  </si>
  <si>
    <t>IL901</t>
  </si>
  <si>
    <t>IL901 IL My Choices - Addus</t>
  </si>
  <si>
    <t>IL903</t>
  </si>
  <si>
    <t>IL My Choices ACM</t>
  </si>
  <si>
    <t>IL904</t>
  </si>
  <si>
    <t>IL DOA AAHB Copay</t>
  </si>
  <si>
    <t>IL906</t>
  </si>
  <si>
    <t>IL906 DOA Dual Sub Code</t>
  </si>
  <si>
    <t>IL907</t>
  </si>
  <si>
    <t>IL Department of Vetrans Affairs</t>
  </si>
  <si>
    <t>IL911</t>
  </si>
  <si>
    <t>Community Care Systems Inc. PMD ONLY</t>
  </si>
  <si>
    <t>IL913</t>
  </si>
  <si>
    <t>CRIS Senior Services</t>
  </si>
  <si>
    <t>IL914</t>
  </si>
  <si>
    <t>Cumberland Associates - PMD ONLY</t>
  </si>
  <si>
    <t>IL925</t>
  </si>
  <si>
    <t>Health Alliance Medical Plans</t>
  </si>
  <si>
    <t>IL935</t>
  </si>
  <si>
    <t>Health Alliance DUAL SUBS ONLY</t>
  </si>
  <si>
    <t>IL926</t>
  </si>
  <si>
    <t>CCAI</t>
  </si>
  <si>
    <t>IL936</t>
  </si>
  <si>
    <t>CCAI - DUAL SUBS ONLY</t>
  </si>
  <si>
    <t>IL930</t>
  </si>
  <si>
    <t>SHAWNEE ALLIANCE DUAL SUB</t>
  </si>
  <si>
    <t>IL931</t>
  </si>
  <si>
    <t>IL937</t>
  </si>
  <si>
    <t>Aetna - DUAL SUBS ONLY</t>
  </si>
  <si>
    <t>IL939</t>
  </si>
  <si>
    <t>Molina - DUAL SUBS ONLY</t>
  </si>
  <si>
    <t>IL933</t>
  </si>
  <si>
    <t>HealthSpring IL</t>
  </si>
  <si>
    <t>IL940</t>
  </si>
  <si>
    <t>HealthSpring - DUAL SUBS ONLY</t>
  </si>
  <si>
    <t>IL943</t>
  </si>
  <si>
    <t>Developmental Disabilities Waiver</t>
  </si>
  <si>
    <t>IL947</t>
  </si>
  <si>
    <t>ILS Humana - DUAL SUBS ONLY</t>
  </si>
  <si>
    <t>IN000</t>
  </si>
  <si>
    <t>Pines Village</t>
  </si>
  <si>
    <t>IN010</t>
  </si>
  <si>
    <t>Beacon Home Care</t>
  </si>
  <si>
    <t>IN088</t>
  </si>
  <si>
    <t>IN612</t>
  </si>
  <si>
    <t>Saint Joseph's VNA, Inc.</t>
  </si>
  <si>
    <t>IN642</t>
  </si>
  <si>
    <t>SAINT JOSEPH'S VNA HOME CARE</t>
  </si>
  <si>
    <t>IN015</t>
  </si>
  <si>
    <t>Philips Lifeline - Lafayette</t>
  </si>
  <si>
    <t>IN665</t>
  </si>
  <si>
    <t>St. Elizabeth Regional Health</t>
  </si>
  <si>
    <t>QO015</t>
  </si>
  <si>
    <t>St. Elizabeth Regional Hospital</t>
  </si>
  <si>
    <t>IN018</t>
  </si>
  <si>
    <t>VNA of the Wabash Valley</t>
  </si>
  <si>
    <t>IN618</t>
  </si>
  <si>
    <t>VNA of Wabash Valley</t>
  </si>
  <si>
    <t>IN519</t>
  </si>
  <si>
    <t>Reid @  Home Lifeline</t>
  </si>
  <si>
    <t>IN025</t>
  </si>
  <si>
    <t>IN028</t>
  </si>
  <si>
    <t>Goshen Home Medical</t>
  </si>
  <si>
    <t>IN037</t>
  </si>
  <si>
    <t>IN040</t>
  </si>
  <si>
    <t>Kosciusko Homecare And Hospice, Inc.</t>
  </si>
  <si>
    <t>IN608</t>
  </si>
  <si>
    <t>Kosciusko Homecare and Hospitce Inc.</t>
  </si>
  <si>
    <t>IN046</t>
  </si>
  <si>
    <t>IN054</t>
  </si>
  <si>
    <t>Fayette Regional Health System</t>
  </si>
  <si>
    <t>IN070</t>
  </si>
  <si>
    <t>IN073</t>
  </si>
  <si>
    <t>Tipton Hospital</t>
  </si>
  <si>
    <t>IN078</t>
  </si>
  <si>
    <t>IN080</t>
  </si>
  <si>
    <t>IN089</t>
  </si>
  <si>
    <t>Memorial Hospital &amp; Health Care Center</t>
  </si>
  <si>
    <t>IN670</t>
  </si>
  <si>
    <t>Memorial Hospital and Health Care Center</t>
  </si>
  <si>
    <t>IN092</t>
  </si>
  <si>
    <t>Good Samaritan Hospital</t>
  </si>
  <si>
    <t>IN097</t>
  </si>
  <si>
    <t>Village Green Active Senior Living</t>
  </si>
  <si>
    <t>IN102</t>
  </si>
  <si>
    <t>IN109</t>
  </si>
  <si>
    <t>Anderson Housing Authority</t>
  </si>
  <si>
    <t>IN111</t>
  </si>
  <si>
    <t>Prime Health Resources</t>
  </si>
  <si>
    <t>IN116</t>
  </si>
  <si>
    <t>Gerig Enterprises, Inc.</t>
  </si>
  <si>
    <t>IN214</t>
  </si>
  <si>
    <t>IN414</t>
  </si>
  <si>
    <t>IN640</t>
  </si>
  <si>
    <t>IN128</t>
  </si>
  <si>
    <t>IN130</t>
  </si>
  <si>
    <t>Aging &amp; Community Services</t>
  </si>
  <si>
    <t>IN150</t>
  </si>
  <si>
    <t>Medical Alert Solutions, Inc.</t>
  </si>
  <si>
    <t>IN650</t>
  </si>
  <si>
    <t>IN301</t>
  </si>
  <si>
    <t>Village Oaks at Fort Wayne</t>
  </si>
  <si>
    <t>IN302</t>
  </si>
  <si>
    <t>Village Oaks at Greenwood</t>
  </si>
  <si>
    <t>IN304</t>
  </si>
  <si>
    <t>Riverwalk Commons Patio Homes</t>
  </si>
  <si>
    <t>IN364</t>
  </si>
  <si>
    <t>Clearwater Commons AKA Residential Care I</t>
  </si>
  <si>
    <t>IN366</t>
  </si>
  <si>
    <t>Covington Commons</t>
  </si>
  <si>
    <t>IN367</t>
  </si>
  <si>
    <t>Forest Creek Commo</t>
  </si>
  <si>
    <t>IN371</t>
  </si>
  <si>
    <t>Heritage Park Senior Living</t>
  </si>
  <si>
    <t>IN376</t>
  </si>
  <si>
    <t>Northwood Commons</t>
  </si>
  <si>
    <t>IN382</t>
  </si>
  <si>
    <t>Rosewalk Commons</t>
  </si>
  <si>
    <t>IN306</t>
  </si>
  <si>
    <t>Jefferson Manor</t>
  </si>
  <si>
    <t>IN311</t>
  </si>
  <si>
    <t>Westminster Village Lafayette - 7526</t>
  </si>
  <si>
    <t>IN312</t>
  </si>
  <si>
    <t>St. Paul's Retirement Community</t>
  </si>
  <si>
    <t>IN315</t>
  </si>
  <si>
    <t>Eastlake Terrace</t>
  </si>
  <si>
    <t>IN316</t>
  </si>
  <si>
    <t>Atria - Newburgh</t>
  </si>
  <si>
    <t>IN317</t>
  </si>
  <si>
    <t>Morning Pointe of Franklin</t>
  </si>
  <si>
    <t>IN320</t>
  </si>
  <si>
    <t>Oak Woods Manor</t>
  </si>
  <si>
    <t>IN325</t>
  </si>
  <si>
    <t>Good Sam Shakamak</t>
  </si>
  <si>
    <t>IN327</t>
  </si>
  <si>
    <t>Good Samaritan Soc - Northwood Retirement Commty</t>
  </si>
  <si>
    <t>IN362</t>
  </si>
  <si>
    <t>Autumn Glen - Greman Church</t>
  </si>
  <si>
    <t>IN370</t>
  </si>
  <si>
    <t>Hartsfield Village</t>
  </si>
  <si>
    <t>IN373</t>
  </si>
  <si>
    <t>IN375</t>
  </si>
  <si>
    <t>Miller's Senior Living</t>
  </si>
  <si>
    <t>IN305</t>
  </si>
  <si>
    <t>Sycamore Manor</t>
  </si>
  <si>
    <t>IN386</t>
  </si>
  <si>
    <t>Brothers of Holy Cross</t>
  </si>
  <si>
    <t>IN604</t>
  </si>
  <si>
    <t>Home Care By Design</t>
  </si>
  <si>
    <t>IN609</t>
  </si>
  <si>
    <t>IN617</t>
  </si>
  <si>
    <t>IN621</t>
  </si>
  <si>
    <t>FirstLight HomeCare South Central Indiana</t>
  </si>
  <si>
    <t>IN422</t>
  </si>
  <si>
    <t>Philips Lifeline- Columbus</t>
  </si>
  <si>
    <t>IN622</t>
  </si>
  <si>
    <t>IN623</t>
  </si>
  <si>
    <t>IN624</t>
  </si>
  <si>
    <t>Preferred Home Healthcare</t>
  </si>
  <si>
    <t>IN627</t>
  </si>
  <si>
    <t>IN628</t>
  </si>
  <si>
    <t>IN629</t>
  </si>
  <si>
    <t>IN631</t>
  </si>
  <si>
    <t>Houston Companies Senior Living Apts.</t>
  </si>
  <si>
    <t>IN634</t>
  </si>
  <si>
    <t>Philips Lifeline - Evansville</t>
  </si>
  <si>
    <t>IN035</t>
  </si>
  <si>
    <t>Saint Anthony Memorial Health Centers</t>
  </si>
  <si>
    <t>IN637</t>
  </si>
  <si>
    <t>Home Instead Senior Care of Indianapolis</t>
  </si>
  <si>
    <t>IN638</t>
  </si>
  <si>
    <t>IN654</t>
  </si>
  <si>
    <t>IN662</t>
  </si>
  <si>
    <t>IN672</t>
  </si>
  <si>
    <t>CICOA Choice</t>
  </si>
  <si>
    <t>IN673</t>
  </si>
  <si>
    <t>CICOA SSBG</t>
  </si>
  <si>
    <t>IN674</t>
  </si>
  <si>
    <t>CICOA Title III</t>
  </si>
  <si>
    <t>IN702</t>
  </si>
  <si>
    <t>IN707</t>
  </si>
  <si>
    <t>Clark Memorial Hospital Lifeline</t>
  </si>
  <si>
    <t>IN708</t>
  </si>
  <si>
    <t>Janelle Lesher</t>
  </si>
  <si>
    <t>IN711</t>
  </si>
  <si>
    <t>IN712</t>
  </si>
  <si>
    <t>IN400</t>
  </si>
  <si>
    <t>Nightingale Home Healthcare</t>
  </si>
  <si>
    <t>IN404</t>
  </si>
  <si>
    <t>Nightingale Home Healthcare, Inc.</t>
  </si>
  <si>
    <t>IN713</t>
  </si>
  <si>
    <t>IN717</t>
  </si>
  <si>
    <t>Aspire Home Care</t>
  </si>
  <si>
    <t>IN715</t>
  </si>
  <si>
    <t>Southern Indiana Lifeline</t>
  </si>
  <si>
    <t>IN718</t>
  </si>
  <si>
    <t>Safety Alert (J and P Foster, Inc. dba)</t>
  </si>
  <si>
    <t>IN720</t>
  </si>
  <si>
    <t>IN723</t>
  </si>
  <si>
    <t>Heartland Hospice</t>
  </si>
  <si>
    <t>IN733</t>
  </si>
  <si>
    <t>IN710</t>
  </si>
  <si>
    <t>ST. FRANCIS HOSPITAL</t>
  </si>
  <si>
    <t>IN734</t>
  </si>
  <si>
    <t>IN739</t>
  </si>
  <si>
    <t>IN755</t>
  </si>
  <si>
    <t>Northwest IN Lifeline</t>
  </si>
  <si>
    <t>IN756</t>
  </si>
  <si>
    <t>Ft. Wayne Lifeline</t>
  </si>
  <si>
    <t>IN775</t>
  </si>
  <si>
    <t>IN776</t>
  </si>
  <si>
    <t>Home Instead Senior Care S&amp;C ElderCare Srvcs</t>
  </si>
  <si>
    <t>IN785</t>
  </si>
  <si>
    <t>Indiana Home Health Care Plus</t>
  </si>
  <si>
    <t>IN808</t>
  </si>
  <si>
    <t>Daybreak&amp; Visiting Nurse Care, LLC.</t>
  </si>
  <si>
    <t>IN810</t>
  </si>
  <si>
    <t>Visiting Nurse Advantage</t>
  </si>
  <si>
    <t>IN700</t>
  </si>
  <si>
    <t>ARC - Southern Indiana Territory - C1</t>
  </si>
  <si>
    <t>IN714</t>
  </si>
  <si>
    <t>ARC - Northern Indiana Territory - Field</t>
  </si>
  <si>
    <t>IN716</t>
  </si>
  <si>
    <t>ARC - Northern Indiana Territory - C1</t>
  </si>
  <si>
    <t>IN809</t>
  </si>
  <si>
    <t>ARC - Southern Indiana Territory - Field</t>
  </si>
  <si>
    <t>IN846</t>
  </si>
  <si>
    <t>IN855</t>
  </si>
  <si>
    <t>Northeast IN Lifeline</t>
  </si>
  <si>
    <t>IN877</t>
  </si>
  <si>
    <t>IN909</t>
  </si>
  <si>
    <t>Generations MED WAIVER</t>
  </si>
  <si>
    <t>IN911</t>
  </si>
  <si>
    <t>Area 10 Agency on Aging</t>
  </si>
  <si>
    <t>IN913</t>
  </si>
  <si>
    <t>Unity of Indiana</t>
  </si>
  <si>
    <t>IN914</t>
  </si>
  <si>
    <t>Area15 Hoosier Uplands Medicaid Referral</t>
  </si>
  <si>
    <t>IN915</t>
  </si>
  <si>
    <t>Lifespan Resources Medicaid Referrals</t>
  </si>
  <si>
    <t>IN902</t>
  </si>
  <si>
    <t>IN Choice for Lifespan Resources</t>
  </si>
  <si>
    <t>IN905</t>
  </si>
  <si>
    <t>Area 9 Agency</t>
  </si>
  <si>
    <t>IN906</t>
  </si>
  <si>
    <t>LifeStream Services, Inc.</t>
  </si>
  <si>
    <t>IN908</t>
  </si>
  <si>
    <t>Generations - Choice</t>
  </si>
  <si>
    <t>IN917</t>
  </si>
  <si>
    <t>West Central Area 7 Medicaid</t>
  </si>
  <si>
    <t>IN921</t>
  </si>
  <si>
    <t>Area 10 Agency on Aging CHOICE</t>
  </si>
  <si>
    <t>IN940</t>
  </si>
  <si>
    <t>NWICA - Choice</t>
  </si>
  <si>
    <t>IN946</t>
  </si>
  <si>
    <t>Area XI Aging &amp; Comm, Svcs of SC IN</t>
  </si>
  <si>
    <t>IN973</t>
  </si>
  <si>
    <t>Area 5 Agency on Aging - CHOICE</t>
  </si>
  <si>
    <t>IN996</t>
  </si>
  <si>
    <t>SOUTHWESTERN INDIANA REGIONAL COA</t>
  </si>
  <si>
    <t>JP500</t>
  </si>
  <si>
    <t>KS000</t>
  </si>
  <si>
    <t>KS010</t>
  </si>
  <si>
    <t>Stanton County Hospital</t>
  </si>
  <si>
    <t>KS014</t>
  </si>
  <si>
    <t>KS084</t>
  </si>
  <si>
    <t>Sabetha Community Hosp</t>
  </si>
  <si>
    <t>KS614</t>
  </si>
  <si>
    <t>Stormont- Vail Health Care</t>
  </si>
  <si>
    <t>KS684</t>
  </si>
  <si>
    <t>KS015</t>
  </si>
  <si>
    <t>Labette Health</t>
  </si>
  <si>
    <t>KS020</t>
  </si>
  <si>
    <t>Neosho Memorial Regional Hospital</t>
  </si>
  <si>
    <t>KS022</t>
  </si>
  <si>
    <t>Sherman County LifeLine</t>
  </si>
  <si>
    <t>KS024</t>
  </si>
  <si>
    <t>Grant County Board on Aging</t>
  </si>
  <si>
    <t>KS025</t>
  </si>
  <si>
    <t>KS029</t>
  </si>
  <si>
    <t>Kingman Lifeline</t>
  </si>
  <si>
    <t>KS030</t>
  </si>
  <si>
    <t>Kansas Medicaid</t>
  </si>
  <si>
    <t>KS530</t>
  </si>
  <si>
    <t>Pride of Life</t>
  </si>
  <si>
    <t>KS630</t>
  </si>
  <si>
    <t>KS031</t>
  </si>
  <si>
    <t>William Newton Hospital</t>
  </si>
  <si>
    <t>KS032</t>
  </si>
  <si>
    <t>Home Health &amp; Hospice of Dickinson County</t>
  </si>
  <si>
    <t>KS034</t>
  </si>
  <si>
    <t>KS743</t>
  </si>
  <si>
    <t>KS - Subsidy</t>
  </si>
  <si>
    <t>KS035</t>
  </si>
  <si>
    <t>KS036</t>
  </si>
  <si>
    <t>KS649</t>
  </si>
  <si>
    <t>KS050</t>
  </si>
  <si>
    <t>ARC - Wichita KS Territory - C1</t>
  </si>
  <si>
    <t>KS750</t>
  </si>
  <si>
    <t>ARC - Wichita KS Territory - Field</t>
  </si>
  <si>
    <t>KS051</t>
  </si>
  <si>
    <t>Stevens County Hospital</t>
  </si>
  <si>
    <t>KS054</t>
  </si>
  <si>
    <t>Allen County Hospital</t>
  </si>
  <si>
    <t>KS056</t>
  </si>
  <si>
    <t>Anthony Medical Center Lifeline</t>
  </si>
  <si>
    <t>KS058</t>
  </si>
  <si>
    <t>KS059</t>
  </si>
  <si>
    <t>Miami County Medical Center</t>
  </si>
  <si>
    <t>KS065</t>
  </si>
  <si>
    <t>Norton County Hospital</t>
  </si>
  <si>
    <t>KS068</t>
  </si>
  <si>
    <t>KS069</t>
  </si>
  <si>
    <t>KS070</t>
  </si>
  <si>
    <t>Hodgeman County Health Center</t>
  </si>
  <si>
    <t>KS075</t>
  </si>
  <si>
    <t>Medicine Lodge Memorial Hospital</t>
  </si>
  <si>
    <t>KS091</t>
  </si>
  <si>
    <t>Cheyenne County Hospital Lifeline</t>
  </si>
  <si>
    <t>KS092</t>
  </si>
  <si>
    <t>KS093</t>
  </si>
  <si>
    <t>Hiawatha Community Hospital</t>
  </si>
  <si>
    <t>KS793</t>
  </si>
  <si>
    <t>KS094</t>
  </si>
  <si>
    <t>KS037</t>
  </si>
  <si>
    <t>KS044</t>
  </si>
  <si>
    <t>KS061</t>
  </si>
  <si>
    <t>KS195</t>
  </si>
  <si>
    <t>KS098</t>
  </si>
  <si>
    <t>Green Country Village Retirement</t>
  </si>
  <si>
    <t>KS118</t>
  </si>
  <si>
    <t>Absolute Home Health Care</t>
  </si>
  <si>
    <t>KS618</t>
  </si>
  <si>
    <t>KS120</t>
  </si>
  <si>
    <t>KS202</t>
  </si>
  <si>
    <t>KS300</t>
  </si>
  <si>
    <t>Aria at Heartstone</t>
  </si>
  <si>
    <t>KS304</t>
  </si>
  <si>
    <t>GOOD SAMARITAN ELLSWORTH</t>
  </si>
  <si>
    <t>KS307</t>
  </si>
  <si>
    <t>Sunrise of Lenexa</t>
  </si>
  <si>
    <t>KS308</t>
  </si>
  <si>
    <t>Cherry Village</t>
  </si>
  <si>
    <t>KS309</t>
  </si>
  <si>
    <t>Sunrise of Leawood</t>
  </si>
  <si>
    <t>KS310</t>
  </si>
  <si>
    <t>Catholic Care Center</t>
  </si>
  <si>
    <t>KS312</t>
  </si>
  <si>
    <t>Sunrise of Overland Park</t>
  </si>
  <si>
    <t>KS314</t>
  </si>
  <si>
    <t>Wheaten Ridge Heights</t>
  </si>
  <si>
    <t>KS315</t>
  </si>
  <si>
    <t>Good Sam Lyons at Sunflower Estates</t>
  </si>
  <si>
    <t>KS316</t>
  </si>
  <si>
    <t>Good Samaritan Hutchinson</t>
  </si>
  <si>
    <t>KS317</t>
  </si>
  <si>
    <t>Brighton Gardens of Prairie Village</t>
  </si>
  <si>
    <t>KS318</t>
  </si>
  <si>
    <t>Medicalodges Atchison</t>
  </si>
  <si>
    <t>KS319</t>
  </si>
  <si>
    <t>Gran Villas Clay Center</t>
  </si>
  <si>
    <t>KS322</t>
  </si>
  <si>
    <t>Medicalodges Pittsburg</t>
  </si>
  <si>
    <t>KS323</t>
  </si>
  <si>
    <t>Medicalodges - Goddard</t>
  </si>
  <si>
    <t>KS324</t>
  </si>
  <si>
    <t>Medicalodges - Idenpendence</t>
  </si>
  <si>
    <t>KS326</t>
  </si>
  <si>
    <t>Medicalodges - Douglass</t>
  </si>
  <si>
    <t>KS327</t>
  </si>
  <si>
    <t>Medicalodges - Gardner</t>
  </si>
  <si>
    <t>KS328</t>
  </si>
  <si>
    <t>Village Shalom at Overland Park</t>
  </si>
  <si>
    <t>KS329</t>
  </si>
  <si>
    <t>Good Samaritan- Liberal</t>
  </si>
  <si>
    <t>KS330</t>
  </si>
  <si>
    <t>Good Sam Dodge City</t>
  </si>
  <si>
    <t>KS331</t>
  </si>
  <si>
    <t>Memorial Living Center</t>
  </si>
  <si>
    <t>KS333</t>
  </si>
  <si>
    <t>Medicalodges Arkansas City</t>
  </si>
  <si>
    <t>KS334</t>
  </si>
  <si>
    <t>Good Samaritan Grandview Suites</t>
  </si>
  <si>
    <t>KS313</t>
  </si>
  <si>
    <t>Hoeger House</t>
  </si>
  <si>
    <t>KS332</t>
  </si>
  <si>
    <t>Good Samaritan Cedar Lake Village - MC Building</t>
  </si>
  <si>
    <t>KS360</t>
  </si>
  <si>
    <t>Good Samaritan - Cedar Lake Village</t>
  </si>
  <si>
    <t>KS361</t>
  </si>
  <si>
    <t>Wheat Ridge Terrace</t>
  </si>
  <si>
    <t>KS365</t>
  </si>
  <si>
    <t>Good Samaritan Hayes</t>
  </si>
  <si>
    <t>KS370</t>
  </si>
  <si>
    <t>Pioneer Manor Nursing Home</t>
  </si>
  <si>
    <t>KS373</t>
  </si>
  <si>
    <t>Emeritus at Liberal Springs</t>
  </si>
  <si>
    <t>KS374</t>
  </si>
  <si>
    <t>Atria - Hearthstone East</t>
  </si>
  <si>
    <t>KS386</t>
  </si>
  <si>
    <t>Good Samaritan Olathe</t>
  </si>
  <si>
    <t>KS394</t>
  </si>
  <si>
    <t>Good Samaritan Society - Winfield</t>
  </si>
  <si>
    <t>KS401</t>
  </si>
  <si>
    <t>KS402</t>
  </si>
  <si>
    <t>Via Christi Home Medical</t>
  </si>
  <si>
    <t>KS500</t>
  </si>
  <si>
    <t>Caregivers, Inc.</t>
  </si>
  <si>
    <t>KS503</t>
  </si>
  <si>
    <t>Home Technology Solutions, Inc.</t>
  </si>
  <si>
    <t>KS504</t>
  </si>
  <si>
    <t>KS505</t>
  </si>
  <si>
    <t>KS506</t>
  </si>
  <si>
    <t>KS507</t>
  </si>
  <si>
    <t>Home Technology Solutions Inc.</t>
  </si>
  <si>
    <t>KS508</t>
  </si>
  <si>
    <t>KS601</t>
  </si>
  <si>
    <t>Sumner County Hospital</t>
  </si>
  <si>
    <t>KS602</t>
  </si>
  <si>
    <t>Peterson  Healthcare Inc.</t>
  </si>
  <si>
    <t>KS603</t>
  </si>
  <si>
    <t>Peterson Healthcare Inc.</t>
  </si>
  <si>
    <t>KS619</t>
  </si>
  <si>
    <t>Ellsworth Village Lifeline</t>
  </si>
  <si>
    <t>KS625</t>
  </si>
  <si>
    <t>Ellsworth Village CWW Lifeline</t>
  </si>
  <si>
    <t>KS620</t>
  </si>
  <si>
    <t>Jayhawk Patient Supply</t>
  </si>
  <si>
    <t>KS626</t>
  </si>
  <si>
    <t>Right at Home Overland Park</t>
  </si>
  <si>
    <t>KS627</t>
  </si>
  <si>
    <t>Kansas Medicaid FE Waiver</t>
  </si>
  <si>
    <t>KS528</t>
  </si>
  <si>
    <t>KS538</t>
  </si>
  <si>
    <t>KS638</t>
  </si>
  <si>
    <t>KS629</t>
  </si>
  <si>
    <t>Good Samaritan - College Way Village</t>
  </si>
  <si>
    <t>KS631</t>
  </si>
  <si>
    <t>KS632</t>
  </si>
  <si>
    <t>Re-use - Code never used</t>
  </si>
  <si>
    <t>KS640</t>
  </si>
  <si>
    <t>Wichita Lifeline</t>
  </si>
  <si>
    <t>KS642</t>
  </si>
  <si>
    <t>Graham County Hospital</t>
  </si>
  <si>
    <t>KS656</t>
  </si>
  <si>
    <t>KS668</t>
  </si>
  <si>
    <t>Hays Medical Center</t>
  </si>
  <si>
    <t>KS678</t>
  </si>
  <si>
    <t>KS680</t>
  </si>
  <si>
    <t>Trego County Home Health</t>
  </si>
  <si>
    <t>KS701</t>
  </si>
  <si>
    <t>BrightStar Healthcare Kansas</t>
  </si>
  <si>
    <t>KS707</t>
  </si>
  <si>
    <t>Coffeyville Regional Medical Center</t>
  </si>
  <si>
    <t>KS714</t>
  </si>
  <si>
    <t>ARC - Kansas City Territory</t>
  </si>
  <si>
    <t>KS834</t>
  </si>
  <si>
    <t>KS Medicaid PD Topeka Only</t>
  </si>
  <si>
    <t>KS900</t>
  </si>
  <si>
    <t>Southwest Kansas Area Agency on Aging</t>
  </si>
  <si>
    <t>KS903</t>
  </si>
  <si>
    <t>SE KS AAA Senior Care Act</t>
  </si>
  <si>
    <t>KS904</t>
  </si>
  <si>
    <t>NW KS AAA Medicaid</t>
  </si>
  <si>
    <t>KS906</t>
  </si>
  <si>
    <t>Wyandotte County Senior Care Act</t>
  </si>
  <si>
    <t>KS907</t>
  </si>
  <si>
    <t>Wyandotte County Senior Levy Fund</t>
  </si>
  <si>
    <t>KS911</t>
  </si>
  <si>
    <t>East Central Kansas AAA - Senior Care Act</t>
  </si>
  <si>
    <t>KS912</t>
  </si>
  <si>
    <t>Kansas Healthy Working Program</t>
  </si>
  <si>
    <t>KS913</t>
  </si>
  <si>
    <t>Northeast Kansas Area Agency on Aging</t>
  </si>
  <si>
    <t>KS916</t>
  </si>
  <si>
    <t>Sunflower State - Medicaid MRDD</t>
  </si>
  <si>
    <t>KS920</t>
  </si>
  <si>
    <t>Johnson County Area Agency on Aging</t>
  </si>
  <si>
    <t>KS922</t>
  </si>
  <si>
    <t>Kansas Medicaid PD</t>
  </si>
  <si>
    <t>KS926</t>
  </si>
  <si>
    <t>Amerigroup - Medicaid PD Waiver</t>
  </si>
  <si>
    <t>KS927</t>
  </si>
  <si>
    <t>Amerigroup - Medicaid FE Waiver</t>
  </si>
  <si>
    <t>KS928</t>
  </si>
  <si>
    <t>Amerigroup - Medicaid MRDD</t>
  </si>
  <si>
    <t>KS929</t>
  </si>
  <si>
    <t>Amerigroup TBI - Head Injury Waiver</t>
  </si>
  <si>
    <t>KS934</t>
  </si>
  <si>
    <t>United Health Care - TBI - Head Injury Waiver</t>
  </si>
  <si>
    <t>KS935</t>
  </si>
  <si>
    <t>United Health Care - Sr. Care Act</t>
  </si>
  <si>
    <t>KS940</t>
  </si>
  <si>
    <t>Kansas Medicaid FE Topeka Only</t>
  </si>
  <si>
    <t>KY011</t>
  </si>
  <si>
    <t>Baptist Health Paducah</t>
  </si>
  <si>
    <t>KY211</t>
  </si>
  <si>
    <t>KY691</t>
  </si>
  <si>
    <t>KY013</t>
  </si>
  <si>
    <t>Berea Hospital</t>
  </si>
  <si>
    <t>KY713</t>
  </si>
  <si>
    <t>KY014</t>
  </si>
  <si>
    <t>Baptist Health Lexington</t>
  </si>
  <si>
    <t>KY194</t>
  </si>
  <si>
    <t>KY624</t>
  </si>
  <si>
    <t>KY015</t>
  </si>
  <si>
    <t>King's Daughters Medical Center</t>
  </si>
  <si>
    <t>KY595</t>
  </si>
  <si>
    <t>KY018</t>
  </si>
  <si>
    <t>KY024</t>
  </si>
  <si>
    <t>Our Lady of Bellefonte</t>
  </si>
  <si>
    <t>KY028</t>
  </si>
  <si>
    <t>KY628</t>
  </si>
  <si>
    <t>Ephraim McDowell Regional Medical Center, Inc.</t>
  </si>
  <si>
    <t>KY031</t>
  </si>
  <si>
    <t>Harrison Memorial Hospital</t>
  </si>
  <si>
    <t>KY054</t>
  </si>
  <si>
    <t>KY058</t>
  </si>
  <si>
    <t>Lifeline Kentucky</t>
  </si>
  <si>
    <t>KY059</t>
  </si>
  <si>
    <t>Owensboro Health, Inc.</t>
  </si>
  <si>
    <t>KY061</t>
  </si>
  <si>
    <t>Philips Lifeine - Hendersen</t>
  </si>
  <si>
    <t>KY690</t>
  </si>
  <si>
    <t>Baptist Health Madisonville</t>
  </si>
  <si>
    <t>KY110</t>
  </si>
  <si>
    <t>KY130</t>
  </si>
  <si>
    <t>WeCare Medical LLC</t>
  </si>
  <si>
    <t>KY154</t>
  </si>
  <si>
    <t>KY300</t>
  </si>
  <si>
    <t>Presbyterian Homes Westminster Terrace</t>
  </si>
  <si>
    <t>KY301</t>
  </si>
  <si>
    <t>KY303</t>
  </si>
  <si>
    <t>Village at Middletown</t>
  </si>
  <si>
    <t>KY305</t>
  </si>
  <si>
    <t>Highland Crossing</t>
  </si>
  <si>
    <t>KY308</t>
  </si>
  <si>
    <t>Atria - Springdale</t>
  </si>
  <si>
    <t>CA005</t>
  </si>
  <si>
    <t>Atria - Collwood Knolls</t>
  </si>
  <si>
    <t>CA009</t>
  </si>
  <si>
    <t>Atria - Golden Creek -10532</t>
  </si>
  <si>
    <t>KY311</t>
  </si>
  <si>
    <t>Atria Corporate Offices</t>
  </si>
  <si>
    <t>MA384</t>
  </si>
  <si>
    <t>Atria - Woodbriar -Falmouth (10230)</t>
  </si>
  <si>
    <t>MA386</t>
  </si>
  <si>
    <t>Atria Longmeadow Place</t>
  </si>
  <si>
    <t>MA387</t>
  </si>
  <si>
    <t>Atria Woodbriar Place (10162)</t>
  </si>
  <si>
    <t>MD340</t>
  </si>
  <si>
    <t>Atria - Manresa</t>
  </si>
  <si>
    <t>NY319</t>
  </si>
  <si>
    <t>Atria - Cutter Mill - Great Neck</t>
  </si>
  <si>
    <t>NY332</t>
  </si>
  <si>
    <t>Atria - Plainview</t>
  </si>
  <si>
    <t>NY380</t>
  </si>
  <si>
    <t>Atria - Kew Gardens</t>
  </si>
  <si>
    <t>PA387</t>
  </si>
  <si>
    <t>Atria - South Hills</t>
  </si>
  <si>
    <t>RI300</t>
  </si>
  <si>
    <t>Atria Bay Spring Village</t>
  </si>
  <si>
    <t>TX394</t>
  </si>
  <si>
    <t>Atria - Grapevine</t>
  </si>
  <si>
    <t>TX397</t>
  </si>
  <si>
    <t>Atria Sugar Land</t>
  </si>
  <si>
    <t>KY315</t>
  </si>
  <si>
    <t>Atria - Elizabethtown - 2060</t>
  </si>
  <si>
    <t>KY319</t>
  </si>
  <si>
    <t>Windsor Gardens - 7575</t>
  </si>
  <si>
    <t>KY322</t>
  </si>
  <si>
    <t>Morrning Pointe Ridge - IHP</t>
  </si>
  <si>
    <t>KY323</t>
  </si>
  <si>
    <t>Morning Pointe of Lexington</t>
  </si>
  <si>
    <t>KY325</t>
  </si>
  <si>
    <t>Atris Summit Hills</t>
  </si>
  <si>
    <t>KY326</t>
  </si>
  <si>
    <t>Lantern at Morning Pointe at Ruccio Way</t>
  </si>
  <si>
    <t>KY329</t>
  </si>
  <si>
    <t>Morning Pointe of Danville</t>
  </si>
  <si>
    <t>KY343</t>
  </si>
  <si>
    <t>Morning Pointe of Lexington East</t>
  </si>
  <si>
    <t>KY361</t>
  </si>
  <si>
    <t>COLONIAL ASSISTED LIVING HENDE</t>
  </si>
  <si>
    <t>KY367</t>
  </si>
  <si>
    <t>Stone Creek Lodge, Emeritus, Lousiville, KY</t>
  </si>
  <si>
    <t>KY368</t>
  </si>
  <si>
    <t>Atria - St. Matthews</t>
  </si>
  <si>
    <t>KY369</t>
  </si>
  <si>
    <t>Atria - Stony Brook</t>
  </si>
  <si>
    <t>KY401</t>
  </si>
  <si>
    <t>KY402</t>
  </si>
  <si>
    <t>St. Lukes Hospital</t>
  </si>
  <si>
    <t>KY406</t>
  </si>
  <si>
    <t>KY435</t>
  </si>
  <si>
    <t>KY510</t>
  </si>
  <si>
    <t>101 Mobility of Nashville</t>
  </si>
  <si>
    <t>KY607</t>
  </si>
  <si>
    <t>Trigg County Hospital Lifeline</t>
  </si>
  <si>
    <t>KY001</t>
  </si>
  <si>
    <t>Senior Care Experts</t>
  </si>
  <si>
    <t>KY610</t>
  </si>
  <si>
    <t>KY619</t>
  </si>
  <si>
    <t>St. Anthony's Hospice, Inc.</t>
  </si>
  <si>
    <t>KY620</t>
  </si>
  <si>
    <t>Heritage Hospice</t>
  </si>
  <si>
    <t>KY626</t>
  </si>
  <si>
    <t>KY635</t>
  </si>
  <si>
    <t>Home Instead Senior Care - Bowling Green</t>
  </si>
  <si>
    <t>KY646</t>
  </si>
  <si>
    <t>KY650</t>
  </si>
  <si>
    <t>Home Instead Senior Care - Florence</t>
  </si>
  <si>
    <t>KY687</t>
  </si>
  <si>
    <t>KY695</t>
  </si>
  <si>
    <t>KY700</t>
  </si>
  <si>
    <t>ARC - Kentucky Territory - Field</t>
  </si>
  <si>
    <t>KY802</t>
  </si>
  <si>
    <t>ARC - Kentucky Territory - C1</t>
  </si>
  <si>
    <t>KY705</t>
  </si>
  <si>
    <t>Home Instead Senior Care - Frankfort</t>
  </si>
  <si>
    <t>KY708</t>
  </si>
  <si>
    <t>FirstLight HomeCare of Northern Kentucky</t>
  </si>
  <si>
    <t>KY710</t>
  </si>
  <si>
    <t>Extra Care Private Duty Nursing Agency</t>
  </si>
  <si>
    <t>KY717</t>
  </si>
  <si>
    <t>KY722</t>
  </si>
  <si>
    <t>FirtLight Home Care of the Foothills</t>
  </si>
  <si>
    <t>KY790</t>
  </si>
  <si>
    <t>Silver Tree Home Care</t>
  </si>
  <si>
    <t>IN811</t>
  </si>
  <si>
    <t>Home Instead Senior Care - Louisville</t>
  </si>
  <si>
    <t>KY801</t>
  </si>
  <si>
    <t>AR904</t>
  </si>
  <si>
    <t>H5619-109-000 Humana PERS MSB</t>
  </si>
  <si>
    <t>CA985</t>
  </si>
  <si>
    <t>H5619-038-000 Humana PERS MSB</t>
  </si>
  <si>
    <t>CO955</t>
  </si>
  <si>
    <t>H2649-066-000 Humana PERS MSB</t>
  </si>
  <si>
    <t>FL458</t>
  </si>
  <si>
    <t>H1036-077-000 Humana PERS MSB</t>
  </si>
  <si>
    <t>FL479</t>
  </si>
  <si>
    <t>H1036-103-000 Humana PERS MSB</t>
  </si>
  <si>
    <t>FL888</t>
  </si>
  <si>
    <t>H1036-255-000 Humana PERS MSB</t>
  </si>
  <si>
    <t>FL942</t>
  </si>
  <si>
    <t>H1036-257-000 Humana PERS MSB</t>
  </si>
  <si>
    <t>FL946</t>
  </si>
  <si>
    <t>H1036-264-000 Humana PERS MSB</t>
  </si>
  <si>
    <t>GA913</t>
  </si>
  <si>
    <t>H4141-003-000 Humana PERS MSB</t>
  </si>
  <si>
    <t>KS921</t>
  </si>
  <si>
    <t>H2649-067-000 Humana PERS MSB</t>
  </si>
  <si>
    <t>LA901</t>
  </si>
  <si>
    <t>H1951-032-000 Humana PERS MSB</t>
  </si>
  <si>
    <t>LA902</t>
  </si>
  <si>
    <t>H1951-033-000 Humana PERS MSB</t>
  </si>
  <si>
    <t>LA903</t>
  </si>
  <si>
    <t>H1951-034-000 Humana PERS MSB</t>
  </si>
  <si>
    <t>LA904</t>
  </si>
  <si>
    <t>H1951-041-000 Humana PERS MSB</t>
  </si>
  <si>
    <t>MO909</t>
  </si>
  <si>
    <t>H2649-028-000 Humana PERS MSB</t>
  </si>
  <si>
    <t>MS901</t>
  </si>
  <si>
    <t>H1036-222-000 Humana PERS MSB</t>
  </si>
  <si>
    <t>MS902</t>
  </si>
  <si>
    <t>H6622-048-000 Humana PERS MSB</t>
  </si>
  <si>
    <t>NC907</t>
  </si>
  <si>
    <t>H1036-168-000 Humana PERS MSB</t>
  </si>
  <si>
    <t>NC908</t>
  </si>
  <si>
    <t>H6622-026-000 Humana PERS MSB</t>
  </si>
  <si>
    <t>NC909</t>
  </si>
  <si>
    <t>H6622-027-000 Humana PERS MSB</t>
  </si>
  <si>
    <t>OK901</t>
  </si>
  <si>
    <t>H6622-049-000 Humana PERS MSB</t>
  </si>
  <si>
    <t>SC901</t>
  </si>
  <si>
    <t>H5619-082-000 Humana PERS MSB</t>
  </si>
  <si>
    <t>TN913</t>
  </si>
  <si>
    <t>H4461-004-000 Humana PERS MSB</t>
  </si>
  <si>
    <t>TN914</t>
  </si>
  <si>
    <t>H4461-030-001 Humana PERS MSB</t>
  </si>
  <si>
    <t>TN915</t>
  </si>
  <si>
    <t>H4461-030-002 Humana PERS MSB</t>
  </si>
  <si>
    <t>TN916</t>
  </si>
  <si>
    <t>H4461-030-003 Humana PERS MSB</t>
  </si>
  <si>
    <t>VA911</t>
  </si>
  <si>
    <t>H5619-090-000 Humana PERS MSB</t>
  </si>
  <si>
    <t>LA018</t>
  </si>
  <si>
    <t>Jewish Family Service</t>
  </si>
  <si>
    <t>LA020</t>
  </si>
  <si>
    <t>LA520</t>
  </si>
  <si>
    <t>Jewish Family Services</t>
  </si>
  <si>
    <t>LA620</t>
  </si>
  <si>
    <t>LA036</t>
  </si>
  <si>
    <t>West Calcasieu Cameron Hospital</t>
  </si>
  <si>
    <t>LA536</t>
  </si>
  <si>
    <t>LA636</t>
  </si>
  <si>
    <t>LA619</t>
  </si>
  <si>
    <t>Airway Home Medical Lifeline</t>
  </si>
  <si>
    <t>LA302</t>
  </si>
  <si>
    <t>Camellia Gardens</t>
  </si>
  <si>
    <t>LA303</t>
  </si>
  <si>
    <t>Emeritus at Layfayette</t>
  </si>
  <si>
    <t>LA304</t>
  </si>
  <si>
    <t>The Glen Retirement System dba Village Healthcare</t>
  </si>
  <si>
    <t>LA305</t>
  </si>
  <si>
    <t>Gardenview AL at Jones Creek</t>
  </si>
  <si>
    <t>LA309</t>
  </si>
  <si>
    <t>Azalea Estates of Monroe</t>
  </si>
  <si>
    <t>LA361</t>
  </si>
  <si>
    <t>Garden View - Lafayette</t>
  </si>
  <si>
    <t>LA371</t>
  </si>
  <si>
    <t>Garden View - New Iberia</t>
  </si>
  <si>
    <t>LA362</t>
  </si>
  <si>
    <t>Glenview Gardens</t>
  </si>
  <si>
    <t>LA363</t>
  </si>
  <si>
    <t>Lambeth House, Inc.</t>
  </si>
  <si>
    <t>LA365</t>
  </si>
  <si>
    <t>Rosemont Retirement, LA</t>
  </si>
  <si>
    <t>LA367</t>
  </si>
  <si>
    <t>Sunrise of Baton Rouge</t>
  </si>
  <si>
    <t>LA369</t>
  </si>
  <si>
    <t>Homestead Assisted Living</t>
  </si>
  <si>
    <t>LA375</t>
  </si>
  <si>
    <t>Sunrise of Metairie</t>
  </si>
  <si>
    <t>LA385</t>
  </si>
  <si>
    <t>Sunrise East Baton Rouge</t>
  </si>
  <si>
    <t>LA401</t>
  </si>
  <si>
    <t>LHC subs w No Discharge Notice - Unit Retrievals</t>
  </si>
  <si>
    <t>LA402</t>
  </si>
  <si>
    <t>LHC Subs with no Discharge Notice - SAVES</t>
  </si>
  <si>
    <t>LA501</t>
  </si>
  <si>
    <t>Discharged Auth. By LHC to PLL Private Pay</t>
  </si>
  <si>
    <t>LA502</t>
  </si>
  <si>
    <t>England Oaks Active Adult Living</t>
  </si>
  <si>
    <t>AL510</t>
  </si>
  <si>
    <t>Infirmary Hospice Care</t>
  </si>
  <si>
    <t>AL522</t>
  </si>
  <si>
    <t>Huntsville Hospital HomeCare - Madison</t>
  </si>
  <si>
    <t>AL562</t>
  </si>
  <si>
    <t>Heartlite Hospice - Scottsboro</t>
  </si>
  <si>
    <t>AL565</t>
  </si>
  <si>
    <t>Heartlite Hospice of North Alabama - Huntsville</t>
  </si>
  <si>
    <t>AL604</t>
  </si>
  <si>
    <t>Alabama Home Care</t>
  </si>
  <si>
    <t>AL605</t>
  </si>
  <si>
    <t>Infirmary HomeCare - Jackson AL</t>
  </si>
  <si>
    <t>AL607</t>
  </si>
  <si>
    <t>Marion Regional HomeCare - Hamilton</t>
  </si>
  <si>
    <t>AL613</t>
  </si>
  <si>
    <t>Huntsville Hospital HomeCare-Huntsville</t>
  </si>
  <si>
    <t>AL614</t>
  </si>
  <si>
    <t>Decatur Morgan HomeCare - Decatur</t>
  </si>
  <si>
    <t>AL617</t>
  </si>
  <si>
    <t>Medical Centers HomeCare-Guntersville</t>
  </si>
  <si>
    <t>AL618</t>
  </si>
  <si>
    <t>Fayette Medical Center HomeCare-Fayette</t>
  </si>
  <si>
    <t>AL619</t>
  </si>
  <si>
    <t>Southeast Alabama HomeCare - Dothan</t>
  </si>
  <si>
    <t>AL623</t>
  </si>
  <si>
    <t>HomeCare of E. AL Medical Center-Auburn</t>
  </si>
  <si>
    <t>AL629</t>
  </si>
  <si>
    <t>Coosa Valley HomeCare - Sylacauga</t>
  </si>
  <si>
    <t>AL633</t>
  </si>
  <si>
    <t>Infirmary Home Care</t>
  </si>
  <si>
    <t>AL634</t>
  </si>
  <si>
    <t>Alabama Hospice Care of Tuscaloosa</t>
  </si>
  <si>
    <t>AL635</t>
  </si>
  <si>
    <t>Alabama HomeCare - Camden</t>
  </si>
  <si>
    <t>AL636</t>
  </si>
  <si>
    <t>LHC HomeCare of South Alabama-Andalusia</t>
  </si>
  <si>
    <t>AL637</t>
  </si>
  <si>
    <t>Alabama Hospice Care of Oxford - Oxford</t>
  </si>
  <si>
    <t>AL638</t>
  </si>
  <si>
    <t>AL Hospice Care of Birmingham-Trussville</t>
  </si>
  <si>
    <t>AL639</t>
  </si>
  <si>
    <t>Southeast Alabama HomeCare-Enterprise</t>
  </si>
  <si>
    <t>AL642</t>
  </si>
  <si>
    <t>Thomas Home Health - Fairhope</t>
  </si>
  <si>
    <t>AL643</t>
  </si>
  <si>
    <t>Baptist Home Health - Montgomery</t>
  </si>
  <si>
    <t>AL644</t>
  </si>
  <si>
    <t>AL646</t>
  </si>
  <si>
    <t>Alabama Hospice Care of Jasper - Jasper</t>
  </si>
  <si>
    <t>AL650</t>
  </si>
  <si>
    <t>Clay County Hospital Home Care-Ashland</t>
  </si>
  <si>
    <t>AL651</t>
  </si>
  <si>
    <t>LHC HomeCare of South Alabama - Opp</t>
  </si>
  <si>
    <t>AL652</t>
  </si>
  <si>
    <t>D.W. McMillan Home Health - Brewton</t>
  </si>
  <si>
    <t>AL653</t>
  </si>
  <si>
    <t>Infirmary HomeCare - Mobile</t>
  </si>
  <si>
    <t>AL654</t>
  </si>
  <si>
    <t>Athens-LimeStone HomeCare - Athens</t>
  </si>
  <si>
    <t>AL655</t>
  </si>
  <si>
    <t>Southeast Alabama HomeCare of Eufaula</t>
  </si>
  <si>
    <t>AL656</t>
  </si>
  <si>
    <t>Keller Home Care - Tuscumbia</t>
  </si>
  <si>
    <t>AL658</t>
  </si>
  <si>
    <t>Alabama HomeCare of Cullman-Cullman</t>
  </si>
  <si>
    <t>AL659</t>
  </si>
  <si>
    <t>Alabama Home Care - Lincoln</t>
  </si>
  <si>
    <t>AL660</t>
  </si>
  <si>
    <t>Keller Hospice - Tuscumbia</t>
  </si>
  <si>
    <t>AL663</t>
  </si>
  <si>
    <t>Troy Regional Medical Center HomeHealth</t>
  </si>
  <si>
    <t>AL664</t>
  </si>
  <si>
    <t>EAMC - Lanier Home Health-Valley</t>
  </si>
  <si>
    <t>AL690</t>
  </si>
  <si>
    <t>Keller Home Care - Red Bay</t>
  </si>
  <si>
    <t>AL699</t>
  </si>
  <si>
    <t>Alabama Hospice Care of Mobile - Mobile</t>
  </si>
  <si>
    <t>AL703</t>
  </si>
  <si>
    <t>Able HomeCare of Gardendale</t>
  </si>
  <si>
    <t>AL704</t>
  </si>
  <si>
    <t>Alabama HomeCare - Vestavia Hills</t>
  </si>
  <si>
    <t>AL705</t>
  </si>
  <si>
    <t>AL707</t>
  </si>
  <si>
    <t>AL712</t>
  </si>
  <si>
    <t>AL713</t>
  </si>
  <si>
    <t>AL714</t>
  </si>
  <si>
    <t>AL718</t>
  </si>
  <si>
    <t>AL719</t>
  </si>
  <si>
    <t>AL722</t>
  </si>
  <si>
    <t>AL723</t>
  </si>
  <si>
    <t>AL729</t>
  </si>
  <si>
    <t>AL733</t>
  </si>
  <si>
    <t>AL735</t>
  </si>
  <si>
    <t>AL736</t>
  </si>
  <si>
    <t>AL739</t>
  </si>
  <si>
    <t>AL743</t>
  </si>
  <si>
    <t>Baptist Home Health</t>
  </si>
  <si>
    <t>AL744</t>
  </si>
  <si>
    <t>AL749</t>
  </si>
  <si>
    <t>AL750</t>
  </si>
  <si>
    <t>AL751</t>
  </si>
  <si>
    <t>AL752</t>
  </si>
  <si>
    <t>AL753</t>
  </si>
  <si>
    <t>AL755</t>
  </si>
  <si>
    <t>AL756</t>
  </si>
  <si>
    <t>AL758</t>
  </si>
  <si>
    <t>AL759</t>
  </si>
  <si>
    <t>AL763</t>
  </si>
  <si>
    <t>AL764</t>
  </si>
  <si>
    <t>LHC Group/EAMC - Lanier HOme Health of Valley</t>
  </si>
  <si>
    <t>AL790</t>
  </si>
  <si>
    <t>AL842</t>
  </si>
  <si>
    <t>AL843</t>
  </si>
  <si>
    <t>AL854</t>
  </si>
  <si>
    <t>AR031</t>
  </si>
  <si>
    <t>Jefferson HomeCare - Pine Bluff</t>
  </si>
  <si>
    <t>AR517</t>
  </si>
  <si>
    <t>North Arkansas HomeCare-Batesville</t>
  </si>
  <si>
    <t>AR519</t>
  </si>
  <si>
    <t>Elite Home Health - Texarkana</t>
  </si>
  <si>
    <t>AR603</t>
  </si>
  <si>
    <t>Elite Home Health - Mena</t>
  </si>
  <si>
    <t>AR604</t>
  </si>
  <si>
    <t>Elite Home Health - Fordyce</t>
  </si>
  <si>
    <t>AR605</t>
  </si>
  <si>
    <t>Elite Home Health - Eureka Springs</t>
  </si>
  <si>
    <t>AR606</t>
  </si>
  <si>
    <t>Elite Home Health - Hot Springs</t>
  </si>
  <si>
    <t>AR607</t>
  </si>
  <si>
    <t>Elite Home Health - Forrest City AR</t>
  </si>
  <si>
    <t>AR608</t>
  </si>
  <si>
    <t>Elite Home Health - Nashville</t>
  </si>
  <si>
    <t>AR609</t>
  </si>
  <si>
    <t>North Arkansas HomeCare - Mountain Home</t>
  </si>
  <si>
    <t>AR610</t>
  </si>
  <si>
    <t>Elite Home Health</t>
  </si>
  <si>
    <t>AR612</t>
  </si>
  <si>
    <t>AR613</t>
  </si>
  <si>
    <t>North Arkansas HomeCare - Calico Rock</t>
  </si>
  <si>
    <t>AR618</t>
  </si>
  <si>
    <t>Elite Home Health - Benton</t>
  </si>
  <si>
    <t>AR619</t>
  </si>
  <si>
    <t>Patient?s Choice Hospice-Forrest City</t>
  </si>
  <si>
    <t>AR620</t>
  </si>
  <si>
    <t>Hospice of North Arkansas -Mountain Home</t>
  </si>
  <si>
    <t>AR622</t>
  </si>
  <si>
    <t>Hospice of Central Arkansas - Hot Springs</t>
  </si>
  <si>
    <t>AR623</t>
  </si>
  <si>
    <t>Ouachita Regional Hospice - Mena</t>
  </si>
  <si>
    <t>AR626</t>
  </si>
  <si>
    <t>Hospice of North Arkansas - Springdale</t>
  </si>
  <si>
    <t>AR629</t>
  </si>
  <si>
    <t>Elite Home Health - Harrison</t>
  </si>
  <si>
    <t>AR632</t>
  </si>
  <si>
    <t>Elite Home Health - Little Rock</t>
  </si>
  <si>
    <t>AR633</t>
  </si>
  <si>
    <t>Elite Home Health - Springdale</t>
  </si>
  <si>
    <t>AR634</t>
  </si>
  <si>
    <t>Elite Home Health - Fort Smith</t>
  </si>
  <si>
    <t>AR639</t>
  </si>
  <si>
    <t>Arkansas Home Hospice - Jonesboro</t>
  </si>
  <si>
    <t>AR652</t>
  </si>
  <si>
    <t>Northeast Arkansas Home Care</t>
  </si>
  <si>
    <t>AR653</t>
  </si>
  <si>
    <t>North Arkansas HomeCare - Salem</t>
  </si>
  <si>
    <t>AR700</t>
  </si>
  <si>
    <t>AR703</t>
  </si>
  <si>
    <t>AR704</t>
  </si>
  <si>
    <t>AR705</t>
  </si>
  <si>
    <t>AR706</t>
  </si>
  <si>
    <t>AR707</t>
  </si>
  <si>
    <t>AR709</t>
  </si>
  <si>
    <t>AR710</t>
  </si>
  <si>
    <t>AR712</t>
  </si>
  <si>
    <t>Jefferson Home Care</t>
  </si>
  <si>
    <t>AR713</t>
  </si>
  <si>
    <t>AR717</t>
  </si>
  <si>
    <t>AR718</t>
  </si>
  <si>
    <t>AR719</t>
  </si>
  <si>
    <t>AR720</t>
  </si>
  <si>
    <t>Elite Home Health - DeWitt</t>
  </si>
  <si>
    <t>AR722</t>
  </si>
  <si>
    <t>AR723</t>
  </si>
  <si>
    <t>Elite Home Health- West Memphis AR</t>
  </si>
  <si>
    <t>AR725</t>
  </si>
  <si>
    <t>Summit Hospice Providers - Searcy</t>
  </si>
  <si>
    <t>AR726</t>
  </si>
  <si>
    <t>Arkansas Home Health Providers-Trumann</t>
  </si>
  <si>
    <t>AR727</t>
  </si>
  <si>
    <t>Arkansas Home Hospice Providers-Trumann</t>
  </si>
  <si>
    <t>AR729</t>
  </si>
  <si>
    <t>AR732</t>
  </si>
  <si>
    <t>AR733</t>
  </si>
  <si>
    <t>AR734</t>
  </si>
  <si>
    <t>AR752</t>
  </si>
  <si>
    <t>AR753</t>
  </si>
  <si>
    <t>AZ555</t>
  </si>
  <si>
    <t>Northern Arizona Hospice - Cottonwood</t>
  </si>
  <si>
    <t>AZ609</t>
  </si>
  <si>
    <t>At Home Healthcare - Phoenix</t>
  </si>
  <si>
    <t>AZ649</t>
  </si>
  <si>
    <t>At Home Healthcare - Tucson</t>
  </si>
  <si>
    <t>AZ749</t>
  </si>
  <si>
    <t>AZ753</t>
  </si>
  <si>
    <t>Northern Arizona Home Health - Flagstaff</t>
  </si>
  <si>
    <t>AZ754</t>
  </si>
  <si>
    <t>Northern Arizona Home Health - Cottonwood</t>
  </si>
  <si>
    <t>AZ757</t>
  </si>
  <si>
    <t>Havasu Regional Medical Center - Lake Havasu City</t>
  </si>
  <si>
    <t>AZ758</t>
  </si>
  <si>
    <t>Valley View Home Health- Fort Mohave</t>
  </si>
  <si>
    <t>AZ809</t>
  </si>
  <si>
    <t>CF523</t>
  </si>
  <si>
    <t>Addus HealthCare - Chico</t>
  </si>
  <si>
    <t>CF524</t>
  </si>
  <si>
    <t>Addus Healthcare - Modesto</t>
  </si>
  <si>
    <t>CF529</t>
  </si>
  <si>
    <t>Addus Healthcare - Redding</t>
  </si>
  <si>
    <t>CF638</t>
  </si>
  <si>
    <t>CF724</t>
  </si>
  <si>
    <t>CF725</t>
  </si>
  <si>
    <t>Addus Healthcare - Walnut Creek</t>
  </si>
  <si>
    <t>CF729</t>
  </si>
  <si>
    <t>CF738</t>
  </si>
  <si>
    <t>CO639</t>
  </si>
  <si>
    <t>At Home Healthcare - Colorado Springs</t>
  </si>
  <si>
    <t>CO646</t>
  </si>
  <si>
    <t>At Home Healthcare - Alamosa</t>
  </si>
  <si>
    <t>CO686</t>
  </si>
  <si>
    <t>At Home Healthcare - Aurora</t>
  </si>
  <si>
    <t>CO699</t>
  </si>
  <si>
    <t>At Home Healthcare - Lafayette</t>
  </si>
  <si>
    <t>CO739</t>
  </si>
  <si>
    <t>CO741</t>
  </si>
  <si>
    <t>Colorado Plains Medical Center - Ft. Morgan</t>
  </si>
  <si>
    <t>CO746</t>
  </si>
  <si>
    <t>CO786</t>
  </si>
  <si>
    <t>CO799</t>
  </si>
  <si>
    <t>FL648</t>
  </si>
  <si>
    <t>Munroe Regional HomeCare - Ocala</t>
  </si>
  <si>
    <t>FL668</t>
  </si>
  <si>
    <t>Lifeline Health Care of Lakeland</t>
  </si>
  <si>
    <t>FL695</t>
  </si>
  <si>
    <t>Lifeline Health Care of Marathon</t>
  </si>
  <si>
    <t>FL767</t>
  </si>
  <si>
    <t>Lifeline HealthCare of Lady Lake</t>
  </si>
  <si>
    <t>FL768</t>
  </si>
  <si>
    <t>FL795</t>
  </si>
  <si>
    <t>FL798</t>
  </si>
  <si>
    <t>Lifeline Health Care of Port Charlotte</t>
  </si>
  <si>
    <t>FL848</t>
  </si>
  <si>
    <t>FL878</t>
  </si>
  <si>
    <t>Parrish Home Health - Cocoa</t>
  </si>
  <si>
    <t>FL879</t>
  </si>
  <si>
    <t>Parrish Home Health - Titusville</t>
  </si>
  <si>
    <t>FL897</t>
  </si>
  <si>
    <t>Lifeline HealthCare of Sarasota</t>
  </si>
  <si>
    <t>FR619</t>
  </si>
  <si>
    <t>Baptist Home Health Care - Pensacola</t>
  </si>
  <si>
    <t>FR622</t>
  </si>
  <si>
    <t>Munroe Regional Home Care at Timberridge</t>
  </si>
  <si>
    <t>FR719</t>
  </si>
  <si>
    <t>FR722</t>
  </si>
  <si>
    <t>GA556</t>
  </si>
  <si>
    <t>Halcyon Hospice - Valdosta</t>
  </si>
  <si>
    <t>GA567</t>
  </si>
  <si>
    <t>Halcyon Hospice - Gainesville</t>
  </si>
  <si>
    <t>GA568</t>
  </si>
  <si>
    <t>Halcyon Hospice - Athens</t>
  </si>
  <si>
    <t>GA569</t>
  </si>
  <si>
    <t>Halcyon Hospice - Atlanta</t>
  </si>
  <si>
    <t>GA573</t>
  </si>
  <si>
    <t>Heartlite Hospice - Dalton</t>
  </si>
  <si>
    <t>GA578</t>
  </si>
  <si>
    <t>Heartlite Hospice - East Ellijay</t>
  </si>
  <si>
    <t>GA616</t>
  </si>
  <si>
    <t>Floyd HomeCare of Cedartown-Cedartown</t>
  </si>
  <si>
    <t>GA617</t>
  </si>
  <si>
    <t>Floyd HomeCare of Summerville</t>
  </si>
  <si>
    <t>GA631</t>
  </si>
  <si>
    <t>Floyd HomeCare of Cartersville</t>
  </si>
  <si>
    <t>GA632</t>
  </si>
  <si>
    <t>Home Care Solutions - Ringgold</t>
  </si>
  <si>
    <t>GA640</t>
  </si>
  <si>
    <t>Georgia Home Health - Columbus</t>
  </si>
  <si>
    <t>GA645</t>
  </si>
  <si>
    <t>Georgia HomeCare - Lagrange</t>
  </si>
  <si>
    <t>GA651</t>
  </si>
  <si>
    <t>Georgia Home Health - Atlanta</t>
  </si>
  <si>
    <t>GA663</t>
  </si>
  <si>
    <t>Halcyon Hospice - Cumming</t>
  </si>
  <si>
    <t>GA664</t>
  </si>
  <si>
    <t>Halcyon Hospice - Villa Rica</t>
  </si>
  <si>
    <t>GA666</t>
  </si>
  <si>
    <t>GA670</t>
  </si>
  <si>
    <t>Floyd HomeCare - Rome</t>
  </si>
  <si>
    <t>GA674</t>
  </si>
  <si>
    <t>Halcyon Hospice - Sylvester</t>
  </si>
  <si>
    <t>GA716</t>
  </si>
  <si>
    <t>GA717</t>
  </si>
  <si>
    <t>GA731</t>
  </si>
  <si>
    <t>GA732</t>
  </si>
  <si>
    <t>GA740</t>
  </si>
  <si>
    <t>GA745</t>
  </si>
  <si>
    <t>GA751</t>
  </si>
  <si>
    <t>GA770</t>
  </si>
  <si>
    <t>ID606</t>
  </si>
  <si>
    <t>Idaho Home Health &amp; Hospice - Twin Falls</t>
  </si>
  <si>
    <t>ID614</t>
  </si>
  <si>
    <t>Idaho Home Health &amp; Hospice - Gooding</t>
  </si>
  <si>
    <t>ID616</t>
  </si>
  <si>
    <t>Idaho Home Health - Hailey</t>
  </si>
  <si>
    <t>ID617</t>
  </si>
  <si>
    <t>North Idaho Home Health-Coeur D Alene</t>
  </si>
  <si>
    <t>ID618</t>
  </si>
  <si>
    <t>Idaho Home Health - Idaho Falls</t>
  </si>
  <si>
    <t>ID628</t>
  </si>
  <si>
    <t>Idaho Home Health &amp; Hospice - Meridian</t>
  </si>
  <si>
    <t>ID640</t>
  </si>
  <si>
    <t>ID644</t>
  </si>
  <si>
    <t>ID706</t>
  </si>
  <si>
    <t>ID714</t>
  </si>
  <si>
    <t>ID717</t>
  </si>
  <si>
    <t>ID718</t>
  </si>
  <si>
    <t>ID728</t>
  </si>
  <si>
    <t>ID729</t>
  </si>
  <si>
    <t>Idaho Home Health - Pocatello</t>
  </si>
  <si>
    <t>ID735</t>
  </si>
  <si>
    <t>Idaho Home Health - Rupert</t>
  </si>
  <si>
    <t>IL561</t>
  </si>
  <si>
    <t>Northwestern Illinois HomeHealth-Kewanee</t>
  </si>
  <si>
    <t>IL589</t>
  </si>
  <si>
    <t>Addus HealthCare - Decatur</t>
  </si>
  <si>
    <t>IL593</t>
  </si>
  <si>
    <t>Addus HealthCare - Swansea</t>
  </si>
  <si>
    <t>IL599</t>
  </si>
  <si>
    <t>LHC-Illinois Home Health Care - Chicago</t>
  </si>
  <si>
    <t>IL647</t>
  </si>
  <si>
    <t>LHC IL HomeHealth Care-Olympia Fields</t>
  </si>
  <si>
    <t>IL694</t>
  </si>
  <si>
    <t>LHC-Illinois Home Health Care - Hillside</t>
  </si>
  <si>
    <t>IL695</t>
  </si>
  <si>
    <t>Addus HealthCare - Mt. Vernon</t>
  </si>
  <si>
    <t>IL696</t>
  </si>
  <si>
    <t>Addus HealthCare - Marion</t>
  </si>
  <si>
    <t>IL789</t>
  </si>
  <si>
    <t>IL791</t>
  </si>
  <si>
    <t>Addus HealthCare - Champaign</t>
  </si>
  <si>
    <t>IL793</t>
  </si>
  <si>
    <t>IL794</t>
  </si>
  <si>
    <t>IL795</t>
  </si>
  <si>
    <t>IL796</t>
  </si>
  <si>
    <t>IL799</t>
  </si>
  <si>
    <t>IL847</t>
  </si>
  <si>
    <t>LHC-IL HomeHealth Care-Olympia Fields</t>
  </si>
  <si>
    <t>IL861</t>
  </si>
  <si>
    <t>KY506</t>
  </si>
  <si>
    <t>Lifeline Community Based Services</t>
  </si>
  <si>
    <t>KY507</t>
  </si>
  <si>
    <t>DeaconesDeaconess Lifeline Home Health - Lexington</t>
  </si>
  <si>
    <t>KY512</t>
  </si>
  <si>
    <t>Commonwealth Home Health-Winchester</t>
  </si>
  <si>
    <t>KY518</t>
  </si>
  <si>
    <t>Nurses Registry and Home Health - Richmond</t>
  </si>
  <si>
    <t>KY519</t>
  </si>
  <si>
    <t>Commonwealth Home Health - Lexington</t>
  </si>
  <si>
    <t>KY602</t>
  </si>
  <si>
    <t>Lifeline Health Care of Clinton - Albany</t>
  </si>
  <si>
    <t>KY603</t>
  </si>
  <si>
    <t>Lifeline HealthCare Warren-Bowling Green</t>
  </si>
  <si>
    <t>KY623</t>
  </si>
  <si>
    <t>Lifeline Health Care of Fulton - Fulton</t>
  </si>
  <si>
    <t>KY625</t>
  </si>
  <si>
    <t>Lifeline Health Care of Edmonson</t>
  </si>
  <si>
    <t>KY627</t>
  </si>
  <si>
    <t>Lifeline HealthCare Cumberland-Burkesville</t>
  </si>
  <si>
    <t>KY629</t>
  </si>
  <si>
    <t>Lifeline HealthCare Taylor-Campbellsville</t>
  </si>
  <si>
    <t>KY632</t>
  </si>
  <si>
    <t>Lifeline Health Care of Green-Greensburg</t>
  </si>
  <si>
    <t>KY633</t>
  </si>
  <si>
    <t>Lifeline HealthCare Lincare-Hopkinsville</t>
  </si>
  <si>
    <t>KY634</t>
  </si>
  <si>
    <t>Lifeline Health Care of Fayette</t>
  </si>
  <si>
    <t>KY636</t>
  </si>
  <si>
    <t>Lifeline Health Care of Wayne-Monticello</t>
  </si>
  <si>
    <t>KY637</t>
  </si>
  <si>
    <t>Lifeline Health Care of Butler</t>
  </si>
  <si>
    <t>KY638</t>
  </si>
  <si>
    <t>Lifeline Health Care Hart-Munfordville</t>
  </si>
  <si>
    <t>KY639</t>
  </si>
  <si>
    <t>Lifeline Health Care-Russell Springs</t>
  </si>
  <si>
    <t>KY640</t>
  </si>
  <si>
    <t>Lifeline HealthCare of Logan-Russellville</t>
  </si>
  <si>
    <t>KY641</t>
  </si>
  <si>
    <t>Lifeline Health Care Pulaski-Somerset</t>
  </si>
  <si>
    <t>KY642</t>
  </si>
  <si>
    <t>Lifeline HealthCare of Lincoln-Stanford</t>
  </si>
  <si>
    <t>KY643</t>
  </si>
  <si>
    <t>Lifeline HealthCare of McCreary-Whitley City</t>
  </si>
  <si>
    <t>KY649</t>
  </si>
  <si>
    <t>Lifeline HealthCare Fayette-Nicholasville</t>
  </si>
  <si>
    <t>KY660</t>
  </si>
  <si>
    <t>Lifeline HealthCare Hardin-Elizabethtown</t>
  </si>
  <si>
    <t>KY662</t>
  </si>
  <si>
    <t>Lifeline Health Care of Casey - Liberty</t>
  </si>
  <si>
    <t>KY677</t>
  </si>
  <si>
    <t>Lifeline Health Care  - Scottsville</t>
  </si>
  <si>
    <t>KY681</t>
  </si>
  <si>
    <t>Methodist Hospital HomeCare - Henderson</t>
  </si>
  <si>
    <t>KY682</t>
  </si>
  <si>
    <t>Twin Lakes Home Health - Leitchfield</t>
  </si>
  <si>
    <t>KY684</t>
  </si>
  <si>
    <t>Lifeline Home Care</t>
  </si>
  <si>
    <t>KY685</t>
  </si>
  <si>
    <t>Lifeline Rockcastle HomeHealth-Mt Vernon</t>
  </si>
  <si>
    <t>KY686</t>
  </si>
  <si>
    <t>Marshall County Hosp HomeHealth-Benton</t>
  </si>
  <si>
    <t>KY692</t>
  </si>
  <si>
    <t>Lifeline Home Health - Tompkinsville</t>
  </si>
  <si>
    <t>KY701</t>
  </si>
  <si>
    <t>LHC Group- Lifeline Health Care of Lyon</t>
  </si>
  <si>
    <t>KY702</t>
  </si>
  <si>
    <t>KY703</t>
  </si>
  <si>
    <t>KY707</t>
  </si>
  <si>
    <t>Deaconess-Lifeline HomeHealth-Lexington</t>
  </si>
  <si>
    <t>KY712</t>
  </si>
  <si>
    <t>KY718</t>
  </si>
  <si>
    <t>KY719</t>
  </si>
  <si>
    <t>KY720</t>
  </si>
  <si>
    <t>Lifeline HomeHealth N. KY-Lakeside Park</t>
  </si>
  <si>
    <t>KY723</t>
  </si>
  <si>
    <t>KY727</t>
  </si>
  <si>
    <t>KY729</t>
  </si>
  <si>
    <t>KY730</t>
  </si>
  <si>
    <t>Lifeline Health Center of Simpson</t>
  </si>
  <si>
    <t>KY732</t>
  </si>
  <si>
    <t>KY736</t>
  </si>
  <si>
    <t>KY737</t>
  </si>
  <si>
    <t>KY738</t>
  </si>
  <si>
    <t>KY739</t>
  </si>
  <si>
    <t>KY740</t>
  </si>
  <si>
    <t>KY741</t>
  </si>
  <si>
    <t>KY742</t>
  </si>
  <si>
    <t>KY743</t>
  </si>
  <si>
    <t>KY748</t>
  </si>
  <si>
    <t>Lifeline Home Health Care</t>
  </si>
  <si>
    <t>KY749</t>
  </si>
  <si>
    <t>KY760</t>
  </si>
  <si>
    <t>KY762</t>
  </si>
  <si>
    <t>KY777</t>
  </si>
  <si>
    <t>Lifeline Health Care - Scottsville</t>
  </si>
  <si>
    <t>KY781</t>
  </si>
  <si>
    <t>KY782</t>
  </si>
  <si>
    <t>KY783</t>
  </si>
  <si>
    <t>Lifeline Health Care</t>
  </si>
  <si>
    <t>KY784</t>
  </si>
  <si>
    <t>KY785</t>
  </si>
  <si>
    <t>KY786</t>
  </si>
  <si>
    <t>KY792</t>
  </si>
  <si>
    <t>KY833</t>
  </si>
  <si>
    <t>KY834</t>
  </si>
  <si>
    <t>LA523</t>
  </si>
  <si>
    <t>AAA Hospice - Lafayette</t>
  </si>
  <si>
    <t>LA525</t>
  </si>
  <si>
    <t>AAA Home Health - New Iberia</t>
  </si>
  <si>
    <t>LA600</t>
  </si>
  <si>
    <t>Acadian HomeCare, LLC - Lafayette</t>
  </si>
  <si>
    <t>LA602</t>
  </si>
  <si>
    <t>St. Landry HomeCare - Opelousas</t>
  </si>
  <si>
    <t>LA604</t>
  </si>
  <si>
    <t>Eunice Community Home Health</t>
  </si>
  <si>
    <t>LA605</t>
  </si>
  <si>
    <t>Ville Platte HomeHealth Agency</t>
  </si>
  <si>
    <t>LA606</t>
  </si>
  <si>
    <t>Acadian HomeCare Abbeville-Abbeville</t>
  </si>
  <si>
    <t>LA607</t>
  </si>
  <si>
    <t>Acadian HomeCare Acadia Parish-Crowley</t>
  </si>
  <si>
    <t>LA608</t>
  </si>
  <si>
    <t>Acadian HomeCare of New Iberia</t>
  </si>
  <si>
    <t>LA609</t>
  </si>
  <si>
    <t>Kaplan HomeCare - Kaplan</t>
  </si>
  <si>
    <t>LA610</t>
  </si>
  <si>
    <t>Jeff Davis MD Homecare - Jennings</t>
  </si>
  <si>
    <t>LA611</t>
  </si>
  <si>
    <t>Southern Home Health - Lake Charles</t>
  </si>
  <si>
    <t>LA612</t>
  </si>
  <si>
    <t>Feliciana Home Health West-Plaquemine</t>
  </si>
  <si>
    <t>LA613</t>
  </si>
  <si>
    <t>Southern Home Health - DeQuincy</t>
  </si>
  <si>
    <t>LA615</t>
  </si>
  <si>
    <t>Ochsner Home Health of Raceland-Raceland</t>
  </si>
  <si>
    <t>LA616</t>
  </si>
  <si>
    <t>Ochsner Home Health of Kenner - Kenner</t>
  </si>
  <si>
    <t>LA618</t>
  </si>
  <si>
    <t>Feliciana Home Health - Clinton</t>
  </si>
  <si>
    <t>LA621</t>
  </si>
  <si>
    <t>Franklin HomeCare - Franklin</t>
  </si>
  <si>
    <t>LA622</t>
  </si>
  <si>
    <t>Ochsner Home Health - West Bank - Harvey</t>
  </si>
  <si>
    <t>LA623</t>
  </si>
  <si>
    <t>Louisiana Hospice&amp;Palliative Care-Hammond</t>
  </si>
  <si>
    <t>LA627</t>
  </si>
  <si>
    <t>LA Hospice and Palliative Care -Jennings</t>
  </si>
  <si>
    <t>LA628</t>
  </si>
  <si>
    <t>Louisiana HomeCare of Miss-Lou-Vidalia</t>
  </si>
  <si>
    <t>LA629</t>
  </si>
  <si>
    <t>Acadian Hospice&amp;Palliative Care-Lafayette</t>
  </si>
  <si>
    <t>LA630</t>
  </si>
  <si>
    <t>Louisiana Hospice&amp;Palliative Care-Monroe</t>
  </si>
  <si>
    <t>LA631</t>
  </si>
  <si>
    <t>LA Hospice&amp;Palliative Care-Opelousas</t>
  </si>
  <si>
    <t>LA632</t>
  </si>
  <si>
    <t>Acadian HomeCare of New Iberia LLC</t>
  </si>
  <si>
    <t>LA635</t>
  </si>
  <si>
    <t>LA Hospice&amp;Palliative Care New Orleans-Kenner</t>
  </si>
  <si>
    <t>LA639</t>
  </si>
  <si>
    <t>Delhi HomeCare - Delhi</t>
  </si>
  <si>
    <t>LA640</t>
  </si>
  <si>
    <t>LHC Group</t>
  </si>
  <si>
    <t>LA642</t>
  </si>
  <si>
    <t>Beauregard Memorial Hospital HomeHealth</t>
  </si>
  <si>
    <t>LA643</t>
  </si>
  <si>
    <t>Louisiana HomeCare of Kinder</t>
  </si>
  <si>
    <t>LA646</t>
  </si>
  <si>
    <t>Feliciana Home Health South - Gonzales</t>
  </si>
  <si>
    <t>LA647</t>
  </si>
  <si>
    <t>St.Francis Medical Ctr HomeHealth-Monroe</t>
  </si>
  <si>
    <t>LA648</t>
  </si>
  <si>
    <t>Nursing Care - Morgan City</t>
  </si>
  <si>
    <t>LA650</t>
  </si>
  <si>
    <t>Louisiana HomeCare Shreveport-Shreveport</t>
  </si>
  <si>
    <t>LA651</t>
  </si>
  <si>
    <t>Louisiana HomeCare - Mansfield</t>
  </si>
  <si>
    <t>LA652</t>
  </si>
  <si>
    <t>Slidell Memorial Hospital HomeHealth</t>
  </si>
  <si>
    <t>LA653</t>
  </si>
  <si>
    <t>Ochsner Home Health of Covington</t>
  </si>
  <si>
    <t>LA657</t>
  </si>
  <si>
    <t>LA658</t>
  </si>
  <si>
    <t>Louisiana HomeCare - Minden</t>
  </si>
  <si>
    <t>LA660</t>
  </si>
  <si>
    <t>Eunice Community Home Health - Eunice</t>
  </si>
  <si>
    <t>LA661</t>
  </si>
  <si>
    <t>Glenwood HomeHealth Services-West Monroe</t>
  </si>
  <si>
    <t>LA662</t>
  </si>
  <si>
    <t>Louisiana HomeCare of Alexandria</t>
  </si>
  <si>
    <t>LA663</t>
  </si>
  <si>
    <t>Louisiana Home Care - Jonesville</t>
  </si>
  <si>
    <t>LA664</t>
  </si>
  <si>
    <t>Bunkie HomeCare - Bunkie</t>
  </si>
  <si>
    <t>LA666</t>
  </si>
  <si>
    <t>LA667</t>
  </si>
  <si>
    <t>Louisiana HomeCare - Zwolle</t>
  </si>
  <si>
    <t>LA668</t>
  </si>
  <si>
    <t>Baton Rouge General HomeHealth-BatonRouge</t>
  </si>
  <si>
    <t>LA671</t>
  </si>
  <si>
    <t>Louisiana HomeCare - Springhill</t>
  </si>
  <si>
    <t>LA672</t>
  </si>
  <si>
    <t>Ochsner Home Health</t>
  </si>
  <si>
    <t>LA673</t>
  </si>
  <si>
    <t>Marksville Home Care</t>
  </si>
  <si>
    <t>LA674</t>
  </si>
  <si>
    <t>LHC Group - Louisiana Home Care/Mamou</t>
  </si>
  <si>
    <t>LA675</t>
  </si>
  <si>
    <t>Lourdes Home Health - Lafayette</t>
  </si>
  <si>
    <t>LA677</t>
  </si>
  <si>
    <t>Extendicare of Henderson</t>
  </si>
  <si>
    <t>LA681</t>
  </si>
  <si>
    <t>CHRISTUS HOSPICE &amp; PALLIATIVE CARE -ALEXANDRIA</t>
  </si>
  <si>
    <t>LA702</t>
  </si>
  <si>
    <t>LA704</t>
  </si>
  <si>
    <t>LA705</t>
  </si>
  <si>
    <t>LA706</t>
  </si>
  <si>
    <t>LA707</t>
  </si>
  <si>
    <t>LA708</t>
  </si>
  <si>
    <t>LA709</t>
  </si>
  <si>
    <t>LA710</t>
  </si>
  <si>
    <t>LA711</t>
  </si>
  <si>
    <t>LA712</t>
  </si>
  <si>
    <t>LA713</t>
  </si>
  <si>
    <t>LA715</t>
  </si>
  <si>
    <t>LA716</t>
  </si>
  <si>
    <t>LA718</t>
  </si>
  <si>
    <t>LA721</t>
  </si>
  <si>
    <t>LA722</t>
  </si>
  <si>
    <t>LA725</t>
  </si>
  <si>
    <t>LA727</t>
  </si>
  <si>
    <t>Christus Homecare - Lake Charles</t>
  </si>
  <si>
    <t>LA728</t>
  </si>
  <si>
    <t>LA729</t>
  </si>
  <si>
    <t>CHRISTUS HOMECARE - SHREVEPORT</t>
  </si>
  <si>
    <t>LA732</t>
  </si>
  <si>
    <t>LA737</t>
  </si>
  <si>
    <t>Louisiana Home Care of Houma</t>
  </si>
  <si>
    <t>LA740</t>
  </si>
  <si>
    <t>LA742</t>
  </si>
  <si>
    <t>LA746</t>
  </si>
  <si>
    <t>LA747</t>
  </si>
  <si>
    <t>LA748</t>
  </si>
  <si>
    <t>LA750</t>
  </si>
  <si>
    <t>LA751</t>
  </si>
  <si>
    <t>LA752</t>
  </si>
  <si>
    <t>LA753</t>
  </si>
  <si>
    <t>LA755</t>
  </si>
  <si>
    <t>MD Homecare Network - Abbeville</t>
  </si>
  <si>
    <t>LA757</t>
  </si>
  <si>
    <t>LA758</t>
  </si>
  <si>
    <t>LA760</t>
  </si>
  <si>
    <t>LA761</t>
  </si>
  <si>
    <t>LA762</t>
  </si>
  <si>
    <t>LA763</t>
  </si>
  <si>
    <t>LA764</t>
  </si>
  <si>
    <t>LA766</t>
  </si>
  <si>
    <t>LA767</t>
  </si>
  <si>
    <t>LA768</t>
  </si>
  <si>
    <t>Baton Rouge General HomeHealth</t>
  </si>
  <si>
    <t>LA769</t>
  </si>
  <si>
    <t>LA770</t>
  </si>
  <si>
    <t>LA771</t>
  </si>
  <si>
    <t>LA772</t>
  </si>
  <si>
    <t>LA773</t>
  </si>
  <si>
    <t>LA774</t>
  </si>
  <si>
    <t>LA775</t>
  </si>
  <si>
    <t>LA776</t>
  </si>
  <si>
    <t>SOUTHERN HOME HEALTH OF SULPHER</t>
  </si>
  <si>
    <t>LA777</t>
  </si>
  <si>
    <t>LA800</t>
  </si>
  <si>
    <t>LA839</t>
  </si>
  <si>
    <t>LA843</t>
  </si>
  <si>
    <t>MA698</t>
  </si>
  <si>
    <t>LHC Group/Life Care at Home of East Taunton</t>
  </si>
  <si>
    <t>MA798</t>
  </si>
  <si>
    <t>MD517</t>
  </si>
  <si>
    <t>HomeCall - Salisbury Home Health</t>
  </si>
  <si>
    <t>MD621</t>
  </si>
  <si>
    <t>Homecall - Westminister</t>
  </si>
  <si>
    <t>MD626</t>
  </si>
  <si>
    <t>Homecall - Baltimore</t>
  </si>
  <si>
    <t>MD627</t>
  </si>
  <si>
    <t>HomeCall - Westminster Home Health</t>
  </si>
  <si>
    <t>MD630</t>
  </si>
  <si>
    <t>HomeCall - Waldorf Home Health</t>
  </si>
  <si>
    <t>MD631</t>
  </si>
  <si>
    <t>Homecall - Easton</t>
  </si>
  <si>
    <t>MD632</t>
  </si>
  <si>
    <t>Homecall - Largo</t>
  </si>
  <si>
    <t>MD633</t>
  </si>
  <si>
    <t>Homecall - Annapolis</t>
  </si>
  <si>
    <t>MD634</t>
  </si>
  <si>
    <t>Homecall -Frederick</t>
  </si>
  <si>
    <t>MD637</t>
  </si>
  <si>
    <t>HomeCall - Rockville Home Health</t>
  </si>
  <si>
    <t>MD717</t>
  </si>
  <si>
    <t>MD721</t>
  </si>
  <si>
    <t>MD726</t>
  </si>
  <si>
    <t>MD727</t>
  </si>
  <si>
    <t>HomeCall - Hagerstown Home Health</t>
  </si>
  <si>
    <t>MD730</t>
  </si>
  <si>
    <t>MD731</t>
  </si>
  <si>
    <t>MD733</t>
  </si>
  <si>
    <t>MD734</t>
  </si>
  <si>
    <t>MD737</t>
  </si>
  <si>
    <t>MI765</t>
  </si>
  <si>
    <t>Marquette General Home Health-Escanaba</t>
  </si>
  <si>
    <t>MI781</t>
  </si>
  <si>
    <t>Marquette General Home Health- Marquette</t>
  </si>
  <si>
    <t>MO537</t>
  </si>
  <si>
    <t>Missouri Delta Home Health - Sikeston</t>
  </si>
  <si>
    <t>MO607</t>
  </si>
  <si>
    <t>Access Home Health Agency - Springfield</t>
  </si>
  <si>
    <t>MO613</t>
  </si>
  <si>
    <t>Access Hospice LLC  Access Hospice Care</t>
  </si>
  <si>
    <t>MO620</t>
  </si>
  <si>
    <t>Access Home Health Agency - Branson</t>
  </si>
  <si>
    <t>MO622</t>
  </si>
  <si>
    <t>Access Home Health Agency - Joplin</t>
  </si>
  <si>
    <t>MO627</t>
  </si>
  <si>
    <t>Access Home Health Agency - Monett</t>
  </si>
  <si>
    <t>MO630</t>
  </si>
  <si>
    <t>Access Home Health Agency - Lebanon</t>
  </si>
  <si>
    <t>MO633</t>
  </si>
  <si>
    <t>Community Loving Care Hospice-Wentzville</t>
  </si>
  <si>
    <t>MO635</t>
  </si>
  <si>
    <t>Comm Loving Care Hospice-Bowling Green</t>
  </si>
  <si>
    <t>MO648</t>
  </si>
  <si>
    <t>Missouri Delta Hospice - Poplar Bluff</t>
  </si>
  <si>
    <t>MO649</t>
  </si>
  <si>
    <t>Missouri Delta Hospice - Dexter</t>
  </si>
  <si>
    <t>MO707</t>
  </si>
  <si>
    <t>MO720</t>
  </si>
  <si>
    <t>MO722</t>
  </si>
  <si>
    <t>MO727</t>
  </si>
  <si>
    <t>MO730</t>
  </si>
  <si>
    <t>MO737</t>
  </si>
  <si>
    <t>MS056</t>
  </si>
  <si>
    <t>Mississippi HomeCare of Bay St. Louis</t>
  </si>
  <si>
    <t>MS501</t>
  </si>
  <si>
    <t>BAPTIST HOSPICE - GOLDEN TRIANGLE-COLUMBUS</t>
  </si>
  <si>
    <t>MS502</t>
  </si>
  <si>
    <t>Mississippi Home Care of Lucedale</t>
  </si>
  <si>
    <t>MS504</t>
  </si>
  <si>
    <t>BAPTIST MEMORIAL HOSPICE - NORTH MS-BATESVILLE</t>
  </si>
  <si>
    <t>MS513</t>
  </si>
  <si>
    <t>Deaconess Hospice - Laurel</t>
  </si>
  <si>
    <t>MS520</t>
  </si>
  <si>
    <t>Deaconess Hospice - Brookhaven</t>
  </si>
  <si>
    <t>MS521</t>
  </si>
  <si>
    <t>Deaconess Hospice - Biloxi</t>
  </si>
  <si>
    <t>MS523</t>
  </si>
  <si>
    <t>Deaconess HomeCare - Biloxi</t>
  </si>
  <si>
    <t>MS525</t>
  </si>
  <si>
    <t>Deaconess HomeCare - Laurel</t>
  </si>
  <si>
    <t>MS535</t>
  </si>
  <si>
    <t>Deaconess HomeCare - Columbia</t>
  </si>
  <si>
    <t>MS536</t>
  </si>
  <si>
    <t>Deaconess HomeCare - Lucedale</t>
  </si>
  <si>
    <t>MS538</t>
  </si>
  <si>
    <t>Deaconess HomeCare - Meridian</t>
  </si>
  <si>
    <t>MS546</t>
  </si>
  <si>
    <t>Halcyon Hospice - Belden</t>
  </si>
  <si>
    <t>MS550</t>
  </si>
  <si>
    <t>Halcyon Hospice - Philadelphia</t>
  </si>
  <si>
    <t>MS551</t>
  </si>
  <si>
    <t>Baptist Hospice - Flowood</t>
  </si>
  <si>
    <t>MS552</t>
  </si>
  <si>
    <t>Baptist Hospice - Yazoo City</t>
  </si>
  <si>
    <t>MS553</t>
  </si>
  <si>
    <t>Halcyon Hospice - Hattiesburg</t>
  </si>
  <si>
    <t>MS557</t>
  </si>
  <si>
    <t>Halcyon Hospice - Batesville</t>
  </si>
  <si>
    <t>MS598</t>
  </si>
  <si>
    <t>Deaconess HomeCare - Brookhaven</t>
  </si>
  <si>
    <t>MS604</t>
  </si>
  <si>
    <t>Mississippi HomeCare of Picayune</t>
  </si>
  <si>
    <t>MS605</t>
  </si>
  <si>
    <t>Mississippi HomeCare - Vicksburg</t>
  </si>
  <si>
    <t>MS606</t>
  </si>
  <si>
    <t>Mississippi HomeCare - Port Gibson</t>
  </si>
  <si>
    <t>MS607</t>
  </si>
  <si>
    <t>Mississippi HomeCare / Rolling Fork</t>
  </si>
  <si>
    <t>MS608</t>
  </si>
  <si>
    <t>Mississippi HomeCare of Fayette</t>
  </si>
  <si>
    <t>MS610</t>
  </si>
  <si>
    <t>Mississippi HomeCare / Yazoo City</t>
  </si>
  <si>
    <t>MS611</t>
  </si>
  <si>
    <t>Gulf Coast HomeCare of Gulf Port</t>
  </si>
  <si>
    <t>MS612</t>
  </si>
  <si>
    <t>Mississippi HomeCare- Brandon</t>
  </si>
  <si>
    <t>MS614</t>
  </si>
  <si>
    <t>Mississippi HomeCare of Crystal Springs</t>
  </si>
  <si>
    <t>MS615</t>
  </si>
  <si>
    <t>Mississippi Home Care/ Jackson</t>
  </si>
  <si>
    <t>MS616</t>
  </si>
  <si>
    <t>Mississippi HomeCare - Wiggins</t>
  </si>
  <si>
    <t>MS617</t>
  </si>
  <si>
    <t>Mississippi HomeCare of Richton</t>
  </si>
  <si>
    <t>MS619</t>
  </si>
  <si>
    <t>Mississippi HomeCare - Hattiesburg</t>
  </si>
  <si>
    <t>MS626</t>
  </si>
  <si>
    <t>Mississippi HomeCare of Kosciusko</t>
  </si>
  <si>
    <t>MS627</t>
  </si>
  <si>
    <t>Mississippi HomeCare of Eupora</t>
  </si>
  <si>
    <t>MS628</t>
  </si>
  <si>
    <t>Mississippi HomeCare of Columbus</t>
  </si>
  <si>
    <t>MS629</t>
  </si>
  <si>
    <t>Mississippi HomeCare of Grenada</t>
  </si>
  <si>
    <t>MS630</t>
  </si>
  <si>
    <t>Mississippi HomeCare - Madison</t>
  </si>
  <si>
    <t>MS631</t>
  </si>
  <si>
    <t>Mississippi HomeCare of Starkville</t>
  </si>
  <si>
    <t>MS632</t>
  </si>
  <si>
    <t>Mississippi HomeCare of Bruce - Bruce</t>
  </si>
  <si>
    <t>MS633</t>
  </si>
  <si>
    <t>Mississippi HomeCare of Philadelphia</t>
  </si>
  <si>
    <t>MS634</t>
  </si>
  <si>
    <t>Mississippi HomeCare Clinton - Clinton</t>
  </si>
  <si>
    <t>MS649</t>
  </si>
  <si>
    <t>Mississippi HomeCare / Laurel</t>
  </si>
  <si>
    <t>MS664</t>
  </si>
  <si>
    <t>Mississippi HomeCare - Magee</t>
  </si>
  <si>
    <t>MS665</t>
  </si>
  <si>
    <t>Mississippi HomeCare of Forest - Forest</t>
  </si>
  <si>
    <t>MS702</t>
  </si>
  <si>
    <t>MS703</t>
  </si>
  <si>
    <t>Mississippi Home Care of Collins</t>
  </si>
  <si>
    <t>MS704</t>
  </si>
  <si>
    <t>MS705</t>
  </si>
  <si>
    <t>MS706</t>
  </si>
  <si>
    <t>MS707</t>
  </si>
  <si>
    <t>MS708</t>
  </si>
  <si>
    <t>MS710</t>
  </si>
  <si>
    <t>MS711</t>
  </si>
  <si>
    <t>MS712</t>
  </si>
  <si>
    <t>Mississippi Home Care of Brandon</t>
  </si>
  <si>
    <t>MS714</t>
  </si>
  <si>
    <t>MS715</t>
  </si>
  <si>
    <t>MS716</t>
  </si>
  <si>
    <t>MS717</t>
  </si>
  <si>
    <t>MS719</t>
  </si>
  <si>
    <t>MS723</t>
  </si>
  <si>
    <t>MS725</t>
  </si>
  <si>
    <t>MS726</t>
  </si>
  <si>
    <t>MS727</t>
  </si>
  <si>
    <t>MS728</t>
  </si>
  <si>
    <t>MS729</t>
  </si>
  <si>
    <t>MS730</t>
  </si>
  <si>
    <t>MS731</t>
  </si>
  <si>
    <t>MS732</t>
  </si>
  <si>
    <t>MS733</t>
  </si>
  <si>
    <t>MS735</t>
  </si>
  <si>
    <t>MS736</t>
  </si>
  <si>
    <t>MS738</t>
  </si>
  <si>
    <t>MS740</t>
  </si>
  <si>
    <t>Deaconess HomeCare - Vancleave</t>
  </si>
  <si>
    <t>MS745</t>
  </si>
  <si>
    <t>Deaconess HomeCare - Gulfport</t>
  </si>
  <si>
    <t>MS747</t>
  </si>
  <si>
    <t>Deaconess HomeCare - Natchez</t>
  </si>
  <si>
    <t>MS749</t>
  </si>
  <si>
    <t>MS756</t>
  </si>
  <si>
    <t>MS759</t>
  </si>
  <si>
    <t>BAPTIST MEMORIAL HOME CARE- NORTH MS-BATESVILLE</t>
  </si>
  <si>
    <t>MS763</t>
  </si>
  <si>
    <t>LHC Group - Mississippi Home Care of Columbia</t>
  </si>
  <si>
    <t>MS764</t>
  </si>
  <si>
    <t>MS765</t>
  </si>
  <si>
    <t>MS798</t>
  </si>
  <si>
    <t>MS834</t>
  </si>
  <si>
    <t>NC571</t>
  </si>
  <si>
    <t>Harris Palliative Care and Hospice-Sylva</t>
  </si>
  <si>
    <t>NC572</t>
  </si>
  <si>
    <t>Haywood Hospice Palliative Care-Clyde</t>
  </si>
  <si>
    <t>NC595</t>
  </si>
  <si>
    <t>Cape Fear Valley Hospice-Fayetteville</t>
  </si>
  <si>
    <t>NC670</t>
  </si>
  <si>
    <t>Cape Fear Valley HomeHealth-Fayetteville</t>
  </si>
  <si>
    <t>NC695</t>
  </si>
  <si>
    <t>North Carolina Home Health - Garner</t>
  </si>
  <si>
    <t>NC737</t>
  </si>
  <si>
    <t>Carolina Home Care - Forest City</t>
  </si>
  <si>
    <t>NC741</t>
  </si>
  <si>
    <t>Harris Home Health - Sylva</t>
  </si>
  <si>
    <t>NC745</t>
  </si>
  <si>
    <t>Haywood Regional Medical Center-Clyde</t>
  </si>
  <si>
    <t>NC747</t>
  </si>
  <si>
    <t>Maria Parham Home Health- Henderson</t>
  </si>
  <si>
    <t>NC770</t>
  </si>
  <si>
    <t>NC795</t>
  </si>
  <si>
    <t>NV207</t>
  </si>
  <si>
    <t>Addus Healthcare - Las Vegas</t>
  </si>
  <si>
    <t>NV607</t>
  </si>
  <si>
    <t>OH459</t>
  </si>
  <si>
    <t>St.Marys HomeHealth Service-Proctorville</t>
  </si>
  <si>
    <t>OH632</t>
  </si>
  <si>
    <t>Housecalls Home Health - Belpre OH</t>
  </si>
  <si>
    <t>OH732</t>
  </si>
  <si>
    <t>OH759</t>
  </si>
  <si>
    <t>OK613</t>
  </si>
  <si>
    <t>Craig General Home Health</t>
  </si>
  <si>
    <t>OK709</t>
  </si>
  <si>
    <t>Oklahoma Home Health Providers-Muskogee</t>
  </si>
  <si>
    <t>OK712</t>
  </si>
  <si>
    <t>Red River Home Care</t>
  </si>
  <si>
    <t>OK713</t>
  </si>
  <si>
    <t>OR522</t>
  </si>
  <si>
    <t>Southern Oregon Home Health-Medford</t>
  </si>
  <si>
    <t>OR616</t>
  </si>
  <si>
    <t>Three Rivers Homecare LLC - Grants Pass</t>
  </si>
  <si>
    <t>OR618</t>
  </si>
  <si>
    <t>Salem Home Care, LLC - Salem</t>
  </si>
  <si>
    <t>OR619</t>
  </si>
  <si>
    <t>Assured Home Health - Portland</t>
  </si>
  <si>
    <t>OR714</t>
  </si>
  <si>
    <t>Assured At Home</t>
  </si>
  <si>
    <t>OR716</t>
  </si>
  <si>
    <t>OR718</t>
  </si>
  <si>
    <t>OR719</t>
  </si>
  <si>
    <t>OR722</t>
  </si>
  <si>
    <t>PA654</t>
  </si>
  <si>
    <t>Conemaugh Regional Hospice - Bedford</t>
  </si>
  <si>
    <t>PF700</t>
  </si>
  <si>
    <t>Conemaugh Home Health-Boswell</t>
  </si>
  <si>
    <t>PF701</t>
  </si>
  <si>
    <t>Conemaugh Home Health-Ebensburg</t>
  </si>
  <si>
    <t>PF702</t>
  </si>
  <si>
    <t>Conemaugh Home Health-Johnstown</t>
  </si>
  <si>
    <t>PF704</t>
  </si>
  <si>
    <t>Conemaugh Home Health-Philipsburg</t>
  </si>
  <si>
    <t>PF705</t>
  </si>
  <si>
    <t>Conemaugh Home Health-Portage</t>
  </si>
  <si>
    <t>PF706</t>
  </si>
  <si>
    <t>Nason Hospital Home Health - Roaring</t>
  </si>
  <si>
    <t>RI606</t>
  </si>
  <si>
    <t>Life Care at Home - Cranston</t>
  </si>
  <si>
    <t>RI706</t>
  </si>
  <si>
    <t>SC506</t>
  </si>
  <si>
    <t>Halcyon Hospice</t>
  </si>
  <si>
    <t>SC507</t>
  </si>
  <si>
    <t>SC509</t>
  </si>
  <si>
    <t>S. Carolina HomeCare - Columbia</t>
  </si>
  <si>
    <t>SC660</t>
  </si>
  <si>
    <t>SC663</t>
  </si>
  <si>
    <t>Halcyon Hospice of Aiken</t>
  </si>
  <si>
    <t>SC709</t>
  </si>
  <si>
    <t>SC760</t>
  </si>
  <si>
    <t>South Carolina Hospice and Palliative Care</t>
  </si>
  <si>
    <t>TE620</t>
  </si>
  <si>
    <t>DFW Home Health - Ft. Worth</t>
  </si>
  <si>
    <t>TE621</t>
  </si>
  <si>
    <t>DFW Home Health - Dallas</t>
  </si>
  <si>
    <t>TE641</t>
  </si>
  <si>
    <t>Christus Hospice &amp; Palliative Care  Corpus Christi</t>
  </si>
  <si>
    <t>TE643</t>
  </si>
  <si>
    <t>Christus VNA Hospice &amp; Palliative Car San Anotonio</t>
  </si>
  <si>
    <t>TE720</t>
  </si>
  <si>
    <t>TE721</t>
  </si>
  <si>
    <t>TE737</t>
  </si>
  <si>
    <t>Palestine Regional Home Health-Palestine</t>
  </si>
  <si>
    <t>TE746</t>
  </si>
  <si>
    <t>CHRISTUS HOMECARE -NEW BRAUNFELS</t>
  </si>
  <si>
    <t>TE747</t>
  </si>
  <si>
    <t>CHRISTUS HOMECARE - COPPELL</t>
  </si>
  <si>
    <t>TE750</t>
  </si>
  <si>
    <t>Christus VNA Homecare - San Antonio</t>
  </si>
  <si>
    <t>TN510</t>
  </si>
  <si>
    <t>Univ TN Medical Center HomeCare-Hospice</t>
  </si>
  <si>
    <t>TN511</t>
  </si>
  <si>
    <t>Univ TN Medical Center Hospice-Morristown</t>
  </si>
  <si>
    <t>TN519</t>
  </si>
  <si>
    <t>BAPTIST TRINITY HOSPICE-MEMPHIS</t>
  </si>
  <si>
    <t>TN558</t>
  </si>
  <si>
    <t>Extendicare HomeHealth of W.Tenn-Cordova</t>
  </si>
  <si>
    <t>TN563</t>
  </si>
  <si>
    <t>Deaconess HomeCare - Savannah</t>
  </si>
  <si>
    <t>TN575</t>
  </si>
  <si>
    <t>Deaconess HomeCare - Cookeville</t>
  </si>
  <si>
    <t>TN579</t>
  </si>
  <si>
    <t>Deaconess HomeCare - Waynesboro</t>
  </si>
  <si>
    <t>TN582</t>
  </si>
  <si>
    <t>Deaconess HomeCare - Selmer</t>
  </si>
  <si>
    <t>TN589</t>
  </si>
  <si>
    <t>Tennessee Home Health - Cleveland</t>
  </si>
  <si>
    <t>TN590</t>
  </si>
  <si>
    <t>Tennessee Home Health - Chattanooga</t>
  </si>
  <si>
    <t>TN609</t>
  </si>
  <si>
    <t>Extendicare Home Health of W. Tenn-Paris</t>
  </si>
  <si>
    <t>TN610</t>
  </si>
  <si>
    <t>Extendicare Home Health of W. Tenn-Jackson</t>
  </si>
  <si>
    <t>TN611</t>
  </si>
  <si>
    <t>Extendicare HomeHealth of W. TN-Dyersburg</t>
  </si>
  <si>
    <t>TN617</t>
  </si>
  <si>
    <t>Univ TN Medical Center HomeCare-Knoxville</t>
  </si>
  <si>
    <t>TN621</t>
  </si>
  <si>
    <t>Home Care Solutions - Nashville</t>
  </si>
  <si>
    <t>TN629</t>
  </si>
  <si>
    <t>Univ TN Medical Ctr HomeHealth-Morristown</t>
  </si>
  <si>
    <t>TN630</t>
  </si>
  <si>
    <t>Home Care Solutions - Dickson</t>
  </si>
  <si>
    <t>TN631</t>
  </si>
  <si>
    <t>Home Care Solutions - Lenoir City</t>
  </si>
  <si>
    <t>TN632</t>
  </si>
  <si>
    <t>LHC HomeCare of Tennessee</t>
  </si>
  <si>
    <t>TN633</t>
  </si>
  <si>
    <t>TN635</t>
  </si>
  <si>
    <t>TN637</t>
  </si>
  <si>
    <t>University of TN Medical Ctr. HomeCare-Maryville</t>
  </si>
  <si>
    <t>TN638</t>
  </si>
  <si>
    <t>Home Care Solutions - Ooltewah</t>
  </si>
  <si>
    <t>TN639</t>
  </si>
  <si>
    <t>Uni TN Medical Ctr HomeCare-HomeHealth</t>
  </si>
  <si>
    <t>TN640</t>
  </si>
  <si>
    <t>Medical Center Home Health - Jackson</t>
  </si>
  <si>
    <t>TN641</t>
  </si>
  <si>
    <t>Medical Center Home Health - Milan</t>
  </si>
  <si>
    <t>TN642</t>
  </si>
  <si>
    <t>Medical Center Home Health - Bolivar</t>
  </si>
  <si>
    <t>TN644</t>
  </si>
  <si>
    <t>UT Home Health</t>
  </si>
  <si>
    <t>TN645</t>
  </si>
  <si>
    <t>Uni. of TN Medical Ctr HomeHealth-Newport</t>
  </si>
  <si>
    <t>TN646</t>
  </si>
  <si>
    <t>Univ TN Medical Ctr HomeHealth-Jefferson</t>
  </si>
  <si>
    <t>TN647</t>
  </si>
  <si>
    <t>Home Care Solutions- Etowah</t>
  </si>
  <si>
    <t>TN649</t>
  </si>
  <si>
    <t>UT Home Health Care - LaFollette</t>
  </si>
  <si>
    <t>TN650</t>
  </si>
  <si>
    <t>Home Care Solutions</t>
  </si>
  <si>
    <t>TN652</t>
  </si>
  <si>
    <t>HMC Home Health LLC - Savannah</t>
  </si>
  <si>
    <t>TN654</t>
  </si>
  <si>
    <t>TN657</t>
  </si>
  <si>
    <t>Lifeline Home Health Care - Springfield</t>
  </si>
  <si>
    <t>TN659</t>
  </si>
  <si>
    <t>UT Home Care</t>
  </si>
  <si>
    <t>TN668</t>
  </si>
  <si>
    <t>Extendicare HomeHealth W. Tenn-UnionCity</t>
  </si>
  <si>
    <t>TN709</t>
  </si>
  <si>
    <t>TN710</t>
  </si>
  <si>
    <t>Extendicare HomeHealth of W. Tenn-Jackson</t>
  </si>
  <si>
    <t>TN711</t>
  </si>
  <si>
    <t>TN717</t>
  </si>
  <si>
    <t>TN721</t>
  </si>
  <si>
    <t>TN728</t>
  </si>
  <si>
    <t>TN729</t>
  </si>
  <si>
    <t>TN730</t>
  </si>
  <si>
    <t>TN731</t>
  </si>
  <si>
    <t>TN732</t>
  </si>
  <si>
    <t>TN735</t>
  </si>
  <si>
    <t>TN737</t>
  </si>
  <si>
    <t>TN738</t>
  </si>
  <si>
    <t>TN739</t>
  </si>
  <si>
    <t>TN740</t>
  </si>
  <si>
    <t>TN741</t>
  </si>
  <si>
    <t>TN742</t>
  </si>
  <si>
    <t>TN744</t>
  </si>
  <si>
    <t>TN745</t>
  </si>
  <si>
    <t>TN746</t>
  </si>
  <si>
    <t>TN747</t>
  </si>
  <si>
    <t>TN748</t>
  </si>
  <si>
    <t>UT Home Health Care - Oak Ridge</t>
  </si>
  <si>
    <t>TN749</t>
  </si>
  <si>
    <t>TN750</t>
  </si>
  <si>
    <t>TN752</t>
  </si>
  <si>
    <t>TN757</t>
  </si>
  <si>
    <t>TN758</t>
  </si>
  <si>
    <t>TN759</t>
  </si>
  <si>
    <t>TN760</t>
  </si>
  <si>
    <t>TN763</t>
  </si>
  <si>
    <t>TN766</t>
  </si>
  <si>
    <t>Deaconess HomeCare - Fayetteville</t>
  </si>
  <si>
    <t>TN768</t>
  </si>
  <si>
    <t>TN769</t>
  </si>
  <si>
    <t>Deaconess HomeCare - Mt. Juliet</t>
  </si>
  <si>
    <t>TN775</t>
  </si>
  <si>
    <t>TN779</t>
  </si>
  <si>
    <t>TN780</t>
  </si>
  <si>
    <t>Deaconess HomeCare - Oneida</t>
  </si>
  <si>
    <t>TN782</t>
  </si>
  <si>
    <t>TN789</t>
  </si>
  <si>
    <t>TN805</t>
  </si>
  <si>
    <t>HighPoint Homecare-Gallatin</t>
  </si>
  <si>
    <t>TN809</t>
  </si>
  <si>
    <t>BAPTIST MEMORIAL HOME CARE-HUNTINGDON</t>
  </si>
  <si>
    <t>TN810</t>
  </si>
  <si>
    <t>BAPTIST TRINITY HOMECARE- MEMPHIS</t>
  </si>
  <si>
    <t>TN890</t>
  </si>
  <si>
    <t>TX500</t>
  </si>
  <si>
    <t>Home Care Connections - San Antonio</t>
  </si>
  <si>
    <t>TX541</t>
  </si>
  <si>
    <t>Home Care Connections - Amarillo</t>
  </si>
  <si>
    <t>TX548</t>
  </si>
  <si>
    <t>Home Care Connections - Uvalde</t>
  </si>
  <si>
    <t>TX619</t>
  </si>
  <si>
    <t>Southern Home Health - Nederland</t>
  </si>
  <si>
    <t>TX620</t>
  </si>
  <si>
    <t>CHRISTUS HomeCare-St. Michael-Texarkana</t>
  </si>
  <si>
    <t>TX624</t>
  </si>
  <si>
    <t>Red River HomeCare, LLC - Paris</t>
  </si>
  <si>
    <t>TX625</t>
  </si>
  <si>
    <t>Good Shepherd HomeCare - Marshall</t>
  </si>
  <si>
    <t>TX637</t>
  </si>
  <si>
    <t>Good Shepherd HomeCare - Longview</t>
  </si>
  <si>
    <t>TX639</t>
  </si>
  <si>
    <t>LHC Group - Good Shepherd Home Care</t>
  </si>
  <si>
    <t>TX719</t>
  </si>
  <si>
    <t>TX720</t>
  </si>
  <si>
    <t>TX724</t>
  </si>
  <si>
    <t>TX737</t>
  </si>
  <si>
    <t>TX739</t>
  </si>
  <si>
    <t>TX741</t>
  </si>
  <si>
    <t>Home Care Connections- Amarillo</t>
  </si>
  <si>
    <t>TX748</t>
  </si>
  <si>
    <t>TX749</t>
  </si>
  <si>
    <t>Home Care Connections - Odessa</t>
  </si>
  <si>
    <t>TX799</t>
  </si>
  <si>
    <t>LHC Group - Tyler Home Care</t>
  </si>
  <si>
    <t>TX801</t>
  </si>
  <si>
    <t>TX825</t>
  </si>
  <si>
    <t>VA621</t>
  </si>
  <si>
    <t>Advanced Health Services - Pulaski</t>
  </si>
  <si>
    <t>VA628</t>
  </si>
  <si>
    <t>Advanced Health Services</t>
  </si>
  <si>
    <t>VA658</t>
  </si>
  <si>
    <t>Advanced Health Services - Wytheville</t>
  </si>
  <si>
    <t>VA667</t>
  </si>
  <si>
    <t>Twin County Hospice-Galax</t>
  </si>
  <si>
    <t>VA677</t>
  </si>
  <si>
    <t>Advanced Health Services - Roanoke</t>
  </si>
  <si>
    <t>VA683</t>
  </si>
  <si>
    <t>Legacy Hospice of the Piedmont - Danville</t>
  </si>
  <si>
    <t>VA685</t>
  </si>
  <si>
    <t>Wythe Hospice of Southwest Virginia - Wytheville</t>
  </si>
  <si>
    <t>VA758</t>
  </si>
  <si>
    <t>VA777</t>
  </si>
  <si>
    <t>VA782</t>
  </si>
  <si>
    <t>Wythe Circle Home Care- Wytheville</t>
  </si>
  <si>
    <t>VA783</t>
  </si>
  <si>
    <t>Danville Regional Home Health Services- Danville</t>
  </si>
  <si>
    <t>VA784</t>
  </si>
  <si>
    <t>Fauquier Health Home Care Services- Warrenton</t>
  </si>
  <si>
    <t>VA785</t>
  </si>
  <si>
    <t>Sovah Home Health of Martinsville</t>
  </si>
  <si>
    <t>VA786</t>
  </si>
  <si>
    <t>Preferred Home Health Services- Richlands</t>
  </si>
  <si>
    <t>VA821</t>
  </si>
  <si>
    <t>VA828</t>
  </si>
  <si>
    <t>Virginia Home Care</t>
  </si>
  <si>
    <t>WA593</t>
  </si>
  <si>
    <t>Assured Home Health - Seattle</t>
  </si>
  <si>
    <t>WA618</t>
  </si>
  <si>
    <t>Assured Home Health - Federal Way</t>
  </si>
  <si>
    <t>WA639</t>
  </si>
  <si>
    <t>Assured HomeHealth Hospice&amp;HomeCare-Centralia</t>
  </si>
  <si>
    <t>WA642</t>
  </si>
  <si>
    <t>Assured HomeHealth Hospice&amp;HomeCare-Olympia</t>
  </si>
  <si>
    <t>WA645</t>
  </si>
  <si>
    <t>Assured HomeHealth Hospice&amp;HomeCare-Sequim</t>
  </si>
  <si>
    <t>WA661</t>
  </si>
  <si>
    <t>Assured HomeHealth Hospice&amp;HomeCare-Longview</t>
  </si>
  <si>
    <t>WA663</t>
  </si>
  <si>
    <t>Assured HomeHealth Hospice&amp;HomeCare-Aberdeen</t>
  </si>
  <si>
    <t>WA664</t>
  </si>
  <si>
    <t>WA665</t>
  </si>
  <si>
    <t>WA670</t>
  </si>
  <si>
    <t>Assured Home Health - Moses Lake</t>
  </si>
  <si>
    <t>WA671</t>
  </si>
  <si>
    <t>N. E. Washington Home Health - Chewelah</t>
  </si>
  <si>
    <t>WA675</t>
  </si>
  <si>
    <t>Assured Home Health - Spokane</t>
  </si>
  <si>
    <t>WA677</t>
  </si>
  <si>
    <t>Assured Hospice - Moses Lake</t>
  </si>
  <si>
    <t>WA689</t>
  </si>
  <si>
    <t>Assured Home Health - Arlington</t>
  </si>
  <si>
    <t>WA761</t>
  </si>
  <si>
    <t>WA763</t>
  </si>
  <si>
    <t>WA764</t>
  </si>
  <si>
    <t>WA765</t>
  </si>
  <si>
    <t>WA770</t>
  </si>
  <si>
    <t>WA771</t>
  </si>
  <si>
    <t>WA775</t>
  </si>
  <si>
    <t>WA789</t>
  </si>
  <si>
    <t>WA793</t>
  </si>
  <si>
    <t>WA818</t>
  </si>
  <si>
    <t>WI643</t>
  </si>
  <si>
    <t>Wisconsin Home Health - New Berlin</t>
  </si>
  <si>
    <t>WI743</t>
  </si>
  <si>
    <t>WV601</t>
  </si>
  <si>
    <t>Home Care Plus, Inc. - Lewisburg</t>
  </si>
  <si>
    <t>WV603</t>
  </si>
  <si>
    <t>Housecalls Home Health - Parkersburg</t>
  </si>
  <si>
    <t>WV604</t>
  </si>
  <si>
    <t>Roane HomeCare - Spencer</t>
  </si>
  <si>
    <t>WV606</t>
  </si>
  <si>
    <t>Housecalls Hospice - Parkersburg</t>
  </si>
  <si>
    <t>WV607</t>
  </si>
  <si>
    <t>Grant Memorial Hospice - Petersburg</t>
  </si>
  <si>
    <t>WV609</t>
  </si>
  <si>
    <t>PCH Home Health - Bluefield</t>
  </si>
  <si>
    <t>WV610</t>
  </si>
  <si>
    <t>Boone Memorial HomeCare-Danville</t>
  </si>
  <si>
    <t>WV611</t>
  </si>
  <si>
    <t>Mountaineer HomeCare - Charleston</t>
  </si>
  <si>
    <t>WV612</t>
  </si>
  <si>
    <t>PCH Home Health - Beckley</t>
  </si>
  <si>
    <t>WV613</t>
  </si>
  <si>
    <t>Grant Memorial HomeCare-Petersburg</t>
  </si>
  <si>
    <t>WV615</t>
  </si>
  <si>
    <t>Housecalls Home Health-Harrisville</t>
  </si>
  <si>
    <t>WV616</t>
  </si>
  <si>
    <t>St. Marys Home Health Service-Huntington</t>
  </si>
  <si>
    <t>WV617</t>
  </si>
  <si>
    <t>Jackson Home Health - Ripley</t>
  </si>
  <si>
    <t>WV618</t>
  </si>
  <si>
    <t>Care Partners Home Health - Morgantown</t>
  </si>
  <si>
    <t>WV620</t>
  </si>
  <si>
    <t>Preston Memorial HomeCare-Kingwood</t>
  </si>
  <si>
    <t>WV621</t>
  </si>
  <si>
    <t>West Virginia Home Health - Buckhannon</t>
  </si>
  <si>
    <t>WV622</t>
  </si>
  <si>
    <t>West Virginia Hospice - Buckhannon</t>
  </si>
  <si>
    <t>WV632</t>
  </si>
  <si>
    <t>Wetzel County HomeCare-New Martinsville</t>
  </si>
  <si>
    <t>WV703</t>
  </si>
  <si>
    <t>WV704</t>
  </si>
  <si>
    <t>WV709</t>
  </si>
  <si>
    <t>WV710</t>
  </si>
  <si>
    <t>WV711</t>
  </si>
  <si>
    <t>WV712</t>
  </si>
  <si>
    <t>WV713</t>
  </si>
  <si>
    <t>WV715</t>
  </si>
  <si>
    <t>WV716</t>
  </si>
  <si>
    <t>WV717</t>
  </si>
  <si>
    <t>WV718</t>
  </si>
  <si>
    <t>WV720</t>
  </si>
  <si>
    <t>WV721</t>
  </si>
  <si>
    <t>WV730</t>
  </si>
  <si>
    <t>Pleasant Valley Home Hlth ? Pt. Pleasant</t>
  </si>
  <si>
    <t>WV732</t>
  </si>
  <si>
    <t>WV801</t>
  </si>
  <si>
    <t>LA625</t>
  </si>
  <si>
    <t>LA633</t>
  </si>
  <si>
    <t>V.A. Medical Center</t>
  </si>
  <si>
    <t>LA634</t>
  </si>
  <si>
    <t>Four Rivers Home Health of Louisiana</t>
  </si>
  <si>
    <t>LA641</t>
  </si>
  <si>
    <t>VA Medical Center - New  Orleans</t>
  </si>
  <si>
    <t>LA679</t>
  </si>
  <si>
    <t>New Day Personal Care Services</t>
  </si>
  <si>
    <t>LA717</t>
  </si>
  <si>
    <t>ARC - Louisiana Territory - Field</t>
  </si>
  <si>
    <t>LA817</t>
  </si>
  <si>
    <t>ARC - Louisiana Territory - C1</t>
  </si>
  <si>
    <t>LA719</t>
  </si>
  <si>
    <t>LHC  National for Walk-In customers</t>
  </si>
  <si>
    <t>LA720</t>
  </si>
  <si>
    <t>LHC Private Pay - Reactivation</t>
  </si>
  <si>
    <t>LA744</t>
  </si>
  <si>
    <t>American Red Cross,S.E.Louisiana Chapter</t>
  </si>
  <si>
    <t>LA759</t>
  </si>
  <si>
    <t>LD100</t>
  </si>
  <si>
    <t>Lifeline Direct</t>
  </si>
  <si>
    <t>LH700</t>
  </si>
  <si>
    <t>No New Subs - LHC Private Pay</t>
  </si>
  <si>
    <t>MA001</t>
  </si>
  <si>
    <t>E-Pill, LLC</t>
  </si>
  <si>
    <t>MA754</t>
  </si>
  <si>
    <t>MA755</t>
  </si>
  <si>
    <t>E-Pill Private Pay</t>
  </si>
  <si>
    <t>MA003</t>
  </si>
  <si>
    <t>Link To Life</t>
  </si>
  <si>
    <t>MA016</t>
  </si>
  <si>
    <t>Lifeline GSD (East Boston NH)</t>
  </si>
  <si>
    <t>MA024</t>
  </si>
  <si>
    <t>Cambridge Health Alliance</t>
  </si>
  <si>
    <t>MA028</t>
  </si>
  <si>
    <t>Mount Auburn Hospital</t>
  </si>
  <si>
    <t>MA085</t>
  </si>
  <si>
    <t>MA086</t>
  </si>
  <si>
    <t>MA087</t>
  </si>
  <si>
    <t>MA088</t>
  </si>
  <si>
    <t>MA096</t>
  </si>
  <si>
    <t>MA117</t>
  </si>
  <si>
    <t>MA128</t>
  </si>
  <si>
    <t>MA138</t>
  </si>
  <si>
    <t>MA158</t>
  </si>
  <si>
    <t>MA185</t>
  </si>
  <si>
    <t>MA285</t>
  </si>
  <si>
    <t>MA625</t>
  </si>
  <si>
    <t>MA628</t>
  </si>
  <si>
    <t>MA030</t>
  </si>
  <si>
    <t>Raynham Special Account</t>
  </si>
  <si>
    <t>MA035</t>
  </si>
  <si>
    <t>MA036</t>
  </si>
  <si>
    <t>Heywood Hospital</t>
  </si>
  <si>
    <t>MA636</t>
  </si>
  <si>
    <t>MA637</t>
  </si>
  <si>
    <t>MA037</t>
  </si>
  <si>
    <t>Element Care (formerly ESP of NS)</t>
  </si>
  <si>
    <t>MA041</t>
  </si>
  <si>
    <t>Lifeline GSD (Kit Clark Devens Fund)</t>
  </si>
  <si>
    <t>MA042</t>
  </si>
  <si>
    <t>Lahey Health at Home Monitoring Services</t>
  </si>
  <si>
    <t>MA048</t>
  </si>
  <si>
    <t>MA542</t>
  </si>
  <si>
    <t>MA045</t>
  </si>
  <si>
    <t>Winchester Hospital</t>
  </si>
  <si>
    <t>MA089</t>
  </si>
  <si>
    <t>MA110</t>
  </si>
  <si>
    <t>Lifeline GSD (Winchester Hosp)</t>
  </si>
  <si>
    <t>MA112</t>
  </si>
  <si>
    <t>MA155</t>
  </si>
  <si>
    <t>MA046</t>
  </si>
  <si>
    <t>MA052</t>
  </si>
  <si>
    <t>Athol Hospital</t>
  </si>
  <si>
    <t>MA934</t>
  </si>
  <si>
    <t>ETHOS MD.2&amp;PERS</t>
  </si>
  <si>
    <t>MA057</t>
  </si>
  <si>
    <t>Jewish Community Housing For The Elderly</t>
  </si>
  <si>
    <t>MA062</t>
  </si>
  <si>
    <t>MA066</t>
  </si>
  <si>
    <t>MA956</t>
  </si>
  <si>
    <t>Elder Svcs of Cape Code MD2 &amp; PERS</t>
  </si>
  <si>
    <t>MA945</t>
  </si>
  <si>
    <t>Berkshire Cty Elder Svcs MD2 &amp; PERS</t>
  </si>
  <si>
    <t>MA986</t>
  </si>
  <si>
    <t>Elder Svcs of Merrimack Valley PERS&amp;PMD</t>
  </si>
  <si>
    <t>MA952</t>
  </si>
  <si>
    <t>BayPath Elder Svcs MD2 &amp; PERS</t>
  </si>
  <si>
    <t>MA307</t>
  </si>
  <si>
    <t>Erlin Manor Asst Lvg dba Blaire House of Tewksbury</t>
  </si>
  <si>
    <t>MA975</t>
  </si>
  <si>
    <t>LifePath, Inc. PERS &amp; PMD</t>
  </si>
  <si>
    <t>MA109</t>
  </si>
  <si>
    <t>Lifeline Support &amp; Service</t>
  </si>
  <si>
    <t>MA114</t>
  </si>
  <si>
    <t>Corcoran House - Clinton</t>
  </si>
  <si>
    <t>MA116</t>
  </si>
  <si>
    <t>Hallmark Health System, Inc.</t>
  </si>
  <si>
    <t>MA124</t>
  </si>
  <si>
    <t>Hallmark Health System, Inc</t>
  </si>
  <si>
    <t>MA125</t>
  </si>
  <si>
    <t>MA126</t>
  </si>
  <si>
    <t>MA216</t>
  </si>
  <si>
    <t>MA228</t>
  </si>
  <si>
    <t>Hallmark Heath System, Inc.</t>
  </si>
  <si>
    <t>MA516</t>
  </si>
  <si>
    <t>MA524</t>
  </si>
  <si>
    <t>MA525</t>
  </si>
  <si>
    <t>MA526</t>
  </si>
  <si>
    <t>MA528</t>
  </si>
  <si>
    <t>MA661</t>
  </si>
  <si>
    <t>MA696</t>
  </si>
  <si>
    <t>MA130</t>
  </si>
  <si>
    <t>Philips - Dennis Port</t>
  </si>
  <si>
    <t>MA131</t>
  </si>
  <si>
    <t>MA133</t>
  </si>
  <si>
    <t>MA147</t>
  </si>
  <si>
    <t>South Shore Lifeline</t>
  </si>
  <si>
    <t>MA247</t>
  </si>
  <si>
    <t>Old Colony Elder Services</t>
  </si>
  <si>
    <t>MA248</t>
  </si>
  <si>
    <t>South Shore Lifeline (South Shore Lifeline)</t>
  </si>
  <si>
    <t>MA660</t>
  </si>
  <si>
    <t>MA958</t>
  </si>
  <si>
    <t>Old Colony Elder Svcs MD2 &amp; PERS</t>
  </si>
  <si>
    <t>MA215</t>
  </si>
  <si>
    <t>Diversified Nursing Association</t>
  </si>
  <si>
    <t>MA223</t>
  </si>
  <si>
    <t>Overlook Visiting Nurse Association, Inc</t>
  </si>
  <si>
    <t>MA227</t>
  </si>
  <si>
    <t>MA773</t>
  </si>
  <si>
    <t>Overlook Visiting Nurse Association, Inc.</t>
  </si>
  <si>
    <t>MA873</t>
  </si>
  <si>
    <t>MA230</t>
  </si>
  <si>
    <t>Philips- Dennis Port</t>
  </si>
  <si>
    <t>MA295</t>
  </si>
  <si>
    <t>Alert Response Systems</t>
  </si>
  <si>
    <t>MA695</t>
  </si>
  <si>
    <t>MA300</t>
  </si>
  <si>
    <t>Emeritus at Farm Pond</t>
  </si>
  <si>
    <t>MA305</t>
  </si>
  <si>
    <t>Whalers Cove</t>
  </si>
  <si>
    <t>MA308</t>
  </si>
  <si>
    <t>Atria - Draper Place</t>
  </si>
  <si>
    <t>AL333</t>
  </si>
  <si>
    <t>Lakeview Estates - Birmingham</t>
  </si>
  <si>
    <t>AL365</t>
  </si>
  <si>
    <t>Morningside of Auburn</t>
  </si>
  <si>
    <t>AL366</t>
  </si>
  <si>
    <t>Morningside of Decatur</t>
  </si>
  <si>
    <t>AZ028</t>
  </si>
  <si>
    <t>The Forum Tucson</t>
  </si>
  <si>
    <t>DE013</t>
  </si>
  <si>
    <t>Forwood Manor</t>
  </si>
  <si>
    <t>FL070</t>
  </si>
  <si>
    <t>The Forum at Deer Creek</t>
  </si>
  <si>
    <t>FL312</t>
  </si>
  <si>
    <t>Fountainview by Sunrise</t>
  </si>
  <si>
    <t>FL390</t>
  </si>
  <si>
    <t>Tuscany Villa of Naples</t>
  </si>
  <si>
    <t>GA371</t>
  </si>
  <si>
    <t>Morningside of Conyers</t>
  </si>
  <si>
    <t>GA373</t>
  </si>
  <si>
    <t>Morningside of Evans</t>
  </si>
  <si>
    <t>GA374</t>
  </si>
  <si>
    <t>Morningside of Gainesville</t>
  </si>
  <si>
    <t>GA375</t>
  </si>
  <si>
    <t>Morningside of Macon</t>
  </si>
  <si>
    <t>GA450</t>
  </si>
  <si>
    <t>Marshview Senior Living</t>
  </si>
  <si>
    <t>IN318</t>
  </si>
  <si>
    <t>McKay Manor</t>
  </si>
  <si>
    <t>IN377</t>
  </si>
  <si>
    <t>Northwood Manor</t>
  </si>
  <si>
    <t>IN378</t>
  </si>
  <si>
    <t>PARK SQUARE MANOR</t>
  </si>
  <si>
    <t>IN383</t>
  </si>
  <si>
    <t>SMITH FARMS MANOR</t>
  </si>
  <si>
    <t>IN600</t>
  </si>
  <si>
    <t>Forum at the Crossing</t>
  </si>
  <si>
    <t>KS085</t>
  </si>
  <si>
    <t>The Forum at Overland Park</t>
  </si>
  <si>
    <t>KY307</t>
  </si>
  <si>
    <t>The Forum at Brookside</t>
  </si>
  <si>
    <t>KY310</t>
  </si>
  <si>
    <t>Morningside of Bowling Green</t>
  </si>
  <si>
    <t>KY313</t>
  </si>
  <si>
    <t>Morningside of Hopkinsville</t>
  </si>
  <si>
    <t>KY314</t>
  </si>
  <si>
    <t>Morningside of Mayfield</t>
  </si>
  <si>
    <t>KY321</t>
  </si>
  <si>
    <t>Morningside of Paducah</t>
  </si>
  <si>
    <t>MA322</t>
  </si>
  <si>
    <t>Gables of Winchester</t>
  </si>
  <si>
    <t>SC304</t>
  </si>
  <si>
    <t>Morningside of Seneca</t>
  </si>
  <si>
    <t>SC327</t>
  </si>
  <si>
    <t>Myrtle Beach Manor</t>
  </si>
  <si>
    <t>SC359</t>
  </si>
  <si>
    <t>Morningside of Lexington</t>
  </si>
  <si>
    <t>SC362</t>
  </si>
  <si>
    <t>Morningside of Greenwood</t>
  </si>
  <si>
    <t>SC364</t>
  </si>
  <si>
    <t>Morningside of Lancaster</t>
  </si>
  <si>
    <t>SC369</t>
  </si>
  <si>
    <t>Morningside of Anderson</t>
  </si>
  <si>
    <t>SC370</t>
  </si>
  <si>
    <t>Morningside of Beaufort</t>
  </si>
  <si>
    <t>TN301</t>
  </si>
  <si>
    <t>Morningside of Cleveland</t>
  </si>
  <si>
    <t>TN302</t>
  </si>
  <si>
    <t>Morningside of Cookeville</t>
  </si>
  <si>
    <t>TN303</t>
  </si>
  <si>
    <t>Morningside of Franklin</t>
  </si>
  <si>
    <t>TN310</t>
  </si>
  <si>
    <t>Morningside of Paris</t>
  </si>
  <si>
    <t>TN311</t>
  </si>
  <si>
    <t>Morningside of Gallatin</t>
  </si>
  <si>
    <t>TN312</t>
  </si>
  <si>
    <t>Morningside of Springfield</t>
  </si>
  <si>
    <t>TN368</t>
  </si>
  <si>
    <t>Walking Horse Meadows</t>
  </si>
  <si>
    <t>TN374</t>
  </si>
  <si>
    <t>Morningside of Belmont</t>
  </si>
  <si>
    <t>TX127</t>
  </si>
  <si>
    <t>The Forum at Memorial Woods</t>
  </si>
  <si>
    <t>TX357</t>
  </si>
  <si>
    <t>The Forum at Lincoln Heights</t>
  </si>
  <si>
    <t>MA313</t>
  </si>
  <si>
    <t>Sunrise of Leominster</t>
  </si>
  <si>
    <t>MA304</t>
  </si>
  <si>
    <t>BLC, River Bay Club, LLC</t>
  </si>
  <si>
    <t>MA320</t>
  </si>
  <si>
    <t>MA323</t>
  </si>
  <si>
    <t>Atria Marina Place</t>
  </si>
  <si>
    <t>MA325</t>
  </si>
  <si>
    <t>Sunrise of Braintree</t>
  </si>
  <si>
    <t>MA326</t>
  </si>
  <si>
    <t>Atria Fairhaven</t>
  </si>
  <si>
    <t>MA327</t>
  </si>
  <si>
    <t>The Gables of Fitchburg</t>
  </si>
  <si>
    <t>MA328</t>
  </si>
  <si>
    <t>Cadbury Commons</t>
  </si>
  <si>
    <t>MA329</t>
  </si>
  <si>
    <t>Sunrise of Norwood</t>
  </si>
  <si>
    <t>MA331</t>
  </si>
  <si>
    <t>Simon C Fireman Community</t>
  </si>
  <si>
    <t>MA332</t>
  </si>
  <si>
    <t>Rose Monahan Hospice</t>
  </si>
  <si>
    <t>MA336</t>
  </si>
  <si>
    <t>Atria Merrimack Place</t>
  </si>
  <si>
    <t>MA337</t>
  </si>
  <si>
    <t>Blaire House of Milford</t>
  </si>
  <si>
    <t>MA338</t>
  </si>
  <si>
    <t>Willows at Worcester</t>
  </si>
  <si>
    <t>MA339</t>
  </si>
  <si>
    <t>Atria Franklin</t>
  </si>
  <si>
    <t>MA340</t>
  </si>
  <si>
    <t>Atria Maplewood Place 10734</t>
  </si>
  <si>
    <t>MA361</t>
  </si>
  <si>
    <t>Canterbury Woods, Attelboro, MA</t>
  </si>
  <si>
    <t>MA363</t>
  </si>
  <si>
    <t>Lodge at Eddy Pond</t>
  </si>
  <si>
    <t>MA365</t>
  </si>
  <si>
    <t>MARLAND PLACE</t>
  </si>
  <si>
    <t>MA367</t>
  </si>
  <si>
    <t>Pines at Tewksbury</t>
  </si>
  <si>
    <t>MA370</t>
  </si>
  <si>
    <t>Sunrise at Arlington</t>
  </si>
  <si>
    <t>MA371</t>
  </si>
  <si>
    <t>Sunrise of Burlington</t>
  </si>
  <si>
    <t>MA372</t>
  </si>
  <si>
    <t>Sunrise of Lynnfield</t>
  </si>
  <si>
    <t>MA373</t>
  </si>
  <si>
    <t>Woods at Eddy Pond</t>
  </si>
  <si>
    <t>MA376</t>
  </si>
  <si>
    <t>Sunrise of Cohasset</t>
  </si>
  <si>
    <t>MA385</t>
  </si>
  <si>
    <t>Sherburne Commons / Nantucket</t>
  </si>
  <si>
    <t>MA403</t>
  </si>
  <si>
    <t>SOS sub owns unit</t>
  </si>
  <si>
    <t>MA421</t>
  </si>
  <si>
    <t>Lifeline (GSD to PP re-referral)</t>
  </si>
  <si>
    <t>MA422</t>
  </si>
  <si>
    <t>MA424</t>
  </si>
  <si>
    <t>MA425</t>
  </si>
  <si>
    <t>MA433</t>
  </si>
  <si>
    <t>MA434</t>
  </si>
  <si>
    <t>MA435</t>
  </si>
  <si>
    <t>MA436</t>
  </si>
  <si>
    <t>MA437</t>
  </si>
  <si>
    <t>MA438</t>
  </si>
  <si>
    <t>MA450</t>
  </si>
  <si>
    <t>Susan Schmidt Dibner Memorial Lifeline</t>
  </si>
  <si>
    <t>MA502</t>
  </si>
  <si>
    <t>VNA &amp; Hospice of Cooley Dickinson</t>
  </si>
  <si>
    <t>MA503</t>
  </si>
  <si>
    <t>MA504</t>
  </si>
  <si>
    <t>SSND Enterprises Inc.</t>
  </si>
  <si>
    <t>MA551</t>
  </si>
  <si>
    <t>MA553</t>
  </si>
  <si>
    <t>Lifeline Support &amp; Service(Credit Card)</t>
  </si>
  <si>
    <t>MA585</t>
  </si>
  <si>
    <t>South Shore Hospital (PMD)</t>
  </si>
  <si>
    <t>MA785</t>
  </si>
  <si>
    <t>MA601</t>
  </si>
  <si>
    <t>RR Armstrong Associates, Inc. Lifeline</t>
  </si>
  <si>
    <t>MA713</t>
  </si>
  <si>
    <t>Emanuel House Lifeline</t>
  </si>
  <si>
    <t>MA960</t>
  </si>
  <si>
    <t>WestMass MD2 &amp; PERS</t>
  </si>
  <si>
    <t>MA605</t>
  </si>
  <si>
    <t>MA765</t>
  </si>
  <si>
    <t>MA865</t>
  </si>
  <si>
    <t>MA612</t>
  </si>
  <si>
    <t>CARE PRO HEALTH SERVICES</t>
  </si>
  <si>
    <t>MA615</t>
  </si>
  <si>
    <t>Managed Health Resources</t>
  </si>
  <si>
    <t>MA007</t>
  </si>
  <si>
    <t>Wingate at Silver Lake</t>
  </si>
  <si>
    <t>MA177</t>
  </si>
  <si>
    <t>Residence at Wingate</t>
  </si>
  <si>
    <t>MA617</t>
  </si>
  <si>
    <t>MA619</t>
  </si>
  <si>
    <t>Greater Boston Chinese Golden Age Center</t>
  </si>
  <si>
    <t>MA623</t>
  </si>
  <si>
    <t>MA626</t>
  </si>
  <si>
    <t>Senior Living, Inc.</t>
  </si>
  <si>
    <t>MA630</t>
  </si>
  <si>
    <t>MA635</t>
  </si>
  <si>
    <t>Caring Companion Home Care</t>
  </si>
  <si>
    <t>MA639</t>
  </si>
  <si>
    <t>MSR Home Care, Inc</t>
  </si>
  <si>
    <t>MA641</t>
  </si>
  <si>
    <t>VNA Care</t>
  </si>
  <si>
    <t>MA664</t>
  </si>
  <si>
    <t>MA643</t>
  </si>
  <si>
    <t>MA647</t>
  </si>
  <si>
    <t>FE164</t>
  </si>
  <si>
    <t>Partners Home Care</t>
  </si>
  <si>
    <t>MA650</t>
  </si>
  <si>
    <t>MA651</t>
  </si>
  <si>
    <t>MA652</t>
  </si>
  <si>
    <t>MA656</t>
  </si>
  <si>
    <t>FirstLight HomeCare of West Suburban Boston</t>
  </si>
  <si>
    <t>MA662</t>
  </si>
  <si>
    <t>MA670</t>
  </si>
  <si>
    <t>Jewish Family Service of Metrowest</t>
  </si>
  <si>
    <t>MA506</t>
  </si>
  <si>
    <t>MA672</t>
  </si>
  <si>
    <t>MA505</t>
  </si>
  <si>
    <t>MA673</t>
  </si>
  <si>
    <t>MA681</t>
  </si>
  <si>
    <t>MA700</t>
  </si>
  <si>
    <t>Prime Home Health and Companion Care</t>
  </si>
  <si>
    <t>MA709</t>
  </si>
  <si>
    <t>MA717</t>
  </si>
  <si>
    <t>UMass Memorial - Marlborough Hospital</t>
  </si>
  <si>
    <t>MA723</t>
  </si>
  <si>
    <t>Lifeline Systems</t>
  </si>
  <si>
    <t>MA734</t>
  </si>
  <si>
    <t>Home Instead Senior Care - E Bridgewater</t>
  </si>
  <si>
    <t>MA990</t>
  </si>
  <si>
    <t>Mass Health TSA Orders</t>
  </si>
  <si>
    <t>MA309</t>
  </si>
  <si>
    <t>Scandinavian Living Center</t>
  </si>
  <si>
    <t>MA736</t>
  </si>
  <si>
    <t>MA738</t>
  </si>
  <si>
    <t>Coolidge House</t>
  </si>
  <si>
    <t>MA739</t>
  </si>
  <si>
    <t>HW Reg Ofc-MA PP GOV Referrals</t>
  </si>
  <si>
    <t>MA745</t>
  </si>
  <si>
    <t>Healthwatch Transfer to OneSource</t>
  </si>
  <si>
    <t>MA747</t>
  </si>
  <si>
    <t>HW Reg Office - MA PP</t>
  </si>
  <si>
    <t>MA749</t>
  </si>
  <si>
    <t>VNA Care Network, Inc.</t>
  </si>
  <si>
    <t>MA759</t>
  </si>
  <si>
    <t>MA753</t>
  </si>
  <si>
    <t>USA Senior Care d/b/a Home Instead Senior Care</t>
  </si>
  <si>
    <t>MA756</t>
  </si>
  <si>
    <t>MA757</t>
  </si>
  <si>
    <t>MA758</t>
  </si>
  <si>
    <t>Community VNA</t>
  </si>
  <si>
    <t>QO605</t>
  </si>
  <si>
    <t>Walpole Area Visiting Nurse Association</t>
  </si>
  <si>
    <t>MA763</t>
  </si>
  <si>
    <t>MA767</t>
  </si>
  <si>
    <t>ARC - Massachusetts Territory</t>
  </si>
  <si>
    <t>MA572</t>
  </si>
  <si>
    <t>Michael T. Smith</t>
  </si>
  <si>
    <t>MA772</t>
  </si>
  <si>
    <t>MA775</t>
  </si>
  <si>
    <t>Phoenix Song and Tears</t>
  </si>
  <si>
    <t>MA777</t>
  </si>
  <si>
    <t>Lifeline - Demo Code</t>
  </si>
  <si>
    <t>MA778</t>
  </si>
  <si>
    <t>CarePartners Connect Hospital Lifeline</t>
  </si>
  <si>
    <t>MA779</t>
  </si>
  <si>
    <t>CarePartners Connect GSD Lifeline - Demo Code</t>
  </si>
  <si>
    <t>MA780</t>
  </si>
  <si>
    <t>MA782</t>
  </si>
  <si>
    <t>Community Nurse and Hospice Care</t>
  </si>
  <si>
    <t>MA786</t>
  </si>
  <si>
    <t>Home Health VNA</t>
  </si>
  <si>
    <t>MA791</t>
  </si>
  <si>
    <t>MA793</t>
  </si>
  <si>
    <t>MA797</t>
  </si>
  <si>
    <t>Around the Clock Lifeline</t>
  </si>
  <si>
    <t>MA983</t>
  </si>
  <si>
    <t>Highland Valley PERS&amp;PMD</t>
  </si>
  <si>
    <t>MA803</t>
  </si>
  <si>
    <t>Upham's Corner Health Center</t>
  </si>
  <si>
    <t>MA943</t>
  </si>
  <si>
    <t>Greater Springfield Senior Services PERS&amp;MD2</t>
  </si>
  <si>
    <t>MA984</t>
  </si>
  <si>
    <t>MA Caregivers Program</t>
  </si>
  <si>
    <t>MA823</t>
  </si>
  <si>
    <t>MA825</t>
  </si>
  <si>
    <t>Walpole Area VNA, Inc.</t>
  </si>
  <si>
    <t>MA830</t>
  </si>
  <si>
    <t>MA836</t>
  </si>
  <si>
    <t>ALS Association Massachusetts Chapter</t>
  </si>
  <si>
    <t>GA858</t>
  </si>
  <si>
    <t>LA778</t>
  </si>
  <si>
    <t>LA858</t>
  </si>
  <si>
    <t>MA858</t>
  </si>
  <si>
    <t>Humana Medicare Advantage (HMO)</t>
  </si>
  <si>
    <t>TN778</t>
  </si>
  <si>
    <t>TN858</t>
  </si>
  <si>
    <t>CO877</t>
  </si>
  <si>
    <t>MA867</t>
  </si>
  <si>
    <t>MA877</t>
  </si>
  <si>
    <t>MA948</t>
  </si>
  <si>
    <t>HESSCO  MD2 &amp; PERS</t>
  </si>
  <si>
    <t>MA899</t>
  </si>
  <si>
    <t>Lifeline - Unknown Signals</t>
  </si>
  <si>
    <t>MA901</t>
  </si>
  <si>
    <t>CS606</t>
  </si>
  <si>
    <t>Consumer Flexible Payment Option Up Front Payment</t>
  </si>
  <si>
    <t>MA902</t>
  </si>
  <si>
    <t>Lifeline Direct to Consumer</t>
  </si>
  <si>
    <t>MA904</t>
  </si>
  <si>
    <t>MA903</t>
  </si>
  <si>
    <t>Lifeline-Direct-To-Consumer</t>
  </si>
  <si>
    <t>MA906</t>
  </si>
  <si>
    <t>ARC - DTC</t>
  </si>
  <si>
    <t>MA908</t>
  </si>
  <si>
    <t>MA909</t>
  </si>
  <si>
    <t>Lifeline Direct Mail</t>
  </si>
  <si>
    <t>MA996</t>
  </si>
  <si>
    <t>Network Health PERS &amp; PMD</t>
  </si>
  <si>
    <t>MA946</t>
  </si>
  <si>
    <t>Boston Sr. Home Care MD2 &amp; PERS</t>
  </si>
  <si>
    <t>MA995</t>
  </si>
  <si>
    <t>BSHC Manual Billing</t>
  </si>
  <si>
    <t>MA897</t>
  </si>
  <si>
    <t>Commonwealth Care Alliance - GoSafe Only</t>
  </si>
  <si>
    <t>MA997</t>
  </si>
  <si>
    <t>Commonwealth Care Alliance PERS &amp; PMD</t>
  </si>
  <si>
    <t>MA918</t>
  </si>
  <si>
    <t>Senior Whole Health</t>
  </si>
  <si>
    <t>MA920</t>
  </si>
  <si>
    <t>Foxboro Council on Aging</t>
  </si>
  <si>
    <t>MA926</t>
  </si>
  <si>
    <t>Rehoboth Council on Aging</t>
  </si>
  <si>
    <t>MA928</t>
  </si>
  <si>
    <t>Norfolk Council on Aging</t>
  </si>
  <si>
    <t>MA929</t>
  </si>
  <si>
    <t>Wrentham Council on Aging</t>
  </si>
  <si>
    <t>MA921</t>
  </si>
  <si>
    <t>Evercare Senior Care Options</t>
  </si>
  <si>
    <t>BK900</t>
  </si>
  <si>
    <t>BMC Healthnet - Northwood, Inc.</t>
  </si>
  <si>
    <t>MA923</t>
  </si>
  <si>
    <t>Neighborhood Health Plan MCO</t>
  </si>
  <si>
    <t>MA974</t>
  </si>
  <si>
    <t>Springwell PMD &amp; PERS</t>
  </si>
  <si>
    <t>MA950</t>
  </si>
  <si>
    <t>MA961</t>
  </si>
  <si>
    <t>Advocates, Inc.  Warren House</t>
  </si>
  <si>
    <t>MA962</t>
  </si>
  <si>
    <t>Advocates, Inc. McLaughlin House</t>
  </si>
  <si>
    <t>MA972</t>
  </si>
  <si>
    <t>Advocates, Inc. - Douglas House</t>
  </si>
  <si>
    <t>MA963</t>
  </si>
  <si>
    <t>Anniversary PERS No Charge</t>
  </si>
  <si>
    <t>MA924</t>
  </si>
  <si>
    <t>Fallon Community Health Plan MCO</t>
  </si>
  <si>
    <t>MA968</t>
  </si>
  <si>
    <t>Summit - Springfield</t>
  </si>
  <si>
    <t>MA977</t>
  </si>
  <si>
    <t>Citywide Group Adult Foster Care</t>
  </si>
  <si>
    <t>MA979</t>
  </si>
  <si>
    <t>Health New England</t>
  </si>
  <si>
    <t>MA981</t>
  </si>
  <si>
    <t>MA982</t>
  </si>
  <si>
    <t>MA989</t>
  </si>
  <si>
    <t>MA999</t>
  </si>
  <si>
    <t>Test Program</t>
  </si>
  <si>
    <t>MD018</t>
  </si>
  <si>
    <t>Adventist  Health Care Lifeline Progrm</t>
  </si>
  <si>
    <t>MD019</t>
  </si>
  <si>
    <t>MD020</t>
  </si>
  <si>
    <t>MD620</t>
  </si>
  <si>
    <t>Anne Arundel Medical Center</t>
  </si>
  <si>
    <t>MD022</t>
  </si>
  <si>
    <t>MD025</t>
  </si>
  <si>
    <t>MD026</t>
  </si>
  <si>
    <t>Equipped for Life</t>
  </si>
  <si>
    <t>MD226</t>
  </si>
  <si>
    <t>MD028</t>
  </si>
  <si>
    <t>Union Memorial Hospital - Lifeline</t>
  </si>
  <si>
    <t>MD029</t>
  </si>
  <si>
    <t>MD041</t>
  </si>
  <si>
    <t>St. Mary's County Department on Aging</t>
  </si>
  <si>
    <t>MD046</t>
  </si>
  <si>
    <t>Annapolis Lifeline</t>
  </si>
  <si>
    <t>FE107</t>
  </si>
  <si>
    <t>Peninsula Regional Medical Center</t>
  </si>
  <si>
    <t>MD055</t>
  </si>
  <si>
    <t>MD140</t>
  </si>
  <si>
    <t>MD755</t>
  </si>
  <si>
    <t>MD062</t>
  </si>
  <si>
    <t>Homewood at Crumland Farms</t>
  </si>
  <si>
    <t>MD302</t>
  </si>
  <si>
    <t>Homewood at Williamsport</t>
  </si>
  <si>
    <t>MD303</t>
  </si>
  <si>
    <t>MD700</t>
  </si>
  <si>
    <t>PA200</t>
  </si>
  <si>
    <t>Homewood at Plum Creek</t>
  </si>
  <si>
    <t>MD099</t>
  </si>
  <si>
    <t>Freedom Mobility Solutions</t>
  </si>
  <si>
    <t>MD039</t>
  </si>
  <si>
    <t>Leisure World of Maryland Corp.</t>
  </si>
  <si>
    <t>MD139</t>
  </si>
  <si>
    <t>Leisure World of Maryland</t>
  </si>
  <si>
    <t>MD339</t>
  </si>
  <si>
    <t>MD170</t>
  </si>
  <si>
    <t>Benevolent Personal Responses</t>
  </si>
  <si>
    <t>MD670</t>
  </si>
  <si>
    <t>Benevolent Personal Response</t>
  </si>
  <si>
    <t>MD215</t>
  </si>
  <si>
    <t>First Healthcare Networks</t>
  </si>
  <si>
    <t>MD615</t>
  </si>
  <si>
    <t>MD306</t>
  </si>
  <si>
    <t>Annapolitian Assisted Living</t>
  </si>
  <si>
    <t>MD308</t>
  </si>
  <si>
    <t>Sunrise of Montgomery Village</t>
  </si>
  <si>
    <t>MD309</t>
  </si>
  <si>
    <t>Premier Residence of Chevy Chase</t>
  </si>
  <si>
    <t>MD311</t>
  </si>
  <si>
    <t>Brooke Grove Reitrement Village</t>
  </si>
  <si>
    <t>MD322</t>
  </si>
  <si>
    <t>Ingleside at King Farm</t>
  </si>
  <si>
    <t>MD323</t>
  </si>
  <si>
    <t>Sunrise of Bethesda</t>
  </si>
  <si>
    <t>MD324</t>
  </si>
  <si>
    <t>Sunrise of Chevy Chase</t>
  </si>
  <si>
    <t>MD326</t>
  </si>
  <si>
    <t>Charles E. Smith Life Communities</t>
  </si>
  <si>
    <t>MD341</t>
  </si>
  <si>
    <t>Atria Salisbury</t>
  </si>
  <si>
    <t>MD360</t>
  </si>
  <si>
    <t>MD363</t>
  </si>
  <si>
    <t>BRIGHTVIEW OF WHITEMARSH</t>
  </si>
  <si>
    <t>MD605</t>
  </si>
  <si>
    <t>Bel-Elite Senior Services</t>
  </si>
  <si>
    <t>MD606</t>
  </si>
  <si>
    <t>Family Care Home Medical Equipment</t>
  </si>
  <si>
    <t>MD607</t>
  </si>
  <si>
    <t>Chesapeake Shores</t>
  </si>
  <si>
    <t>MD611</t>
  </si>
  <si>
    <t>King Farm Presbyterian Retirement Community</t>
  </si>
  <si>
    <t>MD612</t>
  </si>
  <si>
    <t>FirstLight Home Care</t>
  </si>
  <si>
    <t>MD614</t>
  </si>
  <si>
    <t>MD624</t>
  </si>
  <si>
    <t>Lifeline By Edenton</t>
  </si>
  <si>
    <t>MD635</t>
  </si>
  <si>
    <t>NA035</t>
  </si>
  <si>
    <t>Union Hospital of Cecil County</t>
  </si>
  <si>
    <t>MD654</t>
  </si>
  <si>
    <t>MD702</t>
  </si>
  <si>
    <t>Help For You</t>
  </si>
  <si>
    <t>MD703</t>
  </si>
  <si>
    <t>MD704</t>
  </si>
  <si>
    <t>Home Instead Senior Care - Arnold</t>
  </si>
  <si>
    <t>MD705</t>
  </si>
  <si>
    <t>Hopkins Elder Plus at John Hopkins Bayview</t>
  </si>
  <si>
    <t>MD706</t>
  </si>
  <si>
    <t>MD707</t>
  </si>
  <si>
    <t>MD716</t>
  </si>
  <si>
    <t>Stella Maris, Inc.</t>
  </si>
  <si>
    <t>MD722</t>
  </si>
  <si>
    <t>MD740</t>
  </si>
  <si>
    <t>Tender Loving Calls</t>
  </si>
  <si>
    <t>MD675</t>
  </si>
  <si>
    <t>VNA of Maryland LLC</t>
  </si>
  <si>
    <t>MD875</t>
  </si>
  <si>
    <t>VNA of Maryland, LLC</t>
  </si>
  <si>
    <t>MD900</t>
  </si>
  <si>
    <t>Queen Anne County DOA</t>
  </si>
  <si>
    <t>MD901</t>
  </si>
  <si>
    <t>Annapolis Housing Authority</t>
  </si>
  <si>
    <t>MD903</t>
  </si>
  <si>
    <t>Baltimore County Dept. on Aging</t>
  </si>
  <si>
    <t>MD905</t>
  </si>
  <si>
    <t>Harford County Waiver</t>
  </si>
  <si>
    <t>MD907</t>
  </si>
  <si>
    <t>Anne Arundel County Title 3 B</t>
  </si>
  <si>
    <t>MD909</t>
  </si>
  <si>
    <t>Anne Arundel County Nat'l CG Fund</t>
  </si>
  <si>
    <t>MD910</t>
  </si>
  <si>
    <t>AA County Nat'l Family CG Support Program</t>
  </si>
  <si>
    <t>MD920</t>
  </si>
  <si>
    <t>Suburban Hospital Montgomery County</t>
  </si>
  <si>
    <t>MD921</t>
  </si>
  <si>
    <t>Senior CARE</t>
  </si>
  <si>
    <t>MD922</t>
  </si>
  <si>
    <t>National Caregiver Fund</t>
  </si>
  <si>
    <t>MD655</t>
  </si>
  <si>
    <t>MD924</t>
  </si>
  <si>
    <t>MD Living at Home PD Waiver</t>
  </si>
  <si>
    <t>MD925</t>
  </si>
  <si>
    <t>Dorchester County DSS</t>
  </si>
  <si>
    <t>MD929</t>
  </si>
  <si>
    <t>Carroll County Bureau of Aging</t>
  </si>
  <si>
    <t>ME014</t>
  </si>
  <si>
    <t>St. Mary's Health Systems</t>
  </si>
  <si>
    <t>ME016</t>
  </si>
  <si>
    <t>Mid Coast Senior Health Center</t>
  </si>
  <si>
    <t>ME600</t>
  </si>
  <si>
    <t>ME018</t>
  </si>
  <si>
    <t>ME019</t>
  </si>
  <si>
    <t>Androscoggin Home Care &amp; Hospice</t>
  </si>
  <si>
    <t>ME022</t>
  </si>
  <si>
    <t>Birch Bay Village</t>
  </si>
  <si>
    <t>ME622</t>
  </si>
  <si>
    <t>ME024</t>
  </si>
  <si>
    <t>Miles &amp; St. Andrews Home Health and Hospice</t>
  </si>
  <si>
    <t>ME015</t>
  </si>
  <si>
    <t>Philips Lifeline - Biddeford</t>
  </si>
  <si>
    <t>ME027</t>
  </si>
  <si>
    <t>MaineHealth Care at Home</t>
  </si>
  <si>
    <t>ME708</t>
  </si>
  <si>
    <t>ME727</t>
  </si>
  <si>
    <t>Maine Health Care at Home</t>
  </si>
  <si>
    <t>ME029</t>
  </si>
  <si>
    <t>ME030</t>
  </si>
  <si>
    <t>Pleasant Point Health Center</t>
  </si>
  <si>
    <t>ME031</t>
  </si>
  <si>
    <t>ME039</t>
  </si>
  <si>
    <t>Sentegration</t>
  </si>
  <si>
    <t>ME639</t>
  </si>
  <si>
    <t>ME300</t>
  </si>
  <si>
    <t>Birch Bay Village Bar Harbor</t>
  </si>
  <si>
    <t>ME303</t>
  </si>
  <si>
    <t>Atria - Kennebunk</t>
  </si>
  <si>
    <t>ME304</t>
  </si>
  <si>
    <t>Huntington Commons</t>
  </si>
  <si>
    <t>ME308</t>
  </si>
  <si>
    <t>The Hightlands</t>
  </si>
  <si>
    <t>ME201</t>
  </si>
  <si>
    <t>Community Health and Counseling Service</t>
  </si>
  <si>
    <t>ME601</t>
  </si>
  <si>
    <t>Community Health and Counseling Services</t>
  </si>
  <si>
    <t>ME602</t>
  </si>
  <si>
    <t>ME604</t>
  </si>
  <si>
    <t>Black Bear Medical</t>
  </si>
  <si>
    <t>ME605</t>
  </si>
  <si>
    <t>Black Bear Medical - Bangor</t>
  </si>
  <si>
    <t>ME613</t>
  </si>
  <si>
    <t>Houlton Regional Hospital</t>
  </si>
  <si>
    <t>ME623</t>
  </si>
  <si>
    <t>Franklin Mem Hosp d/b/a NorthStar EMS</t>
  </si>
  <si>
    <t>ME633</t>
  </si>
  <si>
    <t>ME700</t>
  </si>
  <si>
    <t>Penobscot Valley Hospital</t>
  </si>
  <si>
    <t>ME702</t>
  </si>
  <si>
    <t>ME703</t>
  </si>
  <si>
    <t>ME704</t>
  </si>
  <si>
    <t>ME706</t>
  </si>
  <si>
    <t>ARC - Northern NE Territory</t>
  </si>
  <si>
    <t>ME707</t>
  </si>
  <si>
    <t>Coastal Med Tech, Inc.</t>
  </si>
  <si>
    <t>ME710</t>
  </si>
  <si>
    <t>Lifeline of Maine</t>
  </si>
  <si>
    <t>ME718</t>
  </si>
  <si>
    <t>MaineGeneral Health Systems</t>
  </si>
  <si>
    <t>ME818</t>
  </si>
  <si>
    <t>Elder Independence of Maine MW/ADW</t>
  </si>
  <si>
    <t>ME877</t>
  </si>
  <si>
    <t>ME901</t>
  </si>
  <si>
    <t>Alpha One</t>
  </si>
  <si>
    <t>ME902</t>
  </si>
  <si>
    <t>Alpha One - bill agency</t>
  </si>
  <si>
    <t>MI002</t>
  </si>
  <si>
    <t>Guardian Medical Monitoring</t>
  </si>
  <si>
    <t>MI004</t>
  </si>
  <si>
    <t>Critical Signal Technologies, Inc</t>
  </si>
  <si>
    <t>MI014</t>
  </si>
  <si>
    <t>Genesys Health Enterprises</t>
  </si>
  <si>
    <t>MI015</t>
  </si>
  <si>
    <t>LAKELAND HOSPITAL OF WATERVLIET</t>
  </si>
  <si>
    <t>MI016</t>
  </si>
  <si>
    <t>Northern Michigan Lifeline</t>
  </si>
  <si>
    <t>MI796</t>
  </si>
  <si>
    <t>MI896</t>
  </si>
  <si>
    <t>MI021</t>
  </si>
  <si>
    <t>Bell Hospital Auxiliary - Lifeline</t>
  </si>
  <si>
    <t>MI025</t>
  </si>
  <si>
    <t>Saint Joseph's Mercy Hospital</t>
  </si>
  <si>
    <t>MI043</t>
  </si>
  <si>
    <t>St. Joseph Mercy Livingston Hospital</t>
  </si>
  <si>
    <t>MI625</t>
  </si>
  <si>
    <t>St. Joseph Mercy Hospital</t>
  </si>
  <si>
    <t>MI743</t>
  </si>
  <si>
    <t>St. Joseph Mercy Lifeline</t>
  </si>
  <si>
    <t>MI825</t>
  </si>
  <si>
    <t>St. Joseph Mercy Home Care and Hospice</t>
  </si>
  <si>
    <t>MI026</t>
  </si>
  <si>
    <t>MI027</t>
  </si>
  <si>
    <t>MI028</t>
  </si>
  <si>
    <t>MI128</t>
  </si>
  <si>
    <t>Pennock Hospital</t>
  </si>
  <si>
    <t>MI728</t>
  </si>
  <si>
    <t>MI828</t>
  </si>
  <si>
    <t>MI029</t>
  </si>
  <si>
    <t>MI030</t>
  </si>
  <si>
    <t>MI031</t>
  </si>
  <si>
    <t>Visiting Nurse Special Services</t>
  </si>
  <si>
    <t>MI651</t>
  </si>
  <si>
    <t>MI032</t>
  </si>
  <si>
    <t>Mercy Hospital Volunteers Lifeline</t>
  </si>
  <si>
    <t>MI132</t>
  </si>
  <si>
    <t>MI036</t>
  </si>
  <si>
    <t>MI736</t>
  </si>
  <si>
    <t>MI038</t>
  </si>
  <si>
    <t>MI668</t>
  </si>
  <si>
    <t>River District Hospital</t>
  </si>
  <si>
    <t>MI040</t>
  </si>
  <si>
    <t>Aspirus Grand View Hospital</t>
  </si>
  <si>
    <t>MI140</t>
  </si>
  <si>
    <t>MI041</t>
  </si>
  <si>
    <t>Dickenson County Healthcare System</t>
  </si>
  <si>
    <t>MI046</t>
  </si>
  <si>
    <t>MI047</t>
  </si>
  <si>
    <t>MI049</t>
  </si>
  <si>
    <t>MI073</t>
  </si>
  <si>
    <t>MI650</t>
  </si>
  <si>
    <t>Village of Plymouth Independence</t>
  </si>
  <si>
    <t>MI051</t>
  </si>
  <si>
    <t>ARC - Wayne Health &amp; Rehab</t>
  </si>
  <si>
    <t>MI052</t>
  </si>
  <si>
    <t>MI056</t>
  </si>
  <si>
    <t>MI058</t>
  </si>
  <si>
    <t>Alpena Regional Medical Center Hospital</t>
  </si>
  <si>
    <t>MI658</t>
  </si>
  <si>
    <t>MI059</t>
  </si>
  <si>
    <t>ARC - Eastern Michigan Territory</t>
  </si>
  <si>
    <t>MI591</t>
  </si>
  <si>
    <t>ARC - Right at Home</t>
  </si>
  <si>
    <t>MI598</t>
  </si>
  <si>
    <t>ARC - Employee - Retiree - Volunteer Discount</t>
  </si>
  <si>
    <t>MI708</t>
  </si>
  <si>
    <t>ARC - VNA of SE Michigan</t>
  </si>
  <si>
    <t>MI759</t>
  </si>
  <si>
    <t>ARC - MS Society</t>
  </si>
  <si>
    <t>MI065</t>
  </si>
  <si>
    <t>Home Medical Technologies</t>
  </si>
  <si>
    <t>MI565</t>
  </si>
  <si>
    <t>MI665</t>
  </si>
  <si>
    <t>MI068</t>
  </si>
  <si>
    <t>MI077</t>
  </si>
  <si>
    <t>Philips Lifeline - Carson City</t>
  </si>
  <si>
    <t>MI080</t>
  </si>
  <si>
    <t>Sparrow Medical Supply</t>
  </si>
  <si>
    <t>MI681</t>
  </si>
  <si>
    <t>MI085</t>
  </si>
  <si>
    <t>South Haven Community Hospital</t>
  </si>
  <si>
    <t>MI086</t>
  </si>
  <si>
    <t>825Lakeland Health Services</t>
  </si>
  <si>
    <t>MI186</t>
  </si>
  <si>
    <t>Lakeland Health Services</t>
  </si>
  <si>
    <t>MI170</t>
  </si>
  <si>
    <t>MI300</t>
  </si>
  <si>
    <t>Presbyterian Villages of Michigan - Headquarters</t>
  </si>
  <si>
    <t>MI301</t>
  </si>
  <si>
    <t>Sunrise of North Farmington</t>
  </si>
  <si>
    <t>MI307</t>
  </si>
  <si>
    <t>The Park at Trowbridge</t>
  </si>
  <si>
    <t>MI308</t>
  </si>
  <si>
    <t>Sunrise of Rochester</t>
  </si>
  <si>
    <t>MI309</t>
  </si>
  <si>
    <t>Sunrise of Bloomfield Hills South</t>
  </si>
  <si>
    <t>MI314</t>
  </si>
  <si>
    <t>Charlotte Stephenson Manor - 3300</t>
  </si>
  <si>
    <t>MI321</t>
  </si>
  <si>
    <t>Gunnisonville Meadows</t>
  </si>
  <si>
    <t>MI322</t>
  </si>
  <si>
    <t>Town Village - Sterling Heights</t>
  </si>
  <si>
    <t>MI323</t>
  </si>
  <si>
    <t>Porter Hills Village</t>
  </si>
  <si>
    <t>MI325</t>
  </si>
  <si>
    <t>Henry Ford Wyandotte Hospital</t>
  </si>
  <si>
    <t>MI326</t>
  </si>
  <si>
    <t>Sunrise on Vernier</t>
  </si>
  <si>
    <t>MI327</t>
  </si>
  <si>
    <t>Sunrise of Northville</t>
  </si>
  <si>
    <t>MI328</t>
  </si>
  <si>
    <t>Atria - Ann Arbor</t>
  </si>
  <si>
    <t>MI331</t>
  </si>
  <si>
    <t>Sunrise of west Bloomfield</t>
  </si>
  <si>
    <t>MI338</t>
  </si>
  <si>
    <t>Oaklawn Hospital</t>
  </si>
  <si>
    <t>MI363</t>
  </si>
  <si>
    <t>Kinghaven Manor</t>
  </si>
  <si>
    <t>MI365</t>
  </si>
  <si>
    <t>Atria Shorehaven Manor - 10522</t>
  </si>
  <si>
    <t>MI366</t>
  </si>
  <si>
    <t>Silver Maples of Cheslea</t>
  </si>
  <si>
    <t>MI368</t>
  </si>
  <si>
    <t>Sunrise of Troy</t>
  </si>
  <si>
    <t>MI369</t>
  </si>
  <si>
    <t>The Colonades</t>
  </si>
  <si>
    <t>MI375</t>
  </si>
  <si>
    <t>Sunrise of Grosse Pointe Woods</t>
  </si>
  <si>
    <t>MI383</t>
  </si>
  <si>
    <t>Sunrise of Shelby Township</t>
  </si>
  <si>
    <t>MI384</t>
  </si>
  <si>
    <t>SUNRISE COTTAGES OF GRAND RAPIDS</t>
  </si>
  <si>
    <t>MI386</t>
  </si>
  <si>
    <t>Shattuck Manor</t>
  </si>
  <si>
    <t>MI388</t>
  </si>
  <si>
    <t>The Village of Spring Meadows</t>
  </si>
  <si>
    <t>MI389</t>
  </si>
  <si>
    <t>Sunrise of Bloomfield</t>
  </si>
  <si>
    <t>MI400</t>
  </si>
  <si>
    <t>Central Michigan Community Home Care</t>
  </si>
  <si>
    <t>MI501</t>
  </si>
  <si>
    <t>The Senior Alliance , Area Agency on Aging 1-C</t>
  </si>
  <si>
    <t>MI506</t>
  </si>
  <si>
    <t>At Home Tomorrow</t>
  </si>
  <si>
    <t>MN506</t>
  </si>
  <si>
    <t>MI520</t>
  </si>
  <si>
    <t>LifeCircles</t>
  </si>
  <si>
    <t>MI521</t>
  </si>
  <si>
    <t>LifeCircles - Holland</t>
  </si>
  <si>
    <t>MI570</t>
  </si>
  <si>
    <t>MI587</t>
  </si>
  <si>
    <t>MI588</t>
  </si>
  <si>
    <t>Home Unbound Michigan, Inc.</t>
  </si>
  <si>
    <t>MI590</t>
  </si>
  <si>
    <t>Detroit AAA project CHOICE</t>
  </si>
  <si>
    <t>MI594</t>
  </si>
  <si>
    <t>MI599</t>
  </si>
  <si>
    <t>Hometown Pharmacy</t>
  </si>
  <si>
    <t>MI600</t>
  </si>
  <si>
    <t>United Church Homes - Longfellow Towers</t>
  </si>
  <si>
    <t>MI601</t>
  </si>
  <si>
    <t>Marlette Regional Hospital</t>
  </si>
  <si>
    <t>MI603</t>
  </si>
  <si>
    <t>MI410</t>
  </si>
  <si>
    <t>Evangelical Homes of Michigan</t>
  </si>
  <si>
    <t>MI510</t>
  </si>
  <si>
    <t>MI511</t>
  </si>
  <si>
    <t>MI579</t>
  </si>
  <si>
    <t>Thurston Woods</t>
  </si>
  <si>
    <t>MI610</t>
  </si>
  <si>
    <t>FE108</t>
  </si>
  <si>
    <t>Henry Ford Lifeline</t>
  </si>
  <si>
    <t>FE212</t>
  </si>
  <si>
    <t>Henry Ford Health System</t>
  </si>
  <si>
    <t>MI007</t>
  </si>
  <si>
    <t>Henry Ford - RAND Corp - Clinical Study</t>
  </si>
  <si>
    <t>MI017</t>
  </si>
  <si>
    <t>MI117</t>
  </si>
  <si>
    <t>MI517</t>
  </si>
  <si>
    <t>MI525</t>
  </si>
  <si>
    <t>MI617</t>
  </si>
  <si>
    <t>MI635</t>
  </si>
  <si>
    <t>MI618</t>
  </si>
  <si>
    <t>HomeTown Pharmacy DME</t>
  </si>
  <si>
    <t>MI620</t>
  </si>
  <si>
    <t>Spectrum Worth Home Care</t>
  </si>
  <si>
    <t>MI039</t>
  </si>
  <si>
    <t>Gratiot Home Medical Equipment</t>
  </si>
  <si>
    <t>MI624</t>
  </si>
  <si>
    <t>MidMichigan Visiting Nurse Association</t>
  </si>
  <si>
    <t>MI628</t>
  </si>
  <si>
    <t>Region 3B Area Agency on Aging</t>
  </si>
  <si>
    <t>MI631</t>
  </si>
  <si>
    <t>MI634</t>
  </si>
  <si>
    <t>MI734</t>
  </si>
  <si>
    <t>Crittenton Lifeline</t>
  </si>
  <si>
    <t>MI636</t>
  </si>
  <si>
    <t>HHS Health Options</t>
  </si>
  <si>
    <t>MI642</t>
  </si>
  <si>
    <t>Family Pharmacy</t>
  </si>
  <si>
    <t>MI646</t>
  </si>
  <si>
    <t>Sherman Oaks Manor</t>
  </si>
  <si>
    <t>MI647</t>
  </si>
  <si>
    <t>MI652</t>
  </si>
  <si>
    <t>Lakeshore Senior Care</t>
  </si>
  <si>
    <t>MI659</t>
  </si>
  <si>
    <t>Safe Hands Warm Hearts</t>
  </si>
  <si>
    <t>MI673</t>
  </si>
  <si>
    <t>Visting Angels</t>
  </si>
  <si>
    <t>MI675</t>
  </si>
  <si>
    <t>Chippewa County War Memorial Hospital</t>
  </si>
  <si>
    <t>MI676</t>
  </si>
  <si>
    <t>Prime Homecare Agency</t>
  </si>
  <si>
    <t>MI680</t>
  </si>
  <si>
    <t>Sheridan Community Hospital Volunteers</t>
  </si>
  <si>
    <t>MI684</t>
  </si>
  <si>
    <t>MI688</t>
  </si>
  <si>
    <t>MI788</t>
  </si>
  <si>
    <t>MI888</t>
  </si>
  <si>
    <t>MI696</t>
  </si>
  <si>
    <t>Senior Fall Alert Systems</t>
  </si>
  <si>
    <t>MI701</t>
  </si>
  <si>
    <t>ARC - Western Michigan Territory</t>
  </si>
  <si>
    <t>MI702</t>
  </si>
  <si>
    <t>MI703</t>
  </si>
  <si>
    <t>Garden City Hospital</t>
  </si>
  <si>
    <t>MI723</t>
  </si>
  <si>
    <t>Garden City Hospital/Westland Convalescent</t>
  </si>
  <si>
    <t>MI733</t>
  </si>
  <si>
    <t>MI753</t>
  </si>
  <si>
    <t>MI823</t>
  </si>
  <si>
    <t>MI833</t>
  </si>
  <si>
    <t>Garden City Hospital/ Regency Healthcare</t>
  </si>
  <si>
    <t>MI843</t>
  </si>
  <si>
    <t>Garden City Hospital St. Joseph's Healthcare Cent</t>
  </si>
  <si>
    <t>MI006</t>
  </si>
  <si>
    <t>McLaren Homecare</t>
  </si>
  <si>
    <t>MI013</t>
  </si>
  <si>
    <t>McLaren Homecare Group</t>
  </si>
  <si>
    <t>MI113</t>
  </si>
  <si>
    <t>MI416</t>
  </si>
  <si>
    <t>MI706</t>
  </si>
  <si>
    <t>MI756</t>
  </si>
  <si>
    <t>MI766</t>
  </si>
  <si>
    <t>MI707</t>
  </si>
  <si>
    <t>Home Instead Senior Care - Waterford</t>
  </si>
  <si>
    <t>MI711</t>
  </si>
  <si>
    <t>Home Instead Senior Care - Gross Pointe Woods</t>
  </si>
  <si>
    <t>MI712</t>
  </si>
  <si>
    <t>MI713</t>
  </si>
  <si>
    <t>MI714</t>
  </si>
  <si>
    <t>1137 Right at Home Grand Rapids Michigan</t>
  </si>
  <si>
    <t>MI716</t>
  </si>
  <si>
    <t>Home Instead Senior Care - Ann Arbor</t>
  </si>
  <si>
    <t>MI717</t>
  </si>
  <si>
    <t>Home Instead Senior Care - Livonia</t>
  </si>
  <si>
    <t>MI718</t>
  </si>
  <si>
    <t>MI720</t>
  </si>
  <si>
    <t>MI722</t>
  </si>
  <si>
    <t>Residential Home Healthcare</t>
  </si>
  <si>
    <t>MI724</t>
  </si>
  <si>
    <t>MI727</t>
  </si>
  <si>
    <t>MI729</t>
  </si>
  <si>
    <t>Airway Oxygen, Inc.</t>
  </si>
  <si>
    <t>MI735</t>
  </si>
  <si>
    <t>Masonic Pathways</t>
  </si>
  <si>
    <t>MI738</t>
  </si>
  <si>
    <t>MI740</t>
  </si>
  <si>
    <t>West Michigan Lifeline</t>
  </si>
  <si>
    <t>MI741</t>
  </si>
  <si>
    <t>ARC - Southern Michigan Territory - Field</t>
  </si>
  <si>
    <t>MI742</t>
  </si>
  <si>
    <t>ComForcare - Northern Michigan</t>
  </si>
  <si>
    <t>MI746</t>
  </si>
  <si>
    <t>MI748</t>
  </si>
  <si>
    <t>MI750</t>
  </si>
  <si>
    <t>MI751</t>
  </si>
  <si>
    <t>MI754</t>
  </si>
  <si>
    <t>Entertainment</t>
  </si>
  <si>
    <t>MI755</t>
  </si>
  <si>
    <t>Farmington-West Bloomfield Care, Inc.</t>
  </si>
  <si>
    <t>FE210</t>
  </si>
  <si>
    <t>Helping Hand Home Health and Nursing</t>
  </si>
  <si>
    <t>MI762</t>
  </si>
  <si>
    <t>MI784</t>
  </si>
  <si>
    <t>PathFinder Senior Service</t>
  </si>
  <si>
    <t>MI785</t>
  </si>
  <si>
    <t>MI801</t>
  </si>
  <si>
    <t>Tri-Cities Lifeline</t>
  </si>
  <si>
    <t>MI820</t>
  </si>
  <si>
    <t>Home Instead Senior Care - Birmingham</t>
  </si>
  <si>
    <t>MI826</t>
  </si>
  <si>
    <t>MI830</t>
  </si>
  <si>
    <t>Home Instead Senior Care - Shelby Township</t>
  </si>
  <si>
    <t>MI931</t>
  </si>
  <si>
    <t>Senior Alliance AAA1C (MI Health Link)</t>
  </si>
  <si>
    <t>MI902</t>
  </si>
  <si>
    <t>Senior Resources AAA</t>
  </si>
  <si>
    <t>MI903</t>
  </si>
  <si>
    <t>Region 2 AAA</t>
  </si>
  <si>
    <t>MI905</t>
  </si>
  <si>
    <t>Region 2 AAA - POS</t>
  </si>
  <si>
    <t>MI906</t>
  </si>
  <si>
    <t>Auxiliary of Foote Memorial Hospital</t>
  </si>
  <si>
    <t>MI907</t>
  </si>
  <si>
    <t>Barry County Commission on Aging</t>
  </si>
  <si>
    <t>MI908</t>
  </si>
  <si>
    <t>Tri-County Aging Consortium</t>
  </si>
  <si>
    <t>MI928</t>
  </si>
  <si>
    <t>Tri-County Aging Consortium-GoSafe Only</t>
  </si>
  <si>
    <t>MI909</t>
  </si>
  <si>
    <t>Aetna Better Health of Michigan</t>
  </si>
  <si>
    <t>MI911</t>
  </si>
  <si>
    <t>Upper Peninsula Health Plan</t>
  </si>
  <si>
    <t>MI918</t>
  </si>
  <si>
    <t>AAOA Region 10 WV Michigan</t>
  </si>
  <si>
    <t>MI921</t>
  </si>
  <si>
    <t>Grand Traverse Chippewa MI</t>
  </si>
  <si>
    <t>MI923</t>
  </si>
  <si>
    <t>Nothern Lakes CMH/Northern Health MI</t>
  </si>
  <si>
    <t>MI926</t>
  </si>
  <si>
    <t>UPCAP</t>
  </si>
  <si>
    <t>MI927</t>
  </si>
  <si>
    <t>Bay Mills Tribal HC</t>
  </si>
  <si>
    <t>MI974</t>
  </si>
  <si>
    <t>Valley AAA</t>
  </si>
  <si>
    <t>MN000</t>
  </si>
  <si>
    <t>Assisted Living Store</t>
  </si>
  <si>
    <t>MN001</t>
  </si>
  <si>
    <t>Northern Safety &amp; Security</t>
  </si>
  <si>
    <t>MN002</t>
  </si>
  <si>
    <t>MN003</t>
  </si>
  <si>
    <t>MN634</t>
  </si>
  <si>
    <t>MN006</t>
  </si>
  <si>
    <t>APA Medical Equipment</t>
  </si>
  <si>
    <t>MN676</t>
  </si>
  <si>
    <t>MN009</t>
  </si>
  <si>
    <t>Anodyne, Inc (PMD only)</t>
  </si>
  <si>
    <t>MN619</t>
  </si>
  <si>
    <t>Anodyne, Inc</t>
  </si>
  <si>
    <t>MN639</t>
  </si>
  <si>
    <t>Anodyne Inc.</t>
  </si>
  <si>
    <t>MN662</t>
  </si>
  <si>
    <t>Park Nicollet Methodist Lifeline</t>
  </si>
  <si>
    <t>MN015</t>
  </si>
  <si>
    <t>Mayo Foundation for Medical Education and Research</t>
  </si>
  <si>
    <t>MN050</t>
  </si>
  <si>
    <t>MN068</t>
  </si>
  <si>
    <t>MN635</t>
  </si>
  <si>
    <t>MN650</t>
  </si>
  <si>
    <t>WI515</t>
  </si>
  <si>
    <t>Mayo Clinic Store Lifeline</t>
  </si>
  <si>
    <t>MN016</t>
  </si>
  <si>
    <t>Fairview Range Home Medical Equipment</t>
  </si>
  <si>
    <t>MN116</t>
  </si>
  <si>
    <t>MN018</t>
  </si>
  <si>
    <t>St. Gabriel's Hospital</t>
  </si>
  <si>
    <t>MN021</t>
  </si>
  <si>
    <t>MN621</t>
  </si>
  <si>
    <t>Rice Memorial Hospital</t>
  </si>
  <si>
    <t>MN022</t>
  </si>
  <si>
    <t>North Valley Health Center</t>
  </si>
  <si>
    <t>MN023</t>
  </si>
  <si>
    <t>Phillips Lifeline - Fairmont</t>
  </si>
  <si>
    <t>MN024</t>
  </si>
  <si>
    <t>St. Mary's Innovis Health</t>
  </si>
  <si>
    <t>MN624</t>
  </si>
  <si>
    <t>MN005</t>
  </si>
  <si>
    <t>PAL Medical Systems, INC.</t>
  </si>
  <si>
    <t>MN025</t>
  </si>
  <si>
    <t>MN028</t>
  </si>
  <si>
    <t>Northfield Hospital</t>
  </si>
  <si>
    <t>MN628</t>
  </si>
  <si>
    <t>FE153</t>
  </si>
  <si>
    <t>Fairview Health Services</t>
  </si>
  <si>
    <t>MN030</t>
  </si>
  <si>
    <t>Fairview Lifeline</t>
  </si>
  <si>
    <t>MN507</t>
  </si>
  <si>
    <t>MN533</t>
  </si>
  <si>
    <t>Fariveiw Health Services</t>
  </si>
  <si>
    <t>MN600</t>
  </si>
  <si>
    <t>Fairview Home Care and Hospice</t>
  </si>
  <si>
    <t>MN630</t>
  </si>
  <si>
    <t>MN660</t>
  </si>
  <si>
    <t>MN830</t>
  </si>
  <si>
    <t>Fairview Health Services dba Fairview Lifeline</t>
  </si>
  <si>
    <t>MN031</t>
  </si>
  <si>
    <t>Park Region Lifeline Service</t>
  </si>
  <si>
    <t>MN035</t>
  </si>
  <si>
    <t>MN036</t>
  </si>
  <si>
    <t>Sanford Wheaton Community Hospital</t>
  </si>
  <si>
    <t>MN039</t>
  </si>
  <si>
    <t>District One Hospital Lifleine</t>
  </si>
  <si>
    <t>MN042</t>
  </si>
  <si>
    <t>Cuyuna Regional Medical Center</t>
  </si>
  <si>
    <t>MN672</t>
  </si>
  <si>
    <t>MN049</t>
  </si>
  <si>
    <t>Avery Home Medical Equipment, LLC</t>
  </si>
  <si>
    <t>MN051</t>
  </si>
  <si>
    <t>Allina Home Oxygen &amp; Medical Equipment</t>
  </si>
  <si>
    <t>MN151</t>
  </si>
  <si>
    <t>Allina Home Oxygen and Medical - New Ulm</t>
  </si>
  <si>
    <t>MN153</t>
  </si>
  <si>
    <t>Allina Home Oxygen and Medical - Buffalo</t>
  </si>
  <si>
    <t>MN651</t>
  </si>
  <si>
    <t>MN653</t>
  </si>
  <si>
    <t>CentraCare Health - Paynesville , LLC</t>
  </si>
  <si>
    <t>MN661</t>
  </si>
  <si>
    <t>North Memorial Hospital</t>
  </si>
  <si>
    <t>MN681</t>
  </si>
  <si>
    <t>North Memorial Health Center</t>
  </si>
  <si>
    <t>MN062</t>
  </si>
  <si>
    <t>Rosewood Estates</t>
  </si>
  <si>
    <t>MN063</t>
  </si>
  <si>
    <t>MN665</t>
  </si>
  <si>
    <t>Ecumen of Litchfield Home Care and Hospice</t>
  </si>
  <si>
    <t>MN067</t>
  </si>
  <si>
    <t>MN064</t>
  </si>
  <si>
    <t>Immanuel-St. Joseph's Lifeline</t>
  </si>
  <si>
    <t>MN071</t>
  </si>
  <si>
    <t>Accura Home Health</t>
  </si>
  <si>
    <t>MN072</t>
  </si>
  <si>
    <t>Regina Medical Center</t>
  </si>
  <si>
    <t>MN089</t>
  </si>
  <si>
    <t>Redwood Area Hospital</t>
  </si>
  <si>
    <t>MN689</t>
  </si>
  <si>
    <t>MN257</t>
  </si>
  <si>
    <t>Divine Home Care, Inc.</t>
  </si>
  <si>
    <t>MN657</t>
  </si>
  <si>
    <t>MN303</t>
  </si>
  <si>
    <t>Edgebrook Care Center</t>
  </si>
  <si>
    <t>MN308</t>
  </si>
  <si>
    <t>Good Samaritan Blackduck</t>
  </si>
  <si>
    <t>MN309</t>
  </si>
  <si>
    <t>Good Samaritan - Warren</t>
  </si>
  <si>
    <t>MN312</t>
  </si>
  <si>
    <t>Good Sam  Ambassador</t>
  </si>
  <si>
    <t>MN319</t>
  </si>
  <si>
    <t>Sunrise at Edina</t>
  </si>
  <si>
    <t>MN320</t>
  </si>
  <si>
    <t>Sunrise of Buffalo</t>
  </si>
  <si>
    <t>MN321</t>
  </si>
  <si>
    <t>Good Samaritan Society - Woodland</t>
  </si>
  <si>
    <t>MN351</t>
  </si>
  <si>
    <t>Good Sam - Woodland (Elmwood Unit)</t>
  </si>
  <si>
    <t>MN322</t>
  </si>
  <si>
    <t>Good Samaritan - Luverne</t>
  </si>
  <si>
    <t>MN323</t>
  </si>
  <si>
    <t>Good Samaritan - Mountain Lake</t>
  </si>
  <si>
    <t>MN324</t>
  </si>
  <si>
    <t>Good Samaritan Society - International Falls</t>
  </si>
  <si>
    <t>MN326</t>
  </si>
  <si>
    <t>Sunrise of Golden Valley</t>
  </si>
  <si>
    <t>MN329</t>
  </si>
  <si>
    <t>The Lodge at Howard Lake</t>
  </si>
  <si>
    <t>MN330</t>
  </si>
  <si>
    <t>North Ridge Assisted Living</t>
  </si>
  <si>
    <t>MN331</t>
  </si>
  <si>
    <t>Edgewood Gables</t>
  </si>
  <si>
    <t>MN332</t>
  </si>
  <si>
    <t>Brookridge</t>
  </si>
  <si>
    <t>MN334</t>
  </si>
  <si>
    <t>Good Samaritan Lodge at Taylor's Falls</t>
  </si>
  <si>
    <t>MN337</t>
  </si>
  <si>
    <t>Skylight Gardens</t>
  </si>
  <si>
    <t>MN339</t>
  </si>
  <si>
    <t>Keystone Roseville</t>
  </si>
  <si>
    <t>MN341</t>
  </si>
  <si>
    <t>Field Crest Care Center</t>
  </si>
  <si>
    <t>MN342</t>
  </si>
  <si>
    <t>Good Samaritan Society - The Pines</t>
  </si>
  <si>
    <t>MN343</t>
  </si>
  <si>
    <t>The Lodge of New Hope</t>
  </si>
  <si>
    <t>MN365</t>
  </si>
  <si>
    <t>Good Samaritan Village - Albert Lea</t>
  </si>
  <si>
    <t>MN368</t>
  </si>
  <si>
    <t>Good Samaritan Prairie View</t>
  </si>
  <si>
    <t>MN369</t>
  </si>
  <si>
    <t>Good Samaritan - Mikkelson Manor</t>
  </si>
  <si>
    <t>MN370</t>
  </si>
  <si>
    <t>Good Samaritan - Village (East Grand Fork)</t>
  </si>
  <si>
    <t>MN371</t>
  </si>
  <si>
    <t>Good Samaritan Society - Heritage Meadow</t>
  </si>
  <si>
    <t>MN372</t>
  </si>
  <si>
    <t>Minnesota Masonic Home</t>
  </si>
  <si>
    <t>MN373</t>
  </si>
  <si>
    <t>Good Samaritan - Pipestone - Ridgeview Estates</t>
  </si>
  <si>
    <t>MN376</t>
  </si>
  <si>
    <t>Rivers Edge Villas</t>
  </si>
  <si>
    <t>MN377</t>
  </si>
  <si>
    <t>Samaritan Bethany Arbor Terrace</t>
  </si>
  <si>
    <t>MN378</t>
  </si>
  <si>
    <t>Sterling Park / Park Retirement Apartments</t>
  </si>
  <si>
    <t>MN379</t>
  </si>
  <si>
    <t>Sunrise of Roseville</t>
  </si>
  <si>
    <t>MN380</t>
  </si>
  <si>
    <t>Village Shores Apartments</t>
  </si>
  <si>
    <t>MN384</t>
  </si>
  <si>
    <t>Woodland Manor</t>
  </si>
  <si>
    <t>MN385</t>
  </si>
  <si>
    <t>Sunrise of Minnetonka</t>
  </si>
  <si>
    <t>MN386</t>
  </si>
  <si>
    <t>Good Samaritan - Heritage Place - Roseville</t>
  </si>
  <si>
    <t>MN387</t>
  </si>
  <si>
    <t>Good Samaritan - Riverside Villas</t>
  </si>
  <si>
    <t>MN388</t>
  </si>
  <si>
    <t>Good Samaritan - Cottage Trail</t>
  </si>
  <si>
    <t>MN389</t>
  </si>
  <si>
    <t>Brandt Ridge Assisted Living - Good Sam</t>
  </si>
  <si>
    <t>MN390</t>
  </si>
  <si>
    <t>Good Samaritan - Westview Acres</t>
  </si>
  <si>
    <t>MN392</t>
  </si>
  <si>
    <t>Riverside Villa</t>
  </si>
  <si>
    <t>MN565</t>
  </si>
  <si>
    <t>Ecumen Home Care &amp; Hospice - Litchfield</t>
  </si>
  <si>
    <t>MN601</t>
  </si>
  <si>
    <t>MN602</t>
  </si>
  <si>
    <t>MN607</t>
  </si>
  <si>
    <t>Good Samaritan Society Home Care - Roseville</t>
  </si>
  <si>
    <t>MN647</t>
  </si>
  <si>
    <t>Good Samaritan Society - Home Care - Roseville</t>
  </si>
  <si>
    <t>MN609</t>
  </si>
  <si>
    <t>Philips Lifeline - Preston</t>
  </si>
  <si>
    <t>MN614</t>
  </si>
  <si>
    <t>Good Samaritan Society Home Care - St. Peter</t>
  </si>
  <si>
    <t>MN615</t>
  </si>
  <si>
    <t>Good Samaritan Society Home Care - Nisswa</t>
  </si>
  <si>
    <t>MN695</t>
  </si>
  <si>
    <t>Good Sam Soc- Home Care &amp; Hospice Nisswa  WA</t>
  </si>
  <si>
    <t>MN616</t>
  </si>
  <si>
    <t>Good Samaritan Society Home Care</t>
  </si>
  <si>
    <t>MN617</t>
  </si>
  <si>
    <t>Walker Senior Housing Corp.</t>
  </si>
  <si>
    <t>MN620</t>
  </si>
  <si>
    <t>Good Samaritan Home Care - International Falls</t>
  </si>
  <si>
    <t>MN622</t>
  </si>
  <si>
    <t>MN631</t>
  </si>
  <si>
    <t>Good Samaritan Society Home Care - Golden Valley</t>
  </si>
  <si>
    <t>MN633</t>
  </si>
  <si>
    <t>HW797</t>
  </si>
  <si>
    <t>Recover Health of Minnesota, Inc.</t>
  </si>
  <si>
    <t>IA599</t>
  </si>
  <si>
    <t>Recover Health of Minnesota, Inc</t>
  </si>
  <si>
    <t>IA661</t>
  </si>
  <si>
    <t>MN540</t>
  </si>
  <si>
    <t>MN541</t>
  </si>
  <si>
    <t>MN641</t>
  </si>
  <si>
    <t>MN642</t>
  </si>
  <si>
    <t>MN643</t>
  </si>
  <si>
    <t>MN644</t>
  </si>
  <si>
    <t>WI604</t>
  </si>
  <si>
    <t>WI611</t>
  </si>
  <si>
    <t>MN646</t>
  </si>
  <si>
    <t>Kenwood Retirement Community</t>
  </si>
  <si>
    <t>MN649</t>
  </si>
  <si>
    <t>MN652</t>
  </si>
  <si>
    <t>MN658</t>
  </si>
  <si>
    <t>SYNERGY HomeCare Northeast Metro</t>
  </si>
  <si>
    <t>FE179</t>
  </si>
  <si>
    <t>ComForcare St. Paul</t>
  </si>
  <si>
    <t>MN663</t>
  </si>
  <si>
    <t>Philips Lifeline- St. Paul</t>
  </si>
  <si>
    <t>MN669</t>
  </si>
  <si>
    <t>ComForcare Home Care - St. Paul East</t>
  </si>
  <si>
    <t>MN670</t>
  </si>
  <si>
    <t>EpicenterPHD, Inc.</t>
  </si>
  <si>
    <t>MN673</t>
  </si>
  <si>
    <t>The Good Samaritan Society Services at Home</t>
  </si>
  <si>
    <t>MN700</t>
  </si>
  <si>
    <t>MN701</t>
  </si>
  <si>
    <t>Lakewood Health Center</t>
  </si>
  <si>
    <t>MN703</t>
  </si>
  <si>
    <t>Stuck Holdings Inc. dba Home Instead senior Care</t>
  </si>
  <si>
    <t>MN705</t>
  </si>
  <si>
    <t>Minneapolis Senior Svs Inc dba HISC</t>
  </si>
  <si>
    <t>MN706</t>
  </si>
  <si>
    <t>MN707</t>
  </si>
  <si>
    <t>Home Instead Senior Care #161</t>
  </si>
  <si>
    <t>MN038</t>
  </si>
  <si>
    <t>ARC - Minnesota Territory - C1</t>
  </si>
  <si>
    <t>MN708</t>
  </si>
  <si>
    <t>ARC - Minnesota Territory - Field</t>
  </si>
  <si>
    <t>MN709</t>
  </si>
  <si>
    <t>Home Instead Senior Care - Brainerd</t>
  </si>
  <si>
    <t>MN717</t>
  </si>
  <si>
    <t>UHC</t>
  </si>
  <si>
    <t>MN736</t>
  </si>
  <si>
    <t>MN758</t>
  </si>
  <si>
    <t>MN792</t>
  </si>
  <si>
    <t>Home Instead Senior Care - Waite Park</t>
  </si>
  <si>
    <t>MN877</t>
  </si>
  <si>
    <t>MN530</t>
  </si>
  <si>
    <t>Minnesota Lifeline</t>
  </si>
  <si>
    <t>MN730</t>
  </si>
  <si>
    <t>Chisago County</t>
  </si>
  <si>
    <t>MN731</t>
  </si>
  <si>
    <t>Otter Tail County</t>
  </si>
  <si>
    <t>MN732</t>
  </si>
  <si>
    <t>St Louis County MN Medicaid</t>
  </si>
  <si>
    <t>MN735</t>
  </si>
  <si>
    <t>Minnestoa Medicaid Morrision County</t>
  </si>
  <si>
    <t>MN900</t>
  </si>
  <si>
    <t>GoSafe Only - MN - Medicaid</t>
  </si>
  <si>
    <t>MN902</t>
  </si>
  <si>
    <t>Anoka County MN Medicaid</t>
  </si>
  <si>
    <t>MN903</t>
  </si>
  <si>
    <t>Goodhue County MN Medicaid</t>
  </si>
  <si>
    <t>MN905</t>
  </si>
  <si>
    <t>Ramsey County MN Medicaid</t>
  </si>
  <si>
    <t>MN907</t>
  </si>
  <si>
    <t>Crow Wing County MN Medicaid</t>
  </si>
  <si>
    <t>MN910</t>
  </si>
  <si>
    <t>Cass County Social Services</t>
  </si>
  <si>
    <t>MN917</t>
  </si>
  <si>
    <t>Winona, Kittson, Roseau, Pennington Counties</t>
  </si>
  <si>
    <t>MN918</t>
  </si>
  <si>
    <t>Carver County Community Social Services</t>
  </si>
  <si>
    <t>MN919</t>
  </si>
  <si>
    <t>Wilkin County Public Health Nursing Svc</t>
  </si>
  <si>
    <t>MN926</t>
  </si>
  <si>
    <t>Koochiching County</t>
  </si>
  <si>
    <t>MN928</t>
  </si>
  <si>
    <t>Faribault and Martin Counties</t>
  </si>
  <si>
    <t>MN929</t>
  </si>
  <si>
    <t>Anoka County - Purchased PMDs</t>
  </si>
  <si>
    <t>MN930</t>
  </si>
  <si>
    <t>Isanti County</t>
  </si>
  <si>
    <t>MN932</t>
  </si>
  <si>
    <t>Pine County</t>
  </si>
  <si>
    <t>MN933</t>
  </si>
  <si>
    <t>Ramsey County</t>
  </si>
  <si>
    <t>MN934</t>
  </si>
  <si>
    <t>Steele County</t>
  </si>
  <si>
    <t>MN935</t>
  </si>
  <si>
    <t>Washington County</t>
  </si>
  <si>
    <t>MN972</t>
  </si>
  <si>
    <t>Dakota County</t>
  </si>
  <si>
    <t>MN906</t>
  </si>
  <si>
    <t>Medica Health Plan</t>
  </si>
  <si>
    <t>MN908</t>
  </si>
  <si>
    <t>Health Partners MSHO</t>
  </si>
  <si>
    <t>MN920</t>
  </si>
  <si>
    <t>Prime West</t>
  </si>
  <si>
    <t>MN921</t>
  </si>
  <si>
    <t>South Country Health Alliance (UCare)</t>
  </si>
  <si>
    <t>MN922</t>
  </si>
  <si>
    <t>Consumer Directed Community Services (CDCS)</t>
  </si>
  <si>
    <t>MN942</t>
  </si>
  <si>
    <t>Consumer Directed Community Services</t>
  </si>
  <si>
    <t>MN923</t>
  </si>
  <si>
    <t>Consumer Directions, Inc.</t>
  </si>
  <si>
    <t>MN925</t>
  </si>
  <si>
    <t>First Plan of Minnesota</t>
  </si>
  <si>
    <t>MN945</t>
  </si>
  <si>
    <t>First Plan of Minnesota - Go Safe Only</t>
  </si>
  <si>
    <t>MN927</t>
  </si>
  <si>
    <t>Secure Blue</t>
  </si>
  <si>
    <t>AZ908</t>
  </si>
  <si>
    <t>H0321-002 UHC PERS BENEFIT</t>
  </si>
  <si>
    <t>AZ910</t>
  </si>
  <si>
    <t>H5008-012 UHC PERS BENEFIT</t>
  </si>
  <si>
    <t>DE906</t>
  </si>
  <si>
    <t>H3113-011 UHC PERS BENEFIT</t>
  </si>
  <si>
    <t>FR901</t>
  </si>
  <si>
    <t>H1045-039 UHC PERS BENEFIT</t>
  </si>
  <si>
    <t>FR902</t>
  </si>
  <si>
    <t>H1045-040 UHC PERS BENEFIT</t>
  </si>
  <si>
    <t>FR903</t>
  </si>
  <si>
    <t>R7444-012 UHC PERS BENEFIT</t>
  </si>
  <si>
    <t>IA915</t>
  </si>
  <si>
    <t>H0169-001 UHC PERS BENEFIT</t>
  </si>
  <si>
    <t>IA916</t>
  </si>
  <si>
    <t>H5253-044 UHC PERS BENEFIT</t>
  </si>
  <si>
    <t>IA918</t>
  </si>
  <si>
    <t>H8768-002 UHC PERS BENEFIT</t>
  </si>
  <si>
    <t>IA919</t>
  </si>
  <si>
    <t>H8768-001 UHC PERS BENEFIT</t>
  </si>
  <si>
    <t>IL948</t>
  </si>
  <si>
    <t>H2802-045 UHC PERS BENEFIT</t>
  </si>
  <si>
    <t>IL949</t>
  </si>
  <si>
    <t>H5253-046 UHC PERS BENEFIT</t>
  </si>
  <si>
    <t>IL951</t>
  </si>
  <si>
    <t>H8768-003 UHC PERS BENEFIT</t>
  </si>
  <si>
    <t>IL952</t>
  </si>
  <si>
    <t>H8768-004 UHC PERS BENEFIT</t>
  </si>
  <si>
    <t>KS923</t>
  </si>
  <si>
    <t>H5322-029 UHC PERS BENEFIT</t>
  </si>
  <si>
    <t>LA905</t>
  </si>
  <si>
    <t>H5008-010 UHC PERS BENEFIT</t>
  </si>
  <si>
    <t>MI913</t>
  </si>
  <si>
    <t>H2247-001 UHC PERS BENEFIT</t>
  </si>
  <si>
    <t>MO912</t>
  </si>
  <si>
    <t>H0169-002 UHC PERS BENEFIT</t>
  </si>
  <si>
    <t>MS903</t>
  </si>
  <si>
    <t>H5008-011 UHC PERS BENEFIT</t>
  </si>
  <si>
    <t>NC910</t>
  </si>
  <si>
    <t>H5253-041 UHC PERS BENEFIT</t>
  </si>
  <si>
    <t>NC911</t>
  </si>
  <si>
    <t>R1548-001 UHC PERS BENEFIT</t>
  </si>
  <si>
    <t>NC912</t>
  </si>
  <si>
    <t>H2228-018 UHC PERS BENEFIT</t>
  </si>
  <si>
    <t>NC913</t>
  </si>
  <si>
    <t>H5253-037 UHC PERS BENEFIT</t>
  </si>
  <si>
    <t>NC914</t>
  </si>
  <si>
    <t>H5253-039 UHC PERS BENEFIT</t>
  </si>
  <si>
    <t>NC915</t>
  </si>
  <si>
    <t>H5253-040 UHC PERS BENEFIT</t>
  </si>
  <si>
    <t>NC916</t>
  </si>
  <si>
    <t>H5253-080 UHC PERS BENEFIT</t>
  </si>
  <si>
    <t>NE908</t>
  </si>
  <si>
    <t>H0169-003 UHC PERS BENEFIT</t>
  </si>
  <si>
    <t>NY840</t>
  </si>
  <si>
    <t>H3387-010 UHC PERS BENEFIT</t>
  </si>
  <si>
    <t>OH910</t>
  </si>
  <si>
    <t>H5253-059 UHC PERS BENEFIT</t>
  </si>
  <si>
    <t>OH911</t>
  </si>
  <si>
    <t>H5322-028 UHC PERS BENEFIT</t>
  </si>
  <si>
    <t>OK902</t>
  </si>
  <si>
    <t>H5322-031 UHC PERS BENEFIT</t>
  </si>
  <si>
    <t>PF904</t>
  </si>
  <si>
    <t>H3113-009 UHC PERS BENEFIT</t>
  </si>
  <si>
    <t>TN917</t>
  </si>
  <si>
    <t>H0251-002 UHC PERS BENEFIT</t>
  </si>
  <si>
    <t>TN920</t>
  </si>
  <si>
    <t>H0251-004 UHC PERS BENEFIT</t>
  </si>
  <si>
    <t>TX907</t>
  </si>
  <si>
    <t>H2228-041 UHC PERS BENEFIT</t>
  </si>
  <si>
    <t>TX908</t>
  </si>
  <si>
    <t>H5322-026 UHC PERS BENEFIT</t>
  </si>
  <si>
    <t>VA912</t>
  </si>
  <si>
    <t>H7464-001 UHC PERS BENEFIT</t>
  </si>
  <si>
    <t>WA943</t>
  </si>
  <si>
    <t>H5008-002 UHC PERS BENEFIT</t>
  </si>
  <si>
    <t>WI932</t>
  </si>
  <si>
    <t>H5253-024 UHC PERS BENEFIT</t>
  </si>
  <si>
    <t>WI933</t>
  </si>
  <si>
    <t>H3794-002 UHC PERS BENEFIT</t>
  </si>
  <si>
    <t>MO001</t>
  </si>
  <si>
    <t>University of Missouri</t>
  </si>
  <si>
    <t>MO011</t>
  </si>
  <si>
    <t>Capital Region Medical Center</t>
  </si>
  <si>
    <t>MO111</t>
  </si>
  <si>
    <t>MO611</t>
  </si>
  <si>
    <t>FE170</t>
  </si>
  <si>
    <t>Oxford Healthcare Lifeline</t>
  </si>
  <si>
    <t>FE171</t>
  </si>
  <si>
    <t>FE193</t>
  </si>
  <si>
    <t>MO013</t>
  </si>
  <si>
    <t>MO025</t>
  </si>
  <si>
    <t>MO113</t>
  </si>
  <si>
    <t>Oxford Healthcare</t>
  </si>
  <si>
    <t>MO016</t>
  </si>
  <si>
    <t>St. Francis Medical Center</t>
  </si>
  <si>
    <t>MO018</t>
  </si>
  <si>
    <t>MO118</t>
  </si>
  <si>
    <t>Boone Hospital Center</t>
  </si>
  <si>
    <t>MO218</t>
  </si>
  <si>
    <t>MO019</t>
  </si>
  <si>
    <t>Hannibal Regional Hospital Lifeline</t>
  </si>
  <si>
    <t>MO020</t>
  </si>
  <si>
    <t>Missouri Delta Medical Center</t>
  </si>
  <si>
    <t>MO032</t>
  </si>
  <si>
    <t>Harrison County Community Hospital</t>
  </si>
  <si>
    <t>MO034</t>
  </si>
  <si>
    <t>Liberty Hospital</t>
  </si>
  <si>
    <t>MO037</t>
  </si>
  <si>
    <t>Aurora Community Hospital</t>
  </si>
  <si>
    <t>MO038</t>
  </si>
  <si>
    <t>Ste. Genevieve County Memorial Hospital</t>
  </si>
  <si>
    <t>MO043</t>
  </si>
  <si>
    <t>BJC Home Care Services</t>
  </si>
  <si>
    <t>MO053</t>
  </si>
  <si>
    <t>MO643</t>
  </si>
  <si>
    <t>MO763</t>
  </si>
  <si>
    <t>MO850</t>
  </si>
  <si>
    <t>MO045</t>
  </si>
  <si>
    <t>St. Mary's Hospital - Audrain Lifeline</t>
  </si>
  <si>
    <t>FE110</t>
  </si>
  <si>
    <t>Carondelet Home Care Services</t>
  </si>
  <si>
    <t>MO046</t>
  </si>
  <si>
    <t>Philips Lifeline - Overland Park</t>
  </si>
  <si>
    <t>MO676</t>
  </si>
  <si>
    <t>MO057</t>
  </si>
  <si>
    <t>St. Joseph Health Center</t>
  </si>
  <si>
    <t>MO063</t>
  </si>
  <si>
    <t>Scotland County Hospital</t>
  </si>
  <si>
    <t>MO065</t>
  </si>
  <si>
    <t>Jefferson County Mem. Hospital Foundatio</t>
  </si>
  <si>
    <t>MO074</t>
  </si>
  <si>
    <t>Unity Health Services</t>
  </si>
  <si>
    <t>MO075</t>
  </si>
  <si>
    <t>MO078</t>
  </si>
  <si>
    <t>MO108</t>
  </si>
  <si>
    <t>Serve Link Home Care, Inc.</t>
  </si>
  <si>
    <t>MO678</t>
  </si>
  <si>
    <t>MO080</t>
  </si>
  <si>
    <t>St. Luke's Health System Home Health &amp; H</t>
  </si>
  <si>
    <t>MO081</t>
  </si>
  <si>
    <t>St. Luke's Health Sys Home Health &amp; Hospice</t>
  </si>
  <si>
    <t>MO680</t>
  </si>
  <si>
    <t>St. Luke's Health SysHome Health &amp; Hospice</t>
  </si>
  <si>
    <t>MO681</t>
  </si>
  <si>
    <t>MO102</t>
  </si>
  <si>
    <t>Heart of the Ozarks Medical Equipment</t>
  </si>
  <si>
    <t>MO602</t>
  </si>
  <si>
    <t>MO117</t>
  </si>
  <si>
    <t>HomeCare of Mid-Missouri, Inc.</t>
  </si>
  <si>
    <t>MO135</t>
  </si>
  <si>
    <t>Health Emergency Lifeline Program, Inc.</t>
  </si>
  <si>
    <t>MO235</t>
  </si>
  <si>
    <t>Health Emergency Lifeline Program Inc.</t>
  </si>
  <si>
    <t>MO139</t>
  </si>
  <si>
    <t>ACM Care</t>
  </si>
  <si>
    <t>MO639</t>
  </si>
  <si>
    <t>MO307</t>
  </si>
  <si>
    <t>Sunrise at Chesterfield</t>
  </si>
  <si>
    <t>MO308</t>
  </si>
  <si>
    <t>Medicalodges - Nevada</t>
  </si>
  <si>
    <t>MO309</t>
  </si>
  <si>
    <t>Medicalodges of Butler</t>
  </si>
  <si>
    <t>MO310</t>
  </si>
  <si>
    <t>Manchester Equipment Sales LLC</t>
  </si>
  <si>
    <t>MO312</t>
  </si>
  <si>
    <t>Sunrise of Webster Groves</t>
  </si>
  <si>
    <t>MO369</t>
  </si>
  <si>
    <t>Meramac Bluffs</t>
  </si>
  <si>
    <t>MO374</t>
  </si>
  <si>
    <t>Autumn Ridge</t>
  </si>
  <si>
    <t>MO400</t>
  </si>
  <si>
    <t>Community Hospital Association</t>
  </si>
  <si>
    <t>MO401</t>
  </si>
  <si>
    <t>Skaggs Community Health Center</t>
  </si>
  <si>
    <t>MO407</t>
  </si>
  <si>
    <t>S. Louis, NHC HomeCare</t>
  </si>
  <si>
    <t>MO502</t>
  </si>
  <si>
    <t>101 Mobility of St. Louis</t>
  </si>
  <si>
    <t>MO504</t>
  </si>
  <si>
    <t>Senior Helpers</t>
  </si>
  <si>
    <t>MO604</t>
  </si>
  <si>
    <t>Integrity Home Care</t>
  </si>
  <si>
    <t>MO614</t>
  </si>
  <si>
    <t>Southeast HEALTH Center of Ripley County</t>
  </si>
  <si>
    <t>MO618</t>
  </si>
  <si>
    <t>MO636</t>
  </si>
  <si>
    <t>McLarney Manor</t>
  </si>
  <si>
    <t>MO646</t>
  </si>
  <si>
    <t>MO658</t>
  </si>
  <si>
    <t>MO673</t>
  </si>
  <si>
    <t>Lake Regional Health System</t>
  </si>
  <si>
    <t>MO503</t>
  </si>
  <si>
    <t>MO700</t>
  </si>
  <si>
    <t>ARC - St. Louis Territory</t>
  </si>
  <si>
    <t>MO702</t>
  </si>
  <si>
    <t>ARC - Inactive</t>
  </si>
  <si>
    <t>MO709</t>
  </si>
  <si>
    <t>MO711</t>
  </si>
  <si>
    <t>Lifeline of Kansas City</t>
  </si>
  <si>
    <t>MO713</t>
  </si>
  <si>
    <t>Springfield Lifeline</t>
  </si>
  <si>
    <t>MO015</t>
  </si>
  <si>
    <t>Kansas City Lifeline</t>
  </si>
  <si>
    <t>MO714</t>
  </si>
  <si>
    <t>MO725</t>
  </si>
  <si>
    <t>Senior Link Program</t>
  </si>
  <si>
    <t>MO814</t>
  </si>
  <si>
    <t>BMC Lifeline</t>
  </si>
  <si>
    <t>MO717</t>
  </si>
  <si>
    <t>MO728</t>
  </si>
  <si>
    <t>South East Missouri Lifeline</t>
  </si>
  <si>
    <t>MO729</t>
  </si>
  <si>
    <t>Kirksville Lifeline</t>
  </si>
  <si>
    <t>MO731</t>
  </si>
  <si>
    <t>Home Instead Senior Care - Springfield</t>
  </si>
  <si>
    <t>MO736</t>
  </si>
  <si>
    <t>ComForcare North West St. Louis</t>
  </si>
  <si>
    <t>FE127</t>
  </si>
  <si>
    <t>Delmar Gardens Homecare</t>
  </si>
  <si>
    <t>MO739</t>
  </si>
  <si>
    <t>FirstLight HomeCare Kansas City Northland</t>
  </si>
  <si>
    <t>MO740</t>
  </si>
  <si>
    <t>Continuum Medical Alert, LLC</t>
  </si>
  <si>
    <t>MO742</t>
  </si>
  <si>
    <t>FirstLight HomeCare - North St. Louis</t>
  </si>
  <si>
    <t>MO752</t>
  </si>
  <si>
    <t>MO745</t>
  </si>
  <si>
    <t>MO770</t>
  </si>
  <si>
    <t>Anchor Health Care</t>
  </si>
  <si>
    <t>MO901</t>
  </si>
  <si>
    <t>Platte County Senior Citizens Fund - $5 Copay</t>
  </si>
  <si>
    <t>MO903</t>
  </si>
  <si>
    <t>Clay County Senior Services - No Copay</t>
  </si>
  <si>
    <t>MO907</t>
  </si>
  <si>
    <t>Clay County NO COPAY</t>
  </si>
  <si>
    <t>MO905</t>
  </si>
  <si>
    <t>Healthcare Strategic Initiatives (HSI)</t>
  </si>
  <si>
    <t>MO906</t>
  </si>
  <si>
    <t>Ray County Senior Services SPLIT COPAY</t>
  </si>
  <si>
    <t>MO908</t>
  </si>
  <si>
    <t>Alexian Brothers Community Serv. PACE</t>
  </si>
  <si>
    <t>MO910</t>
  </si>
  <si>
    <t>Heartland Medical Equipment</t>
  </si>
  <si>
    <t>MO915</t>
  </si>
  <si>
    <t>Northwest MO AAA</t>
  </si>
  <si>
    <t>MS011</t>
  </si>
  <si>
    <t>MS021</t>
  </si>
  <si>
    <t>Wesley Home Care</t>
  </si>
  <si>
    <t>MS022</t>
  </si>
  <si>
    <t>Pilot Club of Grenada</t>
  </si>
  <si>
    <t>MS027</t>
  </si>
  <si>
    <t>Memorial Hospital at Gulfport</t>
  </si>
  <si>
    <t>MS029</t>
  </si>
  <si>
    <t>Philips Lifeline- Indianola (Pilot Club)</t>
  </si>
  <si>
    <t>MS032</t>
  </si>
  <si>
    <t>MS642</t>
  </si>
  <si>
    <t>Southwest Mississippi Regional Med. Ctr.</t>
  </si>
  <si>
    <t>MS044</t>
  </si>
  <si>
    <t>Northwest Mississippi Regional Med Ctr</t>
  </si>
  <si>
    <t>MS047</t>
  </si>
  <si>
    <t>Winona Business Woman's Club</t>
  </si>
  <si>
    <t>MS048</t>
  </si>
  <si>
    <t>Forrest General Hospital</t>
  </si>
  <si>
    <t>MS053</t>
  </si>
  <si>
    <t>Tippah County Hospital</t>
  </si>
  <si>
    <t>MS062</t>
  </si>
  <si>
    <t>MS301</t>
  </si>
  <si>
    <t>Silverleaf Manor</t>
  </si>
  <si>
    <t>MS302</t>
  </si>
  <si>
    <t>Avonlea - 2360</t>
  </si>
  <si>
    <t>MS360</t>
  </si>
  <si>
    <t>Loyalton of Biloxi</t>
  </si>
  <si>
    <t>MS361</t>
  </si>
  <si>
    <t>Loyalton of Hattiesburg</t>
  </si>
  <si>
    <t>MS363</t>
  </si>
  <si>
    <t>Ridgeland Pointe</t>
  </si>
  <si>
    <t>MS364</t>
  </si>
  <si>
    <t>Trace Point Assisted Living, Clinton, MS</t>
  </si>
  <si>
    <t>MS558</t>
  </si>
  <si>
    <t>MS609</t>
  </si>
  <si>
    <t>Walthall County General Hospital</t>
  </si>
  <si>
    <t>MS637</t>
  </si>
  <si>
    <t>Pilot Club of Natchez, Inc</t>
  </si>
  <si>
    <t>MS647</t>
  </si>
  <si>
    <t>MS709</t>
  </si>
  <si>
    <t>ARC - Mississippi Territory - C1</t>
  </si>
  <si>
    <t>MS718</t>
  </si>
  <si>
    <t>Christian Fellowship Home</t>
  </si>
  <si>
    <t>MS758</t>
  </si>
  <si>
    <t>Caring Starts Here, LLC dba First Light Home Care</t>
  </si>
  <si>
    <t>MT013</t>
  </si>
  <si>
    <t>St. Peter's Hospital</t>
  </si>
  <si>
    <t>MT613</t>
  </si>
  <si>
    <t>MT015</t>
  </si>
  <si>
    <t>Rosebud Community Hospital</t>
  </si>
  <si>
    <t>MT016</t>
  </si>
  <si>
    <t>Northern Montana Hospital</t>
  </si>
  <si>
    <t>MT019</t>
  </si>
  <si>
    <t>Fallon Medical Complex</t>
  </si>
  <si>
    <t>MT020</t>
  </si>
  <si>
    <t>Sheridan Memorial Hospital</t>
  </si>
  <si>
    <t>MT022</t>
  </si>
  <si>
    <t>Benefis Spectrum Medical Lifeline</t>
  </si>
  <si>
    <t>MT122</t>
  </si>
  <si>
    <t>MT212</t>
  </si>
  <si>
    <t>MT222</t>
  </si>
  <si>
    <t>MT622</t>
  </si>
  <si>
    <t>MT023</t>
  </si>
  <si>
    <t>Ravalli County Council on Aging</t>
  </si>
  <si>
    <t>MT633</t>
  </si>
  <si>
    <t>MT025</t>
  </si>
  <si>
    <t>Daniels Memorial Lifeline</t>
  </si>
  <si>
    <t>MT006</t>
  </si>
  <si>
    <t>Bozeman Deaconess Hospital</t>
  </si>
  <si>
    <t>MT026</t>
  </si>
  <si>
    <t>MT619</t>
  </si>
  <si>
    <t>MT037</t>
  </si>
  <si>
    <t>Kalispell Medical Equipment</t>
  </si>
  <si>
    <t>MT137</t>
  </si>
  <si>
    <t>Kalispell Medical Equipment Lifeline</t>
  </si>
  <si>
    <t>MT038</t>
  </si>
  <si>
    <t>Horizon Retirement Center</t>
  </si>
  <si>
    <t>MT044</t>
  </si>
  <si>
    <t>Billings Clinic</t>
  </si>
  <si>
    <t>MT644</t>
  </si>
  <si>
    <t>MT050</t>
  </si>
  <si>
    <t>MT121</t>
  </si>
  <si>
    <t>MT365</t>
  </si>
  <si>
    <t>Hunter's Glen</t>
  </si>
  <si>
    <t>MT367</t>
  </si>
  <si>
    <t>Springmeadows</t>
  </si>
  <si>
    <t>MT368</t>
  </si>
  <si>
    <t>The Lodge - Cold Spring</t>
  </si>
  <si>
    <t>MT370</t>
  </si>
  <si>
    <t>Crossings at Laurel</t>
  </si>
  <si>
    <t>MT609</t>
  </si>
  <si>
    <t>St. John Lutheran Ministries</t>
  </si>
  <si>
    <t>MT627</t>
  </si>
  <si>
    <t>Mountainview Manor Good Samaritan</t>
  </si>
  <si>
    <t>MT650</t>
  </si>
  <si>
    <t>MT701</t>
  </si>
  <si>
    <t>MT703</t>
  </si>
  <si>
    <t>ARC - MT/ID/WY Territory - Field</t>
  </si>
  <si>
    <t>MT803</t>
  </si>
  <si>
    <t>ARC - MT/ID/WY Territory - C1</t>
  </si>
  <si>
    <t>MT704</t>
  </si>
  <si>
    <t>Livingston Home Care</t>
  </si>
  <si>
    <t>MT899</t>
  </si>
  <si>
    <t>Richland County Senior Coalition PRIVATE PAY</t>
  </si>
  <si>
    <t>MT900</t>
  </si>
  <si>
    <t>Richland County Senior Coalition</t>
  </si>
  <si>
    <t>MT901</t>
  </si>
  <si>
    <t>Community First Choice</t>
  </si>
  <si>
    <t>MT903</t>
  </si>
  <si>
    <t>Big Sky Waiver Go Safe Only</t>
  </si>
  <si>
    <t>NA513</t>
  </si>
  <si>
    <t>1030 MBI, LLC  dba Right at Home (TN)</t>
  </si>
  <si>
    <t>NA718</t>
  </si>
  <si>
    <t>NC005</t>
  </si>
  <si>
    <t>NC006</t>
  </si>
  <si>
    <t>NC009</t>
  </si>
  <si>
    <t>Carolina Home Medical  - New Bern</t>
  </si>
  <si>
    <t>NC408</t>
  </si>
  <si>
    <t>Carolina Home Medical - Jacksonville</t>
  </si>
  <si>
    <t>NC409</t>
  </si>
  <si>
    <t>Carolina Home Medical - New Bern</t>
  </si>
  <si>
    <t>NC410</t>
  </si>
  <si>
    <t>Carolina Home Medical - Smithfield</t>
  </si>
  <si>
    <t>NC416</t>
  </si>
  <si>
    <t>Carolina Home Medical - Greenville</t>
  </si>
  <si>
    <t>NC417</t>
  </si>
  <si>
    <t>Carolina Home Medical, Kinston #2</t>
  </si>
  <si>
    <t>NC418</t>
  </si>
  <si>
    <t>Carolina Home Medical-Morehead City</t>
  </si>
  <si>
    <t>NC011</t>
  </si>
  <si>
    <t>Catawba Valley Medical Center</t>
  </si>
  <si>
    <t>NC611</t>
  </si>
  <si>
    <t>NC645</t>
  </si>
  <si>
    <t>NC660</t>
  </si>
  <si>
    <t>NC016</t>
  </si>
  <si>
    <t>NC017</t>
  </si>
  <si>
    <t>Carolina Apothecary</t>
  </si>
  <si>
    <t>NC517</t>
  </si>
  <si>
    <t>NC020</t>
  </si>
  <si>
    <t>NC022</t>
  </si>
  <si>
    <t>NC023</t>
  </si>
  <si>
    <t>Guardian Health Services</t>
  </si>
  <si>
    <t>NC623</t>
  </si>
  <si>
    <t>Guardian Health Services Lifeline</t>
  </si>
  <si>
    <t>NC723</t>
  </si>
  <si>
    <t>NC823</t>
  </si>
  <si>
    <t>NC024</t>
  </si>
  <si>
    <t>NC524</t>
  </si>
  <si>
    <t>NC027</t>
  </si>
  <si>
    <t>NC724</t>
  </si>
  <si>
    <t>NC033</t>
  </si>
  <si>
    <t>NC633</t>
  </si>
  <si>
    <t>Cleveland Regional Medical Center</t>
  </si>
  <si>
    <t>NC656</t>
  </si>
  <si>
    <t>NC034</t>
  </si>
  <si>
    <t>Rowan Medical Facilities, Inc.</t>
  </si>
  <si>
    <t>NC040</t>
  </si>
  <si>
    <t>HW306</t>
  </si>
  <si>
    <t>Urgent Response System, Inc. (NC)</t>
  </si>
  <si>
    <t>NC041</t>
  </si>
  <si>
    <t>Triangle Lifeline</t>
  </si>
  <si>
    <t>NC541</t>
  </si>
  <si>
    <t>NC641</t>
  </si>
  <si>
    <t>NC652</t>
  </si>
  <si>
    <t>NC671</t>
  </si>
  <si>
    <t>Urgent Response Systems Inc.</t>
  </si>
  <si>
    <t>NC047</t>
  </si>
  <si>
    <t>NC048</t>
  </si>
  <si>
    <t>FE175</t>
  </si>
  <si>
    <t>Cape Fear Valley Health System</t>
  </si>
  <si>
    <t>NC049</t>
  </si>
  <si>
    <t>NC050</t>
  </si>
  <si>
    <t>Carteret General Hospital</t>
  </si>
  <si>
    <t>NC060</t>
  </si>
  <si>
    <t>ANSON COMMUNITY HOSPITAL</t>
  </si>
  <si>
    <t>NC061</t>
  </si>
  <si>
    <t>Park Ridge Health Auxiliary</t>
  </si>
  <si>
    <t>NC063</t>
  </si>
  <si>
    <t>NC065</t>
  </si>
  <si>
    <t>DPL Person Memorial Hospital Auxiliary</t>
  </si>
  <si>
    <t>NC565</t>
  </si>
  <si>
    <t>NC069</t>
  </si>
  <si>
    <t>Eastern Band of Cherokee Indians</t>
  </si>
  <si>
    <t>NC074</t>
  </si>
  <si>
    <t>NC674</t>
  </si>
  <si>
    <t>Hugh Chatham Memorial Hospital</t>
  </si>
  <si>
    <t>NC079</t>
  </si>
  <si>
    <t>NC082</t>
  </si>
  <si>
    <t>Martin General Hospital</t>
  </si>
  <si>
    <t>NC084</t>
  </si>
  <si>
    <t>NC088</t>
  </si>
  <si>
    <t>NC095</t>
  </si>
  <si>
    <t>NC097</t>
  </si>
  <si>
    <t>NC697</t>
  </si>
  <si>
    <t>NC099</t>
  </si>
  <si>
    <t>Southeastern Home Medical Equipment</t>
  </si>
  <si>
    <t>NC100</t>
  </si>
  <si>
    <t>Chestnut Hill Of Highlands</t>
  </si>
  <si>
    <t>NC101</t>
  </si>
  <si>
    <t>Rex Response</t>
  </si>
  <si>
    <t>NC102</t>
  </si>
  <si>
    <t>NC105</t>
  </si>
  <si>
    <t>Elder Options</t>
  </si>
  <si>
    <t>NC505</t>
  </si>
  <si>
    <t>NC107</t>
  </si>
  <si>
    <t>Layne's Family Pharmacy</t>
  </si>
  <si>
    <t>NC108</t>
  </si>
  <si>
    <t>101 Mobility Franchise Systems, LLC</t>
  </si>
  <si>
    <t>NC119</t>
  </si>
  <si>
    <t>Haywood Regional Medical Center</t>
  </si>
  <si>
    <t>NC619</t>
  </si>
  <si>
    <t>NC128</t>
  </si>
  <si>
    <t>Royal Alert Systems, Inc.</t>
  </si>
  <si>
    <t>NC628</t>
  </si>
  <si>
    <t>HW643</t>
  </si>
  <si>
    <t>New Horizons Home Care, Inc (NC)</t>
  </si>
  <si>
    <t>HW566</t>
  </si>
  <si>
    <t>Vidant Roanoke Chowan Hospital Lifeline</t>
  </si>
  <si>
    <t>HW645</t>
  </si>
  <si>
    <t>HW646</t>
  </si>
  <si>
    <t>HW647</t>
  </si>
  <si>
    <t>Vidant Roanoke Chowan Hospital</t>
  </si>
  <si>
    <t>HW648</t>
  </si>
  <si>
    <t>NC145</t>
  </si>
  <si>
    <t>NC445</t>
  </si>
  <si>
    <t>NC150</t>
  </si>
  <si>
    <t>NC Medicaid</t>
  </si>
  <si>
    <t>NC155</t>
  </si>
  <si>
    <t>Family Medical Supply Lifeline</t>
  </si>
  <si>
    <t>NC157</t>
  </si>
  <si>
    <t>Philips Lifeline - Sylva</t>
  </si>
  <si>
    <t>NC179</t>
  </si>
  <si>
    <t>Hot Springs Health Program, Inc.</t>
  </si>
  <si>
    <t>NC197</t>
  </si>
  <si>
    <t>Boone Drug and Health Center</t>
  </si>
  <si>
    <t>NC198</t>
  </si>
  <si>
    <t>NC220</t>
  </si>
  <si>
    <t>NC249</t>
  </si>
  <si>
    <t>NC261</t>
  </si>
  <si>
    <t>NC288</t>
  </si>
  <si>
    <t>Murphy Medical Center, Inc.</t>
  </si>
  <si>
    <t>NC303</t>
  </si>
  <si>
    <t>Wesley Pines Retirement Community</t>
  </si>
  <si>
    <t>NC304</t>
  </si>
  <si>
    <t>Sunrise of Cary</t>
  </si>
  <si>
    <t>NC308</t>
  </si>
  <si>
    <t>Homeplace of Burlington</t>
  </si>
  <si>
    <t>NC316</t>
  </si>
  <si>
    <t>Croasdaile Village (LCS)</t>
  </si>
  <si>
    <t>NC317</t>
  </si>
  <si>
    <t>EdenGardens - Concord NC - 4060</t>
  </si>
  <si>
    <t>NC321</t>
  </si>
  <si>
    <t>Lake Pointe Landing - 5000</t>
  </si>
  <si>
    <t>NC323</t>
  </si>
  <si>
    <t>Cedar Mountain House</t>
  </si>
  <si>
    <t>NC336</t>
  </si>
  <si>
    <t>Summit of South Park</t>
  </si>
  <si>
    <t>NC337</t>
  </si>
  <si>
    <t>Cambridge Village at Wilimington</t>
  </si>
  <si>
    <t>NC338</t>
  </si>
  <si>
    <t>Atria MerryWood</t>
  </si>
  <si>
    <t>NC339</t>
  </si>
  <si>
    <t>Atria Southpoint Walk</t>
  </si>
  <si>
    <t>NC340</t>
  </si>
  <si>
    <t>Atria Lake Norman</t>
  </si>
  <si>
    <t>NC381</t>
  </si>
  <si>
    <t>Brighton Gardens of Charlotte</t>
  </si>
  <si>
    <t>NC402</t>
  </si>
  <si>
    <t>Guardian Angels Alternative Care, Inc.</t>
  </si>
  <si>
    <t>NC411</t>
  </si>
  <si>
    <t>Guardian Angels Alternative Care,Inc CAP</t>
  </si>
  <si>
    <t>NC412</t>
  </si>
  <si>
    <t>Pace of the Triad</t>
  </si>
  <si>
    <t>NC413</t>
  </si>
  <si>
    <t>NC414</t>
  </si>
  <si>
    <t>NC502</t>
  </si>
  <si>
    <t>NC506</t>
  </si>
  <si>
    <t>NC507</t>
  </si>
  <si>
    <t>101 Mobility of Fayetteville</t>
  </si>
  <si>
    <t>NC566</t>
  </si>
  <si>
    <t>UNC Hospital for its UNC Home Health</t>
  </si>
  <si>
    <t>NC608</t>
  </si>
  <si>
    <t>Caldwell DSS Lifeline</t>
  </si>
  <si>
    <t>NC610</t>
  </si>
  <si>
    <t>The Village of Woodridge</t>
  </si>
  <si>
    <t>NC616</t>
  </si>
  <si>
    <t>NC617</t>
  </si>
  <si>
    <t>Brookridge Retirement Community</t>
  </si>
  <si>
    <t>NC618</t>
  </si>
  <si>
    <t>Medic Home Equipment, Inc.</t>
  </si>
  <si>
    <t>NC620</t>
  </si>
  <si>
    <t>NC632</t>
  </si>
  <si>
    <t>NC634</t>
  </si>
  <si>
    <t>Personal Access Solutions</t>
  </si>
  <si>
    <t>NC640</t>
  </si>
  <si>
    <t>NC643</t>
  </si>
  <si>
    <t>NC046</t>
  </si>
  <si>
    <t>Northern Lifeline</t>
  </si>
  <si>
    <t>NC646</t>
  </si>
  <si>
    <t>NC647</t>
  </si>
  <si>
    <t>NC648</t>
  </si>
  <si>
    <t>FirstLight HomeCare Greater Charlotte</t>
  </si>
  <si>
    <t>NC650</t>
  </si>
  <si>
    <t>VMS Home Oxygen Inc.</t>
  </si>
  <si>
    <t>NC657</t>
  </si>
  <si>
    <t>NC957</t>
  </si>
  <si>
    <t>DLP Harris Home Health</t>
  </si>
  <si>
    <t>NC662</t>
  </si>
  <si>
    <t>NC669</t>
  </si>
  <si>
    <t>Breckenridge Retirement Center</t>
  </si>
  <si>
    <t>NC680</t>
  </si>
  <si>
    <t>Carmel Hills, Inc.</t>
  </si>
  <si>
    <t>NC681</t>
  </si>
  <si>
    <t>Our Community Hospital</t>
  </si>
  <si>
    <t>NC683</t>
  </si>
  <si>
    <t>NC689</t>
  </si>
  <si>
    <t>QO685</t>
  </si>
  <si>
    <t>NC692</t>
  </si>
  <si>
    <t>NC693</t>
  </si>
  <si>
    <t>Alleghany Memorial Hospital</t>
  </si>
  <si>
    <t>NC700</t>
  </si>
  <si>
    <t>NC704</t>
  </si>
  <si>
    <t>NC703</t>
  </si>
  <si>
    <t>NC705</t>
  </si>
  <si>
    <t>Winston-Salem Lifeline</t>
  </si>
  <si>
    <t>NC706</t>
  </si>
  <si>
    <t>Home Instead Senior Care - Wilmington</t>
  </si>
  <si>
    <t>NC707</t>
  </si>
  <si>
    <t>NC708</t>
  </si>
  <si>
    <t>NC710</t>
  </si>
  <si>
    <t>Greenville Lifeline</t>
  </si>
  <si>
    <t>NC711</t>
  </si>
  <si>
    <t>NC712</t>
  </si>
  <si>
    <t>NC714</t>
  </si>
  <si>
    <t>1186 Arnold and Hill, LLC  (RAH)</t>
  </si>
  <si>
    <t>NC715</t>
  </si>
  <si>
    <t>NC720</t>
  </si>
  <si>
    <t>ARC - Central and Eastern NC Territory</t>
  </si>
  <si>
    <t>NC721</t>
  </si>
  <si>
    <t>ARC - SC &amp; Western NC Territory</t>
  </si>
  <si>
    <t>NC722</t>
  </si>
  <si>
    <t>Savvy Smiths II, LLC</t>
  </si>
  <si>
    <t>NC729</t>
  </si>
  <si>
    <t>NC731</t>
  </si>
  <si>
    <t>Lake Norman Lifeline</t>
  </si>
  <si>
    <t>NC732</t>
  </si>
  <si>
    <t>NC743</t>
  </si>
  <si>
    <t>HW Reg. Office - NC PP</t>
  </si>
  <si>
    <t>NC744</t>
  </si>
  <si>
    <t>HW Reg. Office - NC PP - Gvt.  Ref.</t>
  </si>
  <si>
    <t>NC750</t>
  </si>
  <si>
    <t>NC751</t>
  </si>
  <si>
    <t>Right at Home Belmont</t>
  </si>
  <si>
    <t>NC762</t>
  </si>
  <si>
    <t>NC797</t>
  </si>
  <si>
    <t>Angel Community Hospital,Lifeline Direct</t>
  </si>
  <si>
    <t>NC800</t>
  </si>
  <si>
    <t>Alliance Services - Innovations Waiver</t>
  </si>
  <si>
    <t>NC834</t>
  </si>
  <si>
    <t>NC877</t>
  </si>
  <si>
    <t>NC900</t>
  </si>
  <si>
    <t>Nash Hospital Lifeline</t>
  </si>
  <si>
    <t>NC901</t>
  </si>
  <si>
    <t>OSLOW COUNTY SENIOR SERVICES</t>
  </si>
  <si>
    <t>NC903</t>
  </si>
  <si>
    <t>Senior Total Life Care</t>
  </si>
  <si>
    <t>NC905</t>
  </si>
  <si>
    <t>Murphy Medical Center - Cherokee County</t>
  </si>
  <si>
    <t>NC906</t>
  </si>
  <si>
    <t>Cherokee County DSS</t>
  </si>
  <si>
    <t>NC918</t>
  </si>
  <si>
    <t>Cabarrus County Cap Choice</t>
  </si>
  <si>
    <t>NC919</t>
  </si>
  <si>
    <t>Cabarrus County Cap DA</t>
  </si>
  <si>
    <t>NC920</t>
  </si>
  <si>
    <t>Rowan County CAP</t>
  </si>
  <si>
    <t>NC921</t>
  </si>
  <si>
    <t>Cabarrus County Cap SA</t>
  </si>
  <si>
    <t>NC922</t>
  </si>
  <si>
    <t>Cabarrus County SA</t>
  </si>
  <si>
    <t>NC924</t>
  </si>
  <si>
    <t>Partners BHM</t>
  </si>
  <si>
    <t>NC928</t>
  </si>
  <si>
    <t>Ashe Services for Aging</t>
  </si>
  <si>
    <t>NC929</t>
  </si>
  <si>
    <t>Burke County DSS</t>
  </si>
  <si>
    <t>NC930</t>
  </si>
  <si>
    <t>Gaston County DSS</t>
  </si>
  <si>
    <t>NC931</t>
  </si>
  <si>
    <t>Greene County DSS</t>
  </si>
  <si>
    <t>NC932</t>
  </si>
  <si>
    <t>Harnett County Department on Aging</t>
  </si>
  <si>
    <t>NC934</t>
  </si>
  <si>
    <t>Lincoln County Dept of Social Services</t>
  </si>
  <si>
    <t>NC935</t>
  </si>
  <si>
    <t>Living at Home</t>
  </si>
  <si>
    <t>NC936</t>
  </si>
  <si>
    <t>Pamlico County Senior Services</t>
  </si>
  <si>
    <t>NC960</t>
  </si>
  <si>
    <t>NC993</t>
  </si>
  <si>
    <t>Polk County CAP DA</t>
  </si>
  <si>
    <t>NC995</t>
  </si>
  <si>
    <t>CAP DA SPARTA</t>
  </si>
  <si>
    <t>NC997</t>
  </si>
  <si>
    <t>LEE COUNTY DSS</t>
  </si>
  <si>
    <t>NC998</t>
  </si>
  <si>
    <t>NORTH CAROLINA MRDD CAP</t>
  </si>
  <si>
    <t>ND011</t>
  </si>
  <si>
    <t>Great Plains Rehabilitation Services</t>
  </si>
  <si>
    <t>ND015</t>
  </si>
  <si>
    <t>Sheyenne Care Center Lifeline</t>
  </si>
  <si>
    <t>ND016</t>
  </si>
  <si>
    <t>ND017</t>
  </si>
  <si>
    <t>Jamestown Regional Medical Center</t>
  </si>
  <si>
    <t>ND617</t>
  </si>
  <si>
    <t>ND018</t>
  </si>
  <si>
    <t>Sanford Home Care Fargo</t>
  </si>
  <si>
    <t>ND058</t>
  </si>
  <si>
    <t>ND019</t>
  </si>
  <si>
    <t>Cooperstown Medical Center</t>
  </si>
  <si>
    <t>ND025</t>
  </si>
  <si>
    <t>Carrington Hospital Lifeline</t>
  </si>
  <si>
    <t>ND038</t>
  </si>
  <si>
    <t>Good Samaritan Society - Park River</t>
  </si>
  <si>
    <t>ND638</t>
  </si>
  <si>
    <t>ND300</t>
  </si>
  <si>
    <t>Lakota Good Samaritan</t>
  </si>
  <si>
    <t>ND302</t>
  </si>
  <si>
    <t>Central Dakota Village - 3025</t>
  </si>
  <si>
    <t>ND303</t>
  </si>
  <si>
    <t>Fargo Senior Living Community</t>
  </si>
  <si>
    <t>ND308</t>
  </si>
  <si>
    <t>Good Samaritan Souris Valley</t>
  </si>
  <si>
    <t>ND309</t>
  </si>
  <si>
    <t>Good Samaritan - Bottineau</t>
  </si>
  <si>
    <t>ND310</t>
  </si>
  <si>
    <t>Good Samaritan - Bismarck</t>
  </si>
  <si>
    <t>ND311</t>
  </si>
  <si>
    <t>Good Sam Larimore</t>
  </si>
  <si>
    <t>ND315</t>
  </si>
  <si>
    <t>Good Samaritan Society - Casselton Apts</t>
  </si>
  <si>
    <t>MN361</t>
  </si>
  <si>
    <t>Edgewood Vista - Hermantown</t>
  </si>
  <si>
    <t>ND500</t>
  </si>
  <si>
    <t>Northland PACE Bismark</t>
  </si>
  <si>
    <t>ND501</t>
  </si>
  <si>
    <t>Northland PACE Dickinson</t>
  </si>
  <si>
    <t>ND502</t>
  </si>
  <si>
    <t>Northland PACE - Minot</t>
  </si>
  <si>
    <t>ND601</t>
  </si>
  <si>
    <t>Philips Lifeline - Fargo</t>
  </si>
  <si>
    <t>ND610</t>
  </si>
  <si>
    <t>ND700</t>
  </si>
  <si>
    <t>ARC - Dakota Territory</t>
  </si>
  <si>
    <t>ND701</t>
  </si>
  <si>
    <t>Northland Healthcare Alliance</t>
  </si>
  <si>
    <t>ND726</t>
  </si>
  <si>
    <t>ND732</t>
  </si>
  <si>
    <t>Elderlin Hillcrest Manor</t>
  </si>
  <si>
    <t>NE011</t>
  </si>
  <si>
    <t>Great Plains Homecare Equipment</t>
  </si>
  <si>
    <t>NE003</t>
  </si>
  <si>
    <t>CHI Health St. Francis</t>
  </si>
  <si>
    <t>NE013</t>
  </si>
  <si>
    <t>NE113</t>
  </si>
  <si>
    <t>NE613</t>
  </si>
  <si>
    <t>NE014</t>
  </si>
  <si>
    <t>NE016</t>
  </si>
  <si>
    <t>Beatrice Community Hospital</t>
  </si>
  <si>
    <t>NE116</t>
  </si>
  <si>
    <t>NE636</t>
  </si>
  <si>
    <t>NE001</t>
  </si>
  <si>
    <t>CHI Health Good Samaritan</t>
  </si>
  <si>
    <t>NE007</t>
  </si>
  <si>
    <t>NE017</t>
  </si>
  <si>
    <t>NE617</t>
  </si>
  <si>
    <t>NE018</t>
  </si>
  <si>
    <t>NE019</t>
  </si>
  <si>
    <t>Aging Partners, dept of City of Lincoln</t>
  </si>
  <si>
    <t>NE699</t>
  </si>
  <si>
    <t>NE021</t>
  </si>
  <si>
    <t>Community Hospital</t>
  </si>
  <si>
    <t>NE022</t>
  </si>
  <si>
    <t>Litzenburg Memorial Hospital</t>
  </si>
  <si>
    <t>NE622</t>
  </si>
  <si>
    <t>NE026</t>
  </si>
  <si>
    <t>Central Plains Home Health Areawide Lifeline</t>
  </si>
  <si>
    <t>NE126</t>
  </si>
  <si>
    <t>NE027</t>
  </si>
  <si>
    <t>Northeast Health Services</t>
  </si>
  <si>
    <t>NE627</t>
  </si>
  <si>
    <t>NE030</t>
  </si>
  <si>
    <t>Harlan County Health System</t>
  </si>
  <si>
    <t>NE032</t>
  </si>
  <si>
    <t>Polk County Health Department</t>
  </si>
  <si>
    <t>NE532</t>
  </si>
  <si>
    <t>NE033</t>
  </si>
  <si>
    <t>NE035</t>
  </si>
  <si>
    <t>Butler County Health Care Center</t>
  </si>
  <si>
    <t>NE535</t>
  </si>
  <si>
    <t>NE038</t>
  </si>
  <si>
    <t>NE040</t>
  </si>
  <si>
    <t>Community Memorial Hospital</t>
  </si>
  <si>
    <t>NE042</t>
  </si>
  <si>
    <t>Fremont Health</t>
  </si>
  <si>
    <t>NE646</t>
  </si>
  <si>
    <t>City of Loup City</t>
  </si>
  <si>
    <t>NE048</t>
  </si>
  <si>
    <t>Mary Lanning Memorial Hospital</t>
  </si>
  <si>
    <t>NE638</t>
  </si>
  <si>
    <t>NE049</t>
  </si>
  <si>
    <t>NE053</t>
  </si>
  <si>
    <t>Community Medical Center, Inc.</t>
  </si>
  <si>
    <t>NE054</t>
  </si>
  <si>
    <t>NE055</t>
  </si>
  <si>
    <t>Winnebago Tribe of Nebraska</t>
  </si>
  <si>
    <t>NE056</t>
  </si>
  <si>
    <t>Cedar County Lifeline</t>
  </si>
  <si>
    <t>NE059</t>
  </si>
  <si>
    <t>Memorial Community Health, Inc.</t>
  </si>
  <si>
    <t>NE659</t>
  </si>
  <si>
    <t>NE061</t>
  </si>
  <si>
    <t>Albion Lifeline</t>
  </si>
  <si>
    <t>NE661</t>
  </si>
  <si>
    <t>NE065</t>
  </si>
  <si>
    <t>Antelope Memorial Hospital</t>
  </si>
  <si>
    <t>NE066</t>
  </si>
  <si>
    <t>NE067</t>
  </si>
  <si>
    <t>Niobrara Valley Hospital</t>
  </si>
  <si>
    <t>NE068</t>
  </si>
  <si>
    <t>Johnson County Hospital</t>
  </si>
  <si>
    <t>NE069</t>
  </si>
  <si>
    <t>Western Hall County Good Samaritan Ctr</t>
  </si>
  <si>
    <t>NE071</t>
  </si>
  <si>
    <t>Benkelman Telephone Co.</t>
  </si>
  <si>
    <t>NE073</t>
  </si>
  <si>
    <t>NE105</t>
  </si>
  <si>
    <t>Home Care Plus</t>
  </si>
  <si>
    <t>NE129</t>
  </si>
  <si>
    <t>JMBH Holdings dba Caring Senior Service</t>
  </si>
  <si>
    <t>NE132</t>
  </si>
  <si>
    <t>Phelps Memorial Health Center</t>
  </si>
  <si>
    <t>NE632</t>
  </si>
  <si>
    <t>NE133</t>
  </si>
  <si>
    <t>NE261</t>
  </si>
  <si>
    <t>Good Samaritan - Albion</t>
  </si>
  <si>
    <t>NE304</t>
  </si>
  <si>
    <t>Good Samaritan - Grand Island</t>
  </si>
  <si>
    <t>NE664</t>
  </si>
  <si>
    <t>Good Samaritan - Millard</t>
  </si>
  <si>
    <t>NE309</t>
  </si>
  <si>
    <t>Good Sam Wild Flower Terrace</t>
  </si>
  <si>
    <t>NE312</t>
  </si>
  <si>
    <t>Good Samaritan Alliance</t>
  </si>
  <si>
    <t>NE313</t>
  </si>
  <si>
    <t>Good Samaritan Hillcrest Terrace</t>
  </si>
  <si>
    <t>NE315</t>
  </si>
  <si>
    <t>Brighton Gardens of Omaha</t>
  </si>
  <si>
    <t>NE316</t>
  </si>
  <si>
    <t>Good Samaritan - Beatrice</t>
  </si>
  <si>
    <t>NE318</t>
  </si>
  <si>
    <t>Good Samaritan - Hastings Village Goldbeck Towers</t>
  </si>
  <si>
    <t>NE319</t>
  </si>
  <si>
    <t>Good Samaritan - Oakwood</t>
  </si>
  <si>
    <t>NE320</t>
  </si>
  <si>
    <t>Good Sam - St. Lukes Countryside Villa</t>
  </si>
  <si>
    <t>NE321</t>
  </si>
  <si>
    <t>Good Samaritan Society - Superior</t>
  </si>
  <si>
    <t>NE322</t>
  </si>
  <si>
    <t>Good Samaritan Society - Scribner</t>
  </si>
  <si>
    <t>NE323</t>
  </si>
  <si>
    <t>Good Samaritan Society- Sunset View</t>
  </si>
  <si>
    <t>NE324</t>
  </si>
  <si>
    <t>Good Sam Ridgeview Heights</t>
  </si>
  <si>
    <t>NE326</t>
  </si>
  <si>
    <t>Good Samaritan Society - The Village Terrace</t>
  </si>
  <si>
    <t>NE327</t>
  </si>
  <si>
    <t>The Residency</t>
  </si>
  <si>
    <t>NE328</t>
  </si>
  <si>
    <t>Good Sam Wood River</t>
  </si>
  <si>
    <t>NE329</t>
  </si>
  <si>
    <t>Good Sam St Lukes</t>
  </si>
  <si>
    <t>NE337</t>
  </si>
  <si>
    <t>The Residency Care Center</t>
  </si>
  <si>
    <t>NE360</t>
  </si>
  <si>
    <t>Butte Health Care Center</t>
  </si>
  <si>
    <t>NE361</t>
  </si>
  <si>
    <t>Good Samaritan Villa Grace</t>
  </si>
  <si>
    <t>NE364</t>
  </si>
  <si>
    <t>Good Samaritan - Wilde Ridge</t>
  </si>
  <si>
    <t>NE365</t>
  </si>
  <si>
    <t>Good Samaritan Prairie Winds - Atkinson</t>
  </si>
  <si>
    <t>NE620</t>
  </si>
  <si>
    <t>Good Samaritan Society Atkinson</t>
  </si>
  <si>
    <t>NE400</t>
  </si>
  <si>
    <t>NE923</t>
  </si>
  <si>
    <t>NE DHHS - GoSafe Only</t>
  </si>
  <si>
    <t>NE601</t>
  </si>
  <si>
    <t>West Holt Memorial Hospital</t>
  </si>
  <si>
    <t>NE602</t>
  </si>
  <si>
    <t>NE603</t>
  </si>
  <si>
    <t>Philips Lifeline- Oakland</t>
  </si>
  <si>
    <t>NE604</t>
  </si>
  <si>
    <t>Heritage Living Center</t>
  </si>
  <si>
    <t>NE605</t>
  </si>
  <si>
    <t>Caretech, Inc.</t>
  </si>
  <si>
    <t>NE615</t>
  </si>
  <si>
    <t>Caretech, Inc</t>
  </si>
  <si>
    <t>NE607</t>
  </si>
  <si>
    <t>NE024</t>
  </si>
  <si>
    <t>Good Samaritan Society - Home Care - Auburn</t>
  </si>
  <si>
    <t>NE609</t>
  </si>
  <si>
    <t>NE679</t>
  </si>
  <si>
    <t>Good Samaritan Society Homecare of SE Nebraska</t>
  </si>
  <si>
    <t>NE610</t>
  </si>
  <si>
    <t>Good Samaritan Society - Home Care - Kearney -WA</t>
  </si>
  <si>
    <t>NE611</t>
  </si>
  <si>
    <t>Good Sam Society - Home Care - Kearney</t>
  </si>
  <si>
    <t>NE671</t>
  </si>
  <si>
    <t>Good Samaritan Society - Home Care - Kearney</t>
  </si>
  <si>
    <t>NE623</t>
  </si>
  <si>
    <t>Fillmore County Hospital</t>
  </si>
  <si>
    <t>NE625</t>
  </si>
  <si>
    <t>Good Sam Society - Hastings Village Home Health</t>
  </si>
  <si>
    <t>NE634</t>
  </si>
  <si>
    <t>Good Samaritan Society Omaha Metro Home Care</t>
  </si>
  <si>
    <t>NE637</t>
  </si>
  <si>
    <t>St. Francis Memorial Hospital</t>
  </si>
  <si>
    <t>NE641</t>
  </si>
  <si>
    <t>NE647</t>
  </si>
  <si>
    <t>NE673</t>
  </si>
  <si>
    <t>NE676</t>
  </si>
  <si>
    <t>NE700</t>
  </si>
  <si>
    <t>Lifeline of Omaha</t>
  </si>
  <si>
    <t>NE703</t>
  </si>
  <si>
    <t>Home Instead - Mkting discount</t>
  </si>
  <si>
    <t>CF702</t>
  </si>
  <si>
    <t>Right At Home California Catch All</t>
  </si>
  <si>
    <t>NE704</t>
  </si>
  <si>
    <t>Right At Home Nebraska Catch All</t>
  </si>
  <si>
    <t>NJ774</t>
  </si>
  <si>
    <t>Right At Home New Jersey Catch All Code</t>
  </si>
  <si>
    <t>NE705</t>
  </si>
  <si>
    <t>ARC - Nebraska Territory</t>
  </si>
  <si>
    <t>NE706</t>
  </si>
  <si>
    <t>Home Instead Inc.</t>
  </si>
  <si>
    <t>NE707</t>
  </si>
  <si>
    <t>Lexington Regional Health Center</t>
  </si>
  <si>
    <t>NE777</t>
  </si>
  <si>
    <t>Hyperion Ventuers dba Home Care Assistance</t>
  </si>
  <si>
    <t>NE801</t>
  </si>
  <si>
    <t>Lincoln Lifeline</t>
  </si>
  <si>
    <t>NE802</t>
  </si>
  <si>
    <t>Home Instead Senior Care - Lincoln</t>
  </si>
  <si>
    <t>NE901</t>
  </si>
  <si>
    <t>Midland AAA Hastings Copay</t>
  </si>
  <si>
    <t>NE903</t>
  </si>
  <si>
    <t>NE904</t>
  </si>
  <si>
    <t>Midland AAA</t>
  </si>
  <si>
    <t>IA917</t>
  </si>
  <si>
    <t>Immanuel Pathways Pace Southwest Iowa</t>
  </si>
  <si>
    <t>IA927</t>
  </si>
  <si>
    <t>Immanuel Pathways Pace Central Iowa</t>
  </si>
  <si>
    <t>NE907</t>
  </si>
  <si>
    <t>Immanuel Pathways Pace Northeast Nebraska</t>
  </si>
  <si>
    <t>NE909</t>
  </si>
  <si>
    <t>Eastern Nebraska Office on Aging</t>
  </si>
  <si>
    <t>NE955</t>
  </si>
  <si>
    <t>Aging Office of Western NE - Scottsbluff</t>
  </si>
  <si>
    <t>NE957</t>
  </si>
  <si>
    <t>Aging Office of Western NE - In-House Pr</t>
  </si>
  <si>
    <t>NG924</t>
  </si>
  <si>
    <t>Nightingale CCSP</t>
  </si>
  <si>
    <t>NG936</t>
  </si>
  <si>
    <t>NG937</t>
  </si>
  <si>
    <t>NG941</t>
  </si>
  <si>
    <t>NG984</t>
  </si>
  <si>
    <t>NH000</t>
  </si>
  <si>
    <t>Living at Home Senior Care</t>
  </si>
  <si>
    <t>NH610</t>
  </si>
  <si>
    <t>NH009</t>
  </si>
  <si>
    <t>Elliott Health System</t>
  </si>
  <si>
    <t>NH011</t>
  </si>
  <si>
    <t>Cheshire Medical Center</t>
  </si>
  <si>
    <t>NH111</t>
  </si>
  <si>
    <t>NH018</t>
  </si>
  <si>
    <t>Dartmouth Hitchcock - Littleton Hospital</t>
  </si>
  <si>
    <t>NH025</t>
  </si>
  <si>
    <t>Dartmouth Hitchcock Lifeline</t>
  </si>
  <si>
    <t>NH030</t>
  </si>
  <si>
    <t>The Taylor Community Lifeline</t>
  </si>
  <si>
    <t>NH125</t>
  </si>
  <si>
    <t>Lake SUnapee Region VNA</t>
  </si>
  <si>
    <t>NH600</t>
  </si>
  <si>
    <t>NH625</t>
  </si>
  <si>
    <t>NH630</t>
  </si>
  <si>
    <t>NH632</t>
  </si>
  <si>
    <t>Lake Sunapee Regional VNA Lifeline</t>
  </si>
  <si>
    <t>NH330</t>
  </si>
  <si>
    <t>Taylor Community</t>
  </si>
  <si>
    <t>NH530</t>
  </si>
  <si>
    <t>Tayor Community</t>
  </si>
  <si>
    <t>NH361</t>
  </si>
  <si>
    <t>HAVENWOOD HERITAGE HEIGHTS</t>
  </si>
  <si>
    <t>NH602</t>
  </si>
  <si>
    <t>Extended Family, LLC</t>
  </si>
  <si>
    <t>NH635</t>
  </si>
  <si>
    <t>Deaconess Abundant Life dba Wesley Woods</t>
  </si>
  <si>
    <t>NH707</t>
  </si>
  <si>
    <t>NH710</t>
  </si>
  <si>
    <t>New Hampshire Lifeline</t>
  </si>
  <si>
    <t>NH715</t>
  </si>
  <si>
    <t>St. Joseph Hospital</t>
  </si>
  <si>
    <t>NH717</t>
  </si>
  <si>
    <t>NH722</t>
  </si>
  <si>
    <t>ESL Distributing, LLC</t>
  </si>
  <si>
    <t>NH877</t>
  </si>
  <si>
    <t>NH901</t>
  </si>
  <si>
    <t>Brain Injury Assoc of NH</t>
  </si>
  <si>
    <t>NH903</t>
  </si>
  <si>
    <t>NH DHHS Title III Program</t>
  </si>
  <si>
    <t>NH918</t>
  </si>
  <si>
    <t>New Hampshire Medicaid - General Account</t>
  </si>
  <si>
    <t>NH919</t>
  </si>
  <si>
    <t>DHHS Elderly &amp; Adult Services</t>
  </si>
  <si>
    <t>NH923</t>
  </si>
  <si>
    <t>Granite State NH Healthy Families</t>
  </si>
  <si>
    <t>NH925</t>
  </si>
  <si>
    <t>DHMC-Crotched Mountaina NC Pilot Program</t>
  </si>
  <si>
    <t>NH926</t>
  </si>
  <si>
    <t>DHMC-Crotched Mountain</t>
  </si>
  <si>
    <t>NH928</t>
  </si>
  <si>
    <t>DHMC - Heritage</t>
  </si>
  <si>
    <t>NH930</t>
  </si>
  <si>
    <t>DHMC - Life Coping</t>
  </si>
  <si>
    <t>NJ000</t>
  </si>
  <si>
    <t>HomeCare Options</t>
  </si>
  <si>
    <t>NJ018</t>
  </si>
  <si>
    <t>Philips Lifeline - Egg Harbor Township</t>
  </si>
  <si>
    <t>NJ019</t>
  </si>
  <si>
    <t>Lifeline Services of South Jersey</t>
  </si>
  <si>
    <t>NJ020</t>
  </si>
  <si>
    <t>NJ024</t>
  </si>
  <si>
    <t>NJ026</t>
  </si>
  <si>
    <t>Inspira Medical Center Woodbury, Inc.</t>
  </si>
  <si>
    <t>NJ626</t>
  </si>
  <si>
    <t>NJ027</t>
  </si>
  <si>
    <t>Trinitas Hospital Lifeline</t>
  </si>
  <si>
    <t>NJ028</t>
  </si>
  <si>
    <t>Hunterdon Regional Community Health</t>
  </si>
  <si>
    <t>NJ528</t>
  </si>
  <si>
    <t>NJ628</t>
  </si>
  <si>
    <t>NJ658</t>
  </si>
  <si>
    <t>NJ668</t>
  </si>
  <si>
    <t>NJ680</t>
  </si>
  <si>
    <t>NJ030</t>
  </si>
  <si>
    <t>NJ033</t>
  </si>
  <si>
    <t>NJ036</t>
  </si>
  <si>
    <t>NJ037</t>
  </si>
  <si>
    <t>Bayonne Medical Center</t>
  </si>
  <si>
    <t>NJ040</t>
  </si>
  <si>
    <t>ARC - Southern New Jersey Territory</t>
  </si>
  <si>
    <t>NJ034</t>
  </si>
  <si>
    <t>Barnabas Health</t>
  </si>
  <si>
    <t>NJ054</t>
  </si>
  <si>
    <t>NJ156</t>
  </si>
  <si>
    <t>NJ056</t>
  </si>
  <si>
    <t>NJ060</t>
  </si>
  <si>
    <t>NJ061</t>
  </si>
  <si>
    <t>NJ065</t>
  </si>
  <si>
    <t>NJ116</t>
  </si>
  <si>
    <t>RWJUH Somerset</t>
  </si>
  <si>
    <t>NJ157</t>
  </si>
  <si>
    <t>Care Finders Total Care LLC</t>
  </si>
  <si>
    <t>NJ169</t>
  </si>
  <si>
    <t>Visiting Homemaker Home Health Aide Service</t>
  </si>
  <si>
    <t>NJ301</t>
  </si>
  <si>
    <t>Sunrise at Creskill</t>
  </si>
  <si>
    <t>NJ302</t>
  </si>
  <si>
    <t>Sunrise of Randolph</t>
  </si>
  <si>
    <t>NJ304</t>
  </si>
  <si>
    <t>Friends Village at Woodstown, NJ</t>
  </si>
  <si>
    <t>NJ306</t>
  </si>
  <si>
    <t>Sunrise of Old Tappan</t>
  </si>
  <si>
    <t>NJ307</t>
  </si>
  <si>
    <t>Senior Housing Properties Trust</t>
  </si>
  <si>
    <t>NJ311</t>
  </si>
  <si>
    <t>Buckingham Place - 2725</t>
  </si>
  <si>
    <t>NJ312</t>
  </si>
  <si>
    <t>Kensington Court - 4975</t>
  </si>
  <si>
    <t>PA324</t>
  </si>
  <si>
    <t>Brandywine - Corporate-2599:Dresher</t>
  </si>
  <si>
    <t>NJ320</t>
  </si>
  <si>
    <t>Jewish Community Housing Corp.</t>
  </si>
  <si>
    <t>NJ322</t>
  </si>
  <si>
    <t>Lester Senior Housing</t>
  </si>
  <si>
    <t>NJ325</t>
  </si>
  <si>
    <t>Sunrise of Wayne</t>
  </si>
  <si>
    <t>NJ326</t>
  </si>
  <si>
    <t>Atria - Cranford</t>
  </si>
  <si>
    <t>NJ327</t>
  </si>
  <si>
    <t>Sunrise Cottages of Jackson Township</t>
  </si>
  <si>
    <t>NJ328</t>
  </si>
  <si>
    <t>Atria - Tinton Falls</t>
  </si>
  <si>
    <t>NJ330</t>
  </si>
  <si>
    <t>Sunrise of East Brunswick</t>
  </si>
  <si>
    <t>NJ331</t>
  </si>
  <si>
    <t>Sunrise of Wall</t>
  </si>
  <si>
    <t>NJ332</t>
  </si>
  <si>
    <t>Sunrise of Basking Hills</t>
  </si>
  <si>
    <t>NJ333</t>
  </si>
  <si>
    <t>Brighton Gardens of West Orange</t>
  </si>
  <si>
    <t>NJ334</t>
  </si>
  <si>
    <t>Brighton Gardens of Florham Park</t>
  </si>
  <si>
    <t>NJ335</t>
  </si>
  <si>
    <t>Sunrise of Madison</t>
  </si>
  <si>
    <t>NJ337</t>
  </si>
  <si>
    <t>Sunrise of Paramus</t>
  </si>
  <si>
    <t>NJ338</t>
  </si>
  <si>
    <t>Sunrise of Edgewater</t>
  </si>
  <si>
    <t>NJ339</t>
  </si>
  <si>
    <t>Mill Gardens at Midland Park</t>
  </si>
  <si>
    <t>NJ340</t>
  </si>
  <si>
    <t>Arbor Glen</t>
  </si>
  <si>
    <t>NJ670</t>
  </si>
  <si>
    <t>Arbor Glen - Senior Living</t>
  </si>
  <si>
    <t>NJ341</t>
  </si>
  <si>
    <t>Atria - Solana Roseland</t>
  </si>
  <si>
    <t>NJ601</t>
  </si>
  <si>
    <t>NJ602</t>
  </si>
  <si>
    <t>Paladin Medical Equipment</t>
  </si>
  <si>
    <t>NJ025</t>
  </si>
  <si>
    <t>Hackensack University Medical Center</t>
  </si>
  <si>
    <t>NJ605</t>
  </si>
  <si>
    <t>NJ625</t>
  </si>
  <si>
    <t>NJ612</t>
  </si>
  <si>
    <t>NJ113</t>
  </si>
  <si>
    <t>In Home Health Services</t>
  </si>
  <si>
    <t>NJ613</t>
  </si>
  <si>
    <t>NJ618</t>
  </si>
  <si>
    <t>NJ678</t>
  </si>
  <si>
    <t>Atlanticare Lifeline</t>
  </si>
  <si>
    <t>NJ621</t>
  </si>
  <si>
    <t>NJ622</t>
  </si>
  <si>
    <t>NJ623</t>
  </si>
  <si>
    <t>Sisters of Mercy of the Americas</t>
  </si>
  <si>
    <t>NJ683</t>
  </si>
  <si>
    <t>NJ624</t>
  </si>
  <si>
    <t>Burlington/Camden JACC/CAP</t>
  </si>
  <si>
    <t>NJ627</t>
  </si>
  <si>
    <t>NJ637</t>
  </si>
  <si>
    <t>NJ639</t>
  </si>
  <si>
    <t>NJ643</t>
  </si>
  <si>
    <t>FirstLight HomeCare of Bergen NJ</t>
  </si>
  <si>
    <t>NJ646</t>
  </si>
  <si>
    <t>NJ657</t>
  </si>
  <si>
    <t>NJ661</t>
  </si>
  <si>
    <t>SYNERGY HomeCare North West NJ</t>
  </si>
  <si>
    <t>NJ667</t>
  </si>
  <si>
    <t>Visiting Homemaker Service</t>
  </si>
  <si>
    <t>NJ677</t>
  </si>
  <si>
    <t>NJ673</t>
  </si>
  <si>
    <t>Meridian at Home</t>
  </si>
  <si>
    <t>NJ703</t>
  </si>
  <si>
    <t>JFK Meridian Home Care Services, dba JFK At Home</t>
  </si>
  <si>
    <t>NJ707</t>
  </si>
  <si>
    <t>North Jersey Lifeline</t>
  </si>
  <si>
    <t>NJ708</t>
  </si>
  <si>
    <t>At Home Senior Care Inc.</t>
  </si>
  <si>
    <t>NJ908</t>
  </si>
  <si>
    <t>At Home Senior Care JACC/CAP</t>
  </si>
  <si>
    <t>NJ709</t>
  </si>
  <si>
    <t>HW Regional Office-NJ, PA, DE</t>
  </si>
  <si>
    <t>NJ710</t>
  </si>
  <si>
    <t>HW Regional Office - NJ-PA-DE Disc PP</t>
  </si>
  <si>
    <t>NJ713</t>
  </si>
  <si>
    <t>Edison Senior Outreach Service</t>
  </si>
  <si>
    <t>NJ714</t>
  </si>
  <si>
    <t>HW Regional Office - NJ - Disc PP LSPA</t>
  </si>
  <si>
    <t>NJ715</t>
  </si>
  <si>
    <t>HW Reg Ofc - NJ - Disc PP Dutchess Cty Ref.</t>
  </si>
  <si>
    <t>NJ716</t>
  </si>
  <si>
    <t>ARC - Northern New Jersey Territory</t>
  </si>
  <si>
    <t>NJ718</t>
  </si>
  <si>
    <t>Home Instead Senior Care - Succasunna</t>
  </si>
  <si>
    <t>NJ720</t>
  </si>
  <si>
    <t>NJ723</t>
  </si>
  <si>
    <t>NJ732</t>
  </si>
  <si>
    <t>Meridian Health Systems</t>
  </si>
  <si>
    <t>NJ733</t>
  </si>
  <si>
    <t>Lowel Home Care, LLC dba FirstLight Home</t>
  </si>
  <si>
    <t>NJ734</t>
  </si>
  <si>
    <t>Care Street</t>
  </si>
  <si>
    <t>NJ736</t>
  </si>
  <si>
    <t>Diabest Medical Equipment</t>
  </si>
  <si>
    <t>NJ738</t>
  </si>
  <si>
    <t>Philips Lifeline - Darien</t>
  </si>
  <si>
    <t>NJ739</t>
  </si>
  <si>
    <t>NJ744</t>
  </si>
  <si>
    <t>NJ745</t>
  </si>
  <si>
    <t>NJ746</t>
  </si>
  <si>
    <t>NJ756</t>
  </si>
  <si>
    <t>FirstLight HomeCare Eastern Monmouth County</t>
  </si>
  <si>
    <t>NJ757</t>
  </si>
  <si>
    <t>Mobility Services, Lifeline</t>
  </si>
  <si>
    <t>NJ760</t>
  </si>
  <si>
    <t>NJ766</t>
  </si>
  <si>
    <t>NJ770</t>
  </si>
  <si>
    <t>NJ771</t>
  </si>
  <si>
    <t>NJ772</t>
  </si>
  <si>
    <t>Mountainside Hospital - Remedy Converted</t>
  </si>
  <si>
    <t>NJ775</t>
  </si>
  <si>
    <t>VNA of Central Jersey</t>
  </si>
  <si>
    <t>NJ840</t>
  </si>
  <si>
    <t>Atlantic County Div of Intergenerational Svcs</t>
  </si>
  <si>
    <t>NJ841</t>
  </si>
  <si>
    <t>Berger County JACC/GO</t>
  </si>
  <si>
    <t>NJ842</t>
  </si>
  <si>
    <t>Burlington County Office on Aging</t>
  </si>
  <si>
    <t>NJ843</t>
  </si>
  <si>
    <t>Burlington County Moorestown VNA</t>
  </si>
  <si>
    <t>NJ844</t>
  </si>
  <si>
    <t>Camden COunty JACC/GO</t>
  </si>
  <si>
    <t>NJ845</t>
  </si>
  <si>
    <t>Cape May County JACC/GO</t>
  </si>
  <si>
    <t>NJ847</t>
  </si>
  <si>
    <t>Essex County Div of Sr Svcs JACC/GO</t>
  </si>
  <si>
    <t>NJ848</t>
  </si>
  <si>
    <t>Essex County Essex Valley VNA</t>
  </si>
  <si>
    <t>NJ849</t>
  </si>
  <si>
    <t>Gloucester County JACC/GO</t>
  </si>
  <si>
    <t>NJ850</t>
  </si>
  <si>
    <t>Hudson County Christ Hospital Home Care</t>
  </si>
  <si>
    <t>NJ852</t>
  </si>
  <si>
    <t>Hunterdon County JACC/GO</t>
  </si>
  <si>
    <t>NJ853</t>
  </si>
  <si>
    <t>Mercer County VNA</t>
  </si>
  <si>
    <t>NJ854</t>
  </si>
  <si>
    <t>Mercer County Office on Aging</t>
  </si>
  <si>
    <t>NJ855</t>
  </si>
  <si>
    <t>Middlesex County VNA of Central NJ</t>
  </si>
  <si>
    <t>NJ857</t>
  </si>
  <si>
    <t>Monmouth County Div on Aging JACC/GO</t>
  </si>
  <si>
    <t>NJ858</t>
  </si>
  <si>
    <t>Monmouth County VNA of Central NJ</t>
  </si>
  <si>
    <t>NJ859</t>
  </si>
  <si>
    <t>Monmouth County Board of Social Svcs</t>
  </si>
  <si>
    <t>NJ860</t>
  </si>
  <si>
    <t>Morris County Division of Aging</t>
  </si>
  <si>
    <t>NJ861</t>
  </si>
  <si>
    <t>Morris County VNA of Northern NJ</t>
  </si>
  <si>
    <t>NJ862</t>
  </si>
  <si>
    <t>Ocean County Office of Senior Services</t>
  </si>
  <si>
    <t>NJ863</t>
  </si>
  <si>
    <t>Passaic County JACC/GO</t>
  </si>
  <si>
    <t>NJ864</t>
  </si>
  <si>
    <t>Salem County JACC/GO</t>
  </si>
  <si>
    <t>NJ865</t>
  </si>
  <si>
    <t>Somerset County JACC/GO</t>
  </si>
  <si>
    <t>NJ866</t>
  </si>
  <si>
    <t>Sussex County JACC/GO</t>
  </si>
  <si>
    <t>NJ867</t>
  </si>
  <si>
    <t>Union County JACC/GO</t>
  </si>
  <si>
    <t>NJ868</t>
  </si>
  <si>
    <t>Warren County JACC/GO</t>
  </si>
  <si>
    <t>NJ869</t>
  </si>
  <si>
    <t>Urban League of Hudson County</t>
  </si>
  <si>
    <t>NJ870</t>
  </si>
  <si>
    <t>Burlington County Resources for Independent Living</t>
  </si>
  <si>
    <t>NJ871</t>
  </si>
  <si>
    <t>HUdson County Dept. of Family Svcs</t>
  </si>
  <si>
    <t>NJ874</t>
  </si>
  <si>
    <t>NJ875</t>
  </si>
  <si>
    <t>Jewish Family Service Bergen County</t>
  </si>
  <si>
    <t>NJ876</t>
  </si>
  <si>
    <t>Ocean County Care Mgmt Respite Grant</t>
  </si>
  <si>
    <t>NJ881</t>
  </si>
  <si>
    <t>Jewish Family Children's Service Mercer County</t>
  </si>
  <si>
    <t>NJ901</t>
  </si>
  <si>
    <t>JACC/CAP/GO - statewide - DO NOT ADD NEW</t>
  </si>
  <si>
    <t>NJ903</t>
  </si>
  <si>
    <t>JACC/CAP - Ocean County only</t>
  </si>
  <si>
    <t>NJ905</t>
  </si>
  <si>
    <t>RealLife Choices</t>
  </si>
  <si>
    <t>NJ906</t>
  </si>
  <si>
    <t>Community Resources for People w/Disabilities</t>
  </si>
  <si>
    <t>NJ910</t>
  </si>
  <si>
    <t>LIFE St. Francis</t>
  </si>
  <si>
    <t>NJ911</t>
  </si>
  <si>
    <t>Mercer County Board of Social Welfare</t>
  </si>
  <si>
    <t>NJ912</t>
  </si>
  <si>
    <t>Monmouth County DSS JACC/CAP/GO</t>
  </si>
  <si>
    <t>NJ915</t>
  </si>
  <si>
    <t>Hunterdon County DHS</t>
  </si>
  <si>
    <t>NJ917</t>
  </si>
  <si>
    <t>Inspira (was South Jersey Healthcare LIFE)</t>
  </si>
  <si>
    <t>NJ924</t>
  </si>
  <si>
    <t>Burlington/Camden/Gloucester Promotion</t>
  </si>
  <si>
    <t>NJ927</t>
  </si>
  <si>
    <t>Wellcare of NY</t>
  </si>
  <si>
    <t>NJ930</t>
  </si>
  <si>
    <t>Lutheran Senior LIFE</t>
  </si>
  <si>
    <t>NJ940</t>
  </si>
  <si>
    <t>Ocean County Board of Soc Svs.</t>
  </si>
  <si>
    <t>NM011</t>
  </si>
  <si>
    <t>NM012</t>
  </si>
  <si>
    <t>Lifeline Clovis</t>
  </si>
  <si>
    <t>NM013</t>
  </si>
  <si>
    <t>Landsun Homes Lifeline</t>
  </si>
  <si>
    <t>NM014</t>
  </si>
  <si>
    <t>NM019</t>
  </si>
  <si>
    <t>ARC - New Mexico Territory</t>
  </si>
  <si>
    <t>NM022</t>
  </si>
  <si>
    <t>Valencia Lifeline</t>
  </si>
  <si>
    <t>NM624</t>
  </si>
  <si>
    <t>Artesia General Hospital</t>
  </si>
  <si>
    <t>NM018</t>
  </si>
  <si>
    <t>NM026</t>
  </si>
  <si>
    <t>NM034</t>
  </si>
  <si>
    <t>Jal Hospital District</t>
  </si>
  <si>
    <t>NM035</t>
  </si>
  <si>
    <t>Stellar Senior Housing Experts, LLC</t>
  </si>
  <si>
    <t>NM300</t>
  </si>
  <si>
    <t>Good Samaritan - Buena Vista</t>
  </si>
  <si>
    <t>NM303</t>
  </si>
  <si>
    <t>Good Samaritan - Las Cruces</t>
  </si>
  <si>
    <t>NM304</t>
  </si>
  <si>
    <t>Good Samaritan - The Cedars, Hobbs, NM</t>
  </si>
  <si>
    <t>NM305</t>
  </si>
  <si>
    <t>New Beginnings Senior Living</t>
  </si>
  <si>
    <t>NM306</t>
  </si>
  <si>
    <t>Brio Assisted Living</t>
  </si>
  <si>
    <t>NM362</t>
  </si>
  <si>
    <t>Good Samaritan Four Corners</t>
  </si>
  <si>
    <t>NM363</t>
  </si>
  <si>
    <t>Rosemont Santa Fe</t>
  </si>
  <si>
    <t>NM365</t>
  </si>
  <si>
    <t>Village at Northrise</t>
  </si>
  <si>
    <t>NM366</t>
  </si>
  <si>
    <t>Vista Del Rio Villas - Albuquerque</t>
  </si>
  <si>
    <t>NM402</t>
  </si>
  <si>
    <t>Los Alamos Visiting Nurse Service</t>
  </si>
  <si>
    <t>NM601</t>
  </si>
  <si>
    <t>Partners Assisted Living Services</t>
  </si>
  <si>
    <t>NM602</t>
  </si>
  <si>
    <t>NM614</t>
  </si>
  <si>
    <t>NM401</t>
  </si>
  <si>
    <t>University Terrace Good Samaritan</t>
  </si>
  <si>
    <t>NM702</t>
  </si>
  <si>
    <t>Deming Hospital D/B/A Mimbres Mem Hosp</t>
  </si>
  <si>
    <t>NM708</t>
  </si>
  <si>
    <t>HOME INSTEAD SENIOR CARE- ALBUQUERQUE</t>
  </si>
  <si>
    <t>NM709</t>
  </si>
  <si>
    <t>Lovelace Medicare Plan</t>
  </si>
  <si>
    <t>NM711</t>
  </si>
  <si>
    <t>Home Instead Senior Care - Santa Fe</t>
  </si>
  <si>
    <t>NM712</t>
  </si>
  <si>
    <t>NM714</t>
  </si>
  <si>
    <t>NM877</t>
  </si>
  <si>
    <t>NM901</t>
  </si>
  <si>
    <t>Amerigroup NM</t>
  </si>
  <si>
    <t>NM902</t>
  </si>
  <si>
    <t>Evercare United Health Care</t>
  </si>
  <si>
    <t>NM934</t>
  </si>
  <si>
    <t>Mi Via</t>
  </si>
  <si>
    <t>NM935</t>
  </si>
  <si>
    <t>New Mexico Medicaid High Need</t>
  </si>
  <si>
    <t>NM903</t>
  </si>
  <si>
    <t>Helpnet TBI Self Direct</t>
  </si>
  <si>
    <t>NM937</t>
  </si>
  <si>
    <t>HelpNet LLC (TBI Program)</t>
  </si>
  <si>
    <t>NM905</t>
  </si>
  <si>
    <t>BCBS Self Direct</t>
  </si>
  <si>
    <t>NM940</t>
  </si>
  <si>
    <t>Molina Healthcare of NM</t>
  </si>
  <si>
    <t>NOVAL</t>
  </si>
  <si>
    <t>NV012</t>
  </si>
  <si>
    <t>NV111</t>
  </si>
  <si>
    <t>Philips Lifeline - Battle Mountain</t>
  </si>
  <si>
    <t>NV112</t>
  </si>
  <si>
    <t>Carson-Tahoe Lifeline</t>
  </si>
  <si>
    <t>NV113</t>
  </si>
  <si>
    <t>Duckwater Lifeline</t>
  </si>
  <si>
    <t>NV114</t>
  </si>
  <si>
    <t>Eureka Lifeline</t>
  </si>
  <si>
    <t>NV116</t>
  </si>
  <si>
    <t>South Lyon Lifeline</t>
  </si>
  <si>
    <t>NV117</t>
  </si>
  <si>
    <t>Tahoe Lifeline</t>
  </si>
  <si>
    <t>NV118</t>
  </si>
  <si>
    <t>Tahoe Forest Lifeline</t>
  </si>
  <si>
    <t>NV119</t>
  </si>
  <si>
    <t>Winnemucca Lions Club</t>
  </si>
  <si>
    <t>NV201</t>
  </si>
  <si>
    <t>CRBH at Reno</t>
  </si>
  <si>
    <t>NV302</t>
  </si>
  <si>
    <t>Legacy House at Centennial Hills</t>
  </si>
  <si>
    <t>NV303</t>
  </si>
  <si>
    <t>Red Rock Residential Care Center</t>
  </si>
  <si>
    <t>NV304</t>
  </si>
  <si>
    <t>Desert View Senior Living</t>
  </si>
  <si>
    <t>NV307</t>
  </si>
  <si>
    <t>Legacy House of Summerlin</t>
  </si>
  <si>
    <t>NV308</t>
  </si>
  <si>
    <t>Silver Sky Assisted Living</t>
  </si>
  <si>
    <t>NV361</t>
  </si>
  <si>
    <t>Cottages of Green Valley</t>
  </si>
  <si>
    <t>NV362</t>
  </si>
  <si>
    <t>Inn at Summit Ridge AKA ARV Assisting Living, Inc.</t>
  </si>
  <si>
    <t>NV363</t>
  </si>
  <si>
    <t>Mountain Springs Assisted Living</t>
  </si>
  <si>
    <t>NV365</t>
  </si>
  <si>
    <t>Seville Terrace</t>
  </si>
  <si>
    <t>NV367</t>
  </si>
  <si>
    <t>Sunlakes Terrace</t>
  </si>
  <si>
    <t>NV368</t>
  </si>
  <si>
    <t>Sutton Terrace</t>
  </si>
  <si>
    <t>NV369</t>
  </si>
  <si>
    <t>The Seasons</t>
  </si>
  <si>
    <t>NV370</t>
  </si>
  <si>
    <t>Willow Creek Assisted Living - Buffalo</t>
  </si>
  <si>
    <t>NV371</t>
  </si>
  <si>
    <t>Las Ventanas at Summerlin</t>
  </si>
  <si>
    <t>NV375</t>
  </si>
  <si>
    <t>Loyalton of Las Vegas</t>
  </si>
  <si>
    <t>NV376</t>
  </si>
  <si>
    <t>Sunrise of Henderson</t>
  </si>
  <si>
    <t>NV500</t>
  </si>
  <si>
    <t>Lifeline of Nevada</t>
  </si>
  <si>
    <t>NV501</t>
  </si>
  <si>
    <t>NV600</t>
  </si>
  <si>
    <t>Nevada Rural Counties RSVP Program Inc.</t>
  </si>
  <si>
    <t>NV721</t>
  </si>
  <si>
    <t>Nevada Rural Counties RSVP Prog Inc. - Lincoln</t>
  </si>
  <si>
    <t>NV604</t>
  </si>
  <si>
    <t>NV608</t>
  </si>
  <si>
    <t>101 Mobility of Las Vegas</t>
  </si>
  <si>
    <t>NV609</t>
  </si>
  <si>
    <t>L &amp; Ments, Inc dba ComForcare Home Care</t>
  </si>
  <si>
    <t>NV616</t>
  </si>
  <si>
    <t>Banner Churchill Community Hospital Auxiliary LL</t>
  </si>
  <si>
    <t>NV624</t>
  </si>
  <si>
    <t>Family Home Hospice Inc.</t>
  </si>
  <si>
    <t>NV703</t>
  </si>
  <si>
    <t>Home Instead Senior Care - Las Vegas</t>
  </si>
  <si>
    <t>NV710</t>
  </si>
  <si>
    <t>Phillips Lifeline</t>
  </si>
  <si>
    <t>NV810</t>
  </si>
  <si>
    <t>C.A.R.E. Chest of Sierra Nevada</t>
  </si>
  <si>
    <t>NV723</t>
  </si>
  <si>
    <t>William Bee Ririe Hospital</t>
  </si>
  <si>
    <t>NV823</t>
  </si>
  <si>
    <t>NV725</t>
  </si>
  <si>
    <t>NV901</t>
  </si>
  <si>
    <t>NV Medicaid - Physically Disabled Waiver</t>
  </si>
  <si>
    <t>NV902</t>
  </si>
  <si>
    <t>NV Division for Aging CHIPS</t>
  </si>
  <si>
    <t>NV905</t>
  </si>
  <si>
    <t>State Paid Subs Carson City</t>
  </si>
  <si>
    <t>NV906</t>
  </si>
  <si>
    <t>State Paid Subs Reno</t>
  </si>
  <si>
    <t>NV908</t>
  </si>
  <si>
    <t>Nevada CHIPS Program - Las Vegas</t>
  </si>
  <si>
    <t>NV909</t>
  </si>
  <si>
    <t>Nevada Las Vegas State Paid Subs</t>
  </si>
  <si>
    <t>NY001</t>
  </si>
  <si>
    <t>HealthCare Monitoring Systems, Inc.</t>
  </si>
  <si>
    <t>NY002</t>
  </si>
  <si>
    <t>HealthCare Monitoring Systems, Inc</t>
  </si>
  <si>
    <t>NY003</t>
  </si>
  <si>
    <t>NY004</t>
  </si>
  <si>
    <t>NY005</t>
  </si>
  <si>
    <t>NY006</t>
  </si>
  <si>
    <t>NY007</t>
  </si>
  <si>
    <t>NY009</t>
  </si>
  <si>
    <t>NY190</t>
  </si>
  <si>
    <t>NY191</t>
  </si>
  <si>
    <t>NY192</t>
  </si>
  <si>
    <t>NY601</t>
  </si>
  <si>
    <t>NY641</t>
  </si>
  <si>
    <t>NY013</t>
  </si>
  <si>
    <t>Chenango County Area Agency on Aging</t>
  </si>
  <si>
    <t>NY019</t>
  </si>
  <si>
    <t>St. Mary's Healthcare</t>
  </si>
  <si>
    <t>NY890</t>
  </si>
  <si>
    <t>NY022</t>
  </si>
  <si>
    <t>At Home Care Partners, Inc.</t>
  </si>
  <si>
    <t>NY522</t>
  </si>
  <si>
    <t>At Home Care, Inc. Lifeline</t>
  </si>
  <si>
    <t>NY802</t>
  </si>
  <si>
    <t>CenterLight Chrystie St.</t>
  </si>
  <si>
    <t>NY803</t>
  </si>
  <si>
    <t>NY803 - CenterLight Staten Island</t>
  </si>
  <si>
    <t>NY936</t>
  </si>
  <si>
    <t>CenterLight - 668 Allerton Ave - Bronx</t>
  </si>
  <si>
    <t>NY937</t>
  </si>
  <si>
    <t>CenterLight - 131 Beach 19th St - Far Ro</t>
  </si>
  <si>
    <t>NY938</t>
  </si>
  <si>
    <t>CenterLight - 2331 Stillwell Avenue - Brooklyn</t>
  </si>
  <si>
    <t>NY940</t>
  </si>
  <si>
    <t>CenterLight - Wallerstein -Bronx</t>
  </si>
  <si>
    <t>NY941</t>
  </si>
  <si>
    <t>CenterLight - 1519 Mermaid Avenue - Brooklyn</t>
  </si>
  <si>
    <t>NY942</t>
  </si>
  <si>
    <t>CenterLight - Rockaway Pkwy - Brooklyn</t>
  </si>
  <si>
    <t>NY943</t>
  </si>
  <si>
    <t>CenterLight - 375 Grand Street - New York</t>
  </si>
  <si>
    <t>NY944</t>
  </si>
  <si>
    <t>CenterLight - 99th Street - New York</t>
  </si>
  <si>
    <t>NY994</t>
  </si>
  <si>
    <t>CenterLight Flushing</t>
  </si>
  <si>
    <t>NY995</t>
  </si>
  <si>
    <t>CenterLight Nassau-Suffolk-Amityville</t>
  </si>
  <si>
    <t>NY996</t>
  </si>
  <si>
    <t>CenterLight - Seneca Ave - Ridgewood</t>
  </si>
  <si>
    <t>FE112</t>
  </si>
  <si>
    <t>NY117</t>
  </si>
  <si>
    <t>VNA OF NORTHWEST PA LIFELINE</t>
  </si>
  <si>
    <t>NY136</t>
  </si>
  <si>
    <t>Presbyterian Homes</t>
  </si>
  <si>
    <t>NY188</t>
  </si>
  <si>
    <t>VNA Pharmacy</t>
  </si>
  <si>
    <t>NY225</t>
  </si>
  <si>
    <t>VNA of WNY</t>
  </si>
  <si>
    <t>NY236</t>
  </si>
  <si>
    <t>VNA Health Care Group</t>
  </si>
  <si>
    <t>NY237</t>
  </si>
  <si>
    <t>NY293</t>
  </si>
  <si>
    <t>Olean Lifeline</t>
  </si>
  <si>
    <t>NY625</t>
  </si>
  <si>
    <t>NY026</t>
  </si>
  <si>
    <t>Senior Network Health Lifeline</t>
  </si>
  <si>
    <t>NY776</t>
  </si>
  <si>
    <t>NY876</t>
  </si>
  <si>
    <t>NY028</t>
  </si>
  <si>
    <t>Noyes Memorial Hospital EARS Lifeline</t>
  </si>
  <si>
    <t>NY628</t>
  </si>
  <si>
    <t>NY638</t>
  </si>
  <si>
    <t>FE101</t>
  </si>
  <si>
    <t>Franciscan Lifeline</t>
  </si>
  <si>
    <t>FE109</t>
  </si>
  <si>
    <t>NY023</t>
  </si>
  <si>
    <t>NY030</t>
  </si>
  <si>
    <t>NY034</t>
  </si>
  <si>
    <t>NY079</t>
  </si>
  <si>
    <t>FHS Services Inc.</t>
  </si>
  <si>
    <t>NY197</t>
  </si>
  <si>
    <t>NY232</t>
  </si>
  <si>
    <t>NY579</t>
  </si>
  <si>
    <t>NY630</t>
  </si>
  <si>
    <t>NY031</t>
  </si>
  <si>
    <t>The New York and Presbyterian Hospital</t>
  </si>
  <si>
    <t>NY234</t>
  </si>
  <si>
    <t>NY431</t>
  </si>
  <si>
    <t>NY033</t>
  </si>
  <si>
    <t>Eddy Visiting Nurse Assoc</t>
  </si>
  <si>
    <t>NY037</t>
  </si>
  <si>
    <t>NY039</t>
  </si>
  <si>
    <t>Orleans County Office for the Aging</t>
  </si>
  <si>
    <t>NY339</t>
  </si>
  <si>
    <t>NY041</t>
  </si>
  <si>
    <t>NY043</t>
  </si>
  <si>
    <t>North Country Home Services, Inc.</t>
  </si>
  <si>
    <t>NY044</t>
  </si>
  <si>
    <t>NY050</t>
  </si>
  <si>
    <t>ARC -  Eastern New York Territory - C1</t>
  </si>
  <si>
    <t>NY709</t>
  </si>
  <si>
    <t>ARC - Eastern New York Territory - Field</t>
  </si>
  <si>
    <t>NY053</t>
  </si>
  <si>
    <t>Lifeline-Geneva</t>
  </si>
  <si>
    <t>NY010</t>
  </si>
  <si>
    <t>United Lifeline</t>
  </si>
  <si>
    <t>NY056</t>
  </si>
  <si>
    <t>NY656</t>
  </si>
  <si>
    <t>NY060</t>
  </si>
  <si>
    <t>Canton-Potsdam Hospital</t>
  </si>
  <si>
    <t>NY560</t>
  </si>
  <si>
    <t>NY064</t>
  </si>
  <si>
    <t>Philips Lifeline - Watertown</t>
  </si>
  <si>
    <t>NY264</t>
  </si>
  <si>
    <t>NY066</t>
  </si>
  <si>
    <t>Cobleskill Regional Hospital</t>
  </si>
  <si>
    <t>FE196</t>
  </si>
  <si>
    <t>Oswego Hospital Lifeline</t>
  </si>
  <si>
    <t>NY068</t>
  </si>
  <si>
    <t>NY268</t>
  </si>
  <si>
    <t>NY568</t>
  </si>
  <si>
    <t>Oswego Hosptial Lifeline</t>
  </si>
  <si>
    <t>NY627</t>
  </si>
  <si>
    <t>NY658</t>
  </si>
  <si>
    <t>NY768</t>
  </si>
  <si>
    <t>NY647</t>
  </si>
  <si>
    <t>The Kingston Hospital - Ulster County</t>
  </si>
  <si>
    <t>NY077</t>
  </si>
  <si>
    <t>John T. Mather Memorial Hospital</t>
  </si>
  <si>
    <t>NY078</t>
  </si>
  <si>
    <t>NY688</t>
  </si>
  <si>
    <t>Woman's Christian Association Hospital</t>
  </si>
  <si>
    <t>NY084</t>
  </si>
  <si>
    <t>ARC - Metro New York Territory</t>
  </si>
  <si>
    <t>NY089</t>
  </si>
  <si>
    <t>Claxton-Hepburn Medical Center</t>
  </si>
  <si>
    <t>NY194</t>
  </si>
  <si>
    <t>NY649</t>
  </si>
  <si>
    <t>NY091</t>
  </si>
  <si>
    <t>Nathan Littauer Hospital</t>
  </si>
  <si>
    <t>NY491</t>
  </si>
  <si>
    <t>NY094</t>
  </si>
  <si>
    <t>AlertCall Lifeline</t>
  </si>
  <si>
    <t>NY103</t>
  </si>
  <si>
    <t>Sound Shore Medical Center</t>
  </si>
  <si>
    <t>NY104</t>
  </si>
  <si>
    <t>NY108</t>
  </si>
  <si>
    <t>Eddy Visiting Nurse Assoc/Eddy Lifeline</t>
  </si>
  <si>
    <t>NY240</t>
  </si>
  <si>
    <t>Eddy Visiting Nurse Assoc.</t>
  </si>
  <si>
    <t>NY669</t>
  </si>
  <si>
    <t>Seton Health System, Inc.</t>
  </si>
  <si>
    <t>NY119</t>
  </si>
  <si>
    <t>Clark Respiratory &amp; Medical Supply</t>
  </si>
  <si>
    <t>NY123</t>
  </si>
  <si>
    <t>Westchester County Dept.Of Social Serv.</t>
  </si>
  <si>
    <t>NY124</t>
  </si>
  <si>
    <t>Putnam County Dept. Of Social Services</t>
  </si>
  <si>
    <t>NY126</t>
  </si>
  <si>
    <t>Visiting Nurse Service LTHHCP</t>
  </si>
  <si>
    <t>NY130</t>
  </si>
  <si>
    <t>Monroe County Dept. Of Social Services</t>
  </si>
  <si>
    <t>NY132</t>
  </si>
  <si>
    <t>Westchester County Office Of The Aging</t>
  </si>
  <si>
    <t>NY133</t>
  </si>
  <si>
    <t>Cortland County Dept. of Social Services</t>
  </si>
  <si>
    <t>NY143</t>
  </si>
  <si>
    <t>NY144</t>
  </si>
  <si>
    <t>Montefiore Home Care-Westchester Divisio</t>
  </si>
  <si>
    <t>NY146</t>
  </si>
  <si>
    <t>St. Joseph's Medical Center</t>
  </si>
  <si>
    <t>NY147</t>
  </si>
  <si>
    <t>St. Cabrini Home Health</t>
  </si>
  <si>
    <t>NY154</t>
  </si>
  <si>
    <t>Arnot Ogden Medical Center</t>
  </si>
  <si>
    <t>NY155</t>
  </si>
  <si>
    <t>The Wartburg Home LTHHCP</t>
  </si>
  <si>
    <t>NY157</t>
  </si>
  <si>
    <t>NY158</t>
  </si>
  <si>
    <t>Lewis County Departmnt of Social Service</t>
  </si>
  <si>
    <t>NY159</t>
  </si>
  <si>
    <t>NY163</t>
  </si>
  <si>
    <t>Chemung County Dept. of Social Services</t>
  </si>
  <si>
    <t>NY164</t>
  </si>
  <si>
    <t>MO870</t>
  </si>
  <si>
    <t>Philips Lifeline - All Metro</t>
  </si>
  <si>
    <t>NJ735</t>
  </si>
  <si>
    <t>NJ835</t>
  </si>
  <si>
    <t>NY040</t>
  </si>
  <si>
    <t>Jamaica Service Program for Older Adults</t>
  </si>
  <si>
    <t>NY169</t>
  </si>
  <si>
    <t>NY769</t>
  </si>
  <si>
    <t>NY799</t>
  </si>
  <si>
    <t>NY869</t>
  </si>
  <si>
    <t>NY171</t>
  </si>
  <si>
    <t>VNA Home Health Services</t>
  </si>
  <si>
    <t>NY176</t>
  </si>
  <si>
    <t>Signature Care Of Rochester</t>
  </si>
  <si>
    <t>NY230</t>
  </si>
  <si>
    <t>NY183</t>
  </si>
  <si>
    <t>NY184</t>
  </si>
  <si>
    <t>Niagra County-Office for Aging</t>
  </si>
  <si>
    <t>NY186</t>
  </si>
  <si>
    <t>NY187</t>
  </si>
  <si>
    <t>Independent Living For Seniors</t>
  </si>
  <si>
    <t>NY200</t>
  </si>
  <si>
    <t>Otsego County Dept. of Social Services</t>
  </si>
  <si>
    <t>NY205</t>
  </si>
  <si>
    <t>NY206</t>
  </si>
  <si>
    <t>Rome Hospital</t>
  </si>
  <si>
    <t>NY207</t>
  </si>
  <si>
    <t>NY208</t>
  </si>
  <si>
    <t>Thomkins County Dept Of Social Services</t>
  </si>
  <si>
    <t>NY210</t>
  </si>
  <si>
    <t>NY220</t>
  </si>
  <si>
    <t>Homecare America</t>
  </si>
  <si>
    <t>NY226</t>
  </si>
  <si>
    <t>Oneida County DSS</t>
  </si>
  <si>
    <t>NY228</t>
  </si>
  <si>
    <t>Stoney Ford Foundation</t>
  </si>
  <si>
    <t>NY239</t>
  </si>
  <si>
    <t>Familly Residences and Essentail Enterprises, Inc.</t>
  </si>
  <si>
    <t>NY260</t>
  </si>
  <si>
    <t>Northeast Home Medical Supplies, Inc.</t>
  </si>
  <si>
    <t>NY269</t>
  </si>
  <si>
    <t>HHH Choice Health Plan</t>
  </si>
  <si>
    <t>NY270</t>
  </si>
  <si>
    <t>Guildnet, Inc.</t>
  </si>
  <si>
    <t>NY990</t>
  </si>
  <si>
    <t>Guildnet Nassau/Suffolk</t>
  </si>
  <si>
    <t>NY271</t>
  </si>
  <si>
    <t>Nassau County Dept. of Social Services</t>
  </si>
  <si>
    <t>NY272</t>
  </si>
  <si>
    <t>Self-Help Northridge/Brulene</t>
  </si>
  <si>
    <t>NY273</t>
  </si>
  <si>
    <t>SelfHelp Community Services, Inc.</t>
  </si>
  <si>
    <t>NY275</t>
  </si>
  <si>
    <t>Schervier Bon Secours</t>
  </si>
  <si>
    <t>NY276</t>
  </si>
  <si>
    <t>All Metro Emergency Response</t>
  </si>
  <si>
    <t>NY280</t>
  </si>
  <si>
    <t>Center for Nursing</t>
  </si>
  <si>
    <t>NY281</t>
  </si>
  <si>
    <t>Center for Nursing - Bronx</t>
  </si>
  <si>
    <t>NY282</t>
  </si>
  <si>
    <t>Center for Nursing-Brooklyn</t>
  </si>
  <si>
    <t>NY914</t>
  </si>
  <si>
    <t>Center for Nursing Queens</t>
  </si>
  <si>
    <t>NY948</t>
  </si>
  <si>
    <t>Center for Nursing NYC</t>
  </si>
  <si>
    <t>NY283</t>
  </si>
  <si>
    <t>VNS - Bronx</t>
  </si>
  <si>
    <t>NY286</t>
  </si>
  <si>
    <t>VNS Transition</t>
  </si>
  <si>
    <t>NY290</t>
  </si>
  <si>
    <t>Sunrise of New City</t>
  </si>
  <si>
    <t>NY301</t>
  </si>
  <si>
    <t>Atria at Shaker - 10321</t>
  </si>
  <si>
    <t>NY303</t>
  </si>
  <si>
    <t>Atria Greece</t>
  </si>
  <si>
    <t>NY304</t>
  </si>
  <si>
    <t>Atria Penfield</t>
  </si>
  <si>
    <t>NY305</t>
  </si>
  <si>
    <t>Atria Lynbrook</t>
  </si>
  <si>
    <t>NY307</t>
  </si>
  <si>
    <t>Atria - Huntington Station - 10325</t>
  </si>
  <si>
    <t>NY310</t>
  </si>
  <si>
    <t>Sunrise of Staten Island</t>
  </si>
  <si>
    <t>NY312</t>
  </si>
  <si>
    <t>Quail Summit Sr. Housing-4675</t>
  </si>
  <si>
    <t>NY313</t>
  </si>
  <si>
    <t>Sterling Glen -  Lynnbrook - 6305</t>
  </si>
  <si>
    <t>NY314</t>
  </si>
  <si>
    <t>Atria Rye Brook</t>
  </si>
  <si>
    <t>NY315</t>
  </si>
  <si>
    <t>Sterling Glen - Roslyn - 6376</t>
  </si>
  <si>
    <t>NY316</t>
  </si>
  <si>
    <t>Atria - Briarcliff Manor</t>
  </si>
  <si>
    <t>NY317</t>
  </si>
  <si>
    <t>Atria - 86th Street</t>
  </si>
  <si>
    <t>NY318</t>
  </si>
  <si>
    <t>The Fountains at RiverVue</t>
  </si>
  <si>
    <t>NY321</t>
  </si>
  <si>
    <t>Atria Woodlands</t>
  </si>
  <si>
    <t>NY322</t>
  </si>
  <si>
    <t>Sunrise of Holbrook</t>
  </si>
  <si>
    <t>NY323</t>
  </si>
  <si>
    <t>Sunrise at East Meadow</t>
  </si>
  <si>
    <t>NY324</t>
  </si>
  <si>
    <t>Sunrise of North Lynbrook</t>
  </si>
  <si>
    <t>NY325</t>
  </si>
  <si>
    <t>Sunrise at Fleetwood</t>
  </si>
  <si>
    <t>NY328</t>
  </si>
  <si>
    <t>Atria Glen Cove</t>
  </si>
  <si>
    <t>NY329</t>
  </si>
  <si>
    <t>Atria Forest Hills</t>
  </si>
  <si>
    <t>NY330</t>
  </si>
  <si>
    <t>Atria Bay Shore</t>
  </si>
  <si>
    <t>NY331</t>
  </si>
  <si>
    <t>Vassar Warner Home</t>
  </si>
  <si>
    <t>NY348</t>
  </si>
  <si>
    <t>The Landing of Brighton</t>
  </si>
  <si>
    <t>NY335</t>
  </si>
  <si>
    <t>Atria - Hertlin Place - 10269</t>
  </si>
  <si>
    <t>NY367</t>
  </si>
  <si>
    <t>Surnise of Dix Hills</t>
  </si>
  <si>
    <t>NY368</t>
  </si>
  <si>
    <t>Sunrise of Mill Basin</t>
  </si>
  <si>
    <t>NY369</t>
  </si>
  <si>
    <t>Sunrise of Sheepshead Bay</t>
  </si>
  <si>
    <t>NY370</t>
  </si>
  <si>
    <t>Sunrise of West Babylon</t>
  </si>
  <si>
    <t>NY373</t>
  </si>
  <si>
    <t>Delmar Place</t>
  </si>
  <si>
    <t>NY374</t>
  </si>
  <si>
    <t>Loyalton of Lakewood</t>
  </si>
  <si>
    <t>NY375</t>
  </si>
  <si>
    <t>Atria on the Hudson</t>
  </si>
  <si>
    <t>NY376</t>
  </si>
  <si>
    <t>Atria - South Setauket</t>
  </si>
  <si>
    <t>NY377</t>
  </si>
  <si>
    <t>Atria - Guilderand</t>
  </si>
  <si>
    <t>NY378</t>
  </si>
  <si>
    <t>Atria - East Northport - 10331</t>
  </si>
  <si>
    <t>NY379</t>
  </si>
  <si>
    <t>Alterra Wynwood of Manlius</t>
  </si>
  <si>
    <t>NY382</t>
  </si>
  <si>
    <t>Atria - Bay Great Neck</t>
  </si>
  <si>
    <t>NY383</t>
  </si>
  <si>
    <t>Atria Riverdale Independent 12th floor</t>
  </si>
  <si>
    <t>NY384</t>
  </si>
  <si>
    <t>Atria Crossgate</t>
  </si>
  <si>
    <t>NY401</t>
  </si>
  <si>
    <t>FL552</t>
  </si>
  <si>
    <t>Connect Medical Products</t>
  </si>
  <si>
    <t>NY499</t>
  </si>
  <si>
    <t>NY699</t>
  </si>
  <si>
    <t>NY516</t>
  </si>
  <si>
    <t>FirstLight HomeCare of Westchester</t>
  </si>
  <si>
    <t>NY580</t>
  </si>
  <si>
    <t>Home Aides of Central New York</t>
  </si>
  <si>
    <t>NY593</t>
  </si>
  <si>
    <t>Right at Home Albany</t>
  </si>
  <si>
    <t>NY597</t>
  </si>
  <si>
    <t>Peak Outcomes, LLC dba ComForcare</t>
  </si>
  <si>
    <t>NY608</t>
  </si>
  <si>
    <t>Eddy Health Alert</t>
  </si>
  <si>
    <t>NY609</t>
  </si>
  <si>
    <t>Jewish Home &amp; Hospice</t>
  </si>
  <si>
    <t>NY619</t>
  </si>
  <si>
    <t>NY616</t>
  </si>
  <si>
    <t>Janine Mantzaris Physical Theraphy P.C.</t>
  </si>
  <si>
    <t>NY618</t>
  </si>
  <si>
    <t>St. Claire Friary</t>
  </si>
  <si>
    <t>NY624</t>
  </si>
  <si>
    <t>NY631</t>
  </si>
  <si>
    <t>Bon Secours Community Hospital Lifeline</t>
  </si>
  <si>
    <t>NY634</t>
  </si>
  <si>
    <t>NUNNS Home Medical Equipment</t>
  </si>
  <si>
    <t>NY794</t>
  </si>
  <si>
    <t>NY639</t>
  </si>
  <si>
    <t>Menorah Licensed Home Care</t>
  </si>
  <si>
    <t>CT680</t>
  </si>
  <si>
    <t>Premier Home Health Care Svs Inc</t>
  </si>
  <si>
    <t>CT681</t>
  </si>
  <si>
    <t>FL501</t>
  </si>
  <si>
    <t>A Better Healthcare</t>
  </si>
  <si>
    <t>MA616</t>
  </si>
  <si>
    <t>MA618</t>
  </si>
  <si>
    <t>MA620</t>
  </si>
  <si>
    <t>NC686</t>
  </si>
  <si>
    <t>NJ603</t>
  </si>
  <si>
    <t>NJ606</t>
  </si>
  <si>
    <t>NY651</t>
  </si>
  <si>
    <t>NY674</t>
  </si>
  <si>
    <t>NY675</t>
  </si>
  <si>
    <t>NY686</t>
  </si>
  <si>
    <t>NY689</t>
  </si>
  <si>
    <t>At Home Lifeline</t>
  </si>
  <si>
    <t>NY691</t>
  </si>
  <si>
    <t>Premier Home Health Care Lifeline</t>
  </si>
  <si>
    <t>OH667</t>
  </si>
  <si>
    <t>NY652</t>
  </si>
  <si>
    <t>Priority Home Care Services Inc</t>
  </si>
  <si>
    <t>NY653</t>
  </si>
  <si>
    <t>NY657</t>
  </si>
  <si>
    <t>NY659</t>
  </si>
  <si>
    <t>101 Mobility Long Island</t>
  </si>
  <si>
    <t>NY694</t>
  </si>
  <si>
    <t>NY697</t>
  </si>
  <si>
    <t>NY701</t>
  </si>
  <si>
    <t>Dignity Plus Incorporated</t>
  </si>
  <si>
    <t>NY702</t>
  </si>
  <si>
    <t>NY704</t>
  </si>
  <si>
    <t>NY705</t>
  </si>
  <si>
    <t>NY708</t>
  </si>
  <si>
    <t>NY710</t>
  </si>
  <si>
    <t>Philps Lifeline - Mt. Vernon</t>
  </si>
  <si>
    <t>NY732</t>
  </si>
  <si>
    <t>NY736</t>
  </si>
  <si>
    <t>Home Instead Senior Care - Goshen</t>
  </si>
  <si>
    <t>NY739</t>
  </si>
  <si>
    <t>Monroe Ambulance</t>
  </si>
  <si>
    <t>NY744</t>
  </si>
  <si>
    <t>Rockland County Lifeline</t>
  </si>
  <si>
    <t>NY750</t>
  </si>
  <si>
    <t>ARC - Western NY Territory</t>
  </si>
  <si>
    <t>NY774</t>
  </si>
  <si>
    <t>Dominican Sisters Family Health Services</t>
  </si>
  <si>
    <t>NY775</t>
  </si>
  <si>
    <t>NY777</t>
  </si>
  <si>
    <t>First Light Hudson Valley</t>
  </si>
  <si>
    <t>NY778</t>
  </si>
  <si>
    <t>MedAmerica Insurance</t>
  </si>
  <si>
    <t>NY786</t>
  </si>
  <si>
    <t>Family Home Health Care Inc.</t>
  </si>
  <si>
    <t>NY787</t>
  </si>
  <si>
    <t>New York Metro Lifeline</t>
  </si>
  <si>
    <t>NY788</t>
  </si>
  <si>
    <t>NY789</t>
  </si>
  <si>
    <t>ComForcare Home Care Staten Island</t>
  </si>
  <si>
    <t>NY791</t>
  </si>
  <si>
    <t>Westchester Family Care</t>
  </si>
  <si>
    <t>NY801</t>
  </si>
  <si>
    <t>St. Johnland Nursing Center, Inc.</t>
  </si>
  <si>
    <t>NY804</t>
  </si>
  <si>
    <t>Jefferson County LTHHCP</t>
  </si>
  <si>
    <t>NY808</t>
  </si>
  <si>
    <t>Philips Lifeline - New York</t>
  </si>
  <si>
    <t>NY711</t>
  </si>
  <si>
    <t>NYSUT Member Benefits Corporation</t>
  </si>
  <si>
    <t>NY811</t>
  </si>
  <si>
    <t>NYSUT  Member Benefits Corporation</t>
  </si>
  <si>
    <t>NY816</t>
  </si>
  <si>
    <t>ArchCare Senior Life Harlem PACE Center</t>
  </si>
  <si>
    <t>NY817</t>
  </si>
  <si>
    <t>ArchCare Senior Life at Carmel Richmond PACE</t>
  </si>
  <si>
    <t>NY825</t>
  </si>
  <si>
    <t>NY826</t>
  </si>
  <si>
    <t>NY838</t>
  </si>
  <si>
    <t>Elderplan-Homefirst FIDA</t>
  </si>
  <si>
    <t>NY841</t>
  </si>
  <si>
    <t>ArchCare Community Life FIDA</t>
  </si>
  <si>
    <t>NY845</t>
  </si>
  <si>
    <t>Home Instead Senior Care - Rochester</t>
  </si>
  <si>
    <t>NY846</t>
  </si>
  <si>
    <t>Independence Care System FIDA</t>
  </si>
  <si>
    <t>NY847</t>
  </si>
  <si>
    <t>I Circle Care</t>
  </si>
  <si>
    <t>NY849</t>
  </si>
  <si>
    <t>AmidaCare</t>
  </si>
  <si>
    <t>NY853</t>
  </si>
  <si>
    <t>Hamaspik Choice</t>
  </si>
  <si>
    <t>NY856</t>
  </si>
  <si>
    <t>North Shore LIJ</t>
  </si>
  <si>
    <t>NY857</t>
  </si>
  <si>
    <t>Montefiore HMO, LLC  MLTC</t>
  </si>
  <si>
    <t>NY858</t>
  </si>
  <si>
    <t>AlphaCare</t>
  </si>
  <si>
    <t>NY863</t>
  </si>
  <si>
    <t>Rosa Coplan LTHHCP</t>
  </si>
  <si>
    <t>NY872</t>
  </si>
  <si>
    <t>Total Care</t>
  </si>
  <si>
    <t>NY878</t>
  </si>
  <si>
    <t>Revival Choice MLTCP</t>
  </si>
  <si>
    <t>NY880</t>
  </si>
  <si>
    <t>NY861</t>
  </si>
  <si>
    <t>Centers Plan for Health Living Upstate</t>
  </si>
  <si>
    <t>NY882</t>
  </si>
  <si>
    <t>VillageCare MAX MLTC</t>
  </si>
  <si>
    <t>NY884</t>
  </si>
  <si>
    <t>CDPHP</t>
  </si>
  <si>
    <t>NY886</t>
  </si>
  <si>
    <t>Affinity Health Plan</t>
  </si>
  <si>
    <t>NY891</t>
  </si>
  <si>
    <t>Senior Whole Health Upstate</t>
  </si>
  <si>
    <t>NY892</t>
  </si>
  <si>
    <t>ElderServe LTHHCP</t>
  </si>
  <si>
    <t>NY893</t>
  </si>
  <si>
    <t>Essex County Office of Aging</t>
  </si>
  <si>
    <t>NY894</t>
  </si>
  <si>
    <t>HCR - formerly Clinton County LTH Dept</t>
  </si>
  <si>
    <t>NY895</t>
  </si>
  <si>
    <t>Park Gardens LTHHCP</t>
  </si>
  <si>
    <t>NY896</t>
  </si>
  <si>
    <t>ElderServe Health MLTC</t>
  </si>
  <si>
    <t>NY900</t>
  </si>
  <si>
    <t>Lutheran LTHHCP</t>
  </si>
  <si>
    <t>NY906</t>
  </si>
  <si>
    <t>Essex County DSS</t>
  </si>
  <si>
    <t>NY907</t>
  </si>
  <si>
    <t>Clinton County DSS</t>
  </si>
  <si>
    <t>NY912</t>
  </si>
  <si>
    <t>Chester Civic Improv Assoc</t>
  </si>
  <si>
    <t>NY916</t>
  </si>
  <si>
    <t>Brookhaven</t>
  </si>
  <si>
    <t>NY919</t>
  </si>
  <si>
    <t>Community Health Center LTHHC</t>
  </si>
  <si>
    <t>NY920</t>
  </si>
  <si>
    <t>Montomery County DSS</t>
  </si>
  <si>
    <t>NY921</t>
  </si>
  <si>
    <t>Visiting Nurse Association Utica</t>
  </si>
  <si>
    <t>NY922</t>
  </si>
  <si>
    <t>OFA/EISEP Utica</t>
  </si>
  <si>
    <t>NY925</t>
  </si>
  <si>
    <t>Clinton County Office for the Aging</t>
  </si>
  <si>
    <t>NY926</t>
  </si>
  <si>
    <t>Westchester County EISEP Waiting List</t>
  </si>
  <si>
    <t>NY927</t>
  </si>
  <si>
    <t>Fishers Island Health Project</t>
  </si>
  <si>
    <t>NY928</t>
  </si>
  <si>
    <t>Chautaugua County DSS</t>
  </si>
  <si>
    <t>NY929</t>
  </si>
  <si>
    <t>Chautaugua County Office for the Aging</t>
  </si>
  <si>
    <t>NY932</t>
  </si>
  <si>
    <t>Western NY DDSO</t>
  </si>
  <si>
    <t>NY933</t>
  </si>
  <si>
    <t>TLC Health Network</t>
  </si>
  <si>
    <t>NY935</t>
  </si>
  <si>
    <t>Montefiore Medical Center LTHHCP</t>
  </si>
  <si>
    <t>NY939</t>
  </si>
  <si>
    <t>CenterLight - CCM Select MLTC</t>
  </si>
  <si>
    <t>NY945</t>
  </si>
  <si>
    <t>Amerigroup Community Connections (CarePl</t>
  </si>
  <si>
    <t>NY946</t>
  </si>
  <si>
    <t>CABS Nursing Home Company, Inc. - LTHHCP</t>
  </si>
  <si>
    <t>NY947</t>
  </si>
  <si>
    <t>St Cabrini LTHHCP</t>
  </si>
  <si>
    <t>NY951</t>
  </si>
  <si>
    <t>Fort Tryon Center for Rehab &amp; Nursing -</t>
  </si>
  <si>
    <t>NY952</t>
  </si>
  <si>
    <t>Four Seasons Nursing and Rehabilitation</t>
  </si>
  <si>
    <t>NY953</t>
  </si>
  <si>
    <t>Franklin Hospital Medical Center</t>
  </si>
  <si>
    <t>NY954</t>
  </si>
  <si>
    <t>Hebrew Hospital Home</t>
  </si>
  <si>
    <t>NY955</t>
  </si>
  <si>
    <t>Hillside Manor LTHHCP</t>
  </si>
  <si>
    <t>NY956</t>
  </si>
  <si>
    <t>Independent Care System</t>
  </si>
  <si>
    <t>NY957</t>
  </si>
  <si>
    <t>Isabella Geriatric Center</t>
  </si>
  <si>
    <t>NY959</t>
  </si>
  <si>
    <t>Jewish Home and Hospital</t>
  </si>
  <si>
    <t>NY960</t>
  </si>
  <si>
    <t>NY961</t>
  </si>
  <si>
    <t>Kingsbridge Heights Health Facilities -</t>
  </si>
  <si>
    <t>NY962</t>
  </si>
  <si>
    <t>Long Beach Medical Center - LTHHCP</t>
  </si>
  <si>
    <t>NY963</t>
  </si>
  <si>
    <t>Lutheran Agustana Center</t>
  </si>
  <si>
    <t>NY964</t>
  </si>
  <si>
    <t>Metropolitan Jewish/Shorefront</t>
  </si>
  <si>
    <t>NY965</t>
  </si>
  <si>
    <t>New York Congregational LTHHCP</t>
  </si>
  <si>
    <t>NY968</t>
  </si>
  <si>
    <t>PTS of Brooklyn - LTHHCP</t>
  </si>
  <si>
    <t>NY977</t>
  </si>
  <si>
    <t>South Nassau Hospital LTHHCP</t>
  </si>
  <si>
    <t>NY978</t>
  </si>
  <si>
    <t>Split Rock Nursing Home (LTHHCP)</t>
  </si>
  <si>
    <t>NY980</t>
  </si>
  <si>
    <t>United Hebrew Geriatric Center - LTHHCP</t>
  </si>
  <si>
    <t>NY981</t>
  </si>
  <si>
    <t>Rebekah Rehab &amp; Extended Care Center</t>
  </si>
  <si>
    <t>NY983</t>
  </si>
  <si>
    <t>Village Care of New York</t>
  </si>
  <si>
    <t>NY985</t>
  </si>
  <si>
    <t>Visiting Nurse Assoc. of Long Island</t>
  </si>
  <si>
    <t>NY986</t>
  </si>
  <si>
    <t>Winthrop University Hospital</t>
  </si>
  <si>
    <t>NY987</t>
  </si>
  <si>
    <t>PTS of Manhattan LTHHCP</t>
  </si>
  <si>
    <t>NY899</t>
  </si>
  <si>
    <t>JASA - Secondary Program</t>
  </si>
  <si>
    <t>NY989</t>
  </si>
  <si>
    <t>JASA</t>
  </si>
  <si>
    <t>NY991</t>
  </si>
  <si>
    <t>Caregivers Support Program</t>
  </si>
  <si>
    <t>NY997</t>
  </si>
  <si>
    <t>HIP Health Plan of New York</t>
  </si>
  <si>
    <t>NY998</t>
  </si>
  <si>
    <t>St. Mary's Hospital for Children - Melville</t>
  </si>
  <si>
    <t>NY999</t>
  </si>
  <si>
    <t>St. Mary's Hospital for Children - Yonkers</t>
  </si>
  <si>
    <t>OE100</t>
  </si>
  <si>
    <t>OH009</t>
  </si>
  <si>
    <t>Valued Relations Inc.</t>
  </si>
  <si>
    <t>OH011</t>
  </si>
  <si>
    <t>Philips- Akron</t>
  </si>
  <si>
    <t>OH015</t>
  </si>
  <si>
    <t>Kettering Medical Center Network</t>
  </si>
  <si>
    <t>OH310</t>
  </si>
  <si>
    <t>Sycamore Place</t>
  </si>
  <si>
    <t>OH745</t>
  </si>
  <si>
    <t>OH746</t>
  </si>
  <si>
    <t>OH020</t>
  </si>
  <si>
    <t>Southwest General Hospital</t>
  </si>
  <si>
    <t>OH620</t>
  </si>
  <si>
    <t>OH021</t>
  </si>
  <si>
    <t>Massillon Community Hospital Lifeline</t>
  </si>
  <si>
    <t>OH721</t>
  </si>
  <si>
    <t>OH022</t>
  </si>
  <si>
    <t>Salem Regional Medical Center</t>
  </si>
  <si>
    <t>OH019</t>
  </si>
  <si>
    <t>Cleveland Lifeline</t>
  </si>
  <si>
    <t>OH023</t>
  </si>
  <si>
    <t>OH123</t>
  </si>
  <si>
    <t>OH409</t>
  </si>
  <si>
    <t>OH619</t>
  </si>
  <si>
    <t>OH704</t>
  </si>
  <si>
    <t>Fairview, Lakewood &amp; Lutheran Hospitals</t>
  </si>
  <si>
    <t>OH723</t>
  </si>
  <si>
    <t>OH809</t>
  </si>
  <si>
    <t>OH823</t>
  </si>
  <si>
    <t>Cleveland Lifeline - Normandy Apartments</t>
  </si>
  <si>
    <t>OH029</t>
  </si>
  <si>
    <t>Jewish Family Service Association of Cleveland</t>
  </si>
  <si>
    <t>OH629</t>
  </si>
  <si>
    <t>OH641</t>
  </si>
  <si>
    <t>OH030</t>
  </si>
  <si>
    <t>Flower Hospital</t>
  </si>
  <si>
    <t>OH035</t>
  </si>
  <si>
    <t>Mount Carmel Health System</t>
  </si>
  <si>
    <t>OH735</t>
  </si>
  <si>
    <t>OH038</t>
  </si>
  <si>
    <t>OH046</t>
  </si>
  <si>
    <t>OH047</t>
  </si>
  <si>
    <t>OH048</t>
  </si>
  <si>
    <t>Community Hospital Home Nursing Care</t>
  </si>
  <si>
    <t>OH051</t>
  </si>
  <si>
    <t>East Liverpool City Hospital Auxiliary</t>
  </si>
  <si>
    <t>OH055</t>
  </si>
  <si>
    <t>OH056</t>
  </si>
  <si>
    <t>Fayette County Memorial Hospital</t>
  </si>
  <si>
    <t>OH061</t>
  </si>
  <si>
    <t>OH062</t>
  </si>
  <si>
    <t>OH063</t>
  </si>
  <si>
    <t>Community Memorial Hospital Auxiliary</t>
  </si>
  <si>
    <t>OH064</t>
  </si>
  <si>
    <t>Holzer Medical Center</t>
  </si>
  <si>
    <t>OH069</t>
  </si>
  <si>
    <t>OH070</t>
  </si>
  <si>
    <t>OH071</t>
  </si>
  <si>
    <t>Paulding County Hospital</t>
  </si>
  <si>
    <t>OH074</t>
  </si>
  <si>
    <t>Wood County Hospital</t>
  </si>
  <si>
    <t>OH077</t>
  </si>
  <si>
    <t>Aultman Hospital</t>
  </si>
  <si>
    <t>OH677</t>
  </si>
  <si>
    <t>OH078</t>
  </si>
  <si>
    <t>United Ambulance</t>
  </si>
  <si>
    <t>OH083</t>
  </si>
  <si>
    <t>Alliance Community Hospital</t>
  </si>
  <si>
    <t>OH583</t>
  </si>
  <si>
    <t>OH693</t>
  </si>
  <si>
    <t>OH086</t>
  </si>
  <si>
    <t>OH786</t>
  </si>
  <si>
    <t>Miami Valley Senior Care Adult Day Cente</t>
  </si>
  <si>
    <t>OH087</t>
  </si>
  <si>
    <t>OH092</t>
  </si>
  <si>
    <t>Rockynol Retirement Community</t>
  </si>
  <si>
    <t>OH093</t>
  </si>
  <si>
    <t>Info Line, Inc.</t>
  </si>
  <si>
    <t>OH099</t>
  </si>
  <si>
    <t>Med Central Lifeline</t>
  </si>
  <si>
    <t>OH100</t>
  </si>
  <si>
    <t>OH103</t>
  </si>
  <si>
    <t>OH104</t>
  </si>
  <si>
    <t>OH124</t>
  </si>
  <si>
    <t>OH604</t>
  </si>
  <si>
    <t>OH615</t>
  </si>
  <si>
    <t>OH105</t>
  </si>
  <si>
    <t>Lifeline Systems, Inc.</t>
  </si>
  <si>
    <t>OH108</t>
  </si>
  <si>
    <t>Bethany Village</t>
  </si>
  <si>
    <t>OH114</t>
  </si>
  <si>
    <t>OH117</t>
  </si>
  <si>
    <t>OH128</t>
  </si>
  <si>
    <t>Lake Hospital System, Inc.</t>
  </si>
  <si>
    <t>OH129</t>
  </si>
  <si>
    <t>University Hospitals Portage Medical Center</t>
  </si>
  <si>
    <t>OH530</t>
  </si>
  <si>
    <t>OH146</t>
  </si>
  <si>
    <t>OH147</t>
  </si>
  <si>
    <t>Coshocton County Memorial Hospital</t>
  </si>
  <si>
    <t>OH148</t>
  </si>
  <si>
    <t>Eileen Watts Lifeline</t>
  </si>
  <si>
    <t>OH170</t>
  </si>
  <si>
    <t>HW668</t>
  </si>
  <si>
    <t>Senior Resource Connection (OH)</t>
  </si>
  <si>
    <t>OH268</t>
  </si>
  <si>
    <t>Senior Resource Connection</t>
  </si>
  <si>
    <t>OH307</t>
  </si>
  <si>
    <t>Village of The Falls</t>
  </si>
  <si>
    <t>OH312</t>
  </si>
  <si>
    <t>Adams County Manor</t>
  </si>
  <si>
    <t>OH313</t>
  </si>
  <si>
    <t>AM McGregor Home - 5326</t>
  </si>
  <si>
    <t>OH314</t>
  </si>
  <si>
    <t>Brookdale Waterford Retirement Living - 1425</t>
  </si>
  <si>
    <t>OH316</t>
  </si>
  <si>
    <t>Aspen-Amber Park - 1400</t>
  </si>
  <si>
    <t>OH326</t>
  </si>
  <si>
    <t>THE WOODLANDS OF MIDDLETOWN</t>
  </si>
  <si>
    <t>OH328</t>
  </si>
  <si>
    <t>Clayton - 5200</t>
  </si>
  <si>
    <t>OH331</t>
  </si>
  <si>
    <t>Twin Lakes</t>
  </si>
  <si>
    <t>OH335</t>
  </si>
  <si>
    <t>Browning Masonic Community</t>
  </si>
  <si>
    <t>OH336</t>
  </si>
  <si>
    <t>Sunrise of Findlay</t>
  </si>
  <si>
    <t>OH337</t>
  </si>
  <si>
    <t>Victoria House</t>
  </si>
  <si>
    <t>OH338</t>
  </si>
  <si>
    <t>Good Shepard Community Services at Home</t>
  </si>
  <si>
    <t>OH538</t>
  </si>
  <si>
    <t>Good Shepherd Community Services at Home</t>
  </si>
  <si>
    <t>OH649</t>
  </si>
  <si>
    <t>Mercy Hospital Willard</t>
  </si>
  <si>
    <t>OH339</t>
  </si>
  <si>
    <t>Morris Nursing Home</t>
  </si>
  <si>
    <t>OH340</t>
  </si>
  <si>
    <t>Good Samaritan Society - Arlington Manor</t>
  </si>
  <si>
    <t>OH342</t>
  </si>
  <si>
    <t>Sunrise of Gahanna</t>
  </si>
  <si>
    <t>OH345</t>
  </si>
  <si>
    <t>Mallard Cove</t>
  </si>
  <si>
    <t>OH346</t>
  </si>
  <si>
    <t>Brookside Estates - Emeritus Property</t>
  </si>
  <si>
    <t>OH347</t>
  </si>
  <si>
    <t>Good Samaritan - Orchards of Arlington</t>
  </si>
  <si>
    <t>OH371</t>
  </si>
  <si>
    <t>Abbot Home for Men</t>
  </si>
  <si>
    <t>OH372</t>
  </si>
  <si>
    <t>Chambrel at Montrose</t>
  </si>
  <si>
    <t>OH375</t>
  </si>
  <si>
    <t>Inn at Christine Valley</t>
  </si>
  <si>
    <t>OH380</t>
  </si>
  <si>
    <t>Northgate Park</t>
  </si>
  <si>
    <t>OH387</t>
  </si>
  <si>
    <t>Village at Saint Edwards</t>
  </si>
  <si>
    <t>OH309</t>
  </si>
  <si>
    <t>Delaware Run</t>
  </si>
  <si>
    <t>OH389</t>
  </si>
  <si>
    <t>Willow Brook Christian Village</t>
  </si>
  <si>
    <t>OH404</t>
  </si>
  <si>
    <t>Riverside Methodist</t>
  </si>
  <si>
    <t>OH405</t>
  </si>
  <si>
    <t>HB Magruder Memorial Hospital</t>
  </si>
  <si>
    <t>OH406</t>
  </si>
  <si>
    <t>Providence Hospital</t>
  </si>
  <si>
    <t>OH410</t>
  </si>
  <si>
    <t>OH411</t>
  </si>
  <si>
    <t>Butler County Elderly Services</t>
  </si>
  <si>
    <t>OH412</t>
  </si>
  <si>
    <t>Clinton County Elderly Services Program</t>
  </si>
  <si>
    <t>OH413</t>
  </si>
  <si>
    <t>Hamilton County Elderly Services Program</t>
  </si>
  <si>
    <t>OH414</t>
  </si>
  <si>
    <t>Council on Aging SW OH PASSPORT 1 CINCINNATI</t>
  </si>
  <si>
    <t>OH415</t>
  </si>
  <si>
    <t>PASSPORT 3 AAA - LIMA</t>
  </si>
  <si>
    <t>OH416</t>
  </si>
  <si>
    <t>PASSPORT 4 AAA - TOLDEO</t>
  </si>
  <si>
    <t>OH418</t>
  </si>
  <si>
    <t>DEPT OF MRDD Individual Options Waiver</t>
  </si>
  <si>
    <t>OH427</t>
  </si>
  <si>
    <t>Fulton County Health Center</t>
  </si>
  <si>
    <t>OH428</t>
  </si>
  <si>
    <t>Belmont Community Hospital</t>
  </si>
  <si>
    <t>OH429</t>
  </si>
  <si>
    <t>Joint Township Home Health</t>
  </si>
  <si>
    <t>OH431</t>
  </si>
  <si>
    <t>OH447</t>
  </si>
  <si>
    <t>St. Elizabeth Health Center</t>
  </si>
  <si>
    <t>OH448</t>
  </si>
  <si>
    <t>St. Elizabeth Health</t>
  </si>
  <si>
    <t>OH435</t>
  </si>
  <si>
    <t>OHIO JOBS &amp; FAMILY SERVICES</t>
  </si>
  <si>
    <t>OH436</t>
  </si>
  <si>
    <t>DO NOT USE - OH Jobs and Family Services</t>
  </si>
  <si>
    <t>OH437</t>
  </si>
  <si>
    <t>OH438</t>
  </si>
  <si>
    <t>OH443</t>
  </si>
  <si>
    <t>OH444</t>
  </si>
  <si>
    <t>Firelands Community Hospital</t>
  </si>
  <si>
    <t>OH445</t>
  </si>
  <si>
    <t>Fisher-Titus Med Center</t>
  </si>
  <si>
    <t>OH446</t>
  </si>
  <si>
    <t>Fisher-Titus Medical Center</t>
  </si>
  <si>
    <t>OH455</t>
  </si>
  <si>
    <t>Good Samritan Society Arlington</t>
  </si>
  <si>
    <t>OH503</t>
  </si>
  <si>
    <t>Columbus Colony Housing Inc.</t>
  </si>
  <si>
    <t>MI505</t>
  </si>
  <si>
    <t>Franklin Works, Inc</t>
  </si>
  <si>
    <t>OH505</t>
  </si>
  <si>
    <t>Franklin Works, Inc- Willoughby</t>
  </si>
  <si>
    <t>OH507</t>
  </si>
  <si>
    <t>Franklin Works, Inc.- Columbus</t>
  </si>
  <si>
    <t>OH508</t>
  </si>
  <si>
    <t>OH511</t>
  </si>
  <si>
    <t>Info Line, Inc</t>
  </si>
  <si>
    <t>OH540</t>
  </si>
  <si>
    <t>Comprehensive Health Network</t>
  </si>
  <si>
    <t>OH590</t>
  </si>
  <si>
    <t>A Heavenly Helper Home Care</t>
  </si>
  <si>
    <t>OH591</t>
  </si>
  <si>
    <t>OH593</t>
  </si>
  <si>
    <t>LJC Home Care, LLC</t>
  </si>
  <si>
    <t>OH598</t>
  </si>
  <si>
    <t>The City of Independence</t>
  </si>
  <si>
    <t>OH605</t>
  </si>
  <si>
    <t>OH722</t>
  </si>
  <si>
    <t>OH607</t>
  </si>
  <si>
    <t>OH400</t>
  </si>
  <si>
    <t>Marietta Home Nursing Services &amp; Hospice</t>
  </si>
  <si>
    <t>OH611</t>
  </si>
  <si>
    <t>Marietta Memorial Hospital Lifeline</t>
  </si>
  <si>
    <t>OH612</t>
  </si>
  <si>
    <t>AAA 11 Family CAREGIVER SUPPORT</t>
  </si>
  <si>
    <t>OH426</t>
  </si>
  <si>
    <t>Colonial Senior Services</t>
  </si>
  <si>
    <t>OH626</t>
  </si>
  <si>
    <t>Colonial Senior  Services</t>
  </si>
  <si>
    <t>OH627</t>
  </si>
  <si>
    <t>Council on Aging of Southwestern Ohio</t>
  </si>
  <si>
    <t>OH630</t>
  </si>
  <si>
    <t>Sprenger Lifeline</t>
  </si>
  <si>
    <t>OH631</t>
  </si>
  <si>
    <t>Wexner Heritage Village</t>
  </si>
  <si>
    <t>OH637</t>
  </si>
  <si>
    <t>The Montefiore Home</t>
  </si>
  <si>
    <t>OH545</t>
  </si>
  <si>
    <t>The Village at Bayley Place</t>
  </si>
  <si>
    <t>OH645</t>
  </si>
  <si>
    <t>Mercy Lifeline - Cincinnati</t>
  </si>
  <si>
    <t>OH660</t>
  </si>
  <si>
    <t>Always Best Care - Brunswick</t>
  </si>
  <si>
    <t>OH680</t>
  </si>
  <si>
    <t>OH661</t>
  </si>
  <si>
    <t>1272 Right at Home</t>
  </si>
  <si>
    <t>HW663</t>
  </si>
  <si>
    <t>Omnicity aka Bright Choice (OH)</t>
  </si>
  <si>
    <t>OH663</t>
  </si>
  <si>
    <t>Broadband Networks Lifeline</t>
  </si>
  <si>
    <t>OH664</t>
  </si>
  <si>
    <t>Always Best Care - Greater Cleveland</t>
  </si>
  <si>
    <t>OH665</t>
  </si>
  <si>
    <t>Senior Independence of Ohio</t>
  </si>
  <si>
    <t>OH676</t>
  </si>
  <si>
    <t>OH696</t>
  </si>
  <si>
    <t>Senior Independence</t>
  </si>
  <si>
    <t>OH670</t>
  </si>
  <si>
    <t>Homecare with Heart</t>
  </si>
  <si>
    <t>OH671</t>
  </si>
  <si>
    <t>OH672</t>
  </si>
  <si>
    <t>Xentry Systems Integration, LLC</t>
  </si>
  <si>
    <t>OH675</t>
  </si>
  <si>
    <t>Brookwood Retirement Community</t>
  </si>
  <si>
    <t>OH585</t>
  </si>
  <si>
    <t>Meals on Wheels Older Adult Alternatives</t>
  </si>
  <si>
    <t>OH682</t>
  </si>
  <si>
    <t>OH683</t>
  </si>
  <si>
    <t>OH685</t>
  </si>
  <si>
    <t>Mary Rutan Health Association</t>
  </si>
  <si>
    <t>OH690</t>
  </si>
  <si>
    <t>Philips - Akron</t>
  </si>
  <si>
    <t>OH091</t>
  </si>
  <si>
    <t>Mercy Hospital</t>
  </si>
  <si>
    <t>OH691</t>
  </si>
  <si>
    <t>OH692</t>
  </si>
  <si>
    <t>City of Broadview Heights</t>
  </si>
  <si>
    <t>HW710</t>
  </si>
  <si>
    <t>Private Duty Services</t>
  </si>
  <si>
    <t>OH697</t>
  </si>
  <si>
    <t>OH700</t>
  </si>
  <si>
    <t>Pulmonary Care, Inc.</t>
  </si>
  <si>
    <t>OH702</t>
  </si>
  <si>
    <t>Community Hospital Of Williams County</t>
  </si>
  <si>
    <t>OH705</t>
  </si>
  <si>
    <t>ARC - Northern Ohio Territory - Field</t>
  </si>
  <si>
    <t>OH706</t>
  </si>
  <si>
    <t>ARC - Northern Ohio Territory - C1</t>
  </si>
  <si>
    <t>OH709</t>
  </si>
  <si>
    <t>HW Regional Office-OHIO</t>
  </si>
  <si>
    <t>OH710</t>
  </si>
  <si>
    <t>OH711</t>
  </si>
  <si>
    <t>OH712</t>
  </si>
  <si>
    <t>OH720</t>
  </si>
  <si>
    <t>VNA Healthcare Partners of Ohio</t>
  </si>
  <si>
    <t>OH725</t>
  </si>
  <si>
    <t>Lifeline of Ohio</t>
  </si>
  <si>
    <t>OH727</t>
  </si>
  <si>
    <t>OH734</t>
  </si>
  <si>
    <t>ARC - South Central Ohio Territory</t>
  </si>
  <si>
    <t>OH740</t>
  </si>
  <si>
    <t>OH742</t>
  </si>
  <si>
    <t>OH743</t>
  </si>
  <si>
    <t>OH744</t>
  </si>
  <si>
    <t>OH748</t>
  </si>
  <si>
    <t>OH750</t>
  </si>
  <si>
    <t>OH751</t>
  </si>
  <si>
    <t>OH753</t>
  </si>
  <si>
    <t>OH755</t>
  </si>
  <si>
    <t>OH758</t>
  </si>
  <si>
    <t>OH762</t>
  </si>
  <si>
    <t>First Light HomeCare</t>
  </si>
  <si>
    <t>OH768</t>
  </si>
  <si>
    <t>Personal Touch Home Care of Ohio, Inc.</t>
  </si>
  <si>
    <t>OH770</t>
  </si>
  <si>
    <t>Judson Smart Living at Home</t>
  </si>
  <si>
    <t>OH778</t>
  </si>
  <si>
    <t>FirstLight HomeCare of the Valley</t>
  </si>
  <si>
    <t>OH781</t>
  </si>
  <si>
    <t>FirstLight HomeCare Cincinnati</t>
  </si>
  <si>
    <t>OH789</t>
  </si>
  <si>
    <t>OH791</t>
  </si>
  <si>
    <t>ComForcare Senior Service of Central Ohio</t>
  </si>
  <si>
    <t>OH804</t>
  </si>
  <si>
    <t>Total Homecare Solutions</t>
  </si>
  <si>
    <t>OH822</t>
  </si>
  <si>
    <t>FirstLight Safety at Home</t>
  </si>
  <si>
    <t>OH877</t>
  </si>
  <si>
    <t>OH901</t>
  </si>
  <si>
    <t>Warren County Elderly Services Program</t>
  </si>
  <si>
    <t>OH902</t>
  </si>
  <si>
    <t>Warren County Elderly Services Rural</t>
  </si>
  <si>
    <t>OH903</t>
  </si>
  <si>
    <t>Cuyahoga County Options Program</t>
  </si>
  <si>
    <t>OH904</t>
  </si>
  <si>
    <t>Madison County Senior Center</t>
  </si>
  <si>
    <t>OH914</t>
  </si>
  <si>
    <t>CATHOLIC SOCIAL SERVICES COMCARE</t>
  </si>
  <si>
    <t>OH915</t>
  </si>
  <si>
    <t>CATHOLIC SOCIAL SVCS PASSPORT</t>
  </si>
  <si>
    <t>OH917</t>
  </si>
  <si>
    <t>PASSPORT 5 RICHLAND LEVY</t>
  </si>
  <si>
    <t>OH918</t>
  </si>
  <si>
    <t>OH918 Passport 6 Choices</t>
  </si>
  <si>
    <t>OH919</t>
  </si>
  <si>
    <t>City of Bedford Heights</t>
  </si>
  <si>
    <t>OH920</t>
  </si>
  <si>
    <t>Village of Glenwillow</t>
  </si>
  <si>
    <t>OH923</t>
  </si>
  <si>
    <t>PASSPORT 9 CARE COORDINATION BYESVILLE</t>
  </si>
  <si>
    <t>OH924</t>
  </si>
  <si>
    <t>PASSPORT 2 MONTGOMERY GREENE CLARK</t>
  </si>
  <si>
    <t>OH925</t>
  </si>
  <si>
    <t>PASSPORT 2 COMCARE MONTGOMERY/GREEN</t>
  </si>
  <si>
    <t>OH926</t>
  </si>
  <si>
    <t>SourcePoint</t>
  </si>
  <si>
    <t>OH929</t>
  </si>
  <si>
    <t>OH929 Passport 8 Choices</t>
  </si>
  <si>
    <t>OH930</t>
  </si>
  <si>
    <t>Wynn-Reeth</t>
  </si>
  <si>
    <t>OH945</t>
  </si>
  <si>
    <t>Temp Code - Hamilton County (OH413)</t>
  </si>
  <si>
    <t>OH997</t>
  </si>
  <si>
    <t>Passport 4 Northwest Ohio CHOICES</t>
  </si>
  <si>
    <t>OH998</t>
  </si>
  <si>
    <t>TRI HEALTH PACE</t>
  </si>
  <si>
    <t>OK013</t>
  </si>
  <si>
    <t>OK020</t>
  </si>
  <si>
    <t>Tahlequah City Hospital</t>
  </si>
  <si>
    <t>OK021</t>
  </si>
  <si>
    <t>INTEGRIS Baptist Regional Health Center</t>
  </si>
  <si>
    <t>OK621</t>
  </si>
  <si>
    <t>OK022</t>
  </si>
  <si>
    <t>Integris Bass Baptist Health Center</t>
  </si>
  <si>
    <t>OK024</t>
  </si>
  <si>
    <t>Cushing Regional Hospital Auxiliary</t>
  </si>
  <si>
    <t>OK025</t>
  </si>
  <si>
    <t>Jefferson County Hospital</t>
  </si>
  <si>
    <t>OK026</t>
  </si>
  <si>
    <t>Cimarron Medical Services</t>
  </si>
  <si>
    <t>OK106</t>
  </si>
  <si>
    <t>OK126</t>
  </si>
  <si>
    <t>OK027</t>
  </si>
  <si>
    <t>Midwest Regional Medical Center</t>
  </si>
  <si>
    <t>OK031</t>
  </si>
  <si>
    <t>Okmulgee Memorial Hospital Auxiliary, Inc.</t>
  </si>
  <si>
    <t>OK032</t>
  </si>
  <si>
    <t>INTEGRIS Health</t>
  </si>
  <si>
    <t>OK632</t>
  </si>
  <si>
    <t>OK034</t>
  </si>
  <si>
    <t>Beaver County Memorial Hospital</t>
  </si>
  <si>
    <t>OK038</t>
  </si>
  <si>
    <t>Jackson County Memorial Hospital</t>
  </si>
  <si>
    <t>OK138</t>
  </si>
  <si>
    <t>OK040</t>
  </si>
  <si>
    <t>Advanced Medical Supply</t>
  </si>
  <si>
    <t>OK044</t>
  </si>
  <si>
    <t>Tonkawa Lifeline</t>
  </si>
  <si>
    <t>OK047</t>
  </si>
  <si>
    <t>Mercy Health Love County</t>
  </si>
  <si>
    <t>OK048</t>
  </si>
  <si>
    <t>OK052</t>
  </si>
  <si>
    <t>Weatherford Regional Hospital</t>
  </si>
  <si>
    <t>OK057</t>
  </si>
  <si>
    <t>Clinton Regional Hospital Auxiliary</t>
  </si>
  <si>
    <t>OK058</t>
  </si>
  <si>
    <t>OK060</t>
  </si>
  <si>
    <t>OK061</t>
  </si>
  <si>
    <t>Nowata Lifeline</t>
  </si>
  <si>
    <t>OK068</t>
  </si>
  <si>
    <t>OK069</t>
  </si>
  <si>
    <t>Oklahoma Lifeline</t>
  </si>
  <si>
    <t>OK070</t>
  </si>
  <si>
    <t>DO NOT USE_OK Advantage</t>
  </si>
  <si>
    <t>OK071</t>
  </si>
  <si>
    <t>Indian Territory DME</t>
  </si>
  <si>
    <t>OK671</t>
  </si>
  <si>
    <t>OK072</t>
  </si>
  <si>
    <t>Southern Oklahoma Lifeline LLC</t>
  </si>
  <si>
    <t>OK619</t>
  </si>
  <si>
    <t>Southern Oklahoma Lifeline, LLC</t>
  </si>
  <si>
    <t>OK672</t>
  </si>
  <si>
    <t>OK124</t>
  </si>
  <si>
    <t>Walker Companion Services, LLC</t>
  </si>
  <si>
    <t>OK301</t>
  </si>
  <si>
    <t>The Fountains at Canterbury</t>
  </si>
  <si>
    <t>OK302</t>
  </si>
  <si>
    <t>Burgandy Place, Inc., Enid, OK</t>
  </si>
  <si>
    <t>OK304</t>
  </si>
  <si>
    <t>Village on the Park</t>
  </si>
  <si>
    <t>OK305</t>
  </si>
  <si>
    <t>Renaissance of Ponca City</t>
  </si>
  <si>
    <t>OK313</t>
  </si>
  <si>
    <t>Maplewood Care Center - 5187</t>
  </si>
  <si>
    <t>OK415</t>
  </si>
  <si>
    <t>Quail Ridge</t>
  </si>
  <si>
    <t>OK600</t>
  </si>
  <si>
    <t>Advanced Care Medical</t>
  </si>
  <si>
    <t>OK601</t>
  </si>
  <si>
    <t>OK602</t>
  </si>
  <si>
    <t>OK611</t>
  </si>
  <si>
    <t>Right at Home - NE Oklahoma</t>
  </si>
  <si>
    <t>OK616</t>
  </si>
  <si>
    <t>LifeSpan Home Health</t>
  </si>
  <si>
    <t>OK618</t>
  </si>
  <si>
    <t>Comanche Memorial Home Health</t>
  </si>
  <si>
    <t>OK622</t>
  </si>
  <si>
    <t>Safe Homecare, LLC</t>
  </si>
  <si>
    <t>OK623</t>
  </si>
  <si>
    <t>OK624</t>
  </si>
  <si>
    <t>Primelife Heritage, LLC Heritage Assisted Living</t>
  </si>
  <si>
    <t>OK648</t>
  </si>
  <si>
    <t>OK650</t>
  </si>
  <si>
    <t>Share Medical Center</t>
  </si>
  <si>
    <t>OK665</t>
  </si>
  <si>
    <t>Country Club Of Woodland Hills Lifeline</t>
  </si>
  <si>
    <t>OK666</t>
  </si>
  <si>
    <t>OK700</t>
  </si>
  <si>
    <t>OK701</t>
  </si>
  <si>
    <t>ARC - West Oklahoma Territory - Field</t>
  </si>
  <si>
    <t>OK801</t>
  </si>
  <si>
    <t>ARC - West Oklahoma Territory - C1</t>
  </si>
  <si>
    <t>OK702</t>
  </si>
  <si>
    <t>ARC - East Oklahoma Territory - Field</t>
  </si>
  <si>
    <t>OK802</t>
  </si>
  <si>
    <t>ARC - East Oklahoma Territory - C1</t>
  </si>
  <si>
    <t>OK704</t>
  </si>
  <si>
    <t>Visiting Nurse Association</t>
  </si>
  <si>
    <t>OK706</t>
  </si>
  <si>
    <t>OK710</t>
  </si>
  <si>
    <t>Response Alert Lifeline</t>
  </si>
  <si>
    <t>OK711</t>
  </si>
  <si>
    <t>OK900</t>
  </si>
  <si>
    <t>OK Advantage</t>
  </si>
  <si>
    <t>OR010</t>
  </si>
  <si>
    <t>Coastal Home Health and Hospice</t>
  </si>
  <si>
    <t>OR013</t>
  </si>
  <si>
    <t>Eugene Lifeline</t>
  </si>
  <si>
    <t>OR613</t>
  </si>
  <si>
    <t>SACRED HEART MEDICAL CTR DIV OF Peace Hlth</t>
  </si>
  <si>
    <t>OR014</t>
  </si>
  <si>
    <t>North Coast Home Care</t>
  </si>
  <si>
    <t>OR062</t>
  </si>
  <si>
    <t>OR162</t>
  </si>
  <si>
    <t>North Coast Home Care - Seaside</t>
  </si>
  <si>
    <t>OR624</t>
  </si>
  <si>
    <t>OR662</t>
  </si>
  <si>
    <t>North Coase Home Care - Seaside</t>
  </si>
  <si>
    <t>OR015</t>
  </si>
  <si>
    <t>Providence Medford Medical Cntr Lifeline</t>
  </si>
  <si>
    <t>OR515</t>
  </si>
  <si>
    <t>Providence Medford Medical Center</t>
  </si>
  <si>
    <t>OR615</t>
  </si>
  <si>
    <t>OR020</t>
  </si>
  <si>
    <t>Southern Coos General Hospital</t>
  </si>
  <si>
    <t>OR627</t>
  </si>
  <si>
    <t>Coquille Valley Hospital</t>
  </si>
  <si>
    <t>OR028</t>
  </si>
  <si>
    <t>Silverton Hospital</t>
  </si>
  <si>
    <t>OR030</t>
  </si>
  <si>
    <t>Salem Lifeline</t>
  </si>
  <si>
    <t>OR711</t>
  </si>
  <si>
    <t>Sloper House</t>
  </si>
  <si>
    <t>OR730</t>
  </si>
  <si>
    <t>OR033</t>
  </si>
  <si>
    <t>Cascade Health Solutions Lifeline</t>
  </si>
  <si>
    <t>OR633</t>
  </si>
  <si>
    <t>OR034</t>
  </si>
  <si>
    <t>Bay Area Hospital</t>
  </si>
  <si>
    <t>OR634</t>
  </si>
  <si>
    <t>OR035</t>
  </si>
  <si>
    <t>Asante Lifeline</t>
  </si>
  <si>
    <t>OR075</t>
  </si>
  <si>
    <t>Asante</t>
  </si>
  <si>
    <t>OR135</t>
  </si>
  <si>
    <t>OR155</t>
  </si>
  <si>
    <t>OR235</t>
  </si>
  <si>
    <t>OR255</t>
  </si>
  <si>
    <t>OR635</t>
  </si>
  <si>
    <t>OR037</t>
  </si>
  <si>
    <t>Mid Columbia Medical Center</t>
  </si>
  <si>
    <t>OR038</t>
  </si>
  <si>
    <t>Providence Health &amp; Services Lifeline</t>
  </si>
  <si>
    <t>OR138</t>
  </si>
  <si>
    <t>Providence Health Systems Lifeline</t>
  </si>
  <si>
    <t>OR148</t>
  </si>
  <si>
    <t>Providence Elder Place</t>
  </si>
  <si>
    <t>OR239</t>
  </si>
  <si>
    <t>Providence Health  &amp; Services Lifeline</t>
  </si>
  <si>
    <t>OR638</t>
  </si>
  <si>
    <t>Providence Health and Services</t>
  </si>
  <si>
    <t>WA020</t>
  </si>
  <si>
    <t>WA068</t>
  </si>
  <si>
    <t>OR043</t>
  </si>
  <si>
    <t>St. Charles Health System, Inc.</t>
  </si>
  <si>
    <t>OR046</t>
  </si>
  <si>
    <t>OR639</t>
  </si>
  <si>
    <t>St. Charles Health System Inc.</t>
  </si>
  <si>
    <t>OR643</t>
  </si>
  <si>
    <t>St Charles Health System. Inc.</t>
  </si>
  <si>
    <t>OR044</t>
  </si>
  <si>
    <t>Philips Lifeline - Reedsport</t>
  </si>
  <si>
    <t>OR048</t>
  </si>
  <si>
    <t>Samaritan Albany General Hospital</t>
  </si>
  <si>
    <t>OR648</t>
  </si>
  <si>
    <t>OR049</t>
  </si>
  <si>
    <t>Providence Down Manor</t>
  </si>
  <si>
    <t>OR649</t>
  </si>
  <si>
    <t>OR055</t>
  </si>
  <si>
    <t>Cherrywood Village</t>
  </si>
  <si>
    <t>OR060</t>
  </si>
  <si>
    <t>Hearthstone at Murray Hill</t>
  </si>
  <si>
    <t>OR300</t>
  </si>
  <si>
    <t>The Springs at Clackamas Woods</t>
  </si>
  <si>
    <t>OR304</t>
  </si>
  <si>
    <t>Timberhill Place - 7080</t>
  </si>
  <si>
    <t>OR306</t>
  </si>
  <si>
    <t>Emeritus at Meadowbrook</t>
  </si>
  <si>
    <t>OR307</t>
  </si>
  <si>
    <t>Mary's Woods at Marylhurst</t>
  </si>
  <si>
    <t>OR308</t>
  </si>
  <si>
    <t>Trenton Terrace</t>
  </si>
  <si>
    <t>OR332</t>
  </si>
  <si>
    <t>Manor House</t>
  </si>
  <si>
    <t>OR337</t>
  </si>
  <si>
    <t>Wilson House</t>
  </si>
  <si>
    <t>OR338</t>
  </si>
  <si>
    <t>Jennings McCall Assisted Living Center</t>
  </si>
  <si>
    <t>OR339</t>
  </si>
  <si>
    <t>Creekside Woods</t>
  </si>
  <si>
    <t>OR340</t>
  </si>
  <si>
    <t>Oakridge Park</t>
  </si>
  <si>
    <t>OR341</t>
  </si>
  <si>
    <t>Good Samaritan - Fairlawn Village</t>
  </si>
  <si>
    <t>OR342</t>
  </si>
  <si>
    <t>Pacifica Senior Living McMinnville</t>
  </si>
  <si>
    <t>OR361</t>
  </si>
  <si>
    <t>Central Station Apartments</t>
  </si>
  <si>
    <t>OR363</t>
  </si>
  <si>
    <t>Lancaster Woods</t>
  </si>
  <si>
    <t>OR365</t>
  </si>
  <si>
    <t>Rogue Valley Manor</t>
  </si>
  <si>
    <t>OR368</t>
  </si>
  <si>
    <t>Rock of Ages Mennonite Home</t>
  </si>
  <si>
    <t>OR369</t>
  </si>
  <si>
    <t>Markham House Retirement Community</t>
  </si>
  <si>
    <t>OR398</t>
  </si>
  <si>
    <t>Emerald Gardens</t>
  </si>
  <si>
    <t>OR501</t>
  </si>
  <si>
    <t>Because It's There, LLC</t>
  </si>
  <si>
    <t>OR532</t>
  </si>
  <si>
    <t>Any Dream Corporation</t>
  </si>
  <si>
    <t>OR602</t>
  </si>
  <si>
    <t>First Call Home Health</t>
  </si>
  <si>
    <t>OR604</t>
  </si>
  <si>
    <t>Good Samaritan - Eugene</t>
  </si>
  <si>
    <t>OR607</t>
  </si>
  <si>
    <t>OR609</t>
  </si>
  <si>
    <t>OR644</t>
  </si>
  <si>
    <t>The Dalles Area Medicaid</t>
  </si>
  <si>
    <t>OR700</t>
  </si>
  <si>
    <t>Providence Senior Village Lifeline</t>
  </si>
  <si>
    <t>OR705</t>
  </si>
  <si>
    <t>OR706</t>
  </si>
  <si>
    <t>OR707</t>
  </si>
  <si>
    <t>Home Instead Senior Care - Portland</t>
  </si>
  <si>
    <t>OR708</t>
  </si>
  <si>
    <t>Sisters of the Holy Names of Jesus and Mary Ontari</t>
  </si>
  <si>
    <t>OR709</t>
  </si>
  <si>
    <t>Home Instead Senior Care - Hillsboro</t>
  </si>
  <si>
    <t>OR713</t>
  </si>
  <si>
    <t>ARC - Oregon Territory - FIELD</t>
  </si>
  <si>
    <t>OR813</t>
  </si>
  <si>
    <t>ARC - Oregon Territory - C1</t>
  </si>
  <si>
    <t>OR717</t>
  </si>
  <si>
    <t>OR721</t>
  </si>
  <si>
    <t>OR725</t>
  </si>
  <si>
    <t>OR057</t>
  </si>
  <si>
    <t>Ameripark Sun Corporation (Parkland Village)</t>
  </si>
  <si>
    <t>OR758</t>
  </si>
  <si>
    <t>Bend Villa</t>
  </si>
  <si>
    <t>OR760</t>
  </si>
  <si>
    <t>Santiam Memorial Hospital</t>
  </si>
  <si>
    <t>OR770</t>
  </si>
  <si>
    <t>OR805</t>
  </si>
  <si>
    <t>Roseburg OR Area Medicaid</t>
  </si>
  <si>
    <t>OR806</t>
  </si>
  <si>
    <t>OR810</t>
  </si>
  <si>
    <t>TelCARE-Lifeline (Ontario Area)</t>
  </si>
  <si>
    <t>OR902</t>
  </si>
  <si>
    <t>MPCHPA - Marion Polk Community Health Plan</t>
  </si>
  <si>
    <t>OR904</t>
  </si>
  <si>
    <t>North Bend Area Medicaid</t>
  </si>
  <si>
    <t>OR905</t>
  </si>
  <si>
    <t>Multnomah Area Medicaid</t>
  </si>
  <si>
    <t>OR906</t>
  </si>
  <si>
    <t>John Day Area Medicaid</t>
  </si>
  <si>
    <t>OR907</t>
  </si>
  <si>
    <t>Woodburn Area Medicaid</t>
  </si>
  <si>
    <t>OR908</t>
  </si>
  <si>
    <t>Warrenton Area Medicaid</t>
  </si>
  <si>
    <t>OR909</t>
  </si>
  <si>
    <t>Pendleton Area Medicaid</t>
  </si>
  <si>
    <t>OR911</t>
  </si>
  <si>
    <t>Dallas Area Medicaid</t>
  </si>
  <si>
    <t>OR915</t>
  </si>
  <si>
    <t>LCOG S&amp;DS Oregon Project Independence</t>
  </si>
  <si>
    <t>OR920</t>
  </si>
  <si>
    <t>Harney County Senior Center</t>
  </si>
  <si>
    <t>OR930</t>
  </si>
  <si>
    <t>Salem OR Medicaid</t>
  </si>
  <si>
    <t>PA001</t>
  </si>
  <si>
    <t>Automated Security Alert</t>
  </si>
  <si>
    <t>PA003</t>
  </si>
  <si>
    <t>Personal Touch Home Care of PA</t>
  </si>
  <si>
    <t>PA010</t>
  </si>
  <si>
    <t>Lock Haven Hospital</t>
  </si>
  <si>
    <t>PA012</t>
  </si>
  <si>
    <t>PA013</t>
  </si>
  <si>
    <t>PA015</t>
  </si>
  <si>
    <t>York Hospital/Wellspan Health</t>
  </si>
  <si>
    <t>PA017</t>
  </si>
  <si>
    <t>PA026</t>
  </si>
  <si>
    <t>PA027</t>
  </si>
  <si>
    <t>Venango County Area Agency on Aging</t>
  </si>
  <si>
    <t>PA032</t>
  </si>
  <si>
    <t>PA034</t>
  </si>
  <si>
    <t>PA035</t>
  </si>
  <si>
    <t>PA038</t>
  </si>
  <si>
    <t>Adams County Office for Aging, Inc.</t>
  </si>
  <si>
    <t>PA039</t>
  </si>
  <si>
    <t>PA040</t>
  </si>
  <si>
    <t>WellSpan Medical Equipment</t>
  </si>
  <si>
    <t>PA045</t>
  </si>
  <si>
    <t>PA049</t>
  </si>
  <si>
    <t>PA050</t>
  </si>
  <si>
    <t>PA052</t>
  </si>
  <si>
    <t>Evangelical Community Hospital</t>
  </si>
  <si>
    <t>PA057</t>
  </si>
  <si>
    <t>Monogahela Valley Hospital</t>
  </si>
  <si>
    <t>PA657</t>
  </si>
  <si>
    <t>Monongahela Valley Hospital</t>
  </si>
  <si>
    <t>PA063</t>
  </si>
  <si>
    <t>PA763</t>
  </si>
  <si>
    <t>PA066</t>
  </si>
  <si>
    <t>PA068</t>
  </si>
  <si>
    <t>Bethany Village Retirement Center</t>
  </si>
  <si>
    <t>PA071</t>
  </si>
  <si>
    <t>Elk Regional Health Center</t>
  </si>
  <si>
    <t>PA073</t>
  </si>
  <si>
    <t>Ohio Valley General Hospital</t>
  </si>
  <si>
    <t>PA074</t>
  </si>
  <si>
    <t>Indiana Regional Medical Center</t>
  </si>
  <si>
    <t>PA075</t>
  </si>
  <si>
    <t>PA076</t>
  </si>
  <si>
    <t>Guthrie HomeCare</t>
  </si>
  <si>
    <t>PA676</t>
  </si>
  <si>
    <t>Guthrie Home Care</t>
  </si>
  <si>
    <t>PA077</t>
  </si>
  <si>
    <t>Lifeline - Clarion</t>
  </si>
  <si>
    <t>PA079</t>
  </si>
  <si>
    <t>PA779</t>
  </si>
  <si>
    <t>PA084</t>
  </si>
  <si>
    <t>St. Clair Hospital</t>
  </si>
  <si>
    <t>PA784</t>
  </si>
  <si>
    <t>PA085</t>
  </si>
  <si>
    <t>PA090</t>
  </si>
  <si>
    <t>PA095</t>
  </si>
  <si>
    <t>Latrobe Area Hospital Home Health Svcs</t>
  </si>
  <si>
    <t>PA097</t>
  </si>
  <si>
    <t>Northumberland Area Agency on Aging</t>
  </si>
  <si>
    <t>PA103</t>
  </si>
  <si>
    <t>PA105</t>
  </si>
  <si>
    <t>Lebanon Valley Bretheren Home</t>
  </si>
  <si>
    <t>PA109</t>
  </si>
  <si>
    <t>Med-Van Transport</t>
  </si>
  <si>
    <t>PA111</t>
  </si>
  <si>
    <t>ARC - Northeastern PA Territory - Field</t>
  </si>
  <si>
    <t>PA706</t>
  </si>
  <si>
    <t>ARC - Northeastern PA Territory Wilkes-Barre - C1</t>
  </si>
  <si>
    <t>PA736</t>
  </si>
  <si>
    <t>ARC - Wagner Family Foundation</t>
  </si>
  <si>
    <t>PA761</t>
  </si>
  <si>
    <t>ARC - Ruth P. Seruga Trust</t>
  </si>
  <si>
    <t>PA771</t>
  </si>
  <si>
    <t>ARC - Harry C. Trexler Trust</t>
  </si>
  <si>
    <t>PA781</t>
  </si>
  <si>
    <t>ARC - Northeastern PA Territory</t>
  </si>
  <si>
    <t>PA117</t>
  </si>
  <si>
    <t>ARC - Western PA Territory - Field</t>
  </si>
  <si>
    <t>PA147</t>
  </si>
  <si>
    <t>ARC - Western PA Territory  - C1</t>
  </si>
  <si>
    <t>PA777</t>
  </si>
  <si>
    <t>DE016</t>
  </si>
  <si>
    <t>Rockland Place</t>
  </si>
  <si>
    <t>MD063</t>
  </si>
  <si>
    <t>Mallard Landing</t>
  </si>
  <si>
    <t>PA120</t>
  </si>
  <si>
    <t>Highgate Assisted Living</t>
  </si>
  <si>
    <t>PA125</t>
  </si>
  <si>
    <t>Wesbury United Methodist Comm Lifeline</t>
  </si>
  <si>
    <t>PA127</t>
  </si>
  <si>
    <t>Atria - Woodbridge Place - 10742</t>
  </si>
  <si>
    <t>PA131</t>
  </si>
  <si>
    <t>Grove City Medical Center</t>
  </si>
  <si>
    <t>PA136</t>
  </si>
  <si>
    <t>PA155</t>
  </si>
  <si>
    <t>PA156</t>
  </si>
  <si>
    <t>Excela Health Frick Hospital</t>
  </si>
  <si>
    <t>PA163</t>
  </si>
  <si>
    <t>STO-ROX Plaza</t>
  </si>
  <si>
    <t>PA164</t>
  </si>
  <si>
    <t>Beechview Manor</t>
  </si>
  <si>
    <t>PA166</t>
  </si>
  <si>
    <t>Alexis Manor</t>
  </si>
  <si>
    <t>PA167</t>
  </si>
  <si>
    <t>St. Augustine Plaza</t>
  </si>
  <si>
    <t>PA683</t>
  </si>
  <si>
    <t>PA686</t>
  </si>
  <si>
    <t>PA687</t>
  </si>
  <si>
    <t>PA165</t>
  </si>
  <si>
    <t>PA170</t>
  </si>
  <si>
    <t>Vantage Lifeline</t>
  </si>
  <si>
    <t>PA225</t>
  </si>
  <si>
    <t>St. Paul Homes</t>
  </si>
  <si>
    <t>PA435</t>
  </si>
  <si>
    <t>St Paul Homes</t>
  </si>
  <si>
    <t>PA525</t>
  </si>
  <si>
    <t>PA625</t>
  </si>
  <si>
    <t>PA311</t>
  </si>
  <si>
    <t>Sunrise of Upper St. Clair/</t>
  </si>
  <si>
    <t>PA312</t>
  </si>
  <si>
    <t>Sunrise of Dresher</t>
  </si>
  <si>
    <t>PA319</t>
  </si>
  <si>
    <t>Sunrise of Abington</t>
  </si>
  <si>
    <t>PA322</t>
  </si>
  <si>
    <t>Atria - Sterling Glen -  Center City - 3200</t>
  </si>
  <si>
    <t>PA326</t>
  </si>
  <si>
    <t>Mt. Macrina Manor</t>
  </si>
  <si>
    <t>PA327</t>
  </si>
  <si>
    <t>Seneca Hills Village</t>
  </si>
  <si>
    <t>PA328</t>
  </si>
  <si>
    <t>Emeritus at Allentown</t>
  </si>
  <si>
    <t>PA329</t>
  </si>
  <si>
    <t>Beatty Pointe Village - UPMC</t>
  </si>
  <si>
    <t>PA330</t>
  </si>
  <si>
    <t>Lighthouse Pointe at Chapel Harbor</t>
  </si>
  <si>
    <t>PA331</t>
  </si>
  <si>
    <t>The Haven at North Hills</t>
  </si>
  <si>
    <t>PA332</t>
  </si>
  <si>
    <t>Weatherwood Manor</t>
  </si>
  <si>
    <t>PA333</t>
  </si>
  <si>
    <t>Atria - Solana Doylestown</t>
  </si>
  <si>
    <t>PA334</t>
  </si>
  <si>
    <t>Hampton Fields Village</t>
  </si>
  <si>
    <t>PA335</t>
  </si>
  <si>
    <t>Atria - Landing of Collegeville</t>
  </si>
  <si>
    <t>PA336</t>
  </si>
  <si>
    <t>Cumberland Woods Village</t>
  </si>
  <si>
    <t>PA386</t>
  </si>
  <si>
    <t>Loyalton at Harrisburg</t>
  </si>
  <si>
    <t>PA388</t>
  </si>
  <si>
    <t>Sunrise of Lower Makefield</t>
  </si>
  <si>
    <t>PA389</t>
  </si>
  <si>
    <t>Atria Bethlehem</t>
  </si>
  <si>
    <t>PA400</t>
  </si>
  <si>
    <t>Pinnacle Health at Polyclinic Hospital</t>
  </si>
  <si>
    <t>PA407</t>
  </si>
  <si>
    <t>Messiah Lifeways at Home</t>
  </si>
  <si>
    <t>PA507</t>
  </si>
  <si>
    <t>PA607</t>
  </si>
  <si>
    <t>PA414</t>
  </si>
  <si>
    <t>Encore Enterprises</t>
  </si>
  <si>
    <t>PA949</t>
  </si>
  <si>
    <t>GECAC Home Plus</t>
  </si>
  <si>
    <t>PA950</t>
  </si>
  <si>
    <t>GECAC Options NFCE</t>
  </si>
  <si>
    <t>PA571</t>
  </si>
  <si>
    <t>PA572</t>
  </si>
  <si>
    <t>PA605</t>
  </si>
  <si>
    <t>Philips Lifeline  - Easton</t>
  </si>
  <si>
    <t>PA608</t>
  </si>
  <si>
    <t>PA609</t>
  </si>
  <si>
    <t>Mount Nittany Medical Center</t>
  </si>
  <si>
    <t>PA610</t>
  </si>
  <si>
    <t>PA613</t>
  </si>
  <si>
    <t>1249 Right at Home - Reading</t>
  </si>
  <si>
    <t>PA008</t>
  </si>
  <si>
    <t>National Home Modification</t>
  </si>
  <si>
    <t>PA618</t>
  </si>
  <si>
    <t>PA627</t>
  </si>
  <si>
    <t>Capital Care Management</t>
  </si>
  <si>
    <t>PA632</t>
  </si>
  <si>
    <t>Liberty at Home</t>
  </si>
  <si>
    <t>PA643</t>
  </si>
  <si>
    <t>Enspirit Enterprises, LLC dba Synergy HomeCare</t>
  </si>
  <si>
    <t>PA644</t>
  </si>
  <si>
    <t>Western Pennsylvania Home Health Association</t>
  </si>
  <si>
    <t>PA645</t>
  </si>
  <si>
    <t>PA646</t>
  </si>
  <si>
    <t>FirstLight Homecare Southwest Pittsburgh</t>
  </si>
  <si>
    <t>PA647</t>
  </si>
  <si>
    <t>Synergy Home Care</t>
  </si>
  <si>
    <t>PA648</t>
  </si>
  <si>
    <t>HW771</t>
  </si>
  <si>
    <t>Total Accessibility, LLC (PA)</t>
  </si>
  <si>
    <t>PA651</t>
  </si>
  <si>
    <t>Total Accessibility, LLC</t>
  </si>
  <si>
    <t>PA667</t>
  </si>
  <si>
    <t>PA691</t>
  </si>
  <si>
    <t>Patient Care Coordination</t>
  </si>
  <si>
    <t>PA692</t>
  </si>
  <si>
    <t>Patient Care Coordination GoSafe Only</t>
  </si>
  <si>
    <t>PA693</t>
  </si>
  <si>
    <t>Generic PDA Waiver - GoSafe only</t>
  </si>
  <si>
    <t>PA700</t>
  </si>
  <si>
    <t>Longwood At Home</t>
  </si>
  <si>
    <t>PA708</t>
  </si>
  <si>
    <t>PA711</t>
  </si>
  <si>
    <t>Lifeline Of Western Pennsylvania</t>
  </si>
  <si>
    <t>PA712</t>
  </si>
  <si>
    <t>PA724</t>
  </si>
  <si>
    <t>ARC - South Central PA Territory</t>
  </si>
  <si>
    <t>PA725</t>
  </si>
  <si>
    <t>PA727</t>
  </si>
  <si>
    <t>PA728</t>
  </si>
  <si>
    <t>PA729</t>
  </si>
  <si>
    <t>Home Instead Senior Care - Levittown</t>
  </si>
  <si>
    <t>PA737</t>
  </si>
  <si>
    <t>Supportive Concepts</t>
  </si>
  <si>
    <t>PA747</t>
  </si>
  <si>
    <t>PA847</t>
  </si>
  <si>
    <t>UPMC Home Medical Equipment</t>
  </si>
  <si>
    <t>PA767</t>
  </si>
  <si>
    <t>Comfort Care of Holy Spirit Lifeline</t>
  </si>
  <si>
    <t>PA867</t>
  </si>
  <si>
    <t>PA772</t>
  </si>
  <si>
    <t>Lifeline of Eastern Pennsylvania</t>
  </si>
  <si>
    <t>PA674</t>
  </si>
  <si>
    <t>Visiting Nurse Association of Erie County</t>
  </si>
  <si>
    <t>PA774</t>
  </si>
  <si>
    <t>VNA of Erie County</t>
  </si>
  <si>
    <t>MD710</t>
  </si>
  <si>
    <t>Celtic Healthcare - Montgomery</t>
  </si>
  <si>
    <t>PA800</t>
  </si>
  <si>
    <t>Pennsylvania Direct To Consumer</t>
  </si>
  <si>
    <t>PA810</t>
  </si>
  <si>
    <t>ARC - Southeastern PA Territory</t>
  </si>
  <si>
    <t>PA821</t>
  </si>
  <si>
    <t>PA812</t>
  </si>
  <si>
    <t>PA823</t>
  </si>
  <si>
    <t>PA826</t>
  </si>
  <si>
    <t>PA828</t>
  </si>
  <si>
    <t>PA831</t>
  </si>
  <si>
    <t>Philadelphia Lifeline</t>
  </si>
  <si>
    <t>PA832</t>
  </si>
  <si>
    <t>FirstLight HomeCare of York</t>
  </si>
  <si>
    <t>PA838</t>
  </si>
  <si>
    <t>Personal Support Lifeline</t>
  </si>
  <si>
    <t>PA841</t>
  </si>
  <si>
    <t>Brotherly Love Home Care</t>
  </si>
  <si>
    <t>PA842</t>
  </si>
  <si>
    <t>Active Aging Crawford County</t>
  </si>
  <si>
    <t>PA844</t>
  </si>
  <si>
    <t>Senior LIFE Reading</t>
  </si>
  <si>
    <t>PA850</t>
  </si>
  <si>
    <t>Sisters of St. Josephs of NW PA</t>
  </si>
  <si>
    <t>PA851</t>
  </si>
  <si>
    <t>Sister of St. Josephs NW PA GoSafe ONLY</t>
  </si>
  <si>
    <t>PA753</t>
  </si>
  <si>
    <t>University of Pennsylvania - Remedy Partners Trial</t>
  </si>
  <si>
    <t>PA854</t>
  </si>
  <si>
    <t>PA858</t>
  </si>
  <si>
    <t>Senior LIFE Lehigh Valley</t>
  </si>
  <si>
    <t>PA861</t>
  </si>
  <si>
    <t>Supports Your Way OBRA-CC-Independence</t>
  </si>
  <si>
    <t>PA862</t>
  </si>
  <si>
    <t>Supports Your Way ACT 150 Attendant Care</t>
  </si>
  <si>
    <t>PA863</t>
  </si>
  <si>
    <t>Generic OBRA/CC/Independence</t>
  </si>
  <si>
    <t>PA864</t>
  </si>
  <si>
    <t>Generic AC/ACT 150</t>
  </si>
  <si>
    <t>PA866</t>
  </si>
  <si>
    <t>A Bridge to Independence PMD only</t>
  </si>
  <si>
    <t>PA869</t>
  </si>
  <si>
    <t>Abilities in Motion PDA Waiver</t>
  </si>
  <si>
    <t>PA870</t>
  </si>
  <si>
    <t>A Bridge to Independence AA/ACT150</t>
  </si>
  <si>
    <t>PA872</t>
  </si>
  <si>
    <t>Blue Mountain Community Services AC/ACT150</t>
  </si>
  <si>
    <t>PA874</t>
  </si>
  <si>
    <t>Cameron/Elk/McKean Counties Options</t>
  </si>
  <si>
    <t>PA875</t>
  </si>
  <si>
    <t>Cameron/Elk/McKean Counties PDA Waiver</t>
  </si>
  <si>
    <t>PA876</t>
  </si>
  <si>
    <t>Liberty Resources ACT150/Attendant Care</t>
  </si>
  <si>
    <t>PA877</t>
  </si>
  <si>
    <t>PA880</t>
  </si>
  <si>
    <t>America's Supports Coordination &amp; Mgmt OBRA/CC/Ind</t>
  </si>
  <si>
    <t>PA881</t>
  </si>
  <si>
    <t>Alma Healthcare Attendant Care - ACT150</t>
  </si>
  <si>
    <t>PA888</t>
  </si>
  <si>
    <t>Alma Healthcare Independence-OBRA-COMMCARE</t>
  </si>
  <si>
    <t>PA882</t>
  </si>
  <si>
    <t>Allied Services In-Home OBRA/CC/Ind</t>
  </si>
  <si>
    <t>PA883</t>
  </si>
  <si>
    <t>Helpmates OBRA/CC/Independence</t>
  </si>
  <si>
    <t>PA887</t>
  </si>
  <si>
    <t>America's Supports Coordination &amp; Mgmt ACT150/AC</t>
  </si>
  <si>
    <t>PA889</t>
  </si>
  <si>
    <t>LIFE Geisinger - IHM Scranton</t>
  </si>
  <si>
    <t>PA890</t>
  </si>
  <si>
    <t>Advocacy Alliance</t>
  </si>
  <si>
    <t>PA891</t>
  </si>
  <si>
    <t>Allied Services In-Home Attendant Care</t>
  </si>
  <si>
    <t>PA892</t>
  </si>
  <si>
    <t>National MS Society</t>
  </si>
  <si>
    <t>PA893</t>
  </si>
  <si>
    <t>Lackawanna County Options</t>
  </si>
  <si>
    <t>PA895</t>
  </si>
  <si>
    <t>LIFE Pittsburgh - North Shore ADC</t>
  </si>
  <si>
    <t>PA898</t>
  </si>
  <si>
    <t>Anthacite Ctr CIL Attendant Care Program</t>
  </si>
  <si>
    <t>PA899</t>
  </si>
  <si>
    <t>NE PA CIL Attendant Care Program</t>
  </si>
  <si>
    <t>PA904</t>
  </si>
  <si>
    <t>Blue Mountain Community Svcs OBRA/CC/Ind</t>
  </si>
  <si>
    <t>PA905</t>
  </si>
  <si>
    <t>Lancaster County PDA Waiver</t>
  </si>
  <si>
    <t>PA906</t>
  </si>
  <si>
    <t>Bucks County PDA Waiver</t>
  </si>
  <si>
    <t>PA907</t>
  </si>
  <si>
    <t>PDA Waiver Mifflin/Juniata Counties</t>
  </si>
  <si>
    <t>PA909</t>
  </si>
  <si>
    <t>B/S/S/T AAA</t>
  </si>
  <si>
    <t>PA912</t>
  </si>
  <si>
    <t>Three Rivers Center for Independent Living</t>
  </si>
  <si>
    <t>PA913</t>
  </si>
  <si>
    <t>PA914</t>
  </si>
  <si>
    <t>Cumberland County Office of Aging</t>
  </si>
  <si>
    <t>PA915</t>
  </si>
  <si>
    <t>Cumberland County PDA Waiver</t>
  </si>
  <si>
    <t>PA916</t>
  </si>
  <si>
    <t>NEPA CIL Lackawanna County PDA Waiver</t>
  </si>
  <si>
    <t>PA917</t>
  </si>
  <si>
    <t>Berks County PDA Waiver</t>
  </si>
  <si>
    <t>PA918</t>
  </si>
  <si>
    <t>Perry County PDA Waiver</t>
  </si>
  <si>
    <t>PA920</t>
  </si>
  <si>
    <t>Monroe County PDA Waiver</t>
  </si>
  <si>
    <t>PA921</t>
  </si>
  <si>
    <t>Lehigh County PDA Waiver</t>
  </si>
  <si>
    <t>PA922</t>
  </si>
  <si>
    <t>Carbon County PDA Waiver</t>
  </si>
  <si>
    <t>PA923</t>
  </si>
  <si>
    <t>SAM Schuykill County PDA Waiver</t>
  </si>
  <si>
    <t>PA925</t>
  </si>
  <si>
    <t>Montgomery County Options</t>
  </si>
  <si>
    <t>PA927</t>
  </si>
  <si>
    <t>Luzerne/Wyoming Counties PDA Waiver</t>
  </si>
  <si>
    <t>PA928</t>
  </si>
  <si>
    <t>Westmoreland County PDA Waiver</t>
  </si>
  <si>
    <t>PA929</t>
  </si>
  <si>
    <t>Armstrong County PDA Waiver</t>
  </si>
  <si>
    <t>PA931</t>
  </si>
  <si>
    <t>Allegheny County DSS</t>
  </si>
  <si>
    <t>PA932</t>
  </si>
  <si>
    <t>Cumberland County Tri-County Attendant Care Prog</t>
  </si>
  <si>
    <t>PA951</t>
  </si>
  <si>
    <t>Cumberland County Attendant Care Program</t>
  </si>
  <si>
    <t>PA934</t>
  </si>
  <si>
    <t>Lebanon County PDA Waiver</t>
  </si>
  <si>
    <t>PA935</t>
  </si>
  <si>
    <t>UCP Connections to Ind - OBRA/CC/Ind</t>
  </si>
  <si>
    <t>PA937</t>
  </si>
  <si>
    <t>Dauphin County AAA</t>
  </si>
  <si>
    <t>PA938</t>
  </si>
  <si>
    <t>Perry County Office of Aging</t>
  </si>
  <si>
    <t>PA945</t>
  </si>
  <si>
    <t>United Cerebral Palsy - Johnstown Office</t>
  </si>
  <si>
    <t>PA946</t>
  </si>
  <si>
    <t>Dauphin County PDA Waiver</t>
  </si>
  <si>
    <t>PA948</t>
  </si>
  <si>
    <t>Venango County PDA Waiver</t>
  </si>
  <si>
    <t>PA952</t>
  </si>
  <si>
    <t>Erie VA Medical Center</t>
  </si>
  <si>
    <t>PA955</t>
  </si>
  <si>
    <t>Chester County Options Program</t>
  </si>
  <si>
    <t>PA956</t>
  </si>
  <si>
    <t>Chester County PDA Waiver</t>
  </si>
  <si>
    <t>PA960</t>
  </si>
  <si>
    <t>Monroe County Family Care Givers Program</t>
  </si>
  <si>
    <t>PA962</t>
  </si>
  <si>
    <t>Cumberland County FSCP Aging</t>
  </si>
  <si>
    <t>PA963</t>
  </si>
  <si>
    <t>Franklin County Options Program</t>
  </si>
  <si>
    <t>PA964</t>
  </si>
  <si>
    <t>Franklin County PDA Waiver</t>
  </si>
  <si>
    <t>PA966</t>
  </si>
  <si>
    <t>York County PDA Waiver</t>
  </si>
  <si>
    <t>PA967</t>
  </si>
  <si>
    <t>Schuylkill County Office of Sr Svcs Atte</t>
  </si>
  <si>
    <t>PA969</t>
  </si>
  <si>
    <t>Huntingdon-Fulton-Bedfrod PDA Waiver</t>
  </si>
  <si>
    <t>PA970</t>
  </si>
  <si>
    <t>Potter County AAA</t>
  </si>
  <si>
    <t>PA971</t>
  </si>
  <si>
    <t>Cumberland County Attendant Care</t>
  </si>
  <si>
    <t>PA972</t>
  </si>
  <si>
    <t>Delaware County PDA Waiver</t>
  </si>
  <si>
    <t>PA973</t>
  </si>
  <si>
    <t>NE PA CIL COMMCARE/OBRA/INDEPENDENCE</t>
  </si>
  <si>
    <t>PA974</t>
  </si>
  <si>
    <t>LIFE Lutheran Services, Inc.</t>
  </si>
  <si>
    <t>PA975</t>
  </si>
  <si>
    <t>CRI Attendant Care Waiver</t>
  </si>
  <si>
    <t>PA977</t>
  </si>
  <si>
    <t>UCP Connections to Ind - Atendant Care/ACT150</t>
  </si>
  <si>
    <t>PA980</t>
  </si>
  <si>
    <t>Senior LIFE Ebensburg</t>
  </si>
  <si>
    <t>PA981</t>
  </si>
  <si>
    <t>Center for Independent Living Opportunities</t>
  </si>
  <si>
    <t>PA982</t>
  </si>
  <si>
    <t>Beaver County Options</t>
  </si>
  <si>
    <t>PA984</t>
  </si>
  <si>
    <t>Butler County Options Program</t>
  </si>
  <si>
    <t>PA990</t>
  </si>
  <si>
    <t>Monroe County Options Program</t>
  </si>
  <si>
    <t>PA992</t>
  </si>
  <si>
    <t>Lehigh Attendant Care Program</t>
  </si>
  <si>
    <t>PA998</t>
  </si>
  <si>
    <t>UCP COMMCARE/OBRA/INDEPENDENCE</t>
  </si>
  <si>
    <t>PA999</t>
  </si>
  <si>
    <t>CRI COMMCARE/OBRA/Independence Waivers</t>
  </si>
  <si>
    <t>PF711</t>
  </si>
  <si>
    <t>TriCounty at Home Lifeline</t>
  </si>
  <si>
    <t>PF902</t>
  </si>
  <si>
    <t>KY903</t>
  </si>
  <si>
    <t>Gateway KY_CareSage</t>
  </si>
  <si>
    <t>NC904</t>
  </si>
  <si>
    <t>Gateway NC_CareSage</t>
  </si>
  <si>
    <t>PH000</t>
  </si>
  <si>
    <t>PH001</t>
  </si>
  <si>
    <t>PH002</t>
  </si>
  <si>
    <t>PH003</t>
  </si>
  <si>
    <t>Friends and Family Lifeline</t>
  </si>
  <si>
    <t>PH004</t>
  </si>
  <si>
    <t>PH006</t>
  </si>
  <si>
    <t>Friends &amp; Family GoSafe Special</t>
  </si>
  <si>
    <t>PI100</t>
  </si>
  <si>
    <t>PI101</t>
  </si>
  <si>
    <t>PI116</t>
  </si>
  <si>
    <t>PI117</t>
  </si>
  <si>
    <t>St. Elizabeth's Hospital</t>
  </si>
  <si>
    <t>PI118</t>
  </si>
  <si>
    <t>PI120</t>
  </si>
  <si>
    <t>Home Healthcare of Greater Newburyport (MA)</t>
  </si>
  <si>
    <t>PI121</t>
  </si>
  <si>
    <t>Interim Healthcare (MN)</t>
  </si>
  <si>
    <t>PI499</t>
  </si>
  <si>
    <t>ME610</t>
  </si>
  <si>
    <t>Aroostook Home Health Services</t>
  </si>
  <si>
    <t>PI200</t>
  </si>
  <si>
    <t>Aroostook Home Health Services (ME)</t>
  </si>
  <si>
    <t>PI201</t>
  </si>
  <si>
    <t>BHMH Medic Alert (ME)</t>
  </si>
  <si>
    <t>PI202</t>
  </si>
  <si>
    <t>Good Shepherd Community (OR)</t>
  </si>
  <si>
    <t>HW493</t>
  </si>
  <si>
    <t>Columbia Medical Alarm Inc. (OR)</t>
  </si>
  <si>
    <t>HW494</t>
  </si>
  <si>
    <t>OR103</t>
  </si>
  <si>
    <t>Columbia Medical Alarm, Inc.</t>
  </si>
  <si>
    <t>OR293</t>
  </si>
  <si>
    <t>Columbia Medical Alarm Inc.</t>
  </si>
  <si>
    <t>OR502</t>
  </si>
  <si>
    <t>Columbia Medical Alarm</t>
  </si>
  <si>
    <t>OR603</t>
  </si>
  <si>
    <t>OR623</t>
  </si>
  <si>
    <t>OR653</t>
  </si>
  <si>
    <t>PI203</t>
  </si>
  <si>
    <t>PI204</t>
  </si>
  <si>
    <t>PI653</t>
  </si>
  <si>
    <t>MIDWEST MEDICAL SYSTEMS</t>
  </si>
  <si>
    <t>PI205</t>
  </si>
  <si>
    <t>John Bertram House (MA)</t>
  </si>
  <si>
    <t>PI206</t>
  </si>
  <si>
    <t>Beebe Enterprises (NY)</t>
  </si>
  <si>
    <t>PI656</t>
  </si>
  <si>
    <t>PI207</t>
  </si>
  <si>
    <t>Compass Professional Services (MA)</t>
  </si>
  <si>
    <t>PI209</t>
  </si>
  <si>
    <t>Gaddy's Medical Supply (TX)</t>
  </si>
  <si>
    <t>PI599</t>
  </si>
  <si>
    <t>PI212</t>
  </si>
  <si>
    <t>PI658</t>
  </si>
  <si>
    <t>Mid-States Medical (TX)</t>
  </si>
  <si>
    <t>CF714</t>
  </si>
  <si>
    <t>Companion Alert Systems</t>
  </si>
  <si>
    <t>PI214</t>
  </si>
  <si>
    <t>Companion Alert Systems (CA)</t>
  </si>
  <si>
    <t>PI216</t>
  </si>
  <si>
    <t>PI220</t>
  </si>
  <si>
    <t>PI225</t>
  </si>
  <si>
    <t>TeleRama Electronics (SC)</t>
  </si>
  <si>
    <t>PI625</t>
  </si>
  <si>
    <t>PI226</t>
  </si>
  <si>
    <t>Bryan County RSVP, Inc (OK)</t>
  </si>
  <si>
    <t>PI233</t>
  </si>
  <si>
    <t>Memorial Health System</t>
  </si>
  <si>
    <t>PI433</t>
  </si>
  <si>
    <t>PI242</t>
  </si>
  <si>
    <t>St Joseph Healthcare (ME)</t>
  </si>
  <si>
    <t>PI265</t>
  </si>
  <si>
    <t>S.E. Alaska Medical Suppliers  (AK)</t>
  </si>
  <si>
    <t>PI270</t>
  </si>
  <si>
    <t>Advanced Medical Alert (MO)</t>
  </si>
  <si>
    <t>HW307</t>
  </si>
  <si>
    <t>Alternative Home Care (CA)</t>
  </si>
  <si>
    <t>PI300</t>
  </si>
  <si>
    <t>PI301</t>
  </si>
  <si>
    <t>St. Joseph's Health Services (WI)</t>
  </si>
  <si>
    <t>PI387</t>
  </si>
  <si>
    <t>Williamson Hughes Pharmacy (VA)</t>
  </si>
  <si>
    <t>PI388</t>
  </si>
  <si>
    <t>Williamson Hughes Pharmacy</t>
  </si>
  <si>
    <t>PI597</t>
  </si>
  <si>
    <t>Charles County Community Services Aging</t>
  </si>
  <si>
    <t>PI598</t>
  </si>
  <si>
    <t>Companion Call Light (GA)</t>
  </si>
  <si>
    <t>PI483</t>
  </si>
  <si>
    <t>Dinsmore Emergency Alert Service, Inc.</t>
  </si>
  <si>
    <t>PI485</t>
  </si>
  <si>
    <t>PI486</t>
  </si>
  <si>
    <t>PI487</t>
  </si>
  <si>
    <t>PI489</t>
  </si>
  <si>
    <t>PI601</t>
  </si>
  <si>
    <t>Dinsmore Emergency Alert Service, Inc</t>
  </si>
  <si>
    <t>PI604</t>
  </si>
  <si>
    <t>PI605</t>
  </si>
  <si>
    <t>PI606</t>
  </si>
  <si>
    <t>PI607</t>
  </si>
  <si>
    <t>PI608</t>
  </si>
  <si>
    <t>PI610</t>
  </si>
  <si>
    <t>PI611</t>
  </si>
  <si>
    <t>PI612</t>
  </si>
  <si>
    <t>PI613</t>
  </si>
  <si>
    <t>PI614</t>
  </si>
  <si>
    <t>PI615</t>
  </si>
  <si>
    <t>PI616</t>
  </si>
  <si>
    <t>PI618</t>
  </si>
  <si>
    <t>PI619</t>
  </si>
  <si>
    <t>Dinsmore Emer Alert Service, Inc. (Health Springs)</t>
  </si>
  <si>
    <t>PI620</t>
  </si>
  <si>
    <t>PI629</t>
  </si>
  <si>
    <t>QO602</t>
  </si>
  <si>
    <t>PI243</t>
  </si>
  <si>
    <t>Pioneer Medical Systems Inc. (UT)</t>
  </si>
  <si>
    <t>PI622</t>
  </si>
  <si>
    <t>Pioneer Medical Services Inc. (UT)</t>
  </si>
  <si>
    <t>PI626</t>
  </si>
  <si>
    <t>Hendrick Hospice (TX)</t>
  </si>
  <si>
    <t>PI630</t>
  </si>
  <si>
    <t>Dinsmore Medical Systems, LLC - CBA Beaumont</t>
  </si>
  <si>
    <t>PI631</t>
  </si>
  <si>
    <t>Dinsmore Medical Systems, LLC CCAD Beaumont</t>
  </si>
  <si>
    <t>PI633</t>
  </si>
  <si>
    <t>Dinsmore Medical Systems, LLC - CCAD Houston</t>
  </si>
  <si>
    <t>PI634</t>
  </si>
  <si>
    <t>Dinsmore Medical Systems, LLC HMO Evercare</t>
  </si>
  <si>
    <t>PI635</t>
  </si>
  <si>
    <t>Dinsmore Medical Systems, LLC - HMO Amerigroup</t>
  </si>
  <si>
    <t>PI636</t>
  </si>
  <si>
    <t>Dinsmore Medical Systems, LLC - H-GAC Beaumont</t>
  </si>
  <si>
    <t>PI637</t>
  </si>
  <si>
    <t>Dinsmore Medical Systems, LLC - HMO Medina</t>
  </si>
  <si>
    <t>PI645</t>
  </si>
  <si>
    <t>Dinsmore Medical Systems, LLC AstroCare Home Hlth</t>
  </si>
  <si>
    <t>PI677</t>
  </si>
  <si>
    <t>Dinsmore Medical Systems - Reg. 4 (Tyler CBA)</t>
  </si>
  <si>
    <t>PI678</t>
  </si>
  <si>
    <t>Dinsmore Medical Systems - Reg 4 (Tyler CCAD)</t>
  </si>
  <si>
    <t>PI770</t>
  </si>
  <si>
    <t>Dinsmore Medical Systems, LLC - Cigna Healthspring</t>
  </si>
  <si>
    <t>PI771</t>
  </si>
  <si>
    <t>Dinsmore Medical Systems - Superior HMO</t>
  </si>
  <si>
    <t>PI781</t>
  </si>
  <si>
    <t>Dinsmore Medical -Harris County AOA (State Funded)</t>
  </si>
  <si>
    <t>PI782</t>
  </si>
  <si>
    <t>Dinsmore Medical Systems -Dallas CCAD Reg 3</t>
  </si>
  <si>
    <t>QO601</t>
  </si>
  <si>
    <t>Dinsmore Medical Systems, LLC Private Pay</t>
  </si>
  <si>
    <t>PI643</t>
  </si>
  <si>
    <t>NH604</t>
  </si>
  <si>
    <t>Southern NH Services</t>
  </si>
  <si>
    <t>PI650</t>
  </si>
  <si>
    <t>PI651</t>
  </si>
  <si>
    <t>Jersey Community Hospital (IL)</t>
  </si>
  <si>
    <t>PI652</t>
  </si>
  <si>
    <t>PI654</t>
  </si>
  <si>
    <t>Cedar County Memorial Hospital (MO)</t>
  </si>
  <si>
    <t>PI655</t>
  </si>
  <si>
    <t>Pilot Club of Marshall (TX)</t>
  </si>
  <si>
    <t>PI660</t>
  </si>
  <si>
    <t>PI662</t>
  </si>
  <si>
    <t>PI663</t>
  </si>
  <si>
    <t>Hospital District #1 of Rice County (KS)</t>
  </si>
  <si>
    <t>PI664</t>
  </si>
  <si>
    <t>Interim Healthcare</t>
  </si>
  <si>
    <t>PI667</t>
  </si>
  <si>
    <t>Mercy McCune Brooks Regional Hosp Lifeline (MO)</t>
  </si>
  <si>
    <t>PI666</t>
  </si>
  <si>
    <t>Mile Bluff Medical Center Inc</t>
  </si>
  <si>
    <t>PI669</t>
  </si>
  <si>
    <t>PI670</t>
  </si>
  <si>
    <t>PI671</t>
  </si>
  <si>
    <t>Penn York Medical Supply</t>
  </si>
  <si>
    <t>PI672</t>
  </si>
  <si>
    <t>Gove County Medical Center</t>
  </si>
  <si>
    <t>PI674</t>
  </si>
  <si>
    <t>Texas Visiting Nurse Service, Ltd.</t>
  </si>
  <si>
    <t>PI681</t>
  </si>
  <si>
    <t>Interim Dubois</t>
  </si>
  <si>
    <t>PI676</t>
  </si>
  <si>
    <t>Interim Healthcare (FL)</t>
  </si>
  <si>
    <t>PI685</t>
  </si>
  <si>
    <t>PI686</t>
  </si>
  <si>
    <t>PI679</t>
  </si>
  <si>
    <t>Phillips County Hospital (KS)</t>
  </si>
  <si>
    <t>QO679</t>
  </si>
  <si>
    <t>Great Plains of Phillips County, Inc (KS)</t>
  </si>
  <si>
    <t>QO687</t>
  </si>
  <si>
    <t>Great Plains of Phillips County, Inc.</t>
  </si>
  <si>
    <t>PI682</t>
  </si>
  <si>
    <t>PI908</t>
  </si>
  <si>
    <t>NC Health Keeperz/CAP Case Management</t>
  </si>
  <si>
    <t>PI917</t>
  </si>
  <si>
    <t>AL Home Bound Rehab Svcs DP110</t>
  </si>
  <si>
    <t>PI921</t>
  </si>
  <si>
    <t>AL Home Bound Rehab Svcs - DP 115</t>
  </si>
  <si>
    <t>PI922</t>
  </si>
  <si>
    <t>AL Home Bound Rehab Scs - DP 116</t>
  </si>
  <si>
    <t>PI923</t>
  </si>
  <si>
    <t>AL Home Bound Rehab Svcs - DP 117</t>
  </si>
  <si>
    <t>PI924</t>
  </si>
  <si>
    <t>AL Home Bound Rehab Svcs - DP 118</t>
  </si>
  <si>
    <t>PI926</t>
  </si>
  <si>
    <t>GA Medicall GHP - CCSP</t>
  </si>
  <si>
    <t>PI928</t>
  </si>
  <si>
    <t>Chelsea/Revere/Winthrop Elder Services</t>
  </si>
  <si>
    <t>PI940</t>
  </si>
  <si>
    <t>TX TDHS REGION 10 CCAD 1852</t>
  </si>
  <si>
    <t>PI950</t>
  </si>
  <si>
    <t>TX Superior</t>
  </si>
  <si>
    <t>PI956</t>
  </si>
  <si>
    <t>PI957</t>
  </si>
  <si>
    <t>PL902</t>
  </si>
  <si>
    <t>PL903</t>
  </si>
  <si>
    <t>PM409</t>
  </si>
  <si>
    <t>PM701</t>
  </si>
  <si>
    <t>American Red Cross - Catch All (PMD)</t>
  </si>
  <si>
    <t>BK701</t>
  </si>
  <si>
    <t>Good Samaritan - Catch All - PERS</t>
  </si>
  <si>
    <t>PM702</t>
  </si>
  <si>
    <t>Good Samaritan - Catch All - PMD</t>
  </si>
  <si>
    <t>PM703</t>
  </si>
  <si>
    <t>Visting Nurses Association</t>
  </si>
  <si>
    <t>PM712</t>
  </si>
  <si>
    <t>Home Instead  - Catch All - (PMD)</t>
  </si>
  <si>
    <t>QO062</t>
  </si>
  <si>
    <t>IN114</t>
  </si>
  <si>
    <t>QO114</t>
  </si>
  <si>
    <t>NH793</t>
  </si>
  <si>
    <t>QO293</t>
  </si>
  <si>
    <t>LRG Healthcare</t>
  </si>
  <si>
    <t>QO294</t>
  </si>
  <si>
    <t>LRGHealthcare</t>
  </si>
  <si>
    <t>QO693</t>
  </si>
  <si>
    <t>QO694</t>
  </si>
  <si>
    <t>QO484</t>
  </si>
  <si>
    <t>Comfort Keepers - New York</t>
  </si>
  <si>
    <t>QO494</t>
  </si>
  <si>
    <t>QO496</t>
  </si>
  <si>
    <t>1106 Right at Home Wethersfield CT</t>
  </si>
  <si>
    <t>QO503</t>
  </si>
  <si>
    <t>Comfort Keepers (CT)</t>
  </si>
  <si>
    <t>QO591</t>
  </si>
  <si>
    <t>Cabell Huntington Hospital, Inc. (WV)</t>
  </si>
  <si>
    <t>QO596</t>
  </si>
  <si>
    <t>Garfield County Health Watch Satellite (WA)</t>
  </si>
  <si>
    <t>QO597</t>
  </si>
  <si>
    <t>Affordable HomeCare (FL)</t>
  </si>
  <si>
    <t>QO604</t>
  </si>
  <si>
    <t>1081 Elder Aide Services dba Right at Home (WV)</t>
  </si>
  <si>
    <t>QO616</t>
  </si>
  <si>
    <t>Senior Matters Extended Services LLS</t>
  </si>
  <si>
    <t>QO620</t>
  </si>
  <si>
    <t>Seniorcorp, Inc. (VA)</t>
  </si>
  <si>
    <t>FE141</t>
  </si>
  <si>
    <t>South County Home Health</t>
  </si>
  <si>
    <t>HW364</t>
  </si>
  <si>
    <t>HW439</t>
  </si>
  <si>
    <t>QO424</t>
  </si>
  <si>
    <t>QO624</t>
  </si>
  <si>
    <t>South County Home Health (RI)</t>
  </si>
  <si>
    <t>RI524</t>
  </si>
  <si>
    <t>VNS Home Health Service</t>
  </si>
  <si>
    <t>HW460</t>
  </si>
  <si>
    <t>QO625</t>
  </si>
  <si>
    <t>QO665</t>
  </si>
  <si>
    <t>QO629</t>
  </si>
  <si>
    <t>QO630</t>
  </si>
  <si>
    <t>Rochelle Community Lifeline (IL)</t>
  </si>
  <si>
    <t>QO632</t>
  </si>
  <si>
    <t>Minneola District Hospital (KS)</t>
  </si>
  <si>
    <t>QO642</t>
  </si>
  <si>
    <t>Compassionate Home Care Inc. (NC)</t>
  </si>
  <si>
    <t>QO643</t>
  </si>
  <si>
    <t>Pike County Hlth Dept. Home Care &amp; Hospi</t>
  </si>
  <si>
    <t>QO655</t>
  </si>
  <si>
    <t>1098 Right at Home Lehigh Valley (PA)</t>
  </si>
  <si>
    <t>QO656</t>
  </si>
  <si>
    <t>Fort Madison Community Hospital (IA)</t>
  </si>
  <si>
    <t>PI352</t>
  </si>
  <si>
    <t>Care Call (IL)</t>
  </si>
  <si>
    <t>QO662</t>
  </si>
  <si>
    <t>QO666</t>
  </si>
  <si>
    <t>Affordable Home Care, LLC (NC)</t>
  </si>
  <si>
    <t>QO671</t>
  </si>
  <si>
    <t>1078 Right at Home Fresno California</t>
  </si>
  <si>
    <t>QO674</t>
  </si>
  <si>
    <t>1064 Right at Home West Orange New Jersey</t>
  </si>
  <si>
    <t>FE144</t>
  </si>
  <si>
    <t>OSF Home Care (IL)</t>
  </si>
  <si>
    <t>HW335</t>
  </si>
  <si>
    <t>QO578</t>
  </si>
  <si>
    <t>OSF Home Care</t>
  </si>
  <si>
    <t>QO678</t>
  </si>
  <si>
    <t>QO681</t>
  </si>
  <si>
    <t>Norwell VNA (MA)</t>
  </si>
  <si>
    <t>HW356</t>
  </si>
  <si>
    <t>All Care Resources (MA)</t>
  </si>
  <si>
    <t>QO690</t>
  </si>
  <si>
    <t>QO692</t>
  </si>
  <si>
    <t>Tri-State Medical (GA)</t>
  </si>
  <si>
    <t>PI647</t>
  </si>
  <si>
    <t>Swain Conty Health Department (NC)</t>
  </si>
  <si>
    <t>QO697</t>
  </si>
  <si>
    <t>Swain County Health Department (NC)</t>
  </si>
  <si>
    <t>RI012</t>
  </si>
  <si>
    <t>Philips Lifeline - Westerly</t>
  </si>
  <si>
    <t>RI014</t>
  </si>
  <si>
    <t>Jewish Family Services of Rhode Island</t>
  </si>
  <si>
    <t>RI124</t>
  </si>
  <si>
    <t>RI614</t>
  </si>
  <si>
    <t>RI624</t>
  </si>
  <si>
    <t>RI020</t>
  </si>
  <si>
    <t>Lifetime Medical Nursing Services</t>
  </si>
  <si>
    <t>RI630</t>
  </si>
  <si>
    <t>HealthTouch Lifeline</t>
  </si>
  <si>
    <t>RI633</t>
  </si>
  <si>
    <t>RI301</t>
  </si>
  <si>
    <t>Atria Lincoln Place</t>
  </si>
  <si>
    <t>RI302</t>
  </si>
  <si>
    <t>Atria Aquidneck Place</t>
  </si>
  <si>
    <t>RI304</t>
  </si>
  <si>
    <t>Atria Harborhill - 10744</t>
  </si>
  <si>
    <t>RI028</t>
  </si>
  <si>
    <t>Nursing Placement</t>
  </si>
  <si>
    <t>RI528</t>
  </si>
  <si>
    <t>RI603</t>
  </si>
  <si>
    <t>RI604</t>
  </si>
  <si>
    <t>Prospect CharterCARE Home Health Lifeline</t>
  </si>
  <si>
    <t>RI018</t>
  </si>
  <si>
    <t>Homefront Health Care</t>
  </si>
  <si>
    <t>RI618</t>
  </si>
  <si>
    <t>RI628</t>
  </si>
  <si>
    <t>RI701</t>
  </si>
  <si>
    <t>Philips Lifeline - Rhode Island</t>
  </si>
  <si>
    <t>RI705</t>
  </si>
  <si>
    <t>Pinnacle Home Care</t>
  </si>
  <si>
    <t>FE225</t>
  </si>
  <si>
    <t>Care Resource LLC</t>
  </si>
  <si>
    <t>RI707</t>
  </si>
  <si>
    <t>Care Resource</t>
  </si>
  <si>
    <t>RI729</t>
  </si>
  <si>
    <t>FE163</t>
  </si>
  <si>
    <t>Assisted Daily Living, Inc.</t>
  </si>
  <si>
    <t>RI763</t>
  </si>
  <si>
    <t>RI800</t>
  </si>
  <si>
    <t>RI900</t>
  </si>
  <si>
    <t>RI Medicaid</t>
  </si>
  <si>
    <t>RI901</t>
  </si>
  <si>
    <t>Neighborhood Health Plan of Rhode Island</t>
  </si>
  <si>
    <t>RI902</t>
  </si>
  <si>
    <t>PACE Orgaization of RI</t>
  </si>
  <si>
    <t>RS100</t>
  </si>
  <si>
    <t>RS111</t>
  </si>
  <si>
    <t>The Emergency Response People (PA)</t>
  </si>
  <si>
    <t>RS600</t>
  </si>
  <si>
    <t>HomeCare Options (NJ)</t>
  </si>
  <si>
    <t>RS904</t>
  </si>
  <si>
    <t>County of Albany EISEP</t>
  </si>
  <si>
    <t>RS908</t>
  </si>
  <si>
    <t>Southwestern PA AAA PDA Waiver</t>
  </si>
  <si>
    <t>RS910</t>
  </si>
  <si>
    <t>Beaver County Office on Aging</t>
  </si>
  <si>
    <t>RS912</t>
  </si>
  <si>
    <t>United Cerebral Palsy of SAR</t>
  </si>
  <si>
    <t>RS931</t>
  </si>
  <si>
    <t>Cleveland - PSA 10A</t>
  </si>
  <si>
    <t>RS932</t>
  </si>
  <si>
    <t>Area Agency on Aging, 10B</t>
  </si>
  <si>
    <t>RS933</t>
  </si>
  <si>
    <t>Direction Home Care Coordination</t>
  </si>
  <si>
    <t>RS936</t>
  </si>
  <si>
    <t>DHSS Division of Contracts</t>
  </si>
  <si>
    <t>SC011</t>
  </si>
  <si>
    <t>SC012</t>
  </si>
  <si>
    <t>Safe Life Senior</t>
  </si>
  <si>
    <t>SC053</t>
  </si>
  <si>
    <t>SC062</t>
  </si>
  <si>
    <t>SC512</t>
  </si>
  <si>
    <t>SC600</t>
  </si>
  <si>
    <t>SC612</t>
  </si>
  <si>
    <t>SC622</t>
  </si>
  <si>
    <t>SC672</t>
  </si>
  <si>
    <t>SC014</t>
  </si>
  <si>
    <t>Philips Lifeline - Greenwood</t>
  </si>
  <si>
    <t>SC016</t>
  </si>
  <si>
    <t>Evening Pilot Club of Sumter</t>
  </si>
  <si>
    <t>SC021</t>
  </si>
  <si>
    <t>SC040</t>
  </si>
  <si>
    <t>SC221</t>
  </si>
  <si>
    <t>SC025</t>
  </si>
  <si>
    <t>SC026</t>
  </si>
  <si>
    <t>SC028</t>
  </si>
  <si>
    <t>SC030</t>
  </si>
  <si>
    <t>Pilot Club Of Bennettsville</t>
  </si>
  <si>
    <t>SC034</t>
  </si>
  <si>
    <t>Pilot Club Of Hartsville Lifeline</t>
  </si>
  <si>
    <t>SC037</t>
  </si>
  <si>
    <t>SC044</t>
  </si>
  <si>
    <t>Mary Black Memorial Hospital</t>
  </si>
  <si>
    <t>CA240</t>
  </si>
  <si>
    <t>Morningside of Fullerton</t>
  </si>
  <si>
    <t>FE100</t>
  </si>
  <si>
    <t>Roper St. Francis Healthcare</t>
  </si>
  <si>
    <t>FE124</t>
  </si>
  <si>
    <t>SC049</t>
  </si>
  <si>
    <t>SC149</t>
  </si>
  <si>
    <t>SC649</t>
  </si>
  <si>
    <t>SC650</t>
  </si>
  <si>
    <t>SC669</t>
  </si>
  <si>
    <t>Roper St. Francis</t>
  </si>
  <si>
    <t>SC679</t>
  </si>
  <si>
    <t>Roper St. Francis Home Care</t>
  </si>
  <si>
    <t>SC055</t>
  </si>
  <si>
    <t>CW001</t>
  </si>
  <si>
    <t>Lutheran Homes of South Carolina</t>
  </si>
  <si>
    <t>CW002</t>
  </si>
  <si>
    <t>CW003</t>
  </si>
  <si>
    <t>CW004</t>
  </si>
  <si>
    <t>SC060</t>
  </si>
  <si>
    <t>Lutheran Homes of SC / Loman Home</t>
  </si>
  <si>
    <t>SC061</t>
  </si>
  <si>
    <t>Lutheran Homes of SC / Franke Home</t>
  </si>
  <si>
    <t>SC064</t>
  </si>
  <si>
    <t>Abbeville Area Medical Center</t>
  </si>
  <si>
    <t>SC100</t>
  </si>
  <si>
    <t>SC306</t>
  </si>
  <si>
    <t>Atria - Forest Lake - 1106</t>
  </si>
  <si>
    <t>SC319</t>
  </si>
  <si>
    <t>Lutheran Homes of SC - Rosecrest-5186</t>
  </si>
  <si>
    <t>SC322</t>
  </si>
  <si>
    <t>Summit Place of Beaufort - 4030</t>
  </si>
  <si>
    <t>SC323</t>
  </si>
  <si>
    <t>Summit Place of N. Myrtle Beach  - 5805</t>
  </si>
  <si>
    <t>SC326</t>
  </si>
  <si>
    <t>Legacy -  Anderson - 5080</t>
  </si>
  <si>
    <t>SC334</t>
  </si>
  <si>
    <t>NHC Mauldin</t>
  </si>
  <si>
    <t>SC336</t>
  </si>
  <si>
    <t>Belvedere Commons of Seneca</t>
  </si>
  <si>
    <t>SC337</t>
  </si>
  <si>
    <t>The Palmettos of Parklane</t>
  </si>
  <si>
    <t>SC338</t>
  </si>
  <si>
    <t>Summit Place of Daniel Island (5SQC)</t>
  </si>
  <si>
    <t>SC339</t>
  </si>
  <si>
    <t>Savannah Grace</t>
  </si>
  <si>
    <t>SC341</t>
  </si>
  <si>
    <t>Palmettos of Bluffton</t>
  </si>
  <si>
    <t>SC342</t>
  </si>
  <si>
    <t>Palmettos of Garden City</t>
  </si>
  <si>
    <t>SC343</t>
  </si>
  <si>
    <t>Still Hopes Episcopal Retirement</t>
  </si>
  <si>
    <t>SC360</t>
  </si>
  <si>
    <t>BELL AIR ASSISTED LIVING</t>
  </si>
  <si>
    <t>SC601</t>
  </si>
  <si>
    <t>Aiken Area Council On Aging</t>
  </si>
  <si>
    <t>SC621</t>
  </si>
  <si>
    <t>Aiken Area Counil on Aging</t>
  </si>
  <si>
    <t>SC604</t>
  </si>
  <si>
    <t>SC611</t>
  </si>
  <si>
    <t>Springs Memorial Hospital Auxiliary</t>
  </si>
  <si>
    <t>SC613</t>
  </si>
  <si>
    <t>York County Council on Aging Lifeline</t>
  </si>
  <si>
    <t>SC620</t>
  </si>
  <si>
    <t>SC623</t>
  </si>
  <si>
    <t>Aiken, NHC HomeCare</t>
  </si>
  <si>
    <t>SC638</t>
  </si>
  <si>
    <t>Greenville, NHC HomeCare</t>
  </si>
  <si>
    <t>SC642</t>
  </si>
  <si>
    <t>Midlands, NHC HomeCare</t>
  </si>
  <si>
    <t>SC643</t>
  </si>
  <si>
    <t>Palmetto Health Baptist-Easley</t>
  </si>
  <si>
    <t>SC651</t>
  </si>
  <si>
    <t>SC658</t>
  </si>
  <si>
    <t>Fairfield County EMS</t>
  </si>
  <si>
    <t>SC661</t>
  </si>
  <si>
    <t>Priceless Homecare LLC., d/b/a FirstLight HomeCare</t>
  </si>
  <si>
    <t>SC662</t>
  </si>
  <si>
    <t>101 Mobility</t>
  </si>
  <si>
    <t>SC664</t>
  </si>
  <si>
    <t>SC700</t>
  </si>
  <si>
    <t>Clover Rescue Squad Auxiliary</t>
  </si>
  <si>
    <t>SC701</t>
  </si>
  <si>
    <t>1069 Ralph Donald Corp. (RAH)</t>
  </si>
  <si>
    <t>SC702</t>
  </si>
  <si>
    <t>FirstLight HomeCare of The Grand Strand</t>
  </si>
  <si>
    <t>SC708</t>
  </si>
  <si>
    <t>Stay at Home Strategies, LLC</t>
  </si>
  <si>
    <t>SC714</t>
  </si>
  <si>
    <t>Stay at Home Strategies, LLC - Central</t>
  </si>
  <si>
    <t>SC715</t>
  </si>
  <si>
    <t>Stay at Home Strategies, LLC - Mountain</t>
  </si>
  <si>
    <t>SC716</t>
  </si>
  <si>
    <t>Stay at Home Strategies, LLC - Pacific</t>
  </si>
  <si>
    <t>SC725</t>
  </si>
  <si>
    <t>SC728</t>
  </si>
  <si>
    <t>Stay at Home Strategies, LLC - Eastern</t>
  </si>
  <si>
    <t>SC738</t>
  </si>
  <si>
    <t>SC748</t>
  </si>
  <si>
    <t>SC758</t>
  </si>
  <si>
    <t>SC784</t>
  </si>
  <si>
    <t>SC794</t>
  </si>
  <si>
    <t>SC710</t>
  </si>
  <si>
    <t>Greeneville Lifeline</t>
  </si>
  <si>
    <t>SC757</t>
  </si>
  <si>
    <t>Clarenden Health System</t>
  </si>
  <si>
    <t>SC824</t>
  </si>
  <si>
    <t>SC834</t>
  </si>
  <si>
    <t>SC913</t>
  </si>
  <si>
    <t>SC914</t>
  </si>
  <si>
    <t>YCB of Disabilities &amp; Special Needs</t>
  </si>
  <si>
    <t>SC917</t>
  </si>
  <si>
    <t>SC930</t>
  </si>
  <si>
    <t>First Choice VIP Care Plus</t>
  </si>
  <si>
    <t>SD012</t>
  </si>
  <si>
    <t>Avera Home Medical Equipment</t>
  </si>
  <si>
    <t>SD212</t>
  </si>
  <si>
    <t>SD213</t>
  </si>
  <si>
    <t>Home Medical Equipment of Pierre</t>
  </si>
  <si>
    <t>SD013</t>
  </si>
  <si>
    <t>SD014</t>
  </si>
  <si>
    <t>Winner Regional Health Center</t>
  </si>
  <si>
    <t>SD018</t>
  </si>
  <si>
    <t>Philips Lifeline - Rapid City</t>
  </si>
  <si>
    <t>SD618</t>
  </si>
  <si>
    <t>Rapid City Regional Hospital</t>
  </si>
  <si>
    <t>SD019</t>
  </si>
  <si>
    <t>SD024</t>
  </si>
  <si>
    <t>SD030</t>
  </si>
  <si>
    <t>Flandreau Santee Sioux Tribal Clinic</t>
  </si>
  <si>
    <t>SD602</t>
  </si>
  <si>
    <t>Good Samaritan  Sioux Falls Village</t>
  </si>
  <si>
    <t>SD303</t>
  </si>
  <si>
    <t>Good Samaritan  - Corsica</t>
  </si>
  <si>
    <t>SD306</t>
  </si>
  <si>
    <t>Primrose Cottages</t>
  </si>
  <si>
    <t>SD307</t>
  </si>
  <si>
    <t>Good Samaritan Well Aware Systems</t>
  </si>
  <si>
    <t>SD309</t>
  </si>
  <si>
    <t>Good Samaritan Society - Rapid City</t>
  </si>
  <si>
    <t>SD311</t>
  </si>
  <si>
    <t>Good Sam City Center Apartments</t>
  </si>
  <si>
    <t>SD312</t>
  </si>
  <si>
    <t>Good Sam Prairie Lake Apartments</t>
  </si>
  <si>
    <t>SD314</t>
  </si>
  <si>
    <t>Good Samaritan Prairie Crossing</t>
  </si>
  <si>
    <t>SD360</t>
  </si>
  <si>
    <t>Good Samaritan - Echo Ridge</t>
  </si>
  <si>
    <t>MN335</t>
  </si>
  <si>
    <t>Good Sam Johnson Park Place</t>
  </si>
  <si>
    <t>NE325</t>
  </si>
  <si>
    <t>Good Samaritan Society Prairie Estates</t>
  </si>
  <si>
    <t>SD361</t>
  </si>
  <si>
    <t>The Evangelical Lutheran Society (Good Samaritan)</t>
  </si>
  <si>
    <t>SD362</t>
  </si>
  <si>
    <t>Edgewood Prairie Crossing</t>
  </si>
  <si>
    <t>SD363</t>
  </si>
  <si>
    <t>Good Samaritan - Tyndall</t>
  </si>
  <si>
    <t>SD364</t>
  </si>
  <si>
    <t>Good Samaritan Clear Lake</t>
  </si>
  <si>
    <t>SD368</t>
  </si>
  <si>
    <t>The Lodge at Prairie Creek</t>
  </si>
  <si>
    <t>SD369</t>
  </si>
  <si>
    <t>Prairie Creek Patio Homes</t>
  </si>
  <si>
    <t>SD370</t>
  </si>
  <si>
    <t>Good Samaritan Creekside Apartments</t>
  </si>
  <si>
    <t>SD601</t>
  </si>
  <si>
    <t>Good Samaritan Society Home Care Lifeline</t>
  </si>
  <si>
    <t>SD608</t>
  </si>
  <si>
    <t>SD609</t>
  </si>
  <si>
    <t>Good Samaritan Society - Howard Lifeline</t>
  </si>
  <si>
    <t>SD610</t>
  </si>
  <si>
    <t>Good Samaritan - St. Martin Village</t>
  </si>
  <si>
    <t>SD612</t>
  </si>
  <si>
    <t>Good Samaritan-Crescent Villa</t>
  </si>
  <si>
    <t>SD901</t>
  </si>
  <si>
    <t>South Dakota DSS</t>
  </si>
  <si>
    <t>SD902</t>
  </si>
  <si>
    <t>South Dakota Waiver Program</t>
  </si>
  <si>
    <t>TE010</t>
  </si>
  <si>
    <t>Cuero Community Hospital</t>
  </si>
  <si>
    <t>TX010</t>
  </si>
  <si>
    <t>TE011</t>
  </si>
  <si>
    <t>April Skyy Home Health, Inc.</t>
  </si>
  <si>
    <t>TE511</t>
  </si>
  <si>
    <t>TE067</t>
  </si>
  <si>
    <t>Shannon Home Health Services</t>
  </si>
  <si>
    <t>TE135</t>
  </si>
  <si>
    <t>Senior Allegiance Home Care</t>
  </si>
  <si>
    <t>TE635</t>
  </si>
  <si>
    <t>TE300</t>
  </si>
  <si>
    <t>Village at Meyerland</t>
  </si>
  <si>
    <t>TE301</t>
  </si>
  <si>
    <t>Horizon Bay -  San Marcos</t>
  </si>
  <si>
    <t>TE302</t>
  </si>
  <si>
    <t>Horizon Bay - Austin</t>
  </si>
  <si>
    <t>TE303</t>
  </si>
  <si>
    <t>Waterview at Mansfield</t>
  </si>
  <si>
    <t>TE304</t>
  </si>
  <si>
    <t>Emeritus at Lake Highlands</t>
  </si>
  <si>
    <t>TE305</t>
  </si>
  <si>
    <t>The Village at the Woodlands Waterway</t>
  </si>
  <si>
    <t>TE306</t>
  </si>
  <si>
    <t>Air Force Village I - HCC</t>
  </si>
  <si>
    <t>TE307</t>
  </si>
  <si>
    <t>Good Samaritan - Denton VIllage</t>
  </si>
  <si>
    <t>TE308</t>
  </si>
  <si>
    <t>Atria Westchase</t>
  </si>
  <si>
    <t>TE309</t>
  </si>
  <si>
    <t>Horizon Bay at Graham</t>
  </si>
  <si>
    <t>TE311</t>
  </si>
  <si>
    <t>Park Steeplechase</t>
  </si>
  <si>
    <t>TE312</t>
  </si>
  <si>
    <t>Atria Carrollton #10243</t>
  </si>
  <si>
    <t>TE313</t>
  </si>
  <si>
    <t>Carriage Inn Huntsville</t>
  </si>
  <si>
    <t>TE214</t>
  </si>
  <si>
    <t>Alcom Systems, LLC (POC-LMS)</t>
  </si>
  <si>
    <t>TE314</t>
  </si>
  <si>
    <t>Alcom Systems, LLC</t>
  </si>
  <si>
    <t>TE514</t>
  </si>
  <si>
    <t>Alcom Systems LLC (POC-PSF)</t>
  </si>
  <si>
    <t>TE622</t>
  </si>
  <si>
    <t>TE644</t>
  </si>
  <si>
    <t>TE315</t>
  </si>
  <si>
    <t>Isle at Watercrest - Mansfield</t>
  </si>
  <si>
    <t>TE316</t>
  </si>
  <si>
    <t>Isle at Watercrest - Bryan</t>
  </si>
  <si>
    <t>TE317</t>
  </si>
  <si>
    <t>Atria Richardson</t>
  </si>
  <si>
    <t>TE318</t>
  </si>
  <si>
    <t>The Village of River Oaks</t>
  </si>
  <si>
    <t>TE320</t>
  </si>
  <si>
    <t>Franklin Park Sonterra</t>
  </si>
  <si>
    <t>TE321</t>
  </si>
  <si>
    <t>Memory Care of New Braunfels</t>
  </si>
  <si>
    <t>TE322</t>
  </si>
  <si>
    <t>Watercrest at Bryan</t>
  </si>
  <si>
    <t>TE323</t>
  </si>
  <si>
    <t>Northeast Home Health Care</t>
  </si>
  <si>
    <t>TE623</t>
  </si>
  <si>
    <t>TE325</t>
  </si>
  <si>
    <t>Skye Senior Village</t>
  </si>
  <si>
    <t>TE327</t>
  </si>
  <si>
    <t>Buckner Villas</t>
  </si>
  <si>
    <t>TE328</t>
  </si>
  <si>
    <t>Village on Triangle Avenue</t>
  </si>
  <si>
    <t>TE330</t>
  </si>
  <si>
    <t>Isle at Cedar Ridge</t>
  </si>
  <si>
    <t>TE605</t>
  </si>
  <si>
    <t>NETHC, LLC dba Right at Home Northeast Texas</t>
  </si>
  <si>
    <t>TE627</t>
  </si>
  <si>
    <t>InHouse Systems, Inc.</t>
  </si>
  <si>
    <t>TE633</t>
  </si>
  <si>
    <t>Lifeline Technologies of Texas</t>
  </si>
  <si>
    <t>TE636</t>
  </si>
  <si>
    <t>Friendly Faces Senior Care</t>
  </si>
  <si>
    <t>TE637</t>
  </si>
  <si>
    <t>Synergy Home Care of Katy</t>
  </si>
  <si>
    <t>TE640</t>
  </si>
  <si>
    <t>LMJC Inc. dba 101 Mobility</t>
  </si>
  <si>
    <t>TE700</t>
  </si>
  <si>
    <t>TE701</t>
  </si>
  <si>
    <t>Personal Neighbor Care, HISC</t>
  </si>
  <si>
    <t>TE702</t>
  </si>
  <si>
    <t>LIfeline of Central Texas</t>
  </si>
  <si>
    <t>TE703</t>
  </si>
  <si>
    <t>ARC - South Texas Territory</t>
  </si>
  <si>
    <t>TX712</t>
  </si>
  <si>
    <t>ARC - South Texas Territory - El Paso</t>
  </si>
  <si>
    <t>TX753</t>
  </si>
  <si>
    <t>ARC - Bienvivir Senior Health Services</t>
  </si>
  <si>
    <t>TE704</t>
  </si>
  <si>
    <t>Kordie Enterprises, Inc.</t>
  </si>
  <si>
    <t>TE708</t>
  </si>
  <si>
    <t>Demond Enterprises, Inc.</t>
  </si>
  <si>
    <t>TE709</t>
  </si>
  <si>
    <t>Brad Burke</t>
  </si>
  <si>
    <t>TE710</t>
  </si>
  <si>
    <t>Home Care Assistance of Austin</t>
  </si>
  <si>
    <t>TE711</t>
  </si>
  <si>
    <t>TE714</t>
  </si>
  <si>
    <t>FirstLight HomeCare The Woodlands</t>
  </si>
  <si>
    <t>TE715</t>
  </si>
  <si>
    <t>Home Care Assistance of North Houston</t>
  </si>
  <si>
    <t>TE718</t>
  </si>
  <si>
    <t>Stephen Consulting</t>
  </si>
  <si>
    <t>TE722</t>
  </si>
  <si>
    <t>Cummings Associates Lifeline</t>
  </si>
  <si>
    <t>TE725</t>
  </si>
  <si>
    <t>T.A. Felker Enterprises, LLC</t>
  </si>
  <si>
    <t>TE726</t>
  </si>
  <si>
    <t>Right at Home 1202</t>
  </si>
  <si>
    <t>TE729</t>
  </si>
  <si>
    <t>ComForCare Home Care - New Braunfels</t>
  </si>
  <si>
    <t>TE730</t>
  </si>
  <si>
    <t>Life Line Screening</t>
  </si>
  <si>
    <t>TE741</t>
  </si>
  <si>
    <t>TE742</t>
  </si>
  <si>
    <t>Compassionate Concierge Care</t>
  </si>
  <si>
    <t>TE752</t>
  </si>
  <si>
    <t>Tanglewood Medical Supplies</t>
  </si>
  <si>
    <t>TN012</t>
  </si>
  <si>
    <t>TN912</t>
  </si>
  <si>
    <t>Mercy Health Partners</t>
  </si>
  <si>
    <t>TN015</t>
  </si>
  <si>
    <t>TN016</t>
  </si>
  <si>
    <t>Methodist Alliance Lifeline</t>
  </si>
  <si>
    <t>TN516</t>
  </si>
  <si>
    <t>TN658</t>
  </si>
  <si>
    <t>Baptist Memorial Hospital Tipton</t>
  </si>
  <si>
    <t>TN017</t>
  </si>
  <si>
    <t>St. Thomas Lifeline</t>
  </si>
  <si>
    <t>TN019</t>
  </si>
  <si>
    <t>Memorial Health Care Lifeline</t>
  </si>
  <si>
    <t>TN024</t>
  </si>
  <si>
    <t>Cumberland Medical Center Auxiliary</t>
  </si>
  <si>
    <t>TN031</t>
  </si>
  <si>
    <t>Cookeville Regional Medical Center</t>
  </si>
  <si>
    <t>TN032</t>
  </si>
  <si>
    <t>Philips Lifeline - Lenoir City</t>
  </si>
  <si>
    <t>TN033</t>
  </si>
  <si>
    <t>City of Berry Hill</t>
  </si>
  <si>
    <t>TN034</t>
  </si>
  <si>
    <t>TN601</t>
  </si>
  <si>
    <t>Mountain States Health Alliance</t>
  </si>
  <si>
    <t>TN037</t>
  </si>
  <si>
    <t>TN046</t>
  </si>
  <si>
    <t>TN047</t>
  </si>
  <si>
    <t>Tennessee Christian Medical Center</t>
  </si>
  <si>
    <t>TN050</t>
  </si>
  <si>
    <t>TN051</t>
  </si>
  <si>
    <t>TN061</t>
  </si>
  <si>
    <t>TN062</t>
  </si>
  <si>
    <t>Laughlin Memorial Hospital, Inc.</t>
  </si>
  <si>
    <t>TN065</t>
  </si>
  <si>
    <t>TN665</t>
  </si>
  <si>
    <t>Blount Memorial Hospital, Inc.</t>
  </si>
  <si>
    <t>TN066</t>
  </si>
  <si>
    <t>Southern Living Centers of Fayetteville</t>
  </si>
  <si>
    <t>FL510</t>
  </si>
  <si>
    <t>SunCrest OMNI Home Health - Ocala</t>
  </si>
  <si>
    <t>GA743</t>
  </si>
  <si>
    <t>SunCrest Healthcare Inc.  - Riverdale</t>
  </si>
  <si>
    <t>PA623</t>
  </si>
  <si>
    <t>OMNI Home Care Tyrone</t>
  </si>
  <si>
    <t>TN226</t>
  </si>
  <si>
    <t>SunCrest Home Health - Madison</t>
  </si>
  <si>
    <t>TN520</t>
  </si>
  <si>
    <t>SunCrest Home Health - Gallatin</t>
  </si>
  <si>
    <t>TN691</t>
  </si>
  <si>
    <t>SunCrest Health - Lafayette</t>
  </si>
  <si>
    <t>TN751</t>
  </si>
  <si>
    <t>SunCrest Healthcare, Inc. - Sparta</t>
  </si>
  <si>
    <t>TN770</t>
  </si>
  <si>
    <t>HomeChoice Health Services - Covington</t>
  </si>
  <si>
    <t>TN413</t>
  </si>
  <si>
    <t>Caring Hearts and Hands of Tennessee</t>
  </si>
  <si>
    <t>TN115</t>
  </si>
  <si>
    <t>Secure and Safe at Home</t>
  </si>
  <si>
    <t>TN515</t>
  </si>
  <si>
    <t>TN134</t>
  </si>
  <si>
    <t>TN300</t>
  </si>
  <si>
    <t>National Health Care Retirement</t>
  </si>
  <si>
    <t>TN305</t>
  </si>
  <si>
    <t>Morning Pointe of Hixson</t>
  </si>
  <si>
    <t>TN306</t>
  </si>
  <si>
    <t>NHC Place Farragut</t>
  </si>
  <si>
    <t>TN307</t>
  </si>
  <si>
    <t>Morning Pointe of Athens</t>
  </si>
  <si>
    <t>TN314</t>
  </si>
  <si>
    <t>East Ridge - 3650</t>
  </si>
  <si>
    <t>TN316</t>
  </si>
  <si>
    <t>Fieldstone - 4280</t>
  </si>
  <si>
    <t>TN319</t>
  </si>
  <si>
    <t>MorningView Village-Blount Memorial-5480</t>
  </si>
  <si>
    <t>TN325</t>
  </si>
  <si>
    <t>Morning Pointe of Clinton</t>
  </si>
  <si>
    <t>TN328</t>
  </si>
  <si>
    <t>Morning Pointe of Greenville</t>
  </si>
  <si>
    <t>TN330</t>
  </si>
  <si>
    <t>Neighborhood at Tellico Village</t>
  </si>
  <si>
    <t>TN332</t>
  </si>
  <si>
    <t>Brighton Gardens of Brentwood</t>
  </si>
  <si>
    <t>TN333</t>
  </si>
  <si>
    <t>Fairfield Glade- Good Samaritan Society</t>
  </si>
  <si>
    <t>TN338</t>
  </si>
  <si>
    <t>Morning Pointe of Brentwood</t>
  </si>
  <si>
    <t>TN339</t>
  </si>
  <si>
    <t>Schilling Gardens Assisted Living</t>
  </si>
  <si>
    <t>TN341</t>
  </si>
  <si>
    <t>Independent Healthcare Properties, LLC</t>
  </si>
  <si>
    <t>TN342</t>
  </si>
  <si>
    <t>MorniMorning Pointe of Powell</t>
  </si>
  <si>
    <t>TN343</t>
  </si>
  <si>
    <t>Parkview West</t>
  </si>
  <si>
    <t>TN346</t>
  </si>
  <si>
    <t>NHC Place at the Trace</t>
  </si>
  <si>
    <t>TN347</t>
  </si>
  <si>
    <t>Mountainside of Maryville</t>
  </si>
  <si>
    <t>TN348</t>
  </si>
  <si>
    <t>Brookdale Senior Living</t>
  </si>
  <si>
    <t>TN360</t>
  </si>
  <si>
    <t>Adams Place</t>
  </si>
  <si>
    <t>TN363</t>
  </si>
  <si>
    <t>Elmcroft of Jackson</t>
  </si>
  <si>
    <t>TN364</t>
  </si>
  <si>
    <t>Morning Point of Tullahoma aka Kings Manor</t>
  </si>
  <si>
    <t>TN365</t>
  </si>
  <si>
    <t>Morning Pointe of Columbia</t>
  </si>
  <si>
    <t>TN366</t>
  </si>
  <si>
    <t>Morningside of Jackson</t>
  </si>
  <si>
    <t>TN369</t>
  </si>
  <si>
    <t>Atria - Weston Place</t>
  </si>
  <si>
    <t>TN370</t>
  </si>
  <si>
    <t>Town Village Audubon Park</t>
  </si>
  <si>
    <t>TN392</t>
  </si>
  <si>
    <t>DIRECT MEDICAL SUPPLIES</t>
  </si>
  <si>
    <t>TN592</t>
  </si>
  <si>
    <t>TN400</t>
  </si>
  <si>
    <t>Takoma Home Health Services</t>
  </si>
  <si>
    <t>TN405</t>
  </si>
  <si>
    <t>NHC HomeCare - Chattanooga</t>
  </si>
  <si>
    <t>TN406</t>
  </si>
  <si>
    <t>NHC HomeCare - Franklin</t>
  </si>
  <si>
    <t>TN407</t>
  </si>
  <si>
    <t>NHC HomeCare - Murfreesboro</t>
  </si>
  <si>
    <t>TN408</t>
  </si>
  <si>
    <t>NHC HomeCare  - Columbia</t>
  </si>
  <si>
    <t>TN409</t>
  </si>
  <si>
    <t>NHC HomeCare -  Johnson City</t>
  </si>
  <si>
    <t>TN410</t>
  </si>
  <si>
    <t>NHC Homecare Milan</t>
  </si>
  <si>
    <t>TN411</t>
  </si>
  <si>
    <t>NHC HomeCare- Athens</t>
  </si>
  <si>
    <t>TN414</t>
  </si>
  <si>
    <t>Knoxville, NHC HomeCare</t>
  </si>
  <si>
    <t>TN415</t>
  </si>
  <si>
    <t>Sparta, NHC HomeCare</t>
  </si>
  <si>
    <t>TN416</t>
  </si>
  <si>
    <t>Springfield, NHC HomeCare</t>
  </si>
  <si>
    <t>TN417</t>
  </si>
  <si>
    <t>McFarland Medical</t>
  </si>
  <si>
    <t>TN419</t>
  </si>
  <si>
    <t>McFarland Medical - Knoxville</t>
  </si>
  <si>
    <t>TN430</t>
  </si>
  <si>
    <t>Volunteer Home Care, Inc - Camden</t>
  </si>
  <si>
    <t>TN431</t>
  </si>
  <si>
    <t>Volunteer Home Care, Inc. - Dyersburg</t>
  </si>
  <si>
    <t>TN432</t>
  </si>
  <si>
    <t>Volunteer Home Care, Inc. - Huntingdon</t>
  </si>
  <si>
    <t>TN433</t>
  </si>
  <si>
    <t>Volunteer Home Care Inc. - Humboldt</t>
  </si>
  <si>
    <t>TN434</t>
  </si>
  <si>
    <t>Volunteer Home Care, Inc. - Jackson</t>
  </si>
  <si>
    <t>TN436</t>
  </si>
  <si>
    <t>Volunteer Home Care, Inc. - Union City</t>
  </si>
  <si>
    <t>TN781</t>
  </si>
  <si>
    <t>Volunteer Home Care, Inc.</t>
  </si>
  <si>
    <t>TN500</t>
  </si>
  <si>
    <t>NHC- Hendersonville</t>
  </si>
  <si>
    <t>TN501</t>
  </si>
  <si>
    <t>NHC- McMinnville</t>
  </si>
  <si>
    <t>TN503</t>
  </si>
  <si>
    <t>Pulaski, NHC HomeCare</t>
  </si>
  <si>
    <t>TN504</t>
  </si>
  <si>
    <t>Lewisburg, NHC HomeCare</t>
  </si>
  <si>
    <t>TN506</t>
  </si>
  <si>
    <t>Dickson, NHC HomeCare</t>
  </si>
  <si>
    <t>TN514</t>
  </si>
  <si>
    <t>Aging in Place</t>
  </si>
  <si>
    <t>TN565</t>
  </si>
  <si>
    <t>TN570</t>
  </si>
  <si>
    <t>Manor at Northgate</t>
  </si>
  <si>
    <t>TN761</t>
  </si>
  <si>
    <t>The Residences at Eastport</t>
  </si>
  <si>
    <t>TN571</t>
  </si>
  <si>
    <t>TN597</t>
  </si>
  <si>
    <t>TN598</t>
  </si>
  <si>
    <t>Home Instead Senior Care - Franklin</t>
  </si>
  <si>
    <t>FL638</t>
  </si>
  <si>
    <t>The Bridge at Bay St. Joe</t>
  </si>
  <si>
    <t>FL641</t>
  </si>
  <si>
    <t>Chautaugua Rehab &amp; Nursing Center</t>
  </si>
  <si>
    <t>FL652</t>
  </si>
  <si>
    <t>Signature HealthCARE at The Courtyard</t>
  </si>
  <si>
    <t>FL653</t>
  </si>
  <si>
    <t>Signature HealthCARE of No Florida</t>
  </si>
  <si>
    <t>FL656</t>
  </si>
  <si>
    <t>Surrey Place Care Center</t>
  </si>
  <si>
    <t>FL657</t>
  </si>
  <si>
    <t>Washington Rehab and Nursing Center</t>
  </si>
  <si>
    <t>KY663</t>
  </si>
  <si>
    <t>Bracken County Nursing and Rehab Center</t>
  </si>
  <si>
    <t>KY665</t>
  </si>
  <si>
    <t>Lee County Care &amp; Rehabilitation Center</t>
  </si>
  <si>
    <t>KY667</t>
  </si>
  <si>
    <t>Morgantown Care &amp; Rehab Center</t>
  </si>
  <si>
    <t>KY668</t>
  </si>
  <si>
    <t>Signature HealthCARE of Pikeville</t>
  </si>
  <si>
    <t>KY669</t>
  </si>
  <si>
    <t>Riverview Health Care Center</t>
  </si>
  <si>
    <t>KY670</t>
  </si>
  <si>
    <t>Signature HealthCARE of Trimble County</t>
  </si>
  <si>
    <t>KY674</t>
  </si>
  <si>
    <t>Hermitage Care &amp; Rehabilitation Center</t>
  </si>
  <si>
    <t>KY675</t>
  </si>
  <si>
    <t>Prestonsburg Health Care Center</t>
  </si>
  <si>
    <t>KY676</t>
  </si>
  <si>
    <t>Signature HealthCARE of Spencer County</t>
  </si>
  <si>
    <t>MD608</t>
  </si>
  <si>
    <t>Laurelwood Care Center at Elkton</t>
  </si>
  <si>
    <t>TN602</t>
  </si>
  <si>
    <t>Signature HealthCARE National</t>
  </si>
  <si>
    <t>TN671</t>
  </si>
  <si>
    <t>Signature HealthCare of Erin</t>
  </si>
  <si>
    <t>TN676</t>
  </si>
  <si>
    <t>The Bridge at Monteagle</t>
  </si>
  <si>
    <t>TN619</t>
  </si>
  <si>
    <t>TN624</t>
  </si>
  <si>
    <t>TN626</t>
  </si>
  <si>
    <t>TN653</t>
  </si>
  <si>
    <t>Alexian Brothers of the Southeast</t>
  </si>
  <si>
    <t>TN661</t>
  </si>
  <si>
    <t>TN663</t>
  </si>
  <si>
    <t>Alexian Brothers Community Services</t>
  </si>
  <si>
    <t>TN664</t>
  </si>
  <si>
    <t>Alexian Brother - Live at Home</t>
  </si>
  <si>
    <t>TN667</t>
  </si>
  <si>
    <t>Alexian Brothers Home Care</t>
  </si>
  <si>
    <t>TN561</t>
  </si>
  <si>
    <t>Silver Angels of TN - Shelby</t>
  </si>
  <si>
    <t>TN655</t>
  </si>
  <si>
    <t>Silver Angels of TN - Bradley</t>
  </si>
  <si>
    <t>TN678</t>
  </si>
  <si>
    <t>SIlver Angels of TN - Montgomery</t>
  </si>
  <si>
    <t>TN680</t>
  </si>
  <si>
    <t>Silver Angels of TN - Sevier</t>
  </si>
  <si>
    <t>TN681</t>
  </si>
  <si>
    <t>Silver Angels of TN - Carter</t>
  </si>
  <si>
    <t>TN683</t>
  </si>
  <si>
    <t>Silver Angels of TN - Marion</t>
  </si>
  <si>
    <t>TN684</t>
  </si>
  <si>
    <t>Silver Angels of TN - Roane</t>
  </si>
  <si>
    <t>TN685</t>
  </si>
  <si>
    <t>Silver Angeles of TN - Greene</t>
  </si>
  <si>
    <t>TN686</t>
  </si>
  <si>
    <t>Spring City Care &amp; Rehabiliation Center</t>
  </si>
  <si>
    <t>TN687</t>
  </si>
  <si>
    <t>Standing Stone Care &amp; Rehabilitation Cen</t>
  </si>
  <si>
    <t>TN688</t>
  </si>
  <si>
    <t>Signature HealthCARE of Memphis</t>
  </si>
  <si>
    <t>TN689</t>
  </si>
  <si>
    <t>Silver Angels of TN - Sumner</t>
  </si>
  <si>
    <t>TN704</t>
  </si>
  <si>
    <t>TN707</t>
  </si>
  <si>
    <t>TN713</t>
  </si>
  <si>
    <t>TN714</t>
  </si>
  <si>
    <t>TN814</t>
  </si>
  <si>
    <t>TN719</t>
  </si>
  <si>
    <t>Lifeline of Middle Tennessee</t>
  </si>
  <si>
    <t>TN720</t>
  </si>
  <si>
    <t>TN723</t>
  </si>
  <si>
    <t>TN726</t>
  </si>
  <si>
    <t>TN727</t>
  </si>
  <si>
    <t>TN736</t>
  </si>
  <si>
    <t>TN755</t>
  </si>
  <si>
    <t>TN762</t>
  </si>
  <si>
    <t>ARC - Tennessee Territory - Field</t>
  </si>
  <si>
    <t>TN862</t>
  </si>
  <si>
    <t>ARC - Tennessee Territory - C1</t>
  </si>
  <si>
    <t>TN765</t>
  </si>
  <si>
    <t>Knoxville-Knox County Community Action Committee</t>
  </si>
  <si>
    <t>TN865</t>
  </si>
  <si>
    <t>TN901</t>
  </si>
  <si>
    <t>TN777</t>
  </si>
  <si>
    <t>TN783</t>
  </si>
  <si>
    <t>TN784</t>
  </si>
  <si>
    <t>Melissa Johnston</t>
  </si>
  <si>
    <t>TN788</t>
  </si>
  <si>
    <t>TN791</t>
  </si>
  <si>
    <t>TN792</t>
  </si>
  <si>
    <t>TN794</t>
  </si>
  <si>
    <t>TN796</t>
  </si>
  <si>
    <t>TN797</t>
  </si>
  <si>
    <t>Phiilps Lifeline - Nashville</t>
  </si>
  <si>
    <t>TN798</t>
  </si>
  <si>
    <t>TN799</t>
  </si>
  <si>
    <t>TN808</t>
  </si>
  <si>
    <t>Guardian Angel Lifeline of Tennessee</t>
  </si>
  <si>
    <t>TN813</t>
  </si>
  <si>
    <t>TN819</t>
  </si>
  <si>
    <t>TN877</t>
  </si>
  <si>
    <t>TN902</t>
  </si>
  <si>
    <t>TN Medicaid - First TN AAAD  - Reg. 01</t>
  </si>
  <si>
    <t>TN907</t>
  </si>
  <si>
    <t>TN Medicaid - East TN AAAD - Reg.06</t>
  </si>
  <si>
    <t>TN909</t>
  </si>
  <si>
    <t>Aging Commission of the Mid-South Title IIIB</t>
  </si>
  <si>
    <t>TN910</t>
  </si>
  <si>
    <t>Aging Commission Mid-South Reg 9</t>
  </si>
  <si>
    <t>TN911</t>
  </si>
  <si>
    <t>US Dept of Labor &amp; Energy</t>
  </si>
  <si>
    <t>TN918</t>
  </si>
  <si>
    <t>1st Tennessee AAA Options</t>
  </si>
  <si>
    <t>TN919</t>
  </si>
  <si>
    <t>SC TN AAA - Options/FCG/OAA</t>
  </si>
  <si>
    <t>TN928</t>
  </si>
  <si>
    <t>Greater Nashville AAAD - Caregivers</t>
  </si>
  <si>
    <t>TN929</t>
  </si>
  <si>
    <t>Greater Nashville AAAD - State Consumer</t>
  </si>
  <si>
    <t>TN938</t>
  </si>
  <si>
    <t>Greater Nashville AAAD - Self-Direction</t>
  </si>
  <si>
    <t>TN930</t>
  </si>
  <si>
    <t>Tennesse Metal Retardation Waiver</t>
  </si>
  <si>
    <t>TN932</t>
  </si>
  <si>
    <t>MIDDLE TENNESSE MRDD</t>
  </si>
  <si>
    <t>TN994</t>
  </si>
  <si>
    <t>TN994 MIDDLE TN MRDD</t>
  </si>
  <si>
    <t>TN998</t>
  </si>
  <si>
    <t>UNITED HEALTH CARE</t>
  </si>
  <si>
    <t>TX001</t>
  </si>
  <si>
    <t>Lifeline Texas</t>
  </si>
  <si>
    <t>TX025</t>
  </si>
  <si>
    <t>TX028</t>
  </si>
  <si>
    <t>AAA-SPAG (S. Plains Assoc. of Govts)</t>
  </si>
  <si>
    <t>TX034</t>
  </si>
  <si>
    <t>TX163</t>
  </si>
  <si>
    <t>TX180</t>
  </si>
  <si>
    <t>TX183</t>
  </si>
  <si>
    <t>TX184</t>
  </si>
  <si>
    <t>TX185</t>
  </si>
  <si>
    <t>TX186</t>
  </si>
  <si>
    <t>TX190</t>
  </si>
  <si>
    <t>TX003</t>
  </si>
  <si>
    <t>Lifeline of Wichita Falls / Abilene</t>
  </si>
  <si>
    <t>TX008</t>
  </si>
  <si>
    <t>SeniorSafe@Home</t>
  </si>
  <si>
    <t>TX009</t>
  </si>
  <si>
    <t>Associated Home Services</t>
  </si>
  <si>
    <t>TE707</t>
  </si>
  <si>
    <t>Kerring Group</t>
  </si>
  <si>
    <t>TX012</t>
  </si>
  <si>
    <t>TX272</t>
  </si>
  <si>
    <t>Hill Country Home Care</t>
  </si>
  <si>
    <t>TX018</t>
  </si>
  <si>
    <t>TX218</t>
  </si>
  <si>
    <t>TX019</t>
  </si>
  <si>
    <t>Hardeman County Courthouse</t>
  </si>
  <si>
    <t>TX021</t>
  </si>
  <si>
    <t>GOLDEN CRESCENT AAA</t>
  </si>
  <si>
    <t>TX022</t>
  </si>
  <si>
    <t>TX030</t>
  </si>
  <si>
    <t>Nacogdoches Memorial Hospital</t>
  </si>
  <si>
    <t>TX031</t>
  </si>
  <si>
    <t>TX036</t>
  </si>
  <si>
    <t>Pilot Club of Wharton</t>
  </si>
  <si>
    <t>TX038</t>
  </si>
  <si>
    <t>Matagorda House &amp; Assisted Living</t>
  </si>
  <si>
    <t>TX638</t>
  </si>
  <si>
    <t>Matagorda House &amp; Legacy Assisted Living</t>
  </si>
  <si>
    <t>TX039</t>
  </si>
  <si>
    <t>Lifeline Texas - AAA Central CTCOG</t>
  </si>
  <si>
    <t>TX040</t>
  </si>
  <si>
    <t>TX041</t>
  </si>
  <si>
    <t>TX042</t>
  </si>
  <si>
    <t>St Joseph Regional Health Care</t>
  </si>
  <si>
    <t>TX043</t>
  </si>
  <si>
    <t>TX045</t>
  </si>
  <si>
    <t>Hill Country Memorial Home Health Care</t>
  </si>
  <si>
    <t>TX645</t>
  </si>
  <si>
    <t>TX070</t>
  </si>
  <si>
    <t>TX670</t>
  </si>
  <si>
    <t>TX072</t>
  </si>
  <si>
    <t>Sutton County Lifeline</t>
  </si>
  <si>
    <t>TX073</t>
  </si>
  <si>
    <t>Lifeline formerly North Texas Med Ctr</t>
  </si>
  <si>
    <t>TX082</t>
  </si>
  <si>
    <t>Eagle Lake Lifeline</t>
  </si>
  <si>
    <t>TX086</t>
  </si>
  <si>
    <t>Kimble County ERS</t>
  </si>
  <si>
    <t>TX095</t>
  </si>
  <si>
    <t>Santa Rosa Lifeline</t>
  </si>
  <si>
    <t>TX097</t>
  </si>
  <si>
    <t>Refugio County Memorial Hospital</t>
  </si>
  <si>
    <t>TX099</t>
  </si>
  <si>
    <t>TX109</t>
  </si>
  <si>
    <t>Iraan General Hospital District</t>
  </si>
  <si>
    <t>TX115</t>
  </si>
  <si>
    <t>Austin County Freinds of Lifeline</t>
  </si>
  <si>
    <t>TX118</t>
  </si>
  <si>
    <t>TX123</t>
  </si>
  <si>
    <t>Pilot Club of Alpine</t>
  </si>
  <si>
    <t>TX124</t>
  </si>
  <si>
    <t>Village on the Part at Friendswood</t>
  </si>
  <si>
    <t>TX131</t>
  </si>
  <si>
    <t>TX132</t>
  </si>
  <si>
    <t>TX133</t>
  </si>
  <si>
    <t>TX148</t>
  </si>
  <si>
    <t>TX152</t>
  </si>
  <si>
    <t>Pilot Clubs Lifeline System of Baytown</t>
  </si>
  <si>
    <t>TX158</t>
  </si>
  <si>
    <t>Premier Residences at Dallas</t>
  </si>
  <si>
    <t>TX161</t>
  </si>
  <si>
    <t>Lifeline Dallas</t>
  </si>
  <si>
    <t>TX164</t>
  </si>
  <si>
    <t>TX168</t>
  </si>
  <si>
    <t>Huguley Home Health</t>
  </si>
  <si>
    <t>TX176</t>
  </si>
  <si>
    <t>Jackson County Hospital District</t>
  </si>
  <si>
    <t>TX192</t>
  </si>
  <si>
    <t>Hamilton General Hospital Auxiliary</t>
  </si>
  <si>
    <t>TX652</t>
  </si>
  <si>
    <t>TX193</t>
  </si>
  <si>
    <t>Hempstead Lions Club</t>
  </si>
  <si>
    <t>TX199</t>
  </si>
  <si>
    <t>TX200</t>
  </si>
  <si>
    <t>Friona Heritage Estates</t>
  </si>
  <si>
    <t>TX202</t>
  </si>
  <si>
    <t>TX204</t>
  </si>
  <si>
    <t>Calvert Home Health Care, Ltd</t>
  </si>
  <si>
    <t>TX206</t>
  </si>
  <si>
    <t>TX208</t>
  </si>
  <si>
    <t>TX209</t>
  </si>
  <si>
    <t>Carriage Inn of Katy</t>
  </si>
  <si>
    <t>MD642</t>
  </si>
  <si>
    <t>National HME, Inc.</t>
  </si>
  <si>
    <t>TX211</t>
  </si>
  <si>
    <t>TX213</t>
  </si>
  <si>
    <t>TX234</t>
  </si>
  <si>
    <t>Lifeline Texas - Dept. of Human Services Region 9</t>
  </si>
  <si>
    <t>TX235</t>
  </si>
  <si>
    <t>TX262</t>
  </si>
  <si>
    <t>TX264</t>
  </si>
  <si>
    <t>Lifeline Texas - Dept. of Human Services Region 11</t>
  </si>
  <si>
    <t>TX277</t>
  </si>
  <si>
    <t>Lifeline Texas - Dept. of Human Services Region 1</t>
  </si>
  <si>
    <t>TX279</t>
  </si>
  <si>
    <t>TX281</t>
  </si>
  <si>
    <t>TX284</t>
  </si>
  <si>
    <t>Molina - Dallas Region 3</t>
  </si>
  <si>
    <t>TX285</t>
  </si>
  <si>
    <t>Lifeline Texas - Dept. of Human Services Region 2</t>
  </si>
  <si>
    <t>TX286</t>
  </si>
  <si>
    <t>TX289</t>
  </si>
  <si>
    <t>TX291</t>
  </si>
  <si>
    <t>TX217</t>
  </si>
  <si>
    <t>Atria Copeland</t>
  </si>
  <si>
    <t>TX219</t>
  </si>
  <si>
    <t>Nurses Unlimited - Austin</t>
  </si>
  <si>
    <t>TX221</t>
  </si>
  <si>
    <t>Cole Home Healthcare</t>
  </si>
  <si>
    <t>TX222</t>
  </si>
  <si>
    <t>TX223</t>
  </si>
  <si>
    <t>Carriage Inn at Bryan</t>
  </si>
  <si>
    <t>TX228</t>
  </si>
  <si>
    <t>Carriage Inn at Lake Jackson</t>
  </si>
  <si>
    <t>HW632</t>
  </si>
  <si>
    <t>Family Care Services, Inc.</t>
  </si>
  <si>
    <t>HW634</t>
  </si>
  <si>
    <t>TX232</t>
  </si>
  <si>
    <t>TX233</t>
  </si>
  <si>
    <t>Manor Park, Inc.</t>
  </si>
  <si>
    <t>TE629</t>
  </si>
  <si>
    <t>TE697</t>
  </si>
  <si>
    <t>Nurses Unlimited, Inc.</t>
  </si>
  <si>
    <t>TX237</t>
  </si>
  <si>
    <t>Nurses Unlimited - Odessa</t>
  </si>
  <si>
    <t>TX438</t>
  </si>
  <si>
    <t>Nurses Unlimited - Abilene</t>
  </si>
  <si>
    <t>TX240</t>
  </si>
  <si>
    <t>Nurses Unlimited - Amarillo</t>
  </si>
  <si>
    <t>TX241</t>
  </si>
  <si>
    <t>Pilot Club of Wills Point</t>
  </si>
  <si>
    <t>TX242</t>
  </si>
  <si>
    <t>Heart of Texas Lifeline</t>
  </si>
  <si>
    <t>TX442</t>
  </si>
  <si>
    <t>TX243</t>
  </si>
  <si>
    <t>Nurses Unlimited - Dallas</t>
  </si>
  <si>
    <t>TX443</t>
  </si>
  <si>
    <t>TX247</t>
  </si>
  <si>
    <t>Nurses Unlimited - Paris</t>
  </si>
  <si>
    <t>TX447</t>
  </si>
  <si>
    <t>TX248</t>
  </si>
  <si>
    <t>Nurses Unlimited - Midland</t>
  </si>
  <si>
    <t>TX449</t>
  </si>
  <si>
    <t>Nurses Unlimited - San Angelo</t>
  </si>
  <si>
    <t>TX251</t>
  </si>
  <si>
    <t>Nurses Unlimited - Waco (Sanger Ave)</t>
  </si>
  <si>
    <t>TX453</t>
  </si>
  <si>
    <t>Nurses Unlimited - Skilled Care - Odessa</t>
  </si>
  <si>
    <t>TX254</t>
  </si>
  <si>
    <t>Village on the Park at Houston</t>
  </si>
  <si>
    <t>TX283</t>
  </si>
  <si>
    <t>Superior - Dallas Region 3 Star Plus</t>
  </si>
  <si>
    <t>TX299</t>
  </si>
  <si>
    <t>Memory Care of Westover Hills</t>
  </si>
  <si>
    <t>TX300</t>
  </si>
  <si>
    <t>Atria at Briarcliff</t>
  </si>
  <si>
    <t>TX301</t>
  </si>
  <si>
    <t>Myrtlewood Estates</t>
  </si>
  <si>
    <t>TX303</t>
  </si>
  <si>
    <t>Golden Age Home</t>
  </si>
  <si>
    <t>TX305</t>
  </si>
  <si>
    <t>Champion Oaks</t>
  </si>
  <si>
    <t>TX306</t>
  </si>
  <si>
    <t>Memorial Oaks</t>
  </si>
  <si>
    <t>TX307</t>
  </si>
  <si>
    <t>Sugar Land Oaks</t>
  </si>
  <si>
    <t>TX308</t>
  </si>
  <si>
    <t>Emeritus at North Austin</t>
  </si>
  <si>
    <t>TX309</t>
  </si>
  <si>
    <t>Village Oaks at Hollywood Park</t>
  </si>
  <si>
    <t>TX311</t>
  </si>
  <si>
    <t>Kingsley Place at Stonebridge</t>
  </si>
  <si>
    <t>TX315</t>
  </si>
  <si>
    <t>Wisteria Place</t>
  </si>
  <si>
    <t>TX317</t>
  </si>
  <si>
    <t>Providence Park</t>
  </si>
  <si>
    <t>TX318</t>
  </si>
  <si>
    <t>Mesa Springs Retirement Village</t>
  </si>
  <si>
    <t>TX327</t>
  </si>
  <si>
    <t>Sunrise of Plano</t>
  </si>
  <si>
    <t>TX328</t>
  </si>
  <si>
    <t>Sunrise of Cinco Ranco</t>
  </si>
  <si>
    <t>TX329</t>
  </si>
  <si>
    <t>Colonial Oaks at Katy</t>
  </si>
  <si>
    <t>TX330</t>
  </si>
  <si>
    <t>CC Young</t>
  </si>
  <si>
    <t>TX331</t>
  </si>
  <si>
    <t>Sunrise of Forth Worth</t>
  </si>
  <si>
    <t>TX338</t>
  </si>
  <si>
    <t>Diversified Housing Services, Inc.</t>
  </si>
  <si>
    <t>TX323</t>
  </si>
  <si>
    <t>Conservatory at Keller Town Center</t>
  </si>
  <si>
    <t>TX324</t>
  </si>
  <si>
    <t>Conservatory at Wells Branch</t>
  </si>
  <si>
    <t>TX335</t>
  </si>
  <si>
    <t>The Conservatory at Plano</t>
  </si>
  <si>
    <t>TX336</t>
  </si>
  <si>
    <t>The Conservatory at Champion Forest</t>
  </si>
  <si>
    <t>TX339</t>
  </si>
  <si>
    <t>Conservatory at the Woodlands</t>
  </si>
  <si>
    <t>TX340</t>
  </si>
  <si>
    <t>Conservatory Senior Residences, Ltd</t>
  </si>
  <si>
    <t>TX341</t>
  </si>
  <si>
    <t>EdenGardens &amp; EdenTerrace - Arlington ALF - 4145</t>
  </si>
  <si>
    <t>TX342</t>
  </si>
  <si>
    <t>SV OKC Town Village, LP</t>
  </si>
  <si>
    <t>TX343</t>
  </si>
  <si>
    <t>Sunrise of Hillcrest</t>
  </si>
  <si>
    <t>TX344</t>
  </si>
  <si>
    <t>Appletree Court - 1005</t>
  </si>
  <si>
    <t>TX345</t>
  </si>
  <si>
    <t>Cottage Village - 2020</t>
  </si>
  <si>
    <t>TX346</t>
  </si>
  <si>
    <t>Atria - Cypresswood - 2040</t>
  </si>
  <si>
    <t>TX348</t>
  </si>
  <si>
    <t>Atria - Kingwood -2110</t>
  </si>
  <si>
    <t>TX349</t>
  </si>
  <si>
    <t>Chisholm Trails Estate - 3360</t>
  </si>
  <si>
    <t>TX350</t>
  </si>
  <si>
    <t>EdenBrook - Champions, Houston, TX - 4040</t>
  </si>
  <si>
    <t>TX351</t>
  </si>
  <si>
    <t>EdenBrook - Plano, TX - 4110</t>
  </si>
  <si>
    <t>TX352</t>
  </si>
  <si>
    <t>EdenBrook - Woodlands, TX - 4130</t>
  </si>
  <si>
    <t>TX353</t>
  </si>
  <si>
    <t>EdenGardens - Kingwood (ALF)- 4180</t>
  </si>
  <si>
    <t>TX356</t>
  </si>
  <si>
    <t>Point @ Cedar  Park - 6010</t>
  </si>
  <si>
    <t>TX360</t>
  </si>
  <si>
    <t>API SYSTEMS GROUP</t>
  </si>
  <si>
    <t>TX363</t>
  </si>
  <si>
    <t>Cambria</t>
  </si>
  <si>
    <t>TX368</t>
  </si>
  <si>
    <t>Edgemere</t>
  </si>
  <si>
    <t>TX370</t>
  </si>
  <si>
    <t>Good Samaritan - White Acre</t>
  </si>
  <si>
    <t>FL378</t>
  </si>
  <si>
    <t>La Posada - Palm Beach Gardens</t>
  </si>
  <si>
    <t>FL478</t>
  </si>
  <si>
    <t>The Independent Living Center at La Posada</t>
  </si>
  <si>
    <t>IL375</t>
  </si>
  <si>
    <t>Smith Crossing Senior Living Community</t>
  </si>
  <si>
    <t>TX316</t>
  </si>
  <si>
    <t>Querencia at Barton Creek</t>
  </si>
  <si>
    <t>TX334</t>
  </si>
  <si>
    <t>The Buckingham</t>
  </si>
  <si>
    <t>TX376</t>
  </si>
  <si>
    <t>Meadowlands Terrace</t>
  </si>
  <si>
    <t>TX378</t>
  </si>
  <si>
    <t>Saddleridge Lodge</t>
  </si>
  <si>
    <t>TX380</t>
  </si>
  <si>
    <t>Sherwood Place</t>
  </si>
  <si>
    <t>TX381</t>
  </si>
  <si>
    <t>The Remington at Valley Ranch</t>
  </si>
  <si>
    <t>TX388</t>
  </si>
  <si>
    <t>Village Park at Tanglewood</t>
  </si>
  <si>
    <t>TX389</t>
  </si>
  <si>
    <t>Sunrise of Frisco</t>
  </si>
  <si>
    <t>TX391</t>
  </si>
  <si>
    <t>Villa De San Antonio</t>
  </si>
  <si>
    <t>TX392</t>
  </si>
  <si>
    <t>Carillon Senior LifeCare Community</t>
  </si>
  <si>
    <t>TX393</t>
  </si>
  <si>
    <t>Redwood Springs</t>
  </si>
  <si>
    <t>TX395</t>
  </si>
  <si>
    <t>The Legacy at Willow Bend</t>
  </si>
  <si>
    <t>TX398</t>
  </si>
  <si>
    <t>Emeritus - The Park at Beckett Meadows</t>
  </si>
  <si>
    <t>TX399</t>
  </si>
  <si>
    <t>Bridgewood Development Company</t>
  </si>
  <si>
    <t>TX401</t>
  </si>
  <si>
    <t>TX404</t>
  </si>
  <si>
    <t>Coryell Memorial Home Health</t>
  </si>
  <si>
    <t>TX406</t>
  </si>
  <si>
    <t>Medical Arts Hospital Home Care</t>
  </si>
  <si>
    <t>TX407</t>
  </si>
  <si>
    <t>BDR Ventures</t>
  </si>
  <si>
    <t>TX415</t>
  </si>
  <si>
    <t>The Abbey at Westminster Plaza</t>
  </si>
  <si>
    <t>TX416</t>
  </si>
  <si>
    <t>Mirador</t>
  </si>
  <si>
    <t>TX420</t>
  </si>
  <si>
    <t>Good Samaritan - El Paso Towers</t>
  </si>
  <si>
    <t>TX421</t>
  </si>
  <si>
    <t>Newforest Estates</t>
  </si>
  <si>
    <t>TX422</t>
  </si>
  <si>
    <t>Parkview Manor</t>
  </si>
  <si>
    <t>TX423</t>
  </si>
  <si>
    <t>Carriage Inn at Conroe</t>
  </si>
  <si>
    <t>TX424</t>
  </si>
  <si>
    <t>Village on the Park Onion Creek</t>
  </si>
  <si>
    <t>TX425</t>
  </si>
  <si>
    <t>THe Village of the Heights - Houston</t>
  </si>
  <si>
    <t>TX427</t>
  </si>
  <si>
    <t>Good Samaritan Society - Lake Forest Village</t>
  </si>
  <si>
    <t>TX428</t>
  </si>
  <si>
    <t>Memorial Place Assisted Living</t>
  </si>
  <si>
    <t>TX429</t>
  </si>
  <si>
    <t>The Meridian at Kessler Park</t>
  </si>
  <si>
    <t>TX434</t>
  </si>
  <si>
    <t>The Army Residence Community</t>
  </si>
  <si>
    <t>TX440</t>
  </si>
  <si>
    <t>Atria - Collier Park - TX</t>
  </si>
  <si>
    <t>TX456</t>
  </si>
  <si>
    <t>Nurses Unlimited - Waco (Wooded Acres)</t>
  </si>
  <si>
    <t>TX475</t>
  </si>
  <si>
    <t>TX575</t>
  </si>
  <si>
    <t>Home Nursing &amp; Therapy Service</t>
  </si>
  <si>
    <t>TX476</t>
  </si>
  <si>
    <t>Atria at the Arboretum - 10284</t>
  </si>
  <si>
    <t>TX504</t>
  </si>
  <si>
    <t>Preston Place - Spectrum Properties</t>
  </si>
  <si>
    <t>TX505</t>
  </si>
  <si>
    <t>Meadowstone Place - Spectrum Properties</t>
  </si>
  <si>
    <t>TX506</t>
  </si>
  <si>
    <t>Parc Place - Spectrum Properties</t>
  </si>
  <si>
    <t>TE025</t>
  </si>
  <si>
    <t>Fisher County Hospital District</t>
  </si>
  <si>
    <t>TX525</t>
  </si>
  <si>
    <t>TX604</t>
  </si>
  <si>
    <t>TX609</t>
  </si>
  <si>
    <t>TX612</t>
  </si>
  <si>
    <t>Stamford Medical Supply</t>
  </si>
  <si>
    <t>TX618</t>
  </si>
  <si>
    <t>TX622</t>
  </si>
  <si>
    <t>Home Instead Senior Care - Lubbock</t>
  </si>
  <si>
    <t>TX626</t>
  </si>
  <si>
    <t>Mount Carmel Home</t>
  </si>
  <si>
    <t>TX629</t>
  </si>
  <si>
    <t>TX630</t>
  </si>
  <si>
    <t>TX636</t>
  </si>
  <si>
    <t>ComForCare HomeCare, Denton TX</t>
  </si>
  <si>
    <t>TX651</t>
  </si>
  <si>
    <t>CHRISTUS Homecare</t>
  </si>
  <si>
    <t>TX761</t>
  </si>
  <si>
    <t>TX771</t>
  </si>
  <si>
    <t>TX653</t>
  </si>
  <si>
    <t>TX659</t>
  </si>
  <si>
    <t>TX672</t>
  </si>
  <si>
    <t>TX687</t>
  </si>
  <si>
    <t>TX691</t>
  </si>
  <si>
    <t>TX693</t>
  </si>
  <si>
    <t>TX695</t>
  </si>
  <si>
    <t>TX696</t>
  </si>
  <si>
    <t>Advanced Home Health Services</t>
  </si>
  <si>
    <t>TX700</t>
  </si>
  <si>
    <t>Shannon Home Health</t>
  </si>
  <si>
    <t>TX147</t>
  </si>
  <si>
    <t>TX191</t>
  </si>
  <si>
    <t>Memorial Lifeline</t>
  </si>
  <si>
    <t>TX703</t>
  </si>
  <si>
    <t>TX708</t>
  </si>
  <si>
    <t>TX710</t>
  </si>
  <si>
    <t>ARC - North Texas Territory</t>
  </si>
  <si>
    <t>TX713</t>
  </si>
  <si>
    <t>Sierra Providence Health Network 55+</t>
  </si>
  <si>
    <t>LA714</t>
  </si>
  <si>
    <t>Christus HomeCare Lifeline</t>
  </si>
  <si>
    <t>LA814</t>
  </si>
  <si>
    <t>TX714</t>
  </si>
  <si>
    <t>TX814</t>
  </si>
  <si>
    <t>TX718</t>
  </si>
  <si>
    <t>University Medical Center Lifeline</t>
  </si>
  <si>
    <t>TX721</t>
  </si>
  <si>
    <t>TX725</t>
  </si>
  <si>
    <t>TX728</t>
  </si>
  <si>
    <t>South Plains Assoc of Gov. AAA</t>
  </si>
  <si>
    <t>TX736</t>
  </si>
  <si>
    <t>Hendrick Health System</t>
  </si>
  <si>
    <t>TX738</t>
  </si>
  <si>
    <t>TX742</t>
  </si>
  <si>
    <t>TX744</t>
  </si>
  <si>
    <t>TX746</t>
  </si>
  <si>
    <t>Home Instead Senior Care - Bay Area</t>
  </si>
  <si>
    <t>TX747</t>
  </si>
  <si>
    <t>TX751</t>
  </si>
  <si>
    <t>TX851</t>
  </si>
  <si>
    <t>Alabama Coushatta Indian Health Services</t>
  </si>
  <si>
    <t>TX762</t>
  </si>
  <si>
    <t>HW Regional Office Texas PP</t>
  </si>
  <si>
    <t>TX764</t>
  </si>
  <si>
    <t>Spring Branch Medical Supply</t>
  </si>
  <si>
    <t>TX767</t>
  </si>
  <si>
    <t>At Your Side Home Care - Northwest Metro Houston</t>
  </si>
  <si>
    <t>TX769</t>
  </si>
  <si>
    <t>TX770</t>
  </si>
  <si>
    <t>TX772</t>
  </si>
  <si>
    <t>TX773</t>
  </si>
  <si>
    <t>TX774</t>
  </si>
  <si>
    <t>TX823</t>
  </si>
  <si>
    <t>AAA - Permian Basin, Regional Planning</t>
  </si>
  <si>
    <t>TX827</t>
  </si>
  <si>
    <t>TX877</t>
  </si>
  <si>
    <t>TX901</t>
  </si>
  <si>
    <t>AAA of Southeast Texas</t>
  </si>
  <si>
    <t>TX917</t>
  </si>
  <si>
    <t>Vita CBA 3218</t>
  </si>
  <si>
    <t>TX918</t>
  </si>
  <si>
    <t>NWTH/Auxiliary Vitalert</t>
  </si>
  <si>
    <t>TX919</t>
  </si>
  <si>
    <t>BSA Hospice Vitalert</t>
  </si>
  <si>
    <t>TX920</t>
  </si>
  <si>
    <t>Jan Werner Vitalert</t>
  </si>
  <si>
    <t>TX921</t>
  </si>
  <si>
    <t>AAA of the Panhandle</t>
  </si>
  <si>
    <t>TX927</t>
  </si>
  <si>
    <t>Houston-Galveston Area Agency on Aging</t>
  </si>
  <si>
    <t>TX934</t>
  </si>
  <si>
    <t>Evercare Houston</t>
  </si>
  <si>
    <t>TX936</t>
  </si>
  <si>
    <t>Amerigroup El Paso Region 10</t>
  </si>
  <si>
    <t>TX937</t>
  </si>
  <si>
    <t>Amerigroup Non Waiver Subs</t>
  </si>
  <si>
    <t>TX938</t>
  </si>
  <si>
    <t>AAA North Central Texas</t>
  </si>
  <si>
    <t>TX940</t>
  </si>
  <si>
    <t>Amerigroup Austin</t>
  </si>
  <si>
    <t>TX942</t>
  </si>
  <si>
    <t>Molina Houston</t>
  </si>
  <si>
    <t>TX943</t>
  </si>
  <si>
    <t>Superior Corpus Christi</t>
  </si>
  <si>
    <t>TX946</t>
  </si>
  <si>
    <t>Superior Lubbock Region 1</t>
  </si>
  <si>
    <t>TX947</t>
  </si>
  <si>
    <t>Superior Hildalgo</t>
  </si>
  <si>
    <t>TX950</t>
  </si>
  <si>
    <t>Superior RSA West</t>
  </si>
  <si>
    <t>TX951</t>
  </si>
  <si>
    <t>Superior RSA Central</t>
  </si>
  <si>
    <t>TX982</t>
  </si>
  <si>
    <t>PACE at Silver Star</t>
  </si>
  <si>
    <t>TX987</t>
  </si>
  <si>
    <t>TX987 AT HOME CARE</t>
  </si>
  <si>
    <t>TX994</t>
  </si>
  <si>
    <t>CAPROCK HOME HEALTH</t>
  </si>
  <si>
    <t>TX995</t>
  </si>
  <si>
    <t>NURSES UNLIMITED</t>
  </si>
  <si>
    <t>TX997</t>
  </si>
  <si>
    <t>TX997 Alamo Bexar AAA - Alamo</t>
  </si>
  <si>
    <t>TX998</t>
  </si>
  <si>
    <t>AMERICHOICE</t>
  </si>
  <si>
    <t>UT013</t>
  </si>
  <si>
    <t>Mountain View Hospital Scholarship Auxiliary</t>
  </si>
  <si>
    <t>UT016</t>
  </si>
  <si>
    <t>UT100</t>
  </si>
  <si>
    <t>Rescue Alert, d.b.a. Mytrex Inc.</t>
  </si>
  <si>
    <t>FE199</t>
  </si>
  <si>
    <t>Medical Networks</t>
  </si>
  <si>
    <t>FE238</t>
  </si>
  <si>
    <t>UT118</t>
  </si>
  <si>
    <t>UT618</t>
  </si>
  <si>
    <t>UT620</t>
  </si>
  <si>
    <t>UT125</t>
  </si>
  <si>
    <t>Community Nurses Services</t>
  </si>
  <si>
    <t>UT130</t>
  </si>
  <si>
    <t>UT301</t>
  </si>
  <si>
    <t>Legacy House of Taylorsville/Bird Construction</t>
  </si>
  <si>
    <t>UT302</t>
  </si>
  <si>
    <t>Ellis Holding - The Charleston at Cedar Hills</t>
  </si>
  <si>
    <t>UT303</t>
  </si>
  <si>
    <t>SUNRISE OF SANDY (UTAH)</t>
  </si>
  <si>
    <t>UT304</t>
  </si>
  <si>
    <t>Cederwood at Sandy</t>
  </si>
  <si>
    <t>UT306</t>
  </si>
  <si>
    <t>The Abbington at Heber City</t>
  </si>
  <si>
    <t>UT307</t>
  </si>
  <si>
    <t>Legacy Village of Provo</t>
  </si>
  <si>
    <t>UT308</t>
  </si>
  <si>
    <t>The Abbington of Mapleton</t>
  </si>
  <si>
    <t>UT309</t>
  </si>
  <si>
    <t>The Abbington of Holladay</t>
  </si>
  <si>
    <t>UT310</t>
  </si>
  <si>
    <t>Legacy Village at Sugar House</t>
  </si>
  <si>
    <t>UT311</t>
  </si>
  <si>
    <t>Covington Senior Living</t>
  </si>
  <si>
    <t>UT314</t>
  </si>
  <si>
    <t>Covington Senior Living of Lehi</t>
  </si>
  <si>
    <t>UT360</t>
  </si>
  <si>
    <t>Bountiful House</t>
  </si>
  <si>
    <t>UT362</t>
  </si>
  <si>
    <t>Legacy Retirement</t>
  </si>
  <si>
    <t>UT364</t>
  </si>
  <si>
    <t>Sunrise of Highland Drive/Sunrise of Holladay</t>
  </si>
  <si>
    <t>UT601</t>
  </si>
  <si>
    <t>Spectrum Home Services</t>
  </si>
  <si>
    <t>ID607</t>
  </si>
  <si>
    <t>Alpine Home Care</t>
  </si>
  <si>
    <t>ID609</t>
  </si>
  <si>
    <t>Creekside Home Care</t>
  </si>
  <si>
    <t>UT603</t>
  </si>
  <si>
    <t>Philips Lifeline - Salt Lake City</t>
  </si>
  <si>
    <t>UT803</t>
  </si>
  <si>
    <t>UT605</t>
  </si>
  <si>
    <t>UT607</t>
  </si>
  <si>
    <t>Alliance Lifeline</t>
  </si>
  <si>
    <t>UT616</t>
  </si>
  <si>
    <t>1295 Right at Home</t>
  </si>
  <si>
    <t>UT619</t>
  </si>
  <si>
    <t>UT622</t>
  </si>
  <si>
    <t>Community Nursing Services</t>
  </si>
  <si>
    <t>UT752</t>
  </si>
  <si>
    <t>UT753</t>
  </si>
  <si>
    <t>UT624</t>
  </si>
  <si>
    <t>Central Valley Medical Center</t>
  </si>
  <si>
    <t>UT625</t>
  </si>
  <si>
    <t>At-Home Health Care Service, Inc.</t>
  </si>
  <si>
    <t>ID648</t>
  </si>
  <si>
    <t>Senior Service Home Care</t>
  </si>
  <si>
    <t>UT628</t>
  </si>
  <si>
    <t>UT703</t>
  </si>
  <si>
    <t>Alpine  Home Care</t>
  </si>
  <si>
    <t>UT704</t>
  </si>
  <si>
    <t>UT705</t>
  </si>
  <si>
    <t>ARC - Utah/Vegas Territory</t>
  </si>
  <si>
    <t>UT706</t>
  </si>
  <si>
    <t>ComForCare of Northern Utah</t>
  </si>
  <si>
    <t>UT714</t>
  </si>
  <si>
    <t>UT723</t>
  </si>
  <si>
    <t>Northern Utah Lifeline</t>
  </si>
  <si>
    <t>UT739</t>
  </si>
  <si>
    <t>Mountainland Association of Government</t>
  </si>
  <si>
    <t>UT740</t>
  </si>
  <si>
    <t>Southern Utah Home Care</t>
  </si>
  <si>
    <t>UT743</t>
  </si>
  <si>
    <t>Five County Association of Governments</t>
  </si>
  <si>
    <t>UT749</t>
  </si>
  <si>
    <t>HW Reg Ofc UT PP</t>
  </si>
  <si>
    <t>UT820</t>
  </si>
  <si>
    <t>Weber County</t>
  </si>
  <si>
    <t>UT846</t>
  </si>
  <si>
    <t>UT877</t>
  </si>
  <si>
    <t>UT902</t>
  </si>
  <si>
    <t>Salt Lake County UT Medicaid</t>
  </si>
  <si>
    <t>UT904</t>
  </si>
  <si>
    <t>Salt Lake County UT Medicaid - Waiver</t>
  </si>
  <si>
    <t>UT905</t>
  </si>
  <si>
    <t>New Choices Waiver</t>
  </si>
  <si>
    <t>UT906</t>
  </si>
  <si>
    <t>Bear River Association of Govts AAA</t>
  </si>
  <si>
    <t>UT907</t>
  </si>
  <si>
    <t>Southeastern UT Association of Local Gov</t>
  </si>
  <si>
    <t>VA011</t>
  </si>
  <si>
    <t>VA002</t>
  </si>
  <si>
    <t>Chesapeake Reg Med Center Services</t>
  </si>
  <si>
    <t>VA012</t>
  </si>
  <si>
    <t>Chesapeake Regional Medical Center Services</t>
  </si>
  <si>
    <t>VA112</t>
  </si>
  <si>
    <t>Chesapeake Regional Home Health Services</t>
  </si>
  <si>
    <t>VA612</t>
  </si>
  <si>
    <t>VA014</t>
  </si>
  <si>
    <t>Augusta Health Care Home Medical</t>
  </si>
  <si>
    <t>VA017</t>
  </si>
  <si>
    <t>Inova Loudoun Hospital</t>
  </si>
  <si>
    <t>VA024</t>
  </si>
  <si>
    <t>Virginia Hospital Center Arlington Health System</t>
  </si>
  <si>
    <t>VA124</t>
  </si>
  <si>
    <t>Virginia Hospital Center Arlington Health Center</t>
  </si>
  <si>
    <t>VA224</t>
  </si>
  <si>
    <t>Virginia Hospital Center Arlington</t>
  </si>
  <si>
    <t>VA424</t>
  </si>
  <si>
    <t>VA624</t>
  </si>
  <si>
    <t>VA025</t>
  </si>
  <si>
    <t>Fauquier Hospital</t>
  </si>
  <si>
    <t>VA026</t>
  </si>
  <si>
    <t>Sentara RMH Lifeline</t>
  </si>
  <si>
    <t>VA526</t>
  </si>
  <si>
    <t>VA690</t>
  </si>
  <si>
    <t>VA729</t>
  </si>
  <si>
    <t>Prince William Health System</t>
  </si>
  <si>
    <t>VA030</t>
  </si>
  <si>
    <t>Mountain Empire Older Citizens</t>
  </si>
  <si>
    <t>VA630</t>
  </si>
  <si>
    <t>VA031</t>
  </si>
  <si>
    <t>VA032</t>
  </si>
  <si>
    <t>Martha Jefferson Hospital</t>
  </si>
  <si>
    <t>VA932</t>
  </si>
  <si>
    <t>Green County Dept of Soc Svcs</t>
  </si>
  <si>
    <t>VA038</t>
  </si>
  <si>
    <t>VA042</t>
  </si>
  <si>
    <t>VA045</t>
  </si>
  <si>
    <t>VA048</t>
  </si>
  <si>
    <t>VA102</t>
  </si>
  <si>
    <t>Caring Companions</t>
  </si>
  <si>
    <t>VA116</t>
  </si>
  <si>
    <t>VA200</t>
  </si>
  <si>
    <t>Bryant Consulting Group, Inc.</t>
  </si>
  <si>
    <t>HW609</t>
  </si>
  <si>
    <t>Sentara Home Care Services</t>
  </si>
  <si>
    <t>NC045</t>
  </si>
  <si>
    <t>NC545</t>
  </si>
  <si>
    <t>Albemarle Hospital Authority</t>
  </si>
  <si>
    <t>VA209</t>
  </si>
  <si>
    <t>VA669</t>
  </si>
  <si>
    <t>VA274</t>
  </si>
  <si>
    <t>Clay Home Medical</t>
  </si>
  <si>
    <t>VA674</t>
  </si>
  <si>
    <t>VA300</t>
  </si>
  <si>
    <t>Wellington Senior Apts Ltd Partnership</t>
  </si>
  <si>
    <t>VA301</t>
  </si>
  <si>
    <t>Sunrise at The Fairfax</t>
  </si>
  <si>
    <t>VA304</t>
  </si>
  <si>
    <t>Sunrise at Hunter Mill</t>
  </si>
  <si>
    <t>VA306</t>
  </si>
  <si>
    <t>Sunrise at Mount Vernon</t>
  </si>
  <si>
    <t>VA307</t>
  </si>
  <si>
    <t>Sunrise at Reston Town Center</t>
  </si>
  <si>
    <t>VA308</t>
  </si>
  <si>
    <t>Sunrise of Little River Glen</t>
  </si>
  <si>
    <t>VA330</t>
  </si>
  <si>
    <t>Atria - Virginia Beach</t>
  </si>
  <si>
    <t>VA331</t>
  </si>
  <si>
    <t>WindsorMeade of Williamsburg</t>
  </si>
  <si>
    <t>VA332</t>
  </si>
  <si>
    <t>Parkside Assisted Living</t>
  </si>
  <si>
    <t>VA333</t>
  </si>
  <si>
    <t>Silas Burke House</t>
  </si>
  <si>
    <t>VA334</t>
  </si>
  <si>
    <t>Birmingham Green</t>
  </si>
  <si>
    <t>VA362</t>
  </si>
  <si>
    <t>Cobblestones at Fairmont</t>
  </si>
  <si>
    <t>VA364</t>
  </si>
  <si>
    <t>Loyalton of Staunton</t>
  </si>
  <si>
    <t>VA366</t>
  </si>
  <si>
    <t>Sunrise Assisted Living</t>
  </si>
  <si>
    <t>VA375</t>
  </si>
  <si>
    <t>Sunrise - Cottages of Bon Air</t>
  </si>
  <si>
    <t>VA401</t>
  </si>
  <si>
    <t>Johnston Memorial Hospital</t>
  </si>
  <si>
    <t>VA403</t>
  </si>
  <si>
    <t>Lake Country Area Agency on Aging</t>
  </si>
  <si>
    <t>VA404</t>
  </si>
  <si>
    <t>TLC Home Health, Inc.</t>
  </si>
  <si>
    <t>VA502</t>
  </si>
  <si>
    <t>Bright Health Solutions, Inc.</t>
  </si>
  <si>
    <t>VA505</t>
  </si>
  <si>
    <t>101 Mobility of Virginia Beach</t>
  </si>
  <si>
    <t>VA603</t>
  </si>
  <si>
    <t>Companion Assisted Care</t>
  </si>
  <si>
    <t>VA609</t>
  </si>
  <si>
    <t>Home Instead Senior Care - Roanoke</t>
  </si>
  <si>
    <t>VA613</t>
  </si>
  <si>
    <t>VA614</t>
  </si>
  <si>
    <t>Kissito Healthcare</t>
  </si>
  <si>
    <t>VA044</t>
  </si>
  <si>
    <t>Valley Health System</t>
  </si>
  <si>
    <t>VA427</t>
  </si>
  <si>
    <t>VA627</t>
  </si>
  <si>
    <t>VA629</t>
  </si>
  <si>
    <t>1180 All about Marketing, LLC dba Right at Home</t>
  </si>
  <si>
    <t>VA632</t>
  </si>
  <si>
    <t>1193 KRC Hopkins LLC dba Right at Home</t>
  </si>
  <si>
    <t>VA633</t>
  </si>
  <si>
    <t>All About Care</t>
  </si>
  <si>
    <t>VA645</t>
  </si>
  <si>
    <t>All About Care (POC 120 day discount)</t>
  </si>
  <si>
    <t>VA640</t>
  </si>
  <si>
    <t>Seniorcorp, Inc</t>
  </si>
  <si>
    <t>VA649</t>
  </si>
  <si>
    <t>Synergy Home Care of Central Virginia</t>
  </si>
  <si>
    <t>VA655</t>
  </si>
  <si>
    <t>VA666</t>
  </si>
  <si>
    <t>Blake Home Health Agency</t>
  </si>
  <si>
    <t>VA675</t>
  </si>
  <si>
    <t>R&amp;K Caregivers, Inc dba Home Instead Sen</t>
  </si>
  <si>
    <t>VA679</t>
  </si>
  <si>
    <t>Branchlands Properties, LLC</t>
  </si>
  <si>
    <t>VA681</t>
  </si>
  <si>
    <t>SYNERGY HomeCare of NW Virginia</t>
  </si>
  <si>
    <t>VA016</t>
  </si>
  <si>
    <t>Riverside Lifeline</t>
  </si>
  <si>
    <t>VA646</t>
  </si>
  <si>
    <t>Riverside PACE - Hampton</t>
  </si>
  <si>
    <t>VA676</t>
  </si>
  <si>
    <t>Riverside PACE - Richmond</t>
  </si>
  <si>
    <t>VA678</t>
  </si>
  <si>
    <t>RIverside - Richmond (MacTavish)</t>
  </si>
  <si>
    <t>VA686</t>
  </si>
  <si>
    <t>Riverside Community</t>
  </si>
  <si>
    <t>VA703</t>
  </si>
  <si>
    <t>Central Virginia Lifeline</t>
  </si>
  <si>
    <t>VA756</t>
  </si>
  <si>
    <t>Intrepid USA Healthcare Services</t>
  </si>
  <si>
    <t>VA708</t>
  </si>
  <si>
    <t>Home Instead Senior Care - Christiansburg</t>
  </si>
  <si>
    <t>VA709</t>
  </si>
  <si>
    <t>VA740</t>
  </si>
  <si>
    <t>Southside Community Hospital</t>
  </si>
  <si>
    <t>VA749</t>
  </si>
  <si>
    <t>ARC - National Capital Territory</t>
  </si>
  <si>
    <t>VA750</t>
  </si>
  <si>
    <t>ARC - Eastern VA Territory</t>
  </si>
  <si>
    <t>VA751</t>
  </si>
  <si>
    <t>ARC - Southwest VA &amp; West Virginia Territory</t>
  </si>
  <si>
    <t>VA755</t>
  </si>
  <si>
    <t>Betty Schantz, Lifeline Direct</t>
  </si>
  <si>
    <t>VA757</t>
  </si>
  <si>
    <t>Danville Regional Medical Center</t>
  </si>
  <si>
    <t>VA759</t>
  </si>
  <si>
    <t>VA766</t>
  </si>
  <si>
    <t>Home Instead Senior Care - Virginia Beach</t>
  </si>
  <si>
    <t>FE123</t>
  </si>
  <si>
    <t>Westminster Canterbury at Home, LLC</t>
  </si>
  <si>
    <t>VA775</t>
  </si>
  <si>
    <t>VA776</t>
  </si>
  <si>
    <t>Caring Considerations, LLC</t>
  </si>
  <si>
    <t>VA779</t>
  </si>
  <si>
    <t>Companion Home Care Lifeline</t>
  </si>
  <si>
    <t>VA781</t>
  </si>
  <si>
    <t>Transition Care Services, LLC</t>
  </si>
  <si>
    <t>VA789</t>
  </si>
  <si>
    <t>Right at Home in the Northern Neck</t>
  </si>
  <si>
    <t>VA810</t>
  </si>
  <si>
    <t>Virginia Medicaid</t>
  </si>
  <si>
    <t>VA877</t>
  </si>
  <si>
    <t>VA900</t>
  </si>
  <si>
    <t>VA904</t>
  </si>
  <si>
    <t>Valley Program for Aging Services</t>
  </si>
  <si>
    <t>VA905</t>
  </si>
  <si>
    <t>Anthem VA CCC Plus</t>
  </si>
  <si>
    <t>VA907</t>
  </si>
  <si>
    <t>Aetna Better Health of VA</t>
  </si>
  <si>
    <t>VA909</t>
  </si>
  <si>
    <t>UHC Community Plan</t>
  </si>
  <si>
    <t>VA910</t>
  </si>
  <si>
    <t>VA Premier Complete Care CCC+</t>
  </si>
  <si>
    <t>VA914</t>
  </si>
  <si>
    <t>VA Premier Elite Plus</t>
  </si>
  <si>
    <t>VA915</t>
  </si>
  <si>
    <t>Humana NO VA</t>
  </si>
  <si>
    <t>VA916</t>
  </si>
  <si>
    <t>Optima Community Care</t>
  </si>
  <si>
    <t>VA999</t>
  </si>
  <si>
    <t>InovaCares for Seniors PACE</t>
  </si>
  <si>
    <t>AZ913</t>
  </si>
  <si>
    <t>VA Tucson</t>
  </si>
  <si>
    <t>CA191</t>
  </si>
  <si>
    <t>VA Medical Center</t>
  </si>
  <si>
    <t>PI901</t>
  </si>
  <si>
    <t>VA Medical Center - Jamaica Plain</t>
  </si>
  <si>
    <t>PI902</t>
  </si>
  <si>
    <t>VA Medical Center - Boston</t>
  </si>
  <si>
    <t>RS903</t>
  </si>
  <si>
    <t>VA Maryland Health Care System</t>
  </si>
  <si>
    <t>VET01</t>
  </si>
  <si>
    <t>Lifeline - Veterans Administration</t>
  </si>
  <si>
    <t>VET02</t>
  </si>
  <si>
    <t>AZ VA</t>
  </si>
  <si>
    <t>VT961</t>
  </si>
  <si>
    <t>VT VA Program</t>
  </si>
  <si>
    <t>VT014</t>
  </si>
  <si>
    <t>VT214</t>
  </si>
  <si>
    <t>VT016</t>
  </si>
  <si>
    <t>Rutland Regional Health Services, Inc.</t>
  </si>
  <si>
    <t>VT600</t>
  </si>
  <si>
    <t>VT626</t>
  </si>
  <si>
    <t>GSD18</t>
  </si>
  <si>
    <t>Helen Porter Lifeline - GSD Holding Code</t>
  </si>
  <si>
    <t>VT018</t>
  </si>
  <si>
    <t>VT022</t>
  </si>
  <si>
    <t>Copley Hospital</t>
  </si>
  <si>
    <t>VT122</t>
  </si>
  <si>
    <t>VT222</t>
  </si>
  <si>
    <t>VT023</t>
  </si>
  <si>
    <t>VT123</t>
  </si>
  <si>
    <t>Randolph Rotary Club</t>
  </si>
  <si>
    <t>VT223</t>
  </si>
  <si>
    <t>VT024</t>
  </si>
  <si>
    <t>Lifeline Foundation</t>
  </si>
  <si>
    <t>VT124</t>
  </si>
  <si>
    <t>VT224</t>
  </si>
  <si>
    <t>Lifeilne Foundation</t>
  </si>
  <si>
    <t>VT025</t>
  </si>
  <si>
    <t>Fletcher Allen Health Care</t>
  </si>
  <si>
    <t>VT725</t>
  </si>
  <si>
    <t>Len Beams Memorial Fund</t>
  </si>
  <si>
    <t>VT026</t>
  </si>
  <si>
    <t>VT226</t>
  </si>
  <si>
    <t>VT027</t>
  </si>
  <si>
    <t>Springfield Hospital</t>
  </si>
  <si>
    <t>VT127</t>
  </si>
  <si>
    <t>VT227</t>
  </si>
  <si>
    <t>VT028</t>
  </si>
  <si>
    <t>N.V.R.H. Lifeline</t>
  </si>
  <si>
    <t>VT128</t>
  </si>
  <si>
    <t>Northeastern Vermont Regional Hospital</t>
  </si>
  <si>
    <t>VT228</t>
  </si>
  <si>
    <t>VT031</t>
  </si>
  <si>
    <t>The Hospital at Weeks Medical Center Lancaster, NH</t>
  </si>
  <si>
    <t>VT032</t>
  </si>
  <si>
    <t>Philips Lifeline - Vermont</t>
  </si>
  <si>
    <t>VT132</t>
  </si>
  <si>
    <t>VT232</t>
  </si>
  <si>
    <t>VT034</t>
  </si>
  <si>
    <t>Cottage Hospital</t>
  </si>
  <si>
    <t>VT134</t>
  </si>
  <si>
    <t>VT035</t>
  </si>
  <si>
    <t>Franklin Senior Center</t>
  </si>
  <si>
    <t>VT235</t>
  </si>
  <si>
    <t>Franklin County Senior Center</t>
  </si>
  <si>
    <t>VT039</t>
  </si>
  <si>
    <t>Connecticut Valley Home Care</t>
  </si>
  <si>
    <t>VT239</t>
  </si>
  <si>
    <t>VT108</t>
  </si>
  <si>
    <t>New England Lifeline</t>
  </si>
  <si>
    <t>VT608</t>
  </si>
  <si>
    <t>VT114</t>
  </si>
  <si>
    <t>Brattleboro Memorial Hospital</t>
  </si>
  <si>
    <t>VT135</t>
  </si>
  <si>
    <t>VT231</t>
  </si>
  <si>
    <t>VT300</t>
  </si>
  <si>
    <t>Westview Meadows at Montpelier</t>
  </si>
  <si>
    <t>VT302</t>
  </si>
  <si>
    <t>The Gary Home</t>
  </si>
  <si>
    <t>VT602</t>
  </si>
  <si>
    <t>AMRollins, LLC dba Synergy HomeCare</t>
  </si>
  <si>
    <t>VT603</t>
  </si>
  <si>
    <t>Cathedral Square</t>
  </si>
  <si>
    <t>NH633</t>
  </si>
  <si>
    <t>Evergreen Advantage LLC / Quail Hollow</t>
  </si>
  <si>
    <t>NH634</t>
  </si>
  <si>
    <t>Evergreen Advantage LLC / White Rock</t>
  </si>
  <si>
    <t>NY635</t>
  </si>
  <si>
    <t>Evergreen Advantage LLC / Cedars</t>
  </si>
  <si>
    <t>VT630</t>
  </si>
  <si>
    <t>VT631</t>
  </si>
  <si>
    <t>Evergreen Advantage LLC / St.Johsbury House</t>
  </si>
  <si>
    <t>VT632</t>
  </si>
  <si>
    <t>Evergreen Advantage LLC / Maples</t>
  </si>
  <si>
    <t>VT637</t>
  </si>
  <si>
    <t>Southwest Vermont Medical Center</t>
  </si>
  <si>
    <t>VT639</t>
  </si>
  <si>
    <t>VT700</t>
  </si>
  <si>
    <t>VNA of Chittenden &amp; Grand Isle Counties</t>
  </si>
  <si>
    <t>VT801</t>
  </si>
  <si>
    <t>Copley Woodlands, Inc.</t>
  </si>
  <si>
    <t>VT900</t>
  </si>
  <si>
    <t>Central VT Council on Aging</t>
  </si>
  <si>
    <t>VT915</t>
  </si>
  <si>
    <t>CVAA Flex Grant/Co Pay</t>
  </si>
  <si>
    <t>VT916</t>
  </si>
  <si>
    <t>CVAA Flex Grant/No co-pay</t>
  </si>
  <si>
    <t>VT717</t>
  </si>
  <si>
    <t>CVAA Income Level 1</t>
  </si>
  <si>
    <t>VT925</t>
  </si>
  <si>
    <t>Dartmouth Hitchcock</t>
  </si>
  <si>
    <t>VT946</t>
  </si>
  <si>
    <t>PACE VT</t>
  </si>
  <si>
    <t>VT994</t>
  </si>
  <si>
    <t>VT996</t>
  </si>
  <si>
    <t>Franklin County Home Health Agency, Inc.</t>
  </si>
  <si>
    <t>VT997</t>
  </si>
  <si>
    <t>Caledonia Home Health Care</t>
  </si>
  <si>
    <t>VT998</t>
  </si>
  <si>
    <t>Senior Solutions PERS Grant</t>
  </si>
  <si>
    <t>WA003</t>
  </si>
  <si>
    <t>Amazon - Button Purchases Only</t>
  </si>
  <si>
    <t>WA013</t>
  </si>
  <si>
    <t>Providence Hospice &amp; Homecare</t>
  </si>
  <si>
    <t>WA113</t>
  </si>
  <si>
    <t>Providence Hospice &amp; Homecare - La Conne</t>
  </si>
  <si>
    <t>WA503</t>
  </si>
  <si>
    <t>WA513</t>
  </si>
  <si>
    <t>WA613</t>
  </si>
  <si>
    <t>Providence Everett Medical Center</t>
  </si>
  <si>
    <t>WA015</t>
  </si>
  <si>
    <t>WA017</t>
  </si>
  <si>
    <t>Yakima Regional Lifeline</t>
  </si>
  <si>
    <t>WA018</t>
  </si>
  <si>
    <t>WA021</t>
  </si>
  <si>
    <t>Grays Harbor Community Hospital</t>
  </si>
  <si>
    <t>WA621</t>
  </si>
  <si>
    <t>WA022</t>
  </si>
  <si>
    <t>WA023</t>
  </si>
  <si>
    <t>Olympic Medical Center</t>
  </si>
  <si>
    <t>WA024</t>
  </si>
  <si>
    <t>WA028</t>
  </si>
  <si>
    <t>Skyline Hospital Lifeline</t>
  </si>
  <si>
    <t>WA031</t>
  </si>
  <si>
    <t>WA033</t>
  </si>
  <si>
    <t>Whidbey Island Public Hospital District</t>
  </si>
  <si>
    <t>WA633</t>
  </si>
  <si>
    <t>WA040</t>
  </si>
  <si>
    <t>Valley General Hospital</t>
  </si>
  <si>
    <t>WA640</t>
  </si>
  <si>
    <t>WA043</t>
  </si>
  <si>
    <t>WA057</t>
  </si>
  <si>
    <t>Lifeline of Eastern Washington</t>
  </si>
  <si>
    <t>WA058</t>
  </si>
  <si>
    <t>Northwest Lifeline</t>
  </si>
  <si>
    <t>WA253</t>
  </si>
  <si>
    <t>WA255</t>
  </si>
  <si>
    <t>WA256</t>
  </si>
  <si>
    <t>WA257</t>
  </si>
  <si>
    <t>Northwest Lifeline Kin on Community Health Care</t>
  </si>
  <si>
    <t>WA258</t>
  </si>
  <si>
    <t>WA758</t>
  </si>
  <si>
    <t>WA768</t>
  </si>
  <si>
    <t>WA778</t>
  </si>
  <si>
    <t>Senior Services of Snohomish County</t>
  </si>
  <si>
    <t>WA061</t>
  </si>
  <si>
    <t>Elite Home Health and Hospice</t>
  </si>
  <si>
    <t>WA501</t>
  </si>
  <si>
    <t>Elite Lifeline</t>
  </si>
  <si>
    <t>WA601</t>
  </si>
  <si>
    <t>WA127</t>
  </si>
  <si>
    <t>Proactive Home Care</t>
  </si>
  <si>
    <t>WA627</t>
  </si>
  <si>
    <t>WA302</t>
  </si>
  <si>
    <t>Fairhaven Estates</t>
  </si>
  <si>
    <t>WA305</t>
  </si>
  <si>
    <t>Renton Villa</t>
  </si>
  <si>
    <t>WA307</t>
  </si>
  <si>
    <t>Arbor Place at Silver Lake</t>
  </si>
  <si>
    <t>WA308</t>
  </si>
  <si>
    <t>Arbor Square at Northgate</t>
  </si>
  <si>
    <t>WA310</t>
  </si>
  <si>
    <t>Redmond Retirement Manor</t>
  </si>
  <si>
    <t>WA312</t>
  </si>
  <si>
    <t>Norse Home</t>
  </si>
  <si>
    <t>WA313</t>
  </si>
  <si>
    <t>Emeritus at Snohomish</t>
  </si>
  <si>
    <t>WA314</t>
  </si>
  <si>
    <t>Parkway Village</t>
  </si>
  <si>
    <t>WA315</t>
  </si>
  <si>
    <t>Aegis of Kent</t>
  </si>
  <si>
    <t>WA317</t>
  </si>
  <si>
    <t>Emeritus at Lynnwood</t>
  </si>
  <si>
    <t>WA318</t>
  </si>
  <si>
    <t>Aegis of Issaquah</t>
  </si>
  <si>
    <t>WA319</t>
  </si>
  <si>
    <t>Aegis of Lynnwood</t>
  </si>
  <si>
    <t>WA320</t>
  </si>
  <si>
    <t>Aegis of Bothell</t>
  </si>
  <si>
    <t>WA321</t>
  </si>
  <si>
    <t>Aegis of Madison</t>
  </si>
  <si>
    <t>WA322</t>
  </si>
  <si>
    <t>WA323</t>
  </si>
  <si>
    <t>Redmond Heights Senior Living</t>
  </si>
  <si>
    <t>WA324</t>
  </si>
  <si>
    <t>Meridian at Stone Creek</t>
  </si>
  <si>
    <t>WA325</t>
  </si>
  <si>
    <t>Queen Anne at Rodgers Park</t>
  </si>
  <si>
    <t>WA326</t>
  </si>
  <si>
    <t>Aegis Gardens of Newcastle</t>
  </si>
  <si>
    <t>WA327</t>
  </si>
  <si>
    <t>Pacifica Senior Living - Ellensburg</t>
  </si>
  <si>
    <t>WA328</t>
  </si>
  <si>
    <t>Aegis of Kirkland</t>
  </si>
  <si>
    <t>WA330</t>
  </si>
  <si>
    <t>Aegis Living of West Seattle</t>
  </si>
  <si>
    <t>WA347</t>
  </si>
  <si>
    <t>Aegis of Queen Anne on Galer</t>
  </si>
  <si>
    <t>CA207</t>
  </si>
  <si>
    <t>Aegis - Cardinal Point at Mariner Square</t>
  </si>
  <si>
    <t>CA234</t>
  </si>
  <si>
    <t>Aegis of San Rafael</t>
  </si>
  <si>
    <t>CA331</t>
  </si>
  <si>
    <t>Aegis of Fremont</t>
  </si>
  <si>
    <t>CA332</t>
  </si>
  <si>
    <t>Aegis of Moraga</t>
  </si>
  <si>
    <t>CA333</t>
  </si>
  <si>
    <t>Aegis of Aptos</t>
  </si>
  <si>
    <t>CA334</t>
  </si>
  <si>
    <t>Aegis of Carmichael</t>
  </si>
  <si>
    <t>CA335</t>
  </si>
  <si>
    <t>Aegis of Corte Madera</t>
  </si>
  <si>
    <t>CA336</t>
  </si>
  <si>
    <t>Aegis of Dana Pointe</t>
  </si>
  <si>
    <t>CA337</t>
  </si>
  <si>
    <t>Aegis of Laguna Niguel</t>
  </si>
  <si>
    <t>CA338</t>
  </si>
  <si>
    <t>Aegis of Escondido</t>
  </si>
  <si>
    <t>CA339</t>
  </si>
  <si>
    <t>Aegis of Granada Hills</t>
  </si>
  <si>
    <t>CA340</t>
  </si>
  <si>
    <t>Aegis of Napa</t>
  </si>
  <si>
    <t>CA341</t>
  </si>
  <si>
    <t>Aegis of Pleasant Hill</t>
  </si>
  <si>
    <t>CA342</t>
  </si>
  <si>
    <t>Aegis of South San Francisco</t>
  </si>
  <si>
    <t>CA343</t>
  </si>
  <si>
    <t>Aegis of Ventura</t>
  </si>
  <si>
    <t>CA344</t>
  </si>
  <si>
    <t>Aegis of Shadowridge</t>
  </si>
  <si>
    <t>NV360</t>
  </si>
  <si>
    <t>Aegis of Las Vegas</t>
  </si>
  <si>
    <t>WA351</t>
  </si>
  <si>
    <t>Aegis of Shoreline 1</t>
  </si>
  <si>
    <t>WA360</t>
  </si>
  <si>
    <t>Aegis Assisted Living (Corporate Acct)</t>
  </si>
  <si>
    <t>WA361</t>
  </si>
  <si>
    <t>Aegis of Shoreline 2</t>
  </si>
  <si>
    <t>WA365</t>
  </si>
  <si>
    <t>Chateau Marymoor</t>
  </si>
  <si>
    <t>WA392</t>
  </si>
  <si>
    <t>Aegis of Edmonds</t>
  </si>
  <si>
    <t>WA362</t>
  </si>
  <si>
    <t>Fidalgo Care Center</t>
  </si>
  <si>
    <t>WA364</t>
  </si>
  <si>
    <t>Cannon House Assisted Living, Seattle, WA</t>
  </si>
  <si>
    <t>WA366</t>
  </si>
  <si>
    <t>Cooper George Village</t>
  </si>
  <si>
    <t>WA369</t>
  </si>
  <si>
    <t>Englewood Heights Retirement Village</t>
  </si>
  <si>
    <t>WA371</t>
  </si>
  <si>
    <t>Garden Court</t>
  </si>
  <si>
    <t>WA372</t>
  </si>
  <si>
    <t>Garrison Creek Lodge</t>
  </si>
  <si>
    <t>WA375</t>
  </si>
  <si>
    <t>Harbour Pointe Shores</t>
  </si>
  <si>
    <t>WA377</t>
  </si>
  <si>
    <t>Heritage Lodge at Totem Lake</t>
  </si>
  <si>
    <t>WA379</t>
  </si>
  <si>
    <t>Kirkland Lodge at Lakeside</t>
  </si>
  <si>
    <t>WA381</t>
  </si>
  <si>
    <t>Montclair Park Assisted Living Center</t>
  </si>
  <si>
    <t>WA384</t>
  </si>
  <si>
    <t>Sunrise Bellevue</t>
  </si>
  <si>
    <t>WA385</t>
  </si>
  <si>
    <t>Sunrise - Mercer Island</t>
  </si>
  <si>
    <t>WA390</t>
  </si>
  <si>
    <t>Arbor Village</t>
  </si>
  <si>
    <t>WA391</t>
  </si>
  <si>
    <t>Heathstone - Emeritus</t>
  </si>
  <si>
    <t>WA405</t>
  </si>
  <si>
    <t>WA454</t>
  </si>
  <si>
    <t>A Helping Hand</t>
  </si>
  <si>
    <t>WA644</t>
  </si>
  <si>
    <t>WA844</t>
  </si>
  <si>
    <t>WA500</t>
  </si>
  <si>
    <t>WA504</t>
  </si>
  <si>
    <t>WA505</t>
  </si>
  <si>
    <t>WA506</t>
  </si>
  <si>
    <t>WA508</t>
  </si>
  <si>
    <t>WA512</t>
  </si>
  <si>
    <t>Home Health Care Solutions</t>
  </si>
  <si>
    <t>WA515</t>
  </si>
  <si>
    <t>WA516</t>
  </si>
  <si>
    <t>WA522</t>
  </si>
  <si>
    <t>WA535</t>
  </si>
  <si>
    <t>WA545</t>
  </si>
  <si>
    <t>WA556</t>
  </si>
  <si>
    <t>WA585</t>
  </si>
  <si>
    <t>WA030</t>
  </si>
  <si>
    <t>WA588</t>
  </si>
  <si>
    <t>Lewis Mason Thurston Lifeline</t>
  </si>
  <si>
    <t>WA630</t>
  </si>
  <si>
    <t>WA780</t>
  </si>
  <si>
    <t>WA790</t>
  </si>
  <si>
    <t>WA592</t>
  </si>
  <si>
    <t>WA604</t>
  </si>
  <si>
    <t>Rockwood Lane</t>
  </si>
  <si>
    <t>WA575</t>
  </si>
  <si>
    <t>Riverview Retirement Community</t>
  </si>
  <si>
    <t>WA605</t>
  </si>
  <si>
    <t>WA607</t>
  </si>
  <si>
    <t>Care To Stay Home</t>
  </si>
  <si>
    <t>WA660</t>
  </si>
  <si>
    <t>Specialty Home Care</t>
  </si>
  <si>
    <t>WA606</t>
  </si>
  <si>
    <t>Columbia River Home Care</t>
  </si>
  <si>
    <t>WA609</t>
  </si>
  <si>
    <t>Home Instead Senior Care - Vancouver</t>
  </si>
  <si>
    <t>WA612</t>
  </si>
  <si>
    <t>Careforce Lifeline</t>
  </si>
  <si>
    <t>WA614</t>
  </si>
  <si>
    <t>WA616</t>
  </si>
  <si>
    <t>WA619</t>
  </si>
  <si>
    <t>First Light HomeCare South Sound</t>
  </si>
  <si>
    <t>WA631</t>
  </si>
  <si>
    <t>WA636</t>
  </si>
  <si>
    <t>Welsey Homes Home Health</t>
  </si>
  <si>
    <t>WA655</t>
  </si>
  <si>
    <t>WA680</t>
  </si>
  <si>
    <t>Columbia Home Care</t>
  </si>
  <si>
    <t>WA685</t>
  </si>
  <si>
    <t>WA695</t>
  </si>
  <si>
    <t>WA710</t>
  </si>
  <si>
    <t>San Juan Senior Services - Friday Harbor</t>
  </si>
  <si>
    <t>WA715</t>
  </si>
  <si>
    <t>HW Reg Ofc - WA - Indigent</t>
  </si>
  <si>
    <t>WA718</t>
  </si>
  <si>
    <t>Mason General</t>
  </si>
  <si>
    <t>WA747</t>
  </si>
  <si>
    <t>HW Regional Office-WA</t>
  </si>
  <si>
    <t>WA749</t>
  </si>
  <si>
    <t>HW Reg Ofc - Disc PP no Install - Ref Org</t>
  </si>
  <si>
    <t>WA750</t>
  </si>
  <si>
    <t>HW Reg Ofc - Disc. PP Ref. Orgs</t>
  </si>
  <si>
    <t>WA752</t>
  </si>
  <si>
    <t>WA753</t>
  </si>
  <si>
    <t>Home Instead Senior Care (South Sound Se</t>
  </si>
  <si>
    <t>WA762</t>
  </si>
  <si>
    <t>WA766</t>
  </si>
  <si>
    <t>Home Instead Senior Care - Spokane</t>
  </si>
  <si>
    <t>WA767</t>
  </si>
  <si>
    <t>Home Instead Senior Care - Federal Way</t>
  </si>
  <si>
    <t>WA769</t>
  </si>
  <si>
    <t>Home Instead Senior Cary - Lynnwood</t>
  </si>
  <si>
    <t>WA773</t>
  </si>
  <si>
    <t>WA776</t>
  </si>
  <si>
    <t>Always Best Care- Bellevue</t>
  </si>
  <si>
    <t>WA777</t>
  </si>
  <si>
    <t>Sound Oxygen</t>
  </si>
  <si>
    <t>WA779</t>
  </si>
  <si>
    <t>ARC - Washington Territory - Field</t>
  </si>
  <si>
    <t>WA879</t>
  </si>
  <si>
    <t>ARC - Washington Territory - C1</t>
  </si>
  <si>
    <t>WA781</t>
  </si>
  <si>
    <t>American Medical Rental and Supply</t>
  </si>
  <si>
    <t>WA783</t>
  </si>
  <si>
    <t>Cornerstone Connections</t>
  </si>
  <si>
    <t>WA784</t>
  </si>
  <si>
    <t>WA787</t>
  </si>
  <si>
    <t>WA812</t>
  </si>
  <si>
    <t>A &amp; D Associates</t>
  </si>
  <si>
    <t>WA877</t>
  </si>
  <si>
    <t>WA900</t>
  </si>
  <si>
    <t>Aging &amp; Adult Care Central WA PERS/PMD Bundle</t>
  </si>
  <si>
    <t>WA702</t>
  </si>
  <si>
    <t>Volunteer Chore Services</t>
  </si>
  <si>
    <t>WA723</t>
  </si>
  <si>
    <t>Olympic Memorial Hospital</t>
  </si>
  <si>
    <t>WA901</t>
  </si>
  <si>
    <t>Olympic Area Agency On Aging</t>
  </si>
  <si>
    <t>WA904</t>
  </si>
  <si>
    <t>Southwest WA AAA FCSP</t>
  </si>
  <si>
    <t>WA907</t>
  </si>
  <si>
    <t>Colville Tribes Area Agency on Aging CFC</t>
  </si>
  <si>
    <t>WA909</t>
  </si>
  <si>
    <t>Yakama Nation Area Agency on Aging</t>
  </si>
  <si>
    <t>WA906</t>
  </si>
  <si>
    <t>Aging &amp; Adult Care of Central WA GOSAFE ONLY</t>
  </si>
  <si>
    <t>WA917</t>
  </si>
  <si>
    <t>Family Caregiver Rural Resources ALTCES</t>
  </si>
  <si>
    <t>WA919</t>
  </si>
  <si>
    <t>WA DSHS Developmental Disabilities</t>
  </si>
  <si>
    <t>WA921</t>
  </si>
  <si>
    <t>WA Dept. of Labor &amp; Industry</t>
  </si>
  <si>
    <t>WA923</t>
  </si>
  <si>
    <t>Snohomish County COPES</t>
  </si>
  <si>
    <t>WA928</t>
  </si>
  <si>
    <t>Northwest Regional Council GOSAFE ONLY</t>
  </si>
  <si>
    <t>WA925</t>
  </si>
  <si>
    <t>Highline Medical Services Organization</t>
  </si>
  <si>
    <t>WA931</t>
  </si>
  <si>
    <t>WA929</t>
  </si>
  <si>
    <t>Kitsap County ALTC CFC (COPES) GOSAFE ONLY</t>
  </si>
  <si>
    <t>WA933</t>
  </si>
  <si>
    <t>Lewis-Mason-Thurston AAA COPES</t>
  </si>
  <si>
    <t>WA938</t>
  </si>
  <si>
    <t>Lewis-Mason-Thurston CFC (COPES) GOSAFE ONLY</t>
  </si>
  <si>
    <t>WA935</t>
  </si>
  <si>
    <t>Pierce County AAA Family Caregiver Prog.</t>
  </si>
  <si>
    <t>WA936</t>
  </si>
  <si>
    <t>Puyallup Tribal Health Authority</t>
  </si>
  <si>
    <t>WA941</t>
  </si>
  <si>
    <t>New Freedom Sunrise Svcs Kings City</t>
  </si>
  <si>
    <t>WA998</t>
  </si>
  <si>
    <t>COPES Participation</t>
  </si>
  <si>
    <t>WI009</t>
  </si>
  <si>
    <t>WI011</t>
  </si>
  <si>
    <t>Sacred Heart Hospital</t>
  </si>
  <si>
    <t>WI013</t>
  </si>
  <si>
    <t>ThedaCare Lifeline</t>
  </si>
  <si>
    <t>WI075</t>
  </si>
  <si>
    <t>WI603</t>
  </si>
  <si>
    <t>WI613</t>
  </si>
  <si>
    <t>WI646</t>
  </si>
  <si>
    <t>WI675</t>
  </si>
  <si>
    <t>WI017</t>
  </si>
  <si>
    <t>Waukesha County Hosp Shared Services,Inc</t>
  </si>
  <si>
    <t>WI717</t>
  </si>
  <si>
    <t>Waukesha Health Systems</t>
  </si>
  <si>
    <t>WI817</t>
  </si>
  <si>
    <t>WI020</t>
  </si>
  <si>
    <t>Mercy Hospital of Janesville</t>
  </si>
  <si>
    <t>WI129</t>
  </si>
  <si>
    <t>Mercy Hospital  of Janesville</t>
  </si>
  <si>
    <t>WI220</t>
  </si>
  <si>
    <t>WI630</t>
  </si>
  <si>
    <t>WI022</t>
  </si>
  <si>
    <t>Northland Lutheran Service</t>
  </si>
  <si>
    <t>WI024</t>
  </si>
  <si>
    <t>Kenosha Hospital &amp; Medical Center</t>
  </si>
  <si>
    <t>WI028</t>
  </si>
  <si>
    <t>Lakeview Medical Center</t>
  </si>
  <si>
    <t>WI128</t>
  </si>
  <si>
    <t>WI029</t>
  </si>
  <si>
    <t>WI030</t>
  </si>
  <si>
    <t>WI098</t>
  </si>
  <si>
    <t>WI130</t>
  </si>
  <si>
    <t>WI230</t>
  </si>
  <si>
    <t>WI032</t>
  </si>
  <si>
    <t>Beaver Dam Community Hospital</t>
  </si>
  <si>
    <t>WI034</t>
  </si>
  <si>
    <t>Columbus Community Hospital</t>
  </si>
  <si>
    <t>WI099</t>
  </si>
  <si>
    <t>Columbus Community Hospital - Waterloo Fire Dept</t>
  </si>
  <si>
    <t>WI195</t>
  </si>
  <si>
    <t>WI038</t>
  </si>
  <si>
    <t>St. Joseph's Hospital</t>
  </si>
  <si>
    <t>WI738</t>
  </si>
  <si>
    <t>St Joseph's Hospital</t>
  </si>
  <si>
    <t>WI047</t>
  </si>
  <si>
    <t>Agnesian HealthCare Enterprises, LLC</t>
  </si>
  <si>
    <t>WI247</t>
  </si>
  <si>
    <t>WI647</t>
  </si>
  <si>
    <t>WI049</t>
  </si>
  <si>
    <t>WI050</t>
  </si>
  <si>
    <t>Stoughton Hospital Lifeline</t>
  </si>
  <si>
    <t>WI053</t>
  </si>
  <si>
    <t>WI054</t>
  </si>
  <si>
    <t>WI057</t>
  </si>
  <si>
    <t>Aspirus Riverview Hospital</t>
  </si>
  <si>
    <t>WI065</t>
  </si>
  <si>
    <t>WI067</t>
  </si>
  <si>
    <t>Aspirus Langlade Hospital</t>
  </si>
  <si>
    <t>WI167</t>
  </si>
  <si>
    <t>WI227</t>
  </si>
  <si>
    <t>WI068</t>
  </si>
  <si>
    <t>Sacred Heart/ St. Mary's Hospital</t>
  </si>
  <si>
    <t>WI768</t>
  </si>
  <si>
    <t>WI074</t>
  </si>
  <si>
    <t>Indianhead Community Health Care</t>
  </si>
  <si>
    <t>WI076</t>
  </si>
  <si>
    <t>WI080</t>
  </si>
  <si>
    <t>St. Mary's Hospital - Ozaukee</t>
  </si>
  <si>
    <t>WI090</t>
  </si>
  <si>
    <t>St. Nicolas Hosp. of the Hosp Sisters of 3rd Order</t>
  </si>
  <si>
    <t>WI190</t>
  </si>
  <si>
    <t>WI290</t>
  </si>
  <si>
    <t>WI690</t>
  </si>
  <si>
    <t>St. Nicholas Hosp of the Hosp Sisters of 3rd Order</t>
  </si>
  <si>
    <t>WI092</t>
  </si>
  <si>
    <t>WI100</t>
  </si>
  <si>
    <t>Flambeau Hospital Inc.</t>
  </si>
  <si>
    <t>WI101</t>
  </si>
  <si>
    <t>WI171</t>
  </si>
  <si>
    <t>WI631</t>
  </si>
  <si>
    <t>WI103</t>
  </si>
  <si>
    <t>Auxiliary Lifeline</t>
  </si>
  <si>
    <t>WI133</t>
  </si>
  <si>
    <t>WI127</t>
  </si>
  <si>
    <t>Prairie du Chien Memorial Hospital</t>
  </si>
  <si>
    <t>WI137</t>
  </si>
  <si>
    <t>WI012</t>
  </si>
  <si>
    <t>St.Vincent Hospital</t>
  </si>
  <si>
    <t>WI132</t>
  </si>
  <si>
    <t>WI232</t>
  </si>
  <si>
    <t>WI148</t>
  </si>
  <si>
    <t>Upland Hills Home Care &amp; Hospice</t>
  </si>
  <si>
    <t>WI648</t>
  </si>
  <si>
    <t>WI314</t>
  </si>
  <si>
    <t>Creamery Creek Senior Living</t>
  </si>
  <si>
    <t>WI315</t>
  </si>
  <si>
    <t>Brolen Park</t>
  </si>
  <si>
    <t>WI316</t>
  </si>
  <si>
    <t>Evergreen Retirement Community</t>
  </si>
  <si>
    <t>WI318</t>
  </si>
  <si>
    <t>Good Samaritan - Forest Heights</t>
  </si>
  <si>
    <t>WI319</t>
  </si>
  <si>
    <t>Good Sam Scania Village</t>
  </si>
  <si>
    <t>NV374</t>
  </si>
  <si>
    <t>Alterra Wynwood of Sparks</t>
  </si>
  <si>
    <t>WI323</t>
  </si>
  <si>
    <t>Eastcastle Place</t>
  </si>
  <si>
    <t>WI364</t>
  </si>
  <si>
    <t>American House of Ripon</t>
  </si>
  <si>
    <t>WI365</t>
  </si>
  <si>
    <t>Canticle Court Apartments</t>
  </si>
  <si>
    <t>WI366</t>
  </si>
  <si>
    <t>Cobblestone Terrace</t>
  </si>
  <si>
    <t>WI368</t>
  </si>
  <si>
    <t>EVERGREEN TERRACE</t>
  </si>
  <si>
    <t>WI369</t>
  </si>
  <si>
    <t>Good Samaritan Settlers Trail Apartments</t>
  </si>
  <si>
    <t>WI371</t>
  </si>
  <si>
    <t>Grace Management, Inc.</t>
  </si>
  <si>
    <t>WI372</t>
  </si>
  <si>
    <t>Juniper Court (XG048)</t>
  </si>
  <si>
    <t>WI378</t>
  </si>
  <si>
    <t>Ridgestone Village Limited</t>
  </si>
  <si>
    <t>WI390</t>
  </si>
  <si>
    <t>Grace Lodge</t>
  </si>
  <si>
    <t>WI014</t>
  </si>
  <si>
    <t>Meriter Home Health</t>
  </si>
  <si>
    <t>WI617</t>
  </si>
  <si>
    <t>WI619</t>
  </si>
  <si>
    <t>WI623</t>
  </si>
  <si>
    <t>Westfields Hospital</t>
  </si>
  <si>
    <t>WI026</t>
  </si>
  <si>
    <t>Wheaton Franicscan Healthcare - All Saints Inc.</t>
  </si>
  <si>
    <t>WI626</t>
  </si>
  <si>
    <t>WI344</t>
  </si>
  <si>
    <t>Good Samaritan - Sunset Fields</t>
  </si>
  <si>
    <t>WI627</t>
  </si>
  <si>
    <t>Good Samaritan Society - Fennimore</t>
  </si>
  <si>
    <t>WI632</t>
  </si>
  <si>
    <t>WI657</t>
  </si>
  <si>
    <t>Home Instead  - Wauwatosa</t>
  </si>
  <si>
    <t>WI633</t>
  </si>
  <si>
    <t>The School Sisters of St. Francis</t>
  </si>
  <si>
    <t>WI635</t>
  </si>
  <si>
    <t>WI639</t>
  </si>
  <si>
    <t>DMDZ Inc. 101 Mobility</t>
  </si>
  <si>
    <t>WI219</t>
  </si>
  <si>
    <t>Visiting Nurse Association of Wisconsin, Inc</t>
  </si>
  <si>
    <t>WI549</t>
  </si>
  <si>
    <t>Visiting Nurse Association of Wisconsin, Inc.</t>
  </si>
  <si>
    <t>WI649</t>
  </si>
  <si>
    <t>WI653</t>
  </si>
  <si>
    <t>101 Mobility of Northeast Wisconsin</t>
  </si>
  <si>
    <t>WI655</t>
  </si>
  <si>
    <t>We can Help, Inc. dba SYNERGY HomeCare of Waupaca</t>
  </si>
  <si>
    <t>WI676</t>
  </si>
  <si>
    <t>Horizon Home Care &amp; Hospice</t>
  </si>
  <si>
    <t>WI686</t>
  </si>
  <si>
    <t>Westby Housing Associates, Inc.</t>
  </si>
  <si>
    <t>WI687</t>
  </si>
  <si>
    <t>WI701</t>
  </si>
  <si>
    <t>Hartford Area Lifeline</t>
  </si>
  <si>
    <t>WI702</t>
  </si>
  <si>
    <t>WI725</t>
  </si>
  <si>
    <t>WI728</t>
  </si>
  <si>
    <t>WI730</t>
  </si>
  <si>
    <t>D &amp; D Assisted Home Care</t>
  </si>
  <si>
    <t>WI731</t>
  </si>
  <si>
    <t>Home Instead Senior Care - Racine</t>
  </si>
  <si>
    <t>WI732</t>
  </si>
  <si>
    <t>WI735</t>
  </si>
  <si>
    <t>WI740</t>
  </si>
  <si>
    <t>ARC - Eastern Wisconsin Territory</t>
  </si>
  <si>
    <t>WI840</t>
  </si>
  <si>
    <t>WI744</t>
  </si>
  <si>
    <t>WI750</t>
  </si>
  <si>
    <t>Lifeline of Milwaukee</t>
  </si>
  <si>
    <t>WI802</t>
  </si>
  <si>
    <t>Muskego Regency / Prohealth Care Regency Senior Co</t>
  </si>
  <si>
    <t>WI825</t>
  </si>
  <si>
    <t>Manitowoc Area Lifeline</t>
  </si>
  <si>
    <t>WI841</t>
  </si>
  <si>
    <t>ARC - Western Wisconsin Territory - C1</t>
  </si>
  <si>
    <t>WI877</t>
  </si>
  <si>
    <t>WI901</t>
  </si>
  <si>
    <t>WI VA Medical Center</t>
  </si>
  <si>
    <t>WI907</t>
  </si>
  <si>
    <t>WI907 Community Cares Central Wisconsin</t>
  </si>
  <si>
    <t>WI908</t>
  </si>
  <si>
    <t>WI908 NORTHERN BRIDGES</t>
  </si>
  <si>
    <t>WI914</t>
  </si>
  <si>
    <t>NORTHERN BRIDGES HAYWARD</t>
  </si>
  <si>
    <t>WI915</t>
  </si>
  <si>
    <t>Dane County Human Services</t>
  </si>
  <si>
    <t>WI919</t>
  </si>
  <si>
    <t>Sauk County DHS</t>
  </si>
  <si>
    <t>WI920</t>
  </si>
  <si>
    <t>Community Living Alliance</t>
  </si>
  <si>
    <t>WI921</t>
  </si>
  <si>
    <t>Fiscal Assistance of Dane County</t>
  </si>
  <si>
    <t>WI922</t>
  </si>
  <si>
    <t>South Madison Coalition of the Elderly</t>
  </si>
  <si>
    <t>WI923</t>
  </si>
  <si>
    <t>iCare</t>
  </si>
  <si>
    <t>WI993</t>
  </si>
  <si>
    <t>iCare D-SNP</t>
  </si>
  <si>
    <t>WI925</t>
  </si>
  <si>
    <t>Marinette County HHS</t>
  </si>
  <si>
    <t>WI926</t>
  </si>
  <si>
    <t>Florence County Human Services</t>
  </si>
  <si>
    <t>WI929</t>
  </si>
  <si>
    <t>Taylor County Humam Services</t>
  </si>
  <si>
    <t>WI930</t>
  </si>
  <si>
    <t>Regency Brookfield</t>
  </si>
  <si>
    <t>WI931</t>
  </si>
  <si>
    <t>ADRC of The Lakeshore</t>
  </si>
  <si>
    <t>WI949</t>
  </si>
  <si>
    <t>Moundview Memorial Hospital</t>
  </si>
  <si>
    <t>WI924</t>
  </si>
  <si>
    <t>Community Care Inc. Bundled</t>
  </si>
  <si>
    <t>WI975</t>
  </si>
  <si>
    <t>Milwaukee County - Conversion Code</t>
  </si>
  <si>
    <t>WI997</t>
  </si>
  <si>
    <t>WI997 NORTHERN BRIDGES BUNDLED</t>
  </si>
  <si>
    <t>WI988</t>
  </si>
  <si>
    <t>WV012</t>
  </si>
  <si>
    <t>Thomas Memorial Hospital</t>
  </si>
  <si>
    <t>WV013</t>
  </si>
  <si>
    <t>WV018</t>
  </si>
  <si>
    <t>Fairmont Regional Medical Center</t>
  </si>
  <si>
    <t>WV218</t>
  </si>
  <si>
    <t>WV019</t>
  </si>
  <si>
    <t>Weirton Medical Center</t>
  </si>
  <si>
    <t>WV024</t>
  </si>
  <si>
    <t>Aletco Healthcare Services</t>
  </si>
  <si>
    <t>WV027</t>
  </si>
  <si>
    <t>WV028</t>
  </si>
  <si>
    <t>Camden Clark Memorial Hospital Corporation</t>
  </si>
  <si>
    <t>WV728</t>
  </si>
  <si>
    <t>WV031</t>
  </si>
  <si>
    <t>WVUH East Home Healthcare</t>
  </si>
  <si>
    <t>WV032</t>
  </si>
  <si>
    <t>101 Mobility of WV</t>
  </si>
  <si>
    <t>WV108</t>
  </si>
  <si>
    <t>MEDResponse Inc.</t>
  </si>
  <si>
    <t>WV109</t>
  </si>
  <si>
    <t>WV509</t>
  </si>
  <si>
    <t>WV608</t>
  </si>
  <si>
    <t>WV114</t>
  </si>
  <si>
    <t>Mon HealthCare, Inc.</t>
  </si>
  <si>
    <t>WV614</t>
  </si>
  <si>
    <t>WV291</t>
  </si>
  <si>
    <t>New Martinsville United Methodist Church</t>
  </si>
  <si>
    <t>WV691</t>
  </si>
  <si>
    <t>WV301</t>
  </si>
  <si>
    <t>Sweet Briar</t>
  </si>
  <si>
    <t>WV361</t>
  </si>
  <si>
    <t>Edgewood Summit</t>
  </si>
  <si>
    <t>WV362</t>
  </si>
  <si>
    <t>Maplewood Senior Living</t>
  </si>
  <si>
    <t>WV400</t>
  </si>
  <si>
    <t>Montgomery General Hospital</t>
  </si>
  <si>
    <t>WV401</t>
  </si>
  <si>
    <t>Wheeling Hospital</t>
  </si>
  <si>
    <t>WV404</t>
  </si>
  <si>
    <t>WV414</t>
  </si>
  <si>
    <t>WV402</t>
  </si>
  <si>
    <t>Broaddus Hospital</t>
  </si>
  <si>
    <t>WV403</t>
  </si>
  <si>
    <t>Davis Memorial Hospital</t>
  </si>
  <si>
    <t>WV602</t>
  </si>
  <si>
    <t>1209 Right At Home  - Wheeling</t>
  </si>
  <si>
    <t>WV623</t>
  </si>
  <si>
    <t>Loved Ones</t>
  </si>
  <si>
    <t>WV633</t>
  </si>
  <si>
    <t>WV700</t>
  </si>
  <si>
    <t>Sistersville General Hospital</t>
  </si>
  <si>
    <t>WV705</t>
  </si>
  <si>
    <t>HW Regional Office - WV PP</t>
  </si>
  <si>
    <t>WV724</t>
  </si>
  <si>
    <t>WV729</t>
  </si>
  <si>
    <t>WY011</t>
  </si>
  <si>
    <t>Wyoming Medical Center Auxiliary</t>
  </si>
  <si>
    <t>WY013</t>
  </si>
  <si>
    <t>Powell Lifeline</t>
  </si>
  <si>
    <t>WY014</t>
  </si>
  <si>
    <t>West Park Hospital District</t>
  </si>
  <si>
    <t>WY015</t>
  </si>
  <si>
    <t>Campbell County Memorial Hospital</t>
  </si>
  <si>
    <t>WY017</t>
  </si>
  <si>
    <t>WY018</t>
  </si>
  <si>
    <t>John &amp; Amie Auxiliary, Inc.</t>
  </si>
  <si>
    <t>WY021</t>
  </si>
  <si>
    <t>Goshen Community Auxiliary Lifeline</t>
  </si>
  <si>
    <t>WY025</t>
  </si>
  <si>
    <t>Weston County Hospital District</t>
  </si>
  <si>
    <t>WY027</t>
  </si>
  <si>
    <t>Life Link of Sheridan County</t>
  </si>
  <si>
    <t>WY627</t>
  </si>
  <si>
    <t>WY029</t>
  </si>
  <si>
    <t>Ivinson Memorial Hospital  (Lifeline Telecare)</t>
  </si>
  <si>
    <t>WY033</t>
  </si>
  <si>
    <t>Niobrara Senior Center</t>
  </si>
  <si>
    <t>WY634</t>
  </si>
  <si>
    <t>Riverton Senior Citizens Center, Inc.</t>
  </si>
  <si>
    <t>WY111</t>
  </si>
  <si>
    <t>Hot Springs Senior Citizens Center, Inc</t>
  </si>
  <si>
    <t>WY401</t>
  </si>
  <si>
    <t>WY601</t>
  </si>
  <si>
    <t>WY611</t>
  </si>
  <si>
    <t>Wyoming  Medicaid</t>
  </si>
  <si>
    <t>WY701</t>
  </si>
  <si>
    <t>WY703</t>
  </si>
  <si>
    <t>WY719</t>
  </si>
  <si>
    <t>Platte County Lifeline</t>
  </si>
  <si>
    <t>WY901</t>
  </si>
  <si>
    <t>WY Long Term Care Waiver</t>
  </si>
  <si>
    <t>WY905</t>
  </si>
  <si>
    <t>South Big Horn Senior Center</t>
  </si>
  <si>
    <t>WY914</t>
  </si>
  <si>
    <t>Codey Medicaid</t>
  </si>
  <si>
    <t>XC068</t>
  </si>
  <si>
    <t>KITCHENER CONESTOGA ROTARY</t>
  </si>
  <si>
    <t>XC372</t>
  </si>
  <si>
    <t>CARMEL OAKS (CANADA)</t>
  </si>
  <si>
    <t>XC375</t>
  </si>
  <si>
    <t>Sunrise of Beaconsfield</t>
  </si>
  <si>
    <t>XC378</t>
  </si>
  <si>
    <t>Sunrise Windsor (CANADA)</t>
  </si>
  <si>
    <t>XC379</t>
  </si>
  <si>
    <t>Sunrise of Fountainebleau</t>
  </si>
  <si>
    <t>XC392</t>
  </si>
  <si>
    <t>Sunrise of Dollard des Ormeaux</t>
  </si>
  <si>
    <t>XC553</t>
  </si>
  <si>
    <t>Sunrise of Steeles (CANADA)</t>
  </si>
  <si>
    <t>DX109</t>
  </si>
  <si>
    <t>Teresian Towers  - Carmel Ridge</t>
  </si>
  <si>
    <t>XG060</t>
  </si>
  <si>
    <t>Atria - Crystal View Lodge - 10981</t>
  </si>
  <si>
    <t>XG061</t>
  </si>
  <si>
    <t>Atria Mulberry Estates - 10985</t>
  </si>
  <si>
    <t>XG062</t>
  </si>
  <si>
    <t>Atria - Westhaven 10998</t>
  </si>
  <si>
    <t>XG065</t>
  </si>
  <si>
    <t>Atria Longlake Chateau</t>
  </si>
  <si>
    <t>XI007</t>
  </si>
  <si>
    <t>Lifeline Puerto Rico</t>
  </si>
  <si>
    <t>XI025</t>
  </si>
  <si>
    <t>Caribbean Lifeline</t>
  </si>
  <si>
    <t>XI125</t>
  </si>
  <si>
    <t>IA702</t>
  </si>
  <si>
    <t>Home Technology Systems (HTS)</t>
  </si>
  <si>
    <t>XI300</t>
  </si>
  <si>
    <t>Home Technologies Systems (HTS)</t>
  </si>
  <si>
    <t>XI301</t>
  </si>
  <si>
    <t>X-Mark</t>
  </si>
  <si>
    <t>XI607</t>
  </si>
  <si>
    <t>Philips Lifeline - Dorado</t>
  </si>
  <si>
    <t>XI700</t>
  </si>
  <si>
    <t>ARC - Carribean Territory</t>
  </si>
  <si>
    <t>XI701</t>
  </si>
  <si>
    <t>ARC - MMM Holdings, Inc.</t>
  </si>
  <si>
    <t>XI703</t>
  </si>
  <si>
    <t>XL500</t>
  </si>
  <si>
    <t>Lifeline Sales Department</t>
  </si>
  <si>
    <t>XL666</t>
  </si>
  <si>
    <t>GSD Terminations</t>
  </si>
  <si>
    <t>XL777</t>
  </si>
  <si>
    <t>XL800</t>
  </si>
  <si>
    <t>XL950</t>
  </si>
  <si>
    <t>XL951</t>
  </si>
  <si>
    <t>XL952</t>
  </si>
  <si>
    <t>XL955</t>
  </si>
  <si>
    <t>GSD Terminations - Reactivated</t>
  </si>
  <si>
    <t>KY735</t>
  </si>
  <si>
    <t>HUMANA AT HOME</t>
  </si>
  <si>
    <t>KY825</t>
  </si>
  <si>
    <t>SP001</t>
  </si>
  <si>
    <t>Triad Helathcare Pilot</t>
  </si>
  <si>
    <t>VT704</t>
  </si>
  <si>
    <t>CO502</t>
  </si>
  <si>
    <t>MI771</t>
  </si>
  <si>
    <t>KY693</t>
  </si>
  <si>
    <t>NE621</t>
  </si>
  <si>
    <t>GA780</t>
  </si>
  <si>
    <t>CA990</t>
  </si>
  <si>
    <t>LA925</t>
  </si>
  <si>
    <t>MD739</t>
  </si>
  <si>
    <t>FR500</t>
  </si>
  <si>
    <t>IC027</t>
  </si>
  <si>
    <t>CF685</t>
  </si>
  <si>
    <t>MI767</t>
  </si>
  <si>
    <t>FL393</t>
  </si>
  <si>
    <t>MA311</t>
  </si>
  <si>
    <t>NC329</t>
  </si>
  <si>
    <t>TE332</t>
  </si>
  <si>
    <t>CO318</t>
  </si>
  <si>
    <t>PA337</t>
  </si>
  <si>
    <t>UT313</t>
  </si>
  <si>
    <t>WA332</t>
  </si>
  <si>
    <t>WA333</t>
  </si>
  <si>
    <t>DL046</t>
  </si>
  <si>
    <t>FR311</t>
  </si>
  <si>
    <t>FR307</t>
  </si>
  <si>
    <t>SC719</t>
  </si>
  <si>
    <t>NY813</t>
  </si>
  <si>
    <t>AR500</t>
  </si>
  <si>
    <t>CA992</t>
  </si>
  <si>
    <t>Frank D. Lanterman Regional Center</t>
  </si>
  <si>
    <t>CT892</t>
  </si>
  <si>
    <t>ABI Waiver - GoSafe only</t>
  </si>
  <si>
    <t>GSD51</t>
  </si>
  <si>
    <t>IA129</t>
  </si>
  <si>
    <t>Philips - Fairfield</t>
  </si>
  <si>
    <t>IL609</t>
  </si>
  <si>
    <t>IN614</t>
  </si>
  <si>
    <t>NE678</t>
  </si>
  <si>
    <t>Marry Lanning Memorial Hospital</t>
  </si>
  <si>
    <t>NJ872</t>
  </si>
  <si>
    <t>Bayonne Office on Aging</t>
  </si>
  <si>
    <t>TE501</t>
  </si>
  <si>
    <t>Livogis</t>
  </si>
  <si>
    <t>VA926</t>
  </si>
  <si>
    <t>VA926 InnovAge PACE Richmond</t>
  </si>
  <si>
    <t>AL919</t>
  </si>
  <si>
    <t>H0432-009 UHC PERS BENEFIT</t>
  </si>
  <si>
    <t>AL920</t>
  </si>
  <si>
    <t>H2802-041 UHC PERS BENEFIT</t>
  </si>
  <si>
    <t>AL924</t>
  </si>
  <si>
    <t>H5619-093-000 Humana PERS MSB</t>
  </si>
  <si>
    <t>AR907</t>
  </si>
  <si>
    <t>H3464-003 UHC PERS BENEFIT</t>
  </si>
  <si>
    <t>AR909</t>
  </si>
  <si>
    <t>H3464-005 UHC PERS BENEFIT</t>
  </si>
  <si>
    <t>AR911</t>
  </si>
  <si>
    <t>R3444-008 UHC PERS BENEFIT</t>
  </si>
  <si>
    <t>AR912</t>
  </si>
  <si>
    <t>R3444-009 UHC PERS BENEFIT</t>
  </si>
  <si>
    <t>AZ029</t>
  </si>
  <si>
    <t>The Forum at Desert Harbor</t>
  </si>
  <si>
    <t>AZ911</t>
  </si>
  <si>
    <t>H0271-008 UHC PERS BENEFIT</t>
  </si>
  <si>
    <t>AZ914</t>
  </si>
  <si>
    <t>H0321-004 UHC PERS BENEFIT</t>
  </si>
  <si>
    <t>CA967</t>
  </si>
  <si>
    <t>Passages Adult Resource Center Linkages</t>
  </si>
  <si>
    <t>CA980</t>
  </si>
  <si>
    <t>AltaMed PACE - South LA</t>
  </si>
  <si>
    <t>CA982</t>
  </si>
  <si>
    <t>San Diego MSSP Home Safe Only</t>
  </si>
  <si>
    <t>CA987</t>
  </si>
  <si>
    <t>H0543-151 UHC PERS BENEFIT</t>
  </si>
  <si>
    <t>CA993</t>
  </si>
  <si>
    <t>CA993 Welbe Health PACE</t>
  </si>
  <si>
    <t>CA995</t>
  </si>
  <si>
    <t>H0543-170 UHC PERS BENEFIT</t>
  </si>
  <si>
    <t>CF013</t>
  </si>
  <si>
    <t>Pechanga Tribal Government</t>
  </si>
  <si>
    <t>CF316</t>
  </si>
  <si>
    <t>Sunrise of Yorba Linda</t>
  </si>
  <si>
    <t>CF372</t>
  </si>
  <si>
    <t>Oakmont of Huntington Beach</t>
  </si>
  <si>
    <t>CF375</t>
  </si>
  <si>
    <t>Crestavilla</t>
  </si>
  <si>
    <t>CF377</t>
  </si>
  <si>
    <t>Oakmont of  Chino Hills</t>
  </si>
  <si>
    <t>CF379</t>
  </si>
  <si>
    <t>Pacifica Senior Living Vacaville</t>
  </si>
  <si>
    <t>CF902</t>
  </si>
  <si>
    <t>H5619-037-000 Humana PERS MSB</t>
  </si>
  <si>
    <t>CF966</t>
  </si>
  <si>
    <t>Far Northern Regional Center - GS1 Only</t>
  </si>
  <si>
    <t>CO505</t>
  </si>
  <si>
    <t>Caring Solutions</t>
  </si>
  <si>
    <t>CO506</t>
  </si>
  <si>
    <t>CO673</t>
  </si>
  <si>
    <t>CO956</t>
  </si>
  <si>
    <t>Innovage PACE - Pueblo</t>
  </si>
  <si>
    <t>CS006</t>
  </si>
  <si>
    <t>CS202</t>
  </si>
  <si>
    <t>AARP Royalty</t>
  </si>
  <si>
    <t>CS203</t>
  </si>
  <si>
    <t>AARP Partner</t>
  </si>
  <si>
    <t>DC303</t>
  </si>
  <si>
    <t>Westminster Ingleside Group</t>
  </si>
  <si>
    <t>DC906</t>
  </si>
  <si>
    <t>Autumn Leaf</t>
  </si>
  <si>
    <t>DC907</t>
  </si>
  <si>
    <t>Care Concepts, LLC</t>
  </si>
  <si>
    <t>DC913</t>
  </si>
  <si>
    <t>KC Community Services</t>
  </si>
  <si>
    <t>DC916</t>
  </si>
  <si>
    <t>Prestige Healthcare</t>
  </si>
  <si>
    <t>DC922</t>
  </si>
  <si>
    <t>Ultimate Home Health Services</t>
  </si>
  <si>
    <t>DE900</t>
  </si>
  <si>
    <t>H6622-051-000 Humana PERS MSB</t>
  </si>
  <si>
    <t>DL043</t>
  </si>
  <si>
    <t>JV Electronics</t>
  </si>
  <si>
    <t>DL049</t>
  </si>
  <si>
    <t>Eldre Solutions Group</t>
  </si>
  <si>
    <t>DX008</t>
  </si>
  <si>
    <t>Morning Pointe of Frankfort</t>
  </si>
  <si>
    <t>DX310</t>
  </si>
  <si>
    <t>Pecan Grove</t>
  </si>
  <si>
    <t>FE252</t>
  </si>
  <si>
    <t>FL429</t>
  </si>
  <si>
    <t>Belvedere Commons of Panama City</t>
  </si>
  <si>
    <t>FR318</t>
  </si>
  <si>
    <t>Paddock Ridge</t>
  </si>
  <si>
    <t>FR319</t>
  </si>
  <si>
    <t>Vi at Lakeside Village</t>
  </si>
  <si>
    <t>FR731</t>
  </si>
  <si>
    <t>Brightstar Care</t>
  </si>
  <si>
    <t>FR734</t>
  </si>
  <si>
    <t>Global Alarms, Inc</t>
  </si>
  <si>
    <t>GA464</t>
  </si>
  <si>
    <t>Holbrook of Acworth</t>
  </si>
  <si>
    <t>GA465</t>
  </si>
  <si>
    <t>Sterling Estates of West Cobb - MC</t>
  </si>
  <si>
    <t>GA784</t>
  </si>
  <si>
    <t>Zeppone Caring Hands Home Care, LLC</t>
  </si>
  <si>
    <t>GA786</t>
  </si>
  <si>
    <t>Magnolia Home Health LLC</t>
  </si>
  <si>
    <t>GA917</t>
  </si>
  <si>
    <t>R7444-008 UHC PERS BENEFIT</t>
  </si>
  <si>
    <t>GA918</t>
  </si>
  <si>
    <t>R7444-009 UHC PERS BENEFIT</t>
  </si>
  <si>
    <t>GA919</t>
  </si>
  <si>
    <t>R7444-010 UHC PERS BENEFIT</t>
  </si>
  <si>
    <t>GA920</t>
  </si>
  <si>
    <t>R7444-011 UHC PERS BENEFIT</t>
  </si>
  <si>
    <t>GA952</t>
  </si>
  <si>
    <t>GA952 St Joseph?s Candler Health CCSP</t>
  </si>
  <si>
    <t>GC152</t>
  </si>
  <si>
    <t>Whiting-Turner Contracting</t>
  </si>
  <si>
    <t>GC212</t>
  </si>
  <si>
    <t>VanKirk Electric</t>
  </si>
  <si>
    <t>GC214</t>
  </si>
  <si>
    <t>Block Electric</t>
  </si>
  <si>
    <t>GC216</t>
  </si>
  <si>
    <t>All South Electrical Constructors</t>
  </si>
  <si>
    <t>GC217</t>
  </si>
  <si>
    <t>United Contractors, Inc</t>
  </si>
  <si>
    <t>GC221</t>
  </si>
  <si>
    <t>Warfel Construction</t>
  </si>
  <si>
    <t>GC315</t>
  </si>
  <si>
    <t>MARS Electric</t>
  </si>
  <si>
    <t>HI704</t>
  </si>
  <si>
    <t>FirstLight Home Care of Honolulu</t>
  </si>
  <si>
    <t>IA921</t>
  </si>
  <si>
    <t>H5253-045 UHC PERS BENEFIT</t>
  </si>
  <si>
    <t>IA922</t>
  </si>
  <si>
    <t>H2802-001 UHC PERS BENEFIT</t>
  </si>
  <si>
    <t>IA923</t>
  </si>
  <si>
    <t>H5216-171-000 Humana PERS MSB</t>
  </si>
  <si>
    <t>IC058</t>
  </si>
  <si>
    <t>Jackie Rodeheaver</t>
  </si>
  <si>
    <t>IC061</t>
  </si>
  <si>
    <t>Gwen Hayes</t>
  </si>
  <si>
    <t>ID920</t>
  </si>
  <si>
    <t>ID920 Molina Healthcare of Idaho</t>
  </si>
  <si>
    <t>IL393</t>
  </si>
  <si>
    <t>Atria Glenview</t>
  </si>
  <si>
    <t>IL955</t>
  </si>
  <si>
    <t>H2802-028 UHC PERS BENEFIT</t>
  </si>
  <si>
    <t>IN724</t>
  </si>
  <si>
    <t>ComForCare Home Care- Portage</t>
  </si>
  <si>
    <t>IN920</t>
  </si>
  <si>
    <t>H0271-005 UHC PERS BENEFIT</t>
  </si>
  <si>
    <t>IN923</t>
  </si>
  <si>
    <t>H2228-019 UHC PERS BENEFIT</t>
  </si>
  <si>
    <t>IN925</t>
  </si>
  <si>
    <t>H2228-021 UHC PERS BENEFIT</t>
  </si>
  <si>
    <t>IN930</t>
  </si>
  <si>
    <t>H2802-007 UHC PERS BENEFIT</t>
  </si>
  <si>
    <t>IN935</t>
  </si>
  <si>
    <t>H5216-193-000 Humana PERS MSB</t>
  </si>
  <si>
    <t>IN936</t>
  </si>
  <si>
    <t>H5619-054-000 Humana PERS MSB</t>
  </si>
  <si>
    <t>KS336</t>
  </si>
  <si>
    <t>Peterson Assisted Living</t>
  </si>
  <si>
    <t>KS938</t>
  </si>
  <si>
    <t>H0028-018-000 Humana PERS MSB</t>
  </si>
  <si>
    <t>KS942</t>
  </si>
  <si>
    <t>H2802-032 UHC PERS BENEFIT</t>
  </si>
  <si>
    <t>KS943</t>
  </si>
  <si>
    <t>H2802-033 UHC PERS BENEFIT</t>
  </si>
  <si>
    <t>KS944</t>
  </si>
  <si>
    <t>H5216-166-000 Humana PERS MSB</t>
  </si>
  <si>
    <t>KS951</t>
  </si>
  <si>
    <t>Aetna Better Health (KS FE Waiver)</t>
  </si>
  <si>
    <t>KS952</t>
  </si>
  <si>
    <t>Aetna Better Health (KS TBI Waiver)</t>
  </si>
  <si>
    <t>KY324</t>
  </si>
  <si>
    <t>Lantern at Morning Pointe</t>
  </si>
  <si>
    <t>KY907</t>
  </si>
  <si>
    <t>H0292-002-000 Humana PERS MSB</t>
  </si>
  <si>
    <t>MA829</t>
  </si>
  <si>
    <t>OPTIMAL Home Health Care</t>
  </si>
  <si>
    <t>MA839</t>
  </si>
  <si>
    <t>MA892</t>
  </si>
  <si>
    <t>Greater Lynn Sr Svcs PERS&amp;PMD</t>
  </si>
  <si>
    <t>MD738</t>
  </si>
  <si>
    <t>P-B Health Home Care Agency, Inc Lifeline</t>
  </si>
  <si>
    <t>ME904</t>
  </si>
  <si>
    <t>H0271-006 UHC PERS BENEFIT</t>
  </si>
  <si>
    <t>ME905</t>
  </si>
  <si>
    <t>H5619-003-000 Humana PERS MSB</t>
  </si>
  <si>
    <t>MI079</t>
  </si>
  <si>
    <t>MI329</t>
  </si>
  <si>
    <t>Maple Manor Rehab Center</t>
  </si>
  <si>
    <t>MI914</t>
  </si>
  <si>
    <t>H8087-002-000 Humana PERS MSB</t>
  </si>
  <si>
    <t>MN090</t>
  </si>
  <si>
    <t>MN316</t>
  </si>
  <si>
    <t>Good Samaritan Jackson</t>
  </si>
  <si>
    <t>MN590</t>
  </si>
  <si>
    <t>MN937</t>
  </si>
  <si>
    <t>South Country Health Alliance</t>
  </si>
  <si>
    <t>MO506</t>
  </si>
  <si>
    <t>MO753</t>
  </si>
  <si>
    <t>Genuine Senior Care LLC</t>
  </si>
  <si>
    <t>MO914</t>
  </si>
  <si>
    <t>H2802-031 UHC PERS BENEFIT</t>
  </si>
  <si>
    <t>MO919</t>
  </si>
  <si>
    <t>H0028-015-000 Humana PERS MSB</t>
  </si>
  <si>
    <t>MT029</t>
  </si>
  <si>
    <t>MT369</t>
  </si>
  <si>
    <t>St. John's Lutheran Ministries</t>
  </si>
  <si>
    <t>MT707</t>
  </si>
  <si>
    <t>NC801</t>
  </si>
  <si>
    <t>Trillium Health Resources - GoSafe only</t>
  </si>
  <si>
    <t>NC926</t>
  </si>
  <si>
    <t>H5253-104 UHC PERS BENEFIT</t>
  </si>
  <si>
    <t>NC938</t>
  </si>
  <si>
    <t>H5525-036-000 Humana PERS MSB</t>
  </si>
  <si>
    <t>NC940</t>
  </si>
  <si>
    <t>H1036-167-000 Humana PERS MSB</t>
  </si>
  <si>
    <t>NE330</t>
  </si>
  <si>
    <t>The Vista (Northfield Retirement)</t>
  </si>
  <si>
    <t>NE331</t>
  </si>
  <si>
    <t>Good Sam Victorian Legacy</t>
  </si>
  <si>
    <t>NE362</t>
  </si>
  <si>
    <t>Good Samaritan - Longs Creek</t>
  </si>
  <si>
    <t>NJ679</t>
  </si>
  <si>
    <t>Meals on Wheels North Jersey</t>
  </si>
  <si>
    <t>NJ759</t>
  </si>
  <si>
    <t>Cape May Point Taxpayers' Association</t>
  </si>
  <si>
    <t>NM910</t>
  </si>
  <si>
    <t>H2228-042 UHC PERS BENEFIT</t>
  </si>
  <si>
    <t>NM912</t>
  </si>
  <si>
    <t>H5008-009 UHC PERS BENEFIT</t>
  </si>
  <si>
    <t>NV910</t>
  </si>
  <si>
    <t>H0609-031 UHC PERS BENEFIT</t>
  </si>
  <si>
    <t>NY837</t>
  </si>
  <si>
    <t>H3533-004-000 Humana PERS MSB</t>
  </si>
  <si>
    <t>OH932</t>
  </si>
  <si>
    <t>AAA11 Mahoning County Levy Program</t>
  </si>
  <si>
    <t>OH933</t>
  </si>
  <si>
    <t>H5525-041-000 Humana PERS MSB</t>
  </si>
  <si>
    <t>OH935</t>
  </si>
  <si>
    <t>H6622-023-000 Humana PERS MSB</t>
  </si>
  <si>
    <t>OK903</t>
  </si>
  <si>
    <t>H3749-001 UHC PERS BENEFIT</t>
  </si>
  <si>
    <t>OK905</t>
  </si>
  <si>
    <t>H3749-018 UHC PERS BENEFIT</t>
  </si>
  <si>
    <t>OK909</t>
  </si>
  <si>
    <t>H9070-002-000 Humana PERS MSB</t>
  </si>
  <si>
    <t>OR343</t>
  </si>
  <si>
    <t>Willamette View</t>
  </si>
  <si>
    <t>OR732</t>
  </si>
  <si>
    <t>Home Instead Senior Care (HD Industries LLC )</t>
  </si>
  <si>
    <t>PA116</t>
  </si>
  <si>
    <t>Fusion Factors inc</t>
  </si>
  <si>
    <t>RI910</t>
  </si>
  <si>
    <t>H3113-010 UHC PERS BENEFIT</t>
  </si>
  <si>
    <t>TE333</t>
  </si>
  <si>
    <t>Atria Cy-Fair</t>
  </si>
  <si>
    <t>TE758</t>
  </si>
  <si>
    <t>Southeast Texas Home Care</t>
  </si>
  <si>
    <t>TN329</t>
  </si>
  <si>
    <t>Morning Pointe of Lenoir County</t>
  </si>
  <si>
    <t>TN349</t>
  </si>
  <si>
    <t>Parkview Broome</t>
  </si>
  <si>
    <t>TN350</t>
  </si>
  <si>
    <t>NHC Place Farragut (Memory Care)</t>
  </si>
  <si>
    <t>TN811</t>
  </si>
  <si>
    <t>TN923</t>
  </si>
  <si>
    <t>H5253-048 UHC PERS BENEFIT</t>
  </si>
  <si>
    <t>TN933</t>
  </si>
  <si>
    <t>H4461-022-000 Humana PERS MSB</t>
  </si>
  <si>
    <t>TX956</t>
  </si>
  <si>
    <t>H1278-003 UHC PERS BENEFIT</t>
  </si>
  <si>
    <t>TX971</t>
  </si>
  <si>
    <t>H4590-010 UHC PERS BENEFIT</t>
  </si>
  <si>
    <t>TX972</t>
  </si>
  <si>
    <t>H4590-012 UHC PERS BENEFIT</t>
  </si>
  <si>
    <t>TX978</t>
  </si>
  <si>
    <t>H4590-042 UHC PERS BENEFIT</t>
  </si>
  <si>
    <t>TX979</t>
  </si>
  <si>
    <t>H5322-025 UHC PERS BENEFIT</t>
  </si>
  <si>
    <t>UT040</t>
  </si>
  <si>
    <t>Western States Management - Jordon House</t>
  </si>
  <si>
    <t>UT316</t>
  </si>
  <si>
    <t>Legacy House of Spanish Fork</t>
  </si>
  <si>
    <t>UT317</t>
  </si>
  <si>
    <t>Osmond Senior Living</t>
  </si>
  <si>
    <t>UT909</t>
  </si>
  <si>
    <t>Davis County Dept. of Health</t>
  </si>
  <si>
    <t>VA339</t>
  </si>
  <si>
    <t>Sunrise of Richmond</t>
  </si>
  <si>
    <t>VA919</t>
  </si>
  <si>
    <t>H5216-181-000 Humana PERS MSB</t>
  </si>
  <si>
    <t>VA923</t>
  </si>
  <si>
    <t>H6622-050-002 Humana PERS MSB</t>
  </si>
  <si>
    <t>VT910</t>
  </si>
  <si>
    <t>H0271-012 UHC PERS BENEFIT</t>
  </si>
  <si>
    <t>WA334</t>
  </si>
  <si>
    <t>Aegis of Bellevue</t>
  </si>
  <si>
    <t>WA335</t>
  </si>
  <si>
    <t>Aegis of Mercer Island</t>
  </si>
  <si>
    <t>WA939</t>
  </si>
  <si>
    <t>Pierce County Go Safe Only</t>
  </si>
  <si>
    <t>WA961</t>
  </si>
  <si>
    <t>S. County (Renton) CFC (COPES) GS ONLY</t>
  </si>
  <si>
    <t>WI136</t>
  </si>
  <si>
    <t>WI363</t>
  </si>
  <si>
    <t>American House Berlin II</t>
  </si>
  <si>
    <t>WI386</t>
  </si>
  <si>
    <t>Willow Point Memory Care</t>
  </si>
  <si>
    <t>WI748</t>
  </si>
  <si>
    <t>First Light Home Care of West Bend</t>
  </si>
  <si>
    <t>WI935</t>
  </si>
  <si>
    <t>H5216-173-000 Humana PERS MSB</t>
  </si>
  <si>
    <t>WV910</t>
  </si>
  <si>
    <t>H0271-013 UHC PERS BENEFIT</t>
  </si>
  <si>
    <t>Shipping Method</t>
  </si>
  <si>
    <t>Requested                Ship Date</t>
  </si>
  <si>
    <t>XL666-GSD Terminations</t>
  </si>
  <si>
    <t>XI301-X-Mark</t>
  </si>
  <si>
    <t>X</t>
  </si>
  <si>
    <t>WY034-Riverton Senior Citizens Cntr, Inc.</t>
  </si>
  <si>
    <t>WY027-Life Link of Sheridan County</t>
  </si>
  <si>
    <t>WY111-Hot Springs Senior Citizens Center, Inc</t>
  </si>
  <si>
    <t>WY033-Niobrara Senior Center</t>
  </si>
  <si>
    <t>WY025-Weston County Hospital District</t>
  </si>
  <si>
    <t>WY021-Goshen Community Auxiliary Lifeline</t>
  </si>
  <si>
    <t>WY018-John &amp; Amie Auxiliary, Inc.</t>
  </si>
  <si>
    <t>WY015-Campbell County Memorial Hospital</t>
  </si>
  <si>
    <t>WY013-Powell Lifeline</t>
  </si>
  <si>
    <t>WV291-New Martinsville United Methodist Church</t>
  </si>
  <si>
    <t>WV623-Loved Ones</t>
  </si>
  <si>
    <t>WV114-Mon HealthCare, Inc.</t>
  </si>
  <si>
    <t>WV108-MEDResponse Inc.</t>
  </si>
  <si>
    <t>WV602-1209 Right At Home  - Wheeling</t>
  </si>
  <si>
    <t xml:space="preserve">1209 Right At Home  </t>
  </si>
  <si>
    <t>WV018-Fairmont Regional Medical Center</t>
  </si>
  <si>
    <t>WV024-Aletco Healthcare Services</t>
  </si>
  <si>
    <t>WI686-Westby Housing Associates, Inc.</t>
  </si>
  <si>
    <t>WI676-Horizon Home Care &amp; Hospice</t>
  </si>
  <si>
    <t>WI675-ThedaCare Lifeline</t>
  </si>
  <si>
    <t>WI632-Home Instead Senior Care - Wauwatosa</t>
  </si>
  <si>
    <t xml:space="preserve">Home Instead  </t>
  </si>
  <si>
    <t>WI655-We can Help, Inc. dba SYNERGY HomeCare of Waupaca</t>
  </si>
  <si>
    <t>WI047-Agnesian HealthCare Enterprises, LLC</t>
  </si>
  <si>
    <t>WI646-ThedaCare Lifeline</t>
  </si>
  <si>
    <t>WI633-The School Sisters of St. Francis</t>
  </si>
  <si>
    <t xml:space="preserve">Home Instead Senior Care </t>
  </si>
  <si>
    <t>WI627-Good Samaritan Society - Fennimore</t>
  </si>
  <si>
    <t xml:space="preserve">Good Samaritan Society </t>
  </si>
  <si>
    <t>WI619-Good Samaritan Society Home Care</t>
  </si>
  <si>
    <t>WI613-ThedaCare Lifeline</t>
  </si>
  <si>
    <t>WI603-ThedaCare Lifeline</t>
  </si>
  <si>
    <t>MN015-Mayo Foundation for Medical Education and Research</t>
  </si>
  <si>
    <t>WI504-Chet Johnson Drug, Inc</t>
  </si>
  <si>
    <t>Chet Johnson Drug, Inc</t>
  </si>
  <si>
    <t>WI504</t>
  </si>
  <si>
    <t>WI372-Juniper Court (XG048)</t>
  </si>
  <si>
    <t>WI369-Good Samaritan Settlers Trail Apartments</t>
  </si>
  <si>
    <t>WI365-Canticle Court Apartments</t>
  </si>
  <si>
    <t xml:space="preserve">Good Samaritan </t>
  </si>
  <si>
    <t>WI318-Good Samaritan - Forest Heights</t>
  </si>
  <si>
    <t>WI090-St. Nicolas Hosp. of the Hosp Sisters of 3rd Order</t>
  </si>
  <si>
    <t>WI132-St. Vincent Hospital</t>
  </si>
  <si>
    <t>WI030-Aspirus Wausau Hospital, Inc.</t>
  </si>
  <si>
    <t>WI067-Aspirus Langlade Hospital</t>
  </si>
  <si>
    <t>WI101-Memorial Medical Center</t>
  </si>
  <si>
    <t>WI103-Auxiliary Lifeline</t>
  </si>
  <si>
    <t>Aspirus Wausau Hospital, inc.</t>
  </si>
  <si>
    <t>WI028-Lakeview Medical Center</t>
  </si>
  <si>
    <t>WI034-Columbus Community Hospital</t>
  </si>
  <si>
    <t xml:space="preserve">Columbus Community Hospital </t>
  </si>
  <si>
    <t>WI092-St. Joseph Hospital</t>
  </si>
  <si>
    <t>WI075-ThedaCare Lifeline</t>
  </si>
  <si>
    <t>WI074-Indianhead Community Health Care</t>
  </si>
  <si>
    <t>WI057-Aspirus Riverview Hospital</t>
  </si>
  <si>
    <t>WI032-Beaver Dam Community Hospital</t>
  </si>
  <si>
    <t>WI022-Northland Lutheran Services</t>
  </si>
  <si>
    <t>Northland Lutheran Services</t>
  </si>
  <si>
    <t>WI013-ThedaCare Lifeline</t>
  </si>
  <si>
    <t>ID638-Norco, Inc. - Boise</t>
  </si>
  <si>
    <t xml:space="preserve">Norco, Inc. </t>
  </si>
  <si>
    <t>WA033-Whidbey Island Public Hospital District</t>
  </si>
  <si>
    <t>WA622-St Joseph Medical Center</t>
  </si>
  <si>
    <t>WA021-Grays Harbor Community Hospital</t>
  </si>
  <si>
    <t>WA604-Rockwood Lane</t>
  </si>
  <si>
    <t>WA061-Elite Home Health and Hospice</t>
  </si>
  <si>
    <t>WA512-Home Health Care Solutions</t>
  </si>
  <si>
    <t>WA454-A Helping Hand</t>
  </si>
  <si>
    <t>WA335-Aegis of Mercer Island</t>
  </si>
  <si>
    <t>WA328-Aegis of Kirkland</t>
  </si>
  <si>
    <t>WA325-Queen Anne at Rodgers Park</t>
  </si>
  <si>
    <t>WA318-Aegis of Issaquah</t>
  </si>
  <si>
    <t>WA023-Olympic Medical Center</t>
  </si>
  <si>
    <t>VT801-Copley Woodlands, Inc.</t>
  </si>
  <si>
    <t>VT637-Southwest Vermont Medical Center</t>
  </si>
  <si>
    <t>VT016-Rutland Regional Health Services, Inc.</t>
  </si>
  <si>
    <t>VT603-Cathedral Square</t>
  </si>
  <si>
    <t>VT602-AMRollins, LLC dba Synergy HomeCare</t>
  </si>
  <si>
    <t>VA116-Centra PACE</t>
  </si>
  <si>
    <t xml:space="preserve">Centra PACE </t>
  </si>
  <si>
    <t>VA026-Sentara RMH Lifeline</t>
  </si>
  <si>
    <t>VA679-Branchlands Properties, LLC</t>
  </si>
  <si>
    <t>HW630-Carilion Clinic Home Care</t>
  </si>
  <si>
    <t>VA643-Allcare For Seniors</t>
  </si>
  <si>
    <t>VA640-Seniorcorp, Inc</t>
  </si>
  <si>
    <t>VA633-All About Care</t>
  </si>
  <si>
    <t>VA030-Mountain Empire Older Citizens</t>
  </si>
  <si>
    <t>VA627-Valley Health System</t>
  </si>
  <si>
    <t>VA024-Virginia Hospital Center Arlington Health System</t>
  </si>
  <si>
    <t>VA012-Chesapeake Regional Medical Center Services</t>
  </si>
  <si>
    <t>VA404-TLC Home Health, Inc.</t>
  </si>
  <si>
    <t>VA403-Lake Country Area Agency on Aging</t>
  </si>
  <si>
    <t>VA209-Sentara Home Care Services</t>
  </si>
  <si>
    <t>VA102-Caring Companions</t>
  </si>
  <si>
    <t>VA014-Augusta Health Care Home Medical</t>
  </si>
  <si>
    <t>UT706-ComForCare of Northern Utah</t>
  </si>
  <si>
    <t>UT628-Senior Service Home Care</t>
  </si>
  <si>
    <t>UT625-At-Home Health Care Service, Inc.</t>
  </si>
  <si>
    <t>At</t>
  </si>
  <si>
    <t>UT624-Central Valley Medical Center</t>
  </si>
  <si>
    <t>UT118-Medical Networks</t>
  </si>
  <si>
    <t>UT619-Home Instead Senior Care</t>
  </si>
  <si>
    <t>UT606-Alliance Lifeline</t>
  </si>
  <si>
    <t>UT218</t>
  </si>
  <si>
    <t>UT013-Mountain View Hospital Scholarship Auxiliary</t>
  </si>
  <si>
    <t>TX192-Hamilton General Hospital Auxiliary</t>
  </si>
  <si>
    <t>TX525-Fisher County Hospital District</t>
  </si>
  <si>
    <t>TX504-Preston Place - Spectrum Properties</t>
  </si>
  <si>
    <t xml:space="preserve">Parc Place </t>
  </si>
  <si>
    <t xml:space="preserve">Meadowstone Place </t>
  </si>
  <si>
    <t xml:space="preserve">Preston Place </t>
  </si>
  <si>
    <t>TX420-Good Samaritan - El Paso Towers</t>
  </si>
  <si>
    <t>TX417-Good Sam - El Paso Towers II</t>
  </si>
  <si>
    <t xml:space="preserve">Good Sam </t>
  </si>
  <si>
    <t>TX370-Good Samaritan - White Acre</t>
  </si>
  <si>
    <t>TX368-Edgemere</t>
  </si>
  <si>
    <t>TX343-Sunrise of Hillcrest</t>
  </si>
  <si>
    <t>TX315-Wisteria Place</t>
  </si>
  <si>
    <t>TX247-Nurses Unlimited - Paris</t>
  </si>
  <si>
    <t xml:space="preserve">Nurses Unlimited </t>
  </si>
  <si>
    <t>TX242-Heart of Texas Lifeline</t>
  </si>
  <si>
    <t>TX241-Pilot Club of Wills Point</t>
  </si>
  <si>
    <t>TX232-Family Care Services, Inc.</t>
  </si>
  <si>
    <t>TX228-Carriage Inn at Lake Jackson</t>
  </si>
  <si>
    <t>TX176-Jackson County Hospital District</t>
  </si>
  <si>
    <t>TX152-Pilot Clubs Lifeline System of Baytown</t>
  </si>
  <si>
    <t>TX115-Austin County Freinds of Lifeline</t>
  </si>
  <si>
    <t>TX109-Iraan General Hospital District</t>
  </si>
  <si>
    <t>TX097-Refugio County Memorial Hospital</t>
  </si>
  <si>
    <t>TX086-Kimble County ERS</t>
  </si>
  <si>
    <t>TX038-Matagorda House &amp; Assisted Living</t>
  </si>
  <si>
    <t>TX036-Pilot Club of Wharton</t>
  </si>
  <si>
    <t>TE010-Cuero Community Hospital</t>
  </si>
  <si>
    <t>TN602-Signature HealthCARE National</t>
  </si>
  <si>
    <t>TN667-Alexian Brothers Home Care</t>
  </si>
  <si>
    <t>TN664-Alexian Brother - Live at Home</t>
  </si>
  <si>
    <t xml:space="preserve">Alexian Brother </t>
  </si>
  <si>
    <t>TN663-Alexian Brothers Community Services</t>
  </si>
  <si>
    <t>LA600-Acadian HomeCare, LLC - Lafayette</t>
  </si>
  <si>
    <t>TN392-DIRECT MEDICAL SUPPLIES</t>
  </si>
  <si>
    <t>HW540-SafeWatch Inc.Lifeline  (CO)</t>
  </si>
  <si>
    <t>TN515-Secure and Safe at Home</t>
  </si>
  <si>
    <t>TN514-Aging in Place</t>
  </si>
  <si>
    <t>TN506-Dickson, NHC HomeCare</t>
  </si>
  <si>
    <t>TN500-NHC- Hendersonville</t>
  </si>
  <si>
    <t>NHC</t>
  </si>
  <si>
    <t>TN430-Volunteer Home Care, Inc - Camden</t>
  </si>
  <si>
    <t xml:space="preserve">Volunteer Home Care, Inc. </t>
  </si>
  <si>
    <t xml:space="preserve">Volunteer Home Care Inc. </t>
  </si>
  <si>
    <t xml:space="preserve">Volunteer Home Care, Inc </t>
  </si>
  <si>
    <t>TN414-Knoxville, NHC HomeCare</t>
  </si>
  <si>
    <t>TN113-Caring Hands and Hearts of Tennessee</t>
  </si>
  <si>
    <t>TN405-NHC HomeCare - Chattanooga</t>
  </si>
  <si>
    <t xml:space="preserve">NHC HomeCare </t>
  </si>
  <si>
    <t>TN349-Parkview Broome</t>
  </si>
  <si>
    <t>TN347-Mountainside of Maryville</t>
  </si>
  <si>
    <t>TN333-Fairfield Glade- Good Samaritan Society</t>
  </si>
  <si>
    <t>Fairfield Glade</t>
  </si>
  <si>
    <t>MA311-Five Star Quality Care, Inc.</t>
  </si>
  <si>
    <t>TN115-Secure and Safe at Home</t>
  </si>
  <si>
    <t>TN033-City of Berry Hill</t>
  </si>
  <si>
    <t>TN031-Cookeville Regional Medical Center</t>
  </si>
  <si>
    <t>TN024-Cumberland Medical Center Auxiliary</t>
  </si>
  <si>
    <t>TN019-Memorial Health Care Lifeline</t>
  </si>
  <si>
    <t>TN016-Methodist Alliance Lifeline</t>
  </si>
  <si>
    <t>TE314-Alcom Systems, LLC</t>
  </si>
  <si>
    <t>TE636-Friendly Faces Senior Care</t>
  </si>
  <si>
    <t>TE135-Senior Allegiance Home Care</t>
  </si>
  <si>
    <t>HW330-1009 Right at Home - San Antonio (TX)</t>
  </si>
  <si>
    <t xml:space="preserve">1009 Right at Home </t>
  </si>
  <si>
    <t>TE627-InHouse Systems, Inc.</t>
  </si>
  <si>
    <t>TE605-NETHC, LLC dba Right at Home Northeast Texas</t>
  </si>
  <si>
    <t>Alcom Systems LLC (POC</t>
  </si>
  <si>
    <t>TE011-April Skyy Home Health, Inc.</t>
  </si>
  <si>
    <t>TE501-Livogis</t>
  </si>
  <si>
    <t>TE331-Daymark Living - Waxahachie</t>
  </si>
  <si>
    <t xml:space="preserve">Daymark Living </t>
  </si>
  <si>
    <t>TE331</t>
  </si>
  <si>
    <t>TE322-Watercrest at Bryan</t>
  </si>
  <si>
    <t>TE067-Shannon Home Health Services</t>
  </si>
  <si>
    <t>TE012-BrickStreet Pharmacy</t>
  </si>
  <si>
    <t>SD612-Good Samaritan-Crescent Villa</t>
  </si>
  <si>
    <t>Good Samaritan</t>
  </si>
  <si>
    <t>SD610-Good Samaritan - St. Martin Village</t>
  </si>
  <si>
    <t>SD609-Good Samaritan Society - Howard Lifeline</t>
  </si>
  <si>
    <t>SD601-Good Samaritan Society Home Care Lifeline</t>
  </si>
  <si>
    <t>SD302-Good Samaritan - Sioux Falls Village</t>
  </si>
  <si>
    <t>SD370-Good Samaritan Creekside Apartments</t>
  </si>
  <si>
    <t>SD368-The Lodge at Prairie Creek</t>
  </si>
  <si>
    <t>SD364-Good Samaritan Clear Lake</t>
  </si>
  <si>
    <t>SD363-Good Samaritan - Tyndall</t>
  </si>
  <si>
    <t>SD362-Edgewood Prairie Crossing</t>
  </si>
  <si>
    <t>SD312-Good Sam Prairie Lake Apartments</t>
  </si>
  <si>
    <t>SD311-Good Sam City Center Apartments</t>
  </si>
  <si>
    <t>SD309-Good Samaritan Society - Rapid City</t>
  </si>
  <si>
    <t>SD307-Good Samaritan Well Aware Systems</t>
  </si>
  <si>
    <t>SD030-Flandreau Santee Sioux Tribal Clinic</t>
  </si>
  <si>
    <t>SD019-Sanford Home Medical Equipment</t>
  </si>
  <si>
    <t>SD014-Winner Regional Health Center</t>
  </si>
  <si>
    <t>SD012-Avera Home Medical Equipment</t>
  </si>
  <si>
    <t>SC049-Roper St. Francis Healthcare</t>
  </si>
  <si>
    <t>SC664-Abbeville Area Medical Center</t>
  </si>
  <si>
    <t>SC658-Fairfield County EMS</t>
  </si>
  <si>
    <t>SC651-FIrstLight HomeCare</t>
  </si>
  <si>
    <t>FIrstLight HomeCare</t>
  </si>
  <si>
    <t>SC343-Still Hopes Episcopal Retirement</t>
  </si>
  <si>
    <t>SC064-Abbeville Area Medical Center</t>
  </si>
  <si>
    <t>SC060-Lutheran Homes of SC / Loman Home</t>
  </si>
  <si>
    <t>SC044-Mary Black Memorial Hospital</t>
  </si>
  <si>
    <t>SC030-Pilot Club Of Bennettsville</t>
  </si>
  <si>
    <t>SC012-Safe Life Senior</t>
  </si>
  <si>
    <t>RS600-HomeCare Options (NJ)</t>
  </si>
  <si>
    <t>HW607-Visiting Nurse Home Care</t>
  </si>
  <si>
    <t>RI014-Jewish Family Services of Rhode Island</t>
  </si>
  <si>
    <t>RI528-Nursing Placement</t>
  </si>
  <si>
    <t>QO697-Swain County Health Department (NC)</t>
  </si>
  <si>
    <t>QO692-Tri-State Medical (GA)</t>
  </si>
  <si>
    <t>Tri</t>
  </si>
  <si>
    <t>QO681-Norwell VNA (MA)</t>
  </si>
  <si>
    <t>QO671-1078 Right at Home Fresno California</t>
  </si>
  <si>
    <t>QO666-Affordable Home Care, LLC (NC)</t>
  </si>
  <si>
    <t>QO643-Pike County Hlth Dept. Home Care &amp; Hospi</t>
  </si>
  <si>
    <t>QO632-Minneola District Hospital (KS)</t>
  </si>
  <si>
    <t>QO624-Philips - Narragansett</t>
  </si>
  <si>
    <t xml:space="preserve">Philips </t>
  </si>
  <si>
    <t>PI630-Dinsmore Medical Systems, LLC - CBA Beaumont</t>
  </si>
  <si>
    <t>QO602-Philips - Austin</t>
  </si>
  <si>
    <t>HW670-CareGivers America, LLC</t>
  </si>
  <si>
    <t>QO597-Affordable HomeCare (FL)</t>
  </si>
  <si>
    <t>QO596-Garfield County Health Watch Satellite (WA)</t>
  </si>
  <si>
    <t>QO591-Cabell Huntington Hospital, Inc. (WV)</t>
  </si>
  <si>
    <t>QO503-Comfort Keepers (CT)</t>
  </si>
  <si>
    <t>QO496-1106 Right at Home Wethersfield CT</t>
  </si>
  <si>
    <t>QO484-Comfort Keepers - New York</t>
  </si>
  <si>
    <t xml:space="preserve">Comfort Keepers </t>
  </si>
  <si>
    <t>QO424-Philips - Narragansett</t>
  </si>
  <si>
    <t xml:space="preserve">Dinsmore Medical Systems </t>
  </si>
  <si>
    <t xml:space="preserve">Dinsmore Medical </t>
  </si>
  <si>
    <t xml:space="preserve">Dinsmore Medical Systems, LLC </t>
  </si>
  <si>
    <t>PI674-Texas Visiting Nurse Service, Ltd.</t>
  </si>
  <si>
    <t>PI672-Gove County Medical Center</t>
  </si>
  <si>
    <t>PI671-Penn York Medical Supply</t>
  </si>
  <si>
    <t>PI669-Philips - Mauston</t>
  </si>
  <si>
    <t>PI664-Interim Healthcare</t>
  </si>
  <si>
    <t>PI663-Hospital District #1 of Rice County (KS)</t>
  </si>
  <si>
    <t>PI655-Pilot Club of Marshall (TX)</t>
  </si>
  <si>
    <t>PI654-Cedar County Memorial Hospital (MO)</t>
  </si>
  <si>
    <t>PI651-Jersey Community Hospital (IL)</t>
  </si>
  <si>
    <t>PI650-Southern NH Services</t>
  </si>
  <si>
    <t>PI642-Interim Healthcare (WY)</t>
  </si>
  <si>
    <t>PI605-Philips-McCook</t>
  </si>
  <si>
    <t>PI626-Hendrick Hospice (TX)</t>
  </si>
  <si>
    <t>PI622-Pioneer Medical Services Inc. (UT)</t>
  </si>
  <si>
    <t>Philips</t>
  </si>
  <si>
    <t>PI209-Gaddy's Medical Supply (TX)</t>
  </si>
  <si>
    <t>PI598-Companion Call Light (GA)</t>
  </si>
  <si>
    <t>PI597-Charles County Community Services Aging</t>
  </si>
  <si>
    <t>PI121-Interim Healthcare (MN)</t>
  </si>
  <si>
    <t>PI233-Memorial Health System</t>
  </si>
  <si>
    <t>PI387-Williamson Hughes Pharmacy (VA)</t>
  </si>
  <si>
    <t>PI301-St. Joseph's Health Services (WI)</t>
  </si>
  <si>
    <t>PI265-S.E. Alaska Medical Suppliers  (AK)</t>
  </si>
  <si>
    <t>PI226-Bryan County RSVP, Inc (OK)</t>
  </si>
  <si>
    <t>PI225-TeleRama Electronics (SC)</t>
  </si>
  <si>
    <t>PI203-Columbia Medical Alarm Inc. (OR)</t>
  </si>
  <si>
    <t>PI200-Aroostook Home Health Services (ME)</t>
  </si>
  <si>
    <t>PA700-Longwood At Home</t>
  </si>
  <si>
    <t>PA161-Housing Management Services</t>
  </si>
  <si>
    <t>STO</t>
  </si>
  <si>
    <t>HW530-Family Caregivers Network</t>
  </si>
  <si>
    <t>PA651-Total Accessibility, LLC</t>
  </si>
  <si>
    <t>PA647-Synergy Home Care</t>
  </si>
  <si>
    <t>PA645-ComForcare Home Care</t>
  </si>
  <si>
    <t>Caregivers America, LLC</t>
  </si>
  <si>
    <t>PA225-St. Paul Homes</t>
  </si>
  <si>
    <t>PA618-National Home Modification</t>
  </si>
  <si>
    <t>PA613-1249 Right at Home - Reading</t>
  </si>
  <si>
    <t xml:space="preserve">1249 Right at Home </t>
  </si>
  <si>
    <t>HW686-VNA of Central Pennsylvania/VNA Private Duty Inc</t>
  </si>
  <si>
    <t>PA609-Mount Nittany Medical Center</t>
  </si>
  <si>
    <t>PA407-Messiah Lifeways at Home</t>
  </si>
  <si>
    <t>PA162-Clairvaux Commons</t>
  </si>
  <si>
    <t>PA156-Excela Health Frick Hospital</t>
  </si>
  <si>
    <t>PA131-Grove City Medical Center</t>
  </si>
  <si>
    <t>PA116-Fusion Factors inc</t>
  </si>
  <si>
    <t>PA109-Med-Van Transport</t>
  </si>
  <si>
    <t>Med</t>
  </si>
  <si>
    <t>PA074-Indiana Regional Medical Center</t>
  </si>
  <si>
    <t>PA057-Monogahela Valley Hospital</t>
  </si>
  <si>
    <t>PA052-Evangelical Community Hospital</t>
  </si>
  <si>
    <t>PA040-WellSpan Medical Equipment</t>
  </si>
  <si>
    <t>PA038-Adams County Office for Aging, Inc.</t>
  </si>
  <si>
    <t>OR049-Providence Down Manor</t>
  </si>
  <si>
    <t>OR048-Samaritan Albany General Hospital</t>
  </si>
  <si>
    <t>OR043-St. Charles Health System, Inc.</t>
  </si>
  <si>
    <t>OR035-Asante Lifeline</t>
  </si>
  <si>
    <t>OR034-Bay Area Hospital</t>
  </si>
  <si>
    <t>OR027-Coquille Valley Hospital</t>
  </si>
  <si>
    <t>OR014-North Coast Home Care</t>
  </si>
  <si>
    <t>OR609-ComForcare Home Care</t>
  </si>
  <si>
    <t>OR604-Good Samaritan - Eugene</t>
  </si>
  <si>
    <t>OR602-First Call Home Health</t>
  </si>
  <si>
    <t>OR010-Coastal Home Health and Hospice</t>
  </si>
  <si>
    <t>OK665-Country Club Of Woodland Hills Lifeline</t>
  </si>
  <si>
    <t>OK032-INTEGRIS Health</t>
  </si>
  <si>
    <t>OK624-Primelife Heritage, LLC Heritage Assisted Living</t>
  </si>
  <si>
    <t>OK021-INTEGRIS Baptist Regional Health Center</t>
  </si>
  <si>
    <t>OK618-Comanche Memorial Home Health</t>
  </si>
  <si>
    <t>OK617-LIFE Senior Services, Inc.</t>
  </si>
  <si>
    <t>OK611-Philips - Tulsa</t>
  </si>
  <si>
    <t>OK304-Village on the Park</t>
  </si>
  <si>
    <t>OK124-Walker Companion Services, LLC</t>
  </si>
  <si>
    <t>OK061-Nowata Lifeline</t>
  </si>
  <si>
    <t>OK057-Clinton Regional Hospital Auxiliary</t>
  </si>
  <si>
    <t>OK047-Mercy Health Love County</t>
  </si>
  <si>
    <t>OK044-Tonkawa Lifeline</t>
  </si>
  <si>
    <t>OK040-Advanced Medical Supply</t>
  </si>
  <si>
    <t>OK034-Beaver County Memorial Hospital</t>
  </si>
  <si>
    <t>OK031-Okmulgee Memorial Hospital Auxiliary, Inc.</t>
  </si>
  <si>
    <t>OH697-Private Duty Services</t>
  </si>
  <si>
    <t>OH665-Senior Independence of Ohio</t>
  </si>
  <si>
    <t>OH692-City of Broadview Heights</t>
  </si>
  <si>
    <t>OH685-Mary Rutan Health Association</t>
  </si>
  <si>
    <t>OH682-Meals on Wheels Older Adult Alternatives</t>
  </si>
  <si>
    <t>OH675-Brookwood Retirement Community</t>
  </si>
  <si>
    <t>OH671-Homecare with Heart</t>
  </si>
  <si>
    <t>OH661-1272 Right at Home</t>
  </si>
  <si>
    <t>OH660-Always Best Care - Brunswick</t>
  </si>
  <si>
    <t xml:space="preserve">Always Best Care </t>
  </si>
  <si>
    <t>OH029-Jewish Family Service Association of Cleveland</t>
  </si>
  <si>
    <t>OH637-Philips - Beachwood</t>
  </si>
  <si>
    <t>OH598-The City of Independence</t>
  </si>
  <si>
    <t>OH593-LJC Home Care, LLC</t>
  </si>
  <si>
    <t>OH129-University Hospitals Portage Medical Center</t>
  </si>
  <si>
    <t>OH509-Preble Home Health Services, LLC</t>
  </si>
  <si>
    <t>OH455-Good Samritan Society Arlington</t>
  </si>
  <si>
    <t>OH340-Good Samaritan Society - Arlington Manor</t>
  </si>
  <si>
    <t>OH338-Good Shepard Community Services at Home</t>
  </si>
  <si>
    <t>OH268-Senior Resource Connection</t>
  </si>
  <si>
    <t>OH074-Wood County Hospital</t>
  </si>
  <si>
    <t>OH071-Paulding County Hospital</t>
  </si>
  <si>
    <t>OH063-Community Memorial Hospital Auxiliary</t>
  </si>
  <si>
    <t>OH051-East Liverpool City Hospital Auxiliary</t>
  </si>
  <si>
    <t>OH022-Salem Regional Medical Center</t>
  </si>
  <si>
    <t>NY794-NUNNS Home Medical Equipment</t>
  </si>
  <si>
    <t>NY694-ComForCare Senior Services</t>
  </si>
  <si>
    <t>ComForCare Senior Services</t>
  </si>
  <si>
    <t>NY651-Premier Home Health Care Svs Inc</t>
  </si>
  <si>
    <t>NY652-Priority Home Care Services Inc</t>
  </si>
  <si>
    <t>NY028-Noyes Memorial Hospital EARS Lifeline</t>
  </si>
  <si>
    <t>NY634-NUNNS Home Medical Equipment</t>
  </si>
  <si>
    <t>NY068-Oswego Hospital Lifeline</t>
  </si>
  <si>
    <t>NY608-Eddy Health Alert</t>
  </si>
  <si>
    <t>NY597-Peak Outcomes, LLC dba ComForcare</t>
  </si>
  <si>
    <t>NY091-Nathan Littauer Hospital</t>
  </si>
  <si>
    <t>NY031-The New York and Presbyterian Hospital</t>
  </si>
  <si>
    <t>NY025-VNA Lifeline</t>
  </si>
  <si>
    <t>NY260-Northeast Home Medical Supplies, Inc.</t>
  </si>
  <si>
    <t>NY043-Philips - Saranac</t>
  </si>
  <si>
    <t>NY247</t>
  </si>
  <si>
    <t>NY030-Franciscan Lifeline</t>
  </si>
  <si>
    <t>NY089-Claxton-Hepburn Medical Center</t>
  </si>
  <si>
    <t>Claxton</t>
  </si>
  <si>
    <t>NY060-Canton-Potsdam Hospital</t>
  </si>
  <si>
    <t>Canton</t>
  </si>
  <si>
    <t>NY056-United Lifeline</t>
  </si>
  <si>
    <t>NY043-North Country Home Services, Inc.</t>
  </si>
  <si>
    <t>NY039-Orleans County Office for the Aging</t>
  </si>
  <si>
    <t>NY033-Eddy Visiting Nurse Assoc</t>
  </si>
  <si>
    <t>NV721-Nevada Rural Counties RSVP Program Inc.</t>
  </si>
  <si>
    <t>NV114-Eureka Lifeline</t>
  </si>
  <si>
    <t>NV614</t>
  </si>
  <si>
    <t>NV609-L &amp; Ments, Inc dba ComForcare Home Care</t>
  </si>
  <si>
    <t>NV600-Nevada Rural Counties RSVP Program Inc.</t>
  </si>
  <si>
    <t>NV113-Duckwater Lifeline</t>
  </si>
  <si>
    <t>NOVAL-NOVAL</t>
  </si>
  <si>
    <t>NM601-Partners Assisted Living Services</t>
  </si>
  <si>
    <t>NM402-Los Alamos Visiting Nurse Service</t>
  </si>
  <si>
    <t>NM362-Good Samaritan Four Corners</t>
  </si>
  <si>
    <t>NM306-Brio Assisted Living</t>
  </si>
  <si>
    <t>NM304-Good Samaritan - The Cedars, Hobbs, NM</t>
  </si>
  <si>
    <t>NM300-Good Samaritan - Buena Vista</t>
  </si>
  <si>
    <t>NM034-Jal Hospital District</t>
  </si>
  <si>
    <t>HW385-Right at Home</t>
  </si>
  <si>
    <t>NJ623-Sisters of Mercy of the Americas</t>
  </si>
  <si>
    <t>NJ169-Meals on Wheels North Jersey</t>
  </si>
  <si>
    <t>NJ667-Visiting Homemaker Service</t>
  </si>
  <si>
    <t>NJ340-Arbor Glen</t>
  </si>
  <si>
    <t xml:space="preserve">Arbor Glen </t>
  </si>
  <si>
    <t>NJ669</t>
  </si>
  <si>
    <t>NJ661-SYNERGY HomeCare North West NJ</t>
  </si>
  <si>
    <t>NJ643-FirstLight HomeCare of Bergen NJ</t>
  </si>
  <si>
    <t>NJ026-Inspira Medical Center Woodbury, Inc.</t>
  </si>
  <si>
    <t>NJ602-Philips Lifeline - Ventnor City</t>
  </si>
  <si>
    <t xml:space="preserve">Philips Lifeline </t>
  </si>
  <si>
    <t>NJ038-Hackettstown Community Hospital</t>
  </si>
  <si>
    <t>NH602-Philips - Portsmouth</t>
  </si>
  <si>
    <t>NH330-Taylor Community</t>
  </si>
  <si>
    <t>NE019-Aging Partners, dept of City of Lincoln</t>
  </si>
  <si>
    <t>NE609-Good Samaritan Society - Home Care - Auburn</t>
  </si>
  <si>
    <t>NE048-Mary Lanning Memorial Hospital</t>
  </si>
  <si>
    <t>NE061-Albion Lifeline</t>
  </si>
  <si>
    <t>NE059-Memorial Community Health, Inc.</t>
  </si>
  <si>
    <t>NE046-City Of Loup City</t>
  </si>
  <si>
    <t>NE637-St. Francis Memorial Hospital</t>
  </si>
  <si>
    <t>NE634-Philips - Omaha</t>
  </si>
  <si>
    <t>NE132-Phelps Memorial Health Center</t>
  </si>
  <si>
    <t>NE027-Northeast Health Services</t>
  </si>
  <si>
    <t>NE625-Philips - Hastings</t>
  </si>
  <si>
    <t>NE623-Fillmore County Hospital</t>
  </si>
  <si>
    <t>NE022-Litzenburg Memorial Hospital</t>
  </si>
  <si>
    <t>NE017-CHI Health Good Samaritan</t>
  </si>
  <si>
    <t>NE013-CHI Health St. Francis</t>
  </si>
  <si>
    <t>NE611-Good Sam Society - Home Care - Kearney</t>
  </si>
  <si>
    <t xml:space="preserve">Good Sam Society </t>
  </si>
  <si>
    <t>NE601-West Holt Memorial Hospital</t>
  </si>
  <si>
    <t>NE032-Polk County Health Department</t>
  </si>
  <si>
    <t>NE364-Good Samaritan - Wilde Ridge</t>
  </si>
  <si>
    <t>NE326-Good Samaritan Society - The Village Terrace</t>
  </si>
  <si>
    <t>SD361-The Evangelical Lutheran Society (Good Samaritan)</t>
  </si>
  <si>
    <t>NE320-Good Sam - St. Lukes Countryside Villa</t>
  </si>
  <si>
    <t>NE309-Good Sam Wild Flower Terrace</t>
  </si>
  <si>
    <t>NE304-Good Samaritan - Grand Island</t>
  </si>
  <si>
    <t>NE016-Beatrice Community Hospital</t>
  </si>
  <si>
    <t>NE105-Home Care Plus</t>
  </si>
  <si>
    <t>NE056-Philips - Hartington</t>
  </si>
  <si>
    <t>NE076</t>
  </si>
  <si>
    <t>NE071-Benkelman Telephone Co.</t>
  </si>
  <si>
    <t>NE069-Western Hall County Good Samaritan Ctr</t>
  </si>
  <si>
    <t>NE068-Johnson County Hospital</t>
  </si>
  <si>
    <t>NE067-Niobrara Valley Hospital</t>
  </si>
  <si>
    <t>NE055-Winnebago Tribe of Nebraska</t>
  </si>
  <si>
    <t>NE035-Butler County Health Care Center</t>
  </si>
  <si>
    <t>NE030-Harlan County Health System</t>
  </si>
  <si>
    <t>NE011-Great Plains Homecare Equipment</t>
  </si>
  <si>
    <t>ND038-Good Samaritan Society - Park River</t>
  </si>
  <si>
    <t>ND610-Good Samaritan - Bismarck</t>
  </si>
  <si>
    <t>ND500-Northland PACE Bismark</t>
  </si>
  <si>
    <t xml:space="preserve">Northland PACE </t>
  </si>
  <si>
    <t>ND315-Good Samaritan Society - Casselton Apts</t>
  </si>
  <si>
    <t>ND018-Sanford Home Care Fargo</t>
  </si>
  <si>
    <t>ND019-Cooperstown Medical Center</t>
  </si>
  <si>
    <t>ND017-Jamestown Regional Medical Center</t>
  </si>
  <si>
    <t>ND015-Sheyenne Care Center Lifeline</t>
  </si>
  <si>
    <t>ND011-Great Plains Rehabilitation Services</t>
  </si>
  <si>
    <t>NC681-Our Community Hospital</t>
  </si>
  <si>
    <t>NC680-Carmel Hills, Inc.</t>
  </si>
  <si>
    <t>NC669-Breckenridge Retirement Center</t>
  </si>
  <si>
    <t>NC041-Triangle Lifeline</t>
  </si>
  <si>
    <t>NC648-FirstLight HomeCare Greater Charlotte</t>
  </si>
  <si>
    <t>NC647-Philips - Mount Airy</t>
  </si>
  <si>
    <t>NC630-Philips Lifeline - Goldsboro</t>
  </si>
  <si>
    <t>NC629-Carolina SeniorCare PACE</t>
  </si>
  <si>
    <t>NC119-Haywood Regional Medical Center</t>
  </si>
  <si>
    <t>NC618-Medic Home Equipment, Inc.</t>
  </si>
  <si>
    <t>NC617-Brookridge Retirement Community</t>
  </si>
  <si>
    <t>NC608-Caldwell DSS Lifeline</t>
  </si>
  <si>
    <t>NC017-Carolina Apothecary</t>
  </si>
  <si>
    <t>NC145-Vidant Roanoke Chowan Hospital</t>
  </si>
  <si>
    <t>VIdant Roanoke Chowan Hospital Lifeline</t>
  </si>
  <si>
    <t>NC009-Carolina Home Medical  - New Bern</t>
  </si>
  <si>
    <t>Carolina Home Medical</t>
  </si>
  <si>
    <t>NC402-Guardian Angels Alternative Care, Inc.</t>
  </si>
  <si>
    <t xml:space="preserve">Carolina Home Medical </t>
  </si>
  <si>
    <t>NC316-Croasdaile Village (LCS)</t>
  </si>
  <si>
    <t>NC197-Boone Drug and Health Center</t>
  </si>
  <si>
    <t>NC107-Layne's Family Pharmacy</t>
  </si>
  <si>
    <t>NC105-Elder Options</t>
  </si>
  <si>
    <t>NC100-Chestnut Hill Of Highlands</t>
  </si>
  <si>
    <t>NC099-Southeastern Home Medical Equipment</t>
  </si>
  <si>
    <t>NC069-Eastern Band of Cherokee Indians</t>
  </si>
  <si>
    <t>NC065-DPL Person Memorial Hospital Auxiliary</t>
  </si>
  <si>
    <t xml:space="preserve">Carolina Home Medical  </t>
  </si>
  <si>
    <t>MT044-Billings Clinic</t>
  </si>
  <si>
    <t>HW310-Nightingale Nursing &amp; Caregiving (MT)</t>
  </si>
  <si>
    <t>MT023-Ravalli County Council on Aging</t>
  </si>
  <si>
    <t>MT627-Mountainview Manor Good Samaritan</t>
  </si>
  <si>
    <t>MT022-Benefis Spectrum Medical Lifeline</t>
  </si>
  <si>
    <t xml:space="preserve">Nightingale Nursing </t>
  </si>
  <si>
    <t xml:space="preserve">Nightingale Nursing and Caregiving </t>
  </si>
  <si>
    <t>MT029-St. John's United</t>
  </si>
  <si>
    <t xml:space="preserve">Nightingale Nursing and Caregiving  </t>
  </si>
  <si>
    <t>MT037-Kalispell Medical Equipment</t>
  </si>
  <si>
    <t>MT025-Daniels Memorial Lifeline</t>
  </si>
  <si>
    <t>MT020-Sheridan Memorial Hospital</t>
  </si>
  <si>
    <t>MT019-Fallon Medical Complex</t>
  </si>
  <si>
    <t>MT016-Northern Montana Hospital</t>
  </si>
  <si>
    <t>MT015-Rosebud Community Hospital</t>
  </si>
  <si>
    <t>MT013-St. Peter's Hospital</t>
  </si>
  <si>
    <t>MS042-Southwest Mississippi Regional Med. Ctr.</t>
  </si>
  <si>
    <t>MS558-FirstLight Home Care</t>
  </si>
  <si>
    <t>MS053-Tippah County Hospital</t>
  </si>
  <si>
    <t>MO078-Serve Link Home Care</t>
  </si>
  <si>
    <t>MO139-ACM Care</t>
  </si>
  <si>
    <t>MO636-McLarney Manor</t>
  </si>
  <si>
    <t>HW325-1125/1055 Day to Day Farms-Right at Home St. Louis</t>
  </si>
  <si>
    <t>MO506-Senior Helpers</t>
  </si>
  <si>
    <t>MO504-Senior Helpers</t>
  </si>
  <si>
    <t>MO135-Health Emergency Lifeline Program, Inc.</t>
  </si>
  <si>
    <t>MO117-HomeCare of Mid-Missouri, Inc.</t>
  </si>
  <si>
    <t>HomeCare of Mid</t>
  </si>
  <si>
    <t>MO013-Oxford Healthcare Lifeline</t>
  </si>
  <si>
    <t>MO102-Heart of the Ozarks Medical Equipment</t>
  </si>
  <si>
    <t>MO065-Jefferson County Mem. Hospital Foundatio</t>
  </si>
  <si>
    <t>MO063-Scotland County Hospital</t>
  </si>
  <si>
    <t>MO045-St. Mary's Hospital - Audrain Lifeline</t>
  </si>
  <si>
    <t xml:space="preserve">St. Mary's Hospital </t>
  </si>
  <si>
    <t>MO038-Ste. Genevieve County Memorial Hospital</t>
  </si>
  <si>
    <t>MO032-Harrison County Community Hospital</t>
  </si>
  <si>
    <t>Oxford HealthCare Lifeline</t>
  </si>
  <si>
    <t>MN089-Redwood Area Hospital</t>
  </si>
  <si>
    <t>MN673-The Good Samaritan Society Services at Home</t>
  </si>
  <si>
    <t>MN030-Fairview Lifeline</t>
  </si>
  <si>
    <t>MN257-Divine Home Care, Inc.</t>
  </si>
  <si>
    <t>MN646-Kenwood Retirement Community</t>
  </si>
  <si>
    <t>MN036-Sanford Wheaton Community Hospital</t>
  </si>
  <si>
    <t>MN636</t>
  </si>
  <si>
    <t>MN631-Good Samaritan Society Home Care - Golden Valley</t>
  </si>
  <si>
    <t xml:space="preserve">Good Samaritan Society Home Care </t>
  </si>
  <si>
    <t>MN024-St. Mary's Innovis Health</t>
  </si>
  <si>
    <t>MN021-Philips Lifeline - Willmar</t>
  </si>
  <si>
    <t>MN620-Good Samaritan Home Care - International Falls</t>
  </si>
  <si>
    <t xml:space="preserve">Good Samaritan Home Care </t>
  </si>
  <si>
    <t>MN009-Anodyne, Inc (PMD only)</t>
  </si>
  <si>
    <t>MN616-Good Samaritan Society Home Care</t>
  </si>
  <si>
    <t>MN615-Good Samaritan Society Home Care - Nisswa</t>
  </si>
  <si>
    <t>MN614-Good Samaritan Society Home Care - St. Peter</t>
  </si>
  <si>
    <t>MN607-Good Samaritan Society Home Care - Roseville</t>
  </si>
  <si>
    <t>MN605-Philips - Eveleth</t>
  </si>
  <si>
    <t>MN508-Episcopal Home Care and Services</t>
  </si>
  <si>
    <t>Episcopal Home Care and Services</t>
  </si>
  <si>
    <t>MN508</t>
  </si>
  <si>
    <t>MN388-Good Samaritan - Cottage Trail</t>
  </si>
  <si>
    <t>MN387-Good Samaritan - Riverside Villas</t>
  </si>
  <si>
    <t>MN386-Good Samaritan - Heritage Place - Roseville</t>
  </si>
  <si>
    <t>MN376-Rivers Edge Villas</t>
  </si>
  <si>
    <t>MN373-Good Samaritan - Pipestone - Ridgeview Estates</t>
  </si>
  <si>
    <t>MN371-Good Samaritan Society - Heritage Meadow</t>
  </si>
  <si>
    <t>MN369-Good Samaritan - Mikkelson Manor</t>
  </si>
  <si>
    <t>MN368-Good Samaritan Prairie View</t>
  </si>
  <si>
    <t>MN365-Good Samaritan Village - Albert Lea</t>
  </si>
  <si>
    <t xml:space="preserve">Good Samaritan Village </t>
  </si>
  <si>
    <t>MN322-Good Samaritan - Luverne</t>
  </si>
  <si>
    <t>MN316-Good Samaritan Jackson</t>
  </si>
  <si>
    <t>MN303-Edgebrook Care Center</t>
  </si>
  <si>
    <t>MN016-Fairview Range Home Medical Equipment</t>
  </si>
  <si>
    <t>MN090-Eldre Solutions Group</t>
  </si>
  <si>
    <t>MN067-Sanford Home Medical Equipment</t>
  </si>
  <si>
    <t>MN051-Allina Home Oxygen &amp; Medical Equipment</t>
  </si>
  <si>
    <t>MN022-North Valley Health Center</t>
  </si>
  <si>
    <t>MN018-St. Gabriel's Hospital</t>
  </si>
  <si>
    <t>MI065-Home Medical Technologies</t>
  </si>
  <si>
    <t>MI659-Safe Hands Warm Hearts</t>
  </si>
  <si>
    <t>MI058-Alpena Regional Medical Center Hospital</t>
  </si>
  <si>
    <t>MI652-Lakeshore Senior Care</t>
  </si>
  <si>
    <t>MI646-Sherman Oaks Manor</t>
  </si>
  <si>
    <t>MI642-Family Pharmacy</t>
  </si>
  <si>
    <t>MI631-Covenant Visiting Nurse Association of Saginaw</t>
  </si>
  <si>
    <t>Covenant Visiting Nurse Association of Saginaw</t>
  </si>
  <si>
    <t>MI624-MidMichigan Visiting Nurse Association</t>
  </si>
  <si>
    <t>MI618-HomeTown Pharmacy DME</t>
  </si>
  <si>
    <t>MI617-Henry Ford Health System</t>
  </si>
  <si>
    <t>MI610-Evangelical Homes of Michigan</t>
  </si>
  <si>
    <t>HW707-Life EMS (MI)</t>
  </si>
  <si>
    <t>MI600-United Church Homes - Longfellow Towers</t>
  </si>
  <si>
    <t xml:space="preserve">United Church Homes </t>
  </si>
  <si>
    <t>HW682-Hackley Healthcare Equip Corp. (MI)</t>
  </si>
  <si>
    <t>MI570-Home Instead Senior Care</t>
  </si>
  <si>
    <t>MI566-Genesys PACE of Genesee County</t>
  </si>
  <si>
    <t>MI520-LifeCircles</t>
  </si>
  <si>
    <t xml:space="preserve">LifeCircles </t>
  </si>
  <si>
    <t>MI502-Rx Family Home Care Services</t>
  </si>
  <si>
    <t>Rx Family Home Care Services</t>
  </si>
  <si>
    <t>MI502</t>
  </si>
  <si>
    <t>MI338-Oaklawn Hospital</t>
  </si>
  <si>
    <t>MI300-Presbyterian Villages of Michigan - Headquarters</t>
  </si>
  <si>
    <t xml:space="preserve">Presbyterian Villages of Michigan </t>
  </si>
  <si>
    <t>MI040-Aspirus Grand View Hospital</t>
  </si>
  <si>
    <t>MI021-Bell Hospital Auxiliary - Lifeline</t>
  </si>
  <si>
    <t xml:space="preserve">Bell Hospital Auxiliary </t>
  </si>
  <si>
    <t>ME633-Franklin Mem Hosp d/b/a NorthStar EMS</t>
  </si>
  <si>
    <t>ME022-Birch Bay Village</t>
  </si>
  <si>
    <t>ME613-Houlton Regional Hospital</t>
  </si>
  <si>
    <t>ME604-Black Bear Medical</t>
  </si>
  <si>
    <t xml:space="preserve">Black Bear Medical </t>
  </si>
  <si>
    <t>ME601-Community Health and Counseling Services</t>
  </si>
  <si>
    <t>ME030-Pleasant Point Health Center</t>
  </si>
  <si>
    <t>MD170-Benevolent Personal Responses</t>
  </si>
  <si>
    <t>TX210-National HME, Inc.</t>
  </si>
  <si>
    <t>MD624-Edenton Retirement Community</t>
  </si>
  <si>
    <t>Edenton Retirement Community</t>
  </si>
  <si>
    <t>MD614-ComForCare Home Care</t>
  </si>
  <si>
    <t>ComForCare Home Care</t>
  </si>
  <si>
    <t>MD606-Family Care Home Medical Equipment</t>
  </si>
  <si>
    <t>MD047-Well Managed Care</t>
  </si>
  <si>
    <t>Well Managed Care</t>
  </si>
  <si>
    <t>MD547</t>
  </si>
  <si>
    <t>MD139-Leisure World of Maryland</t>
  </si>
  <si>
    <t>MD322-Ingleside at King Farm</t>
  </si>
  <si>
    <t>MD311-Brooke Grove Reitrement Village</t>
  </si>
  <si>
    <t>MD047</t>
  </si>
  <si>
    <t>MD026-Equipped for Life</t>
  </si>
  <si>
    <t>MA999-Test Program</t>
  </si>
  <si>
    <t>MA901-Philips Lifeline - Engineering Testing</t>
  </si>
  <si>
    <t>MA778-CarePartners Connect Hospital Lifeline</t>
  </si>
  <si>
    <t>MA295-Alert Response Systems</t>
  </si>
  <si>
    <t>MA673-Partners Home Care</t>
  </si>
  <si>
    <t>MA672-Partners Home Care</t>
  </si>
  <si>
    <t>MA641-VNA Care</t>
  </si>
  <si>
    <t>MA656-Philips - Needham</t>
  </si>
  <si>
    <t>MA650-Partners Home Care</t>
  </si>
  <si>
    <t>MA028-Mount Auburn Hospital</t>
  </si>
  <si>
    <t>MA626-Senior Living, Inc.</t>
  </si>
  <si>
    <t>MA542-Philips - Beverly</t>
  </si>
  <si>
    <t>MA320-BLC, River Bay Club, LLC</t>
  </si>
  <si>
    <t>MA617-Wingate at Silver Lake</t>
  </si>
  <si>
    <t>MA045-Winchester Hospital</t>
  </si>
  <si>
    <t>MA052-Athol Memorial Hospital</t>
  </si>
  <si>
    <t>Athol Memorial Hospital</t>
  </si>
  <si>
    <t>Louisiana HomeCare Shreveport</t>
  </si>
  <si>
    <t>HW544-Home Assistance Services</t>
  </si>
  <si>
    <t>LA641-VA Medical Center - New  Orleans</t>
  </si>
  <si>
    <t xml:space="preserve">VA Medical Center </t>
  </si>
  <si>
    <t>LA036-West Calcasieu Cameron Hospital</t>
  </si>
  <si>
    <t>LA634-Four Rivers Home Health of Louisiana</t>
  </si>
  <si>
    <t>LA020-Jewish Family Service</t>
  </si>
  <si>
    <t>LA502-England Oaks Active Adult Living</t>
  </si>
  <si>
    <t>LA402-LHC Subs with no Discharge Notice - SAVES</t>
  </si>
  <si>
    <t xml:space="preserve">LHC Subs with no Discharge Notice </t>
  </si>
  <si>
    <t>LA401-LHC subs w No Discharge Notice - Unit Retrievals</t>
  </si>
  <si>
    <t xml:space="preserve">LHC subs w No Discharge Notice </t>
  </si>
  <si>
    <t>LA369-Homestead Assisted Living</t>
  </si>
  <si>
    <t>KY693-FirtLight Home Care of the Foothills</t>
  </si>
  <si>
    <t>KY011-Baptist Health Paducah</t>
  </si>
  <si>
    <t>KY687-Home Instead Senior Care</t>
  </si>
  <si>
    <t>Lifeline Health Care Pulaski</t>
  </si>
  <si>
    <t>KY620-Heritage Hospice</t>
  </si>
  <si>
    <t>KY619-St. Anthony's Hospice, Inc.</t>
  </si>
  <si>
    <t>KY607-Trigg County Hospital Lifeline</t>
  </si>
  <si>
    <t>KY015-Philips- Ashland</t>
  </si>
  <si>
    <t>KY435-Home Instead Senior Care</t>
  </si>
  <si>
    <t>KY328-Good Samaritan - Gaslight Court</t>
  </si>
  <si>
    <t>KY130-WeCare Medical LLC</t>
  </si>
  <si>
    <t>KY031-Harrison Memorial Hospital</t>
  </si>
  <si>
    <t>KY024-Philips - Ashland</t>
  </si>
  <si>
    <t>KS680-Trego County Home Health</t>
  </si>
  <si>
    <t>KS049-Sheridan County Hospital</t>
  </si>
  <si>
    <t>KS642-Graham County Hospital</t>
  </si>
  <si>
    <t>KS629-Good Samaritan - College Way Village</t>
  </si>
  <si>
    <t>KS628-Midland Care Connection, Inc.</t>
  </si>
  <si>
    <t>KS619-Ellsworth Village Lifeline</t>
  </si>
  <si>
    <t>KS118-Absolute Home Health Care</t>
  </si>
  <si>
    <t>KS602-Peterson  Healthcare Inc.</t>
  </si>
  <si>
    <t>KS601-Sumner County Hospital</t>
  </si>
  <si>
    <t>KS503-Home Technology Solutions, Inc.</t>
  </si>
  <si>
    <t>KS402-Via Christi Home Medical</t>
  </si>
  <si>
    <t>KS386-Good Samaritan Olathe</t>
  </si>
  <si>
    <t>KS365-Good Samaritan Hayes</t>
  </si>
  <si>
    <t>KS361-Wheat Ridge Terrace</t>
  </si>
  <si>
    <t>KS360-Good Samaritan - Cedar Lake Village</t>
  </si>
  <si>
    <t>KS334-Good Samaritan Grandview Suites</t>
  </si>
  <si>
    <t>KS314-Wheaten Ridge Heights</t>
  </si>
  <si>
    <t>KS095-Salina Regional Home Medical Services</t>
  </si>
  <si>
    <t>KS091-Cheyenne County Hospital Lifeline</t>
  </si>
  <si>
    <t>PI679-Phillips County Hospital (KS)</t>
  </si>
  <si>
    <t>KS075-Medicine Lodge Memorial Hospital</t>
  </si>
  <si>
    <t>KS070-Hodgeman County Health Center</t>
  </si>
  <si>
    <t>KS065-Norton County Hospital</t>
  </si>
  <si>
    <t>KS051-Stevens County Hospital</t>
  </si>
  <si>
    <t>KS032-Home Health &amp; Hospice of Dickinson County</t>
  </si>
  <si>
    <t>KS031-William Newton Hospital</t>
  </si>
  <si>
    <t>KS024-Grant County Board on Aging</t>
  </si>
  <si>
    <t>KS020-Neosho Memorial Regional Hospital</t>
  </si>
  <si>
    <t>KS010-Stanton County Hospital</t>
  </si>
  <si>
    <t>IN089-Memorial Hospital &amp; Health Care Center</t>
  </si>
  <si>
    <t>IN150-Medical Alert Solutions, Inc.</t>
  </si>
  <si>
    <t>IN116-Gerig Enterprises, Inc.</t>
  </si>
  <si>
    <t>IN604-Home Care By Design</t>
  </si>
  <si>
    <t>IN325-Good Sam Shakamak</t>
  </si>
  <si>
    <t>IN097-Village Green Active Senior Living</t>
  </si>
  <si>
    <t>IN040-Kosciusko Homecare And Hospice, Inc.</t>
  </si>
  <si>
    <t>IN028-Goshen Home Medical</t>
  </si>
  <si>
    <t>IN019-Philips Lifeline - Richmond</t>
  </si>
  <si>
    <t>IL610-Southern Illinois Surgical Appliance Co</t>
  </si>
  <si>
    <t>IL693-Crimson Pointe</t>
  </si>
  <si>
    <t>Crimson Pointe</t>
  </si>
  <si>
    <t>IL693</t>
  </si>
  <si>
    <t>IL692-Independence for Seniors, Inc.</t>
  </si>
  <si>
    <t>IL085-Sarah Bush Health Center</t>
  </si>
  <si>
    <t>IL680-Summit Square Apartments</t>
  </si>
  <si>
    <t>IL677-Denman Services, Inc</t>
  </si>
  <si>
    <t>IL675-Cedar Trails Community Living Lifeline</t>
  </si>
  <si>
    <t>IL673-ComForcare Home Care - McHenry</t>
  </si>
  <si>
    <t xml:space="preserve">ComForcare Home Care </t>
  </si>
  <si>
    <t>IL668-Cantata Adult Life Services</t>
  </si>
  <si>
    <t>IL159-Young's Security Systems Inc</t>
  </si>
  <si>
    <t>IL656-Synergy Home Care of North Chicago</t>
  </si>
  <si>
    <t>IL654-Village of Bedford Park</t>
  </si>
  <si>
    <t>IL148-Advocate Older Adult Services</t>
  </si>
  <si>
    <t>IL641-The Abraham Lincoln Memorial Hospital</t>
  </si>
  <si>
    <t>The Abraham Lincoln Memorial Hospital</t>
  </si>
  <si>
    <t>IL633-Home Instead Senior Care - Palos Heights</t>
  </si>
  <si>
    <t>IL100-Dwg Corp. Saddlebrook Farms</t>
  </si>
  <si>
    <t>IL623-Trinity Visiting Nurse &amp; Homecare Association</t>
  </si>
  <si>
    <t>IL222-Life Response</t>
  </si>
  <si>
    <t>IL619-Southwest Home Therapy</t>
  </si>
  <si>
    <t>IL165-Norwood Seniors Network</t>
  </si>
  <si>
    <t>IL511-Progressive Independence LLC dba 101 Mobility</t>
  </si>
  <si>
    <t>IL504-VCR Senior Care, Inc.</t>
  </si>
  <si>
    <t>IL391-The Lodge of Northbrook</t>
  </si>
  <si>
    <t>IL309-Good Samaritan Prophetstown Riverview (Canada)</t>
  </si>
  <si>
    <t>IL298-Roseland Place, Inc.</t>
  </si>
  <si>
    <t>IL288-Lifeline Services at D.A.R.E.</t>
  </si>
  <si>
    <t>IL094-Washington County Hospital Lifeline</t>
  </si>
  <si>
    <t>IL084-Genesis Medical Center Aledo</t>
  </si>
  <si>
    <t>IL082-Philips - Breese</t>
  </si>
  <si>
    <t>IL081-Morris Hospital</t>
  </si>
  <si>
    <t>IL069-Philips - Jacksonville</t>
  </si>
  <si>
    <t>IL066-Philips- Rushville</t>
  </si>
  <si>
    <t>IL061-Philips - Kanakee</t>
  </si>
  <si>
    <t>IL057-Philips - Palos Heights</t>
  </si>
  <si>
    <t>IL047-Freeport Memorial Hospital</t>
  </si>
  <si>
    <t>IL042-Iroquois Home Care, Inc.</t>
  </si>
  <si>
    <t>IL041-The Abraham Lincoln Memorial Hospital</t>
  </si>
  <si>
    <t>IL024-Advocate Home Health</t>
  </si>
  <si>
    <t>IL021-Silver Cross Hospital</t>
  </si>
  <si>
    <t>Norco, Inc.</t>
  </si>
  <si>
    <t>ID636-SWJK77, Inc dba ComForcare</t>
  </si>
  <si>
    <t>ID025-Silverwood Good Samaritan Center</t>
  </si>
  <si>
    <t>ID623-Good Samaritan - Moscow VIllage</t>
  </si>
  <si>
    <t>ID612-Idaho Lifeline, LLC</t>
  </si>
  <si>
    <t>UT603-Philips Lifeline - Salt Lake City</t>
  </si>
  <si>
    <t>ID605-Bear Lake Memorial Home Care</t>
  </si>
  <si>
    <t>ID102-Stonebridge Home Care Solutions</t>
  </si>
  <si>
    <t>ID601-Valley Vista Care Corporation</t>
  </si>
  <si>
    <t>HW541-Loving Care and More Inc. (ID)</t>
  </si>
  <si>
    <t>ID401-Franklin County Medical Center</t>
  </si>
  <si>
    <t>ID300-Good Samaritan Boise Village</t>
  </si>
  <si>
    <t>IA694-Esterville Lifeline</t>
  </si>
  <si>
    <t>IA678-St. Luke's Home Care Lifeline</t>
  </si>
  <si>
    <t>IA677-Good Samaritan Society - Home Care Spirit Lake</t>
  </si>
  <si>
    <t>IA669-Good Samaritan Society - Home Care - Indianola</t>
  </si>
  <si>
    <t>IA092-Greene County Medical Center</t>
  </si>
  <si>
    <t>IA044-Sanford Home Health and Hospice Sheldon</t>
  </si>
  <si>
    <t>IA051-Kossuth Regional Health Center</t>
  </si>
  <si>
    <t>IA047-Buena Vista Regional Medical Center</t>
  </si>
  <si>
    <t>IA645-Quad City Lifeline</t>
  </si>
  <si>
    <t>Quad City Lifeline</t>
  </si>
  <si>
    <t>IA019-Mercy Medical Center - Clinton</t>
  </si>
  <si>
    <t xml:space="preserve">Mercy Medical Center </t>
  </si>
  <si>
    <t>IA027-Mercy Medical Center Dubuque</t>
  </si>
  <si>
    <t>IA633-Sioux Center Health Hospice &amp; Home Care</t>
  </si>
  <si>
    <t>IA126-Luther Manor Care at Home</t>
  </si>
  <si>
    <t>IA221-Heritage Medical Equipment &amp; Supplies, Inc.</t>
  </si>
  <si>
    <t>IA619-Humboldt County Memorial Hospital</t>
  </si>
  <si>
    <t>IA016-Mercy Iowa City</t>
  </si>
  <si>
    <t>IA015-Unity Point Health - Lifeline</t>
  </si>
  <si>
    <t xml:space="preserve">Unity Point Health </t>
  </si>
  <si>
    <t>IA601-Westview Estates</t>
  </si>
  <si>
    <t>IA600-Ringgold County Hospital</t>
  </si>
  <si>
    <t>IA596-Pleasantview Home</t>
  </si>
  <si>
    <t>IA595-Good Samaritan Society Services @ Home</t>
  </si>
  <si>
    <t>IA160-Home Choices Senior Care, LLC</t>
  </si>
  <si>
    <t>IA130-Roots &amp; Company</t>
  </si>
  <si>
    <t>IA501-Bethany Life</t>
  </si>
  <si>
    <t>IA500-South Side Drug</t>
  </si>
  <si>
    <t>IA371-Good Sam Meadow Glen</t>
  </si>
  <si>
    <t>IA369-Good Samaritan - Van Buren Terrace</t>
  </si>
  <si>
    <t>IA364-Heritage Court at Schuetzen Park</t>
  </si>
  <si>
    <t>IA362-Good Samaritan - West Okoboji / Heritage Landing</t>
  </si>
  <si>
    <t>IA361-Good Sam Cedar Court Apartments</t>
  </si>
  <si>
    <t>IA360-Good Samaritan Society - Postville</t>
  </si>
  <si>
    <t>IA316-Waukon Good Samaritan - Evergreen Court Apartments</t>
  </si>
  <si>
    <t xml:space="preserve">Waukon Good Samaritan </t>
  </si>
  <si>
    <t>IA311-Good Sam Willow Creek Place - Village of Le Mars</t>
  </si>
  <si>
    <t xml:space="preserve">Good Sam Willow Creek Place </t>
  </si>
  <si>
    <t>IA240-Keokuk County Health Center</t>
  </si>
  <si>
    <t>IA128-Pocahontas County Health Department</t>
  </si>
  <si>
    <t>IA088-Boone County Hospital</t>
  </si>
  <si>
    <t>IA083-Crawford County Memorial Hospital</t>
  </si>
  <si>
    <t>IA077-Cass County Health System Foundation</t>
  </si>
  <si>
    <t>IA073-Shenandoah Medical Center</t>
  </si>
  <si>
    <t>IA065-Sanford Home Medical Equipment</t>
  </si>
  <si>
    <t>IA060-Clarinda Regional Health Center</t>
  </si>
  <si>
    <t>IA056-Community Memorial Health Center</t>
  </si>
  <si>
    <t>IA054-Ida Area Lifeline, Inc.</t>
  </si>
  <si>
    <t>IA053-Madison County Public Health Lifeline</t>
  </si>
  <si>
    <t>IA045-Loring Hospital</t>
  </si>
  <si>
    <t>IA040-Henry County Health Center</t>
  </si>
  <si>
    <t>IA039-Osceola Community Hospital</t>
  </si>
  <si>
    <t>IA038-Lucas County Health Center</t>
  </si>
  <si>
    <t>IA028-Mercy Medical Center - Centerville</t>
  </si>
  <si>
    <t>IA026-Ottumwa Lifeline</t>
  </si>
  <si>
    <t>IA025-Mary Greeley Home Health</t>
  </si>
  <si>
    <t>HW794-Schoolcraft Memorial Hospital (MI)</t>
  </si>
  <si>
    <t>HW788-Homemaker Home Health Aide (PA)</t>
  </si>
  <si>
    <t>HW774-Philips - Muenster</t>
  </si>
  <si>
    <t>HW767-Comfort Keepers Lima (OH)</t>
  </si>
  <si>
    <t>HW752-Columbus Community Hospital (NE)</t>
  </si>
  <si>
    <t>HW738-Cortland Regional Medical Center (NY)</t>
  </si>
  <si>
    <t>HW736-Wayne Health Services (PA)</t>
  </si>
  <si>
    <t>HW729-HealthWatch Lifeline Inc.(NY)</t>
  </si>
  <si>
    <t>HW727-Help Unlimited</t>
  </si>
  <si>
    <t>HW722-VNA of Johnson County (IA)</t>
  </si>
  <si>
    <t>HW721-Oak Park Arms (IL)</t>
  </si>
  <si>
    <t>HW665-Bay Shore Services, Inc. (MD)</t>
  </si>
  <si>
    <t>CT602-Hartford Healthcare at Home, Inc.</t>
  </si>
  <si>
    <t>HW659-Visiting Nurse Assoc of Porter County In</t>
  </si>
  <si>
    <t>HW656-Darlington Personal Services (SC)</t>
  </si>
  <si>
    <t>HW652-McLean Home Care &amp; Hospice (CT)</t>
  </si>
  <si>
    <t>NC143-New Horizon Home Care, Inc.</t>
  </si>
  <si>
    <t>HW666-Madison House Retirement (WA)</t>
  </si>
  <si>
    <t>HW629-Senior Care Concepts Inc. (RI)</t>
  </si>
  <si>
    <t>HW616-Maria Parham Medical Center (NC)</t>
  </si>
  <si>
    <t>HW615-Alternacare Visiting Aides (OH)</t>
  </si>
  <si>
    <t>HW613-Ridgefield Visiting Nurse Assoc. (CT)</t>
  </si>
  <si>
    <t>HW595-Madison Apothecary (IN)</t>
  </si>
  <si>
    <t>HW594-LifeAid Medical Equipment LLC (TN)</t>
  </si>
  <si>
    <t>HW593-Shore Home Health (MD)</t>
  </si>
  <si>
    <t>HW589-Salem Visiting Nurses (OH)</t>
  </si>
  <si>
    <t>HW584-Ralph R. Ferris (MI)</t>
  </si>
  <si>
    <t>HW580-Adaptive Medical Solutions  (TX)</t>
  </si>
  <si>
    <t>HW575-Sampson Regional Medical Center, Inc. (NC)</t>
  </si>
  <si>
    <t>HW567-Idaho Home Health and Hospice</t>
  </si>
  <si>
    <t>HW572</t>
  </si>
  <si>
    <t>HW539-Iowa Home Care, LLC</t>
  </si>
  <si>
    <t>HW538-Oregon Telephone Corporation (OR)</t>
  </si>
  <si>
    <t>HW528-Philips - Eveleth</t>
  </si>
  <si>
    <t>HW525-Philips - Eveleth</t>
  </si>
  <si>
    <t>HW521-Philips - Eveleth</t>
  </si>
  <si>
    <t>HW519-Philips - Elgin</t>
  </si>
  <si>
    <t>HW517-Philips - Elgin</t>
  </si>
  <si>
    <t>HW514-Madison Avenue Retirement Center (WA)</t>
  </si>
  <si>
    <t>HW510-VitalCare (MI)</t>
  </si>
  <si>
    <t>HW506-By Your Side Personal Monitoring Sys (AL)</t>
  </si>
  <si>
    <t>HW486-All Medical, Inc.</t>
  </si>
  <si>
    <t>HW484-Village of Cuyahoga Heights (OH)</t>
  </si>
  <si>
    <t>HW483-Village of Valley View (OH)</t>
  </si>
  <si>
    <t>HW479-Governor's Port  LLC  (OH)</t>
  </si>
  <si>
    <t>HW478-Health Systems Services (NY)</t>
  </si>
  <si>
    <t>HW468-UNIMED (NC)</t>
  </si>
  <si>
    <t>HW467-RX Discount Pharmacy</t>
  </si>
  <si>
    <t>HW466-Cook and Mac Donald Medical Supplies</t>
  </si>
  <si>
    <t>HW458-Family Care</t>
  </si>
  <si>
    <t>HW439-Philips - Narragansett</t>
  </si>
  <si>
    <t>HW436-Tender Loving Home Care</t>
  </si>
  <si>
    <t>HW435-Homewatch Caregivers</t>
  </si>
  <si>
    <t>HW434-StarResource LLC</t>
  </si>
  <si>
    <t>HW431-Daljaco Inc. dba Visiting Angels Lifeline</t>
  </si>
  <si>
    <t>HW430-Beringer Drug Center</t>
  </si>
  <si>
    <t>HW429-Coastal Community Action Program (WA)</t>
  </si>
  <si>
    <t>HW420-The Concordia Group (VA)</t>
  </si>
  <si>
    <t>HW414-Plumas District Hospital Volunteers (CA)</t>
  </si>
  <si>
    <t>HW413-1133 Right at Home San Diego California</t>
  </si>
  <si>
    <t>HW402-Personal Home Care Inc. (VA)</t>
  </si>
  <si>
    <t>HW401-Constance Care (OH)</t>
  </si>
  <si>
    <t>HW382-Comfort Keepers (OH)</t>
  </si>
  <si>
    <t>HW375-Ness County Hospital</t>
  </si>
  <si>
    <t>HW364-Philips - Narragansett</t>
  </si>
  <si>
    <t>QO690-Philips - Lynn</t>
  </si>
  <si>
    <t>HW355-1138 Right at Home</t>
  </si>
  <si>
    <t>HW352-Acts of Grace Inc. dba Right at Home - Kingwood</t>
  </si>
  <si>
    <t xml:space="preserve">Acts of Grace Inc. dba Right at Home </t>
  </si>
  <si>
    <t>HW345-Alternative Care  (CA)</t>
  </si>
  <si>
    <t>HW343-Capital Pharmacy &amp; Medical Equipment (KY)</t>
  </si>
  <si>
    <t>HW334-1026 Right at Home Atlanta Georgia</t>
  </si>
  <si>
    <t>HW326-Philips - St Joseph</t>
  </si>
  <si>
    <t>1125/1055 Day to Day Farms</t>
  </si>
  <si>
    <t>HW203-Family Medical Equipment</t>
  </si>
  <si>
    <t>HW313-Emergency Communication System (CA)</t>
  </si>
  <si>
    <t>HW309-1083 Right at Home Bucks County (PA)</t>
  </si>
  <si>
    <t>HW308-1063 Gulf Coast Health Services. - Right at Home</t>
  </si>
  <si>
    <t xml:space="preserve">1063 Gulf Coast Health Services. </t>
  </si>
  <si>
    <t>HW304-1071 Northwest GA Home Care, Inc. - Right at Home</t>
  </si>
  <si>
    <t xml:space="preserve">1071 Northwest GA Home Care, Inc. </t>
  </si>
  <si>
    <t>HW004-1050  Fanorte LLC dba Right at Home</t>
  </si>
  <si>
    <t>HW003-1094 Right at Home</t>
  </si>
  <si>
    <t>HI600-Kalaupapa Nursing Facility</t>
  </si>
  <si>
    <t>HI021-Lifeline Hawaii</t>
  </si>
  <si>
    <t>GA686-Atlanta Home Care Partners</t>
  </si>
  <si>
    <t>GA629-Presbyterian Home d/b/a Quitman, Inc.</t>
  </si>
  <si>
    <t>GA614-Peoples Home Medical</t>
  </si>
  <si>
    <t>GA611-Hamilton Home Health Services</t>
  </si>
  <si>
    <t>GA454-Sunrise of Huntcliff II</t>
  </si>
  <si>
    <t>GA376-Morningside of Albany</t>
  </si>
  <si>
    <t>GA298-Sterling Estates of West Cobb</t>
  </si>
  <si>
    <t>GA296-Dogwood Forest at Grayson</t>
  </si>
  <si>
    <t>GA066-Coffee Regional Hospital</t>
  </si>
  <si>
    <t>GA064-Savannah Commons</t>
  </si>
  <si>
    <t>GA048-Colquitt Regional Medical Center Private Duty</t>
  </si>
  <si>
    <t>GA038-Pilot Club of Dublin Foundation</t>
  </si>
  <si>
    <t>GA037-Northeast Georgia Medical Center</t>
  </si>
  <si>
    <t>GA024-Archbold Health Services, Inc.</t>
  </si>
  <si>
    <t>FL060-Hospital Volunteers of Venice</t>
  </si>
  <si>
    <t>FR140-VNA Private Care</t>
  </si>
  <si>
    <t>FL125-Tallahassee Memorial Healthcare, Inc.</t>
  </si>
  <si>
    <t>FR500-Lifeline of Lee Collier</t>
  </si>
  <si>
    <t>Lifeline of Lee Collier</t>
  </si>
  <si>
    <t>FR316-YourLife Tallahassee</t>
  </si>
  <si>
    <t>YourLife Tallahassee</t>
  </si>
  <si>
    <t>FR316</t>
  </si>
  <si>
    <t>FR315-YourLife Stuart</t>
  </si>
  <si>
    <t>YourLife Stuart</t>
  </si>
  <si>
    <t>FR315</t>
  </si>
  <si>
    <t>FR314-YourLife Pensacola</t>
  </si>
  <si>
    <t>YourLife Pensacola</t>
  </si>
  <si>
    <t>FR314</t>
  </si>
  <si>
    <t>FR308-Shell Point</t>
  </si>
  <si>
    <t>FL061-Lee Memorial Home Health</t>
  </si>
  <si>
    <t>FL593-Visiting Nures Assoc. of Southwest Florida, Inc.</t>
  </si>
  <si>
    <t>FL574-ComForcare Home Care - Greater Orlando</t>
  </si>
  <si>
    <t>FL567-Philips - Kissimmee</t>
  </si>
  <si>
    <t>FL559-Elite Health Primary Care PA</t>
  </si>
  <si>
    <t>FL043-Parrish Medical Center</t>
  </si>
  <si>
    <t>FL537-Vanness Company, LLC</t>
  </si>
  <si>
    <t>FL535-Philips - Tarpon Springs</t>
  </si>
  <si>
    <t>FL534-Florida Presbyterian Homes</t>
  </si>
  <si>
    <t>FL507-A Devoted Heart</t>
  </si>
  <si>
    <t>FL474-River Garden Senior Services</t>
  </si>
  <si>
    <t>FL449-Home Instead Senior Care - Clearwater</t>
  </si>
  <si>
    <t>FL445-Port St. Joe, NHC HomeCare</t>
  </si>
  <si>
    <t>FL397-Good Samaritan Village at Kissimmee</t>
  </si>
  <si>
    <t>FL344-Classic Residence by Hyatt in Aventura</t>
  </si>
  <si>
    <t>FL275-Family First Medical Alarm</t>
  </si>
  <si>
    <t>FL171-Glenbrooke at Palm Bay</t>
  </si>
  <si>
    <t>FL135-Philips - Tarpon Springs</t>
  </si>
  <si>
    <t>FL115-Courtenay Springs Village</t>
  </si>
  <si>
    <t>FL090-Mens' Club Of Sun City Center</t>
  </si>
  <si>
    <t xml:space="preserve">CareSage </t>
  </si>
  <si>
    <t>FE998</t>
  </si>
  <si>
    <t>St Johns United</t>
  </si>
  <si>
    <t>FE281</t>
  </si>
  <si>
    <t>CO034-North West Colorado Lifeline</t>
  </si>
  <si>
    <t>FE236</t>
  </si>
  <si>
    <t>CF613-JFS Care</t>
  </si>
  <si>
    <t>CT629-New Milford VNA</t>
  </si>
  <si>
    <t>VNA Home</t>
  </si>
  <si>
    <t>FE141-Philips - Narragansett</t>
  </si>
  <si>
    <t>FE138-Philips - Elgin</t>
  </si>
  <si>
    <t>CO102-Banner Home Care - Colorado</t>
  </si>
  <si>
    <t xml:space="preserve">Banner Home Care </t>
  </si>
  <si>
    <t>DX159-Bruyere Gardens D Youville Senior Living Community</t>
  </si>
  <si>
    <t>DX153-St. Theresa of Avila Villas</t>
  </si>
  <si>
    <t>DL133-PacificCom</t>
  </si>
  <si>
    <t>DL043-JV Electronics</t>
  </si>
  <si>
    <t>DL033-Security101 - San Diego</t>
  </si>
  <si>
    <t xml:space="preserve">Security101 </t>
  </si>
  <si>
    <t>DE602-Home Instead Senior Care</t>
  </si>
  <si>
    <t>DC360-Ingleside at Rock Creek</t>
  </si>
  <si>
    <t>CW106-Health Solutions (TX)</t>
  </si>
  <si>
    <t>CW008-Brandon Woods at Alvamar</t>
  </si>
  <si>
    <t>CT684-Masonicare at Home, Inc.</t>
  </si>
  <si>
    <t>CT691-Philips-Watertown</t>
  </si>
  <si>
    <t>CT689-On the Mend Medical Supplies &amp; Equipment</t>
  </si>
  <si>
    <t>CT687-Compass Care, LLC</t>
  </si>
  <si>
    <t>CT683-Synergy Homecare of East Haven</t>
  </si>
  <si>
    <t>CT682-SYNERGY HomeCare of Fairfield</t>
  </si>
  <si>
    <t>CT679-Hoffman SummerWood Community</t>
  </si>
  <si>
    <t>CT675-Right at Home of Greater Fairfield County</t>
  </si>
  <si>
    <t>CT674-Jewish Senior Services</t>
  </si>
  <si>
    <t>CT671-Philips-Watertown</t>
  </si>
  <si>
    <t>CT665-ComForcare Homecare Services</t>
  </si>
  <si>
    <t>CT661-Keep Me Home</t>
  </si>
  <si>
    <t>CT659-Collins Medical Equipment</t>
  </si>
  <si>
    <t>CT030-Saint Francis Hospital and Medical Center</t>
  </si>
  <si>
    <t>CT021-A Caring Hand, LLC.</t>
  </si>
  <si>
    <t>CT617-Seabury At Home</t>
  </si>
  <si>
    <t>CT616-Philips - New Haven</t>
  </si>
  <si>
    <t>CT601-Philips - Watertown</t>
  </si>
  <si>
    <t>CT401-Doyles Medical Supply</t>
  </si>
  <si>
    <t>CT301-Luther Ridge</t>
  </si>
  <si>
    <t>CT299-Prospect Waterbury, Inc</t>
  </si>
  <si>
    <t>CT161-Philips- Watertown</t>
  </si>
  <si>
    <t>CT016-Philips - New Haven</t>
  </si>
  <si>
    <t>CT001-Philips Lifeline - Transition GSD Holding</t>
  </si>
  <si>
    <t>CO626-Philips - Broomfield</t>
  </si>
  <si>
    <t>CO669-ComForcare Home Care - Douglas County</t>
  </si>
  <si>
    <t>CO063-Senior Resource Development Agency, Pueblo, Inc.</t>
  </si>
  <si>
    <t>CO059-Wray Community District  Hospital</t>
  </si>
  <si>
    <t>CO644-PeopleCare Health Services - East</t>
  </si>
  <si>
    <t xml:space="preserve">PeopleCare Health Services </t>
  </si>
  <si>
    <t>CO647-Devonshire Acres Ltd</t>
  </si>
  <si>
    <t>CO640-StarLight LLC dba FirstLight HomeCare Montrose</t>
  </si>
  <si>
    <t>CO637-Eastern Rio Blanco County Health District</t>
  </si>
  <si>
    <t>CO030-Eben Ezer Lutheran Care Center</t>
  </si>
  <si>
    <t>CO224-Agape Care</t>
  </si>
  <si>
    <t>CO620-Interim Health Care</t>
  </si>
  <si>
    <t>CO219-Ever-Present Systems, LLC</t>
  </si>
  <si>
    <t>Ever</t>
  </si>
  <si>
    <t>CO502-Right at Home</t>
  </si>
  <si>
    <t>CO387-Mackenzie Place Oakridge  (XC581)</t>
  </si>
  <si>
    <t>CO384-Mackenzie Place Union Condos</t>
  </si>
  <si>
    <t>CO307-Good Samaritan Village at Water Valley in Windsor</t>
  </si>
  <si>
    <t>CO306-Good Samaritan Fox Run</t>
  </si>
  <si>
    <t>CO305-Morning Star Senior Living</t>
  </si>
  <si>
    <t>CO304-Good Samaritan Village - Loveland, CO</t>
  </si>
  <si>
    <t>CO068-Yuma District Hospital</t>
  </si>
  <si>
    <t>CO064-Keefe Memorial Hospital</t>
  </si>
  <si>
    <t>CF681-Companion Care Services Enterprises, LLC</t>
  </si>
  <si>
    <t>CF680-Caring Companion at Home</t>
  </si>
  <si>
    <t>CF674-Senior Planning Services</t>
  </si>
  <si>
    <t>CA072-Salinas Valley Mem Hosp Service League</t>
  </si>
  <si>
    <t>CF670-Home Instead Senior Care - Hemet</t>
  </si>
  <si>
    <t>CF667-Rebuild for Life</t>
  </si>
  <si>
    <t>CF661-ComForCare Senior Services - West Hollywood</t>
  </si>
  <si>
    <t xml:space="preserve">ComForCare Senior Services </t>
  </si>
  <si>
    <t>CF658-Home Health Care Management, Inc.</t>
  </si>
  <si>
    <t>CF657-Constant Companions Home Care</t>
  </si>
  <si>
    <t>CF642-Rignt at Home</t>
  </si>
  <si>
    <t>CA241-El Camino Hospital/Lifeline</t>
  </si>
  <si>
    <t>CF632-Always Best Care Senior Services</t>
  </si>
  <si>
    <t>CF627-Home Instead Senior Care - Torrance</t>
  </si>
  <si>
    <t>CF623-Fairwinds Woodward Park</t>
  </si>
  <si>
    <t>CF622-Aurburn Ravine Terrace</t>
  </si>
  <si>
    <t>CF604-Always Best Care - Palm Desert</t>
  </si>
  <si>
    <t>CF603-Regal Medical Group, Inc.</t>
  </si>
  <si>
    <t>CA134-St. Joseph's Medical Center of Stockton</t>
  </si>
  <si>
    <t xml:space="preserve">Addus Healthcare </t>
  </si>
  <si>
    <t>CA209-Companion for Life</t>
  </si>
  <si>
    <t>CA204-Companion for Life/Lifeline</t>
  </si>
  <si>
    <t>CF501-The Gateway</t>
  </si>
  <si>
    <t>CF367-Oakmont of Orange</t>
  </si>
  <si>
    <t>CF350-Oakmont of Redding</t>
  </si>
  <si>
    <t>CF348-Oakmont of Concord</t>
  </si>
  <si>
    <t>CF344-Oakmont of San Jose</t>
  </si>
  <si>
    <t>CA017-Mills-Peninsula Health Services</t>
  </si>
  <si>
    <t>Mills</t>
  </si>
  <si>
    <t>CF013-Pechanga Tribal Government</t>
  </si>
  <si>
    <t>CA178-Amador-Tuolume Community Action Agency</t>
  </si>
  <si>
    <t>Amador</t>
  </si>
  <si>
    <t>CA695-Philips - Lompoc</t>
  </si>
  <si>
    <t>CA679-Always Best Care Senior Services - Santee</t>
  </si>
  <si>
    <t xml:space="preserve">Always Best Care Senior Services </t>
  </si>
  <si>
    <t>CA658-Professional Nurse Partners</t>
  </si>
  <si>
    <t>CA640-1200 Right at Home - Rancho Mirage</t>
  </si>
  <si>
    <t xml:space="preserve">1200 Right at Home </t>
  </si>
  <si>
    <t>CA636-Accredited Home Care</t>
  </si>
  <si>
    <t>CA634-Bethany Home Society of San Joaquin County, Inc.</t>
  </si>
  <si>
    <t>CA611-Fort Mojave Indian Tribe</t>
  </si>
  <si>
    <t>CA117-Kaweah Delta Health Care District - Lifeline</t>
  </si>
  <si>
    <t xml:space="preserve">Kaweah Delta Health Care District </t>
  </si>
  <si>
    <t>CA600-Philips - Paradise</t>
  </si>
  <si>
    <t>CA309-Jefferson Senior Housing</t>
  </si>
  <si>
    <t>CA243-Napa Creek Manor c/o The John Stewart Co</t>
  </si>
  <si>
    <t>CA213-Soroptimist International of Lake Arrowhead</t>
  </si>
  <si>
    <t>CA195-Philips - Lompoc</t>
  </si>
  <si>
    <t>CA193-Sutter Coast Home Care Lifeline</t>
  </si>
  <si>
    <t>CA109-Philips- St Helena</t>
  </si>
  <si>
    <t>CA096-Santa Barbara Cottage Hospital</t>
  </si>
  <si>
    <t>CA080-Marian Residence</t>
  </si>
  <si>
    <t>AZ651-ComForcare Senior Services - NW Valley</t>
  </si>
  <si>
    <t xml:space="preserve">ComForcare Senior Services </t>
  </si>
  <si>
    <t>AZ616-Synergy Homecare Prescott</t>
  </si>
  <si>
    <t>AZ610-ComForcare Senior Services</t>
  </si>
  <si>
    <t>AZ607-ComForcare Home Care</t>
  </si>
  <si>
    <t>AZ606-Synergy HomeCare</t>
  </si>
  <si>
    <t>AZ605-Casa Del Rio</t>
  </si>
  <si>
    <t>AZ330-Good Sam Peoria Good Shepherd</t>
  </si>
  <si>
    <t>AZ328-Good Sam Village - Village of Prescott</t>
  </si>
  <si>
    <t xml:space="preserve">Good Sam Village </t>
  </si>
  <si>
    <t>AZ311-Majestic Rim</t>
  </si>
  <si>
    <t>AZ307-Good Samaritan -  Windsong Villas</t>
  </si>
  <si>
    <t>AZ015-Havasu Regional Hospital Auxiliary</t>
  </si>
  <si>
    <t>Bella Vista Retirement Living LLC</t>
  </si>
  <si>
    <t>AR637-FirstLight HomeCare of Little Rock</t>
  </si>
  <si>
    <t>AR630-Good Samaritan Society - Mountain Home</t>
  </si>
  <si>
    <t>AR021-Lifeline of Northwest Arkansas</t>
  </si>
  <si>
    <t xml:space="preserve">Hospice of North Arkansas </t>
  </si>
  <si>
    <t>AR602-Cross Ridge Community Hospital</t>
  </si>
  <si>
    <t>AR601-St. Bernards Village Inc.</t>
  </si>
  <si>
    <t>AR500-Conway Regional Personal Alert Systems</t>
  </si>
  <si>
    <t>AR307-Good Samaritan - Hot Springs</t>
  </si>
  <si>
    <t>AR100-Walmart</t>
  </si>
  <si>
    <t>AR051-North Arkansas Regional Medical Center</t>
  </si>
  <si>
    <t>AR048-Alert Response, LLC</t>
  </si>
  <si>
    <t>AR024-Fountain Place</t>
  </si>
  <si>
    <t>AR023-St. John's Lutheran Church</t>
  </si>
  <si>
    <t>AR020-Arkansas Methodist Hospital</t>
  </si>
  <si>
    <t>Medical Centers HomeCare</t>
  </si>
  <si>
    <t>AL504-Presbyterian Manor PMLP</t>
  </si>
  <si>
    <t>AL340-River Highlands</t>
  </si>
  <si>
    <t>AL025-Decatur General Foundation</t>
  </si>
  <si>
    <t>AL220-Saad Healthcare Lifeline</t>
  </si>
  <si>
    <t>AL048-Philips Lifeline - Athens</t>
  </si>
  <si>
    <t>AK617-Center for Community</t>
  </si>
  <si>
    <t>AK014-South Peninsula Hospital</t>
  </si>
  <si>
    <t>AK612-PeaceHealth Ketchikan Medical Center</t>
  </si>
  <si>
    <t>AK103-Geneva Woods Health Supplies, LLC</t>
  </si>
  <si>
    <t>AK601-Lifeline Of Alaska</t>
  </si>
  <si>
    <t>AK004-Midnight Sun Home Care Inc.</t>
  </si>
  <si>
    <t>AK107-Senior Citizend of Kdiak, Inc</t>
  </si>
  <si>
    <t>AK013-Fairbanks Memorial Hospital</t>
  </si>
  <si>
    <t>Territory Number</t>
  </si>
  <si>
    <t>Sales Rep</t>
  </si>
  <si>
    <t>Parent Code/Name</t>
  </si>
  <si>
    <t>Service Offer</t>
  </si>
  <si>
    <t>Program Name</t>
  </si>
  <si>
    <t>Program Code/Name</t>
  </si>
  <si>
    <t>Program Code:</t>
  </si>
  <si>
    <t>Program Operating Model:</t>
  </si>
  <si>
    <t>TIM</t>
  </si>
  <si>
    <t>SILVIA</t>
  </si>
  <si>
    <t>JANE</t>
  </si>
  <si>
    <t>SAMUEL</t>
  </si>
  <si>
    <t>TOM</t>
  </si>
  <si>
    <t>Doyle</t>
  </si>
  <si>
    <t>Oliver</t>
  </si>
  <si>
    <t>GAYLA</t>
  </si>
  <si>
    <t>RUTH ANN</t>
  </si>
  <si>
    <t>DON</t>
  </si>
  <si>
    <t>KEVIN</t>
  </si>
  <si>
    <t>ARTHUR</t>
  </si>
  <si>
    <t xml:space="preserve"> TYLER</t>
  </si>
  <si>
    <t>TODD</t>
  </si>
  <si>
    <t>BRIAN</t>
  </si>
  <si>
    <t>ALEX</t>
  </si>
  <si>
    <t>Barron</t>
  </si>
  <si>
    <t>Michael</t>
  </si>
  <si>
    <t>GRACE</t>
  </si>
  <si>
    <t>POLLY</t>
  </si>
  <si>
    <t>TIMOTHY</t>
  </si>
  <si>
    <t>NOEL</t>
  </si>
  <si>
    <t xml:space="preserve"> EMILY</t>
  </si>
  <si>
    <t>DARREN</t>
  </si>
  <si>
    <t>JEFFREY</t>
  </si>
  <si>
    <t>DARLENE</t>
  </si>
  <si>
    <t>STEPHANIE</t>
  </si>
  <si>
    <t>BRENDA</t>
  </si>
  <si>
    <t>ANDRE</t>
  </si>
  <si>
    <t>ED</t>
  </si>
  <si>
    <t>ELLEN</t>
  </si>
  <si>
    <t>BRIAN GRADY</t>
  </si>
  <si>
    <t xml:space="preserve"> </t>
  </si>
  <si>
    <t>Write -in Sub Total</t>
  </si>
  <si>
    <t>Sub Total</t>
  </si>
  <si>
    <t>OK</t>
  </si>
  <si>
    <t>Accessories</t>
  </si>
  <si>
    <t>L1870373</t>
  </si>
  <si>
    <t>L0960130</t>
  </si>
  <si>
    <t>L0790150</t>
  </si>
  <si>
    <t>L1880190</t>
  </si>
  <si>
    <t>L1880189</t>
  </si>
  <si>
    <t>L0940419</t>
  </si>
  <si>
    <t>L0940505</t>
  </si>
  <si>
    <t>L0940487</t>
  </si>
  <si>
    <t>L0940835</t>
  </si>
  <si>
    <t>L0940519</t>
  </si>
  <si>
    <t>L0940718</t>
  </si>
  <si>
    <t>L0940758</t>
  </si>
  <si>
    <t>L0940815</t>
  </si>
  <si>
    <t>Description</t>
  </si>
  <si>
    <t>300001287661</t>
  </si>
  <si>
    <t>300001287651</t>
  </si>
  <si>
    <t>L300002326621</t>
  </si>
  <si>
    <t>L300003961531</t>
  </si>
  <si>
    <t>L300003337791</t>
  </si>
  <si>
    <t xml:space="preserve">   FAX:             </t>
  </si>
  <si>
    <t>Customer</t>
  </si>
  <si>
    <t>Old Customer #</t>
  </si>
  <si>
    <t>Name</t>
  </si>
  <si>
    <t>City</t>
  </si>
  <si>
    <t>Postal Code</t>
  </si>
  <si>
    <t>Street</t>
  </si>
  <si>
    <t>Telephone 1</t>
  </si>
  <si>
    <t>CA</t>
  </si>
  <si>
    <t>AR</t>
  </si>
  <si>
    <t>AL</t>
  </si>
  <si>
    <t>IL</t>
  </si>
  <si>
    <t>HINSDALE</t>
  </si>
  <si>
    <t>MS</t>
  </si>
  <si>
    <t>CHARLOTTE</t>
  </si>
  <si>
    <t>NC</t>
  </si>
  <si>
    <t>Charlotte</t>
  </si>
  <si>
    <t>KY</t>
  </si>
  <si>
    <t>OH</t>
  </si>
  <si>
    <t>SAVANNAH</t>
  </si>
  <si>
    <t>TN</t>
  </si>
  <si>
    <t>MIDNIGHT SUN HOME CARE INC</t>
  </si>
  <si>
    <t>ANCHORAGE</t>
  </si>
  <si>
    <t>AK</t>
  </si>
  <si>
    <t>99501-2512</t>
  </si>
  <si>
    <t>1023 E 6th Ave</t>
  </si>
  <si>
    <t>907-677-7890</t>
  </si>
  <si>
    <t>WA</t>
  </si>
  <si>
    <t>Foundation Health, LLC</t>
  </si>
  <si>
    <t>907-458-5597</t>
  </si>
  <si>
    <t>FAIRBANKS</t>
  </si>
  <si>
    <t>1650 COWLES STREET</t>
  </si>
  <si>
    <t>SOUTH PENINSULA HOSP LIFELINE</t>
  </si>
  <si>
    <t>HOMER</t>
  </si>
  <si>
    <t>CENTRAL PENINSULA HOSPITAL</t>
  </si>
  <si>
    <t>SOLDOTNA</t>
  </si>
  <si>
    <t>99669-7559</t>
  </si>
  <si>
    <t>250 HOSPITAL PL</t>
  </si>
  <si>
    <t>907-714-4758</t>
  </si>
  <si>
    <t>Geneva Woods Lifeline</t>
  </si>
  <si>
    <t>907-565-6100</t>
  </si>
  <si>
    <t>Senior Citizens of Kodiak, Inc.</t>
  </si>
  <si>
    <t>Kodiak</t>
  </si>
  <si>
    <t>302 Erskine Avenue</t>
  </si>
  <si>
    <t>907-486-6181</t>
  </si>
  <si>
    <t>LIFELINE OF ALASKA</t>
  </si>
  <si>
    <t>JUNEAU</t>
  </si>
  <si>
    <t>99801-7837</t>
  </si>
  <si>
    <t>3100 CHANNEL DR STE 314</t>
  </si>
  <si>
    <t>907-364-3584</t>
  </si>
  <si>
    <t>4300 BARTLETT STREET</t>
  </si>
  <si>
    <t>907-235-0369</t>
  </si>
  <si>
    <t>CENTER FOR COMMUNITY</t>
  </si>
  <si>
    <t>SITKA</t>
  </si>
  <si>
    <t>99835-7359</t>
  </si>
  <si>
    <t>700 KATLIAN ST STE B</t>
  </si>
  <si>
    <t>JASPER</t>
  </si>
  <si>
    <t>CLAY COUNTY HOSPITAL</t>
  </si>
  <si>
    <t>ASHLAND</t>
  </si>
  <si>
    <t>DECATUR</t>
  </si>
  <si>
    <t>256-973-2184</t>
  </si>
  <si>
    <t>DECATUR GENERAL HOSPITAL</t>
  </si>
  <si>
    <t>35601-3337</t>
  </si>
  <si>
    <t>1201 7TH ST SE</t>
  </si>
  <si>
    <t>TROY</t>
  </si>
  <si>
    <t>PICKENS COUNTY HOSPITAL</t>
  </si>
  <si>
    <t>CARROLLTON</t>
  </si>
  <si>
    <t>11 COMMERCE AVENUE</t>
  </si>
  <si>
    <t>205-367-8111</t>
  </si>
  <si>
    <t>GENEVA</t>
  </si>
  <si>
    <t>ATHENS LIMESTONE HME</t>
  </si>
  <si>
    <t>ATHENS</t>
  </si>
  <si>
    <t>700 WEST MARKET STREET</t>
  </si>
  <si>
    <t>256-233-9472</t>
  </si>
  <si>
    <t>Framingham</t>
  </si>
  <si>
    <t>MA</t>
  </si>
  <si>
    <t>800-635-6156</t>
  </si>
  <si>
    <t>SAAD HEALTHCARE</t>
  </si>
  <si>
    <t>MOBILE</t>
  </si>
  <si>
    <t>36609-2958</t>
  </si>
  <si>
    <t>1515 UNIV BLVD S</t>
  </si>
  <si>
    <t>251-343-9600</t>
  </si>
  <si>
    <t>AUBURN</t>
  </si>
  <si>
    <t>SOUTHEAST ALABAMA MED CENTER</t>
  </si>
  <si>
    <t>DOTHAN</t>
  </si>
  <si>
    <t>1108 ROSS CLARK CIRCLE</t>
  </si>
  <si>
    <t>334-793-8123</t>
  </si>
  <si>
    <t>Birmingham</t>
  </si>
  <si>
    <t>HAMILTON</t>
  </si>
  <si>
    <t>LHC GROUP</t>
  </si>
  <si>
    <t>LA</t>
  </si>
  <si>
    <t>LINCOLN</t>
  </si>
  <si>
    <t>AMERICA RED CROSS W. ALABAMA</t>
  </si>
  <si>
    <t>TUSCALOOSA</t>
  </si>
  <si>
    <t>35404-5812</t>
  </si>
  <si>
    <t>1100 VETERANS MEMORIAL PKWY</t>
  </si>
  <si>
    <t>205-758-3608</t>
  </si>
  <si>
    <t>CARE24 LIFELINE</t>
  </si>
  <si>
    <t>LAWRENCEVILLE</t>
  </si>
  <si>
    <t>GA</t>
  </si>
  <si>
    <t>30045-8156</t>
  </si>
  <si>
    <t>585-B NORCROSS ROAD</t>
  </si>
  <si>
    <t>800-538-9968</t>
  </si>
  <si>
    <t>LIFELINE GSD</t>
  </si>
  <si>
    <t>LIFELINE OF NORTHWEST ARKANSAS</t>
  </si>
  <si>
    <t>BENTONVILLE</t>
  </si>
  <si>
    <t>72712-4455</t>
  </si>
  <si>
    <t>479-254-0100</t>
  </si>
  <si>
    <t>LIFELINE OF N.W. ARKANSAS</t>
  </si>
  <si>
    <t>810 N.W. 7TH</t>
  </si>
  <si>
    <t>AMA LIFELINE</t>
  </si>
  <si>
    <t>479-484-0020</t>
  </si>
  <si>
    <t>LIFELINE DENVER</t>
  </si>
  <si>
    <t>DENVER</t>
  </si>
  <si>
    <t>CO</t>
  </si>
  <si>
    <t>1805 SOUTH BELLAIRE</t>
  </si>
  <si>
    <t>888-669-2273</t>
  </si>
  <si>
    <t>EASTERN OZARKS REG HEALTH AUX</t>
  </si>
  <si>
    <t>CHEROKEE VILLAGE</t>
  </si>
  <si>
    <t>223 WEST LAKESHORE DRIVE</t>
  </si>
  <si>
    <t>870-257-5341</t>
  </si>
  <si>
    <t>ARKANSAS METHODIST HOSPITAL</t>
  </si>
  <si>
    <t>PARAGOULD</t>
  </si>
  <si>
    <t>72450-5942</t>
  </si>
  <si>
    <t>900 W KINGS HWY</t>
  </si>
  <si>
    <t>870-239-7152</t>
  </si>
  <si>
    <t>809 N.W. 7TH STREET</t>
  </si>
  <si>
    <t>ST. JOHN'S LUTHERAN CHURCH</t>
  </si>
  <si>
    <t>STUTTGART</t>
  </si>
  <si>
    <t>72160-4319</t>
  </si>
  <si>
    <t>205 EAST 5TH</t>
  </si>
  <si>
    <t>870-672-1896</t>
  </si>
  <si>
    <t>JEFFERSON REG.  LIFELINE HOME HEALT</t>
  </si>
  <si>
    <t>PINE BLUFF</t>
  </si>
  <si>
    <t>1600 W. 40TH STREET</t>
  </si>
  <si>
    <t>870-541-7217</t>
  </si>
  <si>
    <t>CAMDEN</t>
  </si>
  <si>
    <t>Lewisville</t>
  </si>
  <si>
    <t>TX</t>
  </si>
  <si>
    <t>1400 Moccasin Trail, Suite 6</t>
  </si>
  <si>
    <t>NORTH ARKANSAS REG. HEALTH CTR</t>
  </si>
  <si>
    <t>HARRISON</t>
  </si>
  <si>
    <t>870-414-4100</t>
  </si>
  <si>
    <t>72601-2911</t>
  </si>
  <si>
    <t>620 N MAIN ST</t>
  </si>
  <si>
    <t>NASHVILLE</t>
  </si>
  <si>
    <t>Conway Regional Personal Alert</t>
  </si>
  <si>
    <t>Conway</t>
  </si>
  <si>
    <t>2134 Robinson Ave</t>
  </si>
  <si>
    <t>501-327-4531</t>
  </si>
  <si>
    <t>JONESBORO</t>
  </si>
  <si>
    <t>ST. BERNARDS HOSPITAL</t>
  </si>
  <si>
    <t>870-802-5120</t>
  </si>
  <si>
    <t>CROSS RIDGE COMMUNITY HOSPITAL</t>
  </si>
  <si>
    <t>WYNNE</t>
  </si>
  <si>
    <t>310 SOUTH FALLS BLVD</t>
  </si>
  <si>
    <t>870-208-2109</t>
  </si>
  <si>
    <t>MOUNTAIN HOME</t>
  </si>
  <si>
    <t>BENTON</t>
  </si>
  <si>
    <t>GOOD SAMARITAN SOCIETY MOUNTAIN HOM</t>
  </si>
  <si>
    <t>72653-5813</t>
  </si>
  <si>
    <t>300 GOOD SAMARITAN DR</t>
  </si>
  <si>
    <t>870-425-2494</t>
  </si>
  <si>
    <t>SALINE MEMORIAL HOSPITAL</t>
  </si>
  <si>
    <t>1 MEDICAL PARK DRIVE</t>
  </si>
  <si>
    <t>501-776-6764</t>
  </si>
  <si>
    <t>SALEM</t>
  </si>
  <si>
    <t>FAYETTEVILLE</t>
  </si>
  <si>
    <t>CARE24, INC.</t>
  </si>
  <si>
    <t>585 B NORCROSS ROAD</t>
  </si>
  <si>
    <t>AZ</t>
  </si>
  <si>
    <t>BELLA VISTA SENIOR LIVING</t>
  </si>
  <si>
    <t>MESA</t>
  </si>
  <si>
    <t>85202-4034</t>
  </si>
  <si>
    <t>1825 W EMELITA AVE</t>
  </si>
  <si>
    <t>480-964-0410</t>
  </si>
  <si>
    <t>LAKE HAVASU CITY</t>
  </si>
  <si>
    <t>101 CIVIC CENTER LANE</t>
  </si>
  <si>
    <t>928-505-5717</t>
  </si>
  <si>
    <t>HAVASU REGIONAL HOSP AUXILIARY</t>
  </si>
  <si>
    <t>1805 SOUTH BELLIARE</t>
  </si>
  <si>
    <t>LIFELINE GSD FRAMINGHAM</t>
  </si>
  <si>
    <t>800-368-2925</t>
  </si>
  <si>
    <t>PEORIA</t>
  </si>
  <si>
    <t>PAYSON</t>
  </si>
  <si>
    <t>GOOD SAMARITAN SOCIETY</t>
  </si>
  <si>
    <t>DOUGLAS</t>
  </si>
  <si>
    <t>KINGMAN REGIONAL MEDICAL CTR</t>
  </si>
  <si>
    <t>KINGMAN</t>
  </si>
  <si>
    <t>86409-3619</t>
  </si>
  <si>
    <t>3269 STOCKTON HILL RD</t>
  </si>
  <si>
    <t>520-757-0630</t>
  </si>
  <si>
    <t>CASA DEL RIO</t>
  </si>
  <si>
    <t>85381-4268</t>
  </si>
  <si>
    <t>12751 N PLAZA DEL RIO BLVD</t>
  </si>
  <si>
    <t>623-974-4700</t>
  </si>
  <si>
    <t>SYNERGY HOMECARE</t>
  </si>
  <si>
    <t>YUMA</t>
  </si>
  <si>
    <t>85364-4579</t>
  </si>
  <si>
    <t>1405 W 16TH ST STE A</t>
  </si>
  <si>
    <t>928-817-7172</t>
  </si>
  <si>
    <t>COMFORCARE HOME CARE</t>
  </si>
  <si>
    <t>TEMPE</t>
  </si>
  <si>
    <t>85283-1286</t>
  </si>
  <si>
    <t>115 E BASELINE RD STE B8</t>
  </si>
  <si>
    <t>602-438-1300</t>
  </si>
  <si>
    <t>Synergy HomeCare Lifeline</t>
  </si>
  <si>
    <t>Prescott Valley</t>
  </si>
  <si>
    <t>7762 E Florentine Rd Suite D</t>
  </si>
  <si>
    <t>928-515-3318</t>
  </si>
  <si>
    <t>ComForcare Senior Services - NW Val</t>
  </si>
  <si>
    <t>Phoenix</t>
  </si>
  <si>
    <t>2525 W. Greenway Rd., Suite 330</t>
  </si>
  <si>
    <t>623-934-2722</t>
  </si>
  <si>
    <t>HEALTH WATCH</t>
  </si>
  <si>
    <t>800-626-6785</t>
  </si>
  <si>
    <t>1930 S. ALMA SCHOOL ROAD</t>
  </si>
  <si>
    <t>720-789-7350</t>
  </si>
  <si>
    <t>ALWAYS BEST CARE SENIOR SERVICES</t>
  </si>
  <si>
    <t>970-874-0136</t>
  </si>
  <si>
    <t>SAN FRANCISCO</t>
  </si>
  <si>
    <t>Mills - Peninsula Health Services</t>
  </si>
  <si>
    <t>SAN MATEO</t>
  </si>
  <si>
    <t>94401-3805</t>
  </si>
  <si>
    <t>100 S SAN MATEO DR</t>
  </si>
  <si>
    <t>650-696-4823</t>
  </si>
  <si>
    <t>SAN DIEGO</t>
  </si>
  <si>
    <t>BAY AREA LIFELINE</t>
  </si>
  <si>
    <t>LIVERMORE</t>
  </si>
  <si>
    <t>381 C. ELIZABETH COURT</t>
  </si>
  <si>
    <t>415-674-2585</t>
  </si>
  <si>
    <t>GOLDMAN INSTITUTE ON AGING</t>
  </si>
  <si>
    <t>94115-5236</t>
  </si>
  <si>
    <t>1426 FILLMORE ST FL 3</t>
  </si>
  <si>
    <t>415-447-1000</t>
  </si>
  <si>
    <t>LODI MEMORIAL HOSP LIFELINE</t>
  </si>
  <si>
    <t>LODI</t>
  </si>
  <si>
    <t>95240-3470</t>
  </si>
  <si>
    <t>125 S HUTCHINS ST STE F</t>
  </si>
  <si>
    <t>209-369-4443</t>
  </si>
  <si>
    <t>508-988-1362</t>
  </si>
  <si>
    <t>CHICO</t>
  </si>
  <si>
    <t>LOS ANGELES</t>
  </si>
  <si>
    <t>ANTELOPE VALLEY HEALTH CARE SY</t>
  </si>
  <si>
    <t>LANCASTER</t>
  </si>
  <si>
    <t>93534-2814</t>
  </si>
  <si>
    <t>1600 W AVENUE J</t>
  </si>
  <si>
    <t>661-949-5776</t>
  </si>
  <si>
    <t>MERCY MEDICAL CENTER REDDINGS</t>
  </si>
  <si>
    <t>REDDING</t>
  </si>
  <si>
    <t>96001-0000</t>
  </si>
  <si>
    <t>2175 ROSALINE AVENUE</t>
  </si>
  <si>
    <t>530-245-4040</t>
  </si>
  <si>
    <t>MARIAN RESIDENCE</t>
  </si>
  <si>
    <t>SANTA MARIA</t>
  </si>
  <si>
    <t>93454-5325</t>
  </si>
  <si>
    <t>124 S COLLEGE DR</t>
  </si>
  <si>
    <t>Palo Alto</t>
  </si>
  <si>
    <t>180 El Camino Real</t>
  </si>
  <si>
    <t>METHODIST HOSP OF SOUTHERN CA</t>
  </si>
  <si>
    <t>ARCADIA</t>
  </si>
  <si>
    <t>91007-3402</t>
  </si>
  <si>
    <t>300 W HUNTINGTON DR</t>
  </si>
  <si>
    <t>213-739-4567</t>
  </si>
  <si>
    <t>PALM SPRINGS</t>
  </si>
  <si>
    <t>92262-4872</t>
  </si>
  <si>
    <t>1140 N INDIAN CANYON DR</t>
  </si>
  <si>
    <t>760-323-6242</t>
  </si>
  <si>
    <t>ST HELENA HOSPITAL</t>
  </si>
  <si>
    <t>SAINT HELENA</t>
  </si>
  <si>
    <t>94574-9554</t>
  </si>
  <si>
    <t>10 WOODLAND RD</t>
  </si>
  <si>
    <t>KAWEAH DELTA DISTRICT HOSPITAL</t>
  </si>
  <si>
    <t>VISALIA</t>
  </si>
  <si>
    <t>559-624-2833</t>
  </si>
  <si>
    <t>KAWEAH DELTA LIFELINE</t>
  </si>
  <si>
    <t>93291-6258</t>
  </si>
  <si>
    <t>101 S FLORAL ST</t>
  </si>
  <si>
    <t>Dignity Health</t>
  </si>
  <si>
    <t>Stockton</t>
  </si>
  <si>
    <t>209-467-6468</t>
  </si>
  <si>
    <t>1800 N. California Street</t>
  </si>
  <si>
    <t>SIMI VALLEY</t>
  </si>
  <si>
    <t>POMONA</t>
  </si>
  <si>
    <t>OJAI</t>
  </si>
  <si>
    <t>701 NORTH MONTGOMERY</t>
  </si>
  <si>
    <t>805-646-1446</t>
  </si>
  <si>
    <t>Amador-Tuolume Community</t>
  </si>
  <si>
    <t>95642-2673</t>
  </si>
  <si>
    <t>10590 Hwy 88</t>
  </si>
  <si>
    <t>JACKSON</t>
  </si>
  <si>
    <t>REDLANDS COMMUNITY HOSPITAL</t>
  </si>
  <si>
    <t>REDLANDS</t>
  </si>
  <si>
    <t>250 TERRACINA BLVD</t>
  </si>
  <si>
    <t>909-335-5526</t>
  </si>
  <si>
    <t>SUTTER COAST HOME CARE LIFELINE</t>
  </si>
  <si>
    <t>CRESCENT CITY</t>
  </si>
  <si>
    <t>95531-8359</t>
  </si>
  <si>
    <t>800 E WASHINGTON BLVD</t>
  </si>
  <si>
    <t>707-464-8741</t>
  </si>
  <si>
    <t>Lompoc</t>
  </si>
  <si>
    <t>1515 East Ocean Ave</t>
  </si>
  <si>
    <t>93436-4942</t>
  </si>
  <si>
    <t>805-737-3306</t>
  </si>
  <si>
    <t>SAN BERNARDINO</t>
  </si>
  <si>
    <t>COMPANION FOR LIFE LINE</t>
  </si>
  <si>
    <t>APTOS</t>
  </si>
  <si>
    <t>95003-4438</t>
  </si>
  <si>
    <t>234 SANTA CRUZ AVE</t>
  </si>
  <si>
    <t>COMPANION FOR LIFE</t>
  </si>
  <si>
    <t>CARLSBAD</t>
  </si>
  <si>
    <t>92010-1396</t>
  </si>
  <si>
    <t>3213 VIA PESCADO</t>
  </si>
  <si>
    <t>760-434-9838</t>
  </si>
  <si>
    <t>SAINT AGNES MEDICAL CENTER</t>
  </si>
  <si>
    <t>FRESNO</t>
  </si>
  <si>
    <t>93720-3330</t>
  </si>
  <si>
    <t>1111 E SPRUCE AVE</t>
  </si>
  <si>
    <t>559-450-5159</t>
  </si>
  <si>
    <t>LAKE ARROWHEAD</t>
  </si>
  <si>
    <t>909-336-0733</t>
  </si>
  <si>
    <t>SOROPTIMIST INTERNAT. OF LAKE ARROW</t>
  </si>
  <si>
    <t>966 WILLOW CREEK #32</t>
  </si>
  <si>
    <t>San Francisco</t>
  </si>
  <si>
    <t>94118-3215</t>
  </si>
  <si>
    <t>3626 GEARY BLVD</t>
  </si>
  <si>
    <t>303-756-8000</t>
  </si>
  <si>
    <t>80222-4309</t>
  </si>
  <si>
    <t>1805 S BELLAIRE ST STE 110</t>
  </si>
  <si>
    <t>80222-4305</t>
  </si>
  <si>
    <t>1805 S BELLAIRE ST STE 100</t>
  </si>
  <si>
    <t>Napa Creek Manor</t>
  </si>
  <si>
    <t>NAPA</t>
  </si>
  <si>
    <t>707-257-1878</t>
  </si>
  <si>
    <t>1300 JEFFERSON STREET</t>
  </si>
  <si>
    <t>PALM DESERT</t>
  </si>
  <si>
    <t>WOODLAND HILLS</t>
  </si>
  <si>
    <t>MENDOCINO COAST HOSP LIFELINE</t>
  </si>
  <si>
    <t>FORT BRAGG</t>
  </si>
  <si>
    <t>95437-4210</t>
  </si>
  <si>
    <t>215 S MAIN ST</t>
  </si>
  <si>
    <t>707-961-4651</t>
  </si>
  <si>
    <t>SOUTHWEST LIFELINE</t>
  </si>
  <si>
    <t>POWAY</t>
  </si>
  <si>
    <t>PARADISE</t>
  </si>
  <si>
    <t>530-876-2145</t>
  </si>
  <si>
    <t>FEATHER RIVER HOSP. LIFELINE</t>
  </si>
  <si>
    <t>95969-5509</t>
  </si>
  <si>
    <t>5974 PENTZ RD</t>
  </si>
  <si>
    <t>240 S FLORAL ST</t>
  </si>
  <si>
    <t>FORT MOJAVE INDIAN TRIBE</t>
  </si>
  <si>
    <t>MOHAVE VALLEY</t>
  </si>
  <si>
    <t>86440-8420</t>
  </si>
  <si>
    <t>1607 E PLANTATION RD</t>
  </si>
  <si>
    <t>928-346-4679</t>
  </si>
  <si>
    <t>BETHANY HOME SOCIETY OF</t>
  </si>
  <si>
    <t>RIPON</t>
  </si>
  <si>
    <t>208-599-3561</t>
  </si>
  <si>
    <t>999 West Second Street</t>
  </si>
  <si>
    <t>ACCREDITED NURSING CARE</t>
  </si>
  <si>
    <t>91364-2103</t>
  </si>
  <si>
    <t>21142 VENTURA BLVD</t>
  </si>
  <si>
    <t>PASADENA</t>
  </si>
  <si>
    <t>Palm Desert</t>
  </si>
  <si>
    <t>74040 Highway 111 Ste J</t>
  </si>
  <si>
    <t>760-340-1919</t>
  </si>
  <si>
    <t>PROFESSIONAL NURSE PARTNERS</t>
  </si>
  <si>
    <t>YORBA LINDA</t>
  </si>
  <si>
    <t>92887-3810</t>
  </si>
  <si>
    <t>22800 Savi Ranch Pkwy, Ste 202</t>
  </si>
  <si>
    <t>714-602-9910</t>
  </si>
  <si>
    <t>SIMI VALLEY HOSPITAL &amp; HEALTH CARE</t>
  </si>
  <si>
    <t>93065-1201</t>
  </si>
  <si>
    <t>805-955-6954</t>
  </si>
  <si>
    <t>ALWAYS BEST CARE SENIOR SVCS.</t>
  </si>
  <si>
    <t>92123-1871</t>
  </si>
  <si>
    <t>3665 RUFFIN RD STE 100</t>
  </si>
  <si>
    <t>619-757-1114</t>
  </si>
  <si>
    <t>MADERA COMMUNITY HOSPITAL</t>
  </si>
  <si>
    <t>MADERA</t>
  </si>
  <si>
    <t>93637-5689</t>
  </si>
  <si>
    <t>360 E ALMOND AVE STE 101</t>
  </si>
  <si>
    <t>559-675-2000</t>
  </si>
  <si>
    <t>Vista</t>
  </si>
  <si>
    <t>617 Via Santa Paulo</t>
  </si>
  <si>
    <t>760-724-8858</t>
  </si>
  <si>
    <t>AMERICAN RED CROSS-LA CHAPTER</t>
  </si>
  <si>
    <t>90057-3202</t>
  </si>
  <si>
    <t>2700 WILSHIRE BLVD</t>
  </si>
  <si>
    <t>310-445-9940</t>
  </si>
  <si>
    <t>COLORADO RIVER MEDICAL CENTER</t>
  </si>
  <si>
    <t>NEEDLES</t>
  </si>
  <si>
    <t>92363-3103</t>
  </si>
  <si>
    <t>1401 BAILEY AVE</t>
  </si>
  <si>
    <t>619-326-5700</t>
  </si>
  <si>
    <t>ARC - ORANGE COUNTY CHAPTER</t>
  </si>
  <si>
    <t>SANTA ANA</t>
  </si>
  <si>
    <t>92705-3902</t>
  </si>
  <si>
    <t>601 N GOLDEN CIRCLE DR</t>
  </si>
  <si>
    <t>714-481-5352</t>
  </si>
  <si>
    <t>DESERT HEALTH CARE FOUNDATION</t>
  </si>
  <si>
    <t>LIFELINE</t>
  </si>
  <si>
    <t>LIFELINE DIRECT</t>
  </si>
  <si>
    <t>LINDA CASTNER</t>
  </si>
  <si>
    <t>92407-2839</t>
  </si>
  <si>
    <t>1507 INDIAN TRL</t>
  </si>
  <si>
    <t>LIFELINE TELCARE</t>
  </si>
  <si>
    <t>AHWAHNEE</t>
  </si>
  <si>
    <t>93601-9673</t>
  </si>
  <si>
    <t>42799 WINDY GAP DR</t>
  </si>
  <si>
    <t>559-683-2747</t>
  </si>
  <si>
    <t>95973-7801</t>
  </si>
  <si>
    <t>1398 RIDGEWOOD DR</t>
  </si>
  <si>
    <t>530-343-0727</t>
  </si>
  <si>
    <t>WEST COVINA</t>
  </si>
  <si>
    <t>91790-2724</t>
  </si>
  <si>
    <t>1501 W CAMERON AVE STE 120</t>
  </si>
  <si>
    <t>888-565-7377</t>
  </si>
  <si>
    <t>1501 W CAMERON AVE STE 121</t>
  </si>
  <si>
    <t>HUNTINGTON HOSPITAL</t>
  </si>
  <si>
    <t>91104-1735</t>
  </si>
  <si>
    <t>2032 E WASHINGTON BLVD</t>
  </si>
  <si>
    <t>GOLDEN VALLEY SENIOR CARE</t>
  </si>
  <si>
    <t>MODESTO</t>
  </si>
  <si>
    <t>95355-9299</t>
  </si>
  <si>
    <t>3428 WILL SCARLET WAY</t>
  </si>
  <si>
    <t>209-551-8209</t>
  </si>
  <si>
    <t>AMERICAN RED CROSS</t>
  </si>
  <si>
    <t>MSSP KINGS TULARE AAA</t>
  </si>
  <si>
    <t>93277-1631</t>
  </si>
  <si>
    <t>4031 W NOBLE AVE</t>
  </si>
  <si>
    <t>559-733-6286</t>
  </si>
  <si>
    <t>951-770-6000</t>
  </si>
  <si>
    <t>2975 N SYCAMORE DR</t>
  </si>
  <si>
    <t>BAKERSFIELD</t>
  </si>
  <si>
    <t>TEMECULA</t>
  </si>
  <si>
    <t>92064-2072</t>
  </si>
  <si>
    <t>12751 GATEWAY PARK RD</t>
  </si>
  <si>
    <t>858-487-1197</t>
  </si>
  <si>
    <t>LONGMONT</t>
  </si>
  <si>
    <t>Santa Barbara</t>
  </si>
  <si>
    <t>REGAL MEDICAL GROUP INC.</t>
  </si>
  <si>
    <t>92408-3515</t>
  </si>
  <si>
    <t>621 CARNEGIE DR STE 140</t>
  </si>
  <si>
    <t>951-212-9996</t>
  </si>
  <si>
    <t>ALWAYS BEST CARE SR SERV</t>
  </si>
  <si>
    <t>760-851-0740</t>
  </si>
  <si>
    <t>92211-5165</t>
  </si>
  <si>
    <t>75-161 SEGO LN, STE F8</t>
  </si>
  <si>
    <t>HOME INSTEAD SENIOR CARE</t>
  </si>
  <si>
    <t>JFS CARE</t>
  </si>
  <si>
    <t>90010-2415</t>
  </si>
  <si>
    <t>213-383-2273</t>
  </si>
  <si>
    <t>ALWAYS BEST CARE</t>
  </si>
  <si>
    <t>AUBURN RAVINE TERRACE</t>
  </si>
  <si>
    <t>95603-3820</t>
  </si>
  <si>
    <t>750 AUBURN RAVINE RD</t>
  </si>
  <si>
    <t>530-823-6131</t>
  </si>
  <si>
    <t>FAIRWINDS WOODWARD PARK</t>
  </si>
  <si>
    <t>93730-0662</t>
  </si>
  <si>
    <t>9525 N FORT WASHINGTON RD</t>
  </si>
  <si>
    <t>559-434-6444</t>
  </si>
  <si>
    <t>ACCREDITED MED. EQUIP. SUPPLY</t>
  </si>
  <si>
    <t>818-704-7770</t>
  </si>
  <si>
    <t>TORRANCE</t>
  </si>
  <si>
    <t>90503-1698</t>
  </si>
  <si>
    <t>3625 DEL AMO BLVD STE 105</t>
  </si>
  <si>
    <t>310-542-0563</t>
  </si>
  <si>
    <t>90503-5514</t>
  </si>
  <si>
    <t>21250 HAWTHORNE BLVD STE 500</t>
  </si>
  <si>
    <t>310-792-8666</t>
  </si>
  <si>
    <t>RIGHT AT HOME</t>
  </si>
  <si>
    <t>92591-6217</t>
  </si>
  <si>
    <t>29379 RANCHO CALIFORNIA RD</t>
  </si>
  <si>
    <t>951-506-9628</t>
  </si>
  <si>
    <t>Constant Companions Lifeline</t>
  </si>
  <si>
    <t>Murrieta</t>
  </si>
  <si>
    <t>92562-5304</t>
  </si>
  <si>
    <t>24140 Golden Mist Drive</t>
  </si>
  <si>
    <t>858-722-9352</t>
  </si>
  <si>
    <t>HOME HEALTH CARE MANAGEMENT</t>
  </si>
  <si>
    <t>Culver City</t>
  </si>
  <si>
    <t>424-777-3709</t>
  </si>
  <si>
    <t>ComForcare Lifeline</t>
  </si>
  <si>
    <t>5601 W. Slauson Ave Suite 272</t>
  </si>
  <si>
    <t>Rebuild for Life Lifeline</t>
  </si>
  <si>
    <t>Grover Beach</t>
  </si>
  <si>
    <t>1233 Santo Tomas Ct</t>
  </si>
  <si>
    <t>805-574-4062</t>
  </si>
  <si>
    <t>402 E Carrillo St, Suite C</t>
  </si>
  <si>
    <t>Caring Companion at Home Lifeline</t>
  </si>
  <si>
    <t>Newport Beach</t>
  </si>
  <si>
    <t>881 Dover Dr Ste 260</t>
  </si>
  <si>
    <t>949-574-0750</t>
  </si>
  <si>
    <t>PUEBLO</t>
  </si>
  <si>
    <t>DELTA</t>
  </si>
  <si>
    <t>COLORADO SPRINGS</t>
  </si>
  <si>
    <t>SENIOR RESOUCE DEV. AGENCY</t>
  </si>
  <si>
    <t>230 NORTH UNION AVENUE</t>
  </si>
  <si>
    <t>719-545-1212</t>
  </si>
  <si>
    <t>SENIOR RESOURCE DEVELOPMENT</t>
  </si>
  <si>
    <t>230 N. UNION AVENUE</t>
  </si>
  <si>
    <t>EBEN EZER LUTHERAN CARE CENTER</t>
  </si>
  <si>
    <t>BRUSH</t>
  </si>
  <si>
    <t>122 HOSPITAL ROAD</t>
  </si>
  <si>
    <t>CRAIG</t>
  </si>
  <si>
    <t>81625-8750</t>
  </si>
  <si>
    <t>750 HOSPITAL LOOP</t>
  </si>
  <si>
    <t>970-826-3292</t>
  </si>
  <si>
    <t>SPRINGFIELD</t>
  </si>
  <si>
    <t>MEEKER</t>
  </si>
  <si>
    <t>81641-3238</t>
  </si>
  <si>
    <t>345 CLEVELAND ST</t>
  </si>
  <si>
    <t>WRAY</t>
  </si>
  <si>
    <t>WRAY COMM. DISTRICT HOSPITAL</t>
  </si>
  <si>
    <t>1017 WEST 7TH STREET</t>
  </si>
  <si>
    <t>970-332-4811</t>
  </si>
  <si>
    <t>RANGELY</t>
  </si>
  <si>
    <t>81648-2100</t>
  </si>
  <si>
    <t>511 S WHITE AVE</t>
  </si>
  <si>
    <t>970-675-4231</t>
  </si>
  <si>
    <t>SENIOR RESOURCE DEV AGENCY</t>
  </si>
  <si>
    <t>81003-4207</t>
  </si>
  <si>
    <t>230 N UNION AVE</t>
  </si>
  <si>
    <t>KEEFE MEMORIAL HOSPITAL</t>
  </si>
  <si>
    <t>CHEYENNE WELLS</t>
  </si>
  <si>
    <t>602 N 6TH WEST</t>
  </si>
  <si>
    <t>S.R.D.A. LIFELINE</t>
  </si>
  <si>
    <t>230 NORTH UNION AVE.</t>
  </si>
  <si>
    <t>1000 WEST 8TH AVENUE</t>
  </si>
  <si>
    <t>970-848-5405</t>
  </si>
  <si>
    <t>ZOOMER SVCS INC dba RESPONSELINK</t>
  </si>
  <si>
    <t>Loveland</t>
  </si>
  <si>
    <t>970-810-4743</t>
  </si>
  <si>
    <t>VA</t>
  </si>
  <si>
    <t>GRAND JUNCTION</t>
  </si>
  <si>
    <t>MEDSTUFF</t>
  </si>
  <si>
    <t>EVER PRESENT SYSTEMS LLC</t>
  </si>
  <si>
    <t>303-214-8004</t>
  </si>
  <si>
    <t>Grand Junction</t>
  </si>
  <si>
    <t>2764 Compass Drive, Suite 105</t>
  </si>
  <si>
    <t>970-283-3820</t>
  </si>
  <si>
    <t>LAKEWOOD</t>
  </si>
  <si>
    <t>WI</t>
  </si>
  <si>
    <t>MACKENZIE PLACE UNION CONDOMINIUMS</t>
  </si>
  <si>
    <t>1605 ELM CREEK VIEW</t>
  </si>
  <si>
    <t>719-633-8181</t>
  </si>
  <si>
    <t>FORT COLLINS</t>
  </si>
  <si>
    <t>970-207-1939</t>
  </si>
  <si>
    <t>MACKENZIE PLACE OAKRIDGE CONDOMINIU</t>
  </si>
  <si>
    <t>4750 PLEASANT OAK DRIVE</t>
  </si>
  <si>
    <t>2493 US-6 Unit 13</t>
  </si>
  <si>
    <t>970-697-1331</t>
  </si>
  <si>
    <t>MONTROSE</t>
  </si>
  <si>
    <t>80224-1700</t>
  </si>
  <si>
    <t>970 S ONEIDA ST STE 1B</t>
  </si>
  <si>
    <t>303-333-2035</t>
  </si>
  <si>
    <t>IHC-COF</t>
  </si>
  <si>
    <t>80909-2289</t>
  </si>
  <si>
    <t>1901 N UNION AVE STE 202</t>
  </si>
  <si>
    <t>719-632-9900</t>
  </si>
  <si>
    <t>INTERIM HEALTH CARE</t>
  </si>
  <si>
    <t>81003-3057</t>
  </si>
  <si>
    <t>719-202-0036</t>
  </si>
  <si>
    <t>2000 VERMONT AVE STE 100</t>
  </si>
  <si>
    <t>970-472-4180</t>
  </si>
  <si>
    <t>ALLAY HOME CARE</t>
  </si>
  <si>
    <t>Boise</t>
  </si>
  <si>
    <t>ID</t>
  </si>
  <si>
    <t>3383 N. Five Mile Road #168</t>
  </si>
  <si>
    <t>SAFE WATCH, INC.</t>
  </si>
  <si>
    <t>PIONEERS HOSP. HOME HEALTH</t>
  </si>
  <si>
    <t>970-878-9265</t>
  </si>
  <si>
    <t>STARLIGHT LLC Ddba FirstLight HomeC</t>
  </si>
  <si>
    <t>81401-3950</t>
  </si>
  <si>
    <t>122 S PARK AVE</t>
  </si>
  <si>
    <t>970-417-4812</t>
  </si>
  <si>
    <t>SRDA LIFELINE</t>
  </si>
  <si>
    <t>Littleton</t>
  </si>
  <si>
    <t>1101 W Mineral Ave #107A</t>
  </si>
  <si>
    <t>720-575-5576</t>
  </si>
  <si>
    <t>CT</t>
  </si>
  <si>
    <t>PHILIPS LIFELINE</t>
  </si>
  <si>
    <t>YALE- NEW HAVEN HOSPITAL</t>
  </si>
  <si>
    <t>NEW HAVEN</t>
  </si>
  <si>
    <t>1450 CHAPEL STREET</t>
  </si>
  <si>
    <t>203-789-3702</t>
  </si>
  <si>
    <t>ST. FRANCIS HOSPITAL MED CTR</t>
  </si>
  <si>
    <t>HARTFORD</t>
  </si>
  <si>
    <t>06112-1500</t>
  </si>
  <si>
    <t>500 BLUE HILLS AVE</t>
  </si>
  <si>
    <t>860-714-2626</t>
  </si>
  <si>
    <t>MIDDLETOWN</t>
  </si>
  <si>
    <t>VERNON ROCKVILLE</t>
  </si>
  <si>
    <t>860-643-1623</t>
  </si>
  <si>
    <t>A CARING HAND LIFELINE</t>
  </si>
  <si>
    <t>8 Keynote Drive</t>
  </si>
  <si>
    <t>Newington</t>
  </si>
  <si>
    <t>Milwaukee</t>
  </si>
  <si>
    <t>Stamford</t>
  </si>
  <si>
    <t>LUTHER RIDGE</t>
  </si>
  <si>
    <t>628 CONGDEN STREET WEST</t>
  </si>
  <si>
    <t>860-347-7144</t>
  </si>
  <si>
    <t>DOYLES MEDICAL SUPPLY</t>
  </si>
  <si>
    <t>TORRINGTON</t>
  </si>
  <si>
    <t>06790-6437</t>
  </si>
  <si>
    <t>860-489-4415</t>
  </si>
  <si>
    <t>25 COE PL</t>
  </si>
  <si>
    <t>THE CARE CONNECTION, LLC</t>
  </si>
  <si>
    <t>WATERTOWN</t>
  </si>
  <si>
    <t>06795-1323</t>
  </si>
  <si>
    <t>38 BREEZY KNOLL DR</t>
  </si>
  <si>
    <t>Hartford HealthCare</t>
  </si>
  <si>
    <t>205 Kelsey St Ste 201</t>
  </si>
  <si>
    <t>203-575-3658</t>
  </si>
  <si>
    <t>HARTFORD HEALTHCARE LIFELINE</t>
  </si>
  <si>
    <t>205 Kelsey St Suite 201</t>
  </si>
  <si>
    <t>860-493-7370</t>
  </si>
  <si>
    <t>203-438-5555</t>
  </si>
  <si>
    <t>SEABURY AT HOME</t>
  </si>
  <si>
    <t>BLOOMFIELD</t>
  </si>
  <si>
    <t>06002-1954</t>
  </si>
  <si>
    <t>200 Seabury Dr</t>
  </si>
  <si>
    <t>860-243-4020</t>
  </si>
  <si>
    <t>HELP UNLIMITED</t>
  </si>
  <si>
    <t>OAKVILLE</t>
  </si>
  <si>
    <t>285 MAIN STREET</t>
  </si>
  <si>
    <t>860-274-7511</t>
  </si>
  <si>
    <t>New Milford</t>
  </si>
  <si>
    <t>06776-2325</t>
  </si>
  <si>
    <t>1 Old Park Lane Rd</t>
  </si>
  <si>
    <t>860 946 6161</t>
  </si>
  <si>
    <t>SIMSBURY</t>
  </si>
  <si>
    <t>203-576-8642</t>
  </si>
  <si>
    <t>BERLIN</t>
  </si>
  <si>
    <t>06037-3208</t>
  </si>
  <si>
    <t>1340 WORTHINGTON RD</t>
  </si>
  <si>
    <t>860-829-4525</t>
  </si>
  <si>
    <t>Danbury</t>
  </si>
  <si>
    <t>06810-7844</t>
  </si>
  <si>
    <t>155 Main St Ste 201</t>
  </si>
  <si>
    <t>203-702-1181</t>
  </si>
  <si>
    <t>Jewish Senior Services Lifeline</t>
  </si>
  <si>
    <t>Bridgeport</t>
  </si>
  <si>
    <t>06604-1049</t>
  </si>
  <si>
    <t>4200 Park Ave</t>
  </si>
  <si>
    <t>203-396-1136</t>
  </si>
  <si>
    <t>MONROE</t>
  </si>
  <si>
    <t>06468-2358</t>
  </si>
  <si>
    <t>518 MONROE TPKE 2ND FLOOR</t>
  </si>
  <si>
    <t>203-261-5777</t>
  </si>
  <si>
    <t>PREMIER HOME HEALTH CARE</t>
  </si>
  <si>
    <t>MADISON</t>
  </si>
  <si>
    <t>Fairfield</t>
  </si>
  <si>
    <t>203-923-8866</t>
  </si>
  <si>
    <t>East Haven</t>
  </si>
  <si>
    <t>152 Saltonstall Pkwy Unit B</t>
  </si>
  <si>
    <t>203-691-5071</t>
  </si>
  <si>
    <t>Masonicare At Home Inc</t>
  </si>
  <si>
    <t>Wallingford</t>
  </si>
  <si>
    <t>203-679-5596</t>
  </si>
  <si>
    <t>1799 Summer St</t>
  </si>
  <si>
    <t>855-535-2500</t>
  </si>
  <si>
    <t>Masonicare at Home</t>
  </si>
  <si>
    <t>BRANDON WOODS AT ALVAMOR (5SCC)</t>
  </si>
  <si>
    <t>LAWRENCE</t>
  </si>
  <si>
    <t>KS</t>
  </si>
  <si>
    <t>66047-1870</t>
  </si>
  <si>
    <t>1501 INVERNESS DR</t>
  </si>
  <si>
    <t>785-838-8000</t>
  </si>
  <si>
    <t>MN</t>
  </si>
  <si>
    <t>HEALTH SOLUTIONS</t>
  </si>
  <si>
    <t>KINGWOOD</t>
  </si>
  <si>
    <t>77339-2468</t>
  </si>
  <si>
    <t>281-361-0715</t>
  </si>
  <si>
    <t>WASHINGTON</t>
  </si>
  <si>
    <t>DC</t>
  </si>
  <si>
    <t>DE</t>
  </si>
  <si>
    <t>Dover</t>
  </si>
  <si>
    <t>302-697-6435</t>
  </si>
  <si>
    <t>SPOKANE</t>
  </si>
  <si>
    <t>CINCINNATI</t>
  </si>
  <si>
    <t>FL</t>
  </si>
  <si>
    <t>ROANOKE</t>
  </si>
  <si>
    <t>JACKSONVILLE</t>
  </si>
  <si>
    <t>IN</t>
  </si>
  <si>
    <t>OMAHA</t>
  </si>
  <si>
    <t>NE</t>
  </si>
  <si>
    <t>MO</t>
  </si>
  <si>
    <t>SHREVEPORT</t>
  </si>
  <si>
    <t>IA</t>
  </si>
  <si>
    <t>PA</t>
  </si>
  <si>
    <t>FORT MYERS</t>
  </si>
  <si>
    <t>MI</t>
  </si>
  <si>
    <t>UT</t>
  </si>
  <si>
    <t>COOKEVILLE</t>
  </si>
  <si>
    <t>PITTSFIELD</t>
  </si>
  <si>
    <t>NH</t>
  </si>
  <si>
    <t>QUAKERTOWN</t>
  </si>
  <si>
    <t>SC</t>
  </si>
  <si>
    <t>SHEBOYGAN</t>
  </si>
  <si>
    <t>ROCHESTER</t>
  </si>
  <si>
    <t>SAINT LOUIS</t>
  </si>
  <si>
    <t>HAYWARD</t>
  </si>
  <si>
    <t>SIOUX FALLS</t>
  </si>
  <si>
    <t>SD</t>
  </si>
  <si>
    <t>COLUMBUS</t>
  </si>
  <si>
    <t>Independence at Home</t>
  </si>
  <si>
    <t>Long Beach</t>
  </si>
  <si>
    <t>3800 Kilroy Airport Way, Suite 100</t>
  </si>
  <si>
    <t>562-637-7127</t>
  </si>
  <si>
    <t>90063-3911</t>
  </si>
  <si>
    <t>512 S INDIANA ST</t>
  </si>
  <si>
    <t>323-307-0200</t>
  </si>
  <si>
    <t>92705-8621</t>
  </si>
  <si>
    <t>1525 N TUSTIN AVE</t>
  </si>
  <si>
    <t>San Mateo Aging and Adult Services</t>
  </si>
  <si>
    <t>South San Francisco</t>
  </si>
  <si>
    <t>801 Gateway Blvd, Ste 400</t>
  </si>
  <si>
    <t>RIVERSIDE</t>
  </si>
  <si>
    <t>92507-0738</t>
  </si>
  <si>
    <t>6296 RIVER CREST DR STE K</t>
  </si>
  <si>
    <t>508-988-1000</t>
  </si>
  <si>
    <t>Shoals Home Healthcare</t>
  </si>
  <si>
    <t>Florence</t>
  </si>
  <si>
    <t>1114 Bradshaw Dr</t>
  </si>
  <si>
    <t>CLEARWATER</t>
  </si>
  <si>
    <t>HALIFAX HEALTH</t>
  </si>
  <si>
    <t>DAYTONA BEACH</t>
  </si>
  <si>
    <t>400 N CLYDE MORRIS BLVD</t>
  </si>
  <si>
    <t>VENICE</t>
  </si>
  <si>
    <t>34285-2900</t>
  </si>
  <si>
    <t>540 THE RIALTO</t>
  </si>
  <si>
    <t>941-483-7777</t>
  </si>
  <si>
    <t>KISSIMMEE</t>
  </si>
  <si>
    <t>COUNCIL ON AGING-VOLUSIA</t>
  </si>
  <si>
    <t>160 NORTH BEACH STREET</t>
  </si>
  <si>
    <t>904-253-4700</t>
  </si>
  <si>
    <t>SUN CITY CENTER</t>
  </si>
  <si>
    <t>33573-5421</t>
  </si>
  <si>
    <t>1002 CHERRY HILLS DR</t>
  </si>
  <si>
    <t>813-633-7091</t>
  </si>
  <si>
    <t>MEN'S CLUB OF SUN CITY CENTER</t>
  </si>
  <si>
    <t>COURTENAY SPRINGS VILLAGE</t>
  </si>
  <si>
    <t>MERRITT ISLAND</t>
  </si>
  <si>
    <t>321-452-1233</t>
  </si>
  <si>
    <t>1200 S COURTENAY  PKWY</t>
  </si>
  <si>
    <t>Tallahassee Memorial Healthcare Inc</t>
  </si>
  <si>
    <t>TALLAHASSEE</t>
  </si>
  <si>
    <t>1324 E. 6TH AVE</t>
  </si>
  <si>
    <t>850-431-6838</t>
  </si>
  <si>
    <t>GLENBROOKE AT PALM BAY</t>
  </si>
  <si>
    <t>PALM BAY</t>
  </si>
  <si>
    <t>32905-5423</t>
  </si>
  <si>
    <t>815 BRIAR CREEK BLVD NE</t>
  </si>
  <si>
    <t>321-956-3330</t>
  </si>
  <si>
    <t>Ormond Beach</t>
  </si>
  <si>
    <t>1 Fox Hollow Dr</t>
  </si>
  <si>
    <t>386-506-1248</t>
  </si>
  <si>
    <t>Naples</t>
  </si>
  <si>
    <t>SARASOTA</t>
  </si>
  <si>
    <t>CHIPLEY</t>
  </si>
  <si>
    <t>MARIANNA</t>
  </si>
  <si>
    <t>QUINCY</t>
  </si>
  <si>
    <t>RK HEALTHCARE INC d/b/a HOME INSTEA</t>
  </si>
  <si>
    <t>727-799-1400</t>
  </si>
  <si>
    <t>RIVER GARDEN SENIOR SERVICES</t>
  </si>
  <si>
    <t>32258-1402</t>
  </si>
  <si>
    <t>11401 OLD ST AUGUSTINE RD</t>
  </si>
  <si>
    <t>904-260-1818</t>
  </si>
  <si>
    <t>2375 Tamiami Trail North Ste 300</t>
  </si>
  <si>
    <t>239-897-7118</t>
  </si>
  <si>
    <t>A DEVOTED HEART</t>
  </si>
  <si>
    <t>3532 Warbler Way</t>
  </si>
  <si>
    <t>407-402-9474</t>
  </si>
  <si>
    <t>16 Lake Hunter Dr</t>
  </si>
  <si>
    <t>863-577-6035</t>
  </si>
  <si>
    <t>VANESS  COMPANY LLC</t>
  </si>
  <si>
    <t>32256-6822</t>
  </si>
  <si>
    <t>7400 BAYMEADOWS WAY STE 320</t>
  </si>
  <si>
    <t>904-232-4407</t>
  </si>
  <si>
    <t>Hope Visiting Nurse</t>
  </si>
  <si>
    <t>33908-3600</t>
  </si>
  <si>
    <t>9470 HEALTHPARK CIR</t>
  </si>
  <si>
    <t>239-337-4848</t>
  </si>
  <si>
    <t>HALIFAX LIFELINE PROGRAM</t>
  </si>
  <si>
    <t>PORT ORANGE</t>
  </si>
  <si>
    <t>32129-9626</t>
  </si>
  <si>
    <t>3800 WOODBRIAR TRL</t>
  </si>
  <si>
    <t>ORMOND BEACH</t>
  </si>
  <si>
    <t>SIGNATURE HEALTHCARE AT THE COURTYA</t>
  </si>
  <si>
    <t>32446-0100</t>
  </si>
  <si>
    <t>2600 FOREST GLEN TRL</t>
  </si>
  <si>
    <t>850-526-2000</t>
  </si>
  <si>
    <t>SIGNATURE HEALTHCARE OF NORTH FLA.</t>
  </si>
  <si>
    <t>GRACEVILLE</t>
  </si>
  <si>
    <t>32440-1854</t>
  </si>
  <si>
    <t>1083 SANDERS AVE</t>
  </si>
  <si>
    <t>850-263-4447</t>
  </si>
  <si>
    <t>GAINESVILLE</t>
  </si>
  <si>
    <t>LIFELINE AT WASHINGTON REHAB</t>
  </si>
  <si>
    <t>32428-9303</t>
  </si>
  <si>
    <t>879 USERY RD</t>
  </si>
  <si>
    <t>850-638-4654</t>
  </si>
  <si>
    <t>LAKELAND</t>
  </si>
  <si>
    <t>CARE24, INC. CT</t>
  </si>
  <si>
    <t>Home Instead Senior Care of</t>
  </si>
  <si>
    <t>Daytona Beach</t>
  </si>
  <si>
    <t>1901 Mason Avenue #102</t>
  </si>
  <si>
    <t>386-255-0645</t>
  </si>
  <si>
    <t>CARE 24, INC.</t>
  </si>
  <si>
    <t>30045-8702</t>
  </si>
  <si>
    <t>LIFELINE RAYNHAM OFFICE</t>
  </si>
  <si>
    <t>RAYNHAM</t>
  </si>
  <si>
    <t>175 PARAMOUNT DRIVE</t>
  </si>
  <si>
    <t>800-328-8824</t>
  </si>
  <si>
    <t>PALM BEACH COUNTY</t>
  </si>
  <si>
    <t>The VNA of the Treasure Coast Inc d</t>
  </si>
  <si>
    <t>Vero Beach</t>
  </si>
  <si>
    <t>1110 35th Lane</t>
  </si>
  <si>
    <t>772-778-0285</t>
  </si>
  <si>
    <t>TRINITY LIFELINE EQUIPMENT</t>
  </si>
  <si>
    <t>AUGUSTA</t>
  </si>
  <si>
    <t>2803 WRIGHTSBORO ROAD</t>
  </si>
  <si>
    <t>706-729-6300</t>
  </si>
  <si>
    <t>SOWEGA COUNCIL ON AGING</t>
  </si>
  <si>
    <t>ALBANY</t>
  </si>
  <si>
    <t>THOMASVILLE</t>
  </si>
  <si>
    <t>229-228-5886</t>
  </si>
  <si>
    <t>ARCHBOLD HOMECARE</t>
  </si>
  <si>
    <t>213 OLD ALBANY ROAD</t>
  </si>
  <si>
    <t>SOUTH GEORGIA MEDICAL CENTER</t>
  </si>
  <si>
    <t>VALDOSTA</t>
  </si>
  <si>
    <t>31603-1727</t>
  </si>
  <si>
    <t>229-259-4413</t>
  </si>
  <si>
    <t>2501 N. PATERSON STREET</t>
  </si>
  <si>
    <t>Northeast Georgia Medical Ctr Inc</t>
  </si>
  <si>
    <t>30501-3715</t>
  </si>
  <si>
    <t>743 SPRING ST NE</t>
  </si>
  <si>
    <t>770-219-9000</t>
  </si>
  <si>
    <t>DUBLIN</t>
  </si>
  <si>
    <t>478-279-2699</t>
  </si>
  <si>
    <t>BULLOCH MEMORIAL HOSPITAL</t>
  </si>
  <si>
    <t>STATESBORO</t>
  </si>
  <si>
    <t>500 EAST GRADY STREET</t>
  </si>
  <si>
    <t>912-486-1506</t>
  </si>
  <si>
    <t>THE PILOT OF BRUNSWICK</t>
  </si>
  <si>
    <t>912-258-4816</t>
  </si>
  <si>
    <t>31525-2058</t>
  </si>
  <si>
    <t>COLQUITT REG MEDICAL CTR HOME CARE</t>
  </si>
  <si>
    <t>MOULTRIE</t>
  </si>
  <si>
    <t>800-577-1862</t>
  </si>
  <si>
    <t>31788-6207</t>
  </si>
  <si>
    <t>2516 5TH AVE SE</t>
  </si>
  <si>
    <t>Savannah</t>
  </si>
  <si>
    <t>1 Peach Drive</t>
  </si>
  <si>
    <t>912-927-0500</t>
  </si>
  <si>
    <t>COFFEE REGIONAL HOSPITAL</t>
  </si>
  <si>
    <t>1101 OCILLA RD</t>
  </si>
  <si>
    <t>912-383-5690</t>
  </si>
  <si>
    <t>TIFT GENERAL HOSPITAL</t>
  </si>
  <si>
    <t>TIFTON</t>
  </si>
  <si>
    <t>901 EAST 18TH STREET</t>
  </si>
  <si>
    <t>229-556-6316</t>
  </si>
  <si>
    <t>ST. JOSEPH'S/CANDLER HEALTH</t>
  </si>
  <si>
    <t>3025 BULL STREET</t>
  </si>
  <si>
    <t>912-232-6312</t>
  </si>
  <si>
    <t>MARIETTA</t>
  </si>
  <si>
    <t>PEOPLES HOME MEDICAL</t>
  </si>
  <si>
    <t>COVINGTON</t>
  </si>
  <si>
    <t>30014-2329</t>
  </si>
  <si>
    <t>1174 MONTICELLO ST SW</t>
  </si>
  <si>
    <t>678-658-4663</t>
  </si>
  <si>
    <t>NEWTON GENERAL HOSPITAL</t>
  </si>
  <si>
    <t>30014-2566</t>
  </si>
  <si>
    <t>5126 HOSPITAL DR NE</t>
  </si>
  <si>
    <t>ATLANTA</t>
  </si>
  <si>
    <t>PRESBYTERIAN HOME &amp; RETIREMENT</t>
  </si>
  <si>
    <t>QUITMAN</t>
  </si>
  <si>
    <t>31643-3913</t>
  </si>
  <si>
    <t>1901 W SCREVEN ST</t>
  </si>
  <si>
    <t>229-263-6100</t>
  </si>
  <si>
    <t>ROME</t>
  </si>
  <si>
    <t>ATLANTA HOME CARE PARTNERS</t>
  </si>
  <si>
    <t>30329-1602</t>
  </si>
  <si>
    <t>3006 CLAIRMONT RD NE # 1070</t>
  </si>
  <si>
    <t>404-228-0398</t>
  </si>
  <si>
    <t>WELLSTAR HEALTH SYSTEMS, INC.</t>
  </si>
  <si>
    <t>30060-1101</t>
  </si>
  <si>
    <t>677 CHURCH ST NE</t>
  </si>
  <si>
    <t>770-793-7166</t>
  </si>
  <si>
    <t>Lawrenceville</t>
  </si>
  <si>
    <t>585-B Old Norcross Rd</t>
  </si>
  <si>
    <t>SOUTHEAST LIFELINE</t>
  </si>
  <si>
    <t>585-B OLD NORCROSS ROAD</t>
  </si>
  <si>
    <t>DULUTH</t>
  </si>
  <si>
    <t>3408 HOWELL STREET</t>
  </si>
  <si>
    <t>770-740-1570</t>
  </si>
  <si>
    <t>Lower Chattahoochee PSA 259 Columbu</t>
  </si>
  <si>
    <t>Americus</t>
  </si>
  <si>
    <t>1524 B North MLK Jr Blvd</t>
  </si>
  <si>
    <t>Martinez</t>
  </si>
  <si>
    <t>119 Davis Road Suite 9A</t>
  </si>
  <si>
    <t>706-707-8005</t>
  </si>
  <si>
    <t>Action Pact</t>
  </si>
  <si>
    <t>Reidsville</t>
  </si>
  <si>
    <t>111 Medical Arts Dr</t>
  </si>
  <si>
    <t>800-399-1302</t>
  </si>
  <si>
    <t>UNIHEALTH ALBANY</t>
  </si>
  <si>
    <t>31701-2338</t>
  </si>
  <si>
    <t>335 W SOCIETY AVE</t>
  </si>
  <si>
    <t>31721-1517</t>
  </si>
  <si>
    <t>3005 OLD DAWSON RD</t>
  </si>
  <si>
    <t>Perry</t>
  </si>
  <si>
    <t>31069-2501</t>
  </si>
  <si>
    <t>1203 Ball St</t>
  </si>
  <si>
    <t>UNIHEALTH SOLUTIONS CORDELE</t>
  </si>
  <si>
    <t>31707-2995</t>
  </si>
  <si>
    <t>202 N WESTOVER BLVD</t>
  </si>
  <si>
    <t>229-878-0128</t>
  </si>
  <si>
    <t>CSRA Regional Development Center AA</t>
  </si>
  <si>
    <t>Augusta</t>
  </si>
  <si>
    <t>3626 Walton Way Extension Ste 300</t>
  </si>
  <si>
    <t>1220 Augusta West Parkway</t>
  </si>
  <si>
    <t>OR</t>
  </si>
  <si>
    <t>KANEOHE</t>
  </si>
  <si>
    <t>HI</t>
  </si>
  <si>
    <t>KALAUPAPA NURSING FACILITY</t>
  </si>
  <si>
    <t>KALAUPAPA</t>
  </si>
  <si>
    <t>808-567-6911</t>
  </si>
  <si>
    <t>814 DAMIEN ROAD</t>
  </si>
  <si>
    <t>20002-1851</t>
  </si>
  <si>
    <t>1818 NEW YORK AVE NE STE 219</t>
  </si>
  <si>
    <t>202-269-0008</t>
  </si>
  <si>
    <t>MEDIA</t>
  </si>
  <si>
    <t>19063-2105</t>
  </si>
  <si>
    <t>610-566-6650</t>
  </si>
  <si>
    <t>111 CARLTON PLACE</t>
  </si>
  <si>
    <t>VNS HOME HEALTH SERVICES</t>
  </si>
  <si>
    <t>NARRAGANSETT</t>
  </si>
  <si>
    <t>RI</t>
  </si>
  <si>
    <t>AFFORDABLE HOME CARE</t>
  </si>
  <si>
    <t>THE CARING MISSION HOME CARE, LP</t>
  </si>
  <si>
    <t>724-222-9905</t>
  </si>
  <si>
    <t>15301-5869</t>
  </si>
  <si>
    <t>1500 W CHESTNUT ST STE 744</t>
  </si>
  <si>
    <t>LIFELINE OF EASTERN OREGON</t>
  </si>
  <si>
    <t>ELGIN</t>
  </si>
  <si>
    <t>541-963-2014</t>
  </si>
  <si>
    <t>LA GRANDE</t>
  </si>
  <si>
    <t>97850-2006</t>
  </si>
  <si>
    <t>804 4TH ST</t>
  </si>
  <si>
    <t>NORTHWEST GA HOME CARE INC</t>
  </si>
  <si>
    <t>30165-2535</t>
  </si>
  <si>
    <t>11 JOHN DAVENPORT DR NW STE B</t>
  </si>
  <si>
    <t>706-290-7701</t>
  </si>
  <si>
    <t>34239-6277</t>
  </si>
  <si>
    <t>2344 BEE RIDGE RD STE 103</t>
  </si>
  <si>
    <t>941-929-1966</t>
  </si>
  <si>
    <t>RIGHT AT HOME BUCKS COUNTY</t>
  </si>
  <si>
    <t>JENKINTOWN</t>
  </si>
  <si>
    <t>501 WASHINGTON LANE</t>
  </si>
  <si>
    <t>215-885-4160</t>
  </si>
  <si>
    <t>NIGHTINGALE NURS. &amp; CAREGIVING LLC</t>
  </si>
  <si>
    <t>MT</t>
  </si>
  <si>
    <t>HOT SPRINGS COUNTY SENIOR CITIZENS</t>
  </si>
  <si>
    <t>THERMOPOLIS</t>
  </si>
  <si>
    <t>WY</t>
  </si>
  <si>
    <t>307-864-2151</t>
  </si>
  <si>
    <t>82443-2336</t>
  </si>
  <si>
    <t>206 SENIOR AVE</t>
  </si>
  <si>
    <t>Emergency Communication System</t>
  </si>
  <si>
    <t>Clovis</t>
  </si>
  <si>
    <t>558 W Sample Ave</t>
  </si>
  <si>
    <t>559-277-3246</t>
  </si>
  <si>
    <t>WICHITA</t>
  </si>
  <si>
    <t>BOSTON VNA</t>
  </si>
  <si>
    <t>WELLESLEY</t>
  </si>
  <si>
    <t>44 WASHINGTON STREET</t>
  </si>
  <si>
    <t>617-886-6885</t>
  </si>
  <si>
    <t>LYNNWOOD</t>
  </si>
  <si>
    <t>INDIANAPOLIS</t>
  </si>
  <si>
    <t>RIGHT AT HOME OF ST. LOUIS</t>
  </si>
  <si>
    <t>121 Hunter Ave, Ste 202</t>
  </si>
  <si>
    <t>314-567-5545</t>
  </si>
  <si>
    <t>BENDERS PRESCRIPTION SHOP</t>
  </si>
  <si>
    <t>SAINT JOSEPH</t>
  </si>
  <si>
    <t>64506-3020</t>
  </si>
  <si>
    <t>3829 FREDERICK AVE</t>
  </si>
  <si>
    <t>816-279-1688</t>
  </si>
  <si>
    <t>SAN ANTONIO</t>
  </si>
  <si>
    <t>78209-1132</t>
  </si>
  <si>
    <t>8700 CROWNHILL BLVD STE 706</t>
  </si>
  <si>
    <t>210-308-9346</t>
  </si>
  <si>
    <t>RIGHT AT HOME ATLANTA GEORGIA</t>
  </si>
  <si>
    <t>404-522-0029</t>
  </si>
  <si>
    <t>41 MARIETTA STREET</t>
  </si>
  <si>
    <t>CAPITAL PHARMACY &amp; MEDICAL SUPPLY</t>
  </si>
  <si>
    <t>FRANKFORT</t>
  </si>
  <si>
    <t>40601-2338</t>
  </si>
  <si>
    <t>662 E MAIN ST</t>
  </si>
  <si>
    <t>502-223-2827</t>
  </si>
  <si>
    <t>ALTERNATIVE CARE</t>
  </si>
  <si>
    <t>93301-4219</t>
  </si>
  <si>
    <t>2029 21ST ST</t>
  </si>
  <si>
    <t>661-631-2036</t>
  </si>
  <si>
    <t>Acts of Grace dba Right At Home</t>
  </si>
  <si>
    <t>77339-1778</t>
  </si>
  <si>
    <t>1214 STONEHOLLOW DR STE A</t>
  </si>
  <si>
    <t>281-358-9922</t>
  </si>
  <si>
    <t>WALTER / MCCANN INC</t>
  </si>
  <si>
    <t>330 East Mulberry Street</t>
  </si>
  <si>
    <t>970-494-1111</t>
  </si>
  <si>
    <t>02882-3467</t>
  </si>
  <si>
    <t>14 WOODRUFF AVE</t>
  </si>
  <si>
    <t>800-834-3334</t>
  </si>
  <si>
    <t>NESS COUNTY HOSPITAL</t>
  </si>
  <si>
    <t>NESS CITY</t>
  </si>
  <si>
    <t>67560-1654</t>
  </si>
  <si>
    <t>312 E CUSTER ST</t>
  </si>
  <si>
    <t>785-798-2291</t>
  </si>
  <si>
    <t>COMFORT KEEPERS</t>
  </si>
  <si>
    <t>YOUNGSTOWN</t>
  </si>
  <si>
    <t>44502-1407</t>
  </si>
  <si>
    <t>805 MAHONING AVE</t>
  </si>
  <si>
    <t>330-747-3541</t>
  </si>
  <si>
    <t>BRICK</t>
  </si>
  <si>
    <t>NJ</t>
  </si>
  <si>
    <t>1989 Route 88, Unit A</t>
  </si>
  <si>
    <t>732-451-0120</t>
  </si>
  <si>
    <t>CONSTANCE CARE</t>
  </si>
  <si>
    <t>CIRCLEVILLE</t>
  </si>
  <si>
    <t>43113-1262</t>
  </si>
  <si>
    <t>774 N COURT ST</t>
  </si>
  <si>
    <t>740-477-8689</t>
  </si>
  <si>
    <t>PERSONAL HOME CARE, INC.</t>
  </si>
  <si>
    <t>SOUTH BOSTON</t>
  </si>
  <si>
    <t>434-572-1028</t>
  </si>
  <si>
    <t>24592-3241</t>
  </si>
  <si>
    <t>425 MAIN ST</t>
  </si>
  <si>
    <t>LYNCHBURG</t>
  </si>
  <si>
    <t>2808 OLD FOREST RD</t>
  </si>
  <si>
    <t>434-384-2412</t>
  </si>
  <si>
    <t>SOUTH HILL</t>
  </si>
  <si>
    <t>860 N MCKLENBURG AVE</t>
  </si>
  <si>
    <t>434-447-8820</t>
  </si>
  <si>
    <t>92111-2113</t>
  </si>
  <si>
    <t>8369 VICKERS ST STE 203</t>
  </si>
  <si>
    <t>858-277-5900</t>
  </si>
  <si>
    <t>RIGHT AT HOME SAN DIEGO CA</t>
  </si>
  <si>
    <t>PLUMAS DISTRICT HOSPITAL</t>
  </si>
  <si>
    <t>530-283-2121</t>
  </si>
  <si>
    <t>95971-9507</t>
  </si>
  <si>
    <t>1065 BUCKS LAKE RD</t>
  </si>
  <si>
    <t>RICHMOND</t>
  </si>
  <si>
    <t>CHARLOTTESVILLE</t>
  </si>
  <si>
    <t>THE CONCORDIA GROUP LIFELINE</t>
  </si>
  <si>
    <t>23230-3028</t>
  </si>
  <si>
    <t>1904 BYRD AVE STE 200</t>
  </si>
  <si>
    <t>804-288-2587</t>
  </si>
  <si>
    <t>COASTAL COMMUNITY ACTION PROGRAM</t>
  </si>
  <si>
    <t>Aberdeen</t>
  </si>
  <si>
    <t>101 East Market</t>
  </si>
  <si>
    <t>BERINGER DRUG CENTER</t>
  </si>
  <si>
    <t>WARSAW</t>
  </si>
  <si>
    <t>102 W MAIN ST</t>
  </si>
  <si>
    <t>859-567-4601</t>
  </si>
  <si>
    <t>DALJACO, INC.</t>
  </si>
  <si>
    <t>SYKESVILLE</t>
  </si>
  <si>
    <t>MD</t>
  </si>
  <si>
    <t>21784-6557</t>
  </si>
  <si>
    <t>6505 RIDENOUR WAY E STE 1</t>
  </si>
  <si>
    <t>410-549-8002</t>
  </si>
  <si>
    <t>STARRESOURCE LLC</t>
  </si>
  <si>
    <t>314-432-7827</t>
  </si>
  <si>
    <t>HOMEWATCH CAREGIVERS</t>
  </si>
  <si>
    <t>WILLIAMSVILLE</t>
  </si>
  <si>
    <t>NY</t>
  </si>
  <si>
    <t>14221-6737</t>
  </si>
  <si>
    <t>5500 MAIN ST STE 222</t>
  </si>
  <si>
    <t>716-565-3103</t>
  </si>
  <si>
    <t>TENDER LOVING HOME CARE</t>
  </si>
  <si>
    <t>OAKLAND</t>
  </si>
  <si>
    <t>21550-3228</t>
  </si>
  <si>
    <t>257 OAKLAND DR STE 103</t>
  </si>
  <si>
    <t>301-729-4727</t>
  </si>
  <si>
    <t>32174-9430</t>
  </si>
  <si>
    <t>555 W GRANADA BLVD STE A1</t>
  </si>
  <si>
    <t>386-676-6375</t>
  </si>
  <si>
    <t>PORTSMOUTH</t>
  </si>
  <si>
    <t>RX DISCOUNT PHARMACY</t>
  </si>
  <si>
    <t>HAZARD</t>
  </si>
  <si>
    <t>606-436-2407</t>
  </si>
  <si>
    <t>UNIMED</t>
  </si>
  <si>
    <t>LUMBERTON</t>
  </si>
  <si>
    <t>28358-2112</t>
  </si>
  <si>
    <t>4820 FAYETTEVILLE RD</t>
  </si>
  <si>
    <t>910-608-3252</t>
  </si>
  <si>
    <t>OKLAHOMA CITY</t>
  </si>
  <si>
    <t>FORT WAYNE</t>
  </si>
  <si>
    <t>CLEVELAND</t>
  </si>
  <si>
    <t>HEALTH SYSTEM SERVICES</t>
  </si>
  <si>
    <t>NIAGARA FALLS</t>
  </si>
  <si>
    <t>14304-2993</t>
  </si>
  <si>
    <t>6867 WILLIAMS RD</t>
  </si>
  <si>
    <t>716-283-2339</t>
  </si>
  <si>
    <t>GOVERNOR'S PORT</t>
  </si>
  <si>
    <t>MENTOR</t>
  </si>
  <si>
    <t>44060-4168</t>
  </si>
  <si>
    <t>8460 WESTPORT DR</t>
  </si>
  <si>
    <t>440-951-6363</t>
  </si>
  <si>
    <t>VILLAGE OF VALLEY VIEW</t>
  </si>
  <si>
    <t>VALLEY VIEW</t>
  </si>
  <si>
    <t>44125-4705</t>
  </si>
  <si>
    <t>6895 HATHAWAY RD</t>
  </si>
  <si>
    <t>216-524-6469</t>
  </si>
  <si>
    <t>VILLAGE OF CUYAHOGA HEIGHTS</t>
  </si>
  <si>
    <t>CUYAHOGA HEIGHTS</t>
  </si>
  <si>
    <t>216-641-6799</t>
  </si>
  <si>
    <t>5480 GRANT AVENUE</t>
  </si>
  <si>
    <t>ALL MEDICAL INC</t>
  </si>
  <si>
    <t>803-779-2011</t>
  </si>
  <si>
    <t>CASTLE MEDICAL CENTER</t>
  </si>
  <si>
    <t>46001 KAMEHAMEHA HIGHWAY</t>
  </si>
  <si>
    <t>808-234-7142</t>
  </si>
  <si>
    <t>251-275-3823</t>
  </si>
  <si>
    <t>BY YOUR SIDE PERSONAL MONITORING</t>
  </si>
  <si>
    <t>GROVE HILL</t>
  </si>
  <si>
    <t>180 OAK ST</t>
  </si>
  <si>
    <t>Pittsburgh</t>
  </si>
  <si>
    <t>412-779-0696</t>
  </si>
  <si>
    <t>NETWORK LIFELINE</t>
  </si>
  <si>
    <t>WEXFORD</t>
  </si>
  <si>
    <t>15090-9422</t>
  </si>
  <si>
    <t>10420 GRUBBS RD</t>
  </si>
  <si>
    <t>VITALCARE</t>
  </si>
  <si>
    <t>CHEBOYGAN</t>
  </si>
  <si>
    <t>231-627-2031</t>
  </si>
  <si>
    <t>49721-1963</t>
  </si>
  <si>
    <t>602 W SEYMOUR ST</t>
  </si>
  <si>
    <t>MADISON AVENUE RETIREMENT CTR</t>
  </si>
  <si>
    <t>BAINBRIDGE ISLAND</t>
  </si>
  <si>
    <t>98110-2576</t>
  </si>
  <si>
    <t>285 MADISON AVE S</t>
  </si>
  <si>
    <t>206-842-3694</t>
  </si>
  <si>
    <t>Elgin</t>
  </si>
  <si>
    <t>Presence Home Care</t>
  </si>
  <si>
    <t>MOKENA</t>
  </si>
  <si>
    <t>60448-8598</t>
  </si>
  <si>
    <t>19065 HICKORY CREEK DR STE 310</t>
  </si>
  <si>
    <t>877-612-1700</t>
  </si>
  <si>
    <t>ROCKFORD</t>
  </si>
  <si>
    <t>SPECTRUM COMMUNITY HEALTH</t>
  </si>
  <si>
    <t>EVELETH</t>
  </si>
  <si>
    <t>55734-8642</t>
  </si>
  <si>
    <t>2000 SIEGEL BLVD</t>
  </si>
  <si>
    <t>218-741-3013</t>
  </si>
  <si>
    <t>Willmar</t>
  </si>
  <si>
    <t>1025 19th Ave SW, Ste 2</t>
  </si>
  <si>
    <t>320-235-5684</t>
  </si>
  <si>
    <t>FAMILY CAREGIVERS NETWORK</t>
  </si>
  <si>
    <t>215-541-9030</t>
  </si>
  <si>
    <t>PENNSBURG</t>
  </si>
  <si>
    <t>18073-1652</t>
  </si>
  <si>
    <t>901 MAIN ST</t>
  </si>
  <si>
    <t>31701-1933</t>
  </si>
  <si>
    <t>1105 PALMYRA RD</t>
  </si>
  <si>
    <t>229-435-9366</t>
  </si>
  <si>
    <t>OREGON TELEPHONE CORPORATION</t>
  </si>
  <si>
    <t>MOUNT VERNON</t>
  </si>
  <si>
    <t>541-932-4411</t>
  </si>
  <si>
    <t>ONE TELEPHONE DRIVE</t>
  </si>
  <si>
    <t>CANON CITY</t>
  </si>
  <si>
    <t>81212-4624</t>
  </si>
  <si>
    <t>1415 N 15TH ST</t>
  </si>
  <si>
    <t>719-275-8656</t>
  </si>
  <si>
    <t>LOVING CARE AND MORE, INC</t>
  </si>
  <si>
    <t>SILVERTON</t>
  </si>
  <si>
    <t>104 WINDRIVER ROAD</t>
  </si>
  <si>
    <t>208-752-1019</t>
  </si>
  <si>
    <t>AHOSKIE</t>
  </si>
  <si>
    <t>27910-3248</t>
  </si>
  <si>
    <t>500 ACADEMY ST S</t>
  </si>
  <si>
    <t>252-209-3283</t>
  </si>
  <si>
    <t>SAMPSON REGIONAL MEDICAL CENTER INC</t>
  </si>
  <si>
    <t>CLINTON</t>
  </si>
  <si>
    <t>910-590-5312</t>
  </si>
  <si>
    <t>28328-2602</t>
  </si>
  <si>
    <t>508 BEAMAN ST</t>
  </si>
  <si>
    <t>LUBBOCK</t>
  </si>
  <si>
    <t>RALPH R. FERRIS</t>
  </si>
  <si>
    <t>MORENCI</t>
  </si>
  <si>
    <t>49256-1222</t>
  </si>
  <si>
    <t>504 MAPLE DR</t>
  </si>
  <si>
    <t>517-974-2326</t>
  </si>
  <si>
    <t>SALEM VISITING NURSES</t>
  </si>
  <si>
    <t>44460-2915</t>
  </si>
  <si>
    <t>718 E 3RD ST</t>
  </si>
  <si>
    <t>330-332-9986</t>
  </si>
  <si>
    <t>SHORE HOME CARE</t>
  </si>
  <si>
    <t>EASTON</t>
  </si>
  <si>
    <t>21601-2678</t>
  </si>
  <si>
    <t>121 FEDERAL ST STE 3</t>
  </si>
  <si>
    <t>410-820-6052</t>
  </si>
  <si>
    <t>LIFEAID MEDICAL EQUIPMENT LLC</t>
  </si>
  <si>
    <t>TULLAHOMA</t>
  </si>
  <si>
    <t>37388-4385</t>
  </si>
  <si>
    <t>1241 S JACKSON ST</t>
  </si>
  <si>
    <t>931-455-0111</t>
  </si>
  <si>
    <t>MADISON APOTHECARY</t>
  </si>
  <si>
    <t>47250-3131</t>
  </si>
  <si>
    <t>835 W MAIN ST</t>
  </si>
  <si>
    <t>812-265-4621</t>
  </si>
  <si>
    <t>HOME HEALTH INC</t>
  </si>
  <si>
    <t>NEW CANTON</t>
  </si>
  <si>
    <t>23123-2318</t>
  </si>
  <si>
    <t>26782 NORTH JAMES HIGHWAY</t>
  </si>
  <si>
    <t>434-581-2502</t>
  </si>
  <si>
    <t>Ridgefield Visiting Nurse Associati</t>
  </si>
  <si>
    <t>Ridgefield</t>
  </si>
  <si>
    <t>27 Governor Street</t>
  </si>
  <si>
    <t>Clovvr</t>
  </si>
  <si>
    <t>Lancaster</t>
  </si>
  <si>
    <t>1566 Monmouth Dr  Ste 103</t>
  </si>
  <si>
    <t>740-689-1589</t>
  </si>
  <si>
    <t>Maria Parham Health</t>
  </si>
  <si>
    <t>HENDERSON</t>
  </si>
  <si>
    <t>27536-2927</t>
  </si>
  <si>
    <t>566 RUIN CREEK RD</t>
  </si>
  <si>
    <t>252-436-1118</t>
  </si>
  <si>
    <t>SENIOR CARE CONCEPTS, INC.</t>
  </si>
  <si>
    <t>2348S Post Road, Suite 4</t>
  </si>
  <si>
    <t>401-398-7655</t>
  </si>
  <si>
    <t>WARWICK</t>
  </si>
  <si>
    <t>02886-2258</t>
  </si>
  <si>
    <t>CARILION HOME CARE SERVICES</t>
  </si>
  <si>
    <t>800-964-9300</t>
  </si>
  <si>
    <t>24016-5208</t>
  </si>
  <si>
    <t>1615 FRANKLIN RD SW</t>
  </si>
  <si>
    <t>QLP, LLC</t>
  </si>
  <si>
    <t>85215-0920</t>
  </si>
  <si>
    <t>3410 N SEA PINES</t>
  </si>
  <si>
    <t>623-694-3004</t>
  </si>
  <si>
    <t>NEW HORIZONS HOME CARE INC</t>
  </si>
  <si>
    <t>YADKINVILLE</t>
  </si>
  <si>
    <t>336-677-3843</t>
  </si>
  <si>
    <t>27055-7759</t>
  </si>
  <si>
    <t>648 CAROLINA AVE</t>
  </si>
  <si>
    <t>06070-1980</t>
  </si>
  <si>
    <t>75 GREAT POND RD</t>
  </si>
  <si>
    <t>860-658-3970</t>
  </si>
  <si>
    <t>MCCLEAN HOME CARE</t>
  </si>
  <si>
    <t>DARLINGTON PERSONAL SERVICE</t>
  </si>
  <si>
    <t>DARLINGTON</t>
  </si>
  <si>
    <t>29532-2414</t>
  </si>
  <si>
    <t>114 FLORIDA DR</t>
  </si>
  <si>
    <t>843-393-1344</t>
  </si>
  <si>
    <t>Visiting Nurse Association of</t>
  </si>
  <si>
    <t>Valparaiso</t>
  </si>
  <si>
    <t>501 Marquette Street</t>
  </si>
  <si>
    <t>219-462-5195</t>
  </si>
  <si>
    <t>BAY SHORE SERVICES, INC.</t>
  </si>
  <si>
    <t>SALISBURY</t>
  </si>
  <si>
    <t>410-341-0307</t>
  </si>
  <si>
    <t>21801-7130</t>
  </si>
  <si>
    <t>1409 WESLEY DR</t>
  </si>
  <si>
    <t>LIFELINE MEDICAL &amp; DIABETIC SUPPLY</t>
  </si>
  <si>
    <t>SWANSEA</t>
  </si>
  <si>
    <t>02777-4225</t>
  </si>
  <si>
    <t>1211 GAR HWY</t>
  </si>
  <si>
    <t>508-646-6400</t>
  </si>
  <si>
    <t>SPECTRUM HEALTH LUNDINGTON</t>
  </si>
  <si>
    <t>LUDINGTON</t>
  </si>
  <si>
    <t>49431-1906</t>
  </si>
  <si>
    <t>1 N ATKINSON DR</t>
  </si>
  <si>
    <t>231-845-2270</t>
  </si>
  <si>
    <t>CAREGIVERS AMERICA, LLC</t>
  </si>
  <si>
    <t>CLARKS SUMMIT</t>
  </si>
  <si>
    <t>18411-1749</t>
  </si>
  <si>
    <t>718 S STATE ST</t>
  </si>
  <si>
    <t>570-586-6633</t>
  </si>
  <si>
    <t>WILKES BARRE</t>
  </si>
  <si>
    <t>18702-6928</t>
  </si>
  <si>
    <t>1157 HIGHWAY 315 BLVD</t>
  </si>
  <si>
    <t>570-406-0562</t>
  </si>
  <si>
    <t>HACKLEY HEALTHCARE EQUIPMENT LIFELI</t>
  </si>
  <si>
    <t>MUSKEGON</t>
  </si>
  <si>
    <t>VNA HEALTH SYSTEMS</t>
  </si>
  <si>
    <t>570-863-0171</t>
  </si>
  <si>
    <t>HARRISBURG</t>
  </si>
  <si>
    <t>3315 DERRY STREET</t>
  </si>
  <si>
    <t>GREENVILLE</t>
  </si>
  <si>
    <t>OAK PARK</t>
  </si>
  <si>
    <t>VNA OF IOWA CITY</t>
  </si>
  <si>
    <t>IOWA CITY</t>
  </si>
  <si>
    <t>52240-6021</t>
  </si>
  <si>
    <t>1524 SYCAMORE ST</t>
  </si>
  <si>
    <t>319-337-9686</t>
  </si>
  <si>
    <t>HEALTH WATCH OF STATEN ISLAND</t>
  </si>
  <si>
    <t>STATEN ISLAND</t>
  </si>
  <si>
    <t>10303-2629</t>
  </si>
  <si>
    <t>400 LAKE AVENUE</t>
  </si>
  <si>
    <t>917-282-9361</t>
  </si>
  <si>
    <t>CORTLAND REGIONAL MEDICAL CTR</t>
  </si>
  <si>
    <t>CORTLAND</t>
  </si>
  <si>
    <t>607-756-3647</t>
  </si>
  <si>
    <t>13045-1206</t>
  </si>
  <si>
    <t>134 HOMER AVE</t>
  </si>
  <si>
    <t>COLUMBUS COMMUNITY HOSPITAL</t>
  </si>
  <si>
    <t>68601-1664</t>
  </si>
  <si>
    <t>4600 38TH ST</t>
  </si>
  <si>
    <t>COMFORT KEEPERS LIMA</t>
  </si>
  <si>
    <t>LIMA</t>
  </si>
  <si>
    <t>45805-1856</t>
  </si>
  <si>
    <t>1726 ALLENTOWN RD</t>
  </si>
  <si>
    <t>419-229-1031</t>
  </si>
  <si>
    <t>317-722-8220</t>
  </si>
  <si>
    <t>AT YOUR SERVICE HOME CARE, INC</t>
  </si>
  <si>
    <t>46205-0089</t>
  </si>
  <si>
    <t>4701 N KEYSTONE AVE STE 400</t>
  </si>
  <si>
    <t>Muenster</t>
  </si>
  <si>
    <t>940-759-2262</t>
  </si>
  <si>
    <t>602 N Maple St</t>
  </si>
  <si>
    <t>VNA OF CENTRAL JERSEY</t>
  </si>
  <si>
    <t>RED BANK</t>
  </si>
  <si>
    <t>176 RIVERSIDE AVENUE</t>
  </si>
  <si>
    <t>732-224-6722</t>
  </si>
  <si>
    <t>HOMEMAKER HOME HEALTH AIDE</t>
  </si>
  <si>
    <t>BEAVER</t>
  </si>
  <si>
    <t>15009-2917</t>
  </si>
  <si>
    <t>376 MARKET ST</t>
  </si>
  <si>
    <t>724-774-4002</t>
  </si>
  <si>
    <t>MANISTIQUE</t>
  </si>
  <si>
    <t>49854-8992</t>
  </si>
  <si>
    <t>906-341-3284</t>
  </si>
  <si>
    <t>Schoolcraft Memorial HomeCare</t>
  </si>
  <si>
    <t>7870W US Hwy #2</t>
  </si>
  <si>
    <t>PHS Visiting Nurse and Hospice Care</t>
  </si>
  <si>
    <t>EAST STROUDSBURG</t>
  </si>
  <si>
    <t>570-421-5392</t>
  </si>
  <si>
    <t>18301-8264</t>
  </si>
  <si>
    <t>502 INDEPENDENCE RD</t>
  </si>
  <si>
    <t>OTTUMWA</t>
  </si>
  <si>
    <t>DUBUQUE</t>
  </si>
  <si>
    <t>SIOUX CITY</t>
  </si>
  <si>
    <t>52732-4742</t>
  </si>
  <si>
    <t>638 S BLUFF BLVD</t>
  </si>
  <si>
    <t>563-244-3601</t>
  </si>
  <si>
    <t>Cedar Rapids</t>
  </si>
  <si>
    <t>717 A. Ave. NE Ste 200</t>
  </si>
  <si>
    <t>Iowa City</t>
  </si>
  <si>
    <t>540 E Jefferson St. Ste 305</t>
  </si>
  <si>
    <t>319-339-3649</t>
  </si>
  <si>
    <t>MERCY MEDICAL CENTER CLINTON</t>
  </si>
  <si>
    <t>FARMINGTON</t>
  </si>
  <si>
    <t>ME</t>
  </si>
  <si>
    <t>603-320-1022</t>
  </si>
  <si>
    <t>AMES</t>
  </si>
  <si>
    <t>50010-5739</t>
  </si>
  <si>
    <t>1114 DUFF AVE</t>
  </si>
  <si>
    <t>515-233-7594</t>
  </si>
  <si>
    <t>MARY GREELY MEDICAL CTR HOMEWARD</t>
  </si>
  <si>
    <t>Ottumwa</t>
  </si>
  <si>
    <t>52501-6427</t>
  </si>
  <si>
    <t>1001 Pennsylvania Ave</t>
  </si>
  <si>
    <t>MERCY MEDICAL CENTER</t>
  </si>
  <si>
    <t>52001-7320</t>
  </si>
  <si>
    <t>250 MERCY DR</t>
  </si>
  <si>
    <t>563-589-8000</t>
  </si>
  <si>
    <t>CENTERVILLE</t>
  </si>
  <si>
    <t>641-437-3474</t>
  </si>
  <si>
    <t>52544-8850</t>
  </si>
  <si>
    <t>19890 SAINT JOSEPH DR</t>
  </si>
  <si>
    <t>KEOKUK AREA HOSPITAL</t>
  </si>
  <si>
    <t>KEOKUK</t>
  </si>
  <si>
    <t>52632-3456</t>
  </si>
  <si>
    <t>1600 MORGAN ST</t>
  </si>
  <si>
    <t>319-526-8684</t>
  </si>
  <si>
    <t>MONTGOMERY COUNTY MEM HOSPITAL</t>
  </si>
  <si>
    <t>RED OAK</t>
  </si>
  <si>
    <t>51566-1300</t>
  </si>
  <si>
    <t>2301 EASTERN AVE</t>
  </si>
  <si>
    <t>712-623-7204</t>
  </si>
  <si>
    <t>CHARITON</t>
  </si>
  <si>
    <t>50049-1210</t>
  </si>
  <si>
    <t>1200 N 7TH ST</t>
  </si>
  <si>
    <t>641-774-3226</t>
  </si>
  <si>
    <t>LUCAS COUNTY HEALTH CENTER</t>
  </si>
  <si>
    <t>OSCEOLA COMMUNITY HOSPITAL</t>
  </si>
  <si>
    <t>SIBLEY</t>
  </si>
  <si>
    <t>712-754-4611</t>
  </si>
  <si>
    <t>51249-1013</t>
  </si>
  <si>
    <t>115 CEDAR LN</t>
  </si>
  <si>
    <t>HENRY COUNTY HEALTH CENTER</t>
  </si>
  <si>
    <t>MOUNT PLEASANT</t>
  </si>
  <si>
    <t>52641-2263</t>
  </si>
  <si>
    <t>407 S WHITE ST</t>
  </si>
  <si>
    <t>319-385-3141</t>
  </si>
  <si>
    <t>SHELDON</t>
  </si>
  <si>
    <t>800-745-8506</t>
  </si>
  <si>
    <t>SANFORD HOME HEALTH &amp; HOSPICE SHELD</t>
  </si>
  <si>
    <t>118 NORTH 7TH AVENUE</t>
  </si>
  <si>
    <t>LORING HOSPITAL</t>
  </si>
  <si>
    <t>SAC CITY</t>
  </si>
  <si>
    <t>50583-2424</t>
  </si>
  <si>
    <t>211 HIGHLAND AVE</t>
  </si>
  <si>
    <t>712-662-7105</t>
  </si>
  <si>
    <t>BUENA VISTA REGIONAL MED CTR</t>
  </si>
  <si>
    <t>STORM LAKE</t>
  </si>
  <si>
    <t>50588-3027</t>
  </si>
  <si>
    <t>1525 W 5TH ST</t>
  </si>
  <si>
    <t>KOSSUTH REGIONAL HEALTH CENTER</t>
  </si>
  <si>
    <t>ALGONA</t>
  </si>
  <si>
    <t>50511-3649</t>
  </si>
  <si>
    <t>1515 S PHILLIPS ST</t>
  </si>
  <si>
    <t>515-295-4430</t>
  </si>
  <si>
    <t>MADISON COUNTY PUBLIC HEALTH</t>
  </si>
  <si>
    <t>WINTERSET</t>
  </si>
  <si>
    <t>50273-2403</t>
  </si>
  <si>
    <t>209 E MADISON ST</t>
  </si>
  <si>
    <t>515-462-9051</t>
  </si>
  <si>
    <t>IDA GROVE</t>
  </si>
  <si>
    <t>51445-1514</t>
  </si>
  <si>
    <t>505 BURNS ST</t>
  </si>
  <si>
    <t>IDA AREA LIFELINE</t>
  </si>
  <si>
    <t>712-364-2897</t>
  </si>
  <si>
    <t>COMMUNITY MEMORIAL MED CENTER</t>
  </si>
  <si>
    <t>HARTLEY</t>
  </si>
  <si>
    <t>8TH AVENUE WEST</t>
  </si>
  <si>
    <t>712-728-2428</t>
  </si>
  <si>
    <t>CLARINDA REGIONAL MEDICAL CTR</t>
  </si>
  <si>
    <t>CLARINDA</t>
  </si>
  <si>
    <t>51632-2915</t>
  </si>
  <si>
    <t>220 ESSIE DAVISON DR</t>
  </si>
  <si>
    <t>GENESIS VNA &amp; HOSPICE LIFELINE</t>
  </si>
  <si>
    <t>BETTENDORF</t>
  </si>
  <si>
    <t>52722-7708</t>
  </si>
  <si>
    <t>2535 MAPLECREST RD STE 27</t>
  </si>
  <si>
    <t>SANFORD HOME MEDICAL EQUIP</t>
  </si>
  <si>
    <t>57104-3701</t>
  </si>
  <si>
    <t>2710 W 12TH ST</t>
  </si>
  <si>
    <t>605-328-4420</t>
  </si>
  <si>
    <t>HUMBOLDT</t>
  </si>
  <si>
    <t>SHENANDOAH MEDICAL CENTER</t>
  </si>
  <si>
    <t>SHENANDOAH</t>
  </si>
  <si>
    <t>51601-2355</t>
  </si>
  <si>
    <t>300 PERSHING AVE</t>
  </si>
  <si>
    <t>712-246-1230</t>
  </si>
  <si>
    <t>Cass County Health System Foundatio</t>
  </si>
  <si>
    <t>ATLANTIC</t>
  </si>
  <si>
    <t>50022-1934</t>
  </si>
  <si>
    <t>1501 E 10TH ST</t>
  </si>
  <si>
    <t>712-243-7545</t>
  </si>
  <si>
    <t>CRAWFORD COUNTY MEMORIAL HOSPI</t>
  </si>
  <si>
    <t>Denison</t>
  </si>
  <si>
    <t>100 Medical Pkwy</t>
  </si>
  <si>
    <t>712-263-5021</t>
  </si>
  <si>
    <t>HOME CARE SERVICES OF BOONE</t>
  </si>
  <si>
    <t>BOONE</t>
  </si>
  <si>
    <t>50036-4898</t>
  </si>
  <si>
    <t>515-432-1127</t>
  </si>
  <si>
    <t>105 SOUTH MARSHALL STREET</t>
  </si>
  <si>
    <t>GREENE COUNTY MEDICAL CENTER</t>
  </si>
  <si>
    <t>JEFFERSON</t>
  </si>
  <si>
    <t>50129-1645</t>
  </si>
  <si>
    <t>1000 W LINCOLNWAY ST</t>
  </si>
  <si>
    <t>515-386-2114</t>
  </si>
  <si>
    <t>51360-1154</t>
  </si>
  <si>
    <t>INDIANOLA</t>
  </si>
  <si>
    <t>NEWTON</t>
  </si>
  <si>
    <t>LUTHER MANOR CARE AT HOME</t>
  </si>
  <si>
    <t>52001-3908</t>
  </si>
  <si>
    <t>3131 HILLCREST RD</t>
  </si>
  <si>
    <t>563-588-1145</t>
  </si>
  <si>
    <t>Pocahontas</t>
  </si>
  <si>
    <t>99 Court Sq</t>
  </si>
  <si>
    <t>712-335-4142</t>
  </si>
  <si>
    <t>GENESIS HOME MEDICAL EQUIP</t>
  </si>
  <si>
    <t>563-421-3303</t>
  </si>
  <si>
    <t>319-768-4303</t>
  </si>
  <si>
    <t>HERITAGE MEDICAL EQUIPMENT &amp;</t>
  </si>
  <si>
    <t>BURLINGTON</t>
  </si>
  <si>
    <t>52601-1668</t>
  </si>
  <si>
    <t>624 S ROOSEVELT AVE</t>
  </si>
  <si>
    <t>KEOKUK CTY HEALTH CTR</t>
  </si>
  <si>
    <t>SIGOURNEY</t>
  </si>
  <si>
    <t>52591-8341</t>
  </si>
  <si>
    <t>23019 HIGHWAY 149</t>
  </si>
  <si>
    <t>GOOD SAM GRAND MEADOWS GLEN</t>
  </si>
  <si>
    <t>POSTVILLE</t>
  </si>
  <si>
    <t>52162-3300</t>
  </si>
  <si>
    <t>400 HARDIN DRIVE</t>
  </si>
  <si>
    <t>563-864-7425</t>
  </si>
  <si>
    <t>50125-3216</t>
  </si>
  <si>
    <t>SOUTH SIDE DRUG</t>
  </si>
  <si>
    <t>52501-4212</t>
  </si>
  <si>
    <t>337 CHURCH ST</t>
  </si>
  <si>
    <t>641-682-3467</t>
  </si>
  <si>
    <t>BETHANY MANOR dba BETHANY LIFE</t>
  </si>
  <si>
    <t>Ames</t>
  </si>
  <si>
    <t>203 Walnut Ave</t>
  </si>
  <si>
    <t>515-962-2540</t>
  </si>
  <si>
    <t>Good Samaritan Society Svcs @ Home</t>
  </si>
  <si>
    <t>Bettendorf</t>
  </si>
  <si>
    <t>985 Lincoln Rd Ste 324A</t>
  </si>
  <si>
    <t>563-579-7414</t>
  </si>
  <si>
    <t>Pleasantview Home Lifeline</t>
  </si>
  <si>
    <t>Kalona</t>
  </si>
  <si>
    <t>811 3rd Street</t>
  </si>
  <si>
    <t>RINGOLD COUNTY HOSPITAL</t>
  </si>
  <si>
    <t>MOUNT AYR</t>
  </si>
  <si>
    <t>50854-1233</t>
  </si>
  <si>
    <t>211 SHELLWAY DR</t>
  </si>
  <si>
    <t>319-345-6761</t>
  </si>
  <si>
    <t>319-369-7065</t>
  </si>
  <si>
    <t>Sioux Center Health Hospice</t>
  </si>
  <si>
    <t>SIOUX CENTER</t>
  </si>
  <si>
    <t>51250-1199</t>
  </si>
  <si>
    <t>1400 7TH AVE SE</t>
  </si>
  <si>
    <t>712-722-8109</t>
  </si>
  <si>
    <t>52722-2624</t>
  </si>
  <si>
    <t>1620 Central Ave</t>
  </si>
  <si>
    <t>563-359-0027</t>
  </si>
  <si>
    <t>LIFE SAFETY SYSTEMS LLC</t>
  </si>
  <si>
    <t>Good Samaritan Society -</t>
  </si>
  <si>
    <t>Good Samaritan Society</t>
  </si>
  <si>
    <t>780 S Jefferson Way</t>
  </si>
  <si>
    <t>Good Samaritan Society- Home Care -</t>
  </si>
  <si>
    <t>SPIRIT LAKE</t>
  </si>
  <si>
    <t>1710 LINCOLN AVE UNIT A</t>
  </si>
  <si>
    <t>712-336-3412</t>
  </si>
  <si>
    <t>51104-2000</t>
  </si>
  <si>
    <t>2905 HAMILTON BLVD</t>
  </si>
  <si>
    <t>712-279-3227</t>
  </si>
  <si>
    <t>ST LUKE'S HOMECARE  LIFELINE</t>
  </si>
  <si>
    <t>PARKERSBURG</t>
  </si>
  <si>
    <t>228 THIRD STREET</t>
  </si>
  <si>
    <t>319-346-1744</t>
  </si>
  <si>
    <t>83867-0358</t>
  </si>
  <si>
    <t>208-556-1147</t>
  </si>
  <si>
    <t>GOOD SAMARITAN SOCIETY-LIFELINE</t>
  </si>
  <si>
    <t>405 W. 7TH STREET</t>
  </si>
  <si>
    <t>CALDWELL</t>
  </si>
  <si>
    <t>Meridian</t>
  </si>
  <si>
    <t>55 W Willowbrook Dr Ste 101</t>
  </si>
  <si>
    <t>208-344-9228</t>
  </si>
  <si>
    <t>PRESTON</t>
  </si>
  <si>
    <t>83263-1326</t>
  </si>
  <si>
    <t>208-852-1937</t>
  </si>
  <si>
    <t>FRANKLIN G COUNTY MEDICAL CENTER</t>
  </si>
  <si>
    <t>44 N 1ST E</t>
  </si>
  <si>
    <t>SAINT MARIES</t>
  </si>
  <si>
    <t>820 ELM STREET</t>
  </si>
  <si>
    <t>208-245-4576</t>
  </si>
  <si>
    <t>VALLEY VISTA CARE CORPORATION</t>
  </si>
  <si>
    <t>BEAR LAKE MEMORIAL HOSP HOME CARE</t>
  </si>
  <si>
    <t>MONTPELIER</t>
  </si>
  <si>
    <t>83254-1557</t>
  </si>
  <si>
    <t>164 S 5TH ST</t>
  </si>
  <si>
    <t>208-847-4454</t>
  </si>
  <si>
    <t>ALPINE HOME CARE</t>
  </si>
  <si>
    <t>POCATELLO</t>
  </si>
  <si>
    <t>1246 YELLOWSTONE AVENUE</t>
  </si>
  <si>
    <t>208-637-1100</t>
  </si>
  <si>
    <t>CREEKSIDE HOME CARE</t>
  </si>
  <si>
    <t>CHUBBUCK</t>
  </si>
  <si>
    <t>83202-1956</t>
  </si>
  <si>
    <t>4425 BURLEY DR STE C</t>
  </si>
  <si>
    <t>IDAHO LIFELINE, LLC</t>
  </si>
  <si>
    <t>EAGLE</t>
  </si>
  <si>
    <t>208-938-3834</t>
  </si>
  <si>
    <t>83616-5460</t>
  </si>
  <si>
    <t>1099 N HILTONHEAD WAY</t>
  </si>
  <si>
    <t>Norco, inc. – Boise</t>
  </si>
  <si>
    <t>1125 W. Amity Road</t>
  </si>
  <si>
    <t>541-889-9327</t>
  </si>
  <si>
    <t>3402 Franklin Rd</t>
  </si>
  <si>
    <t>SULLIVAN</t>
  </si>
  <si>
    <t>CHICAGO</t>
  </si>
  <si>
    <t>BELLEVILLE</t>
  </si>
  <si>
    <t>SILVER CROSS HOSPITAL</t>
  </si>
  <si>
    <t>NEW LENOX</t>
  </si>
  <si>
    <t>60451-9509</t>
  </si>
  <si>
    <t>1900 SILVER CROSS BLVD</t>
  </si>
  <si>
    <t>815-300-7579</t>
  </si>
  <si>
    <t>ADVOCATE HOME HEALTH</t>
  </si>
  <si>
    <t>BLOOMINGTON</t>
  </si>
  <si>
    <t>61704-7748</t>
  </si>
  <si>
    <t>303 N HERSHEY RD STE C</t>
  </si>
  <si>
    <t>309-268-5930</t>
  </si>
  <si>
    <t>62656-5066</t>
  </si>
  <si>
    <t>Orthomotion Technology</t>
  </si>
  <si>
    <t>WATSEKA</t>
  </si>
  <si>
    <t>200 N Laird Lane</t>
  </si>
  <si>
    <t>815-432-6155</t>
  </si>
  <si>
    <t>BJC HOME CARE</t>
  </si>
  <si>
    <t>CHESTERFIELD</t>
  </si>
  <si>
    <t>16002 MEADOW OAK DRIVE</t>
  </si>
  <si>
    <t>618-463-7311</t>
  </si>
  <si>
    <t>FREEPORT MEMORIAL HOSPITAL</t>
  </si>
  <si>
    <t>FREEPORT</t>
  </si>
  <si>
    <t>1045 WEST STEPHENSON STREET</t>
  </si>
  <si>
    <t>815-599-6352</t>
  </si>
  <si>
    <t>PALOS COMMUNITY HOSPITAL</t>
  </si>
  <si>
    <t>PALOS HEIGHTS</t>
  </si>
  <si>
    <t>60463-1256</t>
  </si>
  <si>
    <t>12251 S 80TH AVE</t>
  </si>
  <si>
    <t>KANKAKEE</t>
  </si>
  <si>
    <t>60901-2056</t>
  </si>
  <si>
    <t>815-933-5187</t>
  </si>
  <si>
    <t>RIVERSIDE MEDICAL CENTER</t>
  </si>
  <si>
    <t>1270 N KENNEDY DR</t>
  </si>
  <si>
    <t>SARAH D. CULBERTSON MEM. HOSP.</t>
  </si>
  <si>
    <t>RUSHVILLE</t>
  </si>
  <si>
    <t>238 SOUTH CONGRESS STREET</t>
  </si>
  <si>
    <t>MORRIS</t>
  </si>
  <si>
    <t>MORRIS HOSPITAL LIFELINE</t>
  </si>
  <si>
    <t>1324 Liberty St.</t>
  </si>
  <si>
    <t>ST. JOSEPH'S HOSPITAL</t>
  </si>
  <si>
    <t>BREESE</t>
  </si>
  <si>
    <t>9515 HOLY CROSS LANE</t>
  </si>
  <si>
    <t>618-526-4511</t>
  </si>
  <si>
    <t>GENESIS MEDICAL CTR. ALEDO</t>
  </si>
  <si>
    <t>ALEDO</t>
  </si>
  <si>
    <t>61231-1258</t>
  </si>
  <si>
    <t>409 NW 9TH AVE</t>
  </si>
  <si>
    <t>309-582-5301</t>
  </si>
  <si>
    <t>SARAH BUSH HEALTH SYSTEM</t>
  </si>
  <si>
    <t>MATTOON</t>
  </si>
  <si>
    <t>61938-9375</t>
  </si>
  <si>
    <t>300 COLES CENTRE PKWY</t>
  </si>
  <si>
    <t>800-997-9260</t>
  </si>
  <si>
    <t>WASHINGTON COUNTY HOSPITAL</t>
  </si>
  <si>
    <t>618-327-8236</t>
  </si>
  <si>
    <t>705 S. GRAND STREET</t>
  </si>
  <si>
    <t>GREENVILLE REGIONAL HOSPITAL</t>
  </si>
  <si>
    <t>62246-1164</t>
  </si>
  <si>
    <t>105 HONEY LOCUST LN</t>
  </si>
  <si>
    <t>618-664-6096</t>
  </si>
  <si>
    <t>Grayslake</t>
  </si>
  <si>
    <t>1 Saddlebrook Drive</t>
  </si>
  <si>
    <t>847-223-2212</t>
  </si>
  <si>
    <t>AUSTIN</t>
  </si>
  <si>
    <t>YOUNG'S SECURITY</t>
  </si>
  <si>
    <t>62702-5114</t>
  </si>
  <si>
    <t>440 N 1ST ST</t>
  </si>
  <si>
    <t>217-744-9000</t>
  </si>
  <si>
    <t>NORWOOD SENIORS NETWORK LIFELINE</t>
  </si>
  <si>
    <t>60631-2411</t>
  </si>
  <si>
    <t>6009 N NINA AVE</t>
  </si>
  <si>
    <t>773-631-5673</t>
  </si>
  <si>
    <t>SOUTHERN ILLINOIS SURGICAL APP</t>
  </si>
  <si>
    <t>MARION</t>
  </si>
  <si>
    <t>AURORA</t>
  </si>
  <si>
    <t>DANVILLE</t>
  </si>
  <si>
    <t>PROCTOR HOME CARE</t>
  </si>
  <si>
    <t>5409 NORTH KNOXVILLE AVE</t>
  </si>
  <si>
    <t>309-691-1075</t>
  </si>
  <si>
    <t>630-212-2997</t>
  </si>
  <si>
    <t>60615-5844</t>
  </si>
  <si>
    <t>1616 E 55TH ST</t>
  </si>
  <si>
    <t>DARE APTS CO. C/O TAILOR MADE</t>
  </si>
  <si>
    <t>773-667-7313</t>
  </si>
  <si>
    <t>60628-2769</t>
  </si>
  <si>
    <t>10426 S MICHIGAN AVE</t>
  </si>
  <si>
    <t>773-341-3174</t>
  </si>
  <si>
    <t>NILES</t>
  </si>
  <si>
    <t>URBANA</t>
  </si>
  <si>
    <t>VCR SENIOR CARE INC.</t>
  </si>
  <si>
    <t>BUFFALO GROVE</t>
  </si>
  <si>
    <t>PROGRESSIVE INDEPENDENCE LLC</t>
  </si>
  <si>
    <t>60124-7845</t>
  </si>
  <si>
    <t>2541 TECHNOLOGY DR STE 406</t>
  </si>
  <si>
    <t>847-551-5911</t>
  </si>
  <si>
    <t>EUREKA</t>
  </si>
  <si>
    <t>METRO LIFELINE LTD.</t>
  </si>
  <si>
    <t>6625 N MILWAUKEE AVE</t>
  </si>
  <si>
    <t>708-647-1116</t>
  </si>
  <si>
    <t>VISITING NURSES &amp; HOMEMAKERS ASSOC.</t>
  </si>
  <si>
    <t>2215 NORTH MAIN STREET</t>
  </si>
  <si>
    <t>815-971-3568</t>
  </si>
  <si>
    <t>62959-7771</t>
  </si>
  <si>
    <t>8305 EXPRESS DR STE C</t>
  </si>
  <si>
    <t>LIFELINE SOUTHWEST</t>
  </si>
  <si>
    <t>Frankfort</t>
  </si>
  <si>
    <t>22404 Crimson Lane</t>
  </si>
  <si>
    <t>708-906-7562</t>
  </si>
  <si>
    <t>TRINITY VISITING NURSE &amp; HOMECARE</t>
  </si>
  <si>
    <t>MOLINE</t>
  </si>
  <si>
    <t>61265-3700</t>
  </si>
  <si>
    <t>106 19TH AVE STE 101</t>
  </si>
  <si>
    <t>309-779-7241</t>
  </si>
  <si>
    <t>DAHLEEN, INC</t>
  </si>
  <si>
    <t>60463-3710</t>
  </si>
  <si>
    <t>12416 S HARLEM AVE STE 100</t>
  </si>
  <si>
    <t>708-671-2648</t>
  </si>
  <si>
    <t>ABRAHAM LINCOLN MEMORIAL HOSP</t>
  </si>
  <si>
    <t>200 STAHLHUT DR</t>
  </si>
  <si>
    <t>VILLAGE OF BEDFORD PARK</t>
  </si>
  <si>
    <t>BEDFORD PARK</t>
  </si>
  <si>
    <t>60501-1936</t>
  </si>
  <si>
    <t>6701 S ARCHER RD</t>
  </si>
  <si>
    <t>708-458-2067</t>
  </si>
  <si>
    <t>Chicago</t>
  </si>
  <si>
    <t>1802 W Berteau Ave Suite 202</t>
  </si>
  <si>
    <t>Cantata Adult Life Services DBA Tak</t>
  </si>
  <si>
    <t>Brookfield</t>
  </si>
  <si>
    <t>8700 West 31st St</t>
  </si>
  <si>
    <t>708-387-1049</t>
  </si>
  <si>
    <t>Crystal Lake</t>
  </si>
  <si>
    <t>820 E Terra Cotta Ave, Ste 239</t>
  </si>
  <si>
    <t>815-215-8100</t>
  </si>
  <si>
    <t>62301-2835</t>
  </si>
  <si>
    <t>1020 BROADWAY ST</t>
  </si>
  <si>
    <t>217-277-5319</t>
  </si>
  <si>
    <t>DENMAN SERVICES, INC. LIFELINE</t>
  </si>
  <si>
    <t>INDEPENDENCE 4 SENIORS</t>
  </si>
  <si>
    <t>60521-4172</t>
  </si>
  <si>
    <t>5 W 2ND ST STE 4</t>
  </si>
  <si>
    <t>630-323-4665</t>
  </si>
  <si>
    <t>ARC OF GREATER CHICAGO</t>
  </si>
  <si>
    <t>2200 WEST HARRISON STREET</t>
  </si>
  <si>
    <t>312-729-6260</t>
  </si>
  <si>
    <t>113 E. JEFFERSON</t>
  </si>
  <si>
    <t>800-423-6179</t>
  </si>
  <si>
    <t>ST. MARGARET'S HOSPITAL</t>
  </si>
  <si>
    <t>Princeton</t>
  </si>
  <si>
    <t>33 West Crown</t>
  </si>
  <si>
    <t>815-875-4112</t>
  </si>
  <si>
    <t>HEALTH WATCH REG OFC-IL PP REF   ST</t>
  </si>
  <si>
    <t>888-444-1545</t>
  </si>
  <si>
    <t>SWEDISH COVENANT HOSPITAL</t>
  </si>
  <si>
    <t>5145 NORTH CALIFORNIA</t>
  </si>
  <si>
    <t>773-878-8200</t>
  </si>
  <si>
    <t>SOUTHWESTERN ILLINOIS LIFELINE</t>
  </si>
  <si>
    <t>62220-4005</t>
  </si>
  <si>
    <t>201 N CHURCH ST</t>
  </si>
  <si>
    <t>CARLE HOME SERVICES</t>
  </si>
  <si>
    <t>CHAMPAIGN</t>
  </si>
  <si>
    <t>206A WEST ANTHONY DRIVE</t>
  </si>
  <si>
    <t>217-383-3488</t>
  </si>
  <si>
    <t>10195 CORPORATE SQUARE</t>
  </si>
  <si>
    <t>HOOPESTON COMMUNITY MEMORIAL HOSPIT</t>
  </si>
  <si>
    <t>HOOPESTON</t>
  </si>
  <si>
    <t>701 EAST ORANGE STREET</t>
  </si>
  <si>
    <t>217-283-5531</t>
  </si>
  <si>
    <t>RUSH HOME CARE NETWORK</t>
  </si>
  <si>
    <t>610 S. MAPLE AVE.</t>
  </si>
  <si>
    <t>708-660-6300</t>
  </si>
  <si>
    <t>SOUTHERN ILLINOIS SURGICAL APPLIANC</t>
  </si>
  <si>
    <t>WEST FRANKFORT</t>
  </si>
  <si>
    <t>62896-9197</t>
  </si>
  <si>
    <t>19 WEST FRANKFORT PLAZA</t>
  </si>
  <si>
    <t>618-932-3157</t>
  </si>
  <si>
    <t>GOSHEN</t>
  </si>
  <si>
    <t>46526-4719</t>
  </si>
  <si>
    <t>1501 S MAIN ST</t>
  </si>
  <si>
    <t>574-533-0626</t>
  </si>
  <si>
    <t>HUNTINGTON</t>
  </si>
  <si>
    <t>SCHNECK MEDICAL CENTER</t>
  </si>
  <si>
    <t>SEYMOUR</t>
  </si>
  <si>
    <t>47274-2319</t>
  </si>
  <si>
    <t>321 W BRUCE ST STE C</t>
  </si>
  <si>
    <t>812-522-0460</t>
  </si>
  <si>
    <t>MEMORIAL HOSP &amp; HEALTH CARE CTR</t>
  </si>
  <si>
    <t>800 W 9TH ST</t>
  </si>
  <si>
    <t>812-996-2399</t>
  </si>
  <si>
    <t>47546-2514</t>
  </si>
  <si>
    <t>PUTNAM COUNTY HOSPITAL</t>
  </si>
  <si>
    <t>GREENCASTLE</t>
  </si>
  <si>
    <t>46135-2212</t>
  </si>
  <si>
    <t>1542 S BLOOMINGTON ST</t>
  </si>
  <si>
    <t>765-655-2550</t>
  </si>
  <si>
    <t>FRANKLIN</t>
  </si>
  <si>
    <t>GERIG ENTERPRISES, INC.</t>
  </si>
  <si>
    <t>46804-7003</t>
  </si>
  <si>
    <t>9801 WOODSTREAM DR</t>
  </si>
  <si>
    <t>260-459-9900</t>
  </si>
  <si>
    <t>LightStream Lifeline</t>
  </si>
  <si>
    <t>Buffalo</t>
  </si>
  <si>
    <t>574-278-7121</t>
  </si>
  <si>
    <t>Medical Alert  Solutions Inc</t>
  </si>
  <si>
    <t>Fort Wayne</t>
  </si>
  <si>
    <t>765-446-8080</t>
  </si>
  <si>
    <t>HOMECARE BY DESIGN</t>
  </si>
  <si>
    <t>LAFAYETTE</t>
  </si>
  <si>
    <t>917 Sagamore Pkwy W</t>
  </si>
  <si>
    <t>WESTVIEW HOSPITAL</t>
  </si>
  <si>
    <t>46222-1699</t>
  </si>
  <si>
    <t>3630 GUION ROAD</t>
  </si>
  <si>
    <t>317-920-7299</t>
  </si>
  <si>
    <t>American Red Cross - Monroe County</t>
  </si>
  <si>
    <t>Bloomington</t>
  </si>
  <si>
    <t>411 E. Seventh Street</t>
  </si>
  <si>
    <t>812-332-7292</t>
  </si>
  <si>
    <t>COMMUNITY HOME HEALTH SERVICES</t>
  </si>
  <si>
    <t>FISHERS</t>
  </si>
  <si>
    <t>9894 E. 121ST STREET</t>
  </si>
  <si>
    <t>317-621-4800</t>
  </si>
  <si>
    <t>Indiana Medicaid – IHCP</t>
  </si>
  <si>
    <t>Indianapolis</t>
  </si>
  <si>
    <t>402 W Washington St</t>
  </si>
  <si>
    <t>31406-3826</t>
  </si>
  <si>
    <t>7505 WATERS AVE STE C14</t>
  </si>
  <si>
    <t>TOPEKA</t>
  </si>
  <si>
    <t>STANTON COUNTY HOSPITAL</t>
  </si>
  <si>
    <t>JOHNSON</t>
  </si>
  <si>
    <t>620-492-6250</t>
  </si>
  <si>
    <t>LABETTE HEALTH</t>
  </si>
  <si>
    <t>PARSONS</t>
  </si>
  <si>
    <t>67357-4948</t>
  </si>
  <si>
    <t>1902 S HIGHWAY 59</t>
  </si>
  <si>
    <t>620-820-5478</t>
  </si>
  <si>
    <t>316-265-1700</t>
  </si>
  <si>
    <t>GOODWIN  REGIONAL MEDICAL CTR.</t>
  </si>
  <si>
    <t>GOODLAND</t>
  </si>
  <si>
    <t>220 WEST SECOND STREET</t>
  </si>
  <si>
    <t>785-890-3625</t>
  </si>
  <si>
    <t>GRANT COUNTY BOARD ON AGING</t>
  </si>
  <si>
    <t>ULYSSES</t>
  </si>
  <si>
    <t>67880-2512</t>
  </si>
  <si>
    <t>117 E GRANT AVE</t>
  </si>
  <si>
    <t>620-356-2216</t>
  </si>
  <si>
    <t>HOSPITAL DISTRICT #1 OF DICKINSON C</t>
  </si>
  <si>
    <t>ABILENE</t>
  </si>
  <si>
    <t>785-263-6630</t>
  </si>
  <si>
    <t>67410-0639</t>
  </si>
  <si>
    <t>511 N.E. 10TH STREET</t>
  </si>
  <si>
    <t>BETHANY MEDICAL CENTER</t>
  </si>
  <si>
    <t>KANSAS CITY</t>
  </si>
  <si>
    <t>8929 PARALLEL PARKWAY</t>
  </si>
  <si>
    <t>913-596-5006</t>
  </si>
  <si>
    <t>MINNEOLA DISTRICT HOSPITAL</t>
  </si>
  <si>
    <t>MINNEOLA</t>
  </si>
  <si>
    <t>620-885-4265</t>
  </si>
  <si>
    <t>SHERIDAN COUNTY HOSPITAL</t>
  </si>
  <si>
    <t>HOXIE</t>
  </si>
  <si>
    <t>826 18TH STREET</t>
  </si>
  <si>
    <t>785-675-3281</t>
  </si>
  <si>
    <t>MCPHERSON</t>
  </si>
  <si>
    <t>1023 SOUTH MAIN STREET</t>
  </si>
  <si>
    <t>620-241-5989</t>
  </si>
  <si>
    <t>STEVENS COUNTY HOSPITAL</t>
  </si>
  <si>
    <t>HUGOTON</t>
  </si>
  <si>
    <t>620-544-4726</t>
  </si>
  <si>
    <t>1042 S. JACKSON STREET</t>
  </si>
  <si>
    <t>ALLEN COUNTY HOSPITAL</t>
  </si>
  <si>
    <t>IOLA</t>
  </si>
  <si>
    <t>66749-3555</t>
  </si>
  <si>
    <t>826 E MADISON AVE</t>
  </si>
  <si>
    <t>620-365-1300</t>
  </si>
  <si>
    <t>MIAMI COUNTY HOSPITAL</t>
  </si>
  <si>
    <t>PAOLA</t>
  </si>
  <si>
    <t>2100 BAPTISTE DRIVE</t>
  </si>
  <si>
    <t>913-294-2327</t>
  </si>
  <si>
    <t>NORTON COUNTY HOSPITAL</t>
  </si>
  <si>
    <t>NORTON</t>
  </si>
  <si>
    <t>785-877-2841</t>
  </si>
  <si>
    <t>102 EAST HOLME STREET</t>
  </si>
  <si>
    <t>MERCY HOSPITAL</t>
  </si>
  <si>
    <t>FORT SCOTT</t>
  </si>
  <si>
    <t>66701-8797</t>
  </si>
  <si>
    <t>401 WOODLAND HILLS BLVD</t>
  </si>
  <si>
    <t>620-223-8090</t>
  </si>
  <si>
    <t>INDEPENDENCE</t>
  </si>
  <si>
    <t>800 W. MYRTLE STREET</t>
  </si>
  <si>
    <t>620-331-2200</t>
  </si>
  <si>
    <t>HODGEMAN COUNTY HEALTH CENTER</t>
  </si>
  <si>
    <t>JETMORE</t>
  </si>
  <si>
    <t>67854-0310</t>
  </si>
  <si>
    <t>809 WEST BRAMLY STREET</t>
  </si>
  <si>
    <t>316-357-8361</t>
  </si>
  <si>
    <t>MEDICINE LODGE</t>
  </si>
  <si>
    <t>67104-1019</t>
  </si>
  <si>
    <t>710 N WALNUT ST</t>
  </si>
  <si>
    <t>620-930-3718</t>
  </si>
  <si>
    <t>CHEYENNE CTY HOSPITAL LIFELINE</t>
  </si>
  <si>
    <t>SAINT FRANCIS</t>
  </si>
  <si>
    <t>67756-3540</t>
  </si>
  <si>
    <t>210 W 1ST ST</t>
  </si>
  <si>
    <t>785-332-2104</t>
  </si>
  <si>
    <t>WAMEGO CITY HOSPITAL</t>
  </si>
  <si>
    <t>WAMEGO</t>
  </si>
  <si>
    <t>711 GENN DRIVE</t>
  </si>
  <si>
    <t>BARTLESVILLE</t>
  </si>
  <si>
    <t>ABSOLUTE HOME HEALTH CARE</t>
  </si>
  <si>
    <t>HOLTON</t>
  </si>
  <si>
    <t>100 W 5TH STREET</t>
  </si>
  <si>
    <t>785-362-6101</t>
  </si>
  <si>
    <t>SALINA  LIFELINE</t>
  </si>
  <si>
    <t>SALINA</t>
  </si>
  <si>
    <t>67401-4190</t>
  </si>
  <si>
    <t>520 S SANTA FE AVE STE 140</t>
  </si>
  <si>
    <t>785-452-6177</t>
  </si>
  <si>
    <t>FIRST LIGHT HOMECARE</t>
  </si>
  <si>
    <t>COFFEYVILLE</t>
  </si>
  <si>
    <t>OLATHE</t>
  </si>
  <si>
    <t>Via-Christi Home Medical</t>
  </si>
  <si>
    <t>PITTSBURG</t>
  </si>
  <si>
    <t>66762-6507</t>
  </si>
  <si>
    <t>200 E CENTENNIAL DR STE 15</t>
  </si>
  <si>
    <t>316-235-0327</t>
  </si>
  <si>
    <t>HOME TECHNOLOGY SOLUTIONS INC.</t>
  </si>
  <si>
    <t>67209-2110</t>
  </si>
  <si>
    <t>149 S RIDGE RD</t>
  </si>
  <si>
    <t>PETERSON HEALTHCARE INC.</t>
  </si>
  <si>
    <t>OSAGE CITY</t>
  </si>
  <si>
    <t>785-528-3301</t>
  </si>
  <si>
    <t>66523-1138</t>
  </si>
  <si>
    <t>630 HOLLIDAY ST</t>
  </si>
  <si>
    <t>JAYHAWK PATIENT SUPPLY</t>
  </si>
  <si>
    <t>66606-1868</t>
  </si>
  <si>
    <t>2620 SW 6TH AVE</t>
  </si>
  <si>
    <t>785-235-9700</t>
  </si>
  <si>
    <t>MIDLAND CARE CONNECTIONS INC</t>
  </si>
  <si>
    <t>66606-2800</t>
  </si>
  <si>
    <t>200 SW FRAZIER CIR</t>
  </si>
  <si>
    <t>785-640-5419</t>
  </si>
  <si>
    <t>GOOD SAMARITAN COLLEGE WAY VILLAGE</t>
  </si>
  <si>
    <t>913-782-6131</t>
  </si>
  <si>
    <t>GRAHAM COUNTY HOSPITAL</t>
  </si>
  <si>
    <t>HILL CITY</t>
  </si>
  <si>
    <t>785-421-2121</t>
  </si>
  <si>
    <t>67642-2121</t>
  </si>
  <si>
    <t>304 WEST PROUT STREET</t>
  </si>
  <si>
    <t>WESTERN BAPTIST HOSPITAL</t>
  </si>
  <si>
    <t>PADUCAH</t>
  </si>
  <si>
    <t>42003-3813</t>
  </si>
  <si>
    <t>2501 KENTUCKY AVE</t>
  </si>
  <si>
    <t>BAPTIST HEALTH LIFELINE</t>
  </si>
  <si>
    <t>LEXINGTON</t>
  </si>
  <si>
    <t>40503-1431</t>
  </si>
  <si>
    <t>1740 NICHOLASVILLE RD</t>
  </si>
  <si>
    <t>859-260-6214</t>
  </si>
  <si>
    <t>OUR LADY OF BELLEFONTE HOSP.</t>
  </si>
  <si>
    <t>41101-7034</t>
  </si>
  <si>
    <t>1000 SAINT CHRISTOPHER DR</t>
  </si>
  <si>
    <t>606-833-3333</t>
  </si>
  <si>
    <t>HARRISON MEMORIAL HOSPITAL</t>
  </si>
  <si>
    <t>CYNTHIANA</t>
  </si>
  <si>
    <t>1210 KENTUCKY HIGHWAY 36 EAST</t>
  </si>
  <si>
    <t>859-235-3511</t>
  </si>
  <si>
    <t>OWENSBORO HEALTH</t>
  </si>
  <si>
    <t>OWENSBORO</t>
  </si>
  <si>
    <t>42301-4572</t>
  </si>
  <si>
    <t>2211 MAYFAIR DR STE 311</t>
  </si>
  <si>
    <t>270-686-4841</t>
  </si>
  <si>
    <t>WECARE</t>
  </si>
  <si>
    <t>606-324-1007</t>
  </si>
  <si>
    <t>270-842-7540</t>
  </si>
  <si>
    <t>BOWLING GREEN</t>
  </si>
  <si>
    <t>TRIGG COUNTY HOSPITAL LIFELINE</t>
  </si>
  <si>
    <t>CADIZ</t>
  </si>
  <si>
    <t>42211-9153</t>
  </si>
  <si>
    <t>254 MAIN ST</t>
  </si>
  <si>
    <t>270-522-3215</t>
  </si>
  <si>
    <t>HERITAGE HOSPICE</t>
  </si>
  <si>
    <t>40422-1870</t>
  </si>
  <si>
    <t>120 ENTERPRISE DR</t>
  </si>
  <si>
    <t>859-236-2425</t>
  </si>
  <si>
    <t>LIFELINE HLTH CARE OF PULASKI</t>
  </si>
  <si>
    <t>SOMERSET</t>
  </si>
  <si>
    <t>600 1/2 CLIFTY ST</t>
  </si>
  <si>
    <t>606-679-9245</t>
  </si>
  <si>
    <t>LEE COUNTY CARE &amp; REB CENTER</t>
  </si>
  <si>
    <t>BEATTYVILLE</t>
  </si>
  <si>
    <t>41311-9369</t>
  </si>
  <si>
    <t>246 E MAIN ST</t>
  </si>
  <si>
    <t>606-464-3611</t>
  </si>
  <si>
    <t>SIGNATURE HEALTHCARE OF PIKEVILLE</t>
  </si>
  <si>
    <t>PIKEVILLE</t>
  </si>
  <si>
    <t>41501-1520</t>
  </si>
  <si>
    <t>260 S MAYO TRL</t>
  </si>
  <si>
    <t>561-301-5901</t>
  </si>
  <si>
    <t>RIVERVIEW HEALTH CARE CENTER</t>
  </si>
  <si>
    <t>PRESTONSBURG</t>
  </si>
  <si>
    <t>41653-1336</t>
  </si>
  <si>
    <t>79 SPARROW ST</t>
  </si>
  <si>
    <t>BEDFORD</t>
  </si>
  <si>
    <t>PRESTONSBURG HEALTH CARE CTR</t>
  </si>
  <si>
    <t>41653-7748</t>
  </si>
  <si>
    <t>147 N HIGHLAND AVE</t>
  </si>
  <si>
    <t>SIGNATURE HEALTHCARE OF SPENCER</t>
  </si>
  <si>
    <t>TAYLORSVILLE</t>
  </si>
  <si>
    <t>40071-7798</t>
  </si>
  <si>
    <t>625 TAYLORSVILLE RD</t>
  </si>
  <si>
    <t>42301-7427</t>
  </si>
  <si>
    <t>4026 FREDERICA ST</t>
  </si>
  <si>
    <t>270-689-2300</t>
  </si>
  <si>
    <t>JEWISH FAMILY SERVICES</t>
  </si>
  <si>
    <t>METAIRIE</t>
  </si>
  <si>
    <t>70002-3447</t>
  </si>
  <si>
    <t>3300 W ESPLANADE AVE STE 603</t>
  </si>
  <si>
    <t>504-831-8475</t>
  </si>
  <si>
    <t>JEWISH FAMILY SERVICE LIFELINE</t>
  </si>
  <si>
    <t>3330 W ESPLANADE AVE STE 603</t>
  </si>
  <si>
    <t>SULPHUR</t>
  </si>
  <si>
    <t>WEST CALCASIEU CAMERON HOSPITAL</t>
  </si>
  <si>
    <t>70663-5053</t>
  </si>
  <si>
    <t>701 CYPRESS ST</t>
  </si>
  <si>
    <t>337-527-4397</t>
  </si>
  <si>
    <t>NEW ORLEANS</t>
  </si>
  <si>
    <t>VILLE PLATTE HOMEHEALTH AGENCY</t>
  </si>
  <si>
    <t>VILLE PLATTE</t>
  </si>
  <si>
    <t>70586-2824</t>
  </si>
  <si>
    <t>1562 W MAIN ST</t>
  </si>
  <si>
    <t>337-363-9442</t>
  </si>
  <si>
    <t>FOUR RIVERS HOME HEALTH</t>
  </si>
  <si>
    <t>JONESVILLE</t>
  </si>
  <si>
    <t>71343-2027</t>
  </si>
  <si>
    <t>2801 FOURTH ST STE 1</t>
  </si>
  <si>
    <t>318-339-6020</t>
  </si>
  <si>
    <t>LA HOMECARE OF SHREVEPORT</t>
  </si>
  <si>
    <t>71106-2093</t>
  </si>
  <si>
    <t>920 PIERREMONT RD STE 220</t>
  </si>
  <si>
    <t>318-219-3211</t>
  </si>
  <si>
    <t>MANSFIELD</t>
  </si>
  <si>
    <t>BEVERLY</t>
  </si>
  <si>
    <t>781-585-4100</t>
  </si>
  <si>
    <t>WINGATE AT SILVER LAKE</t>
  </si>
  <si>
    <t>KINGSTON</t>
  </si>
  <si>
    <t>02364-1065</t>
  </si>
  <si>
    <t>21 CHIPMAN WAY</t>
  </si>
  <si>
    <t>ST. ELIZABETH'S MED. CTR.</t>
  </si>
  <si>
    <t>BRIGHTON</t>
  </si>
  <si>
    <t>736 CAMBRIDGE STREET</t>
  </si>
  <si>
    <t>617-789-2262</t>
  </si>
  <si>
    <t>MOUNT AUBURN HOSPITAL</t>
  </si>
  <si>
    <t>CAMBRIDGE</t>
  </si>
  <si>
    <t>02138-5502</t>
  </si>
  <si>
    <t>330 MOUNT AUBURN ST</t>
  </si>
  <si>
    <t>617-499-5525</t>
  </si>
  <si>
    <t>Lynn</t>
  </si>
  <si>
    <t>37 Friend Street</t>
  </si>
  <si>
    <t>LIFELINE SUPPORT &amp; SERVICES</t>
  </si>
  <si>
    <t>Lahey Health Shared Services  Inc</t>
  </si>
  <si>
    <t>781-756-4777</t>
  </si>
  <si>
    <t>WOBURN</t>
  </si>
  <si>
    <t>01801-3324</t>
  </si>
  <si>
    <t>200 UNICORN PARK DR STE 401</t>
  </si>
  <si>
    <t>NEWTON-WELLESLEY HOSPITAL</t>
  </si>
  <si>
    <t>2014 WASHINGTON STREET</t>
  </si>
  <si>
    <t>ATHOL</t>
  </si>
  <si>
    <t>ATHOL MEMORIAL HOSPITAL</t>
  </si>
  <si>
    <t>2033 MAIN STREET</t>
  </si>
  <si>
    <t>978-249-3511</t>
  </si>
  <si>
    <t>VINEYARD HAVEN</t>
  </si>
  <si>
    <t>95 STATE ROAD</t>
  </si>
  <si>
    <t>508-693-6386</t>
  </si>
  <si>
    <t>01201-8243</t>
  </si>
  <si>
    <t>877 SOUTH ST STE 4E</t>
  </si>
  <si>
    <t>BOSTON</t>
  </si>
  <si>
    <t>WINCHESTER</t>
  </si>
  <si>
    <t>162 CROSS STREET</t>
  </si>
  <si>
    <t>ST. ELIZABETH'S HOSPITAL</t>
  </si>
  <si>
    <t>TEWKSBURY</t>
  </si>
  <si>
    <t>HALLMARK HEALTH SYSTEMS</t>
  </si>
  <si>
    <t>MALDEN</t>
  </si>
  <si>
    <t>02148-6715</t>
  </si>
  <si>
    <t>239 COMMERCIAL ST</t>
  </si>
  <si>
    <t>781-338-7216</t>
  </si>
  <si>
    <t>BROCKTON VISITING NURSE</t>
  </si>
  <si>
    <t>BROCKTON</t>
  </si>
  <si>
    <t>02301-4985</t>
  </si>
  <si>
    <t>500 BELMONT ST STE 200</t>
  </si>
  <si>
    <t>508-894-5284</t>
  </si>
  <si>
    <t>WINGATE HEALTHCARE</t>
  </si>
  <si>
    <t>NEEDHAM HEIGHTS</t>
  </si>
  <si>
    <t>02494-2354</t>
  </si>
  <si>
    <t>235 GOULD ST</t>
  </si>
  <si>
    <t>MA181</t>
  </si>
  <si>
    <t>NEW ENGLAND LIFELINE</t>
  </si>
  <si>
    <t>01876-3815</t>
  </si>
  <si>
    <t>70 JOHN ST</t>
  </si>
  <si>
    <t>978-337-1078</t>
  </si>
  <si>
    <t>ALERT RESPONSE</t>
  </si>
  <si>
    <t>READING</t>
  </si>
  <si>
    <t>01867-2433</t>
  </si>
  <si>
    <t>7 BOND ST</t>
  </si>
  <si>
    <t>781-944-8778</t>
  </si>
  <si>
    <t>WORCESTER</t>
  </si>
  <si>
    <t>405 GROVE STREET</t>
  </si>
  <si>
    <t>508-792-6880</t>
  </si>
  <si>
    <t>55 CHURCH STREET</t>
  </si>
  <si>
    <t>FALL RIVER</t>
  </si>
  <si>
    <t>SENIOR LIVING INC</t>
  </si>
  <si>
    <t>02481-4935</t>
  </si>
  <si>
    <t>9 SYLVESTER TER</t>
  </si>
  <si>
    <t>781-223-0503</t>
  </si>
  <si>
    <t>FIRSTLIGHT HOMECARE</t>
  </si>
  <si>
    <t>PARTNERS HOME CARE</t>
  </si>
  <si>
    <t>01915-1659</t>
  </si>
  <si>
    <t>152 CONANT ST STE 3</t>
  </si>
  <si>
    <t>978-236-1300</t>
  </si>
  <si>
    <t>NEEDHAM</t>
  </si>
  <si>
    <t>02494-3091</t>
  </si>
  <si>
    <t>109 HIGHLAND AVE STE 104</t>
  </si>
  <si>
    <t>781-559-0220</t>
  </si>
  <si>
    <t>657 QUARRY STREET</t>
  </si>
  <si>
    <t>877-441-0777</t>
  </si>
  <si>
    <t>67 QUARRY STREET</t>
  </si>
  <si>
    <t>IA HOME CARE</t>
  </si>
  <si>
    <t>Des Moines</t>
  </si>
  <si>
    <t>3700 Dean Avenue</t>
  </si>
  <si>
    <t>Broad Cove Senior Care</t>
  </si>
  <si>
    <t>Norwell</t>
  </si>
  <si>
    <t>427C Washington Street</t>
  </si>
  <si>
    <t>TELE-RESPONSE &amp; SUPPORT SERV.</t>
  </si>
  <si>
    <t>02472-5018</t>
  </si>
  <si>
    <t>ONE ARSENAL MARKETPLACE</t>
  </si>
  <si>
    <t>1-5086936386</t>
  </si>
  <si>
    <t>TELE-RESPONSE AND SUPPORT SVCS INC.</t>
  </si>
  <si>
    <t>LIFELINE SYSTEMS, INC.</t>
  </si>
  <si>
    <t>Montrose</t>
  </si>
  <si>
    <t>846 East Main Street</t>
  </si>
  <si>
    <t>970-249-2500</t>
  </si>
  <si>
    <t>WEBSTER</t>
  </si>
  <si>
    <t>108 Thompson Road</t>
  </si>
  <si>
    <t>BALTIMORE</t>
  </si>
  <si>
    <t>Meritus Enterprises Inc</t>
  </si>
  <si>
    <t>HAGERSTOWN</t>
  </si>
  <si>
    <t>21740-5715</t>
  </si>
  <si>
    <t>525 DUAL HWY</t>
  </si>
  <si>
    <t>301-714-0200</t>
  </si>
  <si>
    <t>UNION MEMORIAL HOSPITAL</t>
  </si>
  <si>
    <t>201 EAST UNIVERSITY PARKWAY</t>
  </si>
  <si>
    <t>410-554-2011</t>
  </si>
  <si>
    <t>ANNAPOLIS LIFELINE</t>
  </si>
  <si>
    <t>2 HIGH STEPPER COURT</t>
  </si>
  <si>
    <t>301-362-7700</t>
  </si>
  <si>
    <t>FREDERICK</t>
  </si>
  <si>
    <t>LEISURE WORLD OF MARYLAND</t>
  </si>
  <si>
    <t>SILVER SPRING</t>
  </si>
  <si>
    <t>20906-1565</t>
  </si>
  <si>
    <t>3701 ROSSMOOR BLVD</t>
  </si>
  <si>
    <t>301-598-1329</t>
  </si>
  <si>
    <t>BENEVOLENT PERSONAL RESPONSE</t>
  </si>
  <si>
    <t>GLEN BURNIE</t>
  </si>
  <si>
    <t>21061-3511</t>
  </si>
  <si>
    <t>7411 BALTIMORE ANNAPOLIS BLVD</t>
  </si>
  <si>
    <t>410-553-0097</t>
  </si>
  <si>
    <t>Family Care Home Medical Equip INC</t>
  </si>
  <si>
    <t>Hagerstown</t>
  </si>
  <si>
    <t>21740-7791</t>
  </si>
  <si>
    <t>118 E Oak Ridge Dr Suite 1500</t>
  </si>
  <si>
    <t>301-850-4775</t>
  </si>
  <si>
    <t>Attentive Residential Care, LLC</t>
  </si>
  <si>
    <t>Glen Burnie</t>
  </si>
  <si>
    <t>7678 Quarterfield Rd Ste203</t>
  </si>
  <si>
    <t>410-760-8906</t>
  </si>
  <si>
    <t>BETHESDA</t>
  </si>
  <si>
    <t>LIFELINE BY EDENTON</t>
  </si>
  <si>
    <t>21703-5116</t>
  </si>
  <si>
    <t>5800 GENESIS LN</t>
  </si>
  <si>
    <t>301-694-3100</t>
  </si>
  <si>
    <t>800 OAK ST</t>
  </si>
  <si>
    <t>NATIONAL HME, INC.</t>
  </si>
  <si>
    <t>920C ELDRIDGE DR</t>
  </si>
  <si>
    <t>301-791-6360</t>
  </si>
  <si>
    <t>SUBURBAN HOSP HEALTHCARE SYS</t>
  </si>
  <si>
    <t>8600 OLD GEORGETOWN RD</t>
  </si>
  <si>
    <t>BLACK BEAR MEDICAL</t>
  </si>
  <si>
    <t>YORK</t>
  </si>
  <si>
    <t>MAINEGENERAL MEDICAL CENTER</t>
  </si>
  <si>
    <t>WATERVILLE</t>
  </si>
  <si>
    <t>04901-4624</t>
  </si>
  <si>
    <t>30 CHASE AVE</t>
  </si>
  <si>
    <t>207-872-1040</t>
  </si>
  <si>
    <t>ANDROSCROGGIN HOME CARE</t>
  </si>
  <si>
    <t>LEWISTON</t>
  </si>
  <si>
    <t>15 STRAWBERRY AVENUE</t>
  </si>
  <si>
    <t>BIRCH BAY VILLAGE</t>
  </si>
  <si>
    <t>BAR HARBOR</t>
  </si>
  <si>
    <t>04609-7451</t>
  </si>
  <si>
    <t>25 VILLAGE INN RD</t>
  </si>
  <si>
    <t>207-288-8014</t>
  </si>
  <si>
    <t>MILES &amp; ST. ANDREWS HOME HEALTH</t>
  </si>
  <si>
    <t>DAMARISCOTTA</t>
  </si>
  <si>
    <t>04543-4550</t>
  </si>
  <si>
    <t>40 BELVEDERE RD</t>
  </si>
  <si>
    <t>207-563-4568</t>
  </si>
  <si>
    <t>PERRY</t>
  </si>
  <si>
    <t>PLEASANT POINT HEALTH CTR.</t>
  </si>
  <si>
    <t>11 BACK ROAD</t>
  </si>
  <si>
    <t>207-853-0644</t>
  </si>
  <si>
    <t>Community Health and Counseling Ser</t>
  </si>
  <si>
    <t>BANGOR</t>
  </si>
  <si>
    <t>207-947-0366</t>
  </si>
  <si>
    <t>04401-6433</t>
  </si>
  <si>
    <t>42 CEDAR ST</t>
  </si>
  <si>
    <t>04401-2617</t>
  </si>
  <si>
    <t>1113 STILLWATER AVE</t>
  </si>
  <si>
    <t>207-989-9849</t>
  </si>
  <si>
    <t>HOULTON REGIONAL HOSPITAL</t>
  </si>
  <si>
    <t>HOULTON</t>
  </si>
  <si>
    <t>04730-1891</t>
  </si>
  <si>
    <t>20 HARTFORD ST</t>
  </si>
  <si>
    <t>207-532-9471</t>
  </si>
  <si>
    <t>FRANKLIN MEMORIAL HOSPITAL</t>
  </si>
  <si>
    <t>111 FRANKLIN HEALTH COMMONS</t>
  </si>
  <si>
    <t>FRANK GRAY</t>
  </si>
  <si>
    <t>OLD ORCHARD BEACH</t>
  </si>
  <si>
    <t>04064-8156</t>
  </si>
  <si>
    <t>146 WEST GRAND AVE</t>
  </si>
  <si>
    <t>BELL AUXILIARY</t>
  </si>
  <si>
    <t>ISHPEMING</t>
  </si>
  <si>
    <t>49849-1367</t>
  </si>
  <si>
    <t>901 LAKESHORE DR</t>
  </si>
  <si>
    <t>906-485-2751</t>
  </si>
  <si>
    <t>Covenant Visiting Nurse</t>
  </si>
  <si>
    <t>Saginaw</t>
  </si>
  <si>
    <t>500 S Hamilton St</t>
  </si>
  <si>
    <t>989-799-6062</t>
  </si>
  <si>
    <t>HOLLAND/ZEELAND LIFELINE</t>
  </si>
  <si>
    <t>HOLLAND</t>
  </si>
  <si>
    <t>49423-4918</t>
  </si>
  <si>
    <t>602 MICHIGAN AVE</t>
  </si>
  <si>
    <t>616-394-3510</t>
  </si>
  <si>
    <t>RIVER DISTRICT HOSPITAL</t>
  </si>
  <si>
    <t>EAST CHINA</t>
  </si>
  <si>
    <t>48054-2914</t>
  </si>
  <si>
    <t>4100 SOUTH RIVER RD.</t>
  </si>
  <si>
    <t>810-329-5327</t>
  </si>
  <si>
    <t>Aspirus Ironwood</t>
  </si>
  <si>
    <t>49938-9622</t>
  </si>
  <si>
    <t>906-932-6209</t>
  </si>
  <si>
    <t>IRONWOOD</t>
  </si>
  <si>
    <t>N10561 GRANDVIEW LN</t>
  </si>
  <si>
    <t>WEST SHORE MEDICAL CENTER</t>
  </si>
  <si>
    <t>MANISTEE</t>
  </si>
  <si>
    <t>49660-9709</t>
  </si>
  <si>
    <t>1465 E PARKDALE AVE</t>
  </si>
  <si>
    <t>231-464-5659</t>
  </si>
  <si>
    <t>GENESYS HEALTH ENTERPRISES</t>
  </si>
  <si>
    <t>FLINT</t>
  </si>
  <si>
    <t>3909 BEECHER ROAD</t>
  </si>
  <si>
    <t>586-774-9370</t>
  </si>
  <si>
    <t>Mid-Michigan HME – Alpena</t>
  </si>
  <si>
    <t>Alpena</t>
  </si>
  <si>
    <t>232 River St.</t>
  </si>
  <si>
    <t>989-356-7546</t>
  </si>
  <si>
    <t>ALMA</t>
  </si>
  <si>
    <t>HOME MEDICAL TECHNOLOGIES, INC</t>
  </si>
  <si>
    <t>989-793-6521</t>
  </si>
  <si>
    <t>SAGINAW</t>
  </si>
  <si>
    <t>933 GRATIOT ROAD</t>
  </si>
  <si>
    <t>ALCONA LIFELINE</t>
  </si>
  <si>
    <t>HARRISVILLE</t>
  </si>
  <si>
    <t>48740-9514</t>
  </si>
  <si>
    <t>2471 E FOWLER RD</t>
  </si>
  <si>
    <t>Farmington</t>
  </si>
  <si>
    <t>Oaklawn Home Medical Equipment</t>
  </si>
  <si>
    <t>Marshall</t>
  </si>
  <si>
    <t>200 N. Madison St</t>
  </si>
  <si>
    <t>49068-1676</t>
  </si>
  <si>
    <t>269-789-3939</t>
  </si>
  <si>
    <t>Genesys PACE</t>
  </si>
  <si>
    <t>Flint</t>
  </si>
  <si>
    <t>412 East First Street</t>
  </si>
  <si>
    <t>810-236-7500</t>
  </si>
  <si>
    <t>765 South Adams Ste L196</t>
  </si>
  <si>
    <t>248-203-2273</t>
  </si>
  <si>
    <t>DETROIT</t>
  </si>
  <si>
    <t>100 MACK AVENUE</t>
  </si>
  <si>
    <t>LONGFELLOW TOWERS</t>
  </si>
  <si>
    <t>49431-1767</t>
  </si>
  <si>
    <t>301 E COURT ST</t>
  </si>
  <si>
    <t>231-845-7900</t>
  </si>
  <si>
    <t>EHM Senior Solutions</t>
  </si>
  <si>
    <t>Saline</t>
  </si>
  <si>
    <t>400 W Russell St</t>
  </si>
  <si>
    <t>313-836-5306</t>
  </si>
  <si>
    <t>HOME TOWN PHARMACY DME</t>
  </si>
  <si>
    <t>48161-3954</t>
  </si>
  <si>
    <t>15483 S DIXIE HWY</t>
  </si>
  <si>
    <t>734-243-5656</t>
  </si>
  <si>
    <t>989-633-0733</t>
  </si>
  <si>
    <t>MIDLAND</t>
  </si>
  <si>
    <t>MID-MICHIGAN VISITING NURSE ASSOC</t>
  </si>
  <si>
    <t>48640-4555</t>
  </si>
  <si>
    <t>3007 N SAGINAW RD</t>
  </si>
  <si>
    <t>FAMILY PHARMACY</t>
  </si>
  <si>
    <t>G 4444 FENTON RD</t>
  </si>
  <si>
    <t>810-235-7995</t>
  </si>
  <si>
    <t>SHERMAN OAKS MANOR</t>
  </si>
  <si>
    <t>49431-2940</t>
  </si>
  <si>
    <t>700 SHERMAN OAKS DR</t>
  </si>
  <si>
    <t>231-845-0572</t>
  </si>
  <si>
    <t>LAKESHORE SENIOR CARE</t>
  </si>
  <si>
    <t>49424-2696</t>
  </si>
  <si>
    <t>320 N 120TH AVE STE 230</t>
  </si>
  <si>
    <t>616-994-9900</t>
  </si>
  <si>
    <t>SAFE HANDS WARM HEARTS</t>
  </si>
  <si>
    <t>300 Kennely Rd</t>
  </si>
  <si>
    <t>989-928-8604</t>
  </si>
  <si>
    <t>48609-9794</t>
  </si>
  <si>
    <t>3464 BOWMAN DR</t>
  </si>
  <si>
    <t>SHERIDAN</t>
  </si>
  <si>
    <t>GARDEN CITY HOSPITAL</t>
  </si>
  <si>
    <t>GARDEN CITY</t>
  </si>
  <si>
    <t>48135-4001</t>
  </si>
  <si>
    <t>6245 INKSTER RD</t>
  </si>
  <si>
    <t>734-458-4382</t>
  </si>
  <si>
    <t>MCLAREN VISTING NURSE</t>
  </si>
  <si>
    <t>Bay City</t>
  </si>
  <si>
    <t>2110 16th St. Ste. 7</t>
  </si>
  <si>
    <t>866-402-2345</t>
  </si>
  <si>
    <t>Wayne</t>
  </si>
  <si>
    <t>5454 Venoy</t>
  </si>
  <si>
    <t>Davenport</t>
  </si>
  <si>
    <t>920-738-6391</t>
  </si>
  <si>
    <t>ANDOVER</t>
  </si>
  <si>
    <t>55304-4297</t>
  </si>
  <si>
    <t>1883 STATION PKWY NW STE B</t>
  </si>
  <si>
    <t>Unity Family Healthcare</t>
  </si>
  <si>
    <t>LITTLE FALLS</t>
  </si>
  <si>
    <t>56345-3505</t>
  </si>
  <si>
    <t>815 2ND ST SE</t>
  </si>
  <si>
    <t>320-632-1233</t>
  </si>
  <si>
    <t>NORTH VALLEY HEALTH CENTER</t>
  </si>
  <si>
    <t>WARREN</t>
  </si>
  <si>
    <t>56762-1412</t>
  </si>
  <si>
    <t>300 W GOOD SAMARITAN DR</t>
  </si>
  <si>
    <t>218-745-4211</t>
  </si>
  <si>
    <t>DETROIT LAKES</t>
  </si>
  <si>
    <t>1027 WASHINGTON AVENUE</t>
  </si>
  <si>
    <t>218-847-0808</t>
  </si>
  <si>
    <t>ST MARY'S INNOVIS HEALTH</t>
  </si>
  <si>
    <t>FAIRVIEW LIFELINE</t>
  </si>
  <si>
    <t>55420-4717</t>
  </si>
  <si>
    <t>600 W 98TH ST STE 20</t>
  </si>
  <si>
    <t>952-885-6186</t>
  </si>
  <si>
    <t>ARC - NORTH STAR CHAPTER</t>
  </si>
  <si>
    <t>BEMIDJI</t>
  </si>
  <si>
    <t>610 RAILROAD STREET SOUTH</t>
  </si>
  <si>
    <t>218-444-9490</t>
  </si>
  <si>
    <t>OWATONNA</t>
  </si>
  <si>
    <t>55060-4228</t>
  </si>
  <si>
    <t>ALLINA HOME OXYGEN &amp; MEDICAL</t>
  </si>
  <si>
    <t>2010 S CEDAR AVE</t>
  </si>
  <si>
    <t>507-726-4537</t>
  </si>
  <si>
    <t>MAYO HEALTH CLINIC SYSTEM , MANKATO</t>
  </si>
  <si>
    <t>MANKATO</t>
  </si>
  <si>
    <t>SANFORD MERRILL MEDICAL EQUIP</t>
  </si>
  <si>
    <t>56002-8673</t>
  </si>
  <si>
    <t>1025 MARSH STREET</t>
  </si>
  <si>
    <t>507-385-2689</t>
  </si>
  <si>
    <t>REGINA MEDICAL CENTER</t>
  </si>
  <si>
    <t>HASTINGS</t>
  </si>
  <si>
    <t>55033-1056</t>
  </si>
  <si>
    <t>1175 NININGER RD</t>
  </si>
  <si>
    <t>612-437-3121</t>
  </si>
  <si>
    <t>Mendota Heights</t>
  </si>
  <si>
    <t>2273 Waters Dr</t>
  </si>
  <si>
    <t>612-963-0889</t>
  </si>
  <si>
    <t>EDINA</t>
  </si>
  <si>
    <t>HEALTHLINE, LLC d/b/a Fairview Rang</t>
  </si>
  <si>
    <t>Hibbing</t>
  </si>
  <si>
    <t>55746-2973</t>
  </si>
  <si>
    <t>1101 East 37th St Suite 18</t>
  </si>
  <si>
    <t>218-262-6981</t>
  </si>
  <si>
    <t>GOOD SAMARITAN SOCIETY HOME CARE</t>
  </si>
  <si>
    <t>Little Canada</t>
  </si>
  <si>
    <t>651-488-7680</t>
  </si>
  <si>
    <t>2885 Country Dr.  Ste 165</t>
  </si>
  <si>
    <t>SAINT PETER</t>
  </si>
  <si>
    <t>56082-2073</t>
  </si>
  <si>
    <t>600 S Fifth St Suite 211</t>
  </si>
  <si>
    <t>507-931-0949</t>
  </si>
  <si>
    <t>NISSWA</t>
  </si>
  <si>
    <t>56468-2946</t>
  </si>
  <si>
    <t>24090 SMILEY RD STE 200</t>
  </si>
  <si>
    <t>218-963-9452</t>
  </si>
  <si>
    <t>WINDOM</t>
  </si>
  <si>
    <t>866 First Ave N</t>
  </si>
  <si>
    <t>507-831-0734</t>
  </si>
  <si>
    <t>Recover Health of Minnesota Inc</t>
  </si>
  <si>
    <t>Minnetonka</t>
  </si>
  <si>
    <t>55343-4797</t>
  </si>
  <si>
    <t>5900 Green Oak Dr  Ste 200</t>
  </si>
  <si>
    <t>952-926-9808</t>
  </si>
  <si>
    <t>GOOD SAMARITAN  SOCIETY- HC</t>
  </si>
  <si>
    <t>200 ST. PAUL STREET</t>
  </si>
  <si>
    <t>507-765-2700</t>
  </si>
  <si>
    <t>Divine Home Care Lifeline</t>
  </si>
  <si>
    <t>322 2nd Street SW</t>
  </si>
  <si>
    <t>320-231-9757</t>
  </si>
  <si>
    <t>LAKEWOOD NURSING SERVICE</t>
  </si>
  <si>
    <t>BAUDETTE</t>
  </si>
  <si>
    <t>56623-2855</t>
  </si>
  <si>
    <t>600 MAIN AVENUE SOUTH</t>
  </si>
  <si>
    <t>218-634-1795</t>
  </si>
  <si>
    <t>CHICAGO COUNTY</t>
  </si>
  <si>
    <t>3400 WEST 66TH STREET</t>
  </si>
  <si>
    <t>8170 33rd St S</t>
  </si>
  <si>
    <t>CAPITAL REGION MEDICAL CENTER</t>
  </si>
  <si>
    <t>JEFFERSON CITY</t>
  </si>
  <si>
    <t>573-632-5033</t>
  </si>
  <si>
    <t>1125 MADISON STREET</t>
  </si>
  <si>
    <t>Cox Health at Home</t>
  </si>
  <si>
    <t>HARRISON COUNTY COMM. HOSPITAL</t>
  </si>
  <si>
    <t>BETHANY</t>
  </si>
  <si>
    <t>HIGHWAY 69 &amp; 136</t>
  </si>
  <si>
    <t>660-425-2211</t>
  </si>
  <si>
    <t>ST. GENEVIEVE CTY MEM HOSP</t>
  </si>
  <si>
    <t>SAINTE GENEVIEVE</t>
  </si>
  <si>
    <t>63670-1434</t>
  </si>
  <si>
    <t>800 STE GENEVIEVE DR</t>
  </si>
  <si>
    <t>573-883-7702</t>
  </si>
  <si>
    <t>65265-2919</t>
  </si>
  <si>
    <t>SCOTLAND COUNTY MEMORIAL HOSP</t>
  </si>
  <si>
    <t>MEMPHIS</t>
  </si>
  <si>
    <t>63555-1726</t>
  </si>
  <si>
    <t>450 E SIGLER AVE</t>
  </si>
  <si>
    <t>660-465-8511</t>
  </si>
  <si>
    <t>JEFFERSON CNTY MEM HOSP FOUND INC</t>
  </si>
  <si>
    <t>66097-4003</t>
  </si>
  <si>
    <t>408 DELAWARE ST</t>
  </si>
  <si>
    <t>913-774-3348</t>
  </si>
  <si>
    <t>UNITY HEALTH SERVICES</t>
  </si>
  <si>
    <t>EARTH CITY</t>
  </si>
  <si>
    <t>13645 SHORELINE DRIVE</t>
  </si>
  <si>
    <t>314-506-6012</t>
  </si>
  <si>
    <t>SERVE LINK HOME CARE</t>
  </si>
  <si>
    <t>TRENTON</t>
  </si>
  <si>
    <t>64683-2632</t>
  </si>
  <si>
    <t>1510 E 9TH ST</t>
  </si>
  <si>
    <t>660-359-4218</t>
  </si>
  <si>
    <t>HEART OF THE OZARKS MED EQUIP.</t>
  </si>
  <si>
    <t>WEST PLAINS</t>
  </si>
  <si>
    <t>65775-2007</t>
  </si>
  <si>
    <t>1703 8TH ST</t>
  </si>
  <si>
    <t>417-256-0900</t>
  </si>
  <si>
    <t>HomeCare of Mid Missouri Inc</t>
  </si>
  <si>
    <t>Moberly</t>
  </si>
  <si>
    <t>102 West Reed St</t>
  </si>
  <si>
    <t>660-263-2737</t>
  </si>
  <si>
    <t>HEALTH EMERGENCY LIFELINE PROGRAM</t>
  </si>
  <si>
    <t>MARYVILLE</t>
  </si>
  <si>
    <t>64468-2655</t>
  </si>
  <si>
    <t>2016 S MAIN ST</t>
  </si>
  <si>
    <t>660-582-1440</t>
  </si>
  <si>
    <t>314-516-2732</t>
  </si>
  <si>
    <t>Johnsons Enterprises Inc Lifeline</t>
  </si>
  <si>
    <t>LAKE SAINT LOUIS</t>
  </si>
  <si>
    <t>118 Centre on the Lake</t>
  </si>
  <si>
    <t>636-695-3140</t>
  </si>
  <si>
    <t>1432 SOUTHWEST BOULEVARD</t>
  </si>
  <si>
    <t>LEBANON</t>
  </si>
  <si>
    <t>INTER SERV</t>
  </si>
  <si>
    <t>American Red Cross - St. Louis Bi-S</t>
  </si>
  <si>
    <t>HATTIESBURG</t>
  </si>
  <si>
    <t>NW MISSISSIPPI REG MED CTR</t>
  </si>
  <si>
    <t>CLARKSDALE</t>
  </si>
  <si>
    <t>ONE HOSPITAL DRIVE</t>
  </si>
  <si>
    <t>601-624-3412</t>
  </si>
  <si>
    <t>FORREST GENERAL HOSPITAL</t>
  </si>
  <si>
    <t>218 SOUTH 27TH AVENUE</t>
  </si>
  <si>
    <t>601-544-8484</t>
  </si>
  <si>
    <t>TIPPAH COUNTY HOSPITAL</t>
  </si>
  <si>
    <t>RIPLEY</t>
  </si>
  <si>
    <t>1005 CITY AVENUE NORTH</t>
  </si>
  <si>
    <t>662-837-2150</t>
  </si>
  <si>
    <t>PHILADELPHIA</t>
  </si>
  <si>
    <t>585-B NORCROSS RD</t>
  </si>
  <si>
    <t>CHARLESTON</t>
  </si>
  <si>
    <t>Saint Peters Health</t>
  </si>
  <si>
    <t>HELENA</t>
  </si>
  <si>
    <t>2475 BROADWAY</t>
  </si>
  <si>
    <t>406-447-2739</t>
  </si>
  <si>
    <t>ROSEBUD COMMUNITY HOSPITAL</t>
  </si>
  <si>
    <t>FORSYTH</t>
  </si>
  <si>
    <t>383 NORTH 17TH AVENUE</t>
  </si>
  <si>
    <t>406-346-2161</t>
  </si>
  <si>
    <t>NORTHERN MONTANA HOSPITAL</t>
  </si>
  <si>
    <t>HAVRE</t>
  </si>
  <si>
    <t>406-262-1417</t>
  </si>
  <si>
    <t>59501-5222</t>
  </si>
  <si>
    <t>30 13TH ST</t>
  </si>
  <si>
    <t>FALLON MEDICAL COMPLEX</t>
  </si>
  <si>
    <t>BAKER</t>
  </si>
  <si>
    <t>406-778-5116</t>
  </si>
  <si>
    <t>59313-9156</t>
  </si>
  <si>
    <t>202 S 4TH ST W</t>
  </si>
  <si>
    <t>SHERIDAN MEMORIAL HOSPITAL</t>
  </si>
  <si>
    <t>PLENTYWOOD</t>
  </si>
  <si>
    <t>440 WEST LAUREL AVENUE</t>
  </si>
  <si>
    <t>406-765-3735</t>
  </si>
  <si>
    <t>BENEFIS SPECTRUM LIFELINE</t>
  </si>
  <si>
    <t>GREAT FALLS</t>
  </si>
  <si>
    <t>59405-3243</t>
  </si>
  <si>
    <t>1411 9th St S</t>
  </si>
  <si>
    <t>406-727-9322</t>
  </si>
  <si>
    <t>RAVALLI COUNTY COUNCIL ON AGING</t>
  </si>
  <si>
    <t>59840-3127</t>
  </si>
  <si>
    <t>406-363-5690</t>
  </si>
  <si>
    <t>310 OLD CORVALLIS RD</t>
  </si>
  <si>
    <t>SCOBEY</t>
  </si>
  <si>
    <t>DANIELS MEMORIAL HOSP.( LLC )</t>
  </si>
  <si>
    <t>105 5TH AVENUE</t>
  </si>
  <si>
    <t>406-487-2296</t>
  </si>
  <si>
    <t>BOZEMAN DEACONESS HOSPITAL</t>
  </si>
  <si>
    <t>BOZEMAN</t>
  </si>
  <si>
    <t>406-414-4622</t>
  </si>
  <si>
    <t>59718-3920</t>
  </si>
  <si>
    <t>120 N 19TH AVE STE D</t>
  </si>
  <si>
    <t>St John Lutheran Ministries Inc</t>
  </si>
  <si>
    <t>Billings</t>
  </si>
  <si>
    <t>406-655-5623</t>
  </si>
  <si>
    <t>APPLIED HEALTH SERVICES</t>
  </si>
  <si>
    <t>KALISPELL</t>
  </si>
  <si>
    <t>53 3RD AVENUE EAST NORTH</t>
  </si>
  <si>
    <t>406-752-6111</t>
  </si>
  <si>
    <t>BILLINGS</t>
  </si>
  <si>
    <t>BILLINGS CLINIC LIFELINE</t>
  </si>
  <si>
    <t>59101-0703</t>
  </si>
  <si>
    <t>801 North 27TH Street</t>
  </si>
  <si>
    <t>406-657-4433</t>
  </si>
  <si>
    <t>Missoula</t>
  </si>
  <si>
    <t>100 Consumer Direct Way</t>
  </si>
  <si>
    <t>406-532-1706</t>
  </si>
  <si>
    <t>MOUNTAINVIEW MANOR GOOD SAMARI</t>
  </si>
  <si>
    <t>59917-9439</t>
  </si>
  <si>
    <t>10 MOUNTAIN VIEW DR</t>
  </si>
  <si>
    <t>406-297-2541</t>
  </si>
  <si>
    <t>CAROLINA HOME MEDICAL INC</t>
  </si>
  <si>
    <t>NEW BERN</t>
  </si>
  <si>
    <t>28562-2213</t>
  </si>
  <si>
    <t>1301 COMMERCE DR</t>
  </si>
  <si>
    <t>Mission Health Systems Inc.</t>
  </si>
  <si>
    <t>Asheville</t>
  </si>
  <si>
    <t>400 Ridgefield Ct Ste 203.04</t>
  </si>
  <si>
    <t>828-213-4881</t>
  </si>
  <si>
    <t>REIDSVILLE</t>
  </si>
  <si>
    <t>CAROLINA APOTHECARY, INC.</t>
  </si>
  <si>
    <t>820 SOUTH SCALES STREET</t>
  </si>
  <si>
    <t>336-394-1212</t>
  </si>
  <si>
    <t>TRIANGLE LIFELINE</t>
  </si>
  <si>
    <t>919-479-6050</t>
  </si>
  <si>
    <t>DURHAM</t>
  </si>
  <si>
    <t>4220 NC 55 HWY, STE 130-A</t>
  </si>
  <si>
    <t>828-883-5249</t>
  </si>
  <si>
    <t>TRANSYLVANIA REGIONAL HOSPTIAL</t>
  </si>
  <si>
    <t>BREVARD</t>
  </si>
  <si>
    <t>28712-3378</t>
  </si>
  <si>
    <t>260 HOSPITAL DR</t>
  </si>
  <si>
    <t>Cape Fear Valley Health Services</t>
  </si>
  <si>
    <t>28304-3424</t>
  </si>
  <si>
    <t>1638 OWEN DR</t>
  </si>
  <si>
    <t>Morehead City</t>
  </si>
  <si>
    <t>28557-1619</t>
  </si>
  <si>
    <t>3500 Arendell Street</t>
  </si>
  <si>
    <t>PERSON MEMORIAL HOSPITAL</t>
  </si>
  <si>
    <t>ROXBORO</t>
  </si>
  <si>
    <t>27573-4629</t>
  </si>
  <si>
    <t>336-599-2121</t>
  </si>
  <si>
    <t>615 RIDGE RD  ROOM 524</t>
  </si>
  <si>
    <t>CHEROKEE TRIBAL EMS LIFELINE</t>
  </si>
  <si>
    <t>828-497-7599</t>
  </si>
  <si>
    <t>Cherokee</t>
  </si>
  <si>
    <t>73 Kaiser Wilnoty Drive</t>
  </si>
  <si>
    <t>DAVID  H. CHURCH , LIFELINE PROGRAM</t>
  </si>
  <si>
    <t>ELKIN</t>
  </si>
  <si>
    <t>28621-2430</t>
  </si>
  <si>
    <t>180 PARKWOOD DR</t>
  </si>
  <si>
    <t>336-526-6460</t>
  </si>
  <si>
    <t>EASTERN MONITORING</t>
  </si>
  <si>
    <t>WILSON</t>
  </si>
  <si>
    <t>5158 A HOLDEN CROSS ROAD</t>
  </si>
  <si>
    <t>252-237-2349</t>
  </si>
  <si>
    <t>CHESTNUT HILL AT HIGHLAND PROP</t>
  </si>
  <si>
    <t>HIGHLANDS</t>
  </si>
  <si>
    <t>64 CLUBHOUSE TRAIL</t>
  </si>
  <si>
    <t>828-526-5251</t>
  </si>
  <si>
    <t>LAYNE'S FAMILY PHARMACY</t>
  </si>
  <si>
    <t>EDEN</t>
  </si>
  <si>
    <t>27288-5082</t>
  </si>
  <si>
    <t>509 S VAN BUREN RD</t>
  </si>
  <si>
    <t>336-627-4600</t>
  </si>
  <si>
    <t>BOONE DRUG &amp; HEALTH CARE</t>
  </si>
  <si>
    <t>28607-5009</t>
  </si>
  <si>
    <t>345 DEERFIELD RD</t>
  </si>
  <si>
    <t>828-264-3055</t>
  </si>
  <si>
    <t>MOREHEAD CITY</t>
  </si>
  <si>
    <t>GUARDIAN ANGELS ALTERNATIVE CARE</t>
  </si>
  <si>
    <t>CAROLINA HOME MEDICAL-JACKSON</t>
  </si>
  <si>
    <t>28546-5297</t>
  </si>
  <si>
    <t>2680 HENDERSON DR STE 2</t>
  </si>
  <si>
    <t>910-455-9982</t>
  </si>
  <si>
    <t>CAROLINA HOME MEDICAL-NEW BERN</t>
  </si>
  <si>
    <t>252-636-1711</t>
  </si>
  <si>
    <t>CAROLINA HOME MEDICAL SMITHFIELD</t>
  </si>
  <si>
    <t>SMITHFIELD</t>
  </si>
  <si>
    <t>601 "C"  NORTH 8TH St.</t>
  </si>
  <si>
    <t>919-938-3090</t>
  </si>
  <si>
    <t>28557-4524</t>
  </si>
  <si>
    <t>5370 HWY 70 W STE A</t>
  </si>
  <si>
    <t>252-222-0038</t>
  </si>
  <si>
    <t>CALDWELL DSS LIFELINE</t>
  </si>
  <si>
    <t>LENOIR</t>
  </si>
  <si>
    <t>28645-5311</t>
  </si>
  <si>
    <t>2345 Morganton Blvd</t>
  </si>
  <si>
    <t>828-426-8200</t>
  </si>
  <si>
    <t>BROOKRIDGE RETIREMENT COMM</t>
  </si>
  <si>
    <t>WINSTON SALEM</t>
  </si>
  <si>
    <t>1199 HAYES FOREST DRIVE</t>
  </si>
  <si>
    <t>336-759-1044</t>
  </si>
  <si>
    <t>FAMILY MEDICAL SUPPLY</t>
  </si>
  <si>
    <t>252-672-9301</t>
  </si>
  <si>
    <t>28562-2608</t>
  </si>
  <si>
    <t>1202 S GLENBURNIE RD</t>
  </si>
  <si>
    <t>CAROLINA SENIORCARE PACE</t>
  </si>
  <si>
    <t>27292-2628</t>
  </si>
  <si>
    <t>802 E CENTER ST</t>
  </si>
  <si>
    <t>336-746-3500</t>
  </si>
  <si>
    <t>FirstLight HomeCare Lifeline</t>
  </si>
  <si>
    <t>8514 McAlpine Park Drive Ste 285</t>
  </si>
  <si>
    <t>704-879-2394</t>
  </si>
  <si>
    <t>BRECKENRIDGE RETIREMENT  CENTER</t>
  </si>
  <si>
    <t>ROCKY MOUNT</t>
  </si>
  <si>
    <t>27804-6120</t>
  </si>
  <si>
    <t>2500 HUNTER HILL RD</t>
  </si>
  <si>
    <t>252-443-5400</t>
  </si>
  <si>
    <t>CARMEL INDEPENDENT LIVING</t>
  </si>
  <si>
    <t>28226-6393</t>
  </si>
  <si>
    <t>2801 CARMEL RD</t>
  </si>
  <si>
    <t>704-364-8302</t>
  </si>
  <si>
    <t>OUR COMMUNITY HOSPITAL</t>
  </si>
  <si>
    <t>SCOTLAND NECK</t>
  </si>
  <si>
    <t>252-826-4144</t>
  </si>
  <si>
    <t>921 JUNIOR HIGH SCHOOL RD</t>
  </si>
  <si>
    <t>Home Instead SR Care-Statesville</t>
  </si>
  <si>
    <t>Statesville</t>
  </si>
  <si>
    <t>117 North Center Street</t>
  </si>
  <si>
    <t>704-924-9017</t>
  </si>
  <si>
    <t>ALLEGHANY MEMORIAL HOSPITAL</t>
  </si>
  <si>
    <t>SPARTA</t>
  </si>
  <si>
    <t>233 DOCTORS STREET</t>
  </si>
  <si>
    <t>336-372-3244</t>
  </si>
  <si>
    <t>5158 HOLDEN CROSS ROAD</t>
  </si>
  <si>
    <t>CARE 24 LIFELINE</t>
  </si>
  <si>
    <t>WHITEOAK &amp; RIVERVIEW STREETS</t>
  </si>
  <si>
    <t>704-524-8411</t>
  </si>
  <si>
    <t>SOUTHEAST  LIFELINE</t>
  </si>
  <si>
    <t>BISMARCK</t>
  </si>
  <si>
    <t>ND</t>
  </si>
  <si>
    <t>GREAT PLAINS REHAB SERVICES</t>
  </si>
  <si>
    <t>1212 E. MAIN STREET</t>
  </si>
  <si>
    <t>VALLEY CITY</t>
  </si>
  <si>
    <t>58072-2149</t>
  </si>
  <si>
    <t>979 CENTRAL AVE N</t>
  </si>
  <si>
    <t>701-845-8228</t>
  </si>
  <si>
    <t>JAMESTOWN REGIONAL MEDICAL CTR</t>
  </si>
  <si>
    <t>JAMESTOWN</t>
  </si>
  <si>
    <t>58401-6201</t>
  </si>
  <si>
    <t>2422 20TH ST SW</t>
  </si>
  <si>
    <t>701-952-4809</t>
  </si>
  <si>
    <t>SANFORD HOME CARE FARGO</t>
  </si>
  <si>
    <t>FARGO</t>
  </si>
  <si>
    <t>58102-0327</t>
  </si>
  <si>
    <t>501 4TH STREET NORTH</t>
  </si>
  <si>
    <t>701-234-4900</t>
  </si>
  <si>
    <t>COOPERSTOWN MEDICAL CENTER</t>
  </si>
  <si>
    <t>COOPERSTOWN</t>
  </si>
  <si>
    <t>701-797-2221</t>
  </si>
  <si>
    <t>1200 ROBERTS AVENUE NE</t>
  </si>
  <si>
    <t>GOOD SAMARITAN SOCIETY - PK RIVER</t>
  </si>
  <si>
    <t>PARK RIVER</t>
  </si>
  <si>
    <t>58270-4134</t>
  </si>
  <si>
    <t>301 COUNTY ROAD 12B</t>
  </si>
  <si>
    <t>701-284-7115</t>
  </si>
  <si>
    <t>58006-4102</t>
  </si>
  <si>
    <t>150 COUNTY ROAD 34</t>
  </si>
  <si>
    <t>701-967-8316</t>
  </si>
  <si>
    <t>NORTHLAND PACE</t>
  </si>
  <si>
    <t>701-751-3050</t>
  </si>
  <si>
    <t>Sanford Home Care</t>
  </si>
  <si>
    <t>701-255-7575</t>
  </si>
  <si>
    <t>GREAT PLAINS HOMECARE EQUIPMENT</t>
  </si>
  <si>
    <t>NORTH PLATTE</t>
  </si>
  <si>
    <t>69101-6796</t>
  </si>
  <si>
    <t>600 EAST FRANCIS STREET</t>
  </si>
  <si>
    <t>308-534-1873</t>
  </si>
  <si>
    <t>Saint Francis Medical Center</t>
  </si>
  <si>
    <t>GRAND ISLAND</t>
  </si>
  <si>
    <t>68803-4205</t>
  </si>
  <si>
    <t>2620 W FAIDLEY AVE</t>
  </si>
  <si>
    <t>308-398-5660</t>
  </si>
  <si>
    <t>BEATRICE</t>
  </si>
  <si>
    <t>68310-6906</t>
  </si>
  <si>
    <t>4800 HOSPITAL PKWY</t>
  </si>
  <si>
    <t>402-223-2366</t>
  </si>
  <si>
    <t>BEATRICE COMMUNITY HOSPITAL</t>
  </si>
  <si>
    <t>Good Samaritan Hospital, Kearney</t>
  </si>
  <si>
    <t>KEARNEY</t>
  </si>
  <si>
    <t>68847-2926</t>
  </si>
  <si>
    <t>10 E 31ST ST</t>
  </si>
  <si>
    <t>308-865-2720</t>
  </si>
  <si>
    <t>402-441-8816</t>
  </si>
  <si>
    <t>AGING PARTNERS SENTRYCARE LIFE</t>
  </si>
  <si>
    <t>COMMUNITY HOSPITAL</t>
  </si>
  <si>
    <t>MCCOOK</t>
  </si>
  <si>
    <t>308-344-8356</t>
  </si>
  <si>
    <t>69001-3482</t>
  </si>
  <si>
    <t>1301 E H ST</t>
  </si>
  <si>
    <t>LITZENBURG MEMORIAL HOSPITAL</t>
  </si>
  <si>
    <t>CENTRAL CITY</t>
  </si>
  <si>
    <t>68826-9501</t>
  </si>
  <si>
    <t>1715 26TH ST</t>
  </si>
  <si>
    <t>308-946-3015</t>
  </si>
  <si>
    <t>CENTRAL PLAINS HOME HEALTH AREAWIDE</t>
  </si>
  <si>
    <t>COZAD</t>
  </si>
  <si>
    <t>69130-1754</t>
  </si>
  <si>
    <t>835 MERIDIAN AVE</t>
  </si>
  <si>
    <t>308-784-4630</t>
  </si>
  <si>
    <t>HARLAN COUNTY HEALTH SYSTEM</t>
  </si>
  <si>
    <t>308-928-2151</t>
  </si>
  <si>
    <t>68920-2132</t>
  </si>
  <si>
    <t>717 BROWN ST</t>
  </si>
  <si>
    <t>POLK COUNTY HEALTH DEPARTMENT</t>
  </si>
  <si>
    <t>OSCEOLA</t>
  </si>
  <si>
    <t>402-747-2211</t>
  </si>
  <si>
    <t>330 NORTH STATE STREET</t>
  </si>
  <si>
    <t>Butler County Hospital</t>
  </si>
  <si>
    <t>DAVID CITY</t>
  </si>
  <si>
    <t>68632-2116</t>
  </si>
  <si>
    <t>372 S 9TH ST</t>
  </si>
  <si>
    <t>855-297-3216</t>
  </si>
  <si>
    <t>MARY LANNING MEMORIAL HOSPITAL</t>
  </si>
  <si>
    <t>68901-4451</t>
  </si>
  <si>
    <t>715 N SAINT JOSEPH AVE</t>
  </si>
  <si>
    <t>402-461-5382</t>
  </si>
  <si>
    <t>CEDARS COMMUNITY CARETAKERS</t>
  </si>
  <si>
    <t>Hartington</t>
  </si>
  <si>
    <t>68739-5104</t>
  </si>
  <si>
    <t>56391 Hwy 84</t>
  </si>
  <si>
    <t>402-254-6785</t>
  </si>
  <si>
    <t>MEMORIAL HOSPITAL</t>
  </si>
  <si>
    <t>68818-1141</t>
  </si>
  <si>
    <t>1423 7TH ST</t>
  </si>
  <si>
    <t>402-694-8280</t>
  </si>
  <si>
    <t>ALBION LIFELINE</t>
  </si>
  <si>
    <t>ALBION</t>
  </si>
  <si>
    <t>402-395-5050</t>
  </si>
  <si>
    <t>1222 SOUTH 7TH STREET</t>
  </si>
  <si>
    <t>NIOBRARA VALLEY HOSPITAL</t>
  </si>
  <si>
    <t>LYNCH</t>
  </si>
  <si>
    <t>401 SOUTH FIFTH</t>
  </si>
  <si>
    <t>JOHNSON COUNTY HOSPITAL</t>
  </si>
  <si>
    <t>TECUMSEH</t>
  </si>
  <si>
    <t>68450-2455</t>
  </si>
  <si>
    <t>292 BROADWAY ST</t>
  </si>
  <si>
    <t>402 335 3371</t>
  </si>
  <si>
    <t>BENKELMAN TELEPHONE CO.</t>
  </si>
  <si>
    <t>BENKELMAN</t>
  </si>
  <si>
    <t>69021-4405</t>
  </si>
  <si>
    <t>607 CHIEF ST</t>
  </si>
  <si>
    <t>308-423-2000</t>
  </si>
  <si>
    <t>METHODIST HOME HEALTH</t>
  </si>
  <si>
    <t>68114-3497</t>
  </si>
  <si>
    <t>8601 W DODGE RD STE 138</t>
  </si>
  <si>
    <t>402-354-3200</t>
  </si>
  <si>
    <t>HOME CARE PLUS</t>
  </si>
  <si>
    <t>68467-1001</t>
  </si>
  <si>
    <t>2319 N LINCOLN AVE</t>
  </si>
  <si>
    <t>402-362-1444</t>
  </si>
  <si>
    <t>RURALMED MANAGEMENT RESOURCES</t>
  </si>
  <si>
    <t>HOLDREGE</t>
  </si>
  <si>
    <t>308-995-2211</t>
  </si>
  <si>
    <t>BUTTE</t>
  </si>
  <si>
    <t>WEST HOLT MEMORIAL HOSPITAL</t>
  </si>
  <si>
    <t>ATKINSON</t>
  </si>
  <si>
    <t>68713-4801</t>
  </si>
  <si>
    <t>406 W NEELY ST</t>
  </si>
  <si>
    <t>402-925-2811</t>
  </si>
  <si>
    <t>402-274-5541</t>
  </si>
  <si>
    <t>Good Samaritan Society HC - Auburn</t>
  </si>
  <si>
    <t>Auburn</t>
  </si>
  <si>
    <t>918 26th Street Ste C</t>
  </si>
  <si>
    <t>68845-1280</t>
  </si>
  <si>
    <t>2916 West 24th Street</t>
  </si>
  <si>
    <t>308-698-5080</t>
  </si>
  <si>
    <t>GOOD SAMARITAN SOCIETY - HOME CARE</t>
  </si>
  <si>
    <t>FILLMORE COUNTY HOSPITAL</t>
  </si>
  <si>
    <t>68361-2124</t>
  </si>
  <si>
    <t>1900 F Street</t>
  </si>
  <si>
    <t>402-759-3167</t>
  </si>
  <si>
    <t>68901-6617</t>
  </si>
  <si>
    <t>926 E E ST</t>
  </si>
  <si>
    <t>402-460-3213</t>
  </si>
  <si>
    <t>Omaha</t>
  </si>
  <si>
    <t>12875 Deauville Dr</t>
  </si>
  <si>
    <t>402-399-1700</t>
  </si>
  <si>
    <t>St. Francis Memorial Hospital Lifel</t>
  </si>
  <si>
    <t>West Point</t>
  </si>
  <si>
    <t>430 N Monitor Street</t>
  </si>
  <si>
    <t>402-372-6722</t>
  </si>
  <si>
    <t>NEBRASKA METHODIST HOSP LL</t>
  </si>
  <si>
    <t>CHESHIRE MEDICAL CENTER</t>
  </si>
  <si>
    <t>KEENE</t>
  </si>
  <si>
    <t>03431-1718</t>
  </si>
  <si>
    <t>580 COURT ST</t>
  </si>
  <si>
    <t>603-352-4111</t>
  </si>
  <si>
    <t>802-888-4797</t>
  </si>
  <si>
    <t>03756-1000</t>
  </si>
  <si>
    <t>1 MEDICAL CENTER DR</t>
  </si>
  <si>
    <t>LACONIA</t>
  </si>
  <si>
    <t>03246-2814</t>
  </si>
  <si>
    <t>435 UNION AVE</t>
  </si>
  <si>
    <t>603-653-1610</t>
  </si>
  <si>
    <t>LIFELINE VERMONT</t>
  </si>
  <si>
    <t>MORRISVILLE</t>
  </si>
  <si>
    <t>VT</t>
  </si>
  <si>
    <t>05661-8737</t>
  </si>
  <si>
    <t>30 FAIRGROUNDS PLZ STE 4</t>
  </si>
  <si>
    <t>TAYLOR COMMUNITY</t>
  </si>
  <si>
    <t>HOME FREE EXTENDED FAMILY, LLC</t>
  </si>
  <si>
    <t>03801-3358</t>
  </si>
  <si>
    <t>1000 Market St Bldg 1 Suite 104</t>
  </si>
  <si>
    <t>603-430-6863</t>
  </si>
  <si>
    <t>DARTMOUTH-HITCHCOCK MED CTR</t>
  </si>
  <si>
    <t>603-524-5600</t>
  </si>
  <si>
    <t>Totowa</t>
  </si>
  <si>
    <t>973-523-1224</t>
  </si>
  <si>
    <t>08302-2123</t>
  </si>
  <si>
    <t>INSPIRA MEDICAL CENTER WOODBURY</t>
  </si>
  <si>
    <t>Bridgeton</t>
  </si>
  <si>
    <t>333 Irving Ave</t>
  </si>
  <si>
    <t>856-853-2084</t>
  </si>
  <si>
    <t>TRINITAS HOSPITAL</t>
  </si>
  <si>
    <t>ELIZABETH</t>
  </si>
  <si>
    <t>655 EAST JERSEY STREET</t>
  </si>
  <si>
    <t>908-994-7178</t>
  </si>
  <si>
    <t>SAINT MARY'S HOSPITAL</t>
  </si>
  <si>
    <t>PASSAIC</t>
  </si>
  <si>
    <t>211 PENNINGTON AVENUE</t>
  </si>
  <si>
    <t>973-470-3050</t>
  </si>
  <si>
    <t>SR HEALTH CARE CTR OF BAYONNE MED C</t>
  </si>
  <si>
    <t>BAYONNE</t>
  </si>
  <si>
    <t>29TH STREET @ AVENUE EAST</t>
  </si>
  <si>
    <t>201-858-7612</t>
  </si>
  <si>
    <t>LIVINGSTON SERVICES CORPORATION</t>
  </si>
  <si>
    <t>SOUTH PLAINFIELD</t>
  </si>
  <si>
    <t>07080-2448</t>
  </si>
  <si>
    <t>1 CRAGWOOD RD STE 3D</t>
  </si>
  <si>
    <t>508-988-1231</t>
  </si>
  <si>
    <t>Pascack Valley Meals on Wheels</t>
  </si>
  <si>
    <t>201-488-0041</t>
  </si>
  <si>
    <t>RIGHT AT HOME SOUTH MONMOUTH</t>
  </si>
  <si>
    <t>NEPTUNE CITY</t>
  </si>
  <si>
    <t>07753-6428</t>
  </si>
  <si>
    <t>108 W SYLVANIA AVE</t>
  </si>
  <si>
    <t>732-775-3003</t>
  </si>
  <si>
    <t>CHERRY HILL</t>
  </si>
  <si>
    <t>SISTERS OF MERCY  OF THE AMERICAS</t>
  </si>
  <si>
    <t>Jersey City</t>
  </si>
  <si>
    <t>591 Summit Ave Ste 316</t>
  </si>
  <si>
    <t>201-664-1000</t>
  </si>
  <si>
    <t>Mountain Lakes</t>
  </si>
  <si>
    <t>973-394-5638</t>
  </si>
  <si>
    <t>North Bergen</t>
  </si>
  <si>
    <t>07047-6305</t>
  </si>
  <si>
    <t>1919 Kennedy Boulevard</t>
  </si>
  <si>
    <t>201-656-6001</t>
  </si>
  <si>
    <t>RIGHT AT HOME MANAHAWKIN</t>
  </si>
  <si>
    <t>MANAHAWKIN</t>
  </si>
  <si>
    <t>08050-2931</t>
  </si>
  <si>
    <t>59 N MAIN ST</t>
  </si>
  <si>
    <t>609-597-1300</t>
  </si>
  <si>
    <t>LIFELINE REGIONAL OFFICE</t>
  </si>
  <si>
    <t>BUFFALO</t>
  </si>
  <si>
    <t>307 CAYUGA ROAD</t>
  </si>
  <si>
    <t>800-752-1914</t>
  </si>
  <si>
    <t>535 ROUTE 38</t>
  </si>
  <si>
    <t>VNA of Central New Jersey Lifeline</t>
  </si>
  <si>
    <t>Red Bank</t>
  </si>
  <si>
    <t>737-747-1204</t>
  </si>
  <si>
    <t>176 Riverside Avenue</t>
  </si>
  <si>
    <t>NM</t>
  </si>
  <si>
    <t>87401-2714</t>
  </si>
  <si>
    <t>2100 COURTLAND DRIVE</t>
  </si>
  <si>
    <t>505-325-9605</t>
  </si>
  <si>
    <t>JAL HOSPITAL DISTRICT</t>
  </si>
  <si>
    <t>JAL</t>
  </si>
  <si>
    <t>Los Alamos Visiting Nurse Serv</t>
  </si>
  <si>
    <t>Los Alamos</t>
  </si>
  <si>
    <t>109 Central Park Square</t>
  </si>
  <si>
    <t>505-662-2525</t>
  </si>
  <si>
    <t>G &amp; F Health Services, Inc</t>
  </si>
  <si>
    <t>87401-8413</t>
  </si>
  <si>
    <t>111 North Behrend Avenue</t>
  </si>
  <si>
    <t>505-325-9600</t>
  </si>
  <si>
    <t>ST. ROSE DOMINICAN HOSPITAL</t>
  </si>
  <si>
    <t>NV</t>
  </si>
  <si>
    <t>89052-3839</t>
  </si>
  <si>
    <t>3001 ST ROSE PKWY</t>
  </si>
  <si>
    <t>702-616-4860</t>
  </si>
  <si>
    <t>LAS VEGAS</t>
  </si>
  <si>
    <t>DUCKWATER LIFELINE</t>
  </si>
  <si>
    <t>DUCKWATER</t>
  </si>
  <si>
    <t>502 DUCKWATER FALLS RD</t>
  </si>
  <si>
    <t>775-863-0222</t>
  </si>
  <si>
    <t>RENO</t>
  </si>
  <si>
    <t>EUREKA LIFELINE</t>
  </si>
  <si>
    <t>775-237-5330</t>
  </si>
  <si>
    <t>411 N MAIN ST</t>
  </si>
  <si>
    <t>WINNEMUCCA LIFELINE</t>
  </si>
  <si>
    <t>WINNEMUCCA</t>
  </si>
  <si>
    <t>89445-3205</t>
  </si>
  <si>
    <t>10 JULIE CT</t>
  </si>
  <si>
    <t>775-623-3417</t>
  </si>
  <si>
    <t>Reno</t>
  </si>
  <si>
    <t>Las Vegas</t>
  </si>
  <si>
    <t>NEVADA RURAL COUNTY RSVP</t>
  </si>
  <si>
    <t>CARSON CITY</t>
  </si>
  <si>
    <t>89706-1619</t>
  </si>
  <si>
    <t>2621 NORTHGATE LN STE 6</t>
  </si>
  <si>
    <t>DAYTON</t>
  </si>
  <si>
    <t>CENTER FOR HEALTHY AGING</t>
  </si>
  <si>
    <t>89519-2115</t>
  </si>
  <si>
    <t>11 FILLMORE WAY</t>
  </si>
  <si>
    <t>775-376-3210</t>
  </si>
  <si>
    <t>L&amp;Ments dba ComForcare</t>
  </si>
  <si>
    <t>7477 West Lake Mead Blvd #150</t>
  </si>
  <si>
    <t>702-997-9477</t>
  </si>
  <si>
    <t>HOME INSTEAD SENIOR CARE- LAS VEGAS</t>
  </si>
  <si>
    <t>89102-4389</t>
  </si>
  <si>
    <t>2340 PASEO DEL PRADO STE D112</t>
  </si>
  <si>
    <t>702-796-6393</t>
  </si>
  <si>
    <t>1805 S. BELLAIRE</t>
  </si>
  <si>
    <t>9760 Gateway Dr Ste 200</t>
  </si>
  <si>
    <t>Glenwood Landing</t>
  </si>
  <si>
    <t>71 Grove Street</t>
  </si>
  <si>
    <t>516-364-3401</t>
  </si>
  <si>
    <t>CHEEKTOWAGA</t>
  </si>
  <si>
    <t>CENTER LIGHT WESTCHESTER</t>
  </si>
  <si>
    <t>White Plains</t>
  </si>
  <si>
    <t>335 Old Tarrytown Road</t>
  </si>
  <si>
    <t>716-565-3434</t>
  </si>
  <si>
    <t>Kaleida Health</t>
  </si>
  <si>
    <t>Cheektowaga</t>
  </si>
  <si>
    <t>650 Airborne Pkwy</t>
  </si>
  <si>
    <t>716-630-8624</t>
  </si>
  <si>
    <t>DANSVILLE</t>
  </si>
  <si>
    <t>111 CLARA BARTON STREET</t>
  </si>
  <si>
    <t>585-335-4359</t>
  </si>
  <si>
    <t>NOYES MEMORIAL HOSPITAL LIFELINE</t>
  </si>
  <si>
    <t>FRANCISCAN LIFELINE</t>
  </si>
  <si>
    <t>NORTH SYRACUSE</t>
  </si>
  <si>
    <t>13212-3755</t>
  </si>
  <si>
    <t>300 GATEWAY PARK DR</t>
  </si>
  <si>
    <t>New York</t>
  </si>
  <si>
    <t>HEALTHOUTREACH LIFELINE</t>
  </si>
  <si>
    <t>NEW YORK</t>
  </si>
  <si>
    <t>1153 York Avenue (at 62nd St)</t>
  </si>
  <si>
    <t>212-746-6479</t>
  </si>
  <si>
    <t>Home Aide Servcie of New York Inc</t>
  </si>
  <si>
    <t>12180-2250</t>
  </si>
  <si>
    <t>433 RIVER ST STE 3000</t>
  </si>
  <si>
    <t>518-833-1042</t>
  </si>
  <si>
    <t>ORLEANS CNTY OFFICE OF AGING</t>
  </si>
  <si>
    <t>14016 ROUTE 31 WEST</t>
  </si>
  <si>
    <t>585-589-3191</t>
  </si>
  <si>
    <t>ALL METRO EMERGENCY RESPONSE</t>
  </si>
  <si>
    <t>LYNBROOK</t>
  </si>
  <si>
    <t>50 BROADWAY</t>
  </si>
  <si>
    <t>71 Grove St</t>
  </si>
  <si>
    <t>CANTON-POTSDAM HOSPITAL</t>
  </si>
  <si>
    <t>POTSDAM</t>
  </si>
  <si>
    <t>13676-1786</t>
  </si>
  <si>
    <t>50 LEROY ST</t>
  </si>
  <si>
    <t>315-265-3300</t>
  </si>
  <si>
    <t>Bassett Hosp. of Schoharie County</t>
  </si>
  <si>
    <t>COBLESKILL</t>
  </si>
  <si>
    <t>12043-5144</t>
  </si>
  <si>
    <t>178 GRANDVIEW DR</t>
  </si>
  <si>
    <t>518-254-3275</t>
  </si>
  <si>
    <t>OSWEGO HOSPITAL</t>
  </si>
  <si>
    <t>OSWEGO</t>
  </si>
  <si>
    <t>315-343-1887</t>
  </si>
  <si>
    <t>13126-2564</t>
  </si>
  <si>
    <t>140 W 6TH ST STE LL10</t>
  </si>
  <si>
    <t>CLAXTON-HEPBURN MEDICAL CENTER</t>
  </si>
  <si>
    <t>OGDENSBURG</t>
  </si>
  <si>
    <t>13669-1142</t>
  </si>
  <si>
    <t>214 KING ST</t>
  </si>
  <si>
    <t>GLOVERSVILLE</t>
  </si>
  <si>
    <t>12078-1203</t>
  </si>
  <si>
    <t>518-773-5507</t>
  </si>
  <si>
    <t>NATHAN LITTAUER HOSP. LIFELINE</t>
  </si>
  <si>
    <t>99 EAST STATE ST</t>
  </si>
  <si>
    <t>ALERTCALL LIFELINE</t>
  </si>
  <si>
    <t>EASTERN LONG ISLAND HOSPITAL</t>
  </si>
  <si>
    <t>GREENPORT</t>
  </si>
  <si>
    <t>201 MANOR PLACE</t>
  </si>
  <si>
    <t>NWPA Lifeline</t>
  </si>
  <si>
    <t>Williamsville</t>
  </si>
  <si>
    <t>14221-7039</t>
  </si>
  <si>
    <t>2100 Wehryl Dr</t>
  </si>
  <si>
    <t>716-635-8624</t>
  </si>
  <si>
    <t>WESTCHESTER COUNTY DSS</t>
  </si>
  <si>
    <t>New Rochelle</t>
  </si>
  <si>
    <t>270 North Avenue</t>
  </si>
  <si>
    <t>PUTNAM COUNTY DSS</t>
  </si>
  <si>
    <t>Carmel</t>
  </si>
  <si>
    <t>110 Old Route Six Center</t>
  </si>
  <si>
    <t>MONROE COUNTY DSS</t>
  </si>
  <si>
    <t>Rochester</t>
  </si>
  <si>
    <t>111 Westfall Road</t>
  </si>
  <si>
    <t>WESTCHESTER OFFICE OF AGING</t>
  </si>
  <si>
    <t>Mount Vernon</t>
  </si>
  <si>
    <t>9 South 1st Avenue  -10th floor</t>
  </si>
  <si>
    <t>CORTLAND COUNTY DSS</t>
  </si>
  <si>
    <t>Cortland</t>
  </si>
  <si>
    <t>60 Central Avenue</t>
  </si>
  <si>
    <t>315-682-8314</t>
  </si>
  <si>
    <t>716-565-3443</t>
  </si>
  <si>
    <t>LOCKPORT MEMORIAL HOSPITAL</t>
  </si>
  <si>
    <t>111  Lawrence Street</t>
  </si>
  <si>
    <t>WARTBURG HOME PRIVATES</t>
  </si>
  <si>
    <t>Bradley Avenue Building 4-MLH</t>
  </si>
  <si>
    <t>Philips Lifeline – Saratoga Springs</t>
  </si>
  <si>
    <t>SARATOGA SPRINGS</t>
  </si>
  <si>
    <t>211 CHURCH STREET</t>
  </si>
  <si>
    <t>518-583-8447</t>
  </si>
  <si>
    <t>MARY IMOGENE BASSETT HOSPITAL</t>
  </si>
  <si>
    <t>ONE ATWELL ROAD</t>
  </si>
  <si>
    <t>607-547-3190</t>
  </si>
  <si>
    <t>LYONS</t>
  </si>
  <si>
    <t>AUBURN MEMORIAL HOSPITAL</t>
  </si>
  <si>
    <t>17 Lansing Street</t>
  </si>
  <si>
    <t>ROME MEMORIAL HOSPITAL</t>
  </si>
  <si>
    <t>1500 N.JAMES STREET</t>
  </si>
  <si>
    <t>315-338-7218</t>
  </si>
  <si>
    <t>LINK TO CARE</t>
  </si>
  <si>
    <t>CANANDAIGUA</t>
  </si>
  <si>
    <t>30 FORT HILL AVENUE</t>
  </si>
  <si>
    <t>585-394-7471</t>
  </si>
  <si>
    <t>TOMPKINS COUNTY DSS</t>
  </si>
  <si>
    <t>ITHACA</t>
  </si>
  <si>
    <t>14850-5432</t>
  </si>
  <si>
    <t>320 W STATE ST</t>
  </si>
  <si>
    <t>NORTHEAST HOME MED SUPPLIES INC</t>
  </si>
  <si>
    <t>CAIRO</t>
  </si>
  <si>
    <t>12413-2606</t>
  </si>
  <si>
    <t>15 N LINCOLN DR</t>
  </si>
  <si>
    <t>518-966-4808</t>
  </si>
  <si>
    <t>42 BROADWAY</t>
  </si>
  <si>
    <t>10016-5015</t>
  </si>
  <si>
    <t>347 Fifth Ave. Ste 1303</t>
  </si>
  <si>
    <t>212-256-1933</t>
  </si>
  <si>
    <t>WHITE PLAINS</t>
  </si>
  <si>
    <t>BON SECOURS COMMUNITY HOSPITAL</t>
  </si>
  <si>
    <t>PORT JERVIS</t>
  </si>
  <si>
    <t>160 EAST MAIN STREET</t>
  </si>
  <si>
    <t>845-858-7167</t>
  </si>
  <si>
    <t>NUNNS HOME MEDICAL EQUIPMENT</t>
  </si>
  <si>
    <t>13440-4615</t>
  </si>
  <si>
    <t>1340 FLOYD AVE</t>
  </si>
  <si>
    <t>18 E 41ST STREET</t>
  </si>
  <si>
    <t>800-693-5495</t>
  </si>
  <si>
    <t>PRIORITY HOME CARE SERVICES</t>
  </si>
  <si>
    <t>914-982-1440</t>
  </si>
  <si>
    <t>ST. LUKE'S CORNWALL HOSPITAL</t>
  </si>
  <si>
    <t>CORNWALL</t>
  </si>
  <si>
    <t>12518-1403</t>
  </si>
  <si>
    <t>19 LAUREL AVE</t>
  </si>
  <si>
    <t>845-534-7744</t>
  </si>
  <si>
    <t>POUGHKEEPSIE</t>
  </si>
  <si>
    <t>696 DUTCHESS TURNPIKE</t>
  </si>
  <si>
    <t>845-471-3584</t>
  </si>
  <si>
    <t>212-284-7700</t>
  </si>
  <si>
    <t>BEECH DEVELOPMENT CORP</t>
  </si>
  <si>
    <t>14618-4726</t>
  </si>
  <si>
    <t>3380 MONROE AVE STE 116</t>
  </si>
  <si>
    <t>585-381-5439</t>
  </si>
  <si>
    <t>315-785-5744</t>
  </si>
  <si>
    <t>Northern Westchester Hospital</t>
  </si>
  <si>
    <t>MOUNT KISCO</t>
  </si>
  <si>
    <t>10549-3480</t>
  </si>
  <si>
    <t>480 E MAIN ST</t>
  </si>
  <si>
    <t>DIANE MILLER</t>
  </si>
  <si>
    <t>123 PARKWAY MOBILE HOME</t>
  </si>
  <si>
    <t>845-362-0186</t>
  </si>
  <si>
    <t>MIDDLEBURG HEIGHTS</t>
  </si>
  <si>
    <t>44130-3417</t>
  </si>
  <si>
    <t>SOUTHWEST GENERAL LIFELINE</t>
  </si>
  <si>
    <t>18697 BAGLEY ROAD</t>
  </si>
  <si>
    <t>440-816-6871</t>
  </si>
  <si>
    <t>Pepper Pike</t>
  </si>
  <si>
    <t>29125 Chagrin Boulevard</t>
  </si>
  <si>
    <t>216-378-3439</t>
  </si>
  <si>
    <t>ST. CHARLES MERCY HOSPITAL</t>
  </si>
  <si>
    <t>OREGON</t>
  </si>
  <si>
    <t>2600 NAVARRE AVENUE</t>
  </si>
  <si>
    <t>419-696-5433</t>
  </si>
  <si>
    <t>1044 BELMONT AVE</t>
  </si>
  <si>
    <t>PROMEDICA  DEFIANCE HOSPITAL</t>
  </si>
  <si>
    <t>Defiance</t>
  </si>
  <si>
    <t>419-783-4485</t>
  </si>
  <si>
    <t>COMMUNITY HOSPITAL HOME</t>
  </si>
  <si>
    <t>CELINA</t>
  </si>
  <si>
    <t>45822-1078</t>
  </si>
  <si>
    <t>1107 N MAIN ST STE 8</t>
  </si>
  <si>
    <t>419-584-0143</t>
  </si>
  <si>
    <t>EAST LIVERPOOL AUXILIARY</t>
  </si>
  <si>
    <t>EAST LIVERPOOL</t>
  </si>
  <si>
    <t>43920-2405</t>
  </si>
  <si>
    <t>425 W 5TH ST</t>
  </si>
  <si>
    <t>330-386-2003</t>
  </si>
  <si>
    <t>951 EAST MARKET STREET</t>
  </si>
  <si>
    <t>614-942-4631</t>
  </si>
  <si>
    <t>COMMUNITY MEMORIAL HOSPITAL AUXILIA</t>
  </si>
  <si>
    <t>HICKSVILLE</t>
  </si>
  <si>
    <t>419-542-5690</t>
  </si>
  <si>
    <t>43526-1250</t>
  </si>
  <si>
    <t>208 COLUMBUS ST</t>
  </si>
  <si>
    <t>Paulding County Hospital Home Care</t>
  </si>
  <si>
    <t>Paulding</t>
  </si>
  <si>
    <t>419-399-1163</t>
  </si>
  <si>
    <t>11550 SR 500</t>
  </si>
  <si>
    <t>43402-2603</t>
  </si>
  <si>
    <t>950 W WOOSTER ST</t>
  </si>
  <si>
    <t>419-354-8900</t>
  </si>
  <si>
    <t>WOOD COUNTY HOSPITAL</t>
  </si>
  <si>
    <t>BARBERTON CITIZENS' HOSPITAL</t>
  </si>
  <si>
    <t>BARBERTON</t>
  </si>
  <si>
    <t>TUSCORA PARK</t>
  </si>
  <si>
    <t>216-745-1611</t>
  </si>
  <si>
    <t>LICKING MEMORIAL HOSPITAL</t>
  </si>
  <si>
    <t>ATTN:  LAURIE DOHERTY</t>
  </si>
  <si>
    <t>614-344-0331</t>
  </si>
  <si>
    <t>WILSON MEMORIAL HOSPITAL</t>
  </si>
  <si>
    <t>SIDNEY</t>
  </si>
  <si>
    <t>45365-8130</t>
  </si>
  <si>
    <t>1081 FAIRINGTON DR</t>
  </si>
  <si>
    <t>UH Portage Medical Center</t>
  </si>
  <si>
    <t>Ravenna</t>
  </si>
  <si>
    <t>6847 North Chestnut St</t>
  </si>
  <si>
    <t>330-297-2552</t>
  </si>
  <si>
    <t>SENIOR RESOURCES CONNECTION</t>
  </si>
  <si>
    <t>45406-5805</t>
  </si>
  <si>
    <t>222 SALEM AVE</t>
  </si>
  <si>
    <t>Good Shepherd Comm. Svcs. at Home</t>
  </si>
  <si>
    <t>FOSTORIA</t>
  </si>
  <si>
    <t>44830-3255</t>
  </si>
  <si>
    <t>725 COLUMBUS AVE</t>
  </si>
  <si>
    <t>419-937-9320</t>
  </si>
  <si>
    <t>ARLINGTON</t>
  </si>
  <si>
    <t>419-365-5115</t>
  </si>
  <si>
    <t>MARIETTA HOME NURSING&amp;HOSPICE</t>
  </si>
  <si>
    <t>210 SEVENTH STREET</t>
  </si>
  <si>
    <t>800-822-2165</t>
  </si>
  <si>
    <t>RIVERSIDE METHODIST</t>
  </si>
  <si>
    <t>LEWIS CENTER</t>
  </si>
  <si>
    <t>7708 GREEN MEADOWS DR.</t>
  </si>
  <si>
    <t>614-566-0850</t>
  </si>
  <si>
    <t>HB MAGRUDER MEMORIAL HOSPITAL</t>
  </si>
  <si>
    <t>PORT CLINTON</t>
  </si>
  <si>
    <t>615 FULTON STREET</t>
  </si>
  <si>
    <t>PROVIDENCE HOSPITAL</t>
  </si>
  <si>
    <t>SANDUSKY</t>
  </si>
  <si>
    <t>1912 HAYES AVE</t>
  </si>
  <si>
    <t>419-621-7052</t>
  </si>
  <si>
    <t>644 LINN ST.</t>
  </si>
  <si>
    <t>513-721-1025</t>
  </si>
  <si>
    <t>COUNCIL ON AGING OF SOUTH W. OHIO</t>
  </si>
  <si>
    <t>AREA AGENCY ON AGING</t>
  </si>
  <si>
    <t>892-A SOUTH CABLE ROAD</t>
  </si>
  <si>
    <t>419-222-7723</t>
  </si>
  <si>
    <t>AREA OFFICE ON AGING/NW OHIO</t>
  </si>
  <si>
    <t>TOLEDO</t>
  </si>
  <si>
    <t>2155 ARLINGTON AVENUE</t>
  </si>
  <si>
    <t>419-382-0624</t>
  </si>
  <si>
    <t>OHIO DISTRICT 5 AREA AGENCY</t>
  </si>
  <si>
    <t>44906-3009</t>
  </si>
  <si>
    <t>780 PARK AVE W</t>
  </si>
  <si>
    <t>419-524-4144</t>
  </si>
  <si>
    <t>INDIVIDUAL OPTIONS WAIVER</t>
  </si>
  <si>
    <t>30 EAST BROAD ST.</t>
  </si>
  <si>
    <t>614-752-7343</t>
  </si>
  <si>
    <t>CENTRAL OHIO AREA AGENCY ON AGING</t>
  </si>
  <si>
    <t>3776 S. High Street</t>
  </si>
  <si>
    <t>614-645-3859</t>
  </si>
  <si>
    <t>AAA DISTRICT 7</t>
  </si>
  <si>
    <t>RIO GRANDE</t>
  </si>
  <si>
    <t>218 N. COLLEGE AVE</t>
  </si>
  <si>
    <t>740-245-5306</t>
  </si>
  <si>
    <t>RT 1 BOX 299-D</t>
  </si>
  <si>
    <t>740-373-6400</t>
  </si>
  <si>
    <t>AREA AGENCY ON AGING REGION 9</t>
  </si>
  <si>
    <t>BYESVILLE</t>
  </si>
  <si>
    <t>60788 SOUTHGATE ROAD</t>
  </si>
  <si>
    <t>740-432-6600</t>
  </si>
  <si>
    <t>Direction Home of Eastern Ohio</t>
  </si>
  <si>
    <t>Youngstown</t>
  </si>
  <si>
    <t>1030 N. Meridian Road</t>
  </si>
  <si>
    <t>330-505-2300</t>
  </si>
  <si>
    <t>330-480-2332</t>
  </si>
  <si>
    <t>ST. ELIZABETH HEALTH</t>
  </si>
  <si>
    <t>GOOD SAMARITAN ARLINGTON</t>
  </si>
  <si>
    <t>Eaton</t>
  </si>
  <si>
    <t>1673 North Barron Street</t>
  </si>
  <si>
    <t>937-232-5359</t>
  </si>
  <si>
    <t>Meals on Wheels Lifeline</t>
  </si>
  <si>
    <t>1515 Cedar Hill Rd</t>
  </si>
  <si>
    <t>740-681-5050</t>
  </si>
  <si>
    <t>LJC Home Care LLC</t>
  </si>
  <si>
    <t>Worthington</t>
  </si>
  <si>
    <t>130 E Wilson Bridge Rd Ste 75</t>
  </si>
  <si>
    <t>614-495-0276</t>
  </si>
  <si>
    <t>THE CITY OF INDEPENDENCE</t>
  </si>
  <si>
    <t>44131-5045</t>
  </si>
  <si>
    <t>6800 BRECKSVILLE RD</t>
  </si>
  <si>
    <t>216-524-4001</t>
  </si>
  <si>
    <t>THE MONTERIFORE HOME</t>
  </si>
  <si>
    <t>44122-1162</t>
  </si>
  <si>
    <t>1 DAVID MYERS PKWY</t>
  </si>
  <si>
    <t>216-910-2637</t>
  </si>
  <si>
    <t>ALWAYS BEST CARE- BRUNSWICK</t>
  </si>
  <si>
    <t>Brunswick</t>
  </si>
  <si>
    <t>440-574-5884</t>
  </si>
  <si>
    <t>7123 Pearl Road Ste 103</t>
  </si>
  <si>
    <t>HOMECARE WITH HEART LLC</t>
  </si>
  <si>
    <t>44512-7011</t>
  </si>
  <si>
    <t>100 DEBARTOLO PL</t>
  </si>
  <si>
    <t>330-726-0700</t>
  </si>
  <si>
    <t>BROOKWOOD RETIREMENT COMMUNITY</t>
  </si>
  <si>
    <t>45241-6071</t>
  </si>
  <si>
    <t>12100 REED HARTMAN HWY</t>
  </si>
  <si>
    <t>513-605-2029</t>
  </si>
  <si>
    <t>MEALS ON WHEELS LIFELINE</t>
  </si>
  <si>
    <t>43130-4240</t>
  </si>
  <si>
    <t>Logan View LLC</t>
  </si>
  <si>
    <t>110 Dowell Avenue</t>
  </si>
  <si>
    <t>Bellefontaine</t>
  </si>
  <si>
    <t>937-593-2100</t>
  </si>
  <si>
    <t>CITY OF BROADVIEW HEIGHTS</t>
  </si>
  <si>
    <t>BROADVIEW HEIGHTS</t>
  </si>
  <si>
    <t>44147-2300</t>
  </si>
  <si>
    <t>9543 BROADVIEW RD</t>
  </si>
  <si>
    <t>440-526-4685</t>
  </si>
  <si>
    <t>HEALTH WATCH/RESPONSE ABILITY</t>
  </si>
  <si>
    <t>ZANESVILLE</t>
  </si>
  <si>
    <t>1100B BRANDYWINE BLVD</t>
  </si>
  <si>
    <t>740-454-7371</t>
  </si>
  <si>
    <t>LIFELINE ALERTCALL</t>
  </si>
  <si>
    <t>JANE PHILLIPS MEDICAL CENTER</t>
  </si>
  <si>
    <t>74006-2411</t>
  </si>
  <si>
    <t>3500 E FRANK PHILLIPS BLVD</t>
  </si>
  <si>
    <t>918-331-2617</t>
  </si>
  <si>
    <t>Lawton</t>
  </si>
  <si>
    <t>3126 NW Arlington Ave</t>
  </si>
  <si>
    <t>BAPTIST REGIONAL HEALTH CENTER</t>
  </si>
  <si>
    <t>MIAMI</t>
  </si>
  <si>
    <t>74354-7025</t>
  </si>
  <si>
    <t>102 S MAIN ST</t>
  </si>
  <si>
    <t>918-542-9733</t>
  </si>
  <si>
    <t>OKMULGEE MEMORIAL HOSP. AUTH.</t>
  </si>
  <si>
    <t>OKMULGEE</t>
  </si>
  <si>
    <t>74447-6429</t>
  </si>
  <si>
    <t>918-758-3110</t>
  </si>
  <si>
    <t>1401 MORRIS DR</t>
  </si>
  <si>
    <t>GROVE GENERAL HOSPITAL</t>
  </si>
  <si>
    <t>GROVE</t>
  </si>
  <si>
    <t>115 WEST 13TH STREET</t>
  </si>
  <si>
    <t>918-786-8204</t>
  </si>
  <si>
    <t>BEAVER COUNTY MEMORIAL HOSPITAL</t>
  </si>
  <si>
    <t>212 EAST 8TH STREET</t>
  </si>
  <si>
    <t>580-625-4551</t>
  </si>
  <si>
    <t>ADVANCED MEDICAL SUPPLY</t>
  </si>
  <si>
    <t>DUNCAN</t>
  </si>
  <si>
    <t>73533-1650</t>
  </si>
  <si>
    <t>2045 W. ELK AVENUE</t>
  </si>
  <si>
    <t>580-251-8495</t>
  </si>
  <si>
    <t>TONKAWA LIFELINE</t>
  </si>
  <si>
    <t>580-628-3251</t>
  </si>
  <si>
    <t>TONKAWA</t>
  </si>
  <si>
    <t>120 SOUTH MAIN</t>
  </si>
  <si>
    <t>LOVE COUNTY HEALTH CENTER</t>
  </si>
  <si>
    <t>73448-1200</t>
  </si>
  <si>
    <t>300 WANDA ST</t>
  </si>
  <si>
    <t>580-276-3347</t>
  </si>
  <si>
    <t>AllianceHealth Clinton</t>
  </si>
  <si>
    <t>580-323-8394</t>
  </si>
  <si>
    <t>100 NORTH 30</t>
  </si>
  <si>
    <t>NOWATA</t>
  </si>
  <si>
    <t>74048-3660</t>
  </si>
  <si>
    <t>237 S LOCUST ST</t>
  </si>
  <si>
    <t>JANE PHILLIPS NOWATA HLTH CTR</t>
  </si>
  <si>
    <t>918-273-3102</t>
  </si>
  <si>
    <t>Cushing</t>
  </si>
  <si>
    <t>831 East Main Street</t>
  </si>
  <si>
    <t>918 223-9503</t>
  </si>
  <si>
    <t>TULSA</t>
  </si>
  <si>
    <t>DURANT</t>
  </si>
  <si>
    <t>74146-3613</t>
  </si>
  <si>
    <t>9717 E 42ND ST STE 101</t>
  </si>
  <si>
    <t>918-289-0000</t>
  </si>
  <si>
    <t>LIFE SENIOR SERVICES</t>
  </si>
  <si>
    <t>918-664-9000</t>
  </si>
  <si>
    <t>COMANCHE MEMORIAL HOME HEALTH</t>
  </si>
  <si>
    <t>580-355-8699</t>
  </si>
  <si>
    <t>Primelife Heritage, LLC</t>
  </si>
  <si>
    <t>Yukon</t>
  </si>
  <si>
    <t>9025 NW Expressway</t>
  </si>
  <si>
    <t>405-470-4249</t>
  </si>
  <si>
    <t>63238 EAST 290 ROAD</t>
  </si>
  <si>
    <t>DEACONESS HOSPITAL</t>
  </si>
  <si>
    <t>5501 NORTH PORTLAND</t>
  </si>
  <si>
    <t>Region</t>
  </si>
  <si>
    <t>BEND</t>
  </si>
  <si>
    <t>COASTAL HOME HEALTH &amp; HOSPICE</t>
  </si>
  <si>
    <t>BROOKINGS</t>
  </si>
  <si>
    <t>541-247-7084</t>
  </si>
  <si>
    <t>97415-0401</t>
  </si>
  <si>
    <t>306 WHARF ST</t>
  </si>
  <si>
    <t>NORTH COAST HOME CARE LIFELINE</t>
  </si>
  <si>
    <t>Tillamook</t>
  </si>
  <si>
    <t>210 Ivy Avenue</t>
  </si>
  <si>
    <t>SOUTHERN COOS GENERAL HOSPITAL</t>
  </si>
  <si>
    <t>BANDON</t>
  </si>
  <si>
    <t>900 11TH STREET SE</t>
  </si>
  <si>
    <t>541-347-2426</t>
  </si>
  <si>
    <t>COQUILLE VALLEY HOSPITAL</t>
  </si>
  <si>
    <t>COQUILLE</t>
  </si>
  <si>
    <t>541-824-0106</t>
  </si>
  <si>
    <t>CASCADE HEALTH SOLUTIONS-</t>
  </si>
  <si>
    <t>EUGENE</t>
  </si>
  <si>
    <t>97408-7319</t>
  </si>
  <si>
    <t>2650 SUZANNE WAY Ste 200</t>
  </si>
  <si>
    <t>Grants Pass</t>
  </si>
  <si>
    <t>1550 NW 6th Street</t>
  </si>
  <si>
    <t>541-956-6201</t>
  </si>
  <si>
    <t>ROCHELLE MUSGROVE</t>
  </si>
  <si>
    <t>BINGEN</t>
  </si>
  <si>
    <t>22 HENDERSON LANE</t>
  </si>
  <si>
    <t>509-493-1168</t>
  </si>
  <si>
    <t>ST. CHARLES LIFELINE</t>
  </si>
  <si>
    <t>97701-6015</t>
  </si>
  <si>
    <t>2500 NE NEFF RD</t>
  </si>
  <si>
    <t>541-706-4710</t>
  </si>
  <si>
    <t>PACIFIC HOME HEALTH &amp; HOSPICE</t>
  </si>
  <si>
    <t>REEDSPORT</t>
  </si>
  <si>
    <t>97467-1427</t>
  </si>
  <si>
    <t>454 FIR AVE</t>
  </si>
  <si>
    <t>541-271-1941</t>
  </si>
  <si>
    <t>SAMARITAN HEALTH LIFELINE</t>
  </si>
  <si>
    <t>97321-1999</t>
  </si>
  <si>
    <t>1046 6TH AVE SW</t>
  </si>
  <si>
    <t>541-812-4703</t>
  </si>
  <si>
    <t>HILLSBORO</t>
  </si>
  <si>
    <t>BEAVERTON</t>
  </si>
  <si>
    <t>Any Dream Corporation Lifeline</t>
  </si>
  <si>
    <t>FIRST CALL HOME HEALTH</t>
  </si>
  <si>
    <t>2608 CASCADIA INDUSTRIAL ST SE</t>
  </si>
  <si>
    <t>503-371-4567</t>
  </si>
  <si>
    <t>West Linn</t>
  </si>
  <si>
    <t>18835 Willamette Drive</t>
  </si>
  <si>
    <t>503-636-0417</t>
  </si>
  <si>
    <t>940 East 5TH Street</t>
  </si>
  <si>
    <t>THE DALLES AREA MEDICAID</t>
  </si>
  <si>
    <t>THE DALLES</t>
  </si>
  <si>
    <t>97058-3565</t>
  </si>
  <si>
    <t>3641 KLINDT DR</t>
  </si>
  <si>
    <t>DOUGLAS HOME CARE</t>
  </si>
  <si>
    <t>ROSEBURG</t>
  </si>
  <si>
    <t>97470-3193</t>
  </si>
  <si>
    <t>500 SE CASS AVE STE 260</t>
  </si>
  <si>
    <t>541-440-2583</t>
  </si>
  <si>
    <t>ONTARIO</t>
  </si>
  <si>
    <t>97914-2904</t>
  </si>
  <si>
    <t>842 SE 1ST AVE</t>
  </si>
  <si>
    <t>WV</t>
  </si>
  <si>
    <t>LOCK HAVEN HOSPITAL</t>
  </si>
  <si>
    <t>LOCK HAVEN</t>
  </si>
  <si>
    <t>24 CREE DRIVE</t>
  </si>
  <si>
    <t>570-893-5166</t>
  </si>
  <si>
    <t>GUIDELINE</t>
  </si>
  <si>
    <t>WELLSBORO</t>
  </si>
  <si>
    <t>114 EAST AVENUE</t>
  </si>
  <si>
    <t>800-332-6718</t>
  </si>
  <si>
    <t>CHAMBERSBURG HOSPITAL</t>
  </si>
  <si>
    <t>CHAMBERSBURG</t>
  </si>
  <si>
    <t>17201-9206</t>
  </si>
  <si>
    <t>1660 ORCHARD DR</t>
  </si>
  <si>
    <t>717-267-7156</t>
  </si>
  <si>
    <t>VENANGO CTY AREA AGENCY AGING</t>
  </si>
  <si>
    <t>1 DALE AVE</t>
  </si>
  <si>
    <t>814-432-9711</t>
  </si>
  <si>
    <t>RIDDLE MEMORIAL HOSPITAL</t>
  </si>
  <si>
    <t>19063-5177</t>
  </si>
  <si>
    <t>1068 W. BALTIMORE PIKE</t>
  </si>
  <si>
    <t>610-891-3525</t>
  </si>
  <si>
    <t>ADAMS COUNTY OFFICE ON AGING</t>
  </si>
  <si>
    <t>GETTYSBURG</t>
  </si>
  <si>
    <t>17325-2413</t>
  </si>
  <si>
    <t>318 W MIDDLE ST</t>
  </si>
  <si>
    <t>717-334-9296</t>
  </si>
  <si>
    <t>ST. VINCENTS</t>
  </si>
  <si>
    <t>ERIE</t>
  </si>
  <si>
    <t>16503-1856</t>
  </si>
  <si>
    <t>2409 STATE ST, 1ST FLOOR</t>
  </si>
  <si>
    <t>EVANGELICAL COMMUNITY HOSPITAL</t>
  </si>
  <si>
    <t>LEWISBURG</t>
  </si>
  <si>
    <t>1 HOSPITAL DR</t>
  </si>
  <si>
    <t>17837-6809</t>
  </si>
  <si>
    <t>7105 WESTBRANCH HWY</t>
  </si>
  <si>
    <t>570-522-4165</t>
  </si>
  <si>
    <t>MONONGAHELA VALLEY HOSPITAL</t>
  </si>
  <si>
    <t>MONONGAHELA</t>
  </si>
  <si>
    <t>15063-1013</t>
  </si>
  <si>
    <t>1163 COUNTRY CLUB RD</t>
  </si>
  <si>
    <t>724-258-1072</t>
  </si>
  <si>
    <t>HERITAGE VALLEY HEALTH SYSTEM</t>
  </si>
  <si>
    <t>100 FERNWOOD DRIVE</t>
  </si>
  <si>
    <t>724-773-4636</t>
  </si>
  <si>
    <t>WASHINGTON HOSPITAL</t>
  </si>
  <si>
    <t>155 WILSON AVENUE</t>
  </si>
  <si>
    <t>MECHANICSBURG</t>
  </si>
  <si>
    <t>ELK REGIONAL HEALTH CENTER</t>
  </si>
  <si>
    <t>SAINT MARYS</t>
  </si>
  <si>
    <t>15857-3417</t>
  </si>
  <si>
    <t>763 JOHNSONBURG RD</t>
  </si>
  <si>
    <t>INDIANA</t>
  </si>
  <si>
    <t>15701-3629</t>
  </si>
  <si>
    <t>835 HOSPITAL RD</t>
  </si>
  <si>
    <t>724-357-7180</t>
  </si>
  <si>
    <t>INDIANA REGIONAL MEDICAL CTR.</t>
  </si>
  <si>
    <t>GUTHRIE HOME CARE/LIFELINE</t>
  </si>
  <si>
    <t>TOWANDA</t>
  </si>
  <si>
    <t>18848-8327</t>
  </si>
  <si>
    <t>421 TOMAHAWK RD</t>
  </si>
  <si>
    <t>570-265-3510</t>
  </si>
  <si>
    <t>CLARION HOSPITAL</t>
  </si>
  <si>
    <t>CLARION</t>
  </si>
  <si>
    <t>16214-8501</t>
  </si>
  <si>
    <t>814-226-1248</t>
  </si>
  <si>
    <t>PA094</t>
  </si>
  <si>
    <t>Excela Health</t>
  </si>
  <si>
    <t>Greensburg</t>
  </si>
  <si>
    <t>501 W Otterman St</t>
  </si>
  <si>
    <t>724-689-1695</t>
  </si>
  <si>
    <t>MED-VAN TRANSPORT</t>
  </si>
  <si>
    <t>NORTHERN CAMBRIA</t>
  </si>
  <si>
    <t>15714-1181</t>
  </si>
  <si>
    <t>1311 PHILADELPHIA AVE</t>
  </si>
  <si>
    <t>WESBURY UNITED METH. PRIVATE</t>
  </si>
  <si>
    <t>MEADVILLE</t>
  </si>
  <si>
    <t>31 NORTH PARK AVENUE</t>
  </si>
  <si>
    <t>814-332-9000</t>
  </si>
  <si>
    <t>GROVE CITY</t>
  </si>
  <si>
    <t>16127-4603</t>
  </si>
  <si>
    <t>631 N BROAD STREET EXT</t>
  </si>
  <si>
    <t>GROVE CITY MED CENTER/LIFELINE</t>
  </si>
  <si>
    <t>724-450-7393</t>
  </si>
  <si>
    <t>ST PAUL HOMES</t>
  </si>
  <si>
    <t>16125-9294</t>
  </si>
  <si>
    <t>339 E JAMESTOWN RD</t>
  </si>
  <si>
    <t>STATE COLLEGE</t>
  </si>
  <si>
    <t>Salt Lake City</t>
  </si>
  <si>
    <t>PINNACLE HEALTH AT POLYCLINIC HOSPI</t>
  </si>
  <si>
    <t>2601 N 3RD STREET</t>
  </si>
  <si>
    <t>717-782-2791</t>
  </si>
  <si>
    <t>MESSIAH LIFEWAYS AT HOME</t>
  </si>
  <si>
    <t>17055-2015</t>
  </si>
  <si>
    <t>100 MOUNT ALLEN DRIVE</t>
  </si>
  <si>
    <t>724-588-7610</t>
  </si>
  <si>
    <t>GECAC OPTIONS NFI</t>
  </si>
  <si>
    <t>MOUNT NITTANY MEDICAL CENTER</t>
  </si>
  <si>
    <t>814-234-6153</t>
  </si>
  <si>
    <t>16803-6709</t>
  </si>
  <si>
    <t>1800 E PARK AVE</t>
  </si>
  <si>
    <t>VNA PRIVATE DUTY</t>
  </si>
  <si>
    <t>LEWISTOWN</t>
  </si>
  <si>
    <t>17044-1322</t>
  </si>
  <si>
    <t>55  5TH ST</t>
  </si>
  <si>
    <t>717-242-8500</t>
  </si>
  <si>
    <t>RIGHT AT HOME - READING</t>
  </si>
  <si>
    <t>WEST READING</t>
  </si>
  <si>
    <t>19611-1072</t>
  </si>
  <si>
    <t>529 READING AVE</t>
  </si>
  <si>
    <t>610-208-0661</t>
  </si>
  <si>
    <t>NATIONAL HOME LIFELINE</t>
  </si>
  <si>
    <t>CRANBERRY TOWNSHIP</t>
  </si>
  <si>
    <t>16066-2917</t>
  </si>
  <si>
    <t>9155 MARSHALL RD Lower Level Suite</t>
  </si>
  <si>
    <t>724-452-7475</t>
  </si>
  <si>
    <t>LIBERTY COMMUNITY SERVICES  dba</t>
  </si>
  <si>
    <t>AMBLER</t>
  </si>
  <si>
    <t>19002-5107</t>
  </si>
  <si>
    <t>7002 W BUTLER PIKE</t>
  </si>
  <si>
    <t>Elder Resource Management</t>
  </si>
  <si>
    <t>4374 Murray Avenue</t>
  </si>
  <si>
    <t>412-521-4700</t>
  </si>
  <si>
    <t>Lansdale</t>
  </si>
  <si>
    <t>14 East 6th Street</t>
  </si>
  <si>
    <t>267-222-8642</t>
  </si>
  <si>
    <t>LIFESPAN DAY CARE</t>
  </si>
  <si>
    <t>2460 JOHN FRIES HIGHWAY</t>
  </si>
  <si>
    <t>610-776-8821</t>
  </si>
  <si>
    <t>Total Accessibility LLC</t>
  </si>
  <si>
    <t>Port Carbon</t>
  </si>
  <si>
    <t>108 Coal St</t>
  </si>
  <si>
    <t>570-622-1774</t>
  </si>
  <si>
    <t>412-826-6522</t>
  </si>
  <si>
    <t>LONGWOOD AT HOME</t>
  </si>
  <si>
    <t>OAKMONT</t>
  </si>
  <si>
    <t>1215 HULTON ROAD</t>
  </si>
  <si>
    <t>115 MORROW LANE</t>
  </si>
  <si>
    <t>724-527-9165</t>
  </si>
  <si>
    <t>American Red Cross - Southeast PA</t>
  </si>
  <si>
    <t>19103-3010</t>
  </si>
  <si>
    <t>2221 CHESTNUT ST</t>
  </si>
  <si>
    <t>215-299-4849</t>
  </si>
  <si>
    <t>GEISINGER MED CTR LIFELINE</t>
  </si>
  <si>
    <t>100 NORTH ACADEMY AVENUE</t>
  </si>
  <si>
    <t>New Bloomfield</t>
  </si>
  <si>
    <t>315 Keystone Way</t>
  </si>
  <si>
    <t>717-582-5128</t>
  </si>
  <si>
    <t>INTERIM HEALTHCARE</t>
  </si>
  <si>
    <t>Duluth</t>
  </si>
  <si>
    <t>55802-5056</t>
  </si>
  <si>
    <t>332 West Superior St Ste 204</t>
  </si>
  <si>
    <t>SWAIN COUNTY HEALTH DEPT.</t>
  </si>
  <si>
    <t>BRYSON CITY</t>
  </si>
  <si>
    <t>AROOSTOOK HOME HEALTH SERVICES</t>
  </si>
  <si>
    <t>CARIBOU</t>
  </si>
  <si>
    <t>04736-4461</t>
  </si>
  <si>
    <t>658 MAIN ST STE 2</t>
  </si>
  <si>
    <t>207-492-8290</t>
  </si>
  <si>
    <t>503-626-1684</t>
  </si>
  <si>
    <t>COLUMBIA MEDICAL ALARM INC</t>
  </si>
  <si>
    <t>97005-8930</t>
  </si>
  <si>
    <t>11950 SW 2ND ST STE 200</t>
  </si>
  <si>
    <t>GADDYS MEDICAL SUPPLY</t>
  </si>
  <si>
    <t>CENTER</t>
  </si>
  <si>
    <t>936-590-4464</t>
  </si>
  <si>
    <t>300 HURST STREET</t>
  </si>
  <si>
    <t>TELERAMA ELECTRONICS</t>
  </si>
  <si>
    <t>29611-6123</t>
  </si>
  <si>
    <t>216 SANDRA AVE</t>
  </si>
  <si>
    <t>864-269-3792</t>
  </si>
  <si>
    <t>BYRAN COUNTY RSVP, INC.</t>
  </si>
  <si>
    <t>301 NORTH 16TH STREET</t>
  </si>
  <si>
    <t>580-924-3659</t>
  </si>
  <si>
    <t>80909-6005</t>
  </si>
  <si>
    <t>2420 E PIKES PEAK AVE</t>
  </si>
  <si>
    <t>719-365-2260</t>
  </si>
  <si>
    <t>MEMORIAL HEALTH SYSTEM</t>
  </si>
  <si>
    <t>360 BROADWAY</t>
  </si>
  <si>
    <t>ST. JOESPH HEALTHCARE</t>
  </si>
  <si>
    <t>04401-3979</t>
  </si>
  <si>
    <t>207-262-1000</t>
  </si>
  <si>
    <t>S.E. ALASKA MEDICAL SUPPLIERS</t>
  </si>
  <si>
    <t>5636 GLACIER WAY HWY STE 200</t>
  </si>
  <si>
    <t>907-586-6880</t>
  </si>
  <si>
    <t>ST JOSEPH'S HEALTH SERVICES, INC</t>
  </si>
  <si>
    <t>54634-9054</t>
  </si>
  <si>
    <t>400 WATER AVENUE</t>
  </si>
  <si>
    <t>608-489-8000</t>
  </si>
  <si>
    <t>HARRISONBURG</t>
  </si>
  <si>
    <t>22801-7372</t>
  </si>
  <si>
    <t>1380 LITTLE SORRELL DR STE 110</t>
  </si>
  <si>
    <t>540-434-2372</t>
  </si>
  <si>
    <t>WILLIAMSONSHUGHES PHARMACY</t>
  </si>
  <si>
    <t>1310 RR 620 SOUTH Suite A-8</t>
  </si>
  <si>
    <t>512-261-1222</t>
  </si>
  <si>
    <t>CHARLES COUNTY COMMUNITY</t>
  </si>
  <si>
    <t>PORT TOBACCO</t>
  </si>
  <si>
    <t>20677-3126</t>
  </si>
  <si>
    <t>8190 PORT TOBACCO RD</t>
  </si>
  <si>
    <t>301-934-0128</t>
  </si>
  <si>
    <t>COMPANION CALL LIGHT</t>
  </si>
  <si>
    <t>SMITHVILLE</t>
  </si>
  <si>
    <t>31787-2513</t>
  </si>
  <si>
    <t>709 CHILDERS RD</t>
  </si>
  <si>
    <t>229-846-9305</t>
  </si>
  <si>
    <t>DINSMORE EMERGENCY ALERT SVCS</t>
  </si>
  <si>
    <t>EL PASO</t>
  </si>
  <si>
    <t>PIONEER MEDICAL SERVICES INC.</t>
  </si>
  <si>
    <t>AMERICAN FORK</t>
  </si>
  <si>
    <t>801-756-8923</t>
  </si>
  <si>
    <t>HIGHLAND</t>
  </si>
  <si>
    <t>84003-9009</t>
  </si>
  <si>
    <t>5876 W 11350 N</t>
  </si>
  <si>
    <t>HENDRICK HOSPICE</t>
  </si>
  <si>
    <t>325-677-8516</t>
  </si>
  <si>
    <t>1682 HICKORY</t>
  </si>
  <si>
    <t>Dinsmore Medical Systems, LLC</t>
  </si>
  <si>
    <t>Beaumont</t>
  </si>
  <si>
    <t>77707-3053</t>
  </si>
  <si>
    <t>7864 College St</t>
  </si>
  <si>
    <t>409-866-4906</t>
  </si>
  <si>
    <t>DINSMORE MEDICAL SYSTEMS, LLC</t>
  </si>
  <si>
    <t>BEAUMONT</t>
  </si>
  <si>
    <t>7920 COLLEGE ST STE B</t>
  </si>
  <si>
    <t>28713-6609</t>
  </si>
  <si>
    <t>545 CENTER ST</t>
  </si>
  <si>
    <t>545 CENTER STREET</t>
  </si>
  <si>
    <t>Hallsville Court II</t>
  </si>
  <si>
    <t>Manchester</t>
  </si>
  <si>
    <t>850 Hayward Street</t>
  </si>
  <si>
    <t>603-518-5552</t>
  </si>
  <si>
    <t>JERSEY COMMUNITY HOSPITAL</t>
  </si>
  <si>
    <t>JERSEYVILLE</t>
  </si>
  <si>
    <t>400 MAPLE SUMMIT ROAD</t>
  </si>
  <si>
    <t>CEDAR COUNTY MEMORIAL HOSPITAL</t>
  </si>
  <si>
    <t>EL DORADO SPRINGS</t>
  </si>
  <si>
    <t>1401 S. PARK STREET</t>
  </si>
  <si>
    <t>417-876-2511</t>
  </si>
  <si>
    <t>PILOT CLUB OF MARSHALL</t>
  </si>
  <si>
    <t>MARSHALL</t>
  </si>
  <si>
    <t>903-938-6342</t>
  </si>
  <si>
    <t>1002 EAST GRAND</t>
  </si>
  <si>
    <t>FLORA</t>
  </si>
  <si>
    <t>62839-3241</t>
  </si>
  <si>
    <t>911 STACEY BURK DR</t>
  </si>
  <si>
    <t>618-662-1668</t>
  </si>
  <si>
    <t>WAUSAU</t>
  </si>
  <si>
    <t>HOSPITAL DISTRICT #1,RICE CTY</t>
  </si>
  <si>
    <t>620-257-5173</t>
  </si>
  <si>
    <t>619 S CLARK</t>
  </si>
  <si>
    <t>Appalachian Healthcare</t>
  </si>
  <si>
    <t>NEW BOSTON</t>
  </si>
  <si>
    <t>45662-5511</t>
  </si>
  <si>
    <t>4130 GALLIA ST</t>
  </si>
  <si>
    <t>740-354-5550</t>
  </si>
  <si>
    <t>MILE BLUFF MED CTR &amp; TERR HGTS</t>
  </si>
  <si>
    <t>MAUSTON</t>
  </si>
  <si>
    <t>53948-1931</t>
  </si>
  <si>
    <t>1050 DIVISION ST</t>
  </si>
  <si>
    <t>608-847-6161</t>
  </si>
  <si>
    <t>GOVE COUNTY MEDICAL CENTER</t>
  </si>
  <si>
    <t>QUINTER</t>
  </si>
  <si>
    <t>785-754-3341</t>
  </si>
  <si>
    <t>520 WEST 5TH STREET</t>
  </si>
  <si>
    <t>TEXAS VISITING NURSE SERVICE</t>
  </si>
  <si>
    <t>HARLINGEN</t>
  </si>
  <si>
    <t>814 EAST TYLER STREET</t>
  </si>
  <si>
    <t>956-412-1401</t>
  </si>
  <si>
    <t>67865-8511</t>
  </si>
  <si>
    <t>212 MAIN ST</t>
  </si>
  <si>
    <t>Program Code</t>
  </si>
  <si>
    <t>PJW Home Care</t>
  </si>
  <si>
    <t>Spencerport</t>
  </si>
  <si>
    <t>94 Jordache Lane</t>
  </si>
  <si>
    <t>585-472-1060</t>
  </si>
  <si>
    <t>RIGHT AT HOME WETHERSFIELD CT</t>
  </si>
  <si>
    <t>WETHERSFIELD</t>
  </si>
  <si>
    <t>06109-1278</t>
  </si>
  <si>
    <t>30 JORDAN LN</t>
  </si>
  <si>
    <t>860-436-9757</t>
  </si>
  <si>
    <t>Enfield</t>
  </si>
  <si>
    <t>06082-4613</t>
  </si>
  <si>
    <t>276 Hazard Ave Suite 3</t>
  </si>
  <si>
    <t>860-749-3494</t>
  </si>
  <si>
    <t>OSF HOME CARE</t>
  </si>
  <si>
    <t>309-683-7700</t>
  </si>
  <si>
    <t>CABELL HUNTINGTON HOSPITAL INC</t>
  </si>
  <si>
    <t>25701-3800</t>
  </si>
  <si>
    <t>1340 HAL GREER BLVD</t>
  </si>
  <si>
    <t>304-526-2695</t>
  </si>
  <si>
    <t>POMEROY</t>
  </si>
  <si>
    <t>GARFIELD COUNTRY HEALTH WATCH SATEL</t>
  </si>
  <si>
    <t>1010 BALDWIN AVE</t>
  </si>
  <si>
    <t>509-843-5109</t>
  </si>
  <si>
    <t>CAREGIVERS AMERICA</t>
  </si>
  <si>
    <t>DINSMORE EMERGENCY ALERT SVCS, INC.</t>
  </si>
  <si>
    <t>14 WOODRUFF AVE STE 7</t>
  </si>
  <si>
    <t>401-788-2200</t>
  </si>
  <si>
    <t>PIKE COUNTY  HEALTH DEPT. HOME CARE</t>
  </si>
  <si>
    <t>63334-3602</t>
  </si>
  <si>
    <t>1 HEALTHCARE PL</t>
  </si>
  <si>
    <t>573-324-2111</t>
  </si>
  <si>
    <t>AFFORDABLE HOME CARE LLC</t>
  </si>
  <si>
    <t>WAXHAW</t>
  </si>
  <si>
    <t>28173-7451</t>
  </si>
  <si>
    <t>608 BEAUHAVEN LN</t>
  </si>
  <si>
    <t>704-998-1953</t>
  </si>
  <si>
    <t>RIGHT AT HOME FRESNO  CA</t>
  </si>
  <si>
    <t>Fresno</t>
  </si>
  <si>
    <t>5550 North Palm Ave</t>
  </si>
  <si>
    <t>559-228-8918</t>
  </si>
  <si>
    <t>61615-1807</t>
  </si>
  <si>
    <t>2265 W ALTORFER DR</t>
  </si>
  <si>
    <t>DONALSONVILLE</t>
  </si>
  <si>
    <t>229-246-7200</t>
  </si>
  <si>
    <t>TRI-STATE MEDICAL</t>
  </si>
  <si>
    <t>801 NORTH WILEY AVE</t>
  </si>
  <si>
    <t>828-488-8672</t>
  </si>
  <si>
    <t>Providence</t>
  </si>
  <si>
    <t>02904-5715</t>
  </si>
  <si>
    <t>1165 North Main Street</t>
  </si>
  <si>
    <t>401-751-6010</t>
  </si>
  <si>
    <t>LIFELINE RHODE ISLAND</t>
  </si>
  <si>
    <t>LIFETIME MED SUPPORT SERVICES</t>
  </si>
  <si>
    <t>622 GEORGE WASHINGTON HWY</t>
  </si>
  <si>
    <t>HOME CARE OPTIONS</t>
  </si>
  <si>
    <t>783 Riverview Dr Ste 201</t>
  </si>
  <si>
    <t>LORIS COMMUNITY HOSPITAL</t>
  </si>
  <si>
    <t>LORIS</t>
  </si>
  <si>
    <t>3655 MITCHELL STREET</t>
  </si>
  <si>
    <t>843-716-7380</t>
  </si>
  <si>
    <t>PILOT CLUB OF BENNETTSVILLE</t>
  </si>
  <si>
    <t>BENNETTSVILLE</t>
  </si>
  <si>
    <t>29512-2219</t>
  </si>
  <si>
    <t>707 CRESTVIEW DR</t>
  </si>
  <si>
    <t>843-479-4642</t>
  </si>
  <si>
    <t>HILTON HEAD HOSPITAL</t>
  </si>
  <si>
    <t>HILTON HEAD ISLAND</t>
  </si>
  <si>
    <t>OneSource  - shipments will be to s</t>
  </si>
  <si>
    <t>843-689-8201</t>
  </si>
  <si>
    <t>MARY BLACK MEM. HOSITAL AUX</t>
  </si>
  <si>
    <t>SPARTANBURG</t>
  </si>
  <si>
    <t>29307-1041</t>
  </si>
  <si>
    <t>1700 SKYLYN DR</t>
  </si>
  <si>
    <t>Abbeville Area Medical Center-Home</t>
  </si>
  <si>
    <t>Abbeville</t>
  </si>
  <si>
    <t>828-229-3200</t>
  </si>
  <si>
    <t>ROPER ST. FRANCIS</t>
  </si>
  <si>
    <t>29407-4796</t>
  </si>
  <si>
    <t>1483 TOBIAS GADSON BLVD STE 208</t>
  </si>
  <si>
    <t>843-720-8440</t>
  </si>
  <si>
    <t>AIKEN</t>
  </si>
  <si>
    <t>EASLEY</t>
  </si>
  <si>
    <t>PALMETTO HEALTH BAPTIST EASLEY</t>
  </si>
  <si>
    <t>29640-2022</t>
  </si>
  <si>
    <t>200 FLEETWOOD DR</t>
  </si>
  <si>
    <t>29607-2762</t>
  </si>
  <si>
    <t>25 WOODS LAKE RD STE 300</t>
  </si>
  <si>
    <t>864-438-2995</t>
  </si>
  <si>
    <t>803-635-1406</t>
  </si>
  <si>
    <t>FAIRFIELD COUNTY EMS</t>
  </si>
  <si>
    <t>WINNSBORO</t>
  </si>
  <si>
    <t>29180-7345</t>
  </si>
  <si>
    <t>100 TIDEWATER DR N</t>
  </si>
  <si>
    <t>104 West Pickens St</t>
  </si>
  <si>
    <t>CARE 24, INC</t>
  </si>
  <si>
    <t>WINNER REGIONAL HEALTH CENTER</t>
  </si>
  <si>
    <t>WINNER</t>
  </si>
  <si>
    <t>605-842-7170</t>
  </si>
  <si>
    <t>745 EAST 8TH STREET</t>
  </si>
  <si>
    <t>RAPID CITY</t>
  </si>
  <si>
    <t>MIDWEST MEDICAL LIFELINE</t>
  </si>
  <si>
    <t>615 6TH STREET S.E.</t>
  </si>
  <si>
    <t>605-882-4210</t>
  </si>
  <si>
    <t>Flandreau Santee Sioux Tribal C L</t>
  </si>
  <si>
    <t>Flandreau</t>
  </si>
  <si>
    <t>403 W.Broad Ave</t>
  </si>
  <si>
    <t>57106-1703</t>
  </si>
  <si>
    <t>4001 S MARION RD</t>
  </si>
  <si>
    <t>57106-1865</t>
  </si>
  <si>
    <t>5320 W 49TH ST STE 47</t>
  </si>
  <si>
    <t>605-631-0891</t>
  </si>
  <si>
    <t>605-366-7711</t>
  </si>
  <si>
    <t>GOOD SAMARITAN - TYNDALL NORTH</t>
  </si>
  <si>
    <t>TYNDALL</t>
  </si>
  <si>
    <t>300 W. 23RD AVENUE</t>
  </si>
  <si>
    <t>605-589-3350</t>
  </si>
  <si>
    <t>57105-4294</t>
  </si>
  <si>
    <t>3700 S KIWANIS AVE STE 4</t>
  </si>
  <si>
    <t>605-361-0891</t>
  </si>
  <si>
    <t>57106-1849</t>
  </si>
  <si>
    <t>5320 W 49TH ST</t>
  </si>
  <si>
    <t>GOOD SAMARITAN- SIOUX FALLS VILLAGE</t>
  </si>
  <si>
    <t>605-361-3311</t>
  </si>
  <si>
    <t>GOOD SAMARITAN SOCIETY HOWARD</t>
  </si>
  <si>
    <t>HOWARD</t>
  </si>
  <si>
    <t>57349-8700</t>
  </si>
  <si>
    <t>605-772-4481</t>
  </si>
  <si>
    <t>GOOD SAMARTIAN  ST MARTIN VILLAGE</t>
  </si>
  <si>
    <t>57702-9694</t>
  </si>
  <si>
    <t>4825 JERICHO WAY</t>
  </si>
  <si>
    <t>CUERO HOME HEALTH</t>
  </si>
  <si>
    <t>CUERO</t>
  </si>
  <si>
    <t>77954-3605</t>
  </si>
  <si>
    <t>615 N ESPLANADE ST</t>
  </si>
  <si>
    <t>361-275-8999</t>
  </si>
  <si>
    <t>Abeldt Enterprises</t>
  </si>
  <si>
    <t>Tyler</t>
  </si>
  <si>
    <t>314 West Rusk Street</t>
  </si>
  <si>
    <t>903-533-8155</t>
  </si>
  <si>
    <t>FISHER COUNTY HOSPITAL DISTRICT</t>
  </si>
  <si>
    <t>ROTAN</t>
  </si>
  <si>
    <t>774 US HIGHWAY 70 N</t>
  </si>
  <si>
    <t>325-735-2258</t>
  </si>
  <si>
    <t>76905-5157</t>
  </si>
  <si>
    <t>325-659-7480</t>
  </si>
  <si>
    <t>SHANNON HOME HEALTH SERVICES</t>
  </si>
  <si>
    <t>SAN ANGELO</t>
  </si>
  <si>
    <t>2030 PULLIAM ST STE 6</t>
  </si>
  <si>
    <t>Senior Allegiance Inc</t>
  </si>
  <si>
    <t>Houston</t>
  </si>
  <si>
    <t>2501 Westerland Drive Suite F-307</t>
  </si>
  <si>
    <t>713-975-1519</t>
  </si>
  <si>
    <t>DENTON</t>
  </si>
  <si>
    <t>Alcom Alert Systems</t>
  </si>
  <si>
    <t>Amarillo</t>
  </si>
  <si>
    <t>806-352-2233</t>
  </si>
  <si>
    <t>NETHC, LLC</t>
  </si>
  <si>
    <t>TYLER</t>
  </si>
  <si>
    <t>75701-4301</t>
  </si>
  <si>
    <t>420 E 5TH ST</t>
  </si>
  <si>
    <t>903-253-0778</t>
  </si>
  <si>
    <t>InHouse Systems, Inc</t>
  </si>
  <si>
    <t>Temple</t>
  </si>
  <si>
    <t>3403 S Kegley Rd</t>
  </si>
  <si>
    <t>254-773-7300</t>
  </si>
  <si>
    <t>METHODIST ALLIANCE LIFELINE</t>
  </si>
  <si>
    <t>38134-7659</t>
  </si>
  <si>
    <t>6400 SHELBY VIEW DR STE 101</t>
  </si>
  <si>
    <t>901-561-1999</t>
  </si>
  <si>
    <t>423-495-8774</t>
  </si>
  <si>
    <t>MEMORIAL HEALTH CARE SYSTEM</t>
  </si>
  <si>
    <t>HIXSON</t>
  </si>
  <si>
    <t>37343-4026</t>
  </si>
  <si>
    <t>2051 HAMILL RD</t>
  </si>
  <si>
    <t>KNOXVILLE</t>
  </si>
  <si>
    <t>CUMBERLAND MEDICAL CENTER LIFELINE</t>
  </si>
  <si>
    <t>CROSSVILLE</t>
  </si>
  <si>
    <t>38555-5048</t>
  </si>
  <si>
    <t>421 S MAIN ST</t>
  </si>
  <si>
    <t>931-459-7118</t>
  </si>
  <si>
    <t>COOKEVILLE REGIONL MEDICAL CTR</t>
  </si>
  <si>
    <t>38501-4294</t>
  </si>
  <si>
    <t>1 MEDICAL CENTER BLVD</t>
  </si>
  <si>
    <t>931-783-2693</t>
  </si>
  <si>
    <t>CITY OF BERRY HILL</t>
  </si>
  <si>
    <t>37204-3608</t>
  </si>
  <si>
    <t>698 THOMPSON LN</t>
  </si>
  <si>
    <t>615 292-5531</t>
  </si>
  <si>
    <t>GREENEVILLE</t>
  </si>
  <si>
    <t>931-261-0448</t>
  </si>
  <si>
    <t>JOHNSON CITY</t>
  </si>
  <si>
    <t>MTN. STATES HEALTH ALLIANCE</t>
  </si>
  <si>
    <t>37615-6205</t>
  </si>
  <si>
    <t>1183 SPRATLIN PARK DR</t>
  </si>
  <si>
    <t>423-477-9807</t>
  </si>
  <si>
    <t>CHATTANOOGA</t>
  </si>
  <si>
    <t>38125-2163</t>
  </si>
  <si>
    <t>7285 WINCHESTER RD STE 104</t>
  </si>
  <si>
    <t>901-737-5069</t>
  </si>
  <si>
    <t>TAKOMA HOME HEALTH SERVICES</t>
  </si>
  <si>
    <t>1021 COOLIDGE STREET</t>
  </si>
  <si>
    <t>423-636-0700</t>
  </si>
  <si>
    <t>NHC-HOME CARE - CHATTANOOGA</t>
  </si>
  <si>
    <t>37421-2240</t>
  </si>
  <si>
    <t>5959 SHALLOWFORD RD STE 539</t>
  </si>
  <si>
    <t>423-877-1716</t>
  </si>
  <si>
    <t>KNOXVILLE, NHC HOMECARE</t>
  </si>
  <si>
    <t>37923-4685</t>
  </si>
  <si>
    <t>9000 EXECUTIVE PARK DR STE A - 205</t>
  </si>
  <si>
    <t>865-539-0242</t>
  </si>
  <si>
    <t>VOLUNTEER HOME CARE INC</t>
  </si>
  <si>
    <t>38343-2275</t>
  </si>
  <si>
    <t>2448 EASTEND DR</t>
  </si>
  <si>
    <t>DICKSON, NHC HOMECARE</t>
  </si>
  <si>
    <t>DICKSON</t>
  </si>
  <si>
    <t>37055-2037</t>
  </si>
  <si>
    <t>305 HIGHWAY 70 E</t>
  </si>
  <si>
    <t>615-446-5574</t>
  </si>
  <si>
    <t>AGING IN PLACE</t>
  </si>
  <si>
    <t>37217-2121</t>
  </si>
  <si>
    <t>1100 KERMIT DR STE 24</t>
  </si>
  <si>
    <t>615-383-7730</t>
  </si>
  <si>
    <t>NORTHCREST MEDICAL CENTER</t>
  </si>
  <si>
    <t>101E MOORELAND DRIVE</t>
  </si>
  <si>
    <t>615-384-9425</t>
  </si>
  <si>
    <t>NEWPORT</t>
  </si>
  <si>
    <t>UNION CITY</t>
  </si>
  <si>
    <t>SIGNATURE HEALTHCARE OF ERIN</t>
  </si>
  <si>
    <t>ERIN</t>
  </si>
  <si>
    <t>278 ROCKY HOLLOW RD</t>
  </si>
  <si>
    <t>615-644-7500</t>
  </si>
  <si>
    <t>LIFELINE TEXAS</t>
  </si>
  <si>
    <t>STAFFORD</t>
  </si>
  <si>
    <t>10707 CORPORATE DRIVE</t>
  </si>
  <si>
    <t>800-598-0520</t>
  </si>
  <si>
    <t>77477-4090</t>
  </si>
  <si>
    <t>10707 CORPORATE DR STE 131</t>
  </si>
  <si>
    <t>77406-9801</t>
  </si>
  <si>
    <t>1117 FM 359 RD</t>
  </si>
  <si>
    <t>PHILIPS LL OF TEXAS PANHANDLE</t>
  </si>
  <si>
    <t>AMARILLO</t>
  </si>
  <si>
    <t>79106-5009</t>
  </si>
  <si>
    <t>5509 ALVARADO RD</t>
  </si>
  <si>
    <t>806-679-2511</t>
  </si>
  <si>
    <t>281-240-9696</t>
  </si>
  <si>
    <t>NACOGDOCHES MEMORIAL HOSPITAL</t>
  </si>
  <si>
    <t>NACOGDOCHES</t>
  </si>
  <si>
    <t>75961-4027</t>
  </si>
  <si>
    <t>1204 N MOUND ST</t>
  </si>
  <si>
    <t>75707-1422</t>
  </si>
  <si>
    <t>4542 OLD TROUP HWY</t>
  </si>
  <si>
    <t>903-531-5050</t>
  </si>
  <si>
    <t>PILOT CLUB OF WHARTON</t>
  </si>
  <si>
    <t>WHARTON</t>
  </si>
  <si>
    <t>207 KINGS ROAD</t>
  </si>
  <si>
    <t>979-532-5669</t>
  </si>
  <si>
    <t>BAY CITY</t>
  </si>
  <si>
    <t>1115 AVENUE G</t>
  </si>
  <si>
    <t>PINNACLE HEALTH FACILITIES DBA</t>
  </si>
  <si>
    <t>VALLEY BAPTIST MEDICAL CENTER</t>
  </si>
  <si>
    <t>78550-8307</t>
  </si>
  <si>
    <t>2101 PEASE ST</t>
  </si>
  <si>
    <t>956-389-1100</t>
  </si>
  <si>
    <t>JUNCTION</t>
  </si>
  <si>
    <t>501 MAIN STREET</t>
  </si>
  <si>
    <t>KIMBLE COUNTY E.R.S.</t>
  </si>
  <si>
    <t>915-446-3621</t>
  </si>
  <si>
    <t>REFUGIO CO. MEMORIAL HOSPITAL</t>
  </si>
  <si>
    <t>REFUGIO</t>
  </si>
  <si>
    <t>78377-2425</t>
  </si>
  <si>
    <t>107 SWIFT ST</t>
  </si>
  <si>
    <t>IRAAN GENERAL HOSPITAL</t>
  </si>
  <si>
    <t>IRAAN</t>
  </si>
  <si>
    <t>915-639-2575</t>
  </si>
  <si>
    <t>600 HWY 349 NORTH</t>
  </si>
  <si>
    <t>BELLVILLE</t>
  </si>
  <si>
    <t>979-865-5357</t>
  </si>
  <si>
    <t>AUSTIN COUNTY FRIENDS OF LIFELINE</t>
  </si>
  <si>
    <t>77418-1347</t>
  </si>
  <si>
    <t>44 N CUMMINGS ST</t>
  </si>
  <si>
    <t>DICKINSON</t>
  </si>
  <si>
    <t>MEMORIAL LIFELINE</t>
  </si>
  <si>
    <t>10707 CORPORATE DR.</t>
  </si>
  <si>
    <t>713-272-4423</t>
  </si>
  <si>
    <t>PILOT CLUBS LIFELINE SYSTEM OF</t>
  </si>
  <si>
    <t>Baytown</t>
  </si>
  <si>
    <t>832-293-3481</t>
  </si>
  <si>
    <t>3802 Savell  st</t>
  </si>
  <si>
    <t>DALLAS</t>
  </si>
  <si>
    <t>LIFELINE DALLAS</t>
  </si>
  <si>
    <t>3014 STILLMAN STREET</t>
  </si>
  <si>
    <t>214-820-4999</t>
  </si>
  <si>
    <t>HUGULEY HOME HEALTH</t>
  </si>
  <si>
    <t>BURLESON</t>
  </si>
  <si>
    <t>777 S. BURLESON BLVD.</t>
  </si>
  <si>
    <t>817-426-2200</t>
  </si>
  <si>
    <t>JACKSON COUNTY HOSP DISTRICT</t>
  </si>
  <si>
    <t>EDNA</t>
  </si>
  <si>
    <t>77957-4098</t>
  </si>
  <si>
    <t>1013 S WELLS ST</t>
  </si>
  <si>
    <t>361-771-3341</t>
  </si>
  <si>
    <t>LUTHERAN LIFELINE</t>
  </si>
  <si>
    <t>77477-3842</t>
  </si>
  <si>
    <t>12603 SOUTHWEST FWY STE 340</t>
  </si>
  <si>
    <t>Lifeline Texas - Dept. of Human Ser</t>
  </si>
  <si>
    <t>903-873-3381</t>
  </si>
  <si>
    <t>LETTI CLARK C/O PILOT CLUB</t>
  </si>
  <si>
    <t>2203 VZCR 1215</t>
  </si>
  <si>
    <t>HEART OF TEXAS LIFELINE</t>
  </si>
  <si>
    <t>WACO</t>
  </si>
  <si>
    <t>254-652-3903</t>
  </si>
  <si>
    <t>LIFELINE SYSTEMS TEXAS</t>
  </si>
  <si>
    <t>WISTERIA PLACE</t>
  </si>
  <si>
    <t>79605-6426</t>
  </si>
  <si>
    <t>3917 WISTERIA WAY</t>
  </si>
  <si>
    <t>325-695-3232</t>
  </si>
  <si>
    <t>PLANO</t>
  </si>
  <si>
    <t>FORT WORTH</t>
  </si>
  <si>
    <t>MEDICAL ARTS HOSP HOME CARE</t>
  </si>
  <si>
    <t>LAMESA</t>
  </si>
  <si>
    <t>79331-4507</t>
  </si>
  <si>
    <t>707 N 4TH ST</t>
  </si>
  <si>
    <t>806-872-7747</t>
  </si>
  <si>
    <t>ACCOLADE HOME CARE</t>
  </si>
  <si>
    <t>PRESTON PLACE</t>
  </si>
  <si>
    <t>75093-5093</t>
  </si>
  <si>
    <t>5000 OLD SHEPARD PL</t>
  </si>
  <si>
    <t>972-931-1123</t>
  </si>
  <si>
    <t>MEADOWSTONE PLACE</t>
  </si>
  <si>
    <t>75230-4846</t>
  </si>
  <si>
    <t>10410 STONE CANYON RD</t>
  </si>
  <si>
    <t>214-987-0943</t>
  </si>
  <si>
    <t>PARC PLACE</t>
  </si>
  <si>
    <t>76021-6624</t>
  </si>
  <si>
    <t>1301 AIRPORT FWY</t>
  </si>
  <si>
    <t>817-283-6700</t>
  </si>
  <si>
    <t>79416-4410</t>
  </si>
  <si>
    <t>1010 SLIDE RD</t>
  </si>
  <si>
    <t>806-281-4663</t>
  </si>
  <si>
    <t>940-243-5858</t>
  </si>
  <si>
    <t>1330 TEASLEY LANE</t>
  </si>
  <si>
    <t>1517 CENTRE PLACE DRIVE</t>
  </si>
  <si>
    <t>940-891-1161</t>
  </si>
  <si>
    <t>AMERICAN RED CROSS-DALLAS CHPT</t>
  </si>
  <si>
    <t>4800 HARRY HINES BLVD</t>
  </si>
  <si>
    <t>214-678-4606</t>
  </si>
  <si>
    <t>AMERICAN RED CROSS-EL PASO CHAPTER</t>
  </si>
  <si>
    <t>3620 ADMIRAL ST</t>
  </si>
  <si>
    <t>915-592-0208</t>
  </si>
  <si>
    <t>AMERIGROUP AUSTIN</t>
  </si>
  <si>
    <t>78701-2368</t>
  </si>
  <si>
    <t>823 CONGRESS AVE STE 400</t>
  </si>
  <si>
    <t>713-218-5100</t>
  </si>
  <si>
    <t>MOUNTAIN VIEW HOSPITAL</t>
  </si>
  <si>
    <t>84651-1600</t>
  </si>
  <si>
    <t>1000 HIGHWAY 6</t>
  </si>
  <si>
    <t>801-465-7119</t>
  </si>
  <si>
    <t>LUDEAN BARNES</t>
  </si>
  <si>
    <t>58 NORTH 800 EAST</t>
  </si>
  <si>
    <t>801-756-2222</t>
  </si>
  <si>
    <t>MEDICAL NETWORKS</t>
  </si>
  <si>
    <t>MEADOW</t>
  </si>
  <si>
    <t>801-663-4111</t>
  </si>
  <si>
    <t>PARKE FAMILY SENIOR dba</t>
  </si>
  <si>
    <t>WEST JORDAN</t>
  </si>
  <si>
    <t>84088-6322</t>
  </si>
  <si>
    <t>8822 S Redwood Rd Suite S-102</t>
  </si>
  <si>
    <t>801-542-0405</t>
  </si>
  <si>
    <t>CENTRAL VALLEY MEDICAL CENTER</t>
  </si>
  <si>
    <t>NEPHI</t>
  </si>
  <si>
    <t>84648-5520</t>
  </si>
  <si>
    <t>152 W 1500 N</t>
  </si>
  <si>
    <t>435-623-3050</t>
  </si>
  <si>
    <t>1172 EAST 100 NORTH SUITE 7A</t>
  </si>
  <si>
    <t>801-747-5500</t>
  </si>
  <si>
    <t>84651-1667</t>
  </si>
  <si>
    <t>PO Box 65788</t>
  </si>
  <si>
    <t>APPLEGATE HOME CARE LIFELINE</t>
  </si>
  <si>
    <t>SAINT GEORGE</t>
  </si>
  <si>
    <t>1490 FOREMASTER DRIVE</t>
  </si>
  <si>
    <t>435-628-1569</t>
  </si>
  <si>
    <t>ComForcare of Northern Utah</t>
  </si>
  <si>
    <t>Logan</t>
  </si>
  <si>
    <t>435-754-7676</t>
  </si>
  <si>
    <t>CHESAPEAKE REGIONAL MEDICAL CTR.</t>
  </si>
  <si>
    <t>CHESAPEAKE</t>
  </si>
  <si>
    <t>23320-4999</t>
  </si>
  <si>
    <t>757-312-6470</t>
  </si>
  <si>
    <t>667 KINGSBOROUGH SQ STE 300</t>
  </si>
  <si>
    <t>FISHERSVILLE</t>
  </si>
  <si>
    <t>AUGUSTA HEALTH CARE  &amp; HOME MEDICAL</t>
  </si>
  <si>
    <t>64 SPORTS MEDICINE DR.</t>
  </si>
  <si>
    <t>540-332-4959</t>
  </si>
  <si>
    <t>VIRGINIA HOSP. CNTR ARLINGTON</t>
  </si>
  <si>
    <t>22205-3698</t>
  </si>
  <si>
    <t>1701 NORTH GEORGE MASON DRIVE</t>
  </si>
  <si>
    <t>703-558-6859</t>
  </si>
  <si>
    <t>MOUNTAIN EMPIRE OLDER CITIZENS</t>
  </si>
  <si>
    <t>BIG STONE GAP</t>
  </si>
  <si>
    <t>INDUSTRIAL PARK ROAD</t>
  </si>
  <si>
    <t>276-523-4202</t>
  </si>
  <si>
    <t>COMMUNITY HEALTH CARE SUPPLIES,INC</t>
  </si>
  <si>
    <t>WYTHEVILLE</t>
  </si>
  <si>
    <t>24382-1188</t>
  </si>
  <si>
    <t>530 W RIDGE RD STE A</t>
  </si>
  <si>
    <t>276-228-3081</t>
  </si>
  <si>
    <t>VALLEY HEALTH SYSTEM</t>
  </si>
  <si>
    <t>540-536-8158</t>
  </si>
  <si>
    <t>WARREN MEMORIAL HOSPITAL</t>
  </si>
  <si>
    <t>FRONT ROYAL</t>
  </si>
  <si>
    <t>1000 SHENANDOAH AVENUE</t>
  </si>
  <si>
    <t>540-636-0326</t>
  </si>
  <si>
    <t>CARILION FRANKLIN MEM HOSPITAL</t>
  </si>
  <si>
    <t>180 FLOYD AVENUE</t>
  </si>
  <si>
    <t>540-483-5277</t>
  </si>
  <si>
    <t>667 KINGSBOROUGH SQ STE 201</t>
  </si>
  <si>
    <t>CENTRA  PACE</t>
  </si>
  <si>
    <t>24504-2459</t>
  </si>
  <si>
    <t>407 FEDERAL ST</t>
  </si>
  <si>
    <t>LAKE COUNTRY AREA AGENCY ON AGING</t>
  </si>
  <si>
    <t>23970-3501</t>
  </si>
  <si>
    <t>1105 W DANVILLE ST</t>
  </si>
  <si>
    <t>434-447-7661</t>
  </si>
  <si>
    <t>TLC HOME HEALTH, INC.</t>
  </si>
  <si>
    <t>HOPEWELL</t>
  </si>
  <si>
    <t>23860-2645</t>
  </si>
  <si>
    <t>317 W BROADWAY</t>
  </si>
  <si>
    <t>804-458-1852</t>
  </si>
  <si>
    <t>DUNN LORING</t>
  </si>
  <si>
    <t>2181 HARITHY DRIVE</t>
  </si>
  <si>
    <t>703-573-9330</t>
  </si>
  <si>
    <t>1840 AMHERST STREET</t>
  </si>
  <si>
    <t>1501 3RD AVENUE EAST</t>
  </si>
  <si>
    <t>Senior Corp Inc</t>
  </si>
  <si>
    <t>Virginia Beach</t>
  </si>
  <si>
    <t>240 Clearfield Ave Ste 300</t>
  </si>
  <si>
    <t>757-640-0557</t>
  </si>
  <si>
    <t>Appalachian Agency for Senior</t>
  </si>
  <si>
    <t>Cedar Bluff</t>
  </si>
  <si>
    <t>276-964-4915</t>
  </si>
  <si>
    <t>540-633-9322</t>
  </si>
  <si>
    <t>R &amp; K CAREGIVERS, INC.</t>
  </si>
  <si>
    <t>540-899-1422</t>
  </si>
  <si>
    <t>CULPEPER</t>
  </si>
  <si>
    <t>22701-4168</t>
  </si>
  <si>
    <t>13226 LOVERS LN</t>
  </si>
  <si>
    <t>BRANCHLANDS</t>
  </si>
  <si>
    <t>CENTRA PACE</t>
  </si>
  <si>
    <t>Farmville</t>
  </si>
  <si>
    <t>1530 South Main Street</t>
  </si>
  <si>
    <t>434-315-2890</t>
  </si>
  <si>
    <t>SOUTHSIDE COMMUNITY HOME CARE SVCS</t>
  </si>
  <si>
    <t>FARMVILLE</t>
  </si>
  <si>
    <t>23901-1199</t>
  </si>
  <si>
    <t>434-315-2560</t>
  </si>
  <si>
    <t>GLEN ALLEN</t>
  </si>
  <si>
    <t>23059-5451</t>
  </si>
  <si>
    <t>6213 GREENWICK DR</t>
  </si>
  <si>
    <t>804-915-6610</t>
  </si>
  <si>
    <t>RUTLAND</t>
  </si>
  <si>
    <t>05701-4560</t>
  </si>
  <si>
    <t>160 ALLEN ST</t>
  </si>
  <si>
    <t>RUTLAND REG HEALTH SERVICES</t>
  </si>
  <si>
    <t>802-775-7111</t>
  </si>
  <si>
    <t>30 FAIRGROUNDS PLAZA</t>
  </si>
  <si>
    <t>FLETCHER ALLEN HEALTH CARE</t>
  </si>
  <si>
    <t>05401-8309</t>
  </si>
  <si>
    <t>199 MAIN ST</t>
  </si>
  <si>
    <t>802-847-1211</t>
  </si>
  <si>
    <t>Greater Rockingham Lifeline</t>
  </si>
  <si>
    <t>Bellows Falls</t>
  </si>
  <si>
    <t>Hospital Court</t>
  </si>
  <si>
    <t>WEEKS MEDICAL CENTER</t>
  </si>
  <si>
    <t>03584-3508</t>
  </si>
  <si>
    <t>173 MIDDLE ST</t>
  </si>
  <si>
    <t>FRANK COUNTY SENIOR CENTER</t>
  </si>
  <si>
    <t>SAINT ALBANS</t>
  </si>
  <si>
    <t>75 MESSENGER STREET</t>
  </si>
  <si>
    <t>CONNECTICUT VALLEY HOME CARE</t>
  </si>
  <si>
    <t>03773-2609</t>
  </si>
  <si>
    <t>958 JOHN STARK HWY</t>
  </si>
  <si>
    <t>603-543-6800</t>
  </si>
  <si>
    <t>AM Rollins LLC</t>
  </si>
  <si>
    <t>Shelburne</t>
  </si>
  <si>
    <t>145 Pine  Haven Shores Rd Ste 2151</t>
  </si>
  <si>
    <t>802-399-2142</t>
  </si>
  <si>
    <t>South Burlington</t>
  </si>
  <si>
    <t>412 Farrell Street, Suite 100</t>
  </si>
  <si>
    <t>802-859-8812</t>
  </si>
  <si>
    <t>SOUTHWEST VT HEALTH CARE</t>
  </si>
  <si>
    <t>BENNINGTON</t>
  </si>
  <si>
    <t>05201-5004</t>
  </si>
  <si>
    <t>100 HOSPITAL DR</t>
  </si>
  <si>
    <t>802-447-5089</t>
  </si>
  <si>
    <t>COPLEY WOODLANDS</t>
  </si>
  <si>
    <t>STOWE</t>
  </si>
  <si>
    <t>05672-4870</t>
  </si>
  <si>
    <t>125 THOMAS LN</t>
  </si>
  <si>
    <t>802-253-7200</t>
  </si>
  <si>
    <t>53081-1948</t>
  </si>
  <si>
    <t>3100 SUPERIOR AVE</t>
  </si>
  <si>
    <t>920-457-5770</t>
  </si>
  <si>
    <t>GRAYS HARBOR COMMUNITY HOSP</t>
  </si>
  <si>
    <t>ABERDEEN</t>
  </si>
  <si>
    <t>98520-1006</t>
  </si>
  <si>
    <t>915 ANDERSON DR</t>
  </si>
  <si>
    <t>360-537-5149</t>
  </si>
  <si>
    <t>Clallam County Public Hosp. Distric</t>
  </si>
  <si>
    <t>PORT ANGELES</t>
  </si>
  <si>
    <t>98362-3909</t>
  </si>
  <si>
    <t>939 CAROLINE ST</t>
  </si>
  <si>
    <t>360-417-7315</t>
  </si>
  <si>
    <t>SKYLINE HOSPITAL LIFELINE</t>
  </si>
  <si>
    <t>WHITE SALMON</t>
  </si>
  <si>
    <t>211 SKYLINE DRIVE</t>
  </si>
  <si>
    <t>WhidbeyHealth</t>
  </si>
  <si>
    <t>COUPEVILLE</t>
  </si>
  <si>
    <t>101 NORTH MAIN STREET</t>
  </si>
  <si>
    <t>98239-0400</t>
  </si>
  <si>
    <t>360-331-2344</t>
  </si>
  <si>
    <t>VNS OF THE NORTHWEST</t>
  </si>
  <si>
    <t>EVERETT</t>
  </si>
  <si>
    <t>98201-3562</t>
  </si>
  <si>
    <t>2802 WETMORE AVE STE 310</t>
  </si>
  <si>
    <t>425-252-2400</t>
  </si>
  <si>
    <t>ELITE LIFELINE</t>
  </si>
  <si>
    <t>509-758-0815</t>
  </si>
  <si>
    <t>Clarkston</t>
  </si>
  <si>
    <t>1370 Bridge Street</t>
  </si>
  <si>
    <t>HOME HEALTH CARE SOLUTIONS</t>
  </si>
  <si>
    <t>Kennewick</t>
  </si>
  <si>
    <t>7401 West Hood Place Ste 204</t>
  </si>
  <si>
    <t>509-627-8575</t>
  </si>
  <si>
    <t>ROCKWOOD LANE</t>
  </si>
  <si>
    <t>99202-1241</t>
  </si>
  <si>
    <t>221 E ROCKWOOD BLVD</t>
  </si>
  <si>
    <t>509-838-3200</t>
  </si>
  <si>
    <t>509-473-9956</t>
  </si>
  <si>
    <t>99208-9756</t>
  </si>
  <si>
    <t>2818 W WESTOVER RD</t>
  </si>
  <si>
    <t>CAREFORCE LIFELINE</t>
  </si>
  <si>
    <t>98036-5613</t>
  </si>
  <si>
    <t>19401 40TH AVE W STE 205</t>
  </si>
  <si>
    <t>425-712-1999</t>
  </si>
  <si>
    <t>360-425-7300</t>
  </si>
  <si>
    <t>VOLUNTEER CHORE SERVICES</t>
  </si>
  <si>
    <t>BREMERTON</t>
  </si>
  <si>
    <t>645 4TH STREET</t>
  </si>
  <si>
    <t>360-405-0072</t>
  </si>
  <si>
    <t>2802 WESTMORE AVENUE</t>
  </si>
  <si>
    <t>98499-6506</t>
  </si>
  <si>
    <t>6020 MAIN ST SW STE M</t>
  </si>
  <si>
    <t>253-534-9596</t>
  </si>
  <si>
    <t>SENIOR INFORMATION &amp; ASSIST.</t>
  </si>
  <si>
    <t>107 E. 8TH ST.</t>
  </si>
  <si>
    <t>360-452-3221</t>
  </si>
  <si>
    <t>TOPPENISH</t>
  </si>
  <si>
    <t>91 WISHPOOSH ROAD</t>
  </si>
  <si>
    <t>AGING &amp; LONG TERM CARE OF EASTERN W</t>
  </si>
  <si>
    <t>East Wenatchee</t>
  </si>
  <si>
    <t>50 Simon St SE Ste A</t>
  </si>
  <si>
    <t>THEDACARE LIFELINE</t>
  </si>
  <si>
    <t>Appleton</t>
  </si>
  <si>
    <t>54911-5794</t>
  </si>
  <si>
    <t>2500 E Capital Drive</t>
  </si>
  <si>
    <t>LA CROSSE</t>
  </si>
  <si>
    <t>NORTHLAND LUTHERAN SERVICE</t>
  </si>
  <si>
    <t>MARINETTE</t>
  </si>
  <si>
    <t>831 PINE BEACH ROAD</t>
  </si>
  <si>
    <t>715-732-0155</t>
  </si>
  <si>
    <t>KENOSHA HOSPITAL &amp; MEDICAL CTR</t>
  </si>
  <si>
    <t>KENOSHA</t>
  </si>
  <si>
    <t>6308 8TH AVENUE</t>
  </si>
  <si>
    <t>54868-1238</t>
  </si>
  <si>
    <t>715 236 6209</t>
  </si>
  <si>
    <t>LAKEVIEW MEDICAL CENTER</t>
  </si>
  <si>
    <t>RICE LAKE</t>
  </si>
  <si>
    <t>2304 MAIN ST STE 6</t>
  </si>
  <si>
    <t>CINDY HEINEN</t>
  </si>
  <si>
    <t>53081-7430</t>
  </si>
  <si>
    <t>4021 MEADOWBROOK CT</t>
  </si>
  <si>
    <t>920-451-5117</t>
  </si>
  <si>
    <t>ASPIRUS WAUSAU HOSPITAL</t>
  </si>
  <si>
    <t>54401-4120</t>
  </si>
  <si>
    <t>333 PINE RIDGE BLVD</t>
  </si>
  <si>
    <t>715-847-2781</t>
  </si>
  <si>
    <t>Marshfield Medical Center- Beaver D</t>
  </si>
  <si>
    <t>Beaver Dam</t>
  </si>
  <si>
    <t>53916-3027</t>
  </si>
  <si>
    <t>707 S University Ave</t>
  </si>
  <si>
    <t>920-887-4183</t>
  </si>
  <si>
    <t>Prairie Ridge Health</t>
  </si>
  <si>
    <t>53925-1618</t>
  </si>
  <si>
    <t>1515 PARK AVE</t>
  </si>
  <si>
    <t>920-623-2200</t>
  </si>
  <si>
    <t>AGNESIAN HEALTH CARE ENTERPRISES,</t>
  </si>
  <si>
    <t>Fond du Lac</t>
  </si>
  <si>
    <t>54935-2541</t>
  </si>
  <si>
    <t>307 Camelot Dr</t>
  </si>
  <si>
    <t>920-926-5537</t>
  </si>
  <si>
    <t>RIVERVIEW HOSPITAL</t>
  </si>
  <si>
    <t>WISCONSIN RAPIDS</t>
  </si>
  <si>
    <t>54494-4715</t>
  </si>
  <si>
    <t>410 DEWEY ST</t>
  </si>
  <si>
    <t>715-421-7597</t>
  </si>
  <si>
    <t>THE MONROE CLINIC</t>
  </si>
  <si>
    <t>53566-1569</t>
  </si>
  <si>
    <t>515 22ND AVE</t>
  </si>
  <si>
    <t>608-324-1275</t>
  </si>
  <si>
    <t>LANGLADE MEMORIAL HOSPITAL</t>
  </si>
  <si>
    <t>ANTIGO</t>
  </si>
  <si>
    <t>54409-2796</t>
  </si>
  <si>
    <t>112 EAST FIFTH AVENUE</t>
  </si>
  <si>
    <t>715-623-9455</t>
  </si>
  <si>
    <t>715-468-7833</t>
  </si>
  <si>
    <t>INDIANHEAD COMMUNITY HEALTH CARE</t>
  </si>
  <si>
    <t>SHELL LAKE</t>
  </si>
  <si>
    <t>1015 Burgs Park</t>
  </si>
  <si>
    <t>SHAWANO</t>
  </si>
  <si>
    <t>54166-2127</t>
  </si>
  <si>
    <t>309 N BARTLETT ST</t>
  </si>
  <si>
    <t>SHAWANO MEDICAL CENTER LIFELINE</t>
  </si>
  <si>
    <t>COLUMBIA ST. MARY'S</t>
  </si>
  <si>
    <t>MEQUON</t>
  </si>
  <si>
    <t>13111 N. PORT WASHINGTON RD.</t>
  </si>
  <si>
    <t>53081-2946</t>
  </si>
  <si>
    <t>3100 SUPERIOR AVENUE</t>
  </si>
  <si>
    <t>SAINT NICHOLAS HOSPITAL</t>
  </si>
  <si>
    <t>ST. JOSEPHS HOSPITAL</t>
  </si>
  <si>
    <t>CHIPPEWA FALLS</t>
  </si>
  <si>
    <t>2661 COUNTY HIGHWAY 1</t>
  </si>
  <si>
    <t>FLAMBEAU HOSPITAL</t>
  </si>
  <si>
    <t>PARK FALLS</t>
  </si>
  <si>
    <t>54552-1467</t>
  </si>
  <si>
    <t>98 SHERRY AVE</t>
  </si>
  <si>
    <t>715-762-2484</t>
  </si>
  <si>
    <t>1615 MAPLE LANE</t>
  </si>
  <si>
    <t>715-685-5184</t>
  </si>
  <si>
    <t>MEMORIAL MEDICAL CENTER</t>
  </si>
  <si>
    <t>HAYWARD AREA MEMORIAL HOSPITAL</t>
  </si>
  <si>
    <t>715-934-4323</t>
  </si>
  <si>
    <t>11040 N. STATE ROAD 77</t>
  </si>
  <si>
    <t>SAINT CROIX FALLS</t>
  </si>
  <si>
    <t>FENNIMORE</t>
  </si>
  <si>
    <t>53809-1326</t>
  </si>
  <si>
    <t>925 EISENHOWER ST</t>
  </si>
  <si>
    <t>608-822-3800</t>
  </si>
  <si>
    <t>GOOD SAMARIATAN SOCIETY HOME CARE</t>
  </si>
  <si>
    <t>715-483-5508</t>
  </si>
  <si>
    <t>54024-9451</t>
  </si>
  <si>
    <t>719 NEVADA ST</t>
  </si>
  <si>
    <t>GOOD SAMARITAN FINNEMORE</t>
  </si>
  <si>
    <t>53809-1612</t>
  </si>
  <si>
    <t>1850 11TH ST</t>
  </si>
  <si>
    <t>608-822-6100</t>
  </si>
  <si>
    <t>Wauwatosa</t>
  </si>
  <si>
    <t>353 North 121st St</t>
  </si>
  <si>
    <t>414-259-9820</t>
  </si>
  <si>
    <t>The School Sisters of St Francis of</t>
  </si>
  <si>
    <t>53215-1924</t>
  </si>
  <si>
    <t>1515 S Layton Blvd</t>
  </si>
  <si>
    <t>414-385-5256</t>
  </si>
  <si>
    <t>Waupaca</t>
  </si>
  <si>
    <t>204 S Main Street</t>
  </si>
  <si>
    <t>715-942-8100</t>
  </si>
  <si>
    <t>HORIZON HOME CARE &amp; HOSPICE</t>
  </si>
  <si>
    <t>La Crescent</t>
  </si>
  <si>
    <t>412 S 3rd St</t>
  </si>
  <si>
    <t>608-784-1381</t>
  </si>
  <si>
    <t>HERITAGE HAVEN - LA CROSSE</t>
  </si>
  <si>
    <t>54603-2600</t>
  </si>
  <si>
    <t>800 SAINT JAMES ST</t>
  </si>
  <si>
    <t>Westby Houseing Associates Inc</t>
  </si>
  <si>
    <t>55947-1329</t>
  </si>
  <si>
    <t>TELCARE LIFELINE</t>
  </si>
  <si>
    <t>309-756-8000</t>
  </si>
  <si>
    <t>LIFELINE OF MILWAUKEE</t>
  </si>
  <si>
    <t>RHINELANDER</t>
  </si>
  <si>
    <t>54501-3918</t>
  </si>
  <si>
    <t>1044 KABEL AVE</t>
  </si>
  <si>
    <t>715-361-2875</t>
  </si>
  <si>
    <t>FAIRMONT</t>
  </si>
  <si>
    <t>26554-1435</t>
  </si>
  <si>
    <t>1325 LOCUST AVE</t>
  </si>
  <si>
    <t>304-367-7199</t>
  </si>
  <si>
    <t>WEIRTON MEDICAL CENTER</t>
  </si>
  <si>
    <t>WEIRTON</t>
  </si>
  <si>
    <t>601 SOUTH COLLIERS WAY</t>
  </si>
  <si>
    <t>OHIO VALLEY MEDICAL CENTER</t>
  </si>
  <si>
    <t>WHEELING</t>
  </si>
  <si>
    <t>26003-3823</t>
  </si>
  <si>
    <t>2000 EOFF ST</t>
  </si>
  <si>
    <t>304-234-0123</t>
  </si>
  <si>
    <t>CAMDEN-CLARK MEMORIAL HOSPITAL</t>
  </si>
  <si>
    <t>26102-0718</t>
  </si>
  <si>
    <t>PO BOX 718</t>
  </si>
  <si>
    <t>304-424-2055</t>
  </si>
  <si>
    <t>MEDResponse, Inc</t>
  </si>
  <si>
    <t>Bluefield</t>
  </si>
  <si>
    <t>MON HEALTHCARE</t>
  </si>
  <si>
    <t>Morgantown</t>
  </si>
  <si>
    <t>600 Business Park Drive</t>
  </si>
  <si>
    <t>304 285-2700</t>
  </si>
  <si>
    <t>26003-6379</t>
  </si>
  <si>
    <t>1 MEDICAL PARK</t>
  </si>
  <si>
    <t>304-243-3339</t>
  </si>
  <si>
    <t>WHEELING HOSPITAL LIFELINE</t>
  </si>
  <si>
    <t>304-277-3236</t>
  </si>
  <si>
    <t>26003-5371</t>
  </si>
  <si>
    <t>1994 LUMBER AVE STE 2</t>
  </si>
  <si>
    <t>HOME HEALTH CARE SERVICES INC.</t>
  </si>
  <si>
    <t>1416 A MACCORKLE AVENUE S.W.</t>
  </si>
  <si>
    <t>412-461-1412</t>
  </si>
  <si>
    <t>WYOMING MEDICAL CENTER</t>
  </si>
  <si>
    <t>CASPER</t>
  </si>
  <si>
    <t>82601-2926</t>
  </si>
  <si>
    <t>1233 E 2ND ST</t>
  </si>
  <si>
    <t>307-577-2166</t>
  </si>
  <si>
    <t>POWELL LIFELINE</t>
  </si>
  <si>
    <t>POWELL</t>
  </si>
  <si>
    <t>82435-2260</t>
  </si>
  <si>
    <t>777 AVENUE H</t>
  </si>
  <si>
    <t>307-754-3176</t>
  </si>
  <si>
    <t>307-688-6230</t>
  </si>
  <si>
    <t>Campbell County Health –</t>
  </si>
  <si>
    <t>Gillette</t>
  </si>
  <si>
    <t>300 S Burma Avenue</t>
  </si>
  <si>
    <t>WESTON COUNTY MEMORIAL HOSP.</t>
  </si>
  <si>
    <t>307-746-3553</t>
  </si>
  <si>
    <t>Newcastle</t>
  </si>
  <si>
    <t>725 Washington Blvd</t>
  </si>
  <si>
    <t>LIFELINK OF SHERIDAN</t>
  </si>
  <si>
    <t>15 S. SHERIDAN AVENUE</t>
  </si>
  <si>
    <t>NIOBRARA SENIOR CENTER</t>
  </si>
  <si>
    <t>LUSK</t>
  </si>
  <si>
    <t>307-334-2561</t>
  </si>
  <si>
    <t>611 EAST SIXTH STREET</t>
  </si>
  <si>
    <t>W.M.C LIFELINE</t>
  </si>
  <si>
    <t>1233 EAST SECOND STREET</t>
  </si>
  <si>
    <t>907-747-0960</t>
  </si>
  <si>
    <t>805-922-7731</t>
  </si>
  <si>
    <t>707-963-6472</t>
  </si>
  <si>
    <t>209-223-1485</t>
  </si>
  <si>
    <t>831-688-9217</t>
  </si>
  <si>
    <t>818-986-1234</t>
  </si>
  <si>
    <t>818-794-0442</t>
  </si>
  <si>
    <t>805-966-3312</t>
  </si>
  <si>
    <t>970-842-2861</t>
  </si>
  <si>
    <t>719-767-5662</t>
  </si>
  <si>
    <t>860-274-1251</t>
  </si>
  <si>
    <t>386-239-5000</t>
  </si>
  <si>
    <t>770-786-7053</t>
  </si>
  <si>
    <t>1-800-828-48</t>
  </si>
  <si>
    <t>717-233-1033</t>
  </si>
  <si>
    <t>717-233-1035</t>
  </si>
  <si>
    <t>641-684-2300</t>
  </si>
  <si>
    <t>712-732-4030</t>
  </si>
  <si>
    <t>712-542-2176</t>
  </si>
  <si>
    <t>319-656-2421</t>
  </si>
  <si>
    <t>641-464-3226</t>
  </si>
  <si>
    <t>708-923-4000</t>
  </si>
  <si>
    <t>217-322-4321</t>
  </si>
  <si>
    <t>815-942-2932</t>
  </si>
  <si>
    <t>618-234-4410</t>
  </si>
  <si>
    <t>270-575-2779</t>
  </si>
  <si>
    <t>504-507-2000</t>
  </si>
  <si>
    <t>617-729-9000</t>
  </si>
  <si>
    <t>515-401-5775</t>
  </si>
  <si>
    <t>1-800-635-61</t>
  </si>
  <si>
    <t>417 883 7500</t>
  </si>
  <si>
    <t>573-582-5000</t>
  </si>
  <si>
    <t>910-609-6112</t>
  </si>
  <si>
    <t>800-222-4989</t>
  </si>
  <si>
    <t>1-402-569-24</t>
  </si>
  <si>
    <t>856-661-0700</t>
  </si>
  <si>
    <t>505-395-2781</t>
  </si>
  <si>
    <t>775-687-4680</t>
  </si>
  <si>
    <t>315-458-3600</t>
  </si>
  <si>
    <t>516-887-1200</t>
  </si>
  <si>
    <t>315-393-3600</t>
  </si>
  <si>
    <t>631-477-1000</t>
  </si>
  <si>
    <t>937-223-8246</t>
  </si>
  <si>
    <t>419-734-3131</t>
  </si>
  <si>
    <t>503-842-8755</t>
  </si>
  <si>
    <t>541-228-3050</t>
  </si>
  <si>
    <t>814-788-8046</t>
  </si>
  <si>
    <t>814-948-6170</t>
  </si>
  <si>
    <t>717-790-8209</t>
  </si>
  <si>
    <t>218-722-0053</t>
  </si>
  <si>
    <t>828-488-3198</t>
  </si>
  <si>
    <t>618-498-6402</t>
  </si>
  <si>
    <t>864-573-3921</t>
  </si>
  <si>
    <t>864-552-7608</t>
  </si>
  <si>
    <t>605-328-4438</t>
  </si>
  <si>
    <t>605-997-3922</t>
  </si>
  <si>
    <t>979-245-6383</t>
  </si>
  <si>
    <t>361-526-2321</t>
  </si>
  <si>
    <t>434-315-2824</t>
  </si>
  <si>
    <t>509-493-1101</t>
  </si>
  <si>
    <t>715-526-7257</t>
  </si>
  <si>
    <t>1800-848-284</t>
  </si>
  <si>
    <t>715-726-3224</t>
  </si>
  <si>
    <t>307-672-2123</t>
  </si>
  <si>
    <t>Sales Org.</t>
  </si>
  <si>
    <t>Distr. Channel</t>
  </si>
  <si>
    <t>Division</t>
  </si>
  <si>
    <t>Sub Count</t>
  </si>
  <si>
    <t>US40</t>
  </si>
  <si>
    <t>US</t>
  </si>
  <si>
    <t>44604 Sterling Hwy Ste C</t>
  </si>
  <si>
    <t>Soldotna</t>
  </si>
  <si>
    <t>907-262-2424</t>
  </si>
  <si>
    <t>CMC HOSPICE</t>
  </si>
  <si>
    <t>400 S COLLEGE AVE STE 2</t>
  </si>
  <si>
    <t>72653-3991</t>
  </si>
  <si>
    <t>870-424-4000</t>
  </si>
  <si>
    <t>THE GABLES OF OJAI</t>
  </si>
  <si>
    <t>12705 Pechanga Rd</t>
  </si>
  <si>
    <t xml:space="preserve"> THE GATEWAY</t>
  </si>
  <si>
    <t>719-522-9779</t>
  </si>
  <si>
    <t>644 BOWEN ST</t>
  </si>
  <si>
    <t>80501-4412</t>
  </si>
  <si>
    <t>STARLIGHT LLC</t>
  </si>
  <si>
    <t>1048 INDEPENDENT AVE # 119</t>
  </si>
  <si>
    <t>81505-7185</t>
  </si>
  <si>
    <t>PEOPLECARE HEALTH SERVICES</t>
  </si>
  <si>
    <t>311 Palmer St</t>
  </si>
  <si>
    <t>81416-3209</t>
  </si>
  <si>
    <t>201 West 8th St Suite 810</t>
  </si>
  <si>
    <t>Pueblo</t>
  </si>
  <si>
    <t>719-275-2575</t>
  </si>
  <si>
    <t>PEOPLE CARE HEALTH SERVICES</t>
  </si>
  <si>
    <t>125 S 5TH ST</t>
  </si>
  <si>
    <t>200 East 7th Street, Suite 416</t>
  </si>
  <si>
    <t>(970) 480-05</t>
  </si>
  <si>
    <t>300 Long Beach Blvd</t>
  </si>
  <si>
    <t>Stratford</t>
  </si>
  <si>
    <t xml:space="preserve"> KEEP ME HOME CARE &amp; COMPANIONS, LL</t>
  </si>
  <si>
    <t>Care of Fairfield LL</t>
  </si>
  <si>
    <t>2228 Black Rock Turnpike, Ste 310</t>
  </si>
  <si>
    <t>22 Masonic Ave</t>
  </si>
  <si>
    <t>On the Mend Medical Supplies</t>
  </si>
  <si>
    <t>385 Main St S Ste 102</t>
  </si>
  <si>
    <t>Southbury</t>
  </si>
  <si>
    <t>203-262-0383</t>
  </si>
  <si>
    <t>LUTHERAN HOMES OF SO CAROLINA</t>
  </si>
  <si>
    <t>213 LAURENS ST</t>
  </si>
  <si>
    <t>29801-3911</t>
  </si>
  <si>
    <t>803-643-4220</t>
  </si>
  <si>
    <t>Be Well Home Services</t>
  </si>
  <si>
    <t>102 Fortress Dr</t>
  </si>
  <si>
    <t>CHAPIN</t>
  </si>
  <si>
    <t>29036-7576</t>
  </si>
  <si>
    <t>803-251-4663</t>
  </si>
  <si>
    <t>3503 CEDAR KNOLLS DR A-8</t>
  </si>
  <si>
    <t>755 A Walker Rd</t>
  </si>
  <si>
    <t>1799 N BELCHER RD  SET B</t>
  </si>
  <si>
    <t>33765-1324</t>
  </si>
  <si>
    <t>77 Club Drive</t>
  </si>
  <si>
    <t>11500 OLIVE BLVD  #158</t>
  </si>
  <si>
    <t>625 MEMORIAL DR  3RD FLOOR</t>
  </si>
  <si>
    <t>41701-1380</t>
  </si>
  <si>
    <t>12445 E 39TH AVE UNIT 214</t>
  </si>
  <si>
    <t>80239-3454</t>
  </si>
  <si>
    <t>Pocahontas  County Health Departmen</t>
  </si>
  <si>
    <t>1803 E Kimberly Rd</t>
  </si>
  <si>
    <t>IA240"</t>
  </si>
  <si>
    <t>641-622-1196</t>
  </si>
  <si>
    <t>515-598-7785</t>
  </si>
  <si>
    <t>WestView Estates</t>
  </si>
  <si>
    <t>1013 Second Street</t>
  </si>
  <si>
    <t>Reinbeck</t>
  </si>
  <si>
    <t>ROSELAND PLACE INC</t>
  </si>
  <si>
    <t>1207 MCHENRY RD STE 218A</t>
  </si>
  <si>
    <t>847-955-1515</t>
  </si>
  <si>
    <t>773 866 3183</t>
  </si>
  <si>
    <t>CLARK- LINDSEY VILLAGE</t>
  </si>
  <si>
    <t>101 W WINDSOR RD</t>
  </si>
  <si>
    <t>61802-6663</t>
  </si>
  <si>
    <t>217-344-2144</t>
  </si>
  <si>
    <t>306 S State Road 39</t>
  </si>
  <si>
    <t>4312 Sanford Lane</t>
  </si>
  <si>
    <t>404 N CHESTNUT ST</t>
  </si>
  <si>
    <t>67855-5001</t>
  </si>
  <si>
    <t>MEDICINE LODGE  MEMORIAL HOSPITAL</t>
  </si>
  <si>
    <t>1429 E COLLEGE WAY</t>
  </si>
  <si>
    <t>66062-1783</t>
  </si>
  <si>
    <t>COFFEYVILLE REGIONAL MEDICAL CENTER</t>
  </si>
  <si>
    <t>1400 W 4TH</t>
  </si>
  <si>
    <t>620-252-1503</t>
  </si>
  <si>
    <t>2200 Winchester Ave</t>
  </si>
  <si>
    <t>TRUSTED SENIOR CARE LLC</t>
  </si>
  <si>
    <t>1861 WESTEN ST STE A</t>
  </si>
  <si>
    <t>42104-4151</t>
  </si>
  <si>
    <t>DEPT OF VETERANS AFFAIRS</t>
  </si>
  <si>
    <t>1555 POYDRAS ST STE 13</t>
  </si>
  <si>
    <t>70112-3701</t>
  </si>
  <si>
    <t>781-455-9080</t>
  </si>
  <si>
    <t>Mayo Clinic Store - Rochester</t>
  </si>
  <si>
    <t>21 Second St SW, Suite 1-18</t>
  </si>
  <si>
    <t>507-284-9669</t>
  </si>
  <si>
    <t>MINNESOTA ELDER EQUIPMENT</t>
  </si>
  <si>
    <t>763-792-0041</t>
  </si>
  <si>
    <t>Good Sameritan</t>
  </si>
  <si>
    <t>4080 W Broadway Ave ste 132</t>
  </si>
  <si>
    <t>Robbinsdale</t>
  </si>
  <si>
    <t>855-232-3443</t>
  </si>
  <si>
    <t>ST. MARY'S HOSPITAL- AUDRAIN</t>
  </si>
  <si>
    <t>620 E MONROE ST</t>
  </si>
  <si>
    <t>MEXICO</t>
  </si>
  <si>
    <t>2429 Mission Way</t>
  </si>
  <si>
    <t>MT31O</t>
  </si>
  <si>
    <t>1707 CONTINENTAL DR STE B2</t>
  </si>
  <si>
    <t>59701-5129</t>
  </si>
  <si>
    <t>406-782-5024</t>
  </si>
  <si>
    <t>1001 OAK ST STE 205</t>
  </si>
  <si>
    <t>59715-8757</t>
  </si>
  <si>
    <t>406-551-1416</t>
  </si>
  <si>
    <t>2049 BROADWATER AVE STE 3</t>
  </si>
  <si>
    <t>59102-4871</t>
  </si>
  <si>
    <t>406-651-5240</t>
  </si>
  <si>
    <t>4185 N MONTANA AVE STE 4</t>
  </si>
  <si>
    <t>59602-7668</t>
  </si>
  <si>
    <t>406-443-1036</t>
  </si>
  <si>
    <t>101 E OAK ST  BLDG B STE 205</t>
  </si>
  <si>
    <t>59715-2939</t>
  </si>
  <si>
    <t>2300 12TH AVE S  ST. 130</t>
  </si>
  <si>
    <t>59405-5017</t>
  </si>
  <si>
    <t>406-452-3014</t>
  </si>
  <si>
    <t>1707 CONTINENTAL DR STE B-2</t>
  </si>
  <si>
    <t>101 AIRPORT RD STE 3</t>
  </si>
  <si>
    <t>KINSTON</t>
  </si>
  <si>
    <t>28501-1645</t>
  </si>
  <si>
    <t>252-233-2323</t>
  </si>
  <si>
    <t>2223 E Rosser Ave</t>
  </si>
  <si>
    <t>830 2ND ST E</t>
  </si>
  <si>
    <t>701-456-7387</t>
  </si>
  <si>
    <t>Northland PACE</t>
  </si>
  <si>
    <t>2700 8th ST. NW</t>
  </si>
  <si>
    <t>Minot</t>
  </si>
  <si>
    <t>701-857-8045</t>
  </si>
  <si>
    <t>910 18th Street NW</t>
  </si>
  <si>
    <t>Mandan</t>
  </si>
  <si>
    <t>298 Union St</t>
  </si>
  <si>
    <t>Hackensack</t>
  </si>
  <si>
    <t>1645 US Highway 22</t>
  </si>
  <si>
    <t>WATCHUNG</t>
  </si>
  <si>
    <t>07069-6505</t>
  </si>
  <si>
    <t>908-591-2167</t>
  </si>
  <si>
    <t>115 Route 46 West, Building F</t>
  </si>
  <si>
    <t>101 EAST PANTHER AVE</t>
  </si>
  <si>
    <t>Peak Outcomes d/b/a ComForcar</t>
  </si>
  <si>
    <t>315-356-5520</t>
  </si>
  <si>
    <t>HENRY KEEP HOME</t>
  </si>
  <si>
    <t>145 CLINTON ST STE 109</t>
  </si>
  <si>
    <t>13601-3621</t>
  </si>
  <si>
    <t>100 Stadium Drive  Suite F</t>
  </si>
  <si>
    <t>100 POWELL DRIVE</t>
  </si>
  <si>
    <t>253 Boving Rd</t>
  </si>
  <si>
    <t>902 E PINE ST</t>
  </si>
  <si>
    <t>74106-5928</t>
  </si>
  <si>
    <t>1020 Palmer Junction Road</t>
  </si>
  <si>
    <t>267-464-1001</t>
  </si>
  <si>
    <t>BROADWAY DRUG CENTER</t>
  </si>
  <si>
    <t>169 E SPRINGBROOK RD</t>
  </si>
  <si>
    <t>BROADWAY</t>
  </si>
  <si>
    <t>540-896-3251</t>
  </si>
  <si>
    <t>5513 DUBLIN LN</t>
  </si>
  <si>
    <t>NORTH RICHLAND HILLS</t>
  </si>
  <si>
    <t>76180-5711</t>
  </si>
  <si>
    <t>THE HERITAGE AT LOWMAN</t>
  </si>
  <si>
    <t>2101 Dutch Fork Rd</t>
  </si>
  <si>
    <t>Chapin</t>
  </si>
  <si>
    <t>803-856-4700</t>
  </si>
  <si>
    <t>800 SW 7th Avenue</t>
  </si>
  <si>
    <t>1307 8TH AVE</t>
  </si>
  <si>
    <t>76104-4137</t>
  </si>
  <si>
    <t>817-529-7555</t>
  </si>
  <si>
    <t>9301 N CENTRAL EXPY</t>
  </si>
  <si>
    <t>75231-0806</t>
  </si>
  <si>
    <t>214-345-4663</t>
  </si>
  <si>
    <t>SECURE AT HOME</t>
  </si>
  <si>
    <t>450 Briar Gate Way</t>
  </si>
  <si>
    <t>105 HIGHWAY 641 N STE A</t>
  </si>
  <si>
    <t>38320-1475</t>
  </si>
  <si>
    <t>731-279-4339</t>
  </si>
  <si>
    <t>3493 VETERANS DR N</t>
  </si>
  <si>
    <t>HUNTINGDON</t>
  </si>
  <si>
    <t>38344-6227</t>
  </si>
  <si>
    <t>731-986-3432</t>
  </si>
  <si>
    <t>731-784-7200</t>
  </si>
  <si>
    <t xml:space="preserve"> OLUNTEER HOME CARE INC</t>
  </si>
  <si>
    <t>130 STONEBRIDGE BLVD STE B</t>
  </si>
  <si>
    <t>38305-2086</t>
  </si>
  <si>
    <t>731-660-6122</t>
  </si>
  <si>
    <t>800 E REELFOOT AVE STE 200</t>
  </si>
  <si>
    <t>38261-5875</t>
  </si>
  <si>
    <t>731-886-0305</t>
  </si>
  <si>
    <t>5589 Jonquil Ln</t>
  </si>
  <si>
    <t>Ooltewah</t>
  </si>
  <si>
    <t>719-429-0947</t>
  </si>
  <si>
    <t>MOTHER FRANCES LIFELINE</t>
  </si>
  <si>
    <t>7516 S 12TH ST RD</t>
  </si>
  <si>
    <t>76706-7239</t>
  </si>
  <si>
    <t>40 SOUTH 100 EAST</t>
  </si>
  <si>
    <t>165 East 1400 North Suite 150</t>
  </si>
  <si>
    <t>216 College Ridge Rd</t>
  </si>
  <si>
    <t>1300 BRANCHLANDS DR</t>
  </si>
  <si>
    <t>22901-1783</t>
  </si>
  <si>
    <t>434-973-9044</t>
  </si>
  <si>
    <t xml:space="preserve"> ST. NICHOLAS HOSPITAL</t>
  </si>
  <si>
    <t>11400 W Lake Park Dr</t>
  </si>
  <si>
    <t>414-586-6268</t>
  </si>
  <si>
    <t>3824 Coal Heritage Rd</t>
  </si>
  <si>
    <t>304-589-3425</t>
  </si>
  <si>
    <t xml:space="preserve">  Type of Order</t>
  </si>
  <si>
    <t>PSF_Equipment</t>
  </si>
  <si>
    <t>LMS_Equipment</t>
  </si>
  <si>
    <t xml:space="preserve">   Phone Number:</t>
  </si>
  <si>
    <t>US41</t>
  </si>
  <si>
    <t>COMFORCARE SENIOR SERVICES - SCOTTSDALE</t>
  </si>
  <si>
    <t>Scottsdale</t>
  </si>
  <si>
    <t>14809 N. 73rd St, Suite #104</t>
  </si>
  <si>
    <t>1026 A Avenue NE</t>
  </si>
  <si>
    <t>Mayo Clinic Store - La Crosse</t>
  </si>
  <si>
    <t>La Crosse</t>
  </si>
  <si>
    <t>54601-4710</t>
  </si>
  <si>
    <t>608-791-9790</t>
  </si>
  <si>
    <t>Mayo Clinic Store - Onalaksa</t>
  </si>
  <si>
    <t>1212 Well St</t>
  </si>
  <si>
    <t>Onalaska</t>
  </si>
  <si>
    <t>54650-2668</t>
  </si>
  <si>
    <t xml:space="preserve">620  11th st S </t>
  </si>
  <si>
    <t>55902-1970</t>
  </si>
  <si>
    <t>1216 2nd St SW</t>
  </si>
  <si>
    <t>56296-1099</t>
  </si>
  <si>
    <t>320-563-8226</t>
  </si>
  <si>
    <t>401 12TH STREET NORTH</t>
  </si>
  <si>
    <t>WHEATON</t>
  </si>
  <si>
    <t>International Falls</t>
  </si>
  <si>
    <t>1404 Highway 71</t>
  </si>
  <si>
    <t>56649-2154</t>
  </si>
  <si>
    <t>MN618</t>
  </si>
  <si>
    <t>218-283-4319</t>
  </si>
  <si>
    <t>MN058</t>
  </si>
  <si>
    <t>Sanford Canby</t>
  </si>
  <si>
    <t>112 St Olaf Ave S</t>
  </si>
  <si>
    <t>Canby</t>
  </si>
  <si>
    <t>56220-1433</t>
  </si>
  <si>
    <t>ND068</t>
  </si>
  <si>
    <t>Sanford - Bismarck</t>
  </si>
  <si>
    <t>Mayo Clinic Store Lifeline - Lacrosse</t>
  </si>
  <si>
    <t>Unity Point Health - Lifeline Cedar Rapids</t>
  </si>
  <si>
    <t>Mayo Clinic Store - Onalaska</t>
  </si>
  <si>
    <t>Mayo Rochester</t>
  </si>
  <si>
    <t xml:space="preserve">   Ship to Information</t>
  </si>
  <si>
    <t>720 N MAIN ST STE 418</t>
  </si>
  <si>
    <t>L300003472821</t>
  </si>
  <si>
    <t>7000PHB</t>
  </si>
  <si>
    <t>7000PHW</t>
  </si>
  <si>
    <t>20170 Esero Gardens Cir</t>
  </si>
  <si>
    <t>Estero</t>
  </si>
  <si>
    <t>33928-3450</t>
  </si>
  <si>
    <t>239-204-2000</t>
  </si>
  <si>
    <t>Account Mgr Email</t>
  </si>
  <si>
    <t>email</t>
  </si>
  <si>
    <t>gopi.shah@philips.com</t>
  </si>
  <si>
    <t>ruth.ann.arber@philips.com</t>
  </si>
  <si>
    <t>oliver.doyle@philips.com</t>
  </si>
  <si>
    <t>todd.bradley@philips.com</t>
  </si>
  <si>
    <t>tim.oneil@philips.com</t>
  </si>
  <si>
    <t>silvia.lukach@philips.com</t>
  </si>
  <si>
    <t>michael.barron@philips.com</t>
  </si>
  <si>
    <t>darlene.messier@philips.com</t>
  </si>
  <si>
    <t>polly.zwolensky@philips.com</t>
  </si>
  <si>
    <t>brian.grady@philips.com</t>
  </si>
  <si>
    <t>grace.moguel@philips.com</t>
  </si>
  <si>
    <t>stephanie.garrigan@philips.com</t>
  </si>
  <si>
    <t>Shah</t>
  </si>
  <si>
    <t>Gopi</t>
  </si>
  <si>
    <t>N\A</t>
  </si>
  <si>
    <t>Ship when available.</t>
  </si>
  <si>
    <t>Battery for 6800\6900 (PSF)</t>
  </si>
  <si>
    <t>Battery for 7000 series Comm (PSF)</t>
  </si>
  <si>
    <t>Battery for 6800\6900 (LMS)</t>
  </si>
  <si>
    <t>Battery for 7000 series Comm (LMS)</t>
  </si>
  <si>
    <t>560 Seminole Rd</t>
  </si>
  <si>
    <t>LifeCircles PACE</t>
  </si>
  <si>
    <t>Muskegon</t>
  </si>
  <si>
    <t>231-733-8685</t>
  </si>
  <si>
    <t>NO PHB Needed</t>
  </si>
  <si>
    <r>
      <t xml:space="preserve">*For orders over $7500, A signed Order Form </t>
    </r>
    <r>
      <rPr>
        <b/>
        <i/>
        <u val="double"/>
        <sz val="14"/>
        <color rgb="FFFF0000"/>
        <rFont val="Calibri"/>
        <family val="2"/>
        <scheme val="minor"/>
      </rPr>
      <t>AND EITHER</t>
    </r>
    <r>
      <rPr>
        <b/>
        <sz val="14"/>
        <color rgb="FFFF0000"/>
        <rFont val="Calibri"/>
        <family val="2"/>
        <scheme val="minor"/>
      </rPr>
      <t xml:space="preserve"> a </t>
    </r>
    <r>
      <rPr>
        <b/>
        <u/>
        <sz val="14"/>
        <color rgb="FFFF0000"/>
        <rFont val="Calibri"/>
        <family val="2"/>
        <scheme val="minor"/>
      </rPr>
      <t>Signed Original PO</t>
    </r>
    <r>
      <rPr>
        <b/>
        <sz val="14"/>
        <color rgb="FFFF0000"/>
        <rFont val="Calibri"/>
        <family val="2"/>
        <scheme val="minor"/>
      </rPr>
      <t xml:space="preserve"> or </t>
    </r>
    <r>
      <rPr>
        <b/>
        <u/>
        <sz val="14"/>
        <color rgb="FFFF0000"/>
        <rFont val="Calibri"/>
        <family val="2"/>
        <scheme val="minor"/>
      </rPr>
      <t xml:space="preserve">Signed Letter of Intent </t>
    </r>
    <r>
      <rPr>
        <b/>
        <sz val="14"/>
        <color rgb="FFFF0000"/>
        <rFont val="Calibri"/>
        <family val="2"/>
        <scheme val="minor"/>
      </rPr>
      <t>on Organization letterhead is required</t>
    </r>
  </si>
  <si>
    <t>R300003336611</t>
  </si>
  <si>
    <t>R300000491131</t>
  </si>
  <si>
    <t>R300004873261</t>
  </si>
  <si>
    <t>R300004873331</t>
  </si>
  <si>
    <t>R300005057791</t>
  </si>
  <si>
    <t>L300003336611</t>
  </si>
  <si>
    <t>L300000491111</t>
  </si>
  <si>
    <t>L300000491131</t>
  </si>
  <si>
    <t>L300004873331</t>
  </si>
  <si>
    <t>L300004873261</t>
  </si>
  <si>
    <t>L300005571211</t>
  </si>
  <si>
    <t>L300005057791</t>
  </si>
  <si>
    <t>L300005057771</t>
  </si>
  <si>
    <t>R300005057771</t>
  </si>
  <si>
    <t>On the Go Mobile Solution Lanyard, Black</t>
  </si>
  <si>
    <t>On The Go Leather Pouch - ONLY POUCH</t>
  </si>
  <si>
    <t xml:space="preserve">Phone Number </t>
  </si>
  <si>
    <t>TEAM</t>
  </si>
  <si>
    <t>first_name</t>
  </si>
  <si>
    <t>last_name</t>
  </si>
  <si>
    <t>phone_number</t>
  </si>
  <si>
    <t>Co Cell?</t>
  </si>
  <si>
    <t>1- SALES LEADERSHIP</t>
  </si>
  <si>
    <t>Catharine</t>
  </si>
  <si>
    <t>Giles</t>
  </si>
  <si>
    <t>catharine.giles@philips.com</t>
  </si>
  <si>
    <t>949-310-7608</t>
  </si>
  <si>
    <t>Yes</t>
  </si>
  <si>
    <t>Chris</t>
  </si>
  <si>
    <t>Doherty</t>
  </si>
  <si>
    <t>chris.doherty@philips.com</t>
  </si>
  <si>
    <t>913-205-2351</t>
  </si>
  <si>
    <t>David</t>
  </si>
  <si>
    <t>Maniscalco</t>
  </si>
  <si>
    <t>david.maniscalco@philips.com</t>
  </si>
  <si>
    <t>508-864-2215</t>
  </si>
  <si>
    <t>Jeff</t>
  </si>
  <si>
    <t>Moore</t>
  </si>
  <si>
    <t>jeff.moore@philips.com</t>
  </si>
  <si>
    <t>970-227-0605</t>
  </si>
  <si>
    <t>Steve</t>
  </si>
  <si>
    <t>Hamerski</t>
  </si>
  <si>
    <t xml:space="preserve">steve.hamerski@philips.com </t>
  </si>
  <si>
    <t>508-243-1567</t>
  </si>
  <si>
    <t>2 - KAME</t>
  </si>
  <si>
    <t>Bill</t>
  </si>
  <si>
    <t>Hendry</t>
  </si>
  <si>
    <t>bill.hendry@philips.com</t>
  </si>
  <si>
    <t>770-853-0917</t>
  </si>
  <si>
    <t>Grace</t>
  </si>
  <si>
    <t>Moguel</t>
  </si>
  <si>
    <t>312-513-9903</t>
  </si>
  <si>
    <t>518-410-4902</t>
  </si>
  <si>
    <t>Polly</t>
  </si>
  <si>
    <t>Zwolensky</t>
  </si>
  <si>
    <t>612-875-3596</t>
  </si>
  <si>
    <t>Ruth Ann</t>
  </si>
  <si>
    <t>Arber</t>
  </si>
  <si>
    <t>303-378-2476</t>
  </si>
  <si>
    <t>Silvia</t>
  </si>
  <si>
    <t>Lukach</t>
  </si>
  <si>
    <t>404-576-6050</t>
  </si>
  <si>
    <t>Todd</t>
  </si>
  <si>
    <t>Bradley</t>
  </si>
  <si>
    <t>508-283-2362</t>
  </si>
  <si>
    <t>3 - GSD</t>
  </si>
  <si>
    <t>Andre</t>
  </si>
  <si>
    <t>Psaradelis</t>
  </si>
  <si>
    <t>andre.psaradelis@philips.com</t>
  </si>
  <si>
    <t>619-439-3362</t>
  </si>
  <si>
    <t>Carla</t>
  </si>
  <si>
    <t>Santos</t>
  </si>
  <si>
    <t>Carla.Santos_1@philips.com</t>
  </si>
  <si>
    <t>646-915-2419</t>
  </si>
  <si>
    <t>Darlene</t>
  </si>
  <si>
    <t>Messier</t>
  </si>
  <si>
    <t>508-916-8173</t>
  </si>
  <si>
    <t>Ellen</t>
  </si>
  <si>
    <t>Joyce</t>
  </si>
  <si>
    <t>ellen.joyce@philips.com</t>
  </si>
  <si>
    <t>610-806-0579</t>
  </si>
  <si>
    <t>917-318-7240</t>
  </si>
  <si>
    <t>Maurice</t>
  </si>
  <si>
    <t>King</t>
  </si>
  <si>
    <t>maurice.king@philips.com</t>
  </si>
  <si>
    <t>470-763-9870</t>
  </si>
  <si>
    <t>Stephanie</t>
  </si>
  <si>
    <t>Garrigan</t>
  </si>
  <si>
    <t>224-358-8657</t>
  </si>
  <si>
    <t>4 - CPS</t>
  </si>
  <si>
    <t>Andrew</t>
  </si>
  <si>
    <t>Sheehan</t>
  </si>
  <si>
    <t>andrew.sheehan@philips.com</t>
  </si>
  <si>
    <t>774-422-1565</t>
  </si>
  <si>
    <t>Brian</t>
  </si>
  <si>
    <t>Grady</t>
  </si>
  <si>
    <t>508-745-8453</t>
  </si>
  <si>
    <t>Maura</t>
  </si>
  <si>
    <t>Dollaway</t>
  </si>
  <si>
    <t>maura.dollaway@philips.com</t>
  </si>
  <si>
    <t>508-596-4250</t>
  </si>
  <si>
    <t>508-745-3678</t>
  </si>
  <si>
    <t>Sam</t>
  </si>
  <si>
    <t>Huggan</t>
  </si>
  <si>
    <t>samuel.huggan@philips.com</t>
  </si>
  <si>
    <t>774-432-7952</t>
  </si>
  <si>
    <t>Tim</t>
  </si>
  <si>
    <t>O'Neil</t>
  </si>
  <si>
    <t>508-848-8460</t>
  </si>
  <si>
    <t>5 - REM</t>
  </si>
  <si>
    <t>Washkowski</t>
  </si>
  <si>
    <t>michael.washkowitz@philips.com</t>
  </si>
  <si>
    <t>508-816-9128</t>
  </si>
  <si>
    <t>No</t>
  </si>
  <si>
    <t>Paul</t>
  </si>
  <si>
    <t>Lydon</t>
  </si>
  <si>
    <t>paul.lydon@philips.com</t>
  </si>
  <si>
    <t>617-633-9298</t>
  </si>
  <si>
    <t>Roberta</t>
  </si>
  <si>
    <t>Bowen</t>
  </si>
  <si>
    <t>Roberta.Bowen@philips.com</t>
  </si>
  <si>
    <t>508-308-9113</t>
  </si>
  <si>
    <t>6 - SLS</t>
  </si>
  <si>
    <t>Alex</t>
  </si>
  <si>
    <t>MacMaster</t>
  </si>
  <si>
    <t>alexander.macmaster@philips.com</t>
  </si>
  <si>
    <t>508-864-2805</t>
  </si>
  <si>
    <t>Brandee</t>
  </si>
  <si>
    <t>VanVuuren</t>
  </si>
  <si>
    <t>brandee.vanvuuren@philips.com</t>
  </si>
  <si>
    <t>616-888-9215</t>
  </si>
  <si>
    <t>Rob</t>
  </si>
  <si>
    <t>Nelson</t>
  </si>
  <si>
    <t>Rob.Nelson@philips.com</t>
  </si>
  <si>
    <t xml:space="preserve">(725) 202-5003 </t>
  </si>
  <si>
    <t>Bury</t>
  </si>
  <si>
    <t>tyler.bury@philips.com</t>
  </si>
  <si>
    <t>623-337-6660</t>
  </si>
  <si>
    <t>7 - DS</t>
  </si>
  <si>
    <t>Alvan</t>
  </si>
  <si>
    <t>alvan.stockton@philips.com</t>
  </si>
  <si>
    <t>508-988-3562</t>
  </si>
  <si>
    <t>Bernadette</t>
  </si>
  <si>
    <t>Rosales</t>
  </si>
  <si>
    <t>bernadette.rosales@philips.com</t>
  </si>
  <si>
    <t xml:space="preserve">508-988-3020 </t>
  </si>
  <si>
    <t>Fleming</t>
  </si>
  <si>
    <t>chris.fleming_2@philips.com</t>
  </si>
  <si>
    <t xml:space="preserve">508-988-1670 </t>
  </si>
  <si>
    <t>Colleen</t>
  </si>
  <si>
    <t>Maroney</t>
  </si>
  <si>
    <t>colleen.maroney@philips.com</t>
  </si>
  <si>
    <t>508-988-1047</t>
  </si>
  <si>
    <t>Diatelevi</t>
  </si>
  <si>
    <t>david.diatalevi@philips.com</t>
  </si>
  <si>
    <t>508-450-6768</t>
  </si>
  <si>
    <t>Frederick</t>
  </si>
  <si>
    <t>david.frederick@philips.com</t>
  </si>
  <si>
    <t>508-988-1651</t>
  </si>
  <si>
    <t>Dustin</t>
  </si>
  <si>
    <t>Norcross</t>
  </si>
  <si>
    <t>duston.norcross@philips.com</t>
  </si>
  <si>
    <t>508-988-1870</t>
  </si>
  <si>
    <t>Greg</t>
  </si>
  <si>
    <t>Diaz</t>
  </si>
  <si>
    <t>greg.diaz@philips.com</t>
  </si>
  <si>
    <t>508-988-1523</t>
  </si>
  <si>
    <t>Jeffery</t>
  </si>
  <si>
    <t>Jonathas</t>
  </si>
  <si>
    <t>jeffery.jonathas@philips.com</t>
  </si>
  <si>
    <t>508-988-3539</t>
  </si>
  <si>
    <t>John</t>
  </si>
  <si>
    <t>Ward</t>
  </si>
  <si>
    <t>john.ward@philips.com</t>
  </si>
  <si>
    <t>508-988-1656</t>
  </si>
  <si>
    <t>Katherine</t>
  </si>
  <si>
    <t>Gilliam</t>
  </si>
  <si>
    <t>katherine.gilliam@philips.com</t>
  </si>
  <si>
    <t>678-520-9745</t>
  </si>
  <si>
    <t>Robinson</t>
  </si>
  <si>
    <t>michael.robinson@philips.com</t>
  </si>
  <si>
    <t xml:space="preserve">508-988-1534 </t>
  </si>
  <si>
    <t>Miguel</t>
  </si>
  <si>
    <t>Ortega</t>
  </si>
  <si>
    <t>miguel.ortega@philips.com</t>
  </si>
  <si>
    <t xml:space="preserve">508-988-1020 </t>
  </si>
  <si>
    <t>Obi</t>
  </si>
  <si>
    <t>Nneji</t>
  </si>
  <si>
    <t>obi.nneji@philips.com</t>
  </si>
  <si>
    <t>508-988-1891</t>
  </si>
  <si>
    <t>Richard</t>
  </si>
  <si>
    <t>Serafini</t>
  </si>
  <si>
    <t>richard.serafini@philips.com</t>
  </si>
  <si>
    <t>508-988-3540</t>
  </si>
  <si>
    <t>Scott</t>
  </si>
  <si>
    <t>Greenfield</t>
  </si>
  <si>
    <t>scott.greenfield@philips.com</t>
  </si>
  <si>
    <t>508-988-1318</t>
  </si>
  <si>
    <t>Shawn</t>
  </si>
  <si>
    <t>Kuhl</t>
  </si>
  <si>
    <t>shawn.kuhl@philips.com</t>
  </si>
  <si>
    <t>708-549-3382</t>
  </si>
  <si>
    <t>Sherri</t>
  </si>
  <si>
    <t>Jenkins</t>
  </si>
  <si>
    <t>sherri.jenkins@philips.com</t>
  </si>
  <si>
    <t>(508) 988-3536</t>
  </si>
  <si>
    <t>Yolanda</t>
  </si>
  <si>
    <t>Napolitano</t>
  </si>
  <si>
    <t>yolanda.napolitano@philips.com</t>
  </si>
  <si>
    <t>508 988 1842</t>
  </si>
  <si>
    <t>Account Mgr Cel #</t>
  </si>
  <si>
    <t>7000\324 Wrist Strap Conv Tool</t>
  </si>
  <si>
    <r>
      <t xml:space="preserve">ANH1118          
</t>
    </r>
    <r>
      <rPr>
        <sz val="10"/>
        <rFont val="Calibri"/>
        <family val="2"/>
        <scheme val="minor"/>
      </rPr>
      <t>(For LMS Program)</t>
    </r>
  </si>
  <si>
    <t>On the Go Mobile Solution Lanyard, Black (PSF)</t>
  </si>
  <si>
    <t>On the Go Mobile Solution MHB -  No Charge device (LMS)</t>
  </si>
  <si>
    <t>LIFE REPL KIT,WRIST STRAP 7000,324,319</t>
  </si>
  <si>
    <t>L300005571171</t>
  </si>
  <si>
    <t>LIFE REPL KIT,XL WRISTSTRAP 7000,324,319</t>
  </si>
  <si>
    <t>L300005571241</t>
  </si>
  <si>
    <t>REPL KIT NECKCORD 7000AHB/PHB (Neck cord &amp; Ring)</t>
  </si>
  <si>
    <t>L300005571261</t>
  </si>
  <si>
    <t>NECKCORD 7000AHB/PHB (Neckcord only)</t>
  </si>
  <si>
    <t>L300002985651</t>
  </si>
  <si>
    <t>R300002985651</t>
  </si>
  <si>
    <r>
      <t xml:space="preserve">ANA0318-01 
</t>
    </r>
    <r>
      <rPr>
        <sz val="10"/>
        <rFont val="Calibri"/>
        <family val="2"/>
        <scheme val="minor"/>
      </rPr>
      <t>(For LMS Program)</t>
    </r>
  </si>
  <si>
    <r>
      <t xml:space="preserve">ANC1118-01
</t>
    </r>
    <r>
      <rPr>
        <sz val="10"/>
        <rFont val="Calibri"/>
        <family val="2"/>
        <scheme val="minor"/>
      </rPr>
      <t>(For LMS Program)</t>
    </r>
  </si>
  <si>
    <r>
      <t xml:space="preserve">185-104           
</t>
    </r>
    <r>
      <rPr>
        <sz val="10"/>
        <rFont val="Calibri"/>
        <family val="2"/>
        <scheme val="minor"/>
      </rPr>
      <t>(For PSF Program)</t>
    </r>
  </si>
  <si>
    <r>
      <t xml:space="preserve">6900AT Communicator(LMS)  </t>
    </r>
    <r>
      <rPr>
        <vertAlign val="superscript"/>
        <sz val="12"/>
        <rFont val="Calibri"/>
        <family val="2"/>
        <scheme val="minor"/>
      </rPr>
      <t>*Ordering 1 - 200 Units</t>
    </r>
  </si>
  <si>
    <r>
      <t>LIFE REPL KIT,</t>
    </r>
    <r>
      <rPr>
        <sz val="12"/>
        <color rgb="FFFF0000"/>
        <rFont val="Calibri"/>
        <family val="2"/>
        <scheme val="minor"/>
      </rPr>
      <t>XL</t>
    </r>
    <r>
      <rPr>
        <sz val="12"/>
        <rFont val="Calibri"/>
        <family val="2"/>
        <scheme val="minor"/>
      </rPr>
      <t xml:space="preserve"> WRISTSTRAP 7000,324,319</t>
    </r>
  </si>
  <si>
    <t>R300000491111</t>
  </si>
  <si>
    <r>
      <t xml:space="preserve">ANC1118-01
</t>
    </r>
    <r>
      <rPr>
        <sz val="10"/>
        <rFont val="Calibri"/>
        <family val="2"/>
        <scheme val="minor"/>
      </rPr>
      <t>(For PSF Program)</t>
    </r>
  </si>
  <si>
    <r>
      <t xml:space="preserve">ANA0318-01 
</t>
    </r>
    <r>
      <rPr>
        <sz val="10"/>
        <rFont val="Calibri"/>
        <family val="2"/>
        <scheme val="minor"/>
      </rPr>
      <t>(For PSF Program)</t>
    </r>
  </si>
  <si>
    <t>Charging Cradle for Mobile on the Go Pendant (PSF)</t>
  </si>
  <si>
    <t>Power adapter w\cord for Mobile On the Go Pendant (PSF)</t>
  </si>
  <si>
    <t>On The Go Leather Pouch - ONLY POUCH (PSF)</t>
  </si>
  <si>
    <t>Charging Cradle for Mobile on the Go Pendant (LMS)</t>
  </si>
  <si>
    <t>Power adapter w\cord for Mobile On the Go Pendant (LMS)</t>
  </si>
  <si>
    <r>
      <t xml:space="preserve">ANP1118-05
</t>
    </r>
    <r>
      <rPr>
        <sz val="9"/>
        <rFont val="Calibri"/>
        <family val="2"/>
        <scheme val="minor"/>
      </rPr>
      <t>(For LMS Program)</t>
    </r>
  </si>
  <si>
    <r>
      <t xml:space="preserve">ANP1118-05
</t>
    </r>
    <r>
      <rPr>
        <sz val="9"/>
        <rFont val="Calibri"/>
        <family val="2"/>
        <scheme val="minor"/>
      </rPr>
      <t>(For PSF Program)</t>
    </r>
  </si>
  <si>
    <r>
      <t xml:space="preserve">ANP-1118-02
</t>
    </r>
    <r>
      <rPr>
        <sz val="9"/>
        <rFont val="Calibri"/>
        <family val="2"/>
        <scheme val="minor"/>
      </rPr>
      <t>(For LMS Program)</t>
    </r>
  </si>
  <si>
    <t>Item</t>
  </si>
  <si>
    <t>300003336611</t>
  </si>
  <si>
    <t>1840549</t>
  </si>
  <si>
    <t>300002985651</t>
  </si>
  <si>
    <t>1840550</t>
  </si>
  <si>
    <t>300005057791</t>
  </si>
  <si>
    <t>US/Canada</t>
  </si>
  <si>
    <t>324PHB</t>
  </si>
  <si>
    <t>300005057771</t>
  </si>
  <si>
    <t>324PHW</t>
  </si>
  <si>
    <t>300000491111</t>
  </si>
  <si>
    <t>300000219841</t>
  </si>
  <si>
    <t>300000219851</t>
  </si>
  <si>
    <t>1840561</t>
  </si>
  <si>
    <t>300001144871</t>
  </si>
  <si>
    <t>68XT</t>
  </si>
  <si>
    <t>LOCKBOX, PORTABLE, NUMERIC</t>
  </si>
  <si>
    <t>Lockbox</t>
  </si>
  <si>
    <t>Collaterals</t>
  </si>
  <si>
    <t>GDE,QUIK SETUP,W/O CONTCT,6800</t>
  </si>
  <si>
    <t>HomesafeBOM</t>
  </si>
  <si>
    <t>L1870474</t>
  </si>
  <si>
    <t>ASSY, WELCOME PACKET</t>
  </si>
  <si>
    <t>ASSY,LIT,6900AT,6800AT TSA</t>
  </si>
  <si>
    <t>MNL, USRS, FD100</t>
  </si>
  <si>
    <t>INSTRUCTIONS FOR USE(IFU), 324PHB/324PHW</t>
  </si>
  <si>
    <t>OneSource Service PHB Replacement Envelo</t>
  </si>
  <si>
    <t>ASSEMBLY, RETURN ENVELOPE</t>
  </si>
  <si>
    <t>L300002910781</t>
  </si>
  <si>
    <t>Instructions, AutoLearn, 7000 Series</t>
  </si>
  <si>
    <t>PHB AutoLearn Instructions</t>
  </si>
  <si>
    <t>GDE,QUK STUP W/NO CONTACT,6803</t>
  </si>
  <si>
    <t>MNL,USERS,68XT,W/O CONT</t>
  </si>
  <si>
    <t>MNL, USERS, FD100, SPANISH</t>
  </si>
  <si>
    <t>MANUAL ADDENDUM, AGENCY</t>
  </si>
  <si>
    <t>ASSY,LIT,6903AT,6803AT TSA</t>
  </si>
  <si>
    <t>SPEC, MNL, USERS, 324PHB,324PHW, SP</t>
  </si>
  <si>
    <t>7200C</t>
  </si>
  <si>
    <t>300003472821</t>
  </si>
  <si>
    <t>300004873261</t>
  </si>
  <si>
    <t>300000264211</t>
  </si>
  <si>
    <t>300004873331</t>
  </si>
  <si>
    <t>300000267981</t>
  </si>
  <si>
    <t>300000491131</t>
  </si>
  <si>
    <t>1840532</t>
  </si>
  <si>
    <t>300000999261</t>
  </si>
  <si>
    <t>CARD, SEPARATOR</t>
  </si>
  <si>
    <t>QUICK SETUP GUIDE, 7000C AHB/PHB</t>
  </si>
  <si>
    <t>L300004923571</t>
  </si>
  <si>
    <t>COLLATERAL KIT,HOMESAFE WL COMM 7200C</t>
  </si>
  <si>
    <t>PMD</t>
  </si>
  <si>
    <t>1900741</t>
  </si>
  <si>
    <t>RENTAL, ASSY, FINAL CFG, US</t>
  </si>
  <si>
    <t>Kits &amp; Aftermarket Parts</t>
  </si>
  <si>
    <t>Comments</t>
  </si>
  <si>
    <t>KIT, ASSY,RETURN PACKAGING,PMD</t>
  </si>
  <si>
    <t>Sellable Item</t>
  </si>
  <si>
    <t>PMD Return Kit</t>
  </si>
  <si>
    <t>1072834</t>
  </si>
  <si>
    <t>Printed HIBC Label</t>
  </si>
  <si>
    <t>L0750641</t>
  </si>
  <si>
    <t>LABEL, FEDEX, RETURN, PA</t>
  </si>
  <si>
    <t>L0850623</t>
  </si>
  <si>
    <t>BAG,MD2 DUST,14x16x36,POLY CLR</t>
  </si>
  <si>
    <t>PMD Packout</t>
  </si>
  <si>
    <t>L0910170</t>
  </si>
  <si>
    <t>CTN,SUPPORT CREASE SHEET,200-C</t>
  </si>
  <si>
    <t>L0910171</t>
  </si>
  <si>
    <t>CTN,ACCY,CORR,BRN,200-B</t>
  </si>
  <si>
    <t>L0910182</t>
  </si>
  <si>
    <t>CTN,20.25"x17"x17.5"WHT W/LOGO</t>
  </si>
  <si>
    <t>L0910197</t>
  </si>
  <si>
    <t>BOX, INSERT BOTTOM</t>
  </si>
  <si>
    <t>L0910208</t>
  </si>
  <si>
    <t>INSERT. STARBURST</t>
  </si>
  <si>
    <t>L0940592</t>
  </si>
  <si>
    <t>INSTR,PMD RETURN</t>
  </si>
  <si>
    <t>PMD Parts</t>
  </si>
  <si>
    <t>L0960124</t>
  </si>
  <si>
    <t>ENV,PHILIPS LIFELINE W/TAG</t>
  </si>
  <si>
    <t>Kit,PMD Cups/Lids,5000/pkg</t>
  </si>
  <si>
    <t>PMD Kit</t>
  </si>
  <si>
    <t>L0850621</t>
  </si>
  <si>
    <t>CUP,1 oz PORTION</t>
  </si>
  <si>
    <t>L0850622</t>
  </si>
  <si>
    <t>LID,1oz PORTION</t>
  </si>
  <si>
    <t>ASSY, BTRY REPLACEMENT,PMD</t>
  </si>
  <si>
    <t>L0652042</t>
  </si>
  <si>
    <t>PMD Battery P-card</t>
  </si>
  <si>
    <t>L0910165</t>
  </si>
  <si>
    <t>FOAM,BATT SPACER,1.5"x1",ADH</t>
  </si>
  <si>
    <t>L0920100</t>
  </si>
  <si>
    <t>TAB,MYLAR,1/2"x2" ADH BACKED</t>
  </si>
  <si>
    <t>L1870628</t>
  </si>
  <si>
    <t>P/L ASSY PMD 100PWR SUPPLY KIT</t>
  </si>
  <si>
    <t>L1870326</t>
  </si>
  <si>
    <t>ASSEMBLY, POWER SUPPLY, SWTCHNG, 15V800mA</t>
  </si>
  <si>
    <t>P/L,ASSY,LITERATURE PKT PMD</t>
  </si>
  <si>
    <t>ASSY,REFILL,ACCESSORY,PMD</t>
  </si>
  <si>
    <t>KIT, TRAY,LOADING,CUP,PMD</t>
  </si>
  <si>
    <t>L0850626</t>
  </si>
  <si>
    <t>TRAY,LOADING,CUP,PMD  --  Raw Part</t>
  </si>
  <si>
    <t>Kit, PMD REPL Key, 2/pkg</t>
  </si>
  <si>
    <t>L0850674</t>
  </si>
  <si>
    <t>KEY,MINIATURE 5 TUMBLER</t>
  </si>
  <si>
    <t>BOOKLET,PRIVACY POLICY,LL</t>
  </si>
  <si>
    <t>Sellable item</t>
  </si>
  <si>
    <t>PMD Pack Out Detail</t>
  </si>
  <si>
    <t>Qty Per</t>
  </si>
  <si>
    <t>P/L,ASSY,LITERATURE KIT PKT PMD100</t>
  </si>
  <si>
    <t>L0850221</t>
  </si>
  <si>
    <t>6" YELLOW PAPER TIE</t>
  </si>
  <si>
    <t>L0910185</t>
  </si>
  <si>
    <t>SLEEVE,1 MIL,2"X4"X12"GUSSETD</t>
  </si>
  <si>
    <t>L0910174</t>
  </si>
  <si>
    <t>FOAM,PKG ACCESSORY BOX DIVIDER</t>
  </si>
  <si>
    <t>L0850673</t>
  </si>
  <si>
    <t>CBL,FLAT,MOD,RJ11/RJ11,14'</t>
  </si>
  <si>
    <t>L0950068</t>
  </si>
  <si>
    <t>LBL,BLANK,SERIAL NO,BARCODE</t>
  </si>
  <si>
    <t>TRAY,LOADING,CUP,PMD</t>
  </si>
  <si>
    <t>INSERT,STARBURST</t>
  </si>
  <si>
    <t>INSERT, PMD BOTTOM</t>
  </si>
  <si>
    <t>L0910184</t>
  </si>
  <si>
    <t>BOX,SHPG,ADJUST,1/6UP W/LOGO</t>
  </si>
  <si>
    <t>Other Managed Parts</t>
  </si>
  <si>
    <t>1120789</t>
  </si>
  <si>
    <t>RP-Lifeline PMD Accessory Kit</t>
  </si>
  <si>
    <t>L0750570</t>
  </si>
  <si>
    <t>LABEL,SUPPORT CENTER, MD2</t>
  </si>
  <si>
    <t>L0750571</t>
  </si>
  <si>
    <t>LABEL,WARNING,DISPENSER,MD2</t>
  </si>
  <si>
    <t xml:space="preserve">L0750808       </t>
  </si>
  <si>
    <t>ARTWORK, LABEL, PROPERTY OF Mt Pleasant</t>
  </si>
  <si>
    <t>L0790096</t>
  </si>
  <si>
    <t>DIVERTER</t>
  </si>
  <si>
    <t>L0790098</t>
  </si>
  <si>
    <t>SHAFT,DIVERTER,SS</t>
  </si>
  <si>
    <t>L0950167</t>
  </si>
  <si>
    <t>LOGO,PHILIPS,BLUE,UNIVERSAL</t>
  </si>
  <si>
    <t xml:space="preserve">L1830517         </t>
  </si>
  <si>
    <t>ASSY,13KEY,MEMBRANE,ADH BACKD</t>
  </si>
  <si>
    <t>L1860205</t>
  </si>
  <si>
    <t>CBL,RIBBON,40 PIN 5",FRNT PANL</t>
  </si>
  <si>
    <t>300008004321</t>
  </si>
  <si>
    <t>Charging Cradle, OTG</t>
  </si>
  <si>
    <t>300008006201</t>
  </si>
  <si>
    <t>Wall Power Supply, USB Port, 5W/5V</t>
  </si>
  <si>
    <t>Lanyard, Black w/ Threaded Loop</t>
  </si>
  <si>
    <t>Leather Pouch</t>
  </si>
  <si>
    <t>Lifeline Welcome Letter</t>
  </si>
  <si>
    <t>300003440811</t>
  </si>
  <si>
    <t>Lifeline Terms &amp; Conditions</t>
  </si>
  <si>
    <t>Lifeline EMT Card</t>
  </si>
  <si>
    <t xml:space="preserve">Lifeline Door Hanger </t>
  </si>
  <si>
    <t>960133</t>
  </si>
  <si>
    <t>Lifeline Remittance Envelope</t>
  </si>
  <si>
    <t>300007998311</t>
  </si>
  <si>
    <t>Boxes</t>
  </si>
  <si>
    <t>300008572201</t>
  </si>
  <si>
    <t>Overlays</t>
  </si>
  <si>
    <t>56842C</t>
  </si>
  <si>
    <t>Red Bands</t>
  </si>
  <si>
    <t>300008572591</t>
  </si>
  <si>
    <t>Open Immediately Sticker (Wine)</t>
  </si>
  <si>
    <t>3000079OTG+UG</t>
  </si>
  <si>
    <t>OTG+ User Guides</t>
  </si>
  <si>
    <t>30000OTGCPA</t>
  </si>
  <si>
    <t>OTG+ Terms and Conditions</t>
  </si>
  <si>
    <t>0940874 Rev. E</t>
  </si>
  <si>
    <t xml:space="preserve">OTG+ Warranty </t>
  </si>
  <si>
    <t>30003OTGINS</t>
  </si>
  <si>
    <t>IPAK Inserts A+B</t>
  </si>
  <si>
    <t>300008052731</t>
  </si>
  <si>
    <t xml:space="preserve">IPAK Pockets </t>
  </si>
  <si>
    <t>2240 West Sunset Street</t>
  </si>
  <si>
    <t>700 East Washington</t>
  </si>
  <si>
    <t>VERIZON - On the Go Mobile Solution MHB (LMS)</t>
  </si>
  <si>
    <t>AT&amp;T- On the Go Mobile Solution MHB (LMS)</t>
  </si>
  <si>
    <r>
      <t xml:space="preserve">ANH1118 -01 - Verizon          
</t>
    </r>
    <r>
      <rPr>
        <sz val="10"/>
        <rFont val="Calibri"/>
        <family val="2"/>
        <scheme val="minor"/>
      </rPr>
      <t>(For LMS Program)</t>
    </r>
  </si>
  <si>
    <r>
      <t xml:space="preserve">ANH1118 -01 - AT&amp;T          
</t>
    </r>
    <r>
      <rPr>
        <sz val="10"/>
        <rFont val="Calibri"/>
        <family val="2"/>
        <scheme val="minor"/>
      </rPr>
      <t>(For LMS Program)</t>
    </r>
  </si>
  <si>
    <t xml:space="preserve">  Lifeline Systems, Inc
  ATTN: Order Management
  310 Seven Springs Way, Suite 300
  Brentwood, TN 37027</t>
  </si>
  <si>
    <t>AT&amp;T- On the Go MHB (PSF)</t>
  </si>
  <si>
    <t>ANH1118 -01 - AT&amp;T          
(For PSF Program)</t>
  </si>
  <si>
    <t>VERIZON - On the Go MHB (PSF)</t>
  </si>
  <si>
    <t>ANH1118 -01 - Verizon          
(For PSF Program)</t>
  </si>
  <si>
    <r>
      <t xml:space="preserve">AT&amp;T- </t>
    </r>
    <r>
      <rPr>
        <b/>
        <u/>
        <sz val="12"/>
        <rFont val="Calibri"/>
        <family val="2"/>
        <scheme val="minor"/>
      </rPr>
      <t>NO CHARGE</t>
    </r>
    <r>
      <rPr>
        <sz val="12"/>
        <rFont val="Calibri"/>
        <family val="2"/>
        <scheme val="minor"/>
      </rPr>
      <t xml:space="preserve"> On the Go MHB (PSF)</t>
    </r>
  </si>
  <si>
    <r>
      <t xml:space="preserve">VERIZON - </t>
    </r>
    <r>
      <rPr>
        <b/>
        <u/>
        <sz val="12"/>
        <rFont val="Calibri"/>
        <family val="2"/>
        <scheme val="minor"/>
      </rPr>
      <t>NO CHARGE</t>
    </r>
    <r>
      <rPr>
        <sz val="12"/>
        <rFont val="Calibri"/>
        <family val="2"/>
        <scheme val="minor"/>
      </rPr>
      <t xml:space="preserve"> On the Go MHB (PSF)</t>
    </r>
  </si>
  <si>
    <t>ZONE</t>
  </si>
  <si>
    <t>Philips - Anchorage</t>
  </si>
  <si>
    <t>AK004 - Philips - Anchorage</t>
  </si>
  <si>
    <t>AK013 - Fairbanks Memorial Hospital</t>
  </si>
  <si>
    <t>Andrew Sheehan</t>
  </si>
  <si>
    <t>andrew.sheehan@lifeline.com</t>
  </si>
  <si>
    <t>AK614 - South Peninsula Hospital</t>
  </si>
  <si>
    <t>Bryan Hall</t>
  </si>
  <si>
    <t>bryan.hall@connectamerica.com</t>
  </si>
  <si>
    <t>570-335-3821</t>
  </si>
  <si>
    <t>Senior Citizens of Kodiak, Inc</t>
  </si>
  <si>
    <t>AK107 - Senior Citizens of Kodiak, Inc</t>
  </si>
  <si>
    <t>Carla Santos</t>
  </si>
  <si>
    <t>carla.santos@lifeline.com</t>
  </si>
  <si>
    <t>AK601 - Lifeline Of Alaska</t>
  </si>
  <si>
    <t>AK612 - PeaceHealth Ketchikan Medical Center</t>
  </si>
  <si>
    <t>Darlene Messier</t>
  </si>
  <si>
    <t>darlene.messier@lifeline.com</t>
  </si>
  <si>
    <t>AL025 - Decatur General Foundation</t>
  </si>
  <si>
    <t>Jerri McCracken</t>
  </si>
  <si>
    <t>Gopi Shah</t>
  </si>
  <si>
    <t>gopi.shah@lifeline.com</t>
  </si>
  <si>
    <t>AL225 - Decatur General Foundation</t>
  </si>
  <si>
    <t>AL220 - Saad Healthcare Lifeline</t>
  </si>
  <si>
    <t xml:space="preserve">jerri.mccracken@connectamerica.com </t>
  </si>
  <si>
    <t>319-231-0932</t>
  </si>
  <si>
    <t>AL504 - Presbyterian Manor PMLP</t>
  </si>
  <si>
    <t>Jodi Springer</t>
  </si>
  <si>
    <t xml:space="preserve">jodi.springer@connectamerica.com </t>
  </si>
  <si>
    <t>949-910-9889</t>
  </si>
  <si>
    <t>AL640 - Philips Lifeline - Valley</t>
  </si>
  <si>
    <t>John Royals</t>
  </si>
  <si>
    <t xml:space="preserve">john.royals@connectamerica.com </t>
  </si>
  <si>
    <t>804-240-2222</t>
  </si>
  <si>
    <t>AL902 - Central Alabama Cares Program</t>
  </si>
  <si>
    <t>AL906 - State of AL Sailwaivers</t>
  </si>
  <si>
    <t>AR002 - Lifeline of Northwest Arkansas</t>
  </si>
  <si>
    <t xml:space="preserve">michael.barron@lifeline.com </t>
  </si>
  <si>
    <t>AR021 - Lifeline of Northwest Arkansas</t>
  </si>
  <si>
    <t>AR611 - Lifeline of Northwest Arkansas</t>
  </si>
  <si>
    <t>AR621 - Lifeline of Northwest Arkansas</t>
  </si>
  <si>
    <t>polly.zwolensky@lifeline.com</t>
  </si>
  <si>
    <t>AR023 - St. John's Lutheran Church</t>
  </si>
  <si>
    <t>AR048 - Alert Response, LLC</t>
  </si>
  <si>
    <t>AR049 - Alert Response, LLC</t>
  </si>
  <si>
    <t>AR008 - Arkansas Med-Alert</t>
  </si>
  <si>
    <t>ruth.ann.arber@lifeline.com</t>
  </si>
  <si>
    <t>AR051 - North Arkansas Regional Medical Center</t>
  </si>
  <si>
    <t>Stephanie Garrigan</t>
  </si>
  <si>
    <t>stephanie.garrigan@lifeline.com</t>
  </si>
  <si>
    <t>AR500 - Conway Regional Personal Alert Systems</t>
  </si>
  <si>
    <t>AR501 - Conway Regional Personal Alert Systems</t>
  </si>
  <si>
    <t xml:space="preserve">tim.oneil@lifeline.com </t>
  </si>
  <si>
    <t>AR503 - Conway Regional Personal Alert Systems</t>
  </si>
  <si>
    <t>AR601 - St. Bernards Village Inc.</t>
  </si>
  <si>
    <t>AR602 - Cross Ridge Community Hospital</t>
  </si>
  <si>
    <t>AR630 - Good Samaritan Society - Mountain Home</t>
  </si>
  <si>
    <t>AR631 - Good Samaritan Society - Mountain Home</t>
  </si>
  <si>
    <t>AR637 - FirstLight HomeCare of Little Rock</t>
  </si>
  <si>
    <t>AR644 - Philips Lifeline - Saline</t>
  </si>
  <si>
    <t>AR901 - Arkansas Medicaid Elder Choices Waiver</t>
  </si>
  <si>
    <t>AZ015 - Havasu Regional Hospital Auxiliary</t>
  </si>
  <si>
    <t>AZ215 - Havasu Regional Hospital Auxiliary</t>
  </si>
  <si>
    <t>AZ042 - Evercare/Ventana</t>
  </si>
  <si>
    <t>AZ648 - Qolpom, Inc.</t>
  </si>
  <si>
    <t>AZ005 - Bella Vista Retirement Living LLC</t>
  </si>
  <si>
    <t>AZ605 - Casa Del Rio</t>
  </si>
  <si>
    <t>AZ606 - Synergy HomeCare</t>
  </si>
  <si>
    <t>AZ607 - ComForcare Home Care</t>
  </si>
  <si>
    <t>Philips - Scottsdale</t>
  </si>
  <si>
    <t>AZ610 - Philips - Scottsdale</t>
  </si>
  <si>
    <t>AZ616 - Synergy Homecare Prescott</t>
  </si>
  <si>
    <t>AZ651 - ComForcare Senior Services - NW Valley</t>
  </si>
  <si>
    <t>AZ756</t>
  </si>
  <si>
    <t>Devoted Guardians, Inc.</t>
  </si>
  <si>
    <t>AZ756 - Devoted Guardians, Inc.</t>
  </si>
  <si>
    <t>AZ902 - PIma Council on Aging</t>
  </si>
  <si>
    <t>AZ907 - Banner Health</t>
  </si>
  <si>
    <t>AZ909 - Ak-Chin PACE</t>
  </si>
  <si>
    <t>AZ912 - Pascua Yaqui Tribe</t>
  </si>
  <si>
    <t>AZ945 - Bridgeway Health Solutions</t>
  </si>
  <si>
    <t>BK725</t>
  </si>
  <si>
    <t>BK725 - Philips Lifeline</t>
  </si>
  <si>
    <t>Mills-Peninsula Medical Center</t>
  </si>
  <si>
    <t>CA082 - Mills-Peninsula Medical Center</t>
  </si>
  <si>
    <t>CA647 - Mills-Peninsula Health Services</t>
  </si>
  <si>
    <t>CA033 - Lifeline of Ventura County - Camarillo Health Care</t>
  </si>
  <si>
    <t>FE195</t>
  </si>
  <si>
    <t>Palomar Health</t>
  </si>
  <si>
    <t>FE195 - Palomar Health</t>
  </si>
  <si>
    <t>CA035 - Salinas Valley Memorial Hospital</t>
  </si>
  <si>
    <t>CA072 - Salinas Valley Mem Hosp Service League</t>
  </si>
  <si>
    <t>CA673 - Salinas Valley Memorial Hospital Service</t>
  </si>
  <si>
    <t>CF673 - Salinas Valley Memorial Hospital Service</t>
  </si>
  <si>
    <t>CA096 - Santa Barbara Cottage Hospital</t>
  </si>
  <si>
    <t>Kaweah Delta Health Care District - Life</t>
  </si>
  <si>
    <t>CA117 - Kaweah Delta Health Care District - Life</t>
  </si>
  <si>
    <t>CA604 - Kaweah Delta Health Care District - Life</t>
  </si>
  <si>
    <t>CA126 - The Villages</t>
  </si>
  <si>
    <t>CA134 - St. Joseph's Medical Center of Stockton</t>
  </si>
  <si>
    <t>CF534 - St. Joseph's Medical Center of Stockton</t>
  </si>
  <si>
    <t>CA178 - Amador-Tuolume Community Action Agency</t>
  </si>
  <si>
    <t>CA778 - Amador-Tuolume Community Action Agency</t>
  </si>
  <si>
    <t>CA878 - Amador-Tuolume Community Action Agency</t>
  </si>
  <si>
    <t>CA203 - Wilshire Terrace Corporation Lifeline</t>
  </si>
  <si>
    <t>CA204 - Companion for Life/Lifeline</t>
  </si>
  <si>
    <t>CF504 - Companion for Life/Lifeline</t>
  </si>
  <si>
    <t>CA209 - Companion for Life</t>
  </si>
  <si>
    <t>CA232 - Companion for Life</t>
  </si>
  <si>
    <t>CF509 - Companion for Life</t>
  </si>
  <si>
    <t>CA213 - Soroptimist International of Lake Arrowhead</t>
  </si>
  <si>
    <t>CA224 - San Diego MSSP</t>
  </si>
  <si>
    <t>CF641 - El Camino Hospital Lifeline</t>
  </si>
  <si>
    <t>CA243 - Napa Creek Manor c/o The John Stewart Co</t>
  </si>
  <si>
    <t>CA406 - Philips Lifeline  - Porterville</t>
  </si>
  <si>
    <t>CA611 - Fort Mojave Indian Tribe</t>
  </si>
  <si>
    <t>CA633 - Sourcewise COASV (Medi-Cal)</t>
  </si>
  <si>
    <t>CA636 - Accredited Home Care</t>
  </si>
  <si>
    <t>CA651 - Social Care Network</t>
  </si>
  <si>
    <t>CA658 - Professional Nurse Partners</t>
  </si>
  <si>
    <t>Philips - Yreka</t>
  </si>
  <si>
    <t>CA667 - Philips - Yreka</t>
  </si>
  <si>
    <t>CA679 - Always Best Care Senior Services - Santee</t>
  </si>
  <si>
    <t>CA701 - Southwest Lifeline</t>
  </si>
  <si>
    <t>CA739 - San Bernadino MSSP</t>
  </si>
  <si>
    <t>CA905 - San Bernardino MSSO GOSAFE ONLY</t>
  </si>
  <si>
    <t>CA754 - CA PP REF-STATE AGENCIES</t>
  </si>
  <si>
    <t>CA763 - HW Reg Ofc - CA PP REF - Trinity</t>
  </si>
  <si>
    <t>CA772 - ApexCare</t>
  </si>
  <si>
    <t>CA837 - Merced County - MSSP</t>
  </si>
  <si>
    <t>CA839 - Kings/Tulare Area Agency on Aging</t>
  </si>
  <si>
    <t>CA840 - Fresno-Madera Area Agency on Aging</t>
  </si>
  <si>
    <t>CA849 - Home Instead Senior Care - Campbell</t>
  </si>
  <si>
    <t>CA865 - Sutter PACE GOSAFE ONLY</t>
  </si>
  <si>
    <t>CA886 - Sutter Senior Care PACE</t>
  </si>
  <si>
    <t>CA893 - Freemont MSSP</t>
  </si>
  <si>
    <t>CA900 - Oakland MSSP</t>
  </si>
  <si>
    <t>CA984 - Oakland MSSP Go Safe Only</t>
  </si>
  <si>
    <t>CA903 - Inland Regional Center</t>
  </si>
  <si>
    <t>CA887 - Jewish Family Services MSSP GOSAFE ONLY</t>
  </si>
  <si>
    <t>CA913 - Jewish Family Serv MSSP</t>
  </si>
  <si>
    <t>CA919 - County of Riverside</t>
  </si>
  <si>
    <t>CA928 - Alta California Regional Center</t>
  </si>
  <si>
    <t>CA986 - Alta Regional Go Safe Only</t>
  </si>
  <si>
    <t>CA929 - Stanislaus County MSSP</t>
  </si>
  <si>
    <t>CA930 - Rehab Services of Northern CA MSSP</t>
  </si>
  <si>
    <t>CA935 - Community Transitions Program  RSNC</t>
  </si>
  <si>
    <t>CA931 - Central Health Plan of CA</t>
  </si>
  <si>
    <t>CA932 - Valley Mountain Regional Center</t>
  </si>
  <si>
    <t>CA933 - Mono County Social Services</t>
  </si>
  <si>
    <t>CA934 - Tri-Counties Regional Center</t>
  </si>
  <si>
    <t>CA936 - CA Health Collabroative MSSP</t>
  </si>
  <si>
    <t>Tri-County Regional Center GOSAFE 1 Only</t>
  </si>
  <si>
    <t>CA937 - Tri-County Regional Center GOSAFE 1 Only</t>
  </si>
  <si>
    <t>CA939 - Brandman Center PACE</t>
  </si>
  <si>
    <t>CA947 - San Diego PACE</t>
  </si>
  <si>
    <t>CA949 - Humboldt Sr. Resource Center</t>
  </si>
  <si>
    <t>CA950 - Redwood Coast Regional Center</t>
  </si>
  <si>
    <t>CA955 - Beach Cities Health District (CoPay)</t>
  </si>
  <si>
    <t>CA957 - Beach Cities NoInstall/NoCopay</t>
  </si>
  <si>
    <t>CA964 - Golden Umbrella MSSP</t>
  </si>
  <si>
    <t>CA965 - Passages Adult Resource Center MSSP</t>
  </si>
  <si>
    <t>CA966 - Far Northern Regional Center</t>
  </si>
  <si>
    <t>CA970 - JFS - Freda Mohr Senior Center</t>
  </si>
  <si>
    <t>CA971 - JFS - Felicia Mahood Senior Center</t>
  </si>
  <si>
    <t>CA972 - JFS - Pico Robertson Center</t>
  </si>
  <si>
    <t>CA974 - JFS - Valley Storefront - Blue Card Program</t>
  </si>
  <si>
    <t>CA976 - JFS - West Hollywood</t>
  </si>
  <si>
    <t>CA982 - San Diego MSSP Home Safe Only</t>
  </si>
  <si>
    <t>CA992 - Frank D. Lanterman Regional Center</t>
  </si>
  <si>
    <t>CA993 - CA993 Welbe Health PACE</t>
  </si>
  <si>
    <t>CF970</t>
  </si>
  <si>
    <t>Pacific PACE</t>
  </si>
  <si>
    <t>CF970 - Pacific PACE</t>
  </si>
  <si>
    <t>CF971</t>
  </si>
  <si>
    <t>LA Coast PACE</t>
  </si>
  <si>
    <t>CF971 - LA Coast PACE</t>
  </si>
  <si>
    <t>CF972</t>
  </si>
  <si>
    <t>Sequoia PACE</t>
  </si>
  <si>
    <t>CF972 - Sequoia PACE</t>
  </si>
  <si>
    <t>CF013 - Pechanga Tribal Government</t>
  </si>
  <si>
    <t>CF502 - Nancy Hatlo-Donnelly</t>
  </si>
  <si>
    <t>CF603 - Regal Medical Group, Inc.</t>
  </si>
  <si>
    <t>CF613 - JFS Care</t>
  </si>
  <si>
    <t>CF683 - JFS Care</t>
  </si>
  <si>
    <t>CF685 - JFS Care</t>
  </si>
  <si>
    <t>FE198 - JFS Care</t>
  </si>
  <si>
    <t>CF616 - Center for Elders' Independence</t>
  </si>
  <si>
    <t>CF622 - Aurburn Ravine Terrace</t>
  </si>
  <si>
    <t>CF623 - Fairwinds Woodward Park</t>
  </si>
  <si>
    <t>CF627 - Home Instead Senior Care - Torrance</t>
  </si>
  <si>
    <t>CF632 - Always Best Care Senior Services</t>
  </si>
  <si>
    <t>CF642 - Rignt at Home</t>
  </si>
  <si>
    <t>CA744 - Home Health Care Management</t>
  </si>
  <si>
    <t>CF044 - Home Healthcare Management</t>
  </si>
  <si>
    <t>CF045 - Home Healthcare Management</t>
  </si>
  <si>
    <t>CF658 - Home Health Care Management, Inc.</t>
  </si>
  <si>
    <t>CF667 - Rebuild for Life</t>
  </si>
  <si>
    <t>CF680 - Caring Companion at Home</t>
  </si>
  <si>
    <t>CF681 - Companion Care Services Enterprises, LLC</t>
  </si>
  <si>
    <t>CF796 - Santa Barbara Lifeline</t>
  </si>
  <si>
    <t>CF891</t>
  </si>
  <si>
    <t>CF891 San Diego Regional Center</t>
  </si>
  <si>
    <t>CF891 - CF891 San Diego Regional Center</t>
  </si>
  <si>
    <t>CF980</t>
  </si>
  <si>
    <t>Imperial County AAA</t>
  </si>
  <si>
    <t>CF980 - Imperial County AAA</t>
  </si>
  <si>
    <t>CF993</t>
  </si>
  <si>
    <t>Anthem Blue Cross CA</t>
  </si>
  <si>
    <t>CF993 - Anthem Blue Cross CA</t>
  </si>
  <si>
    <t>CO000 - Personal Alert Systems</t>
  </si>
  <si>
    <t>CO025 - Philips Lifleine- Montrose</t>
  </si>
  <si>
    <t>CO030 - Eben Ezer Lutheran Care Center</t>
  </si>
  <si>
    <t>CO630 - Eben Ezer Lutheran Care Center</t>
  </si>
  <si>
    <t>Memorial Regional Health</t>
  </si>
  <si>
    <t>CO034 - Memorial Regional Health</t>
  </si>
  <si>
    <t>FE241 - Memorial Regional Health</t>
  </si>
  <si>
    <t>CO043 - Lifeline of Boulder County</t>
  </si>
  <si>
    <t>CO058 - Home &amp; Community Based Services Chafee/Freemont/Sa</t>
  </si>
  <si>
    <t>CO059 - Wray Community District  Hospital</t>
  </si>
  <si>
    <t>CO659 - Wray Community District Hospital</t>
  </si>
  <si>
    <t>Senior Resource Devlopment Agency Pueblo, Inc.</t>
  </si>
  <si>
    <t>CO015 - Senior Resource Devlopment Agency Pueblo, Inc.</t>
  </si>
  <si>
    <t>CO016 - Senior Resource Development Agency, Pueblo, Inc.</t>
  </si>
  <si>
    <t>CO032 - Senior Resource Development Agency, Pueblo, Inc.</t>
  </si>
  <si>
    <t>CO060 - Senior Resource Development Agency</t>
  </si>
  <si>
    <t>CO063 - Senior Resource Development Agency, Pueblo, Inc.</t>
  </si>
  <si>
    <t>CO066 - Senior Resource Development Agency Pueblo Inc.</t>
  </si>
  <si>
    <t>CO163 - Senior Resource Development Agency</t>
  </si>
  <si>
    <t>CO263 - Senior Resource Development Agency Pueblo, Inc.</t>
  </si>
  <si>
    <t>CO616 - Senior Resource Development Agency Pueblo, Inc.</t>
  </si>
  <si>
    <t>CO642 - Senior Resource Development Agency Pueblo, Inc.</t>
  </si>
  <si>
    <t>CO660 - Senior Resource Development Agency Pueblo, Inc.</t>
  </si>
  <si>
    <t>CO663 - Senior Resource Development Agency Pueblo, Inc.</t>
  </si>
  <si>
    <t>CO068 - Yuma District Hospital</t>
  </si>
  <si>
    <t>CO905 - Weld County Grand Junction</t>
  </si>
  <si>
    <t>CO102 - Banner Home Care - Colorado</t>
  </si>
  <si>
    <t>CO602 - Banner Home Care - Colorado</t>
  </si>
  <si>
    <t>CO610 - Banner Home Care</t>
  </si>
  <si>
    <t>CO613 - Banner Home Care - Colorado</t>
  </si>
  <si>
    <t>FE128 - Banner Home Care - Colorado</t>
  </si>
  <si>
    <t>CO004 - Mountain Home Medical</t>
  </si>
  <si>
    <t>CO200 - Mountain Home Medical (MD2)</t>
  </si>
  <si>
    <t>CO509 - Ever-Present Systems, LLC</t>
  </si>
  <si>
    <t>CO519 - Ever-Present Systems, LLC</t>
  </si>
  <si>
    <t>CO619 - Ever-Present Systems, LLC</t>
  </si>
  <si>
    <t>Clarus Home Care</t>
  </si>
  <si>
    <t>CO224 - Clarus Home Care</t>
  </si>
  <si>
    <t>CO624 - Clarus Home Care</t>
  </si>
  <si>
    <t>CO502 - Right at Home</t>
  </si>
  <si>
    <t>CO503 - Southwest Health System</t>
  </si>
  <si>
    <t>CO506 - Caring Solutions</t>
  </si>
  <si>
    <t>CO620 - Interim Health Care</t>
  </si>
  <si>
    <t>CO621 - Interim Health Care</t>
  </si>
  <si>
    <t>CO622 - Interim Health Care</t>
  </si>
  <si>
    <t>CO673 - Allay Home Care</t>
  </si>
  <si>
    <t>CO637 - Eastern Rio Blanco County Health District</t>
  </si>
  <si>
    <t>CO640 - StarLight LLC dba FirstLight HomeCare Montrose</t>
  </si>
  <si>
    <t>CO641 - Stalight LLC dba FirstLight HomeCare Grand Junctio</t>
  </si>
  <si>
    <t>CO644 - PeopleCare Health Services - East</t>
  </si>
  <si>
    <t>CO649 - PeopleCare Health Services - West</t>
  </si>
  <si>
    <t>CO653 - PeopleCare Health Services - South</t>
  </si>
  <si>
    <t>CO654 - PeopleCare Health Services - South</t>
  </si>
  <si>
    <t>CO647 - Devonshire Acres Ltd</t>
  </si>
  <si>
    <t>CO669 - ComForcare Home Care - Douglas County</t>
  </si>
  <si>
    <t>CO704 - Denver Options</t>
  </si>
  <si>
    <t>CO729 - Home Instead Senior care</t>
  </si>
  <si>
    <t>CO755</t>
  </si>
  <si>
    <t>CO755 - Home Instead Senior care</t>
  </si>
  <si>
    <t>CO828 - Optimal Home Care, Inc.</t>
  </si>
  <si>
    <t>FE157 - Optimal Home Care, Inc.</t>
  </si>
  <si>
    <t>CO900 - Rocky Mountain Human Services</t>
  </si>
  <si>
    <t>CO906 - Boulder County Area Agency on Aging</t>
  </si>
  <si>
    <t>CO910 - Access Medicaid PERS Only</t>
  </si>
  <si>
    <t>CO912 - Access Medicaid PMD Only</t>
  </si>
  <si>
    <t>CO913 - Access (Medicaid) w/ PERS + PMD</t>
  </si>
  <si>
    <t>CO918 - CO Medicaid MI - Basic Unit</t>
  </si>
  <si>
    <t>CO920 - CO Medicaid MI - MD.2 Only</t>
  </si>
  <si>
    <t>CO921 - CO Medicaid MI - PERS + MD.2</t>
  </si>
  <si>
    <t>CO922 - CO Medicaid BI - Basic Unit</t>
  </si>
  <si>
    <t>CO930 - CO Mediciad SLS - Basic Unit</t>
  </si>
  <si>
    <t>CO931 - Developmental Disabilities Resource Center</t>
  </si>
  <si>
    <t>CO935 - Northwest Colorado Options OLTC</t>
  </si>
  <si>
    <t>CO936 - CO Medicaid CCT-EBD/CMHS</t>
  </si>
  <si>
    <t>CO937 - CO Medicaid EBD - PERS Unit Only</t>
  </si>
  <si>
    <t>CO938 - CO Medicaid EBD - PERS &amp; PMD</t>
  </si>
  <si>
    <t>CO939 - CO Medicaid EBD - PMD unit Only</t>
  </si>
  <si>
    <t>CO940 - Adult Care Managment  (Medicaid) PERS Only</t>
  </si>
  <si>
    <t>CO941 - Adult Care Managment  (Medicaid) PERS+PMD</t>
  </si>
  <si>
    <t>CO942 - Adult Care Managment  (Medicaid) PMD Only</t>
  </si>
  <si>
    <t>CO943 - Jefferson County DHS PERS Only</t>
  </si>
  <si>
    <t>CO944 - Jefferson County DHS PERS + PMD</t>
  </si>
  <si>
    <t>CO945 - Jefferson County DHS w/ PMD ONLY</t>
  </si>
  <si>
    <t>CO946 - Adult Care Managment (Medicaid) GOSAFE Only Code</t>
  </si>
  <si>
    <t>CO947 - Access (Medicaid) GOSAFE Only Code</t>
  </si>
  <si>
    <t>CO948 - Jefferson County DHS GOSAFE Only</t>
  </si>
  <si>
    <t>CO949 - CO Medicaid EBD -GOSAFE Only</t>
  </si>
  <si>
    <t>CO996 - CO Medicaid NOT Monitored PMD all Waivers</t>
  </si>
  <si>
    <t>CO997 - Response Link Conversion - PERS/Not Monitored PMD</t>
  </si>
  <si>
    <t>Saint Franics Hospital and Medical Cente</t>
  </si>
  <si>
    <t>CT011 - Saint Franics Hospital and Medical Cente</t>
  </si>
  <si>
    <t>Saint Francis Hospital and Medical Cente</t>
  </si>
  <si>
    <t>CT018 - Saint Francis Hospital and Medical Cente</t>
  </si>
  <si>
    <t>CT030 - Saint Francis Hospital and Medical Cente</t>
  </si>
  <si>
    <t>CT430 - Saint Francis Hospital and Medical Cente</t>
  </si>
  <si>
    <t>Saint Francis Hospital Lifeline</t>
  </si>
  <si>
    <t>CT630 - Saint Francis Hospital Lifeline</t>
  </si>
  <si>
    <t>CT032 - ARC - CT/RI Territory - C1</t>
  </si>
  <si>
    <t>CT301 - Luther Ridge</t>
  </si>
  <si>
    <t>CT401 - Doyles Medical Supply</t>
  </si>
  <si>
    <t>Philips - Wethersfield</t>
  </si>
  <si>
    <t>CT603 - Philips - Wethersfield</t>
  </si>
  <si>
    <t>Philips - Danbury</t>
  </si>
  <si>
    <t>CT606 - Philips - Danbury</t>
  </si>
  <si>
    <t>CT617 - Seabury At Home</t>
  </si>
  <si>
    <t>CT620 - VNA of Southeastern Connecticut</t>
  </si>
  <si>
    <t>CT648 - Lifeline - Bristol</t>
  </si>
  <si>
    <t>CT656 - Philips - Danbury</t>
  </si>
  <si>
    <t>CT659 - Collins Medical Equipment</t>
  </si>
  <si>
    <t>CT665 - ComForcare Homecare Services</t>
  </si>
  <si>
    <t>CT674 - Jewish Senior Services</t>
  </si>
  <si>
    <t>CT675 - Right at Home of Greater Fairfield County</t>
  </si>
  <si>
    <t>CT679 - Hoffman SummerWood Community</t>
  </si>
  <si>
    <t>CT682 - SYNERGY HomeCare of Fairfield</t>
  </si>
  <si>
    <t>CT683 - Synergy Homecare of East Haven</t>
  </si>
  <si>
    <t>CT684 - Masonicare at Home, Inc.</t>
  </si>
  <si>
    <t>CT694 - Masonicare at Home, Inc.</t>
  </si>
  <si>
    <t>CT687 - Compass Care, LLC</t>
  </si>
  <si>
    <t>CT689 - On the Mend Medical Supplies &amp; Equipment</t>
  </si>
  <si>
    <t>CT705 - Home Instead Senior Care - Trumbull</t>
  </si>
  <si>
    <t>CT801 - Backus Hospital (MED)</t>
  </si>
  <si>
    <t>CT802 - Allied Community Resources</t>
  </si>
  <si>
    <t>CT804 - Ability Beyond</t>
  </si>
  <si>
    <t>CT900 - ABI</t>
  </si>
  <si>
    <t>CT901 - CCCI / Philips Lifeline</t>
  </si>
  <si>
    <t>CT924</t>
  </si>
  <si>
    <t>CT924 CT Home Care - PMD ONLY</t>
  </si>
  <si>
    <t>CT924 - CT924 CT Home Care - PMD ONLY</t>
  </si>
  <si>
    <t>CT904 - Western Connecticut AAA, Inc.</t>
  </si>
  <si>
    <t>CT905 - Western CT Home Care Only</t>
  </si>
  <si>
    <t>CT906 - SW CT Agency on Aging</t>
  </si>
  <si>
    <t>CT910 - New England Home Care</t>
  </si>
  <si>
    <t>CT912 - Almost Family</t>
  </si>
  <si>
    <t>CT919 - Town of West Hartford</t>
  </si>
  <si>
    <t>CT931 - Sr Resources Congregate Housing Program</t>
  </si>
  <si>
    <t>CT932 - Sr Resources Family Caregiver Program</t>
  </si>
  <si>
    <t>CT933 - Sr Resources Alzheimer's Program</t>
  </si>
  <si>
    <t>CW008 - Brandon Woods at Alvamar</t>
  </si>
  <si>
    <t>CW106 - Health Solutions (TX)</t>
  </si>
  <si>
    <t>DC801 - Philips Lifeline - Washington DC</t>
  </si>
  <si>
    <t>DC901 - DC Medicaid</t>
  </si>
  <si>
    <t>DC902</t>
  </si>
  <si>
    <t>Absolute Health Care Resources</t>
  </si>
  <si>
    <t>DC902 - Absolute Health Care Resources</t>
  </si>
  <si>
    <t>DC903</t>
  </si>
  <si>
    <t>Advoquate Health Services, LLC</t>
  </si>
  <si>
    <t>DC903 - Advoquate Health Services, LLC</t>
  </si>
  <si>
    <t>DC904</t>
  </si>
  <si>
    <t>Altasource Management Company</t>
  </si>
  <si>
    <t>DC904 - Altasource Management Company</t>
  </si>
  <si>
    <t>DC905</t>
  </si>
  <si>
    <t>Anna Healthcare</t>
  </si>
  <si>
    <t>DC905 - Anna Healthcare</t>
  </si>
  <si>
    <t>DC906 - Autumn Leaf</t>
  </si>
  <si>
    <t>DC907 - Care Concepts, LLC</t>
  </si>
  <si>
    <t>DC909</t>
  </si>
  <si>
    <t>East River Family SC, Inc</t>
  </si>
  <si>
    <t>DC909 - East River Family SC, Inc</t>
  </si>
  <si>
    <t>DC910</t>
  </si>
  <si>
    <t>Family and Healthcare Solutions</t>
  </si>
  <si>
    <t>DC910 - Family and Healthcare Solutions</t>
  </si>
  <si>
    <t>DC911</t>
  </si>
  <si>
    <t>Family Wellness Center</t>
  </si>
  <si>
    <t>DC911 - Family Wellness Center</t>
  </si>
  <si>
    <t>DC912</t>
  </si>
  <si>
    <t>Jamall Nursing Svcs Unlimited</t>
  </si>
  <si>
    <t>DC912 - Jamall Nursing Svcs Unlimited</t>
  </si>
  <si>
    <t>DC913 - KC Community Services</t>
  </si>
  <si>
    <t>DC914</t>
  </si>
  <si>
    <t>Medstar House Call Program</t>
  </si>
  <si>
    <t>DC914 - Medstar House Call Program</t>
  </si>
  <si>
    <t>DC915</t>
  </si>
  <si>
    <t>Premier Support Services</t>
  </si>
  <si>
    <t>DC915 - Premier Support Services</t>
  </si>
  <si>
    <t>DC916 - Prestige Healthcare</t>
  </si>
  <si>
    <t>DC917</t>
  </si>
  <si>
    <t>Progressive Healthcare, Inc</t>
  </si>
  <si>
    <t>DC917 - Progressive Healthcare, Inc</t>
  </si>
  <si>
    <t>DC918</t>
  </si>
  <si>
    <t>Priority Health Systems</t>
  </si>
  <si>
    <t>DC918 - Priority Health Systems</t>
  </si>
  <si>
    <t>DC922 - Ultimate Home Health Services</t>
  </si>
  <si>
    <t>DC923 - VTM Health Services, LLC</t>
  </si>
  <si>
    <t>DE700 - Philips Lifeline</t>
  </si>
  <si>
    <t>DE904 - LIFE St Francis</t>
  </si>
  <si>
    <t>DE905 - Highmark Health Options</t>
  </si>
  <si>
    <t>CA891 - Huntington Hospital SCN GOSAFE ONLY</t>
  </si>
  <si>
    <t>ER901 - Huntington Hospital Senior Care Network</t>
  </si>
  <si>
    <t>ER902 - Santa Barbara MSSP (Partners in Care CenCal)</t>
  </si>
  <si>
    <t>CA833 - Scan - Independence At Home GOSAFE ONLY</t>
  </si>
  <si>
    <t>Scan Independence At Home</t>
  </si>
  <si>
    <t>ER904 - Scan Independence At Home</t>
  </si>
  <si>
    <t>ER906 - Human Services Association MSSP</t>
  </si>
  <si>
    <t>ER907 - Partners in Care Foundation</t>
  </si>
  <si>
    <t>ER908 - Westside Regional Center</t>
  </si>
  <si>
    <t>ER911 - Altamed MSSP</t>
  </si>
  <si>
    <t>ER914 - Inyo County Area Agency on Aging</t>
  </si>
  <si>
    <t>ER916 - Partners in Care Foundation S.</t>
  </si>
  <si>
    <t>ER917 - Bishop Tribal Elders</t>
  </si>
  <si>
    <t>ER918 - VNA &amp; Hospice of Southern CA</t>
  </si>
  <si>
    <t>CA983 - Regional Center Orange County Go Safe</t>
  </si>
  <si>
    <t>ER922 - Regional Center of Orange County</t>
  </si>
  <si>
    <t>CA953</t>
  </si>
  <si>
    <t>AltaMed PACE - Downey</t>
  </si>
  <si>
    <t>CA953 - AltaMed PACE - Downey</t>
  </si>
  <si>
    <t>CA978</t>
  </si>
  <si>
    <t>AltaMed PACE - Huntington Park</t>
  </si>
  <si>
    <t>CA978 - AltaMed PACE - Huntington Park</t>
  </si>
  <si>
    <t>ER923 - AltaMed PACE - East LA (Senior Buena Care)</t>
  </si>
  <si>
    <t>ER924 - San Mateo Aging &amp; Adult Services</t>
  </si>
  <si>
    <t>ER925 - Riverside MSSP</t>
  </si>
  <si>
    <t>ER935 - Partners in Care KERN</t>
  </si>
  <si>
    <t>FE002 - Denver Health Medicare Choice</t>
  </si>
  <si>
    <t>Philips - Fayetteville</t>
  </si>
  <si>
    <t>FE175 - Philips - Fayetteville</t>
  </si>
  <si>
    <t>Philips - Titusville</t>
  </si>
  <si>
    <t>FL043 - Philips - Titusville</t>
  </si>
  <si>
    <t>FL060 - Hospital Volunteers of Venice</t>
  </si>
  <si>
    <t>FL570 - Hospital Volunteers of Venice</t>
  </si>
  <si>
    <t>FL660 - Hospital Volunteers of Venice</t>
  </si>
  <si>
    <t>FR660 - Hospital Volunteers of Venice</t>
  </si>
  <si>
    <t>FL661 - Lee Memorial Home Health</t>
  </si>
  <si>
    <t>FL074 - Council on Aging of Volusia County, Inc.</t>
  </si>
  <si>
    <t>FL174 - Volusia County COA OAA</t>
  </si>
  <si>
    <t>FL090 - Mens' Club Of Sun City Center</t>
  </si>
  <si>
    <t>FL115 - Courtenay Springs Village</t>
  </si>
  <si>
    <t>FL125 - Tallahassee Memorial Healthcare, Inc.</t>
  </si>
  <si>
    <t>FR525 - Tallahassee Memorial Healthcare, Inc.</t>
  </si>
  <si>
    <t>FL171 - Glenbrooke at Palm Bay</t>
  </si>
  <si>
    <t>FL275 - Family First Medical Alarm</t>
  </si>
  <si>
    <t>FL415 - VNA Plus of Florida, Inc.</t>
  </si>
  <si>
    <t>FL417 - HomeCare Services of the Emerald Coast</t>
  </si>
  <si>
    <t>FL449 - Home Instead Senior Care - Clearwater</t>
  </si>
  <si>
    <t>FL474 - River Garden Senior Services</t>
  </si>
  <si>
    <t>Philips - Kissimmee</t>
  </si>
  <si>
    <t>FL507 - Philips - Kissimmee</t>
  </si>
  <si>
    <t>FL597 - Recovery Home Care</t>
  </si>
  <si>
    <t>FL745 - ARC - FL North/Central Territory - Field</t>
  </si>
  <si>
    <t>FL827 - Home Instead Senior care</t>
  </si>
  <si>
    <t>FL857 - Home Instead Senior Care - Pensacola</t>
  </si>
  <si>
    <t>FL901 - United Healthcare</t>
  </si>
  <si>
    <t>FL902 - Hope Life Care</t>
  </si>
  <si>
    <t>FL916 - Tango Plan</t>
  </si>
  <si>
    <t>FL917 - BROWARD COUNTY CCE</t>
  </si>
  <si>
    <t>FL918 - The Volen Center (Mae Volen)</t>
  </si>
  <si>
    <t>FL919 - Palm Beach County CCE</t>
  </si>
  <si>
    <t>FL920 - Molina Healthcare of Florida, Inc.</t>
  </si>
  <si>
    <t>FL932 - Healthease/WellCare</t>
  </si>
  <si>
    <t>FL935 - Collier County - CCE</t>
  </si>
  <si>
    <t>FL941 - Humana CarePlus - FFS</t>
  </si>
  <si>
    <t>FL954 - Little Havana Activities &amp; Nutrition Centers</t>
  </si>
  <si>
    <t>FL959 - Treasure Coast Hospices - Hospice Pays</t>
  </si>
  <si>
    <t>FL969 - DEPT OF CHILDREN &amp; FAMILY SVCS</t>
  </si>
  <si>
    <t>FL979 - Suncoast Neighborly Care PACE</t>
  </si>
  <si>
    <t>FL984 - CARES - CCE</t>
  </si>
  <si>
    <t>FL995 - ELDERCARE OF ALACHUA COUNTY TITLE 111B</t>
  </si>
  <si>
    <t>FL996 - ELDERCARE OF ALACHUA CCE</t>
  </si>
  <si>
    <t>FL133 - VNA Private Care</t>
  </si>
  <si>
    <t>FR500 - Lifeline of Lee Collier</t>
  </si>
  <si>
    <t>FR907 - Florida Community Care LLC c/o ILS</t>
  </si>
  <si>
    <t>GA024 - Archbold Health Services, Inc.</t>
  </si>
  <si>
    <t>GA038 - Pilot Club of Dublin Foundation</t>
  </si>
  <si>
    <t>GA048 - Colquitt Regional Medical Center Private Duty</t>
  </si>
  <si>
    <t>GA066 - Coffee Regional Hospital</t>
  </si>
  <si>
    <t>GA614 - Peoples Home Medical</t>
  </si>
  <si>
    <t>GA529 - Presbyterian Home d/b/a Quitman, Inc.</t>
  </si>
  <si>
    <t>GA629 - Presbyterian Home d/b/a Quitman, Inc.</t>
  </si>
  <si>
    <t>GA659 - Presbyterian Home d/b/a Quitman, Inc.</t>
  </si>
  <si>
    <t>GA723 - HW Reg Ofc - GA NORC</t>
  </si>
  <si>
    <t>GA753 - Toco Hills GA NORC</t>
  </si>
  <si>
    <t>LA724 - Southeast Lifeline</t>
  </si>
  <si>
    <t>GA786 - Magnolia Home Health LLC</t>
  </si>
  <si>
    <t>GA813 - ARC - Georgia Territory - Field</t>
  </si>
  <si>
    <t>GA879</t>
  </si>
  <si>
    <t>Pruitt Home First Atlanta</t>
  </si>
  <si>
    <t>GA879 - Pruitt Home First Atlanta</t>
  </si>
  <si>
    <t>GA885</t>
  </si>
  <si>
    <t>GA885 PruittHealth HF Blue Ridge CCSP</t>
  </si>
  <si>
    <t>GA885 - GA885 PruittHealth HF Blue Ridge CCSP</t>
  </si>
  <si>
    <t>GA887</t>
  </si>
  <si>
    <t>GA887 Pruitt Home Health Macon CCSP</t>
  </si>
  <si>
    <t>GA887 - GA887 Pruitt Home Health Macon CCSP</t>
  </si>
  <si>
    <t>GA888</t>
  </si>
  <si>
    <t>NextStep Care - Macon</t>
  </si>
  <si>
    <t>GA888 - NextStep Care - Macon</t>
  </si>
  <si>
    <t>GA889</t>
  </si>
  <si>
    <t>Pruitt Health Premier</t>
  </si>
  <si>
    <t>GA889 - Pruitt Health Premier</t>
  </si>
  <si>
    <t>GA898</t>
  </si>
  <si>
    <t>GA898 Faith Health Services of GA CCSP</t>
  </si>
  <si>
    <t>GA898 - GA898 Faith Health Services of GA CCSP</t>
  </si>
  <si>
    <t>GA899</t>
  </si>
  <si>
    <t>B&amp;B Care Services, Inc</t>
  </si>
  <si>
    <t>GA899 - B&amp;B Care Services, Inc</t>
  </si>
  <si>
    <t>GA903 - Faith Health Services of GA Alpharetta SOURCE</t>
  </si>
  <si>
    <t>GA908 - UniHealth Solutions Savannah SOURCE</t>
  </si>
  <si>
    <t>GA886</t>
  </si>
  <si>
    <t>GA886 360 Case Management CCSP</t>
  </si>
  <si>
    <t>GA886 - GA886 360 Case Management CCSP</t>
  </si>
  <si>
    <t>GA909 - Georgia Corners of Care Augusta SOURCE</t>
  </si>
  <si>
    <t>GA910 - Ga. Care Management Metter SOURCE</t>
  </si>
  <si>
    <t>GA911 - Trinity Case Management</t>
  </si>
  <si>
    <t>GA912 - ACE Care Management</t>
  </si>
  <si>
    <t>GA923</t>
  </si>
  <si>
    <t>GA923 McIntosh Trail CCSP (Meansville)</t>
  </si>
  <si>
    <t>GA923 - GA923 McIntosh Trail CCSP (Meansville)</t>
  </si>
  <si>
    <t>GA924 - Northwest GA - PSA1</t>
  </si>
  <si>
    <t>GA925 - Legacy Link Inc. - Georgia Mountains - PSA2</t>
  </si>
  <si>
    <t>GA926 - Atlanta Region - PSA3</t>
  </si>
  <si>
    <t>GA927 - McIntosh Trail Management Services</t>
  </si>
  <si>
    <t>GA928 - Northeast GA - PSA5</t>
  </si>
  <si>
    <t>GA929 - West Central GA - PSA6</t>
  </si>
  <si>
    <t>GA930 - Middle GA - PSA7</t>
  </si>
  <si>
    <t>GA931 - Sebea LLC CSRA Martinez CCSP</t>
  </si>
  <si>
    <t>GA932 - Concerted Services GA932 Reidsville CCSP</t>
  </si>
  <si>
    <t>GA933 - SOWEGA Southwest GA COA Albany CCSP</t>
  </si>
  <si>
    <t>GA934 - Diversified Resources Tifton CCSP</t>
  </si>
  <si>
    <t>GA935 - Community Cares Services Program Savannah CCSP</t>
  </si>
  <si>
    <t>GA936 - Albany ARC Albany SOURCE</t>
  </si>
  <si>
    <t>GA937 - Columbus Regional Healthcare System Columbus SOURC</t>
  </si>
  <si>
    <t>GA938 - Diversified Resources Tifton SOURCE</t>
  </si>
  <si>
    <t>GA940 - SOURCE CARE MGT AUGUSTA</t>
  </si>
  <si>
    <t>GA941 - Legacy Link, Inc. Gainesville SOURCE</t>
  </si>
  <si>
    <t>GA942 - St. Joseph's / Candler Health System Baxley SOURCE</t>
  </si>
  <si>
    <t>GA943 - Crossroads Community SOURCE</t>
  </si>
  <si>
    <t>GA944 - St. Joseph's / Candler Health System Savannah SOUR</t>
  </si>
  <si>
    <t>GA945 - UniHealth Solutions of North Ga.Mountains Blue Rid</t>
  </si>
  <si>
    <t>GA946 - UniHealth Solutions Atlanta Norcross SOURCE</t>
  </si>
  <si>
    <t>GA948 - Georgia Medicaid Cost Share CCSP</t>
  </si>
  <si>
    <t>GA949 - Georgia Medicaid Pending Auth (PMAO) CCSP</t>
  </si>
  <si>
    <t>GA952 - GA952 St Joseph?s Candler Health CCSP</t>
  </si>
  <si>
    <t>GA953</t>
  </si>
  <si>
    <t>Legacy Link CCSP</t>
  </si>
  <si>
    <t>GA953 - Legacy Link CCSP</t>
  </si>
  <si>
    <t>GA954</t>
  </si>
  <si>
    <t>GA954 Diversified Resources Camilla CCSP</t>
  </si>
  <si>
    <t>GA954 - GA954 Diversified Resources Camilla CCSP</t>
  </si>
  <si>
    <t>GA957 - Next Step Care - Source</t>
  </si>
  <si>
    <t>GA958 - SOURCE Care Management - Perry</t>
  </si>
  <si>
    <t>GA959 - SOURCE CARE MGT - CONYERS</t>
  </si>
  <si>
    <t>GA963 - UniHealth Solutions Cordele SOURCE</t>
  </si>
  <si>
    <t>GA964 - UniHealth Solutions Valdosta SOURCE</t>
  </si>
  <si>
    <t>GA965 - Source Care Management Dekalb</t>
  </si>
  <si>
    <t>GA966 - SOURCE CARE MANAGEMENT WRIGHTSVILLE</t>
  </si>
  <si>
    <t>GA967 - River Valley PSA6 CCSP</t>
  </si>
  <si>
    <t>GA968 - Source Care Management - Griffin</t>
  </si>
  <si>
    <t>GA969 - Diversified Resources Valdosta SOURCE</t>
  </si>
  <si>
    <t>GA970 - Diversified Resources Nahunta SOURCE</t>
  </si>
  <si>
    <t>GA971 - SOURCE Care Management Eatonton SOURCE</t>
  </si>
  <si>
    <t>GA972 - Source Care Mgt Fulton County</t>
  </si>
  <si>
    <t>GA973 - Independent Care Waiver Program ICWP</t>
  </si>
  <si>
    <t>GA976 - UniHealth Solutions Athens SOURCE</t>
  </si>
  <si>
    <t>GA977 - Pruitt Home Health First</t>
  </si>
  <si>
    <t>GA978 - UniHealth Solutions Macon SOURCE</t>
  </si>
  <si>
    <t>GA981 - SOURCE CARE MANAGEMENT ROME</t>
  </si>
  <si>
    <t>GA983 - SOURCE CARE MANAGEMENT NEWMAN</t>
  </si>
  <si>
    <t>GA985 - Visiting Nurse Health Systems SOURCE Partners Atla</t>
  </si>
  <si>
    <t>GA987 - GA987 SOURCE CARE MANAGEMENT DULUTH</t>
  </si>
  <si>
    <t>GA989 - SOURCE CARE MANAGEMENT MACON</t>
  </si>
  <si>
    <t>GA991 - SOURCE CARE MANAGEMENT THOMASVILLE</t>
  </si>
  <si>
    <t>GA992 - SOURCE CARE MANAGEMENT JESUP</t>
  </si>
  <si>
    <t>GA993 - SOURCE CARE MANAGEMENT COLUMBUS</t>
  </si>
  <si>
    <t>GA994 - SOURCE CARE MANAGEMENT ATHENS</t>
  </si>
  <si>
    <t>GA996 - Diversified Resources Valdosta CCSP</t>
  </si>
  <si>
    <t>GA998 - Diversified Resources Waycross CCSP</t>
  </si>
  <si>
    <t>GA999 - Next Step Care - Albany</t>
  </si>
  <si>
    <t>GSD01 - GSD NE Region Subs with Contact Payers</t>
  </si>
  <si>
    <t>GSD02 - GSD Subs with Contact Payers</t>
  </si>
  <si>
    <t>GSD03 - GSD WEST Region Subs with Contact Payers</t>
  </si>
  <si>
    <t>GSD07 - COB/Subrogation</t>
  </si>
  <si>
    <t>GSD15</t>
  </si>
  <si>
    <t>MassHealth Subs Pd by ASAPs</t>
  </si>
  <si>
    <t>GSD15 - MassHealth Subs Pd by ASAPs</t>
  </si>
  <si>
    <t>HI600 - Kalaupapa Nursing Facility</t>
  </si>
  <si>
    <t>Lifeline Honolulu</t>
  </si>
  <si>
    <t>HI704 - Lifeline Honolulu</t>
  </si>
  <si>
    <t>HW308 - 1063 Gulf Coast Health Services. - Right at Home</t>
  </si>
  <si>
    <t>HW309 - 1083 Right at Home Bucks County (PA)</t>
  </si>
  <si>
    <t>HW313 - Emergency Communication System (CA)</t>
  </si>
  <si>
    <t>HW314 - Emergency Communication Systems</t>
  </si>
  <si>
    <t>HW316 - 1002/1231 Right at Home Wichita Kansas</t>
  </si>
  <si>
    <t>HW318 - VNA Private Care (MA)</t>
  </si>
  <si>
    <t>HW325 - 1125/1055 Day to Day Farms-Right at Home St. Louis</t>
  </si>
  <si>
    <t>HW330 - 1009 Right at Home - San Antonio (TX)</t>
  </si>
  <si>
    <t>TE630 - 1009 Right at Home - San Antonio</t>
  </si>
  <si>
    <t>HW334 - 1026 Right at Home Atlanta Georgia</t>
  </si>
  <si>
    <t>HW343 - Capital Pharmacy &amp; Medical Equipment (KY)</t>
  </si>
  <si>
    <t>HW345 - Alternative Care  (CA)</t>
  </si>
  <si>
    <t>HW352 - Acts of Grace Inc. dba Right at Home - Kingwood</t>
  </si>
  <si>
    <t>HW353 - Right at Home- Seattle</t>
  </si>
  <si>
    <t>HW355 - 1138 Right at Home</t>
  </si>
  <si>
    <t>HW375 - Ness County Hospital</t>
  </si>
  <si>
    <t>HW382 - Comfort Keepers (OH)</t>
  </si>
  <si>
    <t>HW402 - Personal Home Care Inc. (VA)</t>
  </si>
  <si>
    <t>HW403 - Personal Home Care Inc. (VA)</t>
  </si>
  <si>
    <t>HW404 - Personal Home Care Inc. (VA)</t>
  </si>
  <si>
    <t>HW405 - Philips Lifeline</t>
  </si>
  <si>
    <t>HW408 - Assisted Care Inc</t>
  </si>
  <si>
    <t>HW413 - 1133 Right at Home San Diego California</t>
  </si>
  <si>
    <t>HW420 - The Concordia Group (VA)</t>
  </si>
  <si>
    <t>HW421 - The Concordia Group</t>
  </si>
  <si>
    <t>HW430 - Beringer Drug Center</t>
  </si>
  <si>
    <t>HW434 - StarResource LLC</t>
  </si>
  <si>
    <t>HW466 - Cook and Mac Donald Medical Supplies</t>
  </si>
  <si>
    <t>HW467 - RX Discount Pharmacy</t>
  </si>
  <si>
    <t>HW468 - UNIMED (NC)</t>
  </si>
  <si>
    <t>HW470 - Noval Medical Services, LLC (OK)</t>
  </si>
  <si>
    <t>HW478 - Health Systems Services (NY)</t>
  </si>
  <si>
    <t>HW479 - Governor's Port  LLC  (OH)</t>
  </si>
  <si>
    <t>HW483 - Village of Valley View (OH)</t>
  </si>
  <si>
    <t>HW484 - Village of Cuyahoga Heights (OH)</t>
  </si>
  <si>
    <t>HW486 - All Medical, Inc.</t>
  </si>
  <si>
    <t>HW501 - Philips - Albermalre</t>
  </si>
  <si>
    <t>HW506 - By Your Side Personal Monitoring Sys (AL)</t>
  </si>
  <si>
    <t>HW507 - Guiding Hands Home Health Services, Inc.</t>
  </si>
  <si>
    <t>HW530 - Family Caregivers Network</t>
  </si>
  <si>
    <t>PA656 - Family Caregivers Network</t>
  </si>
  <si>
    <t>HW538 - Oregon Telephone Corporation (OR)</t>
  </si>
  <si>
    <t>TN540 - Safe Watch Lifeline</t>
  </si>
  <si>
    <t>HW541 - Loving Care and More Inc. (ID)</t>
  </si>
  <si>
    <t>ID041 - Loving Care and More Inc.</t>
  </si>
  <si>
    <t>HW542 - Instructive Visiting Nurse Association</t>
  </si>
  <si>
    <t>HW567 - Idaho Home Health and Hospice</t>
  </si>
  <si>
    <t>HW584 - Ralph R. Ferris (MI)</t>
  </si>
  <si>
    <t>HW589 - Salem Visiting Nurses (OH)</t>
  </si>
  <si>
    <t>HW340 - Shore Home Health</t>
  </si>
  <si>
    <t>HW593 - Shore Home Health (MD)</t>
  </si>
  <si>
    <t>HW594 - LifeAid Medical Equipment LLC (TN)</t>
  </si>
  <si>
    <t>HW595 - Madison Apothecary (IN)</t>
  </si>
  <si>
    <t>Visiting Nurse and Home Care (RI)</t>
  </si>
  <si>
    <t>HW607 - Visiting Nurse and Home Care (RI)</t>
  </si>
  <si>
    <t>CT629 - New Milford VNA</t>
  </si>
  <si>
    <t>FE155 - New Milford VNA</t>
  </si>
  <si>
    <t>HW613 - Ridgefield Visiting Nurse Assoc. (CT)</t>
  </si>
  <si>
    <t>HW616 - Maria Parham Medical Center (NC)</t>
  </si>
  <si>
    <t>HW623 - GVNA HealthCare Inc., (MA)</t>
  </si>
  <si>
    <t>HW629 - Senior Care Concepts Inc. (RI)</t>
  </si>
  <si>
    <t>HW630 - Carilion Clinic Home Care</t>
  </si>
  <si>
    <t>VA053 - Carilion Clinic Home Care</t>
  </si>
  <si>
    <t>VA636 - Carilion ClinicHome Care</t>
  </si>
  <si>
    <t>VA653 - Carilion Clinic Home Care</t>
  </si>
  <si>
    <t>PA740 - UCP Attendant Care Program</t>
  </si>
  <si>
    <t>PA741 - P and P Home Suppt  Servs - United  Disabilities</t>
  </si>
  <si>
    <t>HW642 - Philips Lifeline - Omaha</t>
  </si>
  <si>
    <t>CT165 - McLean Home Care &amp; Hospice</t>
  </si>
  <si>
    <t>CT673 - The Village Lifeline</t>
  </si>
  <si>
    <t>HW652 - McLean Home Care &amp; Hospice (CT)</t>
  </si>
  <si>
    <t>HW653 - McLean Home Care &amp; Hospice (CT)</t>
  </si>
  <si>
    <t>HW656 - Darlington Personal Services (SC)</t>
  </si>
  <si>
    <t>HW659 - Visiting Nurse Assoc of Porter County In</t>
  </si>
  <si>
    <t>HW660 - Visiting Nurse Assoc of Porter County In</t>
  </si>
  <si>
    <t>HW665 - Bay Shore Services, Inc. (MD)</t>
  </si>
  <si>
    <t>HW683 - Hackley Healthcare Equipment Corp.</t>
  </si>
  <si>
    <t>MI582 - Hackley Healthcare Equipment Corp.</t>
  </si>
  <si>
    <t>VNA of Central Pennsylvania/VNA Private</t>
  </si>
  <si>
    <t>HW686 - VNA of Central Pennsylvania/VNA Private</t>
  </si>
  <si>
    <t>HW707 - Life EMS (MI)</t>
  </si>
  <si>
    <t>MI606 - Life EMS (PMD only)</t>
  </si>
  <si>
    <t>HW721 - Oak Park Arms (IL)</t>
  </si>
  <si>
    <t>HW722 - VNA of Johnson County (IA)</t>
  </si>
  <si>
    <t>CT627 - Help Unlimited</t>
  </si>
  <si>
    <t>HW727 - Help Unlimited</t>
  </si>
  <si>
    <t>HW752 - Columbus Community Hospital (NE)</t>
  </si>
  <si>
    <t>HW754 - Columbus Community Hospital (NE)</t>
  </si>
  <si>
    <t>HW767 - Comfort Keepers Lima (OH)</t>
  </si>
  <si>
    <t>HW780 - Bristol Hospital (CT)</t>
  </si>
  <si>
    <t>HW783 - Bristol Hospital</t>
  </si>
  <si>
    <t>HW800 - LSPA - Delaware</t>
  </si>
  <si>
    <t>HW804 - LSPA- JACC/CAP- NJ Dep of Hlth &amp; Sr Svcs</t>
  </si>
  <si>
    <t>HW808 - LSPA- Accts-Female Hebrew Benevolent Society</t>
  </si>
  <si>
    <t>HW811 - Montgomery County PDA Waiver</t>
  </si>
  <si>
    <t>HW813 - LSPA -Acconts-Northampton AAA</t>
  </si>
  <si>
    <t>HW814 - Mercy Life</t>
  </si>
  <si>
    <t>PA857 - Mercy LIFE - Broad Street</t>
  </si>
  <si>
    <t>HW821 - Aging Resources of Central IA- Family Care Giver</t>
  </si>
  <si>
    <t>HW892 - Anthracite CIL COMMCARE/OBRA/INDEPENCE</t>
  </si>
  <si>
    <t>HW894 - Senior Life Johnstown</t>
  </si>
  <si>
    <t>HW896 - Coventry Health Care of Florida</t>
  </si>
  <si>
    <t>HW981 - Amerigroup</t>
  </si>
  <si>
    <t>IA000 - Home Health Care</t>
  </si>
  <si>
    <t>IA002 - NuCara Pharmacy</t>
  </si>
  <si>
    <t>IA004 - Medicap Pharmacy</t>
  </si>
  <si>
    <t>IA015 - Unity Point Health - Lifeline</t>
  </si>
  <si>
    <t>IA415 - Unity Point Health - Lifeline</t>
  </si>
  <si>
    <t>IA515 - Unity Point Health - Lifeline</t>
  </si>
  <si>
    <t>IA615 - Unity Point Health - Lifeline</t>
  </si>
  <si>
    <t>IA016 - Mercy Iowa City</t>
  </si>
  <si>
    <t>IA009 - Mercy Home Medical Equipment</t>
  </si>
  <si>
    <t>IA019 - Mercy Medical Center - Clinton</t>
  </si>
  <si>
    <t>IA639 - Mercy Medical Center - Clinton</t>
  </si>
  <si>
    <t>IA027 - Mercy Medical Center Dubuque</t>
  </si>
  <si>
    <t>IA637 - Mercy Medical Center Dubuque</t>
  </si>
  <si>
    <t>IA038 - Lucas County Health Center</t>
  </si>
  <si>
    <t>IA039 - Osceola Community Hospital</t>
  </si>
  <si>
    <t>IA040 - Henry County Health Center</t>
  </si>
  <si>
    <t>IA045 - Loring Hospital</t>
  </si>
  <si>
    <t>IA047 - Buena Vista Regional Medical Center</t>
  </si>
  <si>
    <t>IA647 - Buena Vista Regional Medical Center</t>
  </si>
  <si>
    <t>IA051 - Kossuth Regional Health Center</t>
  </si>
  <si>
    <t>IA651 - Kossuth Regional Health Center</t>
  </si>
  <si>
    <t>IA652 - Skiff Medical Center</t>
  </si>
  <si>
    <t>IA053 - Madison County Public Health Lifeline</t>
  </si>
  <si>
    <t>IA056 - Community Memorial Health Center</t>
  </si>
  <si>
    <t>IA060 - Clarinda Regional Health Center</t>
  </si>
  <si>
    <t>IA073 - Shenandoah Medical Center</t>
  </si>
  <si>
    <t>Philips - Atlantic</t>
  </si>
  <si>
    <t>IA077 - Philips - Atlantic</t>
  </si>
  <si>
    <t>IA577</t>
  </si>
  <si>
    <t>Cass County Health System</t>
  </si>
  <si>
    <t>IA577 - Cass County Health System</t>
  </si>
  <si>
    <t>IA088 - Boone County Hospital</t>
  </si>
  <si>
    <t>IA092 - Greene County Medical Center</t>
  </si>
  <si>
    <t>IA662 - Greene County Medical Center</t>
  </si>
  <si>
    <t>IA126 - Luther Manor Care at Home</t>
  </si>
  <si>
    <t>IA128 - Pocahontas County Health Department</t>
  </si>
  <si>
    <t>IA129 - Philips - Fairfield</t>
  </si>
  <si>
    <t>IA530 - Roots &amp; Company</t>
  </si>
  <si>
    <t>IA133</t>
  </si>
  <si>
    <t>IA133 - Ottumwa Lifeline</t>
  </si>
  <si>
    <t>IA560 - Home Choice Senior Care, LLC</t>
  </si>
  <si>
    <t>Heritage Medical Equipment &amp; Supplies, I</t>
  </si>
  <si>
    <t>IA221 - Heritage Medical Equipment &amp; Supplies, I</t>
  </si>
  <si>
    <t>IA621 - Heritage Medical Equipment &amp; Supplies, I</t>
  </si>
  <si>
    <t>IA240 - Keokuk County Health Center</t>
  </si>
  <si>
    <t>IA360 - Good Samaritan Society - Postville</t>
  </si>
  <si>
    <t>IA500 - South Side Drug</t>
  </si>
  <si>
    <t>IA501 - Bethany Life</t>
  </si>
  <si>
    <t>IA596 - Pleasantview Home</t>
  </si>
  <si>
    <t>IA600 - Ringgold County Hospital</t>
  </si>
  <si>
    <t>IA601 - Westview Estates</t>
  </si>
  <si>
    <t>IA619 - Humboldt County Memorial Hospital</t>
  </si>
  <si>
    <t>IA645 - Quad City Lifeline</t>
  </si>
  <si>
    <t>IA694 - Esterville Lifeline</t>
  </si>
  <si>
    <t>IA709 - Philips Lifeline - Osceola</t>
  </si>
  <si>
    <t>IA711 - Live a Better Life, Inc. d/b/a HISC</t>
  </si>
  <si>
    <t>IA718 - Home Instead Senior care</t>
  </si>
  <si>
    <t>IA719 - Home Instead Senior care</t>
  </si>
  <si>
    <t>IA721 - Home Instead Senior Care Cedar Rapids</t>
  </si>
  <si>
    <t>IA842 - IA MD2 PA Purchase No Services</t>
  </si>
  <si>
    <t>IA900 - IA Medicaid Danvenport Area</t>
  </si>
  <si>
    <t>IA902 - Iowa Medicaid - All Other Areas</t>
  </si>
  <si>
    <t>IA911 - Connections Area Agency on Aging MW</t>
  </si>
  <si>
    <t>IA912 - United Healthcare of the River Valley</t>
  </si>
  <si>
    <t>IA913 - Amerigroup of Iowa</t>
  </si>
  <si>
    <t>IA914 - AmeriHealth Caritas of Iowa</t>
  </si>
  <si>
    <t>IA924 - Iowa Total Care</t>
  </si>
  <si>
    <t>IA961 - Elderbridge Agency on Aging SLP</t>
  </si>
  <si>
    <t>IA994 - NEI3A - SLP</t>
  </si>
  <si>
    <t>IA995 - SIOUXLAND PACE</t>
  </si>
  <si>
    <t>ID011 - Philips Lifeline</t>
  </si>
  <si>
    <t>ID624 - St. Luke's Medical Center Lifeline</t>
  </si>
  <si>
    <t>ID029 - Philips Lifeline- Coueru D'Alene</t>
  </si>
  <si>
    <t>ID401 - Franklin County Medical Center</t>
  </si>
  <si>
    <t>Idaho Partners in Care</t>
  </si>
  <si>
    <t>ID601 - Idaho Partners in Care</t>
  </si>
  <si>
    <t>Philips - Meridian</t>
  </si>
  <si>
    <t>ID602 - Philips - Meridian</t>
  </si>
  <si>
    <t>ID506</t>
  </si>
  <si>
    <t>ID506 - Bear Lake Memorial Home Care</t>
  </si>
  <si>
    <t>ID612 - Idaho Lifeline, LLC</t>
  </si>
  <si>
    <t>ID623 - Good Samaritan - Moscow VIllage</t>
  </si>
  <si>
    <t>WA652 - Norco, Inc. - Tacoma</t>
  </si>
  <si>
    <t>WA658 - Norco, Inc. - Vancouver</t>
  </si>
  <si>
    <t>ID710 - Idaho Falls</t>
  </si>
  <si>
    <t>ID901 - Region 1 ID Medicaid</t>
  </si>
  <si>
    <t>ID902 - Region 2 ID Medicaid</t>
  </si>
  <si>
    <t>ID903 - Region 3 ID Medicaid</t>
  </si>
  <si>
    <t>ID904 - Region 4 ID Medicaid</t>
  </si>
  <si>
    <t>ID905 - Region 5 ID Medicaid</t>
  </si>
  <si>
    <t>ID910 - Blue Cross Blue Shield of ID</t>
  </si>
  <si>
    <t>ID920 - ID920 Molina Healthcare of Idaho</t>
  </si>
  <si>
    <t>ID934 - Region 6 ID Medicaid</t>
  </si>
  <si>
    <t>IL021 - Silver Cross Hospital</t>
  </si>
  <si>
    <t>IL024 - Advocate Home Health</t>
  </si>
  <si>
    <t>IL041 - The Abraham Lincoln Memorial Hospital</t>
  </si>
  <si>
    <t>IL641 - The Abraham Lincoln Memorial Hospital</t>
  </si>
  <si>
    <t>Family Home Medical</t>
  </si>
  <si>
    <t>IL042 - Family Home Medical</t>
  </si>
  <si>
    <t>IL081 - Morris Hospital</t>
  </si>
  <si>
    <t>IL084 - Genesis Medical Center Aledo</t>
  </si>
  <si>
    <t>IL085 - Sarah Bush Health Center</t>
  </si>
  <si>
    <t>IL285 - Sarah Bush Health Center</t>
  </si>
  <si>
    <t>IL685 - Sarah Bush Health System</t>
  </si>
  <si>
    <t>IL625 - Saddlebrook Farms</t>
  </si>
  <si>
    <t>IL148 - Advocate Older Adult Services</t>
  </si>
  <si>
    <t>IL648 - Advocate Older Adult Services</t>
  </si>
  <si>
    <t>IL159 - Young's Security Systems Inc</t>
  </si>
  <si>
    <t>IL659 - Young's Security Systems Inc.</t>
  </si>
  <si>
    <t>IL165 - Norwood Seniors Network</t>
  </si>
  <si>
    <t>IL565 - Norwood Seniors Network</t>
  </si>
  <si>
    <t>TRC Safe at Home Services LLC</t>
  </si>
  <si>
    <t>IL222 - TRC Safe at Home Services LLC</t>
  </si>
  <si>
    <t>IL622 - TRC Safe at Home Services LLC</t>
  </si>
  <si>
    <t>IL298 - Roseland Place, Inc.</t>
  </si>
  <si>
    <t>IL504 - VCR Senior Care, Inc.</t>
  </si>
  <si>
    <t>IL511 - Progressive Independence LLC dba 101 Mobility</t>
  </si>
  <si>
    <t>IL619 - Southwest Home Therapy</t>
  </si>
  <si>
    <t>IL623 - Trinity Visiting Nurse &amp; Homecare Association</t>
  </si>
  <si>
    <t>IL654 - Village of Bedford Park</t>
  </si>
  <si>
    <t>IL656 - Synergy Home Care of North Chicago</t>
  </si>
  <si>
    <t>FE200 - Cantata Adult Life Services</t>
  </si>
  <si>
    <t>IL668 - Cantata Adult Life Services</t>
  </si>
  <si>
    <t>IL673 - ComForcare Home Care - McHenry</t>
  </si>
  <si>
    <t>IL677 - Denman Services, Inc</t>
  </si>
  <si>
    <t>IL680 - Summit Square Apartments</t>
  </si>
  <si>
    <t>IL692 - Independence for Seniors, Inc.</t>
  </si>
  <si>
    <t>IL727 - Lifeline</t>
  </si>
  <si>
    <t>IL729 - Philips Lifeline - CARP</t>
  </si>
  <si>
    <t>IL801 - Northern Illinois Dors</t>
  </si>
  <si>
    <t>IL803 - Illinois Dors Lifeline</t>
  </si>
  <si>
    <t>IL802 - Northern Illinois Dors</t>
  </si>
  <si>
    <t>IL904 - IL DOA AAHB Copay</t>
  </si>
  <si>
    <t>IL906 - IL906 DOA Dual Sub Code</t>
  </si>
  <si>
    <t>Aetna (formerly Illinicare)</t>
  </si>
  <si>
    <t>IL908 - Aetna (formerly Illinicare)</t>
  </si>
  <si>
    <t>IL934 - Aetna - DUAL SUBS ONLY</t>
  </si>
  <si>
    <t>IL917 - DOA Northern Illinois</t>
  </si>
  <si>
    <t>IL918 - DOA Chicagoland</t>
  </si>
  <si>
    <t>IL919 - DOA Southern IL</t>
  </si>
  <si>
    <t>IL920 - DOA Central Illinois</t>
  </si>
  <si>
    <t>IL921 - IL920 Dual Sub code</t>
  </si>
  <si>
    <t>IL923 - Meridian DUAL SUBS ONLY</t>
  </si>
  <si>
    <t>IL924 - Meridian Health Plan</t>
  </si>
  <si>
    <t>IL926 - CCAI</t>
  </si>
  <si>
    <t>IL927 - IL917 dual Sub Code</t>
  </si>
  <si>
    <t>IL928 - IL918 dual Sub Code</t>
  </si>
  <si>
    <t>IL929 - SHAWNEE HEALTH ALLIANCE</t>
  </si>
  <si>
    <t>IL930 - SHAWNEE ALLIANCE DUAL SUB</t>
  </si>
  <si>
    <t>Aetna Better Health - MMAI</t>
  </si>
  <si>
    <t>IL931 - Aetna Better Health - MMAI</t>
  </si>
  <si>
    <t>IL937 - Aetna - DUAL SUBS ONLY</t>
  </si>
  <si>
    <t>IL932 - Molina Healthcare of Illinois, Inc</t>
  </si>
  <si>
    <t>IL939 - Molina - DUAL SUBS ONLY</t>
  </si>
  <si>
    <t>IL941 - BCBS - IL</t>
  </si>
  <si>
    <t>IL942 - ILS - Illinois</t>
  </si>
  <si>
    <t>IL943 - Developmental Disabilities Waiver</t>
  </si>
  <si>
    <t>IL944 - NextLevel Health Partners</t>
  </si>
  <si>
    <t>IL945 - BCBS - IL DUAL SUBS ONLY</t>
  </si>
  <si>
    <t>IL947 - ILS Humana - DUAL SUBS ONLY</t>
  </si>
  <si>
    <t>IL950 - CountyCare - Cook County Health</t>
  </si>
  <si>
    <t>IN040 - Kosciusko Homecare And Hospice, Inc.</t>
  </si>
  <si>
    <t>IN097 - Village Green Active Senior Living</t>
  </si>
  <si>
    <t>IN116 - Gerig Enterprises, Inc.</t>
  </si>
  <si>
    <t>IN414 - Gerig Enterprises, Inc.</t>
  </si>
  <si>
    <t>IN640 - Gerig Enterprises, Inc.</t>
  </si>
  <si>
    <t>IN150 - Medical Alert Solutions, Inc.</t>
  </si>
  <si>
    <t>IN650 - Medical Alert Solutions, Inc.</t>
  </si>
  <si>
    <t>IN604 - Home Care By Design</t>
  </si>
  <si>
    <t>IN622 - Philips Lifeline- Columbus</t>
  </si>
  <si>
    <t>IN634 - Philips Lifeline - Evansville</t>
  </si>
  <si>
    <t>IN672 - CICOA Choice</t>
  </si>
  <si>
    <t>IN674 - CICOA Title III</t>
  </si>
  <si>
    <t>IN776 - Home Instead Senior Care S&amp;C ElderCare Srvcs</t>
  </si>
  <si>
    <t>IN785 - Indiana Home Health Care Plus</t>
  </si>
  <si>
    <t>IN900 - Indiana Medicaid</t>
  </si>
  <si>
    <t>IN909 - Generations MED WAIVER</t>
  </si>
  <si>
    <t>IN911 - Area 10 Agency on Aging</t>
  </si>
  <si>
    <t>IN912</t>
  </si>
  <si>
    <t>Options for Better Living</t>
  </si>
  <si>
    <t>IN912 - Options for Better Living</t>
  </si>
  <si>
    <t>IN913 - Unity of Indiana</t>
  </si>
  <si>
    <t>IN914 - Area15 Hoosier Uplands Medicaid Referral</t>
  </si>
  <si>
    <t>IN915 - Lifespan Resources Medicaid Referrals</t>
  </si>
  <si>
    <t>IN916 - Indiana Medicaid CICOA</t>
  </si>
  <si>
    <t>IN939 - Porter County Med Waiver</t>
  </si>
  <si>
    <t>IN947 - Area XI Aging &amp; Comm. Svcs Waiver</t>
  </si>
  <si>
    <t>IN901 - Hoosier Uplands - CHOICE</t>
  </si>
  <si>
    <t>IN905 - Area 9 Agency</t>
  </si>
  <si>
    <t>IN906 - LifeStream Services, Inc.</t>
  </si>
  <si>
    <t>IN908 - Generations - Choice</t>
  </si>
  <si>
    <t>IN918 - Area IV Agency on Aging and Community Se</t>
  </si>
  <si>
    <t>IN940 - NWICA - Choice</t>
  </si>
  <si>
    <t>IN946 - Area XI Aging &amp; Comm, Svcs of SC IN</t>
  </si>
  <si>
    <t>IN948 - Area XI ACS of SC IN Title 3</t>
  </si>
  <si>
    <t>IN996 - SOUTHWESTERN INDIANA REGIONAL COA</t>
  </si>
  <si>
    <t>KS000 - Right at Home</t>
  </si>
  <si>
    <t>KS010 - Stanton County Hospital</t>
  </si>
  <si>
    <t>KS020 - Neosho Memorial Regional Hospital</t>
  </si>
  <si>
    <t>KS024 - Grant County Board on Aging</t>
  </si>
  <si>
    <t>KS032 - Home Health &amp; Hospice of Dickinson County</t>
  </si>
  <si>
    <t>KS035 - Philips Lifeline</t>
  </si>
  <si>
    <t>KS049 - Sheridan County Hospital</t>
  </si>
  <si>
    <t>KS051 - Stevens County Hospital</t>
  </si>
  <si>
    <t>KS065 - Norton County Hospital</t>
  </si>
  <si>
    <t>KS070 - Hodgeman County Health Center</t>
  </si>
  <si>
    <t>KS075 - Medicine Lodge Memorial Hospital</t>
  </si>
  <si>
    <t>KS091 - Cheyenne County Hospital Lifeline</t>
  </si>
  <si>
    <t>KS037 - Salina Regional Home Medical Services</t>
  </si>
  <si>
    <t>KS044 - Salina Regional Home Medical Services</t>
  </si>
  <si>
    <t>KS061 - Salina Regional Home Medical Services</t>
  </si>
  <si>
    <t>KS095 - Salina Regional Home Medical Services</t>
  </si>
  <si>
    <t>KS195 - Salina Regional Home Medical Services</t>
  </si>
  <si>
    <t>KS618 - Absolute Home Health Care</t>
  </si>
  <si>
    <t>KS402 - Via Christi Home Medical</t>
  </si>
  <si>
    <t>KS626 - Right at Home Overland Park</t>
  </si>
  <si>
    <t>KS629 - Good Samaritan - College Way Village</t>
  </si>
  <si>
    <t>KS642 - Graham County Hospital</t>
  </si>
  <si>
    <t>KS680 - Trego County Home Health</t>
  </si>
  <si>
    <t>KS900 - Southwest Kansas Area Agency on Aging</t>
  </si>
  <si>
    <t>KS903 - SE KS AAA Senior Care Act</t>
  </si>
  <si>
    <t>KS904 - NW KS AAA Medicaid</t>
  </si>
  <si>
    <t>KS906 - Wyandotte County Senior Care Act</t>
  </si>
  <si>
    <t>KS907 - Wyandotte County Senior Levy Fund</t>
  </si>
  <si>
    <t>KS911 - East Central Kansas AAA - Senior Care Act</t>
  </si>
  <si>
    <t>KS912 - Kansas Healthy Working Program</t>
  </si>
  <si>
    <t>KS913 - Northeast Kansas Area Agency on Aging</t>
  </si>
  <si>
    <t>KS914 - Sunflower State - Medicaid PD Waiver</t>
  </si>
  <si>
    <t>KS915 - Sunflower State - Medicaid FE Waiver</t>
  </si>
  <si>
    <t>KS916 - Sunflower State - Medicaid MRDD</t>
  </si>
  <si>
    <t>KS917 - Sunflower TBI - Head Injury Waiver</t>
  </si>
  <si>
    <t>KS920 - Johnson County Area Agency on Aging</t>
  </si>
  <si>
    <t>KS926 - Amerigroup - Medicaid PD Waiver</t>
  </si>
  <si>
    <t>KS931 - United Health Care - Medicaid PD Waiver</t>
  </si>
  <si>
    <t>KS932 - United Health Care - Medicaid FE Waiver</t>
  </si>
  <si>
    <t>KS933 - United Health Care - Medicaid MRDD</t>
  </si>
  <si>
    <t>KS934 - United Health Care - TBI - Head Injury Waiver</t>
  </si>
  <si>
    <t>KS950 - Aetna Better Health (KS PD Waiver)</t>
  </si>
  <si>
    <t>KS951 - Aetna Better Health (KS FE Waiver)</t>
  </si>
  <si>
    <t>KS952 - Aetna Better Health (KS TBI Waiver)</t>
  </si>
  <si>
    <t>KY015 - King's Daughters Medical Center</t>
  </si>
  <si>
    <t>KY031 - Harrison Memorial Hospital</t>
  </si>
  <si>
    <t>KY061 - Philips Lifeine - Hendersen</t>
  </si>
  <si>
    <t>KY130 - WeCare Medical LLC</t>
  </si>
  <si>
    <t>KY607 - Trigg County Hospital Lifeline</t>
  </si>
  <si>
    <t>KY619 - St. Anthony's Hospice, Inc.</t>
  </si>
  <si>
    <t>KY620 - Heritage Hospice</t>
  </si>
  <si>
    <t>KY710 - Extra Care Private Duty Nursing Agency</t>
  </si>
  <si>
    <t>KY717 - Home Instead Senior care</t>
  </si>
  <si>
    <t>FL870 - CarePlus</t>
  </si>
  <si>
    <t>Gateway KY</t>
  </si>
  <si>
    <t>KY903 - Gateway KY</t>
  </si>
  <si>
    <t>LA020 - Jewish Family Service</t>
  </si>
  <si>
    <t>LA520 - Jewish Family Services</t>
  </si>
  <si>
    <t>LA620 - Jewish Family Service</t>
  </si>
  <si>
    <t>LA036 - West Calcasieu Cameron Hospital</t>
  </si>
  <si>
    <t>LA536 - West Calcasieu Cameron Hospital</t>
  </si>
  <si>
    <t>LA636 - West Calcasieu Cameron Hospital</t>
  </si>
  <si>
    <t>LA502 - England Oaks Active Adult Living</t>
  </si>
  <si>
    <t>LA924 - Lousiana Medicaid</t>
  </si>
  <si>
    <t>LA925 - NOW-ROW Waiver</t>
  </si>
  <si>
    <t>LA925 - LA925 - NOW-ROW Waiver</t>
  </si>
  <si>
    <t>LA998 - GREATER NEW ORLEANS PACE</t>
  </si>
  <si>
    <t>MA013 - Lifeline GSD (ESP Harbor Health)</t>
  </si>
  <si>
    <t>MA028 - Mount Auburn Hospital</t>
  </si>
  <si>
    <t>MA085 - Mount Auburn Hospital</t>
  </si>
  <si>
    <t>MA086 - Mount Auburn Hospital</t>
  </si>
  <si>
    <t>MA087 - Mount Auburn Hospital</t>
  </si>
  <si>
    <t>MA088 - Mount Auburn Hospital</t>
  </si>
  <si>
    <t>MA096 - Mount Auburn Hospital</t>
  </si>
  <si>
    <t>MA117 - Mount Auburn Hospital</t>
  </si>
  <si>
    <t>MA128 - Mount Auburn Hospital</t>
  </si>
  <si>
    <t>MA138 - Mount Auburn Hospital</t>
  </si>
  <si>
    <t>MA158 - Mount Auburn Hospital</t>
  </si>
  <si>
    <t>MA185 - Mount Auburn Hospital</t>
  </si>
  <si>
    <t>MA285 - Mount Auburn Hospital</t>
  </si>
  <si>
    <t>MA625 - Mount Auburn Hospital</t>
  </si>
  <si>
    <t>MA628 - Mount Auburn Hospital</t>
  </si>
  <si>
    <t>MA037 - Element Care (formerly ESP of NS)</t>
  </si>
  <si>
    <t>MA038 - Montachusett Home Care</t>
  </si>
  <si>
    <t>MA949 - Montachusett Home Care Corp. MD2 &amp; PERS</t>
  </si>
  <si>
    <t>MA046 - Philips Lifeline</t>
  </si>
  <si>
    <t>MA052 - Athol Memorial Hospital</t>
  </si>
  <si>
    <t>MA053 - ETHOS (Boston)</t>
  </si>
  <si>
    <t>MA934 - ETHOS MD.2&amp;PERS</t>
  </si>
  <si>
    <t>MA067 - Elder Svcs of Cape Cod &amp; the Islands</t>
  </si>
  <si>
    <t>MA956 - Elder Svcs of Cape Code MD2 &amp; PERS</t>
  </si>
  <si>
    <t>MA071 - Lifeline GSD (Berkshire Cty ES)</t>
  </si>
  <si>
    <t>MA945 - Berkshire Cty Elder Svcs MD2 &amp; PERS</t>
  </si>
  <si>
    <t>MA078 - South Shore Elder Services</t>
  </si>
  <si>
    <t>MA090 - Elder Services of Merrimack Valley</t>
  </si>
  <si>
    <t>MA986 - Elder Svcs of Merrimack Valley PERS&amp;PMD</t>
  </si>
  <si>
    <t>OE906</t>
  </si>
  <si>
    <t>Baypath Elder Services</t>
  </si>
  <si>
    <t>OE906 - Baypath Elder Services</t>
  </si>
  <si>
    <t>MA097 - LifePath, Inc.</t>
  </si>
  <si>
    <t>MA975 - LifePath, Inc. PERS &amp; PMD</t>
  </si>
  <si>
    <t>MA130 - Philips - Dennis Port</t>
  </si>
  <si>
    <t>MA147 - South Shore Lifeline</t>
  </si>
  <si>
    <t>MA153 - Lifeline GSD (ES of Worcester)</t>
  </si>
  <si>
    <t>MA953 - Worcester Elder Svcs MD2 &amp; PERS</t>
  </si>
  <si>
    <t>OE923</t>
  </si>
  <si>
    <t>Elder Services of the Worcester Area, In</t>
  </si>
  <si>
    <t>OE923 - Elder Services of the Worcester Area, In</t>
  </si>
  <si>
    <t>MA154 - Lifeine GSD (Old Colony ES)</t>
  </si>
  <si>
    <t>MA958 - Old Colony Elder Svcs MD2 &amp; PERS</t>
  </si>
  <si>
    <t>MA295 - Alert Response Systems</t>
  </si>
  <si>
    <t>MA320 - BLC, River Bay Club, LLC</t>
  </si>
  <si>
    <t>Philips - Burlington</t>
  </si>
  <si>
    <t>Philips - Beverly</t>
  </si>
  <si>
    <t>MA542 - Philips - Beverly</t>
  </si>
  <si>
    <t>MA603 - Bristol Elder Services</t>
  </si>
  <si>
    <t>MA957 - Bristol Elder Svcs MD2 &amp; PERS</t>
  </si>
  <si>
    <t>MA604 - Lifeline GSD (West MA Elder Care)</t>
  </si>
  <si>
    <t>MA960 - WestMass MD2 &amp; PERS</t>
  </si>
  <si>
    <t>MA007 - Wingate at Silver Lake</t>
  </si>
  <si>
    <t>MA177 - Residence at Wingate</t>
  </si>
  <si>
    <t>MA617 - Wingate at Silver Lake</t>
  </si>
  <si>
    <t>MA626 - Senior Living, Inc.</t>
  </si>
  <si>
    <t>Mass General Brigham</t>
  </si>
  <si>
    <t>MA650 - Mass General Brigham</t>
  </si>
  <si>
    <t>MA651 - Mass General Brigham</t>
  </si>
  <si>
    <t>MA665</t>
  </si>
  <si>
    <t>MA665 - Mass General Brigham</t>
  </si>
  <si>
    <t>MA666</t>
  </si>
  <si>
    <t>MA666 - Mass General Brigham</t>
  </si>
  <si>
    <t>MA667</t>
  </si>
  <si>
    <t>MA667 - Mass General Brigham</t>
  </si>
  <si>
    <t>MA668</t>
  </si>
  <si>
    <t>MA668 - Mass General Brigham</t>
  </si>
  <si>
    <t>MA696 - Philips - Burlington</t>
  </si>
  <si>
    <t>MA700 - Prime Home Health and Companion Care</t>
  </si>
  <si>
    <t>MA735 - Lifeline GSD (MA Health- South East)</t>
  </si>
  <si>
    <t>MA990 - Mass Health TSA Orders</t>
  </si>
  <si>
    <t>MA753 - USA Senior Care d/b/a Home Instead Senior Care</t>
  </si>
  <si>
    <t>MA757 - Home Instead Senior care</t>
  </si>
  <si>
    <t>MA758 - Community VNA</t>
  </si>
  <si>
    <t>MA767 - ARC - Massachusetts Territory</t>
  </si>
  <si>
    <t>MA791 - Home Instead Senior care</t>
  </si>
  <si>
    <t>MA800 - Tri-Valley, Inc.</t>
  </si>
  <si>
    <t>MA980 - Tri Valley PERS &amp; PMD</t>
  </si>
  <si>
    <t>MA802 - Highland Valley Elder Services</t>
  </si>
  <si>
    <t>MA983 - Highland Valley PERS&amp;PMD</t>
  </si>
  <si>
    <t>MA803 - Upham's Corner Health Center</t>
  </si>
  <si>
    <t>MA804 - Greater Springfield Senior Services</t>
  </si>
  <si>
    <t>MA943 - Greater Springfield Senior Services PERS&amp;MD2</t>
  </si>
  <si>
    <t>MA805 - Mystic Valley Elder Services Lifeline</t>
  </si>
  <si>
    <t>MA951 - Mystic Valley MD2 &amp; PERS</t>
  </si>
  <si>
    <t>MA815 - Central Boston Lifeline</t>
  </si>
  <si>
    <t>MA959 - Central Boston Elder Svcs MD2 &amp; PERS</t>
  </si>
  <si>
    <t>MA823 - Home Instead Senior care</t>
  </si>
  <si>
    <t>MA825 - Walpole Area VNA, Inc.</t>
  </si>
  <si>
    <t>MA835 - Lifeline GSD (GIC Indemnity)</t>
  </si>
  <si>
    <t>MA842</t>
  </si>
  <si>
    <t>MA842 - Home Instead Senior care</t>
  </si>
  <si>
    <t>MA846</t>
  </si>
  <si>
    <t>Hearthside, Inc. dba Home Instead Senior Care</t>
  </si>
  <si>
    <t>MA846 - Hearthside, Inc. dba Home Instead Senior Care</t>
  </si>
  <si>
    <t>Tufts SCO</t>
  </si>
  <si>
    <t>MA883 - Tufts SCO</t>
  </si>
  <si>
    <t>MA885 GLSS Mass Health Waiver Clients</t>
  </si>
  <si>
    <t>MA885 - MA885 GLSS Mass Health Waiver Clients</t>
  </si>
  <si>
    <t>MA887 - Hessco Elder Services</t>
  </si>
  <si>
    <t>MA948 - HESSCO  MD2 &amp; PERS</t>
  </si>
  <si>
    <t>MA889 - Serenity Care PACE</t>
  </si>
  <si>
    <t>MA891 - Greater Lynn Senior Services</t>
  </si>
  <si>
    <t>MA892 - Greater Lynn Sr Svcs PERS&amp;PMD</t>
  </si>
  <si>
    <t>MA894</t>
  </si>
  <si>
    <t>East Boston Neighborhood Health Center</t>
  </si>
  <si>
    <t>MA894 - East Boston Neighborhood Health Center</t>
  </si>
  <si>
    <t>MA896 Somerville Cambridge Elder Service</t>
  </si>
  <si>
    <t>MA896 - MA896 Somerville Cambridge Elder Service</t>
  </si>
  <si>
    <t>MA913 - Lifeline - Network Health</t>
  </si>
  <si>
    <t>MA996 - Network Health PERS &amp; PMD</t>
  </si>
  <si>
    <t>MA914 - Coastline Elderly Services</t>
  </si>
  <si>
    <t>MA954 - Coastline Elderly Svcs MD2 &amp; PERS</t>
  </si>
  <si>
    <t>MA916 - Boston Senior Home Care</t>
  </si>
  <si>
    <t>MA946 - Boston Sr. Home Care MD2 &amp; PERS</t>
  </si>
  <si>
    <t>MA995 - BSHC Manual Billing</t>
  </si>
  <si>
    <t>MA897 - Commonwealth Care Alliance - GoSafe Only</t>
  </si>
  <si>
    <t>MA917 - Commonwealth Care Alliance</t>
  </si>
  <si>
    <t>MA997 - Commonwealth Care Alliance PERS &amp; PMD</t>
  </si>
  <si>
    <t>MA926 - Rehoboth Council on Aging</t>
  </si>
  <si>
    <t>MA929 - Wrentham Council on Aging</t>
  </si>
  <si>
    <t>IN922</t>
  </si>
  <si>
    <t>IN922 - BMC Healthnet - Northwood, Inc.</t>
  </si>
  <si>
    <t>MA922 - BMC Healthnet Plan MCO</t>
  </si>
  <si>
    <t>MA923 - Neighborhood Health Plan MCO</t>
  </si>
  <si>
    <t>Lifeline GSD (BayPath)</t>
  </si>
  <si>
    <t>MA093 - Lifeline GSD (BayPath)</t>
  </si>
  <si>
    <t>MA944 - Springwell, Inc.</t>
  </si>
  <si>
    <t>BayPath Elder Services MD2 &amp; PERS</t>
  </si>
  <si>
    <t>MA952 - BayPath Elder Services MD2 &amp; PERS</t>
  </si>
  <si>
    <t>MA974 - Springwell PMD &amp; PERS</t>
  </si>
  <si>
    <t>MA961 - Advocates, Inc.  Warren House</t>
  </si>
  <si>
    <t>MA962 - Advocates, Inc. McLaughlin House</t>
  </si>
  <si>
    <t>MA972 - Advocates, Inc. - Douglas House</t>
  </si>
  <si>
    <t>MA924 - Fallon Community Health Plan MCO</t>
  </si>
  <si>
    <t>MA964 - Summit Elder Care - Leominster</t>
  </si>
  <si>
    <t>Summit Elder Care - Worcester</t>
  </si>
  <si>
    <t>MA965 - Summit Elder Care - Worcester</t>
  </si>
  <si>
    <t>MA966 - Summit Elder Care - Worcester - Grafton</t>
  </si>
  <si>
    <t>MA967 - Summit Elder Care - Charlton</t>
  </si>
  <si>
    <t>MA968 - Summit - Springfield</t>
  </si>
  <si>
    <t>MA994 - Summit Elder Care - Lowell</t>
  </si>
  <si>
    <t>MA978 - ESP Harbor Health PERS &amp; PMD</t>
  </si>
  <si>
    <t>MA979 - Health New England</t>
  </si>
  <si>
    <t>MA985 - ABI Waiver MassHealth</t>
  </si>
  <si>
    <t>MA988 - Moving Forward Plan Program</t>
  </si>
  <si>
    <t>MA989 - Mercy Life</t>
  </si>
  <si>
    <t>MA992 - MERCY LIFE - GOSAFE ONLY</t>
  </si>
  <si>
    <t>MD047 - Well Managed Care</t>
  </si>
  <si>
    <t>TidalHealth</t>
  </si>
  <si>
    <t>FE107 - TidalHealth</t>
  </si>
  <si>
    <t>MD055 - TidalHealth</t>
  </si>
  <si>
    <t>Lifeline - Silver Springs</t>
  </si>
  <si>
    <t>MD139 - Lifeline - Silver Springs</t>
  </si>
  <si>
    <t>MD339 - Leisure World of Maryland Corp.</t>
  </si>
  <si>
    <t>MD170 - Benevolent Personal Responses</t>
  </si>
  <si>
    <t>MD670 - Benevolent Personal Response</t>
  </si>
  <si>
    <t>MD311 - Brooke Grove Reitrement Village</t>
  </si>
  <si>
    <t>MD614 - ComForcare Home Care</t>
  </si>
  <si>
    <t>MD624 - Edenton Retirement Community</t>
  </si>
  <si>
    <t>MD704 - Home Instead Senior Care - Arnold</t>
  </si>
  <si>
    <t>MD705 - Hopkins Elder Plus at John Hopkins Bayview</t>
  </si>
  <si>
    <t>MD716 - Stella Maris, Inc.</t>
  </si>
  <si>
    <t>MD900 - Queen Anne County DOA</t>
  </si>
  <si>
    <t>MD903 - Baltimore County Dept. on Aging</t>
  </si>
  <si>
    <t>MD904 - Hartford County Office on Aging</t>
  </si>
  <si>
    <t>MD905 - Harford County Waiver</t>
  </si>
  <si>
    <t>MD906</t>
  </si>
  <si>
    <t>Calvert County Office on Aging</t>
  </si>
  <si>
    <t>MD906 - Calvert County Office on Aging</t>
  </si>
  <si>
    <t>MD907 - Anne Arundel County Title 3 B</t>
  </si>
  <si>
    <t>MD908 - Anne Arundel County Senior Care</t>
  </si>
  <si>
    <t>MD909 - Anne Arundel County Nat'l CG Fund</t>
  </si>
  <si>
    <t>MD910 - AA County Nat'l Family CG Support Program</t>
  </si>
  <si>
    <t>MD920 - Suburban Hospital Montgomery County</t>
  </si>
  <si>
    <t>MD921 - Senior CARE</t>
  </si>
  <si>
    <t>MD922 - National Caregiver Fund</t>
  </si>
  <si>
    <t>MD923 - Nightingale Lifeline</t>
  </si>
  <si>
    <t>MD924 - MD Living at Home PD Waiver</t>
  </si>
  <si>
    <t>ME022 - Birch Bay Village</t>
  </si>
  <si>
    <t>ME622 - Birch Bay Village</t>
  </si>
  <si>
    <t>ME024 - Miles &amp; St. Andrews Home Health and Hospice</t>
  </si>
  <si>
    <t>ME015 - Philips Lifeline - Biddeford</t>
  </si>
  <si>
    <t>Lifeline Saco</t>
  </si>
  <si>
    <t>ME027 - Lifeline Saco</t>
  </si>
  <si>
    <t>ME708 - Lifeline Saco</t>
  </si>
  <si>
    <t>ME727 - Lifeline Saco</t>
  </si>
  <si>
    <t>ME030 - Pleasant Point Health Center</t>
  </si>
  <si>
    <t>ME639 - Sentegration</t>
  </si>
  <si>
    <t>ME601 - Community Health and Counseling Services</t>
  </si>
  <si>
    <t>ME623 - Franklin Mem Hosp d/b/a NorthStar EMS</t>
  </si>
  <si>
    <t>ME633 - Franklin Mem Hosp d/b/a NorthStar EMS</t>
  </si>
  <si>
    <t>ME710 - Lifeline of Maine</t>
  </si>
  <si>
    <t>ME718 - MaineGeneral Health Systems</t>
  </si>
  <si>
    <t>ME818 - Elder Independence of Maine MW/ADW</t>
  </si>
  <si>
    <t>ME901 - Alpha One</t>
  </si>
  <si>
    <t>ME902 - Alpha One - bill agency</t>
  </si>
  <si>
    <t>MI021 - Bell Hospital Auxiliary - Lifeline</t>
  </si>
  <si>
    <t>MI058 - CareLinc Medical Equipment &amp; Supply Co</t>
  </si>
  <si>
    <t>MI665 - Home Medical Technologies</t>
  </si>
  <si>
    <t>MI077 - Philips Lifeline - Carson City</t>
  </si>
  <si>
    <t>MI338 - Oaklawn Hospital</t>
  </si>
  <si>
    <t>MI502 - Rx Family Home Care Services</t>
  </si>
  <si>
    <t>MI503</t>
  </si>
  <si>
    <t>Extra Independent Services, LLC</t>
  </si>
  <si>
    <t>MI503 - Extra Independent Services, LLC</t>
  </si>
  <si>
    <t>MI570 - Home Instead Senior care</t>
  </si>
  <si>
    <t>MI590 - Detroit AAA project CHOICE</t>
  </si>
  <si>
    <t>MI959 - Detroit AAA - MI Health Link</t>
  </si>
  <si>
    <t>MI600 - United Church Homes - Longfellow Towers</t>
  </si>
  <si>
    <t>MI007 - Henry Ford - RAND Corp - Clinical Study</t>
  </si>
  <si>
    <t>MI525 - Henry Ford Health System</t>
  </si>
  <si>
    <t>MI667</t>
  </si>
  <si>
    <t>MI667 - Henry Ford Health System</t>
  </si>
  <si>
    <t>MI628 - Region 3B Area Agency on Aging</t>
  </si>
  <si>
    <t>MI631 - Covenant Visiting Nurse Association of Saginaw</t>
  </si>
  <si>
    <t>MI636 - HHS Health Options</t>
  </si>
  <si>
    <t>MI642 - Family Pharmacy</t>
  </si>
  <si>
    <t>MI646 - Sherman Oaks Manor</t>
  </si>
  <si>
    <t>MI652 - Lakeshore Senior Care</t>
  </si>
  <si>
    <t>MI659 - Safe Hands Warm Hearts</t>
  </si>
  <si>
    <t>MI716 - Home Instead Senior Care - Ann Arbor</t>
  </si>
  <si>
    <t>MI717 - Home Instead Senior Care - Livonia</t>
  </si>
  <si>
    <t>MI792</t>
  </si>
  <si>
    <t>Hart Medical Equipment</t>
  </si>
  <si>
    <t>MI792 - Hart Medical Equipment</t>
  </si>
  <si>
    <t>MI820 - Home Instead Senior Care - Birmingham</t>
  </si>
  <si>
    <t>MI830 - Home Instead Senior Care - Shelby Township</t>
  </si>
  <si>
    <t>MI900 - Meridian Health Plan</t>
  </si>
  <si>
    <t>MI901 - The Senior Alliance - AAA 1-C</t>
  </si>
  <si>
    <t>MI902 - Senior Resources AAA</t>
  </si>
  <si>
    <t>MI903 - Region 2 AAA</t>
  </si>
  <si>
    <t>MI908 - Tri-County Aging Consortium</t>
  </si>
  <si>
    <t>MI928 - Tri-County Aging Consortium-GoSafe Only</t>
  </si>
  <si>
    <t>MI909 - Aetna Better Health of Michigan</t>
  </si>
  <si>
    <t>MI911 - Upper Peninsula Health Plan</t>
  </si>
  <si>
    <t>MI917 - AAOA Region 9 WV Michigan</t>
  </si>
  <si>
    <t>MI918 - AAOA Region 10 WV Michigan</t>
  </si>
  <si>
    <t>MI921 - Grand Traverse Chippewa MI</t>
  </si>
  <si>
    <t>MI981 - Grand Traverse Chippewa MI</t>
  </si>
  <si>
    <t>MI925 - Hannahville Indian Community</t>
  </si>
  <si>
    <t>MI926 - UPCAP</t>
  </si>
  <si>
    <t>MI927 - Bay Mills Tribal HC</t>
  </si>
  <si>
    <t>MI932</t>
  </si>
  <si>
    <t>Molina Healthcare of Michigan</t>
  </si>
  <si>
    <t>MI932 - Molina Healthcare of Michigan</t>
  </si>
  <si>
    <t>MI974 - Valley AAA</t>
  </si>
  <si>
    <t>MN001 - Northern Safety &amp; Security</t>
  </si>
  <si>
    <t>MN004 - SK Medical</t>
  </si>
  <si>
    <t>MN006 - APA Medical Equipment</t>
  </si>
  <si>
    <t>MN676 - APA Medical Equipment</t>
  </si>
  <si>
    <t>MN009 - Anodyne, Inc (PMD only)</t>
  </si>
  <si>
    <t>MN619 - Anodyne, Inc</t>
  </si>
  <si>
    <t>MN639 - Anodyne Inc.</t>
  </si>
  <si>
    <t>MN016 - Fairview Range Home Medical Equipment</t>
  </si>
  <si>
    <t>MN116 - Fairview Range Home Medical Equipment</t>
  </si>
  <si>
    <t>MN018 - St. Gabriel's Hospital</t>
  </si>
  <si>
    <t>MN022 - North Valley Health Center</t>
  </si>
  <si>
    <t>MN036 - Sanford Wheaton Community Hospital</t>
  </si>
  <si>
    <t>MN636 - Sanford Wheaton Community Hospital</t>
  </si>
  <si>
    <t>MN042 - Cuyuna Regional Medical Center</t>
  </si>
  <si>
    <t>MN051 - Allina Home Oxygen &amp; Medical Equipment</t>
  </si>
  <si>
    <t>Carris Health Redwood</t>
  </si>
  <si>
    <t>MN689 - Carris Health Redwood</t>
  </si>
  <si>
    <t>MN257 - Divine Home Care, Inc.</t>
  </si>
  <si>
    <t>MN657 - Divine Home Care, Inc.</t>
  </si>
  <si>
    <t>MN348</t>
  </si>
  <si>
    <t>Good Samaritan - Bethany</t>
  </si>
  <si>
    <t>MN348 - Good Samaritan - Bethany</t>
  </si>
  <si>
    <t>MN503 - Medica Health Plans</t>
  </si>
  <si>
    <t>MN508 - Episcopal Home Care and Services</t>
  </si>
  <si>
    <t>MN565 - Ecumen Home Care &amp; Hospice - Litchfield</t>
  </si>
  <si>
    <t>MN601 - Home Instead Senior care</t>
  </si>
  <si>
    <t>MN622 - Home Instead Senior care</t>
  </si>
  <si>
    <t>MN646 - Kenwood Retirement Community</t>
  </si>
  <si>
    <t>MN649 - Philips Lifeline - Preston</t>
  </si>
  <si>
    <t>MN663 - Philips Lifeline- St. Paul</t>
  </si>
  <si>
    <t>Philips-Crosby</t>
  </si>
  <si>
    <t>MN672 - Philips-Crosby</t>
  </si>
  <si>
    <t>MN707 - Home Instead Senior Care #161</t>
  </si>
  <si>
    <t>MN530 - Minnesota Lifeline</t>
  </si>
  <si>
    <t>MN730 - Chisago County</t>
  </si>
  <si>
    <t>MN732 - St Louis County MN Medicaid</t>
  </si>
  <si>
    <t>MN900 - GoSafe Only - MN - Medicaid</t>
  </si>
  <si>
    <t>MN901 - Becker County - Carlton County</t>
  </si>
  <si>
    <t>MN902 - Anoka County MN Medicaid</t>
  </si>
  <si>
    <t>MN903 - Goodhue County MN Medicaid</t>
  </si>
  <si>
    <t>MN905 - Ramsey County MN Medicaid</t>
  </si>
  <si>
    <t>MN918 - Carver County Community Social Services</t>
  </si>
  <si>
    <t>MN928 - Faribault and Martin Counties</t>
  </si>
  <si>
    <t>MN933 - Ramsey County</t>
  </si>
  <si>
    <t>MN934 - Steele County</t>
  </si>
  <si>
    <t>MN935 - Washington County</t>
  </si>
  <si>
    <t>MN906 - Medica Health Plan</t>
  </si>
  <si>
    <t>MN908 - Health Partners MSHO</t>
  </si>
  <si>
    <t>MN920 - Prime West</t>
  </si>
  <si>
    <t>MN921 - South Country Health Alliance (UCare)</t>
  </si>
  <si>
    <t>MN922 - Consumer Directed Community Services (CDCS)</t>
  </si>
  <si>
    <t>MN942 - Consumer Directed Community Services</t>
  </si>
  <si>
    <t>MN927 - Secure Blue</t>
  </si>
  <si>
    <t>MN937 - South Country Health Alliance</t>
  </si>
  <si>
    <t>MO001 - University of Missouri</t>
  </si>
  <si>
    <t>FE170 - Oxford Healthcare Lifeline</t>
  </si>
  <si>
    <t>FE193 - Oxford Healthcare Lifeline</t>
  </si>
  <si>
    <t>MO013 - Oxford Healthcare Lifeline</t>
  </si>
  <si>
    <t>MO025 - Oxford Healthcare Lifeline</t>
  </si>
  <si>
    <t>MO113 - Oxford Healthcare</t>
  </si>
  <si>
    <t>MO038 - Ste. Genevieve County Memorial Hospital</t>
  </si>
  <si>
    <t>MO043 - BJC Home Care Services</t>
  </si>
  <si>
    <t>MO046 - Philips Lifeline - Overland Park</t>
  </si>
  <si>
    <t>SSM Health Care St. Louis</t>
  </si>
  <si>
    <t>MO057 - SSM Health Care St. Louis</t>
  </si>
  <si>
    <t>MO063 - Scotland County Hospital</t>
  </si>
  <si>
    <t>MO065 - Jefferson County Mem. Hospital Foundatio</t>
  </si>
  <si>
    <t>MO075 - Philips Lifeline</t>
  </si>
  <si>
    <t>MO078 - Serve Link Home Care</t>
  </si>
  <si>
    <t>MO108 - Serve Link Home Care, Inc.</t>
  </si>
  <si>
    <t>MO500 - Serve Link Home Care</t>
  </si>
  <si>
    <t>MO678 - Serve Link Home Care</t>
  </si>
  <si>
    <t>MO102 - Heart of the Ozarks Medical Equipment</t>
  </si>
  <si>
    <t>MO602 - Heart of the Ozarks Medical Equipment</t>
  </si>
  <si>
    <t>MO135 - Health Emergency Lifeline Program, Inc.</t>
  </si>
  <si>
    <t>MO235 - Health Emergency Lifeline Program Inc.</t>
  </si>
  <si>
    <t>MO504 - Senior Helpers</t>
  </si>
  <si>
    <t>MO506 - Senior Helpers</t>
  </si>
  <si>
    <t>MO604 - Integrity Home Care</t>
  </si>
  <si>
    <t>MO651</t>
  </si>
  <si>
    <t>New Horizons PACE</t>
  </si>
  <si>
    <t>MO651 - New Horizons PACE</t>
  </si>
  <si>
    <t>MO900 - Platte County Senior Citizens</t>
  </si>
  <si>
    <t>MO901 - Platte County Senior Citizens Fund - $5 Copay</t>
  </si>
  <si>
    <t>MO902 - Clay County Senior Service</t>
  </si>
  <si>
    <t>MO907 - Clay County NO COPAY</t>
  </si>
  <si>
    <t>MO904</t>
  </si>
  <si>
    <t>Ray County Senior Citizens Service Fund</t>
  </si>
  <si>
    <t>MO904 - Ray County Senior Citizens Service Fund</t>
  </si>
  <si>
    <t>MO906 - Ray County Senior Services SPLIT COPAY</t>
  </si>
  <si>
    <t>MO908 - Alexian Brothers Community Serv. PACE</t>
  </si>
  <si>
    <t>MO915 - Northwest MO AAA</t>
  </si>
  <si>
    <t>MS029 - Philips Lifeline- Indianola (Pilot Club)</t>
  </si>
  <si>
    <t>MS048 - Forrest General Hospital</t>
  </si>
  <si>
    <t>MS053 - Tippah County Hospital</t>
  </si>
  <si>
    <t>MS558 - FirstLight Home Care</t>
  </si>
  <si>
    <t>Philips - Bozeman</t>
  </si>
  <si>
    <t>MT006 - Philips - Bozeman</t>
  </si>
  <si>
    <t>MT015 - Rosebud Community Hospital</t>
  </si>
  <si>
    <t>MT016 - Northern Montana Hospital</t>
  </si>
  <si>
    <t>MT019 - Fallon Medical Complex</t>
  </si>
  <si>
    <t>MT020 - Sheridan Memorial Hospital</t>
  </si>
  <si>
    <t>MT023 - Ravalli County Council on Aging</t>
  </si>
  <si>
    <t>MT633 - Ravalli County Council on Aging</t>
  </si>
  <si>
    <t>MT025 - Daniels Memorial Lifeline</t>
  </si>
  <si>
    <t>Philips-Bozeman</t>
  </si>
  <si>
    <t>MT026 - Philips-Bozeman</t>
  </si>
  <si>
    <t>FE281 - St Johns United</t>
  </si>
  <si>
    <t>MT029 - St. John's United</t>
  </si>
  <si>
    <t>MT529 - St. John's United</t>
  </si>
  <si>
    <t>MT627 - Mountainview Manor Good Samaritan</t>
  </si>
  <si>
    <t>MT650 - Philips Lifeline - Lafayette</t>
  </si>
  <si>
    <t>MT701 - Philips Lifeline</t>
  </si>
  <si>
    <t>MT899 - Richland County Senior Coalition PRIVATE PAY</t>
  </si>
  <si>
    <t>MT901 - Community First Choice</t>
  </si>
  <si>
    <t>MT904 - Community First Choice Go Safe Only</t>
  </si>
  <si>
    <t>MT902 - Big Sky Waiver</t>
  </si>
  <si>
    <t>MT903 - Big Sky Waiver Go Safe Only</t>
  </si>
  <si>
    <t>Community &amp; Senior Services of Johnston County</t>
  </si>
  <si>
    <t>NC005 - Community &amp; Senior Services of Johnston County</t>
  </si>
  <si>
    <t>NC009 - Carolina Home Medical  - New Bern</t>
  </si>
  <si>
    <t>NC408 - Carolina Home Medical - Jacksonville</t>
  </si>
  <si>
    <t>NC409 - Carolina Home Medical - New Bern</t>
  </si>
  <si>
    <t>NC410 - Carolina Home Medical - Smithfield</t>
  </si>
  <si>
    <t>NC417 - Carolina Home Medical, Kinston #2</t>
  </si>
  <si>
    <t>NC418 - Carolina Home Medical-Morehead City</t>
  </si>
  <si>
    <t>NC034 - Rowan Medical Facilities, Inc.</t>
  </si>
  <si>
    <t>NC041 - Triangle Lifeline</t>
  </si>
  <si>
    <t>NC541 - Triangle Lifeline</t>
  </si>
  <si>
    <t>NC641 - Triangle Lifeline</t>
  </si>
  <si>
    <t>NC652 - Triangle Lifeline</t>
  </si>
  <si>
    <t>NC069 - Eastern Band of Cherokee Indians</t>
  </si>
  <si>
    <t>NC100 - Chestnut Hill Of Highlands</t>
  </si>
  <si>
    <t>NC107 - Layne's Family Pharmacy</t>
  </si>
  <si>
    <t>NC619 - Haywood Regional Medical Center</t>
  </si>
  <si>
    <t>HW643 - New Horizons Home Care, Inc (NC)</t>
  </si>
  <si>
    <t>NC197 - Boone Drug and Health Center</t>
  </si>
  <si>
    <t>NC198 - Boone Drug and Health Center</t>
  </si>
  <si>
    <t>NC402 - Guardian Angels Alternative Care, Inc.</t>
  </si>
  <si>
    <t>NC411 - Guardian Angels Alternative Care,Inc CAP</t>
  </si>
  <si>
    <t>NC412 - Pace of the Triad</t>
  </si>
  <si>
    <t>NC608 - Caldwell DSS Lifeline</t>
  </si>
  <si>
    <t>NC617 - Brookridge Retirement Community</t>
  </si>
  <si>
    <t>NC629 - Carolina SeniorCare PACE</t>
  </si>
  <si>
    <t>Lifeline Raleigh</t>
  </si>
  <si>
    <t>NC632 - Lifeline Raleigh</t>
  </si>
  <si>
    <t>NC648 - FirstLight HomeCare Greater Charlotte</t>
  </si>
  <si>
    <t>NC657 - Philips Lifeline - Sylva</t>
  </si>
  <si>
    <t>Philips - Hickory</t>
  </si>
  <si>
    <t>NC660 - Philips - Hickory</t>
  </si>
  <si>
    <t>NC680 - Carmel Hills, Inc.</t>
  </si>
  <si>
    <t>NC729 - Home Instead Senior care</t>
  </si>
  <si>
    <t>NC801 - Trillium Health Resources - GoSafe only</t>
  </si>
  <si>
    <t>NC900 - Nash Hospital Lifeline</t>
  </si>
  <si>
    <t>NC901 - OSLOW COUNTY SENIOR SERVICES</t>
  </si>
  <si>
    <t>NC903 - Senior Total Life Care</t>
  </si>
  <si>
    <t>Gateway NC</t>
  </si>
  <si>
    <t>NC904 - Gateway NC</t>
  </si>
  <si>
    <t>NC905 - Murphy Medical Center - Cherokee County</t>
  </si>
  <si>
    <t>NC906 - Cherokee County DSS</t>
  </si>
  <si>
    <t>NC917 - Nightingale Lifeline</t>
  </si>
  <si>
    <t>NC918 - Cabarrus County Cap Choice</t>
  </si>
  <si>
    <t>NC919 - Cabarrus County Cap DA</t>
  </si>
  <si>
    <t>NC920 - Rowan County CAP</t>
  </si>
  <si>
    <t>NC921 - Cabarrus County Cap SA</t>
  </si>
  <si>
    <t>NC923 - Guadian Health CAP DA</t>
  </si>
  <si>
    <t>NC927 - Mecklenburg County Health Dept.</t>
  </si>
  <si>
    <t>NC928 - Ashe Services for Aging</t>
  </si>
  <si>
    <t>NC929 - Burke County DSS</t>
  </si>
  <si>
    <t>NC930 - Gaston County DSS</t>
  </si>
  <si>
    <t>NC931 - Greene County DSS</t>
  </si>
  <si>
    <t>NC932 - Harnett County Department on Aging</t>
  </si>
  <si>
    <t>NC933 - Healthkeeperz</t>
  </si>
  <si>
    <t>NC934 - Lincoln County Dept of Social Services</t>
  </si>
  <si>
    <t>NC935 - Living at Home</t>
  </si>
  <si>
    <t>NC936 - Pamlico County Senior Services</t>
  </si>
  <si>
    <t>NC937 - Resources for Seniors</t>
  </si>
  <si>
    <t>NC945 - NC945 PACE at Home</t>
  </si>
  <si>
    <t>NC947 - NC947 PACE at Home GOSAFE ONLY</t>
  </si>
  <si>
    <t>NC946 - Northern Hospital CAP</t>
  </si>
  <si>
    <t>NC955 - Family Medical Supply Medicaid</t>
  </si>
  <si>
    <t>NC991 - PACE of the Southern Piedmont</t>
  </si>
  <si>
    <t>NC992 - ELDERHAUS PACE</t>
  </si>
  <si>
    <t>NC993 - Polk County CAP DA</t>
  </si>
  <si>
    <t>NC994</t>
  </si>
  <si>
    <t>PARDEE HOSPITAL CAP DA</t>
  </si>
  <si>
    <t>NC994 - PARDEE HOSPITAL CAP DA</t>
  </si>
  <si>
    <t>NC995 - CAP DA SPARTA</t>
  </si>
  <si>
    <t>NC997 - LEE COUNTY DSS</t>
  </si>
  <si>
    <t>ND011 - Great Plains Rehabilitation Services</t>
  </si>
  <si>
    <t>ND015 - Sheyenne Care Center Lifeline</t>
  </si>
  <si>
    <t>ND019 - Cooperstown Medical Center</t>
  </si>
  <si>
    <t>ND038 - Good Samaritan Society - Park River</t>
  </si>
  <si>
    <t>ND638 - Good Samaritan Society - Park River</t>
  </si>
  <si>
    <t>ND315 - Good Samaritan Society - Casselton Apts</t>
  </si>
  <si>
    <t>ND500 - Northland PACE Bismark</t>
  </si>
  <si>
    <t>ND501 - Northland PACE Dickinson</t>
  </si>
  <si>
    <t>ND502 - Northland PACE - Minot</t>
  </si>
  <si>
    <t>ND503</t>
  </si>
  <si>
    <t>Northland PACE Fargo</t>
  </si>
  <si>
    <t>ND503 - Northland PACE Fargo</t>
  </si>
  <si>
    <t>ND601 - Philips Lifeline - Fargo</t>
  </si>
  <si>
    <t>ND721</t>
  </si>
  <si>
    <t>North Dakota Medicaid</t>
  </si>
  <si>
    <t>ND721 - North Dakota Medicaid</t>
  </si>
  <si>
    <t>ND902</t>
  </si>
  <si>
    <t>NORTH DAKOTA DHS-MEDICAL SERVICES</t>
  </si>
  <si>
    <t>ND902 - NORTH DAKOTA DHS-MEDICAL SERVICES</t>
  </si>
  <si>
    <t>NE019 - Aging Partners, dept of City of Lincoln</t>
  </si>
  <si>
    <t>NE699 - Aging Partners, dept of City of Lincoln</t>
  </si>
  <si>
    <t>NE030 - Harlan County Health System</t>
  </si>
  <si>
    <t>NE032 - Polk County Health Department</t>
  </si>
  <si>
    <t>NE532 - Polk County Health Department</t>
  </si>
  <si>
    <t>NE035 - Butler County Health Care Center</t>
  </si>
  <si>
    <t>NE646 - City of Loup City</t>
  </si>
  <si>
    <t>NE059 - Memorial Community Health, Inc.</t>
  </si>
  <si>
    <t>NE659 - Memorial Community Health, Inc.</t>
  </si>
  <si>
    <t>NE061 - Albion Lifeline</t>
  </si>
  <si>
    <t>NE661 - Albion Lifeline</t>
  </si>
  <si>
    <t>NE067 - Niobrara Valley Hospital</t>
  </si>
  <si>
    <t>NE068 - Johnson County Hospital</t>
  </si>
  <si>
    <t>NE071 - Benkelman Telephone Co.</t>
  </si>
  <si>
    <t>NE105 - Home Care Plus</t>
  </si>
  <si>
    <t>NE132 - Phelps Memorial Health Center</t>
  </si>
  <si>
    <t>NE632 - Phelps Memorial Health Center</t>
  </si>
  <si>
    <t>NE401 - Nebr. Department of Social Services</t>
  </si>
  <si>
    <t>NE904 - Midland AAA</t>
  </si>
  <si>
    <t>NE923 - NE DHHS - GoSafe Only</t>
  </si>
  <si>
    <t>NE955 - Aging Office of Western NE - Scottsbluff</t>
  </si>
  <si>
    <t>NE601 - West Holt Memorial Hospital</t>
  </si>
  <si>
    <t>NE603 - Philips Lifeline- Oakland</t>
  </si>
  <si>
    <t>NE609 - Good Samaritan Society - Home Care - Auburn</t>
  </si>
  <si>
    <t>NE637 - St. Francis Memorial Hospital</t>
  </si>
  <si>
    <t>NE901 - Midland AAA Hastings Copay</t>
  </si>
  <si>
    <t>NE903 - Northeast Nebraska AAA</t>
  </si>
  <si>
    <t>NE913 - Northeast Nebraska AAA</t>
  </si>
  <si>
    <t>IA917 - Immanuel Pathways Pace Southwest Iowa</t>
  </si>
  <si>
    <t>IA927 - Immanuel Pathways Pace Central Iowa</t>
  </si>
  <si>
    <t>NE907 - Immanuel Pathways Pace Northeast Nebraska</t>
  </si>
  <si>
    <t>NE909 - Eastern Nebraska Office on Aging</t>
  </si>
  <si>
    <t>West Central Nebraska AAA Care Managemen</t>
  </si>
  <si>
    <t>NE910 - West Central Nebraska AAA Care Managemen</t>
  </si>
  <si>
    <t>NE957 - Aging Office of Western NE - In-House Pr</t>
  </si>
  <si>
    <t>NG924 - Nightingale CCSP</t>
  </si>
  <si>
    <t>NG936 - Albany ARC Albany SOURCE</t>
  </si>
  <si>
    <t>NG937 - Columbus Regional Healthcare System Columbus SOURC</t>
  </si>
  <si>
    <t>NG938 - Diversified Resources Waycross SOURCE</t>
  </si>
  <si>
    <t>NG941 - Legacy Link, Inc. Gainesville SOURCE</t>
  </si>
  <si>
    <t>NH009 - Elliott Health System</t>
  </si>
  <si>
    <t>Philips - Lebanon</t>
  </si>
  <si>
    <t>NH025 - Philips - Lebanon</t>
  </si>
  <si>
    <t>NH330 - Taylor Community</t>
  </si>
  <si>
    <t>NH530 - Tayor Community</t>
  </si>
  <si>
    <t>NH710 - New Hampshire Lifeline</t>
  </si>
  <si>
    <t>NH901 - Brain Injury Assoc of NH</t>
  </si>
  <si>
    <t>NH903 - NH DHHS Title III Program</t>
  </si>
  <si>
    <t>NH918 - New Hampshire Medicaid - General Account</t>
  </si>
  <si>
    <t>NH922 - Northwood Well Sense Health Plan</t>
  </si>
  <si>
    <t>NH923 - Granite State NH Healthy Families</t>
  </si>
  <si>
    <t>NH926 - DHMC-Crotched Mountain</t>
  </si>
  <si>
    <t>NH928 - DHMC - Heritage</t>
  </si>
  <si>
    <t>NH930 - DHMC - Life Coping</t>
  </si>
  <si>
    <t>NH931 - DHMC - Pilot Health</t>
  </si>
  <si>
    <t>NJ618 - Philips Lifeline - Egg Harbor Township</t>
  </si>
  <si>
    <t>NJ624 - Burlington/Camden JACC/CAP</t>
  </si>
  <si>
    <t>NJ840 - Atlantic County Div of Intergenerational Svcs</t>
  </si>
  <si>
    <t>NJ841 - Berger County JACC/GO</t>
  </si>
  <si>
    <t>NJ844 - Camden COunty JACC/GO</t>
  </si>
  <si>
    <t>NJ845 - Cape May County JACC/GO</t>
  </si>
  <si>
    <t>NJ847 - Essex County Div of Sr Svcs JACC/GO</t>
  </si>
  <si>
    <t>NJ856 - MIddlesex County DSS JACC/GO</t>
  </si>
  <si>
    <t>NJ857 - Monmouth County Div on Aging JACC/GO</t>
  </si>
  <si>
    <t>NJ860 - Morris County Division of Aging</t>
  </si>
  <si>
    <t>NJ862 - Ocean County Office of Senior Services</t>
  </si>
  <si>
    <t>NJ865 - Somerset County JACC/GO</t>
  </si>
  <si>
    <t>NJ866 - Sussex County JACC/GO</t>
  </si>
  <si>
    <t>NJ868 - Warren County JACC/GO</t>
  </si>
  <si>
    <t>NJ872 - Bayonne Office on Aging</t>
  </si>
  <si>
    <t>NJ875 - Jewish Family Service Bergen County</t>
  </si>
  <si>
    <t>NJ905 - RealLife Choices</t>
  </si>
  <si>
    <t>NJ907 - LIFE at Lourdes</t>
  </si>
  <si>
    <t>NJ915 - Hunterdon County DHS</t>
  </si>
  <si>
    <t>NJ917 - Inspira (was South Jersey Healthcare LIFE)</t>
  </si>
  <si>
    <t>NJ920 NJ DDD Supports Program</t>
  </si>
  <si>
    <t>NJ920 - NJ920 NJ DDD Supports Program</t>
  </si>
  <si>
    <t>NJ925 - United Healthcare</t>
  </si>
  <si>
    <t>NJ926 - Aetna Better Health</t>
  </si>
  <si>
    <t>NJ927 - Wellcare of NY</t>
  </si>
  <si>
    <t>NJ928 - Amerigroup</t>
  </si>
  <si>
    <t>NJ929 - Horizon BCBSNJ</t>
  </si>
  <si>
    <t>NM012 - Lifeline Clovis</t>
  </si>
  <si>
    <t>NM034 - Jal Hospital District</t>
  </si>
  <si>
    <t>NM402 - Los Alamos Visiting Nurse Service</t>
  </si>
  <si>
    <t>NM601 - Partners Assisted Living Services</t>
  </si>
  <si>
    <t>NM708 - HOME INSTEAD SENIOR CARE- ALBUQUERQUE</t>
  </si>
  <si>
    <t>NM714 - Home Instead Senior care</t>
  </si>
  <si>
    <t>NM902 - Evercare United Health Care</t>
  </si>
  <si>
    <t>NM904 - Evercare Self Direct</t>
  </si>
  <si>
    <t>NM934 - Mi Via</t>
  </si>
  <si>
    <t>NM937 - HelpNet LLC (TBI Program)</t>
  </si>
  <si>
    <t>NM905 - BCBS Self Direct</t>
  </si>
  <si>
    <t>NM938 - Blue Cross Blue Shield</t>
  </si>
  <si>
    <t>NM939 - Presbyterian Health Plan, Inc.</t>
  </si>
  <si>
    <t>NM940 - Molina Healthcare of NM</t>
  </si>
  <si>
    <t>NM941</t>
  </si>
  <si>
    <t>Presbyterian Medicare HMO</t>
  </si>
  <si>
    <t>NM941 - Presbyterian Medicare HMO</t>
  </si>
  <si>
    <t>NV111 - Philips Lifeline - Battle Mountain</t>
  </si>
  <si>
    <t>NV114 - Eureka Lifeline</t>
  </si>
  <si>
    <t>NV600 - Nevada Rural Counties RSVP Program Inc.</t>
  </si>
  <si>
    <t>NV703 - Home Instead Senior Care - Las Vegas</t>
  </si>
  <si>
    <t>NV721 - Nevada Rural Counties RSVP Program Inc.</t>
  </si>
  <si>
    <t>NV901 - NV Medicaid - Physically Disabled Waiver</t>
  </si>
  <si>
    <t>NV902 - NV Division for Aging CHIPS</t>
  </si>
  <si>
    <t>NV903 - NV Division for Aging CHIPS Reno</t>
  </si>
  <si>
    <t>NV904 - NV Division for Aging CHIPS Elko</t>
  </si>
  <si>
    <t>NV906 - State Paid Subs Reno</t>
  </si>
  <si>
    <t>NV908 - Nevada CHIPS Program - Las Vegas</t>
  </si>
  <si>
    <t>NV909 - Nevada Las Vegas State Paid Subs</t>
  </si>
  <si>
    <t>NY024 - CenterLight - Westchester</t>
  </si>
  <si>
    <t>NY802 - CenterLight Chrystie St.</t>
  </si>
  <si>
    <t>NY803 - NY803 - CenterLight Staten Island</t>
  </si>
  <si>
    <t>NY936 - CenterLight - 668 Allerton Ave - Bronx</t>
  </si>
  <si>
    <t>NY937 - CenterLight - 131 Beach 19th St - Far Ro</t>
  </si>
  <si>
    <t>NY938 - CenterLight - 2331 Stillwell Avenue - Brooklyn</t>
  </si>
  <si>
    <t>NY940 - CenterLight - Wallerstein -Bronx</t>
  </si>
  <si>
    <t>NY941 - CenterLight - 1519 Mermaid Avenue - Brooklyn</t>
  </si>
  <si>
    <t>NY942 - CenterLight - Rockaway Pkwy - Brooklyn</t>
  </si>
  <si>
    <t>NY943 - CenterLight - 375 Grand Street - New York</t>
  </si>
  <si>
    <t>NY944 - CenterLight - 99th Street - New York</t>
  </si>
  <si>
    <t>NY994 - CenterLight Flushing</t>
  </si>
  <si>
    <t>NY995 - CenterLight Nassau-Suffolk-Amityville</t>
  </si>
  <si>
    <t>NY996 - CenterLight - Seneca Ave - Ridgewood</t>
  </si>
  <si>
    <t>Lifeline of Western New York</t>
  </si>
  <si>
    <t>NY025 - Lifeline of Western New York</t>
  </si>
  <si>
    <t>NY039 - Orleans County Office for the Aging</t>
  </si>
  <si>
    <t>NY247 - North Country Home Services, Inc.</t>
  </si>
  <si>
    <t>NY060 - Canton-Potsdam Hospital</t>
  </si>
  <si>
    <t>NY089 - Claxton-Hepburn Medical Center</t>
  </si>
  <si>
    <t>NY194 - Claxton-Hepburn Medical Center</t>
  </si>
  <si>
    <t>NY649 - Claxton-Hepburn Medical Center</t>
  </si>
  <si>
    <t>NY091 - Nathan Littauer Hospital</t>
  </si>
  <si>
    <t>NY491 - Nathan Littauer Hospital</t>
  </si>
  <si>
    <t>NY123 - Westchester County Dept.Of Social Serv.</t>
  </si>
  <si>
    <t>NY124 - Putnam County Dept. Of Social Services</t>
  </si>
  <si>
    <t>NY132 - Westchester County Office Of The Aging</t>
  </si>
  <si>
    <t>NY133 - Cortland County Dept. of Social Services</t>
  </si>
  <si>
    <t>NY163 - Chemung County Dept. of Social Services</t>
  </si>
  <si>
    <t>NY799 - Philips Lifeline - All Metro</t>
  </si>
  <si>
    <t>NY187 - Independent Living For Seniors</t>
  </si>
  <si>
    <t>NY200 - Otsego County Dept. of Social Services</t>
  </si>
  <si>
    <t>NY208 - Thomkins County Dept Of Social Services</t>
  </si>
  <si>
    <t>NY260 - Northeast Home Medical Supplies, Inc.</t>
  </si>
  <si>
    <t>NY270 - Guildnet, Inc.</t>
  </si>
  <si>
    <t>NY271 - Nassau County Dept. of Social Services</t>
  </si>
  <si>
    <t>NY272 - Self-Help Northridge/Brulene</t>
  </si>
  <si>
    <t>NY273 - SelfHelp Community Services, Inc.</t>
  </si>
  <si>
    <t>NY277 - Homefirst, Inc.</t>
  </si>
  <si>
    <t>NY555</t>
  </si>
  <si>
    <t>Selfhelp - Boulevard Gardens NORC</t>
  </si>
  <si>
    <t>NY555 - Selfhelp - Boulevard Gardens NORC</t>
  </si>
  <si>
    <t>NY544</t>
  </si>
  <si>
    <t>Cortland County IIIE</t>
  </si>
  <si>
    <t>NY544 - Cortland County IIIE</t>
  </si>
  <si>
    <t>NY567</t>
  </si>
  <si>
    <t>Cortland County EISEP</t>
  </si>
  <si>
    <t>NY567 - Cortland County EISEP</t>
  </si>
  <si>
    <t>NY578</t>
  </si>
  <si>
    <t>Self Help Westbury</t>
  </si>
  <si>
    <t>NY578 - Self Help Westbury</t>
  </si>
  <si>
    <t>NY581</t>
  </si>
  <si>
    <t>Family &amp; Children</t>
  </si>
  <si>
    <t>NY581 - Family &amp; Children</t>
  </si>
  <si>
    <t>NY582</t>
  </si>
  <si>
    <t>PACE CNY</t>
  </si>
  <si>
    <t>NY582 - PACE CNY</t>
  </si>
  <si>
    <t>NY584</t>
  </si>
  <si>
    <t>Oswego County DSS</t>
  </si>
  <si>
    <t>NY584 - Oswego County DSS</t>
  </si>
  <si>
    <t>NY585</t>
  </si>
  <si>
    <t>IHA Medisource</t>
  </si>
  <si>
    <t>NY585 - IHA Medisource</t>
  </si>
  <si>
    <t>NY586</t>
  </si>
  <si>
    <t>Total Senior Care</t>
  </si>
  <si>
    <t>NY586 - Total Senior Care</t>
  </si>
  <si>
    <t>NY597 - Peak Outcomes, LLC dba ComForcare</t>
  </si>
  <si>
    <t>NY608 - Eddy Health Alert</t>
  </si>
  <si>
    <t>NY634 - NUNNS Home Medical Equipment</t>
  </si>
  <si>
    <t>FL501 - A Better Healthcare</t>
  </si>
  <si>
    <t>MA616 - Premier Home Health Care Svs Inc</t>
  </si>
  <si>
    <t>NY652 - Priority Home Care Services Inc</t>
  </si>
  <si>
    <t>NY697 - ComForcare</t>
  </si>
  <si>
    <t>NY708 - Philips Lifeline - Watertown</t>
  </si>
  <si>
    <t>NY787 - New York Metro Lifeline</t>
  </si>
  <si>
    <t>NY791 - Westchester Family Care</t>
  </si>
  <si>
    <t>NY794 - NUNNS Home Medical Equipment</t>
  </si>
  <si>
    <t>NY808 - Philips Lifeline - New York</t>
  </si>
  <si>
    <t>NY556</t>
  </si>
  <si>
    <t>ArchCare Murray Weigel Hall PACE</t>
  </si>
  <si>
    <t>NY556 - ArchCare Murray Weigel Hall PACE</t>
  </si>
  <si>
    <t>NY557</t>
  </si>
  <si>
    <t>ArchCare Cabrini-Westchester PACE</t>
  </si>
  <si>
    <t>NY557 - ArchCare Cabrini-Westchester PACE</t>
  </si>
  <si>
    <t>NY814 - ArchCare Community Life (MLTC)</t>
  </si>
  <si>
    <t>NY815 - ArchCare Senior Life Bronx PACE</t>
  </si>
  <si>
    <t>NY816 - ArchCare Senior Life Harlem PACE Center</t>
  </si>
  <si>
    <t>NY817 - ArchCare Senior Life at Carmel Richmond PACE</t>
  </si>
  <si>
    <t>NY838 - Elderplan-Homefirst FIDA</t>
  </si>
  <si>
    <t>NY843 - Partners Health Plan</t>
  </si>
  <si>
    <t>NY847 - I Circle Care</t>
  </si>
  <si>
    <t>NY851 - Prime Health Choice, LLC</t>
  </si>
  <si>
    <t>NY852 - TBI Waiver - Long Island Region</t>
  </si>
  <si>
    <t>NY853 - Hamaspik Choice</t>
  </si>
  <si>
    <t>NY854 - VNA Homecare Options</t>
  </si>
  <si>
    <t>NY855 - Extended Home Care</t>
  </si>
  <si>
    <t>NY856 - North Shore LIJ</t>
  </si>
  <si>
    <t>NY857 - Montefiore HMO, LLC  MLTC</t>
  </si>
  <si>
    <t>NY858 - AlphaCare</t>
  </si>
  <si>
    <t>NY867 - Fidelis Care MCO</t>
  </si>
  <si>
    <t>NY868 - AgeWell of New York</t>
  </si>
  <si>
    <t>NY871 - CMO, The Care Mgmt Company</t>
  </si>
  <si>
    <t>NY879 - Integra MLTC</t>
  </si>
  <si>
    <t>NY880 - Senior Whole Health</t>
  </si>
  <si>
    <t>NY881 - Centers Plan for Healthy Living Downstate</t>
  </si>
  <si>
    <t>NY882 - VillageCare MAX MLTC</t>
  </si>
  <si>
    <t>NY883 - Aetna Better Health</t>
  </si>
  <si>
    <t>NY885 - Healthfirst PHSP</t>
  </si>
  <si>
    <t>NY886 - Affinity Health Plan</t>
  </si>
  <si>
    <t>NY888 - Health Plus</t>
  </si>
  <si>
    <t>NY891 - Senior Whole Health Upstate</t>
  </si>
  <si>
    <t>NY892 - ElderServe LTHHCP</t>
  </si>
  <si>
    <t>NY893 - Essex County Office of Aging</t>
  </si>
  <si>
    <t>NY896 - ElderServe Health MLTC</t>
  </si>
  <si>
    <t>NY898 - Elderplan</t>
  </si>
  <si>
    <t>NY906 - Essex County DSS</t>
  </si>
  <si>
    <t>NY907 - Clinton County DSS</t>
  </si>
  <si>
    <t>County of Rockland OFA - NO COPAY</t>
  </si>
  <si>
    <t>NY910 - County of Rockland OFA - NO COPAY</t>
  </si>
  <si>
    <t>NY911 - County of Rockland DSS</t>
  </si>
  <si>
    <t>NY913 - WellCare of New York, Inc.</t>
  </si>
  <si>
    <t>NY920 - Montomery County DSS</t>
  </si>
  <si>
    <t>NY922 - OFA/EISEP Utica</t>
  </si>
  <si>
    <t>NY924 - Senior Network Health, LLC</t>
  </si>
  <si>
    <t>NY925 - Clinton County Office for the Aging</t>
  </si>
  <si>
    <t>NY926 - Westchester County EISEP Waiting List</t>
  </si>
  <si>
    <t>NY932 - Western NY DDSO</t>
  </si>
  <si>
    <t>NY939 - CenterLight - CCM Select MLTC</t>
  </si>
  <si>
    <t>NY945 - Amerigroup Community Connections (CarePl</t>
  </si>
  <si>
    <t>NY967 - Catholic Health Plan, Inc d/b/a Fidelis Care MLTC</t>
  </si>
  <si>
    <t>NY988 - Suffolk County DSS</t>
  </si>
  <si>
    <t>NY989 - JASA</t>
  </si>
  <si>
    <t>NY991 - Caregivers Support Program</t>
  </si>
  <si>
    <t>Evercare</t>
  </si>
  <si>
    <t>OE902</t>
  </si>
  <si>
    <t>Mystic Valley Elder Services</t>
  </si>
  <si>
    <t>OE914</t>
  </si>
  <si>
    <t>OH049</t>
  </si>
  <si>
    <t>Always Best Care Cleveland South</t>
  </si>
  <si>
    <t>Gateway OH</t>
  </si>
  <si>
    <t>Twinsburg Seniors</t>
  </si>
  <si>
    <t>OH931</t>
  </si>
  <si>
    <t>Union County Senior Services</t>
  </si>
  <si>
    <t>OH939</t>
  </si>
  <si>
    <t>Greene County Council on Aging</t>
  </si>
  <si>
    <t>OH956</t>
  </si>
  <si>
    <t>AOA OF NW OHIO (CAREGIVER/PLAN4HOME)</t>
  </si>
  <si>
    <t>OR675</t>
  </si>
  <si>
    <t>Philips - Eugene</t>
  </si>
  <si>
    <t>GECAC PDA Waiver</t>
  </si>
  <si>
    <t>PA879</t>
  </si>
  <si>
    <t>UPMC Health Plan</t>
  </si>
  <si>
    <t>PA943</t>
  </si>
  <si>
    <t>Cumberland County Over 60 Funding</t>
  </si>
  <si>
    <t>PF670</t>
  </si>
  <si>
    <t>Penn Highlands Community Nurses</t>
  </si>
  <si>
    <t>PF716</t>
  </si>
  <si>
    <t>One Click Health</t>
  </si>
  <si>
    <t>PF908 Senior LIFE Altoona</t>
  </si>
  <si>
    <t>PF913</t>
  </si>
  <si>
    <t>Senior LIFE Harrisburg</t>
  </si>
  <si>
    <t>PF915</t>
  </si>
  <si>
    <t>Adams County Office for Aging</t>
  </si>
  <si>
    <t>Mile Bluff Medical Center Inc.</t>
  </si>
  <si>
    <t>PI933</t>
  </si>
  <si>
    <t>Philips - Austin</t>
  </si>
  <si>
    <t>Philips - Narragansett</t>
  </si>
  <si>
    <t>OH942</t>
  </si>
  <si>
    <t>Direction Home Akron Canton_Summit Cty</t>
  </si>
  <si>
    <t>SC503</t>
  </si>
  <si>
    <t>TidePoint, A Vi Community</t>
  </si>
  <si>
    <t>SC670</t>
  </si>
  <si>
    <t>Lifeline  Greenville</t>
  </si>
  <si>
    <t>TX910</t>
  </si>
  <si>
    <t>AAA North Texas</t>
  </si>
  <si>
    <t>VA934</t>
  </si>
  <si>
    <t>VA934 VPAS Highland County</t>
  </si>
  <si>
    <t>UHC Community Health Plan</t>
  </si>
  <si>
    <t>VA998</t>
  </si>
  <si>
    <t>Mountain Empire PACE</t>
  </si>
  <si>
    <t>VT917</t>
  </si>
  <si>
    <t>CVAA Grant Flex Fund/Co Pay</t>
  </si>
  <si>
    <t>Philips - Couperville</t>
  </si>
  <si>
    <t>ALTC OF EASTERN WA GOSAFE ONLY CODE</t>
  </si>
  <si>
    <t>WA955</t>
  </si>
  <si>
    <t>King County CFC (Lifelong) (COPES)</t>
  </si>
  <si>
    <t>WA960</t>
  </si>
  <si>
    <t>Northwest Regional Council FCSP</t>
  </si>
  <si>
    <t>Columbus Community Hospital - Waterloo F</t>
  </si>
  <si>
    <t>St. Nicolas Hosp. of the Hosp Sisters of</t>
  </si>
  <si>
    <t>WI503</t>
  </si>
  <si>
    <t>Inclusa</t>
  </si>
  <si>
    <t>WI939</t>
  </si>
  <si>
    <t>Stockbridge Munsee Health &amp; Wellness Ctr</t>
  </si>
  <si>
    <t>WI984</t>
  </si>
  <si>
    <t>Hot Springs County Senior Citizens Cente</t>
  </si>
  <si>
    <t>Email</t>
  </si>
  <si>
    <t>Phone</t>
  </si>
  <si>
    <t>Ter #</t>
  </si>
  <si>
    <t>EMAIL FOR NOTIFICATIONS</t>
  </si>
  <si>
    <t>624 Parlsley Dr</t>
  </si>
  <si>
    <t>Hubert</t>
  </si>
  <si>
    <t>252-725-3868</t>
  </si>
  <si>
    <t>GEN001</t>
  </si>
  <si>
    <t>GEN002</t>
  </si>
  <si>
    <t>GEN101</t>
  </si>
  <si>
    <t>3000312ICPHB</t>
  </si>
  <si>
    <t>GEN102</t>
  </si>
  <si>
    <t>GEN201</t>
  </si>
  <si>
    <t>3000080312FD</t>
  </si>
  <si>
    <t>312FD</t>
  </si>
  <si>
    <t>30000859TXLW</t>
  </si>
  <si>
    <t>InstantCare Lanyard Black</t>
  </si>
  <si>
    <t>30000866TXWW</t>
  </si>
  <si>
    <t>InstantCare Wristband White</t>
  </si>
  <si>
    <t>300003479321</t>
  </si>
  <si>
    <t>Setup Guide, 6900-312, Eng</t>
  </si>
  <si>
    <t>SetupGuide6900312Eng</t>
  </si>
  <si>
    <t>300003479322</t>
  </si>
  <si>
    <t>Pairing Guide, 312-6900, Eng</t>
  </si>
  <si>
    <t>PairingGuide3126900E</t>
  </si>
  <si>
    <t>GEN004</t>
  </si>
  <si>
    <t>GEN103</t>
  </si>
  <si>
    <t>GEN104</t>
  </si>
  <si>
    <t>GEN202</t>
  </si>
  <si>
    <t>3000085ICWFD</t>
  </si>
  <si>
    <t>917FD</t>
  </si>
  <si>
    <t>300004479323</t>
  </si>
  <si>
    <t>Setup Guide, 7200-917, Eng</t>
  </si>
  <si>
    <t>SetupGuide7200917Eng</t>
  </si>
  <si>
    <t>300004479330</t>
  </si>
  <si>
    <t>Pairing Guide, 917-7200, Eng</t>
  </si>
  <si>
    <t>PairingGuide9177200E</t>
  </si>
  <si>
    <t>L300004479311</t>
  </si>
  <si>
    <t>IFU, HOMESAFE WL COMMUNICATOR 7200C</t>
  </si>
  <si>
    <t>Use Kit L300004923571</t>
  </si>
  <si>
    <t>L0940552</t>
  </si>
  <si>
    <t>User Manual PMD</t>
  </si>
  <si>
    <t>L1870107</t>
  </si>
  <si>
    <t>L1870435</t>
  </si>
  <si>
    <t>OTG Verizon</t>
  </si>
  <si>
    <t>300008572171 Rev A</t>
  </si>
  <si>
    <t>300007998281 Rev.B</t>
  </si>
  <si>
    <t>300007998331 Rev.B</t>
  </si>
  <si>
    <t>Landline Communicator (Rental)</t>
  </si>
  <si>
    <t>Landline Communicator - Spanish (Rental)</t>
  </si>
  <si>
    <t>Wireless/Cellular Communicator (Rental)</t>
  </si>
  <si>
    <t>LANDLIINE PHB (Pendant)</t>
  </si>
  <si>
    <t>LANDLINE PHW     (Wrist)</t>
  </si>
  <si>
    <t>FALL DETECTION</t>
  </si>
  <si>
    <t>WIRELESS PHB</t>
  </si>
  <si>
    <t>WIRELESS PHW</t>
  </si>
  <si>
    <t>FALL DETECTION WIRELESS</t>
  </si>
  <si>
    <t>Landline PHB (Rental)</t>
  </si>
  <si>
    <t>Wireless/Cellular PHB (Rental)</t>
  </si>
  <si>
    <t>Wireless/Cellular PHW (Rental)</t>
  </si>
  <si>
    <t>Landline Fall Detection (Rental)</t>
  </si>
  <si>
    <t>Landline PHW (Rental)</t>
  </si>
  <si>
    <r>
      <t xml:space="preserve">Landline Communicator(LMS) </t>
    </r>
    <r>
      <rPr>
        <vertAlign val="superscript"/>
        <sz val="12"/>
        <rFont val="Calibri"/>
        <family val="2"/>
        <scheme val="minor"/>
      </rPr>
      <t xml:space="preserve"> *Ordering 201 - 400 Units</t>
    </r>
  </si>
  <si>
    <r>
      <t xml:space="preserve">Landline Communicator(LMS)  </t>
    </r>
    <r>
      <rPr>
        <vertAlign val="superscript"/>
        <sz val="12"/>
        <rFont val="Calibri"/>
        <family val="2"/>
        <scheme val="minor"/>
      </rPr>
      <t>*Ordering 401 - 600 Units</t>
    </r>
  </si>
  <si>
    <r>
      <t xml:space="preserve">Landline Communicator(LMS)  </t>
    </r>
    <r>
      <rPr>
        <vertAlign val="superscript"/>
        <sz val="12"/>
        <rFont val="Calibri"/>
        <family val="2"/>
        <scheme val="minor"/>
      </rPr>
      <t>*Ordering 601 - 800 Units</t>
    </r>
  </si>
  <si>
    <r>
      <t xml:space="preserve">Landline Communicator(LMS)  </t>
    </r>
    <r>
      <rPr>
        <vertAlign val="superscript"/>
        <sz val="12"/>
        <rFont val="Calibri"/>
        <family val="2"/>
        <scheme val="minor"/>
      </rPr>
      <t>*Ordering 801+ Units</t>
    </r>
  </si>
  <si>
    <t>Landline Spanish Communicator (LMS)</t>
  </si>
  <si>
    <r>
      <t xml:space="preserve">Wireless/Cellular Communicator (LMS)  </t>
    </r>
    <r>
      <rPr>
        <vertAlign val="superscript"/>
        <sz val="12"/>
        <rFont val="Calibri"/>
        <family val="2"/>
        <scheme val="minor"/>
      </rPr>
      <t>*Ordering 1-200 Units</t>
    </r>
  </si>
  <si>
    <r>
      <t xml:space="preserve">Wireless/Cellular Communicator (LMS)  </t>
    </r>
    <r>
      <rPr>
        <vertAlign val="superscript"/>
        <sz val="12"/>
        <rFont val="Calibri"/>
        <family val="2"/>
        <scheme val="minor"/>
      </rPr>
      <t>*Ordering 201 - 400 Units</t>
    </r>
  </si>
  <si>
    <r>
      <t xml:space="preserve">Wireless/Cellular Communicator (LMS)  </t>
    </r>
    <r>
      <rPr>
        <vertAlign val="superscript"/>
        <sz val="12"/>
        <rFont val="Calibri"/>
        <family val="2"/>
        <scheme val="minor"/>
      </rPr>
      <t>*Ordering 401 - 600 Units</t>
    </r>
  </si>
  <si>
    <r>
      <t xml:space="preserve">Wireless/Cellular Communicator (LMS)  </t>
    </r>
    <r>
      <rPr>
        <vertAlign val="superscript"/>
        <sz val="12"/>
        <rFont val="Calibri"/>
        <family val="2"/>
        <scheme val="minor"/>
      </rPr>
      <t>*Ordering 601 - 800 Units</t>
    </r>
  </si>
  <si>
    <r>
      <t xml:space="preserve">Wireless/Cellular Communicator (LMS)  </t>
    </r>
    <r>
      <rPr>
        <vertAlign val="superscript"/>
        <sz val="12"/>
        <rFont val="Calibri"/>
        <family val="2"/>
        <scheme val="minor"/>
      </rPr>
      <t>*Ordering 801+ Units</t>
    </r>
  </si>
  <si>
    <t>Fall Detection Landline</t>
  </si>
  <si>
    <t>Landline PHB (LMS)</t>
  </si>
  <si>
    <t>Landline PHW (LMS)</t>
  </si>
  <si>
    <t>Wireless/Cellular Fall Detection (LMS)</t>
  </si>
  <si>
    <t>Wireless/Cellular PHB (LMS)</t>
  </si>
  <si>
    <t>Wireless/Cellular PHW (LMS)</t>
  </si>
  <si>
    <r>
      <t xml:space="preserve">Landline Communicator(LMS)  </t>
    </r>
    <r>
      <rPr>
        <vertAlign val="superscript"/>
        <sz val="12"/>
        <rFont val="Calibri"/>
        <family val="2"/>
        <scheme val="minor"/>
      </rPr>
      <t>*Ordering 1 - 200 Units</t>
    </r>
  </si>
  <si>
    <t>PMD - Cups and Lids (100 each)</t>
  </si>
  <si>
    <t>PMD - Case of Cups and Lids (5,000)</t>
  </si>
  <si>
    <t>PMD - Loading Tray</t>
  </si>
  <si>
    <t>PMD- Loading Tray (set of 4)</t>
  </si>
  <si>
    <t>PMD - Set of 2 keys</t>
  </si>
  <si>
    <t>PMD - Packing &amp; Shipping box w\foam</t>
  </si>
  <si>
    <t>PMD - A\C wall transformer</t>
  </si>
  <si>
    <t xml:space="preserve">PMD - Telephone cable </t>
  </si>
  <si>
    <t>PMD - Replacement battery</t>
  </si>
  <si>
    <t xml:space="preserve">PMD - Documentation package </t>
  </si>
  <si>
    <t xml:space="preserve">PMD - Caregiver guide </t>
  </si>
  <si>
    <r>
      <t xml:space="preserve">  PO Number: 
</t>
    </r>
    <r>
      <rPr>
        <b/>
        <vertAlign val="superscript"/>
        <sz val="11"/>
        <color theme="1"/>
        <rFont val="Calibri"/>
        <family val="2"/>
        <scheme val="minor"/>
      </rPr>
      <t>*(PSF use last name of Authorizer)</t>
    </r>
  </si>
  <si>
    <t>6900 Battery RAW</t>
  </si>
  <si>
    <t>7200 Battery RAW</t>
  </si>
  <si>
    <t>5628 West 19th Street Suite 1</t>
  </si>
  <si>
    <t>Greeley</t>
  </si>
  <si>
    <t>Senior Territory Manager</t>
  </si>
  <si>
    <t>Territory Manager</t>
  </si>
  <si>
    <t>Territory Representative</t>
  </si>
  <si>
    <t>Director, West Zone</t>
  </si>
  <si>
    <t>LIFE REPL KIT,XL WRISTSTRAP 7000,324,319 (PSF)</t>
  </si>
  <si>
    <t>REPL KIT NECKCORD 7000AHB/PHB (Neck cord &amp; Ring - PSF)</t>
  </si>
  <si>
    <t>NECKCORD 7000AHB/PHB (Neckcord only - PSF)</t>
  </si>
  <si>
    <t>6900 Battery RAW - PSF</t>
  </si>
  <si>
    <t>7200 Battery RAW - PSF</t>
  </si>
  <si>
    <t>On the Go Mobile Solution Lanyard, Black - LMS</t>
  </si>
  <si>
    <t>On The Go Leather Pouch - ONLY POUCH - LMS</t>
  </si>
  <si>
    <t>Fall Detection Landline Button (LMS)</t>
  </si>
  <si>
    <t>402-562-3365</t>
  </si>
  <si>
    <t>me-610 - Aroostook</t>
  </si>
  <si>
    <t>Aroostook</t>
  </si>
  <si>
    <t>CO512</t>
  </si>
  <si>
    <t>A bteer Way Home Healthcare</t>
  </si>
  <si>
    <t>3921 Outlook Blvd, Unit B1</t>
  </si>
  <si>
    <t>719-974-0520</t>
  </si>
  <si>
    <t>A better Colorado Home Health Care Agency</t>
  </si>
  <si>
    <t>CO512 - A Better Colorado Home Health Care Agency</t>
  </si>
  <si>
    <t>A Better Colorado Home Health Care Ageny</t>
  </si>
  <si>
    <t>A Better Colorado Home Health Care Agency</t>
  </si>
  <si>
    <t>Phone Number</t>
  </si>
  <si>
    <t>NO</t>
  </si>
  <si>
    <t>HI501</t>
  </si>
  <si>
    <t>All about Kapuna Home Care</t>
  </si>
  <si>
    <t>All about Kupuna Home Care</t>
  </si>
  <si>
    <t>2024 Uhu Street</t>
  </si>
  <si>
    <t>Honolulu</t>
  </si>
  <si>
    <t>808-765-0477</t>
  </si>
  <si>
    <t>All About Kupuna Home Care</t>
  </si>
  <si>
    <t>Reminder Stickers (pkg of 100)</t>
  </si>
  <si>
    <t>Daniel Grappi</t>
  </si>
  <si>
    <t>daniel.grappi@connectamerica.com</t>
  </si>
  <si>
    <t>978-500-3610</t>
  </si>
  <si>
    <t>Open West</t>
  </si>
  <si>
    <t>Tyler.Hedrick@connectamerica.com</t>
  </si>
  <si>
    <t>Dante Mignucci</t>
  </si>
  <si>
    <t>Dante.Mignucci@connectamerica.com</t>
  </si>
  <si>
    <t>267-258-6272</t>
  </si>
  <si>
    <t>John Zuder</t>
  </si>
  <si>
    <t>570-574-0266</t>
  </si>
  <si>
    <r>
      <t>John.Zuder</t>
    </r>
    <r>
      <rPr>
        <sz val="10"/>
        <color rgb="FF002060"/>
        <rFont val="Arial"/>
        <family val="2"/>
      </rPr>
      <t>@connectamerica.com</t>
    </r>
  </si>
  <si>
    <t>484-832-0085</t>
  </si>
  <si>
    <t>1701 10th Ave</t>
  </si>
  <si>
    <t>Humbolt</t>
  </si>
  <si>
    <t>(515) 332-4200</t>
  </si>
  <si>
    <t>HUMBOLDT COUNTY MEMORIAL HOSPITAL</t>
  </si>
  <si>
    <t>240003</t>
  </si>
  <si>
    <t>ANP1118-02:Lanyard, Black w/Loop</t>
  </si>
  <si>
    <t>312/917 Halo</t>
  </si>
  <si>
    <t>312/917/906 FD</t>
  </si>
  <si>
    <t>GEN006</t>
  </si>
  <si>
    <t>GEN107</t>
  </si>
  <si>
    <t>170001</t>
  </si>
  <si>
    <t>906 Halo Button</t>
  </si>
  <si>
    <t>ANP111802LanyardBlac</t>
  </si>
  <si>
    <t>30000864TXWB</t>
  </si>
  <si>
    <t>BLACK RUBBER WRISTBAND FOR HALO TRANSMITTER</t>
  </si>
  <si>
    <t>BLACKRUBBERWRISTBAND</t>
  </si>
  <si>
    <t>906 Halo</t>
  </si>
  <si>
    <t>30000857TXLB</t>
  </si>
  <si>
    <t>HALO TRANSMITTER LANYARD; BLACK PLASTIC RING  W/ BLACK LANYA</t>
  </si>
  <si>
    <t>HALOTRANSMITTERLANYA</t>
  </si>
  <si>
    <t>300005427652</t>
  </si>
  <si>
    <t>Lifeline Assure User Guide</t>
  </si>
  <si>
    <t>AssureUserGuide</t>
  </si>
  <si>
    <t>300007998341</t>
  </si>
  <si>
    <t>"Property of" Stickers (Duker)</t>
  </si>
  <si>
    <t>ANP-1118-05</t>
  </si>
  <si>
    <t>ANP-1118-02</t>
  </si>
  <si>
    <t>ANC-1118-01</t>
  </si>
  <si>
    <t>ANA-0318-01</t>
  </si>
  <si>
    <t>CareLinc Medical Equipment</t>
  </si>
  <si>
    <t>CareLinc Medical Equipment</t>
  </si>
  <si>
    <t>Tyler Hedrick</t>
  </si>
  <si>
    <t>MN006 - APA Medical Equiipemnt</t>
  </si>
  <si>
    <t>3115 E 38th Street</t>
  </si>
  <si>
    <t>Minneapolis</t>
  </si>
  <si>
    <t>S.O.F</t>
  </si>
  <si>
    <t>257 Woodland Heights RD</t>
  </si>
  <si>
    <r>
      <t xml:space="preserve">Assure Wireless Communicator (LMS)  </t>
    </r>
    <r>
      <rPr>
        <vertAlign val="superscript"/>
        <sz val="12"/>
        <rFont val="Calibri"/>
        <family val="2"/>
        <scheme val="minor"/>
      </rPr>
      <t>*Ordering 1-200 Units</t>
    </r>
  </si>
  <si>
    <r>
      <t xml:space="preserve">Assure Wireless Communicator (LMS)  </t>
    </r>
    <r>
      <rPr>
        <vertAlign val="superscript"/>
        <sz val="12"/>
        <rFont val="Calibri"/>
        <family val="2"/>
        <scheme val="minor"/>
      </rPr>
      <t>*Ordering 201 - 400 Units</t>
    </r>
  </si>
  <si>
    <r>
      <t xml:space="preserve">Assure Wireless  Communicator (LMS)  </t>
    </r>
    <r>
      <rPr>
        <vertAlign val="superscript"/>
        <sz val="12"/>
        <rFont val="Calibri"/>
        <family val="2"/>
        <scheme val="minor"/>
      </rPr>
      <t>*Ordering 401 - 600 Units</t>
    </r>
  </si>
  <si>
    <r>
      <t xml:space="preserve">Assure Wireless  Communicator (LMS)  </t>
    </r>
    <r>
      <rPr>
        <vertAlign val="superscript"/>
        <sz val="12"/>
        <rFont val="Calibri"/>
        <family val="2"/>
        <scheme val="minor"/>
      </rPr>
      <t>*Ordering 601 - 800 Units</t>
    </r>
  </si>
  <si>
    <r>
      <t xml:space="preserve">Assure Wireless  Communicator (LMS)  </t>
    </r>
    <r>
      <rPr>
        <vertAlign val="superscript"/>
        <sz val="12"/>
        <rFont val="Calibri"/>
        <family val="2"/>
        <scheme val="minor"/>
      </rPr>
      <t>*Ordering 801+ Units</t>
    </r>
  </si>
  <si>
    <t>Assure Fall Detect (Halo906 FD)- (LMS)</t>
  </si>
  <si>
    <t>Assure Wireless PHB (Pendant &amp; Wrist) (LMS)</t>
  </si>
  <si>
    <t>Wireless PHB  &amp; PHW</t>
  </si>
  <si>
    <r>
      <t>PHB TYPE</t>
    </r>
    <r>
      <rPr>
        <b/>
        <sz val="10"/>
        <color theme="1"/>
        <rFont val="Calibri"/>
        <family val="2"/>
        <scheme val="minor"/>
      </rPr>
      <t xml:space="preserve">
</t>
    </r>
    <r>
      <rPr>
        <i/>
        <sz val="10"/>
        <color theme="1"/>
        <rFont val="Calibri"/>
        <family val="2"/>
        <scheme val="minor"/>
      </rPr>
      <t>*only when ordering communicator</t>
    </r>
  </si>
  <si>
    <t>600 South 70th Street Building 2</t>
  </si>
  <si>
    <t>1953 7th Street</t>
  </si>
  <si>
    <t>Brainerd</t>
  </si>
  <si>
    <t>218-829-4356</t>
  </si>
  <si>
    <t>Good Samaritan Bethany</t>
  </si>
  <si>
    <t>Open (Inside sales - John Z)</t>
  </si>
  <si>
    <t>267-258-6272 (Dante)</t>
  </si>
  <si>
    <t>Western</t>
  </si>
  <si>
    <t>Eastern</t>
  </si>
  <si>
    <t>Open East</t>
  </si>
  <si>
    <t>stephanie Garrigan</t>
  </si>
  <si>
    <t>Inside Sales</t>
  </si>
  <si>
    <t>1675 Leahy St</t>
  </si>
  <si>
    <t>49442-5500</t>
  </si>
  <si>
    <t>231-728-5887</t>
  </si>
  <si>
    <t>GEN013</t>
  </si>
  <si>
    <t>GEN204</t>
  </si>
  <si>
    <t>GEN012</t>
  </si>
  <si>
    <t>GEN011</t>
  </si>
  <si>
    <t>Assure Wireless/Cellular Communicator (Rental)</t>
  </si>
  <si>
    <r>
      <t xml:space="preserve">Sportwatch - </t>
    </r>
    <r>
      <rPr>
        <b/>
        <sz val="12"/>
        <color rgb="FFFF0000"/>
        <rFont val="Calibri"/>
        <family val="2"/>
        <scheme val="minor"/>
      </rPr>
      <t>DO NOT ORDER - Placeholder</t>
    </r>
    <r>
      <rPr>
        <sz val="12"/>
        <rFont val="Calibri"/>
        <family val="2"/>
        <scheme val="minor"/>
      </rPr>
      <t xml:space="preserve"> (PSF)</t>
    </r>
  </si>
  <si>
    <t>Assure Fall Detect (Halo906 FD)- (PSF)</t>
  </si>
  <si>
    <t>Assure Wireless PHB (Pendant &amp; Wrist) (PSF)</t>
  </si>
  <si>
    <r>
      <t xml:space="preserve">Sportwatch - </t>
    </r>
    <r>
      <rPr>
        <b/>
        <sz val="12"/>
        <color rgb="FFFF0000"/>
        <rFont val="Calibri"/>
        <family val="2"/>
        <scheme val="minor"/>
      </rPr>
      <t>DO NOT ORDER - Placeholder</t>
    </r>
    <r>
      <rPr>
        <sz val="12"/>
        <rFont val="Calibri"/>
        <family val="2"/>
        <scheme val="minor"/>
      </rPr>
      <t xml:space="preserve"> (LMS)</t>
    </r>
  </si>
  <si>
    <t>NECKCORD 7000AHB/PHB (Neckcord only - LMS) Legacy Lifeline</t>
  </si>
  <si>
    <t>REPL KIT NECKCORD 7000AHB/PHB (Neck cord &amp; Ring - LMS)Legacy Lifeline</t>
  </si>
  <si>
    <t>7000\324 Wrist Strap Conv Tool - LMS Legacy Lifeline</t>
  </si>
  <si>
    <t>GEN014</t>
  </si>
  <si>
    <t>Cox Health</t>
  </si>
  <si>
    <t>507 West Avenue</t>
  </si>
  <si>
    <t xml:space="preserve">  Program Operating Model</t>
  </si>
  <si>
    <t>On the Go Mini (Pearl)  (PSF)</t>
  </si>
  <si>
    <t>On the Go Mini (Pearl) (LMS)</t>
  </si>
  <si>
    <t>240008</t>
  </si>
  <si>
    <t>240009</t>
  </si>
  <si>
    <t>240010</t>
  </si>
  <si>
    <t>240007</t>
  </si>
  <si>
    <r>
      <t>Wristband, Smartwatch, Silicone, Black (</t>
    </r>
    <r>
      <rPr>
        <b/>
        <sz val="12"/>
        <color rgb="FFFF0000"/>
        <rFont val="Calibri"/>
        <family val="2"/>
        <scheme val="minor"/>
      </rPr>
      <t>Do Not Order yet</t>
    </r>
    <r>
      <rPr>
        <sz val="12"/>
        <rFont val="Calibri"/>
        <family val="2"/>
        <scheme val="minor"/>
      </rPr>
      <t>)</t>
    </r>
  </si>
  <si>
    <r>
      <t>Wristband, Smartwatch, Silicone, White (</t>
    </r>
    <r>
      <rPr>
        <b/>
        <sz val="12"/>
        <color rgb="FFFF0000"/>
        <rFont val="Calibri"/>
        <family val="2"/>
        <scheme val="minor"/>
      </rPr>
      <t>Do Not Order yet</t>
    </r>
    <r>
      <rPr>
        <sz val="12"/>
        <rFont val="Calibri"/>
        <family val="2"/>
        <scheme val="minor"/>
      </rPr>
      <t>)</t>
    </r>
  </si>
  <si>
    <r>
      <t>Wristband, Sportwatch, Silicone, Black/Green (</t>
    </r>
    <r>
      <rPr>
        <b/>
        <sz val="12"/>
        <color rgb="FFFF0000"/>
        <rFont val="Calibri"/>
        <family val="2"/>
        <scheme val="minor"/>
      </rPr>
      <t>Do Not Order yet</t>
    </r>
    <r>
      <rPr>
        <sz val="12"/>
        <rFont val="Calibri"/>
        <family val="2"/>
        <scheme val="minor"/>
      </rPr>
      <t>)</t>
    </r>
  </si>
  <si>
    <r>
      <t>Wristband, Sportwatch, Velcro, Black (</t>
    </r>
    <r>
      <rPr>
        <b/>
        <sz val="12"/>
        <color rgb="FFFF0000"/>
        <rFont val="Calibri"/>
        <family val="2"/>
        <scheme val="minor"/>
      </rPr>
      <t>Do Not Order yet</t>
    </r>
    <r>
      <rPr>
        <sz val="12"/>
        <rFont val="Calibri"/>
        <family val="2"/>
        <scheme val="minor"/>
      </rPr>
      <t>)</t>
    </r>
  </si>
  <si>
    <t>R300000491111 or
3000080312FD</t>
  </si>
  <si>
    <t>300005057771 or
3000312ICPHB</t>
  </si>
  <si>
    <t>300005057791 or
3000312ICPHB</t>
  </si>
  <si>
    <t>ANC1118-01
(For PSF Program)</t>
  </si>
  <si>
    <t>ANA0318-01 
(For PSF Program)</t>
  </si>
  <si>
    <t>185-104           
(For PSF Program)</t>
  </si>
  <si>
    <t>ANC1118-01
(For LMS Program)</t>
  </si>
  <si>
    <t>ANA0318-01 
(For LMS Program)</t>
  </si>
  <si>
    <t>ANP-1118-02
(For LMS Program)</t>
  </si>
  <si>
    <t>500007</t>
  </si>
  <si>
    <t>500004</t>
  </si>
  <si>
    <t>500001</t>
  </si>
  <si>
    <t>GEN007</t>
  </si>
  <si>
    <t>GEN008</t>
  </si>
  <si>
    <t>OTG+</t>
  </si>
  <si>
    <t>GEN009</t>
  </si>
  <si>
    <t>TBD</t>
  </si>
  <si>
    <t>Generic #</t>
  </si>
  <si>
    <t>D362 Part#</t>
  </si>
  <si>
    <r>
      <t xml:space="preserve">AT&amp;T- </t>
    </r>
    <r>
      <rPr>
        <b/>
        <u/>
        <sz val="12"/>
        <rFont val="Calibri"/>
        <family val="2"/>
        <scheme val="minor"/>
      </rPr>
      <t>NO CHARGE</t>
    </r>
    <r>
      <rPr>
        <sz val="12"/>
        <rFont val="Calibri"/>
        <family val="2"/>
        <scheme val="minor"/>
      </rPr>
      <t xml:space="preserve"> On the Go MHB 
(PSF - ANO-ANH1118)</t>
    </r>
  </si>
  <si>
    <t>VERIZON - On the Go MHB
(PSF - ANO-VNH1118))</t>
  </si>
  <si>
    <r>
      <t xml:space="preserve">VERIZON - </t>
    </r>
    <r>
      <rPr>
        <b/>
        <u/>
        <sz val="12"/>
        <rFont val="Calibri"/>
        <family val="2"/>
        <scheme val="minor"/>
      </rPr>
      <t>NO CHARGE</t>
    </r>
    <r>
      <rPr>
        <sz val="12"/>
        <rFont val="Calibri"/>
        <family val="2"/>
        <scheme val="minor"/>
      </rPr>
      <t xml:space="preserve"> On the Go MHB
(PSF - ANO-VNH1118)</t>
    </r>
  </si>
  <si>
    <t>AT&amp;T- On the Go MHB 
(PSF - ANO-ANH1118)</t>
  </si>
  <si>
    <t>3000085779HTX</t>
  </si>
  <si>
    <t>160001</t>
  </si>
  <si>
    <t>4601 WILSHIRE BLVD  STE 120</t>
  </si>
  <si>
    <t>CO074</t>
  </si>
  <si>
    <t>Argus Home Health Care</t>
  </si>
  <si>
    <t>821 Desert Flower Blvd</t>
  </si>
  <si>
    <t>719-543-2634</t>
  </si>
  <si>
    <t>Argus Home Care</t>
  </si>
  <si>
    <t>AT&amp;T- On the Go MHB 
(LMS - ANO-ANH1118)</t>
  </si>
  <si>
    <r>
      <t xml:space="preserve">AT&amp;T- </t>
    </r>
    <r>
      <rPr>
        <b/>
        <u/>
        <sz val="12"/>
        <rFont val="Calibri"/>
        <family val="2"/>
        <scheme val="minor"/>
      </rPr>
      <t>NO CHARGE</t>
    </r>
    <r>
      <rPr>
        <sz val="12"/>
        <rFont val="Calibri"/>
        <family val="2"/>
        <scheme val="minor"/>
      </rPr>
      <t xml:space="preserve"> On the Go MHB 
(LMS - ANO-ANH1118)</t>
    </r>
  </si>
  <si>
    <t>VERIZON - On the Go MHB
(LMS - ANO-VNH1118))</t>
  </si>
  <si>
    <r>
      <t xml:space="preserve">VERIZON - </t>
    </r>
    <r>
      <rPr>
        <b/>
        <u/>
        <sz val="12"/>
        <rFont val="Calibri"/>
        <family val="2"/>
        <scheme val="minor"/>
      </rPr>
      <t>NO CHARGE</t>
    </r>
    <r>
      <rPr>
        <sz val="12"/>
        <rFont val="Calibri"/>
        <family val="2"/>
        <scheme val="minor"/>
      </rPr>
      <t xml:space="preserve"> On the Go MHB
(LMS - ANO-VNH1118)</t>
    </r>
  </si>
  <si>
    <r>
      <t xml:space="preserve">Wireless/Cellular PHB 
(PSF- For 7200c communicator </t>
    </r>
    <r>
      <rPr>
        <b/>
        <i/>
        <u/>
        <sz val="12"/>
        <rFont val="Calibri"/>
        <family val="2"/>
        <scheme val="minor"/>
      </rPr>
      <t>only</t>
    </r>
    <r>
      <rPr>
        <sz val="12"/>
        <rFont val="Calibri"/>
        <family val="2"/>
        <scheme val="minor"/>
      </rPr>
      <t>)</t>
    </r>
  </si>
  <si>
    <r>
      <t xml:space="preserve">Wireless/Cellular PHW
(PSF -  For 7200c communicator </t>
    </r>
    <r>
      <rPr>
        <b/>
        <i/>
        <u/>
        <sz val="12"/>
        <rFont val="Calibri"/>
        <family val="2"/>
        <scheme val="minor"/>
      </rPr>
      <t>only</t>
    </r>
    <r>
      <rPr>
        <sz val="12"/>
        <rFont val="Calibri"/>
        <family val="2"/>
        <scheme val="minor"/>
      </rPr>
      <t xml:space="preserve">) </t>
    </r>
  </si>
  <si>
    <r>
      <t xml:space="preserve">Wireless/Cellular Fall Detection Button
(PSF -  For 7200c communicator </t>
    </r>
    <r>
      <rPr>
        <b/>
        <i/>
        <u/>
        <sz val="12"/>
        <rFont val="Calibri"/>
        <family val="2"/>
        <scheme val="minor"/>
      </rPr>
      <t>only</t>
    </r>
    <r>
      <rPr>
        <sz val="12"/>
        <rFont val="Calibri"/>
        <family val="2"/>
        <scheme val="minor"/>
      </rPr>
      <t>)</t>
    </r>
  </si>
  <si>
    <r>
      <t xml:space="preserve">Landline Fall Detection Button 
(PSF - For 6900 Communicator </t>
    </r>
    <r>
      <rPr>
        <b/>
        <i/>
        <u/>
        <sz val="12"/>
        <rFont val="Calibri"/>
        <family val="2"/>
        <scheme val="minor"/>
      </rPr>
      <t>only</t>
    </r>
    <r>
      <rPr>
        <sz val="12"/>
        <rFont val="Calibri"/>
        <family val="2"/>
        <scheme val="minor"/>
      </rPr>
      <t>)</t>
    </r>
  </si>
  <si>
    <r>
      <t xml:space="preserve">Landline PHB (PSF - For 6900 Communicator </t>
    </r>
    <r>
      <rPr>
        <b/>
        <i/>
        <u/>
        <sz val="12"/>
        <rFont val="Calibri"/>
        <family val="2"/>
        <scheme val="minor"/>
      </rPr>
      <t>only</t>
    </r>
    <r>
      <rPr>
        <sz val="12"/>
        <rFont val="Calibri"/>
        <family val="2"/>
        <scheme val="minor"/>
      </rPr>
      <t>)</t>
    </r>
  </si>
  <si>
    <r>
      <t xml:space="preserve">Landline PHW (PSF - For 6900 Communicator </t>
    </r>
    <r>
      <rPr>
        <b/>
        <i/>
        <u/>
        <sz val="12"/>
        <rFont val="Calibri"/>
        <family val="2"/>
        <scheme val="minor"/>
      </rPr>
      <t>only</t>
    </r>
    <r>
      <rPr>
        <sz val="12"/>
        <rFont val="Calibri"/>
        <family val="2"/>
        <scheme val="minor"/>
      </rPr>
      <t>)</t>
    </r>
  </si>
  <si>
    <r>
      <t xml:space="preserve">Wireless/Cellular PHB - (LMS - For 7200c communicator </t>
    </r>
    <r>
      <rPr>
        <b/>
        <i/>
        <u/>
        <sz val="12"/>
        <rFont val="Calibri"/>
        <family val="2"/>
        <scheme val="minor"/>
      </rPr>
      <t>only</t>
    </r>
    <r>
      <rPr>
        <sz val="12"/>
        <rFont val="Calibri"/>
        <family val="2"/>
        <scheme val="minor"/>
      </rPr>
      <t>)</t>
    </r>
  </si>
  <si>
    <r>
      <t>Wireless/Cellular PHW - (LMS - For 7200c communicator</t>
    </r>
    <r>
      <rPr>
        <b/>
        <i/>
        <u/>
        <sz val="12"/>
        <rFont val="Calibri"/>
        <family val="2"/>
        <scheme val="minor"/>
      </rPr>
      <t xml:space="preserve"> only</t>
    </r>
    <r>
      <rPr>
        <sz val="12"/>
        <rFont val="Calibri"/>
        <family val="2"/>
        <scheme val="minor"/>
      </rPr>
      <t>)</t>
    </r>
  </si>
  <si>
    <r>
      <t xml:space="preserve">Wireless/Cellular Fall Detection Button (LMS - For 7200c communicator </t>
    </r>
    <r>
      <rPr>
        <b/>
        <i/>
        <u/>
        <sz val="12"/>
        <rFont val="Calibri"/>
        <family val="2"/>
        <scheme val="minor"/>
      </rPr>
      <t>only</t>
    </r>
    <r>
      <rPr>
        <sz val="12"/>
        <rFont val="Calibri"/>
        <family val="2"/>
        <scheme val="minor"/>
      </rPr>
      <t>)</t>
    </r>
  </si>
  <si>
    <t>Click link to send order form to Lifeline Program Services and Lifeline Order Management teams</t>
  </si>
  <si>
    <t>david.maniscalco@lifeline.com</t>
  </si>
  <si>
    <t>PL001</t>
  </si>
  <si>
    <t>Lifeline Test</t>
  </si>
  <si>
    <t>PL002</t>
  </si>
  <si>
    <t>- Dennis Port</t>
  </si>
  <si>
    <t>- Akron</t>
  </si>
  <si>
    <t>Lifeline - Soldotna</t>
  </si>
  <si>
    <t>Lifeline - Birmingham</t>
  </si>
  <si>
    <t>Lifeline - Gadsden</t>
  </si>
  <si>
    <t>Lifeline - Florence</t>
  </si>
  <si>
    <t>Lifeline - Huntsville</t>
  </si>
  <si>
    <t>Lifeline - Montgomery</t>
  </si>
  <si>
    <t>Lifeline - Anniston</t>
  </si>
  <si>
    <t>Lifeline - Auburn</t>
  </si>
  <si>
    <t>Lifeline - Butler</t>
  </si>
  <si>
    <t>Lifeline Angel</t>
  </si>
  <si>
    <t>Lifeline - Dothan</t>
  </si>
  <si>
    <t>Lifeline - Valley</t>
  </si>
  <si>
    <t>Lifeline - Tuscaloosa</t>
  </si>
  <si>
    <t>Lifeline - Muscle Shoals</t>
  </si>
  <si>
    <t>Lifeline - Cullman</t>
  </si>
  <si>
    <t>Lifeline - Bay Minette</t>
  </si>
  <si>
    <t>Lifeline - Hot Springs</t>
  </si>
  <si>
    <t>Lifeline - Saline</t>
  </si>
  <si>
    <t>Lifeline - PMD only</t>
  </si>
  <si>
    <t>Lifeline - Yuma</t>
  </si>
  <si>
    <t>Lifeline - Phoenix</t>
  </si>
  <si>
    <t>Lifeline - Arizona</t>
  </si>
  <si>
    <t>Lifeline - Brain Fitness Existing Customer</t>
  </si>
  <si>
    <t>Lifeline - Fax Referrals - ISR</t>
  </si>
  <si>
    <t>Lifeline MA Private Pay   ISR Install</t>
  </si>
  <si>
    <t>Lifeline - PMD GSD to PP</t>
  </si>
  <si>
    <t>Lifeline - PERS+PMD -GSD to PP</t>
  </si>
  <si>
    <t>Lifeline (ComForcare - no contract)</t>
  </si>
  <si>
    <t>Lifeline - Ohio</t>
  </si>
  <si>
    <t>Lifeline - Wisconsin</t>
  </si>
  <si>
    <t>Lifeline - Missouri</t>
  </si>
  <si>
    <t>Lifeline - California</t>
  </si>
  <si>
    <t>Lifeline - Alaska</t>
  </si>
  <si>
    <t>Lifeline - Oregon</t>
  </si>
  <si>
    <t>Lifeline - San Bernardino</t>
  </si>
  <si>
    <t>Lifeline - Oakland</t>
  </si>
  <si>
    <t>Lifeline - Modesto</t>
  </si>
  <si>
    <t>Lifeline- Napa</t>
  </si>
  <si>
    <t>- Escondidi</t>
  </si>
  <si>
    <t>Lifeline - Lancaster</t>
  </si>
  <si>
    <t>Lifeline - San Fransisco</t>
  </si>
  <si>
    <t>- Bakersfield</t>
  </si>
  <si>
    <t>Lifeline - Sonora</t>
  </si>
  <si>
    <t>Lifeline - Downey</t>
  </si>
  <si>
    <t>Lifeline - Emeryville</t>
  </si>
  <si>
    <t>Lifeline - Lassen</t>
  </si>
  <si>
    <t>Lifeline - Seal Beach</t>
  </si>
  <si>
    <t>Lifeline - Eureka</t>
  </si>
  <si>
    <t>Lifeline - Los Angeles</t>
  </si>
  <si>
    <t>Lifeline - San Fernando Valley</t>
  </si>
  <si>
    <t>Lifeline - Silicon Valley</t>
  </si>
  <si>
    <t>Lifeline - California Pacific</t>
  </si>
  <si>
    <t>Lifeline - Sacramento</t>
  </si>
  <si>
    <t>Lifeline - Turlock</t>
  </si>
  <si>
    <t>Lifeline  - Porterville</t>
  </si>
  <si>
    <t>Lifeline - Long Beach</t>
  </si>
  <si>
    <t>Lifeline - Grass Valley</t>
  </si>
  <si>
    <t>Lifeline Emeryville</t>
  </si>
  <si>
    <t>Lifeline - Ahwahnee</t>
  </si>
  <si>
    <t>Lifeline - Torrance</t>
  </si>
  <si>
    <t>Lifeline - Sherman Oaks</t>
  </si>
  <si>
    <t>Lifeline - Redding</t>
  </si>
  <si>
    <t>Lifeline - Placerville</t>
  </si>
  <si>
    <t>Lifeline - Hilmar</t>
  </si>
  <si>
    <t>Lifeline - Ahwahnee (DTC)</t>
  </si>
  <si>
    <t>Lifeline - Mariposa</t>
  </si>
  <si>
    <t>Lifeline - Riverside</t>
  </si>
  <si>
    <t>- Woodland Hills</t>
  </si>
  <si>
    <t>Lifeline - Agoura Hills</t>
  </si>
  <si>
    <t>Lifleine- Montrose</t>
  </si>
  <si>
    <t>Lifeline - Pueblo</t>
  </si>
  <si>
    <t>Lifeline Colorado</t>
  </si>
  <si>
    <t>Lifeline - Estes Park</t>
  </si>
  <si>
    <t>Lifeline - PMD -CO Medicaid</t>
  </si>
  <si>
    <t>Lifeline eCommerce</t>
  </si>
  <si>
    <t>Independent Living</t>
  </si>
  <si>
    <t>Lifeline - Transition GSD Holding</t>
  </si>
  <si>
    <t>Lifeline - Waterbury</t>
  </si>
  <si>
    <t>Lifeline - Willmantic</t>
  </si>
  <si>
    <t>Lifeline - New London</t>
  </si>
  <si>
    <t>Lifeline - Putnam</t>
  </si>
  <si>
    <t>Lifeline - Glastonbury</t>
  </si>
  <si>
    <t>Lifeline - Norwich</t>
  </si>
  <si>
    <t>LIfeilne - Enfield</t>
  </si>
  <si>
    <t>Lifeline - Hartford</t>
  </si>
  <si>
    <t>Lifeline - Bridgeport</t>
  </si>
  <si>
    <t>CCCI / Lifeline</t>
  </si>
  <si>
    <t>Lifeline - Washington DC</t>
  </si>
  <si>
    <t>Lifeline - Hockessin</t>
  </si>
  <si>
    <t>Lifeline (Emergency Response Systems, Inc.</t>
  </si>
  <si>
    <t>Lifeline (Covina)</t>
  </si>
  <si>
    <t>Lifeline (Beach City)</t>
  </si>
  <si>
    <t>Lifeline - Orlando</t>
  </si>
  <si>
    <t>Lifeline - Delray Beach</t>
  </si>
  <si>
    <t>Lifeline - Miami-Dade</t>
  </si>
  <si>
    <t>Lifeline - Winter Haven</t>
  </si>
  <si>
    <t>Lifeline - Pinecrest</t>
  </si>
  <si>
    <t>Lifeline- Sebring</t>
  </si>
  <si>
    <t>Lifeline - Ft Myers</t>
  </si>
  <si>
    <t>Lifeline - Lake Worth</t>
  </si>
  <si>
    <t>Lifeline - Ocala</t>
  </si>
  <si>
    <t>Lifeline - North Port</t>
  </si>
  <si>
    <t>Lifeline - Bradenton</t>
  </si>
  <si>
    <t>Lifeline - Panama</t>
  </si>
  <si>
    <t>Lifeline - Coral Springs</t>
  </si>
  <si>
    <t>Lifeline - Cape Coral</t>
  </si>
  <si>
    <t>Lifeline -  Lake City</t>
  </si>
  <si>
    <t>Lifeline - St. Petersburg</t>
  </si>
  <si>
    <t>Lifeline - Augusta</t>
  </si>
  <si>
    <t>Lifeline- LaGrange</t>
  </si>
  <si>
    <t>Lifeline - Valdosta</t>
  </si>
  <si>
    <t>Lifeling - Brunswick, GA</t>
  </si>
  <si>
    <t>Lifeline - Roswell</t>
  </si>
  <si>
    <t>Lifeline - Royston</t>
  </si>
  <si>
    <t>Lifeline - Savanah</t>
  </si>
  <si>
    <t>Lifeline - Savannah</t>
  </si>
  <si>
    <t>Lifeline - Smart Senior</t>
  </si>
  <si>
    <t>Lifeline - Central Georgia</t>
  </si>
  <si>
    <t>Lifeline - Covington</t>
  </si>
  <si>
    <t>Lifeline - Cochran</t>
  </si>
  <si>
    <t>Lifeline - Loganville</t>
  </si>
  <si>
    <t>Lifeline - Woodstock</t>
  </si>
  <si>
    <t>Lifeline (formerly Pilot Club of Toccoa)</t>
  </si>
  <si>
    <t>Lifeline - Marietta</t>
  </si>
  <si>
    <t>Lifeline - Kennesaw</t>
  </si>
  <si>
    <t>Lifeline - Griffin</t>
  </si>
  <si>
    <t>Lifeline - Newnan</t>
  </si>
  <si>
    <t>Lifeline - Georgia</t>
  </si>
  <si>
    <t>Lifeline - Honolulu</t>
  </si>
  <si>
    <t>Lifeline- Honolulu</t>
  </si>
  <si>
    <t>Lifeline - Lihue</t>
  </si>
  <si>
    <t>Lifeline - Aiea</t>
  </si>
  <si>
    <t>Medical Capital (Leasing)</t>
  </si>
  <si>
    <t>Lifeline (Health Watch)</t>
  </si>
  <si>
    <t>Lifeline (Medic Alert)</t>
  </si>
  <si>
    <t>Lifeline - Washington</t>
  </si>
  <si>
    <t>Lifeline - Muscatine</t>
  </si>
  <si>
    <t>Lifeline - Elgin</t>
  </si>
  <si>
    <t>Lifeline - North Augusta</t>
  </si>
  <si>
    <t>Lifeline (IL)</t>
  </si>
  <si>
    <t>Lifeline- Kenosha</t>
  </si>
  <si>
    <t>Lifeline- Muscatine</t>
  </si>
  <si>
    <t>Lifeline- Hobbs</t>
  </si>
  <si>
    <t>Lifeline - Chambersburg</t>
  </si>
  <si>
    <t>Lifeline - Cromwell</t>
  </si>
  <si>
    <t>Lifeline - Abilene</t>
  </si>
  <si>
    <t>Lifeline - Wilmington</t>
  </si>
  <si>
    <t>Lifeline - Germantown</t>
  </si>
  <si>
    <t>Lifeline - North Carolina</t>
  </si>
  <si>
    <t>Lifeline - Midland (MI)</t>
  </si>
  <si>
    <t>Lifeline - Orofino</t>
  </si>
  <si>
    <t>Lifeline - Cottonwood</t>
  </si>
  <si>
    <t>Lifeline (CO)</t>
  </si>
  <si>
    <t>Lifeline- Medina</t>
  </si>
  <si>
    <t>- Albermalre</t>
  </si>
  <si>
    <t>Lifeline- Nashville</t>
  </si>
  <si>
    <t>Lifeline -Athens</t>
  </si>
  <si>
    <t>Lifeline - Michigan City</t>
  </si>
  <si>
    <t>Lifeline- Albany (GA)</t>
  </si>
  <si>
    <t>Lifeline - Chillicothe</t>
  </si>
  <si>
    <t>Lifeline - San Angelo, TX</t>
  </si>
  <si>
    <t>LIfeline - Peru</t>
  </si>
  <si>
    <t>Lifeline - Texas</t>
  </si>
  <si>
    <t>Lifeline - Lovell</t>
  </si>
  <si>
    <t>Lifeline - Crestline</t>
  </si>
  <si>
    <t>Lifeline - Bellingham</t>
  </si>
  <si>
    <t>Lifleine- Arvonia</t>
  </si>
  <si>
    <t>Lifeline - Fredericksburg, VA</t>
  </si>
  <si>
    <t>Lifeline - Omaha</t>
  </si>
  <si>
    <t>Lifeline - Vero Beach (FL)</t>
  </si>
  <si>
    <t>Lifeline - Mesa</t>
  </si>
  <si>
    <t>LIfeline - York</t>
  </si>
  <si>
    <t>Lifeline - Swansea MA</t>
  </si>
  <si>
    <t>Lifeline - Grand Rapids</t>
  </si>
  <si>
    <t>- Toledo</t>
  </si>
  <si>
    <t>Lifeline - Fort Wayne</t>
  </si>
  <si>
    <t>Lifeline - Clovis</t>
  </si>
  <si>
    <t>Lifeline - Camden</t>
  </si>
  <si>
    <t>Lifeline - Salem</t>
  </si>
  <si>
    <t>Lifeline - Knoxville</t>
  </si>
  <si>
    <t>Lifeline - Vancouver</t>
  </si>
  <si>
    <t>Lifeline Wyomissing</t>
  </si>
  <si>
    <t>Lifeline - Walhonding</t>
  </si>
  <si>
    <t>Lifeline - Wyomissing</t>
  </si>
  <si>
    <t>Lifeline - Baystate</t>
  </si>
  <si>
    <t>Lifeline - Hancock (MI)</t>
  </si>
  <si>
    <t>Lifeline - Oak Point</t>
  </si>
  <si>
    <t>Lifeline - Beech Grove</t>
  </si>
  <si>
    <t>Lifeline - Cincinnati</t>
  </si>
  <si>
    <t>Lifeline - Red Bank</t>
  </si>
  <si>
    <t>Lifeline - Stuart</t>
  </si>
  <si>
    <t>Lifeline- Poughkeepsie</t>
  </si>
  <si>
    <t>Lifeline - Hancock</t>
  </si>
  <si>
    <t>- East Stoudsburg</t>
  </si>
  <si>
    <t>Lifeline - Sioux City</t>
  </si>
  <si>
    <t>Lifeline - Marshalltown</t>
  </si>
  <si>
    <t>LifelIne- Newton</t>
  </si>
  <si>
    <t>Lifeline - Davenport</t>
  </si>
  <si>
    <t>- Fairfield</t>
  </si>
  <si>
    <t>- Davenport</t>
  </si>
  <si>
    <t>Lifeline - Corydon</t>
  </si>
  <si>
    <t>Lifeline  - Anamosa</t>
  </si>
  <si>
    <t>Lifeline - Osceola</t>
  </si>
  <si>
    <t>Lifeline - Iowa City</t>
  </si>
  <si>
    <t>Lifeline - Fort Madison</t>
  </si>
  <si>
    <t>Lifeline - Twin Falls</t>
  </si>
  <si>
    <t>Lifeline- Coueru D'Alene</t>
  </si>
  <si>
    <t>Lifeilne - Eastern Idaho</t>
  </si>
  <si>
    <t>LIFELINE - NAMPA</t>
  </si>
  <si>
    <t>Lifeline - Hayden</t>
  </si>
  <si>
    <t>Lifeline - Grangeville</t>
  </si>
  <si>
    <t>- Spokane</t>
  </si>
  <si>
    <t>Lifeline - Idaho Falls</t>
  </si>
  <si>
    <t>Lifeline - Geneseo</t>
  </si>
  <si>
    <t>Lifeline - Decatur</t>
  </si>
  <si>
    <t>Lifeline - Marion</t>
  </si>
  <si>
    <t>Lifeline - Canton</t>
  </si>
  <si>
    <t>Lifeine - Litchfield</t>
  </si>
  <si>
    <t>LIfeline - Rockford</t>
  </si>
  <si>
    <t>Lifeline - Greenville</t>
  </si>
  <si>
    <t>Lifeline- Bridgeton</t>
  </si>
  <si>
    <t>Lifeline - Chicago</t>
  </si>
  <si>
    <t>Lifeline - Peoria</t>
  </si>
  <si>
    <t>Lifeline - Evanston</t>
  </si>
  <si>
    <t>Lifeline - Macomb</t>
  </si>
  <si>
    <t>Lifeline- Skokie</t>
  </si>
  <si>
    <t>Lifeline - Greenville - No New Subs</t>
  </si>
  <si>
    <t>Lifeline - CARP</t>
  </si>
  <si>
    <t>Lifeline  - Illinois</t>
  </si>
  <si>
    <t>Lifeline - Champaign</t>
  </si>
  <si>
    <t>Lifeline - Gibson City</t>
  </si>
  <si>
    <t>Lifeline - Effingham</t>
  </si>
  <si>
    <t>Lifeline - Aurora</t>
  </si>
  <si>
    <t>Lifeline - Hoopeston</t>
  </si>
  <si>
    <t>Lifeline - Summer</t>
  </si>
  <si>
    <t>Lifeline - Rochelle</t>
  </si>
  <si>
    <t>Lifeline - Lafayette</t>
  </si>
  <si>
    <t>Lifeline - Muncie</t>
  </si>
  <si>
    <t>Lifeline - Seymour</t>
  </si>
  <si>
    <t>Lifeline - Aubrun</t>
  </si>
  <si>
    <t>- Buffalo</t>
  </si>
  <si>
    <t>Lifeline- Columbus</t>
  </si>
  <si>
    <t>Lifeline - South Bend</t>
  </si>
  <si>
    <t>Lifeline- Lawrenceburg</t>
  </si>
  <si>
    <t>Lifleine- Kokomo</t>
  </si>
  <si>
    <t>Lifeline - Evansville</t>
  </si>
  <si>
    <t>Lifeline - Indianapolis</t>
  </si>
  <si>
    <t>Lifeline - Conersville</t>
  </si>
  <si>
    <t>Lifeline - New Castle</t>
  </si>
  <si>
    <t>Lifeline - Valparaiso</t>
  </si>
  <si>
    <t>Lifeline - Richmond</t>
  </si>
  <si>
    <t>Lifeline Japan</t>
  </si>
  <si>
    <t>Lifeline- Topeka</t>
  </si>
  <si>
    <t>Lifeline - Pratt</t>
  </si>
  <si>
    <t>Lifeline - El Dorado</t>
  </si>
  <si>
    <t>Lifeline- Washington</t>
  </si>
  <si>
    <t>Lifeline  - Fort Scott</t>
  </si>
  <si>
    <t>Lifeline - Independence</t>
  </si>
  <si>
    <t>County Hospital</t>
  </si>
  <si>
    <t>Lifeline - Seneca</t>
  </si>
  <si>
    <t>Lifeline - Chanute</t>
  </si>
  <si>
    <t>Lifeline- Overland Park</t>
  </si>
  <si>
    <t>Lifeline - Liberal</t>
  </si>
  <si>
    <t>Lifeline- Winfield</t>
  </si>
  <si>
    <t>Lifeline - Anthony</t>
  </si>
  <si>
    <t>Lifeline - Hays</t>
  </si>
  <si>
    <t>Lifeline - Murray</t>
  </si>
  <si>
    <t>Lifeline - Danville</t>
  </si>
  <si>
    <t>Lifeline- Corbin</t>
  </si>
  <si>
    <t>Lifeine - Hendersen</t>
  </si>
  <si>
    <t>Lifeline - Winchester</t>
  </si>
  <si>
    <t>Lifeline- Metairie</t>
  </si>
  <si>
    <t>Lifeline - South Shore</t>
  </si>
  <si>
    <t>Lifeline - Sturdy Memorial Hospital</t>
  </si>
  <si>
    <t>Lifeline - Nantucket</t>
  </si>
  <si>
    <t>Lifeline- Marlborough</t>
  </si>
  <si>
    <t>Lifeline- Brockton</t>
  </si>
  <si>
    <t>Lifeline - Avery Dennison</t>
  </si>
  <si>
    <t>Lifeline - Wayland</t>
  </si>
  <si>
    <t>Lifeline - Plymouth</t>
  </si>
  <si>
    <t>LIfeline- Tewsbury</t>
  </si>
  <si>
    <t>Lifeline (E-Pill)</t>
  </si>
  <si>
    <t>Lifeline - Wakefield</t>
  </si>
  <si>
    <t>Lifeline - Brighton</t>
  </si>
  <si>
    <t>Lifeline -PMD Monit only</t>
  </si>
  <si>
    <t>Lifeline - Engineering Testing</t>
  </si>
  <si>
    <t>Lifeline - LaVale</t>
  </si>
  <si>
    <t>Lifeline - Annapolis</t>
  </si>
  <si>
    <t>Lifeline - Suburban</t>
  </si>
  <si>
    <t>Lifeline - Westminister</t>
  </si>
  <si>
    <t>Lifeline- Elkton</t>
  </si>
  <si>
    <t>Lifeline - Hollywood</t>
  </si>
  <si>
    <t>Lifeline - Baltimore</t>
  </si>
  <si>
    <t>Lifeline - Frederick</t>
  </si>
  <si>
    <t>Lifeline - Biddeford</t>
  </si>
  <si>
    <t>Lifeline - Dover Foxcroft</t>
  </si>
  <si>
    <t>Lifeline - Maine Coast</t>
  </si>
  <si>
    <t>Lifeline - South Portland</t>
  </si>
  <si>
    <t>Lifeline - Millinocket</t>
  </si>
  <si>
    <t>Lifeline - Jackson</t>
  </si>
  <si>
    <t>Lifeline - Chelsea</t>
  </si>
  <si>
    <t>Lifeline - Hastings</t>
  </si>
  <si>
    <t>Lifeline - Grand Haven</t>
  </si>
  <si>
    <t>Lifeline - Bay City</t>
  </si>
  <si>
    <t>Lifeline - Holland</t>
  </si>
  <si>
    <t>Lifeline - East China</t>
  </si>
  <si>
    <t>Lifeline - West Shore</t>
  </si>
  <si>
    <t>Lifeline - Dearborn</t>
  </si>
  <si>
    <t>LIFELINE - IRON RIVER</t>
  </si>
  <si>
    <t>Lifeline - Harrison Township</t>
  </si>
  <si>
    <t>Lifeline - Harrisville</t>
  </si>
  <si>
    <t>Lifeline - Carson City</t>
  </si>
  <si>
    <t>Lifeline - Kalamazoo</t>
  </si>
  <si>
    <t>Lifeline - Rochester</t>
  </si>
  <si>
    <t>Lifeline -Grand Rapids</t>
  </si>
  <si>
    <t>Lifeline - Ann Arbor</t>
  </si>
  <si>
    <t>Lifeline - Redford</t>
  </si>
  <si>
    <t>Lifeline - Northville</t>
  </si>
  <si>
    <t>Lifeline - Buchanan</t>
  </si>
  <si>
    <t>Lifeline - Michigan</t>
  </si>
  <si>
    <t>Lifeline - Saint Joseph</t>
  </si>
  <si>
    <t>Lifeline - no new subs</t>
  </si>
  <si>
    <t>Lifeline  - Marquette</t>
  </si>
  <si>
    <t>Lifeline - Willmar</t>
  </si>
  <si>
    <t>Lifeline- Moose Lake</t>
  </si>
  <si>
    <t>Lifeline - Minneapolis</t>
  </si>
  <si>
    <t>Lifeline - Preston</t>
  </si>
  <si>
    <t>Lifeline- St. Paul</t>
  </si>
  <si>
    <t>Lifeline - Edina</t>
  </si>
  <si>
    <t>Lifeline - Burnsville</t>
  </si>
  <si>
    <t>Lifeline - Waconia</t>
  </si>
  <si>
    <t>Lifeline - Columbia</t>
  </si>
  <si>
    <t>Lifeline - Overland Park</t>
  </si>
  <si>
    <t>Lifeline - Trenton</t>
  </si>
  <si>
    <t>Lifeline - Saint Louis</t>
  </si>
  <si>
    <t>Lifeline - All Metro</t>
  </si>
  <si>
    <t>Lifeline - Columbus</t>
  </si>
  <si>
    <t>Lifeline- Indianola (Pilot Club)</t>
  </si>
  <si>
    <t>Lifeline - Ackerman</t>
  </si>
  <si>
    <t>Lifeline - Belzoni</t>
  </si>
  <si>
    <t>Lifeline - Winonan</t>
  </si>
  <si>
    <t>Lifeline- Malta</t>
  </si>
  <si>
    <t>- Smithfield</t>
  </si>
  <si>
    <t>- Asheville</t>
  </si>
  <si>
    <t>Lifeline - Winston Salem</t>
  </si>
  <si>
    <t>Lifeline - Monroe</t>
  </si>
  <si>
    <t>Lifeline - Statesville</t>
  </si>
  <si>
    <t>Lifeline - Charlotte</t>
  </si>
  <si>
    <t>Lifeline - Shelby</t>
  </si>
  <si>
    <t>Lifeline - Rutherfordton</t>
  </si>
  <si>
    <t>Lifeline - Hendersonville</t>
  </si>
  <si>
    <t>Lifleine - Jonesville</t>
  </si>
  <si>
    <t>Lifeline - Marshall</t>
  </si>
  <si>
    <t>Lifeline - Bayboro</t>
  </si>
  <si>
    <t>Lifeline - Murphy</t>
  </si>
  <si>
    <t>Lifeline - High Point</t>
  </si>
  <si>
    <t>Lifeline - Wilson</t>
  </si>
  <si>
    <t>Lifeline - Sylva</t>
  </si>
  <si>
    <t>Lifeline - Chapel Hill</t>
  </si>
  <si>
    <t>Lifieline</t>
  </si>
  <si>
    <t>Lifeline -Winston Salem</t>
  </si>
  <si>
    <t>- Raleigh</t>
  </si>
  <si>
    <t>Lifeline Roanoke Rapids</t>
  </si>
  <si>
    <t>Lifeline  - Mount Airy</t>
  </si>
  <si>
    <t>Lifeline - Jefferson</t>
  </si>
  <si>
    <t>Lifeline (formerly Nash Hospitals Inc.)</t>
  </si>
  <si>
    <t>Lifeline - Spruce Pine</t>
  </si>
  <si>
    <t>Lifeline - Southport</t>
  </si>
  <si>
    <t>Lifeline - Rugby</t>
  </si>
  <si>
    <t>Lifeline - Fargo</t>
  </si>
  <si>
    <t>- Wayne</t>
  </si>
  <si>
    <t>Lifeline- Imperial</t>
  </si>
  <si>
    <t>Lifeline - Scotts Bluff</t>
  </si>
  <si>
    <t>Lifeline - Superior</t>
  </si>
  <si>
    <t>Lifeline - Oneill</t>
  </si>
  <si>
    <t>Lifeline- Valentine</t>
  </si>
  <si>
    <t>- Omaha</t>
  </si>
  <si>
    <t>Lifeline- Ainsworth (Brown County Hosp.)</t>
  </si>
  <si>
    <t>Lifeline- Oakland</t>
  </si>
  <si>
    <t>Lifeline - Valentine</t>
  </si>
  <si>
    <t>Lifeline  - Southern NH</t>
  </si>
  <si>
    <t>Lifeline - Exeter</t>
  </si>
  <si>
    <t>Lifeline - Laconia</t>
  </si>
  <si>
    <t>Lifeline - Egg Harbor Township</t>
  </si>
  <si>
    <t>Lifeline- Parmus</t>
  </si>
  <si>
    <t>Lifeline - Marlton</t>
  </si>
  <si>
    <t>Lifeline - West Orange</t>
  </si>
  <si>
    <t>Lifeline - New Brunswick</t>
  </si>
  <si>
    <t>Lifeline - Somerville</t>
  </si>
  <si>
    <t>Lifeline - Northern New Jersey</t>
  </si>
  <si>
    <t>Lifeline - Teaneck</t>
  </si>
  <si>
    <t>Lifeline- Phllipsburg</t>
  </si>
  <si>
    <t>Lifelne - Monroe Township</t>
  </si>
  <si>
    <t>Lifeline - Denville</t>
  </si>
  <si>
    <t>Lifeline - Plainsboro</t>
  </si>
  <si>
    <t>Lifeline - Florham Park</t>
  </si>
  <si>
    <t>Lifeline - Darien</t>
  </si>
  <si>
    <t>Lifeline - Pompton Plains</t>
  </si>
  <si>
    <t>Lifeline - Englewood</t>
  </si>
  <si>
    <t>Lifeline- Denver</t>
  </si>
  <si>
    <t>Lifeline- Albuquerque</t>
  </si>
  <si>
    <t>Lifeline - Ruidoso</t>
  </si>
  <si>
    <t>Lifeline - Battle Mountain</t>
  </si>
  <si>
    <t>- Reno</t>
  </si>
  <si>
    <t>Lifeline - Oneonta</t>
  </si>
  <si>
    <t>Lifeline - Rockland County</t>
  </si>
  <si>
    <t>Lifeline- Pearl River</t>
  </si>
  <si>
    <t>Lifeline - Watertown</t>
  </si>
  <si>
    <t>Lifeline - Jamestown</t>
  </si>
  <si>
    <t>Lifeline - Long Island</t>
  </si>
  <si>
    <t>Lifeline - Syracuse</t>
  </si>
  <si>
    <t>Lifeline - Lockport</t>
  </si>
  <si>
    <t>Lifeline - Mt. Vernon</t>
  </si>
  <si>
    <t>Lifeline - Saratoga Springs</t>
  </si>
  <si>
    <t>Lifeline  - Auburn</t>
  </si>
  <si>
    <t>Lifeline - Canandaiqua</t>
  </si>
  <si>
    <t>Lifeline - College Point</t>
  </si>
  <si>
    <t>Lifeline - Tonawanda</t>
  </si>
  <si>
    <t>Lifeline - Riverhead</t>
  </si>
  <si>
    <t>Lifeline - Southeastern New York</t>
  </si>
  <si>
    <t>Lifeline - Westchester County</t>
  </si>
  <si>
    <t>Lifeline - New York</t>
  </si>
  <si>
    <t>Lifeline (OEC, Inc)</t>
  </si>
  <si>
    <t>Lifeline - Coshocton</t>
  </si>
  <si>
    <t>Lifeline- Lorain</t>
  </si>
  <si>
    <t>Lifeline - Steubenville</t>
  </si>
  <si>
    <t>LIfeline  - Circleville</t>
  </si>
  <si>
    <t>Lifeline - Barberton</t>
  </si>
  <si>
    <t>Lifeline - Georgetown</t>
  </si>
  <si>
    <t>Lifeline - Maumee</t>
  </si>
  <si>
    <t>Lifeline - Springfield</t>
  </si>
  <si>
    <t>Lifeline  Sidney</t>
  </si>
  <si>
    <t>Lifeline - Troy</t>
  </si>
  <si>
    <t>Lifeline - Youngstown</t>
  </si>
  <si>
    <t>Lifeline - Seaman</t>
  </si>
  <si>
    <t>Lifeline - Akron</t>
  </si>
  <si>
    <t>Lifeline  - Parma</t>
  </si>
  <si>
    <t>Lifeline - Lima</t>
  </si>
  <si>
    <t>Lifeline - Bartlesville</t>
  </si>
  <si>
    <t>- Vinita</t>
  </si>
  <si>
    <t>Lifeline - Shawnee</t>
  </si>
  <si>
    <t>Lifeline- Blackwell</t>
  </si>
  <si>
    <t>Lifeline- Cordell</t>
  </si>
  <si>
    <t>Lifeline - Reedsport</t>
  </si>
  <si>
    <t>Lifeline - Rosburg</t>
  </si>
  <si>
    <t>Lifeline - Heppner</t>
  </si>
  <si>
    <t>Lifeline - Hillsboro</t>
  </si>
  <si>
    <t>Lifeline - Johnstown</t>
  </si>
  <si>
    <t>Lifeline - Wellsboro</t>
  </si>
  <si>
    <t>Lifeline  - Chambersburg</t>
  </si>
  <si>
    <t>Lifeline - Pittsburgh</t>
  </si>
  <si>
    <t>Lifeline - Clearfield</t>
  </si>
  <si>
    <t>Lifeline - Canonsburg</t>
  </si>
  <si>
    <t>Lifeline - Erie</t>
  </si>
  <si>
    <t>Lifeline  -Lewistown</t>
  </si>
  <si>
    <t>Lifeline - Beaver</t>
  </si>
  <si>
    <t>Lifeline - Hanover</t>
  </si>
  <si>
    <t>Lifeline - West Chester</t>
  </si>
  <si>
    <t>Lifeline - Natrona Heights</t>
  </si>
  <si>
    <t>Lifeline - Montrose</t>
  </si>
  <si>
    <t>Lifeline - Towanda</t>
  </si>
  <si>
    <t>Lifeline - Lehigh Valley</t>
  </si>
  <si>
    <t>Lifeline  - Easton</t>
  </si>
  <si>
    <t>Lifeline - Wyoming Valley</t>
  </si>
  <si>
    <t>Lifeline  - York</t>
  </si>
  <si>
    <t>Lifeline - Quakertown</t>
  </si>
  <si>
    <t>Lifeline (formerly Thelma Schooley)</t>
  </si>
  <si>
    <t>Lifeline -  Mechanicsburg</t>
  </si>
  <si>
    <t>Lifeline - Shadyside</t>
  </si>
  <si>
    <t>Lifeline  - Beaver</t>
  </si>
  <si>
    <t>Lifeline - SW Pennsylvania</t>
  </si>
  <si>
    <t>Lifeline - Irwin</t>
  </si>
  <si>
    <t>Lifeline - Tyrone</t>
  </si>
  <si>
    <t>Lifeline - Carnegie</t>
  </si>
  <si>
    <t>North America Employees - Discounted PRS</t>
  </si>
  <si>
    <t>Lifeline Employees - Free PRS</t>
  </si>
  <si>
    <t>LIFELINE EMPLOYEES - DISCOUNTED PRS</t>
  </si>
  <si>
    <t>Lifeline Friends &amp; Family</t>
  </si>
  <si>
    <t>Lifeline Friends &amp; Family Raffle</t>
  </si>
  <si>
    <t>Lifeline (Pioneer Medical Systems)</t>
  </si>
  <si>
    <t>Lifeline (Marshall Browning, IL)</t>
  </si>
  <si>
    <t>Lifeline - Clinton</t>
  </si>
  <si>
    <t>Lifeline- Arnold</t>
  </si>
  <si>
    <t>Lifeline - Dumas</t>
  </si>
  <si>
    <t>Lifeline - Charlestown</t>
  </si>
  <si>
    <t>Lifeline- Platteville</t>
  </si>
  <si>
    <t>Lifeline - Bryan</t>
  </si>
  <si>
    <t>Lifeline - Harrisburg (IL)</t>
  </si>
  <si>
    <t>Lifeline - Flora</t>
  </si>
  <si>
    <t>Lifeline - Wausau</t>
  </si>
  <si>
    <t>- Mauston</t>
  </si>
  <si>
    <t>Lifeline - Breckenridge</t>
  </si>
  <si>
    <t>Lifeline - Nevada</t>
  </si>
  <si>
    <t>Lifeline - IHSR Referrals</t>
  </si>
  <si>
    <t>Lifeline  PMD Only</t>
  </si>
  <si>
    <t>Companion Lifeline (OS serv as Base)</t>
  </si>
  <si>
    <t>Lifeline- Andalusia</t>
  </si>
  <si>
    <t>- Lynn</t>
  </si>
  <si>
    <t>Lifeline - Westerly</t>
  </si>
  <si>
    <t>Lifeline - North Kingston</t>
  </si>
  <si>
    <t>Lifeline - Rhode Island</t>
  </si>
  <si>
    <t>Lifeline (Response Ability Systems)</t>
  </si>
  <si>
    <t>- Lancaster</t>
  </si>
  <si>
    <t>Lifeline - Greenwood</t>
  </si>
  <si>
    <t>Lifeline - Kingstree</t>
  </si>
  <si>
    <t>Lifeline - Spartanburg</t>
  </si>
  <si>
    <t>Lifeline - Loris</t>
  </si>
  <si>
    <t>Lifeline - Hilton Head</t>
  </si>
  <si>
    <t>Lifeline - Newberry</t>
  </si>
  <si>
    <t>Lifeline - Darlington</t>
  </si>
  <si>
    <t>Lifeline - Charleston</t>
  </si>
  <si>
    <t>Lifeline -</t>
  </si>
  <si>
    <t>Lifeline - Rapid City</t>
  </si>
  <si>
    <t>Lifeline - Kingsport</t>
  </si>
  <si>
    <t>Lifeline - Lenoir City</t>
  </si>
  <si>
    <t>Lilfeline - Jackson</t>
  </si>
  <si>
    <t>Lifeline - McKenzie</t>
  </si>
  <si>
    <t>Lifeline - Cleveland</t>
  </si>
  <si>
    <t>Lifeline - Lewisburg</t>
  </si>
  <si>
    <t>- Maryville</t>
  </si>
  <si>
    <t>Lifeline - Gray</t>
  </si>
  <si>
    <t>Lifeline - Paris</t>
  </si>
  <si>
    <t>Lifeline - Nashville</t>
  </si>
  <si>
    <t>Lifeline - Louisville</t>
  </si>
  <si>
    <t>Lifeline - Clarksville</t>
  </si>
  <si>
    <t>Lifeline -  Cookeville</t>
  </si>
  <si>
    <t>Lifeline - Madison</t>
  </si>
  <si>
    <t>Lifeline - McMinnville</t>
  </si>
  <si>
    <t>Lifeline - Smithville</t>
  </si>
  <si>
    <t>NHC HomeCare - Lifeline</t>
  </si>
  <si>
    <t>Lifeline - Portland</t>
  </si>
  <si>
    <t>Lifeline - Franklin</t>
  </si>
  <si>
    <t>Lifeline - Dixon</t>
  </si>
  <si>
    <t>Lifeline - Lebanon</t>
  </si>
  <si>
    <t>Lifeline - Murfreesboro</t>
  </si>
  <si>
    <t>Lifeline of the Texas Panhandle</t>
  </si>
  <si>
    <t>Lifeline- Tyler</t>
  </si>
  <si>
    <t>Lifeline - Terrell</t>
  </si>
  <si>
    <t>Lifeline - Temple</t>
  </si>
  <si>
    <t>Lifeline - Brazosport</t>
  </si>
  <si>
    <t>Lifeline - Weiman</t>
  </si>
  <si>
    <t>Lifeline - El Camp</t>
  </si>
  <si>
    <t>Lifeline - Houston -55+ Seniors</t>
  </si>
  <si>
    <t>Lifeline - Houston</t>
  </si>
  <si>
    <t>Lifeline - Alice</t>
  </si>
  <si>
    <t>Lifeline  - Amarillo (PMD)</t>
  </si>
  <si>
    <t>Lifeline - San Antonio</t>
  </si>
  <si>
    <t>Lifeline - Weslaco</t>
  </si>
  <si>
    <t>Lifeline - Victoria</t>
  </si>
  <si>
    <t>Lifeline - Tyler</t>
  </si>
  <si>
    <t>Lifeline - Denton</t>
  </si>
  <si>
    <t>Lifeline - Port Lavaca</t>
  </si>
  <si>
    <t>Lifeline - Moulton</t>
  </si>
  <si>
    <t>Lifeline  - Moulton</t>
  </si>
  <si>
    <t>Lifeline - San Angelo</t>
  </si>
  <si>
    <t>Lifeline - Lufkin</t>
  </si>
  <si>
    <t>Lifleine - Austin</t>
  </si>
  <si>
    <t>Lifeline - Austin</t>
  </si>
  <si>
    <t>Lifeline - Capital Area</t>
  </si>
  <si>
    <t>Lifeline Veterans Discount</t>
  </si>
  <si>
    <t>Lifeline - American Fork</t>
  </si>
  <si>
    <t>Lifeline - Salt Lake City</t>
  </si>
  <si>
    <t>- Midvale</t>
  </si>
  <si>
    <t>Lifeline - Saint George</t>
  </si>
  <si>
    <t>Lifeline - Ogden</t>
  </si>
  <si>
    <t>Lifeline - Kilmarnock</t>
  </si>
  <si>
    <t>Lifeline - Wytheville</t>
  </si>
  <si>
    <t>Lifeline - South Hill</t>
  </si>
  <si>
    <t>Lifeline  - Chesapeake</t>
  </si>
  <si>
    <t>- Winchester</t>
  </si>
  <si>
    <t>Lifeline - Manassas</t>
  </si>
  <si>
    <t>Lifeline - Brattleboro</t>
  </si>
  <si>
    <t>Lifeline- Middlebury</t>
  </si>
  <si>
    <t>LIfeline - Randolph</t>
  </si>
  <si>
    <t>Lifeline - Vermont</t>
  </si>
  <si>
    <t>Lifeline- Burlington</t>
  </si>
  <si>
    <t>Lifeline  - Lower Columbia</t>
  </si>
  <si>
    <t>Lifeline - Olyimpia</t>
  </si>
  <si>
    <t>Lifeline  - Bellingham</t>
  </si>
  <si>
    <t>Lifeline Tacoma</t>
  </si>
  <si>
    <t>Lifeline - Centralia</t>
  </si>
  <si>
    <t>Lifeline - Anacortes</t>
  </si>
  <si>
    <t>Lifeline - Ellensburg</t>
  </si>
  <si>
    <t>Lifeline - Milwaukee</t>
  </si>
  <si>
    <t>Lifeline - Sheboygan</t>
  </si>
  <si>
    <t>Lifeline - Adams</t>
  </si>
  <si>
    <t>Lifeline - West Bend</t>
  </si>
  <si>
    <t>Lifeline - Prarie Du Sac</t>
  </si>
  <si>
    <t>Lifeline Milwaukee</t>
  </si>
  <si>
    <t>Lifeline -Milwaukee</t>
  </si>
  <si>
    <t>Lifeline - Wauwatosa</t>
  </si>
  <si>
    <t>Lifeline - Racine</t>
  </si>
  <si>
    <t>Lifeline -Menomonee Falls</t>
  </si>
  <si>
    <t>Lifeline - Barnesville OH</t>
  </si>
  <si>
    <t>Lifeline - Rock Springs</t>
  </si>
  <si>
    <t>Lifeline - Laramie</t>
  </si>
  <si>
    <t>Lifeline - Dorado</t>
  </si>
  <si>
    <t>Lifeline (End of Service - Nonpayment)</t>
  </si>
  <si>
    <t>Lifeline - AR Finance Collections</t>
  </si>
  <si>
    <t>Lifeline (A/R Finance)</t>
  </si>
  <si>
    <t>Lifeline test</t>
  </si>
  <si>
    <t>200 Donald Lynch Blvd. #300</t>
  </si>
  <si>
    <t>Marlboro</t>
  </si>
  <si>
    <t>201 Donald Lynch Blvd. #300</t>
  </si>
  <si>
    <t>Director, Sales Operations</t>
  </si>
  <si>
    <t>David Maniscalco</t>
  </si>
  <si>
    <t>john.zuder@connectamerica.com</t>
  </si>
  <si>
    <t>Anne Lee</t>
  </si>
  <si>
    <t>anne.lee@connectamerica.com</t>
  </si>
  <si>
    <t>tyler.hedrick@connectamerica.com</t>
  </si>
  <si>
    <t>dante.mignucci@connectamerica.com</t>
  </si>
  <si>
    <t>matt.zahal@connectamerica.com</t>
  </si>
  <si>
    <t>Matt Zahal</t>
  </si>
  <si>
    <t>jodi Springer</t>
  </si>
  <si>
    <t>Stephanie.garrigan@lifeline.com</t>
  </si>
  <si>
    <t>PL001-Lifeline Test</t>
  </si>
  <si>
    <t>PL002-Lifeline Test</t>
  </si>
  <si>
    <t>David.maniscalco@lifeline.com</t>
  </si>
  <si>
    <r>
      <t>LIFE REPL KIT,</t>
    </r>
    <r>
      <rPr>
        <sz val="12"/>
        <color rgb="FFFF0000"/>
        <rFont val="Calibri"/>
        <family val="2"/>
        <scheme val="minor"/>
      </rPr>
      <t>XL</t>
    </r>
    <r>
      <rPr>
        <sz val="12"/>
        <rFont val="Calibri"/>
        <family val="2"/>
        <scheme val="minor"/>
      </rPr>
      <t xml:space="preserve"> WRISTSTRAP 7000,324,319 - LMS Legacy Lifeline PHW</t>
    </r>
  </si>
  <si>
    <t>LIFE REPL KIT,WRIST STRAP 7000,324,319 - LMS Legacy Lifeline</t>
  </si>
  <si>
    <t>LIFE REPL KIT,WRIST STRAP 7000,324,319 (PSF)</t>
  </si>
  <si>
    <r>
      <rPr>
        <sz val="14"/>
        <rFont val="Calibri"/>
        <family val="2"/>
        <scheme val="minor"/>
      </rPr>
      <t xml:space="preserve">   Email:    </t>
    </r>
    <r>
      <rPr>
        <u/>
        <sz val="14"/>
        <color theme="10"/>
        <rFont val="Calibri"/>
        <family val="2"/>
        <scheme val="minor"/>
      </rPr>
      <t>programservices@lifeline.com;
                    lifelineordermanagement@lifeline.com</t>
    </r>
  </si>
  <si>
    <t>START HERE</t>
  </si>
  <si>
    <t>ABC1234</t>
  </si>
  <si>
    <t>Smart Watch, Black</t>
  </si>
  <si>
    <t>500005</t>
  </si>
  <si>
    <t>Watch Accessories</t>
  </si>
  <si>
    <t>Wristband, Smartwatch, Silicone, Black</t>
  </si>
  <si>
    <t>Wristband, Smartwatch, Silicone, White</t>
  </si>
  <si>
    <t>Wristband, Sportwatch, Silicone, Black/Green</t>
  </si>
  <si>
    <t>Wristband, Sportwatch, Velcro, Black</t>
  </si>
  <si>
    <t>240011</t>
  </si>
  <si>
    <t>Wall Charger for Sm/SpWatch, Black</t>
  </si>
  <si>
    <t>240012</t>
  </si>
  <si>
    <t>Charge Cable, TypeC for Sm/SpWatch, Black</t>
  </si>
  <si>
    <t>240013</t>
  </si>
  <si>
    <t>Charge Base for Sm/SpWatch, Black</t>
  </si>
  <si>
    <t>PL Description</t>
  </si>
  <si>
    <t>Internal Name</t>
  </si>
  <si>
    <t>Compatible With</t>
  </si>
  <si>
    <t>Current PL Item #</t>
  </si>
  <si>
    <t>Actual Item # (D365)</t>
  </si>
  <si>
    <t>Actual Item Description (D365)</t>
  </si>
  <si>
    <t>Generic Item # (D365)</t>
  </si>
  <si>
    <t>Landline At Home Communicator</t>
  </si>
  <si>
    <t>324PHB/W, 324FD, 312PHB, FD100</t>
  </si>
  <si>
    <t>P/L,ASSY,6900AT,ENG</t>
  </si>
  <si>
    <t>6900AT</t>
  </si>
  <si>
    <t>Landline At Home Communicator (Spanish)</t>
  </si>
  <si>
    <t>Not listed</t>
  </si>
  <si>
    <t>P/L,ASSY,6903AT,ENG/SPAN</t>
  </si>
  <si>
    <t>6903AT</t>
  </si>
  <si>
    <t>Cellular At Home Communicator</t>
  </si>
  <si>
    <t>7000PHB/W, 7000AHB, 917PHB/W, 917FD</t>
  </si>
  <si>
    <t>P/L ASSY FINAL 7200C US</t>
  </si>
  <si>
    <t>Assure</t>
  </si>
  <si>
    <t>906PHB, 906FD</t>
  </si>
  <si>
    <t>Assure 4G WL Communicator</t>
  </si>
  <si>
    <t>At Home Pendants (Landline)</t>
  </si>
  <si>
    <t>6900, 6903</t>
  </si>
  <si>
    <t>ASSY, FINAL, 324PHB 887501800540</t>
  </si>
  <si>
    <t>ASSEMBLY, FINAL, 324PHB (887501801540)</t>
  </si>
  <si>
    <t>312PHB</t>
  </si>
  <si>
    <t>InstantCare 312PHB White</t>
  </si>
  <si>
    <t>ASSY, FINAL, 324PHW, 887501900540</t>
  </si>
  <si>
    <t>ASSY, FINAL, 324PHW (887501902540)</t>
  </si>
  <si>
    <t>At Home Pendants (Cellular)</t>
  </si>
  <si>
    <t>P/L Assy,Final Unit,7000PHB 887501400540</t>
  </si>
  <si>
    <t>ASSY, FINAL UNIT, 7000PHB(887501401540)</t>
  </si>
  <si>
    <t>917PHB</t>
  </si>
  <si>
    <t>300008579HTX</t>
  </si>
  <si>
    <t>INSTANTCARE HALO TX WHITE</t>
  </si>
  <si>
    <t>P/L Assy FNLUnit 7000PHW US 887501500540</t>
  </si>
  <si>
    <t>ASSY, FINAL UNIT, 7000PHW (887501501540)</t>
  </si>
  <si>
    <t>906PHB</t>
  </si>
  <si>
    <t>GEN108</t>
  </si>
  <si>
    <t>At Home Pendants (Fall Detection)</t>
  </si>
  <si>
    <t>FD100 (AAHB)</t>
  </si>
  <si>
    <t>P/L,ASSY,AUTOALERT,FD100</t>
  </si>
  <si>
    <t>AAHB v1.6, refurb (511) FD100</t>
  </si>
  <si>
    <t>AAHB v1.6, refurb (531)  FD100</t>
  </si>
  <si>
    <t>ASSY, FINAL UNIT, FD100 (887501602540)</t>
  </si>
  <si>
    <t>ASSY, FINAL, FD100, 887501601540</t>
  </si>
  <si>
    <t>InstantCare 312FD White</t>
  </si>
  <si>
    <t>P/L,ASSY,AUTOALERT,7000AHB</t>
  </si>
  <si>
    <t>ASSY, FINAL UNIT,7000AHB (887501202540)</t>
  </si>
  <si>
    <t>ASSY, FINAL, 7000AHB, US, 887501201540</t>
  </si>
  <si>
    <t>INSTANT CARE IC WIRELESS FALL DETECTOR</t>
  </si>
  <si>
    <t>906FD</t>
  </si>
  <si>
    <t>906 Fall Detect Button</t>
  </si>
  <si>
    <t>OTG AT&amp;T</t>
  </si>
  <si>
    <t>Standalone</t>
  </si>
  <si>
    <t>ANP1118-01</t>
  </si>
  <si>
    <t>ANO-ANH1118-W1C: OnTheGo Plus WiFi (LS), AT&amp;T ,Fall Detect</t>
  </si>
  <si>
    <t>OnTheGo Verizon [ANO-VNH1118-C1C]</t>
  </si>
  <si>
    <t>OnTheGo Mobility [OTG+] [ANO-ANH1118-A1C]</t>
  </si>
  <si>
    <t>OTG Mini - Neck</t>
  </si>
  <si>
    <t>OTG Mini Neck</t>
  </si>
  <si>
    <t>OTG Mini - Wrist</t>
  </si>
  <si>
    <t>Smartwatch</t>
  </si>
  <si>
    <t>300005140001</t>
  </si>
  <si>
    <t>140001</t>
  </si>
  <si>
    <t>300006170001</t>
  </si>
  <si>
    <t>300006160001</t>
  </si>
  <si>
    <t>500002</t>
  </si>
  <si>
    <t>500003</t>
  </si>
  <si>
    <t>300001240001</t>
  </si>
  <si>
    <t>Mobile Buttons</t>
  </si>
  <si>
    <t>Sport  Watch, Black</t>
  </si>
  <si>
    <t>Sport Watch</t>
  </si>
  <si>
    <t>6900, 6904</t>
  </si>
  <si>
    <t>6900, 6905</t>
  </si>
  <si>
    <t>6900, 6906</t>
  </si>
  <si>
    <t>6900, 6907</t>
  </si>
  <si>
    <t>6900, 6908</t>
  </si>
  <si>
    <t>530 South Dr</t>
  </si>
  <si>
    <t>Mountain View</t>
  </si>
  <si>
    <t>Smartwatch -  (PSF)</t>
  </si>
  <si>
    <t>Mytrex Neck Cord</t>
  </si>
  <si>
    <t>300005600003</t>
  </si>
  <si>
    <t>OTG Mini Neck Cord</t>
  </si>
  <si>
    <t>Charging Cradle for Smartwatch</t>
  </si>
  <si>
    <t>OTG Mini Charging pad</t>
  </si>
  <si>
    <t>Smartwatch - (LMS)</t>
  </si>
  <si>
    <t>Smartwatch with Fall Detection - (LMS)</t>
  </si>
  <si>
    <t>Smartwatch with Fall detection -  (PSF)</t>
  </si>
  <si>
    <t>Micron Neck Cord</t>
  </si>
  <si>
    <t>1709 E Richland St</t>
  </si>
  <si>
    <t>712-749-2548</t>
  </si>
  <si>
    <t>Brooke Grove Retirement Village</t>
  </si>
  <si>
    <t>18310 Slade School Rd, Westbrooke clubhouse</t>
  </si>
  <si>
    <t>Sandy Spring</t>
  </si>
  <si>
    <t>301-260-2393</t>
  </si>
  <si>
    <t>240006
(For PSF Program)</t>
  </si>
  <si>
    <t>240006
(For LMS Program)</t>
  </si>
  <si>
    <r>
      <t xml:space="preserve">240006
</t>
    </r>
    <r>
      <rPr>
        <sz val="9"/>
        <rFont val="Calibri"/>
        <family val="2"/>
        <scheme val="minor"/>
      </rPr>
      <t>(For LMS Program)</t>
    </r>
  </si>
  <si>
    <r>
      <t xml:space="preserve">240006
</t>
    </r>
    <r>
      <rPr>
        <sz val="9"/>
        <rFont val="Calibri"/>
        <family val="2"/>
        <scheme val="minor"/>
      </rPr>
      <t>(For PSF Program)</t>
    </r>
  </si>
  <si>
    <t>Micron OTG (PSF)</t>
  </si>
  <si>
    <t>Micron OTG (LMS)</t>
  </si>
  <si>
    <t>18832 Caraway Ct</t>
  </si>
  <si>
    <t>Mokena</t>
  </si>
  <si>
    <t>Cecelia Toepfer</t>
  </si>
  <si>
    <t>217-737-6793</t>
  </si>
  <si>
    <t>700 Mullica Hill Rd</t>
  </si>
  <si>
    <t>Mullica Hill</t>
  </si>
  <si>
    <t>856-508-2116</t>
  </si>
  <si>
    <t>Inspira Medical Center Woodbury, Inc</t>
  </si>
  <si>
    <t>Maryanne Basileo</t>
  </si>
  <si>
    <t>425 Cumberland St</t>
  </si>
  <si>
    <t>Chattanooga</t>
  </si>
  <si>
    <t>VNA of Central PA\VNA Private Duty</t>
  </si>
  <si>
    <t>922 Buffalo Rd</t>
  </si>
  <si>
    <t>Lewisburg</t>
  </si>
  <si>
    <t>Charlene Rodarmel</t>
  </si>
  <si>
    <t>wood</t>
  </si>
  <si>
    <t>500010</t>
  </si>
  <si>
    <t>Micron OTG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</si>
</sst>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164" formatCode="[&lt;=9999999]###\-####;\(###\)\ ###\-####"/>
    <numFmt numFmtId="165" formatCode="&quot;$&quot;#,##0.00"/>
    <numFmt numFmtId="166" formatCode="[$-409]d\-mmm\-yy;@"/>
    <numFmt numFmtId="167" formatCode="mm/dd/yy;@"/>
    <numFmt numFmtId="168" formatCode="00000"/>
  </numFmts>
  <fonts count="53" x14ac:knownFonts="1">
    <font>
      <sz val="11"/>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10"/>
      <color theme="1"/>
      <name val="Calibri"/>
      <family val="2"/>
      <scheme val="minor"/>
    </font>
    <font>
      <sz val="10"/>
      <color theme="1"/>
      <name val="Calibri"/>
      <family val="2"/>
      <scheme val="minor"/>
    </font>
    <font>
      <b/>
      <sz val="14"/>
      <color theme="1"/>
      <name val="Calibri"/>
      <family val="2"/>
      <scheme val="minor"/>
    </font>
    <font>
      <u/>
      <sz val="11"/>
      <color theme="10"/>
      <name val="Calibri"/>
      <family val="2"/>
      <scheme val="minor"/>
    </font>
    <font>
      <sz val="10"/>
      <name val="MS Sans Serif"/>
    </font>
    <font>
      <sz val="10"/>
      <name val="MS Sans Serif"/>
      <family val="2"/>
    </font>
    <font>
      <sz val="11"/>
      <color indexed="8"/>
      <name val="Calibri"/>
      <family val="2"/>
    </font>
    <font>
      <sz val="12"/>
      <name val="Calibri"/>
      <family val="2"/>
      <scheme val="minor"/>
    </font>
    <font>
      <b/>
      <sz val="22"/>
      <color theme="1"/>
      <name val="Calibri"/>
      <family val="2"/>
      <scheme val="minor"/>
    </font>
    <font>
      <b/>
      <sz val="13"/>
      <color theme="1"/>
      <name val="Calibri"/>
      <family val="2"/>
      <scheme val="minor"/>
    </font>
    <font>
      <b/>
      <i/>
      <sz val="13"/>
      <color theme="1"/>
      <name val="Calibri"/>
      <family val="2"/>
      <scheme val="minor"/>
    </font>
    <font>
      <b/>
      <i/>
      <sz val="11"/>
      <color theme="1"/>
      <name val="Calibri"/>
      <family val="2"/>
      <scheme val="minor"/>
    </font>
    <font>
      <i/>
      <sz val="10"/>
      <color theme="1"/>
      <name val="Calibri"/>
      <family val="2"/>
      <scheme val="minor"/>
    </font>
    <font>
      <sz val="12"/>
      <color theme="1"/>
      <name val="Arial"/>
      <family val="2"/>
    </font>
    <font>
      <b/>
      <sz val="13"/>
      <name val="Calibri"/>
      <family val="2"/>
      <scheme val="minor"/>
    </font>
    <font>
      <sz val="14"/>
      <color theme="1"/>
      <name val="Calibri"/>
      <family val="2"/>
      <scheme val="minor"/>
    </font>
    <font>
      <u/>
      <sz val="14"/>
      <color theme="10"/>
      <name val="Calibri"/>
      <family val="2"/>
      <scheme val="minor"/>
    </font>
    <font>
      <sz val="14"/>
      <name val="Calibri"/>
      <family val="2"/>
      <scheme val="minor"/>
    </font>
    <font>
      <b/>
      <i/>
      <sz val="4"/>
      <color theme="1"/>
      <name val="Calibri"/>
      <family val="2"/>
      <scheme val="minor"/>
    </font>
    <font>
      <sz val="9"/>
      <name val="Arial"/>
      <family val="2"/>
    </font>
    <font>
      <sz val="10"/>
      <name val="Calibri"/>
      <family val="2"/>
      <scheme val="minor"/>
    </font>
    <font>
      <b/>
      <vertAlign val="superscript"/>
      <sz val="11"/>
      <color theme="1"/>
      <name val="Calibri"/>
      <family val="2"/>
      <scheme val="minor"/>
    </font>
    <font>
      <b/>
      <sz val="14"/>
      <color rgb="FFFF0000"/>
      <name val="Calibri"/>
      <family val="2"/>
      <scheme val="minor"/>
    </font>
    <font>
      <sz val="11"/>
      <color rgb="FF000000"/>
      <name val="Arial"/>
      <family val="2"/>
    </font>
    <font>
      <b/>
      <u/>
      <sz val="14"/>
      <color rgb="FFFF0000"/>
      <name val="Calibri"/>
      <family val="2"/>
      <scheme val="minor"/>
    </font>
    <font>
      <b/>
      <i/>
      <u val="double"/>
      <sz val="14"/>
      <color rgb="FFFF0000"/>
      <name val="Calibri"/>
      <family val="2"/>
      <scheme val="minor"/>
    </font>
    <font>
      <sz val="8"/>
      <name val="Calibri"/>
      <family val="2"/>
      <scheme val="minor"/>
    </font>
    <font>
      <b/>
      <sz val="11"/>
      <name val="Calibri"/>
      <family val="2"/>
      <scheme val="minor"/>
    </font>
    <font>
      <sz val="11"/>
      <color rgb="FF000000"/>
      <name val="Calibri"/>
      <family val="2"/>
      <scheme val="minor"/>
    </font>
    <font>
      <vertAlign val="superscript"/>
      <sz val="12"/>
      <name val="Calibri"/>
      <family val="2"/>
      <scheme val="minor"/>
    </font>
    <font>
      <sz val="12"/>
      <color rgb="FFFF0000"/>
      <name val="Calibri"/>
      <family val="2"/>
      <scheme val="minor"/>
    </font>
    <font>
      <sz val="9"/>
      <name val="Calibri"/>
      <family val="2"/>
      <scheme val="minor"/>
    </font>
    <font>
      <b/>
      <i/>
      <sz val="12"/>
      <color theme="1"/>
      <name val="Calibri"/>
      <family val="2"/>
      <scheme val="minor"/>
    </font>
    <font>
      <b/>
      <sz val="9"/>
      <color theme="1"/>
      <name val="Calibri"/>
      <family val="2"/>
      <scheme val="minor"/>
    </font>
    <font>
      <b/>
      <u/>
      <sz val="12"/>
      <name val="Calibri"/>
      <family val="2"/>
      <scheme val="minor"/>
    </font>
    <font>
      <sz val="11"/>
      <color indexed="8"/>
      <name val="Calibri"/>
      <family val="2"/>
      <scheme val="minor"/>
    </font>
    <font>
      <sz val="12"/>
      <color rgb="FF000000"/>
      <name val="Calibri"/>
      <family val="2"/>
      <scheme val="minor"/>
    </font>
    <font>
      <b/>
      <i/>
      <sz val="14"/>
      <color theme="1"/>
      <name val="Calibri"/>
      <family val="2"/>
      <scheme val="minor"/>
    </font>
    <font>
      <sz val="10"/>
      <color rgb="FF002060"/>
      <name val="Arial"/>
      <family val="2"/>
    </font>
    <font>
      <sz val="11"/>
      <color rgb="FF002060"/>
      <name val="Calibri"/>
      <family val="2"/>
      <scheme val="minor"/>
    </font>
    <font>
      <b/>
      <sz val="12"/>
      <color rgb="FF007377"/>
      <name val="Calibri"/>
      <family val="2"/>
      <scheme val="minor"/>
    </font>
    <font>
      <b/>
      <sz val="12"/>
      <color rgb="FFFF0000"/>
      <name val="Calibri"/>
      <family val="2"/>
      <scheme val="minor"/>
    </font>
    <font>
      <b/>
      <sz val="11"/>
      <color indexed="8"/>
      <name val="Calibri"/>
      <family val="2"/>
      <scheme val="minor"/>
    </font>
    <font>
      <b/>
      <u/>
      <sz val="11"/>
      <color theme="10"/>
      <name val="Calibri"/>
      <family val="2"/>
      <scheme val="minor"/>
    </font>
    <font>
      <b/>
      <i/>
      <u/>
      <sz val="12"/>
      <name val="Calibri"/>
      <family val="2"/>
      <scheme val="minor"/>
    </font>
    <font>
      <u/>
      <sz val="12"/>
      <color theme="10"/>
      <name val="Calibri"/>
      <family val="2"/>
      <scheme val="minor"/>
    </font>
    <font>
      <sz val="11"/>
      <color rgb="FFFF0000"/>
      <name val="Calibri"/>
      <family val="2"/>
      <scheme val="minor"/>
    </font>
    <font>
      <sz val="9"/>
      <color theme="1"/>
      <name val="Calibri"/>
      <family val="2"/>
      <scheme val="minor"/>
    </font>
  </fonts>
  <fills count="16">
    <fill>
      <patternFill patternType="none"/>
    </fill>
    <fill>
      <patternFill patternType="gray125"/>
    </fill>
    <fill>
      <patternFill patternType="solid">
        <fgColor theme="7"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rgb="FFFFCCFF"/>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0"/>
        <bgColor indexed="64"/>
      </patternFill>
    </fill>
    <fill>
      <patternFill patternType="solid">
        <fgColor theme="2"/>
        <bgColor indexed="64"/>
      </patternFill>
    </fill>
    <fill>
      <patternFill patternType="solid">
        <fgColor theme="9" tint="0.39997558519241921"/>
        <bgColor indexed="64"/>
      </patternFill>
    </fill>
    <fill>
      <patternFill patternType="solid">
        <fgColor rgb="FF00B0F0"/>
        <bgColor indexed="64"/>
      </patternFill>
    </fill>
    <fill>
      <patternFill patternType="solid">
        <fgColor theme="5"/>
        <bgColor indexed="64"/>
      </patternFill>
    </fill>
  </fills>
  <borders count="67">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right/>
      <top style="medium">
        <color auto="1"/>
      </top>
      <bottom/>
      <diagonal/>
    </border>
    <border>
      <left style="medium">
        <color auto="1"/>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top style="hair">
        <color auto="1"/>
      </top>
      <bottom style="hair">
        <color auto="1"/>
      </bottom>
      <diagonal/>
    </border>
    <border>
      <left/>
      <right/>
      <top/>
      <bottom style="hair">
        <color auto="1"/>
      </bottom>
      <diagonal/>
    </border>
    <border>
      <left/>
      <right/>
      <top/>
      <bottom style="double">
        <color indexed="64"/>
      </bottom>
      <diagonal/>
    </border>
    <border>
      <left style="medium">
        <color auto="1"/>
      </left>
      <right style="medium">
        <color auto="1"/>
      </right>
      <top style="medium">
        <color auto="1"/>
      </top>
      <bottom/>
      <diagonal/>
    </border>
    <border>
      <left style="medium">
        <color auto="1"/>
      </left>
      <right style="medium">
        <color auto="1"/>
      </right>
      <top/>
      <bottom/>
      <diagonal/>
    </border>
    <border>
      <left/>
      <right/>
      <top style="hair">
        <color auto="1"/>
      </top>
      <bottom/>
      <diagonal/>
    </border>
    <border>
      <left/>
      <right style="thick">
        <color auto="1"/>
      </right>
      <top/>
      <bottom style="thick">
        <color auto="1"/>
      </bottom>
      <diagonal/>
    </border>
    <border>
      <left style="thick">
        <color auto="1"/>
      </left>
      <right/>
      <top/>
      <bottom style="thick">
        <color auto="1"/>
      </bottom>
      <diagonal/>
    </border>
    <border>
      <left style="thick">
        <color auto="1"/>
      </left>
      <right/>
      <top/>
      <bottom/>
      <diagonal/>
    </border>
    <border>
      <left/>
      <right style="thick">
        <color auto="1"/>
      </right>
      <top/>
      <bottom/>
      <diagonal/>
    </border>
    <border>
      <left style="medium">
        <color auto="1"/>
      </left>
      <right style="thick">
        <color auto="1"/>
      </right>
      <top style="medium">
        <color auto="1"/>
      </top>
      <bottom style="medium">
        <color auto="1"/>
      </bottom>
      <diagonal/>
    </border>
    <border>
      <left style="medium">
        <color auto="1"/>
      </left>
      <right style="thick">
        <color auto="1"/>
      </right>
      <top style="thick">
        <color auto="1"/>
      </top>
      <bottom style="medium">
        <color auto="1"/>
      </bottom>
      <diagonal/>
    </border>
    <border>
      <left style="medium">
        <color auto="1"/>
      </left>
      <right style="thick">
        <color auto="1"/>
      </right>
      <top style="medium">
        <color auto="1"/>
      </top>
      <bottom style="thick">
        <color auto="1"/>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style="medium">
        <color auto="1"/>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style="thick">
        <color auto="1"/>
      </right>
      <top style="medium">
        <color auto="1"/>
      </top>
      <bottom style="medium">
        <color auto="1"/>
      </bottom>
      <diagonal/>
    </border>
    <border>
      <left style="thick">
        <color auto="1"/>
      </left>
      <right/>
      <top style="medium">
        <color auto="1"/>
      </top>
      <bottom style="medium">
        <color auto="1"/>
      </bottom>
      <diagonal/>
    </border>
    <border>
      <left/>
      <right/>
      <top style="thick">
        <color auto="1"/>
      </top>
      <bottom style="thick">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auto="1"/>
      </left>
      <right/>
      <top style="thick">
        <color auto="1"/>
      </top>
      <bottom style="medium">
        <color auto="1"/>
      </bottom>
      <diagonal/>
    </border>
    <border>
      <left/>
      <right/>
      <top style="thick">
        <color auto="1"/>
      </top>
      <bottom style="medium">
        <color auto="1"/>
      </bottom>
      <diagonal/>
    </border>
    <border>
      <left/>
      <right style="thick">
        <color auto="1"/>
      </right>
      <top style="thick">
        <color auto="1"/>
      </top>
      <bottom style="medium">
        <color auto="1"/>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
      <left style="thick">
        <color auto="1"/>
      </left>
      <right/>
      <top style="medium">
        <color auto="1"/>
      </top>
      <bottom style="thick">
        <color auto="1"/>
      </bottom>
      <diagonal/>
    </border>
    <border>
      <left/>
      <right/>
      <top style="medium">
        <color auto="1"/>
      </top>
      <bottom style="thick">
        <color auto="1"/>
      </bottom>
      <diagonal/>
    </border>
    <border>
      <left style="medium">
        <color auto="1"/>
      </left>
      <right/>
      <top style="medium">
        <color auto="1"/>
      </top>
      <bottom style="thick">
        <color auto="1"/>
      </bottom>
      <diagonal/>
    </border>
    <border>
      <left/>
      <right style="thick">
        <color auto="1"/>
      </right>
      <top style="medium">
        <color auto="1"/>
      </top>
      <bottom style="thick">
        <color auto="1"/>
      </bottom>
      <diagonal/>
    </border>
    <border>
      <left style="thin">
        <color auto="1"/>
      </left>
      <right style="thin">
        <color auto="1"/>
      </right>
      <top/>
      <bottom/>
      <diagonal/>
    </border>
    <border>
      <left/>
      <right style="medium">
        <color auto="1"/>
      </right>
      <top style="medium">
        <color auto="1"/>
      </top>
      <bottom style="thick">
        <color auto="1"/>
      </bottom>
      <diagonal/>
    </border>
    <border>
      <left/>
      <right style="medium">
        <color auto="1"/>
      </right>
      <top style="thick">
        <color auto="1"/>
      </top>
      <bottom style="thick">
        <color auto="1"/>
      </bottom>
      <diagonal/>
    </border>
    <border>
      <left/>
      <right style="medium">
        <color auto="1"/>
      </right>
      <top style="thick">
        <color auto="1"/>
      </top>
      <bottom style="medium">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medium">
        <color indexed="64"/>
      </right>
      <top style="medium">
        <color auto="1"/>
      </top>
      <bottom style="medium">
        <color indexed="64"/>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indexed="64"/>
      </bottom>
      <diagonal/>
    </border>
    <border>
      <left style="thin">
        <color auto="1"/>
      </left>
      <right style="medium">
        <color indexed="64"/>
      </right>
      <top style="medium">
        <color auto="1"/>
      </top>
      <bottom style="thin">
        <color indexed="64"/>
      </bottom>
      <diagonal/>
    </border>
    <border>
      <left style="thin">
        <color auto="1"/>
      </left>
      <right style="thin">
        <color auto="1"/>
      </right>
      <top/>
      <bottom style="medium">
        <color auto="1"/>
      </bottom>
      <diagonal/>
    </border>
    <border>
      <left style="thin">
        <color auto="1"/>
      </left>
      <right style="medium">
        <color indexed="64"/>
      </right>
      <top/>
      <bottom style="medium">
        <color indexed="64"/>
      </bottom>
      <diagonal/>
    </border>
    <border>
      <left style="thin">
        <color auto="1"/>
      </left>
      <right style="medium">
        <color indexed="64"/>
      </right>
      <top/>
      <bottom style="thin">
        <color indexed="64"/>
      </bottom>
      <diagonal/>
    </border>
    <border>
      <left style="thin">
        <color auto="1"/>
      </left>
      <right style="medium">
        <color indexed="64"/>
      </right>
      <top style="thin">
        <color indexed="64"/>
      </top>
      <bottom style="thin">
        <color indexed="64"/>
      </bottom>
      <diagonal/>
    </border>
    <border>
      <left style="medium">
        <color indexed="64"/>
      </left>
      <right style="thin">
        <color auto="1"/>
      </right>
      <top style="medium">
        <color indexed="64"/>
      </top>
      <bottom style="medium">
        <color auto="1"/>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auto="1"/>
      </left>
      <right style="thin">
        <color auto="1"/>
      </right>
      <top style="medium">
        <color auto="1"/>
      </top>
      <bottom style="medium">
        <color auto="1"/>
      </bottom>
      <diagonal/>
    </border>
    <border>
      <left style="thin">
        <color auto="1"/>
      </left>
      <right style="medium">
        <color indexed="64"/>
      </right>
      <top/>
      <bottom/>
      <diagonal/>
    </border>
  </borders>
  <cellStyleXfs count="14">
    <xf numFmtId="0" fontId="0" fillId="0" borderId="0"/>
    <xf numFmtId="0" fontId="8" fillId="0" borderId="0" applyNumberFormat="0" applyFill="0" applyBorder="0" applyAlignment="0" applyProtection="0"/>
    <xf numFmtId="0" fontId="9"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applyNumberFormat="0" applyFill="0" applyBorder="0" applyProtection="0"/>
    <xf numFmtId="9" fontId="11" fillId="0" borderId="0" applyFont="0" applyFill="0" applyBorder="0" applyAlignment="0" applyProtection="0"/>
    <xf numFmtId="44" fontId="1" fillId="0" borderId="0" applyFont="0" applyFill="0" applyBorder="0" applyAlignment="0" applyProtection="0"/>
  </cellStyleXfs>
  <cellXfs count="396">
    <xf numFmtId="0" fontId="0" fillId="0" borderId="0" xfId="0"/>
    <xf numFmtId="0" fontId="3" fillId="0" borderId="0" xfId="0" applyFont="1" applyAlignment="1">
      <alignment vertical="center"/>
    </xf>
    <xf numFmtId="0" fontId="4" fillId="0" borderId="0" xfId="0" applyFont="1" applyAlignment="1">
      <alignment horizontal="center" vertical="center"/>
    </xf>
    <xf numFmtId="0" fontId="3" fillId="0" borderId="0" xfId="0" applyFont="1" applyAlignment="1">
      <alignment horizontal="center" vertical="center"/>
    </xf>
    <xf numFmtId="165" fontId="3" fillId="0" borderId="0" xfId="0" applyNumberFormat="1" applyFont="1" applyAlignment="1">
      <alignment vertical="center"/>
    </xf>
    <xf numFmtId="0" fontId="12" fillId="0" borderId="0" xfId="0" applyFont="1" applyAlignment="1">
      <alignment horizontal="center" vertical="center"/>
    </xf>
    <xf numFmtId="165" fontId="12" fillId="0" borderId="0" xfId="0" applyNumberFormat="1" applyFont="1" applyAlignment="1">
      <alignment vertical="center"/>
    </xf>
    <xf numFmtId="0" fontId="12" fillId="0" borderId="0" xfId="0" applyFont="1" applyAlignment="1">
      <alignment vertical="center"/>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0" fontId="12" fillId="0" borderId="0" xfId="3" applyFont="1" applyAlignment="1">
      <alignment vertical="center"/>
    </xf>
    <xf numFmtId="0" fontId="12" fillId="0" borderId="0" xfId="3" applyFont="1" applyAlignment="1">
      <alignment vertical="center" wrapText="1"/>
    </xf>
    <xf numFmtId="0" fontId="12" fillId="0" borderId="0" xfId="3" applyFont="1" applyAlignment="1">
      <alignment horizontal="center" vertical="center"/>
    </xf>
    <xf numFmtId="49" fontId="12" fillId="0" borderId="0" xfId="3" applyNumberFormat="1" applyFont="1" applyAlignment="1">
      <alignment horizontal="center" vertical="center" wrapText="1"/>
    </xf>
    <xf numFmtId="0" fontId="4" fillId="0" borderId="0" xfId="0" applyFont="1" applyAlignment="1" applyProtection="1">
      <alignment vertical="center"/>
      <protection locked="0"/>
    </xf>
    <xf numFmtId="0" fontId="4" fillId="0" borderId="0" xfId="0" applyFont="1" applyAlignment="1" applyProtection="1">
      <alignment horizontal="center" vertical="center"/>
      <protection locked="0"/>
    </xf>
    <xf numFmtId="165" fontId="3" fillId="0" borderId="0" xfId="0" applyNumberFormat="1" applyFont="1" applyAlignment="1" applyProtection="1">
      <alignment horizontal="center" vertical="center"/>
      <protection locked="0"/>
    </xf>
    <xf numFmtId="0" fontId="4" fillId="0" borderId="0" xfId="0" applyFont="1" applyAlignment="1" applyProtection="1">
      <alignment horizontal="center" vertical="center" wrapText="1"/>
      <protection locked="0"/>
    </xf>
    <xf numFmtId="1" fontId="3"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4" fillId="0" borderId="0" xfId="0" applyFont="1" applyAlignment="1" applyProtection="1">
      <alignment horizontal="center" vertical="center"/>
      <protection locked="0"/>
    </xf>
    <xf numFmtId="0" fontId="14" fillId="0" borderId="0" xfId="0" applyFont="1" applyAlignment="1" applyProtection="1">
      <alignment horizontal="left" vertical="center"/>
      <protection locked="0"/>
    </xf>
    <xf numFmtId="0" fontId="3" fillId="0" borderId="0" xfId="0" applyFont="1" applyAlignment="1" applyProtection="1">
      <alignment horizontal="left" vertical="center"/>
      <protection locked="0"/>
    </xf>
    <xf numFmtId="0" fontId="5" fillId="0" borderId="0" xfId="0" applyFont="1" applyAlignment="1" applyProtection="1">
      <alignment vertical="center"/>
      <protection locked="0"/>
    </xf>
    <xf numFmtId="0" fontId="5" fillId="0" borderId="0" xfId="0" applyFont="1" applyAlignment="1" applyProtection="1">
      <alignment horizontal="center" vertical="center"/>
      <protection locked="0"/>
    </xf>
    <xf numFmtId="165" fontId="6" fillId="0" borderId="0" xfId="0" applyNumberFormat="1" applyFont="1" applyAlignment="1" applyProtection="1">
      <alignment horizontal="center" vertical="center"/>
      <protection locked="0"/>
    </xf>
    <xf numFmtId="0" fontId="5" fillId="0" borderId="0" xfId="0" applyFont="1" applyAlignment="1" applyProtection="1">
      <alignment horizontal="center" vertical="center" wrapText="1"/>
      <protection locked="0"/>
    </xf>
    <xf numFmtId="0" fontId="2" fillId="0" borderId="0" xfId="0" applyFont="1" applyAlignment="1" applyProtection="1">
      <alignment horizontal="center" vertical="center"/>
      <protection locked="0"/>
    </xf>
    <xf numFmtId="0" fontId="2" fillId="0" borderId="0" xfId="0" applyFont="1" applyAlignment="1" applyProtection="1">
      <alignment vertical="center"/>
      <protection locked="0"/>
    </xf>
    <xf numFmtId="165" fontId="0" fillId="0" borderId="0" xfId="0" applyNumberFormat="1" applyAlignment="1" applyProtection="1">
      <alignment horizontal="center" vertical="center"/>
      <protection locked="0"/>
    </xf>
    <xf numFmtId="0" fontId="2" fillId="0" borderId="0" xfId="0" applyFont="1" applyAlignment="1" applyProtection="1">
      <alignment horizontal="center" vertical="center" wrapText="1"/>
      <protection locked="0"/>
    </xf>
    <xf numFmtId="0" fontId="5" fillId="0" borderId="5" xfId="0" applyFont="1" applyBorder="1" applyAlignment="1" applyProtection="1">
      <alignment vertical="center"/>
      <protection locked="0"/>
    </xf>
    <xf numFmtId="0" fontId="14" fillId="0" borderId="9" xfId="0" applyFont="1" applyBorder="1" applyAlignment="1" applyProtection="1">
      <alignment vertical="center"/>
      <protection locked="0"/>
    </xf>
    <xf numFmtId="0" fontId="14" fillId="2" borderId="3" xfId="0" applyFont="1" applyFill="1" applyBorder="1" applyAlignment="1" applyProtection="1">
      <alignment horizontal="center" vertical="center" wrapText="1"/>
      <protection locked="0"/>
    </xf>
    <xf numFmtId="165" fontId="14" fillId="0" borderId="9" xfId="0" applyNumberFormat="1" applyFont="1" applyBorder="1" applyAlignment="1" applyProtection="1">
      <alignment vertical="center"/>
      <protection locked="0"/>
    </xf>
    <xf numFmtId="165" fontId="14" fillId="0" borderId="3" xfId="0" applyNumberFormat="1" applyFont="1" applyBorder="1" applyAlignment="1" applyProtection="1">
      <alignment vertical="center"/>
      <protection locked="0"/>
    </xf>
    <xf numFmtId="0" fontId="14" fillId="0" borderId="3" xfId="0" applyFont="1" applyBorder="1" applyAlignment="1" applyProtection="1">
      <alignment horizontal="center" vertical="center" wrapText="1"/>
      <protection locked="0"/>
    </xf>
    <xf numFmtId="166" fontId="14" fillId="0" borderId="3" xfId="0" applyNumberFormat="1" applyFont="1" applyBorder="1" applyAlignment="1" applyProtection="1">
      <alignment horizontal="center" vertical="center"/>
      <protection locked="0"/>
    </xf>
    <xf numFmtId="165" fontId="14" fillId="0" borderId="0" xfId="0" applyNumberFormat="1" applyFont="1" applyAlignment="1" applyProtection="1">
      <alignment vertical="center"/>
      <protection locked="0"/>
    </xf>
    <xf numFmtId="0" fontId="7" fillId="0" borderId="11" xfId="0" applyFont="1" applyBorder="1" applyAlignment="1" applyProtection="1">
      <alignment horizontal="right" vertical="center"/>
      <protection locked="0"/>
    </xf>
    <xf numFmtId="166" fontId="14" fillId="0" borderId="0" xfId="0" applyNumberFormat="1" applyFont="1" applyAlignment="1" applyProtection="1">
      <alignment horizontal="center" vertical="center"/>
      <protection locked="0"/>
    </xf>
    <xf numFmtId="165" fontId="14" fillId="0" borderId="0" xfId="0" applyNumberFormat="1" applyFont="1" applyAlignment="1" applyProtection="1">
      <alignment horizontal="right" vertical="center"/>
      <protection locked="0"/>
    </xf>
    <xf numFmtId="166" fontId="4" fillId="0" borderId="0" xfId="0" applyNumberFormat="1" applyFont="1" applyAlignment="1" applyProtection="1">
      <alignment horizontal="center" vertical="center"/>
      <protection locked="0"/>
    </xf>
    <xf numFmtId="165" fontId="4" fillId="0" borderId="0" xfId="0" applyNumberFormat="1" applyFont="1" applyAlignment="1" applyProtection="1">
      <alignment vertical="center"/>
      <protection locked="0"/>
    </xf>
    <xf numFmtId="0" fontId="3" fillId="0" borderId="0" xfId="0" applyFont="1" applyAlignment="1" applyProtection="1">
      <alignment horizontal="center" vertical="center" wrapText="1"/>
      <protection locked="0"/>
    </xf>
    <xf numFmtId="0" fontId="12" fillId="0" borderId="0" xfId="3" applyFont="1" applyAlignment="1" applyProtection="1">
      <alignment vertical="center" wrapText="1"/>
      <protection locked="0"/>
    </xf>
    <xf numFmtId="49" fontId="12" fillId="0" borderId="0" xfId="3" applyNumberFormat="1" applyFont="1" applyAlignment="1" applyProtection="1">
      <alignment horizontal="center" vertical="center" wrapText="1"/>
      <protection locked="0"/>
    </xf>
    <xf numFmtId="165" fontId="3" fillId="0" borderId="0" xfId="0" applyNumberFormat="1" applyFont="1" applyAlignment="1" applyProtection="1">
      <alignment vertical="center"/>
      <protection locked="0"/>
    </xf>
    <xf numFmtId="165" fontId="12" fillId="0" borderId="0" xfId="0" applyNumberFormat="1"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0" fontId="12" fillId="0" borderId="0" xfId="0" applyFont="1" applyAlignment="1" applyProtection="1">
      <alignment vertical="center"/>
      <protection locked="0"/>
    </xf>
    <xf numFmtId="165" fontId="12" fillId="0" borderId="0" xfId="0" applyNumberFormat="1" applyFont="1" applyAlignment="1" applyProtection="1">
      <alignment horizontal="left" vertical="center"/>
      <protection locked="0"/>
    </xf>
    <xf numFmtId="0" fontId="12" fillId="0" borderId="0" xfId="0" applyFont="1" applyAlignment="1" applyProtection="1">
      <alignment horizontal="left" vertical="center" wrapText="1"/>
      <protection locked="0"/>
    </xf>
    <xf numFmtId="165" fontId="3" fillId="0" borderId="0" xfId="0" applyNumberFormat="1" applyFont="1" applyAlignment="1" applyProtection="1">
      <alignment horizontal="left" vertical="center"/>
      <protection locked="0"/>
    </xf>
    <xf numFmtId="1" fontId="12" fillId="0" borderId="0" xfId="0" applyNumberFormat="1" applyFont="1" applyAlignment="1" applyProtection="1">
      <alignment horizontal="center" vertical="center"/>
      <protection locked="0"/>
    </xf>
    <xf numFmtId="0" fontId="12" fillId="0" borderId="0" xfId="3" applyFont="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horizontal="center" vertical="center"/>
      <protection locked="0"/>
    </xf>
    <xf numFmtId="0" fontId="12" fillId="0" borderId="0" xfId="0" applyFont="1" applyAlignment="1" applyProtection="1">
      <alignment horizontal="center" vertical="center"/>
      <protection locked="0"/>
    </xf>
    <xf numFmtId="165" fontId="12" fillId="0" borderId="0" xfId="0" applyNumberFormat="1" applyFont="1" applyAlignment="1" applyProtection="1">
      <alignment vertical="center"/>
      <protection locked="0"/>
    </xf>
    <xf numFmtId="0" fontId="14" fillId="0" borderId="1" xfId="0" applyFont="1" applyBorder="1" applyAlignment="1" applyProtection="1">
      <alignment horizontal="center" vertical="center" wrapText="1"/>
      <protection locked="0"/>
    </xf>
    <xf numFmtId="166" fontId="14" fillId="0" borderId="1" xfId="0" applyNumberFormat="1" applyFont="1" applyBorder="1" applyAlignment="1" applyProtection="1">
      <alignment horizontal="center" vertical="center"/>
      <protection locked="0"/>
    </xf>
    <xf numFmtId="165" fontId="14" fillId="0" borderId="0" xfId="0" applyNumberFormat="1" applyFont="1" applyAlignment="1" applyProtection="1">
      <alignment horizontal="right"/>
      <protection locked="0"/>
    </xf>
    <xf numFmtId="0" fontId="14" fillId="0" borderId="0" xfId="0" applyFont="1"/>
    <xf numFmtId="0" fontId="14" fillId="0" borderId="3" xfId="0" applyFont="1" applyBorder="1" applyAlignment="1" applyProtection="1">
      <alignment horizontal="center" vertical="center"/>
      <protection locked="0"/>
    </xf>
    <xf numFmtId="0" fontId="14" fillId="0" borderId="1" xfId="0" applyFont="1" applyBorder="1" applyAlignment="1" applyProtection="1">
      <alignment horizontal="center" vertical="center"/>
      <protection locked="0"/>
    </xf>
    <xf numFmtId="165" fontId="14" fillId="0" borderId="0" xfId="0" applyNumberFormat="1" applyFont="1" applyAlignment="1" applyProtection="1">
      <alignment horizontal="center"/>
      <protection locked="0"/>
    </xf>
    <xf numFmtId="0" fontId="19" fillId="3" borderId="22" xfId="0" applyFont="1" applyFill="1" applyBorder="1" applyAlignment="1" applyProtection="1">
      <alignment vertical="center"/>
      <protection locked="0"/>
    </xf>
    <xf numFmtId="0" fontId="7" fillId="0" borderId="0" xfId="0" applyFont="1" applyAlignment="1" applyProtection="1">
      <alignment vertical="center"/>
      <protection locked="0"/>
    </xf>
    <xf numFmtId="0" fontId="7" fillId="2" borderId="19" xfId="0"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167" fontId="7" fillId="0" borderId="19" xfId="0" applyNumberFormat="1"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protection locked="0"/>
    </xf>
    <xf numFmtId="164" fontId="7" fillId="0" borderId="0" xfId="0" applyNumberFormat="1" applyFont="1" applyAlignment="1" applyProtection="1">
      <alignment horizontal="center" vertical="center"/>
      <protection locked="0"/>
    </xf>
    <xf numFmtId="0" fontId="7" fillId="0" borderId="0" xfId="0" applyFont="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16" fillId="0" borderId="12"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7" fillId="0" borderId="23" xfId="0" applyFont="1" applyBorder="1" applyAlignment="1" applyProtection="1">
      <alignment horizontal="center" vertical="center" wrapText="1"/>
      <protection locked="0"/>
    </xf>
    <xf numFmtId="0" fontId="7" fillId="0" borderId="1" xfId="0" applyFont="1" applyBorder="1" applyAlignment="1" applyProtection="1">
      <alignment vertical="center"/>
      <protection locked="0"/>
    </xf>
    <xf numFmtId="166" fontId="14" fillId="0" borderId="3" xfId="0" applyNumberFormat="1" applyFont="1" applyBorder="1" applyAlignment="1" applyProtection="1">
      <alignment vertical="center"/>
      <protection locked="0"/>
    </xf>
    <xf numFmtId="0" fontId="14" fillId="0" borderId="10" xfId="0" applyFont="1" applyBorder="1" applyAlignment="1" applyProtection="1">
      <alignment horizontal="center" vertical="center"/>
      <protection locked="0"/>
    </xf>
    <xf numFmtId="165" fontId="14" fillId="0" borderId="10" xfId="0" applyNumberFormat="1" applyFont="1" applyBorder="1" applyAlignment="1" applyProtection="1">
      <alignment horizontal="center" vertical="center"/>
      <protection locked="0"/>
    </xf>
    <xf numFmtId="165" fontId="14" fillId="0" borderId="1" xfId="0" applyNumberFormat="1" applyFont="1" applyBorder="1" applyAlignment="1" applyProtection="1">
      <alignment horizontal="center" vertical="center"/>
      <protection locked="0"/>
    </xf>
    <xf numFmtId="0" fontId="14" fillId="0" borderId="9" xfId="0" applyFont="1" applyBorder="1" applyAlignment="1" applyProtection="1">
      <alignment horizontal="center" vertical="center"/>
      <protection locked="0"/>
    </xf>
    <xf numFmtId="165" fontId="14" fillId="0" borderId="9" xfId="0" applyNumberFormat="1" applyFont="1" applyBorder="1" applyAlignment="1" applyProtection="1">
      <alignment horizontal="center" vertical="center"/>
      <protection locked="0"/>
    </xf>
    <xf numFmtId="165" fontId="14" fillId="0" borderId="3" xfId="0" applyNumberFormat="1" applyFont="1" applyBorder="1" applyAlignment="1" applyProtection="1">
      <alignment horizontal="center" vertical="center"/>
      <protection locked="0"/>
    </xf>
    <xf numFmtId="165" fontId="14" fillId="0" borderId="14" xfId="0" applyNumberFormat="1" applyFont="1" applyBorder="1" applyAlignment="1" applyProtection="1">
      <alignment horizontal="center" vertical="center"/>
      <protection locked="0"/>
    </xf>
    <xf numFmtId="0" fontId="2" fillId="0" borderId="0" xfId="0" applyFont="1"/>
    <xf numFmtId="0" fontId="2" fillId="4" borderId="0" xfId="0" applyFont="1" applyFill="1"/>
    <xf numFmtId="0" fontId="14" fillId="3" borderId="14" xfId="0" applyFont="1" applyFill="1" applyBorder="1" applyAlignment="1" applyProtection="1">
      <alignment vertical="center"/>
      <protection locked="0"/>
    </xf>
    <xf numFmtId="0" fontId="14" fillId="3" borderId="4" xfId="0" applyFont="1" applyFill="1" applyBorder="1" applyAlignment="1" applyProtection="1">
      <alignment horizontal="center" vertical="center"/>
      <protection locked="0"/>
    </xf>
    <xf numFmtId="0" fontId="14" fillId="3" borderId="4" xfId="0" applyFont="1" applyFill="1" applyBorder="1" applyAlignment="1" applyProtection="1">
      <alignment horizontal="center" vertical="center" wrapText="1"/>
      <protection locked="0"/>
    </xf>
    <xf numFmtId="166" fontId="14" fillId="3" borderId="4" xfId="0" applyNumberFormat="1" applyFont="1" applyFill="1" applyBorder="1" applyAlignment="1" applyProtection="1">
      <alignment horizontal="center" vertical="center"/>
      <protection locked="0"/>
    </xf>
    <xf numFmtId="165" fontId="14" fillId="3" borderId="4" xfId="0" applyNumberFormat="1" applyFont="1" applyFill="1" applyBorder="1" applyAlignment="1">
      <alignment horizontal="center" vertical="center"/>
    </xf>
    <xf numFmtId="165" fontId="14" fillId="3" borderId="14" xfId="0" applyNumberFormat="1" applyFont="1" applyFill="1" applyBorder="1" applyAlignment="1" applyProtection="1">
      <alignment vertical="center"/>
      <protection locked="0"/>
    </xf>
    <xf numFmtId="165" fontId="14" fillId="3" borderId="4" xfId="0" applyNumberFormat="1" applyFont="1" applyFill="1" applyBorder="1" applyAlignment="1" applyProtection="1">
      <alignment vertical="center"/>
      <protection locked="0"/>
    </xf>
    <xf numFmtId="0" fontId="16" fillId="3" borderId="12" xfId="0" applyFont="1" applyFill="1" applyBorder="1" applyAlignment="1" applyProtection="1">
      <alignment horizontal="center" wrapText="1"/>
      <protection locked="0"/>
    </xf>
    <xf numFmtId="0" fontId="0" fillId="0" borderId="0" xfId="0" applyAlignment="1">
      <alignment horizontal="center"/>
    </xf>
    <xf numFmtId="0" fontId="0" fillId="0" borderId="0" xfId="0" applyAlignment="1">
      <alignment horizontal="center" vertical="center"/>
    </xf>
    <xf numFmtId="0" fontId="2" fillId="0" borderId="0" xfId="0" applyFont="1" applyAlignment="1">
      <alignment horizontal="center" vertical="center"/>
    </xf>
    <xf numFmtId="0" fontId="7" fillId="0" borderId="0" xfId="0" applyFont="1" applyAlignment="1">
      <alignment horizontal="center" vertical="center"/>
    </xf>
    <xf numFmtId="0" fontId="7" fillId="3" borderId="0" xfId="0" applyFont="1" applyFill="1" applyAlignment="1" applyProtection="1">
      <alignment horizontal="center" vertical="center"/>
      <protection locked="0"/>
    </xf>
    <xf numFmtId="165" fontId="14" fillId="0" borderId="0" xfId="0" applyNumberFormat="1" applyFont="1" applyAlignment="1" applyProtection="1">
      <alignment horizontal="center" vertical="center"/>
      <protection locked="0"/>
    </xf>
    <xf numFmtId="0" fontId="20" fillId="0" borderId="0" xfId="0" applyFont="1" applyAlignment="1" applyProtection="1">
      <alignment horizontal="left" vertical="top" wrapText="1"/>
      <protection locked="0"/>
    </xf>
    <xf numFmtId="0" fontId="20" fillId="0" borderId="0" xfId="0" applyFont="1" applyAlignment="1" applyProtection="1">
      <alignment vertical="top" wrapText="1"/>
      <protection locked="0"/>
    </xf>
    <xf numFmtId="0" fontId="20" fillId="0" borderId="0" xfId="0" applyFont="1" applyAlignment="1" applyProtection="1">
      <alignment horizontal="left" vertical="center" wrapText="1"/>
      <protection locked="0"/>
    </xf>
    <xf numFmtId="0" fontId="21" fillId="0" borderId="0" xfId="1" applyFont="1" applyBorder="1" applyAlignment="1" applyProtection="1">
      <alignment horizontal="left" vertical="center"/>
      <protection locked="0"/>
    </xf>
    <xf numFmtId="0" fontId="14" fillId="0" borderId="0" xfId="0" applyFont="1" applyAlignment="1" applyProtection="1">
      <alignment horizontal="center" vertical="center" wrapText="1"/>
      <protection locked="0"/>
    </xf>
    <xf numFmtId="165" fontId="14" fillId="3" borderId="4" xfId="0" applyNumberFormat="1" applyFont="1" applyFill="1" applyBorder="1" applyAlignment="1" applyProtection="1">
      <alignment horizontal="center" vertical="center"/>
      <protection locked="0"/>
    </xf>
    <xf numFmtId="0" fontId="0" fillId="0" borderId="0" xfId="0" applyAlignment="1">
      <alignment vertical="center"/>
    </xf>
    <xf numFmtId="0" fontId="7" fillId="0" borderId="25" xfId="0" applyFont="1" applyBorder="1" applyAlignment="1" applyProtection="1">
      <alignment horizontal="left" vertical="center"/>
      <protection locked="0"/>
    </xf>
    <xf numFmtId="0" fontId="7" fillId="0" borderId="26" xfId="0" applyFont="1" applyBorder="1" applyAlignment="1" applyProtection="1">
      <alignment horizontal="left" vertical="center"/>
      <protection locked="0"/>
    </xf>
    <xf numFmtId="168" fontId="0" fillId="0" borderId="0" xfId="0" applyNumberFormat="1" applyAlignment="1">
      <alignment horizontal="center" vertical="center"/>
    </xf>
    <xf numFmtId="164" fontId="0" fillId="0" borderId="0" xfId="0" applyNumberFormat="1" applyAlignment="1">
      <alignment horizontal="center" vertical="center"/>
    </xf>
    <xf numFmtId="168" fontId="0" fillId="0" borderId="0" xfId="0" applyNumberFormat="1" applyAlignment="1">
      <alignment horizontal="center"/>
    </xf>
    <xf numFmtId="164" fontId="0" fillId="0" borderId="0" xfId="0" applyNumberFormat="1" applyAlignment="1">
      <alignment horizontal="center"/>
    </xf>
    <xf numFmtId="0" fontId="2" fillId="0" borderId="0" xfId="0" applyFont="1" applyAlignment="1">
      <alignment horizontal="center"/>
    </xf>
    <xf numFmtId="168" fontId="2" fillId="0" borderId="0" xfId="0" applyNumberFormat="1" applyFont="1" applyAlignment="1">
      <alignment horizontal="center"/>
    </xf>
    <xf numFmtId="164" fontId="2" fillId="0" borderId="0" xfId="0" applyNumberFormat="1" applyFont="1" applyAlignment="1">
      <alignment horizontal="center"/>
    </xf>
    <xf numFmtId="0" fontId="7" fillId="0" borderId="19" xfId="0" applyFont="1" applyBorder="1" applyAlignment="1">
      <alignment horizontal="center" vertical="center" wrapText="1"/>
    </xf>
    <xf numFmtId="164" fontId="7" fillId="2" borderId="19" xfId="0" applyNumberFormat="1" applyFont="1" applyFill="1" applyBorder="1" applyAlignment="1" applyProtection="1">
      <alignment horizontal="center" vertical="center"/>
      <protection locked="0"/>
    </xf>
    <xf numFmtId="165" fontId="14" fillId="0" borderId="3" xfId="0" applyNumberFormat="1" applyFont="1" applyBorder="1" applyAlignment="1">
      <alignment horizontal="center" vertical="center"/>
    </xf>
    <xf numFmtId="0" fontId="14" fillId="0" borderId="2" xfId="0" applyFont="1" applyBorder="1" applyAlignment="1">
      <alignment vertical="center"/>
    </xf>
    <xf numFmtId="0" fontId="28" fillId="0" borderId="0" xfId="0" applyFont="1"/>
    <xf numFmtId="49" fontId="7" fillId="2" borderId="21" xfId="0" applyNumberFormat="1" applyFont="1" applyFill="1" applyBorder="1" applyAlignment="1" applyProtection="1">
      <alignment horizontal="center" vertical="center"/>
      <protection locked="0"/>
    </xf>
    <xf numFmtId="0" fontId="8" fillId="0" borderId="0" xfId="1" applyAlignment="1">
      <alignment vertical="center"/>
    </xf>
    <xf numFmtId="164" fontId="2" fillId="0" borderId="0" xfId="0" applyNumberFormat="1" applyFont="1" applyAlignment="1">
      <alignment horizontal="center" vertical="center"/>
    </xf>
    <xf numFmtId="164" fontId="32" fillId="0" borderId="0" xfId="0" applyNumberFormat="1" applyFont="1" applyAlignment="1">
      <alignment horizontal="center" vertical="center"/>
    </xf>
    <xf numFmtId="0" fontId="32" fillId="0" borderId="0" xfId="0" applyFont="1" applyAlignment="1">
      <alignment horizontal="center" vertical="center"/>
    </xf>
    <xf numFmtId="0" fontId="8" fillId="0" borderId="0" xfId="1" applyFill="1" applyAlignment="1">
      <alignment vertical="center"/>
    </xf>
    <xf numFmtId="164" fontId="33" fillId="0" borderId="0" xfId="0" applyNumberFormat="1" applyFont="1" applyAlignment="1">
      <alignment horizontal="center" vertical="center"/>
    </xf>
    <xf numFmtId="2" fontId="0" fillId="0" borderId="0" xfId="0" applyNumberFormat="1" applyAlignment="1">
      <alignment horizontal="center" vertical="center"/>
    </xf>
    <xf numFmtId="2" fontId="0" fillId="0" borderId="0" xfId="0" applyNumberFormat="1"/>
    <xf numFmtId="0" fontId="7" fillId="6" borderId="0" xfId="0" applyFont="1" applyFill="1" applyAlignment="1" applyProtection="1">
      <alignment horizontal="left" vertical="center" wrapText="1"/>
      <protection locked="0"/>
    </xf>
    <xf numFmtId="49" fontId="7" fillId="6" borderId="0" xfId="0" applyNumberFormat="1" applyFont="1" applyFill="1" applyAlignment="1" applyProtection="1">
      <alignment horizontal="center" vertical="center"/>
      <protection locked="0"/>
    </xf>
    <xf numFmtId="164" fontId="7" fillId="6" borderId="0" xfId="0" applyNumberFormat="1" applyFont="1" applyFill="1" applyAlignment="1" applyProtection="1">
      <alignment horizontal="center" vertical="center"/>
      <protection locked="0"/>
    </xf>
    <xf numFmtId="0" fontId="7" fillId="6" borderId="0" xfId="0" applyFont="1" applyFill="1" applyAlignment="1" applyProtection="1">
      <alignment horizontal="left" vertical="top"/>
      <protection locked="0"/>
    </xf>
    <xf numFmtId="0" fontId="20" fillId="6" borderId="0" xfId="0" applyFont="1" applyFill="1" applyAlignment="1" applyProtection="1">
      <alignment vertical="center"/>
      <protection locked="0"/>
    </xf>
    <xf numFmtId="0" fontId="15" fillId="6"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0" fontId="6" fillId="0" borderId="0" xfId="0" applyFont="1" applyAlignment="1" applyProtection="1">
      <alignment vertical="center"/>
      <protection locked="0"/>
    </xf>
    <xf numFmtId="0" fontId="0" fillId="0" borderId="0" xfId="0" applyAlignment="1" applyProtection="1">
      <alignment vertical="center"/>
      <protection locked="0"/>
    </xf>
    <xf numFmtId="0" fontId="12" fillId="0" borderId="0" xfId="3" applyFont="1" applyAlignment="1" applyProtection="1">
      <alignment horizontal="center" vertical="center"/>
      <protection locked="0"/>
    </xf>
    <xf numFmtId="0" fontId="6"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10" fillId="0" borderId="0" xfId="3"/>
    <xf numFmtId="0" fontId="24" fillId="0" borderId="0" xfId="3" applyFont="1" applyAlignment="1">
      <alignment horizontal="left"/>
    </xf>
    <xf numFmtId="0" fontId="10" fillId="0" borderId="0" xfId="3" applyAlignment="1">
      <alignment horizontal="center"/>
    </xf>
    <xf numFmtId="0" fontId="10" fillId="0" borderId="0" xfId="3" applyAlignment="1">
      <alignment horizontal="left"/>
    </xf>
    <xf numFmtId="49" fontId="37" fillId="7" borderId="31" xfId="0" applyNumberFormat="1" applyFont="1" applyFill="1" applyBorder="1" applyAlignment="1">
      <alignment horizontal="center" vertical="center"/>
    </xf>
    <xf numFmtId="0" fontId="37" fillId="7" borderId="31" xfId="0" applyFont="1" applyFill="1" applyBorder="1" applyAlignment="1">
      <alignment horizontal="center" vertical="center"/>
    </xf>
    <xf numFmtId="49" fontId="2" fillId="8" borderId="32" xfId="0" applyNumberFormat="1" applyFont="1" applyFill="1" applyBorder="1" applyAlignment="1">
      <alignment horizontal="center"/>
    </xf>
    <xf numFmtId="0" fontId="38" fillId="8" borderId="30" xfId="0" applyFont="1" applyFill="1" applyBorder="1" applyAlignment="1">
      <alignment horizontal="center"/>
    </xf>
    <xf numFmtId="0" fontId="0" fillId="0" borderId="0" xfId="0" applyAlignment="1">
      <alignment horizontal="left"/>
    </xf>
    <xf numFmtId="49" fontId="2" fillId="8" borderId="32" xfId="0" applyNumberFormat="1" applyFont="1" applyFill="1" applyBorder="1" applyAlignment="1">
      <alignment horizontal="left"/>
    </xf>
    <xf numFmtId="0" fontId="0" fillId="0" borderId="0" xfId="0" applyAlignment="1">
      <alignment horizontal="left" vertical="center"/>
    </xf>
    <xf numFmtId="0" fontId="40" fillId="0" borderId="0" xfId="3" applyFont="1" applyAlignment="1">
      <alignment horizontal="left" vertical="center"/>
    </xf>
    <xf numFmtId="0" fontId="8" fillId="0" borderId="0" xfId="1" applyFill="1" applyBorder="1" applyAlignment="1">
      <alignment horizontal="left" vertical="center"/>
    </xf>
    <xf numFmtId="0" fontId="1" fillId="0" borderId="0" xfId="0" applyFont="1"/>
    <xf numFmtId="0" fontId="1" fillId="0" borderId="0" xfId="0" applyFont="1" applyAlignment="1">
      <alignment horizontal="left"/>
    </xf>
    <xf numFmtId="49" fontId="37" fillId="7" borderId="32" xfId="0" applyNumberFormat="1" applyFont="1" applyFill="1" applyBorder="1" applyAlignment="1">
      <alignment horizontal="center" vertical="center"/>
    </xf>
    <xf numFmtId="0" fontId="37" fillId="7" borderId="30" xfId="0" applyFont="1" applyFill="1" applyBorder="1" applyAlignment="1">
      <alignment horizontal="center" vertical="center"/>
    </xf>
    <xf numFmtId="49" fontId="3" fillId="11" borderId="31" xfId="0" applyNumberFormat="1" applyFont="1" applyFill="1" applyBorder="1" applyAlignment="1">
      <alignment horizontal="left"/>
    </xf>
    <xf numFmtId="49" fontId="3" fillId="0" borderId="31" xfId="0" applyNumberFormat="1" applyFont="1" applyBorder="1" applyAlignment="1">
      <alignment horizontal="left"/>
    </xf>
    <xf numFmtId="0" fontId="3" fillId="0" borderId="31" xfId="0" applyFont="1" applyBorder="1"/>
    <xf numFmtId="49" fontId="3" fillId="9" borderId="31" xfId="0" applyNumberFormat="1" applyFont="1" applyFill="1" applyBorder="1" applyAlignment="1">
      <alignment horizontal="left"/>
    </xf>
    <xf numFmtId="0" fontId="3" fillId="0" borderId="31" xfId="0" applyFont="1" applyBorder="1" applyAlignment="1">
      <alignment horizontal="left"/>
    </xf>
    <xf numFmtId="0" fontId="3" fillId="9" borderId="31" xfId="0" applyFont="1" applyFill="1" applyBorder="1" applyAlignment="1">
      <alignment horizontal="left"/>
    </xf>
    <xf numFmtId="49" fontId="12" fillId="0" borderId="31" xfId="0" applyNumberFormat="1" applyFont="1" applyBorder="1" applyAlignment="1">
      <alignment horizontal="left"/>
    </xf>
    <xf numFmtId="49" fontId="3" fillId="7" borderId="31" xfId="0" applyNumberFormat="1" applyFont="1" applyFill="1" applyBorder="1" applyAlignment="1">
      <alignment horizontal="left"/>
    </xf>
    <xf numFmtId="0" fontId="3" fillId="7" borderId="31" xfId="0" applyFont="1" applyFill="1" applyBorder="1" applyAlignment="1">
      <alignment horizontal="left"/>
    </xf>
    <xf numFmtId="49" fontId="4" fillId="12" borderId="31" xfId="0" applyNumberFormat="1" applyFont="1" applyFill="1" applyBorder="1" applyAlignment="1">
      <alignment horizontal="left"/>
    </xf>
    <xf numFmtId="0" fontId="4" fillId="12" borderId="31" xfId="0" applyFont="1" applyFill="1" applyBorder="1" applyAlignment="1">
      <alignment horizontal="left"/>
    </xf>
    <xf numFmtId="0" fontId="3" fillId="11" borderId="31" xfId="0" applyFont="1" applyFill="1" applyBorder="1" applyAlignment="1">
      <alignment horizontal="left"/>
    </xf>
    <xf numFmtId="49" fontId="4" fillId="0" borderId="31" xfId="0" applyNumberFormat="1" applyFont="1" applyBorder="1" applyAlignment="1">
      <alignment horizontal="left"/>
    </xf>
    <xf numFmtId="0" fontId="4" fillId="0" borderId="31" xfId="0" applyFont="1" applyBorder="1"/>
    <xf numFmtId="0" fontId="4" fillId="0" borderId="31" xfId="0" applyFont="1" applyBorder="1" applyAlignment="1">
      <alignment horizontal="center"/>
    </xf>
    <xf numFmtId="0" fontId="12" fillId="0" borderId="31" xfId="0" applyFont="1" applyBorder="1" applyAlignment="1">
      <alignment horizontal="left"/>
    </xf>
    <xf numFmtId="0" fontId="12" fillId="0" borderId="31" xfId="0" applyFont="1" applyBorder="1" applyAlignment="1">
      <alignment horizontal="center"/>
    </xf>
    <xf numFmtId="0" fontId="3" fillId="0" borderId="31" xfId="0" applyFont="1" applyBorder="1" applyAlignment="1">
      <alignment horizontal="center"/>
    </xf>
    <xf numFmtId="0" fontId="4" fillId="0" borderId="31" xfId="0" applyFont="1" applyBorder="1" applyAlignment="1">
      <alignment horizontal="left"/>
    </xf>
    <xf numFmtId="0" fontId="3" fillId="0" borderId="42" xfId="0" applyFont="1" applyBorder="1" applyAlignment="1">
      <alignment horizontal="left"/>
    </xf>
    <xf numFmtId="0" fontId="3" fillId="9" borderId="31" xfId="0" applyFont="1" applyFill="1" applyBorder="1" applyAlignment="1">
      <alignment horizontal="center"/>
    </xf>
    <xf numFmtId="0" fontId="3" fillId="0" borderId="0" xfId="0" applyFont="1" applyAlignment="1">
      <alignment horizontal="center"/>
    </xf>
    <xf numFmtId="0" fontId="4" fillId="12" borderId="31" xfId="0" applyFont="1" applyFill="1" applyBorder="1" applyAlignment="1">
      <alignment horizontal="center"/>
    </xf>
    <xf numFmtId="0" fontId="3" fillId="7" borderId="31" xfId="0" applyFont="1" applyFill="1" applyBorder="1" applyAlignment="1">
      <alignment horizontal="center"/>
    </xf>
    <xf numFmtId="0" fontId="3" fillId="4" borderId="31" xfId="0" applyFont="1" applyFill="1" applyBorder="1" applyAlignment="1">
      <alignment horizontal="center"/>
    </xf>
    <xf numFmtId="0" fontId="24" fillId="0" borderId="0" xfId="3" applyFont="1" applyAlignment="1">
      <alignment horizontal="center"/>
    </xf>
    <xf numFmtId="0" fontId="3" fillId="11" borderId="31" xfId="0" applyFont="1" applyFill="1" applyBorder="1" applyAlignment="1">
      <alignment horizontal="center"/>
    </xf>
    <xf numFmtId="0" fontId="3" fillId="0" borderId="30" xfId="0" applyFont="1" applyBorder="1" applyAlignment="1">
      <alignment horizontal="center"/>
    </xf>
    <xf numFmtId="0" fontId="41" fillId="0" borderId="31" xfId="0" applyFont="1" applyBorder="1" applyAlignment="1">
      <alignment horizontal="left"/>
    </xf>
    <xf numFmtId="0" fontId="5" fillId="5" borderId="0" xfId="0" applyFont="1" applyFill="1" applyAlignment="1" applyProtection="1">
      <alignment horizontal="center" vertical="center"/>
      <protection locked="0"/>
    </xf>
    <xf numFmtId="0" fontId="42" fillId="2" borderId="19" xfId="0" applyFont="1" applyFill="1" applyBorder="1" applyAlignment="1" applyProtection="1">
      <alignment horizontal="center" vertical="center"/>
      <protection locked="0"/>
    </xf>
    <xf numFmtId="0" fontId="7" fillId="6" borderId="20" xfId="0" applyFont="1" applyFill="1" applyBorder="1" applyAlignment="1">
      <alignment horizontal="center" vertical="center"/>
    </xf>
    <xf numFmtId="0" fontId="7" fillId="2" borderId="20" xfId="0" applyFont="1" applyFill="1" applyBorder="1" applyAlignment="1">
      <alignment horizontal="center" vertical="center"/>
    </xf>
    <xf numFmtId="1" fontId="0" fillId="0" borderId="0" xfId="0" applyNumberFormat="1" applyAlignment="1">
      <alignment horizontal="center" vertical="center"/>
    </xf>
    <xf numFmtId="0" fontId="43" fillId="0" borderId="0" xfId="0" applyFont="1"/>
    <xf numFmtId="0" fontId="8" fillId="0" borderId="0" xfId="1"/>
    <xf numFmtId="0" fontId="44" fillId="0" borderId="0" xfId="0" applyFont="1" applyAlignment="1">
      <alignment vertical="center"/>
    </xf>
    <xf numFmtId="1" fontId="14" fillId="0" borderId="3" xfId="0" applyNumberFormat="1" applyFont="1" applyBorder="1" applyAlignment="1">
      <alignment horizontal="center" vertical="center" wrapText="1"/>
    </xf>
    <xf numFmtId="0" fontId="4" fillId="12" borderId="30" xfId="0" applyFont="1" applyFill="1" applyBorder="1" applyAlignment="1">
      <alignment horizontal="left"/>
    </xf>
    <xf numFmtId="0" fontId="4" fillId="12" borderId="30" xfId="0" applyFont="1" applyFill="1" applyBorder="1" applyAlignment="1">
      <alignment horizontal="center"/>
    </xf>
    <xf numFmtId="0" fontId="37" fillId="7" borderId="0" xfId="0" applyFont="1" applyFill="1" applyAlignment="1">
      <alignment horizontal="center" vertical="center"/>
    </xf>
    <xf numFmtId="0" fontId="38" fillId="8" borderId="0" xfId="0" applyFont="1" applyFill="1" applyAlignment="1">
      <alignment horizontal="center"/>
    </xf>
    <xf numFmtId="0" fontId="12" fillId="0" borderId="0" xfId="0" applyFont="1" applyAlignment="1">
      <alignment horizontal="center"/>
    </xf>
    <xf numFmtId="49" fontId="3" fillId="11" borderId="32" xfId="0" applyNumberFormat="1" applyFont="1" applyFill="1" applyBorder="1" applyAlignment="1">
      <alignment horizontal="left"/>
    </xf>
    <xf numFmtId="0" fontId="3" fillId="11" borderId="30" xfId="0" applyFont="1" applyFill="1" applyBorder="1" applyAlignment="1">
      <alignment horizontal="left"/>
    </xf>
    <xf numFmtId="0" fontId="3" fillId="11" borderId="30" xfId="0" applyFont="1" applyFill="1" applyBorder="1" applyAlignment="1">
      <alignment horizontal="center"/>
    </xf>
    <xf numFmtId="0" fontId="3" fillId="4" borderId="30" xfId="0" applyFont="1" applyFill="1" applyBorder="1" applyAlignment="1">
      <alignment horizontal="center"/>
    </xf>
    <xf numFmtId="0" fontId="3" fillId="0" borderId="30" xfId="0" applyFont="1" applyBorder="1"/>
    <xf numFmtId="49" fontId="3" fillId="0" borderId="31" xfId="0" applyNumberFormat="1" applyFont="1" applyBorder="1" applyAlignment="1">
      <alignment horizontal="left" vertical="center"/>
    </xf>
    <xf numFmtId="0" fontId="3" fillId="0" borderId="31" xfId="0" applyFont="1" applyBorder="1" applyAlignment="1">
      <alignment horizontal="left" vertical="center"/>
    </xf>
    <xf numFmtId="49" fontId="3" fillId="0" borderId="32" xfId="0" applyNumberFormat="1" applyFont="1" applyBorder="1" applyAlignment="1">
      <alignment horizontal="left" vertical="center"/>
    </xf>
    <xf numFmtId="0" fontId="3" fillId="0" borderId="30" xfId="0" applyFont="1" applyBorder="1" applyAlignment="1">
      <alignment horizontal="left" vertical="center"/>
    </xf>
    <xf numFmtId="0" fontId="45" fillId="0" borderId="0" xfId="0" applyFont="1"/>
    <xf numFmtId="0" fontId="47" fillId="0" borderId="0" xfId="3" applyFont="1" applyAlignment="1">
      <alignment horizontal="center" vertical="center"/>
    </xf>
    <xf numFmtId="0" fontId="48" fillId="0" borderId="0" xfId="1" applyFont="1" applyFill="1" applyBorder="1" applyAlignment="1">
      <alignment horizontal="center" vertical="center"/>
    </xf>
    <xf numFmtId="0" fontId="8" fillId="0" borderId="0" xfId="1" applyAlignment="1">
      <alignment horizontal="left"/>
    </xf>
    <xf numFmtId="49" fontId="25" fillId="0" borderId="0" xfId="3" applyNumberFormat="1" applyFont="1" applyAlignment="1" applyProtection="1">
      <alignment horizontal="center" vertical="center" wrapText="1"/>
      <protection locked="0"/>
    </xf>
    <xf numFmtId="0" fontId="12" fillId="0" borderId="0" xfId="3" applyFont="1" applyAlignment="1" applyProtection="1">
      <alignment horizontal="center" vertical="center" wrapText="1"/>
      <protection locked="0"/>
    </xf>
    <xf numFmtId="49" fontId="35" fillId="0" borderId="0" xfId="3" applyNumberFormat="1" applyFont="1" applyAlignment="1" applyProtection="1">
      <alignment horizontal="center" vertical="center" wrapText="1"/>
      <protection locked="0"/>
    </xf>
    <xf numFmtId="0" fontId="19" fillId="3" borderId="3" xfId="0" applyFont="1" applyFill="1" applyBorder="1" applyAlignment="1" applyProtection="1">
      <alignment vertical="center"/>
      <protection locked="0"/>
    </xf>
    <xf numFmtId="0" fontId="2" fillId="0" borderId="0" xfId="0" applyFont="1" applyAlignment="1">
      <alignment horizontal="left"/>
    </xf>
    <xf numFmtId="0" fontId="8" fillId="0" borderId="0" xfId="1" applyAlignment="1">
      <alignment horizontal="left" vertical="center"/>
    </xf>
    <xf numFmtId="0" fontId="43" fillId="0" borderId="0" xfId="0" applyFont="1" applyAlignment="1">
      <alignment vertical="center"/>
    </xf>
    <xf numFmtId="0" fontId="0" fillId="13" borderId="0" xfId="0" applyFill="1" applyAlignment="1">
      <alignment horizontal="center" vertical="center"/>
    </xf>
    <xf numFmtId="0" fontId="52" fillId="10" borderId="46" xfId="0" applyFont="1" applyFill="1" applyBorder="1" applyAlignment="1">
      <alignment horizontal="center" vertical="center"/>
    </xf>
    <xf numFmtId="49" fontId="0" fillId="10" borderId="46" xfId="13" applyNumberFormat="1" applyFont="1" applyFill="1" applyBorder="1" applyAlignment="1">
      <alignment horizontal="center" vertical="center"/>
    </xf>
    <xf numFmtId="0" fontId="52" fillId="4" borderId="46" xfId="0" applyFont="1" applyFill="1" applyBorder="1" applyAlignment="1">
      <alignment horizontal="center" vertical="center"/>
    </xf>
    <xf numFmtId="0" fontId="4" fillId="15" borderId="0" xfId="0" applyFont="1" applyFill="1" applyAlignment="1">
      <alignment horizontal="center" vertical="center"/>
    </xf>
    <xf numFmtId="0" fontId="4" fillId="14" borderId="0" xfId="0" applyFont="1" applyFill="1" applyAlignment="1">
      <alignment horizontal="center" vertical="center"/>
    </xf>
    <xf numFmtId="49" fontId="0" fillId="7" borderId="50" xfId="0" applyNumberFormat="1" applyFill="1" applyBorder="1" applyAlignment="1">
      <alignment horizontal="center" vertical="center"/>
    </xf>
    <xf numFmtId="49" fontId="0" fillId="7" borderId="51" xfId="0" applyNumberFormat="1" applyFill="1" applyBorder="1" applyAlignment="1">
      <alignment horizontal="center" vertical="center"/>
    </xf>
    <xf numFmtId="0" fontId="0" fillId="7" borderId="52" xfId="0" applyFill="1" applyBorder="1" applyAlignment="1">
      <alignment horizontal="center" vertical="center"/>
    </xf>
    <xf numFmtId="49" fontId="0" fillId="7" borderId="52" xfId="0" applyNumberFormat="1" applyFill="1" applyBorder="1" applyAlignment="1">
      <alignment horizontal="center" vertical="center"/>
    </xf>
    <xf numFmtId="49" fontId="0" fillId="7" borderId="53" xfId="0" applyNumberFormat="1" applyFill="1" applyBorder="1" applyAlignment="1">
      <alignment horizontal="center" vertical="center"/>
    </xf>
    <xf numFmtId="49" fontId="0" fillId="0" borderId="50" xfId="0" applyNumberFormat="1" applyBorder="1" applyAlignment="1">
      <alignment horizontal="center" vertical="center"/>
    </xf>
    <xf numFmtId="49" fontId="0" fillId="0" borderId="51" xfId="0" applyNumberFormat="1" applyBorder="1" applyAlignment="1">
      <alignment horizontal="center" vertical="center"/>
    </xf>
    <xf numFmtId="49" fontId="0" fillId="0" borderId="52" xfId="0" applyNumberFormat="1" applyBorder="1" applyAlignment="1">
      <alignment horizontal="center" vertical="center"/>
    </xf>
    <xf numFmtId="49" fontId="0" fillId="0" borderId="53" xfId="0" applyNumberFormat="1" applyBorder="1" applyAlignment="1">
      <alignment horizontal="center" vertical="center"/>
    </xf>
    <xf numFmtId="0" fontId="0" fillId="7" borderId="50" xfId="0" applyFill="1" applyBorder="1" applyAlignment="1">
      <alignment horizontal="center" vertical="center"/>
    </xf>
    <xf numFmtId="0" fontId="0" fillId="0" borderId="42" xfId="0" applyBorder="1" applyAlignment="1">
      <alignment horizontal="center" vertical="center"/>
    </xf>
    <xf numFmtId="49" fontId="0" fillId="0" borderId="47" xfId="0" applyNumberFormat="1" applyBorder="1" applyAlignment="1">
      <alignment horizontal="center" vertical="center"/>
    </xf>
    <xf numFmtId="49" fontId="0" fillId="0" borderId="54" xfId="0" applyNumberFormat="1" applyBorder="1" applyAlignment="1">
      <alignment horizontal="center" vertical="center"/>
    </xf>
    <xf numFmtId="49" fontId="0" fillId="0" borderId="31" xfId="0" applyNumberFormat="1" applyBorder="1" applyAlignment="1">
      <alignment horizontal="center" vertical="center"/>
    </xf>
    <xf numFmtId="49" fontId="0" fillId="0" borderId="55" xfId="0" applyNumberFormat="1" applyBorder="1" applyAlignment="1">
      <alignment horizontal="center" vertical="center"/>
    </xf>
    <xf numFmtId="49" fontId="0" fillId="0" borderId="42" xfId="0" applyNumberFormat="1" applyBorder="1" applyAlignment="1">
      <alignment horizontal="center" vertical="center"/>
    </xf>
    <xf numFmtId="49" fontId="0" fillId="7" borderId="47" xfId="0" applyNumberFormat="1" applyFill="1" applyBorder="1" applyAlignment="1">
      <alignment horizontal="center" vertical="center"/>
    </xf>
    <xf numFmtId="49" fontId="0" fillId="7" borderId="54" xfId="0" applyNumberFormat="1" applyFill="1" applyBorder="1" applyAlignment="1">
      <alignment horizontal="center" vertical="center"/>
    </xf>
    <xf numFmtId="49" fontId="0" fillId="7" borderId="31" xfId="0" applyNumberFormat="1" applyFill="1" applyBorder="1" applyAlignment="1">
      <alignment horizontal="center" vertical="center"/>
    </xf>
    <xf numFmtId="49" fontId="0" fillId="7" borderId="55" xfId="0" applyNumberFormat="1" applyFill="1" applyBorder="1" applyAlignment="1">
      <alignment horizontal="center" vertical="center"/>
    </xf>
    <xf numFmtId="0" fontId="0" fillId="7" borderId="47" xfId="0" applyFill="1" applyBorder="1" applyAlignment="1">
      <alignment horizontal="center" vertical="center"/>
    </xf>
    <xf numFmtId="0" fontId="0" fillId="0" borderId="47" xfId="0" applyBorder="1" applyAlignment="1">
      <alignment horizontal="center" vertical="center"/>
    </xf>
    <xf numFmtId="0" fontId="0" fillId="0" borderId="46" xfId="0" applyBorder="1" applyAlignment="1">
      <alignment horizontal="center" vertical="center"/>
    </xf>
    <xf numFmtId="0" fontId="0" fillId="7" borderId="31" xfId="0" applyFill="1" applyBorder="1" applyAlignment="1">
      <alignment horizontal="center" vertical="center"/>
    </xf>
    <xf numFmtId="49" fontId="51" fillId="7" borderId="31" xfId="0" applyNumberFormat="1" applyFont="1" applyFill="1" applyBorder="1" applyAlignment="1">
      <alignment horizontal="center" vertical="center"/>
    </xf>
    <xf numFmtId="49" fontId="51" fillId="7" borderId="55" xfId="0" applyNumberFormat="1" applyFont="1" applyFill="1" applyBorder="1" applyAlignment="1">
      <alignment horizontal="center" vertical="center"/>
    </xf>
    <xf numFmtId="49" fontId="0" fillId="7" borderId="58" xfId="0" applyNumberFormat="1" applyFill="1" applyBorder="1" applyAlignment="1">
      <alignment horizontal="center" vertical="center"/>
    </xf>
    <xf numFmtId="49" fontId="0" fillId="7" borderId="59" xfId="0" applyNumberFormat="1" applyFill="1" applyBorder="1" applyAlignment="1">
      <alignment horizontal="center" vertical="center"/>
    </xf>
    <xf numFmtId="0" fontId="0" fillId="0" borderId="31" xfId="0" applyBorder="1" applyAlignment="1">
      <alignment horizontal="center" vertical="center"/>
    </xf>
    <xf numFmtId="0" fontId="0" fillId="0" borderId="62" xfId="0" applyBorder="1" applyAlignment="1">
      <alignment horizontal="center" vertical="center"/>
    </xf>
    <xf numFmtId="49" fontId="0" fillId="7" borderId="61" xfId="0" applyNumberFormat="1" applyFill="1" applyBorder="1" applyAlignment="1">
      <alignment horizontal="center" vertical="center"/>
    </xf>
    <xf numFmtId="0" fontId="0" fillId="7" borderId="46" xfId="0" applyFill="1" applyBorder="1" applyAlignment="1">
      <alignment horizontal="center" vertical="center"/>
    </xf>
    <xf numFmtId="49" fontId="0" fillId="7" borderId="63" xfId="0" applyNumberFormat="1" applyFill="1" applyBorder="1" applyAlignment="1">
      <alignment horizontal="center" vertical="center"/>
    </xf>
    <xf numFmtId="49" fontId="51" fillId="7" borderId="63" xfId="0" applyNumberFormat="1" applyFont="1" applyFill="1" applyBorder="1" applyAlignment="1">
      <alignment horizontal="center" vertical="center"/>
    </xf>
    <xf numFmtId="0" fontId="38" fillId="0" borderId="0" xfId="0" applyFont="1" applyAlignment="1">
      <alignment horizontal="center"/>
    </xf>
    <xf numFmtId="0" fontId="0" fillId="0" borderId="50" xfId="0" applyBorder="1" applyAlignment="1">
      <alignment horizontal="center" vertical="center"/>
    </xf>
    <xf numFmtId="49" fontId="0" fillId="0" borderId="56" xfId="0" applyNumberFormat="1" applyBorder="1" applyAlignment="1">
      <alignment horizontal="center" vertical="center"/>
    </xf>
    <xf numFmtId="0" fontId="0" fillId="0" borderId="48" xfId="0" applyBorder="1" applyAlignment="1">
      <alignment horizontal="center" vertical="center"/>
    </xf>
    <xf numFmtId="49" fontId="0" fillId="0" borderId="66" xfId="0" applyNumberFormat="1" applyBorder="1" applyAlignment="1">
      <alignment horizontal="center" vertical="center"/>
    </xf>
    <xf numFmtId="0" fontId="0" fillId="0" borderId="56" xfId="0" applyBorder="1" applyAlignment="1">
      <alignment horizontal="center" vertical="center"/>
    </xf>
    <xf numFmtId="49" fontId="0" fillId="0" borderId="65" xfId="0" applyNumberFormat="1" applyBorder="1" applyAlignment="1">
      <alignment horizontal="center" vertical="center"/>
    </xf>
    <xf numFmtId="49" fontId="0" fillId="0" borderId="48" xfId="0" applyNumberFormat="1" applyBorder="1" applyAlignment="1">
      <alignment horizontal="center" vertical="center"/>
    </xf>
    <xf numFmtId="0" fontId="12" fillId="0" borderId="0" xfId="3" quotePrefix="1" applyFont="1" applyAlignment="1" applyProtection="1">
      <alignment horizontal="center" vertical="center" wrapText="1"/>
      <protection locked="0"/>
    </xf>
    <xf numFmtId="165" fontId="14" fillId="3" borderId="4" xfId="0" applyNumberFormat="1" applyFont="1" applyFill="1" applyBorder="1" applyAlignment="1">
      <alignment horizontal="center" vertical="center"/>
    </xf>
    <xf numFmtId="0" fontId="7" fillId="0" borderId="28" xfId="0" applyFont="1" applyBorder="1" applyAlignment="1" applyProtection="1">
      <alignment horizontal="left" vertical="center"/>
      <protection locked="0"/>
    </xf>
    <xf numFmtId="0" fontId="7" fillId="0" borderId="24" xfId="0" applyFont="1" applyBorder="1" applyAlignment="1" applyProtection="1">
      <alignment horizontal="left" vertical="center"/>
      <protection locked="0"/>
    </xf>
    <xf numFmtId="0" fontId="7" fillId="0" borderId="22" xfId="0" applyFont="1" applyBorder="1" applyAlignment="1" applyProtection="1">
      <alignment horizontal="center" vertical="center"/>
      <protection locked="0"/>
    </xf>
    <xf numFmtId="0" fontId="7" fillId="0" borderId="27" xfId="0" applyFont="1" applyBorder="1" applyAlignment="1" applyProtection="1">
      <alignment horizontal="center" vertical="center"/>
      <protection locked="0"/>
    </xf>
    <xf numFmtId="165" fontId="14" fillId="0" borderId="3" xfId="0" applyNumberFormat="1" applyFont="1" applyBorder="1" applyAlignment="1">
      <alignment horizontal="center" vertical="center"/>
    </xf>
    <xf numFmtId="0" fontId="7" fillId="0" borderId="25"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26"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21" fillId="0" borderId="17" xfId="1" applyFont="1" applyBorder="1" applyAlignment="1" applyProtection="1">
      <alignment horizontal="left" vertical="center" wrapText="1"/>
      <protection locked="0"/>
    </xf>
    <xf numFmtId="0" fontId="21" fillId="0" borderId="18" xfId="1" applyFont="1" applyBorder="1" applyAlignment="1" applyProtection="1">
      <alignment horizontal="left" vertical="center" wrapText="1"/>
      <protection locked="0"/>
    </xf>
    <xf numFmtId="0" fontId="20" fillId="0" borderId="17" xfId="0" applyFont="1" applyBorder="1" applyAlignment="1" applyProtection="1">
      <alignment horizontal="left" vertical="center" wrapText="1"/>
      <protection locked="0"/>
    </xf>
    <xf numFmtId="0" fontId="20" fillId="0" borderId="18" xfId="0" applyFont="1" applyBorder="1" applyAlignment="1" applyProtection="1">
      <alignment horizontal="left" vertical="center" wrapText="1"/>
      <protection locked="0"/>
    </xf>
    <xf numFmtId="0" fontId="7" fillId="0" borderId="38" xfId="0" applyFont="1" applyBorder="1" applyAlignment="1" applyProtection="1">
      <alignment horizontal="left" vertical="center"/>
      <protection locked="0"/>
    </xf>
    <xf numFmtId="0" fontId="7" fillId="0" borderId="39" xfId="0" applyFont="1" applyBorder="1" applyAlignment="1" applyProtection="1">
      <alignment horizontal="left" vertical="center"/>
      <protection locked="0"/>
    </xf>
    <xf numFmtId="0" fontId="19" fillId="3" borderId="3" xfId="0" applyFont="1" applyFill="1" applyBorder="1" applyAlignment="1" applyProtection="1">
      <alignment horizontal="left" vertical="center"/>
      <protection locked="0"/>
    </xf>
    <xf numFmtId="0" fontId="19" fillId="3" borderId="24" xfId="0" applyFont="1" applyFill="1" applyBorder="1" applyAlignment="1" applyProtection="1">
      <alignment horizontal="left" vertical="center"/>
      <protection locked="0"/>
    </xf>
    <xf numFmtId="0" fontId="14" fillId="0" borderId="0" xfId="0" applyFont="1" applyAlignment="1" applyProtection="1">
      <alignment horizontal="center" vertical="center"/>
      <protection locked="0"/>
    </xf>
    <xf numFmtId="14" fontId="14" fillId="0" borderId="2" xfId="0" applyNumberFormat="1" applyFont="1" applyBorder="1" applyAlignment="1" applyProtection="1">
      <alignment horizontal="center" vertical="center"/>
      <protection locked="0"/>
    </xf>
    <xf numFmtId="0" fontId="14" fillId="0" borderId="2" xfId="0" applyFont="1" applyBorder="1" applyAlignment="1" applyProtection="1">
      <alignment horizontal="left" vertical="center"/>
      <protection locked="0"/>
    </xf>
    <xf numFmtId="165" fontId="14" fillId="0" borderId="11" xfId="0" applyNumberFormat="1" applyFont="1" applyBorder="1" applyAlignment="1">
      <alignment horizontal="center" vertical="center"/>
    </xf>
    <xf numFmtId="165" fontId="14" fillId="0" borderId="0" xfId="0" applyNumberFormat="1" applyFont="1" applyAlignment="1">
      <alignment horizontal="center" vertical="center"/>
    </xf>
    <xf numFmtId="0" fontId="18" fillId="0" borderId="0" xfId="0" applyFont="1" applyAlignment="1" applyProtection="1">
      <alignment horizontal="left" vertical="center" wrapText="1"/>
      <protection locked="0"/>
    </xf>
    <xf numFmtId="165" fontId="14" fillId="0" borderId="0" xfId="0" applyNumberFormat="1" applyFont="1" applyAlignment="1" applyProtection="1">
      <alignment horizontal="center" vertical="center"/>
      <protection locked="0"/>
    </xf>
    <xf numFmtId="0" fontId="7" fillId="0" borderId="1" xfId="0" applyFont="1" applyBorder="1" applyAlignment="1" applyProtection="1">
      <alignment horizontal="center" vertical="center"/>
      <protection locked="0"/>
    </xf>
    <xf numFmtId="165" fontId="14" fillId="0" borderId="4" xfId="0" applyNumberFormat="1" applyFont="1" applyBorder="1" applyAlignment="1">
      <alignment horizontal="center" vertical="center"/>
    </xf>
    <xf numFmtId="0" fontId="14" fillId="3" borderId="0" xfId="0" applyFont="1" applyFill="1" applyAlignment="1">
      <alignment horizontal="left" vertical="center"/>
    </xf>
    <xf numFmtId="165" fontId="4" fillId="0" borderId="0" xfId="0" applyNumberFormat="1" applyFont="1" applyAlignment="1" applyProtection="1">
      <alignment horizontal="center" vertical="center"/>
      <protection locked="0"/>
    </xf>
    <xf numFmtId="0" fontId="13" fillId="5" borderId="0" xfId="0" applyFont="1" applyFill="1" applyAlignment="1">
      <alignment horizontal="center" vertical="center"/>
    </xf>
    <xf numFmtId="0" fontId="7" fillId="0" borderId="25" xfId="0" applyFont="1" applyBorder="1" applyAlignment="1" applyProtection="1">
      <alignment horizontal="left" vertical="center"/>
      <protection locked="0"/>
    </xf>
    <xf numFmtId="0" fontId="7" fillId="0" borderId="26" xfId="0" applyFont="1" applyBorder="1" applyAlignment="1" applyProtection="1">
      <alignment horizontal="left" vertical="center"/>
      <protection locked="0"/>
    </xf>
    <xf numFmtId="0" fontId="7" fillId="0" borderId="17" xfId="0" applyFont="1" applyBorder="1" applyAlignment="1" applyProtection="1">
      <alignment horizontal="left" vertical="center"/>
      <protection locked="0"/>
    </xf>
    <xf numFmtId="0" fontId="7" fillId="0" borderId="18" xfId="0" applyFont="1" applyBorder="1" applyAlignment="1" applyProtection="1">
      <alignment horizontal="left" vertical="center"/>
      <protection locked="0"/>
    </xf>
    <xf numFmtId="0" fontId="7" fillId="2" borderId="22" xfId="0" applyFont="1" applyFill="1" applyBorder="1" applyAlignment="1" applyProtection="1">
      <alignment horizontal="center" vertical="center" wrapText="1"/>
      <protection locked="0"/>
    </xf>
    <xf numFmtId="0" fontId="7" fillId="2" borderId="27" xfId="0" applyFont="1" applyFill="1" applyBorder="1" applyAlignment="1" applyProtection="1">
      <alignment horizontal="center" vertical="center" wrapText="1"/>
      <protection locked="0"/>
    </xf>
    <xf numFmtId="0" fontId="7" fillId="0" borderId="33" xfId="0" applyFont="1" applyBorder="1" applyAlignment="1" applyProtection="1">
      <alignment horizontal="left" vertical="center"/>
      <protection locked="0"/>
    </xf>
    <xf numFmtId="0" fontId="7" fillId="0" borderId="34" xfId="0" applyFont="1" applyBorder="1" applyAlignment="1" applyProtection="1">
      <alignment horizontal="left" vertical="center"/>
      <protection locked="0"/>
    </xf>
    <xf numFmtId="0" fontId="7" fillId="2" borderId="34" xfId="0" applyFont="1" applyFill="1" applyBorder="1" applyAlignment="1" applyProtection="1">
      <alignment horizontal="center" vertical="center"/>
      <protection locked="0"/>
    </xf>
    <xf numFmtId="0" fontId="7" fillId="2" borderId="35" xfId="0" applyFont="1" applyFill="1" applyBorder="1" applyAlignment="1" applyProtection="1">
      <alignment horizontal="center" vertical="center"/>
      <protection locked="0"/>
    </xf>
    <xf numFmtId="0" fontId="7" fillId="0" borderId="6" xfId="0" applyFont="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20" fillId="0" borderId="17" xfId="0" applyFont="1" applyBorder="1" applyAlignment="1" applyProtection="1">
      <alignment horizontal="left" vertical="top" wrapText="1"/>
      <protection locked="0"/>
    </xf>
    <xf numFmtId="0" fontId="20" fillId="0" borderId="18" xfId="0" applyFont="1" applyBorder="1" applyAlignment="1" applyProtection="1">
      <alignment horizontal="left" vertical="top" wrapText="1"/>
      <protection locked="0"/>
    </xf>
    <xf numFmtId="0" fontId="50" fillId="0" borderId="0" xfId="1" applyFont="1" applyBorder="1" applyAlignment="1" applyProtection="1">
      <alignment horizontal="center" vertical="center"/>
      <protection locked="0"/>
    </xf>
    <xf numFmtId="0" fontId="7" fillId="0" borderId="38" xfId="0" applyFont="1" applyBorder="1" applyAlignment="1" applyProtection="1">
      <alignment horizontal="center" vertical="center"/>
      <protection locked="0"/>
    </xf>
    <xf numFmtId="0" fontId="7" fillId="0" borderId="43" xfId="0" applyFont="1" applyBorder="1" applyAlignment="1" applyProtection="1">
      <alignment horizontal="center" vertical="center"/>
      <protection locked="0"/>
    </xf>
    <xf numFmtId="167" fontId="7" fillId="0" borderId="25" xfId="0" applyNumberFormat="1" applyFont="1" applyBorder="1" applyAlignment="1">
      <alignment horizontal="center" vertical="center"/>
    </xf>
    <xf numFmtId="167" fontId="7" fillId="0" borderId="29" xfId="0" applyNumberFormat="1" applyFont="1" applyBorder="1" applyAlignment="1">
      <alignment horizontal="center" vertical="center"/>
    </xf>
    <xf numFmtId="167" fontId="7" fillId="0" borderId="26" xfId="0" applyNumberFormat="1" applyFont="1" applyBorder="1" applyAlignment="1">
      <alignment horizontal="center" vertical="center"/>
    </xf>
    <xf numFmtId="1" fontId="7" fillId="0" borderId="25" xfId="0" applyNumberFormat="1" applyFont="1" applyBorder="1" applyAlignment="1">
      <alignment horizontal="center" vertical="center"/>
    </xf>
    <xf numFmtId="1" fontId="7" fillId="0" borderId="29" xfId="0" applyNumberFormat="1" applyFont="1" applyBorder="1" applyAlignment="1">
      <alignment horizontal="center" vertical="center"/>
    </xf>
    <xf numFmtId="1" fontId="7" fillId="0" borderId="26" xfId="0" applyNumberFormat="1" applyFont="1" applyBorder="1" applyAlignment="1">
      <alignment horizontal="center" vertical="center"/>
    </xf>
    <xf numFmtId="168" fontId="7" fillId="0" borderId="22" xfId="0" applyNumberFormat="1" applyFont="1" applyBorder="1" applyAlignment="1" applyProtection="1">
      <alignment horizontal="center" vertical="center"/>
      <protection locked="0"/>
    </xf>
    <xf numFmtId="168" fontId="7" fillId="0" borderId="27" xfId="0" applyNumberFormat="1" applyFont="1" applyBorder="1" applyAlignment="1" applyProtection="1">
      <alignment horizontal="center" vertical="center"/>
      <protection locked="0"/>
    </xf>
    <xf numFmtId="164" fontId="7" fillId="0" borderId="25" xfId="0" applyNumberFormat="1" applyFont="1" applyBorder="1" applyAlignment="1" applyProtection="1">
      <alignment horizontal="center" vertical="center"/>
      <protection locked="0"/>
    </xf>
    <xf numFmtId="164" fontId="7" fillId="0" borderId="29" xfId="0" applyNumberFormat="1" applyFont="1" applyBorder="1" applyAlignment="1" applyProtection="1">
      <alignment horizontal="center" vertical="center"/>
      <protection locked="0"/>
    </xf>
    <xf numFmtId="164" fontId="7" fillId="0" borderId="26" xfId="0" applyNumberFormat="1" applyFont="1" applyBorder="1" applyAlignment="1" applyProtection="1">
      <alignment horizontal="center" vertical="center"/>
      <protection locked="0"/>
    </xf>
    <xf numFmtId="14" fontId="15" fillId="0" borderId="36" xfId="0" applyNumberFormat="1" applyFont="1" applyBorder="1" applyAlignment="1" applyProtection="1">
      <alignment horizontal="center" vertical="center"/>
      <protection locked="0"/>
    </xf>
    <xf numFmtId="0" fontId="15" fillId="0" borderId="37" xfId="0" applyFont="1" applyBorder="1" applyAlignment="1" applyProtection="1">
      <alignment horizontal="center" vertical="center"/>
      <protection locked="0"/>
    </xf>
    <xf numFmtId="0" fontId="15" fillId="0" borderId="36" xfId="0" applyFont="1" applyBorder="1" applyAlignment="1" applyProtection="1">
      <alignment horizontal="center" vertical="center"/>
      <protection locked="0"/>
    </xf>
    <xf numFmtId="0" fontId="7" fillId="0" borderId="6" xfId="0" applyFont="1" applyBorder="1" applyAlignment="1" applyProtection="1">
      <alignment horizontal="left" vertical="top"/>
      <protection locked="0"/>
    </xf>
    <xf numFmtId="0" fontId="7" fillId="0" borderId="7" xfId="0" applyFont="1" applyBorder="1" applyAlignment="1" applyProtection="1">
      <alignment horizontal="left" vertical="top"/>
      <protection locked="0"/>
    </xf>
    <xf numFmtId="0" fontId="7" fillId="0" borderId="8" xfId="0" applyFont="1" applyBorder="1" applyAlignment="1" applyProtection="1">
      <alignment horizontal="left" vertical="top"/>
      <protection locked="0"/>
    </xf>
    <xf numFmtId="0" fontId="7" fillId="4" borderId="16" xfId="0" applyFont="1" applyFill="1" applyBorder="1" applyAlignment="1" applyProtection="1">
      <alignment horizontal="center" vertical="center"/>
      <protection locked="0"/>
    </xf>
    <xf numFmtId="0" fontId="7" fillId="4" borderId="2" xfId="0" applyFont="1" applyFill="1" applyBorder="1" applyAlignment="1" applyProtection="1">
      <alignment horizontal="center" vertical="center"/>
      <protection locked="0"/>
    </xf>
    <xf numFmtId="0" fontId="8" fillId="4" borderId="2" xfId="1" applyFill="1" applyBorder="1" applyAlignment="1" applyProtection="1">
      <alignment horizontal="center" vertical="center" wrapText="1"/>
      <protection locked="0"/>
    </xf>
    <xf numFmtId="0" fontId="7" fillId="4" borderId="15" xfId="0" applyFont="1" applyFill="1" applyBorder="1" applyAlignment="1" applyProtection="1">
      <alignment horizontal="center" vertical="center" wrapText="1"/>
      <protection locked="0"/>
    </xf>
    <xf numFmtId="0" fontId="7" fillId="0" borderId="28" xfId="0" applyFont="1" applyBorder="1" applyAlignment="1" applyProtection="1">
      <alignment horizontal="center" vertical="center"/>
      <protection locked="0"/>
    </xf>
    <xf numFmtId="0" fontId="7" fillId="0" borderId="24" xfId="0" applyFont="1" applyBorder="1" applyAlignment="1" applyProtection="1">
      <alignment horizontal="center" vertical="center"/>
      <protection locked="0"/>
    </xf>
    <xf numFmtId="0" fontId="7" fillId="0" borderId="38" xfId="0" applyFont="1" applyBorder="1" applyAlignment="1" applyProtection="1">
      <alignment horizontal="center" vertical="center" wrapText="1"/>
      <protection locked="0"/>
    </xf>
    <xf numFmtId="0" fontId="7" fillId="0" borderId="43" xfId="0" applyFont="1" applyBorder="1" applyAlignment="1" applyProtection="1">
      <alignment horizontal="center" vertical="center" wrapText="1"/>
      <protection locked="0"/>
    </xf>
    <xf numFmtId="0" fontId="5" fillId="0" borderId="0" xfId="0" applyFont="1" applyAlignment="1" applyProtection="1">
      <alignment horizontal="center" vertical="center"/>
      <protection locked="0"/>
    </xf>
    <xf numFmtId="164" fontId="7" fillId="0" borderId="40" xfId="0" applyNumberFormat="1" applyFont="1" applyBorder="1" applyAlignment="1" applyProtection="1">
      <alignment horizontal="center" vertical="center"/>
      <protection locked="0"/>
    </xf>
    <xf numFmtId="164" fontId="7" fillId="0" borderId="41" xfId="0" applyNumberFormat="1"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27" fillId="0" borderId="10" xfId="0" applyFont="1" applyBorder="1" applyAlignment="1" applyProtection="1">
      <alignment horizontal="right" vertical="center"/>
      <protection locked="0"/>
    </xf>
    <xf numFmtId="0" fontId="7" fillId="0" borderId="25" xfId="0" applyFont="1" applyBorder="1" applyAlignment="1" applyProtection="1">
      <alignment horizontal="center" vertical="center" wrapText="1"/>
      <protection locked="0"/>
    </xf>
    <xf numFmtId="0" fontId="7" fillId="0" borderId="44" xfId="0" applyFont="1" applyBorder="1" applyAlignment="1" applyProtection="1">
      <alignment horizontal="center" vertical="center" wrapText="1"/>
      <protection locked="0"/>
    </xf>
    <xf numFmtId="0" fontId="7" fillId="0" borderId="33" xfId="0" applyFont="1" applyBorder="1" applyAlignment="1" applyProtection="1">
      <alignment horizontal="center" vertical="center" wrapText="1"/>
      <protection locked="0"/>
    </xf>
    <xf numFmtId="0" fontId="7" fillId="0" borderId="45" xfId="0" applyFont="1" applyBorder="1" applyAlignment="1" applyProtection="1">
      <alignment horizontal="center" vertical="center" wrapText="1"/>
      <protection locked="0"/>
    </xf>
    <xf numFmtId="0" fontId="2" fillId="8" borderId="0" xfId="0" applyFont="1" applyFill="1" applyAlignment="1">
      <alignment horizontal="left" vertical="center"/>
    </xf>
    <xf numFmtId="49" fontId="2" fillId="8" borderId="32" xfId="0" applyNumberFormat="1" applyFont="1" applyFill="1" applyBorder="1" applyAlignment="1">
      <alignment horizontal="left" vertical="center"/>
    </xf>
    <xf numFmtId="49" fontId="2" fillId="8" borderId="30" xfId="0" applyNumberFormat="1" applyFont="1" applyFill="1" applyBorder="1" applyAlignment="1">
      <alignment horizontal="left" vertical="center"/>
    </xf>
    <xf numFmtId="0" fontId="0" fillId="7" borderId="49" xfId="0" applyFill="1" applyBorder="1" applyAlignment="1">
      <alignment horizontal="center" vertical="center"/>
    </xf>
    <xf numFmtId="0" fontId="0" fillId="7" borderId="42" xfId="0" applyFill="1" applyBorder="1" applyAlignment="1">
      <alignment horizontal="center" vertical="center"/>
    </xf>
    <xf numFmtId="0" fontId="0" fillId="7" borderId="52" xfId="0" applyFill="1" applyBorder="1" applyAlignment="1">
      <alignment horizontal="center" vertical="center"/>
    </xf>
    <xf numFmtId="49" fontId="0" fillId="7" borderId="46" xfId="0" applyNumberFormat="1" applyFill="1" applyBorder="1" applyAlignment="1">
      <alignment horizontal="center" vertical="center"/>
    </xf>
    <xf numFmtId="49" fontId="0" fillId="7" borderId="47" xfId="0" applyNumberFormat="1" applyFill="1" applyBorder="1" applyAlignment="1">
      <alignment horizontal="center" vertical="center"/>
    </xf>
    <xf numFmtId="49" fontId="0" fillId="7" borderId="60" xfId="0" applyNumberFormat="1" applyFill="1" applyBorder="1" applyAlignment="1">
      <alignment horizontal="center" vertical="center"/>
    </xf>
    <xf numFmtId="49" fontId="0" fillId="7" borderId="61" xfId="0" applyNumberFormat="1" applyFill="1" applyBorder="1" applyAlignment="1">
      <alignment horizontal="center" vertical="center"/>
    </xf>
    <xf numFmtId="0" fontId="0" fillId="0" borderId="46" xfId="0" applyBorder="1" applyAlignment="1">
      <alignment horizontal="center" vertical="center"/>
    </xf>
    <xf numFmtId="0" fontId="0" fillId="0" borderId="42" xfId="0" applyBorder="1" applyAlignment="1">
      <alignment horizontal="center" vertical="center"/>
    </xf>
    <xf numFmtId="0" fontId="0" fillId="0" borderId="47" xfId="0" applyBorder="1" applyAlignment="1">
      <alignment horizontal="center" vertical="center"/>
    </xf>
    <xf numFmtId="49" fontId="51" fillId="0" borderId="46" xfId="0" applyNumberFormat="1" applyFont="1" applyBorder="1" applyAlignment="1">
      <alignment horizontal="center" vertical="center"/>
    </xf>
    <xf numFmtId="49" fontId="51" fillId="0" borderId="42" xfId="0" applyNumberFormat="1" applyFont="1" applyBorder="1" applyAlignment="1">
      <alignment horizontal="center" vertical="center"/>
    </xf>
    <xf numFmtId="49" fontId="51" fillId="0" borderId="47" xfId="0" applyNumberFormat="1" applyFont="1" applyBorder="1" applyAlignment="1">
      <alignment horizontal="center" vertical="center"/>
    </xf>
    <xf numFmtId="49" fontId="0" fillId="0" borderId="64" xfId="0" applyNumberFormat="1" applyBorder="1" applyAlignment="1">
      <alignment horizontal="center" vertical="center"/>
    </xf>
    <xf numFmtId="49" fontId="0" fillId="0" borderId="60" xfId="0" applyNumberFormat="1" applyBorder="1" applyAlignment="1">
      <alignment horizontal="center" vertical="center"/>
    </xf>
    <xf numFmtId="49" fontId="0" fillId="0" borderId="49" xfId="0" applyNumberFormat="1" applyBorder="1" applyAlignment="1">
      <alignment horizontal="center" vertical="center"/>
    </xf>
    <xf numFmtId="49" fontId="0" fillId="0" borderId="42" xfId="0" applyNumberFormat="1" applyBorder="1" applyAlignment="1">
      <alignment horizontal="center" vertical="center"/>
    </xf>
    <xf numFmtId="49" fontId="0" fillId="0" borderId="47" xfId="0" applyNumberFormat="1" applyBorder="1" applyAlignment="1">
      <alignment horizontal="center" vertical="center"/>
    </xf>
    <xf numFmtId="49" fontId="0" fillId="0" borderId="57" xfId="0" applyNumberFormat="1" applyBorder="1" applyAlignment="1">
      <alignment horizontal="center" vertical="center"/>
    </xf>
    <xf numFmtId="49" fontId="0" fillId="0" borderId="61" xfId="0" applyNumberFormat="1" applyBorder="1" applyAlignment="1">
      <alignment horizontal="center" vertical="center"/>
    </xf>
    <xf numFmtId="0" fontId="0" fillId="0" borderId="49" xfId="0" applyBorder="1" applyAlignment="1">
      <alignment horizontal="center" vertical="center"/>
    </xf>
    <xf numFmtId="0" fontId="0" fillId="0" borderId="1" xfId="0" applyBorder="1" applyAlignment="1">
      <alignment horizontal="center" vertical="center"/>
    </xf>
    <xf numFmtId="49" fontId="0" fillId="0" borderId="52" xfId="0" applyNumberFormat="1" applyBorder="1" applyAlignment="1">
      <alignment horizontal="center" vertical="center"/>
    </xf>
    <xf numFmtId="49" fontId="0" fillId="0" borderId="58" xfId="0" applyNumberFormat="1" applyBorder="1" applyAlignment="1">
      <alignment horizontal="center" vertical="center"/>
    </xf>
    <xf numFmtId="0" fontId="0" fillId="7" borderId="47" xfId="0" applyFill="1" applyBorder="1" applyAlignment="1">
      <alignment horizontal="center" vertical="center"/>
    </xf>
    <xf numFmtId="0" fontId="0" fillId="0" borderId="52" xfId="0" applyBorder="1" applyAlignment="1">
      <alignment horizontal="center" vertical="center"/>
    </xf>
    <xf numFmtId="0" fontId="0" fillId="7" borderId="46" xfId="0" applyFill="1" applyBorder="1" applyAlignment="1">
      <alignment horizontal="center" vertical="center"/>
    </xf>
    <xf numFmtId="0" fontId="0" fillId="7" borderId="31" xfId="0" applyFill="1" applyBorder="1" applyAlignment="1">
      <alignment horizontal="center" vertical="center"/>
    </xf>
    <xf numFmtId="49" fontId="0" fillId="7" borderId="42" xfId="0" applyNumberFormat="1" applyFill="1" applyBorder="1" applyAlignment="1">
      <alignment horizontal="center" vertical="center"/>
    </xf>
    <xf numFmtId="49" fontId="0" fillId="7" borderId="52" xfId="0" applyNumberFormat="1" applyFill="1" applyBorder="1" applyAlignment="1">
      <alignment horizontal="center" vertical="center"/>
    </xf>
    <xf numFmtId="49" fontId="0" fillId="7" borderId="49" xfId="0" applyNumberFormat="1" applyFill="1" applyBorder="1" applyAlignment="1">
      <alignment horizontal="center" vertical="center"/>
    </xf>
    <xf numFmtId="49" fontId="0" fillId="7" borderId="57" xfId="0" applyNumberFormat="1" applyFill="1" applyBorder="1" applyAlignment="1">
      <alignment horizontal="center" vertical="center"/>
    </xf>
    <xf numFmtId="49" fontId="51" fillId="0" borderId="49" xfId="0" applyNumberFormat="1" applyFont="1" applyBorder="1" applyAlignment="1">
      <alignment horizontal="center" vertical="center"/>
    </xf>
    <xf numFmtId="49" fontId="51" fillId="0" borderId="52" xfId="0" applyNumberFormat="1" applyFont="1" applyBorder="1" applyAlignment="1">
      <alignment horizontal="center" vertical="center"/>
    </xf>
    <xf numFmtId="49" fontId="0" fillId="7" borderId="58" xfId="0" applyNumberFormat="1" applyFill="1" applyBorder="1" applyAlignment="1">
      <alignment horizontal="center" vertical="center"/>
    </xf>
  </cellXfs>
  <cellStyles count="14">
    <cellStyle name="Currency 2" xfId="13" xr:uid="{06404F9A-FF2E-4C17-8223-CBA7A223DC3A}"/>
    <cellStyle name="Hyperlink" xfId="1" builtinId="8"/>
    <cellStyle name="Normal" xfId="0" builtinId="0"/>
    <cellStyle name="Normal 10" xfId="2" xr:uid="{00000000-0005-0000-0000-000002000000}"/>
    <cellStyle name="Normal 2" xfId="3" xr:uid="{00000000-0005-0000-0000-000003000000}"/>
    <cellStyle name="Normal 3" xfId="4" xr:uid="{00000000-0005-0000-0000-000004000000}"/>
    <cellStyle name="Normal 3 2" xfId="5" xr:uid="{00000000-0005-0000-0000-000005000000}"/>
    <cellStyle name="Normal 4" xfId="6" xr:uid="{00000000-0005-0000-0000-000006000000}"/>
    <cellStyle name="Normal 5" xfId="7" xr:uid="{00000000-0005-0000-0000-000007000000}"/>
    <cellStyle name="Normal 6" xfId="8" xr:uid="{00000000-0005-0000-0000-000008000000}"/>
    <cellStyle name="Normal 7" xfId="9" xr:uid="{00000000-0005-0000-0000-000009000000}"/>
    <cellStyle name="Normal 8" xfId="10" xr:uid="{00000000-0005-0000-0000-00000A000000}"/>
    <cellStyle name="Normal 9" xfId="11" xr:uid="{00000000-0005-0000-0000-00000B000000}"/>
    <cellStyle name="Percent 2" xfId="12" xr:uid="{00000000-0005-0000-0000-00000D000000}"/>
  </cellStyles>
  <dxfs count="37">
    <dxf>
      <fill>
        <patternFill>
          <bgColor rgb="FFFFCCFF"/>
        </patternFill>
      </fill>
    </dxf>
    <dxf>
      <fill>
        <patternFill>
          <bgColor theme="4" tint="0.59996337778862885"/>
        </patternFill>
      </fill>
    </dxf>
    <dxf>
      <fill>
        <patternFill>
          <bgColor rgb="FFFFCCFF"/>
        </patternFill>
      </fill>
    </dxf>
    <dxf>
      <fill>
        <patternFill>
          <bgColor theme="4" tint="0.59996337778862885"/>
        </patternFill>
      </fill>
    </dxf>
    <dxf>
      <font>
        <color rgb="FF9C5700"/>
      </font>
      <fill>
        <patternFill>
          <bgColor rgb="FFFFEB9C"/>
        </patternFill>
      </fill>
    </dxf>
    <dxf>
      <font>
        <color rgb="FF9C5700"/>
      </font>
      <fill>
        <patternFill>
          <bgColor rgb="FFFFEB9C"/>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4" tint="0.59996337778862885"/>
        </patternFill>
      </fill>
    </dxf>
    <dxf>
      <fill>
        <patternFill>
          <bgColor rgb="FFFFCCFF"/>
        </patternFill>
      </fill>
    </dxf>
    <dxf>
      <fill>
        <patternFill>
          <bgColor theme="9" tint="0.59996337778862885"/>
        </patternFill>
      </fill>
    </dxf>
    <dxf>
      <font>
        <b/>
        <i val="0"/>
        <color theme="0"/>
      </font>
      <fill>
        <patternFill>
          <bgColor rgb="FFFF0000"/>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FCCFF"/>
        </patternFill>
      </fill>
    </dxf>
    <dxf>
      <fill>
        <patternFill patternType="none">
          <bgColor auto="1"/>
        </patternFill>
      </fill>
    </dxf>
    <dxf>
      <fill>
        <patternFill>
          <bgColor rgb="FF92D050"/>
        </patternFill>
      </fill>
    </dxf>
    <dxf>
      <fill>
        <patternFill>
          <bgColor theme="9" tint="0.59996337778862885"/>
        </patternFill>
      </fill>
    </dxf>
    <dxf>
      <fill>
        <patternFill>
          <bgColor theme="4" tint="0.59996337778862885"/>
        </patternFill>
      </fill>
    </dxf>
    <dxf>
      <fill>
        <patternFill>
          <bgColor rgb="FFFFCCFF"/>
        </patternFill>
      </fill>
    </dxf>
  </dxfs>
  <tableStyles count="0" defaultTableStyle="TableStyleMedium2" defaultPivotStyle="PivotStyleLight16"/>
  <colors>
    <mruColors>
      <color rgb="FFFFCCFF"/>
      <color rgb="FFFFFFFF"/>
      <color rgb="FFFFE699"/>
      <color rgb="FFFF66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9</xdr:col>
      <xdr:colOff>669017</xdr:colOff>
      <xdr:row>7</xdr:row>
      <xdr:rowOff>362857</xdr:rowOff>
    </xdr:from>
    <xdr:to>
      <xdr:col>10</xdr:col>
      <xdr:colOff>1485446</xdr:colOff>
      <xdr:row>7</xdr:row>
      <xdr:rowOff>374196</xdr:rowOff>
    </xdr:to>
    <xdr:cxnSp macro="">
      <xdr:nvCxnSpPr>
        <xdr:cNvPr id="3" name="Straight Connector 2">
          <a:extLst>
            <a:ext uri="{FF2B5EF4-FFF2-40B4-BE49-F238E27FC236}">
              <a16:creationId xmlns:a16="http://schemas.microsoft.com/office/drawing/2014/main" id="{00000000-0008-0000-0000-000003000000}"/>
            </a:ext>
          </a:extLst>
        </xdr:cNvPr>
        <xdr:cNvCxnSpPr/>
      </xdr:nvCxnSpPr>
      <xdr:spPr>
        <a:xfrm flipV="1">
          <a:off x="12121696" y="3322411"/>
          <a:ext cx="3004911" cy="11339"/>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edicalalert-my.sharepoint.com/personal/david_maniscalco_lifeline_com/Documents/2024%20CA+AMAC+LL%20Quote%20Q1_DM042424.xlsb" TargetMode="External"/><Relationship Id="rId1" Type="http://schemas.openxmlformats.org/officeDocument/2006/relationships/externalLinkPath" Target="https://medicalalert-my.sharepoint.com/personal/david_maniscalco_lifeline_com/Documents/2024%20CA+AMAC+LL%20Quote%20Q1_DM042424.xlsb"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USE-Program%20Assignement%202024.xlsb" TargetMode="External"/><Relationship Id="rId1" Type="http://schemas.openxmlformats.org/officeDocument/2006/relationships/externalLinkPath" Target="USE-Program%20Assignement%20202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Quota"/>
      <sheetName val="Terr# Map"/>
      <sheetName val="LL Sales Rep Map"/>
      <sheetName val="CA Sales Rep Map"/>
    </sheetNames>
    <sheetDataSet>
      <sheetData sheetId="0">
        <row r="520">
          <cell r="D520" t="str">
            <v>TN540</v>
          </cell>
          <cell r="E520" t="str">
            <v>Safe Watch Lifeline</v>
          </cell>
          <cell r="G520" t="str">
            <v>TN</v>
          </cell>
          <cell r="J520" t="str">
            <v>PSF</v>
          </cell>
          <cell r="K520" t="str">
            <v>OPEN LMS/PSF</v>
          </cell>
        </row>
        <row r="521">
          <cell r="D521" t="str">
            <v>HW542</v>
          </cell>
          <cell r="E521" t="str">
            <v>Instructive Visiting Nurse Association</v>
          </cell>
          <cell r="G521" t="str">
            <v>VA</v>
          </cell>
          <cell r="J521" t="str">
            <v>ONE</v>
          </cell>
          <cell r="K521" t="str">
            <v>Tyler Hedrick</v>
          </cell>
        </row>
        <row r="522">
          <cell r="D522" t="str">
            <v>LA644</v>
          </cell>
          <cell r="E522" t="str">
            <v>Home Assistance Services, Inc.</v>
          </cell>
          <cell r="G522" t="str">
            <v>LA</v>
          </cell>
          <cell r="J522" t="str">
            <v>PSF</v>
          </cell>
          <cell r="K522" t="str">
            <v>OPEN LMS/PSF</v>
          </cell>
        </row>
        <row r="523">
          <cell r="D523" t="str">
            <v>HW564</v>
          </cell>
          <cell r="E523" t="str">
            <v>Philips Lifeline - Lovell</v>
          </cell>
          <cell r="G523" t="str">
            <v>WY</v>
          </cell>
          <cell r="J523" t="str">
            <v>OPEN ONE</v>
          </cell>
          <cell r="K523" t="str">
            <v>OPEN ONE</v>
          </cell>
        </row>
        <row r="524">
          <cell r="D524" t="str">
            <v>HW567</v>
          </cell>
          <cell r="E524" t="str">
            <v>Idaho Home Health and Hospice</v>
          </cell>
          <cell r="G524" t="str">
            <v>ID</v>
          </cell>
          <cell r="J524" t="str">
            <v>IS LL</v>
          </cell>
          <cell r="K524" t="str">
            <v>Anne Lee</v>
          </cell>
        </row>
        <row r="525">
          <cell r="D525" t="str">
            <v>HW580</v>
          </cell>
          <cell r="E525" t="str">
            <v>Adaptive Medical Solutions  (TX)</v>
          </cell>
          <cell r="G525" t="str">
            <v>TX</v>
          </cell>
          <cell r="J525" t="str">
            <v>PSF</v>
          </cell>
          <cell r="K525" t="str">
            <v>OPEN LMS/PSF</v>
          </cell>
        </row>
        <row r="526">
          <cell r="D526" t="str">
            <v>HW589</v>
          </cell>
          <cell r="E526" t="str">
            <v>Salem Visiting Nurses (OH)</v>
          </cell>
          <cell r="G526" t="str">
            <v>OH</v>
          </cell>
          <cell r="J526" t="str">
            <v>LL B2B</v>
          </cell>
          <cell r="K526" t="str">
            <v>Carla Santos</v>
          </cell>
        </row>
        <row r="527">
          <cell r="D527" t="str">
            <v>HW340</v>
          </cell>
          <cell r="E527" t="str">
            <v>Shore Home Health</v>
          </cell>
          <cell r="G527" t="str">
            <v>MD</v>
          </cell>
          <cell r="J527" t="str">
            <v>IS LL</v>
          </cell>
          <cell r="K527" t="str">
            <v>Anne Lee</v>
          </cell>
        </row>
        <row r="528">
          <cell r="D528" t="str">
            <v>HW593</v>
          </cell>
          <cell r="E528" t="str">
            <v>Shore Home Health (MD)</v>
          </cell>
          <cell r="G528" t="str">
            <v>MD</v>
          </cell>
          <cell r="J528" t="str">
            <v>IS LL</v>
          </cell>
          <cell r="K528" t="str">
            <v>Anne Lee</v>
          </cell>
        </row>
        <row r="529">
          <cell r="D529" t="str">
            <v>HW594</v>
          </cell>
          <cell r="E529" t="str">
            <v>LifeAid Medical Equipment LLC (TN)</v>
          </cell>
          <cell r="G529" t="str">
            <v>TN</v>
          </cell>
          <cell r="J529" t="str">
            <v>IS LL</v>
          </cell>
          <cell r="K529" t="str">
            <v>Dante Mignucci</v>
          </cell>
        </row>
        <row r="530">
          <cell r="D530" t="str">
            <v>HW595</v>
          </cell>
          <cell r="E530" t="str">
            <v>Madison Apothecary (IN)</v>
          </cell>
          <cell r="G530" t="str">
            <v>IN</v>
          </cell>
          <cell r="J530" t="str">
            <v>IS LL</v>
          </cell>
          <cell r="K530" t="str">
            <v>Dante Mignucci</v>
          </cell>
        </row>
        <row r="531">
          <cell r="D531" t="str">
            <v>HW607</v>
          </cell>
          <cell r="E531" t="str">
            <v>Visiting Nurse and Home Care (RI)</v>
          </cell>
          <cell r="G531" t="str">
            <v>RI</v>
          </cell>
          <cell r="J531" t="str">
            <v>IS LL</v>
          </cell>
          <cell r="K531" t="str">
            <v>Dante Mignucci</v>
          </cell>
        </row>
        <row r="532">
          <cell r="D532" t="str">
            <v>RI636</v>
          </cell>
          <cell r="E532" t="str">
            <v>VNS of Greater Rhode Island</v>
          </cell>
          <cell r="G532" t="str">
            <v>RI</v>
          </cell>
          <cell r="J532" t="str">
            <v>IS LL</v>
          </cell>
          <cell r="K532" t="str">
            <v>Dante Mignucci</v>
          </cell>
        </row>
        <row r="533">
          <cell r="D533" t="str">
            <v>CT629</v>
          </cell>
          <cell r="E533" t="str">
            <v>New Milford VNA</v>
          </cell>
          <cell r="G533" t="str">
            <v>CT</v>
          </cell>
          <cell r="I533" t="str">
            <v>YES</v>
          </cell>
          <cell r="J533" t="str">
            <v>KEY LL B2B</v>
          </cell>
          <cell r="K533" t="str">
            <v>Tyler Hedrick</v>
          </cell>
        </row>
        <row r="534">
          <cell r="D534" t="str">
            <v>CT669</v>
          </cell>
          <cell r="E534" t="str">
            <v>New Milford VNA</v>
          </cell>
          <cell r="G534" t="str">
            <v>CT</v>
          </cell>
          <cell r="I534" t="str">
            <v>YES</v>
          </cell>
          <cell r="J534" t="str">
            <v>KEY LL B2B</v>
          </cell>
          <cell r="K534" t="str">
            <v>Tyler Hedrick</v>
          </cell>
        </row>
        <row r="535">
          <cell r="D535" t="str">
            <v>FE155</v>
          </cell>
          <cell r="E535" t="str">
            <v>New Milford VNA</v>
          </cell>
          <cell r="G535" t="str">
            <v>CT</v>
          </cell>
          <cell r="I535" t="str">
            <v>YES</v>
          </cell>
          <cell r="J535" t="str">
            <v>KEY LL B2B</v>
          </cell>
          <cell r="K535" t="str">
            <v>Tyler Hedrick</v>
          </cell>
        </row>
        <row r="536">
          <cell r="D536" t="str">
            <v>HW613</v>
          </cell>
          <cell r="E536" t="str">
            <v>Ridgefield Visiting Nurse Assoc. (CT)</v>
          </cell>
          <cell r="G536" t="str">
            <v>CT</v>
          </cell>
          <cell r="I536" t="str">
            <v>YES</v>
          </cell>
          <cell r="J536" t="str">
            <v>KEY LL B2B</v>
          </cell>
          <cell r="K536" t="str">
            <v>Tyler Hedrick</v>
          </cell>
        </row>
        <row r="537">
          <cell r="D537" t="str">
            <v>HW616</v>
          </cell>
          <cell r="E537" t="str">
            <v>Maria Parham Medical Center (NC)</v>
          </cell>
          <cell r="G537" t="str">
            <v>NC</v>
          </cell>
          <cell r="J537" t="str">
            <v>PSF</v>
          </cell>
          <cell r="K537" t="str">
            <v>John Royals</v>
          </cell>
        </row>
        <row r="538">
          <cell r="D538" t="str">
            <v>HW623</v>
          </cell>
          <cell r="E538" t="str">
            <v>GVNA HealthCare Inc., (MA)</v>
          </cell>
          <cell r="G538" t="str">
            <v>MA</v>
          </cell>
          <cell r="J538" t="str">
            <v>ONE</v>
          </cell>
          <cell r="K538" t="str">
            <v>Dante Mignucci</v>
          </cell>
        </row>
        <row r="539">
          <cell r="D539" t="str">
            <v>HW629</v>
          </cell>
          <cell r="E539" t="str">
            <v>Senior Care Concepts Inc. (RI)</v>
          </cell>
          <cell r="G539" t="str">
            <v>RI</v>
          </cell>
          <cell r="J539" t="str">
            <v>IS LL</v>
          </cell>
          <cell r="K539" t="str">
            <v>Dante Mignucci</v>
          </cell>
        </row>
        <row r="540">
          <cell r="D540" t="str">
            <v>HW630</v>
          </cell>
          <cell r="E540" t="str">
            <v>Carilion Clinic Home Care</v>
          </cell>
          <cell r="G540" t="str">
            <v>VA</v>
          </cell>
          <cell r="J540" t="str">
            <v>PSF</v>
          </cell>
          <cell r="K540" t="str">
            <v>John Royals</v>
          </cell>
        </row>
        <row r="541">
          <cell r="D541" t="str">
            <v>VA053</v>
          </cell>
          <cell r="E541" t="str">
            <v>Carilion Clinic Home Care</v>
          </cell>
          <cell r="G541" t="str">
            <v>VA</v>
          </cell>
          <cell r="I541" t="str">
            <v>YES</v>
          </cell>
          <cell r="J541" t="str">
            <v>KEY LL B2B</v>
          </cell>
          <cell r="K541" t="str">
            <v>John Royals</v>
          </cell>
        </row>
        <row r="542">
          <cell r="D542" t="str">
            <v>VA653</v>
          </cell>
          <cell r="E542" t="str">
            <v>Carilion Clinic Home Care</v>
          </cell>
          <cell r="G542" t="str">
            <v>VA</v>
          </cell>
          <cell r="J542" t="str">
            <v>PSF</v>
          </cell>
          <cell r="K542" t="str">
            <v>John Royals</v>
          </cell>
        </row>
        <row r="543">
          <cell r="D543" t="str">
            <v>PA740</v>
          </cell>
          <cell r="E543" t="str">
            <v>UCP Attendant Care Program</v>
          </cell>
          <cell r="G543" t="str">
            <v>PA</v>
          </cell>
          <cell r="J543" t="str">
            <v>LL GSD</v>
          </cell>
          <cell r="K543" t="str">
            <v>OPEN GSD</v>
          </cell>
        </row>
        <row r="544">
          <cell r="D544" t="str">
            <v>PA741</v>
          </cell>
          <cell r="E544" t="str">
            <v>P and P Home Suppt  Servs - United  Disabilities</v>
          </cell>
          <cell r="G544" t="str">
            <v>PA</v>
          </cell>
          <cell r="J544" t="str">
            <v>LL GSD</v>
          </cell>
          <cell r="K544" t="str">
            <v>OPEN GSD</v>
          </cell>
        </row>
        <row r="545">
          <cell r="D545" t="str">
            <v>CT165</v>
          </cell>
          <cell r="E545" t="str">
            <v>McLean Home Care &amp; Hospice</v>
          </cell>
          <cell r="G545" t="str">
            <v>CT</v>
          </cell>
          <cell r="I545" t="str">
            <v>YES</v>
          </cell>
          <cell r="J545" t="str">
            <v>KEY LL B2B</v>
          </cell>
          <cell r="K545" t="str">
            <v>Tyler Hedrick</v>
          </cell>
        </row>
        <row r="546">
          <cell r="D546" t="str">
            <v>CT673</v>
          </cell>
          <cell r="E546" t="str">
            <v>The Village Lifeline</v>
          </cell>
          <cell r="G546" t="str">
            <v>CT</v>
          </cell>
          <cell r="I546" t="str">
            <v>YES</v>
          </cell>
          <cell r="J546" t="str">
            <v>KEY LL B2B</v>
          </cell>
          <cell r="K546" t="str">
            <v>Tyler Hedrick</v>
          </cell>
        </row>
        <row r="547">
          <cell r="D547" t="str">
            <v>HW652</v>
          </cell>
          <cell r="E547" t="str">
            <v>McLean Home Care &amp; Hospice (CT)</v>
          </cell>
          <cell r="G547" t="str">
            <v>CT</v>
          </cell>
          <cell r="I547" t="str">
            <v>YES</v>
          </cell>
          <cell r="J547" t="str">
            <v>KEY LL B2B</v>
          </cell>
          <cell r="K547" t="str">
            <v>Tyler Hedrick</v>
          </cell>
        </row>
        <row r="548">
          <cell r="D548" t="str">
            <v>HW653</v>
          </cell>
          <cell r="E548" t="str">
            <v>McLean Home Care &amp; Hospice (CT)</v>
          </cell>
          <cell r="G548" t="str">
            <v>CT</v>
          </cell>
          <cell r="I548" t="str">
            <v>YES</v>
          </cell>
          <cell r="J548" t="str">
            <v>KEY LL B2B</v>
          </cell>
          <cell r="K548" t="str">
            <v>Tyler Hedrick</v>
          </cell>
        </row>
        <row r="549">
          <cell r="D549" t="str">
            <v>HW656</v>
          </cell>
          <cell r="E549" t="str">
            <v>Darlington Personal Services (SC)</v>
          </cell>
          <cell r="G549" t="str">
            <v>SC</v>
          </cell>
          <cell r="J549" t="str">
            <v>IS LL</v>
          </cell>
          <cell r="K549" t="str">
            <v>Anne Lee</v>
          </cell>
        </row>
        <row r="550">
          <cell r="D550" t="str">
            <v>HW659</v>
          </cell>
          <cell r="E550" t="str">
            <v>Visiting Nurse Assoc of Porter County In</v>
          </cell>
          <cell r="G550" t="str">
            <v>IN</v>
          </cell>
          <cell r="J550" t="str">
            <v>PSF</v>
          </cell>
          <cell r="K550" t="str">
            <v>OPEN LMS/PSF</v>
          </cell>
        </row>
        <row r="551">
          <cell r="D551" t="str">
            <v>HW665</v>
          </cell>
          <cell r="E551" t="str">
            <v>Bay Shore Services, Inc. (MD)</v>
          </cell>
          <cell r="G551" t="str">
            <v>MD</v>
          </cell>
          <cell r="J551" t="str">
            <v>IS LL</v>
          </cell>
          <cell r="K551" t="str">
            <v>Anne Lee</v>
          </cell>
        </row>
        <row r="552">
          <cell r="D552" t="str">
            <v>HW667</v>
          </cell>
          <cell r="E552" t="str">
            <v>Philips Lifeline - Swansea MA</v>
          </cell>
          <cell r="G552" t="str">
            <v>MA</v>
          </cell>
          <cell r="J552" t="str">
            <v>OPEN ONE</v>
          </cell>
          <cell r="K552" t="str">
            <v>OPEN ONE</v>
          </cell>
        </row>
        <row r="553">
          <cell r="D553" t="str">
            <v>HW682</v>
          </cell>
          <cell r="E553" t="str">
            <v>Hackley Healthcare Equip Corp. (MI)</v>
          </cell>
          <cell r="G553" t="str">
            <v>MI</v>
          </cell>
          <cell r="J553" t="str">
            <v>IS LL</v>
          </cell>
          <cell r="K553" t="str">
            <v>Dante Mignucci</v>
          </cell>
        </row>
        <row r="554">
          <cell r="D554" t="str">
            <v>HW683</v>
          </cell>
          <cell r="E554" t="str">
            <v>Hackley Healthcare Equipment Corp.</v>
          </cell>
          <cell r="G554" t="str">
            <v>MI</v>
          </cell>
          <cell r="J554" t="str">
            <v>IS LL</v>
          </cell>
          <cell r="K554" t="str">
            <v>Dante Mignucci</v>
          </cell>
        </row>
        <row r="555">
          <cell r="D555" t="str">
            <v>MI582</v>
          </cell>
          <cell r="E555" t="str">
            <v>Hackley Healthcare Equipment Corp.</v>
          </cell>
          <cell r="G555" t="str">
            <v>MI</v>
          </cell>
          <cell r="J555" t="str">
            <v>IS LL</v>
          </cell>
          <cell r="K555" t="str">
            <v>Dante Mignucci</v>
          </cell>
        </row>
        <row r="556">
          <cell r="D556" t="str">
            <v>HW686</v>
          </cell>
          <cell r="E556" t="str">
            <v>VNA of Central Pennsylvania/VNA Private</v>
          </cell>
          <cell r="G556" t="str">
            <v>PA</v>
          </cell>
          <cell r="I556" t="str">
            <v>YES</v>
          </cell>
          <cell r="J556" t="str">
            <v>KEY LL B2B</v>
          </cell>
          <cell r="K556" t="str">
            <v>OPEN LMS/PSF</v>
          </cell>
        </row>
        <row r="557">
          <cell r="D557" t="str">
            <v>HW687</v>
          </cell>
          <cell r="E557" t="str">
            <v>VNA of Central Pennsylvania /VNA Private</v>
          </cell>
          <cell r="G557" t="str">
            <v>PA</v>
          </cell>
          <cell r="J557" t="str">
            <v>PSF</v>
          </cell>
          <cell r="K557" t="str">
            <v>OPEN LMS/PSF</v>
          </cell>
        </row>
        <row r="558">
          <cell r="D558" t="str">
            <v>PA612</v>
          </cell>
          <cell r="E558" t="str">
            <v>VNA of Central Pennsylvania</v>
          </cell>
          <cell r="G558" t="str">
            <v>PA</v>
          </cell>
          <cell r="J558" t="str">
            <v>PSF</v>
          </cell>
          <cell r="K558" t="str">
            <v>OPEN LMS/PSF</v>
          </cell>
        </row>
        <row r="559">
          <cell r="D559" t="str">
            <v>HW707</v>
          </cell>
          <cell r="E559" t="str">
            <v>Life EMS (MI)</v>
          </cell>
          <cell r="G559" t="str">
            <v>MI</v>
          </cell>
          <cell r="I559" t="str">
            <v>YES</v>
          </cell>
          <cell r="J559" t="str">
            <v>KEY LL B2B</v>
          </cell>
          <cell r="K559" t="str">
            <v>Polly Zwolensky</v>
          </cell>
        </row>
        <row r="560">
          <cell r="D560" t="str">
            <v>MI606</v>
          </cell>
          <cell r="E560" t="str">
            <v>Life EMS (PMD only)</v>
          </cell>
          <cell r="G560" t="str">
            <v>MI</v>
          </cell>
          <cell r="I560" t="str">
            <v>YES</v>
          </cell>
          <cell r="J560" t="str">
            <v>KEY LL B2B</v>
          </cell>
          <cell r="K560" t="str">
            <v>Polly Zwolensky</v>
          </cell>
        </row>
        <row r="561">
          <cell r="D561" t="str">
            <v>HW721</v>
          </cell>
          <cell r="E561" t="str">
            <v>Oak Park Arms (IL)</v>
          </cell>
          <cell r="G561" t="str">
            <v>IL</v>
          </cell>
          <cell r="J561" t="str">
            <v>IS LL</v>
          </cell>
          <cell r="K561" t="str">
            <v>Tyler Hedrick</v>
          </cell>
        </row>
        <row r="562">
          <cell r="D562" t="str">
            <v>HW722</v>
          </cell>
          <cell r="E562" t="str">
            <v>VNA of Johnson County (IA)</v>
          </cell>
          <cell r="G562" t="str">
            <v>IA</v>
          </cell>
          <cell r="I562" t="str">
            <v>YES</v>
          </cell>
          <cell r="J562" t="str">
            <v>KEY LL B2B</v>
          </cell>
          <cell r="K562" t="str">
            <v>Jerri McCracken</v>
          </cell>
        </row>
        <row r="563">
          <cell r="D563" t="str">
            <v>CT627</v>
          </cell>
          <cell r="E563" t="str">
            <v>Help Unlimited</v>
          </cell>
          <cell r="G563" t="str">
            <v>CT</v>
          </cell>
          <cell r="I563" t="str">
            <v>YES</v>
          </cell>
          <cell r="J563" t="str">
            <v>KEY LL B2B</v>
          </cell>
          <cell r="K563" t="str">
            <v>Tyler Hedrick</v>
          </cell>
        </row>
        <row r="564">
          <cell r="D564" t="str">
            <v>HW738</v>
          </cell>
          <cell r="E564" t="str">
            <v>Philips - Cortland</v>
          </cell>
          <cell r="G564" t="str">
            <v>CT</v>
          </cell>
          <cell r="J564" t="str">
            <v>OPEN ONE</v>
          </cell>
          <cell r="K564" t="str">
            <v>OPEN ONE</v>
          </cell>
        </row>
        <row r="565">
          <cell r="D565" t="str">
            <v>HW752</v>
          </cell>
          <cell r="E565" t="str">
            <v>Columbus Community Hospital (NE)</v>
          </cell>
          <cell r="G565" t="str">
            <v>NE</v>
          </cell>
          <cell r="I565" t="str">
            <v>YES</v>
          </cell>
          <cell r="J565" t="str">
            <v>KEY LL B2B</v>
          </cell>
          <cell r="K565" t="str">
            <v>Jerri McCracken</v>
          </cell>
        </row>
        <row r="566">
          <cell r="D566" t="str">
            <v>HW754</v>
          </cell>
          <cell r="E566" t="str">
            <v>Columbus Community Hospital (NE)</v>
          </cell>
          <cell r="G566" t="str">
            <v>NE</v>
          </cell>
          <cell r="I566" t="str">
            <v>YES</v>
          </cell>
          <cell r="J566" t="str">
            <v>KEY LL B2B</v>
          </cell>
          <cell r="K566" t="str">
            <v>Jerri McCracken</v>
          </cell>
        </row>
        <row r="567">
          <cell r="D567" t="str">
            <v>HW767</v>
          </cell>
          <cell r="E567" t="str">
            <v>Comfort Keepers Lima (OH)</v>
          </cell>
          <cell r="G567" t="str">
            <v>OH</v>
          </cell>
          <cell r="J567" t="str">
            <v>LL B2B</v>
          </cell>
          <cell r="K567" t="str">
            <v>Carla Santos</v>
          </cell>
        </row>
        <row r="568">
          <cell r="D568" t="str">
            <v>HW779</v>
          </cell>
          <cell r="E568" t="str">
            <v>Bristol Hospital (Home Care)</v>
          </cell>
          <cell r="G568" t="str">
            <v>CT</v>
          </cell>
          <cell r="J568" t="str">
            <v>OPEN ONE</v>
          </cell>
          <cell r="K568" t="str">
            <v>OPEN ONE</v>
          </cell>
        </row>
        <row r="569">
          <cell r="D569" t="str">
            <v>HW780</v>
          </cell>
          <cell r="E569" t="str">
            <v>Bristol Hospital (CT)</v>
          </cell>
          <cell r="G569" t="str">
            <v>CT</v>
          </cell>
          <cell r="J569" t="str">
            <v>PSF</v>
          </cell>
          <cell r="K569" t="str">
            <v>OPEN LMS/PSF</v>
          </cell>
        </row>
        <row r="570">
          <cell r="D570" t="str">
            <v>HW783</v>
          </cell>
          <cell r="E570" t="str">
            <v>Bristol Hospital</v>
          </cell>
          <cell r="G570" t="str">
            <v>CT</v>
          </cell>
          <cell r="J570" t="str">
            <v>PSF</v>
          </cell>
          <cell r="K570" t="str">
            <v>OPEN LMS/PSF</v>
          </cell>
        </row>
        <row r="571">
          <cell r="D571" t="str">
            <v>HW782</v>
          </cell>
          <cell r="E571" t="str">
            <v>Franklin Respiratory &amp; Medical Inc. (VA)</v>
          </cell>
          <cell r="G571" t="str">
            <v>VA</v>
          </cell>
          <cell r="J571" t="str">
            <v>OPEN ONE</v>
          </cell>
          <cell r="K571" t="str">
            <v>OPEN ONE</v>
          </cell>
        </row>
        <row r="572">
          <cell r="D572" t="str">
            <v>HW508</v>
          </cell>
          <cell r="E572" t="str">
            <v>Homemaker Home Health Aide (PA)</v>
          </cell>
          <cell r="G572" t="str">
            <v>PA</v>
          </cell>
          <cell r="J572" t="str">
            <v>PSF</v>
          </cell>
          <cell r="K572" t="str">
            <v>OPEN LMS/PSF</v>
          </cell>
        </row>
        <row r="573">
          <cell r="D573" t="str">
            <v>HW788</v>
          </cell>
          <cell r="E573" t="str">
            <v>Homemaker Home Health Aide (PA)</v>
          </cell>
          <cell r="G573" t="str">
            <v>PA</v>
          </cell>
          <cell r="J573" t="str">
            <v>PSF</v>
          </cell>
          <cell r="K573" t="str">
            <v>OPEN LMS/PSF</v>
          </cell>
        </row>
        <row r="574">
          <cell r="D574" t="str">
            <v>HW800</v>
          </cell>
          <cell r="E574" t="str">
            <v>LSPA - Delaware</v>
          </cell>
          <cell r="G574" t="str">
            <v>DE</v>
          </cell>
          <cell r="J574" t="str">
            <v>LL GSD</v>
          </cell>
          <cell r="K574" t="str">
            <v>John Royals</v>
          </cell>
        </row>
        <row r="575">
          <cell r="D575" t="str">
            <v>HW804</v>
          </cell>
          <cell r="E575" t="str">
            <v>LSPA- JACC/CAP- NJ Dep of Hlth &amp; Sr Svcs</v>
          </cell>
          <cell r="G575" t="str">
            <v>NJ</v>
          </cell>
          <cell r="I575" t="str">
            <v>YES</v>
          </cell>
          <cell r="J575" t="str">
            <v>KEY LL GSD</v>
          </cell>
          <cell r="K575" t="str">
            <v>Andrew Sheehan</v>
          </cell>
        </row>
        <row r="576">
          <cell r="D576" t="str">
            <v>HW808</v>
          </cell>
          <cell r="E576" t="str">
            <v>LSPA- Accts-Female Hebrew Benevolent Society</v>
          </cell>
          <cell r="G576" t="str">
            <v>PA</v>
          </cell>
          <cell r="J576" t="str">
            <v>LL B2B</v>
          </cell>
          <cell r="K576" t="str">
            <v>Carla Santos</v>
          </cell>
        </row>
        <row r="577">
          <cell r="D577" t="str">
            <v>HW811</v>
          </cell>
          <cell r="E577" t="str">
            <v>Montgomery County PDA Waiver</v>
          </cell>
          <cell r="G577" t="str">
            <v>PA</v>
          </cell>
          <cell r="J577" t="str">
            <v>LL B2B</v>
          </cell>
          <cell r="K577" t="str">
            <v>Carla Santos</v>
          </cell>
        </row>
        <row r="578">
          <cell r="D578" t="str">
            <v>HW813</v>
          </cell>
          <cell r="E578" t="str">
            <v>LSPA -Acconts-Northampton AAA</v>
          </cell>
          <cell r="G578" t="str">
            <v>PA</v>
          </cell>
          <cell r="J578" t="str">
            <v>LL B2B</v>
          </cell>
          <cell r="K578" t="str">
            <v>Carla Santos</v>
          </cell>
        </row>
        <row r="579">
          <cell r="D579" t="str">
            <v>HW814</v>
          </cell>
          <cell r="E579" t="str">
            <v>Mercy Life</v>
          </cell>
          <cell r="G579" t="str">
            <v>PA</v>
          </cell>
          <cell r="J579" t="str">
            <v>LL B2B</v>
          </cell>
          <cell r="K579" t="str">
            <v>OPEN GSD</v>
          </cell>
        </row>
        <row r="580">
          <cell r="D580" t="str">
            <v>PA857</v>
          </cell>
          <cell r="E580" t="str">
            <v>Mercy LIFE - Broad Street</v>
          </cell>
          <cell r="G580" t="str">
            <v>PA</v>
          </cell>
          <cell r="J580" t="str">
            <v>LL B2B</v>
          </cell>
          <cell r="K580" t="str">
            <v>OPEN GSD</v>
          </cell>
        </row>
        <row r="581">
          <cell r="D581" t="str">
            <v>HW821</v>
          </cell>
          <cell r="E581" t="str">
            <v>Aging Resources of Central IA- Family Care Giver</v>
          </cell>
          <cell r="G581" t="str">
            <v>IA</v>
          </cell>
          <cell r="I581" t="str">
            <v>YES</v>
          </cell>
          <cell r="J581" t="str">
            <v>KEY LL GSD</v>
          </cell>
          <cell r="K581" t="str">
            <v>Jerri McCracken</v>
          </cell>
        </row>
        <row r="582">
          <cell r="D582" t="str">
            <v>HW892</v>
          </cell>
          <cell r="E582" t="str">
            <v>Anthracite CIL COMMCARE/OBRA/INDEPENCE</v>
          </cell>
          <cell r="G582" t="str">
            <v>PA</v>
          </cell>
          <cell r="J582" t="str">
            <v>LL B2B</v>
          </cell>
          <cell r="K582" t="str">
            <v>Carla Santos</v>
          </cell>
        </row>
        <row r="583">
          <cell r="D583" t="str">
            <v>HW894</v>
          </cell>
          <cell r="E583" t="str">
            <v>Senior Life Johnstown</v>
          </cell>
          <cell r="G583" t="str">
            <v>PA</v>
          </cell>
          <cell r="J583" t="str">
            <v>LL B2B</v>
          </cell>
          <cell r="K583" t="str">
            <v>Carla Santos</v>
          </cell>
        </row>
        <row r="584">
          <cell r="D584" t="str">
            <v>HW896</v>
          </cell>
          <cell r="E584" t="str">
            <v>Coventry Health Care of Florida</v>
          </cell>
          <cell r="G584" t="str">
            <v>FL</v>
          </cell>
          <cell r="I584" t="str">
            <v>YES</v>
          </cell>
          <cell r="J584" t="str">
            <v>KEY LL GSD</v>
          </cell>
          <cell r="K584" t="str">
            <v>John Zuder</v>
          </cell>
        </row>
        <row r="585">
          <cell r="D585" t="str">
            <v>HW981</v>
          </cell>
          <cell r="E585" t="str">
            <v>Amerigroup</v>
          </cell>
          <cell r="G585" t="str">
            <v>GA</v>
          </cell>
          <cell r="I585" t="str">
            <v>YES</v>
          </cell>
          <cell r="J585" t="str">
            <v>KEY LL GSD</v>
          </cell>
          <cell r="K585" t="str">
            <v>John Zuder</v>
          </cell>
        </row>
        <row r="586">
          <cell r="D586" t="str">
            <v>IA000</v>
          </cell>
          <cell r="E586" t="str">
            <v>Home Health Care</v>
          </cell>
          <cell r="G586" t="str">
            <v>IA</v>
          </cell>
          <cell r="I586" t="str">
            <v>YES</v>
          </cell>
          <cell r="J586" t="str">
            <v>KEY LL B2B</v>
          </cell>
          <cell r="K586" t="str">
            <v>Jerri McCracken</v>
          </cell>
        </row>
        <row r="587">
          <cell r="D587" t="str">
            <v>IA002</v>
          </cell>
          <cell r="E587" t="str">
            <v>NuCara Pharmacy</v>
          </cell>
          <cell r="G587" t="str">
            <v>IA</v>
          </cell>
          <cell r="I587" t="str">
            <v>YES</v>
          </cell>
          <cell r="J587" t="str">
            <v>KEY LL B2B</v>
          </cell>
          <cell r="K587" t="str">
            <v>Jerri McCracken</v>
          </cell>
        </row>
        <row r="588">
          <cell r="D588" t="str">
            <v>IA612</v>
          </cell>
          <cell r="E588" t="str">
            <v>Iowa Health Home Care - InTrust</v>
          </cell>
          <cell r="G588" t="str">
            <v>IA</v>
          </cell>
          <cell r="J588" t="str">
            <v>LL GSD</v>
          </cell>
          <cell r="K588" t="str">
            <v>OPEN GSD</v>
          </cell>
        </row>
        <row r="589">
          <cell r="D589" t="str">
            <v>IA015</v>
          </cell>
          <cell r="E589" t="str">
            <v>Unity Point Health - Lifeline</v>
          </cell>
          <cell r="G589" t="str">
            <v>IA</v>
          </cell>
          <cell r="I589" t="str">
            <v>YES</v>
          </cell>
          <cell r="J589" t="str">
            <v>KEY LL B2B</v>
          </cell>
          <cell r="K589" t="str">
            <v>Jerri McCracken</v>
          </cell>
        </row>
        <row r="590">
          <cell r="D590" t="str">
            <v>IA415</v>
          </cell>
          <cell r="E590" t="str">
            <v>Unity Point Health - Lifeline</v>
          </cell>
          <cell r="G590" t="str">
            <v>IA</v>
          </cell>
          <cell r="I590" t="str">
            <v>YES</v>
          </cell>
          <cell r="J590" t="str">
            <v>KEY LL B2B</v>
          </cell>
          <cell r="K590" t="str">
            <v>Jerri McCracken</v>
          </cell>
        </row>
        <row r="591">
          <cell r="D591" t="str">
            <v>IA515</v>
          </cell>
          <cell r="E591" t="str">
            <v>Unity Point Health - Lifeline</v>
          </cell>
          <cell r="G591" t="str">
            <v>IA</v>
          </cell>
          <cell r="I591" t="str">
            <v>YES</v>
          </cell>
          <cell r="J591" t="str">
            <v>KEY LL B2B</v>
          </cell>
          <cell r="K591" t="str">
            <v>Jerri McCracken</v>
          </cell>
        </row>
        <row r="592">
          <cell r="D592" t="str">
            <v>IA615</v>
          </cell>
          <cell r="E592" t="str">
            <v>Unity Point Health - Lifeline</v>
          </cell>
          <cell r="G592" t="str">
            <v>IA</v>
          </cell>
          <cell r="I592" t="str">
            <v>YES</v>
          </cell>
          <cell r="J592" t="str">
            <v>KEY LL B2B</v>
          </cell>
          <cell r="K592" t="str">
            <v>Jerri McCracken</v>
          </cell>
        </row>
        <row r="593">
          <cell r="D593" t="str">
            <v>IA016</v>
          </cell>
          <cell r="E593" t="str">
            <v>Mercy Iowa City</v>
          </cell>
          <cell r="G593" t="str">
            <v>IA</v>
          </cell>
          <cell r="I593" t="str">
            <v>YES</v>
          </cell>
          <cell r="J593" t="str">
            <v>KEY LL B2B</v>
          </cell>
          <cell r="K593" t="str">
            <v>Jerri McCracken</v>
          </cell>
        </row>
        <row r="594">
          <cell r="D594" t="str">
            <v>IA616</v>
          </cell>
          <cell r="E594" t="str">
            <v>Mercy Iowa City</v>
          </cell>
          <cell r="G594" t="str">
            <v>IA</v>
          </cell>
          <cell r="J594" t="str">
            <v>PSF</v>
          </cell>
          <cell r="K594" t="str">
            <v>Jerri McCracken</v>
          </cell>
        </row>
        <row r="595">
          <cell r="D595" t="str">
            <v>IA009</v>
          </cell>
          <cell r="E595" t="str">
            <v>Mercy Home Medical Equipment</v>
          </cell>
          <cell r="G595" t="str">
            <v>IA</v>
          </cell>
          <cell r="J595" t="str">
            <v>LMS</v>
          </cell>
          <cell r="K595" t="str">
            <v>Enterprise - Dan Grappi</v>
          </cell>
        </row>
        <row r="596">
          <cell r="D596" t="str">
            <v>IA019</v>
          </cell>
          <cell r="E596" t="str">
            <v>Mercy Medical Center - Clinton</v>
          </cell>
          <cell r="G596" t="str">
            <v>IA</v>
          </cell>
          <cell r="J596" t="str">
            <v>LMS</v>
          </cell>
          <cell r="K596" t="str">
            <v>Enterprise - Dan Grappi</v>
          </cell>
        </row>
        <row r="597">
          <cell r="D597" t="str">
            <v>IA639</v>
          </cell>
          <cell r="E597" t="str">
            <v>Mercy Medical Center - Clinton</v>
          </cell>
          <cell r="G597" t="str">
            <v>IA</v>
          </cell>
          <cell r="J597" t="str">
            <v>PSF</v>
          </cell>
          <cell r="K597" t="str">
            <v>Enterprise - Dan Grappi</v>
          </cell>
        </row>
        <row r="598">
          <cell r="D598" t="str">
            <v>IA026</v>
          </cell>
          <cell r="E598" t="str">
            <v>Philips - Ottumwa</v>
          </cell>
          <cell r="G598" t="str">
            <v>IA</v>
          </cell>
          <cell r="J598" t="str">
            <v>OPEN ONE</v>
          </cell>
          <cell r="K598" t="str">
            <v>OPEN ONE</v>
          </cell>
        </row>
        <row r="599">
          <cell r="D599" t="str">
            <v>IA027</v>
          </cell>
          <cell r="E599" t="str">
            <v>Mercy Medical Center Dubuque</v>
          </cell>
          <cell r="G599" t="str">
            <v>IA</v>
          </cell>
          <cell r="J599" t="str">
            <v>LMS</v>
          </cell>
          <cell r="K599" t="str">
            <v>Enterprise - Dan Grappi</v>
          </cell>
        </row>
        <row r="600">
          <cell r="D600" t="str">
            <v>IA637</v>
          </cell>
          <cell r="E600" t="str">
            <v>Mercy Medical Center Dubuque</v>
          </cell>
          <cell r="G600" t="str">
            <v>IA</v>
          </cell>
          <cell r="J600" t="str">
            <v>PSF</v>
          </cell>
          <cell r="K600" t="str">
            <v>Enterprise - Dan Grappi</v>
          </cell>
        </row>
        <row r="601">
          <cell r="D601" t="str">
            <v>IA028</v>
          </cell>
          <cell r="E601" t="str">
            <v>Mercy Medical Center - Centerville</v>
          </cell>
          <cell r="G601" t="str">
            <v>IA</v>
          </cell>
          <cell r="J601" t="str">
            <v>LMS</v>
          </cell>
          <cell r="K601" t="str">
            <v>Enterprise - Dan Grappi</v>
          </cell>
        </row>
        <row r="602">
          <cell r="D602" t="str">
            <v>IA038</v>
          </cell>
          <cell r="E602" t="str">
            <v>Lucas County Health Center</v>
          </cell>
          <cell r="G602" t="str">
            <v>IA</v>
          </cell>
          <cell r="I602" t="str">
            <v>YES</v>
          </cell>
          <cell r="J602" t="str">
            <v>KEY LL B2B</v>
          </cell>
          <cell r="K602" t="str">
            <v>Jerri McCracken</v>
          </cell>
        </row>
        <row r="603">
          <cell r="D603" t="str">
            <v>IA039</v>
          </cell>
          <cell r="E603" t="str">
            <v>Osceola Community Hospital</v>
          </cell>
          <cell r="G603" t="str">
            <v>IA</v>
          </cell>
          <cell r="I603" t="str">
            <v>YES</v>
          </cell>
          <cell r="J603" t="str">
            <v>KEY LL B2B</v>
          </cell>
          <cell r="K603" t="str">
            <v>Jerri McCracken</v>
          </cell>
        </row>
        <row r="604">
          <cell r="D604" t="str">
            <v>IA040</v>
          </cell>
          <cell r="E604" t="str">
            <v>Henry County Health Center</v>
          </cell>
          <cell r="G604" t="str">
            <v>IA</v>
          </cell>
          <cell r="I604" t="str">
            <v>YES</v>
          </cell>
          <cell r="J604" t="str">
            <v>KEY LL B2B</v>
          </cell>
          <cell r="K604" t="str">
            <v>Jerri McCracken</v>
          </cell>
        </row>
        <row r="605">
          <cell r="D605" t="str">
            <v>IA045</v>
          </cell>
          <cell r="E605" t="str">
            <v>Loring Hospital</v>
          </cell>
          <cell r="G605" t="str">
            <v>IA</v>
          </cell>
          <cell r="I605" t="str">
            <v>YES</v>
          </cell>
          <cell r="J605" t="str">
            <v>KEY LL B2B</v>
          </cell>
          <cell r="K605" t="str">
            <v>Jerri McCracken</v>
          </cell>
        </row>
        <row r="606">
          <cell r="D606" t="str">
            <v>IA047</v>
          </cell>
          <cell r="E606" t="str">
            <v>Buena Vista Regional Medical Center</v>
          </cell>
          <cell r="G606" t="str">
            <v>IA</v>
          </cell>
          <cell r="I606" t="str">
            <v>YES</v>
          </cell>
          <cell r="J606" t="str">
            <v>KEY LL B2B</v>
          </cell>
          <cell r="K606" t="str">
            <v>Jerri McCracken</v>
          </cell>
        </row>
        <row r="607">
          <cell r="D607" t="str">
            <v>IA647</v>
          </cell>
          <cell r="E607" t="str">
            <v>Buena Vista Regional Medical Center</v>
          </cell>
          <cell r="G607" t="str">
            <v>IA</v>
          </cell>
          <cell r="I607" t="str">
            <v>YES</v>
          </cell>
          <cell r="J607" t="str">
            <v>KEY LL B2B</v>
          </cell>
          <cell r="K607" t="str">
            <v>Jerri McCracken</v>
          </cell>
        </row>
        <row r="608">
          <cell r="D608" t="str">
            <v>IA051</v>
          </cell>
          <cell r="E608" t="str">
            <v>Kossuth Regional Health Center</v>
          </cell>
          <cell r="G608" t="str">
            <v>IA</v>
          </cell>
          <cell r="I608" t="str">
            <v>YES</v>
          </cell>
          <cell r="J608" t="str">
            <v>KEY LL B2B</v>
          </cell>
          <cell r="K608" t="str">
            <v>Jerri McCracken</v>
          </cell>
        </row>
        <row r="609">
          <cell r="D609" t="str">
            <v>IA651</v>
          </cell>
          <cell r="E609" t="str">
            <v>Kossuth Regional Health Center</v>
          </cell>
          <cell r="G609" t="str">
            <v>IA</v>
          </cell>
          <cell r="I609" t="str">
            <v>YES</v>
          </cell>
          <cell r="J609" t="str">
            <v>KEY LL B2B</v>
          </cell>
          <cell r="K609" t="str">
            <v>Jerri McCracken</v>
          </cell>
        </row>
        <row r="610">
          <cell r="D610" t="str">
            <v>IA053</v>
          </cell>
          <cell r="E610" t="str">
            <v>Madison County Public Health Lifeline</v>
          </cell>
          <cell r="G610" t="str">
            <v>IA</v>
          </cell>
          <cell r="I610" t="str">
            <v>YES</v>
          </cell>
          <cell r="J610" t="str">
            <v>KEY LL B2B</v>
          </cell>
          <cell r="K610" t="str">
            <v>Jerri McCracken</v>
          </cell>
        </row>
        <row r="611">
          <cell r="D611" t="str">
            <v>IA056</v>
          </cell>
          <cell r="E611" t="str">
            <v>Community Memorial Health Center</v>
          </cell>
          <cell r="G611" t="str">
            <v>IA</v>
          </cell>
          <cell r="I611" t="str">
            <v>YES</v>
          </cell>
          <cell r="J611" t="str">
            <v>KEY LL B2B</v>
          </cell>
          <cell r="K611" t="str">
            <v>Jerri McCracken</v>
          </cell>
        </row>
        <row r="612">
          <cell r="D612" t="str">
            <v>IA058</v>
          </cell>
          <cell r="E612" t="str">
            <v>Lifeline Des Moines</v>
          </cell>
          <cell r="G612" t="str">
            <v>IA</v>
          </cell>
          <cell r="J612" t="str">
            <v>OPEN ONE</v>
          </cell>
          <cell r="K612" t="str">
            <v>OPEN ONE</v>
          </cell>
        </row>
        <row r="613">
          <cell r="D613" t="str">
            <v>IA060</v>
          </cell>
          <cell r="E613" t="str">
            <v>Clarinda Regional Health Center</v>
          </cell>
          <cell r="G613" t="str">
            <v>IA</v>
          </cell>
          <cell r="I613" t="str">
            <v>YES</v>
          </cell>
          <cell r="J613" t="str">
            <v>KEY LL B2B</v>
          </cell>
          <cell r="K613" t="str">
            <v>Jerri McCracken</v>
          </cell>
        </row>
        <row r="614">
          <cell r="D614" t="str">
            <v>IA073</v>
          </cell>
          <cell r="E614" t="str">
            <v>Shenandoah Medical Center</v>
          </cell>
          <cell r="G614" t="str">
            <v>IA</v>
          </cell>
          <cell r="I614" t="str">
            <v>YES</v>
          </cell>
          <cell r="J614" t="str">
            <v>KEY LL B2B</v>
          </cell>
          <cell r="K614" t="str">
            <v>Jerri McCracken</v>
          </cell>
        </row>
        <row r="615">
          <cell r="D615" t="str">
            <v>IA077</v>
          </cell>
          <cell r="E615" t="str">
            <v>Philips - Atlantic</v>
          </cell>
          <cell r="G615" t="str">
            <v>IA</v>
          </cell>
          <cell r="J615" t="str">
            <v>ONE</v>
          </cell>
          <cell r="K615" t="str">
            <v>Jerri McCracken</v>
          </cell>
        </row>
        <row r="616">
          <cell r="D616" t="str">
            <v>IA577</v>
          </cell>
          <cell r="E616" t="str">
            <v>Cass County Health System</v>
          </cell>
          <cell r="G616" t="str">
            <v>IA</v>
          </cell>
          <cell r="I616" t="str">
            <v>YES</v>
          </cell>
          <cell r="J616" t="str">
            <v>KEY LL B2B</v>
          </cell>
          <cell r="K616" t="str">
            <v>Jerri McCracken</v>
          </cell>
        </row>
        <row r="617">
          <cell r="D617" t="str">
            <v>IA088</v>
          </cell>
          <cell r="E617" t="str">
            <v>Boone County Hospital</v>
          </cell>
          <cell r="G617" t="str">
            <v>IA</v>
          </cell>
          <cell r="I617" t="str">
            <v>YES</v>
          </cell>
          <cell r="J617" t="str">
            <v>KEY LL B2B</v>
          </cell>
          <cell r="K617" t="str">
            <v>Jerri McCracken</v>
          </cell>
        </row>
        <row r="618">
          <cell r="D618" t="str">
            <v>IA092</v>
          </cell>
          <cell r="E618" t="str">
            <v>Greene County Medical Center</v>
          </cell>
          <cell r="G618" t="str">
            <v>IA</v>
          </cell>
          <cell r="I618" t="str">
            <v>YES</v>
          </cell>
          <cell r="J618" t="str">
            <v>KEY LL B2B</v>
          </cell>
          <cell r="K618" t="str">
            <v>Jerri McCracken</v>
          </cell>
        </row>
        <row r="619">
          <cell r="D619" t="str">
            <v>IA662</v>
          </cell>
          <cell r="E619" t="str">
            <v>Greene County Medical Center</v>
          </cell>
          <cell r="G619" t="str">
            <v>IA</v>
          </cell>
          <cell r="I619" t="str">
            <v>YES</v>
          </cell>
          <cell r="J619" t="str">
            <v>KEY LL B2B</v>
          </cell>
          <cell r="K619" t="str">
            <v>Jerri McCracken</v>
          </cell>
        </row>
        <row r="620">
          <cell r="D620" t="str">
            <v>IA126</v>
          </cell>
          <cell r="E620" t="str">
            <v>Luther Manor Care at Home</v>
          </cell>
          <cell r="G620" t="str">
            <v>IA</v>
          </cell>
          <cell r="I620" t="str">
            <v>YES</v>
          </cell>
          <cell r="J620" t="str">
            <v>KEY LL B2B</v>
          </cell>
          <cell r="K620" t="str">
            <v>Jerri McCracken</v>
          </cell>
        </row>
        <row r="621">
          <cell r="D621" t="str">
            <v>IA128</v>
          </cell>
          <cell r="E621" t="str">
            <v>Pocahontas County Health Department</v>
          </cell>
          <cell r="G621" t="str">
            <v>IA</v>
          </cell>
          <cell r="I621" t="str">
            <v>YES</v>
          </cell>
          <cell r="J621" t="str">
            <v>KEY LL B2B</v>
          </cell>
          <cell r="K621" t="str">
            <v>Jerri McCracken</v>
          </cell>
        </row>
        <row r="622">
          <cell r="D622" t="str">
            <v>IA129</v>
          </cell>
          <cell r="E622" t="str">
            <v>Philips - Fairfield</v>
          </cell>
          <cell r="G622" t="str">
            <v>IA</v>
          </cell>
          <cell r="I622" t="str">
            <v>YES</v>
          </cell>
          <cell r="J622" t="str">
            <v>KEY LL GSD</v>
          </cell>
          <cell r="K622" t="str">
            <v>Jerri McCracken</v>
          </cell>
        </row>
        <row r="623">
          <cell r="D623" t="str">
            <v>IA530</v>
          </cell>
          <cell r="E623" t="str">
            <v>Stonehill at Home</v>
          </cell>
          <cell r="G623" t="str">
            <v>IA</v>
          </cell>
          <cell r="I623" t="str">
            <v>YES</v>
          </cell>
          <cell r="J623" t="str">
            <v>KEY LL B2B</v>
          </cell>
          <cell r="K623" t="str">
            <v>Jerri McCracken</v>
          </cell>
        </row>
        <row r="624">
          <cell r="D624" t="str">
            <v>IA132</v>
          </cell>
          <cell r="E624" t="str">
            <v>Crawford County Memorial Hospital</v>
          </cell>
          <cell r="G624" t="str">
            <v>IA</v>
          </cell>
          <cell r="J624" t="str">
            <v>LMS</v>
          </cell>
          <cell r="K624" t="str">
            <v>OPEN LMS/PSF</v>
          </cell>
        </row>
        <row r="625">
          <cell r="D625" t="str">
            <v>IA133</v>
          </cell>
          <cell r="E625" t="str">
            <v>Ottumwa Lifeline</v>
          </cell>
          <cell r="G625" t="str">
            <v>IA</v>
          </cell>
          <cell r="I625" t="str">
            <v>YES</v>
          </cell>
          <cell r="J625" t="str">
            <v>KEY LL B2B</v>
          </cell>
          <cell r="K625" t="str">
            <v>Jerri McCracken</v>
          </cell>
        </row>
        <row r="626">
          <cell r="D626" t="str">
            <v>IA560</v>
          </cell>
          <cell r="E626" t="str">
            <v>BrightStar Lifeline</v>
          </cell>
          <cell r="G626" t="str">
            <v>IA</v>
          </cell>
          <cell r="J626" t="str">
            <v>PSF</v>
          </cell>
          <cell r="K626" t="str">
            <v>OPEN LMS/PSF</v>
          </cell>
        </row>
        <row r="627">
          <cell r="D627" t="str">
            <v>IA221</v>
          </cell>
          <cell r="E627" t="str">
            <v>Heritage Medical Equipment &amp; Supplies, I</v>
          </cell>
          <cell r="G627" t="str">
            <v>IA</v>
          </cell>
          <cell r="I627" t="str">
            <v>YES</v>
          </cell>
          <cell r="J627" t="str">
            <v>KEY LL B2B</v>
          </cell>
          <cell r="K627" t="str">
            <v>Jerri McCracken</v>
          </cell>
        </row>
        <row r="628">
          <cell r="D628" t="str">
            <v>IA621</v>
          </cell>
          <cell r="E628" t="str">
            <v>Heritage Medical Equipment &amp; Supplies, I</v>
          </cell>
          <cell r="G628" t="str">
            <v>IA</v>
          </cell>
          <cell r="I628" t="str">
            <v>YES</v>
          </cell>
          <cell r="J628" t="str">
            <v>KEY LL B2B</v>
          </cell>
          <cell r="K628" t="str">
            <v>Jerri McCracken</v>
          </cell>
        </row>
        <row r="629">
          <cell r="D629" t="str">
            <v>IA240</v>
          </cell>
          <cell r="E629" t="str">
            <v>Keokuk County Health Center</v>
          </cell>
          <cell r="G629" t="str">
            <v>IA</v>
          </cell>
          <cell r="I629" t="str">
            <v>YES</v>
          </cell>
          <cell r="J629" t="str">
            <v>KEY LL B2B</v>
          </cell>
          <cell r="K629" t="str">
            <v>Jerri McCracken</v>
          </cell>
        </row>
        <row r="630">
          <cell r="D630" t="str">
            <v>IA360</v>
          </cell>
          <cell r="E630" t="str">
            <v>Good Samaritan Society - Postville</v>
          </cell>
          <cell r="G630" t="str">
            <v>IA</v>
          </cell>
          <cell r="I630" t="str">
            <v>YES</v>
          </cell>
          <cell r="J630" t="str">
            <v>KEY LL B2B</v>
          </cell>
          <cell r="K630" t="str">
            <v>Jerri McCracken</v>
          </cell>
        </row>
        <row r="631">
          <cell r="D631" t="str">
            <v>IA500</v>
          </cell>
          <cell r="E631" t="str">
            <v>South Side Drug</v>
          </cell>
          <cell r="G631" t="str">
            <v>IA</v>
          </cell>
          <cell r="I631" t="str">
            <v>YES</v>
          </cell>
          <cell r="J631" t="str">
            <v>KEY LL B2B</v>
          </cell>
          <cell r="K631" t="str">
            <v>Jerri McCracken</v>
          </cell>
        </row>
        <row r="632">
          <cell r="D632" t="str">
            <v>IA501</v>
          </cell>
          <cell r="E632" t="str">
            <v>Bethany Life</v>
          </cell>
          <cell r="G632" t="str">
            <v>IA</v>
          </cell>
          <cell r="I632" t="str">
            <v>YES</v>
          </cell>
          <cell r="J632" t="str">
            <v>KEY LL B2B</v>
          </cell>
          <cell r="K632" t="str">
            <v>Jerri McCracken</v>
          </cell>
        </row>
        <row r="633">
          <cell r="D633" t="str">
            <v>IA596</v>
          </cell>
          <cell r="E633" t="str">
            <v>Pleasantview Home</v>
          </cell>
          <cell r="G633" t="str">
            <v>IA</v>
          </cell>
          <cell r="I633" t="str">
            <v>YES</v>
          </cell>
          <cell r="J633" t="str">
            <v>KEY LL B2B</v>
          </cell>
          <cell r="K633" t="str">
            <v>Jerri McCracken</v>
          </cell>
        </row>
        <row r="634">
          <cell r="D634" t="str">
            <v>IA600</v>
          </cell>
          <cell r="E634" t="str">
            <v>Lifeline</v>
          </cell>
          <cell r="G634" t="str">
            <v>IA</v>
          </cell>
          <cell r="J634" t="str">
            <v>ONE</v>
          </cell>
          <cell r="K634" t="str">
            <v>Jerri McCracken</v>
          </cell>
        </row>
        <row r="635">
          <cell r="D635" t="str">
            <v>IA617</v>
          </cell>
          <cell r="E635" t="str">
            <v>Mercy Home Care</v>
          </cell>
          <cell r="G635" t="str">
            <v>IA</v>
          </cell>
          <cell r="J635" t="str">
            <v>OPEN ONE</v>
          </cell>
          <cell r="K635" t="str">
            <v>OPEN ONE</v>
          </cell>
        </row>
        <row r="636">
          <cell r="D636" t="str">
            <v>IA619</v>
          </cell>
          <cell r="E636" t="str">
            <v>Humboldt County Memorial Hospital</v>
          </cell>
          <cell r="G636" t="str">
            <v>IA</v>
          </cell>
          <cell r="I636" t="str">
            <v>YES</v>
          </cell>
          <cell r="J636" t="str">
            <v>KEY LL B2B</v>
          </cell>
          <cell r="K636" t="str">
            <v>Jerri McCracken</v>
          </cell>
        </row>
        <row r="637">
          <cell r="D637" t="str">
            <v>IA645</v>
          </cell>
          <cell r="E637" t="str">
            <v>Quad City Lifeline</v>
          </cell>
          <cell r="G637" t="str">
            <v>IA</v>
          </cell>
          <cell r="I637" t="str">
            <v>YES</v>
          </cell>
          <cell r="J637" t="str">
            <v>KEY LL B2B</v>
          </cell>
          <cell r="K637" t="str">
            <v>Jerri McCracken</v>
          </cell>
        </row>
        <row r="638">
          <cell r="D638" t="str">
            <v>IA694</v>
          </cell>
          <cell r="E638" t="str">
            <v>Esterville Lifeline</v>
          </cell>
          <cell r="G638" t="str">
            <v>IA</v>
          </cell>
          <cell r="I638" t="str">
            <v>YES</v>
          </cell>
          <cell r="J638" t="str">
            <v>KEY LL B2B</v>
          </cell>
          <cell r="K638" t="str">
            <v>Jerri McCracken</v>
          </cell>
        </row>
        <row r="639">
          <cell r="D639" t="str">
            <v>IA709</v>
          </cell>
          <cell r="E639" t="str">
            <v>Philips Lifeline - Osceola</v>
          </cell>
          <cell r="G639" t="str">
            <v>IA</v>
          </cell>
          <cell r="H639" t="str">
            <v>STATE BUCKET</v>
          </cell>
          <cell r="J639" t="str">
            <v>ONE</v>
          </cell>
          <cell r="K639" t="str">
            <v>Jerri McCracken</v>
          </cell>
        </row>
        <row r="640">
          <cell r="D640" t="str">
            <v>IA711</v>
          </cell>
          <cell r="E640" t="str">
            <v>Live a Better Life, Inc. d/b/a HISC</v>
          </cell>
          <cell r="G640" t="str">
            <v>IA</v>
          </cell>
          <cell r="J640" t="str">
            <v>ONE</v>
          </cell>
          <cell r="K640" t="str">
            <v>Jerri McCracken</v>
          </cell>
        </row>
        <row r="641">
          <cell r="D641" t="str">
            <v>IA718</v>
          </cell>
          <cell r="E641" t="str">
            <v>Home Instead Senior care</v>
          </cell>
          <cell r="G641" t="str">
            <v>IA</v>
          </cell>
          <cell r="J641" t="str">
            <v>ONE</v>
          </cell>
          <cell r="K641" t="str">
            <v>Tyler Hedrick</v>
          </cell>
        </row>
        <row r="642">
          <cell r="D642" t="str">
            <v>IA719</v>
          </cell>
          <cell r="E642" t="str">
            <v>Home Instead Senior care</v>
          </cell>
          <cell r="G642" t="str">
            <v>IA</v>
          </cell>
          <cell r="J642" t="str">
            <v>ONE</v>
          </cell>
          <cell r="K642" t="str">
            <v>Tyler Hedrick</v>
          </cell>
        </row>
        <row r="643">
          <cell r="D643" t="str">
            <v>IA721</v>
          </cell>
          <cell r="E643" t="str">
            <v>Home Instead Senior Care Cedar Rapids</v>
          </cell>
          <cell r="G643" t="str">
            <v>IA</v>
          </cell>
          <cell r="J643" t="str">
            <v>ONE</v>
          </cell>
          <cell r="K643" t="str">
            <v>Tyler Hedrick</v>
          </cell>
        </row>
        <row r="644">
          <cell r="D644" t="str">
            <v>IA842</v>
          </cell>
          <cell r="E644" t="str">
            <v>IA MD2 PA Purchase No Services</v>
          </cell>
          <cell r="G644" t="str">
            <v>IA</v>
          </cell>
          <cell r="I644" t="str">
            <v>YES</v>
          </cell>
          <cell r="J644" t="str">
            <v>KEY LL GSD</v>
          </cell>
          <cell r="K644" t="str">
            <v>Jerri McCracken</v>
          </cell>
        </row>
        <row r="645">
          <cell r="D645" t="str">
            <v>IA900</v>
          </cell>
          <cell r="E645" t="str">
            <v>IA Medicaid Danvenport Area</v>
          </cell>
          <cell r="G645" t="str">
            <v>IA</v>
          </cell>
          <cell r="I645" t="str">
            <v>YES</v>
          </cell>
          <cell r="J645" t="str">
            <v>KEY LL GSD</v>
          </cell>
          <cell r="K645" t="str">
            <v>Jerri McCracken</v>
          </cell>
        </row>
        <row r="646">
          <cell r="D646" t="str">
            <v>IA902</v>
          </cell>
          <cell r="E646" t="str">
            <v>Iowa Medicaid - All Other Areas</v>
          </cell>
          <cell r="G646" t="str">
            <v>IA</v>
          </cell>
          <cell r="I646" t="str">
            <v>YES</v>
          </cell>
          <cell r="J646" t="str">
            <v>KEY LL GSD</v>
          </cell>
          <cell r="K646" t="str">
            <v>Jerri McCracken</v>
          </cell>
        </row>
        <row r="647">
          <cell r="D647" t="str">
            <v>IA911</v>
          </cell>
          <cell r="E647" t="str">
            <v>Connections Area Agency on Aging MW</v>
          </cell>
          <cell r="G647" t="str">
            <v>IA</v>
          </cell>
          <cell r="I647" t="str">
            <v>YES</v>
          </cell>
          <cell r="J647" t="str">
            <v>KEY LL GSD</v>
          </cell>
          <cell r="K647" t="str">
            <v>Jerri McCracken</v>
          </cell>
        </row>
        <row r="648">
          <cell r="D648" t="str">
            <v>IA912</v>
          </cell>
          <cell r="E648" t="str">
            <v>United Healthcare of the River Valley</v>
          </cell>
          <cell r="G648" t="str">
            <v>IA</v>
          </cell>
          <cell r="I648" t="str">
            <v>YES</v>
          </cell>
          <cell r="J648" t="str">
            <v>KEY LL GSD</v>
          </cell>
          <cell r="K648" t="str">
            <v>Jerri McCracken</v>
          </cell>
        </row>
        <row r="649">
          <cell r="D649" t="str">
            <v>IA913</v>
          </cell>
          <cell r="E649" t="str">
            <v>Amerigroup of Iowa</v>
          </cell>
          <cell r="G649" t="str">
            <v>IA</v>
          </cell>
          <cell r="I649" t="str">
            <v>YES</v>
          </cell>
          <cell r="J649" t="str">
            <v>KEY LL GSD</v>
          </cell>
          <cell r="K649" t="str">
            <v>Jerri McCracken</v>
          </cell>
        </row>
        <row r="650">
          <cell r="D650" t="str">
            <v>IA924</v>
          </cell>
          <cell r="E650" t="str">
            <v>Iowa Total Care</v>
          </cell>
          <cell r="G650" t="str">
            <v>IA</v>
          </cell>
          <cell r="I650" t="str">
            <v>YES</v>
          </cell>
          <cell r="J650" t="str">
            <v>KEY LL GSD</v>
          </cell>
          <cell r="K650" t="str">
            <v>Jerri McCracken</v>
          </cell>
        </row>
        <row r="651">
          <cell r="D651" t="str">
            <v>IA940</v>
          </cell>
          <cell r="E651" t="str">
            <v>Molina Healthcare of IA</v>
          </cell>
          <cell r="G651" t="str">
            <v>IA</v>
          </cell>
          <cell r="I651" t="str">
            <v>YES</v>
          </cell>
          <cell r="J651" t="str">
            <v>KEY LL GSD</v>
          </cell>
          <cell r="K651" t="str">
            <v>Jerri McCracken</v>
          </cell>
        </row>
        <row r="652">
          <cell r="D652" t="str">
            <v>IA961</v>
          </cell>
          <cell r="E652" t="str">
            <v>Elderbridge Agency on Aging SLP</v>
          </cell>
          <cell r="G652" t="str">
            <v>IA</v>
          </cell>
          <cell r="I652" t="str">
            <v>YES</v>
          </cell>
          <cell r="J652" t="str">
            <v>KEY LL GSD</v>
          </cell>
          <cell r="K652" t="str">
            <v>Jerri McCracken</v>
          </cell>
        </row>
        <row r="653">
          <cell r="D653" t="str">
            <v>IA994</v>
          </cell>
          <cell r="E653" t="str">
            <v>NEI3A - SLP</v>
          </cell>
          <cell r="G653" t="str">
            <v>IA</v>
          </cell>
          <cell r="I653" t="str">
            <v>YES</v>
          </cell>
          <cell r="J653" t="str">
            <v>KEY LL GSD</v>
          </cell>
          <cell r="K653" t="str">
            <v>Jerri McCracken</v>
          </cell>
        </row>
        <row r="654">
          <cell r="D654" t="str">
            <v>IA995</v>
          </cell>
          <cell r="E654" t="str">
            <v>SIOUXLAND PACE</v>
          </cell>
          <cell r="G654" t="str">
            <v>IA</v>
          </cell>
          <cell r="I654" t="str">
            <v>YES</v>
          </cell>
          <cell r="J654" t="str">
            <v>KEY LL GSD</v>
          </cell>
          <cell r="K654" t="str">
            <v>Jerri McCracken</v>
          </cell>
        </row>
        <row r="655">
          <cell r="D655" t="str">
            <v>ID011</v>
          </cell>
          <cell r="E655" t="str">
            <v>Philips Lifeline</v>
          </cell>
          <cell r="G655" t="str">
            <v>ID</v>
          </cell>
          <cell r="H655" t="str">
            <v>STATE BUCKET</v>
          </cell>
          <cell r="J655" t="str">
            <v>ONE</v>
          </cell>
          <cell r="K655" t="str">
            <v>Ruth Ann Arber</v>
          </cell>
        </row>
        <row r="656">
          <cell r="D656" t="str">
            <v>ID020</v>
          </cell>
          <cell r="E656" t="str">
            <v>Philips Lifeline- Coueru D'Alene</v>
          </cell>
          <cell r="G656" t="str">
            <v>ID</v>
          </cell>
          <cell r="J656" t="str">
            <v>OPEN ONE</v>
          </cell>
          <cell r="K656" t="str">
            <v>OPEN ONE</v>
          </cell>
        </row>
        <row r="657">
          <cell r="D657" t="str">
            <v>ID029</v>
          </cell>
          <cell r="E657" t="str">
            <v>Philips Lifeline- Coueru D'Alene</v>
          </cell>
          <cell r="G657" t="str">
            <v>ID</v>
          </cell>
          <cell r="J657" t="str">
            <v>LL GSD</v>
          </cell>
          <cell r="K657" t="str">
            <v>OPEN GSD</v>
          </cell>
        </row>
        <row r="658">
          <cell r="D658" t="str">
            <v>ID401</v>
          </cell>
          <cell r="E658" t="str">
            <v>Franklin County Medical Center</v>
          </cell>
          <cell r="G658" t="str">
            <v>ID</v>
          </cell>
          <cell r="J658" t="str">
            <v>IS LL</v>
          </cell>
          <cell r="K658" t="str">
            <v>Anne Lee</v>
          </cell>
        </row>
        <row r="659">
          <cell r="D659" t="str">
            <v>ID601</v>
          </cell>
          <cell r="E659" t="str">
            <v>Idaho Partners in Care</v>
          </cell>
          <cell r="G659" t="str">
            <v>ID</v>
          </cell>
          <cell r="J659" t="str">
            <v>IS LL</v>
          </cell>
          <cell r="K659" t="str">
            <v>Anne Lee</v>
          </cell>
        </row>
        <row r="660">
          <cell r="D660" t="str">
            <v>ID602</v>
          </cell>
          <cell r="E660" t="str">
            <v>Philips - Meridian</v>
          </cell>
          <cell r="G660" t="str">
            <v>ID</v>
          </cell>
          <cell r="J660" t="str">
            <v>ONE</v>
          </cell>
          <cell r="K660" t="str">
            <v>Anne Lee</v>
          </cell>
        </row>
        <row r="661">
          <cell r="D661" t="str">
            <v>ID506</v>
          </cell>
          <cell r="E661" t="str">
            <v>Bear Lake Memorial Home Care</v>
          </cell>
          <cell r="G661" t="str">
            <v>ID</v>
          </cell>
          <cell r="J661" t="str">
            <v>PSF</v>
          </cell>
          <cell r="K661" t="str">
            <v>OPEN LMS/PSF</v>
          </cell>
        </row>
        <row r="662">
          <cell r="D662" t="str">
            <v>ID612</v>
          </cell>
          <cell r="E662" t="str">
            <v>Idaho Lifeline, LLC</v>
          </cell>
          <cell r="G662" t="str">
            <v>ID</v>
          </cell>
          <cell r="J662" t="str">
            <v>PSF</v>
          </cell>
          <cell r="K662" t="str">
            <v>OPEN LMS/PSF</v>
          </cell>
        </row>
        <row r="663">
          <cell r="D663" t="str">
            <v>ID623</v>
          </cell>
          <cell r="E663" t="str">
            <v>Moscow of Olympus dba Paradise Creek of Olympus</v>
          </cell>
          <cell r="G663" t="str">
            <v>ID</v>
          </cell>
          <cell r="J663" t="str">
            <v>PSF</v>
          </cell>
          <cell r="K663" t="str">
            <v>Ruth Ann Arber</v>
          </cell>
        </row>
        <row r="664">
          <cell r="D664" t="str">
            <v>ID634</v>
          </cell>
          <cell r="E664" t="str">
            <v>Philips Lifeline</v>
          </cell>
          <cell r="G664" t="str">
            <v>ID</v>
          </cell>
          <cell r="J664" t="str">
            <v>OPEN ONE</v>
          </cell>
          <cell r="K664" t="str">
            <v>OPEN ONE</v>
          </cell>
        </row>
        <row r="665">
          <cell r="D665" t="str">
            <v>ID710</v>
          </cell>
          <cell r="E665" t="str">
            <v>Idaho Falls</v>
          </cell>
          <cell r="G665" t="str">
            <v>ID</v>
          </cell>
          <cell r="J665" t="str">
            <v>LL GSD</v>
          </cell>
          <cell r="K665" t="str">
            <v>Ruth Ann Arber</v>
          </cell>
        </row>
        <row r="666">
          <cell r="D666" t="str">
            <v>ID901</v>
          </cell>
          <cell r="E666" t="str">
            <v>Region 1 ID Medicaid</v>
          </cell>
          <cell r="G666" t="str">
            <v>ID</v>
          </cell>
          <cell r="J666" t="str">
            <v>LL GSD</v>
          </cell>
          <cell r="K666" t="str">
            <v>Ruth Ann Arber</v>
          </cell>
        </row>
        <row r="667">
          <cell r="D667" t="str">
            <v>ID902</v>
          </cell>
          <cell r="E667" t="str">
            <v>Region 2 ID Medicaid</v>
          </cell>
          <cell r="G667" t="str">
            <v>ID</v>
          </cell>
          <cell r="J667" t="str">
            <v>LL GSD</v>
          </cell>
          <cell r="K667" t="str">
            <v>Ruth Ann Arber</v>
          </cell>
        </row>
        <row r="668">
          <cell r="D668" t="str">
            <v>ID903</v>
          </cell>
          <cell r="E668" t="str">
            <v>Region 3 ID Medicaid</v>
          </cell>
          <cell r="G668" t="str">
            <v>ID</v>
          </cell>
          <cell r="J668" t="str">
            <v>LL GSD</v>
          </cell>
          <cell r="K668" t="str">
            <v>Ruth Ann Arber</v>
          </cell>
        </row>
        <row r="669">
          <cell r="D669" t="str">
            <v>ID904</v>
          </cell>
          <cell r="E669" t="str">
            <v>Region 4 ID Medicaid</v>
          </cell>
          <cell r="G669" t="str">
            <v>ID</v>
          </cell>
          <cell r="J669" t="str">
            <v>LL GSD</v>
          </cell>
          <cell r="K669" t="str">
            <v>Ruth Ann Arber</v>
          </cell>
        </row>
        <row r="670">
          <cell r="D670" t="str">
            <v>ID905</v>
          </cell>
          <cell r="E670" t="str">
            <v>Region 5 ID Medicaid</v>
          </cell>
          <cell r="G670" t="str">
            <v>ID</v>
          </cell>
          <cell r="J670" t="str">
            <v>LL GSD</v>
          </cell>
          <cell r="K670" t="str">
            <v>Ruth Ann Arber</v>
          </cell>
        </row>
        <row r="671">
          <cell r="D671" t="str">
            <v>ID910</v>
          </cell>
          <cell r="E671" t="str">
            <v>Blue Cross Blue Shield of ID</v>
          </cell>
          <cell r="G671" t="str">
            <v>ID</v>
          </cell>
          <cell r="J671" t="str">
            <v>LL GSD</v>
          </cell>
          <cell r="K671" t="str">
            <v>Ruth Ann Arber</v>
          </cell>
        </row>
        <row r="672">
          <cell r="D672" t="str">
            <v>ID920</v>
          </cell>
          <cell r="E672" t="str">
            <v>ID920 Molina Healthcare of Idaho</v>
          </cell>
          <cell r="G672" t="str">
            <v>ID</v>
          </cell>
          <cell r="J672" t="str">
            <v>LL GSD</v>
          </cell>
          <cell r="K672" t="str">
            <v>Ruth Ann Arber</v>
          </cell>
        </row>
        <row r="673">
          <cell r="D673" t="str">
            <v>ID934</v>
          </cell>
          <cell r="E673" t="str">
            <v>Region 6 ID Medicaid</v>
          </cell>
          <cell r="G673" t="str">
            <v>ID</v>
          </cell>
          <cell r="J673" t="str">
            <v>LL GSD</v>
          </cell>
          <cell r="K673" t="str">
            <v>Ruth Ann Arber</v>
          </cell>
        </row>
        <row r="674">
          <cell r="D674" t="str">
            <v>IL021</v>
          </cell>
          <cell r="E674" t="str">
            <v>Silver Cross Hospital</v>
          </cell>
          <cell r="G674" t="str">
            <v>IL</v>
          </cell>
          <cell r="I674" t="str">
            <v>YES</v>
          </cell>
          <cell r="J674" t="str">
            <v>KEY LL B2B</v>
          </cell>
          <cell r="K674" t="str">
            <v>Open - IL</v>
          </cell>
        </row>
        <row r="675">
          <cell r="D675" t="str">
            <v>IL041</v>
          </cell>
          <cell r="E675" t="str">
            <v>The Abraham Lincoln Memorial Hospital</v>
          </cell>
          <cell r="G675" t="str">
            <v>IL</v>
          </cell>
          <cell r="I675" t="str">
            <v>YES</v>
          </cell>
          <cell r="J675" t="str">
            <v>KEY LL B2B</v>
          </cell>
          <cell r="K675" t="str">
            <v>Tyler Hedrick</v>
          </cell>
        </row>
        <row r="676">
          <cell r="D676" t="str">
            <v>IL641</v>
          </cell>
          <cell r="E676" t="str">
            <v>The Abraham Lincoln Memorial Hospital</v>
          </cell>
          <cell r="G676" t="str">
            <v>IL</v>
          </cell>
          <cell r="I676" t="str">
            <v>YES</v>
          </cell>
          <cell r="J676" t="str">
            <v>KEY LL B2B</v>
          </cell>
          <cell r="K676" t="str">
            <v>Tyler Hedrick</v>
          </cell>
        </row>
        <row r="677">
          <cell r="D677" t="str">
            <v>IL042</v>
          </cell>
          <cell r="E677" t="str">
            <v>Family Home Medical</v>
          </cell>
          <cell r="G677" t="str">
            <v>IL</v>
          </cell>
          <cell r="J677" t="str">
            <v>IS LL</v>
          </cell>
          <cell r="K677" t="str">
            <v>Tyler Hedrick</v>
          </cell>
        </row>
        <row r="678">
          <cell r="D678" t="str">
            <v>IL081</v>
          </cell>
          <cell r="E678" t="str">
            <v>Morris Hospital</v>
          </cell>
          <cell r="G678" t="str">
            <v>IL</v>
          </cell>
          <cell r="I678" t="str">
            <v>YES</v>
          </cell>
          <cell r="J678" t="str">
            <v>KEY LL B2B</v>
          </cell>
          <cell r="K678" t="str">
            <v>Polly Zwolensky</v>
          </cell>
        </row>
        <row r="679">
          <cell r="D679" t="str">
            <v>IL691</v>
          </cell>
          <cell r="E679" t="str">
            <v>Morris Hospital (PMD)</v>
          </cell>
          <cell r="G679" t="str">
            <v>IL</v>
          </cell>
          <cell r="I679" t="str">
            <v>YES</v>
          </cell>
          <cell r="J679" t="str">
            <v>KEY LL B2B</v>
          </cell>
          <cell r="K679" t="str">
            <v>Polly Zwolensky</v>
          </cell>
        </row>
        <row r="680">
          <cell r="D680" t="str">
            <v>IL084</v>
          </cell>
          <cell r="E680" t="str">
            <v>Genesis Medical Center Aledo</v>
          </cell>
          <cell r="G680" t="str">
            <v>IL</v>
          </cell>
          <cell r="J680" t="str">
            <v>IS LL</v>
          </cell>
          <cell r="K680" t="str">
            <v>Tyler Hedrick</v>
          </cell>
        </row>
        <row r="681">
          <cell r="D681" t="str">
            <v>IL085</v>
          </cell>
          <cell r="E681" t="str">
            <v>Sarah Bush Health Center</v>
          </cell>
          <cell r="G681" t="str">
            <v>IL</v>
          </cell>
          <cell r="I681" t="str">
            <v>YES</v>
          </cell>
          <cell r="J681" t="str">
            <v>KEY LL B2B</v>
          </cell>
          <cell r="K681" t="str">
            <v>Polly Zwolensky</v>
          </cell>
        </row>
        <row r="682">
          <cell r="D682" t="str">
            <v>IL285</v>
          </cell>
          <cell r="E682" t="str">
            <v>Sarah Bush Health Center</v>
          </cell>
          <cell r="G682" t="str">
            <v>IL</v>
          </cell>
          <cell r="I682" t="str">
            <v>YES</v>
          </cell>
          <cell r="J682" t="str">
            <v>KEY LL B2B</v>
          </cell>
          <cell r="K682" t="str">
            <v>Polly Zwolensky</v>
          </cell>
        </row>
        <row r="683">
          <cell r="D683" t="str">
            <v>IL685</v>
          </cell>
          <cell r="E683" t="str">
            <v>Sarah Bush Health System</v>
          </cell>
          <cell r="G683" t="str">
            <v>IL</v>
          </cell>
          <cell r="I683" t="str">
            <v>YES</v>
          </cell>
          <cell r="J683" t="str">
            <v>KEY LL B2B</v>
          </cell>
          <cell r="K683" t="str">
            <v>Polly Zwolensky</v>
          </cell>
        </row>
        <row r="684">
          <cell r="D684" t="str">
            <v>IL118</v>
          </cell>
          <cell r="E684" t="str">
            <v>Philips Lifeline- Bridgeton</v>
          </cell>
          <cell r="G684" t="str">
            <v>IL</v>
          </cell>
          <cell r="J684" t="str">
            <v>OPEN ONE</v>
          </cell>
          <cell r="K684" t="str">
            <v>OPEN ONE</v>
          </cell>
        </row>
        <row r="685">
          <cell r="D685" t="str">
            <v>IL648</v>
          </cell>
          <cell r="E685" t="str">
            <v>Advocate Older Adult Services</v>
          </cell>
          <cell r="G685" t="str">
            <v>IL</v>
          </cell>
          <cell r="J685" t="str">
            <v>PSF</v>
          </cell>
          <cell r="K685" t="str">
            <v>OPEN LMS/PSF</v>
          </cell>
        </row>
        <row r="686">
          <cell r="D686" t="str">
            <v>IL723</v>
          </cell>
          <cell r="E686" t="str">
            <v>Advocate Older Adult Services</v>
          </cell>
          <cell r="G686" t="str">
            <v>IL</v>
          </cell>
          <cell r="J686" t="str">
            <v>OPEN ONE</v>
          </cell>
          <cell r="K686" t="str">
            <v>OPEN ONE</v>
          </cell>
        </row>
        <row r="687">
          <cell r="D687" t="str">
            <v>IL159</v>
          </cell>
          <cell r="E687" t="str">
            <v>Young's Security Systems Inc</v>
          </cell>
          <cell r="G687" t="str">
            <v>IL</v>
          </cell>
          <cell r="I687" t="str">
            <v>YES</v>
          </cell>
          <cell r="J687" t="str">
            <v>KEY LL B2B</v>
          </cell>
          <cell r="K687" t="str">
            <v>Open - IL</v>
          </cell>
        </row>
        <row r="688">
          <cell r="D688" t="str">
            <v>IL659</v>
          </cell>
          <cell r="E688" t="str">
            <v>Young's Security Systems Inc.</v>
          </cell>
          <cell r="G688" t="str">
            <v>IL</v>
          </cell>
          <cell r="I688" t="str">
            <v>YES</v>
          </cell>
          <cell r="J688" t="str">
            <v>KEY LL B2B</v>
          </cell>
          <cell r="K688" t="str">
            <v>Open - IL</v>
          </cell>
        </row>
        <row r="689">
          <cell r="D689" t="str">
            <v>IL165</v>
          </cell>
          <cell r="E689" t="str">
            <v>Norwood Seniors Network</v>
          </cell>
          <cell r="G689" t="str">
            <v>IL</v>
          </cell>
          <cell r="J689" t="str">
            <v>LMS</v>
          </cell>
          <cell r="K689" t="str">
            <v>OPEN LMS/PSF</v>
          </cell>
        </row>
        <row r="690">
          <cell r="D690" t="str">
            <v>IL565</v>
          </cell>
          <cell r="E690" t="str">
            <v>Norwood Seniors Network</v>
          </cell>
          <cell r="G690" t="str">
            <v>IL</v>
          </cell>
          <cell r="J690" t="str">
            <v>PSF</v>
          </cell>
          <cell r="K690" t="str">
            <v>OPEN LMS/PSF</v>
          </cell>
        </row>
        <row r="691">
          <cell r="D691" t="str">
            <v>IL222</v>
          </cell>
          <cell r="E691" t="str">
            <v>TRC Safe at Home Services LLC</v>
          </cell>
          <cell r="G691" t="str">
            <v>IL</v>
          </cell>
          <cell r="I691" t="str">
            <v>YES</v>
          </cell>
          <cell r="J691" t="str">
            <v>KEY LL B2B</v>
          </cell>
          <cell r="K691" t="str">
            <v>Open - IL</v>
          </cell>
        </row>
        <row r="692">
          <cell r="D692" t="str">
            <v>IL622</v>
          </cell>
          <cell r="E692" t="str">
            <v>TRC Safe at Home Services LLC</v>
          </cell>
          <cell r="G692" t="str">
            <v>IL</v>
          </cell>
          <cell r="I692" t="str">
            <v>YES</v>
          </cell>
          <cell r="J692" t="str">
            <v>KEY LL B2B</v>
          </cell>
          <cell r="K692" t="str">
            <v>Open - IL</v>
          </cell>
        </row>
        <row r="693">
          <cell r="D693" t="str">
            <v>IL504</v>
          </cell>
          <cell r="E693" t="str">
            <v>VCR Senior Care, Inc.</v>
          </cell>
          <cell r="G693" t="str">
            <v>IL</v>
          </cell>
          <cell r="J693" t="str">
            <v>IS LL</v>
          </cell>
          <cell r="K693" t="str">
            <v>Tyler Hedrick</v>
          </cell>
        </row>
        <row r="694">
          <cell r="D694" t="str">
            <v>IL910</v>
          </cell>
          <cell r="E694" t="str">
            <v>Southern Illinois Surgical Appliance Co.</v>
          </cell>
          <cell r="G694" t="str">
            <v>IL</v>
          </cell>
          <cell r="J694" t="str">
            <v>PSF</v>
          </cell>
          <cell r="K694" t="str">
            <v>OPEN LMS/PSF</v>
          </cell>
        </row>
        <row r="695">
          <cell r="D695" t="str">
            <v>IL654</v>
          </cell>
          <cell r="E695" t="str">
            <v>Village of Bedford Park</v>
          </cell>
          <cell r="G695" t="str">
            <v>IL</v>
          </cell>
          <cell r="J695" t="str">
            <v>IS LL</v>
          </cell>
          <cell r="K695" t="str">
            <v>Tyler Hedrick</v>
          </cell>
        </row>
        <row r="696">
          <cell r="D696" t="str">
            <v>IL656</v>
          </cell>
          <cell r="E696" t="str">
            <v>Synergy Home Care of North Chicago</v>
          </cell>
          <cell r="G696" t="str">
            <v>IL</v>
          </cell>
          <cell r="J696" t="str">
            <v>IS LL</v>
          </cell>
          <cell r="K696" t="str">
            <v>Tyler Hedrick</v>
          </cell>
        </row>
        <row r="697">
          <cell r="D697" t="str">
            <v>FE200</v>
          </cell>
          <cell r="E697" t="str">
            <v>Cantata Adult Life Services</v>
          </cell>
          <cell r="G697" t="str">
            <v>IL</v>
          </cell>
          <cell r="J697" t="str">
            <v>PSF</v>
          </cell>
          <cell r="K697" t="str">
            <v>OPEN LMS/PSF</v>
          </cell>
        </row>
        <row r="698">
          <cell r="D698" t="str">
            <v>IL513</v>
          </cell>
          <cell r="E698" t="str">
            <v>Cantata Adult Life Services</v>
          </cell>
          <cell r="G698" t="str">
            <v>IL</v>
          </cell>
          <cell r="J698" t="str">
            <v>PSF</v>
          </cell>
          <cell r="K698" t="str">
            <v>OPEN LMS/PSF</v>
          </cell>
        </row>
        <row r="699">
          <cell r="D699" t="str">
            <v>IL668</v>
          </cell>
          <cell r="E699" t="str">
            <v>Cantata Adult Life Services</v>
          </cell>
          <cell r="G699" t="str">
            <v>IL</v>
          </cell>
          <cell r="J699" t="str">
            <v>PSF</v>
          </cell>
          <cell r="K699" t="str">
            <v>OPEN LMS/PSF</v>
          </cell>
        </row>
        <row r="700">
          <cell r="D700" t="str">
            <v>IL673</v>
          </cell>
          <cell r="E700" t="str">
            <v>ComForcare Home Care - McHenry</v>
          </cell>
          <cell r="G700" t="str">
            <v>IL</v>
          </cell>
          <cell r="J700" t="str">
            <v>IS LL</v>
          </cell>
          <cell r="K700" t="str">
            <v>Tyler Hedrick</v>
          </cell>
        </row>
        <row r="701">
          <cell r="D701" t="str">
            <v>IL680</v>
          </cell>
          <cell r="E701" t="str">
            <v>Summit Square Apartments</v>
          </cell>
          <cell r="G701" t="str">
            <v>IL</v>
          </cell>
          <cell r="J701" t="str">
            <v>IS LL</v>
          </cell>
          <cell r="K701" t="str">
            <v>Tyler Hedrick</v>
          </cell>
        </row>
        <row r="702">
          <cell r="D702" t="str">
            <v>IL692</v>
          </cell>
          <cell r="E702" t="str">
            <v>Independence for Seniors, Inc.</v>
          </cell>
          <cell r="G702" t="str">
            <v>IL</v>
          </cell>
          <cell r="J702" t="str">
            <v>IS LL</v>
          </cell>
          <cell r="K702" t="str">
            <v>Tyler Hedrick</v>
          </cell>
        </row>
        <row r="703">
          <cell r="D703" t="str">
            <v>IL727</v>
          </cell>
          <cell r="E703" t="str">
            <v>Lifeline</v>
          </cell>
          <cell r="G703" t="str">
            <v>IL</v>
          </cell>
          <cell r="H703" t="str">
            <v>STATE BUCKET</v>
          </cell>
          <cell r="J703" t="str">
            <v>ONE</v>
          </cell>
          <cell r="K703" t="str">
            <v>Open - IL</v>
          </cell>
        </row>
        <row r="704">
          <cell r="D704" t="str">
            <v>IL729</v>
          </cell>
          <cell r="E704" t="str">
            <v>Philips Lifeline - CARP</v>
          </cell>
          <cell r="G704" t="str">
            <v>IL</v>
          </cell>
          <cell r="H704" t="str">
            <v>STATE BUCKET</v>
          </cell>
          <cell r="J704" t="str">
            <v>OPEN ONE</v>
          </cell>
          <cell r="K704" t="str">
            <v>Open - IL</v>
          </cell>
        </row>
        <row r="705">
          <cell r="D705" t="str">
            <v>IL801</v>
          </cell>
          <cell r="E705" t="str">
            <v>Northern Illinois Dors</v>
          </cell>
          <cell r="G705" t="str">
            <v>IL</v>
          </cell>
          <cell r="I705" t="str">
            <v>YES</v>
          </cell>
          <cell r="J705" t="str">
            <v>KEY LL GSD</v>
          </cell>
          <cell r="K705" t="str">
            <v>Open - IL</v>
          </cell>
        </row>
        <row r="706">
          <cell r="D706" t="str">
            <v>IL803</v>
          </cell>
          <cell r="E706" t="str">
            <v>Illinois Dors Lifeline</v>
          </cell>
          <cell r="G706" t="str">
            <v>IL</v>
          </cell>
          <cell r="I706" t="str">
            <v>YES</v>
          </cell>
          <cell r="J706" t="str">
            <v>KEY LL GSD</v>
          </cell>
          <cell r="K706" t="str">
            <v>Open - IL</v>
          </cell>
        </row>
        <row r="707">
          <cell r="D707" t="str">
            <v>IL802</v>
          </cell>
          <cell r="E707" t="str">
            <v>Northern Illinois Dors</v>
          </cell>
          <cell r="G707" t="str">
            <v>IL</v>
          </cell>
          <cell r="I707" t="str">
            <v>YES</v>
          </cell>
          <cell r="J707" t="str">
            <v>KEY LL GSD</v>
          </cell>
          <cell r="K707" t="str">
            <v>Open - IL</v>
          </cell>
        </row>
        <row r="708">
          <cell r="D708" t="str">
            <v>IL803</v>
          </cell>
          <cell r="E708" t="str">
            <v>Illinois Dors Lifeline</v>
          </cell>
          <cell r="G708" t="str">
            <v>IL</v>
          </cell>
          <cell r="I708" t="str">
            <v>YES</v>
          </cell>
          <cell r="J708" t="str">
            <v>KEY LL GSD</v>
          </cell>
          <cell r="K708" t="str">
            <v>Open - IL</v>
          </cell>
        </row>
        <row r="709">
          <cell r="D709" t="str">
            <v>IL904</v>
          </cell>
          <cell r="E709" t="str">
            <v>IL DOA AAHB Copay</v>
          </cell>
          <cell r="G709" t="str">
            <v>IL</v>
          </cell>
          <cell r="I709" t="str">
            <v>YES</v>
          </cell>
          <cell r="J709" t="str">
            <v>KEY LL GSD</v>
          </cell>
          <cell r="K709" t="str">
            <v>Open - IL</v>
          </cell>
        </row>
        <row r="710">
          <cell r="D710" t="str">
            <v>IL906</v>
          </cell>
          <cell r="E710" t="str">
            <v>IL906 DOA Dual Sub Code</v>
          </cell>
          <cell r="G710" t="str">
            <v>IL</v>
          </cell>
          <cell r="I710" t="str">
            <v>YES</v>
          </cell>
          <cell r="J710" t="str">
            <v>KEY LL GSD</v>
          </cell>
          <cell r="K710" t="str">
            <v>Open - IL</v>
          </cell>
        </row>
        <row r="711">
          <cell r="D711" t="str">
            <v>IL908</v>
          </cell>
          <cell r="E711" t="str">
            <v>Aetna (formerly Illinicare)</v>
          </cell>
          <cell r="G711" t="str">
            <v>IL</v>
          </cell>
          <cell r="I711" t="str">
            <v>YES</v>
          </cell>
          <cell r="J711" t="str">
            <v>KEY LL GSD</v>
          </cell>
          <cell r="K711" t="str">
            <v>Open - IL</v>
          </cell>
        </row>
        <row r="712">
          <cell r="D712" t="str">
            <v>IL934</v>
          </cell>
          <cell r="E712" t="str">
            <v>Aetna - DUAL SUBS ONLY</v>
          </cell>
          <cell r="G712" t="str">
            <v>IL</v>
          </cell>
          <cell r="I712" t="str">
            <v>YES</v>
          </cell>
          <cell r="J712" t="str">
            <v>KEY LL GSD</v>
          </cell>
          <cell r="K712" t="str">
            <v>Open - IL</v>
          </cell>
        </row>
        <row r="713">
          <cell r="D713" t="str">
            <v>IL906</v>
          </cell>
          <cell r="E713" t="str">
            <v>IL906 DOA Dual Sub Code</v>
          </cell>
          <cell r="G713" t="str">
            <v>IL</v>
          </cell>
          <cell r="I713" t="str">
            <v>YES</v>
          </cell>
          <cell r="J713" t="str">
            <v>KEY LL GSD</v>
          </cell>
          <cell r="K713" t="str">
            <v>Open - IL</v>
          </cell>
        </row>
        <row r="714">
          <cell r="D714" t="str">
            <v>IL917</v>
          </cell>
          <cell r="E714" t="str">
            <v>DOA Northern Illinois</v>
          </cell>
          <cell r="G714" t="str">
            <v>IL</v>
          </cell>
          <cell r="I714" t="str">
            <v>YES</v>
          </cell>
          <cell r="J714" t="str">
            <v>KEY LL GSD</v>
          </cell>
          <cell r="K714" t="str">
            <v>Open - IL</v>
          </cell>
        </row>
        <row r="715">
          <cell r="D715" t="str">
            <v>IL918</v>
          </cell>
          <cell r="E715" t="str">
            <v>DOA Chicagoland</v>
          </cell>
          <cell r="G715" t="str">
            <v>IL</v>
          </cell>
          <cell r="I715" t="str">
            <v>YES</v>
          </cell>
          <cell r="J715" t="str">
            <v>KEY LL GSD</v>
          </cell>
          <cell r="K715" t="str">
            <v>Open - IL</v>
          </cell>
        </row>
        <row r="716">
          <cell r="D716" t="str">
            <v>IL919</v>
          </cell>
          <cell r="E716" t="str">
            <v>DOA Southern IL</v>
          </cell>
          <cell r="G716" t="str">
            <v>IL</v>
          </cell>
          <cell r="I716" t="str">
            <v>YES</v>
          </cell>
          <cell r="J716" t="str">
            <v>KEY LL GSD</v>
          </cell>
          <cell r="K716" t="str">
            <v>Open - IL</v>
          </cell>
        </row>
        <row r="717">
          <cell r="D717" t="str">
            <v>IL920</v>
          </cell>
          <cell r="E717" t="str">
            <v>DOA Central Illinois</v>
          </cell>
          <cell r="G717" t="str">
            <v>IL</v>
          </cell>
          <cell r="I717" t="str">
            <v>YES</v>
          </cell>
          <cell r="J717" t="str">
            <v>KEY LL GSD</v>
          </cell>
          <cell r="K717" t="str">
            <v>Open - IL</v>
          </cell>
        </row>
        <row r="718">
          <cell r="D718" t="str">
            <v>IL921</v>
          </cell>
          <cell r="E718" t="str">
            <v>IL920 Dual Sub code</v>
          </cell>
          <cell r="G718" t="str">
            <v>IL</v>
          </cell>
          <cell r="I718" t="str">
            <v>YES</v>
          </cell>
          <cell r="J718" t="str">
            <v>KEY LL GSD</v>
          </cell>
          <cell r="K718" t="str">
            <v>Open - IL</v>
          </cell>
        </row>
        <row r="719">
          <cell r="D719" t="str">
            <v>IL927</v>
          </cell>
          <cell r="E719" t="str">
            <v>IL917 dual Sub Code</v>
          </cell>
          <cell r="G719" t="str">
            <v>IL</v>
          </cell>
          <cell r="I719" t="str">
            <v>YES</v>
          </cell>
          <cell r="J719" t="str">
            <v>KEY LL GSD</v>
          </cell>
          <cell r="K719" t="str">
            <v>Open - IL</v>
          </cell>
        </row>
        <row r="720">
          <cell r="D720" t="str">
            <v>IL928</v>
          </cell>
          <cell r="E720" t="str">
            <v>IL918 dual Sub Code</v>
          </cell>
          <cell r="G720" t="str">
            <v>IL</v>
          </cell>
          <cell r="I720" t="str">
            <v>YES</v>
          </cell>
          <cell r="J720" t="str">
            <v>KEY LL GSD</v>
          </cell>
          <cell r="K720" t="str">
            <v>Open - IL</v>
          </cell>
        </row>
        <row r="721">
          <cell r="D721" t="str">
            <v>IL929</v>
          </cell>
          <cell r="E721" t="str">
            <v>SHAWNEE HEALTH ALLIANCE</v>
          </cell>
          <cell r="G721" t="str">
            <v>IL</v>
          </cell>
          <cell r="I721" t="str">
            <v>YES</v>
          </cell>
          <cell r="J721" t="str">
            <v>KEY LL GSD</v>
          </cell>
          <cell r="K721" t="str">
            <v>Open - IL</v>
          </cell>
        </row>
        <row r="722">
          <cell r="D722" t="str">
            <v>IL930</v>
          </cell>
          <cell r="E722" t="str">
            <v>SHAWNEE ALLIANCE DUAL SUB</v>
          </cell>
          <cell r="G722" t="str">
            <v>IL</v>
          </cell>
          <cell r="I722" t="str">
            <v>YES</v>
          </cell>
          <cell r="J722" t="str">
            <v>KEY LL GSD</v>
          </cell>
          <cell r="K722" t="str">
            <v>Open - IL</v>
          </cell>
        </row>
        <row r="723">
          <cell r="D723" t="str">
            <v>IL921</v>
          </cell>
          <cell r="E723" t="str">
            <v>IL920 Dual Sub code</v>
          </cell>
          <cell r="G723" t="str">
            <v>IL</v>
          </cell>
          <cell r="I723" t="str">
            <v>YES</v>
          </cell>
          <cell r="J723" t="str">
            <v>KEY LL GSD</v>
          </cell>
          <cell r="K723" t="str">
            <v>Open - IL</v>
          </cell>
        </row>
        <row r="724">
          <cell r="D724" t="str">
            <v>IL923</v>
          </cell>
          <cell r="E724" t="str">
            <v>Meridian DUAL SUBS ONLY</v>
          </cell>
          <cell r="G724" t="str">
            <v>IL</v>
          </cell>
          <cell r="I724" t="str">
            <v>YES</v>
          </cell>
          <cell r="J724" t="str">
            <v>KEY LL GSD</v>
          </cell>
          <cell r="K724" t="str">
            <v>Open - IL</v>
          </cell>
        </row>
        <row r="725">
          <cell r="D725" t="str">
            <v>IL924</v>
          </cell>
          <cell r="E725" t="str">
            <v>Meridian Health Plan</v>
          </cell>
          <cell r="G725" t="str">
            <v>IL</v>
          </cell>
          <cell r="I725" t="str">
            <v>YES</v>
          </cell>
          <cell r="J725" t="str">
            <v>KEY LL GSD</v>
          </cell>
          <cell r="K725" t="str">
            <v>Open - IL</v>
          </cell>
        </row>
        <row r="726">
          <cell r="D726" t="str">
            <v>IL926</v>
          </cell>
          <cell r="E726" t="str">
            <v>CCAI</v>
          </cell>
          <cell r="G726" t="str">
            <v>IL</v>
          </cell>
          <cell r="I726" t="str">
            <v>YES</v>
          </cell>
          <cell r="J726" t="str">
            <v>KEY LL GSD</v>
          </cell>
          <cell r="K726" t="str">
            <v>Open - IL</v>
          </cell>
        </row>
        <row r="727">
          <cell r="D727" t="str">
            <v>IL927</v>
          </cell>
          <cell r="E727" t="str">
            <v>IL917 dual Sub Code</v>
          </cell>
          <cell r="G727" t="str">
            <v>IL</v>
          </cell>
          <cell r="I727" t="str">
            <v>YES</v>
          </cell>
          <cell r="J727" t="str">
            <v>KEY LL GSD</v>
          </cell>
          <cell r="K727" t="str">
            <v>Open - IL</v>
          </cell>
        </row>
        <row r="728">
          <cell r="D728" t="str">
            <v>IL928</v>
          </cell>
          <cell r="E728" t="str">
            <v>IL918 dual Sub Code</v>
          </cell>
          <cell r="G728" t="str">
            <v>IL</v>
          </cell>
          <cell r="I728" t="str">
            <v>YES</v>
          </cell>
          <cell r="J728" t="str">
            <v>KEY LL GSD</v>
          </cell>
          <cell r="K728" t="str">
            <v>Open - IL</v>
          </cell>
        </row>
        <row r="729">
          <cell r="D729" t="str">
            <v>IL929</v>
          </cell>
          <cell r="E729" t="str">
            <v>SHAWNEE HEALTH ALLIANCE</v>
          </cell>
          <cell r="G729" t="str">
            <v>IL</v>
          </cell>
          <cell r="I729" t="str">
            <v>YES</v>
          </cell>
          <cell r="J729" t="str">
            <v>KEY LL GSD</v>
          </cell>
          <cell r="K729" t="str">
            <v>Open - IL</v>
          </cell>
        </row>
        <row r="730">
          <cell r="D730" t="str">
            <v>IL930</v>
          </cell>
          <cell r="E730" t="str">
            <v>SHAWNEE ALLIANCE DUAL SUB</v>
          </cell>
          <cell r="G730" t="str">
            <v>IL</v>
          </cell>
          <cell r="I730" t="str">
            <v>YES</v>
          </cell>
          <cell r="J730" t="str">
            <v>KEY LL GSD</v>
          </cell>
          <cell r="K730" t="str">
            <v>Open - IL</v>
          </cell>
        </row>
        <row r="731">
          <cell r="D731" t="str">
            <v>IL931</v>
          </cell>
          <cell r="E731" t="str">
            <v>Aetna Better Health - MMAI</v>
          </cell>
          <cell r="G731" t="str">
            <v>IL</v>
          </cell>
          <cell r="I731" t="str">
            <v>YES</v>
          </cell>
          <cell r="J731" t="str">
            <v>KEY LL GSD</v>
          </cell>
          <cell r="K731" t="str">
            <v>Open - IL</v>
          </cell>
        </row>
        <row r="732">
          <cell r="D732" t="str">
            <v>IL937</v>
          </cell>
          <cell r="E732" t="str">
            <v>Aetna - DUAL SUBS ONLY</v>
          </cell>
          <cell r="G732" t="str">
            <v>IL</v>
          </cell>
          <cell r="I732" t="str">
            <v>YES</v>
          </cell>
          <cell r="J732" t="str">
            <v>KEY LL GSD</v>
          </cell>
          <cell r="K732" t="str">
            <v>Open - IL</v>
          </cell>
        </row>
        <row r="733">
          <cell r="D733" t="str">
            <v>IL932</v>
          </cell>
          <cell r="E733" t="str">
            <v>Molina Healthcare of Illinois, Inc</v>
          </cell>
          <cell r="G733" t="str">
            <v>IL</v>
          </cell>
          <cell r="I733" t="str">
            <v>YES</v>
          </cell>
          <cell r="J733" t="str">
            <v>KEY LL GSD</v>
          </cell>
          <cell r="K733" t="str">
            <v>Open - IL</v>
          </cell>
        </row>
        <row r="734">
          <cell r="D734" t="str">
            <v>IL939</v>
          </cell>
          <cell r="E734" t="str">
            <v>Molina - DUAL SUBS ONLY</v>
          </cell>
          <cell r="G734" t="str">
            <v>IL</v>
          </cell>
          <cell r="I734" t="str">
            <v>YES</v>
          </cell>
          <cell r="J734" t="str">
            <v>KEY LL GSD</v>
          </cell>
          <cell r="K734" t="str">
            <v>Open - IL</v>
          </cell>
        </row>
        <row r="735">
          <cell r="D735" t="str">
            <v>IL941</v>
          </cell>
          <cell r="E735" t="str">
            <v>BCBS - IL</v>
          </cell>
          <cell r="G735" t="str">
            <v>IL</v>
          </cell>
          <cell r="I735" t="str">
            <v>YES</v>
          </cell>
          <cell r="J735" t="str">
            <v>KEY LL GSD</v>
          </cell>
          <cell r="K735" t="str">
            <v>Open - IL</v>
          </cell>
        </row>
        <row r="736">
          <cell r="D736" t="str">
            <v>IL945</v>
          </cell>
          <cell r="E736" t="str">
            <v>BCBS - IL DUAL SUBS ONLY</v>
          </cell>
          <cell r="G736" t="str">
            <v>IL</v>
          </cell>
          <cell r="I736" t="str">
            <v>YES</v>
          </cell>
          <cell r="J736" t="str">
            <v>KEY LL GSD</v>
          </cell>
          <cell r="K736" t="str">
            <v>Open - IL</v>
          </cell>
        </row>
        <row r="737">
          <cell r="D737" t="str">
            <v>IL942</v>
          </cell>
          <cell r="E737" t="str">
            <v>ILS - Illinois</v>
          </cell>
          <cell r="G737" t="str">
            <v>IL</v>
          </cell>
          <cell r="I737" t="str">
            <v>YES</v>
          </cell>
          <cell r="J737" t="str">
            <v>KEY LL GSD</v>
          </cell>
          <cell r="K737" t="str">
            <v>Open - IL</v>
          </cell>
        </row>
        <row r="738">
          <cell r="D738" t="str">
            <v>IL947</v>
          </cell>
          <cell r="E738" t="str">
            <v>ILS Humana - DUAL SUBS ONLY</v>
          </cell>
          <cell r="G738" t="str">
            <v>IL</v>
          </cell>
          <cell r="I738" t="str">
            <v>YES</v>
          </cell>
          <cell r="J738" t="str">
            <v>KEY LL GSD</v>
          </cell>
          <cell r="K738" t="str">
            <v>Open - IL</v>
          </cell>
        </row>
        <row r="739">
          <cell r="D739" t="str">
            <v>IL943</v>
          </cell>
          <cell r="E739" t="str">
            <v>Developmental Disabilities Waiver</v>
          </cell>
          <cell r="G739" t="str">
            <v>IL</v>
          </cell>
          <cell r="I739" t="str">
            <v>YES</v>
          </cell>
          <cell r="J739" t="str">
            <v>KEY LL GSD</v>
          </cell>
          <cell r="K739" t="str">
            <v>Open - IL</v>
          </cell>
        </row>
        <row r="740">
          <cell r="D740" t="str">
            <v>IL945</v>
          </cell>
          <cell r="E740" t="str">
            <v>BCBS - IL DUAL SUBS ONLY</v>
          </cell>
          <cell r="G740" t="str">
            <v>IL</v>
          </cell>
          <cell r="I740" t="str">
            <v>YES</v>
          </cell>
          <cell r="J740" t="str">
            <v>KEY LL GSD</v>
          </cell>
          <cell r="K740" t="str">
            <v>Open - IL</v>
          </cell>
        </row>
        <row r="741">
          <cell r="D741" t="str">
            <v>IL947</v>
          </cell>
          <cell r="E741" t="str">
            <v>ILS Humana - DUAL SUBS ONLY</v>
          </cell>
          <cell r="G741" t="str">
            <v>IL</v>
          </cell>
          <cell r="I741" t="str">
            <v>YES</v>
          </cell>
          <cell r="J741" t="str">
            <v>KEY LL GSD</v>
          </cell>
          <cell r="K741" t="str">
            <v>Open - IL</v>
          </cell>
        </row>
        <row r="742">
          <cell r="D742" t="str">
            <v>IL950</v>
          </cell>
          <cell r="E742" t="str">
            <v>CountyCare - Cook County Health</v>
          </cell>
          <cell r="G742" t="str">
            <v>IL</v>
          </cell>
          <cell r="I742" t="str">
            <v>YES</v>
          </cell>
          <cell r="J742" t="str">
            <v>KEY LL GSD</v>
          </cell>
          <cell r="K742" t="str">
            <v>Open - IL</v>
          </cell>
        </row>
        <row r="743">
          <cell r="D743" t="str">
            <v>IN019</v>
          </cell>
          <cell r="E743" t="str">
            <v>Reid at Home Lifeline</v>
          </cell>
          <cell r="G743" t="str">
            <v>IN</v>
          </cell>
          <cell r="J743" t="str">
            <v>OPEN ONE</v>
          </cell>
          <cell r="K743" t="str">
            <v>OPEN ONE</v>
          </cell>
        </row>
        <row r="744">
          <cell r="D744" t="str">
            <v>IN046</v>
          </cell>
          <cell r="E744" t="str">
            <v>Philips Lifeline - Seymour</v>
          </cell>
          <cell r="G744" t="str">
            <v>IN</v>
          </cell>
          <cell r="J744" t="str">
            <v>OPEN ONE</v>
          </cell>
          <cell r="K744" t="str">
            <v>OPEN ONE</v>
          </cell>
        </row>
        <row r="745">
          <cell r="D745" t="str">
            <v>IN070</v>
          </cell>
          <cell r="E745" t="str">
            <v>Philips Lifeline - Aubrun</v>
          </cell>
          <cell r="G745" t="str">
            <v>IN</v>
          </cell>
          <cell r="J745" t="str">
            <v>OPEN ONE</v>
          </cell>
          <cell r="K745" t="str">
            <v>OPEN ONE</v>
          </cell>
        </row>
        <row r="746">
          <cell r="D746" t="str">
            <v>IN089</v>
          </cell>
          <cell r="E746" t="str">
            <v>Memorial Hospital &amp; Health Care Center</v>
          </cell>
          <cell r="G746" t="str">
            <v>IN</v>
          </cell>
          <cell r="J746" t="str">
            <v>LMS</v>
          </cell>
          <cell r="K746" t="str">
            <v>OPEN LMS/PSF</v>
          </cell>
        </row>
        <row r="747">
          <cell r="D747" t="str">
            <v>IN670</v>
          </cell>
          <cell r="E747" t="str">
            <v>Memorial Hospital and Health Care Center</v>
          </cell>
          <cell r="G747" t="str">
            <v>IN</v>
          </cell>
          <cell r="J747" t="str">
            <v>PSF</v>
          </cell>
          <cell r="K747" t="str">
            <v>OPEN LMS/PSF</v>
          </cell>
        </row>
        <row r="748">
          <cell r="D748" t="str">
            <v>IN097</v>
          </cell>
          <cell r="E748" t="str">
            <v>Village Green Active Senior Living</v>
          </cell>
          <cell r="G748" t="str">
            <v>IN</v>
          </cell>
          <cell r="J748" t="str">
            <v>IS LL</v>
          </cell>
          <cell r="K748" t="str">
            <v>Dante Mignucci</v>
          </cell>
        </row>
        <row r="749">
          <cell r="D749" t="str">
            <v>IN116</v>
          </cell>
          <cell r="E749" t="str">
            <v>Gerig Enterprises, Inc.</v>
          </cell>
          <cell r="G749" t="str">
            <v>IN</v>
          </cell>
          <cell r="I749" t="str">
            <v>YES</v>
          </cell>
          <cell r="J749" t="str">
            <v>KEY LL B2B</v>
          </cell>
          <cell r="K749" t="str">
            <v>Open Western</v>
          </cell>
        </row>
        <row r="750">
          <cell r="D750" t="str">
            <v>IN640</v>
          </cell>
          <cell r="E750" t="str">
            <v>Gerig Enterprises, Inc.</v>
          </cell>
          <cell r="G750" t="str">
            <v>IN</v>
          </cell>
          <cell r="I750" t="str">
            <v>YES</v>
          </cell>
          <cell r="J750" t="str">
            <v>KEY LL B2B</v>
          </cell>
          <cell r="K750" t="str">
            <v>Open Western</v>
          </cell>
        </row>
        <row r="751">
          <cell r="D751" t="str">
            <v>IN150</v>
          </cell>
          <cell r="E751" t="str">
            <v>Medical Alert Solutions, Inc.</v>
          </cell>
          <cell r="G751" t="str">
            <v>IN</v>
          </cell>
          <cell r="I751" t="str">
            <v>YES</v>
          </cell>
          <cell r="J751" t="str">
            <v>KEY LL B2B</v>
          </cell>
          <cell r="K751" t="str">
            <v>Open Western</v>
          </cell>
        </row>
        <row r="752">
          <cell r="D752" t="str">
            <v>IN650</v>
          </cell>
          <cell r="E752" t="str">
            <v>Medical Alert Solutions, Inc.</v>
          </cell>
          <cell r="G752" t="str">
            <v>IN</v>
          </cell>
          <cell r="I752" t="str">
            <v>YES</v>
          </cell>
          <cell r="J752" t="str">
            <v>KEY LL B2B</v>
          </cell>
          <cell r="K752" t="str">
            <v>Open Western</v>
          </cell>
        </row>
        <row r="753">
          <cell r="D753" t="str">
            <v>IN604</v>
          </cell>
          <cell r="E753" t="str">
            <v>Home Care By Design</v>
          </cell>
          <cell r="G753" t="str">
            <v>IN</v>
          </cell>
          <cell r="J753" t="str">
            <v>PSF</v>
          </cell>
          <cell r="K753" t="str">
            <v>OPEN LMS/PSF</v>
          </cell>
        </row>
        <row r="754">
          <cell r="D754" t="str">
            <v>IN422</v>
          </cell>
          <cell r="E754" t="str">
            <v>Philips Lifeline- Columbus</v>
          </cell>
          <cell r="G754" t="str">
            <v>IN</v>
          </cell>
          <cell r="J754" t="str">
            <v>OPEN ONE</v>
          </cell>
          <cell r="K754" t="str">
            <v>OPEN ONE</v>
          </cell>
        </row>
        <row r="755">
          <cell r="D755" t="str">
            <v>IN622</v>
          </cell>
          <cell r="E755" t="str">
            <v>Philips Lifeline- Columbus</v>
          </cell>
          <cell r="G755" t="str">
            <v>IN</v>
          </cell>
          <cell r="J755" t="str">
            <v>LL GSD</v>
          </cell>
          <cell r="K755" t="str">
            <v>OPEN GSD</v>
          </cell>
        </row>
        <row r="756">
          <cell r="D756" t="str">
            <v>IN634</v>
          </cell>
          <cell r="E756" t="str">
            <v>Philips Lifeline - Evansville</v>
          </cell>
          <cell r="G756" t="str">
            <v>IN</v>
          </cell>
          <cell r="H756" t="str">
            <v>STATE BUCKET</v>
          </cell>
          <cell r="J756" t="str">
            <v>ONE</v>
          </cell>
          <cell r="K756" t="str">
            <v>Open Western</v>
          </cell>
        </row>
        <row r="757">
          <cell r="D757" t="str">
            <v>IN654</v>
          </cell>
          <cell r="E757" t="str">
            <v>Philips Lifeline - Conersville</v>
          </cell>
          <cell r="G757" t="str">
            <v>IN</v>
          </cell>
          <cell r="J757" t="str">
            <v>OPEN ONE</v>
          </cell>
          <cell r="K757" t="str">
            <v>OPEN ONE</v>
          </cell>
        </row>
        <row r="758">
          <cell r="D758" t="str">
            <v>IN672</v>
          </cell>
          <cell r="E758" t="str">
            <v>CICOA Choice</v>
          </cell>
          <cell r="G758" t="str">
            <v>IN</v>
          </cell>
          <cell r="I758" t="str">
            <v>YES</v>
          </cell>
          <cell r="J758" t="str">
            <v>KEY LL GSD</v>
          </cell>
          <cell r="K758" t="str">
            <v>Open Western</v>
          </cell>
        </row>
        <row r="759">
          <cell r="D759" t="str">
            <v>IN674</v>
          </cell>
          <cell r="E759" t="str">
            <v>CICOA Title III</v>
          </cell>
          <cell r="G759" t="str">
            <v>IN</v>
          </cell>
          <cell r="I759" t="str">
            <v>YES</v>
          </cell>
          <cell r="J759" t="str">
            <v>KEY LL GSD</v>
          </cell>
          <cell r="K759" t="str">
            <v>Open Western</v>
          </cell>
        </row>
        <row r="760">
          <cell r="D760" t="str">
            <v>IN708</v>
          </cell>
          <cell r="E760" t="str">
            <v>Janelle Lesher</v>
          </cell>
          <cell r="G760" t="str">
            <v>IN</v>
          </cell>
          <cell r="J760" t="str">
            <v>OPEN ONE</v>
          </cell>
          <cell r="K760" t="str">
            <v>OPEN ONE</v>
          </cell>
        </row>
        <row r="761">
          <cell r="D761" t="str">
            <v>IN776</v>
          </cell>
          <cell r="E761" t="str">
            <v>Home Instead Senior Care S&amp;C ElderCare Srvcs</v>
          </cell>
          <cell r="G761" t="str">
            <v>IN</v>
          </cell>
          <cell r="J761" t="str">
            <v>ONE</v>
          </cell>
          <cell r="K761" t="str">
            <v>Dante Mignucci</v>
          </cell>
        </row>
        <row r="762">
          <cell r="D762" t="str">
            <v>IN785</v>
          </cell>
          <cell r="E762" t="str">
            <v>Indiana Home Health Care Plus</v>
          </cell>
          <cell r="G762" t="str">
            <v>IN</v>
          </cell>
          <cell r="J762" t="str">
            <v>ONE</v>
          </cell>
          <cell r="K762" t="str">
            <v>Dante Mignucci</v>
          </cell>
        </row>
        <row r="763">
          <cell r="D763" t="str">
            <v>IN900</v>
          </cell>
          <cell r="E763" t="str">
            <v>Indiana Medicaid</v>
          </cell>
          <cell r="G763" t="str">
            <v>IN</v>
          </cell>
          <cell r="I763" t="str">
            <v>YES</v>
          </cell>
          <cell r="J763" t="str">
            <v>KEY LL GSD</v>
          </cell>
          <cell r="K763" t="str">
            <v>Open Western</v>
          </cell>
        </row>
        <row r="764">
          <cell r="D764" t="str">
            <v>IN909</v>
          </cell>
          <cell r="E764" t="str">
            <v>Generations MED WAIVER</v>
          </cell>
          <cell r="G764" t="str">
            <v>IN</v>
          </cell>
          <cell r="I764" t="str">
            <v>YES</v>
          </cell>
          <cell r="J764" t="str">
            <v>KEY LL GSD</v>
          </cell>
          <cell r="K764" t="str">
            <v>Open Western</v>
          </cell>
        </row>
        <row r="765">
          <cell r="D765" t="str">
            <v>IN911</v>
          </cell>
          <cell r="E765" t="str">
            <v>Area 10 Agency on Aging</v>
          </cell>
          <cell r="G765" t="str">
            <v>IN</v>
          </cell>
          <cell r="I765" t="str">
            <v>YES</v>
          </cell>
          <cell r="J765" t="str">
            <v>KEY LL GSD</v>
          </cell>
          <cell r="K765" t="str">
            <v>Open Western</v>
          </cell>
        </row>
        <row r="766">
          <cell r="D766" t="str">
            <v>IN912</v>
          </cell>
          <cell r="E766" t="str">
            <v>Options for Better Living</v>
          </cell>
          <cell r="G766" t="str">
            <v>IN</v>
          </cell>
          <cell r="I766" t="str">
            <v>YES</v>
          </cell>
          <cell r="J766" t="str">
            <v>KEY LL GSD</v>
          </cell>
          <cell r="K766" t="str">
            <v>Open Western</v>
          </cell>
        </row>
        <row r="767">
          <cell r="D767" t="str">
            <v>IN913</v>
          </cell>
          <cell r="E767" t="str">
            <v>Unity of Indiana</v>
          </cell>
          <cell r="G767" t="str">
            <v>IN</v>
          </cell>
          <cell r="I767" t="str">
            <v>YES</v>
          </cell>
          <cell r="J767" t="str">
            <v>KEY LL GSD</v>
          </cell>
          <cell r="K767" t="str">
            <v>Open Western</v>
          </cell>
        </row>
        <row r="768">
          <cell r="D768" t="str">
            <v>IN914</v>
          </cell>
          <cell r="E768" t="str">
            <v>Area15 Hoosier Uplands Medicaid Referral</v>
          </cell>
          <cell r="G768" t="str">
            <v>IN</v>
          </cell>
          <cell r="I768" t="str">
            <v>YES</v>
          </cell>
          <cell r="J768" t="str">
            <v>KEY LL GSD</v>
          </cell>
          <cell r="K768" t="str">
            <v>Open Western</v>
          </cell>
        </row>
        <row r="769">
          <cell r="D769" t="str">
            <v>IN915</v>
          </cell>
          <cell r="E769" t="str">
            <v>Lifespan Resources Medicaid Referrals</v>
          </cell>
          <cell r="G769" t="str">
            <v>IN</v>
          </cell>
          <cell r="I769" t="str">
            <v>YES</v>
          </cell>
          <cell r="J769" t="str">
            <v>KEY LL GSD</v>
          </cell>
          <cell r="K769" t="str">
            <v>Open Western</v>
          </cell>
        </row>
        <row r="770">
          <cell r="D770" t="str">
            <v>IN916</v>
          </cell>
          <cell r="E770" t="str">
            <v>Indiana Medicaid CICOA</v>
          </cell>
          <cell r="G770" t="str">
            <v>IN</v>
          </cell>
          <cell r="I770" t="str">
            <v>YES</v>
          </cell>
          <cell r="J770" t="str">
            <v>KEY LL GSD</v>
          </cell>
          <cell r="K770" t="str">
            <v>Open Western</v>
          </cell>
        </row>
        <row r="771">
          <cell r="D771" t="str">
            <v>IN939</v>
          </cell>
          <cell r="E771" t="str">
            <v>Porter County Med Waiver</v>
          </cell>
          <cell r="G771" t="str">
            <v>IN</v>
          </cell>
          <cell r="I771" t="str">
            <v>YES</v>
          </cell>
          <cell r="J771" t="str">
            <v>KEY LL GSD</v>
          </cell>
          <cell r="K771" t="str">
            <v>Open Western</v>
          </cell>
        </row>
        <row r="772">
          <cell r="D772" t="str">
            <v>IN947</v>
          </cell>
          <cell r="E772" t="str">
            <v>Area XI Aging &amp; Comm. Svcs Waiver</v>
          </cell>
          <cell r="G772" t="str">
            <v>IN</v>
          </cell>
          <cell r="I772" t="str">
            <v>YES</v>
          </cell>
          <cell r="J772" t="str">
            <v>KEY LL GSD</v>
          </cell>
          <cell r="K772" t="str">
            <v>Open Western</v>
          </cell>
        </row>
        <row r="773">
          <cell r="D773" t="str">
            <v>IN901</v>
          </cell>
          <cell r="E773" t="str">
            <v>Hoosier Uplands - CHOICE</v>
          </cell>
          <cell r="G773" t="str">
            <v>IN</v>
          </cell>
          <cell r="I773" t="str">
            <v>YES</v>
          </cell>
          <cell r="J773" t="str">
            <v>KEY LL GSD</v>
          </cell>
          <cell r="K773" t="str">
            <v>Open Western</v>
          </cell>
        </row>
        <row r="774">
          <cell r="D774" t="str">
            <v>IN905</v>
          </cell>
          <cell r="E774" t="str">
            <v>Area 9 Agency</v>
          </cell>
          <cell r="G774" t="str">
            <v>IN</v>
          </cell>
          <cell r="I774" t="str">
            <v>YES</v>
          </cell>
          <cell r="J774" t="str">
            <v>KEY LL GSD</v>
          </cell>
          <cell r="K774" t="str">
            <v>Open Western</v>
          </cell>
        </row>
        <row r="775">
          <cell r="D775" t="str">
            <v>IN906</v>
          </cell>
          <cell r="E775" t="str">
            <v>LifeStream Services, Inc.</v>
          </cell>
          <cell r="G775" t="str">
            <v>IN</v>
          </cell>
          <cell r="I775" t="str">
            <v>YES</v>
          </cell>
          <cell r="J775" t="str">
            <v>KEY LL GSD</v>
          </cell>
          <cell r="K775" t="str">
            <v>Open Western</v>
          </cell>
        </row>
        <row r="776">
          <cell r="D776" t="str">
            <v>IN908</v>
          </cell>
          <cell r="E776" t="str">
            <v>Generations - Choice</v>
          </cell>
          <cell r="G776" t="str">
            <v>IN</v>
          </cell>
          <cell r="I776" t="str">
            <v>YES</v>
          </cell>
          <cell r="J776" t="str">
            <v>KEY LL GSD</v>
          </cell>
          <cell r="K776" t="str">
            <v>Open Western</v>
          </cell>
        </row>
        <row r="777">
          <cell r="D777" t="str">
            <v>IN918</v>
          </cell>
          <cell r="E777" t="str">
            <v>Area IV Agency on Aging and Community Se</v>
          </cell>
          <cell r="G777" t="str">
            <v>IN</v>
          </cell>
          <cell r="I777" t="str">
            <v>YES</v>
          </cell>
          <cell r="J777" t="str">
            <v>KEY LL GSD</v>
          </cell>
          <cell r="K777" t="str">
            <v>Open Western</v>
          </cell>
        </row>
        <row r="778">
          <cell r="D778" t="str">
            <v>IN940</v>
          </cell>
          <cell r="E778" t="str">
            <v>NWICA - Choice</v>
          </cell>
          <cell r="G778" t="str">
            <v>IN</v>
          </cell>
          <cell r="I778" t="str">
            <v>YES</v>
          </cell>
          <cell r="J778" t="str">
            <v>KEY LL GSD</v>
          </cell>
          <cell r="K778" t="str">
            <v>Open Western</v>
          </cell>
        </row>
        <row r="779">
          <cell r="D779" t="str">
            <v>IN946</v>
          </cell>
          <cell r="E779" t="str">
            <v>Area XI Aging &amp; Comm, Svcs of SC IN</v>
          </cell>
          <cell r="G779" t="str">
            <v>IN</v>
          </cell>
          <cell r="I779" t="str">
            <v>YES</v>
          </cell>
          <cell r="J779" t="str">
            <v>KEY LL GSD</v>
          </cell>
          <cell r="K779" t="str">
            <v>Open Western</v>
          </cell>
        </row>
        <row r="780">
          <cell r="D780" t="str">
            <v>IN948</v>
          </cell>
          <cell r="E780" t="str">
            <v>Area XI ACS of SC IN Title 3</v>
          </cell>
          <cell r="G780" t="str">
            <v>IN</v>
          </cell>
          <cell r="I780" t="str">
            <v>YES</v>
          </cell>
          <cell r="J780" t="str">
            <v>KEY LL GSD</v>
          </cell>
          <cell r="K780" t="str">
            <v>Open Western</v>
          </cell>
        </row>
        <row r="781">
          <cell r="D781" t="str">
            <v>IN996</v>
          </cell>
          <cell r="E781" t="str">
            <v>SOUTHWESTERN INDIANA REGIONAL COA</v>
          </cell>
          <cell r="G781" t="str">
            <v>IN</v>
          </cell>
          <cell r="I781" t="str">
            <v>YES</v>
          </cell>
          <cell r="J781" t="str">
            <v>KEY LL GSD</v>
          </cell>
          <cell r="K781" t="str">
            <v>Open Western</v>
          </cell>
        </row>
        <row r="782">
          <cell r="D782" t="str">
            <v>KS000</v>
          </cell>
          <cell r="E782" t="str">
            <v>Right at Home</v>
          </cell>
          <cell r="G782" t="str">
            <v>KS</v>
          </cell>
          <cell r="I782" t="str">
            <v>YES</v>
          </cell>
          <cell r="J782" t="str">
            <v>KEY LL B2B</v>
          </cell>
          <cell r="K782" t="str">
            <v>Jerri McCracken</v>
          </cell>
        </row>
        <row r="783">
          <cell r="D783" t="str">
            <v>KS010</v>
          </cell>
          <cell r="E783" t="str">
            <v>Stanton County Hospital</v>
          </cell>
          <cell r="G783" t="str">
            <v>KS</v>
          </cell>
          <cell r="I783" t="str">
            <v>YES</v>
          </cell>
          <cell r="J783" t="str">
            <v>KEY LL B2B</v>
          </cell>
          <cell r="K783" t="str">
            <v>Jerri McCracken</v>
          </cell>
        </row>
        <row r="784">
          <cell r="D784" t="str">
            <v>KS024</v>
          </cell>
          <cell r="E784" t="str">
            <v>Grant County Board on Aging</v>
          </cell>
          <cell r="G784" t="str">
            <v>KS</v>
          </cell>
          <cell r="J784" t="str">
            <v>IS LL</v>
          </cell>
          <cell r="K784" t="str">
            <v>Anne Lee</v>
          </cell>
        </row>
        <row r="785">
          <cell r="D785" t="str">
            <v>KS031</v>
          </cell>
          <cell r="E785" t="str">
            <v>William Newton Hospital</v>
          </cell>
          <cell r="G785" t="str">
            <v>KS</v>
          </cell>
          <cell r="J785" t="str">
            <v>LMS</v>
          </cell>
          <cell r="K785" t="str">
            <v>OPEN LMS/PSF</v>
          </cell>
        </row>
        <row r="786">
          <cell r="D786" t="str">
            <v>KS032</v>
          </cell>
          <cell r="E786" t="str">
            <v>Home Health &amp; Hospice of Dickinson County</v>
          </cell>
          <cell r="G786" t="str">
            <v>KS</v>
          </cell>
          <cell r="J786" t="str">
            <v>IS LL</v>
          </cell>
          <cell r="K786" t="str">
            <v>Anne Lee</v>
          </cell>
        </row>
        <row r="787">
          <cell r="D787" t="str">
            <v>KS035</v>
          </cell>
          <cell r="E787" t="str">
            <v>Philips Lifeline</v>
          </cell>
          <cell r="G787" t="str">
            <v>KS</v>
          </cell>
          <cell r="H787" t="str">
            <v>STATE BUCKET</v>
          </cell>
          <cell r="J787" t="str">
            <v>ONE</v>
          </cell>
          <cell r="K787" t="str">
            <v>Jerri McCracken</v>
          </cell>
        </row>
        <row r="788">
          <cell r="D788" t="str">
            <v>KS036</v>
          </cell>
          <cell r="E788" t="str">
            <v>Philips Lifeline - El Dorado</v>
          </cell>
          <cell r="G788" t="str">
            <v>KS</v>
          </cell>
          <cell r="J788" t="str">
            <v>OPEN ONE</v>
          </cell>
          <cell r="K788" t="str">
            <v>OPEN ONE</v>
          </cell>
        </row>
        <row r="789">
          <cell r="D789" t="str">
            <v>KS049</v>
          </cell>
          <cell r="E789" t="str">
            <v>Sheridan County Hospital</v>
          </cell>
          <cell r="G789" t="str">
            <v>KS</v>
          </cell>
          <cell r="J789" t="str">
            <v>LMS</v>
          </cell>
          <cell r="K789" t="str">
            <v>OPEN LMS/PSF</v>
          </cell>
        </row>
        <row r="790">
          <cell r="D790" t="str">
            <v>KS051</v>
          </cell>
          <cell r="E790" t="str">
            <v>Stevens County Hospital</v>
          </cell>
          <cell r="G790" t="str">
            <v>KS</v>
          </cell>
          <cell r="J790" t="str">
            <v>IS LL</v>
          </cell>
          <cell r="K790" t="str">
            <v>Anne Lee</v>
          </cell>
        </row>
        <row r="791">
          <cell r="D791" t="str">
            <v>KS065</v>
          </cell>
          <cell r="E791" t="str">
            <v>Norton County Hospital</v>
          </cell>
          <cell r="G791" t="str">
            <v>KS</v>
          </cell>
          <cell r="I791" t="str">
            <v>YES</v>
          </cell>
          <cell r="J791" t="str">
            <v>KEY LL B2B</v>
          </cell>
          <cell r="K791" t="str">
            <v>Jerri McCracken</v>
          </cell>
        </row>
        <row r="792">
          <cell r="D792" t="str">
            <v>KS069</v>
          </cell>
          <cell r="E792" t="str">
            <v>Philips Lifeline - Independence</v>
          </cell>
          <cell r="G792" t="str">
            <v>KS</v>
          </cell>
          <cell r="J792" t="str">
            <v>OPEN ONE</v>
          </cell>
          <cell r="K792" t="str">
            <v>OPEN ONE</v>
          </cell>
        </row>
        <row r="793">
          <cell r="D793" t="str">
            <v>KS070</v>
          </cell>
          <cell r="E793" t="str">
            <v>Hodgeman County Health Center</v>
          </cell>
          <cell r="G793" t="str">
            <v>KS</v>
          </cell>
          <cell r="J793" t="str">
            <v>IS LL</v>
          </cell>
          <cell r="K793" t="str">
            <v>Anne Lee</v>
          </cell>
        </row>
        <row r="794">
          <cell r="D794" t="str">
            <v>KS075</v>
          </cell>
          <cell r="E794" t="str">
            <v>Medicine Lodge Memorial Hospital</v>
          </cell>
          <cell r="G794" t="str">
            <v>KS</v>
          </cell>
          <cell r="J794" t="str">
            <v>IS LL</v>
          </cell>
          <cell r="K794" t="str">
            <v>Anne Lee</v>
          </cell>
        </row>
        <row r="795">
          <cell r="D795" t="str">
            <v>KS091</v>
          </cell>
          <cell r="E795" t="str">
            <v>Cheyenne County Hospital Lifeline</v>
          </cell>
          <cell r="G795" t="str">
            <v>KS</v>
          </cell>
          <cell r="I795" t="str">
            <v>YES</v>
          </cell>
          <cell r="J795" t="str">
            <v>KEY LL B2B</v>
          </cell>
          <cell r="K795" t="str">
            <v>Jerri McCracken</v>
          </cell>
        </row>
        <row r="796">
          <cell r="D796" t="str">
            <v>KS037</v>
          </cell>
          <cell r="E796" t="str">
            <v>Salina Regional Home Medical Services</v>
          </cell>
          <cell r="G796" t="str">
            <v>KS</v>
          </cell>
          <cell r="I796" t="str">
            <v>YES</v>
          </cell>
          <cell r="J796" t="str">
            <v>KEY LL B2B</v>
          </cell>
          <cell r="K796" t="str">
            <v>Jerri McCracken</v>
          </cell>
        </row>
        <row r="797">
          <cell r="D797" t="str">
            <v>KS044</v>
          </cell>
          <cell r="E797" t="str">
            <v>Salina Regional Home Medical Services</v>
          </cell>
          <cell r="G797" t="str">
            <v>KS</v>
          </cell>
          <cell r="I797" t="str">
            <v>YES</v>
          </cell>
          <cell r="J797" t="str">
            <v>KEY LL B2B</v>
          </cell>
          <cell r="K797" t="str">
            <v>Jerri McCracken</v>
          </cell>
        </row>
        <row r="798">
          <cell r="D798" t="str">
            <v>KS061</v>
          </cell>
          <cell r="E798" t="str">
            <v>Salina Regional Home Medical Services</v>
          </cell>
          <cell r="G798" t="str">
            <v>KS</v>
          </cell>
          <cell r="I798" t="str">
            <v>YES</v>
          </cell>
          <cell r="J798" t="str">
            <v>KEY LL B2B</v>
          </cell>
          <cell r="K798" t="str">
            <v>Jerri McCracken</v>
          </cell>
        </row>
        <row r="799">
          <cell r="D799" t="str">
            <v>KS095</v>
          </cell>
          <cell r="E799" t="str">
            <v>Salina Regional Home Medical Services</v>
          </cell>
          <cell r="G799" t="str">
            <v>KS</v>
          </cell>
          <cell r="I799" t="str">
            <v>YES</v>
          </cell>
          <cell r="J799" t="str">
            <v>KEY LL B2B</v>
          </cell>
          <cell r="K799" t="str">
            <v>Jerri McCracken</v>
          </cell>
        </row>
        <row r="800">
          <cell r="D800" t="str">
            <v>KS195</v>
          </cell>
          <cell r="E800" t="str">
            <v>Salina Regional Home Medical Services</v>
          </cell>
          <cell r="G800" t="str">
            <v>KS</v>
          </cell>
          <cell r="I800" t="str">
            <v>YES</v>
          </cell>
          <cell r="J800" t="str">
            <v>KEY LL B2B</v>
          </cell>
          <cell r="K800" t="str">
            <v>Jerri McCracken</v>
          </cell>
        </row>
        <row r="801">
          <cell r="D801" t="str">
            <v>KS118</v>
          </cell>
          <cell r="E801" t="str">
            <v>Absolute Home Health Care</v>
          </cell>
          <cell r="G801" t="str">
            <v>KS</v>
          </cell>
          <cell r="J801" t="str">
            <v>LMS</v>
          </cell>
          <cell r="K801" t="str">
            <v>OPEN LMS/PSF</v>
          </cell>
        </row>
        <row r="802">
          <cell r="D802" t="str">
            <v>KS618</v>
          </cell>
          <cell r="E802" t="str">
            <v>Absolute Home Health Care</v>
          </cell>
          <cell r="G802" t="str">
            <v>KS</v>
          </cell>
          <cell r="I802" t="str">
            <v>YES</v>
          </cell>
          <cell r="J802" t="str">
            <v>KEY LL B2B</v>
          </cell>
          <cell r="K802" t="str">
            <v>Jerri McCracken</v>
          </cell>
        </row>
        <row r="803">
          <cell r="D803" t="str">
            <v>KS402</v>
          </cell>
          <cell r="E803" t="str">
            <v>Via Christi Home Medical</v>
          </cell>
          <cell r="G803" t="str">
            <v>KS</v>
          </cell>
          <cell r="I803" t="str">
            <v>YES</v>
          </cell>
          <cell r="J803" t="str">
            <v>KEY LL B2B</v>
          </cell>
          <cell r="K803" t="str">
            <v>Jerri McCracken</v>
          </cell>
        </row>
        <row r="804">
          <cell r="D804" t="str">
            <v>KS626</v>
          </cell>
          <cell r="E804" t="str">
            <v>Right at Home Overland Park</v>
          </cell>
          <cell r="G804" t="str">
            <v>KS</v>
          </cell>
          <cell r="I804" t="str">
            <v>YES</v>
          </cell>
          <cell r="J804" t="str">
            <v>KEY LL B2B</v>
          </cell>
          <cell r="K804" t="str">
            <v>Jerri McCracken</v>
          </cell>
        </row>
        <row r="805">
          <cell r="D805" t="str">
            <v>KS538</v>
          </cell>
          <cell r="E805" t="str">
            <v>Midland Care Connection, Inc.</v>
          </cell>
          <cell r="G805" t="str">
            <v>KS</v>
          </cell>
          <cell r="J805" t="str">
            <v>PSF</v>
          </cell>
          <cell r="K805" t="str">
            <v>OPEN LMS/PSF</v>
          </cell>
        </row>
        <row r="806">
          <cell r="D806" t="str">
            <v>KS628</v>
          </cell>
          <cell r="E806" t="str">
            <v>Midland Care Connection, Inc.</v>
          </cell>
          <cell r="G806" t="str">
            <v>KS</v>
          </cell>
          <cell r="J806" t="str">
            <v>PSF</v>
          </cell>
          <cell r="K806" t="str">
            <v>OPEN LMS/PSF</v>
          </cell>
        </row>
        <row r="807">
          <cell r="D807" t="str">
            <v>KS629</v>
          </cell>
          <cell r="E807" t="str">
            <v>Good Samaritan - College Way Village</v>
          </cell>
          <cell r="G807" t="str">
            <v>KS</v>
          </cell>
          <cell r="J807" t="str">
            <v>IS LL</v>
          </cell>
          <cell r="K807" t="str">
            <v>Anne Lee</v>
          </cell>
        </row>
        <row r="808">
          <cell r="D808" t="str">
            <v>KS642</v>
          </cell>
          <cell r="E808" t="str">
            <v>Graham County Hospital</v>
          </cell>
          <cell r="G808" t="str">
            <v>KS</v>
          </cell>
          <cell r="J808" t="str">
            <v>IS LL</v>
          </cell>
          <cell r="K808" t="str">
            <v>Anne Lee</v>
          </cell>
        </row>
        <row r="809">
          <cell r="D809" t="str">
            <v>KS678</v>
          </cell>
          <cell r="E809" t="str">
            <v>Philips Lifeline - Hays</v>
          </cell>
          <cell r="G809" t="str">
            <v>KS</v>
          </cell>
          <cell r="J809" t="str">
            <v>OPEN ONE</v>
          </cell>
          <cell r="K809" t="str">
            <v>OPEN ONE</v>
          </cell>
        </row>
        <row r="810">
          <cell r="D810" t="str">
            <v>KS680</v>
          </cell>
          <cell r="E810" t="str">
            <v>Trego County Home Health</v>
          </cell>
          <cell r="G810" t="str">
            <v>KS</v>
          </cell>
          <cell r="J810" t="str">
            <v>IS LL</v>
          </cell>
          <cell r="K810" t="str">
            <v>Anne Lee</v>
          </cell>
        </row>
        <row r="811">
          <cell r="D811" t="str">
            <v>KS900</v>
          </cell>
          <cell r="E811" t="str">
            <v>Southwest Kansas Area Agency on Aging</v>
          </cell>
          <cell r="G811" t="str">
            <v>KS</v>
          </cell>
          <cell r="I811" t="str">
            <v>YES</v>
          </cell>
          <cell r="J811" t="str">
            <v>KEY LL GSD</v>
          </cell>
          <cell r="K811" t="str">
            <v>Jerri McCracken</v>
          </cell>
        </row>
        <row r="812">
          <cell r="D812" t="str">
            <v>KS903</v>
          </cell>
          <cell r="E812" t="str">
            <v>SE KS AAA Senior Care Act</v>
          </cell>
          <cell r="G812" t="str">
            <v>KS</v>
          </cell>
          <cell r="I812" t="str">
            <v>YES</v>
          </cell>
          <cell r="J812" t="str">
            <v>KEY LL GSD</v>
          </cell>
          <cell r="K812" t="str">
            <v>Jerri McCracken</v>
          </cell>
        </row>
        <row r="813">
          <cell r="D813" t="str">
            <v>KS904</v>
          </cell>
          <cell r="E813" t="str">
            <v>NW KS AAA Medicaid</v>
          </cell>
          <cell r="G813" t="str">
            <v>KS</v>
          </cell>
          <cell r="I813" t="str">
            <v>YES</v>
          </cell>
          <cell r="J813" t="str">
            <v>KEY LL GSD</v>
          </cell>
          <cell r="K813" t="str">
            <v>Jerri McCracken</v>
          </cell>
        </row>
        <row r="814">
          <cell r="D814" t="str">
            <v>KS906</v>
          </cell>
          <cell r="E814" t="str">
            <v>Wyandotte County Senior Care Act</v>
          </cell>
          <cell r="G814" t="str">
            <v>KS</v>
          </cell>
          <cell r="I814" t="str">
            <v>YES</v>
          </cell>
          <cell r="J814" t="str">
            <v>KEY LL GSD</v>
          </cell>
          <cell r="K814" t="str">
            <v>Jerri McCracken</v>
          </cell>
        </row>
        <row r="815">
          <cell r="D815" t="str">
            <v>KS907</v>
          </cell>
          <cell r="E815" t="str">
            <v>Wyandotte County Senior Levy Fund</v>
          </cell>
          <cell r="G815" t="str">
            <v>KS</v>
          </cell>
          <cell r="I815" t="str">
            <v>YES</v>
          </cell>
          <cell r="J815" t="str">
            <v>KEY LL GSD</v>
          </cell>
          <cell r="K815" t="str">
            <v>Jerri McCracken</v>
          </cell>
        </row>
        <row r="816">
          <cell r="D816" t="str">
            <v>KS912</v>
          </cell>
          <cell r="E816" t="str">
            <v>Kansas Healthy Working Program</v>
          </cell>
          <cell r="G816" t="str">
            <v>KS</v>
          </cell>
          <cell r="I816" t="str">
            <v>YES</v>
          </cell>
          <cell r="J816" t="str">
            <v>KEY LL GSD</v>
          </cell>
          <cell r="K816" t="str">
            <v>Jerri McCracken</v>
          </cell>
        </row>
        <row r="817">
          <cell r="D817" t="str">
            <v>KS913</v>
          </cell>
          <cell r="E817" t="str">
            <v>Northeast Kansas Area Agency on Aging</v>
          </cell>
          <cell r="G817" t="str">
            <v>KS</v>
          </cell>
          <cell r="I817" t="str">
            <v>YES</v>
          </cell>
          <cell r="J817" t="str">
            <v>KEY LL GSD</v>
          </cell>
          <cell r="K817" t="str">
            <v>Jerri McCracken</v>
          </cell>
        </row>
        <row r="818">
          <cell r="D818" t="str">
            <v>KS914</v>
          </cell>
          <cell r="E818" t="str">
            <v>Sunflower State - Medicaid PD Waiver</v>
          </cell>
          <cell r="G818" t="str">
            <v>KS</v>
          </cell>
          <cell r="I818" t="str">
            <v>YES</v>
          </cell>
          <cell r="J818" t="str">
            <v>KEY LL GSD</v>
          </cell>
          <cell r="K818" t="str">
            <v>Jerri McCracken</v>
          </cell>
        </row>
        <row r="819">
          <cell r="D819" t="str">
            <v>KS915</v>
          </cell>
          <cell r="E819" t="str">
            <v>Sunflower State - Medicaid FE Waiver</v>
          </cell>
          <cell r="G819" t="str">
            <v>KS</v>
          </cell>
          <cell r="I819" t="str">
            <v>YES</v>
          </cell>
          <cell r="J819" t="str">
            <v>KEY LL GSD</v>
          </cell>
          <cell r="K819" t="str">
            <v>Jerri McCracken</v>
          </cell>
        </row>
        <row r="820">
          <cell r="D820" t="str">
            <v>KS916</v>
          </cell>
          <cell r="E820" t="str">
            <v>Sunflower State - Medicaid MRDD</v>
          </cell>
          <cell r="G820" t="str">
            <v>KS</v>
          </cell>
          <cell r="I820" t="str">
            <v>YES</v>
          </cell>
          <cell r="J820" t="str">
            <v>KEY LL GSD</v>
          </cell>
          <cell r="K820" t="str">
            <v>Jerri McCracken</v>
          </cell>
        </row>
        <row r="821">
          <cell r="D821" t="str">
            <v>KS917</v>
          </cell>
          <cell r="E821" t="str">
            <v>Sunflower TBI - Head Injury Waiver</v>
          </cell>
          <cell r="G821" t="str">
            <v>KS</v>
          </cell>
          <cell r="I821" t="str">
            <v>YES</v>
          </cell>
          <cell r="J821" t="str">
            <v>KEY LL GSD</v>
          </cell>
          <cell r="K821" t="str">
            <v>Jerri McCracken</v>
          </cell>
        </row>
        <row r="822">
          <cell r="D822" t="str">
            <v>KS920</v>
          </cell>
          <cell r="E822" t="str">
            <v>Johnson County Area Agency on Aging</v>
          </cell>
          <cell r="G822" t="str">
            <v>KS</v>
          </cell>
          <cell r="I822" t="str">
            <v>YES</v>
          </cell>
          <cell r="J822" t="str">
            <v>KEY LL GSD</v>
          </cell>
          <cell r="K822" t="str">
            <v>Jerri McCracken</v>
          </cell>
        </row>
        <row r="823">
          <cell r="D823" t="str">
            <v>KS926</v>
          </cell>
          <cell r="E823" t="str">
            <v>Amerigroup - Medicaid PD Waiver</v>
          </cell>
          <cell r="G823" t="str">
            <v>KS</v>
          </cell>
          <cell r="I823" t="str">
            <v>YES</v>
          </cell>
          <cell r="J823" t="str">
            <v>KEY LL GSD</v>
          </cell>
          <cell r="K823" t="str">
            <v>Jerri McCracken</v>
          </cell>
        </row>
        <row r="824">
          <cell r="D824" t="str">
            <v>KS931</v>
          </cell>
          <cell r="E824" t="str">
            <v>United Health Care - Medicaid PD Waiver</v>
          </cell>
          <cell r="G824" t="str">
            <v>KS</v>
          </cell>
          <cell r="I824" t="str">
            <v>YES</v>
          </cell>
          <cell r="J824" t="str">
            <v>KEY LL GSD</v>
          </cell>
          <cell r="K824" t="str">
            <v>Jerri McCracken</v>
          </cell>
        </row>
        <row r="825">
          <cell r="D825" t="str">
            <v>KS932</v>
          </cell>
          <cell r="E825" t="str">
            <v>United Health Care - Medicaid FE Waiver</v>
          </cell>
          <cell r="G825" t="str">
            <v>KS</v>
          </cell>
          <cell r="I825" t="str">
            <v>YES</v>
          </cell>
          <cell r="J825" t="str">
            <v>KEY LL GSD</v>
          </cell>
          <cell r="K825" t="str">
            <v>Jerri McCracken</v>
          </cell>
        </row>
        <row r="826">
          <cell r="D826" t="str">
            <v>KS933</v>
          </cell>
          <cell r="E826" t="str">
            <v>United Health Care - Medicaid MRDD</v>
          </cell>
          <cell r="G826" t="str">
            <v>KS</v>
          </cell>
          <cell r="I826" t="str">
            <v>YES</v>
          </cell>
          <cell r="J826" t="str">
            <v>KEY LL GSD</v>
          </cell>
          <cell r="K826" t="str">
            <v>Jerri McCracken</v>
          </cell>
        </row>
        <row r="827">
          <cell r="D827" t="str">
            <v>KS934</v>
          </cell>
          <cell r="E827" t="str">
            <v>United Health Care - TBI - Head Injury Waiver</v>
          </cell>
          <cell r="G827" t="str">
            <v>KS</v>
          </cell>
          <cell r="I827" t="str">
            <v>YES</v>
          </cell>
          <cell r="J827" t="str">
            <v>KEY LL GSD</v>
          </cell>
          <cell r="K827" t="str">
            <v>Jerri McCracken</v>
          </cell>
        </row>
        <row r="828">
          <cell r="D828" t="str">
            <v>KS935</v>
          </cell>
          <cell r="E828" t="str">
            <v>United Health Care - Sr. Care Act</v>
          </cell>
          <cell r="G828" t="str">
            <v>KS</v>
          </cell>
          <cell r="I828" t="str">
            <v>YES</v>
          </cell>
          <cell r="J828" t="str">
            <v>KEY LL GSD</v>
          </cell>
          <cell r="K828" t="str">
            <v>Jerri McCracken</v>
          </cell>
        </row>
        <row r="829">
          <cell r="D829" t="str">
            <v>KS950</v>
          </cell>
          <cell r="E829" t="str">
            <v>Aetna Better Health (KS PD Waiver)</v>
          </cell>
          <cell r="G829" t="str">
            <v>KS</v>
          </cell>
          <cell r="I829" t="str">
            <v>YES</v>
          </cell>
          <cell r="J829" t="str">
            <v>KEY LL GSD</v>
          </cell>
          <cell r="K829" t="str">
            <v>Jerri McCracken</v>
          </cell>
        </row>
        <row r="830">
          <cell r="D830" t="str">
            <v>KS951</v>
          </cell>
          <cell r="E830" t="str">
            <v>Aetna Better Health (KS FE Waiver)</v>
          </cell>
          <cell r="G830" t="str">
            <v>KS</v>
          </cell>
          <cell r="I830" t="str">
            <v>YES</v>
          </cell>
          <cell r="J830" t="str">
            <v>KEY LL GSD</v>
          </cell>
          <cell r="K830" t="str">
            <v>Jerri McCracken</v>
          </cell>
        </row>
        <row r="831">
          <cell r="D831" t="str">
            <v>KS952</v>
          </cell>
          <cell r="E831" t="str">
            <v>Aetna Better Health (KS TBI Waiver)</v>
          </cell>
          <cell r="G831" t="str">
            <v>KS</v>
          </cell>
          <cell r="I831" t="str">
            <v>YES</v>
          </cell>
          <cell r="J831" t="str">
            <v>KEY LL GSD</v>
          </cell>
          <cell r="K831" t="str">
            <v>Jerri McCracken</v>
          </cell>
        </row>
        <row r="832">
          <cell r="D832" t="str">
            <v>KY015</v>
          </cell>
          <cell r="E832" t="str">
            <v>King's Daughters Medical Center</v>
          </cell>
          <cell r="G832" t="str">
            <v>KY</v>
          </cell>
          <cell r="J832" t="str">
            <v>LL B2B</v>
          </cell>
          <cell r="K832" t="str">
            <v>Open Western</v>
          </cell>
        </row>
        <row r="833">
          <cell r="D833" t="str">
            <v>KY031</v>
          </cell>
          <cell r="E833" t="str">
            <v>Harrison Memorial Hospital</v>
          </cell>
          <cell r="G833" t="str">
            <v>KY</v>
          </cell>
          <cell r="J833" t="str">
            <v>LMS</v>
          </cell>
          <cell r="K833" t="str">
            <v>OPEN LMS/PSF</v>
          </cell>
        </row>
        <row r="834">
          <cell r="D834" t="str">
            <v>KY059</v>
          </cell>
          <cell r="E834" t="str">
            <v>Lifeline Owensboro</v>
          </cell>
          <cell r="G834" t="str">
            <v>KY</v>
          </cell>
          <cell r="J834" t="str">
            <v>OPEN ONE</v>
          </cell>
          <cell r="K834" t="str">
            <v>OPEN ONE</v>
          </cell>
        </row>
        <row r="835">
          <cell r="D835" t="str">
            <v>KY061</v>
          </cell>
          <cell r="E835" t="str">
            <v>Philips Lifeine - Hendersen</v>
          </cell>
          <cell r="G835" t="str">
            <v>KY</v>
          </cell>
          <cell r="H835" t="str">
            <v>STATE BUCKET</v>
          </cell>
          <cell r="J835" t="str">
            <v>ONE</v>
          </cell>
          <cell r="K835" t="str">
            <v>Open Western</v>
          </cell>
        </row>
        <row r="836">
          <cell r="D836" t="str">
            <v>KY130</v>
          </cell>
          <cell r="E836" t="str">
            <v>WeCare Medical LLC</v>
          </cell>
          <cell r="G836" t="str">
            <v>KY</v>
          </cell>
          <cell r="J836" t="str">
            <v>IS LL</v>
          </cell>
          <cell r="K836" t="str">
            <v>Dante Mignucci</v>
          </cell>
        </row>
        <row r="837">
          <cell r="D837" t="str">
            <v>KY607</v>
          </cell>
          <cell r="E837" t="str">
            <v>Trigg County Hospital Lifeline</v>
          </cell>
          <cell r="G837" t="str">
            <v>KY</v>
          </cell>
          <cell r="J837" t="str">
            <v>PSF</v>
          </cell>
          <cell r="K837" t="str">
            <v>OPEN LMS/PSF</v>
          </cell>
        </row>
        <row r="838">
          <cell r="D838" t="str">
            <v>KY619</v>
          </cell>
          <cell r="E838" t="str">
            <v>St. Anthony's Hospice, Inc.</v>
          </cell>
          <cell r="G838" t="str">
            <v>KY</v>
          </cell>
          <cell r="J838" t="str">
            <v>IS LL</v>
          </cell>
          <cell r="K838" t="str">
            <v>Dante Mignucci</v>
          </cell>
        </row>
        <row r="839">
          <cell r="D839" t="str">
            <v>KY620</v>
          </cell>
          <cell r="E839" t="str">
            <v>Heritage Hospice</v>
          </cell>
          <cell r="G839" t="str">
            <v>KY</v>
          </cell>
          <cell r="J839" t="str">
            <v>PSF</v>
          </cell>
          <cell r="K839" t="str">
            <v>OPEN LMS/PSF</v>
          </cell>
        </row>
        <row r="840">
          <cell r="D840" t="str">
            <v>KY710</v>
          </cell>
          <cell r="E840" t="str">
            <v>Extra Care Private Duty Nursing Agency</v>
          </cell>
          <cell r="G840" t="str">
            <v>KY</v>
          </cell>
          <cell r="J840" t="str">
            <v>LL GSD</v>
          </cell>
          <cell r="K840" t="str">
            <v>Open Western</v>
          </cell>
        </row>
        <row r="841">
          <cell r="D841" t="str">
            <v>KY717</v>
          </cell>
          <cell r="E841" t="str">
            <v>Home Instead Senior care</v>
          </cell>
          <cell r="G841" t="str">
            <v>KY</v>
          </cell>
          <cell r="J841" t="str">
            <v>ONE</v>
          </cell>
          <cell r="K841" t="str">
            <v>Dante Mignucci</v>
          </cell>
        </row>
        <row r="842">
          <cell r="D842" t="str">
            <v>FL870</v>
          </cell>
          <cell r="E842" t="str">
            <v>CarePlus</v>
          </cell>
          <cell r="G842" t="str">
            <v>FL</v>
          </cell>
          <cell r="J842" t="str">
            <v>OPEN ONE</v>
          </cell>
          <cell r="K842" t="str">
            <v>CAPITATION</v>
          </cell>
        </row>
        <row r="843">
          <cell r="D843" t="str">
            <v>KY903</v>
          </cell>
          <cell r="E843" t="str">
            <v>Gateway KY</v>
          </cell>
          <cell r="G843" t="str">
            <v>KY</v>
          </cell>
          <cell r="J843" t="str">
            <v>LL GSD</v>
          </cell>
          <cell r="K843" t="str">
            <v>Open Western</v>
          </cell>
        </row>
        <row r="844">
          <cell r="D844" t="str">
            <v>LA018</v>
          </cell>
          <cell r="E844" t="str">
            <v>Jewish Family Service</v>
          </cell>
          <cell r="G844" t="str">
            <v>LA</v>
          </cell>
          <cell r="J844" t="str">
            <v>LMS</v>
          </cell>
          <cell r="K844" t="str">
            <v>OPEN LMS/PSF</v>
          </cell>
        </row>
        <row r="845">
          <cell r="D845" t="str">
            <v>LA020</v>
          </cell>
          <cell r="E845" t="str">
            <v>Jewish Family Service</v>
          </cell>
          <cell r="G845" t="str">
            <v>LA</v>
          </cell>
          <cell r="J845" t="str">
            <v>LMS</v>
          </cell>
          <cell r="K845" t="str">
            <v>OPEN LMS/PSF</v>
          </cell>
        </row>
        <row r="846">
          <cell r="D846" t="str">
            <v>LA520</v>
          </cell>
          <cell r="E846" t="str">
            <v>Jewish Family Services</v>
          </cell>
          <cell r="G846" t="str">
            <v>LA</v>
          </cell>
          <cell r="J846" t="str">
            <v>PSF</v>
          </cell>
          <cell r="K846" t="str">
            <v>OPEN LMS/PSF</v>
          </cell>
        </row>
        <row r="847">
          <cell r="D847" t="str">
            <v>LA620</v>
          </cell>
          <cell r="E847" t="str">
            <v>Jewish Family Service</v>
          </cell>
          <cell r="G847" t="str">
            <v>LA</v>
          </cell>
          <cell r="J847" t="str">
            <v>PSF</v>
          </cell>
          <cell r="K847" t="str">
            <v>OPEN LMS/PSF</v>
          </cell>
        </row>
        <row r="848">
          <cell r="D848" t="str">
            <v>LA036</v>
          </cell>
          <cell r="E848" t="str">
            <v>West Calcasieu Cameron Hospital</v>
          </cell>
          <cell r="G848" t="str">
            <v>LA</v>
          </cell>
          <cell r="J848" t="str">
            <v>IS LL</v>
          </cell>
          <cell r="K848" t="str">
            <v>Tyler Hedrick</v>
          </cell>
        </row>
        <row r="849">
          <cell r="D849" t="str">
            <v>LA536</v>
          </cell>
          <cell r="E849" t="str">
            <v>West Calcasieu Cameron Hospital</v>
          </cell>
          <cell r="G849" t="str">
            <v>LA</v>
          </cell>
          <cell r="J849" t="str">
            <v>IS LL</v>
          </cell>
          <cell r="K849" t="str">
            <v>Tyler Hedrick</v>
          </cell>
        </row>
        <row r="850">
          <cell r="D850" t="str">
            <v>LA636</v>
          </cell>
          <cell r="E850" t="str">
            <v>West Calcasieu Cameron Hospital</v>
          </cell>
          <cell r="G850" t="str">
            <v>LA</v>
          </cell>
          <cell r="J850" t="str">
            <v>IS LL</v>
          </cell>
          <cell r="K850" t="str">
            <v>Tyler Hedrick</v>
          </cell>
        </row>
        <row r="851">
          <cell r="D851" t="str">
            <v>LA401</v>
          </cell>
          <cell r="E851" t="str">
            <v>LHC subs w No Discharge Notice - Unit Retrievals</v>
          </cell>
          <cell r="G851" t="str">
            <v>LA</v>
          </cell>
          <cell r="J851" t="str">
            <v>PSF</v>
          </cell>
          <cell r="K851" t="str">
            <v>OPEN LMS/PSF</v>
          </cell>
        </row>
        <row r="852">
          <cell r="D852" t="str">
            <v>LA402</v>
          </cell>
          <cell r="E852" t="str">
            <v>LHC Subs with no Discharge Notice - SAVES</v>
          </cell>
          <cell r="G852" t="str">
            <v>LA</v>
          </cell>
          <cell r="J852" t="str">
            <v>PSF</v>
          </cell>
          <cell r="K852" t="str">
            <v>OPEN LMS/PSF</v>
          </cell>
        </row>
        <row r="853">
          <cell r="D853" t="str">
            <v>LA502</v>
          </cell>
          <cell r="E853" t="str">
            <v>England Oaks Active Adult Living</v>
          </cell>
          <cell r="G853" t="str">
            <v>LA</v>
          </cell>
          <cell r="J853" t="str">
            <v>PSF</v>
          </cell>
          <cell r="K853" t="str">
            <v>Jerri McCracken</v>
          </cell>
        </row>
        <row r="854">
          <cell r="D854" t="str">
            <v>AL617</v>
          </cell>
          <cell r="E854" t="str">
            <v>Medical Centers HomeCare-Guntersville</v>
          </cell>
          <cell r="G854" t="str">
            <v>AL</v>
          </cell>
          <cell r="J854" t="str">
            <v>PSF</v>
          </cell>
          <cell r="K854" t="str">
            <v>OPEN LMS/PSF</v>
          </cell>
        </row>
        <row r="855">
          <cell r="D855" t="str">
            <v>AR620</v>
          </cell>
          <cell r="E855" t="str">
            <v>Hospice of North Arkansas -Mountain Home</v>
          </cell>
          <cell r="G855" t="str">
            <v>AR</v>
          </cell>
          <cell r="J855" t="str">
            <v>PSF</v>
          </cell>
          <cell r="K855" t="str">
            <v>OPEN LMS/PSF</v>
          </cell>
        </row>
        <row r="856">
          <cell r="D856" t="str">
            <v>CF523</v>
          </cell>
          <cell r="E856" t="str">
            <v>Addus HealthCare - Chico</v>
          </cell>
          <cell r="G856" t="str">
            <v>LA</v>
          </cell>
          <cell r="J856" t="str">
            <v>PSF</v>
          </cell>
          <cell r="K856" t="str">
            <v>OPEN LMS/PSF</v>
          </cell>
        </row>
        <row r="857">
          <cell r="D857" t="str">
            <v>KY641</v>
          </cell>
          <cell r="E857" t="str">
            <v>Lifeline Health Care Pulaski-Somerset</v>
          </cell>
          <cell r="G857" t="str">
            <v>KY</v>
          </cell>
          <cell r="J857" t="str">
            <v>PSF</v>
          </cell>
          <cell r="K857" t="str">
            <v>OPEN LMS/PSF</v>
          </cell>
        </row>
        <row r="858">
          <cell r="D858" t="str">
            <v>LA605</v>
          </cell>
          <cell r="E858" t="str">
            <v>Ville Platte HomeHealth Agency</v>
          </cell>
          <cell r="G858" t="str">
            <v>LA</v>
          </cell>
          <cell r="J858" t="str">
            <v>PSF</v>
          </cell>
          <cell r="K858" t="str">
            <v>OPEN LMS/PSF</v>
          </cell>
        </row>
        <row r="859">
          <cell r="D859" t="str">
            <v>LA650</v>
          </cell>
          <cell r="E859" t="str">
            <v>Louisiana HomeCare Shreveport-Shreveport</v>
          </cell>
          <cell r="G859" t="str">
            <v>LA</v>
          </cell>
          <cell r="J859" t="str">
            <v>PSF</v>
          </cell>
          <cell r="K859" t="str">
            <v>OPEN LMS/PSF</v>
          </cell>
        </row>
        <row r="860">
          <cell r="D860" t="str">
            <v>MS612</v>
          </cell>
          <cell r="E860" t="str">
            <v>Mississippi HomeCare- Brandon</v>
          </cell>
          <cell r="G860" t="str">
            <v>MS</v>
          </cell>
          <cell r="J860" t="str">
            <v>PSF</v>
          </cell>
          <cell r="K860" t="str">
            <v>OPEN LMS/PSF</v>
          </cell>
        </row>
        <row r="861">
          <cell r="D861" t="str">
            <v>OH459</v>
          </cell>
          <cell r="E861" t="str">
            <v>St.Marys HomeHealth Service-Proctorville</v>
          </cell>
          <cell r="G861" t="str">
            <v>OH</v>
          </cell>
          <cell r="J861" t="str">
            <v>PSF</v>
          </cell>
          <cell r="K861" t="str">
            <v>OPEN LMS/PSF</v>
          </cell>
        </row>
        <row r="862">
          <cell r="D862" t="str">
            <v>WV616</v>
          </cell>
          <cell r="E862" t="str">
            <v>St. Marys Home Health Service-Huntington</v>
          </cell>
          <cell r="G862" t="str">
            <v>WV</v>
          </cell>
          <cell r="J862" t="str">
            <v>PSF</v>
          </cell>
          <cell r="K862" t="str">
            <v>OPEN LMS/PSF</v>
          </cell>
        </row>
        <row r="863">
          <cell r="D863" t="str">
            <v>LA634</v>
          </cell>
          <cell r="E863" t="str">
            <v>Four Rivers Home Health of Louisiana</v>
          </cell>
          <cell r="G863" t="str">
            <v>LA</v>
          </cell>
          <cell r="J863" t="str">
            <v>PSF</v>
          </cell>
          <cell r="K863" t="str">
            <v>OPEN LMS/PSF</v>
          </cell>
        </row>
        <row r="864">
          <cell r="D864" t="str">
            <v>LA924</v>
          </cell>
          <cell r="E864" t="str">
            <v>Lousiana Medicaid</v>
          </cell>
          <cell r="G864" t="str">
            <v>LA</v>
          </cell>
          <cell r="J864" t="str">
            <v>LL GSD</v>
          </cell>
          <cell r="K864" t="str">
            <v>Jerri McCracken</v>
          </cell>
        </row>
        <row r="865">
          <cell r="D865" t="str">
            <v>LA925</v>
          </cell>
          <cell r="E865" t="str">
            <v>LA925 - NOW-ROW Waiver</v>
          </cell>
          <cell r="G865" t="str">
            <v>LA</v>
          </cell>
          <cell r="J865" t="str">
            <v>LL GSD</v>
          </cell>
          <cell r="K865" t="str">
            <v>Jerri McCracken</v>
          </cell>
        </row>
        <row r="866">
          <cell r="D866" t="str">
            <v>LA998</v>
          </cell>
          <cell r="E866" t="str">
            <v>GREATER NEW ORLEANS PACE</v>
          </cell>
          <cell r="G866" t="str">
            <v>LA</v>
          </cell>
          <cell r="J866" t="str">
            <v>LL GSD</v>
          </cell>
          <cell r="K866" t="str">
            <v>Jerri McCracken</v>
          </cell>
        </row>
        <row r="867">
          <cell r="D867" t="str">
            <v>MA013</v>
          </cell>
          <cell r="E867" t="str">
            <v>Lifeline GSD (ESP Harbor Health)</v>
          </cell>
          <cell r="G867" t="str">
            <v>MA</v>
          </cell>
          <cell r="I867" t="str">
            <v>YES</v>
          </cell>
          <cell r="J867" t="str">
            <v>KEY LL GSD</v>
          </cell>
          <cell r="K867" t="str">
            <v>Darlene Messier</v>
          </cell>
        </row>
        <row r="868">
          <cell r="D868" t="str">
            <v>MA028</v>
          </cell>
          <cell r="E868" t="str">
            <v>LIFELINE - CAMBRIDGE</v>
          </cell>
          <cell r="G868" t="str">
            <v>MA</v>
          </cell>
          <cell r="J868" t="str">
            <v>ONE</v>
          </cell>
          <cell r="K868" t="str">
            <v>Open Eastern</v>
          </cell>
        </row>
        <row r="869">
          <cell r="D869" t="str">
            <v>MA085</v>
          </cell>
          <cell r="E869" t="str">
            <v>Mount Auburn Hospital</v>
          </cell>
          <cell r="G869" t="str">
            <v>MA</v>
          </cell>
          <cell r="I869" t="str">
            <v>YES</v>
          </cell>
          <cell r="J869" t="str">
            <v>KEY LL B2B</v>
          </cell>
          <cell r="K869" t="str">
            <v>Open Eastern</v>
          </cell>
        </row>
        <row r="870">
          <cell r="D870" t="str">
            <v>MA086</v>
          </cell>
          <cell r="E870" t="str">
            <v>Mount Auburn Hospital</v>
          </cell>
          <cell r="G870" t="str">
            <v>MA</v>
          </cell>
          <cell r="I870" t="str">
            <v>YES</v>
          </cell>
          <cell r="J870" t="str">
            <v>KEY LL B2B</v>
          </cell>
          <cell r="K870" t="str">
            <v>Open Eastern</v>
          </cell>
        </row>
        <row r="871">
          <cell r="D871" t="str">
            <v>MA087</v>
          </cell>
          <cell r="E871" t="str">
            <v>Mount Auburn Hospital</v>
          </cell>
          <cell r="G871" t="str">
            <v>MA</v>
          </cell>
          <cell r="I871" t="str">
            <v>YES</v>
          </cell>
          <cell r="J871" t="str">
            <v>KEY LL B2B</v>
          </cell>
          <cell r="K871" t="str">
            <v>Open Eastern</v>
          </cell>
        </row>
        <row r="872">
          <cell r="D872" t="str">
            <v>MA088</v>
          </cell>
          <cell r="E872" t="str">
            <v>Mount Auburn Hospital</v>
          </cell>
          <cell r="G872" t="str">
            <v>MA</v>
          </cell>
          <cell r="I872" t="str">
            <v>YES</v>
          </cell>
          <cell r="J872" t="str">
            <v>KEY LL B2B</v>
          </cell>
          <cell r="K872" t="str">
            <v>Open Eastern</v>
          </cell>
        </row>
        <row r="873">
          <cell r="D873" t="str">
            <v>MA096</v>
          </cell>
          <cell r="E873" t="str">
            <v>Mount Auburn Hospital</v>
          </cell>
          <cell r="G873" t="str">
            <v>MA</v>
          </cell>
          <cell r="I873" t="str">
            <v>YES</v>
          </cell>
          <cell r="J873" t="str">
            <v>KEY LL B2B</v>
          </cell>
          <cell r="K873" t="str">
            <v>Open Eastern</v>
          </cell>
        </row>
        <row r="874">
          <cell r="D874" t="str">
            <v>MA117</v>
          </cell>
          <cell r="E874" t="str">
            <v>Mount Auburn Hospital</v>
          </cell>
          <cell r="G874" t="str">
            <v>MA</v>
          </cell>
          <cell r="I874" t="str">
            <v>YES</v>
          </cell>
          <cell r="J874" t="str">
            <v>KEY LL B2B</v>
          </cell>
          <cell r="K874" t="str">
            <v>Open Eastern</v>
          </cell>
        </row>
        <row r="875">
          <cell r="D875" t="str">
            <v>MA128</v>
          </cell>
          <cell r="E875" t="str">
            <v>Mount Auburn Hospital</v>
          </cell>
          <cell r="G875" t="str">
            <v>MA</v>
          </cell>
          <cell r="I875" t="str">
            <v>YES</v>
          </cell>
          <cell r="J875" t="str">
            <v>KEY LL B2B</v>
          </cell>
          <cell r="K875" t="str">
            <v>Open Eastern</v>
          </cell>
        </row>
        <row r="876">
          <cell r="D876" t="str">
            <v>MA138</v>
          </cell>
          <cell r="E876" t="str">
            <v>Mount Auburn Hospital</v>
          </cell>
          <cell r="G876" t="str">
            <v>MA</v>
          </cell>
          <cell r="I876" t="str">
            <v>YES</v>
          </cell>
          <cell r="J876" t="str">
            <v>KEY LL B2B</v>
          </cell>
          <cell r="K876" t="str">
            <v>Open Eastern</v>
          </cell>
        </row>
        <row r="877">
          <cell r="D877" t="str">
            <v>MA158</v>
          </cell>
          <cell r="E877" t="str">
            <v>Mount Auburn Hospital</v>
          </cell>
          <cell r="G877" t="str">
            <v>MA</v>
          </cell>
          <cell r="I877" t="str">
            <v>YES</v>
          </cell>
          <cell r="J877" t="str">
            <v>KEY LL B2B</v>
          </cell>
          <cell r="K877" t="str">
            <v>Open Eastern</v>
          </cell>
        </row>
        <row r="878">
          <cell r="D878" t="str">
            <v>MA185</v>
          </cell>
          <cell r="E878" t="str">
            <v>Mount Auburn Hospital</v>
          </cell>
          <cell r="G878" t="str">
            <v>MA</v>
          </cell>
          <cell r="I878" t="str">
            <v>YES</v>
          </cell>
          <cell r="J878" t="str">
            <v>KEY LL B2B</v>
          </cell>
          <cell r="K878" t="str">
            <v>Open Eastern</v>
          </cell>
        </row>
        <row r="879">
          <cell r="D879" t="str">
            <v>MA285</v>
          </cell>
          <cell r="E879" t="str">
            <v>Mount Auburn Hospital</v>
          </cell>
          <cell r="G879" t="str">
            <v>MA</v>
          </cell>
          <cell r="I879" t="str">
            <v>YES</v>
          </cell>
          <cell r="J879" t="str">
            <v>KEY LL B2B</v>
          </cell>
          <cell r="K879" t="str">
            <v>Open Eastern</v>
          </cell>
        </row>
        <row r="880">
          <cell r="D880" t="str">
            <v>MA625</v>
          </cell>
          <cell r="E880" t="str">
            <v>Mount Auburn Hospital</v>
          </cell>
          <cell r="G880" t="str">
            <v>MA</v>
          </cell>
          <cell r="I880" t="str">
            <v>YES</v>
          </cell>
          <cell r="J880" t="str">
            <v>KEY LL B2B</v>
          </cell>
          <cell r="K880" t="str">
            <v>Open Eastern</v>
          </cell>
        </row>
        <row r="881">
          <cell r="D881" t="str">
            <v>MA628</v>
          </cell>
          <cell r="E881" t="str">
            <v>Mount Auburn Hospital</v>
          </cell>
          <cell r="G881" t="str">
            <v>MA</v>
          </cell>
          <cell r="I881" t="str">
            <v>YES</v>
          </cell>
          <cell r="J881" t="str">
            <v>KEY LL B2B</v>
          </cell>
          <cell r="K881" t="str">
            <v>Open Eastern</v>
          </cell>
        </row>
        <row r="882">
          <cell r="D882" t="str">
            <v>MA037</v>
          </cell>
          <cell r="E882" t="str">
            <v>Element Care (formerly ESP of NS)</v>
          </cell>
          <cell r="G882" t="str">
            <v>MA</v>
          </cell>
          <cell r="I882" t="str">
            <v>YES</v>
          </cell>
          <cell r="J882" t="str">
            <v>KEY LL GSD</v>
          </cell>
          <cell r="K882" t="str">
            <v>Darlene Messier</v>
          </cell>
        </row>
        <row r="883">
          <cell r="D883" t="str">
            <v>MA038</v>
          </cell>
          <cell r="E883" t="str">
            <v>Montachusett Home Care</v>
          </cell>
          <cell r="G883" t="str">
            <v>MA</v>
          </cell>
          <cell r="I883" t="str">
            <v>YES</v>
          </cell>
          <cell r="J883" t="str">
            <v>KEY LL GSD</v>
          </cell>
          <cell r="K883" t="str">
            <v>Darlene Messier</v>
          </cell>
        </row>
        <row r="884">
          <cell r="D884" t="str">
            <v>MA949</v>
          </cell>
          <cell r="E884" t="str">
            <v>Montachusett Home Care Corp. MD2 &amp; PERS</v>
          </cell>
          <cell r="G884" t="str">
            <v>MA</v>
          </cell>
          <cell r="I884" t="str">
            <v>YES</v>
          </cell>
          <cell r="J884" t="str">
            <v>KEY LL GSD</v>
          </cell>
          <cell r="K884" t="str">
            <v>Darlene Messier</v>
          </cell>
        </row>
        <row r="885">
          <cell r="D885" t="str">
            <v>MA045</v>
          </cell>
          <cell r="E885" t="str">
            <v>Winchester Hospital</v>
          </cell>
          <cell r="G885" t="str">
            <v>MA</v>
          </cell>
          <cell r="J885" t="str">
            <v>LMS</v>
          </cell>
          <cell r="K885" t="str">
            <v>OPEN LMS/PSF</v>
          </cell>
        </row>
        <row r="886">
          <cell r="D886" t="str">
            <v>MA089</v>
          </cell>
          <cell r="E886" t="str">
            <v>Winchester Hospital</v>
          </cell>
          <cell r="G886" t="str">
            <v>MA</v>
          </cell>
          <cell r="J886" t="str">
            <v>LMS</v>
          </cell>
          <cell r="K886" t="str">
            <v>OPEN LMS/PSF</v>
          </cell>
        </row>
        <row r="887">
          <cell r="D887" t="str">
            <v>MA112</v>
          </cell>
          <cell r="E887" t="str">
            <v>Winchester Hospital</v>
          </cell>
          <cell r="G887" t="str">
            <v>MA</v>
          </cell>
          <cell r="J887" t="str">
            <v>LMS</v>
          </cell>
          <cell r="K887" t="str">
            <v>OPEN LMS/PSF</v>
          </cell>
        </row>
        <row r="888">
          <cell r="D888" t="str">
            <v>MA155</v>
          </cell>
          <cell r="E888" t="str">
            <v>Winchester Hospital</v>
          </cell>
          <cell r="G888" t="str">
            <v>MA</v>
          </cell>
          <cell r="J888" t="str">
            <v>LMS</v>
          </cell>
          <cell r="K888" t="str">
            <v>OPEN LMS/PSF</v>
          </cell>
        </row>
        <row r="889">
          <cell r="D889" t="str">
            <v>MA046</v>
          </cell>
          <cell r="E889" t="str">
            <v>Philips Lifeline</v>
          </cell>
          <cell r="G889" t="str">
            <v>MA</v>
          </cell>
          <cell r="H889" t="str">
            <v>STATE BUCKET</v>
          </cell>
          <cell r="J889" t="str">
            <v>ONE</v>
          </cell>
          <cell r="K889" t="str">
            <v>Darlene Messier</v>
          </cell>
        </row>
        <row r="890">
          <cell r="D890" t="str">
            <v>MA052</v>
          </cell>
          <cell r="E890" t="str">
            <v>Athol Memorial Hospital</v>
          </cell>
          <cell r="G890" t="str">
            <v>MA</v>
          </cell>
          <cell r="I890" t="str">
            <v>YES</v>
          </cell>
          <cell r="J890" t="str">
            <v>KEY LL B2B</v>
          </cell>
          <cell r="K890" t="str">
            <v>Andrew Sheehan</v>
          </cell>
        </row>
        <row r="891">
          <cell r="D891" t="str">
            <v>MA053</v>
          </cell>
          <cell r="E891" t="str">
            <v>ETHOS (Boston)</v>
          </cell>
          <cell r="G891" t="str">
            <v>MA</v>
          </cell>
          <cell r="I891" t="str">
            <v>YES</v>
          </cell>
          <cell r="J891" t="str">
            <v>KEY LL GSD</v>
          </cell>
          <cell r="K891" t="str">
            <v>Darlene Messier</v>
          </cell>
        </row>
        <row r="892">
          <cell r="D892" t="str">
            <v>MA934</v>
          </cell>
          <cell r="E892" t="str">
            <v>ETHOS MD.2&amp;PERS</v>
          </cell>
          <cell r="G892" t="str">
            <v>MA</v>
          </cell>
          <cell r="I892" t="str">
            <v>YES</v>
          </cell>
          <cell r="J892" t="str">
            <v>KEY LL GSD</v>
          </cell>
          <cell r="K892" t="str">
            <v>Darlene Messier</v>
          </cell>
        </row>
        <row r="893">
          <cell r="D893" t="str">
            <v>MA067</v>
          </cell>
          <cell r="E893" t="str">
            <v>Elder Svcs of Cape Cod &amp; the Islands</v>
          </cell>
          <cell r="G893" t="str">
            <v>MA</v>
          </cell>
          <cell r="I893" t="str">
            <v>YES</v>
          </cell>
          <cell r="J893" t="str">
            <v>KEY LL GSD</v>
          </cell>
          <cell r="K893" t="str">
            <v>Darlene Messier</v>
          </cell>
        </row>
        <row r="894">
          <cell r="D894" t="str">
            <v>MA956</v>
          </cell>
          <cell r="E894" t="str">
            <v>Elder Svcs of Cape Code MD2 &amp; PERS</v>
          </cell>
          <cell r="G894" t="str">
            <v>MA</v>
          </cell>
          <cell r="I894" t="str">
            <v>YES</v>
          </cell>
          <cell r="J894" t="str">
            <v>KEY LL GSD</v>
          </cell>
          <cell r="K894" t="str">
            <v>Darlene Messier</v>
          </cell>
        </row>
        <row r="895">
          <cell r="D895" t="str">
            <v>MA071</v>
          </cell>
          <cell r="E895" t="str">
            <v>Lifeline GSD (Berkshire Cty ES)</v>
          </cell>
          <cell r="G895" t="str">
            <v>MA</v>
          </cell>
          <cell r="I895" t="str">
            <v>YES</v>
          </cell>
          <cell r="J895" t="str">
            <v>KEY LL GSD</v>
          </cell>
          <cell r="K895" t="str">
            <v>Darlene Messier</v>
          </cell>
        </row>
        <row r="896">
          <cell r="D896" t="str">
            <v>MA945</v>
          </cell>
          <cell r="E896" t="str">
            <v>Berkshire Cty Elder Svcs MD2 &amp; PERS</v>
          </cell>
          <cell r="G896" t="str">
            <v>MA</v>
          </cell>
          <cell r="I896" t="str">
            <v>YES</v>
          </cell>
          <cell r="J896" t="str">
            <v>KEY LL GSD</v>
          </cell>
          <cell r="K896" t="str">
            <v>Darlene Messier</v>
          </cell>
        </row>
        <row r="897">
          <cell r="D897" t="str">
            <v>MA078</v>
          </cell>
          <cell r="E897" t="str">
            <v>South Shore Elder Services</v>
          </cell>
          <cell r="G897" t="str">
            <v>MA</v>
          </cell>
          <cell r="I897" t="str">
            <v>YES</v>
          </cell>
          <cell r="J897" t="str">
            <v>KEY LL GSD</v>
          </cell>
          <cell r="K897" t="str">
            <v>Darlene Messier</v>
          </cell>
        </row>
        <row r="898">
          <cell r="D898" t="str">
            <v>MA090</v>
          </cell>
          <cell r="E898" t="str">
            <v>Elder Services of Merrimack Valley</v>
          </cell>
          <cell r="G898" t="str">
            <v>MA</v>
          </cell>
          <cell r="I898" t="str">
            <v>YES</v>
          </cell>
          <cell r="J898" t="str">
            <v>KEY LL GSD</v>
          </cell>
          <cell r="K898" t="str">
            <v>Darlene Messier</v>
          </cell>
        </row>
        <row r="899">
          <cell r="D899" t="str">
            <v>MA986</v>
          </cell>
          <cell r="E899" t="str">
            <v>Elder Svcs of Merrimack Valley PERS&amp;PMD</v>
          </cell>
          <cell r="G899" t="str">
            <v>MA</v>
          </cell>
          <cell r="I899" t="str">
            <v>YES</v>
          </cell>
          <cell r="J899" t="str">
            <v>KEY LL GSD</v>
          </cell>
          <cell r="K899" t="str">
            <v>Darlene Messier</v>
          </cell>
        </row>
        <row r="900">
          <cell r="D900" t="str">
            <v>MA093</v>
          </cell>
          <cell r="E900" t="str">
            <v>Lifeline GSD (BayPath)</v>
          </cell>
          <cell r="G900" t="str">
            <v>MA</v>
          </cell>
          <cell r="I900" t="str">
            <v>YES</v>
          </cell>
          <cell r="J900" t="str">
            <v>KEY LL GSD</v>
          </cell>
          <cell r="K900" t="str">
            <v>Darlene Messier</v>
          </cell>
        </row>
        <row r="901">
          <cell r="D901" t="str">
            <v>MA952</v>
          </cell>
          <cell r="E901" t="str">
            <v>BayPath Elder Services MD2 &amp; PERS</v>
          </cell>
          <cell r="G901" t="str">
            <v>MA</v>
          </cell>
          <cell r="I901" t="str">
            <v>YES</v>
          </cell>
          <cell r="J901" t="str">
            <v>KEY LL GSD</v>
          </cell>
          <cell r="K901" t="str">
            <v>Darlene Messier</v>
          </cell>
        </row>
        <row r="902">
          <cell r="D902" t="str">
            <v>MA097</v>
          </cell>
          <cell r="E902" t="str">
            <v>LifePath, Inc.</v>
          </cell>
          <cell r="G902" t="str">
            <v>MA</v>
          </cell>
          <cell r="I902" t="str">
            <v>YES</v>
          </cell>
          <cell r="J902" t="str">
            <v>KEY LL GSD</v>
          </cell>
          <cell r="K902" t="str">
            <v>Darlene Messier</v>
          </cell>
        </row>
        <row r="903">
          <cell r="D903" t="str">
            <v>MA975</v>
          </cell>
          <cell r="E903" t="str">
            <v>LifePath, Inc. PERS &amp; PMD</v>
          </cell>
          <cell r="G903" t="str">
            <v>MA</v>
          </cell>
          <cell r="I903" t="str">
            <v>YES</v>
          </cell>
          <cell r="J903" t="str">
            <v>KEY LL GSD</v>
          </cell>
          <cell r="K903" t="str">
            <v>Darlene Messier</v>
          </cell>
        </row>
        <row r="904">
          <cell r="D904" t="str">
            <v>MA130</v>
          </cell>
          <cell r="E904" t="str">
            <v>Philips - Dennis Port</v>
          </cell>
          <cell r="G904" t="str">
            <v>MA</v>
          </cell>
          <cell r="H904" t="str">
            <v>STATE BUCKET</v>
          </cell>
          <cell r="J904" t="str">
            <v>ONE</v>
          </cell>
          <cell r="K904" t="str">
            <v>Andrew Sheehan</v>
          </cell>
        </row>
        <row r="905">
          <cell r="D905" t="str">
            <v>MA147</v>
          </cell>
          <cell r="E905" t="str">
            <v>South Shore Lifeline</v>
          </cell>
          <cell r="G905" t="str">
            <v>MA</v>
          </cell>
          <cell r="J905" t="str">
            <v>ONE</v>
          </cell>
          <cell r="K905" t="str">
            <v>Andrew Sheehan</v>
          </cell>
        </row>
        <row r="906">
          <cell r="D906" t="str">
            <v>MA153</v>
          </cell>
          <cell r="E906" t="str">
            <v>Lifeline GSD (ES of Worcester)</v>
          </cell>
          <cell r="G906" t="str">
            <v>MA</v>
          </cell>
          <cell r="I906" t="str">
            <v>YES</v>
          </cell>
          <cell r="J906" t="str">
            <v>KEY LL GSD</v>
          </cell>
          <cell r="K906" t="str">
            <v>Darlene Messier</v>
          </cell>
        </row>
        <row r="907">
          <cell r="D907" t="str">
            <v>MA953</v>
          </cell>
          <cell r="E907" t="str">
            <v>Worcester Elder Svcs MD2 &amp; PERS</v>
          </cell>
          <cell r="G907" t="str">
            <v>MA</v>
          </cell>
          <cell r="I907" t="str">
            <v>YES</v>
          </cell>
          <cell r="J907" t="str">
            <v>KEY LL GSD</v>
          </cell>
          <cell r="K907" t="str">
            <v>Darlene Messier</v>
          </cell>
        </row>
        <row r="908">
          <cell r="D908" t="str">
            <v>OE923</v>
          </cell>
          <cell r="E908" t="str">
            <v>Elder Services of the Worcester Area, In</v>
          </cell>
          <cell r="G908" t="str">
            <v>MA</v>
          </cell>
          <cell r="I908" t="str">
            <v>YES</v>
          </cell>
          <cell r="J908" t="str">
            <v>KEY LL GSD</v>
          </cell>
          <cell r="K908" t="str">
            <v>Darlene Messier</v>
          </cell>
        </row>
        <row r="909">
          <cell r="D909" t="str">
            <v>MA154</v>
          </cell>
          <cell r="E909" t="str">
            <v>Lifeine GSD (Old Colony ES)</v>
          </cell>
          <cell r="G909" t="str">
            <v>MA</v>
          </cell>
          <cell r="I909" t="str">
            <v>YES</v>
          </cell>
          <cell r="J909" t="str">
            <v>KEY LL GSD</v>
          </cell>
          <cell r="K909" t="str">
            <v>Darlene Messier</v>
          </cell>
        </row>
        <row r="910">
          <cell r="D910" t="str">
            <v>MA958</v>
          </cell>
          <cell r="E910" t="str">
            <v>Old Colony Elder Svcs MD2 &amp; PERS</v>
          </cell>
          <cell r="G910" t="str">
            <v>MA</v>
          </cell>
          <cell r="I910" t="str">
            <v>YES</v>
          </cell>
          <cell r="J910" t="str">
            <v>KEY LL GSD</v>
          </cell>
          <cell r="K910" t="str">
            <v>Darlene Messier</v>
          </cell>
        </row>
        <row r="911">
          <cell r="D911" t="str">
            <v>MA223</v>
          </cell>
          <cell r="E911" t="str">
            <v>Lifeline Charlton</v>
          </cell>
          <cell r="G911" t="str">
            <v>MA</v>
          </cell>
          <cell r="J911" t="str">
            <v>OPEN ONE</v>
          </cell>
          <cell r="K911" t="str">
            <v>OPEN ONE</v>
          </cell>
        </row>
        <row r="912">
          <cell r="D912" t="str">
            <v>MA295</v>
          </cell>
          <cell r="E912" t="str">
            <v>Alert Response Systems</v>
          </cell>
          <cell r="G912" t="str">
            <v>MA</v>
          </cell>
          <cell r="I912" t="str">
            <v>YES</v>
          </cell>
          <cell r="J912" t="str">
            <v>KEY LL B2B</v>
          </cell>
          <cell r="K912" t="str">
            <v>OPEN LMS/PSF</v>
          </cell>
        </row>
        <row r="913">
          <cell r="D913" t="str">
            <v>MA320</v>
          </cell>
          <cell r="E913" t="str">
            <v>BLC, River Bay Club, LLC</v>
          </cell>
          <cell r="G913" t="str">
            <v>MA</v>
          </cell>
          <cell r="J913" t="str">
            <v>IS LL</v>
          </cell>
          <cell r="K913" t="str">
            <v>Dante Mignucci</v>
          </cell>
        </row>
        <row r="914">
          <cell r="D914" t="str">
            <v>MA516</v>
          </cell>
          <cell r="E914" t="str">
            <v>Philips - Burlington</v>
          </cell>
          <cell r="G914" t="str">
            <v>MA</v>
          </cell>
          <cell r="J914" t="str">
            <v>OPEN ONE</v>
          </cell>
          <cell r="K914" t="str">
            <v>OPEN ONE</v>
          </cell>
        </row>
        <row r="915">
          <cell r="D915" t="str">
            <v>MA542</v>
          </cell>
          <cell r="E915" t="str">
            <v>Philips - Beverly</v>
          </cell>
          <cell r="G915" t="str">
            <v>MA</v>
          </cell>
          <cell r="I915" t="str">
            <v>YES</v>
          </cell>
          <cell r="J915" t="str">
            <v>KEY LL GSD</v>
          </cell>
          <cell r="K915" t="str">
            <v>Darlene Messier</v>
          </cell>
        </row>
        <row r="916">
          <cell r="D916" t="str">
            <v>MA603</v>
          </cell>
          <cell r="E916" t="str">
            <v>Bristol Elder Services</v>
          </cell>
          <cell r="G916" t="str">
            <v>MA</v>
          </cell>
          <cell r="I916" t="str">
            <v>YES</v>
          </cell>
          <cell r="J916" t="str">
            <v>KEY LL GSD</v>
          </cell>
          <cell r="K916" t="str">
            <v>Darlene Messier</v>
          </cell>
        </row>
        <row r="917">
          <cell r="D917" t="str">
            <v>MA957</v>
          </cell>
          <cell r="E917" t="str">
            <v>Bristol Elder Svcs MD2 &amp; PERS</v>
          </cell>
          <cell r="G917" t="str">
            <v>MA</v>
          </cell>
          <cell r="I917" t="str">
            <v>YES</v>
          </cell>
          <cell r="J917" t="str">
            <v>KEY LL GSD</v>
          </cell>
          <cell r="K917" t="str">
            <v>Darlene Messier</v>
          </cell>
        </row>
        <row r="918">
          <cell r="D918" t="str">
            <v>MA604</v>
          </cell>
          <cell r="E918" t="str">
            <v>Lifeline GSD (West MA Elder Care)</v>
          </cell>
          <cell r="G918" t="str">
            <v>MA</v>
          </cell>
          <cell r="I918" t="str">
            <v>YES</v>
          </cell>
          <cell r="J918" t="str">
            <v>KEY LL GSD</v>
          </cell>
          <cell r="K918" t="str">
            <v>Darlene Messier</v>
          </cell>
        </row>
        <row r="919">
          <cell r="D919" t="str">
            <v>MA960</v>
          </cell>
          <cell r="E919" t="str">
            <v>WestMass MD2 &amp; PERS</v>
          </cell>
          <cell r="G919" t="str">
            <v>MA</v>
          </cell>
          <cell r="I919" t="str">
            <v>YES</v>
          </cell>
          <cell r="J919" t="str">
            <v>KEY LL GSD</v>
          </cell>
          <cell r="K919" t="str">
            <v>Darlene Messier</v>
          </cell>
        </row>
        <row r="920">
          <cell r="D920" t="str">
            <v>MA007</v>
          </cell>
          <cell r="E920" t="str">
            <v>Wingate at Silver Lake</v>
          </cell>
          <cell r="G920" t="str">
            <v>MA</v>
          </cell>
          <cell r="J920" t="str">
            <v>IS LL</v>
          </cell>
          <cell r="K920" t="str">
            <v>Andrew Sheehan</v>
          </cell>
        </row>
        <row r="921">
          <cell r="D921" t="str">
            <v>MA177</v>
          </cell>
          <cell r="E921" t="str">
            <v>Residence at Wingate</v>
          </cell>
          <cell r="G921" t="str">
            <v>MA</v>
          </cell>
          <cell r="J921" t="str">
            <v>IS LL</v>
          </cell>
          <cell r="K921" t="str">
            <v>Andrew Sheehan</v>
          </cell>
        </row>
        <row r="922">
          <cell r="D922" t="str">
            <v>MA617</v>
          </cell>
          <cell r="E922" t="str">
            <v>Wingate at Silver Lake</v>
          </cell>
          <cell r="G922" t="str">
            <v>MA</v>
          </cell>
          <cell r="J922" t="str">
            <v>IS LL</v>
          </cell>
          <cell r="K922" t="str">
            <v>Andrew Sheehan</v>
          </cell>
        </row>
        <row r="923">
          <cell r="D923" t="str">
            <v>MA626</v>
          </cell>
          <cell r="E923" t="str">
            <v>Senior Living, Inc.</v>
          </cell>
          <cell r="G923" t="str">
            <v>MA</v>
          </cell>
          <cell r="J923" t="str">
            <v>IS LL</v>
          </cell>
          <cell r="K923" t="str">
            <v>Dante Mignucci</v>
          </cell>
        </row>
        <row r="924">
          <cell r="D924" t="str">
            <v>FE164</v>
          </cell>
          <cell r="E924" t="str">
            <v>Mass General Brigham</v>
          </cell>
          <cell r="G924" t="str">
            <v>MA</v>
          </cell>
          <cell r="J924" t="str">
            <v>PSF</v>
          </cell>
          <cell r="K924" t="str">
            <v>OPEN LMS/PSF</v>
          </cell>
        </row>
        <row r="925">
          <cell r="D925" t="str">
            <v>MA650</v>
          </cell>
          <cell r="E925" t="str">
            <v>Mass General Brigham</v>
          </cell>
          <cell r="G925" t="str">
            <v>MA</v>
          </cell>
          <cell r="I925" t="str">
            <v>YES</v>
          </cell>
          <cell r="J925" t="str">
            <v>KEY LL B2B</v>
          </cell>
          <cell r="K925" t="str">
            <v>Michael Barron</v>
          </cell>
        </row>
        <row r="926">
          <cell r="D926" t="str">
            <v>MA651</v>
          </cell>
          <cell r="E926" t="str">
            <v>Mass General Brigham</v>
          </cell>
          <cell r="G926" t="str">
            <v>MA</v>
          </cell>
          <cell r="I926" t="str">
            <v>YES</v>
          </cell>
          <cell r="J926" t="str">
            <v>KEY LL B2B</v>
          </cell>
          <cell r="K926" t="str">
            <v>Michael Barron</v>
          </cell>
        </row>
        <row r="927">
          <cell r="D927" t="str">
            <v>MA652</v>
          </cell>
          <cell r="E927" t="str">
            <v>Mass General Brigham</v>
          </cell>
          <cell r="G927" t="str">
            <v>MA</v>
          </cell>
          <cell r="J927" t="str">
            <v>PSF</v>
          </cell>
          <cell r="K927" t="str">
            <v>OPEN LMS/PSF</v>
          </cell>
        </row>
        <row r="928">
          <cell r="D928" t="str">
            <v>MA665</v>
          </cell>
          <cell r="E928" t="str">
            <v>Mass General Brigham</v>
          </cell>
          <cell r="G928" t="str">
            <v>MA</v>
          </cell>
          <cell r="I928" t="str">
            <v>YES</v>
          </cell>
          <cell r="J928" t="str">
            <v>KEY LL B2B</v>
          </cell>
          <cell r="K928" t="str">
            <v>Michael Barron</v>
          </cell>
        </row>
        <row r="929">
          <cell r="D929" t="str">
            <v>MA666</v>
          </cell>
          <cell r="E929" t="str">
            <v>Mass General Brigham</v>
          </cell>
          <cell r="G929" t="str">
            <v>MA</v>
          </cell>
          <cell r="J929" t="str">
            <v>PSF</v>
          </cell>
          <cell r="K929" t="str">
            <v>OPEN LMS/PSF</v>
          </cell>
        </row>
        <row r="930">
          <cell r="D930" t="str">
            <v>MA667</v>
          </cell>
          <cell r="E930" t="str">
            <v>Mass General Brigham</v>
          </cell>
          <cell r="G930" t="str">
            <v>MA</v>
          </cell>
          <cell r="I930" t="str">
            <v>YES</v>
          </cell>
          <cell r="J930" t="str">
            <v>KEY LL B2B</v>
          </cell>
          <cell r="K930" t="str">
            <v>Michael Barron</v>
          </cell>
        </row>
        <row r="931">
          <cell r="D931" t="str">
            <v>MA668</v>
          </cell>
          <cell r="E931" t="str">
            <v>Mass General Brigham</v>
          </cell>
          <cell r="G931" t="str">
            <v>MA</v>
          </cell>
          <cell r="J931" t="str">
            <v>PSF</v>
          </cell>
          <cell r="K931" t="str">
            <v>OPEN LMS/PSF</v>
          </cell>
        </row>
        <row r="932">
          <cell r="D932" t="str">
            <v>MA669</v>
          </cell>
          <cell r="E932" t="str">
            <v>Mass General Brigham</v>
          </cell>
          <cell r="G932" t="str">
            <v>MA</v>
          </cell>
          <cell r="J932" t="str">
            <v>PSF</v>
          </cell>
          <cell r="K932" t="str">
            <v>OPEN LMS/PSF</v>
          </cell>
        </row>
        <row r="933">
          <cell r="D933" t="str">
            <v>MA670</v>
          </cell>
          <cell r="E933" t="str">
            <v>Jewish Family Service of Metrowest</v>
          </cell>
          <cell r="G933" t="str">
            <v>MA</v>
          </cell>
          <cell r="J933" t="str">
            <v>OPEN ONE</v>
          </cell>
          <cell r="K933" t="str">
            <v>OPEN ONE</v>
          </cell>
        </row>
        <row r="934">
          <cell r="D934" t="str">
            <v>MA700</v>
          </cell>
          <cell r="E934" t="str">
            <v>Prime Home Health and Companion Care</v>
          </cell>
          <cell r="G934" t="str">
            <v>MA</v>
          </cell>
          <cell r="J934" t="str">
            <v>ONE</v>
          </cell>
          <cell r="K934" t="str">
            <v>Dante Mignucci</v>
          </cell>
        </row>
        <row r="935">
          <cell r="D935" t="str">
            <v>MA735</v>
          </cell>
          <cell r="E935" t="str">
            <v>Lifeline GSD (MA Health- South East)</v>
          </cell>
          <cell r="G935" t="str">
            <v>MA</v>
          </cell>
          <cell r="I935" t="str">
            <v>YES</v>
          </cell>
          <cell r="J935" t="str">
            <v>KEY LL GSD</v>
          </cell>
          <cell r="K935" t="str">
            <v>Darlene Messier</v>
          </cell>
        </row>
        <row r="936">
          <cell r="D936" t="str">
            <v>MA990</v>
          </cell>
          <cell r="E936" t="str">
            <v>Mass Health TSA Orders</v>
          </cell>
          <cell r="G936" t="str">
            <v>MA</v>
          </cell>
          <cell r="I936" t="str">
            <v>YES</v>
          </cell>
          <cell r="J936" t="str">
            <v>KEY LL GSD</v>
          </cell>
          <cell r="K936" t="str">
            <v>Darlene Messier</v>
          </cell>
        </row>
        <row r="937">
          <cell r="D937" t="str">
            <v>MA753</v>
          </cell>
          <cell r="E937" t="str">
            <v>USA Senior Care d/b/a Home Instead Senior Care</v>
          </cell>
          <cell r="G937" t="str">
            <v>MA</v>
          </cell>
          <cell r="J937" t="str">
            <v>ONE</v>
          </cell>
          <cell r="K937" t="str">
            <v>Dante Mignucci</v>
          </cell>
        </row>
        <row r="938">
          <cell r="D938" t="str">
            <v>MA757</v>
          </cell>
          <cell r="E938" t="str">
            <v>Home Instead Senior care</v>
          </cell>
          <cell r="G938" t="str">
            <v>MA</v>
          </cell>
          <cell r="J938" t="str">
            <v>ONE</v>
          </cell>
          <cell r="K938" t="str">
            <v>Dante Mignucci</v>
          </cell>
        </row>
        <row r="939">
          <cell r="D939" t="str">
            <v>MA758</v>
          </cell>
          <cell r="E939" t="str">
            <v>Community VNA</v>
          </cell>
          <cell r="G939" t="str">
            <v>MA</v>
          </cell>
          <cell r="J939" t="str">
            <v>ONE</v>
          </cell>
          <cell r="K939" t="str">
            <v>Andrew Sheehan</v>
          </cell>
        </row>
        <row r="940">
          <cell r="D940" t="str">
            <v>MA767</v>
          </cell>
          <cell r="E940" t="str">
            <v>ARC - Massachusetts Territory</v>
          </cell>
          <cell r="G940" t="str">
            <v>MA</v>
          </cell>
          <cell r="H940" t="str">
            <v>STATE BUCKET</v>
          </cell>
          <cell r="J940" t="str">
            <v>ONE</v>
          </cell>
          <cell r="K940" t="str">
            <v>Michael Barron</v>
          </cell>
        </row>
        <row r="941">
          <cell r="D941" t="str">
            <v>MA772</v>
          </cell>
          <cell r="E941" t="str">
            <v>Lifeline - West Harwich</v>
          </cell>
          <cell r="G941" t="str">
            <v>MA</v>
          </cell>
          <cell r="J941" t="str">
            <v>OPEN ONE</v>
          </cell>
          <cell r="K941" t="str">
            <v>OPEN ONE</v>
          </cell>
        </row>
        <row r="942">
          <cell r="D942" t="str">
            <v>MA778</v>
          </cell>
          <cell r="E942" t="str">
            <v>CarePartners Connect Hospital Lifeline</v>
          </cell>
          <cell r="G942" t="str">
            <v>MA</v>
          </cell>
          <cell r="J942" t="str">
            <v>LMS</v>
          </cell>
          <cell r="K942" t="str">
            <v>OPEN LMS/PSF</v>
          </cell>
        </row>
        <row r="943">
          <cell r="D943" t="str">
            <v>MA791</v>
          </cell>
          <cell r="E943" t="str">
            <v>Home Instead Senior care</v>
          </cell>
          <cell r="G943" t="str">
            <v>MA</v>
          </cell>
          <cell r="J943" t="str">
            <v>ONE</v>
          </cell>
          <cell r="K943" t="str">
            <v>Dante Mignucci</v>
          </cell>
        </row>
        <row r="944">
          <cell r="D944" t="str">
            <v>MA800</v>
          </cell>
          <cell r="E944" t="str">
            <v>Tri-Valley, Inc.</v>
          </cell>
          <cell r="G944" t="str">
            <v>MA</v>
          </cell>
          <cell r="I944" t="str">
            <v>YES</v>
          </cell>
          <cell r="J944" t="str">
            <v>KEY LL GSD</v>
          </cell>
          <cell r="K944" t="str">
            <v>Darlene Messier</v>
          </cell>
        </row>
        <row r="945">
          <cell r="D945" t="str">
            <v>MA980</v>
          </cell>
          <cell r="E945" t="str">
            <v>Tri Valley PERS &amp; PMD</v>
          </cell>
          <cell r="G945" t="str">
            <v>MA</v>
          </cell>
          <cell r="I945" t="str">
            <v>YES</v>
          </cell>
          <cell r="J945" t="str">
            <v>KEY LL GSD</v>
          </cell>
          <cell r="K945" t="str">
            <v>Darlene Messier</v>
          </cell>
        </row>
        <row r="946">
          <cell r="D946" t="str">
            <v>MA802</v>
          </cell>
          <cell r="E946" t="str">
            <v>Highland Valley Elder Services</v>
          </cell>
          <cell r="G946" t="str">
            <v>MA</v>
          </cell>
          <cell r="I946" t="str">
            <v>YES</v>
          </cell>
          <cell r="J946" t="str">
            <v>KEY LL GSD</v>
          </cell>
          <cell r="K946" t="str">
            <v>Darlene Messier</v>
          </cell>
        </row>
        <row r="947">
          <cell r="D947" t="str">
            <v>MA983</v>
          </cell>
          <cell r="E947" t="str">
            <v>Highland Valley PERS&amp;PMD</v>
          </cell>
          <cell r="G947" t="str">
            <v>MA</v>
          </cell>
          <cell r="I947" t="str">
            <v>YES</v>
          </cell>
          <cell r="J947" t="str">
            <v>KEY LL GSD</v>
          </cell>
          <cell r="K947" t="str">
            <v>Darlene Messier</v>
          </cell>
        </row>
        <row r="948">
          <cell r="D948" t="str">
            <v>MA803</v>
          </cell>
          <cell r="E948" t="str">
            <v>Upham's Corner Health Center</v>
          </cell>
          <cell r="G948" t="str">
            <v>MA</v>
          </cell>
          <cell r="I948" t="str">
            <v>YES</v>
          </cell>
          <cell r="J948" t="str">
            <v>KEY LL GSD</v>
          </cell>
          <cell r="K948" t="str">
            <v>Darlene Messier</v>
          </cell>
        </row>
        <row r="949">
          <cell r="D949" t="str">
            <v>MA804</v>
          </cell>
          <cell r="E949" t="str">
            <v>Greater Springfield Senior Services</v>
          </cell>
          <cell r="G949" t="str">
            <v>MA</v>
          </cell>
          <cell r="I949" t="str">
            <v>YES</v>
          </cell>
          <cell r="J949" t="str">
            <v>KEY LL GSD</v>
          </cell>
          <cell r="K949" t="str">
            <v>Darlene Messier</v>
          </cell>
        </row>
        <row r="950">
          <cell r="D950" t="str">
            <v>MA943</v>
          </cell>
          <cell r="E950" t="str">
            <v>Greater Springfield Senior Services PERS&amp;MD2</v>
          </cell>
          <cell r="G950" t="str">
            <v>MA</v>
          </cell>
          <cell r="I950" t="str">
            <v>YES</v>
          </cell>
          <cell r="J950" t="str">
            <v>KEY LL GSD</v>
          </cell>
          <cell r="K950" t="str">
            <v>Darlene Messier</v>
          </cell>
        </row>
        <row r="951">
          <cell r="D951" t="str">
            <v>MA805</v>
          </cell>
          <cell r="E951" t="str">
            <v>Mystic Valley Elder Services Lifeline</v>
          </cell>
          <cell r="G951" t="str">
            <v>MA</v>
          </cell>
          <cell r="I951" t="str">
            <v>YES</v>
          </cell>
          <cell r="J951" t="str">
            <v>KEY LL GSD</v>
          </cell>
          <cell r="K951" t="str">
            <v>Darlene Messier</v>
          </cell>
        </row>
        <row r="952">
          <cell r="D952" t="str">
            <v>MA951</v>
          </cell>
          <cell r="E952" t="str">
            <v>Mystic Valley MD2 &amp; PERS</v>
          </cell>
          <cell r="G952" t="str">
            <v>MA</v>
          </cell>
          <cell r="I952" t="str">
            <v>YES</v>
          </cell>
          <cell r="J952" t="str">
            <v>KEY LL GSD</v>
          </cell>
          <cell r="K952" t="str">
            <v>Darlene Messier</v>
          </cell>
        </row>
        <row r="953">
          <cell r="D953" t="str">
            <v>MA815</v>
          </cell>
          <cell r="E953" t="str">
            <v>Central Boston Lifeline</v>
          </cell>
          <cell r="G953" t="str">
            <v>MA</v>
          </cell>
          <cell r="I953" t="str">
            <v>YES</v>
          </cell>
          <cell r="J953" t="str">
            <v>KEY LL GSD</v>
          </cell>
          <cell r="K953" t="str">
            <v>Darlene Messier</v>
          </cell>
        </row>
        <row r="954">
          <cell r="D954" t="str">
            <v>MA959</v>
          </cell>
          <cell r="E954" t="str">
            <v>Central Boston Elder Svcs MD2 &amp; PERS</v>
          </cell>
          <cell r="G954" t="str">
            <v>MA</v>
          </cell>
          <cell r="I954" t="str">
            <v>YES</v>
          </cell>
          <cell r="J954" t="str">
            <v>KEY LL GSD</v>
          </cell>
          <cell r="K954" t="str">
            <v>Darlene Messier</v>
          </cell>
        </row>
        <row r="955">
          <cell r="D955" t="str">
            <v>MA823</v>
          </cell>
          <cell r="E955" t="str">
            <v>Home Instead Senior care</v>
          </cell>
          <cell r="G955" t="str">
            <v>MA</v>
          </cell>
          <cell r="J955" t="str">
            <v>ONE</v>
          </cell>
          <cell r="K955" t="str">
            <v>Dante Mignucci</v>
          </cell>
        </row>
        <row r="956">
          <cell r="D956" t="str">
            <v>MA825</v>
          </cell>
          <cell r="E956" t="str">
            <v>Walpole Area VNA, Inc.</v>
          </cell>
          <cell r="G956" t="str">
            <v>MA</v>
          </cell>
          <cell r="J956" t="str">
            <v>ONE</v>
          </cell>
          <cell r="K956" t="str">
            <v>Andrew Sheehan</v>
          </cell>
        </row>
        <row r="957">
          <cell r="D957" t="str">
            <v>MA835</v>
          </cell>
          <cell r="E957" t="str">
            <v>Lifeline GSD (GIC Indemnity)</v>
          </cell>
          <cell r="G957" t="str">
            <v>MA</v>
          </cell>
          <cell r="I957" t="str">
            <v>YES</v>
          </cell>
          <cell r="J957" t="str">
            <v>KEY LL GSD</v>
          </cell>
          <cell r="K957" t="str">
            <v>Darlene Messier</v>
          </cell>
        </row>
        <row r="958">
          <cell r="D958" t="str">
            <v>MA842</v>
          </cell>
          <cell r="E958" t="str">
            <v>Home Instead Senior care</v>
          </cell>
          <cell r="G958" t="str">
            <v>MA</v>
          </cell>
          <cell r="J958" t="str">
            <v>ONE</v>
          </cell>
          <cell r="K958" t="str">
            <v>Dante Mignucci</v>
          </cell>
        </row>
        <row r="959">
          <cell r="D959" t="str">
            <v>MA846</v>
          </cell>
          <cell r="E959" t="str">
            <v>Hearthside, Inc. dba Home Instead Senior Care</v>
          </cell>
          <cell r="G959" t="str">
            <v>MA</v>
          </cell>
          <cell r="J959" t="str">
            <v>ONE</v>
          </cell>
          <cell r="K959" t="str">
            <v>Dante Mignucci</v>
          </cell>
        </row>
        <row r="960">
          <cell r="D960" t="str">
            <v>MA883</v>
          </cell>
          <cell r="E960" t="str">
            <v>Tufts SCO</v>
          </cell>
          <cell r="G960" t="str">
            <v>MA</v>
          </cell>
          <cell r="I960" t="str">
            <v>YES</v>
          </cell>
          <cell r="J960" t="str">
            <v>KEY LL GSD</v>
          </cell>
          <cell r="K960" t="str">
            <v>Darlene Messier</v>
          </cell>
        </row>
        <row r="961">
          <cell r="D961" t="str">
            <v>MA885</v>
          </cell>
          <cell r="E961" t="str">
            <v>MA885 GLSS Mass Health Waiver Clients</v>
          </cell>
          <cell r="G961" t="str">
            <v>MA</v>
          </cell>
          <cell r="I961" t="str">
            <v>YES</v>
          </cell>
          <cell r="J961" t="str">
            <v>KEY LL GSD</v>
          </cell>
          <cell r="K961" t="str">
            <v>Darlene Messier</v>
          </cell>
        </row>
        <row r="962">
          <cell r="D962" t="str">
            <v>MA887</v>
          </cell>
          <cell r="E962" t="str">
            <v>Hessco Elder Services</v>
          </cell>
          <cell r="G962" t="str">
            <v>MA</v>
          </cell>
          <cell r="I962" t="str">
            <v>YES</v>
          </cell>
          <cell r="J962" t="str">
            <v>KEY LL GSD</v>
          </cell>
          <cell r="K962" t="str">
            <v>Darlene Messier</v>
          </cell>
        </row>
        <row r="963">
          <cell r="D963" t="str">
            <v>MA948</v>
          </cell>
          <cell r="E963" t="str">
            <v>HESSCO  MD2 &amp; PERS</v>
          </cell>
          <cell r="G963" t="str">
            <v>MA</v>
          </cell>
          <cell r="I963" t="str">
            <v>YES</v>
          </cell>
          <cell r="J963" t="str">
            <v>KEY LL GSD</v>
          </cell>
          <cell r="K963" t="str">
            <v>Darlene Messier</v>
          </cell>
        </row>
        <row r="964">
          <cell r="D964" t="str">
            <v>MA889</v>
          </cell>
          <cell r="E964" t="str">
            <v>Serenity Care PACE</v>
          </cell>
          <cell r="G964" t="str">
            <v>MA</v>
          </cell>
          <cell r="I964" t="str">
            <v>YES</v>
          </cell>
          <cell r="J964" t="str">
            <v>KEY LL GSD</v>
          </cell>
          <cell r="K964" t="str">
            <v>Darlene Messier</v>
          </cell>
        </row>
        <row r="965">
          <cell r="D965" t="str">
            <v>MA891</v>
          </cell>
          <cell r="E965" t="str">
            <v>Greater Lynn Senior Services</v>
          </cell>
          <cell r="G965" t="str">
            <v>MA</v>
          </cell>
          <cell r="I965" t="str">
            <v>YES</v>
          </cell>
          <cell r="J965" t="str">
            <v>KEY LL GSD</v>
          </cell>
          <cell r="K965" t="str">
            <v>Darlene Messier</v>
          </cell>
        </row>
        <row r="966">
          <cell r="D966" t="str">
            <v>MA892</v>
          </cell>
          <cell r="E966" t="str">
            <v>Greater Lynn Sr Svcs PERS&amp;PMD</v>
          </cell>
          <cell r="G966" t="str">
            <v>MA</v>
          </cell>
          <cell r="I966" t="str">
            <v>YES</v>
          </cell>
          <cell r="J966" t="str">
            <v>KEY LL GSD</v>
          </cell>
          <cell r="K966" t="str">
            <v>Darlene Messier</v>
          </cell>
        </row>
        <row r="967">
          <cell r="D967" t="str">
            <v>MA894</v>
          </cell>
          <cell r="E967" t="str">
            <v>East Boston Neighborhood Health Center</v>
          </cell>
          <cell r="G967" t="str">
            <v>MA</v>
          </cell>
          <cell r="I967" t="str">
            <v>YES</v>
          </cell>
          <cell r="J967" t="str">
            <v>KEY LL GSD</v>
          </cell>
          <cell r="K967" t="str">
            <v>Darlene Messier</v>
          </cell>
        </row>
        <row r="968">
          <cell r="D968" t="str">
            <v>MA896</v>
          </cell>
          <cell r="E968" t="str">
            <v>MA896 Somerville Cambridge Elder Service</v>
          </cell>
          <cell r="G968" t="str">
            <v>MA</v>
          </cell>
          <cell r="I968" t="str">
            <v>YES</v>
          </cell>
          <cell r="J968" t="str">
            <v>KEY LL GSD</v>
          </cell>
          <cell r="K968" t="str">
            <v>Darlene Messier</v>
          </cell>
        </row>
        <row r="969">
          <cell r="D969" t="str">
            <v>MA901</v>
          </cell>
          <cell r="E969" t="str">
            <v>Philips Lifeline - Engineering Testing</v>
          </cell>
          <cell r="G969" t="str">
            <v>MA</v>
          </cell>
          <cell r="J969" t="str">
            <v>LMS</v>
          </cell>
          <cell r="K969" t="str">
            <v>OPEN LMS/PSF</v>
          </cell>
        </row>
        <row r="970">
          <cell r="D970" t="str">
            <v>MA913</v>
          </cell>
          <cell r="E970" t="str">
            <v>Lifeline - Network Health</v>
          </cell>
          <cell r="G970" t="str">
            <v>MA</v>
          </cell>
          <cell r="J970" t="str">
            <v>LL GSD</v>
          </cell>
          <cell r="K970" t="str">
            <v>OPEN GSD</v>
          </cell>
        </row>
        <row r="971">
          <cell r="D971" t="str">
            <v>MA996</v>
          </cell>
          <cell r="E971" t="str">
            <v>Network Health PERS &amp; PMD</v>
          </cell>
          <cell r="G971" t="str">
            <v>MA</v>
          </cell>
          <cell r="J971" t="str">
            <v>LL GSD</v>
          </cell>
          <cell r="K971" t="str">
            <v>OPEN GSD</v>
          </cell>
        </row>
        <row r="972">
          <cell r="D972" t="str">
            <v>MA914</v>
          </cell>
          <cell r="E972" t="str">
            <v>Coastline Elderly Services</v>
          </cell>
          <cell r="G972" t="str">
            <v>MA</v>
          </cell>
          <cell r="I972" t="str">
            <v>YES</v>
          </cell>
          <cell r="J972" t="str">
            <v>KEY LL GSD</v>
          </cell>
          <cell r="K972" t="str">
            <v>Darlene Messier</v>
          </cell>
        </row>
        <row r="973">
          <cell r="D973" t="str">
            <v>MA954</v>
          </cell>
          <cell r="E973" t="str">
            <v>Coastline Elderly Svcs MD2 &amp; PERS</v>
          </cell>
          <cell r="G973" t="str">
            <v>MA</v>
          </cell>
          <cell r="I973" t="str">
            <v>YES</v>
          </cell>
          <cell r="J973" t="str">
            <v>KEY LL GSD</v>
          </cell>
          <cell r="K973" t="str">
            <v>Darlene Messier</v>
          </cell>
        </row>
        <row r="974">
          <cell r="D974" t="str">
            <v>MA916</v>
          </cell>
          <cell r="E974" t="str">
            <v>Boston Senior Home Care</v>
          </cell>
          <cell r="G974" t="str">
            <v>MA</v>
          </cell>
          <cell r="I974" t="str">
            <v>YES</v>
          </cell>
          <cell r="J974" t="str">
            <v>KEY LL GSD</v>
          </cell>
          <cell r="K974" t="str">
            <v>Darlene Messier</v>
          </cell>
        </row>
        <row r="975">
          <cell r="D975" t="str">
            <v>MA946</v>
          </cell>
          <cell r="E975" t="str">
            <v>Boston Sr. Home Care MD2 &amp; PERS</v>
          </cell>
          <cell r="G975" t="str">
            <v>MA</v>
          </cell>
          <cell r="I975" t="str">
            <v>YES</v>
          </cell>
          <cell r="J975" t="str">
            <v>KEY LL GSD</v>
          </cell>
          <cell r="K975" t="str">
            <v>Darlene Messier</v>
          </cell>
        </row>
        <row r="976">
          <cell r="D976" t="str">
            <v>MA995</v>
          </cell>
          <cell r="E976" t="str">
            <v>BSHC Manual Billing</v>
          </cell>
          <cell r="G976" t="str">
            <v>MA</v>
          </cell>
          <cell r="I976" t="str">
            <v>YES</v>
          </cell>
          <cell r="J976" t="str">
            <v>KEY LL GSD</v>
          </cell>
          <cell r="K976" t="str">
            <v>Darlene Messier</v>
          </cell>
        </row>
        <row r="977">
          <cell r="D977" t="str">
            <v>MA897</v>
          </cell>
          <cell r="E977" t="str">
            <v>Commonwealth Care Alliance - GoSafe Only</v>
          </cell>
          <cell r="G977" t="str">
            <v>MA</v>
          </cell>
          <cell r="I977" t="str">
            <v>YES</v>
          </cell>
          <cell r="J977" t="str">
            <v>KEY LL GSD</v>
          </cell>
          <cell r="K977" t="str">
            <v>Darlene Messier</v>
          </cell>
        </row>
        <row r="978">
          <cell r="D978" t="str">
            <v>MA917</v>
          </cell>
          <cell r="E978" t="str">
            <v>Commonwealth Care Alliance</v>
          </cell>
          <cell r="G978" t="str">
            <v>MA</v>
          </cell>
          <cell r="I978" t="str">
            <v>YES</v>
          </cell>
          <cell r="J978" t="str">
            <v>KEY LL GSD</v>
          </cell>
          <cell r="K978" t="str">
            <v>Darlene Messier</v>
          </cell>
        </row>
        <row r="979">
          <cell r="D979" t="str">
            <v>MA997</v>
          </cell>
          <cell r="E979" t="str">
            <v>Commonwealth Care Alliance PERS &amp; PMD</v>
          </cell>
          <cell r="G979" t="str">
            <v>MA</v>
          </cell>
          <cell r="I979" t="str">
            <v>YES</v>
          </cell>
          <cell r="J979" t="str">
            <v>KEY LL GSD</v>
          </cell>
          <cell r="K979" t="str">
            <v>Darlene Messier</v>
          </cell>
        </row>
        <row r="980">
          <cell r="D980" t="str">
            <v>MA926</v>
          </cell>
          <cell r="E980" t="str">
            <v>Rehoboth Council on Aging</v>
          </cell>
          <cell r="G980" t="str">
            <v>MA</v>
          </cell>
          <cell r="I980" t="str">
            <v>YES</v>
          </cell>
          <cell r="J980" t="str">
            <v>KEY LL GSD</v>
          </cell>
          <cell r="K980" t="str">
            <v>Darlene Messier</v>
          </cell>
        </row>
        <row r="981">
          <cell r="D981" t="str">
            <v>MA929</v>
          </cell>
          <cell r="E981" t="str">
            <v>Wrentham Council on Aging</v>
          </cell>
          <cell r="G981" t="str">
            <v>MA</v>
          </cell>
          <cell r="I981" t="str">
            <v>YES</v>
          </cell>
          <cell r="J981" t="str">
            <v>KEY LL GSD</v>
          </cell>
          <cell r="K981" t="str">
            <v>Darlene Messier</v>
          </cell>
        </row>
        <row r="982">
          <cell r="D982" t="str">
            <v>IN922</v>
          </cell>
          <cell r="E982" t="str">
            <v>BMC Healthnet - Northwood, Inc.</v>
          </cell>
          <cell r="G982" t="str">
            <v>IN</v>
          </cell>
          <cell r="I982" t="str">
            <v>YES</v>
          </cell>
          <cell r="J982" t="str">
            <v>KEY LL GSD</v>
          </cell>
          <cell r="K982" t="str">
            <v>Open Western</v>
          </cell>
        </row>
        <row r="983">
          <cell r="D983" t="str">
            <v>MA922</v>
          </cell>
          <cell r="E983" t="str">
            <v>BMC Healthnet Plan MCO</v>
          </cell>
          <cell r="G983" t="str">
            <v>MA</v>
          </cell>
          <cell r="I983" t="str">
            <v>YES</v>
          </cell>
          <cell r="J983" t="str">
            <v>KEY LL GSD</v>
          </cell>
          <cell r="K983" t="str">
            <v>Darlene Messier</v>
          </cell>
        </row>
        <row r="984">
          <cell r="D984" t="str">
            <v>MA923</v>
          </cell>
          <cell r="E984" t="str">
            <v>Neighborhood Health Plan MCO</v>
          </cell>
          <cell r="G984" t="str">
            <v>MA</v>
          </cell>
          <cell r="I984" t="str">
            <v>YES</v>
          </cell>
          <cell r="J984" t="str">
            <v>KEY LL GSD</v>
          </cell>
          <cell r="K984" t="str">
            <v>Darlene Messier</v>
          </cell>
        </row>
        <row r="985">
          <cell r="D985" t="str">
            <v>MA093</v>
          </cell>
          <cell r="E985" t="str">
            <v>Lifeline GSD (BayPath)</v>
          </cell>
          <cell r="G985" t="str">
            <v>MA</v>
          </cell>
          <cell r="I985" t="str">
            <v>YES</v>
          </cell>
          <cell r="J985" t="str">
            <v>KEY LL GSD</v>
          </cell>
          <cell r="K985" t="str">
            <v>Darlene Messier</v>
          </cell>
        </row>
        <row r="986">
          <cell r="D986" t="str">
            <v>MA944</v>
          </cell>
          <cell r="E986" t="str">
            <v>Springwell, Inc.</v>
          </cell>
          <cell r="G986" t="str">
            <v>MA</v>
          </cell>
          <cell r="I986" t="str">
            <v>YES</v>
          </cell>
          <cell r="J986" t="str">
            <v>KEY LL GSD</v>
          </cell>
          <cell r="K986" t="str">
            <v>Darlene Messier</v>
          </cell>
        </row>
        <row r="987">
          <cell r="D987" t="str">
            <v>MA952</v>
          </cell>
          <cell r="E987" t="str">
            <v>BayPath Elder Services MD2 &amp; PERS</v>
          </cell>
          <cell r="G987" t="str">
            <v>MA</v>
          </cell>
          <cell r="I987" t="str">
            <v>YES</v>
          </cell>
          <cell r="J987" t="str">
            <v>KEY LL GSD</v>
          </cell>
          <cell r="K987" t="str">
            <v>Darlene Messier</v>
          </cell>
        </row>
        <row r="988">
          <cell r="D988" t="str">
            <v>MA974</v>
          </cell>
          <cell r="E988" t="str">
            <v>Springwell PMD &amp; PERS</v>
          </cell>
          <cell r="G988" t="str">
            <v>MA</v>
          </cell>
          <cell r="I988" t="str">
            <v>YES</v>
          </cell>
          <cell r="J988" t="str">
            <v>KEY LL GSD</v>
          </cell>
          <cell r="K988" t="str">
            <v>Darlene Messier</v>
          </cell>
        </row>
        <row r="989">
          <cell r="D989" t="str">
            <v>MA961</v>
          </cell>
          <cell r="E989" t="str">
            <v>Advocates, Inc.  Warren House</v>
          </cell>
          <cell r="G989" t="str">
            <v>MA</v>
          </cell>
          <cell r="I989" t="str">
            <v>YES</v>
          </cell>
          <cell r="J989" t="str">
            <v>KEY LL GSD</v>
          </cell>
          <cell r="K989" t="str">
            <v>Darlene Messier</v>
          </cell>
        </row>
        <row r="990">
          <cell r="D990" t="str">
            <v>MA962</v>
          </cell>
          <cell r="E990" t="str">
            <v>Advocates, Inc. McLaughlin House</v>
          </cell>
          <cell r="G990" t="str">
            <v>MA</v>
          </cell>
          <cell r="I990" t="str">
            <v>YES</v>
          </cell>
          <cell r="J990" t="str">
            <v>KEY LL GSD</v>
          </cell>
          <cell r="K990" t="str">
            <v>Darlene Messier</v>
          </cell>
        </row>
        <row r="991">
          <cell r="D991" t="str">
            <v>MA972</v>
          </cell>
          <cell r="E991" t="str">
            <v>Advocates, Inc. - Douglas House</v>
          </cell>
          <cell r="G991" t="str">
            <v>MA</v>
          </cell>
          <cell r="I991" t="str">
            <v>YES</v>
          </cell>
          <cell r="J991" t="str">
            <v>KEY LL GSD</v>
          </cell>
          <cell r="K991" t="str">
            <v>Darlene Messier</v>
          </cell>
        </row>
        <row r="992">
          <cell r="D992" t="str">
            <v>MA924</v>
          </cell>
          <cell r="E992" t="str">
            <v>Fallon Community Health Plan MCO</v>
          </cell>
          <cell r="G992" t="str">
            <v>MA</v>
          </cell>
          <cell r="I992" t="str">
            <v>YES</v>
          </cell>
          <cell r="J992" t="str">
            <v>KEY LL GSD</v>
          </cell>
          <cell r="K992" t="str">
            <v>Darlene Messier</v>
          </cell>
        </row>
        <row r="993">
          <cell r="D993" t="str">
            <v>MA964</v>
          </cell>
          <cell r="E993" t="str">
            <v>Summit Elder Care - Leominster</v>
          </cell>
          <cell r="G993" t="str">
            <v>MA</v>
          </cell>
          <cell r="I993" t="str">
            <v>YES</v>
          </cell>
          <cell r="J993" t="str">
            <v>KEY LL GSD</v>
          </cell>
          <cell r="K993" t="str">
            <v>Darlene Messier</v>
          </cell>
        </row>
        <row r="994">
          <cell r="D994" t="str">
            <v>MA965</v>
          </cell>
          <cell r="E994" t="str">
            <v>Summit Elder Care - Worcester</v>
          </cell>
          <cell r="G994" t="str">
            <v>MA</v>
          </cell>
          <cell r="I994" t="str">
            <v>YES</v>
          </cell>
          <cell r="J994" t="str">
            <v>KEY LL GSD</v>
          </cell>
          <cell r="K994" t="str">
            <v>Darlene Messier</v>
          </cell>
        </row>
        <row r="995">
          <cell r="D995" t="str">
            <v>MA966</v>
          </cell>
          <cell r="E995" t="str">
            <v>Summit Elder Care - Worcester - Grafton</v>
          </cell>
          <cell r="G995" t="str">
            <v>MA</v>
          </cell>
          <cell r="I995" t="str">
            <v>YES</v>
          </cell>
          <cell r="J995" t="str">
            <v>KEY LL GSD</v>
          </cell>
          <cell r="K995" t="str">
            <v>Darlene Messier</v>
          </cell>
        </row>
        <row r="996">
          <cell r="D996" t="str">
            <v>MA967</v>
          </cell>
          <cell r="E996" t="str">
            <v>Summit Elder Care - Charlton</v>
          </cell>
          <cell r="G996" t="str">
            <v>MA</v>
          </cell>
          <cell r="I996" t="str">
            <v>YES</v>
          </cell>
          <cell r="J996" t="str">
            <v>KEY LL GSD</v>
          </cell>
          <cell r="K996" t="str">
            <v>Darlene Messier</v>
          </cell>
        </row>
        <row r="997">
          <cell r="D997" t="str">
            <v>MA968</v>
          </cell>
          <cell r="E997" t="str">
            <v>Summit - Springfield</v>
          </cell>
          <cell r="G997" t="str">
            <v>MA</v>
          </cell>
          <cell r="I997" t="str">
            <v>YES</v>
          </cell>
          <cell r="J997" t="str">
            <v>KEY LL GSD</v>
          </cell>
          <cell r="K997" t="str">
            <v>Darlene Messier</v>
          </cell>
        </row>
        <row r="998">
          <cell r="D998" t="str">
            <v>MA994</v>
          </cell>
          <cell r="E998" t="str">
            <v>Summit Elder Care - Lowell</v>
          </cell>
          <cell r="G998" t="str">
            <v>MA</v>
          </cell>
          <cell r="I998" t="str">
            <v>YES</v>
          </cell>
          <cell r="J998" t="str">
            <v>KEY LL GSD</v>
          </cell>
          <cell r="K998" t="str">
            <v>Darlene Messier</v>
          </cell>
        </row>
        <row r="999">
          <cell r="D999" t="str">
            <v>MA978</v>
          </cell>
          <cell r="E999" t="str">
            <v>ESP Harbor Health PERS &amp; PMD</v>
          </cell>
          <cell r="G999" t="str">
            <v>MA</v>
          </cell>
          <cell r="I999" t="str">
            <v>YES</v>
          </cell>
          <cell r="J999" t="str">
            <v>KEY LL GSD</v>
          </cell>
          <cell r="K999" t="str">
            <v>Darlene Messier</v>
          </cell>
        </row>
        <row r="1000">
          <cell r="D1000" t="str">
            <v>MA979</v>
          </cell>
          <cell r="E1000" t="str">
            <v>Health New England</v>
          </cell>
          <cell r="G1000" t="str">
            <v>MA</v>
          </cell>
          <cell r="J1000" t="str">
            <v>LL GSD</v>
          </cell>
          <cell r="K1000" t="str">
            <v>OPEN GSD</v>
          </cell>
        </row>
        <row r="1001">
          <cell r="D1001" t="str">
            <v>MA985</v>
          </cell>
          <cell r="E1001" t="str">
            <v>ABI Waiver MassHealth</v>
          </cell>
          <cell r="G1001" t="str">
            <v>MA</v>
          </cell>
          <cell r="I1001" t="str">
            <v>YES</v>
          </cell>
          <cell r="J1001" t="str">
            <v>KEY LL GSD</v>
          </cell>
          <cell r="K1001" t="str">
            <v>Darlene Messier</v>
          </cell>
        </row>
        <row r="1002">
          <cell r="D1002" t="str">
            <v>MA988</v>
          </cell>
          <cell r="E1002" t="str">
            <v>Moving Forward Plan Program</v>
          </cell>
          <cell r="G1002" t="str">
            <v>MA</v>
          </cell>
          <cell r="I1002" t="str">
            <v>YES</v>
          </cell>
          <cell r="J1002" t="str">
            <v>KEY LL GSD</v>
          </cell>
          <cell r="K1002" t="str">
            <v>Darlene Messier</v>
          </cell>
        </row>
        <row r="1003">
          <cell r="D1003" t="str">
            <v>MA989</v>
          </cell>
          <cell r="E1003" t="str">
            <v>Mercy Life</v>
          </cell>
          <cell r="G1003" t="str">
            <v>MA</v>
          </cell>
          <cell r="I1003" t="str">
            <v>YES</v>
          </cell>
          <cell r="J1003" t="str">
            <v>KEY LL GSD</v>
          </cell>
          <cell r="K1003" t="str">
            <v>Darlene Messier</v>
          </cell>
        </row>
        <row r="1004">
          <cell r="D1004" t="str">
            <v>MD020</v>
          </cell>
          <cell r="E1004" t="str">
            <v>Philips Lifeline - Annapolis</v>
          </cell>
          <cell r="G1004" t="str">
            <v>MD</v>
          </cell>
          <cell r="J1004" t="str">
            <v>OPEN ONE</v>
          </cell>
          <cell r="K1004" t="str">
            <v>OPEN ONE</v>
          </cell>
        </row>
        <row r="1005">
          <cell r="D1005" t="str">
            <v>MD026</v>
          </cell>
          <cell r="E1005" t="str">
            <v>Equipped for Life</v>
          </cell>
          <cell r="G1005" t="str">
            <v>MD</v>
          </cell>
          <cell r="J1005" t="str">
            <v>LMS</v>
          </cell>
          <cell r="K1005" t="str">
            <v>OPEN LMS/PSF</v>
          </cell>
        </row>
        <row r="1006">
          <cell r="D1006" t="str">
            <v>MD047</v>
          </cell>
          <cell r="E1006" t="str">
            <v>Well Managed Care</v>
          </cell>
          <cell r="G1006" t="str">
            <v>MD</v>
          </cell>
          <cell r="J1006" t="str">
            <v>IS LL</v>
          </cell>
          <cell r="K1006" t="str">
            <v>Anne Lee</v>
          </cell>
        </row>
        <row r="1007">
          <cell r="D1007" t="str">
            <v>FE107</v>
          </cell>
          <cell r="E1007" t="str">
            <v>TidalHealth</v>
          </cell>
          <cell r="G1007" t="str">
            <v>MD</v>
          </cell>
          <cell r="J1007" t="str">
            <v>ONE</v>
          </cell>
          <cell r="K1007" t="str">
            <v>John Royals</v>
          </cell>
        </row>
        <row r="1008">
          <cell r="D1008" t="str">
            <v>MD055</v>
          </cell>
          <cell r="E1008" t="str">
            <v>TidalHealth</v>
          </cell>
          <cell r="G1008" t="str">
            <v>MD</v>
          </cell>
          <cell r="J1008" t="str">
            <v>ONE</v>
          </cell>
          <cell r="K1008" t="str">
            <v>John Royals</v>
          </cell>
        </row>
        <row r="1009">
          <cell r="D1009" t="str">
            <v>MD139</v>
          </cell>
          <cell r="E1009" t="str">
            <v>Lifeline - Silver Springs</v>
          </cell>
          <cell r="G1009" t="str">
            <v>MD</v>
          </cell>
          <cell r="J1009" t="str">
            <v>ONE</v>
          </cell>
          <cell r="K1009" t="str">
            <v>Anne Lee</v>
          </cell>
        </row>
        <row r="1010">
          <cell r="D1010" t="str">
            <v>MD170</v>
          </cell>
          <cell r="E1010" t="str">
            <v>Benevolent Personal Responses</v>
          </cell>
          <cell r="G1010" t="str">
            <v>MD</v>
          </cell>
          <cell r="I1010" t="str">
            <v>YES</v>
          </cell>
          <cell r="J1010" t="str">
            <v>KEY LL B2B</v>
          </cell>
          <cell r="K1010" t="str">
            <v>John Royals</v>
          </cell>
        </row>
        <row r="1011">
          <cell r="D1011" t="str">
            <v>MD670</v>
          </cell>
          <cell r="E1011" t="str">
            <v>Benevolent Personal Response</v>
          </cell>
          <cell r="G1011" t="str">
            <v>MD</v>
          </cell>
          <cell r="I1011" t="str">
            <v>YES</v>
          </cell>
          <cell r="J1011" t="str">
            <v>KEY LL B2B</v>
          </cell>
          <cell r="K1011" t="str">
            <v>John Royals</v>
          </cell>
        </row>
        <row r="1012">
          <cell r="D1012" t="str">
            <v>MD311</v>
          </cell>
          <cell r="E1012" t="str">
            <v>Brooke Grove Retirement Village</v>
          </cell>
          <cell r="G1012" t="str">
            <v>MD</v>
          </cell>
          <cell r="J1012" t="str">
            <v>IS LL</v>
          </cell>
          <cell r="K1012" t="str">
            <v>Anne Lee</v>
          </cell>
        </row>
        <row r="1013">
          <cell r="D1013" t="str">
            <v>MD614</v>
          </cell>
          <cell r="E1013" t="str">
            <v>ComForcare Home Care</v>
          </cell>
          <cell r="G1013" t="str">
            <v>MD</v>
          </cell>
          <cell r="J1013" t="str">
            <v>IS LL</v>
          </cell>
          <cell r="K1013" t="str">
            <v>Anne Lee</v>
          </cell>
        </row>
        <row r="1014">
          <cell r="D1014" t="str">
            <v>MD624</v>
          </cell>
          <cell r="E1014" t="str">
            <v>Edenton Retirement Community</v>
          </cell>
          <cell r="G1014" t="str">
            <v>MD</v>
          </cell>
          <cell r="J1014" t="str">
            <v>IS LL</v>
          </cell>
          <cell r="K1014" t="str">
            <v>Anne Lee</v>
          </cell>
        </row>
        <row r="1015">
          <cell r="D1015" t="str">
            <v>MD704</v>
          </cell>
          <cell r="E1015" t="str">
            <v>Home Instead Senior Care - Arnold</v>
          </cell>
          <cell r="G1015" t="str">
            <v>MD</v>
          </cell>
          <cell r="J1015" t="str">
            <v>ONE</v>
          </cell>
          <cell r="K1015" t="str">
            <v>Anne Lee</v>
          </cell>
        </row>
        <row r="1016">
          <cell r="D1016" t="str">
            <v>MD705</v>
          </cell>
          <cell r="E1016" t="str">
            <v>Hopkins Elder Plus at John Hopkins Bayview</v>
          </cell>
          <cell r="G1016" t="str">
            <v>MD</v>
          </cell>
          <cell r="I1016" t="str">
            <v>YES</v>
          </cell>
          <cell r="J1016" t="str">
            <v>KEY LL GSD</v>
          </cell>
          <cell r="K1016" t="str">
            <v>John Royals</v>
          </cell>
        </row>
        <row r="1017">
          <cell r="D1017" t="str">
            <v>MD716</v>
          </cell>
          <cell r="E1017" t="str">
            <v>Stella Maris, Inc.</v>
          </cell>
          <cell r="G1017" t="str">
            <v>MD</v>
          </cell>
          <cell r="J1017" t="str">
            <v>ONE</v>
          </cell>
          <cell r="K1017" t="str">
            <v>Anne Lee</v>
          </cell>
        </row>
        <row r="1018">
          <cell r="D1018" t="str">
            <v>MD739</v>
          </cell>
          <cell r="E1018" t="str">
            <v>Adventist Home Assistance Lifeline</v>
          </cell>
          <cell r="G1018" t="str">
            <v>MD</v>
          </cell>
          <cell r="J1018" t="str">
            <v>OPEN ONE</v>
          </cell>
          <cell r="K1018" t="str">
            <v>OPEN ONE</v>
          </cell>
        </row>
        <row r="1019">
          <cell r="D1019" t="str">
            <v>MD900</v>
          </cell>
          <cell r="E1019" t="str">
            <v>Queen Anne County DOA</v>
          </cell>
          <cell r="G1019" t="str">
            <v>MD</v>
          </cell>
          <cell r="I1019" t="str">
            <v>YES</v>
          </cell>
          <cell r="J1019" t="str">
            <v>KEY LL GSD</v>
          </cell>
          <cell r="K1019" t="str">
            <v>John Royals</v>
          </cell>
        </row>
        <row r="1020">
          <cell r="D1020" t="str">
            <v>MD903</v>
          </cell>
          <cell r="E1020" t="str">
            <v>Baltimore County Dept. on Aging</v>
          </cell>
          <cell r="G1020" t="str">
            <v>MD</v>
          </cell>
          <cell r="I1020" t="str">
            <v>YES</v>
          </cell>
          <cell r="J1020" t="str">
            <v>KEY LL GSD</v>
          </cell>
          <cell r="K1020" t="str">
            <v>John Royals</v>
          </cell>
        </row>
        <row r="1021">
          <cell r="D1021" t="str">
            <v>MD904</v>
          </cell>
          <cell r="E1021" t="str">
            <v>Hartford County Office on Aging</v>
          </cell>
          <cell r="G1021" t="str">
            <v>MD</v>
          </cell>
          <cell r="I1021" t="str">
            <v>YES</v>
          </cell>
          <cell r="J1021" t="str">
            <v>KEY LL GSD</v>
          </cell>
          <cell r="K1021" t="str">
            <v>John Royals</v>
          </cell>
        </row>
        <row r="1022">
          <cell r="D1022" t="str">
            <v>MD907</v>
          </cell>
          <cell r="E1022" t="str">
            <v>Anne Arundel County Title 3 B</v>
          </cell>
          <cell r="G1022" t="str">
            <v>MD</v>
          </cell>
          <cell r="I1022" t="str">
            <v>YES</v>
          </cell>
          <cell r="J1022" t="str">
            <v>KEY LL GSD</v>
          </cell>
          <cell r="K1022" t="str">
            <v>John Royals</v>
          </cell>
        </row>
        <row r="1023">
          <cell r="D1023" t="str">
            <v>MD908</v>
          </cell>
          <cell r="E1023" t="str">
            <v>Anne Arundel County Senior Care</v>
          </cell>
          <cell r="G1023" t="str">
            <v>MD</v>
          </cell>
          <cell r="I1023" t="str">
            <v>YES</v>
          </cell>
          <cell r="J1023" t="str">
            <v>KEY LL GSD</v>
          </cell>
          <cell r="K1023" t="str">
            <v>John Royals</v>
          </cell>
        </row>
        <row r="1024">
          <cell r="D1024" t="str">
            <v>MD909</v>
          </cell>
          <cell r="E1024" t="str">
            <v>Anne Arundel County Nat'l CG Fund</v>
          </cell>
          <cell r="G1024" t="str">
            <v>MD</v>
          </cell>
          <cell r="I1024" t="str">
            <v>YES</v>
          </cell>
          <cell r="J1024" t="str">
            <v>KEY LL GSD</v>
          </cell>
          <cell r="K1024" t="str">
            <v>John Royals</v>
          </cell>
        </row>
        <row r="1025">
          <cell r="D1025" t="str">
            <v>MD910</v>
          </cell>
          <cell r="E1025" t="str">
            <v>AA County Nat'l Family CG Support Program</v>
          </cell>
          <cell r="G1025" t="str">
            <v>MD</v>
          </cell>
          <cell r="I1025" t="str">
            <v>YES</v>
          </cell>
          <cell r="J1025" t="str">
            <v>KEY LL GSD</v>
          </cell>
          <cell r="K1025" t="str">
            <v>John Royals</v>
          </cell>
        </row>
        <row r="1026">
          <cell r="D1026" t="str">
            <v>MD920</v>
          </cell>
          <cell r="E1026" t="str">
            <v>Suburban Hospital Montgomery County</v>
          </cell>
          <cell r="G1026" t="str">
            <v>MD</v>
          </cell>
          <cell r="I1026" t="str">
            <v>YES</v>
          </cell>
          <cell r="J1026" t="str">
            <v>KEY LL GSD</v>
          </cell>
          <cell r="K1026" t="str">
            <v>John Royals</v>
          </cell>
        </row>
        <row r="1027">
          <cell r="D1027" t="str">
            <v>MD923</v>
          </cell>
          <cell r="E1027" t="str">
            <v>Nightingale Lifeline</v>
          </cell>
          <cell r="G1027" t="str">
            <v>MD</v>
          </cell>
          <cell r="I1027" t="str">
            <v>YES</v>
          </cell>
          <cell r="J1027" t="str">
            <v>KEY LL GSD</v>
          </cell>
          <cell r="K1027" t="str">
            <v>John Royals</v>
          </cell>
        </row>
        <row r="1028">
          <cell r="D1028" t="str">
            <v>MD924</v>
          </cell>
          <cell r="E1028" t="str">
            <v>MD Living at Home PD Waiver</v>
          </cell>
          <cell r="G1028" t="str">
            <v>MD</v>
          </cell>
          <cell r="I1028" t="str">
            <v>YES</v>
          </cell>
          <cell r="J1028" t="str">
            <v>KEY LL GSD</v>
          </cell>
          <cell r="K1028" t="str">
            <v>John Royals</v>
          </cell>
        </row>
        <row r="1029">
          <cell r="D1029" t="str">
            <v>ME022</v>
          </cell>
          <cell r="E1029" t="str">
            <v>Birch Bay Village</v>
          </cell>
          <cell r="G1029" t="str">
            <v>ME</v>
          </cell>
          <cell r="I1029" t="str">
            <v>YES</v>
          </cell>
          <cell r="J1029" t="str">
            <v>KEY LL B2B</v>
          </cell>
          <cell r="K1029" t="str">
            <v>Andrew Sheehan</v>
          </cell>
        </row>
        <row r="1030">
          <cell r="D1030" t="str">
            <v>ME622</v>
          </cell>
          <cell r="E1030" t="str">
            <v>Birch Bay Village</v>
          </cell>
          <cell r="G1030" t="str">
            <v>ME</v>
          </cell>
          <cell r="I1030" t="str">
            <v>YES</v>
          </cell>
          <cell r="J1030" t="str">
            <v>KEY LL B2B</v>
          </cell>
          <cell r="K1030" t="str">
            <v>Andrew Sheehan</v>
          </cell>
        </row>
        <row r="1031">
          <cell r="D1031" t="str">
            <v>ME024</v>
          </cell>
          <cell r="E1031" t="str">
            <v>Miles &amp; St. Andrews Home Health and Hospice</v>
          </cell>
          <cell r="G1031" t="str">
            <v>ME</v>
          </cell>
          <cell r="J1031" t="str">
            <v>ONE</v>
          </cell>
          <cell r="K1031" t="str">
            <v>Dante Mignucci</v>
          </cell>
        </row>
        <row r="1032">
          <cell r="D1032" t="str">
            <v>ME015</v>
          </cell>
          <cell r="E1032" t="str">
            <v>Philips Lifeline - Biddeford</v>
          </cell>
          <cell r="G1032" t="str">
            <v>ME</v>
          </cell>
          <cell r="J1032" t="str">
            <v>ONE</v>
          </cell>
          <cell r="K1032" t="str">
            <v>Andrew Sheehan</v>
          </cell>
        </row>
        <row r="1033">
          <cell r="D1033" t="str">
            <v>ME027</v>
          </cell>
          <cell r="E1033" t="str">
            <v>Lifeline Saco</v>
          </cell>
          <cell r="G1033" t="str">
            <v>ME</v>
          </cell>
          <cell r="J1033" t="str">
            <v>ONE</v>
          </cell>
          <cell r="K1033" t="str">
            <v>Andrew Sheehan</v>
          </cell>
        </row>
        <row r="1034">
          <cell r="D1034" t="str">
            <v>ME708</v>
          </cell>
          <cell r="E1034" t="str">
            <v>Lifeline Saco</v>
          </cell>
          <cell r="G1034" t="str">
            <v>ME</v>
          </cell>
          <cell r="J1034" t="str">
            <v>ONE</v>
          </cell>
          <cell r="K1034" t="str">
            <v>Andrew Sheehan</v>
          </cell>
        </row>
        <row r="1035">
          <cell r="D1035" t="str">
            <v>ME727</v>
          </cell>
          <cell r="E1035" t="str">
            <v>Lifeline Saco</v>
          </cell>
          <cell r="G1035" t="str">
            <v>ME</v>
          </cell>
          <cell r="H1035" t="str">
            <v>STATE BUCKET</v>
          </cell>
          <cell r="J1035" t="str">
            <v>ONE</v>
          </cell>
          <cell r="K1035" t="str">
            <v>Andrew Sheehan</v>
          </cell>
        </row>
        <row r="1036">
          <cell r="D1036" t="str">
            <v>ME030</v>
          </cell>
          <cell r="E1036" t="str">
            <v>Pleasant Point Health Center</v>
          </cell>
          <cell r="G1036" t="str">
            <v>ME</v>
          </cell>
          <cell r="J1036" t="str">
            <v>IS LL</v>
          </cell>
          <cell r="K1036" t="str">
            <v>Dante Mignucci</v>
          </cell>
        </row>
        <row r="1037">
          <cell r="D1037" t="str">
            <v>ME639</v>
          </cell>
          <cell r="E1037" t="str">
            <v>Sentegration</v>
          </cell>
          <cell r="G1037" t="str">
            <v>ME</v>
          </cell>
          <cell r="J1037" t="str">
            <v>PSF</v>
          </cell>
          <cell r="K1037" t="str">
            <v>OPEN LMS/PSF</v>
          </cell>
        </row>
        <row r="1038">
          <cell r="D1038" t="str">
            <v>ME201</v>
          </cell>
          <cell r="E1038" t="e">
            <v>#N/A</v>
          </cell>
          <cell r="G1038" t="str">
            <v>ME</v>
          </cell>
          <cell r="J1038" t="str">
            <v>IS LL</v>
          </cell>
          <cell r="K1038" t="str">
            <v>Andrew Sheehan</v>
          </cell>
        </row>
        <row r="1039">
          <cell r="D1039" t="str">
            <v>ME601</v>
          </cell>
          <cell r="E1039" t="str">
            <v>Community Health and Counseling Services</v>
          </cell>
          <cell r="G1039" t="str">
            <v>ME</v>
          </cell>
          <cell r="J1039" t="str">
            <v>IS LL</v>
          </cell>
          <cell r="K1039" t="str">
            <v>Andrew Sheehan</v>
          </cell>
        </row>
        <row r="1040">
          <cell r="D1040" t="str">
            <v>ME604</v>
          </cell>
          <cell r="E1040" t="str">
            <v>Black Bear Medical</v>
          </cell>
          <cell r="G1040" t="str">
            <v>ME</v>
          </cell>
          <cell r="J1040" t="str">
            <v>IS LL</v>
          </cell>
          <cell r="K1040" t="str">
            <v>Dante Mignucci</v>
          </cell>
        </row>
        <row r="1041">
          <cell r="D1041" t="str">
            <v>ME605</v>
          </cell>
          <cell r="E1041" t="str">
            <v>Black Bear Medical - Bangor</v>
          </cell>
          <cell r="G1041" t="str">
            <v>ME</v>
          </cell>
          <cell r="J1041" t="str">
            <v>IS LL</v>
          </cell>
          <cell r="K1041" t="str">
            <v>Dante Mignucci</v>
          </cell>
        </row>
        <row r="1042">
          <cell r="D1042" t="str">
            <v>ME623</v>
          </cell>
          <cell r="E1042" t="str">
            <v>Franklin Mem Hosp d/b/a NorthStar EMS</v>
          </cell>
          <cell r="G1042" t="str">
            <v>ME</v>
          </cell>
          <cell r="J1042" t="str">
            <v>IS LL</v>
          </cell>
          <cell r="K1042" t="str">
            <v>Dante Mignucci</v>
          </cell>
        </row>
        <row r="1043">
          <cell r="D1043" t="str">
            <v>ME633</v>
          </cell>
          <cell r="E1043" t="str">
            <v>Franklin Mem Hosp d/b/a NorthStar EMS</v>
          </cell>
          <cell r="G1043" t="str">
            <v>ME</v>
          </cell>
          <cell r="J1043" t="str">
            <v>IS LL</v>
          </cell>
          <cell r="K1043" t="str">
            <v>Dante Mignucci</v>
          </cell>
        </row>
        <row r="1044">
          <cell r="D1044" t="str">
            <v>ME710</v>
          </cell>
          <cell r="E1044" t="str">
            <v>Lifeline of Maine</v>
          </cell>
          <cell r="G1044" t="str">
            <v>ME</v>
          </cell>
          <cell r="H1044" t="str">
            <v>STATE BUCKET</v>
          </cell>
          <cell r="J1044" t="str">
            <v>OPEN ONE</v>
          </cell>
          <cell r="K1044" t="str">
            <v>Dante Mignucci</v>
          </cell>
        </row>
        <row r="1045">
          <cell r="D1045" t="str">
            <v>ME718</v>
          </cell>
          <cell r="E1045" t="str">
            <v>MaineGeneral Health Systems</v>
          </cell>
          <cell r="G1045" t="str">
            <v>ME</v>
          </cell>
          <cell r="I1045" t="str">
            <v>YES</v>
          </cell>
          <cell r="J1045" t="str">
            <v>KEY LL GSD</v>
          </cell>
          <cell r="K1045" t="str">
            <v>Open Eastern</v>
          </cell>
        </row>
        <row r="1046">
          <cell r="D1046" t="str">
            <v>ME818</v>
          </cell>
          <cell r="E1046" t="str">
            <v>Elder Independence of Maine MW/ADW</v>
          </cell>
          <cell r="G1046" t="str">
            <v>ME</v>
          </cell>
          <cell r="I1046" t="str">
            <v>YES</v>
          </cell>
          <cell r="J1046" t="str">
            <v>KEY LL GSD</v>
          </cell>
          <cell r="K1046" t="str">
            <v>Open Eastern</v>
          </cell>
        </row>
        <row r="1047">
          <cell r="D1047" t="str">
            <v>ME901</v>
          </cell>
          <cell r="E1047" t="str">
            <v>Alpha One</v>
          </cell>
          <cell r="G1047" t="str">
            <v>ME</v>
          </cell>
          <cell r="I1047" t="str">
            <v>YES</v>
          </cell>
          <cell r="J1047" t="str">
            <v>KEY LL GSD</v>
          </cell>
          <cell r="K1047" t="str">
            <v>Open Eastern</v>
          </cell>
        </row>
        <row r="1048">
          <cell r="D1048" t="str">
            <v>ME902</v>
          </cell>
          <cell r="E1048" t="str">
            <v>Alpha One - bill agency</v>
          </cell>
          <cell r="G1048" t="str">
            <v>ME</v>
          </cell>
          <cell r="I1048" t="str">
            <v>YES</v>
          </cell>
          <cell r="J1048" t="str">
            <v>KEY LL GSD</v>
          </cell>
          <cell r="K1048" t="str">
            <v>Open Eastern</v>
          </cell>
        </row>
        <row r="1049">
          <cell r="D1049" t="str">
            <v>MI016</v>
          </cell>
          <cell r="E1049" t="str">
            <v>Northern Michigan Lifeline</v>
          </cell>
          <cell r="G1049" t="str">
            <v>MI</v>
          </cell>
          <cell r="J1049" t="str">
            <v>OPEN ONE</v>
          </cell>
          <cell r="K1049" t="str">
            <v>OPEN ONE</v>
          </cell>
        </row>
        <row r="1050">
          <cell r="D1050" t="str">
            <v>MI021</v>
          </cell>
          <cell r="E1050" t="str">
            <v>Bell Hospital Auxiliary - Lifeline</v>
          </cell>
          <cell r="G1050" t="str">
            <v>MI</v>
          </cell>
          <cell r="I1050" t="str">
            <v>YES</v>
          </cell>
          <cell r="J1050" t="str">
            <v>KEY LL B2B</v>
          </cell>
          <cell r="K1050" t="str">
            <v>Polly Zwolensky</v>
          </cell>
        </row>
        <row r="1051">
          <cell r="D1051" t="str">
            <v>MI026</v>
          </cell>
          <cell r="E1051" t="str">
            <v>Philips Lifeline - Jackson</v>
          </cell>
          <cell r="G1051" t="str">
            <v>MI</v>
          </cell>
          <cell r="J1051" t="str">
            <v>OPEN ONE</v>
          </cell>
          <cell r="K1051" t="str">
            <v>OPEN ONE</v>
          </cell>
        </row>
        <row r="1052">
          <cell r="D1052" t="str">
            <v>MI038</v>
          </cell>
          <cell r="E1052" t="str">
            <v>Philips Lifeline - East China</v>
          </cell>
          <cell r="G1052" t="str">
            <v>MI</v>
          </cell>
          <cell r="J1052" t="str">
            <v>OPEN ONE</v>
          </cell>
          <cell r="K1052" t="str">
            <v>OPEN ONE</v>
          </cell>
        </row>
        <row r="1053">
          <cell r="D1053" t="str">
            <v>MI058</v>
          </cell>
          <cell r="E1053" t="str">
            <v>CareLinc Medical Equipment &amp; Supply Co</v>
          </cell>
          <cell r="G1053" t="str">
            <v>MI</v>
          </cell>
          <cell r="J1053" t="str">
            <v>LL B2B</v>
          </cell>
          <cell r="K1053" t="str">
            <v>Polly Zwolensky</v>
          </cell>
        </row>
        <row r="1054">
          <cell r="D1054" t="str">
            <v>MI065</v>
          </cell>
          <cell r="E1054" t="str">
            <v>Home Medical Technologies</v>
          </cell>
          <cell r="G1054" t="str">
            <v>MI</v>
          </cell>
          <cell r="J1054" t="str">
            <v>LMS</v>
          </cell>
          <cell r="K1054" t="str">
            <v>OPEN LMS/PSF</v>
          </cell>
        </row>
        <row r="1055">
          <cell r="D1055" t="str">
            <v>MI665</v>
          </cell>
          <cell r="E1055" t="str">
            <v>Home Medical Technologies</v>
          </cell>
          <cell r="G1055" t="str">
            <v>MI</v>
          </cell>
          <cell r="J1055" t="str">
            <v>PSF</v>
          </cell>
          <cell r="K1055" t="str">
            <v>OPEN LMS/PSF</v>
          </cell>
        </row>
        <row r="1056">
          <cell r="D1056" t="str">
            <v>MI077</v>
          </cell>
          <cell r="E1056" t="str">
            <v>Philips Lifeline - Carson City</v>
          </cell>
          <cell r="G1056" t="str">
            <v>MI</v>
          </cell>
          <cell r="H1056" t="str">
            <v>STATE BUCKET</v>
          </cell>
          <cell r="J1056" t="str">
            <v>ONE</v>
          </cell>
          <cell r="K1056" t="str">
            <v>Polly Zwolensky</v>
          </cell>
        </row>
        <row r="1057">
          <cell r="D1057" t="str">
            <v>MI338</v>
          </cell>
          <cell r="E1057" t="str">
            <v>Oaklawn Hospital</v>
          </cell>
          <cell r="G1057" t="str">
            <v>MI</v>
          </cell>
          <cell r="J1057" t="str">
            <v>IS LL</v>
          </cell>
          <cell r="K1057" t="str">
            <v>Dante Mignucci</v>
          </cell>
        </row>
        <row r="1058">
          <cell r="D1058" t="str">
            <v>MI410</v>
          </cell>
          <cell r="E1058" t="str">
            <v>Philips - Saline</v>
          </cell>
          <cell r="G1058" t="str">
            <v>MI</v>
          </cell>
          <cell r="J1058" t="str">
            <v>OPEN ONE</v>
          </cell>
          <cell r="K1058" t="str">
            <v>OPEN ONE</v>
          </cell>
        </row>
        <row r="1059">
          <cell r="D1059" t="str">
            <v>MI502</v>
          </cell>
          <cell r="E1059" t="str">
            <v>Rx Family Home Care Services</v>
          </cell>
          <cell r="G1059" t="str">
            <v>MI</v>
          </cell>
          <cell r="J1059" t="str">
            <v>IS LL</v>
          </cell>
          <cell r="K1059" t="str">
            <v>Dante Mignucci</v>
          </cell>
        </row>
        <row r="1060">
          <cell r="D1060" t="str">
            <v>MI503</v>
          </cell>
          <cell r="E1060" t="str">
            <v>Extra Independent Services, LLC</v>
          </cell>
          <cell r="G1060" t="str">
            <v>MI</v>
          </cell>
          <cell r="I1060" t="str">
            <v>YES</v>
          </cell>
          <cell r="J1060" t="str">
            <v>KEY LL B2B</v>
          </cell>
          <cell r="K1060" t="str">
            <v>Polly Zwolensky</v>
          </cell>
        </row>
        <row r="1061">
          <cell r="D1061" t="str">
            <v>MI590</v>
          </cell>
          <cell r="E1061" t="str">
            <v>Detroit AAA project CHOICE</v>
          </cell>
          <cell r="G1061" t="str">
            <v>MI</v>
          </cell>
          <cell r="I1061" t="str">
            <v>YES</v>
          </cell>
          <cell r="J1061" t="str">
            <v>KEY LL GSD</v>
          </cell>
          <cell r="K1061" t="str">
            <v>Polly Zwolensky</v>
          </cell>
        </row>
        <row r="1062">
          <cell r="D1062" t="str">
            <v>MI959</v>
          </cell>
          <cell r="E1062" t="str">
            <v>Detroit AAA - MI Health Link</v>
          </cell>
          <cell r="G1062" t="str">
            <v>MI</v>
          </cell>
          <cell r="I1062" t="str">
            <v>YES</v>
          </cell>
          <cell r="J1062" t="str">
            <v>KEY LL GSD</v>
          </cell>
          <cell r="K1062" t="str">
            <v>Polly Zwolensky</v>
          </cell>
        </row>
        <row r="1063">
          <cell r="D1063" t="str">
            <v>MI600</v>
          </cell>
          <cell r="E1063" t="str">
            <v>United Church Homes - Longfellow Towers</v>
          </cell>
          <cell r="G1063" t="str">
            <v>MI</v>
          </cell>
          <cell r="J1063" t="str">
            <v>IS LL</v>
          </cell>
          <cell r="K1063" t="str">
            <v>Dante Mignucci</v>
          </cell>
        </row>
        <row r="1064">
          <cell r="D1064" t="str">
            <v>FE212</v>
          </cell>
          <cell r="E1064" t="str">
            <v>Henry Ford Health System</v>
          </cell>
          <cell r="G1064" t="str">
            <v>MI</v>
          </cell>
          <cell r="J1064" t="str">
            <v>ONE</v>
          </cell>
          <cell r="K1064" t="str">
            <v>Polly Zwolensky</v>
          </cell>
        </row>
        <row r="1065">
          <cell r="D1065" t="str">
            <v>MI007</v>
          </cell>
          <cell r="E1065" t="str">
            <v>Henry Ford - RAND Corp - Clinical Study</v>
          </cell>
          <cell r="G1065" t="str">
            <v>MI</v>
          </cell>
          <cell r="I1065" t="str">
            <v>YES</v>
          </cell>
          <cell r="J1065" t="str">
            <v>KEY LL B2B</v>
          </cell>
          <cell r="K1065" t="str">
            <v>Polly Zwolensky</v>
          </cell>
        </row>
        <row r="1066">
          <cell r="D1066" t="str">
            <v>MI525</v>
          </cell>
          <cell r="E1066" t="str">
            <v>Henry Ford Health System</v>
          </cell>
          <cell r="G1066" t="str">
            <v>MI</v>
          </cell>
          <cell r="I1066" t="str">
            <v>YES</v>
          </cell>
          <cell r="J1066" t="str">
            <v>KEY LL B2B</v>
          </cell>
          <cell r="K1066" t="str">
            <v>Polly Zwolensky</v>
          </cell>
        </row>
        <row r="1067">
          <cell r="D1067" t="str">
            <v>MI617</v>
          </cell>
          <cell r="E1067" t="str">
            <v>Henry Ford Health System</v>
          </cell>
          <cell r="G1067" t="str">
            <v>MI</v>
          </cell>
          <cell r="J1067" t="str">
            <v>ONE</v>
          </cell>
          <cell r="K1067" t="str">
            <v>Polly Zwolensky</v>
          </cell>
        </row>
        <row r="1068">
          <cell r="D1068" t="str">
            <v>MI667</v>
          </cell>
          <cell r="E1068" t="str">
            <v>Henry Ford Health System</v>
          </cell>
          <cell r="G1068" t="str">
            <v>MI</v>
          </cell>
          <cell r="I1068" t="str">
            <v>YES</v>
          </cell>
          <cell r="J1068" t="str">
            <v>KEY LL B2B</v>
          </cell>
          <cell r="K1068" t="str">
            <v>Polly Zwolensky</v>
          </cell>
        </row>
        <row r="1069">
          <cell r="D1069" t="str">
            <v>MI618</v>
          </cell>
          <cell r="E1069" t="str">
            <v>Philips - Monroe</v>
          </cell>
          <cell r="G1069" t="str">
            <v>MI</v>
          </cell>
          <cell r="J1069" t="str">
            <v>OPEN ONE</v>
          </cell>
          <cell r="K1069" t="str">
            <v>OPEN ONE</v>
          </cell>
        </row>
        <row r="1070">
          <cell r="D1070" t="str">
            <v>MI628</v>
          </cell>
          <cell r="E1070" t="str">
            <v>Region 3B Area Agency on Aging</v>
          </cell>
          <cell r="G1070" t="str">
            <v>MI</v>
          </cell>
          <cell r="I1070" t="str">
            <v>YES</v>
          </cell>
          <cell r="J1070" t="str">
            <v>KEY LL GSD</v>
          </cell>
          <cell r="K1070" t="str">
            <v>Polly Zwolensky</v>
          </cell>
        </row>
        <row r="1071">
          <cell r="D1071" t="str">
            <v>MI631</v>
          </cell>
          <cell r="E1071" t="str">
            <v>Covenant Visiting Nurse Association of Saginaw</v>
          </cell>
          <cell r="G1071" t="str">
            <v>MI</v>
          </cell>
          <cell r="J1071" t="str">
            <v>IS LL</v>
          </cell>
          <cell r="K1071" t="str">
            <v>Dante Mignucci</v>
          </cell>
        </row>
        <row r="1072">
          <cell r="D1072" t="str">
            <v>MI636</v>
          </cell>
          <cell r="E1072" t="str">
            <v>HHS Health Options</v>
          </cell>
          <cell r="G1072" t="str">
            <v>MI</v>
          </cell>
          <cell r="I1072" t="str">
            <v>YES</v>
          </cell>
          <cell r="J1072" t="str">
            <v>KEY LL GSD</v>
          </cell>
          <cell r="K1072" t="str">
            <v>Polly Zwolensky</v>
          </cell>
        </row>
        <row r="1073">
          <cell r="D1073" t="str">
            <v>MI642</v>
          </cell>
          <cell r="E1073" t="str">
            <v>Family Pharmacy</v>
          </cell>
          <cell r="G1073" t="str">
            <v>MI</v>
          </cell>
          <cell r="J1073" t="str">
            <v>LL B2B</v>
          </cell>
          <cell r="K1073" t="str">
            <v>Polly Zwolensky</v>
          </cell>
        </row>
        <row r="1074">
          <cell r="D1074" t="str">
            <v>MI646</v>
          </cell>
          <cell r="E1074" t="str">
            <v>Sherman Oaks Manor</v>
          </cell>
          <cell r="G1074" t="str">
            <v>MI</v>
          </cell>
          <cell r="J1074" t="str">
            <v>IS LL</v>
          </cell>
          <cell r="K1074" t="str">
            <v>Dante Mignucci</v>
          </cell>
        </row>
        <row r="1075">
          <cell r="D1075" t="str">
            <v>MI681</v>
          </cell>
          <cell r="E1075" t="str">
            <v>Philips - Lansing</v>
          </cell>
          <cell r="G1075" t="str">
            <v>MI</v>
          </cell>
          <cell r="J1075" t="str">
            <v>OPEN ONE</v>
          </cell>
          <cell r="K1075" t="str">
            <v>OPEN ONE</v>
          </cell>
        </row>
        <row r="1076">
          <cell r="D1076" t="str">
            <v>MI684</v>
          </cell>
          <cell r="E1076" t="str">
            <v>Philips Lifeline - Kalamazoo</v>
          </cell>
          <cell r="G1076" t="str">
            <v>MI</v>
          </cell>
          <cell r="J1076" t="str">
            <v>OPEN ONE</v>
          </cell>
          <cell r="K1076" t="str">
            <v>OPEN ONE</v>
          </cell>
        </row>
        <row r="1077">
          <cell r="D1077" t="str">
            <v>MI006</v>
          </cell>
          <cell r="E1077" t="str">
            <v>McLaren Homecare</v>
          </cell>
          <cell r="G1077" t="str">
            <v>MI</v>
          </cell>
          <cell r="J1077" t="str">
            <v>OPEN ONE</v>
          </cell>
          <cell r="K1077" t="str">
            <v>OPEN ONE</v>
          </cell>
        </row>
        <row r="1078">
          <cell r="D1078" t="str">
            <v>MI013</v>
          </cell>
          <cell r="E1078" t="str">
            <v>McLaren Homecare Group</v>
          </cell>
          <cell r="G1078" t="str">
            <v>MI</v>
          </cell>
          <cell r="J1078" t="str">
            <v>OPEN ONE</v>
          </cell>
          <cell r="K1078" t="str">
            <v>OPEN ONE</v>
          </cell>
        </row>
        <row r="1079">
          <cell r="D1079" t="str">
            <v>MI113</v>
          </cell>
          <cell r="E1079" t="str">
            <v>McLaren Homecare Group</v>
          </cell>
          <cell r="G1079" t="str">
            <v>MI</v>
          </cell>
          <cell r="J1079" t="str">
            <v>OPEN ONE</v>
          </cell>
          <cell r="K1079" t="str">
            <v>OPEN ONE</v>
          </cell>
        </row>
        <row r="1080">
          <cell r="D1080" t="str">
            <v>MI416</v>
          </cell>
          <cell r="E1080" t="str">
            <v>McLaren Homecare Group</v>
          </cell>
          <cell r="G1080" t="str">
            <v>MI</v>
          </cell>
          <cell r="J1080" t="str">
            <v>OPEN ONE</v>
          </cell>
          <cell r="K1080" t="str">
            <v>OPEN ONE</v>
          </cell>
        </row>
        <row r="1081">
          <cell r="D1081" t="str">
            <v>MI706</v>
          </cell>
          <cell r="E1081" t="str">
            <v>McLaren Homecare Group</v>
          </cell>
          <cell r="G1081" t="str">
            <v>MI</v>
          </cell>
          <cell r="J1081" t="str">
            <v>OPEN ONE</v>
          </cell>
          <cell r="K1081" t="str">
            <v>OPEN ONE</v>
          </cell>
        </row>
        <row r="1082">
          <cell r="D1082" t="str">
            <v>MI756</v>
          </cell>
          <cell r="E1082" t="str">
            <v>McLaren Homecare Group</v>
          </cell>
          <cell r="G1082" t="str">
            <v>MI</v>
          </cell>
          <cell r="J1082" t="str">
            <v>OPEN ONE</v>
          </cell>
          <cell r="K1082" t="str">
            <v>OPEN ONE</v>
          </cell>
        </row>
        <row r="1083">
          <cell r="D1083" t="str">
            <v>MI766</v>
          </cell>
          <cell r="E1083" t="str">
            <v>McLaren Homecare Group</v>
          </cell>
          <cell r="G1083" t="str">
            <v>MI</v>
          </cell>
          <cell r="J1083" t="str">
            <v>OPEN ONE</v>
          </cell>
          <cell r="K1083" t="str">
            <v>OPEN ONE</v>
          </cell>
        </row>
        <row r="1084">
          <cell r="D1084" t="str">
            <v>MI716</v>
          </cell>
          <cell r="E1084" t="str">
            <v>Home Instead Senior Care - Ann Arbor</v>
          </cell>
          <cell r="G1084" t="str">
            <v>MI</v>
          </cell>
          <cell r="J1084" t="str">
            <v>ONE</v>
          </cell>
          <cell r="K1084" t="str">
            <v>Dante Mignucci</v>
          </cell>
        </row>
        <row r="1085">
          <cell r="D1085" t="str">
            <v>MI717</v>
          </cell>
          <cell r="E1085" t="str">
            <v>Home Instead Senior Care - Livonia</v>
          </cell>
          <cell r="G1085" t="str">
            <v>MI</v>
          </cell>
          <cell r="J1085" t="str">
            <v>ONE</v>
          </cell>
          <cell r="K1085" t="str">
            <v>Dante Mignucci</v>
          </cell>
        </row>
        <row r="1086">
          <cell r="D1086" t="str">
            <v>MI792</v>
          </cell>
          <cell r="E1086" t="str">
            <v>Hart Medical Equipment</v>
          </cell>
          <cell r="G1086" t="str">
            <v>MI</v>
          </cell>
          <cell r="J1086" t="str">
            <v>ONE</v>
          </cell>
          <cell r="K1086" t="str">
            <v>Polly Zwolensky</v>
          </cell>
        </row>
        <row r="1087">
          <cell r="D1087" t="str">
            <v>MI820</v>
          </cell>
          <cell r="E1087" t="str">
            <v>Home Instead Senior Care - Birmingham</v>
          </cell>
          <cell r="G1087" t="str">
            <v>MI</v>
          </cell>
          <cell r="J1087" t="str">
            <v>ONE</v>
          </cell>
          <cell r="K1087" t="str">
            <v>Dante Mignucci</v>
          </cell>
        </row>
        <row r="1088">
          <cell r="D1088" t="str">
            <v>MI830</v>
          </cell>
          <cell r="E1088" t="str">
            <v>Home Instead Senior Care - Shelby Township</v>
          </cell>
          <cell r="G1088" t="str">
            <v>MI</v>
          </cell>
          <cell r="J1088" t="str">
            <v>ONE</v>
          </cell>
          <cell r="K1088" t="str">
            <v>Dante Mignucci</v>
          </cell>
        </row>
        <row r="1089">
          <cell r="D1089" t="str">
            <v>MI900</v>
          </cell>
          <cell r="E1089" t="str">
            <v>Meridian Health Plan</v>
          </cell>
          <cell r="G1089" t="str">
            <v>MI</v>
          </cell>
          <cell r="I1089" t="str">
            <v>YES</v>
          </cell>
          <cell r="J1089" t="str">
            <v>KEY LL GSD</v>
          </cell>
          <cell r="K1089" t="str">
            <v>Polly Zwolensky</v>
          </cell>
        </row>
        <row r="1090">
          <cell r="D1090" t="str">
            <v>MI901</v>
          </cell>
          <cell r="E1090" t="str">
            <v>The Senior Alliance - AAA 1-C</v>
          </cell>
          <cell r="G1090" t="str">
            <v>MI</v>
          </cell>
          <cell r="I1090" t="str">
            <v>YES</v>
          </cell>
          <cell r="J1090" t="str">
            <v>KEY LL GSD</v>
          </cell>
          <cell r="K1090" t="str">
            <v>Polly Zwolensky</v>
          </cell>
        </row>
        <row r="1091">
          <cell r="D1091" t="str">
            <v>MI902</v>
          </cell>
          <cell r="E1091" t="str">
            <v>Senior Resources AAA</v>
          </cell>
          <cell r="G1091" t="str">
            <v>MI</v>
          </cell>
          <cell r="I1091" t="str">
            <v>YES</v>
          </cell>
          <cell r="J1091" t="str">
            <v>KEY LL GSD</v>
          </cell>
          <cell r="K1091" t="str">
            <v>Polly Zwolensky</v>
          </cell>
        </row>
        <row r="1092">
          <cell r="D1092" t="str">
            <v>MI903</v>
          </cell>
          <cell r="E1092" t="str">
            <v>Region 2 AAA</v>
          </cell>
          <cell r="G1092" t="str">
            <v>MI</v>
          </cell>
          <cell r="I1092" t="str">
            <v>YES</v>
          </cell>
          <cell r="J1092" t="str">
            <v>KEY LL GSD</v>
          </cell>
          <cell r="K1092" t="str">
            <v>Polly Zwolensky</v>
          </cell>
        </row>
        <row r="1093">
          <cell r="D1093" t="str">
            <v>MI908</v>
          </cell>
          <cell r="E1093" t="str">
            <v>Tri-County Aging Consortium</v>
          </cell>
          <cell r="G1093" t="str">
            <v>MI</v>
          </cell>
          <cell r="I1093" t="str">
            <v>YES</v>
          </cell>
          <cell r="J1093" t="str">
            <v>KEY LL GSD</v>
          </cell>
          <cell r="K1093" t="str">
            <v>Polly Zwolensky</v>
          </cell>
        </row>
        <row r="1094">
          <cell r="D1094" t="str">
            <v>MI928</v>
          </cell>
          <cell r="E1094" t="str">
            <v>Tri-County Aging Consortium-GoSafe Only</v>
          </cell>
          <cell r="G1094" t="str">
            <v>MI</v>
          </cell>
          <cell r="I1094" t="str">
            <v>YES</v>
          </cell>
          <cell r="J1094" t="str">
            <v>KEY LL GSD</v>
          </cell>
          <cell r="K1094" t="str">
            <v>Polly Zwolensky</v>
          </cell>
        </row>
        <row r="1095">
          <cell r="D1095" t="str">
            <v>MI909</v>
          </cell>
          <cell r="E1095" t="str">
            <v>Aetna Better Health of Michigan</v>
          </cell>
          <cell r="G1095" t="str">
            <v>MI</v>
          </cell>
          <cell r="I1095" t="str">
            <v>YES</v>
          </cell>
          <cell r="J1095" t="str">
            <v>KEY LL GSD</v>
          </cell>
          <cell r="K1095" t="str">
            <v>Polly Zwolensky</v>
          </cell>
        </row>
        <row r="1096">
          <cell r="D1096" t="str">
            <v>MI911</v>
          </cell>
          <cell r="E1096" t="str">
            <v>Upper Peninsula Health Plan</v>
          </cell>
          <cell r="G1096" t="str">
            <v>MI</v>
          </cell>
          <cell r="I1096" t="str">
            <v>YES</v>
          </cell>
          <cell r="J1096" t="str">
            <v>KEY LL GSD</v>
          </cell>
          <cell r="K1096" t="str">
            <v>Polly Zwolensky</v>
          </cell>
        </row>
        <row r="1097">
          <cell r="D1097" t="str">
            <v>MI917</v>
          </cell>
          <cell r="E1097" t="str">
            <v>AAOA Region 9 WV Michigan</v>
          </cell>
          <cell r="G1097" t="str">
            <v>MI</v>
          </cell>
          <cell r="I1097" t="str">
            <v>YES</v>
          </cell>
          <cell r="J1097" t="str">
            <v>KEY LL GSD</v>
          </cell>
          <cell r="K1097" t="str">
            <v>Polly Zwolensky</v>
          </cell>
        </row>
        <row r="1098">
          <cell r="D1098" t="str">
            <v>MI918</v>
          </cell>
          <cell r="E1098" t="str">
            <v>AAOA Region 10 WV Michigan</v>
          </cell>
          <cell r="G1098" t="str">
            <v>MI</v>
          </cell>
          <cell r="I1098" t="str">
            <v>YES</v>
          </cell>
          <cell r="J1098" t="str">
            <v>KEY LL GSD</v>
          </cell>
          <cell r="K1098" t="str">
            <v>Polly Zwolensky</v>
          </cell>
        </row>
        <row r="1099">
          <cell r="D1099" t="str">
            <v>MI921</v>
          </cell>
          <cell r="E1099" t="str">
            <v>Grand Traverse Chippewa MI</v>
          </cell>
          <cell r="G1099" t="str">
            <v>MI</v>
          </cell>
          <cell r="I1099" t="str">
            <v>YES</v>
          </cell>
          <cell r="J1099" t="str">
            <v>KEY LL GSD</v>
          </cell>
          <cell r="K1099" t="str">
            <v>Polly Zwolensky</v>
          </cell>
        </row>
        <row r="1100">
          <cell r="D1100" t="str">
            <v>MI925</v>
          </cell>
          <cell r="E1100" t="str">
            <v>Hannahville Indian Community</v>
          </cell>
          <cell r="G1100" t="str">
            <v>MI</v>
          </cell>
          <cell r="I1100" t="str">
            <v>YES</v>
          </cell>
          <cell r="J1100" t="str">
            <v>KEY LL GSD</v>
          </cell>
          <cell r="K1100" t="str">
            <v>Jerri McCracken</v>
          </cell>
        </row>
        <row r="1101">
          <cell r="D1101" t="str">
            <v>MI926</v>
          </cell>
          <cell r="E1101" t="str">
            <v>UPCAP</v>
          </cell>
          <cell r="G1101" t="str">
            <v>MI</v>
          </cell>
          <cell r="I1101" t="str">
            <v>YES</v>
          </cell>
          <cell r="J1101" t="str">
            <v>KEY LL GSD</v>
          </cell>
          <cell r="K1101" t="str">
            <v>Polly Zwolensky</v>
          </cell>
        </row>
        <row r="1102">
          <cell r="D1102" t="str">
            <v>MI927</v>
          </cell>
          <cell r="E1102" t="str">
            <v>Bay Mills Tribal HC</v>
          </cell>
          <cell r="G1102" t="str">
            <v>MI</v>
          </cell>
          <cell r="I1102" t="str">
            <v>YES</v>
          </cell>
          <cell r="J1102" t="str">
            <v>KEY LL GSD</v>
          </cell>
          <cell r="K1102" t="str">
            <v>Jerri McCracken</v>
          </cell>
        </row>
        <row r="1103">
          <cell r="D1103" t="str">
            <v>MI932</v>
          </cell>
          <cell r="E1103" t="str">
            <v>Molina Healthcare of Michigan</v>
          </cell>
          <cell r="G1103" t="str">
            <v>MI</v>
          </cell>
          <cell r="I1103" t="str">
            <v>YES</v>
          </cell>
          <cell r="J1103" t="str">
            <v>KEY LL GSD</v>
          </cell>
          <cell r="K1103" t="str">
            <v>Polly Zwolensky</v>
          </cell>
        </row>
        <row r="1104">
          <cell r="D1104" t="str">
            <v>MI974</v>
          </cell>
          <cell r="E1104" t="str">
            <v>Valley AAA</v>
          </cell>
          <cell r="G1104" t="str">
            <v>MI</v>
          </cell>
          <cell r="I1104" t="str">
            <v>YES</v>
          </cell>
          <cell r="J1104" t="str">
            <v>KEY LL GSD</v>
          </cell>
          <cell r="K1104" t="str">
            <v>Polly Zwolensky</v>
          </cell>
        </row>
        <row r="1105">
          <cell r="D1105" t="str">
            <v>MN001</v>
          </cell>
          <cell r="E1105" t="str">
            <v>Northern Safety &amp; Security</v>
          </cell>
          <cell r="G1105" t="str">
            <v>MN</v>
          </cell>
          <cell r="J1105" t="str">
            <v>LL B2B</v>
          </cell>
          <cell r="K1105" t="str">
            <v>Polly Zwolensky</v>
          </cell>
        </row>
        <row r="1106">
          <cell r="D1106" t="str">
            <v>MN006</v>
          </cell>
          <cell r="E1106" t="str">
            <v>APA Medical Equipment</v>
          </cell>
          <cell r="G1106" t="str">
            <v>MN</v>
          </cell>
          <cell r="I1106" t="str">
            <v>YES</v>
          </cell>
          <cell r="J1106" t="str">
            <v>KEY LL B2B</v>
          </cell>
          <cell r="K1106" t="str">
            <v>Polly Zwolensky</v>
          </cell>
        </row>
        <row r="1107">
          <cell r="D1107" t="str">
            <v>MN676</v>
          </cell>
          <cell r="E1107" t="str">
            <v>APA Medical Equipment</v>
          </cell>
          <cell r="G1107" t="str">
            <v>MN</v>
          </cell>
          <cell r="I1107" t="str">
            <v>YES</v>
          </cell>
          <cell r="J1107" t="str">
            <v>KEY LL B2B</v>
          </cell>
          <cell r="K1107" t="str">
            <v>Polly Zwolensky</v>
          </cell>
        </row>
        <row r="1108">
          <cell r="D1108" t="str">
            <v>MN009</v>
          </cell>
          <cell r="E1108" t="str">
            <v>Anodyne, Inc (PMD only)</v>
          </cell>
          <cell r="G1108" t="str">
            <v>MN</v>
          </cell>
          <cell r="I1108" t="str">
            <v>YES</v>
          </cell>
          <cell r="J1108" t="str">
            <v>KEY LL B2B</v>
          </cell>
          <cell r="K1108" t="str">
            <v>Polly Zwolensky</v>
          </cell>
        </row>
        <row r="1109">
          <cell r="D1109" t="str">
            <v>MN619</v>
          </cell>
          <cell r="E1109" t="str">
            <v>Anodyne, Inc</v>
          </cell>
          <cell r="G1109" t="str">
            <v>MN</v>
          </cell>
          <cell r="I1109" t="str">
            <v>YES</v>
          </cell>
          <cell r="J1109" t="str">
            <v>KEY LL B2B</v>
          </cell>
          <cell r="K1109" t="str">
            <v>Polly Zwolensky</v>
          </cell>
        </row>
        <row r="1110">
          <cell r="D1110" t="str">
            <v>MN639</v>
          </cell>
          <cell r="E1110" t="str">
            <v>Anodyne Inc.</v>
          </cell>
          <cell r="G1110" t="str">
            <v>MN</v>
          </cell>
          <cell r="I1110" t="str">
            <v>YES</v>
          </cell>
          <cell r="J1110" t="str">
            <v>KEY LL B2B</v>
          </cell>
          <cell r="K1110" t="str">
            <v>Polly Zwolensky</v>
          </cell>
        </row>
        <row r="1111">
          <cell r="D1111" t="str">
            <v>MN016</v>
          </cell>
          <cell r="E1111" t="str">
            <v>Fairview Range Home Medical Equipment</v>
          </cell>
          <cell r="G1111" t="str">
            <v>MN</v>
          </cell>
          <cell r="J1111" t="str">
            <v>IS LL</v>
          </cell>
          <cell r="K1111" t="str">
            <v>Tyler Hedrick</v>
          </cell>
        </row>
        <row r="1112">
          <cell r="D1112" t="str">
            <v>MN116</v>
          </cell>
          <cell r="E1112" t="str">
            <v>Fairview Range Home Medical Equipment</v>
          </cell>
          <cell r="G1112" t="str">
            <v>MN</v>
          </cell>
          <cell r="J1112" t="str">
            <v>IS LL</v>
          </cell>
          <cell r="K1112" t="str">
            <v>Tyler Hedrick</v>
          </cell>
        </row>
        <row r="1113">
          <cell r="D1113" t="str">
            <v>MN018</v>
          </cell>
          <cell r="E1113" t="str">
            <v>St. Gabriel's Hospital</v>
          </cell>
          <cell r="G1113" t="str">
            <v>MN</v>
          </cell>
          <cell r="I1113" t="str">
            <v>YES</v>
          </cell>
          <cell r="J1113" t="str">
            <v>KEY LL B2B</v>
          </cell>
          <cell r="K1113" t="str">
            <v>Polly Zwolensky</v>
          </cell>
        </row>
        <row r="1114">
          <cell r="D1114" t="str">
            <v>MN621</v>
          </cell>
          <cell r="E1114" t="str">
            <v>Rice Memorial Hospital</v>
          </cell>
          <cell r="G1114" t="str">
            <v>MN</v>
          </cell>
          <cell r="J1114" t="str">
            <v>PSF</v>
          </cell>
          <cell r="K1114" t="str">
            <v>OPEN LMS/PSF</v>
          </cell>
        </row>
        <row r="1115">
          <cell r="D1115" t="str">
            <v>MN022</v>
          </cell>
          <cell r="E1115" t="str">
            <v>North Valley Health Center</v>
          </cell>
          <cell r="G1115" t="str">
            <v>MN</v>
          </cell>
          <cell r="I1115" t="str">
            <v>YES</v>
          </cell>
          <cell r="J1115" t="str">
            <v>KEY LL B2B</v>
          </cell>
          <cell r="K1115" t="str">
            <v>Polly Zwolensky</v>
          </cell>
        </row>
        <row r="1116">
          <cell r="D1116" t="str">
            <v>MN024</v>
          </cell>
          <cell r="E1116" t="str">
            <v>St. Mary's Innovis Health</v>
          </cell>
          <cell r="G1116" t="str">
            <v>MN</v>
          </cell>
          <cell r="J1116" t="str">
            <v>LMS</v>
          </cell>
          <cell r="K1116" t="str">
            <v>OPEN LMS/PSF</v>
          </cell>
        </row>
        <row r="1117">
          <cell r="D1117" t="str">
            <v>MN005</v>
          </cell>
          <cell r="E1117" t="str">
            <v>PAL Medical Systems, Inc.</v>
          </cell>
          <cell r="G1117" t="str">
            <v>MN</v>
          </cell>
          <cell r="J1117" t="str">
            <v>LMS</v>
          </cell>
          <cell r="K1117" t="str">
            <v>OPEN LMS/PSF</v>
          </cell>
        </row>
        <row r="1118">
          <cell r="D1118" t="str">
            <v>MN507</v>
          </cell>
          <cell r="E1118" t="str">
            <v>AccentCare Home Care</v>
          </cell>
          <cell r="G1118" t="str">
            <v>MN</v>
          </cell>
          <cell r="J1118" t="str">
            <v>PSF</v>
          </cell>
          <cell r="K1118" t="str">
            <v>OPEN LMS/PSF</v>
          </cell>
        </row>
        <row r="1119">
          <cell r="D1119" t="str">
            <v>MN600</v>
          </cell>
          <cell r="E1119" t="str">
            <v>AccentCare Home Care</v>
          </cell>
          <cell r="G1119" t="str">
            <v>MN</v>
          </cell>
          <cell r="J1119" t="str">
            <v>PSF</v>
          </cell>
          <cell r="K1119" t="str">
            <v>OPEN LMS/PSF</v>
          </cell>
        </row>
        <row r="1120">
          <cell r="D1120" t="str">
            <v>MN630</v>
          </cell>
          <cell r="E1120" t="str">
            <v>AccentCare Home Care</v>
          </cell>
          <cell r="G1120" t="str">
            <v>MN</v>
          </cell>
          <cell r="J1120" t="str">
            <v>PSF</v>
          </cell>
          <cell r="K1120" t="str">
            <v>OPEN LMS/PSF</v>
          </cell>
        </row>
        <row r="1121">
          <cell r="D1121" t="str">
            <v>MN036</v>
          </cell>
          <cell r="E1121" t="str">
            <v>Sanford Wheaton Community Hospital</v>
          </cell>
          <cell r="G1121" t="str">
            <v>MN</v>
          </cell>
          <cell r="I1121" t="str">
            <v>YES</v>
          </cell>
          <cell r="J1121" t="str">
            <v>KEY LL B2B</v>
          </cell>
          <cell r="K1121" t="str">
            <v>Polly Zwolensky</v>
          </cell>
        </row>
        <row r="1122">
          <cell r="D1122" t="str">
            <v>MN042</v>
          </cell>
          <cell r="E1122" t="str">
            <v>Cuyuna Regional Medical Center</v>
          </cell>
          <cell r="G1122" t="str">
            <v>MN</v>
          </cell>
          <cell r="J1122" t="str">
            <v>ONE</v>
          </cell>
          <cell r="K1122" t="str">
            <v>Polly Zwolensky</v>
          </cell>
        </row>
        <row r="1123">
          <cell r="D1123" t="str">
            <v>MN051</v>
          </cell>
          <cell r="E1123" t="str">
            <v>Allina Home Oxygen &amp; Medical Equipment</v>
          </cell>
          <cell r="G1123" t="str">
            <v>MN</v>
          </cell>
          <cell r="J1123" t="str">
            <v>IS LL</v>
          </cell>
          <cell r="K1123" t="str">
            <v>Tyler Hedrick</v>
          </cell>
        </row>
        <row r="1124">
          <cell r="D1124" t="str">
            <v>MN657</v>
          </cell>
          <cell r="E1124" t="str">
            <v>Divine Home Care, Inc.</v>
          </cell>
          <cell r="G1124" t="str">
            <v>MN</v>
          </cell>
          <cell r="J1124" t="str">
            <v>IS LL</v>
          </cell>
          <cell r="K1124" t="str">
            <v>Tyler Hedrick</v>
          </cell>
        </row>
        <row r="1125">
          <cell r="D1125" t="str">
            <v>MN348</v>
          </cell>
          <cell r="E1125" t="str">
            <v>Good Samaritan - Bethany</v>
          </cell>
          <cell r="G1125" t="str">
            <v>MN</v>
          </cell>
          <cell r="J1125" t="str">
            <v>PSF</v>
          </cell>
          <cell r="K1125" t="str">
            <v>OPEN SL</v>
          </cell>
        </row>
        <row r="1126">
          <cell r="D1126" t="str">
            <v>MN503</v>
          </cell>
          <cell r="E1126" t="str">
            <v>Medica Health Plans</v>
          </cell>
          <cell r="G1126" t="str">
            <v>MN</v>
          </cell>
          <cell r="J1126" t="str">
            <v>ONE</v>
          </cell>
          <cell r="K1126" t="str">
            <v>Polly Zwolensky</v>
          </cell>
        </row>
        <row r="1127">
          <cell r="D1127" t="str">
            <v>MN504</v>
          </cell>
          <cell r="E1127" t="str">
            <v>INTEGRA Home Care Inc.</v>
          </cell>
          <cell r="G1127" t="str">
            <v>MN</v>
          </cell>
          <cell r="J1127" t="str">
            <v>PSF</v>
          </cell>
          <cell r="K1127" t="str">
            <v>OPEN LMS/PSF</v>
          </cell>
        </row>
        <row r="1128">
          <cell r="D1128" t="str">
            <v>MN508</v>
          </cell>
          <cell r="E1128" t="str">
            <v>Episcopal Home Care and Services</v>
          </cell>
          <cell r="G1128" t="str">
            <v>MN</v>
          </cell>
          <cell r="I1128" t="str">
            <v>YES</v>
          </cell>
          <cell r="J1128" t="str">
            <v>KEY LL B2B</v>
          </cell>
          <cell r="K1128" t="str">
            <v>Polly Zwolensky</v>
          </cell>
        </row>
        <row r="1129">
          <cell r="D1129" t="str">
            <v>MN565</v>
          </cell>
          <cell r="E1129" t="str">
            <v>Ecumen Home Care &amp; Hospice - Litchfield</v>
          </cell>
          <cell r="G1129" t="str">
            <v>MN</v>
          </cell>
          <cell r="J1129" t="str">
            <v>PSF</v>
          </cell>
          <cell r="K1129" t="str">
            <v>OPEN LMS/PSF</v>
          </cell>
        </row>
        <row r="1130">
          <cell r="D1130" t="str">
            <v>MN601</v>
          </cell>
          <cell r="E1130" t="str">
            <v>Home Instead Senior care</v>
          </cell>
          <cell r="G1130" t="str">
            <v>MN</v>
          </cell>
          <cell r="J1130" t="str">
            <v>ONE</v>
          </cell>
          <cell r="K1130" t="str">
            <v>Tyler Hedrick</v>
          </cell>
        </row>
        <row r="1131">
          <cell r="D1131" t="str">
            <v>MN609</v>
          </cell>
          <cell r="E1131" t="str">
            <v>Philips Lifeline - Preston</v>
          </cell>
          <cell r="G1131" t="str">
            <v>MN</v>
          </cell>
          <cell r="J1131" t="str">
            <v>OPEN ONE</v>
          </cell>
          <cell r="K1131" t="str">
            <v>OPEN ONE</v>
          </cell>
        </row>
        <row r="1132">
          <cell r="D1132" t="str">
            <v>MN622</v>
          </cell>
          <cell r="E1132" t="str">
            <v>Home Instead Senior care</v>
          </cell>
          <cell r="G1132" t="str">
            <v>MN</v>
          </cell>
          <cell r="J1132" t="str">
            <v>ONE</v>
          </cell>
          <cell r="K1132" t="str">
            <v>Tyler Hedrick</v>
          </cell>
        </row>
        <row r="1133">
          <cell r="D1133" t="str">
            <v>MN646</v>
          </cell>
          <cell r="E1133" t="str">
            <v>Kenwood Retirement Community</v>
          </cell>
          <cell r="G1133" t="str">
            <v>MN</v>
          </cell>
          <cell r="J1133" t="str">
            <v>PSF</v>
          </cell>
          <cell r="K1133" t="str">
            <v>OPEN SL</v>
          </cell>
        </row>
        <row r="1134">
          <cell r="D1134" t="str">
            <v>MN663</v>
          </cell>
          <cell r="E1134" t="str">
            <v>Philips Lifeline- St. Paul</v>
          </cell>
          <cell r="G1134" t="str">
            <v>MN</v>
          </cell>
          <cell r="H1134" t="str">
            <v>STATE BUCKET</v>
          </cell>
          <cell r="J1134" t="str">
            <v>ONE</v>
          </cell>
          <cell r="K1134" t="str">
            <v>Polly Zwolensky</v>
          </cell>
        </row>
        <row r="1135">
          <cell r="D1135" t="str">
            <v>MN707</v>
          </cell>
          <cell r="E1135" t="str">
            <v>Home Instead Senior Care #161</v>
          </cell>
          <cell r="G1135" t="str">
            <v>MN</v>
          </cell>
          <cell r="J1135" t="str">
            <v>ONE</v>
          </cell>
          <cell r="K1135" t="str">
            <v>Tyler Hedrick</v>
          </cell>
        </row>
        <row r="1136">
          <cell r="D1136" t="str">
            <v>MN530</v>
          </cell>
          <cell r="E1136" t="str">
            <v>Minnesota Lifeline</v>
          </cell>
          <cell r="G1136" t="str">
            <v>MN</v>
          </cell>
          <cell r="I1136" t="str">
            <v>YES</v>
          </cell>
          <cell r="J1136" t="str">
            <v>KEY LL GSD</v>
          </cell>
          <cell r="K1136" t="str">
            <v>Polly Zwolensky</v>
          </cell>
        </row>
        <row r="1137">
          <cell r="D1137" t="str">
            <v>MN730</v>
          </cell>
          <cell r="E1137" t="str">
            <v>Chisago County</v>
          </cell>
          <cell r="G1137" t="str">
            <v>MN</v>
          </cell>
          <cell r="I1137" t="str">
            <v>YES</v>
          </cell>
          <cell r="J1137" t="str">
            <v>KEY LL GSD</v>
          </cell>
          <cell r="K1137" t="str">
            <v>Polly Zwolensky</v>
          </cell>
        </row>
        <row r="1138">
          <cell r="D1138" t="str">
            <v>MN732</v>
          </cell>
          <cell r="E1138" t="str">
            <v>St Louis County MN Medicaid</v>
          </cell>
          <cell r="G1138" t="str">
            <v>MN</v>
          </cell>
          <cell r="I1138" t="str">
            <v>YES</v>
          </cell>
          <cell r="J1138" t="str">
            <v>KEY LL GSD</v>
          </cell>
          <cell r="K1138" t="str">
            <v>Polly Zwolensky</v>
          </cell>
        </row>
        <row r="1139">
          <cell r="D1139" t="str">
            <v>MN900</v>
          </cell>
          <cell r="E1139" t="str">
            <v>GoSafe Only - MN - Medicaid</v>
          </cell>
          <cell r="G1139" t="str">
            <v>MN</v>
          </cell>
          <cell r="I1139" t="str">
            <v>YES</v>
          </cell>
          <cell r="J1139" t="str">
            <v>KEY LL GSD</v>
          </cell>
          <cell r="K1139" t="str">
            <v>Polly Zwolensky</v>
          </cell>
        </row>
        <row r="1140">
          <cell r="D1140" t="str">
            <v>MN901</v>
          </cell>
          <cell r="E1140" t="str">
            <v>Becker County - Carlton County</v>
          </cell>
          <cell r="G1140" t="str">
            <v>MN</v>
          </cell>
          <cell r="I1140" t="str">
            <v>YES</v>
          </cell>
          <cell r="J1140" t="str">
            <v>KEY LL GSD</v>
          </cell>
          <cell r="K1140" t="str">
            <v>Polly Zwolensky</v>
          </cell>
        </row>
        <row r="1141">
          <cell r="D1141" t="str">
            <v>MN902</v>
          </cell>
          <cell r="E1141" t="str">
            <v>Anoka County MN Medicaid</v>
          </cell>
          <cell r="G1141" t="str">
            <v>MN</v>
          </cell>
          <cell r="I1141" t="str">
            <v>YES</v>
          </cell>
          <cell r="J1141" t="str">
            <v>KEY LL GSD</v>
          </cell>
          <cell r="K1141" t="str">
            <v>Polly Zwolensky</v>
          </cell>
        </row>
        <row r="1142">
          <cell r="D1142" t="str">
            <v>MN903</v>
          </cell>
          <cell r="E1142" t="str">
            <v>Goodhue County MN Medicaid</v>
          </cell>
          <cell r="G1142" t="str">
            <v>MN</v>
          </cell>
          <cell r="I1142" t="str">
            <v>YES</v>
          </cell>
          <cell r="J1142" t="str">
            <v>KEY LL GSD</v>
          </cell>
          <cell r="K1142" t="str">
            <v>Polly Zwolensky</v>
          </cell>
        </row>
        <row r="1143">
          <cell r="D1143" t="str">
            <v>MN905</v>
          </cell>
          <cell r="E1143" t="str">
            <v>Ramsey County MN Medicaid</v>
          </cell>
          <cell r="G1143" t="str">
            <v>MN</v>
          </cell>
          <cell r="I1143" t="str">
            <v>YES</v>
          </cell>
          <cell r="J1143" t="str">
            <v>KEY LL GSD</v>
          </cell>
          <cell r="K1143" t="str">
            <v>Polly Zwolensky</v>
          </cell>
        </row>
        <row r="1144">
          <cell r="D1144" t="str">
            <v>MN918</v>
          </cell>
          <cell r="E1144" t="str">
            <v>Carver County Community Social Services</v>
          </cell>
          <cell r="G1144" t="str">
            <v>MN</v>
          </cell>
          <cell r="I1144" t="str">
            <v>YES</v>
          </cell>
          <cell r="J1144" t="str">
            <v>KEY LL GSD</v>
          </cell>
          <cell r="K1144" t="str">
            <v>Polly Zwolensky</v>
          </cell>
        </row>
        <row r="1145">
          <cell r="D1145" t="str">
            <v>MN928</v>
          </cell>
          <cell r="E1145" t="str">
            <v>Faribault and Martin Counties</v>
          </cell>
          <cell r="G1145" t="str">
            <v>MN</v>
          </cell>
          <cell r="I1145" t="str">
            <v>YES</v>
          </cell>
          <cell r="J1145" t="str">
            <v>KEY LL GSD</v>
          </cell>
          <cell r="K1145" t="str">
            <v>Polly Zwolensky</v>
          </cell>
        </row>
        <row r="1146">
          <cell r="D1146" t="str">
            <v>MN933</v>
          </cell>
          <cell r="E1146" t="str">
            <v>Ramsey County</v>
          </cell>
          <cell r="G1146" t="str">
            <v>MN</v>
          </cell>
          <cell r="I1146" t="str">
            <v>YES</v>
          </cell>
          <cell r="J1146" t="str">
            <v>KEY LL GSD</v>
          </cell>
          <cell r="K1146" t="str">
            <v>Polly Zwolensky</v>
          </cell>
        </row>
        <row r="1147">
          <cell r="D1147" t="str">
            <v>MN935</v>
          </cell>
          <cell r="E1147" t="str">
            <v>Washington County</v>
          </cell>
          <cell r="G1147" t="str">
            <v>MN</v>
          </cell>
          <cell r="I1147" t="str">
            <v>YES</v>
          </cell>
          <cell r="J1147" t="str">
            <v>KEY LL GSD</v>
          </cell>
          <cell r="K1147" t="str">
            <v>Polly Zwolensky</v>
          </cell>
        </row>
        <row r="1148">
          <cell r="D1148" t="str">
            <v>MN906</v>
          </cell>
          <cell r="E1148" t="str">
            <v>Medica Health Plan</v>
          </cell>
          <cell r="G1148" t="str">
            <v>MN</v>
          </cell>
          <cell r="I1148" t="str">
            <v>YES</v>
          </cell>
          <cell r="J1148" t="str">
            <v>KEY LL GSD</v>
          </cell>
          <cell r="K1148" t="str">
            <v>Polly Zwolensky</v>
          </cell>
        </row>
        <row r="1149">
          <cell r="D1149" t="str">
            <v>MN908</v>
          </cell>
          <cell r="E1149" t="str">
            <v>Health Partners MSHO</v>
          </cell>
          <cell r="G1149" t="str">
            <v>MN</v>
          </cell>
          <cell r="I1149" t="str">
            <v>YES</v>
          </cell>
          <cell r="J1149" t="str">
            <v>KEY LL GSD</v>
          </cell>
          <cell r="K1149" t="str">
            <v>Polly Zwolensky</v>
          </cell>
        </row>
        <row r="1150">
          <cell r="D1150" t="str">
            <v>MN920</v>
          </cell>
          <cell r="E1150" t="str">
            <v>Prime West</v>
          </cell>
          <cell r="G1150" t="str">
            <v>MN</v>
          </cell>
          <cell r="I1150" t="str">
            <v>YES</v>
          </cell>
          <cell r="J1150" t="str">
            <v>KEY LL GSD</v>
          </cell>
          <cell r="K1150" t="str">
            <v>Polly Zwolensky</v>
          </cell>
        </row>
        <row r="1151">
          <cell r="D1151" t="str">
            <v>MN921</v>
          </cell>
          <cell r="E1151" t="str">
            <v>South Country Health Alliance (UCare)</v>
          </cell>
          <cell r="G1151" t="str">
            <v>MN</v>
          </cell>
          <cell r="I1151" t="str">
            <v>YES</v>
          </cell>
          <cell r="J1151" t="str">
            <v>KEY LL GSD</v>
          </cell>
          <cell r="K1151" t="str">
            <v>Polly Zwolensky</v>
          </cell>
        </row>
        <row r="1152">
          <cell r="D1152" t="str">
            <v>MN922</v>
          </cell>
          <cell r="E1152" t="str">
            <v>Consumer Directed Community Services (CDCS)</v>
          </cell>
          <cell r="G1152" t="str">
            <v>MN</v>
          </cell>
          <cell r="I1152" t="str">
            <v>YES</v>
          </cell>
          <cell r="J1152" t="str">
            <v>KEY LL GSD</v>
          </cell>
          <cell r="K1152" t="str">
            <v>Polly Zwolensky</v>
          </cell>
        </row>
        <row r="1153">
          <cell r="D1153" t="str">
            <v>MN942</v>
          </cell>
          <cell r="E1153" t="str">
            <v>Consumer Directed Community Services</v>
          </cell>
          <cell r="G1153" t="str">
            <v>MN</v>
          </cell>
          <cell r="I1153" t="str">
            <v>YES</v>
          </cell>
          <cell r="J1153" t="str">
            <v>KEY LL GSD</v>
          </cell>
          <cell r="K1153" t="str">
            <v>Polly Zwolensky</v>
          </cell>
        </row>
        <row r="1154">
          <cell r="D1154" t="str">
            <v>MN927</v>
          </cell>
          <cell r="E1154" t="str">
            <v>Secure Blue</v>
          </cell>
          <cell r="G1154" t="str">
            <v>MN</v>
          </cell>
          <cell r="I1154" t="str">
            <v>YES</v>
          </cell>
          <cell r="J1154" t="str">
            <v>KEY LL GSD</v>
          </cell>
          <cell r="K1154" t="str">
            <v>Polly Zwolensky</v>
          </cell>
        </row>
        <row r="1155">
          <cell r="D1155" t="str">
            <v>MN937</v>
          </cell>
          <cell r="E1155" t="str">
            <v>South Country Health Alliance</v>
          </cell>
          <cell r="G1155" t="str">
            <v>MN</v>
          </cell>
          <cell r="I1155" t="str">
            <v>YES</v>
          </cell>
          <cell r="J1155" t="str">
            <v>KEY LL GSD</v>
          </cell>
          <cell r="K1155" t="str">
            <v>Polly Zwolensky</v>
          </cell>
        </row>
        <row r="1156">
          <cell r="D1156" t="str">
            <v>MO001</v>
          </cell>
          <cell r="E1156" t="str">
            <v>University of Missouri</v>
          </cell>
          <cell r="G1156" t="str">
            <v>MO</v>
          </cell>
          <cell r="J1156" t="str">
            <v>LL B2B</v>
          </cell>
          <cell r="K1156" t="str">
            <v>Jerri McCracken</v>
          </cell>
        </row>
        <row r="1157">
          <cell r="D1157" t="str">
            <v>FE170</v>
          </cell>
          <cell r="E1157" t="str">
            <v>Oxford Healthcare Lifeline</v>
          </cell>
          <cell r="G1157" t="str">
            <v>MO</v>
          </cell>
          <cell r="J1157" t="str">
            <v>LL B2B</v>
          </cell>
          <cell r="K1157" t="str">
            <v>Jerri McCracken</v>
          </cell>
        </row>
        <row r="1158">
          <cell r="D1158" t="str">
            <v>FE171</v>
          </cell>
          <cell r="E1158" t="str">
            <v>Oxford Healthcare Lifeline</v>
          </cell>
          <cell r="G1158" t="str">
            <v>MO</v>
          </cell>
          <cell r="J1158" t="str">
            <v>PSF</v>
          </cell>
          <cell r="K1158" t="str">
            <v>Jerri McCracken</v>
          </cell>
        </row>
        <row r="1159">
          <cell r="D1159" t="str">
            <v>FE193</v>
          </cell>
          <cell r="E1159" t="str">
            <v>Oxford Healthcare Lifeline</v>
          </cell>
          <cell r="G1159" t="str">
            <v>MO</v>
          </cell>
          <cell r="J1159" t="str">
            <v>LL B2B</v>
          </cell>
          <cell r="K1159" t="str">
            <v>Jerri McCracken</v>
          </cell>
        </row>
        <row r="1160">
          <cell r="D1160" t="str">
            <v>MO013</v>
          </cell>
          <cell r="E1160" t="str">
            <v>Oxford Healthcare Lifeline</v>
          </cell>
          <cell r="G1160" t="str">
            <v>MO</v>
          </cell>
          <cell r="J1160" t="str">
            <v>LL B2B</v>
          </cell>
          <cell r="K1160" t="str">
            <v>Jerri McCracken</v>
          </cell>
        </row>
        <row r="1161">
          <cell r="D1161" t="str">
            <v>MO113</v>
          </cell>
          <cell r="E1161" t="str">
            <v>Oxford Healthcare</v>
          </cell>
          <cell r="G1161" t="str">
            <v>MO</v>
          </cell>
          <cell r="J1161" t="str">
            <v>LL B2B</v>
          </cell>
          <cell r="K1161" t="str">
            <v>Jerri McCracken</v>
          </cell>
        </row>
        <row r="1162">
          <cell r="D1162" t="str">
            <v>MO038</v>
          </cell>
          <cell r="E1162" t="str">
            <v>Ste. Genevieve County Memorial Hospital</v>
          </cell>
          <cell r="G1162" t="str">
            <v>MO</v>
          </cell>
          <cell r="J1162" t="str">
            <v>IS LL</v>
          </cell>
          <cell r="K1162" t="str">
            <v>Tyler Hedrick</v>
          </cell>
        </row>
        <row r="1163">
          <cell r="D1163" t="str">
            <v>MO043</v>
          </cell>
          <cell r="E1163" t="str">
            <v>BJC Home Care Services</v>
          </cell>
          <cell r="G1163" t="str">
            <v>MO</v>
          </cell>
          <cell r="J1163" t="str">
            <v>ONE</v>
          </cell>
          <cell r="K1163" t="str">
            <v>Jerri McCracken</v>
          </cell>
        </row>
        <row r="1164">
          <cell r="D1164" t="str">
            <v>MO046</v>
          </cell>
          <cell r="E1164" t="str">
            <v>Philips Lifeline - Overland Park</v>
          </cell>
          <cell r="G1164" t="str">
            <v>MO</v>
          </cell>
          <cell r="J1164" t="str">
            <v>LL GSD</v>
          </cell>
          <cell r="K1164" t="str">
            <v>Jerri McCracken</v>
          </cell>
        </row>
        <row r="1165">
          <cell r="D1165" t="str">
            <v>MO057</v>
          </cell>
          <cell r="E1165" t="str">
            <v>SSM Health Care St. Louis</v>
          </cell>
          <cell r="G1165" t="str">
            <v>MO</v>
          </cell>
          <cell r="J1165" t="str">
            <v>ONE</v>
          </cell>
          <cell r="K1165" t="str">
            <v>Tyler Hedrick</v>
          </cell>
        </row>
        <row r="1166">
          <cell r="D1166" t="str">
            <v>MO063</v>
          </cell>
          <cell r="E1166" t="str">
            <v>Scotland County Hospital</v>
          </cell>
          <cell r="G1166" t="str">
            <v>MO</v>
          </cell>
          <cell r="J1166" t="str">
            <v>IS LL</v>
          </cell>
          <cell r="K1166" t="str">
            <v>Tyler Hedrick</v>
          </cell>
        </row>
        <row r="1167">
          <cell r="D1167" t="str">
            <v>MO065</v>
          </cell>
          <cell r="E1167" t="str">
            <v>Jefferson County Mem. Hospital Foundatio</v>
          </cell>
          <cell r="G1167" t="str">
            <v>MO</v>
          </cell>
          <cell r="J1167" t="str">
            <v>IS LL</v>
          </cell>
          <cell r="K1167" t="str">
            <v>Tyler Hedrick</v>
          </cell>
        </row>
        <row r="1168">
          <cell r="D1168" t="str">
            <v>MO075</v>
          </cell>
          <cell r="E1168" t="str">
            <v>Philips Lifeline</v>
          </cell>
          <cell r="G1168" t="str">
            <v>MO</v>
          </cell>
          <cell r="H1168" t="str">
            <v>STATE BUCKET</v>
          </cell>
          <cell r="J1168" t="str">
            <v>ONE</v>
          </cell>
          <cell r="K1168" t="str">
            <v>Jerri McCracken</v>
          </cell>
        </row>
        <row r="1169">
          <cell r="D1169" t="str">
            <v>MO078</v>
          </cell>
          <cell r="E1169" t="str">
            <v>Serve Link Home Care</v>
          </cell>
          <cell r="G1169" t="str">
            <v>MO</v>
          </cell>
          <cell r="J1169" t="str">
            <v>LL B2B</v>
          </cell>
          <cell r="K1169" t="str">
            <v>Jerri McCracken</v>
          </cell>
        </row>
        <row r="1170">
          <cell r="D1170" t="str">
            <v>MO108</v>
          </cell>
          <cell r="E1170" t="str">
            <v>Serve Link Home Care, Inc.</v>
          </cell>
          <cell r="G1170" t="str">
            <v>MO</v>
          </cell>
          <cell r="J1170" t="str">
            <v>LL B2B</v>
          </cell>
          <cell r="K1170" t="str">
            <v>Jerri McCracken</v>
          </cell>
        </row>
        <row r="1171">
          <cell r="D1171" t="str">
            <v>MO500</v>
          </cell>
          <cell r="E1171" t="str">
            <v>Serve Link Home Care</v>
          </cell>
          <cell r="G1171" t="str">
            <v>MO</v>
          </cell>
          <cell r="J1171" t="str">
            <v>LL B2B</v>
          </cell>
          <cell r="K1171" t="str">
            <v>Jerri McCracken</v>
          </cell>
        </row>
        <row r="1172">
          <cell r="D1172" t="str">
            <v>MO678</v>
          </cell>
          <cell r="E1172" t="str">
            <v>Serve Link Home Care</v>
          </cell>
          <cell r="G1172" t="str">
            <v>MO</v>
          </cell>
          <cell r="J1172" t="str">
            <v>PSF</v>
          </cell>
          <cell r="K1172" t="str">
            <v>Jerri McCracken</v>
          </cell>
        </row>
        <row r="1173">
          <cell r="D1173" t="str">
            <v>MO102</v>
          </cell>
          <cell r="E1173" t="str">
            <v>Heart of the Ozarks Medical Equipment</v>
          </cell>
          <cell r="G1173" t="str">
            <v>MO</v>
          </cell>
          <cell r="J1173" t="str">
            <v>LMS</v>
          </cell>
          <cell r="K1173" t="str">
            <v>OPEN LMS/PSF</v>
          </cell>
        </row>
        <row r="1174">
          <cell r="D1174" t="str">
            <v>MO135</v>
          </cell>
          <cell r="E1174" t="str">
            <v>Health Emergency Lifeline Program, Inc.</v>
          </cell>
          <cell r="G1174" t="str">
            <v>MO</v>
          </cell>
          <cell r="J1174" t="str">
            <v>LL B2B</v>
          </cell>
          <cell r="K1174" t="str">
            <v>Jerri McCracken</v>
          </cell>
        </row>
        <row r="1175">
          <cell r="D1175" t="str">
            <v>MO235</v>
          </cell>
          <cell r="E1175" t="str">
            <v>Health Emergency Lifeline Program Inc.</v>
          </cell>
          <cell r="G1175" t="str">
            <v>MO</v>
          </cell>
          <cell r="J1175" t="str">
            <v>LL B2B</v>
          </cell>
          <cell r="K1175" t="str">
            <v>Jerri McCracken</v>
          </cell>
        </row>
        <row r="1176">
          <cell r="D1176" t="str">
            <v>MO504</v>
          </cell>
          <cell r="E1176" t="str">
            <v>Senior Helpers</v>
          </cell>
          <cell r="G1176" t="str">
            <v>MO</v>
          </cell>
          <cell r="J1176" t="str">
            <v>PSF</v>
          </cell>
          <cell r="K1176" t="str">
            <v>Jerri McCracken</v>
          </cell>
        </row>
        <row r="1177">
          <cell r="D1177" t="str">
            <v>MO506</v>
          </cell>
          <cell r="E1177" t="str">
            <v>Senior Helpers</v>
          </cell>
          <cell r="G1177" t="str">
            <v>MO</v>
          </cell>
          <cell r="J1177" t="str">
            <v>PSF</v>
          </cell>
          <cell r="K1177" t="str">
            <v>OPEN LMS/PSF</v>
          </cell>
        </row>
        <row r="1178">
          <cell r="D1178" t="str">
            <v>MO604</v>
          </cell>
          <cell r="E1178" t="str">
            <v>Integrity Home Care</v>
          </cell>
          <cell r="G1178" t="str">
            <v>MO</v>
          </cell>
          <cell r="J1178" t="str">
            <v>ONE</v>
          </cell>
          <cell r="K1178" t="str">
            <v>Tyler Hedrick</v>
          </cell>
        </row>
        <row r="1179">
          <cell r="D1179" t="str">
            <v>MO646</v>
          </cell>
          <cell r="E1179" t="str">
            <v>Philips Lifeline - Overland Park</v>
          </cell>
          <cell r="G1179" t="str">
            <v>MO</v>
          </cell>
          <cell r="J1179" t="str">
            <v>OPEN ONE</v>
          </cell>
          <cell r="K1179" t="str">
            <v>OPEN ONE</v>
          </cell>
        </row>
        <row r="1180">
          <cell r="D1180" t="str">
            <v>MO651</v>
          </cell>
          <cell r="E1180" t="str">
            <v>New Horizons PACE</v>
          </cell>
          <cell r="G1180" t="str">
            <v>MO</v>
          </cell>
          <cell r="J1180" t="str">
            <v>PSF</v>
          </cell>
          <cell r="K1180" t="str">
            <v>Jerri McCracken</v>
          </cell>
        </row>
        <row r="1181">
          <cell r="D1181" t="str">
            <v>MO711</v>
          </cell>
          <cell r="E1181" t="str">
            <v>Lifeline of Kansas City</v>
          </cell>
          <cell r="G1181" t="str">
            <v>MO</v>
          </cell>
          <cell r="J1181" t="str">
            <v>OPEN ONE</v>
          </cell>
          <cell r="K1181" t="str">
            <v>OPEN ONE</v>
          </cell>
        </row>
        <row r="1182">
          <cell r="D1182" t="str">
            <v>MO740</v>
          </cell>
          <cell r="E1182" t="str">
            <v>Continuum Medical Alert, LLC</v>
          </cell>
          <cell r="G1182" t="str">
            <v>MO</v>
          </cell>
          <cell r="J1182" t="str">
            <v>OPEN ONE</v>
          </cell>
          <cell r="K1182" t="str">
            <v>OPEN ONE</v>
          </cell>
        </row>
        <row r="1183">
          <cell r="D1183" t="str">
            <v>MO900</v>
          </cell>
          <cell r="E1183" t="str">
            <v>Platte County Senior Citizens</v>
          </cell>
          <cell r="G1183" t="str">
            <v>MO</v>
          </cell>
          <cell r="J1183" t="str">
            <v>ONE</v>
          </cell>
          <cell r="K1183" t="str">
            <v>Jerri McCracken</v>
          </cell>
        </row>
        <row r="1184">
          <cell r="D1184" t="str">
            <v>MO901</v>
          </cell>
          <cell r="E1184" t="str">
            <v>Platte County Senior Citizens Fund - $5 Copay</v>
          </cell>
          <cell r="G1184" t="str">
            <v>MO</v>
          </cell>
          <cell r="J1184" t="str">
            <v>ONE</v>
          </cell>
          <cell r="K1184" t="str">
            <v>Jerri McCracken</v>
          </cell>
        </row>
        <row r="1185">
          <cell r="D1185" t="str">
            <v>MO902</v>
          </cell>
          <cell r="E1185" t="str">
            <v>Clay County Senior Service</v>
          </cell>
          <cell r="G1185" t="str">
            <v>MO</v>
          </cell>
          <cell r="J1185" t="str">
            <v>ONE</v>
          </cell>
          <cell r="K1185" t="str">
            <v>Jerri McCracken</v>
          </cell>
        </row>
        <row r="1186">
          <cell r="D1186" t="str">
            <v>MO907</v>
          </cell>
          <cell r="E1186" t="str">
            <v>Clay County NO COPAY</v>
          </cell>
          <cell r="G1186" t="str">
            <v>MO</v>
          </cell>
          <cell r="J1186" t="str">
            <v>LL GSD</v>
          </cell>
          <cell r="K1186" t="str">
            <v>Jerri McCracken</v>
          </cell>
        </row>
        <row r="1187">
          <cell r="D1187" t="str">
            <v>MO904</v>
          </cell>
          <cell r="E1187" t="str">
            <v>Ray County Senior Citizens Service Fund</v>
          </cell>
          <cell r="G1187" t="str">
            <v>MO</v>
          </cell>
          <cell r="J1187" t="str">
            <v>ONE</v>
          </cell>
          <cell r="K1187" t="str">
            <v>Jerri McCracken</v>
          </cell>
        </row>
        <row r="1188">
          <cell r="D1188" t="str">
            <v>MO906</v>
          </cell>
          <cell r="E1188" t="str">
            <v>Ray County Senior Services SPLIT COPAY</v>
          </cell>
          <cell r="G1188" t="str">
            <v>MO</v>
          </cell>
          <cell r="J1188" t="str">
            <v>ONE</v>
          </cell>
          <cell r="K1188" t="str">
            <v>Jerri McCracken</v>
          </cell>
        </row>
        <row r="1189">
          <cell r="D1189" t="str">
            <v>MO908</v>
          </cell>
          <cell r="E1189" t="str">
            <v>Alexian Brothers Community Serv. PACE</v>
          </cell>
          <cell r="G1189" t="str">
            <v>MO</v>
          </cell>
          <cell r="J1189" t="str">
            <v>LL GSD</v>
          </cell>
          <cell r="K1189" t="str">
            <v>Jerri McCracken</v>
          </cell>
        </row>
        <row r="1190">
          <cell r="D1190" t="str">
            <v>MO916</v>
          </cell>
          <cell r="E1190" t="str">
            <v>Northwest MO AAA PRIVATE PAY SUBS</v>
          </cell>
          <cell r="G1190" t="str">
            <v>MO</v>
          </cell>
          <cell r="J1190" t="str">
            <v>OPEN ONE</v>
          </cell>
          <cell r="K1190" t="str">
            <v>OPEN ONE</v>
          </cell>
        </row>
        <row r="1191">
          <cell r="D1191" t="str">
            <v>MS029</v>
          </cell>
          <cell r="E1191" t="str">
            <v>Philips Lifeline- Indianola (Pilot Club)</v>
          </cell>
          <cell r="G1191" t="str">
            <v>MS</v>
          </cell>
          <cell r="H1191" t="str">
            <v>STATE BUCKET</v>
          </cell>
          <cell r="J1191" t="str">
            <v>OPEN ONE</v>
          </cell>
          <cell r="K1191" t="str">
            <v>Jerri McCracken</v>
          </cell>
        </row>
        <row r="1192">
          <cell r="D1192" t="str">
            <v>MS642</v>
          </cell>
          <cell r="E1192" t="str">
            <v>Southwest Mississippi Regional Med. Ctr.</v>
          </cell>
          <cell r="G1192" t="str">
            <v>MS</v>
          </cell>
          <cell r="J1192" t="str">
            <v>PSF</v>
          </cell>
          <cell r="K1192" t="str">
            <v>OPEN LMS/PSF</v>
          </cell>
        </row>
        <row r="1193">
          <cell r="D1193" t="str">
            <v>MS048</v>
          </cell>
          <cell r="E1193" t="str">
            <v>Forrest General Hospital</v>
          </cell>
          <cell r="G1193" t="str">
            <v>MS</v>
          </cell>
          <cell r="J1193" t="str">
            <v>ONE</v>
          </cell>
          <cell r="K1193" t="str">
            <v>Tyler Hedrick</v>
          </cell>
        </row>
        <row r="1194">
          <cell r="D1194" t="str">
            <v>MS558</v>
          </cell>
          <cell r="E1194" t="str">
            <v>FirstLight Home Care</v>
          </cell>
          <cell r="G1194" t="str">
            <v>MS</v>
          </cell>
          <cell r="J1194" t="str">
            <v>IS LL</v>
          </cell>
          <cell r="K1194" t="str">
            <v>Tyler Hedrick</v>
          </cell>
        </row>
        <row r="1195">
          <cell r="D1195" t="str">
            <v>MS647</v>
          </cell>
          <cell r="E1195" t="str">
            <v>Philips Lifeline - Winonan</v>
          </cell>
          <cell r="G1195" t="str">
            <v>MS</v>
          </cell>
          <cell r="J1195" t="str">
            <v>OPEN ONE</v>
          </cell>
          <cell r="K1195" t="str">
            <v>OPEN ONE</v>
          </cell>
        </row>
        <row r="1196">
          <cell r="D1196" t="str">
            <v>MT015</v>
          </cell>
          <cell r="E1196" t="str">
            <v>Rosebud Community Hospital</v>
          </cell>
          <cell r="G1196" t="str">
            <v>MT</v>
          </cell>
          <cell r="J1196" t="str">
            <v>IS LL</v>
          </cell>
          <cell r="K1196" t="str">
            <v>Matt Zohol</v>
          </cell>
        </row>
        <row r="1197">
          <cell r="D1197" t="str">
            <v>MT016</v>
          </cell>
          <cell r="E1197" t="str">
            <v>Northern Montana Hospital</v>
          </cell>
          <cell r="G1197" t="str">
            <v>MT</v>
          </cell>
          <cell r="J1197" t="str">
            <v>IS LL</v>
          </cell>
          <cell r="K1197" t="str">
            <v>Matt Zohol</v>
          </cell>
        </row>
        <row r="1198">
          <cell r="D1198" t="str">
            <v>MT019</v>
          </cell>
          <cell r="E1198" t="str">
            <v>Fallon Medical Complex</v>
          </cell>
          <cell r="G1198" t="str">
            <v>MT</v>
          </cell>
          <cell r="J1198" t="str">
            <v>IS LL</v>
          </cell>
          <cell r="K1198" t="str">
            <v>Matt Zohol</v>
          </cell>
        </row>
        <row r="1199">
          <cell r="D1199" t="str">
            <v>MT020</v>
          </cell>
          <cell r="E1199" t="str">
            <v>Sheridan Memorial Hospital</v>
          </cell>
          <cell r="G1199" t="str">
            <v>MT</v>
          </cell>
          <cell r="J1199" t="str">
            <v>IS LL</v>
          </cell>
          <cell r="K1199" t="str">
            <v>Matt Zohol</v>
          </cell>
        </row>
        <row r="1200">
          <cell r="D1200" t="str">
            <v>MT023</v>
          </cell>
          <cell r="E1200" t="str">
            <v>Ravalli County Council on Aging</v>
          </cell>
          <cell r="G1200" t="str">
            <v>MT</v>
          </cell>
          <cell r="J1200" t="str">
            <v>LL B2B</v>
          </cell>
          <cell r="K1200" t="str">
            <v>Ruth Ann Arber</v>
          </cell>
        </row>
        <row r="1201">
          <cell r="D1201" t="str">
            <v>MT633</v>
          </cell>
          <cell r="E1201" t="str">
            <v>Ravalli County Council on Aging</v>
          </cell>
          <cell r="G1201" t="str">
            <v>MT</v>
          </cell>
          <cell r="J1201" t="str">
            <v>PSF</v>
          </cell>
          <cell r="K1201" t="str">
            <v>Ruth Ann Arber</v>
          </cell>
        </row>
        <row r="1202">
          <cell r="D1202" t="str">
            <v>MT025</v>
          </cell>
          <cell r="E1202" t="str">
            <v>Daniels Memorial Lifeline</v>
          </cell>
          <cell r="G1202" t="str">
            <v>MT</v>
          </cell>
          <cell r="J1202" t="str">
            <v>IS LL</v>
          </cell>
          <cell r="K1202" t="str">
            <v>Matt Zohol</v>
          </cell>
        </row>
        <row r="1203">
          <cell r="D1203" t="str">
            <v>MT026</v>
          </cell>
          <cell r="E1203" t="str">
            <v>Philips-Bozeman</v>
          </cell>
          <cell r="G1203" t="str">
            <v>MT</v>
          </cell>
          <cell r="J1203" t="str">
            <v>ONE</v>
          </cell>
          <cell r="K1203" t="str">
            <v>Ruth Ann Arber</v>
          </cell>
        </row>
        <row r="1204">
          <cell r="D1204" t="str">
            <v>FE281</v>
          </cell>
          <cell r="E1204" t="str">
            <v>St Johns United</v>
          </cell>
          <cell r="G1204" t="str">
            <v>MT</v>
          </cell>
          <cell r="J1204" t="str">
            <v>PSF</v>
          </cell>
          <cell r="K1204" t="str">
            <v>Ruth Ann Arber</v>
          </cell>
        </row>
        <row r="1205">
          <cell r="D1205" t="str">
            <v>MT029</v>
          </cell>
          <cell r="E1205" t="str">
            <v>St. John's United</v>
          </cell>
          <cell r="G1205" t="str">
            <v>MT</v>
          </cell>
          <cell r="J1205" t="str">
            <v>LL B2B</v>
          </cell>
          <cell r="K1205" t="str">
            <v>Ruth Ann Arber</v>
          </cell>
        </row>
        <row r="1206">
          <cell r="D1206" t="str">
            <v>MT050</v>
          </cell>
          <cell r="E1206" t="str">
            <v>Philips Lifeline - Lafayette</v>
          </cell>
          <cell r="G1206" t="str">
            <v>MT</v>
          </cell>
          <cell r="J1206" t="str">
            <v>OPEN ONE</v>
          </cell>
          <cell r="K1206" t="str">
            <v>OPEN ONE</v>
          </cell>
        </row>
        <row r="1207">
          <cell r="D1207" t="str">
            <v>MT627</v>
          </cell>
          <cell r="E1207" t="str">
            <v>Mountainview Manor Good Samaritan</v>
          </cell>
          <cell r="G1207" t="str">
            <v>MT</v>
          </cell>
          <cell r="J1207" t="str">
            <v>IS LL</v>
          </cell>
          <cell r="K1207" t="str">
            <v>Matt Zohol</v>
          </cell>
        </row>
        <row r="1208">
          <cell r="D1208" t="str">
            <v>MT701</v>
          </cell>
          <cell r="E1208" t="str">
            <v>Philips Lifeline</v>
          </cell>
          <cell r="G1208" t="str">
            <v>MT</v>
          </cell>
          <cell r="H1208" t="str">
            <v>STATE BUCKET</v>
          </cell>
          <cell r="J1208" t="str">
            <v>ONE</v>
          </cell>
          <cell r="K1208" t="str">
            <v>Ruth Ann Arber</v>
          </cell>
        </row>
        <row r="1209">
          <cell r="D1209" t="str">
            <v>MT901</v>
          </cell>
          <cell r="E1209" t="str">
            <v>Community First Choice</v>
          </cell>
          <cell r="G1209" t="str">
            <v>MT</v>
          </cell>
          <cell r="J1209" t="str">
            <v>LL GSD</v>
          </cell>
          <cell r="K1209" t="str">
            <v>Ruth Ann Arber</v>
          </cell>
        </row>
        <row r="1210">
          <cell r="D1210" t="str">
            <v>MT904</v>
          </cell>
          <cell r="E1210" t="str">
            <v>Community First Choice Go Safe Only</v>
          </cell>
          <cell r="G1210" t="str">
            <v>MT</v>
          </cell>
          <cell r="J1210" t="str">
            <v>LL GSD</v>
          </cell>
          <cell r="K1210" t="str">
            <v>Ruth Ann Arber</v>
          </cell>
        </row>
        <row r="1211">
          <cell r="D1211" t="str">
            <v>MT902</v>
          </cell>
          <cell r="E1211" t="str">
            <v>Big Sky Waiver</v>
          </cell>
          <cell r="G1211" t="str">
            <v>MT</v>
          </cell>
          <cell r="J1211" t="str">
            <v>LL GSD</v>
          </cell>
          <cell r="K1211" t="str">
            <v>Ruth Ann Arber</v>
          </cell>
        </row>
        <row r="1212">
          <cell r="D1212" t="str">
            <v>MT903</v>
          </cell>
          <cell r="E1212" t="str">
            <v>Big Sky Waiver Go Safe Only</v>
          </cell>
          <cell r="G1212" t="str">
            <v>MT</v>
          </cell>
          <cell r="J1212" t="str">
            <v>LL GSD</v>
          </cell>
          <cell r="K1212" t="str">
            <v>Ruth Ann Arber</v>
          </cell>
        </row>
        <row r="1213">
          <cell r="D1213" t="str">
            <v>NA513</v>
          </cell>
          <cell r="E1213" t="str">
            <v>1030 MBI, LLC  dba Right at Home (TN)</v>
          </cell>
          <cell r="G1213" t="str">
            <v>TN</v>
          </cell>
          <cell r="J1213" t="str">
            <v>PSF</v>
          </cell>
          <cell r="K1213" t="str">
            <v>OPEN LMS/PSF</v>
          </cell>
        </row>
        <row r="1214">
          <cell r="D1214" t="str">
            <v>NC005</v>
          </cell>
          <cell r="E1214" t="str">
            <v>Community &amp; Senior Services of Johnston County</v>
          </cell>
          <cell r="G1214" t="str">
            <v>NC</v>
          </cell>
          <cell r="J1214" t="str">
            <v>ONE</v>
          </cell>
          <cell r="K1214" t="str">
            <v>Tyler Hedrick</v>
          </cell>
        </row>
        <row r="1215">
          <cell r="D1215" t="str">
            <v>NC009</v>
          </cell>
          <cell r="E1215" t="str">
            <v>Carolina Home Medical  - New Bern</v>
          </cell>
          <cell r="G1215" t="str">
            <v>NC</v>
          </cell>
          <cell r="J1215" t="str">
            <v>IS LL</v>
          </cell>
          <cell r="K1215" t="str">
            <v>Tyler Hedrick</v>
          </cell>
        </row>
        <row r="1216">
          <cell r="D1216" t="str">
            <v>NC408</v>
          </cell>
          <cell r="E1216" t="str">
            <v>Carolina Home Medical - Jacksonville</v>
          </cell>
          <cell r="G1216" t="str">
            <v>NC</v>
          </cell>
          <cell r="J1216" t="str">
            <v>IS LL</v>
          </cell>
          <cell r="K1216" t="str">
            <v>Tyler Hedrick</v>
          </cell>
        </row>
        <row r="1217">
          <cell r="D1217" t="str">
            <v>NC409</v>
          </cell>
          <cell r="E1217" t="str">
            <v>Carolina Home Medical - New Bern</v>
          </cell>
          <cell r="G1217" t="str">
            <v>NC</v>
          </cell>
          <cell r="J1217" t="str">
            <v>IS LL</v>
          </cell>
          <cell r="K1217" t="str">
            <v>Tyler Hedrick</v>
          </cell>
        </row>
        <row r="1218">
          <cell r="D1218" t="str">
            <v>NC410</v>
          </cell>
          <cell r="E1218" t="str">
            <v>Carolina Home Medical - Smithfield</v>
          </cell>
          <cell r="G1218" t="str">
            <v>NC</v>
          </cell>
          <cell r="J1218" t="str">
            <v>IS LL</v>
          </cell>
          <cell r="K1218" t="str">
            <v>Tyler Hedrick</v>
          </cell>
        </row>
        <row r="1219">
          <cell r="D1219" t="str">
            <v>NC418</v>
          </cell>
          <cell r="E1219" t="str">
            <v>Carolina Home Medical-Morehead City</v>
          </cell>
          <cell r="G1219" t="str">
            <v>NC</v>
          </cell>
          <cell r="J1219" t="str">
            <v>IS LL</v>
          </cell>
          <cell r="K1219" t="str">
            <v>Tyler Hedrick</v>
          </cell>
        </row>
        <row r="1220">
          <cell r="D1220" t="str">
            <v>NC017</v>
          </cell>
          <cell r="E1220" t="str">
            <v>Carolina Apothecary</v>
          </cell>
          <cell r="G1220" t="str">
            <v>NC</v>
          </cell>
          <cell r="J1220" t="str">
            <v>LL B2B</v>
          </cell>
          <cell r="K1220" t="str">
            <v>John Royals</v>
          </cell>
        </row>
        <row r="1221">
          <cell r="D1221" t="str">
            <v>NC517</v>
          </cell>
          <cell r="E1221" t="str">
            <v>Carolina Apothecary</v>
          </cell>
          <cell r="G1221" t="str">
            <v>NC</v>
          </cell>
          <cell r="J1221" t="str">
            <v>PSF</v>
          </cell>
          <cell r="K1221" t="str">
            <v>John Royals</v>
          </cell>
        </row>
        <row r="1222">
          <cell r="D1222" t="str">
            <v>NC034</v>
          </cell>
          <cell r="E1222" t="str">
            <v>Rowan Medical Facilities, Inc.</v>
          </cell>
          <cell r="G1222" t="str">
            <v>NC</v>
          </cell>
          <cell r="J1222" t="str">
            <v>ONE</v>
          </cell>
          <cell r="K1222" t="str">
            <v>Tyler Hedrick</v>
          </cell>
        </row>
        <row r="1223">
          <cell r="D1223" t="str">
            <v>NC040</v>
          </cell>
          <cell r="E1223" t="str">
            <v>Philips Lifeline - Rutherfordton</v>
          </cell>
          <cell r="G1223" t="str">
            <v>NC</v>
          </cell>
          <cell r="J1223" t="str">
            <v>OPEN ONE</v>
          </cell>
          <cell r="K1223" t="str">
            <v>OPEN ONE</v>
          </cell>
        </row>
        <row r="1224">
          <cell r="D1224" t="str">
            <v>NC041</v>
          </cell>
          <cell r="E1224" t="str">
            <v>Triangle Lifeline</v>
          </cell>
          <cell r="G1224" t="str">
            <v>NC</v>
          </cell>
          <cell r="J1224" t="str">
            <v>LL B2B</v>
          </cell>
          <cell r="K1224" t="str">
            <v>John Royals</v>
          </cell>
        </row>
        <row r="1225">
          <cell r="D1225" t="str">
            <v>NC541</v>
          </cell>
          <cell r="E1225" t="str">
            <v>Triangle Lifeline</v>
          </cell>
          <cell r="G1225" t="str">
            <v>NC</v>
          </cell>
          <cell r="J1225" t="str">
            <v>PSF</v>
          </cell>
          <cell r="K1225" t="str">
            <v>John Royals</v>
          </cell>
        </row>
        <row r="1226">
          <cell r="D1226" t="str">
            <v>NC641</v>
          </cell>
          <cell r="E1226" t="str">
            <v>Triangle Lifeline</v>
          </cell>
          <cell r="G1226" t="str">
            <v>NC</v>
          </cell>
          <cell r="J1226" t="str">
            <v>PSF</v>
          </cell>
          <cell r="K1226" t="str">
            <v>John Royals</v>
          </cell>
        </row>
        <row r="1227">
          <cell r="D1227" t="str">
            <v>NC049</v>
          </cell>
          <cell r="E1227" t="str">
            <v>Philips - Fayetteville</v>
          </cell>
          <cell r="G1227" t="str">
            <v>NC</v>
          </cell>
          <cell r="J1227" t="str">
            <v>OPEN ONE</v>
          </cell>
          <cell r="K1227" t="str">
            <v>OPEN ONE</v>
          </cell>
        </row>
        <row r="1228">
          <cell r="D1228" t="str">
            <v>NC065</v>
          </cell>
          <cell r="E1228" t="str">
            <v>DPL Person Memorial Hospital Auxiliary</v>
          </cell>
          <cell r="G1228" t="str">
            <v>NC</v>
          </cell>
          <cell r="J1228" t="str">
            <v>LL B2B</v>
          </cell>
          <cell r="K1228" t="str">
            <v>John Royals</v>
          </cell>
        </row>
        <row r="1229">
          <cell r="D1229" t="str">
            <v>NC069</v>
          </cell>
          <cell r="E1229" t="str">
            <v>Eastern Band of Cherokee Indians</v>
          </cell>
          <cell r="G1229" t="str">
            <v>NC</v>
          </cell>
          <cell r="J1229" t="str">
            <v>LL B2B</v>
          </cell>
          <cell r="K1229" t="str">
            <v>Jerri McCracken</v>
          </cell>
        </row>
        <row r="1230">
          <cell r="D1230" t="str">
            <v>NC079</v>
          </cell>
          <cell r="E1230" t="str">
            <v>Philips Lifeline - Marshall</v>
          </cell>
          <cell r="G1230" t="str">
            <v>NC</v>
          </cell>
          <cell r="J1230" t="str">
            <v>OPEN ONE</v>
          </cell>
          <cell r="K1230" t="str">
            <v>OPEN ONE</v>
          </cell>
        </row>
        <row r="1231">
          <cell r="D1231" t="str">
            <v>NC088</v>
          </cell>
          <cell r="E1231" t="str">
            <v>Philips Lifeline - Murphy</v>
          </cell>
          <cell r="G1231" t="str">
            <v>NC</v>
          </cell>
          <cell r="J1231" t="str">
            <v>OPEN ONE</v>
          </cell>
          <cell r="K1231" t="str">
            <v>OPEN ONE</v>
          </cell>
        </row>
        <row r="1232">
          <cell r="D1232" t="str">
            <v>NC099</v>
          </cell>
          <cell r="E1232" t="str">
            <v>Philips - Lumberton</v>
          </cell>
          <cell r="G1232" t="str">
            <v>NC</v>
          </cell>
          <cell r="J1232" t="str">
            <v>OPEN ONE</v>
          </cell>
          <cell r="K1232" t="str">
            <v>OPEN ONE</v>
          </cell>
        </row>
        <row r="1233">
          <cell r="D1233" t="str">
            <v>NC100</v>
          </cell>
          <cell r="E1233" t="str">
            <v>Chestnut Hill Of Highlands</v>
          </cell>
          <cell r="G1233" t="str">
            <v>NC</v>
          </cell>
          <cell r="J1233" t="str">
            <v>LL B2B</v>
          </cell>
          <cell r="K1233" t="str">
            <v>John Royals</v>
          </cell>
        </row>
        <row r="1234">
          <cell r="D1234" t="str">
            <v>NC107</v>
          </cell>
          <cell r="E1234" t="str">
            <v>Layne's Family Pharmacy</v>
          </cell>
          <cell r="G1234" t="str">
            <v>NC</v>
          </cell>
          <cell r="J1234" t="str">
            <v>IS LL</v>
          </cell>
          <cell r="K1234" t="str">
            <v>Tyler Hedrick</v>
          </cell>
        </row>
        <row r="1235">
          <cell r="D1235" t="str">
            <v>NC619</v>
          </cell>
          <cell r="E1235" t="str">
            <v>Haywood Regional Medical Center</v>
          </cell>
          <cell r="G1235" t="str">
            <v>NC</v>
          </cell>
          <cell r="J1235" t="str">
            <v>PSF</v>
          </cell>
          <cell r="K1235" t="str">
            <v>OPEN LMS/PSF</v>
          </cell>
        </row>
        <row r="1236">
          <cell r="D1236" t="str">
            <v>HW643</v>
          </cell>
          <cell r="E1236" t="str">
            <v>New Horizons Home Care, Inc (NC)</v>
          </cell>
          <cell r="G1236" t="str">
            <v>NC</v>
          </cell>
          <cell r="J1236" t="str">
            <v>PSF</v>
          </cell>
          <cell r="K1236" t="str">
            <v>John Royals</v>
          </cell>
        </row>
        <row r="1237">
          <cell r="D1237" t="str">
            <v>HW566</v>
          </cell>
          <cell r="E1237" t="str">
            <v>Vidant Roanoke Chowan Hospital Lifeline</v>
          </cell>
          <cell r="G1237" t="str">
            <v>NC</v>
          </cell>
          <cell r="J1237" t="str">
            <v>LMS</v>
          </cell>
          <cell r="K1237" t="str">
            <v>OPEN LMS/PSF</v>
          </cell>
        </row>
        <row r="1238">
          <cell r="D1238" t="str">
            <v>HW647</v>
          </cell>
          <cell r="E1238" t="str">
            <v>Vidant Roanoke Chowan Hospital</v>
          </cell>
          <cell r="G1238" t="str">
            <v>NC</v>
          </cell>
          <cell r="J1238" t="str">
            <v>PSF</v>
          </cell>
          <cell r="K1238" t="str">
            <v>OPEN LMS/PSF</v>
          </cell>
        </row>
        <row r="1239">
          <cell r="D1239" t="str">
            <v>NC145</v>
          </cell>
          <cell r="E1239" t="str">
            <v>Vidant Roanoke Chowan Hospital</v>
          </cell>
          <cell r="G1239" t="str">
            <v>NC</v>
          </cell>
          <cell r="J1239" t="str">
            <v>LMS</v>
          </cell>
          <cell r="K1239" t="str">
            <v>OPEN LMS/PSF</v>
          </cell>
        </row>
        <row r="1240">
          <cell r="D1240" t="str">
            <v>NC197</v>
          </cell>
          <cell r="E1240" t="str">
            <v>Boone Drug and Health Center</v>
          </cell>
          <cell r="G1240" t="str">
            <v>NC</v>
          </cell>
          <cell r="J1240" t="str">
            <v>LL B2B</v>
          </cell>
          <cell r="K1240" t="str">
            <v>John Royals</v>
          </cell>
        </row>
        <row r="1241">
          <cell r="D1241" t="str">
            <v>NC198</v>
          </cell>
          <cell r="E1241" t="str">
            <v>Boone Drug and Health Center</v>
          </cell>
          <cell r="G1241" t="str">
            <v>NC</v>
          </cell>
          <cell r="J1241" t="str">
            <v>LL B2B</v>
          </cell>
          <cell r="K1241" t="str">
            <v>John Royals</v>
          </cell>
        </row>
        <row r="1242">
          <cell r="D1242" t="str">
            <v>NC402</v>
          </cell>
          <cell r="E1242" t="str">
            <v>Guardian Angels Alternative Care, Inc.</v>
          </cell>
          <cell r="G1242" t="str">
            <v>NC</v>
          </cell>
          <cell r="J1242" t="str">
            <v>IS LL</v>
          </cell>
          <cell r="K1242" t="str">
            <v>Tyler Hedrick</v>
          </cell>
        </row>
        <row r="1243">
          <cell r="D1243" t="str">
            <v>NC411</v>
          </cell>
          <cell r="E1243" t="str">
            <v>Guardian Angels Alternative Care,Inc CAP</v>
          </cell>
          <cell r="G1243" t="str">
            <v>NC</v>
          </cell>
          <cell r="J1243" t="str">
            <v>IS LL</v>
          </cell>
          <cell r="K1243" t="str">
            <v>Tyler Hedrick</v>
          </cell>
        </row>
        <row r="1244">
          <cell r="D1244" t="str">
            <v>NC412</v>
          </cell>
          <cell r="E1244" t="str">
            <v>Pace of the Triad</v>
          </cell>
          <cell r="G1244" t="str">
            <v>NC</v>
          </cell>
          <cell r="J1244" t="str">
            <v>LL GSD</v>
          </cell>
          <cell r="K1244" t="str">
            <v>John Royals</v>
          </cell>
        </row>
        <row r="1245">
          <cell r="D1245" t="str">
            <v>NC608</v>
          </cell>
          <cell r="E1245" t="str">
            <v>Caldwell DSS Lifeline</v>
          </cell>
          <cell r="G1245" t="str">
            <v>NC</v>
          </cell>
          <cell r="J1245" t="str">
            <v>IS LL</v>
          </cell>
          <cell r="K1245" t="str">
            <v>Tyler Hedrick</v>
          </cell>
        </row>
        <row r="1246">
          <cell r="D1246" t="str">
            <v>NC617</v>
          </cell>
          <cell r="E1246" t="str">
            <v>Brookridge Retirement Community</v>
          </cell>
          <cell r="G1246" t="str">
            <v>NC</v>
          </cell>
          <cell r="J1246" t="str">
            <v>IS LL</v>
          </cell>
          <cell r="K1246" t="str">
            <v>Tyler Hedrick</v>
          </cell>
        </row>
        <row r="1247">
          <cell r="D1247" t="str">
            <v>NC618</v>
          </cell>
          <cell r="E1247" t="str">
            <v>Medic Home Equipment, Inc.</v>
          </cell>
          <cell r="G1247" t="str">
            <v>NC</v>
          </cell>
          <cell r="J1247" t="str">
            <v>PSF</v>
          </cell>
          <cell r="K1247" t="str">
            <v>OPEN LMS/PSF</v>
          </cell>
        </row>
        <row r="1248">
          <cell r="D1248" t="str">
            <v>NC629</v>
          </cell>
          <cell r="E1248" t="str">
            <v>Carolina SeniorCare PACE</v>
          </cell>
          <cell r="G1248" t="str">
            <v>NC</v>
          </cell>
          <cell r="J1248" t="str">
            <v>PSF</v>
          </cell>
          <cell r="K1248" t="str">
            <v>John Royals</v>
          </cell>
        </row>
        <row r="1249">
          <cell r="D1249" t="str">
            <v>NC632</v>
          </cell>
          <cell r="E1249" t="str">
            <v>Lifeline Raleigh</v>
          </cell>
          <cell r="G1249" t="str">
            <v>NC</v>
          </cell>
          <cell r="H1249" t="str">
            <v>STATE BUCKET</v>
          </cell>
          <cell r="J1249" t="str">
            <v>ONE</v>
          </cell>
          <cell r="K1249" t="str">
            <v>John Royals</v>
          </cell>
        </row>
        <row r="1250">
          <cell r="D1250" t="str">
            <v>NC643</v>
          </cell>
          <cell r="E1250" t="str">
            <v>Philips Lifeline Roanoke Rapids</v>
          </cell>
          <cell r="G1250" t="str">
            <v>NC</v>
          </cell>
          <cell r="J1250" t="str">
            <v>OPEN ONE</v>
          </cell>
          <cell r="K1250" t="str">
            <v>OPEN ONE</v>
          </cell>
        </row>
        <row r="1251">
          <cell r="D1251" t="str">
            <v>NC648</v>
          </cell>
          <cell r="E1251" t="str">
            <v>FirstLight HomeCare Greater Charlotte</v>
          </cell>
          <cell r="G1251" t="str">
            <v>NC</v>
          </cell>
          <cell r="J1251" t="str">
            <v>IS LL</v>
          </cell>
          <cell r="K1251" t="str">
            <v>Tyler Hedrick</v>
          </cell>
        </row>
        <row r="1252">
          <cell r="D1252" t="str">
            <v>NC657</v>
          </cell>
          <cell r="E1252" t="str">
            <v>Philips Lifeline - Sylva</v>
          </cell>
          <cell r="G1252" t="str">
            <v>NC</v>
          </cell>
          <cell r="J1252" t="str">
            <v>LL GSD</v>
          </cell>
          <cell r="K1252" t="str">
            <v>John Royals</v>
          </cell>
        </row>
        <row r="1253">
          <cell r="D1253" t="str">
            <v>NC660</v>
          </cell>
          <cell r="E1253" t="str">
            <v>Philips - Hickory</v>
          </cell>
          <cell r="G1253" t="str">
            <v>NC</v>
          </cell>
          <cell r="J1253" t="str">
            <v>LL GSD</v>
          </cell>
          <cell r="K1253" t="str">
            <v>John Royals</v>
          </cell>
        </row>
        <row r="1254">
          <cell r="D1254" t="str">
            <v>NC680</v>
          </cell>
          <cell r="E1254" t="str">
            <v>Carmel Hills, Inc.</v>
          </cell>
          <cell r="G1254" t="str">
            <v>NC</v>
          </cell>
          <cell r="J1254" t="str">
            <v>IS LL</v>
          </cell>
          <cell r="K1254" t="str">
            <v>Tyler Hedrick</v>
          </cell>
        </row>
        <row r="1255">
          <cell r="D1255" t="str">
            <v>NC692</v>
          </cell>
          <cell r="E1255" t="str">
            <v>Philips - Statesville</v>
          </cell>
          <cell r="G1255" t="str">
            <v>NC</v>
          </cell>
          <cell r="J1255" t="str">
            <v>OPEN ONE</v>
          </cell>
          <cell r="K1255" t="str">
            <v>OPEN ONE</v>
          </cell>
        </row>
        <row r="1256">
          <cell r="D1256" t="str">
            <v>NC722</v>
          </cell>
          <cell r="E1256" t="str">
            <v>Savvy Smiths II, LLC</v>
          </cell>
          <cell r="G1256" t="str">
            <v>NC</v>
          </cell>
          <cell r="J1256" t="str">
            <v>OPEN ONE</v>
          </cell>
          <cell r="K1256" t="str">
            <v>OPEN ONE</v>
          </cell>
        </row>
        <row r="1257">
          <cell r="D1257" t="str">
            <v>NC729</v>
          </cell>
          <cell r="E1257" t="str">
            <v>Home Instead Senior care</v>
          </cell>
          <cell r="G1257" t="str">
            <v>NC</v>
          </cell>
          <cell r="J1257" t="str">
            <v>ONE</v>
          </cell>
          <cell r="K1257" t="str">
            <v>Tyler Hedrick</v>
          </cell>
        </row>
        <row r="1258">
          <cell r="D1258" t="str">
            <v>NC751</v>
          </cell>
          <cell r="E1258" t="str">
            <v>Right at Home Belmont</v>
          </cell>
          <cell r="G1258" t="str">
            <v>NC</v>
          </cell>
          <cell r="J1258" t="str">
            <v>OPEN ONE</v>
          </cell>
          <cell r="K1258" t="str">
            <v>OPEN ONE</v>
          </cell>
        </row>
        <row r="1259">
          <cell r="D1259" t="str">
            <v>NC800</v>
          </cell>
          <cell r="E1259" t="str">
            <v>Alliance Services - Innovations Waiver</v>
          </cell>
          <cell r="G1259" t="str">
            <v>NC</v>
          </cell>
          <cell r="J1259" t="str">
            <v>LL GSD</v>
          </cell>
          <cell r="K1259" t="str">
            <v>John Royals</v>
          </cell>
        </row>
        <row r="1260">
          <cell r="D1260" t="str">
            <v>NC801</v>
          </cell>
          <cell r="E1260" t="str">
            <v>Trillium Health Resources - GoSafe only</v>
          </cell>
          <cell r="G1260" t="str">
            <v>NC</v>
          </cell>
          <cell r="J1260" t="str">
            <v>LL GSD</v>
          </cell>
          <cell r="K1260" t="str">
            <v>John Royals</v>
          </cell>
        </row>
        <row r="1261">
          <cell r="D1261" t="str">
            <v>NC900</v>
          </cell>
          <cell r="E1261" t="str">
            <v>Nash Hospital Lifeline</v>
          </cell>
          <cell r="G1261" t="str">
            <v>NC</v>
          </cell>
          <cell r="J1261" t="str">
            <v>LL GSD</v>
          </cell>
          <cell r="K1261" t="str">
            <v>John Royals</v>
          </cell>
        </row>
        <row r="1262">
          <cell r="D1262" t="str">
            <v>NC901</v>
          </cell>
          <cell r="E1262" t="str">
            <v>OSLOW COUNTY SENIOR SERVICES</v>
          </cell>
          <cell r="G1262" t="str">
            <v>NC</v>
          </cell>
          <cell r="J1262" t="str">
            <v>LL GSD</v>
          </cell>
          <cell r="K1262" t="str">
            <v>John Royals</v>
          </cell>
        </row>
        <row r="1263">
          <cell r="D1263" t="str">
            <v>NC903</v>
          </cell>
          <cell r="E1263" t="str">
            <v>Senior Total Life Care</v>
          </cell>
          <cell r="G1263" t="str">
            <v>NC</v>
          </cell>
          <cell r="J1263" t="str">
            <v>LL GSD</v>
          </cell>
          <cell r="K1263" t="str">
            <v>John Royals</v>
          </cell>
        </row>
        <row r="1264">
          <cell r="D1264" t="str">
            <v>NC904</v>
          </cell>
          <cell r="E1264" t="str">
            <v>Gateway NC</v>
          </cell>
          <cell r="G1264" t="str">
            <v>NC</v>
          </cell>
          <cell r="J1264" t="str">
            <v>LL GSD</v>
          </cell>
          <cell r="K1264" t="str">
            <v>John Royals</v>
          </cell>
        </row>
        <row r="1265">
          <cell r="D1265" t="str">
            <v>NC905</v>
          </cell>
          <cell r="E1265" t="str">
            <v>Murphy Medical Center - Cherokee County</v>
          </cell>
          <cell r="G1265" t="str">
            <v>NC</v>
          </cell>
          <cell r="J1265" t="str">
            <v>LL GSD</v>
          </cell>
          <cell r="K1265" t="str">
            <v>John Royals</v>
          </cell>
        </row>
        <row r="1266">
          <cell r="D1266" t="str">
            <v>NC906</v>
          </cell>
          <cell r="E1266" t="str">
            <v>Cherokee County DSS</v>
          </cell>
          <cell r="G1266" t="str">
            <v>NC</v>
          </cell>
          <cell r="J1266" t="str">
            <v>LL GSD</v>
          </cell>
          <cell r="K1266" t="str">
            <v>John Royals</v>
          </cell>
        </row>
        <row r="1267">
          <cell r="D1267" t="str">
            <v>NC917</v>
          </cell>
          <cell r="E1267" t="str">
            <v>Nightingale Lifeline</v>
          </cell>
          <cell r="G1267" t="str">
            <v>NC</v>
          </cell>
          <cell r="J1267" t="str">
            <v>LL GSD</v>
          </cell>
          <cell r="K1267" t="str">
            <v>John Royals</v>
          </cell>
        </row>
        <row r="1268">
          <cell r="D1268" t="str">
            <v>NC918</v>
          </cell>
          <cell r="E1268" t="str">
            <v>Cabarrus County Cap Choice</v>
          </cell>
          <cell r="G1268" t="str">
            <v>NC</v>
          </cell>
          <cell r="J1268" t="str">
            <v>LL GSD</v>
          </cell>
          <cell r="K1268" t="str">
            <v>John Royals</v>
          </cell>
        </row>
        <row r="1269">
          <cell r="D1269" t="str">
            <v>NC919</v>
          </cell>
          <cell r="E1269" t="str">
            <v>Cabarrus County Cap DA</v>
          </cell>
          <cell r="G1269" t="str">
            <v>NC</v>
          </cell>
          <cell r="J1269" t="str">
            <v>LL GSD</v>
          </cell>
          <cell r="K1269" t="str">
            <v>John Royals</v>
          </cell>
        </row>
        <row r="1270">
          <cell r="D1270" t="str">
            <v>NC920</v>
          </cell>
          <cell r="E1270" t="str">
            <v>Rowan County CAP</v>
          </cell>
          <cell r="G1270" t="str">
            <v>NC</v>
          </cell>
          <cell r="J1270" t="str">
            <v>LL GSD</v>
          </cell>
          <cell r="K1270" t="str">
            <v>John Royals</v>
          </cell>
        </row>
        <row r="1271">
          <cell r="D1271" t="str">
            <v>NC921</v>
          </cell>
          <cell r="E1271" t="str">
            <v>Cabarrus County Cap SA</v>
          </cell>
          <cell r="G1271" t="str">
            <v>NC</v>
          </cell>
          <cell r="J1271" t="str">
            <v>LL GSD</v>
          </cell>
          <cell r="K1271" t="str">
            <v>John Royals</v>
          </cell>
        </row>
        <row r="1272">
          <cell r="D1272" t="str">
            <v>NC922</v>
          </cell>
          <cell r="E1272" t="str">
            <v>Cabarrus County SA</v>
          </cell>
          <cell r="G1272" t="str">
            <v>NC</v>
          </cell>
          <cell r="J1272" t="str">
            <v>OPEN ONE</v>
          </cell>
          <cell r="K1272" t="str">
            <v>OPEN ONE</v>
          </cell>
        </row>
        <row r="1273">
          <cell r="D1273" t="str">
            <v>NC923</v>
          </cell>
          <cell r="E1273" t="str">
            <v>Guadian Health CAP DA</v>
          </cell>
          <cell r="G1273" t="str">
            <v>NC</v>
          </cell>
          <cell r="J1273" t="str">
            <v>LL GSD</v>
          </cell>
          <cell r="K1273" t="str">
            <v>John Royals</v>
          </cell>
        </row>
        <row r="1274">
          <cell r="D1274" t="str">
            <v>NC927</v>
          </cell>
          <cell r="E1274" t="str">
            <v>Mecklenburg County Health Dept.</v>
          </cell>
          <cell r="G1274" t="str">
            <v>NC</v>
          </cell>
          <cell r="J1274" t="str">
            <v>LL GSD</v>
          </cell>
          <cell r="K1274" t="str">
            <v>John Royals</v>
          </cell>
        </row>
        <row r="1275">
          <cell r="D1275" t="str">
            <v>NC928</v>
          </cell>
          <cell r="E1275" t="str">
            <v>Ashe Services for Aging</v>
          </cell>
          <cell r="G1275" t="str">
            <v>NC</v>
          </cell>
          <cell r="J1275" t="str">
            <v>LL GSD</v>
          </cell>
          <cell r="K1275" t="str">
            <v>John Royals</v>
          </cell>
        </row>
        <row r="1276">
          <cell r="D1276" t="str">
            <v>NC929</v>
          </cell>
          <cell r="E1276" t="str">
            <v>Burke County DSS</v>
          </cell>
          <cell r="G1276" t="str">
            <v>NC</v>
          </cell>
          <cell r="J1276" t="str">
            <v>LL GSD</v>
          </cell>
          <cell r="K1276" t="str">
            <v>John Royals</v>
          </cell>
        </row>
        <row r="1277">
          <cell r="D1277" t="str">
            <v>NC931</v>
          </cell>
          <cell r="E1277" t="str">
            <v>Greene County DSS</v>
          </cell>
          <cell r="G1277" t="str">
            <v>NC</v>
          </cell>
          <cell r="J1277" t="str">
            <v>LL GSD</v>
          </cell>
          <cell r="K1277" t="str">
            <v>John Royals</v>
          </cell>
        </row>
        <row r="1278">
          <cell r="D1278" t="str">
            <v>NC932</v>
          </cell>
          <cell r="E1278" t="str">
            <v>Harnett County Department on Aging</v>
          </cell>
          <cell r="G1278" t="str">
            <v>NC</v>
          </cell>
          <cell r="J1278" t="str">
            <v>LL GSD</v>
          </cell>
          <cell r="K1278" t="str">
            <v>John Royals</v>
          </cell>
        </row>
        <row r="1279">
          <cell r="D1279" t="str">
            <v>NC933</v>
          </cell>
          <cell r="E1279" t="str">
            <v>Healthkeeperz</v>
          </cell>
          <cell r="G1279" t="str">
            <v>NC</v>
          </cell>
          <cell r="J1279" t="str">
            <v>LL GSD</v>
          </cell>
          <cell r="K1279" t="str">
            <v>John Royals</v>
          </cell>
        </row>
        <row r="1280">
          <cell r="D1280" t="str">
            <v>NC934</v>
          </cell>
          <cell r="E1280" t="str">
            <v>Lincoln County Dept of Social Services</v>
          </cell>
          <cell r="G1280" t="str">
            <v>NC</v>
          </cell>
          <cell r="J1280" t="str">
            <v>LL GSD</v>
          </cell>
          <cell r="K1280" t="str">
            <v>John Royals</v>
          </cell>
        </row>
        <row r="1281">
          <cell r="D1281" t="str">
            <v>NC935</v>
          </cell>
          <cell r="E1281" t="str">
            <v>Living at Home</v>
          </cell>
          <cell r="G1281" t="str">
            <v>NC</v>
          </cell>
          <cell r="J1281" t="str">
            <v>LL GSD</v>
          </cell>
          <cell r="K1281" t="str">
            <v>John Royals</v>
          </cell>
        </row>
        <row r="1282">
          <cell r="D1282" t="str">
            <v>NC936</v>
          </cell>
          <cell r="E1282" t="str">
            <v>Pamlico County Senior Services</v>
          </cell>
          <cell r="G1282" t="str">
            <v>NC</v>
          </cell>
          <cell r="J1282" t="str">
            <v>LL GSD</v>
          </cell>
          <cell r="K1282" t="str">
            <v>John Royals</v>
          </cell>
        </row>
        <row r="1283">
          <cell r="D1283" t="str">
            <v>NC937</v>
          </cell>
          <cell r="E1283" t="str">
            <v>Resources for Seniors</v>
          </cell>
          <cell r="G1283" t="str">
            <v>NC</v>
          </cell>
          <cell r="J1283" t="str">
            <v>LL GSD</v>
          </cell>
          <cell r="K1283" t="str">
            <v>John Royals</v>
          </cell>
        </row>
        <row r="1284">
          <cell r="D1284" t="str">
            <v>NC945</v>
          </cell>
          <cell r="E1284" t="str">
            <v>NC945 PACE at Home</v>
          </cell>
          <cell r="G1284" t="str">
            <v>NC</v>
          </cell>
          <cell r="J1284" t="str">
            <v>LL GSD</v>
          </cell>
          <cell r="K1284" t="str">
            <v>John Royals</v>
          </cell>
        </row>
        <row r="1285">
          <cell r="D1285" t="str">
            <v>NC947</v>
          </cell>
          <cell r="E1285" t="str">
            <v>NC947 PACE at Home GOSAFE ONLY</v>
          </cell>
          <cell r="G1285" t="str">
            <v>NC</v>
          </cell>
          <cell r="J1285" t="str">
            <v>LL GSD</v>
          </cell>
          <cell r="K1285" t="str">
            <v>John Royals</v>
          </cell>
        </row>
        <row r="1286">
          <cell r="D1286" t="str">
            <v>NC946</v>
          </cell>
          <cell r="E1286" t="str">
            <v>Northern Hospital CAP</v>
          </cell>
          <cell r="G1286" t="str">
            <v>NC</v>
          </cell>
          <cell r="J1286" t="str">
            <v>LL GSD</v>
          </cell>
          <cell r="K1286" t="str">
            <v>John Royals</v>
          </cell>
        </row>
        <row r="1287">
          <cell r="D1287" t="str">
            <v>NC955</v>
          </cell>
          <cell r="E1287" t="str">
            <v>Family Medical Supply Medicaid</v>
          </cell>
          <cell r="G1287" t="str">
            <v>NC</v>
          </cell>
          <cell r="J1287" t="str">
            <v>LL GSD</v>
          </cell>
          <cell r="K1287" t="str">
            <v>John Royals</v>
          </cell>
        </row>
        <row r="1288">
          <cell r="D1288" t="str">
            <v>NC992</v>
          </cell>
          <cell r="E1288" t="str">
            <v>ELDERHAUS PACE</v>
          </cell>
          <cell r="G1288" t="str">
            <v>NC</v>
          </cell>
          <cell r="J1288" t="str">
            <v>LL GSD</v>
          </cell>
          <cell r="K1288" t="str">
            <v>John Royals</v>
          </cell>
        </row>
        <row r="1289">
          <cell r="D1289" t="str">
            <v>NC993</v>
          </cell>
          <cell r="E1289" t="str">
            <v>Polk County CAP DA</v>
          </cell>
          <cell r="G1289" t="str">
            <v>NC</v>
          </cell>
          <cell r="J1289" t="str">
            <v>LL GSD</v>
          </cell>
          <cell r="K1289" t="str">
            <v>John Royals</v>
          </cell>
        </row>
        <row r="1290">
          <cell r="D1290" t="str">
            <v>NC994</v>
          </cell>
          <cell r="E1290" t="str">
            <v>PARDEE HOSPITAL CAP DA</v>
          </cell>
          <cell r="G1290" t="str">
            <v>NC</v>
          </cell>
          <cell r="J1290" t="str">
            <v>LL GSD</v>
          </cell>
          <cell r="K1290" t="str">
            <v>John Royals</v>
          </cell>
        </row>
        <row r="1291">
          <cell r="D1291" t="str">
            <v>NC995</v>
          </cell>
          <cell r="E1291" t="str">
            <v>CAP DA SPARTA</v>
          </cell>
          <cell r="G1291" t="str">
            <v>NC</v>
          </cell>
          <cell r="J1291" t="str">
            <v>LL GSD</v>
          </cell>
          <cell r="K1291" t="str">
            <v>John Royals</v>
          </cell>
        </row>
        <row r="1292">
          <cell r="D1292" t="str">
            <v>NC997</v>
          </cell>
          <cell r="E1292" t="str">
            <v>LEE COUNTY DSS</v>
          </cell>
          <cell r="G1292" t="str">
            <v>NC</v>
          </cell>
          <cell r="J1292" t="str">
            <v>LL GSD</v>
          </cell>
          <cell r="K1292" t="str">
            <v>John Royals</v>
          </cell>
        </row>
        <row r="1293">
          <cell r="D1293" t="str">
            <v>ND011</v>
          </cell>
          <cell r="E1293" t="str">
            <v>Great Plains Rehabilitation Services</v>
          </cell>
          <cell r="G1293" t="str">
            <v>ND</v>
          </cell>
          <cell r="J1293" t="str">
            <v>LL B2B</v>
          </cell>
          <cell r="K1293" t="str">
            <v>Polly Zwolensky</v>
          </cell>
        </row>
        <row r="1294">
          <cell r="D1294" t="str">
            <v>ND015</v>
          </cell>
          <cell r="E1294" t="str">
            <v>Sheyenne Care Center Lifeline</v>
          </cell>
          <cell r="G1294" t="str">
            <v>ND</v>
          </cell>
          <cell r="J1294" t="str">
            <v>LL B2B</v>
          </cell>
          <cell r="K1294" t="str">
            <v>Polly Zwolensky</v>
          </cell>
        </row>
        <row r="1295">
          <cell r="D1295" t="str">
            <v>ND019</v>
          </cell>
          <cell r="E1295" t="str">
            <v>Cooperstown Medical Center</v>
          </cell>
          <cell r="G1295" t="str">
            <v>ND</v>
          </cell>
          <cell r="J1295" t="str">
            <v>IS LL</v>
          </cell>
          <cell r="K1295" t="str">
            <v>Dante Mignucci</v>
          </cell>
        </row>
        <row r="1296">
          <cell r="D1296" t="str">
            <v>ND038</v>
          </cell>
          <cell r="E1296" t="str">
            <v>Good Samaritan Society - Park River</v>
          </cell>
          <cell r="G1296" t="str">
            <v>ND</v>
          </cell>
          <cell r="J1296" t="str">
            <v>IS LL</v>
          </cell>
          <cell r="K1296" t="str">
            <v>Dante Mignucci</v>
          </cell>
        </row>
        <row r="1297">
          <cell r="D1297" t="str">
            <v>ND638</v>
          </cell>
          <cell r="E1297" t="str">
            <v>Good Samaritan Society - Park River</v>
          </cell>
          <cell r="G1297" t="str">
            <v>ND</v>
          </cell>
          <cell r="J1297" t="str">
            <v>IS LL</v>
          </cell>
          <cell r="K1297" t="str">
            <v>Dante Mignucci</v>
          </cell>
        </row>
        <row r="1298">
          <cell r="D1298" t="str">
            <v>ND315</v>
          </cell>
          <cell r="E1298" t="str">
            <v>Good Samaritan Society - Casselton Apts</v>
          </cell>
          <cell r="G1298" t="str">
            <v>ND</v>
          </cell>
          <cell r="J1298" t="str">
            <v>PSF</v>
          </cell>
          <cell r="K1298" t="str">
            <v>OPEN SL</v>
          </cell>
        </row>
        <row r="1299">
          <cell r="D1299" t="str">
            <v>ND500</v>
          </cell>
          <cell r="E1299" t="str">
            <v>Northland PACE Bismark</v>
          </cell>
          <cell r="G1299" t="str">
            <v>ND</v>
          </cell>
          <cell r="J1299" t="str">
            <v>PSF</v>
          </cell>
          <cell r="K1299" t="str">
            <v>Polly Zwolensky</v>
          </cell>
        </row>
        <row r="1300">
          <cell r="D1300" t="str">
            <v>ND501</v>
          </cell>
          <cell r="E1300" t="str">
            <v>Northland PACE Dickinson</v>
          </cell>
          <cell r="G1300" t="str">
            <v>ND</v>
          </cell>
          <cell r="J1300" t="str">
            <v>PSF</v>
          </cell>
          <cell r="K1300" t="str">
            <v>Polly Zwolensky</v>
          </cell>
        </row>
        <row r="1301">
          <cell r="D1301" t="str">
            <v>ND502</v>
          </cell>
          <cell r="E1301" t="str">
            <v>Northland PACE - Minot</v>
          </cell>
          <cell r="G1301" t="str">
            <v>ND</v>
          </cell>
          <cell r="J1301" t="str">
            <v>PSF</v>
          </cell>
          <cell r="K1301" t="str">
            <v>Polly Zwolensky</v>
          </cell>
        </row>
        <row r="1302">
          <cell r="D1302" t="str">
            <v>ND503</v>
          </cell>
          <cell r="E1302" t="str">
            <v>Northland PACE Fargo</v>
          </cell>
          <cell r="G1302" t="str">
            <v>ND</v>
          </cell>
          <cell r="J1302" t="str">
            <v>PSF</v>
          </cell>
          <cell r="K1302" t="str">
            <v>Polly Zwolensky</v>
          </cell>
        </row>
        <row r="1303">
          <cell r="D1303" t="str">
            <v>ND601</v>
          </cell>
          <cell r="E1303" t="str">
            <v>Philips Lifeline - Fargo</v>
          </cell>
          <cell r="G1303" t="str">
            <v>ND</v>
          </cell>
          <cell r="H1303" t="str">
            <v>STATE BUCKET</v>
          </cell>
          <cell r="J1303" t="str">
            <v>ONE</v>
          </cell>
          <cell r="K1303" t="str">
            <v>Polly Zwolensky</v>
          </cell>
        </row>
        <row r="1304">
          <cell r="D1304" t="str">
            <v>ND701</v>
          </cell>
          <cell r="E1304" t="str">
            <v>Northland Healthcare Alliance</v>
          </cell>
          <cell r="G1304" t="str">
            <v>ND</v>
          </cell>
          <cell r="J1304" t="str">
            <v>OPEN ONE</v>
          </cell>
          <cell r="K1304" t="str">
            <v>OPEN ONE</v>
          </cell>
        </row>
        <row r="1305">
          <cell r="D1305" t="str">
            <v>ND902</v>
          </cell>
          <cell r="E1305" t="str">
            <v>NORTH DAKOTA DHS-MEDICAL SERVICES</v>
          </cell>
          <cell r="G1305" t="str">
            <v>ND</v>
          </cell>
          <cell r="J1305" t="str">
            <v>LL GSD</v>
          </cell>
          <cell r="K1305" t="str">
            <v>Polly Zwolensky</v>
          </cell>
        </row>
        <row r="1306">
          <cell r="D1306" t="str">
            <v>NE011</v>
          </cell>
          <cell r="E1306" t="str">
            <v>Great Plains Homecare Equipment</v>
          </cell>
          <cell r="G1306" t="str">
            <v>NE</v>
          </cell>
          <cell r="J1306" t="str">
            <v>LMS</v>
          </cell>
          <cell r="K1306" t="str">
            <v>OPEN LMS/PSF</v>
          </cell>
        </row>
        <row r="1307">
          <cell r="D1307" t="str">
            <v>NE019</v>
          </cell>
          <cell r="E1307" t="str">
            <v>Aging Partners, dept of City of Lincoln</v>
          </cell>
          <cell r="G1307" t="str">
            <v>NE</v>
          </cell>
          <cell r="I1307" t="str">
            <v>YES</v>
          </cell>
          <cell r="J1307" t="str">
            <v>KEY LL B2B</v>
          </cell>
          <cell r="K1307" t="str">
            <v>Jerri McCracken</v>
          </cell>
        </row>
        <row r="1308">
          <cell r="D1308" t="str">
            <v>NE699</v>
          </cell>
          <cell r="E1308" t="str">
            <v>Aging Partners, dept of City of Lincoln</v>
          </cell>
          <cell r="G1308" t="str">
            <v>NE</v>
          </cell>
          <cell r="I1308" t="str">
            <v>YES</v>
          </cell>
          <cell r="J1308" t="str">
            <v>KEY LL B2B</v>
          </cell>
          <cell r="K1308" t="str">
            <v>Jerri McCracken</v>
          </cell>
        </row>
        <row r="1309">
          <cell r="D1309" t="str">
            <v>NE030</v>
          </cell>
          <cell r="E1309" t="str">
            <v>Harlan County Health System</v>
          </cell>
          <cell r="G1309" t="str">
            <v>NE</v>
          </cell>
          <cell r="J1309" t="str">
            <v>IS LL</v>
          </cell>
          <cell r="K1309" t="str">
            <v>Dante Mignucci</v>
          </cell>
        </row>
        <row r="1310">
          <cell r="D1310" t="str">
            <v>NE032</v>
          </cell>
          <cell r="E1310" t="str">
            <v>Polk County Health Department</v>
          </cell>
          <cell r="G1310" t="str">
            <v>NE</v>
          </cell>
          <cell r="I1310" t="str">
            <v>YES</v>
          </cell>
          <cell r="J1310" t="str">
            <v>KEY LL B2B</v>
          </cell>
          <cell r="K1310" t="str">
            <v>Jerri McCracken</v>
          </cell>
        </row>
        <row r="1311">
          <cell r="D1311" t="str">
            <v>NE532</v>
          </cell>
          <cell r="E1311" t="str">
            <v>Polk County Health Department</v>
          </cell>
          <cell r="G1311" t="str">
            <v>NE</v>
          </cell>
          <cell r="I1311" t="str">
            <v>YES</v>
          </cell>
          <cell r="J1311" t="str">
            <v>KEY LL B2B</v>
          </cell>
          <cell r="K1311" t="str">
            <v>Jerri McCracken</v>
          </cell>
        </row>
        <row r="1312">
          <cell r="D1312" t="str">
            <v>NE035</v>
          </cell>
          <cell r="E1312" t="str">
            <v>Butler County Health Care Center</v>
          </cell>
          <cell r="G1312" t="str">
            <v>NE</v>
          </cell>
          <cell r="J1312" t="str">
            <v>IS LL</v>
          </cell>
          <cell r="K1312" t="str">
            <v>Dante Mignucci</v>
          </cell>
        </row>
        <row r="1313">
          <cell r="D1313" t="str">
            <v>NE646</v>
          </cell>
          <cell r="E1313" t="str">
            <v>City of Loup City</v>
          </cell>
          <cell r="G1313" t="str">
            <v>NE</v>
          </cell>
          <cell r="J1313" t="str">
            <v>IS LL</v>
          </cell>
          <cell r="K1313" t="str">
            <v>Dante Mignucci</v>
          </cell>
        </row>
        <row r="1314">
          <cell r="D1314" t="str">
            <v>NE059</v>
          </cell>
          <cell r="E1314" t="str">
            <v>Memorial Community Health, Inc.</v>
          </cell>
          <cell r="G1314" t="str">
            <v>NE</v>
          </cell>
          <cell r="J1314" t="str">
            <v>IS LL</v>
          </cell>
          <cell r="K1314" t="str">
            <v>Dante Mignucci</v>
          </cell>
        </row>
        <row r="1315">
          <cell r="D1315" t="str">
            <v>NE659</v>
          </cell>
          <cell r="E1315" t="str">
            <v>Memorial Community Health, Inc.</v>
          </cell>
          <cell r="G1315" t="str">
            <v>NE</v>
          </cell>
          <cell r="J1315" t="str">
            <v>IS LL</v>
          </cell>
          <cell r="K1315" t="str">
            <v>Dante Mignucci</v>
          </cell>
        </row>
        <row r="1316">
          <cell r="D1316" t="str">
            <v>NE061</v>
          </cell>
          <cell r="E1316" t="str">
            <v>Albion Lifeline</v>
          </cell>
          <cell r="G1316" t="str">
            <v>NE</v>
          </cell>
          <cell r="I1316" t="str">
            <v>YES</v>
          </cell>
          <cell r="J1316" t="str">
            <v>KEY LL B2B</v>
          </cell>
          <cell r="K1316" t="str">
            <v>Jerri McCracken</v>
          </cell>
        </row>
        <row r="1317">
          <cell r="D1317" t="str">
            <v>NE661</v>
          </cell>
          <cell r="E1317" t="str">
            <v>Albion Lifeline</v>
          </cell>
          <cell r="G1317" t="str">
            <v>NE</v>
          </cell>
          <cell r="I1317" t="str">
            <v>YES</v>
          </cell>
          <cell r="J1317" t="str">
            <v>KEY LL B2B</v>
          </cell>
          <cell r="K1317" t="str">
            <v>Jerri McCracken</v>
          </cell>
        </row>
        <row r="1318">
          <cell r="D1318" t="str">
            <v>NE067</v>
          </cell>
          <cell r="E1318" t="str">
            <v>Niobrara Valley Hospital</v>
          </cell>
          <cell r="G1318" t="str">
            <v>NE</v>
          </cell>
          <cell r="J1318" t="str">
            <v>IS LL</v>
          </cell>
          <cell r="K1318" t="str">
            <v>Dante Mignucci</v>
          </cell>
        </row>
        <row r="1319">
          <cell r="D1319" t="str">
            <v>NE068</v>
          </cell>
          <cell r="E1319" t="str">
            <v>Johnson County Hospital</v>
          </cell>
          <cell r="G1319" t="str">
            <v>NE</v>
          </cell>
          <cell r="J1319" t="str">
            <v>IS LL</v>
          </cell>
          <cell r="K1319" t="str">
            <v>Dante Mignucci</v>
          </cell>
        </row>
        <row r="1320">
          <cell r="D1320" t="str">
            <v>NE071</v>
          </cell>
          <cell r="E1320" t="str">
            <v>Benkelman Telephone Co.</v>
          </cell>
          <cell r="G1320" t="str">
            <v>NE</v>
          </cell>
          <cell r="J1320" t="str">
            <v>IS LL</v>
          </cell>
          <cell r="K1320" t="str">
            <v>Dante Mignucci</v>
          </cell>
        </row>
        <row r="1321">
          <cell r="D1321" t="str">
            <v>NE105</v>
          </cell>
          <cell r="E1321" t="str">
            <v>Home Care Plus</v>
          </cell>
          <cell r="G1321" t="str">
            <v>NE</v>
          </cell>
          <cell r="I1321" t="str">
            <v>YES</v>
          </cell>
          <cell r="J1321" t="str">
            <v>KEY LL B2B</v>
          </cell>
          <cell r="K1321" t="str">
            <v>Jerri McCracken</v>
          </cell>
        </row>
        <row r="1322">
          <cell r="D1322" t="str">
            <v>NE132</v>
          </cell>
          <cell r="E1322" t="str">
            <v>Brookestone Home Health and Hospice</v>
          </cell>
          <cell r="G1322" t="str">
            <v>NE</v>
          </cell>
          <cell r="J1322" t="str">
            <v>IS LL</v>
          </cell>
          <cell r="K1322" t="str">
            <v>Dante Mignucci</v>
          </cell>
        </row>
        <row r="1323">
          <cell r="D1323" t="str">
            <v>NE632</v>
          </cell>
          <cell r="E1323" t="str">
            <v>Brookestone Home Health and Hospice</v>
          </cell>
          <cell r="G1323" t="str">
            <v>NE</v>
          </cell>
          <cell r="J1323" t="str">
            <v>IS LL</v>
          </cell>
          <cell r="K1323" t="str">
            <v>Dante Mignucci</v>
          </cell>
        </row>
        <row r="1324">
          <cell r="D1324" t="str">
            <v>NE401</v>
          </cell>
          <cell r="E1324" t="str">
            <v>Nebr. Department of Social Services</v>
          </cell>
          <cell r="G1324" t="str">
            <v>NE</v>
          </cell>
          <cell r="I1324" t="str">
            <v>YES</v>
          </cell>
          <cell r="J1324" t="str">
            <v>KEY LL GSD</v>
          </cell>
          <cell r="K1324" t="str">
            <v>Jerri McCracken</v>
          </cell>
        </row>
        <row r="1325">
          <cell r="D1325" t="str">
            <v>NE904</v>
          </cell>
          <cell r="E1325" t="str">
            <v>Midland AAA</v>
          </cell>
          <cell r="G1325" t="str">
            <v>NE</v>
          </cell>
          <cell r="I1325" t="str">
            <v>YES</v>
          </cell>
          <cell r="J1325" t="str">
            <v>KEY LL GSD</v>
          </cell>
          <cell r="K1325" t="str">
            <v>Jerri McCracken</v>
          </cell>
        </row>
        <row r="1326">
          <cell r="D1326" t="str">
            <v>NE923</v>
          </cell>
          <cell r="E1326" t="str">
            <v>NE DHHS - GoSafe Only</v>
          </cell>
          <cell r="G1326" t="str">
            <v>NE</v>
          </cell>
          <cell r="I1326" t="str">
            <v>YES</v>
          </cell>
          <cell r="J1326" t="str">
            <v>KEY LL GSD</v>
          </cell>
          <cell r="K1326" t="str">
            <v>Jerri McCracken</v>
          </cell>
        </row>
        <row r="1327">
          <cell r="D1327" t="str">
            <v>NE955</v>
          </cell>
          <cell r="E1327" t="str">
            <v>Aging Office of Western NE - Scottsbluff</v>
          </cell>
          <cell r="G1327" t="str">
            <v>NE</v>
          </cell>
          <cell r="I1327" t="str">
            <v>YES</v>
          </cell>
          <cell r="J1327" t="str">
            <v>KEY LL GSD</v>
          </cell>
          <cell r="K1327" t="str">
            <v>Jerri McCracken</v>
          </cell>
        </row>
        <row r="1328">
          <cell r="D1328" t="str">
            <v>NE601</v>
          </cell>
          <cell r="E1328" t="str">
            <v>West Holt Memorial Hospital</v>
          </cell>
          <cell r="G1328" t="str">
            <v>NE</v>
          </cell>
          <cell r="J1328" t="str">
            <v>IS LL</v>
          </cell>
          <cell r="K1328" t="str">
            <v>Dante Mignucci</v>
          </cell>
        </row>
        <row r="1329">
          <cell r="D1329" t="str">
            <v>NE603</v>
          </cell>
          <cell r="E1329" t="str">
            <v>Philips Lifeline- Oakland</v>
          </cell>
          <cell r="G1329" t="str">
            <v>NE</v>
          </cell>
          <cell r="H1329" t="str">
            <v>STATE BUCKET</v>
          </cell>
          <cell r="J1329" t="str">
            <v>ONE</v>
          </cell>
          <cell r="K1329" t="str">
            <v>Jerri McCracken</v>
          </cell>
        </row>
        <row r="1330">
          <cell r="D1330" t="str">
            <v>NE611</v>
          </cell>
          <cell r="E1330" t="str">
            <v>Philips - Kearny</v>
          </cell>
          <cell r="G1330" t="str">
            <v>NE</v>
          </cell>
          <cell r="J1330" t="str">
            <v>OPEN ONE</v>
          </cell>
          <cell r="K1330" t="str">
            <v>OPEN ONE</v>
          </cell>
        </row>
        <row r="1331">
          <cell r="D1331" t="str">
            <v>NE637</v>
          </cell>
          <cell r="E1331" t="str">
            <v>St. Francis Memorial Hospital</v>
          </cell>
          <cell r="G1331" t="str">
            <v>NE</v>
          </cell>
          <cell r="J1331" t="str">
            <v>IS LL</v>
          </cell>
          <cell r="K1331" t="str">
            <v>Dante Mignucci</v>
          </cell>
        </row>
        <row r="1332">
          <cell r="D1332" t="str">
            <v>NE901</v>
          </cell>
          <cell r="E1332" t="str">
            <v>Midland AAA Hastings Copay</v>
          </cell>
          <cell r="G1332" t="str">
            <v>NE</v>
          </cell>
          <cell r="I1332" t="str">
            <v>YES</v>
          </cell>
          <cell r="J1332" t="str">
            <v>KEY LL GSD</v>
          </cell>
          <cell r="K1332" t="str">
            <v>Jerri McCracken</v>
          </cell>
        </row>
        <row r="1333">
          <cell r="D1333" t="str">
            <v>NE903</v>
          </cell>
          <cell r="E1333" t="str">
            <v>Northeast Nebraska AAA</v>
          </cell>
          <cell r="G1333" t="str">
            <v>NE</v>
          </cell>
          <cell r="I1333" t="str">
            <v>YES</v>
          </cell>
          <cell r="J1333" t="str">
            <v>KEY LL GSD</v>
          </cell>
          <cell r="K1333" t="str">
            <v>Jerri McCracken</v>
          </cell>
        </row>
        <row r="1334">
          <cell r="D1334" t="str">
            <v>NE913</v>
          </cell>
          <cell r="E1334" t="str">
            <v>Northeast Nebraska AAA</v>
          </cell>
          <cell r="G1334" t="str">
            <v>NE</v>
          </cell>
          <cell r="I1334" t="str">
            <v>YES</v>
          </cell>
          <cell r="J1334" t="str">
            <v>KEY LL GSD</v>
          </cell>
          <cell r="K1334" t="str">
            <v>Jerri McCracken</v>
          </cell>
        </row>
        <row r="1335">
          <cell r="D1335" t="str">
            <v>IA917</v>
          </cell>
          <cell r="E1335" t="str">
            <v>Immanuel Pathways Pace Southwest Iowa</v>
          </cell>
          <cell r="G1335" t="str">
            <v>IA</v>
          </cell>
          <cell r="I1335" t="str">
            <v>YES</v>
          </cell>
          <cell r="J1335" t="str">
            <v>KEY LL GSD</v>
          </cell>
          <cell r="K1335" t="str">
            <v>Jerri McCracken</v>
          </cell>
        </row>
        <row r="1336">
          <cell r="D1336" t="str">
            <v>IA927</v>
          </cell>
          <cell r="E1336" t="str">
            <v>Immanuel Pathways Pace Central Iowa</v>
          </cell>
          <cell r="G1336" t="str">
            <v>IA</v>
          </cell>
          <cell r="I1336" t="str">
            <v>YES</v>
          </cell>
          <cell r="J1336" t="str">
            <v>KEY LL GSD</v>
          </cell>
          <cell r="K1336" t="str">
            <v>Jerri McCracken</v>
          </cell>
        </row>
        <row r="1337">
          <cell r="D1337" t="str">
            <v>NE907</v>
          </cell>
          <cell r="E1337" t="str">
            <v>Immanuel Pathways Pace Northeast Nebraska</v>
          </cell>
          <cell r="G1337" t="str">
            <v>NE</v>
          </cell>
          <cell r="I1337" t="str">
            <v>YES</v>
          </cell>
          <cell r="J1337" t="str">
            <v>KEY LL GSD</v>
          </cell>
          <cell r="K1337" t="str">
            <v>Jerri McCracken</v>
          </cell>
        </row>
        <row r="1338">
          <cell r="D1338" t="str">
            <v>NE909</v>
          </cell>
          <cell r="E1338" t="str">
            <v>Eastern Nebraska Office on Aging</v>
          </cell>
          <cell r="G1338" t="str">
            <v>NE</v>
          </cell>
          <cell r="I1338" t="str">
            <v>YES</v>
          </cell>
          <cell r="J1338" t="str">
            <v>KEY LL GSD</v>
          </cell>
          <cell r="K1338" t="str">
            <v>Jerri McCracken</v>
          </cell>
        </row>
        <row r="1339">
          <cell r="D1339" t="str">
            <v>NE910</v>
          </cell>
          <cell r="E1339" t="str">
            <v>West Central Nebraska AAA Care Managemen</v>
          </cell>
          <cell r="G1339" t="str">
            <v>NE</v>
          </cell>
          <cell r="I1339" t="str">
            <v>YES</v>
          </cell>
          <cell r="J1339" t="str">
            <v>KEY LL GSD</v>
          </cell>
          <cell r="K1339" t="str">
            <v>Jerri McCracken</v>
          </cell>
        </row>
        <row r="1340">
          <cell r="D1340" t="str">
            <v>NE957</v>
          </cell>
          <cell r="E1340" t="str">
            <v>Aging Office of Western NE - In-House Pr</v>
          </cell>
          <cell r="G1340" t="str">
            <v>NE</v>
          </cell>
          <cell r="I1340" t="str">
            <v>YES</v>
          </cell>
          <cell r="J1340" t="str">
            <v>KEY LL GSD</v>
          </cell>
          <cell r="K1340" t="str">
            <v>Jerri McCracken</v>
          </cell>
        </row>
        <row r="1341">
          <cell r="D1341" t="str">
            <v>NG924</v>
          </cell>
          <cell r="E1341" t="str">
            <v>Nightingale CCSP</v>
          </cell>
          <cell r="G1341" t="str">
            <v>GA</v>
          </cell>
          <cell r="I1341" t="str">
            <v>YES</v>
          </cell>
          <cell r="J1341" t="str">
            <v>KEY LL GSD</v>
          </cell>
          <cell r="K1341" t="str">
            <v>John Zuder</v>
          </cell>
        </row>
        <row r="1342">
          <cell r="D1342" t="str">
            <v>NG936</v>
          </cell>
          <cell r="E1342" t="str">
            <v>Albany ARC Albany SOURCE</v>
          </cell>
          <cell r="G1342" t="str">
            <v>GA</v>
          </cell>
          <cell r="I1342" t="str">
            <v>YES</v>
          </cell>
          <cell r="J1342" t="str">
            <v>KEY LL GSD</v>
          </cell>
          <cell r="K1342" t="str">
            <v>Open Eastern</v>
          </cell>
        </row>
        <row r="1343">
          <cell r="D1343" t="str">
            <v>NG937</v>
          </cell>
          <cell r="E1343" t="str">
            <v>Columbus Regional Healthcare System Columbus SOURC</v>
          </cell>
          <cell r="G1343" t="str">
            <v>GA</v>
          </cell>
          <cell r="I1343" t="str">
            <v>YES</v>
          </cell>
          <cell r="J1343" t="str">
            <v>KEY LL GSD</v>
          </cell>
          <cell r="K1343" t="str">
            <v>John Zuder</v>
          </cell>
        </row>
        <row r="1344">
          <cell r="D1344" t="str">
            <v>NG938</v>
          </cell>
          <cell r="E1344" t="str">
            <v>Diversified Resources Waycross SOURCE</v>
          </cell>
          <cell r="G1344" t="str">
            <v>GA</v>
          </cell>
          <cell r="I1344" t="str">
            <v>YES</v>
          </cell>
          <cell r="J1344" t="str">
            <v>KEY LL GSD</v>
          </cell>
          <cell r="K1344" t="str">
            <v>John Zuder</v>
          </cell>
        </row>
        <row r="1345">
          <cell r="D1345" t="str">
            <v>NG941</v>
          </cell>
          <cell r="E1345" t="str">
            <v>Legacy Link, Inc. Gainesville SOURCE</v>
          </cell>
          <cell r="G1345" t="str">
            <v>FL</v>
          </cell>
          <cell r="I1345" t="str">
            <v>YES</v>
          </cell>
          <cell r="J1345" t="str">
            <v>KEY LL GSD</v>
          </cell>
          <cell r="K1345" t="str">
            <v>John Zuder</v>
          </cell>
        </row>
        <row r="1346">
          <cell r="D1346" t="str">
            <v>NH009</v>
          </cell>
          <cell r="E1346" t="str">
            <v>Elliott Health System</v>
          </cell>
          <cell r="G1346" t="str">
            <v>NH</v>
          </cell>
          <cell r="J1346" t="str">
            <v>LL B2B</v>
          </cell>
          <cell r="K1346" t="str">
            <v>Andrew Sheehan</v>
          </cell>
        </row>
        <row r="1347">
          <cell r="D1347" t="str">
            <v>NH025</v>
          </cell>
          <cell r="E1347" t="str">
            <v>Philips - Lebanon</v>
          </cell>
          <cell r="G1347" t="str">
            <v>NH</v>
          </cell>
          <cell r="H1347" t="str">
            <v>STATE BUCKET</v>
          </cell>
          <cell r="J1347" t="str">
            <v>ONE</v>
          </cell>
          <cell r="K1347" t="str">
            <v>Andrew Sheehan</v>
          </cell>
        </row>
        <row r="1348">
          <cell r="D1348" t="str">
            <v>NH330</v>
          </cell>
          <cell r="E1348" t="str">
            <v>Taylor Community</v>
          </cell>
          <cell r="G1348" t="str">
            <v>NH</v>
          </cell>
          <cell r="I1348" t="str">
            <v>YES</v>
          </cell>
          <cell r="J1348" t="str">
            <v>KEY LL B2B</v>
          </cell>
          <cell r="K1348" t="str">
            <v>Andrew Sheehan</v>
          </cell>
        </row>
        <row r="1349">
          <cell r="D1349" t="str">
            <v>NH530</v>
          </cell>
          <cell r="E1349" t="str">
            <v>Tayor Community</v>
          </cell>
          <cell r="G1349" t="str">
            <v>NH</v>
          </cell>
          <cell r="I1349" t="str">
            <v>YES</v>
          </cell>
          <cell r="J1349" t="str">
            <v>KEY LL B2B</v>
          </cell>
          <cell r="K1349" t="str">
            <v>Andrew Sheehan</v>
          </cell>
        </row>
        <row r="1350">
          <cell r="D1350" t="str">
            <v>NH710</v>
          </cell>
          <cell r="E1350" t="str">
            <v>New Hampshire Lifeline</v>
          </cell>
          <cell r="G1350" t="str">
            <v>NH</v>
          </cell>
          <cell r="J1350" t="str">
            <v>ONE</v>
          </cell>
          <cell r="K1350" t="str">
            <v>Open Eastern</v>
          </cell>
        </row>
        <row r="1351">
          <cell r="D1351" t="str">
            <v>NH901</v>
          </cell>
          <cell r="E1351" t="str">
            <v>Brain Injury Assoc of NH</v>
          </cell>
          <cell r="G1351" t="str">
            <v>NH</v>
          </cell>
          <cell r="J1351" t="str">
            <v>LL GSD</v>
          </cell>
          <cell r="K1351" t="str">
            <v>Open Eastern</v>
          </cell>
        </row>
        <row r="1352">
          <cell r="D1352" t="str">
            <v>NH903</v>
          </cell>
          <cell r="E1352" t="str">
            <v>NH DHHS Title III Program</v>
          </cell>
          <cell r="G1352" t="str">
            <v>NH</v>
          </cell>
          <cell r="J1352" t="str">
            <v>LL GSD</v>
          </cell>
          <cell r="K1352" t="str">
            <v>Open Eastern</v>
          </cell>
        </row>
        <row r="1353">
          <cell r="D1353" t="str">
            <v>NH918</v>
          </cell>
          <cell r="E1353" t="str">
            <v>New Hampshire Medicaid - General Account</v>
          </cell>
          <cell r="G1353" t="str">
            <v>NH</v>
          </cell>
          <cell r="J1353" t="str">
            <v>LL GSD</v>
          </cell>
          <cell r="K1353" t="str">
            <v>Open Eastern</v>
          </cell>
        </row>
        <row r="1354">
          <cell r="D1354" t="str">
            <v>NH922</v>
          </cell>
          <cell r="E1354" t="str">
            <v>Northwood Well Sense Health Plan</v>
          </cell>
          <cell r="G1354" t="str">
            <v>NH</v>
          </cell>
          <cell r="J1354" t="str">
            <v>LL GSD</v>
          </cell>
          <cell r="K1354" t="str">
            <v>Open Eastern</v>
          </cell>
        </row>
        <row r="1355">
          <cell r="D1355" t="str">
            <v>NH923</v>
          </cell>
          <cell r="E1355" t="str">
            <v>Granite State NH Healthy Families</v>
          </cell>
          <cell r="G1355" t="str">
            <v>NH</v>
          </cell>
          <cell r="J1355" t="str">
            <v>LL GSD</v>
          </cell>
          <cell r="K1355" t="str">
            <v>Open Eastern</v>
          </cell>
        </row>
        <row r="1356">
          <cell r="D1356" t="str">
            <v>NH926</v>
          </cell>
          <cell r="E1356" t="str">
            <v>DHMC-Crotched Mountain</v>
          </cell>
          <cell r="G1356" t="str">
            <v>NH</v>
          </cell>
          <cell r="J1356" t="str">
            <v>LL GSD</v>
          </cell>
          <cell r="K1356" t="str">
            <v>Open Eastern</v>
          </cell>
        </row>
        <row r="1357">
          <cell r="D1357" t="str">
            <v>NH928</v>
          </cell>
          <cell r="E1357" t="str">
            <v>DHMC - Heritage</v>
          </cell>
          <cell r="G1357" t="str">
            <v>NH</v>
          </cell>
          <cell r="J1357" t="str">
            <v>LL GSD</v>
          </cell>
          <cell r="K1357" t="str">
            <v>Open Eastern</v>
          </cell>
        </row>
        <row r="1358">
          <cell r="D1358" t="str">
            <v>NH930</v>
          </cell>
          <cell r="E1358" t="str">
            <v>DHMC - Life Coping</v>
          </cell>
          <cell r="G1358" t="str">
            <v>NH</v>
          </cell>
          <cell r="J1358" t="str">
            <v>LL GSD</v>
          </cell>
          <cell r="K1358" t="str">
            <v>Open Eastern</v>
          </cell>
        </row>
        <row r="1359">
          <cell r="D1359" t="str">
            <v>NH931</v>
          </cell>
          <cell r="E1359" t="str">
            <v>DHMC - Pilot Health</v>
          </cell>
          <cell r="G1359" t="str">
            <v>NH</v>
          </cell>
          <cell r="J1359" t="str">
            <v>LL GSD</v>
          </cell>
          <cell r="K1359" t="str">
            <v>Open Eastern</v>
          </cell>
        </row>
        <row r="1360">
          <cell r="D1360" t="str">
            <v>NJ026</v>
          </cell>
          <cell r="E1360" t="str">
            <v>Inspira Medical Center Woodbury, Inc.</v>
          </cell>
          <cell r="G1360" t="str">
            <v>NJ</v>
          </cell>
          <cell r="I1360" t="str">
            <v>YES</v>
          </cell>
          <cell r="J1360" t="str">
            <v>KEY LL B2B</v>
          </cell>
          <cell r="K1360" t="str">
            <v>Andrew Sheehan</v>
          </cell>
        </row>
        <row r="1361">
          <cell r="D1361" t="str">
            <v>NJ626</v>
          </cell>
          <cell r="E1361" t="str">
            <v>Inspira Medical Center Woodbury, Inc.</v>
          </cell>
          <cell r="G1361" t="str">
            <v>NJ</v>
          </cell>
          <cell r="I1361" t="str">
            <v>YES</v>
          </cell>
          <cell r="J1361" t="str">
            <v>KEY LL B2B</v>
          </cell>
          <cell r="K1361" t="str">
            <v>Andrew Sheehan</v>
          </cell>
        </row>
        <row r="1362">
          <cell r="D1362" t="str">
            <v>NJ038</v>
          </cell>
          <cell r="E1362" t="str">
            <v>Hackettstown Community Hospital</v>
          </cell>
          <cell r="G1362" t="str">
            <v>NJ</v>
          </cell>
          <cell r="J1362" t="str">
            <v>LMS</v>
          </cell>
          <cell r="K1362" t="str">
            <v>OPEN LMS/PSF</v>
          </cell>
        </row>
        <row r="1363">
          <cell r="D1363" t="str">
            <v>NJ169</v>
          </cell>
          <cell r="E1363" t="str">
            <v>Meals on Wheels North Jersey</v>
          </cell>
          <cell r="G1363" t="str">
            <v>NJ</v>
          </cell>
          <cell r="J1363" t="str">
            <v>LMS</v>
          </cell>
          <cell r="K1363" t="str">
            <v>OPEN LMS/PSF</v>
          </cell>
        </row>
        <row r="1364">
          <cell r="D1364" t="str">
            <v>NJ669</v>
          </cell>
          <cell r="E1364" t="str">
            <v>Meals on Wheels North Jersey</v>
          </cell>
          <cell r="G1364" t="str">
            <v>NJ</v>
          </cell>
          <cell r="J1364" t="str">
            <v>PSF</v>
          </cell>
          <cell r="K1364" t="str">
            <v>OPEN LMS/PSF</v>
          </cell>
        </row>
        <row r="1365">
          <cell r="D1365" t="str">
            <v>NJ679</v>
          </cell>
          <cell r="E1365" t="str">
            <v>Meals on Wheels North Jersey</v>
          </cell>
          <cell r="G1365" t="str">
            <v>NJ</v>
          </cell>
          <cell r="J1365" t="str">
            <v>PSF</v>
          </cell>
          <cell r="K1365" t="str">
            <v>OPEN LMS/PSF</v>
          </cell>
        </row>
        <row r="1366">
          <cell r="D1366" t="str">
            <v>NJ670</v>
          </cell>
          <cell r="E1366" t="str">
            <v>Arbor Glen - Senior Living</v>
          </cell>
          <cell r="G1366" t="str">
            <v>NJ</v>
          </cell>
          <cell r="J1366" t="str">
            <v>PSF</v>
          </cell>
          <cell r="K1366" t="str">
            <v>OPEN SL</v>
          </cell>
        </row>
        <row r="1367">
          <cell r="D1367" t="str">
            <v>NJ601</v>
          </cell>
          <cell r="E1367" t="str">
            <v>Philips Lifeline - Somerville</v>
          </cell>
          <cell r="G1367" t="str">
            <v>NJ</v>
          </cell>
          <cell r="J1367" t="str">
            <v>OPEN ONE</v>
          </cell>
          <cell r="K1367" t="str">
            <v>OPEN ONE</v>
          </cell>
        </row>
        <row r="1368">
          <cell r="D1368" t="str">
            <v>NJ618</v>
          </cell>
          <cell r="E1368" t="str">
            <v>Philips Lifeline - Egg Harbor Township</v>
          </cell>
          <cell r="G1368" t="str">
            <v>NJ</v>
          </cell>
          <cell r="H1368" t="str">
            <v>STATE BUCKET</v>
          </cell>
          <cell r="J1368" t="str">
            <v>ONE</v>
          </cell>
          <cell r="K1368" t="str">
            <v>Dante Mignucci</v>
          </cell>
        </row>
        <row r="1369">
          <cell r="D1369" t="str">
            <v>NJ623</v>
          </cell>
          <cell r="E1369" t="str">
            <v>Sisters of Mercy of the Americas</v>
          </cell>
          <cell r="G1369" t="str">
            <v>NJ</v>
          </cell>
          <cell r="J1369" t="str">
            <v>PSF</v>
          </cell>
          <cell r="K1369" t="str">
            <v>OPEN LMS/PSF</v>
          </cell>
        </row>
        <row r="1370">
          <cell r="D1370" t="str">
            <v>NJ683</v>
          </cell>
          <cell r="E1370" t="str">
            <v>Sisters of Mercy of the Americas</v>
          </cell>
          <cell r="G1370" t="str">
            <v>NJ</v>
          </cell>
          <cell r="J1370" t="str">
            <v>PSF</v>
          </cell>
          <cell r="K1370" t="str">
            <v>OPEN LMS/PSF</v>
          </cell>
        </row>
        <row r="1371">
          <cell r="D1371" t="str">
            <v>NJ624</v>
          </cell>
          <cell r="E1371" t="str">
            <v>Burlington/Camden JACC/CAP</v>
          </cell>
          <cell r="G1371" t="str">
            <v>NJ</v>
          </cell>
          <cell r="I1371" t="str">
            <v>YES</v>
          </cell>
          <cell r="J1371" t="str">
            <v>KEY LL GSD</v>
          </cell>
          <cell r="K1371" t="str">
            <v>Andrew Sheehan</v>
          </cell>
        </row>
        <row r="1372">
          <cell r="D1372" t="str">
            <v>NJ667</v>
          </cell>
          <cell r="E1372" t="str">
            <v>Visiting Homemaker Service</v>
          </cell>
          <cell r="G1372" t="str">
            <v>NJ</v>
          </cell>
          <cell r="J1372" t="str">
            <v>PSF</v>
          </cell>
          <cell r="K1372" t="str">
            <v>OPEN LMS/PSF</v>
          </cell>
        </row>
        <row r="1373">
          <cell r="D1373" t="str">
            <v>NJ677</v>
          </cell>
          <cell r="E1373" t="str">
            <v>Visiting Homemaker Service</v>
          </cell>
          <cell r="G1373" t="str">
            <v>NJ</v>
          </cell>
          <cell r="J1373" t="str">
            <v>PSF</v>
          </cell>
          <cell r="K1373" t="str">
            <v>OPEN LMS/PSF</v>
          </cell>
        </row>
        <row r="1374">
          <cell r="D1374" t="str">
            <v>NJ840</v>
          </cell>
          <cell r="E1374" t="str">
            <v>Atlantic County Div of Intergenerational Svcs</v>
          </cell>
          <cell r="G1374" t="str">
            <v>NJ</v>
          </cell>
          <cell r="I1374" t="str">
            <v>YES</v>
          </cell>
          <cell r="J1374" t="str">
            <v>KEY LL GSD</v>
          </cell>
          <cell r="K1374" t="str">
            <v>Andrew Sheehan</v>
          </cell>
        </row>
        <row r="1375">
          <cell r="D1375" t="str">
            <v>NJ841</v>
          </cell>
          <cell r="E1375" t="str">
            <v>Berger County JACC/GO</v>
          </cell>
          <cell r="G1375" t="str">
            <v>NJ</v>
          </cell>
          <cell r="I1375" t="str">
            <v>YES</v>
          </cell>
          <cell r="J1375" t="str">
            <v>KEY LL GSD</v>
          </cell>
          <cell r="K1375" t="str">
            <v>Andrew Sheehan</v>
          </cell>
        </row>
        <row r="1376">
          <cell r="D1376" t="str">
            <v>NJ844</v>
          </cell>
          <cell r="E1376" t="str">
            <v>Camden COunty JACC/GO</v>
          </cell>
          <cell r="G1376" t="str">
            <v>NJ</v>
          </cell>
          <cell r="I1376" t="str">
            <v>YES</v>
          </cell>
          <cell r="J1376" t="str">
            <v>KEY LL GSD</v>
          </cell>
          <cell r="K1376" t="str">
            <v>Andrew Sheehan</v>
          </cell>
        </row>
        <row r="1377">
          <cell r="D1377" t="str">
            <v>NJ845</v>
          </cell>
          <cell r="E1377" t="str">
            <v>Cape May County JACC/GO</v>
          </cell>
          <cell r="G1377" t="str">
            <v>NJ</v>
          </cell>
          <cell r="I1377" t="str">
            <v>YES</v>
          </cell>
          <cell r="J1377" t="str">
            <v>KEY LL GSD</v>
          </cell>
          <cell r="K1377" t="str">
            <v>Andrew Sheehan</v>
          </cell>
        </row>
        <row r="1378">
          <cell r="D1378" t="str">
            <v>NJ847</v>
          </cell>
          <cell r="E1378" t="str">
            <v>Essex County Div of Sr Svcs JACC/GO</v>
          </cell>
          <cell r="G1378" t="str">
            <v>NJ</v>
          </cell>
          <cell r="I1378" t="str">
            <v>YES</v>
          </cell>
          <cell r="J1378" t="str">
            <v>KEY LL GSD</v>
          </cell>
          <cell r="K1378" t="str">
            <v>Andrew Sheehan</v>
          </cell>
        </row>
        <row r="1379">
          <cell r="D1379" t="str">
            <v>NJ856</v>
          </cell>
          <cell r="E1379" t="str">
            <v>MIddlesex County DSS JACC/GO</v>
          </cell>
          <cell r="G1379" t="str">
            <v>NJ</v>
          </cell>
          <cell r="I1379" t="str">
            <v>YES</v>
          </cell>
          <cell r="J1379" t="str">
            <v>KEY LL GSD</v>
          </cell>
          <cell r="K1379" t="str">
            <v>Andrew Sheehan</v>
          </cell>
        </row>
        <row r="1380">
          <cell r="D1380" t="str">
            <v>NJ857</v>
          </cell>
          <cell r="E1380" t="str">
            <v>Monmouth County Div on Aging JACC/GO</v>
          </cell>
          <cell r="G1380" t="str">
            <v>NJ</v>
          </cell>
          <cell r="I1380" t="str">
            <v>YES</v>
          </cell>
          <cell r="J1380" t="str">
            <v>KEY LL GSD</v>
          </cell>
          <cell r="K1380" t="str">
            <v>Andrew Sheehan</v>
          </cell>
        </row>
        <row r="1381">
          <cell r="D1381" t="str">
            <v>NJ860</v>
          </cell>
          <cell r="E1381" t="str">
            <v>Morris County Division of Aging</v>
          </cell>
          <cell r="G1381" t="str">
            <v>NJ</v>
          </cell>
          <cell r="I1381" t="str">
            <v>YES</v>
          </cell>
          <cell r="J1381" t="str">
            <v>KEY LL GSD</v>
          </cell>
          <cell r="K1381" t="str">
            <v>Andrew Sheehan</v>
          </cell>
        </row>
        <row r="1382">
          <cell r="D1382" t="str">
            <v>NJ862</v>
          </cell>
          <cell r="E1382" t="str">
            <v>Ocean County Office of Senior Services</v>
          </cell>
          <cell r="G1382" t="str">
            <v>NJ</v>
          </cell>
          <cell r="I1382" t="str">
            <v>YES</v>
          </cell>
          <cell r="J1382" t="str">
            <v>KEY LL GSD</v>
          </cell>
          <cell r="K1382" t="str">
            <v>Andrew Sheehan</v>
          </cell>
        </row>
        <row r="1383">
          <cell r="D1383" t="str">
            <v>NJ865</v>
          </cell>
          <cell r="E1383" t="str">
            <v>Somerset County JACC/GO</v>
          </cell>
          <cell r="G1383" t="str">
            <v>NJ</v>
          </cell>
          <cell r="I1383" t="str">
            <v>YES</v>
          </cell>
          <cell r="J1383" t="str">
            <v>KEY LL GSD</v>
          </cell>
          <cell r="K1383" t="str">
            <v>Andrew Sheehan</v>
          </cell>
        </row>
        <row r="1384">
          <cell r="D1384" t="str">
            <v>NJ866</v>
          </cell>
          <cell r="E1384" t="str">
            <v>Sussex County JACC/GO</v>
          </cell>
          <cell r="G1384" t="str">
            <v>NJ</v>
          </cell>
          <cell r="I1384" t="str">
            <v>YES</v>
          </cell>
          <cell r="J1384" t="str">
            <v>KEY LL GSD</v>
          </cell>
          <cell r="K1384" t="str">
            <v>Andrew Sheehan</v>
          </cell>
        </row>
        <row r="1385">
          <cell r="D1385" t="str">
            <v>NJ868</v>
          </cell>
          <cell r="E1385" t="str">
            <v>Warren County JACC/GO</v>
          </cell>
          <cell r="G1385" t="str">
            <v>NJ</v>
          </cell>
          <cell r="I1385" t="str">
            <v>YES</v>
          </cell>
          <cell r="J1385" t="str">
            <v>KEY LL GSD</v>
          </cell>
          <cell r="K1385" t="str">
            <v>Andrew Sheehan</v>
          </cell>
        </row>
        <row r="1386">
          <cell r="D1386" t="str">
            <v>NJ872</v>
          </cell>
          <cell r="E1386" t="str">
            <v>Bayonne Office on Aging</v>
          </cell>
          <cell r="G1386" t="str">
            <v>NJ</v>
          </cell>
          <cell r="I1386" t="str">
            <v>YES</v>
          </cell>
          <cell r="J1386" t="str">
            <v>KEY LL GSD</v>
          </cell>
          <cell r="K1386" t="str">
            <v>Andrew Sheehan</v>
          </cell>
        </row>
        <row r="1387">
          <cell r="D1387" t="str">
            <v>NJ875</v>
          </cell>
          <cell r="E1387" t="str">
            <v>Jewish Family Service Bergen County</v>
          </cell>
          <cell r="G1387" t="str">
            <v>NJ</v>
          </cell>
          <cell r="I1387" t="str">
            <v>YES</v>
          </cell>
          <cell r="J1387" t="str">
            <v>KEY LL GSD</v>
          </cell>
          <cell r="K1387" t="str">
            <v>Andrew Sheehan</v>
          </cell>
        </row>
        <row r="1388">
          <cell r="D1388" t="str">
            <v>NJ905</v>
          </cell>
          <cell r="E1388" t="str">
            <v>RealLife Choices</v>
          </cell>
          <cell r="G1388" t="str">
            <v>NJ</v>
          </cell>
          <cell r="I1388" t="str">
            <v>YES</v>
          </cell>
          <cell r="J1388" t="str">
            <v>KEY LL GSD</v>
          </cell>
          <cell r="K1388" t="str">
            <v>Andrew Sheehan</v>
          </cell>
        </row>
        <row r="1389">
          <cell r="D1389" t="str">
            <v>NJ907</v>
          </cell>
          <cell r="E1389" t="str">
            <v>LIFE at Lourdes</v>
          </cell>
          <cell r="G1389" t="str">
            <v>NJ</v>
          </cell>
          <cell r="I1389" t="str">
            <v>YES</v>
          </cell>
          <cell r="J1389" t="str">
            <v>KEY LL GSD</v>
          </cell>
          <cell r="K1389" t="str">
            <v>Andrew Sheehan</v>
          </cell>
        </row>
        <row r="1390">
          <cell r="D1390" t="str">
            <v>NJ915</v>
          </cell>
          <cell r="E1390" t="str">
            <v>Hunterdon County DHS</v>
          </cell>
          <cell r="G1390" t="str">
            <v>NJ</v>
          </cell>
          <cell r="I1390" t="str">
            <v>YES</v>
          </cell>
          <cell r="J1390" t="str">
            <v>KEY LL GSD</v>
          </cell>
          <cell r="K1390" t="str">
            <v>Andrew Sheehan</v>
          </cell>
        </row>
        <row r="1391">
          <cell r="D1391" t="str">
            <v>NJ917</v>
          </cell>
          <cell r="E1391" t="str">
            <v>Inspira (was South Jersey Healthcare LIFE)</v>
          </cell>
          <cell r="G1391" t="str">
            <v>NJ</v>
          </cell>
          <cell r="I1391" t="str">
            <v>YES</v>
          </cell>
          <cell r="J1391" t="str">
            <v>KEY LL GSD</v>
          </cell>
          <cell r="K1391" t="str">
            <v>Andrew Sheehan</v>
          </cell>
        </row>
        <row r="1392">
          <cell r="D1392" t="str">
            <v>NJ920</v>
          </cell>
          <cell r="E1392" t="str">
            <v>NJ920 NJ DDD Supports Program</v>
          </cell>
          <cell r="G1392" t="str">
            <v>NJ</v>
          </cell>
          <cell r="I1392" t="str">
            <v>YES</v>
          </cell>
          <cell r="J1392" t="str">
            <v>KEY LL GSD</v>
          </cell>
          <cell r="K1392" t="str">
            <v>Andrew Sheehan</v>
          </cell>
        </row>
        <row r="1393">
          <cell r="D1393" t="str">
            <v>NJ925</v>
          </cell>
          <cell r="E1393" t="str">
            <v>United Healthcare</v>
          </cell>
          <cell r="G1393" t="str">
            <v>NJ</v>
          </cell>
          <cell r="I1393" t="str">
            <v>YES</v>
          </cell>
          <cell r="J1393" t="str">
            <v>KEY LL GSD</v>
          </cell>
          <cell r="K1393" t="str">
            <v>Andrew Sheehan</v>
          </cell>
        </row>
        <row r="1394">
          <cell r="D1394" t="str">
            <v>NJ926</v>
          </cell>
          <cell r="E1394" t="str">
            <v>Aetna Better Health</v>
          </cell>
          <cell r="G1394" t="str">
            <v>NJ</v>
          </cell>
          <cell r="I1394" t="str">
            <v>YES</v>
          </cell>
          <cell r="J1394" t="str">
            <v>KEY LL GSD</v>
          </cell>
          <cell r="K1394" t="str">
            <v>Andrew Sheehan</v>
          </cell>
        </row>
        <row r="1395">
          <cell r="D1395" t="str">
            <v>NJ927</v>
          </cell>
          <cell r="E1395" t="str">
            <v>Wellcare of NY</v>
          </cell>
          <cell r="G1395" t="str">
            <v>NJ</v>
          </cell>
          <cell r="I1395" t="str">
            <v>YES</v>
          </cell>
          <cell r="J1395" t="str">
            <v>KEY LL GSD</v>
          </cell>
          <cell r="K1395" t="str">
            <v>Andrew Sheehan</v>
          </cell>
        </row>
        <row r="1396">
          <cell r="D1396" t="str">
            <v>NJ928</v>
          </cell>
          <cell r="E1396" t="str">
            <v>Amerigroup</v>
          </cell>
          <cell r="G1396" t="str">
            <v>NJ</v>
          </cell>
          <cell r="I1396" t="str">
            <v>YES</v>
          </cell>
          <cell r="J1396" t="str">
            <v>KEY LL GSD</v>
          </cell>
          <cell r="K1396" t="str">
            <v>Andrew Sheehan</v>
          </cell>
        </row>
        <row r="1397">
          <cell r="D1397" t="str">
            <v>NJ929</v>
          </cell>
          <cell r="E1397" t="str">
            <v>Horizon BCBSNJ</v>
          </cell>
          <cell r="G1397" t="str">
            <v>NJ</v>
          </cell>
          <cell r="I1397" t="str">
            <v>YES</v>
          </cell>
          <cell r="J1397" t="str">
            <v>KEY LL GSD</v>
          </cell>
          <cell r="K1397" t="str">
            <v>Andrew Sheehan</v>
          </cell>
        </row>
        <row r="1398">
          <cell r="D1398" t="str">
            <v>NM012</v>
          </cell>
          <cell r="E1398" t="str">
            <v>Lifeline Clovis</v>
          </cell>
          <cell r="G1398" t="str">
            <v>NM</v>
          </cell>
          <cell r="H1398" t="str">
            <v>STATE BUCKET</v>
          </cell>
          <cell r="J1398" t="str">
            <v>ONE</v>
          </cell>
          <cell r="K1398" t="str">
            <v>Gopi Shah</v>
          </cell>
        </row>
        <row r="1399">
          <cell r="D1399" t="str">
            <v>NM034</v>
          </cell>
          <cell r="E1399" t="str">
            <v>Jal Hospital District</v>
          </cell>
          <cell r="G1399" t="str">
            <v>NM</v>
          </cell>
          <cell r="J1399" t="str">
            <v>IS LL</v>
          </cell>
          <cell r="K1399" t="str">
            <v>Tyler Hedrick</v>
          </cell>
        </row>
        <row r="1400">
          <cell r="D1400" t="str">
            <v>NM402</v>
          </cell>
          <cell r="E1400" t="str">
            <v>Los Alamos Visiting Nurse Service</v>
          </cell>
          <cell r="G1400" t="str">
            <v>NM</v>
          </cell>
          <cell r="J1400" t="str">
            <v>IS LL</v>
          </cell>
          <cell r="K1400" t="str">
            <v>Tyler Hedrick</v>
          </cell>
        </row>
        <row r="1401">
          <cell r="D1401" t="str">
            <v>NM601</v>
          </cell>
          <cell r="E1401" t="str">
            <v>Partners Assisted Living Services</v>
          </cell>
          <cell r="G1401" t="str">
            <v>NM</v>
          </cell>
          <cell r="J1401" t="str">
            <v>IS LL</v>
          </cell>
          <cell r="K1401" t="str">
            <v>Tyler Hedrick</v>
          </cell>
        </row>
        <row r="1402">
          <cell r="D1402" t="str">
            <v>NM708</v>
          </cell>
          <cell r="E1402" t="str">
            <v>HOME INSTEAD SENIOR CARE- ALBUQUERQUE</v>
          </cell>
          <cell r="G1402" t="str">
            <v>NM</v>
          </cell>
          <cell r="J1402" t="str">
            <v>ONE</v>
          </cell>
          <cell r="K1402" t="str">
            <v>Tyler Hedrick</v>
          </cell>
        </row>
        <row r="1403">
          <cell r="D1403" t="str">
            <v>NM714</v>
          </cell>
          <cell r="E1403" t="str">
            <v>Home Instead Senior care</v>
          </cell>
          <cell r="G1403" t="str">
            <v>NM</v>
          </cell>
          <cell r="J1403" t="str">
            <v>ONE</v>
          </cell>
          <cell r="K1403" t="str">
            <v>Tyler Hedrick</v>
          </cell>
        </row>
        <row r="1404">
          <cell r="D1404" t="str">
            <v>NM902</v>
          </cell>
          <cell r="E1404" t="str">
            <v>Evercare United Health Care</v>
          </cell>
          <cell r="G1404" t="str">
            <v>NM</v>
          </cell>
          <cell r="I1404" t="str">
            <v>YES</v>
          </cell>
          <cell r="J1404" t="str">
            <v>KEY LL GSD</v>
          </cell>
          <cell r="K1404" t="str">
            <v>Gopi Shah</v>
          </cell>
        </row>
        <row r="1405">
          <cell r="D1405" t="str">
            <v>NM904</v>
          </cell>
          <cell r="E1405" t="str">
            <v>Evercare Self Direct</v>
          </cell>
          <cell r="G1405" t="str">
            <v>NM</v>
          </cell>
          <cell r="J1405" t="str">
            <v>ONE</v>
          </cell>
          <cell r="K1405" t="str">
            <v>Gopi Shah</v>
          </cell>
        </row>
        <row r="1406">
          <cell r="D1406" t="str">
            <v>NM934</v>
          </cell>
          <cell r="E1406" t="str">
            <v>Mi Via</v>
          </cell>
          <cell r="G1406" t="str">
            <v>NM</v>
          </cell>
          <cell r="I1406" t="str">
            <v>YES</v>
          </cell>
          <cell r="J1406" t="str">
            <v>KEY LL GSD</v>
          </cell>
          <cell r="K1406" t="str">
            <v>Gopi Shah</v>
          </cell>
        </row>
        <row r="1407">
          <cell r="D1407" t="str">
            <v>NM937</v>
          </cell>
          <cell r="E1407" t="str">
            <v>HelpNet LLC (TBI Program)</v>
          </cell>
          <cell r="G1407" t="str">
            <v>NM</v>
          </cell>
          <cell r="I1407" t="str">
            <v>YES</v>
          </cell>
          <cell r="J1407" t="str">
            <v>KEY LL GSD</v>
          </cell>
          <cell r="K1407" t="str">
            <v>Gopi Shah</v>
          </cell>
        </row>
        <row r="1408">
          <cell r="D1408" t="str">
            <v>NM905</v>
          </cell>
          <cell r="E1408" t="str">
            <v>BCBS Self Direct</v>
          </cell>
          <cell r="G1408" t="str">
            <v>NM</v>
          </cell>
          <cell r="J1408" t="str">
            <v>ONE</v>
          </cell>
          <cell r="K1408" t="str">
            <v>Gopi Shah</v>
          </cell>
        </row>
        <row r="1409">
          <cell r="D1409" t="str">
            <v>NM938</v>
          </cell>
          <cell r="E1409" t="str">
            <v>Blue Cross Blue Shield</v>
          </cell>
          <cell r="G1409" t="str">
            <v>NM</v>
          </cell>
          <cell r="I1409" t="str">
            <v>YES</v>
          </cell>
          <cell r="J1409" t="str">
            <v>KEY LL GSD</v>
          </cell>
          <cell r="K1409" t="str">
            <v>Gopi Shah</v>
          </cell>
        </row>
        <row r="1410">
          <cell r="D1410" t="str">
            <v>NM939</v>
          </cell>
          <cell r="E1410" t="str">
            <v>Presbyterian Health Plan, Inc.</v>
          </cell>
          <cell r="G1410" t="str">
            <v>NM</v>
          </cell>
          <cell r="I1410" t="str">
            <v>YES</v>
          </cell>
          <cell r="J1410" t="str">
            <v>KEY LL GSD</v>
          </cell>
          <cell r="K1410" t="str">
            <v>Gopi Shah</v>
          </cell>
        </row>
        <row r="1411">
          <cell r="D1411" t="str">
            <v>NM941</v>
          </cell>
          <cell r="E1411" t="str">
            <v>Presbyterian Medicare HMO</v>
          </cell>
          <cell r="G1411" t="str">
            <v>NM</v>
          </cell>
          <cell r="I1411" t="str">
            <v>YES</v>
          </cell>
          <cell r="J1411" t="str">
            <v>KEY LL GSD</v>
          </cell>
          <cell r="K1411" t="str">
            <v>Gopi Shah</v>
          </cell>
        </row>
        <row r="1412">
          <cell r="D1412" t="str">
            <v>NV111</v>
          </cell>
          <cell r="E1412" t="str">
            <v>Philips Lifeline - Battle Mountain</v>
          </cell>
          <cell r="G1412" t="str">
            <v>NV</v>
          </cell>
          <cell r="H1412" t="str">
            <v>STATE BUCKET</v>
          </cell>
          <cell r="J1412" t="str">
            <v>ONE</v>
          </cell>
          <cell r="K1412" t="str">
            <v>Gopi Shah</v>
          </cell>
        </row>
        <row r="1413">
          <cell r="D1413" t="str">
            <v>NV114</v>
          </cell>
          <cell r="E1413" t="str">
            <v>Eureka Lifeline</v>
          </cell>
          <cell r="G1413" t="str">
            <v>NV</v>
          </cell>
          <cell r="J1413" t="str">
            <v>IS LL</v>
          </cell>
          <cell r="K1413" t="str">
            <v>Anne Lee</v>
          </cell>
        </row>
        <row r="1414">
          <cell r="D1414" t="str">
            <v>NV600</v>
          </cell>
          <cell r="E1414" t="str">
            <v>Nevada Rural Counties RSVP Program Inc.</v>
          </cell>
          <cell r="G1414" t="str">
            <v>NV</v>
          </cell>
          <cell r="J1414" t="str">
            <v>PSF</v>
          </cell>
          <cell r="K1414" t="str">
            <v>Gopi Shah</v>
          </cell>
        </row>
        <row r="1415">
          <cell r="D1415" t="str">
            <v>NV604</v>
          </cell>
          <cell r="E1415" t="str">
            <v>Lifeline Reno</v>
          </cell>
          <cell r="G1415" t="str">
            <v>NV</v>
          </cell>
          <cell r="J1415" t="str">
            <v>OPEN ONE</v>
          </cell>
          <cell r="K1415" t="str">
            <v>OPEN ONE</v>
          </cell>
        </row>
        <row r="1416">
          <cell r="D1416" t="str">
            <v>NV703</v>
          </cell>
          <cell r="E1416" t="str">
            <v>Home Instead Senior Care - Las Vegas</v>
          </cell>
          <cell r="G1416" t="str">
            <v>NV</v>
          </cell>
          <cell r="J1416" t="str">
            <v>ONE</v>
          </cell>
          <cell r="K1416" t="str">
            <v>Anne Lee</v>
          </cell>
        </row>
        <row r="1417">
          <cell r="D1417" t="str">
            <v>NV721</v>
          </cell>
          <cell r="E1417" t="str">
            <v>Nevada Rural Counties RSVP Program Inc.</v>
          </cell>
          <cell r="G1417" t="str">
            <v>NV</v>
          </cell>
          <cell r="J1417" t="str">
            <v>PSF</v>
          </cell>
          <cell r="K1417" t="str">
            <v>Gopi Shah</v>
          </cell>
        </row>
        <row r="1418">
          <cell r="D1418" t="str">
            <v>NV901</v>
          </cell>
          <cell r="E1418" t="str">
            <v>NV Medicaid - Physically Disabled Waiver</v>
          </cell>
          <cell r="G1418" t="str">
            <v>NV</v>
          </cell>
          <cell r="J1418" t="str">
            <v>LL GSD</v>
          </cell>
          <cell r="K1418" t="str">
            <v>Gopi Shah</v>
          </cell>
        </row>
        <row r="1419">
          <cell r="D1419" t="str">
            <v>NV902</v>
          </cell>
          <cell r="E1419" t="str">
            <v>NV Division for Aging CHIPS</v>
          </cell>
          <cell r="G1419" t="str">
            <v>NV</v>
          </cell>
          <cell r="J1419" t="str">
            <v>LL GSD</v>
          </cell>
          <cell r="K1419" t="str">
            <v>Gopi Shah</v>
          </cell>
        </row>
        <row r="1420">
          <cell r="D1420" t="str">
            <v>NV903</v>
          </cell>
          <cell r="E1420" t="str">
            <v>NV Division for Aging CHIPS Reno</v>
          </cell>
          <cell r="G1420" t="str">
            <v>NV</v>
          </cell>
          <cell r="J1420" t="str">
            <v>LL GSD</v>
          </cell>
          <cell r="K1420" t="str">
            <v>Gopi Shah</v>
          </cell>
        </row>
        <row r="1421">
          <cell r="D1421" t="str">
            <v>NV904</v>
          </cell>
          <cell r="E1421" t="str">
            <v>NV Division for Aging CHIPS Elko</v>
          </cell>
          <cell r="G1421" t="str">
            <v>NV</v>
          </cell>
          <cell r="J1421" t="str">
            <v>LL GSD</v>
          </cell>
          <cell r="K1421" t="str">
            <v>Gopi Shah</v>
          </cell>
        </row>
        <row r="1422">
          <cell r="D1422" t="str">
            <v>NV908</v>
          </cell>
          <cell r="E1422" t="str">
            <v>Nevada CHIPS Program - Las Vegas</v>
          </cell>
          <cell r="G1422" t="str">
            <v>NV</v>
          </cell>
          <cell r="J1422" t="str">
            <v>LL GSD</v>
          </cell>
          <cell r="K1422" t="str">
            <v>Gopi Shah</v>
          </cell>
        </row>
        <row r="1423">
          <cell r="D1423" t="str">
            <v>NV909</v>
          </cell>
          <cell r="E1423" t="str">
            <v>Nevada Las Vegas State Paid Subs</v>
          </cell>
          <cell r="G1423" t="str">
            <v>NV</v>
          </cell>
          <cell r="J1423" t="str">
            <v>LL GSD</v>
          </cell>
          <cell r="K1423" t="str">
            <v>Gopi Shah</v>
          </cell>
        </row>
        <row r="1424">
          <cell r="D1424" t="str">
            <v>NY024</v>
          </cell>
          <cell r="E1424" t="str">
            <v>CenterLight - Westchester</v>
          </cell>
          <cell r="G1424" t="str">
            <v>NY</v>
          </cell>
          <cell r="J1424" t="str">
            <v>LL GSD</v>
          </cell>
          <cell r="K1424" t="str">
            <v>Carla Santos</v>
          </cell>
        </row>
        <row r="1425">
          <cell r="D1425" t="str">
            <v>NY802</v>
          </cell>
          <cell r="E1425" t="str">
            <v>CenterLight Chrystie St.</v>
          </cell>
          <cell r="G1425" t="str">
            <v>NY</v>
          </cell>
          <cell r="J1425" t="str">
            <v>LL GSD</v>
          </cell>
          <cell r="K1425" t="str">
            <v>Carla Santos</v>
          </cell>
        </row>
        <row r="1426">
          <cell r="D1426" t="str">
            <v>NY803</v>
          </cell>
          <cell r="E1426" t="str">
            <v>NY803 - CenterLight Staten Island</v>
          </cell>
          <cell r="G1426" t="str">
            <v>NY</v>
          </cell>
          <cell r="J1426" t="str">
            <v>LL GSD</v>
          </cell>
          <cell r="K1426" t="str">
            <v>Carla Santos</v>
          </cell>
        </row>
        <row r="1427">
          <cell r="D1427" t="str">
            <v>NY936</v>
          </cell>
          <cell r="E1427" t="str">
            <v>CenterLight - 668 Allerton Ave - Bronx</v>
          </cell>
          <cell r="G1427" t="str">
            <v>NY</v>
          </cell>
          <cell r="J1427" t="str">
            <v>LL GSD</v>
          </cell>
          <cell r="K1427" t="str">
            <v>Carla Santos</v>
          </cell>
        </row>
        <row r="1428">
          <cell r="D1428" t="str">
            <v>NY937</v>
          </cell>
          <cell r="E1428" t="str">
            <v>CenterLight - 131 Beach 19th St - Far Ro</v>
          </cell>
          <cell r="G1428" t="str">
            <v>NY</v>
          </cell>
          <cell r="J1428" t="str">
            <v>LL GSD</v>
          </cell>
          <cell r="K1428" t="str">
            <v>Carla Santos</v>
          </cell>
        </row>
        <row r="1429">
          <cell r="D1429" t="str">
            <v>NY938</v>
          </cell>
          <cell r="E1429" t="str">
            <v>CenterLight - 2331 Stillwell Avenue - Brooklyn</v>
          </cell>
          <cell r="G1429" t="str">
            <v>NY</v>
          </cell>
          <cell r="J1429" t="str">
            <v>LL GSD</v>
          </cell>
          <cell r="K1429" t="str">
            <v>Carla Santos</v>
          </cell>
        </row>
        <row r="1430">
          <cell r="D1430" t="str">
            <v>NY940</v>
          </cell>
          <cell r="E1430" t="str">
            <v>CenterLight - Wallerstein -Bronx</v>
          </cell>
          <cell r="G1430" t="str">
            <v>NY</v>
          </cell>
          <cell r="J1430" t="str">
            <v>LL GSD</v>
          </cell>
          <cell r="K1430" t="str">
            <v>Carla Santos</v>
          </cell>
        </row>
        <row r="1431">
          <cell r="D1431" t="str">
            <v>NY941</v>
          </cell>
          <cell r="E1431" t="str">
            <v>CenterLight - 1519 Mermaid Avenue - Brooklyn</v>
          </cell>
          <cell r="G1431" t="str">
            <v>NY</v>
          </cell>
          <cell r="J1431" t="str">
            <v>LL GSD</v>
          </cell>
          <cell r="K1431" t="str">
            <v>Carla Santos</v>
          </cell>
        </row>
        <row r="1432">
          <cell r="D1432" t="str">
            <v>NY942</v>
          </cell>
          <cell r="E1432" t="str">
            <v>CenterLight - Rockaway Pkwy - Brooklyn</v>
          </cell>
          <cell r="G1432" t="str">
            <v>NY</v>
          </cell>
          <cell r="J1432" t="str">
            <v>LL GSD</v>
          </cell>
          <cell r="K1432" t="str">
            <v>Carla Santos</v>
          </cell>
        </row>
        <row r="1433">
          <cell r="D1433" t="str">
            <v>NY943</v>
          </cell>
          <cell r="E1433" t="str">
            <v>CenterLight - 375 Grand Street - New York</v>
          </cell>
          <cell r="G1433" t="str">
            <v>NY</v>
          </cell>
          <cell r="J1433" t="str">
            <v>LL GSD</v>
          </cell>
          <cell r="K1433" t="str">
            <v>Carla Santos</v>
          </cell>
        </row>
        <row r="1434">
          <cell r="D1434" t="str">
            <v>NY944</v>
          </cell>
          <cell r="E1434" t="str">
            <v>CenterLight - 99th Street - New York</v>
          </cell>
          <cell r="G1434" t="str">
            <v>NY</v>
          </cell>
          <cell r="J1434" t="str">
            <v>LL GSD</v>
          </cell>
          <cell r="K1434" t="str">
            <v>Carla Santos</v>
          </cell>
        </row>
        <row r="1435">
          <cell r="D1435" t="str">
            <v>NY994</v>
          </cell>
          <cell r="E1435" t="str">
            <v>CenterLight Flushing</v>
          </cell>
          <cell r="G1435" t="str">
            <v>NY</v>
          </cell>
          <cell r="J1435" t="str">
            <v>LL GSD</v>
          </cell>
          <cell r="K1435" t="str">
            <v>Carla Santos</v>
          </cell>
        </row>
        <row r="1436">
          <cell r="D1436" t="str">
            <v>NY995</v>
          </cell>
          <cell r="E1436" t="str">
            <v>CenterLight Nassau-Suffolk-Amityville</v>
          </cell>
          <cell r="G1436" t="str">
            <v>NY</v>
          </cell>
          <cell r="J1436" t="str">
            <v>LL GSD</v>
          </cell>
          <cell r="K1436" t="str">
            <v>Carla Santos</v>
          </cell>
        </row>
        <row r="1437">
          <cell r="D1437" t="str">
            <v>NY996</v>
          </cell>
          <cell r="E1437" t="str">
            <v>CenterLight - Seneca Ave - Ridgewood</v>
          </cell>
          <cell r="G1437" t="str">
            <v>NY</v>
          </cell>
          <cell r="J1437" t="str">
            <v>LL GSD</v>
          </cell>
          <cell r="K1437" t="str">
            <v>Carla Santos</v>
          </cell>
        </row>
        <row r="1438">
          <cell r="D1438" t="str">
            <v>NY025</v>
          </cell>
          <cell r="E1438" t="str">
            <v>Lifeline of Western New York</v>
          </cell>
          <cell r="G1438" t="str">
            <v>NY</v>
          </cell>
          <cell r="J1438" t="str">
            <v>ONE</v>
          </cell>
          <cell r="K1438" t="str">
            <v>Michael Barron</v>
          </cell>
        </row>
        <row r="1439">
          <cell r="D1439" t="str">
            <v>NY028</v>
          </cell>
          <cell r="E1439" t="str">
            <v>Noyes Memorial Hospital EARS Lifeline</v>
          </cell>
          <cell r="G1439" t="str">
            <v>NY</v>
          </cell>
          <cell r="J1439" t="str">
            <v>LMS</v>
          </cell>
          <cell r="K1439" t="str">
            <v>OPEN LMS/PSF</v>
          </cell>
        </row>
        <row r="1440">
          <cell r="D1440" t="str">
            <v>NY628</v>
          </cell>
          <cell r="E1440" t="str">
            <v>Noyes Memorial Hospital EARS Lifeline</v>
          </cell>
          <cell r="G1440" t="str">
            <v>NY</v>
          </cell>
          <cell r="J1440" t="str">
            <v>PSF</v>
          </cell>
          <cell r="K1440" t="str">
            <v>OPEN LMS/PSF</v>
          </cell>
        </row>
        <row r="1441">
          <cell r="D1441" t="str">
            <v>NY030</v>
          </cell>
          <cell r="E1441" t="str">
            <v>Philips - North Syracuse</v>
          </cell>
          <cell r="G1441" t="str">
            <v>NY</v>
          </cell>
          <cell r="J1441" t="str">
            <v>OPEN ONE</v>
          </cell>
          <cell r="K1441" t="str">
            <v>OPEN ONE</v>
          </cell>
        </row>
        <row r="1442">
          <cell r="D1442" t="str">
            <v>NY031</v>
          </cell>
          <cell r="E1442" t="str">
            <v>Philips - New York</v>
          </cell>
          <cell r="G1442" t="str">
            <v>NY</v>
          </cell>
          <cell r="J1442" t="str">
            <v>OPEN ONE</v>
          </cell>
          <cell r="K1442" t="str">
            <v>OPEN ONE</v>
          </cell>
        </row>
        <row r="1443">
          <cell r="D1443" t="str">
            <v>NY033</v>
          </cell>
          <cell r="E1443" t="str">
            <v>Eddy Visiting Nurse Assoc</v>
          </cell>
          <cell r="G1443" t="str">
            <v>NY</v>
          </cell>
          <cell r="J1443" t="str">
            <v>LMS</v>
          </cell>
          <cell r="K1443" t="str">
            <v>OPEN LMS/PSF</v>
          </cell>
        </row>
        <row r="1444">
          <cell r="D1444" t="str">
            <v>NY039</v>
          </cell>
          <cell r="E1444" t="str">
            <v>Orleans County Office for the Aging</v>
          </cell>
          <cell r="G1444" t="str">
            <v>NY</v>
          </cell>
          <cell r="J1444" t="str">
            <v>LL B2B</v>
          </cell>
          <cell r="K1444" t="str">
            <v>Michael Barron</v>
          </cell>
        </row>
        <row r="1445">
          <cell r="D1445" t="str">
            <v>NY043</v>
          </cell>
          <cell r="E1445" t="str">
            <v>Philips - Saranac</v>
          </cell>
          <cell r="G1445" t="str">
            <v>NY</v>
          </cell>
          <cell r="J1445" t="str">
            <v>OPEN ONE</v>
          </cell>
          <cell r="K1445" t="str">
            <v>OPEN ONE</v>
          </cell>
        </row>
        <row r="1446">
          <cell r="D1446" t="str">
            <v>NY247</v>
          </cell>
          <cell r="E1446" t="str">
            <v>North Country Home Services, Inc.</v>
          </cell>
          <cell r="G1446" t="str">
            <v>NY</v>
          </cell>
          <cell r="J1446" t="str">
            <v>LMS</v>
          </cell>
          <cell r="K1446" t="str">
            <v>OPEN LMS/PSF</v>
          </cell>
        </row>
        <row r="1447">
          <cell r="D1447" t="str">
            <v>NY056</v>
          </cell>
          <cell r="E1447" t="str">
            <v>Philips - Glenwood Landing</v>
          </cell>
          <cell r="G1447" t="str">
            <v>NY</v>
          </cell>
          <cell r="J1447" t="str">
            <v>OPEN ONE</v>
          </cell>
          <cell r="K1447" t="str">
            <v>OPEN ONE</v>
          </cell>
        </row>
        <row r="1448">
          <cell r="D1448" t="str">
            <v>NY068</v>
          </cell>
          <cell r="E1448" t="str">
            <v>Philips - Oswego</v>
          </cell>
          <cell r="G1448" t="str">
            <v>NY</v>
          </cell>
          <cell r="J1448" t="str">
            <v>OPEN ONE</v>
          </cell>
          <cell r="K1448" t="str">
            <v>OPEN ONE</v>
          </cell>
        </row>
        <row r="1449">
          <cell r="D1449" t="str">
            <v>NY060</v>
          </cell>
          <cell r="E1449" t="str">
            <v>Canton-Hepburn Medical Center</v>
          </cell>
          <cell r="G1449" t="str">
            <v>NY</v>
          </cell>
          <cell r="J1449" t="str">
            <v>LL B2B</v>
          </cell>
          <cell r="K1449" t="str">
            <v>Michael Barron</v>
          </cell>
        </row>
        <row r="1450">
          <cell r="D1450" t="str">
            <v>NY089</v>
          </cell>
          <cell r="E1450" t="str">
            <v>Claxton-Hepburn Medical Center</v>
          </cell>
          <cell r="G1450" t="str">
            <v>NY</v>
          </cell>
          <cell r="J1450" t="str">
            <v>LL B2B</v>
          </cell>
          <cell r="K1450" t="str">
            <v>Michael Barron</v>
          </cell>
        </row>
        <row r="1451">
          <cell r="D1451" t="str">
            <v>NY194</v>
          </cell>
          <cell r="E1451" t="str">
            <v>Claxton-Hepburn Medical Center</v>
          </cell>
          <cell r="G1451" t="str">
            <v>NY</v>
          </cell>
          <cell r="J1451" t="str">
            <v>LL B2B</v>
          </cell>
          <cell r="K1451" t="str">
            <v>Michael Barron</v>
          </cell>
        </row>
        <row r="1452">
          <cell r="D1452" t="str">
            <v>NY649</v>
          </cell>
          <cell r="E1452" t="str">
            <v>Claxton-Hepburn Medical Center</v>
          </cell>
          <cell r="G1452" t="str">
            <v>NY</v>
          </cell>
          <cell r="J1452" t="str">
            <v>PSF</v>
          </cell>
          <cell r="K1452" t="str">
            <v>Michael Barron</v>
          </cell>
        </row>
        <row r="1453">
          <cell r="D1453" t="str">
            <v>NY091</v>
          </cell>
          <cell r="E1453" t="str">
            <v>Nathan Littauer Hospital</v>
          </cell>
          <cell r="G1453" t="str">
            <v>NY</v>
          </cell>
          <cell r="J1453" t="str">
            <v>LL B2B</v>
          </cell>
          <cell r="K1453" t="str">
            <v>Michael Barron</v>
          </cell>
        </row>
        <row r="1454">
          <cell r="D1454" t="str">
            <v>NY491</v>
          </cell>
          <cell r="E1454" t="str">
            <v>Nathan Littauer Hospital</v>
          </cell>
          <cell r="G1454" t="str">
            <v>NY</v>
          </cell>
          <cell r="J1454" t="str">
            <v>PSF</v>
          </cell>
          <cell r="K1454" t="str">
            <v>Michael Barron</v>
          </cell>
        </row>
        <row r="1455">
          <cell r="D1455" t="str">
            <v>NY123</v>
          </cell>
          <cell r="E1455" t="str">
            <v>Westchester County Dept.Of Social Serv.</v>
          </cell>
          <cell r="G1455" t="str">
            <v>NY</v>
          </cell>
          <cell r="J1455" t="str">
            <v>LL GSD</v>
          </cell>
          <cell r="K1455" t="str">
            <v>Carla Santos</v>
          </cell>
        </row>
        <row r="1456">
          <cell r="D1456" t="str">
            <v>NY124</v>
          </cell>
          <cell r="E1456" t="str">
            <v>Putnam County Dept. Of Social Services</v>
          </cell>
          <cell r="G1456" t="str">
            <v>NY</v>
          </cell>
          <cell r="J1456" t="str">
            <v>LL GSD</v>
          </cell>
          <cell r="K1456" t="str">
            <v>Carla Santos</v>
          </cell>
        </row>
        <row r="1457">
          <cell r="D1457" t="str">
            <v>NY132</v>
          </cell>
          <cell r="E1457" t="str">
            <v>Westchester County Office Of The Aging</v>
          </cell>
          <cell r="G1457" t="str">
            <v>NY</v>
          </cell>
          <cell r="J1457" t="str">
            <v>LL GSD</v>
          </cell>
          <cell r="K1457" t="str">
            <v>Carla Santos</v>
          </cell>
        </row>
        <row r="1458">
          <cell r="D1458" t="str">
            <v>NY133</v>
          </cell>
          <cell r="E1458" t="str">
            <v>Cortland County Dept. of Social Services</v>
          </cell>
          <cell r="G1458" t="str">
            <v>NY</v>
          </cell>
          <cell r="J1458" t="str">
            <v>LL GSD</v>
          </cell>
          <cell r="K1458" t="str">
            <v>Carla Santos</v>
          </cell>
        </row>
        <row r="1459">
          <cell r="D1459" t="str">
            <v>NY163</v>
          </cell>
          <cell r="E1459" t="str">
            <v>Chemung County Dept. of Social Services</v>
          </cell>
          <cell r="G1459" t="str">
            <v>NY</v>
          </cell>
          <cell r="J1459" t="str">
            <v>LL GSD</v>
          </cell>
          <cell r="K1459" t="str">
            <v>Carla Santos</v>
          </cell>
        </row>
        <row r="1460">
          <cell r="D1460" t="str">
            <v>NY799</v>
          </cell>
          <cell r="E1460" t="str">
            <v>Philips Lifeline - All Metro</v>
          </cell>
          <cell r="G1460" t="str">
            <v>NY</v>
          </cell>
          <cell r="H1460" t="str">
            <v>STATE BUCKET</v>
          </cell>
          <cell r="J1460" t="str">
            <v>OPEN ONE</v>
          </cell>
          <cell r="K1460" t="str">
            <v>Carla Santos</v>
          </cell>
        </row>
        <row r="1461">
          <cell r="D1461" t="str">
            <v>NY187</v>
          </cell>
          <cell r="E1461" t="str">
            <v>Independent Living For Seniors</v>
          </cell>
          <cell r="G1461" t="str">
            <v>NY</v>
          </cell>
          <cell r="J1461" t="str">
            <v>LL GSD</v>
          </cell>
          <cell r="K1461" t="str">
            <v>Carla Santos</v>
          </cell>
        </row>
        <row r="1462">
          <cell r="D1462" t="str">
            <v>NY200</v>
          </cell>
          <cell r="E1462" t="str">
            <v>Otsego County Dept. of Social Services</v>
          </cell>
          <cell r="G1462" t="str">
            <v>NY</v>
          </cell>
          <cell r="J1462" t="str">
            <v>LL GSD</v>
          </cell>
          <cell r="K1462" t="str">
            <v>OPEN GSD</v>
          </cell>
        </row>
        <row r="1463">
          <cell r="D1463" t="str">
            <v>NY208</v>
          </cell>
          <cell r="E1463" t="str">
            <v>Thomkins County Dept Of Social Services</v>
          </cell>
          <cell r="G1463" t="str">
            <v>NY</v>
          </cell>
          <cell r="J1463" t="str">
            <v>LL GSD</v>
          </cell>
          <cell r="K1463" t="str">
            <v>Carla Santos</v>
          </cell>
        </row>
        <row r="1464">
          <cell r="D1464" t="str">
            <v>NY260</v>
          </cell>
          <cell r="E1464" t="str">
            <v>Northeast Home Medical Supplies, Inc.</v>
          </cell>
          <cell r="G1464" t="str">
            <v>NY</v>
          </cell>
          <cell r="J1464" t="str">
            <v>LL B2B</v>
          </cell>
          <cell r="K1464" t="str">
            <v>Michael Barron</v>
          </cell>
        </row>
        <row r="1465">
          <cell r="D1465" t="str">
            <v>NY270</v>
          </cell>
          <cell r="E1465" t="str">
            <v>Guildnet, Inc.</v>
          </cell>
          <cell r="G1465" t="str">
            <v>NY</v>
          </cell>
          <cell r="J1465" t="str">
            <v>LL GSD</v>
          </cell>
          <cell r="K1465" t="str">
            <v>OPEN GSD</v>
          </cell>
        </row>
        <row r="1466">
          <cell r="D1466" t="str">
            <v>NY271</v>
          </cell>
          <cell r="E1466" t="str">
            <v>Nassau County Dept. of Social Services</v>
          </cell>
          <cell r="G1466" t="str">
            <v>NY</v>
          </cell>
          <cell r="J1466" t="str">
            <v>LL GSD</v>
          </cell>
          <cell r="K1466" t="str">
            <v>Carla Santos</v>
          </cell>
        </row>
        <row r="1467">
          <cell r="D1467" t="str">
            <v>NY272</v>
          </cell>
          <cell r="E1467" t="str">
            <v>Self-Help Northridge/Brulene</v>
          </cell>
          <cell r="G1467" t="str">
            <v>NY</v>
          </cell>
          <cell r="J1467" t="str">
            <v>LL GSD</v>
          </cell>
          <cell r="K1467" t="str">
            <v>Carla Santos</v>
          </cell>
        </row>
        <row r="1468">
          <cell r="D1468" t="str">
            <v>NY273</v>
          </cell>
          <cell r="E1468" t="str">
            <v>SelfHelp Community Services, Inc.</v>
          </cell>
          <cell r="G1468" t="str">
            <v>NY</v>
          </cell>
          <cell r="J1468" t="str">
            <v>LL GSD</v>
          </cell>
          <cell r="K1468" t="str">
            <v>Carla Santos</v>
          </cell>
        </row>
        <row r="1469">
          <cell r="D1469" t="str">
            <v>NY277</v>
          </cell>
          <cell r="E1469" t="str">
            <v>Homefirst, Inc.</v>
          </cell>
          <cell r="G1469" t="str">
            <v>NY</v>
          </cell>
          <cell r="J1469" t="str">
            <v>LL GSD</v>
          </cell>
          <cell r="K1469" t="str">
            <v>Carla Santos</v>
          </cell>
        </row>
        <row r="1470">
          <cell r="D1470" t="str">
            <v>NY278</v>
          </cell>
          <cell r="E1470" t="str">
            <v>VNS - Brooklyn</v>
          </cell>
          <cell r="G1470" t="str">
            <v>NY</v>
          </cell>
          <cell r="J1470" t="str">
            <v>LL GSD</v>
          </cell>
          <cell r="K1470" t="str">
            <v>Carla Santos</v>
          </cell>
        </row>
        <row r="1471">
          <cell r="D1471" t="str">
            <v>NY283</v>
          </cell>
          <cell r="E1471" t="str">
            <v>VNS - Bronx</v>
          </cell>
          <cell r="G1471" t="str">
            <v>NY</v>
          </cell>
          <cell r="J1471" t="str">
            <v>LL GSD</v>
          </cell>
          <cell r="K1471" t="str">
            <v>Open Eastern</v>
          </cell>
        </row>
        <row r="1472">
          <cell r="D1472" t="str">
            <v>NY286</v>
          </cell>
          <cell r="E1472" t="str">
            <v>VNS Transition</v>
          </cell>
          <cell r="G1472" t="str">
            <v>NY</v>
          </cell>
          <cell r="J1472" t="str">
            <v>LL GSD</v>
          </cell>
          <cell r="K1472" t="str">
            <v>OPEN GSD</v>
          </cell>
        </row>
        <row r="1473">
          <cell r="D1473" t="str">
            <v>NY287</v>
          </cell>
          <cell r="E1473" t="str">
            <v>VNS- New York City</v>
          </cell>
          <cell r="G1473" t="str">
            <v>NY</v>
          </cell>
          <cell r="J1473" t="str">
            <v>LL GSD</v>
          </cell>
          <cell r="K1473" t="str">
            <v>Carla Santos</v>
          </cell>
        </row>
        <row r="1474">
          <cell r="D1474" t="str">
            <v>NY501</v>
          </cell>
          <cell r="E1474" t="str">
            <v>Guthrie Cortland Medical Center</v>
          </cell>
          <cell r="G1474" t="str">
            <v>NY</v>
          </cell>
          <cell r="J1474" t="str">
            <v>PSF</v>
          </cell>
          <cell r="K1474" t="str">
            <v>OPEN LMS/PSF</v>
          </cell>
        </row>
        <row r="1475">
          <cell r="D1475" t="str">
            <v>NY536</v>
          </cell>
          <cell r="E1475" t="str">
            <v>Crescent St. NORC Program</v>
          </cell>
          <cell r="G1475" t="str">
            <v>NY</v>
          </cell>
          <cell r="J1475" t="str">
            <v>LL GSD</v>
          </cell>
          <cell r="K1475" t="str">
            <v>Carla Santos</v>
          </cell>
        </row>
        <row r="1476">
          <cell r="D1476" t="str">
            <v>NY555</v>
          </cell>
          <cell r="E1476" t="str">
            <v>Selfhelp - Boulevard Gardens NORC</v>
          </cell>
          <cell r="G1476" t="str">
            <v>NY</v>
          </cell>
          <cell r="J1476" t="str">
            <v>LL GSD</v>
          </cell>
          <cell r="K1476" t="str">
            <v>Carla Santos</v>
          </cell>
        </row>
        <row r="1477">
          <cell r="D1477" t="str">
            <v>NY544</v>
          </cell>
          <cell r="E1477" t="str">
            <v>Cortland County IIIE</v>
          </cell>
          <cell r="G1477" t="str">
            <v>NY</v>
          </cell>
          <cell r="J1477" t="str">
            <v>LL GSD</v>
          </cell>
          <cell r="K1477" t="str">
            <v>Carla Santos</v>
          </cell>
        </row>
        <row r="1478">
          <cell r="D1478" t="str">
            <v>NY567</v>
          </cell>
          <cell r="E1478" t="str">
            <v>Cortland County EISEP</v>
          </cell>
          <cell r="G1478" t="str">
            <v>NY</v>
          </cell>
          <cell r="J1478" t="str">
            <v>LL GSD</v>
          </cell>
          <cell r="K1478" t="str">
            <v>Carla Santos</v>
          </cell>
        </row>
        <row r="1479">
          <cell r="D1479" t="str">
            <v>NY578</v>
          </cell>
          <cell r="E1479" t="str">
            <v>Self Help Westbury</v>
          </cell>
          <cell r="G1479" t="str">
            <v>NY</v>
          </cell>
          <cell r="J1479" t="str">
            <v>LL GSD</v>
          </cell>
          <cell r="K1479" t="str">
            <v>OPEN GSD</v>
          </cell>
        </row>
        <row r="1480">
          <cell r="D1480" t="str">
            <v>NY581</v>
          </cell>
          <cell r="E1480" t="str">
            <v>Family &amp; Children</v>
          </cell>
          <cell r="G1480" t="str">
            <v>NY</v>
          </cell>
          <cell r="J1480" t="str">
            <v>LL GSD</v>
          </cell>
          <cell r="K1480" t="str">
            <v>Carla Santos</v>
          </cell>
        </row>
        <row r="1481">
          <cell r="D1481" t="str">
            <v>NY582</v>
          </cell>
          <cell r="E1481" t="str">
            <v>PACE CNY</v>
          </cell>
          <cell r="G1481" t="str">
            <v>NY</v>
          </cell>
          <cell r="J1481" t="str">
            <v>LL GSD</v>
          </cell>
          <cell r="K1481" t="str">
            <v>Carla Santos</v>
          </cell>
        </row>
        <row r="1482">
          <cell r="D1482" t="str">
            <v>NY584</v>
          </cell>
          <cell r="E1482" t="str">
            <v>Oswego County DSS</v>
          </cell>
          <cell r="G1482" t="str">
            <v>NY</v>
          </cell>
          <cell r="J1482" t="str">
            <v>LL GSD</v>
          </cell>
          <cell r="K1482" t="str">
            <v>Carla Santos</v>
          </cell>
        </row>
        <row r="1483">
          <cell r="D1483" t="str">
            <v>NY585</v>
          </cell>
          <cell r="E1483" t="str">
            <v>IHA Medisource</v>
          </cell>
          <cell r="G1483" t="str">
            <v>NY</v>
          </cell>
          <cell r="J1483" t="str">
            <v>LL GSD</v>
          </cell>
          <cell r="K1483" t="str">
            <v>Carla Santos</v>
          </cell>
        </row>
        <row r="1484">
          <cell r="D1484" t="str">
            <v>NY586</v>
          </cell>
          <cell r="E1484" t="str">
            <v>Total Senior Care</v>
          </cell>
          <cell r="G1484" t="str">
            <v>NY</v>
          </cell>
          <cell r="J1484" t="str">
            <v>LL GSD</v>
          </cell>
          <cell r="K1484" t="str">
            <v>Carla Santos</v>
          </cell>
        </row>
        <row r="1485">
          <cell r="D1485" t="str">
            <v>NY597</v>
          </cell>
          <cell r="E1485" t="str">
            <v>Peak Outcomes, LLC dba ComForcare</v>
          </cell>
          <cell r="G1485" t="str">
            <v>NY</v>
          </cell>
          <cell r="J1485" t="str">
            <v>PSF</v>
          </cell>
          <cell r="K1485" t="str">
            <v>OPEN LMS/PSF</v>
          </cell>
        </row>
        <row r="1486">
          <cell r="D1486" t="str">
            <v>NY608</v>
          </cell>
          <cell r="E1486" t="str">
            <v>Eddy Health Alert</v>
          </cell>
          <cell r="G1486" t="str">
            <v>NY</v>
          </cell>
          <cell r="J1486" t="str">
            <v>PSF</v>
          </cell>
          <cell r="K1486" t="str">
            <v>Michael Barron</v>
          </cell>
        </row>
        <row r="1487">
          <cell r="D1487" t="str">
            <v>NY634</v>
          </cell>
          <cell r="E1487" t="str">
            <v>Lifeline</v>
          </cell>
          <cell r="G1487" t="str">
            <v>NY</v>
          </cell>
          <cell r="J1487" t="str">
            <v>ONE</v>
          </cell>
          <cell r="K1487" t="str">
            <v>OPEN LMS/PSF</v>
          </cell>
        </row>
        <row r="1488">
          <cell r="D1488" t="str">
            <v>NY652</v>
          </cell>
          <cell r="E1488" t="str">
            <v>Priority Home Care Services Inc</v>
          </cell>
          <cell r="G1488" t="str">
            <v>NY</v>
          </cell>
          <cell r="J1488" t="str">
            <v>PSF</v>
          </cell>
          <cell r="K1488" t="str">
            <v>OPEN LMS/PSF</v>
          </cell>
        </row>
        <row r="1489">
          <cell r="D1489" t="str">
            <v>NY708</v>
          </cell>
          <cell r="E1489" t="str">
            <v>Philips Lifeline - Watertown</v>
          </cell>
          <cell r="G1489" t="str">
            <v>NY</v>
          </cell>
          <cell r="H1489" t="str">
            <v>STATE BUCKET</v>
          </cell>
          <cell r="J1489" t="str">
            <v>ONE</v>
          </cell>
          <cell r="K1489" t="str">
            <v>Matt Zohol</v>
          </cell>
        </row>
        <row r="1490">
          <cell r="D1490" t="str">
            <v>NY787</v>
          </cell>
          <cell r="E1490" t="str">
            <v>New York Metro Lifeline</v>
          </cell>
          <cell r="G1490" t="str">
            <v>NY</v>
          </cell>
          <cell r="H1490" t="str">
            <v>STATE BUCKET</v>
          </cell>
          <cell r="J1490" t="str">
            <v>OPEN ONE</v>
          </cell>
          <cell r="K1490" t="str">
            <v>Michael Barron</v>
          </cell>
        </row>
        <row r="1491">
          <cell r="D1491" t="str">
            <v>NY794</v>
          </cell>
          <cell r="E1491" t="str">
            <v>NUNNS Home Medical Equipment</v>
          </cell>
          <cell r="G1491" t="str">
            <v>NY</v>
          </cell>
          <cell r="J1491" t="str">
            <v>IS LL</v>
          </cell>
          <cell r="K1491" t="str">
            <v>Matt Zohol</v>
          </cell>
        </row>
        <row r="1492">
          <cell r="D1492" t="str">
            <v>NY808</v>
          </cell>
          <cell r="E1492" t="str">
            <v>Philips Lifeline - New York</v>
          </cell>
          <cell r="G1492" t="str">
            <v>NY</v>
          </cell>
          <cell r="H1492" t="str">
            <v>STATE BUCKET</v>
          </cell>
          <cell r="J1492" t="str">
            <v>ONE</v>
          </cell>
          <cell r="K1492" t="str">
            <v>Matt Zohol</v>
          </cell>
        </row>
        <row r="1493">
          <cell r="D1493" t="str">
            <v>NY537</v>
          </cell>
          <cell r="E1493" t="str">
            <v>ArchCare FROM PACE</v>
          </cell>
          <cell r="G1493" t="str">
            <v>NY</v>
          </cell>
          <cell r="J1493" t="str">
            <v>LL GSD</v>
          </cell>
          <cell r="K1493" t="str">
            <v>Carla Santos</v>
          </cell>
        </row>
        <row r="1494">
          <cell r="D1494" t="str">
            <v>NY556</v>
          </cell>
          <cell r="E1494" t="str">
            <v>ArchCare Murray Weigel Hall PACE</v>
          </cell>
          <cell r="G1494" t="str">
            <v>NY</v>
          </cell>
          <cell r="J1494" t="str">
            <v>LL GSD</v>
          </cell>
          <cell r="K1494" t="str">
            <v>Carla Santos</v>
          </cell>
        </row>
        <row r="1495">
          <cell r="D1495" t="str">
            <v>NY557</v>
          </cell>
          <cell r="E1495" t="str">
            <v>ArchCare Cabrini-Westchester PACE</v>
          </cell>
          <cell r="G1495" t="str">
            <v>NY</v>
          </cell>
          <cell r="J1495" t="str">
            <v>LL GSD</v>
          </cell>
          <cell r="K1495" t="str">
            <v>Carla Santos</v>
          </cell>
        </row>
        <row r="1496">
          <cell r="D1496" t="str">
            <v>NY814</v>
          </cell>
          <cell r="E1496" t="str">
            <v>ArchCare Community Life (MLTC)</v>
          </cell>
          <cell r="G1496" t="str">
            <v>NY</v>
          </cell>
          <cell r="J1496" t="str">
            <v>LL GSD</v>
          </cell>
          <cell r="K1496" t="str">
            <v>Carla Santos</v>
          </cell>
        </row>
        <row r="1497">
          <cell r="D1497" t="str">
            <v>NY815</v>
          </cell>
          <cell r="E1497" t="str">
            <v>ArchCare Senior Life Bronx PACE</v>
          </cell>
          <cell r="G1497" t="str">
            <v>NY</v>
          </cell>
          <cell r="J1497" t="str">
            <v>LL GSD</v>
          </cell>
          <cell r="K1497" t="str">
            <v>Carla Santos</v>
          </cell>
        </row>
        <row r="1498">
          <cell r="D1498" t="str">
            <v>NY816</v>
          </cell>
          <cell r="E1498" t="str">
            <v>ArchCare Senior Life Harlem PACE Center</v>
          </cell>
          <cell r="G1498" t="str">
            <v>NY</v>
          </cell>
          <cell r="J1498" t="str">
            <v>LL GSD</v>
          </cell>
          <cell r="K1498" t="str">
            <v>Carla Santos</v>
          </cell>
        </row>
        <row r="1499">
          <cell r="D1499" t="str">
            <v>NY817</v>
          </cell>
          <cell r="E1499" t="str">
            <v>ArchCare Senior Life at Carmel Richmond PACE</v>
          </cell>
          <cell r="G1499" t="str">
            <v>NY</v>
          </cell>
          <cell r="J1499" t="str">
            <v>LL GSD</v>
          </cell>
          <cell r="K1499" t="str">
            <v>Carla Santos</v>
          </cell>
        </row>
        <row r="1500">
          <cell r="D1500" t="str">
            <v>NY838</v>
          </cell>
          <cell r="E1500" t="str">
            <v>Elderplan-Homefirst FIDA</v>
          </cell>
          <cell r="G1500" t="str">
            <v>NY</v>
          </cell>
          <cell r="J1500" t="str">
            <v>LL GSD</v>
          </cell>
          <cell r="K1500" t="str">
            <v>Carla Santos</v>
          </cell>
        </row>
        <row r="1501">
          <cell r="D1501" t="str">
            <v>NY843</v>
          </cell>
          <cell r="E1501" t="str">
            <v>Partners Health Plan</v>
          </cell>
          <cell r="G1501" t="str">
            <v>NY</v>
          </cell>
          <cell r="J1501" t="str">
            <v>LL GSD</v>
          </cell>
          <cell r="K1501" t="str">
            <v>Carla Santos</v>
          </cell>
        </row>
        <row r="1502">
          <cell r="D1502" t="str">
            <v>NY847</v>
          </cell>
          <cell r="E1502" t="str">
            <v>I Circle Care</v>
          </cell>
          <cell r="G1502" t="str">
            <v>NY</v>
          </cell>
          <cell r="J1502" t="str">
            <v>LL GSD</v>
          </cell>
          <cell r="K1502" t="str">
            <v>Carla Santos</v>
          </cell>
        </row>
        <row r="1503">
          <cell r="D1503" t="str">
            <v>NY851</v>
          </cell>
          <cell r="E1503" t="str">
            <v>Prime Health Choice, LLC</v>
          </cell>
          <cell r="G1503" t="str">
            <v>NY</v>
          </cell>
          <cell r="J1503" t="str">
            <v>LL GSD</v>
          </cell>
          <cell r="K1503" t="str">
            <v>Carla Santos</v>
          </cell>
        </row>
        <row r="1504">
          <cell r="D1504" t="str">
            <v>NY852</v>
          </cell>
          <cell r="E1504" t="str">
            <v>TBI Waiver - Long Island Region</v>
          </cell>
          <cell r="G1504" t="str">
            <v>NY</v>
          </cell>
          <cell r="J1504" t="str">
            <v>LL GSD</v>
          </cell>
          <cell r="K1504" t="str">
            <v>Carla Santos</v>
          </cell>
        </row>
        <row r="1505">
          <cell r="D1505" t="str">
            <v>NY853</v>
          </cell>
          <cell r="E1505" t="str">
            <v>Hamaspik Choice</v>
          </cell>
          <cell r="G1505" t="str">
            <v>NY</v>
          </cell>
          <cell r="J1505" t="str">
            <v>LL GSD</v>
          </cell>
          <cell r="K1505" t="str">
            <v>Carla Santos</v>
          </cell>
        </row>
        <row r="1506">
          <cell r="D1506" t="str">
            <v>NY854</v>
          </cell>
          <cell r="E1506" t="str">
            <v>VNA Homecare Options</v>
          </cell>
          <cell r="G1506" t="str">
            <v>NY</v>
          </cell>
          <cell r="J1506" t="str">
            <v>LL GSD</v>
          </cell>
          <cell r="K1506" t="str">
            <v>Carla Santos</v>
          </cell>
        </row>
        <row r="1507">
          <cell r="D1507" t="str">
            <v>NY855</v>
          </cell>
          <cell r="E1507" t="str">
            <v>Extended Home Care</v>
          </cell>
          <cell r="G1507" t="str">
            <v>NY</v>
          </cell>
          <cell r="J1507" t="str">
            <v>LL GSD</v>
          </cell>
          <cell r="K1507" t="str">
            <v>Carla Santos</v>
          </cell>
        </row>
        <row r="1508">
          <cell r="D1508" t="str">
            <v>NY856</v>
          </cell>
          <cell r="E1508" t="str">
            <v>North Shore LIJ</v>
          </cell>
          <cell r="G1508" t="str">
            <v>NY</v>
          </cell>
          <cell r="J1508" t="str">
            <v>LL GSD</v>
          </cell>
          <cell r="K1508" t="str">
            <v>OPEN GSD</v>
          </cell>
        </row>
        <row r="1509">
          <cell r="D1509" t="str">
            <v>NY857</v>
          </cell>
          <cell r="E1509" t="str">
            <v>Montefiore HMO, LLC  MLTC</v>
          </cell>
          <cell r="G1509" t="str">
            <v>NY</v>
          </cell>
          <cell r="J1509" t="str">
            <v>LL GSD</v>
          </cell>
          <cell r="K1509" t="str">
            <v>Carla Santos</v>
          </cell>
        </row>
        <row r="1510">
          <cell r="D1510" t="str">
            <v>NY858</v>
          </cell>
          <cell r="E1510" t="str">
            <v>AlphaCare</v>
          </cell>
          <cell r="G1510" t="str">
            <v>NY</v>
          </cell>
          <cell r="J1510" t="str">
            <v>LL GSD</v>
          </cell>
          <cell r="K1510" t="str">
            <v>Carla Santos</v>
          </cell>
        </row>
        <row r="1511">
          <cell r="D1511" t="str">
            <v>NY867</v>
          </cell>
          <cell r="E1511" t="str">
            <v>Fidelis Care MCO</v>
          </cell>
          <cell r="G1511" t="str">
            <v>NY</v>
          </cell>
          <cell r="J1511" t="str">
            <v>LL GSD</v>
          </cell>
          <cell r="K1511" t="str">
            <v>Carla Santos</v>
          </cell>
        </row>
        <row r="1512">
          <cell r="D1512" t="str">
            <v>NY868</v>
          </cell>
          <cell r="E1512" t="str">
            <v>AgeWell of New York</v>
          </cell>
          <cell r="G1512" t="str">
            <v>NY</v>
          </cell>
          <cell r="J1512" t="str">
            <v>LL GSD</v>
          </cell>
          <cell r="K1512" t="str">
            <v>Carla Santos</v>
          </cell>
        </row>
        <row r="1513">
          <cell r="D1513" t="str">
            <v>NY871</v>
          </cell>
          <cell r="E1513" t="str">
            <v>CMO, The Care Mgmt Company</v>
          </cell>
          <cell r="G1513" t="str">
            <v>NY</v>
          </cell>
          <cell r="J1513" t="str">
            <v>LL GSD</v>
          </cell>
          <cell r="K1513" t="str">
            <v>Carla Santos</v>
          </cell>
        </row>
        <row r="1514">
          <cell r="D1514" t="str">
            <v>NY872</v>
          </cell>
          <cell r="E1514" t="str">
            <v>Total Care</v>
          </cell>
          <cell r="G1514" t="str">
            <v>NY</v>
          </cell>
          <cell r="J1514" t="str">
            <v>LL GSD</v>
          </cell>
          <cell r="K1514" t="str">
            <v>Carla Santos</v>
          </cell>
        </row>
        <row r="1515">
          <cell r="D1515" t="str">
            <v>NY874</v>
          </cell>
          <cell r="E1515" t="str">
            <v>VNSNY CHOICE MLTC</v>
          </cell>
          <cell r="G1515" t="str">
            <v>NY</v>
          </cell>
          <cell r="J1515" t="str">
            <v>LL GSD</v>
          </cell>
          <cell r="K1515" t="str">
            <v>Carla Santos</v>
          </cell>
        </row>
        <row r="1516">
          <cell r="D1516" t="str">
            <v>NY879</v>
          </cell>
          <cell r="E1516" t="str">
            <v>Integra MLTC</v>
          </cell>
          <cell r="G1516" t="str">
            <v>NY</v>
          </cell>
          <cell r="J1516" t="str">
            <v>LL GSD</v>
          </cell>
          <cell r="K1516" t="str">
            <v>Carla Santos</v>
          </cell>
        </row>
        <row r="1517">
          <cell r="D1517" t="str">
            <v>NY880</v>
          </cell>
          <cell r="E1517" t="str">
            <v>Senior Whole Health</v>
          </cell>
          <cell r="G1517" t="str">
            <v>NY</v>
          </cell>
          <cell r="J1517" t="str">
            <v>LL GSD</v>
          </cell>
          <cell r="K1517" t="str">
            <v>Carla Santos</v>
          </cell>
        </row>
        <row r="1518">
          <cell r="D1518" t="str">
            <v>NY881</v>
          </cell>
          <cell r="E1518" t="str">
            <v>Centers Plan for Healthy Living Downstate</v>
          </cell>
          <cell r="G1518" t="str">
            <v>NY</v>
          </cell>
          <cell r="J1518" t="str">
            <v>LL GSD</v>
          </cell>
          <cell r="K1518" t="str">
            <v>OPEN GSD</v>
          </cell>
        </row>
        <row r="1519">
          <cell r="D1519" t="str">
            <v>NY882</v>
          </cell>
          <cell r="E1519" t="str">
            <v>VillageCare MAX MLTC</v>
          </cell>
          <cell r="G1519" t="str">
            <v>NY</v>
          </cell>
          <cell r="J1519" t="str">
            <v>LL GSD</v>
          </cell>
          <cell r="K1519" t="str">
            <v>Carla Santos</v>
          </cell>
        </row>
        <row r="1520">
          <cell r="D1520" t="str">
            <v>NY883</v>
          </cell>
          <cell r="E1520" t="str">
            <v>Aetna Better Health</v>
          </cell>
          <cell r="G1520" t="str">
            <v>NY</v>
          </cell>
          <cell r="J1520" t="str">
            <v>LL GSD</v>
          </cell>
          <cell r="K1520" t="str">
            <v>Carla Santos</v>
          </cell>
        </row>
        <row r="1521">
          <cell r="D1521" t="str">
            <v>NY885</v>
          </cell>
          <cell r="E1521" t="str">
            <v>Healthfirst PHSP</v>
          </cell>
          <cell r="G1521" t="str">
            <v>NY</v>
          </cell>
          <cell r="J1521" t="str">
            <v>LL GSD</v>
          </cell>
          <cell r="K1521" t="str">
            <v>Carla Santos</v>
          </cell>
        </row>
        <row r="1522">
          <cell r="D1522" t="str">
            <v>NY886</v>
          </cell>
          <cell r="E1522" t="str">
            <v>Affinity Health Plan</v>
          </cell>
          <cell r="G1522" t="str">
            <v>NY</v>
          </cell>
          <cell r="J1522" t="str">
            <v>LL GSD</v>
          </cell>
          <cell r="K1522" t="str">
            <v>Carla Santos</v>
          </cell>
        </row>
        <row r="1523">
          <cell r="D1523" t="str">
            <v>NY888</v>
          </cell>
          <cell r="E1523" t="str">
            <v>Health Plus</v>
          </cell>
          <cell r="G1523" t="str">
            <v>NY</v>
          </cell>
          <cell r="J1523" t="str">
            <v>LL GSD</v>
          </cell>
          <cell r="K1523" t="str">
            <v>Carla Santos</v>
          </cell>
        </row>
        <row r="1524">
          <cell r="D1524" t="str">
            <v>NY891</v>
          </cell>
          <cell r="E1524" t="str">
            <v>Senior Whole Health Upstate</v>
          </cell>
          <cell r="G1524" t="str">
            <v>NY</v>
          </cell>
          <cell r="J1524" t="str">
            <v>LL GSD</v>
          </cell>
          <cell r="K1524" t="str">
            <v>Carla Santos</v>
          </cell>
        </row>
        <row r="1525">
          <cell r="D1525" t="str">
            <v>NY892</v>
          </cell>
          <cell r="E1525" t="str">
            <v>ElderServe LTHHCP</v>
          </cell>
          <cell r="G1525" t="str">
            <v>NY</v>
          </cell>
          <cell r="J1525" t="str">
            <v>LL GSD</v>
          </cell>
          <cell r="K1525" t="str">
            <v>Carla Santos</v>
          </cell>
        </row>
        <row r="1526">
          <cell r="D1526" t="str">
            <v>NY893</v>
          </cell>
          <cell r="E1526" t="str">
            <v>Essex County Office of Aging</v>
          </cell>
          <cell r="G1526" t="str">
            <v>NY</v>
          </cell>
          <cell r="J1526" t="str">
            <v>LL GSD</v>
          </cell>
          <cell r="K1526" t="str">
            <v>Carla Santos</v>
          </cell>
        </row>
        <row r="1527">
          <cell r="D1527" t="str">
            <v>NY896</v>
          </cell>
          <cell r="E1527" t="str">
            <v>ElderServe Health MLTC</v>
          </cell>
          <cell r="G1527" t="str">
            <v>NY</v>
          </cell>
          <cell r="J1527" t="str">
            <v>LL GSD</v>
          </cell>
          <cell r="K1527" t="str">
            <v>Carla Santos</v>
          </cell>
        </row>
        <row r="1528">
          <cell r="D1528" t="str">
            <v>NY898</v>
          </cell>
          <cell r="E1528" t="str">
            <v>Elderplan</v>
          </cell>
          <cell r="G1528" t="str">
            <v>NY</v>
          </cell>
          <cell r="J1528" t="str">
            <v>LL GSD</v>
          </cell>
          <cell r="K1528" t="str">
            <v>Carla Santos</v>
          </cell>
        </row>
        <row r="1529">
          <cell r="D1529" t="str">
            <v>NY906</v>
          </cell>
          <cell r="E1529" t="str">
            <v>Essex County DSS</v>
          </cell>
          <cell r="G1529" t="str">
            <v>NY</v>
          </cell>
          <cell r="J1529" t="str">
            <v>LL GSD</v>
          </cell>
          <cell r="K1529" t="str">
            <v>Carla Santos</v>
          </cell>
        </row>
        <row r="1530">
          <cell r="D1530" t="str">
            <v>NY907</v>
          </cell>
          <cell r="E1530" t="str">
            <v>Clinton County DSS</v>
          </cell>
          <cell r="G1530" t="str">
            <v>NY</v>
          </cell>
          <cell r="J1530" t="str">
            <v>LL GSD</v>
          </cell>
          <cell r="K1530" t="str">
            <v>Carla Santos</v>
          </cell>
        </row>
        <row r="1531">
          <cell r="D1531" t="str">
            <v>NY910</v>
          </cell>
          <cell r="E1531" t="str">
            <v>County of Rockland OFA - NO COPAY</v>
          </cell>
          <cell r="G1531" t="str">
            <v>NY</v>
          </cell>
          <cell r="J1531" t="str">
            <v>LL GSD</v>
          </cell>
          <cell r="K1531" t="str">
            <v>OPEN GSD</v>
          </cell>
        </row>
        <row r="1532">
          <cell r="D1532" t="str">
            <v>NY911</v>
          </cell>
          <cell r="E1532" t="str">
            <v>County of Rockland DSS</v>
          </cell>
          <cell r="G1532" t="str">
            <v>NY</v>
          </cell>
          <cell r="J1532" t="str">
            <v>LL GSD</v>
          </cell>
          <cell r="K1532" t="str">
            <v>Carla Santos</v>
          </cell>
        </row>
        <row r="1533">
          <cell r="D1533" t="str">
            <v>NY913</v>
          </cell>
          <cell r="E1533" t="str">
            <v>WellCare of New York, Inc.</v>
          </cell>
          <cell r="G1533" t="str">
            <v>NY</v>
          </cell>
          <cell r="J1533" t="str">
            <v>LL GSD</v>
          </cell>
          <cell r="K1533" t="str">
            <v>Carla Santos</v>
          </cell>
        </row>
        <row r="1534">
          <cell r="D1534" t="str">
            <v>NY920</v>
          </cell>
          <cell r="E1534" t="str">
            <v>Montomery County DSS</v>
          </cell>
          <cell r="G1534" t="str">
            <v>NY</v>
          </cell>
          <cell r="J1534" t="str">
            <v>LL GSD</v>
          </cell>
          <cell r="K1534" t="str">
            <v>Carla Santos</v>
          </cell>
        </row>
        <row r="1535">
          <cell r="D1535" t="str">
            <v>NY924</v>
          </cell>
          <cell r="E1535" t="str">
            <v>Senior Network Health, LLC</v>
          </cell>
          <cell r="G1535" t="str">
            <v>NY</v>
          </cell>
          <cell r="J1535" t="str">
            <v>LL GSD</v>
          </cell>
          <cell r="K1535" t="str">
            <v>Carla Santos</v>
          </cell>
        </row>
        <row r="1536">
          <cell r="D1536" t="str">
            <v>NY925</v>
          </cell>
          <cell r="E1536" t="str">
            <v>Clinton County Office for the Aging</v>
          </cell>
          <cell r="G1536" t="str">
            <v>NY</v>
          </cell>
          <cell r="J1536" t="str">
            <v>LL GSD</v>
          </cell>
          <cell r="K1536" t="str">
            <v>Carla Santos</v>
          </cell>
        </row>
        <row r="1537">
          <cell r="D1537" t="str">
            <v>NY926</v>
          </cell>
          <cell r="E1537" t="str">
            <v>Westchester County EISEP Waiting List</v>
          </cell>
          <cell r="G1537" t="str">
            <v>NY</v>
          </cell>
          <cell r="J1537" t="str">
            <v>ONE</v>
          </cell>
          <cell r="K1537" t="str">
            <v>Carla Santos</v>
          </cell>
        </row>
        <row r="1538">
          <cell r="D1538" t="str">
            <v>NY932</v>
          </cell>
          <cell r="E1538" t="str">
            <v>Western NY DDSO</v>
          </cell>
          <cell r="G1538" t="str">
            <v>NY</v>
          </cell>
          <cell r="J1538" t="str">
            <v>LL GSD</v>
          </cell>
          <cell r="K1538" t="str">
            <v>OPEN GSD</v>
          </cell>
        </row>
        <row r="1539">
          <cell r="D1539" t="str">
            <v>NY939</v>
          </cell>
          <cell r="E1539" t="str">
            <v>CenterLight - CCM Select MLTC</v>
          </cell>
          <cell r="G1539" t="str">
            <v>NY</v>
          </cell>
          <cell r="J1539" t="str">
            <v>LL GSD</v>
          </cell>
          <cell r="K1539" t="str">
            <v>Carla Santos</v>
          </cell>
        </row>
        <row r="1540">
          <cell r="D1540" t="str">
            <v>NY945</v>
          </cell>
          <cell r="E1540" t="str">
            <v>Amerigroup Community Connections (CarePl</v>
          </cell>
          <cell r="G1540" t="str">
            <v>NY</v>
          </cell>
          <cell r="J1540" t="str">
            <v>LL GSD</v>
          </cell>
          <cell r="K1540" t="str">
            <v>Carla Santos</v>
          </cell>
        </row>
        <row r="1541">
          <cell r="D1541" t="str">
            <v>NY967</v>
          </cell>
          <cell r="E1541" t="str">
            <v>Catholic Health Plan, Inc d/b/a Fidelis Care MLTC</v>
          </cell>
          <cell r="G1541" t="str">
            <v>NY</v>
          </cell>
          <cell r="J1541" t="str">
            <v>LL GSD</v>
          </cell>
          <cell r="K1541" t="str">
            <v>Carla Santos</v>
          </cell>
        </row>
        <row r="1542">
          <cell r="D1542" t="str">
            <v>NY988</v>
          </cell>
          <cell r="E1542" t="str">
            <v>Suffolk County DSS</v>
          </cell>
          <cell r="G1542" t="str">
            <v>NY</v>
          </cell>
          <cell r="J1542" t="str">
            <v>LL GSD</v>
          </cell>
          <cell r="K1542" t="str">
            <v>Carla Santos</v>
          </cell>
        </row>
        <row r="1543">
          <cell r="D1543" t="str">
            <v>NY989</v>
          </cell>
          <cell r="E1543" t="str">
            <v>JASA</v>
          </cell>
          <cell r="G1543" t="str">
            <v>NY</v>
          </cell>
          <cell r="J1543" t="str">
            <v>LL GSD</v>
          </cell>
          <cell r="K1543" t="str">
            <v>OPEN GSD</v>
          </cell>
        </row>
        <row r="1544">
          <cell r="D1544" t="str">
            <v>NY991</v>
          </cell>
          <cell r="E1544" t="str">
            <v>Caregivers Support Program</v>
          </cell>
          <cell r="G1544" t="str">
            <v>NY</v>
          </cell>
          <cell r="J1544" t="str">
            <v>LL GSD</v>
          </cell>
          <cell r="K1544" t="str">
            <v>Carla Santos</v>
          </cell>
        </row>
        <row r="1545">
          <cell r="D1545" t="str">
            <v>NY992</v>
          </cell>
          <cell r="E1545" t="str">
            <v>Evercare</v>
          </cell>
          <cell r="G1545" t="str">
            <v>NY</v>
          </cell>
          <cell r="J1545" t="str">
            <v>LL GSD</v>
          </cell>
          <cell r="K1545" t="str">
            <v>Carla Santos</v>
          </cell>
        </row>
        <row r="1546">
          <cell r="D1546" t="str">
            <v>NY993</v>
          </cell>
          <cell r="E1546" t="str">
            <v>Senior Health Partners</v>
          </cell>
          <cell r="G1546" t="str">
            <v>NY</v>
          </cell>
          <cell r="J1546" t="str">
            <v>LL GSD</v>
          </cell>
          <cell r="K1546" t="str">
            <v>Carla Santos</v>
          </cell>
        </row>
        <row r="1547">
          <cell r="D1547" t="str">
            <v>NY997</v>
          </cell>
          <cell r="E1547" t="str">
            <v>HIP Health Plan of New York</v>
          </cell>
          <cell r="G1547" t="str">
            <v>NY</v>
          </cell>
          <cell r="J1547" t="str">
            <v>LL GSD</v>
          </cell>
          <cell r="K1547" t="str">
            <v>Carla Santos</v>
          </cell>
        </row>
        <row r="1548">
          <cell r="D1548" t="str">
            <v>OE902</v>
          </cell>
          <cell r="E1548" t="str">
            <v>Mystic Valley Elder Services</v>
          </cell>
          <cell r="G1548" t="str">
            <v>MA</v>
          </cell>
          <cell r="J1548" t="str">
            <v>LL GSD</v>
          </cell>
          <cell r="K1548" t="str">
            <v>OPEN GSD</v>
          </cell>
        </row>
        <row r="1549">
          <cell r="D1549" t="str">
            <v>OE914</v>
          </cell>
          <cell r="E1549" t="str">
            <v>Boston Senior Home Care</v>
          </cell>
          <cell r="G1549" t="str">
            <v>MA</v>
          </cell>
          <cell r="I1549" t="str">
            <v>YES</v>
          </cell>
          <cell r="J1549" t="str">
            <v>KEY LL GSD</v>
          </cell>
          <cell r="K1549" t="str">
            <v>Darlene Messier</v>
          </cell>
        </row>
        <row r="1550">
          <cell r="D1550" t="str">
            <v>OH020</v>
          </cell>
          <cell r="E1550" t="str">
            <v>Southwest General Hospital</v>
          </cell>
          <cell r="G1550" t="str">
            <v>OH</v>
          </cell>
          <cell r="J1550" t="str">
            <v>OPEN ONE</v>
          </cell>
          <cell r="K1550" t="str">
            <v>OPEN ONE</v>
          </cell>
        </row>
        <row r="1551">
          <cell r="D1551" t="str">
            <v>OH029</v>
          </cell>
          <cell r="E1551" t="str">
            <v>Jewish Family Service Association of Cleveland</v>
          </cell>
          <cell r="G1551" t="str">
            <v>OH</v>
          </cell>
          <cell r="J1551" t="str">
            <v>LL B2B</v>
          </cell>
          <cell r="K1551" t="str">
            <v>Carla Santos</v>
          </cell>
        </row>
        <row r="1552">
          <cell r="D1552" t="str">
            <v>OH629</v>
          </cell>
          <cell r="E1552" t="str">
            <v>Jewish Family Service Association of Cleveland</v>
          </cell>
          <cell r="G1552" t="str">
            <v>OH</v>
          </cell>
          <cell r="J1552" t="str">
            <v>LL B2B</v>
          </cell>
          <cell r="K1552" t="str">
            <v>Carla Santos</v>
          </cell>
        </row>
        <row r="1553">
          <cell r="D1553" t="str">
            <v>OH641</v>
          </cell>
          <cell r="E1553" t="str">
            <v>Jewish Family Service Association of Cleveland</v>
          </cell>
          <cell r="G1553" t="str">
            <v>OH</v>
          </cell>
          <cell r="J1553" t="str">
            <v>LL B2B</v>
          </cell>
          <cell r="K1553" t="str">
            <v>Carla Santos</v>
          </cell>
        </row>
        <row r="1554">
          <cell r="D1554" t="str">
            <v>OH051</v>
          </cell>
          <cell r="E1554" t="str">
            <v>Philips - East Liverpool</v>
          </cell>
          <cell r="G1554" t="str">
            <v>OH</v>
          </cell>
          <cell r="J1554" t="str">
            <v>OPEN ONE</v>
          </cell>
          <cell r="K1554" t="str">
            <v>OPEN ONE</v>
          </cell>
        </row>
        <row r="1555">
          <cell r="D1555" t="str">
            <v>OH063</v>
          </cell>
          <cell r="E1555" t="str">
            <v>Community Memorial Hospital Auxiliary</v>
          </cell>
          <cell r="G1555" t="str">
            <v>OH</v>
          </cell>
          <cell r="J1555" t="str">
            <v>LL B2B</v>
          </cell>
          <cell r="K1555" t="str">
            <v>Carla Santos</v>
          </cell>
        </row>
        <row r="1556">
          <cell r="D1556" t="str">
            <v>OH070</v>
          </cell>
          <cell r="E1556" t="str">
            <v>Philips Lifeline - Chillicothe</v>
          </cell>
          <cell r="G1556" t="str">
            <v>OH</v>
          </cell>
          <cell r="J1556" t="str">
            <v>OPEN ONE</v>
          </cell>
          <cell r="K1556" t="str">
            <v>OPEN ONE</v>
          </cell>
        </row>
        <row r="1557">
          <cell r="D1557" t="str">
            <v>OH071</v>
          </cell>
          <cell r="E1557" t="str">
            <v>Paulding County Hospital</v>
          </cell>
          <cell r="G1557" t="str">
            <v>OH</v>
          </cell>
          <cell r="J1557" t="str">
            <v>LL B2B</v>
          </cell>
          <cell r="K1557" t="str">
            <v>Carla Santos</v>
          </cell>
        </row>
        <row r="1558">
          <cell r="D1558" t="str">
            <v>OH074</v>
          </cell>
          <cell r="E1558" t="str">
            <v>Wood County Hospital</v>
          </cell>
          <cell r="G1558" t="str">
            <v>OH</v>
          </cell>
          <cell r="J1558" t="str">
            <v>LL B2B</v>
          </cell>
          <cell r="K1558" t="str">
            <v>Carla Santos</v>
          </cell>
        </row>
        <row r="1559">
          <cell r="D1559" t="str">
            <v>OH128</v>
          </cell>
          <cell r="E1559" t="str">
            <v>Lake Hospital System, Inc.</v>
          </cell>
          <cell r="G1559" t="str">
            <v>OH</v>
          </cell>
          <cell r="J1559" t="str">
            <v>LL B2B</v>
          </cell>
          <cell r="K1559" t="str">
            <v>Carla Santos</v>
          </cell>
        </row>
        <row r="1560">
          <cell r="D1560" t="str">
            <v>HW668</v>
          </cell>
          <cell r="E1560" t="str">
            <v>Senior Resource Connection (OH)</v>
          </cell>
          <cell r="G1560" t="str">
            <v>OH</v>
          </cell>
          <cell r="J1560" t="str">
            <v>LL B2B</v>
          </cell>
          <cell r="K1560" t="str">
            <v>Carla Santos</v>
          </cell>
        </row>
        <row r="1561">
          <cell r="D1561" t="str">
            <v>OH268</v>
          </cell>
          <cell r="E1561" t="str">
            <v>Senior Resource Connection</v>
          </cell>
          <cell r="G1561" t="str">
            <v>OH</v>
          </cell>
          <cell r="J1561" t="str">
            <v>LL B2B</v>
          </cell>
          <cell r="K1561" t="str">
            <v>Carla Santos</v>
          </cell>
        </row>
        <row r="1562">
          <cell r="D1562" t="str">
            <v>OH338</v>
          </cell>
          <cell r="E1562" t="str">
            <v>Good Shepard Community Services at Home</v>
          </cell>
          <cell r="G1562" t="str">
            <v>OH</v>
          </cell>
          <cell r="J1562" t="str">
            <v>LMS</v>
          </cell>
          <cell r="K1562" t="str">
            <v>OPEN LMS/PSF</v>
          </cell>
        </row>
        <row r="1563">
          <cell r="D1563" t="str">
            <v>OH414</v>
          </cell>
          <cell r="E1563" t="str">
            <v>Council on Aging SW OH PASSPORT 1 CINCINNATI</v>
          </cell>
          <cell r="G1563" t="str">
            <v>OH</v>
          </cell>
          <cell r="J1563" t="str">
            <v>Ll GSD</v>
          </cell>
          <cell r="K1563" t="str">
            <v>Carla Santos</v>
          </cell>
        </row>
        <row r="1564">
          <cell r="D1564" t="str">
            <v>OH415</v>
          </cell>
          <cell r="E1564" t="str">
            <v>PASSPORT 3 AAA - LIMA</v>
          </cell>
          <cell r="G1564" t="str">
            <v>OH</v>
          </cell>
          <cell r="J1564" t="str">
            <v>Ll GSD</v>
          </cell>
          <cell r="K1564" t="str">
            <v>Carla Santos</v>
          </cell>
        </row>
        <row r="1565">
          <cell r="D1565" t="str">
            <v>OH416</v>
          </cell>
          <cell r="E1565" t="str">
            <v>PASSPORT 4 AAA - TOLDEO</v>
          </cell>
          <cell r="G1565" t="str">
            <v>OH</v>
          </cell>
          <cell r="J1565" t="str">
            <v>Ll GSD</v>
          </cell>
          <cell r="K1565" t="str">
            <v>Carla Santos</v>
          </cell>
        </row>
        <row r="1566">
          <cell r="D1566" t="str">
            <v>OH417</v>
          </cell>
          <cell r="E1566" t="str">
            <v>PASSPORT 5 AAA  MANSFIELD</v>
          </cell>
          <cell r="G1566" t="str">
            <v>OH</v>
          </cell>
          <cell r="J1566" t="str">
            <v>Ll GSD</v>
          </cell>
          <cell r="K1566" t="str">
            <v>Carla Santos</v>
          </cell>
        </row>
        <row r="1567">
          <cell r="D1567" t="str">
            <v>OH419</v>
          </cell>
          <cell r="E1567" t="str">
            <v>PASSPORT 6 CENTRAL OHIO AAA COLUMBUS</v>
          </cell>
          <cell r="G1567" t="str">
            <v>OH</v>
          </cell>
          <cell r="J1567" t="str">
            <v>Ll GSD</v>
          </cell>
          <cell r="K1567" t="str">
            <v>Carla Santos</v>
          </cell>
        </row>
        <row r="1568">
          <cell r="D1568" t="str">
            <v>OH420</v>
          </cell>
          <cell r="E1568" t="str">
            <v>PASSPORT 7 AAA RIO GRANDE</v>
          </cell>
          <cell r="G1568" t="str">
            <v>OH</v>
          </cell>
          <cell r="J1568" t="str">
            <v>Ll GSD</v>
          </cell>
          <cell r="K1568" t="str">
            <v>Carla Santos</v>
          </cell>
        </row>
        <row r="1569">
          <cell r="D1569" t="str">
            <v>OH421</v>
          </cell>
          <cell r="E1569" t="str">
            <v>PASSPORT 8 AAA BUCKEYE HILLS RENO</v>
          </cell>
          <cell r="G1569" t="str">
            <v>OH</v>
          </cell>
          <cell r="J1569" t="str">
            <v>Ll GSD</v>
          </cell>
          <cell r="K1569" t="str">
            <v>Carla Santos</v>
          </cell>
        </row>
        <row r="1570">
          <cell r="D1570" t="str">
            <v>OH422</v>
          </cell>
          <cell r="E1570" t="str">
            <v>PASSPORT 9 AAA BYESVILLE</v>
          </cell>
          <cell r="G1570" t="str">
            <v>OH</v>
          </cell>
          <cell r="J1570" t="str">
            <v>Ll GSD</v>
          </cell>
          <cell r="K1570" t="str">
            <v>Carla Santos</v>
          </cell>
        </row>
        <row r="1571">
          <cell r="D1571" t="str">
            <v>OH423</v>
          </cell>
          <cell r="E1571" t="str">
            <v>PASSPORT 10A AAA WESTERN RESERVE</v>
          </cell>
          <cell r="G1571" t="str">
            <v>OH</v>
          </cell>
          <cell r="J1571" t="str">
            <v>Ll GSD</v>
          </cell>
          <cell r="K1571" t="str">
            <v>Carla Santos</v>
          </cell>
        </row>
        <row r="1572">
          <cell r="D1572" t="str">
            <v>OH424</v>
          </cell>
          <cell r="E1572" t="str">
            <v>Direction Home of Eastern Ohio</v>
          </cell>
          <cell r="G1572" t="str">
            <v>OH</v>
          </cell>
          <cell r="J1572" t="str">
            <v>Ll GSD</v>
          </cell>
          <cell r="K1572" t="str">
            <v>Carla Santos</v>
          </cell>
        </row>
        <row r="1573">
          <cell r="D1573" t="str">
            <v>OH425</v>
          </cell>
          <cell r="E1573" t="str">
            <v>Direction Home Akron Canton AAA</v>
          </cell>
          <cell r="G1573" t="str">
            <v>OH</v>
          </cell>
          <cell r="J1573" t="str">
            <v>Ll GSD</v>
          </cell>
          <cell r="K1573" t="str">
            <v>Carla Santos</v>
          </cell>
        </row>
        <row r="1574">
          <cell r="D1574" t="str">
            <v>OH431</v>
          </cell>
          <cell r="E1574" t="str">
            <v>St. Joseph Health Center</v>
          </cell>
          <cell r="G1574" t="str">
            <v>OH</v>
          </cell>
          <cell r="J1574" t="str">
            <v>OPEN ONE</v>
          </cell>
          <cell r="K1574" t="str">
            <v>OPEN ONE</v>
          </cell>
        </row>
        <row r="1575">
          <cell r="D1575" t="str">
            <v>OH435</v>
          </cell>
          <cell r="E1575" t="str">
            <v>OHIO JOBS &amp; FAMILY SERVICES</v>
          </cell>
          <cell r="G1575" t="str">
            <v>OH</v>
          </cell>
          <cell r="J1575" t="str">
            <v>Ll GSD</v>
          </cell>
          <cell r="K1575" t="str">
            <v>Carla Santos</v>
          </cell>
        </row>
        <row r="1576">
          <cell r="D1576" t="str">
            <v>OH443</v>
          </cell>
          <cell r="E1576" t="str">
            <v>Philips Lifeline</v>
          </cell>
          <cell r="G1576" t="str">
            <v>OH</v>
          </cell>
          <cell r="J1576" t="str">
            <v>ONE</v>
          </cell>
          <cell r="K1576" t="str">
            <v>OPEN ONE</v>
          </cell>
        </row>
        <row r="1577">
          <cell r="D1577" t="str">
            <v>OH455</v>
          </cell>
          <cell r="E1577" t="str">
            <v>Good Samritan Society Arlington</v>
          </cell>
          <cell r="G1577" t="str">
            <v>OH</v>
          </cell>
          <cell r="J1577" t="str">
            <v>LL B2B</v>
          </cell>
          <cell r="K1577" t="str">
            <v>Carla Santos</v>
          </cell>
        </row>
        <row r="1578">
          <cell r="D1578" t="str">
            <v>OH540</v>
          </cell>
          <cell r="E1578" t="str">
            <v>Comprehensive Health Network</v>
          </cell>
          <cell r="G1578" t="str">
            <v>OH</v>
          </cell>
          <cell r="J1578" t="str">
            <v>LL B2B</v>
          </cell>
          <cell r="K1578" t="str">
            <v>Carla Santos</v>
          </cell>
        </row>
        <row r="1579">
          <cell r="D1579" t="str">
            <v>OH593</v>
          </cell>
          <cell r="E1579" t="str">
            <v>LJC Home Care, LLC</v>
          </cell>
          <cell r="G1579" t="str">
            <v>OH</v>
          </cell>
          <cell r="J1579" t="str">
            <v>LL B2B</v>
          </cell>
          <cell r="K1579" t="str">
            <v>OPEN LMS/PSF</v>
          </cell>
        </row>
        <row r="1580">
          <cell r="D1580" t="str">
            <v>OH598</v>
          </cell>
          <cell r="E1580" t="str">
            <v>The City of Independence</v>
          </cell>
          <cell r="G1580" t="str">
            <v>OH</v>
          </cell>
          <cell r="J1580" t="str">
            <v>LL B2B</v>
          </cell>
          <cell r="K1580" t="str">
            <v>Carla Santos</v>
          </cell>
        </row>
        <row r="1581">
          <cell r="D1581" t="str">
            <v>OH612</v>
          </cell>
          <cell r="E1581" t="str">
            <v>AAA 11 Family CAREGIVER SUPPORT</v>
          </cell>
          <cell r="G1581" t="str">
            <v>OH</v>
          </cell>
          <cell r="J1581" t="str">
            <v>Ll GSD</v>
          </cell>
          <cell r="K1581" t="str">
            <v>Carla Santos</v>
          </cell>
        </row>
        <row r="1582">
          <cell r="D1582" t="str">
            <v>OH660</v>
          </cell>
          <cell r="E1582" t="str">
            <v>Always Best Care Cleveland South</v>
          </cell>
          <cell r="G1582" t="str">
            <v>OH</v>
          </cell>
          <cell r="J1582" t="str">
            <v>ONE</v>
          </cell>
          <cell r="K1582" t="str">
            <v>Tyler Hedrick</v>
          </cell>
        </row>
        <row r="1583">
          <cell r="D1583" t="str">
            <v>OH661</v>
          </cell>
          <cell r="E1583" t="str">
            <v>1272 Right at Home</v>
          </cell>
          <cell r="G1583" t="str">
            <v>OH</v>
          </cell>
          <cell r="J1583" t="str">
            <v>PSF</v>
          </cell>
          <cell r="K1583" t="str">
            <v>OPEN LMS/PSF</v>
          </cell>
        </row>
        <row r="1584">
          <cell r="D1584" t="str">
            <v>OH676</v>
          </cell>
          <cell r="E1584" t="str">
            <v>Senior Independence of Ohio</v>
          </cell>
          <cell r="G1584" t="str">
            <v>OH</v>
          </cell>
          <cell r="J1584" t="str">
            <v>PSF</v>
          </cell>
          <cell r="K1584" t="str">
            <v>OPEN LMS/PSF</v>
          </cell>
        </row>
        <row r="1585">
          <cell r="D1585" t="str">
            <v>OH696</v>
          </cell>
          <cell r="E1585" t="str">
            <v>Senior Independence</v>
          </cell>
          <cell r="G1585" t="str">
            <v>OH</v>
          </cell>
          <cell r="J1585" t="str">
            <v>PSF</v>
          </cell>
          <cell r="K1585" t="str">
            <v>OPEN LMS/PSF</v>
          </cell>
        </row>
        <row r="1586">
          <cell r="D1586" t="str">
            <v>OH671</v>
          </cell>
          <cell r="E1586" t="str">
            <v>Homecare with Heart</v>
          </cell>
          <cell r="G1586" t="str">
            <v>OH</v>
          </cell>
          <cell r="J1586" t="str">
            <v>IS LL</v>
          </cell>
          <cell r="K1586" t="str">
            <v>Tyler Hedrick</v>
          </cell>
        </row>
        <row r="1587">
          <cell r="D1587" t="str">
            <v>OH682</v>
          </cell>
          <cell r="E1587" t="str">
            <v>Meals on Wheels Older Adult Alternatives</v>
          </cell>
          <cell r="G1587" t="str">
            <v>OH</v>
          </cell>
          <cell r="J1587" t="str">
            <v>PSF</v>
          </cell>
          <cell r="K1587" t="str">
            <v>OPEN LMS/PSF</v>
          </cell>
        </row>
        <row r="1588">
          <cell r="D1588" t="str">
            <v>OH690</v>
          </cell>
          <cell r="E1588" t="str">
            <v>Philips - Akron</v>
          </cell>
          <cell r="G1588" t="str">
            <v>OH</v>
          </cell>
          <cell r="J1588" t="str">
            <v>Ll GSD</v>
          </cell>
          <cell r="K1588" t="str">
            <v>OPEN GSD</v>
          </cell>
        </row>
        <row r="1589">
          <cell r="D1589" t="str">
            <v>OH692</v>
          </cell>
          <cell r="E1589" t="str">
            <v>City of Broadview Heights</v>
          </cell>
          <cell r="G1589" t="str">
            <v>OH</v>
          </cell>
          <cell r="J1589" t="str">
            <v>LL B2B</v>
          </cell>
          <cell r="K1589" t="str">
            <v>Carla Santos</v>
          </cell>
        </row>
        <row r="1590">
          <cell r="D1590" t="str">
            <v>HW710</v>
          </cell>
          <cell r="E1590" t="str">
            <v>Private Duty Services</v>
          </cell>
          <cell r="G1590" t="str">
            <v>OH</v>
          </cell>
          <cell r="J1590" t="str">
            <v>LL B2B</v>
          </cell>
          <cell r="K1590" t="str">
            <v>Carla Santos</v>
          </cell>
        </row>
        <row r="1591">
          <cell r="D1591" t="str">
            <v>OH697</v>
          </cell>
          <cell r="E1591" t="str">
            <v>Private Duty Services</v>
          </cell>
          <cell r="G1591" t="str">
            <v>OH</v>
          </cell>
          <cell r="J1591" t="str">
            <v>LL B2B</v>
          </cell>
          <cell r="K1591" t="str">
            <v>Carla Santos</v>
          </cell>
        </row>
        <row r="1592">
          <cell r="D1592" t="str">
            <v>OH710</v>
          </cell>
          <cell r="E1592" t="str">
            <v>Philips Lifeline  - Parma</v>
          </cell>
          <cell r="G1592" t="str">
            <v>OH</v>
          </cell>
          <cell r="J1592" t="str">
            <v>OPEN ONE</v>
          </cell>
          <cell r="K1592" t="str">
            <v>OPEN ONE</v>
          </cell>
        </row>
        <row r="1593">
          <cell r="D1593" t="str">
            <v>OH751</v>
          </cell>
          <cell r="E1593" t="str">
            <v>Home Instead Senior care</v>
          </cell>
          <cell r="G1593" t="str">
            <v>OH</v>
          </cell>
          <cell r="J1593" t="str">
            <v>ONE</v>
          </cell>
          <cell r="K1593" t="str">
            <v>Tyler Hedrick</v>
          </cell>
        </row>
        <row r="1594">
          <cell r="D1594" t="str">
            <v>OH753</v>
          </cell>
          <cell r="E1594" t="str">
            <v>Home Instead Senior care</v>
          </cell>
          <cell r="G1594" t="str">
            <v>OH</v>
          </cell>
          <cell r="J1594" t="str">
            <v>ONE</v>
          </cell>
          <cell r="K1594" t="str">
            <v>Tyler Hedrick</v>
          </cell>
        </row>
        <row r="1595">
          <cell r="D1595" t="str">
            <v>OH755</v>
          </cell>
          <cell r="E1595" t="str">
            <v>Philips Lifeline</v>
          </cell>
          <cell r="G1595" t="str">
            <v>OH</v>
          </cell>
          <cell r="J1595" t="str">
            <v>OPEN ONE</v>
          </cell>
          <cell r="K1595" t="str">
            <v>OPEN ONE</v>
          </cell>
        </row>
        <row r="1596">
          <cell r="D1596" t="str">
            <v>OH808</v>
          </cell>
          <cell r="E1596" t="str">
            <v>The Marden Companies</v>
          </cell>
          <cell r="G1596" t="str">
            <v>OH</v>
          </cell>
          <cell r="J1596" t="str">
            <v>OPEN ONE</v>
          </cell>
          <cell r="K1596" t="str">
            <v>OPEN ONE</v>
          </cell>
        </row>
        <row r="1597">
          <cell r="D1597" t="str">
            <v>OH904</v>
          </cell>
          <cell r="E1597" t="str">
            <v>Madison County Senior Center</v>
          </cell>
          <cell r="G1597" t="str">
            <v>OH</v>
          </cell>
          <cell r="J1597" t="str">
            <v>Ll GSD</v>
          </cell>
          <cell r="K1597" t="str">
            <v>Carla Santos</v>
          </cell>
        </row>
        <row r="1598">
          <cell r="D1598" t="str">
            <v>OH905</v>
          </cell>
          <cell r="E1598" t="str">
            <v>Buckeye Community Health Plan</v>
          </cell>
          <cell r="G1598" t="str">
            <v>OH</v>
          </cell>
          <cell r="J1598" t="str">
            <v>Ll GSD</v>
          </cell>
          <cell r="K1598" t="str">
            <v>Carla Santos</v>
          </cell>
        </row>
        <row r="1599">
          <cell r="D1599" t="str">
            <v>OH906</v>
          </cell>
          <cell r="E1599" t="str">
            <v>United Healthcare of Ohio</v>
          </cell>
          <cell r="G1599" t="str">
            <v>OH</v>
          </cell>
          <cell r="J1599" t="str">
            <v>Ll GSD</v>
          </cell>
          <cell r="K1599" t="str">
            <v>Carla Santos</v>
          </cell>
        </row>
        <row r="1600">
          <cell r="D1600" t="str">
            <v>OH907</v>
          </cell>
          <cell r="E1600" t="str">
            <v>Aetna Better Health of Ohio</v>
          </cell>
          <cell r="G1600" t="str">
            <v>OH</v>
          </cell>
          <cell r="J1600" t="str">
            <v>Ll GSD</v>
          </cell>
          <cell r="K1600" t="str">
            <v>Carla Santos</v>
          </cell>
        </row>
        <row r="1601">
          <cell r="D1601" t="str">
            <v>OH908</v>
          </cell>
          <cell r="E1601" t="str">
            <v>Molina Healthcare of Ohio</v>
          </cell>
          <cell r="G1601" t="str">
            <v>OH</v>
          </cell>
          <cell r="J1601" t="str">
            <v>Ll GSD</v>
          </cell>
          <cell r="K1601" t="str">
            <v>Carla Santos</v>
          </cell>
        </row>
        <row r="1602">
          <cell r="D1602" t="str">
            <v>OH909</v>
          </cell>
          <cell r="E1602" t="str">
            <v>Franklin County Senior Options</v>
          </cell>
          <cell r="G1602" t="str">
            <v>OH</v>
          </cell>
          <cell r="J1602" t="str">
            <v>Ll GSD</v>
          </cell>
          <cell r="K1602" t="str">
            <v>Carla Santos</v>
          </cell>
        </row>
        <row r="1603">
          <cell r="D1603" t="str">
            <v>OH914</v>
          </cell>
          <cell r="E1603" t="str">
            <v>CATHOLIC SOCIAL SERVICES COMCARE</v>
          </cell>
          <cell r="G1603" t="str">
            <v>OH</v>
          </cell>
          <cell r="J1603" t="str">
            <v>Ll GSD</v>
          </cell>
          <cell r="K1603" t="str">
            <v>Carla Santos</v>
          </cell>
        </row>
        <row r="1604">
          <cell r="D1604" t="str">
            <v>OH915</v>
          </cell>
          <cell r="E1604" t="str">
            <v>CATHOLIC SOCIAL SVCS PASSPORT</v>
          </cell>
          <cell r="G1604" t="str">
            <v>OH</v>
          </cell>
          <cell r="J1604" t="str">
            <v>Ll GSD</v>
          </cell>
          <cell r="K1604" t="str">
            <v>Carla Santos</v>
          </cell>
        </row>
        <row r="1605">
          <cell r="D1605" t="str">
            <v>OH916</v>
          </cell>
          <cell r="E1605" t="str">
            <v>Care Source</v>
          </cell>
          <cell r="G1605" t="str">
            <v>OH</v>
          </cell>
          <cell r="J1605" t="str">
            <v>Ll GSD</v>
          </cell>
          <cell r="K1605" t="str">
            <v>Carla Santos</v>
          </cell>
        </row>
        <row r="1606">
          <cell r="D1606" t="str">
            <v>OH917</v>
          </cell>
          <cell r="E1606" t="str">
            <v>PASSPORT 5 RICHLAND LEVY</v>
          </cell>
          <cell r="G1606" t="str">
            <v>OH</v>
          </cell>
          <cell r="J1606" t="str">
            <v>Ll GSD</v>
          </cell>
          <cell r="K1606" t="str">
            <v>Carla Santos</v>
          </cell>
        </row>
        <row r="1607">
          <cell r="D1607" t="str">
            <v>OH920</v>
          </cell>
          <cell r="E1607" t="str">
            <v>Village of Glenwillow</v>
          </cell>
          <cell r="G1607" t="str">
            <v>OH</v>
          </cell>
          <cell r="J1607" t="str">
            <v>Ll GSD</v>
          </cell>
          <cell r="K1607" t="str">
            <v>Carla Santos</v>
          </cell>
        </row>
        <row r="1608">
          <cell r="D1608" t="str">
            <v>OH924</v>
          </cell>
          <cell r="E1608" t="str">
            <v>PASSPORT 2 MONTGOMERY GREENE CLARK</v>
          </cell>
          <cell r="G1608" t="str">
            <v>OH</v>
          </cell>
          <cell r="J1608" t="str">
            <v>Ll GSD</v>
          </cell>
          <cell r="K1608" t="str">
            <v>Carla Santos</v>
          </cell>
        </row>
        <row r="1609">
          <cell r="D1609" t="str">
            <v>OH925</v>
          </cell>
          <cell r="E1609" t="str">
            <v>PASSPORT 2 COMCARE MONTGOMERY/GREEN</v>
          </cell>
          <cell r="G1609" t="str">
            <v>OH</v>
          </cell>
          <cell r="J1609" t="str">
            <v>Ll GSD</v>
          </cell>
          <cell r="K1609" t="str">
            <v>Carla Santos</v>
          </cell>
        </row>
        <row r="1610">
          <cell r="D1610" t="str">
            <v>OH926</v>
          </cell>
          <cell r="E1610" t="str">
            <v>SourcePoint</v>
          </cell>
          <cell r="G1610" t="str">
            <v>OH</v>
          </cell>
          <cell r="J1610" t="str">
            <v>Ll GSD</v>
          </cell>
          <cell r="K1610" t="str">
            <v>Carla Santos</v>
          </cell>
        </row>
        <row r="1611">
          <cell r="D1611" t="str">
            <v>OH912</v>
          </cell>
          <cell r="E1611" t="str">
            <v>Twinsburg Seniors</v>
          </cell>
          <cell r="G1611" t="str">
            <v>OH</v>
          </cell>
          <cell r="J1611" t="str">
            <v>ONE</v>
          </cell>
          <cell r="K1611" t="str">
            <v>Carla Santos</v>
          </cell>
        </row>
        <row r="1612">
          <cell r="D1612" t="str">
            <v>OH928</v>
          </cell>
          <cell r="E1612" t="str">
            <v>City of Twinsburg</v>
          </cell>
          <cell r="G1612" t="str">
            <v>OH</v>
          </cell>
          <cell r="J1612" t="str">
            <v>ONE</v>
          </cell>
          <cell r="K1612" t="str">
            <v>Carla Santos</v>
          </cell>
        </row>
        <row r="1613">
          <cell r="D1613" t="str">
            <v>OH931</v>
          </cell>
          <cell r="E1613" t="str">
            <v>Union County Senior Services</v>
          </cell>
          <cell r="G1613" t="str">
            <v>OH</v>
          </cell>
          <cell r="J1613" t="str">
            <v>Ll GSD</v>
          </cell>
          <cell r="K1613" t="str">
            <v>Carla Santos</v>
          </cell>
        </row>
        <row r="1614">
          <cell r="D1614" t="str">
            <v>OH932</v>
          </cell>
          <cell r="E1614" t="str">
            <v>AAA11 Mahoning County Levy Program</v>
          </cell>
          <cell r="G1614" t="str">
            <v>OH</v>
          </cell>
          <cell r="J1614" t="str">
            <v>Ll GSD</v>
          </cell>
          <cell r="K1614" t="str">
            <v>Carla Santos</v>
          </cell>
        </row>
        <row r="1615">
          <cell r="D1615" t="str">
            <v>OH938</v>
          </cell>
          <cell r="E1615" t="str">
            <v>City of Green</v>
          </cell>
          <cell r="G1615" t="str">
            <v>OH</v>
          </cell>
          <cell r="J1615" t="str">
            <v>Ll GSD</v>
          </cell>
          <cell r="K1615" t="str">
            <v>Carla Santos</v>
          </cell>
        </row>
        <row r="1616">
          <cell r="D1616" t="str">
            <v>OH939</v>
          </cell>
          <cell r="E1616" t="str">
            <v>Greene County Council on Aging</v>
          </cell>
          <cell r="G1616" t="str">
            <v>OH</v>
          </cell>
          <cell r="J1616" t="str">
            <v>Ll GSD</v>
          </cell>
          <cell r="K1616" t="str">
            <v>Carla Santos</v>
          </cell>
        </row>
        <row r="1617">
          <cell r="D1617" t="str">
            <v>OK021</v>
          </cell>
          <cell r="E1617" t="str">
            <v>Lifeline - Miami</v>
          </cell>
          <cell r="G1617" t="str">
            <v>OK</v>
          </cell>
          <cell r="J1617" t="str">
            <v>ONE</v>
          </cell>
          <cell r="K1617" t="str">
            <v>Gopi Shah</v>
          </cell>
        </row>
        <row r="1618">
          <cell r="D1618" t="str">
            <v>OK621</v>
          </cell>
          <cell r="E1618" t="str">
            <v>INTEGRIS Baptist Regional Health Center</v>
          </cell>
          <cell r="G1618" t="str">
            <v>OK</v>
          </cell>
          <cell r="J1618" t="str">
            <v>PSF</v>
          </cell>
          <cell r="K1618" t="str">
            <v>Gopi Shah</v>
          </cell>
        </row>
        <row r="1619">
          <cell r="D1619" t="str">
            <v>OK031</v>
          </cell>
          <cell r="E1619" t="str">
            <v>Okmulgee Memorial Hospital Auxiliary, Inc.</v>
          </cell>
          <cell r="G1619" t="str">
            <v>OK</v>
          </cell>
          <cell r="J1619" t="str">
            <v>LL B2B</v>
          </cell>
          <cell r="K1619" t="str">
            <v>Gopi Shah</v>
          </cell>
        </row>
        <row r="1620">
          <cell r="D1620" t="str">
            <v>OK032</v>
          </cell>
          <cell r="E1620" t="str">
            <v>Lifeline - Miami</v>
          </cell>
          <cell r="G1620" t="str">
            <v>OK</v>
          </cell>
          <cell r="J1620" t="str">
            <v>OPEN ONE</v>
          </cell>
          <cell r="K1620" t="str">
            <v>OPEN ONE</v>
          </cell>
        </row>
        <row r="1621">
          <cell r="D1621" t="str">
            <v>OK632</v>
          </cell>
          <cell r="E1621" t="str">
            <v>INTEGRIS Health</v>
          </cell>
          <cell r="G1621" t="str">
            <v>OK</v>
          </cell>
          <cell r="J1621" t="str">
            <v>PSF</v>
          </cell>
          <cell r="K1621" t="str">
            <v>OPEN LMS/PSF</v>
          </cell>
        </row>
        <row r="1622">
          <cell r="D1622" t="str">
            <v>OK034</v>
          </cell>
          <cell r="E1622" t="str">
            <v>Beaver County Memorial Hospital</v>
          </cell>
          <cell r="G1622" t="str">
            <v>OK</v>
          </cell>
          <cell r="J1622" t="str">
            <v>IS LL</v>
          </cell>
          <cell r="K1622" t="str">
            <v>Anne Lee</v>
          </cell>
        </row>
        <row r="1623">
          <cell r="D1623" t="str">
            <v>OK040</v>
          </cell>
          <cell r="E1623" t="str">
            <v>Advanced Medical Supply</v>
          </cell>
          <cell r="G1623" t="str">
            <v>OK</v>
          </cell>
          <cell r="J1623" t="str">
            <v>LL B2B</v>
          </cell>
          <cell r="K1623" t="str">
            <v>Gopi Shah</v>
          </cell>
        </row>
        <row r="1624">
          <cell r="D1624" t="str">
            <v>OK044</v>
          </cell>
          <cell r="E1624" t="str">
            <v>Tonkawa Lifeline</v>
          </cell>
          <cell r="G1624" t="str">
            <v>OK</v>
          </cell>
          <cell r="J1624" t="str">
            <v>IS LL</v>
          </cell>
          <cell r="K1624" t="str">
            <v>Anne Lee</v>
          </cell>
        </row>
        <row r="1625">
          <cell r="D1625" t="str">
            <v>OK047</v>
          </cell>
          <cell r="E1625" t="str">
            <v>Mercy Health Love County</v>
          </cell>
          <cell r="G1625" t="str">
            <v>OK</v>
          </cell>
          <cell r="J1625" t="str">
            <v>PSF</v>
          </cell>
          <cell r="K1625" t="str">
            <v>OPEN LMS/PSF</v>
          </cell>
        </row>
        <row r="1626">
          <cell r="D1626" t="str">
            <v>OK057</v>
          </cell>
          <cell r="E1626" t="str">
            <v>Clinton Regional Hospital Lifeline</v>
          </cell>
          <cell r="G1626" t="str">
            <v>OK</v>
          </cell>
          <cell r="J1626" t="str">
            <v>LL B2B</v>
          </cell>
          <cell r="K1626" t="str">
            <v>Gopi Shah</v>
          </cell>
        </row>
        <row r="1627">
          <cell r="D1627" t="str">
            <v>OK124</v>
          </cell>
          <cell r="E1627" t="str">
            <v>Philips - Cushing</v>
          </cell>
          <cell r="G1627" t="str">
            <v>OK</v>
          </cell>
          <cell r="J1627" t="str">
            <v>OPEN ONE</v>
          </cell>
          <cell r="K1627" t="str">
            <v>OPEN ONE</v>
          </cell>
        </row>
        <row r="1628">
          <cell r="D1628" t="str">
            <v>OK611</v>
          </cell>
          <cell r="E1628" t="str">
            <v>Philips - Tulsa</v>
          </cell>
          <cell r="G1628" t="str">
            <v>OK</v>
          </cell>
          <cell r="J1628" t="str">
            <v>OPEN ONE</v>
          </cell>
          <cell r="K1628" t="str">
            <v>OPEN ONE</v>
          </cell>
        </row>
        <row r="1629">
          <cell r="D1629" t="str">
            <v>OK618</v>
          </cell>
          <cell r="E1629" t="str">
            <v>Comanche Memorial Home Health</v>
          </cell>
          <cell r="G1629" t="str">
            <v>OK</v>
          </cell>
          <cell r="J1629" t="str">
            <v>IS LL</v>
          </cell>
          <cell r="K1629" t="str">
            <v>Anne Lee</v>
          </cell>
        </row>
        <row r="1630">
          <cell r="D1630" t="str">
            <v>OK624</v>
          </cell>
          <cell r="E1630" t="str">
            <v>Primelife Heritage, LLC Heritage Assisted Living</v>
          </cell>
          <cell r="G1630" t="str">
            <v>OK</v>
          </cell>
          <cell r="J1630" t="str">
            <v>IS LL</v>
          </cell>
          <cell r="K1630" t="str">
            <v>Anne Lee</v>
          </cell>
        </row>
        <row r="1631">
          <cell r="D1631" t="str">
            <v>OK648</v>
          </cell>
          <cell r="E1631" t="str">
            <v>Philips - Vinita</v>
          </cell>
          <cell r="G1631" t="str">
            <v>OK</v>
          </cell>
          <cell r="J1631" t="str">
            <v>OPEN ONE</v>
          </cell>
          <cell r="K1631" t="str">
            <v>OPEN ONE</v>
          </cell>
        </row>
        <row r="1632">
          <cell r="D1632" t="str">
            <v>OK665</v>
          </cell>
          <cell r="E1632" t="str">
            <v>Country Club Of Woodland Hills Lifeline</v>
          </cell>
          <cell r="G1632" t="str">
            <v>OK</v>
          </cell>
          <cell r="J1632" t="str">
            <v>IS LL</v>
          </cell>
          <cell r="K1632" t="str">
            <v>Anne Lee</v>
          </cell>
        </row>
        <row r="1633">
          <cell r="D1633" t="str">
            <v>OK702</v>
          </cell>
          <cell r="E1633" t="str">
            <v>ARC - East Oklahoma Territory - Field</v>
          </cell>
          <cell r="G1633" t="str">
            <v>OK</v>
          </cell>
          <cell r="H1633" t="str">
            <v>STATE BUCKET</v>
          </cell>
          <cell r="J1633" t="str">
            <v>ONE</v>
          </cell>
          <cell r="K1633" t="str">
            <v>Gopi Shah</v>
          </cell>
        </row>
        <row r="1634">
          <cell r="D1634" t="str">
            <v>OK900</v>
          </cell>
          <cell r="E1634" t="str">
            <v>OK Advantage</v>
          </cell>
          <cell r="G1634" t="str">
            <v>OK</v>
          </cell>
          <cell r="J1634" t="str">
            <v>LL GSD</v>
          </cell>
          <cell r="K1634" t="str">
            <v>Gopi Shah</v>
          </cell>
        </row>
        <row r="1635">
          <cell r="D1635" t="str">
            <v>OR010</v>
          </cell>
          <cell r="E1635" t="str">
            <v>Coastal Home Health and Hospice</v>
          </cell>
          <cell r="G1635" t="str">
            <v>OR</v>
          </cell>
          <cell r="J1635" t="str">
            <v>IS LL</v>
          </cell>
          <cell r="K1635" t="str">
            <v>Dante Mignucci</v>
          </cell>
        </row>
        <row r="1636">
          <cell r="D1636" t="str">
            <v>OR014</v>
          </cell>
          <cell r="E1636" t="str">
            <v>North Coast Home Care</v>
          </cell>
          <cell r="G1636" t="str">
            <v>OR</v>
          </cell>
          <cell r="J1636" t="str">
            <v>IS LL</v>
          </cell>
          <cell r="K1636" t="str">
            <v>Dante Mignucci</v>
          </cell>
        </row>
        <row r="1637">
          <cell r="D1637" t="str">
            <v>OR624</v>
          </cell>
          <cell r="E1637" t="str">
            <v>North Coast Home Care</v>
          </cell>
          <cell r="G1637" t="str">
            <v>OR</v>
          </cell>
          <cell r="J1637" t="str">
            <v>IS LL</v>
          </cell>
          <cell r="K1637" t="str">
            <v>Dante Mignucci</v>
          </cell>
        </row>
        <row r="1638">
          <cell r="D1638" t="str">
            <v>OR627</v>
          </cell>
          <cell r="E1638" t="str">
            <v>Coquille Valley Hospital</v>
          </cell>
          <cell r="G1638" t="str">
            <v>OR</v>
          </cell>
          <cell r="J1638" t="str">
            <v>IS LL</v>
          </cell>
          <cell r="K1638" t="str">
            <v>Dante Mignucci</v>
          </cell>
        </row>
        <row r="1639">
          <cell r="D1639" t="str">
            <v>OR034</v>
          </cell>
          <cell r="E1639" t="str">
            <v>Bay Area Hospital</v>
          </cell>
          <cell r="G1639" t="str">
            <v>OR</v>
          </cell>
          <cell r="J1639" t="str">
            <v>IS LL</v>
          </cell>
          <cell r="K1639" t="str">
            <v>Dante Mignucci</v>
          </cell>
        </row>
        <row r="1640">
          <cell r="D1640" t="str">
            <v>OR634</v>
          </cell>
          <cell r="E1640" t="str">
            <v>Bay Area Hospital</v>
          </cell>
          <cell r="G1640" t="str">
            <v>OR</v>
          </cell>
          <cell r="J1640" t="str">
            <v>IS LL</v>
          </cell>
          <cell r="K1640" t="str">
            <v>Dante Mignucci</v>
          </cell>
        </row>
        <row r="1641">
          <cell r="D1641" t="str">
            <v>OR035</v>
          </cell>
          <cell r="E1641" t="str">
            <v>Asante Lifeline</v>
          </cell>
          <cell r="G1641" t="str">
            <v>OR</v>
          </cell>
          <cell r="J1641" t="str">
            <v>LMS</v>
          </cell>
          <cell r="K1641" t="str">
            <v>OPEN LMS/PSF</v>
          </cell>
        </row>
        <row r="1642">
          <cell r="D1642" t="str">
            <v>OR135</v>
          </cell>
          <cell r="E1642" t="str">
            <v>Asante</v>
          </cell>
          <cell r="G1642" t="str">
            <v>OR</v>
          </cell>
          <cell r="J1642" t="str">
            <v>LMS</v>
          </cell>
          <cell r="K1642" t="str">
            <v>OPEN LMS/PSF</v>
          </cell>
        </row>
        <row r="1643">
          <cell r="D1643" t="str">
            <v>OR155</v>
          </cell>
          <cell r="E1643" t="str">
            <v>Asante</v>
          </cell>
          <cell r="G1643" t="str">
            <v>OR</v>
          </cell>
          <cell r="J1643" t="str">
            <v>LMS</v>
          </cell>
          <cell r="K1643" t="str">
            <v>OPEN LMS/PSF</v>
          </cell>
        </row>
        <row r="1644">
          <cell r="D1644" t="str">
            <v>OR635</v>
          </cell>
          <cell r="E1644" t="str">
            <v>Asante</v>
          </cell>
          <cell r="G1644" t="str">
            <v>OR</v>
          </cell>
          <cell r="J1644" t="str">
            <v>PSF</v>
          </cell>
          <cell r="K1644" t="str">
            <v>OPEN LMS/PSF</v>
          </cell>
        </row>
        <row r="1645">
          <cell r="D1645" t="str">
            <v>OR043</v>
          </cell>
          <cell r="E1645" t="str">
            <v>Lifeline - Bend</v>
          </cell>
          <cell r="G1645" t="str">
            <v>OR</v>
          </cell>
          <cell r="H1645" t="str">
            <v>OS EXIT 2021</v>
          </cell>
          <cell r="J1645" t="str">
            <v>ONE</v>
          </cell>
          <cell r="K1645" t="str">
            <v>Jodi Springer</v>
          </cell>
        </row>
        <row r="1646">
          <cell r="D1646" t="str">
            <v>OR643</v>
          </cell>
          <cell r="E1646" t="str">
            <v>St Charles Health System. Inc.</v>
          </cell>
          <cell r="G1646" t="str">
            <v>OR</v>
          </cell>
          <cell r="J1646" t="str">
            <v>PSF</v>
          </cell>
          <cell r="K1646" t="str">
            <v>Jodi Springer</v>
          </cell>
        </row>
        <row r="1647">
          <cell r="D1647" t="str">
            <v>OR044</v>
          </cell>
          <cell r="E1647" t="str">
            <v>Philips Lifeline - Reedsport</v>
          </cell>
          <cell r="G1647" t="str">
            <v>OR</v>
          </cell>
          <cell r="H1647" t="str">
            <v>STATE BUCKET</v>
          </cell>
          <cell r="J1647" t="str">
            <v>ONE</v>
          </cell>
          <cell r="K1647" t="str">
            <v>Jodi Springer</v>
          </cell>
        </row>
        <row r="1648">
          <cell r="D1648" t="str">
            <v>OR049</v>
          </cell>
          <cell r="E1648" t="str">
            <v>Providence Down Manor</v>
          </cell>
          <cell r="G1648" t="str">
            <v>OR</v>
          </cell>
          <cell r="J1648" t="str">
            <v>LL B2B</v>
          </cell>
          <cell r="K1648" t="str">
            <v>Jodi Springer</v>
          </cell>
        </row>
        <row r="1649">
          <cell r="D1649" t="str">
            <v>OR649</v>
          </cell>
          <cell r="E1649" t="str">
            <v>Providence Down Manor</v>
          </cell>
          <cell r="G1649" t="str">
            <v>OR</v>
          </cell>
          <cell r="J1649" t="str">
            <v>PSF</v>
          </cell>
          <cell r="K1649" t="str">
            <v>Jodi Springer</v>
          </cell>
        </row>
        <row r="1650">
          <cell r="D1650" t="str">
            <v>OR609</v>
          </cell>
          <cell r="E1650" t="str">
            <v>ComForcare Home Care</v>
          </cell>
          <cell r="G1650" t="str">
            <v>OR</v>
          </cell>
          <cell r="J1650" t="str">
            <v>PSF</v>
          </cell>
          <cell r="K1650" t="str">
            <v>Jodi Springer</v>
          </cell>
        </row>
        <row r="1651">
          <cell r="D1651" t="str">
            <v>OR644</v>
          </cell>
          <cell r="E1651" t="str">
            <v>The Dalles Area Medicaid</v>
          </cell>
          <cell r="G1651" t="str">
            <v>OR</v>
          </cell>
          <cell r="J1651" t="str">
            <v>LL GSD</v>
          </cell>
          <cell r="K1651" t="str">
            <v>Jodi Springer</v>
          </cell>
        </row>
        <row r="1652">
          <cell r="D1652" t="str">
            <v>OR707</v>
          </cell>
          <cell r="E1652" t="str">
            <v>Home Instead Senior Care - Portland</v>
          </cell>
          <cell r="G1652" t="str">
            <v>OR</v>
          </cell>
          <cell r="J1652" t="str">
            <v>ONE</v>
          </cell>
          <cell r="K1652" t="str">
            <v>Dante Mignucci</v>
          </cell>
        </row>
        <row r="1653">
          <cell r="D1653" t="str">
            <v>OR805</v>
          </cell>
          <cell r="E1653" t="str">
            <v>Roseburg OR Area Medicaid</v>
          </cell>
          <cell r="G1653" t="str">
            <v>OR</v>
          </cell>
          <cell r="J1653" t="str">
            <v>LL GSD</v>
          </cell>
          <cell r="K1653" t="str">
            <v>Jodi Springer</v>
          </cell>
        </row>
        <row r="1654">
          <cell r="D1654" t="str">
            <v>OR903</v>
          </cell>
          <cell r="E1654" t="str">
            <v>Eugene Area Medicaid</v>
          </cell>
          <cell r="G1654" t="str">
            <v>OR</v>
          </cell>
          <cell r="J1654" t="str">
            <v>LL GSD</v>
          </cell>
          <cell r="K1654" t="str">
            <v>Jodi Springer</v>
          </cell>
        </row>
        <row r="1655">
          <cell r="D1655" t="str">
            <v>OR904</v>
          </cell>
          <cell r="E1655" t="str">
            <v>North Bend Area Medicaid</v>
          </cell>
          <cell r="G1655" t="str">
            <v>OR</v>
          </cell>
          <cell r="J1655" t="str">
            <v>LL GSD</v>
          </cell>
          <cell r="K1655" t="str">
            <v>Jodi Springer</v>
          </cell>
        </row>
        <row r="1656">
          <cell r="D1656" t="str">
            <v>OR905</v>
          </cell>
          <cell r="E1656" t="str">
            <v>Multnomah Area Medicaid</v>
          </cell>
          <cell r="G1656" t="str">
            <v>OR</v>
          </cell>
          <cell r="J1656" t="str">
            <v>LL GSD</v>
          </cell>
          <cell r="K1656" t="str">
            <v>Jodi Springer</v>
          </cell>
        </row>
        <row r="1657">
          <cell r="D1657" t="str">
            <v>OR906</v>
          </cell>
          <cell r="E1657" t="str">
            <v>John Day Area Medicaid</v>
          </cell>
          <cell r="G1657" t="str">
            <v>OR</v>
          </cell>
          <cell r="J1657" t="str">
            <v>LL GSD</v>
          </cell>
          <cell r="K1657" t="str">
            <v>Jodi Springer</v>
          </cell>
        </row>
        <row r="1658">
          <cell r="D1658" t="str">
            <v>OR907</v>
          </cell>
          <cell r="E1658" t="str">
            <v>Woodburn Area Medicaid</v>
          </cell>
          <cell r="G1658" t="str">
            <v>OR</v>
          </cell>
          <cell r="J1658" t="str">
            <v>LL GSD</v>
          </cell>
          <cell r="K1658" t="str">
            <v>Jodi Springer</v>
          </cell>
        </row>
        <row r="1659">
          <cell r="D1659" t="str">
            <v>OR908</v>
          </cell>
          <cell r="E1659" t="str">
            <v>Warrenton Area Medicaid</v>
          </cell>
          <cell r="G1659" t="str">
            <v>OR</v>
          </cell>
          <cell r="J1659" t="str">
            <v>LL GSD</v>
          </cell>
          <cell r="K1659" t="str">
            <v>Jodi Springer</v>
          </cell>
        </row>
        <row r="1660">
          <cell r="D1660" t="str">
            <v>OR911</v>
          </cell>
          <cell r="E1660" t="str">
            <v>Dallas Area Medicaid</v>
          </cell>
          <cell r="G1660" t="str">
            <v>OR</v>
          </cell>
          <cell r="J1660" t="str">
            <v>LL GSD</v>
          </cell>
          <cell r="K1660" t="str">
            <v>Jodi Springer</v>
          </cell>
        </row>
        <row r="1661">
          <cell r="D1661" t="str">
            <v>OR915</v>
          </cell>
          <cell r="E1661" t="str">
            <v>LCOG S&amp;DS Oregon Project Independence</v>
          </cell>
          <cell r="G1661" t="str">
            <v>OR</v>
          </cell>
          <cell r="J1661" t="str">
            <v>LL GSD</v>
          </cell>
          <cell r="K1661" t="str">
            <v>Jodi Springer</v>
          </cell>
        </row>
        <row r="1662">
          <cell r="D1662" t="str">
            <v>OR920</v>
          </cell>
          <cell r="E1662" t="str">
            <v>Harney County Senior Center</v>
          </cell>
          <cell r="G1662" t="str">
            <v>OR</v>
          </cell>
          <cell r="J1662" t="str">
            <v>LL GSD</v>
          </cell>
          <cell r="K1662" t="str">
            <v>Jodi Springer</v>
          </cell>
        </row>
        <row r="1663">
          <cell r="D1663" t="str">
            <v>OR930</v>
          </cell>
          <cell r="E1663" t="str">
            <v>Salem OR Medicaid</v>
          </cell>
          <cell r="G1663" t="str">
            <v>OR</v>
          </cell>
          <cell r="J1663" t="str">
            <v>LL GSD</v>
          </cell>
          <cell r="K1663" t="str">
            <v>Jodi Springer</v>
          </cell>
        </row>
        <row r="1664">
          <cell r="D1664" t="str">
            <v>OR992</v>
          </cell>
          <cell r="E1664" t="str">
            <v>Full Access High Desert</v>
          </cell>
          <cell r="G1664" t="str">
            <v>OR</v>
          </cell>
          <cell r="J1664" t="str">
            <v>LL GSD</v>
          </cell>
          <cell r="K1664" t="str">
            <v>Jodi Springer</v>
          </cell>
        </row>
        <row r="1665">
          <cell r="D1665" t="str">
            <v>PA001</v>
          </cell>
          <cell r="E1665" t="str">
            <v>Automated Security Alert</v>
          </cell>
          <cell r="G1665" t="str">
            <v>PA</v>
          </cell>
          <cell r="J1665" t="str">
            <v>IS LL</v>
          </cell>
          <cell r="K1665" t="str">
            <v>Tyler Hedrick</v>
          </cell>
        </row>
        <row r="1666">
          <cell r="D1666" t="str">
            <v>PA027</v>
          </cell>
          <cell r="E1666" t="str">
            <v>Venango County Area Agency on Aging</v>
          </cell>
          <cell r="G1666" t="str">
            <v>PA</v>
          </cell>
          <cell r="I1666" t="str">
            <v>YES</v>
          </cell>
          <cell r="J1666" t="str">
            <v>KEY LL GSD</v>
          </cell>
          <cell r="K1666" t="str">
            <v>Carla Santos</v>
          </cell>
        </row>
        <row r="1667">
          <cell r="D1667" t="str">
            <v>PA038</v>
          </cell>
          <cell r="E1667" t="str">
            <v>Adams County Office for Aging, Inc.</v>
          </cell>
          <cell r="G1667" t="str">
            <v>PA</v>
          </cell>
          <cell r="J1667" t="str">
            <v>IS LL</v>
          </cell>
          <cell r="K1667" t="str">
            <v>Tyler Hedrick</v>
          </cell>
        </row>
        <row r="1668">
          <cell r="D1668" t="str">
            <v>PA040</v>
          </cell>
          <cell r="E1668" t="str">
            <v>WellSpan Medical Equipment</v>
          </cell>
          <cell r="G1668" t="str">
            <v>PA</v>
          </cell>
          <cell r="J1668" t="str">
            <v>IS LL</v>
          </cell>
          <cell r="K1668" t="str">
            <v>Tyler Hedrick</v>
          </cell>
        </row>
        <row r="1669">
          <cell r="D1669" t="str">
            <v>PA657</v>
          </cell>
          <cell r="E1669" t="str">
            <v>Monongahela Valley Hospital</v>
          </cell>
          <cell r="G1669" t="str">
            <v>PA</v>
          </cell>
          <cell r="J1669" t="str">
            <v>PSF</v>
          </cell>
          <cell r="K1669" t="str">
            <v>OPEN LMS/PSF</v>
          </cell>
        </row>
        <row r="1670">
          <cell r="D1670" t="str">
            <v>PA076</v>
          </cell>
          <cell r="E1670" t="str">
            <v>Guthrie HomeCare</v>
          </cell>
          <cell r="G1670" t="str">
            <v>PA</v>
          </cell>
          <cell r="J1670" t="str">
            <v>ONE</v>
          </cell>
          <cell r="K1670" t="str">
            <v>Tyler Hedrick</v>
          </cell>
        </row>
        <row r="1671">
          <cell r="D1671" t="str">
            <v>PA097</v>
          </cell>
          <cell r="E1671" t="str">
            <v>Northumberland Area Agency on Aging</v>
          </cell>
          <cell r="G1671" t="str">
            <v>PA</v>
          </cell>
          <cell r="I1671" t="str">
            <v>YES</v>
          </cell>
          <cell r="J1671" t="str">
            <v>KEY LL GSD</v>
          </cell>
          <cell r="K1671" t="str">
            <v>Carla Santos</v>
          </cell>
        </row>
        <row r="1672">
          <cell r="D1672" t="str">
            <v>PA109</v>
          </cell>
          <cell r="E1672" t="str">
            <v>Med-Van Transport</v>
          </cell>
          <cell r="G1672" t="str">
            <v>PA</v>
          </cell>
          <cell r="J1672" t="str">
            <v>IS LL</v>
          </cell>
          <cell r="K1672" t="str">
            <v>Tyler Hedrick</v>
          </cell>
        </row>
        <row r="1673">
          <cell r="D1673" t="str">
            <v>PA163</v>
          </cell>
          <cell r="E1673" t="str">
            <v>STO-ROX Plaza</v>
          </cell>
          <cell r="G1673" t="str">
            <v>PA</v>
          </cell>
          <cell r="J1673" t="str">
            <v>LMS</v>
          </cell>
          <cell r="K1673" t="str">
            <v>OPEN LMS/PSF</v>
          </cell>
        </row>
        <row r="1674">
          <cell r="D1674" t="str">
            <v>PA686</v>
          </cell>
          <cell r="E1674" t="str">
            <v>Alexis Manor</v>
          </cell>
          <cell r="G1674" t="str">
            <v>PA</v>
          </cell>
          <cell r="J1674" t="str">
            <v>PSF</v>
          </cell>
          <cell r="K1674" t="str">
            <v>OPEN LMS/PSF</v>
          </cell>
        </row>
        <row r="1675">
          <cell r="D1675" t="str">
            <v>PA225</v>
          </cell>
          <cell r="E1675" t="str">
            <v>St. Paul Homes</v>
          </cell>
          <cell r="G1675" t="str">
            <v>PA</v>
          </cell>
          <cell r="J1675" t="str">
            <v>IS LL</v>
          </cell>
          <cell r="K1675" t="str">
            <v>Carla Santos</v>
          </cell>
        </row>
        <row r="1676">
          <cell r="D1676" t="str">
            <v>PA525</v>
          </cell>
          <cell r="E1676" t="str">
            <v>St Paul Homes</v>
          </cell>
          <cell r="G1676" t="str">
            <v>PA</v>
          </cell>
          <cell r="J1676" t="str">
            <v>IS LL</v>
          </cell>
          <cell r="K1676" t="str">
            <v>Carla Santos</v>
          </cell>
        </row>
        <row r="1677">
          <cell r="D1677" t="str">
            <v>PA625</v>
          </cell>
          <cell r="E1677" t="str">
            <v>St. Paul Homes</v>
          </cell>
          <cell r="G1677" t="str">
            <v>PA</v>
          </cell>
          <cell r="J1677" t="str">
            <v>IS LL</v>
          </cell>
          <cell r="K1677" t="str">
            <v>Carla Santos</v>
          </cell>
        </row>
        <row r="1678">
          <cell r="D1678" t="str">
            <v>PA310</v>
          </cell>
          <cell r="E1678" t="str">
            <v>PHILADELPHIA CORPORATION ON AGING</v>
          </cell>
          <cell r="G1678" t="str">
            <v>PA</v>
          </cell>
          <cell r="I1678" t="str">
            <v>YES</v>
          </cell>
          <cell r="J1678" t="str">
            <v>KEY LL GSD</v>
          </cell>
          <cell r="K1678" t="str">
            <v>Carla Santos</v>
          </cell>
        </row>
        <row r="1679">
          <cell r="D1679" t="str">
            <v>PA549</v>
          </cell>
          <cell r="E1679" t="str">
            <v>GECAC Options NFI</v>
          </cell>
          <cell r="G1679" t="str">
            <v>PA</v>
          </cell>
          <cell r="I1679" t="str">
            <v>YES</v>
          </cell>
          <cell r="J1679" t="str">
            <v>KEY LL GSD</v>
          </cell>
          <cell r="K1679" t="str">
            <v>Carla Santos</v>
          </cell>
        </row>
        <row r="1680">
          <cell r="D1680" t="str">
            <v>PA950</v>
          </cell>
          <cell r="E1680" t="str">
            <v>GECAC Options NFCE</v>
          </cell>
          <cell r="G1680" t="str">
            <v>PA</v>
          </cell>
          <cell r="I1680" t="str">
            <v>YES</v>
          </cell>
          <cell r="J1680" t="str">
            <v>KEY LL GSD</v>
          </cell>
          <cell r="K1680" t="str">
            <v>Carla Santos</v>
          </cell>
        </row>
        <row r="1681">
          <cell r="D1681" t="str">
            <v>PA571</v>
          </cell>
          <cell r="E1681" t="str">
            <v>Philips Lifeline - Darien</v>
          </cell>
          <cell r="G1681" t="str">
            <v>PA</v>
          </cell>
          <cell r="H1681" t="str">
            <v>STATE BUCKET</v>
          </cell>
          <cell r="J1681" t="str">
            <v>ONE</v>
          </cell>
          <cell r="K1681" t="str">
            <v>Tyler Hedrick</v>
          </cell>
        </row>
        <row r="1682">
          <cell r="D1682" t="str">
            <v>PA605</v>
          </cell>
          <cell r="E1682" t="str">
            <v>Philips Lifeline  - Easton</v>
          </cell>
          <cell r="G1682" t="str">
            <v>PA</v>
          </cell>
          <cell r="H1682" t="str">
            <v>STATE BUCKET</v>
          </cell>
          <cell r="J1682" t="str">
            <v>ONE</v>
          </cell>
          <cell r="K1682" t="str">
            <v>Carla Santos</v>
          </cell>
        </row>
        <row r="1683">
          <cell r="D1683" t="str">
            <v>PA613</v>
          </cell>
          <cell r="E1683" t="str">
            <v>1249 Right at Home - Reading</v>
          </cell>
          <cell r="G1683" t="str">
            <v>PA</v>
          </cell>
          <cell r="J1683" t="str">
            <v>IS LL</v>
          </cell>
          <cell r="K1683" t="str">
            <v>Tyler Hedrick</v>
          </cell>
        </row>
        <row r="1684">
          <cell r="D1684" t="str">
            <v>PA645</v>
          </cell>
          <cell r="E1684" t="str">
            <v>ComForcare Home Care</v>
          </cell>
          <cell r="G1684" t="str">
            <v>PA</v>
          </cell>
          <cell r="J1684" t="str">
            <v>PSF</v>
          </cell>
          <cell r="K1684" t="str">
            <v>OPEN LMS/PSF</v>
          </cell>
        </row>
        <row r="1685">
          <cell r="D1685" t="str">
            <v>PA647</v>
          </cell>
          <cell r="E1685" t="str">
            <v>Synergy Home Care</v>
          </cell>
          <cell r="G1685" t="str">
            <v>PA</v>
          </cell>
          <cell r="J1685" t="str">
            <v>IS LL</v>
          </cell>
          <cell r="K1685" t="str">
            <v>Tyler Hedrick</v>
          </cell>
        </row>
        <row r="1686">
          <cell r="D1686" t="str">
            <v>PA650</v>
          </cell>
          <cell r="E1686" t="str">
            <v>Mifflin/Juniata AAA OPTIONS</v>
          </cell>
          <cell r="G1686" t="str">
            <v>PA</v>
          </cell>
          <cell r="I1686" t="str">
            <v>YES</v>
          </cell>
          <cell r="J1686" t="str">
            <v>KEY LL GSD</v>
          </cell>
          <cell r="K1686" t="str">
            <v>Carla Santos</v>
          </cell>
        </row>
        <row r="1687">
          <cell r="D1687" t="str">
            <v>PA693</v>
          </cell>
          <cell r="E1687" t="str">
            <v>Generic PDA Waiver - GoSafe only</v>
          </cell>
          <cell r="G1687" t="str">
            <v>PA</v>
          </cell>
          <cell r="J1687" t="str">
            <v>LL GSD</v>
          </cell>
          <cell r="K1687" t="str">
            <v>OPEN GSD</v>
          </cell>
        </row>
        <row r="1688">
          <cell r="D1688" t="str">
            <v>PA700</v>
          </cell>
          <cell r="E1688" t="str">
            <v>Longwood At Home</v>
          </cell>
          <cell r="G1688" t="str">
            <v>PA</v>
          </cell>
          <cell r="J1688" t="str">
            <v>PSF</v>
          </cell>
          <cell r="K1688" t="str">
            <v>OPEN LMS/PSF</v>
          </cell>
        </row>
        <row r="1689">
          <cell r="D1689" t="str">
            <v>PA844</v>
          </cell>
          <cell r="E1689" t="str">
            <v>Senior LIFE Reading</v>
          </cell>
          <cell r="G1689" t="str">
            <v>PA</v>
          </cell>
          <cell r="I1689" t="str">
            <v>YES</v>
          </cell>
          <cell r="J1689" t="str">
            <v>KEY LL GSD</v>
          </cell>
          <cell r="K1689" t="str">
            <v>Carla Santos</v>
          </cell>
        </row>
        <row r="1690">
          <cell r="D1690" t="str">
            <v>PA850</v>
          </cell>
          <cell r="E1690" t="str">
            <v>Sisters of St. Josephs of NW PA</v>
          </cell>
          <cell r="G1690" t="str">
            <v>PA</v>
          </cell>
          <cell r="I1690" t="str">
            <v>YES</v>
          </cell>
          <cell r="J1690" t="str">
            <v>KEY LL GSD</v>
          </cell>
          <cell r="K1690" t="str">
            <v>Carla Santos</v>
          </cell>
        </row>
        <row r="1691">
          <cell r="D1691" t="str">
            <v>PA851</v>
          </cell>
          <cell r="E1691" t="str">
            <v>Sister of St. Josephs NW PA GoSafe ONLY</v>
          </cell>
          <cell r="G1691" t="str">
            <v>PA</v>
          </cell>
          <cell r="I1691" t="str">
            <v>YES</v>
          </cell>
          <cell r="J1691" t="str">
            <v>KEY LL GSD</v>
          </cell>
          <cell r="K1691" t="str">
            <v>Carla Santos</v>
          </cell>
        </row>
        <row r="1692">
          <cell r="D1692" t="str">
            <v>PA852</v>
          </cell>
          <cell r="E1692" t="str">
            <v>Mercy LIFE - West Philadelphia (Life UPenn)</v>
          </cell>
          <cell r="G1692" t="str">
            <v>PA</v>
          </cell>
          <cell r="I1692" t="str">
            <v>YES</v>
          </cell>
          <cell r="J1692" t="str">
            <v>KEY LL GSD</v>
          </cell>
          <cell r="K1692" t="str">
            <v>Carla Santos</v>
          </cell>
        </row>
        <row r="1693">
          <cell r="D1693" t="str">
            <v>PA858</v>
          </cell>
          <cell r="E1693" t="str">
            <v>Senior LIFE Lehigh Valley</v>
          </cell>
          <cell r="G1693" t="str">
            <v>PA</v>
          </cell>
          <cell r="I1693" t="str">
            <v>YES</v>
          </cell>
          <cell r="J1693" t="str">
            <v>KEY LL GSD</v>
          </cell>
          <cell r="K1693" t="str">
            <v>Carla Santos</v>
          </cell>
        </row>
        <row r="1694">
          <cell r="D1694" t="str">
            <v>PA859</v>
          </cell>
          <cell r="E1694" t="str">
            <v>United Disabilities OBRA/CC/Ind</v>
          </cell>
          <cell r="G1694" t="str">
            <v>PA</v>
          </cell>
          <cell r="I1694" t="str">
            <v>YES</v>
          </cell>
          <cell r="J1694" t="str">
            <v>KEY LL GSD</v>
          </cell>
          <cell r="K1694" t="str">
            <v>Carla Santos</v>
          </cell>
        </row>
        <row r="1695">
          <cell r="D1695" t="str">
            <v>PA863</v>
          </cell>
          <cell r="E1695" t="str">
            <v>Generic OBRA/CC/Independence</v>
          </cell>
          <cell r="G1695" t="str">
            <v>PA</v>
          </cell>
          <cell r="I1695" t="str">
            <v>YES</v>
          </cell>
          <cell r="J1695" t="str">
            <v>KEY LL GSD</v>
          </cell>
          <cell r="K1695" t="str">
            <v>Carla Santos</v>
          </cell>
        </row>
        <row r="1696">
          <cell r="D1696" t="str">
            <v>PA864</v>
          </cell>
          <cell r="E1696" t="str">
            <v>Generic AC/ACT 150</v>
          </cell>
          <cell r="G1696" t="str">
            <v>PA</v>
          </cell>
          <cell r="I1696" t="str">
            <v>YES</v>
          </cell>
          <cell r="J1696" t="str">
            <v>KEY LL GSD</v>
          </cell>
          <cell r="K1696" t="str">
            <v>Carla Santos</v>
          </cell>
        </row>
        <row r="1697">
          <cell r="D1697" t="str">
            <v>PA865</v>
          </cell>
          <cell r="E1697" t="str">
            <v>Generic PDA Waiver</v>
          </cell>
          <cell r="G1697" t="str">
            <v>PA</v>
          </cell>
          <cell r="I1697" t="str">
            <v>YES</v>
          </cell>
          <cell r="J1697" t="str">
            <v>KEY LL GSD</v>
          </cell>
          <cell r="K1697" t="str">
            <v>Carla Santos</v>
          </cell>
        </row>
        <row r="1698">
          <cell r="D1698" t="str">
            <v>PA866</v>
          </cell>
          <cell r="E1698" t="str">
            <v>A Bridge to Independence PMD only</v>
          </cell>
          <cell r="G1698" t="str">
            <v>PA</v>
          </cell>
          <cell r="I1698" t="str">
            <v>YES</v>
          </cell>
          <cell r="J1698" t="str">
            <v>KEY LL GSD</v>
          </cell>
          <cell r="K1698" t="str">
            <v>Carla Santos</v>
          </cell>
        </row>
        <row r="1699">
          <cell r="D1699" t="str">
            <v>PA870</v>
          </cell>
          <cell r="E1699" t="str">
            <v>A Bridge to Independence AA/ACT150</v>
          </cell>
          <cell r="G1699" t="str">
            <v>PA</v>
          </cell>
          <cell r="I1699" t="str">
            <v>YES</v>
          </cell>
          <cell r="J1699" t="str">
            <v>KEY LL GSD</v>
          </cell>
          <cell r="K1699" t="str">
            <v>Carla Santos</v>
          </cell>
        </row>
        <row r="1700">
          <cell r="D1700" t="str">
            <v>PA871</v>
          </cell>
          <cell r="E1700" t="str">
            <v>A Bridge to Independence OBRA/CC/IND</v>
          </cell>
          <cell r="G1700" t="str">
            <v>PA</v>
          </cell>
          <cell r="I1700" t="str">
            <v>YES</v>
          </cell>
          <cell r="J1700" t="str">
            <v>KEY LL GSD</v>
          </cell>
          <cell r="K1700" t="str">
            <v>Carla Santos</v>
          </cell>
        </row>
        <row r="1701">
          <cell r="D1701" t="str">
            <v>PA872</v>
          </cell>
          <cell r="E1701" t="str">
            <v>Blue Mountain Community Services AC/ACT150</v>
          </cell>
          <cell r="G1701" t="str">
            <v>PA</v>
          </cell>
          <cell r="J1701" t="str">
            <v>LL GSD</v>
          </cell>
          <cell r="K1701" t="str">
            <v>OPEN GSD</v>
          </cell>
        </row>
        <row r="1702">
          <cell r="D1702" t="str">
            <v>PA873</v>
          </cell>
          <cell r="E1702" t="str">
            <v>Lebanon County AAA Options</v>
          </cell>
          <cell r="G1702" t="str">
            <v>PA</v>
          </cell>
          <cell r="I1702" t="str">
            <v>YES</v>
          </cell>
          <cell r="J1702" t="str">
            <v>KEY LL GSD</v>
          </cell>
          <cell r="K1702" t="str">
            <v>Carla Santos</v>
          </cell>
        </row>
        <row r="1703">
          <cell r="D1703" t="str">
            <v>PA874</v>
          </cell>
          <cell r="E1703" t="str">
            <v>Cameron/Elk/McKean Counties Options</v>
          </cell>
          <cell r="G1703" t="str">
            <v>PA</v>
          </cell>
          <cell r="I1703" t="str">
            <v>YES</v>
          </cell>
          <cell r="J1703" t="str">
            <v>KEY LL GSD</v>
          </cell>
          <cell r="K1703" t="str">
            <v>Carla Santos</v>
          </cell>
        </row>
        <row r="1704">
          <cell r="D1704" t="str">
            <v>PA875</v>
          </cell>
          <cell r="E1704" t="str">
            <v>Cameron/Elk/McKean Counties PDA Waiver</v>
          </cell>
          <cell r="G1704" t="str">
            <v>PA</v>
          </cell>
          <cell r="J1704" t="str">
            <v>LL GSD</v>
          </cell>
          <cell r="K1704" t="str">
            <v>OPEN GSD</v>
          </cell>
        </row>
        <row r="1705">
          <cell r="D1705" t="str">
            <v>PA876</v>
          </cell>
          <cell r="E1705" t="str">
            <v>Liberty Resources ACT150/Attendant Care</v>
          </cell>
          <cell r="G1705" t="str">
            <v>PA</v>
          </cell>
          <cell r="I1705" t="str">
            <v>YES</v>
          </cell>
          <cell r="J1705" t="str">
            <v>KEY LL GSD</v>
          </cell>
          <cell r="K1705" t="str">
            <v>Carla Santos</v>
          </cell>
        </row>
        <row r="1706">
          <cell r="D1706" t="str">
            <v>PA879</v>
          </cell>
          <cell r="E1706" t="str">
            <v>UPMC Health Plan</v>
          </cell>
          <cell r="G1706" t="str">
            <v>PA</v>
          </cell>
          <cell r="J1706" t="str">
            <v>LL GSD</v>
          </cell>
          <cell r="K1706" t="str">
            <v>OPEN GSD</v>
          </cell>
        </row>
        <row r="1707">
          <cell r="D1707" t="str">
            <v>PA889</v>
          </cell>
          <cell r="E1707" t="str">
            <v>LIFE Geisinger - IHM Scranton</v>
          </cell>
          <cell r="G1707" t="str">
            <v>PA</v>
          </cell>
          <cell r="I1707" t="str">
            <v>YES</v>
          </cell>
          <cell r="J1707" t="str">
            <v>KEY LL GSD</v>
          </cell>
          <cell r="K1707" t="str">
            <v>Carla Santos</v>
          </cell>
        </row>
        <row r="1708">
          <cell r="D1708" t="str">
            <v>PA891</v>
          </cell>
          <cell r="E1708" t="str">
            <v>Allied Services In-Home Attendant Care</v>
          </cell>
          <cell r="G1708" t="str">
            <v>PA</v>
          </cell>
          <cell r="J1708" t="str">
            <v>LL GSD</v>
          </cell>
          <cell r="K1708" t="str">
            <v>OPEN GSD</v>
          </cell>
        </row>
        <row r="1709">
          <cell r="D1709" t="str">
            <v>PA902</v>
          </cell>
          <cell r="E1709" t="str">
            <v>Lancaster County Office of Aging (Rented)</v>
          </cell>
          <cell r="G1709" t="str">
            <v>PA</v>
          </cell>
          <cell r="I1709" t="str">
            <v>YES</v>
          </cell>
          <cell r="J1709" t="str">
            <v>KEY LL GSD</v>
          </cell>
          <cell r="K1709" t="str">
            <v>Carla Santos</v>
          </cell>
        </row>
        <row r="1710">
          <cell r="D1710" t="str">
            <v>PA905</v>
          </cell>
          <cell r="E1710" t="str">
            <v>Lancaster County PDA Waiver</v>
          </cell>
          <cell r="G1710" t="str">
            <v>PA</v>
          </cell>
          <cell r="J1710" t="str">
            <v>LL GSD</v>
          </cell>
          <cell r="K1710" t="str">
            <v>OPEN GSD</v>
          </cell>
        </row>
        <row r="1711">
          <cell r="D1711" t="str">
            <v>PA907</v>
          </cell>
          <cell r="E1711" t="str">
            <v>PDA Waiver Mifflin/Juniata Counties</v>
          </cell>
          <cell r="G1711" t="str">
            <v>PA</v>
          </cell>
          <cell r="J1711" t="str">
            <v>LL GSD</v>
          </cell>
          <cell r="K1711" t="str">
            <v>OPEN GSD</v>
          </cell>
        </row>
        <row r="1712">
          <cell r="D1712" t="str">
            <v>PA908</v>
          </cell>
          <cell r="E1712" t="str">
            <v>Bucks County Options Program</v>
          </cell>
          <cell r="G1712" t="str">
            <v>PA</v>
          </cell>
          <cell r="I1712" t="str">
            <v>YES</v>
          </cell>
          <cell r="J1712" t="str">
            <v>KEY LL GSD</v>
          </cell>
          <cell r="K1712" t="str">
            <v>Carla Santos</v>
          </cell>
        </row>
        <row r="1713">
          <cell r="D1713" t="str">
            <v>PA918</v>
          </cell>
          <cell r="E1713" t="str">
            <v>Perry County PDA Waiver</v>
          </cell>
          <cell r="G1713" t="str">
            <v>PA</v>
          </cell>
          <cell r="J1713" t="str">
            <v>LL GSD</v>
          </cell>
          <cell r="K1713" t="str">
            <v>OPEN GSD</v>
          </cell>
        </row>
        <row r="1714">
          <cell r="D1714" t="str">
            <v>PA919</v>
          </cell>
          <cell r="E1714" t="str">
            <v>SAM - Northampton County PDA Waiver</v>
          </cell>
          <cell r="G1714" t="str">
            <v>PA</v>
          </cell>
          <cell r="J1714" t="str">
            <v>LL GSD</v>
          </cell>
          <cell r="K1714" t="str">
            <v>OPEN GSD</v>
          </cell>
        </row>
        <row r="1715">
          <cell r="D1715" t="str">
            <v>PA920</v>
          </cell>
          <cell r="E1715" t="str">
            <v>Monroe County PDA Waiver</v>
          </cell>
          <cell r="G1715" t="str">
            <v>PA</v>
          </cell>
          <cell r="J1715" t="str">
            <v>LL GSD</v>
          </cell>
          <cell r="K1715" t="str">
            <v>OPEN GSD</v>
          </cell>
        </row>
        <row r="1716">
          <cell r="D1716" t="str">
            <v>PA923</v>
          </cell>
          <cell r="E1716" t="str">
            <v>SAM Schuykill County PDA Waiver</v>
          </cell>
          <cell r="G1716" t="str">
            <v>PA</v>
          </cell>
          <cell r="J1716" t="str">
            <v>LL GSD</v>
          </cell>
          <cell r="K1716" t="str">
            <v>OPEN GSD</v>
          </cell>
        </row>
        <row r="1717">
          <cell r="D1717" t="str">
            <v>PA925</v>
          </cell>
          <cell r="E1717" t="str">
            <v>Montgomery County Options</v>
          </cell>
          <cell r="G1717" t="str">
            <v>PA</v>
          </cell>
          <cell r="I1717" t="str">
            <v>YES</v>
          </cell>
          <cell r="J1717" t="str">
            <v>KEY LL GSD</v>
          </cell>
          <cell r="K1717" t="str">
            <v>Carla Santos</v>
          </cell>
        </row>
        <row r="1718">
          <cell r="D1718" t="str">
            <v>PA929</v>
          </cell>
          <cell r="E1718" t="str">
            <v>Armstrong County PDA Waiver</v>
          </cell>
          <cell r="G1718" t="str">
            <v>PA</v>
          </cell>
          <cell r="I1718" t="str">
            <v>YES</v>
          </cell>
          <cell r="J1718" t="str">
            <v>KEY LL GSD</v>
          </cell>
          <cell r="K1718" t="str">
            <v>Carla Santos</v>
          </cell>
        </row>
        <row r="1719">
          <cell r="D1719" t="str">
            <v>PA931</v>
          </cell>
          <cell r="E1719" t="str">
            <v>Allegheny County DSS</v>
          </cell>
          <cell r="G1719" t="str">
            <v>PA</v>
          </cell>
          <cell r="J1719" t="str">
            <v>LL GSD</v>
          </cell>
          <cell r="K1719" t="str">
            <v>OPEN GSD</v>
          </cell>
        </row>
        <row r="1720">
          <cell r="D1720" t="str">
            <v>PA932</v>
          </cell>
          <cell r="E1720" t="str">
            <v>Cumberland County Tri-County Attendant Care Prog</v>
          </cell>
          <cell r="G1720" t="str">
            <v>PA</v>
          </cell>
          <cell r="I1720" t="str">
            <v>YES</v>
          </cell>
          <cell r="J1720" t="str">
            <v>KEY LL GSD</v>
          </cell>
          <cell r="K1720" t="str">
            <v>Carla Santos</v>
          </cell>
        </row>
        <row r="1721">
          <cell r="D1721" t="str">
            <v>PA934</v>
          </cell>
          <cell r="E1721" t="str">
            <v>Lebanon County PDA Waiver</v>
          </cell>
          <cell r="G1721" t="str">
            <v>PA</v>
          </cell>
          <cell r="J1721" t="str">
            <v>LL GSD</v>
          </cell>
          <cell r="K1721" t="str">
            <v>OPEN GSD</v>
          </cell>
        </row>
        <row r="1722">
          <cell r="D1722" t="str">
            <v>PA935</v>
          </cell>
          <cell r="E1722" t="str">
            <v>UCP Connections to Ind - OBRA/CC/Ind</v>
          </cell>
          <cell r="G1722" t="str">
            <v>PA</v>
          </cell>
          <cell r="J1722" t="str">
            <v>LL GSD</v>
          </cell>
          <cell r="K1722" t="str">
            <v>OPEN GSD</v>
          </cell>
        </row>
        <row r="1723">
          <cell r="D1723" t="str">
            <v>PA938</v>
          </cell>
          <cell r="E1723" t="str">
            <v>Perry County Office of Aging</v>
          </cell>
          <cell r="G1723" t="str">
            <v>PA</v>
          </cell>
          <cell r="I1723" t="str">
            <v>YES</v>
          </cell>
          <cell r="J1723" t="str">
            <v>KEY LL GSD</v>
          </cell>
          <cell r="K1723" t="str">
            <v>Carla Santos</v>
          </cell>
        </row>
        <row r="1724">
          <cell r="D1724" t="str">
            <v>PA943</v>
          </cell>
          <cell r="E1724" t="str">
            <v>Cumberland County Over 60 Funding</v>
          </cell>
          <cell r="G1724" t="str">
            <v>PA</v>
          </cell>
          <cell r="I1724" t="str">
            <v>YES</v>
          </cell>
          <cell r="J1724" t="str">
            <v>KEY LL GSD</v>
          </cell>
          <cell r="K1724" t="str">
            <v>Carla Santos</v>
          </cell>
        </row>
        <row r="1725">
          <cell r="D1725" t="str">
            <v>PA944</v>
          </cell>
          <cell r="E1725" t="str">
            <v>Cumberland County Aging Funding</v>
          </cell>
          <cell r="G1725" t="str">
            <v>PA</v>
          </cell>
          <cell r="I1725" t="str">
            <v>YES</v>
          </cell>
          <cell r="J1725" t="str">
            <v>KEY LL GSD</v>
          </cell>
          <cell r="K1725" t="str">
            <v>Carla Santos</v>
          </cell>
        </row>
        <row r="1726">
          <cell r="D1726" t="str">
            <v>PA945</v>
          </cell>
          <cell r="E1726" t="str">
            <v>United Cerebral Palsy - Johnstown Office</v>
          </cell>
          <cell r="G1726" t="str">
            <v>PA</v>
          </cell>
          <cell r="I1726" t="str">
            <v>YES</v>
          </cell>
          <cell r="J1726" t="str">
            <v>KEY LL GSD</v>
          </cell>
          <cell r="K1726" t="str">
            <v>Carla Santos</v>
          </cell>
        </row>
        <row r="1727">
          <cell r="D1727" t="str">
            <v>PA948</v>
          </cell>
          <cell r="E1727" t="str">
            <v>Venango County PDA Waiver</v>
          </cell>
          <cell r="G1727" t="str">
            <v>PA</v>
          </cell>
          <cell r="J1727" t="str">
            <v>LL GSD</v>
          </cell>
          <cell r="K1727" t="str">
            <v>OPEN GSD</v>
          </cell>
        </row>
        <row r="1728">
          <cell r="D1728" t="str">
            <v>PA955</v>
          </cell>
          <cell r="E1728" t="str">
            <v>Chester County Options Program</v>
          </cell>
          <cell r="G1728" t="str">
            <v>PA</v>
          </cell>
          <cell r="I1728" t="str">
            <v>YES</v>
          </cell>
          <cell r="J1728" t="str">
            <v>KEY LL GSD</v>
          </cell>
          <cell r="K1728" t="str">
            <v>Carla Santos</v>
          </cell>
        </row>
        <row r="1729">
          <cell r="D1729" t="str">
            <v>PA962</v>
          </cell>
          <cell r="E1729" t="str">
            <v>Cumberland County FSCP Aging</v>
          </cell>
          <cell r="G1729" t="str">
            <v>PA</v>
          </cell>
          <cell r="J1729" t="str">
            <v>LL GSD</v>
          </cell>
          <cell r="K1729" t="str">
            <v>OPEN GSD</v>
          </cell>
        </row>
        <row r="1730">
          <cell r="D1730" t="str">
            <v>PA963</v>
          </cell>
          <cell r="E1730" t="str">
            <v>Franklin County Options Program</v>
          </cell>
          <cell r="G1730" t="str">
            <v>PA</v>
          </cell>
          <cell r="I1730" t="str">
            <v>YES</v>
          </cell>
          <cell r="J1730" t="str">
            <v>KEY LL GSD</v>
          </cell>
          <cell r="K1730" t="str">
            <v>Carla Santos</v>
          </cell>
        </row>
        <row r="1731">
          <cell r="D1731" t="str">
            <v>PA965</v>
          </cell>
          <cell r="E1731" t="str">
            <v>York County Options</v>
          </cell>
          <cell r="G1731" t="str">
            <v>PA</v>
          </cell>
          <cell r="I1731" t="str">
            <v>YES</v>
          </cell>
          <cell r="J1731" t="str">
            <v>KEY LL GSD</v>
          </cell>
          <cell r="K1731" t="str">
            <v>Carla Santos</v>
          </cell>
        </row>
        <row r="1732">
          <cell r="D1732" t="str">
            <v>PA966</v>
          </cell>
          <cell r="E1732" t="str">
            <v>York County PDA Waiver</v>
          </cell>
          <cell r="G1732" t="str">
            <v>PA</v>
          </cell>
          <cell r="J1732" t="str">
            <v>LL GSD</v>
          </cell>
          <cell r="K1732" t="str">
            <v>OPEN GSD</v>
          </cell>
        </row>
        <row r="1733">
          <cell r="D1733" t="str">
            <v>PA967</v>
          </cell>
          <cell r="E1733" t="str">
            <v>Schuylkill County Office of Sr Svcs Atte</v>
          </cell>
          <cell r="G1733" t="str">
            <v>PA</v>
          </cell>
          <cell r="I1733" t="str">
            <v>YES</v>
          </cell>
          <cell r="J1733" t="str">
            <v>KEY LL GSD</v>
          </cell>
          <cell r="K1733" t="str">
            <v>Carla Santos</v>
          </cell>
        </row>
        <row r="1734">
          <cell r="D1734" t="str">
            <v>PA968</v>
          </cell>
          <cell r="E1734" t="str">
            <v>Allegheny County Options</v>
          </cell>
          <cell r="G1734" t="str">
            <v>PA</v>
          </cell>
          <cell r="I1734" t="str">
            <v>YES</v>
          </cell>
          <cell r="J1734" t="str">
            <v>KEY LL GSD</v>
          </cell>
          <cell r="K1734" t="str">
            <v>Carla Santos</v>
          </cell>
        </row>
        <row r="1735">
          <cell r="D1735" t="str">
            <v>PA970</v>
          </cell>
          <cell r="E1735" t="str">
            <v>Potter County AAA</v>
          </cell>
          <cell r="G1735" t="str">
            <v>PA</v>
          </cell>
          <cell r="I1735" t="str">
            <v>YES</v>
          </cell>
          <cell r="J1735" t="str">
            <v>KEY LL GSD</v>
          </cell>
          <cell r="K1735" t="str">
            <v>Carla Santos</v>
          </cell>
        </row>
        <row r="1736">
          <cell r="D1736" t="str">
            <v>PA975</v>
          </cell>
          <cell r="E1736" t="str">
            <v>CRI Attendant Care Waiver</v>
          </cell>
          <cell r="G1736" t="str">
            <v>PA</v>
          </cell>
          <cell r="J1736" t="str">
            <v>LL GSD</v>
          </cell>
          <cell r="K1736" t="str">
            <v>OPEN GSD</v>
          </cell>
        </row>
        <row r="1737">
          <cell r="D1737" t="str">
            <v>PA977</v>
          </cell>
          <cell r="E1737" t="str">
            <v>UCP Connections to Ind - Atendant Care/ACT150</v>
          </cell>
          <cell r="G1737" t="str">
            <v>PA</v>
          </cell>
          <cell r="I1737" t="str">
            <v>YES</v>
          </cell>
          <cell r="J1737" t="str">
            <v>KEY LL GSD</v>
          </cell>
          <cell r="K1737" t="str">
            <v>Carla Santos</v>
          </cell>
        </row>
        <row r="1738">
          <cell r="D1738" t="str">
            <v>PA980</v>
          </cell>
          <cell r="E1738" t="str">
            <v>Senior LIFE Ebensburg</v>
          </cell>
          <cell r="G1738" t="str">
            <v>PA</v>
          </cell>
          <cell r="I1738" t="str">
            <v>YES</v>
          </cell>
          <cell r="J1738" t="str">
            <v>KEY LL GSD</v>
          </cell>
          <cell r="K1738" t="str">
            <v>Carla Santos</v>
          </cell>
        </row>
        <row r="1739">
          <cell r="D1739" t="str">
            <v>PA990</v>
          </cell>
          <cell r="E1739" t="str">
            <v>Monroe County Options Program</v>
          </cell>
          <cell r="G1739" t="str">
            <v>PA</v>
          </cell>
          <cell r="I1739" t="str">
            <v>YES</v>
          </cell>
          <cell r="J1739" t="str">
            <v>KEY LL GSD</v>
          </cell>
          <cell r="K1739" t="str">
            <v>Carla Santos</v>
          </cell>
        </row>
        <row r="1740">
          <cell r="D1740" t="str">
            <v>PA991</v>
          </cell>
          <cell r="E1740" t="str">
            <v>Liberty Community Connections</v>
          </cell>
          <cell r="G1740" t="str">
            <v>PA</v>
          </cell>
          <cell r="J1740" t="str">
            <v>LL GSD</v>
          </cell>
          <cell r="K1740" t="str">
            <v>OPEN GSD</v>
          </cell>
        </row>
        <row r="1741">
          <cell r="D1741" t="str">
            <v>PA992</v>
          </cell>
          <cell r="E1741" t="str">
            <v>Lehigh Attendant Care Program</v>
          </cell>
          <cell r="G1741" t="str">
            <v>PA</v>
          </cell>
          <cell r="J1741" t="str">
            <v>LL GSD</v>
          </cell>
          <cell r="K1741" t="str">
            <v>OPEN GSD</v>
          </cell>
        </row>
        <row r="1742">
          <cell r="D1742" t="str">
            <v>PA996</v>
          </cell>
          <cell r="E1742" t="str">
            <v>Senior LIFE York</v>
          </cell>
          <cell r="G1742" t="str">
            <v>PA</v>
          </cell>
          <cell r="I1742" t="str">
            <v>YES</v>
          </cell>
          <cell r="J1742" t="str">
            <v>KEY LL GSD</v>
          </cell>
          <cell r="K1742" t="str">
            <v>Carla Santos</v>
          </cell>
        </row>
        <row r="1743">
          <cell r="D1743" t="str">
            <v>PA998</v>
          </cell>
          <cell r="E1743" t="str">
            <v>UCP COMMCARE/OBRA/INDEPENDENCE</v>
          </cell>
          <cell r="G1743" t="str">
            <v>PA</v>
          </cell>
          <cell r="I1743" t="str">
            <v>YES</v>
          </cell>
          <cell r="J1743" t="str">
            <v>KEY LL GSD</v>
          </cell>
          <cell r="K1743" t="str">
            <v>Carla Santos</v>
          </cell>
        </row>
        <row r="1744">
          <cell r="D1744" t="str">
            <v>PF670</v>
          </cell>
          <cell r="E1744" t="str">
            <v>Penn Highlands Community Nurses</v>
          </cell>
          <cell r="G1744" t="str">
            <v>PA</v>
          </cell>
          <cell r="J1744" t="str">
            <v>ONE</v>
          </cell>
          <cell r="K1744" t="str">
            <v>Tyler Hedrick</v>
          </cell>
        </row>
        <row r="1745">
          <cell r="D1745" t="str">
            <v>PF716</v>
          </cell>
          <cell r="E1745" t="str">
            <v>One Click Health</v>
          </cell>
          <cell r="G1745" t="str">
            <v>PA</v>
          </cell>
          <cell r="J1745" t="str">
            <v>ONE</v>
          </cell>
          <cell r="K1745" t="str">
            <v>Tyler Hedrick</v>
          </cell>
        </row>
        <row r="1746">
          <cell r="D1746" t="str">
            <v>PF901</v>
          </cell>
          <cell r="E1746" t="str">
            <v>Generic GoSafe Only</v>
          </cell>
          <cell r="G1746" t="str">
            <v>PA</v>
          </cell>
          <cell r="J1746" t="str">
            <v>LL GSD</v>
          </cell>
          <cell r="K1746" t="str">
            <v>OPEN GSD</v>
          </cell>
        </row>
        <row r="1747">
          <cell r="D1747" t="str">
            <v>PF903</v>
          </cell>
          <cell r="E1747" t="str">
            <v>Gateway PA_CareSage</v>
          </cell>
          <cell r="G1747" t="str">
            <v>PA</v>
          </cell>
          <cell r="I1747" t="str">
            <v>YES</v>
          </cell>
          <cell r="J1747" t="str">
            <v>KEY LL GSD</v>
          </cell>
          <cell r="K1747" t="str">
            <v>Carla Santos</v>
          </cell>
        </row>
        <row r="1748">
          <cell r="D1748" t="str">
            <v>PF905</v>
          </cell>
          <cell r="E1748" t="str">
            <v>AmeriHealth Caritas</v>
          </cell>
          <cell r="G1748" t="str">
            <v>PA</v>
          </cell>
          <cell r="I1748" t="str">
            <v>YES</v>
          </cell>
          <cell r="J1748" t="str">
            <v>KEY LL GSD</v>
          </cell>
          <cell r="K1748" t="str">
            <v>Carla Santos</v>
          </cell>
        </row>
        <row r="1749">
          <cell r="D1749" t="str">
            <v>PF906</v>
          </cell>
          <cell r="E1749" t="str">
            <v>PA Health &amp; Wellness</v>
          </cell>
          <cell r="G1749" t="str">
            <v>PA</v>
          </cell>
          <cell r="I1749" t="str">
            <v>YES</v>
          </cell>
          <cell r="J1749" t="str">
            <v>KEY LL GSD</v>
          </cell>
          <cell r="K1749" t="str">
            <v>Carla Santos</v>
          </cell>
        </row>
        <row r="1750">
          <cell r="D1750" t="str">
            <v>PF907</v>
          </cell>
          <cell r="E1750" t="str">
            <v>UPMC</v>
          </cell>
          <cell r="G1750" t="str">
            <v>PA</v>
          </cell>
          <cell r="I1750" t="str">
            <v>YES</v>
          </cell>
          <cell r="J1750" t="str">
            <v>KEY LL GSD</v>
          </cell>
          <cell r="K1750" t="str">
            <v>Carla Santos</v>
          </cell>
        </row>
        <row r="1751">
          <cell r="D1751" t="str">
            <v>PF908</v>
          </cell>
          <cell r="E1751" t="str">
            <v>PF908 Senior LIFE Altoona</v>
          </cell>
          <cell r="G1751" t="str">
            <v>PA</v>
          </cell>
          <cell r="I1751" t="str">
            <v>YES</v>
          </cell>
          <cell r="J1751" t="str">
            <v>KEY LL GSD</v>
          </cell>
          <cell r="K1751" t="str">
            <v>Carla Santos</v>
          </cell>
        </row>
        <row r="1752">
          <cell r="D1752" t="str">
            <v>PF911</v>
          </cell>
          <cell r="E1752" t="str">
            <v>Keystone Family Health Plan</v>
          </cell>
          <cell r="G1752" t="str">
            <v>PA</v>
          </cell>
          <cell r="I1752" t="str">
            <v>YES</v>
          </cell>
          <cell r="J1752" t="str">
            <v>KEY LL GSD</v>
          </cell>
          <cell r="K1752" t="str">
            <v>Carla Santos</v>
          </cell>
        </row>
        <row r="1753">
          <cell r="D1753" t="str">
            <v>PF912</v>
          </cell>
          <cell r="E1753" t="str">
            <v>Keystone GoSafe Only</v>
          </cell>
          <cell r="G1753" t="str">
            <v>PA</v>
          </cell>
          <cell r="I1753" t="str">
            <v>YES</v>
          </cell>
          <cell r="J1753" t="str">
            <v>KEY LL GSD</v>
          </cell>
          <cell r="K1753" t="str">
            <v>Carla Santos</v>
          </cell>
        </row>
        <row r="1754">
          <cell r="D1754" t="str">
            <v>PF913</v>
          </cell>
          <cell r="E1754" t="str">
            <v>Senior LIFE Harrisburg</v>
          </cell>
          <cell r="G1754" t="str">
            <v>PA</v>
          </cell>
          <cell r="I1754" t="str">
            <v>YES</v>
          </cell>
          <cell r="J1754" t="str">
            <v>KEY LL GSD</v>
          </cell>
          <cell r="K1754" t="str">
            <v>Carla Santos</v>
          </cell>
        </row>
        <row r="1755">
          <cell r="D1755" t="str">
            <v>PF915</v>
          </cell>
          <cell r="E1755" t="str">
            <v>Adams County Office for Aging</v>
          </cell>
          <cell r="G1755" t="str">
            <v>PA</v>
          </cell>
          <cell r="I1755" t="str">
            <v>YES</v>
          </cell>
          <cell r="J1755" t="str">
            <v>KEY LL GSD</v>
          </cell>
          <cell r="K1755" t="str">
            <v>Carla Santos</v>
          </cell>
        </row>
        <row r="1756">
          <cell r="D1756" t="str">
            <v>PI121</v>
          </cell>
          <cell r="E1756" t="str">
            <v>Interim Healthcare (MN)</v>
          </cell>
          <cell r="G1756" t="str">
            <v>MN</v>
          </cell>
          <cell r="J1756" t="str">
            <v>LMS</v>
          </cell>
          <cell r="K1756" t="str">
            <v>OPEN LMS/PSF</v>
          </cell>
        </row>
        <row r="1757">
          <cell r="D1757" t="str">
            <v>PI499</v>
          </cell>
          <cell r="E1757" t="str">
            <v>Interim Healthcare (MN)</v>
          </cell>
          <cell r="G1757" t="str">
            <v>MN</v>
          </cell>
          <cell r="J1757" t="str">
            <v>PSF</v>
          </cell>
          <cell r="K1757" t="str">
            <v>OPEN LMS/PSF</v>
          </cell>
        </row>
        <row r="1758">
          <cell r="D1758" t="str">
            <v>PI200</v>
          </cell>
          <cell r="E1758" t="str">
            <v>Aroostook Home Health Services (ME)</v>
          </cell>
          <cell r="G1758" t="str">
            <v>ME</v>
          </cell>
          <cell r="I1758" t="str">
            <v>YES</v>
          </cell>
          <cell r="J1758" t="str">
            <v>KEY LL B2B</v>
          </cell>
          <cell r="K1758" t="str">
            <v>Andrew Sheehan</v>
          </cell>
        </row>
        <row r="1759">
          <cell r="D1759" t="str">
            <v>HW493</v>
          </cell>
          <cell r="E1759" t="str">
            <v>Columbia Medical Alarm Inc. (OR)</v>
          </cell>
          <cell r="G1759" t="str">
            <v>OR</v>
          </cell>
          <cell r="J1759" t="str">
            <v>PSF</v>
          </cell>
          <cell r="K1759" t="str">
            <v>OPEN LMS/PSF</v>
          </cell>
        </row>
        <row r="1760">
          <cell r="D1760" t="str">
            <v>HW494</v>
          </cell>
          <cell r="E1760" t="str">
            <v>Columbia Medical Alarm Inc. (OR)</v>
          </cell>
          <cell r="G1760" t="str">
            <v>OR</v>
          </cell>
          <cell r="J1760" t="str">
            <v>PSF</v>
          </cell>
          <cell r="K1760" t="str">
            <v>OPEN LMS/PSF</v>
          </cell>
        </row>
        <row r="1761">
          <cell r="D1761" t="str">
            <v>OR103</v>
          </cell>
          <cell r="E1761" t="str">
            <v>Columbia Medical Alarm, Inc.</v>
          </cell>
          <cell r="G1761" t="str">
            <v>OR</v>
          </cell>
          <cell r="J1761" t="str">
            <v>LMS</v>
          </cell>
          <cell r="K1761" t="str">
            <v>OPEN LMS/PSF</v>
          </cell>
        </row>
        <row r="1762">
          <cell r="D1762" t="str">
            <v>OR293</v>
          </cell>
          <cell r="E1762" t="str">
            <v>Columbia Medical Alarm Inc.</v>
          </cell>
          <cell r="G1762" t="str">
            <v>OR</v>
          </cell>
          <cell r="J1762" t="str">
            <v>LMS</v>
          </cell>
          <cell r="K1762" t="str">
            <v>OPEN LMS/PSF</v>
          </cell>
        </row>
        <row r="1763">
          <cell r="D1763" t="str">
            <v>OR502</v>
          </cell>
          <cell r="E1763" t="str">
            <v>Columbia Medical Alarm</v>
          </cell>
          <cell r="G1763" t="str">
            <v>OR</v>
          </cell>
          <cell r="J1763" t="str">
            <v>PSF</v>
          </cell>
          <cell r="K1763" t="str">
            <v>OPEN LMS/PSF</v>
          </cell>
        </row>
        <row r="1764">
          <cell r="D1764" t="str">
            <v>PI203</v>
          </cell>
          <cell r="E1764" t="str">
            <v>Columbia Medical Alarm Inc. (OR)</v>
          </cell>
          <cell r="G1764" t="str">
            <v>OR</v>
          </cell>
          <cell r="J1764" t="str">
            <v>LMS</v>
          </cell>
          <cell r="K1764" t="str">
            <v>OPEN LMS/PSF</v>
          </cell>
        </row>
        <row r="1765">
          <cell r="D1765" t="str">
            <v>PI209</v>
          </cell>
          <cell r="E1765" t="str">
            <v>Gaddy's Medical Supply (TX)</v>
          </cell>
          <cell r="G1765" t="str">
            <v>TX</v>
          </cell>
          <cell r="J1765" t="str">
            <v>IS LL</v>
          </cell>
          <cell r="K1765" t="str">
            <v>Anne Lee</v>
          </cell>
        </row>
        <row r="1766">
          <cell r="D1766" t="str">
            <v>PI599</v>
          </cell>
          <cell r="E1766" t="str">
            <v>Gaddy's Medical Supply (TX)</v>
          </cell>
          <cell r="G1766" t="str">
            <v>TX</v>
          </cell>
          <cell r="J1766" t="str">
            <v>IS LL</v>
          </cell>
          <cell r="K1766" t="str">
            <v>Anne Lee</v>
          </cell>
        </row>
        <row r="1767">
          <cell r="D1767" t="str">
            <v>PI225</v>
          </cell>
          <cell r="E1767" t="str">
            <v>TeleRama Electronics (SC)</v>
          </cell>
          <cell r="G1767" t="str">
            <v>SC</v>
          </cell>
          <cell r="J1767" t="str">
            <v>LMS</v>
          </cell>
          <cell r="K1767" t="str">
            <v>OPEN LMS/PSF</v>
          </cell>
        </row>
        <row r="1768">
          <cell r="D1768" t="str">
            <v>PI226</v>
          </cell>
          <cell r="E1768" t="str">
            <v>Bryan County RSVP, Inc (OK)</v>
          </cell>
          <cell r="G1768" t="str">
            <v>OK</v>
          </cell>
          <cell r="J1768" t="str">
            <v>IS LL</v>
          </cell>
          <cell r="K1768" t="str">
            <v>Anne Lee</v>
          </cell>
        </row>
        <row r="1769">
          <cell r="D1769" t="str">
            <v>PI233</v>
          </cell>
          <cell r="E1769" t="str">
            <v>Lifeline - Colorado Springs</v>
          </cell>
          <cell r="G1769" t="str">
            <v>CO</v>
          </cell>
          <cell r="J1769" t="str">
            <v>ONE</v>
          </cell>
          <cell r="K1769" t="str">
            <v>Ruth Ann Arber</v>
          </cell>
        </row>
        <row r="1770">
          <cell r="D1770" t="str">
            <v>PI433</v>
          </cell>
          <cell r="E1770" t="str">
            <v>Lifeline - Colorado Springs</v>
          </cell>
          <cell r="G1770" t="str">
            <v>CO</v>
          </cell>
          <cell r="J1770" t="str">
            <v>ONE</v>
          </cell>
          <cell r="K1770" t="str">
            <v>Ruth Ann Arber</v>
          </cell>
        </row>
        <row r="1771">
          <cell r="D1771" t="str">
            <v>PI265</v>
          </cell>
          <cell r="E1771" t="str">
            <v>S.E. Alaska Medical Suppliers  (AK)</v>
          </cell>
          <cell r="G1771" t="str">
            <v>AK</v>
          </cell>
          <cell r="J1771" t="str">
            <v>IS LL</v>
          </cell>
          <cell r="K1771" t="str">
            <v>Dante Mignucci</v>
          </cell>
        </row>
        <row r="1772">
          <cell r="D1772" t="str">
            <v>PI301</v>
          </cell>
          <cell r="E1772" t="str">
            <v>St. Joseph's Health Services (WI)</v>
          </cell>
          <cell r="G1772" t="str">
            <v>WI</v>
          </cell>
          <cell r="J1772" t="str">
            <v>LL B2B</v>
          </cell>
          <cell r="K1772" t="str">
            <v>Open Western</v>
          </cell>
        </row>
        <row r="1773">
          <cell r="D1773" t="str">
            <v>PI433</v>
          </cell>
          <cell r="E1773" t="str">
            <v>Lifeline - Colorado Springs</v>
          </cell>
          <cell r="G1773" t="str">
            <v>CO</v>
          </cell>
          <cell r="J1773" t="str">
            <v>ONE</v>
          </cell>
          <cell r="K1773" t="str">
            <v>Ruth Ann Arber</v>
          </cell>
        </row>
        <row r="1774">
          <cell r="D1774" t="str">
            <v>PI597</v>
          </cell>
          <cell r="E1774" t="str">
            <v>Charles County Community Services Aging</v>
          </cell>
          <cell r="G1774" t="str">
            <v>MD</v>
          </cell>
          <cell r="J1774" t="str">
            <v>IS LL</v>
          </cell>
          <cell r="K1774" t="str">
            <v>Matt Zohol</v>
          </cell>
        </row>
        <row r="1775">
          <cell r="D1775" t="str">
            <v>PI598</v>
          </cell>
          <cell r="E1775" t="str">
            <v>Companion Call Light (GA)</v>
          </cell>
          <cell r="G1775" t="str">
            <v>GA</v>
          </cell>
          <cell r="J1775" t="str">
            <v>PSF</v>
          </cell>
          <cell r="K1775" t="str">
            <v>OPEN LMS/PSF</v>
          </cell>
        </row>
        <row r="1776">
          <cell r="D1776" t="str">
            <v>PI605</v>
          </cell>
          <cell r="E1776" t="str">
            <v>Dinsmore Emergency Alert Service, Inc</v>
          </cell>
          <cell r="G1776" t="str">
            <v>TX</v>
          </cell>
          <cell r="I1776" t="str">
            <v>YES</v>
          </cell>
          <cell r="J1776" t="str">
            <v>KEY LL B2B</v>
          </cell>
          <cell r="K1776" t="str">
            <v>Gopi Shah</v>
          </cell>
        </row>
        <row r="1777">
          <cell r="D1777" t="str">
            <v>PI626</v>
          </cell>
          <cell r="E1777" t="str">
            <v>Hendrick Hospice (TX)</v>
          </cell>
          <cell r="G1777" t="str">
            <v>TX</v>
          </cell>
          <cell r="J1777" t="str">
            <v>IS LL</v>
          </cell>
          <cell r="K1777" t="str">
            <v>Anne Lee</v>
          </cell>
        </row>
        <row r="1778">
          <cell r="D1778" t="str">
            <v>PI650</v>
          </cell>
          <cell r="E1778" t="str">
            <v>Philips - Manchester</v>
          </cell>
          <cell r="G1778" t="str">
            <v>NH</v>
          </cell>
          <cell r="J1778" t="str">
            <v>OPEN ONE</v>
          </cell>
          <cell r="K1778" t="str">
            <v>OPEN ONE</v>
          </cell>
        </row>
        <row r="1779">
          <cell r="D1779" t="str">
            <v>PI651</v>
          </cell>
          <cell r="E1779" t="str">
            <v>Jersey Community Hospital (IL)</v>
          </cell>
          <cell r="G1779" t="str">
            <v>IL</v>
          </cell>
          <cell r="J1779" t="str">
            <v>IS LL</v>
          </cell>
          <cell r="K1779" t="str">
            <v>Tyler Hedrick</v>
          </cell>
        </row>
        <row r="1780">
          <cell r="D1780" t="str">
            <v>PI654</v>
          </cell>
          <cell r="E1780" t="str">
            <v>Cedar County Memorial Hospital (MO)</v>
          </cell>
          <cell r="G1780" t="str">
            <v>MO</v>
          </cell>
          <cell r="J1780" t="str">
            <v>PSF</v>
          </cell>
          <cell r="K1780" t="str">
            <v>OPEN LMS/PSF</v>
          </cell>
        </row>
        <row r="1781">
          <cell r="D1781" t="str">
            <v>PI663</v>
          </cell>
          <cell r="E1781" t="str">
            <v>Hospital District #1 of Rice County (KS)</v>
          </cell>
          <cell r="G1781" t="str">
            <v>KS</v>
          </cell>
          <cell r="J1781" t="str">
            <v>IS LL</v>
          </cell>
          <cell r="K1781" t="str">
            <v>Anne Lee</v>
          </cell>
        </row>
        <row r="1782">
          <cell r="D1782" t="str">
            <v>PI664</v>
          </cell>
          <cell r="E1782" t="str">
            <v>Interim Healthcare</v>
          </cell>
          <cell r="G1782" t="str">
            <v>OH</v>
          </cell>
          <cell r="J1782" t="str">
            <v>PSF</v>
          </cell>
          <cell r="K1782" t="str">
            <v>OPEN LMS/PSF</v>
          </cell>
        </row>
        <row r="1783">
          <cell r="D1783" t="str">
            <v>PI666</v>
          </cell>
          <cell r="E1783" t="str">
            <v>Mile Bluff Medical Center Inc</v>
          </cell>
          <cell r="G1783" t="str">
            <v>WI</v>
          </cell>
          <cell r="J1783" t="str">
            <v>PSF</v>
          </cell>
          <cell r="K1783" t="str">
            <v>OPEN SL</v>
          </cell>
        </row>
        <row r="1784">
          <cell r="D1784" t="str">
            <v>PI669</v>
          </cell>
          <cell r="E1784" t="str">
            <v>Mile Bluff Medical Center Inc.</v>
          </cell>
          <cell r="G1784" t="str">
            <v>WI</v>
          </cell>
          <cell r="J1784" t="str">
            <v>PSF</v>
          </cell>
          <cell r="K1784" t="str">
            <v>OPEN SL</v>
          </cell>
        </row>
        <row r="1785">
          <cell r="D1785" t="str">
            <v>PI671</v>
          </cell>
          <cell r="E1785" t="str">
            <v>Penn York Medical Supply</v>
          </cell>
          <cell r="G1785" t="str">
            <v>NY</v>
          </cell>
          <cell r="J1785" t="str">
            <v>IS LL</v>
          </cell>
          <cell r="K1785" t="str">
            <v>Matt Zohol</v>
          </cell>
        </row>
        <row r="1786">
          <cell r="D1786" t="str">
            <v>PI672</v>
          </cell>
          <cell r="E1786" t="str">
            <v>Gove County Medical Center</v>
          </cell>
          <cell r="G1786" t="str">
            <v>KS</v>
          </cell>
          <cell r="J1786" t="str">
            <v>IS LL</v>
          </cell>
          <cell r="K1786" t="str">
            <v>Anne Lee</v>
          </cell>
        </row>
        <row r="1787">
          <cell r="D1787" t="str">
            <v>KS089</v>
          </cell>
          <cell r="E1787" t="str">
            <v>Philips County Hospital</v>
          </cell>
          <cell r="G1787" t="str">
            <v>KS</v>
          </cell>
          <cell r="I1787" t="str">
            <v>YES</v>
          </cell>
          <cell r="J1787" t="str">
            <v>KEY LL B2B</v>
          </cell>
          <cell r="K1787" t="str">
            <v>Jerri McCracken</v>
          </cell>
        </row>
        <row r="1788">
          <cell r="D1788" t="str">
            <v>PI679</v>
          </cell>
          <cell r="E1788" t="str">
            <v>Phillips County Hospital (KS)</v>
          </cell>
          <cell r="G1788" t="str">
            <v>KS</v>
          </cell>
          <cell r="I1788" t="str">
            <v>YES</v>
          </cell>
          <cell r="J1788" t="str">
            <v>KEY LL B2B</v>
          </cell>
          <cell r="K1788" t="str">
            <v>Jerri McCracken</v>
          </cell>
        </row>
        <row r="1789">
          <cell r="D1789" t="str">
            <v>PI917</v>
          </cell>
          <cell r="E1789" t="str">
            <v>AL Home Bound Rehab Svcs DP110</v>
          </cell>
          <cell r="G1789" t="str">
            <v>AL</v>
          </cell>
          <cell r="J1789" t="str">
            <v>LL GSD</v>
          </cell>
          <cell r="K1789" t="str">
            <v>John Zuder</v>
          </cell>
        </row>
        <row r="1790">
          <cell r="D1790" t="str">
            <v>PI921</v>
          </cell>
          <cell r="E1790" t="str">
            <v>AL Home Bound Rehab Svcs - DP 115</v>
          </cell>
          <cell r="G1790" t="str">
            <v>AL</v>
          </cell>
          <cell r="J1790" t="str">
            <v>LL GSD</v>
          </cell>
          <cell r="K1790" t="str">
            <v>John Zuder</v>
          </cell>
        </row>
        <row r="1791">
          <cell r="D1791" t="str">
            <v>PI922</v>
          </cell>
          <cell r="E1791" t="str">
            <v>AL Home Bound Rehab Scs - DP 116</v>
          </cell>
          <cell r="G1791" t="str">
            <v>AL</v>
          </cell>
          <cell r="J1791" t="str">
            <v>LL GSD</v>
          </cell>
          <cell r="K1791" t="str">
            <v>John Zuder</v>
          </cell>
        </row>
        <row r="1792">
          <cell r="D1792" t="str">
            <v>PI923</v>
          </cell>
          <cell r="E1792" t="str">
            <v>AL Home Bound Rehab Svcs - DP 117</v>
          </cell>
          <cell r="G1792" t="str">
            <v>AL</v>
          </cell>
          <cell r="J1792" t="str">
            <v>LL GSD</v>
          </cell>
          <cell r="K1792" t="str">
            <v>John Zuder</v>
          </cell>
        </row>
        <row r="1793">
          <cell r="D1793" t="str">
            <v>PI924</v>
          </cell>
          <cell r="E1793" t="str">
            <v>AL Home Bound Rehab Svcs - DP 118</v>
          </cell>
          <cell r="G1793" t="str">
            <v>AL</v>
          </cell>
          <cell r="J1793" t="str">
            <v>LL GSD</v>
          </cell>
          <cell r="K1793" t="str">
            <v>John Zuder</v>
          </cell>
        </row>
        <row r="1794">
          <cell r="D1794" t="str">
            <v>PI933</v>
          </cell>
          <cell r="E1794" t="str">
            <v>Suffolk County DSS</v>
          </cell>
          <cell r="G1794" t="str">
            <v>MA</v>
          </cell>
          <cell r="J1794" t="str">
            <v>LL GSD</v>
          </cell>
          <cell r="K1794" t="str">
            <v>OPEN GSD</v>
          </cell>
        </row>
        <row r="1795">
          <cell r="D1795" t="str">
            <v>QO503</v>
          </cell>
          <cell r="E1795" t="str">
            <v>Comfort Keepers (CT)</v>
          </cell>
          <cell r="G1795" t="str">
            <v>CT</v>
          </cell>
          <cell r="J1795" t="str">
            <v>IS LL</v>
          </cell>
          <cell r="K1795" t="str">
            <v>Tyler Hedrick</v>
          </cell>
        </row>
        <row r="1796">
          <cell r="D1796" t="str">
            <v>QO596</v>
          </cell>
          <cell r="E1796" t="str">
            <v>Garfield County Health Watch Satellite (WA)</v>
          </cell>
          <cell r="G1796" t="str">
            <v>WA</v>
          </cell>
          <cell r="J1796" t="str">
            <v>IS LL</v>
          </cell>
          <cell r="K1796" t="str">
            <v>Anne Lee</v>
          </cell>
        </row>
        <row r="1797">
          <cell r="D1797" t="str">
            <v>QO597</v>
          </cell>
          <cell r="E1797" t="str">
            <v>Affordable HomeCare (FL)</v>
          </cell>
          <cell r="G1797" t="str">
            <v>FL</v>
          </cell>
          <cell r="J1797" t="str">
            <v>IS LL</v>
          </cell>
          <cell r="K1797" t="str">
            <v>Anne Lee</v>
          </cell>
        </row>
        <row r="1798">
          <cell r="D1798" t="str">
            <v>QO602</v>
          </cell>
          <cell r="E1798" t="str">
            <v>Philips - Austin</v>
          </cell>
          <cell r="G1798" t="str">
            <v>TX</v>
          </cell>
          <cell r="J1798" t="str">
            <v>ONE</v>
          </cell>
          <cell r="K1798" t="str">
            <v>Gopi Shah</v>
          </cell>
        </row>
        <row r="1799">
          <cell r="D1799" t="str">
            <v>QO624</v>
          </cell>
          <cell r="E1799" t="str">
            <v>Philips - Narragansett</v>
          </cell>
          <cell r="G1799" t="str">
            <v>RI</v>
          </cell>
          <cell r="J1799" t="str">
            <v>ONE</v>
          </cell>
          <cell r="K1799" t="str">
            <v>Andrew Sheehan</v>
          </cell>
        </row>
        <row r="1800">
          <cell r="D1800" t="str">
            <v>QO665</v>
          </cell>
          <cell r="E1800" t="str">
            <v>MaineHealth Care at Home</v>
          </cell>
          <cell r="G1800" t="str">
            <v>ME</v>
          </cell>
          <cell r="J1800" t="str">
            <v>PSF</v>
          </cell>
          <cell r="K1800" t="str">
            <v>OPEN LMS/PSF</v>
          </cell>
        </row>
        <row r="1801">
          <cell r="D1801" t="str">
            <v>QO632</v>
          </cell>
          <cell r="E1801" t="str">
            <v>Minneola District Hospital (KS)</v>
          </cell>
          <cell r="G1801" t="str">
            <v>KS</v>
          </cell>
          <cell r="J1801" t="str">
            <v>IS LL</v>
          </cell>
          <cell r="K1801" t="str">
            <v>Anne Lee</v>
          </cell>
        </row>
        <row r="1802">
          <cell r="D1802" t="str">
            <v>QO643</v>
          </cell>
          <cell r="E1802" t="str">
            <v>Pike County Hlth Dept. Home Care &amp; Hospi</v>
          </cell>
          <cell r="G1802" t="str">
            <v>MO</v>
          </cell>
          <cell r="J1802" t="str">
            <v>PSF</v>
          </cell>
          <cell r="K1802" t="str">
            <v>Jerri McCracken</v>
          </cell>
        </row>
        <row r="1803">
          <cell r="D1803" t="str">
            <v>QO666</v>
          </cell>
          <cell r="E1803" t="str">
            <v>Affordable Home Care, LLC (NC)</v>
          </cell>
          <cell r="G1803" t="str">
            <v>NC</v>
          </cell>
          <cell r="J1803" t="str">
            <v>IS LL</v>
          </cell>
          <cell r="K1803" t="str">
            <v>Tyler Hedrick</v>
          </cell>
        </row>
        <row r="1804">
          <cell r="D1804" t="str">
            <v>QO671</v>
          </cell>
          <cell r="E1804" t="str">
            <v>Philips - Fresno</v>
          </cell>
          <cell r="G1804" t="str">
            <v>CA</v>
          </cell>
          <cell r="J1804" t="str">
            <v>OPEN ONE</v>
          </cell>
          <cell r="K1804" t="str">
            <v>OPEN ONE</v>
          </cell>
        </row>
        <row r="1805">
          <cell r="D1805" t="str">
            <v>QO692</v>
          </cell>
          <cell r="E1805" t="str">
            <v>Tri-State Medical (GA)</v>
          </cell>
          <cell r="G1805" t="str">
            <v>GA</v>
          </cell>
          <cell r="J1805" t="str">
            <v>IS LL</v>
          </cell>
          <cell r="K1805" t="str">
            <v>Tyler Hedrick</v>
          </cell>
        </row>
        <row r="1806">
          <cell r="D1806" t="str">
            <v>PI647</v>
          </cell>
          <cell r="E1806" t="str">
            <v>Swain Conty Health Department (NC)</v>
          </cell>
          <cell r="G1806" t="str">
            <v>NC</v>
          </cell>
          <cell r="J1806" t="str">
            <v>PSF</v>
          </cell>
          <cell r="K1806" t="str">
            <v>OPEN LMS/PSF</v>
          </cell>
        </row>
        <row r="1807">
          <cell r="D1807" t="str">
            <v>QO697</v>
          </cell>
          <cell r="E1807" t="str">
            <v>Swain County Health Department (NC)</v>
          </cell>
          <cell r="G1807" t="str">
            <v>NC</v>
          </cell>
          <cell r="J1807" t="str">
            <v>PSF</v>
          </cell>
          <cell r="K1807" t="str">
            <v>OPEN LMS/PSF</v>
          </cell>
        </row>
        <row r="1808">
          <cell r="D1808" t="str">
            <v>RI012</v>
          </cell>
          <cell r="E1808" t="str">
            <v>Philips Lifeline - Westerly</v>
          </cell>
          <cell r="G1808" t="str">
            <v>RI</v>
          </cell>
          <cell r="H1808" t="str">
            <v>STATE BUCKET</v>
          </cell>
          <cell r="J1808" t="str">
            <v>ONE</v>
          </cell>
          <cell r="K1808" t="str">
            <v>Darlene Messier</v>
          </cell>
        </row>
        <row r="1809">
          <cell r="D1809" t="str">
            <v>RI014</v>
          </cell>
          <cell r="E1809" t="str">
            <v>Jewish Collaborative Services of RI</v>
          </cell>
          <cell r="G1809" t="str">
            <v>RI</v>
          </cell>
          <cell r="J1809" t="str">
            <v>LMS</v>
          </cell>
          <cell r="K1809" t="str">
            <v>OPEN LMS/PSF</v>
          </cell>
        </row>
        <row r="1810">
          <cell r="D1810" t="str">
            <v>RI504</v>
          </cell>
          <cell r="E1810" t="str">
            <v>Jewish Collaborative Services of RI</v>
          </cell>
          <cell r="G1810" t="str">
            <v>RI</v>
          </cell>
          <cell r="J1810" t="str">
            <v>PSF</v>
          </cell>
          <cell r="K1810" t="str">
            <v>OPEN LMS/PSF</v>
          </cell>
        </row>
        <row r="1811">
          <cell r="D1811" t="str">
            <v>RI624</v>
          </cell>
          <cell r="E1811" t="str">
            <v>Jewish Collaborative Services of RI</v>
          </cell>
          <cell r="G1811" t="str">
            <v>RI</v>
          </cell>
          <cell r="J1811" t="str">
            <v>PSF</v>
          </cell>
          <cell r="K1811" t="str">
            <v>OPEN LMS/PSF</v>
          </cell>
        </row>
        <row r="1812">
          <cell r="D1812" t="str">
            <v>RI603</v>
          </cell>
          <cell r="E1812" t="str">
            <v>Philips Lifeline - North Kingston</v>
          </cell>
          <cell r="G1812" t="str">
            <v>RI</v>
          </cell>
          <cell r="J1812" t="str">
            <v>OPEN ONE</v>
          </cell>
          <cell r="K1812" t="str">
            <v>OPEN ONE</v>
          </cell>
        </row>
        <row r="1813">
          <cell r="D1813" t="str">
            <v>RI707</v>
          </cell>
          <cell r="E1813" t="str">
            <v>Care Resource</v>
          </cell>
          <cell r="G1813" t="str">
            <v>RI</v>
          </cell>
          <cell r="J1813" t="str">
            <v>ONE</v>
          </cell>
          <cell r="K1813" t="str">
            <v>Dante Mignucci</v>
          </cell>
        </row>
        <row r="1814">
          <cell r="D1814" t="str">
            <v>RI800</v>
          </cell>
          <cell r="E1814" t="str">
            <v>Philips Lifeline - Rhode Island</v>
          </cell>
          <cell r="G1814" t="str">
            <v>RI</v>
          </cell>
          <cell r="H1814" t="str">
            <v>STATE BUCKET</v>
          </cell>
          <cell r="J1814" t="str">
            <v>ONE</v>
          </cell>
          <cell r="K1814" t="str">
            <v>Andrew Sheehan</v>
          </cell>
        </row>
        <row r="1815">
          <cell r="D1815" t="str">
            <v>RI900</v>
          </cell>
          <cell r="E1815" t="str">
            <v>RI Medicaid</v>
          </cell>
          <cell r="G1815" t="str">
            <v>RI</v>
          </cell>
          <cell r="J1815" t="str">
            <v>LL GSD</v>
          </cell>
          <cell r="K1815" t="str">
            <v>Darlene Messier</v>
          </cell>
        </row>
        <row r="1816">
          <cell r="D1816" t="str">
            <v>RI901</v>
          </cell>
          <cell r="E1816" t="str">
            <v>Neighborhood Health Plan of Rhode Island</v>
          </cell>
          <cell r="G1816" t="str">
            <v>RI</v>
          </cell>
          <cell r="J1816" t="str">
            <v>LL GSD</v>
          </cell>
          <cell r="K1816" t="str">
            <v>Darlene Messier</v>
          </cell>
        </row>
        <row r="1817">
          <cell r="D1817" t="str">
            <v>RI902</v>
          </cell>
          <cell r="E1817" t="str">
            <v>PACE Orgaization of RI</v>
          </cell>
          <cell r="G1817" t="str">
            <v>RI</v>
          </cell>
          <cell r="J1817" t="str">
            <v>LL GSD</v>
          </cell>
          <cell r="K1817" t="str">
            <v>Darlene Messier</v>
          </cell>
        </row>
        <row r="1818">
          <cell r="D1818" t="str">
            <v>RS600</v>
          </cell>
          <cell r="E1818" t="str">
            <v>HomeCare Options (NJ)</v>
          </cell>
          <cell r="G1818" t="str">
            <v>NJ</v>
          </cell>
          <cell r="J1818" t="str">
            <v>PSF</v>
          </cell>
          <cell r="K1818" t="str">
            <v>OPEN LMS/PSF</v>
          </cell>
        </row>
        <row r="1819">
          <cell r="D1819" t="str">
            <v>RS905</v>
          </cell>
          <cell r="E1819" t="str">
            <v>PCA Options</v>
          </cell>
          <cell r="G1819" t="str">
            <v>PA</v>
          </cell>
          <cell r="I1819" t="str">
            <v>YES</v>
          </cell>
          <cell r="J1819" t="str">
            <v>KEY LL GSD</v>
          </cell>
          <cell r="K1819" t="str">
            <v>Carla Santos</v>
          </cell>
        </row>
        <row r="1820">
          <cell r="D1820" t="str">
            <v>RS912</v>
          </cell>
          <cell r="E1820" t="str">
            <v>United Cerebral Palsy of SAR</v>
          </cell>
          <cell r="G1820" t="str">
            <v>PA</v>
          </cell>
          <cell r="J1820" t="str">
            <v>LL GSD</v>
          </cell>
          <cell r="K1820" t="str">
            <v>OPEN GSD</v>
          </cell>
        </row>
        <row r="1821">
          <cell r="D1821" t="str">
            <v>OH942</v>
          </cell>
          <cell r="E1821" t="str">
            <v>Direction Home Akron Canton_Summit Cty</v>
          </cell>
          <cell r="G1821" t="str">
            <v>OH</v>
          </cell>
          <cell r="J1821" t="str">
            <v>Ll GSD</v>
          </cell>
          <cell r="K1821" t="str">
            <v>Carla Santos</v>
          </cell>
        </row>
        <row r="1822">
          <cell r="D1822" t="str">
            <v>SC014</v>
          </cell>
          <cell r="E1822" t="str">
            <v>Philips Lifeline - Greenwood</v>
          </cell>
          <cell r="G1822" t="str">
            <v>SC</v>
          </cell>
          <cell r="J1822" t="str">
            <v>ONE</v>
          </cell>
          <cell r="K1822" t="str">
            <v>Anne Lee</v>
          </cell>
        </row>
        <row r="1823">
          <cell r="D1823" t="str">
            <v>SC044</v>
          </cell>
          <cell r="E1823" t="str">
            <v>Mary Black Memorial Hospital</v>
          </cell>
          <cell r="G1823" t="str">
            <v>SC</v>
          </cell>
          <cell r="J1823" t="str">
            <v>IS LL</v>
          </cell>
          <cell r="K1823" t="str">
            <v>Anne Lee</v>
          </cell>
        </row>
        <row r="1824">
          <cell r="D1824" t="str">
            <v>FE100</v>
          </cell>
          <cell r="E1824" t="str">
            <v>Roper St. Francis Healthcare</v>
          </cell>
          <cell r="G1824" t="str">
            <v>SC</v>
          </cell>
          <cell r="I1824" t="str">
            <v>YES</v>
          </cell>
          <cell r="J1824" t="str">
            <v>KEY LL B2B</v>
          </cell>
          <cell r="K1824" t="str">
            <v>John Royals</v>
          </cell>
        </row>
        <row r="1825">
          <cell r="D1825" t="str">
            <v>FE124</v>
          </cell>
          <cell r="E1825" t="str">
            <v>Roper St. Francis Healthcare</v>
          </cell>
          <cell r="G1825" t="str">
            <v>SC</v>
          </cell>
          <cell r="I1825" t="str">
            <v>YES</v>
          </cell>
          <cell r="J1825" t="str">
            <v>KEY LL B2B</v>
          </cell>
          <cell r="K1825" t="str">
            <v>John Royals</v>
          </cell>
        </row>
        <row r="1826">
          <cell r="D1826" t="str">
            <v>SC049</v>
          </cell>
          <cell r="E1826" t="str">
            <v>Roper St. Francis Healthcare</v>
          </cell>
          <cell r="G1826" t="str">
            <v>SC</v>
          </cell>
          <cell r="I1826" t="str">
            <v>YES</v>
          </cell>
          <cell r="J1826" t="str">
            <v>KEY LL B2B</v>
          </cell>
          <cell r="K1826" t="str">
            <v>John Royals</v>
          </cell>
        </row>
        <row r="1827">
          <cell r="D1827" t="str">
            <v>SC149</v>
          </cell>
          <cell r="E1827" t="str">
            <v>Roper St. Francis Healthcare</v>
          </cell>
          <cell r="G1827" t="str">
            <v>SC</v>
          </cell>
          <cell r="I1827" t="str">
            <v>YES</v>
          </cell>
          <cell r="J1827" t="str">
            <v>KEY LL B2B</v>
          </cell>
          <cell r="K1827" t="str">
            <v>John Royals</v>
          </cell>
        </row>
        <row r="1828">
          <cell r="D1828" t="str">
            <v>SC649</v>
          </cell>
          <cell r="E1828" t="str">
            <v>Roper St. Francis Healthcare</v>
          </cell>
          <cell r="G1828" t="str">
            <v>SC</v>
          </cell>
          <cell r="I1828" t="str">
            <v>YES</v>
          </cell>
          <cell r="J1828" t="str">
            <v>KEY LL B2B</v>
          </cell>
          <cell r="K1828" t="str">
            <v>John Royals</v>
          </cell>
        </row>
        <row r="1829">
          <cell r="D1829" t="str">
            <v>SC650</v>
          </cell>
          <cell r="E1829" t="str">
            <v>Roper St. Francis Healthcare</v>
          </cell>
          <cell r="G1829" t="str">
            <v>SC</v>
          </cell>
          <cell r="I1829" t="str">
            <v>YES</v>
          </cell>
          <cell r="J1829" t="str">
            <v>KEY LL B2B</v>
          </cell>
          <cell r="K1829" t="str">
            <v>John Royals</v>
          </cell>
        </row>
        <row r="1830">
          <cell r="D1830" t="str">
            <v>SC665</v>
          </cell>
          <cell r="E1830" t="str">
            <v>Roper St. Francis</v>
          </cell>
          <cell r="G1830" t="str">
            <v>SC</v>
          </cell>
          <cell r="I1830" t="str">
            <v>YES</v>
          </cell>
          <cell r="J1830" t="str">
            <v>KEY LL B2B</v>
          </cell>
          <cell r="K1830" t="str">
            <v>John Royals</v>
          </cell>
        </row>
        <row r="1831">
          <cell r="D1831" t="str">
            <v>SC669</v>
          </cell>
          <cell r="E1831" t="str">
            <v>Roper St. Francis</v>
          </cell>
          <cell r="G1831" t="str">
            <v>SC</v>
          </cell>
          <cell r="I1831" t="str">
            <v>YES</v>
          </cell>
          <cell r="J1831" t="str">
            <v>KEY LL B2B</v>
          </cell>
          <cell r="K1831" t="str">
            <v>John Royals</v>
          </cell>
        </row>
        <row r="1832">
          <cell r="D1832" t="str">
            <v>SC679</v>
          </cell>
          <cell r="E1832" t="str">
            <v>Roper St. Francis Home Care</v>
          </cell>
          <cell r="G1832" t="str">
            <v>SC</v>
          </cell>
          <cell r="I1832" t="str">
            <v>YES</v>
          </cell>
          <cell r="J1832" t="str">
            <v>KEY LL B2B</v>
          </cell>
          <cell r="K1832" t="str">
            <v>John Royals</v>
          </cell>
        </row>
        <row r="1833">
          <cell r="D1833" t="str">
            <v>CW001</v>
          </cell>
          <cell r="E1833" t="str">
            <v>Lutheran Homes of South Carolina</v>
          </cell>
          <cell r="G1833" t="str">
            <v>SC</v>
          </cell>
          <cell r="I1833" t="str">
            <v>YES</v>
          </cell>
          <cell r="J1833" t="str">
            <v>KEY LL B2B</v>
          </cell>
          <cell r="K1833" t="str">
            <v>John Zuder</v>
          </cell>
        </row>
        <row r="1834">
          <cell r="D1834" t="str">
            <v>CW002</v>
          </cell>
          <cell r="E1834" t="str">
            <v>Lutheran Homes of South Carolina</v>
          </cell>
          <cell r="G1834" t="str">
            <v>SC</v>
          </cell>
          <cell r="I1834" t="str">
            <v>YES</v>
          </cell>
          <cell r="J1834" t="str">
            <v>KEY LL B2B</v>
          </cell>
          <cell r="K1834" t="str">
            <v>John Zuder</v>
          </cell>
        </row>
        <row r="1835">
          <cell r="D1835" t="str">
            <v>SC060</v>
          </cell>
          <cell r="E1835" t="str">
            <v>Lutheran Homes of SC / Loman Home</v>
          </cell>
          <cell r="G1835" t="str">
            <v>SC</v>
          </cell>
          <cell r="I1835" t="str">
            <v>YES</v>
          </cell>
          <cell r="J1835" t="str">
            <v>KEY LL B2B</v>
          </cell>
          <cell r="K1835" t="str">
            <v>John Zuder</v>
          </cell>
        </row>
        <row r="1836">
          <cell r="D1836" t="str">
            <v>SC503</v>
          </cell>
          <cell r="E1836" t="str">
            <v>TidePoint, A Vi Community</v>
          </cell>
          <cell r="G1836" t="str">
            <v>SC</v>
          </cell>
          <cell r="J1836" t="str">
            <v>IS LL</v>
          </cell>
          <cell r="K1836" t="str">
            <v>Anne Lee</v>
          </cell>
        </row>
        <row r="1837">
          <cell r="D1837" t="str">
            <v>SC651</v>
          </cell>
          <cell r="E1837" t="str">
            <v>FIrstLight HomeCare</v>
          </cell>
          <cell r="G1837" t="str">
            <v>SC</v>
          </cell>
          <cell r="J1837" t="str">
            <v>IS LL</v>
          </cell>
          <cell r="K1837" t="str">
            <v>Anne Lee</v>
          </cell>
        </row>
        <row r="1838">
          <cell r="D1838" t="str">
            <v>SC658</v>
          </cell>
          <cell r="E1838" t="str">
            <v>Fairfield County EMS</v>
          </cell>
          <cell r="G1838" t="str">
            <v>SC</v>
          </cell>
          <cell r="J1838" t="str">
            <v>PSF</v>
          </cell>
          <cell r="K1838" t="str">
            <v>OPEN LMS/PSF</v>
          </cell>
        </row>
        <row r="1839">
          <cell r="D1839" t="str">
            <v>SC708</v>
          </cell>
          <cell r="E1839" t="str">
            <v>Stay at Home Strategies, LLC</v>
          </cell>
          <cell r="G1839" t="str">
            <v>SC</v>
          </cell>
          <cell r="J1839" t="str">
            <v>ONE</v>
          </cell>
          <cell r="K1839" t="str">
            <v>John Zuder</v>
          </cell>
        </row>
        <row r="1840">
          <cell r="D1840" t="str">
            <v>SC719</v>
          </cell>
          <cell r="E1840" t="str">
            <v>Lifeline  Greenville</v>
          </cell>
          <cell r="G1840" t="str">
            <v>SC</v>
          </cell>
          <cell r="H1840" t="str">
            <v>STATE BUCKET</v>
          </cell>
          <cell r="J1840" t="str">
            <v>ONE</v>
          </cell>
          <cell r="K1840" t="str">
            <v>John Zuder</v>
          </cell>
        </row>
        <row r="1841">
          <cell r="D1841" t="str">
            <v>SC913</v>
          </cell>
          <cell r="E1841" t="str">
            <v>Lifeline</v>
          </cell>
          <cell r="G1841" t="str">
            <v>SC</v>
          </cell>
          <cell r="I1841" t="str">
            <v>YES</v>
          </cell>
          <cell r="J1841" t="str">
            <v>KEY LL GSD</v>
          </cell>
          <cell r="K1841" t="str">
            <v>John Zuder</v>
          </cell>
        </row>
        <row r="1842">
          <cell r="D1842" t="str">
            <v>SC914</v>
          </cell>
          <cell r="E1842" t="str">
            <v>YCB of Disabilities &amp; Special Needs</v>
          </cell>
          <cell r="G1842" t="str">
            <v>SC</v>
          </cell>
          <cell r="I1842" t="str">
            <v>YES</v>
          </cell>
          <cell r="J1842" t="str">
            <v>KEY LL GSD</v>
          </cell>
          <cell r="K1842" t="str">
            <v>John Zuder</v>
          </cell>
        </row>
        <row r="1843">
          <cell r="D1843" t="str">
            <v>SC916</v>
          </cell>
          <cell r="E1843" t="str">
            <v>South Carolina Medicaid</v>
          </cell>
          <cell r="G1843" t="str">
            <v>SC</v>
          </cell>
          <cell r="I1843" t="str">
            <v>YES</v>
          </cell>
          <cell r="J1843" t="str">
            <v>KEY LL GSD</v>
          </cell>
          <cell r="K1843" t="str">
            <v>John Zuder</v>
          </cell>
        </row>
        <row r="1844">
          <cell r="D1844" t="str">
            <v>SC917</v>
          </cell>
          <cell r="E1844" t="str">
            <v>South Carolina Medicaid</v>
          </cell>
          <cell r="G1844" t="str">
            <v>SC</v>
          </cell>
          <cell r="I1844" t="str">
            <v>YES</v>
          </cell>
          <cell r="J1844" t="str">
            <v>KEY LL GSD</v>
          </cell>
          <cell r="K1844" t="str">
            <v>John Zuder</v>
          </cell>
        </row>
        <row r="1845">
          <cell r="D1845" t="str">
            <v>SC918</v>
          </cell>
          <cell r="E1845" t="str">
            <v>South Carolina Medicaid</v>
          </cell>
          <cell r="G1845" t="str">
            <v>SC</v>
          </cell>
          <cell r="I1845" t="str">
            <v>YES</v>
          </cell>
          <cell r="J1845" t="str">
            <v>KEY LL GSD</v>
          </cell>
          <cell r="K1845" t="str">
            <v>John Zuder</v>
          </cell>
        </row>
        <row r="1846">
          <cell r="D1846" t="str">
            <v>SC927</v>
          </cell>
          <cell r="E1846" t="str">
            <v>South Carolina WAIVERS</v>
          </cell>
          <cell r="G1846" t="str">
            <v>SC</v>
          </cell>
          <cell r="I1846" t="str">
            <v>YES</v>
          </cell>
          <cell r="J1846" t="str">
            <v>KEY LL GSD</v>
          </cell>
          <cell r="K1846" t="str">
            <v>John Zuder</v>
          </cell>
        </row>
        <row r="1847">
          <cell r="D1847" t="str">
            <v>SD014</v>
          </cell>
          <cell r="E1847" t="str">
            <v>Winner Regional Health Center</v>
          </cell>
          <cell r="G1847" t="str">
            <v>SD</v>
          </cell>
          <cell r="J1847" t="str">
            <v>IS LL</v>
          </cell>
          <cell r="K1847" t="str">
            <v>Matt Zohol</v>
          </cell>
        </row>
        <row r="1848">
          <cell r="D1848" t="str">
            <v>SD018</v>
          </cell>
          <cell r="E1848" t="str">
            <v>Philips Lifeline - Rapid City</v>
          </cell>
          <cell r="G1848" t="str">
            <v>SD</v>
          </cell>
          <cell r="H1848" t="str">
            <v>STATE BUCKET</v>
          </cell>
          <cell r="J1848" t="str">
            <v>ONE</v>
          </cell>
          <cell r="K1848" t="str">
            <v>Polly Zwolensky</v>
          </cell>
        </row>
        <row r="1849">
          <cell r="D1849" t="str">
            <v>SD030</v>
          </cell>
          <cell r="E1849" t="str">
            <v>Flandreau Santee Sioux Tribal Clinic</v>
          </cell>
          <cell r="G1849" t="str">
            <v>SD</v>
          </cell>
          <cell r="J1849" t="str">
            <v>LL B2B</v>
          </cell>
          <cell r="K1849" t="str">
            <v>Jerri McCracken</v>
          </cell>
        </row>
        <row r="1850">
          <cell r="D1850" t="str">
            <v>SD602</v>
          </cell>
          <cell r="E1850" t="str">
            <v>Good Samaritan  Sioux Falls Village</v>
          </cell>
          <cell r="G1850" t="str">
            <v>SD</v>
          </cell>
          <cell r="J1850" t="str">
            <v>PSF</v>
          </cell>
          <cell r="K1850" t="str">
            <v>OPEN SL</v>
          </cell>
        </row>
        <row r="1851">
          <cell r="D1851" t="str">
            <v>SD307</v>
          </cell>
          <cell r="E1851" t="str">
            <v>Good Samaritan Well Aware Systems</v>
          </cell>
          <cell r="G1851" t="str">
            <v>SD</v>
          </cell>
          <cell r="J1851" t="str">
            <v>PSF</v>
          </cell>
          <cell r="K1851" t="str">
            <v>OPEN SL</v>
          </cell>
        </row>
        <row r="1852">
          <cell r="D1852" t="str">
            <v>SD363</v>
          </cell>
          <cell r="E1852" t="str">
            <v>Good Samaritan - Tyndall</v>
          </cell>
          <cell r="G1852" t="str">
            <v>SD</v>
          </cell>
          <cell r="J1852" t="str">
            <v>IS LL</v>
          </cell>
          <cell r="K1852" t="str">
            <v>Matt Zohol</v>
          </cell>
        </row>
        <row r="1853">
          <cell r="D1853" t="str">
            <v>SD609</v>
          </cell>
          <cell r="E1853" t="str">
            <v>Good Samaritan Society - Howard Lifeline</v>
          </cell>
          <cell r="G1853" t="str">
            <v>SD</v>
          </cell>
          <cell r="J1853" t="str">
            <v>IS LL</v>
          </cell>
          <cell r="K1853" t="str">
            <v>Matt Zohol</v>
          </cell>
        </row>
        <row r="1854">
          <cell r="D1854" t="str">
            <v>SD610</v>
          </cell>
          <cell r="E1854" t="str">
            <v>Good Samaritan - St. Martin Village</v>
          </cell>
          <cell r="G1854" t="str">
            <v>SD</v>
          </cell>
          <cell r="J1854" t="str">
            <v>IS LL</v>
          </cell>
          <cell r="K1854" t="str">
            <v>Matt Zohol</v>
          </cell>
        </row>
        <row r="1855">
          <cell r="D1855" t="str">
            <v>SD612</v>
          </cell>
          <cell r="E1855" t="str">
            <v>Good Samaritan-Crescent Villa</v>
          </cell>
          <cell r="G1855" t="str">
            <v>SD</v>
          </cell>
          <cell r="J1855" t="str">
            <v>PSF</v>
          </cell>
          <cell r="K1855" t="str">
            <v>OPEN SL</v>
          </cell>
        </row>
        <row r="1856">
          <cell r="D1856" t="str">
            <v>SD901</v>
          </cell>
          <cell r="E1856" t="str">
            <v>South Dakota DSS</v>
          </cell>
          <cell r="G1856" t="str">
            <v>SD</v>
          </cell>
          <cell r="J1856" t="str">
            <v>LL GSD</v>
          </cell>
          <cell r="K1856" t="str">
            <v>Polly Zwolensky</v>
          </cell>
        </row>
        <row r="1857">
          <cell r="D1857" t="str">
            <v>SD902</v>
          </cell>
          <cell r="E1857" t="str">
            <v>South Dakota Waiver Program</v>
          </cell>
          <cell r="G1857" t="str">
            <v>SD</v>
          </cell>
          <cell r="J1857" t="str">
            <v>LL GSD</v>
          </cell>
          <cell r="K1857" t="str">
            <v>Polly Zwolensky</v>
          </cell>
        </row>
        <row r="1858">
          <cell r="D1858" t="str">
            <v>TE010</v>
          </cell>
          <cell r="E1858" t="str">
            <v>Cuero Community Hospital</v>
          </cell>
          <cell r="G1858" t="str">
            <v>TX</v>
          </cell>
          <cell r="J1858" t="str">
            <v>IS LL</v>
          </cell>
          <cell r="K1858" t="str">
            <v>Anne Lee</v>
          </cell>
        </row>
        <row r="1859">
          <cell r="D1859" t="str">
            <v>TX010</v>
          </cell>
          <cell r="E1859" t="str">
            <v>Cuero Community Hospital</v>
          </cell>
          <cell r="G1859" t="str">
            <v>TX</v>
          </cell>
          <cell r="J1859" t="str">
            <v>IS LL</v>
          </cell>
          <cell r="K1859" t="str">
            <v>Anne Lee</v>
          </cell>
        </row>
        <row r="1860">
          <cell r="D1860" t="str">
            <v>TE012</v>
          </cell>
          <cell r="E1860" t="str">
            <v>BrickStreet Pharmacy</v>
          </cell>
          <cell r="G1860" t="str">
            <v>TX</v>
          </cell>
          <cell r="I1860" t="str">
            <v>YES</v>
          </cell>
          <cell r="J1860" t="str">
            <v>KEY LL B2B</v>
          </cell>
          <cell r="K1860" t="str">
            <v>Gopi Shah</v>
          </cell>
        </row>
        <row r="1861">
          <cell r="D1861" t="str">
            <v>TE067</v>
          </cell>
          <cell r="E1861" t="str">
            <v>Shannon Home Health Services</v>
          </cell>
          <cell r="G1861" t="str">
            <v>TX</v>
          </cell>
          <cell r="J1861" t="str">
            <v>IS LL</v>
          </cell>
          <cell r="K1861" t="str">
            <v>Anne Lee</v>
          </cell>
        </row>
        <row r="1862">
          <cell r="D1862" t="str">
            <v>TE135</v>
          </cell>
          <cell r="E1862" t="str">
            <v>Senior Allegiance Home Care</v>
          </cell>
          <cell r="G1862" t="str">
            <v>TX</v>
          </cell>
          <cell r="J1862" t="str">
            <v>IS LL</v>
          </cell>
          <cell r="K1862" t="str">
            <v>Anne Lee</v>
          </cell>
        </row>
        <row r="1863">
          <cell r="D1863" t="str">
            <v>TE635</v>
          </cell>
          <cell r="E1863" t="str">
            <v>Senior Allegiance Home Care</v>
          </cell>
          <cell r="G1863" t="str">
            <v>TX</v>
          </cell>
          <cell r="J1863" t="str">
            <v>IS LL</v>
          </cell>
          <cell r="K1863" t="str">
            <v>Anne Lee</v>
          </cell>
        </row>
        <row r="1864">
          <cell r="D1864" t="str">
            <v>TE314</v>
          </cell>
          <cell r="E1864" t="str">
            <v>Alcom Systems, LLC</v>
          </cell>
          <cell r="G1864" t="str">
            <v>TX</v>
          </cell>
          <cell r="J1864" t="str">
            <v>LMS</v>
          </cell>
          <cell r="K1864" t="str">
            <v>OPEN LMS/PSF</v>
          </cell>
        </row>
        <row r="1865">
          <cell r="D1865" t="str">
            <v>TE501</v>
          </cell>
          <cell r="E1865" t="str">
            <v>Livogis</v>
          </cell>
          <cell r="G1865" t="str">
            <v>TX</v>
          </cell>
          <cell r="I1865" t="str">
            <v>YES</v>
          </cell>
          <cell r="J1865" t="str">
            <v>KEY LL B2B</v>
          </cell>
          <cell r="K1865" t="str">
            <v>Gopi Shah</v>
          </cell>
        </row>
        <row r="1866">
          <cell r="D1866" t="str">
            <v>TE605</v>
          </cell>
          <cell r="E1866" t="str">
            <v>NETHC, LLC dba Right at Home Northeast Texas</v>
          </cell>
          <cell r="G1866" t="str">
            <v>TX</v>
          </cell>
          <cell r="J1866" t="str">
            <v>IS LL</v>
          </cell>
          <cell r="K1866" t="str">
            <v>Anne Lee</v>
          </cell>
        </row>
        <row r="1867">
          <cell r="D1867" t="str">
            <v>TE627</v>
          </cell>
          <cell r="E1867" t="str">
            <v>InHouse Systems, Inc.</v>
          </cell>
          <cell r="G1867" t="str">
            <v>TX</v>
          </cell>
          <cell r="J1867" t="str">
            <v>IS LL</v>
          </cell>
          <cell r="K1867" t="str">
            <v>Anne Lee</v>
          </cell>
        </row>
        <row r="1868">
          <cell r="D1868" t="str">
            <v>TN015</v>
          </cell>
          <cell r="E1868" t="str">
            <v>Philips Lifeline - Kingsport</v>
          </cell>
          <cell r="G1868" t="str">
            <v>TN</v>
          </cell>
          <cell r="J1868" t="str">
            <v>OPEN ONE</v>
          </cell>
          <cell r="K1868" t="str">
            <v>OPEN ONE</v>
          </cell>
        </row>
        <row r="1869">
          <cell r="D1869" t="str">
            <v>TN024</v>
          </cell>
          <cell r="E1869" t="str">
            <v>Cumberland Medical Center Auxiliary</v>
          </cell>
          <cell r="G1869" t="str">
            <v>TN</v>
          </cell>
          <cell r="I1869" t="str">
            <v>YES</v>
          </cell>
          <cell r="J1869" t="str">
            <v>KEY LL B2B</v>
          </cell>
          <cell r="K1869" t="str">
            <v>John Royals</v>
          </cell>
        </row>
        <row r="1870">
          <cell r="D1870" t="str">
            <v>TN032</v>
          </cell>
          <cell r="E1870" t="str">
            <v>Philips Lifeline - Lenoir City</v>
          </cell>
          <cell r="G1870" t="str">
            <v>TN</v>
          </cell>
          <cell r="H1870" t="str">
            <v>STATE BUCKET</v>
          </cell>
          <cell r="J1870" t="str">
            <v>ONE</v>
          </cell>
          <cell r="K1870" t="str">
            <v>John Royals</v>
          </cell>
        </row>
        <row r="1871">
          <cell r="D1871" t="str">
            <v>TN033</v>
          </cell>
          <cell r="E1871" t="str">
            <v>City of Berry Hill</v>
          </cell>
          <cell r="G1871" t="str">
            <v>TN</v>
          </cell>
          <cell r="J1871" t="str">
            <v>IS LL</v>
          </cell>
          <cell r="K1871" t="str">
            <v>Dante Mignucci</v>
          </cell>
        </row>
        <row r="1872">
          <cell r="D1872" t="str">
            <v>TN061</v>
          </cell>
          <cell r="E1872" t="str">
            <v>Philips Lifeline - Lewisburg</v>
          </cell>
          <cell r="G1872" t="str">
            <v>TN</v>
          </cell>
          <cell r="J1872" t="str">
            <v>OPEN ONE</v>
          </cell>
          <cell r="K1872" t="str">
            <v>OPEN ONE</v>
          </cell>
        </row>
        <row r="1873">
          <cell r="D1873" t="str">
            <v>TN065</v>
          </cell>
          <cell r="E1873" t="str">
            <v>Philips - Maryville</v>
          </cell>
          <cell r="G1873" t="str">
            <v>TN</v>
          </cell>
          <cell r="J1873" t="str">
            <v>OPEN ONE</v>
          </cell>
          <cell r="K1873" t="str">
            <v>OPEN ONE</v>
          </cell>
        </row>
        <row r="1874">
          <cell r="D1874" t="str">
            <v>TN413</v>
          </cell>
          <cell r="E1874" t="str">
            <v>Caring Hearts and Hands of Tennessee</v>
          </cell>
          <cell r="G1874" t="str">
            <v>TN</v>
          </cell>
          <cell r="J1874" t="str">
            <v>IS LL</v>
          </cell>
          <cell r="K1874" t="str">
            <v>Dante Mignucci</v>
          </cell>
        </row>
        <row r="1875">
          <cell r="D1875" t="str">
            <v>TN115</v>
          </cell>
          <cell r="E1875" t="str">
            <v>Secure and Safe at Home</v>
          </cell>
          <cell r="G1875" t="str">
            <v>TN</v>
          </cell>
          <cell r="J1875" t="str">
            <v>IS LL</v>
          </cell>
          <cell r="K1875" t="str">
            <v>Dante Mignucci</v>
          </cell>
        </row>
        <row r="1876">
          <cell r="D1876" t="str">
            <v>TN392</v>
          </cell>
          <cell r="E1876" t="str">
            <v>DIRECT MEDICAL SUPPLIES</v>
          </cell>
          <cell r="G1876" t="str">
            <v>TN</v>
          </cell>
          <cell r="J1876" t="str">
            <v>IS LL</v>
          </cell>
          <cell r="K1876" t="str">
            <v>Dante Mignucci</v>
          </cell>
        </row>
        <row r="1877">
          <cell r="D1877" t="str">
            <v>TN592</v>
          </cell>
          <cell r="E1877" t="str">
            <v>DIRECT MEDICAL SUPPLIES</v>
          </cell>
          <cell r="G1877" t="str">
            <v>TN</v>
          </cell>
          <cell r="J1877" t="str">
            <v>IS LL</v>
          </cell>
          <cell r="K1877" t="str">
            <v>Dante Mignucci</v>
          </cell>
        </row>
        <row r="1878">
          <cell r="D1878" t="str">
            <v>TN405</v>
          </cell>
          <cell r="E1878" t="str">
            <v>NHC HomeCare - Chattanooga</v>
          </cell>
          <cell r="G1878" t="str">
            <v>TN</v>
          </cell>
          <cell r="J1878" t="str">
            <v>IS LL</v>
          </cell>
          <cell r="K1878" t="str">
            <v>Dante Mignucci</v>
          </cell>
        </row>
        <row r="1879">
          <cell r="D1879" t="str">
            <v>TN414</v>
          </cell>
          <cell r="E1879" t="str">
            <v>Knoxville, NHC HomeCare</v>
          </cell>
          <cell r="G1879" t="str">
            <v>TN</v>
          </cell>
          <cell r="J1879" t="str">
            <v>IS LL</v>
          </cell>
          <cell r="K1879" t="str">
            <v>Dante Mignucci</v>
          </cell>
        </row>
        <row r="1880">
          <cell r="D1880" t="str">
            <v>TN430</v>
          </cell>
          <cell r="E1880" t="str">
            <v>Volunteer Home Care, Inc - Camden</v>
          </cell>
          <cell r="G1880" t="str">
            <v>TN</v>
          </cell>
          <cell r="J1880" t="str">
            <v>IS LL</v>
          </cell>
          <cell r="K1880" t="str">
            <v>Dante Mignucci</v>
          </cell>
        </row>
        <row r="1881">
          <cell r="D1881" t="str">
            <v>TN432</v>
          </cell>
          <cell r="E1881" t="str">
            <v>Volunteer Home Care, Inc. - Huntingdon</v>
          </cell>
          <cell r="G1881" t="str">
            <v>TN</v>
          </cell>
          <cell r="J1881" t="str">
            <v>IS LL</v>
          </cell>
          <cell r="K1881" t="str">
            <v>Dante Mignucci</v>
          </cell>
        </row>
        <row r="1882">
          <cell r="D1882" t="str">
            <v>TN433</v>
          </cell>
          <cell r="E1882" t="str">
            <v>Volunteer Home Care Inc. - Humboldt</v>
          </cell>
          <cell r="G1882" t="str">
            <v>TN</v>
          </cell>
          <cell r="J1882" t="str">
            <v>IS LL</v>
          </cell>
          <cell r="K1882" t="str">
            <v>Dante Mignucci</v>
          </cell>
        </row>
        <row r="1883">
          <cell r="D1883" t="str">
            <v>TN434</v>
          </cell>
          <cell r="E1883" t="str">
            <v>Volunteer Home Care, Inc. - Jackson</v>
          </cell>
          <cell r="G1883" t="str">
            <v>TN</v>
          </cell>
          <cell r="J1883" t="str">
            <v>IS LL</v>
          </cell>
          <cell r="K1883" t="str">
            <v>Dante Mignucci</v>
          </cell>
        </row>
        <row r="1884">
          <cell r="D1884" t="str">
            <v>TN436</v>
          </cell>
          <cell r="E1884" t="str">
            <v>Volunteer Home Care, Inc. - Union City</v>
          </cell>
          <cell r="G1884" t="str">
            <v>TN</v>
          </cell>
          <cell r="J1884" t="str">
            <v>IS LL</v>
          </cell>
          <cell r="K1884" t="str">
            <v>Dante Mignucci</v>
          </cell>
        </row>
        <row r="1885">
          <cell r="D1885" t="str">
            <v>TN506</v>
          </cell>
          <cell r="E1885" t="str">
            <v>Dickson, NHC HomeCare</v>
          </cell>
          <cell r="G1885" t="str">
            <v>TN</v>
          </cell>
          <cell r="J1885" t="str">
            <v>IS LL</v>
          </cell>
          <cell r="K1885" t="str">
            <v>Dante Mignucci</v>
          </cell>
        </row>
        <row r="1886">
          <cell r="D1886" t="str">
            <v>TN515</v>
          </cell>
          <cell r="E1886" t="str">
            <v>Secure and Safe at Home</v>
          </cell>
          <cell r="G1886" t="str">
            <v>TN</v>
          </cell>
          <cell r="J1886" t="str">
            <v>IS LL</v>
          </cell>
          <cell r="K1886" t="str">
            <v>Dante Mignucci</v>
          </cell>
        </row>
        <row r="1887">
          <cell r="D1887" t="str">
            <v>TN599</v>
          </cell>
          <cell r="E1887" t="str">
            <v>Good Samaritan Society - Fairfield Glade</v>
          </cell>
          <cell r="G1887" t="str">
            <v>TN</v>
          </cell>
          <cell r="J1887" t="str">
            <v>PSF</v>
          </cell>
          <cell r="K1887" t="str">
            <v>OPEN SL</v>
          </cell>
        </row>
        <row r="1888">
          <cell r="D1888" t="str">
            <v>FL652</v>
          </cell>
          <cell r="E1888" t="str">
            <v>Signature HealthCARE at The Courtyard</v>
          </cell>
          <cell r="G1888" t="str">
            <v>FL</v>
          </cell>
          <cell r="J1888" t="str">
            <v>IS LL</v>
          </cell>
          <cell r="K1888" t="str">
            <v>Anne Lee</v>
          </cell>
        </row>
        <row r="1889">
          <cell r="D1889" t="str">
            <v>FL653</v>
          </cell>
          <cell r="E1889" t="str">
            <v>Signature HealthCARE of No Florida</v>
          </cell>
          <cell r="G1889" t="str">
            <v>FL</v>
          </cell>
          <cell r="J1889" t="str">
            <v>IS LL</v>
          </cell>
          <cell r="K1889" t="str">
            <v>Anne Lee</v>
          </cell>
        </row>
        <row r="1890">
          <cell r="D1890" t="str">
            <v>KY665</v>
          </cell>
          <cell r="E1890" t="str">
            <v>Lee County Care &amp; Rehabilitation Center</v>
          </cell>
          <cell r="G1890" t="str">
            <v>KY</v>
          </cell>
          <cell r="J1890" t="str">
            <v>IS LL</v>
          </cell>
          <cell r="K1890" t="str">
            <v>Dante Mignucci</v>
          </cell>
        </row>
        <row r="1891">
          <cell r="D1891" t="str">
            <v>KY668</v>
          </cell>
          <cell r="E1891" t="str">
            <v>Signature HealthCARE of Pikeville</v>
          </cell>
          <cell r="G1891" t="str">
            <v>KY</v>
          </cell>
          <cell r="J1891" t="str">
            <v>IS LL</v>
          </cell>
          <cell r="K1891" t="str">
            <v>Dante Mignucci</v>
          </cell>
        </row>
        <row r="1892">
          <cell r="D1892" t="str">
            <v>KY669</v>
          </cell>
          <cell r="E1892" t="str">
            <v>Riverview Health Care Center</v>
          </cell>
          <cell r="G1892" t="str">
            <v>KY</v>
          </cell>
          <cell r="J1892" t="str">
            <v>IS LL</v>
          </cell>
          <cell r="K1892" t="str">
            <v>Dante Mignucci</v>
          </cell>
        </row>
        <row r="1893">
          <cell r="D1893" t="str">
            <v>KY675</v>
          </cell>
          <cell r="E1893" t="str">
            <v>Prestonsburg Health Care Center</v>
          </cell>
          <cell r="G1893" t="str">
            <v>KY</v>
          </cell>
          <cell r="J1893" t="str">
            <v>IS LL</v>
          </cell>
          <cell r="K1893" t="str">
            <v>Dante Mignucci</v>
          </cell>
        </row>
        <row r="1894">
          <cell r="D1894" t="str">
            <v>KY676</v>
          </cell>
          <cell r="E1894" t="str">
            <v>Signature HealthCARE of Spencer County</v>
          </cell>
          <cell r="G1894" t="str">
            <v>KY</v>
          </cell>
          <cell r="J1894" t="str">
            <v>IS LL</v>
          </cell>
          <cell r="K1894" t="str">
            <v>Dante Mignucci</v>
          </cell>
        </row>
        <row r="1895">
          <cell r="D1895" t="str">
            <v>TN671</v>
          </cell>
          <cell r="E1895" t="str">
            <v>Signature HealthCare of Erin</v>
          </cell>
          <cell r="G1895" t="str">
            <v>TN</v>
          </cell>
          <cell r="J1895" t="str">
            <v>IS LL</v>
          </cell>
          <cell r="K1895" t="str">
            <v>Dante Mignucci</v>
          </cell>
        </row>
        <row r="1896">
          <cell r="D1896" t="str">
            <v>TN663</v>
          </cell>
          <cell r="E1896" t="str">
            <v>Alexian Brothers Community Services</v>
          </cell>
          <cell r="G1896" t="str">
            <v>TN</v>
          </cell>
          <cell r="J1896" t="str">
            <v>PSF</v>
          </cell>
          <cell r="K1896" t="str">
            <v>John Royals</v>
          </cell>
        </row>
        <row r="1897">
          <cell r="D1897" t="str">
            <v>TN664</v>
          </cell>
          <cell r="E1897" t="str">
            <v>Alexian Brother - Live at Home</v>
          </cell>
          <cell r="G1897" t="str">
            <v>TN</v>
          </cell>
          <cell r="J1897" t="str">
            <v>PSF</v>
          </cell>
          <cell r="K1897" t="str">
            <v>John Royals</v>
          </cell>
        </row>
        <row r="1898">
          <cell r="D1898" t="str">
            <v>TN719</v>
          </cell>
          <cell r="E1898" t="str">
            <v>Lifeline of Middle Tennessee</v>
          </cell>
          <cell r="G1898" t="str">
            <v>TN</v>
          </cell>
          <cell r="J1898" t="str">
            <v>OPEN ONE</v>
          </cell>
          <cell r="K1898" t="str">
            <v>OPEN ONE</v>
          </cell>
        </row>
        <row r="1899">
          <cell r="D1899" t="str">
            <v>TN765</v>
          </cell>
          <cell r="E1899" t="str">
            <v>Knoxville-Knox County Community Action Committee</v>
          </cell>
          <cell r="G1899" t="str">
            <v>TN</v>
          </cell>
          <cell r="J1899" t="str">
            <v>ONE</v>
          </cell>
          <cell r="K1899" t="str">
            <v>Dante Mignucci</v>
          </cell>
        </row>
        <row r="1900">
          <cell r="D1900" t="str">
            <v>TN788</v>
          </cell>
          <cell r="E1900" t="str">
            <v>Home Instead Senior care</v>
          </cell>
          <cell r="G1900" t="str">
            <v>TN</v>
          </cell>
          <cell r="J1900" t="str">
            <v>ONE</v>
          </cell>
          <cell r="K1900" t="str">
            <v>Dante Mignucci</v>
          </cell>
        </row>
        <row r="1901">
          <cell r="D1901" t="str">
            <v>TN819</v>
          </cell>
          <cell r="E1901" t="str">
            <v>Lifeline of Middle Tennessee</v>
          </cell>
          <cell r="G1901" t="str">
            <v>TN</v>
          </cell>
          <cell r="J1901" t="str">
            <v>OPEN ONE</v>
          </cell>
          <cell r="K1901" t="str">
            <v>OPEN ONE</v>
          </cell>
        </row>
        <row r="1902">
          <cell r="D1902" t="str">
            <v>TN928</v>
          </cell>
          <cell r="E1902" t="str">
            <v>Greater Nashville AAAD - Caregivers</v>
          </cell>
          <cell r="G1902" t="str">
            <v>TN</v>
          </cell>
          <cell r="I1902" t="str">
            <v>YES</v>
          </cell>
          <cell r="J1902" t="str">
            <v>KEY LL GSD</v>
          </cell>
          <cell r="K1902" t="str">
            <v>John Royals</v>
          </cell>
        </row>
        <row r="1903">
          <cell r="D1903" t="str">
            <v>TN929</v>
          </cell>
          <cell r="E1903" t="str">
            <v>Greater Nashville AAAD - State Consumer</v>
          </cell>
          <cell r="G1903" t="str">
            <v>TN</v>
          </cell>
          <cell r="I1903" t="str">
            <v>YES</v>
          </cell>
          <cell r="J1903" t="str">
            <v>KEY LL GSD</v>
          </cell>
          <cell r="K1903" t="str">
            <v>John Royals</v>
          </cell>
        </row>
        <row r="1904">
          <cell r="D1904" t="str">
            <v>TN930</v>
          </cell>
          <cell r="E1904" t="str">
            <v>Tennesse Metal Retardation Waiver</v>
          </cell>
          <cell r="G1904" t="str">
            <v>TN</v>
          </cell>
          <cell r="I1904" t="str">
            <v>YES</v>
          </cell>
          <cell r="J1904" t="str">
            <v>KEY LL GSD</v>
          </cell>
          <cell r="K1904" t="str">
            <v>John Royals</v>
          </cell>
        </row>
        <row r="1905">
          <cell r="D1905" t="str">
            <v>TN997</v>
          </cell>
          <cell r="E1905" t="str">
            <v>AMERIGROUP TENNESSEE</v>
          </cell>
          <cell r="G1905" t="str">
            <v>TN</v>
          </cell>
          <cell r="I1905" t="str">
            <v>YES</v>
          </cell>
          <cell r="J1905" t="str">
            <v>KEY LL GSD</v>
          </cell>
          <cell r="K1905" t="str">
            <v>John Royals</v>
          </cell>
        </row>
        <row r="1906">
          <cell r="D1906" t="str">
            <v>TX021</v>
          </cell>
          <cell r="E1906" t="str">
            <v>GOLDEN CRESCENT AAA</v>
          </cell>
          <cell r="G1906" t="str">
            <v>TX</v>
          </cell>
          <cell r="I1906" t="str">
            <v>YES</v>
          </cell>
          <cell r="J1906" t="str">
            <v>KEY LL GSD</v>
          </cell>
          <cell r="K1906" t="str">
            <v>Gopi Shah</v>
          </cell>
        </row>
        <row r="1907">
          <cell r="D1907" t="str">
            <v>TX038</v>
          </cell>
          <cell r="E1907" t="str">
            <v>Matagorda House &amp; Assisted Living</v>
          </cell>
          <cell r="G1907" t="str">
            <v>TX</v>
          </cell>
          <cell r="J1907" t="str">
            <v>IS LL</v>
          </cell>
          <cell r="K1907" t="str">
            <v>Anne Lee</v>
          </cell>
        </row>
        <row r="1908">
          <cell r="D1908" t="str">
            <v>TX638</v>
          </cell>
          <cell r="E1908" t="str">
            <v>Matagorda House &amp; Legacy Assisted Living</v>
          </cell>
          <cell r="G1908" t="str">
            <v>TX</v>
          </cell>
          <cell r="J1908" t="str">
            <v>IS LL</v>
          </cell>
          <cell r="K1908" t="str">
            <v>Anne Lee</v>
          </cell>
        </row>
        <row r="1909">
          <cell r="D1909" t="str">
            <v>TX041</v>
          </cell>
          <cell r="E1909" t="str">
            <v>Philips Lifeline - Terrell</v>
          </cell>
          <cell r="G1909" t="str">
            <v>TX</v>
          </cell>
          <cell r="J1909" t="str">
            <v>OPEN ONE</v>
          </cell>
          <cell r="K1909" t="str">
            <v>OPEN ONE</v>
          </cell>
        </row>
        <row r="1910">
          <cell r="D1910" t="str">
            <v>TX073</v>
          </cell>
          <cell r="E1910" t="str">
            <v>Lifeline formerly North Texas Med Ctr</v>
          </cell>
          <cell r="G1910" t="str">
            <v>TX</v>
          </cell>
          <cell r="H1910" t="str">
            <v>STATE BUCKET</v>
          </cell>
          <cell r="J1910" t="str">
            <v>ONE</v>
          </cell>
          <cell r="K1910" t="str">
            <v>Gopi Shah</v>
          </cell>
        </row>
        <row r="1911">
          <cell r="D1911" t="str">
            <v>TX086</v>
          </cell>
          <cell r="E1911" t="str">
            <v>Kimble County ERS</v>
          </cell>
          <cell r="G1911" t="str">
            <v>TX</v>
          </cell>
          <cell r="J1911" t="str">
            <v>IS LL</v>
          </cell>
          <cell r="K1911" t="str">
            <v>Anne Lee</v>
          </cell>
        </row>
        <row r="1912">
          <cell r="D1912" t="str">
            <v>TX097</v>
          </cell>
          <cell r="E1912" t="str">
            <v>Lifeline - Refugio</v>
          </cell>
          <cell r="G1912" t="str">
            <v>TX</v>
          </cell>
          <cell r="J1912" t="str">
            <v>ONE</v>
          </cell>
          <cell r="K1912" t="str">
            <v>Gopi Shah</v>
          </cell>
        </row>
        <row r="1913">
          <cell r="D1913" t="str">
            <v>TX115</v>
          </cell>
          <cell r="E1913" t="str">
            <v>Austin County Freinds of Lifeline</v>
          </cell>
          <cell r="G1913" t="str">
            <v>TX</v>
          </cell>
          <cell r="I1913" t="str">
            <v>YES</v>
          </cell>
          <cell r="J1913" t="str">
            <v>KEY LL B2B</v>
          </cell>
          <cell r="K1913" t="str">
            <v>Gopi Shah</v>
          </cell>
        </row>
        <row r="1914">
          <cell r="D1914" t="str">
            <v>TX133</v>
          </cell>
          <cell r="E1914" t="str">
            <v>Philips Lifeline - Columbus</v>
          </cell>
          <cell r="G1914" t="str">
            <v>TX</v>
          </cell>
          <cell r="J1914" t="str">
            <v>OPEN ONE</v>
          </cell>
          <cell r="K1914" t="str">
            <v>OPEN ONE</v>
          </cell>
        </row>
        <row r="1915">
          <cell r="D1915" t="str">
            <v>TX152</v>
          </cell>
          <cell r="E1915" t="str">
            <v>Philips - Baytown</v>
          </cell>
          <cell r="G1915" t="str">
            <v>TX</v>
          </cell>
          <cell r="J1915" t="str">
            <v>OPEN ONE</v>
          </cell>
          <cell r="K1915" t="str">
            <v>OPEN ONE</v>
          </cell>
        </row>
        <row r="1916">
          <cell r="D1916" t="str">
            <v>TX176</v>
          </cell>
          <cell r="E1916" t="str">
            <v>Jackson County Hospital District</v>
          </cell>
          <cell r="G1916" t="str">
            <v>TX</v>
          </cell>
          <cell r="J1916" t="str">
            <v>IS LL</v>
          </cell>
          <cell r="K1916" t="str">
            <v>Anne Lee</v>
          </cell>
        </row>
        <row r="1917">
          <cell r="D1917" t="str">
            <v>TX652</v>
          </cell>
          <cell r="E1917" t="str">
            <v>Hamilton General Hospital Auxiliary</v>
          </cell>
          <cell r="G1917" t="str">
            <v>TX</v>
          </cell>
          <cell r="J1917" t="str">
            <v>IS LL</v>
          </cell>
          <cell r="K1917" t="str">
            <v>Anne Lee</v>
          </cell>
        </row>
        <row r="1918">
          <cell r="D1918" t="str">
            <v>TX212</v>
          </cell>
          <cell r="E1918" t="str">
            <v>Lifeline Texas - Dept. of Human Services Region 7</v>
          </cell>
          <cell r="G1918" t="str">
            <v>TX</v>
          </cell>
          <cell r="I1918" t="str">
            <v>YES</v>
          </cell>
          <cell r="J1918" t="str">
            <v>KEY LL GSD</v>
          </cell>
          <cell r="K1918" t="str">
            <v>Gopi Shah</v>
          </cell>
        </row>
        <row r="1919">
          <cell r="D1919" t="str">
            <v>TX214</v>
          </cell>
          <cell r="E1919" t="str">
            <v>Lifeline Texas - Dept of Human Services Region 7</v>
          </cell>
          <cell r="G1919" t="str">
            <v>TX</v>
          </cell>
          <cell r="I1919" t="str">
            <v>YES</v>
          </cell>
          <cell r="J1919" t="str">
            <v>KEY LL GSD</v>
          </cell>
          <cell r="K1919" t="str">
            <v>Gopi Shah</v>
          </cell>
        </row>
        <row r="1920">
          <cell r="D1920" t="str">
            <v>TX234</v>
          </cell>
          <cell r="E1920" t="str">
            <v>Lifeline Texas - Dept. of Human Services Region 9</v>
          </cell>
          <cell r="G1920" t="str">
            <v>TX</v>
          </cell>
          <cell r="I1920" t="str">
            <v>YES</v>
          </cell>
          <cell r="J1920" t="str">
            <v>KEY LL GSD</v>
          </cell>
          <cell r="K1920" t="str">
            <v>Gopi Shah</v>
          </cell>
        </row>
        <row r="1921">
          <cell r="D1921" t="str">
            <v>TX263</v>
          </cell>
          <cell r="E1921" t="str">
            <v>Lifeline Texas - Dept. of Human Services Region 8</v>
          </cell>
          <cell r="G1921" t="str">
            <v>TX</v>
          </cell>
          <cell r="I1921" t="str">
            <v>YES</v>
          </cell>
          <cell r="J1921" t="str">
            <v>KEY LL GSD</v>
          </cell>
          <cell r="K1921" t="str">
            <v>Gopi Shah</v>
          </cell>
        </row>
        <row r="1922">
          <cell r="D1922" t="str">
            <v>TX264</v>
          </cell>
          <cell r="E1922" t="str">
            <v>Lifeline Texas - Dept. of Human Services Region 11</v>
          </cell>
          <cell r="G1922" t="str">
            <v>TX</v>
          </cell>
          <cell r="I1922" t="str">
            <v>YES</v>
          </cell>
          <cell r="J1922" t="str">
            <v>KEY LL GSD</v>
          </cell>
          <cell r="K1922" t="str">
            <v>Gopi Shah</v>
          </cell>
        </row>
        <row r="1923">
          <cell r="D1923" t="str">
            <v>TX276</v>
          </cell>
          <cell r="E1923" t="str">
            <v>Lifeline Texas - Dept. of Human Services Region 4</v>
          </cell>
          <cell r="G1923" t="str">
            <v>TX</v>
          </cell>
          <cell r="I1923" t="str">
            <v>YES</v>
          </cell>
          <cell r="J1923" t="str">
            <v>KEY LL GSD</v>
          </cell>
          <cell r="K1923" t="str">
            <v>Gopi Shah</v>
          </cell>
        </row>
        <row r="1924">
          <cell r="D1924" t="str">
            <v>TX278</v>
          </cell>
          <cell r="E1924" t="str">
            <v>Lifeline Texas - Dept. of Human Services Region 5</v>
          </cell>
          <cell r="G1924" t="str">
            <v>TX</v>
          </cell>
          <cell r="I1924" t="str">
            <v>YES</v>
          </cell>
          <cell r="J1924" t="str">
            <v>KEY LL GSD</v>
          </cell>
          <cell r="K1924" t="str">
            <v>Gopi Shah</v>
          </cell>
        </row>
        <row r="1925">
          <cell r="D1925" t="str">
            <v>TX280</v>
          </cell>
          <cell r="E1925" t="str">
            <v>Lifeline Texas - Dept. of Human Services Region 3</v>
          </cell>
          <cell r="G1925" t="str">
            <v>TX</v>
          </cell>
          <cell r="I1925" t="str">
            <v>YES</v>
          </cell>
          <cell r="J1925" t="str">
            <v>KEY LL GSD</v>
          </cell>
          <cell r="K1925" t="str">
            <v>Gopi Shah</v>
          </cell>
        </row>
        <row r="1926">
          <cell r="D1926" t="str">
            <v>TX284</v>
          </cell>
          <cell r="E1926" t="str">
            <v>Molina - Dallas Region 3</v>
          </cell>
          <cell r="G1926" t="str">
            <v>TX</v>
          </cell>
          <cell r="I1926" t="str">
            <v>YES</v>
          </cell>
          <cell r="J1926" t="str">
            <v>KEY LL GSD</v>
          </cell>
          <cell r="K1926" t="str">
            <v>Gopi Shah</v>
          </cell>
        </row>
        <row r="1927">
          <cell r="D1927" t="str">
            <v>TX285</v>
          </cell>
          <cell r="E1927" t="str">
            <v>Lifeline Texas - Dept. of Human Services Region 2</v>
          </cell>
          <cell r="G1927" t="str">
            <v>TX</v>
          </cell>
          <cell r="I1927" t="str">
            <v>YES</v>
          </cell>
          <cell r="J1927" t="str">
            <v>KEY LL GSD</v>
          </cell>
          <cell r="K1927" t="str">
            <v>Gopi Shah</v>
          </cell>
        </row>
        <row r="1928">
          <cell r="D1928" t="str">
            <v>TX288</v>
          </cell>
          <cell r="E1928" t="str">
            <v>Lifeline Texas - Dept. of Human Services Region 6</v>
          </cell>
          <cell r="G1928" t="str">
            <v>TX</v>
          </cell>
          <cell r="I1928" t="str">
            <v>YES</v>
          </cell>
          <cell r="J1928" t="str">
            <v>KEY LL GSD</v>
          </cell>
          <cell r="K1928" t="str">
            <v>Gopi Shah</v>
          </cell>
        </row>
        <row r="1929">
          <cell r="D1929" t="str">
            <v>TX290</v>
          </cell>
          <cell r="E1929" t="str">
            <v>Lifeline Texas - Dept. of Human Services Region 10</v>
          </cell>
          <cell r="G1929" t="str">
            <v>TX</v>
          </cell>
          <cell r="I1929" t="str">
            <v>YES</v>
          </cell>
          <cell r="J1929" t="str">
            <v>KEY LL GSD</v>
          </cell>
          <cell r="K1929" t="str">
            <v>Gopi Shah</v>
          </cell>
        </row>
        <row r="1930">
          <cell r="D1930" t="str">
            <v>TX241</v>
          </cell>
          <cell r="E1930" t="str">
            <v>Pilot Club of Wills Point</v>
          </cell>
          <cell r="G1930" t="str">
            <v>TX</v>
          </cell>
          <cell r="I1930" t="str">
            <v>YES</v>
          </cell>
          <cell r="J1930" t="str">
            <v>KEY LL B2B</v>
          </cell>
          <cell r="K1930" t="str">
            <v>Gopi Shah</v>
          </cell>
        </row>
        <row r="1931">
          <cell r="D1931" t="str">
            <v>TX282</v>
          </cell>
          <cell r="E1931" t="str">
            <v>Amerigroup - Dallas Region 3 Star Plus</v>
          </cell>
          <cell r="G1931" t="str">
            <v>TX</v>
          </cell>
          <cell r="I1931" t="str">
            <v>YES</v>
          </cell>
          <cell r="J1931" t="str">
            <v>KEY LL GSD</v>
          </cell>
          <cell r="K1931" t="str">
            <v>Gopi Shah</v>
          </cell>
        </row>
        <row r="1932">
          <cell r="D1932" t="str">
            <v>TX283</v>
          </cell>
          <cell r="E1932" t="str">
            <v>Superior - Dallas Region 3 Star Plus</v>
          </cell>
          <cell r="G1932" t="str">
            <v>TX</v>
          </cell>
          <cell r="I1932" t="str">
            <v>YES</v>
          </cell>
          <cell r="J1932" t="str">
            <v>KEY LL GSD</v>
          </cell>
          <cell r="K1932" t="str">
            <v>Gopi Shah</v>
          </cell>
        </row>
        <row r="1933">
          <cell r="D1933" t="str">
            <v>TX315</v>
          </cell>
          <cell r="E1933" t="str">
            <v>Wisteria Place</v>
          </cell>
          <cell r="G1933" t="str">
            <v>TX</v>
          </cell>
          <cell r="J1933" t="str">
            <v>IS LL</v>
          </cell>
          <cell r="K1933" t="str">
            <v>Anne Lee</v>
          </cell>
        </row>
        <row r="1934">
          <cell r="D1934" t="str">
            <v>TX417</v>
          </cell>
          <cell r="E1934" t="str">
            <v>Good Sam - El Paso Towers II</v>
          </cell>
          <cell r="G1934" t="str">
            <v>TX</v>
          </cell>
          <cell r="J1934" t="str">
            <v>IS LL</v>
          </cell>
          <cell r="K1934" t="str">
            <v>Anne Lee</v>
          </cell>
        </row>
        <row r="1935">
          <cell r="D1935" t="str">
            <v>TX504</v>
          </cell>
          <cell r="E1935" t="str">
            <v>Preston Place - Spectrum Properties</v>
          </cell>
          <cell r="G1935" t="str">
            <v>TX</v>
          </cell>
          <cell r="I1935" t="str">
            <v>YES</v>
          </cell>
          <cell r="J1935" t="str">
            <v>KEY LL B2B</v>
          </cell>
          <cell r="K1935" t="str">
            <v>Gopi Shah</v>
          </cell>
        </row>
        <row r="1936">
          <cell r="D1936" t="str">
            <v>TX505</v>
          </cell>
          <cell r="E1936" t="str">
            <v>Meadowstone Place - Spectrum Properties</v>
          </cell>
          <cell r="G1936" t="str">
            <v>TX</v>
          </cell>
          <cell r="I1936" t="str">
            <v>YES</v>
          </cell>
          <cell r="J1936" t="str">
            <v>KEY LL B2B</v>
          </cell>
          <cell r="K1936" t="str">
            <v>Gopi Shah</v>
          </cell>
        </row>
        <row r="1937">
          <cell r="D1937" t="str">
            <v>TX506</v>
          </cell>
          <cell r="E1937" t="str">
            <v>Parc Place - Spectrum Properties</v>
          </cell>
          <cell r="G1937" t="str">
            <v>TX</v>
          </cell>
          <cell r="I1937" t="str">
            <v>YES</v>
          </cell>
          <cell r="J1937" t="str">
            <v>KEY LL B2B</v>
          </cell>
          <cell r="K1937" t="str">
            <v>Gopi Shah</v>
          </cell>
        </row>
        <row r="1938">
          <cell r="D1938" t="str">
            <v>TX651</v>
          </cell>
          <cell r="E1938" t="str">
            <v>CHRISTUS Homecare</v>
          </cell>
          <cell r="G1938" t="str">
            <v>TX</v>
          </cell>
          <cell r="J1938" t="str">
            <v>OPEN ONE</v>
          </cell>
          <cell r="K1938" t="str">
            <v>Gopi Shah</v>
          </cell>
        </row>
        <row r="1939">
          <cell r="D1939" t="str">
            <v>TX742</v>
          </cell>
          <cell r="E1939" t="str">
            <v>Philips Lifeline - Bryan</v>
          </cell>
          <cell r="G1939" t="str">
            <v>TX</v>
          </cell>
          <cell r="J1939" t="str">
            <v>OPEN ONE</v>
          </cell>
          <cell r="K1939" t="str">
            <v>OPEN ONE</v>
          </cell>
        </row>
        <row r="1940">
          <cell r="D1940" t="str">
            <v>TX746</v>
          </cell>
          <cell r="E1940" t="str">
            <v>Home Instead Senior Care - Bay Area</v>
          </cell>
          <cell r="G1940" t="str">
            <v>TX</v>
          </cell>
          <cell r="J1940" t="str">
            <v>ONE</v>
          </cell>
          <cell r="K1940" t="str">
            <v>Anne Lee</v>
          </cell>
        </row>
        <row r="1941">
          <cell r="D1941" t="str">
            <v>TX916</v>
          </cell>
          <cell r="E1941" t="str">
            <v>Vita CCAD 3217</v>
          </cell>
          <cell r="G1941" t="str">
            <v>TX</v>
          </cell>
          <cell r="I1941" t="str">
            <v>YES</v>
          </cell>
          <cell r="J1941" t="str">
            <v>KEY LL GSD</v>
          </cell>
          <cell r="K1941" t="str">
            <v>Gopi Shah</v>
          </cell>
        </row>
        <row r="1942">
          <cell r="D1942" t="str">
            <v>TX920</v>
          </cell>
          <cell r="E1942" t="str">
            <v>Jan Werner Vitalert</v>
          </cell>
          <cell r="G1942" t="str">
            <v>TX</v>
          </cell>
          <cell r="I1942" t="str">
            <v>YES</v>
          </cell>
          <cell r="J1942" t="str">
            <v>KEY LL GSD</v>
          </cell>
          <cell r="K1942" t="str">
            <v>Gopi Shah</v>
          </cell>
        </row>
        <row r="1943">
          <cell r="D1943" t="str">
            <v>TX928</v>
          </cell>
          <cell r="E1943" t="str">
            <v>AMERIGROUP SAN ANTONIO</v>
          </cell>
          <cell r="G1943" t="str">
            <v>TX</v>
          </cell>
          <cell r="I1943" t="str">
            <v>YES</v>
          </cell>
          <cell r="J1943" t="str">
            <v>KEY LL GSD</v>
          </cell>
          <cell r="K1943" t="str">
            <v>Gopi Shah</v>
          </cell>
        </row>
        <row r="1944">
          <cell r="D1944" t="str">
            <v>TX929</v>
          </cell>
          <cell r="E1944" t="str">
            <v>Amerigroup Houston</v>
          </cell>
          <cell r="G1944" t="str">
            <v>TX</v>
          </cell>
          <cell r="I1944" t="str">
            <v>YES</v>
          </cell>
          <cell r="J1944" t="str">
            <v>KEY LL GSD</v>
          </cell>
          <cell r="K1944" t="str">
            <v>Gopi Shah</v>
          </cell>
        </row>
        <row r="1945">
          <cell r="D1945" t="str">
            <v>TX935</v>
          </cell>
          <cell r="E1945" t="str">
            <v>Amerigroup Lubbock Region 1</v>
          </cell>
          <cell r="G1945" t="str">
            <v>TX</v>
          </cell>
          <cell r="I1945" t="str">
            <v>YES</v>
          </cell>
          <cell r="J1945" t="str">
            <v>KEY LL GSD</v>
          </cell>
          <cell r="K1945" t="str">
            <v>Gopi Shah</v>
          </cell>
        </row>
        <row r="1946">
          <cell r="D1946" t="str">
            <v>TX936</v>
          </cell>
          <cell r="E1946" t="str">
            <v>Amerigroup El Paso Region 10</v>
          </cell>
          <cell r="G1946" t="str">
            <v>TX</v>
          </cell>
          <cell r="I1946" t="str">
            <v>YES</v>
          </cell>
          <cell r="J1946" t="str">
            <v>KEY LL GSD</v>
          </cell>
          <cell r="K1946" t="str">
            <v>Gopi Shah</v>
          </cell>
        </row>
        <row r="1947">
          <cell r="D1947" t="str">
            <v>TX937</v>
          </cell>
          <cell r="E1947" t="str">
            <v>Amerigroup Non Waiver Subs</v>
          </cell>
          <cell r="G1947" t="str">
            <v>TX</v>
          </cell>
          <cell r="I1947" t="str">
            <v>YES</v>
          </cell>
          <cell r="J1947" t="str">
            <v>KEY LL GSD</v>
          </cell>
          <cell r="K1947" t="str">
            <v>Gopi Shah</v>
          </cell>
        </row>
        <row r="1948">
          <cell r="D1948" t="str">
            <v>TX940</v>
          </cell>
          <cell r="E1948" t="str">
            <v>Amerigroup Austin</v>
          </cell>
          <cell r="G1948" t="str">
            <v>TX</v>
          </cell>
          <cell r="I1948" t="str">
            <v>YES</v>
          </cell>
          <cell r="J1948" t="str">
            <v>KEY LL GSD</v>
          </cell>
          <cell r="K1948" t="str">
            <v>Gopi Shah</v>
          </cell>
        </row>
        <row r="1949">
          <cell r="D1949" t="str">
            <v>TX941</v>
          </cell>
          <cell r="E1949" t="str">
            <v>Evercare Austin</v>
          </cell>
          <cell r="G1949" t="str">
            <v>TX</v>
          </cell>
          <cell r="I1949" t="str">
            <v>YES</v>
          </cell>
          <cell r="J1949" t="str">
            <v>KEY LL GSD</v>
          </cell>
          <cell r="K1949" t="str">
            <v>Gopi Shah</v>
          </cell>
        </row>
        <row r="1950">
          <cell r="D1950" t="str">
            <v>TX942</v>
          </cell>
          <cell r="E1950" t="str">
            <v>Molina Houston</v>
          </cell>
          <cell r="G1950" t="str">
            <v>TX</v>
          </cell>
          <cell r="I1950" t="str">
            <v>YES</v>
          </cell>
          <cell r="J1950" t="str">
            <v>KEY LL GSD</v>
          </cell>
          <cell r="K1950" t="str">
            <v>Gopi Shah</v>
          </cell>
        </row>
        <row r="1951">
          <cell r="D1951" t="str">
            <v>TX943</v>
          </cell>
          <cell r="E1951" t="str">
            <v>Superior Corpus Christi</v>
          </cell>
          <cell r="G1951" t="str">
            <v>TX</v>
          </cell>
          <cell r="I1951" t="str">
            <v>YES</v>
          </cell>
          <cell r="J1951" t="str">
            <v>KEY LL GSD</v>
          </cell>
          <cell r="K1951" t="str">
            <v>Gopi Shah</v>
          </cell>
        </row>
        <row r="1952">
          <cell r="D1952" t="str">
            <v>TX945</v>
          </cell>
          <cell r="E1952" t="str">
            <v>SUPERIOR SAN ANTONIO</v>
          </cell>
          <cell r="G1952" t="str">
            <v>TX</v>
          </cell>
          <cell r="I1952" t="str">
            <v>YES</v>
          </cell>
          <cell r="J1952" t="str">
            <v>KEY LL GSD</v>
          </cell>
          <cell r="K1952" t="str">
            <v>Gopi Shah</v>
          </cell>
        </row>
        <row r="1953">
          <cell r="D1953" t="str">
            <v>TX946</v>
          </cell>
          <cell r="E1953" t="str">
            <v>Superior Lubbock Region 1</v>
          </cell>
          <cell r="G1953" t="str">
            <v>TX</v>
          </cell>
          <cell r="I1953" t="str">
            <v>YES</v>
          </cell>
          <cell r="J1953" t="str">
            <v>KEY LL GSD</v>
          </cell>
          <cell r="K1953" t="str">
            <v>Gopi Shah</v>
          </cell>
        </row>
        <row r="1954">
          <cell r="D1954" t="str">
            <v>TX947</v>
          </cell>
          <cell r="E1954" t="str">
            <v>Superior Hildalgo</v>
          </cell>
          <cell r="G1954" t="str">
            <v>TX</v>
          </cell>
          <cell r="I1954" t="str">
            <v>YES</v>
          </cell>
          <cell r="J1954" t="str">
            <v>KEY LL GSD</v>
          </cell>
          <cell r="K1954" t="str">
            <v>Gopi Shah</v>
          </cell>
        </row>
        <row r="1955">
          <cell r="D1955" t="str">
            <v>TX950</v>
          </cell>
          <cell r="E1955" t="str">
            <v>Superior RSA West</v>
          </cell>
          <cell r="G1955" t="str">
            <v>TX</v>
          </cell>
          <cell r="I1955" t="str">
            <v>YES</v>
          </cell>
          <cell r="J1955" t="str">
            <v>KEY LL GSD</v>
          </cell>
          <cell r="K1955" t="str">
            <v>Gopi Shah</v>
          </cell>
        </row>
        <row r="1956">
          <cell r="D1956" t="str">
            <v>TX951</v>
          </cell>
          <cell r="E1956" t="str">
            <v>Superior RSA Central</v>
          </cell>
          <cell r="G1956" t="str">
            <v>TX</v>
          </cell>
          <cell r="I1956" t="str">
            <v>YES</v>
          </cell>
          <cell r="J1956" t="str">
            <v>KEY LL GSD</v>
          </cell>
          <cell r="K1956" t="str">
            <v>Gopi Shah</v>
          </cell>
        </row>
        <row r="1957">
          <cell r="D1957" t="str">
            <v>TX981</v>
          </cell>
          <cell r="E1957" t="str">
            <v>Bravo Health of Texas</v>
          </cell>
          <cell r="G1957" t="str">
            <v>TX</v>
          </cell>
          <cell r="I1957" t="str">
            <v>YES</v>
          </cell>
          <cell r="J1957" t="str">
            <v>KEY LL GSD</v>
          </cell>
          <cell r="K1957" t="str">
            <v>Gopi Shah</v>
          </cell>
        </row>
        <row r="1958">
          <cell r="D1958" t="str">
            <v>TX982</v>
          </cell>
          <cell r="E1958" t="str">
            <v>PACE at Silver Star</v>
          </cell>
          <cell r="G1958" t="str">
            <v>TX</v>
          </cell>
          <cell r="I1958" t="str">
            <v>YES</v>
          </cell>
          <cell r="J1958" t="str">
            <v>KEY LL GSD</v>
          </cell>
          <cell r="K1958" t="str">
            <v>Gopi Shah</v>
          </cell>
        </row>
        <row r="1959">
          <cell r="D1959" t="str">
            <v>TX996</v>
          </cell>
          <cell r="E1959" t="str">
            <v>TX996 MOLINA HEALTH PLAN</v>
          </cell>
          <cell r="G1959" t="str">
            <v>TX</v>
          </cell>
          <cell r="I1959" t="str">
            <v>YES</v>
          </cell>
          <cell r="J1959" t="str">
            <v>KEY LL GSD</v>
          </cell>
          <cell r="K1959" t="str">
            <v>Gopi Shah</v>
          </cell>
        </row>
        <row r="1960">
          <cell r="D1960" t="str">
            <v>FE199</v>
          </cell>
          <cell r="E1960" t="str">
            <v>Medical Networks</v>
          </cell>
          <cell r="G1960" t="str">
            <v>UT</v>
          </cell>
          <cell r="J1960" t="str">
            <v>PSF</v>
          </cell>
          <cell r="K1960" t="str">
            <v>Gopi Shah</v>
          </cell>
        </row>
        <row r="1961">
          <cell r="D1961" t="str">
            <v>FE238</v>
          </cell>
          <cell r="E1961" t="str">
            <v>Medical Networks</v>
          </cell>
          <cell r="G1961" t="str">
            <v>UT</v>
          </cell>
          <cell r="J1961" t="str">
            <v>PSF</v>
          </cell>
          <cell r="K1961" t="str">
            <v>Gopi Shah</v>
          </cell>
        </row>
        <row r="1962">
          <cell r="D1962" t="str">
            <v>UT118</v>
          </cell>
          <cell r="E1962" t="str">
            <v>Medical Networks</v>
          </cell>
          <cell r="G1962" t="str">
            <v>UT</v>
          </cell>
          <cell r="J1962" t="str">
            <v>LL B2B</v>
          </cell>
          <cell r="K1962" t="str">
            <v>Gopi Shah</v>
          </cell>
        </row>
        <row r="1963">
          <cell r="D1963" t="str">
            <v>UT618</v>
          </cell>
          <cell r="E1963" t="str">
            <v>Medical Networks</v>
          </cell>
          <cell r="G1963" t="str">
            <v>UT</v>
          </cell>
          <cell r="J1963" t="str">
            <v>PSF</v>
          </cell>
          <cell r="K1963" t="str">
            <v>Gopi Shah</v>
          </cell>
        </row>
        <row r="1964">
          <cell r="D1964" t="str">
            <v>UT620</v>
          </cell>
          <cell r="E1964" t="str">
            <v>Medical Networks</v>
          </cell>
          <cell r="G1964" t="str">
            <v>UT</v>
          </cell>
          <cell r="J1964" t="str">
            <v>LL B2B</v>
          </cell>
          <cell r="K1964" t="str">
            <v>Gopi Shah</v>
          </cell>
        </row>
        <row r="1965">
          <cell r="D1965" t="str">
            <v>UT125</v>
          </cell>
          <cell r="E1965" t="str">
            <v>Community Nurses Services</v>
          </cell>
          <cell r="G1965" t="str">
            <v>UT</v>
          </cell>
          <cell r="J1965" t="str">
            <v>IS LL</v>
          </cell>
          <cell r="K1965" t="str">
            <v>Dante Mignucci</v>
          </cell>
        </row>
        <row r="1966">
          <cell r="D1966" t="str">
            <v>UT130</v>
          </cell>
          <cell r="E1966" t="str">
            <v>Choice Home Medical</v>
          </cell>
          <cell r="G1966" t="str">
            <v>UT</v>
          </cell>
          <cell r="J1966" t="str">
            <v>LMS</v>
          </cell>
          <cell r="K1966" t="str">
            <v>OPEN LMS/PSF</v>
          </cell>
        </row>
        <row r="1967">
          <cell r="D1967" t="str">
            <v>ID607</v>
          </cell>
          <cell r="E1967" t="str">
            <v>Alpine Home Care</v>
          </cell>
          <cell r="G1967" t="str">
            <v>ID</v>
          </cell>
          <cell r="J1967" t="str">
            <v>PSF</v>
          </cell>
          <cell r="K1967" t="str">
            <v>Gopi Shah</v>
          </cell>
        </row>
        <row r="1968">
          <cell r="D1968" t="str">
            <v>ID609</v>
          </cell>
          <cell r="E1968" t="str">
            <v>Creekside Home Care</v>
          </cell>
          <cell r="G1968" t="str">
            <v>ID</v>
          </cell>
          <cell r="J1968" t="str">
            <v>PSF</v>
          </cell>
          <cell r="K1968" t="str">
            <v>Gopi Shah</v>
          </cell>
        </row>
        <row r="1969">
          <cell r="D1969" t="str">
            <v>UT603</v>
          </cell>
          <cell r="E1969" t="str">
            <v>Philips Lifeline - Salt Lake City</v>
          </cell>
          <cell r="G1969" t="str">
            <v>UT</v>
          </cell>
          <cell r="H1969" t="str">
            <v>STATE BUCKET</v>
          </cell>
          <cell r="J1969" t="str">
            <v>ONE</v>
          </cell>
          <cell r="K1969" t="str">
            <v>Gopi Shah</v>
          </cell>
        </row>
        <row r="1970">
          <cell r="D1970" t="str">
            <v>UT605</v>
          </cell>
          <cell r="E1970" t="str">
            <v>Philips - Midvale</v>
          </cell>
          <cell r="G1970" t="str">
            <v>UT</v>
          </cell>
          <cell r="J1970" t="str">
            <v>OPEN ONE</v>
          </cell>
          <cell r="K1970" t="str">
            <v>OPEN ONE</v>
          </cell>
        </row>
        <row r="1971">
          <cell r="D1971" t="str">
            <v>UT607</v>
          </cell>
          <cell r="E1971" t="str">
            <v>Alliance Lifeline</v>
          </cell>
          <cell r="G1971" t="str">
            <v>UT</v>
          </cell>
          <cell r="J1971" t="str">
            <v>PSF</v>
          </cell>
          <cell r="K1971" t="str">
            <v>Gopi Shah</v>
          </cell>
        </row>
        <row r="1972">
          <cell r="D1972" t="str">
            <v>UT625</v>
          </cell>
          <cell r="E1972" t="str">
            <v>At-Home Health Care Service, Inc.</v>
          </cell>
          <cell r="G1972" t="str">
            <v>UT</v>
          </cell>
          <cell r="J1972" t="str">
            <v>PSF</v>
          </cell>
          <cell r="K1972" t="str">
            <v>Gopi Shah</v>
          </cell>
        </row>
        <row r="1973">
          <cell r="D1973" t="str">
            <v>ID648</v>
          </cell>
          <cell r="E1973" t="str">
            <v>Senior Service Home Care</v>
          </cell>
          <cell r="G1973" t="str">
            <v>ID</v>
          </cell>
          <cell r="J1973" t="str">
            <v>IS LL</v>
          </cell>
          <cell r="K1973" t="str">
            <v>Matt Zohol</v>
          </cell>
        </row>
        <row r="1974">
          <cell r="D1974" t="str">
            <v>UT628</v>
          </cell>
          <cell r="E1974" t="str">
            <v>Senior Service Home Care</v>
          </cell>
          <cell r="G1974" t="str">
            <v>UT</v>
          </cell>
          <cell r="J1974" t="str">
            <v>PSF</v>
          </cell>
          <cell r="K1974" t="str">
            <v>Gopi Shah</v>
          </cell>
        </row>
        <row r="1975">
          <cell r="D1975" t="str">
            <v>UT709</v>
          </cell>
          <cell r="E1975" t="str">
            <v>Envision Home Health</v>
          </cell>
          <cell r="G1975" t="str">
            <v>UT</v>
          </cell>
          <cell r="J1975" t="str">
            <v>OPEN ONE</v>
          </cell>
          <cell r="K1975" t="str">
            <v>OPEN ONE</v>
          </cell>
        </row>
        <row r="1976">
          <cell r="D1976" t="str">
            <v>UT743</v>
          </cell>
          <cell r="E1976" t="str">
            <v>Five County Association of Governments</v>
          </cell>
          <cell r="G1976" t="str">
            <v>UT</v>
          </cell>
          <cell r="J1976" t="str">
            <v>LL GSD</v>
          </cell>
          <cell r="K1976" t="str">
            <v>Gopi Shah</v>
          </cell>
        </row>
        <row r="1977">
          <cell r="D1977" t="str">
            <v>UT902</v>
          </cell>
          <cell r="E1977" t="str">
            <v>Salt Lake County UT Medicaid</v>
          </cell>
          <cell r="G1977" t="str">
            <v>UT</v>
          </cell>
          <cell r="J1977" t="str">
            <v>LL GSD</v>
          </cell>
          <cell r="K1977" t="str">
            <v>Gopi Shah</v>
          </cell>
        </row>
        <row r="1978">
          <cell r="D1978" t="str">
            <v>UT904</v>
          </cell>
          <cell r="E1978" t="str">
            <v>Salt Lake County UT Medicaid - Waiver</v>
          </cell>
          <cell r="G1978" t="str">
            <v>UT</v>
          </cell>
          <cell r="J1978" t="str">
            <v>LL GSD</v>
          </cell>
          <cell r="K1978" t="str">
            <v>Gopi Shah</v>
          </cell>
        </row>
        <row r="1979">
          <cell r="D1979" t="str">
            <v>UT909</v>
          </cell>
          <cell r="E1979" t="str">
            <v>Davis County Dept. of Health</v>
          </cell>
          <cell r="G1979" t="str">
            <v>UT</v>
          </cell>
          <cell r="J1979" t="str">
            <v>LL GSD</v>
          </cell>
          <cell r="K1979" t="str">
            <v>Gopi Shah</v>
          </cell>
        </row>
        <row r="1980">
          <cell r="D1980" t="str">
            <v>VA024</v>
          </cell>
          <cell r="E1980" t="str">
            <v>Virginia Hospital Center Arlington Healt</v>
          </cell>
          <cell r="G1980" t="str">
            <v>VA</v>
          </cell>
          <cell r="I1980" t="str">
            <v>YES</v>
          </cell>
          <cell r="J1980" t="str">
            <v>KEY LL B2B</v>
          </cell>
          <cell r="K1980" t="str">
            <v>John Royals</v>
          </cell>
        </row>
        <row r="1981">
          <cell r="D1981" t="str">
            <v>VA124</v>
          </cell>
          <cell r="E1981" t="str">
            <v>Virginia Hospital Center Arlington Healt</v>
          </cell>
          <cell r="G1981" t="str">
            <v>VA</v>
          </cell>
          <cell r="J1981" t="str">
            <v>PSF</v>
          </cell>
          <cell r="K1981" t="str">
            <v>John Royals</v>
          </cell>
        </row>
        <row r="1982">
          <cell r="D1982" t="str">
            <v>VA224</v>
          </cell>
          <cell r="E1982" t="str">
            <v>Virginia Hospital Center Arlington</v>
          </cell>
          <cell r="G1982" t="str">
            <v>VA</v>
          </cell>
          <cell r="J1982" t="str">
            <v>PSF</v>
          </cell>
          <cell r="K1982" t="str">
            <v>John Royals</v>
          </cell>
        </row>
        <row r="1983">
          <cell r="D1983" t="str">
            <v>VA424</v>
          </cell>
          <cell r="E1983" t="str">
            <v>Virginia Hospital Center Arlington Healt</v>
          </cell>
          <cell r="G1983" t="str">
            <v>VA</v>
          </cell>
          <cell r="J1983" t="str">
            <v>PSF</v>
          </cell>
          <cell r="K1983" t="str">
            <v>John Royals</v>
          </cell>
        </row>
        <row r="1984">
          <cell r="D1984" t="str">
            <v>VA624</v>
          </cell>
          <cell r="E1984" t="str">
            <v>Virginia Hospital Center Arlington Healt</v>
          </cell>
          <cell r="G1984" t="str">
            <v>VA</v>
          </cell>
          <cell r="J1984" t="str">
            <v>PSF</v>
          </cell>
          <cell r="K1984" t="str">
            <v>John Royals</v>
          </cell>
        </row>
        <row r="1985">
          <cell r="D1985" t="str">
            <v>VA026</v>
          </cell>
          <cell r="E1985" t="str">
            <v>Sentara RMH Lifeline</v>
          </cell>
          <cell r="G1985" t="str">
            <v>VA</v>
          </cell>
          <cell r="J1985" t="str">
            <v>LMS</v>
          </cell>
          <cell r="K1985" t="str">
            <v>OPEN LMS/PSF</v>
          </cell>
        </row>
        <row r="1986">
          <cell r="D1986" t="str">
            <v>VA690</v>
          </cell>
          <cell r="E1986" t="str">
            <v>Sentara RMH Lifeline</v>
          </cell>
          <cell r="G1986" t="str">
            <v>VA</v>
          </cell>
          <cell r="J1986" t="str">
            <v>PSF</v>
          </cell>
          <cell r="K1986" t="str">
            <v>OPEN LMS/PSF</v>
          </cell>
        </row>
        <row r="1987">
          <cell r="D1987" t="str">
            <v>VA045</v>
          </cell>
          <cell r="E1987" t="str">
            <v>Philips Lifeline</v>
          </cell>
          <cell r="G1987" t="str">
            <v>VA</v>
          </cell>
          <cell r="H1987" t="str">
            <v>STATE BUCKET</v>
          </cell>
          <cell r="J1987" t="str">
            <v>ONE</v>
          </cell>
          <cell r="K1987" t="str">
            <v>John Royals</v>
          </cell>
        </row>
        <row r="1988">
          <cell r="D1988" t="str">
            <v>VA616</v>
          </cell>
          <cell r="E1988" t="str">
            <v>Centra PACE</v>
          </cell>
          <cell r="G1988" t="str">
            <v>VA</v>
          </cell>
          <cell r="J1988" t="str">
            <v>PSF</v>
          </cell>
          <cell r="K1988" t="str">
            <v>John Royals</v>
          </cell>
        </row>
        <row r="1989">
          <cell r="D1989" t="str">
            <v>VA696</v>
          </cell>
          <cell r="E1989" t="str">
            <v>Centra PACE - Farmville</v>
          </cell>
          <cell r="G1989" t="str">
            <v>VA</v>
          </cell>
          <cell r="J1989" t="str">
            <v>PSF</v>
          </cell>
          <cell r="K1989" t="str">
            <v>John Royals</v>
          </cell>
        </row>
        <row r="1990">
          <cell r="D1990" t="str">
            <v>VA403</v>
          </cell>
          <cell r="E1990" t="str">
            <v>Lake Country Area Agency on Aging</v>
          </cell>
          <cell r="G1990" t="str">
            <v>VA</v>
          </cell>
          <cell r="J1990" t="str">
            <v>IS LL</v>
          </cell>
          <cell r="K1990" t="str">
            <v>Tyler Hedrick</v>
          </cell>
        </row>
        <row r="1991">
          <cell r="D1991" t="str">
            <v>VA044</v>
          </cell>
          <cell r="E1991" t="str">
            <v>Valley Health System</v>
          </cell>
          <cell r="G1991" t="str">
            <v>VA</v>
          </cell>
          <cell r="I1991" t="str">
            <v>YES</v>
          </cell>
          <cell r="J1991" t="str">
            <v>KEY LL B2B</v>
          </cell>
          <cell r="K1991" t="str">
            <v>John Royals</v>
          </cell>
        </row>
        <row r="1992">
          <cell r="D1992" t="str">
            <v>VA427</v>
          </cell>
          <cell r="E1992" t="str">
            <v>Valley Health System</v>
          </cell>
          <cell r="G1992" t="str">
            <v>VA</v>
          </cell>
          <cell r="J1992" t="str">
            <v>PSF</v>
          </cell>
          <cell r="K1992" t="str">
            <v>John Royals</v>
          </cell>
        </row>
        <row r="1993">
          <cell r="D1993" t="str">
            <v>VA627</v>
          </cell>
          <cell r="E1993" t="str">
            <v>Valley Health System</v>
          </cell>
          <cell r="G1993" t="str">
            <v>VA</v>
          </cell>
          <cell r="J1993" t="str">
            <v>PSF</v>
          </cell>
          <cell r="K1993" t="str">
            <v>John Royals</v>
          </cell>
        </row>
        <row r="1994">
          <cell r="D1994" t="str">
            <v>VA640</v>
          </cell>
          <cell r="E1994" t="str">
            <v>Seniorcorp, Inc</v>
          </cell>
          <cell r="G1994" t="str">
            <v>VA</v>
          </cell>
          <cell r="J1994" t="str">
            <v>PSF</v>
          </cell>
          <cell r="K1994" t="str">
            <v>OPEN LMS/PSF</v>
          </cell>
        </row>
        <row r="1995">
          <cell r="D1995" t="str">
            <v>VA643</v>
          </cell>
          <cell r="E1995" t="str">
            <v>Allcare For Seniors</v>
          </cell>
          <cell r="G1995" t="str">
            <v>VA</v>
          </cell>
          <cell r="J1995" t="str">
            <v>PSF</v>
          </cell>
          <cell r="K1995" t="str">
            <v>John Royals</v>
          </cell>
        </row>
        <row r="1996">
          <cell r="D1996" t="str">
            <v>VA679</v>
          </cell>
          <cell r="E1996" t="str">
            <v>Branchlands Properties, LLC</v>
          </cell>
          <cell r="G1996" t="str">
            <v>VA</v>
          </cell>
          <cell r="J1996" t="str">
            <v>IS LL</v>
          </cell>
          <cell r="K1996" t="str">
            <v>Tyler Hedrick</v>
          </cell>
        </row>
        <row r="1997">
          <cell r="D1997" t="str">
            <v>VA810</v>
          </cell>
          <cell r="E1997" t="str">
            <v>Virginia Medicaid</v>
          </cell>
          <cell r="G1997" t="str">
            <v>VA</v>
          </cell>
          <cell r="I1997" t="str">
            <v>YES</v>
          </cell>
          <cell r="J1997" t="str">
            <v>KEY LL GSD</v>
          </cell>
          <cell r="K1997" t="str">
            <v>John Royals</v>
          </cell>
        </row>
        <row r="1998">
          <cell r="D1998" t="str">
            <v>VA820</v>
          </cell>
          <cell r="E1998" t="str">
            <v>VA Medicaid - DD &amp; ID Waivers</v>
          </cell>
          <cell r="G1998" t="str">
            <v>VA</v>
          </cell>
          <cell r="I1998" t="str">
            <v>YES</v>
          </cell>
          <cell r="J1998" t="str">
            <v>KEY LL GSD</v>
          </cell>
          <cell r="K1998" t="str">
            <v>John Royals</v>
          </cell>
        </row>
        <row r="1999">
          <cell r="D1999" t="str">
            <v>VA904</v>
          </cell>
          <cell r="E1999" t="str">
            <v>Valley Program for Aging Services</v>
          </cell>
          <cell r="G1999" t="str">
            <v>VA</v>
          </cell>
          <cell r="I1999" t="str">
            <v>YES</v>
          </cell>
          <cell r="J1999" t="str">
            <v>KEY LL GSD</v>
          </cell>
          <cell r="K1999" t="str">
            <v>John Royals</v>
          </cell>
        </row>
        <row r="2000">
          <cell r="D2000" t="str">
            <v>VA934</v>
          </cell>
          <cell r="E2000" t="str">
            <v>VA934 VPAS Highland County</v>
          </cell>
          <cell r="G2000" t="str">
            <v>VA</v>
          </cell>
          <cell r="I2000" t="str">
            <v>YES</v>
          </cell>
          <cell r="J2000" t="str">
            <v>KEY LL GSD</v>
          </cell>
          <cell r="K2000" t="str">
            <v>John Royals</v>
          </cell>
        </row>
        <row r="2001">
          <cell r="D2001" t="str">
            <v>VA905</v>
          </cell>
          <cell r="E2001" t="str">
            <v>Anthem VA CCC Plus</v>
          </cell>
          <cell r="G2001" t="str">
            <v>VA</v>
          </cell>
          <cell r="I2001" t="str">
            <v>YES</v>
          </cell>
          <cell r="J2001" t="str">
            <v>KEY LL GSD</v>
          </cell>
          <cell r="K2001" t="str">
            <v>John Royals</v>
          </cell>
        </row>
        <row r="2002">
          <cell r="D2002" t="str">
            <v>VA907</v>
          </cell>
          <cell r="E2002" t="str">
            <v>Aetna Better Health of VA</v>
          </cell>
          <cell r="G2002" t="str">
            <v>VA</v>
          </cell>
          <cell r="I2002" t="str">
            <v>YES</v>
          </cell>
          <cell r="J2002" t="str">
            <v>KEY LL GSD</v>
          </cell>
          <cell r="K2002" t="str">
            <v>John Royals</v>
          </cell>
        </row>
        <row r="2003">
          <cell r="D2003" t="str">
            <v>VA908</v>
          </cell>
          <cell r="E2003" t="str">
            <v>Magellan Complete Care of VA</v>
          </cell>
          <cell r="G2003" t="str">
            <v>VA</v>
          </cell>
          <cell r="I2003" t="str">
            <v>YES</v>
          </cell>
          <cell r="J2003" t="str">
            <v>KEY LL GSD</v>
          </cell>
          <cell r="K2003" t="str">
            <v>John Royals</v>
          </cell>
        </row>
        <row r="2004">
          <cell r="D2004" t="str">
            <v>VA909</v>
          </cell>
          <cell r="E2004" t="str">
            <v>UHC Community Health Plan</v>
          </cell>
          <cell r="G2004" t="str">
            <v>VA</v>
          </cell>
          <cell r="I2004" t="str">
            <v>YES</v>
          </cell>
          <cell r="J2004" t="str">
            <v>KEY LL GSD</v>
          </cell>
          <cell r="K2004" t="str">
            <v>John Royals</v>
          </cell>
        </row>
        <row r="2005">
          <cell r="D2005" t="str">
            <v>VA914</v>
          </cell>
          <cell r="E2005" t="str">
            <v>VA Premier Elite Plus</v>
          </cell>
          <cell r="G2005" t="str">
            <v>VA</v>
          </cell>
          <cell r="I2005" t="str">
            <v>YES</v>
          </cell>
          <cell r="J2005" t="str">
            <v>KEY LL GSD</v>
          </cell>
          <cell r="K2005" t="str">
            <v>John Royals</v>
          </cell>
        </row>
        <row r="2006">
          <cell r="D2006" t="str">
            <v>VA916</v>
          </cell>
          <cell r="E2006" t="str">
            <v>Optima Community Care</v>
          </cell>
          <cell r="G2006" t="str">
            <v>VA</v>
          </cell>
          <cell r="I2006" t="str">
            <v>YES</v>
          </cell>
          <cell r="J2006" t="str">
            <v>KEY LL GSD</v>
          </cell>
          <cell r="K2006" t="str">
            <v>John Royals</v>
          </cell>
        </row>
        <row r="2007">
          <cell r="D2007" t="str">
            <v>VA920</v>
          </cell>
          <cell r="E2007" t="str">
            <v>VA Medicaid  DD &amp; ID Waivers</v>
          </cell>
          <cell r="G2007" t="str">
            <v>VA</v>
          </cell>
          <cell r="J2007" t="str">
            <v>LL GSD</v>
          </cell>
          <cell r="K2007" t="str">
            <v>OPEN LMS/PSF</v>
          </cell>
        </row>
        <row r="2008">
          <cell r="D2008" t="str">
            <v>VA998</v>
          </cell>
          <cell r="E2008" t="str">
            <v>Mountain Empire PACE</v>
          </cell>
          <cell r="G2008" t="str">
            <v>VA</v>
          </cell>
          <cell r="I2008" t="str">
            <v>YES</v>
          </cell>
          <cell r="J2008" t="str">
            <v>KEY LL GSD</v>
          </cell>
          <cell r="K2008" t="str">
            <v>John Royals</v>
          </cell>
        </row>
        <row r="2009">
          <cell r="D2009" t="str">
            <v>VET02</v>
          </cell>
          <cell r="E2009" t="str">
            <v>AZ VA</v>
          </cell>
          <cell r="G2009" t="str">
            <v>AZ</v>
          </cell>
          <cell r="J2009" t="str">
            <v>ONE</v>
          </cell>
          <cell r="K2009" t="str">
            <v>OPEN GSD</v>
          </cell>
        </row>
        <row r="2010">
          <cell r="D2010" t="str">
            <v>VT961</v>
          </cell>
          <cell r="E2010" t="str">
            <v>VT VA Program</v>
          </cell>
          <cell r="G2010" t="str">
            <v>VT</v>
          </cell>
          <cell r="J2010" t="str">
            <v>ONE</v>
          </cell>
          <cell r="K2010" t="str">
            <v>OPEN GSD</v>
          </cell>
        </row>
        <row r="2011">
          <cell r="D2011" t="str">
            <v>VT016</v>
          </cell>
          <cell r="E2011" t="str">
            <v>Rutland Regional Health Services, Inc.</v>
          </cell>
          <cell r="G2011" t="str">
            <v>VT</v>
          </cell>
          <cell r="J2011" t="str">
            <v>LL B2B</v>
          </cell>
          <cell r="K2011" t="str">
            <v>Michael Barron</v>
          </cell>
        </row>
        <row r="2012">
          <cell r="D2012" t="str">
            <v>VT600</v>
          </cell>
          <cell r="E2012" t="str">
            <v>Rutland Regional Health Services, Inc.</v>
          </cell>
          <cell r="G2012" t="str">
            <v>VT</v>
          </cell>
          <cell r="J2012" t="str">
            <v>PSF</v>
          </cell>
          <cell r="K2012" t="str">
            <v>Michael Barron</v>
          </cell>
        </row>
        <row r="2013">
          <cell r="D2013" t="str">
            <v>VT626</v>
          </cell>
          <cell r="E2013" t="str">
            <v>Rutland Regional Health Services, Inc.</v>
          </cell>
          <cell r="G2013" t="str">
            <v>VT</v>
          </cell>
          <cell r="J2013" t="str">
            <v>PSF</v>
          </cell>
          <cell r="K2013" t="str">
            <v>Michael Barron</v>
          </cell>
        </row>
        <row r="2014">
          <cell r="D2014" t="str">
            <v>VT018</v>
          </cell>
          <cell r="E2014" t="str">
            <v>Philips Lifeline- Middlebury</v>
          </cell>
          <cell r="G2014" t="str">
            <v>VT</v>
          </cell>
          <cell r="J2014" t="str">
            <v>OPEN ONE</v>
          </cell>
          <cell r="K2014" t="str">
            <v>OPEN ONE</v>
          </cell>
        </row>
        <row r="2015">
          <cell r="D2015" t="str">
            <v>VT122</v>
          </cell>
          <cell r="E2015" t="str">
            <v>Copley Hospital</v>
          </cell>
          <cell r="G2015" t="str">
            <v>VT</v>
          </cell>
          <cell r="J2015" t="str">
            <v>LL GSD</v>
          </cell>
          <cell r="K2015" t="str">
            <v>Michael Barron</v>
          </cell>
        </row>
        <row r="2016">
          <cell r="D2016" t="str">
            <v>VT123</v>
          </cell>
          <cell r="E2016" t="str">
            <v>Randolph Rotary Club</v>
          </cell>
          <cell r="G2016" t="str">
            <v>VT</v>
          </cell>
          <cell r="J2016" t="str">
            <v>LL GSD</v>
          </cell>
          <cell r="K2016" t="str">
            <v>OPEN GSD</v>
          </cell>
        </row>
        <row r="2017">
          <cell r="D2017" t="str">
            <v>VT124</v>
          </cell>
          <cell r="E2017" t="str">
            <v>Lifeline Foundation</v>
          </cell>
          <cell r="G2017" t="str">
            <v>VT</v>
          </cell>
          <cell r="J2017" t="str">
            <v>LL GSD</v>
          </cell>
          <cell r="K2017" t="str">
            <v>Michael Barron</v>
          </cell>
        </row>
        <row r="2018">
          <cell r="D2018" t="str">
            <v>VT025</v>
          </cell>
          <cell r="E2018" t="str">
            <v>Fletcher Allen Health Care</v>
          </cell>
          <cell r="G2018" t="str">
            <v>VT</v>
          </cell>
          <cell r="J2018" t="str">
            <v>OPEN ONE</v>
          </cell>
          <cell r="K2018" t="str">
            <v>OPEN ONE</v>
          </cell>
        </row>
        <row r="2019">
          <cell r="D2019" t="str">
            <v>VT126</v>
          </cell>
          <cell r="E2019" t="str">
            <v>Greater Rockingham Area Health Services</v>
          </cell>
          <cell r="G2019" t="str">
            <v>VT</v>
          </cell>
          <cell r="J2019" t="str">
            <v>LL GSD</v>
          </cell>
          <cell r="K2019" t="str">
            <v>Michael Barron</v>
          </cell>
        </row>
        <row r="2020">
          <cell r="D2020" t="str">
            <v>VT127</v>
          </cell>
          <cell r="E2020" t="str">
            <v>Springfield Hospital</v>
          </cell>
          <cell r="G2020" t="str">
            <v>VT</v>
          </cell>
          <cell r="J2020" t="str">
            <v>LL GSD</v>
          </cell>
          <cell r="K2020" t="str">
            <v>OPEN GSD</v>
          </cell>
        </row>
        <row r="2021">
          <cell r="D2021" t="str">
            <v>VT227</v>
          </cell>
          <cell r="E2021" t="str">
            <v>Springfield Hospital</v>
          </cell>
          <cell r="G2021" t="str">
            <v>VT</v>
          </cell>
          <cell r="J2021" t="str">
            <v>OPEN ONE</v>
          </cell>
          <cell r="K2021" t="str">
            <v>OPEN ONE</v>
          </cell>
        </row>
        <row r="2022">
          <cell r="D2022" t="str">
            <v>VT128</v>
          </cell>
          <cell r="E2022" t="str">
            <v>Northeastern Vermont Regional Hospital</v>
          </cell>
          <cell r="G2022" t="str">
            <v>VT</v>
          </cell>
          <cell r="J2022" t="str">
            <v>LL GSD</v>
          </cell>
          <cell r="K2022" t="str">
            <v>OPEN GSD</v>
          </cell>
        </row>
        <row r="2023">
          <cell r="D2023" t="str">
            <v>VT032</v>
          </cell>
          <cell r="E2023" t="str">
            <v>Philips Lifeline - Vermont</v>
          </cell>
          <cell r="G2023" t="str">
            <v>VT</v>
          </cell>
          <cell r="J2023" t="str">
            <v>ONE</v>
          </cell>
          <cell r="K2023" t="str">
            <v>Michael Barron</v>
          </cell>
        </row>
        <row r="2024">
          <cell r="D2024" t="str">
            <v>VT132</v>
          </cell>
          <cell r="E2024" t="str">
            <v>Lifeline Foundation</v>
          </cell>
          <cell r="G2024" t="str">
            <v>VT</v>
          </cell>
          <cell r="J2024" t="str">
            <v>LL GSD</v>
          </cell>
          <cell r="K2024" t="str">
            <v>Michael Barron</v>
          </cell>
        </row>
        <row r="2025">
          <cell r="D2025" t="str">
            <v>VT034</v>
          </cell>
          <cell r="E2025" t="str">
            <v>Cottage Hospital</v>
          </cell>
          <cell r="G2025" t="str">
            <v>VT</v>
          </cell>
          <cell r="J2025" t="str">
            <v>OPEN ONE</v>
          </cell>
          <cell r="K2025" t="str">
            <v>OPEN ONE</v>
          </cell>
        </row>
        <row r="2026">
          <cell r="D2026" t="str">
            <v>VT114</v>
          </cell>
          <cell r="E2026" t="str">
            <v>Brattleboro Memorial Hospital</v>
          </cell>
          <cell r="G2026" t="str">
            <v>VT</v>
          </cell>
          <cell r="J2026" t="str">
            <v>LL GSD</v>
          </cell>
          <cell r="K2026" t="str">
            <v>OPEN GSD</v>
          </cell>
        </row>
        <row r="2027">
          <cell r="D2027" t="str">
            <v>VT125</v>
          </cell>
          <cell r="E2027" t="str">
            <v>Fletcher Allen Lifeline</v>
          </cell>
          <cell r="G2027" t="str">
            <v>VT</v>
          </cell>
          <cell r="J2027" t="str">
            <v>LL GSD</v>
          </cell>
          <cell r="K2027" t="str">
            <v>OPEN GSD</v>
          </cell>
        </row>
        <row r="2028">
          <cell r="D2028" t="str">
            <v>VT135</v>
          </cell>
          <cell r="E2028" t="str">
            <v>Franklin County Senior Center</v>
          </cell>
          <cell r="G2028" t="str">
            <v>VT</v>
          </cell>
          <cell r="J2028" t="str">
            <v>LL GSD</v>
          </cell>
          <cell r="K2028" t="str">
            <v>OPEN GSD</v>
          </cell>
        </row>
        <row r="2029">
          <cell r="D2029" t="str">
            <v>VT602</v>
          </cell>
          <cell r="E2029" t="str">
            <v>AMRollins, LLC dba Synergy HomeCare</v>
          </cell>
          <cell r="G2029" t="str">
            <v>VT</v>
          </cell>
          <cell r="J2029" t="str">
            <v>IS LL</v>
          </cell>
          <cell r="K2029" t="str">
            <v>Tyler Hedrick</v>
          </cell>
        </row>
        <row r="2030">
          <cell r="D2030" t="str">
            <v>VT603</v>
          </cell>
          <cell r="E2030" t="str">
            <v>Cathedral Square</v>
          </cell>
          <cell r="G2030" t="str">
            <v>VT</v>
          </cell>
          <cell r="J2030" t="str">
            <v>IS LL</v>
          </cell>
          <cell r="K2030" t="str">
            <v>Tyler Hedrick</v>
          </cell>
        </row>
        <row r="2031">
          <cell r="D2031" t="str">
            <v>VT637</v>
          </cell>
          <cell r="E2031" t="str">
            <v>Southwest Vermont Medical Center</v>
          </cell>
          <cell r="G2031" t="str">
            <v>VT</v>
          </cell>
          <cell r="J2031" t="str">
            <v>PSF</v>
          </cell>
          <cell r="K2031" t="str">
            <v>Michael Barron</v>
          </cell>
        </row>
        <row r="2032">
          <cell r="D2032" t="str">
            <v>VT639</v>
          </cell>
          <cell r="E2032" t="str">
            <v>Southwest Vermont Medical Center</v>
          </cell>
          <cell r="G2032" t="str">
            <v>VT</v>
          </cell>
          <cell r="J2032" t="str">
            <v>PSF</v>
          </cell>
          <cell r="K2032" t="str">
            <v>Michael Barron</v>
          </cell>
        </row>
        <row r="2033">
          <cell r="D2033" t="str">
            <v>VT801</v>
          </cell>
          <cell r="E2033" t="str">
            <v>Copley Woodlands, Inc.</v>
          </cell>
          <cell r="G2033" t="str">
            <v>VT</v>
          </cell>
          <cell r="J2033" t="str">
            <v>IS LL</v>
          </cell>
          <cell r="K2033" t="str">
            <v>Tyler Hedrick</v>
          </cell>
        </row>
        <row r="2034">
          <cell r="D2034" t="str">
            <v>VT900</v>
          </cell>
          <cell r="E2034" t="str">
            <v>Central VT Council on Aging</v>
          </cell>
          <cell r="G2034" t="str">
            <v>VT</v>
          </cell>
          <cell r="J2034" t="str">
            <v>ONE</v>
          </cell>
          <cell r="K2034" t="str">
            <v>Tyler Hedrick</v>
          </cell>
        </row>
        <row r="2035">
          <cell r="D2035" t="str">
            <v>VT902</v>
          </cell>
          <cell r="E2035" t="str">
            <v>VT Flexible Choices</v>
          </cell>
          <cell r="G2035" t="str">
            <v>VT</v>
          </cell>
          <cell r="J2035" t="str">
            <v>OPEN ONE</v>
          </cell>
          <cell r="K2035" t="str">
            <v>OPEN ONE</v>
          </cell>
        </row>
        <row r="2036">
          <cell r="D2036" t="str">
            <v>VT915</v>
          </cell>
          <cell r="E2036" t="str">
            <v>CVAA Flex Grant/Co Pay</v>
          </cell>
          <cell r="G2036" t="str">
            <v>VT</v>
          </cell>
          <cell r="J2036" t="str">
            <v>ONE</v>
          </cell>
          <cell r="K2036" t="str">
            <v>Michael Barron</v>
          </cell>
        </row>
        <row r="2037">
          <cell r="D2037" t="str">
            <v>VT916</v>
          </cell>
          <cell r="E2037" t="str">
            <v>CVAA Flex Grant/No co-pay</v>
          </cell>
          <cell r="G2037" t="str">
            <v>VT</v>
          </cell>
          <cell r="J2037" t="str">
            <v>LL GSD</v>
          </cell>
          <cell r="K2037" t="str">
            <v>Michael Barron</v>
          </cell>
        </row>
        <row r="2038">
          <cell r="D2038" t="str">
            <v>VT918</v>
          </cell>
          <cell r="E2038" t="str">
            <v>CVAAA Grant Flex Fund/No co-pay</v>
          </cell>
          <cell r="G2038" t="str">
            <v>VT</v>
          </cell>
          <cell r="J2038" t="str">
            <v>LL GSD</v>
          </cell>
          <cell r="K2038" t="str">
            <v>Michael Barron</v>
          </cell>
        </row>
        <row r="2039">
          <cell r="D2039" t="str">
            <v>VT996</v>
          </cell>
          <cell r="E2039" t="str">
            <v>Franklin County Home Health Agency, Inc.</v>
          </cell>
          <cell r="G2039" t="str">
            <v>VT</v>
          </cell>
          <cell r="J2039" t="str">
            <v>LL GSD</v>
          </cell>
          <cell r="K2039" t="str">
            <v>Michael Barron</v>
          </cell>
        </row>
        <row r="2040">
          <cell r="D2040" t="str">
            <v>VT997</v>
          </cell>
          <cell r="E2040" t="str">
            <v>Caledonia Home Health Care</v>
          </cell>
          <cell r="G2040" t="str">
            <v>VT</v>
          </cell>
          <cell r="J2040" t="str">
            <v>LL GSD</v>
          </cell>
          <cell r="K2040" t="str">
            <v>Michael Barron</v>
          </cell>
        </row>
        <row r="2041">
          <cell r="D2041" t="str">
            <v>WA021</v>
          </cell>
          <cell r="E2041" t="str">
            <v>Grays Harbor Community Hospital</v>
          </cell>
          <cell r="G2041" t="str">
            <v>WA</v>
          </cell>
          <cell r="J2041" t="str">
            <v>LL B2B</v>
          </cell>
          <cell r="K2041" t="str">
            <v>Jodi Springer</v>
          </cell>
        </row>
        <row r="2042">
          <cell r="D2042" t="str">
            <v>WA621</v>
          </cell>
          <cell r="E2042" t="str">
            <v>Grays Harbor Community Hospital</v>
          </cell>
          <cell r="G2042" t="str">
            <v>WA</v>
          </cell>
          <cell r="J2042" t="str">
            <v>PSF</v>
          </cell>
          <cell r="K2042" t="str">
            <v>Jodi Springer</v>
          </cell>
        </row>
        <row r="2043">
          <cell r="D2043" t="str">
            <v>WA023</v>
          </cell>
          <cell r="E2043" t="str">
            <v>Olympic Medical Center</v>
          </cell>
          <cell r="G2043" t="str">
            <v>WA</v>
          </cell>
          <cell r="J2043" t="str">
            <v>LL B2B</v>
          </cell>
          <cell r="K2043" t="str">
            <v>Jodi Springer</v>
          </cell>
        </row>
        <row r="2044">
          <cell r="D2044" t="str">
            <v>WA033</v>
          </cell>
          <cell r="E2044" t="str">
            <v>Philips - Couperville</v>
          </cell>
          <cell r="G2044" t="str">
            <v>WA</v>
          </cell>
          <cell r="H2044" t="str">
            <v>OS EXIT 2021</v>
          </cell>
          <cell r="J2044" t="str">
            <v>ONE</v>
          </cell>
          <cell r="K2044" t="str">
            <v>Jodi Springer</v>
          </cell>
        </row>
        <row r="2045">
          <cell r="D2045" t="str">
            <v>WA061</v>
          </cell>
          <cell r="E2045" t="str">
            <v>Elite Home Health and Hospice</v>
          </cell>
          <cell r="G2045" t="str">
            <v>WA</v>
          </cell>
          <cell r="J2045" t="str">
            <v>LL B2B</v>
          </cell>
          <cell r="K2045" t="str">
            <v>Jodi Springer</v>
          </cell>
        </row>
        <row r="2046">
          <cell r="D2046" t="str">
            <v>WA601</v>
          </cell>
          <cell r="E2046" t="str">
            <v>Elite Home Health and Hospice</v>
          </cell>
          <cell r="G2046" t="str">
            <v>WA</v>
          </cell>
          <cell r="J2046" t="str">
            <v>PSF</v>
          </cell>
          <cell r="K2046" t="str">
            <v>Jodi Springer</v>
          </cell>
        </row>
        <row r="2047">
          <cell r="D2047" t="str">
            <v>WA604</v>
          </cell>
          <cell r="E2047" t="str">
            <v>Rockwood Lane</v>
          </cell>
          <cell r="G2047" t="str">
            <v>WA</v>
          </cell>
          <cell r="J2047" t="str">
            <v>IS LL</v>
          </cell>
          <cell r="K2047" t="str">
            <v>Anne Lee</v>
          </cell>
        </row>
        <row r="2048">
          <cell r="D2048" t="str">
            <v>WA605</v>
          </cell>
          <cell r="E2048" t="str">
            <v>Specialty Home Care</v>
          </cell>
          <cell r="G2048" t="str">
            <v>WA</v>
          </cell>
          <cell r="J2048" t="str">
            <v>IS LL</v>
          </cell>
          <cell r="K2048" t="str">
            <v>Anne Lee</v>
          </cell>
        </row>
        <row r="2049">
          <cell r="D2049" t="str">
            <v>WA609</v>
          </cell>
          <cell r="E2049" t="str">
            <v>Home Instead Senior Care - Vancouver</v>
          </cell>
          <cell r="G2049" t="str">
            <v>WA</v>
          </cell>
          <cell r="J2049" t="str">
            <v>ONE</v>
          </cell>
          <cell r="K2049" t="str">
            <v>Anne Lee</v>
          </cell>
        </row>
        <row r="2050">
          <cell r="D2050" t="str">
            <v>WA614</v>
          </cell>
          <cell r="E2050" t="str">
            <v>Philips Lifeline - Vancouver</v>
          </cell>
          <cell r="G2050" t="str">
            <v>WA</v>
          </cell>
          <cell r="J2050" t="str">
            <v>LL GSD</v>
          </cell>
          <cell r="K2050" t="str">
            <v>Jodi Springer</v>
          </cell>
        </row>
        <row r="2051">
          <cell r="D2051" t="str">
            <v>WA615</v>
          </cell>
          <cell r="E2051" t="str">
            <v>AAA &amp; Disability of Southwest WA</v>
          </cell>
          <cell r="G2051" t="str">
            <v>WA</v>
          </cell>
          <cell r="J2051" t="str">
            <v>LL GSD</v>
          </cell>
          <cell r="K2051" t="str">
            <v>Jodi Springer</v>
          </cell>
        </row>
        <row r="2052">
          <cell r="D2052" t="str">
            <v>WA945</v>
          </cell>
          <cell r="E2052" t="str">
            <v>AAA &amp; Disability of SW WA GOSAFE ONLY</v>
          </cell>
          <cell r="G2052" t="str">
            <v>WA</v>
          </cell>
          <cell r="J2052" t="str">
            <v>LL GSD</v>
          </cell>
          <cell r="K2052" t="str">
            <v>Jodi Springer</v>
          </cell>
        </row>
        <row r="2053">
          <cell r="D2053" t="str">
            <v>WA622</v>
          </cell>
          <cell r="E2053" t="str">
            <v>St Joseph Medical Center</v>
          </cell>
          <cell r="G2053" t="str">
            <v>WA</v>
          </cell>
          <cell r="J2053" t="str">
            <v>PSF</v>
          </cell>
          <cell r="K2053" t="str">
            <v>Jodi Springer</v>
          </cell>
        </row>
        <row r="2054">
          <cell r="D2054" t="str">
            <v>WA685</v>
          </cell>
          <cell r="E2054" t="str">
            <v>Specialty Home Care</v>
          </cell>
          <cell r="G2054" t="str">
            <v>WA</v>
          </cell>
          <cell r="J2054" t="str">
            <v>LL B2B</v>
          </cell>
          <cell r="K2054" t="str">
            <v>Jodi Springer</v>
          </cell>
        </row>
        <row r="2055">
          <cell r="D2055" t="str">
            <v>WA784</v>
          </cell>
          <cell r="E2055" t="str">
            <v>Home Instead Senior care</v>
          </cell>
          <cell r="G2055" t="str">
            <v>WA</v>
          </cell>
          <cell r="J2055" t="str">
            <v>ONE</v>
          </cell>
          <cell r="K2055" t="str">
            <v>Anne Lee</v>
          </cell>
        </row>
        <row r="2056">
          <cell r="D2056" t="str">
            <v>WA901</v>
          </cell>
          <cell r="E2056" t="str">
            <v>Olympic Area Agency On Aging</v>
          </cell>
          <cell r="G2056" t="str">
            <v>WA</v>
          </cell>
          <cell r="J2056" t="str">
            <v>LL GSD</v>
          </cell>
          <cell r="K2056" t="str">
            <v>Jodi Springer</v>
          </cell>
        </row>
        <row r="2057">
          <cell r="D2057" t="str">
            <v>WA904</v>
          </cell>
          <cell r="E2057" t="str">
            <v>Southwest WA AAA FCSP</v>
          </cell>
          <cell r="G2057" t="str">
            <v>WA</v>
          </cell>
          <cell r="J2057" t="str">
            <v>LL GSD</v>
          </cell>
          <cell r="K2057" t="str">
            <v>Jodi Springer</v>
          </cell>
        </row>
        <row r="2058">
          <cell r="D2058" t="str">
            <v>WA907</v>
          </cell>
          <cell r="E2058" t="str">
            <v>Colville Tribes Area Agency on Aging CFC</v>
          </cell>
          <cell r="G2058" t="str">
            <v>WA</v>
          </cell>
          <cell r="J2058" t="str">
            <v>LL GSD</v>
          </cell>
          <cell r="K2058" t="str">
            <v>Jerri McCracken</v>
          </cell>
        </row>
        <row r="2059">
          <cell r="D2059" t="str">
            <v>WA909</v>
          </cell>
          <cell r="E2059" t="str">
            <v>Yakama Nation Area Agency on Aging</v>
          </cell>
          <cell r="G2059" t="str">
            <v>WA</v>
          </cell>
          <cell r="J2059" t="str">
            <v>LL GSD</v>
          </cell>
          <cell r="K2059" t="str">
            <v>Jerri McCracken</v>
          </cell>
        </row>
        <row r="2060">
          <cell r="D2060" t="str">
            <v>WA908</v>
          </cell>
          <cell r="E2060" t="str">
            <v>ALTC OF EASTERN WA GOSAFE ONLY CODE</v>
          </cell>
          <cell r="G2060" t="str">
            <v>WA</v>
          </cell>
          <cell r="J2060" t="str">
            <v>LL GSD</v>
          </cell>
          <cell r="K2060" t="str">
            <v>Jodi Springer</v>
          </cell>
        </row>
        <row r="2061">
          <cell r="D2061" t="str">
            <v>WA910</v>
          </cell>
          <cell r="E2061" t="str">
            <v>AGING &amp; LONG TERM CARE OF EASTERN WA</v>
          </cell>
          <cell r="G2061" t="str">
            <v>WA</v>
          </cell>
          <cell r="J2061" t="str">
            <v>LL GSD</v>
          </cell>
          <cell r="K2061" t="str">
            <v>Jodi Springer</v>
          </cell>
        </row>
        <row r="2062">
          <cell r="D2062" t="str">
            <v>WA899</v>
          </cell>
          <cell r="E2062" t="str">
            <v>SE Washinghton ALTC GOSAFE ONLY</v>
          </cell>
          <cell r="G2062" t="str">
            <v>WA</v>
          </cell>
          <cell r="J2062" t="str">
            <v>LL GSD</v>
          </cell>
          <cell r="K2062" t="str">
            <v>Jodi Springer</v>
          </cell>
        </row>
        <row r="2063">
          <cell r="D2063" t="str">
            <v>WA911</v>
          </cell>
          <cell r="E2063" t="str">
            <v>SE Washinghton ALTC Tri City Area</v>
          </cell>
          <cell r="G2063" t="str">
            <v>WA</v>
          </cell>
          <cell r="J2063" t="str">
            <v>LL GSD</v>
          </cell>
          <cell r="K2063" t="str">
            <v>Jodi Springer</v>
          </cell>
        </row>
        <row r="2064">
          <cell r="D2064" t="str">
            <v>WA906</v>
          </cell>
          <cell r="E2064" t="str">
            <v>Aging &amp; Adult Care of Central WA GOSAFE ONLY</v>
          </cell>
          <cell r="G2064" t="str">
            <v>WA</v>
          </cell>
          <cell r="J2064" t="str">
            <v>LL GSD</v>
          </cell>
          <cell r="K2064" t="str">
            <v>Jodi Springer</v>
          </cell>
        </row>
        <row r="2065">
          <cell r="D2065" t="str">
            <v>WA912</v>
          </cell>
          <cell r="E2065" t="str">
            <v>Aging &amp; Adult Care of Central Washington</v>
          </cell>
          <cell r="G2065" t="str">
            <v>WA</v>
          </cell>
          <cell r="J2065" t="str">
            <v>LL GSD</v>
          </cell>
          <cell r="K2065" t="str">
            <v>Jodi Springer</v>
          </cell>
        </row>
        <row r="2066">
          <cell r="D2066" t="str">
            <v>WA919</v>
          </cell>
          <cell r="E2066" t="str">
            <v>WA DSHS Developmental Disabilities</v>
          </cell>
          <cell r="G2066" t="str">
            <v>WA</v>
          </cell>
          <cell r="J2066" t="str">
            <v>LL GSD</v>
          </cell>
          <cell r="K2066" t="str">
            <v>Jodi Springer</v>
          </cell>
        </row>
        <row r="2067">
          <cell r="D2067" t="str">
            <v>WA921</v>
          </cell>
          <cell r="E2067" t="str">
            <v>WA Dept. of Labor &amp; Industry</v>
          </cell>
          <cell r="G2067" t="str">
            <v>WA</v>
          </cell>
          <cell r="J2067" t="str">
            <v>LL GSD</v>
          </cell>
          <cell r="K2067" t="str">
            <v>Jodi Springer</v>
          </cell>
        </row>
        <row r="2068">
          <cell r="D2068" t="str">
            <v>WA922</v>
          </cell>
          <cell r="E2068" t="str">
            <v>King County COPES</v>
          </cell>
          <cell r="G2068" t="str">
            <v>WA</v>
          </cell>
          <cell r="J2068" t="str">
            <v>LL GSD</v>
          </cell>
          <cell r="K2068" t="str">
            <v>Jodi Springer</v>
          </cell>
        </row>
        <row r="2069">
          <cell r="D2069" t="str">
            <v>WA927</v>
          </cell>
          <cell r="E2069" t="str">
            <v>King County CFC (COPES)  GOSAFE ONLY</v>
          </cell>
          <cell r="G2069" t="str">
            <v>WA</v>
          </cell>
          <cell r="J2069" t="str">
            <v>LL GSD</v>
          </cell>
          <cell r="K2069" t="str">
            <v>Jodi Springer</v>
          </cell>
        </row>
        <row r="2070">
          <cell r="D2070" t="str">
            <v>WA951</v>
          </cell>
          <cell r="E2070" t="str">
            <v>S.County (Renton) CFC (COPES)</v>
          </cell>
          <cell r="G2070" t="str">
            <v>WA</v>
          </cell>
          <cell r="J2070" t="str">
            <v>LL GSD</v>
          </cell>
          <cell r="K2070" t="str">
            <v>Jodi Springer</v>
          </cell>
        </row>
        <row r="2071">
          <cell r="D2071" t="str">
            <v>WA952</v>
          </cell>
          <cell r="E2071" t="str">
            <v>ACRS King County CFC (COPES)</v>
          </cell>
          <cell r="G2071" t="str">
            <v>WA</v>
          </cell>
          <cell r="J2071" t="str">
            <v>LL GSD</v>
          </cell>
          <cell r="K2071" t="str">
            <v>Jodi Springer</v>
          </cell>
        </row>
        <row r="2072">
          <cell r="D2072" t="str">
            <v>WA953</v>
          </cell>
          <cell r="E2072" t="str">
            <v>CISC King County CFC (COPES)</v>
          </cell>
          <cell r="G2072" t="str">
            <v>WA</v>
          </cell>
          <cell r="J2072" t="str">
            <v>LL GSD</v>
          </cell>
          <cell r="K2072" t="str">
            <v>Jodi Springer</v>
          </cell>
        </row>
        <row r="2073">
          <cell r="D2073" t="str">
            <v>WA955</v>
          </cell>
          <cell r="E2073" t="str">
            <v>King County CFC (Lifelong) (COPES)</v>
          </cell>
          <cell r="G2073" t="str">
            <v>WA</v>
          </cell>
          <cell r="J2073" t="str">
            <v>LL GSD</v>
          </cell>
          <cell r="K2073" t="str">
            <v>Jodi Springer</v>
          </cell>
        </row>
        <row r="2074">
          <cell r="D2074" t="str">
            <v>WA923</v>
          </cell>
          <cell r="E2074" t="str">
            <v>Snohomish County COPES</v>
          </cell>
          <cell r="G2074" t="str">
            <v>WA</v>
          </cell>
          <cell r="J2074" t="str">
            <v>LL GSD</v>
          </cell>
          <cell r="K2074" t="str">
            <v>Jodi Springer</v>
          </cell>
        </row>
        <row r="2075">
          <cell r="D2075" t="str">
            <v>WA924</v>
          </cell>
          <cell r="E2075" t="str">
            <v>Northwest Regional Council COPES</v>
          </cell>
          <cell r="G2075" t="str">
            <v>WA</v>
          </cell>
          <cell r="J2075" t="str">
            <v>LL GSD</v>
          </cell>
          <cell r="K2075" t="str">
            <v>Jodi Springer</v>
          </cell>
        </row>
        <row r="2076">
          <cell r="D2076" t="str">
            <v>WA928</v>
          </cell>
          <cell r="E2076" t="str">
            <v>Northwest Regional Council GOSAFE ONLY</v>
          </cell>
          <cell r="G2076" t="str">
            <v>WA</v>
          </cell>
          <cell r="J2076" t="str">
            <v>LL GSD</v>
          </cell>
          <cell r="K2076" t="str">
            <v>Jodi Springer</v>
          </cell>
        </row>
        <row r="2077">
          <cell r="D2077" t="str">
            <v>WA925</v>
          </cell>
          <cell r="E2077" t="str">
            <v>Highline Medical Services Organization</v>
          </cell>
          <cell r="G2077" t="str">
            <v>WA</v>
          </cell>
          <cell r="J2077" t="str">
            <v>LL GSD</v>
          </cell>
          <cell r="K2077" t="str">
            <v>Jodi Springer</v>
          </cell>
        </row>
        <row r="2078">
          <cell r="D2078" t="str">
            <v>WA932</v>
          </cell>
          <cell r="E2078" t="str">
            <v>Kitsap County ALTC COPES</v>
          </cell>
          <cell r="G2078" t="str">
            <v>WA</v>
          </cell>
          <cell r="J2078" t="str">
            <v>LL GSD</v>
          </cell>
          <cell r="K2078" t="str">
            <v>Jodi Springer</v>
          </cell>
        </row>
        <row r="2079">
          <cell r="D2079" t="str">
            <v>WA933</v>
          </cell>
          <cell r="E2079" t="str">
            <v>Lewis-Mason-Thurston AAA COPES</v>
          </cell>
          <cell r="G2079" t="str">
            <v>WA</v>
          </cell>
          <cell r="J2079" t="str">
            <v>LL GSD</v>
          </cell>
          <cell r="K2079" t="str">
            <v>Jodi Springer</v>
          </cell>
        </row>
        <row r="2080">
          <cell r="D2080" t="str">
            <v>WA934</v>
          </cell>
          <cell r="E2080" t="str">
            <v>Pierce County AAA COPES</v>
          </cell>
          <cell r="G2080" t="str">
            <v>WA</v>
          </cell>
          <cell r="J2080" t="str">
            <v>LL GSD</v>
          </cell>
          <cell r="K2080" t="str">
            <v>Jodi Springer</v>
          </cell>
        </row>
        <row r="2081">
          <cell r="D2081" t="str">
            <v>WA935</v>
          </cell>
          <cell r="E2081" t="str">
            <v>Pierce County AAA Family Caregiver Prog.</v>
          </cell>
          <cell r="G2081" t="str">
            <v>WA</v>
          </cell>
          <cell r="J2081" t="str">
            <v>LL GSD</v>
          </cell>
          <cell r="K2081" t="str">
            <v>Jodi Springer</v>
          </cell>
        </row>
        <row r="2082">
          <cell r="D2082" t="str">
            <v>WA936</v>
          </cell>
          <cell r="E2082" t="str">
            <v>Puyallup Tribal Health Authority</v>
          </cell>
          <cell r="G2082" t="str">
            <v>WA</v>
          </cell>
          <cell r="J2082" t="str">
            <v>LL GSD</v>
          </cell>
          <cell r="K2082" t="str">
            <v>Jerri McCracken</v>
          </cell>
        </row>
        <row r="2083">
          <cell r="D2083" t="str">
            <v>WA941</v>
          </cell>
          <cell r="E2083" t="str">
            <v>New Freedom Sunrise Svcs Kings City</v>
          </cell>
          <cell r="G2083" t="str">
            <v>WA</v>
          </cell>
          <cell r="J2083" t="str">
            <v>LL GSD</v>
          </cell>
          <cell r="K2083" t="str">
            <v>Jodi Springer</v>
          </cell>
        </row>
        <row r="2084">
          <cell r="D2084" t="str">
            <v>WA960</v>
          </cell>
          <cell r="E2084" t="str">
            <v>Northwest Regional Council FCSP</v>
          </cell>
          <cell r="G2084" t="str">
            <v>WA</v>
          </cell>
          <cell r="J2084" t="str">
            <v>LL GSD</v>
          </cell>
          <cell r="K2084" t="str">
            <v>Jodi Springer</v>
          </cell>
        </row>
        <row r="2085">
          <cell r="D2085" t="str">
            <v>WA967</v>
          </cell>
          <cell r="E2085" t="str">
            <v>Kitsap County ALTC (FCSP)</v>
          </cell>
          <cell r="G2085" t="str">
            <v>WA</v>
          </cell>
          <cell r="J2085" t="str">
            <v>LL GSD</v>
          </cell>
          <cell r="K2085" t="str">
            <v>Jodi Springer</v>
          </cell>
        </row>
        <row r="2086">
          <cell r="D2086" t="str">
            <v>WI017</v>
          </cell>
          <cell r="E2086" t="str">
            <v>Waukesha County Hosp Shared Services,Inc</v>
          </cell>
          <cell r="G2086" t="str">
            <v>WI</v>
          </cell>
          <cell r="J2086" t="str">
            <v>OPEN ONE</v>
          </cell>
          <cell r="K2086" t="str">
            <v>OPEN ONE</v>
          </cell>
        </row>
        <row r="2087">
          <cell r="D2087" t="str">
            <v>WI817</v>
          </cell>
          <cell r="E2087" t="str">
            <v>Philips Lifeline -Menomonee Falls</v>
          </cell>
          <cell r="G2087" t="str">
            <v>WI</v>
          </cell>
          <cell r="J2087" t="str">
            <v>OPEN ONE</v>
          </cell>
          <cell r="K2087" t="str">
            <v>Polly Zwolensky</v>
          </cell>
        </row>
        <row r="2088">
          <cell r="D2088" t="str">
            <v>WI022</v>
          </cell>
          <cell r="E2088" t="str">
            <v>Northland Lutheran Services</v>
          </cell>
          <cell r="G2088" t="str">
            <v>WI</v>
          </cell>
          <cell r="J2088" t="str">
            <v>IS LL</v>
          </cell>
          <cell r="K2088" t="str">
            <v>Matt Zohol</v>
          </cell>
        </row>
        <row r="2089">
          <cell r="D2089" t="str">
            <v>WI028</v>
          </cell>
          <cell r="E2089" t="str">
            <v>Lakeview Medical Center</v>
          </cell>
          <cell r="G2089" t="str">
            <v>WI</v>
          </cell>
          <cell r="J2089" t="str">
            <v>LL B2B</v>
          </cell>
          <cell r="K2089" t="str">
            <v>Polly Zwolensky</v>
          </cell>
        </row>
        <row r="2090">
          <cell r="D2090" t="str">
            <v>WI128</v>
          </cell>
          <cell r="E2090" t="str">
            <v>Lakeview Medical Center</v>
          </cell>
          <cell r="G2090" t="str">
            <v>WI</v>
          </cell>
          <cell r="J2090" t="str">
            <v>PSF</v>
          </cell>
          <cell r="K2090" t="str">
            <v>Polly Zwolensky</v>
          </cell>
        </row>
        <row r="2091">
          <cell r="D2091" t="str">
            <v>WI003</v>
          </cell>
          <cell r="E2091" t="str">
            <v>Aspirus Wausau Hospital, Inc.</v>
          </cell>
          <cell r="G2091" t="str">
            <v>WI</v>
          </cell>
          <cell r="J2091" t="str">
            <v>LL B2B</v>
          </cell>
          <cell r="K2091" t="str">
            <v>Polly Zwolensky</v>
          </cell>
        </row>
        <row r="2092">
          <cell r="D2092" t="str">
            <v>WI030</v>
          </cell>
          <cell r="E2092" t="str">
            <v>Aspirus Wausau Hospital, Inc.</v>
          </cell>
          <cell r="G2092" t="str">
            <v>WI</v>
          </cell>
          <cell r="J2092" t="str">
            <v>LL B2B</v>
          </cell>
          <cell r="K2092" t="str">
            <v>Polly Zwolensky</v>
          </cell>
        </row>
        <row r="2093">
          <cell r="D2093" t="str">
            <v>WI130</v>
          </cell>
          <cell r="E2093" t="str">
            <v>Aspirus Wausau Hospital, Inc.</v>
          </cell>
          <cell r="G2093" t="str">
            <v>WI</v>
          </cell>
          <cell r="J2093" t="str">
            <v>LL B2B</v>
          </cell>
          <cell r="K2093" t="str">
            <v>Polly Zwolensky</v>
          </cell>
        </row>
        <row r="2094">
          <cell r="D2094" t="str">
            <v>WI230</v>
          </cell>
          <cell r="E2094" t="str">
            <v>Aspirus Wausau Hospital, Inc.</v>
          </cell>
          <cell r="G2094" t="str">
            <v>WI</v>
          </cell>
          <cell r="J2094" t="str">
            <v>LL B2B</v>
          </cell>
          <cell r="K2094" t="str">
            <v>Polly Zwolensky</v>
          </cell>
        </row>
        <row r="2095">
          <cell r="D2095" t="str">
            <v>WI032</v>
          </cell>
          <cell r="E2095" t="str">
            <v>Lifeline - Beaver Dam</v>
          </cell>
          <cell r="G2095" t="str">
            <v>WI</v>
          </cell>
          <cell r="J2095" t="str">
            <v>ONE</v>
          </cell>
          <cell r="K2095" t="str">
            <v>OPEN ONE</v>
          </cell>
        </row>
        <row r="2096">
          <cell r="D2096" t="str">
            <v>WI034</v>
          </cell>
          <cell r="E2096" t="str">
            <v>Prairie Ridge Health</v>
          </cell>
          <cell r="G2096" t="str">
            <v>WI</v>
          </cell>
          <cell r="J2096" t="str">
            <v>LL B2B</v>
          </cell>
          <cell r="K2096" t="str">
            <v>Polly Zwolensky</v>
          </cell>
        </row>
        <row r="2097">
          <cell r="D2097" t="str">
            <v>WI099</v>
          </cell>
          <cell r="E2097" t="str">
            <v>Columbus Community Hospital - Waterloo F</v>
          </cell>
          <cell r="G2097" t="str">
            <v>WI</v>
          </cell>
          <cell r="J2097" t="str">
            <v>LL B2B</v>
          </cell>
          <cell r="K2097" t="str">
            <v>Polly Zwolensky</v>
          </cell>
        </row>
        <row r="2098">
          <cell r="D2098" t="str">
            <v>WI047</v>
          </cell>
          <cell r="E2098" t="str">
            <v>Agnesian HealthCare Enterprises, LLC</v>
          </cell>
          <cell r="G2098" t="str">
            <v>WI</v>
          </cell>
          <cell r="J2098" t="str">
            <v>LMS</v>
          </cell>
          <cell r="K2098" t="str">
            <v>OPEN LMS/PSF</v>
          </cell>
        </row>
        <row r="2099">
          <cell r="D2099" t="str">
            <v>WI647</v>
          </cell>
          <cell r="E2099" t="str">
            <v>Agnesian HealthCare Enterprises, LLC</v>
          </cell>
          <cell r="G2099" t="str">
            <v>WI</v>
          </cell>
          <cell r="J2099" t="str">
            <v>PSF</v>
          </cell>
          <cell r="K2099" t="str">
            <v>OPEN LMS/PSF</v>
          </cell>
        </row>
        <row r="2100">
          <cell r="D2100" t="str">
            <v>WI090</v>
          </cell>
          <cell r="E2100" t="str">
            <v>St. Nicolas Hosp. of the Hosp Sisters of</v>
          </cell>
          <cell r="G2100" t="str">
            <v>WI</v>
          </cell>
          <cell r="J2100" t="str">
            <v>LL B2B</v>
          </cell>
          <cell r="K2100" t="str">
            <v>Polly Zwolensky</v>
          </cell>
        </row>
        <row r="2101">
          <cell r="D2101" t="str">
            <v>WI190</v>
          </cell>
          <cell r="E2101" t="str">
            <v>St. Nicolas Hosp. of the Hosp Sisters of</v>
          </cell>
          <cell r="G2101" t="str">
            <v>WI</v>
          </cell>
          <cell r="J2101" t="str">
            <v>LL B2B</v>
          </cell>
          <cell r="K2101" t="str">
            <v>Polly Zwolensky</v>
          </cell>
        </row>
        <row r="2102">
          <cell r="D2102" t="str">
            <v>WI290</v>
          </cell>
          <cell r="E2102" t="str">
            <v>St. Nicolas Hosp. of the Hosp Sisters of</v>
          </cell>
          <cell r="G2102" t="str">
            <v>WI</v>
          </cell>
          <cell r="J2102" t="str">
            <v>LL B2B</v>
          </cell>
          <cell r="K2102" t="str">
            <v>Polly Zwolensky</v>
          </cell>
        </row>
        <row r="2103">
          <cell r="D2103" t="str">
            <v>WI092</v>
          </cell>
          <cell r="E2103" t="str">
            <v>St. Joseph Hospital</v>
          </cell>
          <cell r="G2103" t="str">
            <v>WI</v>
          </cell>
          <cell r="J2103" t="str">
            <v>LL B2B</v>
          </cell>
          <cell r="K2103" t="str">
            <v>Polly Zwolensky</v>
          </cell>
        </row>
        <row r="2104">
          <cell r="D2104" t="str">
            <v>WI101</v>
          </cell>
          <cell r="E2104" t="str">
            <v>Memorial Medical Center</v>
          </cell>
          <cell r="G2104" t="str">
            <v>WI</v>
          </cell>
          <cell r="J2104" t="str">
            <v>LL B2B</v>
          </cell>
          <cell r="K2104" t="str">
            <v>Polly Zwolensky</v>
          </cell>
        </row>
        <row r="2105">
          <cell r="D2105" t="str">
            <v>WI138</v>
          </cell>
          <cell r="E2105" t="str">
            <v>Memorial Medical Center</v>
          </cell>
          <cell r="G2105" t="str">
            <v>WI</v>
          </cell>
          <cell r="J2105" t="str">
            <v>LL B2B</v>
          </cell>
          <cell r="K2105" t="str">
            <v>Polly Zwolensky</v>
          </cell>
        </row>
        <row r="2106">
          <cell r="D2106" t="str">
            <v>WI171</v>
          </cell>
          <cell r="E2106" t="str">
            <v>Memorial Medical Center</v>
          </cell>
          <cell r="G2106" t="str">
            <v>WI</v>
          </cell>
          <cell r="J2106" t="str">
            <v>LL B2B</v>
          </cell>
          <cell r="K2106" t="str">
            <v>Polly Zwolensky</v>
          </cell>
        </row>
        <row r="2107">
          <cell r="D2107" t="str">
            <v>WI103</v>
          </cell>
          <cell r="E2107" t="str">
            <v>Senior Resource Center</v>
          </cell>
          <cell r="G2107" t="str">
            <v>WI</v>
          </cell>
          <cell r="J2107" t="str">
            <v>IS LL</v>
          </cell>
          <cell r="K2107" t="str">
            <v>Matt Zohol</v>
          </cell>
        </row>
        <row r="2108">
          <cell r="D2108" t="str">
            <v>WI133</v>
          </cell>
          <cell r="E2108" t="str">
            <v>Senior Resource Center</v>
          </cell>
          <cell r="G2108" t="str">
            <v>WI</v>
          </cell>
          <cell r="J2108" t="str">
            <v>IS LL</v>
          </cell>
          <cell r="K2108" t="str">
            <v>Matt Zohol</v>
          </cell>
        </row>
        <row r="2109">
          <cell r="D2109" t="str">
            <v>WI503</v>
          </cell>
          <cell r="E2109" t="str">
            <v>Senior Resource Center</v>
          </cell>
          <cell r="G2109" t="str">
            <v>WI</v>
          </cell>
          <cell r="J2109" t="str">
            <v>IS LL</v>
          </cell>
          <cell r="K2109" t="str">
            <v>Matt Zohol</v>
          </cell>
        </row>
        <row r="2110">
          <cell r="D2110" t="str">
            <v>WI132</v>
          </cell>
          <cell r="E2110" t="str">
            <v>St. Vincent Hospital</v>
          </cell>
          <cell r="G2110" t="str">
            <v>WI</v>
          </cell>
          <cell r="J2110" t="str">
            <v>LL B2B</v>
          </cell>
          <cell r="K2110" t="str">
            <v>Polly Zwolensky</v>
          </cell>
        </row>
        <row r="2111">
          <cell r="D2111" t="str">
            <v>WI212</v>
          </cell>
          <cell r="E2111" t="str">
            <v>St. Vincent Hospital</v>
          </cell>
          <cell r="G2111" t="str">
            <v>WI</v>
          </cell>
          <cell r="J2111" t="str">
            <v>LL B2B</v>
          </cell>
          <cell r="K2111" t="str">
            <v>Polly Zwolensky</v>
          </cell>
        </row>
        <row r="2112">
          <cell r="D2112" t="str">
            <v>WI232</v>
          </cell>
          <cell r="E2112" t="str">
            <v>St. Vincent Hospital</v>
          </cell>
          <cell r="G2112" t="str">
            <v>WI</v>
          </cell>
          <cell r="J2112" t="str">
            <v>LL B2B</v>
          </cell>
          <cell r="K2112" t="str">
            <v>Polly Zwolensky</v>
          </cell>
        </row>
        <row r="2113">
          <cell r="D2113" t="str">
            <v>WI141</v>
          </cell>
          <cell r="E2113" t="str">
            <v>Beaver Dam Community Hospital</v>
          </cell>
          <cell r="G2113" t="str">
            <v>WI</v>
          </cell>
          <cell r="J2113" t="str">
            <v>IS LL</v>
          </cell>
          <cell r="K2113" t="str">
            <v>Matt Zohol</v>
          </cell>
        </row>
        <row r="2114">
          <cell r="D2114" t="str">
            <v>WI644</v>
          </cell>
          <cell r="E2114" t="str">
            <v>Meriter Home Health - Dane County Services</v>
          </cell>
          <cell r="G2114" t="str">
            <v>WI</v>
          </cell>
          <cell r="J2114" t="str">
            <v>PSF</v>
          </cell>
          <cell r="K2114" t="str">
            <v>OPEN LMS/PSF</v>
          </cell>
        </row>
        <row r="2115">
          <cell r="D2115" t="str">
            <v>WI344</v>
          </cell>
          <cell r="E2115" t="str">
            <v>Good Samaritan - Sunset Fields</v>
          </cell>
          <cell r="G2115" t="str">
            <v>WI</v>
          </cell>
          <cell r="J2115" t="str">
            <v>PSF</v>
          </cell>
          <cell r="K2115" t="str">
            <v>OPEN SL</v>
          </cell>
        </row>
        <row r="2116">
          <cell r="D2116" t="str">
            <v>WI627</v>
          </cell>
          <cell r="E2116" t="str">
            <v>Good Samaritan Society - Fennimore</v>
          </cell>
          <cell r="G2116" t="str">
            <v>WI</v>
          </cell>
          <cell r="J2116" t="str">
            <v>PSF</v>
          </cell>
          <cell r="K2116" t="str">
            <v>OPEN SL</v>
          </cell>
        </row>
        <row r="2117">
          <cell r="D2117" t="str">
            <v>WI633</v>
          </cell>
          <cell r="E2117" t="str">
            <v>The School Sisters of St. Francis</v>
          </cell>
          <cell r="G2117" t="str">
            <v>WI</v>
          </cell>
          <cell r="J2117" t="str">
            <v>IS LL</v>
          </cell>
          <cell r="K2117" t="str">
            <v>Matt Zohol</v>
          </cell>
        </row>
        <row r="2118">
          <cell r="D2118" t="str">
            <v>WI649</v>
          </cell>
          <cell r="E2118" t="str">
            <v>Philips Lifeline - Milwaukee</v>
          </cell>
          <cell r="G2118" t="str">
            <v>WI</v>
          </cell>
          <cell r="J2118" t="str">
            <v>OPEN ONE</v>
          </cell>
          <cell r="K2118" t="str">
            <v>OPEN ONE</v>
          </cell>
        </row>
        <row r="2119">
          <cell r="D2119" t="str">
            <v>WI655</v>
          </cell>
          <cell r="E2119" t="str">
            <v>We can Help, Inc. dba SYNERGY HomeCare of Waupaca</v>
          </cell>
          <cell r="G2119" t="str">
            <v>WI</v>
          </cell>
          <cell r="J2119" t="str">
            <v>IS LL</v>
          </cell>
          <cell r="K2119" t="str">
            <v>Matt Zohol</v>
          </cell>
        </row>
        <row r="2120">
          <cell r="D2120" t="str">
            <v>WI676</v>
          </cell>
          <cell r="E2120" t="str">
            <v>Horizon Home Care &amp; Hospice</v>
          </cell>
          <cell r="G2120" t="str">
            <v>WI</v>
          </cell>
          <cell r="J2120" t="str">
            <v>IS LL</v>
          </cell>
          <cell r="K2120" t="str">
            <v>Matt Zohol</v>
          </cell>
        </row>
        <row r="2121">
          <cell r="D2121" t="str">
            <v>WI686</v>
          </cell>
          <cell r="E2121" t="str">
            <v>Westby Housing Associates, Inc.</v>
          </cell>
          <cell r="G2121" t="str">
            <v>WI</v>
          </cell>
          <cell r="J2121" t="str">
            <v>IS LL</v>
          </cell>
          <cell r="K2121" t="str">
            <v>Matt Zohol</v>
          </cell>
        </row>
        <row r="2122">
          <cell r="D2122" t="str">
            <v>WI687</v>
          </cell>
          <cell r="E2122" t="str">
            <v>Westby Housing Associates, Inc.</v>
          </cell>
          <cell r="G2122" t="str">
            <v>WI</v>
          </cell>
          <cell r="J2122" t="str">
            <v>IS LL</v>
          </cell>
          <cell r="K2122" t="str">
            <v>Matt Zohol</v>
          </cell>
        </row>
        <row r="2123">
          <cell r="D2123" t="str">
            <v>WI802</v>
          </cell>
          <cell r="E2123" t="str">
            <v>Muskego Regency / Prohealth Care Regency Senior Co</v>
          </cell>
          <cell r="G2123" t="str">
            <v>WI</v>
          </cell>
          <cell r="J2123" t="str">
            <v>LL GSD</v>
          </cell>
          <cell r="K2123" t="str">
            <v>Polly Zwolensky</v>
          </cell>
        </row>
        <row r="2124">
          <cell r="D2124" t="str">
            <v>WI902</v>
          </cell>
          <cell r="E2124" t="str">
            <v>Care Wisconsin</v>
          </cell>
          <cell r="G2124" t="str">
            <v>WI</v>
          </cell>
          <cell r="J2124" t="str">
            <v>LL GSD</v>
          </cell>
          <cell r="K2124" t="str">
            <v>Polly Zwolensky</v>
          </cell>
        </row>
        <row r="2125">
          <cell r="D2125" t="str">
            <v>WI907</v>
          </cell>
          <cell r="E2125" t="str">
            <v>Inclusa</v>
          </cell>
          <cell r="G2125" t="str">
            <v>WI</v>
          </cell>
          <cell r="J2125" t="str">
            <v>LL GSD</v>
          </cell>
          <cell r="K2125" t="str">
            <v>Polly Zwolensky</v>
          </cell>
        </row>
        <row r="2126">
          <cell r="D2126" t="str">
            <v>WI917</v>
          </cell>
          <cell r="E2126" t="str">
            <v>Inclusa</v>
          </cell>
          <cell r="G2126" t="str">
            <v>WI</v>
          </cell>
          <cell r="J2126" t="str">
            <v>LL GSD</v>
          </cell>
          <cell r="K2126" t="str">
            <v>Polly Zwolensky</v>
          </cell>
        </row>
        <row r="2127">
          <cell r="D2127" t="str">
            <v>WI918</v>
          </cell>
          <cell r="E2127" t="str">
            <v>Inclusa</v>
          </cell>
          <cell r="G2127" t="str">
            <v>WI</v>
          </cell>
          <cell r="J2127" t="str">
            <v>LL GSD</v>
          </cell>
          <cell r="K2127" t="str">
            <v>Polly Zwolensky</v>
          </cell>
        </row>
        <row r="2128">
          <cell r="D2128" t="str">
            <v>WI937</v>
          </cell>
          <cell r="E2128" t="str">
            <v>Inclusa</v>
          </cell>
          <cell r="G2128" t="str">
            <v>WI</v>
          </cell>
          <cell r="J2128" t="str">
            <v>LL GSD</v>
          </cell>
          <cell r="K2128" t="str">
            <v>Polly Zwolensky</v>
          </cell>
        </row>
        <row r="2129">
          <cell r="D2129" t="str">
            <v>WI916</v>
          </cell>
          <cell r="E2129" t="str">
            <v>Lakeland Care District</v>
          </cell>
          <cell r="G2129" t="str">
            <v>WI</v>
          </cell>
          <cell r="J2129" t="str">
            <v>LL GSD</v>
          </cell>
          <cell r="K2129" t="str">
            <v>Polly Zwolensky</v>
          </cell>
        </row>
        <row r="2130">
          <cell r="D2130" t="str">
            <v>WI936</v>
          </cell>
          <cell r="E2130" t="str">
            <v>Lakeland Care District</v>
          </cell>
          <cell r="G2130" t="str">
            <v>WI</v>
          </cell>
          <cell r="J2130" t="str">
            <v>LL GSD</v>
          </cell>
          <cell r="K2130" t="str">
            <v>Polly Zwolensky</v>
          </cell>
        </row>
        <row r="2131">
          <cell r="D2131" t="str">
            <v>WI939</v>
          </cell>
          <cell r="E2131" t="str">
            <v>Stockbridge Munsee Health &amp; Wellness Ctr</v>
          </cell>
          <cell r="G2131" t="str">
            <v>WI</v>
          </cell>
          <cell r="J2131" t="str">
            <v>LL GSD</v>
          </cell>
          <cell r="K2131" t="str">
            <v>Jerri McCracken</v>
          </cell>
        </row>
        <row r="2132">
          <cell r="D2132" t="str">
            <v>WI924</v>
          </cell>
          <cell r="E2132" t="str">
            <v>Community Care Inc. Bundled</v>
          </cell>
          <cell r="G2132" t="str">
            <v>WI</v>
          </cell>
          <cell r="J2132" t="str">
            <v>LL GSD</v>
          </cell>
          <cell r="K2132" t="str">
            <v>Polly Zwolensky</v>
          </cell>
        </row>
        <row r="2133">
          <cell r="D2133" t="str">
            <v>WI934</v>
          </cell>
          <cell r="E2133" t="str">
            <v>Community Care, Inc. - PERS/PMD Bundled Only</v>
          </cell>
          <cell r="G2133" t="str">
            <v>WI</v>
          </cell>
          <cell r="J2133" t="str">
            <v>LL GSD</v>
          </cell>
          <cell r="K2133" t="str">
            <v>Polly Zwolensky</v>
          </cell>
        </row>
        <row r="2134">
          <cell r="D2134" t="str">
            <v>WI952</v>
          </cell>
          <cell r="E2134" t="str">
            <v>Community Care, Inc.</v>
          </cell>
          <cell r="G2134" t="str">
            <v>WI</v>
          </cell>
          <cell r="J2134" t="str">
            <v>LL GSD</v>
          </cell>
          <cell r="K2134" t="str">
            <v>Polly Zwolensky</v>
          </cell>
        </row>
        <row r="2135">
          <cell r="D2135" t="str">
            <v>WI975</v>
          </cell>
          <cell r="E2135" t="str">
            <v>Milwaukee County - Conversion Code</v>
          </cell>
          <cell r="G2135" t="str">
            <v>WI</v>
          </cell>
          <cell r="J2135" t="str">
            <v>LL GSD</v>
          </cell>
          <cell r="K2135" t="str">
            <v>Polly Zwolensky</v>
          </cell>
        </row>
        <row r="2136">
          <cell r="D2136" t="str">
            <v>WI976</v>
          </cell>
          <cell r="E2136" t="str">
            <v>Milwaukee County WI Dept on Aging</v>
          </cell>
          <cell r="G2136" t="str">
            <v>WI</v>
          </cell>
          <cell r="J2136" t="str">
            <v>LL GSD</v>
          </cell>
          <cell r="K2136" t="str">
            <v>Polly Zwolensky</v>
          </cell>
        </row>
        <row r="2137">
          <cell r="D2137" t="str">
            <v>WI984</v>
          </cell>
          <cell r="E2137" t="str">
            <v>IRIS - Outreach Health Services</v>
          </cell>
          <cell r="G2137" t="str">
            <v>WI</v>
          </cell>
          <cell r="J2137" t="str">
            <v>LL GSD</v>
          </cell>
          <cell r="K2137" t="str">
            <v>Polly Zwolensky</v>
          </cell>
        </row>
        <row r="2138">
          <cell r="D2138" t="str">
            <v>WI985</v>
          </cell>
          <cell r="E2138" t="str">
            <v>IRIS - GT Independence</v>
          </cell>
          <cell r="G2138" t="str">
            <v>WI</v>
          </cell>
          <cell r="J2138" t="str">
            <v>LL GSD</v>
          </cell>
          <cell r="K2138" t="str">
            <v>Polly Zwolensky</v>
          </cell>
        </row>
        <row r="2139">
          <cell r="D2139" t="str">
            <v>WI988</v>
          </cell>
          <cell r="E2139" t="str">
            <v>IRIS - iLIFE</v>
          </cell>
          <cell r="G2139" t="str">
            <v>WI</v>
          </cell>
          <cell r="J2139" t="str">
            <v>LL GSD</v>
          </cell>
          <cell r="K2139" t="str">
            <v>Polly Zwolensky</v>
          </cell>
        </row>
        <row r="2140">
          <cell r="D2140" t="str">
            <v>WI989</v>
          </cell>
          <cell r="E2140" t="str">
            <v>IRIS - Premier</v>
          </cell>
          <cell r="G2140" t="str">
            <v>WI</v>
          </cell>
          <cell r="J2140" t="str">
            <v>LL GSD</v>
          </cell>
          <cell r="K2140" t="str">
            <v>Polly Zwolensky</v>
          </cell>
        </row>
        <row r="2141">
          <cell r="D2141" t="str">
            <v>WI994</v>
          </cell>
          <cell r="E2141" t="str">
            <v>IRIS - Outreach Health Services</v>
          </cell>
          <cell r="G2141" t="str">
            <v>WI</v>
          </cell>
          <cell r="J2141" t="str">
            <v>LL GSD</v>
          </cell>
          <cell r="K2141" t="str">
            <v>Polly Zwolensky</v>
          </cell>
        </row>
        <row r="2142">
          <cell r="D2142" t="str">
            <v>WI995</v>
          </cell>
          <cell r="E2142" t="str">
            <v>IRIS - GT Independence</v>
          </cell>
          <cell r="G2142" t="str">
            <v>WI</v>
          </cell>
          <cell r="J2142" t="str">
            <v>LL GSD</v>
          </cell>
          <cell r="K2142" t="str">
            <v>Polly Zwolensky</v>
          </cell>
        </row>
        <row r="2143">
          <cell r="D2143" t="str">
            <v>WI998</v>
          </cell>
          <cell r="E2143" t="str">
            <v>IRIS - iLIFE</v>
          </cell>
          <cell r="G2143" t="str">
            <v>WI</v>
          </cell>
          <cell r="J2143" t="str">
            <v>LL GSD</v>
          </cell>
          <cell r="K2143" t="str">
            <v>Polly Zwolensky</v>
          </cell>
        </row>
        <row r="2144">
          <cell r="D2144" t="str">
            <v>WI999</v>
          </cell>
          <cell r="E2144" t="str">
            <v>IRIS - Premier</v>
          </cell>
          <cell r="G2144" t="str">
            <v>WI</v>
          </cell>
          <cell r="J2144" t="str">
            <v>LL GSD</v>
          </cell>
          <cell r="K2144" t="str">
            <v>Polly Zwolensky</v>
          </cell>
        </row>
        <row r="2145">
          <cell r="D2145" t="str">
            <v>WV012</v>
          </cell>
          <cell r="E2145" t="str">
            <v>Thomas Memorial Hospital</v>
          </cell>
          <cell r="G2145" t="str">
            <v>WV</v>
          </cell>
          <cell r="J2145" t="str">
            <v>ONE</v>
          </cell>
          <cell r="K2145" t="str">
            <v>Open Eastern</v>
          </cell>
        </row>
        <row r="2146">
          <cell r="D2146" t="str">
            <v>WV024</v>
          </cell>
          <cell r="E2146" t="str">
            <v>Aletco Healthcare Services</v>
          </cell>
          <cell r="G2146" t="str">
            <v>WV</v>
          </cell>
          <cell r="J2146" t="str">
            <v>LMS</v>
          </cell>
          <cell r="K2146" t="str">
            <v>OPEN LMS/PSF</v>
          </cell>
        </row>
        <row r="2147">
          <cell r="D2147" t="str">
            <v>WV028</v>
          </cell>
          <cell r="E2147" t="str">
            <v>Lifeline-Parkersburg</v>
          </cell>
          <cell r="G2147" t="str">
            <v>WV</v>
          </cell>
          <cell r="J2147" t="str">
            <v>OPEN ONE</v>
          </cell>
          <cell r="K2147" t="str">
            <v>OPEN ONE</v>
          </cell>
        </row>
        <row r="2148">
          <cell r="D2148" t="str">
            <v>WV108</v>
          </cell>
          <cell r="E2148" t="str">
            <v>MEDResponse Inc.</v>
          </cell>
          <cell r="G2148" t="str">
            <v>WV</v>
          </cell>
          <cell r="J2148" t="str">
            <v>LMS</v>
          </cell>
          <cell r="K2148" t="str">
            <v>OPEN LMS/PSF</v>
          </cell>
        </row>
        <row r="2149">
          <cell r="D2149" t="str">
            <v>WV691</v>
          </cell>
          <cell r="E2149" t="str">
            <v>New Martinsville United Methodist Church</v>
          </cell>
          <cell r="G2149" t="str">
            <v>WV</v>
          </cell>
          <cell r="J2149" t="str">
            <v>IS LL</v>
          </cell>
          <cell r="K2149" t="str">
            <v>Tyler Hedrick</v>
          </cell>
        </row>
        <row r="2150">
          <cell r="D2150" t="str">
            <v>WV401</v>
          </cell>
          <cell r="E2150" t="str">
            <v>Wheeling Hospital</v>
          </cell>
          <cell r="G2150" t="str">
            <v>WV</v>
          </cell>
          <cell r="J2150" t="str">
            <v>OPEN ONE</v>
          </cell>
          <cell r="K2150" t="str">
            <v>OPEN ONE</v>
          </cell>
        </row>
        <row r="2151">
          <cell r="D2151" t="str">
            <v>WV602</v>
          </cell>
          <cell r="E2151" t="str">
            <v>1209 Right At Home  - Wheeling</v>
          </cell>
          <cell r="G2151" t="str">
            <v>WV</v>
          </cell>
          <cell r="J2151" t="str">
            <v>PSF</v>
          </cell>
          <cell r="K2151" t="str">
            <v>OPEN LMS/PSF</v>
          </cell>
        </row>
        <row r="2152">
          <cell r="D2152" t="str">
            <v>WV623</v>
          </cell>
          <cell r="E2152" t="str">
            <v>Loved Ones</v>
          </cell>
          <cell r="G2152" t="str">
            <v>WV</v>
          </cell>
          <cell r="J2152" t="str">
            <v>PSF</v>
          </cell>
          <cell r="K2152" t="str">
            <v>Open Eastern</v>
          </cell>
        </row>
        <row r="2153">
          <cell r="D2153" t="str">
            <v>WV729</v>
          </cell>
          <cell r="E2153" t="str">
            <v>Philips Lifeline</v>
          </cell>
          <cell r="G2153" t="str">
            <v>WV</v>
          </cell>
          <cell r="J2153" t="str">
            <v>OPEN ONE</v>
          </cell>
          <cell r="K2153" t="str">
            <v>OPEN ONE</v>
          </cell>
        </row>
        <row r="2154">
          <cell r="D2154" t="str">
            <v>WY011</v>
          </cell>
          <cell r="E2154" t="str">
            <v>Wyoming Medical Center Auxiliary</v>
          </cell>
          <cell r="G2154" t="str">
            <v>WY</v>
          </cell>
          <cell r="J2154" t="str">
            <v>ONE</v>
          </cell>
          <cell r="K2154" t="str">
            <v>Ruth Ann Arber</v>
          </cell>
        </row>
        <row r="2155">
          <cell r="D2155" t="str">
            <v>WY013</v>
          </cell>
          <cell r="E2155" t="str">
            <v>Powell Lifeline</v>
          </cell>
          <cell r="G2155" t="str">
            <v>WY</v>
          </cell>
          <cell r="J2155" t="str">
            <v>IS LL</v>
          </cell>
          <cell r="K2155" t="str">
            <v>Dante Mignucci</v>
          </cell>
        </row>
        <row r="2156">
          <cell r="D2156" t="str">
            <v>WY015</v>
          </cell>
          <cell r="E2156" t="str">
            <v>Campbell County Memorial Hospital</v>
          </cell>
          <cell r="G2156" t="str">
            <v>WY</v>
          </cell>
          <cell r="J2156" t="str">
            <v>LL B2B</v>
          </cell>
          <cell r="K2156" t="str">
            <v>Ruth Ann Arber</v>
          </cell>
        </row>
        <row r="2157">
          <cell r="D2157" t="str">
            <v>WY018</v>
          </cell>
          <cell r="E2157" t="str">
            <v>John &amp; Amie Auxiliary, Inc.</v>
          </cell>
          <cell r="G2157" t="str">
            <v>WY</v>
          </cell>
          <cell r="J2157" t="str">
            <v>LL B2B</v>
          </cell>
          <cell r="K2157" t="str">
            <v>Ruth Ann Arber</v>
          </cell>
        </row>
        <row r="2158">
          <cell r="D2158" t="str">
            <v>WY021</v>
          </cell>
          <cell r="E2158" t="str">
            <v>Philips - Torrington</v>
          </cell>
          <cell r="G2158" t="str">
            <v>WY</v>
          </cell>
          <cell r="J2158" t="str">
            <v>OPEN ONE</v>
          </cell>
          <cell r="K2158" t="str">
            <v>OPEN ONE</v>
          </cell>
        </row>
        <row r="2159">
          <cell r="D2159" t="str">
            <v>WY025</v>
          </cell>
          <cell r="E2159" t="str">
            <v>Weston County Hospital District</v>
          </cell>
          <cell r="G2159" t="str">
            <v>WY</v>
          </cell>
          <cell r="J2159" t="str">
            <v>IS LL</v>
          </cell>
          <cell r="K2159" t="str">
            <v>Dante Mignucci</v>
          </cell>
        </row>
        <row r="2160">
          <cell r="D2160" t="str">
            <v>WY027</v>
          </cell>
          <cell r="E2160" t="str">
            <v>Life Link of Sheridan County</v>
          </cell>
          <cell r="G2160" t="str">
            <v>WY</v>
          </cell>
          <cell r="J2160" t="str">
            <v>LL B2B</v>
          </cell>
          <cell r="K2160" t="str">
            <v>Ruth Ann Arber</v>
          </cell>
        </row>
        <row r="2161">
          <cell r="D2161" t="str">
            <v>WY627</v>
          </cell>
          <cell r="E2161" t="str">
            <v>Life Link of Sheridan County</v>
          </cell>
          <cell r="G2161" t="str">
            <v>WY</v>
          </cell>
          <cell r="J2161" t="str">
            <v>PSF</v>
          </cell>
          <cell r="K2161" t="str">
            <v>Ruth Ann Arber</v>
          </cell>
        </row>
        <row r="2162">
          <cell r="D2162" t="str">
            <v>WY033</v>
          </cell>
          <cell r="E2162" t="str">
            <v>Niobrara Senior Center</v>
          </cell>
          <cell r="G2162" t="str">
            <v>WY</v>
          </cell>
          <cell r="J2162" t="str">
            <v>IS LL</v>
          </cell>
          <cell r="K2162" t="str">
            <v>Dante Mignucci</v>
          </cell>
        </row>
        <row r="2163">
          <cell r="D2163" t="str">
            <v>WY111</v>
          </cell>
          <cell r="E2163" t="str">
            <v>Hot Springs Senior Citizens Center, Inc</v>
          </cell>
          <cell r="G2163" t="str">
            <v>WY</v>
          </cell>
          <cell r="J2163" t="str">
            <v>IS LL</v>
          </cell>
          <cell r="K2163" t="str">
            <v>Dante Mignucci</v>
          </cell>
        </row>
        <row r="2164">
          <cell r="D2164" t="str">
            <v>WY611</v>
          </cell>
          <cell r="E2164" t="str">
            <v>Wyoming  Medicaid</v>
          </cell>
          <cell r="G2164" t="str">
            <v>WY</v>
          </cell>
          <cell r="J2164" t="str">
            <v>LL GSD</v>
          </cell>
          <cell r="K2164" t="str">
            <v>Ruth Ann Arber</v>
          </cell>
        </row>
        <row r="2165">
          <cell r="D2165" t="str">
            <v>WY901</v>
          </cell>
          <cell r="E2165" t="str">
            <v>WY Long Term Care Waiver</v>
          </cell>
          <cell r="G2165" t="str">
            <v>WY</v>
          </cell>
          <cell r="J2165" t="str">
            <v>LL GSD</v>
          </cell>
          <cell r="K2165" t="str">
            <v>Ruth Ann Arber</v>
          </cell>
        </row>
        <row r="2166">
          <cell r="D2166" t="str">
            <v>WY905</v>
          </cell>
          <cell r="E2166" t="str">
            <v>South Big Horn Senior Center</v>
          </cell>
          <cell r="G2166" t="str">
            <v>WY</v>
          </cell>
          <cell r="J2166" t="str">
            <v>LL GSD</v>
          </cell>
          <cell r="K2166" t="str">
            <v>Ruth Ann Arber</v>
          </cell>
        </row>
        <row r="2167">
          <cell r="D2167" t="str">
            <v>XI025</v>
          </cell>
          <cell r="E2167" t="str">
            <v>Caribbean Lifeline</v>
          </cell>
          <cell r="G2167" t="str">
            <v>PR</v>
          </cell>
          <cell r="J2167" t="str">
            <v>ONE</v>
          </cell>
          <cell r="K2167" t="str">
            <v>Tyler Hedrick</v>
          </cell>
        </row>
        <row r="2168">
          <cell r="D2168" t="str">
            <v>XI700</v>
          </cell>
          <cell r="E2168" t="str">
            <v>ARC - Carribean Territory</v>
          </cell>
          <cell r="G2168" t="str">
            <v>PR</v>
          </cell>
          <cell r="J2168" t="str">
            <v>OPEN ONE</v>
          </cell>
          <cell r="K2168" t="str">
            <v>OPEN ONE</v>
          </cell>
        </row>
        <row r="2169">
          <cell r="D2169" t="str">
            <v>XL666</v>
          </cell>
          <cell r="E2169" t="str">
            <v>GSD Terminations</v>
          </cell>
          <cell r="G2169">
            <v>0</v>
          </cell>
          <cell r="J2169" t="str">
            <v>PSF</v>
          </cell>
          <cell r="K2169" t="str">
            <v>OPEN LMS/PSF</v>
          </cell>
        </row>
      </sheetData>
      <sheetData sheetId="1">
        <row r="4">
          <cell r="B4" t="str">
            <v>CAPITATION</v>
          </cell>
          <cell r="C4">
            <v>404</v>
          </cell>
        </row>
        <row r="5">
          <cell r="B5" t="str">
            <v>CONSUMER</v>
          </cell>
          <cell r="C5">
            <v>700</v>
          </cell>
        </row>
        <row r="6">
          <cell r="B6" t="str">
            <v>OPEN ONE</v>
          </cell>
          <cell r="C6">
            <v>709</v>
          </cell>
        </row>
        <row r="7">
          <cell r="B7" t="str">
            <v>OPEN GSD</v>
          </cell>
          <cell r="C7">
            <v>901</v>
          </cell>
        </row>
        <row r="8">
          <cell r="B8" t="str">
            <v>OPEN LMS/PSF</v>
          </cell>
          <cell r="C8">
            <v>902</v>
          </cell>
        </row>
        <row r="9">
          <cell r="B9" t="str">
            <v>OPEN SL</v>
          </cell>
          <cell r="C9">
            <v>966</v>
          </cell>
        </row>
        <row r="10">
          <cell r="B10" t="str">
            <v>Andrew Sheehan</v>
          </cell>
          <cell r="C10">
            <v>101</v>
          </cell>
        </row>
        <row r="11">
          <cell r="B11" t="str">
            <v>Bryan Hall</v>
          </cell>
          <cell r="C11">
            <v>102</v>
          </cell>
        </row>
        <row r="12">
          <cell r="B12" t="str">
            <v>Carla Santos</v>
          </cell>
          <cell r="C12">
            <v>103</v>
          </cell>
        </row>
        <row r="13">
          <cell r="B13" t="str">
            <v>Darlene Messier</v>
          </cell>
          <cell r="C13">
            <v>104</v>
          </cell>
        </row>
        <row r="14">
          <cell r="B14" t="str">
            <v>Michael Barron</v>
          </cell>
          <cell r="C14">
            <v>105</v>
          </cell>
        </row>
        <row r="15">
          <cell r="B15" t="str">
            <v>No Rep</v>
          </cell>
          <cell r="C15">
            <v>106</v>
          </cell>
        </row>
        <row r="16">
          <cell r="B16" t="str">
            <v>Open Eastern</v>
          </cell>
          <cell r="C16">
            <v>199</v>
          </cell>
        </row>
        <row r="17">
          <cell r="B17" t="str">
            <v>Gopi Shah</v>
          </cell>
          <cell r="C17">
            <v>201</v>
          </cell>
        </row>
        <row r="18">
          <cell r="B18" t="str">
            <v>No rep</v>
          </cell>
          <cell r="C18">
            <v>202</v>
          </cell>
        </row>
        <row r="19">
          <cell r="B19" t="str">
            <v>Jerri McCracken</v>
          </cell>
          <cell r="C19">
            <v>203</v>
          </cell>
        </row>
        <row r="20">
          <cell r="B20" t="str">
            <v>John Royals</v>
          </cell>
          <cell r="C20">
            <v>204</v>
          </cell>
        </row>
        <row r="21">
          <cell r="B21" t="str">
            <v>No Rep</v>
          </cell>
          <cell r="C21">
            <v>205</v>
          </cell>
        </row>
        <row r="22">
          <cell r="B22" t="str">
            <v>John Zuder</v>
          </cell>
          <cell r="C22">
            <v>206</v>
          </cell>
        </row>
        <row r="23">
          <cell r="B23" t="str">
            <v>No Zone</v>
          </cell>
          <cell r="C23">
            <v>299</v>
          </cell>
        </row>
        <row r="24">
          <cell r="B24" t="str">
            <v>Jodi Springer</v>
          </cell>
          <cell r="C24">
            <v>301</v>
          </cell>
        </row>
        <row r="25">
          <cell r="B25" t="str">
            <v>No Rep</v>
          </cell>
          <cell r="C25">
            <v>302</v>
          </cell>
        </row>
        <row r="26">
          <cell r="B26" t="str">
            <v>No Rep</v>
          </cell>
          <cell r="C26">
            <v>303</v>
          </cell>
        </row>
        <row r="27">
          <cell r="B27" t="str">
            <v>Polly Zwolensky</v>
          </cell>
          <cell r="C27">
            <v>304</v>
          </cell>
        </row>
        <row r="28">
          <cell r="B28" t="str">
            <v>Ruth Ann Arber</v>
          </cell>
          <cell r="C28">
            <v>305</v>
          </cell>
        </row>
        <row r="29">
          <cell r="B29" t="str">
            <v>Open - IL</v>
          </cell>
          <cell r="C29">
            <v>306</v>
          </cell>
        </row>
        <row r="30">
          <cell r="B30" t="str">
            <v>Open - OH, IN, KY, WV</v>
          </cell>
          <cell r="C30">
            <v>307</v>
          </cell>
        </row>
        <row r="31">
          <cell r="B31" t="str">
            <v>Open Western</v>
          </cell>
          <cell r="C31">
            <v>399</v>
          </cell>
        </row>
        <row r="32">
          <cell r="B32" t="str">
            <v>Anne Lee</v>
          </cell>
          <cell r="C32">
            <v>501</v>
          </cell>
        </row>
        <row r="33">
          <cell r="B33" t="str">
            <v>Dante Mignucci</v>
          </cell>
          <cell r="C33">
            <v>502</v>
          </cell>
        </row>
        <row r="34">
          <cell r="B34" t="str">
            <v>Tyler Hedrick</v>
          </cell>
          <cell r="C34">
            <v>503</v>
          </cell>
        </row>
        <row r="35">
          <cell r="B35" t="str">
            <v>Enterprise - Dan Grappi</v>
          </cell>
          <cell r="C35">
            <v>504</v>
          </cell>
        </row>
        <row r="36">
          <cell r="B36" t="str">
            <v>Matt Zohol</v>
          </cell>
          <cell r="C36">
            <v>505</v>
          </cell>
        </row>
        <row r="37">
          <cell r="B37" t="str">
            <v>No Rep</v>
          </cell>
          <cell r="C37" t="str">
            <v>No Rep</v>
          </cell>
        </row>
        <row r="38">
          <cell r="B38" t="str">
            <v>Kevin Doyle</v>
          </cell>
          <cell r="C38">
            <v>801</v>
          </cell>
        </row>
        <row r="39">
          <cell r="B39" t="str">
            <v xml:space="preserve">Mark Schwartz </v>
          </cell>
          <cell r="C39">
            <v>802</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gram Assignment"/>
      <sheetName val="CA AMAC LL detail"/>
      <sheetName val="Sheet2"/>
    </sheetNames>
    <sheetDataSet>
      <sheetData sheetId="0"/>
      <sheetData sheetId="1">
        <row r="2">
          <cell r="E2" t="str">
            <v>AK004</v>
          </cell>
          <cell r="F2" t="str">
            <v>Philips - Anchorage</v>
          </cell>
          <cell r="G2" t="str">
            <v>STATE BUCKET</v>
          </cell>
          <cell r="I2" t="str">
            <v>AK</v>
          </cell>
          <cell r="J2" t="str">
            <v>Ruth Ann Arber</v>
          </cell>
          <cell r="K2" t="str">
            <v>HEALTHCARE</v>
          </cell>
          <cell r="L2" t="str">
            <v>ONE</v>
          </cell>
          <cell r="M2" t="str">
            <v>Western</v>
          </cell>
        </row>
        <row r="3">
          <cell r="E3" t="str">
            <v>AK013</v>
          </cell>
          <cell r="F3" t="str">
            <v>Fairbanks Memorial Hospital</v>
          </cell>
          <cell r="I3" t="str">
            <v>AK</v>
          </cell>
          <cell r="J3" t="str">
            <v>Ruth Ann Arber</v>
          </cell>
          <cell r="K3" t="str">
            <v>HEALTHCARE</v>
          </cell>
          <cell r="L3" t="str">
            <v>LL B2B</v>
          </cell>
          <cell r="M3" t="str">
            <v>Western</v>
          </cell>
        </row>
        <row r="4">
          <cell r="E4" t="str">
            <v>AK614</v>
          </cell>
          <cell r="F4" t="str">
            <v>South Peninsula Hospital</v>
          </cell>
          <cell r="I4" t="str">
            <v>AK</v>
          </cell>
          <cell r="J4" t="str">
            <v>Dante Mignucci</v>
          </cell>
          <cell r="K4" t="str">
            <v>HEALTHCARE</v>
          </cell>
          <cell r="L4" t="str">
            <v>IS LL</v>
          </cell>
          <cell r="M4" t="str">
            <v>Inside Sales</v>
          </cell>
        </row>
        <row r="5">
          <cell r="E5" t="str">
            <v>AK107</v>
          </cell>
          <cell r="F5" t="str">
            <v>Senior Citizens of Kodiak, Inc</v>
          </cell>
          <cell r="I5" t="str">
            <v>AK</v>
          </cell>
          <cell r="J5" t="str">
            <v>Ruth Ann Arber</v>
          </cell>
          <cell r="K5" t="str">
            <v>HEALTHCARE</v>
          </cell>
          <cell r="L5" t="str">
            <v>PSF</v>
          </cell>
          <cell r="M5" t="str">
            <v>Western</v>
          </cell>
        </row>
        <row r="6">
          <cell r="E6" t="str">
            <v>AK601</v>
          </cell>
          <cell r="F6" t="str">
            <v>Lifeline Of Alaska</v>
          </cell>
          <cell r="I6" t="str">
            <v>AK</v>
          </cell>
          <cell r="J6" t="str">
            <v>OPEN LMS/PSF</v>
          </cell>
          <cell r="K6" t="str">
            <v>HEALTHCARE</v>
          </cell>
          <cell r="L6" t="str">
            <v>PSF</v>
          </cell>
          <cell r="M6" t="str">
            <v>CPS</v>
          </cell>
        </row>
        <row r="7">
          <cell r="E7" t="str">
            <v>AL025</v>
          </cell>
          <cell r="F7" t="str">
            <v>Decatur General Foundation</v>
          </cell>
          <cell r="I7" t="str">
            <v>AL</v>
          </cell>
          <cell r="J7" t="str">
            <v>John Zuder</v>
          </cell>
          <cell r="K7" t="str">
            <v>HEALTHCARE</v>
          </cell>
          <cell r="L7" t="str">
            <v>LL B2B</v>
          </cell>
          <cell r="M7" t="str">
            <v>Eastern</v>
          </cell>
        </row>
        <row r="8">
          <cell r="E8" t="str">
            <v>AL225</v>
          </cell>
          <cell r="F8" t="str">
            <v>Decatur General Foundation</v>
          </cell>
          <cell r="I8" t="str">
            <v>AL</v>
          </cell>
          <cell r="J8" t="str">
            <v>John Zuder</v>
          </cell>
          <cell r="K8" t="str">
            <v>HEALTHCARE</v>
          </cell>
          <cell r="L8" t="str">
            <v>PSF</v>
          </cell>
          <cell r="M8" t="str">
            <v>Eastern</v>
          </cell>
        </row>
        <row r="9">
          <cell r="E9" t="str">
            <v>AL220</v>
          </cell>
          <cell r="F9" t="str">
            <v>Saad Healthcare Lifeline</v>
          </cell>
          <cell r="I9" t="str">
            <v>AL</v>
          </cell>
          <cell r="J9" t="str">
            <v>John Zuder</v>
          </cell>
          <cell r="K9" t="str">
            <v>HEALTHCARE</v>
          </cell>
          <cell r="L9" t="str">
            <v>LL B2B</v>
          </cell>
          <cell r="M9" t="str">
            <v>Eastern</v>
          </cell>
        </row>
        <row r="10">
          <cell r="E10" t="str">
            <v>AL504</v>
          </cell>
          <cell r="F10" t="str">
            <v>Presbyterian Manor PMLP</v>
          </cell>
          <cell r="I10" t="str">
            <v>AL</v>
          </cell>
          <cell r="J10" t="str">
            <v>John Zuder</v>
          </cell>
          <cell r="K10" t="str">
            <v>HEALTHCARE</v>
          </cell>
          <cell r="L10" t="str">
            <v>PSF</v>
          </cell>
          <cell r="M10" t="str">
            <v>Eastern</v>
          </cell>
        </row>
        <row r="11">
          <cell r="E11" t="str">
            <v>AL640</v>
          </cell>
          <cell r="F11" t="str">
            <v>Philips Lifeline - Valley</v>
          </cell>
          <cell r="G11" t="str">
            <v>STATE BUCKET</v>
          </cell>
          <cell r="I11" t="str">
            <v>AL</v>
          </cell>
          <cell r="J11" t="str">
            <v>John Zuder</v>
          </cell>
          <cell r="K11" t="str">
            <v>HEALTHCARE</v>
          </cell>
          <cell r="L11" t="str">
            <v>ONE</v>
          </cell>
          <cell r="M11" t="str">
            <v>Eastern</v>
          </cell>
        </row>
        <row r="12">
          <cell r="E12" t="str">
            <v>AL906</v>
          </cell>
          <cell r="F12" t="str">
            <v>State of AL Sailwaivers</v>
          </cell>
          <cell r="I12" t="str">
            <v>AL</v>
          </cell>
          <cell r="J12" t="str">
            <v>John Zuder</v>
          </cell>
          <cell r="K12" t="str">
            <v>HEALTHCARE</v>
          </cell>
          <cell r="L12" t="str">
            <v>LL GSD</v>
          </cell>
          <cell r="M12" t="str">
            <v>Eastern</v>
          </cell>
        </row>
        <row r="13">
          <cell r="E13" t="str">
            <v>AL908</v>
          </cell>
          <cell r="F13" t="str">
            <v>Mercy Life of Alabama PACE</v>
          </cell>
          <cell r="I13" t="str">
            <v>AL</v>
          </cell>
          <cell r="J13" t="str">
            <v>John Zuder</v>
          </cell>
          <cell r="K13" t="str">
            <v>HEALTHCARE</v>
          </cell>
          <cell r="L13" t="str">
            <v>LL GSD</v>
          </cell>
          <cell r="M13" t="str">
            <v>Eastern</v>
          </cell>
        </row>
        <row r="14">
          <cell r="E14" t="str">
            <v>AR002</v>
          </cell>
          <cell r="F14" t="str">
            <v>Lifeline of Northwest Arkansas</v>
          </cell>
          <cell r="I14" t="str">
            <v>AR</v>
          </cell>
          <cell r="J14" t="str">
            <v>OPEN LMS/PSF</v>
          </cell>
          <cell r="K14" t="str">
            <v>HEALTHCARE</v>
          </cell>
          <cell r="L14" t="str">
            <v>LMS</v>
          </cell>
          <cell r="M14" t="str">
            <v>CPS</v>
          </cell>
        </row>
        <row r="15">
          <cell r="E15" t="str">
            <v>AR611</v>
          </cell>
          <cell r="F15" t="str">
            <v>Lifeline of Northwest Arkansas</v>
          </cell>
          <cell r="I15" t="str">
            <v>AR</v>
          </cell>
          <cell r="J15" t="str">
            <v>OPEN LMS/PSF</v>
          </cell>
          <cell r="K15" t="str">
            <v>HEALTHCARE</v>
          </cell>
          <cell r="L15" t="str">
            <v>PSF</v>
          </cell>
          <cell r="M15" t="str">
            <v>CPS</v>
          </cell>
        </row>
        <row r="16">
          <cell r="E16" t="str">
            <v>AR621</v>
          </cell>
          <cell r="F16" t="str">
            <v>Lifeline of Northwest Arkansas</v>
          </cell>
          <cell r="I16" t="str">
            <v>AR</v>
          </cell>
          <cell r="J16" t="str">
            <v>OPEN LMS/PSF</v>
          </cell>
          <cell r="K16" t="str">
            <v>HEALTHCARE</v>
          </cell>
          <cell r="L16" t="str">
            <v>PSF</v>
          </cell>
          <cell r="M16" t="str">
            <v>CPS</v>
          </cell>
        </row>
        <row r="17">
          <cell r="E17" t="str">
            <v>AR023</v>
          </cell>
          <cell r="F17" t="str">
            <v>St. John's Lutheran Church</v>
          </cell>
          <cell r="I17" t="str">
            <v>AR</v>
          </cell>
          <cell r="J17" t="str">
            <v>OPEN LMS/PSF</v>
          </cell>
          <cell r="K17" t="str">
            <v>HEALTHCARE</v>
          </cell>
          <cell r="L17" t="str">
            <v>LMS</v>
          </cell>
          <cell r="M17" t="str">
            <v>CPS</v>
          </cell>
        </row>
        <row r="18">
          <cell r="E18" t="str">
            <v>AR008</v>
          </cell>
          <cell r="F18" t="str">
            <v>Arkansas Med-Alert</v>
          </cell>
          <cell r="I18" t="str">
            <v>AR</v>
          </cell>
          <cell r="J18" t="str">
            <v>OPEN LMS/PSF</v>
          </cell>
          <cell r="K18" t="str">
            <v>HEALTHCARE</v>
          </cell>
          <cell r="L18" t="str">
            <v>LMS</v>
          </cell>
          <cell r="M18" t="str">
            <v>CPS</v>
          </cell>
        </row>
        <row r="19">
          <cell r="E19" t="str">
            <v>AR051</v>
          </cell>
          <cell r="F19" t="str">
            <v>North Arkansas Regional Medical Center</v>
          </cell>
          <cell r="I19" t="str">
            <v>AR</v>
          </cell>
          <cell r="J19" t="str">
            <v>Jerri McCracken</v>
          </cell>
          <cell r="K19" t="str">
            <v>HEALTHCARE</v>
          </cell>
          <cell r="L19" t="str">
            <v>LL B2B</v>
          </cell>
          <cell r="M19" t="str">
            <v>Western</v>
          </cell>
        </row>
        <row r="20">
          <cell r="E20" t="str">
            <v>AR500</v>
          </cell>
          <cell r="F20" t="str">
            <v>Conway Regional Personal Alert Systems</v>
          </cell>
          <cell r="I20" t="str">
            <v>AR</v>
          </cell>
          <cell r="J20" t="str">
            <v>Jerri McCracken</v>
          </cell>
          <cell r="K20" t="str">
            <v>HEALTHCARE</v>
          </cell>
          <cell r="L20" t="str">
            <v>PSF</v>
          </cell>
          <cell r="M20" t="str">
            <v>Western</v>
          </cell>
        </row>
        <row r="21">
          <cell r="E21" t="str">
            <v>AR501</v>
          </cell>
          <cell r="F21" t="str">
            <v>Conway Regional Personal Alert Systems</v>
          </cell>
          <cell r="I21" t="str">
            <v>AR</v>
          </cell>
          <cell r="J21" t="str">
            <v>Jerri McCracken</v>
          </cell>
          <cell r="K21" t="str">
            <v>HEALTHCARE</v>
          </cell>
          <cell r="L21" t="str">
            <v>PSF</v>
          </cell>
          <cell r="M21" t="str">
            <v>Western</v>
          </cell>
        </row>
        <row r="22">
          <cell r="E22" t="str">
            <v>AR503</v>
          </cell>
          <cell r="F22" t="str">
            <v>Conway Regional Personal Alert Systems</v>
          </cell>
          <cell r="I22" t="str">
            <v>AR</v>
          </cell>
          <cell r="J22" t="str">
            <v>Jerri McCracken</v>
          </cell>
          <cell r="K22" t="str">
            <v>HEALTHCARE</v>
          </cell>
          <cell r="L22" t="str">
            <v>PSF</v>
          </cell>
          <cell r="M22" t="str">
            <v>Western</v>
          </cell>
        </row>
        <row r="23">
          <cell r="E23" t="str">
            <v>AR601</v>
          </cell>
          <cell r="F23" t="str">
            <v>St. Bernards Village Inc.</v>
          </cell>
          <cell r="I23" t="str">
            <v>AR</v>
          </cell>
          <cell r="J23" t="str">
            <v>Jerri McCracken</v>
          </cell>
          <cell r="K23" t="str">
            <v>HEALTHCARE</v>
          </cell>
          <cell r="L23" t="str">
            <v>PSF</v>
          </cell>
          <cell r="M23" t="str">
            <v>Western</v>
          </cell>
        </row>
        <row r="24">
          <cell r="E24" t="str">
            <v>AR602</v>
          </cell>
          <cell r="F24" t="str">
            <v>Cross Ridge Community Hospital</v>
          </cell>
          <cell r="I24" t="str">
            <v>AR</v>
          </cell>
          <cell r="J24" t="str">
            <v>Open (John Zuder)</v>
          </cell>
          <cell r="K24" t="str">
            <v>HEALTHCARE</v>
          </cell>
          <cell r="L24" t="str">
            <v>IS LL</v>
          </cell>
          <cell r="M24" t="str">
            <v>Inside Sales</v>
          </cell>
        </row>
        <row r="25">
          <cell r="E25" t="str">
            <v>AR630</v>
          </cell>
          <cell r="F25" t="str">
            <v>Good Samaritan Society - Mountain Home</v>
          </cell>
          <cell r="I25" t="str">
            <v>AR</v>
          </cell>
          <cell r="J25" t="str">
            <v>Open (John Zuder)</v>
          </cell>
          <cell r="K25" t="str">
            <v>SENIOR LIVING</v>
          </cell>
          <cell r="L25" t="str">
            <v>IS LL</v>
          </cell>
          <cell r="M25" t="str">
            <v>Inside Sales</v>
          </cell>
        </row>
        <row r="26">
          <cell r="E26" t="str">
            <v>AR631</v>
          </cell>
          <cell r="F26" t="str">
            <v>Good Samaritan Society - Mountain Home</v>
          </cell>
          <cell r="I26" t="str">
            <v>AR</v>
          </cell>
          <cell r="J26" t="str">
            <v>Open (John Zuder)</v>
          </cell>
          <cell r="K26" t="str">
            <v>SENIOR LIVING</v>
          </cell>
          <cell r="L26" t="str">
            <v>IS LL</v>
          </cell>
          <cell r="M26" t="str">
            <v>Inside Sales</v>
          </cell>
        </row>
        <row r="27">
          <cell r="E27" t="str">
            <v>AR637</v>
          </cell>
          <cell r="F27" t="str">
            <v>FirstLight HomeCare of Little Rock</v>
          </cell>
          <cell r="I27" t="str">
            <v>AR</v>
          </cell>
          <cell r="J27" t="str">
            <v>Jerri McCracken</v>
          </cell>
          <cell r="K27" t="str">
            <v>HEALTHCARE</v>
          </cell>
          <cell r="L27" t="str">
            <v>PSF</v>
          </cell>
          <cell r="M27" t="str">
            <v>Western</v>
          </cell>
        </row>
        <row r="28">
          <cell r="E28" t="str">
            <v>AR644</v>
          </cell>
          <cell r="F28" t="str">
            <v>Philips Lifeline - Saline</v>
          </cell>
          <cell r="G28" t="str">
            <v>STATE BUCKET</v>
          </cell>
          <cell r="I28" t="str">
            <v>AR</v>
          </cell>
          <cell r="J28" t="str">
            <v>Jerri McCracken</v>
          </cell>
          <cell r="K28" t="str">
            <v>HEALTHCARE</v>
          </cell>
          <cell r="L28" t="str">
            <v>ONE</v>
          </cell>
          <cell r="M28" t="str">
            <v>Western</v>
          </cell>
        </row>
        <row r="29">
          <cell r="E29" t="str">
            <v>AR901</v>
          </cell>
          <cell r="F29" t="str">
            <v>Arkansas Medicaid Elder Choices Waiver</v>
          </cell>
          <cell r="I29" t="str">
            <v>AR</v>
          </cell>
          <cell r="J29" t="str">
            <v>Jerri McCracken</v>
          </cell>
          <cell r="K29" t="str">
            <v>HEALTHCARE</v>
          </cell>
          <cell r="L29" t="str">
            <v>LL GSD</v>
          </cell>
          <cell r="M29" t="str">
            <v>Western</v>
          </cell>
        </row>
        <row r="30">
          <cell r="E30" t="str">
            <v>AZ015</v>
          </cell>
          <cell r="F30" t="str">
            <v>Lifeline Lake Havasu</v>
          </cell>
          <cell r="I30" t="str">
            <v>AZ</v>
          </cell>
          <cell r="J30" t="str">
            <v>Tyler Hedrick</v>
          </cell>
          <cell r="K30" t="str">
            <v>HEALTHCARE</v>
          </cell>
          <cell r="L30" t="str">
            <v>ONE</v>
          </cell>
          <cell r="M30" t="str">
            <v>Inside Sales</v>
          </cell>
        </row>
        <row r="31">
          <cell r="E31" t="str">
            <v>AZ215</v>
          </cell>
          <cell r="F31" t="str">
            <v>Havasu Regional Hospital Auxiliary</v>
          </cell>
          <cell r="I31" t="str">
            <v>AZ</v>
          </cell>
          <cell r="J31" t="str">
            <v>Tyler Hedrick</v>
          </cell>
          <cell r="K31" t="str">
            <v>HEALTHCARE</v>
          </cell>
          <cell r="L31" t="str">
            <v>IS LL</v>
          </cell>
          <cell r="M31" t="str">
            <v>Inside Sales</v>
          </cell>
        </row>
        <row r="32">
          <cell r="E32" t="str">
            <v>AZ042</v>
          </cell>
          <cell r="F32" t="str">
            <v>Evercare/Ventana</v>
          </cell>
          <cell r="I32" t="str">
            <v>AZ</v>
          </cell>
          <cell r="J32" t="str">
            <v>Gopi Shah</v>
          </cell>
          <cell r="K32" t="str">
            <v>HEALTHCARE</v>
          </cell>
          <cell r="L32" t="str">
            <v>LL GSD</v>
          </cell>
          <cell r="M32" t="str">
            <v>Western</v>
          </cell>
        </row>
        <row r="33">
          <cell r="E33" t="str">
            <v>AZ648</v>
          </cell>
          <cell r="F33" t="str">
            <v>Qolpom, Inc.</v>
          </cell>
          <cell r="I33" t="str">
            <v>AZ</v>
          </cell>
          <cell r="J33" t="str">
            <v>Gopi Shah</v>
          </cell>
          <cell r="K33" t="str">
            <v>HEALTHCARE</v>
          </cell>
          <cell r="L33" t="str">
            <v>PSF</v>
          </cell>
          <cell r="M33" t="str">
            <v>Western</v>
          </cell>
        </row>
        <row r="34">
          <cell r="E34" t="str">
            <v>AZ005</v>
          </cell>
          <cell r="F34" t="str">
            <v>Bella Vista Retirement Living LLC</v>
          </cell>
          <cell r="I34" t="str">
            <v>AZ</v>
          </cell>
          <cell r="J34" t="str">
            <v>Gopi Shah</v>
          </cell>
          <cell r="K34" t="str">
            <v>HEALTHCARE</v>
          </cell>
          <cell r="L34" t="str">
            <v>PSF</v>
          </cell>
          <cell r="M34" t="str">
            <v>Western</v>
          </cell>
        </row>
        <row r="35">
          <cell r="E35" t="str">
            <v>AZ605</v>
          </cell>
          <cell r="F35" t="str">
            <v>Casa Del Rio</v>
          </cell>
          <cell r="I35" t="str">
            <v>AZ</v>
          </cell>
          <cell r="J35" t="str">
            <v>Gopi Shah</v>
          </cell>
          <cell r="K35" t="str">
            <v>SENIOR LIVING</v>
          </cell>
          <cell r="L35" t="str">
            <v>PSF</v>
          </cell>
          <cell r="M35" t="str">
            <v>Western</v>
          </cell>
        </row>
        <row r="36">
          <cell r="E36" t="str">
            <v>AZ606</v>
          </cell>
          <cell r="F36" t="str">
            <v>Synergy HomeCare</v>
          </cell>
          <cell r="I36" t="str">
            <v>AZ</v>
          </cell>
          <cell r="J36" t="str">
            <v>Tyler Hedrick</v>
          </cell>
          <cell r="K36" t="str">
            <v>HEALTHCARE</v>
          </cell>
          <cell r="L36" t="str">
            <v>IS LL</v>
          </cell>
          <cell r="M36" t="str">
            <v>Inside Sales</v>
          </cell>
        </row>
        <row r="37">
          <cell r="E37" t="str">
            <v>AZ607</v>
          </cell>
          <cell r="F37" t="str">
            <v>ComForcare Home Care</v>
          </cell>
          <cell r="I37" t="str">
            <v>AZ</v>
          </cell>
          <cell r="J37" t="str">
            <v>Tyler Hedrick</v>
          </cell>
          <cell r="K37" t="str">
            <v>HEALTHCARE</v>
          </cell>
          <cell r="L37" t="str">
            <v>IS LL</v>
          </cell>
          <cell r="M37" t="str">
            <v>Inside Sales</v>
          </cell>
        </row>
        <row r="38">
          <cell r="E38" t="str">
            <v>AZ610</v>
          </cell>
          <cell r="F38" t="str">
            <v>Philips - Scottsdale</v>
          </cell>
          <cell r="G38" t="str">
            <v>STATE BUCKET</v>
          </cell>
          <cell r="I38" t="str">
            <v>AZ</v>
          </cell>
          <cell r="J38" t="str">
            <v>Gopi Shah</v>
          </cell>
          <cell r="K38" t="str">
            <v>HEALTHCARE</v>
          </cell>
          <cell r="L38" t="str">
            <v>ONE</v>
          </cell>
          <cell r="M38" t="str">
            <v>Western</v>
          </cell>
        </row>
        <row r="39">
          <cell r="E39" t="str">
            <v>AZ616</v>
          </cell>
          <cell r="F39" t="str">
            <v>Synergy Homecare Prescott</v>
          </cell>
          <cell r="I39" t="str">
            <v>AZ</v>
          </cell>
          <cell r="J39" t="str">
            <v>Tyler Hedrick</v>
          </cell>
          <cell r="K39" t="str">
            <v>HEALTHCARE</v>
          </cell>
          <cell r="L39" t="str">
            <v>IS LL</v>
          </cell>
          <cell r="M39" t="str">
            <v>Inside Sales</v>
          </cell>
        </row>
        <row r="40">
          <cell r="E40" t="str">
            <v>AZ651</v>
          </cell>
          <cell r="F40" t="str">
            <v>ComForcare Senior Services - NW Valley</v>
          </cell>
          <cell r="I40" t="str">
            <v>AZ</v>
          </cell>
          <cell r="J40" t="str">
            <v>Tyler Hedrick</v>
          </cell>
          <cell r="K40" t="str">
            <v>HEALTHCARE</v>
          </cell>
          <cell r="L40" t="str">
            <v>IS LL</v>
          </cell>
          <cell r="M40" t="str">
            <v>Inside Sales</v>
          </cell>
        </row>
        <row r="41">
          <cell r="E41" t="str">
            <v>AZ760</v>
          </cell>
          <cell r="F41" t="str">
            <v>Centrix Health Resources</v>
          </cell>
          <cell r="I41" t="str">
            <v>AZ</v>
          </cell>
          <cell r="J41" t="str">
            <v>OPEN ONE</v>
          </cell>
          <cell r="K41" t="str">
            <v>HEALTHCARE</v>
          </cell>
          <cell r="L41" t="str">
            <v>OPEN ONE</v>
          </cell>
          <cell r="M41" t="str">
            <v>OS</v>
          </cell>
        </row>
        <row r="42">
          <cell r="E42" t="str">
            <v>AZ900</v>
          </cell>
          <cell r="F42" t="str">
            <v>AZ Dept. of Economic Security - DDD</v>
          </cell>
          <cell r="I42" t="str">
            <v>AZ</v>
          </cell>
          <cell r="J42" t="str">
            <v>Gopi Shah</v>
          </cell>
          <cell r="K42" t="str">
            <v>HEALTHCARE</v>
          </cell>
          <cell r="L42" t="str">
            <v>LL GSD</v>
          </cell>
          <cell r="M42" t="str">
            <v>Western</v>
          </cell>
        </row>
        <row r="43">
          <cell r="E43" t="str">
            <v>AZ902</v>
          </cell>
          <cell r="F43" t="str">
            <v>PIma Council on Aging</v>
          </cell>
          <cell r="I43" t="str">
            <v>AZ</v>
          </cell>
          <cell r="J43" t="str">
            <v>Gopi Shah</v>
          </cell>
          <cell r="K43" t="str">
            <v>HEALTHCARE</v>
          </cell>
          <cell r="L43" t="str">
            <v>LL GSD</v>
          </cell>
          <cell r="M43" t="str">
            <v>Western</v>
          </cell>
        </row>
        <row r="44">
          <cell r="E44" t="str">
            <v>AZ907</v>
          </cell>
          <cell r="F44" t="str">
            <v>Banner Health</v>
          </cell>
          <cell r="I44" t="str">
            <v>AZ</v>
          </cell>
          <cell r="J44" t="str">
            <v>Gopi Shah</v>
          </cell>
          <cell r="K44" t="str">
            <v>HEALTHCARE</v>
          </cell>
          <cell r="L44" t="str">
            <v>LL GSD</v>
          </cell>
          <cell r="M44" t="str">
            <v>Western</v>
          </cell>
        </row>
        <row r="45">
          <cell r="E45" t="str">
            <v>AZ917</v>
          </cell>
          <cell r="F45" t="str">
            <v>AZ917 Banner Health GOSAFE ONLY</v>
          </cell>
          <cell r="I45" t="str">
            <v>AZ</v>
          </cell>
          <cell r="J45" t="str">
            <v>Gopi Shah</v>
          </cell>
          <cell r="K45" t="str">
            <v>HEALTHCARE</v>
          </cell>
          <cell r="L45" t="str">
            <v>LL GSD</v>
          </cell>
          <cell r="M45" t="str">
            <v>Western</v>
          </cell>
        </row>
        <row r="46">
          <cell r="E46" t="str">
            <v>AZ909</v>
          </cell>
          <cell r="F46" t="str">
            <v>Ak-Chin PACE</v>
          </cell>
          <cell r="I46" t="str">
            <v>AZ</v>
          </cell>
          <cell r="J46" t="str">
            <v>Gopi Shah</v>
          </cell>
          <cell r="K46" t="str">
            <v>HEALTHCARE</v>
          </cell>
          <cell r="L46" t="str">
            <v>LL GSD</v>
          </cell>
          <cell r="M46" t="str">
            <v>Western</v>
          </cell>
        </row>
        <row r="47">
          <cell r="E47" t="str">
            <v>AZ912</v>
          </cell>
          <cell r="F47" t="str">
            <v>Pascua Yaqui Tribe</v>
          </cell>
          <cell r="I47" t="str">
            <v>AZ</v>
          </cell>
          <cell r="J47" t="str">
            <v>Jerri McCracken</v>
          </cell>
          <cell r="K47" t="str">
            <v>HEALTHCARE</v>
          </cell>
          <cell r="L47" t="str">
            <v>LL GSD</v>
          </cell>
          <cell r="M47" t="str">
            <v>Western</v>
          </cell>
        </row>
        <row r="48">
          <cell r="E48" t="str">
            <v>AZ945</v>
          </cell>
          <cell r="F48" t="str">
            <v>Bridgeway Health Solutions</v>
          </cell>
          <cell r="I48" t="str">
            <v>AZ</v>
          </cell>
          <cell r="J48" t="str">
            <v>Gopi Shah</v>
          </cell>
          <cell r="K48" t="str">
            <v>HEALTHCARE</v>
          </cell>
          <cell r="L48" t="str">
            <v>LL GSD</v>
          </cell>
          <cell r="M48" t="str">
            <v>Western</v>
          </cell>
        </row>
        <row r="49">
          <cell r="E49" t="str">
            <v>BK725</v>
          </cell>
          <cell r="F49" t="str">
            <v>Philips Lifeline</v>
          </cell>
          <cell r="I49" t="str">
            <v>MA</v>
          </cell>
          <cell r="J49" t="str">
            <v>Darlene Messier</v>
          </cell>
          <cell r="K49" t="str">
            <v>HEALTHCARE</v>
          </cell>
          <cell r="L49" t="str">
            <v>ONE</v>
          </cell>
          <cell r="M49" t="str">
            <v>Eastern</v>
          </cell>
        </row>
        <row r="50">
          <cell r="E50" t="str">
            <v>CA082</v>
          </cell>
          <cell r="F50" t="str">
            <v>Mills-Peninsula Medical Center</v>
          </cell>
          <cell r="I50" t="str">
            <v>CA</v>
          </cell>
          <cell r="J50" t="str">
            <v>OPEN LMS/PSF</v>
          </cell>
          <cell r="K50" t="str">
            <v>HEALTHCARE</v>
          </cell>
          <cell r="L50" t="str">
            <v>LMS</v>
          </cell>
          <cell r="M50" t="str">
            <v>CPS</v>
          </cell>
        </row>
        <row r="51">
          <cell r="E51" t="str">
            <v>CA647</v>
          </cell>
          <cell r="F51" t="str">
            <v>Mills-Peninsula Health Services</v>
          </cell>
          <cell r="I51" t="str">
            <v>CA</v>
          </cell>
          <cell r="J51" t="str">
            <v>OPEN LMS/PSF</v>
          </cell>
          <cell r="K51" t="str">
            <v>HEALTHCARE</v>
          </cell>
          <cell r="L51" t="str">
            <v>PSF</v>
          </cell>
          <cell r="M51" t="str">
            <v>CPS</v>
          </cell>
        </row>
        <row r="52">
          <cell r="E52" t="str">
            <v>CA033</v>
          </cell>
          <cell r="F52" t="str">
            <v>Lifeline of Ventura County - Camarillo Health Care</v>
          </cell>
          <cell r="I52" t="str">
            <v>CA</v>
          </cell>
          <cell r="J52" t="str">
            <v>Jodi Springer</v>
          </cell>
          <cell r="K52" t="str">
            <v>HEALTHCARE</v>
          </cell>
          <cell r="L52" t="str">
            <v>ONE</v>
          </cell>
          <cell r="M52" t="str">
            <v>Western</v>
          </cell>
        </row>
        <row r="53">
          <cell r="E53" t="str">
            <v>FE195</v>
          </cell>
          <cell r="F53" t="str">
            <v>Palomar Health</v>
          </cell>
          <cell r="I53" t="str">
            <v>CA</v>
          </cell>
          <cell r="J53" t="str">
            <v>OPEN LMS/PSF</v>
          </cell>
          <cell r="K53" t="str">
            <v>CARESAGE</v>
          </cell>
          <cell r="L53" t="str">
            <v>PSF</v>
          </cell>
          <cell r="M53" t="str">
            <v>CPS</v>
          </cell>
        </row>
        <row r="54">
          <cell r="E54" t="str">
            <v>CA070</v>
          </cell>
          <cell r="F54" t="str">
            <v>Philips Lifeline - Sonora</v>
          </cell>
          <cell r="I54" t="str">
            <v>CA</v>
          </cell>
          <cell r="J54" t="str">
            <v>OPEN ONE</v>
          </cell>
          <cell r="K54" t="str">
            <v>HEALTHCARE</v>
          </cell>
          <cell r="L54" t="str">
            <v>OPEN ONE</v>
          </cell>
          <cell r="M54" t="str">
            <v>OS</v>
          </cell>
        </row>
        <row r="55">
          <cell r="E55" t="str">
            <v>CA035</v>
          </cell>
          <cell r="F55" t="str">
            <v>Salinas Valley Memorial Hospital</v>
          </cell>
          <cell r="H55" t="str">
            <v>YES</v>
          </cell>
          <cell r="I55" t="str">
            <v>CA</v>
          </cell>
          <cell r="J55" t="str">
            <v>Jodi Springer</v>
          </cell>
          <cell r="K55" t="str">
            <v>HEALTHCARE</v>
          </cell>
          <cell r="L55" t="str">
            <v>KEY LL B2B</v>
          </cell>
          <cell r="M55" t="str">
            <v>Western</v>
          </cell>
        </row>
        <row r="56">
          <cell r="E56" t="str">
            <v>CA072</v>
          </cell>
          <cell r="F56" t="str">
            <v>Salinas Valley Mem Hosp Service League</v>
          </cell>
          <cell r="H56" t="str">
            <v>YES</v>
          </cell>
          <cell r="I56" t="str">
            <v>CA</v>
          </cell>
          <cell r="J56" t="str">
            <v>Jodi Springer</v>
          </cell>
          <cell r="K56" t="str">
            <v>HEALTHCARE</v>
          </cell>
          <cell r="L56" t="str">
            <v>KEY LL B2B</v>
          </cell>
          <cell r="M56" t="str">
            <v>Western</v>
          </cell>
        </row>
        <row r="57">
          <cell r="E57" t="str">
            <v>CF673</v>
          </cell>
          <cell r="F57" t="str">
            <v>Salinas Valley Memorial Hospital Service</v>
          </cell>
          <cell r="H57" t="str">
            <v>YES</v>
          </cell>
          <cell r="I57" t="str">
            <v>CA</v>
          </cell>
          <cell r="J57" t="str">
            <v>Jodi Springer</v>
          </cell>
          <cell r="K57" t="str">
            <v>HEALTHCARE</v>
          </cell>
          <cell r="L57" t="str">
            <v>KEY LL B2B</v>
          </cell>
          <cell r="M57" t="str">
            <v>Western</v>
          </cell>
        </row>
        <row r="58">
          <cell r="E58" t="str">
            <v>CA096</v>
          </cell>
          <cell r="F58" t="str">
            <v>Santa Barbara Cottage Hospital</v>
          </cell>
          <cell r="H58" t="str">
            <v>YES</v>
          </cell>
          <cell r="I58" t="str">
            <v>CA</v>
          </cell>
          <cell r="J58" t="str">
            <v>Jodi Springer</v>
          </cell>
          <cell r="K58" t="str">
            <v>HEALTHCARE</v>
          </cell>
          <cell r="L58" t="str">
            <v>KEY LL B2B</v>
          </cell>
          <cell r="M58" t="str">
            <v>Western</v>
          </cell>
        </row>
        <row r="59">
          <cell r="E59" t="str">
            <v>CA601</v>
          </cell>
          <cell r="F59" t="str">
            <v>Feather River Hospital Lifeline</v>
          </cell>
          <cell r="I59" t="str">
            <v>CA</v>
          </cell>
          <cell r="J59" t="str">
            <v>OPEN LMS/PSF</v>
          </cell>
          <cell r="K59" t="str">
            <v>HEALTHCARE</v>
          </cell>
          <cell r="L59" t="str">
            <v>PSF</v>
          </cell>
          <cell r="M59" t="str">
            <v>CPS</v>
          </cell>
        </row>
        <row r="60">
          <cell r="E60" t="str">
            <v>CA117</v>
          </cell>
          <cell r="F60" t="str">
            <v>Kaweah Delta Health Care District - Life</v>
          </cell>
          <cell r="H60" t="str">
            <v>YES</v>
          </cell>
          <cell r="I60" t="str">
            <v>CA</v>
          </cell>
          <cell r="J60" t="str">
            <v>Jodi Springer</v>
          </cell>
          <cell r="K60" t="str">
            <v>HEALTHCARE</v>
          </cell>
          <cell r="L60" t="str">
            <v>KEY LL B2B</v>
          </cell>
          <cell r="M60" t="str">
            <v>Western</v>
          </cell>
        </row>
        <row r="61">
          <cell r="E61" t="str">
            <v>CA604</v>
          </cell>
          <cell r="F61" t="str">
            <v>Kaweah Delta Health Care District - Life</v>
          </cell>
          <cell r="H61" t="str">
            <v>YES</v>
          </cell>
          <cell r="I61" t="str">
            <v>CA</v>
          </cell>
          <cell r="J61" t="str">
            <v>Jodi Springer</v>
          </cell>
          <cell r="K61" t="str">
            <v>HEALTHCARE</v>
          </cell>
          <cell r="L61" t="str">
            <v>KEY LL B2B</v>
          </cell>
          <cell r="M61" t="str">
            <v>Western</v>
          </cell>
        </row>
        <row r="62">
          <cell r="E62" t="str">
            <v>CA126</v>
          </cell>
          <cell r="F62" t="str">
            <v>The Villages</v>
          </cell>
          <cell r="I62" t="str">
            <v>CA</v>
          </cell>
          <cell r="J62" t="str">
            <v>Dante Mignucci</v>
          </cell>
          <cell r="K62" t="str">
            <v>HEALTHCARE</v>
          </cell>
          <cell r="L62" t="str">
            <v>ONE</v>
          </cell>
          <cell r="M62" t="str">
            <v>Inside Sales</v>
          </cell>
        </row>
        <row r="63">
          <cell r="E63" t="str">
            <v>CA134</v>
          </cell>
          <cell r="F63" t="str">
            <v>lifeline stockton</v>
          </cell>
          <cell r="I63" t="str">
            <v>CA</v>
          </cell>
          <cell r="J63" t="str">
            <v>Jodi Springer</v>
          </cell>
          <cell r="K63" t="str">
            <v>HEALTHCARE</v>
          </cell>
          <cell r="L63" t="str">
            <v>ONE</v>
          </cell>
          <cell r="M63" t="str">
            <v>Western</v>
          </cell>
        </row>
        <row r="64">
          <cell r="E64" t="str">
            <v>CF534</v>
          </cell>
          <cell r="F64" t="str">
            <v>St. Joseph's Medical Center of Stockton</v>
          </cell>
          <cell r="H64" t="str">
            <v>YES</v>
          </cell>
          <cell r="I64" t="str">
            <v>CA</v>
          </cell>
          <cell r="J64" t="str">
            <v>Jodi Springer</v>
          </cell>
          <cell r="K64" t="str">
            <v>HEALTHCARE</v>
          </cell>
          <cell r="L64" t="str">
            <v>KEY LL B2B</v>
          </cell>
          <cell r="M64" t="str">
            <v>Western</v>
          </cell>
        </row>
        <row r="65">
          <cell r="E65" t="str">
            <v>CA178</v>
          </cell>
          <cell r="F65" t="str">
            <v>Amador-Tuolume Community Action Agency</v>
          </cell>
          <cell r="H65" t="str">
            <v>YES</v>
          </cell>
          <cell r="I65" t="str">
            <v>CA</v>
          </cell>
          <cell r="J65" t="str">
            <v>Jodi Springer</v>
          </cell>
          <cell r="K65" t="str">
            <v>HEALTHCARE</v>
          </cell>
          <cell r="L65" t="str">
            <v>KEY LL B2B</v>
          </cell>
          <cell r="M65" t="str">
            <v>Western</v>
          </cell>
        </row>
        <row r="66">
          <cell r="E66" t="str">
            <v>CA778</v>
          </cell>
          <cell r="F66" t="str">
            <v>Amador-Tuolume Community Action Agency</v>
          </cell>
          <cell r="H66" t="str">
            <v>YES</v>
          </cell>
          <cell r="I66" t="str">
            <v>CA</v>
          </cell>
          <cell r="J66" t="str">
            <v>Jodi Springer</v>
          </cell>
          <cell r="K66" t="str">
            <v>HEALTHCARE</v>
          </cell>
          <cell r="L66" t="str">
            <v>KEY LL B2B</v>
          </cell>
          <cell r="M66" t="str">
            <v>Western</v>
          </cell>
        </row>
        <row r="67">
          <cell r="E67" t="str">
            <v>CA878</v>
          </cell>
          <cell r="F67" t="str">
            <v>Amador-Tuolume Community Action Agency</v>
          </cell>
          <cell r="H67" t="str">
            <v>YES</v>
          </cell>
          <cell r="I67" t="str">
            <v>CA</v>
          </cell>
          <cell r="J67" t="str">
            <v>Jodi Springer</v>
          </cell>
          <cell r="K67" t="str">
            <v>HEALTHCARE</v>
          </cell>
          <cell r="L67" t="str">
            <v>KEY LL B2B</v>
          </cell>
          <cell r="M67" t="str">
            <v>Western</v>
          </cell>
        </row>
        <row r="68">
          <cell r="E68" t="str">
            <v>CA185</v>
          </cell>
          <cell r="F68" t="str">
            <v>Philips Lifeline - Seal Beach</v>
          </cell>
          <cell r="I68" t="str">
            <v>CA</v>
          </cell>
          <cell r="J68" t="str">
            <v>OPEN ONE</v>
          </cell>
          <cell r="K68" t="str">
            <v>HEALTHCARE</v>
          </cell>
          <cell r="L68" t="str">
            <v>OPEN ONE</v>
          </cell>
          <cell r="M68" t="str">
            <v>OS</v>
          </cell>
        </row>
        <row r="69">
          <cell r="E69" t="str">
            <v>CA193</v>
          </cell>
          <cell r="F69" t="str">
            <v>Lifeline - Crescent</v>
          </cell>
          <cell r="I69" t="str">
            <v>CA</v>
          </cell>
          <cell r="J69" t="str">
            <v>OPEN ONE</v>
          </cell>
          <cell r="K69" t="str">
            <v>HEALTHCARE</v>
          </cell>
          <cell r="L69" t="str">
            <v>OPEN ONE</v>
          </cell>
          <cell r="M69" t="str">
            <v>OS</v>
          </cell>
        </row>
        <row r="70">
          <cell r="E70" t="str">
            <v>CA203</v>
          </cell>
          <cell r="F70" t="str">
            <v>Wilshire Terrace Corporation Lifeline</v>
          </cell>
          <cell r="I70" t="str">
            <v>CA</v>
          </cell>
          <cell r="J70" t="str">
            <v>Dante Mignucci</v>
          </cell>
          <cell r="K70" t="str">
            <v>HEALTHCARE</v>
          </cell>
          <cell r="L70" t="str">
            <v>ONE</v>
          </cell>
          <cell r="M70" t="str">
            <v>Inside Sales</v>
          </cell>
        </row>
        <row r="71">
          <cell r="E71" t="str">
            <v>CA209</v>
          </cell>
          <cell r="F71" t="str">
            <v>Companion for Life</v>
          </cell>
          <cell r="I71" t="str">
            <v>CA</v>
          </cell>
          <cell r="J71" t="str">
            <v>Dante Mignucci</v>
          </cell>
          <cell r="K71" t="str">
            <v>HEALTHCARE</v>
          </cell>
          <cell r="L71" t="str">
            <v>IS LL</v>
          </cell>
          <cell r="M71" t="str">
            <v>Inside Sales</v>
          </cell>
        </row>
        <row r="72">
          <cell r="E72" t="str">
            <v>CA232</v>
          </cell>
          <cell r="F72" t="str">
            <v>Companion for Life</v>
          </cell>
          <cell r="I72" t="str">
            <v>CA</v>
          </cell>
          <cell r="J72" t="str">
            <v>Dante Mignucci</v>
          </cell>
          <cell r="K72" t="str">
            <v>HEALTHCARE</v>
          </cell>
          <cell r="L72" t="str">
            <v>IS LL</v>
          </cell>
          <cell r="M72" t="str">
            <v>Inside Sales</v>
          </cell>
        </row>
        <row r="73">
          <cell r="E73" t="str">
            <v>CA213</v>
          </cell>
          <cell r="F73" t="str">
            <v>Soroptimist International of Lake Arrowhead</v>
          </cell>
          <cell r="I73" t="str">
            <v>CA</v>
          </cell>
          <cell r="J73" t="str">
            <v>Dante Mignucci</v>
          </cell>
          <cell r="K73" t="str">
            <v>HEALTHCARE</v>
          </cell>
          <cell r="L73" t="str">
            <v>IS LL</v>
          </cell>
          <cell r="M73" t="str">
            <v>Inside Sales</v>
          </cell>
        </row>
        <row r="74">
          <cell r="E74" t="str">
            <v>CA224</v>
          </cell>
          <cell r="F74" t="str">
            <v>San Diego MSSP</v>
          </cell>
          <cell r="H74" t="str">
            <v>YES</v>
          </cell>
          <cell r="I74" t="str">
            <v>CA</v>
          </cell>
          <cell r="J74" t="str">
            <v>Jodi Springer</v>
          </cell>
          <cell r="K74" t="str">
            <v>HEALTHCARE</v>
          </cell>
          <cell r="L74" t="str">
            <v>KEY LL GSD</v>
          </cell>
          <cell r="M74" t="str">
            <v>Western</v>
          </cell>
        </row>
        <row r="75">
          <cell r="E75" t="str">
            <v>CF641</v>
          </cell>
          <cell r="F75" t="str">
            <v>El Camino Hospital Lifeline</v>
          </cell>
          <cell r="H75" t="str">
            <v>YES</v>
          </cell>
          <cell r="I75" t="str">
            <v>CA</v>
          </cell>
          <cell r="J75" t="str">
            <v>Jodi Springer</v>
          </cell>
          <cell r="K75" t="str">
            <v>HEALTHCARE</v>
          </cell>
          <cell r="L75" t="str">
            <v>KEY LL B2B</v>
          </cell>
          <cell r="M75" t="str">
            <v>Western</v>
          </cell>
        </row>
        <row r="76">
          <cell r="E76" t="str">
            <v>CA243</v>
          </cell>
          <cell r="F76" t="str">
            <v>Napa Creek Manor c/o The John Stewart Co</v>
          </cell>
          <cell r="I76" t="str">
            <v>CA</v>
          </cell>
          <cell r="J76" t="str">
            <v>Dante Mignucci</v>
          </cell>
          <cell r="K76" t="str">
            <v>SENIOR LIVING</v>
          </cell>
          <cell r="L76" t="str">
            <v>IS LL</v>
          </cell>
          <cell r="M76" t="str">
            <v>Inside Sales</v>
          </cell>
        </row>
        <row r="77">
          <cell r="E77" t="str">
            <v>CA406</v>
          </cell>
          <cell r="F77" t="str">
            <v>Philips Lifeline  - Porterville</v>
          </cell>
          <cell r="G77" t="str">
            <v>STATE BUCKET</v>
          </cell>
          <cell r="I77" t="str">
            <v>CA</v>
          </cell>
          <cell r="J77" t="str">
            <v>Jodi Springer</v>
          </cell>
          <cell r="K77" t="str">
            <v>HEALTHCARE</v>
          </cell>
          <cell r="L77" t="str">
            <v>ONE</v>
          </cell>
          <cell r="M77" t="str">
            <v>Western</v>
          </cell>
        </row>
        <row r="78">
          <cell r="E78" t="str">
            <v>CA600</v>
          </cell>
          <cell r="F78" t="str">
            <v>Philips - Paradise</v>
          </cell>
          <cell r="I78" t="str">
            <v>CA</v>
          </cell>
          <cell r="J78" t="str">
            <v>OPEN ONE</v>
          </cell>
          <cell r="K78" t="str">
            <v>HEALTHCARE</v>
          </cell>
          <cell r="L78" t="str">
            <v>OPEN ONE</v>
          </cell>
          <cell r="M78" t="str">
            <v>OS</v>
          </cell>
        </row>
        <row r="79">
          <cell r="E79" t="str">
            <v>CA611</v>
          </cell>
          <cell r="F79" t="str">
            <v>Fort Mojave Indian Tribe</v>
          </cell>
          <cell r="H79" t="str">
            <v>YES</v>
          </cell>
          <cell r="I79" t="str">
            <v>CA</v>
          </cell>
          <cell r="J79" t="str">
            <v>Jerri McCracken</v>
          </cell>
          <cell r="K79" t="str">
            <v>HEALTHCARE</v>
          </cell>
          <cell r="L79" t="str">
            <v>KEY LL B2B</v>
          </cell>
          <cell r="M79" t="str">
            <v>Western</v>
          </cell>
        </row>
        <row r="80">
          <cell r="E80" t="str">
            <v>CA633</v>
          </cell>
          <cell r="F80" t="str">
            <v>Sourcewise COASV (Medi-Cal)</v>
          </cell>
          <cell r="H80" t="str">
            <v>YES</v>
          </cell>
          <cell r="I80" t="str">
            <v>CA</v>
          </cell>
          <cell r="J80" t="str">
            <v>Jodi Springer</v>
          </cell>
          <cell r="K80" t="str">
            <v>HEALTHCARE</v>
          </cell>
          <cell r="L80" t="str">
            <v>KEY LL GSD</v>
          </cell>
          <cell r="M80" t="str">
            <v>Western</v>
          </cell>
        </row>
        <row r="81">
          <cell r="E81" t="str">
            <v>CA651</v>
          </cell>
          <cell r="F81" t="str">
            <v>Social Care Network</v>
          </cell>
          <cell r="I81" t="str">
            <v>CA</v>
          </cell>
          <cell r="J81" t="str">
            <v>Jodi Springer</v>
          </cell>
          <cell r="K81" t="str">
            <v>HEALTHCARE</v>
          </cell>
          <cell r="L81" t="str">
            <v>ONE</v>
          </cell>
          <cell r="M81" t="str">
            <v>Western</v>
          </cell>
        </row>
        <row r="82">
          <cell r="E82" t="str">
            <v>CA658</v>
          </cell>
          <cell r="F82" t="str">
            <v>Professional Nurse Partners</v>
          </cell>
          <cell r="H82" t="str">
            <v>YES</v>
          </cell>
          <cell r="I82" t="str">
            <v>CA</v>
          </cell>
          <cell r="J82" t="str">
            <v>Jodi Springer</v>
          </cell>
          <cell r="K82" t="str">
            <v>HEALTHCARE</v>
          </cell>
          <cell r="L82" t="str">
            <v>KEY LL B2B</v>
          </cell>
          <cell r="M82" t="str">
            <v>Western</v>
          </cell>
        </row>
        <row r="83">
          <cell r="E83" t="str">
            <v>CA667</v>
          </cell>
          <cell r="F83" t="str">
            <v>Philips - Yreka</v>
          </cell>
          <cell r="H83" t="str">
            <v>YES</v>
          </cell>
          <cell r="I83" t="str">
            <v>CA</v>
          </cell>
          <cell r="J83" t="str">
            <v>Jodi Springer</v>
          </cell>
          <cell r="K83" t="str">
            <v>HEALTHCARE</v>
          </cell>
          <cell r="L83" t="str">
            <v>KEY LL GSD</v>
          </cell>
          <cell r="M83" t="str">
            <v>Western</v>
          </cell>
        </row>
        <row r="84">
          <cell r="E84" t="str">
            <v>CA679</v>
          </cell>
          <cell r="F84" t="str">
            <v>Always Best Care Senior Services - Santee</v>
          </cell>
          <cell r="I84" t="str">
            <v>CA</v>
          </cell>
          <cell r="J84" t="str">
            <v>Dante Mignucci</v>
          </cell>
          <cell r="K84" t="str">
            <v>HEALTHCARE</v>
          </cell>
          <cell r="L84" t="str">
            <v>IS LL</v>
          </cell>
          <cell r="M84" t="str">
            <v>Inside Sales</v>
          </cell>
        </row>
        <row r="85">
          <cell r="E85" t="str">
            <v>CA701</v>
          </cell>
          <cell r="F85" t="str">
            <v>Southwest Lifeline</v>
          </cell>
          <cell r="I85" t="str">
            <v>CA</v>
          </cell>
          <cell r="J85" t="str">
            <v>Jodi Springer</v>
          </cell>
          <cell r="K85" t="str">
            <v>HEALTHCARE</v>
          </cell>
          <cell r="L85" t="str">
            <v>ONE</v>
          </cell>
          <cell r="M85" t="str">
            <v>Western</v>
          </cell>
        </row>
        <row r="86">
          <cell r="E86" t="str">
            <v>CA739</v>
          </cell>
          <cell r="F86" t="str">
            <v>San Bernadino MSSP</v>
          </cell>
          <cell r="H86" t="str">
            <v>YES</v>
          </cell>
          <cell r="I86" t="str">
            <v>CA</v>
          </cell>
          <cell r="J86" t="str">
            <v>Jodi Springer</v>
          </cell>
          <cell r="K86" t="str">
            <v>HEALTHCARE</v>
          </cell>
          <cell r="L86" t="str">
            <v>KEY LL GSD</v>
          </cell>
          <cell r="M86" t="str">
            <v>Western</v>
          </cell>
        </row>
        <row r="87">
          <cell r="E87" t="str">
            <v>CA905</v>
          </cell>
          <cell r="F87" t="str">
            <v>San Bernardino MSSO GOSAFE ONLY</v>
          </cell>
          <cell r="H87" t="str">
            <v>YES</v>
          </cell>
          <cell r="I87" t="str">
            <v>CA</v>
          </cell>
          <cell r="J87" t="str">
            <v>Jodi Springer</v>
          </cell>
          <cell r="K87" t="str">
            <v>HEALTHCARE</v>
          </cell>
          <cell r="L87" t="str">
            <v>KEY LL GSD</v>
          </cell>
          <cell r="M87" t="str">
            <v>Western</v>
          </cell>
        </row>
        <row r="88">
          <cell r="E88" t="str">
            <v>CA754</v>
          </cell>
          <cell r="F88" t="str">
            <v>CA PP REF-STATE AGENCIES</v>
          </cell>
          <cell r="I88" t="str">
            <v>CA</v>
          </cell>
          <cell r="J88" t="str">
            <v>Jodi Springer</v>
          </cell>
          <cell r="K88" t="str">
            <v>HEALTHCARE</v>
          </cell>
          <cell r="L88" t="str">
            <v>ONE</v>
          </cell>
          <cell r="M88" t="str">
            <v>Western</v>
          </cell>
        </row>
        <row r="89">
          <cell r="E89" t="str">
            <v>CA772</v>
          </cell>
          <cell r="F89" t="str">
            <v>ApexCare</v>
          </cell>
          <cell r="I89" t="str">
            <v>CA</v>
          </cell>
          <cell r="J89" t="str">
            <v>Dante Mignucci</v>
          </cell>
          <cell r="K89" t="str">
            <v>HEALTHCARE</v>
          </cell>
          <cell r="L89" t="str">
            <v>ONE</v>
          </cell>
          <cell r="M89" t="str">
            <v>Inside Sales</v>
          </cell>
        </row>
        <row r="90">
          <cell r="E90" t="str">
            <v>CA837</v>
          </cell>
          <cell r="F90" t="str">
            <v>Merced County - MSSP</v>
          </cell>
          <cell r="H90" t="str">
            <v>YES</v>
          </cell>
          <cell r="I90" t="str">
            <v>CA</v>
          </cell>
          <cell r="J90" t="str">
            <v>Jodi Springer</v>
          </cell>
          <cell r="K90" t="str">
            <v>HEALTHCARE</v>
          </cell>
          <cell r="L90" t="str">
            <v>KEY LL GSD</v>
          </cell>
          <cell r="M90" t="str">
            <v>Western</v>
          </cell>
        </row>
        <row r="91">
          <cell r="E91" t="str">
            <v>CA839</v>
          </cell>
          <cell r="F91" t="str">
            <v>Kings/Tulare Area Agency on Aging</v>
          </cell>
          <cell r="H91" t="str">
            <v>YES</v>
          </cell>
          <cell r="I91" t="str">
            <v>CA</v>
          </cell>
          <cell r="J91" t="str">
            <v>Jodi Springer</v>
          </cell>
          <cell r="K91" t="str">
            <v>HEALTHCARE</v>
          </cell>
          <cell r="L91" t="str">
            <v>KEY LL GSD</v>
          </cell>
          <cell r="M91" t="str">
            <v>Western</v>
          </cell>
        </row>
        <row r="92">
          <cell r="E92" t="str">
            <v>CA840</v>
          </cell>
          <cell r="F92" t="str">
            <v>Fresno-Madera Area Agency on Aging</v>
          </cell>
          <cell r="H92" t="str">
            <v>YES</v>
          </cell>
          <cell r="I92" t="str">
            <v>CA</v>
          </cell>
          <cell r="J92" t="str">
            <v>Jodi Springer</v>
          </cell>
          <cell r="K92" t="str">
            <v>HEALTHCARE</v>
          </cell>
          <cell r="L92" t="str">
            <v>KEY LL GSD</v>
          </cell>
          <cell r="M92" t="str">
            <v>Western</v>
          </cell>
        </row>
        <row r="93">
          <cell r="E93" t="str">
            <v>CA849</v>
          </cell>
          <cell r="F93" t="str">
            <v>Home Instead Senior Care - Campbell</v>
          </cell>
          <cell r="I93" t="str">
            <v>CA</v>
          </cell>
          <cell r="J93" t="str">
            <v>Dante Mignucci</v>
          </cell>
          <cell r="K93" t="str">
            <v>HEALTHCARE</v>
          </cell>
          <cell r="L93" t="str">
            <v>ONE</v>
          </cell>
          <cell r="M93" t="str">
            <v>Inside Sales</v>
          </cell>
        </row>
        <row r="94">
          <cell r="E94" t="str">
            <v>CA865</v>
          </cell>
          <cell r="F94" t="str">
            <v>Sutter PACE GOSAFE ONLY</v>
          </cell>
          <cell r="H94" t="str">
            <v>YES</v>
          </cell>
          <cell r="I94" t="str">
            <v>CA</v>
          </cell>
          <cell r="J94" t="str">
            <v>Jodi Springer</v>
          </cell>
          <cell r="K94" t="str">
            <v>HEALTHCARE</v>
          </cell>
          <cell r="L94" t="str">
            <v>KEY LL GSD</v>
          </cell>
          <cell r="M94" t="str">
            <v>Western</v>
          </cell>
        </row>
        <row r="95">
          <cell r="E95" t="str">
            <v>CA886</v>
          </cell>
          <cell r="F95" t="str">
            <v>Sutter Senior Care PACE</v>
          </cell>
          <cell r="H95" t="str">
            <v>YES</v>
          </cell>
          <cell r="I95" t="str">
            <v>CA</v>
          </cell>
          <cell r="J95" t="str">
            <v>Jodi Springer</v>
          </cell>
          <cell r="K95" t="str">
            <v>HEALTHCARE</v>
          </cell>
          <cell r="L95" t="str">
            <v>KEY LL GSD</v>
          </cell>
          <cell r="M95" t="str">
            <v>Western</v>
          </cell>
        </row>
        <row r="96">
          <cell r="E96" t="str">
            <v>CA893</v>
          </cell>
          <cell r="F96" t="str">
            <v>Freemont MSSP</v>
          </cell>
          <cell r="H96" t="str">
            <v>YES</v>
          </cell>
          <cell r="I96" t="str">
            <v>CA</v>
          </cell>
          <cell r="J96" t="str">
            <v>Jodi Springer</v>
          </cell>
          <cell r="K96" t="str">
            <v>HEALTHCARE</v>
          </cell>
          <cell r="L96" t="str">
            <v>KEY LL GSD</v>
          </cell>
          <cell r="M96" t="str">
            <v>Western</v>
          </cell>
        </row>
        <row r="97">
          <cell r="E97" t="str">
            <v>CA900</v>
          </cell>
          <cell r="F97" t="str">
            <v>Oakland MSSP</v>
          </cell>
          <cell r="H97" t="str">
            <v>YES</v>
          </cell>
          <cell r="I97" t="str">
            <v>CA</v>
          </cell>
          <cell r="J97" t="str">
            <v>Jodi Springer</v>
          </cell>
          <cell r="K97" t="str">
            <v>HEALTHCARE</v>
          </cell>
          <cell r="L97" t="str">
            <v>KEY LL GSD</v>
          </cell>
          <cell r="M97" t="str">
            <v>Western</v>
          </cell>
        </row>
        <row r="98">
          <cell r="E98" t="str">
            <v>CA984</v>
          </cell>
          <cell r="F98" t="str">
            <v>Oakland MSSP Go Safe Only</v>
          </cell>
          <cell r="H98" t="str">
            <v>YES</v>
          </cell>
          <cell r="I98" t="str">
            <v>CA</v>
          </cell>
          <cell r="J98" t="str">
            <v>Jodi Springer</v>
          </cell>
          <cell r="K98" t="str">
            <v>HEALTHCARE</v>
          </cell>
          <cell r="L98" t="str">
            <v>KEY LL GSD</v>
          </cell>
          <cell r="M98" t="str">
            <v>Western</v>
          </cell>
        </row>
        <row r="99">
          <cell r="E99" t="str">
            <v>CA903</v>
          </cell>
          <cell r="F99" t="str">
            <v>Inland Regional Center</v>
          </cell>
          <cell r="H99" t="str">
            <v>YES</v>
          </cell>
          <cell r="I99" t="str">
            <v>CA</v>
          </cell>
          <cell r="J99" t="str">
            <v>Jodi Springer</v>
          </cell>
          <cell r="K99" t="str">
            <v>HEALTHCARE</v>
          </cell>
          <cell r="L99" t="str">
            <v>KEY LL GSD</v>
          </cell>
          <cell r="M99" t="str">
            <v>Western</v>
          </cell>
        </row>
        <row r="100">
          <cell r="E100" t="str">
            <v>CA887</v>
          </cell>
          <cell r="F100" t="str">
            <v>Jewish Family Services MSSP GOSAFE ONLY</v>
          </cell>
          <cell r="H100" t="str">
            <v>YES</v>
          </cell>
          <cell r="I100" t="str">
            <v>CA</v>
          </cell>
          <cell r="J100" t="str">
            <v>Jodi Springer</v>
          </cell>
          <cell r="K100" t="str">
            <v>HEALTHCARE</v>
          </cell>
          <cell r="L100" t="str">
            <v>KEY LL GSD</v>
          </cell>
          <cell r="M100" t="str">
            <v>Western</v>
          </cell>
        </row>
        <row r="101">
          <cell r="E101" t="str">
            <v>CA913</v>
          </cell>
          <cell r="F101" t="str">
            <v>Jewish Family Serv MSSP</v>
          </cell>
          <cell r="H101" t="str">
            <v>YES</v>
          </cell>
          <cell r="I101" t="str">
            <v>CA</v>
          </cell>
          <cell r="J101" t="str">
            <v>Jodi Springer</v>
          </cell>
          <cell r="K101" t="str">
            <v>HEALTHCARE</v>
          </cell>
          <cell r="L101" t="str">
            <v>KEY LL GSD</v>
          </cell>
          <cell r="M101" t="str">
            <v>Western</v>
          </cell>
        </row>
        <row r="102">
          <cell r="E102" t="str">
            <v>CA919</v>
          </cell>
          <cell r="F102" t="str">
            <v>County of Riverside</v>
          </cell>
          <cell r="H102" t="str">
            <v>YES</v>
          </cell>
          <cell r="I102" t="str">
            <v>CA</v>
          </cell>
          <cell r="J102" t="str">
            <v>Jodi Springer</v>
          </cell>
          <cell r="K102" t="str">
            <v>HEALTHCARE</v>
          </cell>
          <cell r="L102" t="str">
            <v>KEY LL GSD</v>
          </cell>
          <cell r="M102" t="str">
            <v>Western</v>
          </cell>
        </row>
        <row r="103">
          <cell r="E103" t="str">
            <v>CA928</v>
          </cell>
          <cell r="F103" t="str">
            <v>Alta California Regional Center</v>
          </cell>
          <cell r="H103" t="str">
            <v>YES</v>
          </cell>
          <cell r="I103" t="str">
            <v>CA</v>
          </cell>
          <cell r="J103" t="str">
            <v>Jodi Springer</v>
          </cell>
          <cell r="K103" t="str">
            <v>HEALTHCARE</v>
          </cell>
          <cell r="L103" t="str">
            <v>KEY LL GSD</v>
          </cell>
          <cell r="M103" t="str">
            <v>Western</v>
          </cell>
        </row>
        <row r="104">
          <cell r="E104" t="str">
            <v>CA986</v>
          </cell>
          <cell r="F104" t="str">
            <v>Alta Regional Go Safe Only</v>
          </cell>
          <cell r="H104" t="str">
            <v>YES</v>
          </cell>
          <cell r="I104" t="str">
            <v>CA</v>
          </cell>
          <cell r="J104" t="str">
            <v>Jodi Springer</v>
          </cell>
          <cell r="K104" t="str">
            <v>HEALTHCARE</v>
          </cell>
          <cell r="L104" t="str">
            <v>KEY LL GSD</v>
          </cell>
          <cell r="M104" t="str">
            <v>Western</v>
          </cell>
        </row>
        <row r="105">
          <cell r="E105" t="str">
            <v>CA929</v>
          </cell>
          <cell r="F105" t="str">
            <v>Stanislaus County MSSP</v>
          </cell>
          <cell r="H105" t="str">
            <v>YES</v>
          </cell>
          <cell r="I105" t="str">
            <v>CA</v>
          </cell>
          <cell r="J105" t="str">
            <v>Jodi Springer</v>
          </cell>
          <cell r="K105" t="str">
            <v>HEALTHCARE</v>
          </cell>
          <cell r="L105" t="str">
            <v>KEY LL GSD</v>
          </cell>
          <cell r="M105" t="str">
            <v>Western</v>
          </cell>
        </row>
        <row r="106">
          <cell r="E106" t="str">
            <v>CA930</v>
          </cell>
          <cell r="F106" t="str">
            <v>Rehab Services of Northern CA MSSP</v>
          </cell>
          <cell r="H106" t="str">
            <v>YES</v>
          </cell>
          <cell r="I106" t="str">
            <v>CA</v>
          </cell>
          <cell r="J106" t="str">
            <v>Jodi Springer</v>
          </cell>
          <cell r="K106" t="str">
            <v>HEALTHCARE</v>
          </cell>
          <cell r="L106" t="str">
            <v>KEY LL GSD</v>
          </cell>
          <cell r="M106" t="str">
            <v>Western</v>
          </cell>
        </row>
        <row r="107">
          <cell r="E107" t="str">
            <v>CA935</v>
          </cell>
          <cell r="F107" t="str">
            <v>Community Transitions Program  RSNC</v>
          </cell>
          <cell r="H107" t="str">
            <v>YES</v>
          </cell>
          <cell r="I107" t="str">
            <v>CA</v>
          </cell>
          <cell r="J107" t="str">
            <v>Jodi Springer</v>
          </cell>
          <cell r="K107" t="str">
            <v>HEALTHCARE</v>
          </cell>
          <cell r="L107" t="str">
            <v>KEY LL GSD</v>
          </cell>
          <cell r="M107" t="str">
            <v>Western</v>
          </cell>
        </row>
        <row r="108">
          <cell r="E108" t="str">
            <v>CA931</v>
          </cell>
          <cell r="F108" t="str">
            <v>Central Health Plan of CA</v>
          </cell>
          <cell r="I108" t="str">
            <v>CA</v>
          </cell>
          <cell r="J108" t="str">
            <v>OPEN GSD</v>
          </cell>
          <cell r="K108" t="str">
            <v>HEALTHCARE</v>
          </cell>
          <cell r="L108" t="str">
            <v>LL GSD</v>
          </cell>
          <cell r="M108" t="str">
            <v>GS</v>
          </cell>
        </row>
        <row r="109">
          <cell r="E109" t="str">
            <v>CA932</v>
          </cell>
          <cell r="F109" t="str">
            <v>Valley Mountain Regional Center</v>
          </cell>
          <cell r="H109" t="str">
            <v>YES</v>
          </cell>
          <cell r="I109" t="str">
            <v>CA</v>
          </cell>
          <cell r="J109" t="str">
            <v>Jodi Springer</v>
          </cell>
          <cell r="K109" t="str">
            <v>HEALTHCARE</v>
          </cell>
          <cell r="L109" t="str">
            <v>KEY LL GSD</v>
          </cell>
          <cell r="M109" t="str">
            <v>Western</v>
          </cell>
        </row>
        <row r="110">
          <cell r="E110" t="str">
            <v>CA933</v>
          </cell>
          <cell r="F110" t="str">
            <v>Mono County Social Services</v>
          </cell>
          <cell r="H110" t="str">
            <v>YES</v>
          </cell>
          <cell r="I110" t="str">
            <v>CA</v>
          </cell>
          <cell r="J110" t="str">
            <v>Jodi Springer</v>
          </cell>
          <cell r="K110" t="str">
            <v>HEALTHCARE</v>
          </cell>
          <cell r="L110" t="str">
            <v>KEY LL GSD</v>
          </cell>
          <cell r="M110" t="str">
            <v>Western</v>
          </cell>
        </row>
        <row r="111">
          <cell r="E111" t="str">
            <v>CA934</v>
          </cell>
          <cell r="F111" t="str">
            <v>Tri-Counties Regional Center</v>
          </cell>
          <cell r="H111" t="str">
            <v>YES</v>
          </cell>
          <cell r="I111" t="str">
            <v>CA</v>
          </cell>
          <cell r="J111" t="str">
            <v>Jodi Springer</v>
          </cell>
          <cell r="K111" t="str">
            <v>HEALTHCARE</v>
          </cell>
          <cell r="L111" t="str">
            <v>KEY LL GSD</v>
          </cell>
          <cell r="M111" t="str">
            <v>Western</v>
          </cell>
        </row>
        <row r="112">
          <cell r="E112" t="str">
            <v>CA937</v>
          </cell>
          <cell r="F112" t="str">
            <v>Tri-County Regional Center GOSAFE 1 Only</v>
          </cell>
          <cell r="H112" t="str">
            <v>YES</v>
          </cell>
          <cell r="I112" t="str">
            <v>CA</v>
          </cell>
          <cell r="J112" t="str">
            <v>Jodi Springer</v>
          </cell>
          <cell r="K112" t="str">
            <v>HEALTHCARE</v>
          </cell>
          <cell r="L112" t="str">
            <v>KEY LL GSD</v>
          </cell>
          <cell r="M112" t="str">
            <v>Western</v>
          </cell>
        </row>
        <row r="113">
          <cell r="E113" t="str">
            <v>CA939</v>
          </cell>
          <cell r="F113" t="str">
            <v>Brandman Center PACE</v>
          </cell>
          <cell r="H113" t="str">
            <v>YES</v>
          </cell>
          <cell r="I113" t="str">
            <v>CA</v>
          </cell>
          <cell r="J113" t="str">
            <v>Jodi Springer</v>
          </cell>
          <cell r="K113" t="str">
            <v>HEALTHCARE</v>
          </cell>
          <cell r="L113" t="str">
            <v>KEY LL GSD</v>
          </cell>
          <cell r="M113" t="str">
            <v>Western</v>
          </cell>
        </row>
        <row r="114">
          <cell r="E114" t="str">
            <v>CA944</v>
          </cell>
          <cell r="F114" t="str">
            <v>Brandman PACE PRIVATE PAY SUBS</v>
          </cell>
          <cell r="H114" t="str">
            <v>YES</v>
          </cell>
          <cell r="I114" t="str">
            <v>CA</v>
          </cell>
          <cell r="J114" t="str">
            <v>Jodi Springer</v>
          </cell>
          <cell r="K114" t="str">
            <v>HEALTHCARE</v>
          </cell>
          <cell r="L114" t="str">
            <v>KEY LL GSD</v>
          </cell>
          <cell r="M114" t="str">
            <v>Western</v>
          </cell>
        </row>
        <row r="115">
          <cell r="E115" t="str">
            <v>CA947</v>
          </cell>
          <cell r="F115" t="str">
            <v>San Diego PACE</v>
          </cell>
          <cell r="H115" t="str">
            <v>YES</v>
          </cell>
          <cell r="I115" t="str">
            <v>CA</v>
          </cell>
          <cell r="J115" t="str">
            <v>Jodi Springer</v>
          </cell>
          <cell r="K115" t="str">
            <v>HEALTHCARE</v>
          </cell>
          <cell r="L115" t="str">
            <v>KEY LL GSD</v>
          </cell>
          <cell r="M115" t="str">
            <v>Western</v>
          </cell>
        </row>
        <row r="116">
          <cell r="E116" t="str">
            <v>CA950</v>
          </cell>
          <cell r="F116" t="str">
            <v>Redwood Coast Regional Center</v>
          </cell>
          <cell r="H116" t="str">
            <v>YES</v>
          </cell>
          <cell r="I116" t="str">
            <v>CA</v>
          </cell>
          <cell r="J116" t="str">
            <v>Jodi Springer</v>
          </cell>
          <cell r="K116" t="str">
            <v>HEALTHCARE</v>
          </cell>
          <cell r="L116" t="str">
            <v>KEY LL GSD</v>
          </cell>
          <cell r="M116" t="str">
            <v>Western</v>
          </cell>
        </row>
        <row r="117">
          <cell r="E117" t="str">
            <v>CA955</v>
          </cell>
          <cell r="F117" t="str">
            <v>Beach Cities Health District (CoPay)</v>
          </cell>
          <cell r="H117" t="str">
            <v>YES</v>
          </cell>
          <cell r="I117" t="str">
            <v>CA</v>
          </cell>
          <cell r="J117" t="str">
            <v>Jodi Springer</v>
          </cell>
          <cell r="K117" t="str">
            <v>HEALTHCARE</v>
          </cell>
          <cell r="L117" t="str">
            <v>KEY LL GSD</v>
          </cell>
          <cell r="M117" t="str">
            <v>Western</v>
          </cell>
        </row>
        <row r="118">
          <cell r="E118" t="str">
            <v>CA957</v>
          </cell>
          <cell r="F118" t="str">
            <v>Beach Cities NoInstall/NoCopay</v>
          </cell>
          <cell r="H118" t="str">
            <v>YES</v>
          </cell>
          <cell r="I118" t="str">
            <v>CA</v>
          </cell>
          <cell r="J118" t="str">
            <v>Jodi Springer</v>
          </cell>
          <cell r="K118" t="str">
            <v>HEALTHCARE</v>
          </cell>
          <cell r="L118" t="str">
            <v>KEY LL GSD</v>
          </cell>
          <cell r="M118" t="str">
            <v>Western</v>
          </cell>
        </row>
        <row r="119">
          <cell r="E119" t="str">
            <v>CA964</v>
          </cell>
          <cell r="F119" t="str">
            <v>Golden Umbrella MSSP</v>
          </cell>
          <cell r="H119" t="str">
            <v>YES</v>
          </cell>
          <cell r="I119" t="str">
            <v>CA</v>
          </cell>
          <cell r="J119" t="str">
            <v>Jodi Springer</v>
          </cell>
          <cell r="K119" t="str">
            <v>HEALTHCARE</v>
          </cell>
          <cell r="L119" t="str">
            <v>KEY LL GSD</v>
          </cell>
          <cell r="M119" t="str">
            <v>Western</v>
          </cell>
        </row>
        <row r="120">
          <cell r="E120" t="str">
            <v>CA965</v>
          </cell>
          <cell r="F120" t="str">
            <v>Passages Adult Resource Center MSSP</v>
          </cell>
          <cell r="H120" t="str">
            <v>YES</v>
          </cell>
          <cell r="I120" t="str">
            <v>CA</v>
          </cell>
          <cell r="J120" t="str">
            <v>Jodi Springer</v>
          </cell>
          <cell r="K120" t="str">
            <v>HEALTHCARE</v>
          </cell>
          <cell r="L120" t="str">
            <v>KEY LL GSD</v>
          </cell>
          <cell r="M120" t="str">
            <v>Western</v>
          </cell>
        </row>
        <row r="121">
          <cell r="E121" t="str">
            <v>CA966</v>
          </cell>
          <cell r="F121" t="str">
            <v>Far Northern Regional Center</v>
          </cell>
          <cell r="H121" t="str">
            <v>YES</v>
          </cell>
          <cell r="I121" t="str">
            <v>CA</v>
          </cell>
          <cell r="J121" t="str">
            <v>Jodi Springer</v>
          </cell>
          <cell r="K121" t="str">
            <v>HEALTHCARE</v>
          </cell>
          <cell r="L121" t="str">
            <v>KEY LL GSD</v>
          </cell>
          <cell r="M121" t="str">
            <v>Western</v>
          </cell>
        </row>
        <row r="122">
          <cell r="E122" t="str">
            <v>CA970</v>
          </cell>
          <cell r="F122" t="str">
            <v>JFS - Freda Mohr Senior Center</v>
          </cell>
          <cell r="H122" t="str">
            <v>YES</v>
          </cell>
          <cell r="I122" t="str">
            <v>CA</v>
          </cell>
          <cell r="J122" t="str">
            <v>Jodi Springer</v>
          </cell>
          <cell r="K122" t="str">
            <v>HEALTHCARE</v>
          </cell>
          <cell r="L122" t="str">
            <v>KEY LL GSD</v>
          </cell>
          <cell r="M122" t="str">
            <v>Western</v>
          </cell>
        </row>
        <row r="123">
          <cell r="E123" t="str">
            <v>CA971</v>
          </cell>
          <cell r="F123" t="str">
            <v>JFS - Felicia Mahood Senior Center</v>
          </cell>
          <cell r="H123" t="str">
            <v>YES</v>
          </cell>
          <cell r="I123" t="str">
            <v>CA</v>
          </cell>
          <cell r="J123" t="str">
            <v>Jodi Springer</v>
          </cell>
          <cell r="K123" t="str">
            <v>HEALTHCARE</v>
          </cell>
          <cell r="L123" t="str">
            <v>KEY LL GSD</v>
          </cell>
          <cell r="M123" t="str">
            <v>Western</v>
          </cell>
        </row>
        <row r="124">
          <cell r="E124" t="str">
            <v>CA976</v>
          </cell>
          <cell r="F124" t="str">
            <v>JFS - West Hollywood</v>
          </cell>
          <cell r="H124" t="str">
            <v>YES</v>
          </cell>
          <cell r="I124" t="str">
            <v>CA</v>
          </cell>
          <cell r="J124" t="str">
            <v>Jodi Springer</v>
          </cell>
          <cell r="K124" t="str">
            <v>HEALTHCARE</v>
          </cell>
          <cell r="L124" t="str">
            <v>KEY LL GSD</v>
          </cell>
          <cell r="M124" t="str">
            <v>Western</v>
          </cell>
        </row>
        <row r="125">
          <cell r="E125" t="str">
            <v>CA982</v>
          </cell>
          <cell r="F125" t="str">
            <v>San Diego MSSP Home Safe Only</v>
          </cell>
          <cell r="H125" t="str">
            <v>YES</v>
          </cell>
          <cell r="I125" t="str">
            <v>CA</v>
          </cell>
          <cell r="J125" t="str">
            <v>Jodi Springer</v>
          </cell>
          <cell r="K125" t="str">
            <v>HEALTHCARE</v>
          </cell>
          <cell r="L125" t="str">
            <v>KEY LL GSD</v>
          </cell>
          <cell r="M125" t="str">
            <v>Western</v>
          </cell>
        </row>
        <row r="126">
          <cell r="E126" t="str">
            <v>CA990</v>
          </cell>
          <cell r="F126" t="str">
            <v>Frank D. Lanterman Regional Center</v>
          </cell>
          <cell r="H126" t="str">
            <v>YES</v>
          </cell>
          <cell r="I126" t="str">
            <v>CA</v>
          </cell>
          <cell r="J126" t="str">
            <v>Jodi Springer</v>
          </cell>
          <cell r="K126" t="str">
            <v>HEALTHCARE</v>
          </cell>
          <cell r="L126" t="str">
            <v>KEY LL GSD</v>
          </cell>
          <cell r="M126" t="str">
            <v>Western</v>
          </cell>
        </row>
        <row r="127">
          <cell r="E127" t="str">
            <v>CA992</v>
          </cell>
          <cell r="F127" t="str">
            <v>Frank D. Lanterman Regional Center</v>
          </cell>
          <cell r="H127" t="str">
            <v>YES</v>
          </cell>
          <cell r="I127" t="str">
            <v>CA</v>
          </cell>
          <cell r="J127" t="str">
            <v>Jodi Springer</v>
          </cell>
          <cell r="K127" t="str">
            <v>HEALTHCARE</v>
          </cell>
          <cell r="L127" t="str">
            <v>KEY LL GSD</v>
          </cell>
          <cell r="M127" t="str">
            <v>Western</v>
          </cell>
        </row>
        <row r="128">
          <cell r="E128" t="str">
            <v>CA993</v>
          </cell>
          <cell r="F128" t="str">
            <v>CA993 Welbe Health PACE</v>
          </cell>
          <cell r="H128" t="str">
            <v>YES</v>
          </cell>
          <cell r="I128" t="str">
            <v>CA</v>
          </cell>
          <cell r="J128" t="str">
            <v>Jodi Springer</v>
          </cell>
          <cell r="K128" t="str">
            <v>HEALTHCARE</v>
          </cell>
          <cell r="L128" t="str">
            <v>KEY LL GSD</v>
          </cell>
          <cell r="M128" t="str">
            <v>Western</v>
          </cell>
        </row>
        <row r="129">
          <cell r="E129" t="str">
            <v>CF970</v>
          </cell>
          <cell r="F129" t="str">
            <v>Pacific PACE</v>
          </cell>
          <cell r="H129" t="str">
            <v>YES</v>
          </cell>
          <cell r="I129" t="str">
            <v>CA</v>
          </cell>
          <cell r="J129" t="str">
            <v>Jodi Springer</v>
          </cell>
          <cell r="K129" t="str">
            <v>HEALTHCARE</v>
          </cell>
          <cell r="L129" t="str">
            <v>KEY LL GSD</v>
          </cell>
          <cell r="M129" t="str">
            <v>Western</v>
          </cell>
        </row>
        <row r="130">
          <cell r="E130" t="str">
            <v>CF971</v>
          </cell>
          <cell r="F130" t="str">
            <v>LA Coast PACE</v>
          </cell>
          <cell r="H130" t="str">
            <v>YES</v>
          </cell>
          <cell r="I130" t="str">
            <v>CA</v>
          </cell>
          <cell r="J130" t="str">
            <v>Jodi Springer</v>
          </cell>
          <cell r="K130" t="str">
            <v>HEALTHCARE</v>
          </cell>
          <cell r="L130" t="str">
            <v>KEY LL GSD</v>
          </cell>
          <cell r="M130" t="str">
            <v>Western</v>
          </cell>
        </row>
        <row r="131">
          <cell r="E131" t="str">
            <v>CF972</v>
          </cell>
          <cell r="F131" t="str">
            <v>Sequoia PACE</v>
          </cell>
          <cell r="H131" t="str">
            <v>YES</v>
          </cell>
          <cell r="I131" t="str">
            <v>CA</v>
          </cell>
          <cell r="J131" t="str">
            <v>Jodi Springer</v>
          </cell>
          <cell r="K131" t="str">
            <v>HEALTHCARE</v>
          </cell>
          <cell r="L131" t="str">
            <v>KEY LL GSD</v>
          </cell>
          <cell r="M131" t="str">
            <v>Western</v>
          </cell>
        </row>
        <row r="132">
          <cell r="E132" t="str">
            <v>CF502</v>
          </cell>
          <cell r="F132" t="str">
            <v>Nancy Hatlo-Donnelly</v>
          </cell>
          <cell r="I132" t="str">
            <v>CA</v>
          </cell>
          <cell r="J132" t="str">
            <v>Jodi Springer</v>
          </cell>
          <cell r="K132" t="str">
            <v>HEALTHCARE</v>
          </cell>
          <cell r="L132" t="str">
            <v>ONE</v>
          </cell>
          <cell r="M132" t="str">
            <v>Western</v>
          </cell>
        </row>
        <row r="133">
          <cell r="E133" t="str">
            <v>CF603</v>
          </cell>
          <cell r="F133" t="str">
            <v>Regal Medical Group, Inc.</v>
          </cell>
          <cell r="I133" t="str">
            <v>CA</v>
          </cell>
          <cell r="J133" t="str">
            <v>Dante Mignucci</v>
          </cell>
          <cell r="K133" t="str">
            <v>HEALTHCARE</v>
          </cell>
          <cell r="L133" t="str">
            <v>IS LL</v>
          </cell>
          <cell r="M133" t="str">
            <v>Inside Sales</v>
          </cell>
        </row>
        <row r="134">
          <cell r="E134" t="str">
            <v>CF613</v>
          </cell>
          <cell r="F134" t="str">
            <v>JFS Care</v>
          </cell>
          <cell r="H134" t="str">
            <v>YES</v>
          </cell>
          <cell r="I134" t="str">
            <v>CA</v>
          </cell>
          <cell r="J134" t="str">
            <v>Jodi Springer</v>
          </cell>
          <cell r="K134" t="str">
            <v>HEALTHCARE</v>
          </cell>
          <cell r="L134" t="str">
            <v>KEY LL B2B</v>
          </cell>
          <cell r="M134" t="str">
            <v>Western</v>
          </cell>
        </row>
        <row r="135">
          <cell r="E135" t="str">
            <v>CF683</v>
          </cell>
          <cell r="F135" t="str">
            <v>JFS Care</v>
          </cell>
          <cell r="H135" t="str">
            <v>YES</v>
          </cell>
          <cell r="I135" t="str">
            <v>CA</v>
          </cell>
          <cell r="J135" t="str">
            <v>Jodi Springer</v>
          </cell>
          <cell r="K135" t="str">
            <v>HEALTHCARE</v>
          </cell>
          <cell r="L135" t="str">
            <v>KEY LL B2B</v>
          </cell>
          <cell r="M135" t="str">
            <v>Western</v>
          </cell>
        </row>
        <row r="136">
          <cell r="E136" t="str">
            <v>CF685</v>
          </cell>
          <cell r="F136" t="str">
            <v>JFS Care</v>
          </cell>
          <cell r="H136" t="str">
            <v>YES</v>
          </cell>
          <cell r="I136" t="str">
            <v>CA</v>
          </cell>
          <cell r="J136" t="str">
            <v>Jodi Springer</v>
          </cell>
          <cell r="K136" t="str">
            <v>HEALTHCARE</v>
          </cell>
          <cell r="L136" t="str">
            <v>KEY LL B2B</v>
          </cell>
          <cell r="M136" t="str">
            <v>Western</v>
          </cell>
        </row>
        <row r="137">
          <cell r="E137" t="str">
            <v>FE198</v>
          </cell>
          <cell r="F137" t="str">
            <v>JFS Care</v>
          </cell>
          <cell r="H137" t="str">
            <v>YES</v>
          </cell>
          <cell r="I137" t="str">
            <v>CA</v>
          </cell>
          <cell r="J137" t="str">
            <v>Jodi Springer</v>
          </cell>
          <cell r="K137" t="str">
            <v>CARESAGE</v>
          </cell>
          <cell r="L137" t="str">
            <v>KEY LL B2B</v>
          </cell>
          <cell r="M137" t="str">
            <v>Western</v>
          </cell>
        </row>
        <row r="138">
          <cell r="E138" t="str">
            <v>CF616</v>
          </cell>
          <cell r="F138" t="str">
            <v>Center for Elders' Independence</v>
          </cell>
          <cell r="H138" t="str">
            <v>YES</v>
          </cell>
          <cell r="I138" t="str">
            <v>CA</v>
          </cell>
          <cell r="J138" t="str">
            <v>Jodi Springer</v>
          </cell>
          <cell r="K138" t="str">
            <v>HEALTHCARE</v>
          </cell>
          <cell r="L138" t="str">
            <v>KEY LL GSD</v>
          </cell>
          <cell r="M138" t="str">
            <v>Western</v>
          </cell>
        </row>
        <row r="139">
          <cell r="E139" t="str">
            <v>CF622</v>
          </cell>
          <cell r="F139" t="str">
            <v>Aurburn Ravine Terrace</v>
          </cell>
          <cell r="H139" t="str">
            <v>YES</v>
          </cell>
          <cell r="I139" t="str">
            <v>CA</v>
          </cell>
          <cell r="J139" t="str">
            <v>Jodi Springer</v>
          </cell>
          <cell r="K139" t="str">
            <v>SENIOR LIVING</v>
          </cell>
          <cell r="L139" t="str">
            <v>KEY LL B2B</v>
          </cell>
          <cell r="M139" t="str">
            <v>Western</v>
          </cell>
        </row>
        <row r="140">
          <cell r="E140" t="str">
            <v>CF623</v>
          </cell>
          <cell r="F140" t="str">
            <v>Fairwinds Woodward Park</v>
          </cell>
          <cell r="I140" t="str">
            <v>CA</v>
          </cell>
          <cell r="J140" t="str">
            <v>Dante Mignucci</v>
          </cell>
          <cell r="K140" t="str">
            <v>SENIOR LIVING</v>
          </cell>
          <cell r="L140" t="str">
            <v>IS LL</v>
          </cell>
          <cell r="M140" t="str">
            <v>Inside Sales</v>
          </cell>
        </row>
        <row r="141">
          <cell r="E141" t="str">
            <v>CF627</v>
          </cell>
          <cell r="F141" t="str">
            <v>Home Instead Senior Care - Torrance</v>
          </cell>
          <cell r="I141" t="str">
            <v>CA</v>
          </cell>
          <cell r="J141" t="str">
            <v>Dante Mignucci</v>
          </cell>
          <cell r="K141" t="str">
            <v>HEALTHCARE</v>
          </cell>
          <cell r="L141" t="str">
            <v>IS LL</v>
          </cell>
          <cell r="M141" t="str">
            <v>Inside Sales</v>
          </cell>
        </row>
        <row r="142">
          <cell r="E142" t="str">
            <v>CA744</v>
          </cell>
          <cell r="F142" t="str">
            <v>Home Health Care Management</v>
          </cell>
          <cell r="I142" t="str">
            <v>CA</v>
          </cell>
          <cell r="J142" t="str">
            <v>Dante Mignucci</v>
          </cell>
          <cell r="K142" t="str">
            <v>HEALTHCARE</v>
          </cell>
          <cell r="L142" t="str">
            <v>IS LL</v>
          </cell>
          <cell r="M142" t="str">
            <v>Inside Sales</v>
          </cell>
        </row>
        <row r="143">
          <cell r="E143" t="str">
            <v>CF044</v>
          </cell>
          <cell r="F143" t="str">
            <v>Home Healthcare Management</v>
          </cell>
          <cell r="I143" t="str">
            <v>CA</v>
          </cell>
          <cell r="J143" t="str">
            <v>Dante Mignucci</v>
          </cell>
          <cell r="K143" t="str">
            <v>HEALTHCARE</v>
          </cell>
          <cell r="L143" t="str">
            <v>IS LL</v>
          </cell>
          <cell r="M143" t="str">
            <v>Inside Sales</v>
          </cell>
        </row>
        <row r="144">
          <cell r="E144" t="str">
            <v>CF045</v>
          </cell>
          <cell r="F144" t="str">
            <v>Home Healthcare Management</v>
          </cell>
          <cell r="I144" t="str">
            <v>CA</v>
          </cell>
          <cell r="J144" t="str">
            <v>Dante Mignucci</v>
          </cell>
          <cell r="K144" t="str">
            <v>HEALTHCARE</v>
          </cell>
          <cell r="L144" t="str">
            <v>IS LL</v>
          </cell>
          <cell r="M144" t="str">
            <v>Inside Sales</v>
          </cell>
        </row>
        <row r="145">
          <cell r="E145" t="str">
            <v>CF658</v>
          </cell>
          <cell r="F145" t="str">
            <v>Home Health Care Management, Inc.</v>
          </cell>
          <cell r="I145" t="str">
            <v>CA</v>
          </cell>
          <cell r="J145" t="str">
            <v>Dante Mignucci</v>
          </cell>
          <cell r="K145" t="str">
            <v>HEALTHCARE</v>
          </cell>
          <cell r="L145" t="str">
            <v>IS LL</v>
          </cell>
          <cell r="M145" t="str">
            <v>Inside Sales</v>
          </cell>
        </row>
        <row r="146">
          <cell r="E146" t="str">
            <v>CF666</v>
          </cell>
          <cell r="F146" t="str">
            <v>Goodheart Eagle LLC</v>
          </cell>
          <cell r="I146" t="str">
            <v>CA</v>
          </cell>
          <cell r="J146" t="str">
            <v>Jodi Springer</v>
          </cell>
          <cell r="K146" t="str">
            <v>HEALTHCARE</v>
          </cell>
          <cell r="L146" t="str">
            <v>ONE</v>
          </cell>
          <cell r="M146" t="str">
            <v>Western</v>
          </cell>
        </row>
        <row r="147">
          <cell r="E147" t="str">
            <v>CF667</v>
          </cell>
          <cell r="F147" t="str">
            <v>Rebuild for Life</v>
          </cell>
          <cell r="I147" t="str">
            <v>CA</v>
          </cell>
          <cell r="J147" t="str">
            <v>Dante Mignucci</v>
          </cell>
          <cell r="K147" t="str">
            <v>HEALTHCARE</v>
          </cell>
          <cell r="L147" t="str">
            <v>IS LL</v>
          </cell>
          <cell r="M147" t="str">
            <v>Inside Sales</v>
          </cell>
        </row>
        <row r="148">
          <cell r="E148" t="str">
            <v>CF680</v>
          </cell>
          <cell r="F148" t="str">
            <v>Caring Companion at Home</v>
          </cell>
          <cell r="I148" t="str">
            <v>CA</v>
          </cell>
          <cell r="J148" t="str">
            <v>Dante Mignucci</v>
          </cell>
          <cell r="K148" t="str">
            <v>HEALTHCARE</v>
          </cell>
          <cell r="L148" t="str">
            <v>IS LL</v>
          </cell>
          <cell r="M148" t="str">
            <v>Inside Sales</v>
          </cell>
        </row>
        <row r="149">
          <cell r="E149" t="str">
            <v>CF681</v>
          </cell>
          <cell r="F149" t="str">
            <v>Companion Care Services Enterprises, LLC</v>
          </cell>
          <cell r="I149" t="str">
            <v>CA</v>
          </cell>
          <cell r="J149" t="str">
            <v>Dante Mignucci</v>
          </cell>
          <cell r="K149" t="str">
            <v>HEALTHCARE</v>
          </cell>
          <cell r="L149" t="str">
            <v>IS LL</v>
          </cell>
          <cell r="M149" t="str">
            <v>Inside Sales</v>
          </cell>
        </row>
        <row r="150">
          <cell r="E150" t="str">
            <v>CF781</v>
          </cell>
          <cell r="F150" t="str">
            <v>CF781 San Diego Regional Center</v>
          </cell>
          <cell r="H150" t="str">
            <v>YES</v>
          </cell>
          <cell r="I150" t="str">
            <v>CA</v>
          </cell>
          <cell r="J150" t="str">
            <v>Jodi Springer</v>
          </cell>
          <cell r="K150" t="str">
            <v>HEALTHCARE</v>
          </cell>
          <cell r="L150" t="str">
            <v>KEY LL GSD</v>
          </cell>
          <cell r="M150" t="str">
            <v>Western</v>
          </cell>
        </row>
        <row r="151">
          <cell r="E151" t="str">
            <v>CF794</v>
          </cell>
          <cell r="F151" t="str">
            <v>Age in Place Santa Barbara</v>
          </cell>
          <cell r="I151" t="str">
            <v>CA</v>
          </cell>
          <cell r="J151" t="str">
            <v>OPEN ONE</v>
          </cell>
          <cell r="K151" t="str">
            <v>HEALTHCARE</v>
          </cell>
          <cell r="L151" t="str">
            <v>OPEN ONE</v>
          </cell>
          <cell r="M151" t="str">
            <v>OS</v>
          </cell>
        </row>
        <row r="152">
          <cell r="E152" t="str">
            <v>CF796</v>
          </cell>
          <cell r="F152" t="str">
            <v>Santa Barbara Lifeline</v>
          </cell>
          <cell r="I152" t="str">
            <v>CA</v>
          </cell>
          <cell r="J152" t="str">
            <v>Jodi Springer</v>
          </cell>
          <cell r="K152" t="str">
            <v>HEALTHCARE</v>
          </cell>
          <cell r="L152" t="str">
            <v>ONE</v>
          </cell>
          <cell r="M152" t="str">
            <v>Western</v>
          </cell>
        </row>
        <row r="153">
          <cell r="E153" t="str">
            <v>CF891</v>
          </cell>
          <cell r="F153" t="str">
            <v>CF891 San Diego Regional Center</v>
          </cell>
          <cell r="H153" t="str">
            <v>YES</v>
          </cell>
          <cell r="I153" t="str">
            <v>CA</v>
          </cell>
          <cell r="J153" t="str">
            <v>Jodi Springer</v>
          </cell>
          <cell r="K153" t="str">
            <v>HEALTHCARE</v>
          </cell>
          <cell r="L153" t="str">
            <v>KEY LL GSD</v>
          </cell>
          <cell r="M153" t="str">
            <v>Western</v>
          </cell>
        </row>
        <row r="154">
          <cell r="E154" t="str">
            <v>CF980</v>
          </cell>
          <cell r="F154" t="str">
            <v>Imperial County AAA</v>
          </cell>
          <cell r="H154" t="str">
            <v>YES</v>
          </cell>
          <cell r="I154" t="str">
            <v>CA</v>
          </cell>
          <cell r="J154" t="str">
            <v>Jodi Springer</v>
          </cell>
          <cell r="K154" t="str">
            <v>HEALTHCARE</v>
          </cell>
          <cell r="L154" t="str">
            <v>KEY LL GSD</v>
          </cell>
          <cell r="M154" t="str">
            <v>Western</v>
          </cell>
        </row>
        <row r="155">
          <cell r="E155" t="str">
            <v>CF986</v>
          </cell>
          <cell r="F155" t="str">
            <v>Orange County Office on Aging</v>
          </cell>
          <cell r="H155" t="str">
            <v>YES</v>
          </cell>
          <cell r="I155" t="str">
            <v>CA</v>
          </cell>
          <cell r="J155" t="str">
            <v>Jodi Springer</v>
          </cell>
          <cell r="K155" t="str">
            <v>HEALTHCARE</v>
          </cell>
          <cell r="L155" t="str">
            <v>KEY LL GSD</v>
          </cell>
          <cell r="M155" t="str">
            <v>Western</v>
          </cell>
        </row>
        <row r="156">
          <cell r="E156" t="str">
            <v>CF990</v>
          </cell>
          <cell r="F156" t="str">
            <v>Catholic Charities Stockton MSSP</v>
          </cell>
          <cell r="H156" t="str">
            <v>YES</v>
          </cell>
          <cell r="I156" t="str">
            <v>CA</v>
          </cell>
          <cell r="J156" t="str">
            <v>Jodi Springer</v>
          </cell>
          <cell r="K156" t="str">
            <v>HEALTHCARE</v>
          </cell>
          <cell r="L156" t="str">
            <v>KEY LL GSD</v>
          </cell>
          <cell r="M156" t="str">
            <v>Western</v>
          </cell>
        </row>
        <row r="157">
          <cell r="E157" t="str">
            <v>CF993</v>
          </cell>
          <cell r="F157" t="str">
            <v>Anthem Blue Cross CA</v>
          </cell>
          <cell r="H157" t="str">
            <v>YES</v>
          </cell>
          <cell r="I157" t="str">
            <v>CA</v>
          </cell>
          <cell r="J157" t="str">
            <v>Jodi Springer</v>
          </cell>
          <cell r="K157" t="str">
            <v>HEALTHCARE</v>
          </cell>
          <cell r="L157" t="str">
            <v>KEY LL GSD</v>
          </cell>
          <cell r="M157" t="str">
            <v>Western</v>
          </cell>
        </row>
        <row r="158">
          <cell r="E158" t="str">
            <v>CO000</v>
          </cell>
          <cell r="F158" t="str">
            <v>Personal Alert Systems</v>
          </cell>
          <cell r="H158"/>
          <cell r="I158" t="str">
            <v>CO</v>
          </cell>
          <cell r="J158" t="str">
            <v>Ruth Ann Arber</v>
          </cell>
          <cell r="K158" t="str">
            <v>HEALTHCARE</v>
          </cell>
          <cell r="L158" t="str">
            <v>LL B2B</v>
          </cell>
          <cell r="M158" t="str">
            <v>Western</v>
          </cell>
        </row>
        <row r="159">
          <cell r="E159" t="str">
            <v>CO025</v>
          </cell>
          <cell r="F159" t="str">
            <v>Philips Lifleine- Montrose</v>
          </cell>
          <cell r="G159" t="str">
            <v>STATE BUCKET</v>
          </cell>
          <cell r="I159" t="str">
            <v>CO</v>
          </cell>
          <cell r="J159" t="str">
            <v>Ruth Ann Arber</v>
          </cell>
          <cell r="K159" t="str">
            <v>HEALTHCARE</v>
          </cell>
          <cell r="L159" t="str">
            <v>ONE</v>
          </cell>
          <cell r="M159" t="str">
            <v>Western</v>
          </cell>
        </row>
        <row r="160">
          <cell r="E160" t="str">
            <v>CO030</v>
          </cell>
          <cell r="F160" t="str">
            <v>Eben Ezer Lutheran Care Center</v>
          </cell>
          <cell r="H160"/>
          <cell r="I160" t="str">
            <v>CO</v>
          </cell>
          <cell r="J160" t="str">
            <v>Ruth Ann Arber</v>
          </cell>
          <cell r="K160" t="str">
            <v>HEALTHCARE</v>
          </cell>
          <cell r="L160" t="str">
            <v>LL B2B</v>
          </cell>
          <cell r="M160" t="str">
            <v>Western</v>
          </cell>
        </row>
        <row r="161">
          <cell r="E161" t="str">
            <v>CO630</v>
          </cell>
          <cell r="F161" t="str">
            <v>Eben Ezer Lutheran Care Center</v>
          </cell>
          <cell r="H161"/>
          <cell r="I161" t="str">
            <v>CO</v>
          </cell>
          <cell r="J161" t="str">
            <v>Ruth Ann Arber</v>
          </cell>
          <cell r="K161" t="str">
            <v>HEALTHCARE</v>
          </cell>
          <cell r="L161" t="str">
            <v>LL B2B</v>
          </cell>
          <cell r="M161" t="str">
            <v>Western</v>
          </cell>
        </row>
        <row r="162">
          <cell r="E162" t="str">
            <v>CO034</v>
          </cell>
          <cell r="F162" t="str">
            <v>Memorial Regional Health</v>
          </cell>
          <cell r="H162"/>
          <cell r="I162" t="str">
            <v>CO</v>
          </cell>
          <cell r="J162" t="str">
            <v>Ruth Ann Arber</v>
          </cell>
          <cell r="K162" t="str">
            <v>HEALTHCARE</v>
          </cell>
          <cell r="L162" t="str">
            <v>LL B2B</v>
          </cell>
          <cell r="M162" t="str">
            <v>Western</v>
          </cell>
        </row>
        <row r="163">
          <cell r="E163" t="str">
            <v>CO043</v>
          </cell>
          <cell r="F163" t="str">
            <v>Lifeline of Boulder County</v>
          </cell>
          <cell r="I163" t="str">
            <v>CO</v>
          </cell>
          <cell r="J163" t="str">
            <v>Ruth Ann Arber</v>
          </cell>
          <cell r="K163" t="str">
            <v>HEALTHCARE</v>
          </cell>
          <cell r="L163" t="str">
            <v>ONE</v>
          </cell>
          <cell r="M163" t="str">
            <v>Western</v>
          </cell>
        </row>
        <row r="164">
          <cell r="E164" t="str">
            <v>CO058</v>
          </cell>
          <cell r="F164" t="str">
            <v>Home &amp; Community Based Services Chafee/Freemont/Sa</v>
          </cell>
          <cell r="H164" t="str">
            <v>YES</v>
          </cell>
          <cell r="I164" t="str">
            <v>CO</v>
          </cell>
          <cell r="J164" t="str">
            <v>Ruth Ann Arber</v>
          </cell>
          <cell r="K164" t="str">
            <v>HEALTHCARE</v>
          </cell>
          <cell r="L164" t="str">
            <v>KEY LL GSD</v>
          </cell>
          <cell r="M164" t="str">
            <v>Western</v>
          </cell>
        </row>
        <row r="165">
          <cell r="E165" t="str">
            <v>CO059</v>
          </cell>
          <cell r="F165" t="str">
            <v>Wray Community District  Hospital</v>
          </cell>
          <cell r="H165"/>
          <cell r="I165" t="str">
            <v>CO</v>
          </cell>
          <cell r="J165" t="str">
            <v>Ruth Ann Arber</v>
          </cell>
          <cell r="K165" t="str">
            <v>HEALTHCARE</v>
          </cell>
          <cell r="L165" t="str">
            <v>LL B2B</v>
          </cell>
          <cell r="M165" t="str">
            <v>Western</v>
          </cell>
        </row>
        <row r="166">
          <cell r="E166" t="str">
            <v>CO659</v>
          </cell>
          <cell r="F166" t="str">
            <v>Wray Community District Hospital</v>
          </cell>
          <cell r="H166"/>
          <cell r="I166" t="str">
            <v>CO</v>
          </cell>
          <cell r="J166" t="str">
            <v>Ruth Ann Arber</v>
          </cell>
          <cell r="K166" t="str">
            <v>HEALTHCARE</v>
          </cell>
          <cell r="L166" t="str">
            <v>LL B2B</v>
          </cell>
          <cell r="M166" t="str">
            <v>Western</v>
          </cell>
        </row>
        <row r="167">
          <cell r="E167" t="str">
            <v>CO016</v>
          </cell>
          <cell r="F167" t="str">
            <v>Senior Resource Development Agency, Pueblo, Inc.</v>
          </cell>
          <cell r="H167"/>
          <cell r="I167" t="str">
            <v>CO</v>
          </cell>
          <cell r="J167" t="str">
            <v>Ruth Ann Arber</v>
          </cell>
          <cell r="K167" t="str">
            <v>HEALTHCARE</v>
          </cell>
          <cell r="L167" t="str">
            <v>LL B2B</v>
          </cell>
          <cell r="M167" t="str">
            <v>Western</v>
          </cell>
        </row>
        <row r="168">
          <cell r="E168" t="str">
            <v>CO060</v>
          </cell>
          <cell r="F168" t="str">
            <v>Senior Resource Development Agency</v>
          </cell>
          <cell r="H168"/>
          <cell r="I168" t="str">
            <v>CO</v>
          </cell>
          <cell r="J168" t="str">
            <v>Ruth Ann Arber</v>
          </cell>
          <cell r="K168" t="str">
            <v>HEALTHCARE</v>
          </cell>
          <cell r="L168" t="str">
            <v>LL B2B</v>
          </cell>
          <cell r="M168" t="str">
            <v>Western</v>
          </cell>
        </row>
        <row r="169">
          <cell r="E169" t="str">
            <v>CO063</v>
          </cell>
          <cell r="F169" t="str">
            <v>Senior Resource Development Agency, Pueblo, Inc.</v>
          </cell>
          <cell r="H169"/>
          <cell r="I169" t="str">
            <v>CO</v>
          </cell>
          <cell r="J169" t="str">
            <v>Ruth Ann Arber</v>
          </cell>
          <cell r="K169" t="str">
            <v>HEALTHCARE</v>
          </cell>
          <cell r="L169" t="str">
            <v>LL B2B</v>
          </cell>
          <cell r="M169" t="str">
            <v>Western</v>
          </cell>
        </row>
        <row r="170">
          <cell r="E170" t="str">
            <v>CO066</v>
          </cell>
          <cell r="F170" t="str">
            <v>Senior Resource Development Agency Pueblo Inc.</v>
          </cell>
          <cell r="H170"/>
          <cell r="I170" t="str">
            <v>CO</v>
          </cell>
          <cell r="J170" t="str">
            <v>Ruth Ann Arber</v>
          </cell>
          <cell r="K170" t="str">
            <v>HEALTHCARE</v>
          </cell>
          <cell r="L170" t="str">
            <v>LL B2B</v>
          </cell>
          <cell r="M170" t="str">
            <v>Western</v>
          </cell>
        </row>
        <row r="171">
          <cell r="E171" t="str">
            <v>CO163</v>
          </cell>
          <cell r="F171" t="str">
            <v>Senior Resource Development Agency</v>
          </cell>
          <cell r="H171"/>
          <cell r="I171" t="str">
            <v>CO</v>
          </cell>
          <cell r="J171" t="str">
            <v>Ruth Ann Arber</v>
          </cell>
          <cell r="K171" t="str">
            <v>HEALTHCARE</v>
          </cell>
          <cell r="L171" t="str">
            <v>LL B2B</v>
          </cell>
          <cell r="M171" t="str">
            <v>Western</v>
          </cell>
        </row>
        <row r="172">
          <cell r="E172" t="str">
            <v>CO263</v>
          </cell>
          <cell r="F172" t="str">
            <v>Senior Resource Development Agency Pueblo, Inc.</v>
          </cell>
          <cell r="H172"/>
          <cell r="I172" t="str">
            <v>CO</v>
          </cell>
          <cell r="J172" t="str">
            <v>Ruth Ann Arber</v>
          </cell>
          <cell r="K172" t="str">
            <v>HEALTHCARE</v>
          </cell>
          <cell r="L172" t="str">
            <v>LL B2B</v>
          </cell>
          <cell r="M172" t="str">
            <v>Western</v>
          </cell>
        </row>
        <row r="173">
          <cell r="E173" t="str">
            <v>CO616</v>
          </cell>
          <cell r="F173" t="str">
            <v>Senior Resource Development Agency Pueblo, Inc.</v>
          </cell>
          <cell r="H173"/>
          <cell r="I173" t="str">
            <v>CO</v>
          </cell>
          <cell r="J173" t="str">
            <v>Ruth Ann Arber</v>
          </cell>
          <cell r="K173" t="str">
            <v>HEALTHCARE</v>
          </cell>
          <cell r="L173" t="str">
            <v>LL B2B</v>
          </cell>
          <cell r="M173" t="str">
            <v>Western</v>
          </cell>
        </row>
        <row r="174">
          <cell r="E174" t="str">
            <v>CO642</v>
          </cell>
          <cell r="F174" t="str">
            <v>Senior Resource Development Agency Pueblo, Inc.</v>
          </cell>
          <cell r="H174"/>
          <cell r="I174" t="str">
            <v>CO</v>
          </cell>
          <cell r="J174" t="str">
            <v>Ruth Ann Arber</v>
          </cell>
          <cell r="K174" t="str">
            <v>HEALTHCARE</v>
          </cell>
          <cell r="L174" t="str">
            <v>LL B2B</v>
          </cell>
          <cell r="M174" t="str">
            <v>Western</v>
          </cell>
        </row>
        <row r="175">
          <cell r="E175" t="str">
            <v>CO660</v>
          </cell>
          <cell r="F175" t="str">
            <v>Senior Resource Development Agency Pueblo, Inc.</v>
          </cell>
          <cell r="H175"/>
          <cell r="I175" t="str">
            <v>CO</v>
          </cell>
          <cell r="J175" t="str">
            <v>Ruth Ann Arber</v>
          </cell>
          <cell r="K175" t="str">
            <v>HEALTHCARE</v>
          </cell>
          <cell r="L175" t="str">
            <v>LL B2B</v>
          </cell>
          <cell r="M175" t="str">
            <v>Western</v>
          </cell>
        </row>
        <row r="176">
          <cell r="E176" t="str">
            <v>CO663</v>
          </cell>
          <cell r="F176" t="str">
            <v>Senior Resource Development Agency Pueblo, Inc.</v>
          </cell>
          <cell r="H176"/>
          <cell r="I176" t="str">
            <v>CO</v>
          </cell>
          <cell r="J176" t="str">
            <v>Ruth Ann Arber</v>
          </cell>
          <cell r="K176" t="str">
            <v>HEALTHCARE</v>
          </cell>
          <cell r="L176" t="str">
            <v>LL B2B</v>
          </cell>
          <cell r="M176" t="str">
            <v>Western</v>
          </cell>
        </row>
        <row r="177">
          <cell r="E177" t="str">
            <v>CO068</v>
          </cell>
          <cell r="F177" t="str">
            <v>Yuma District Hospital</v>
          </cell>
          <cell r="I177" t="str">
            <v>CO</v>
          </cell>
          <cell r="J177" t="str">
            <v>Dante Mignucci</v>
          </cell>
          <cell r="K177" t="str">
            <v>HEALTHCARE</v>
          </cell>
          <cell r="L177" t="str">
            <v>IS LL</v>
          </cell>
          <cell r="M177" t="str">
            <v>Inside Sales</v>
          </cell>
        </row>
        <row r="178">
          <cell r="E178" t="str">
            <v>CO905</v>
          </cell>
          <cell r="F178" t="str">
            <v>Weld County Grand Junction</v>
          </cell>
          <cell r="H178" t="str">
            <v>YES</v>
          </cell>
          <cell r="I178" t="str">
            <v>CO</v>
          </cell>
          <cell r="J178" t="str">
            <v>Ruth Ann Arber</v>
          </cell>
          <cell r="K178" t="str">
            <v>HEALTHCARE</v>
          </cell>
          <cell r="L178" t="str">
            <v>KEY LL GSD</v>
          </cell>
          <cell r="M178" t="str">
            <v>Western</v>
          </cell>
        </row>
        <row r="179">
          <cell r="E179" t="str">
            <v>CO102</v>
          </cell>
          <cell r="F179" t="str">
            <v>Banner Home Care - Colorado</v>
          </cell>
          <cell r="H179"/>
          <cell r="I179" t="str">
            <v>CO</v>
          </cell>
          <cell r="J179" t="str">
            <v>Ruth Ann Arber</v>
          </cell>
          <cell r="K179" t="str">
            <v>HEALTHCARE</v>
          </cell>
          <cell r="L179" t="str">
            <v>LL B2B</v>
          </cell>
          <cell r="M179" t="str">
            <v>Western</v>
          </cell>
        </row>
        <row r="180">
          <cell r="E180" t="str">
            <v>CO602</v>
          </cell>
          <cell r="F180" t="str">
            <v>Banner Home Care - Colorado</v>
          </cell>
          <cell r="H180"/>
          <cell r="I180" t="str">
            <v>CO</v>
          </cell>
          <cell r="J180" t="str">
            <v>Ruth Ann Arber</v>
          </cell>
          <cell r="K180" t="str">
            <v>HEALTHCARE</v>
          </cell>
          <cell r="L180" t="str">
            <v>LL B2B</v>
          </cell>
          <cell r="M180" t="str">
            <v>Western</v>
          </cell>
        </row>
        <row r="181">
          <cell r="E181" t="str">
            <v>CO610</v>
          </cell>
          <cell r="F181" t="str">
            <v>Banner Home Care</v>
          </cell>
          <cell r="H181"/>
          <cell r="I181" t="str">
            <v>CO</v>
          </cell>
          <cell r="J181" t="str">
            <v>Ruth Ann Arber</v>
          </cell>
          <cell r="K181" t="str">
            <v>HEALTHCARE</v>
          </cell>
          <cell r="L181" t="str">
            <v>LL B2B</v>
          </cell>
          <cell r="M181" t="str">
            <v>Western</v>
          </cell>
        </row>
        <row r="182">
          <cell r="E182" t="str">
            <v>CO613</v>
          </cell>
          <cell r="F182" t="str">
            <v>Banner Home Care - Colorado</v>
          </cell>
          <cell r="H182"/>
          <cell r="I182" t="str">
            <v>CO</v>
          </cell>
          <cell r="J182" t="str">
            <v>Ruth Ann Arber</v>
          </cell>
          <cell r="K182" t="str">
            <v>HEALTHCARE</v>
          </cell>
          <cell r="L182" t="str">
            <v>LL B2B</v>
          </cell>
          <cell r="M182" t="str">
            <v>Western</v>
          </cell>
        </row>
        <row r="183">
          <cell r="E183" t="str">
            <v>FE128</v>
          </cell>
          <cell r="F183" t="str">
            <v>Banner Home Care - Colorado</v>
          </cell>
          <cell r="H183"/>
          <cell r="I183" t="str">
            <v>CO</v>
          </cell>
          <cell r="J183" t="str">
            <v>Ruth Ann Arber</v>
          </cell>
          <cell r="K183" t="str">
            <v>CARESAGE</v>
          </cell>
          <cell r="L183" t="str">
            <v>LL B2B</v>
          </cell>
          <cell r="M183" t="str">
            <v>Western</v>
          </cell>
        </row>
        <row r="184">
          <cell r="E184" t="str">
            <v>CO004</v>
          </cell>
          <cell r="F184" t="str">
            <v>Mountain Home Medical</v>
          </cell>
          <cell r="H184"/>
          <cell r="I184" t="str">
            <v>CO</v>
          </cell>
          <cell r="J184" t="str">
            <v>Ruth Ann Arber</v>
          </cell>
          <cell r="K184" t="str">
            <v>HEALTHCARE</v>
          </cell>
          <cell r="L184" t="str">
            <v>LL B2B</v>
          </cell>
          <cell r="M184" t="str">
            <v>Western</v>
          </cell>
        </row>
        <row r="185">
          <cell r="E185" t="str">
            <v>CO200</v>
          </cell>
          <cell r="F185" t="str">
            <v>Mountain Home Medical (MD2)</v>
          </cell>
          <cell r="H185"/>
          <cell r="I185" t="str">
            <v>CO</v>
          </cell>
          <cell r="J185" t="str">
            <v>Ruth Ann Arber</v>
          </cell>
          <cell r="K185" t="str">
            <v>HEALTHCARE</v>
          </cell>
          <cell r="L185" t="str">
            <v>LL B2B</v>
          </cell>
          <cell r="M185" t="str">
            <v>Western</v>
          </cell>
        </row>
        <row r="186">
          <cell r="E186" t="str">
            <v>CO509</v>
          </cell>
          <cell r="F186" t="str">
            <v>Ever-Present Systems, LLC</v>
          </cell>
          <cell r="H186"/>
          <cell r="I186" t="str">
            <v>CO</v>
          </cell>
          <cell r="J186" t="str">
            <v>Ruth Ann Arber</v>
          </cell>
          <cell r="K186" t="str">
            <v>HEALTHCARE</v>
          </cell>
          <cell r="L186" t="str">
            <v>LL B2B</v>
          </cell>
          <cell r="M186" t="str">
            <v>Western</v>
          </cell>
        </row>
        <row r="187">
          <cell r="E187" t="str">
            <v>CO519</v>
          </cell>
          <cell r="F187" t="str">
            <v>Ever-Present Systems, LLC</v>
          </cell>
          <cell r="H187"/>
          <cell r="I187" t="str">
            <v>CO</v>
          </cell>
          <cell r="J187" t="str">
            <v>Ruth Ann Arber</v>
          </cell>
          <cell r="K187" t="str">
            <v>HEALTHCARE</v>
          </cell>
          <cell r="L187" t="str">
            <v>LL B2B</v>
          </cell>
          <cell r="M187" t="str">
            <v>Western</v>
          </cell>
        </row>
        <row r="188">
          <cell r="E188" t="str">
            <v>CO619</v>
          </cell>
          <cell r="F188" t="str">
            <v>Ever-Present Systems, LLC</v>
          </cell>
          <cell r="H188"/>
          <cell r="I188" t="str">
            <v>CO</v>
          </cell>
          <cell r="J188" t="str">
            <v>Ruth Ann Arber</v>
          </cell>
          <cell r="K188" t="str">
            <v>HEALTHCARE</v>
          </cell>
          <cell r="L188" t="str">
            <v>LL B2B</v>
          </cell>
          <cell r="M188" t="str">
            <v>Western</v>
          </cell>
        </row>
        <row r="189">
          <cell r="E189" t="str">
            <v>CO224</v>
          </cell>
          <cell r="F189" t="str">
            <v>Clarus Home Care</v>
          </cell>
          <cell r="H189"/>
          <cell r="I189" t="str">
            <v>CO</v>
          </cell>
          <cell r="J189" t="str">
            <v>Ruth Ann Arber</v>
          </cell>
          <cell r="K189" t="str">
            <v>HEALTHCARE</v>
          </cell>
          <cell r="L189" t="str">
            <v>LL B2B</v>
          </cell>
          <cell r="M189" t="str">
            <v>Western</v>
          </cell>
        </row>
        <row r="190">
          <cell r="E190" t="str">
            <v>CO624</v>
          </cell>
          <cell r="F190" t="str">
            <v>Clarus Home Care</v>
          </cell>
          <cell r="H190"/>
          <cell r="I190" t="str">
            <v>CO</v>
          </cell>
          <cell r="J190" t="str">
            <v>Ruth Ann Arber</v>
          </cell>
          <cell r="K190" t="str">
            <v>HEALTHCARE</v>
          </cell>
          <cell r="L190" t="str">
            <v>LL B2B</v>
          </cell>
          <cell r="M190" t="str">
            <v>Western</v>
          </cell>
        </row>
        <row r="191">
          <cell r="E191" t="str">
            <v>CO304</v>
          </cell>
          <cell r="F191" t="str">
            <v>Good Samaritan Village - Loveland, CO</v>
          </cell>
          <cell r="I191" t="str">
            <v>CO</v>
          </cell>
          <cell r="J191" t="str">
            <v>OPEN SL</v>
          </cell>
          <cell r="K191" t="str">
            <v>SENIOR LIVING</v>
          </cell>
          <cell r="L191" t="str">
            <v>LMS</v>
          </cell>
          <cell r="M191" t="str">
            <v>SL</v>
          </cell>
        </row>
        <row r="192">
          <cell r="E192" t="str">
            <v>CO384</v>
          </cell>
          <cell r="F192" t="str">
            <v>Mackenzie Place Union Condos</v>
          </cell>
          <cell r="I192" t="str">
            <v>CO</v>
          </cell>
          <cell r="J192" t="str">
            <v>Dante Mignucci</v>
          </cell>
          <cell r="K192" t="str">
            <v>SENIOR LIVING</v>
          </cell>
          <cell r="L192" t="str">
            <v>IS LL</v>
          </cell>
          <cell r="M192" t="str">
            <v>Inside Sales</v>
          </cell>
        </row>
        <row r="193">
          <cell r="E193" t="str">
            <v>CO387</v>
          </cell>
          <cell r="F193" t="str">
            <v>Mackenzie Place Oakridge  (XC581)</v>
          </cell>
          <cell r="I193" t="str">
            <v>CO</v>
          </cell>
          <cell r="J193" t="str">
            <v>Dante Mignucci</v>
          </cell>
          <cell r="K193" t="str">
            <v>SENIOR LIVING</v>
          </cell>
          <cell r="L193" t="str">
            <v>IS LL</v>
          </cell>
          <cell r="M193" t="str">
            <v>Inside Sales</v>
          </cell>
        </row>
        <row r="194">
          <cell r="E194" t="str">
            <v>CO503</v>
          </cell>
          <cell r="F194" t="str">
            <v>Southwest Health System</v>
          </cell>
          <cell r="H194"/>
          <cell r="I194" t="str">
            <v>CO</v>
          </cell>
          <cell r="J194" t="str">
            <v>Ruth Ann Arber</v>
          </cell>
          <cell r="K194" t="str">
            <v>HEALTHCARE</v>
          </cell>
          <cell r="L194" t="str">
            <v>LL B2B</v>
          </cell>
          <cell r="M194" t="str">
            <v>Western</v>
          </cell>
        </row>
        <row r="195">
          <cell r="E195" t="str">
            <v>CO506</v>
          </cell>
          <cell r="F195" t="str">
            <v>Caring Solutions</v>
          </cell>
          <cell r="H195"/>
          <cell r="I195" t="str">
            <v>CO</v>
          </cell>
          <cell r="J195" t="str">
            <v>Ruth Ann Arber</v>
          </cell>
          <cell r="K195" t="str">
            <v>HEALTHCARE</v>
          </cell>
          <cell r="L195" t="str">
            <v>LL B2B</v>
          </cell>
          <cell r="M195" t="str">
            <v>Western</v>
          </cell>
        </row>
        <row r="196">
          <cell r="E196" t="str">
            <v>CO512</v>
          </cell>
          <cell r="F196" t="str">
            <v>A Better Colorado Home Health Care Agency</v>
          </cell>
          <cell r="I196" t="str">
            <v>CO</v>
          </cell>
          <cell r="J196" t="str">
            <v>OPEN LMS/PSF</v>
          </cell>
          <cell r="K196" t="str">
            <v>HEALTHCARE</v>
          </cell>
          <cell r="L196" t="str">
            <v>PSF</v>
          </cell>
          <cell r="M196" t="str">
            <v>CPS</v>
          </cell>
        </row>
        <row r="197">
          <cell r="E197" t="str">
            <v>CO605</v>
          </cell>
          <cell r="F197" t="str">
            <v>Philips - Denver</v>
          </cell>
          <cell r="I197" t="str">
            <v>CO</v>
          </cell>
          <cell r="J197" t="str">
            <v>OPEN GSD</v>
          </cell>
          <cell r="K197" t="str">
            <v>HEALTHCARE</v>
          </cell>
          <cell r="L197" t="str">
            <v>LL GSD</v>
          </cell>
          <cell r="M197" t="str">
            <v>GS</v>
          </cell>
        </row>
        <row r="198">
          <cell r="E198" t="str">
            <v>CO620</v>
          </cell>
          <cell r="F198" t="str">
            <v>Interim Health Care</v>
          </cell>
          <cell r="H198"/>
          <cell r="I198" t="str">
            <v>CO</v>
          </cell>
          <cell r="J198" t="str">
            <v>Ruth Ann Arber</v>
          </cell>
          <cell r="K198" t="str">
            <v>HEALTHCARE</v>
          </cell>
          <cell r="L198" t="str">
            <v>LL B2B</v>
          </cell>
          <cell r="M198" t="str">
            <v>Western</v>
          </cell>
        </row>
        <row r="199">
          <cell r="E199" t="str">
            <v>CO621</v>
          </cell>
          <cell r="F199" t="str">
            <v>Interim Health Care</v>
          </cell>
          <cell r="H199"/>
          <cell r="I199" t="str">
            <v>CO</v>
          </cell>
          <cell r="J199" t="str">
            <v>Ruth Ann Arber</v>
          </cell>
          <cell r="K199" t="str">
            <v>HEALTHCARE</v>
          </cell>
          <cell r="L199" t="str">
            <v>LL B2B</v>
          </cell>
          <cell r="M199" t="str">
            <v>Western</v>
          </cell>
        </row>
        <row r="200">
          <cell r="E200" t="str">
            <v>CO622</v>
          </cell>
          <cell r="F200" t="str">
            <v>Interim Health Care</v>
          </cell>
          <cell r="H200"/>
          <cell r="I200" t="str">
            <v>CO</v>
          </cell>
          <cell r="J200" t="str">
            <v>Ruth Ann Arber</v>
          </cell>
          <cell r="K200" t="str">
            <v>HEALTHCARE</v>
          </cell>
          <cell r="L200" t="str">
            <v>LL B2B</v>
          </cell>
          <cell r="M200" t="str">
            <v>Western</v>
          </cell>
        </row>
        <row r="201">
          <cell r="E201" t="str">
            <v>CO626</v>
          </cell>
          <cell r="F201" t="str">
            <v>Philips - Broomfield</v>
          </cell>
          <cell r="I201" t="str">
            <v>CO</v>
          </cell>
          <cell r="J201" t="str">
            <v>OPEN GSD</v>
          </cell>
          <cell r="K201" t="str">
            <v>HEALTHCARE</v>
          </cell>
          <cell r="L201" t="str">
            <v>LL GSD</v>
          </cell>
          <cell r="M201" t="str">
            <v>GS</v>
          </cell>
        </row>
        <row r="202">
          <cell r="E202" t="str">
            <v>CO637</v>
          </cell>
          <cell r="F202" t="str">
            <v>Eastern Rio Blanco County Health District</v>
          </cell>
          <cell r="H202"/>
          <cell r="I202" t="str">
            <v>CO</v>
          </cell>
          <cell r="J202" t="str">
            <v>Ruth Ann Arber</v>
          </cell>
          <cell r="K202" t="str">
            <v>HEALTHCARE</v>
          </cell>
          <cell r="L202" t="str">
            <v>LL B2B</v>
          </cell>
          <cell r="M202" t="str">
            <v>Western</v>
          </cell>
        </row>
        <row r="203">
          <cell r="E203" t="str">
            <v>CO648</v>
          </cell>
          <cell r="F203" t="str">
            <v>PeopleCare Health Services - West</v>
          </cell>
          <cell r="I203" t="str">
            <v>CO</v>
          </cell>
          <cell r="J203" t="str">
            <v>OPEN LMS/PSF</v>
          </cell>
          <cell r="K203" t="str">
            <v>HEALTHCARE</v>
          </cell>
          <cell r="L203" t="str">
            <v>PSF</v>
          </cell>
          <cell r="M203" t="str">
            <v>CPS</v>
          </cell>
        </row>
        <row r="204">
          <cell r="E204" t="str">
            <v>CO649</v>
          </cell>
          <cell r="F204" t="str">
            <v>PeopleCare Health Services - West</v>
          </cell>
          <cell r="I204" t="str">
            <v>CO</v>
          </cell>
          <cell r="J204" t="str">
            <v>OPEN LMS/PSF</v>
          </cell>
          <cell r="K204" t="str">
            <v>HEALTHCARE</v>
          </cell>
          <cell r="L204" t="str">
            <v>PSF</v>
          </cell>
          <cell r="M204" t="str">
            <v>CPS</v>
          </cell>
        </row>
        <row r="205">
          <cell r="E205" t="str">
            <v>CO647</v>
          </cell>
          <cell r="F205" t="str">
            <v>Devonshire Acres Ltd</v>
          </cell>
          <cell r="H205"/>
          <cell r="I205" t="str">
            <v>CO</v>
          </cell>
          <cell r="J205" t="str">
            <v>Ruth Ann Arber</v>
          </cell>
          <cell r="K205" t="str">
            <v>SENIOR LIVING</v>
          </cell>
          <cell r="L205" t="str">
            <v>LL B2B</v>
          </cell>
          <cell r="M205" t="str">
            <v>Western</v>
          </cell>
        </row>
        <row r="206">
          <cell r="E206" t="str">
            <v>CO669</v>
          </cell>
          <cell r="F206" t="str">
            <v>ComForcare Home Care - Douglas County</v>
          </cell>
          <cell r="H206"/>
          <cell r="I206" t="str">
            <v>CO</v>
          </cell>
          <cell r="J206" t="str">
            <v>Ruth Ann Arber</v>
          </cell>
          <cell r="K206" t="str">
            <v>HEALTHCARE</v>
          </cell>
          <cell r="L206" t="str">
            <v>LL B2B</v>
          </cell>
          <cell r="M206" t="str">
            <v>Western</v>
          </cell>
        </row>
        <row r="207">
          <cell r="E207" t="str">
            <v>CO729</v>
          </cell>
          <cell r="F207" t="str">
            <v>Home Instead Senior care</v>
          </cell>
          <cell r="I207" t="str">
            <v>CO</v>
          </cell>
          <cell r="J207" t="str">
            <v>Dante Mignucci</v>
          </cell>
          <cell r="K207" t="str">
            <v>HEALTHCARE</v>
          </cell>
          <cell r="L207" t="str">
            <v>ONE</v>
          </cell>
          <cell r="M207" t="str">
            <v>Inside Sales</v>
          </cell>
        </row>
        <row r="208">
          <cell r="E208" t="str">
            <v>CO755</v>
          </cell>
          <cell r="F208" t="str">
            <v>Home Instead Senior care</v>
          </cell>
          <cell r="I208" t="str">
            <v>CO</v>
          </cell>
          <cell r="J208" t="str">
            <v>Dante Mignucci</v>
          </cell>
          <cell r="K208" t="str">
            <v>HEALTHCARE</v>
          </cell>
          <cell r="L208" t="str">
            <v>ONE</v>
          </cell>
          <cell r="M208" t="str">
            <v>Inside Sales</v>
          </cell>
        </row>
        <row r="209">
          <cell r="E209" t="str">
            <v>CO828</v>
          </cell>
          <cell r="F209" t="str">
            <v>Optimal Home Care, Inc.</v>
          </cell>
          <cell r="I209" t="str">
            <v>CO</v>
          </cell>
          <cell r="J209" t="str">
            <v>Ruth Ann Arber</v>
          </cell>
          <cell r="K209" t="str">
            <v>HEALTHCARE</v>
          </cell>
          <cell r="L209" t="str">
            <v>ONE</v>
          </cell>
          <cell r="M209" t="str">
            <v>Western</v>
          </cell>
        </row>
        <row r="210">
          <cell r="E210" t="str">
            <v>FE157</v>
          </cell>
          <cell r="F210" t="str">
            <v>Optimal Home Care, Inc.</v>
          </cell>
          <cell r="I210" t="str">
            <v>CO</v>
          </cell>
          <cell r="J210" t="str">
            <v>Ruth Ann Arber</v>
          </cell>
          <cell r="K210" t="str">
            <v>CARESAGE</v>
          </cell>
          <cell r="L210" t="str">
            <v>ONE</v>
          </cell>
          <cell r="M210" t="str">
            <v>Western</v>
          </cell>
        </row>
        <row r="211">
          <cell r="E211" t="str">
            <v>CO900</v>
          </cell>
          <cell r="F211" t="str">
            <v>Rocky Mountain Human Services</v>
          </cell>
          <cell r="H211" t="str">
            <v>YES</v>
          </cell>
          <cell r="I211" t="str">
            <v>CO</v>
          </cell>
          <cell r="J211" t="str">
            <v>Ruth Ann Arber</v>
          </cell>
          <cell r="K211" t="str">
            <v>HEALTHCARE</v>
          </cell>
          <cell r="L211" t="str">
            <v>KEY LL GSD</v>
          </cell>
          <cell r="M211" t="str">
            <v>Western</v>
          </cell>
        </row>
        <row r="212">
          <cell r="E212" t="str">
            <v>CO906</v>
          </cell>
          <cell r="F212" t="str">
            <v>Boulder County Area Agency on Aging</v>
          </cell>
          <cell r="H212" t="str">
            <v>YES</v>
          </cell>
          <cell r="I212" t="str">
            <v>CO</v>
          </cell>
          <cell r="J212" t="str">
            <v>Ruth Ann Arber</v>
          </cell>
          <cell r="K212" t="str">
            <v>HEALTHCARE</v>
          </cell>
          <cell r="L212" t="str">
            <v>KEY LL GSD</v>
          </cell>
          <cell r="M212" t="str">
            <v>Western</v>
          </cell>
        </row>
        <row r="213">
          <cell r="E213" t="str">
            <v>CO910</v>
          </cell>
          <cell r="F213" t="str">
            <v>Access Medicaid PERS Only</v>
          </cell>
          <cell r="H213" t="str">
            <v>YES</v>
          </cell>
          <cell r="I213" t="str">
            <v>CO</v>
          </cell>
          <cell r="J213" t="str">
            <v>Ruth Ann Arber</v>
          </cell>
          <cell r="K213" t="str">
            <v>HEALTHCARE</v>
          </cell>
          <cell r="L213" t="str">
            <v>KEY LL GSD</v>
          </cell>
          <cell r="M213" t="str">
            <v>Western</v>
          </cell>
        </row>
        <row r="214">
          <cell r="E214" t="str">
            <v>CO912</v>
          </cell>
          <cell r="F214" t="str">
            <v>Access Medicaid PMD Only</v>
          </cell>
          <cell r="H214" t="str">
            <v>YES</v>
          </cell>
          <cell r="I214" t="str">
            <v>CO</v>
          </cell>
          <cell r="J214" t="str">
            <v>Ruth Ann Arber</v>
          </cell>
          <cell r="K214" t="str">
            <v>HEALTHCARE</v>
          </cell>
          <cell r="L214" t="str">
            <v>KEY LL GSD</v>
          </cell>
          <cell r="M214" t="str">
            <v>Western</v>
          </cell>
        </row>
        <row r="215">
          <cell r="E215" t="str">
            <v>CO913</v>
          </cell>
          <cell r="F215" t="str">
            <v>Access (Medicaid) w/ PERS + PMD</v>
          </cell>
          <cell r="H215" t="str">
            <v>YES</v>
          </cell>
          <cell r="I215" t="str">
            <v>CO</v>
          </cell>
          <cell r="J215" t="str">
            <v>Ruth Ann Arber</v>
          </cell>
          <cell r="K215" t="str">
            <v>HEALTHCARE</v>
          </cell>
          <cell r="L215" t="str">
            <v>KEY LL GSD</v>
          </cell>
          <cell r="M215" t="str">
            <v>Western</v>
          </cell>
        </row>
        <row r="216">
          <cell r="E216" t="str">
            <v>CO918</v>
          </cell>
          <cell r="F216" t="str">
            <v>CO Medicaid MI - Basic Unit</v>
          </cell>
          <cell r="H216" t="str">
            <v>YES</v>
          </cell>
          <cell r="I216" t="str">
            <v>CO</v>
          </cell>
          <cell r="J216" t="str">
            <v>Ruth Ann Arber</v>
          </cell>
          <cell r="K216" t="str">
            <v>HEALTHCARE</v>
          </cell>
          <cell r="L216" t="str">
            <v>KEY LL GSD</v>
          </cell>
          <cell r="M216" t="str">
            <v>Western</v>
          </cell>
        </row>
        <row r="217">
          <cell r="E217" t="str">
            <v>CO920</v>
          </cell>
          <cell r="F217" t="str">
            <v>CO Medicaid MI - MD.2 Only</v>
          </cell>
          <cell r="H217" t="str">
            <v>YES</v>
          </cell>
          <cell r="I217" t="str">
            <v>CO</v>
          </cell>
          <cell r="J217" t="str">
            <v>Ruth Ann Arber</v>
          </cell>
          <cell r="K217" t="str">
            <v>HEALTHCARE</v>
          </cell>
          <cell r="L217" t="str">
            <v>KEY LL GSD</v>
          </cell>
          <cell r="M217" t="str">
            <v>Western</v>
          </cell>
        </row>
        <row r="218">
          <cell r="E218" t="str">
            <v>CO921</v>
          </cell>
          <cell r="F218" t="str">
            <v>CO Medicaid MI - PERS + MD.2</v>
          </cell>
          <cell r="H218" t="str">
            <v>YES</v>
          </cell>
          <cell r="I218" t="str">
            <v>CO</v>
          </cell>
          <cell r="J218" t="str">
            <v>Ruth Ann Arber</v>
          </cell>
          <cell r="K218" t="str">
            <v>HEALTHCARE</v>
          </cell>
          <cell r="L218" t="str">
            <v>KEY LL GSD</v>
          </cell>
          <cell r="M218" t="str">
            <v>Western</v>
          </cell>
        </row>
        <row r="219">
          <cell r="E219" t="str">
            <v>CO922</v>
          </cell>
          <cell r="F219" t="str">
            <v>CO Medicaid BI - Basic Unit</v>
          </cell>
          <cell r="H219" t="str">
            <v>YES</v>
          </cell>
          <cell r="I219" t="str">
            <v>CO</v>
          </cell>
          <cell r="J219" t="str">
            <v>Ruth Ann Arber</v>
          </cell>
          <cell r="K219" t="str">
            <v>HEALTHCARE</v>
          </cell>
          <cell r="L219" t="str">
            <v>KEY LL GSD</v>
          </cell>
          <cell r="M219" t="str">
            <v>Western</v>
          </cell>
        </row>
        <row r="220">
          <cell r="E220" t="str">
            <v>CO930</v>
          </cell>
          <cell r="F220" t="str">
            <v>CO Mediciad SLS - Basic Unit</v>
          </cell>
          <cell r="H220" t="str">
            <v>YES</v>
          </cell>
          <cell r="I220" t="str">
            <v>CO</v>
          </cell>
          <cell r="J220" t="str">
            <v>Ruth Ann Arber</v>
          </cell>
          <cell r="K220" t="str">
            <v>HEALTHCARE</v>
          </cell>
          <cell r="L220" t="str">
            <v>KEY LL GSD</v>
          </cell>
          <cell r="M220" t="str">
            <v>Western</v>
          </cell>
        </row>
        <row r="221">
          <cell r="E221" t="str">
            <v>CO931</v>
          </cell>
          <cell r="F221" t="str">
            <v>Developmental Disabilities Resource Center</v>
          </cell>
          <cell r="H221" t="str">
            <v>YES</v>
          </cell>
          <cell r="I221" t="str">
            <v>CO</v>
          </cell>
          <cell r="J221" t="str">
            <v>Ruth Ann Arber</v>
          </cell>
          <cell r="K221" t="str">
            <v>HEALTHCARE</v>
          </cell>
          <cell r="L221" t="str">
            <v>KEY LL GSD</v>
          </cell>
          <cell r="M221" t="str">
            <v>Western</v>
          </cell>
        </row>
        <row r="222">
          <cell r="E222" t="str">
            <v>CO935</v>
          </cell>
          <cell r="F222" t="str">
            <v>Northwest Colorado Options OLTC</v>
          </cell>
          <cell r="H222" t="str">
            <v>YES</v>
          </cell>
          <cell r="I222" t="str">
            <v>CO</v>
          </cell>
          <cell r="J222" t="str">
            <v>Ruth Ann Arber</v>
          </cell>
          <cell r="K222" t="str">
            <v>HEALTHCARE</v>
          </cell>
          <cell r="L222" t="str">
            <v>KEY LL GSD</v>
          </cell>
          <cell r="M222" t="str">
            <v>Western</v>
          </cell>
        </row>
        <row r="223">
          <cell r="E223" t="str">
            <v>CO936</v>
          </cell>
          <cell r="F223" t="str">
            <v>CO Medicaid CCT-EBD/CMHS</v>
          </cell>
          <cell r="H223" t="str">
            <v>YES</v>
          </cell>
          <cell r="I223" t="str">
            <v>CO</v>
          </cell>
          <cell r="J223" t="str">
            <v>Ruth Ann Arber</v>
          </cell>
          <cell r="K223" t="str">
            <v>HEALTHCARE</v>
          </cell>
          <cell r="L223" t="str">
            <v>KEY LL GSD</v>
          </cell>
          <cell r="M223" t="str">
            <v>Western</v>
          </cell>
        </row>
        <row r="224">
          <cell r="E224" t="str">
            <v>CO937</v>
          </cell>
          <cell r="F224" t="str">
            <v>CO Medicaid EBD - PERS Unit Only</v>
          </cell>
          <cell r="H224" t="str">
            <v>YES</v>
          </cell>
          <cell r="I224" t="str">
            <v>CO</v>
          </cell>
          <cell r="J224" t="str">
            <v>Ruth Ann Arber</v>
          </cell>
          <cell r="K224" t="str">
            <v>HEALTHCARE</v>
          </cell>
          <cell r="L224" t="str">
            <v>KEY LL GSD</v>
          </cell>
          <cell r="M224" t="str">
            <v>Western</v>
          </cell>
        </row>
        <row r="225">
          <cell r="E225" t="str">
            <v>CO938</v>
          </cell>
          <cell r="F225" t="str">
            <v>CO Medicaid EBD - PERS &amp; PMD</v>
          </cell>
          <cell r="H225" t="str">
            <v>YES</v>
          </cell>
          <cell r="I225" t="str">
            <v>CO</v>
          </cell>
          <cell r="J225" t="str">
            <v>Ruth Ann Arber</v>
          </cell>
          <cell r="K225" t="str">
            <v>HEALTHCARE</v>
          </cell>
          <cell r="L225" t="str">
            <v>KEY LL GSD</v>
          </cell>
          <cell r="M225" t="str">
            <v>Western</v>
          </cell>
        </row>
        <row r="226">
          <cell r="E226" t="str">
            <v>CO939</v>
          </cell>
          <cell r="F226" t="str">
            <v>CO Medicaid EBD - PMD unit Only</v>
          </cell>
          <cell r="H226" t="str">
            <v>YES</v>
          </cell>
          <cell r="I226" t="str">
            <v>CO</v>
          </cell>
          <cell r="J226" t="str">
            <v>Ruth Ann Arber</v>
          </cell>
          <cell r="K226" t="str">
            <v>HEALTHCARE</v>
          </cell>
          <cell r="L226" t="str">
            <v>KEY LL GSD</v>
          </cell>
          <cell r="M226" t="str">
            <v>Western</v>
          </cell>
        </row>
        <row r="227">
          <cell r="E227" t="str">
            <v>CO940</v>
          </cell>
          <cell r="F227" t="str">
            <v>Adult Care Managment  (Medicaid) PERS Only</v>
          </cell>
          <cell r="H227" t="str">
            <v>YES</v>
          </cell>
          <cell r="I227" t="str">
            <v>CO</v>
          </cell>
          <cell r="J227" t="str">
            <v>Ruth Ann Arber</v>
          </cell>
          <cell r="K227" t="str">
            <v>HEALTHCARE</v>
          </cell>
          <cell r="L227" t="str">
            <v>KEY LL GSD</v>
          </cell>
          <cell r="M227" t="str">
            <v>Western</v>
          </cell>
        </row>
        <row r="228">
          <cell r="E228" t="str">
            <v>CO941</v>
          </cell>
          <cell r="F228" t="str">
            <v>Adult Care Managment  (Medicaid) PERS+PMD</v>
          </cell>
          <cell r="H228" t="str">
            <v>YES</v>
          </cell>
          <cell r="I228" t="str">
            <v>CO</v>
          </cell>
          <cell r="J228" t="str">
            <v>Ruth Ann Arber</v>
          </cell>
          <cell r="K228" t="str">
            <v>HEALTHCARE</v>
          </cell>
          <cell r="L228" t="str">
            <v>KEY LL GSD</v>
          </cell>
          <cell r="M228" t="str">
            <v>Western</v>
          </cell>
        </row>
        <row r="229">
          <cell r="E229" t="str">
            <v>CO942</v>
          </cell>
          <cell r="F229" t="str">
            <v>Adult Care Managment  (Medicaid) PMD Only</v>
          </cell>
          <cell r="H229" t="str">
            <v>YES</v>
          </cell>
          <cell r="I229" t="str">
            <v>CO</v>
          </cell>
          <cell r="J229" t="str">
            <v>Ruth Ann Arber</v>
          </cell>
          <cell r="K229" t="str">
            <v>HEALTHCARE</v>
          </cell>
          <cell r="L229" t="str">
            <v>KEY LL GSD</v>
          </cell>
          <cell r="M229" t="str">
            <v>Western</v>
          </cell>
        </row>
        <row r="230">
          <cell r="E230" t="str">
            <v>CO943</v>
          </cell>
          <cell r="F230" t="str">
            <v>Jefferson County DHS PERS Only</v>
          </cell>
          <cell r="H230" t="str">
            <v>YES</v>
          </cell>
          <cell r="I230" t="str">
            <v>CO</v>
          </cell>
          <cell r="J230" t="str">
            <v>Ruth Ann Arber</v>
          </cell>
          <cell r="K230" t="str">
            <v>HEALTHCARE</v>
          </cell>
          <cell r="L230" t="str">
            <v>KEY LL GSD</v>
          </cell>
          <cell r="M230" t="str">
            <v>Western</v>
          </cell>
        </row>
        <row r="231">
          <cell r="E231" t="str">
            <v>CO944</v>
          </cell>
          <cell r="F231" t="str">
            <v>Jefferson County DHS PERS + PMD</v>
          </cell>
          <cell r="H231" t="str">
            <v>YES</v>
          </cell>
          <cell r="I231" t="str">
            <v>CO</v>
          </cell>
          <cell r="J231" t="str">
            <v>Ruth Ann Arber</v>
          </cell>
          <cell r="K231" t="str">
            <v>HEALTHCARE</v>
          </cell>
          <cell r="L231" t="str">
            <v>KEY LL GSD</v>
          </cell>
          <cell r="M231" t="str">
            <v>Western</v>
          </cell>
        </row>
        <row r="232">
          <cell r="E232" t="str">
            <v>CO945</v>
          </cell>
          <cell r="F232" t="str">
            <v>Jefferson County DHS w/ PMD ONLY</v>
          </cell>
          <cell r="H232" t="str">
            <v>YES</v>
          </cell>
          <cell r="I232" t="str">
            <v>CO</v>
          </cell>
          <cell r="J232" t="str">
            <v>Ruth Ann Arber</v>
          </cell>
          <cell r="K232" t="str">
            <v>HEALTHCARE</v>
          </cell>
          <cell r="L232" t="str">
            <v>KEY LL GSD</v>
          </cell>
          <cell r="M232" t="str">
            <v>Western</v>
          </cell>
        </row>
        <row r="233">
          <cell r="E233" t="str">
            <v>CO946</v>
          </cell>
          <cell r="F233" t="str">
            <v>Adult Care Managment (Medicaid) GOSAFE Only Code</v>
          </cell>
          <cell r="H233" t="str">
            <v>YES</v>
          </cell>
          <cell r="I233" t="str">
            <v>CO</v>
          </cell>
          <cell r="J233" t="str">
            <v>Ruth Ann Arber</v>
          </cell>
          <cell r="K233" t="str">
            <v>HEALTHCARE</v>
          </cell>
          <cell r="L233" t="str">
            <v>KEY LL GSD</v>
          </cell>
          <cell r="M233" t="str">
            <v>Western</v>
          </cell>
        </row>
        <row r="234">
          <cell r="E234" t="str">
            <v>CO947</v>
          </cell>
          <cell r="F234" t="str">
            <v>Access (Medicaid) GOSAFE Only Code</v>
          </cell>
          <cell r="H234" t="str">
            <v>YES</v>
          </cell>
          <cell r="I234" t="str">
            <v>CO</v>
          </cell>
          <cell r="J234" t="str">
            <v>Ruth Ann Arber</v>
          </cell>
          <cell r="K234" t="str">
            <v>HEALTHCARE</v>
          </cell>
          <cell r="L234" t="str">
            <v>KEY LL GSD</v>
          </cell>
          <cell r="M234" t="str">
            <v>Western</v>
          </cell>
        </row>
        <row r="235">
          <cell r="E235" t="str">
            <v>CO948</v>
          </cell>
          <cell r="F235" t="str">
            <v>Jefferson County DHS GOSAFE Only</v>
          </cell>
          <cell r="H235" t="str">
            <v>YES</v>
          </cell>
          <cell r="I235" t="str">
            <v>CO</v>
          </cell>
          <cell r="J235" t="str">
            <v>Ruth Ann Arber</v>
          </cell>
          <cell r="K235" t="str">
            <v>HEALTHCARE</v>
          </cell>
          <cell r="L235" t="str">
            <v>KEY LL GSD</v>
          </cell>
          <cell r="M235" t="str">
            <v>Western</v>
          </cell>
        </row>
        <row r="236">
          <cell r="E236" t="str">
            <v>CO949</v>
          </cell>
          <cell r="F236" t="str">
            <v>CO Medicaid EBD -GOSAFE Only</v>
          </cell>
          <cell r="H236" t="str">
            <v>YES</v>
          </cell>
          <cell r="I236" t="str">
            <v>CO</v>
          </cell>
          <cell r="J236" t="str">
            <v>Ruth Ann Arber</v>
          </cell>
          <cell r="K236" t="str">
            <v>HEALTHCARE</v>
          </cell>
          <cell r="L236" t="str">
            <v>KEY LL GSD</v>
          </cell>
          <cell r="M236" t="str">
            <v>Western</v>
          </cell>
        </row>
        <row r="237">
          <cell r="E237" t="str">
            <v>CO996</v>
          </cell>
          <cell r="F237" t="str">
            <v>CO Medicaid NOT Monitored PMD all Waivers</v>
          </cell>
          <cell r="H237" t="str">
            <v>YES</v>
          </cell>
          <cell r="I237" t="str">
            <v>CO</v>
          </cell>
          <cell r="J237" t="str">
            <v>Ruth Ann Arber</v>
          </cell>
          <cell r="K237" t="str">
            <v>HEALTHCARE</v>
          </cell>
          <cell r="L237" t="str">
            <v>KEY LL GSD</v>
          </cell>
          <cell r="M237" t="str">
            <v>Western</v>
          </cell>
        </row>
        <row r="238">
          <cell r="E238" t="str">
            <v>CO997</v>
          </cell>
          <cell r="F238" t="str">
            <v>Response Link Conversion - PERS/Not Monitored PMD</v>
          </cell>
          <cell r="H238" t="str">
            <v>YES</v>
          </cell>
          <cell r="I238" t="str">
            <v>CO</v>
          </cell>
          <cell r="J238" t="str">
            <v>Ruth Ann Arber</v>
          </cell>
          <cell r="K238" t="str">
            <v>HEALTHCARE</v>
          </cell>
          <cell r="L238" t="str">
            <v>KEY LL GSD</v>
          </cell>
          <cell r="M238" t="str">
            <v>Western</v>
          </cell>
        </row>
        <row r="239">
          <cell r="E239" t="str">
            <v>CT001</v>
          </cell>
          <cell r="F239" t="str">
            <v>Philips Lifeline - Transition GSD Holding</v>
          </cell>
          <cell r="I239" t="str">
            <v>CT</v>
          </cell>
          <cell r="J239" t="str">
            <v>OPEN LMS/PSF</v>
          </cell>
          <cell r="K239" t="str">
            <v>HEALTHCARE</v>
          </cell>
          <cell r="L239" t="str">
            <v>LMS</v>
          </cell>
          <cell r="M239" t="str">
            <v>CPS</v>
          </cell>
        </row>
        <row r="240">
          <cell r="E240" t="str">
            <v>CT019</v>
          </cell>
          <cell r="F240" t="str">
            <v>Middlesex Hospital</v>
          </cell>
          <cell r="I240" t="str">
            <v>CT</v>
          </cell>
          <cell r="J240" t="str">
            <v>OPEN ONE</v>
          </cell>
          <cell r="K240" t="str">
            <v>HEALTHCARE</v>
          </cell>
          <cell r="L240" t="str">
            <v>OPEN ONE</v>
          </cell>
          <cell r="M240" t="str">
            <v>OS</v>
          </cell>
        </row>
        <row r="241">
          <cell r="E241" t="str">
            <v>CT011</v>
          </cell>
          <cell r="F241" t="str">
            <v>Saint Franics Hospital and Medical Cente</v>
          </cell>
          <cell r="H241" t="str">
            <v>YES</v>
          </cell>
          <cell r="I241" t="str">
            <v>CT</v>
          </cell>
          <cell r="J241" t="str">
            <v>Andrew Sheehan</v>
          </cell>
          <cell r="K241" t="str">
            <v>HEALTHCARE</v>
          </cell>
          <cell r="L241" t="str">
            <v>KEY LL B2B</v>
          </cell>
          <cell r="M241" t="str">
            <v>Eastern</v>
          </cell>
        </row>
        <row r="242">
          <cell r="E242" t="str">
            <v>CT018</v>
          </cell>
          <cell r="F242" t="str">
            <v>Saint Francis Hospital and Medical Cente</v>
          </cell>
          <cell r="H242" t="str">
            <v>YES</v>
          </cell>
          <cell r="I242" t="str">
            <v>CT</v>
          </cell>
          <cell r="J242" t="str">
            <v>Andrew Sheehan</v>
          </cell>
          <cell r="K242" t="str">
            <v>HEALTHCARE</v>
          </cell>
          <cell r="L242" t="str">
            <v>KEY LL B2B</v>
          </cell>
          <cell r="M242" t="str">
            <v>Eastern</v>
          </cell>
        </row>
        <row r="243">
          <cell r="E243" t="str">
            <v>CT030</v>
          </cell>
          <cell r="F243" t="str">
            <v>Lifeline - Harford</v>
          </cell>
          <cell r="I243" t="str">
            <v>CT</v>
          </cell>
          <cell r="J243" t="str">
            <v>Andrew Sheehan</v>
          </cell>
          <cell r="K243" t="str">
            <v>HEALTHCARE</v>
          </cell>
          <cell r="L243" t="str">
            <v>ONE</v>
          </cell>
          <cell r="M243" t="str">
            <v>Eastern</v>
          </cell>
        </row>
        <row r="244">
          <cell r="E244" t="str">
            <v>CT430</v>
          </cell>
          <cell r="F244" t="str">
            <v>Saint Francis Hospital and Medical Cente</v>
          </cell>
          <cell r="H244" t="str">
            <v>YES</v>
          </cell>
          <cell r="I244" t="str">
            <v>CT</v>
          </cell>
          <cell r="J244" t="str">
            <v>Andrew Sheehan</v>
          </cell>
          <cell r="K244" t="str">
            <v>HEALTHCARE</v>
          </cell>
          <cell r="L244" t="str">
            <v>KEY LL B2B</v>
          </cell>
          <cell r="M244" t="str">
            <v>Eastern</v>
          </cell>
        </row>
        <row r="245">
          <cell r="E245" t="str">
            <v>CT630</v>
          </cell>
          <cell r="F245" t="str">
            <v>Saint Francis Hospital Lifeline</v>
          </cell>
          <cell r="H245" t="str">
            <v>YES</v>
          </cell>
          <cell r="I245" t="str">
            <v>CT</v>
          </cell>
          <cell r="J245" t="str">
            <v>Andrew Sheehan</v>
          </cell>
          <cell r="K245" t="str">
            <v>HEALTHCARE</v>
          </cell>
          <cell r="L245" t="str">
            <v>KEY LL B2B</v>
          </cell>
          <cell r="M245" t="str">
            <v>Eastern</v>
          </cell>
        </row>
        <row r="246">
          <cell r="E246" t="str">
            <v>CT032</v>
          </cell>
          <cell r="F246" t="str">
            <v>ARC - CT/RI Territory - C1</v>
          </cell>
          <cell r="G246" t="str">
            <v>STATE BUCKET</v>
          </cell>
          <cell r="I246" t="str">
            <v>CT</v>
          </cell>
          <cell r="J246" t="str">
            <v>Darlene Messier</v>
          </cell>
          <cell r="K246" t="str">
            <v>HEALTHCARE</v>
          </cell>
          <cell r="L246" t="str">
            <v>ONE</v>
          </cell>
          <cell r="M246" t="str">
            <v>Eastern</v>
          </cell>
        </row>
        <row r="247">
          <cell r="E247" t="str">
            <v>CT301</v>
          </cell>
          <cell r="F247" t="str">
            <v>Luther Ridge</v>
          </cell>
          <cell r="I247" t="str">
            <v>CT</v>
          </cell>
          <cell r="J247" t="str">
            <v>Tyler Hedrick</v>
          </cell>
          <cell r="K247" t="str">
            <v>HEALTHCARE</v>
          </cell>
          <cell r="L247" t="str">
            <v>IS LL</v>
          </cell>
          <cell r="M247" t="str">
            <v>Inside Sales</v>
          </cell>
        </row>
        <row r="248">
          <cell r="E248" t="str">
            <v>CT401</v>
          </cell>
          <cell r="F248" t="str">
            <v>Doyles Medical Supply</v>
          </cell>
          <cell r="I248" t="str">
            <v>CT</v>
          </cell>
          <cell r="J248" t="str">
            <v>Tyler Hedrick</v>
          </cell>
          <cell r="K248" t="str">
            <v>HEALTHCARE</v>
          </cell>
          <cell r="L248" t="str">
            <v>IS LL</v>
          </cell>
          <cell r="M248" t="str">
            <v>Inside Sales</v>
          </cell>
        </row>
        <row r="249">
          <cell r="E249" t="str">
            <v>CT606</v>
          </cell>
          <cell r="F249" t="str">
            <v>Philips - Danbury</v>
          </cell>
          <cell r="G249" t="str">
            <v>STATE BUCKET</v>
          </cell>
          <cell r="I249" t="str">
            <v>CT</v>
          </cell>
          <cell r="J249" t="str">
            <v>Andrew Sheehan</v>
          </cell>
          <cell r="K249" t="str">
            <v>HEALTHCARE</v>
          </cell>
          <cell r="L249" t="str">
            <v>ONE</v>
          </cell>
          <cell r="M249" t="str">
            <v>Eastern</v>
          </cell>
        </row>
        <row r="250">
          <cell r="E250" t="str">
            <v>CT617</v>
          </cell>
          <cell r="F250" t="str">
            <v>Seabury At Home</v>
          </cell>
          <cell r="I250" t="str">
            <v>CT</v>
          </cell>
          <cell r="J250" t="str">
            <v>Tyler Hedrick</v>
          </cell>
          <cell r="K250" t="str">
            <v>HEALTHCARE</v>
          </cell>
          <cell r="L250" t="str">
            <v>IS LL</v>
          </cell>
          <cell r="M250" t="str">
            <v>Inside Sales</v>
          </cell>
        </row>
        <row r="251">
          <cell r="E251" t="str">
            <v>CT620</v>
          </cell>
          <cell r="F251" t="str">
            <v>VNA of Southeastern Connecticut</v>
          </cell>
          <cell r="I251" t="str">
            <v>CT</v>
          </cell>
          <cell r="J251" t="str">
            <v>Tyler Hedrick</v>
          </cell>
          <cell r="K251" t="str">
            <v>HEALTHCARE</v>
          </cell>
          <cell r="L251" t="str">
            <v>ONE</v>
          </cell>
          <cell r="M251" t="str">
            <v>Inside Sales</v>
          </cell>
        </row>
        <row r="252">
          <cell r="E252" t="str">
            <v>CT648</v>
          </cell>
          <cell r="F252" t="str">
            <v>Lifeline - Bristol</v>
          </cell>
          <cell r="G252" t="str">
            <v>STATE BUCKET</v>
          </cell>
          <cell r="I252" t="str">
            <v>CT</v>
          </cell>
          <cell r="J252" t="str">
            <v>Michael Barron</v>
          </cell>
          <cell r="K252" t="str">
            <v>HEALTHCARE</v>
          </cell>
          <cell r="L252" t="str">
            <v>OPEN ONE</v>
          </cell>
          <cell r="M252" t="str">
            <v>Eastern</v>
          </cell>
        </row>
        <row r="253">
          <cell r="E253" t="str">
            <v>CT656</v>
          </cell>
          <cell r="F253" t="str">
            <v>Philips - Danbury</v>
          </cell>
          <cell r="H253" t="str">
            <v>YES</v>
          </cell>
          <cell r="I253" t="str">
            <v>CT</v>
          </cell>
          <cell r="J253" t="str">
            <v>Michael Barron</v>
          </cell>
          <cell r="K253" t="str">
            <v>HEALTHCARE</v>
          </cell>
          <cell r="L253" t="str">
            <v>KEY LL GSD</v>
          </cell>
          <cell r="M253" t="str">
            <v>Eastern</v>
          </cell>
        </row>
        <row r="254">
          <cell r="E254" t="str">
            <v>CT659</v>
          </cell>
          <cell r="F254" t="str">
            <v>Collins Medical Equipment</v>
          </cell>
          <cell r="H254" t="str">
            <v>YES</v>
          </cell>
          <cell r="I254" t="str">
            <v>CT</v>
          </cell>
          <cell r="J254" t="str">
            <v>Michael Barron</v>
          </cell>
          <cell r="K254" t="str">
            <v>HEALTHCARE</v>
          </cell>
          <cell r="L254" t="str">
            <v>KEY LL B2B</v>
          </cell>
          <cell r="M254" t="str">
            <v>Eastern</v>
          </cell>
        </row>
        <row r="255">
          <cell r="E255" t="str">
            <v>CT665</v>
          </cell>
          <cell r="F255" t="str">
            <v>ComForcare Homecare Services</v>
          </cell>
          <cell r="I255" t="str">
            <v>CT</v>
          </cell>
          <cell r="J255" t="str">
            <v>Tyler Hedrick</v>
          </cell>
          <cell r="K255" t="str">
            <v>HEALTHCARE</v>
          </cell>
          <cell r="L255" t="str">
            <v>IS LL</v>
          </cell>
          <cell r="M255" t="str">
            <v>Inside Sales</v>
          </cell>
        </row>
        <row r="256">
          <cell r="E256" t="str">
            <v>CT674</v>
          </cell>
          <cell r="F256" t="str">
            <v>Mozaic Senior Life</v>
          </cell>
          <cell r="H256" t="str">
            <v>YES</v>
          </cell>
          <cell r="I256" t="str">
            <v>CT</v>
          </cell>
          <cell r="J256" t="str">
            <v>Michael Barron</v>
          </cell>
          <cell r="K256" t="str">
            <v>HEALTHCARE</v>
          </cell>
          <cell r="L256" t="str">
            <v>KEY LL B2B</v>
          </cell>
          <cell r="M256" t="str">
            <v>Eastern</v>
          </cell>
        </row>
        <row r="257">
          <cell r="E257" t="str">
            <v>CT675</v>
          </cell>
          <cell r="F257" t="str">
            <v>Right at Home of Greater Fairfield County</v>
          </cell>
          <cell r="I257" t="str">
            <v>CT</v>
          </cell>
          <cell r="J257" t="str">
            <v>OPEN LMS/PSF</v>
          </cell>
          <cell r="K257" t="str">
            <v>HEALTHCARE</v>
          </cell>
          <cell r="L257" t="str">
            <v>PSF</v>
          </cell>
          <cell r="M257" t="str">
            <v>CPS</v>
          </cell>
        </row>
        <row r="258">
          <cell r="E258" t="str">
            <v>CT679</v>
          </cell>
          <cell r="F258" t="str">
            <v>Hoffman SummerWood Community</v>
          </cell>
          <cell r="I258" t="str">
            <v>CT</v>
          </cell>
          <cell r="J258" t="str">
            <v>OPEN LMS/PSF</v>
          </cell>
          <cell r="K258" t="str">
            <v>HEALTHCARE</v>
          </cell>
          <cell r="L258" t="str">
            <v>PSF</v>
          </cell>
          <cell r="M258" t="str">
            <v>CPS</v>
          </cell>
        </row>
        <row r="259">
          <cell r="E259" t="str">
            <v>CT684</v>
          </cell>
          <cell r="F259" t="str">
            <v>Masonicare at Home, Inc.</v>
          </cell>
          <cell r="H259" t="str">
            <v>YES</v>
          </cell>
          <cell r="I259" t="str">
            <v>CT</v>
          </cell>
          <cell r="J259" t="str">
            <v>Michael Barron</v>
          </cell>
          <cell r="K259" t="str">
            <v>HEALTHCARE</v>
          </cell>
          <cell r="L259" t="str">
            <v>KEY LL B2B</v>
          </cell>
          <cell r="M259" t="str">
            <v>Eastern</v>
          </cell>
        </row>
        <row r="260">
          <cell r="E260" t="str">
            <v>CT694</v>
          </cell>
          <cell r="F260" t="str">
            <v>Masonicare at Home, Inc.</v>
          </cell>
          <cell r="H260" t="str">
            <v>YES</v>
          </cell>
          <cell r="I260" t="str">
            <v>CT</v>
          </cell>
          <cell r="J260" t="str">
            <v>Michael Barron</v>
          </cell>
          <cell r="K260" t="str">
            <v>HEALTHCARE</v>
          </cell>
          <cell r="L260" t="str">
            <v>KEY LL B2B</v>
          </cell>
          <cell r="M260" t="str">
            <v>Eastern</v>
          </cell>
        </row>
        <row r="261">
          <cell r="E261" t="str">
            <v>CT689</v>
          </cell>
          <cell r="F261" t="str">
            <v>On the Mend Medical Supplies &amp; Equipment</v>
          </cell>
          <cell r="I261" t="str">
            <v>CT</v>
          </cell>
          <cell r="J261" t="str">
            <v>Tyler Hedrick</v>
          </cell>
          <cell r="K261" t="str">
            <v>HEALTHCARE</v>
          </cell>
          <cell r="L261" t="str">
            <v>IS LL</v>
          </cell>
          <cell r="M261" t="str">
            <v>Inside Sales</v>
          </cell>
        </row>
        <row r="262">
          <cell r="E262" t="str">
            <v>CT705</v>
          </cell>
          <cell r="F262" t="str">
            <v>Home Instead Senior Care - Trumbull</v>
          </cell>
          <cell r="I262" t="str">
            <v>CT</v>
          </cell>
          <cell r="J262" t="str">
            <v>Tyler Hedrick</v>
          </cell>
          <cell r="K262" t="str">
            <v>HEALTHCARE</v>
          </cell>
          <cell r="L262" t="str">
            <v>ONE</v>
          </cell>
          <cell r="M262" t="str">
            <v>Inside Sales</v>
          </cell>
        </row>
        <row r="263">
          <cell r="E263" t="str">
            <v>CT801</v>
          </cell>
          <cell r="F263" t="str">
            <v>Backus Hospital (MED)</v>
          </cell>
          <cell r="H263" t="str">
            <v>YES</v>
          </cell>
          <cell r="I263" t="str">
            <v>CT</v>
          </cell>
          <cell r="J263" t="str">
            <v>Darlene Messier</v>
          </cell>
          <cell r="K263" t="str">
            <v>HEALTHCARE</v>
          </cell>
          <cell r="L263" t="str">
            <v>KEY LL GSD</v>
          </cell>
          <cell r="M263" t="str">
            <v>Eastern</v>
          </cell>
        </row>
        <row r="264">
          <cell r="E264" t="str">
            <v>CT802</v>
          </cell>
          <cell r="F264" t="str">
            <v>Allied Community Resources</v>
          </cell>
          <cell r="H264" t="str">
            <v>YES</v>
          </cell>
          <cell r="I264" t="str">
            <v>CT</v>
          </cell>
          <cell r="J264" t="str">
            <v>Darlene Messier</v>
          </cell>
          <cell r="K264" t="str">
            <v>HEALTHCARE</v>
          </cell>
          <cell r="L264" t="str">
            <v>KEY LL GSD</v>
          </cell>
          <cell r="M264" t="str">
            <v>Eastern</v>
          </cell>
        </row>
        <row r="265">
          <cell r="E265" t="str">
            <v>CT804</v>
          </cell>
          <cell r="F265" t="str">
            <v>Ability Beyond</v>
          </cell>
          <cell r="H265" t="str">
            <v>YES</v>
          </cell>
          <cell r="I265" t="str">
            <v>CT</v>
          </cell>
          <cell r="J265" t="str">
            <v>Darlene Messier</v>
          </cell>
          <cell r="K265" t="str">
            <v>HEALTHCARE</v>
          </cell>
          <cell r="L265" t="str">
            <v>KEY LL B2B</v>
          </cell>
          <cell r="M265" t="str">
            <v>Eastern</v>
          </cell>
        </row>
        <row r="266">
          <cell r="E266" t="str">
            <v>CT900</v>
          </cell>
          <cell r="F266" t="str">
            <v>ABI</v>
          </cell>
          <cell r="H266" t="str">
            <v>YES</v>
          </cell>
          <cell r="I266" t="str">
            <v>CT</v>
          </cell>
          <cell r="J266" t="str">
            <v>Darlene Messier</v>
          </cell>
          <cell r="K266" t="str">
            <v>HEALTHCARE</v>
          </cell>
          <cell r="L266" t="str">
            <v>KEY LL GSD</v>
          </cell>
          <cell r="M266" t="str">
            <v>Eastern</v>
          </cell>
        </row>
        <row r="267">
          <cell r="E267" t="str">
            <v>CT901</v>
          </cell>
          <cell r="F267" t="str">
            <v>CCCI / Philips Lifeline</v>
          </cell>
          <cell r="H267" t="str">
            <v>YES</v>
          </cell>
          <cell r="I267" t="str">
            <v>CT</v>
          </cell>
          <cell r="J267" t="str">
            <v>Darlene Messier</v>
          </cell>
          <cell r="K267" t="str">
            <v>HEALTHCARE</v>
          </cell>
          <cell r="L267" t="str">
            <v>KEY LL GSD</v>
          </cell>
          <cell r="M267" t="str">
            <v>Eastern</v>
          </cell>
        </row>
        <row r="268">
          <cell r="E268" t="str">
            <v>CT924</v>
          </cell>
          <cell r="F268" t="str">
            <v>CT924 CT Home Care - PMD ONLY</v>
          </cell>
          <cell r="H268" t="str">
            <v>YES</v>
          </cell>
          <cell r="I268" t="str">
            <v>CT</v>
          </cell>
          <cell r="J268" t="str">
            <v>Darlene Messier</v>
          </cell>
          <cell r="K268" t="str">
            <v>HEALTHCARE</v>
          </cell>
          <cell r="L268" t="str">
            <v>KEY LL GSD</v>
          </cell>
          <cell r="M268" t="str">
            <v>Eastern</v>
          </cell>
        </row>
        <row r="269">
          <cell r="E269" t="str">
            <v>CT904</v>
          </cell>
          <cell r="F269" t="str">
            <v>Western Connecticut AAA, Inc.</v>
          </cell>
          <cell r="H269" t="str">
            <v>YES</v>
          </cell>
          <cell r="I269" t="str">
            <v>CT</v>
          </cell>
          <cell r="J269" t="str">
            <v>Darlene Messier</v>
          </cell>
          <cell r="K269" t="str">
            <v>HEALTHCARE</v>
          </cell>
          <cell r="L269" t="str">
            <v>KEY LL GSD</v>
          </cell>
          <cell r="M269" t="str">
            <v>Eastern</v>
          </cell>
        </row>
        <row r="270">
          <cell r="E270" t="str">
            <v>CT905</v>
          </cell>
          <cell r="F270" t="str">
            <v>Western CT Home Care Only</v>
          </cell>
          <cell r="H270" t="str">
            <v>YES</v>
          </cell>
          <cell r="I270" t="str">
            <v>CT</v>
          </cell>
          <cell r="J270" t="str">
            <v>Darlene Messier</v>
          </cell>
          <cell r="K270" t="str">
            <v>HEALTHCARE</v>
          </cell>
          <cell r="L270" t="str">
            <v>KEY LL GSD</v>
          </cell>
          <cell r="M270" t="str">
            <v>Eastern</v>
          </cell>
        </row>
        <row r="271">
          <cell r="E271" t="str">
            <v>CT906</v>
          </cell>
          <cell r="F271" t="str">
            <v>SW CT Agency on Aging</v>
          </cell>
          <cell r="H271" t="str">
            <v>YES</v>
          </cell>
          <cell r="I271" t="str">
            <v>CT</v>
          </cell>
          <cell r="J271" t="str">
            <v>Darlene Messier</v>
          </cell>
          <cell r="K271" t="str">
            <v>HEALTHCARE</v>
          </cell>
          <cell r="L271" t="str">
            <v>KEY LL GSD</v>
          </cell>
          <cell r="M271" t="str">
            <v>Eastern</v>
          </cell>
        </row>
        <row r="272">
          <cell r="E272" t="str">
            <v>CT910</v>
          </cell>
          <cell r="F272" t="str">
            <v>New England Home Care</v>
          </cell>
          <cell r="H272" t="str">
            <v>YES</v>
          </cell>
          <cell r="I272" t="str">
            <v>CT</v>
          </cell>
          <cell r="J272" t="str">
            <v>Darlene Messier</v>
          </cell>
          <cell r="K272" t="str">
            <v>HEALTHCARE</v>
          </cell>
          <cell r="L272" t="str">
            <v>KEY LL GSD</v>
          </cell>
          <cell r="M272" t="str">
            <v>Eastern</v>
          </cell>
        </row>
        <row r="273">
          <cell r="E273" t="str">
            <v>CT912</v>
          </cell>
          <cell r="F273" t="str">
            <v>Almost Family</v>
          </cell>
          <cell r="H273" t="str">
            <v>YES</v>
          </cell>
          <cell r="I273" t="str">
            <v>CT</v>
          </cell>
          <cell r="J273" t="str">
            <v>Darlene Messier</v>
          </cell>
          <cell r="K273" t="str">
            <v>HEALTHCARE</v>
          </cell>
          <cell r="L273" t="str">
            <v>KEY LL GSD</v>
          </cell>
          <cell r="M273" t="str">
            <v>Eastern</v>
          </cell>
        </row>
        <row r="274">
          <cell r="E274" t="str">
            <v>CT919</v>
          </cell>
          <cell r="F274" t="str">
            <v>Town of West Hartford</v>
          </cell>
          <cell r="H274" t="str">
            <v>YES</v>
          </cell>
          <cell r="I274" t="str">
            <v>CT</v>
          </cell>
          <cell r="J274" t="str">
            <v>Darlene Messier</v>
          </cell>
          <cell r="K274" t="str">
            <v>HEALTHCARE</v>
          </cell>
          <cell r="L274" t="str">
            <v>KEY LL GSD</v>
          </cell>
          <cell r="M274" t="str">
            <v>Eastern</v>
          </cell>
        </row>
        <row r="275">
          <cell r="E275" t="str">
            <v>CT931</v>
          </cell>
          <cell r="F275" t="str">
            <v>Sr Resources Congregate Housing Program</v>
          </cell>
          <cell r="H275" t="str">
            <v>YES</v>
          </cell>
          <cell r="I275" t="str">
            <v>CT</v>
          </cell>
          <cell r="J275" t="str">
            <v>Darlene Messier</v>
          </cell>
          <cell r="K275" t="str">
            <v>HEALTHCARE</v>
          </cell>
          <cell r="L275" t="str">
            <v>KEY LL GSD</v>
          </cell>
          <cell r="M275" t="str">
            <v>Eastern</v>
          </cell>
        </row>
        <row r="276">
          <cell r="E276" t="str">
            <v>CT932</v>
          </cell>
          <cell r="F276" t="str">
            <v>Sr Resources Family Caregiver Program</v>
          </cell>
          <cell r="H276" t="str">
            <v>YES</v>
          </cell>
          <cell r="I276" t="str">
            <v>CT</v>
          </cell>
          <cell r="J276" t="str">
            <v>Darlene Messier</v>
          </cell>
          <cell r="K276" t="str">
            <v>HEALTHCARE</v>
          </cell>
          <cell r="L276" t="str">
            <v>KEY LL GSD</v>
          </cell>
          <cell r="M276" t="str">
            <v>Eastern</v>
          </cell>
        </row>
        <row r="277">
          <cell r="E277" t="str">
            <v>CT933</v>
          </cell>
          <cell r="F277" t="str">
            <v>Sr Resources Alzheimer's Program</v>
          </cell>
          <cell r="H277" t="str">
            <v>YES</v>
          </cell>
          <cell r="I277" t="str">
            <v>CT</v>
          </cell>
          <cell r="J277" t="str">
            <v>Darlene Messier</v>
          </cell>
          <cell r="K277" t="str">
            <v>HEALTHCARE</v>
          </cell>
          <cell r="L277" t="str">
            <v>KEY LL GSD</v>
          </cell>
          <cell r="M277" t="str">
            <v>Eastern</v>
          </cell>
        </row>
        <row r="278">
          <cell r="E278" t="str">
            <v>CW008</v>
          </cell>
          <cell r="F278" t="str">
            <v>Brandon Woods at Alvamar</v>
          </cell>
          <cell r="H278" t="str">
            <v>YES</v>
          </cell>
          <cell r="I278" t="str">
            <v>KS</v>
          </cell>
          <cell r="J278" t="str">
            <v>Jerri McCracken</v>
          </cell>
          <cell r="K278" t="str">
            <v>HEALTHCARE</v>
          </cell>
          <cell r="L278" t="str">
            <v>KEY LL B2B</v>
          </cell>
          <cell r="M278" t="str">
            <v>Western</v>
          </cell>
        </row>
        <row r="279">
          <cell r="E279" t="str">
            <v>DC801</v>
          </cell>
          <cell r="F279" t="str">
            <v>Philips Lifeline - Washington DC</v>
          </cell>
          <cell r="G279" t="str">
            <v>STATE BUCKET</v>
          </cell>
          <cell r="I279" t="str">
            <v>DC</v>
          </cell>
          <cell r="J279" t="str">
            <v>Open Eastern</v>
          </cell>
          <cell r="K279" t="str">
            <v>HEALTHCARE</v>
          </cell>
          <cell r="L279" t="str">
            <v>ONE</v>
          </cell>
          <cell r="M279" t="str">
            <v>Eastern</v>
          </cell>
        </row>
        <row r="280">
          <cell r="E280" t="str">
            <v>DC901</v>
          </cell>
          <cell r="F280" t="str">
            <v>DC Medicaid</v>
          </cell>
          <cell r="I280" t="str">
            <v>DC</v>
          </cell>
          <cell r="J280" t="str">
            <v>Open Eastern</v>
          </cell>
          <cell r="K280" t="str">
            <v>HEALTHCARE</v>
          </cell>
          <cell r="L280" t="str">
            <v>LL GSD</v>
          </cell>
          <cell r="M280" t="str">
            <v>Eastern</v>
          </cell>
        </row>
        <row r="281">
          <cell r="E281" t="str">
            <v>DC902</v>
          </cell>
          <cell r="F281" t="str">
            <v>Absolute Health Care Resources</v>
          </cell>
          <cell r="I281" t="str">
            <v>DC</v>
          </cell>
          <cell r="J281" t="str">
            <v>Open Eastern</v>
          </cell>
          <cell r="K281" t="str">
            <v>HEALTHCARE</v>
          </cell>
          <cell r="L281" t="str">
            <v>LL GSD</v>
          </cell>
          <cell r="M281" t="str">
            <v>Eastern</v>
          </cell>
        </row>
        <row r="282">
          <cell r="E282" t="str">
            <v>DC903</v>
          </cell>
          <cell r="F282" t="str">
            <v>Advoquate Health Services, LLC</v>
          </cell>
          <cell r="I282" t="str">
            <v>DC</v>
          </cell>
          <cell r="J282" t="str">
            <v>Open Eastern</v>
          </cell>
          <cell r="K282" t="str">
            <v>HEALTHCARE</v>
          </cell>
          <cell r="L282" t="str">
            <v>LL GSD</v>
          </cell>
          <cell r="M282" t="str">
            <v>Eastern</v>
          </cell>
        </row>
        <row r="283">
          <cell r="E283" t="str">
            <v>DC904</v>
          </cell>
          <cell r="F283" t="str">
            <v>Altasource Management Company</v>
          </cell>
          <cell r="I283" t="str">
            <v>DC</v>
          </cell>
          <cell r="J283" t="str">
            <v>Open Eastern</v>
          </cell>
          <cell r="K283" t="str">
            <v>HEALTHCARE</v>
          </cell>
          <cell r="L283" t="str">
            <v>LL GSD</v>
          </cell>
          <cell r="M283" t="str">
            <v>Eastern</v>
          </cell>
        </row>
        <row r="284">
          <cell r="E284" t="str">
            <v>DC905</v>
          </cell>
          <cell r="F284" t="str">
            <v>Anna Healthcare</v>
          </cell>
          <cell r="I284" t="str">
            <v>DC</v>
          </cell>
          <cell r="J284" t="str">
            <v>Open Eastern</v>
          </cell>
          <cell r="K284" t="str">
            <v>HEALTHCARE</v>
          </cell>
          <cell r="L284" t="str">
            <v>LL GSD</v>
          </cell>
          <cell r="M284" t="str">
            <v>Eastern</v>
          </cell>
        </row>
        <row r="285">
          <cell r="E285" t="str">
            <v>DC906</v>
          </cell>
          <cell r="F285" t="str">
            <v>Autumn Leaf</v>
          </cell>
          <cell r="I285" t="str">
            <v>DC</v>
          </cell>
          <cell r="J285" t="str">
            <v>Open Eastern</v>
          </cell>
          <cell r="K285" t="str">
            <v>HEALTHCARE</v>
          </cell>
          <cell r="L285" t="str">
            <v>LL GSD</v>
          </cell>
          <cell r="M285" t="str">
            <v>Eastern</v>
          </cell>
        </row>
        <row r="286">
          <cell r="E286" t="str">
            <v>DC907</v>
          </cell>
          <cell r="F286" t="str">
            <v>Care Concepts, LLC</v>
          </cell>
          <cell r="I286" t="str">
            <v>DC</v>
          </cell>
          <cell r="J286" t="str">
            <v>Open Eastern</v>
          </cell>
          <cell r="K286" t="str">
            <v>HEALTHCARE</v>
          </cell>
          <cell r="L286" t="str">
            <v>LL GSD</v>
          </cell>
          <cell r="M286" t="str">
            <v>Eastern</v>
          </cell>
        </row>
        <row r="287">
          <cell r="E287" t="str">
            <v>DC909</v>
          </cell>
          <cell r="F287" t="str">
            <v>East River Family SC, Inc</v>
          </cell>
          <cell r="I287" t="str">
            <v>DC</v>
          </cell>
          <cell r="J287" t="str">
            <v>Open Eastern</v>
          </cell>
          <cell r="K287" t="str">
            <v>HEALTHCARE</v>
          </cell>
          <cell r="L287" t="str">
            <v>LL GSD</v>
          </cell>
          <cell r="M287" t="str">
            <v>Eastern</v>
          </cell>
        </row>
        <row r="288">
          <cell r="E288" t="str">
            <v>DC910</v>
          </cell>
          <cell r="F288" t="str">
            <v>Family and Healthcare Solutions</v>
          </cell>
          <cell r="I288" t="str">
            <v>DC</v>
          </cell>
          <cell r="J288" t="str">
            <v>Open Eastern</v>
          </cell>
          <cell r="K288" t="str">
            <v>HEALTHCARE</v>
          </cell>
          <cell r="L288" t="str">
            <v>LL GSD</v>
          </cell>
          <cell r="M288" t="str">
            <v>Eastern</v>
          </cell>
        </row>
        <row r="289">
          <cell r="E289" t="str">
            <v>DC912</v>
          </cell>
          <cell r="F289" t="str">
            <v>Jamall Nursing Svcs Unlimited</v>
          </cell>
          <cell r="I289" t="str">
            <v>DC</v>
          </cell>
          <cell r="J289" t="str">
            <v>Open Eastern</v>
          </cell>
          <cell r="K289" t="str">
            <v>HEALTHCARE</v>
          </cell>
          <cell r="L289" t="str">
            <v>LL GSD</v>
          </cell>
          <cell r="M289" t="str">
            <v>Eastern</v>
          </cell>
        </row>
        <row r="290">
          <cell r="E290" t="str">
            <v>DC913</v>
          </cell>
          <cell r="F290" t="str">
            <v>KC Community Services</v>
          </cell>
          <cell r="I290" t="str">
            <v>DC</v>
          </cell>
          <cell r="J290" t="str">
            <v>Open Eastern</v>
          </cell>
          <cell r="K290" t="str">
            <v>HEALTHCARE</v>
          </cell>
          <cell r="L290" t="str">
            <v>LL GSD</v>
          </cell>
          <cell r="M290" t="str">
            <v>Eastern</v>
          </cell>
        </row>
        <row r="291">
          <cell r="E291" t="str">
            <v>DC914</v>
          </cell>
          <cell r="F291" t="str">
            <v>Medstar House Call Program</v>
          </cell>
          <cell r="I291" t="str">
            <v>DC</v>
          </cell>
          <cell r="J291" t="str">
            <v>Open Eastern</v>
          </cell>
          <cell r="K291" t="str">
            <v>HEALTHCARE</v>
          </cell>
          <cell r="L291" t="str">
            <v>LL GSD</v>
          </cell>
          <cell r="M291" t="str">
            <v>Eastern</v>
          </cell>
        </row>
        <row r="292">
          <cell r="E292" t="str">
            <v>DC915</v>
          </cell>
          <cell r="F292" t="str">
            <v>Premier Support Services</v>
          </cell>
          <cell r="I292" t="str">
            <v>DC</v>
          </cell>
          <cell r="J292" t="str">
            <v>Open Eastern</v>
          </cell>
          <cell r="K292" t="str">
            <v>HEALTHCARE</v>
          </cell>
          <cell r="L292" t="str">
            <v>LL GSD</v>
          </cell>
          <cell r="M292" t="str">
            <v>Eastern</v>
          </cell>
        </row>
        <row r="293">
          <cell r="E293" t="str">
            <v>DC916</v>
          </cell>
          <cell r="F293" t="str">
            <v>Prestige Healthcare</v>
          </cell>
          <cell r="I293" t="str">
            <v>DC</v>
          </cell>
          <cell r="J293" t="str">
            <v>Open Eastern</v>
          </cell>
          <cell r="K293" t="str">
            <v>HEALTHCARE</v>
          </cell>
          <cell r="L293" t="str">
            <v>LL GSD</v>
          </cell>
          <cell r="M293" t="str">
            <v>Eastern</v>
          </cell>
        </row>
        <row r="294">
          <cell r="E294" t="str">
            <v>DC917</v>
          </cell>
          <cell r="F294" t="str">
            <v>Progressive Healthcare, Inc</v>
          </cell>
          <cell r="I294" t="str">
            <v>DC</v>
          </cell>
          <cell r="J294" t="str">
            <v>Open Eastern</v>
          </cell>
          <cell r="K294" t="str">
            <v>HEALTHCARE</v>
          </cell>
          <cell r="L294" t="str">
            <v>LL GSD</v>
          </cell>
          <cell r="M294" t="str">
            <v>Eastern</v>
          </cell>
        </row>
        <row r="295">
          <cell r="E295" t="str">
            <v>DC918</v>
          </cell>
          <cell r="F295" t="str">
            <v>Priority Health Systems</v>
          </cell>
          <cell r="I295" t="str">
            <v>DC</v>
          </cell>
          <cell r="J295" t="str">
            <v>Open Eastern</v>
          </cell>
          <cell r="K295" t="str">
            <v>HEALTHCARE</v>
          </cell>
          <cell r="L295" t="str">
            <v>LL GSD</v>
          </cell>
          <cell r="M295" t="str">
            <v>Eastern</v>
          </cell>
        </row>
        <row r="296">
          <cell r="E296" t="str">
            <v>DC922</v>
          </cell>
          <cell r="F296" t="str">
            <v>Ultimate Home Health Services</v>
          </cell>
          <cell r="I296" t="str">
            <v>DC</v>
          </cell>
          <cell r="J296" t="str">
            <v>Open Eastern</v>
          </cell>
          <cell r="K296" t="str">
            <v>HEALTHCARE</v>
          </cell>
          <cell r="L296" t="str">
            <v>LL GSD</v>
          </cell>
          <cell r="M296" t="str">
            <v>Eastern</v>
          </cell>
        </row>
        <row r="297">
          <cell r="E297" t="str">
            <v>DC923</v>
          </cell>
          <cell r="F297" t="str">
            <v>VTM Health Services, LLC</v>
          </cell>
          <cell r="I297" t="str">
            <v>DC</v>
          </cell>
          <cell r="J297" t="str">
            <v>Open Eastern</v>
          </cell>
          <cell r="K297" t="str">
            <v>HEALTHCARE</v>
          </cell>
          <cell r="L297" t="str">
            <v>LL GSD</v>
          </cell>
          <cell r="M297" t="str">
            <v>Eastern</v>
          </cell>
        </row>
        <row r="298">
          <cell r="E298" t="str">
            <v>DE602</v>
          </cell>
          <cell r="F298" t="str">
            <v>Home Instead Senior care</v>
          </cell>
          <cell r="I298" t="str">
            <v>DE</v>
          </cell>
          <cell r="J298" t="str">
            <v>Open (John Zuder)</v>
          </cell>
          <cell r="K298" t="str">
            <v>HEALTHCARE</v>
          </cell>
          <cell r="L298" t="str">
            <v>IS LL</v>
          </cell>
          <cell r="M298" t="str">
            <v>Inside Sales</v>
          </cell>
        </row>
        <row r="299">
          <cell r="E299" t="str">
            <v>DE700</v>
          </cell>
          <cell r="F299" t="str">
            <v>Philips Lifeline</v>
          </cell>
          <cell r="G299" t="str">
            <v>STATE BUCKET</v>
          </cell>
          <cell r="I299" t="str">
            <v>DE</v>
          </cell>
          <cell r="J299" t="str">
            <v>John Royals</v>
          </cell>
          <cell r="K299" t="str">
            <v>HEALTHCARE</v>
          </cell>
          <cell r="L299" t="str">
            <v>ONE</v>
          </cell>
          <cell r="M299" t="str">
            <v>Eastern</v>
          </cell>
        </row>
        <row r="300">
          <cell r="E300" t="str">
            <v>DE904</v>
          </cell>
          <cell r="F300" t="str">
            <v>LIFE St Francis</v>
          </cell>
          <cell r="I300" t="str">
            <v>DE</v>
          </cell>
          <cell r="J300" t="str">
            <v>John Royals</v>
          </cell>
          <cell r="K300" t="str">
            <v>HEALTHCARE</v>
          </cell>
          <cell r="L300" t="str">
            <v>LL GSD</v>
          </cell>
          <cell r="M300" t="str">
            <v>Eastern</v>
          </cell>
        </row>
        <row r="301">
          <cell r="E301" t="str">
            <v>DE905</v>
          </cell>
          <cell r="F301" t="str">
            <v>Highmark Health Options</v>
          </cell>
          <cell r="I301" t="str">
            <v>DE</v>
          </cell>
          <cell r="J301" t="str">
            <v>John Royals</v>
          </cell>
          <cell r="K301" t="str">
            <v>HEALTHCARE</v>
          </cell>
          <cell r="L301" t="str">
            <v>LL GSD</v>
          </cell>
          <cell r="M301" t="str">
            <v>Eastern</v>
          </cell>
        </row>
        <row r="302">
          <cell r="E302" t="str">
            <v>ER901</v>
          </cell>
          <cell r="F302" t="str">
            <v>Huntington Hospital Senior Care Network</v>
          </cell>
          <cell r="H302" t="str">
            <v>YES</v>
          </cell>
          <cell r="I302" t="str">
            <v>CA</v>
          </cell>
          <cell r="J302" t="str">
            <v>Jodi Springer</v>
          </cell>
          <cell r="K302" t="str">
            <v>HEALTHCARE</v>
          </cell>
          <cell r="L302" t="str">
            <v>KEY LL GSD</v>
          </cell>
          <cell r="M302" t="str">
            <v>Western</v>
          </cell>
        </row>
        <row r="303">
          <cell r="E303" t="str">
            <v>ER902</v>
          </cell>
          <cell r="F303" t="str">
            <v>Santa Barbara MSSP (Partners in Care CenCal)</v>
          </cell>
          <cell r="H303" t="str">
            <v>YES</v>
          </cell>
          <cell r="I303" t="str">
            <v>CA</v>
          </cell>
          <cell r="J303" t="str">
            <v>Jodi Springer</v>
          </cell>
          <cell r="K303" t="str">
            <v>HEALTHCARE</v>
          </cell>
          <cell r="L303" t="str">
            <v>KEY LL GSD</v>
          </cell>
          <cell r="M303" t="str">
            <v>Western</v>
          </cell>
        </row>
        <row r="304">
          <cell r="E304" t="str">
            <v>CA833</v>
          </cell>
          <cell r="F304" t="str">
            <v>Scan - Independence At Home GOSAFE ONLY</v>
          </cell>
          <cell r="H304" t="str">
            <v>YES</v>
          </cell>
          <cell r="I304" t="str">
            <v>CA</v>
          </cell>
          <cell r="J304" t="str">
            <v>Jodi Springer</v>
          </cell>
          <cell r="K304" t="str">
            <v>HEALTHCARE</v>
          </cell>
          <cell r="L304" t="str">
            <v>KEY LL GSD</v>
          </cell>
          <cell r="M304" t="str">
            <v>Western</v>
          </cell>
        </row>
        <row r="305">
          <cell r="E305" t="str">
            <v>ER904</v>
          </cell>
          <cell r="F305" t="str">
            <v>Scan Independence At Home</v>
          </cell>
          <cell r="H305" t="str">
            <v>YES</v>
          </cell>
          <cell r="I305" t="str">
            <v>CA</v>
          </cell>
          <cell r="J305" t="str">
            <v>Jodi Springer</v>
          </cell>
          <cell r="K305" t="str">
            <v>HEALTHCARE</v>
          </cell>
          <cell r="L305" t="str">
            <v>KEY LL GSD</v>
          </cell>
          <cell r="M305" t="str">
            <v>Western</v>
          </cell>
        </row>
        <row r="306">
          <cell r="E306" t="str">
            <v>ER906</v>
          </cell>
          <cell r="F306" t="str">
            <v>Human Services Association MSSP</v>
          </cell>
          <cell r="H306" t="str">
            <v>YES</v>
          </cell>
          <cell r="I306" t="str">
            <v>CA</v>
          </cell>
          <cell r="J306" t="str">
            <v>Jodi Springer</v>
          </cell>
          <cell r="K306" t="str">
            <v>HEALTHCARE</v>
          </cell>
          <cell r="L306" t="str">
            <v>KEY LL GSD</v>
          </cell>
          <cell r="M306" t="str">
            <v>Western</v>
          </cell>
        </row>
        <row r="307">
          <cell r="E307" t="str">
            <v>ER907</v>
          </cell>
          <cell r="F307" t="str">
            <v>Partners in Care Foundation</v>
          </cell>
          <cell r="H307" t="str">
            <v>YES</v>
          </cell>
          <cell r="I307" t="str">
            <v>CA</v>
          </cell>
          <cell r="J307" t="str">
            <v>Jodi Springer</v>
          </cell>
          <cell r="K307" t="str">
            <v>HEALTHCARE</v>
          </cell>
          <cell r="L307" t="str">
            <v>KEY LL GSD</v>
          </cell>
          <cell r="M307" t="str">
            <v>Western</v>
          </cell>
        </row>
        <row r="308">
          <cell r="E308" t="str">
            <v>ER908</v>
          </cell>
          <cell r="F308" t="str">
            <v>Westside Regional Center</v>
          </cell>
          <cell r="H308" t="str">
            <v>YES</v>
          </cell>
          <cell r="I308" t="str">
            <v>CA</v>
          </cell>
          <cell r="J308" t="str">
            <v>Jodi Springer</v>
          </cell>
          <cell r="K308" t="str">
            <v>HEALTHCARE</v>
          </cell>
          <cell r="L308" t="str">
            <v>KEY LL GSD</v>
          </cell>
          <cell r="M308" t="str">
            <v>Western</v>
          </cell>
        </row>
        <row r="309">
          <cell r="E309" t="str">
            <v>ER911</v>
          </cell>
          <cell r="F309" t="str">
            <v>Altamed MSSP</v>
          </cell>
          <cell r="H309" t="str">
            <v>YES</v>
          </cell>
          <cell r="I309" t="str">
            <v>CA</v>
          </cell>
          <cell r="J309" t="str">
            <v>Jodi Springer</v>
          </cell>
          <cell r="K309" t="str">
            <v>HEALTHCARE</v>
          </cell>
          <cell r="L309" t="str">
            <v>KEY LL GSD</v>
          </cell>
          <cell r="M309" t="str">
            <v>Western</v>
          </cell>
        </row>
        <row r="310">
          <cell r="E310" t="str">
            <v>ER914</v>
          </cell>
          <cell r="F310" t="str">
            <v>Inyo County Area Agency on Aging</v>
          </cell>
          <cell r="H310" t="str">
            <v>YES</v>
          </cell>
          <cell r="I310" t="str">
            <v>CA</v>
          </cell>
          <cell r="J310" t="str">
            <v>Jodi Springer</v>
          </cell>
          <cell r="K310" t="str">
            <v>HEALTHCARE</v>
          </cell>
          <cell r="L310" t="str">
            <v>KEY LL GSD</v>
          </cell>
          <cell r="M310" t="str">
            <v>Western</v>
          </cell>
        </row>
        <row r="311">
          <cell r="E311" t="str">
            <v>ER916</v>
          </cell>
          <cell r="F311" t="str">
            <v>Partners in Care Foundation S.</v>
          </cell>
          <cell r="H311" t="str">
            <v>YES</v>
          </cell>
          <cell r="I311" t="str">
            <v>CA</v>
          </cell>
          <cell r="J311" t="str">
            <v>Jodi Springer</v>
          </cell>
          <cell r="K311" t="str">
            <v>HEALTHCARE</v>
          </cell>
          <cell r="L311" t="str">
            <v>KEY LL GSD</v>
          </cell>
          <cell r="M311" t="str">
            <v>Western</v>
          </cell>
        </row>
        <row r="312">
          <cell r="E312" t="str">
            <v>ER917</v>
          </cell>
          <cell r="F312" t="str">
            <v>Bishop Tribal Elders</v>
          </cell>
          <cell r="H312" t="str">
            <v>YES</v>
          </cell>
          <cell r="I312" t="str">
            <v>CA</v>
          </cell>
          <cell r="J312" t="str">
            <v>Jerri McCracken</v>
          </cell>
          <cell r="K312" t="str">
            <v>HEALTHCARE</v>
          </cell>
          <cell r="L312" t="str">
            <v>KEY LL GSD</v>
          </cell>
          <cell r="M312" t="str">
            <v>Western</v>
          </cell>
        </row>
        <row r="313">
          <cell r="E313" t="str">
            <v>ER918</v>
          </cell>
          <cell r="F313" t="str">
            <v>VNA &amp; Hospice of Southern CA</v>
          </cell>
          <cell r="H313" t="str">
            <v>YES</v>
          </cell>
          <cell r="I313" t="str">
            <v>CA</v>
          </cell>
          <cell r="J313" t="str">
            <v>Jodi Springer</v>
          </cell>
          <cell r="K313" t="str">
            <v>HEALTHCARE</v>
          </cell>
          <cell r="L313" t="str">
            <v>KEY LL GSD</v>
          </cell>
          <cell r="M313" t="str">
            <v>Western</v>
          </cell>
        </row>
        <row r="314">
          <cell r="E314" t="str">
            <v>CA983</v>
          </cell>
          <cell r="F314" t="str">
            <v>Regional Center Orange County Go Safe</v>
          </cell>
          <cell r="H314" t="str">
            <v>YES</v>
          </cell>
          <cell r="I314" t="str">
            <v>CA</v>
          </cell>
          <cell r="J314" t="str">
            <v>Jodi Springer</v>
          </cell>
          <cell r="K314" t="str">
            <v>HEALTHCARE</v>
          </cell>
          <cell r="L314" t="str">
            <v>KEY LL GSD</v>
          </cell>
          <cell r="M314" t="str">
            <v>Western</v>
          </cell>
        </row>
        <row r="315">
          <cell r="E315" t="str">
            <v>ER922</v>
          </cell>
          <cell r="F315" t="str">
            <v>Regional Center of Orange County</v>
          </cell>
          <cell r="H315" t="str">
            <v>YES</v>
          </cell>
          <cell r="I315" t="str">
            <v>CA</v>
          </cell>
          <cell r="J315" t="str">
            <v>Jodi Springer</v>
          </cell>
          <cell r="K315" t="str">
            <v>HEALTHCARE</v>
          </cell>
          <cell r="L315" t="str">
            <v>KEY LL GSD</v>
          </cell>
          <cell r="M315" t="str">
            <v>Western</v>
          </cell>
        </row>
        <row r="316">
          <cell r="E316" t="str">
            <v>CA978</v>
          </cell>
          <cell r="F316" t="str">
            <v>AltaMed PACE - Huntington Park</v>
          </cell>
          <cell r="H316" t="str">
            <v>YES</v>
          </cell>
          <cell r="I316" t="str">
            <v>CA</v>
          </cell>
          <cell r="J316" t="str">
            <v>Jodi Springer</v>
          </cell>
          <cell r="K316" t="str">
            <v>HEALTHCARE</v>
          </cell>
          <cell r="L316" t="str">
            <v>KEY LL GSD</v>
          </cell>
          <cell r="M316" t="str">
            <v>Western</v>
          </cell>
        </row>
        <row r="317">
          <cell r="E317" t="str">
            <v>CA980</v>
          </cell>
          <cell r="F317" t="str">
            <v>AltaMed PACE - South LA</v>
          </cell>
          <cell r="H317" t="str">
            <v>YES</v>
          </cell>
          <cell r="I317" t="str">
            <v>CA</v>
          </cell>
          <cell r="J317" t="str">
            <v>Jodi Springer</v>
          </cell>
          <cell r="K317" t="str">
            <v>HEALTHCARE</v>
          </cell>
          <cell r="L317" t="str">
            <v>KEY LL GSD</v>
          </cell>
          <cell r="M317" t="str">
            <v>Western</v>
          </cell>
        </row>
        <row r="318">
          <cell r="E318" t="str">
            <v>ER923</v>
          </cell>
          <cell r="F318" t="str">
            <v>AltaMed PACE - East LA (Senior Buena Care)</v>
          </cell>
          <cell r="H318" t="str">
            <v>YES</v>
          </cell>
          <cell r="I318" t="str">
            <v>CA</v>
          </cell>
          <cell r="J318" t="str">
            <v>Jodi Springer</v>
          </cell>
          <cell r="K318" t="str">
            <v>HEALTHCARE</v>
          </cell>
          <cell r="L318" t="str">
            <v>KEY LL GSD</v>
          </cell>
          <cell r="M318" t="str">
            <v>Western</v>
          </cell>
        </row>
        <row r="319">
          <cell r="E319" t="str">
            <v>ER924</v>
          </cell>
          <cell r="F319" t="str">
            <v>San Mateo Aging &amp; Adult Services</v>
          </cell>
          <cell r="H319" t="str">
            <v>YES</v>
          </cell>
          <cell r="I319" t="str">
            <v>CA</v>
          </cell>
          <cell r="J319" t="str">
            <v>Jodi Springer</v>
          </cell>
          <cell r="K319" t="str">
            <v>HEALTHCARE</v>
          </cell>
          <cell r="L319" t="str">
            <v>KEY LL GSD</v>
          </cell>
          <cell r="M319" t="str">
            <v>Western</v>
          </cell>
        </row>
        <row r="320">
          <cell r="E320" t="str">
            <v>ER925</v>
          </cell>
          <cell r="F320" t="str">
            <v>Riverside MSSP</v>
          </cell>
          <cell r="H320" t="str">
            <v>YES</v>
          </cell>
          <cell r="I320" t="str">
            <v>CA</v>
          </cell>
          <cell r="J320" t="str">
            <v>Jodi Springer</v>
          </cell>
          <cell r="K320" t="str">
            <v>HEALTHCARE</v>
          </cell>
          <cell r="L320" t="str">
            <v>KEY LL GSD</v>
          </cell>
          <cell r="M320" t="str">
            <v>Western</v>
          </cell>
        </row>
        <row r="321">
          <cell r="E321" t="str">
            <v>ER935</v>
          </cell>
          <cell r="F321" t="str">
            <v>Partners in Care KERN</v>
          </cell>
          <cell r="H321" t="str">
            <v>YES</v>
          </cell>
          <cell r="I321" t="str">
            <v>CA</v>
          </cell>
          <cell r="J321" t="str">
            <v>Jodi Springer</v>
          </cell>
          <cell r="K321" t="str">
            <v>HEALTHCARE</v>
          </cell>
          <cell r="L321" t="str">
            <v>KEY LL GSD</v>
          </cell>
          <cell r="M321" t="str">
            <v>Western</v>
          </cell>
        </row>
        <row r="322">
          <cell r="E322" t="str">
            <v>FE175</v>
          </cell>
          <cell r="F322" t="str">
            <v>Philips - Fayetteville</v>
          </cell>
          <cell r="I322" t="str">
            <v>NC</v>
          </cell>
          <cell r="J322" t="str">
            <v>John Royals</v>
          </cell>
          <cell r="K322" t="str">
            <v>HEALTHCARE</v>
          </cell>
          <cell r="L322" t="str">
            <v>LL GSD</v>
          </cell>
          <cell r="M322" t="str">
            <v>Eastern</v>
          </cell>
        </row>
        <row r="323">
          <cell r="E323" t="str">
            <v>FL043</v>
          </cell>
          <cell r="F323" t="str">
            <v>Philips - Titusville</v>
          </cell>
          <cell r="I323" t="str">
            <v>FL</v>
          </cell>
          <cell r="J323" t="str">
            <v>Open (John Zuder)</v>
          </cell>
          <cell r="K323" t="str">
            <v>HEALTHCARE</v>
          </cell>
          <cell r="L323" t="str">
            <v>ONE</v>
          </cell>
          <cell r="M323" t="str">
            <v>Inside Sales</v>
          </cell>
        </row>
        <row r="324">
          <cell r="E324" t="str">
            <v>FL052</v>
          </cell>
          <cell r="F324" t="str">
            <v>De Funiak - Philips</v>
          </cell>
          <cell r="I324" t="str">
            <v>FL</v>
          </cell>
          <cell r="J324" t="str">
            <v>OPEN ONE</v>
          </cell>
          <cell r="K324" t="str">
            <v>HEALTHCARE</v>
          </cell>
          <cell r="L324" t="str">
            <v>OPEN ONE</v>
          </cell>
          <cell r="M324" t="str">
            <v>OS</v>
          </cell>
        </row>
        <row r="325">
          <cell r="E325" t="str">
            <v>FL060</v>
          </cell>
          <cell r="F325" t="str">
            <v>Hospital Volunteers of Venice</v>
          </cell>
          <cell r="I325" t="str">
            <v>FL</v>
          </cell>
          <cell r="J325" t="str">
            <v>OPEN LMS/PSF</v>
          </cell>
          <cell r="K325" t="str">
            <v>HEALTHCARE</v>
          </cell>
          <cell r="L325" t="str">
            <v>LMS</v>
          </cell>
          <cell r="M325" t="str">
            <v>CPS</v>
          </cell>
        </row>
        <row r="326">
          <cell r="E326" t="str">
            <v>FL560</v>
          </cell>
          <cell r="F326" t="str">
            <v>Hospital Volunteers of Venice</v>
          </cell>
          <cell r="I326" t="str">
            <v>FL</v>
          </cell>
          <cell r="J326" t="str">
            <v>OPEN LMS/PSF</v>
          </cell>
          <cell r="K326" t="str">
            <v>HEALTHCARE</v>
          </cell>
          <cell r="L326" t="str">
            <v>LMS</v>
          </cell>
          <cell r="M326" t="str">
            <v>CPS</v>
          </cell>
        </row>
        <row r="327">
          <cell r="E327" t="str">
            <v>FL074</v>
          </cell>
          <cell r="F327" t="str">
            <v>Council on Aging of Volusia County, Inc.</v>
          </cell>
          <cell r="H327" t="str">
            <v>YES</v>
          </cell>
          <cell r="I327" t="str">
            <v>FL</v>
          </cell>
          <cell r="J327" t="str">
            <v>John Zuder</v>
          </cell>
          <cell r="K327" t="str">
            <v>HEALTHCARE</v>
          </cell>
          <cell r="L327" t="str">
            <v>KEY LL GSD</v>
          </cell>
          <cell r="M327" t="str">
            <v>Eastern</v>
          </cell>
        </row>
        <row r="328">
          <cell r="E328" t="str">
            <v>FL174</v>
          </cell>
          <cell r="F328" t="str">
            <v>Volusia County COA OAA</v>
          </cell>
          <cell r="H328" t="str">
            <v>YES</v>
          </cell>
          <cell r="I328" t="str">
            <v>FL</v>
          </cell>
          <cell r="J328" t="str">
            <v>John Zuder</v>
          </cell>
          <cell r="K328" t="str">
            <v>HEALTHCARE</v>
          </cell>
          <cell r="L328" t="str">
            <v>KEY LL GSD</v>
          </cell>
          <cell r="M328" t="str">
            <v>Eastern</v>
          </cell>
        </row>
        <row r="329">
          <cell r="E329" t="str">
            <v>FL090</v>
          </cell>
          <cell r="F329" t="str">
            <v>Mens' Club Of Sun City Center</v>
          </cell>
          <cell r="H329" t="str">
            <v>YES</v>
          </cell>
          <cell r="I329" t="str">
            <v>FL</v>
          </cell>
          <cell r="J329" t="str">
            <v>John Zuder</v>
          </cell>
          <cell r="K329" t="str">
            <v>HEALTHCARE</v>
          </cell>
          <cell r="L329" t="str">
            <v>KEY LL B2B</v>
          </cell>
          <cell r="M329" t="str">
            <v>Eastern</v>
          </cell>
        </row>
        <row r="330">
          <cell r="E330" t="str">
            <v>FL115</v>
          </cell>
          <cell r="F330" t="str">
            <v>Courtenay Springs Village</v>
          </cell>
          <cell r="I330" t="str">
            <v>FL</v>
          </cell>
          <cell r="J330" t="str">
            <v>Open (John Zuder)</v>
          </cell>
          <cell r="K330" t="str">
            <v>SENIOR LIVING</v>
          </cell>
          <cell r="L330" t="str">
            <v>IS LL</v>
          </cell>
          <cell r="M330" t="str">
            <v>Inside Sales</v>
          </cell>
        </row>
        <row r="331">
          <cell r="E331" t="str">
            <v>FL125</v>
          </cell>
          <cell r="F331" t="str">
            <v>Tallahassee Memorial Healthcare, Inc.</v>
          </cell>
          <cell r="I331" t="str">
            <v>FL</v>
          </cell>
          <cell r="J331" t="str">
            <v>Open (John Zuder)</v>
          </cell>
          <cell r="K331" t="str">
            <v>HEALTHCARE</v>
          </cell>
          <cell r="L331" t="str">
            <v>IS LL</v>
          </cell>
          <cell r="M331" t="str">
            <v>Inside Sales</v>
          </cell>
        </row>
        <row r="332">
          <cell r="E332" t="str">
            <v>FR525</v>
          </cell>
          <cell r="F332" t="str">
            <v>Tallahassee Memorial Healthcare, Inc.</v>
          </cell>
          <cell r="I332" t="str">
            <v>FL</v>
          </cell>
          <cell r="J332" t="str">
            <v>Open (John Zuder)</v>
          </cell>
          <cell r="K332" t="str">
            <v>HEALTHCARE</v>
          </cell>
          <cell r="L332" t="str">
            <v>IS LL</v>
          </cell>
          <cell r="M332" t="str">
            <v>Inside Sales</v>
          </cell>
        </row>
        <row r="333">
          <cell r="E333" t="str">
            <v>FL135</v>
          </cell>
          <cell r="F333" t="str">
            <v>Philips - Tarpon Springs</v>
          </cell>
          <cell r="I333" t="str">
            <v>FL</v>
          </cell>
          <cell r="J333" t="str">
            <v>OPEN ONE</v>
          </cell>
          <cell r="K333" t="str">
            <v>HEALTHCARE</v>
          </cell>
          <cell r="L333" t="str">
            <v>OPEN ONE</v>
          </cell>
          <cell r="M333" t="str">
            <v>OS</v>
          </cell>
        </row>
        <row r="334">
          <cell r="E334" t="str">
            <v>FL171</v>
          </cell>
          <cell r="F334" t="str">
            <v>Glenbrooke at Palm Bay</v>
          </cell>
          <cell r="I334" t="str">
            <v>FL</v>
          </cell>
          <cell r="J334" t="str">
            <v>Open (John Zuder)</v>
          </cell>
          <cell r="K334" t="str">
            <v>HEALTHCARE</v>
          </cell>
          <cell r="L334" t="str">
            <v>IS LL</v>
          </cell>
          <cell r="M334" t="str">
            <v>Inside Sales</v>
          </cell>
        </row>
        <row r="335">
          <cell r="E335" t="str">
            <v>FL275</v>
          </cell>
          <cell r="F335" t="str">
            <v>Family First Medical Alarm</v>
          </cell>
          <cell r="I335" t="str">
            <v>FL</v>
          </cell>
          <cell r="J335" t="str">
            <v>Open (John Zuder)</v>
          </cell>
          <cell r="K335" t="str">
            <v>HEALTHCARE</v>
          </cell>
          <cell r="L335" t="str">
            <v>IS LL</v>
          </cell>
          <cell r="M335" t="str">
            <v>Inside Sales</v>
          </cell>
        </row>
        <row r="336">
          <cell r="E336" t="str">
            <v>FL344</v>
          </cell>
          <cell r="F336" t="str">
            <v>Classic Residence by Hyatt in Aventura</v>
          </cell>
          <cell r="I336" t="str">
            <v>FL</v>
          </cell>
          <cell r="J336" t="str">
            <v>OPEN SL</v>
          </cell>
          <cell r="K336" t="str">
            <v>SENIOR LIVING</v>
          </cell>
          <cell r="L336" t="str">
            <v>PSF</v>
          </cell>
          <cell r="M336" t="str">
            <v>SL</v>
          </cell>
        </row>
        <row r="337">
          <cell r="E337" t="str">
            <v>FL415</v>
          </cell>
          <cell r="F337" t="str">
            <v>VNA Plus of Florida, Inc.</v>
          </cell>
          <cell r="I337" t="str">
            <v>FL</v>
          </cell>
          <cell r="J337" t="str">
            <v>Open (John Zuder)</v>
          </cell>
          <cell r="K337" t="str">
            <v>HEALTHCARE</v>
          </cell>
          <cell r="L337" t="str">
            <v>ONE</v>
          </cell>
          <cell r="M337" t="str">
            <v>Inside Sales</v>
          </cell>
        </row>
        <row r="338">
          <cell r="E338" t="str">
            <v>FL417</v>
          </cell>
          <cell r="F338" t="str">
            <v>HomeCare Services of the Emerald Coast</v>
          </cell>
          <cell r="I338" t="str">
            <v>FL</v>
          </cell>
          <cell r="J338" t="str">
            <v>Open (John Zuder)</v>
          </cell>
          <cell r="K338" t="str">
            <v>HEALTHCARE</v>
          </cell>
          <cell r="L338" t="str">
            <v>IS LL</v>
          </cell>
          <cell r="M338" t="str">
            <v>Inside Sales</v>
          </cell>
        </row>
        <row r="339">
          <cell r="E339" t="str">
            <v>FL449</v>
          </cell>
          <cell r="F339" t="str">
            <v>Home Instead Senior Care - Clearwater</v>
          </cell>
          <cell r="I339" t="str">
            <v>FL</v>
          </cell>
          <cell r="J339" t="str">
            <v>Open (John Zuder)</v>
          </cell>
          <cell r="K339" t="str">
            <v>HEALTHCARE</v>
          </cell>
          <cell r="L339" t="str">
            <v>IS LL</v>
          </cell>
          <cell r="M339" t="str">
            <v>Inside Sales</v>
          </cell>
        </row>
        <row r="340">
          <cell r="E340" t="str">
            <v>FL474</v>
          </cell>
          <cell r="F340" t="str">
            <v>River Garden Senior Services</v>
          </cell>
          <cell r="I340" t="str">
            <v>FL</v>
          </cell>
          <cell r="J340" t="str">
            <v>Open (John Zuder)</v>
          </cell>
          <cell r="K340" t="str">
            <v>HEALTHCARE</v>
          </cell>
          <cell r="L340" t="str">
            <v>IS LL</v>
          </cell>
          <cell r="M340" t="str">
            <v>Inside Sales</v>
          </cell>
        </row>
        <row r="341">
          <cell r="E341" t="str">
            <v>FL597</v>
          </cell>
          <cell r="F341" t="str">
            <v>Recovery Home Care</v>
          </cell>
          <cell r="I341" t="str">
            <v>FL</v>
          </cell>
          <cell r="J341" t="str">
            <v>Open (John Zuder)</v>
          </cell>
          <cell r="K341" t="str">
            <v>HEALTHCARE</v>
          </cell>
          <cell r="L341" t="str">
            <v>IS LL</v>
          </cell>
          <cell r="M341" t="str">
            <v>Inside Sales</v>
          </cell>
        </row>
        <row r="342">
          <cell r="E342" t="str">
            <v>FL659</v>
          </cell>
          <cell r="F342" t="str">
            <v>Home Instead Senior care</v>
          </cell>
          <cell r="I342" t="str">
            <v>FL</v>
          </cell>
          <cell r="J342" t="str">
            <v>Open (John Zuder)</v>
          </cell>
          <cell r="K342" t="str">
            <v>HEALTHCARE</v>
          </cell>
          <cell r="L342" t="str">
            <v>ONE</v>
          </cell>
          <cell r="M342" t="str">
            <v>Inside Sales</v>
          </cell>
        </row>
        <row r="343">
          <cell r="E343" t="str">
            <v>FL736</v>
          </cell>
          <cell r="F343" t="str">
            <v>Lifeline of Pinellas</v>
          </cell>
          <cell r="I343" t="str">
            <v>FL</v>
          </cell>
          <cell r="J343" t="str">
            <v>OPEN ONE</v>
          </cell>
          <cell r="K343" t="str">
            <v>HEALTHCARE</v>
          </cell>
          <cell r="L343" t="str">
            <v>OPEN ONE</v>
          </cell>
          <cell r="M343" t="str">
            <v>OS</v>
          </cell>
        </row>
        <row r="344">
          <cell r="E344" t="str">
            <v>FL745</v>
          </cell>
          <cell r="F344" t="str">
            <v>ARC - FL North/Central Territory - Field</v>
          </cell>
          <cell r="G344" t="str">
            <v>STATE BUCKET</v>
          </cell>
          <cell r="I344" t="str">
            <v>FL</v>
          </cell>
          <cell r="J344" t="str">
            <v>John Zuder</v>
          </cell>
          <cell r="K344" t="str">
            <v>HEALTHCARE</v>
          </cell>
          <cell r="L344" t="str">
            <v>OPEN ONE</v>
          </cell>
          <cell r="M344" t="str">
            <v>Eastern</v>
          </cell>
        </row>
        <row r="345">
          <cell r="E345" t="str">
            <v>FL746</v>
          </cell>
          <cell r="F345" t="str">
            <v>Home Instead Senior Care - Miami</v>
          </cell>
          <cell r="I345" t="str">
            <v>FL</v>
          </cell>
          <cell r="J345" t="str">
            <v>Open (John Zuder)</v>
          </cell>
          <cell r="K345" t="str">
            <v>HEALTHCARE</v>
          </cell>
          <cell r="L345" t="str">
            <v>ONE</v>
          </cell>
          <cell r="M345" t="str">
            <v>Inside Sales</v>
          </cell>
        </row>
        <row r="346">
          <cell r="E346" t="str">
            <v>FL775</v>
          </cell>
          <cell r="F346" t="str">
            <v>Home Instead Senior Care - Ocala</v>
          </cell>
          <cell r="I346" t="str">
            <v>FL</v>
          </cell>
          <cell r="J346" t="str">
            <v>Open (John Zuder)</v>
          </cell>
          <cell r="K346" t="str">
            <v>HEALTHCARE</v>
          </cell>
          <cell r="L346" t="str">
            <v>ONE</v>
          </cell>
          <cell r="M346" t="str">
            <v>Inside Sales</v>
          </cell>
        </row>
        <row r="347">
          <cell r="E347" t="str">
            <v>FL827</v>
          </cell>
          <cell r="F347" t="str">
            <v>Home Instead Senior care</v>
          </cell>
          <cell r="I347" t="str">
            <v>FL</v>
          </cell>
          <cell r="J347" t="str">
            <v>Open (John Zuder)</v>
          </cell>
          <cell r="K347" t="str">
            <v>HEALTHCARE</v>
          </cell>
          <cell r="L347" t="str">
            <v>ONE</v>
          </cell>
          <cell r="M347" t="str">
            <v>Inside Sales</v>
          </cell>
        </row>
        <row r="348">
          <cell r="E348" t="str">
            <v>FL857</v>
          </cell>
          <cell r="F348" t="str">
            <v>Home Instead Senior Care - Pensacola</v>
          </cell>
          <cell r="I348" t="str">
            <v>FL</v>
          </cell>
          <cell r="J348" t="str">
            <v>Open (John Zuder)</v>
          </cell>
          <cell r="K348" t="str">
            <v>HEALTHCARE</v>
          </cell>
          <cell r="L348" t="str">
            <v>ONE</v>
          </cell>
          <cell r="M348" t="str">
            <v>Inside Sales</v>
          </cell>
        </row>
        <row r="349">
          <cell r="E349" t="str">
            <v>FL901</v>
          </cell>
          <cell r="F349" t="str">
            <v>United Healthcare</v>
          </cell>
          <cell r="H349" t="str">
            <v>YES</v>
          </cell>
          <cell r="I349" t="str">
            <v>FL</v>
          </cell>
          <cell r="J349" t="str">
            <v>John Zuder</v>
          </cell>
          <cell r="K349" t="str">
            <v>HEALTHCARE</v>
          </cell>
          <cell r="L349" t="str">
            <v>KEY LL GSD</v>
          </cell>
          <cell r="M349" t="str">
            <v>Eastern</v>
          </cell>
        </row>
        <row r="350">
          <cell r="E350" t="str">
            <v>FL902</v>
          </cell>
          <cell r="F350" t="str">
            <v>Hope Life Care</v>
          </cell>
          <cell r="H350" t="str">
            <v>YES</v>
          </cell>
          <cell r="I350" t="str">
            <v>FL</v>
          </cell>
          <cell r="J350" t="str">
            <v>John Zuder</v>
          </cell>
          <cell r="K350" t="str">
            <v>HEALTHCARE</v>
          </cell>
          <cell r="L350" t="str">
            <v>KEY LL GSD</v>
          </cell>
          <cell r="M350" t="str">
            <v>Eastern</v>
          </cell>
        </row>
        <row r="351">
          <cell r="E351" t="str">
            <v>FL916</v>
          </cell>
          <cell r="F351" t="str">
            <v>Tango Plan</v>
          </cell>
          <cell r="H351" t="str">
            <v>YES</v>
          </cell>
          <cell r="I351" t="str">
            <v>FL</v>
          </cell>
          <cell r="J351" t="str">
            <v>John Zuder</v>
          </cell>
          <cell r="K351" t="str">
            <v>HEALTHCARE</v>
          </cell>
          <cell r="L351" t="str">
            <v>KEY LL GSD</v>
          </cell>
          <cell r="M351" t="str">
            <v>Eastern</v>
          </cell>
        </row>
        <row r="352">
          <cell r="E352" t="str">
            <v>FL917</v>
          </cell>
          <cell r="F352" t="str">
            <v>BROWARD COUNTY CCE</v>
          </cell>
          <cell r="H352" t="str">
            <v>YES</v>
          </cell>
          <cell r="I352" t="str">
            <v>FL</v>
          </cell>
          <cell r="J352" t="str">
            <v>John Zuder</v>
          </cell>
          <cell r="K352" t="str">
            <v>HEALTHCARE</v>
          </cell>
          <cell r="L352" t="str">
            <v>KEY LL GSD</v>
          </cell>
          <cell r="M352" t="str">
            <v>Eastern</v>
          </cell>
        </row>
        <row r="353">
          <cell r="E353" t="str">
            <v>FL918</v>
          </cell>
          <cell r="F353" t="str">
            <v>The Volen Center (Mae Volen)</v>
          </cell>
          <cell r="H353" t="str">
            <v>YES</v>
          </cell>
          <cell r="I353" t="str">
            <v>FL</v>
          </cell>
          <cell r="J353" t="str">
            <v>John Zuder</v>
          </cell>
          <cell r="K353" t="str">
            <v>HEALTHCARE</v>
          </cell>
          <cell r="L353" t="str">
            <v>KEY LL GSD</v>
          </cell>
          <cell r="M353" t="str">
            <v>Eastern</v>
          </cell>
        </row>
        <row r="354">
          <cell r="E354" t="str">
            <v>FL919</v>
          </cell>
          <cell r="F354" t="str">
            <v>Palm Beach County CCE</v>
          </cell>
          <cell r="H354" t="str">
            <v>YES</v>
          </cell>
          <cell r="I354" t="str">
            <v>FL</v>
          </cell>
          <cell r="J354" t="str">
            <v>John Zuder</v>
          </cell>
          <cell r="K354" t="str">
            <v>HEALTHCARE</v>
          </cell>
          <cell r="L354" t="str">
            <v>KEY LL GSD</v>
          </cell>
          <cell r="M354" t="str">
            <v>Eastern</v>
          </cell>
        </row>
        <row r="355">
          <cell r="E355" t="str">
            <v>FL920</v>
          </cell>
          <cell r="F355" t="str">
            <v>Molina Healthcare of Florida, Inc.</v>
          </cell>
          <cell r="H355" t="str">
            <v>YES</v>
          </cell>
          <cell r="I355" t="str">
            <v>FL</v>
          </cell>
          <cell r="J355" t="str">
            <v>John Zuder</v>
          </cell>
          <cell r="K355" t="str">
            <v>HEALTHCARE</v>
          </cell>
          <cell r="L355" t="str">
            <v>KEY LL GSD</v>
          </cell>
          <cell r="M355" t="str">
            <v>Eastern</v>
          </cell>
        </row>
        <row r="356">
          <cell r="E356" t="str">
            <v>FL932</v>
          </cell>
          <cell r="F356" t="str">
            <v>Healthease/WellCare</v>
          </cell>
          <cell r="H356" t="str">
            <v>YES</v>
          </cell>
          <cell r="I356" t="str">
            <v>FL</v>
          </cell>
          <cell r="J356" t="str">
            <v>John Zuder</v>
          </cell>
          <cell r="K356" t="str">
            <v>HEALTHCARE</v>
          </cell>
          <cell r="L356" t="str">
            <v>KEY LL GSD</v>
          </cell>
          <cell r="M356" t="str">
            <v>Eastern</v>
          </cell>
        </row>
        <row r="357">
          <cell r="E357" t="str">
            <v>FL941</v>
          </cell>
          <cell r="F357" t="str">
            <v>Humana CarePlus - FFS</v>
          </cell>
          <cell r="H357" t="str">
            <v>YES</v>
          </cell>
          <cell r="I357" t="str">
            <v>FL</v>
          </cell>
          <cell r="J357" t="str">
            <v>Gopi Shah</v>
          </cell>
          <cell r="K357" t="str">
            <v>HEALTHCARE</v>
          </cell>
          <cell r="L357" t="str">
            <v>KEY LL GSD</v>
          </cell>
          <cell r="M357" t="str">
            <v>Western</v>
          </cell>
        </row>
        <row r="358">
          <cell r="E358" t="str">
            <v>FL954</v>
          </cell>
          <cell r="F358" t="str">
            <v>Little Havana Activities &amp; Nutrition Centers</v>
          </cell>
          <cell r="H358" t="str">
            <v>YES</v>
          </cell>
          <cell r="I358" t="str">
            <v>FL</v>
          </cell>
          <cell r="J358" t="str">
            <v>John Zuder</v>
          </cell>
          <cell r="K358" t="str">
            <v>HEALTHCARE</v>
          </cell>
          <cell r="L358" t="str">
            <v>KEY LL GSD</v>
          </cell>
          <cell r="M358" t="str">
            <v>Eastern</v>
          </cell>
        </row>
        <row r="359">
          <cell r="E359" t="str">
            <v>FL959</v>
          </cell>
          <cell r="F359" t="str">
            <v>Treasure Coast Hospices - Hospice Pays</v>
          </cell>
          <cell r="H359" t="str">
            <v>YES</v>
          </cell>
          <cell r="I359" t="str">
            <v>FL</v>
          </cell>
          <cell r="J359" t="str">
            <v>John Zuder</v>
          </cell>
          <cell r="K359" t="str">
            <v>HEALTHCARE</v>
          </cell>
          <cell r="L359" t="str">
            <v>KEY LL GSD</v>
          </cell>
          <cell r="M359" t="str">
            <v>Eastern</v>
          </cell>
        </row>
        <row r="360">
          <cell r="E360" t="str">
            <v>FL969</v>
          </cell>
          <cell r="F360" t="str">
            <v>DEPT OF CHILDREN &amp; FAMILY SVCS</v>
          </cell>
          <cell r="H360" t="str">
            <v>YES</v>
          </cell>
          <cell r="I360" t="str">
            <v>FL</v>
          </cell>
          <cell r="J360" t="str">
            <v>John Zuder</v>
          </cell>
          <cell r="K360" t="str">
            <v>HEALTHCARE</v>
          </cell>
          <cell r="L360" t="str">
            <v>KEY LL GSD</v>
          </cell>
          <cell r="M360" t="str">
            <v>Eastern</v>
          </cell>
        </row>
        <row r="361">
          <cell r="E361" t="str">
            <v>FL979</v>
          </cell>
          <cell r="F361" t="str">
            <v>Suncoast Neighborly Care PACE</v>
          </cell>
          <cell r="H361" t="str">
            <v>YES</v>
          </cell>
          <cell r="I361" t="str">
            <v>FL</v>
          </cell>
          <cell r="J361" t="str">
            <v>John Zuder</v>
          </cell>
          <cell r="K361" t="str">
            <v>HEALTHCARE</v>
          </cell>
          <cell r="L361" t="str">
            <v>KEY LL GSD</v>
          </cell>
          <cell r="M361" t="str">
            <v>Eastern</v>
          </cell>
        </row>
        <row r="362">
          <cell r="E362" t="str">
            <v>FL990</v>
          </cell>
          <cell r="F362" t="str">
            <v>Florida  Medicaid</v>
          </cell>
          <cell r="H362" t="str">
            <v>YES</v>
          </cell>
          <cell r="I362" t="str">
            <v>FL</v>
          </cell>
          <cell r="J362" t="str">
            <v>Gopi Shah</v>
          </cell>
          <cell r="K362" t="str">
            <v>HEALTHCARE</v>
          </cell>
          <cell r="L362" t="str">
            <v>KEY LL GSD</v>
          </cell>
          <cell r="M362" t="str">
            <v>Western</v>
          </cell>
        </row>
        <row r="363">
          <cell r="E363" t="str">
            <v>FL995</v>
          </cell>
          <cell r="F363" t="str">
            <v>ELDERCARE OF ALACHUA COUNTY TITLE 111B</v>
          </cell>
          <cell r="H363" t="str">
            <v>YES</v>
          </cell>
          <cell r="I363" t="str">
            <v>FL</v>
          </cell>
          <cell r="J363" t="str">
            <v>John Zuder</v>
          </cell>
          <cell r="K363" t="str">
            <v>HEALTHCARE</v>
          </cell>
          <cell r="L363" t="str">
            <v>KEY LL GSD</v>
          </cell>
          <cell r="M363" t="str">
            <v>Eastern</v>
          </cell>
        </row>
        <row r="364">
          <cell r="E364" t="str">
            <v>FL996</v>
          </cell>
          <cell r="F364" t="str">
            <v>ELDERCARE OF ALACHUA CCE</v>
          </cell>
          <cell r="H364" t="str">
            <v>YES</v>
          </cell>
          <cell r="I364" t="str">
            <v>FL</v>
          </cell>
          <cell r="J364" t="str">
            <v>John Zuder</v>
          </cell>
          <cell r="K364" t="str">
            <v>HEALTHCARE</v>
          </cell>
          <cell r="L364" t="str">
            <v>KEY LL GSD</v>
          </cell>
          <cell r="M364" t="str">
            <v>Eastern</v>
          </cell>
        </row>
        <row r="365">
          <cell r="E365" t="str">
            <v>FR140</v>
          </cell>
          <cell r="F365" t="str">
            <v>Philips - Vero Beach</v>
          </cell>
          <cell r="I365" t="str">
            <v>FL</v>
          </cell>
          <cell r="J365" t="str">
            <v>OPEN ONE</v>
          </cell>
          <cell r="K365" t="str">
            <v>HEALTHCARE</v>
          </cell>
          <cell r="L365" t="str">
            <v>OPEN ONE</v>
          </cell>
          <cell r="M365" t="str">
            <v>OS</v>
          </cell>
        </row>
        <row r="366">
          <cell r="E366" t="str">
            <v>FR500</v>
          </cell>
          <cell r="F366" t="str">
            <v>Lifeline of Lee Collier</v>
          </cell>
          <cell r="H366" t="str">
            <v>YES</v>
          </cell>
          <cell r="I366" t="str">
            <v>FL</v>
          </cell>
          <cell r="J366" t="str">
            <v>John Zuder</v>
          </cell>
          <cell r="K366" t="str">
            <v>HEALTHCARE</v>
          </cell>
          <cell r="L366" t="str">
            <v>KEY LL B2B</v>
          </cell>
          <cell r="M366" t="str">
            <v>Eastern</v>
          </cell>
        </row>
        <row r="367">
          <cell r="E367" t="str">
            <v>FR907</v>
          </cell>
          <cell r="F367" t="str">
            <v>Florida Community Care LLC c/o ILS</v>
          </cell>
          <cell r="H367" t="str">
            <v>YES</v>
          </cell>
          <cell r="I367" t="str">
            <v>FL</v>
          </cell>
          <cell r="J367" t="str">
            <v>John Zuder</v>
          </cell>
          <cell r="K367" t="str">
            <v>HEALTHCARE</v>
          </cell>
          <cell r="L367" t="str">
            <v>KEY LL GSD</v>
          </cell>
          <cell r="M367" t="str">
            <v>Eastern</v>
          </cell>
        </row>
        <row r="368">
          <cell r="E368" t="str">
            <v>GA018</v>
          </cell>
          <cell r="F368" t="str">
            <v>Philips Lifeline- LaGrange</v>
          </cell>
          <cell r="I368" t="str">
            <v>GA</v>
          </cell>
          <cell r="J368" t="str">
            <v>OPEN ONE</v>
          </cell>
          <cell r="K368" t="str">
            <v>HEALTHCARE</v>
          </cell>
          <cell r="L368" t="str">
            <v>OPEN ONE</v>
          </cell>
          <cell r="M368" t="str">
            <v>OS</v>
          </cell>
        </row>
        <row r="369">
          <cell r="E369" t="str">
            <v>GA618</v>
          </cell>
          <cell r="F369" t="str">
            <v>West Georgia Health</v>
          </cell>
          <cell r="I369" t="str">
            <v>GA</v>
          </cell>
          <cell r="J369" t="str">
            <v>OPEN LMS/PSF</v>
          </cell>
          <cell r="K369" t="str">
            <v>HEALTHCARE</v>
          </cell>
          <cell r="L369" t="str">
            <v>PSF</v>
          </cell>
          <cell r="M369" t="str">
            <v>CPS</v>
          </cell>
        </row>
        <row r="370">
          <cell r="E370" t="str">
            <v>GA024</v>
          </cell>
          <cell r="F370" t="str">
            <v>Archbold Health Services, Inc.</v>
          </cell>
          <cell r="I370" t="str">
            <v>GA</v>
          </cell>
          <cell r="J370" t="str">
            <v>Tyler Hedrick</v>
          </cell>
          <cell r="K370" t="str">
            <v>HEALTHCARE</v>
          </cell>
          <cell r="L370" t="str">
            <v>IS LL</v>
          </cell>
          <cell r="M370" t="str">
            <v>Inside Sales</v>
          </cell>
        </row>
        <row r="371">
          <cell r="E371" t="str">
            <v>GA038</v>
          </cell>
          <cell r="F371" t="str">
            <v>Pilot Club of Dublin Foundation</v>
          </cell>
          <cell r="H371" t="str">
            <v>YES</v>
          </cell>
          <cell r="I371" t="str">
            <v>GA</v>
          </cell>
          <cell r="J371" t="str">
            <v>John Zuder</v>
          </cell>
          <cell r="K371" t="str">
            <v>HEALTHCARE</v>
          </cell>
          <cell r="L371" t="str">
            <v>KEY LL B2B</v>
          </cell>
          <cell r="M371" t="str">
            <v>Eastern</v>
          </cell>
        </row>
        <row r="372">
          <cell r="E372" t="str">
            <v>GA048</v>
          </cell>
          <cell r="F372" t="str">
            <v>Colquitt Regional Medical Center Private Duty</v>
          </cell>
          <cell r="I372" t="str">
            <v>GA</v>
          </cell>
          <cell r="J372" t="str">
            <v>Tyler Hedrick</v>
          </cell>
          <cell r="K372" t="str">
            <v>HEALTHCARE</v>
          </cell>
          <cell r="L372" t="str">
            <v>IS LL</v>
          </cell>
          <cell r="M372" t="str">
            <v>Inside Sales</v>
          </cell>
        </row>
        <row r="373">
          <cell r="E373" t="str">
            <v>GA066</v>
          </cell>
          <cell r="F373" t="str">
            <v>Coffee Regional Hospital</v>
          </cell>
          <cell r="I373" t="str">
            <v>GA</v>
          </cell>
          <cell r="J373" t="str">
            <v>Tyler Hedrick</v>
          </cell>
          <cell r="K373" t="str">
            <v>HEALTHCARE</v>
          </cell>
          <cell r="L373" t="str">
            <v>IS LL</v>
          </cell>
          <cell r="M373" t="str">
            <v>Inside Sales</v>
          </cell>
        </row>
        <row r="374">
          <cell r="E374" t="str">
            <v>GA614</v>
          </cell>
          <cell r="F374" t="str">
            <v>Peoples Home Medical</v>
          </cell>
          <cell r="I374" t="str">
            <v>GA</v>
          </cell>
          <cell r="J374" t="str">
            <v>Tyler Hedrick</v>
          </cell>
          <cell r="K374" t="str">
            <v>HEALTHCARE</v>
          </cell>
          <cell r="L374" t="str">
            <v>IS LL</v>
          </cell>
          <cell r="M374" t="str">
            <v>Inside Sales</v>
          </cell>
        </row>
        <row r="375">
          <cell r="E375" t="str">
            <v>GA529</v>
          </cell>
          <cell r="F375" t="str">
            <v>Presbyterian Home d/b/a Quitman, Inc.</v>
          </cell>
          <cell r="I375" t="str">
            <v>GA</v>
          </cell>
          <cell r="J375" t="str">
            <v>Tyler Hedrick</v>
          </cell>
          <cell r="K375" t="str">
            <v>SENIOR LIVING</v>
          </cell>
          <cell r="L375" t="str">
            <v>IS LL</v>
          </cell>
          <cell r="M375" t="str">
            <v>Inside Sales</v>
          </cell>
        </row>
        <row r="376">
          <cell r="E376" t="str">
            <v>GA629</v>
          </cell>
          <cell r="F376" t="str">
            <v>Presbyterian Home d/b/a Quitman, Inc.</v>
          </cell>
          <cell r="I376" t="str">
            <v>GA</v>
          </cell>
          <cell r="J376" t="str">
            <v>Tyler Hedrick</v>
          </cell>
          <cell r="K376" t="str">
            <v>SENIOR LIVING</v>
          </cell>
          <cell r="L376" t="str">
            <v>IS LL</v>
          </cell>
          <cell r="M376" t="str">
            <v>Inside Sales</v>
          </cell>
        </row>
        <row r="377">
          <cell r="E377" t="str">
            <v>GA659</v>
          </cell>
          <cell r="F377" t="str">
            <v>Presbyterian Home d/b/a Quitman, Inc.</v>
          </cell>
          <cell r="I377" t="str">
            <v>GA</v>
          </cell>
          <cell r="J377" t="str">
            <v>Tyler Hedrick</v>
          </cell>
          <cell r="K377" t="str">
            <v>SENIOR LIVING</v>
          </cell>
          <cell r="L377" t="str">
            <v>IS LL</v>
          </cell>
          <cell r="M377" t="str">
            <v>Inside Sales</v>
          </cell>
        </row>
        <row r="378">
          <cell r="E378" t="str">
            <v>GA723</v>
          </cell>
          <cell r="F378" t="str">
            <v>HW Reg Ofc - GA NORC</v>
          </cell>
          <cell r="I378" t="str">
            <v>GA</v>
          </cell>
          <cell r="J378" t="str">
            <v>Tyler Hedrick</v>
          </cell>
          <cell r="K378" t="str">
            <v>HEALTHCARE</v>
          </cell>
          <cell r="L378" t="str">
            <v>ONE</v>
          </cell>
          <cell r="M378" t="str">
            <v>Inside Sales</v>
          </cell>
        </row>
        <row r="379">
          <cell r="E379" t="str">
            <v>GA753</v>
          </cell>
          <cell r="F379" t="str">
            <v>Toco Hills GA NORC</v>
          </cell>
          <cell r="I379" t="str">
            <v>GA</v>
          </cell>
          <cell r="J379" t="str">
            <v>Tyler Hedrick</v>
          </cell>
          <cell r="K379" t="str">
            <v>HEALTHCARE</v>
          </cell>
          <cell r="L379" t="str">
            <v>ONE</v>
          </cell>
          <cell r="M379" t="str">
            <v>Inside Sales</v>
          </cell>
        </row>
        <row r="380">
          <cell r="E380" t="str">
            <v>LA724</v>
          </cell>
          <cell r="F380" t="str">
            <v>Southeast Lifeline</v>
          </cell>
          <cell r="G380" t="str">
            <v>STATE BUCKET</v>
          </cell>
          <cell r="I380" t="str">
            <v>LA</v>
          </cell>
          <cell r="J380" t="str">
            <v>John Zuder</v>
          </cell>
          <cell r="K380" t="str">
            <v>HEALTHCARE</v>
          </cell>
          <cell r="L380" t="str">
            <v>OPEN ONE</v>
          </cell>
          <cell r="M380" t="str">
            <v>Eastern</v>
          </cell>
        </row>
        <row r="381">
          <cell r="E381" t="str">
            <v>GA786</v>
          </cell>
          <cell r="F381" t="str">
            <v>Magnolia Home Health LLC</v>
          </cell>
          <cell r="I381" t="str">
            <v>GA</v>
          </cell>
          <cell r="J381" t="str">
            <v>Tyler Hedrick</v>
          </cell>
          <cell r="K381" t="str">
            <v>HEALTHCARE</v>
          </cell>
          <cell r="L381" t="str">
            <v>ONE</v>
          </cell>
          <cell r="M381" t="str">
            <v>Inside Sales</v>
          </cell>
        </row>
        <row r="382">
          <cell r="E382" t="str">
            <v>GA813</v>
          </cell>
          <cell r="F382" t="str">
            <v>ARC - Georgia Territory - Field</v>
          </cell>
          <cell r="G382" t="str">
            <v>STATE BUCKET</v>
          </cell>
          <cell r="I382" t="str">
            <v>GA</v>
          </cell>
          <cell r="J382" t="str">
            <v>John Zuder</v>
          </cell>
          <cell r="K382" t="str">
            <v>HEALTHCARE</v>
          </cell>
          <cell r="L382" t="str">
            <v>ONE</v>
          </cell>
          <cell r="M382" t="str">
            <v>Eastern</v>
          </cell>
        </row>
        <row r="383">
          <cell r="E383" t="str">
            <v>GA879</v>
          </cell>
          <cell r="F383" t="str">
            <v>Pruitt Home First Atlanta</v>
          </cell>
          <cell r="H383" t="str">
            <v>YES</v>
          </cell>
          <cell r="I383" t="str">
            <v>GA</v>
          </cell>
          <cell r="J383" t="str">
            <v>John Zuder</v>
          </cell>
          <cell r="K383" t="str">
            <v>HEALTHCARE</v>
          </cell>
          <cell r="L383" t="str">
            <v>KEY LL GSD</v>
          </cell>
          <cell r="M383" t="str">
            <v>Eastern</v>
          </cell>
        </row>
        <row r="384">
          <cell r="E384" t="str">
            <v>GA885</v>
          </cell>
          <cell r="F384" t="str">
            <v>GA885 PruittHealth HF Blue Ridge CCSP</v>
          </cell>
          <cell r="H384" t="str">
            <v>YES</v>
          </cell>
          <cell r="I384" t="str">
            <v>GA</v>
          </cell>
          <cell r="J384" t="str">
            <v>John Zuder</v>
          </cell>
          <cell r="K384" t="str">
            <v>HEALTHCARE</v>
          </cell>
          <cell r="L384" t="str">
            <v>KEY LL GSD</v>
          </cell>
          <cell r="M384" t="str">
            <v>Eastern</v>
          </cell>
        </row>
        <row r="385">
          <cell r="E385" t="str">
            <v>GA887</v>
          </cell>
          <cell r="F385" t="str">
            <v>GA887 Pruitt Home Health Macon CCSP</v>
          </cell>
          <cell r="H385" t="str">
            <v>YES</v>
          </cell>
          <cell r="I385" t="str">
            <v>GA</v>
          </cell>
          <cell r="J385" t="str">
            <v>John Zuder</v>
          </cell>
          <cell r="K385" t="str">
            <v>HEALTHCARE</v>
          </cell>
          <cell r="L385" t="str">
            <v>KEY LL GSD</v>
          </cell>
          <cell r="M385" t="str">
            <v>Eastern</v>
          </cell>
        </row>
        <row r="386">
          <cell r="E386" t="str">
            <v>GA888</v>
          </cell>
          <cell r="F386" t="str">
            <v>NextStep Care - Macon</v>
          </cell>
          <cell r="H386" t="str">
            <v>YES</v>
          </cell>
          <cell r="I386" t="str">
            <v>GA</v>
          </cell>
          <cell r="J386" t="str">
            <v>John Zuder</v>
          </cell>
          <cell r="K386" t="str">
            <v>HEALTHCARE</v>
          </cell>
          <cell r="L386" t="str">
            <v>KEY LL GSD</v>
          </cell>
          <cell r="M386" t="str">
            <v>Eastern</v>
          </cell>
        </row>
        <row r="387">
          <cell r="E387" t="str">
            <v>GA889</v>
          </cell>
          <cell r="F387" t="str">
            <v>Pruitt Health Premier</v>
          </cell>
          <cell r="H387" t="str">
            <v>YES</v>
          </cell>
          <cell r="I387" t="str">
            <v>GA</v>
          </cell>
          <cell r="J387" t="str">
            <v>John Zuder</v>
          </cell>
          <cell r="K387" t="str">
            <v>HEALTHCARE</v>
          </cell>
          <cell r="L387" t="str">
            <v>KEY LL GSD</v>
          </cell>
          <cell r="M387" t="str">
            <v>Eastern</v>
          </cell>
        </row>
        <row r="388">
          <cell r="E388" t="str">
            <v>GA898</v>
          </cell>
          <cell r="F388" t="str">
            <v>GA898 Faith Health Services of GA CCSP</v>
          </cell>
          <cell r="H388" t="str">
            <v>YES</v>
          </cell>
          <cell r="I388" t="str">
            <v>GA</v>
          </cell>
          <cell r="J388" t="str">
            <v>John Zuder</v>
          </cell>
          <cell r="K388" t="str">
            <v>HEALTHCARE</v>
          </cell>
          <cell r="L388" t="str">
            <v>KEY LL GSD</v>
          </cell>
          <cell r="M388" t="str">
            <v>Eastern</v>
          </cell>
        </row>
        <row r="389">
          <cell r="E389" t="str">
            <v>GA899</v>
          </cell>
          <cell r="F389" t="str">
            <v>B&amp;B Care Services, Inc</v>
          </cell>
          <cell r="H389" t="str">
            <v>YES</v>
          </cell>
          <cell r="I389" t="str">
            <v>GA</v>
          </cell>
          <cell r="J389" t="str">
            <v>John Zuder</v>
          </cell>
          <cell r="K389" t="str">
            <v>HEALTHCARE</v>
          </cell>
          <cell r="L389" t="str">
            <v>KEY LL GSD</v>
          </cell>
          <cell r="M389" t="str">
            <v>Eastern</v>
          </cell>
        </row>
        <row r="390">
          <cell r="E390" t="str">
            <v>GA903</v>
          </cell>
          <cell r="F390" t="str">
            <v>Faith Health Services of GA Alpharetta SOURCE</v>
          </cell>
          <cell r="H390" t="str">
            <v>YES</v>
          </cell>
          <cell r="I390" t="str">
            <v>GA</v>
          </cell>
          <cell r="J390" t="str">
            <v>John Zuder</v>
          </cell>
          <cell r="K390" t="str">
            <v>HEALTHCARE</v>
          </cell>
          <cell r="L390" t="str">
            <v>KEY LL GSD</v>
          </cell>
          <cell r="M390" t="str">
            <v>Eastern</v>
          </cell>
        </row>
        <row r="391">
          <cell r="E391" t="str">
            <v>GA908</v>
          </cell>
          <cell r="F391" t="str">
            <v>UniHealth Solutions Savannah SOURCE</v>
          </cell>
          <cell r="H391" t="str">
            <v>YES</v>
          </cell>
          <cell r="I391" t="str">
            <v>GA</v>
          </cell>
          <cell r="J391" t="str">
            <v>John Zuder</v>
          </cell>
          <cell r="K391" t="str">
            <v>HEALTHCARE</v>
          </cell>
          <cell r="L391" t="str">
            <v>KEY LL GSD</v>
          </cell>
          <cell r="M391" t="str">
            <v>Eastern</v>
          </cell>
        </row>
        <row r="392">
          <cell r="E392" t="str">
            <v>GA886</v>
          </cell>
          <cell r="F392" t="str">
            <v>GA886 360 Case Management CCSP</v>
          </cell>
          <cell r="H392" t="str">
            <v>YES</v>
          </cell>
          <cell r="I392" t="str">
            <v>GA</v>
          </cell>
          <cell r="J392" t="str">
            <v>John Zuder</v>
          </cell>
          <cell r="K392" t="str">
            <v>HEALTHCARE</v>
          </cell>
          <cell r="L392" t="str">
            <v>KEY LL GSD</v>
          </cell>
          <cell r="M392" t="str">
            <v>Eastern</v>
          </cell>
        </row>
        <row r="393">
          <cell r="E393" t="str">
            <v>GA909</v>
          </cell>
          <cell r="F393" t="str">
            <v>Georgia Corners of Care Augusta SOURCE</v>
          </cell>
          <cell r="H393" t="str">
            <v>YES</v>
          </cell>
          <cell r="I393" t="str">
            <v>GA</v>
          </cell>
          <cell r="J393" t="str">
            <v>John Zuder</v>
          </cell>
          <cell r="K393" t="str">
            <v>HEALTHCARE</v>
          </cell>
          <cell r="L393" t="str">
            <v>KEY LL GSD</v>
          </cell>
          <cell r="M393" t="str">
            <v>Eastern</v>
          </cell>
        </row>
        <row r="394">
          <cell r="E394" t="str">
            <v>GA910</v>
          </cell>
          <cell r="F394" t="str">
            <v>Ga. Care Management Metter SOURCE</v>
          </cell>
          <cell r="H394" t="str">
            <v>YES</v>
          </cell>
          <cell r="I394" t="str">
            <v>GA</v>
          </cell>
          <cell r="J394" t="str">
            <v>John Zuder</v>
          </cell>
          <cell r="K394" t="str">
            <v>HEALTHCARE</v>
          </cell>
          <cell r="L394" t="str">
            <v>KEY LL GSD</v>
          </cell>
          <cell r="M394" t="str">
            <v>Eastern</v>
          </cell>
        </row>
        <row r="395">
          <cell r="E395" t="str">
            <v>GA911</v>
          </cell>
          <cell r="F395" t="str">
            <v>Trinity Case Management</v>
          </cell>
          <cell r="H395" t="str">
            <v>YES</v>
          </cell>
          <cell r="I395" t="str">
            <v>GA</v>
          </cell>
          <cell r="J395" t="str">
            <v>John Zuder</v>
          </cell>
          <cell r="K395" t="str">
            <v>HEALTHCARE</v>
          </cell>
          <cell r="L395" t="str">
            <v>KEY LL GSD</v>
          </cell>
          <cell r="M395" t="str">
            <v>Eastern</v>
          </cell>
        </row>
        <row r="396">
          <cell r="E396" t="str">
            <v>GA912</v>
          </cell>
          <cell r="F396" t="str">
            <v>ACE Care Management</v>
          </cell>
          <cell r="H396" t="str">
            <v>YES</v>
          </cell>
          <cell r="I396" t="str">
            <v>GA</v>
          </cell>
          <cell r="J396" t="str">
            <v>John Zuder</v>
          </cell>
          <cell r="K396" t="str">
            <v>HEALTHCARE</v>
          </cell>
          <cell r="L396" t="str">
            <v>KEY LL GSD</v>
          </cell>
          <cell r="M396" t="str">
            <v>Eastern</v>
          </cell>
        </row>
        <row r="397">
          <cell r="E397" t="str">
            <v>GA923</v>
          </cell>
          <cell r="F397" t="str">
            <v>GA923 McIntosh Trail CCSP (Meansville)</v>
          </cell>
          <cell r="H397" t="str">
            <v>YES</v>
          </cell>
          <cell r="I397" t="str">
            <v>GA</v>
          </cell>
          <cell r="J397" t="str">
            <v>John Zuder</v>
          </cell>
          <cell r="K397" t="str">
            <v>HEALTHCARE</v>
          </cell>
          <cell r="L397" t="str">
            <v>KEY LL GSD</v>
          </cell>
          <cell r="M397" t="str">
            <v>Eastern</v>
          </cell>
        </row>
        <row r="398">
          <cell r="E398" t="str">
            <v>GA924</v>
          </cell>
          <cell r="F398" t="str">
            <v>Northwest GA - PSA1</v>
          </cell>
          <cell r="H398" t="str">
            <v>YES</v>
          </cell>
          <cell r="I398" t="str">
            <v>GA</v>
          </cell>
          <cell r="J398" t="str">
            <v>John Zuder</v>
          </cell>
          <cell r="K398" t="str">
            <v>HEALTHCARE</v>
          </cell>
          <cell r="L398" t="str">
            <v>KEY LL GSD</v>
          </cell>
          <cell r="M398" t="str">
            <v>Eastern</v>
          </cell>
        </row>
        <row r="399">
          <cell r="E399" t="str">
            <v>GA925</v>
          </cell>
          <cell r="F399" t="str">
            <v>Legacy Link Inc. - Georgia Mountains - PSA2</v>
          </cell>
          <cell r="H399" t="str">
            <v>YES</v>
          </cell>
          <cell r="I399" t="str">
            <v>GA</v>
          </cell>
          <cell r="J399" t="str">
            <v>John Zuder</v>
          </cell>
          <cell r="K399" t="str">
            <v>HEALTHCARE</v>
          </cell>
          <cell r="L399" t="str">
            <v>KEY LL GSD</v>
          </cell>
          <cell r="M399" t="str">
            <v>Eastern</v>
          </cell>
        </row>
        <row r="400">
          <cell r="E400" t="str">
            <v>GA926</v>
          </cell>
          <cell r="F400" t="str">
            <v>Atlanta Region - PSA3</v>
          </cell>
          <cell r="H400" t="str">
            <v>YES</v>
          </cell>
          <cell r="I400" t="str">
            <v>GA</v>
          </cell>
          <cell r="J400" t="str">
            <v>John Zuder</v>
          </cell>
          <cell r="K400" t="str">
            <v>HEALTHCARE</v>
          </cell>
          <cell r="L400" t="str">
            <v>KEY LL GSD</v>
          </cell>
          <cell r="M400" t="str">
            <v>Eastern</v>
          </cell>
        </row>
        <row r="401">
          <cell r="E401" t="str">
            <v>GA927</v>
          </cell>
          <cell r="F401" t="str">
            <v>McIntosh Trail Management Services</v>
          </cell>
          <cell r="H401" t="str">
            <v>YES</v>
          </cell>
          <cell r="I401" t="str">
            <v>GA</v>
          </cell>
          <cell r="J401" t="str">
            <v>John Zuder</v>
          </cell>
          <cell r="K401" t="str">
            <v>HEALTHCARE</v>
          </cell>
          <cell r="L401" t="str">
            <v>KEY LL GSD</v>
          </cell>
          <cell r="M401" t="str">
            <v>Eastern</v>
          </cell>
        </row>
        <row r="402">
          <cell r="E402" t="str">
            <v>GA928</v>
          </cell>
          <cell r="F402" t="str">
            <v>Northeast GA - PSA5</v>
          </cell>
          <cell r="H402" t="str">
            <v>YES</v>
          </cell>
          <cell r="I402" t="str">
            <v>GA</v>
          </cell>
          <cell r="J402" t="str">
            <v>John Zuder</v>
          </cell>
          <cell r="K402" t="str">
            <v>HEALTHCARE</v>
          </cell>
          <cell r="L402" t="str">
            <v>KEY LL GSD</v>
          </cell>
          <cell r="M402" t="str">
            <v>Eastern</v>
          </cell>
        </row>
        <row r="403">
          <cell r="E403" t="str">
            <v>GA929</v>
          </cell>
          <cell r="F403" t="str">
            <v>West Central GA - PSA6</v>
          </cell>
          <cell r="H403" t="str">
            <v>YES</v>
          </cell>
          <cell r="I403" t="str">
            <v>GA</v>
          </cell>
          <cell r="J403" t="str">
            <v>John Zuder</v>
          </cell>
          <cell r="K403" t="str">
            <v>HEALTHCARE</v>
          </cell>
          <cell r="L403" t="str">
            <v>KEY LL GSD</v>
          </cell>
          <cell r="M403" t="str">
            <v>Eastern</v>
          </cell>
        </row>
        <row r="404">
          <cell r="E404" t="str">
            <v>GA930</v>
          </cell>
          <cell r="F404" t="str">
            <v>Middle GA - PSA7</v>
          </cell>
          <cell r="H404" t="str">
            <v>YES</v>
          </cell>
          <cell r="I404" t="str">
            <v>GA</v>
          </cell>
          <cell r="J404" t="str">
            <v>John Zuder</v>
          </cell>
          <cell r="K404" t="str">
            <v>HEALTHCARE</v>
          </cell>
          <cell r="L404" t="str">
            <v>KEY LL GSD</v>
          </cell>
          <cell r="M404" t="str">
            <v>Eastern</v>
          </cell>
        </row>
        <row r="405">
          <cell r="E405" t="str">
            <v>GA931</v>
          </cell>
          <cell r="F405" t="str">
            <v>Sebea LLC CSRA Martinez CCSP</v>
          </cell>
          <cell r="H405" t="str">
            <v>YES</v>
          </cell>
          <cell r="I405" t="str">
            <v>GA</v>
          </cell>
          <cell r="J405" t="str">
            <v>John Zuder</v>
          </cell>
          <cell r="K405" t="str">
            <v>HEALTHCARE</v>
          </cell>
          <cell r="L405" t="str">
            <v>KEY LL GSD</v>
          </cell>
          <cell r="M405" t="str">
            <v>Eastern</v>
          </cell>
        </row>
        <row r="406">
          <cell r="E406" t="str">
            <v>GA932</v>
          </cell>
          <cell r="F406" t="str">
            <v>Concerted Services GA932 Reidsville CCSP</v>
          </cell>
          <cell r="H406" t="str">
            <v>YES</v>
          </cell>
          <cell r="I406" t="str">
            <v>GA</v>
          </cell>
          <cell r="J406" t="str">
            <v>John Zuder</v>
          </cell>
          <cell r="K406" t="str">
            <v>HEALTHCARE</v>
          </cell>
          <cell r="L406" t="str">
            <v>KEY LL GSD</v>
          </cell>
          <cell r="M406" t="str">
            <v>Eastern</v>
          </cell>
        </row>
        <row r="407">
          <cell r="E407" t="str">
            <v>GA933</v>
          </cell>
          <cell r="F407" t="str">
            <v>SOWEGA Southwest GA COA Albany CCSP</v>
          </cell>
          <cell r="H407" t="str">
            <v>YES</v>
          </cell>
          <cell r="I407" t="str">
            <v>GA</v>
          </cell>
          <cell r="J407" t="str">
            <v>John Zuder</v>
          </cell>
          <cell r="K407" t="str">
            <v>HEALTHCARE</v>
          </cell>
          <cell r="L407" t="str">
            <v>KEY LL GSD</v>
          </cell>
          <cell r="M407" t="str">
            <v>Eastern</v>
          </cell>
        </row>
        <row r="408">
          <cell r="E408" t="str">
            <v>GA934</v>
          </cell>
          <cell r="F408" t="str">
            <v>Diversified Resources Tifton CCSP</v>
          </cell>
          <cell r="H408" t="str">
            <v>YES</v>
          </cell>
          <cell r="I408" t="str">
            <v>GA</v>
          </cell>
          <cell r="J408" t="str">
            <v>John Zuder</v>
          </cell>
          <cell r="K408" t="str">
            <v>HEALTHCARE</v>
          </cell>
          <cell r="L408" t="str">
            <v>KEY LL GSD</v>
          </cell>
          <cell r="M408" t="str">
            <v>Eastern</v>
          </cell>
        </row>
        <row r="409">
          <cell r="E409" t="str">
            <v>GA935</v>
          </cell>
          <cell r="F409" t="str">
            <v>Community Cares Services Program Savannah CCSP</v>
          </cell>
          <cell r="H409" t="str">
            <v>YES</v>
          </cell>
          <cell r="I409" t="str">
            <v>GA</v>
          </cell>
          <cell r="J409" t="str">
            <v>John Zuder</v>
          </cell>
          <cell r="K409" t="str">
            <v>HEALTHCARE</v>
          </cell>
          <cell r="L409" t="str">
            <v>KEY LL GSD</v>
          </cell>
          <cell r="M409" t="str">
            <v>Eastern</v>
          </cell>
        </row>
        <row r="410">
          <cell r="E410" t="str">
            <v>GA936</v>
          </cell>
          <cell r="F410" t="str">
            <v>Albany ARC Albany SOURCE</v>
          </cell>
          <cell r="H410" t="str">
            <v>YES</v>
          </cell>
          <cell r="I410" t="str">
            <v>GA</v>
          </cell>
          <cell r="J410" t="str">
            <v>John Zuder</v>
          </cell>
          <cell r="K410" t="str">
            <v>HEALTHCARE</v>
          </cell>
          <cell r="L410" t="str">
            <v>KEY LL GSD</v>
          </cell>
          <cell r="M410" t="str">
            <v>Eastern</v>
          </cell>
        </row>
        <row r="411">
          <cell r="E411" t="str">
            <v>GA937</v>
          </cell>
          <cell r="F411" t="str">
            <v>Columbus Regional Healthcare System Columbus SOURC</v>
          </cell>
          <cell r="H411" t="str">
            <v>YES</v>
          </cell>
          <cell r="I411" t="str">
            <v>GA</v>
          </cell>
          <cell r="J411" t="str">
            <v>John Zuder</v>
          </cell>
          <cell r="K411" t="str">
            <v>HEALTHCARE</v>
          </cell>
          <cell r="L411" t="str">
            <v>KEY LL GSD</v>
          </cell>
          <cell r="M411" t="str">
            <v>Eastern</v>
          </cell>
        </row>
        <row r="412">
          <cell r="E412" t="str">
            <v>GA938</v>
          </cell>
          <cell r="F412" t="str">
            <v>Diversified Resources Tifton SOURCE</v>
          </cell>
          <cell r="H412" t="str">
            <v>YES</v>
          </cell>
          <cell r="I412" t="str">
            <v>GA</v>
          </cell>
          <cell r="J412" t="str">
            <v>John Zuder</v>
          </cell>
          <cell r="K412" t="str">
            <v>HEALTHCARE</v>
          </cell>
          <cell r="L412" t="str">
            <v>KEY LL GSD</v>
          </cell>
          <cell r="M412" t="str">
            <v>Eastern</v>
          </cell>
        </row>
        <row r="413">
          <cell r="E413" t="str">
            <v>GA940</v>
          </cell>
          <cell r="F413" t="str">
            <v>SOURCE CARE MGT AUGUSTA</v>
          </cell>
          <cell r="H413" t="str">
            <v>YES</v>
          </cell>
          <cell r="I413" t="str">
            <v>GA</v>
          </cell>
          <cell r="J413" t="str">
            <v>John Zuder</v>
          </cell>
          <cell r="K413" t="str">
            <v>HEALTHCARE</v>
          </cell>
          <cell r="L413" t="str">
            <v>KEY LL GSD</v>
          </cell>
          <cell r="M413" t="str">
            <v>Eastern</v>
          </cell>
        </row>
        <row r="414">
          <cell r="E414" t="str">
            <v>GA941</v>
          </cell>
          <cell r="F414" t="str">
            <v>Legacy Link, Inc. Gainesville SOURCE</v>
          </cell>
          <cell r="H414" t="str">
            <v>YES</v>
          </cell>
          <cell r="I414" t="str">
            <v>GA</v>
          </cell>
          <cell r="J414" t="str">
            <v>John Zuder</v>
          </cell>
          <cell r="K414" t="str">
            <v>HEALTHCARE</v>
          </cell>
          <cell r="L414" t="str">
            <v>KEY LL GSD</v>
          </cell>
          <cell r="M414" t="str">
            <v>Eastern</v>
          </cell>
        </row>
        <row r="415">
          <cell r="E415" t="str">
            <v>GA942</v>
          </cell>
          <cell r="F415" t="str">
            <v>St. Joseph's / Candler Health System Baxley SOURCE</v>
          </cell>
          <cell r="H415" t="str">
            <v>YES</v>
          </cell>
          <cell r="I415" t="str">
            <v>GA</v>
          </cell>
          <cell r="J415" t="str">
            <v>John Zuder</v>
          </cell>
          <cell r="K415" t="str">
            <v>HEALTHCARE</v>
          </cell>
          <cell r="L415" t="str">
            <v>KEY LL GSD</v>
          </cell>
          <cell r="M415" t="str">
            <v>Eastern</v>
          </cell>
        </row>
        <row r="416">
          <cell r="E416" t="str">
            <v>GA943</v>
          </cell>
          <cell r="F416" t="str">
            <v>Crossroads Community SOURCE</v>
          </cell>
          <cell r="H416" t="str">
            <v>YES</v>
          </cell>
          <cell r="I416" t="str">
            <v>GA</v>
          </cell>
          <cell r="J416" t="str">
            <v>John Zuder</v>
          </cell>
          <cell r="K416" t="str">
            <v>HEALTHCARE</v>
          </cell>
          <cell r="L416" t="str">
            <v>KEY LL GSD</v>
          </cell>
          <cell r="M416" t="str">
            <v>Eastern</v>
          </cell>
        </row>
        <row r="417">
          <cell r="E417" t="str">
            <v>GA944</v>
          </cell>
          <cell r="F417" t="str">
            <v>St. Joseph's / Candler Health System Savannah SOUR</v>
          </cell>
          <cell r="H417" t="str">
            <v>YES</v>
          </cell>
          <cell r="I417" t="str">
            <v>GA</v>
          </cell>
          <cell r="J417" t="str">
            <v>John Zuder</v>
          </cell>
          <cell r="K417" t="str">
            <v>HEALTHCARE</v>
          </cell>
          <cell r="L417" t="str">
            <v>KEY LL GSD</v>
          </cell>
          <cell r="M417" t="str">
            <v>Eastern</v>
          </cell>
        </row>
        <row r="418">
          <cell r="E418" t="str">
            <v>GA945</v>
          </cell>
          <cell r="F418" t="str">
            <v>UniHealth Solutions of North Ga.Mountains Blue Rid</v>
          </cell>
          <cell r="H418" t="str">
            <v>YES</v>
          </cell>
          <cell r="I418" t="str">
            <v>GA</v>
          </cell>
          <cell r="J418" t="str">
            <v>John Zuder</v>
          </cell>
          <cell r="K418" t="str">
            <v>HEALTHCARE</v>
          </cell>
          <cell r="L418" t="str">
            <v>KEY LL GSD</v>
          </cell>
          <cell r="M418" t="str">
            <v>Eastern</v>
          </cell>
        </row>
        <row r="419">
          <cell r="E419" t="str">
            <v>GA946</v>
          </cell>
          <cell r="F419" t="str">
            <v>UniHealth Solutions Atlanta Norcross SOURCE</v>
          </cell>
          <cell r="H419" t="str">
            <v>YES</v>
          </cell>
          <cell r="I419" t="str">
            <v>GA</v>
          </cell>
          <cell r="J419" t="str">
            <v>John Zuder</v>
          </cell>
          <cell r="K419" t="str">
            <v>HEALTHCARE</v>
          </cell>
          <cell r="L419" t="str">
            <v>KEY LL GSD</v>
          </cell>
          <cell r="M419" t="str">
            <v>Eastern</v>
          </cell>
        </row>
        <row r="420">
          <cell r="E420" t="str">
            <v>GA948</v>
          </cell>
          <cell r="F420" t="str">
            <v>Georgia Medicaid Cost Share CCSP</v>
          </cell>
          <cell r="I420" t="str">
            <v>GA</v>
          </cell>
          <cell r="J420" t="str">
            <v>John Zuder</v>
          </cell>
          <cell r="K420" t="str">
            <v>HEALTHCARE</v>
          </cell>
          <cell r="L420" t="str">
            <v>ONE</v>
          </cell>
          <cell r="M420" t="str">
            <v>Eastern</v>
          </cell>
        </row>
        <row r="421">
          <cell r="E421" t="str">
            <v>GA949</v>
          </cell>
          <cell r="F421" t="str">
            <v>Georgia Medicaid Pending Auth (PMAO) CCSP</v>
          </cell>
          <cell r="H421" t="str">
            <v>YES</v>
          </cell>
          <cell r="I421" t="str">
            <v>GA</v>
          </cell>
          <cell r="J421" t="str">
            <v>John Zuder</v>
          </cell>
          <cell r="K421" t="str">
            <v>HEALTHCARE</v>
          </cell>
          <cell r="L421" t="str">
            <v>KEY LL GSD</v>
          </cell>
          <cell r="M421" t="str">
            <v>Eastern</v>
          </cell>
        </row>
        <row r="422">
          <cell r="E422" t="str">
            <v>GA952</v>
          </cell>
          <cell r="F422" t="str">
            <v>GA952 St Joseph?s Candler Health CCSP</v>
          </cell>
          <cell r="H422" t="str">
            <v>YES</v>
          </cell>
          <cell r="I422" t="str">
            <v>GA</v>
          </cell>
          <cell r="J422" t="str">
            <v>John Zuder</v>
          </cell>
          <cell r="K422" t="str">
            <v>HEALTHCARE</v>
          </cell>
          <cell r="L422" t="str">
            <v>KEY LL GSD</v>
          </cell>
          <cell r="M422" t="str">
            <v>Eastern</v>
          </cell>
        </row>
        <row r="423">
          <cell r="E423" t="str">
            <v>GA953</v>
          </cell>
          <cell r="F423" t="str">
            <v>Legacy Link CCSP</v>
          </cell>
          <cell r="H423" t="str">
            <v>YES</v>
          </cell>
          <cell r="I423" t="str">
            <v>GA</v>
          </cell>
          <cell r="J423" t="str">
            <v>John Zuder</v>
          </cell>
          <cell r="K423" t="str">
            <v>HEALTHCARE</v>
          </cell>
          <cell r="L423" t="str">
            <v>KEY LL GSD</v>
          </cell>
          <cell r="M423" t="str">
            <v>Eastern</v>
          </cell>
        </row>
        <row r="424">
          <cell r="E424" t="str">
            <v>GA954</v>
          </cell>
          <cell r="F424" t="str">
            <v>GA954 Diversified Resources Camilla CCSP</v>
          </cell>
          <cell r="H424" t="str">
            <v>YES</v>
          </cell>
          <cell r="I424" t="str">
            <v>GA</v>
          </cell>
          <cell r="J424" t="str">
            <v>John Zuder</v>
          </cell>
          <cell r="K424" t="str">
            <v>HEALTHCARE</v>
          </cell>
          <cell r="L424" t="str">
            <v>KEY LL GSD</v>
          </cell>
          <cell r="M424" t="str">
            <v>Eastern</v>
          </cell>
        </row>
        <row r="425">
          <cell r="E425" t="str">
            <v>GA957</v>
          </cell>
          <cell r="F425" t="str">
            <v>Next Step Care - Source</v>
          </cell>
          <cell r="H425" t="str">
            <v>YES</v>
          </cell>
          <cell r="I425" t="str">
            <v>GA</v>
          </cell>
          <cell r="J425" t="str">
            <v>John Zuder</v>
          </cell>
          <cell r="K425" t="str">
            <v>HEALTHCARE</v>
          </cell>
          <cell r="L425" t="str">
            <v>KEY LL GSD</v>
          </cell>
          <cell r="M425" t="str">
            <v>Eastern</v>
          </cell>
        </row>
        <row r="426">
          <cell r="E426" t="str">
            <v>GA958</v>
          </cell>
          <cell r="F426" t="str">
            <v>SOURCE Care Management - Perry</v>
          </cell>
          <cell r="H426" t="str">
            <v>YES</v>
          </cell>
          <cell r="I426" t="str">
            <v>GA</v>
          </cell>
          <cell r="J426" t="str">
            <v>John Zuder</v>
          </cell>
          <cell r="K426" t="str">
            <v>HEALTHCARE</v>
          </cell>
          <cell r="L426" t="str">
            <v>KEY LL GSD</v>
          </cell>
          <cell r="M426" t="str">
            <v>Eastern</v>
          </cell>
        </row>
        <row r="427">
          <cell r="E427" t="str">
            <v>GA959</v>
          </cell>
          <cell r="F427" t="str">
            <v>SOURCE CARE MGT - CONYERS</v>
          </cell>
          <cell r="H427" t="str">
            <v>YES</v>
          </cell>
          <cell r="I427" t="str">
            <v>GA</v>
          </cell>
          <cell r="J427" t="str">
            <v>John Zuder</v>
          </cell>
          <cell r="K427" t="str">
            <v>HEALTHCARE</v>
          </cell>
          <cell r="L427" t="str">
            <v>KEY LL GSD</v>
          </cell>
          <cell r="M427" t="str">
            <v>Eastern</v>
          </cell>
        </row>
        <row r="428">
          <cell r="E428" t="str">
            <v>GA963</v>
          </cell>
          <cell r="F428" t="str">
            <v>UniHealth Solutions Cordele SOURCE</v>
          </cell>
          <cell r="H428" t="str">
            <v>YES</v>
          </cell>
          <cell r="I428" t="str">
            <v>GA</v>
          </cell>
          <cell r="J428" t="str">
            <v>John Zuder</v>
          </cell>
          <cell r="K428" t="str">
            <v>HEALTHCARE</v>
          </cell>
          <cell r="L428" t="str">
            <v>KEY LL GSD</v>
          </cell>
          <cell r="M428" t="str">
            <v>Eastern</v>
          </cell>
        </row>
        <row r="429">
          <cell r="E429" t="str">
            <v>GA964</v>
          </cell>
          <cell r="F429" t="str">
            <v>UniHealth Solutions Valdosta SOURCE</v>
          </cell>
          <cell r="H429" t="str">
            <v>YES</v>
          </cell>
          <cell r="I429" t="str">
            <v>GA</v>
          </cell>
          <cell r="J429" t="str">
            <v>John Zuder</v>
          </cell>
          <cell r="K429" t="str">
            <v>HEALTHCARE</v>
          </cell>
          <cell r="L429" t="str">
            <v>KEY LL GSD</v>
          </cell>
          <cell r="M429" t="str">
            <v>Eastern</v>
          </cell>
        </row>
        <row r="430">
          <cell r="E430" t="str">
            <v>GA965</v>
          </cell>
          <cell r="F430" t="str">
            <v>Source Care Management Dekalb</v>
          </cell>
          <cell r="H430" t="str">
            <v>YES</v>
          </cell>
          <cell r="I430" t="str">
            <v>GA</v>
          </cell>
          <cell r="J430" t="str">
            <v>John Zuder</v>
          </cell>
          <cell r="K430" t="str">
            <v>HEALTHCARE</v>
          </cell>
          <cell r="L430" t="str">
            <v>KEY LL GSD</v>
          </cell>
          <cell r="M430" t="str">
            <v>Eastern</v>
          </cell>
        </row>
        <row r="431">
          <cell r="E431" t="str">
            <v>GA966</v>
          </cell>
          <cell r="F431" t="str">
            <v>SOURCE CARE MANAGEMENT WRIGHTSVILLE</v>
          </cell>
          <cell r="H431" t="str">
            <v>YES</v>
          </cell>
          <cell r="I431" t="str">
            <v>GA</v>
          </cell>
          <cell r="J431" t="str">
            <v>John Zuder</v>
          </cell>
          <cell r="K431" t="str">
            <v>HEALTHCARE</v>
          </cell>
          <cell r="L431" t="str">
            <v>KEY LL GSD</v>
          </cell>
          <cell r="M431" t="str">
            <v>Eastern</v>
          </cell>
        </row>
        <row r="432">
          <cell r="E432" t="str">
            <v>GA967</v>
          </cell>
          <cell r="F432" t="str">
            <v>River Valley PSA6 CCSP</v>
          </cell>
          <cell r="H432" t="str">
            <v>YES</v>
          </cell>
          <cell r="I432" t="str">
            <v>GA</v>
          </cell>
          <cell r="J432" t="str">
            <v>John Zuder</v>
          </cell>
          <cell r="K432" t="str">
            <v>HEALTHCARE</v>
          </cell>
          <cell r="L432" t="str">
            <v>KEY LL GSD</v>
          </cell>
          <cell r="M432" t="str">
            <v>Eastern</v>
          </cell>
        </row>
        <row r="433">
          <cell r="E433" t="str">
            <v>GA968</v>
          </cell>
          <cell r="F433" t="str">
            <v>Source Care Management - Griffin</v>
          </cell>
          <cell r="H433" t="str">
            <v>YES</v>
          </cell>
          <cell r="I433" t="str">
            <v>GA</v>
          </cell>
          <cell r="J433" t="str">
            <v>John Zuder</v>
          </cell>
          <cell r="K433" t="str">
            <v>HEALTHCARE</v>
          </cell>
          <cell r="L433" t="str">
            <v>KEY LL GSD</v>
          </cell>
          <cell r="M433" t="str">
            <v>Eastern</v>
          </cell>
        </row>
        <row r="434">
          <cell r="E434" t="str">
            <v>GA969</v>
          </cell>
          <cell r="F434" t="str">
            <v>Diversified Resources Valdosta SOURCE</v>
          </cell>
          <cell r="H434" t="str">
            <v>YES</v>
          </cell>
          <cell r="I434" t="str">
            <v>GA</v>
          </cell>
          <cell r="J434" t="str">
            <v>John Zuder</v>
          </cell>
          <cell r="K434" t="str">
            <v>HEALTHCARE</v>
          </cell>
          <cell r="L434" t="str">
            <v>KEY LL GSD</v>
          </cell>
          <cell r="M434" t="str">
            <v>Eastern</v>
          </cell>
        </row>
        <row r="435">
          <cell r="E435" t="str">
            <v>GA970</v>
          </cell>
          <cell r="F435" t="str">
            <v>Diversified Resources Nahunta SOURCE</v>
          </cell>
          <cell r="H435" t="str">
            <v>YES</v>
          </cell>
          <cell r="I435" t="str">
            <v>GA</v>
          </cell>
          <cell r="J435" t="str">
            <v>John Zuder</v>
          </cell>
          <cell r="K435" t="str">
            <v>HEALTHCARE</v>
          </cell>
          <cell r="L435" t="str">
            <v>KEY LL GSD</v>
          </cell>
          <cell r="M435" t="str">
            <v>Eastern</v>
          </cell>
        </row>
        <row r="436">
          <cell r="E436" t="str">
            <v>GA971</v>
          </cell>
          <cell r="F436" t="str">
            <v>SOURCE Care Management Eatonton SOURCE</v>
          </cell>
          <cell r="H436" t="str">
            <v>YES</v>
          </cell>
          <cell r="I436" t="str">
            <v>GA</v>
          </cell>
          <cell r="J436" t="str">
            <v>John Zuder</v>
          </cell>
          <cell r="K436" t="str">
            <v>HEALTHCARE</v>
          </cell>
          <cell r="L436" t="str">
            <v>KEY LL GSD</v>
          </cell>
          <cell r="M436" t="str">
            <v>Eastern</v>
          </cell>
        </row>
        <row r="437">
          <cell r="E437" t="str">
            <v>GA973</v>
          </cell>
          <cell r="F437" t="str">
            <v>Independent Care Waiver Program ICWP</v>
          </cell>
          <cell r="H437" t="str">
            <v>YES</v>
          </cell>
          <cell r="I437" t="str">
            <v>GA</v>
          </cell>
          <cell r="J437" t="str">
            <v>John Zuder</v>
          </cell>
          <cell r="K437" t="str">
            <v>HEALTHCARE</v>
          </cell>
          <cell r="L437" t="str">
            <v>KEY LL GSD</v>
          </cell>
          <cell r="M437" t="str">
            <v>Eastern</v>
          </cell>
        </row>
        <row r="438">
          <cell r="E438" t="str">
            <v>GA974</v>
          </cell>
          <cell r="F438" t="str">
            <v>CSRA Regional Development Center AAA Aug</v>
          </cell>
          <cell r="H438" t="str">
            <v>YES</v>
          </cell>
          <cell r="I438" t="str">
            <v>GA</v>
          </cell>
          <cell r="J438" t="str">
            <v>John Zuder</v>
          </cell>
          <cell r="K438" t="str">
            <v>HEALTHCARE</v>
          </cell>
          <cell r="L438" t="str">
            <v>KEY LL GSD</v>
          </cell>
          <cell r="M438" t="str">
            <v>Eastern</v>
          </cell>
        </row>
        <row r="439">
          <cell r="E439" t="str">
            <v>GA976</v>
          </cell>
          <cell r="F439" t="str">
            <v>UniHealth Solutions Athens SOURCE</v>
          </cell>
          <cell r="H439" t="str">
            <v>YES</v>
          </cell>
          <cell r="I439" t="str">
            <v>GA</v>
          </cell>
          <cell r="J439" t="str">
            <v>John Zuder</v>
          </cell>
          <cell r="K439" t="str">
            <v>HEALTHCARE</v>
          </cell>
          <cell r="L439" t="str">
            <v>KEY LL GSD</v>
          </cell>
          <cell r="M439" t="str">
            <v>Eastern</v>
          </cell>
        </row>
        <row r="440">
          <cell r="E440" t="str">
            <v>GA977</v>
          </cell>
          <cell r="F440" t="str">
            <v>Pruitt Home Health First</v>
          </cell>
          <cell r="H440" t="str">
            <v>YES</v>
          </cell>
          <cell r="I440" t="str">
            <v>GA</v>
          </cell>
          <cell r="J440" t="str">
            <v>John Zuder</v>
          </cell>
          <cell r="K440" t="str">
            <v>HEALTHCARE</v>
          </cell>
          <cell r="L440" t="str">
            <v>KEY LL GSD</v>
          </cell>
          <cell r="M440" t="str">
            <v>Eastern</v>
          </cell>
        </row>
        <row r="441">
          <cell r="E441" t="str">
            <v>GA978</v>
          </cell>
          <cell r="F441" t="str">
            <v>UniHealth Solutions Macon SOURCE</v>
          </cell>
          <cell r="H441" t="str">
            <v>YES</v>
          </cell>
          <cell r="I441" t="str">
            <v>GA</v>
          </cell>
          <cell r="J441" t="str">
            <v>John Zuder</v>
          </cell>
          <cell r="K441" t="str">
            <v>HEALTHCARE</v>
          </cell>
          <cell r="L441" t="str">
            <v>KEY LL GSD</v>
          </cell>
          <cell r="M441" t="str">
            <v>Eastern</v>
          </cell>
        </row>
        <row r="442">
          <cell r="E442" t="str">
            <v>GA980</v>
          </cell>
          <cell r="F442" t="str">
            <v>CRISP CARE MANAGEMENT - SOURCE</v>
          </cell>
          <cell r="H442" t="str">
            <v>YES</v>
          </cell>
          <cell r="I442" t="str">
            <v>GA</v>
          </cell>
          <cell r="J442" t="str">
            <v>John Zuder</v>
          </cell>
          <cell r="K442" t="str">
            <v>HEALTHCARE</v>
          </cell>
          <cell r="L442" t="str">
            <v>KEY LL GSD</v>
          </cell>
          <cell r="M442" t="str">
            <v>Eastern</v>
          </cell>
        </row>
        <row r="443">
          <cell r="E443" t="str">
            <v>GA981</v>
          </cell>
          <cell r="F443" t="str">
            <v>SOURCE CARE MANAGEMENT ROME</v>
          </cell>
          <cell r="H443" t="str">
            <v>YES</v>
          </cell>
          <cell r="I443" t="str">
            <v>GA</v>
          </cell>
          <cell r="J443" t="str">
            <v>John Zuder</v>
          </cell>
          <cell r="K443" t="str">
            <v>HEALTHCARE</v>
          </cell>
          <cell r="L443" t="str">
            <v>KEY LL GSD</v>
          </cell>
          <cell r="M443" t="str">
            <v>Eastern</v>
          </cell>
        </row>
        <row r="444">
          <cell r="E444" t="str">
            <v>GA983</v>
          </cell>
          <cell r="F444" t="str">
            <v>SOURCE CARE MANAGEMENT NEWMAN</v>
          </cell>
          <cell r="H444" t="str">
            <v>YES</v>
          </cell>
          <cell r="I444" t="str">
            <v>GA</v>
          </cell>
          <cell r="J444" t="str">
            <v>John Zuder</v>
          </cell>
          <cell r="K444" t="str">
            <v>HEALTHCARE</v>
          </cell>
          <cell r="L444" t="str">
            <v>KEY LL GSD</v>
          </cell>
          <cell r="M444" t="str">
            <v>Eastern</v>
          </cell>
        </row>
        <row r="445">
          <cell r="E445" t="str">
            <v>GA985</v>
          </cell>
          <cell r="F445" t="str">
            <v>Visiting Nurse Health Systems SOURCE Partners Atla</v>
          </cell>
          <cell r="H445" t="str">
            <v>YES</v>
          </cell>
          <cell r="I445" t="str">
            <v>GA</v>
          </cell>
          <cell r="J445" t="str">
            <v>John Zuder</v>
          </cell>
          <cell r="K445" t="str">
            <v>HEALTHCARE</v>
          </cell>
          <cell r="L445" t="str">
            <v>KEY LL GSD</v>
          </cell>
          <cell r="M445" t="str">
            <v>Eastern</v>
          </cell>
        </row>
        <row r="446">
          <cell r="E446" t="str">
            <v>GA987</v>
          </cell>
          <cell r="F446" t="str">
            <v>GA987 SOURCE CARE MANAGEMENT DULUTH</v>
          </cell>
          <cell r="H446" t="str">
            <v>YES</v>
          </cell>
          <cell r="I446" t="str">
            <v>GA</v>
          </cell>
          <cell r="J446" t="str">
            <v>John Zuder</v>
          </cell>
          <cell r="K446" t="str">
            <v>HEALTHCARE</v>
          </cell>
          <cell r="L446" t="str">
            <v>KEY LL GSD</v>
          </cell>
          <cell r="M446" t="str">
            <v>Eastern</v>
          </cell>
        </row>
        <row r="447">
          <cell r="E447" t="str">
            <v>GA989</v>
          </cell>
          <cell r="F447" t="str">
            <v>SOURCE CARE MANAGEMENT MACON</v>
          </cell>
          <cell r="H447" t="str">
            <v>YES</v>
          </cell>
          <cell r="I447" t="str">
            <v>GA</v>
          </cell>
          <cell r="J447" t="str">
            <v>John Zuder</v>
          </cell>
          <cell r="K447" t="str">
            <v>HEALTHCARE</v>
          </cell>
          <cell r="L447" t="str">
            <v>KEY LL GSD</v>
          </cell>
          <cell r="M447" t="str">
            <v>Eastern</v>
          </cell>
        </row>
        <row r="448">
          <cell r="E448" t="str">
            <v>GA990</v>
          </cell>
          <cell r="F448" t="str">
            <v>SOURCE CARE MANAGEMENT AMERICUS</v>
          </cell>
          <cell r="H448" t="str">
            <v>YES</v>
          </cell>
          <cell r="I448" t="str">
            <v>GA</v>
          </cell>
          <cell r="J448" t="str">
            <v>John Zuder</v>
          </cell>
          <cell r="K448" t="str">
            <v>HEALTHCARE</v>
          </cell>
          <cell r="L448" t="str">
            <v>KEY LL GSD</v>
          </cell>
          <cell r="M448" t="str">
            <v>Eastern</v>
          </cell>
        </row>
        <row r="449">
          <cell r="E449" t="str">
            <v>GA991</v>
          </cell>
          <cell r="F449" t="str">
            <v>SOURCE CARE MANAGEMENT THOMASVILLE</v>
          </cell>
          <cell r="H449" t="str">
            <v>YES</v>
          </cell>
          <cell r="I449" t="str">
            <v>GA</v>
          </cell>
          <cell r="J449" t="str">
            <v>John Zuder</v>
          </cell>
          <cell r="K449" t="str">
            <v>HEALTHCARE</v>
          </cell>
          <cell r="L449" t="str">
            <v>KEY LL GSD</v>
          </cell>
          <cell r="M449" t="str">
            <v>Eastern</v>
          </cell>
        </row>
        <row r="450">
          <cell r="E450" t="str">
            <v>GA992</v>
          </cell>
          <cell r="F450" t="str">
            <v>SOURCE CARE MANAGEMENT JESUP</v>
          </cell>
          <cell r="H450" t="str">
            <v>YES</v>
          </cell>
          <cell r="I450" t="str">
            <v>GA</v>
          </cell>
          <cell r="J450" t="str">
            <v>John Zuder</v>
          </cell>
          <cell r="K450" t="str">
            <v>HEALTHCARE</v>
          </cell>
          <cell r="L450" t="str">
            <v>KEY LL GSD</v>
          </cell>
          <cell r="M450" t="str">
            <v>Eastern</v>
          </cell>
        </row>
        <row r="451">
          <cell r="E451" t="str">
            <v>GA993</v>
          </cell>
          <cell r="F451" t="str">
            <v>SOURCE CARE MANAGEMENT COLUMBUS</v>
          </cell>
          <cell r="H451" t="str">
            <v>YES</v>
          </cell>
          <cell r="I451" t="str">
            <v>GA</v>
          </cell>
          <cell r="J451" t="str">
            <v>John Zuder</v>
          </cell>
          <cell r="K451" t="str">
            <v>HEALTHCARE</v>
          </cell>
          <cell r="L451" t="str">
            <v>KEY LL GSD</v>
          </cell>
          <cell r="M451" t="str">
            <v>Eastern</v>
          </cell>
        </row>
        <row r="452">
          <cell r="E452" t="str">
            <v>GA994</v>
          </cell>
          <cell r="F452" t="str">
            <v>SOURCE CARE MANAGEMENT ATHENS</v>
          </cell>
          <cell r="H452" t="str">
            <v>YES</v>
          </cell>
          <cell r="I452" t="str">
            <v>GA</v>
          </cell>
          <cell r="J452" t="str">
            <v>John Zuder</v>
          </cell>
          <cell r="K452" t="str">
            <v>HEALTHCARE</v>
          </cell>
          <cell r="L452" t="str">
            <v>KEY LL GSD</v>
          </cell>
          <cell r="M452" t="str">
            <v>Eastern</v>
          </cell>
        </row>
        <row r="453">
          <cell r="E453" t="str">
            <v>GA996</v>
          </cell>
          <cell r="F453" t="str">
            <v>Diversified Resources Valdosta CCSP</v>
          </cell>
          <cell r="H453" t="str">
            <v>YES</v>
          </cell>
          <cell r="I453" t="str">
            <v>GA</v>
          </cell>
          <cell r="J453" t="str">
            <v>John Zuder</v>
          </cell>
          <cell r="K453" t="str">
            <v>HEALTHCARE</v>
          </cell>
          <cell r="L453" t="str">
            <v>KEY LL GSD</v>
          </cell>
          <cell r="M453" t="str">
            <v>Eastern</v>
          </cell>
        </row>
        <row r="454">
          <cell r="E454" t="str">
            <v>GA998</v>
          </cell>
          <cell r="F454" t="str">
            <v>Diversified Resources Waycross CCSP</v>
          </cell>
          <cell r="H454" t="str">
            <v>YES</v>
          </cell>
          <cell r="I454" t="str">
            <v>GA</v>
          </cell>
          <cell r="J454" t="str">
            <v>John Zuder</v>
          </cell>
          <cell r="K454" t="str">
            <v>HEALTHCARE</v>
          </cell>
          <cell r="L454" t="str">
            <v>KEY LL GSD</v>
          </cell>
          <cell r="M454" t="str">
            <v>Eastern</v>
          </cell>
        </row>
        <row r="455">
          <cell r="E455" t="str">
            <v>GA999</v>
          </cell>
          <cell r="F455" t="str">
            <v>Next Step Care - Albany</v>
          </cell>
          <cell r="H455" t="str">
            <v>YES</v>
          </cell>
          <cell r="I455" t="str">
            <v>GA</v>
          </cell>
          <cell r="J455" t="str">
            <v>John Zuder</v>
          </cell>
          <cell r="K455" t="str">
            <v>HEALTHCARE</v>
          </cell>
          <cell r="L455" t="str">
            <v>KEY LL GSD</v>
          </cell>
          <cell r="M455" t="str">
            <v>Eastern</v>
          </cell>
        </row>
        <row r="456">
          <cell r="E456" t="str">
            <v>GSD01</v>
          </cell>
          <cell r="F456" t="str">
            <v>GSD NE Region Subs with Contact Payers</v>
          </cell>
          <cell r="I456" t="str">
            <v>MA</v>
          </cell>
          <cell r="J456" t="str">
            <v>OPEN GSD</v>
          </cell>
          <cell r="K456" t="str">
            <v>HEALTHCARE</v>
          </cell>
          <cell r="L456" t="str">
            <v>ONE</v>
          </cell>
          <cell r="M456" t="str">
            <v>GS</v>
          </cell>
        </row>
        <row r="457">
          <cell r="E457" t="str">
            <v>GSD02</v>
          </cell>
          <cell r="F457" t="str">
            <v>GSD Subs with Contact Payers</v>
          </cell>
          <cell r="I457" t="str">
            <v>GA</v>
          </cell>
          <cell r="J457" t="str">
            <v>OPEN GSD</v>
          </cell>
          <cell r="K457" t="str">
            <v>HEALTHCARE</v>
          </cell>
          <cell r="L457" t="str">
            <v>ONE</v>
          </cell>
          <cell r="M457" t="str">
            <v>GS</v>
          </cell>
        </row>
        <row r="458">
          <cell r="E458" t="str">
            <v>GSD03</v>
          </cell>
          <cell r="F458" t="str">
            <v>GSD WEST Region Subs with Contact Payers</v>
          </cell>
          <cell r="I458" t="str">
            <v>CA</v>
          </cell>
          <cell r="J458" t="str">
            <v>OPEN GSD</v>
          </cell>
          <cell r="K458" t="str">
            <v>HEALTHCARE</v>
          </cell>
          <cell r="L458" t="str">
            <v>ONE</v>
          </cell>
          <cell r="M458" t="str">
            <v>GS</v>
          </cell>
        </row>
        <row r="459">
          <cell r="E459" t="str">
            <v>GSD07</v>
          </cell>
          <cell r="F459" t="str">
            <v>COB/Subrogation</v>
          </cell>
          <cell r="I459" t="str">
            <v>MA</v>
          </cell>
          <cell r="J459" t="str">
            <v>OPEN GSD</v>
          </cell>
          <cell r="K459" t="str">
            <v>HEALTHCARE</v>
          </cell>
          <cell r="L459" t="str">
            <v>LL GSD</v>
          </cell>
          <cell r="M459" t="str">
            <v>GS</v>
          </cell>
        </row>
        <row r="460">
          <cell r="E460" t="str">
            <v>GSD15</v>
          </cell>
          <cell r="F460" t="str">
            <v>MassHealth Subs Pd by ASAPs</v>
          </cell>
          <cell r="I460" t="str">
            <v>MA</v>
          </cell>
          <cell r="J460" t="str">
            <v>OPEN GSD</v>
          </cell>
          <cell r="K460" t="str">
            <v>HEALTHCARE</v>
          </cell>
          <cell r="L460" t="str">
            <v>ONE</v>
          </cell>
          <cell r="M460" t="str">
            <v>GS</v>
          </cell>
        </row>
        <row r="461">
          <cell r="E461" t="str">
            <v>HI600</v>
          </cell>
          <cell r="F461" t="str">
            <v>Kalaupapa Nursing Facility</v>
          </cell>
          <cell r="I461" t="str">
            <v>HI</v>
          </cell>
          <cell r="J461" t="str">
            <v>Open (John Zuder)</v>
          </cell>
          <cell r="K461" t="str">
            <v>HEALTHCARE</v>
          </cell>
          <cell r="L461" t="str">
            <v>IS LL</v>
          </cell>
          <cell r="M461" t="str">
            <v>Inside Sales</v>
          </cell>
        </row>
        <row r="462">
          <cell r="E462" t="str">
            <v>HI704</v>
          </cell>
          <cell r="F462" t="str">
            <v>Lifeline Honolulu</v>
          </cell>
          <cell r="G462" t="str">
            <v>STATE BUCKET</v>
          </cell>
          <cell r="I462" t="str">
            <v>HI</v>
          </cell>
          <cell r="J462" t="str">
            <v>Ruth Ann Arber</v>
          </cell>
          <cell r="K462" t="str">
            <v>HEALTHCARE</v>
          </cell>
          <cell r="L462" t="str">
            <v>ONE</v>
          </cell>
          <cell r="M462" t="str">
            <v>Western</v>
          </cell>
        </row>
        <row r="463">
          <cell r="E463" t="str">
            <v>HI718</v>
          </cell>
          <cell r="F463" t="str">
            <v>West Hawaii Home Heath</v>
          </cell>
          <cell r="I463" t="str">
            <v>HI</v>
          </cell>
          <cell r="J463" t="str">
            <v>OPEN ONE</v>
          </cell>
          <cell r="K463" t="str">
            <v>HEALTHCARE</v>
          </cell>
          <cell r="L463" t="str">
            <v>OPEN ONE</v>
          </cell>
          <cell r="M463" t="str">
            <v>OS</v>
          </cell>
        </row>
        <row r="464">
          <cell r="E464" t="str">
            <v>HI900</v>
          </cell>
          <cell r="F464" t="str">
            <v>HI KAISER PERMANENTE</v>
          </cell>
          <cell r="I464" t="str">
            <v>HI</v>
          </cell>
          <cell r="J464" t="str">
            <v>Ruth Ann Arber</v>
          </cell>
          <cell r="K464" t="str">
            <v>HEALTHCARE</v>
          </cell>
          <cell r="L464" t="str">
            <v>LL GSD</v>
          </cell>
          <cell r="M464" t="str">
            <v>Western</v>
          </cell>
        </row>
        <row r="465">
          <cell r="E465" t="str">
            <v>HW003</v>
          </cell>
          <cell r="F465" t="str">
            <v>1094 Right at Home</v>
          </cell>
          <cell r="I465" t="str">
            <v>DC</v>
          </cell>
          <cell r="J465" t="str">
            <v>OPEN LMS/PSF</v>
          </cell>
          <cell r="K465" t="str">
            <v>HEALTHCARE</v>
          </cell>
          <cell r="L465" t="str">
            <v>PSF</v>
          </cell>
          <cell r="M465" t="str">
            <v>CPS</v>
          </cell>
        </row>
        <row r="466">
          <cell r="E466" t="str">
            <v>HW308</v>
          </cell>
          <cell r="F466" t="str">
            <v>1063 Gulf Coast Health Services. - Right at Home</v>
          </cell>
          <cell r="I466" t="str">
            <v>FL</v>
          </cell>
          <cell r="J466" t="str">
            <v>Open (John Zuder)</v>
          </cell>
          <cell r="K466" t="str">
            <v>HEALTHCARE</v>
          </cell>
          <cell r="L466" t="str">
            <v>IS LL</v>
          </cell>
          <cell r="M466" t="str">
            <v>Inside Sales</v>
          </cell>
        </row>
        <row r="467">
          <cell r="E467" t="str">
            <v>HW309</v>
          </cell>
          <cell r="F467" t="str">
            <v>1083 Right at Home Bucks County (PA)</v>
          </cell>
          <cell r="I467" t="str">
            <v>PA</v>
          </cell>
          <cell r="J467" t="str">
            <v>Tyler Hedrick</v>
          </cell>
          <cell r="K467" t="str">
            <v>HEALTHCARE</v>
          </cell>
          <cell r="L467" t="str">
            <v>IS LL</v>
          </cell>
          <cell r="M467" t="str">
            <v>Inside Sales</v>
          </cell>
        </row>
        <row r="468">
          <cell r="E468" t="str">
            <v>HW313</v>
          </cell>
          <cell r="F468" t="str">
            <v>Emergency Communication System (CA)</v>
          </cell>
          <cell r="I468" t="str">
            <v>CA</v>
          </cell>
          <cell r="J468" t="str">
            <v>Dante Mignucci</v>
          </cell>
          <cell r="K468" t="str">
            <v>HEALTHCARE</v>
          </cell>
          <cell r="L468" t="str">
            <v>IS LL</v>
          </cell>
          <cell r="M468" t="str">
            <v>Inside Sales</v>
          </cell>
        </row>
        <row r="469">
          <cell r="E469" t="str">
            <v>HW314</v>
          </cell>
          <cell r="F469" t="str">
            <v>Emergency Communication Systems</v>
          </cell>
          <cell r="I469" t="str">
            <v>CA</v>
          </cell>
          <cell r="J469" t="str">
            <v>Dante Mignucci</v>
          </cell>
          <cell r="K469" t="str">
            <v>HEALTHCARE</v>
          </cell>
          <cell r="L469" t="str">
            <v>IS LL</v>
          </cell>
          <cell r="M469" t="str">
            <v>Inside Sales</v>
          </cell>
        </row>
        <row r="470">
          <cell r="E470" t="str">
            <v>HW316</v>
          </cell>
          <cell r="F470" t="str">
            <v>1002/1231 Right at Home Wichita Kansas</v>
          </cell>
          <cell r="H470" t="str">
            <v>YES</v>
          </cell>
          <cell r="I470" t="str">
            <v>KS</v>
          </cell>
          <cell r="J470" t="str">
            <v>Jerri McCracken</v>
          </cell>
          <cell r="K470" t="str">
            <v>HEALTHCARE</v>
          </cell>
          <cell r="L470" t="str">
            <v>KEY LL B2B</v>
          </cell>
          <cell r="M470" t="str">
            <v>Western</v>
          </cell>
        </row>
        <row r="471">
          <cell r="E471" t="str">
            <v>HW318</v>
          </cell>
          <cell r="F471" t="str">
            <v>VNA Private Care (MA)</v>
          </cell>
          <cell r="I471" t="str">
            <v>MA</v>
          </cell>
          <cell r="J471" t="str">
            <v>Dante Mignucci</v>
          </cell>
          <cell r="K471" t="str">
            <v>HEALTHCARE</v>
          </cell>
          <cell r="L471" t="str">
            <v>ONE</v>
          </cell>
          <cell r="M471" t="str">
            <v>Inside Sales</v>
          </cell>
        </row>
        <row r="472">
          <cell r="E472" t="str">
            <v>HW325</v>
          </cell>
          <cell r="F472" t="str">
            <v>1125/1055 Day to Day Farms-Right at Home St. Louis</v>
          </cell>
          <cell r="I472" t="str">
            <v>MO</v>
          </cell>
          <cell r="J472" t="str">
            <v>Jerri McCracken</v>
          </cell>
          <cell r="K472" t="str">
            <v>HEALTHCARE</v>
          </cell>
          <cell r="L472" t="str">
            <v>PSF</v>
          </cell>
          <cell r="M472" t="str">
            <v>Western</v>
          </cell>
        </row>
        <row r="473">
          <cell r="E473" t="str">
            <v>HW326</v>
          </cell>
          <cell r="F473" t="str">
            <v>Philips - St Joseph</v>
          </cell>
          <cell r="I473" t="str">
            <v>MO</v>
          </cell>
          <cell r="J473" t="str">
            <v>OPEN ONE</v>
          </cell>
          <cell r="K473" t="str">
            <v>HEALTHCARE</v>
          </cell>
          <cell r="L473" t="str">
            <v>OPEN ONE</v>
          </cell>
          <cell r="M473" t="str">
            <v>OS</v>
          </cell>
        </row>
        <row r="474">
          <cell r="E474" t="str">
            <v>HW330</v>
          </cell>
          <cell r="F474" t="str">
            <v>1009 Right at Home - San Antonio (TX)</v>
          </cell>
          <cell r="I474" t="str">
            <v>TX</v>
          </cell>
          <cell r="J474" t="str">
            <v>Open (John Zuder)</v>
          </cell>
          <cell r="K474" t="str">
            <v>HEALTHCARE</v>
          </cell>
          <cell r="L474" t="str">
            <v>IS LL</v>
          </cell>
          <cell r="M474" t="str">
            <v>Inside Sales</v>
          </cell>
        </row>
        <row r="475">
          <cell r="E475" t="str">
            <v>TE630</v>
          </cell>
          <cell r="F475" t="str">
            <v>1009 Right at Home - San Antonio</v>
          </cell>
          <cell r="I475" t="str">
            <v>TX</v>
          </cell>
          <cell r="J475" t="str">
            <v>Open (John Zuder)</v>
          </cell>
          <cell r="K475" t="str">
            <v>HEALTHCARE</v>
          </cell>
          <cell r="L475" t="str">
            <v>IS LL</v>
          </cell>
          <cell r="M475" t="str">
            <v>Inside Sales</v>
          </cell>
        </row>
        <row r="476">
          <cell r="E476" t="str">
            <v>HW334</v>
          </cell>
          <cell r="F476" t="str">
            <v>1026 Right at Home Atlanta Georgia</v>
          </cell>
          <cell r="I476" t="str">
            <v>GA</v>
          </cell>
          <cell r="J476" t="str">
            <v>Tyler Hedrick</v>
          </cell>
          <cell r="K476" t="str">
            <v>HEALTHCARE</v>
          </cell>
          <cell r="L476" t="str">
            <v>IS LL</v>
          </cell>
          <cell r="M476" t="str">
            <v>Inside Sales</v>
          </cell>
        </row>
        <row r="477">
          <cell r="E477" t="str">
            <v>HW343</v>
          </cell>
          <cell r="F477" t="str">
            <v>Capital Pharmacy &amp; Medical Equipment (KY)</v>
          </cell>
          <cell r="I477" t="str">
            <v>KY</v>
          </cell>
          <cell r="J477" t="str">
            <v>Dante Mignucci</v>
          </cell>
          <cell r="K477" t="str">
            <v>HEALTHCARE</v>
          </cell>
          <cell r="L477" t="str">
            <v>IS LL</v>
          </cell>
          <cell r="M477" t="str">
            <v>Inside Sales</v>
          </cell>
        </row>
        <row r="478">
          <cell r="E478" t="str">
            <v>HW352</v>
          </cell>
          <cell r="F478" t="str">
            <v>Acts of Grace Inc. dba Right at Home - Kingwood</v>
          </cell>
          <cell r="I478" t="str">
            <v>TX</v>
          </cell>
          <cell r="J478" t="str">
            <v>Open (John Zuder)</v>
          </cell>
          <cell r="K478" t="str">
            <v>HEALTHCARE</v>
          </cell>
          <cell r="L478" t="str">
            <v>IS LL</v>
          </cell>
          <cell r="M478" t="str">
            <v>Inside Sales</v>
          </cell>
        </row>
        <row r="479">
          <cell r="E479" t="str">
            <v>HW353</v>
          </cell>
          <cell r="F479" t="str">
            <v>Right at Home- Seattle</v>
          </cell>
          <cell r="I479" t="str">
            <v>WA</v>
          </cell>
          <cell r="J479" t="str">
            <v>Open (John Zuder)</v>
          </cell>
          <cell r="K479" t="str">
            <v>HEALTHCARE</v>
          </cell>
          <cell r="L479" t="str">
            <v>ONE</v>
          </cell>
          <cell r="M479" t="str">
            <v>Inside Sales</v>
          </cell>
        </row>
        <row r="480">
          <cell r="E480" t="str">
            <v>HW355</v>
          </cell>
          <cell r="F480" t="str">
            <v>1138 Right at Home</v>
          </cell>
          <cell r="I480" t="str">
            <v>CO</v>
          </cell>
          <cell r="J480" t="str">
            <v>Dante Mignucci</v>
          </cell>
          <cell r="K480" t="str">
            <v>HEALTHCARE</v>
          </cell>
          <cell r="L480" t="str">
            <v>IS LL</v>
          </cell>
          <cell r="M480" t="str">
            <v>Inside Sales</v>
          </cell>
        </row>
        <row r="481">
          <cell r="E481" t="str">
            <v>HW375</v>
          </cell>
          <cell r="F481" t="str">
            <v>Ness County Hospital</v>
          </cell>
          <cell r="I481" t="str">
            <v>KS</v>
          </cell>
          <cell r="J481" t="str">
            <v>Open (John Zuder)</v>
          </cell>
          <cell r="K481" t="str">
            <v>HEALTHCARE</v>
          </cell>
          <cell r="L481" t="str">
            <v>IS LL</v>
          </cell>
          <cell r="M481" t="str">
            <v>Inside Sales</v>
          </cell>
        </row>
        <row r="482">
          <cell r="E482" t="str">
            <v>HW382</v>
          </cell>
          <cell r="F482" t="str">
            <v>Comfort Keepers (OH)</v>
          </cell>
          <cell r="I482" t="str">
            <v>OH</v>
          </cell>
          <cell r="J482" t="str">
            <v>OPEN LMS/PSF</v>
          </cell>
          <cell r="K482" t="str">
            <v>HEALTHCARE</v>
          </cell>
          <cell r="L482" t="str">
            <v>PSF</v>
          </cell>
          <cell r="M482" t="str">
            <v>CPS</v>
          </cell>
        </row>
        <row r="483">
          <cell r="E483" t="str">
            <v>HW385</v>
          </cell>
          <cell r="F483" t="str">
            <v>Right at Home</v>
          </cell>
          <cell r="I483" t="str">
            <v>NJ</v>
          </cell>
          <cell r="J483" t="str">
            <v>OPEN LMS/PSF</v>
          </cell>
          <cell r="K483" t="str">
            <v>HEALTHCARE</v>
          </cell>
          <cell r="L483" t="str">
            <v>PSF</v>
          </cell>
          <cell r="M483" t="str">
            <v>CPS</v>
          </cell>
        </row>
        <row r="484">
          <cell r="E484" t="str">
            <v>NJ585</v>
          </cell>
          <cell r="F484" t="str">
            <v>Right at Home</v>
          </cell>
          <cell r="I484" t="str">
            <v>NJ</v>
          </cell>
          <cell r="J484" t="str">
            <v>OPEN LMS/PSF</v>
          </cell>
          <cell r="K484" t="str">
            <v>HEALTHCARE</v>
          </cell>
          <cell r="L484" t="str">
            <v>PSF</v>
          </cell>
          <cell r="M484" t="str">
            <v>CPS</v>
          </cell>
        </row>
        <row r="485">
          <cell r="E485" t="str">
            <v>NJ685</v>
          </cell>
          <cell r="F485" t="str">
            <v>Right at Home</v>
          </cell>
          <cell r="I485" t="str">
            <v>NJ</v>
          </cell>
          <cell r="J485" t="str">
            <v>OPEN LMS/PSF</v>
          </cell>
          <cell r="K485" t="str">
            <v>HEALTHCARE</v>
          </cell>
          <cell r="L485" t="str">
            <v>PSF</v>
          </cell>
          <cell r="M485" t="str">
            <v>CPS</v>
          </cell>
        </row>
        <row r="486">
          <cell r="E486" t="str">
            <v>HW390</v>
          </cell>
          <cell r="F486" t="str">
            <v>Philips Lifeline - Abilene</v>
          </cell>
          <cell r="I486" t="str">
            <v>TX</v>
          </cell>
          <cell r="J486" t="str">
            <v>OPEN ONE</v>
          </cell>
          <cell r="K486" t="str">
            <v>HEALTHCARE</v>
          </cell>
          <cell r="L486" t="str">
            <v>OPEN ONE</v>
          </cell>
          <cell r="M486" t="str">
            <v>OS</v>
          </cell>
        </row>
        <row r="487">
          <cell r="E487" t="str">
            <v>HW402</v>
          </cell>
          <cell r="F487" t="str">
            <v>Personal Home Care Inc. (VA) DBA 1st Car</v>
          </cell>
          <cell r="I487" t="str">
            <v>VA</v>
          </cell>
          <cell r="J487" t="str">
            <v>Tyler Hedrick</v>
          </cell>
          <cell r="K487" t="str">
            <v>HEALTHCARE</v>
          </cell>
          <cell r="L487" t="str">
            <v>IS LL</v>
          </cell>
          <cell r="M487" t="str">
            <v>Inside Sales</v>
          </cell>
        </row>
        <row r="488">
          <cell r="E488" t="str">
            <v>HW403</v>
          </cell>
          <cell r="F488" t="str">
            <v>Personal Home Care Inc. (VA)</v>
          </cell>
          <cell r="I488" t="str">
            <v>VA</v>
          </cell>
          <cell r="J488" t="str">
            <v>Tyler Hedrick</v>
          </cell>
          <cell r="K488" t="str">
            <v>HEALTHCARE</v>
          </cell>
          <cell r="L488" t="str">
            <v>IS LL</v>
          </cell>
          <cell r="M488" t="str">
            <v>Inside Sales</v>
          </cell>
        </row>
        <row r="489">
          <cell r="E489" t="str">
            <v>HW404</v>
          </cell>
          <cell r="F489" t="str">
            <v>Personal Home Care Inc. (VA)</v>
          </cell>
          <cell r="I489" t="str">
            <v>VA</v>
          </cell>
          <cell r="J489" t="str">
            <v>Tyler Hedrick</v>
          </cell>
          <cell r="K489" t="str">
            <v>HEALTHCARE</v>
          </cell>
          <cell r="L489" t="str">
            <v>IS LL</v>
          </cell>
          <cell r="M489" t="str">
            <v>Inside Sales</v>
          </cell>
        </row>
        <row r="490">
          <cell r="E490" t="str">
            <v>HW405</v>
          </cell>
          <cell r="F490" t="str">
            <v>Philips Lifeline</v>
          </cell>
          <cell r="G490" t="str">
            <v>STATE BUCKET</v>
          </cell>
          <cell r="I490" t="str">
            <v>MD</v>
          </cell>
          <cell r="J490" t="str">
            <v>John Royals</v>
          </cell>
          <cell r="K490" t="str">
            <v>HEALTHCARE</v>
          </cell>
          <cell r="L490" t="str">
            <v>ONE</v>
          </cell>
          <cell r="M490" t="str">
            <v>Eastern</v>
          </cell>
        </row>
        <row r="491">
          <cell r="E491" t="str">
            <v>HW413</v>
          </cell>
          <cell r="F491" t="str">
            <v>1133 Right at Home San Diego California</v>
          </cell>
          <cell r="I491" t="str">
            <v>CA</v>
          </cell>
          <cell r="J491" t="str">
            <v>Dante Mignucci</v>
          </cell>
          <cell r="K491" t="str">
            <v>HEALTHCARE</v>
          </cell>
          <cell r="L491" t="str">
            <v>IS LL</v>
          </cell>
          <cell r="M491" t="str">
            <v>Inside Sales</v>
          </cell>
        </row>
        <row r="492">
          <cell r="E492" t="str">
            <v>HW414</v>
          </cell>
          <cell r="F492" t="str">
            <v>Philips - Quincy</v>
          </cell>
          <cell r="I492" t="str">
            <v>CA</v>
          </cell>
          <cell r="J492" t="str">
            <v>OPEN ONE</v>
          </cell>
          <cell r="K492" t="str">
            <v>HEALTHCARE</v>
          </cell>
          <cell r="L492" t="str">
            <v>OPEN ONE</v>
          </cell>
          <cell r="M492" t="str">
            <v>OS</v>
          </cell>
        </row>
        <row r="493">
          <cell r="E493" t="str">
            <v>HW420</v>
          </cell>
          <cell r="F493" t="str">
            <v>The Concordia Group (VA)</v>
          </cell>
          <cell r="I493" t="str">
            <v>VA</v>
          </cell>
          <cell r="J493" t="str">
            <v>Tyler Hedrick</v>
          </cell>
          <cell r="K493" t="str">
            <v>HEALTHCARE</v>
          </cell>
          <cell r="L493" t="str">
            <v>IS LL</v>
          </cell>
          <cell r="M493" t="str">
            <v>Inside Sales</v>
          </cell>
        </row>
        <row r="494">
          <cell r="E494" t="str">
            <v>HW421</v>
          </cell>
          <cell r="F494" t="str">
            <v>The Concordia Group</v>
          </cell>
          <cell r="I494" t="str">
            <v>VA</v>
          </cell>
          <cell r="J494" t="str">
            <v>Tyler Hedrick</v>
          </cell>
          <cell r="K494" t="str">
            <v>HEALTHCARE</v>
          </cell>
          <cell r="L494" t="str">
            <v>IS LL</v>
          </cell>
          <cell r="M494" t="str">
            <v>Inside Sales</v>
          </cell>
        </row>
        <row r="495">
          <cell r="E495" t="str">
            <v>HW430</v>
          </cell>
          <cell r="F495" t="str">
            <v>Beringer Drug Center</v>
          </cell>
          <cell r="I495" t="str">
            <v>MI</v>
          </cell>
          <cell r="J495" t="str">
            <v>OPEN LMS/PSF</v>
          </cell>
          <cell r="K495" t="str">
            <v>HEALTHCARE</v>
          </cell>
          <cell r="L495" t="str">
            <v>PSF</v>
          </cell>
          <cell r="M495" t="str">
            <v>CPS</v>
          </cell>
        </row>
        <row r="496">
          <cell r="E496" t="str">
            <v>HW434</v>
          </cell>
          <cell r="F496" t="str">
            <v>StarResource LLC</v>
          </cell>
          <cell r="I496" t="str">
            <v>MO</v>
          </cell>
          <cell r="J496" t="str">
            <v>Tyler Hedrick</v>
          </cell>
          <cell r="K496" t="str">
            <v>HEALTHCARE</v>
          </cell>
          <cell r="L496" t="str">
            <v>IS LL</v>
          </cell>
          <cell r="M496" t="str">
            <v>Inside Sales</v>
          </cell>
        </row>
        <row r="497">
          <cell r="E497" t="str">
            <v>HW466</v>
          </cell>
          <cell r="F497" t="str">
            <v>Cook and Mac Donald Medical Supplies</v>
          </cell>
          <cell r="H497" t="str">
            <v>YES</v>
          </cell>
          <cell r="I497" t="str">
            <v>CT</v>
          </cell>
          <cell r="J497" t="str">
            <v>Michael Barron</v>
          </cell>
          <cell r="K497" t="str">
            <v>HEALTHCARE</v>
          </cell>
          <cell r="L497" t="str">
            <v>KEY LL B2B</v>
          </cell>
          <cell r="M497" t="str">
            <v>Eastern</v>
          </cell>
        </row>
        <row r="498">
          <cell r="E498" t="str">
            <v>HW467</v>
          </cell>
          <cell r="F498" t="str">
            <v>RX Discount Pharmacy</v>
          </cell>
          <cell r="I498" t="str">
            <v>KY</v>
          </cell>
          <cell r="J498" t="str">
            <v>Open Western</v>
          </cell>
          <cell r="K498" t="str">
            <v>HEALTHCARE</v>
          </cell>
          <cell r="L498" t="str">
            <v>PSF</v>
          </cell>
          <cell r="M498" t="str">
            <v>Western</v>
          </cell>
        </row>
        <row r="499">
          <cell r="E499" t="str">
            <v>HW468</v>
          </cell>
          <cell r="F499" t="str">
            <v>UNIMED (NC)</v>
          </cell>
          <cell r="I499" t="str">
            <v>NC</v>
          </cell>
          <cell r="J499" t="str">
            <v>John Royals</v>
          </cell>
          <cell r="K499" t="str">
            <v>HEALTHCARE</v>
          </cell>
          <cell r="L499" t="str">
            <v>PSF</v>
          </cell>
          <cell r="M499" t="str">
            <v>Eastern</v>
          </cell>
        </row>
        <row r="500">
          <cell r="E500" t="str">
            <v>HW470</v>
          </cell>
          <cell r="F500" t="str">
            <v>Noval Medical Services, LLC (OK)</v>
          </cell>
          <cell r="I500" t="str">
            <v>OK</v>
          </cell>
          <cell r="J500" t="str">
            <v>Gopi Shah</v>
          </cell>
          <cell r="K500" t="str">
            <v>HEALTHCARE</v>
          </cell>
          <cell r="L500" t="str">
            <v>PSF</v>
          </cell>
          <cell r="M500" t="str">
            <v>Western</v>
          </cell>
        </row>
        <row r="501">
          <cell r="E501" t="str">
            <v>HW474</v>
          </cell>
          <cell r="F501" t="str">
            <v>Philips Lifeline - Orofino</v>
          </cell>
          <cell r="I501" t="str">
            <v>ID</v>
          </cell>
          <cell r="J501" t="str">
            <v>OPEN ONE</v>
          </cell>
          <cell r="K501" t="str">
            <v>HEALTHCARE</v>
          </cell>
          <cell r="L501" t="str">
            <v>OPEN ONE</v>
          </cell>
          <cell r="M501" t="str">
            <v>OS</v>
          </cell>
        </row>
        <row r="502">
          <cell r="E502" t="str">
            <v>HW479</v>
          </cell>
          <cell r="F502" t="str">
            <v>Governor's Port  LLC  (OH)</v>
          </cell>
          <cell r="H502"/>
          <cell r="I502" t="str">
            <v>OH</v>
          </cell>
          <cell r="J502" t="str">
            <v>Carla Santos</v>
          </cell>
          <cell r="K502" t="str">
            <v>HEALTHCARE</v>
          </cell>
          <cell r="L502" t="str">
            <v>LL B2B</v>
          </cell>
          <cell r="M502" t="str">
            <v>Eastern</v>
          </cell>
        </row>
        <row r="503">
          <cell r="E503" t="str">
            <v>HW483</v>
          </cell>
          <cell r="F503" t="str">
            <v>Village of Valley View (OH)</v>
          </cell>
          <cell r="H503"/>
          <cell r="I503" t="str">
            <v>OH</v>
          </cell>
          <cell r="J503" t="str">
            <v>Carla Santos</v>
          </cell>
          <cell r="K503" t="str">
            <v>HEALTHCARE</v>
          </cell>
          <cell r="L503" t="str">
            <v>LL B2B</v>
          </cell>
          <cell r="M503" t="str">
            <v>Eastern</v>
          </cell>
        </row>
        <row r="504">
          <cell r="E504" t="str">
            <v>HW484</v>
          </cell>
          <cell r="F504" t="str">
            <v>Village of Cuyahoga Heights (OH)</v>
          </cell>
          <cell r="H504"/>
          <cell r="I504" t="str">
            <v>OH</v>
          </cell>
          <cell r="J504" t="str">
            <v>Carla Santos</v>
          </cell>
          <cell r="K504" t="str">
            <v>HEALTHCARE</v>
          </cell>
          <cell r="L504" t="str">
            <v>LL B2B</v>
          </cell>
          <cell r="M504" t="str">
            <v>Eastern</v>
          </cell>
        </row>
        <row r="505">
          <cell r="E505" t="str">
            <v>HW486</v>
          </cell>
          <cell r="F505" t="str">
            <v>All Medical, Inc.</v>
          </cell>
          <cell r="I505" t="str">
            <v>SC</v>
          </cell>
          <cell r="J505" t="str">
            <v>Open (John Zuder)</v>
          </cell>
          <cell r="K505" t="str">
            <v>HEALTHCARE</v>
          </cell>
          <cell r="L505" t="str">
            <v>IS LL</v>
          </cell>
          <cell r="M505" t="str">
            <v>Inside Sales</v>
          </cell>
        </row>
        <row r="506">
          <cell r="E506" t="str">
            <v>HW501</v>
          </cell>
          <cell r="F506" t="str">
            <v>Philips - Albermalre</v>
          </cell>
          <cell r="I506" t="str">
            <v>NC</v>
          </cell>
          <cell r="J506" t="str">
            <v>John Royals</v>
          </cell>
          <cell r="K506" t="str">
            <v>HEALTHCARE</v>
          </cell>
          <cell r="L506" t="str">
            <v>LL GSD</v>
          </cell>
          <cell r="M506" t="str">
            <v>Eastern</v>
          </cell>
        </row>
        <row r="507">
          <cell r="E507" t="str">
            <v>HW506</v>
          </cell>
          <cell r="F507" t="str">
            <v>By Your Side Personal Monitoring Sys (AL)</v>
          </cell>
          <cell r="I507" t="str">
            <v>AL</v>
          </cell>
          <cell r="J507" t="str">
            <v>OPEN LMS/PSF</v>
          </cell>
          <cell r="K507" t="str">
            <v>HEALTHCARE</v>
          </cell>
          <cell r="L507" t="str">
            <v>PSF</v>
          </cell>
          <cell r="M507" t="str">
            <v>CPS</v>
          </cell>
        </row>
        <row r="508">
          <cell r="E508" t="str">
            <v>HW513</v>
          </cell>
          <cell r="F508" t="str">
            <v>Philips Lifeline- Nashville</v>
          </cell>
          <cell r="I508" t="str">
            <v>TN</v>
          </cell>
          <cell r="J508" t="str">
            <v>OPEN ONE</v>
          </cell>
          <cell r="K508" t="str">
            <v>HEALTHCARE</v>
          </cell>
          <cell r="L508" t="str">
            <v>OPEN ONE</v>
          </cell>
          <cell r="M508" t="str">
            <v>OS</v>
          </cell>
        </row>
        <row r="509">
          <cell r="E509" t="str">
            <v>HW530</v>
          </cell>
          <cell r="F509" t="str">
            <v>Family Caregivers Network</v>
          </cell>
          <cell r="H509" t="str">
            <v>YES</v>
          </cell>
          <cell r="I509" t="str">
            <v>PA</v>
          </cell>
          <cell r="J509" t="str">
            <v>Michael Barron</v>
          </cell>
          <cell r="K509" t="str">
            <v>HEALTHCARE</v>
          </cell>
          <cell r="L509" t="str">
            <v>KEY LL B2B</v>
          </cell>
          <cell r="M509" t="str">
            <v>Eastern</v>
          </cell>
        </row>
        <row r="510">
          <cell r="E510" t="str">
            <v>PA656</v>
          </cell>
          <cell r="F510" t="str">
            <v>Family Caregivers Network</v>
          </cell>
          <cell r="H510" t="str">
            <v>YES</v>
          </cell>
          <cell r="I510" t="str">
            <v>PA</v>
          </cell>
          <cell r="J510" t="str">
            <v>Michael Barron</v>
          </cell>
          <cell r="K510" t="str">
            <v>HEALTHCARE</v>
          </cell>
          <cell r="L510" t="str">
            <v>KEY LL B2B</v>
          </cell>
          <cell r="M510" t="str">
            <v>Eastern</v>
          </cell>
        </row>
        <row r="511">
          <cell r="E511" t="str">
            <v>HW535</v>
          </cell>
          <cell r="F511" t="str">
            <v>Philips Lifeline- Albany (GA)</v>
          </cell>
          <cell r="I511" t="str">
            <v>GA</v>
          </cell>
          <cell r="J511" t="str">
            <v>OPEN ONE</v>
          </cell>
          <cell r="K511" t="str">
            <v>HEALTHCARE</v>
          </cell>
          <cell r="L511" t="str">
            <v>OPEN ONE</v>
          </cell>
          <cell r="M511" t="str">
            <v>OS</v>
          </cell>
        </row>
        <row r="512">
          <cell r="E512" t="str">
            <v>HW538</v>
          </cell>
          <cell r="F512" t="str">
            <v>Oregon Telephone Corporation (OR)</v>
          </cell>
          <cell r="I512" t="str">
            <v>OR</v>
          </cell>
          <cell r="J512" t="str">
            <v>Dante Mignucci</v>
          </cell>
          <cell r="K512" t="str">
            <v>HEALTHCARE</v>
          </cell>
          <cell r="L512" t="str">
            <v>IS LL</v>
          </cell>
          <cell r="M512" t="str">
            <v>Inside Sales</v>
          </cell>
        </row>
        <row r="513">
          <cell r="E513" t="str">
            <v>TN540</v>
          </cell>
          <cell r="F513" t="str">
            <v>Safe Watch Lifeline</v>
          </cell>
          <cell r="I513" t="str">
            <v>TN</v>
          </cell>
          <cell r="J513" t="str">
            <v>OPEN LMS/PSF</v>
          </cell>
          <cell r="K513" t="str">
            <v>HEALTHCARE</v>
          </cell>
          <cell r="L513" t="str">
            <v>PSF</v>
          </cell>
          <cell r="M513" t="str">
            <v>CPS</v>
          </cell>
        </row>
        <row r="514">
          <cell r="E514" t="str">
            <v>HW542</v>
          </cell>
          <cell r="F514" t="str">
            <v>Instructive Visiting Nurse Association</v>
          </cell>
          <cell r="I514" t="str">
            <v>VA</v>
          </cell>
          <cell r="J514" t="str">
            <v>Tyler Hedrick</v>
          </cell>
          <cell r="K514" t="str">
            <v>HEALTHCARE</v>
          </cell>
          <cell r="L514" t="str">
            <v>ONE</v>
          </cell>
          <cell r="M514" t="str">
            <v>Inside Sales</v>
          </cell>
        </row>
        <row r="515">
          <cell r="E515" t="str">
            <v>LA644</v>
          </cell>
          <cell r="F515" t="str">
            <v>Home Assistance Services, Inc.</v>
          </cell>
          <cell r="I515" t="str">
            <v>LA</v>
          </cell>
          <cell r="J515" t="str">
            <v>OPEN LMS/PSF</v>
          </cell>
          <cell r="K515" t="str">
            <v>HEALTHCARE</v>
          </cell>
          <cell r="L515" t="str">
            <v>PSF</v>
          </cell>
          <cell r="M515" t="str">
            <v>CPS</v>
          </cell>
        </row>
        <row r="516">
          <cell r="E516" t="str">
            <v>HW564</v>
          </cell>
          <cell r="F516" t="str">
            <v>Philips Lifeline - Lovell</v>
          </cell>
          <cell r="I516" t="str">
            <v>WY</v>
          </cell>
          <cell r="J516" t="str">
            <v>OPEN ONE</v>
          </cell>
          <cell r="K516" t="str">
            <v>HEALTHCARE</v>
          </cell>
          <cell r="L516" t="str">
            <v>OPEN ONE</v>
          </cell>
          <cell r="M516" t="str">
            <v>OS</v>
          </cell>
        </row>
        <row r="517">
          <cell r="E517" t="str">
            <v>HW567</v>
          </cell>
          <cell r="F517" t="str">
            <v>Idaho Home Health and Hospice</v>
          </cell>
          <cell r="I517" t="str">
            <v>ID</v>
          </cell>
          <cell r="J517" t="str">
            <v>Open (John Zuder)</v>
          </cell>
          <cell r="K517" t="str">
            <v>HEALTHCARE</v>
          </cell>
          <cell r="L517" t="str">
            <v>IS LL</v>
          </cell>
          <cell r="M517" t="str">
            <v>Inside Sales</v>
          </cell>
        </row>
        <row r="518">
          <cell r="E518" t="str">
            <v>HW580</v>
          </cell>
          <cell r="F518" t="str">
            <v>Adaptive Medical Solutions  (TX)</v>
          </cell>
          <cell r="I518" t="str">
            <v>TX</v>
          </cell>
          <cell r="J518" t="str">
            <v>OPEN LMS/PSF</v>
          </cell>
          <cell r="K518" t="str">
            <v>HEALTHCARE</v>
          </cell>
          <cell r="L518" t="str">
            <v>PSF</v>
          </cell>
          <cell r="M518" t="str">
            <v>CPS</v>
          </cell>
        </row>
        <row r="519">
          <cell r="E519" t="str">
            <v>HW589</v>
          </cell>
          <cell r="F519" t="str">
            <v>Salem Visiting Nurses (OH)</v>
          </cell>
          <cell r="H519"/>
          <cell r="I519" t="str">
            <v>OH</v>
          </cell>
          <cell r="J519" t="str">
            <v>Carla Santos</v>
          </cell>
          <cell r="K519" t="str">
            <v>HEALTHCARE</v>
          </cell>
          <cell r="L519" t="str">
            <v>LL B2B</v>
          </cell>
          <cell r="M519" t="str">
            <v>Eastern</v>
          </cell>
        </row>
        <row r="520">
          <cell r="E520" t="str">
            <v>HW340</v>
          </cell>
          <cell r="F520" t="str">
            <v>Shore Home Health</v>
          </cell>
          <cell r="I520" t="str">
            <v>MD</v>
          </cell>
          <cell r="J520" t="str">
            <v>Open (John Zuder)</v>
          </cell>
          <cell r="K520" t="str">
            <v>HEALTHCARE</v>
          </cell>
          <cell r="L520" t="str">
            <v>IS LL</v>
          </cell>
          <cell r="M520" t="str">
            <v>Inside Sales</v>
          </cell>
        </row>
        <row r="521">
          <cell r="E521" t="str">
            <v>HW593</v>
          </cell>
          <cell r="F521" t="str">
            <v>Shore Home Health (MD)</v>
          </cell>
          <cell r="I521" t="str">
            <v>MD</v>
          </cell>
          <cell r="J521" t="str">
            <v>Open (John Zuder)</v>
          </cell>
          <cell r="K521" t="str">
            <v>HEALTHCARE</v>
          </cell>
          <cell r="L521" t="str">
            <v>IS LL</v>
          </cell>
          <cell r="M521" t="str">
            <v>Inside Sales</v>
          </cell>
        </row>
        <row r="522">
          <cell r="E522" t="str">
            <v>HW594</v>
          </cell>
          <cell r="F522" t="str">
            <v>LifeAid Medical Equipment LLC (TN)</v>
          </cell>
          <cell r="I522" t="str">
            <v>TN</v>
          </cell>
          <cell r="J522" t="str">
            <v>Dante Mignucci</v>
          </cell>
          <cell r="K522" t="str">
            <v>HEALTHCARE</v>
          </cell>
          <cell r="L522" t="str">
            <v>IS LL</v>
          </cell>
          <cell r="M522" t="str">
            <v>Inside Sales</v>
          </cell>
        </row>
        <row r="523">
          <cell r="E523" t="str">
            <v>HW595</v>
          </cell>
          <cell r="F523" t="str">
            <v>Madison Apothecary (IN)</v>
          </cell>
          <cell r="I523" t="str">
            <v>IN</v>
          </cell>
          <cell r="J523" t="str">
            <v>Dante Mignucci</v>
          </cell>
          <cell r="K523" t="str">
            <v>HEALTHCARE</v>
          </cell>
          <cell r="L523" t="str">
            <v>IS LL</v>
          </cell>
          <cell r="M523" t="str">
            <v>Inside Sales</v>
          </cell>
        </row>
        <row r="524">
          <cell r="E524" t="str">
            <v>HW607</v>
          </cell>
          <cell r="F524" t="str">
            <v>Visiting Nurse and Home Care (RI)</v>
          </cell>
          <cell r="I524" t="str">
            <v>RI</v>
          </cell>
          <cell r="J524" t="str">
            <v>Dante Mignucci</v>
          </cell>
          <cell r="K524" t="str">
            <v>HEALTHCARE</v>
          </cell>
          <cell r="L524" t="str">
            <v>IS LL</v>
          </cell>
          <cell r="M524" t="str">
            <v>Inside Sales</v>
          </cell>
        </row>
        <row r="525">
          <cell r="E525" t="str">
            <v>RI636</v>
          </cell>
          <cell r="F525" t="str">
            <v>VNS of Greater Rhode Island</v>
          </cell>
          <cell r="I525" t="str">
            <v>RI</v>
          </cell>
          <cell r="J525" t="str">
            <v>Dante Mignucci</v>
          </cell>
          <cell r="K525" t="str">
            <v>HEALTHCARE</v>
          </cell>
          <cell r="L525" t="str">
            <v>IS LL</v>
          </cell>
          <cell r="M525" t="str">
            <v>Inside Sales</v>
          </cell>
        </row>
        <row r="526">
          <cell r="E526" t="str">
            <v>CT629</v>
          </cell>
          <cell r="F526" t="str">
            <v>New Milford VNA</v>
          </cell>
          <cell r="H526" t="str">
            <v>YES</v>
          </cell>
          <cell r="I526" t="str">
            <v>CT</v>
          </cell>
          <cell r="J526" t="str">
            <v>Michael Barron</v>
          </cell>
          <cell r="K526" t="str">
            <v>HEALTHCARE</v>
          </cell>
          <cell r="L526" t="str">
            <v>KEY LL B2B</v>
          </cell>
          <cell r="M526" t="str">
            <v>Eastern</v>
          </cell>
        </row>
        <row r="527">
          <cell r="E527" t="str">
            <v>CT669</v>
          </cell>
          <cell r="F527" t="str">
            <v>New Milford VNA</v>
          </cell>
          <cell r="H527" t="str">
            <v>YES</v>
          </cell>
          <cell r="I527" t="str">
            <v>CT</v>
          </cell>
          <cell r="J527" t="str">
            <v>Michael Barron</v>
          </cell>
          <cell r="K527" t="str">
            <v>HEALTHCARE</v>
          </cell>
          <cell r="L527" t="str">
            <v>KEY LL B2B</v>
          </cell>
          <cell r="M527" t="str">
            <v>Eastern</v>
          </cell>
        </row>
        <row r="528">
          <cell r="E528" t="str">
            <v>FE155</v>
          </cell>
          <cell r="F528" t="str">
            <v>New Milford VNA</v>
          </cell>
          <cell r="H528" t="str">
            <v>YES</v>
          </cell>
          <cell r="I528" t="str">
            <v>CT</v>
          </cell>
          <cell r="J528" t="str">
            <v>Michael Barron</v>
          </cell>
          <cell r="K528" t="str">
            <v>CARESAGE</v>
          </cell>
          <cell r="L528" t="str">
            <v>KEY LL B2B</v>
          </cell>
          <cell r="M528" t="str">
            <v>Eastern</v>
          </cell>
        </row>
        <row r="529">
          <cell r="E529" t="str">
            <v>HW613</v>
          </cell>
          <cell r="F529" t="str">
            <v>Ridgefield Visiting Nurse Assoc. (CT)</v>
          </cell>
          <cell r="H529" t="str">
            <v>YES</v>
          </cell>
          <cell r="I529" t="str">
            <v>CT</v>
          </cell>
          <cell r="J529" t="str">
            <v>Michael Barron</v>
          </cell>
          <cell r="K529" t="str">
            <v>HEALTHCARE</v>
          </cell>
          <cell r="L529" t="str">
            <v>KEY LL B2B</v>
          </cell>
          <cell r="M529" t="str">
            <v>Eastern</v>
          </cell>
        </row>
        <row r="530">
          <cell r="E530" t="str">
            <v>HW616</v>
          </cell>
          <cell r="F530" t="str">
            <v>Maria Parham Medical Center (NC)</v>
          </cell>
          <cell r="I530" t="str">
            <v>NC</v>
          </cell>
          <cell r="J530" t="str">
            <v>John Royals</v>
          </cell>
          <cell r="K530" t="str">
            <v>HEALTHCARE</v>
          </cell>
          <cell r="L530" t="str">
            <v>PSF</v>
          </cell>
          <cell r="M530" t="str">
            <v>Eastern</v>
          </cell>
        </row>
        <row r="531">
          <cell r="E531" t="str">
            <v>HW623</v>
          </cell>
          <cell r="F531" t="str">
            <v>GVNA HealthCare Inc., (MA)</v>
          </cell>
          <cell r="I531" t="str">
            <v>MA</v>
          </cell>
          <cell r="J531" t="str">
            <v>Dante Mignucci</v>
          </cell>
          <cell r="K531" t="str">
            <v>HEALTHCARE</v>
          </cell>
          <cell r="L531" t="str">
            <v>ONE</v>
          </cell>
          <cell r="M531" t="str">
            <v>Inside Sales</v>
          </cell>
        </row>
        <row r="532">
          <cell r="E532" t="str">
            <v>HW629</v>
          </cell>
          <cell r="F532" t="str">
            <v>Senior Care Concepts Inc. (RI)</v>
          </cell>
          <cell r="I532" t="str">
            <v>RI</v>
          </cell>
          <cell r="J532" t="str">
            <v>Dante Mignucci</v>
          </cell>
          <cell r="K532" t="str">
            <v>HEALTHCARE</v>
          </cell>
          <cell r="L532" t="str">
            <v>IS LL</v>
          </cell>
          <cell r="M532" t="str">
            <v>Inside Sales</v>
          </cell>
        </row>
        <row r="533">
          <cell r="E533" t="str">
            <v>HW630</v>
          </cell>
          <cell r="F533" t="str">
            <v>Carilion Clinic Home Care</v>
          </cell>
          <cell r="I533" t="str">
            <v>VA</v>
          </cell>
          <cell r="J533" t="str">
            <v>John Royals</v>
          </cell>
          <cell r="K533" t="str">
            <v>HEALTHCARE</v>
          </cell>
          <cell r="L533" t="str">
            <v>PSF</v>
          </cell>
          <cell r="M533" t="str">
            <v>Eastern</v>
          </cell>
        </row>
        <row r="534">
          <cell r="E534" t="str">
            <v>VA053</v>
          </cell>
          <cell r="F534" t="str">
            <v>Carilion Clinic Home Care</v>
          </cell>
          <cell r="H534" t="str">
            <v>YES</v>
          </cell>
          <cell r="I534" t="str">
            <v>VA</v>
          </cell>
          <cell r="J534" t="str">
            <v>John Royals</v>
          </cell>
          <cell r="K534" t="str">
            <v>HEALTHCARE</v>
          </cell>
          <cell r="L534" t="str">
            <v>KEY LL B2B</v>
          </cell>
          <cell r="M534" t="str">
            <v>Eastern</v>
          </cell>
        </row>
        <row r="535">
          <cell r="E535" t="str">
            <v>VA653</v>
          </cell>
          <cell r="F535" t="str">
            <v>Carilion Clinic Home Care</v>
          </cell>
          <cell r="I535" t="str">
            <v>VA</v>
          </cell>
          <cell r="J535" t="str">
            <v>John Royals</v>
          </cell>
          <cell r="K535" t="str">
            <v>HEALTHCARE</v>
          </cell>
          <cell r="L535" t="str">
            <v>PSF</v>
          </cell>
          <cell r="M535" t="str">
            <v>Eastern</v>
          </cell>
        </row>
        <row r="536">
          <cell r="E536" t="str">
            <v>PA740</v>
          </cell>
          <cell r="F536" t="str">
            <v>UCP Attendant Care Program</v>
          </cell>
          <cell r="I536" t="str">
            <v>PA</v>
          </cell>
          <cell r="J536" t="str">
            <v>OPEN GSD</v>
          </cell>
          <cell r="K536" t="str">
            <v>HEALTHCARE</v>
          </cell>
          <cell r="L536" t="str">
            <v>LL GSD</v>
          </cell>
          <cell r="M536" t="str">
            <v>GS</v>
          </cell>
        </row>
        <row r="537">
          <cell r="E537" t="str">
            <v>PA741</v>
          </cell>
          <cell r="F537" t="str">
            <v>P and P Home Suppt  Servs - United  Disabilities</v>
          </cell>
          <cell r="I537" t="str">
            <v>PA</v>
          </cell>
          <cell r="J537" t="str">
            <v>OPEN GSD</v>
          </cell>
          <cell r="K537" t="str">
            <v>HEALTHCARE</v>
          </cell>
          <cell r="L537" t="str">
            <v>LL GSD</v>
          </cell>
          <cell r="M537" t="str">
            <v>GS</v>
          </cell>
        </row>
        <row r="538">
          <cell r="E538" t="str">
            <v>CT165</v>
          </cell>
          <cell r="F538" t="str">
            <v>McLean Home Care &amp; Hospice</v>
          </cell>
          <cell r="H538" t="str">
            <v>YES</v>
          </cell>
          <cell r="I538" t="str">
            <v>CT</v>
          </cell>
          <cell r="J538" t="str">
            <v>Michael Barron</v>
          </cell>
          <cell r="K538" t="str">
            <v>HEALTHCARE</v>
          </cell>
          <cell r="L538" t="str">
            <v>KEY LL B2B</v>
          </cell>
          <cell r="M538" t="str">
            <v>Eastern</v>
          </cell>
        </row>
        <row r="539">
          <cell r="E539" t="str">
            <v>CT673</v>
          </cell>
          <cell r="F539" t="str">
            <v>The Village Lifeline</v>
          </cell>
          <cell r="H539" t="str">
            <v>YES</v>
          </cell>
          <cell r="I539" t="str">
            <v>CT</v>
          </cell>
          <cell r="J539" t="str">
            <v>Michael Barron</v>
          </cell>
          <cell r="K539" t="str">
            <v>HEALTHCARE</v>
          </cell>
          <cell r="L539" t="str">
            <v>KEY LL B2B</v>
          </cell>
          <cell r="M539" t="str">
            <v>Eastern</v>
          </cell>
        </row>
        <row r="540">
          <cell r="E540" t="str">
            <v>HW652</v>
          </cell>
          <cell r="F540" t="str">
            <v>McLean Home Care &amp; Hospice (CT)</v>
          </cell>
          <cell r="H540" t="str">
            <v>YES</v>
          </cell>
          <cell r="I540" t="str">
            <v>CT</v>
          </cell>
          <cell r="J540" t="str">
            <v>Michael Barron</v>
          </cell>
          <cell r="K540" t="str">
            <v>HEALTHCARE</v>
          </cell>
          <cell r="L540" t="str">
            <v>KEY LL B2B</v>
          </cell>
          <cell r="M540" t="str">
            <v>Eastern</v>
          </cell>
        </row>
        <row r="541">
          <cell r="E541" t="str">
            <v>HW653</v>
          </cell>
          <cell r="F541" t="str">
            <v>McLean Home Care &amp; Hospice (CT)</v>
          </cell>
          <cell r="H541" t="str">
            <v>YES</v>
          </cell>
          <cell r="I541" t="str">
            <v>CT</v>
          </cell>
          <cell r="J541" t="str">
            <v>Michael Barron</v>
          </cell>
          <cell r="K541" t="str">
            <v>HEALTHCARE</v>
          </cell>
          <cell r="L541" t="str">
            <v>KEY LL B2B</v>
          </cell>
          <cell r="M541" t="str">
            <v>Eastern</v>
          </cell>
        </row>
        <row r="542">
          <cell r="E542" t="str">
            <v>HW656</v>
          </cell>
          <cell r="F542" t="str">
            <v>Darlington Personal Services (SC)</v>
          </cell>
          <cell r="I542" t="str">
            <v>SC</v>
          </cell>
          <cell r="J542" t="str">
            <v>Open (John Zuder)</v>
          </cell>
          <cell r="K542" t="str">
            <v>HEALTHCARE</v>
          </cell>
          <cell r="L542" t="str">
            <v>IS LL</v>
          </cell>
          <cell r="M542" t="str">
            <v>Inside Sales</v>
          </cell>
        </row>
        <row r="543">
          <cell r="E543" t="str">
            <v>HW659</v>
          </cell>
          <cell r="F543" t="str">
            <v>Visiting Nurse Assoc of Porter County In</v>
          </cell>
          <cell r="I543" t="str">
            <v>IN</v>
          </cell>
          <cell r="J543" t="str">
            <v>OPEN LMS/PSF</v>
          </cell>
          <cell r="K543" t="str">
            <v>HEALTHCARE</v>
          </cell>
          <cell r="L543" t="str">
            <v>PSF</v>
          </cell>
          <cell r="M543" t="str">
            <v>CPS</v>
          </cell>
        </row>
        <row r="544">
          <cell r="E544" t="str">
            <v>HW665</v>
          </cell>
          <cell r="F544" t="str">
            <v>Bay Shore Services, Inc. (MD)</v>
          </cell>
          <cell r="I544" t="str">
            <v>MD</v>
          </cell>
          <cell r="J544" t="str">
            <v>Open (John Zuder)</v>
          </cell>
          <cell r="K544" t="str">
            <v>HEALTHCARE</v>
          </cell>
          <cell r="L544" t="str">
            <v>IS LL</v>
          </cell>
          <cell r="M544" t="str">
            <v>Inside Sales</v>
          </cell>
        </row>
        <row r="545">
          <cell r="E545" t="str">
            <v>HW667</v>
          </cell>
          <cell r="F545" t="str">
            <v>Philips Lifeline - Swansea MA</v>
          </cell>
          <cell r="I545" t="str">
            <v>MA</v>
          </cell>
          <cell r="J545" t="str">
            <v>OPEN ONE</v>
          </cell>
          <cell r="K545" t="str">
            <v>HEALTHCARE</v>
          </cell>
          <cell r="L545" t="str">
            <v>OPEN ONE</v>
          </cell>
          <cell r="M545" t="str">
            <v>OS</v>
          </cell>
        </row>
        <row r="546">
          <cell r="E546" t="str">
            <v>HW682</v>
          </cell>
          <cell r="F546" t="str">
            <v>Hackley Healthcare Equip Corp. (MI)</v>
          </cell>
          <cell r="I546" t="str">
            <v>MI</v>
          </cell>
          <cell r="J546" t="str">
            <v>Dante Mignucci</v>
          </cell>
          <cell r="K546" t="str">
            <v>HEALTHCARE</v>
          </cell>
          <cell r="L546" t="str">
            <v>IS LL</v>
          </cell>
          <cell r="M546" t="str">
            <v>Inside Sales</v>
          </cell>
        </row>
        <row r="547">
          <cell r="E547" t="str">
            <v>HW683</v>
          </cell>
          <cell r="F547" t="str">
            <v>Hackley Healthcare Equipment Corp.</v>
          </cell>
          <cell r="I547" t="str">
            <v>MI</v>
          </cell>
          <cell r="J547" t="str">
            <v>Dante Mignucci</v>
          </cell>
          <cell r="K547" t="str">
            <v>HEALTHCARE</v>
          </cell>
          <cell r="L547" t="str">
            <v>IS LL</v>
          </cell>
          <cell r="M547" t="str">
            <v>Inside Sales</v>
          </cell>
        </row>
        <row r="548">
          <cell r="E548" t="str">
            <v>MI582</v>
          </cell>
          <cell r="F548" t="str">
            <v>Hackley Healthcare Equipment Corp.</v>
          </cell>
          <cell r="I548" t="str">
            <v>MI</v>
          </cell>
          <cell r="J548" t="str">
            <v>Dante Mignucci</v>
          </cell>
          <cell r="K548" t="str">
            <v>HEALTHCARE</v>
          </cell>
          <cell r="L548" t="str">
            <v>IS LL</v>
          </cell>
          <cell r="M548" t="str">
            <v>Inside Sales</v>
          </cell>
        </row>
        <row r="549">
          <cell r="E549" t="str">
            <v>HW686</v>
          </cell>
          <cell r="F549" t="str">
            <v>VNA of Central Pennsylvania/VNA Private</v>
          </cell>
          <cell r="H549" t="str">
            <v>YES</v>
          </cell>
          <cell r="I549" t="str">
            <v>PA</v>
          </cell>
          <cell r="J549" t="str">
            <v>Andrew Sheehan</v>
          </cell>
          <cell r="K549" t="str">
            <v>HEALTHCARE</v>
          </cell>
          <cell r="L549" t="str">
            <v>KEY LL B2B</v>
          </cell>
          <cell r="M549" t="str">
            <v>Eastern</v>
          </cell>
        </row>
        <row r="550">
          <cell r="E550" t="str">
            <v>HW687</v>
          </cell>
          <cell r="F550" t="str">
            <v>VNA of Central Pennsylvania /VNA Private</v>
          </cell>
          <cell r="I550" t="str">
            <v>PA</v>
          </cell>
          <cell r="J550" t="str">
            <v>OPEN LMS/PSF</v>
          </cell>
          <cell r="K550" t="str">
            <v>HEALTHCARE</v>
          </cell>
          <cell r="L550" t="str">
            <v>PSF</v>
          </cell>
          <cell r="M550" t="str">
            <v>CPS</v>
          </cell>
        </row>
        <row r="551">
          <cell r="E551" t="str">
            <v>PA612</v>
          </cell>
          <cell r="F551" t="str">
            <v>VNA of Central Pennsylvania</v>
          </cell>
          <cell r="I551" t="str">
            <v>PA</v>
          </cell>
          <cell r="J551" t="str">
            <v>OPEN LMS/PSF</v>
          </cell>
          <cell r="K551" t="str">
            <v>HEALTHCARE</v>
          </cell>
          <cell r="L551" t="str">
            <v>PSF</v>
          </cell>
          <cell r="M551" t="str">
            <v>CPS</v>
          </cell>
        </row>
        <row r="552">
          <cell r="E552" t="str">
            <v>HW707</v>
          </cell>
          <cell r="F552" t="str">
            <v>Life EMS (MI)</v>
          </cell>
          <cell r="H552" t="str">
            <v>YES</v>
          </cell>
          <cell r="I552" t="str">
            <v>MI</v>
          </cell>
          <cell r="J552" t="str">
            <v>Polly Zwolensky</v>
          </cell>
          <cell r="K552" t="str">
            <v>HEALTHCARE</v>
          </cell>
          <cell r="L552" t="str">
            <v>KEY LL B2B</v>
          </cell>
          <cell r="M552" t="str">
            <v>Western</v>
          </cell>
        </row>
        <row r="553">
          <cell r="E553" t="str">
            <v>MI606</v>
          </cell>
          <cell r="F553" t="str">
            <v>Life EMS (PMD only)</v>
          </cell>
          <cell r="H553" t="str">
            <v>YES</v>
          </cell>
          <cell r="I553" t="str">
            <v>MI</v>
          </cell>
          <cell r="J553" t="str">
            <v>Polly Zwolensky</v>
          </cell>
          <cell r="K553" t="str">
            <v>HEALTHCARE</v>
          </cell>
          <cell r="L553" t="str">
            <v>KEY LL B2B</v>
          </cell>
          <cell r="M553" t="str">
            <v>Western</v>
          </cell>
        </row>
        <row r="554">
          <cell r="E554" t="str">
            <v>HW721</v>
          </cell>
          <cell r="F554" t="str">
            <v>Oak Park Arms (IL)</v>
          </cell>
          <cell r="I554" t="str">
            <v>IL</v>
          </cell>
          <cell r="J554" t="str">
            <v>Tyler Hedrick</v>
          </cell>
          <cell r="K554" t="str">
            <v>HEALTHCARE</v>
          </cell>
          <cell r="L554" t="str">
            <v>IS LL</v>
          </cell>
          <cell r="M554" t="str">
            <v>Inside Sales</v>
          </cell>
        </row>
        <row r="555">
          <cell r="E555" t="str">
            <v>HW722</v>
          </cell>
          <cell r="F555" t="str">
            <v>VNA of Johnson County (IA)</v>
          </cell>
          <cell r="H555" t="str">
            <v>YES</v>
          </cell>
          <cell r="I555" t="str">
            <v>IA</v>
          </cell>
          <cell r="J555" t="str">
            <v>Jerri McCracken</v>
          </cell>
          <cell r="K555" t="str">
            <v>HEALTHCARE</v>
          </cell>
          <cell r="L555" t="str">
            <v>KEY LL B2B</v>
          </cell>
          <cell r="M555" t="str">
            <v>Western</v>
          </cell>
        </row>
        <row r="556">
          <cell r="E556" t="str">
            <v>CT627</v>
          </cell>
          <cell r="F556" t="str">
            <v>Help Unlimited</v>
          </cell>
          <cell r="H556" t="str">
            <v>YES</v>
          </cell>
          <cell r="I556" t="str">
            <v>CT</v>
          </cell>
          <cell r="J556" t="str">
            <v>Michael Barron</v>
          </cell>
          <cell r="K556" t="str">
            <v>HEALTHCARE</v>
          </cell>
          <cell r="L556" t="str">
            <v>KEY LL B2B</v>
          </cell>
          <cell r="M556" t="str">
            <v>Eastern</v>
          </cell>
        </row>
        <row r="557">
          <cell r="E557" t="str">
            <v>HW738</v>
          </cell>
          <cell r="F557" t="str">
            <v>Philips - Cortland</v>
          </cell>
          <cell r="I557" t="str">
            <v>CT</v>
          </cell>
          <cell r="J557" t="str">
            <v>OPEN ONE</v>
          </cell>
          <cell r="K557" t="str">
            <v>HEALTHCARE</v>
          </cell>
          <cell r="L557" t="str">
            <v>OPEN ONE</v>
          </cell>
          <cell r="M557" t="str">
            <v>OS</v>
          </cell>
        </row>
        <row r="558">
          <cell r="E558" t="str">
            <v>HW752</v>
          </cell>
          <cell r="F558" t="str">
            <v>Columbus Community Hospital (NE)</v>
          </cell>
          <cell r="H558" t="str">
            <v>YES</v>
          </cell>
          <cell r="I558" t="str">
            <v>NE</v>
          </cell>
          <cell r="J558" t="str">
            <v>Jerri McCracken</v>
          </cell>
          <cell r="K558" t="str">
            <v>HEALTHCARE</v>
          </cell>
          <cell r="L558" t="str">
            <v>KEY LL B2B</v>
          </cell>
          <cell r="M558" t="str">
            <v>Western</v>
          </cell>
        </row>
        <row r="559">
          <cell r="E559" t="str">
            <v>HW754</v>
          </cell>
          <cell r="F559" t="str">
            <v>Columbus Community Hospital (NE)</v>
          </cell>
          <cell r="H559" t="str">
            <v>YES</v>
          </cell>
          <cell r="I559" t="str">
            <v>NE</v>
          </cell>
          <cell r="J559" t="str">
            <v>Jerri McCracken</v>
          </cell>
          <cell r="K559" t="str">
            <v>HEALTHCARE</v>
          </cell>
          <cell r="L559" t="str">
            <v>KEY LL B2B</v>
          </cell>
          <cell r="M559" t="str">
            <v>Western</v>
          </cell>
        </row>
        <row r="560">
          <cell r="E560" t="str">
            <v>HW767</v>
          </cell>
          <cell r="F560" t="str">
            <v>Comfort Keepers Lima (OH)</v>
          </cell>
          <cell r="H560"/>
          <cell r="I560" t="str">
            <v>OH</v>
          </cell>
          <cell r="J560" t="str">
            <v>Carla Santos</v>
          </cell>
          <cell r="K560" t="str">
            <v>HEALTHCARE</v>
          </cell>
          <cell r="L560" t="str">
            <v>LL B2B</v>
          </cell>
          <cell r="M560" t="str">
            <v>Eastern</v>
          </cell>
        </row>
        <row r="561">
          <cell r="E561" t="str">
            <v>HW779</v>
          </cell>
          <cell r="F561" t="str">
            <v>Bristol Hospital (Home Care)</v>
          </cell>
          <cell r="I561" t="str">
            <v>CT</v>
          </cell>
          <cell r="J561" t="str">
            <v>OPEN ONE</v>
          </cell>
          <cell r="K561" t="str">
            <v>HEALTHCARE</v>
          </cell>
          <cell r="L561" t="str">
            <v>OPEN ONE</v>
          </cell>
          <cell r="M561" t="str">
            <v>OS</v>
          </cell>
        </row>
        <row r="562">
          <cell r="E562" t="str">
            <v>HW780</v>
          </cell>
          <cell r="F562" t="str">
            <v>Bristol Hospital (CT)</v>
          </cell>
          <cell r="I562" t="str">
            <v>CT</v>
          </cell>
          <cell r="J562" t="str">
            <v>OPEN LMS/PSF</v>
          </cell>
          <cell r="K562" t="str">
            <v>HEALTHCARE</v>
          </cell>
          <cell r="L562" t="str">
            <v>PSF</v>
          </cell>
          <cell r="M562" t="str">
            <v>CPS</v>
          </cell>
        </row>
        <row r="563">
          <cell r="E563" t="str">
            <v>HW783</v>
          </cell>
          <cell r="F563" t="str">
            <v>Bristol Hospital</v>
          </cell>
          <cell r="I563" t="str">
            <v>CT</v>
          </cell>
          <cell r="J563" t="str">
            <v>OPEN LMS/PSF</v>
          </cell>
          <cell r="K563" t="str">
            <v>HEALTHCARE</v>
          </cell>
          <cell r="L563" t="str">
            <v>PSF</v>
          </cell>
          <cell r="M563" t="str">
            <v>CPS</v>
          </cell>
        </row>
        <row r="564">
          <cell r="E564" t="str">
            <v>HW782</v>
          </cell>
          <cell r="F564" t="str">
            <v>Franklin Respiratory &amp; Medical Inc. (VA)</v>
          </cell>
          <cell r="I564" t="str">
            <v>VA</v>
          </cell>
          <cell r="J564" t="str">
            <v>OPEN ONE</v>
          </cell>
          <cell r="K564" t="str">
            <v>HEALTHCARE</v>
          </cell>
          <cell r="L564" t="str">
            <v>OPEN ONE</v>
          </cell>
          <cell r="M564" t="str">
            <v>OS</v>
          </cell>
        </row>
        <row r="565">
          <cell r="E565" t="str">
            <v>HW508</v>
          </cell>
          <cell r="F565" t="str">
            <v>Homemaker Home Health Aide (PA)</v>
          </cell>
          <cell r="I565" t="str">
            <v>PA</v>
          </cell>
          <cell r="J565" t="str">
            <v>OPEN LMS/PSF</v>
          </cell>
          <cell r="K565" t="str">
            <v>HEALTHCARE</v>
          </cell>
          <cell r="L565" t="str">
            <v>PSF</v>
          </cell>
          <cell r="M565" t="str">
            <v>CPS</v>
          </cell>
        </row>
        <row r="566">
          <cell r="E566" t="str">
            <v>HW788</v>
          </cell>
          <cell r="F566" t="str">
            <v>Homemaker Home Health Aide (PA)</v>
          </cell>
          <cell r="I566" t="str">
            <v>PA</v>
          </cell>
          <cell r="J566" t="str">
            <v>OPEN LMS/PSF</v>
          </cell>
          <cell r="K566" t="str">
            <v>HEALTHCARE</v>
          </cell>
          <cell r="L566" t="str">
            <v>PSF</v>
          </cell>
          <cell r="M566" t="str">
            <v>CPS</v>
          </cell>
        </row>
        <row r="567">
          <cell r="E567" t="str">
            <v>HW800</v>
          </cell>
          <cell r="F567" t="str">
            <v>LSPA - Delaware</v>
          </cell>
          <cell r="I567" t="str">
            <v>DE</v>
          </cell>
          <cell r="J567" t="str">
            <v>John Royals</v>
          </cell>
          <cell r="K567" t="str">
            <v>HEALTHCARE</v>
          </cell>
          <cell r="L567" t="str">
            <v>LL GSD</v>
          </cell>
          <cell r="M567" t="str">
            <v>Eastern</v>
          </cell>
        </row>
        <row r="568">
          <cell r="E568" t="str">
            <v>HW804</v>
          </cell>
          <cell r="F568" t="str">
            <v>LSPA- JACC/CAP- NJ Dep of Hlth &amp; Sr Svcs</v>
          </cell>
          <cell r="H568" t="str">
            <v>YES</v>
          </cell>
          <cell r="I568" t="str">
            <v>NJ</v>
          </cell>
          <cell r="J568" t="str">
            <v>Andrew Sheehan</v>
          </cell>
          <cell r="K568" t="str">
            <v>HEALTHCARE</v>
          </cell>
          <cell r="L568" t="str">
            <v>KEY LL GSD</v>
          </cell>
          <cell r="M568" t="str">
            <v>Eastern</v>
          </cell>
        </row>
        <row r="569">
          <cell r="E569" t="str">
            <v>HW808</v>
          </cell>
          <cell r="F569" t="str">
            <v>LSPA- Accts-Female Hebrew Benevolent Society</v>
          </cell>
          <cell r="H569"/>
          <cell r="I569" t="str">
            <v>PA</v>
          </cell>
          <cell r="J569" t="str">
            <v>Carla Santos</v>
          </cell>
          <cell r="K569" t="str">
            <v>HEALTHCARE</v>
          </cell>
          <cell r="L569" t="str">
            <v>LL B2B</v>
          </cell>
          <cell r="M569" t="str">
            <v>Eastern</v>
          </cell>
        </row>
        <row r="570">
          <cell r="E570" t="str">
            <v>HW811</v>
          </cell>
          <cell r="F570" t="str">
            <v>Montgomery County PDA Waiver</v>
          </cell>
          <cell r="H570"/>
          <cell r="I570" t="str">
            <v>PA</v>
          </cell>
          <cell r="J570" t="str">
            <v>Carla Santos</v>
          </cell>
          <cell r="K570" t="str">
            <v>HEALTHCARE</v>
          </cell>
          <cell r="L570" t="str">
            <v>LL B2B</v>
          </cell>
          <cell r="M570" t="str">
            <v>Eastern</v>
          </cell>
        </row>
        <row r="571">
          <cell r="E571" t="str">
            <v>HW813</v>
          </cell>
          <cell r="F571" t="str">
            <v>LSPA -Acconts-Northampton AAA</v>
          </cell>
          <cell r="H571"/>
          <cell r="I571" t="str">
            <v>PA</v>
          </cell>
          <cell r="J571" t="str">
            <v>Carla Santos</v>
          </cell>
          <cell r="K571" t="str">
            <v>HEALTHCARE</v>
          </cell>
          <cell r="L571" t="str">
            <v>LL B2B</v>
          </cell>
          <cell r="M571" t="str">
            <v>Eastern</v>
          </cell>
        </row>
        <row r="572">
          <cell r="E572" t="str">
            <v>HW814</v>
          </cell>
          <cell r="F572" t="str">
            <v>Mercy Life</v>
          </cell>
          <cell r="H572"/>
          <cell r="I572" t="str">
            <v>PA</v>
          </cell>
          <cell r="J572" t="str">
            <v>Carla Santos</v>
          </cell>
          <cell r="K572" t="str">
            <v>HEALTHCARE</v>
          </cell>
          <cell r="L572" t="str">
            <v>LL B2B</v>
          </cell>
          <cell r="M572" t="str">
            <v>Eastern</v>
          </cell>
        </row>
        <row r="573">
          <cell r="E573" t="str">
            <v>PA857</v>
          </cell>
          <cell r="F573" t="str">
            <v>Mercy LIFE - Broad Street</v>
          </cell>
          <cell r="H573"/>
          <cell r="I573" t="str">
            <v>PA</v>
          </cell>
          <cell r="J573" t="str">
            <v>Carla Santos</v>
          </cell>
          <cell r="K573" t="str">
            <v>HEALTHCARE</v>
          </cell>
          <cell r="L573" t="str">
            <v>LL B2B</v>
          </cell>
          <cell r="M573" t="str">
            <v>Eastern</v>
          </cell>
        </row>
        <row r="574">
          <cell r="E574" t="str">
            <v>HW821</v>
          </cell>
          <cell r="F574" t="str">
            <v>Aging Resources of Central IA- Family Care Giver</v>
          </cell>
          <cell r="H574" t="str">
            <v>YES</v>
          </cell>
          <cell r="I574" t="str">
            <v>IA</v>
          </cell>
          <cell r="J574" t="str">
            <v>Jerri McCracken</v>
          </cell>
          <cell r="K574" t="str">
            <v>HEALTHCARE</v>
          </cell>
          <cell r="L574" t="str">
            <v>KEY LL GSD</v>
          </cell>
          <cell r="M574" t="str">
            <v>Western</v>
          </cell>
        </row>
        <row r="575">
          <cell r="E575" t="str">
            <v>HW892</v>
          </cell>
          <cell r="F575" t="str">
            <v>Anthracite CIL COMMCARE/OBRA/INDEPENCE</v>
          </cell>
          <cell r="H575"/>
          <cell r="I575" t="str">
            <v>PA</v>
          </cell>
          <cell r="J575" t="str">
            <v>Carla Santos</v>
          </cell>
          <cell r="K575" t="str">
            <v>HEALTHCARE</v>
          </cell>
          <cell r="L575" t="str">
            <v>LL B2B</v>
          </cell>
          <cell r="M575" t="str">
            <v>Eastern</v>
          </cell>
        </row>
        <row r="576">
          <cell r="E576" t="str">
            <v>HW894</v>
          </cell>
          <cell r="F576" t="str">
            <v>Senior Life Johnstown</v>
          </cell>
          <cell r="H576"/>
          <cell r="I576" t="str">
            <v>PA</v>
          </cell>
          <cell r="J576" t="str">
            <v>Carla Santos</v>
          </cell>
          <cell r="K576" t="str">
            <v>HEALTHCARE</v>
          </cell>
          <cell r="L576" t="str">
            <v>LL B2B</v>
          </cell>
          <cell r="M576" t="str">
            <v>Eastern</v>
          </cell>
        </row>
        <row r="577">
          <cell r="E577" t="str">
            <v>HW896</v>
          </cell>
          <cell r="F577" t="str">
            <v>Coventry Health Care of Florida</v>
          </cell>
          <cell r="H577" t="str">
            <v>YES</v>
          </cell>
          <cell r="I577" t="str">
            <v>FL</v>
          </cell>
          <cell r="J577" t="str">
            <v>Gopi Shah</v>
          </cell>
          <cell r="K577" t="str">
            <v>HEALTHCARE</v>
          </cell>
          <cell r="L577" t="str">
            <v>KEY LL GSD</v>
          </cell>
          <cell r="M577" t="str">
            <v>Western</v>
          </cell>
        </row>
        <row r="578">
          <cell r="E578" t="str">
            <v>HW981</v>
          </cell>
          <cell r="F578" t="str">
            <v>Amerigroup</v>
          </cell>
          <cell r="H578" t="str">
            <v>YES</v>
          </cell>
          <cell r="I578" t="str">
            <v>GA</v>
          </cell>
          <cell r="J578" t="str">
            <v>John Zuder</v>
          </cell>
          <cell r="K578" t="str">
            <v>HEALTHCARE</v>
          </cell>
          <cell r="L578" t="str">
            <v>KEY LL GSD</v>
          </cell>
          <cell r="M578" t="str">
            <v>Eastern</v>
          </cell>
        </row>
        <row r="579">
          <cell r="E579" t="str">
            <v>IA000</v>
          </cell>
          <cell r="F579" t="str">
            <v>Home Health Care</v>
          </cell>
          <cell r="H579" t="str">
            <v>YES</v>
          </cell>
          <cell r="I579" t="str">
            <v>IA</v>
          </cell>
          <cell r="J579" t="str">
            <v>Jerri McCracken</v>
          </cell>
          <cell r="K579" t="str">
            <v>HEALTHCARE</v>
          </cell>
          <cell r="L579" t="str">
            <v>KEY LL B2B</v>
          </cell>
          <cell r="M579" t="str">
            <v>Western</v>
          </cell>
        </row>
        <row r="580">
          <cell r="E580" t="str">
            <v>IA002</v>
          </cell>
          <cell r="F580" t="str">
            <v>NuCara Pharmacy</v>
          </cell>
          <cell r="H580" t="str">
            <v>YES</v>
          </cell>
          <cell r="I580" t="str">
            <v>IA</v>
          </cell>
          <cell r="J580" t="str">
            <v>Jerri McCracken</v>
          </cell>
          <cell r="K580" t="str">
            <v>HEALTHCARE</v>
          </cell>
          <cell r="L580" t="str">
            <v>KEY LL B2B</v>
          </cell>
          <cell r="M580" t="str">
            <v>Western</v>
          </cell>
        </row>
        <row r="581">
          <cell r="E581" t="str">
            <v>IA612</v>
          </cell>
          <cell r="F581" t="str">
            <v>Iowa Health Home Care - InTrust</v>
          </cell>
          <cell r="I581" t="str">
            <v>IA</v>
          </cell>
          <cell r="J581" t="str">
            <v>OPEN GSD</v>
          </cell>
          <cell r="K581" t="str">
            <v>HEALTHCARE</v>
          </cell>
          <cell r="L581" t="str">
            <v>LL GSD</v>
          </cell>
          <cell r="M581" t="str">
            <v>GS</v>
          </cell>
        </row>
        <row r="582">
          <cell r="E582" t="str">
            <v>IA015</v>
          </cell>
          <cell r="F582" t="str">
            <v>Unity Point Health - Lifeline</v>
          </cell>
          <cell r="H582" t="str">
            <v>YES</v>
          </cell>
          <cell r="I582" t="str">
            <v>IA</v>
          </cell>
          <cell r="J582" t="str">
            <v>Jerri McCracken</v>
          </cell>
          <cell r="K582" t="str">
            <v>HEALTHCARE</v>
          </cell>
          <cell r="L582" t="str">
            <v>KEY LL B2B</v>
          </cell>
          <cell r="M582" t="str">
            <v>Western</v>
          </cell>
        </row>
        <row r="583">
          <cell r="E583" t="str">
            <v>IA415</v>
          </cell>
          <cell r="F583" t="str">
            <v>Unity Point Health - Lifeline</v>
          </cell>
          <cell r="H583" t="str">
            <v>YES</v>
          </cell>
          <cell r="I583" t="str">
            <v>IA</v>
          </cell>
          <cell r="J583" t="str">
            <v>Jerri McCracken</v>
          </cell>
          <cell r="K583" t="str">
            <v>HEALTHCARE</v>
          </cell>
          <cell r="L583" t="str">
            <v>KEY LL B2B</v>
          </cell>
          <cell r="M583" t="str">
            <v>Western</v>
          </cell>
        </row>
        <row r="584">
          <cell r="E584" t="str">
            <v>IA515</v>
          </cell>
          <cell r="F584" t="str">
            <v>Unity Point Health - Lifeline</v>
          </cell>
          <cell r="H584" t="str">
            <v>YES</v>
          </cell>
          <cell r="I584" t="str">
            <v>IA</v>
          </cell>
          <cell r="J584" t="str">
            <v>Jerri McCracken</v>
          </cell>
          <cell r="K584" t="str">
            <v>HEALTHCARE</v>
          </cell>
          <cell r="L584" t="str">
            <v>KEY LL B2B</v>
          </cell>
          <cell r="M584" t="str">
            <v>Western</v>
          </cell>
        </row>
        <row r="585">
          <cell r="E585" t="str">
            <v>IA615</v>
          </cell>
          <cell r="F585" t="str">
            <v>Unity Point Health - Lifeline</v>
          </cell>
          <cell r="H585" t="str">
            <v>YES</v>
          </cell>
          <cell r="I585" t="str">
            <v>IA</v>
          </cell>
          <cell r="J585" t="str">
            <v>Jerri McCracken</v>
          </cell>
          <cell r="K585" t="str">
            <v>HEALTHCARE</v>
          </cell>
          <cell r="L585" t="str">
            <v>KEY LL B2B</v>
          </cell>
          <cell r="M585" t="str">
            <v>Western</v>
          </cell>
        </row>
        <row r="586">
          <cell r="E586" t="str">
            <v>IA016</v>
          </cell>
          <cell r="F586" t="str">
            <v>Mercy Iowa City</v>
          </cell>
          <cell r="H586" t="str">
            <v>YES</v>
          </cell>
          <cell r="I586" t="str">
            <v>IA</v>
          </cell>
          <cell r="J586" t="str">
            <v>Jerri McCracken</v>
          </cell>
          <cell r="K586" t="str">
            <v>HEALTHCARE</v>
          </cell>
          <cell r="L586" t="str">
            <v>KEY LL B2B</v>
          </cell>
          <cell r="M586" t="str">
            <v>Western</v>
          </cell>
        </row>
        <row r="587">
          <cell r="E587" t="str">
            <v>IA616</v>
          </cell>
          <cell r="F587" t="str">
            <v>Mercy Iowa City</v>
          </cell>
          <cell r="I587" t="str">
            <v>IA</v>
          </cell>
          <cell r="J587" t="str">
            <v>Jerri McCracken</v>
          </cell>
          <cell r="K587" t="str">
            <v>HEALTHCARE</v>
          </cell>
          <cell r="L587" t="str">
            <v>PSF</v>
          </cell>
          <cell r="M587" t="str">
            <v>Western</v>
          </cell>
        </row>
        <row r="588">
          <cell r="E588" t="str">
            <v>IA009</v>
          </cell>
          <cell r="F588" t="str">
            <v>Mercy Home Medical Equipment</v>
          </cell>
          <cell r="I588" t="str">
            <v>IA</v>
          </cell>
          <cell r="J588" t="str">
            <v>Enterprise - Dan Grappi</v>
          </cell>
          <cell r="K588" t="str">
            <v>HEALTHCARE</v>
          </cell>
          <cell r="L588" t="str">
            <v>LMS</v>
          </cell>
          <cell r="M588" t="str">
            <v>Enterprise</v>
          </cell>
        </row>
        <row r="589">
          <cell r="E589" t="str">
            <v>IA019</v>
          </cell>
          <cell r="F589" t="str">
            <v>Mercy Medical Center - Clinton</v>
          </cell>
          <cell r="I589" t="str">
            <v>IA</v>
          </cell>
          <cell r="J589" t="str">
            <v>Enterprise - Dan Grappi</v>
          </cell>
          <cell r="K589" t="str">
            <v>HEALTHCARE</v>
          </cell>
          <cell r="L589" t="str">
            <v>LMS</v>
          </cell>
          <cell r="M589" t="str">
            <v>Enterprise</v>
          </cell>
        </row>
        <row r="590">
          <cell r="E590" t="str">
            <v>IA639</v>
          </cell>
          <cell r="F590" t="str">
            <v>Mercy Medical Center - Clinton</v>
          </cell>
          <cell r="I590" t="str">
            <v>IA</v>
          </cell>
          <cell r="J590" t="str">
            <v>Enterprise - Dan Grappi</v>
          </cell>
          <cell r="K590" t="str">
            <v>HEALTHCARE</v>
          </cell>
          <cell r="L590" t="str">
            <v>PSF</v>
          </cell>
          <cell r="M590" t="str">
            <v>Enterprise</v>
          </cell>
        </row>
        <row r="591">
          <cell r="E591" t="str">
            <v>IA026</v>
          </cell>
          <cell r="F591" t="str">
            <v>Philips - Ottumwa</v>
          </cell>
          <cell r="I591" t="str">
            <v>IA</v>
          </cell>
          <cell r="J591" t="str">
            <v>OPEN ONE</v>
          </cell>
          <cell r="K591" t="str">
            <v>HEALTHCARE</v>
          </cell>
          <cell r="L591" t="str">
            <v>OPEN ONE</v>
          </cell>
          <cell r="M591" t="str">
            <v>OS</v>
          </cell>
        </row>
        <row r="592">
          <cell r="E592" t="str">
            <v>IA027</v>
          </cell>
          <cell r="F592" t="str">
            <v>Mercy Medical Center Dubuque</v>
          </cell>
          <cell r="I592" t="str">
            <v>IA</v>
          </cell>
          <cell r="J592" t="str">
            <v>Enterprise - Dan Grappi</v>
          </cell>
          <cell r="K592" t="str">
            <v>HEALTHCARE</v>
          </cell>
          <cell r="L592" t="str">
            <v>LMS</v>
          </cell>
          <cell r="M592" t="str">
            <v>Enterprise</v>
          </cell>
        </row>
        <row r="593">
          <cell r="E593" t="str">
            <v>IA637</v>
          </cell>
          <cell r="F593" t="str">
            <v>Mercy Medical Center Dubuque</v>
          </cell>
          <cell r="I593" t="str">
            <v>IA</v>
          </cell>
          <cell r="J593" t="str">
            <v>Enterprise - Dan Grappi</v>
          </cell>
          <cell r="K593" t="str">
            <v>HEALTHCARE</v>
          </cell>
          <cell r="L593" t="str">
            <v>PSF</v>
          </cell>
          <cell r="M593" t="str">
            <v>Enterprise</v>
          </cell>
        </row>
        <row r="594">
          <cell r="E594" t="str">
            <v>IA028</v>
          </cell>
          <cell r="F594" t="str">
            <v>Mercy Medical Center - Centerville</v>
          </cell>
          <cell r="I594" t="str">
            <v>IA</v>
          </cell>
          <cell r="J594" t="str">
            <v>Enterprise - Dan Grappi</v>
          </cell>
          <cell r="K594" t="str">
            <v>HEALTHCARE</v>
          </cell>
          <cell r="L594" t="str">
            <v>LMS</v>
          </cell>
          <cell r="M594" t="str">
            <v>Enterprise</v>
          </cell>
        </row>
        <row r="595">
          <cell r="E595" t="str">
            <v>IA038</v>
          </cell>
          <cell r="F595" t="str">
            <v>Lucas County Health Center</v>
          </cell>
          <cell r="H595" t="str">
            <v>YES</v>
          </cell>
          <cell r="I595" t="str">
            <v>IA</v>
          </cell>
          <cell r="J595" t="str">
            <v>Jerri McCracken</v>
          </cell>
          <cell r="K595" t="str">
            <v>HEALTHCARE</v>
          </cell>
          <cell r="L595" t="str">
            <v>KEY LL B2B</v>
          </cell>
          <cell r="M595" t="str">
            <v>Western</v>
          </cell>
        </row>
        <row r="596">
          <cell r="E596" t="str">
            <v>IA039</v>
          </cell>
          <cell r="F596" t="str">
            <v>Osceola Community Hospital</v>
          </cell>
          <cell r="H596" t="str">
            <v>YES</v>
          </cell>
          <cell r="I596" t="str">
            <v>IA</v>
          </cell>
          <cell r="J596" t="str">
            <v>Jerri McCracken</v>
          </cell>
          <cell r="K596" t="str">
            <v>HEALTHCARE</v>
          </cell>
          <cell r="L596" t="str">
            <v>KEY LL B2B</v>
          </cell>
          <cell r="M596" t="str">
            <v>Western</v>
          </cell>
        </row>
        <row r="597">
          <cell r="E597" t="str">
            <v>IA040</v>
          </cell>
          <cell r="F597" t="str">
            <v>Henry County Health Center</v>
          </cell>
          <cell r="H597" t="str">
            <v>YES</v>
          </cell>
          <cell r="I597" t="str">
            <v>IA</v>
          </cell>
          <cell r="J597" t="str">
            <v>Jerri McCracken</v>
          </cell>
          <cell r="K597" t="str">
            <v>HEALTHCARE</v>
          </cell>
          <cell r="L597" t="str">
            <v>KEY LL B2B</v>
          </cell>
          <cell r="M597" t="str">
            <v>Western</v>
          </cell>
        </row>
        <row r="598">
          <cell r="E598" t="str">
            <v>IA045</v>
          </cell>
          <cell r="F598" t="str">
            <v>Loring Hospital</v>
          </cell>
          <cell r="H598" t="str">
            <v>YES</v>
          </cell>
          <cell r="I598" t="str">
            <v>IA</v>
          </cell>
          <cell r="J598" t="str">
            <v>Jerri McCracken</v>
          </cell>
          <cell r="K598" t="str">
            <v>HEALTHCARE</v>
          </cell>
          <cell r="L598" t="str">
            <v>KEY LL B2B</v>
          </cell>
          <cell r="M598" t="str">
            <v>Western</v>
          </cell>
        </row>
        <row r="599">
          <cell r="E599" t="str">
            <v>IA047</v>
          </cell>
          <cell r="F599" t="str">
            <v>Buena Vista Regional Medical Center</v>
          </cell>
          <cell r="H599" t="str">
            <v>YES</v>
          </cell>
          <cell r="I599" t="str">
            <v>IA</v>
          </cell>
          <cell r="J599" t="str">
            <v>Jerri McCracken</v>
          </cell>
          <cell r="K599" t="str">
            <v>HEALTHCARE</v>
          </cell>
          <cell r="L599" t="str">
            <v>KEY LL B2B</v>
          </cell>
          <cell r="M599" t="str">
            <v>Western</v>
          </cell>
        </row>
        <row r="600">
          <cell r="E600" t="str">
            <v>IA647</v>
          </cell>
          <cell r="F600" t="str">
            <v>Buena Vista Regional Medical Center</v>
          </cell>
          <cell r="H600" t="str">
            <v>YES</v>
          </cell>
          <cell r="I600" t="str">
            <v>IA</v>
          </cell>
          <cell r="J600" t="str">
            <v>Jerri McCracken</v>
          </cell>
          <cell r="K600" t="str">
            <v>HEALTHCARE</v>
          </cell>
          <cell r="L600" t="str">
            <v>KEY LL B2B</v>
          </cell>
          <cell r="M600" t="str">
            <v>Western</v>
          </cell>
        </row>
        <row r="601">
          <cell r="E601" t="str">
            <v>IA051</v>
          </cell>
          <cell r="F601" t="str">
            <v>Kossuth Regional Health Center</v>
          </cell>
          <cell r="H601" t="str">
            <v>YES</v>
          </cell>
          <cell r="I601" t="str">
            <v>IA</v>
          </cell>
          <cell r="J601" t="str">
            <v>Jerri McCracken</v>
          </cell>
          <cell r="K601" t="str">
            <v>HEALTHCARE</v>
          </cell>
          <cell r="L601" t="str">
            <v>KEY LL B2B</v>
          </cell>
          <cell r="M601" t="str">
            <v>Western</v>
          </cell>
        </row>
        <row r="602">
          <cell r="E602" t="str">
            <v>IA651</v>
          </cell>
          <cell r="F602" t="str">
            <v>Kossuth Regional Health Center</v>
          </cell>
          <cell r="H602" t="str">
            <v>YES</v>
          </cell>
          <cell r="I602" t="str">
            <v>IA</v>
          </cell>
          <cell r="J602" t="str">
            <v>Jerri McCracken</v>
          </cell>
          <cell r="K602" t="str">
            <v>HEALTHCARE</v>
          </cell>
          <cell r="L602" t="str">
            <v>KEY LL B2B</v>
          </cell>
          <cell r="M602" t="str">
            <v>Western</v>
          </cell>
        </row>
        <row r="603">
          <cell r="E603" t="str">
            <v>IA053</v>
          </cell>
          <cell r="F603" t="str">
            <v>Madison County Public Health Lifeline</v>
          </cell>
          <cell r="H603" t="str">
            <v>YES</v>
          </cell>
          <cell r="I603" t="str">
            <v>IA</v>
          </cell>
          <cell r="J603" t="str">
            <v>Jerri McCracken</v>
          </cell>
          <cell r="K603" t="str">
            <v>HEALTHCARE</v>
          </cell>
          <cell r="L603" t="str">
            <v>KEY LL B2B</v>
          </cell>
          <cell r="M603" t="str">
            <v>Western</v>
          </cell>
        </row>
        <row r="604">
          <cell r="E604" t="str">
            <v>IA056</v>
          </cell>
          <cell r="F604" t="str">
            <v>Community Memorial Health Center</v>
          </cell>
          <cell r="H604" t="str">
            <v>YES</v>
          </cell>
          <cell r="I604" t="str">
            <v>IA</v>
          </cell>
          <cell r="J604" t="str">
            <v>Jerri McCracken</v>
          </cell>
          <cell r="K604" t="str">
            <v>HEALTHCARE</v>
          </cell>
          <cell r="L604" t="str">
            <v>KEY LL B2B</v>
          </cell>
          <cell r="M604" t="str">
            <v>Western</v>
          </cell>
        </row>
        <row r="605">
          <cell r="E605" t="str">
            <v>IA058</v>
          </cell>
          <cell r="F605" t="str">
            <v>Lifeline Des Moines</v>
          </cell>
          <cell r="I605" t="str">
            <v>IA</v>
          </cell>
          <cell r="J605" t="str">
            <v>OPEN ONE</v>
          </cell>
          <cell r="K605" t="str">
            <v>HEALTHCARE</v>
          </cell>
          <cell r="L605" t="str">
            <v>OPEN ONE</v>
          </cell>
          <cell r="M605" t="str">
            <v>OS</v>
          </cell>
        </row>
        <row r="606">
          <cell r="E606" t="str">
            <v>IA060</v>
          </cell>
          <cell r="F606" t="str">
            <v>Clarinda Regional Health Center</v>
          </cell>
          <cell r="H606" t="str">
            <v>YES</v>
          </cell>
          <cell r="I606" t="str">
            <v>IA</v>
          </cell>
          <cell r="J606" t="str">
            <v>Jerri McCracken</v>
          </cell>
          <cell r="K606" t="str">
            <v>HEALTHCARE</v>
          </cell>
          <cell r="L606" t="str">
            <v>KEY LL B2B</v>
          </cell>
          <cell r="M606" t="str">
            <v>Western</v>
          </cell>
        </row>
        <row r="607">
          <cell r="E607" t="str">
            <v>IA073</v>
          </cell>
          <cell r="F607" t="str">
            <v>Shenandoah Medical Center</v>
          </cell>
          <cell r="H607" t="str">
            <v>YES</v>
          </cell>
          <cell r="I607" t="str">
            <v>IA</v>
          </cell>
          <cell r="J607" t="str">
            <v>Jerri McCracken</v>
          </cell>
          <cell r="K607" t="str">
            <v>HEALTHCARE</v>
          </cell>
          <cell r="L607" t="str">
            <v>KEY LL B2B</v>
          </cell>
          <cell r="M607" t="str">
            <v>Western</v>
          </cell>
        </row>
        <row r="608">
          <cell r="E608" t="str">
            <v>IA077</v>
          </cell>
          <cell r="F608" t="str">
            <v>Philips - Atlantic</v>
          </cell>
          <cell r="I608" t="str">
            <v>IA</v>
          </cell>
          <cell r="J608" t="str">
            <v>Jerri McCracken</v>
          </cell>
          <cell r="K608" t="str">
            <v>HEALTHCARE</v>
          </cell>
          <cell r="L608" t="str">
            <v>ONE</v>
          </cell>
          <cell r="M608" t="str">
            <v>Western</v>
          </cell>
        </row>
        <row r="609">
          <cell r="E609" t="str">
            <v>IA577</v>
          </cell>
          <cell r="F609" t="str">
            <v>Cass County Health System</v>
          </cell>
          <cell r="H609" t="str">
            <v>YES</v>
          </cell>
          <cell r="I609" t="str">
            <v>IA</v>
          </cell>
          <cell r="J609" t="str">
            <v>Jerri McCracken</v>
          </cell>
          <cell r="K609" t="str">
            <v>HEALTHCARE</v>
          </cell>
          <cell r="L609" t="str">
            <v>KEY LL B2B</v>
          </cell>
          <cell r="M609" t="str">
            <v>Western</v>
          </cell>
        </row>
        <row r="610">
          <cell r="E610" t="str">
            <v>IA088</v>
          </cell>
          <cell r="F610" t="str">
            <v>Boone County Hospital</v>
          </cell>
          <cell r="H610" t="str">
            <v>YES</v>
          </cell>
          <cell r="I610" t="str">
            <v>IA</v>
          </cell>
          <cell r="J610" t="str">
            <v>Jerri McCracken</v>
          </cell>
          <cell r="K610" t="str">
            <v>HEALTHCARE</v>
          </cell>
          <cell r="L610" t="str">
            <v>KEY LL B2B</v>
          </cell>
          <cell r="M610" t="str">
            <v>Western</v>
          </cell>
        </row>
        <row r="611">
          <cell r="E611" t="str">
            <v>IA092</v>
          </cell>
          <cell r="F611" t="str">
            <v>Greene County Medical Center</v>
          </cell>
          <cell r="H611" t="str">
            <v>YES</v>
          </cell>
          <cell r="I611" t="str">
            <v>IA</v>
          </cell>
          <cell r="J611" t="str">
            <v>Jerri McCracken</v>
          </cell>
          <cell r="K611" t="str">
            <v>HEALTHCARE</v>
          </cell>
          <cell r="L611" t="str">
            <v>KEY LL B2B</v>
          </cell>
          <cell r="M611" t="str">
            <v>Western</v>
          </cell>
        </row>
        <row r="612">
          <cell r="E612" t="str">
            <v>IA662</v>
          </cell>
          <cell r="F612" t="str">
            <v>Greene County Medical Center</v>
          </cell>
          <cell r="H612" t="str">
            <v>YES</v>
          </cell>
          <cell r="I612" t="str">
            <v>IA</v>
          </cell>
          <cell r="J612" t="str">
            <v>Jerri McCracken</v>
          </cell>
          <cell r="K612" t="str">
            <v>HEALTHCARE</v>
          </cell>
          <cell r="L612" t="str">
            <v>KEY LL B2B</v>
          </cell>
          <cell r="M612" t="str">
            <v>Western</v>
          </cell>
        </row>
        <row r="613">
          <cell r="E613" t="str">
            <v>IA126</v>
          </cell>
          <cell r="F613" t="str">
            <v>Luther Manor Care at Home</v>
          </cell>
          <cell r="H613" t="str">
            <v>YES</v>
          </cell>
          <cell r="I613" t="str">
            <v>IA</v>
          </cell>
          <cell r="J613" t="str">
            <v>Jerri McCracken</v>
          </cell>
          <cell r="K613" t="str">
            <v>SENIOR LIVING</v>
          </cell>
          <cell r="L613" t="str">
            <v>KEY LL B2B</v>
          </cell>
          <cell r="M613" t="str">
            <v>Western</v>
          </cell>
        </row>
        <row r="614">
          <cell r="E614" t="str">
            <v>IA128</v>
          </cell>
          <cell r="F614" t="str">
            <v>Pocahontas County Health Department</v>
          </cell>
          <cell r="H614" t="str">
            <v>YES</v>
          </cell>
          <cell r="I614" t="str">
            <v>IA</v>
          </cell>
          <cell r="J614" t="str">
            <v>Jerri McCracken</v>
          </cell>
          <cell r="K614" t="str">
            <v>HEALTHCARE</v>
          </cell>
          <cell r="L614" t="str">
            <v>KEY LL B2B</v>
          </cell>
          <cell r="M614" t="str">
            <v>Western</v>
          </cell>
        </row>
        <row r="615">
          <cell r="E615" t="str">
            <v>IA129</v>
          </cell>
          <cell r="F615" t="str">
            <v>Philips - Fairfield</v>
          </cell>
          <cell r="H615" t="str">
            <v>YES</v>
          </cell>
          <cell r="I615" t="str">
            <v>IA</v>
          </cell>
          <cell r="J615" t="str">
            <v>Jerri McCracken</v>
          </cell>
          <cell r="K615" t="str">
            <v>HEALTHCARE</v>
          </cell>
          <cell r="L615" t="str">
            <v>KEY LL GSD</v>
          </cell>
          <cell r="M615" t="str">
            <v>Western</v>
          </cell>
        </row>
        <row r="616">
          <cell r="E616" t="str">
            <v>IA530</v>
          </cell>
          <cell r="F616" t="str">
            <v>Stonehill at Home</v>
          </cell>
          <cell r="H616" t="str">
            <v>YES</v>
          </cell>
          <cell r="I616" t="str">
            <v>IA</v>
          </cell>
          <cell r="J616" t="str">
            <v>Jerri McCracken</v>
          </cell>
          <cell r="K616" t="str">
            <v>HEALTHCARE</v>
          </cell>
          <cell r="L616" t="str">
            <v>KEY LL B2B</v>
          </cell>
          <cell r="M616" t="str">
            <v>Western</v>
          </cell>
        </row>
        <row r="617">
          <cell r="E617" t="str">
            <v>IA132</v>
          </cell>
          <cell r="F617" t="str">
            <v>Crawford County Memorial Hospital</v>
          </cell>
          <cell r="I617" t="str">
            <v>IA</v>
          </cell>
          <cell r="J617" t="str">
            <v>OPEN LMS/PSF</v>
          </cell>
          <cell r="K617" t="str">
            <v>HEALTHCARE</v>
          </cell>
          <cell r="L617" t="str">
            <v>LMS</v>
          </cell>
          <cell r="M617" t="str">
            <v>CPS</v>
          </cell>
        </row>
        <row r="618">
          <cell r="E618" t="str">
            <v>IA133</v>
          </cell>
          <cell r="F618" t="str">
            <v>Ottumwa Lifeline</v>
          </cell>
          <cell r="H618" t="str">
            <v>YES</v>
          </cell>
          <cell r="I618" t="str">
            <v>IA</v>
          </cell>
          <cell r="J618" t="str">
            <v>Jerri McCracken</v>
          </cell>
          <cell r="K618" t="str">
            <v>HEALTHCARE</v>
          </cell>
          <cell r="L618" t="str">
            <v>KEY LL B2B</v>
          </cell>
          <cell r="M618" t="str">
            <v>Western</v>
          </cell>
        </row>
        <row r="619">
          <cell r="E619" t="str">
            <v>IA560</v>
          </cell>
          <cell r="F619" t="str">
            <v>BrightStar Lifeline</v>
          </cell>
          <cell r="I619" t="str">
            <v>IA</v>
          </cell>
          <cell r="J619" t="str">
            <v>OPEN LMS/PSF</v>
          </cell>
          <cell r="K619" t="str">
            <v>HEALTHCARE</v>
          </cell>
          <cell r="L619" t="str">
            <v>PSF</v>
          </cell>
          <cell r="M619" t="str">
            <v>CPS</v>
          </cell>
        </row>
        <row r="620">
          <cell r="E620" t="str">
            <v>IA221</v>
          </cell>
          <cell r="F620" t="str">
            <v>Heritage Medical Equipment &amp; Supplies, I</v>
          </cell>
          <cell r="H620" t="str">
            <v>YES</v>
          </cell>
          <cell r="I620" t="str">
            <v>IA</v>
          </cell>
          <cell r="J620" t="str">
            <v>Jerri McCracken</v>
          </cell>
          <cell r="K620" t="str">
            <v>HEALTHCARE</v>
          </cell>
          <cell r="L620" t="str">
            <v>KEY LL B2B</v>
          </cell>
          <cell r="M620" t="str">
            <v>Western</v>
          </cell>
        </row>
        <row r="621">
          <cell r="E621" t="str">
            <v>IA621</v>
          </cell>
          <cell r="F621" t="str">
            <v>Heritage Medical Equipment &amp; Supplies, I</v>
          </cell>
          <cell r="H621" t="str">
            <v>YES</v>
          </cell>
          <cell r="I621" t="str">
            <v>IA</v>
          </cell>
          <cell r="J621" t="str">
            <v>Jerri McCracken</v>
          </cell>
          <cell r="K621" t="str">
            <v>HEALTHCARE</v>
          </cell>
          <cell r="L621" t="str">
            <v>KEY LL B2B</v>
          </cell>
          <cell r="M621" t="str">
            <v>Western</v>
          </cell>
        </row>
        <row r="622">
          <cell r="E622" t="str">
            <v>IA240</v>
          </cell>
          <cell r="F622" t="str">
            <v>Keokuk County Health Center</v>
          </cell>
          <cell r="H622" t="str">
            <v>YES</v>
          </cell>
          <cell r="I622" t="str">
            <v>IA</v>
          </cell>
          <cell r="J622" t="str">
            <v>Jerri McCracken</v>
          </cell>
          <cell r="K622" t="str">
            <v>HEALTHCARE</v>
          </cell>
          <cell r="L622" t="str">
            <v>KEY LL B2B</v>
          </cell>
          <cell r="M622" t="str">
            <v>Western</v>
          </cell>
        </row>
        <row r="623">
          <cell r="E623" t="str">
            <v>IA360</v>
          </cell>
          <cell r="F623" t="str">
            <v>Good Samaritan Society - Postville</v>
          </cell>
          <cell r="H623" t="str">
            <v>YES</v>
          </cell>
          <cell r="I623" t="str">
            <v>IA</v>
          </cell>
          <cell r="J623" t="str">
            <v>Jerri McCracken</v>
          </cell>
          <cell r="K623" t="str">
            <v>SENIOR LIVING</v>
          </cell>
          <cell r="L623" t="str">
            <v>KEY LL B2B</v>
          </cell>
          <cell r="M623" t="str">
            <v>Western</v>
          </cell>
        </row>
        <row r="624">
          <cell r="E624" t="str">
            <v>IA500</v>
          </cell>
          <cell r="F624" t="str">
            <v>South Side Drug</v>
          </cell>
          <cell r="H624" t="str">
            <v>YES</v>
          </cell>
          <cell r="I624" t="str">
            <v>IA</v>
          </cell>
          <cell r="J624" t="str">
            <v>Jerri McCracken</v>
          </cell>
          <cell r="K624" t="str">
            <v>HEALTHCARE</v>
          </cell>
          <cell r="L624" t="str">
            <v>KEY LL B2B</v>
          </cell>
          <cell r="M624" t="str">
            <v>Western</v>
          </cell>
        </row>
        <row r="625">
          <cell r="E625" t="str">
            <v>IA501</v>
          </cell>
          <cell r="F625" t="str">
            <v>Bethany Life</v>
          </cell>
          <cell r="H625" t="str">
            <v>YES</v>
          </cell>
          <cell r="I625" t="str">
            <v>IA</v>
          </cell>
          <cell r="J625" t="str">
            <v>Jerri McCracken</v>
          </cell>
          <cell r="K625" t="str">
            <v>HEALTHCARE</v>
          </cell>
          <cell r="L625" t="str">
            <v>KEY LL B2B</v>
          </cell>
          <cell r="M625" t="str">
            <v>Western</v>
          </cell>
        </row>
        <row r="626">
          <cell r="E626" t="str">
            <v>IA596</v>
          </cell>
          <cell r="F626" t="str">
            <v>Pleasantview Home</v>
          </cell>
          <cell r="H626" t="str">
            <v>YES</v>
          </cell>
          <cell r="I626" t="str">
            <v>IA</v>
          </cell>
          <cell r="J626" t="str">
            <v>Jerri McCracken</v>
          </cell>
          <cell r="K626" t="str">
            <v>HEALTHCARE</v>
          </cell>
          <cell r="L626" t="str">
            <v>KEY LL B2B</v>
          </cell>
          <cell r="M626" t="str">
            <v>Western</v>
          </cell>
        </row>
        <row r="627">
          <cell r="E627" t="str">
            <v>IA600</v>
          </cell>
          <cell r="F627" t="str">
            <v>Lifeline</v>
          </cell>
          <cell r="I627" t="str">
            <v>IA</v>
          </cell>
          <cell r="J627" t="str">
            <v>Jerri McCracken</v>
          </cell>
          <cell r="K627" t="str">
            <v>HEALTHCARE</v>
          </cell>
          <cell r="L627" t="str">
            <v>ONE</v>
          </cell>
          <cell r="M627" t="str">
            <v>Western</v>
          </cell>
        </row>
        <row r="628">
          <cell r="E628" t="str">
            <v>IA617</v>
          </cell>
          <cell r="F628" t="str">
            <v>Mercy Home Care</v>
          </cell>
          <cell r="I628" t="str">
            <v>IA</v>
          </cell>
          <cell r="J628" t="str">
            <v>OPEN ONE</v>
          </cell>
          <cell r="K628" t="str">
            <v>HEALTHCARE</v>
          </cell>
          <cell r="L628" t="str">
            <v>OPEN ONE</v>
          </cell>
          <cell r="M628" t="str">
            <v>OS</v>
          </cell>
        </row>
        <row r="629">
          <cell r="E629" t="str">
            <v>IA619</v>
          </cell>
          <cell r="F629" t="str">
            <v>Humboldt County Memorial Hospital</v>
          </cell>
          <cell r="H629" t="str">
            <v>YES</v>
          </cell>
          <cell r="I629" t="str">
            <v>IA</v>
          </cell>
          <cell r="J629" t="str">
            <v>Jerri McCracken</v>
          </cell>
          <cell r="K629" t="str">
            <v>HEALTHCARE</v>
          </cell>
          <cell r="L629" t="str">
            <v>KEY LL B2B</v>
          </cell>
          <cell r="M629" t="str">
            <v>Western</v>
          </cell>
        </row>
        <row r="630">
          <cell r="E630" t="str">
            <v>IA645</v>
          </cell>
          <cell r="F630" t="str">
            <v>Quad City Lifeline</v>
          </cell>
          <cell r="H630" t="str">
            <v>YES</v>
          </cell>
          <cell r="I630" t="str">
            <v>IA</v>
          </cell>
          <cell r="J630" t="str">
            <v>Jerri McCracken</v>
          </cell>
          <cell r="K630" t="str">
            <v>HEALTHCARE</v>
          </cell>
          <cell r="L630" t="str">
            <v>KEY LL B2B</v>
          </cell>
          <cell r="M630" t="str">
            <v>Western</v>
          </cell>
        </row>
        <row r="631">
          <cell r="E631" t="str">
            <v>IA694</v>
          </cell>
          <cell r="F631" t="str">
            <v>Esterville Lifeline</v>
          </cell>
          <cell r="H631" t="str">
            <v>YES</v>
          </cell>
          <cell r="I631" t="str">
            <v>IA</v>
          </cell>
          <cell r="J631" t="str">
            <v>Jerri McCracken</v>
          </cell>
          <cell r="K631" t="str">
            <v>HEALTHCARE</v>
          </cell>
          <cell r="L631" t="str">
            <v>KEY LL B2B</v>
          </cell>
          <cell r="M631" t="str">
            <v>Western</v>
          </cell>
        </row>
        <row r="632">
          <cell r="E632" t="str">
            <v>IA709</v>
          </cell>
          <cell r="F632" t="str">
            <v>Philips Lifeline - Osceola</v>
          </cell>
          <cell r="G632" t="str">
            <v>STATE BUCKET</v>
          </cell>
          <cell r="I632" t="str">
            <v>IA</v>
          </cell>
          <cell r="J632" t="str">
            <v>Jerri McCracken</v>
          </cell>
          <cell r="K632" t="str">
            <v>HEALTHCARE</v>
          </cell>
          <cell r="L632" t="str">
            <v>ONE</v>
          </cell>
          <cell r="M632" t="str">
            <v>Western</v>
          </cell>
        </row>
        <row r="633">
          <cell r="E633" t="str">
            <v>IA711</v>
          </cell>
          <cell r="F633" t="str">
            <v>Live a Better Life, Inc. d/b/a HISC</v>
          </cell>
          <cell r="I633" t="str">
            <v>IA</v>
          </cell>
          <cell r="J633" t="str">
            <v>Jerri McCracken</v>
          </cell>
          <cell r="K633" t="str">
            <v>HEALTHCARE</v>
          </cell>
          <cell r="L633" t="str">
            <v>ONE</v>
          </cell>
          <cell r="M633" t="str">
            <v>Western</v>
          </cell>
        </row>
        <row r="634">
          <cell r="E634" t="str">
            <v>IA718</v>
          </cell>
          <cell r="F634" t="str">
            <v>Home Instead Senior care</v>
          </cell>
          <cell r="I634" t="str">
            <v>IA</v>
          </cell>
          <cell r="J634" t="str">
            <v>Tyler Hedrick</v>
          </cell>
          <cell r="K634" t="str">
            <v>HEALTHCARE</v>
          </cell>
          <cell r="L634" t="str">
            <v>ONE</v>
          </cell>
          <cell r="M634" t="str">
            <v>Inside Sales</v>
          </cell>
        </row>
        <row r="635">
          <cell r="E635" t="str">
            <v>IA719</v>
          </cell>
          <cell r="F635" t="str">
            <v>Home Instead Senior care</v>
          </cell>
          <cell r="I635" t="str">
            <v>IA</v>
          </cell>
          <cell r="J635" t="str">
            <v>Tyler Hedrick</v>
          </cell>
          <cell r="K635" t="str">
            <v>HEALTHCARE</v>
          </cell>
          <cell r="L635" t="str">
            <v>ONE</v>
          </cell>
          <cell r="M635" t="str">
            <v>Inside Sales</v>
          </cell>
        </row>
        <row r="636">
          <cell r="E636" t="str">
            <v>IA721</v>
          </cell>
          <cell r="F636" t="str">
            <v>Home Instead Senior Care Cedar Rapids</v>
          </cell>
          <cell r="I636" t="str">
            <v>IA</v>
          </cell>
          <cell r="J636" t="str">
            <v>Tyler Hedrick</v>
          </cell>
          <cell r="K636" t="str">
            <v>HEALTHCARE</v>
          </cell>
          <cell r="L636" t="str">
            <v>ONE</v>
          </cell>
          <cell r="M636" t="str">
            <v>Inside Sales</v>
          </cell>
        </row>
        <row r="637">
          <cell r="E637" t="str">
            <v>IA842</v>
          </cell>
          <cell r="F637" t="str">
            <v>IA MD2 PA Purchase No Services</v>
          </cell>
          <cell r="H637" t="str">
            <v>YES</v>
          </cell>
          <cell r="I637" t="str">
            <v>IA</v>
          </cell>
          <cell r="J637" t="str">
            <v>Jerri McCracken</v>
          </cell>
          <cell r="K637" t="str">
            <v>HEALTHCARE</v>
          </cell>
          <cell r="L637" t="str">
            <v>KEY LL GSD</v>
          </cell>
          <cell r="M637" t="str">
            <v>Western</v>
          </cell>
        </row>
        <row r="638">
          <cell r="E638" t="str">
            <v>IA900</v>
          </cell>
          <cell r="F638" t="str">
            <v>IA Medicaid Danvenport Area</v>
          </cell>
          <cell r="H638" t="str">
            <v>YES</v>
          </cell>
          <cell r="I638" t="str">
            <v>IA</v>
          </cell>
          <cell r="J638" t="str">
            <v>Jerri McCracken</v>
          </cell>
          <cell r="K638" t="str">
            <v>HEALTHCARE</v>
          </cell>
          <cell r="L638" t="str">
            <v>KEY LL GSD</v>
          </cell>
          <cell r="M638" t="str">
            <v>Western</v>
          </cell>
        </row>
        <row r="639">
          <cell r="E639" t="str">
            <v>IA902</v>
          </cell>
          <cell r="F639" t="str">
            <v>Iowa Medicaid - All Other Areas</v>
          </cell>
          <cell r="H639" t="str">
            <v>YES</v>
          </cell>
          <cell r="I639" t="str">
            <v>IA</v>
          </cell>
          <cell r="J639" t="str">
            <v>Jerri McCracken</v>
          </cell>
          <cell r="K639" t="str">
            <v>HEALTHCARE</v>
          </cell>
          <cell r="L639" t="str">
            <v>KEY LL GSD</v>
          </cell>
          <cell r="M639" t="str">
            <v>Western</v>
          </cell>
        </row>
        <row r="640">
          <cell r="E640" t="str">
            <v>IA911</v>
          </cell>
          <cell r="F640" t="str">
            <v>Connections Area Agency on Aging MW</v>
          </cell>
          <cell r="H640" t="str">
            <v>YES</v>
          </cell>
          <cell r="I640" t="str">
            <v>IA</v>
          </cell>
          <cell r="J640" t="str">
            <v>Jerri McCracken</v>
          </cell>
          <cell r="K640" t="str">
            <v>HEALTHCARE</v>
          </cell>
          <cell r="L640" t="str">
            <v>KEY LL GSD</v>
          </cell>
          <cell r="M640" t="str">
            <v>Western</v>
          </cell>
        </row>
        <row r="641">
          <cell r="E641" t="str">
            <v>IA912</v>
          </cell>
          <cell r="F641" t="str">
            <v>United Healthcare of the River Valley</v>
          </cell>
          <cell r="H641" t="str">
            <v>YES</v>
          </cell>
          <cell r="I641" t="str">
            <v>IA</v>
          </cell>
          <cell r="J641" t="str">
            <v>Jerri McCracken</v>
          </cell>
          <cell r="K641" t="str">
            <v>HEALTHCARE</v>
          </cell>
          <cell r="L641" t="str">
            <v>KEY LL GSD</v>
          </cell>
          <cell r="M641" t="str">
            <v>Western</v>
          </cell>
        </row>
        <row r="642">
          <cell r="E642" t="str">
            <v>IA913</v>
          </cell>
          <cell r="F642" t="str">
            <v>Amerigroup of Iowa</v>
          </cell>
          <cell r="H642" t="str">
            <v>YES</v>
          </cell>
          <cell r="I642" t="str">
            <v>IA</v>
          </cell>
          <cell r="J642" t="str">
            <v>Jerri McCracken</v>
          </cell>
          <cell r="K642" t="str">
            <v>HEALTHCARE</v>
          </cell>
          <cell r="L642" t="str">
            <v>KEY LL GSD</v>
          </cell>
          <cell r="M642" t="str">
            <v>Western</v>
          </cell>
        </row>
        <row r="643">
          <cell r="E643" t="str">
            <v>IA924</v>
          </cell>
          <cell r="F643" t="str">
            <v>Iowa Total Care</v>
          </cell>
          <cell r="H643" t="str">
            <v>YES</v>
          </cell>
          <cell r="I643" t="str">
            <v>IA</v>
          </cell>
          <cell r="J643" t="str">
            <v>Jerri McCracken</v>
          </cell>
          <cell r="K643" t="str">
            <v>HEALTHCARE</v>
          </cell>
          <cell r="L643" t="str">
            <v>KEY LL GSD</v>
          </cell>
          <cell r="M643" t="str">
            <v>Western</v>
          </cell>
        </row>
        <row r="644">
          <cell r="E644" t="str">
            <v>IA940</v>
          </cell>
          <cell r="F644" t="str">
            <v>Molina Healthcare of IA</v>
          </cell>
          <cell r="H644" t="str">
            <v>YES</v>
          </cell>
          <cell r="I644" t="str">
            <v>IA</v>
          </cell>
          <cell r="J644" t="str">
            <v>Jerri McCracken</v>
          </cell>
          <cell r="K644" t="str">
            <v>HEALTHCARE</v>
          </cell>
          <cell r="L644" t="str">
            <v>KEY LL GSD</v>
          </cell>
          <cell r="M644" t="str">
            <v>Western</v>
          </cell>
        </row>
        <row r="645">
          <cell r="E645" t="str">
            <v>IA961</v>
          </cell>
          <cell r="F645" t="str">
            <v>Elderbridge Agency on Aging SLP</v>
          </cell>
          <cell r="H645" t="str">
            <v>YES</v>
          </cell>
          <cell r="I645" t="str">
            <v>IA</v>
          </cell>
          <cell r="J645" t="str">
            <v>Jerri McCracken</v>
          </cell>
          <cell r="K645" t="str">
            <v>HEALTHCARE</v>
          </cell>
          <cell r="L645" t="str">
            <v>KEY LL GSD</v>
          </cell>
          <cell r="M645" t="str">
            <v>Western</v>
          </cell>
        </row>
        <row r="646">
          <cell r="E646" t="str">
            <v>IA994</v>
          </cell>
          <cell r="F646" t="str">
            <v>NEI3A - SLP</v>
          </cell>
          <cell r="H646" t="str">
            <v>YES</v>
          </cell>
          <cell r="I646" t="str">
            <v>IA</v>
          </cell>
          <cell r="J646" t="str">
            <v>Jerri McCracken</v>
          </cell>
          <cell r="K646" t="str">
            <v>HEALTHCARE</v>
          </cell>
          <cell r="L646" t="str">
            <v>KEY LL GSD</v>
          </cell>
          <cell r="M646" t="str">
            <v>Western</v>
          </cell>
        </row>
        <row r="647">
          <cell r="E647" t="str">
            <v>IA995</v>
          </cell>
          <cell r="F647" t="str">
            <v>SIOUXLAND PACE</v>
          </cell>
          <cell r="H647" t="str">
            <v>YES</v>
          </cell>
          <cell r="I647" t="str">
            <v>IA</v>
          </cell>
          <cell r="J647" t="str">
            <v>Jerri McCracken</v>
          </cell>
          <cell r="K647" t="str">
            <v>HEALTHCARE</v>
          </cell>
          <cell r="L647" t="str">
            <v>KEY LL GSD</v>
          </cell>
          <cell r="M647" t="str">
            <v>Western</v>
          </cell>
        </row>
        <row r="648">
          <cell r="E648" t="str">
            <v>ID011</v>
          </cell>
          <cell r="F648" t="str">
            <v>Philips Lifeline</v>
          </cell>
          <cell r="G648" t="str">
            <v>STATE BUCKET</v>
          </cell>
          <cell r="I648" t="str">
            <v>ID</v>
          </cell>
          <cell r="J648" t="str">
            <v>Ruth Ann Arber</v>
          </cell>
          <cell r="K648" t="str">
            <v>HEALTHCARE</v>
          </cell>
          <cell r="L648" t="str">
            <v>ONE</v>
          </cell>
          <cell r="M648" t="str">
            <v>Western</v>
          </cell>
        </row>
        <row r="649">
          <cell r="E649" t="str">
            <v>ID020</v>
          </cell>
          <cell r="F649" t="str">
            <v>Philips Lifeline- Coueru D'Alene</v>
          </cell>
          <cell r="I649" t="str">
            <v>ID</v>
          </cell>
          <cell r="J649" t="str">
            <v>OPEN ONE</v>
          </cell>
          <cell r="K649" t="str">
            <v>HEALTHCARE</v>
          </cell>
          <cell r="L649" t="str">
            <v>OPEN ONE</v>
          </cell>
          <cell r="M649" t="str">
            <v>OS</v>
          </cell>
        </row>
        <row r="650">
          <cell r="E650" t="str">
            <v>ID029</v>
          </cell>
          <cell r="F650" t="str">
            <v>Philips Lifeline- Coueru D'Alene</v>
          </cell>
          <cell r="I650" t="str">
            <v>ID</v>
          </cell>
          <cell r="J650" t="str">
            <v>OPEN GSD</v>
          </cell>
          <cell r="K650" t="str">
            <v>HEALTHCARE</v>
          </cell>
          <cell r="L650" t="str">
            <v>LL GSD</v>
          </cell>
          <cell r="M650" t="str">
            <v>GS</v>
          </cell>
        </row>
        <row r="651">
          <cell r="E651" t="str">
            <v>ID401</v>
          </cell>
          <cell r="F651" t="str">
            <v>Franklin County Medical Center</v>
          </cell>
          <cell r="I651" t="str">
            <v>ID</v>
          </cell>
          <cell r="J651" t="str">
            <v>Open (John Zuder)</v>
          </cell>
          <cell r="K651" t="str">
            <v>HEALTHCARE</v>
          </cell>
          <cell r="L651" t="str">
            <v>IS LL</v>
          </cell>
          <cell r="M651" t="str">
            <v>Inside Sales</v>
          </cell>
        </row>
        <row r="652">
          <cell r="E652" t="str">
            <v>ID601</v>
          </cell>
          <cell r="F652" t="str">
            <v>Idaho Partners in Care</v>
          </cell>
          <cell r="I652" t="str">
            <v>ID</v>
          </cell>
          <cell r="J652" t="str">
            <v>Open (John Zuder)</v>
          </cell>
          <cell r="K652" t="str">
            <v>HEALTHCARE</v>
          </cell>
          <cell r="L652" t="str">
            <v>IS LL</v>
          </cell>
          <cell r="M652" t="str">
            <v>Inside Sales</v>
          </cell>
        </row>
        <row r="653">
          <cell r="E653" t="str">
            <v>ID602</v>
          </cell>
          <cell r="F653" t="str">
            <v>Philips - Meridian</v>
          </cell>
          <cell r="I653" t="str">
            <v>ID</v>
          </cell>
          <cell r="J653" t="str">
            <v>Open (John Zuder)</v>
          </cell>
          <cell r="K653" t="str">
            <v>HEALTHCARE</v>
          </cell>
          <cell r="L653" t="str">
            <v>ONE</v>
          </cell>
          <cell r="M653" t="str">
            <v>Inside Sales</v>
          </cell>
        </row>
        <row r="654">
          <cell r="E654" t="str">
            <v>ID506</v>
          </cell>
          <cell r="F654" t="str">
            <v>Bear Lake Memorial Home Care</v>
          </cell>
          <cell r="I654" t="str">
            <v>ID</v>
          </cell>
          <cell r="J654" t="str">
            <v>OPEN LMS/PSF</v>
          </cell>
          <cell r="K654" t="str">
            <v>HEALTHCARE</v>
          </cell>
          <cell r="L654" t="str">
            <v>PSF</v>
          </cell>
          <cell r="M654" t="str">
            <v>CPS</v>
          </cell>
        </row>
        <row r="655">
          <cell r="E655" t="str">
            <v>ID612</v>
          </cell>
          <cell r="F655" t="str">
            <v>Idaho Lifeline, LLC</v>
          </cell>
          <cell r="I655" t="str">
            <v>ID</v>
          </cell>
          <cell r="J655" t="str">
            <v>OPEN LMS/PSF</v>
          </cell>
          <cell r="K655" t="str">
            <v>HEALTHCARE</v>
          </cell>
          <cell r="L655" t="str">
            <v>PSF</v>
          </cell>
          <cell r="M655" t="str">
            <v>CPS</v>
          </cell>
        </row>
        <row r="656">
          <cell r="E656" t="str">
            <v>ID623</v>
          </cell>
          <cell r="F656" t="str">
            <v>Moscow of Olympus dba Paradise Creek of Olympus</v>
          </cell>
          <cell r="I656" t="str">
            <v>ID</v>
          </cell>
          <cell r="J656" t="str">
            <v>Ruth Ann Arber</v>
          </cell>
          <cell r="K656" t="str">
            <v>HEALTHCARE</v>
          </cell>
          <cell r="L656" t="str">
            <v>PSF</v>
          </cell>
          <cell r="M656" t="str">
            <v>Western</v>
          </cell>
        </row>
        <row r="657">
          <cell r="E657" t="str">
            <v>ID634</v>
          </cell>
          <cell r="F657" t="str">
            <v>Philips Lifeline</v>
          </cell>
          <cell r="I657" t="str">
            <v>ID</v>
          </cell>
          <cell r="J657" t="str">
            <v>OPEN ONE</v>
          </cell>
          <cell r="K657" t="str">
            <v>HEALTHCARE</v>
          </cell>
          <cell r="L657" t="str">
            <v>OPEN ONE</v>
          </cell>
          <cell r="M657" t="str">
            <v>OS</v>
          </cell>
        </row>
        <row r="658">
          <cell r="E658" t="str">
            <v>ID710</v>
          </cell>
          <cell r="F658" t="str">
            <v>Idaho Falls</v>
          </cell>
          <cell r="I658" t="str">
            <v>ID</v>
          </cell>
          <cell r="J658" t="str">
            <v>Ruth Ann Arber</v>
          </cell>
          <cell r="K658" t="str">
            <v>HEALTHCARE</v>
          </cell>
          <cell r="L658" t="str">
            <v>LL GSD</v>
          </cell>
          <cell r="M658" t="str">
            <v>Western</v>
          </cell>
        </row>
        <row r="659">
          <cell r="E659" t="str">
            <v>ID901</v>
          </cell>
          <cell r="F659" t="str">
            <v>Region 1 ID Medicaid</v>
          </cell>
          <cell r="I659" t="str">
            <v>ID</v>
          </cell>
          <cell r="J659" t="str">
            <v>Ruth Ann Arber</v>
          </cell>
          <cell r="K659" t="str">
            <v>HEALTHCARE</v>
          </cell>
          <cell r="L659" t="str">
            <v>LL GSD</v>
          </cell>
          <cell r="M659" t="str">
            <v>Western</v>
          </cell>
        </row>
        <row r="660">
          <cell r="E660" t="str">
            <v>ID902</v>
          </cell>
          <cell r="F660" t="str">
            <v>Region 2 ID Medicaid</v>
          </cell>
          <cell r="I660" t="str">
            <v>ID</v>
          </cell>
          <cell r="J660" t="str">
            <v>Ruth Ann Arber</v>
          </cell>
          <cell r="K660" t="str">
            <v>HEALTHCARE</v>
          </cell>
          <cell r="L660" t="str">
            <v>LL GSD</v>
          </cell>
          <cell r="M660" t="str">
            <v>Western</v>
          </cell>
        </row>
        <row r="661">
          <cell r="E661" t="str">
            <v>ID903</v>
          </cell>
          <cell r="F661" t="str">
            <v>Region 3 ID Medicaid</v>
          </cell>
          <cell r="I661" t="str">
            <v>ID</v>
          </cell>
          <cell r="J661" t="str">
            <v>Ruth Ann Arber</v>
          </cell>
          <cell r="K661" t="str">
            <v>HEALTHCARE</v>
          </cell>
          <cell r="L661" t="str">
            <v>LL GSD</v>
          </cell>
          <cell r="M661" t="str">
            <v>Western</v>
          </cell>
        </row>
        <row r="662">
          <cell r="E662" t="str">
            <v>ID904</v>
          </cell>
          <cell r="F662" t="str">
            <v>Region 4 ID Medicaid</v>
          </cell>
          <cell r="I662" t="str">
            <v>ID</v>
          </cell>
          <cell r="J662" t="str">
            <v>Ruth Ann Arber</v>
          </cell>
          <cell r="K662" t="str">
            <v>HEALTHCARE</v>
          </cell>
          <cell r="L662" t="str">
            <v>LL GSD</v>
          </cell>
          <cell r="M662" t="str">
            <v>Western</v>
          </cell>
        </row>
        <row r="663">
          <cell r="E663" t="str">
            <v>ID905</v>
          </cell>
          <cell r="F663" t="str">
            <v>Region 5 ID Medicaid</v>
          </cell>
          <cell r="I663" t="str">
            <v>ID</v>
          </cell>
          <cell r="J663" t="str">
            <v>Ruth Ann Arber</v>
          </cell>
          <cell r="K663" t="str">
            <v>HEALTHCARE</v>
          </cell>
          <cell r="L663" t="str">
            <v>LL GSD</v>
          </cell>
          <cell r="M663" t="str">
            <v>Western</v>
          </cell>
        </row>
        <row r="664">
          <cell r="E664" t="str">
            <v>ID910</v>
          </cell>
          <cell r="F664" t="str">
            <v>Blue Cross Blue Shield of ID</v>
          </cell>
          <cell r="I664" t="str">
            <v>ID</v>
          </cell>
          <cell r="J664" t="str">
            <v>Ruth Ann Arber</v>
          </cell>
          <cell r="K664" t="str">
            <v>HEALTHCARE</v>
          </cell>
          <cell r="L664" t="str">
            <v>LL GSD</v>
          </cell>
          <cell r="M664" t="str">
            <v>Western</v>
          </cell>
        </row>
        <row r="665">
          <cell r="E665" t="str">
            <v>ID920</v>
          </cell>
          <cell r="F665" t="str">
            <v>ID920 Molina Healthcare of Idaho</v>
          </cell>
          <cell r="I665" t="str">
            <v>ID</v>
          </cell>
          <cell r="J665" t="str">
            <v>Ruth Ann Arber</v>
          </cell>
          <cell r="K665" t="str">
            <v>HEALTHCARE</v>
          </cell>
          <cell r="L665" t="str">
            <v>LL GSD</v>
          </cell>
          <cell r="M665" t="str">
            <v>Western</v>
          </cell>
        </row>
        <row r="666">
          <cell r="E666" t="str">
            <v>ID934</v>
          </cell>
          <cell r="F666" t="str">
            <v>Region 6 ID Medicaid</v>
          </cell>
          <cell r="I666" t="str">
            <v>ID</v>
          </cell>
          <cell r="J666" t="str">
            <v>Ruth Ann Arber</v>
          </cell>
          <cell r="K666" t="str">
            <v>HEALTHCARE</v>
          </cell>
          <cell r="L666" t="str">
            <v>LL GSD</v>
          </cell>
          <cell r="M666" t="str">
            <v>Western</v>
          </cell>
        </row>
        <row r="667">
          <cell r="E667" t="str">
            <v>IL021</v>
          </cell>
          <cell r="F667" t="str">
            <v>Silver Cross Hospital</v>
          </cell>
          <cell r="H667" t="str">
            <v>YES</v>
          </cell>
          <cell r="I667" t="str">
            <v>IL</v>
          </cell>
          <cell r="J667" t="str">
            <v>Open - IL</v>
          </cell>
          <cell r="K667" t="str">
            <v>HEALTHCARE</v>
          </cell>
          <cell r="L667" t="str">
            <v>KEY LL B2B</v>
          </cell>
          <cell r="M667" t="str">
            <v>Western</v>
          </cell>
        </row>
        <row r="668">
          <cell r="E668" t="str">
            <v>IL041</v>
          </cell>
          <cell r="F668" t="str">
            <v>The Abraham Lincoln Memorial Hospital</v>
          </cell>
          <cell r="H668" t="str">
            <v>YES</v>
          </cell>
          <cell r="I668" t="str">
            <v>IL</v>
          </cell>
          <cell r="J668" t="str">
            <v>Polly Zwolensky</v>
          </cell>
          <cell r="K668" t="str">
            <v>HEALTHCARE</v>
          </cell>
          <cell r="L668" t="str">
            <v>KEY LL B2B</v>
          </cell>
          <cell r="M668" t="str">
            <v>Western</v>
          </cell>
        </row>
        <row r="669">
          <cell r="E669" t="str">
            <v>IL641</v>
          </cell>
          <cell r="F669" t="str">
            <v>The Abraham Lincoln Memorial Hospital</v>
          </cell>
          <cell r="H669" t="str">
            <v>YES</v>
          </cell>
          <cell r="I669" t="str">
            <v>IL</v>
          </cell>
          <cell r="J669" t="str">
            <v>Polly Zwolensky</v>
          </cell>
          <cell r="K669" t="str">
            <v>HEALTHCARE</v>
          </cell>
          <cell r="L669" t="str">
            <v>KEY LL B2B</v>
          </cell>
          <cell r="M669" t="str">
            <v>Western</v>
          </cell>
        </row>
        <row r="670">
          <cell r="E670" t="str">
            <v>IL042</v>
          </cell>
          <cell r="F670" t="str">
            <v>Family Home Medical</v>
          </cell>
          <cell r="I670" t="str">
            <v>IL</v>
          </cell>
          <cell r="J670" t="str">
            <v>Tyler Hedrick</v>
          </cell>
          <cell r="K670" t="str">
            <v>HEALTHCARE</v>
          </cell>
          <cell r="L670" t="str">
            <v>IS LL</v>
          </cell>
          <cell r="M670" t="str">
            <v>Inside Sales</v>
          </cell>
        </row>
        <row r="671">
          <cell r="E671" t="str">
            <v>IL081</v>
          </cell>
          <cell r="F671" t="str">
            <v>Morris Hospital</v>
          </cell>
          <cell r="H671" t="str">
            <v>YES</v>
          </cell>
          <cell r="I671" t="str">
            <v>IL</v>
          </cell>
          <cell r="J671" t="str">
            <v>Polly Zwolensky</v>
          </cell>
          <cell r="K671" t="str">
            <v>HEALTHCARE</v>
          </cell>
          <cell r="L671" t="str">
            <v>KEY LL B2B</v>
          </cell>
          <cell r="M671" t="str">
            <v>Western</v>
          </cell>
        </row>
        <row r="672">
          <cell r="E672" t="str">
            <v>IL691</v>
          </cell>
          <cell r="F672" t="str">
            <v>Morris Hospital (PMD)</v>
          </cell>
          <cell r="H672" t="str">
            <v>YES</v>
          </cell>
          <cell r="I672" t="str">
            <v>IL</v>
          </cell>
          <cell r="J672" t="str">
            <v>Polly Zwolensky</v>
          </cell>
          <cell r="K672" t="str">
            <v>HEALTHCARE</v>
          </cell>
          <cell r="L672" t="str">
            <v>KEY LL B2B</v>
          </cell>
          <cell r="M672" t="str">
            <v>Western</v>
          </cell>
        </row>
        <row r="673">
          <cell r="E673" t="str">
            <v>IL084</v>
          </cell>
          <cell r="F673" t="str">
            <v>Genesis Medical Center Aledo</v>
          </cell>
          <cell r="I673" t="str">
            <v>IL</v>
          </cell>
          <cell r="J673" t="str">
            <v>Tyler Hedrick</v>
          </cell>
          <cell r="K673" t="str">
            <v>HEALTHCARE</v>
          </cell>
          <cell r="L673" t="str">
            <v>IS LL</v>
          </cell>
          <cell r="M673" t="str">
            <v>Inside Sales</v>
          </cell>
        </row>
        <row r="674">
          <cell r="E674" t="str">
            <v>IL085</v>
          </cell>
          <cell r="F674" t="str">
            <v>Sarah Bush Health Center</v>
          </cell>
          <cell r="H674" t="str">
            <v>YES</v>
          </cell>
          <cell r="I674" t="str">
            <v>IL</v>
          </cell>
          <cell r="J674" t="str">
            <v>Polly Zwolensky</v>
          </cell>
          <cell r="K674" t="str">
            <v>HEALTHCARE</v>
          </cell>
          <cell r="L674" t="str">
            <v>KEY LL B2B</v>
          </cell>
          <cell r="M674" t="str">
            <v>Western</v>
          </cell>
        </row>
        <row r="675">
          <cell r="E675" t="str">
            <v>IL285</v>
          </cell>
          <cell r="F675" t="str">
            <v>Sarah Bush Health Center</v>
          </cell>
          <cell r="H675" t="str">
            <v>YES</v>
          </cell>
          <cell r="I675" t="str">
            <v>IL</v>
          </cell>
          <cell r="J675" t="str">
            <v>Polly Zwolensky</v>
          </cell>
          <cell r="K675" t="str">
            <v>HEALTHCARE</v>
          </cell>
          <cell r="L675" t="str">
            <v>KEY LL B2B</v>
          </cell>
          <cell r="M675" t="str">
            <v>Western</v>
          </cell>
        </row>
        <row r="676">
          <cell r="E676" t="str">
            <v>IL685</v>
          </cell>
          <cell r="F676" t="str">
            <v>Sarah Bush Health System</v>
          </cell>
          <cell r="H676" t="str">
            <v>YES</v>
          </cell>
          <cell r="I676" t="str">
            <v>IL</v>
          </cell>
          <cell r="J676" t="str">
            <v>Polly Zwolensky</v>
          </cell>
          <cell r="K676" t="str">
            <v>HEALTHCARE</v>
          </cell>
          <cell r="L676" t="str">
            <v>KEY LL B2B</v>
          </cell>
          <cell r="M676" t="str">
            <v>Western</v>
          </cell>
        </row>
        <row r="677">
          <cell r="E677" t="str">
            <v>IL118</v>
          </cell>
          <cell r="F677" t="str">
            <v>Philips Lifeline- Bridgeton</v>
          </cell>
          <cell r="I677" t="str">
            <v>IL</v>
          </cell>
          <cell r="J677" t="str">
            <v>OPEN ONE</v>
          </cell>
          <cell r="K677" t="str">
            <v>HEALTHCARE</v>
          </cell>
          <cell r="L677" t="str">
            <v>OPEN ONE</v>
          </cell>
          <cell r="M677" t="str">
            <v>OS</v>
          </cell>
        </row>
        <row r="678">
          <cell r="E678" t="str">
            <v>IL648</v>
          </cell>
          <cell r="F678" t="str">
            <v>Advocate Older Adult Services</v>
          </cell>
          <cell r="I678" t="str">
            <v>IL</v>
          </cell>
          <cell r="J678" t="str">
            <v>OPEN LMS/PSF</v>
          </cell>
          <cell r="K678" t="str">
            <v>HEALTHCARE</v>
          </cell>
          <cell r="L678" t="str">
            <v>PSF</v>
          </cell>
          <cell r="M678" t="str">
            <v>CPS</v>
          </cell>
        </row>
        <row r="679">
          <cell r="E679" t="str">
            <v>IL723</v>
          </cell>
          <cell r="F679" t="str">
            <v>Advocate Older Adult Services</v>
          </cell>
          <cell r="I679" t="str">
            <v>IL</v>
          </cell>
          <cell r="J679" t="str">
            <v>OPEN ONE</v>
          </cell>
          <cell r="K679" t="str">
            <v>HEALTHCARE</v>
          </cell>
          <cell r="L679" t="str">
            <v>OPEN ONE</v>
          </cell>
          <cell r="M679" t="str">
            <v>OS</v>
          </cell>
        </row>
        <row r="680">
          <cell r="E680" t="str">
            <v>IL159</v>
          </cell>
          <cell r="F680" t="str">
            <v>Young's Security Systems Inc</v>
          </cell>
          <cell r="H680" t="str">
            <v>YES</v>
          </cell>
          <cell r="I680" t="str">
            <v>IL</v>
          </cell>
          <cell r="J680" t="str">
            <v>Open - IL</v>
          </cell>
          <cell r="K680" t="str">
            <v>HEALTHCARE</v>
          </cell>
          <cell r="L680" t="str">
            <v>KEY LL B2B</v>
          </cell>
          <cell r="M680" t="str">
            <v>Western</v>
          </cell>
        </row>
        <row r="681">
          <cell r="E681" t="str">
            <v>IL659</v>
          </cell>
          <cell r="F681" t="str">
            <v>Young's Security Systems Inc.</v>
          </cell>
          <cell r="H681" t="str">
            <v>YES</v>
          </cell>
          <cell r="I681" t="str">
            <v>IL</v>
          </cell>
          <cell r="J681" t="str">
            <v>Open - IL</v>
          </cell>
          <cell r="K681" t="str">
            <v>HEALTHCARE</v>
          </cell>
          <cell r="L681" t="str">
            <v>KEY LL B2B</v>
          </cell>
          <cell r="M681" t="str">
            <v>Western</v>
          </cell>
        </row>
        <row r="682">
          <cell r="E682" t="str">
            <v>IL165</v>
          </cell>
          <cell r="F682" t="str">
            <v>Norwood Seniors Network</v>
          </cell>
          <cell r="I682" t="str">
            <v>IL</v>
          </cell>
          <cell r="J682" t="str">
            <v>OPEN LMS/PSF</v>
          </cell>
          <cell r="K682" t="str">
            <v>HEALTHCARE</v>
          </cell>
          <cell r="L682" t="str">
            <v>LMS</v>
          </cell>
          <cell r="M682" t="str">
            <v>CPS</v>
          </cell>
        </row>
        <row r="683">
          <cell r="E683" t="str">
            <v>IL565</v>
          </cell>
          <cell r="F683" t="str">
            <v>Norwood Seniors Network</v>
          </cell>
          <cell r="I683" t="str">
            <v>IL</v>
          </cell>
          <cell r="J683" t="str">
            <v>OPEN LMS/PSF</v>
          </cell>
          <cell r="K683" t="str">
            <v>HEALTHCARE</v>
          </cell>
          <cell r="L683" t="str">
            <v>PSF</v>
          </cell>
          <cell r="M683" t="str">
            <v>CPS</v>
          </cell>
        </row>
        <row r="684">
          <cell r="E684" t="str">
            <v>IL222</v>
          </cell>
          <cell r="F684" t="str">
            <v>TRC Safe at Home Services LLC</v>
          </cell>
          <cell r="H684" t="str">
            <v>YES</v>
          </cell>
          <cell r="I684" t="str">
            <v>IL</v>
          </cell>
          <cell r="J684" t="str">
            <v>Open - IL</v>
          </cell>
          <cell r="K684" t="str">
            <v>HEALTHCARE</v>
          </cell>
          <cell r="L684" t="str">
            <v>KEY LL B2B</v>
          </cell>
          <cell r="M684" t="str">
            <v>Western</v>
          </cell>
        </row>
        <row r="685">
          <cell r="E685" t="str">
            <v>IL622</v>
          </cell>
          <cell r="F685" t="str">
            <v>TRC Safe at Home Services LLC</v>
          </cell>
          <cell r="H685" t="str">
            <v>YES</v>
          </cell>
          <cell r="I685" t="str">
            <v>IL</v>
          </cell>
          <cell r="J685" t="str">
            <v>Open - IL</v>
          </cell>
          <cell r="K685" t="str">
            <v>HEALTHCARE</v>
          </cell>
          <cell r="L685" t="str">
            <v>KEY LL B2B</v>
          </cell>
          <cell r="M685" t="str">
            <v>Western</v>
          </cell>
        </row>
        <row r="686">
          <cell r="E686" t="str">
            <v>IL504</v>
          </cell>
          <cell r="F686" t="str">
            <v>VCR Senior Care, Inc.</v>
          </cell>
          <cell r="I686" t="str">
            <v>IL</v>
          </cell>
          <cell r="J686" t="str">
            <v>Tyler Hedrick</v>
          </cell>
          <cell r="K686" t="str">
            <v>HEALTHCARE</v>
          </cell>
          <cell r="L686" t="str">
            <v>IS LL</v>
          </cell>
          <cell r="M686" t="str">
            <v>Inside Sales</v>
          </cell>
        </row>
        <row r="687">
          <cell r="E687" t="str">
            <v>IL910</v>
          </cell>
          <cell r="F687" t="str">
            <v>Southern Illinois Surgical Appliance Co.</v>
          </cell>
          <cell r="I687" t="str">
            <v>IL</v>
          </cell>
          <cell r="J687" t="str">
            <v>OPEN LMS/PSF</v>
          </cell>
          <cell r="K687" t="str">
            <v>HEALTHCARE</v>
          </cell>
          <cell r="L687" t="str">
            <v>PSF</v>
          </cell>
          <cell r="M687" t="str">
            <v>CPS</v>
          </cell>
        </row>
        <row r="688">
          <cell r="E688" t="str">
            <v>IL654</v>
          </cell>
          <cell r="F688" t="str">
            <v>Village of Bedford Park</v>
          </cell>
          <cell r="I688" t="str">
            <v>IL</v>
          </cell>
          <cell r="J688" t="str">
            <v>Tyler Hedrick</v>
          </cell>
          <cell r="K688" t="str">
            <v>HEALTHCARE</v>
          </cell>
          <cell r="L688" t="str">
            <v>IS LL</v>
          </cell>
          <cell r="M688" t="str">
            <v>Inside Sales</v>
          </cell>
        </row>
        <row r="689">
          <cell r="E689" t="str">
            <v>IL656</v>
          </cell>
          <cell r="F689" t="str">
            <v>Synergy Home Care of North Chicago</v>
          </cell>
          <cell r="I689" t="str">
            <v>IL</v>
          </cell>
          <cell r="J689" t="str">
            <v>Tyler Hedrick</v>
          </cell>
          <cell r="K689" t="str">
            <v>HEALTHCARE</v>
          </cell>
          <cell r="L689" t="str">
            <v>IS LL</v>
          </cell>
          <cell r="M689" t="str">
            <v>Inside Sales</v>
          </cell>
        </row>
        <row r="690">
          <cell r="E690" t="str">
            <v>FE200</v>
          </cell>
          <cell r="F690" t="str">
            <v>Cantata Adult Life Services</v>
          </cell>
          <cell r="I690" t="str">
            <v>IL</v>
          </cell>
          <cell r="J690" t="str">
            <v>OPEN LMS/PSF</v>
          </cell>
          <cell r="K690" t="str">
            <v>CARESAGE</v>
          </cell>
          <cell r="L690" t="str">
            <v>PSF</v>
          </cell>
          <cell r="M690" t="str">
            <v>CPS</v>
          </cell>
        </row>
        <row r="691">
          <cell r="E691" t="str">
            <v>IL513</v>
          </cell>
          <cell r="F691" t="str">
            <v>Cantata Adult Life Services</v>
          </cell>
          <cell r="I691" t="str">
            <v>IL</v>
          </cell>
          <cell r="J691" t="str">
            <v>OPEN LMS/PSF</v>
          </cell>
          <cell r="K691" t="str">
            <v>HEALTHCARE</v>
          </cell>
          <cell r="L691" t="str">
            <v>PSF</v>
          </cell>
          <cell r="M691" t="str">
            <v>CPS</v>
          </cell>
        </row>
        <row r="692">
          <cell r="E692" t="str">
            <v>IL668</v>
          </cell>
          <cell r="F692" t="str">
            <v>Cantata Adult Life Services</v>
          </cell>
          <cell r="I692" t="str">
            <v>IL</v>
          </cell>
          <cell r="J692" t="str">
            <v>OPEN LMS/PSF</v>
          </cell>
          <cell r="K692" t="str">
            <v>HEALTHCARE</v>
          </cell>
          <cell r="L692" t="str">
            <v>PSF</v>
          </cell>
          <cell r="M692" t="str">
            <v>CPS</v>
          </cell>
        </row>
        <row r="693">
          <cell r="E693" t="str">
            <v>IL673</v>
          </cell>
          <cell r="F693" t="str">
            <v>ComForcare Home Care - McHenry</v>
          </cell>
          <cell r="I693" t="str">
            <v>IL</v>
          </cell>
          <cell r="J693" t="str">
            <v>Tyler Hedrick</v>
          </cell>
          <cell r="K693" t="str">
            <v>HEALTHCARE</v>
          </cell>
          <cell r="L693" t="str">
            <v>IS LL</v>
          </cell>
          <cell r="M693" t="str">
            <v>Inside Sales</v>
          </cell>
        </row>
        <row r="694">
          <cell r="E694" t="str">
            <v>IL680</v>
          </cell>
          <cell r="F694" t="str">
            <v>Summit Square Apartments</v>
          </cell>
          <cell r="I694" t="str">
            <v>IL</v>
          </cell>
          <cell r="J694" t="str">
            <v>Tyler Hedrick</v>
          </cell>
          <cell r="K694" t="str">
            <v>SENIOR LIVING</v>
          </cell>
          <cell r="L694" t="str">
            <v>IS LL</v>
          </cell>
          <cell r="M694" t="str">
            <v>Inside Sales</v>
          </cell>
        </row>
        <row r="695">
          <cell r="E695" t="str">
            <v>IL692</v>
          </cell>
          <cell r="F695" t="str">
            <v>Independence for Seniors, Inc.</v>
          </cell>
          <cell r="I695" t="str">
            <v>IL</v>
          </cell>
          <cell r="J695" t="str">
            <v>Tyler Hedrick</v>
          </cell>
          <cell r="K695" t="str">
            <v>HEALTHCARE</v>
          </cell>
          <cell r="L695" t="str">
            <v>IS LL</v>
          </cell>
          <cell r="M695" t="str">
            <v>Inside Sales</v>
          </cell>
        </row>
        <row r="696">
          <cell r="E696" t="str">
            <v>IL727</v>
          </cell>
          <cell r="F696" t="str">
            <v>Lifeline</v>
          </cell>
          <cell r="G696" t="str">
            <v>STATE BUCKET</v>
          </cell>
          <cell r="I696" t="str">
            <v>IL</v>
          </cell>
          <cell r="J696" t="str">
            <v>Open - IL</v>
          </cell>
          <cell r="K696" t="str">
            <v>HEALTHCARE</v>
          </cell>
          <cell r="L696" t="str">
            <v>ONE</v>
          </cell>
          <cell r="M696" t="str">
            <v>Western</v>
          </cell>
        </row>
        <row r="697">
          <cell r="E697" t="str">
            <v>IL729</v>
          </cell>
          <cell r="F697" t="str">
            <v>Philips Lifeline - CARP</v>
          </cell>
          <cell r="G697" t="str">
            <v>STATE BUCKET</v>
          </cell>
          <cell r="I697" t="str">
            <v>IL</v>
          </cell>
          <cell r="J697" t="str">
            <v>Open - IL</v>
          </cell>
          <cell r="K697" t="str">
            <v>HEALTHCARE</v>
          </cell>
          <cell r="L697" t="str">
            <v>OPEN ONE</v>
          </cell>
          <cell r="M697" t="str">
            <v>Western</v>
          </cell>
        </row>
        <row r="698">
          <cell r="E698" t="str">
            <v>IL801</v>
          </cell>
          <cell r="F698" t="str">
            <v>Northern Illinois Dors</v>
          </cell>
          <cell r="H698" t="str">
            <v>YES</v>
          </cell>
          <cell r="I698" t="str">
            <v>IL</v>
          </cell>
          <cell r="J698" t="str">
            <v>Open - IL</v>
          </cell>
          <cell r="K698" t="str">
            <v>HEALTHCARE</v>
          </cell>
          <cell r="L698" t="str">
            <v>KEY LL GSD</v>
          </cell>
          <cell r="M698" t="str">
            <v>Western</v>
          </cell>
        </row>
        <row r="699">
          <cell r="E699" t="str">
            <v>IL803</v>
          </cell>
          <cell r="F699" t="str">
            <v>Illinois Dors Lifeline</v>
          </cell>
          <cell r="H699" t="str">
            <v>YES</v>
          </cell>
          <cell r="I699" t="str">
            <v>IL</v>
          </cell>
          <cell r="J699" t="str">
            <v>Open - IL</v>
          </cell>
          <cell r="K699" t="str">
            <v>HEALTHCARE</v>
          </cell>
          <cell r="L699" t="str">
            <v>KEY LL GSD</v>
          </cell>
          <cell r="M699" t="str">
            <v>Western</v>
          </cell>
        </row>
        <row r="700">
          <cell r="E700" t="str">
            <v>IL802</v>
          </cell>
          <cell r="F700" t="str">
            <v>Northern Illinois Dors</v>
          </cell>
          <cell r="H700" t="str">
            <v>YES</v>
          </cell>
          <cell r="I700" t="str">
            <v>IL</v>
          </cell>
          <cell r="J700" t="str">
            <v>Open - IL</v>
          </cell>
          <cell r="K700" t="str">
            <v>HEALTHCARE</v>
          </cell>
          <cell r="L700" t="str">
            <v>KEY LL GSD</v>
          </cell>
          <cell r="M700" t="str">
            <v>Western</v>
          </cell>
        </row>
        <row r="701">
          <cell r="E701" t="str">
            <v>IL803</v>
          </cell>
          <cell r="F701" t="str">
            <v>Illinois Dors Lifeline</v>
          </cell>
          <cell r="H701" t="str">
            <v>YES</v>
          </cell>
          <cell r="I701" t="str">
            <v>IL</v>
          </cell>
          <cell r="J701" t="str">
            <v>Open - IL</v>
          </cell>
          <cell r="K701" t="str">
            <v>HEALTHCARE</v>
          </cell>
          <cell r="L701" t="str">
            <v>KEY LL GSD</v>
          </cell>
          <cell r="M701" t="str">
            <v>Western</v>
          </cell>
        </row>
        <row r="702">
          <cell r="E702" t="str">
            <v>IL904</v>
          </cell>
          <cell r="F702" t="str">
            <v>IL DOA AAHB Copay</v>
          </cell>
          <cell r="H702" t="str">
            <v>YES</v>
          </cell>
          <cell r="I702" t="str">
            <v>IL</v>
          </cell>
          <cell r="J702" t="str">
            <v>Open - IL</v>
          </cell>
          <cell r="K702" t="str">
            <v>HEALTHCARE</v>
          </cell>
          <cell r="L702" t="str">
            <v>KEY LL GSD</v>
          </cell>
          <cell r="M702" t="str">
            <v>Western</v>
          </cell>
        </row>
        <row r="703">
          <cell r="E703" t="str">
            <v>IL906</v>
          </cell>
          <cell r="F703" t="str">
            <v>IL906 DOA Dual Sub Code</v>
          </cell>
          <cell r="H703" t="str">
            <v>YES</v>
          </cell>
          <cell r="I703" t="str">
            <v>IL</v>
          </cell>
          <cell r="J703" t="str">
            <v>Open - IL</v>
          </cell>
          <cell r="K703" t="str">
            <v>HEALTHCARE</v>
          </cell>
          <cell r="L703" t="str">
            <v>KEY LL GSD</v>
          </cell>
          <cell r="M703" t="str">
            <v>Western</v>
          </cell>
        </row>
        <row r="704">
          <cell r="E704" t="str">
            <v>IL908</v>
          </cell>
          <cell r="F704" t="str">
            <v>Aetna (formerly Illinicare)</v>
          </cell>
          <cell r="H704" t="str">
            <v>YES</v>
          </cell>
          <cell r="I704" t="str">
            <v>IL</v>
          </cell>
          <cell r="J704" t="str">
            <v>Open - IL</v>
          </cell>
          <cell r="K704" t="str">
            <v>HEALTHCARE</v>
          </cell>
          <cell r="L704" t="str">
            <v>KEY LL GSD</v>
          </cell>
          <cell r="M704" t="str">
            <v>Western</v>
          </cell>
        </row>
        <row r="705">
          <cell r="E705" t="str">
            <v>IL934</v>
          </cell>
          <cell r="F705" t="str">
            <v>Aetna - DUAL SUBS ONLY</v>
          </cell>
          <cell r="H705" t="str">
            <v>YES</v>
          </cell>
          <cell r="I705" t="str">
            <v>IL</v>
          </cell>
          <cell r="J705" t="str">
            <v>Open - IL</v>
          </cell>
          <cell r="K705" t="str">
            <v>HEALTHCARE</v>
          </cell>
          <cell r="L705" t="str">
            <v>KEY LL GSD</v>
          </cell>
          <cell r="M705" t="str">
            <v>Western</v>
          </cell>
        </row>
        <row r="706">
          <cell r="E706" t="str">
            <v>IL906</v>
          </cell>
          <cell r="F706" t="str">
            <v>IL906 DOA Dual Sub Code</v>
          </cell>
          <cell r="H706" t="str">
            <v>YES</v>
          </cell>
          <cell r="I706" t="str">
            <v>IL</v>
          </cell>
          <cell r="J706" t="str">
            <v>Open - IL</v>
          </cell>
          <cell r="K706" t="str">
            <v>HEALTHCARE</v>
          </cell>
          <cell r="L706" t="str">
            <v>KEY LL GSD</v>
          </cell>
          <cell r="M706" t="str">
            <v>Western</v>
          </cell>
        </row>
        <row r="707">
          <cell r="E707" t="str">
            <v>IL917</v>
          </cell>
          <cell r="F707" t="str">
            <v>DOA Northern Illinois</v>
          </cell>
          <cell r="H707" t="str">
            <v>YES</v>
          </cell>
          <cell r="I707" t="str">
            <v>IL</v>
          </cell>
          <cell r="J707" t="str">
            <v>Open - IL</v>
          </cell>
          <cell r="K707" t="str">
            <v>HEALTHCARE</v>
          </cell>
          <cell r="L707" t="str">
            <v>KEY LL GSD</v>
          </cell>
          <cell r="M707" t="str">
            <v>Western</v>
          </cell>
        </row>
        <row r="708">
          <cell r="E708" t="str">
            <v>IL918</v>
          </cell>
          <cell r="F708" t="str">
            <v>DOA Chicagoland</v>
          </cell>
          <cell r="H708" t="str">
            <v>YES</v>
          </cell>
          <cell r="I708" t="str">
            <v>IL</v>
          </cell>
          <cell r="J708" t="str">
            <v>Open - IL</v>
          </cell>
          <cell r="K708" t="str">
            <v>HEALTHCARE</v>
          </cell>
          <cell r="L708" t="str">
            <v>KEY LL GSD</v>
          </cell>
          <cell r="M708" t="str">
            <v>Western</v>
          </cell>
        </row>
        <row r="709">
          <cell r="E709" t="str">
            <v>IL919</v>
          </cell>
          <cell r="F709" t="str">
            <v>DOA Southern IL</v>
          </cell>
          <cell r="H709" t="str">
            <v>YES</v>
          </cell>
          <cell r="I709" t="str">
            <v>IL</v>
          </cell>
          <cell r="J709" t="str">
            <v>Open - IL</v>
          </cell>
          <cell r="K709" t="str">
            <v>HEALTHCARE</v>
          </cell>
          <cell r="L709" t="str">
            <v>KEY LL GSD</v>
          </cell>
          <cell r="M709" t="str">
            <v>Western</v>
          </cell>
        </row>
        <row r="710">
          <cell r="E710" t="str">
            <v>IL920</v>
          </cell>
          <cell r="F710" t="str">
            <v>DOA Central Illinois</v>
          </cell>
          <cell r="H710" t="str">
            <v>YES</v>
          </cell>
          <cell r="I710" t="str">
            <v>IL</v>
          </cell>
          <cell r="J710" t="str">
            <v>Open - IL</v>
          </cell>
          <cell r="K710" t="str">
            <v>HEALTHCARE</v>
          </cell>
          <cell r="L710" t="str">
            <v>KEY LL GSD</v>
          </cell>
          <cell r="M710" t="str">
            <v>Western</v>
          </cell>
        </row>
        <row r="711">
          <cell r="E711" t="str">
            <v>IL921</v>
          </cell>
          <cell r="F711" t="str">
            <v>IL920 Dual Sub code</v>
          </cell>
          <cell r="H711" t="str">
            <v>YES</v>
          </cell>
          <cell r="I711" t="str">
            <v>IL</v>
          </cell>
          <cell r="J711" t="str">
            <v>Open - IL</v>
          </cell>
          <cell r="K711" t="str">
            <v>HEALTHCARE</v>
          </cell>
          <cell r="L711" t="str">
            <v>KEY LL GSD</v>
          </cell>
          <cell r="M711" t="str">
            <v>Western</v>
          </cell>
        </row>
        <row r="712">
          <cell r="E712" t="str">
            <v>IL927</v>
          </cell>
          <cell r="F712" t="str">
            <v>IL917 dual Sub Code</v>
          </cell>
          <cell r="H712" t="str">
            <v>YES</v>
          </cell>
          <cell r="I712" t="str">
            <v>IL</v>
          </cell>
          <cell r="J712" t="str">
            <v>Open - IL</v>
          </cell>
          <cell r="K712" t="str">
            <v>HEALTHCARE</v>
          </cell>
          <cell r="L712" t="str">
            <v>KEY LL GSD</v>
          </cell>
          <cell r="M712" t="str">
            <v>Western</v>
          </cell>
        </row>
        <row r="713">
          <cell r="E713" t="str">
            <v>IL928</v>
          </cell>
          <cell r="F713" t="str">
            <v>IL918 dual Sub Code</v>
          </cell>
          <cell r="H713" t="str">
            <v>YES</v>
          </cell>
          <cell r="I713" t="str">
            <v>IL</v>
          </cell>
          <cell r="J713" t="str">
            <v>Open - IL</v>
          </cell>
          <cell r="K713" t="str">
            <v>HEALTHCARE</v>
          </cell>
          <cell r="L713" t="str">
            <v>KEY LL GSD</v>
          </cell>
          <cell r="M713" t="str">
            <v>Western</v>
          </cell>
        </row>
        <row r="714">
          <cell r="E714" t="str">
            <v>IL929</v>
          </cell>
          <cell r="F714" t="str">
            <v>SHAWNEE HEALTH ALLIANCE</v>
          </cell>
          <cell r="H714" t="str">
            <v>YES</v>
          </cell>
          <cell r="I714" t="str">
            <v>IL</v>
          </cell>
          <cell r="J714" t="str">
            <v>Open - IL</v>
          </cell>
          <cell r="K714" t="str">
            <v>HEALTHCARE</v>
          </cell>
          <cell r="L714" t="str">
            <v>KEY LL GSD</v>
          </cell>
          <cell r="M714" t="str">
            <v>Western</v>
          </cell>
        </row>
        <row r="715">
          <cell r="E715" t="str">
            <v>IL930</v>
          </cell>
          <cell r="F715" t="str">
            <v>SHAWNEE ALLIANCE DUAL SUB</v>
          </cell>
          <cell r="H715" t="str">
            <v>YES</v>
          </cell>
          <cell r="I715" t="str">
            <v>IL</v>
          </cell>
          <cell r="J715" t="str">
            <v>Open - IL</v>
          </cell>
          <cell r="K715" t="str">
            <v>HEALTHCARE</v>
          </cell>
          <cell r="L715" t="str">
            <v>KEY LL GSD</v>
          </cell>
          <cell r="M715" t="str">
            <v>Western</v>
          </cell>
        </row>
        <row r="716">
          <cell r="E716" t="str">
            <v>IL921</v>
          </cell>
          <cell r="F716" t="str">
            <v>IL920 Dual Sub code</v>
          </cell>
          <cell r="H716" t="str">
            <v>YES</v>
          </cell>
          <cell r="I716" t="str">
            <v>IL</v>
          </cell>
          <cell r="J716" t="str">
            <v>Open - IL</v>
          </cell>
          <cell r="K716" t="str">
            <v>HEALTHCARE</v>
          </cell>
          <cell r="L716" t="str">
            <v>KEY LL GSD</v>
          </cell>
          <cell r="M716" t="str">
            <v>Western</v>
          </cell>
        </row>
        <row r="717">
          <cell r="E717" t="str">
            <v>IL923</v>
          </cell>
          <cell r="F717" t="str">
            <v>Meridian DUAL SUBS ONLY</v>
          </cell>
          <cell r="H717" t="str">
            <v>YES</v>
          </cell>
          <cell r="I717" t="str">
            <v>IL</v>
          </cell>
          <cell r="J717" t="str">
            <v>Open - IL</v>
          </cell>
          <cell r="K717" t="str">
            <v>HEALTHCARE</v>
          </cell>
          <cell r="L717" t="str">
            <v>KEY LL GSD</v>
          </cell>
          <cell r="M717" t="str">
            <v>Western</v>
          </cell>
        </row>
        <row r="718">
          <cell r="E718" t="str">
            <v>IL924</v>
          </cell>
          <cell r="F718" t="str">
            <v>Meridian Health Plan</v>
          </cell>
          <cell r="H718" t="str">
            <v>YES</v>
          </cell>
          <cell r="I718" t="str">
            <v>IL</v>
          </cell>
          <cell r="J718" t="str">
            <v>Open - IL</v>
          </cell>
          <cell r="K718" t="str">
            <v>HEALTHCARE</v>
          </cell>
          <cell r="L718" t="str">
            <v>KEY LL GSD</v>
          </cell>
          <cell r="M718" t="str">
            <v>Western</v>
          </cell>
        </row>
        <row r="719">
          <cell r="E719" t="str">
            <v>IL926</v>
          </cell>
          <cell r="F719" t="str">
            <v>CCAI</v>
          </cell>
          <cell r="H719" t="str">
            <v>YES</v>
          </cell>
          <cell r="I719" t="str">
            <v>IL</v>
          </cell>
          <cell r="J719" t="str">
            <v>Open - IL</v>
          </cell>
          <cell r="K719" t="str">
            <v>HEALTHCARE</v>
          </cell>
          <cell r="L719" t="str">
            <v>KEY LL GSD</v>
          </cell>
          <cell r="M719" t="str">
            <v>Western</v>
          </cell>
        </row>
        <row r="720">
          <cell r="E720" t="str">
            <v>IL927</v>
          </cell>
          <cell r="F720" t="str">
            <v>IL917 dual Sub Code</v>
          </cell>
          <cell r="H720" t="str">
            <v>YES</v>
          </cell>
          <cell r="I720" t="str">
            <v>IL</v>
          </cell>
          <cell r="J720" t="str">
            <v>Open - IL</v>
          </cell>
          <cell r="K720" t="str">
            <v>HEALTHCARE</v>
          </cell>
          <cell r="L720" t="str">
            <v>KEY LL GSD</v>
          </cell>
          <cell r="M720" t="str">
            <v>Western</v>
          </cell>
        </row>
        <row r="721">
          <cell r="E721" t="str">
            <v>IL928</v>
          </cell>
          <cell r="F721" t="str">
            <v>IL918 dual Sub Code</v>
          </cell>
          <cell r="H721" t="str">
            <v>YES</v>
          </cell>
          <cell r="I721" t="str">
            <v>IL</v>
          </cell>
          <cell r="J721" t="str">
            <v>Open - IL</v>
          </cell>
          <cell r="K721" t="str">
            <v>HEALTHCARE</v>
          </cell>
          <cell r="L721" t="str">
            <v>KEY LL GSD</v>
          </cell>
          <cell r="M721" t="str">
            <v>Western</v>
          </cell>
        </row>
        <row r="722">
          <cell r="E722" t="str">
            <v>IL929</v>
          </cell>
          <cell r="F722" t="str">
            <v>SHAWNEE HEALTH ALLIANCE</v>
          </cell>
          <cell r="H722" t="str">
            <v>YES</v>
          </cell>
          <cell r="I722" t="str">
            <v>IL</v>
          </cell>
          <cell r="J722" t="str">
            <v>Open - IL</v>
          </cell>
          <cell r="K722" t="str">
            <v>HEALTHCARE</v>
          </cell>
          <cell r="L722" t="str">
            <v>KEY LL GSD</v>
          </cell>
          <cell r="M722" t="str">
            <v>Western</v>
          </cell>
        </row>
        <row r="723">
          <cell r="E723" t="str">
            <v>IL930</v>
          </cell>
          <cell r="F723" t="str">
            <v>SHAWNEE ALLIANCE DUAL SUB</v>
          </cell>
          <cell r="H723" t="str">
            <v>YES</v>
          </cell>
          <cell r="I723" t="str">
            <v>IL</v>
          </cell>
          <cell r="J723" t="str">
            <v>Open - IL</v>
          </cell>
          <cell r="K723" t="str">
            <v>HEALTHCARE</v>
          </cell>
          <cell r="L723" t="str">
            <v>KEY LL GSD</v>
          </cell>
          <cell r="M723" t="str">
            <v>Western</v>
          </cell>
        </row>
        <row r="724">
          <cell r="E724" t="str">
            <v>IL931</v>
          </cell>
          <cell r="F724" t="str">
            <v>Aetna Better Health - MMAI</v>
          </cell>
          <cell r="H724" t="str">
            <v>YES</v>
          </cell>
          <cell r="I724" t="str">
            <v>IL</v>
          </cell>
          <cell r="J724" t="str">
            <v>Open - IL</v>
          </cell>
          <cell r="K724" t="str">
            <v>HEALTHCARE</v>
          </cell>
          <cell r="L724" t="str">
            <v>KEY LL GSD</v>
          </cell>
          <cell r="M724" t="str">
            <v>Western</v>
          </cell>
        </row>
        <row r="725">
          <cell r="E725" t="str">
            <v>IL937</v>
          </cell>
          <cell r="F725" t="str">
            <v>Aetna - DUAL SUBS ONLY</v>
          </cell>
          <cell r="H725" t="str">
            <v>YES</v>
          </cell>
          <cell r="I725" t="str">
            <v>IL</v>
          </cell>
          <cell r="J725" t="str">
            <v>Open - IL</v>
          </cell>
          <cell r="K725" t="str">
            <v>HEALTHCARE</v>
          </cell>
          <cell r="L725" t="str">
            <v>KEY LL GSD</v>
          </cell>
          <cell r="M725" t="str">
            <v>Western</v>
          </cell>
        </row>
        <row r="726">
          <cell r="E726" t="str">
            <v>IL932</v>
          </cell>
          <cell r="F726" t="str">
            <v>Molina Healthcare of Illinois, Inc</v>
          </cell>
          <cell r="H726" t="str">
            <v>YES</v>
          </cell>
          <cell r="I726" t="str">
            <v>IL</v>
          </cell>
          <cell r="J726" t="str">
            <v>Open - IL</v>
          </cell>
          <cell r="K726" t="str">
            <v>HEALTHCARE</v>
          </cell>
          <cell r="L726" t="str">
            <v>KEY LL GSD</v>
          </cell>
          <cell r="M726" t="str">
            <v>Western</v>
          </cell>
        </row>
        <row r="727">
          <cell r="E727" t="str">
            <v>IL939</v>
          </cell>
          <cell r="F727" t="str">
            <v>Molina - DUAL SUBS ONLY</v>
          </cell>
          <cell r="H727" t="str">
            <v>YES</v>
          </cell>
          <cell r="I727" t="str">
            <v>IL</v>
          </cell>
          <cell r="J727" t="str">
            <v>Open - IL</v>
          </cell>
          <cell r="K727" t="str">
            <v>HEALTHCARE</v>
          </cell>
          <cell r="L727" t="str">
            <v>KEY LL GSD</v>
          </cell>
          <cell r="M727" t="str">
            <v>Western</v>
          </cell>
        </row>
        <row r="728">
          <cell r="E728" t="str">
            <v>IL941</v>
          </cell>
          <cell r="F728" t="str">
            <v>BCBS - IL</v>
          </cell>
          <cell r="H728" t="str">
            <v>YES</v>
          </cell>
          <cell r="I728" t="str">
            <v>IL</v>
          </cell>
          <cell r="J728" t="str">
            <v>Open - IL</v>
          </cell>
          <cell r="K728" t="str">
            <v>HEALTHCARE</v>
          </cell>
          <cell r="L728" t="str">
            <v>KEY LL GSD</v>
          </cell>
          <cell r="M728" t="str">
            <v>Western</v>
          </cell>
        </row>
        <row r="729">
          <cell r="E729" t="str">
            <v>IL945</v>
          </cell>
          <cell r="F729" t="str">
            <v>BCBS - IL DUAL SUBS ONLY</v>
          </cell>
          <cell r="H729" t="str">
            <v>YES</v>
          </cell>
          <cell r="I729" t="str">
            <v>IL</v>
          </cell>
          <cell r="J729" t="str">
            <v>Open - IL</v>
          </cell>
          <cell r="K729" t="str">
            <v>HEALTHCARE</v>
          </cell>
          <cell r="L729" t="str">
            <v>KEY LL GSD</v>
          </cell>
          <cell r="M729" t="str">
            <v>Western</v>
          </cell>
        </row>
        <row r="730">
          <cell r="E730" t="str">
            <v>IL942</v>
          </cell>
          <cell r="F730" t="str">
            <v>ILS - Illinois</v>
          </cell>
          <cell r="H730" t="str">
            <v>YES</v>
          </cell>
          <cell r="I730" t="str">
            <v>IL</v>
          </cell>
          <cell r="J730" t="str">
            <v>Open - IL</v>
          </cell>
          <cell r="K730" t="str">
            <v>HEALTHCARE</v>
          </cell>
          <cell r="L730" t="str">
            <v>KEY LL GSD</v>
          </cell>
          <cell r="M730" t="str">
            <v>Western</v>
          </cell>
        </row>
        <row r="731">
          <cell r="E731" t="str">
            <v>IL947</v>
          </cell>
          <cell r="F731" t="str">
            <v>ILS Humana - DUAL SUBS ONLY</v>
          </cell>
          <cell r="H731" t="str">
            <v>YES</v>
          </cell>
          <cell r="I731" t="str">
            <v>IL</v>
          </cell>
          <cell r="J731" t="str">
            <v>Open - IL</v>
          </cell>
          <cell r="K731" t="str">
            <v>HEALTHCARE</v>
          </cell>
          <cell r="L731" t="str">
            <v>KEY LL GSD</v>
          </cell>
          <cell r="M731" t="str">
            <v>Western</v>
          </cell>
        </row>
        <row r="732">
          <cell r="E732" t="str">
            <v>IL943</v>
          </cell>
          <cell r="F732" t="str">
            <v>Developmental Disabilities Waiver</v>
          </cell>
          <cell r="H732" t="str">
            <v>YES</v>
          </cell>
          <cell r="I732" t="str">
            <v>IL</v>
          </cell>
          <cell r="J732" t="str">
            <v>Open - IL</v>
          </cell>
          <cell r="K732" t="str">
            <v>HEALTHCARE</v>
          </cell>
          <cell r="L732" t="str">
            <v>KEY LL GSD</v>
          </cell>
          <cell r="M732" t="str">
            <v>Western</v>
          </cell>
        </row>
        <row r="733">
          <cell r="E733" t="str">
            <v>IL945</v>
          </cell>
          <cell r="F733" t="str">
            <v>BCBS - IL DUAL SUBS ONLY</v>
          </cell>
          <cell r="H733" t="str">
            <v>YES</v>
          </cell>
          <cell r="I733" t="str">
            <v>IL</v>
          </cell>
          <cell r="J733" t="str">
            <v>Open - IL</v>
          </cell>
          <cell r="K733" t="str">
            <v>HEALTHCARE</v>
          </cell>
          <cell r="L733" t="str">
            <v>KEY LL GSD</v>
          </cell>
          <cell r="M733" t="str">
            <v>Western</v>
          </cell>
        </row>
        <row r="734">
          <cell r="E734" t="str">
            <v>IL947</v>
          </cell>
          <cell r="F734" t="str">
            <v>ILS Humana - DUAL SUBS ONLY</v>
          </cell>
          <cell r="H734" t="str">
            <v>YES</v>
          </cell>
          <cell r="I734" t="str">
            <v>IL</v>
          </cell>
          <cell r="J734" t="str">
            <v>Open - IL</v>
          </cell>
          <cell r="K734" t="str">
            <v>HEALTHCARE</v>
          </cell>
          <cell r="L734" t="str">
            <v>KEY LL GSD</v>
          </cell>
          <cell r="M734" t="str">
            <v>Western</v>
          </cell>
        </row>
        <row r="735">
          <cell r="E735" t="str">
            <v>IL950</v>
          </cell>
          <cell r="F735" t="str">
            <v>CountyCare - Cook County Health</v>
          </cell>
          <cell r="H735" t="str">
            <v>YES</v>
          </cell>
          <cell r="I735" t="str">
            <v>IL</v>
          </cell>
          <cell r="J735" t="str">
            <v>Open - IL</v>
          </cell>
          <cell r="K735" t="str">
            <v>HEALTHCARE</v>
          </cell>
          <cell r="L735" t="str">
            <v>KEY LL GSD</v>
          </cell>
          <cell r="M735" t="str">
            <v>Western</v>
          </cell>
        </row>
        <row r="736">
          <cell r="E736" t="str">
            <v>IN019</v>
          </cell>
          <cell r="F736" t="str">
            <v>Reid at Home Lifeline</v>
          </cell>
          <cell r="I736" t="str">
            <v>IN</v>
          </cell>
          <cell r="J736" t="str">
            <v>OPEN ONE</v>
          </cell>
          <cell r="K736" t="str">
            <v>HEALTHCARE</v>
          </cell>
          <cell r="L736" t="str">
            <v>OPEN ONE</v>
          </cell>
          <cell r="M736" t="str">
            <v>OS</v>
          </cell>
        </row>
        <row r="737">
          <cell r="E737" t="str">
            <v>IN046</v>
          </cell>
          <cell r="F737" t="str">
            <v>Philips Lifeline - Seymour</v>
          </cell>
          <cell r="I737" t="str">
            <v>IN</v>
          </cell>
          <cell r="J737" t="str">
            <v>OPEN ONE</v>
          </cell>
          <cell r="K737" t="str">
            <v>HEALTHCARE</v>
          </cell>
          <cell r="L737" t="str">
            <v>OPEN ONE</v>
          </cell>
          <cell r="M737" t="str">
            <v>OS</v>
          </cell>
        </row>
        <row r="738">
          <cell r="E738" t="str">
            <v>IN070</v>
          </cell>
          <cell r="F738" t="str">
            <v>Philips Lifeline - Aubrun</v>
          </cell>
          <cell r="I738" t="str">
            <v>IN</v>
          </cell>
          <cell r="J738" t="str">
            <v>OPEN ONE</v>
          </cell>
          <cell r="K738" t="str">
            <v>HEALTHCARE</v>
          </cell>
          <cell r="L738" t="str">
            <v>OPEN ONE</v>
          </cell>
          <cell r="M738" t="str">
            <v>OS</v>
          </cell>
        </row>
        <row r="739">
          <cell r="E739" t="str">
            <v>IN089</v>
          </cell>
          <cell r="F739" t="str">
            <v>Memorial Hospital &amp; Health Care Center</v>
          </cell>
          <cell r="I739" t="str">
            <v>IN</v>
          </cell>
          <cell r="J739" t="str">
            <v>OPEN LMS/PSF</v>
          </cell>
          <cell r="K739" t="str">
            <v>HEALTHCARE</v>
          </cell>
          <cell r="L739" t="str">
            <v>LMS</v>
          </cell>
          <cell r="M739" t="str">
            <v>CPS</v>
          </cell>
        </row>
        <row r="740">
          <cell r="E740" t="str">
            <v>IN670</v>
          </cell>
          <cell r="F740" t="str">
            <v>Memorial Hospital and Health Care Center</v>
          </cell>
          <cell r="I740" t="str">
            <v>IN</v>
          </cell>
          <cell r="J740" t="str">
            <v>OPEN LMS/PSF</v>
          </cell>
          <cell r="K740" t="str">
            <v>HEALTHCARE</v>
          </cell>
          <cell r="L740" t="str">
            <v>PSF</v>
          </cell>
          <cell r="M740" t="str">
            <v>CPS</v>
          </cell>
        </row>
        <row r="741">
          <cell r="E741" t="str">
            <v>IN097</v>
          </cell>
          <cell r="F741" t="str">
            <v>Village Green Active Senior Living</v>
          </cell>
          <cell r="I741" t="str">
            <v>IN</v>
          </cell>
          <cell r="J741" t="str">
            <v>Dante Mignucci</v>
          </cell>
          <cell r="K741" t="str">
            <v>SENIOR LIVING</v>
          </cell>
          <cell r="L741" t="str">
            <v>IS LL</v>
          </cell>
          <cell r="M741" t="str">
            <v>Inside Sales</v>
          </cell>
        </row>
        <row r="742">
          <cell r="E742" t="str">
            <v>IN116</v>
          </cell>
          <cell r="F742" t="str">
            <v>Gerig Enterprises, Inc.</v>
          </cell>
          <cell r="H742" t="str">
            <v>YES</v>
          </cell>
          <cell r="I742" t="str">
            <v>IN</v>
          </cell>
          <cell r="J742" t="str">
            <v>Open Western</v>
          </cell>
          <cell r="K742" t="str">
            <v>HEALTHCARE</v>
          </cell>
          <cell r="L742" t="str">
            <v>KEY LL B2B</v>
          </cell>
          <cell r="M742" t="str">
            <v>Western</v>
          </cell>
        </row>
        <row r="743">
          <cell r="E743" t="str">
            <v>IN640</v>
          </cell>
          <cell r="F743" t="str">
            <v>Gerig Enterprises, Inc.</v>
          </cell>
          <cell r="H743" t="str">
            <v>YES</v>
          </cell>
          <cell r="I743" t="str">
            <v>IN</v>
          </cell>
          <cell r="J743" t="str">
            <v>Open Western</v>
          </cell>
          <cell r="K743" t="str">
            <v>HEALTHCARE</v>
          </cell>
          <cell r="L743" t="str">
            <v>KEY LL B2B</v>
          </cell>
          <cell r="M743" t="str">
            <v>Western</v>
          </cell>
        </row>
        <row r="744">
          <cell r="E744" t="str">
            <v>IN150</v>
          </cell>
          <cell r="F744" t="str">
            <v>Medical Alert Solutions, Inc.</v>
          </cell>
          <cell r="H744" t="str">
            <v>YES</v>
          </cell>
          <cell r="I744" t="str">
            <v>IN</v>
          </cell>
          <cell r="J744" t="str">
            <v>Open Western</v>
          </cell>
          <cell r="K744" t="str">
            <v>HEALTHCARE</v>
          </cell>
          <cell r="L744" t="str">
            <v>KEY LL B2B</v>
          </cell>
          <cell r="M744" t="str">
            <v>Western</v>
          </cell>
        </row>
        <row r="745">
          <cell r="E745" t="str">
            <v>IN650</v>
          </cell>
          <cell r="F745" t="str">
            <v>Medical Alert Solutions, Inc.</v>
          </cell>
          <cell r="H745" t="str">
            <v>YES</v>
          </cell>
          <cell r="I745" t="str">
            <v>IN</v>
          </cell>
          <cell r="J745" t="str">
            <v>Open Western</v>
          </cell>
          <cell r="K745" t="str">
            <v>HEALTHCARE</v>
          </cell>
          <cell r="L745" t="str">
            <v>KEY LL B2B</v>
          </cell>
          <cell r="M745" t="str">
            <v>Western</v>
          </cell>
        </row>
        <row r="746">
          <cell r="E746" t="str">
            <v>IN604</v>
          </cell>
          <cell r="F746" t="str">
            <v>Home Care By Design</v>
          </cell>
          <cell r="I746" t="str">
            <v>IN</v>
          </cell>
          <cell r="J746" t="str">
            <v>OPEN LMS/PSF</v>
          </cell>
          <cell r="K746" t="str">
            <v>HEALTHCARE</v>
          </cell>
          <cell r="L746" t="str">
            <v>PSF</v>
          </cell>
          <cell r="M746" t="str">
            <v>CPS</v>
          </cell>
        </row>
        <row r="747">
          <cell r="E747" t="str">
            <v>IN422</v>
          </cell>
          <cell r="F747" t="str">
            <v>Philips Lifeline- Columbus</v>
          </cell>
          <cell r="I747" t="str">
            <v>IN</v>
          </cell>
          <cell r="J747" t="str">
            <v>OPEN ONE</v>
          </cell>
          <cell r="K747" t="str">
            <v>HEALTHCARE</v>
          </cell>
          <cell r="L747" t="str">
            <v>OPEN ONE</v>
          </cell>
          <cell r="M747" t="str">
            <v>OS</v>
          </cell>
        </row>
        <row r="748">
          <cell r="E748" t="str">
            <v>IN622</v>
          </cell>
          <cell r="F748" t="str">
            <v>Philips Lifeline- Columbus</v>
          </cell>
          <cell r="I748" t="str">
            <v>IN</v>
          </cell>
          <cell r="J748" t="str">
            <v>OPEN GSD</v>
          </cell>
          <cell r="K748" t="str">
            <v>HEALTHCARE</v>
          </cell>
          <cell r="L748" t="str">
            <v>LL GSD</v>
          </cell>
          <cell r="M748" t="str">
            <v>GS</v>
          </cell>
        </row>
        <row r="749">
          <cell r="E749" t="str">
            <v>IN634</v>
          </cell>
          <cell r="F749" t="str">
            <v>Philips Lifeline - Evansville</v>
          </cell>
          <cell r="G749" t="str">
            <v>STATE BUCKET</v>
          </cell>
          <cell r="I749" t="str">
            <v>IN</v>
          </cell>
          <cell r="J749" t="str">
            <v>Open Western</v>
          </cell>
          <cell r="K749" t="str">
            <v>HEALTHCARE</v>
          </cell>
          <cell r="L749" t="str">
            <v>ONE</v>
          </cell>
          <cell r="M749" t="str">
            <v>Western</v>
          </cell>
        </row>
        <row r="750">
          <cell r="E750" t="str">
            <v>IN654</v>
          </cell>
          <cell r="F750" t="str">
            <v>Philips Lifeline - Conersville</v>
          </cell>
          <cell r="I750" t="str">
            <v>IN</v>
          </cell>
          <cell r="J750" t="str">
            <v>OPEN ONE</v>
          </cell>
          <cell r="K750" t="str">
            <v>HEALTHCARE</v>
          </cell>
          <cell r="L750" t="str">
            <v>OPEN ONE</v>
          </cell>
          <cell r="M750" t="str">
            <v>OS</v>
          </cell>
        </row>
        <row r="751">
          <cell r="E751" t="str">
            <v>IN672</v>
          </cell>
          <cell r="F751" t="str">
            <v>CICOA Choice</v>
          </cell>
          <cell r="H751" t="str">
            <v>YES</v>
          </cell>
          <cell r="I751" t="str">
            <v>IN</v>
          </cell>
          <cell r="J751" t="str">
            <v>Open Western</v>
          </cell>
          <cell r="K751" t="str">
            <v>HEALTHCARE</v>
          </cell>
          <cell r="L751" t="str">
            <v>KEY LL GSD</v>
          </cell>
          <cell r="M751" t="str">
            <v>Western</v>
          </cell>
        </row>
        <row r="752">
          <cell r="E752" t="str">
            <v>IN674</v>
          </cell>
          <cell r="F752" t="str">
            <v>CICOA Title III</v>
          </cell>
          <cell r="H752" t="str">
            <v>YES</v>
          </cell>
          <cell r="I752" t="str">
            <v>IN</v>
          </cell>
          <cell r="J752" t="str">
            <v>Open Western</v>
          </cell>
          <cell r="K752" t="str">
            <v>HEALTHCARE</v>
          </cell>
          <cell r="L752" t="str">
            <v>KEY LL GSD</v>
          </cell>
          <cell r="M752" t="str">
            <v>Western</v>
          </cell>
        </row>
        <row r="753">
          <cell r="E753" t="str">
            <v>IN708</v>
          </cell>
          <cell r="F753" t="str">
            <v>Janelle Lesher</v>
          </cell>
          <cell r="I753" t="str">
            <v>IN</v>
          </cell>
          <cell r="J753" t="str">
            <v>OPEN ONE</v>
          </cell>
          <cell r="K753" t="str">
            <v>HEALTHCARE</v>
          </cell>
          <cell r="L753" t="str">
            <v>OPEN ONE</v>
          </cell>
          <cell r="M753" t="str">
            <v>OS</v>
          </cell>
        </row>
        <row r="754">
          <cell r="E754" t="str">
            <v>IN776</v>
          </cell>
          <cell r="F754" t="str">
            <v>Home Instead Senior Care S&amp;C ElderCare Srvcs</v>
          </cell>
          <cell r="I754" t="str">
            <v>IN</v>
          </cell>
          <cell r="J754" t="str">
            <v>Dante Mignucci</v>
          </cell>
          <cell r="K754" t="str">
            <v>HEALTHCARE</v>
          </cell>
          <cell r="L754" t="str">
            <v>ONE</v>
          </cell>
          <cell r="M754" t="str">
            <v>Inside Sales</v>
          </cell>
        </row>
        <row r="755">
          <cell r="E755" t="str">
            <v>IN785</v>
          </cell>
          <cell r="F755" t="str">
            <v>Indiana Home Health Care Plus</v>
          </cell>
          <cell r="I755" t="str">
            <v>IN</v>
          </cell>
          <cell r="J755" t="str">
            <v>Dante Mignucci</v>
          </cell>
          <cell r="K755" t="str">
            <v>HEALTHCARE</v>
          </cell>
          <cell r="L755" t="str">
            <v>ONE</v>
          </cell>
          <cell r="M755" t="str">
            <v>Inside Sales</v>
          </cell>
        </row>
        <row r="756">
          <cell r="E756" t="str">
            <v>IN900</v>
          </cell>
          <cell r="F756" t="str">
            <v>Indiana Medicaid</v>
          </cell>
          <cell r="H756" t="str">
            <v>YES</v>
          </cell>
          <cell r="I756" t="str">
            <v>IN</v>
          </cell>
          <cell r="J756" t="str">
            <v>Open Western</v>
          </cell>
          <cell r="K756" t="str">
            <v>HEALTHCARE</v>
          </cell>
          <cell r="L756" t="str">
            <v>KEY LL GSD</v>
          </cell>
          <cell r="M756" t="str">
            <v>Western</v>
          </cell>
        </row>
        <row r="757">
          <cell r="E757" t="str">
            <v>IN909</v>
          </cell>
          <cell r="F757" t="str">
            <v>Generations MED WAIVER</v>
          </cell>
          <cell r="H757" t="str">
            <v>YES</v>
          </cell>
          <cell r="I757" t="str">
            <v>IN</v>
          </cell>
          <cell r="J757" t="str">
            <v>Open Western</v>
          </cell>
          <cell r="K757" t="str">
            <v>HEALTHCARE</v>
          </cell>
          <cell r="L757" t="str">
            <v>KEY LL GSD</v>
          </cell>
          <cell r="M757" t="str">
            <v>Western</v>
          </cell>
        </row>
        <row r="758">
          <cell r="E758" t="str">
            <v>IN911</v>
          </cell>
          <cell r="F758" t="str">
            <v>Area 10 Agency on Aging</v>
          </cell>
          <cell r="H758" t="str">
            <v>YES</v>
          </cell>
          <cell r="I758" t="str">
            <v>IN</v>
          </cell>
          <cell r="J758" t="str">
            <v>Open Western</v>
          </cell>
          <cell r="K758" t="str">
            <v>HEALTHCARE</v>
          </cell>
          <cell r="L758" t="str">
            <v>KEY LL GSD</v>
          </cell>
          <cell r="M758" t="str">
            <v>Western</v>
          </cell>
        </row>
        <row r="759">
          <cell r="E759" t="str">
            <v>IN912</v>
          </cell>
          <cell r="F759" t="str">
            <v>Options for Better Living</v>
          </cell>
          <cell r="H759" t="str">
            <v>YES</v>
          </cell>
          <cell r="I759" t="str">
            <v>IN</v>
          </cell>
          <cell r="J759" t="str">
            <v>Open Western</v>
          </cell>
          <cell r="K759" t="str">
            <v>HEALTHCARE</v>
          </cell>
          <cell r="L759" t="str">
            <v>KEY LL GSD</v>
          </cell>
          <cell r="M759" t="str">
            <v>Western</v>
          </cell>
        </row>
        <row r="760">
          <cell r="E760" t="str">
            <v>IN913</v>
          </cell>
          <cell r="F760" t="str">
            <v>Unity of Indiana</v>
          </cell>
          <cell r="H760" t="str">
            <v>YES</v>
          </cell>
          <cell r="I760" t="str">
            <v>IN</v>
          </cell>
          <cell r="J760" t="str">
            <v>Open Western</v>
          </cell>
          <cell r="K760" t="str">
            <v>HEALTHCARE</v>
          </cell>
          <cell r="L760" t="str">
            <v>KEY LL GSD</v>
          </cell>
          <cell r="M760" t="str">
            <v>Western</v>
          </cell>
        </row>
        <row r="761">
          <cell r="E761" t="str">
            <v>IN914</v>
          </cell>
          <cell r="F761" t="str">
            <v>Area15 Hoosier Uplands Medicaid Referral</v>
          </cell>
          <cell r="H761" t="str">
            <v>YES</v>
          </cell>
          <cell r="I761" t="str">
            <v>IN</v>
          </cell>
          <cell r="J761" t="str">
            <v>Open Western</v>
          </cell>
          <cell r="K761" t="str">
            <v>HEALTHCARE</v>
          </cell>
          <cell r="L761" t="str">
            <v>KEY LL GSD</v>
          </cell>
          <cell r="M761" t="str">
            <v>Western</v>
          </cell>
        </row>
        <row r="762">
          <cell r="E762" t="str">
            <v>IN915</v>
          </cell>
          <cell r="F762" t="str">
            <v>Lifespan Resources Medicaid Referrals</v>
          </cell>
          <cell r="H762" t="str">
            <v>YES</v>
          </cell>
          <cell r="I762" t="str">
            <v>IN</v>
          </cell>
          <cell r="J762" t="str">
            <v>Open Western</v>
          </cell>
          <cell r="K762" t="str">
            <v>HEALTHCARE</v>
          </cell>
          <cell r="L762" t="str">
            <v>KEY LL GSD</v>
          </cell>
          <cell r="M762" t="str">
            <v>Western</v>
          </cell>
        </row>
        <row r="763">
          <cell r="E763" t="str">
            <v>IN916</v>
          </cell>
          <cell r="F763" t="str">
            <v>Indiana Medicaid CICOA</v>
          </cell>
          <cell r="H763" t="str">
            <v>YES</v>
          </cell>
          <cell r="I763" t="str">
            <v>IN</v>
          </cell>
          <cell r="J763" t="str">
            <v>Open Western</v>
          </cell>
          <cell r="K763" t="str">
            <v>HEALTHCARE</v>
          </cell>
          <cell r="L763" t="str">
            <v>KEY LL GSD</v>
          </cell>
          <cell r="M763" t="str">
            <v>Western</v>
          </cell>
        </row>
        <row r="764">
          <cell r="E764" t="str">
            <v>IN939</v>
          </cell>
          <cell r="F764" t="str">
            <v>Porter County Med Waiver</v>
          </cell>
          <cell r="H764" t="str">
            <v>YES</v>
          </cell>
          <cell r="I764" t="str">
            <v>IN</v>
          </cell>
          <cell r="J764" t="str">
            <v>Open Western</v>
          </cell>
          <cell r="K764" t="str">
            <v>HEALTHCARE</v>
          </cell>
          <cell r="L764" t="str">
            <v>KEY LL GSD</v>
          </cell>
          <cell r="M764" t="str">
            <v>Western</v>
          </cell>
        </row>
        <row r="765">
          <cell r="E765" t="str">
            <v>IN947</v>
          </cell>
          <cell r="F765" t="str">
            <v>Area XI Aging &amp; Comm. Svcs Waiver</v>
          </cell>
          <cell r="H765" t="str">
            <v>YES</v>
          </cell>
          <cell r="I765" t="str">
            <v>IN</v>
          </cell>
          <cell r="J765" t="str">
            <v>Open Western</v>
          </cell>
          <cell r="K765" t="str">
            <v>HEALTHCARE</v>
          </cell>
          <cell r="L765" t="str">
            <v>KEY LL GSD</v>
          </cell>
          <cell r="M765" t="str">
            <v>Western</v>
          </cell>
        </row>
        <row r="766">
          <cell r="E766" t="str">
            <v>IN901</v>
          </cell>
          <cell r="F766" t="str">
            <v>Hoosier Uplands - CHOICE</v>
          </cell>
          <cell r="H766" t="str">
            <v>YES</v>
          </cell>
          <cell r="I766" t="str">
            <v>IN</v>
          </cell>
          <cell r="J766" t="str">
            <v>Open Western</v>
          </cell>
          <cell r="K766" t="str">
            <v>HEALTHCARE</v>
          </cell>
          <cell r="L766" t="str">
            <v>KEY LL GSD</v>
          </cell>
          <cell r="M766" t="str">
            <v>Western</v>
          </cell>
        </row>
        <row r="767">
          <cell r="E767" t="str">
            <v>IN905</v>
          </cell>
          <cell r="F767" t="str">
            <v>Area 9 Agency</v>
          </cell>
          <cell r="H767" t="str">
            <v>YES</v>
          </cell>
          <cell r="I767" t="str">
            <v>IN</v>
          </cell>
          <cell r="J767" t="str">
            <v>Open Western</v>
          </cell>
          <cell r="K767" t="str">
            <v>HEALTHCARE</v>
          </cell>
          <cell r="L767" t="str">
            <v>KEY LL GSD</v>
          </cell>
          <cell r="M767" t="str">
            <v>Western</v>
          </cell>
        </row>
        <row r="768">
          <cell r="E768" t="str">
            <v>IN906</v>
          </cell>
          <cell r="F768" t="str">
            <v>LifeStream Services, Inc.</v>
          </cell>
          <cell r="H768" t="str">
            <v>YES</v>
          </cell>
          <cell r="I768" t="str">
            <v>IN</v>
          </cell>
          <cell r="J768" t="str">
            <v>Open Western</v>
          </cell>
          <cell r="K768" t="str">
            <v>HEALTHCARE</v>
          </cell>
          <cell r="L768" t="str">
            <v>KEY LL GSD</v>
          </cell>
          <cell r="M768" t="str">
            <v>Western</v>
          </cell>
        </row>
        <row r="769">
          <cell r="E769" t="str">
            <v>IN908</v>
          </cell>
          <cell r="F769" t="str">
            <v>Generations - Choice</v>
          </cell>
          <cell r="H769" t="str">
            <v>YES</v>
          </cell>
          <cell r="I769" t="str">
            <v>IN</v>
          </cell>
          <cell r="J769" t="str">
            <v>Open Western</v>
          </cell>
          <cell r="K769" t="str">
            <v>HEALTHCARE</v>
          </cell>
          <cell r="L769" t="str">
            <v>KEY LL GSD</v>
          </cell>
          <cell r="M769" t="str">
            <v>Western</v>
          </cell>
        </row>
        <row r="770">
          <cell r="E770" t="str">
            <v>IN918</v>
          </cell>
          <cell r="F770" t="str">
            <v>Area IV Agency on Aging and Community Se</v>
          </cell>
          <cell r="H770" t="str">
            <v>YES</v>
          </cell>
          <cell r="I770" t="str">
            <v>IN</v>
          </cell>
          <cell r="J770" t="str">
            <v>Open Western</v>
          </cell>
          <cell r="K770" t="str">
            <v>HEALTHCARE</v>
          </cell>
          <cell r="L770" t="str">
            <v>KEY LL GSD</v>
          </cell>
          <cell r="M770" t="str">
            <v>Western</v>
          </cell>
        </row>
        <row r="771">
          <cell r="E771" t="str">
            <v>IN940</v>
          </cell>
          <cell r="F771" t="str">
            <v>NWICA - Choice</v>
          </cell>
          <cell r="H771" t="str">
            <v>YES</v>
          </cell>
          <cell r="I771" t="str">
            <v>IN</v>
          </cell>
          <cell r="J771" t="str">
            <v>Open Western</v>
          </cell>
          <cell r="K771" t="str">
            <v>HEALTHCARE</v>
          </cell>
          <cell r="L771" t="str">
            <v>KEY LL GSD</v>
          </cell>
          <cell r="M771" t="str">
            <v>Western</v>
          </cell>
        </row>
        <row r="772">
          <cell r="E772" t="str">
            <v>IN946</v>
          </cell>
          <cell r="F772" t="str">
            <v>Area XI Aging &amp; Comm, Svcs of SC IN</v>
          </cell>
          <cell r="H772" t="str">
            <v>YES</v>
          </cell>
          <cell r="I772" t="str">
            <v>IN</v>
          </cell>
          <cell r="J772" t="str">
            <v>Open Western</v>
          </cell>
          <cell r="K772" t="str">
            <v>HEALTHCARE</v>
          </cell>
          <cell r="L772" t="str">
            <v>KEY LL GSD</v>
          </cell>
          <cell r="M772" t="str">
            <v>Western</v>
          </cell>
        </row>
        <row r="773">
          <cell r="E773" t="str">
            <v>IN948</v>
          </cell>
          <cell r="F773" t="str">
            <v>Area XI ACS of SC IN Title 3</v>
          </cell>
          <cell r="H773" t="str">
            <v>YES</v>
          </cell>
          <cell r="I773" t="str">
            <v>IN</v>
          </cell>
          <cell r="J773" t="str">
            <v>Open Western</v>
          </cell>
          <cell r="K773" t="str">
            <v>HEALTHCARE</v>
          </cell>
          <cell r="L773" t="str">
            <v>KEY LL GSD</v>
          </cell>
          <cell r="M773" t="str">
            <v>Western</v>
          </cell>
        </row>
        <row r="774">
          <cell r="E774" t="str">
            <v>IN996</v>
          </cell>
          <cell r="F774" t="str">
            <v>SOUTHWESTERN INDIANA REGIONAL COA</v>
          </cell>
          <cell r="H774" t="str">
            <v>YES</v>
          </cell>
          <cell r="I774" t="str">
            <v>IN</v>
          </cell>
          <cell r="J774" t="str">
            <v>Open Western</v>
          </cell>
          <cell r="K774" t="str">
            <v>HEALTHCARE</v>
          </cell>
          <cell r="L774" t="str">
            <v>KEY LL GSD</v>
          </cell>
          <cell r="M774" t="str">
            <v>Western</v>
          </cell>
        </row>
        <row r="775">
          <cell r="E775" t="str">
            <v>KS000</v>
          </cell>
          <cell r="F775" t="str">
            <v>Right at Home</v>
          </cell>
          <cell r="H775" t="str">
            <v>YES</v>
          </cell>
          <cell r="I775" t="str">
            <v>KS</v>
          </cell>
          <cell r="J775" t="str">
            <v>Jerri McCracken</v>
          </cell>
          <cell r="K775" t="str">
            <v>HEALTHCARE</v>
          </cell>
          <cell r="L775" t="str">
            <v>KEY LL B2B</v>
          </cell>
          <cell r="M775" t="str">
            <v>Western</v>
          </cell>
        </row>
        <row r="776">
          <cell r="E776" t="str">
            <v>KS010</v>
          </cell>
          <cell r="F776" t="str">
            <v>Stanton County Hospital</v>
          </cell>
          <cell r="H776" t="str">
            <v>YES</v>
          </cell>
          <cell r="I776" t="str">
            <v>KS</v>
          </cell>
          <cell r="J776" t="str">
            <v>Jerri McCracken</v>
          </cell>
          <cell r="K776" t="str">
            <v>HEALTHCARE</v>
          </cell>
          <cell r="L776" t="str">
            <v>KEY LL B2B</v>
          </cell>
          <cell r="M776" t="str">
            <v>Western</v>
          </cell>
        </row>
        <row r="777">
          <cell r="E777" t="str">
            <v>KS024</v>
          </cell>
          <cell r="F777" t="str">
            <v>Grant County Board on Aging</v>
          </cell>
          <cell r="I777" t="str">
            <v>KS</v>
          </cell>
          <cell r="J777" t="str">
            <v>Open (John Zuder)</v>
          </cell>
          <cell r="K777" t="str">
            <v>HEALTHCARE</v>
          </cell>
          <cell r="L777" t="str">
            <v>IS LL</v>
          </cell>
          <cell r="M777" t="str">
            <v>Inside Sales</v>
          </cell>
        </row>
        <row r="778">
          <cell r="E778" t="str">
            <v>KS031</v>
          </cell>
          <cell r="F778" t="str">
            <v>William Newton Hospital</v>
          </cell>
          <cell r="I778" t="str">
            <v>KS</v>
          </cell>
          <cell r="J778" t="str">
            <v>OPEN LMS/PSF</v>
          </cell>
          <cell r="K778" t="str">
            <v>HEALTHCARE</v>
          </cell>
          <cell r="L778" t="str">
            <v>LMS</v>
          </cell>
          <cell r="M778" t="str">
            <v>CPS</v>
          </cell>
        </row>
        <row r="779">
          <cell r="E779" t="str">
            <v>KS032</v>
          </cell>
          <cell r="F779" t="str">
            <v>Home Health &amp; Hospice of Dickinson County</v>
          </cell>
          <cell r="I779" t="str">
            <v>KS</v>
          </cell>
          <cell r="J779" t="str">
            <v>Open (John Zuder)</v>
          </cell>
          <cell r="K779" t="str">
            <v>HEALTHCARE</v>
          </cell>
          <cell r="L779" t="str">
            <v>IS LL</v>
          </cell>
          <cell r="M779" t="str">
            <v>Inside Sales</v>
          </cell>
        </row>
        <row r="780">
          <cell r="E780" t="str">
            <v>KS035</v>
          </cell>
          <cell r="F780" t="str">
            <v>Philips Lifeline</v>
          </cell>
          <cell r="G780" t="str">
            <v>STATE BUCKET</v>
          </cell>
          <cell r="I780" t="str">
            <v>KS</v>
          </cell>
          <cell r="J780" t="str">
            <v>Jerri McCracken</v>
          </cell>
          <cell r="K780" t="str">
            <v>HEALTHCARE</v>
          </cell>
          <cell r="L780" t="str">
            <v>ONE</v>
          </cell>
          <cell r="M780" t="str">
            <v>Western</v>
          </cell>
        </row>
        <row r="781">
          <cell r="E781" t="str">
            <v>KS036</v>
          </cell>
          <cell r="F781" t="str">
            <v>Philips Lifeline - El Dorado</v>
          </cell>
          <cell r="I781" t="str">
            <v>KS</v>
          </cell>
          <cell r="J781" t="str">
            <v>OPEN ONE</v>
          </cell>
          <cell r="K781" t="str">
            <v>HEALTHCARE</v>
          </cell>
          <cell r="L781" t="str">
            <v>OPEN ONE</v>
          </cell>
          <cell r="M781" t="str">
            <v>OS</v>
          </cell>
        </row>
        <row r="782">
          <cell r="E782" t="str">
            <v>KS049</v>
          </cell>
          <cell r="F782" t="str">
            <v>Sheridan County Hospital</v>
          </cell>
          <cell r="I782" t="str">
            <v>KS</v>
          </cell>
          <cell r="J782" t="str">
            <v>OPEN LMS/PSF</v>
          </cell>
          <cell r="K782" t="str">
            <v>HEALTHCARE</v>
          </cell>
          <cell r="L782" t="str">
            <v>LMS</v>
          </cell>
          <cell r="M782" t="str">
            <v>CPS</v>
          </cell>
        </row>
        <row r="783">
          <cell r="E783" t="str">
            <v>KS051</v>
          </cell>
          <cell r="F783" t="str">
            <v>Stevens County Hospital</v>
          </cell>
          <cell r="I783" t="str">
            <v>KS</v>
          </cell>
          <cell r="J783" t="str">
            <v>Open (John Zuder)</v>
          </cell>
          <cell r="K783" t="str">
            <v>HEALTHCARE</v>
          </cell>
          <cell r="L783" t="str">
            <v>IS LL</v>
          </cell>
          <cell r="M783" t="str">
            <v>Inside Sales</v>
          </cell>
        </row>
        <row r="784">
          <cell r="E784" t="str">
            <v>KS065</v>
          </cell>
          <cell r="F784" t="str">
            <v>Norton County Hospital</v>
          </cell>
          <cell r="H784" t="str">
            <v>YES</v>
          </cell>
          <cell r="I784" t="str">
            <v>KS</v>
          </cell>
          <cell r="J784" t="str">
            <v>Jerri McCracken</v>
          </cell>
          <cell r="K784" t="str">
            <v>HEALTHCARE</v>
          </cell>
          <cell r="L784" t="str">
            <v>KEY LL B2B</v>
          </cell>
          <cell r="M784" t="str">
            <v>Western</v>
          </cell>
        </row>
        <row r="785">
          <cell r="E785" t="str">
            <v>KS069</v>
          </cell>
          <cell r="F785" t="str">
            <v>Philips Lifeline - Independence</v>
          </cell>
          <cell r="I785" t="str">
            <v>KS</v>
          </cell>
          <cell r="J785" t="str">
            <v>OPEN ONE</v>
          </cell>
          <cell r="K785" t="str">
            <v>HEALTHCARE</v>
          </cell>
          <cell r="L785" t="str">
            <v>OPEN ONE</v>
          </cell>
          <cell r="M785" t="str">
            <v>OS</v>
          </cell>
        </row>
        <row r="786">
          <cell r="E786" t="str">
            <v>KS070</v>
          </cell>
          <cell r="F786" t="str">
            <v>Hodgeman County Health Center</v>
          </cell>
          <cell r="I786" t="str">
            <v>KS</v>
          </cell>
          <cell r="J786" t="str">
            <v>Open (John Zuder)</v>
          </cell>
          <cell r="K786" t="str">
            <v>HEALTHCARE</v>
          </cell>
          <cell r="L786" t="str">
            <v>IS LL</v>
          </cell>
          <cell r="M786" t="str">
            <v>Inside Sales</v>
          </cell>
        </row>
        <row r="787">
          <cell r="E787" t="str">
            <v>KS075</v>
          </cell>
          <cell r="F787" t="str">
            <v>Medicine Lodge Memorial Hospital</v>
          </cell>
          <cell r="I787" t="str">
            <v>KS</v>
          </cell>
          <cell r="J787" t="str">
            <v>Open (John Zuder)</v>
          </cell>
          <cell r="K787" t="str">
            <v>HEALTHCARE</v>
          </cell>
          <cell r="L787" t="str">
            <v>IS LL</v>
          </cell>
          <cell r="M787" t="str">
            <v>Inside Sales</v>
          </cell>
        </row>
        <row r="788">
          <cell r="E788" t="str">
            <v>KS091</v>
          </cell>
          <cell r="F788" t="str">
            <v>Cheyenne County Hospital Lifeline</v>
          </cell>
          <cell r="H788" t="str">
            <v>YES</v>
          </cell>
          <cell r="I788" t="str">
            <v>KS</v>
          </cell>
          <cell r="J788" t="str">
            <v>Jerri McCracken</v>
          </cell>
          <cell r="K788" t="str">
            <v>HEALTHCARE</v>
          </cell>
          <cell r="L788" t="str">
            <v>KEY LL B2B</v>
          </cell>
          <cell r="M788" t="str">
            <v>Western</v>
          </cell>
        </row>
        <row r="789">
          <cell r="E789" t="str">
            <v>KS037</v>
          </cell>
          <cell r="F789" t="str">
            <v>Salina Regional Home Medical Services</v>
          </cell>
          <cell r="H789" t="str">
            <v>YES</v>
          </cell>
          <cell r="I789" t="str">
            <v>KS</v>
          </cell>
          <cell r="J789" t="str">
            <v>Jerri McCracken</v>
          </cell>
          <cell r="K789" t="str">
            <v>HEALTHCARE</v>
          </cell>
          <cell r="L789" t="str">
            <v>KEY LL B2B</v>
          </cell>
          <cell r="M789" t="str">
            <v>Western</v>
          </cell>
        </row>
        <row r="790">
          <cell r="E790" t="str">
            <v>KS044</v>
          </cell>
          <cell r="F790" t="str">
            <v>Salina Regional Home Medical Services</v>
          </cell>
          <cell r="H790" t="str">
            <v>YES</v>
          </cell>
          <cell r="I790" t="str">
            <v>KS</v>
          </cell>
          <cell r="J790" t="str">
            <v>Jerri McCracken</v>
          </cell>
          <cell r="K790" t="str">
            <v>HEALTHCARE</v>
          </cell>
          <cell r="L790" t="str">
            <v>KEY LL B2B</v>
          </cell>
          <cell r="M790" t="str">
            <v>Western</v>
          </cell>
        </row>
        <row r="791">
          <cell r="E791" t="str">
            <v>KS061</v>
          </cell>
          <cell r="F791" t="str">
            <v>Salina Regional Home Medical Services</v>
          </cell>
          <cell r="H791" t="str">
            <v>YES</v>
          </cell>
          <cell r="I791" t="str">
            <v>KS</v>
          </cell>
          <cell r="J791" t="str">
            <v>Jerri McCracken</v>
          </cell>
          <cell r="K791" t="str">
            <v>HEALTHCARE</v>
          </cell>
          <cell r="L791" t="str">
            <v>KEY LL B2B</v>
          </cell>
          <cell r="M791" t="str">
            <v>Western</v>
          </cell>
        </row>
        <row r="792">
          <cell r="E792" t="str">
            <v>KS095</v>
          </cell>
          <cell r="F792" t="str">
            <v>Salina Regional Home Medical Services</v>
          </cell>
          <cell r="H792" t="str">
            <v>YES</v>
          </cell>
          <cell r="I792" t="str">
            <v>KS</v>
          </cell>
          <cell r="J792" t="str">
            <v>Jerri McCracken</v>
          </cell>
          <cell r="K792" t="str">
            <v>HEALTHCARE</v>
          </cell>
          <cell r="L792" t="str">
            <v>KEY LL B2B</v>
          </cell>
          <cell r="M792" t="str">
            <v>Western</v>
          </cell>
        </row>
        <row r="793">
          <cell r="E793" t="str">
            <v>KS195</v>
          </cell>
          <cell r="F793" t="str">
            <v>Salina Regional Home Medical Services</v>
          </cell>
          <cell r="H793" t="str">
            <v>YES</v>
          </cell>
          <cell r="I793" t="str">
            <v>KS</v>
          </cell>
          <cell r="J793" t="str">
            <v>Jerri McCracken</v>
          </cell>
          <cell r="K793" t="str">
            <v>HEALTHCARE</v>
          </cell>
          <cell r="L793" t="str">
            <v>KEY LL B2B</v>
          </cell>
          <cell r="M793" t="str">
            <v>Western</v>
          </cell>
        </row>
        <row r="794">
          <cell r="E794" t="str">
            <v>KS118</v>
          </cell>
          <cell r="F794" t="str">
            <v>Absolute Home Health Care</v>
          </cell>
          <cell r="I794" t="str">
            <v>KS</v>
          </cell>
          <cell r="J794" t="str">
            <v>OPEN LMS/PSF</v>
          </cell>
          <cell r="K794" t="str">
            <v>HEALTHCARE</v>
          </cell>
          <cell r="L794" t="str">
            <v>LMS</v>
          </cell>
          <cell r="M794" t="str">
            <v>CPS</v>
          </cell>
        </row>
        <row r="795">
          <cell r="E795" t="str">
            <v>KS618</v>
          </cell>
          <cell r="F795" t="str">
            <v>Absolute Home Health Care</v>
          </cell>
          <cell r="H795" t="str">
            <v>YES</v>
          </cell>
          <cell r="I795" t="str">
            <v>KS</v>
          </cell>
          <cell r="J795" t="str">
            <v>Jerri McCracken</v>
          </cell>
          <cell r="K795" t="str">
            <v>HEALTHCARE</v>
          </cell>
          <cell r="L795" t="str">
            <v>KEY LL B2B</v>
          </cell>
          <cell r="M795" t="str">
            <v>Western</v>
          </cell>
        </row>
        <row r="796">
          <cell r="E796" t="str">
            <v>KS402</v>
          </cell>
          <cell r="F796" t="str">
            <v>Via Christi Home Medical</v>
          </cell>
          <cell r="H796" t="str">
            <v>YES</v>
          </cell>
          <cell r="I796" t="str">
            <v>KS</v>
          </cell>
          <cell r="J796" t="str">
            <v>Jerri McCracken</v>
          </cell>
          <cell r="K796" t="str">
            <v>HEALTHCARE</v>
          </cell>
          <cell r="L796" t="str">
            <v>KEY LL B2B</v>
          </cell>
          <cell r="M796" t="str">
            <v>Western</v>
          </cell>
        </row>
        <row r="797">
          <cell r="E797" t="str">
            <v>KS626</v>
          </cell>
          <cell r="F797" t="str">
            <v>Right at Home Overland Park</v>
          </cell>
          <cell r="H797" t="str">
            <v>YES</v>
          </cell>
          <cell r="I797" t="str">
            <v>KS</v>
          </cell>
          <cell r="J797" t="str">
            <v>Jerri McCracken</v>
          </cell>
          <cell r="K797" t="str">
            <v>HEALTHCARE</v>
          </cell>
          <cell r="L797" t="str">
            <v>KEY LL B2B</v>
          </cell>
          <cell r="M797" t="str">
            <v>Western</v>
          </cell>
        </row>
        <row r="798">
          <cell r="E798" t="str">
            <v>KS538</v>
          </cell>
          <cell r="F798" t="str">
            <v>Midland Care Connection, Inc.</v>
          </cell>
          <cell r="I798" t="str">
            <v>KS</v>
          </cell>
          <cell r="J798" t="str">
            <v>OPEN LMS/PSF</v>
          </cell>
          <cell r="K798" t="str">
            <v>HEALTHCARE</v>
          </cell>
          <cell r="L798" t="str">
            <v>PSF</v>
          </cell>
          <cell r="M798" t="str">
            <v>CPS</v>
          </cell>
        </row>
        <row r="799">
          <cell r="E799" t="str">
            <v>KS628</v>
          </cell>
          <cell r="F799" t="str">
            <v>Midland Care Connection, Inc.</v>
          </cell>
          <cell r="I799" t="str">
            <v>KS</v>
          </cell>
          <cell r="J799" t="str">
            <v>OPEN LMS/PSF</v>
          </cell>
          <cell r="K799" t="str">
            <v>HEALTHCARE</v>
          </cell>
          <cell r="L799" t="str">
            <v>PSF</v>
          </cell>
          <cell r="M799" t="str">
            <v>CPS</v>
          </cell>
        </row>
        <row r="800">
          <cell r="E800" t="str">
            <v>KS629</v>
          </cell>
          <cell r="F800" t="str">
            <v>Good Samaritan - College Way Village</v>
          </cell>
          <cell r="I800" t="str">
            <v>KS</v>
          </cell>
          <cell r="J800" t="str">
            <v>Open (John Zuder)</v>
          </cell>
          <cell r="K800" t="str">
            <v>HEALTHCARE</v>
          </cell>
          <cell r="L800" t="str">
            <v>IS LL</v>
          </cell>
          <cell r="M800" t="str">
            <v>Inside Sales</v>
          </cell>
        </row>
        <row r="801">
          <cell r="E801" t="str">
            <v>KS642</v>
          </cell>
          <cell r="F801" t="str">
            <v>Graham County Hospital</v>
          </cell>
          <cell r="I801" t="str">
            <v>KS</v>
          </cell>
          <cell r="J801" t="str">
            <v>Open (John Zuder)</v>
          </cell>
          <cell r="K801" t="str">
            <v>HEALTHCARE</v>
          </cell>
          <cell r="L801" t="str">
            <v>IS LL</v>
          </cell>
          <cell r="M801" t="str">
            <v>Inside Sales</v>
          </cell>
        </row>
        <row r="802">
          <cell r="E802" t="str">
            <v>KS678</v>
          </cell>
          <cell r="F802" t="str">
            <v>Philips Lifeline - Hays</v>
          </cell>
          <cell r="I802" t="str">
            <v>KS</v>
          </cell>
          <cell r="J802" t="str">
            <v>OPEN ONE</v>
          </cell>
          <cell r="K802" t="str">
            <v>HEALTHCARE</v>
          </cell>
          <cell r="L802" t="str">
            <v>OPEN ONE</v>
          </cell>
          <cell r="M802" t="str">
            <v>OS</v>
          </cell>
        </row>
        <row r="803">
          <cell r="E803" t="str">
            <v>KS680</v>
          </cell>
          <cell r="F803" t="str">
            <v>Trego County Home Health</v>
          </cell>
          <cell r="I803" t="str">
            <v>KS</v>
          </cell>
          <cell r="J803" t="str">
            <v>Open (John Zuder)</v>
          </cell>
          <cell r="K803" t="str">
            <v>HEALTHCARE</v>
          </cell>
          <cell r="L803" t="str">
            <v>IS LL</v>
          </cell>
          <cell r="M803" t="str">
            <v>Inside Sales</v>
          </cell>
        </row>
        <row r="804">
          <cell r="E804" t="str">
            <v>KS900</v>
          </cell>
          <cell r="F804" t="str">
            <v>Southwest Kansas Area Agency on Aging</v>
          </cell>
          <cell r="H804" t="str">
            <v>YES</v>
          </cell>
          <cell r="I804" t="str">
            <v>KS</v>
          </cell>
          <cell r="J804" t="str">
            <v>Jerri McCracken</v>
          </cell>
          <cell r="K804" t="str">
            <v>HEALTHCARE</v>
          </cell>
          <cell r="L804" t="str">
            <v>KEY LL GSD</v>
          </cell>
          <cell r="M804" t="str">
            <v>Western</v>
          </cell>
        </row>
        <row r="805">
          <cell r="E805" t="str">
            <v>KS903</v>
          </cell>
          <cell r="F805" t="str">
            <v>SE KS AAA Senior Care Act</v>
          </cell>
          <cell r="H805" t="str">
            <v>YES</v>
          </cell>
          <cell r="I805" t="str">
            <v>KS</v>
          </cell>
          <cell r="J805" t="str">
            <v>Jerri McCracken</v>
          </cell>
          <cell r="K805" t="str">
            <v>HEALTHCARE</v>
          </cell>
          <cell r="L805" t="str">
            <v>KEY LL GSD</v>
          </cell>
          <cell r="M805" t="str">
            <v>Western</v>
          </cell>
        </row>
        <row r="806">
          <cell r="E806" t="str">
            <v>KS904</v>
          </cell>
          <cell r="F806" t="str">
            <v>NW KS AAA Medicaid</v>
          </cell>
          <cell r="H806" t="str">
            <v>YES</v>
          </cell>
          <cell r="I806" t="str">
            <v>KS</v>
          </cell>
          <cell r="J806" t="str">
            <v>Jerri McCracken</v>
          </cell>
          <cell r="K806" t="str">
            <v>HEALTHCARE</v>
          </cell>
          <cell r="L806" t="str">
            <v>KEY LL GSD</v>
          </cell>
          <cell r="M806" t="str">
            <v>Western</v>
          </cell>
        </row>
        <row r="807">
          <cell r="E807" t="str">
            <v>KS906</v>
          </cell>
          <cell r="F807" t="str">
            <v>Wyandotte County Senior Care Act</v>
          </cell>
          <cell r="H807" t="str">
            <v>YES</v>
          </cell>
          <cell r="I807" t="str">
            <v>KS</v>
          </cell>
          <cell r="J807" t="str">
            <v>Jerri McCracken</v>
          </cell>
          <cell r="K807" t="str">
            <v>HEALTHCARE</v>
          </cell>
          <cell r="L807" t="str">
            <v>KEY LL GSD</v>
          </cell>
          <cell r="M807" t="str">
            <v>Western</v>
          </cell>
        </row>
        <row r="808">
          <cell r="E808" t="str">
            <v>KS907</v>
          </cell>
          <cell r="F808" t="str">
            <v>Wyandotte County Senior Levy Fund</v>
          </cell>
          <cell r="H808" t="str">
            <v>YES</v>
          </cell>
          <cell r="I808" t="str">
            <v>KS</v>
          </cell>
          <cell r="J808" t="str">
            <v>Jerri McCracken</v>
          </cell>
          <cell r="K808" t="str">
            <v>HEALTHCARE</v>
          </cell>
          <cell r="L808" t="str">
            <v>KEY LL GSD</v>
          </cell>
          <cell r="M808" t="str">
            <v>Western</v>
          </cell>
        </row>
        <row r="809">
          <cell r="E809" t="str">
            <v>KS912</v>
          </cell>
          <cell r="F809" t="str">
            <v>Kansas Healthy Working Program</v>
          </cell>
          <cell r="H809" t="str">
            <v>YES</v>
          </cell>
          <cell r="I809" t="str">
            <v>KS</v>
          </cell>
          <cell r="J809" t="str">
            <v>Jerri McCracken</v>
          </cell>
          <cell r="K809" t="str">
            <v>HEALTHCARE</v>
          </cell>
          <cell r="L809" t="str">
            <v>KEY LL GSD</v>
          </cell>
          <cell r="M809" t="str">
            <v>Western</v>
          </cell>
        </row>
        <row r="810">
          <cell r="E810" t="str">
            <v>KS913</v>
          </cell>
          <cell r="F810" t="str">
            <v>Northeast Kansas Area Agency on Aging</v>
          </cell>
          <cell r="H810" t="str">
            <v>YES</v>
          </cell>
          <cell r="I810" t="str">
            <v>KS</v>
          </cell>
          <cell r="J810" t="str">
            <v>Jerri McCracken</v>
          </cell>
          <cell r="K810" t="str">
            <v>HEALTHCARE</v>
          </cell>
          <cell r="L810" t="str">
            <v>KEY LL GSD</v>
          </cell>
          <cell r="M810" t="str">
            <v>Western</v>
          </cell>
        </row>
        <row r="811">
          <cell r="E811" t="str">
            <v>KS914</v>
          </cell>
          <cell r="F811" t="str">
            <v>Sunflower State - Medicaid PD Waiver</v>
          </cell>
          <cell r="H811" t="str">
            <v>YES</v>
          </cell>
          <cell r="I811" t="str">
            <v>KS</v>
          </cell>
          <cell r="J811" t="str">
            <v>Jerri McCracken</v>
          </cell>
          <cell r="K811" t="str">
            <v>HEALTHCARE</v>
          </cell>
          <cell r="L811" t="str">
            <v>KEY LL GSD</v>
          </cell>
          <cell r="M811" t="str">
            <v>Western</v>
          </cell>
        </row>
        <row r="812">
          <cell r="E812" t="str">
            <v>KS915</v>
          </cell>
          <cell r="F812" t="str">
            <v>Sunflower State - Medicaid FE Waiver</v>
          </cell>
          <cell r="H812" t="str">
            <v>YES</v>
          </cell>
          <cell r="I812" t="str">
            <v>KS</v>
          </cell>
          <cell r="J812" t="str">
            <v>Jerri McCracken</v>
          </cell>
          <cell r="K812" t="str">
            <v>HEALTHCARE</v>
          </cell>
          <cell r="L812" t="str">
            <v>KEY LL GSD</v>
          </cell>
          <cell r="M812" t="str">
            <v>Western</v>
          </cell>
        </row>
        <row r="813">
          <cell r="E813" t="str">
            <v>KS916</v>
          </cell>
          <cell r="F813" t="str">
            <v>Sunflower State - Medicaid MRDD</v>
          </cell>
          <cell r="H813" t="str">
            <v>YES</v>
          </cell>
          <cell r="I813" t="str">
            <v>KS</v>
          </cell>
          <cell r="J813" t="str">
            <v>Jerri McCracken</v>
          </cell>
          <cell r="K813" t="str">
            <v>HEALTHCARE</v>
          </cell>
          <cell r="L813" t="str">
            <v>KEY LL GSD</v>
          </cell>
          <cell r="M813" t="str">
            <v>Western</v>
          </cell>
        </row>
        <row r="814">
          <cell r="E814" t="str">
            <v>KS917</v>
          </cell>
          <cell r="F814" t="str">
            <v>Sunflower TBI - Head Injury Waiver</v>
          </cell>
          <cell r="H814" t="str">
            <v>YES</v>
          </cell>
          <cell r="I814" t="str">
            <v>KS</v>
          </cell>
          <cell r="J814" t="str">
            <v>Jerri McCracken</v>
          </cell>
          <cell r="K814" t="str">
            <v>HEALTHCARE</v>
          </cell>
          <cell r="L814" t="str">
            <v>KEY LL GSD</v>
          </cell>
          <cell r="M814" t="str">
            <v>Western</v>
          </cell>
        </row>
        <row r="815">
          <cell r="E815" t="str">
            <v>KS920</v>
          </cell>
          <cell r="F815" t="str">
            <v>Johnson County Area Agency on Aging</v>
          </cell>
          <cell r="H815" t="str">
            <v>YES</v>
          </cell>
          <cell r="I815" t="str">
            <v>KS</v>
          </cell>
          <cell r="J815" t="str">
            <v>Jerri McCracken</v>
          </cell>
          <cell r="K815" t="str">
            <v>HEALTHCARE</v>
          </cell>
          <cell r="L815" t="str">
            <v>KEY LL GSD</v>
          </cell>
          <cell r="M815" t="str">
            <v>Western</v>
          </cell>
        </row>
        <row r="816">
          <cell r="E816" t="str">
            <v>KS926</v>
          </cell>
          <cell r="F816" t="str">
            <v>Amerigroup - Medicaid PD Waiver</v>
          </cell>
          <cell r="H816" t="str">
            <v>YES</v>
          </cell>
          <cell r="I816" t="str">
            <v>KS</v>
          </cell>
          <cell r="J816" t="str">
            <v>Jerri McCracken</v>
          </cell>
          <cell r="K816" t="str">
            <v>HEALTHCARE</v>
          </cell>
          <cell r="L816" t="str">
            <v>KEY LL GSD</v>
          </cell>
          <cell r="M816" t="str">
            <v>Western</v>
          </cell>
        </row>
        <row r="817">
          <cell r="E817" t="str">
            <v>KS931</v>
          </cell>
          <cell r="F817" t="str">
            <v>United Health Care - Medicaid PD Waiver</v>
          </cell>
          <cell r="H817" t="str">
            <v>YES</v>
          </cell>
          <cell r="I817" t="str">
            <v>KS</v>
          </cell>
          <cell r="J817" t="str">
            <v>Jerri McCracken</v>
          </cell>
          <cell r="K817" t="str">
            <v>HEALTHCARE</v>
          </cell>
          <cell r="L817" t="str">
            <v>KEY LL GSD</v>
          </cell>
          <cell r="M817" t="str">
            <v>Western</v>
          </cell>
        </row>
        <row r="818">
          <cell r="E818" t="str">
            <v>KS932</v>
          </cell>
          <cell r="F818" t="str">
            <v>United Health Care - Medicaid FE Waiver</v>
          </cell>
          <cell r="H818" t="str">
            <v>YES</v>
          </cell>
          <cell r="I818" t="str">
            <v>KS</v>
          </cell>
          <cell r="J818" t="str">
            <v>Jerri McCracken</v>
          </cell>
          <cell r="K818" t="str">
            <v>HEALTHCARE</v>
          </cell>
          <cell r="L818" t="str">
            <v>KEY LL GSD</v>
          </cell>
          <cell r="M818" t="str">
            <v>Western</v>
          </cell>
        </row>
        <row r="819">
          <cell r="E819" t="str">
            <v>KS933</v>
          </cell>
          <cell r="F819" t="str">
            <v>United Health Care - Medicaid MRDD</v>
          </cell>
          <cell r="H819" t="str">
            <v>YES</v>
          </cell>
          <cell r="I819" t="str">
            <v>KS</v>
          </cell>
          <cell r="J819" t="str">
            <v>Jerri McCracken</v>
          </cell>
          <cell r="K819" t="str">
            <v>HEALTHCARE</v>
          </cell>
          <cell r="L819" t="str">
            <v>KEY LL GSD</v>
          </cell>
          <cell r="M819" t="str">
            <v>Western</v>
          </cell>
        </row>
        <row r="820">
          <cell r="E820" t="str">
            <v>KS934</v>
          </cell>
          <cell r="F820" t="str">
            <v>United Health Care - TBI - Head Injury Waiver</v>
          </cell>
          <cell r="H820" t="str">
            <v>YES</v>
          </cell>
          <cell r="I820" t="str">
            <v>KS</v>
          </cell>
          <cell r="J820" t="str">
            <v>Jerri McCracken</v>
          </cell>
          <cell r="K820" t="str">
            <v>HEALTHCARE</v>
          </cell>
          <cell r="L820" t="str">
            <v>KEY LL GSD</v>
          </cell>
          <cell r="M820" t="str">
            <v>Western</v>
          </cell>
        </row>
        <row r="821">
          <cell r="E821" t="str">
            <v>KS935</v>
          </cell>
          <cell r="F821" t="str">
            <v>United Health Care - Sr. Care Act</v>
          </cell>
          <cell r="H821" t="str">
            <v>YES</v>
          </cell>
          <cell r="I821" t="str">
            <v>KS</v>
          </cell>
          <cell r="J821" t="str">
            <v>Jerri McCracken</v>
          </cell>
          <cell r="K821" t="str">
            <v>HEALTHCARE</v>
          </cell>
          <cell r="L821" t="str">
            <v>KEY LL GSD</v>
          </cell>
          <cell r="M821" t="str">
            <v>Western</v>
          </cell>
        </row>
        <row r="822">
          <cell r="E822" t="str">
            <v>KS950</v>
          </cell>
          <cell r="F822" t="str">
            <v>Aetna Better Health (KS PD Waiver)</v>
          </cell>
          <cell r="H822" t="str">
            <v>YES</v>
          </cell>
          <cell r="I822" t="str">
            <v>KS</v>
          </cell>
          <cell r="J822" t="str">
            <v>Jerri McCracken</v>
          </cell>
          <cell r="K822" t="str">
            <v>HEALTHCARE</v>
          </cell>
          <cell r="L822" t="str">
            <v>KEY LL GSD</v>
          </cell>
          <cell r="M822" t="str">
            <v>Western</v>
          </cell>
        </row>
        <row r="823">
          <cell r="E823" t="str">
            <v>KS951</v>
          </cell>
          <cell r="F823" t="str">
            <v>Aetna Better Health (KS FE Waiver)</v>
          </cell>
          <cell r="H823" t="str">
            <v>YES</v>
          </cell>
          <cell r="I823" t="str">
            <v>KS</v>
          </cell>
          <cell r="J823" t="str">
            <v>Jerri McCracken</v>
          </cell>
          <cell r="K823" t="str">
            <v>HEALTHCARE</v>
          </cell>
          <cell r="L823" t="str">
            <v>KEY LL GSD</v>
          </cell>
          <cell r="M823" t="str">
            <v>Western</v>
          </cell>
        </row>
        <row r="824">
          <cell r="E824" t="str">
            <v>KS952</v>
          </cell>
          <cell r="F824" t="str">
            <v>Aetna Better Health (KS TBI Waiver)</v>
          </cell>
          <cell r="H824" t="str">
            <v>YES</v>
          </cell>
          <cell r="I824" t="str">
            <v>KS</v>
          </cell>
          <cell r="J824" t="str">
            <v>Jerri McCracken</v>
          </cell>
          <cell r="K824" t="str">
            <v>HEALTHCARE</v>
          </cell>
          <cell r="L824" t="str">
            <v>KEY LL GSD</v>
          </cell>
          <cell r="M824" t="str">
            <v>Western</v>
          </cell>
        </row>
        <row r="825">
          <cell r="E825" t="str">
            <v>KY015</v>
          </cell>
          <cell r="F825" t="str">
            <v>King's Daughters Medical Center</v>
          </cell>
          <cell r="I825" t="str">
            <v>KY</v>
          </cell>
          <cell r="J825" t="str">
            <v>Open Western</v>
          </cell>
          <cell r="K825" t="str">
            <v>HEALTHCARE</v>
          </cell>
          <cell r="L825" t="str">
            <v>LL B2B</v>
          </cell>
          <cell r="M825" t="str">
            <v>Western</v>
          </cell>
        </row>
        <row r="826">
          <cell r="E826" t="str">
            <v>KY031</v>
          </cell>
          <cell r="F826" t="str">
            <v>Harrison Memorial Hospital</v>
          </cell>
          <cell r="I826" t="str">
            <v>KY</v>
          </cell>
          <cell r="J826" t="str">
            <v>OPEN LMS/PSF</v>
          </cell>
          <cell r="K826" t="str">
            <v>HEALTHCARE</v>
          </cell>
          <cell r="L826" t="str">
            <v>LMS</v>
          </cell>
          <cell r="M826" t="str">
            <v>CPS</v>
          </cell>
        </row>
        <row r="827">
          <cell r="E827" t="str">
            <v>KY059</v>
          </cell>
          <cell r="F827" t="str">
            <v>Lifeline Owensboro</v>
          </cell>
          <cell r="I827" t="str">
            <v>KY</v>
          </cell>
          <cell r="J827" t="str">
            <v>OPEN ONE</v>
          </cell>
          <cell r="K827" t="str">
            <v>HEALTHCARE</v>
          </cell>
          <cell r="L827" t="str">
            <v>OPEN ONE</v>
          </cell>
          <cell r="M827" t="str">
            <v>OS</v>
          </cell>
        </row>
        <row r="828">
          <cell r="E828" t="str">
            <v>KY061</v>
          </cell>
          <cell r="F828" t="str">
            <v>Philips Lifeine - Hendersen</v>
          </cell>
          <cell r="G828" t="str">
            <v>STATE BUCKET</v>
          </cell>
          <cell r="I828" t="str">
            <v>KY</v>
          </cell>
          <cell r="J828" t="str">
            <v>Open Western</v>
          </cell>
          <cell r="K828" t="str">
            <v>HEALTHCARE</v>
          </cell>
          <cell r="L828" t="str">
            <v>ONE</v>
          </cell>
          <cell r="M828" t="str">
            <v>Western</v>
          </cell>
        </row>
        <row r="829">
          <cell r="E829" t="str">
            <v>KY130</v>
          </cell>
          <cell r="F829" t="str">
            <v>WeCare Medical LLC</v>
          </cell>
          <cell r="I829" t="str">
            <v>KY</v>
          </cell>
          <cell r="J829" t="str">
            <v>Dante Mignucci</v>
          </cell>
          <cell r="K829" t="str">
            <v>HEALTHCARE</v>
          </cell>
          <cell r="L829" t="str">
            <v>IS LL</v>
          </cell>
          <cell r="M829" t="str">
            <v>Inside Sales</v>
          </cell>
        </row>
        <row r="830">
          <cell r="E830" t="str">
            <v>KY607</v>
          </cell>
          <cell r="F830" t="str">
            <v>Trigg County Hospital Lifeline</v>
          </cell>
          <cell r="I830" t="str">
            <v>KY</v>
          </cell>
          <cell r="J830" t="str">
            <v>OPEN LMS/PSF</v>
          </cell>
          <cell r="K830" t="str">
            <v>HEALTHCARE</v>
          </cell>
          <cell r="L830" t="str">
            <v>PSF</v>
          </cell>
          <cell r="M830" t="str">
            <v>CPS</v>
          </cell>
        </row>
        <row r="831">
          <cell r="E831" t="str">
            <v>KY619</v>
          </cell>
          <cell r="F831" t="str">
            <v>St. Anthony's Hospice, Inc.</v>
          </cell>
          <cell r="I831" t="str">
            <v>KY</v>
          </cell>
          <cell r="J831" t="str">
            <v>Dante Mignucci</v>
          </cell>
          <cell r="K831" t="str">
            <v>HEALTHCARE</v>
          </cell>
          <cell r="L831" t="str">
            <v>IS LL</v>
          </cell>
          <cell r="M831" t="str">
            <v>Inside Sales</v>
          </cell>
        </row>
        <row r="832">
          <cell r="E832" t="str">
            <v>KY620</v>
          </cell>
          <cell r="F832" t="str">
            <v>Heritage Hospice</v>
          </cell>
          <cell r="I832" t="str">
            <v>KY</v>
          </cell>
          <cell r="J832" t="str">
            <v>OPEN LMS/PSF</v>
          </cell>
          <cell r="K832" t="str">
            <v>HEALTHCARE</v>
          </cell>
          <cell r="L832" t="str">
            <v>PSF</v>
          </cell>
          <cell r="M832" t="str">
            <v>CPS</v>
          </cell>
        </row>
        <row r="833">
          <cell r="E833" t="str">
            <v>KY710</v>
          </cell>
          <cell r="F833" t="str">
            <v>Extra Care Private Duty Nursing Agency</v>
          </cell>
          <cell r="I833" t="str">
            <v>KY</v>
          </cell>
          <cell r="J833" t="str">
            <v>Open Western</v>
          </cell>
          <cell r="K833" t="str">
            <v>HEALTHCARE</v>
          </cell>
          <cell r="L833" t="str">
            <v>LL GSD</v>
          </cell>
          <cell r="M833" t="str">
            <v>Western</v>
          </cell>
        </row>
        <row r="834">
          <cell r="E834" t="str">
            <v>KY717</v>
          </cell>
          <cell r="F834" t="str">
            <v>Home Instead Senior care</v>
          </cell>
          <cell r="I834" t="str">
            <v>KY</v>
          </cell>
          <cell r="J834" t="str">
            <v>Dante Mignucci</v>
          </cell>
          <cell r="K834" t="str">
            <v>HEALTHCARE</v>
          </cell>
          <cell r="L834" t="str">
            <v>ONE</v>
          </cell>
          <cell r="M834" t="str">
            <v>Inside Sales</v>
          </cell>
        </row>
        <row r="835">
          <cell r="E835" t="str">
            <v>FL870</v>
          </cell>
          <cell r="F835" t="str">
            <v>CarePlus</v>
          </cell>
          <cell r="I835" t="str">
            <v>FL</v>
          </cell>
          <cell r="J835" t="str">
            <v>CAPITATION</v>
          </cell>
          <cell r="K835" t="str">
            <v>HEALTHCARE</v>
          </cell>
          <cell r="L835" t="str">
            <v>OPEN ONE</v>
          </cell>
          <cell r="M835" t="str">
            <v>HQ</v>
          </cell>
        </row>
        <row r="836">
          <cell r="E836" t="str">
            <v>KY903</v>
          </cell>
          <cell r="F836" t="str">
            <v>Gateway KY</v>
          </cell>
          <cell r="I836" t="str">
            <v>KY</v>
          </cell>
          <cell r="J836" t="str">
            <v>Open Western</v>
          </cell>
          <cell r="K836" t="str">
            <v>HEALTHCARE</v>
          </cell>
          <cell r="L836" t="str">
            <v>LL GSD</v>
          </cell>
          <cell r="M836" t="str">
            <v>Western</v>
          </cell>
        </row>
        <row r="837">
          <cell r="E837" t="str">
            <v>LA018</v>
          </cell>
          <cell r="F837" t="str">
            <v>Jewish Family Service</v>
          </cell>
          <cell r="I837" t="str">
            <v>LA</v>
          </cell>
          <cell r="J837" t="str">
            <v>OPEN LMS/PSF</v>
          </cell>
          <cell r="K837" t="str">
            <v>HEALTHCARE</v>
          </cell>
          <cell r="L837" t="str">
            <v>LMS</v>
          </cell>
          <cell r="M837" t="str">
            <v>CPS</v>
          </cell>
        </row>
        <row r="838">
          <cell r="E838" t="str">
            <v>LA020</v>
          </cell>
          <cell r="F838" t="str">
            <v>Jewish Family Service</v>
          </cell>
          <cell r="I838" t="str">
            <v>LA</v>
          </cell>
          <cell r="J838" t="str">
            <v>OPEN LMS/PSF</v>
          </cell>
          <cell r="K838" t="str">
            <v>HEALTHCARE</v>
          </cell>
          <cell r="L838" t="str">
            <v>LMS</v>
          </cell>
          <cell r="M838" t="str">
            <v>CPS</v>
          </cell>
        </row>
        <row r="839">
          <cell r="E839" t="str">
            <v>LA520</v>
          </cell>
          <cell r="F839" t="str">
            <v>Jewish Family Services</v>
          </cell>
          <cell r="I839" t="str">
            <v>LA</v>
          </cell>
          <cell r="J839" t="str">
            <v>OPEN LMS/PSF</v>
          </cell>
          <cell r="K839" t="str">
            <v>HEALTHCARE</v>
          </cell>
          <cell r="L839" t="str">
            <v>PSF</v>
          </cell>
          <cell r="M839" t="str">
            <v>CPS</v>
          </cell>
        </row>
        <row r="840">
          <cell r="E840" t="str">
            <v>LA620</v>
          </cell>
          <cell r="F840" t="str">
            <v>Jewish Family Service</v>
          </cell>
          <cell r="I840" t="str">
            <v>LA</v>
          </cell>
          <cell r="J840" t="str">
            <v>OPEN LMS/PSF</v>
          </cell>
          <cell r="K840" t="str">
            <v>HEALTHCARE</v>
          </cell>
          <cell r="L840" t="str">
            <v>PSF</v>
          </cell>
          <cell r="M840" t="str">
            <v>CPS</v>
          </cell>
        </row>
        <row r="841">
          <cell r="E841" t="str">
            <v>LA036</v>
          </cell>
          <cell r="F841" t="str">
            <v>West Calcasieu Cameron Hospital</v>
          </cell>
          <cell r="I841" t="str">
            <v>LA</v>
          </cell>
          <cell r="J841" t="str">
            <v>Tyler Hedrick</v>
          </cell>
          <cell r="K841" t="str">
            <v>HEALTHCARE</v>
          </cell>
          <cell r="L841" t="str">
            <v>IS LL</v>
          </cell>
          <cell r="M841" t="str">
            <v>Inside Sales</v>
          </cell>
        </row>
        <row r="842">
          <cell r="E842" t="str">
            <v>LA536</v>
          </cell>
          <cell r="F842" t="str">
            <v>West Calcasieu Cameron Hospital</v>
          </cell>
          <cell r="I842" t="str">
            <v>LA</v>
          </cell>
          <cell r="J842" t="str">
            <v>Tyler Hedrick</v>
          </cell>
          <cell r="K842" t="str">
            <v>HEALTHCARE</v>
          </cell>
          <cell r="L842" t="str">
            <v>IS LL</v>
          </cell>
          <cell r="M842" t="str">
            <v>Inside Sales</v>
          </cell>
        </row>
        <row r="843">
          <cell r="E843" t="str">
            <v>LA636</v>
          </cell>
          <cell r="F843" t="str">
            <v>West Calcasieu Cameron Hospital</v>
          </cell>
          <cell r="I843" t="str">
            <v>LA</v>
          </cell>
          <cell r="J843" t="str">
            <v>Tyler Hedrick</v>
          </cell>
          <cell r="K843" t="str">
            <v>HEALTHCARE</v>
          </cell>
          <cell r="L843" t="str">
            <v>IS LL</v>
          </cell>
          <cell r="M843" t="str">
            <v>Inside Sales</v>
          </cell>
        </row>
        <row r="844">
          <cell r="E844" t="str">
            <v>LA401</v>
          </cell>
          <cell r="F844" t="str">
            <v>LHC subs w No Discharge Notice - Unit Retrievals</v>
          </cell>
          <cell r="I844" t="str">
            <v>LA</v>
          </cell>
          <cell r="J844" t="str">
            <v>OPEN LMS/PSF</v>
          </cell>
          <cell r="K844" t="str">
            <v>HEALTHCARE</v>
          </cell>
          <cell r="L844" t="str">
            <v>PSF</v>
          </cell>
          <cell r="M844" t="str">
            <v>CPS</v>
          </cell>
        </row>
        <row r="845">
          <cell r="E845" t="str">
            <v>LA402</v>
          </cell>
          <cell r="F845" t="str">
            <v>LHC Subs with no Discharge Notice - SAVES</v>
          </cell>
          <cell r="I845" t="str">
            <v>LA</v>
          </cell>
          <cell r="J845" t="str">
            <v>OPEN LMS/PSF</v>
          </cell>
          <cell r="K845" t="str">
            <v>HEALTHCARE</v>
          </cell>
          <cell r="L845" t="str">
            <v>PSF</v>
          </cell>
          <cell r="M845" t="str">
            <v>CPS</v>
          </cell>
        </row>
        <row r="846">
          <cell r="E846" t="str">
            <v>LA502</v>
          </cell>
          <cell r="F846" t="str">
            <v>England Oaks Active Adult Living</v>
          </cell>
          <cell r="I846" t="str">
            <v>LA</v>
          </cell>
          <cell r="J846" t="str">
            <v>Jerri McCracken</v>
          </cell>
          <cell r="K846" t="str">
            <v>HEALTHCARE</v>
          </cell>
          <cell r="L846" t="str">
            <v>PSF</v>
          </cell>
          <cell r="M846" t="str">
            <v>Western</v>
          </cell>
        </row>
        <row r="847">
          <cell r="E847" t="str">
            <v>AL617</v>
          </cell>
          <cell r="F847" t="str">
            <v>Medical Centers HomeCare-Guntersville</v>
          </cell>
          <cell r="I847" t="str">
            <v>AL</v>
          </cell>
          <cell r="J847" t="str">
            <v>OPEN LMS/PSF</v>
          </cell>
          <cell r="K847" t="str">
            <v>HEALTHCARE</v>
          </cell>
          <cell r="L847" t="str">
            <v>PSF</v>
          </cell>
          <cell r="M847" t="str">
            <v>CPS</v>
          </cell>
        </row>
        <row r="848">
          <cell r="E848" t="str">
            <v>AR620</v>
          </cell>
          <cell r="F848" t="str">
            <v>Hospice of North Arkansas -Mountain Home</v>
          </cell>
          <cell r="I848" t="str">
            <v>AR</v>
          </cell>
          <cell r="J848" t="str">
            <v>OPEN LMS/PSF</v>
          </cell>
          <cell r="K848" t="str">
            <v>HEALTHCARE</v>
          </cell>
          <cell r="L848" t="str">
            <v>PSF</v>
          </cell>
          <cell r="M848" t="str">
            <v>CPS</v>
          </cell>
        </row>
        <row r="849">
          <cell r="E849" t="str">
            <v>CF523</v>
          </cell>
          <cell r="F849" t="str">
            <v>Addus HealthCare - Chico</v>
          </cell>
          <cell r="I849" t="str">
            <v>LA</v>
          </cell>
          <cell r="J849" t="str">
            <v>OPEN LMS/PSF</v>
          </cell>
          <cell r="K849" t="str">
            <v>HEALTHCARE</v>
          </cell>
          <cell r="L849" t="str">
            <v>PSF</v>
          </cell>
          <cell r="M849" t="str">
            <v>CPS</v>
          </cell>
        </row>
        <row r="850">
          <cell r="E850" t="str">
            <v>KY641</v>
          </cell>
          <cell r="F850" t="str">
            <v>Lifeline Health Care Pulaski-Somerset</v>
          </cell>
          <cell r="I850" t="str">
            <v>KY</v>
          </cell>
          <cell r="J850" t="str">
            <v>OPEN LMS/PSF</v>
          </cell>
          <cell r="K850" t="str">
            <v>HEALTHCARE</v>
          </cell>
          <cell r="L850" t="str">
            <v>PSF</v>
          </cell>
          <cell r="M850" t="str">
            <v>CPS</v>
          </cell>
        </row>
        <row r="851">
          <cell r="E851" t="str">
            <v>LA605</v>
          </cell>
          <cell r="F851" t="str">
            <v>Ville Platte HomeHealth Agency</v>
          </cell>
          <cell r="I851" t="str">
            <v>LA</v>
          </cell>
          <cell r="J851" t="str">
            <v>OPEN LMS/PSF</v>
          </cell>
          <cell r="K851" t="str">
            <v>HEALTHCARE</v>
          </cell>
          <cell r="L851" t="str">
            <v>PSF</v>
          </cell>
          <cell r="M851" t="str">
            <v>CPS</v>
          </cell>
        </row>
        <row r="852">
          <cell r="E852" t="str">
            <v>LA650</v>
          </cell>
          <cell r="F852" t="str">
            <v>Louisiana HomeCare Shreveport-Shreveport</v>
          </cell>
          <cell r="I852" t="str">
            <v>LA</v>
          </cell>
          <cell r="J852" t="str">
            <v>OPEN LMS/PSF</v>
          </cell>
          <cell r="K852" t="str">
            <v>HEALTHCARE</v>
          </cell>
          <cell r="L852" t="str">
            <v>PSF</v>
          </cell>
          <cell r="M852" t="str">
            <v>CPS</v>
          </cell>
        </row>
        <row r="853">
          <cell r="E853" t="str">
            <v>MS612</v>
          </cell>
          <cell r="F853" t="str">
            <v>Mississippi HomeCare- Brandon</v>
          </cell>
          <cell r="I853" t="str">
            <v>MS</v>
          </cell>
          <cell r="J853" t="str">
            <v>OPEN LMS/PSF</v>
          </cell>
          <cell r="K853" t="str">
            <v>HEALTHCARE</v>
          </cell>
          <cell r="L853" t="str">
            <v>PSF</v>
          </cell>
          <cell r="M853" t="str">
            <v>CPS</v>
          </cell>
        </row>
        <row r="854">
          <cell r="E854" t="str">
            <v>OH459</v>
          </cell>
          <cell r="F854" t="str">
            <v>St.Marys HomeHealth Service-Proctorville</v>
          </cell>
          <cell r="I854" t="str">
            <v>OH</v>
          </cell>
          <cell r="J854" t="str">
            <v>OPEN LMS/PSF</v>
          </cell>
          <cell r="K854" t="str">
            <v>HEALTHCARE</v>
          </cell>
          <cell r="L854" t="str">
            <v>PSF</v>
          </cell>
          <cell r="M854" t="str">
            <v>CPS</v>
          </cell>
        </row>
        <row r="855">
          <cell r="E855" t="str">
            <v>WV616</v>
          </cell>
          <cell r="F855" t="str">
            <v>St. Marys Home Health Service-Huntington</v>
          </cell>
          <cell r="I855" t="str">
            <v>WV</v>
          </cell>
          <cell r="J855" t="str">
            <v>OPEN LMS/PSF</v>
          </cell>
          <cell r="K855" t="str">
            <v>HEALTHCARE</v>
          </cell>
          <cell r="L855" t="str">
            <v>PSF</v>
          </cell>
          <cell r="M855" t="str">
            <v>CPS</v>
          </cell>
        </row>
        <row r="856">
          <cell r="E856" t="str">
            <v>LA634</v>
          </cell>
          <cell r="F856" t="str">
            <v>Four Rivers Home Health of Louisiana</v>
          </cell>
          <cell r="I856" t="str">
            <v>LA</v>
          </cell>
          <cell r="J856" t="str">
            <v>OPEN LMS/PSF</v>
          </cell>
          <cell r="K856" t="str">
            <v>HEALTHCARE</v>
          </cell>
          <cell r="L856" t="str">
            <v>PSF</v>
          </cell>
          <cell r="M856" t="str">
            <v>CPS</v>
          </cell>
        </row>
        <row r="857">
          <cell r="E857" t="str">
            <v>LA924</v>
          </cell>
          <cell r="F857" t="str">
            <v>Lousiana Medicaid</v>
          </cell>
          <cell r="I857" t="str">
            <v>LA</v>
          </cell>
          <cell r="J857" t="str">
            <v>Jerri McCracken</v>
          </cell>
          <cell r="K857" t="str">
            <v>HEALTHCARE</v>
          </cell>
          <cell r="L857" t="str">
            <v>LL GSD</v>
          </cell>
          <cell r="M857" t="str">
            <v>Western</v>
          </cell>
        </row>
        <row r="858">
          <cell r="E858" t="str">
            <v>LA925</v>
          </cell>
          <cell r="F858" t="str">
            <v>LA925 - NOW-ROW Waiver</v>
          </cell>
          <cell r="I858" t="str">
            <v>LA</v>
          </cell>
          <cell r="J858" t="str">
            <v>Jerri McCracken</v>
          </cell>
          <cell r="K858" t="str">
            <v>HEALTHCARE</v>
          </cell>
          <cell r="L858" t="str">
            <v>LL GSD</v>
          </cell>
          <cell r="M858" t="str">
            <v>Western</v>
          </cell>
        </row>
        <row r="859">
          <cell r="E859" t="str">
            <v>LA998</v>
          </cell>
          <cell r="F859" t="str">
            <v>GREATER NEW ORLEANS PACE</v>
          </cell>
          <cell r="I859" t="str">
            <v>LA</v>
          </cell>
          <cell r="J859" t="str">
            <v>Jerri McCracken</v>
          </cell>
          <cell r="K859" t="str">
            <v>HEALTHCARE</v>
          </cell>
          <cell r="L859" t="str">
            <v>LL GSD</v>
          </cell>
          <cell r="M859" t="str">
            <v>Western</v>
          </cell>
        </row>
        <row r="860">
          <cell r="E860" t="str">
            <v>MA013</v>
          </cell>
          <cell r="F860" t="str">
            <v>Lifeline GSD (ESP Harbor Health)</v>
          </cell>
          <cell r="H860" t="str">
            <v>YES</v>
          </cell>
          <cell r="I860" t="str">
            <v>MA</v>
          </cell>
          <cell r="J860" t="str">
            <v>Darlene Messier</v>
          </cell>
          <cell r="K860" t="str">
            <v>HEALTHCARE</v>
          </cell>
          <cell r="L860" t="str">
            <v>KEY LL GSD</v>
          </cell>
          <cell r="M860" t="str">
            <v>Eastern</v>
          </cell>
        </row>
        <row r="861">
          <cell r="E861" t="str">
            <v>MA028</v>
          </cell>
          <cell r="F861" t="str">
            <v>LIFELINE - CAMBRIDGE</v>
          </cell>
          <cell r="I861" t="str">
            <v>MA</v>
          </cell>
          <cell r="J861" t="str">
            <v>Andrew Sheehan</v>
          </cell>
          <cell r="K861" t="str">
            <v>HEALTHCARE</v>
          </cell>
          <cell r="L861" t="str">
            <v>ONE</v>
          </cell>
          <cell r="M861" t="str">
            <v>Eastern</v>
          </cell>
        </row>
        <row r="862">
          <cell r="E862" t="str">
            <v>MA085</v>
          </cell>
          <cell r="F862" t="str">
            <v>Mount Auburn Hospital</v>
          </cell>
          <cell r="H862" t="str">
            <v>YES</v>
          </cell>
          <cell r="I862" t="str">
            <v>MA</v>
          </cell>
          <cell r="J862" t="str">
            <v>Andrew Sheehan</v>
          </cell>
          <cell r="K862" t="str">
            <v>HEALTHCARE</v>
          </cell>
          <cell r="L862" t="str">
            <v>KEY LL B2B</v>
          </cell>
          <cell r="M862" t="str">
            <v>Eastern</v>
          </cell>
        </row>
        <row r="863">
          <cell r="E863" t="str">
            <v>MA086</v>
          </cell>
          <cell r="F863" t="str">
            <v>Mount Auburn Hospital</v>
          </cell>
          <cell r="H863" t="str">
            <v>YES</v>
          </cell>
          <cell r="I863" t="str">
            <v>MA</v>
          </cell>
          <cell r="J863" t="str">
            <v>Andrew Sheehan</v>
          </cell>
          <cell r="K863" t="str">
            <v>HEALTHCARE</v>
          </cell>
          <cell r="L863" t="str">
            <v>KEY LL B2B</v>
          </cell>
          <cell r="M863" t="str">
            <v>Eastern</v>
          </cell>
        </row>
        <row r="864">
          <cell r="E864" t="str">
            <v>MA087</v>
          </cell>
          <cell r="F864" t="str">
            <v>Mount Auburn Hospital</v>
          </cell>
          <cell r="H864" t="str">
            <v>YES</v>
          </cell>
          <cell r="I864" t="str">
            <v>MA</v>
          </cell>
          <cell r="J864" t="str">
            <v>Andrew Sheehan</v>
          </cell>
          <cell r="K864" t="str">
            <v>HEALTHCARE</v>
          </cell>
          <cell r="L864" t="str">
            <v>KEY LL B2B</v>
          </cell>
          <cell r="M864" t="str">
            <v>Eastern</v>
          </cell>
        </row>
        <row r="865">
          <cell r="E865" t="str">
            <v>MA088</v>
          </cell>
          <cell r="F865" t="str">
            <v>Mount Auburn Hospital</v>
          </cell>
          <cell r="H865" t="str">
            <v>YES</v>
          </cell>
          <cell r="I865" t="str">
            <v>MA</v>
          </cell>
          <cell r="J865" t="str">
            <v>Andrew Sheehan</v>
          </cell>
          <cell r="K865" t="str">
            <v>HEALTHCARE</v>
          </cell>
          <cell r="L865" t="str">
            <v>KEY LL B2B</v>
          </cell>
          <cell r="M865" t="str">
            <v>Eastern</v>
          </cell>
        </row>
        <row r="866">
          <cell r="E866" t="str">
            <v>MA096</v>
          </cell>
          <cell r="F866" t="str">
            <v>Mount Auburn Hospital</v>
          </cell>
          <cell r="H866" t="str">
            <v>YES</v>
          </cell>
          <cell r="I866" t="str">
            <v>MA</v>
          </cell>
          <cell r="J866" t="str">
            <v>Andrew Sheehan</v>
          </cell>
          <cell r="K866" t="str">
            <v>HEALTHCARE</v>
          </cell>
          <cell r="L866" t="str">
            <v>KEY LL B2B</v>
          </cell>
          <cell r="M866" t="str">
            <v>Eastern</v>
          </cell>
        </row>
        <row r="867">
          <cell r="E867" t="str">
            <v>MA117</v>
          </cell>
          <cell r="F867" t="str">
            <v>Mount Auburn Hospital</v>
          </cell>
          <cell r="H867" t="str">
            <v>YES</v>
          </cell>
          <cell r="I867" t="str">
            <v>MA</v>
          </cell>
          <cell r="J867" t="str">
            <v>Andrew Sheehan</v>
          </cell>
          <cell r="K867" t="str">
            <v>HEALTHCARE</v>
          </cell>
          <cell r="L867" t="str">
            <v>KEY LL B2B</v>
          </cell>
          <cell r="M867" t="str">
            <v>Eastern</v>
          </cell>
        </row>
        <row r="868">
          <cell r="E868" t="str">
            <v>MA128</v>
          </cell>
          <cell r="F868" t="str">
            <v>Mount Auburn Hospital</v>
          </cell>
          <cell r="H868" t="str">
            <v>YES</v>
          </cell>
          <cell r="I868" t="str">
            <v>MA</v>
          </cell>
          <cell r="J868" t="str">
            <v>Andrew Sheehan</v>
          </cell>
          <cell r="K868" t="str">
            <v>HEALTHCARE</v>
          </cell>
          <cell r="L868" t="str">
            <v>KEY LL B2B</v>
          </cell>
          <cell r="M868" t="str">
            <v>Eastern</v>
          </cell>
        </row>
        <row r="869">
          <cell r="E869" t="str">
            <v>MA138</v>
          </cell>
          <cell r="F869" t="str">
            <v>Mount Auburn Hospital</v>
          </cell>
          <cell r="H869" t="str">
            <v>YES</v>
          </cell>
          <cell r="I869" t="str">
            <v>MA</v>
          </cell>
          <cell r="J869" t="str">
            <v>Andrew Sheehan</v>
          </cell>
          <cell r="K869" t="str">
            <v>HEALTHCARE</v>
          </cell>
          <cell r="L869" t="str">
            <v>KEY LL B2B</v>
          </cell>
          <cell r="M869" t="str">
            <v>Eastern</v>
          </cell>
        </row>
        <row r="870">
          <cell r="E870" t="str">
            <v>MA158</v>
          </cell>
          <cell r="F870" t="str">
            <v>Mount Auburn Hospital</v>
          </cell>
          <cell r="H870" t="str">
            <v>YES</v>
          </cell>
          <cell r="I870" t="str">
            <v>MA</v>
          </cell>
          <cell r="J870" t="str">
            <v>Andrew Sheehan</v>
          </cell>
          <cell r="K870" t="str">
            <v>HEALTHCARE</v>
          </cell>
          <cell r="L870" t="str">
            <v>KEY LL B2B</v>
          </cell>
          <cell r="M870" t="str">
            <v>Eastern</v>
          </cell>
        </row>
        <row r="871">
          <cell r="E871" t="str">
            <v>MA185</v>
          </cell>
          <cell r="F871" t="str">
            <v>Mount Auburn Hospital</v>
          </cell>
          <cell r="H871" t="str">
            <v>YES</v>
          </cell>
          <cell r="I871" t="str">
            <v>MA</v>
          </cell>
          <cell r="J871" t="str">
            <v>Andrew Sheehan</v>
          </cell>
          <cell r="K871" t="str">
            <v>HEALTHCARE</v>
          </cell>
          <cell r="L871" t="str">
            <v>KEY LL B2B</v>
          </cell>
          <cell r="M871" t="str">
            <v>Eastern</v>
          </cell>
        </row>
        <row r="872">
          <cell r="E872" t="str">
            <v>MA285</v>
          </cell>
          <cell r="F872" t="str">
            <v>Mount Auburn Hospital</v>
          </cell>
          <cell r="H872" t="str">
            <v>YES</v>
          </cell>
          <cell r="I872" t="str">
            <v>MA</v>
          </cell>
          <cell r="J872" t="str">
            <v>Andrew Sheehan</v>
          </cell>
          <cell r="K872" t="str">
            <v>HEALTHCARE</v>
          </cell>
          <cell r="L872" t="str">
            <v>KEY LL B2B</v>
          </cell>
          <cell r="M872" t="str">
            <v>Eastern</v>
          </cell>
        </row>
        <row r="873">
          <cell r="E873" t="str">
            <v>MA625</v>
          </cell>
          <cell r="F873" t="str">
            <v>Mount Auburn Hospital</v>
          </cell>
          <cell r="H873" t="str">
            <v>YES</v>
          </cell>
          <cell r="I873" t="str">
            <v>MA</v>
          </cell>
          <cell r="J873" t="str">
            <v>Andrew Sheehan</v>
          </cell>
          <cell r="K873" t="str">
            <v>HEALTHCARE</v>
          </cell>
          <cell r="L873" t="str">
            <v>KEY LL B2B</v>
          </cell>
          <cell r="M873" t="str">
            <v>Eastern</v>
          </cell>
        </row>
        <row r="874">
          <cell r="E874" t="str">
            <v>MA628</v>
          </cell>
          <cell r="F874" t="str">
            <v>Mount Auburn Hospital</v>
          </cell>
          <cell r="H874" t="str">
            <v>YES</v>
          </cell>
          <cell r="I874" t="str">
            <v>MA</v>
          </cell>
          <cell r="J874" t="str">
            <v>Andrew Sheehan</v>
          </cell>
          <cell r="K874" t="str">
            <v>HEALTHCARE</v>
          </cell>
          <cell r="L874" t="str">
            <v>KEY LL B2B</v>
          </cell>
          <cell r="M874" t="str">
            <v>Eastern</v>
          </cell>
        </row>
        <row r="875">
          <cell r="E875" t="str">
            <v>MA037</v>
          </cell>
          <cell r="F875" t="str">
            <v>Element Care (formerly ESP of NS)</v>
          </cell>
          <cell r="H875" t="str">
            <v>YES</v>
          </cell>
          <cell r="I875" t="str">
            <v>MA</v>
          </cell>
          <cell r="J875" t="str">
            <v>Darlene Messier</v>
          </cell>
          <cell r="K875" t="str">
            <v>HEALTHCARE</v>
          </cell>
          <cell r="L875" t="str">
            <v>KEY LL GSD</v>
          </cell>
          <cell r="M875" t="str">
            <v>Eastern</v>
          </cell>
        </row>
        <row r="876">
          <cell r="E876" t="str">
            <v>MA038</v>
          </cell>
          <cell r="F876" t="str">
            <v>Montachusett Home Care</v>
          </cell>
          <cell r="H876" t="str">
            <v>YES</v>
          </cell>
          <cell r="I876" t="str">
            <v>MA</v>
          </cell>
          <cell r="J876" t="str">
            <v>Darlene Messier</v>
          </cell>
          <cell r="K876" t="str">
            <v>HEALTHCARE</v>
          </cell>
          <cell r="L876" t="str">
            <v>KEY LL GSD</v>
          </cell>
          <cell r="M876" t="str">
            <v>Eastern</v>
          </cell>
        </row>
        <row r="877">
          <cell r="E877" t="str">
            <v>MA949</v>
          </cell>
          <cell r="F877" t="str">
            <v>Montachusett Home Care Corp. MD2 &amp; PERS</v>
          </cell>
          <cell r="H877" t="str">
            <v>YES</v>
          </cell>
          <cell r="I877" t="str">
            <v>MA</v>
          </cell>
          <cell r="J877" t="str">
            <v>Darlene Messier</v>
          </cell>
          <cell r="K877" t="str">
            <v>HEALTHCARE</v>
          </cell>
          <cell r="L877" t="str">
            <v>KEY LL GSD</v>
          </cell>
          <cell r="M877" t="str">
            <v>Eastern</v>
          </cell>
        </row>
        <row r="878">
          <cell r="E878" t="str">
            <v>MA045</v>
          </cell>
          <cell r="F878" t="str">
            <v>Winchester Hospital</v>
          </cell>
          <cell r="I878" t="str">
            <v>MA</v>
          </cell>
          <cell r="J878" t="str">
            <v>OPEN LMS/PSF</v>
          </cell>
          <cell r="K878" t="str">
            <v>HEALTHCARE</v>
          </cell>
          <cell r="L878" t="str">
            <v>LMS</v>
          </cell>
          <cell r="M878" t="str">
            <v>CPS</v>
          </cell>
        </row>
        <row r="879">
          <cell r="E879" t="str">
            <v>MA089</v>
          </cell>
          <cell r="F879" t="str">
            <v>Winchester Hospital</v>
          </cell>
          <cell r="I879" t="str">
            <v>MA</v>
          </cell>
          <cell r="J879" t="str">
            <v>OPEN LMS/PSF</v>
          </cell>
          <cell r="K879" t="str">
            <v>HEALTHCARE</v>
          </cell>
          <cell r="L879" t="str">
            <v>LMS</v>
          </cell>
          <cell r="M879" t="str">
            <v>CPS</v>
          </cell>
        </row>
        <row r="880">
          <cell r="E880" t="str">
            <v>MA112</v>
          </cell>
          <cell r="F880" t="str">
            <v>Winchester Hospital</v>
          </cell>
          <cell r="I880" t="str">
            <v>MA</v>
          </cell>
          <cell r="J880" t="str">
            <v>OPEN LMS/PSF</v>
          </cell>
          <cell r="K880" t="str">
            <v>HEALTHCARE</v>
          </cell>
          <cell r="L880" t="str">
            <v>LMS</v>
          </cell>
          <cell r="M880" t="str">
            <v>CPS</v>
          </cell>
        </row>
        <row r="881">
          <cell r="E881" t="str">
            <v>MA155</v>
          </cell>
          <cell r="F881" t="str">
            <v>Winchester Hospital</v>
          </cell>
          <cell r="I881" t="str">
            <v>MA</v>
          </cell>
          <cell r="J881" t="str">
            <v>OPEN LMS/PSF</v>
          </cell>
          <cell r="K881" t="str">
            <v>HEALTHCARE</v>
          </cell>
          <cell r="L881" t="str">
            <v>LMS</v>
          </cell>
          <cell r="M881" t="str">
            <v>CPS</v>
          </cell>
        </row>
        <row r="882">
          <cell r="E882" t="str">
            <v>MA046</v>
          </cell>
          <cell r="F882" t="str">
            <v>Philips Lifeline</v>
          </cell>
          <cell r="G882" t="str">
            <v>STATE BUCKET</v>
          </cell>
          <cell r="I882" t="str">
            <v>MA</v>
          </cell>
          <cell r="J882" t="str">
            <v>Darlene Messier</v>
          </cell>
          <cell r="K882" t="str">
            <v>HEALTHCARE</v>
          </cell>
          <cell r="L882" t="str">
            <v>ONE</v>
          </cell>
          <cell r="M882" t="str">
            <v>Eastern</v>
          </cell>
        </row>
        <row r="883">
          <cell r="E883" t="str">
            <v>MA052</v>
          </cell>
          <cell r="F883" t="str">
            <v>Athol Memorial Hospital</v>
          </cell>
          <cell r="H883" t="str">
            <v>YES</v>
          </cell>
          <cell r="I883" t="str">
            <v>MA</v>
          </cell>
          <cell r="J883" t="str">
            <v>Andrew Sheehan</v>
          </cell>
          <cell r="K883" t="str">
            <v>HEALTHCARE</v>
          </cell>
          <cell r="L883" t="str">
            <v>KEY LL B2B</v>
          </cell>
          <cell r="M883" t="str">
            <v>Eastern</v>
          </cell>
        </row>
        <row r="884">
          <cell r="E884" t="str">
            <v>MA053</v>
          </cell>
          <cell r="F884" t="str">
            <v>ETHOS (Boston)</v>
          </cell>
          <cell r="H884" t="str">
            <v>YES</v>
          </cell>
          <cell r="I884" t="str">
            <v>MA</v>
          </cell>
          <cell r="J884" t="str">
            <v>Darlene Messier</v>
          </cell>
          <cell r="K884" t="str">
            <v>HEALTHCARE</v>
          </cell>
          <cell r="L884" t="str">
            <v>KEY LL GSD</v>
          </cell>
          <cell r="M884" t="str">
            <v>Eastern</v>
          </cell>
        </row>
        <row r="885">
          <cell r="E885" t="str">
            <v>MA934</v>
          </cell>
          <cell r="F885" t="str">
            <v>ETHOS MD.2&amp;PERS</v>
          </cell>
          <cell r="H885" t="str">
            <v>YES</v>
          </cell>
          <cell r="I885" t="str">
            <v>MA</v>
          </cell>
          <cell r="J885" t="str">
            <v>Darlene Messier</v>
          </cell>
          <cell r="K885" t="str">
            <v>HEALTHCARE</v>
          </cell>
          <cell r="L885" t="str">
            <v>KEY LL GSD</v>
          </cell>
          <cell r="M885" t="str">
            <v>Eastern</v>
          </cell>
        </row>
        <row r="886">
          <cell r="E886" t="str">
            <v>MA067</v>
          </cell>
          <cell r="F886" t="str">
            <v>Elder Svcs of Cape Cod &amp; the Islands</v>
          </cell>
          <cell r="H886" t="str">
            <v>YES</v>
          </cell>
          <cell r="I886" t="str">
            <v>MA</v>
          </cell>
          <cell r="J886" t="str">
            <v>Darlene Messier</v>
          </cell>
          <cell r="K886" t="str">
            <v>HEALTHCARE</v>
          </cell>
          <cell r="L886" t="str">
            <v>KEY LL GSD</v>
          </cell>
          <cell r="M886" t="str">
            <v>Eastern</v>
          </cell>
        </row>
        <row r="887">
          <cell r="E887" t="str">
            <v>MA956</v>
          </cell>
          <cell r="F887" t="str">
            <v>Elder Svcs of Cape Code MD2 &amp; PERS</v>
          </cell>
          <cell r="H887" t="str">
            <v>YES</v>
          </cell>
          <cell r="I887" t="str">
            <v>MA</v>
          </cell>
          <cell r="J887" t="str">
            <v>Darlene Messier</v>
          </cell>
          <cell r="K887" t="str">
            <v>HEALTHCARE</v>
          </cell>
          <cell r="L887" t="str">
            <v>KEY LL GSD</v>
          </cell>
          <cell r="M887" t="str">
            <v>Eastern</v>
          </cell>
        </row>
        <row r="888">
          <cell r="E888" t="str">
            <v>MA071</v>
          </cell>
          <cell r="F888" t="str">
            <v>Lifeline GSD (Berkshire Cty ES)</v>
          </cell>
          <cell r="H888" t="str">
            <v>YES</v>
          </cell>
          <cell r="I888" t="str">
            <v>MA</v>
          </cell>
          <cell r="J888" t="str">
            <v>Darlene Messier</v>
          </cell>
          <cell r="K888" t="str">
            <v>HEALTHCARE</v>
          </cell>
          <cell r="L888" t="str">
            <v>KEY LL GSD</v>
          </cell>
          <cell r="M888" t="str">
            <v>Eastern</v>
          </cell>
        </row>
        <row r="889">
          <cell r="E889" t="str">
            <v>MA945</v>
          </cell>
          <cell r="F889" t="str">
            <v>Berkshire Cty Elder Svcs MD2 &amp; PERS</v>
          </cell>
          <cell r="H889" t="str">
            <v>YES</v>
          </cell>
          <cell r="I889" t="str">
            <v>MA</v>
          </cell>
          <cell r="J889" t="str">
            <v>Darlene Messier</v>
          </cell>
          <cell r="K889" t="str">
            <v>HEALTHCARE</v>
          </cell>
          <cell r="L889" t="str">
            <v>KEY LL GSD</v>
          </cell>
          <cell r="M889" t="str">
            <v>Eastern</v>
          </cell>
        </row>
        <row r="890">
          <cell r="E890" t="str">
            <v>MA078</v>
          </cell>
          <cell r="F890" t="str">
            <v>South Shore Elder Services</v>
          </cell>
          <cell r="H890" t="str">
            <v>YES</v>
          </cell>
          <cell r="I890" t="str">
            <v>MA</v>
          </cell>
          <cell r="J890" t="str">
            <v>Darlene Messier</v>
          </cell>
          <cell r="K890" t="str">
            <v>HEALTHCARE</v>
          </cell>
          <cell r="L890" t="str">
            <v>KEY LL GSD</v>
          </cell>
          <cell r="M890" t="str">
            <v>Eastern</v>
          </cell>
        </row>
        <row r="891">
          <cell r="E891" t="str">
            <v>MA090</v>
          </cell>
          <cell r="F891" t="str">
            <v>Elder Services of Merrimack Valley</v>
          </cell>
          <cell r="H891" t="str">
            <v>YES</v>
          </cell>
          <cell r="I891" t="str">
            <v>MA</v>
          </cell>
          <cell r="J891" t="str">
            <v>Darlene Messier</v>
          </cell>
          <cell r="K891" t="str">
            <v>HEALTHCARE</v>
          </cell>
          <cell r="L891" t="str">
            <v>KEY LL GSD</v>
          </cell>
          <cell r="M891" t="str">
            <v>Eastern</v>
          </cell>
        </row>
        <row r="892">
          <cell r="E892" t="str">
            <v>MA986</v>
          </cell>
          <cell r="F892" t="str">
            <v>Elder Svcs of Merrimack Valley PERS&amp;PMD</v>
          </cell>
          <cell r="H892" t="str">
            <v>YES</v>
          </cell>
          <cell r="I892" t="str">
            <v>MA</v>
          </cell>
          <cell r="J892" t="str">
            <v>Darlene Messier</v>
          </cell>
          <cell r="K892" t="str">
            <v>HEALTHCARE</v>
          </cell>
          <cell r="L892" t="str">
            <v>KEY LL GSD</v>
          </cell>
          <cell r="M892" t="str">
            <v>Eastern</v>
          </cell>
        </row>
        <row r="893">
          <cell r="E893" t="str">
            <v>MA093</v>
          </cell>
          <cell r="F893" t="str">
            <v>Lifeline GSD (BayPath)</v>
          </cell>
          <cell r="H893" t="str">
            <v>YES</v>
          </cell>
          <cell r="I893" t="str">
            <v>MA</v>
          </cell>
          <cell r="J893" t="str">
            <v>Darlene Messier</v>
          </cell>
          <cell r="K893" t="str">
            <v>HEALTHCARE</v>
          </cell>
          <cell r="L893" t="str">
            <v>KEY LL GSD</v>
          </cell>
          <cell r="M893" t="str">
            <v>Eastern</v>
          </cell>
        </row>
        <row r="894">
          <cell r="E894" t="str">
            <v>MA952</v>
          </cell>
          <cell r="F894" t="str">
            <v>BayPath Elder Services MD2 &amp; PERS</v>
          </cell>
          <cell r="H894" t="str">
            <v>YES</v>
          </cell>
          <cell r="I894" t="str">
            <v>MA</v>
          </cell>
          <cell r="J894" t="str">
            <v>Darlene Messier</v>
          </cell>
          <cell r="K894" t="str">
            <v>HEALTHCARE</v>
          </cell>
          <cell r="L894" t="str">
            <v>KEY LL GSD</v>
          </cell>
          <cell r="M894" t="str">
            <v>Eastern</v>
          </cell>
        </row>
        <row r="895">
          <cell r="E895" t="str">
            <v>MA097</v>
          </cell>
          <cell r="F895" t="str">
            <v>LifePath, Inc.</v>
          </cell>
          <cell r="H895" t="str">
            <v>YES</v>
          </cell>
          <cell r="I895" t="str">
            <v>MA</v>
          </cell>
          <cell r="J895" t="str">
            <v>Darlene Messier</v>
          </cell>
          <cell r="K895" t="str">
            <v>HEALTHCARE</v>
          </cell>
          <cell r="L895" t="str">
            <v>KEY LL GSD</v>
          </cell>
          <cell r="M895" t="str">
            <v>Eastern</v>
          </cell>
        </row>
        <row r="896">
          <cell r="E896" t="str">
            <v>MA975</v>
          </cell>
          <cell r="F896" t="str">
            <v>LifePath, Inc. PERS &amp; PMD</v>
          </cell>
          <cell r="H896" t="str">
            <v>YES</v>
          </cell>
          <cell r="I896" t="str">
            <v>MA</v>
          </cell>
          <cell r="J896" t="str">
            <v>Darlene Messier</v>
          </cell>
          <cell r="K896" t="str">
            <v>HEALTHCARE</v>
          </cell>
          <cell r="L896" t="str">
            <v>KEY LL GSD</v>
          </cell>
          <cell r="M896" t="str">
            <v>Eastern</v>
          </cell>
        </row>
        <row r="897">
          <cell r="E897" t="str">
            <v>MA130</v>
          </cell>
          <cell r="F897" t="str">
            <v>Philips - Dennis Port</v>
          </cell>
          <cell r="G897" t="str">
            <v>STATE BUCKET</v>
          </cell>
          <cell r="I897" t="str">
            <v>MA</v>
          </cell>
          <cell r="J897" t="str">
            <v>Andrew Sheehan</v>
          </cell>
          <cell r="K897" t="str">
            <v>HEALTHCARE</v>
          </cell>
          <cell r="L897" t="str">
            <v>ONE</v>
          </cell>
          <cell r="M897" t="str">
            <v>Eastern</v>
          </cell>
        </row>
        <row r="898">
          <cell r="E898" t="str">
            <v>MA147</v>
          </cell>
          <cell r="F898" t="str">
            <v>South Shore Lifeline</v>
          </cell>
          <cell r="I898" t="str">
            <v>MA</v>
          </cell>
          <cell r="J898" t="str">
            <v>Andrew Sheehan</v>
          </cell>
          <cell r="K898" t="str">
            <v>HEALTHCARE</v>
          </cell>
          <cell r="L898" t="str">
            <v>ONE</v>
          </cell>
          <cell r="M898" t="str">
            <v>Eastern</v>
          </cell>
        </row>
        <row r="899">
          <cell r="E899" t="str">
            <v>MA153</v>
          </cell>
          <cell r="F899" t="str">
            <v>Lifeline GSD (ES of Worcester)</v>
          </cell>
          <cell r="H899" t="str">
            <v>YES</v>
          </cell>
          <cell r="I899" t="str">
            <v>MA</v>
          </cell>
          <cell r="J899" t="str">
            <v>Darlene Messier</v>
          </cell>
          <cell r="K899" t="str">
            <v>HEALTHCARE</v>
          </cell>
          <cell r="L899" t="str">
            <v>KEY LL GSD</v>
          </cell>
          <cell r="M899" t="str">
            <v>Eastern</v>
          </cell>
        </row>
        <row r="900">
          <cell r="E900" t="str">
            <v>MA953</v>
          </cell>
          <cell r="F900" t="str">
            <v>Worcester Elder Svcs MD2 &amp; PERS</v>
          </cell>
          <cell r="H900" t="str">
            <v>YES</v>
          </cell>
          <cell r="I900" t="str">
            <v>MA</v>
          </cell>
          <cell r="J900" t="str">
            <v>Darlene Messier</v>
          </cell>
          <cell r="K900" t="str">
            <v>HEALTHCARE</v>
          </cell>
          <cell r="L900" t="str">
            <v>KEY LL GSD</v>
          </cell>
          <cell r="M900" t="str">
            <v>Eastern</v>
          </cell>
        </row>
        <row r="901">
          <cell r="E901" t="str">
            <v>OE923</v>
          </cell>
          <cell r="F901" t="str">
            <v>Elder Services of the Worcester Area, In</v>
          </cell>
          <cell r="H901" t="str">
            <v>YES</v>
          </cell>
          <cell r="I901" t="str">
            <v>MA</v>
          </cell>
          <cell r="J901" t="str">
            <v>Darlene Messier</v>
          </cell>
          <cell r="K901" t="str">
            <v>HEALTHCARE</v>
          </cell>
          <cell r="L901" t="str">
            <v>KEY LL GSD</v>
          </cell>
          <cell r="M901" t="str">
            <v>Eastern</v>
          </cell>
        </row>
        <row r="902">
          <cell r="E902" t="str">
            <v>MA154</v>
          </cell>
          <cell r="F902" t="str">
            <v>Lifeine GSD (Old Colony ES)</v>
          </cell>
          <cell r="H902" t="str">
            <v>YES</v>
          </cell>
          <cell r="I902" t="str">
            <v>MA</v>
          </cell>
          <cell r="J902" t="str">
            <v>Darlene Messier</v>
          </cell>
          <cell r="K902" t="str">
            <v>HEALTHCARE</v>
          </cell>
          <cell r="L902" t="str">
            <v>KEY LL GSD</v>
          </cell>
          <cell r="M902" t="str">
            <v>Eastern</v>
          </cell>
        </row>
        <row r="903">
          <cell r="E903" t="str">
            <v>MA958</v>
          </cell>
          <cell r="F903" t="str">
            <v>Old Colony Elder Svcs MD2 &amp; PERS</v>
          </cell>
          <cell r="H903" t="str">
            <v>YES</v>
          </cell>
          <cell r="I903" t="str">
            <v>MA</v>
          </cell>
          <cell r="J903" t="str">
            <v>Darlene Messier</v>
          </cell>
          <cell r="K903" t="str">
            <v>HEALTHCARE</v>
          </cell>
          <cell r="L903" t="str">
            <v>KEY LL GSD</v>
          </cell>
          <cell r="M903" t="str">
            <v>Eastern</v>
          </cell>
        </row>
        <row r="904">
          <cell r="E904" t="str">
            <v>MA223</v>
          </cell>
          <cell r="F904" t="str">
            <v>Lifeline Charlton</v>
          </cell>
          <cell r="I904" t="str">
            <v>MA</v>
          </cell>
          <cell r="J904" t="str">
            <v>OPEN ONE</v>
          </cell>
          <cell r="K904" t="str">
            <v>HEALTHCARE</v>
          </cell>
          <cell r="L904" t="str">
            <v>OPEN ONE</v>
          </cell>
          <cell r="M904" t="str">
            <v>OS</v>
          </cell>
        </row>
        <row r="905">
          <cell r="E905" t="str">
            <v>MA295</v>
          </cell>
          <cell r="F905" t="str">
            <v>Alert Response Systems</v>
          </cell>
          <cell r="H905" t="str">
            <v>YES</v>
          </cell>
          <cell r="I905" t="str">
            <v>MA</v>
          </cell>
          <cell r="J905" t="str">
            <v>Michael Barron</v>
          </cell>
          <cell r="K905" t="str">
            <v>HEALTHCARE</v>
          </cell>
          <cell r="L905" t="str">
            <v>KEY LL B2B</v>
          </cell>
          <cell r="M905" t="str">
            <v>Eastern</v>
          </cell>
        </row>
        <row r="906">
          <cell r="E906" t="str">
            <v>MA320</v>
          </cell>
          <cell r="F906" t="str">
            <v>BLC, River Bay Club, LLC</v>
          </cell>
          <cell r="I906" t="str">
            <v>MA</v>
          </cell>
          <cell r="J906" t="str">
            <v>Dante Mignucci</v>
          </cell>
          <cell r="K906" t="str">
            <v>SENIOR LIVING</v>
          </cell>
          <cell r="L906" t="str">
            <v>IS LL</v>
          </cell>
          <cell r="M906" t="str">
            <v>Inside Sales</v>
          </cell>
        </row>
        <row r="907">
          <cell r="E907" t="str">
            <v>MA516</v>
          </cell>
          <cell r="F907" t="str">
            <v>Philips - Burlington</v>
          </cell>
          <cell r="I907" t="str">
            <v>MA</v>
          </cell>
          <cell r="J907" t="str">
            <v>OPEN ONE</v>
          </cell>
          <cell r="K907" t="str">
            <v>HEALTHCARE</v>
          </cell>
          <cell r="L907" t="str">
            <v>OPEN ONE</v>
          </cell>
          <cell r="M907" t="str">
            <v>OS</v>
          </cell>
        </row>
        <row r="908">
          <cell r="E908" t="str">
            <v>MA542</v>
          </cell>
          <cell r="F908" t="str">
            <v>Philips - Beverly</v>
          </cell>
          <cell r="H908" t="str">
            <v>YES</v>
          </cell>
          <cell r="I908" t="str">
            <v>MA</v>
          </cell>
          <cell r="J908" t="str">
            <v>Darlene Messier</v>
          </cell>
          <cell r="K908" t="str">
            <v>HEALTHCARE</v>
          </cell>
          <cell r="L908" t="str">
            <v>KEY LL GSD</v>
          </cell>
          <cell r="M908" t="str">
            <v>Eastern</v>
          </cell>
        </row>
        <row r="909">
          <cell r="E909" t="str">
            <v>MA603</v>
          </cell>
          <cell r="F909" t="str">
            <v>Bristol Elder Services</v>
          </cell>
          <cell r="H909" t="str">
            <v>YES</v>
          </cell>
          <cell r="I909" t="str">
            <v>MA</v>
          </cell>
          <cell r="J909" t="str">
            <v>Darlene Messier</v>
          </cell>
          <cell r="K909" t="str">
            <v>HEALTHCARE</v>
          </cell>
          <cell r="L909" t="str">
            <v>KEY LL GSD</v>
          </cell>
          <cell r="M909" t="str">
            <v>Eastern</v>
          </cell>
        </row>
        <row r="910">
          <cell r="E910" t="str">
            <v>MA957</v>
          </cell>
          <cell r="F910" t="str">
            <v>Bristol Elder Svcs MD2 &amp; PERS</v>
          </cell>
          <cell r="H910" t="str">
            <v>YES</v>
          </cell>
          <cell r="I910" t="str">
            <v>MA</v>
          </cell>
          <cell r="J910" t="str">
            <v>Darlene Messier</v>
          </cell>
          <cell r="K910" t="str">
            <v>HEALTHCARE</v>
          </cell>
          <cell r="L910" t="str">
            <v>KEY LL GSD</v>
          </cell>
          <cell r="M910" t="str">
            <v>Eastern</v>
          </cell>
        </row>
        <row r="911">
          <cell r="E911" t="str">
            <v>MA604</v>
          </cell>
          <cell r="F911" t="str">
            <v>Lifeline GSD (West MA Elder Care)</v>
          </cell>
          <cell r="H911" t="str">
            <v>YES</v>
          </cell>
          <cell r="I911" t="str">
            <v>MA</v>
          </cell>
          <cell r="J911" t="str">
            <v>Darlene Messier</v>
          </cell>
          <cell r="K911" t="str">
            <v>HEALTHCARE</v>
          </cell>
          <cell r="L911" t="str">
            <v>KEY LL GSD</v>
          </cell>
          <cell r="M911" t="str">
            <v>Eastern</v>
          </cell>
        </row>
        <row r="912">
          <cell r="E912" t="str">
            <v>MA960</v>
          </cell>
          <cell r="F912" t="str">
            <v>WestMass MD2 &amp; PERS</v>
          </cell>
          <cell r="H912" t="str">
            <v>YES</v>
          </cell>
          <cell r="I912" t="str">
            <v>MA</v>
          </cell>
          <cell r="J912" t="str">
            <v>Darlene Messier</v>
          </cell>
          <cell r="K912" t="str">
            <v>HEALTHCARE</v>
          </cell>
          <cell r="L912" t="str">
            <v>KEY LL GSD</v>
          </cell>
          <cell r="M912" t="str">
            <v>Eastern</v>
          </cell>
        </row>
        <row r="913">
          <cell r="E913" t="str">
            <v>MA007</v>
          </cell>
          <cell r="F913" t="str">
            <v>Wingate at Silver Lake</v>
          </cell>
          <cell r="I913" t="str">
            <v>MA</v>
          </cell>
          <cell r="J913" t="str">
            <v>Dante Mignucci</v>
          </cell>
          <cell r="K913" t="str">
            <v>HEALTHCARE</v>
          </cell>
          <cell r="L913" t="str">
            <v>IS LL</v>
          </cell>
          <cell r="M913" t="str">
            <v>Inside Sales</v>
          </cell>
        </row>
        <row r="914">
          <cell r="E914" t="str">
            <v>MA177</v>
          </cell>
          <cell r="F914" t="str">
            <v>Residence at Wingate</v>
          </cell>
          <cell r="I914" t="str">
            <v>MA</v>
          </cell>
          <cell r="J914" t="str">
            <v>Dante Mignucci</v>
          </cell>
          <cell r="K914" t="str">
            <v>HEALTHCARE</v>
          </cell>
          <cell r="L914" t="str">
            <v>IS LL</v>
          </cell>
          <cell r="M914" t="str">
            <v>Inside Sales</v>
          </cell>
        </row>
        <row r="915">
          <cell r="E915" t="str">
            <v>MA617</v>
          </cell>
          <cell r="F915" t="str">
            <v>Wingate at Silver Lake</v>
          </cell>
          <cell r="I915" t="str">
            <v>MA</v>
          </cell>
          <cell r="J915" t="str">
            <v>Dante Mignucci</v>
          </cell>
          <cell r="K915" t="str">
            <v>HEALTHCARE</v>
          </cell>
          <cell r="L915" t="str">
            <v>IS LL</v>
          </cell>
          <cell r="M915" t="str">
            <v>Inside Sales</v>
          </cell>
        </row>
        <row r="916">
          <cell r="E916" t="str">
            <v>MA626</v>
          </cell>
          <cell r="F916" t="str">
            <v>Senior Living, Inc.</v>
          </cell>
          <cell r="I916" t="str">
            <v>MA</v>
          </cell>
          <cell r="J916" t="str">
            <v>Dante Mignucci</v>
          </cell>
          <cell r="K916" t="str">
            <v>HEALTHCARE</v>
          </cell>
          <cell r="L916" t="str">
            <v>IS LL</v>
          </cell>
          <cell r="M916" t="str">
            <v>Inside Sales</v>
          </cell>
        </row>
        <row r="917">
          <cell r="E917" t="str">
            <v>FE164</v>
          </cell>
          <cell r="F917" t="str">
            <v>Mass General Brigham</v>
          </cell>
          <cell r="I917" t="str">
            <v>MA</v>
          </cell>
          <cell r="J917" t="str">
            <v>OPEN LMS/PSF</v>
          </cell>
          <cell r="K917" t="str">
            <v>CARESAGE</v>
          </cell>
          <cell r="L917" t="str">
            <v>PSF</v>
          </cell>
          <cell r="M917" t="str">
            <v>CPS</v>
          </cell>
        </row>
        <row r="918">
          <cell r="E918" t="str">
            <v>MA650</v>
          </cell>
          <cell r="F918" t="str">
            <v>Mass General Brigham</v>
          </cell>
          <cell r="H918" t="str">
            <v>YES</v>
          </cell>
          <cell r="I918" t="str">
            <v>MA</v>
          </cell>
          <cell r="J918" t="str">
            <v>Michael Barron</v>
          </cell>
          <cell r="K918" t="str">
            <v>HEALTHCARE</v>
          </cell>
          <cell r="L918" t="str">
            <v>KEY LL B2B</v>
          </cell>
          <cell r="M918" t="str">
            <v>Eastern</v>
          </cell>
        </row>
        <row r="919">
          <cell r="E919" t="str">
            <v>MA651</v>
          </cell>
          <cell r="F919" t="str">
            <v>Mass General Brigham</v>
          </cell>
          <cell r="H919" t="str">
            <v>YES</v>
          </cell>
          <cell r="I919" t="str">
            <v>MA</v>
          </cell>
          <cell r="J919" t="str">
            <v>Michael Barron</v>
          </cell>
          <cell r="K919" t="str">
            <v>HEALTHCARE</v>
          </cell>
          <cell r="L919" t="str">
            <v>KEY LL B2B</v>
          </cell>
          <cell r="M919" t="str">
            <v>Eastern</v>
          </cell>
        </row>
        <row r="920">
          <cell r="E920" t="str">
            <v>MA652</v>
          </cell>
          <cell r="F920" t="str">
            <v>Mass General Brigham</v>
          </cell>
          <cell r="I920" t="str">
            <v>MA</v>
          </cell>
          <cell r="J920" t="str">
            <v>OPEN LMS/PSF</v>
          </cell>
          <cell r="K920" t="str">
            <v>HEALTHCARE</v>
          </cell>
          <cell r="L920" t="str">
            <v>PSF</v>
          </cell>
          <cell r="M920" t="str">
            <v>CPS</v>
          </cell>
        </row>
        <row r="921">
          <cell r="E921" t="str">
            <v>MA665</v>
          </cell>
          <cell r="F921" t="str">
            <v>Mass General Brigham</v>
          </cell>
          <cell r="H921" t="str">
            <v>YES</v>
          </cell>
          <cell r="I921" t="str">
            <v>MA</v>
          </cell>
          <cell r="J921" t="str">
            <v>Michael Barron</v>
          </cell>
          <cell r="K921" t="str">
            <v>HEALTHCARE</v>
          </cell>
          <cell r="L921" t="str">
            <v>KEY LL B2B</v>
          </cell>
          <cell r="M921" t="str">
            <v>Eastern</v>
          </cell>
        </row>
        <row r="922">
          <cell r="E922" t="str">
            <v>MA666</v>
          </cell>
          <cell r="F922" t="str">
            <v>Mass General Brigham</v>
          </cell>
          <cell r="I922" t="str">
            <v>MA</v>
          </cell>
          <cell r="J922" t="str">
            <v>OPEN LMS/PSF</v>
          </cell>
          <cell r="K922" t="str">
            <v>HEALTHCARE</v>
          </cell>
          <cell r="L922" t="str">
            <v>PSF</v>
          </cell>
          <cell r="M922" t="str">
            <v>CPS</v>
          </cell>
        </row>
        <row r="923">
          <cell r="E923" t="str">
            <v>MA667</v>
          </cell>
          <cell r="F923" t="str">
            <v>Mass General Brigham</v>
          </cell>
          <cell r="H923" t="str">
            <v>YES</v>
          </cell>
          <cell r="I923" t="str">
            <v>MA</v>
          </cell>
          <cell r="J923" t="str">
            <v>Michael Barron</v>
          </cell>
          <cell r="K923" t="str">
            <v>HEALTHCARE</v>
          </cell>
          <cell r="L923" t="str">
            <v>KEY LL B2B</v>
          </cell>
          <cell r="M923" t="str">
            <v>Eastern</v>
          </cell>
        </row>
        <row r="924">
          <cell r="E924" t="str">
            <v>MA668</v>
          </cell>
          <cell r="F924" t="str">
            <v>Mass General Brigham</v>
          </cell>
          <cell r="I924" t="str">
            <v>MA</v>
          </cell>
          <cell r="J924" t="str">
            <v>OPEN LMS/PSF</v>
          </cell>
          <cell r="K924" t="str">
            <v>HEALTHCARE</v>
          </cell>
          <cell r="L924" t="str">
            <v>PSF</v>
          </cell>
          <cell r="M924" t="str">
            <v>CPS</v>
          </cell>
        </row>
        <row r="925">
          <cell r="E925" t="str">
            <v>MA669</v>
          </cell>
          <cell r="F925" t="str">
            <v>Mass General Brigham</v>
          </cell>
          <cell r="I925" t="str">
            <v>MA</v>
          </cell>
          <cell r="J925" t="str">
            <v>OPEN LMS/PSF</v>
          </cell>
          <cell r="K925" t="str">
            <v>HEALTHCARE</v>
          </cell>
          <cell r="L925" t="str">
            <v>PSF</v>
          </cell>
          <cell r="M925" t="str">
            <v>CPS</v>
          </cell>
        </row>
        <row r="926">
          <cell r="E926" t="str">
            <v>MA670</v>
          </cell>
          <cell r="F926" t="str">
            <v>Jewish Family Service of Metrowest</v>
          </cell>
          <cell r="I926" t="str">
            <v>MA</v>
          </cell>
          <cell r="J926" t="str">
            <v>OPEN ONE</v>
          </cell>
          <cell r="K926" t="str">
            <v>HEALTHCARE</v>
          </cell>
          <cell r="L926" t="str">
            <v>OPEN ONE</v>
          </cell>
          <cell r="M926" t="str">
            <v>OS</v>
          </cell>
        </row>
        <row r="927">
          <cell r="E927" t="str">
            <v>MA700</v>
          </cell>
          <cell r="F927" t="str">
            <v>Prime Home Health and Companion Care</v>
          </cell>
          <cell r="I927" t="str">
            <v>MA</v>
          </cell>
          <cell r="J927" t="str">
            <v>Dante Mignucci</v>
          </cell>
          <cell r="K927" t="str">
            <v>HEALTHCARE</v>
          </cell>
          <cell r="L927" t="str">
            <v>ONE</v>
          </cell>
          <cell r="M927" t="str">
            <v>Inside Sales</v>
          </cell>
        </row>
        <row r="928">
          <cell r="E928" t="str">
            <v>MA735</v>
          </cell>
          <cell r="F928" t="str">
            <v>Lifeline GSD (MA Health- South East)</v>
          </cell>
          <cell r="H928" t="str">
            <v>YES</v>
          </cell>
          <cell r="I928" t="str">
            <v>MA</v>
          </cell>
          <cell r="J928" t="str">
            <v>Darlene Messier</v>
          </cell>
          <cell r="K928" t="str">
            <v>HEALTHCARE</v>
          </cell>
          <cell r="L928" t="str">
            <v>KEY LL GSD</v>
          </cell>
          <cell r="M928" t="str">
            <v>Eastern</v>
          </cell>
        </row>
        <row r="929">
          <cell r="E929" t="str">
            <v>MA990</v>
          </cell>
          <cell r="F929" t="str">
            <v>Mass Health TSA Orders</v>
          </cell>
          <cell r="H929" t="str">
            <v>YES</v>
          </cell>
          <cell r="I929" t="str">
            <v>MA</v>
          </cell>
          <cell r="J929" t="str">
            <v>Darlene Messier</v>
          </cell>
          <cell r="K929" t="str">
            <v>HEALTHCARE</v>
          </cell>
          <cell r="L929" t="str">
            <v>KEY LL GSD</v>
          </cell>
          <cell r="M929" t="str">
            <v>Eastern</v>
          </cell>
        </row>
        <row r="930">
          <cell r="E930" t="str">
            <v>MA753</v>
          </cell>
          <cell r="F930" t="str">
            <v>USA Senior Care d/b/a Home Instead Senior Care</v>
          </cell>
          <cell r="I930" t="str">
            <v>MA</v>
          </cell>
          <cell r="J930" t="str">
            <v>Dante Mignucci</v>
          </cell>
          <cell r="K930" t="str">
            <v>HEALTHCARE</v>
          </cell>
          <cell r="L930" t="str">
            <v>ONE</v>
          </cell>
          <cell r="M930" t="str">
            <v>Inside Sales</v>
          </cell>
        </row>
        <row r="931">
          <cell r="E931" t="str">
            <v>MA757</v>
          </cell>
          <cell r="F931" t="str">
            <v>Home Instead Senior care</v>
          </cell>
          <cell r="I931" t="str">
            <v>MA</v>
          </cell>
          <cell r="J931" t="str">
            <v>Dante Mignucci</v>
          </cell>
          <cell r="K931" t="str">
            <v>HEALTHCARE</v>
          </cell>
          <cell r="L931" t="str">
            <v>ONE</v>
          </cell>
          <cell r="M931" t="str">
            <v>Inside Sales</v>
          </cell>
        </row>
        <row r="932">
          <cell r="E932" t="str">
            <v>MA758</v>
          </cell>
          <cell r="F932" t="str">
            <v>Community VNA</v>
          </cell>
          <cell r="I932" t="str">
            <v>MA</v>
          </cell>
          <cell r="J932" t="str">
            <v>Andrew Sheehan</v>
          </cell>
          <cell r="K932" t="str">
            <v>HEALTHCARE</v>
          </cell>
          <cell r="L932" t="str">
            <v>ONE</v>
          </cell>
          <cell r="M932" t="str">
            <v>Eastern</v>
          </cell>
        </row>
        <row r="933">
          <cell r="E933" t="str">
            <v>MA767</v>
          </cell>
          <cell r="F933" t="str">
            <v>ARC - Massachusetts Territory</v>
          </cell>
          <cell r="G933" t="str">
            <v>STATE BUCKET</v>
          </cell>
          <cell r="I933" t="str">
            <v>MA</v>
          </cell>
          <cell r="J933" t="str">
            <v>Dante Mignucci</v>
          </cell>
          <cell r="K933" t="str">
            <v>HEALTHCARE</v>
          </cell>
          <cell r="L933" t="str">
            <v>ONE</v>
          </cell>
          <cell r="M933" t="str">
            <v>Inside Sales</v>
          </cell>
        </row>
        <row r="934">
          <cell r="E934" t="str">
            <v>MA772</v>
          </cell>
          <cell r="F934" t="str">
            <v>Lifeline - West Harwich</v>
          </cell>
          <cell r="I934" t="str">
            <v>MA</v>
          </cell>
          <cell r="J934" t="str">
            <v>OPEN ONE</v>
          </cell>
          <cell r="K934" t="str">
            <v>HEALTHCARE</v>
          </cell>
          <cell r="L934" t="str">
            <v>OPEN ONE</v>
          </cell>
          <cell r="M934" t="str">
            <v>OS</v>
          </cell>
        </row>
        <row r="935">
          <cell r="E935" t="str">
            <v>MA778</v>
          </cell>
          <cell r="F935" t="str">
            <v>CarePartners Connect Hospital Lifeline</v>
          </cell>
          <cell r="I935" t="str">
            <v>MA</v>
          </cell>
          <cell r="J935" t="str">
            <v>OPEN LMS/PSF</v>
          </cell>
          <cell r="K935" t="str">
            <v>HEALTHCARE</v>
          </cell>
          <cell r="L935" t="str">
            <v>LMS</v>
          </cell>
          <cell r="M935" t="str">
            <v>CPS</v>
          </cell>
        </row>
        <row r="936">
          <cell r="E936" t="str">
            <v>MA791</v>
          </cell>
          <cell r="F936" t="str">
            <v>Home Instead Senior care</v>
          </cell>
          <cell r="I936" t="str">
            <v>MA</v>
          </cell>
          <cell r="J936" t="str">
            <v>Dante Mignucci</v>
          </cell>
          <cell r="K936" t="str">
            <v>HEALTHCARE</v>
          </cell>
          <cell r="L936" t="str">
            <v>ONE</v>
          </cell>
          <cell r="M936" t="str">
            <v>Inside Sales</v>
          </cell>
        </row>
        <row r="937">
          <cell r="E937" t="str">
            <v>MA800</v>
          </cell>
          <cell r="F937" t="str">
            <v>Tri-Valley, Inc.</v>
          </cell>
          <cell r="H937" t="str">
            <v>YES</v>
          </cell>
          <cell r="I937" t="str">
            <v>MA</v>
          </cell>
          <cell r="J937" t="str">
            <v>Darlene Messier</v>
          </cell>
          <cell r="K937" t="str">
            <v>HEALTHCARE</v>
          </cell>
          <cell r="L937" t="str">
            <v>KEY LL GSD</v>
          </cell>
          <cell r="M937" t="str">
            <v>Eastern</v>
          </cell>
        </row>
        <row r="938">
          <cell r="E938" t="str">
            <v>MA980</v>
          </cell>
          <cell r="F938" t="str">
            <v>Tri Valley PERS &amp; PMD</v>
          </cell>
          <cell r="H938" t="str">
            <v>YES</v>
          </cell>
          <cell r="I938" t="str">
            <v>MA</v>
          </cell>
          <cell r="J938" t="str">
            <v>Darlene Messier</v>
          </cell>
          <cell r="K938" t="str">
            <v>HEALTHCARE</v>
          </cell>
          <cell r="L938" t="str">
            <v>KEY LL GSD</v>
          </cell>
          <cell r="M938" t="str">
            <v>Eastern</v>
          </cell>
        </row>
        <row r="939">
          <cell r="E939" t="str">
            <v>MA802</v>
          </cell>
          <cell r="F939" t="str">
            <v>Highland Valley Elder Services</v>
          </cell>
          <cell r="H939" t="str">
            <v>YES</v>
          </cell>
          <cell r="I939" t="str">
            <v>MA</v>
          </cell>
          <cell r="J939" t="str">
            <v>Darlene Messier</v>
          </cell>
          <cell r="K939" t="str">
            <v>HEALTHCARE</v>
          </cell>
          <cell r="L939" t="str">
            <v>KEY LL GSD</v>
          </cell>
          <cell r="M939" t="str">
            <v>Eastern</v>
          </cell>
        </row>
        <row r="940">
          <cell r="E940" t="str">
            <v>MA983</v>
          </cell>
          <cell r="F940" t="str">
            <v>Highland Valley PERS&amp;PMD</v>
          </cell>
          <cell r="H940" t="str">
            <v>YES</v>
          </cell>
          <cell r="I940" t="str">
            <v>MA</v>
          </cell>
          <cell r="J940" t="str">
            <v>Darlene Messier</v>
          </cell>
          <cell r="K940" t="str">
            <v>HEALTHCARE</v>
          </cell>
          <cell r="L940" t="str">
            <v>KEY LL GSD</v>
          </cell>
          <cell r="M940" t="str">
            <v>Eastern</v>
          </cell>
        </row>
        <row r="941">
          <cell r="E941" t="str">
            <v>MA803</v>
          </cell>
          <cell r="F941" t="str">
            <v>Upham's Corner Health Center</v>
          </cell>
          <cell r="H941" t="str">
            <v>YES</v>
          </cell>
          <cell r="I941" t="str">
            <v>MA</v>
          </cell>
          <cell r="J941" t="str">
            <v>Darlene Messier</v>
          </cell>
          <cell r="K941" t="str">
            <v>HEALTHCARE</v>
          </cell>
          <cell r="L941" t="str">
            <v>KEY LL GSD</v>
          </cell>
          <cell r="M941" t="str">
            <v>Eastern</v>
          </cell>
        </row>
        <row r="942">
          <cell r="E942" t="str">
            <v>MA804</v>
          </cell>
          <cell r="F942" t="str">
            <v>Greater Springfield Senior Services</v>
          </cell>
          <cell r="H942" t="str">
            <v>YES</v>
          </cell>
          <cell r="I942" t="str">
            <v>MA</v>
          </cell>
          <cell r="J942" t="str">
            <v>Darlene Messier</v>
          </cell>
          <cell r="K942" t="str">
            <v>HEALTHCARE</v>
          </cell>
          <cell r="L942" t="str">
            <v>KEY LL GSD</v>
          </cell>
          <cell r="M942" t="str">
            <v>Eastern</v>
          </cell>
        </row>
        <row r="943">
          <cell r="E943" t="str">
            <v>MA943</v>
          </cell>
          <cell r="F943" t="str">
            <v>Greater Springfield Senior Services PERS&amp;MD2</v>
          </cell>
          <cell r="H943" t="str">
            <v>YES</v>
          </cell>
          <cell r="I943" t="str">
            <v>MA</v>
          </cell>
          <cell r="J943" t="str">
            <v>Darlene Messier</v>
          </cell>
          <cell r="K943" t="str">
            <v>HEALTHCARE</v>
          </cell>
          <cell r="L943" t="str">
            <v>KEY LL GSD</v>
          </cell>
          <cell r="M943" t="str">
            <v>Eastern</v>
          </cell>
        </row>
        <row r="944">
          <cell r="E944" t="str">
            <v>MA805</v>
          </cell>
          <cell r="F944" t="str">
            <v>Mystic Valley Elder Services Lifeline</v>
          </cell>
          <cell r="H944" t="str">
            <v>YES</v>
          </cell>
          <cell r="I944" t="str">
            <v>MA</v>
          </cell>
          <cell r="J944" t="str">
            <v>Darlene Messier</v>
          </cell>
          <cell r="K944" t="str">
            <v>HEALTHCARE</v>
          </cell>
          <cell r="L944" t="str">
            <v>KEY LL GSD</v>
          </cell>
          <cell r="M944" t="str">
            <v>Eastern</v>
          </cell>
        </row>
        <row r="945">
          <cell r="E945" t="str">
            <v>MA951</v>
          </cell>
          <cell r="F945" t="str">
            <v>Mystic Valley MD2 &amp; PERS</v>
          </cell>
          <cell r="H945" t="str">
            <v>YES</v>
          </cell>
          <cell r="I945" t="str">
            <v>MA</v>
          </cell>
          <cell r="J945" t="str">
            <v>Darlene Messier</v>
          </cell>
          <cell r="K945" t="str">
            <v>HEALTHCARE</v>
          </cell>
          <cell r="L945" t="str">
            <v>KEY LL GSD</v>
          </cell>
          <cell r="M945" t="str">
            <v>Eastern</v>
          </cell>
        </row>
        <row r="946">
          <cell r="E946" t="str">
            <v>MA815</v>
          </cell>
          <cell r="F946" t="str">
            <v>Central Boston Lifeline</v>
          </cell>
          <cell r="H946" t="str">
            <v>YES</v>
          </cell>
          <cell r="I946" t="str">
            <v>MA</v>
          </cell>
          <cell r="J946" t="str">
            <v>Darlene Messier</v>
          </cell>
          <cell r="K946" t="str">
            <v>HEALTHCARE</v>
          </cell>
          <cell r="L946" t="str">
            <v>KEY LL GSD</v>
          </cell>
          <cell r="M946" t="str">
            <v>Eastern</v>
          </cell>
        </row>
        <row r="947">
          <cell r="E947" t="str">
            <v>MA959</v>
          </cell>
          <cell r="F947" t="str">
            <v>Central Boston Elder Svcs MD2 &amp; PERS</v>
          </cell>
          <cell r="H947" t="str">
            <v>YES</v>
          </cell>
          <cell r="I947" t="str">
            <v>MA</v>
          </cell>
          <cell r="J947" t="str">
            <v>Darlene Messier</v>
          </cell>
          <cell r="K947" t="str">
            <v>HEALTHCARE</v>
          </cell>
          <cell r="L947" t="str">
            <v>KEY LL GSD</v>
          </cell>
          <cell r="M947" t="str">
            <v>Eastern</v>
          </cell>
        </row>
        <row r="948">
          <cell r="E948" t="str">
            <v>MA823</v>
          </cell>
          <cell r="F948" t="str">
            <v>Home Instead Senior care</v>
          </cell>
          <cell r="I948" t="str">
            <v>MA</v>
          </cell>
          <cell r="J948" t="str">
            <v>Dante Mignucci</v>
          </cell>
          <cell r="K948" t="str">
            <v>HEALTHCARE</v>
          </cell>
          <cell r="L948" t="str">
            <v>ONE</v>
          </cell>
          <cell r="M948" t="str">
            <v>Inside Sales</v>
          </cell>
        </row>
        <row r="949">
          <cell r="E949" t="str">
            <v>MA825</v>
          </cell>
          <cell r="F949" t="str">
            <v>Walpole Area VNA, Inc.</v>
          </cell>
          <cell r="I949" t="str">
            <v>MA</v>
          </cell>
          <cell r="J949" t="str">
            <v>Andrew Sheehan</v>
          </cell>
          <cell r="K949" t="str">
            <v>HEALTHCARE</v>
          </cell>
          <cell r="L949" t="str">
            <v>ONE</v>
          </cell>
          <cell r="M949" t="str">
            <v>Eastern</v>
          </cell>
        </row>
        <row r="950">
          <cell r="E950" t="str">
            <v>MA835</v>
          </cell>
          <cell r="F950" t="str">
            <v>Lifeline GSD (GIC Indemnity)</v>
          </cell>
          <cell r="H950" t="str">
            <v>YES</v>
          </cell>
          <cell r="I950" t="str">
            <v>MA</v>
          </cell>
          <cell r="J950" t="str">
            <v>Darlene Messier</v>
          </cell>
          <cell r="K950" t="str">
            <v>HEALTHCARE</v>
          </cell>
          <cell r="L950" t="str">
            <v>KEY LL GSD</v>
          </cell>
          <cell r="M950" t="str">
            <v>Eastern</v>
          </cell>
        </row>
        <row r="951">
          <cell r="E951" t="str">
            <v>MA842</v>
          </cell>
          <cell r="F951" t="str">
            <v>Home Instead Senior care</v>
          </cell>
          <cell r="I951" t="str">
            <v>MA</v>
          </cell>
          <cell r="J951" t="str">
            <v>Dante Mignucci</v>
          </cell>
          <cell r="K951" t="str">
            <v>HEALTHCARE</v>
          </cell>
          <cell r="L951" t="str">
            <v>ONE</v>
          </cell>
          <cell r="M951" t="str">
            <v>Inside Sales</v>
          </cell>
        </row>
        <row r="952">
          <cell r="E952" t="str">
            <v>MA846</v>
          </cell>
          <cell r="F952" t="str">
            <v>Hearthside, Inc. dba Home Instead Senior Care</v>
          </cell>
          <cell r="I952" t="str">
            <v>MA</v>
          </cell>
          <cell r="J952" t="str">
            <v>Dante Mignucci</v>
          </cell>
          <cell r="K952" t="str">
            <v>HEALTHCARE</v>
          </cell>
          <cell r="L952" t="str">
            <v>ONE</v>
          </cell>
          <cell r="M952" t="str">
            <v>Inside Sales</v>
          </cell>
        </row>
        <row r="953">
          <cell r="E953" t="str">
            <v>MA883</v>
          </cell>
          <cell r="F953" t="str">
            <v>Tufts SCO</v>
          </cell>
          <cell r="H953" t="str">
            <v>YES</v>
          </cell>
          <cell r="I953" t="str">
            <v>MA</v>
          </cell>
          <cell r="J953" t="str">
            <v>Darlene Messier</v>
          </cell>
          <cell r="K953" t="str">
            <v>HEALTHCARE</v>
          </cell>
          <cell r="L953" t="str">
            <v>KEY LL GSD</v>
          </cell>
          <cell r="M953" t="str">
            <v>Eastern</v>
          </cell>
        </row>
        <row r="954">
          <cell r="E954" t="str">
            <v>MA885</v>
          </cell>
          <cell r="F954" t="str">
            <v>MA885 GLSS Mass Health Waiver Clients</v>
          </cell>
          <cell r="H954" t="str">
            <v>YES</v>
          </cell>
          <cell r="I954" t="str">
            <v>MA</v>
          </cell>
          <cell r="J954" t="str">
            <v>Darlene Messier</v>
          </cell>
          <cell r="K954" t="str">
            <v>HEALTHCARE</v>
          </cell>
          <cell r="L954" t="str">
            <v>KEY LL GSD</v>
          </cell>
          <cell r="M954" t="str">
            <v>Eastern</v>
          </cell>
        </row>
        <row r="955">
          <cell r="E955" t="str">
            <v>MA887</v>
          </cell>
          <cell r="F955" t="str">
            <v>Hessco Elder Services</v>
          </cell>
          <cell r="H955" t="str">
            <v>YES</v>
          </cell>
          <cell r="I955" t="str">
            <v>MA</v>
          </cell>
          <cell r="J955" t="str">
            <v>Darlene Messier</v>
          </cell>
          <cell r="K955" t="str">
            <v>HEALTHCARE</v>
          </cell>
          <cell r="L955" t="str">
            <v>KEY LL GSD</v>
          </cell>
          <cell r="M955" t="str">
            <v>Eastern</v>
          </cell>
        </row>
        <row r="956">
          <cell r="E956" t="str">
            <v>MA948</v>
          </cell>
          <cell r="F956" t="str">
            <v>HESSCO  MD2 &amp; PERS</v>
          </cell>
          <cell r="H956" t="str">
            <v>YES</v>
          </cell>
          <cell r="I956" t="str">
            <v>MA</v>
          </cell>
          <cell r="J956" t="str">
            <v>Darlene Messier</v>
          </cell>
          <cell r="K956" t="str">
            <v>HEALTHCARE</v>
          </cell>
          <cell r="L956" t="str">
            <v>KEY LL GSD</v>
          </cell>
          <cell r="M956" t="str">
            <v>Eastern</v>
          </cell>
        </row>
        <row r="957">
          <cell r="E957" t="str">
            <v>MA889</v>
          </cell>
          <cell r="F957" t="str">
            <v>Serenity Care PACE</v>
          </cell>
          <cell r="H957" t="str">
            <v>YES</v>
          </cell>
          <cell r="I957" t="str">
            <v>MA</v>
          </cell>
          <cell r="J957" t="str">
            <v>Darlene Messier</v>
          </cell>
          <cell r="K957" t="str">
            <v>HEALTHCARE</v>
          </cell>
          <cell r="L957" t="str">
            <v>KEY LL GSD</v>
          </cell>
          <cell r="M957" t="str">
            <v>Eastern</v>
          </cell>
        </row>
        <row r="958">
          <cell r="E958" t="str">
            <v>MA891</v>
          </cell>
          <cell r="F958" t="str">
            <v>Greater Lynn Senior Services</v>
          </cell>
          <cell r="H958" t="str">
            <v>YES</v>
          </cell>
          <cell r="I958" t="str">
            <v>MA</v>
          </cell>
          <cell r="J958" t="str">
            <v>Darlene Messier</v>
          </cell>
          <cell r="K958" t="str">
            <v>HEALTHCARE</v>
          </cell>
          <cell r="L958" t="str">
            <v>KEY LL GSD</v>
          </cell>
          <cell r="M958" t="str">
            <v>Eastern</v>
          </cell>
        </row>
        <row r="959">
          <cell r="E959" t="str">
            <v>MA892</v>
          </cell>
          <cell r="F959" t="str">
            <v>Greater Lynn Sr Svcs PERS&amp;PMD</v>
          </cell>
          <cell r="H959" t="str">
            <v>YES</v>
          </cell>
          <cell r="I959" t="str">
            <v>MA</v>
          </cell>
          <cell r="J959" t="str">
            <v>Darlene Messier</v>
          </cell>
          <cell r="K959" t="str">
            <v>HEALTHCARE</v>
          </cell>
          <cell r="L959" t="str">
            <v>KEY LL GSD</v>
          </cell>
          <cell r="M959" t="str">
            <v>Eastern</v>
          </cell>
        </row>
        <row r="960">
          <cell r="E960" t="str">
            <v>MA894</v>
          </cell>
          <cell r="F960" t="str">
            <v>East Boston Neighborhood Health Center</v>
          </cell>
          <cell r="H960" t="str">
            <v>YES</v>
          </cell>
          <cell r="I960" t="str">
            <v>MA</v>
          </cell>
          <cell r="J960" t="str">
            <v>Darlene Messier</v>
          </cell>
          <cell r="K960" t="str">
            <v>HEALTHCARE</v>
          </cell>
          <cell r="L960" t="str">
            <v>KEY LL GSD</v>
          </cell>
          <cell r="M960" t="str">
            <v>Eastern</v>
          </cell>
        </row>
        <row r="961">
          <cell r="E961" t="str">
            <v>MA896</v>
          </cell>
          <cell r="F961" t="str">
            <v>MA896 Somerville Cambridge Elder Service</v>
          </cell>
          <cell r="H961" t="str">
            <v>YES</v>
          </cell>
          <cell r="I961" t="str">
            <v>MA</v>
          </cell>
          <cell r="J961" t="str">
            <v>Darlene Messier</v>
          </cell>
          <cell r="K961" t="str">
            <v>HEALTHCARE</v>
          </cell>
          <cell r="L961" t="str">
            <v>KEY LL GSD</v>
          </cell>
          <cell r="M961" t="str">
            <v>Eastern</v>
          </cell>
        </row>
        <row r="962">
          <cell r="E962" t="str">
            <v>MA901</v>
          </cell>
          <cell r="F962" t="str">
            <v>Philips Lifeline - Engineering Testing</v>
          </cell>
          <cell r="I962" t="str">
            <v>MA</v>
          </cell>
          <cell r="J962" t="str">
            <v>OPEN LMS/PSF</v>
          </cell>
          <cell r="K962" t="str">
            <v>HEALTHCARE</v>
          </cell>
          <cell r="L962" t="str">
            <v>LMS</v>
          </cell>
          <cell r="M962" t="str">
            <v>CPS</v>
          </cell>
        </row>
        <row r="963">
          <cell r="E963" t="str">
            <v>MA913</v>
          </cell>
          <cell r="F963" t="str">
            <v>Lifeline - Network Health</v>
          </cell>
          <cell r="I963" t="str">
            <v>MA</v>
          </cell>
          <cell r="J963" t="str">
            <v>OPEN GSD</v>
          </cell>
          <cell r="K963" t="str">
            <v>HEALTHCARE</v>
          </cell>
          <cell r="L963" t="str">
            <v>LL GSD</v>
          </cell>
          <cell r="M963" t="str">
            <v>GS</v>
          </cell>
        </row>
        <row r="964">
          <cell r="E964" t="str">
            <v>MA996</v>
          </cell>
          <cell r="F964" t="str">
            <v>Network Health PERS &amp; PMD</v>
          </cell>
          <cell r="I964" t="str">
            <v>MA</v>
          </cell>
          <cell r="J964" t="str">
            <v>OPEN GSD</v>
          </cell>
          <cell r="K964" t="str">
            <v>HEALTHCARE</v>
          </cell>
          <cell r="L964" t="str">
            <v>LL GSD</v>
          </cell>
          <cell r="M964" t="str">
            <v>GS</v>
          </cell>
        </row>
        <row r="965">
          <cell r="E965" t="str">
            <v>MA914</v>
          </cell>
          <cell r="F965" t="str">
            <v>Coastline Elderly Services</v>
          </cell>
          <cell r="H965" t="str">
            <v>YES</v>
          </cell>
          <cell r="I965" t="str">
            <v>MA</v>
          </cell>
          <cell r="J965" t="str">
            <v>Darlene Messier</v>
          </cell>
          <cell r="K965" t="str">
            <v>HEALTHCARE</v>
          </cell>
          <cell r="L965" t="str">
            <v>KEY LL GSD</v>
          </cell>
          <cell r="M965" t="str">
            <v>Eastern</v>
          </cell>
        </row>
        <row r="966">
          <cell r="E966" t="str">
            <v>MA954</v>
          </cell>
          <cell r="F966" t="str">
            <v>Coastline Elderly Svcs MD2 &amp; PERS</v>
          </cell>
          <cell r="H966" t="str">
            <v>YES</v>
          </cell>
          <cell r="I966" t="str">
            <v>MA</v>
          </cell>
          <cell r="J966" t="str">
            <v>Darlene Messier</v>
          </cell>
          <cell r="K966" t="str">
            <v>HEALTHCARE</v>
          </cell>
          <cell r="L966" t="str">
            <v>KEY LL GSD</v>
          </cell>
          <cell r="M966" t="str">
            <v>Eastern</v>
          </cell>
        </row>
        <row r="967">
          <cell r="E967" t="str">
            <v>MA916</v>
          </cell>
          <cell r="F967" t="str">
            <v>Boston Senior Home Care</v>
          </cell>
          <cell r="H967" t="str">
            <v>YES</v>
          </cell>
          <cell r="I967" t="str">
            <v>MA</v>
          </cell>
          <cell r="J967" t="str">
            <v>Darlene Messier</v>
          </cell>
          <cell r="K967" t="str">
            <v>HEALTHCARE</v>
          </cell>
          <cell r="L967" t="str">
            <v>KEY LL GSD</v>
          </cell>
          <cell r="M967" t="str">
            <v>Eastern</v>
          </cell>
        </row>
        <row r="968">
          <cell r="E968" t="str">
            <v>MA946</v>
          </cell>
          <cell r="F968" t="str">
            <v>Boston Sr. Home Care MD2 &amp; PERS</v>
          </cell>
          <cell r="H968" t="str">
            <v>YES</v>
          </cell>
          <cell r="I968" t="str">
            <v>MA</v>
          </cell>
          <cell r="J968" t="str">
            <v>Darlene Messier</v>
          </cell>
          <cell r="K968" t="str">
            <v>HEALTHCARE</v>
          </cell>
          <cell r="L968" t="str">
            <v>KEY LL GSD</v>
          </cell>
          <cell r="M968" t="str">
            <v>Eastern</v>
          </cell>
        </row>
        <row r="969">
          <cell r="E969" t="str">
            <v>MA995</v>
          </cell>
          <cell r="F969" t="str">
            <v>BSHC Manual Billing</v>
          </cell>
          <cell r="H969" t="str">
            <v>YES</v>
          </cell>
          <cell r="I969" t="str">
            <v>MA</v>
          </cell>
          <cell r="J969" t="str">
            <v>Darlene Messier</v>
          </cell>
          <cell r="K969" t="str">
            <v>HEALTHCARE</v>
          </cell>
          <cell r="L969" t="str">
            <v>KEY LL GSD</v>
          </cell>
          <cell r="M969" t="str">
            <v>Eastern</v>
          </cell>
        </row>
        <row r="970">
          <cell r="E970" t="str">
            <v>MA897</v>
          </cell>
          <cell r="F970" t="str">
            <v>Commonwealth Care Alliance - GoSafe Only</v>
          </cell>
          <cell r="H970" t="str">
            <v>YES</v>
          </cell>
          <cell r="I970" t="str">
            <v>MA</v>
          </cell>
          <cell r="J970" t="str">
            <v>Darlene Messier</v>
          </cell>
          <cell r="K970" t="str">
            <v>HEALTHCARE</v>
          </cell>
          <cell r="L970" t="str">
            <v>KEY LL GSD</v>
          </cell>
          <cell r="M970" t="str">
            <v>Eastern</v>
          </cell>
        </row>
        <row r="971">
          <cell r="E971" t="str">
            <v>MA917</v>
          </cell>
          <cell r="F971" t="str">
            <v>Commonwealth Care Alliance</v>
          </cell>
          <cell r="H971" t="str">
            <v>YES</v>
          </cell>
          <cell r="I971" t="str">
            <v>MA</v>
          </cell>
          <cell r="J971" t="str">
            <v>Darlene Messier</v>
          </cell>
          <cell r="K971" t="str">
            <v>HEALTHCARE</v>
          </cell>
          <cell r="L971" t="str">
            <v>KEY LL GSD</v>
          </cell>
          <cell r="M971" t="str">
            <v>Eastern</v>
          </cell>
        </row>
        <row r="972">
          <cell r="E972" t="str">
            <v>MA997</v>
          </cell>
          <cell r="F972" t="str">
            <v>Commonwealth Care Alliance PERS &amp; PMD</v>
          </cell>
          <cell r="H972" t="str">
            <v>YES</v>
          </cell>
          <cell r="I972" t="str">
            <v>MA</v>
          </cell>
          <cell r="J972" t="str">
            <v>Darlene Messier</v>
          </cell>
          <cell r="K972" t="str">
            <v>HEALTHCARE</v>
          </cell>
          <cell r="L972" t="str">
            <v>KEY LL GSD</v>
          </cell>
          <cell r="M972" t="str">
            <v>Eastern</v>
          </cell>
        </row>
        <row r="973">
          <cell r="E973" t="str">
            <v>MA926</v>
          </cell>
          <cell r="F973" t="str">
            <v>Rehoboth Council on Aging</v>
          </cell>
          <cell r="H973" t="str">
            <v>YES</v>
          </cell>
          <cell r="I973" t="str">
            <v>MA</v>
          </cell>
          <cell r="J973" t="str">
            <v>Darlene Messier</v>
          </cell>
          <cell r="K973" t="str">
            <v>HEALTHCARE</v>
          </cell>
          <cell r="L973" t="str">
            <v>KEY LL GSD</v>
          </cell>
          <cell r="M973" t="str">
            <v>Eastern</v>
          </cell>
        </row>
        <row r="974">
          <cell r="E974" t="str">
            <v>MA929</v>
          </cell>
          <cell r="F974" t="str">
            <v>Wrentham Council on Aging</v>
          </cell>
          <cell r="H974" t="str">
            <v>YES</v>
          </cell>
          <cell r="I974" t="str">
            <v>MA</v>
          </cell>
          <cell r="J974" t="str">
            <v>Darlene Messier</v>
          </cell>
          <cell r="K974" t="str">
            <v>HEALTHCARE</v>
          </cell>
          <cell r="L974" t="str">
            <v>KEY LL GSD</v>
          </cell>
          <cell r="M974" t="str">
            <v>Eastern</v>
          </cell>
        </row>
        <row r="975">
          <cell r="E975" t="str">
            <v>IN922</v>
          </cell>
          <cell r="F975" t="str">
            <v>BMC Healthnet - Northwood, Inc.</v>
          </cell>
          <cell r="H975" t="str">
            <v>YES</v>
          </cell>
          <cell r="I975" t="str">
            <v>IN</v>
          </cell>
          <cell r="J975" t="str">
            <v>Darlene Messier</v>
          </cell>
          <cell r="K975" t="str">
            <v>HEALTHCARE</v>
          </cell>
          <cell r="L975" t="str">
            <v>KEY LL GSD</v>
          </cell>
          <cell r="M975" t="str">
            <v>Eastern</v>
          </cell>
        </row>
        <row r="976">
          <cell r="E976" t="str">
            <v>MA922</v>
          </cell>
          <cell r="F976" t="str">
            <v>BMC Healthnet Plan MCO</v>
          </cell>
          <cell r="H976" t="str">
            <v>YES</v>
          </cell>
          <cell r="I976" t="str">
            <v>MA</v>
          </cell>
          <cell r="J976" t="str">
            <v>Darlene Messier</v>
          </cell>
          <cell r="K976" t="str">
            <v>HEALTHCARE</v>
          </cell>
          <cell r="L976" t="str">
            <v>KEY LL GSD</v>
          </cell>
          <cell r="M976" t="str">
            <v>Eastern</v>
          </cell>
        </row>
        <row r="977">
          <cell r="E977" t="str">
            <v>MA923</v>
          </cell>
          <cell r="F977" t="str">
            <v>Neighborhood Health Plan MCO</v>
          </cell>
          <cell r="H977" t="str">
            <v>YES</v>
          </cell>
          <cell r="I977" t="str">
            <v>MA</v>
          </cell>
          <cell r="J977" t="str">
            <v>Darlene Messier</v>
          </cell>
          <cell r="K977" t="str">
            <v>HEALTHCARE</v>
          </cell>
          <cell r="L977" t="str">
            <v>KEY LL GSD</v>
          </cell>
          <cell r="M977" t="str">
            <v>Eastern</v>
          </cell>
        </row>
        <row r="978">
          <cell r="E978" t="str">
            <v>MA093</v>
          </cell>
          <cell r="F978" t="str">
            <v>Lifeline GSD (BayPath)</v>
          </cell>
          <cell r="H978" t="str">
            <v>YES</v>
          </cell>
          <cell r="I978" t="str">
            <v>MA</v>
          </cell>
          <cell r="J978" t="str">
            <v>Darlene Messier</v>
          </cell>
          <cell r="K978" t="str">
            <v>HEALTHCARE</v>
          </cell>
          <cell r="L978" t="str">
            <v>KEY LL GSD</v>
          </cell>
          <cell r="M978" t="str">
            <v>Eastern</v>
          </cell>
        </row>
        <row r="979">
          <cell r="E979" t="str">
            <v>MA944</v>
          </cell>
          <cell r="F979" t="str">
            <v>Springwell, Inc.</v>
          </cell>
          <cell r="H979" t="str">
            <v>YES</v>
          </cell>
          <cell r="I979" t="str">
            <v>MA</v>
          </cell>
          <cell r="J979" t="str">
            <v>Darlene Messier</v>
          </cell>
          <cell r="K979" t="str">
            <v>HEALTHCARE</v>
          </cell>
          <cell r="L979" t="str">
            <v>KEY LL GSD</v>
          </cell>
          <cell r="M979" t="str">
            <v>Eastern</v>
          </cell>
        </row>
        <row r="980">
          <cell r="E980" t="str">
            <v>MA952</v>
          </cell>
          <cell r="F980" t="str">
            <v>BayPath Elder Services MD2 &amp; PERS</v>
          </cell>
          <cell r="H980" t="str">
            <v>YES</v>
          </cell>
          <cell r="I980" t="str">
            <v>MA</v>
          </cell>
          <cell r="J980" t="str">
            <v>Darlene Messier</v>
          </cell>
          <cell r="K980" t="str">
            <v>HEALTHCARE</v>
          </cell>
          <cell r="L980" t="str">
            <v>KEY LL GSD</v>
          </cell>
          <cell r="M980" t="str">
            <v>Eastern</v>
          </cell>
        </row>
        <row r="981">
          <cell r="E981" t="str">
            <v>MA974</v>
          </cell>
          <cell r="F981" t="str">
            <v>Springwell PMD &amp; PERS</v>
          </cell>
          <cell r="H981" t="str">
            <v>YES</v>
          </cell>
          <cell r="I981" t="str">
            <v>MA</v>
          </cell>
          <cell r="J981" t="str">
            <v>Darlene Messier</v>
          </cell>
          <cell r="K981" t="str">
            <v>HEALTHCARE</v>
          </cell>
          <cell r="L981" t="str">
            <v>KEY LL GSD</v>
          </cell>
          <cell r="M981" t="str">
            <v>Eastern</v>
          </cell>
        </row>
        <row r="982">
          <cell r="E982" t="str">
            <v>MA961</v>
          </cell>
          <cell r="F982" t="str">
            <v>Advocates, Inc.  Warren House</v>
          </cell>
          <cell r="H982" t="str">
            <v>YES</v>
          </cell>
          <cell r="I982" t="str">
            <v>MA</v>
          </cell>
          <cell r="J982" t="str">
            <v>Darlene Messier</v>
          </cell>
          <cell r="K982" t="str">
            <v>HEALTHCARE</v>
          </cell>
          <cell r="L982" t="str">
            <v>KEY LL GSD</v>
          </cell>
          <cell r="M982" t="str">
            <v>Eastern</v>
          </cell>
        </row>
        <row r="983">
          <cell r="E983" t="str">
            <v>MA962</v>
          </cell>
          <cell r="F983" t="str">
            <v>Advocates, Inc. McLaughlin House</v>
          </cell>
          <cell r="H983" t="str">
            <v>YES</v>
          </cell>
          <cell r="I983" t="str">
            <v>MA</v>
          </cell>
          <cell r="J983" t="str">
            <v>Darlene Messier</v>
          </cell>
          <cell r="K983" t="str">
            <v>HEALTHCARE</v>
          </cell>
          <cell r="L983" t="str">
            <v>KEY LL GSD</v>
          </cell>
          <cell r="M983" t="str">
            <v>Eastern</v>
          </cell>
        </row>
        <row r="984">
          <cell r="E984" t="str">
            <v>MA972</v>
          </cell>
          <cell r="F984" t="str">
            <v>Advocates, Inc. - Douglas House</v>
          </cell>
          <cell r="H984" t="str">
            <v>YES</v>
          </cell>
          <cell r="I984" t="str">
            <v>MA</v>
          </cell>
          <cell r="J984" t="str">
            <v>Darlene Messier</v>
          </cell>
          <cell r="K984" t="str">
            <v>HEALTHCARE</v>
          </cell>
          <cell r="L984" t="str">
            <v>KEY LL GSD</v>
          </cell>
          <cell r="M984" t="str">
            <v>Eastern</v>
          </cell>
        </row>
        <row r="985">
          <cell r="E985" t="str">
            <v>MA924</v>
          </cell>
          <cell r="F985" t="str">
            <v>Fallon Community Health Plan MCO</v>
          </cell>
          <cell r="H985" t="str">
            <v>YES</v>
          </cell>
          <cell r="I985" t="str">
            <v>MA</v>
          </cell>
          <cell r="J985" t="str">
            <v>Darlene Messier</v>
          </cell>
          <cell r="K985" t="str">
            <v>HEALTHCARE</v>
          </cell>
          <cell r="L985" t="str">
            <v>KEY LL GSD</v>
          </cell>
          <cell r="M985" t="str">
            <v>Eastern</v>
          </cell>
        </row>
        <row r="986">
          <cell r="E986" t="str">
            <v>MA964</v>
          </cell>
          <cell r="F986" t="str">
            <v>Summit Elder Care - Leominster</v>
          </cell>
          <cell r="H986" t="str">
            <v>YES</v>
          </cell>
          <cell r="I986" t="str">
            <v>MA</v>
          </cell>
          <cell r="J986" t="str">
            <v>Darlene Messier</v>
          </cell>
          <cell r="K986" t="str">
            <v>HEALTHCARE</v>
          </cell>
          <cell r="L986" t="str">
            <v>KEY LL GSD</v>
          </cell>
          <cell r="M986" t="str">
            <v>Eastern</v>
          </cell>
        </row>
        <row r="987">
          <cell r="E987" t="str">
            <v>MA965</v>
          </cell>
          <cell r="F987" t="str">
            <v>Summit Elder Care - Worcester</v>
          </cell>
          <cell r="H987" t="str">
            <v>YES</v>
          </cell>
          <cell r="I987" t="str">
            <v>MA</v>
          </cell>
          <cell r="J987" t="str">
            <v>Darlene Messier</v>
          </cell>
          <cell r="K987" t="str">
            <v>HEALTHCARE</v>
          </cell>
          <cell r="L987" t="str">
            <v>KEY LL GSD</v>
          </cell>
          <cell r="M987" t="str">
            <v>Eastern</v>
          </cell>
        </row>
        <row r="988">
          <cell r="E988" t="str">
            <v>MA966</v>
          </cell>
          <cell r="F988" t="str">
            <v>Summit Elder Care - Worcester - Grafton</v>
          </cell>
          <cell r="H988" t="str">
            <v>YES</v>
          </cell>
          <cell r="I988" t="str">
            <v>MA</v>
          </cell>
          <cell r="J988" t="str">
            <v>Darlene Messier</v>
          </cell>
          <cell r="K988" t="str">
            <v>HEALTHCARE</v>
          </cell>
          <cell r="L988" t="str">
            <v>KEY LL GSD</v>
          </cell>
          <cell r="M988" t="str">
            <v>Eastern</v>
          </cell>
        </row>
        <row r="989">
          <cell r="E989" t="str">
            <v>MA967</v>
          </cell>
          <cell r="F989" t="str">
            <v>Summit Elder Care - Charlton</v>
          </cell>
          <cell r="H989" t="str">
            <v>YES</v>
          </cell>
          <cell r="I989" t="str">
            <v>MA</v>
          </cell>
          <cell r="J989" t="str">
            <v>Darlene Messier</v>
          </cell>
          <cell r="K989" t="str">
            <v>HEALTHCARE</v>
          </cell>
          <cell r="L989" t="str">
            <v>KEY LL GSD</v>
          </cell>
          <cell r="M989" t="str">
            <v>Eastern</v>
          </cell>
        </row>
        <row r="990">
          <cell r="E990" t="str">
            <v>MA968</v>
          </cell>
          <cell r="F990" t="str">
            <v>Summit - Springfield</v>
          </cell>
          <cell r="H990" t="str">
            <v>YES</v>
          </cell>
          <cell r="I990" t="str">
            <v>MA</v>
          </cell>
          <cell r="J990" t="str">
            <v>Darlene Messier</v>
          </cell>
          <cell r="K990" t="str">
            <v>HEALTHCARE</v>
          </cell>
          <cell r="L990" t="str">
            <v>KEY LL GSD</v>
          </cell>
          <cell r="M990" t="str">
            <v>Eastern</v>
          </cell>
        </row>
        <row r="991">
          <cell r="E991" t="str">
            <v>MA994</v>
          </cell>
          <cell r="F991" t="str">
            <v>Summit Elder Care - Lowell</v>
          </cell>
          <cell r="H991" t="str">
            <v>YES</v>
          </cell>
          <cell r="I991" t="str">
            <v>MA</v>
          </cell>
          <cell r="J991" t="str">
            <v>Darlene Messier</v>
          </cell>
          <cell r="K991" t="str">
            <v>HEALTHCARE</v>
          </cell>
          <cell r="L991" t="str">
            <v>KEY LL GSD</v>
          </cell>
          <cell r="M991" t="str">
            <v>Eastern</v>
          </cell>
        </row>
        <row r="992">
          <cell r="E992" t="str">
            <v>MA978</v>
          </cell>
          <cell r="F992" t="str">
            <v>ESP Harbor Health PERS &amp; PMD</v>
          </cell>
          <cell r="H992" t="str">
            <v>YES</v>
          </cell>
          <cell r="I992" t="str">
            <v>MA</v>
          </cell>
          <cell r="J992" t="str">
            <v>Darlene Messier</v>
          </cell>
          <cell r="K992" t="str">
            <v>HEALTHCARE</v>
          </cell>
          <cell r="L992" t="str">
            <v>KEY LL GSD</v>
          </cell>
          <cell r="M992" t="str">
            <v>Eastern</v>
          </cell>
        </row>
        <row r="993">
          <cell r="E993" t="str">
            <v>MA979</v>
          </cell>
          <cell r="F993" t="str">
            <v>Health New England</v>
          </cell>
          <cell r="I993" t="str">
            <v>MA</v>
          </cell>
          <cell r="J993" t="str">
            <v>OPEN GSD</v>
          </cell>
          <cell r="K993" t="str">
            <v>HEALTHCARE</v>
          </cell>
          <cell r="L993" t="str">
            <v>LL GSD</v>
          </cell>
          <cell r="M993" t="str">
            <v>GS</v>
          </cell>
        </row>
        <row r="994">
          <cell r="E994" t="str">
            <v>MA985</v>
          </cell>
          <cell r="F994" t="str">
            <v>ABI Waiver MassHealth</v>
          </cell>
          <cell r="H994" t="str">
            <v>YES</v>
          </cell>
          <cell r="I994" t="str">
            <v>MA</v>
          </cell>
          <cell r="J994" t="str">
            <v>Darlene Messier</v>
          </cell>
          <cell r="K994" t="str">
            <v>HEALTHCARE</v>
          </cell>
          <cell r="L994" t="str">
            <v>KEY LL GSD</v>
          </cell>
          <cell r="M994" t="str">
            <v>Eastern</v>
          </cell>
        </row>
        <row r="995">
          <cell r="E995" t="str">
            <v>MA988</v>
          </cell>
          <cell r="F995" t="str">
            <v>Moving Forward Plan Program</v>
          </cell>
          <cell r="H995" t="str">
            <v>YES</v>
          </cell>
          <cell r="I995" t="str">
            <v>MA</v>
          </cell>
          <cell r="J995" t="str">
            <v>Darlene Messier</v>
          </cell>
          <cell r="K995" t="str">
            <v>HEALTHCARE</v>
          </cell>
          <cell r="L995" t="str">
            <v>KEY LL GSD</v>
          </cell>
          <cell r="M995" t="str">
            <v>Eastern</v>
          </cell>
        </row>
        <row r="996">
          <cell r="E996" t="str">
            <v>MA989</v>
          </cell>
          <cell r="F996" t="str">
            <v>Mercy Life</v>
          </cell>
          <cell r="H996" t="str">
            <v>YES</v>
          </cell>
          <cell r="I996" t="str">
            <v>MA</v>
          </cell>
          <cell r="J996" t="str">
            <v>Darlene Messier</v>
          </cell>
          <cell r="K996" t="str">
            <v>HEALTHCARE</v>
          </cell>
          <cell r="L996" t="str">
            <v>KEY LL GSD</v>
          </cell>
          <cell r="M996" t="str">
            <v>Eastern</v>
          </cell>
        </row>
        <row r="997">
          <cell r="E997" t="str">
            <v>MD020</v>
          </cell>
          <cell r="F997" t="str">
            <v>Philips Lifeline - Annapolis</v>
          </cell>
          <cell r="I997" t="str">
            <v>MD</v>
          </cell>
          <cell r="J997" t="str">
            <v>OPEN ONE</v>
          </cell>
          <cell r="K997" t="str">
            <v>HEALTHCARE</v>
          </cell>
          <cell r="L997" t="str">
            <v>OPEN ONE</v>
          </cell>
          <cell r="M997" t="str">
            <v>OS</v>
          </cell>
        </row>
        <row r="998">
          <cell r="E998" t="str">
            <v>MD026</v>
          </cell>
          <cell r="F998" t="str">
            <v>Equipped for Life</v>
          </cell>
          <cell r="I998" t="str">
            <v>MD</v>
          </cell>
          <cell r="J998" t="str">
            <v>OPEN LMS/PSF</v>
          </cell>
          <cell r="K998" t="str">
            <v>HEALTHCARE</v>
          </cell>
          <cell r="L998" t="str">
            <v>LMS</v>
          </cell>
          <cell r="M998" t="str">
            <v>CPS</v>
          </cell>
        </row>
        <row r="999">
          <cell r="E999" t="str">
            <v>MD047</v>
          </cell>
          <cell r="F999" t="str">
            <v>Well Managed Care</v>
          </cell>
          <cell r="I999" t="str">
            <v>MD</v>
          </cell>
          <cell r="J999" t="str">
            <v>Open (John Zuder)</v>
          </cell>
          <cell r="K999" t="str">
            <v>HEALTHCARE</v>
          </cell>
          <cell r="L999" t="str">
            <v>IS LL</v>
          </cell>
          <cell r="M999" t="str">
            <v>Inside Sales</v>
          </cell>
        </row>
        <row r="1000">
          <cell r="E1000" t="str">
            <v>FE107</v>
          </cell>
          <cell r="F1000" t="str">
            <v>TidalHealth</v>
          </cell>
          <cell r="I1000" t="str">
            <v>MD</v>
          </cell>
          <cell r="J1000" t="str">
            <v>John Royals</v>
          </cell>
          <cell r="K1000" t="str">
            <v>CARESAGE</v>
          </cell>
          <cell r="L1000" t="str">
            <v>ONE</v>
          </cell>
          <cell r="M1000" t="str">
            <v>Eastern</v>
          </cell>
        </row>
        <row r="1001">
          <cell r="E1001" t="str">
            <v>MD055</v>
          </cell>
          <cell r="F1001" t="str">
            <v>TidalHealth</v>
          </cell>
          <cell r="I1001" t="str">
            <v>MD</v>
          </cell>
          <cell r="J1001" t="str">
            <v>John Royals</v>
          </cell>
          <cell r="K1001" t="str">
            <v>HEALTHCARE</v>
          </cell>
          <cell r="L1001" t="str">
            <v>ONE</v>
          </cell>
          <cell r="M1001" t="str">
            <v>Eastern</v>
          </cell>
        </row>
        <row r="1002">
          <cell r="E1002" t="str">
            <v>MD139</v>
          </cell>
          <cell r="F1002" t="str">
            <v>Lifeline - Silver Springs</v>
          </cell>
          <cell r="I1002" t="str">
            <v>MD</v>
          </cell>
          <cell r="J1002" t="str">
            <v>Open (John Zuder)</v>
          </cell>
          <cell r="K1002" t="str">
            <v>HEALTHCARE</v>
          </cell>
          <cell r="L1002" t="str">
            <v>ONE</v>
          </cell>
          <cell r="M1002" t="str">
            <v>Inside Sales</v>
          </cell>
        </row>
        <row r="1003">
          <cell r="E1003" t="str">
            <v>MD170</v>
          </cell>
          <cell r="F1003" t="str">
            <v>Benevolent Personal Responses</v>
          </cell>
          <cell r="H1003" t="str">
            <v>YES</v>
          </cell>
          <cell r="I1003" t="str">
            <v>MD</v>
          </cell>
          <cell r="J1003" t="str">
            <v>John Royals</v>
          </cell>
          <cell r="K1003" t="str">
            <v>HEALTHCARE</v>
          </cell>
          <cell r="L1003" t="str">
            <v>KEY LL B2B</v>
          </cell>
          <cell r="M1003" t="str">
            <v>Eastern</v>
          </cell>
        </row>
        <row r="1004">
          <cell r="E1004" t="str">
            <v>MD670</v>
          </cell>
          <cell r="F1004" t="str">
            <v>Benevolent Personal Response</v>
          </cell>
          <cell r="H1004" t="str">
            <v>YES</v>
          </cell>
          <cell r="I1004" t="str">
            <v>MD</v>
          </cell>
          <cell r="J1004" t="str">
            <v>John Royals</v>
          </cell>
          <cell r="K1004" t="str">
            <v>HEALTHCARE</v>
          </cell>
          <cell r="L1004" t="str">
            <v>KEY LL B2B</v>
          </cell>
          <cell r="M1004" t="str">
            <v>Eastern</v>
          </cell>
        </row>
        <row r="1005">
          <cell r="E1005" t="str">
            <v>MD311</v>
          </cell>
          <cell r="F1005" t="str">
            <v>Brooke Grove Retirement Village</v>
          </cell>
          <cell r="I1005" t="str">
            <v>MD</v>
          </cell>
          <cell r="J1005" t="str">
            <v>Open (John Zuder)</v>
          </cell>
          <cell r="K1005" t="str">
            <v>HEALTHCARE</v>
          </cell>
          <cell r="L1005" t="str">
            <v>IS LL</v>
          </cell>
          <cell r="M1005" t="str">
            <v>Inside Sales</v>
          </cell>
        </row>
        <row r="1006">
          <cell r="E1006" t="str">
            <v>MD614</v>
          </cell>
          <cell r="F1006" t="str">
            <v>ComForcare Home Care</v>
          </cell>
          <cell r="I1006" t="str">
            <v>MD</v>
          </cell>
          <cell r="J1006" t="str">
            <v>Open (John Zuder)</v>
          </cell>
          <cell r="K1006" t="str">
            <v>HEALTHCARE</v>
          </cell>
          <cell r="L1006" t="str">
            <v>IS LL</v>
          </cell>
          <cell r="M1006" t="str">
            <v>Inside Sales</v>
          </cell>
        </row>
        <row r="1007">
          <cell r="E1007" t="str">
            <v>MD624</v>
          </cell>
          <cell r="F1007" t="str">
            <v>Edenton Retirement Community</v>
          </cell>
          <cell r="I1007" t="str">
            <v>MD</v>
          </cell>
          <cell r="J1007" t="str">
            <v>Open (John Zuder)</v>
          </cell>
          <cell r="K1007" t="str">
            <v>HEALTHCARE</v>
          </cell>
          <cell r="L1007" t="str">
            <v>IS LL</v>
          </cell>
          <cell r="M1007" t="str">
            <v>Inside Sales</v>
          </cell>
        </row>
        <row r="1008">
          <cell r="E1008" t="str">
            <v>MD704</v>
          </cell>
          <cell r="F1008" t="str">
            <v>Home Instead Senior Care - Arnold</v>
          </cell>
          <cell r="I1008" t="str">
            <v>MD</v>
          </cell>
          <cell r="J1008" t="str">
            <v>Open (John Zuder)</v>
          </cell>
          <cell r="K1008" t="str">
            <v>HEALTHCARE</v>
          </cell>
          <cell r="L1008" t="str">
            <v>ONE</v>
          </cell>
          <cell r="M1008" t="str">
            <v>Inside Sales</v>
          </cell>
        </row>
        <row r="1009">
          <cell r="E1009" t="str">
            <v>MD705</v>
          </cell>
          <cell r="F1009" t="str">
            <v>Hopkins Elder Plus at John Hopkins Bayview</v>
          </cell>
          <cell r="H1009" t="str">
            <v>YES</v>
          </cell>
          <cell r="I1009" t="str">
            <v>MD</v>
          </cell>
          <cell r="J1009" t="str">
            <v>John Royals</v>
          </cell>
          <cell r="K1009" t="str">
            <v>HEALTHCARE</v>
          </cell>
          <cell r="L1009" t="str">
            <v>KEY LL GSD</v>
          </cell>
          <cell r="M1009" t="str">
            <v>Eastern</v>
          </cell>
        </row>
        <row r="1010">
          <cell r="E1010" t="str">
            <v>MD716</v>
          </cell>
          <cell r="F1010" t="str">
            <v>Stella Maris, Inc.</v>
          </cell>
          <cell r="I1010" t="str">
            <v>MD</v>
          </cell>
          <cell r="J1010" t="str">
            <v>Open (John Zuder)</v>
          </cell>
          <cell r="K1010" t="str">
            <v>HEALTHCARE</v>
          </cell>
          <cell r="L1010" t="str">
            <v>ONE</v>
          </cell>
          <cell r="M1010" t="str">
            <v>Inside Sales</v>
          </cell>
        </row>
        <row r="1011">
          <cell r="E1011" t="str">
            <v>MD739</v>
          </cell>
          <cell r="F1011" t="str">
            <v>Adventist Home Assistance Lifeline</v>
          </cell>
          <cell r="I1011" t="str">
            <v>MD</v>
          </cell>
          <cell r="J1011" t="str">
            <v>OPEN ONE</v>
          </cell>
          <cell r="K1011" t="str">
            <v>HEALTHCARE</v>
          </cell>
          <cell r="L1011" t="str">
            <v>OPEN ONE</v>
          </cell>
          <cell r="M1011" t="str">
            <v>OS</v>
          </cell>
        </row>
        <row r="1012">
          <cell r="E1012" t="str">
            <v>MD900</v>
          </cell>
          <cell r="F1012" t="str">
            <v>Queen Anne County DOA</v>
          </cell>
          <cell r="H1012" t="str">
            <v>YES</v>
          </cell>
          <cell r="I1012" t="str">
            <v>MD</v>
          </cell>
          <cell r="J1012" t="str">
            <v>John Royals</v>
          </cell>
          <cell r="K1012" t="str">
            <v>HEALTHCARE</v>
          </cell>
          <cell r="L1012" t="str">
            <v>KEY LL GSD</v>
          </cell>
          <cell r="M1012" t="str">
            <v>Eastern</v>
          </cell>
        </row>
        <row r="1013">
          <cell r="E1013" t="str">
            <v>MD903</v>
          </cell>
          <cell r="F1013" t="str">
            <v>Baltimore County Dept. on Aging</v>
          </cell>
          <cell r="H1013" t="str">
            <v>YES</v>
          </cell>
          <cell r="I1013" t="str">
            <v>MD</v>
          </cell>
          <cell r="J1013" t="str">
            <v>John Royals</v>
          </cell>
          <cell r="K1013" t="str">
            <v>HEALTHCARE</v>
          </cell>
          <cell r="L1013" t="str">
            <v>KEY LL GSD</v>
          </cell>
          <cell r="M1013" t="str">
            <v>Eastern</v>
          </cell>
        </row>
        <row r="1014">
          <cell r="E1014" t="str">
            <v>MD904</v>
          </cell>
          <cell r="F1014" t="str">
            <v>Hartford County Office on Aging</v>
          </cell>
          <cell r="H1014" t="str">
            <v>YES</v>
          </cell>
          <cell r="I1014" t="str">
            <v>MD</v>
          </cell>
          <cell r="J1014" t="str">
            <v>John Royals</v>
          </cell>
          <cell r="K1014" t="str">
            <v>HEALTHCARE</v>
          </cell>
          <cell r="L1014" t="str">
            <v>KEY LL GSD</v>
          </cell>
          <cell r="M1014" t="str">
            <v>Eastern</v>
          </cell>
        </row>
        <row r="1015">
          <cell r="E1015" t="str">
            <v>MD907</v>
          </cell>
          <cell r="F1015" t="str">
            <v>Anne Arundel County Title 3 B</v>
          </cell>
          <cell r="H1015" t="str">
            <v>YES</v>
          </cell>
          <cell r="I1015" t="str">
            <v>MD</v>
          </cell>
          <cell r="J1015" t="str">
            <v>John Royals</v>
          </cell>
          <cell r="K1015" t="str">
            <v>HEALTHCARE</v>
          </cell>
          <cell r="L1015" t="str">
            <v>KEY LL GSD</v>
          </cell>
          <cell r="M1015" t="str">
            <v>Eastern</v>
          </cell>
        </row>
        <row r="1016">
          <cell r="E1016" t="str">
            <v>MD908</v>
          </cell>
          <cell r="F1016" t="str">
            <v>Anne Arundel County Senior Care</v>
          </cell>
          <cell r="H1016" t="str">
            <v>YES</v>
          </cell>
          <cell r="I1016" t="str">
            <v>MD</v>
          </cell>
          <cell r="J1016" t="str">
            <v>John Royals</v>
          </cell>
          <cell r="K1016" t="str">
            <v>HEALTHCARE</v>
          </cell>
          <cell r="L1016" t="str">
            <v>KEY LL GSD</v>
          </cell>
          <cell r="M1016" t="str">
            <v>Eastern</v>
          </cell>
        </row>
        <row r="1017">
          <cell r="E1017" t="str">
            <v>MD909</v>
          </cell>
          <cell r="F1017" t="str">
            <v>Anne Arundel County Nat'l CG Fund</v>
          </cell>
          <cell r="H1017" t="str">
            <v>YES</v>
          </cell>
          <cell r="I1017" t="str">
            <v>MD</v>
          </cell>
          <cell r="J1017" t="str">
            <v>John Royals</v>
          </cell>
          <cell r="K1017" t="str">
            <v>HEALTHCARE</v>
          </cell>
          <cell r="L1017" t="str">
            <v>KEY LL GSD</v>
          </cell>
          <cell r="M1017" t="str">
            <v>Eastern</v>
          </cell>
        </row>
        <row r="1018">
          <cell r="E1018" t="str">
            <v>MD910</v>
          </cell>
          <cell r="F1018" t="str">
            <v>AA County Nat'l Family CG Support Program</v>
          </cell>
          <cell r="H1018" t="str">
            <v>YES</v>
          </cell>
          <cell r="I1018" t="str">
            <v>MD</v>
          </cell>
          <cell r="J1018" t="str">
            <v>John Royals</v>
          </cell>
          <cell r="K1018" t="str">
            <v>HEALTHCARE</v>
          </cell>
          <cell r="L1018" t="str">
            <v>KEY LL GSD</v>
          </cell>
          <cell r="M1018" t="str">
            <v>Eastern</v>
          </cell>
        </row>
        <row r="1019">
          <cell r="E1019" t="str">
            <v>MD920</v>
          </cell>
          <cell r="F1019" t="str">
            <v>Suburban Hospital Montgomery County</v>
          </cell>
          <cell r="H1019" t="str">
            <v>YES</v>
          </cell>
          <cell r="I1019" t="str">
            <v>MD</v>
          </cell>
          <cell r="J1019" t="str">
            <v>John Royals</v>
          </cell>
          <cell r="K1019" t="str">
            <v>HEALTHCARE</v>
          </cell>
          <cell r="L1019" t="str">
            <v>KEY LL GSD</v>
          </cell>
          <cell r="M1019" t="str">
            <v>Eastern</v>
          </cell>
        </row>
        <row r="1020">
          <cell r="E1020" t="str">
            <v>MD923</v>
          </cell>
          <cell r="F1020" t="str">
            <v>Nightingale Lifeline</v>
          </cell>
          <cell r="H1020" t="str">
            <v>YES</v>
          </cell>
          <cell r="I1020" t="str">
            <v>MD</v>
          </cell>
          <cell r="J1020" t="str">
            <v>John Royals</v>
          </cell>
          <cell r="K1020" t="str">
            <v>HEALTHCARE</v>
          </cell>
          <cell r="L1020" t="str">
            <v>KEY LL GSD</v>
          </cell>
          <cell r="M1020" t="str">
            <v>Eastern</v>
          </cell>
        </row>
        <row r="1021">
          <cell r="E1021" t="str">
            <v>MD924</v>
          </cell>
          <cell r="F1021" t="str">
            <v>MD Living at Home PD Waiver</v>
          </cell>
          <cell r="H1021" t="str">
            <v>YES</v>
          </cell>
          <cell r="I1021" t="str">
            <v>MD</v>
          </cell>
          <cell r="J1021" t="str">
            <v>John Royals</v>
          </cell>
          <cell r="K1021" t="str">
            <v>HEALTHCARE</v>
          </cell>
          <cell r="L1021" t="str">
            <v>KEY LL GSD</v>
          </cell>
          <cell r="M1021" t="str">
            <v>Eastern</v>
          </cell>
        </row>
        <row r="1022">
          <cell r="E1022" t="str">
            <v>ME022</v>
          </cell>
          <cell r="F1022" t="str">
            <v>Birch Bay Village</v>
          </cell>
          <cell r="H1022" t="str">
            <v>YES</v>
          </cell>
          <cell r="I1022" t="str">
            <v>ME</v>
          </cell>
          <cell r="J1022" t="str">
            <v>Andrew Sheehan</v>
          </cell>
          <cell r="K1022" t="str">
            <v>HEALTHCARE</v>
          </cell>
          <cell r="L1022" t="str">
            <v>KEY LL B2B</v>
          </cell>
          <cell r="M1022" t="str">
            <v>Eastern</v>
          </cell>
        </row>
        <row r="1023">
          <cell r="E1023" t="str">
            <v>ME622</v>
          </cell>
          <cell r="F1023" t="str">
            <v>Birch Bay Village</v>
          </cell>
          <cell r="H1023" t="str">
            <v>YES</v>
          </cell>
          <cell r="I1023" t="str">
            <v>ME</v>
          </cell>
          <cell r="J1023" t="str">
            <v>Andrew Sheehan</v>
          </cell>
          <cell r="K1023" t="str">
            <v>HEALTHCARE</v>
          </cell>
          <cell r="L1023" t="str">
            <v>KEY LL B2B</v>
          </cell>
          <cell r="M1023" t="str">
            <v>Eastern</v>
          </cell>
        </row>
        <row r="1024">
          <cell r="E1024" t="str">
            <v>ME024</v>
          </cell>
          <cell r="F1024" t="str">
            <v>Miles &amp; St. Andrews Home Health and Hospice</v>
          </cell>
          <cell r="I1024" t="str">
            <v>ME</v>
          </cell>
          <cell r="J1024" t="str">
            <v>Dante Mignucci</v>
          </cell>
          <cell r="K1024" t="str">
            <v>HEALTHCARE</v>
          </cell>
          <cell r="L1024" t="str">
            <v>ONE</v>
          </cell>
          <cell r="M1024" t="str">
            <v>Inside Sales</v>
          </cell>
        </row>
        <row r="1025">
          <cell r="E1025" t="str">
            <v>ME015</v>
          </cell>
          <cell r="F1025" t="str">
            <v>Philips Lifeline - Biddeford</v>
          </cell>
          <cell r="I1025" t="str">
            <v>ME</v>
          </cell>
          <cell r="J1025" t="str">
            <v>Andrew Sheehan</v>
          </cell>
          <cell r="K1025" t="str">
            <v>HEALTHCARE</v>
          </cell>
          <cell r="L1025" t="str">
            <v>ONE</v>
          </cell>
          <cell r="M1025" t="str">
            <v>Eastern</v>
          </cell>
        </row>
        <row r="1026">
          <cell r="E1026" t="str">
            <v>ME027</v>
          </cell>
          <cell r="F1026" t="str">
            <v>Lifeline Saco</v>
          </cell>
          <cell r="I1026" t="str">
            <v>ME</v>
          </cell>
          <cell r="J1026" t="str">
            <v>Andrew Sheehan</v>
          </cell>
          <cell r="K1026" t="str">
            <v>HEALTHCARE</v>
          </cell>
          <cell r="L1026" t="str">
            <v>ONE</v>
          </cell>
          <cell r="M1026" t="str">
            <v>Eastern</v>
          </cell>
        </row>
        <row r="1027">
          <cell r="E1027" t="str">
            <v>ME708</v>
          </cell>
          <cell r="F1027" t="str">
            <v>Lifeline Saco</v>
          </cell>
          <cell r="I1027" t="str">
            <v>ME</v>
          </cell>
          <cell r="J1027" t="str">
            <v>Andrew Sheehan</v>
          </cell>
          <cell r="K1027" t="str">
            <v>HEALTHCARE</v>
          </cell>
          <cell r="L1027" t="str">
            <v>ONE</v>
          </cell>
          <cell r="M1027" t="str">
            <v>Eastern</v>
          </cell>
        </row>
        <row r="1028">
          <cell r="E1028" t="str">
            <v>ME727</v>
          </cell>
          <cell r="F1028" t="str">
            <v>Lifeline Saco</v>
          </cell>
          <cell r="G1028" t="str">
            <v>STATE BUCKET</v>
          </cell>
          <cell r="I1028" t="str">
            <v>ME</v>
          </cell>
          <cell r="J1028" t="str">
            <v>Andrew Sheehan</v>
          </cell>
          <cell r="K1028" t="str">
            <v>HEALTHCARE</v>
          </cell>
          <cell r="L1028" t="str">
            <v>ONE</v>
          </cell>
          <cell r="M1028" t="str">
            <v>Eastern</v>
          </cell>
        </row>
        <row r="1029">
          <cell r="E1029" t="str">
            <v>ME030</v>
          </cell>
          <cell r="F1029" t="str">
            <v>Pleasant Point Health Center</v>
          </cell>
          <cell r="I1029" t="str">
            <v>ME</v>
          </cell>
          <cell r="J1029" t="str">
            <v>Dante Mignucci</v>
          </cell>
          <cell r="K1029" t="str">
            <v>HEALTHCARE</v>
          </cell>
          <cell r="L1029" t="str">
            <v>IS LL</v>
          </cell>
          <cell r="M1029" t="str">
            <v>Inside Sales</v>
          </cell>
        </row>
        <row r="1030">
          <cell r="E1030" t="str">
            <v>ME639</v>
          </cell>
          <cell r="F1030" t="str">
            <v>Sentegration</v>
          </cell>
          <cell r="I1030" t="str">
            <v>ME</v>
          </cell>
          <cell r="J1030" t="str">
            <v>OPEN LMS/PSF</v>
          </cell>
          <cell r="K1030" t="str">
            <v>HEALTHCARE</v>
          </cell>
          <cell r="L1030" t="str">
            <v>PSF</v>
          </cell>
          <cell r="M1030" t="str">
            <v>CPS</v>
          </cell>
        </row>
        <row r="1031">
          <cell r="E1031" t="str">
            <v>ME201</v>
          </cell>
          <cell r="F1031" t="e">
            <v>#N/A</v>
          </cell>
          <cell r="I1031" t="str">
            <v>ME</v>
          </cell>
          <cell r="J1031" t="str">
            <v>Dante Mignucci</v>
          </cell>
          <cell r="K1031" t="e">
            <v>#N/A</v>
          </cell>
          <cell r="L1031" t="str">
            <v>IS LL</v>
          </cell>
          <cell r="M1031" t="str">
            <v>Inside Sales</v>
          </cell>
        </row>
        <row r="1032">
          <cell r="E1032" t="str">
            <v>ME601</v>
          </cell>
          <cell r="F1032" t="str">
            <v>Community Health and Counseling Services</v>
          </cell>
          <cell r="I1032" t="str">
            <v>ME</v>
          </cell>
          <cell r="J1032" t="str">
            <v>Dante Mignucci</v>
          </cell>
          <cell r="K1032" t="str">
            <v>HEALTHCARE</v>
          </cell>
          <cell r="L1032" t="str">
            <v>IS LL</v>
          </cell>
          <cell r="M1032" t="str">
            <v>Inside Sales</v>
          </cell>
        </row>
        <row r="1033">
          <cell r="E1033" t="str">
            <v>ME604</v>
          </cell>
          <cell r="F1033" t="str">
            <v>Black Bear Medical</v>
          </cell>
          <cell r="I1033" t="str">
            <v>ME</v>
          </cell>
          <cell r="J1033" t="str">
            <v>Dante Mignucci</v>
          </cell>
          <cell r="K1033" t="str">
            <v>HEALTHCARE</v>
          </cell>
          <cell r="L1033" t="str">
            <v>IS LL</v>
          </cell>
          <cell r="M1033" t="str">
            <v>Inside Sales</v>
          </cell>
        </row>
        <row r="1034">
          <cell r="E1034" t="str">
            <v>ME605</v>
          </cell>
          <cell r="F1034" t="str">
            <v>Black Bear Medical - Bangor</v>
          </cell>
          <cell r="I1034" t="str">
            <v>ME</v>
          </cell>
          <cell r="J1034" t="str">
            <v>Dante Mignucci</v>
          </cell>
          <cell r="K1034" t="str">
            <v>HEALTHCARE</v>
          </cell>
          <cell r="L1034" t="str">
            <v>IS LL</v>
          </cell>
          <cell r="M1034" t="str">
            <v>Inside Sales</v>
          </cell>
        </row>
        <row r="1035">
          <cell r="E1035" t="str">
            <v>ME623</v>
          </cell>
          <cell r="F1035" t="str">
            <v>Franklin Mem Hosp d/b/a NorthStar EMS</v>
          </cell>
          <cell r="I1035" t="str">
            <v>ME</v>
          </cell>
          <cell r="J1035" t="str">
            <v>Dante Mignucci</v>
          </cell>
          <cell r="K1035" t="str">
            <v>HEALTHCARE</v>
          </cell>
          <cell r="L1035" t="str">
            <v>IS LL</v>
          </cell>
          <cell r="M1035" t="str">
            <v>Inside Sales</v>
          </cell>
        </row>
        <row r="1036">
          <cell r="E1036" t="str">
            <v>ME633</v>
          </cell>
          <cell r="F1036" t="str">
            <v>Franklin Mem Hosp d/b/a NorthStar EMS</v>
          </cell>
          <cell r="I1036" t="str">
            <v>ME</v>
          </cell>
          <cell r="J1036" t="str">
            <v>Dante Mignucci</v>
          </cell>
          <cell r="K1036" t="str">
            <v>HEALTHCARE</v>
          </cell>
          <cell r="L1036" t="str">
            <v>IS LL</v>
          </cell>
          <cell r="M1036" t="str">
            <v>Inside Sales</v>
          </cell>
        </row>
        <row r="1037">
          <cell r="E1037" t="str">
            <v>ME710</v>
          </cell>
          <cell r="F1037" t="str">
            <v>Lifeline of Maine</v>
          </cell>
          <cell r="G1037" t="str">
            <v>STATE BUCKET</v>
          </cell>
          <cell r="I1037" t="str">
            <v>ME</v>
          </cell>
          <cell r="J1037" t="str">
            <v>Michael Barron</v>
          </cell>
          <cell r="K1037" t="str">
            <v>HEALTHCARE</v>
          </cell>
          <cell r="L1037" t="str">
            <v>OPEN ONE</v>
          </cell>
          <cell r="M1037" t="str">
            <v>Eastern</v>
          </cell>
        </row>
        <row r="1038">
          <cell r="E1038" t="str">
            <v>ME718</v>
          </cell>
          <cell r="F1038" t="str">
            <v>MaineGeneral Health Systems</v>
          </cell>
          <cell r="H1038" t="str">
            <v>YES</v>
          </cell>
          <cell r="I1038" t="str">
            <v>ME</v>
          </cell>
          <cell r="J1038" t="str">
            <v>Open Eastern</v>
          </cell>
          <cell r="K1038" t="str">
            <v>HEALTHCARE</v>
          </cell>
          <cell r="L1038" t="str">
            <v>KEY LL GSD</v>
          </cell>
          <cell r="M1038" t="str">
            <v>Eastern</v>
          </cell>
        </row>
        <row r="1039">
          <cell r="E1039" t="str">
            <v>ME818</v>
          </cell>
          <cell r="F1039" t="str">
            <v>Elder Independence of Maine MW/ADW</v>
          </cell>
          <cell r="H1039" t="str">
            <v>YES</v>
          </cell>
          <cell r="I1039" t="str">
            <v>ME</v>
          </cell>
          <cell r="J1039" t="str">
            <v>Open Eastern</v>
          </cell>
          <cell r="K1039" t="str">
            <v>HEALTHCARE</v>
          </cell>
          <cell r="L1039" t="str">
            <v>KEY LL GSD</v>
          </cell>
          <cell r="M1039" t="str">
            <v>Eastern</v>
          </cell>
        </row>
        <row r="1040">
          <cell r="E1040" t="str">
            <v>ME901</v>
          </cell>
          <cell r="F1040" t="str">
            <v>Alpha One</v>
          </cell>
          <cell r="H1040" t="str">
            <v>YES</v>
          </cell>
          <cell r="I1040" t="str">
            <v>ME</v>
          </cell>
          <cell r="J1040" t="str">
            <v>Open Eastern</v>
          </cell>
          <cell r="K1040" t="str">
            <v>HEALTHCARE</v>
          </cell>
          <cell r="L1040" t="str">
            <v>KEY LL GSD</v>
          </cell>
          <cell r="M1040" t="str">
            <v>Eastern</v>
          </cell>
        </row>
        <row r="1041">
          <cell r="E1041" t="str">
            <v>ME902</v>
          </cell>
          <cell r="F1041" t="str">
            <v>Alpha One - bill agency</v>
          </cell>
          <cell r="H1041" t="str">
            <v>YES</v>
          </cell>
          <cell r="I1041" t="str">
            <v>ME</v>
          </cell>
          <cell r="J1041" t="str">
            <v>Open Eastern</v>
          </cell>
          <cell r="K1041" t="str">
            <v>HEALTHCARE</v>
          </cell>
          <cell r="L1041" t="str">
            <v>KEY LL GSD</v>
          </cell>
          <cell r="M1041" t="str">
            <v>Eastern</v>
          </cell>
        </row>
        <row r="1042">
          <cell r="E1042" t="str">
            <v>MI016</v>
          </cell>
          <cell r="F1042" t="str">
            <v>Northern Michigan Lifeline</v>
          </cell>
          <cell r="I1042" t="str">
            <v>MI</v>
          </cell>
          <cell r="J1042" t="str">
            <v>OPEN ONE</v>
          </cell>
          <cell r="K1042" t="str">
            <v>HEALTHCARE</v>
          </cell>
          <cell r="L1042" t="str">
            <v>OPEN ONE</v>
          </cell>
          <cell r="M1042" t="str">
            <v>OS</v>
          </cell>
        </row>
        <row r="1043">
          <cell r="E1043" t="str">
            <v>MI021</v>
          </cell>
          <cell r="F1043" t="str">
            <v>Bell Hospital Auxiliary - Lifeline</v>
          </cell>
          <cell r="H1043" t="str">
            <v>YES</v>
          </cell>
          <cell r="I1043" t="str">
            <v>MI</v>
          </cell>
          <cell r="J1043" t="str">
            <v>Polly Zwolensky</v>
          </cell>
          <cell r="K1043" t="str">
            <v>HEALTHCARE</v>
          </cell>
          <cell r="L1043" t="str">
            <v>KEY LL B2B</v>
          </cell>
          <cell r="M1043" t="str">
            <v>Western</v>
          </cell>
        </row>
        <row r="1044">
          <cell r="E1044" t="str">
            <v>MI026</v>
          </cell>
          <cell r="F1044" t="str">
            <v>Philips Lifeline - Jackson</v>
          </cell>
          <cell r="I1044" t="str">
            <v>MI</v>
          </cell>
          <cell r="J1044" t="str">
            <v>OPEN ONE</v>
          </cell>
          <cell r="K1044" t="str">
            <v>HEALTHCARE</v>
          </cell>
          <cell r="L1044" t="str">
            <v>OPEN ONE</v>
          </cell>
          <cell r="M1044" t="str">
            <v>OS</v>
          </cell>
        </row>
        <row r="1045">
          <cell r="E1045" t="str">
            <v>MI038</v>
          </cell>
          <cell r="F1045" t="str">
            <v>Philips Lifeline - East China</v>
          </cell>
          <cell r="I1045" t="str">
            <v>MI</v>
          </cell>
          <cell r="J1045" t="str">
            <v>OPEN ONE</v>
          </cell>
          <cell r="K1045" t="str">
            <v>HEALTHCARE</v>
          </cell>
          <cell r="L1045" t="str">
            <v>OPEN ONE</v>
          </cell>
          <cell r="M1045" t="str">
            <v>OS</v>
          </cell>
        </row>
        <row r="1046">
          <cell r="E1046" t="str">
            <v>MI058</v>
          </cell>
          <cell r="F1046" t="str">
            <v>CareLinc Medical Equipment &amp; Supply Co</v>
          </cell>
          <cell r="H1046"/>
          <cell r="I1046" t="str">
            <v>MI</v>
          </cell>
          <cell r="J1046" t="str">
            <v>Polly Zwolensky</v>
          </cell>
          <cell r="K1046" t="str">
            <v>HEALTHCARE</v>
          </cell>
          <cell r="L1046" t="str">
            <v>LL B2B</v>
          </cell>
          <cell r="M1046" t="str">
            <v>Western</v>
          </cell>
        </row>
        <row r="1047">
          <cell r="E1047" t="str">
            <v>MI065</v>
          </cell>
          <cell r="F1047" t="str">
            <v>Home Medical Technologies</v>
          </cell>
          <cell r="I1047" t="str">
            <v>MI</v>
          </cell>
          <cell r="J1047" t="str">
            <v>OPEN LMS/PSF</v>
          </cell>
          <cell r="K1047" t="str">
            <v>HEALTHCARE</v>
          </cell>
          <cell r="L1047" t="str">
            <v>LMS</v>
          </cell>
          <cell r="M1047" t="str">
            <v>CPS</v>
          </cell>
        </row>
        <row r="1048">
          <cell r="E1048" t="str">
            <v>MI665</v>
          </cell>
          <cell r="F1048" t="str">
            <v>Home Medical Technologies</v>
          </cell>
          <cell r="I1048" t="str">
            <v>MI</v>
          </cell>
          <cell r="J1048" t="str">
            <v>OPEN LMS/PSF</v>
          </cell>
          <cell r="K1048" t="str">
            <v>HEALTHCARE</v>
          </cell>
          <cell r="L1048" t="str">
            <v>PSF</v>
          </cell>
          <cell r="M1048" t="str">
            <v>CPS</v>
          </cell>
        </row>
        <row r="1049">
          <cell r="E1049" t="str">
            <v>MI077</v>
          </cell>
          <cell r="F1049" t="str">
            <v>Philips Lifeline - Carson City</v>
          </cell>
          <cell r="G1049" t="str">
            <v>STATE BUCKET</v>
          </cell>
          <cell r="I1049" t="str">
            <v>MI</v>
          </cell>
          <cell r="J1049" t="str">
            <v>Polly Zwolensky</v>
          </cell>
          <cell r="K1049" t="str">
            <v>HEALTHCARE</v>
          </cell>
          <cell r="L1049" t="str">
            <v>ONE</v>
          </cell>
          <cell r="M1049" t="str">
            <v>Western</v>
          </cell>
        </row>
        <row r="1050">
          <cell r="E1050" t="str">
            <v>MI338</v>
          </cell>
          <cell r="F1050" t="str">
            <v>Oaklawn Hospital</v>
          </cell>
          <cell r="I1050" t="str">
            <v>MI</v>
          </cell>
          <cell r="J1050" t="str">
            <v>Dante Mignucci</v>
          </cell>
          <cell r="K1050" t="str">
            <v>SENIOR LIVING</v>
          </cell>
          <cell r="L1050" t="str">
            <v>IS LL</v>
          </cell>
          <cell r="M1050" t="str">
            <v>Inside Sales</v>
          </cell>
        </row>
        <row r="1051">
          <cell r="E1051" t="str">
            <v>MI410</v>
          </cell>
          <cell r="F1051" t="str">
            <v>Philips - Saline</v>
          </cell>
          <cell r="I1051" t="str">
            <v>MI</v>
          </cell>
          <cell r="J1051" t="str">
            <v>OPEN ONE</v>
          </cell>
          <cell r="K1051" t="str">
            <v>HEALTHCARE</v>
          </cell>
          <cell r="L1051" t="str">
            <v>OPEN ONE</v>
          </cell>
          <cell r="M1051" t="str">
            <v>OS</v>
          </cell>
        </row>
        <row r="1052">
          <cell r="E1052" t="str">
            <v>MI502</v>
          </cell>
          <cell r="F1052" t="str">
            <v>Rx Family Home Care Services</v>
          </cell>
          <cell r="I1052" t="str">
            <v>MI</v>
          </cell>
          <cell r="J1052" t="str">
            <v>Dante Mignucci</v>
          </cell>
          <cell r="K1052" t="str">
            <v>HEALTHCARE</v>
          </cell>
          <cell r="L1052" t="str">
            <v>IS LL</v>
          </cell>
          <cell r="M1052" t="str">
            <v>Inside Sales</v>
          </cell>
        </row>
        <row r="1053">
          <cell r="E1053" t="str">
            <v>MI503</v>
          </cell>
          <cell r="F1053" t="str">
            <v>Extra Independent Services, LLC</v>
          </cell>
          <cell r="H1053" t="str">
            <v>YES</v>
          </cell>
          <cell r="I1053" t="str">
            <v>MI</v>
          </cell>
          <cell r="J1053" t="str">
            <v>Polly Zwolensky</v>
          </cell>
          <cell r="K1053" t="str">
            <v>HEALTHCARE</v>
          </cell>
          <cell r="L1053" t="str">
            <v>KEY LL B2B</v>
          </cell>
          <cell r="M1053" t="str">
            <v>Western</v>
          </cell>
        </row>
        <row r="1054">
          <cell r="E1054" t="str">
            <v>MI590</v>
          </cell>
          <cell r="F1054" t="str">
            <v>Detroit AAA project CHOICE</v>
          </cell>
          <cell r="H1054" t="str">
            <v>YES</v>
          </cell>
          <cell r="I1054" t="str">
            <v>MI</v>
          </cell>
          <cell r="J1054" t="str">
            <v>Polly Zwolensky</v>
          </cell>
          <cell r="K1054" t="str">
            <v>HEALTHCARE</v>
          </cell>
          <cell r="L1054" t="str">
            <v>KEY LL GSD</v>
          </cell>
          <cell r="M1054" t="str">
            <v>Western</v>
          </cell>
        </row>
        <row r="1055">
          <cell r="E1055" t="str">
            <v>MI959</v>
          </cell>
          <cell r="F1055" t="str">
            <v>Detroit AAA - MI Health Link</v>
          </cell>
          <cell r="H1055" t="str">
            <v>YES</v>
          </cell>
          <cell r="I1055" t="str">
            <v>MI</v>
          </cell>
          <cell r="J1055" t="str">
            <v>Polly Zwolensky</v>
          </cell>
          <cell r="K1055" t="str">
            <v>HEALTHCARE</v>
          </cell>
          <cell r="L1055" t="str">
            <v>KEY LL GSD</v>
          </cell>
          <cell r="M1055" t="str">
            <v>Western</v>
          </cell>
        </row>
        <row r="1056">
          <cell r="E1056" t="str">
            <v>MI600</v>
          </cell>
          <cell r="F1056" t="str">
            <v>United Church Homes - Longfellow Towers</v>
          </cell>
          <cell r="I1056" t="str">
            <v>MI</v>
          </cell>
          <cell r="J1056" t="str">
            <v>Dante Mignucci</v>
          </cell>
          <cell r="K1056" t="str">
            <v>HEALTHCARE</v>
          </cell>
          <cell r="L1056" t="str">
            <v>IS LL</v>
          </cell>
          <cell r="M1056" t="str">
            <v>Inside Sales</v>
          </cell>
        </row>
        <row r="1057">
          <cell r="E1057" t="str">
            <v>FE212</v>
          </cell>
          <cell r="F1057" t="str">
            <v>Henry Ford Health System</v>
          </cell>
          <cell r="I1057" t="str">
            <v>MI</v>
          </cell>
          <cell r="J1057" t="str">
            <v>Polly Zwolensky</v>
          </cell>
          <cell r="K1057" t="str">
            <v>CARESAGE</v>
          </cell>
          <cell r="L1057" t="str">
            <v>ONE</v>
          </cell>
          <cell r="M1057" t="str">
            <v>Western</v>
          </cell>
        </row>
        <row r="1058">
          <cell r="E1058" t="str">
            <v>MI007</v>
          </cell>
          <cell r="F1058" t="str">
            <v>Henry Ford - RAND Corp - Clinical Study</v>
          </cell>
          <cell r="H1058" t="str">
            <v>YES</v>
          </cell>
          <cell r="I1058" t="str">
            <v>MI</v>
          </cell>
          <cell r="J1058" t="str">
            <v>Polly Zwolensky</v>
          </cell>
          <cell r="K1058" t="str">
            <v>HEALTHCARE</v>
          </cell>
          <cell r="L1058" t="str">
            <v>KEY LL B2B</v>
          </cell>
          <cell r="M1058" t="str">
            <v>Western</v>
          </cell>
        </row>
        <row r="1059">
          <cell r="E1059" t="str">
            <v>MI525</v>
          </cell>
          <cell r="F1059" t="str">
            <v>Henry Ford Health System</v>
          </cell>
          <cell r="H1059" t="str">
            <v>YES</v>
          </cell>
          <cell r="I1059" t="str">
            <v>MI</v>
          </cell>
          <cell r="J1059" t="str">
            <v>Polly Zwolensky</v>
          </cell>
          <cell r="K1059" t="str">
            <v>HEALTHCARE</v>
          </cell>
          <cell r="L1059" t="str">
            <v>KEY LL B2B</v>
          </cell>
          <cell r="M1059" t="str">
            <v>Western</v>
          </cell>
        </row>
        <row r="1060">
          <cell r="E1060" t="str">
            <v>MI617</v>
          </cell>
          <cell r="F1060" t="str">
            <v>Henry Ford Health System</v>
          </cell>
          <cell r="I1060" t="str">
            <v>MI</v>
          </cell>
          <cell r="J1060" t="str">
            <v>Polly Zwolensky</v>
          </cell>
          <cell r="K1060" t="str">
            <v>HEALTHCARE</v>
          </cell>
          <cell r="L1060" t="str">
            <v>ONE</v>
          </cell>
          <cell r="M1060" t="str">
            <v>Western</v>
          </cell>
        </row>
        <row r="1061">
          <cell r="E1061" t="str">
            <v>MI667</v>
          </cell>
          <cell r="F1061" t="str">
            <v>Henry Ford Health System</v>
          </cell>
          <cell r="H1061" t="str">
            <v>YES</v>
          </cell>
          <cell r="I1061" t="str">
            <v>MI</v>
          </cell>
          <cell r="J1061" t="str">
            <v>Polly Zwolensky</v>
          </cell>
          <cell r="K1061" t="str">
            <v>HEALTHCARE</v>
          </cell>
          <cell r="L1061" t="str">
            <v>KEY LL B2B</v>
          </cell>
          <cell r="M1061" t="str">
            <v>Western</v>
          </cell>
        </row>
        <row r="1062">
          <cell r="E1062" t="str">
            <v>MI618</v>
          </cell>
          <cell r="F1062" t="str">
            <v>Philips - Monroe</v>
          </cell>
          <cell r="I1062" t="str">
            <v>MI</v>
          </cell>
          <cell r="J1062" t="str">
            <v>OPEN ONE</v>
          </cell>
          <cell r="K1062" t="str">
            <v>HEALTHCARE</v>
          </cell>
          <cell r="L1062" t="str">
            <v>OPEN ONE</v>
          </cell>
          <cell r="M1062" t="str">
            <v>OS</v>
          </cell>
        </row>
        <row r="1063">
          <cell r="E1063" t="str">
            <v>MI628</v>
          </cell>
          <cell r="F1063" t="str">
            <v>Region 3B Area Agency on Aging</v>
          </cell>
          <cell r="H1063" t="str">
            <v>YES</v>
          </cell>
          <cell r="I1063" t="str">
            <v>MI</v>
          </cell>
          <cell r="J1063" t="str">
            <v>Polly Zwolensky</v>
          </cell>
          <cell r="K1063" t="str">
            <v>HEALTHCARE</v>
          </cell>
          <cell r="L1063" t="str">
            <v>KEY LL GSD</v>
          </cell>
          <cell r="M1063" t="str">
            <v>Western</v>
          </cell>
        </row>
        <row r="1064">
          <cell r="E1064" t="str">
            <v>MI631</v>
          </cell>
          <cell r="F1064" t="str">
            <v>Covenant Visiting Nurse Association of Saginaw</v>
          </cell>
          <cell r="I1064" t="str">
            <v>MI</v>
          </cell>
          <cell r="J1064" t="str">
            <v>Dante Mignucci</v>
          </cell>
          <cell r="K1064" t="str">
            <v>HEALTHCARE</v>
          </cell>
          <cell r="L1064" t="str">
            <v>IS LL</v>
          </cell>
          <cell r="M1064" t="str">
            <v>Inside Sales</v>
          </cell>
        </row>
        <row r="1065">
          <cell r="E1065" t="str">
            <v>MI636</v>
          </cell>
          <cell r="F1065" t="str">
            <v>HHS Health Options</v>
          </cell>
          <cell r="H1065" t="str">
            <v>YES</v>
          </cell>
          <cell r="I1065" t="str">
            <v>MI</v>
          </cell>
          <cell r="J1065" t="str">
            <v>Polly Zwolensky</v>
          </cell>
          <cell r="K1065" t="str">
            <v>HEALTHCARE</v>
          </cell>
          <cell r="L1065" t="str">
            <v>KEY LL GSD</v>
          </cell>
          <cell r="M1065" t="str">
            <v>Western</v>
          </cell>
        </row>
        <row r="1066">
          <cell r="E1066" t="str">
            <v>MI642</v>
          </cell>
          <cell r="F1066" t="str">
            <v>Family Pharmacy</v>
          </cell>
          <cell r="H1066"/>
          <cell r="I1066" t="str">
            <v>MI</v>
          </cell>
          <cell r="J1066" t="str">
            <v>Polly Zwolensky</v>
          </cell>
          <cell r="K1066" t="str">
            <v>HEALTHCARE</v>
          </cell>
          <cell r="L1066" t="str">
            <v>LL B2B</v>
          </cell>
          <cell r="M1066" t="str">
            <v>Western</v>
          </cell>
        </row>
        <row r="1067">
          <cell r="E1067" t="str">
            <v>MI646</v>
          </cell>
          <cell r="F1067" t="str">
            <v>Sherman Oaks Manor</v>
          </cell>
          <cell r="I1067" t="str">
            <v>MI</v>
          </cell>
          <cell r="J1067" t="str">
            <v>Dante Mignucci</v>
          </cell>
          <cell r="K1067" t="str">
            <v>HEALTHCARE</v>
          </cell>
          <cell r="L1067" t="str">
            <v>IS LL</v>
          </cell>
          <cell r="M1067" t="str">
            <v>Inside Sales</v>
          </cell>
        </row>
        <row r="1068">
          <cell r="E1068" t="str">
            <v>MI681</v>
          </cell>
          <cell r="F1068" t="str">
            <v>Philips - Lansing</v>
          </cell>
          <cell r="I1068" t="str">
            <v>MI</v>
          </cell>
          <cell r="J1068" t="str">
            <v>OPEN ONE</v>
          </cell>
          <cell r="K1068" t="str">
            <v>HEALTHCARE</v>
          </cell>
          <cell r="L1068" t="str">
            <v>OPEN ONE</v>
          </cell>
          <cell r="M1068" t="str">
            <v>OS</v>
          </cell>
        </row>
        <row r="1069">
          <cell r="E1069" t="str">
            <v>MI684</v>
          </cell>
          <cell r="F1069" t="str">
            <v>Philips Lifeline - Kalamazoo</v>
          </cell>
          <cell r="I1069" t="str">
            <v>MI</v>
          </cell>
          <cell r="J1069" t="str">
            <v>OPEN ONE</v>
          </cell>
          <cell r="K1069" t="str">
            <v>HEALTHCARE</v>
          </cell>
          <cell r="L1069" t="str">
            <v>OPEN ONE</v>
          </cell>
          <cell r="M1069" t="str">
            <v>OS</v>
          </cell>
        </row>
        <row r="1070">
          <cell r="E1070" t="str">
            <v>MI006</v>
          </cell>
          <cell r="F1070" t="str">
            <v>McLaren Homecare</v>
          </cell>
          <cell r="I1070" t="str">
            <v>MI</v>
          </cell>
          <cell r="J1070" t="str">
            <v>OPEN ONE</v>
          </cell>
          <cell r="K1070" t="str">
            <v>HEALTHCARE</v>
          </cell>
          <cell r="L1070" t="str">
            <v>OPEN ONE</v>
          </cell>
          <cell r="M1070" t="str">
            <v>OS</v>
          </cell>
        </row>
        <row r="1071">
          <cell r="E1071" t="str">
            <v>MI013</v>
          </cell>
          <cell r="F1071" t="str">
            <v>McLaren Homecare Group</v>
          </cell>
          <cell r="I1071" t="str">
            <v>MI</v>
          </cell>
          <cell r="J1071" t="str">
            <v>OPEN ONE</v>
          </cell>
          <cell r="K1071" t="str">
            <v>HEALTHCARE</v>
          </cell>
          <cell r="L1071" t="str">
            <v>OPEN ONE</v>
          </cell>
          <cell r="M1071" t="str">
            <v>OS</v>
          </cell>
        </row>
        <row r="1072">
          <cell r="E1072" t="str">
            <v>MI113</v>
          </cell>
          <cell r="F1072" t="str">
            <v>McLaren Homecare Group</v>
          </cell>
          <cell r="I1072" t="str">
            <v>MI</v>
          </cell>
          <cell r="J1072" t="str">
            <v>OPEN ONE</v>
          </cell>
          <cell r="K1072" t="str">
            <v>HEALTHCARE</v>
          </cell>
          <cell r="L1072" t="str">
            <v>OPEN ONE</v>
          </cell>
          <cell r="M1072" t="str">
            <v>OS</v>
          </cell>
        </row>
        <row r="1073">
          <cell r="E1073" t="str">
            <v>MI416</v>
          </cell>
          <cell r="F1073" t="str">
            <v>McLaren Homecare Group</v>
          </cell>
          <cell r="I1073" t="str">
            <v>MI</v>
          </cell>
          <cell r="J1073" t="str">
            <v>OPEN ONE</v>
          </cell>
          <cell r="K1073" t="str">
            <v>HEALTHCARE</v>
          </cell>
          <cell r="L1073" t="str">
            <v>OPEN ONE</v>
          </cell>
          <cell r="M1073" t="str">
            <v>OS</v>
          </cell>
        </row>
        <row r="1074">
          <cell r="E1074" t="str">
            <v>MI706</v>
          </cell>
          <cell r="F1074" t="str">
            <v>McLaren Homecare Group</v>
          </cell>
          <cell r="I1074" t="str">
            <v>MI</v>
          </cell>
          <cell r="J1074" t="str">
            <v>OPEN ONE</v>
          </cell>
          <cell r="K1074" t="str">
            <v>HEALTHCARE</v>
          </cell>
          <cell r="L1074" t="str">
            <v>OPEN ONE</v>
          </cell>
          <cell r="M1074" t="str">
            <v>OS</v>
          </cell>
        </row>
        <row r="1075">
          <cell r="E1075" t="str">
            <v>MI756</v>
          </cell>
          <cell r="F1075" t="str">
            <v>McLaren Homecare Group</v>
          </cell>
          <cell r="I1075" t="str">
            <v>MI</v>
          </cell>
          <cell r="J1075" t="str">
            <v>OPEN ONE</v>
          </cell>
          <cell r="K1075" t="str">
            <v>HEALTHCARE</v>
          </cell>
          <cell r="L1075" t="str">
            <v>OPEN ONE</v>
          </cell>
          <cell r="M1075" t="str">
            <v>OS</v>
          </cell>
        </row>
        <row r="1076">
          <cell r="E1076" t="str">
            <v>MI766</v>
          </cell>
          <cell r="F1076" t="str">
            <v>McLaren Homecare Group</v>
          </cell>
          <cell r="I1076" t="str">
            <v>MI</v>
          </cell>
          <cell r="J1076" t="str">
            <v>OPEN ONE</v>
          </cell>
          <cell r="K1076" t="str">
            <v>HEALTHCARE</v>
          </cell>
          <cell r="L1076" t="str">
            <v>OPEN ONE</v>
          </cell>
          <cell r="M1076" t="str">
            <v>OS</v>
          </cell>
        </row>
        <row r="1077">
          <cell r="E1077" t="str">
            <v>MI716</v>
          </cell>
          <cell r="F1077" t="str">
            <v>Home Instead Senior Care - Ann Arbor</v>
          </cell>
          <cell r="I1077" t="str">
            <v>MI</v>
          </cell>
          <cell r="J1077" t="str">
            <v>Dante Mignucci</v>
          </cell>
          <cell r="K1077" t="str">
            <v>HEALTHCARE</v>
          </cell>
          <cell r="L1077" t="str">
            <v>ONE</v>
          </cell>
          <cell r="M1077" t="str">
            <v>Inside Sales</v>
          </cell>
        </row>
        <row r="1078">
          <cell r="E1078" t="str">
            <v>MI717</v>
          </cell>
          <cell r="F1078" t="str">
            <v>Home Instead Senior Care - Livonia</v>
          </cell>
          <cell r="I1078" t="str">
            <v>MI</v>
          </cell>
          <cell r="J1078" t="str">
            <v>Dante Mignucci</v>
          </cell>
          <cell r="K1078" t="str">
            <v>HEALTHCARE</v>
          </cell>
          <cell r="L1078" t="str">
            <v>ONE</v>
          </cell>
          <cell r="M1078" t="str">
            <v>Inside Sales</v>
          </cell>
        </row>
        <row r="1079">
          <cell r="E1079" t="str">
            <v>MI792</v>
          </cell>
          <cell r="F1079" t="str">
            <v>Hart Medical Equipment</v>
          </cell>
          <cell r="I1079" t="str">
            <v>MI</v>
          </cell>
          <cell r="J1079" t="str">
            <v>Polly Zwolensky</v>
          </cell>
          <cell r="K1079" t="str">
            <v>HEALTHCARE</v>
          </cell>
          <cell r="L1079" t="str">
            <v>ONE</v>
          </cell>
          <cell r="M1079" t="str">
            <v>Western</v>
          </cell>
        </row>
        <row r="1080">
          <cell r="E1080" t="str">
            <v>MI820</v>
          </cell>
          <cell r="F1080" t="str">
            <v>Home Instead Senior Care - Birmingham</v>
          </cell>
          <cell r="I1080" t="str">
            <v>MI</v>
          </cell>
          <cell r="J1080" t="str">
            <v>Dante Mignucci</v>
          </cell>
          <cell r="K1080" t="str">
            <v>HEALTHCARE</v>
          </cell>
          <cell r="L1080" t="str">
            <v>ONE</v>
          </cell>
          <cell r="M1080" t="str">
            <v>Inside Sales</v>
          </cell>
        </row>
        <row r="1081">
          <cell r="E1081" t="str">
            <v>MI830</v>
          </cell>
          <cell r="F1081" t="str">
            <v>Home Instead Senior Care - Shelby Township</v>
          </cell>
          <cell r="I1081" t="str">
            <v>MI</v>
          </cell>
          <cell r="J1081" t="str">
            <v>Dante Mignucci</v>
          </cell>
          <cell r="K1081" t="str">
            <v>HEALTHCARE</v>
          </cell>
          <cell r="L1081" t="str">
            <v>ONE</v>
          </cell>
          <cell r="M1081" t="str">
            <v>Inside Sales</v>
          </cell>
        </row>
        <row r="1082">
          <cell r="E1082" t="str">
            <v>MI900</v>
          </cell>
          <cell r="F1082" t="str">
            <v>Meridian Health Plan</v>
          </cell>
          <cell r="H1082" t="str">
            <v>YES</v>
          </cell>
          <cell r="I1082" t="str">
            <v>MI</v>
          </cell>
          <cell r="J1082" t="str">
            <v>Polly Zwolensky</v>
          </cell>
          <cell r="K1082" t="str">
            <v>HEALTHCARE</v>
          </cell>
          <cell r="L1082" t="str">
            <v>KEY LL GSD</v>
          </cell>
          <cell r="M1082" t="str">
            <v>Western</v>
          </cell>
        </row>
        <row r="1083">
          <cell r="E1083" t="str">
            <v>MI901</v>
          </cell>
          <cell r="F1083" t="str">
            <v>The Senior Alliance - AAA 1-C</v>
          </cell>
          <cell r="H1083" t="str">
            <v>YES</v>
          </cell>
          <cell r="I1083" t="str">
            <v>MI</v>
          </cell>
          <cell r="J1083" t="str">
            <v>Polly Zwolensky</v>
          </cell>
          <cell r="K1083" t="str">
            <v>HEALTHCARE</v>
          </cell>
          <cell r="L1083" t="str">
            <v>KEY LL GSD</v>
          </cell>
          <cell r="M1083" t="str">
            <v>Western</v>
          </cell>
        </row>
        <row r="1084">
          <cell r="E1084" t="str">
            <v>MI902</v>
          </cell>
          <cell r="F1084" t="str">
            <v>Senior Resources AAA</v>
          </cell>
          <cell r="H1084" t="str">
            <v>YES</v>
          </cell>
          <cell r="I1084" t="str">
            <v>MI</v>
          </cell>
          <cell r="J1084" t="str">
            <v>Polly Zwolensky</v>
          </cell>
          <cell r="K1084" t="str">
            <v>HEALTHCARE</v>
          </cell>
          <cell r="L1084" t="str">
            <v>KEY LL GSD</v>
          </cell>
          <cell r="M1084" t="str">
            <v>Western</v>
          </cell>
        </row>
        <row r="1085">
          <cell r="E1085" t="str">
            <v>MI903</v>
          </cell>
          <cell r="F1085" t="str">
            <v>Region 2 AAA</v>
          </cell>
          <cell r="H1085" t="str">
            <v>YES</v>
          </cell>
          <cell r="I1085" t="str">
            <v>MI</v>
          </cell>
          <cell r="J1085" t="str">
            <v>Polly Zwolensky</v>
          </cell>
          <cell r="K1085" t="str">
            <v>HEALTHCARE</v>
          </cell>
          <cell r="L1085" t="str">
            <v>KEY LL GSD</v>
          </cell>
          <cell r="M1085" t="str">
            <v>Western</v>
          </cell>
        </row>
        <row r="1086">
          <cell r="E1086" t="str">
            <v>MI908</v>
          </cell>
          <cell r="F1086" t="str">
            <v>Tri-County Aging Consortium</v>
          </cell>
          <cell r="H1086" t="str">
            <v>YES</v>
          </cell>
          <cell r="I1086" t="str">
            <v>MI</v>
          </cell>
          <cell r="J1086" t="str">
            <v>Polly Zwolensky</v>
          </cell>
          <cell r="K1086" t="str">
            <v>HEALTHCARE</v>
          </cell>
          <cell r="L1086" t="str">
            <v>KEY LL GSD</v>
          </cell>
          <cell r="M1086" t="str">
            <v>Western</v>
          </cell>
        </row>
        <row r="1087">
          <cell r="E1087" t="str">
            <v>MI928</v>
          </cell>
          <cell r="F1087" t="str">
            <v>Tri-County Aging Consortium-GoSafe Only</v>
          </cell>
          <cell r="H1087" t="str">
            <v>YES</v>
          </cell>
          <cell r="I1087" t="str">
            <v>MI</v>
          </cell>
          <cell r="J1087" t="str">
            <v>Polly Zwolensky</v>
          </cell>
          <cell r="K1087" t="str">
            <v>HEALTHCARE</v>
          </cell>
          <cell r="L1087" t="str">
            <v>KEY LL GSD</v>
          </cell>
          <cell r="M1087" t="str">
            <v>Western</v>
          </cell>
        </row>
        <row r="1088">
          <cell r="E1088" t="str">
            <v>MI909</v>
          </cell>
          <cell r="F1088" t="str">
            <v>Aetna Better Health of Michigan</v>
          </cell>
          <cell r="H1088" t="str">
            <v>YES</v>
          </cell>
          <cell r="I1088" t="str">
            <v>MI</v>
          </cell>
          <cell r="J1088" t="str">
            <v>Polly Zwolensky</v>
          </cell>
          <cell r="K1088" t="str">
            <v>HEALTHCARE</v>
          </cell>
          <cell r="L1088" t="str">
            <v>KEY LL GSD</v>
          </cell>
          <cell r="M1088" t="str">
            <v>Western</v>
          </cell>
        </row>
        <row r="1089">
          <cell r="E1089" t="str">
            <v>MI911</v>
          </cell>
          <cell r="F1089" t="str">
            <v>Upper Peninsula Health Plan</v>
          </cell>
          <cell r="H1089" t="str">
            <v>YES</v>
          </cell>
          <cell r="I1089" t="str">
            <v>MI</v>
          </cell>
          <cell r="J1089" t="str">
            <v>Polly Zwolensky</v>
          </cell>
          <cell r="K1089" t="str">
            <v>HEALTHCARE</v>
          </cell>
          <cell r="L1089" t="str">
            <v>KEY LL GSD</v>
          </cell>
          <cell r="M1089" t="str">
            <v>Western</v>
          </cell>
        </row>
        <row r="1090">
          <cell r="E1090" t="str">
            <v>MI917</v>
          </cell>
          <cell r="F1090" t="str">
            <v>AAOA Region 9 WV Michigan</v>
          </cell>
          <cell r="H1090" t="str">
            <v>YES</v>
          </cell>
          <cell r="I1090" t="str">
            <v>MI</v>
          </cell>
          <cell r="J1090" t="str">
            <v>Polly Zwolensky</v>
          </cell>
          <cell r="K1090" t="str">
            <v>HEALTHCARE</v>
          </cell>
          <cell r="L1090" t="str">
            <v>KEY LL GSD</v>
          </cell>
          <cell r="M1090" t="str">
            <v>Western</v>
          </cell>
        </row>
        <row r="1091">
          <cell r="E1091" t="str">
            <v>MI918</v>
          </cell>
          <cell r="F1091" t="str">
            <v>AAOA Region 10 WV Michigan</v>
          </cell>
          <cell r="H1091" t="str">
            <v>YES</v>
          </cell>
          <cell r="I1091" t="str">
            <v>MI</v>
          </cell>
          <cell r="J1091" t="str">
            <v>Polly Zwolensky</v>
          </cell>
          <cell r="K1091" t="str">
            <v>HEALTHCARE</v>
          </cell>
          <cell r="L1091" t="str">
            <v>KEY LL GSD</v>
          </cell>
          <cell r="M1091" t="str">
            <v>Western</v>
          </cell>
        </row>
        <row r="1092">
          <cell r="E1092" t="str">
            <v>MI921</v>
          </cell>
          <cell r="F1092" t="str">
            <v>Grand Traverse Chippewa MI</v>
          </cell>
          <cell r="H1092" t="str">
            <v>YES</v>
          </cell>
          <cell r="I1092" t="str">
            <v>MI</v>
          </cell>
          <cell r="J1092" t="str">
            <v>Polly Zwolensky</v>
          </cell>
          <cell r="K1092" t="str">
            <v>HEALTHCARE</v>
          </cell>
          <cell r="L1092" t="str">
            <v>KEY LL GSD</v>
          </cell>
          <cell r="M1092" t="str">
            <v>Western</v>
          </cell>
        </row>
        <row r="1093">
          <cell r="E1093" t="str">
            <v>MI925</v>
          </cell>
          <cell r="F1093" t="str">
            <v>Hannahville Indian Community</v>
          </cell>
          <cell r="H1093" t="str">
            <v>YES</v>
          </cell>
          <cell r="I1093" t="str">
            <v>MI</v>
          </cell>
          <cell r="J1093" t="str">
            <v>Jerri McCracken</v>
          </cell>
          <cell r="K1093" t="str">
            <v>HEALTHCARE</v>
          </cell>
          <cell r="L1093" t="str">
            <v>KEY LL GSD</v>
          </cell>
          <cell r="M1093" t="str">
            <v>Western</v>
          </cell>
        </row>
        <row r="1094">
          <cell r="E1094" t="str">
            <v>MI926</v>
          </cell>
          <cell r="F1094" t="str">
            <v>UPCAP</v>
          </cell>
          <cell r="H1094" t="str">
            <v>YES</v>
          </cell>
          <cell r="I1094" t="str">
            <v>MI</v>
          </cell>
          <cell r="J1094" t="str">
            <v>Polly Zwolensky</v>
          </cell>
          <cell r="K1094" t="str">
            <v>HEALTHCARE</v>
          </cell>
          <cell r="L1094" t="str">
            <v>KEY LL GSD</v>
          </cell>
          <cell r="M1094" t="str">
            <v>Western</v>
          </cell>
        </row>
        <row r="1095">
          <cell r="E1095" t="str">
            <v>MI927</v>
          </cell>
          <cell r="F1095" t="str">
            <v>Bay Mills Tribal HC</v>
          </cell>
          <cell r="H1095" t="str">
            <v>YES</v>
          </cell>
          <cell r="I1095" t="str">
            <v>MI</v>
          </cell>
          <cell r="J1095" t="str">
            <v>Jerri McCracken</v>
          </cell>
          <cell r="K1095" t="str">
            <v>HEALTHCARE</v>
          </cell>
          <cell r="L1095" t="str">
            <v>KEY LL GSD</v>
          </cell>
          <cell r="M1095" t="str">
            <v>Western</v>
          </cell>
        </row>
        <row r="1096">
          <cell r="E1096" t="str">
            <v>MI932</v>
          </cell>
          <cell r="F1096" t="str">
            <v>Molina Healthcare of Michigan</v>
          </cell>
          <cell r="H1096" t="str">
            <v>YES</v>
          </cell>
          <cell r="I1096" t="str">
            <v>MI</v>
          </cell>
          <cell r="J1096" t="str">
            <v>Polly Zwolensky</v>
          </cell>
          <cell r="K1096" t="str">
            <v>HEALTHCARE</v>
          </cell>
          <cell r="L1096" t="str">
            <v>KEY LL GSD</v>
          </cell>
          <cell r="M1096" t="str">
            <v>Western</v>
          </cell>
        </row>
        <row r="1097">
          <cell r="E1097" t="str">
            <v>MI974</v>
          </cell>
          <cell r="F1097" t="str">
            <v>Valley AAA</v>
          </cell>
          <cell r="H1097" t="str">
            <v>YES</v>
          </cell>
          <cell r="I1097" t="str">
            <v>MI</v>
          </cell>
          <cell r="J1097" t="str">
            <v>Polly Zwolensky</v>
          </cell>
          <cell r="K1097" t="str">
            <v>HEALTHCARE</v>
          </cell>
          <cell r="L1097" t="str">
            <v>KEY LL GSD</v>
          </cell>
          <cell r="M1097" t="str">
            <v>Western</v>
          </cell>
        </row>
        <row r="1098">
          <cell r="E1098" t="str">
            <v>MN001</v>
          </cell>
          <cell r="F1098" t="str">
            <v>Northern Safety &amp; Security</v>
          </cell>
          <cell r="H1098"/>
          <cell r="I1098" t="str">
            <v>MN</v>
          </cell>
          <cell r="J1098" t="str">
            <v>Polly Zwolensky</v>
          </cell>
          <cell r="K1098" t="str">
            <v>HEALTHCARE</v>
          </cell>
          <cell r="L1098" t="str">
            <v>LL B2B</v>
          </cell>
          <cell r="M1098" t="str">
            <v>Western</v>
          </cell>
        </row>
        <row r="1099">
          <cell r="E1099" t="str">
            <v>MN006</v>
          </cell>
          <cell r="F1099" t="str">
            <v>APA Medical Equipment</v>
          </cell>
          <cell r="H1099" t="str">
            <v>YES</v>
          </cell>
          <cell r="I1099" t="str">
            <v>MN</v>
          </cell>
          <cell r="J1099" t="str">
            <v>Polly Zwolensky</v>
          </cell>
          <cell r="K1099" t="str">
            <v>HEALTHCARE</v>
          </cell>
          <cell r="L1099" t="str">
            <v>KEY LL B2B</v>
          </cell>
          <cell r="M1099" t="str">
            <v>Western</v>
          </cell>
        </row>
        <row r="1100">
          <cell r="E1100" t="str">
            <v>MN676</v>
          </cell>
          <cell r="F1100" t="str">
            <v>APA Medical Equipment</v>
          </cell>
          <cell r="H1100" t="str">
            <v>YES</v>
          </cell>
          <cell r="I1100" t="str">
            <v>MN</v>
          </cell>
          <cell r="J1100" t="str">
            <v>Polly Zwolensky</v>
          </cell>
          <cell r="K1100" t="str">
            <v>HEALTHCARE</v>
          </cell>
          <cell r="L1100" t="str">
            <v>KEY LL B2B</v>
          </cell>
          <cell r="M1100" t="str">
            <v>Western</v>
          </cell>
        </row>
        <row r="1101">
          <cell r="E1101" t="str">
            <v>MN009</v>
          </cell>
          <cell r="F1101" t="str">
            <v>Anodyne, Inc (PMD only)</v>
          </cell>
          <cell r="H1101" t="str">
            <v>YES</v>
          </cell>
          <cell r="I1101" t="str">
            <v>MN</v>
          </cell>
          <cell r="J1101" t="str">
            <v>Polly Zwolensky</v>
          </cell>
          <cell r="K1101" t="str">
            <v>HEALTHCARE</v>
          </cell>
          <cell r="L1101" t="str">
            <v>KEY LL B2B</v>
          </cell>
          <cell r="M1101" t="str">
            <v>Western</v>
          </cell>
        </row>
        <row r="1102">
          <cell r="E1102" t="str">
            <v>MN619</v>
          </cell>
          <cell r="F1102" t="str">
            <v>Anodyne, Inc</v>
          </cell>
          <cell r="H1102" t="str">
            <v>YES</v>
          </cell>
          <cell r="I1102" t="str">
            <v>MN</v>
          </cell>
          <cell r="J1102" t="str">
            <v>Polly Zwolensky</v>
          </cell>
          <cell r="K1102" t="str">
            <v>HEALTHCARE</v>
          </cell>
          <cell r="L1102" t="str">
            <v>KEY LL B2B</v>
          </cell>
          <cell r="M1102" t="str">
            <v>Western</v>
          </cell>
        </row>
        <row r="1103">
          <cell r="E1103" t="str">
            <v>MN639</v>
          </cell>
          <cell r="F1103" t="str">
            <v>Anodyne Inc.</v>
          </cell>
          <cell r="H1103" t="str">
            <v>YES</v>
          </cell>
          <cell r="I1103" t="str">
            <v>MN</v>
          </cell>
          <cell r="J1103" t="str">
            <v>Polly Zwolensky</v>
          </cell>
          <cell r="K1103" t="str">
            <v>HEALTHCARE</v>
          </cell>
          <cell r="L1103" t="str">
            <v>KEY LL B2B</v>
          </cell>
          <cell r="M1103" t="str">
            <v>Western</v>
          </cell>
        </row>
        <row r="1104">
          <cell r="E1104" t="str">
            <v>MN016</v>
          </cell>
          <cell r="F1104" t="str">
            <v>Fairview Range Home Medical Equipment</v>
          </cell>
          <cell r="I1104" t="str">
            <v>MN</v>
          </cell>
          <cell r="J1104" t="str">
            <v>Tyler Hedrick</v>
          </cell>
          <cell r="K1104" t="str">
            <v>HEALTHCARE</v>
          </cell>
          <cell r="L1104" t="str">
            <v>IS LL</v>
          </cell>
          <cell r="M1104" t="str">
            <v>Inside Sales</v>
          </cell>
        </row>
        <row r="1105">
          <cell r="E1105" t="str">
            <v>MN116</v>
          </cell>
          <cell r="F1105" t="str">
            <v>Fairview Range Home Medical Equipment</v>
          </cell>
          <cell r="I1105" t="str">
            <v>MN</v>
          </cell>
          <cell r="J1105" t="str">
            <v>Tyler Hedrick</v>
          </cell>
          <cell r="K1105" t="str">
            <v>HEALTHCARE</v>
          </cell>
          <cell r="L1105" t="str">
            <v>IS LL</v>
          </cell>
          <cell r="M1105" t="str">
            <v>Inside Sales</v>
          </cell>
        </row>
        <row r="1106">
          <cell r="E1106" t="str">
            <v>MN018</v>
          </cell>
          <cell r="F1106" t="str">
            <v>St. Gabriel's Hospital</v>
          </cell>
          <cell r="H1106" t="str">
            <v>YES</v>
          </cell>
          <cell r="I1106" t="str">
            <v>MN</v>
          </cell>
          <cell r="J1106" t="str">
            <v>Polly Zwolensky</v>
          </cell>
          <cell r="K1106" t="str">
            <v>HEALTHCARE</v>
          </cell>
          <cell r="L1106" t="str">
            <v>KEY LL B2B</v>
          </cell>
          <cell r="M1106" t="str">
            <v>Western</v>
          </cell>
        </row>
        <row r="1107">
          <cell r="E1107" t="str">
            <v>MN621</v>
          </cell>
          <cell r="F1107" t="str">
            <v>Rice Memorial Hospital</v>
          </cell>
          <cell r="I1107" t="str">
            <v>MN</v>
          </cell>
          <cell r="J1107" t="str">
            <v>OPEN LMS/PSF</v>
          </cell>
          <cell r="K1107" t="str">
            <v>HEALTHCARE</v>
          </cell>
          <cell r="L1107" t="str">
            <v>PSF</v>
          </cell>
          <cell r="M1107" t="str">
            <v>CPS</v>
          </cell>
        </row>
        <row r="1108">
          <cell r="E1108" t="str">
            <v>MN022</v>
          </cell>
          <cell r="F1108" t="str">
            <v>North Valley Health Center</v>
          </cell>
          <cell r="H1108" t="str">
            <v>YES</v>
          </cell>
          <cell r="I1108" t="str">
            <v>MN</v>
          </cell>
          <cell r="J1108" t="str">
            <v>Polly Zwolensky</v>
          </cell>
          <cell r="K1108" t="str">
            <v>HEALTHCARE</v>
          </cell>
          <cell r="L1108" t="str">
            <v>KEY LL B2B</v>
          </cell>
          <cell r="M1108" t="str">
            <v>Western</v>
          </cell>
        </row>
        <row r="1109">
          <cell r="E1109" t="str">
            <v>MN024</v>
          </cell>
          <cell r="F1109" t="str">
            <v>St. Mary's Innovis Health</v>
          </cell>
          <cell r="I1109" t="str">
            <v>MN</v>
          </cell>
          <cell r="J1109" t="str">
            <v>OPEN LMS/PSF</v>
          </cell>
          <cell r="K1109" t="str">
            <v>HEALTHCARE</v>
          </cell>
          <cell r="L1109" t="str">
            <v>LMS</v>
          </cell>
          <cell r="M1109" t="str">
            <v>CPS</v>
          </cell>
        </row>
        <row r="1110">
          <cell r="E1110" t="str">
            <v>MN005</v>
          </cell>
          <cell r="F1110" t="str">
            <v>PAL Medical Systems, Inc.</v>
          </cell>
          <cell r="I1110" t="str">
            <v>MN</v>
          </cell>
          <cell r="J1110" t="str">
            <v>OPEN LMS/PSF</v>
          </cell>
          <cell r="K1110" t="str">
            <v>HEALTHCARE</v>
          </cell>
          <cell r="L1110" t="str">
            <v>LMS</v>
          </cell>
          <cell r="M1110" t="str">
            <v>CPS</v>
          </cell>
        </row>
        <row r="1111">
          <cell r="E1111" t="str">
            <v>MN507</v>
          </cell>
          <cell r="F1111" t="str">
            <v>AccentCare Home Care</v>
          </cell>
          <cell r="I1111" t="str">
            <v>MN</v>
          </cell>
          <cell r="J1111" t="str">
            <v>OPEN LMS/PSF</v>
          </cell>
          <cell r="K1111" t="str">
            <v>HEALTHCARE</v>
          </cell>
          <cell r="L1111" t="str">
            <v>PSF</v>
          </cell>
          <cell r="M1111" t="str">
            <v>CPS</v>
          </cell>
        </row>
        <row r="1112">
          <cell r="E1112" t="str">
            <v>MN600</v>
          </cell>
          <cell r="F1112" t="str">
            <v>AccentCare Home Care</v>
          </cell>
          <cell r="I1112" t="str">
            <v>MN</v>
          </cell>
          <cell r="J1112" t="str">
            <v>OPEN LMS/PSF</v>
          </cell>
          <cell r="K1112" t="str">
            <v>HEALTHCARE</v>
          </cell>
          <cell r="L1112" t="str">
            <v>PSF</v>
          </cell>
          <cell r="M1112" t="str">
            <v>CPS</v>
          </cell>
        </row>
        <row r="1113">
          <cell r="E1113" t="str">
            <v>MN630</v>
          </cell>
          <cell r="F1113" t="str">
            <v>AccentCare Home Care</v>
          </cell>
          <cell r="I1113" t="str">
            <v>MN</v>
          </cell>
          <cell r="J1113" t="str">
            <v>OPEN LMS/PSF</v>
          </cell>
          <cell r="K1113" t="str">
            <v>HEALTHCARE</v>
          </cell>
          <cell r="L1113" t="str">
            <v>PSF</v>
          </cell>
          <cell r="M1113" t="str">
            <v>CPS</v>
          </cell>
        </row>
        <row r="1114">
          <cell r="E1114" t="str">
            <v>MN036</v>
          </cell>
          <cell r="F1114" t="str">
            <v>Sanford Wheaton Community Hospital</v>
          </cell>
          <cell r="H1114" t="str">
            <v>YES</v>
          </cell>
          <cell r="I1114" t="str">
            <v>MN</v>
          </cell>
          <cell r="J1114" t="str">
            <v>Polly Zwolensky</v>
          </cell>
          <cell r="K1114" t="str">
            <v>HEALTHCARE</v>
          </cell>
          <cell r="L1114" t="str">
            <v>KEY LL B2B</v>
          </cell>
          <cell r="M1114" t="str">
            <v>Western</v>
          </cell>
        </row>
        <row r="1115">
          <cell r="E1115" t="str">
            <v>MN042</v>
          </cell>
          <cell r="F1115" t="str">
            <v>Cuyuna Regional Medical Center</v>
          </cell>
          <cell r="I1115" t="str">
            <v>MN</v>
          </cell>
          <cell r="J1115" t="str">
            <v>Polly Zwolensky</v>
          </cell>
          <cell r="K1115" t="str">
            <v>HEALTHCARE</v>
          </cell>
          <cell r="L1115" t="str">
            <v>ONE</v>
          </cell>
          <cell r="M1115" t="str">
            <v>Western</v>
          </cell>
        </row>
        <row r="1116">
          <cell r="E1116" t="str">
            <v>MN051</v>
          </cell>
          <cell r="F1116" t="str">
            <v>Allina Home Oxygen &amp; Medical Equipment</v>
          </cell>
          <cell r="I1116" t="str">
            <v>MN</v>
          </cell>
          <cell r="J1116" t="str">
            <v>Tyler Hedrick</v>
          </cell>
          <cell r="K1116" t="str">
            <v>HEALTHCARE</v>
          </cell>
          <cell r="L1116" t="str">
            <v>IS LL</v>
          </cell>
          <cell r="M1116" t="str">
            <v>Inside Sales</v>
          </cell>
        </row>
        <row r="1117">
          <cell r="E1117" t="str">
            <v>MN657</v>
          </cell>
          <cell r="F1117" t="str">
            <v>Divine Home Care, Inc.</v>
          </cell>
          <cell r="I1117" t="str">
            <v>MN</v>
          </cell>
          <cell r="J1117" t="str">
            <v>Tyler Hedrick</v>
          </cell>
          <cell r="K1117" t="str">
            <v>HEALTHCARE</v>
          </cell>
          <cell r="L1117" t="str">
            <v>IS LL</v>
          </cell>
          <cell r="M1117" t="str">
            <v>Inside Sales</v>
          </cell>
        </row>
        <row r="1118">
          <cell r="E1118" t="str">
            <v>MN348</v>
          </cell>
          <cell r="F1118" t="str">
            <v>Good Samaritan - Bethany</v>
          </cell>
          <cell r="I1118" t="str">
            <v>MN</v>
          </cell>
          <cell r="J1118" t="str">
            <v>Polly Zwolensky</v>
          </cell>
          <cell r="K1118" t="str">
            <v>HEALTHCARE</v>
          </cell>
          <cell r="L1118" t="str">
            <v>PSF</v>
          </cell>
          <cell r="M1118" t="str">
            <v>Western</v>
          </cell>
        </row>
        <row r="1119">
          <cell r="E1119" t="str">
            <v>MN503</v>
          </cell>
          <cell r="F1119" t="str">
            <v>Medica Health Plans</v>
          </cell>
          <cell r="I1119" t="str">
            <v>MN</v>
          </cell>
          <cell r="J1119" t="str">
            <v>Polly Zwolensky</v>
          </cell>
          <cell r="K1119" t="str">
            <v>HEALTHCARE</v>
          </cell>
          <cell r="L1119" t="str">
            <v>ONE</v>
          </cell>
          <cell r="M1119" t="str">
            <v>Western</v>
          </cell>
        </row>
        <row r="1120">
          <cell r="E1120" t="str">
            <v>MN504</v>
          </cell>
          <cell r="F1120" t="str">
            <v>INTEGRA Home Care Inc.</v>
          </cell>
          <cell r="I1120" t="str">
            <v>MN</v>
          </cell>
          <cell r="J1120" t="str">
            <v>OPEN LMS/PSF</v>
          </cell>
          <cell r="K1120" t="str">
            <v>HEALTHCARE</v>
          </cell>
          <cell r="L1120" t="str">
            <v>PSF</v>
          </cell>
          <cell r="M1120" t="str">
            <v>CPS</v>
          </cell>
        </row>
        <row r="1121">
          <cell r="E1121" t="str">
            <v>MN508</v>
          </cell>
          <cell r="F1121" t="str">
            <v>Episcopal Home Care and Services</v>
          </cell>
          <cell r="H1121" t="str">
            <v>YES</v>
          </cell>
          <cell r="I1121" t="str">
            <v>MN</v>
          </cell>
          <cell r="J1121" t="str">
            <v>Polly Zwolensky</v>
          </cell>
          <cell r="K1121" t="str">
            <v>HEALTHCARE</v>
          </cell>
          <cell r="L1121" t="str">
            <v>KEY LL B2B</v>
          </cell>
          <cell r="M1121" t="str">
            <v>Western</v>
          </cell>
        </row>
        <row r="1122">
          <cell r="E1122" t="str">
            <v>MN565</v>
          </cell>
          <cell r="F1122" t="str">
            <v>Ecumen Home Care &amp; Hospice - Litchfield</v>
          </cell>
          <cell r="I1122" t="str">
            <v>MN</v>
          </cell>
          <cell r="J1122" t="str">
            <v>OPEN LMS/PSF</v>
          </cell>
          <cell r="K1122" t="str">
            <v>HEALTHCARE</v>
          </cell>
          <cell r="L1122" t="str">
            <v>PSF</v>
          </cell>
          <cell r="M1122" t="str">
            <v>CPS</v>
          </cell>
        </row>
        <row r="1123">
          <cell r="E1123" t="str">
            <v>MN601</v>
          </cell>
          <cell r="F1123" t="str">
            <v>Home Instead Senior care</v>
          </cell>
          <cell r="I1123" t="str">
            <v>MN</v>
          </cell>
          <cell r="J1123" t="str">
            <v>Tyler Hedrick</v>
          </cell>
          <cell r="K1123" t="str">
            <v>HEALTHCARE</v>
          </cell>
          <cell r="L1123" t="str">
            <v>ONE</v>
          </cell>
          <cell r="M1123" t="str">
            <v>Inside Sales</v>
          </cell>
        </row>
        <row r="1124">
          <cell r="E1124" t="str">
            <v>MN609</v>
          </cell>
          <cell r="F1124" t="str">
            <v>Philips Lifeline - Preston</v>
          </cell>
          <cell r="I1124" t="str">
            <v>MN</v>
          </cell>
          <cell r="J1124" t="str">
            <v>OPEN ONE</v>
          </cell>
          <cell r="K1124" t="str">
            <v>HEALTHCARE</v>
          </cell>
          <cell r="L1124" t="str">
            <v>OPEN ONE</v>
          </cell>
          <cell r="M1124" t="str">
            <v>OS</v>
          </cell>
        </row>
        <row r="1125">
          <cell r="E1125" t="str">
            <v>MN622</v>
          </cell>
          <cell r="F1125" t="str">
            <v>Home Instead Senior care</v>
          </cell>
          <cell r="I1125" t="str">
            <v>MN</v>
          </cell>
          <cell r="J1125" t="str">
            <v>Tyler Hedrick</v>
          </cell>
          <cell r="K1125" t="str">
            <v>HEALTHCARE</v>
          </cell>
          <cell r="L1125" t="str">
            <v>ONE</v>
          </cell>
          <cell r="M1125" t="str">
            <v>Inside Sales</v>
          </cell>
        </row>
        <row r="1126">
          <cell r="E1126" t="str">
            <v>MN646</v>
          </cell>
          <cell r="F1126" t="str">
            <v>Kenwood Retirement Community</v>
          </cell>
          <cell r="I1126" t="str">
            <v>MN</v>
          </cell>
          <cell r="J1126" t="str">
            <v>OPEN SL</v>
          </cell>
          <cell r="K1126" t="str">
            <v>HEALTHCARE</v>
          </cell>
          <cell r="L1126" t="str">
            <v>PSF</v>
          </cell>
          <cell r="M1126" t="str">
            <v>SL</v>
          </cell>
        </row>
        <row r="1127">
          <cell r="E1127" t="str">
            <v>MN663</v>
          </cell>
          <cell r="F1127" t="str">
            <v>Philips Lifeline- St. Paul</v>
          </cell>
          <cell r="G1127" t="str">
            <v>STATE BUCKET</v>
          </cell>
          <cell r="I1127" t="str">
            <v>MN</v>
          </cell>
          <cell r="J1127" t="str">
            <v>Polly Zwolensky</v>
          </cell>
          <cell r="K1127" t="str">
            <v>HEALTHCARE</v>
          </cell>
          <cell r="L1127" t="str">
            <v>ONE</v>
          </cell>
          <cell r="M1127" t="str">
            <v>Western</v>
          </cell>
        </row>
        <row r="1128">
          <cell r="E1128" t="str">
            <v>MN707</v>
          </cell>
          <cell r="F1128" t="str">
            <v>Home Instead Senior Care #161</v>
          </cell>
          <cell r="I1128" t="str">
            <v>MN</v>
          </cell>
          <cell r="J1128" t="str">
            <v>Tyler Hedrick</v>
          </cell>
          <cell r="K1128" t="str">
            <v>HEALTHCARE</v>
          </cell>
          <cell r="L1128" t="str">
            <v>ONE</v>
          </cell>
          <cell r="M1128" t="str">
            <v>Inside Sales</v>
          </cell>
        </row>
        <row r="1129">
          <cell r="E1129" t="str">
            <v>MN530</v>
          </cell>
          <cell r="F1129" t="str">
            <v>Minnesota Lifeline</v>
          </cell>
          <cell r="H1129" t="str">
            <v>YES</v>
          </cell>
          <cell r="I1129" t="str">
            <v>MN</v>
          </cell>
          <cell r="J1129" t="str">
            <v>Polly Zwolensky</v>
          </cell>
          <cell r="K1129" t="str">
            <v>HEALTHCARE</v>
          </cell>
          <cell r="L1129" t="str">
            <v>KEY LL GSD</v>
          </cell>
          <cell r="M1129" t="str">
            <v>Western</v>
          </cell>
        </row>
        <row r="1130">
          <cell r="E1130" t="str">
            <v>MN730</v>
          </cell>
          <cell r="F1130" t="str">
            <v>Chisago County</v>
          </cell>
          <cell r="H1130" t="str">
            <v>YES</v>
          </cell>
          <cell r="I1130" t="str">
            <v>MN</v>
          </cell>
          <cell r="J1130" t="str">
            <v>Polly Zwolensky</v>
          </cell>
          <cell r="K1130" t="str">
            <v>HEALTHCARE</v>
          </cell>
          <cell r="L1130" t="str">
            <v>KEY LL GSD</v>
          </cell>
          <cell r="M1130" t="str">
            <v>Western</v>
          </cell>
        </row>
        <row r="1131">
          <cell r="E1131" t="str">
            <v>MN732</v>
          </cell>
          <cell r="F1131" t="str">
            <v>St Louis County MN Medicaid</v>
          </cell>
          <cell r="H1131" t="str">
            <v>YES</v>
          </cell>
          <cell r="I1131" t="str">
            <v>MN</v>
          </cell>
          <cell r="J1131" t="str">
            <v>Polly Zwolensky</v>
          </cell>
          <cell r="K1131" t="str">
            <v>HEALTHCARE</v>
          </cell>
          <cell r="L1131" t="str">
            <v>KEY LL GSD</v>
          </cell>
          <cell r="M1131" t="str">
            <v>Western</v>
          </cell>
        </row>
        <row r="1132">
          <cell r="E1132" t="str">
            <v>MN900</v>
          </cell>
          <cell r="F1132" t="str">
            <v>GoSafe Only - MN - Medicaid</v>
          </cell>
          <cell r="H1132" t="str">
            <v>YES</v>
          </cell>
          <cell r="I1132" t="str">
            <v>MN</v>
          </cell>
          <cell r="J1132" t="str">
            <v>Polly Zwolensky</v>
          </cell>
          <cell r="K1132" t="str">
            <v>HEALTHCARE</v>
          </cell>
          <cell r="L1132" t="str">
            <v>KEY LL GSD</v>
          </cell>
          <cell r="M1132" t="str">
            <v>Western</v>
          </cell>
        </row>
        <row r="1133">
          <cell r="E1133" t="str">
            <v>MN901</v>
          </cell>
          <cell r="F1133" t="str">
            <v>Becker County - Carlton County</v>
          </cell>
          <cell r="H1133" t="str">
            <v>YES</v>
          </cell>
          <cell r="I1133" t="str">
            <v>MN</v>
          </cell>
          <cell r="J1133" t="str">
            <v>Polly Zwolensky</v>
          </cell>
          <cell r="K1133" t="str">
            <v>HEALTHCARE</v>
          </cell>
          <cell r="L1133" t="str">
            <v>KEY LL GSD</v>
          </cell>
          <cell r="M1133" t="str">
            <v>Western</v>
          </cell>
        </row>
        <row r="1134">
          <cell r="E1134" t="str">
            <v>MN902</v>
          </cell>
          <cell r="F1134" t="str">
            <v>Anoka County MN Medicaid</v>
          </cell>
          <cell r="H1134" t="str">
            <v>YES</v>
          </cell>
          <cell r="I1134" t="str">
            <v>MN</v>
          </cell>
          <cell r="J1134" t="str">
            <v>Polly Zwolensky</v>
          </cell>
          <cell r="K1134" t="str">
            <v>HEALTHCARE</v>
          </cell>
          <cell r="L1134" t="str">
            <v>KEY LL GSD</v>
          </cell>
          <cell r="M1134" t="str">
            <v>Western</v>
          </cell>
        </row>
        <row r="1135">
          <cell r="E1135" t="str">
            <v>MN903</v>
          </cell>
          <cell r="F1135" t="str">
            <v>Goodhue County MN Medicaid</v>
          </cell>
          <cell r="H1135" t="str">
            <v>YES</v>
          </cell>
          <cell r="I1135" t="str">
            <v>MN</v>
          </cell>
          <cell r="J1135" t="str">
            <v>Polly Zwolensky</v>
          </cell>
          <cell r="K1135" t="str">
            <v>HEALTHCARE</v>
          </cell>
          <cell r="L1135" t="str">
            <v>KEY LL GSD</v>
          </cell>
          <cell r="M1135" t="str">
            <v>Western</v>
          </cell>
        </row>
        <row r="1136">
          <cell r="E1136" t="str">
            <v>MN905</v>
          </cell>
          <cell r="F1136" t="str">
            <v>Ramsey County MN Medicaid</v>
          </cell>
          <cell r="H1136" t="str">
            <v>YES</v>
          </cell>
          <cell r="I1136" t="str">
            <v>MN</v>
          </cell>
          <cell r="J1136" t="str">
            <v>Polly Zwolensky</v>
          </cell>
          <cell r="K1136" t="str">
            <v>HEALTHCARE</v>
          </cell>
          <cell r="L1136" t="str">
            <v>KEY LL GSD</v>
          </cell>
          <cell r="M1136" t="str">
            <v>Western</v>
          </cell>
        </row>
        <row r="1137">
          <cell r="E1137" t="str">
            <v>MN918</v>
          </cell>
          <cell r="F1137" t="str">
            <v>Carver County Community Social Services</v>
          </cell>
          <cell r="H1137" t="str">
            <v>YES</v>
          </cell>
          <cell r="I1137" t="str">
            <v>MN</v>
          </cell>
          <cell r="J1137" t="str">
            <v>Polly Zwolensky</v>
          </cell>
          <cell r="K1137" t="str">
            <v>HEALTHCARE</v>
          </cell>
          <cell r="L1137" t="str">
            <v>KEY LL GSD</v>
          </cell>
          <cell r="M1137" t="str">
            <v>Western</v>
          </cell>
        </row>
        <row r="1138">
          <cell r="E1138" t="str">
            <v>MN928</v>
          </cell>
          <cell r="F1138" t="str">
            <v>Faribault and Martin Counties</v>
          </cell>
          <cell r="H1138" t="str">
            <v>YES</v>
          </cell>
          <cell r="I1138" t="str">
            <v>MN</v>
          </cell>
          <cell r="J1138" t="str">
            <v>Polly Zwolensky</v>
          </cell>
          <cell r="K1138" t="str">
            <v>HEALTHCARE</v>
          </cell>
          <cell r="L1138" t="str">
            <v>KEY LL GSD</v>
          </cell>
          <cell r="M1138" t="str">
            <v>Western</v>
          </cell>
        </row>
        <row r="1139">
          <cell r="E1139" t="str">
            <v>MN933</v>
          </cell>
          <cell r="F1139" t="str">
            <v>Ramsey County</v>
          </cell>
          <cell r="H1139" t="str">
            <v>YES</v>
          </cell>
          <cell r="I1139" t="str">
            <v>MN</v>
          </cell>
          <cell r="J1139" t="str">
            <v>Polly Zwolensky</v>
          </cell>
          <cell r="K1139" t="str">
            <v>HEALTHCARE</v>
          </cell>
          <cell r="L1139" t="str">
            <v>KEY LL GSD</v>
          </cell>
          <cell r="M1139" t="str">
            <v>Western</v>
          </cell>
        </row>
        <row r="1140">
          <cell r="E1140" t="str">
            <v>MN935</v>
          </cell>
          <cell r="F1140" t="str">
            <v>Washington County</v>
          </cell>
          <cell r="H1140" t="str">
            <v>YES</v>
          </cell>
          <cell r="I1140" t="str">
            <v>MN</v>
          </cell>
          <cell r="J1140" t="str">
            <v>Polly Zwolensky</v>
          </cell>
          <cell r="K1140" t="str">
            <v>HEALTHCARE</v>
          </cell>
          <cell r="L1140" t="str">
            <v>KEY LL GSD</v>
          </cell>
          <cell r="M1140" t="str">
            <v>Western</v>
          </cell>
        </row>
        <row r="1141">
          <cell r="E1141" t="str">
            <v>MN906</v>
          </cell>
          <cell r="F1141" t="str">
            <v>Medica Health Plan</v>
          </cell>
          <cell r="H1141" t="str">
            <v>YES</v>
          </cell>
          <cell r="I1141" t="str">
            <v>MN</v>
          </cell>
          <cell r="J1141" t="str">
            <v>Polly Zwolensky</v>
          </cell>
          <cell r="K1141" t="str">
            <v>HEALTHCARE</v>
          </cell>
          <cell r="L1141" t="str">
            <v>KEY LL GSD</v>
          </cell>
          <cell r="M1141" t="str">
            <v>Western</v>
          </cell>
        </row>
        <row r="1142">
          <cell r="E1142" t="str">
            <v>MN908</v>
          </cell>
          <cell r="F1142" t="str">
            <v>Health Partners MSHO</v>
          </cell>
          <cell r="H1142" t="str">
            <v>YES</v>
          </cell>
          <cell r="I1142" t="str">
            <v>MN</v>
          </cell>
          <cell r="J1142" t="str">
            <v>Polly Zwolensky</v>
          </cell>
          <cell r="K1142" t="str">
            <v>HEALTHCARE</v>
          </cell>
          <cell r="L1142" t="str">
            <v>KEY LL GSD</v>
          </cell>
          <cell r="M1142" t="str">
            <v>Western</v>
          </cell>
        </row>
        <row r="1143">
          <cell r="E1143" t="str">
            <v>MN920</v>
          </cell>
          <cell r="F1143" t="str">
            <v>Prime West</v>
          </cell>
          <cell r="H1143" t="str">
            <v>YES</v>
          </cell>
          <cell r="I1143" t="str">
            <v>MN</v>
          </cell>
          <cell r="J1143" t="str">
            <v>Polly Zwolensky</v>
          </cell>
          <cell r="K1143" t="str">
            <v>HEALTHCARE</v>
          </cell>
          <cell r="L1143" t="str">
            <v>KEY LL GSD</v>
          </cell>
          <cell r="M1143" t="str">
            <v>Western</v>
          </cell>
        </row>
        <row r="1144">
          <cell r="E1144" t="str">
            <v>MN921</v>
          </cell>
          <cell r="F1144" t="str">
            <v>South Country Health Alliance (UCare)</v>
          </cell>
          <cell r="H1144" t="str">
            <v>YES</v>
          </cell>
          <cell r="I1144" t="str">
            <v>MN</v>
          </cell>
          <cell r="J1144" t="str">
            <v>Polly Zwolensky</v>
          </cell>
          <cell r="K1144" t="str">
            <v>HEALTHCARE</v>
          </cell>
          <cell r="L1144" t="str">
            <v>KEY LL GSD</v>
          </cell>
          <cell r="M1144" t="str">
            <v>Western</v>
          </cell>
        </row>
        <row r="1145">
          <cell r="E1145" t="str">
            <v>MN922</v>
          </cell>
          <cell r="F1145" t="str">
            <v>Consumer Directed Community Services (CDCS)</v>
          </cell>
          <cell r="H1145" t="str">
            <v>YES</v>
          </cell>
          <cell r="I1145" t="str">
            <v>MN</v>
          </cell>
          <cell r="J1145" t="str">
            <v>Polly Zwolensky</v>
          </cell>
          <cell r="K1145" t="str">
            <v>HEALTHCARE</v>
          </cell>
          <cell r="L1145" t="str">
            <v>KEY LL GSD</v>
          </cell>
          <cell r="M1145" t="str">
            <v>Western</v>
          </cell>
        </row>
        <row r="1146">
          <cell r="E1146" t="str">
            <v>MN942</v>
          </cell>
          <cell r="F1146" t="str">
            <v>Consumer Directed Community Services</v>
          </cell>
          <cell r="H1146" t="str">
            <v>YES</v>
          </cell>
          <cell r="I1146" t="str">
            <v>MN</v>
          </cell>
          <cell r="J1146" t="str">
            <v>Polly Zwolensky</v>
          </cell>
          <cell r="K1146" t="str">
            <v>HEALTHCARE</v>
          </cell>
          <cell r="L1146" t="str">
            <v>KEY LL GSD</v>
          </cell>
          <cell r="M1146" t="str">
            <v>Western</v>
          </cell>
        </row>
        <row r="1147">
          <cell r="E1147" t="str">
            <v>MN927</v>
          </cell>
          <cell r="F1147" t="str">
            <v>Secure Blue</v>
          </cell>
          <cell r="H1147" t="str">
            <v>YES</v>
          </cell>
          <cell r="I1147" t="str">
            <v>MN</v>
          </cell>
          <cell r="J1147" t="str">
            <v>Polly Zwolensky</v>
          </cell>
          <cell r="K1147" t="str">
            <v>HEALTHCARE</v>
          </cell>
          <cell r="L1147" t="str">
            <v>KEY LL GSD</v>
          </cell>
          <cell r="M1147" t="str">
            <v>Western</v>
          </cell>
        </row>
        <row r="1148">
          <cell r="E1148" t="str">
            <v>MN937</v>
          </cell>
          <cell r="F1148" t="str">
            <v>South Country Health Alliance</v>
          </cell>
          <cell r="H1148" t="str">
            <v>YES</v>
          </cell>
          <cell r="I1148" t="str">
            <v>MN</v>
          </cell>
          <cell r="J1148" t="str">
            <v>Polly Zwolensky</v>
          </cell>
          <cell r="K1148" t="str">
            <v>HEALTHCARE</v>
          </cell>
          <cell r="L1148" t="str">
            <v>KEY LL GSD</v>
          </cell>
          <cell r="M1148" t="str">
            <v>Western</v>
          </cell>
        </row>
        <row r="1149">
          <cell r="E1149" t="str">
            <v>MO001</v>
          </cell>
          <cell r="F1149" t="str">
            <v>University of Missouri</v>
          </cell>
          <cell r="I1149" t="str">
            <v>MO</v>
          </cell>
          <cell r="J1149" t="str">
            <v>Jerri McCracken</v>
          </cell>
          <cell r="K1149" t="str">
            <v>HEALTHCARE</v>
          </cell>
          <cell r="L1149" t="str">
            <v>LL B2B</v>
          </cell>
          <cell r="M1149" t="str">
            <v>Western</v>
          </cell>
        </row>
        <row r="1150">
          <cell r="E1150" t="str">
            <v>FE170</v>
          </cell>
          <cell r="F1150" t="str">
            <v>Oxford Healthcare Lifeline</v>
          </cell>
          <cell r="I1150" t="str">
            <v>MO</v>
          </cell>
          <cell r="J1150" t="str">
            <v>Jerri McCracken</v>
          </cell>
          <cell r="K1150" t="str">
            <v>CARESAGE</v>
          </cell>
          <cell r="L1150" t="str">
            <v>LL B2B</v>
          </cell>
          <cell r="M1150" t="str">
            <v>Western</v>
          </cell>
        </row>
        <row r="1151">
          <cell r="E1151" t="str">
            <v>FE171</v>
          </cell>
          <cell r="F1151" t="str">
            <v>Oxford Healthcare Lifeline</v>
          </cell>
          <cell r="I1151" t="str">
            <v>MO</v>
          </cell>
          <cell r="J1151" t="str">
            <v>Jerri McCracken</v>
          </cell>
          <cell r="K1151" t="str">
            <v>CARESAGE</v>
          </cell>
          <cell r="L1151" t="str">
            <v>PSF</v>
          </cell>
          <cell r="M1151" t="str">
            <v>Western</v>
          </cell>
        </row>
        <row r="1152">
          <cell r="E1152" t="str">
            <v>FE193</v>
          </cell>
          <cell r="F1152" t="str">
            <v>Oxford Healthcare Lifeline</v>
          </cell>
          <cell r="I1152" t="str">
            <v>MO</v>
          </cell>
          <cell r="J1152" t="str">
            <v>Jerri McCracken</v>
          </cell>
          <cell r="K1152" t="str">
            <v>CARESAGE</v>
          </cell>
          <cell r="L1152" t="str">
            <v>LL B2B</v>
          </cell>
          <cell r="M1152" t="str">
            <v>Western</v>
          </cell>
        </row>
        <row r="1153">
          <cell r="E1153" t="str">
            <v>MO013</v>
          </cell>
          <cell r="F1153" t="str">
            <v>Oxford Healthcare Lifeline</v>
          </cell>
          <cell r="I1153" t="str">
            <v>MO</v>
          </cell>
          <cell r="J1153" t="str">
            <v>Jerri McCracken</v>
          </cell>
          <cell r="K1153" t="str">
            <v>HEALTHCARE</v>
          </cell>
          <cell r="L1153" t="str">
            <v>LL B2B</v>
          </cell>
          <cell r="M1153" t="str">
            <v>Western</v>
          </cell>
        </row>
        <row r="1154">
          <cell r="E1154" t="str">
            <v>MO113</v>
          </cell>
          <cell r="F1154" t="str">
            <v>Oxford Healthcare</v>
          </cell>
          <cell r="I1154" t="str">
            <v>MO</v>
          </cell>
          <cell r="J1154" t="str">
            <v>Jerri McCracken</v>
          </cell>
          <cell r="K1154" t="str">
            <v>HEALTHCARE</v>
          </cell>
          <cell r="L1154" t="str">
            <v>LL B2B</v>
          </cell>
          <cell r="M1154" t="str">
            <v>Western</v>
          </cell>
        </row>
        <row r="1155">
          <cell r="E1155" t="str">
            <v>MO038</v>
          </cell>
          <cell r="F1155" t="str">
            <v>Ste. Genevieve County Memorial Hospital</v>
          </cell>
          <cell r="I1155" t="str">
            <v>MO</v>
          </cell>
          <cell r="J1155" t="str">
            <v>Tyler Hedrick</v>
          </cell>
          <cell r="K1155" t="str">
            <v>HEALTHCARE</v>
          </cell>
          <cell r="L1155" t="str">
            <v>IS LL</v>
          </cell>
          <cell r="M1155" t="str">
            <v>Inside Sales</v>
          </cell>
        </row>
        <row r="1156">
          <cell r="E1156" t="str">
            <v>MO043</v>
          </cell>
          <cell r="F1156" t="str">
            <v>BJC Home Care Services</v>
          </cell>
          <cell r="I1156" t="str">
            <v>MO</v>
          </cell>
          <cell r="J1156" t="str">
            <v>Jerri McCracken</v>
          </cell>
          <cell r="K1156" t="str">
            <v>HEALTHCARE</v>
          </cell>
          <cell r="L1156" t="str">
            <v>ONE</v>
          </cell>
          <cell r="M1156" t="str">
            <v>Western</v>
          </cell>
        </row>
        <row r="1157">
          <cell r="E1157" t="str">
            <v>MO046</v>
          </cell>
          <cell r="F1157" t="str">
            <v>Philips Lifeline - Overland Park</v>
          </cell>
          <cell r="I1157" t="str">
            <v>MO</v>
          </cell>
          <cell r="J1157" t="str">
            <v>Jerri McCracken</v>
          </cell>
          <cell r="K1157" t="str">
            <v>HEALTHCARE</v>
          </cell>
          <cell r="L1157" t="str">
            <v>LL GSD</v>
          </cell>
          <cell r="M1157" t="str">
            <v>Western</v>
          </cell>
        </row>
        <row r="1158">
          <cell r="E1158" t="str">
            <v>MO057</v>
          </cell>
          <cell r="F1158" t="str">
            <v>SSM Health Care St. Louis</v>
          </cell>
          <cell r="I1158" t="str">
            <v>MO</v>
          </cell>
          <cell r="J1158" t="str">
            <v>Tyler Hedrick</v>
          </cell>
          <cell r="K1158" t="str">
            <v>HEALTHCARE</v>
          </cell>
          <cell r="L1158" t="str">
            <v>ONE</v>
          </cell>
          <cell r="M1158" t="str">
            <v>Inside Sales</v>
          </cell>
        </row>
        <row r="1159">
          <cell r="E1159" t="str">
            <v>MO063</v>
          </cell>
          <cell r="F1159" t="str">
            <v>Scotland County Hospital</v>
          </cell>
          <cell r="I1159" t="str">
            <v>MO</v>
          </cell>
          <cell r="J1159" t="str">
            <v>Tyler Hedrick</v>
          </cell>
          <cell r="K1159" t="str">
            <v>HEALTHCARE</v>
          </cell>
          <cell r="L1159" t="str">
            <v>IS LL</v>
          </cell>
          <cell r="M1159" t="str">
            <v>Inside Sales</v>
          </cell>
        </row>
        <row r="1160">
          <cell r="E1160" t="str">
            <v>MO065</v>
          </cell>
          <cell r="F1160" t="str">
            <v>Jefferson County Mem. Hospital Foundatio</v>
          </cell>
          <cell r="I1160" t="str">
            <v>MO</v>
          </cell>
          <cell r="J1160" t="str">
            <v>Tyler Hedrick</v>
          </cell>
          <cell r="K1160" t="str">
            <v>HEALTHCARE</v>
          </cell>
          <cell r="L1160" t="str">
            <v>IS LL</v>
          </cell>
          <cell r="M1160" t="str">
            <v>Inside Sales</v>
          </cell>
        </row>
        <row r="1161">
          <cell r="E1161" t="str">
            <v>MO075</v>
          </cell>
          <cell r="F1161" t="str">
            <v>Philips Lifeline</v>
          </cell>
          <cell r="G1161" t="str">
            <v>STATE BUCKET</v>
          </cell>
          <cell r="I1161" t="str">
            <v>MO</v>
          </cell>
          <cell r="J1161" t="str">
            <v>Jerri McCracken</v>
          </cell>
          <cell r="K1161" t="str">
            <v>HEALTHCARE</v>
          </cell>
          <cell r="L1161" t="str">
            <v>ONE</v>
          </cell>
          <cell r="M1161" t="str">
            <v>Western</v>
          </cell>
        </row>
        <row r="1162">
          <cell r="E1162" t="str">
            <v>MO078</v>
          </cell>
          <cell r="F1162" t="str">
            <v>Serve Link Home Care</v>
          </cell>
          <cell r="I1162" t="str">
            <v>MO</v>
          </cell>
          <cell r="J1162" t="str">
            <v>Jerri McCracken</v>
          </cell>
          <cell r="K1162" t="str">
            <v>HEALTHCARE</v>
          </cell>
          <cell r="L1162" t="str">
            <v>LL B2B</v>
          </cell>
          <cell r="M1162" t="str">
            <v>Western</v>
          </cell>
        </row>
        <row r="1163">
          <cell r="E1163" t="str">
            <v>MO108</v>
          </cell>
          <cell r="F1163" t="str">
            <v>Serve Link Home Care, Inc.</v>
          </cell>
          <cell r="I1163" t="str">
            <v>MO</v>
          </cell>
          <cell r="J1163" t="str">
            <v>Jerri McCracken</v>
          </cell>
          <cell r="K1163" t="str">
            <v>HEALTHCARE</v>
          </cell>
          <cell r="L1163" t="str">
            <v>LL B2B</v>
          </cell>
          <cell r="M1163" t="str">
            <v>Western</v>
          </cell>
        </row>
        <row r="1164">
          <cell r="E1164" t="str">
            <v>MO500</v>
          </cell>
          <cell r="F1164" t="str">
            <v>Serve Link Home Care</v>
          </cell>
          <cell r="I1164" t="str">
            <v>MO</v>
          </cell>
          <cell r="J1164" t="str">
            <v>Jerri McCracken</v>
          </cell>
          <cell r="K1164" t="str">
            <v>HEALTHCARE</v>
          </cell>
          <cell r="L1164" t="str">
            <v>LL B2B</v>
          </cell>
          <cell r="M1164" t="str">
            <v>Western</v>
          </cell>
        </row>
        <row r="1165">
          <cell r="E1165" t="str">
            <v>MO678</v>
          </cell>
          <cell r="F1165" t="str">
            <v>Serve Link Home Care</v>
          </cell>
          <cell r="I1165" t="str">
            <v>MO</v>
          </cell>
          <cell r="J1165" t="str">
            <v>Jerri McCracken</v>
          </cell>
          <cell r="K1165" t="str">
            <v>HEALTHCARE</v>
          </cell>
          <cell r="L1165" t="str">
            <v>PSF</v>
          </cell>
          <cell r="M1165" t="str">
            <v>Western</v>
          </cell>
        </row>
        <row r="1166">
          <cell r="E1166" t="str">
            <v>MO102</v>
          </cell>
          <cell r="F1166" t="str">
            <v>Heart of the Ozarks Medical Equipment</v>
          </cell>
          <cell r="I1166" t="str">
            <v>MO</v>
          </cell>
          <cell r="J1166" t="str">
            <v>OPEN LMS/PSF</v>
          </cell>
          <cell r="K1166" t="str">
            <v>HEALTHCARE</v>
          </cell>
          <cell r="L1166" t="str">
            <v>LMS</v>
          </cell>
          <cell r="M1166" t="str">
            <v>CPS</v>
          </cell>
        </row>
        <row r="1167">
          <cell r="E1167" t="str">
            <v>MO135</v>
          </cell>
          <cell r="F1167" t="str">
            <v>Health Emergency Lifeline Program, Inc.</v>
          </cell>
          <cell r="I1167" t="str">
            <v>MO</v>
          </cell>
          <cell r="J1167" t="str">
            <v>Jerri McCracken</v>
          </cell>
          <cell r="K1167" t="str">
            <v>HEALTHCARE</v>
          </cell>
          <cell r="L1167" t="str">
            <v>LL B2B</v>
          </cell>
          <cell r="M1167" t="str">
            <v>Western</v>
          </cell>
        </row>
        <row r="1168">
          <cell r="E1168" t="str">
            <v>MO235</v>
          </cell>
          <cell r="F1168" t="str">
            <v>Health Emergency Lifeline Program Inc.</v>
          </cell>
          <cell r="I1168" t="str">
            <v>MO</v>
          </cell>
          <cell r="J1168" t="str">
            <v>Jerri McCracken</v>
          </cell>
          <cell r="K1168" t="str">
            <v>HEALTHCARE</v>
          </cell>
          <cell r="L1168" t="str">
            <v>LL B2B</v>
          </cell>
          <cell r="M1168" t="str">
            <v>Western</v>
          </cell>
        </row>
        <row r="1169">
          <cell r="E1169" t="str">
            <v>MO504</v>
          </cell>
          <cell r="F1169" t="str">
            <v>Senior Helpers</v>
          </cell>
          <cell r="I1169" t="str">
            <v>MO</v>
          </cell>
          <cell r="J1169" t="str">
            <v>Jerri McCracken</v>
          </cell>
          <cell r="K1169" t="str">
            <v>HEALTHCARE</v>
          </cell>
          <cell r="L1169" t="str">
            <v>PSF</v>
          </cell>
          <cell r="M1169" t="str">
            <v>Western</v>
          </cell>
        </row>
        <row r="1170">
          <cell r="E1170" t="str">
            <v>MO506</v>
          </cell>
          <cell r="F1170" t="str">
            <v>Senior Helpers</v>
          </cell>
          <cell r="I1170" t="str">
            <v>MO</v>
          </cell>
          <cell r="J1170" t="str">
            <v>OPEN LMS/PSF</v>
          </cell>
          <cell r="K1170" t="str">
            <v>HEALTHCARE</v>
          </cell>
          <cell r="L1170" t="str">
            <v>PSF</v>
          </cell>
          <cell r="M1170" t="str">
            <v>CPS</v>
          </cell>
        </row>
        <row r="1171">
          <cell r="E1171" t="str">
            <v>MO604</v>
          </cell>
          <cell r="F1171" t="str">
            <v>Integrity Home Care</v>
          </cell>
          <cell r="I1171" t="str">
            <v>MO</v>
          </cell>
          <cell r="J1171" t="str">
            <v>Tyler Hedrick</v>
          </cell>
          <cell r="K1171" t="str">
            <v>HEALTHCARE</v>
          </cell>
          <cell r="L1171" t="str">
            <v>ONE</v>
          </cell>
          <cell r="M1171" t="str">
            <v>Inside Sales</v>
          </cell>
        </row>
        <row r="1172">
          <cell r="E1172" t="str">
            <v>MO646</v>
          </cell>
          <cell r="F1172" t="str">
            <v>Philips Lifeline - Overland Park</v>
          </cell>
          <cell r="I1172" t="str">
            <v>MO</v>
          </cell>
          <cell r="J1172" t="str">
            <v>OPEN ONE</v>
          </cell>
          <cell r="K1172" t="str">
            <v>HEALTHCARE</v>
          </cell>
          <cell r="L1172" t="str">
            <v>OPEN ONE</v>
          </cell>
          <cell r="M1172" t="str">
            <v>OS</v>
          </cell>
        </row>
        <row r="1173">
          <cell r="E1173" t="str">
            <v>MO651</v>
          </cell>
          <cell r="F1173" t="str">
            <v>New Horizons PACE</v>
          </cell>
          <cell r="I1173" t="str">
            <v>MO</v>
          </cell>
          <cell r="J1173" t="str">
            <v>Jerri McCracken</v>
          </cell>
          <cell r="K1173" t="str">
            <v>HEALTHCARE</v>
          </cell>
          <cell r="L1173" t="str">
            <v>PSF</v>
          </cell>
          <cell r="M1173" t="str">
            <v>Western</v>
          </cell>
        </row>
        <row r="1174">
          <cell r="E1174" t="str">
            <v>MO711</v>
          </cell>
          <cell r="F1174" t="str">
            <v>Lifeline of Kansas City</v>
          </cell>
          <cell r="I1174" t="str">
            <v>MO</v>
          </cell>
          <cell r="J1174" t="str">
            <v>OPEN ONE</v>
          </cell>
          <cell r="K1174" t="str">
            <v>HEALTHCARE</v>
          </cell>
          <cell r="L1174" t="str">
            <v>OPEN ONE</v>
          </cell>
          <cell r="M1174" t="str">
            <v>OS</v>
          </cell>
        </row>
        <row r="1175">
          <cell r="E1175" t="str">
            <v>MO740</v>
          </cell>
          <cell r="F1175" t="str">
            <v>Continuum Medical Alert, LLC</v>
          </cell>
          <cell r="I1175" t="str">
            <v>MO</v>
          </cell>
          <cell r="J1175" t="str">
            <v>OPEN ONE</v>
          </cell>
          <cell r="K1175" t="str">
            <v>HEALTHCARE</v>
          </cell>
          <cell r="L1175" t="str">
            <v>OPEN ONE</v>
          </cell>
          <cell r="M1175" t="str">
            <v>OS</v>
          </cell>
        </row>
        <row r="1176">
          <cell r="E1176" t="str">
            <v>MO900</v>
          </cell>
          <cell r="F1176" t="str">
            <v>Platte County Senior Citizens</v>
          </cell>
          <cell r="I1176" t="str">
            <v>MO</v>
          </cell>
          <cell r="J1176" t="str">
            <v>Jerri McCracken</v>
          </cell>
          <cell r="K1176" t="str">
            <v>HEALTHCARE</v>
          </cell>
          <cell r="L1176" t="str">
            <v>ONE</v>
          </cell>
          <cell r="M1176" t="str">
            <v>Western</v>
          </cell>
        </row>
        <row r="1177">
          <cell r="E1177" t="str">
            <v>MO901</v>
          </cell>
          <cell r="F1177" t="str">
            <v>Platte County Senior Citizens Fund - $5 Copay</v>
          </cell>
          <cell r="I1177" t="str">
            <v>MO</v>
          </cell>
          <cell r="J1177" t="str">
            <v>Jerri McCracken</v>
          </cell>
          <cell r="K1177" t="str">
            <v>HEALTHCARE</v>
          </cell>
          <cell r="L1177" t="str">
            <v>ONE</v>
          </cell>
          <cell r="M1177" t="str">
            <v>Western</v>
          </cell>
        </row>
        <row r="1178">
          <cell r="E1178" t="str">
            <v>MO902</v>
          </cell>
          <cell r="F1178" t="str">
            <v>Clay County Senior Service</v>
          </cell>
          <cell r="I1178" t="str">
            <v>MO</v>
          </cell>
          <cell r="J1178" t="str">
            <v>Jerri McCracken</v>
          </cell>
          <cell r="K1178" t="str">
            <v>HEALTHCARE</v>
          </cell>
          <cell r="L1178" t="str">
            <v>ONE</v>
          </cell>
          <cell r="M1178" t="str">
            <v>Western</v>
          </cell>
        </row>
        <row r="1179">
          <cell r="E1179" t="str">
            <v>MO907</v>
          </cell>
          <cell r="F1179" t="str">
            <v>Clay County NO COPAY</v>
          </cell>
          <cell r="I1179" t="str">
            <v>MO</v>
          </cell>
          <cell r="J1179" t="str">
            <v>Jerri McCracken</v>
          </cell>
          <cell r="K1179" t="str">
            <v>HEALTHCARE</v>
          </cell>
          <cell r="L1179" t="str">
            <v>LL GSD</v>
          </cell>
          <cell r="M1179" t="str">
            <v>Western</v>
          </cell>
        </row>
        <row r="1180">
          <cell r="E1180" t="str">
            <v>MO904</v>
          </cell>
          <cell r="F1180" t="str">
            <v>Ray County Senior Citizens Service Fund</v>
          </cell>
          <cell r="I1180" t="str">
            <v>MO</v>
          </cell>
          <cell r="J1180" t="str">
            <v>Jerri McCracken</v>
          </cell>
          <cell r="K1180" t="str">
            <v>HEALTHCARE</v>
          </cell>
          <cell r="L1180" t="str">
            <v>ONE</v>
          </cell>
          <cell r="M1180" t="str">
            <v>Western</v>
          </cell>
        </row>
        <row r="1181">
          <cell r="E1181" t="str">
            <v>MO906</v>
          </cell>
          <cell r="F1181" t="str">
            <v>Ray County Senior Services SPLIT COPAY</v>
          </cell>
          <cell r="I1181" t="str">
            <v>MO</v>
          </cell>
          <cell r="J1181" t="str">
            <v>Jerri McCracken</v>
          </cell>
          <cell r="K1181" t="str">
            <v>HEALTHCARE</v>
          </cell>
          <cell r="L1181" t="str">
            <v>ONE</v>
          </cell>
          <cell r="M1181" t="str">
            <v>Western</v>
          </cell>
        </row>
        <row r="1182">
          <cell r="E1182" t="str">
            <v>MO908</v>
          </cell>
          <cell r="F1182" t="str">
            <v>Alexian Brothers Community Serv. PACE</v>
          </cell>
          <cell r="I1182" t="str">
            <v>MO</v>
          </cell>
          <cell r="J1182" t="str">
            <v>Jerri McCracken</v>
          </cell>
          <cell r="K1182" t="str">
            <v>HEALTHCARE</v>
          </cell>
          <cell r="L1182" t="str">
            <v>LL GSD</v>
          </cell>
          <cell r="M1182" t="str">
            <v>Western</v>
          </cell>
        </row>
        <row r="1183">
          <cell r="E1183" t="str">
            <v>MO916</v>
          </cell>
          <cell r="F1183" t="str">
            <v>Northwest MO AAA PRIVATE PAY SUBS</v>
          </cell>
          <cell r="I1183" t="str">
            <v>MO</v>
          </cell>
          <cell r="J1183" t="str">
            <v>OPEN ONE</v>
          </cell>
          <cell r="K1183" t="str">
            <v>HEALTHCARE</v>
          </cell>
          <cell r="L1183" t="str">
            <v>OPEN ONE</v>
          </cell>
          <cell r="M1183" t="str">
            <v>OS</v>
          </cell>
        </row>
        <row r="1184">
          <cell r="E1184" t="str">
            <v>MS029</v>
          </cell>
          <cell r="F1184" t="str">
            <v>Philips Lifeline- Indianola (Pilot Club)</v>
          </cell>
          <cell r="G1184" t="str">
            <v>STATE BUCKET</v>
          </cell>
          <cell r="I1184" t="str">
            <v>MS</v>
          </cell>
          <cell r="J1184" t="str">
            <v>Jerri McCracken</v>
          </cell>
          <cell r="K1184" t="str">
            <v>HEALTHCARE</v>
          </cell>
          <cell r="L1184" t="str">
            <v>OPEN ONE</v>
          </cell>
          <cell r="M1184" t="str">
            <v>Western</v>
          </cell>
        </row>
        <row r="1185">
          <cell r="E1185" t="str">
            <v>MS642</v>
          </cell>
          <cell r="F1185" t="str">
            <v>Southwest Mississippi Regional Med. Ctr.</v>
          </cell>
          <cell r="I1185" t="str">
            <v>MS</v>
          </cell>
          <cell r="J1185" t="str">
            <v>OPEN LMS/PSF</v>
          </cell>
          <cell r="K1185" t="str">
            <v>HEALTHCARE</v>
          </cell>
          <cell r="L1185" t="str">
            <v>PSF</v>
          </cell>
          <cell r="M1185" t="str">
            <v>CPS</v>
          </cell>
        </row>
        <row r="1186">
          <cell r="E1186" t="str">
            <v>MS048</v>
          </cell>
          <cell r="F1186" t="str">
            <v>Forrest General Hospital</v>
          </cell>
          <cell r="I1186" t="str">
            <v>MS</v>
          </cell>
          <cell r="J1186" t="str">
            <v>Tyler Hedrick</v>
          </cell>
          <cell r="K1186" t="str">
            <v>HEALTHCARE</v>
          </cell>
          <cell r="L1186" t="str">
            <v>ONE</v>
          </cell>
          <cell r="M1186" t="str">
            <v>Inside Sales</v>
          </cell>
        </row>
        <row r="1187">
          <cell r="E1187" t="str">
            <v>MS558</v>
          </cell>
          <cell r="F1187" t="str">
            <v>FirstLight Home Care</v>
          </cell>
          <cell r="I1187" t="str">
            <v>MS</v>
          </cell>
          <cell r="J1187" t="str">
            <v>Tyler Hedrick</v>
          </cell>
          <cell r="K1187" t="str">
            <v>HEALTHCARE</v>
          </cell>
          <cell r="L1187" t="str">
            <v>IS LL</v>
          </cell>
          <cell r="M1187" t="str">
            <v>Inside Sales</v>
          </cell>
        </row>
        <row r="1188">
          <cell r="E1188" t="str">
            <v>MS647</v>
          </cell>
          <cell r="F1188" t="str">
            <v>Philips Lifeline - Winonan</v>
          </cell>
          <cell r="I1188" t="str">
            <v>MS</v>
          </cell>
          <cell r="J1188" t="str">
            <v>OPEN ONE</v>
          </cell>
          <cell r="K1188" t="str">
            <v>HEALTHCARE</v>
          </cell>
          <cell r="L1188" t="str">
            <v>OPEN ONE</v>
          </cell>
          <cell r="M1188" t="str">
            <v>OS</v>
          </cell>
        </row>
        <row r="1189">
          <cell r="E1189" t="str">
            <v>MT015</v>
          </cell>
          <cell r="F1189" t="str">
            <v>Rosebud Community Hospital</v>
          </cell>
          <cell r="I1189" t="str">
            <v>MT</v>
          </cell>
          <cell r="J1189" t="str">
            <v>Open (John Zuder)</v>
          </cell>
          <cell r="K1189" t="str">
            <v>HEALTHCARE</v>
          </cell>
          <cell r="L1189" t="str">
            <v>IS LL</v>
          </cell>
          <cell r="M1189" t="str">
            <v>Inside Sales</v>
          </cell>
        </row>
        <row r="1190">
          <cell r="E1190" t="str">
            <v>MT016</v>
          </cell>
          <cell r="F1190" t="str">
            <v>Northern Montana Hospital</v>
          </cell>
          <cell r="I1190" t="str">
            <v>MT</v>
          </cell>
          <cell r="J1190" t="str">
            <v>Open (John Zuder)</v>
          </cell>
          <cell r="K1190" t="str">
            <v>HEALTHCARE</v>
          </cell>
          <cell r="L1190" t="str">
            <v>IS LL</v>
          </cell>
          <cell r="M1190" t="str">
            <v>Inside Sales</v>
          </cell>
        </row>
        <row r="1191">
          <cell r="E1191" t="str">
            <v>MT019</v>
          </cell>
          <cell r="F1191" t="str">
            <v>Fallon Medical Complex</v>
          </cell>
          <cell r="I1191" t="str">
            <v>MT</v>
          </cell>
          <cell r="J1191" t="str">
            <v>Open (John Zuder)</v>
          </cell>
          <cell r="K1191" t="str">
            <v>HEALTHCARE</v>
          </cell>
          <cell r="L1191" t="str">
            <v>IS LL</v>
          </cell>
          <cell r="M1191" t="str">
            <v>Inside Sales</v>
          </cell>
        </row>
        <row r="1192">
          <cell r="E1192" t="str">
            <v>MT020</v>
          </cell>
          <cell r="F1192" t="str">
            <v>Sheridan Memorial Hospital</v>
          </cell>
          <cell r="I1192" t="str">
            <v>MT</v>
          </cell>
          <cell r="J1192" t="str">
            <v>Open (John Zuder)</v>
          </cell>
          <cell r="K1192" t="str">
            <v>HEALTHCARE</v>
          </cell>
          <cell r="L1192" t="str">
            <v>IS LL</v>
          </cell>
          <cell r="M1192" t="str">
            <v>Inside Sales</v>
          </cell>
        </row>
        <row r="1193">
          <cell r="E1193" t="str">
            <v>MT023</v>
          </cell>
          <cell r="F1193" t="str">
            <v>Ravalli County Council on Aging</v>
          </cell>
          <cell r="I1193" t="str">
            <v>MT</v>
          </cell>
          <cell r="J1193" t="str">
            <v>Ruth Ann Arber</v>
          </cell>
          <cell r="K1193" t="str">
            <v>HEALTHCARE</v>
          </cell>
          <cell r="L1193" t="str">
            <v>LL B2B</v>
          </cell>
          <cell r="M1193" t="str">
            <v>Western</v>
          </cell>
        </row>
        <row r="1194">
          <cell r="E1194" t="str">
            <v>MT633</v>
          </cell>
          <cell r="F1194" t="str">
            <v>Ravalli County Council on Aging</v>
          </cell>
          <cell r="I1194" t="str">
            <v>MT</v>
          </cell>
          <cell r="J1194" t="str">
            <v>Ruth Ann Arber</v>
          </cell>
          <cell r="K1194" t="str">
            <v>HEALTHCARE</v>
          </cell>
          <cell r="L1194" t="str">
            <v>PSF</v>
          </cell>
          <cell r="M1194" t="str">
            <v>Western</v>
          </cell>
        </row>
        <row r="1195">
          <cell r="E1195" t="str">
            <v>MT025</v>
          </cell>
          <cell r="F1195" t="str">
            <v>Daniels Memorial Lifeline</v>
          </cell>
          <cell r="I1195" t="str">
            <v>MT</v>
          </cell>
          <cell r="J1195" t="str">
            <v>Open (John Zuder)</v>
          </cell>
          <cell r="K1195" t="str">
            <v>HEALTHCARE</v>
          </cell>
          <cell r="L1195" t="str">
            <v>IS LL</v>
          </cell>
          <cell r="M1195" t="str">
            <v>Inside Sales</v>
          </cell>
        </row>
        <row r="1196">
          <cell r="E1196" t="str">
            <v>MT026</v>
          </cell>
          <cell r="F1196" t="str">
            <v>Philips-Bozeman</v>
          </cell>
          <cell r="I1196" t="str">
            <v>MT</v>
          </cell>
          <cell r="J1196" t="str">
            <v>Ruth Ann Arber</v>
          </cell>
          <cell r="K1196" t="str">
            <v>HEALTHCARE</v>
          </cell>
          <cell r="L1196" t="str">
            <v>ONE</v>
          </cell>
          <cell r="M1196" t="str">
            <v>Western</v>
          </cell>
        </row>
        <row r="1197">
          <cell r="E1197" t="str">
            <v>FE281</v>
          </cell>
          <cell r="F1197" t="str">
            <v>St Johns United</v>
          </cell>
          <cell r="I1197" t="str">
            <v>MT</v>
          </cell>
          <cell r="J1197" t="str">
            <v>Ruth Ann Arber</v>
          </cell>
          <cell r="K1197" t="str">
            <v>HEALTHCARE</v>
          </cell>
          <cell r="L1197" t="str">
            <v>PSF</v>
          </cell>
          <cell r="M1197" t="str">
            <v>Western</v>
          </cell>
        </row>
        <row r="1198">
          <cell r="E1198" t="str">
            <v>MT029</v>
          </cell>
          <cell r="F1198" t="str">
            <v>St. John's United</v>
          </cell>
          <cell r="I1198" t="str">
            <v>MT</v>
          </cell>
          <cell r="J1198" t="str">
            <v>Ruth Ann Arber</v>
          </cell>
          <cell r="K1198" t="str">
            <v>HEALTHCARE</v>
          </cell>
          <cell r="L1198" t="str">
            <v>LL B2B</v>
          </cell>
          <cell r="M1198" t="str">
            <v>Western</v>
          </cell>
        </row>
        <row r="1199">
          <cell r="E1199" t="str">
            <v>MT050</v>
          </cell>
          <cell r="F1199" t="str">
            <v>Philips Lifeline - Lafayette</v>
          </cell>
          <cell r="I1199" t="str">
            <v>MT</v>
          </cell>
          <cell r="J1199" t="str">
            <v>OPEN ONE</v>
          </cell>
          <cell r="K1199" t="str">
            <v>HEALTHCARE</v>
          </cell>
          <cell r="L1199" t="str">
            <v>OPEN ONE</v>
          </cell>
          <cell r="M1199" t="str">
            <v>OS</v>
          </cell>
        </row>
        <row r="1200">
          <cell r="E1200" t="str">
            <v>MT627</v>
          </cell>
          <cell r="F1200" t="str">
            <v>Mountainview Manor Good Samaritan</v>
          </cell>
          <cell r="I1200" t="str">
            <v>MT</v>
          </cell>
          <cell r="J1200" t="str">
            <v>Open (John Zuder)</v>
          </cell>
          <cell r="K1200" t="str">
            <v>SENIOR LIVING</v>
          </cell>
          <cell r="L1200" t="str">
            <v>IS LL</v>
          </cell>
          <cell r="M1200" t="str">
            <v>Inside Sales</v>
          </cell>
        </row>
        <row r="1201">
          <cell r="E1201" t="str">
            <v>MT701</v>
          </cell>
          <cell r="F1201" t="str">
            <v>Philips Lifeline</v>
          </cell>
          <cell r="G1201" t="str">
            <v>STATE BUCKET</v>
          </cell>
          <cell r="I1201" t="str">
            <v>MT</v>
          </cell>
          <cell r="J1201" t="str">
            <v>Ruth Ann Arber</v>
          </cell>
          <cell r="K1201" t="str">
            <v>HEALTHCARE</v>
          </cell>
          <cell r="L1201" t="str">
            <v>ONE</v>
          </cell>
          <cell r="M1201" t="str">
            <v>Western</v>
          </cell>
        </row>
        <row r="1202">
          <cell r="E1202" t="str">
            <v>MT901</v>
          </cell>
          <cell r="F1202" t="str">
            <v>Community First Choice</v>
          </cell>
          <cell r="I1202" t="str">
            <v>MT</v>
          </cell>
          <cell r="J1202" t="str">
            <v>Ruth Ann Arber</v>
          </cell>
          <cell r="K1202" t="str">
            <v>HEALTHCARE</v>
          </cell>
          <cell r="L1202" t="str">
            <v>LL GSD</v>
          </cell>
          <cell r="M1202" t="str">
            <v>Western</v>
          </cell>
        </row>
        <row r="1203">
          <cell r="E1203" t="str">
            <v>MT904</v>
          </cell>
          <cell r="F1203" t="str">
            <v>Community First Choice Go Safe Only</v>
          </cell>
          <cell r="I1203" t="str">
            <v>MT</v>
          </cell>
          <cell r="J1203" t="str">
            <v>Ruth Ann Arber</v>
          </cell>
          <cell r="K1203" t="str">
            <v>HEALTHCARE</v>
          </cell>
          <cell r="L1203" t="str">
            <v>LL GSD</v>
          </cell>
          <cell r="M1203" t="str">
            <v>Western</v>
          </cell>
        </row>
        <row r="1204">
          <cell r="E1204" t="str">
            <v>MT902</v>
          </cell>
          <cell r="F1204" t="str">
            <v>Big Sky Waiver</v>
          </cell>
          <cell r="I1204" t="str">
            <v>MT</v>
          </cell>
          <cell r="J1204" t="str">
            <v>Ruth Ann Arber</v>
          </cell>
          <cell r="K1204" t="str">
            <v>HEALTHCARE</v>
          </cell>
          <cell r="L1204" t="str">
            <v>LL GSD</v>
          </cell>
          <cell r="M1204" t="str">
            <v>Western</v>
          </cell>
        </row>
        <row r="1205">
          <cell r="E1205" t="str">
            <v>MT903</v>
          </cell>
          <cell r="F1205" t="str">
            <v>Big Sky Waiver Go Safe Only</v>
          </cell>
          <cell r="I1205" t="str">
            <v>MT</v>
          </cell>
          <cell r="J1205" t="str">
            <v>Ruth Ann Arber</v>
          </cell>
          <cell r="K1205" t="str">
            <v>HEALTHCARE</v>
          </cell>
          <cell r="L1205" t="str">
            <v>LL GSD</v>
          </cell>
          <cell r="M1205" t="str">
            <v>Western</v>
          </cell>
        </row>
        <row r="1206">
          <cell r="E1206" t="str">
            <v>NA513</v>
          </cell>
          <cell r="F1206" t="str">
            <v>1030 MBI, LLC  dba Right at Home (TN)</v>
          </cell>
          <cell r="I1206" t="str">
            <v>TN</v>
          </cell>
          <cell r="J1206" t="str">
            <v>OPEN LMS/PSF</v>
          </cell>
          <cell r="K1206" t="str">
            <v>HEALTHCARE</v>
          </cell>
          <cell r="L1206" t="str">
            <v>PSF</v>
          </cell>
          <cell r="M1206" t="str">
            <v>CPS</v>
          </cell>
        </row>
        <row r="1207">
          <cell r="E1207" t="str">
            <v>NC005</v>
          </cell>
          <cell r="F1207" t="str">
            <v>Community &amp; Senior Services of Johnston County</v>
          </cell>
          <cell r="I1207" t="str">
            <v>NC</v>
          </cell>
          <cell r="J1207" t="str">
            <v>Tyler Hedrick</v>
          </cell>
          <cell r="K1207" t="str">
            <v>HEALTHCARE</v>
          </cell>
          <cell r="L1207" t="str">
            <v>ONE</v>
          </cell>
          <cell r="M1207" t="str">
            <v>Inside Sales</v>
          </cell>
        </row>
        <row r="1208">
          <cell r="E1208" t="str">
            <v>NC009</v>
          </cell>
          <cell r="F1208" t="str">
            <v>Carolina Home Medical  - New Bern</v>
          </cell>
          <cell r="I1208" t="str">
            <v>NC</v>
          </cell>
          <cell r="J1208" t="str">
            <v>Tyler Hedrick</v>
          </cell>
          <cell r="K1208" t="str">
            <v>HEALTHCARE</v>
          </cell>
          <cell r="L1208" t="str">
            <v>IS LL</v>
          </cell>
          <cell r="M1208" t="str">
            <v>Inside Sales</v>
          </cell>
        </row>
        <row r="1209">
          <cell r="E1209" t="str">
            <v>NC408</v>
          </cell>
          <cell r="F1209" t="str">
            <v>Carolina Home Medical - Jacksonville</v>
          </cell>
          <cell r="I1209" t="str">
            <v>NC</v>
          </cell>
          <cell r="J1209" t="str">
            <v>Tyler Hedrick</v>
          </cell>
          <cell r="K1209" t="str">
            <v>HEALTHCARE</v>
          </cell>
          <cell r="L1209" t="str">
            <v>IS LL</v>
          </cell>
          <cell r="M1209" t="str">
            <v>Inside Sales</v>
          </cell>
        </row>
        <row r="1210">
          <cell r="E1210" t="str">
            <v>NC409</v>
          </cell>
          <cell r="F1210" t="str">
            <v>Carolina Home Medical - New Bern</v>
          </cell>
          <cell r="I1210" t="str">
            <v>NC</v>
          </cell>
          <cell r="J1210" t="str">
            <v>Tyler Hedrick</v>
          </cell>
          <cell r="K1210" t="str">
            <v>HEALTHCARE</v>
          </cell>
          <cell r="L1210" t="str">
            <v>IS LL</v>
          </cell>
          <cell r="M1210" t="str">
            <v>Inside Sales</v>
          </cell>
        </row>
        <row r="1211">
          <cell r="E1211" t="str">
            <v>NC410</v>
          </cell>
          <cell r="F1211" t="str">
            <v>Carolina Home Medical - Smithfield</v>
          </cell>
          <cell r="I1211" t="str">
            <v>NC</v>
          </cell>
          <cell r="J1211" t="str">
            <v>Tyler Hedrick</v>
          </cell>
          <cell r="K1211" t="str">
            <v>HEALTHCARE</v>
          </cell>
          <cell r="L1211" t="str">
            <v>IS LL</v>
          </cell>
          <cell r="M1211" t="str">
            <v>Inside Sales</v>
          </cell>
        </row>
        <row r="1212">
          <cell r="E1212" t="str">
            <v>NC418</v>
          </cell>
          <cell r="F1212" t="str">
            <v>Carolina Home Medical-Morehead City</v>
          </cell>
          <cell r="I1212" t="str">
            <v>NC</v>
          </cell>
          <cell r="J1212" t="str">
            <v>Tyler Hedrick</v>
          </cell>
          <cell r="K1212" t="str">
            <v>HEALTHCARE</v>
          </cell>
          <cell r="L1212" t="str">
            <v>IS LL</v>
          </cell>
          <cell r="M1212" t="str">
            <v>Inside Sales</v>
          </cell>
        </row>
        <row r="1213">
          <cell r="E1213" t="str">
            <v>NC017</v>
          </cell>
          <cell r="F1213" t="str">
            <v>Carolina Apothecary</v>
          </cell>
          <cell r="I1213" t="str">
            <v>NC</v>
          </cell>
          <cell r="J1213" t="str">
            <v>John Royals</v>
          </cell>
          <cell r="K1213" t="str">
            <v>HEALTHCARE</v>
          </cell>
          <cell r="L1213" t="str">
            <v>LL B2B</v>
          </cell>
          <cell r="M1213" t="str">
            <v>Eastern</v>
          </cell>
        </row>
        <row r="1214">
          <cell r="E1214" t="str">
            <v>NC517</v>
          </cell>
          <cell r="F1214" t="str">
            <v>Carolina Apothecary</v>
          </cell>
          <cell r="I1214" t="str">
            <v>NC</v>
          </cell>
          <cell r="J1214" t="str">
            <v>John Royals</v>
          </cell>
          <cell r="K1214" t="str">
            <v>HEALTHCARE</v>
          </cell>
          <cell r="L1214" t="str">
            <v>PSF</v>
          </cell>
          <cell r="M1214" t="str">
            <v>Eastern</v>
          </cell>
        </row>
        <row r="1215">
          <cell r="E1215" t="str">
            <v>NC034</v>
          </cell>
          <cell r="F1215" t="str">
            <v>Rowan Medical Facilities, Inc.</v>
          </cell>
          <cell r="I1215" t="str">
            <v>NC</v>
          </cell>
          <cell r="J1215" t="str">
            <v>Tyler Hedrick</v>
          </cell>
          <cell r="K1215" t="str">
            <v>HEALTHCARE</v>
          </cell>
          <cell r="L1215" t="str">
            <v>ONE</v>
          </cell>
          <cell r="M1215" t="str">
            <v>Inside Sales</v>
          </cell>
        </row>
        <row r="1216">
          <cell r="E1216" t="str">
            <v>NC040</v>
          </cell>
          <cell r="F1216" t="str">
            <v>Philips Lifeline - Rutherfordton</v>
          </cell>
          <cell r="I1216" t="str">
            <v>NC</v>
          </cell>
          <cell r="J1216" t="str">
            <v>OPEN ONE</v>
          </cell>
          <cell r="K1216" t="str">
            <v>HEALTHCARE</v>
          </cell>
          <cell r="L1216" t="str">
            <v>OPEN ONE</v>
          </cell>
          <cell r="M1216" t="str">
            <v>OS</v>
          </cell>
        </row>
        <row r="1217">
          <cell r="E1217" t="str">
            <v>NC041</v>
          </cell>
          <cell r="F1217" t="str">
            <v>Triangle Lifeline</v>
          </cell>
          <cell r="I1217" t="str">
            <v>NC</v>
          </cell>
          <cell r="J1217" t="str">
            <v>John Royals</v>
          </cell>
          <cell r="K1217" t="str">
            <v>HEALTHCARE</v>
          </cell>
          <cell r="L1217" t="str">
            <v>LL B2B</v>
          </cell>
          <cell r="M1217" t="str">
            <v>Eastern</v>
          </cell>
        </row>
        <row r="1218">
          <cell r="E1218" t="str">
            <v>NC541</v>
          </cell>
          <cell r="F1218" t="str">
            <v>Triangle Lifeline</v>
          </cell>
          <cell r="I1218" t="str">
            <v>NC</v>
          </cell>
          <cell r="J1218" t="str">
            <v>John Royals</v>
          </cell>
          <cell r="K1218" t="str">
            <v>HEALTHCARE</v>
          </cell>
          <cell r="L1218" t="str">
            <v>PSF</v>
          </cell>
          <cell r="M1218" t="str">
            <v>Eastern</v>
          </cell>
        </row>
        <row r="1219">
          <cell r="E1219" t="str">
            <v>NC641</v>
          </cell>
          <cell r="F1219" t="str">
            <v>Triangle Lifeline</v>
          </cell>
          <cell r="I1219" t="str">
            <v>NC</v>
          </cell>
          <cell r="J1219" t="str">
            <v>John Royals</v>
          </cell>
          <cell r="K1219" t="str">
            <v>HEALTHCARE</v>
          </cell>
          <cell r="L1219" t="str">
            <v>PSF</v>
          </cell>
          <cell r="M1219" t="str">
            <v>Eastern</v>
          </cell>
        </row>
        <row r="1220">
          <cell r="E1220" t="str">
            <v>NC049</v>
          </cell>
          <cell r="F1220" t="str">
            <v>Philips - Fayetteville</v>
          </cell>
          <cell r="I1220" t="str">
            <v>NC</v>
          </cell>
          <cell r="J1220" t="str">
            <v>OPEN ONE</v>
          </cell>
          <cell r="K1220" t="str">
            <v>HEALTHCARE</v>
          </cell>
          <cell r="L1220" t="str">
            <v>OPEN ONE</v>
          </cell>
          <cell r="M1220" t="str">
            <v>OS</v>
          </cell>
        </row>
        <row r="1221">
          <cell r="E1221" t="str">
            <v>NC065</v>
          </cell>
          <cell r="F1221" t="str">
            <v>DPL Person Memorial Hospital Auxiliary</v>
          </cell>
          <cell r="I1221" t="str">
            <v>NC</v>
          </cell>
          <cell r="J1221" t="str">
            <v>John Royals</v>
          </cell>
          <cell r="K1221" t="str">
            <v>HEALTHCARE</v>
          </cell>
          <cell r="L1221" t="str">
            <v>LL B2B</v>
          </cell>
          <cell r="M1221" t="str">
            <v>Eastern</v>
          </cell>
        </row>
        <row r="1222">
          <cell r="E1222" t="str">
            <v>NC069</v>
          </cell>
          <cell r="F1222" t="str">
            <v>Eastern Band of Cherokee Indians</v>
          </cell>
          <cell r="I1222" t="str">
            <v>NC</v>
          </cell>
          <cell r="J1222" t="str">
            <v>Jerri McCracken</v>
          </cell>
          <cell r="K1222" t="str">
            <v>HEALTHCARE</v>
          </cell>
          <cell r="L1222" t="str">
            <v>LL B2B</v>
          </cell>
          <cell r="M1222" t="str">
            <v>Western</v>
          </cell>
        </row>
        <row r="1223">
          <cell r="E1223" t="str">
            <v>NC079</v>
          </cell>
          <cell r="F1223" t="str">
            <v>Philips Lifeline - Marshall</v>
          </cell>
          <cell r="I1223" t="str">
            <v>NC</v>
          </cell>
          <cell r="J1223" t="str">
            <v>OPEN ONE</v>
          </cell>
          <cell r="K1223" t="str">
            <v>HEALTHCARE</v>
          </cell>
          <cell r="L1223" t="str">
            <v>OPEN ONE</v>
          </cell>
          <cell r="M1223" t="str">
            <v>OS</v>
          </cell>
        </row>
        <row r="1224">
          <cell r="E1224" t="str">
            <v>NC088</v>
          </cell>
          <cell r="F1224" t="str">
            <v>Philips Lifeline - Murphy</v>
          </cell>
          <cell r="I1224" t="str">
            <v>NC</v>
          </cell>
          <cell r="J1224" t="str">
            <v>OPEN ONE</v>
          </cell>
          <cell r="K1224" t="str">
            <v>HEALTHCARE</v>
          </cell>
          <cell r="L1224" t="str">
            <v>OPEN ONE</v>
          </cell>
          <cell r="M1224" t="str">
            <v>OS</v>
          </cell>
        </row>
        <row r="1225">
          <cell r="E1225" t="str">
            <v>NC099</v>
          </cell>
          <cell r="F1225" t="str">
            <v>Philips - Lumberton</v>
          </cell>
          <cell r="I1225" t="str">
            <v>NC</v>
          </cell>
          <cell r="J1225" t="str">
            <v>OPEN ONE</v>
          </cell>
          <cell r="K1225" t="str">
            <v>HEALTHCARE</v>
          </cell>
          <cell r="L1225" t="str">
            <v>OPEN ONE</v>
          </cell>
          <cell r="M1225" t="str">
            <v>OS</v>
          </cell>
        </row>
        <row r="1226">
          <cell r="E1226" t="str">
            <v>NC100</v>
          </cell>
          <cell r="F1226" t="str">
            <v>Chestnut Hill Of Highlands</v>
          </cell>
          <cell r="I1226" t="str">
            <v>NC</v>
          </cell>
          <cell r="J1226" t="str">
            <v>John Royals</v>
          </cell>
          <cell r="K1226" t="str">
            <v>SENIOR LIVING</v>
          </cell>
          <cell r="L1226" t="str">
            <v>LL B2B</v>
          </cell>
          <cell r="M1226" t="str">
            <v>Eastern</v>
          </cell>
        </row>
        <row r="1227">
          <cell r="E1227" t="str">
            <v>NC107</v>
          </cell>
          <cell r="F1227" t="str">
            <v>Layne's Family Pharmacy</v>
          </cell>
          <cell r="I1227" t="str">
            <v>NC</v>
          </cell>
          <cell r="J1227" t="str">
            <v>Tyler Hedrick</v>
          </cell>
          <cell r="K1227" t="str">
            <v>HEALTHCARE</v>
          </cell>
          <cell r="L1227" t="str">
            <v>IS LL</v>
          </cell>
          <cell r="M1227" t="str">
            <v>Inside Sales</v>
          </cell>
        </row>
        <row r="1228">
          <cell r="E1228" t="str">
            <v>NC619</v>
          </cell>
          <cell r="F1228" t="str">
            <v>Haywood Regional Medical Center</v>
          </cell>
          <cell r="I1228" t="str">
            <v>NC</v>
          </cell>
          <cell r="J1228" t="str">
            <v>OPEN LMS/PSF</v>
          </cell>
          <cell r="K1228" t="str">
            <v>HEALTHCARE</v>
          </cell>
          <cell r="L1228" t="str">
            <v>PSF</v>
          </cell>
          <cell r="M1228" t="str">
            <v>CPS</v>
          </cell>
        </row>
        <row r="1229">
          <cell r="E1229" t="str">
            <v>HW643</v>
          </cell>
          <cell r="F1229" t="str">
            <v>New Horizons Home Care, Inc (NC)</v>
          </cell>
          <cell r="I1229" t="str">
            <v>NC</v>
          </cell>
          <cell r="J1229" t="str">
            <v>John Royals</v>
          </cell>
          <cell r="K1229" t="str">
            <v>HEALTHCARE</v>
          </cell>
          <cell r="L1229" t="str">
            <v>PSF</v>
          </cell>
          <cell r="M1229" t="str">
            <v>Eastern</v>
          </cell>
        </row>
        <row r="1230">
          <cell r="E1230" t="str">
            <v>HW566</v>
          </cell>
          <cell r="F1230" t="str">
            <v>Vidant Roanoke Chowan Hospital Lifeline</v>
          </cell>
          <cell r="I1230" t="str">
            <v>NC</v>
          </cell>
          <cell r="J1230" t="str">
            <v>OPEN LMS/PSF</v>
          </cell>
          <cell r="K1230" t="str">
            <v>HEALTHCARE</v>
          </cell>
          <cell r="L1230" t="str">
            <v>LMS</v>
          </cell>
          <cell r="M1230" t="str">
            <v>CPS</v>
          </cell>
        </row>
        <row r="1231">
          <cell r="E1231" t="str">
            <v>HW647</v>
          </cell>
          <cell r="F1231" t="str">
            <v>Vidant Roanoke Chowan Hospital</v>
          </cell>
          <cell r="I1231" t="str">
            <v>NC</v>
          </cell>
          <cell r="J1231" t="str">
            <v>OPEN LMS/PSF</v>
          </cell>
          <cell r="K1231" t="str">
            <v>HEALTHCARE</v>
          </cell>
          <cell r="L1231" t="str">
            <v>PSF</v>
          </cell>
          <cell r="M1231" t="str">
            <v>CPS</v>
          </cell>
        </row>
        <row r="1232">
          <cell r="E1232" t="str">
            <v>NC145</v>
          </cell>
          <cell r="F1232" t="str">
            <v>Vidant Roanoke Chowan Hospital</v>
          </cell>
          <cell r="I1232" t="str">
            <v>NC</v>
          </cell>
          <cell r="J1232" t="str">
            <v>OPEN LMS/PSF</v>
          </cell>
          <cell r="K1232" t="str">
            <v>HEALTHCARE</v>
          </cell>
          <cell r="L1232" t="str">
            <v>LMS</v>
          </cell>
          <cell r="M1232" t="str">
            <v>CPS</v>
          </cell>
        </row>
        <row r="1233">
          <cell r="E1233" t="str">
            <v>NC197</v>
          </cell>
          <cell r="F1233" t="str">
            <v>Boone Drug and Health Center</v>
          </cell>
          <cell r="I1233" t="str">
            <v>NC</v>
          </cell>
          <cell r="J1233" t="str">
            <v>John Royals</v>
          </cell>
          <cell r="K1233" t="str">
            <v>HEALTHCARE</v>
          </cell>
          <cell r="L1233" t="str">
            <v>LL B2B</v>
          </cell>
          <cell r="M1233" t="str">
            <v>Eastern</v>
          </cell>
        </row>
        <row r="1234">
          <cell r="E1234" t="str">
            <v>NC198</v>
          </cell>
          <cell r="F1234" t="str">
            <v>Boone Drug and Health Center</v>
          </cell>
          <cell r="I1234" t="str">
            <v>NC</v>
          </cell>
          <cell r="J1234" t="str">
            <v>John Royals</v>
          </cell>
          <cell r="K1234" t="str">
            <v>HEALTHCARE</v>
          </cell>
          <cell r="L1234" t="str">
            <v>LL B2B</v>
          </cell>
          <cell r="M1234" t="str">
            <v>Eastern</v>
          </cell>
        </row>
        <row r="1235">
          <cell r="E1235" t="str">
            <v>NC402</v>
          </cell>
          <cell r="F1235" t="str">
            <v>Guardian Angels Alternative Care, Inc.</v>
          </cell>
          <cell r="I1235" t="str">
            <v>NC</v>
          </cell>
          <cell r="J1235" t="str">
            <v>Tyler Hedrick</v>
          </cell>
          <cell r="K1235" t="str">
            <v>HEALTHCARE</v>
          </cell>
          <cell r="L1235" t="str">
            <v>IS LL</v>
          </cell>
          <cell r="M1235" t="str">
            <v>Inside Sales</v>
          </cell>
        </row>
        <row r="1236">
          <cell r="E1236" t="str">
            <v>NC411</v>
          </cell>
          <cell r="F1236" t="str">
            <v>Guardian Angels Alternative Care,Inc CAP</v>
          </cell>
          <cell r="I1236" t="str">
            <v>NC</v>
          </cell>
          <cell r="J1236" t="str">
            <v>Tyler Hedrick</v>
          </cell>
          <cell r="K1236" t="str">
            <v>HEALTHCARE</v>
          </cell>
          <cell r="L1236" t="str">
            <v>IS LL</v>
          </cell>
          <cell r="M1236" t="str">
            <v>Inside Sales</v>
          </cell>
        </row>
        <row r="1237">
          <cell r="E1237" t="str">
            <v>NC412</v>
          </cell>
          <cell r="F1237" t="str">
            <v>Pace of the Triad</v>
          </cell>
          <cell r="I1237" t="str">
            <v>NC</v>
          </cell>
          <cell r="J1237" t="str">
            <v>John Royals</v>
          </cell>
          <cell r="K1237" t="str">
            <v>HEALTHCARE</v>
          </cell>
          <cell r="L1237" t="str">
            <v>LL GSD</v>
          </cell>
          <cell r="M1237" t="str">
            <v>Eastern</v>
          </cell>
        </row>
        <row r="1238">
          <cell r="E1238" t="str">
            <v>NC608</v>
          </cell>
          <cell r="F1238" t="str">
            <v>Caldwell DSS Lifeline</v>
          </cell>
          <cell r="I1238" t="str">
            <v>NC</v>
          </cell>
          <cell r="J1238" t="str">
            <v>Tyler Hedrick</v>
          </cell>
          <cell r="K1238" t="str">
            <v>HEALTHCARE</v>
          </cell>
          <cell r="L1238" t="str">
            <v>IS LL</v>
          </cell>
          <cell r="M1238" t="str">
            <v>Inside Sales</v>
          </cell>
        </row>
        <row r="1239">
          <cell r="E1239" t="str">
            <v>NC617</v>
          </cell>
          <cell r="F1239" t="str">
            <v>Brookridge Retirement Community</v>
          </cell>
          <cell r="I1239" t="str">
            <v>NC</v>
          </cell>
          <cell r="J1239" t="str">
            <v>Tyler Hedrick</v>
          </cell>
          <cell r="K1239" t="str">
            <v>SENIOR LIVING</v>
          </cell>
          <cell r="L1239" t="str">
            <v>IS LL</v>
          </cell>
          <cell r="M1239" t="str">
            <v>Inside Sales</v>
          </cell>
        </row>
        <row r="1240">
          <cell r="E1240" t="str">
            <v>NC618</v>
          </cell>
          <cell r="F1240" t="str">
            <v>Medic Home Equipment, Inc.</v>
          </cell>
          <cell r="I1240" t="str">
            <v>NC</v>
          </cell>
          <cell r="J1240" t="str">
            <v>OPEN LMS/PSF</v>
          </cell>
          <cell r="K1240" t="str">
            <v>HEALTHCARE</v>
          </cell>
          <cell r="L1240" t="str">
            <v>PSF</v>
          </cell>
          <cell r="M1240" t="str">
            <v>CPS</v>
          </cell>
        </row>
        <row r="1241">
          <cell r="E1241" t="str">
            <v>NC629</v>
          </cell>
          <cell r="F1241" t="str">
            <v>Carolina SeniorCare PACE</v>
          </cell>
          <cell r="I1241" t="str">
            <v>NC</v>
          </cell>
          <cell r="J1241" t="str">
            <v>John Royals</v>
          </cell>
          <cell r="K1241" t="str">
            <v>HEALTHCARE</v>
          </cell>
          <cell r="L1241" t="str">
            <v>PSF</v>
          </cell>
          <cell r="M1241" t="str">
            <v>Eastern</v>
          </cell>
        </row>
        <row r="1242">
          <cell r="E1242" t="str">
            <v>NC632</v>
          </cell>
          <cell r="F1242" t="str">
            <v>Lifeline Raleigh</v>
          </cell>
          <cell r="G1242" t="str">
            <v>STATE BUCKET</v>
          </cell>
          <cell r="I1242" t="str">
            <v>NC</v>
          </cell>
          <cell r="J1242" t="str">
            <v>John Royals</v>
          </cell>
          <cell r="K1242" t="str">
            <v>HEALTHCARE</v>
          </cell>
          <cell r="L1242" t="str">
            <v>ONE</v>
          </cell>
          <cell r="M1242" t="str">
            <v>Eastern</v>
          </cell>
        </row>
        <row r="1243">
          <cell r="E1243" t="str">
            <v>NC643</v>
          </cell>
          <cell r="F1243" t="str">
            <v>Philips Lifeline Roanoke Rapids</v>
          </cell>
          <cell r="I1243" t="str">
            <v>NC</v>
          </cell>
          <cell r="J1243" t="str">
            <v>OPEN ONE</v>
          </cell>
          <cell r="K1243" t="str">
            <v>HEALTHCARE</v>
          </cell>
          <cell r="L1243" t="str">
            <v>OPEN ONE</v>
          </cell>
          <cell r="M1243" t="str">
            <v>OS</v>
          </cell>
        </row>
        <row r="1244">
          <cell r="E1244" t="str">
            <v>NC648</v>
          </cell>
          <cell r="F1244" t="str">
            <v>FirstLight HomeCare Greater Charlotte</v>
          </cell>
          <cell r="I1244" t="str">
            <v>NC</v>
          </cell>
          <cell r="J1244" t="str">
            <v>Tyler Hedrick</v>
          </cell>
          <cell r="K1244" t="str">
            <v>HEALTHCARE</v>
          </cell>
          <cell r="L1244" t="str">
            <v>IS LL</v>
          </cell>
          <cell r="M1244" t="str">
            <v>Inside Sales</v>
          </cell>
        </row>
        <row r="1245">
          <cell r="E1245" t="str">
            <v>NC657</v>
          </cell>
          <cell r="F1245" t="str">
            <v>Philips Lifeline - Sylva</v>
          </cell>
          <cell r="I1245" t="str">
            <v>NC</v>
          </cell>
          <cell r="J1245" t="str">
            <v>John Royals</v>
          </cell>
          <cell r="K1245" t="str">
            <v>HEALTHCARE</v>
          </cell>
          <cell r="L1245" t="str">
            <v>LL GSD</v>
          </cell>
          <cell r="M1245" t="str">
            <v>Eastern</v>
          </cell>
        </row>
        <row r="1246">
          <cell r="E1246" t="str">
            <v>NC660</v>
          </cell>
          <cell r="F1246" t="str">
            <v>Philips - Hickory</v>
          </cell>
          <cell r="I1246" t="str">
            <v>NC</v>
          </cell>
          <cell r="J1246" t="str">
            <v>John Royals</v>
          </cell>
          <cell r="K1246" t="str">
            <v>HEALTHCARE</v>
          </cell>
          <cell r="L1246" t="str">
            <v>LL GSD</v>
          </cell>
          <cell r="M1246" t="str">
            <v>Eastern</v>
          </cell>
        </row>
        <row r="1247">
          <cell r="E1247" t="str">
            <v>NC680</v>
          </cell>
          <cell r="F1247" t="str">
            <v>Carmel Hills, Inc.</v>
          </cell>
          <cell r="I1247" t="str">
            <v>NC</v>
          </cell>
          <cell r="J1247" t="str">
            <v>Tyler Hedrick</v>
          </cell>
          <cell r="K1247" t="str">
            <v>SENIOR LIVING</v>
          </cell>
          <cell r="L1247" t="str">
            <v>IS LL</v>
          </cell>
          <cell r="M1247" t="str">
            <v>Inside Sales</v>
          </cell>
        </row>
        <row r="1248">
          <cell r="E1248" t="str">
            <v>NC692</v>
          </cell>
          <cell r="F1248" t="str">
            <v>Philips - Statesville</v>
          </cell>
          <cell r="I1248" t="str">
            <v>NC</v>
          </cell>
          <cell r="J1248" t="str">
            <v>OPEN ONE</v>
          </cell>
          <cell r="K1248" t="str">
            <v>HEALTHCARE</v>
          </cell>
          <cell r="L1248" t="str">
            <v>OPEN ONE</v>
          </cell>
          <cell r="M1248" t="str">
            <v>OS</v>
          </cell>
        </row>
        <row r="1249">
          <cell r="E1249" t="str">
            <v>NC722</v>
          </cell>
          <cell r="F1249" t="str">
            <v>Savvy Smiths II, LLC</v>
          </cell>
          <cell r="I1249" t="str">
            <v>NC</v>
          </cell>
          <cell r="J1249" t="str">
            <v>OPEN ONE</v>
          </cell>
          <cell r="K1249" t="str">
            <v>HEALTHCARE</v>
          </cell>
          <cell r="L1249" t="str">
            <v>OPEN ONE</v>
          </cell>
          <cell r="M1249" t="str">
            <v>OS</v>
          </cell>
        </row>
        <row r="1250">
          <cell r="E1250" t="str">
            <v>NC729</v>
          </cell>
          <cell r="F1250" t="str">
            <v>Home Instead Senior care</v>
          </cell>
          <cell r="I1250" t="str">
            <v>NC</v>
          </cell>
          <cell r="J1250" t="str">
            <v>Tyler Hedrick</v>
          </cell>
          <cell r="K1250" t="str">
            <v>HEALTHCARE</v>
          </cell>
          <cell r="L1250" t="str">
            <v>ONE</v>
          </cell>
          <cell r="M1250" t="str">
            <v>Inside Sales</v>
          </cell>
        </row>
        <row r="1251">
          <cell r="E1251" t="str">
            <v>NC751</v>
          </cell>
          <cell r="F1251" t="str">
            <v>Right at Home Belmont</v>
          </cell>
          <cell r="I1251" t="str">
            <v>NC</v>
          </cell>
          <cell r="J1251" t="str">
            <v>OPEN ONE</v>
          </cell>
          <cell r="K1251" t="str">
            <v>HEALTHCARE</v>
          </cell>
          <cell r="L1251" t="str">
            <v>OPEN ONE</v>
          </cell>
          <cell r="M1251" t="str">
            <v>OS</v>
          </cell>
        </row>
        <row r="1252">
          <cell r="E1252" t="str">
            <v>NC800</v>
          </cell>
          <cell r="F1252" t="str">
            <v>Alliance Services - Innovations Waiver</v>
          </cell>
          <cell r="I1252" t="str">
            <v>NC</v>
          </cell>
          <cell r="J1252" t="str">
            <v>John Royals</v>
          </cell>
          <cell r="K1252" t="str">
            <v>HEALTHCARE</v>
          </cell>
          <cell r="L1252" t="str">
            <v>LL GSD</v>
          </cell>
          <cell r="M1252" t="str">
            <v>Eastern</v>
          </cell>
        </row>
        <row r="1253">
          <cell r="E1253" t="str">
            <v>NC801</v>
          </cell>
          <cell r="F1253" t="str">
            <v>Trillium Health Resources - GoSafe only</v>
          </cell>
          <cell r="I1253" t="str">
            <v>NC</v>
          </cell>
          <cell r="J1253" t="str">
            <v>John Royals</v>
          </cell>
          <cell r="K1253" t="str">
            <v>HEALTHCARE</v>
          </cell>
          <cell r="L1253" t="str">
            <v>LL GSD</v>
          </cell>
          <cell r="M1253" t="str">
            <v>Eastern</v>
          </cell>
        </row>
        <row r="1254">
          <cell r="E1254" t="str">
            <v>NC900</v>
          </cell>
          <cell r="F1254" t="str">
            <v>Nash Hospital Lifeline</v>
          </cell>
          <cell r="I1254" t="str">
            <v>NC</v>
          </cell>
          <cell r="J1254" t="str">
            <v>John Royals</v>
          </cell>
          <cell r="K1254" t="str">
            <v>HEALTHCARE</v>
          </cell>
          <cell r="L1254" t="str">
            <v>LL GSD</v>
          </cell>
          <cell r="M1254" t="str">
            <v>Eastern</v>
          </cell>
        </row>
        <row r="1255">
          <cell r="E1255" t="str">
            <v>NC901</v>
          </cell>
          <cell r="F1255" t="str">
            <v>OSLOW COUNTY SENIOR SERVICES</v>
          </cell>
          <cell r="I1255" t="str">
            <v>NC</v>
          </cell>
          <cell r="J1255" t="str">
            <v>John Royals</v>
          </cell>
          <cell r="K1255" t="str">
            <v>HEALTHCARE</v>
          </cell>
          <cell r="L1255" t="str">
            <v>LL GSD</v>
          </cell>
          <cell r="M1255" t="str">
            <v>Eastern</v>
          </cell>
        </row>
        <row r="1256">
          <cell r="E1256" t="str">
            <v>NC903</v>
          </cell>
          <cell r="F1256" t="str">
            <v>Senior Total Life Care</v>
          </cell>
          <cell r="I1256" t="str">
            <v>NC</v>
          </cell>
          <cell r="J1256" t="str">
            <v>John Royals</v>
          </cell>
          <cell r="K1256" t="str">
            <v>HEALTHCARE</v>
          </cell>
          <cell r="L1256" t="str">
            <v>LL GSD</v>
          </cell>
          <cell r="M1256" t="str">
            <v>Eastern</v>
          </cell>
        </row>
        <row r="1257">
          <cell r="E1257" t="str">
            <v>NC904</v>
          </cell>
          <cell r="F1257" t="str">
            <v>Gateway NC</v>
          </cell>
          <cell r="I1257" t="str">
            <v>NC</v>
          </cell>
          <cell r="J1257" t="str">
            <v>John Royals</v>
          </cell>
          <cell r="K1257" t="str">
            <v>HEALTHCARE</v>
          </cell>
          <cell r="L1257" t="str">
            <v>LL GSD</v>
          </cell>
          <cell r="M1257" t="str">
            <v>Eastern</v>
          </cell>
        </row>
        <row r="1258">
          <cell r="E1258" t="str">
            <v>NC905</v>
          </cell>
          <cell r="F1258" t="str">
            <v>Murphy Medical Center - Cherokee County</v>
          </cell>
          <cell r="I1258" t="str">
            <v>NC</v>
          </cell>
          <cell r="J1258" t="str">
            <v>John Royals</v>
          </cell>
          <cell r="K1258" t="str">
            <v>HEALTHCARE</v>
          </cell>
          <cell r="L1258" t="str">
            <v>LL GSD</v>
          </cell>
          <cell r="M1258" t="str">
            <v>Eastern</v>
          </cell>
        </row>
        <row r="1259">
          <cell r="E1259" t="str">
            <v>NC906</v>
          </cell>
          <cell r="F1259" t="str">
            <v>Cherokee County DSS</v>
          </cell>
          <cell r="I1259" t="str">
            <v>NC</v>
          </cell>
          <cell r="J1259" t="str">
            <v>John Royals</v>
          </cell>
          <cell r="K1259" t="str">
            <v>HEALTHCARE</v>
          </cell>
          <cell r="L1259" t="str">
            <v>LL GSD</v>
          </cell>
          <cell r="M1259" t="str">
            <v>Eastern</v>
          </cell>
        </row>
        <row r="1260">
          <cell r="E1260" t="str">
            <v>NC917</v>
          </cell>
          <cell r="F1260" t="str">
            <v>Nightingale Lifeline</v>
          </cell>
          <cell r="I1260" t="str">
            <v>NC</v>
          </cell>
          <cell r="J1260" t="str">
            <v>John Royals</v>
          </cell>
          <cell r="K1260" t="str">
            <v>HEALTHCARE</v>
          </cell>
          <cell r="L1260" t="str">
            <v>LL GSD</v>
          </cell>
          <cell r="M1260" t="str">
            <v>Eastern</v>
          </cell>
        </row>
        <row r="1261">
          <cell r="E1261" t="str">
            <v>NC918</v>
          </cell>
          <cell r="F1261" t="str">
            <v>Cabarrus County Cap Choice</v>
          </cell>
          <cell r="I1261" t="str">
            <v>NC</v>
          </cell>
          <cell r="J1261" t="str">
            <v>John Royals</v>
          </cell>
          <cell r="K1261" t="str">
            <v>HEALTHCARE</v>
          </cell>
          <cell r="L1261" t="str">
            <v>LL GSD</v>
          </cell>
          <cell r="M1261" t="str">
            <v>Eastern</v>
          </cell>
        </row>
        <row r="1262">
          <cell r="E1262" t="str">
            <v>NC919</v>
          </cell>
          <cell r="F1262" t="str">
            <v>Cabarrus County Cap DA</v>
          </cell>
          <cell r="I1262" t="str">
            <v>NC</v>
          </cell>
          <cell r="J1262" t="str">
            <v>John Royals</v>
          </cell>
          <cell r="K1262" t="str">
            <v>HEALTHCARE</v>
          </cell>
          <cell r="L1262" t="str">
            <v>LL GSD</v>
          </cell>
          <cell r="M1262" t="str">
            <v>Eastern</v>
          </cell>
        </row>
        <row r="1263">
          <cell r="E1263" t="str">
            <v>NC920</v>
          </cell>
          <cell r="F1263" t="str">
            <v>Rowan County CAP</v>
          </cell>
          <cell r="I1263" t="str">
            <v>NC</v>
          </cell>
          <cell r="J1263" t="str">
            <v>John Royals</v>
          </cell>
          <cell r="K1263" t="str">
            <v>HEALTHCARE</v>
          </cell>
          <cell r="L1263" t="str">
            <v>LL GSD</v>
          </cell>
          <cell r="M1263" t="str">
            <v>Eastern</v>
          </cell>
        </row>
        <row r="1264">
          <cell r="E1264" t="str">
            <v>NC921</v>
          </cell>
          <cell r="F1264" t="str">
            <v>Cabarrus County Cap SA</v>
          </cell>
          <cell r="I1264" t="str">
            <v>NC</v>
          </cell>
          <cell r="J1264" t="str">
            <v>John Royals</v>
          </cell>
          <cell r="K1264" t="str">
            <v>HEALTHCARE</v>
          </cell>
          <cell r="L1264" t="str">
            <v>LL GSD</v>
          </cell>
          <cell r="M1264" t="str">
            <v>Eastern</v>
          </cell>
        </row>
        <row r="1265">
          <cell r="E1265" t="str">
            <v>NC922</v>
          </cell>
          <cell r="F1265" t="str">
            <v>Cabarrus County SA</v>
          </cell>
          <cell r="I1265" t="str">
            <v>NC</v>
          </cell>
          <cell r="J1265" t="str">
            <v>OPEN ONE</v>
          </cell>
          <cell r="K1265" t="str">
            <v>HEALTHCARE</v>
          </cell>
          <cell r="L1265" t="str">
            <v>OPEN ONE</v>
          </cell>
          <cell r="M1265" t="str">
            <v>OS</v>
          </cell>
        </row>
        <row r="1266">
          <cell r="E1266" t="str">
            <v>NC923</v>
          </cell>
          <cell r="F1266" t="str">
            <v>Guadian Health CAP DA</v>
          </cell>
          <cell r="I1266" t="str">
            <v>NC</v>
          </cell>
          <cell r="J1266" t="str">
            <v>John Royals</v>
          </cell>
          <cell r="K1266" t="str">
            <v>HEALTHCARE</v>
          </cell>
          <cell r="L1266" t="str">
            <v>LL GSD</v>
          </cell>
          <cell r="M1266" t="str">
            <v>Eastern</v>
          </cell>
        </row>
        <row r="1267">
          <cell r="E1267" t="str">
            <v>NC927</v>
          </cell>
          <cell r="F1267" t="str">
            <v>Mecklenburg County Health Dept.</v>
          </cell>
          <cell r="I1267" t="str">
            <v>NC</v>
          </cell>
          <cell r="J1267" t="str">
            <v>John Royals</v>
          </cell>
          <cell r="K1267" t="str">
            <v>HEALTHCARE</v>
          </cell>
          <cell r="L1267" t="str">
            <v>LL GSD</v>
          </cell>
          <cell r="M1267" t="str">
            <v>Eastern</v>
          </cell>
        </row>
        <row r="1268">
          <cell r="E1268" t="str">
            <v>NC928</v>
          </cell>
          <cell r="F1268" t="str">
            <v>Ashe Services for Aging</v>
          </cell>
          <cell r="I1268" t="str">
            <v>NC</v>
          </cell>
          <cell r="J1268" t="str">
            <v>John Royals</v>
          </cell>
          <cell r="K1268" t="str">
            <v>HEALTHCARE</v>
          </cell>
          <cell r="L1268" t="str">
            <v>LL GSD</v>
          </cell>
          <cell r="M1268" t="str">
            <v>Eastern</v>
          </cell>
        </row>
        <row r="1269">
          <cell r="E1269" t="str">
            <v>NC929</v>
          </cell>
          <cell r="F1269" t="str">
            <v>Burke County DSS</v>
          </cell>
          <cell r="I1269" t="str">
            <v>NC</v>
          </cell>
          <cell r="J1269" t="str">
            <v>John Royals</v>
          </cell>
          <cell r="K1269" t="str">
            <v>HEALTHCARE</v>
          </cell>
          <cell r="L1269" t="str">
            <v>LL GSD</v>
          </cell>
          <cell r="M1269" t="str">
            <v>Eastern</v>
          </cell>
        </row>
        <row r="1270">
          <cell r="E1270" t="str">
            <v>NC931</v>
          </cell>
          <cell r="F1270" t="str">
            <v>Greene County DSS</v>
          </cell>
          <cell r="I1270" t="str">
            <v>NC</v>
          </cell>
          <cell r="J1270" t="str">
            <v>John Royals</v>
          </cell>
          <cell r="K1270" t="str">
            <v>HEALTHCARE</v>
          </cell>
          <cell r="L1270" t="str">
            <v>LL GSD</v>
          </cell>
          <cell r="M1270" t="str">
            <v>Eastern</v>
          </cell>
        </row>
        <row r="1271">
          <cell r="E1271" t="str">
            <v>NC932</v>
          </cell>
          <cell r="F1271" t="str">
            <v>Harnett County Department on Aging</v>
          </cell>
          <cell r="I1271" t="str">
            <v>NC</v>
          </cell>
          <cell r="J1271" t="str">
            <v>John Royals</v>
          </cell>
          <cell r="K1271" t="str">
            <v>HEALTHCARE</v>
          </cell>
          <cell r="L1271" t="str">
            <v>LL GSD</v>
          </cell>
          <cell r="M1271" t="str">
            <v>Eastern</v>
          </cell>
        </row>
        <row r="1272">
          <cell r="E1272" t="str">
            <v>NC933</v>
          </cell>
          <cell r="F1272" t="str">
            <v>Healthkeeperz</v>
          </cell>
          <cell r="I1272" t="str">
            <v>NC</v>
          </cell>
          <cell r="J1272" t="str">
            <v>John Royals</v>
          </cell>
          <cell r="K1272" t="str">
            <v>HEALTHCARE</v>
          </cell>
          <cell r="L1272" t="str">
            <v>LL GSD</v>
          </cell>
          <cell r="M1272" t="str">
            <v>Eastern</v>
          </cell>
        </row>
        <row r="1273">
          <cell r="E1273" t="str">
            <v>NC934</v>
          </cell>
          <cell r="F1273" t="str">
            <v>Lincoln County Dept of Social Services</v>
          </cell>
          <cell r="I1273" t="str">
            <v>NC</v>
          </cell>
          <cell r="J1273" t="str">
            <v>John Royals</v>
          </cell>
          <cell r="K1273" t="str">
            <v>HEALTHCARE</v>
          </cell>
          <cell r="L1273" t="str">
            <v>LL GSD</v>
          </cell>
          <cell r="M1273" t="str">
            <v>Eastern</v>
          </cell>
        </row>
        <row r="1274">
          <cell r="E1274" t="str">
            <v>NC935</v>
          </cell>
          <cell r="F1274" t="str">
            <v>Living at Home</v>
          </cell>
          <cell r="I1274" t="str">
            <v>NC</v>
          </cell>
          <cell r="J1274" t="str">
            <v>John Royals</v>
          </cell>
          <cell r="K1274" t="str">
            <v>HEALTHCARE</v>
          </cell>
          <cell r="L1274" t="str">
            <v>LL GSD</v>
          </cell>
          <cell r="M1274" t="str">
            <v>Eastern</v>
          </cell>
        </row>
        <row r="1275">
          <cell r="E1275" t="str">
            <v>NC936</v>
          </cell>
          <cell r="F1275" t="str">
            <v>Pamlico County Senior Services</v>
          </cell>
          <cell r="I1275" t="str">
            <v>NC</v>
          </cell>
          <cell r="J1275" t="str">
            <v>John Royals</v>
          </cell>
          <cell r="K1275" t="str">
            <v>HEALTHCARE</v>
          </cell>
          <cell r="L1275" t="str">
            <v>LL GSD</v>
          </cell>
          <cell r="M1275" t="str">
            <v>Eastern</v>
          </cell>
        </row>
        <row r="1276">
          <cell r="E1276" t="str">
            <v>NC937</v>
          </cell>
          <cell r="F1276" t="str">
            <v>Resources for Seniors</v>
          </cell>
          <cell r="I1276" t="str">
            <v>NC</v>
          </cell>
          <cell r="J1276" t="str">
            <v>John Royals</v>
          </cell>
          <cell r="K1276" t="str">
            <v>HEALTHCARE</v>
          </cell>
          <cell r="L1276" t="str">
            <v>LL GSD</v>
          </cell>
          <cell r="M1276" t="str">
            <v>Eastern</v>
          </cell>
        </row>
        <row r="1277">
          <cell r="E1277" t="str">
            <v>NC945</v>
          </cell>
          <cell r="F1277" t="str">
            <v>NC945 PACE at Home</v>
          </cell>
          <cell r="I1277" t="str">
            <v>NC</v>
          </cell>
          <cell r="J1277" t="str">
            <v>John Royals</v>
          </cell>
          <cell r="K1277" t="str">
            <v>HEALTHCARE</v>
          </cell>
          <cell r="L1277" t="str">
            <v>LL GSD</v>
          </cell>
          <cell r="M1277" t="str">
            <v>Eastern</v>
          </cell>
        </row>
        <row r="1278">
          <cell r="E1278" t="str">
            <v>NC947</v>
          </cell>
          <cell r="F1278" t="str">
            <v>NC947 PACE at Home GOSAFE ONLY</v>
          </cell>
          <cell r="I1278" t="str">
            <v>NC</v>
          </cell>
          <cell r="J1278" t="str">
            <v>John Royals</v>
          </cell>
          <cell r="K1278" t="str">
            <v>HEALTHCARE</v>
          </cell>
          <cell r="L1278" t="str">
            <v>LL GSD</v>
          </cell>
          <cell r="M1278" t="str">
            <v>Eastern</v>
          </cell>
        </row>
        <row r="1279">
          <cell r="E1279" t="str">
            <v>NC946</v>
          </cell>
          <cell r="F1279" t="str">
            <v>Northern Hospital CAP</v>
          </cell>
          <cell r="I1279" t="str">
            <v>NC</v>
          </cell>
          <cell r="J1279" t="str">
            <v>John Royals</v>
          </cell>
          <cell r="K1279" t="str">
            <v>HEALTHCARE</v>
          </cell>
          <cell r="L1279" t="str">
            <v>LL GSD</v>
          </cell>
          <cell r="M1279" t="str">
            <v>Eastern</v>
          </cell>
        </row>
        <row r="1280">
          <cell r="E1280" t="str">
            <v>NC955</v>
          </cell>
          <cell r="F1280" t="str">
            <v>Family Medical Supply Medicaid</v>
          </cell>
          <cell r="I1280" t="str">
            <v>NC</v>
          </cell>
          <cell r="J1280" t="str">
            <v>John Royals</v>
          </cell>
          <cell r="K1280" t="str">
            <v>HEALTHCARE</v>
          </cell>
          <cell r="L1280" t="str">
            <v>LL GSD</v>
          </cell>
          <cell r="M1280" t="str">
            <v>Eastern</v>
          </cell>
        </row>
        <row r="1281">
          <cell r="E1281" t="str">
            <v>NC992</v>
          </cell>
          <cell r="F1281" t="str">
            <v>ELDERHAUS PACE</v>
          </cell>
          <cell r="I1281" t="str">
            <v>NC</v>
          </cell>
          <cell r="J1281" t="str">
            <v>John Royals</v>
          </cell>
          <cell r="K1281" t="str">
            <v>HEALTHCARE</v>
          </cell>
          <cell r="L1281" t="str">
            <v>LL GSD</v>
          </cell>
          <cell r="M1281" t="str">
            <v>Eastern</v>
          </cell>
        </row>
        <row r="1282">
          <cell r="E1282" t="str">
            <v>NC993</v>
          </cell>
          <cell r="F1282" t="str">
            <v>Polk County CAP DA</v>
          </cell>
          <cell r="I1282" t="str">
            <v>NC</v>
          </cell>
          <cell r="J1282" t="str">
            <v>John Royals</v>
          </cell>
          <cell r="K1282" t="str">
            <v>HEALTHCARE</v>
          </cell>
          <cell r="L1282" t="str">
            <v>LL GSD</v>
          </cell>
          <cell r="M1282" t="str">
            <v>Eastern</v>
          </cell>
        </row>
        <row r="1283">
          <cell r="E1283" t="str">
            <v>NC994</v>
          </cell>
          <cell r="F1283" t="str">
            <v>PARDEE HOSPITAL CAP DA</v>
          </cell>
          <cell r="I1283" t="str">
            <v>NC</v>
          </cell>
          <cell r="J1283" t="str">
            <v>John Royals</v>
          </cell>
          <cell r="K1283" t="str">
            <v>HEALTHCARE</v>
          </cell>
          <cell r="L1283" t="str">
            <v>LL GSD</v>
          </cell>
          <cell r="M1283" t="str">
            <v>Eastern</v>
          </cell>
        </row>
        <row r="1284">
          <cell r="E1284" t="str">
            <v>NC995</v>
          </cell>
          <cell r="F1284" t="str">
            <v>CAP DA SPARTA</v>
          </cell>
          <cell r="I1284" t="str">
            <v>NC</v>
          </cell>
          <cell r="J1284" t="str">
            <v>John Royals</v>
          </cell>
          <cell r="K1284" t="str">
            <v>HEALTHCARE</v>
          </cell>
          <cell r="L1284" t="str">
            <v>LL GSD</v>
          </cell>
          <cell r="M1284" t="str">
            <v>Eastern</v>
          </cell>
        </row>
        <row r="1285">
          <cell r="E1285" t="str">
            <v>NC997</v>
          </cell>
          <cell r="F1285" t="str">
            <v>LEE COUNTY DSS</v>
          </cell>
          <cell r="I1285" t="str">
            <v>NC</v>
          </cell>
          <cell r="J1285" t="str">
            <v>John Royals</v>
          </cell>
          <cell r="K1285" t="str">
            <v>HEALTHCARE</v>
          </cell>
          <cell r="L1285" t="str">
            <v>LL GSD</v>
          </cell>
          <cell r="M1285" t="str">
            <v>Eastern</v>
          </cell>
        </row>
        <row r="1286">
          <cell r="E1286" t="str">
            <v>ND011</v>
          </cell>
          <cell r="F1286" t="str">
            <v>Great Plains Rehabilitation Services</v>
          </cell>
          <cell r="I1286" t="str">
            <v>ND</v>
          </cell>
          <cell r="J1286" t="str">
            <v>Polly Zwolensky</v>
          </cell>
          <cell r="K1286" t="str">
            <v>HEALTHCARE</v>
          </cell>
          <cell r="L1286" t="str">
            <v>LL B2B</v>
          </cell>
          <cell r="M1286" t="str">
            <v>Western</v>
          </cell>
        </row>
        <row r="1287">
          <cell r="E1287" t="str">
            <v>ND015</v>
          </cell>
          <cell r="F1287" t="str">
            <v>Sheyenne Care Center Lifeline</v>
          </cell>
          <cell r="I1287" t="str">
            <v>ND</v>
          </cell>
          <cell r="J1287" t="str">
            <v>Polly Zwolensky</v>
          </cell>
          <cell r="K1287" t="str">
            <v>HEALTHCARE</v>
          </cell>
          <cell r="L1287" t="str">
            <v>LL B2B</v>
          </cell>
          <cell r="M1287" t="str">
            <v>Western</v>
          </cell>
        </row>
        <row r="1288">
          <cell r="E1288" t="str">
            <v>ND019</v>
          </cell>
          <cell r="F1288" t="str">
            <v>Cooperstown Medical Center</v>
          </cell>
          <cell r="I1288" t="str">
            <v>ND</v>
          </cell>
          <cell r="J1288" t="str">
            <v>Dante Mignucci</v>
          </cell>
          <cell r="K1288" t="str">
            <v>HEALTHCARE</v>
          </cell>
          <cell r="L1288" t="str">
            <v>IS LL</v>
          </cell>
          <cell r="M1288" t="str">
            <v>Inside Sales</v>
          </cell>
        </row>
        <row r="1289">
          <cell r="E1289" t="str">
            <v>ND038</v>
          </cell>
          <cell r="F1289" t="str">
            <v>Good Samaritan Society - Park River</v>
          </cell>
          <cell r="I1289" t="str">
            <v>ND</v>
          </cell>
          <cell r="J1289" t="str">
            <v>Dante Mignucci</v>
          </cell>
          <cell r="K1289" t="str">
            <v>SENIOR LIVING</v>
          </cell>
          <cell r="L1289" t="str">
            <v>IS LL</v>
          </cell>
          <cell r="M1289" t="str">
            <v>Inside Sales</v>
          </cell>
        </row>
        <row r="1290">
          <cell r="E1290" t="str">
            <v>ND638</v>
          </cell>
          <cell r="F1290" t="str">
            <v>Good Samaritan Society - Park River</v>
          </cell>
          <cell r="I1290" t="str">
            <v>ND</v>
          </cell>
          <cell r="J1290" t="str">
            <v>Dante Mignucci</v>
          </cell>
          <cell r="K1290" t="str">
            <v>SENIOR LIVING</v>
          </cell>
          <cell r="L1290" t="str">
            <v>IS LL</v>
          </cell>
          <cell r="M1290" t="str">
            <v>Inside Sales</v>
          </cell>
        </row>
        <row r="1291">
          <cell r="E1291" t="str">
            <v>ND315</v>
          </cell>
          <cell r="F1291" t="str">
            <v>Good Samaritan Society - Casselton Apts</v>
          </cell>
          <cell r="I1291" t="str">
            <v>ND</v>
          </cell>
          <cell r="J1291" t="str">
            <v>OPEN SL</v>
          </cell>
          <cell r="K1291" t="str">
            <v>SENIOR LIVING</v>
          </cell>
          <cell r="L1291" t="str">
            <v>PSF</v>
          </cell>
          <cell r="M1291" t="str">
            <v>SL</v>
          </cell>
        </row>
        <row r="1292">
          <cell r="E1292" t="str">
            <v>ND500</v>
          </cell>
          <cell r="F1292" t="str">
            <v>Northland PACE Bismark</v>
          </cell>
          <cell r="I1292" t="str">
            <v>ND</v>
          </cell>
          <cell r="J1292" t="str">
            <v>Polly Zwolensky</v>
          </cell>
          <cell r="K1292" t="str">
            <v>HEALTHCARE</v>
          </cell>
          <cell r="L1292" t="str">
            <v>PSF</v>
          </cell>
          <cell r="M1292" t="str">
            <v>Western</v>
          </cell>
        </row>
        <row r="1293">
          <cell r="E1293" t="str">
            <v>ND501</v>
          </cell>
          <cell r="F1293" t="str">
            <v>Northland PACE Dickinson</v>
          </cell>
          <cell r="I1293" t="str">
            <v>ND</v>
          </cell>
          <cell r="J1293" t="str">
            <v>Polly Zwolensky</v>
          </cell>
          <cell r="K1293" t="str">
            <v>HEALTHCARE</v>
          </cell>
          <cell r="L1293" t="str">
            <v>PSF</v>
          </cell>
          <cell r="M1293" t="str">
            <v>Western</v>
          </cell>
        </row>
        <row r="1294">
          <cell r="E1294" t="str">
            <v>ND502</v>
          </cell>
          <cell r="F1294" t="str">
            <v>Northland PACE - Minot</v>
          </cell>
          <cell r="I1294" t="str">
            <v>ND</v>
          </cell>
          <cell r="J1294" t="str">
            <v>Polly Zwolensky</v>
          </cell>
          <cell r="K1294" t="str">
            <v>HEALTHCARE</v>
          </cell>
          <cell r="L1294" t="str">
            <v>PSF</v>
          </cell>
          <cell r="M1294" t="str">
            <v>Western</v>
          </cell>
        </row>
        <row r="1295">
          <cell r="E1295" t="str">
            <v>ND503</v>
          </cell>
          <cell r="F1295" t="str">
            <v>Northland PACE Fargo</v>
          </cell>
          <cell r="I1295" t="str">
            <v>ND</v>
          </cell>
          <cell r="J1295" t="str">
            <v>Polly Zwolensky</v>
          </cell>
          <cell r="K1295" t="str">
            <v>HEALTHCARE</v>
          </cell>
          <cell r="L1295" t="str">
            <v>PSF</v>
          </cell>
          <cell r="M1295" t="str">
            <v>Western</v>
          </cell>
        </row>
        <row r="1296">
          <cell r="E1296" t="str">
            <v>ND601</v>
          </cell>
          <cell r="F1296" t="str">
            <v>Philips Lifeline - Fargo</v>
          </cell>
          <cell r="G1296" t="str">
            <v>STATE BUCKET</v>
          </cell>
          <cell r="I1296" t="str">
            <v>ND</v>
          </cell>
          <cell r="J1296" t="str">
            <v>Polly Zwolensky</v>
          </cell>
          <cell r="K1296" t="str">
            <v>HEALTHCARE</v>
          </cell>
          <cell r="L1296" t="str">
            <v>ONE</v>
          </cell>
          <cell r="M1296" t="str">
            <v>Western</v>
          </cell>
        </row>
        <row r="1297">
          <cell r="E1297" t="str">
            <v>ND701</v>
          </cell>
          <cell r="F1297" t="str">
            <v>Northland Healthcare Alliance</v>
          </cell>
          <cell r="I1297" t="str">
            <v>ND</v>
          </cell>
          <cell r="J1297" t="str">
            <v>OPEN ONE</v>
          </cell>
          <cell r="K1297" t="str">
            <v>HEALTHCARE</v>
          </cell>
          <cell r="L1297" t="str">
            <v>OPEN ONE</v>
          </cell>
          <cell r="M1297" t="str">
            <v>OS</v>
          </cell>
        </row>
        <row r="1298">
          <cell r="E1298" t="str">
            <v>ND902</v>
          </cell>
          <cell r="F1298" t="str">
            <v>NORTH DAKOTA DHS-MEDICAL SERVICES</v>
          </cell>
          <cell r="I1298" t="str">
            <v>ND</v>
          </cell>
          <cell r="J1298" t="str">
            <v>Polly Zwolensky</v>
          </cell>
          <cell r="K1298" t="str">
            <v>HEALTHCARE</v>
          </cell>
          <cell r="L1298" t="str">
            <v>LL GSD</v>
          </cell>
          <cell r="M1298" t="str">
            <v>Western</v>
          </cell>
        </row>
        <row r="1299">
          <cell r="E1299" t="str">
            <v>NE011</v>
          </cell>
          <cell r="F1299" t="str">
            <v>Great Plains Homecare Equipment</v>
          </cell>
          <cell r="I1299" t="str">
            <v>NE</v>
          </cell>
          <cell r="J1299" t="str">
            <v>OPEN LMS/PSF</v>
          </cell>
          <cell r="K1299" t="str">
            <v>HEALTHCARE</v>
          </cell>
          <cell r="L1299" t="str">
            <v>LMS</v>
          </cell>
          <cell r="M1299" t="str">
            <v>CPS</v>
          </cell>
        </row>
        <row r="1300">
          <cell r="E1300" t="str">
            <v>NE019</v>
          </cell>
          <cell r="F1300" t="str">
            <v>Aging Partners, dept of City of Lincoln</v>
          </cell>
          <cell r="H1300" t="str">
            <v>YES</v>
          </cell>
          <cell r="I1300" t="str">
            <v>NE</v>
          </cell>
          <cell r="J1300" t="str">
            <v>Jerri McCracken</v>
          </cell>
          <cell r="K1300" t="str">
            <v>HEALTHCARE</v>
          </cell>
          <cell r="L1300" t="str">
            <v>KEY LL B2B</v>
          </cell>
          <cell r="M1300" t="str">
            <v>Western</v>
          </cell>
        </row>
        <row r="1301">
          <cell r="E1301" t="str">
            <v>NE699</v>
          </cell>
          <cell r="F1301" t="str">
            <v>Aging Partners, dept of City of Lincoln</v>
          </cell>
          <cell r="H1301" t="str">
            <v>YES</v>
          </cell>
          <cell r="I1301" t="str">
            <v>NE</v>
          </cell>
          <cell r="J1301" t="str">
            <v>Jerri McCracken</v>
          </cell>
          <cell r="K1301" t="str">
            <v>HEALTHCARE</v>
          </cell>
          <cell r="L1301" t="str">
            <v>KEY LL B2B</v>
          </cell>
          <cell r="M1301" t="str">
            <v>Western</v>
          </cell>
        </row>
        <row r="1302">
          <cell r="E1302" t="str">
            <v>NE030</v>
          </cell>
          <cell r="F1302" t="str">
            <v>Harlan County Health System</v>
          </cell>
          <cell r="I1302" t="str">
            <v>NE</v>
          </cell>
          <cell r="J1302" t="str">
            <v>Dante Mignucci</v>
          </cell>
          <cell r="K1302" t="str">
            <v>HEALTHCARE</v>
          </cell>
          <cell r="L1302" t="str">
            <v>IS LL</v>
          </cell>
          <cell r="M1302" t="str">
            <v>Inside Sales</v>
          </cell>
        </row>
        <row r="1303">
          <cell r="E1303" t="str">
            <v>NE032</v>
          </cell>
          <cell r="F1303" t="str">
            <v>Polk County Health Department</v>
          </cell>
          <cell r="H1303" t="str">
            <v>YES</v>
          </cell>
          <cell r="I1303" t="str">
            <v>NE</v>
          </cell>
          <cell r="J1303" t="str">
            <v>Jerri McCracken</v>
          </cell>
          <cell r="K1303" t="str">
            <v>HEALTHCARE</v>
          </cell>
          <cell r="L1303" t="str">
            <v>KEY LL B2B</v>
          </cell>
          <cell r="M1303" t="str">
            <v>Western</v>
          </cell>
        </row>
        <row r="1304">
          <cell r="E1304" t="str">
            <v>NE532</v>
          </cell>
          <cell r="F1304" t="str">
            <v>Polk County Health Department</v>
          </cell>
          <cell r="H1304" t="str">
            <v>YES</v>
          </cell>
          <cell r="I1304" t="str">
            <v>NE</v>
          </cell>
          <cell r="J1304" t="str">
            <v>Jerri McCracken</v>
          </cell>
          <cell r="K1304" t="str">
            <v>HEALTHCARE</v>
          </cell>
          <cell r="L1304" t="str">
            <v>KEY LL B2B</v>
          </cell>
          <cell r="M1304" t="str">
            <v>Western</v>
          </cell>
        </row>
        <row r="1305">
          <cell r="E1305" t="str">
            <v>NE035</v>
          </cell>
          <cell r="F1305" t="str">
            <v>Butler County Health Care Center</v>
          </cell>
          <cell r="I1305" t="str">
            <v>NE</v>
          </cell>
          <cell r="J1305" t="str">
            <v>Dante Mignucci</v>
          </cell>
          <cell r="K1305" t="str">
            <v>HEALTHCARE</v>
          </cell>
          <cell r="L1305" t="str">
            <v>IS LL</v>
          </cell>
          <cell r="M1305" t="str">
            <v>Inside Sales</v>
          </cell>
        </row>
        <row r="1306">
          <cell r="E1306" t="str">
            <v>NE646</v>
          </cell>
          <cell r="F1306" t="str">
            <v>City of Loup City</v>
          </cell>
          <cell r="I1306" t="str">
            <v>NE</v>
          </cell>
          <cell r="J1306" t="str">
            <v>Dante Mignucci</v>
          </cell>
          <cell r="K1306" t="str">
            <v>HEALTHCARE</v>
          </cell>
          <cell r="L1306" t="str">
            <v>IS LL</v>
          </cell>
          <cell r="M1306" t="str">
            <v>Inside Sales</v>
          </cell>
        </row>
        <row r="1307">
          <cell r="E1307" t="str">
            <v>NE059</v>
          </cell>
          <cell r="F1307" t="str">
            <v>Memorial Community Health, Inc.</v>
          </cell>
          <cell r="I1307" t="str">
            <v>NE</v>
          </cell>
          <cell r="J1307" t="str">
            <v>Dante Mignucci</v>
          </cell>
          <cell r="K1307" t="str">
            <v>HEALTHCARE</v>
          </cell>
          <cell r="L1307" t="str">
            <v>IS LL</v>
          </cell>
          <cell r="M1307" t="str">
            <v>Inside Sales</v>
          </cell>
        </row>
        <row r="1308">
          <cell r="E1308" t="str">
            <v>NE659</v>
          </cell>
          <cell r="F1308" t="str">
            <v>Memorial Community Health, Inc.</v>
          </cell>
          <cell r="I1308" t="str">
            <v>NE</v>
          </cell>
          <cell r="J1308" t="str">
            <v>Dante Mignucci</v>
          </cell>
          <cell r="K1308" t="str">
            <v>HEALTHCARE</v>
          </cell>
          <cell r="L1308" t="str">
            <v>IS LL</v>
          </cell>
          <cell r="M1308" t="str">
            <v>Inside Sales</v>
          </cell>
        </row>
        <row r="1309">
          <cell r="E1309" t="str">
            <v>NE061</v>
          </cell>
          <cell r="F1309" t="str">
            <v>Albion Lifeline</v>
          </cell>
          <cell r="H1309" t="str">
            <v>YES</v>
          </cell>
          <cell r="I1309" t="str">
            <v>NE</v>
          </cell>
          <cell r="J1309" t="str">
            <v>Jerri McCracken</v>
          </cell>
          <cell r="K1309" t="str">
            <v>HEALTHCARE</v>
          </cell>
          <cell r="L1309" t="str">
            <v>KEY LL B2B</v>
          </cell>
          <cell r="M1309" t="str">
            <v>Western</v>
          </cell>
        </row>
        <row r="1310">
          <cell r="E1310" t="str">
            <v>NE661</v>
          </cell>
          <cell r="F1310" t="str">
            <v>Albion Lifeline</v>
          </cell>
          <cell r="H1310" t="str">
            <v>YES</v>
          </cell>
          <cell r="I1310" t="str">
            <v>NE</v>
          </cell>
          <cell r="J1310" t="str">
            <v>Jerri McCracken</v>
          </cell>
          <cell r="K1310" t="str">
            <v>HEALTHCARE</v>
          </cell>
          <cell r="L1310" t="str">
            <v>KEY LL B2B</v>
          </cell>
          <cell r="M1310" t="str">
            <v>Western</v>
          </cell>
        </row>
        <row r="1311">
          <cell r="E1311" t="str">
            <v>NE067</v>
          </cell>
          <cell r="F1311" t="str">
            <v>Niobrara Valley Hospital</v>
          </cell>
          <cell r="I1311" t="str">
            <v>NE</v>
          </cell>
          <cell r="J1311" t="str">
            <v>Dante Mignucci</v>
          </cell>
          <cell r="K1311" t="str">
            <v>HEALTHCARE</v>
          </cell>
          <cell r="L1311" t="str">
            <v>IS LL</v>
          </cell>
          <cell r="M1311" t="str">
            <v>Inside Sales</v>
          </cell>
        </row>
        <row r="1312">
          <cell r="E1312" t="str">
            <v>NE068</v>
          </cell>
          <cell r="F1312" t="str">
            <v>Johnson County Hospital</v>
          </cell>
          <cell r="I1312" t="str">
            <v>NE</v>
          </cell>
          <cell r="J1312" t="str">
            <v>Dante Mignucci</v>
          </cell>
          <cell r="K1312" t="str">
            <v>HEALTHCARE</v>
          </cell>
          <cell r="L1312" t="str">
            <v>IS LL</v>
          </cell>
          <cell r="M1312" t="str">
            <v>Inside Sales</v>
          </cell>
        </row>
        <row r="1313">
          <cell r="E1313" t="str">
            <v>NE071</v>
          </cell>
          <cell r="F1313" t="str">
            <v>Benkelman Telephone Co.</v>
          </cell>
          <cell r="I1313" t="str">
            <v>NE</v>
          </cell>
          <cell r="J1313" t="str">
            <v>Dante Mignucci</v>
          </cell>
          <cell r="K1313" t="str">
            <v>HEALTHCARE</v>
          </cell>
          <cell r="L1313" t="str">
            <v>IS LL</v>
          </cell>
          <cell r="M1313" t="str">
            <v>Inside Sales</v>
          </cell>
        </row>
        <row r="1314">
          <cell r="E1314" t="str">
            <v>NE105</v>
          </cell>
          <cell r="F1314" t="str">
            <v>Home Care Plus</v>
          </cell>
          <cell r="H1314" t="str">
            <v>YES</v>
          </cell>
          <cell r="I1314" t="str">
            <v>NE</v>
          </cell>
          <cell r="J1314" t="str">
            <v>Jerri McCracken</v>
          </cell>
          <cell r="K1314" t="str">
            <v>HEALTHCARE</v>
          </cell>
          <cell r="L1314" t="str">
            <v>KEY LL B2B</v>
          </cell>
          <cell r="M1314" t="str">
            <v>Western</v>
          </cell>
        </row>
        <row r="1315">
          <cell r="E1315" t="str">
            <v>NE132</v>
          </cell>
          <cell r="F1315" t="str">
            <v>Brookestone Home Health and Hospice</v>
          </cell>
          <cell r="I1315" t="str">
            <v>NE</v>
          </cell>
          <cell r="J1315" t="str">
            <v>Dante Mignucci</v>
          </cell>
          <cell r="K1315" t="str">
            <v>HEALTHCARE</v>
          </cell>
          <cell r="L1315" t="str">
            <v>IS LL</v>
          </cell>
          <cell r="M1315" t="str">
            <v>Inside Sales</v>
          </cell>
        </row>
        <row r="1316">
          <cell r="E1316" t="str">
            <v>NE632</v>
          </cell>
          <cell r="F1316" t="str">
            <v>Brookestone Home Health and Hospice</v>
          </cell>
          <cell r="I1316" t="str">
            <v>NE</v>
          </cell>
          <cell r="J1316" t="str">
            <v>Dante Mignucci</v>
          </cell>
          <cell r="K1316" t="str">
            <v>HEALTHCARE</v>
          </cell>
          <cell r="L1316" t="str">
            <v>IS LL</v>
          </cell>
          <cell r="M1316" t="str">
            <v>Inside Sales</v>
          </cell>
        </row>
        <row r="1317">
          <cell r="E1317" t="str">
            <v>NE401</v>
          </cell>
          <cell r="F1317" t="str">
            <v>Nebr. Department of Social Services</v>
          </cell>
          <cell r="H1317" t="str">
            <v>YES</v>
          </cell>
          <cell r="I1317" t="str">
            <v>NE</v>
          </cell>
          <cell r="J1317" t="str">
            <v>Jerri McCracken</v>
          </cell>
          <cell r="K1317" t="str">
            <v>HEALTHCARE</v>
          </cell>
          <cell r="L1317" t="str">
            <v>KEY LL GSD</v>
          </cell>
          <cell r="M1317" t="str">
            <v>Western</v>
          </cell>
        </row>
        <row r="1318">
          <cell r="E1318" t="str">
            <v>NE904</v>
          </cell>
          <cell r="F1318" t="str">
            <v>Midland AAA</v>
          </cell>
          <cell r="H1318" t="str">
            <v>YES</v>
          </cell>
          <cell r="I1318" t="str">
            <v>NE</v>
          </cell>
          <cell r="J1318" t="str">
            <v>Jerri McCracken</v>
          </cell>
          <cell r="K1318" t="str">
            <v>HEALTHCARE</v>
          </cell>
          <cell r="L1318" t="str">
            <v>KEY LL GSD</v>
          </cell>
          <cell r="M1318" t="str">
            <v>Western</v>
          </cell>
        </row>
        <row r="1319">
          <cell r="E1319" t="str">
            <v>NE923</v>
          </cell>
          <cell r="F1319" t="str">
            <v>NE DHHS - GoSafe Only</v>
          </cell>
          <cell r="H1319" t="str">
            <v>YES</v>
          </cell>
          <cell r="I1319" t="str">
            <v>NE</v>
          </cell>
          <cell r="J1319" t="str">
            <v>Jerri McCracken</v>
          </cell>
          <cell r="K1319" t="str">
            <v>HEALTHCARE</v>
          </cell>
          <cell r="L1319" t="str">
            <v>KEY LL GSD</v>
          </cell>
          <cell r="M1319" t="str">
            <v>Western</v>
          </cell>
        </row>
        <row r="1320">
          <cell r="E1320" t="str">
            <v>NE955</v>
          </cell>
          <cell r="F1320" t="str">
            <v>Aging Office of Western NE - Scottsbluff</v>
          </cell>
          <cell r="H1320" t="str">
            <v>YES</v>
          </cell>
          <cell r="I1320" t="str">
            <v>NE</v>
          </cell>
          <cell r="J1320" t="str">
            <v>Jerri McCracken</v>
          </cell>
          <cell r="K1320" t="str">
            <v>HEALTHCARE</v>
          </cell>
          <cell r="L1320" t="str">
            <v>KEY LL GSD</v>
          </cell>
          <cell r="M1320" t="str">
            <v>Western</v>
          </cell>
        </row>
        <row r="1321">
          <cell r="E1321" t="str">
            <v>NE601</v>
          </cell>
          <cell r="F1321" t="str">
            <v>West Holt Memorial Hospital</v>
          </cell>
          <cell r="I1321" t="str">
            <v>NE</v>
          </cell>
          <cell r="J1321" t="str">
            <v>Dante Mignucci</v>
          </cell>
          <cell r="K1321" t="str">
            <v>HEALTHCARE</v>
          </cell>
          <cell r="L1321" t="str">
            <v>IS LL</v>
          </cell>
          <cell r="M1321" t="str">
            <v>Inside Sales</v>
          </cell>
        </row>
        <row r="1322">
          <cell r="E1322" t="str">
            <v>NE603</v>
          </cell>
          <cell r="F1322" t="str">
            <v>Philips Lifeline- Oakland</v>
          </cell>
          <cell r="G1322" t="str">
            <v>STATE BUCKET</v>
          </cell>
          <cell r="I1322" t="str">
            <v>NE</v>
          </cell>
          <cell r="J1322" t="str">
            <v>Jerri McCracken</v>
          </cell>
          <cell r="K1322" t="str">
            <v>HEALTHCARE</v>
          </cell>
          <cell r="L1322" t="str">
            <v>ONE</v>
          </cell>
          <cell r="M1322" t="str">
            <v>Western</v>
          </cell>
        </row>
        <row r="1323">
          <cell r="E1323" t="str">
            <v>NE611</v>
          </cell>
          <cell r="F1323" t="str">
            <v>Philips - Kearny</v>
          </cell>
          <cell r="I1323" t="str">
            <v>NE</v>
          </cell>
          <cell r="J1323" t="str">
            <v>OPEN ONE</v>
          </cell>
          <cell r="K1323" t="str">
            <v>HEALTHCARE</v>
          </cell>
          <cell r="L1323" t="str">
            <v>OPEN ONE</v>
          </cell>
          <cell r="M1323" t="str">
            <v>OS</v>
          </cell>
        </row>
        <row r="1324">
          <cell r="E1324" t="str">
            <v>NE637</v>
          </cell>
          <cell r="F1324" t="str">
            <v>St. Francis Memorial Hospital</v>
          </cell>
          <cell r="I1324" t="str">
            <v>NE</v>
          </cell>
          <cell r="J1324" t="str">
            <v>Dante Mignucci</v>
          </cell>
          <cell r="K1324" t="str">
            <v>HEALTHCARE</v>
          </cell>
          <cell r="L1324" t="str">
            <v>IS LL</v>
          </cell>
          <cell r="M1324" t="str">
            <v>Inside Sales</v>
          </cell>
        </row>
        <row r="1325">
          <cell r="E1325" t="str">
            <v>NE901</v>
          </cell>
          <cell r="F1325" t="str">
            <v>Midland AAA Hastings Copay</v>
          </cell>
          <cell r="H1325" t="str">
            <v>YES</v>
          </cell>
          <cell r="I1325" t="str">
            <v>NE</v>
          </cell>
          <cell r="J1325" t="str">
            <v>Jerri McCracken</v>
          </cell>
          <cell r="K1325" t="str">
            <v>HEALTHCARE</v>
          </cell>
          <cell r="L1325" t="str">
            <v>KEY LL GSD</v>
          </cell>
          <cell r="M1325" t="str">
            <v>Western</v>
          </cell>
        </row>
        <row r="1326">
          <cell r="E1326" t="str">
            <v>NE903</v>
          </cell>
          <cell r="F1326" t="str">
            <v>Northeast Nebraska AAA</v>
          </cell>
          <cell r="H1326" t="str">
            <v>YES</v>
          </cell>
          <cell r="I1326" t="str">
            <v>NE</v>
          </cell>
          <cell r="J1326" t="str">
            <v>Jerri McCracken</v>
          </cell>
          <cell r="K1326" t="str">
            <v>HEALTHCARE</v>
          </cell>
          <cell r="L1326" t="str">
            <v>KEY LL GSD</v>
          </cell>
          <cell r="M1326" t="str">
            <v>Western</v>
          </cell>
        </row>
        <row r="1327">
          <cell r="E1327" t="str">
            <v>NE913</v>
          </cell>
          <cell r="F1327" t="str">
            <v>Northeast Nebraska AAA</v>
          </cell>
          <cell r="H1327" t="str">
            <v>YES</v>
          </cell>
          <cell r="I1327" t="str">
            <v>NE</v>
          </cell>
          <cell r="J1327" t="str">
            <v>Jerri McCracken</v>
          </cell>
          <cell r="K1327" t="str">
            <v>HEALTHCARE</v>
          </cell>
          <cell r="L1327" t="str">
            <v>KEY LL GSD</v>
          </cell>
          <cell r="M1327" t="str">
            <v>Western</v>
          </cell>
        </row>
        <row r="1328">
          <cell r="E1328" t="str">
            <v>IA917</v>
          </cell>
          <cell r="F1328" t="str">
            <v>Immanuel Pathways Pace Southwest Iowa</v>
          </cell>
          <cell r="H1328" t="str">
            <v>YES</v>
          </cell>
          <cell r="I1328" t="str">
            <v>IA</v>
          </cell>
          <cell r="J1328" t="str">
            <v>Jerri McCracken</v>
          </cell>
          <cell r="K1328" t="str">
            <v>HEALTHCARE</v>
          </cell>
          <cell r="L1328" t="str">
            <v>KEY LL GSD</v>
          </cell>
          <cell r="M1328" t="str">
            <v>Western</v>
          </cell>
        </row>
        <row r="1329">
          <cell r="E1329" t="str">
            <v>IA927</v>
          </cell>
          <cell r="F1329" t="str">
            <v>Immanuel Pathways Pace Central Iowa</v>
          </cell>
          <cell r="H1329" t="str">
            <v>YES</v>
          </cell>
          <cell r="I1329" t="str">
            <v>IA</v>
          </cell>
          <cell r="J1329" t="str">
            <v>Jerri McCracken</v>
          </cell>
          <cell r="K1329" t="str">
            <v>HEALTHCARE</v>
          </cell>
          <cell r="L1329" t="str">
            <v>KEY LL GSD</v>
          </cell>
          <cell r="M1329" t="str">
            <v>Western</v>
          </cell>
        </row>
        <row r="1330">
          <cell r="E1330" t="str">
            <v>NE907</v>
          </cell>
          <cell r="F1330" t="str">
            <v>Immanuel Pathways Pace Northeast Nebraska</v>
          </cell>
          <cell r="H1330" t="str">
            <v>YES</v>
          </cell>
          <cell r="I1330" t="str">
            <v>NE</v>
          </cell>
          <cell r="J1330" t="str">
            <v>Jerri McCracken</v>
          </cell>
          <cell r="K1330" t="str">
            <v>HEALTHCARE</v>
          </cell>
          <cell r="L1330" t="str">
            <v>KEY LL GSD</v>
          </cell>
          <cell r="M1330" t="str">
            <v>Western</v>
          </cell>
        </row>
        <row r="1331">
          <cell r="E1331" t="str">
            <v>NE909</v>
          </cell>
          <cell r="F1331" t="str">
            <v>Eastern Nebraska Office on Aging</v>
          </cell>
          <cell r="H1331" t="str">
            <v>YES</v>
          </cell>
          <cell r="I1331" t="str">
            <v>NE</v>
          </cell>
          <cell r="J1331" t="str">
            <v>Jerri McCracken</v>
          </cell>
          <cell r="K1331" t="str">
            <v>HEALTHCARE</v>
          </cell>
          <cell r="L1331" t="str">
            <v>KEY LL GSD</v>
          </cell>
          <cell r="M1331" t="str">
            <v>Western</v>
          </cell>
        </row>
        <row r="1332">
          <cell r="E1332" t="str">
            <v>NE910</v>
          </cell>
          <cell r="F1332" t="str">
            <v>West Central Nebraska AAA Care Managemen</v>
          </cell>
          <cell r="H1332" t="str">
            <v>YES</v>
          </cell>
          <cell r="I1332" t="str">
            <v>NE</v>
          </cell>
          <cell r="J1332" t="str">
            <v>Jerri McCracken</v>
          </cell>
          <cell r="K1332" t="str">
            <v>HEALTHCARE</v>
          </cell>
          <cell r="L1332" t="str">
            <v>KEY LL GSD</v>
          </cell>
          <cell r="M1332" t="str">
            <v>Western</v>
          </cell>
        </row>
        <row r="1333">
          <cell r="E1333" t="str">
            <v>NE957</v>
          </cell>
          <cell r="F1333" t="str">
            <v>Aging Office of Western NE - In-House Pr</v>
          </cell>
          <cell r="H1333" t="str">
            <v>YES</v>
          </cell>
          <cell r="I1333" t="str">
            <v>NE</v>
          </cell>
          <cell r="J1333" t="str">
            <v>Jerri McCracken</v>
          </cell>
          <cell r="K1333" t="str">
            <v>HEALTHCARE</v>
          </cell>
          <cell r="L1333" t="str">
            <v>KEY LL GSD</v>
          </cell>
          <cell r="M1333" t="str">
            <v>Western</v>
          </cell>
        </row>
        <row r="1334">
          <cell r="E1334" t="str">
            <v>NG924</v>
          </cell>
          <cell r="F1334" t="str">
            <v>Nightingale CCSP</v>
          </cell>
          <cell r="H1334" t="str">
            <v>YES</v>
          </cell>
          <cell r="I1334" t="str">
            <v>GA</v>
          </cell>
          <cell r="J1334" t="str">
            <v>John Zuder</v>
          </cell>
          <cell r="K1334" t="str">
            <v>HEALTHCARE</v>
          </cell>
          <cell r="L1334" t="str">
            <v>KEY LL GSD</v>
          </cell>
          <cell r="M1334" t="str">
            <v>Eastern</v>
          </cell>
        </row>
        <row r="1335">
          <cell r="E1335" t="str">
            <v>NG936</v>
          </cell>
          <cell r="F1335" t="str">
            <v>Albany ARC Albany SOURCE</v>
          </cell>
          <cell r="H1335" t="str">
            <v>YES</v>
          </cell>
          <cell r="I1335" t="str">
            <v>GA</v>
          </cell>
          <cell r="J1335" t="str">
            <v>Open Eastern</v>
          </cell>
          <cell r="K1335" t="str">
            <v>HEALTHCARE</v>
          </cell>
          <cell r="L1335" t="str">
            <v>KEY LL GSD</v>
          </cell>
          <cell r="M1335" t="str">
            <v>Eastern</v>
          </cell>
        </row>
        <row r="1336">
          <cell r="E1336" t="str">
            <v>NG937</v>
          </cell>
          <cell r="F1336" t="str">
            <v>Columbus Regional Healthcare System Columbus SOURC</v>
          </cell>
          <cell r="H1336" t="str">
            <v>YES</v>
          </cell>
          <cell r="I1336" t="str">
            <v>GA</v>
          </cell>
          <cell r="J1336" t="str">
            <v>John Zuder</v>
          </cell>
          <cell r="K1336" t="str">
            <v>HEALTHCARE</v>
          </cell>
          <cell r="L1336" t="str">
            <v>KEY LL GSD</v>
          </cell>
          <cell r="M1336" t="str">
            <v>Eastern</v>
          </cell>
        </row>
        <row r="1337">
          <cell r="E1337" t="str">
            <v>NG938</v>
          </cell>
          <cell r="F1337" t="str">
            <v>Diversified Resources Waycross SOURCE</v>
          </cell>
          <cell r="H1337" t="str">
            <v>YES</v>
          </cell>
          <cell r="I1337" t="str">
            <v>GA</v>
          </cell>
          <cell r="J1337" t="str">
            <v>John Zuder</v>
          </cell>
          <cell r="K1337" t="str">
            <v>HEALTHCARE</v>
          </cell>
          <cell r="L1337" t="str">
            <v>KEY LL GSD</v>
          </cell>
          <cell r="M1337" t="str">
            <v>Eastern</v>
          </cell>
        </row>
        <row r="1338">
          <cell r="E1338" t="str">
            <v>NG941</v>
          </cell>
          <cell r="F1338" t="str">
            <v>Legacy Link, Inc. Gainesville SOURCE</v>
          </cell>
          <cell r="H1338" t="str">
            <v>YES</v>
          </cell>
          <cell r="I1338" t="str">
            <v>FL</v>
          </cell>
          <cell r="J1338" t="str">
            <v>John Zuder</v>
          </cell>
          <cell r="K1338" t="str">
            <v>HEALTHCARE</v>
          </cell>
          <cell r="L1338" t="str">
            <v>KEY LL GSD</v>
          </cell>
          <cell r="M1338" t="str">
            <v>Eastern</v>
          </cell>
        </row>
        <row r="1339">
          <cell r="E1339" t="str">
            <v>NH009</v>
          </cell>
          <cell r="F1339" t="str">
            <v>Elliott Health System</v>
          </cell>
          <cell r="I1339" t="str">
            <v>NH</v>
          </cell>
          <cell r="J1339" t="str">
            <v>Andrew Sheehan</v>
          </cell>
          <cell r="K1339" t="str">
            <v>HEALTHCARE</v>
          </cell>
          <cell r="L1339" t="str">
            <v>LL B2B</v>
          </cell>
          <cell r="M1339" t="str">
            <v>Eastern</v>
          </cell>
        </row>
        <row r="1340">
          <cell r="E1340" t="str">
            <v>NH025</v>
          </cell>
          <cell r="F1340" t="str">
            <v>Philips - Lebanon</v>
          </cell>
          <cell r="G1340" t="str">
            <v>STATE BUCKET</v>
          </cell>
          <cell r="I1340" t="str">
            <v>NH</v>
          </cell>
          <cell r="J1340" t="str">
            <v>Andrew Sheehan</v>
          </cell>
          <cell r="K1340" t="str">
            <v>HEALTHCARE</v>
          </cell>
          <cell r="L1340" t="str">
            <v>ONE</v>
          </cell>
          <cell r="M1340" t="str">
            <v>Eastern</v>
          </cell>
        </row>
        <row r="1341">
          <cell r="E1341" t="str">
            <v>NH330</v>
          </cell>
          <cell r="F1341" t="str">
            <v>Taylor Community</v>
          </cell>
          <cell r="H1341" t="str">
            <v>YES</v>
          </cell>
          <cell r="I1341" t="str">
            <v>NH</v>
          </cell>
          <cell r="J1341" t="str">
            <v>Andrew Sheehan</v>
          </cell>
          <cell r="K1341" t="str">
            <v>HEALTHCARE</v>
          </cell>
          <cell r="L1341" t="str">
            <v>KEY LL B2B</v>
          </cell>
          <cell r="M1341" t="str">
            <v>Eastern</v>
          </cell>
        </row>
        <row r="1342">
          <cell r="E1342" t="str">
            <v>NH530</v>
          </cell>
          <cell r="F1342" t="str">
            <v>Tayor Community</v>
          </cell>
          <cell r="H1342" t="str">
            <v>YES</v>
          </cell>
          <cell r="I1342" t="str">
            <v>NH</v>
          </cell>
          <cell r="J1342" t="str">
            <v>Andrew Sheehan</v>
          </cell>
          <cell r="K1342" t="str">
            <v>HEALTHCARE</v>
          </cell>
          <cell r="L1342" t="str">
            <v>KEY LL B2B</v>
          </cell>
          <cell r="M1342" t="str">
            <v>Eastern</v>
          </cell>
        </row>
        <row r="1343">
          <cell r="E1343" t="str">
            <v>NH710</v>
          </cell>
          <cell r="F1343" t="str">
            <v>New Hampshire Lifeline</v>
          </cell>
          <cell r="I1343" t="str">
            <v>NH</v>
          </cell>
          <cell r="J1343" t="str">
            <v>Open Eastern</v>
          </cell>
          <cell r="K1343" t="str">
            <v>HEALTHCARE</v>
          </cell>
          <cell r="L1343" t="str">
            <v>ONE</v>
          </cell>
          <cell r="M1343" t="str">
            <v>Eastern</v>
          </cell>
        </row>
        <row r="1344">
          <cell r="E1344" t="str">
            <v>NH901</v>
          </cell>
          <cell r="F1344" t="str">
            <v>Brain Injury Assoc of NH</v>
          </cell>
          <cell r="I1344" t="str">
            <v>NH</v>
          </cell>
          <cell r="J1344" t="str">
            <v>Open Eastern</v>
          </cell>
          <cell r="K1344" t="str">
            <v>HEALTHCARE</v>
          </cell>
          <cell r="L1344" t="str">
            <v>LL GSD</v>
          </cell>
          <cell r="M1344" t="str">
            <v>Eastern</v>
          </cell>
        </row>
        <row r="1345">
          <cell r="E1345" t="str">
            <v>NH903</v>
          </cell>
          <cell r="F1345" t="str">
            <v>NH DHHS Title III Program</v>
          </cell>
          <cell r="I1345" t="str">
            <v>NH</v>
          </cell>
          <cell r="J1345" t="str">
            <v>Open Eastern</v>
          </cell>
          <cell r="K1345" t="str">
            <v>HEALTHCARE</v>
          </cell>
          <cell r="L1345" t="str">
            <v>LL GSD</v>
          </cell>
          <cell r="M1345" t="str">
            <v>Eastern</v>
          </cell>
        </row>
        <row r="1346">
          <cell r="E1346" t="str">
            <v>NH918</v>
          </cell>
          <cell r="F1346" t="str">
            <v>New Hampshire Medicaid - General Account</v>
          </cell>
          <cell r="I1346" t="str">
            <v>NH</v>
          </cell>
          <cell r="J1346" t="str">
            <v>Open Eastern</v>
          </cell>
          <cell r="K1346" t="str">
            <v>HEALTHCARE</v>
          </cell>
          <cell r="L1346" t="str">
            <v>LL GSD</v>
          </cell>
          <cell r="M1346" t="str">
            <v>Eastern</v>
          </cell>
        </row>
        <row r="1347">
          <cell r="E1347" t="str">
            <v>NH922</v>
          </cell>
          <cell r="F1347" t="str">
            <v>Northwood Well Sense Health Plan</v>
          </cell>
          <cell r="I1347" t="str">
            <v>NH</v>
          </cell>
          <cell r="J1347" t="str">
            <v>Open Eastern</v>
          </cell>
          <cell r="K1347" t="str">
            <v>HEALTHCARE</v>
          </cell>
          <cell r="L1347" t="str">
            <v>LL GSD</v>
          </cell>
          <cell r="M1347" t="str">
            <v>Eastern</v>
          </cell>
        </row>
        <row r="1348">
          <cell r="E1348" t="str">
            <v>NH923</v>
          </cell>
          <cell r="F1348" t="str">
            <v>Granite State NH Healthy Families</v>
          </cell>
          <cell r="I1348" t="str">
            <v>NH</v>
          </cell>
          <cell r="J1348" t="str">
            <v>Open Eastern</v>
          </cell>
          <cell r="K1348" t="str">
            <v>HEALTHCARE</v>
          </cell>
          <cell r="L1348" t="str">
            <v>LL GSD</v>
          </cell>
          <cell r="M1348" t="str">
            <v>Eastern</v>
          </cell>
        </row>
        <row r="1349">
          <cell r="E1349" t="str">
            <v>NH926</v>
          </cell>
          <cell r="F1349" t="str">
            <v>DHMC-Crotched Mountain</v>
          </cell>
          <cell r="I1349" t="str">
            <v>NH</v>
          </cell>
          <cell r="J1349" t="str">
            <v>Open Eastern</v>
          </cell>
          <cell r="K1349" t="str">
            <v>HEALTHCARE</v>
          </cell>
          <cell r="L1349" t="str">
            <v>LL GSD</v>
          </cell>
          <cell r="M1349" t="str">
            <v>Eastern</v>
          </cell>
        </row>
        <row r="1350">
          <cell r="E1350" t="str">
            <v>NH928</v>
          </cell>
          <cell r="F1350" t="str">
            <v>DHMC - Heritage</v>
          </cell>
          <cell r="I1350" t="str">
            <v>NH</v>
          </cell>
          <cell r="J1350" t="str">
            <v>Open Eastern</v>
          </cell>
          <cell r="K1350" t="str">
            <v>HEALTHCARE</v>
          </cell>
          <cell r="L1350" t="str">
            <v>LL GSD</v>
          </cell>
          <cell r="M1350" t="str">
            <v>Eastern</v>
          </cell>
        </row>
        <row r="1351">
          <cell r="E1351" t="str">
            <v>NH930</v>
          </cell>
          <cell r="F1351" t="str">
            <v>DHMC - Life Coping</v>
          </cell>
          <cell r="I1351" t="str">
            <v>NH</v>
          </cell>
          <cell r="J1351" t="str">
            <v>Open Eastern</v>
          </cell>
          <cell r="K1351" t="str">
            <v>HEALTHCARE</v>
          </cell>
          <cell r="L1351" t="str">
            <v>LL GSD</v>
          </cell>
          <cell r="M1351" t="str">
            <v>Eastern</v>
          </cell>
        </row>
        <row r="1352">
          <cell r="E1352" t="str">
            <v>NH931</v>
          </cell>
          <cell r="F1352" t="str">
            <v>DHMC - Pilot Health</v>
          </cell>
          <cell r="I1352" t="str">
            <v>NH</v>
          </cell>
          <cell r="J1352" t="str">
            <v>Open Eastern</v>
          </cell>
          <cell r="K1352" t="str">
            <v>HEALTHCARE</v>
          </cell>
          <cell r="L1352" t="str">
            <v>LL GSD</v>
          </cell>
          <cell r="M1352" t="str">
            <v>Eastern</v>
          </cell>
        </row>
        <row r="1353">
          <cell r="E1353" t="str">
            <v>NJ026</v>
          </cell>
          <cell r="F1353" t="str">
            <v>Inspira Medical Center Woodbury, Inc.</v>
          </cell>
          <cell r="H1353" t="str">
            <v>YES</v>
          </cell>
          <cell r="I1353" t="str">
            <v>NJ</v>
          </cell>
          <cell r="J1353" t="str">
            <v>Andrew Sheehan</v>
          </cell>
          <cell r="K1353" t="str">
            <v>HEALTHCARE</v>
          </cell>
          <cell r="L1353" t="str">
            <v>KEY LL B2B</v>
          </cell>
          <cell r="M1353" t="str">
            <v>Eastern</v>
          </cell>
        </row>
        <row r="1354">
          <cell r="E1354" t="str">
            <v>NJ626</v>
          </cell>
          <cell r="F1354" t="str">
            <v>Inspira Medical Center Woodbury, Inc.</v>
          </cell>
          <cell r="H1354" t="str">
            <v>YES</v>
          </cell>
          <cell r="I1354" t="str">
            <v>NJ</v>
          </cell>
          <cell r="J1354" t="str">
            <v>Andrew Sheehan</v>
          </cell>
          <cell r="K1354" t="str">
            <v>HEALTHCARE</v>
          </cell>
          <cell r="L1354" t="str">
            <v>KEY LL B2B</v>
          </cell>
          <cell r="M1354" t="str">
            <v>Eastern</v>
          </cell>
        </row>
        <row r="1355">
          <cell r="E1355" t="str">
            <v>NJ038</v>
          </cell>
          <cell r="F1355" t="str">
            <v>Hackettstown Community Hospital</v>
          </cell>
          <cell r="I1355" t="str">
            <v>NJ</v>
          </cell>
          <cell r="J1355" t="str">
            <v>OPEN LMS/PSF</v>
          </cell>
          <cell r="K1355" t="str">
            <v>HEALTHCARE</v>
          </cell>
          <cell r="L1355" t="str">
            <v>LMS</v>
          </cell>
          <cell r="M1355" t="str">
            <v>CPS</v>
          </cell>
        </row>
        <row r="1356">
          <cell r="E1356" t="str">
            <v>NJ169</v>
          </cell>
          <cell r="F1356" t="str">
            <v>Meals on Wheels North Jersey</v>
          </cell>
          <cell r="I1356" t="str">
            <v>NJ</v>
          </cell>
          <cell r="J1356" t="str">
            <v>OPEN LMS/PSF</v>
          </cell>
          <cell r="K1356" t="str">
            <v>HEALTHCARE</v>
          </cell>
          <cell r="L1356" t="str">
            <v>LMS</v>
          </cell>
          <cell r="M1356" t="str">
            <v>CPS</v>
          </cell>
        </row>
        <row r="1357">
          <cell r="E1357" t="str">
            <v>NJ669</v>
          </cell>
          <cell r="F1357" t="str">
            <v>Meals on Wheels North Jersey</v>
          </cell>
          <cell r="I1357" t="str">
            <v>NJ</v>
          </cell>
          <cell r="J1357" t="str">
            <v>OPEN LMS/PSF</v>
          </cell>
          <cell r="K1357" t="str">
            <v>HEALTHCARE</v>
          </cell>
          <cell r="L1357" t="str">
            <v>PSF</v>
          </cell>
          <cell r="M1357" t="str">
            <v>CPS</v>
          </cell>
        </row>
        <row r="1358">
          <cell r="E1358" t="str">
            <v>NJ679</v>
          </cell>
          <cell r="F1358" t="str">
            <v>Meals on Wheels North Jersey</v>
          </cell>
          <cell r="I1358" t="str">
            <v>NJ</v>
          </cell>
          <cell r="J1358" t="str">
            <v>OPEN LMS/PSF</v>
          </cell>
          <cell r="K1358" t="str">
            <v>HEALTHCARE</v>
          </cell>
          <cell r="L1358" t="str">
            <v>PSF</v>
          </cell>
          <cell r="M1358" t="str">
            <v>CPS</v>
          </cell>
        </row>
        <row r="1359">
          <cell r="E1359" t="str">
            <v>NJ670</v>
          </cell>
          <cell r="F1359" t="str">
            <v>Arbor Glen - Senior Living</v>
          </cell>
          <cell r="I1359" t="str">
            <v>NJ</v>
          </cell>
          <cell r="J1359" t="str">
            <v>OPEN SL</v>
          </cell>
          <cell r="K1359" t="str">
            <v>SENIOR LIVING</v>
          </cell>
          <cell r="L1359" t="str">
            <v>PSF</v>
          </cell>
          <cell r="M1359" t="str">
            <v>SL</v>
          </cell>
        </row>
        <row r="1360">
          <cell r="E1360" t="str">
            <v>NJ601</v>
          </cell>
          <cell r="F1360" t="str">
            <v>Philips Lifeline - Somerville</v>
          </cell>
          <cell r="I1360" t="str">
            <v>NJ</v>
          </cell>
          <cell r="J1360" t="str">
            <v>OPEN ONE</v>
          </cell>
          <cell r="K1360" t="str">
            <v>HEALTHCARE</v>
          </cell>
          <cell r="L1360" t="str">
            <v>OPEN ONE</v>
          </cell>
          <cell r="M1360" t="str">
            <v>OS</v>
          </cell>
        </row>
        <row r="1361">
          <cell r="E1361" t="str">
            <v>NJ618</v>
          </cell>
          <cell r="F1361" t="str">
            <v>Philips Lifeline - Egg Harbor Township</v>
          </cell>
          <cell r="G1361" t="str">
            <v>STATE BUCKET</v>
          </cell>
          <cell r="I1361" t="str">
            <v>NJ</v>
          </cell>
          <cell r="J1361" t="str">
            <v>Dante Mignucci</v>
          </cell>
          <cell r="K1361" t="str">
            <v>HEALTHCARE</v>
          </cell>
          <cell r="L1361" t="str">
            <v>ONE</v>
          </cell>
          <cell r="M1361" t="str">
            <v>Inside Sales</v>
          </cell>
        </row>
        <row r="1362">
          <cell r="E1362" t="str">
            <v>NJ623</v>
          </cell>
          <cell r="F1362" t="str">
            <v>Sisters of Mercy of the Americas</v>
          </cell>
          <cell r="I1362" t="str">
            <v>NJ</v>
          </cell>
          <cell r="J1362" t="str">
            <v>OPEN LMS/PSF</v>
          </cell>
          <cell r="K1362" t="str">
            <v>HEALTHCARE</v>
          </cell>
          <cell r="L1362" t="str">
            <v>PSF</v>
          </cell>
          <cell r="M1362" t="str">
            <v>CPS</v>
          </cell>
        </row>
        <row r="1363">
          <cell r="E1363" t="str">
            <v>NJ683</v>
          </cell>
          <cell r="F1363" t="str">
            <v>Sisters of Mercy of the Americas</v>
          </cell>
          <cell r="I1363" t="str">
            <v>NJ</v>
          </cell>
          <cell r="J1363" t="str">
            <v>OPEN LMS/PSF</v>
          </cell>
          <cell r="K1363" t="str">
            <v>HEALTHCARE</v>
          </cell>
          <cell r="L1363" t="str">
            <v>PSF</v>
          </cell>
          <cell r="M1363" t="str">
            <v>CPS</v>
          </cell>
        </row>
        <row r="1364">
          <cell r="E1364" t="str">
            <v>NJ624</v>
          </cell>
          <cell r="F1364" t="str">
            <v>Burlington/Camden JACC/CAP</v>
          </cell>
          <cell r="H1364" t="str">
            <v>YES</v>
          </cell>
          <cell r="I1364" t="str">
            <v>NJ</v>
          </cell>
          <cell r="J1364" t="str">
            <v>Andrew Sheehan</v>
          </cell>
          <cell r="K1364" t="str">
            <v>HEALTHCARE</v>
          </cell>
          <cell r="L1364" t="str">
            <v>KEY LL GSD</v>
          </cell>
          <cell r="M1364" t="str">
            <v>Eastern</v>
          </cell>
        </row>
        <row r="1365">
          <cell r="E1365" t="str">
            <v>NJ667</v>
          </cell>
          <cell r="F1365" t="str">
            <v>Visiting Homemaker Service</v>
          </cell>
          <cell r="I1365" t="str">
            <v>NJ</v>
          </cell>
          <cell r="J1365" t="str">
            <v>OPEN LMS/PSF</v>
          </cell>
          <cell r="K1365" t="str">
            <v>HEALTHCARE</v>
          </cell>
          <cell r="L1365" t="str">
            <v>PSF</v>
          </cell>
          <cell r="M1365" t="str">
            <v>CPS</v>
          </cell>
        </row>
        <row r="1366">
          <cell r="E1366" t="str">
            <v>NJ677</v>
          </cell>
          <cell r="F1366" t="str">
            <v>Visiting Homemaker Service</v>
          </cell>
          <cell r="I1366" t="str">
            <v>NJ</v>
          </cell>
          <cell r="J1366" t="str">
            <v>OPEN LMS/PSF</v>
          </cell>
          <cell r="K1366" t="str">
            <v>HEALTHCARE</v>
          </cell>
          <cell r="L1366" t="str">
            <v>PSF</v>
          </cell>
          <cell r="M1366" t="str">
            <v>CPS</v>
          </cell>
        </row>
        <row r="1367">
          <cell r="E1367" t="str">
            <v>NJ840</v>
          </cell>
          <cell r="F1367" t="str">
            <v>Atlantic County Div of Intergenerational Svcs</v>
          </cell>
          <cell r="H1367" t="str">
            <v>YES</v>
          </cell>
          <cell r="I1367" t="str">
            <v>NJ</v>
          </cell>
          <cell r="J1367" t="str">
            <v>Andrew Sheehan</v>
          </cell>
          <cell r="K1367" t="str">
            <v>HEALTHCARE</v>
          </cell>
          <cell r="L1367" t="str">
            <v>KEY LL GSD</v>
          </cell>
          <cell r="M1367" t="str">
            <v>Eastern</v>
          </cell>
        </row>
        <row r="1368">
          <cell r="E1368" t="str">
            <v>NJ841</v>
          </cell>
          <cell r="F1368" t="str">
            <v>Berger County JACC/GO</v>
          </cell>
          <cell r="H1368" t="str">
            <v>YES</v>
          </cell>
          <cell r="I1368" t="str">
            <v>NJ</v>
          </cell>
          <cell r="J1368" t="str">
            <v>Andrew Sheehan</v>
          </cell>
          <cell r="K1368" t="str">
            <v>HEALTHCARE</v>
          </cell>
          <cell r="L1368" t="str">
            <v>KEY LL GSD</v>
          </cell>
          <cell r="M1368" t="str">
            <v>Eastern</v>
          </cell>
        </row>
        <row r="1369">
          <cell r="E1369" t="str">
            <v>NJ844</v>
          </cell>
          <cell r="F1369" t="str">
            <v>Camden COunty JACC/GO</v>
          </cell>
          <cell r="H1369" t="str">
            <v>YES</v>
          </cell>
          <cell r="I1369" t="str">
            <v>NJ</v>
          </cell>
          <cell r="J1369" t="str">
            <v>Andrew Sheehan</v>
          </cell>
          <cell r="K1369" t="str">
            <v>HEALTHCARE</v>
          </cell>
          <cell r="L1369" t="str">
            <v>KEY LL GSD</v>
          </cell>
          <cell r="M1369" t="str">
            <v>Eastern</v>
          </cell>
        </row>
        <row r="1370">
          <cell r="E1370" t="str">
            <v>NJ845</v>
          </cell>
          <cell r="F1370" t="str">
            <v>Cape May County JACC/GO</v>
          </cell>
          <cell r="H1370" t="str">
            <v>YES</v>
          </cell>
          <cell r="I1370" t="str">
            <v>NJ</v>
          </cell>
          <cell r="J1370" t="str">
            <v>Andrew Sheehan</v>
          </cell>
          <cell r="K1370" t="str">
            <v>HEALTHCARE</v>
          </cell>
          <cell r="L1370" t="str">
            <v>KEY LL GSD</v>
          </cell>
          <cell r="M1370" t="str">
            <v>Eastern</v>
          </cell>
        </row>
        <row r="1371">
          <cell r="E1371" t="str">
            <v>NJ847</v>
          </cell>
          <cell r="F1371" t="str">
            <v>Essex County Div of Sr Svcs JACC/GO</v>
          </cell>
          <cell r="H1371" t="str">
            <v>YES</v>
          </cell>
          <cell r="I1371" t="str">
            <v>NJ</v>
          </cell>
          <cell r="J1371" t="str">
            <v>Andrew Sheehan</v>
          </cell>
          <cell r="K1371" t="str">
            <v>HEALTHCARE</v>
          </cell>
          <cell r="L1371" t="str">
            <v>KEY LL GSD</v>
          </cell>
          <cell r="M1371" t="str">
            <v>Eastern</v>
          </cell>
        </row>
        <row r="1372">
          <cell r="E1372" t="str">
            <v>NJ856</v>
          </cell>
          <cell r="F1372" t="str">
            <v>MIddlesex County DSS JACC/GO</v>
          </cell>
          <cell r="H1372" t="str">
            <v>YES</v>
          </cell>
          <cell r="I1372" t="str">
            <v>NJ</v>
          </cell>
          <cell r="J1372" t="str">
            <v>Andrew Sheehan</v>
          </cell>
          <cell r="K1372" t="str">
            <v>HEALTHCARE</v>
          </cell>
          <cell r="L1372" t="str">
            <v>KEY LL GSD</v>
          </cell>
          <cell r="M1372" t="str">
            <v>Eastern</v>
          </cell>
        </row>
        <row r="1373">
          <cell r="E1373" t="str">
            <v>NJ857</v>
          </cell>
          <cell r="F1373" t="str">
            <v>Monmouth County Div on Aging JACC/GO</v>
          </cell>
          <cell r="H1373" t="str">
            <v>YES</v>
          </cell>
          <cell r="I1373" t="str">
            <v>NJ</v>
          </cell>
          <cell r="J1373" t="str">
            <v>Andrew Sheehan</v>
          </cell>
          <cell r="K1373" t="str">
            <v>HEALTHCARE</v>
          </cell>
          <cell r="L1373" t="str">
            <v>KEY LL GSD</v>
          </cell>
          <cell r="M1373" t="str">
            <v>Eastern</v>
          </cell>
        </row>
        <row r="1374">
          <cell r="E1374" t="str">
            <v>NJ860</v>
          </cell>
          <cell r="F1374" t="str">
            <v>Morris County Division of Aging</v>
          </cell>
          <cell r="H1374" t="str">
            <v>YES</v>
          </cell>
          <cell r="I1374" t="str">
            <v>NJ</v>
          </cell>
          <cell r="J1374" t="str">
            <v>Andrew Sheehan</v>
          </cell>
          <cell r="K1374" t="str">
            <v>HEALTHCARE</v>
          </cell>
          <cell r="L1374" t="str">
            <v>KEY LL GSD</v>
          </cell>
          <cell r="M1374" t="str">
            <v>Eastern</v>
          </cell>
        </row>
        <row r="1375">
          <cell r="E1375" t="str">
            <v>NJ862</v>
          </cell>
          <cell r="F1375" t="str">
            <v>Ocean County Office of Senior Services</v>
          </cell>
          <cell r="H1375" t="str">
            <v>YES</v>
          </cell>
          <cell r="I1375" t="str">
            <v>NJ</v>
          </cell>
          <cell r="J1375" t="str">
            <v>Andrew Sheehan</v>
          </cell>
          <cell r="K1375" t="str">
            <v>HEALTHCARE</v>
          </cell>
          <cell r="L1375" t="str">
            <v>KEY LL GSD</v>
          </cell>
          <cell r="M1375" t="str">
            <v>Eastern</v>
          </cell>
        </row>
        <row r="1376">
          <cell r="E1376" t="str">
            <v>NJ865</v>
          </cell>
          <cell r="F1376" t="str">
            <v>Somerset County JACC/GO</v>
          </cell>
          <cell r="H1376" t="str">
            <v>YES</v>
          </cell>
          <cell r="I1376" t="str">
            <v>NJ</v>
          </cell>
          <cell r="J1376" t="str">
            <v>Andrew Sheehan</v>
          </cell>
          <cell r="K1376" t="str">
            <v>HEALTHCARE</v>
          </cell>
          <cell r="L1376" t="str">
            <v>KEY LL GSD</v>
          </cell>
          <cell r="M1376" t="str">
            <v>Eastern</v>
          </cell>
        </row>
        <row r="1377">
          <cell r="E1377" t="str">
            <v>NJ866</v>
          </cell>
          <cell r="F1377" t="str">
            <v>Sussex County JACC/GO</v>
          </cell>
          <cell r="H1377" t="str">
            <v>YES</v>
          </cell>
          <cell r="I1377" t="str">
            <v>NJ</v>
          </cell>
          <cell r="J1377" t="str">
            <v>Andrew Sheehan</v>
          </cell>
          <cell r="K1377" t="str">
            <v>HEALTHCARE</v>
          </cell>
          <cell r="L1377" t="str">
            <v>KEY LL GSD</v>
          </cell>
          <cell r="M1377" t="str">
            <v>Eastern</v>
          </cell>
        </row>
        <row r="1378">
          <cell r="E1378" t="str">
            <v>NJ868</v>
          </cell>
          <cell r="F1378" t="str">
            <v>Warren County JACC/GO</v>
          </cell>
          <cell r="H1378" t="str">
            <v>YES</v>
          </cell>
          <cell r="I1378" t="str">
            <v>NJ</v>
          </cell>
          <cell r="J1378" t="str">
            <v>Andrew Sheehan</v>
          </cell>
          <cell r="K1378" t="str">
            <v>HEALTHCARE</v>
          </cell>
          <cell r="L1378" t="str">
            <v>KEY LL GSD</v>
          </cell>
          <cell r="M1378" t="str">
            <v>Eastern</v>
          </cell>
        </row>
        <row r="1379">
          <cell r="E1379" t="str">
            <v>NJ872</v>
          </cell>
          <cell r="F1379" t="str">
            <v>Bayonne Office on Aging</v>
          </cell>
          <cell r="H1379" t="str">
            <v>YES</v>
          </cell>
          <cell r="I1379" t="str">
            <v>NJ</v>
          </cell>
          <cell r="J1379" t="str">
            <v>Andrew Sheehan</v>
          </cell>
          <cell r="K1379" t="str">
            <v>HEALTHCARE</v>
          </cell>
          <cell r="L1379" t="str">
            <v>KEY LL GSD</v>
          </cell>
          <cell r="M1379" t="str">
            <v>Eastern</v>
          </cell>
        </row>
        <row r="1380">
          <cell r="E1380" t="str">
            <v>NJ875</v>
          </cell>
          <cell r="F1380" t="str">
            <v>Jewish Family Service Bergen County</v>
          </cell>
          <cell r="H1380" t="str">
            <v>YES</v>
          </cell>
          <cell r="I1380" t="str">
            <v>NJ</v>
          </cell>
          <cell r="J1380" t="str">
            <v>Andrew Sheehan</v>
          </cell>
          <cell r="K1380" t="str">
            <v>HEALTHCARE</v>
          </cell>
          <cell r="L1380" t="str">
            <v>KEY LL GSD</v>
          </cell>
          <cell r="M1380" t="str">
            <v>Eastern</v>
          </cell>
        </row>
        <row r="1381">
          <cell r="E1381" t="str">
            <v>NJ905</v>
          </cell>
          <cell r="F1381" t="str">
            <v>RealLife Choices</v>
          </cell>
          <cell r="H1381" t="str">
            <v>YES</v>
          </cell>
          <cell r="I1381" t="str">
            <v>NJ</v>
          </cell>
          <cell r="J1381" t="str">
            <v>Andrew Sheehan</v>
          </cell>
          <cell r="K1381" t="str">
            <v>HEALTHCARE</v>
          </cell>
          <cell r="L1381" t="str">
            <v>KEY LL GSD</v>
          </cell>
          <cell r="M1381" t="str">
            <v>Eastern</v>
          </cell>
        </row>
        <row r="1382">
          <cell r="E1382" t="str">
            <v>NJ907</v>
          </cell>
          <cell r="F1382" t="str">
            <v>LIFE at Lourdes</v>
          </cell>
          <cell r="H1382" t="str">
            <v>YES</v>
          </cell>
          <cell r="I1382" t="str">
            <v>NJ</v>
          </cell>
          <cell r="J1382" t="str">
            <v>Andrew Sheehan</v>
          </cell>
          <cell r="K1382" t="str">
            <v>HEALTHCARE</v>
          </cell>
          <cell r="L1382" t="str">
            <v>KEY LL GSD</v>
          </cell>
          <cell r="M1382" t="str">
            <v>Eastern</v>
          </cell>
        </row>
        <row r="1383">
          <cell r="E1383" t="str">
            <v>NJ915</v>
          </cell>
          <cell r="F1383" t="str">
            <v>Hunterdon County DHS</v>
          </cell>
          <cell r="H1383" t="str">
            <v>YES</v>
          </cell>
          <cell r="I1383" t="str">
            <v>NJ</v>
          </cell>
          <cell r="J1383" t="str">
            <v>Andrew Sheehan</v>
          </cell>
          <cell r="K1383" t="str">
            <v>HEALTHCARE</v>
          </cell>
          <cell r="L1383" t="str">
            <v>KEY LL GSD</v>
          </cell>
          <cell r="M1383" t="str">
            <v>Eastern</v>
          </cell>
        </row>
        <row r="1384">
          <cell r="E1384" t="str">
            <v>NJ917</v>
          </cell>
          <cell r="F1384" t="str">
            <v>Inspira (was South Jersey Healthcare LIFE)</v>
          </cell>
          <cell r="H1384" t="str">
            <v>YES</v>
          </cell>
          <cell r="I1384" t="str">
            <v>NJ</v>
          </cell>
          <cell r="J1384" t="str">
            <v>Andrew Sheehan</v>
          </cell>
          <cell r="K1384" t="str">
            <v>HEALTHCARE</v>
          </cell>
          <cell r="L1384" t="str">
            <v>KEY LL GSD</v>
          </cell>
          <cell r="M1384" t="str">
            <v>Eastern</v>
          </cell>
        </row>
        <row r="1385">
          <cell r="E1385" t="str">
            <v>NJ920</v>
          </cell>
          <cell r="F1385" t="str">
            <v>NJ920 NJ DDD Supports Program</v>
          </cell>
          <cell r="H1385" t="str">
            <v>YES</v>
          </cell>
          <cell r="I1385" t="str">
            <v>NJ</v>
          </cell>
          <cell r="J1385" t="str">
            <v>Andrew Sheehan</v>
          </cell>
          <cell r="K1385" t="str">
            <v>HEALTHCARE</v>
          </cell>
          <cell r="L1385" t="str">
            <v>KEY LL GSD</v>
          </cell>
          <cell r="M1385" t="str">
            <v>Eastern</v>
          </cell>
        </row>
        <row r="1386">
          <cell r="E1386" t="str">
            <v>NJ925</v>
          </cell>
          <cell r="F1386" t="str">
            <v>United Healthcare</v>
          </cell>
          <cell r="H1386" t="str">
            <v>YES</v>
          </cell>
          <cell r="I1386" t="str">
            <v>NJ</v>
          </cell>
          <cell r="J1386" t="str">
            <v>Andrew Sheehan</v>
          </cell>
          <cell r="K1386" t="str">
            <v>HEALTHCARE</v>
          </cell>
          <cell r="L1386" t="str">
            <v>KEY LL GSD</v>
          </cell>
          <cell r="M1386" t="str">
            <v>Eastern</v>
          </cell>
        </row>
        <row r="1387">
          <cell r="E1387" t="str">
            <v>NJ926</v>
          </cell>
          <cell r="F1387" t="str">
            <v>Aetna Better Health</v>
          </cell>
          <cell r="H1387" t="str">
            <v>YES</v>
          </cell>
          <cell r="I1387" t="str">
            <v>NJ</v>
          </cell>
          <cell r="J1387" t="str">
            <v>Andrew Sheehan</v>
          </cell>
          <cell r="K1387" t="str">
            <v>HEALTHCARE</v>
          </cell>
          <cell r="L1387" t="str">
            <v>KEY LL GSD</v>
          </cell>
          <cell r="M1387" t="str">
            <v>Eastern</v>
          </cell>
        </row>
        <row r="1388">
          <cell r="E1388" t="str">
            <v>NJ927</v>
          </cell>
          <cell r="F1388" t="str">
            <v>Wellcare of NY</v>
          </cell>
          <cell r="H1388" t="str">
            <v>YES</v>
          </cell>
          <cell r="I1388" t="str">
            <v>NJ</v>
          </cell>
          <cell r="J1388" t="str">
            <v>Andrew Sheehan</v>
          </cell>
          <cell r="K1388" t="str">
            <v>HEALTHCARE</v>
          </cell>
          <cell r="L1388" t="str">
            <v>KEY LL GSD</v>
          </cell>
          <cell r="M1388" t="str">
            <v>Eastern</v>
          </cell>
        </row>
        <row r="1389">
          <cell r="E1389" t="str">
            <v>NJ928</v>
          </cell>
          <cell r="F1389" t="str">
            <v>Amerigroup</v>
          </cell>
          <cell r="H1389" t="str">
            <v>YES</v>
          </cell>
          <cell r="I1389" t="str">
            <v>NJ</v>
          </cell>
          <cell r="J1389" t="str">
            <v>Andrew Sheehan</v>
          </cell>
          <cell r="K1389" t="str">
            <v>HEALTHCARE</v>
          </cell>
          <cell r="L1389" t="str">
            <v>KEY LL GSD</v>
          </cell>
          <cell r="M1389" t="str">
            <v>Eastern</v>
          </cell>
        </row>
        <row r="1390">
          <cell r="E1390" t="str">
            <v>NJ929</v>
          </cell>
          <cell r="F1390" t="str">
            <v>Horizon BCBSNJ</v>
          </cell>
          <cell r="H1390" t="str">
            <v>YES</v>
          </cell>
          <cell r="I1390" t="str">
            <v>NJ</v>
          </cell>
          <cell r="J1390" t="str">
            <v>Andrew Sheehan</v>
          </cell>
          <cell r="K1390" t="str">
            <v>HEALTHCARE</v>
          </cell>
          <cell r="L1390" t="str">
            <v>KEY LL GSD</v>
          </cell>
          <cell r="M1390" t="str">
            <v>Eastern</v>
          </cell>
        </row>
        <row r="1391">
          <cell r="E1391" t="str">
            <v>NM012</v>
          </cell>
          <cell r="F1391" t="str">
            <v>Lifeline Clovis</v>
          </cell>
          <cell r="G1391" t="str">
            <v>STATE BUCKET</v>
          </cell>
          <cell r="I1391" t="str">
            <v>NM</v>
          </cell>
          <cell r="J1391" t="str">
            <v>Gopi Shah</v>
          </cell>
          <cell r="K1391" t="str">
            <v>HEALTHCARE</v>
          </cell>
          <cell r="L1391" t="str">
            <v>ONE</v>
          </cell>
          <cell r="M1391" t="str">
            <v>Western</v>
          </cell>
        </row>
        <row r="1392">
          <cell r="E1392" t="str">
            <v>NM034</v>
          </cell>
          <cell r="F1392" t="str">
            <v>Jal Hospital District</v>
          </cell>
          <cell r="I1392" t="str">
            <v>NM</v>
          </cell>
          <cell r="J1392" t="str">
            <v>Tyler Hedrick</v>
          </cell>
          <cell r="K1392" t="str">
            <v>HEALTHCARE</v>
          </cell>
          <cell r="L1392" t="str">
            <v>IS LL</v>
          </cell>
          <cell r="M1392" t="str">
            <v>Inside Sales</v>
          </cell>
        </row>
        <row r="1393">
          <cell r="E1393" t="str">
            <v>NM402</v>
          </cell>
          <cell r="F1393" t="str">
            <v>Los Alamos Visiting Nurse Service</v>
          </cell>
          <cell r="I1393" t="str">
            <v>NM</v>
          </cell>
          <cell r="J1393" t="str">
            <v>Tyler Hedrick</v>
          </cell>
          <cell r="K1393" t="str">
            <v>HEALTHCARE</v>
          </cell>
          <cell r="L1393" t="str">
            <v>IS LL</v>
          </cell>
          <cell r="M1393" t="str">
            <v>Inside Sales</v>
          </cell>
        </row>
        <row r="1394">
          <cell r="E1394" t="str">
            <v>NM601</v>
          </cell>
          <cell r="F1394" t="str">
            <v>Partners Assisted Living Services</v>
          </cell>
          <cell r="I1394" t="str">
            <v>NM</v>
          </cell>
          <cell r="J1394" t="str">
            <v>Tyler Hedrick</v>
          </cell>
          <cell r="K1394" t="str">
            <v>HEALTHCARE</v>
          </cell>
          <cell r="L1394" t="str">
            <v>IS LL</v>
          </cell>
          <cell r="M1394" t="str">
            <v>Inside Sales</v>
          </cell>
        </row>
        <row r="1395">
          <cell r="E1395" t="str">
            <v>NM708</v>
          </cell>
          <cell r="F1395" t="str">
            <v>HOME INSTEAD SENIOR CARE- ALBUQUERQUE</v>
          </cell>
          <cell r="I1395" t="str">
            <v>NM</v>
          </cell>
          <cell r="J1395" t="str">
            <v>Tyler Hedrick</v>
          </cell>
          <cell r="K1395" t="str">
            <v>HEALTHCARE</v>
          </cell>
          <cell r="L1395" t="str">
            <v>ONE</v>
          </cell>
          <cell r="M1395" t="str">
            <v>Inside Sales</v>
          </cell>
        </row>
        <row r="1396">
          <cell r="E1396" t="str">
            <v>NM714</v>
          </cell>
          <cell r="F1396" t="str">
            <v>Home Instead Senior care</v>
          </cell>
          <cell r="I1396" t="str">
            <v>NM</v>
          </cell>
          <cell r="J1396" t="str">
            <v>Tyler Hedrick</v>
          </cell>
          <cell r="K1396" t="str">
            <v>HEALTHCARE</v>
          </cell>
          <cell r="L1396" t="str">
            <v>ONE</v>
          </cell>
          <cell r="M1396" t="str">
            <v>Inside Sales</v>
          </cell>
        </row>
        <row r="1397">
          <cell r="E1397" t="str">
            <v>NM902</v>
          </cell>
          <cell r="F1397" t="str">
            <v>Evercare United Health Care</v>
          </cell>
          <cell r="H1397" t="str">
            <v>YES</v>
          </cell>
          <cell r="I1397" t="str">
            <v>NM</v>
          </cell>
          <cell r="J1397" t="str">
            <v>Gopi Shah</v>
          </cell>
          <cell r="K1397" t="str">
            <v>HEALTHCARE</v>
          </cell>
          <cell r="L1397" t="str">
            <v>KEY LL GSD</v>
          </cell>
          <cell r="M1397" t="str">
            <v>Western</v>
          </cell>
        </row>
        <row r="1398">
          <cell r="E1398" t="str">
            <v>NM904</v>
          </cell>
          <cell r="F1398" t="str">
            <v>Evercare Self Direct</v>
          </cell>
          <cell r="I1398" t="str">
            <v>NM</v>
          </cell>
          <cell r="J1398" t="str">
            <v>Gopi Shah</v>
          </cell>
          <cell r="K1398" t="str">
            <v>HEALTHCARE</v>
          </cell>
          <cell r="L1398" t="str">
            <v>ONE</v>
          </cell>
          <cell r="M1398" t="str">
            <v>Western</v>
          </cell>
        </row>
        <row r="1399">
          <cell r="E1399" t="str">
            <v>NM934</v>
          </cell>
          <cell r="F1399" t="str">
            <v>Mi Via</v>
          </cell>
          <cell r="H1399" t="str">
            <v>YES</v>
          </cell>
          <cell r="I1399" t="str">
            <v>NM</v>
          </cell>
          <cell r="J1399" t="str">
            <v>Gopi Shah</v>
          </cell>
          <cell r="K1399" t="str">
            <v>HEALTHCARE</v>
          </cell>
          <cell r="L1399" t="str">
            <v>KEY LL GSD</v>
          </cell>
          <cell r="M1399" t="str">
            <v>Western</v>
          </cell>
        </row>
        <row r="1400">
          <cell r="E1400" t="str">
            <v>NM937</v>
          </cell>
          <cell r="F1400" t="str">
            <v>HelpNet LLC (TBI Program)</v>
          </cell>
          <cell r="H1400" t="str">
            <v>YES</v>
          </cell>
          <cell r="I1400" t="str">
            <v>NM</v>
          </cell>
          <cell r="J1400" t="str">
            <v>Gopi Shah</v>
          </cell>
          <cell r="K1400" t="str">
            <v>HEALTHCARE</v>
          </cell>
          <cell r="L1400" t="str">
            <v>KEY LL GSD</v>
          </cell>
          <cell r="M1400" t="str">
            <v>Western</v>
          </cell>
        </row>
        <row r="1401">
          <cell r="E1401" t="str">
            <v>NM905</v>
          </cell>
          <cell r="F1401" t="str">
            <v>BCBS Self Direct</v>
          </cell>
          <cell r="I1401" t="str">
            <v>NM</v>
          </cell>
          <cell r="J1401" t="str">
            <v>Gopi Shah</v>
          </cell>
          <cell r="K1401" t="str">
            <v>HEALTHCARE</v>
          </cell>
          <cell r="L1401" t="str">
            <v>ONE</v>
          </cell>
          <cell r="M1401" t="str">
            <v>Western</v>
          </cell>
        </row>
        <row r="1402">
          <cell r="E1402" t="str">
            <v>NM938</v>
          </cell>
          <cell r="F1402" t="str">
            <v>Blue Cross Blue Shield</v>
          </cell>
          <cell r="H1402" t="str">
            <v>YES</v>
          </cell>
          <cell r="I1402" t="str">
            <v>NM</v>
          </cell>
          <cell r="J1402" t="str">
            <v>Gopi Shah</v>
          </cell>
          <cell r="K1402" t="str">
            <v>HEALTHCARE</v>
          </cell>
          <cell r="L1402" t="str">
            <v>KEY LL GSD</v>
          </cell>
          <cell r="M1402" t="str">
            <v>Western</v>
          </cell>
        </row>
        <row r="1403">
          <cell r="E1403" t="str">
            <v>NM939</v>
          </cell>
          <cell r="F1403" t="str">
            <v>Presbyterian Health Plan, Inc.</v>
          </cell>
          <cell r="H1403" t="str">
            <v>YES</v>
          </cell>
          <cell r="I1403" t="str">
            <v>NM</v>
          </cell>
          <cell r="J1403" t="str">
            <v>Gopi Shah</v>
          </cell>
          <cell r="K1403" t="str">
            <v>HEALTHCARE</v>
          </cell>
          <cell r="L1403" t="str">
            <v>KEY LL GSD</v>
          </cell>
          <cell r="M1403" t="str">
            <v>Western</v>
          </cell>
        </row>
        <row r="1404">
          <cell r="E1404" t="str">
            <v>NM941</v>
          </cell>
          <cell r="F1404" t="str">
            <v>Presbyterian Medicare HMO</v>
          </cell>
          <cell r="H1404" t="str">
            <v>YES</v>
          </cell>
          <cell r="I1404" t="str">
            <v>NM</v>
          </cell>
          <cell r="J1404" t="str">
            <v>Gopi Shah</v>
          </cell>
          <cell r="K1404" t="str">
            <v>HEALTHCARE</v>
          </cell>
          <cell r="L1404" t="str">
            <v>KEY LL GSD</v>
          </cell>
          <cell r="M1404" t="str">
            <v>Western</v>
          </cell>
        </row>
        <row r="1405">
          <cell r="E1405" t="str">
            <v>NV111</v>
          </cell>
          <cell r="F1405" t="str">
            <v>Philips Lifeline - Battle Mountain</v>
          </cell>
          <cell r="G1405" t="str">
            <v>STATE BUCKET</v>
          </cell>
          <cell r="I1405" t="str">
            <v>NV</v>
          </cell>
          <cell r="J1405" t="str">
            <v>Gopi Shah</v>
          </cell>
          <cell r="K1405" t="str">
            <v>HEALTHCARE</v>
          </cell>
          <cell r="L1405" t="str">
            <v>ONE</v>
          </cell>
          <cell r="M1405" t="str">
            <v>Western</v>
          </cell>
        </row>
        <row r="1406">
          <cell r="E1406" t="str">
            <v>NV114</v>
          </cell>
          <cell r="F1406" t="str">
            <v>Eureka Lifeline</v>
          </cell>
          <cell r="I1406" t="str">
            <v>NV</v>
          </cell>
          <cell r="J1406" t="str">
            <v>Open (John Zuder)</v>
          </cell>
          <cell r="K1406" t="str">
            <v>HEALTHCARE</v>
          </cell>
          <cell r="L1406" t="str">
            <v>IS LL</v>
          </cell>
          <cell r="M1406" t="str">
            <v>Inside Sales</v>
          </cell>
        </row>
        <row r="1407">
          <cell r="E1407" t="str">
            <v>NV600</v>
          </cell>
          <cell r="F1407" t="str">
            <v>Nevada Rural Counties RSVP Program Inc.</v>
          </cell>
          <cell r="I1407" t="str">
            <v>NV</v>
          </cell>
          <cell r="J1407" t="str">
            <v>Gopi Shah</v>
          </cell>
          <cell r="K1407" t="str">
            <v>HEALTHCARE</v>
          </cell>
          <cell r="L1407" t="str">
            <v>PSF</v>
          </cell>
          <cell r="M1407" t="str">
            <v>Western</v>
          </cell>
        </row>
        <row r="1408">
          <cell r="E1408" t="str">
            <v>NV604</v>
          </cell>
          <cell r="F1408" t="str">
            <v>Lifeline Reno</v>
          </cell>
          <cell r="I1408" t="str">
            <v>NV</v>
          </cell>
          <cell r="J1408" t="str">
            <v>OPEN ONE</v>
          </cell>
          <cell r="K1408" t="str">
            <v>HEALTHCARE</v>
          </cell>
          <cell r="L1408" t="str">
            <v>OPEN ONE</v>
          </cell>
          <cell r="M1408" t="str">
            <v>OS</v>
          </cell>
        </row>
        <row r="1409">
          <cell r="E1409" t="str">
            <v>NV703</v>
          </cell>
          <cell r="F1409" t="str">
            <v>Home Instead Senior Care - Las Vegas</v>
          </cell>
          <cell r="I1409" t="str">
            <v>NV</v>
          </cell>
          <cell r="J1409" t="str">
            <v>Open (John Zuder)</v>
          </cell>
          <cell r="K1409" t="str">
            <v>HEALTHCARE</v>
          </cell>
          <cell r="L1409" t="str">
            <v>ONE</v>
          </cell>
          <cell r="M1409" t="str">
            <v>Inside Sales</v>
          </cell>
        </row>
        <row r="1410">
          <cell r="E1410" t="str">
            <v>NV721</v>
          </cell>
          <cell r="F1410" t="str">
            <v>Nevada Rural Counties RSVP Program Inc.</v>
          </cell>
          <cell r="I1410" t="str">
            <v>NV</v>
          </cell>
          <cell r="J1410" t="str">
            <v>Gopi Shah</v>
          </cell>
          <cell r="K1410" t="str">
            <v>HEALTHCARE</v>
          </cell>
          <cell r="L1410" t="str">
            <v>PSF</v>
          </cell>
          <cell r="M1410" t="str">
            <v>Western</v>
          </cell>
        </row>
        <row r="1411">
          <cell r="E1411" t="str">
            <v>NV901</v>
          </cell>
          <cell r="F1411" t="str">
            <v>NV Medicaid - Physically Disabled Waiver</v>
          </cell>
          <cell r="I1411" t="str">
            <v>NV</v>
          </cell>
          <cell r="J1411" t="str">
            <v>Gopi Shah</v>
          </cell>
          <cell r="K1411" t="str">
            <v>HEALTHCARE</v>
          </cell>
          <cell r="L1411" t="str">
            <v>LL GSD</v>
          </cell>
          <cell r="M1411" t="str">
            <v>Western</v>
          </cell>
        </row>
        <row r="1412">
          <cell r="E1412" t="str">
            <v>NV902</v>
          </cell>
          <cell r="F1412" t="str">
            <v>NV Division for Aging CHIPS</v>
          </cell>
          <cell r="I1412" t="str">
            <v>NV</v>
          </cell>
          <cell r="J1412" t="str">
            <v>Gopi Shah</v>
          </cell>
          <cell r="K1412" t="str">
            <v>HEALTHCARE</v>
          </cell>
          <cell r="L1412" t="str">
            <v>LL GSD</v>
          </cell>
          <cell r="M1412" t="str">
            <v>Western</v>
          </cell>
        </row>
        <row r="1413">
          <cell r="E1413" t="str">
            <v>NV903</v>
          </cell>
          <cell r="F1413" t="str">
            <v>NV Division for Aging CHIPS Reno</v>
          </cell>
          <cell r="I1413" t="str">
            <v>NV</v>
          </cell>
          <cell r="J1413" t="str">
            <v>Gopi Shah</v>
          </cell>
          <cell r="K1413" t="str">
            <v>HEALTHCARE</v>
          </cell>
          <cell r="L1413" t="str">
            <v>LL GSD</v>
          </cell>
          <cell r="M1413" t="str">
            <v>Western</v>
          </cell>
        </row>
        <row r="1414">
          <cell r="E1414" t="str">
            <v>NV904</v>
          </cell>
          <cell r="F1414" t="str">
            <v>NV Division for Aging CHIPS Elko</v>
          </cell>
          <cell r="I1414" t="str">
            <v>NV</v>
          </cell>
          <cell r="J1414" t="str">
            <v>Gopi Shah</v>
          </cell>
          <cell r="K1414" t="str">
            <v>HEALTHCARE</v>
          </cell>
          <cell r="L1414" t="str">
            <v>LL GSD</v>
          </cell>
          <cell r="M1414" t="str">
            <v>Western</v>
          </cell>
        </row>
        <row r="1415">
          <cell r="E1415" t="str">
            <v>NV908</v>
          </cell>
          <cell r="F1415" t="str">
            <v>Nevada CHIPS Program - Las Vegas</v>
          </cell>
          <cell r="I1415" t="str">
            <v>NV</v>
          </cell>
          <cell r="J1415" t="str">
            <v>Gopi Shah</v>
          </cell>
          <cell r="K1415" t="str">
            <v>HEALTHCARE</v>
          </cell>
          <cell r="L1415" t="str">
            <v>LL GSD</v>
          </cell>
          <cell r="M1415" t="str">
            <v>Western</v>
          </cell>
        </row>
        <row r="1416">
          <cell r="E1416" t="str">
            <v>NV909</v>
          </cell>
          <cell r="F1416" t="str">
            <v>Nevada Las Vegas State Paid Subs</v>
          </cell>
          <cell r="I1416" t="str">
            <v>NV</v>
          </cell>
          <cell r="J1416" t="str">
            <v>Gopi Shah</v>
          </cell>
          <cell r="K1416" t="str">
            <v>HEALTHCARE</v>
          </cell>
          <cell r="L1416" t="str">
            <v>LL GSD</v>
          </cell>
          <cell r="M1416" t="str">
            <v>Western</v>
          </cell>
        </row>
        <row r="1417">
          <cell r="E1417" t="str">
            <v>NY024</v>
          </cell>
          <cell r="F1417" t="str">
            <v>CenterLight - Westchester</v>
          </cell>
          <cell r="I1417" t="str">
            <v>NY</v>
          </cell>
          <cell r="J1417" t="str">
            <v>Carla Santos</v>
          </cell>
          <cell r="K1417" t="str">
            <v>HEALTHCARE</v>
          </cell>
          <cell r="L1417" t="str">
            <v>LL GSD</v>
          </cell>
          <cell r="M1417" t="str">
            <v>Eastern</v>
          </cell>
        </row>
        <row r="1418">
          <cell r="E1418" t="str">
            <v>NY802</v>
          </cell>
          <cell r="F1418" t="str">
            <v>CenterLight Chrystie St.</v>
          </cell>
          <cell r="I1418" t="str">
            <v>NY</v>
          </cell>
          <cell r="J1418" t="str">
            <v>Carla Santos</v>
          </cell>
          <cell r="K1418" t="str">
            <v>HEALTHCARE</v>
          </cell>
          <cell r="L1418" t="str">
            <v>LL GSD</v>
          </cell>
          <cell r="M1418" t="str">
            <v>Eastern</v>
          </cell>
        </row>
        <row r="1419">
          <cell r="E1419" t="str">
            <v>NY803</v>
          </cell>
          <cell r="F1419" t="str">
            <v>NY803 - CenterLight Staten Island</v>
          </cell>
          <cell r="I1419" t="str">
            <v>NY</v>
          </cell>
          <cell r="J1419" t="str">
            <v>Carla Santos</v>
          </cell>
          <cell r="K1419" t="str">
            <v>HEALTHCARE</v>
          </cell>
          <cell r="L1419" t="str">
            <v>LL GSD</v>
          </cell>
          <cell r="M1419" t="str">
            <v>Eastern</v>
          </cell>
        </row>
        <row r="1420">
          <cell r="E1420" t="str">
            <v>NY936</v>
          </cell>
          <cell r="F1420" t="str">
            <v>CenterLight - 668 Allerton Ave - Bronx</v>
          </cell>
          <cell r="I1420" t="str">
            <v>NY</v>
          </cell>
          <cell r="J1420" t="str">
            <v>Carla Santos</v>
          </cell>
          <cell r="K1420" t="str">
            <v>HEALTHCARE</v>
          </cell>
          <cell r="L1420" t="str">
            <v>LL GSD</v>
          </cell>
          <cell r="M1420" t="str">
            <v>Eastern</v>
          </cell>
        </row>
        <row r="1421">
          <cell r="E1421" t="str">
            <v>NY937</v>
          </cell>
          <cell r="F1421" t="str">
            <v>CenterLight - 131 Beach 19th St - Far Ro</v>
          </cell>
          <cell r="I1421" t="str">
            <v>NY</v>
          </cell>
          <cell r="J1421" t="str">
            <v>Carla Santos</v>
          </cell>
          <cell r="K1421" t="str">
            <v>HEALTHCARE</v>
          </cell>
          <cell r="L1421" t="str">
            <v>LL GSD</v>
          </cell>
          <cell r="M1421" t="str">
            <v>Eastern</v>
          </cell>
        </row>
        <row r="1422">
          <cell r="E1422" t="str">
            <v>NY938</v>
          </cell>
          <cell r="F1422" t="str">
            <v>CenterLight - 2331 Stillwell Avenue - Brooklyn</v>
          </cell>
          <cell r="I1422" t="str">
            <v>NY</v>
          </cell>
          <cell r="J1422" t="str">
            <v>Carla Santos</v>
          </cell>
          <cell r="K1422" t="str">
            <v>HEALTHCARE</v>
          </cell>
          <cell r="L1422" t="str">
            <v>LL GSD</v>
          </cell>
          <cell r="M1422" t="str">
            <v>Eastern</v>
          </cell>
        </row>
        <row r="1423">
          <cell r="E1423" t="str">
            <v>NY940</v>
          </cell>
          <cell r="F1423" t="str">
            <v>CenterLight - Wallerstein -Bronx</v>
          </cell>
          <cell r="I1423" t="str">
            <v>NY</v>
          </cell>
          <cell r="J1423" t="str">
            <v>Carla Santos</v>
          </cell>
          <cell r="K1423" t="str">
            <v>HEALTHCARE</v>
          </cell>
          <cell r="L1423" t="str">
            <v>LL GSD</v>
          </cell>
          <cell r="M1423" t="str">
            <v>Eastern</v>
          </cell>
        </row>
        <row r="1424">
          <cell r="E1424" t="str">
            <v>NY941</v>
          </cell>
          <cell r="F1424" t="str">
            <v>CenterLight - 1519 Mermaid Avenue - Brooklyn</v>
          </cell>
          <cell r="I1424" t="str">
            <v>NY</v>
          </cell>
          <cell r="J1424" t="str">
            <v>Carla Santos</v>
          </cell>
          <cell r="K1424" t="str">
            <v>HEALTHCARE</v>
          </cell>
          <cell r="L1424" t="str">
            <v>LL GSD</v>
          </cell>
          <cell r="M1424" t="str">
            <v>Eastern</v>
          </cell>
        </row>
        <row r="1425">
          <cell r="E1425" t="str">
            <v>NY942</v>
          </cell>
          <cell r="F1425" t="str">
            <v>CenterLight - Rockaway Pkwy - Brooklyn</v>
          </cell>
          <cell r="I1425" t="str">
            <v>NY</v>
          </cell>
          <cell r="J1425" t="str">
            <v>Carla Santos</v>
          </cell>
          <cell r="K1425" t="str">
            <v>HEALTHCARE</v>
          </cell>
          <cell r="L1425" t="str">
            <v>LL GSD</v>
          </cell>
          <cell r="M1425" t="str">
            <v>Eastern</v>
          </cell>
        </row>
        <row r="1426">
          <cell r="E1426" t="str">
            <v>NY943</v>
          </cell>
          <cell r="F1426" t="str">
            <v>CenterLight - 375 Grand Street - New York</v>
          </cell>
          <cell r="I1426" t="str">
            <v>NY</v>
          </cell>
          <cell r="J1426" t="str">
            <v>Carla Santos</v>
          </cell>
          <cell r="K1426" t="str">
            <v>HEALTHCARE</v>
          </cell>
          <cell r="L1426" t="str">
            <v>LL GSD</v>
          </cell>
          <cell r="M1426" t="str">
            <v>Eastern</v>
          </cell>
        </row>
        <row r="1427">
          <cell r="E1427" t="str">
            <v>NY944</v>
          </cell>
          <cell r="F1427" t="str">
            <v>CenterLight - 99th Street - New York</v>
          </cell>
          <cell r="I1427" t="str">
            <v>NY</v>
          </cell>
          <cell r="J1427" t="str">
            <v>Carla Santos</v>
          </cell>
          <cell r="K1427" t="str">
            <v>HEALTHCARE</v>
          </cell>
          <cell r="L1427" t="str">
            <v>LL GSD</v>
          </cell>
          <cell r="M1427" t="str">
            <v>Eastern</v>
          </cell>
        </row>
        <row r="1428">
          <cell r="E1428" t="str">
            <v>NY994</v>
          </cell>
          <cell r="F1428" t="str">
            <v>CenterLight Flushing</v>
          </cell>
          <cell r="I1428" t="str">
            <v>NY</v>
          </cell>
          <cell r="J1428" t="str">
            <v>Carla Santos</v>
          </cell>
          <cell r="K1428" t="str">
            <v>HEALTHCARE</v>
          </cell>
          <cell r="L1428" t="str">
            <v>LL GSD</v>
          </cell>
          <cell r="M1428" t="str">
            <v>Eastern</v>
          </cell>
        </row>
        <row r="1429">
          <cell r="E1429" t="str">
            <v>NY995</v>
          </cell>
          <cell r="F1429" t="str">
            <v>CenterLight Nassau-Suffolk-Amityville</v>
          </cell>
          <cell r="I1429" t="str">
            <v>NY</v>
          </cell>
          <cell r="J1429" t="str">
            <v>Carla Santos</v>
          </cell>
          <cell r="K1429" t="str">
            <v>HEALTHCARE</v>
          </cell>
          <cell r="L1429" t="str">
            <v>LL GSD</v>
          </cell>
          <cell r="M1429" t="str">
            <v>Eastern</v>
          </cell>
        </row>
        <row r="1430">
          <cell r="E1430" t="str">
            <v>NY996</v>
          </cell>
          <cell r="F1430" t="str">
            <v>CenterLight - Seneca Ave - Ridgewood</v>
          </cell>
          <cell r="I1430" t="str">
            <v>NY</v>
          </cell>
          <cell r="J1430" t="str">
            <v>Carla Santos</v>
          </cell>
          <cell r="K1430" t="str">
            <v>HEALTHCARE</v>
          </cell>
          <cell r="L1430" t="str">
            <v>LL GSD</v>
          </cell>
          <cell r="M1430" t="str">
            <v>Eastern</v>
          </cell>
        </row>
        <row r="1431">
          <cell r="E1431" t="str">
            <v>NY025</v>
          </cell>
          <cell r="F1431" t="str">
            <v>Lifeline of Western New York</v>
          </cell>
          <cell r="I1431" t="str">
            <v>NY</v>
          </cell>
          <cell r="J1431" t="str">
            <v>Michael Barron</v>
          </cell>
          <cell r="K1431" t="str">
            <v>HEALTHCARE</v>
          </cell>
          <cell r="L1431" t="str">
            <v>ONE</v>
          </cell>
          <cell r="M1431" t="str">
            <v>Eastern</v>
          </cell>
        </row>
        <row r="1432">
          <cell r="E1432" t="str">
            <v>NY028</v>
          </cell>
          <cell r="F1432" t="str">
            <v>Noyes Memorial Hospital EARS Lifeline</v>
          </cell>
          <cell r="I1432" t="str">
            <v>NY</v>
          </cell>
          <cell r="J1432" t="str">
            <v>OPEN LMS/PSF</v>
          </cell>
          <cell r="K1432" t="str">
            <v>HEALTHCARE</v>
          </cell>
          <cell r="L1432" t="str">
            <v>LMS</v>
          </cell>
          <cell r="M1432" t="str">
            <v>CPS</v>
          </cell>
        </row>
        <row r="1433">
          <cell r="E1433" t="str">
            <v>NY628</v>
          </cell>
          <cell r="F1433" t="str">
            <v>Noyes Memorial Hospital EARS Lifeline</v>
          </cell>
          <cell r="I1433" t="str">
            <v>NY</v>
          </cell>
          <cell r="J1433" t="str">
            <v>OPEN LMS/PSF</v>
          </cell>
          <cell r="K1433" t="str">
            <v>HEALTHCARE</v>
          </cell>
          <cell r="L1433" t="str">
            <v>PSF</v>
          </cell>
          <cell r="M1433" t="str">
            <v>CPS</v>
          </cell>
        </row>
        <row r="1434">
          <cell r="E1434" t="str">
            <v>NY030</v>
          </cell>
          <cell r="F1434" t="str">
            <v>Philips - North Syracuse</v>
          </cell>
          <cell r="I1434" t="str">
            <v>NY</v>
          </cell>
          <cell r="J1434" t="str">
            <v>OPEN ONE</v>
          </cell>
          <cell r="K1434" t="str">
            <v>HEALTHCARE</v>
          </cell>
          <cell r="L1434" t="str">
            <v>OPEN ONE</v>
          </cell>
          <cell r="M1434" t="str">
            <v>OS</v>
          </cell>
        </row>
        <row r="1435">
          <cell r="E1435" t="str">
            <v>NY031</v>
          </cell>
          <cell r="F1435" t="str">
            <v>Philips - New York</v>
          </cell>
          <cell r="I1435" t="str">
            <v>NY</v>
          </cell>
          <cell r="J1435" t="str">
            <v>OPEN ONE</v>
          </cell>
          <cell r="K1435" t="str">
            <v>HEALTHCARE</v>
          </cell>
          <cell r="L1435" t="str">
            <v>OPEN ONE</v>
          </cell>
          <cell r="M1435" t="str">
            <v>OS</v>
          </cell>
        </row>
        <row r="1436">
          <cell r="E1436" t="str">
            <v>NY033</v>
          </cell>
          <cell r="F1436" t="str">
            <v>Eddy Visiting Nurse Assoc</v>
          </cell>
          <cell r="I1436" t="str">
            <v>NY</v>
          </cell>
          <cell r="J1436" t="str">
            <v>OPEN LMS/PSF</v>
          </cell>
          <cell r="K1436" t="str">
            <v>HEALTHCARE</v>
          </cell>
          <cell r="L1436" t="str">
            <v>LMS</v>
          </cell>
          <cell r="M1436" t="str">
            <v>CPS</v>
          </cell>
        </row>
        <row r="1437">
          <cell r="E1437" t="str">
            <v>NY039</v>
          </cell>
          <cell r="F1437" t="str">
            <v>Orleans County Office for the Aging</v>
          </cell>
          <cell r="I1437" t="str">
            <v>NY</v>
          </cell>
          <cell r="J1437" t="str">
            <v>Michael Barron</v>
          </cell>
          <cell r="K1437" t="str">
            <v>HEALTHCARE</v>
          </cell>
          <cell r="L1437" t="str">
            <v>LL B2B</v>
          </cell>
          <cell r="M1437" t="str">
            <v>Eastern</v>
          </cell>
        </row>
        <row r="1438">
          <cell r="E1438" t="str">
            <v>NY043</v>
          </cell>
          <cell r="F1438" t="str">
            <v>Philips - Saranac</v>
          </cell>
          <cell r="I1438" t="str">
            <v>NY</v>
          </cell>
          <cell r="J1438" t="str">
            <v>OPEN ONE</v>
          </cell>
          <cell r="K1438" t="str">
            <v>HEALTHCARE</v>
          </cell>
          <cell r="L1438" t="str">
            <v>OPEN ONE</v>
          </cell>
          <cell r="M1438" t="str">
            <v>OS</v>
          </cell>
        </row>
        <row r="1439">
          <cell r="E1439" t="str">
            <v>NY247</v>
          </cell>
          <cell r="F1439" t="str">
            <v>North Country Home Services, Inc.</v>
          </cell>
          <cell r="I1439" t="str">
            <v>NY</v>
          </cell>
          <cell r="J1439" t="str">
            <v>OPEN LMS/PSF</v>
          </cell>
          <cell r="K1439" t="str">
            <v>HEALTHCARE</v>
          </cell>
          <cell r="L1439" t="str">
            <v>LMS</v>
          </cell>
          <cell r="M1439" t="str">
            <v>CPS</v>
          </cell>
        </row>
        <row r="1440">
          <cell r="E1440" t="str">
            <v>NY056</v>
          </cell>
          <cell r="F1440" t="str">
            <v>Philips - Glenwood Landing</v>
          </cell>
          <cell r="I1440" t="str">
            <v>NY</v>
          </cell>
          <cell r="J1440" t="str">
            <v>OPEN ONE</v>
          </cell>
          <cell r="K1440" t="str">
            <v>HEALTHCARE</v>
          </cell>
          <cell r="L1440" t="str">
            <v>OPEN ONE</v>
          </cell>
          <cell r="M1440" t="str">
            <v>OS</v>
          </cell>
        </row>
        <row r="1441">
          <cell r="E1441" t="str">
            <v>NY068</v>
          </cell>
          <cell r="F1441" t="str">
            <v>Philips - Oswego</v>
          </cell>
          <cell r="I1441" t="str">
            <v>NY</v>
          </cell>
          <cell r="J1441" t="str">
            <v>OPEN ONE</v>
          </cell>
          <cell r="K1441" t="str">
            <v>HEALTHCARE</v>
          </cell>
          <cell r="L1441" t="str">
            <v>OPEN ONE</v>
          </cell>
          <cell r="M1441" t="str">
            <v>OS</v>
          </cell>
        </row>
        <row r="1442">
          <cell r="E1442" t="str">
            <v>NY060</v>
          </cell>
          <cell r="F1442" t="str">
            <v>Canton-Hepburn Medical Center</v>
          </cell>
          <cell r="I1442" t="str">
            <v>NY</v>
          </cell>
          <cell r="J1442" t="str">
            <v>Michael Barron</v>
          </cell>
          <cell r="K1442" t="str">
            <v>HEALTHCARE</v>
          </cell>
          <cell r="L1442" t="str">
            <v>LL B2B</v>
          </cell>
          <cell r="M1442" t="str">
            <v>Eastern</v>
          </cell>
        </row>
        <row r="1443">
          <cell r="E1443" t="str">
            <v>NY089</v>
          </cell>
          <cell r="F1443" t="str">
            <v>Claxton-Hepburn Medical Center</v>
          </cell>
          <cell r="I1443" t="str">
            <v>NY</v>
          </cell>
          <cell r="J1443" t="str">
            <v>Michael Barron</v>
          </cell>
          <cell r="K1443" t="str">
            <v>HEALTHCARE</v>
          </cell>
          <cell r="L1443" t="str">
            <v>LL B2B</v>
          </cell>
          <cell r="M1443" t="str">
            <v>Eastern</v>
          </cell>
        </row>
        <row r="1444">
          <cell r="E1444" t="str">
            <v>NY194</v>
          </cell>
          <cell r="F1444" t="str">
            <v>Claxton-Hepburn Medical Center</v>
          </cell>
          <cell r="I1444" t="str">
            <v>NY</v>
          </cell>
          <cell r="J1444" t="str">
            <v>Michael Barron</v>
          </cell>
          <cell r="K1444" t="str">
            <v>HEALTHCARE</v>
          </cell>
          <cell r="L1444" t="str">
            <v>LL B2B</v>
          </cell>
          <cell r="M1444" t="str">
            <v>Eastern</v>
          </cell>
        </row>
        <row r="1445">
          <cell r="E1445" t="str">
            <v>NY649</v>
          </cell>
          <cell r="F1445" t="str">
            <v>Claxton-Hepburn Medical Center</v>
          </cell>
          <cell r="I1445" t="str">
            <v>NY</v>
          </cell>
          <cell r="J1445" t="str">
            <v>Michael Barron</v>
          </cell>
          <cell r="K1445" t="str">
            <v>HEALTHCARE</v>
          </cell>
          <cell r="L1445" t="str">
            <v>PSF</v>
          </cell>
          <cell r="M1445" t="str">
            <v>Eastern</v>
          </cell>
        </row>
        <row r="1446">
          <cell r="E1446" t="str">
            <v>NY091</v>
          </cell>
          <cell r="F1446" t="str">
            <v>Nathan Littauer Hospital</v>
          </cell>
          <cell r="I1446" t="str">
            <v>NY</v>
          </cell>
          <cell r="J1446" t="str">
            <v>Michael Barron</v>
          </cell>
          <cell r="K1446" t="str">
            <v>HEALTHCARE</v>
          </cell>
          <cell r="L1446" t="str">
            <v>LL B2B</v>
          </cell>
          <cell r="M1446" t="str">
            <v>Eastern</v>
          </cell>
        </row>
        <row r="1447">
          <cell r="E1447" t="str">
            <v>NY491</v>
          </cell>
          <cell r="F1447" t="str">
            <v>Nathan Littauer Hospital</v>
          </cell>
          <cell r="I1447" t="str">
            <v>NY</v>
          </cell>
          <cell r="J1447" t="str">
            <v>Michael Barron</v>
          </cell>
          <cell r="K1447" t="str">
            <v>HEALTHCARE</v>
          </cell>
          <cell r="L1447" t="str">
            <v>PSF</v>
          </cell>
          <cell r="M1447" t="str">
            <v>Eastern</v>
          </cell>
        </row>
        <row r="1448">
          <cell r="E1448" t="str">
            <v>NY123</v>
          </cell>
          <cell r="F1448" t="str">
            <v>Westchester County Dept.Of Social Serv.</v>
          </cell>
          <cell r="I1448" t="str">
            <v>NY</v>
          </cell>
          <cell r="J1448" t="str">
            <v>Carla Santos</v>
          </cell>
          <cell r="K1448" t="str">
            <v>HEALTHCARE</v>
          </cell>
          <cell r="L1448" t="str">
            <v>LL GSD</v>
          </cell>
          <cell r="M1448" t="str">
            <v>Eastern</v>
          </cell>
        </row>
        <row r="1449">
          <cell r="E1449" t="str">
            <v>NY124</v>
          </cell>
          <cell r="F1449" t="str">
            <v>Putnam County Dept. Of Social Services</v>
          </cell>
          <cell r="I1449" t="str">
            <v>NY</v>
          </cell>
          <cell r="J1449" t="str">
            <v>Carla Santos</v>
          </cell>
          <cell r="K1449" t="str">
            <v>HEALTHCARE</v>
          </cell>
          <cell r="L1449" t="str">
            <v>LL GSD</v>
          </cell>
          <cell r="M1449" t="str">
            <v>Eastern</v>
          </cell>
        </row>
        <row r="1450">
          <cell r="E1450" t="str">
            <v>NY132</v>
          </cell>
          <cell r="F1450" t="str">
            <v>Westchester County Office Of The Aging</v>
          </cell>
          <cell r="I1450" t="str">
            <v>NY</v>
          </cell>
          <cell r="J1450" t="str">
            <v>Carla Santos</v>
          </cell>
          <cell r="K1450" t="str">
            <v>HEALTHCARE</v>
          </cell>
          <cell r="L1450" t="str">
            <v>LL GSD</v>
          </cell>
          <cell r="M1450" t="str">
            <v>Eastern</v>
          </cell>
        </row>
        <row r="1451">
          <cell r="E1451" t="str">
            <v>NY133</v>
          </cell>
          <cell r="F1451" t="str">
            <v>Cortland County Dept. of Social Services</v>
          </cell>
          <cell r="I1451" t="str">
            <v>NY</v>
          </cell>
          <cell r="J1451" t="str">
            <v>Carla Santos</v>
          </cell>
          <cell r="K1451" t="str">
            <v>HEALTHCARE</v>
          </cell>
          <cell r="L1451" t="str">
            <v>LL GSD</v>
          </cell>
          <cell r="M1451" t="str">
            <v>Eastern</v>
          </cell>
        </row>
        <row r="1452">
          <cell r="E1452" t="str">
            <v>NY163</v>
          </cell>
          <cell r="F1452" t="str">
            <v>Chemung County Dept. of Social Services</v>
          </cell>
          <cell r="I1452" t="str">
            <v>NY</v>
          </cell>
          <cell r="J1452" t="str">
            <v>Carla Santos</v>
          </cell>
          <cell r="K1452" t="str">
            <v>HEALTHCARE</v>
          </cell>
          <cell r="L1452" t="str">
            <v>LL GSD</v>
          </cell>
          <cell r="M1452" t="str">
            <v>Eastern</v>
          </cell>
        </row>
        <row r="1453">
          <cell r="E1453" t="str">
            <v>NY799</v>
          </cell>
          <cell r="F1453" t="str">
            <v>Philips Lifeline - All Metro</v>
          </cell>
          <cell r="G1453" t="str">
            <v>STATE BUCKET</v>
          </cell>
          <cell r="I1453" t="str">
            <v>NY</v>
          </cell>
          <cell r="J1453" t="str">
            <v>Carla Santos</v>
          </cell>
          <cell r="K1453" t="str">
            <v>HEALTHCARE</v>
          </cell>
          <cell r="L1453" t="str">
            <v>OPEN ONE</v>
          </cell>
          <cell r="M1453" t="str">
            <v>Eastern</v>
          </cell>
        </row>
        <row r="1454">
          <cell r="E1454" t="str">
            <v>NY187</v>
          </cell>
          <cell r="F1454" t="str">
            <v>Independent Living For Seniors</v>
          </cell>
          <cell r="I1454" t="str">
            <v>NY</v>
          </cell>
          <cell r="J1454" t="str">
            <v>Carla Santos</v>
          </cell>
          <cell r="K1454" t="str">
            <v>HEALTHCARE</v>
          </cell>
          <cell r="L1454" t="str">
            <v>LL GSD</v>
          </cell>
          <cell r="M1454" t="str">
            <v>Eastern</v>
          </cell>
        </row>
        <row r="1455">
          <cell r="E1455" t="str">
            <v>NY200</v>
          </cell>
          <cell r="F1455" t="str">
            <v>Otsego County Dept. of Social Services</v>
          </cell>
          <cell r="I1455" t="str">
            <v>NY</v>
          </cell>
          <cell r="J1455" t="str">
            <v>Carla Santos</v>
          </cell>
          <cell r="K1455" t="str">
            <v>HEALTHCARE</v>
          </cell>
          <cell r="L1455" t="str">
            <v>LL GSD</v>
          </cell>
          <cell r="M1455" t="str">
            <v>Eastern</v>
          </cell>
        </row>
        <row r="1456">
          <cell r="E1456" t="str">
            <v>NY208</v>
          </cell>
          <cell r="F1456" t="str">
            <v>Thomkins County Dept Of Social Services</v>
          </cell>
          <cell r="I1456" t="str">
            <v>NY</v>
          </cell>
          <cell r="J1456" t="str">
            <v>Carla Santos</v>
          </cell>
          <cell r="K1456" t="str">
            <v>HEALTHCARE</v>
          </cell>
          <cell r="L1456" t="str">
            <v>LL GSD</v>
          </cell>
          <cell r="M1456" t="str">
            <v>Eastern</v>
          </cell>
        </row>
        <row r="1457">
          <cell r="E1457" t="str">
            <v>NY260</v>
          </cell>
          <cell r="F1457" t="str">
            <v>Northeast Home Medical Supplies, Inc.</v>
          </cell>
          <cell r="I1457" t="str">
            <v>NY</v>
          </cell>
          <cell r="J1457" t="str">
            <v>Michael Barron</v>
          </cell>
          <cell r="K1457" t="str">
            <v>HEALTHCARE</v>
          </cell>
          <cell r="L1457" t="str">
            <v>LL B2B</v>
          </cell>
          <cell r="M1457" t="str">
            <v>Eastern</v>
          </cell>
        </row>
        <row r="1458">
          <cell r="E1458" t="str">
            <v>NY270</v>
          </cell>
          <cell r="F1458" t="str">
            <v>Guildnet, Inc.</v>
          </cell>
          <cell r="I1458" t="str">
            <v>NY</v>
          </cell>
          <cell r="J1458" t="str">
            <v>Carla Santos</v>
          </cell>
          <cell r="K1458" t="str">
            <v>HEALTHCARE</v>
          </cell>
          <cell r="L1458" t="str">
            <v>LL GSD</v>
          </cell>
          <cell r="M1458" t="str">
            <v>Eastern</v>
          </cell>
        </row>
        <row r="1459">
          <cell r="E1459" t="str">
            <v>NY271</v>
          </cell>
          <cell r="F1459" t="str">
            <v>Nassau County Dept. of Social Services</v>
          </cell>
          <cell r="I1459" t="str">
            <v>NY</v>
          </cell>
          <cell r="J1459" t="str">
            <v>Carla Santos</v>
          </cell>
          <cell r="K1459" t="str">
            <v>HEALTHCARE</v>
          </cell>
          <cell r="L1459" t="str">
            <v>LL GSD</v>
          </cell>
          <cell r="M1459" t="str">
            <v>Eastern</v>
          </cell>
        </row>
        <row r="1460">
          <cell r="E1460" t="str">
            <v>NY272</v>
          </cell>
          <cell r="F1460" t="str">
            <v>Self-Help Northridge/Brulene</v>
          </cell>
          <cell r="I1460" t="str">
            <v>NY</v>
          </cell>
          <cell r="J1460" t="str">
            <v>Carla Santos</v>
          </cell>
          <cell r="K1460" t="str">
            <v>HEALTHCARE</v>
          </cell>
          <cell r="L1460" t="str">
            <v>LL GSD</v>
          </cell>
          <cell r="M1460" t="str">
            <v>Eastern</v>
          </cell>
        </row>
        <row r="1461">
          <cell r="E1461" t="str">
            <v>NY273</v>
          </cell>
          <cell r="F1461" t="str">
            <v>SelfHelp Community Services, Inc.</v>
          </cell>
          <cell r="I1461" t="str">
            <v>NY</v>
          </cell>
          <cell r="J1461" t="str">
            <v>Carla Santos</v>
          </cell>
          <cell r="K1461" t="str">
            <v>HEALTHCARE</v>
          </cell>
          <cell r="L1461" t="str">
            <v>LL GSD</v>
          </cell>
          <cell r="M1461" t="str">
            <v>Eastern</v>
          </cell>
        </row>
        <row r="1462">
          <cell r="E1462" t="str">
            <v>NY277</v>
          </cell>
          <cell r="F1462" t="str">
            <v>Homefirst, Inc.</v>
          </cell>
          <cell r="I1462" t="str">
            <v>NY</v>
          </cell>
          <cell r="J1462" t="str">
            <v>Carla Santos</v>
          </cell>
          <cell r="K1462" t="str">
            <v>HEALTHCARE</v>
          </cell>
          <cell r="L1462" t="str">
            <v>LL GSD</v>
          </cell>
          <cell r="M1462" t="str">
            <v>Eastern</v>
          </cell>
        </row>
        <row r="1463">
          <cell r="E1463" t="str">
            <v>NY278</v>
          </cell>
          <cell r="F1463" t="str">
            <v>VNS - Brooklyn</v>
          </cell>
          <cell r="I1463" t="str">
            <v>NY</v>
          </cell>
          <cell r="J1463" t="str">
            <v>Carla Santos</v>
          </cell>
          <cell r="K1463" t="str">
            <v>HEALTHCARE</v>
          </cell>
          <cell r="L1463" t="str">
            <v>LL GSD</v>
          </cell>
          <cell r="M1463" t="str">
            <v>Eastern</v>
          </cell>
        </row>
        <row r="1464">
          <cell r="E1464" t="str">
            <v>NY283</v>
          </cell>
          <cell r="F1464" t="str">
            <v>VNS - Bronx</v>
          </cell>
          <cell r="I1464" t="str">
            <v>NY</v>
          </cell>
          <cell r="J1464" t="str">
            <v>Open Eastern</v>
          </cell>
          <cell r="K1464" t="str">
            <v>HEALTHCARE</v>
          </cell>
          <cell r="L1464" t="str">
            <v>LL GSD</v>
          </cell>
          <cell r="M1464" t="str">
            <v>Eastern</v>
          </cell>
        </row>
        <row r="1465">
          <cell r="E1465" t="str">
            <v>NY286</v>
          </cell>
          <cell r="F1465" t="str">
            <v>VNS Transition</v>
          </cell>
          <cell r="I1465" t="str">
            <v>NY</v>
          </cell>
          <cell r="J1465" t="str">
            <v>OPEN GSD</v>
          </cell>
          <cell r="K1465" t="str">
            <v>HEALTHCARE</v>
          </cell>
          <cell r="L1465" t="str">
            <v>LL GSD</v>
          </cell>
          <cell r="M1465" t="str">
            <v>GS</v>
          </cell>
        </row>
        <row r="1466">
          <cell r="E1466" t="str">
            <v>NY287</v>
          </cell>
          <cell r="F1466" t="str">
            <v>VNS- New York City</v>
          </cell>
          <cell r="I1466" t="str">
            <v>NY</v>
          </cell>
          <cell r="J1466" t="str">
            <v>Carla Santos</v>
          </cell>
          <cell r="K1466" t="str">
            <v>HEALTHCARE</v>
          </cell>
          <cell r="L1466" t="str">
            <v>LL GSD</v>
          </cell>
          <cell r="M1466" t="str">
            <v>Eastern</v>
          </cell>
        </row>
        <row r="1467">
          <cell r="E1467" t="str">
            <v>NY501</v>
          </cell>
          <cell r="F1467" t="str">
            <v>Guthrie Cortland Medical Center</v>
          </cell>
          <cell r="I1467" t="str">
            <v>NY</v>
          </cell>
          <cell r="J1467" t="str">
            <v>OPEN LMS/PSF</v>
          </cell>
          <cell r="K1467" t="str">
            <v>HEALTHCARE</v>
          </cell>
          <cell r="L1467" t="str">
            <v>PSF</v>
          </cell>
          <cell r="M1467" t="str">
            <v>CPS</v>
          </cell>
        </row>
        <row r="1468">
          <cell r="E1468" t="str">
            <v>NY536</v>
          </cell>
          <cell r="F1468" t="str">
            <v>Crescent St. NORC Program</v>
          </cell>
          <cell r="I1468" t="str">
            <v>NY</v>
          </cell>
          <cell r="J1468" t="str">
            <v>Carla Santos</v>
          </cell>
          <cell r="K1468" t="str">
            <v>HEALTHCARE</v>
          </cell>
          <cell r="L1468" t="str">
            <v>LL GSD</v>
          </cell>
          <cell r="M1468" t="str">
            <v>Eastern</v>
          </cell>
        </row>
        <row r="1469">
          <cell r="E1469" t="str">
            <v>NY555</v>
          </cell>
          <cell r="F1469" t="str">
            <v>Selfhelp - Boulevard Gardens NORC</v>
          </cell>
          <cell r="I1469" t="str">
            <v>NY</v>
          </cell>
          <cell r="J1469" t="str">
            <v>Carla Santos</v>
          </cell>
          <cell r="K1469" t="str">
            <v>HEALTHCARE</v>
          </cell>
          <cell r="L1469" t="str">
            <v>LL GSD</v>
          </cell>
          <cell r="M1469" t="str">
            <v>Eastern</v>
          </cell>
        </row>
        <row r="1470">
          <cell r="E1470" t="str">
            <v>NY544</v>
          </cell>
          <cell r="F1470" t="str">
            <v>Cortland County IIIE</v>
          </cell>
          <cell r="I1470" t="str">
            <v>NY</v>
          </cell>
          <cell r="J1470" t="str">
            <v>Carla Santos</v>
          </cell>
          <cell r="K1470" t="str">
            <v>HEALTHCARE</v>
          </cell>
          <cell r="L1470" t="str">
            <v>LL GSD</v>
          </cell>
          <cell r="M1470" t="str">
            <v>Eastern</v>
          </cell>
        </row>
        <row r="1471">
          <cell r="E1471" t="str">
            <v>NY567</v>
          </cell>
          <cell r="F1471" t="str">
            <v>Cortland County EISEP</v>
          </cell>
          <cell r="I1471" t="str">
            <v>NY</v>
          </cell>
          <cell r="J1471" t="str">
            <v>Carla Santos</v>
          </cell>
          <cell r="K1471" t="str">
            <v>HEALTHCARE</v>
          </cell>
          <cell r="L1471" t="str">
            <v>LL GSD</v>
          </cell>
          <cell r="M1471" t="str">
            <v>Eastern</v>
          </cell>
        </row>
        <row r="1472">
          <cell r="E1472" t="str">
            <v>NY578</v>
          </cell>
          <cell r="F1472" t="str">
            <v>Self Help Westbury</v>
          </cell>
          <cell r="I1472" t="str">
            <v>NY</v>
          </cell>
          <cell r="J1472" t="str">
            <v>OPEN GSD</v>
          </cell>
          <cell r="K1472" t="str">
            <v>HEALTHCARE</v>
          </cell>
          <cell r="L1472" t="str">
            <v>LL GSD</v>
          </cell>
          <cell r="M1472" t="str">
            <v>GS</v>
          </cell>
        </row>
        <row r="1473">
          <cell r="E1473" t="str">
            <v>NY581</v>
          </cell>
          <cell r="F1473" t="str">
            <v>Family &amp; Children</v>
          </cell>
          <cell r="I1473" t="str">
            <v>NY</v>
          </cell>
          <cell r="J1473" t="str">
            <v>Carla Santos</v>
          </cell>
          <cell r="K1473" t="str">
            <v>HEALTHCARE</v>
          </cell>
          <cell r="L1473" t="str">
            <v>LL GSD</v>
          </cell>
          <cell r="M1473" t="str">
            <v>Eastern</v>
          </cell>
        </row>
        <row r="1474">
          <cell r="E1474" t="str">
            <v>NY582</v>
          </cell>
          <cell r="F1474" t="str">
            <v>PACE CNY</v>
          </cell>
          <cell r="I1474" t="str">
            <v>NY</v>
          </cell>
          <cell r="J1474" t="str">
            <v>Carla Santos</v>
          </cell>
          <cell r="K1474" t="str">
            <v>HEALTHCARE</v>
          </cell>
          <cell r="L1474" t="str">
            <v>LL GSD</v>
          </cell>
          <cell r="M1474" t="str">
            <v>Eastern</v>
          </cell>
        </row>
        <row r="1475">
          <cell r="E1475" t="str">
            <v>NY584</v>
          </cell>
          <cell r="F1475" t="str">
            <v>Oswego County DSS</v>
          </cell>
          <cell r="I1475" t="str">
            <v>NY</v>
          </cell>
          <cell r="J1475" t="str">
            <v>Carla Santos</v>
          </cell>
          <cell r="K1475" t="str">
            <v>HEALTHCARE</v>
          </cell>
          <cell r="L1475" t="str">
            <v>LL GSD</v>
          </cell>
          <cell r="M1475" t="str">
            <v>Eastern</v>
          </cell>
        </row>
        <row r="1476">
          <cell r="E1476" t="str">
            <v>NY585</v>
          </cell>
          <cell r="F1476" t="str">
            <v>IHA Medisource</v>
          </cell>
          <cell r="I1476" t="str">
            <v>NY</v>
          </cell>
          <cell r="J1476" t="str">
            <v>Carla Santos</v>
          </cell>
          <cell r="K1476" t="str">
            <v>HEALTHCARE</v>
          </cell>
          <cell r="L1476" t="str">
            <v>LL GSD</v>
          </cell>
          <cell r="M1476" t="str">
            <v>Eastern</v>
          </cell>
        </row>
        <row r="1477">
          <cell r="E1477" t="str">
            <v>NY586</v>
          </cell>
          <cell r="F1477" t="str">
            <v>Total Senior Care</v>
          </cell>
          <cell r="I1477" t="str">
            <v>NY</v>
          </cell>
          <cell r="J1477" t="str">
            <v>Carla Santos</v>
          </cell>
          <cell r="K1477" t="str">
            <v>HEALTHCARE</v>
          </cell>
          <cell r="L1477" t="str">
            <v>LL GSD</v>
          </cell>
          <cell r="M1477" t="str">
            <v>Eastern</v>
          </cell>
        </row>
        <row r="1478">
          <cell r="E1478" t="str">
            <v>NY597</v>
          </cell>
          <cell r="F1478" t="str">
            <v>Peak Outcomes, LLC dba ComForcare</v>
          </cell>
          <cell r="I1478" t="str">
            <v>NY</v>
          </cell>
          <cell r="J1478" t="str">
            <v>OPEN LMS/PSF</v>
          </cell>
          <cell r="K1478" t="str">
            <v>HEALTHCARE</v>
          </cell>
          <cell r="L1478" t="str">
            <v>PSF</v>
          </cell>
          <cell r="M1478" t="str">
            <v>CPS</v>
          </cell>
        </row>
        <row r="1479">
          <cell r="E1479" t="str">
            <v>NY608</v>
          </cell>
          <cell r="F1479" t="str">
            <v>Eddy Health Alert</v>
          </cell>
          <cell r="I1479" t="str">
            <v>NY</v>
          </cell>
          <cell r="J1479" t="str">
            <v>Michael Barron</v>
          </cell>
          <cell r="K1479" t="str">
            <v>HEALTHCARE</v>
          </cell>
          <cell r="L1479" t="str">
            <v>PSF</v>
          </cell>
          <cell r="M1479" t="str">
            <v>Eastern</v>
          </cell>
        </row>
        <row r="1480">
          <cell r="E1480" t="str">
            <v>NY634</v>
          </cell>
          <cell r="F1480" t="str">
            <v>Lifeline</v>
          </cell>
          <cell r="I1480" t="str">
            <v>NY</v>
          </cell>
          <cell r="J1480" t="str">
            <v>Michael Barron</v>
          </cell>
          <cell r="K1480" t="str">
            <v>HEALTHCARE</v>
          </cell>
          <cell r="L1480" t="str">
            <v>ONE</v>
          </cell>
          <cell r="M1480" t="str">
            <v>Eastern</v>
          </cell>
        </row>
        <row r="1481">
          <cell r="E1481" t="str">
            <v>NY652</v>
          </cell>
          <cell r="F1481" t="str">
            <v>Priority Home Care Services Inc</v>
          </cell>
          <cell r="I1481" t="str">
            <v>NY</v>
          </cell>
          <cell r="J1481" t="str">
            <v>OPEN LMS/PSF</v>
          </cell>
          <cell r="K1481" t="str">
            <v>HEALTHCARE</v>
          </cell>
          <cell r="L1481" t="str">
            <v>PSF</v>
          </cell>
          <cell r="M1481" t="str">
            <v>CPS</v>
          </cell>
        </row>
        <row r="1482">
          <cell r="E1482" t="str">
            <v>NY708</v>
          </cell>
          <cell r="F1482" t="str">
            <v>Philips Lifeline - Watertown</v>
          </cell>
          <cell r="G1482" t="str">
            <v>STATE BUCKET</v>
          </cell>
          <cell r="I1482" t="str">
            <v>NY</v>
          </cell>
          <cell r="J1482" t="str">
            <v>Open (John Zuder)</v>
          </cell>
          <cell r="K1482" t="str">
            <v>HEALTHCARE</v>
          </cell>
          <cell r="L1482" t="str">
            <v>ONE</v>
          </cell>
          <cell r="M1482" t="str">
            <v>Inside Sales</v>
          </cell>
        </row>
        <row r="1483">
          <cell r="E1483" t="str">
            <v>NY787</v>
          </cell>
          <cell r="F1483" t="str">
            <v>New York Metro Lifeline</v>
          </cell>
          <cell r="G1483" t="str">
            <v>STATE BUCKET</v>
          </cell>
          <cell r="I1483" t="str">
            <v>NY</v>
          </cell>
          <cell r="J1483" t="str">
            <v>Michael Barron</v>
          </cell>
          <cell r="K1483" t="str">
            <v>HEALTHCARE</v>
          </cell>
          <cell r="L1483" t="str">
            <v>OPEN ONE</v>
          </cell>
          <cell r="M1483" t="str">
            <v>Eastern</v>
          </cell>
        </row>
        <row r="1484">
          <cell r="E1484" t="str">
            <v>NY794</v>
          </cell>
          <cell r="F1484" t="str">
            <v>NUNNS Home Medical Equipment</v>
          </cell>
          <cell r="I1484" t="str">
            <v>NY</v>
          </cell>
          <cell r="J1484" t="str">
            <v>Open (John Zuder)</v>
          </cell>
          <cell r="K1484" t="str">
            <v>HEALTHCARE</v>
          </cell>
          <cell r="L1484" t="str">
            <v>IS LL</v>
          </cell>
          <cell r="M1484" t="str">
            <v>Inside Sales</v>
          </cell>
        </row>
        <row r="1485">
          <cell r="E1485" t="str">
            <v>NY808</v>
          </cell>
          <cell r="F1485" t="str">
            <v>Philips Lifeline - New York</v>
          </cell>
          <cell r="G1485" t="str">
            <v>STATE BUCKET</v>
          </cell>
          <cell r="I1485" t="str">
            <v>NY</v>
          </cell>
          <cell r="J1485" t="str">
            <v>Open (John Zuder)</v>
          </cell>
          <cell r="K1485" t="str">
            <v>HEALTHCARE</v>
          </cell>
          <cell r="L1485" t="str">
            <v>ONE</v>
          </cell>
          <cell r="M1485" t="str">
            <v>Inside Sales</v>
          </cell>
        </row>
        <row r="1486">
          <cell r="E1486" t="str">
            <v>NY537</v>
          </cell>
          <cell r="F1486" t="str">
            <v>ArchCare FROM PACE</v>
          </cell>
          <cell r="I1486" t="str">
            <v>NY</v>
          </cell>
          <cell r="J1486" t="str">
            <v>Carla Santos</v>
          </cell>
          <cell r="K1486" t="str">
            <v>HEALTHCARE</v>
          </cell>
          <cell r="L1486" t="str">
            <v>LL GSD</v>
          </cell>
          <cell r="M1486" t="str">
            <v>Eastern</v>
          </cell>
        </row>
        <row r="1487">
          <cell r="E1487" t="str">
            <v>NY556</v>
          </cell>
          <cell r="F1487" t="str">
            <v>ArchCare Murray Weigel Hall PACE</v>
          </cell>
          <cell r="I1487" t="str">
            <v>NY</v>
          </cell>
          <cell r="J1487" t="str">
            <v>Carla Santos</v>
          </cell>
          <cell r="K1487" t="str">
            <v>HEALTHCARE</v>
          </cell>
          <cell r="L1487" t="str">
            <v>LL GSD</v>
          </cell>
          <cell r="M1487" t="str">
            <v>Eastern</v>
          </cell>
        </row>
        <row r="1488">
          <cell r="E1488" t="str">
            <v>NY557</v>
          </cell>
          <cell r="F1488" t="str">
            <v>ArchCare Cabrini-Westchester PACE</v>
          </cell>
          <cell r="I1488" t="str">
            <v>NY</v>
          </cell>
          <cell r="J1488" t="str">
            <v>Carla Santos</v>
          </cell>
          <cell r="K1488" t="str">
            <v>HEALTHCARE</v>
          </cell>
          <cell r="L1488" t="str">
            <v>LL GSD</v>
          </cell>
          <cell r="M1488" t="str">
            <v>Eastern</v>
          </cell>
        </row>
        <row r="1489">
          <cell r="E1489" t="str">
            <v>NY814</v>
          </cell>
          <cell r="F1489" t="str">
            <v>ArchCare Community Life (MLTC)</v>
          </cell>
          <cell r="I1489" t="str">
            <v>NY</v>
          </cell>
          <cell r="J1489" t="str">
            <v>Carla Santos</v>
          </cell>
          <cell r="K1489" t="str">
            <v>HEALTHCARE</v>
          </cell>
          <cell r="L1489" t="str">
            <v>LL GSD</v>
          </cell>
          <cell r="M1489" t="str">
            <v>Eastern</v>
          </cell>
        </row>
        <row r="1490">
          <cell r="E1490" t="str">
            <v>NY815</v>
          </cell>
          <cell r="F1490" t="str">
            <v>ArchCare Senior Life Bronx PACE</v>
          </cell>
          <cell r="I1490" t="str">
            <v>NY</v>
          </cell>
          <cell r="J1490" t="str">
            <v>Carla Santos</v>
          </cell>
          <cell r="K1490" t="str">
            <v>HEALTHCARE</v>
          </cell>
          <cell r="L1490" t="str">
            <v>LL GSD</v>
          </cell>
          <cell r="M1490" t="str">
            <v>Eastern</v>
          </cell>
        </row>
        <row r="1491">
          <cell r="E1491" t="str">
            <v>NY816</v>
          </cell>
          <cell r="F1491" t="str">
            <v>ArchCare Senior Life Harlem PACE Center</v>
          </cell>
          <cell r="I1491" t="str">
            <v>NY</v>
          </cell>
          <cell r="J1491" t="str">
            <v>Carla Santos</v>
          </cell>
          <cell r="K1491" t="str">
            <v>HEALTHCARE</v>
          </cell>
          <cell r="L1491" t="str">
            <v>LL GSD</v>
          </cell>
          <cell r="M1491" t="str">
            <v>Eastern</v>
          </cell>
        </row>
        <row r="1492">
          <cell r="E1492" t="str">
            <v>NY817</v>
          </cell>
          <cell r="F1492" t="str">
            <v>ArchCare Senior Life at Carmel Richmond PACE</v>
          </cell>
          <cell r="I1492" t="str">
            <v>NY</v>
          </cell>
          <cell r="J1492" t="str">
            <v>Carla Santos</v>
          </cell>
          <cell r="K1492" t="str">
            <v>HEALTHCARE</v>
          </cell>
          <cell r="L1492" t="str">
            <v>LL GSD</v>
          </cell>
          <cell r="M1492" t="str">
            <v>Eastern</v>
          </cell>
        </row>
        <row r="1493">
          <cell r="E1493" t="str">
            <v>NY838</v>
          </cell>
          <cell r="F1493" t="str">
            <v>Elderplan-Homefirst FIDA</v>
          </cell>
          <cell r="I1493" t="str">
            <v>NY</v>
          </cell>
          <cell r="J1493" t="str">
            <v>Carla Santos</v>
          </cell>
          <cell r="K1493" t="str">
            <v>HEALTHCARE</v>
          </cell>
          <cell r="L1493" t="str">
            <v>LL GSD</v>
          </cell>
          <cell r="M1493" t="str">
            <v>Eastern</v>
          </cell>
        </row>
        <row r="1494">
          <cell r="E1494" t="str">
            <v>NY843</v>
          </cell>
          <cell r="F1494" t="str">
            <v>Partners Health Plan</v>
          </cell>
          <cell r="I1494" t="str">
            <v>NY</v>
          </cell>
          <cell r="J1494" t="str">
            <v>Carla Santos</v>
          </cell>
          <cell r="K1494" t="str">
            <v>HEALTHCARE</v>
          </cell>
          <cell r="L1494" t="str">
            <v>LL GSD</v>
          </cell>
          <cell r="M1494" t="str">
            <v>Eastern</v>
          </cell>
        </row>
        <row r="1495">
          <cell r="E1495" t="str">
            <v>NY847</v>
          </cell>
          <cell r="F1495" t="str">
            <v>I Circle Care</v>
          </cell>
          <cell r="I1495" t="str">
            <v>NY</v>
          </cell>
          <cell r="J1495" t="str">
            <v>Carla Santos</v>
          </cell>
          <cell r="K1495" t="str">
            <v>HEALTHCARE</v>
          </cell>
          <cell r="L1495" t="str">
            <v>LL GSD</v>
          </cell>
          <cell r="M1495" t="str">
            <v>Eastern</v>
          </cell>
        </row>
        <row r="1496">
          <cell r="E1496" t="str">
            <v>NY851</v>
          </cell>
          <cell r="F1496" t="str">
            <v>Prime Health Choice, LLC</v>
          </cell>
          <cell r="I1496" t="str">
            <v>NY</v>
          </cell>
          <cell r="J1496" t="str">
            <v>Carla Santos</v>
          </cell>
          <cell r="K1496" t="str">
            <v>HEALTHCARE</v>
          </cell>
          <cell r="L1496" t="str">
            <v>LL GSD</v>
          </cell>
          <cell r="M1496" t="str">
            <v>Eastern</v>
          </cell>
        </row>
        <row r="1497">
          <cell r="E1497" t="str">
            <v>NY852</v>
          </cell>
          <cell r="F1497" t="str">
            <v>TBI Waiver - Long Island Region</v>
          </cell>
          <cell r="I1497" t="str">
            <v>NY</v>
          </cell>
          <cell r="J1497" t="str">
            <v>Carla Santos</v>
          </cell>
          <cell r="K1497" t="str">
            <v>HEALTHCARE</v>
          </cell>
          <cell r="L1497" t="str">
            <v>LL GSD</v>
          </cell>
          <cell r="M1497" t="str">
            <v>Eastern</v>
          </cell>
        </row>
        <row r="1498">
          <cell r="E1498" t="str">
            <v>NY853</v>
          </cell>
          <cell r="F1498" t="str">
            <v>Hamaspik Choice</v>
          </cell>
          <cell r="I1498" t="str">
            <v>NY</v>
          </cell>
          <cell r="J1498" t="str">
            <v>Carla Santos</v>
          </cell>
          <cell r="K1498" t="str">
            <v>HEALTHCARE</v>
          </cell>
          <cell r="L1498" t="str">
            <v>LL GSD</v>
          </cell>
          <cell r="M1498" t="str">
            <v>Eastern</v>
          </cell>
        </row>
        <row r="1499">
          <cell r="E1499" t="str">
            <v>NY854</v>
          </cell>
          <cell r="F1499" t="str">
            <v>VNA Homecare Options</v>
          </cell>
          <cell r="I1499" t="str">
            <v>NY</v>
          </cell>
          <cell r="J1499" t="str">
            <v>Carla Santos</v>
          </cell>
          <cell r="K1499" t="str">
            <v>HEALTHCARE</v>
          </cell>
          <cell r="L1499" t="str">
            <v>LL GSD</v>
          </cell>
          <cell r="M1499" t="str">
            <v>Eastern</v>
          </cell>
        </row>
        <row r="1500">
          <cell r="E1500" t="str">
            <v>NY855</v>
          </cell>
          <cell r="F1500" t="str">
            <v>Extended Home Care</v>
          </cell>
          <cell r="I1500" t="str">
            <v>NY</v>
          </cell>
          <cell r="J1500" t="str">
            <v>Carla Santos</v>
          </cell>
          <cell r="K1500" t="str">
            <v>HEALTHCARE</v>
          </cell>
          <cell r="L1500" t="str">
            <v>LL GSD</v>
          </cell>
          <cell r="M1500" t="str">
            <v>Eastern</v>
          </cell>
        </row>
        <row r="1501">
          <cell r="E1501" t="str">
            <v>NY856</v>
          </cell>
          <cell r="F1501" t="str">
            <v>North Shore LIJ</v>
          </cell>
          <cell r="I1501" t="str">
            <v>NY</v>
          </cell>
          <cell r="J1501" t="str">
            <v>OPEN GSD</v>
          </cell>
          <cell r="K1501" t="str">
            <v>HEALTHCARE</v>
          </cell>
          <cell r="L1501" t="str">
            <v>LL GSD</v>
          </cell>
          <cell r="M1501" t="str">
            <v>GS</v>
          </cell>
        </row>
        <row r="1502">
          <cell r="E1502" t="str">
            <v>NY857</v>
          </cell>
          <cell r="F1502" t="str">
            <v>Montefiore HMO, LLC  MLTC</v>
          </cell>
          <cell r="I1502" t="str">
            <v>NY</v>
          </cell>
          <cell r="J1502" t="str">
            <v>Carla Santos</v>
          </cell>
          <cell r="K1502" t="str">
            <v>HEALTHCARE</v>
          </cell>
          <cell r="L1502" t="str">
            <v>LL GSD</v>
          </cell>
          <cell r="M1502" t="str">
            <v>Eastern</v>
          </cell>
        </row>
        <row r="1503">
          <cell r="E1503" t="str">
            <v>NY858</v>
          </cell>
          <cell r="F1503" t="str">
            <v>AlphaCare</v>
          </cell>
          <cell r="I1503" t="str">
            <v>NY</v>
          </cell>
          <cell r="J1503" t="str">
            <v>Carla Santos</v>
          </cell>
          <cell r="K1503" t="str">
            <v>HEALTHCARE</v>
          </cell>
          <cell r="L1503" t="str">
            <v>LL GSD</v>
          </cell>
          <cell r="M1503" t="str">
            <v>Eastern</v>
          </cell>
        </row>
        <row r="1504">
          <cell r="E1504" t="str">
            <v>NY867</v>
          </cell>
          <cell r="F1504" t="str">
            <v>Fidelis Care MCO</v>
          </cell>
          <cell r="I1504" t="str">
            <v>NY</v>
          </cell>
          <cell r="J1504" t="str">
            <v>Carla Santos</v>
          </cell>
          <cell r="K1504" t="str">
            <v>HEALTHCARE</v>
          </cell>
          <cell r="L1504" t="str">
            <v>LL GSD</v>
          </cell>
          <cell r="M1504" t="str">
            <v>Eastern</v>
          </cell>
        </row>
        <row r="1505">
          <cell r="E1505" t="str">
            <v>NY868</v>
          </cell>
          <cell r="F1505" t="str">
            <v>AgeWell of New York</v>
          </cell>
          <cell r="I1505" t="str">
            <v>NY</v>
          </cell>
          <cell r="J1505" t="str">
            <v>Carla Santos</v>
          </cell>
          <cell r="K1505" t="str">
            <v>HEALTHCARE</v>
          </cell>
          <cell r="L1505" t="str">
            <v>LL GSD</v>
          </cell>
          <cell r="M1505" t="str">
            <v>Eastern</v>
          </cell>
        </row>
        <row r="1506">
          <cell r="E1506" t="str">
            <v>NY871</v>
          </cell>
          <cell r="F1506" t="str">
            <v>CMO, The Care Mgmt Company</v>
          </cell>
          <cell r="I1506" t="str">
            <v>NY</v>
          </cell>
          <cell r="J1506" t="str">
            <v>Carla Santos</v>
          </cell>
          <cell r="K1506" t="str">
            <v>HEALTHCARE</v>
          </cell>
          <cell r="L1506" t="str">
            <v>LL GSD</v>
          </cell>
          <cell r="M1506" t="str">
            <v>Eastern</v>
          </cell>
        </row>
        <row r="1507">
          <cell r="E1507" t="str">
            <v>NY872</v>
          </cell>
          <cell r="F1507" t="str">
            <v>Total Care</v>
          </cell>
          <cell r="I1507" t="str">
            <v>NY</v>
          </cell>
          <cell r="J1507" t="str">
            <v>Carla Santos</v>
          </cell>
          <cell r="K1507" t="str">
            <v>HEALTHCARE</v>
          </cell>
          <cell r="L1507" t="str">
            <v>LL GSD</v>
          </cell>
          <cell r="M1507" t="str">
            <v>Eastern</v>
          </cell>
        </row>
        <row r="1508">
          <cell r="E1508" t="str">
            <v>NY874</v>
          </cell>
          <cell r="F1508" t="str">
            <v>VNSNY CHOICE MLTC</v>
          </cell>
          <cell r="I1508" t="str">
            <v>NY</v>
          </cell>
          <cell r="J1508" t="str">
            <v>Carla Santos</v>
          </cell>
          <cell r="K1508" t="str">
            <v>HEALTHCARE</v>
          </cell>
          <cell r="L1508" t="str">
            <v>LL GSD</v>
          </cell>
          <cell r="M1508" t="str">
            <v>Eastern</v>
          </cell>
        </row>
        <row r="1509">
          <cell r="E1509" t="str">
            <v>NY879</v>
          </cell>
          <cell r="F1509" t="str">
            <v>Integra MLTC</v>
          </cell>
          <cell r="I1509" t="str">
            <v>NY</v>
          </cell>
          <cell r="J1509" t="str">
            <v>Carla Santos</v>
          </cell>
          <cell r="K1509" t="str">
            <v>HEALTHCARE</v>
          </cell>
          <cell r="L1509" t="str">
            <v>LL GSD</v>
          </cell>
          <cell r="M1509" t="str">
            <v>Eastern</v>
          </cell>
        </row>
        <row r="1510">
          <cell r="E1510" t="str">
            <v>NY880</v>
          </cell>
          <cell r="F1510" t="str">
            <v>Senior Whole Health</v>
          </cell>
          <cell r="I1510" t="str">
            <v>NY</v>
          </cell>
          <cell r="J1510" t="str">
            <v>Carla Santos</v>
          </cell>
          <cell r="K1510" t="str">
            <v>HEALTHCARE</v>
          </cell>
          <cell r="L1510" t="str">
            <v>LL GSD</v>
          </cell>
          <cell r="M1510" t="str">
            <v>Eastern</v>
          </cell>
        </row>
        <row r="1511">
          <cell r="E1511" t="str">
            <v>NY881</v>
          </cell>
          <cell r="F1511" t="str">
            <v>Centers Plan for Healthy Living Downstate</v>
          </cell>
          <cell r="I1511" t="str">
            <v>NY</v>
          </cell>
          <cell r="J1511" t="str">
            <v>Carla Santos</v>
          </cell>
          <cell r="K1511" t="str">
            <v>HEALTHCARE</v>
          </cell>
          <cell r="L1511" t="str">
            <v>LL GSD</v>
          </cell>
          <cell r="M1511" t="str">
            <v>Eastern</v>
          </cell>
        </row>
        <row r="1512">
          <cell r="E1512" t="str">
            <v>NY882</v>
          </cell>
          <cell r="F1512" t="str">
            <v>VillageCare MAX MLTC</v>
          </cell>
          <cell r="I1512" t="str">
            <v>NY</v>
          </cell>
          <cell r="J1512" t="str">
            <v>Carla Santos</v>
          </cell>
          <cell r="K1512" t="str">
            <v>HEALTHCARE</v>
          </cell>
          <cell r="L1512" t="str">
            <v>LL GSD</v>
          </cell>
          <cell r="M1512" t="str">
            <v>Eastern</v>
          </cell>
        </row>
        <row r="1513">
          <cell r="E1513" t="str">
            <v>NY883</v>
          </cell>
          <cell r="F1513" t="str">
            <v>Aetna Better Health</v>
          </cell>
          <cell r="I1513" t="str">
            <v>NY</v>
          </cell>
          <cell r="J1513" t="str">
            <v>Carla Santos</v>
          </cell>
          <cell r="K1513" t="str">
            <v>HEALTHCARE</v>
          </cell>
          <cell r="L1513" t="str">
            <v>LL GSD</v>
          </cell>
          <cell r="M1513" t="str">
            <v>Eastern</v>
          </cell>
        </row>
        <row r="1514">
          <cell r="E1514" t="str">
            <v>NY885</v>
          </cell>
          <cell r="F1514" t="str">
            <v>Healthfirst PHSP</v>
          </cell>
          <cell r="I1514" t="str">
            <v>NY</v>
          </cell>
          <cell r="J1514" t="str">
            <v>Carla Santos</v>
          </cell>
          <cell r="K1514" t="str">
            <v>HEALTHCARE</v>
          </cell>
          <cell r="L1514" t="str">
            <v>LL GSD</v>
          </cell>
          <cell r="M1514" t="str">
            <v>Eastern</v>
          </cell>
        </row>
        <row r="1515">
          <cell r="E1515" t="str">
            <v>NY886</v>
          </cell>
          <cell r="F1515" t="str">
            <v>Affinity Health Plan</v>
          </cell>
          <cell r="I1515" t="str">
            <v>NY</v>
          </cell>
          <cell r="J1515" t="str">
            <v>Carla Santos</v>
          </cell>
          <cell r="K1515" t="str">
            <v>HEALTHCARE</v>
          </cell>
          <cell r="L1515" t="str">
            <v>LL GSD</v>
          </cell>
          <cell r="M1515" t="str">
            <v>Eastern</v>
          </cell>
        </row>
        <row r="1516">
          <cell r="E1516" t="str">
            <v>NY888</v>
          </cell>
          <cell r="F1516" t="str">
            <v>Health Plus</v>
          </cell>
          <cell r="I1516" t="str">
            <v>NY</v>
          </cell>
          <cell r="J1516" t="str">
            <v>Carla Santos</v>
          </cell>
          <cell r="K1516" t="str">
            <v>HEALTHCARE</v>
          </cell>
          <cell r="L1516" t="str">
            <v>LL GSD</v>
          </cell>
          <cell r="M1516" t="str">
            <v>Eastern</v>
          </cell>
        </row>
        <row r="1517">
          <cell r="E1517" t="str">
            <v>NY891</v>
          </cell>
          <cell r="F1517" t="str">
            <v>Senior Whole Health Upstate</v>
          </cell>
          <cell r="I1517" t="str">
            <v>NY</v>
          </cell>
          <cell r="J1517" t="str">
            <v>Carla Santos</v>
          </cell>
          <cell r="K1517" t="str">
            <v>HEALTHCARE</v>
          </cell>
          <cell r="L1517" t="str">
            <v>LL GSD</v>
          </cell>
          <cell r="M1517" t="str">
            <v>Eastern</v>
          </cell>
        </row>
        <row r="1518">
          <cell r="E1518" t="str">
            <v>NY892</v>
          </cell>
          <cell r="F1518" t="str">
            <v>ElderServe LTHHCP</v>
          </cell>
          <cell r="I1518" t="str">
            <v>NY</v>
          </cell>
          <cell r="J1518" t="str">
            <v>Carla Santos</v>
          </cell>
          <cell r="K1518" t="str">
            <v>HEALTHCARE</v>
          </cell>
          <cell r="L1518" t="str">
            <v>LL GSD</v>
          </cell>
          <cell r="M1518" t="str">
            <v>Eastern</v>
          </cell>
        </row>
        <row r="1519">
          <cell r="E1519" t="str">
            <v>NY893</v>
          </cell>
          <cell r="F1519" t="str">
            <v>Essex County Office of Aging</v>
          </cell>
          <cell r="I1519" t="str">
            <v>NY</v>
          </cell>
          <cell r="J1519" t="str">
            <v>Carla Santos</v>
          </cell>
          <cell r="K1519" t="str">
            <v>HEALTHCARE</v>
          </cell>
          <cell r="L1519" t="str">
            <v>LL GSD</v>
          </cell>
          <cell r="M1519" t="str">
            <v>Eastern</v>
          </cell>
        </row>
        <row r="1520">
          <cell r="E1520" t="str">
            <v>NY896</v>
          </cell>
          <cell r="F1520" t="str">
            <v>ElderServe Health MLTC</v>
          </cell>
          <cell r="I1520" t="str">
            <v>NY</v>
          </cell>
          <cell r="J1520" t="str">
            <v>Carla Santos</v>
          </cell>
          <cell r="K1520" t="str">
            <v>HEALTHCARE</v>
          </cell>
          <cell r="L1520" t="str">
            <v>LL GSD</v>
          </cell>
          <cell r="M1520" t="str">
            <v>Eastern</v>
          </cell>
        </row>
        <row r="1521">
          <cell r="E1521" t="str">
            <v>NY898</v>
          </cell>
          <cell r="F1521" t="str">
            <v>Elderplan</v>
          </cell>
          <cell r="I1521" t="str">
            <v>NY</v>
          </cell>
          <cell r="J1521" t="str">
            <v>Carla Santos</v>
          </cell>
          <cell r="K1521" t="str">
            <v>HEALTHCARE</v>
          </cell>
          <cell r="L1521" t="str">
            <v>LL GSD</v>
          </cell>
          <cell r="M1521" t="str">
            <v>Eastern</v>
          </cell>
        </row>
        <row r="1522">
          <cell r="E1522" t="str">
            <v>NY906</v>
          </cell>
          <cell r="F1522" t="str">
            <v>Essex County DSS</v>
          </cell>
          <cell r="I1522" t="str">
            <v>NY</v>
          </cell>
          <cell r="J1522" t="str">
            <v>Carla Santos</v>
          </cell>
          <cell r="K1522" t="str">
            <v>HEALTHCARE</v>
          </cell>
          <cell r="L1522" t="str">
            <v>LL GSD</v>
          </cell>
          <cell r="M1522" t="str">
            <v>Eastern</v>
          </cell>
        </row>
        <row r="1523">
          <cell r="E1523" t="str">
            <v>NY907</v>
          </cell>
          <cell r="F1523" t="str">
            <v>Clinton County DSS</v>
          </cell>
          <cell r="I1523" t="str">
            <v>NY</v>
          </cell>
          <cell r="J1523" t="str">
            <v>Carla Santos</v>
          </cell>
          <cell r="K1523" t="str">
            <v>HEALTHCARE</v>
          </cell>
          <cell r="L1523" t="str">
            <v>LL GSD</v>
          </cell>
          <cell r="M1523" t="str">
            <v>Eastern</v>
          </cell>
        </row>
        <row r="1524">
          <cell r="E1524" t="str">
            <v>NY910</v>
          </cell>
          <cell r="F1524" t="str">
            <v>County of Rockland OFA - NO COPAY</v>
          </cell>
          <cell r="I1524" t="str">
            <v>NY</v>
          </cell>
          <cell r="J1524" t="str">
            <v>OPEN GSD</v>
          </cell>
          <cell r="K1524" t="str">
            <v>HEALTHCARE</v>
          </cell>
          <cell r="L1524" t="str">
            <v>LL GSD</v>
          </cell>
          <cell r="M1524" t="str">
            <v>GS</v>
          </cell>
        </row>
        <row r="1525">
          <cell r="E1525" t="str">
            <v>NY911</v>
          </cell>
          <cell r="F1525" t="str">
            <v>County of Rockland DSS</v>
          </cell>
          <cell r="I1525" t="str">
            <v>NY</v>
          </cell>
          <cell r="J1525" t="str">
            <v>Carla Santos</v>
          </cell>
          <cell r="K1525" t="str">
            <v>HEALTHCARE</v>
          </cell>
          <cell r="L1525" t="str">
            <v>LL GSD</v>
          </cell>
          <cell r="M1525" t="str">
            <v>Eastern</v>
          </cell>
        </row>
        <row r="1526">
          <cell r="E1526" t="str">
            <v>NY913</v>
          </cell>
          <cell r="F1526" t="str">
            <v>WellCare of New York, Inc.</v>
          </cell>
          <cell r="I1526" t="str">
            <v>NY</v>
          </cell>
          <cell r="J1526" t="str">
            <v>Carla Santos</v>
          </cell>
          <cell r="K1526" t="str">
            <v>HEALTHCARE</v>
          </cell>
          <cell r="L1526" t="str">
            <v>LL GSD</v>
          </cell>
          <cell r="M1526" t="str">
            <v>Eastern</v>
          </cell>
        </row>
        <row r="1527">
          <cell r="E1527" t="str">
            <v>NY920</v>
          </cell>
          <cell r="F1527" t="str">
            <v>Montomery County DSS</v>
          </cell>
          <cell r="I1527" t="str">
            <v>NY</v>
          </cell>
          <cell r="J1527" t="str">
            <v>Carla Santos</v>
          </cell>
          <cell r="K1527" t="str">
            <v>HEALTHCARE</v>
          </cell>
          <cell r="L1527" t="str">
            <v>LL GSD</v>
          </cell>
          <cell r="M1527" t="str">
            <v>Eastern</v>
          </cell>
        </row>
        <row r="1528">
          <cell r="E1528" t="str">
            <v>NY924</v>
          </cell>
          <cell r="F1528" t="str">
            <v>Senior Network Health, LLC</v>
          </cell>
          <cell r="I1528" t="str">
            <v>NY</v>
          </cell>
          <cell r="J1528" t="str">
            <v>Carla Santos</v>
          </cell>
          <cell r="K1528" t="str">
            <v>HEALTHCARE</v>
          </cell>
          <cell r="L1528" t="str">
            <v>LL GSD</v>
          </cell>
          <cell r="M1528" t="str">
            <v>Eastern</v>
          </cell>
        </row>
        <row r="1529">
          <cell r="E1529" t="str">
            <v>NY925</v>
          </cell>
          <cell r="F1529" t="str">
            <v>Clinton County Office for the Aging</v>
          </cell>
          <cell r="I1529" t="str">
            <v>NY</v>
          </cell>
          <cell r="J1529" t="str">
            <v>Carla Santos</v>
          </cell>
          <cell r="K1529" t="str">
            <v>HEALTHCARE</v>
          </cell>
          <cell r="L1529" t="str">
            <v>LL GSD</v>
          </cell>
          <cell r="M1529" t="str">
            <v>Eastern</v>
          </cell>
        </row>
        <row r="1530">
          <cell r="E1530" t="str">
            <v>NY926</v>
          </cell>
          <cell r="F1530" t="str">
            <v>Westchester County EISEP Waiting List</v>
          </cell>
          <cell r="I1530" t="str">
            <v>NY</v>
          </cell>
          <cell r="J1530" t="str">
            <v>Carla Santos</v>
          </cell>
          <cell r="K1530" t="str">
            <v>HEALTHCARE</v>
          </cell>
          <cell r="L1530" t="str">
            <v>ONE</v>
          </cell>
          <cell r="M1530" t="str">
            <v>Eastern</v>
          </cell>
        </row>
        <row r="1531">
          <cell r="E1531" t="str">
            <v>NY932</v>
          </cell>
          <cell r="F1531" t="str">
            <v>Western NY DDSO</v>
          </cell>
          <cell r="I1531" t="str">
            <v>NY</v>
          </cell>
          <cell r="J1531" t="str">
            <v>OPEN GSD</v>
          </cell>
          <cell r="K1531" t="str">
            <v>HEALTHCARE</v>
          </cell>
          <cell r="L1531" t="str">
            <v>LL GSD</v>
          </cell>
          <cell r="M1531" t="str">
            <v>GS</v>
          </cell>
        </row>
        <row r="1532">
          <cell r="E1532" t="str">
            <v>NY939</v>
          </cell>
          <cell r="F1532" t="str">
            <v>CenterLight - CCM Select MLTC</v>
          </cell>
          <cell r="I1532" t="str">
            <v>NY</v>
          </cell>
          <cell r="J1532" t="str">
            <v>Carla Santos</v>
          </cell>
          <cell r="K1532" t="str">
            <v>HEALTHCARE</v>
          </cell>
          <cell r="L1532" t="str">
            <v>LL GSD</v>
          </cell>
          <cell r="M1532" t="str">
            <v>Eastern</v>
          </cell>
        </row>
        <row r="1533">
          <cell r="E1533" t="str">
            <v>NY945</v>
          </cell>
          <cell r="F1533" t="str">
            <v>Amerigroup Community Connections (CarePl</v>
          </cell>
          <cell r="I1533" t="str">
            <v>NY</v>
          </cell>
          <cell r="J1533" t="str">
            <v>Carla Santos</v>
          </cell>
          <cell r="K1533" t="str">
            <v>HEALTHCARE</v>
          </cell>
          <cell r="L1533" t="str">
            <v>LL GSD</v>
          </cell>
          <cell r="M1533" t="str">
            <v>Eastern</v>
          </cell>
        </row>
        <row r="1534">
          <cell r="E1534" t="str">
            <v>NY967</v>
          </cell>
          <cell r="F1534" t="str">
            <v>Catholic Health Plan, Inc d/b/a Fidelis Care MLTC</v>
          </cell>
          <cell r="I1534" t="str">
            <v>NY</v>
          </cell>
          <cell r="J1534" t="str">
            <v>Carla Santos</v>
          </cell>
          <cell r="K1534" t="str">
            <v>HEALTHCARE</v>
          </cell>
          <cell r="L1534" t="str">
            <v>LL GSD</v>
          </cell>
          <cell r="M1534" t="str">
            <v>Eastern</v>
          </cell>
        </row>
        <row r="1535">
          <cell r="E1535" t="str">
            <v>NY988</v>
          </cell>
          <cell r="F1535" t="str">
            <v>Suffolk County DSS</v>
          </cell>
          <cell r="I1535" t="str">
            <v>NY</v>
          </cell>
          <cell r="J1535" t="str">
            <v>Carla Santos</v>
          </cell>
          <cell r="K1535" t="str">
            <v>HEALTHCARE</v>
          </cell>
          <cell r="L1535" t="str">
            <v>LL GSD</v>
          </cell>
          <cell r="M1535" t="str">
            <v>Eastern</v>
          </cell>
        </row>
        <row r="1536">
          <cell r="E1536" t="str">
            <v>NY989</v>
          </cell>
          <cell r="F1536" t="str">
            <v>JASA</v>
          </cell>
          <cell r="I1536" t="str">
            <v>NY</v>
          </cell>
          <cell r="J1536" t="str">
            <v>OPEN GSD</v>
          </cell>
          <cell r="K1536" t="str">
            <v>HEALTHCARE</v>
          </cell>
          <cell r="L1536" t="str">
            <v>LL GSD</v>
          </cell>
          <cell r="M1536" t="str">
            <v>GS</v>
          </cell>
        </row>
        <row r="1537">
          <cell r="E1537" t="str">
            <v>NY991</v>
          </cell>
          <cell r="F1537" t="str">
            <v>Caregivers Support Program</v>
          </cell>
          <cell r="I1537" t="str">
            <v>NY</v>
          </cell>
          <cell r="J1537" t="str">
            <v>Carla Santos</v>
          </cell>
          <cell r="K1537" t="str">
            <v>HEALTHCARE</v>
          </cell>
          <cell r="L1537" t="str">
            <v>LL GSD</v>
          </cell>
          <cell r="M1537" t="str">
            <v>Eastern</v>
          </cell>
        </row>
        <row r="1538">
          <cell r="E1538" t="str">
            <v>NY992</v>
          </cell>
          <cell r="F1538" t="str">
            <v>Evercare</v>
          </cell>
          <cell r="I1538" t="str">
            <v>NY</v>
          </cell>
          <cell r="J1538" t="str">
            <v>Carla Santos</v>
          </cell>
          <cell r="K1538" t="str">
            <v>HEALTHCARE</v>
          </cell>
          <cell r="L1538" t="str">
            <v>LL GSD</v>
          </cell>
          <cell r="M1538" t="str">
            <v>Eastern</v>
          </cell>
        </row>
        <row r="1539">
          <cell r="E1539" t="str">
            <v>NY993</v>
          </cell>
          <cell r="F1539" t="str">
            <v>Senior Health Partners</v>
          </cell>
          <cell r="I1539" t="str">
            <v>NY</v>
          </cell>
          <cell r="J1539" t="str">
            <v>Carla Santos</v>
          </cell>
          <cell r="K1539" t="str">
            <v>HEALTHCARE</v>
          </cell>
          <cell r="L1539" t="str">
            <v>LL GSD</v>
          </cell>
          <cell r="M1539" t="str">
            <v>Eastern</v>
          </cell>
        </row>
        <row r="1540">
          <cell r="E1540" t="str">
            <v>NY997</v>
          </cell>
          <cell r="F1540" t="str">
            <v>HIP Health Plan of New York</v>
          </cell>
          <cell r="I1540" t="str">
            <v>NY</v>
          </cell>
          <cell r="J1540" t="str">
            <v>Carla Santos</v>
          </cell>
          <cell r="K1540" t="str">
            <v>HEALTHCARE</v>
          </cell>
          <cell r="L1540" t="str">
            <v>LL GSD</v>
          </cell>
          <cell r="M1540" t="str">
            <v>Eastern</v>
          </cell>
        </row>
        <row r="1541">
          <cell r="E1541" t="str">
            <v>OE902</v>
          </cell>
          <cell r="F1541" t="str">
            <v>Mystic Valley Elder Services</v>
          </cell>
          <cell r="I1541" t="str">
            <v>MA</v>
          </cell>
          <cell r="J1541" t="str">
            <v>OPEN GSD</v>
          </cell>
          <cell r="K1541" t="str">
            <v>HEALTHCARE</v>
          </cell>
          <cell r="L1541" t="str">
            <v>LL GSD</v>
          </cell>
          <cell r="M1541" t="str">
            <v>GS</v>
          </cell>
        </row>
        <row r="1542">
          <cell r="E1542" t="str">
            <v>OE914</v>
          </cell>
          <cell r="F1542" t="str">
            <v>Boston Senior Home Care</v>
          </cell>
          <cell r="H1542" t="str">
            <v>YES</v>
          </cell>
          <cell r="I1542" t="str">
            <v>MA</v>
          </cell>
          <cell r="J1542" t="str">
            <v>Darlene Messier</v>
          </cell>
          <cell r="K1542" t="str">
            <v>HEALTHCARE</v>
          </cell>
          <cell r="L1542" t="str">
            <v>KEY LL GSD</v>
          </cell>
          <cell r="M1542" t="str">
            <v>Eastern</v>
          </cell>
        </row>
        <row r="1543">
          <cell r="E1543" t="str">
            <v>OH020</v>
          </cell>
          <cell r="F1543" t="str">
            <v>Southwest General Hospital</v>
          </cell>
          <cell r="I1543" t="str">
            <v>OH</v>
          </cell>
          <cell r="J1543" t="str">
            <v>OPEN ONE</v>
          </cell>
          <cell r="K1543" t="str">
            <v>HEALTHCARE</v>
          </cell>
          <cell r="L1543" t="str">
            <v>OPEN ONE</v>
          </cell>
          <cell r="M1543" t="str">
            <v>OS</v>
          </cell>
        </row>
        <row r="1544">
          <cell r="E1544" t="str">
            <v>OH029</v>
          </cell>
          <cell r="F1544" t="str">
            <v>Jewish Family Service Association of Cleveland</v>
          </cell>
          <cell r="H1544"/>
          <cell r="I1544" t="str">
            <v>OH</v>
          </cell>
          <cell r="J1544" t="str">
            <v>Carla Santos</v>
          </cell>
          <cell r="K1544" t="str">
            <v>HEALTHCARE</v>
          </cell>
          <cell r="L1544" t="str">
            <v>LL B2B</v>
          </cell>
          <cell r="M1544" t="str">
            <v>Eastern</v>
          </cell>
        </row>
        <row r="1545">
          <cell r="E1545" t="str">
            <v>OH629</v>
          </cell>
          <cell r="F1545" t="str">
            <v>Jewish Family Service Association of Cleveland</v>
          </cell>
          <cell r="H1545"/>
          <cell r="I1545" t="str">
            <v>OH</v>
          </cell>
          <cell r="J1545" t="str">
            <v>Carla Santos</v>
          </cell>
          <cell r="K1545" t="str">
            <v>HEALTHCARE</v>
          </cell>
          <cell r="L1545" t="str">
            <v>LL B2B</v>
          </cell>
          <cell r="M1545" t="str">
            <v>Eastern</v>
          </cell>
        </row>
        <row r="1546">
          <cell r="E1546" t="str">
            <v>OH641</v>
          </cell>
          <cell r="F1546" t="str">
            <v>Jewish Family Service Association of Cleveland</v>
          </cell>
          <cell r="H1546"/>
          <cell r="I1546" t="str">
            <v>OH</v>
          </cell>
          <cell r="J1546" t="str">
            <v>Carla Santos</v>
          </cell>
          <cell r="K1546" t="str">
            <v>HEALTHCARE</v>
          </cell>
          <cell r="L1546" t="str">
            <v>LL B2B</v>
          </cell>
          <cell r="M1546" t="str">
            <v>Eastern</v>
          </cell>
        </row>
        <row r="1547">
          <cell r="E1547" t="str">
            <v>OH051</v>
          </cell>
          <cell r="F1547" t="str">
            <v>Philips - East Liverpool</v>
          </cell>
          <cell r="I1547" t="str">
            <v>OH</v>
          </cell>
          <cell r="J1547" t="str">
            <v>OPEN ONE</v>
          </cell>
          <cell r="K1547" t="str">
            <v>HEALTHCARE</v>
          </cell>
          <cell r="L1547" t="str">
            <v>OPEN ONE</v>
          </cell>
          <cell r="M1547" t="str">
            <v>OS</v>
          </cell>
        </row>
        <row r="1548">
          <cell r="E1548" t="str">
            <v>OH063</v>
          </cell>
          <cell r="F1548" t="str">
            <v>Community Memorial Hospital Auxiliary</v>
          </cell>
          <cell r="H1548"/>
          <cell r="I1548" t="str">
            <v>OH</v>
          </cell>
          <cell r="J1548" t="str">
            <v>Carla Santos</v>
          </cell>
          <cell r="K1548" t="str">
            <v>HEALTHCARE</v>
          </cell>
          <cell r="L1548" t="str">
            <v>LL B2B</v>
          </cell>
          <cell r="M1548" t="str">
            <v>Eastern</v>
          </cell>
        </row>
        <row r="1549">
          <cell r="E1549" t="str">
            <v>OH070</v>
          </cell>
          <cell r="F1549" t="str">
            <v>Philips Lifeline - Chillicothe</v>
          </cell>
          <cell r="I1549" t="str">
            <v>OH</v>
          </cell>
          <cell r="J1549" t="str">
            <v>OPEN ONE</v>
          </cell>
          <cell r="K1549" t="str">
            <v>HEALTHCARE</v>
          </cell>
          <cell r="L1549" t="str">
            <v>OPEN ONE</v>
          </cell>
          <cell r="M1549" t="str">
            <v>OS</v>
          </cell>
        </row>
        <row r="1550">
          <cell r="E1550" t="str">
            <v>OH071</v>
          </cell>
          <cell r="F1550" t="str">
            <v>Paulding County Hospital</v>
          </cell>
          <cell r="H1550"/>
          <cell r="I1550" t="str">
            <v>OH</v>
          </cell>
          <cell r="J1550" t="str">
            <v>Carla Santos</v>
          </cell>
          <cell r="K1550" t="str">
            <v>HEALTHCARE</v>
          </cell>
          <cell r="L1550" t="str">
            <v>LL B2B</v>
          </cell>
          <cell r="M1550" t="str">
            <v>Eastern</v>
          </cell>
        </row>
        <row r="1551">
          <cell r="E1551" t="str">
            <v>OH074</v>
          </cell>
          <cell r="F1551" t="str">
            <v>Wood County Hospital</v>
          </cell>
          <cell r="H1551"/>
          <cell r="I1551" t="str">
            <v>OH</v>
          </cell>
          <cell r="J1551" t="str">
            <v>Carla Santos</v>
          </cell>
          <cell r="K1551" t="str">
            <v>HEALTHCARE</v>
          </cell>
          <cell r="L1551" t="str">
            <v>LL B2B</v>
          </cell>
          <cell r="M1551" t="str">
            <v>Eastern</v>
          </cell>
        </row>
        <row r="1552">
          <cell r="E1552" t="str">
            <v>OH128</v>
          </cell>
          <cell r="F1552" t="str">
            <v>Lake Hospital System, Inc.</v>
          </cell>
          <cell r="H1552"/>
          <cell r="I1552" t="str">
            <v>OH</v>
          </cell>
          <cell r="J1552" t="str">
            <v>Carla Santos</v>
          </cell>
          <cell r="K1552" t="str">
            <v>HEALTHCARE</v>
          </cell>
          <cell r="L1552" t="str">
            <v>LL B2B</v>
          </cell>
          <cell r="M1552" t="str">
            <v>Eastern</v>
          </cell>
        </row>
        <row r="1553">
          <cell r="E1553" t="str">
            <v>HW668</v>
          </cell>
          <cell r="F1553" t="str">
            <v>Senior Resource Connection (OH)</v>
          </cell>
          <cell r="H1553"/>
          <cell r="I1553" t="str">
            <v>OH</v>
          </cell>
          <cell r="J1553" t="str">
            <v>Carla Santos</v>
          </cell>
          <cell r="K1553" t="str">
            <v>HEALTHCARE</v>
          </cell>
          <cell r="L1553" t="str">
            <v>LL B2B</v>
          </cell>
          <cell r="M1553" t="str">
            <v>Eastern</v>
          </cell>
        </row>
        <row r="1554">
          <cell r="E1554" t="str">
            <v>OH268</v>
          </cell>
          <cell r="F1554" t="str">
            <v>Senior Resource Connection</v>
          </cell>
          <cell r="H1554"/>
          <cell r="I1554" t="str">
            <v>OH</v>
          </cell>
          <cell r="J1554" t="str">
            <v>Carla Santos</v>
          </cell>
          <cell r="K1554" t="str">
            <v>HEALTHCARE</v>
          </cell>
          <cell r="L1554" t="str">
            <v>LL B2B</v>
          </cell>
          <cell r="M1554" t="str">
            <v>Eastern</v>
          </cell>
        </row>
        <row r="1555">
          <cell r="E1555" t="str">
            <v>OH338</v>
          </cell>
          <cell r="F1555" t="str">
            <v>Good Shepard Community Services at Home</v>
          </cell>
          <cell r="I1555" t="str">
            <v>OH</v>
          </cell>
          <cell r="J1555" t="str">
            <v>OPEN LMS/PSF</v>
          </cell>
          <cell r="K1555" t="str">
            <v>HEALTHCARE</v>
          </cell>
          <cell r="L1555" t="str">
            <v>LMS</v>
          </cell>
          <cell r="M1555" t="str">
            <v>CPS</v>
          </cell>
        </row>
        <row r="1556">
          <cell r="E1556" t="str">
            <v>OH414</v>
          </cell>
          <cell r="F1556" t="str">
            <v>Council on Aging SW OH PASSPORT 1 CINCINNATI</v>
          </cell>
          <cell r="H1556"/>
          <cell r="I1556" t="str">
            <v>OH</v>
          </cell>
          <cell r="J1556" t="str">
            <v>Carla Santos</v>
          </cell>
          <cell r="K1556" t="str">
            <v>HEALTHCARE</v>
          </cell>
          <cell r="L1556" t="str">
            <v>Ll GSD</v>
          </cell>
          <cell r="M1556" t="str">
            <v>Eastern</v>
          </cell>
        </row>
        <row r="1557">
          <cell r="E1557" t="str">
            <v>OH415</v>
          </cell>
          <cell r="F1557" t="str">
            <v>PASSPORT 3 AAA - LIMA</v>
          </cell>
          <cell r="H1557"/>
          <cell r="I1557" t="str">
            <v>OH</v>
          </cell>
          <cell r="J1557" t="str">
            <v>Carla Santos</v>
          </cell>
          <cell r="K1557" t="str">
            <v>HEALTHCARE</v>
          </cell>
          <cell r="L1557" t="str">
            <v>Ll GSD</v>
          </cell>
          <cell r="M1557" t="str">
            <v>Eastern</v>
          </cell>
        </row>
        <row r="1558">
          <cell r="E1558" t="str">
            <v>OH416</v>
          </cell>
          <cell r="F1558" t="str">
            <v>PASSPORT 4 AAA - TOLDEO</v>
          </cell>
          <cell r="H1558"/>
          <cell r="I1558" t="str">
            <v>OH</v>
          </cell>
          <cell r="J1558" t="str">
            <v>Carla Santos</v>
          </cell>
          <cell r="K1558" t="str">
            <v>HEALTHCARE</v>
          </cell>
          <cell r="L1558" t="str">
            <v>Ll GSD</v>
          </cell>
          <cell r="M1558" t="str">
            <v>Eastern</v>
          </cell>
        </row>
        <row r="1559">
          <cell r="E1559" t="str">
            <v>OH417</v>
          </cell>
          <cell r="F1559" t="str">
            <v>PASSPORT 5 AAA  MANSFIELD</v>
          </cell>
          <cell r="H1559"/>
          <cell r="I1559" t="str">
            <v>OH</v>
          </cell>
          <cell r="J1559" t="str">
            <v>Carla Santos</v>
          </cell>
          <cell r="K1559" t="str">
            <v>HEALTHCARE</v>
          </cell>
          <cell r="L1559" t="str">
            <v>Ll GSD</v>
          </cell>
          <cell r="M1559" t="str">
            <v>Eastern</v>
          </cell>
        </row>
        <row r="1560">
          <cell r="E1560" t="str">
            <v>OH419</v>
          </cell>
          <cell r="F1560" t="str">
            <v>PASSPORT 6 CENTRAL OHIO AAA COLUMBUS</v>
          </cell>
          <cell r="H1560"/>
          <cell r="I1560" t="str">
            <v>OH</v>
          </cell>
          <cell r="J1560" t="str">
            <v>Carla Santos</v>
          </cell>
          <cell r="K1560" t="str">
            <v>HEALTHCARE</v>
          </cell>
          <cell r="L1560" t="str">
            <v>Ll GSD</v>
          </cell>
          <cell r="M1560" t="str">
            <v>Eastern</v>
          </cell>
        </row>
        <row r="1561">
          <cell r="E1561" t="str">
            <v>OH420</v>
          </cell>
          <cell r="F1561" t="str">
            <v>PASSPORT 7 AAA RIO GRANDE</v>
          </cell>
          <cell r="H1561"/>
          <cell r="I1561" t="str">
            <v>OH</v>
          </cell>
          <cell r="J1561" t="str">
            <v>Carla Santos</v>
          </cell>
          <cell r="K1561" t="str">
            <v>HEALTHCARE</v>
          </cell>
          <cell r="L1561" t="str">
            <v>Ll GSD</v>
          </cell>
          <cell r="M1561" t="str">
            <v>Eastern</v>
          </cell>
        </row>
        <row r="1562">
          <cell r="E1562" t="str">
            <v>OH421</v>
          </cell>
          <cell r="F1562" t="str">
            <v>PASSPORT 8 AAA BUCKEYE HILLS RENO</v>
          </cell>
          <cell r="H1562"/>
          <cell r="I1562" t="str">
            <v>OH</v>
          </cell>
          <cell r="J1562" t="str">
            <v>Carla Santos</v>
          </cell>
          <cell r="K1562" t="str">
            <v>HEALTHCARE</v>
          </cell>
          <cell r="L1562" t="str">
            <v>Ll GSD</v>
          </cell>
          <cell r="M1562" t="str">
            <v>Eastern</v>
          </cell>
        </row>
        <row r="1563">
          <cell r="E1563" t="str">
            <v>OH422</v>
          </cell>
          <cell r="F1563" t="str">
            <v>PASSPORT 9 AAA BYESVILLE</v>
          </cell>
          <cell r="H1563"/>
          <cell r="I1563" t="str">
            <v>OH</v>
          </cell>
          <cell r="J1563" t="str">
            <v>Carla Santos</v>
          </cell>
          <cell r="K1563" t="str">
            <v>HEALTHCARE</v>
          </cell>
          <cell r="L1563" t="str">
            <v>Ll GSD</v>
          </cell>
          <cell r="M1563" t="str">
            <v>Eastern</v>
          </cell>
        </row>
        <row r="1564">
          <cell r="E1564" t="str">
            <v>OH423</v>
          </cell>
          <cell r="F1564" t="str">
            <v>PASSPORT 10A AAA WESTERN RESERVE</v>
          </cell>
          <cell r="H1564"/>
          <cell r="I1564" t="str">
            <v>OH</v>
          </cell>
          <cell r="J1564" t="str">
            <v>Carla Santos</v>
          </cell>
          <cell r="K1564" t="str">
            <v>HEALTHCARE</v>
          </cell>
          <cell r="L1564" t="str">
            <v>Ll GSD</v>
          </cell>
          <cell r="M1564" t="str">
            <v>Eastern</v>
          </cell>
        </row>
        <row r="1565">
          <cell r="E1565" t="str">
            <v>OH424</v>
          </cell>
          <cell r="F1565" t="str">
            <v>Direction Home of Eastern Ohio</v>
          </cell>
          <cell r="H1565"/>
          <cell r="I1565" t="str">
            <v>OH</v>
          </cell>
          <cell r="J1565" t="str">
            <v>Carla Santos</v>
          </cell>
          <cell r="K1565" t="str">
            <v>HEALTHCARE</v>
          </cell>
          <cell r="L1565" t="str">
            <v>Ll GSD</v>
          </cell>
          <cell r="M1565" t="str">
            <v>Eastern</v>
          </cell>
        </row>
        <row r="1566">
          <cell r="E1566" t="str">
            <v>OH425</v>
          </cell>
          <cell r="F1566" t="str">
            <v>Direction Home Akron Canton AAA</v>
          </cell>
          <cell r="H1566"/>
          <cell r="I1566" t="str">
            <v>OH</v>
          </cell>
          <cell r="J1566" t="str">
            <v>Carla Santos</v>
          </cell>
          <cell r="K1566" t="str">
            <v>HEALTHCARE</v>
          </cell>
          <cell r="L1566" t="str">
            <v>Ll GSD</v>
          </cell>
          <cell r="M1566" t="str">
            <v>Eastern</v>
          </cell>
        </row>
        <row r="1567">
          <cell r="E1567" t="str">
            <v>OH431</v>
          </cell>
          <cell r="F1567" t="str">
            <v>St. Joseph Health Center</v>
          </cell>
          <cell r="I1567" t="str">
            <v>OH</v>
          </cell>
          <cell r="J1567" t="str">
            <v>OPEN ONE</v>
          </cell>
          <cell r="K1567" t="str">
            <v>HEALTHCARE</v>
          </cell>
          <cell r="L1567" t="str">
            <v>OPEN ONE</v>
          </cell>
          <cell r="M1567" t="str">
            <v>OS</v>
          </cell>
        </row>
        <row r="1568">
          <cell r="E1568" t="str">
            <v>OH435</v>
          </cell>
          <cell r="F1568" t="str">
            <v>OHIO JOBS &amp; FAMILY SERVICES</v>
          </cell>
          <cell r="H1568"/>
          <cell r="I1568" t="str">
            <v>OH</v>
          </cell>
          <cell r="J1568" t="str">
            <v>Carla Santos</v>
          </cell>
          <cell r="K1568" t="str">
            <v>HEALTHCARE</v>
          </cell>
          <cell r="L1568" t="str">
            <v>Ll GSD</v>
          </cell>
          <cell r="M1568" t="str">
            <v>Eastern</v>
          </cell>
        </row>
        <row r="1569">
          <cell r="E1569" t="str">
            <v>OH443</v>
          </cell>
          <cell r="F1569" t="str">
            <v>Philips Lifeline</v>
          </cell>
          <cell r="I1569" t="str">
            <v>OH</v>
          </cell>
          <cell r="J1569" t="str">
            <v>Carla Santos</v>
          </cell>
          <cell r="K1569" t="str">
            <v>HEALTHCARE</v>
          </cell>
          <cell r="L1569" t="str">
            <v>ONE</v>
          </cell>
          <cell r="M1569" t="str">
            <v>Eastern</v>
          </cell>
        </row>
        <row r="1570">
          <cell r="E1570" t="str">
            <v>OH455</v>
          </cell>
          <cell r="F1570" t="str">
            <v>Good Samritan Society Arlington</v>
          </cell>
          <cell r="H1570"/>
          <cell r="I1570" t="str">
            <v>OH</v>
          </cell>
          <cell r="J1570" t="str">
            <v>Carla Santos</v>
          </cell>
          <cell r="K1570" t="str">
            <v>SENIOR LIVING</v>
          </cell>
          <cell r="L1570" t="str">
            <v>LL B2B</v>
          </cell>
          <cell r="M1570" t="str">
            <v>Eastern</v>
          </cell>
        </row>
        <row r="1571">
          <cell r="E1571" t="str">
            <v>OH540</v>
          </cell>
          <cell r="F1571" t="str">
            <v>Comprehensive Health Network</v>
          </cell>
          <cell r="H1571"/>
          <cell r="I1571" t="str">
            <v>OH</v>
          </cell>
          <cell r="J1571" t="str">
            <v>Carla Santos</v>
          </cell>
          <cell r="K1571" t="str">
            <v>HEALTHCARE</v>
          </cell>
          <cell r="L1571" t="str">
            <v>LL B2B</v>
          </cell>
          <cell r="M1571" t="str">
            <v>Eastern</v>
          </cell>
        </row>
        <row r="1572">
          <cell r="E1572" t="str">
            <v>OH593</v>
          </cell>
          <cell r="F1572" t="str">
            <v>LJC Home Care, LLC</v>
          </cell>
          <cell r="H1572"/>
          <cell r="I1572" t="str">
            <v>OH</v>
          </cell>
          <cell r="J1572" t="str">
            <v>Carla Santos</v>
          </cell>
          <cell r="K1572" t="str">
            <v>HEALTHCARE</v>
          </cell>
          <cell r="L1572" t="str">
            <v>LL B2B</v>
          </cell>
          <cell r="M1572" t="str">
            <v>Eastern</v>
          </cell>
        </row>
        <row r="1573">
          <cell r="E1573" t="str">
            <v>OH598</v>
          </cell>
          <cell r="F1573" t="str">
            <v>The City of Independence</v>
          </cell>
          <cell r="H1573"/>
          <cell r="I1573" t="str">
            <v>OH</v>
          </cell>
          <cell r="J1573" t="str">
            <v>Carla Santos</v>
          </cell>
          <cell r="K1573" t="str">
            <v>HEALTHCARE</v>
          </cell>
          <cell r="L1573" t="str">
            <v>LL B2B</v>
          </cell>
          <cell r="M1573" t="str">
            <v>Eastern</v>
          </cell>
        </row>
        <row r="1574">
          <cell r="E1574" t="str">
            <v>OH612</v>
          </cell>
          <cell r="F1574" t="str">
            <v>AAA 11 Family CAREGIVER SUPPORT</v>
          </cell>
          <cell r="H1574"/>
          <cell r="I1574" t="str">
            <v>OH</v>
          </cell>
          <cell r="J1574" t="str">
            <v>Carla Santos</v>
          </cell>
          <cell r="K1574" t="str">
            <v>HEALTHCARE</v>
          </cell>
          <cell r="L1574" t="str">
            <v>Ll GSD</v>
          </cell>
          <cell r="M1574" t="str">
            <v>Eastern</v>
          </cell>
        </row>
        <row r="1575">
          <cell r="E1575" t="str">
            <v>OH660</v>
          </cell>
          <cell r="F1575" t="str">
            <v>Always Best Care Cleveland South</v>
          </cell>
          <cell r="I1575" t="str">
            <v>OH</v>
          </cell>
          <cell r="J1575" t="str">
            <v>Tyler Hedrick</v>
          </cell>
          <cell r="K1575" t="str">
            <v>HEALTHCARE</v>
          </cell>
          <cell r="L1575" t="str">
            <v>ONE</v>
          </cell>
          <cell r="M1575" t="str">
            <v>Inside Sales</v>
          </cell>
        </row>
        <row r="1576">
          <cell r="E1576" t="str">
            <v>OH661</v>
          </cell>
          <cell r="F1576" t="str">
            <v>1272 Right at Home</v>
          </cell>
          <cell r="I1576" t="str">
            <v>OH</v>
          </cell>
          <cell r="J1576" t="str">
            <v>OPEN LMS/PSF</v>
          </cell>
          <cell r="K1576" t="str">
            <v>HEALTHCARE</v>
          </cell>
          <cell r="L1576" t="str">
            <v>PSF</v>
          </cell>
          <cell r="M1576" t="str">
            <v>CPS</v>
          </cell>
        </row>
        <row r="1577">
          <cell r="E1577" t="str">
            <v>OH676</v>
          </cell>
          <cell r="F1577" t="str">
            <v>Senior Independence of Ohio</v>
          </cell>
          <cell r="I1577" t="str">
            <v>OH</v>
          </cell>
          <cell r="J1577" t="str">
            <v>OPEN LMS/PSF</v>
          </cell>
          <cell r="K1577" t="str">
            <v>HEALTHCARE</v>
          </cell>
          <cell r="L1577" t="str">
            <v>PSF</v>
          </cell>
          <cell r="M1577" t="str">
            <v>CPS</v>
          </cell>
        </row>
        <row r="1578">
          <cell r="E1578" t="str">
            <v>OH696</v>
          </cell>
          <cell r="F1578" t="str">
            <v>Senior Independence</v>
          </cell>
          <cell r="I1578" t="str">
            <v>OH</v>
          </cell>
          <cell r="J1578" t="str">
            <v>OPEN LMS/PSF</v>
          </cell>
          <cell r="K1578" t="str">
            <v>HEALTHCARE</v>
          </cell>
          <cell r="L1578" t="str">
            <v>PSF</v>
          </cell>
          <cell r="M1578" t="str">
            <v>CPS</v>
          </cell>
        </row>
        <row r="1579">
          <cell r="E1579" t="str">
            <v>OH671</v>
          </cell>
          <cell r="F1579" t="str">
            <v>Homecare with Heart</v>
          </cell>
          <cell r="I1579" t="str">
            <v>OH</v>
          </cell>
          <cell r="J1579" t="str">
            <v>Tyler Hedrick</v>
          </cell>
          <cell r="K1579" t="str">
            <v>HEALTHCARE</v>
          </cell>
          <cell r="L1579" t="str">
            <v>IS LL</v>
          </cell>
          <cell r="M1579" t="str">
            <v>Inside Sales</v>
          </cell>
        </row>
        <row r="1580">
          <cell r="E1580" t="str">
            <v>OH682</v>
          </cell>
          <cell r="F1580" t="str">
            <v>Meals on Wheels Older Adult Alternatives</v>
          </cell>
          <cell r="I1580" t="str">
            <v>OH</v>
          </cell>
          <cell r="J1580" t="str">
            <v>OPEN LMS/PSF</v>
          </cell>
          <cell r="K1580" t="str">
            <v>HEALTHCARE</v>
          </cell>
          <cell r="L1580" t="str">
            <v>PSF</v>
          </cell>
          <cell r="M1580" t="str">
            <v>CPS</v>
          </cell>
        </row>
        <row r="1581">
          <cell r="E1581" t="str">
            <v>OH690</v>
          </cell>
          <cell r="F1581" t="str">
            <v>Philips - Akron</v>
          </cell>
          <cell r="H1581"/>
          <cell r="I1581" t="str">
            <v>OH</v>
          </cell>
          <cell r="J1581" t="str">
            <v>Carla Santos</v>
          </cell>
          <cell r="K1581" t="str">
            <v>HEALTHCARE</v>
          </cell>
          <cell r="L1581" t="str">
            <v>Ll GSD</v>
          </cell>
          <cell r="M1581" t="str">
            <v>Eastern</v>
          </cell>
        </row>
        <row r="1582">
          <cell r="E1582" t="str">
            <v>OH692</v>
          </cell>
          <cell r="F1582" t="str">
            <v>City of Broadview Heights</v>
          </cell>
          <cell r="H1582"/>
          <cell r="I1582" t="str">
            <v>OH</v>
          </cell>
          <cell r="J1582" t="str">
            <v>Carla Santos</v>
          </cell>
          <cell r="K1582" t="str">
            <v>HEALTHCARE</v>
          </cell>
          <cell r="L1582" t="str">
            <v>LL B2B</v>
          </cell>
          <cell r="M1582" t="str">
            <v>Eastern</v>
          </cell>
        </row>
        <row r="1583">
          <cell r="E1583" t="str">
            <v>HW710</v>
          </cell>
          <cell r="F1583" t="str">
            <v>Private Duty Services</v>
          </cell>
          <cell r="H1583"/>
          <cell r="I1583" t="str">
            <v>OH</v>
          </cell>
          <cell r="J1583" t="str">
            <v>Carla Santos</v>
          </cell>
          <cell r="K1583" t="str">
            <v>HEALTHCARE</v>
          </cell>
          <cell r="L1583" t="str">
            <v>LL B2B</v>
          </cell>
          <cell r="M1583" t="str">
            <v>Eastern</v>
          </cell>
        </row>
        <row r="1584">
          <cell r="E1584" t="str">
            <v>OH697</v>
          </cell>
          <cell r="F1584" t="str">
            <v>Private Duty Services</v>
          </cell>
          <cell r="H1584"/>
          <cell r="I1584" t="str">
            <v>OH</v>
          </cell>
          <cell r="J1584" t="str">
            <v>Carla Santos</v>
          </cell>
          <cell r="K1584" t="str">
            <v>HEALTHCARE</v>
          </cell>
          <cell r="L1584" t="str">
            <v>LL B2B</v>
          </cell>
          <cell r="M1584" t="str">
            <v>Eastern</v>
          </cell>
        </row>
        <row r="1585">
          <cell r="E1585" t="str">
            <v>OH710</v>
          </cell>
          <cell r="F1585" t="str">
            <v>Philips Lifeline  - Parma</v>
          </cell>
          <cell r="I1585" t="str">
            <v>OH</v>
          </cell>
          <cell r="J1585" t="str">
            <v>OPEN ONE</v>
          </cell>
          <cell r="K1585" t="str">
            <v>HEALTHCARE</v>
          </cell>
          <cell r="L1585" t="str">
            <v>OPEN ONE</v>
          </cell>
          <cell r="M1585" t="str">
            <v>OS</v>
          </cell>
        </row>
        <row r="1586">
          <cell r="E1586" t="str">
            <v>OH751</v>
          </cell>
          <cell r="F1586" t="str">
            <v>Home Instead Senior care</v>
          </cell>
          <cell r="I1586" t="str">
            <v>OH</v>
          </cell>
          <cell r="J1586" t="str">
            <v>Tyler Hedrick</v>
          </cell>
          <cell r="K1586" t="str">
            <v>HEALTHCARE</v>
          </cell>
          <cell r="L1586" t="str">
            <v>ONE</v>
          </cell>
          <cell r="M1586" t="str">
            <v>Inside Sales</v>
          </cell>
        </row>
        <row r="1587">
          <cell r="E1587" t="str">
            <v>OH753</v>
          </cell>
          <cell r="F1587" t="str">
            <v>Home Instead Senior care</v>
          </cell>
          <cell r="I1587" t="str">
            <v>OH</v>
          </cell>
          <cell r="J1587" t="str">
            <v>Tyler Hedrick</v>
          </cell>
          <cell r="K1587" t="str">
            <v>HEALTHCARE</v>
          </cell>
          <cell r="L1587" t="str">
            <v>ONE</v>
          </cell>
          <cell r="M1587" t="str">
            <v>Inside Sales</v>
          </cell>
        </row>
        <row r="1588">
          <cell r="E1588" t="str">
            <v>OH755</v>
          </cell>
          <cell r="F1588" t="str">
            <v>Philips Lifeline</v>
          </cell>
          <cell r="I1588" t="str">
            <v>OH</v>
          </cell>
          <cell r="J1588" t="str">
            <v>OPEN ONE</v>
          </cell>
          <cell r="K1588" t="str">
            <v>HEALTHCARE</v>
          </cell>
          <cell r="L1588" t="str">
            <v>OPEN ONE</v>
          </cell>
          <cell r="M1588" t="str">
            <v>OS</v>
          </cell>
        </row>
        <row r="1589">
          <cell r="E1589" t="str">
            <v>OH808</v>
          </cell>
          <cell r="F1589" t="str">
            <v>The Marden Companies</v>
          </cell>
          <cell r="I1589" t="str">
            <v>OH</v>
          </cell>
          <cell r="J1589" t="str">
            <v>OPEN ONE</v>
          </cell>
          <cell r="K1589" t="str">
            <v>HEALTHCARE</v>
          </cell>
          <cell r="L1589" t="str">
            <v>OPEN ONE</v>
          </cell>
          <cell r="M1589" t="str">
            <v>OS</v>
          </cell>
        </row>
        <row r="1590">
          <cell r="E1590" t="str">
            <v>OH904</v>
          </cell>
          <cell r="F1590" t="str">
            <v>Madison County Senior Center</v>
          </cell>
          <cell r="H1590"/>
          <cell r="I1590" t="str">
            <v>OH</v>
          </cell>
          <cell r="J1590" t="str">
            <v>Carla Santos</v>
          </cell>
          <cell r="K1590" t="str">
            <v>HEALTHCARE</v>
          </cell>
          <cell r="L1590" t="str">
            <v>Ll GSD</v>
          </cell>
          <cell r="M1590" t="str">
            <v>Eastern</v>
          </cell>
        </row>
        <row r="1591">
          <cell r="E1591" t="str">
            <v>OH905</v>
          </cell>
          <cell r="F1591" t="str">
            <v>Buckeye Community Health Plan</v>
          </cell>
          <cell r="H1591"/>
          <cell r="I1591" t="str">
            <v>OH</v>
          </cell>
          <cell r="J1591" t="str">
            <v>Carla Santos</v>
          </cell>
          <cell r="K1591" t="str">
            <v>HEALTHCARE</v>
          </cell>
          <cell r="L1591" t="str">
            <v>Ll GSD</v>
          </cell>
          <cell r="M1591" t="str">
            <v>Eastern</v>
          </cell>
        </row>
        <row r="1592">
          <cell r="E1592" t="str">
            <v>OH906</v>
          </cell>
          <cell r="F1592" t="str">
            <v>United Healthcare of Ohio</v>
          </cell>
          <cell r="H1592"/>
          <cell r="I1592" t="str">
            <v>OH</v>
          </cell>
          <cell r="J1592" t="str">
            <v>Carla Santos</v>
          </cell>
          <cell r="K1592" t="str">
            <v>HEALTHCARE</v>
          </cell>
          <cell r="L1592" t="str">
            <v>Ll GSD</v>
          </cell>
          <cell r="M1592" t="str">
            <v>Eastern</v>
          </cell>
        </row>
        <row r="1593">
          <cell r="E1593" t="str">
            <v>OH907</v>
          </cell>
          <cell r="F1593" t="str">
            <v>Aetna Better Health of Ohio</v>
          </cell>
          <cell r="H1593"/>
          <cell r="I1593" t="str">
            <v>OH</v>
          </cell>
          <cell r="J1593" t="str">
            <v>Carla Santos</v>
          </cell>
          <cell r="K1593" t="str">
            <v>HEALTHCARE</v>
          </cell>
          <cell r="L1593" t="str">
            <v>Ll GSD</v>
          </cell>
          <cell r="M1593" t="str">
            <v>Eastern</v>
          </cell>
        </row>
        <row r="1594">
          <cell r="E1594" t="str">
            <v>OH908</v>
          </cell>
          <cell r="F1594" t="str">
            <v>Molina Healthcare of Ohio</v>
          </cell>
          <cell r="H1594"/>
          <cell r="I1594" t="str">
            <v>OH</v>
          </cell>
          <cell r="J1594" t="str">
            <v>Carla Santos</v>
          </cell>
          <cell r="K1594" t="str">
            <v>HEALTHCARE</v>
          </cell>
          <cell r="L1594" t="str">
            <v>Ll GSD</v>
          </cell>
          <cell r="M1594" t="str">
            <v>Eastern</v>
          </cell>
        </row>
        <row r="1595">
          <cell r="E1595" t="str">
            <v>OH909</v>
          </cell>
          <cell r="F1595" t="str">
            <v>Franklin County Senior Options</v>
          </cell>
          <cell r="H1595"/>
          <cell r="I1595" t="str">
            <v>OH</v>
          </cell>
          <cell r="J1595" t="str">
            <v>Carla Santos</v>
          </cell>
          <cell r="K1595" t="str">
            <v>HEALTHCARE</v>
          </cell>
          <cell r="L1595" t="str">
            <v>Ll GSD</v>
          </cell>
          <cell r="M1595" t="str">
            <v>Eastern</v>
          </cell>
        </row>
        <row r="1596">
          <cell r="E1596" t="str">
            <v>OH914</v>
          </cell>
          <cell r="F1596" t="str">
            <v>CATHOLIC SOCIAL SERVICES COMCARE</v>
          </cell>
          <cell r="H1596"/>
          <cell r="I1596" t="str">
            <v>OH</v>
          </cell>
          <cell r="J1596" t="str">
            <v>Carla Santos</v>
          </cell>
          <cell r="K1596" t="str">
            <v>HEALTHCARE</v>
          </cell>
          <cell r="L1596" t="str">
            <v>Ll GSD</v>
          </cell>
          <cell r="M1596" t="str">
            <v>Eastern</v>
          </cell>
        </row>
        <row r="1597">
          <cell r="E1597" t="str">
            <v>OH915</v>
          </cell>
          <cell r="F1597" t="str">
            <v>CATHOLIC SOCIAL SVCS PASSPORT</v>
          </cell>
          <cell r="H1597"/>
          <cell r="I1597" t="str">
            <v>OH</v>
          </cell>
          <cell r="J1597" t="str">
            <v>Carla Santos</v>
          </cell>
          <cell r="K1597" t="str">
            <v>HEALTHCARE</v>
          </cell>
          <cell r="L1597" t="str">
            <v>Ll GSD</v>
          </cell>
          <cell r="M1597" t="str">
            <v>Eastern</v>
          </cell>
        </row>
        <row r="1598">
          <cell r="E1598" t="str">
            <v>OH916</v>
          </cell>
          <cell r="F1598" t="str">
            <v>Care Source</v>
          </cell>
          <cell r="H1598"/>
          <cell r="I1598" t="str">
            <v>OH</v>
          </cell>
          <cell r="J1598" t="str">
            <v>Carla Santos</v>
          </cell>
          <cell r="K1598" t="str">
            <v>HEALTHCARE</v>
          </cell>
          <cell r="L1598" t="str">
            <v>Ll GSD</v>
          </cell>
          <cell r="M1598" t="str">
            <v>Eastern</v>
          </cell>
        </row>
        <row r="1599">
          <cell r="E1599" t="str">
            <v>OH917</v>
          </cell>
          <cell r="F1599" t="str">
            <v>PASSPORT 5 RICHLAND LEVY</v>
          </cell>
          <cell r="H1599"/>
          <cell r="I1599" t="str">
            <v>OH</v>
          </cell>
          <cell r="J1599" t="str">
            <v>Carla Santos</v>
          </cell>
          <cell r="K1599" t="str">
            <v>HEALTHCARE</v>
          </cell>
          <cell r="L1599" t="str">
            <v>Ll GSD</v>
          </cell>
          <cell r="M1599" t="str">
            <v>Eastern</v>
          </cell>
        </row>
        <row r="1600">
          <cell r="E1600" t="str">
            <v>OH920</v>
          </cell>
          <cell r="F1600" t="str">
            <v>Village of Glenwillow</v>
          </cell>
          <cell r="H1600"/>
          <cell r="I1600" t="str">
            <v>OH</v>
          </cell>
          <cell r="J1600" t="str">
            <v>Carla Santos</v>
          </cell>
          <cell r="K1600" t="str">
            <v>HEALTHCARE</v>
          </cell>
          <cell r="L1600" t="str">
            <v>Ll GSD</v>
          </cell>
          <cell r="M1600" t="str">
            <v>Eastern</v>
          </cell>
        </row>
        <row r="1601">
          <cell r="E1601" t="str">
            <v>OH924</v>
          </cell>
          <cell r="F1601" t="str">
            <v>PASSPORT 2 MONTGOMERY GREENE CLARK</v>
          </cell>
          <cell r="H1601"/>
          <cell r="I1601" t="str">
            <v>OH</v>
          </cell>
          <cell r="J1601" t="str">
            <v>Carla Santos</v>
          </cell>
          <cell r="K1601" t="str">
            <v>HEALTHCARE</v>
          </cell>
          <cell r="L1601" t="str">
            <v>Ll GSD</v>
          </cell>
          <cell r="M1601" t="str">
            <v>Eastern</v>
          </cell>
        </row>
        <row r="1602">
          <cell r="E1602" t="str">
            <v>OH925</v>
          </cell>
          <cell r="F1602" t="str">
            <v>PASSPORT 2 COMCARE MONTGOMERY/GREEN</v>
          </cell>
          <cell r="H1602"/>
          <cell r="I1602" t="str">
            <v>OH</v>
          </cell>
          <cell r="J1602" t="str">
            <v>Carla Santos</v>
          </cell>
          <cell r="K1602" t="str">
            <v>HEALTHCARE</v>
          </cell>
          <cell r="L1602" t="str">
            <v>Ll GSD</v>
          </cell>
          <cell r="M1602" t="str">
            <v>Eastern</v>
          </cell>
        </row>
        <row r="1603">
          <cell r="E1603" t="str">
            <v>OH926</v>
          </cell>
          <cell r="F1603" t="str">
            <v>SourcePoint</v>
          </cell>
          <cell r="H1603"/>
          <cell r="I1603" t="str">
            <v>OH</v>
          </cell>
          <cell r="J1603" t="str">
            <v>Carla Santos</v>
          </cell>
          <cell r="K1603" t="str">
            <v>HEALTHCARE</v>
          </cell>
          <cell r="L1603" t="str">
            <v>Ll GSD</v>
          </cell>
          <cell r="M1603" t="str">
            <v>Eastern</v>
          </cell>
        </row>
        <row r="1604">
          <cell r="E1604" t="str">
            <v>OH912</v>
          </cell>
          <cell r="F1604" t="str">
            <v>Twinsburg Seniors</v>
          </cell>
          <cell r="I1604" t="str">
            <v>OH</v>
          </cell>
          <cell r="J1604" t="str">
            <v>Carla Santos</v>
          </cell>
          <cell r="K1604" t="str">
            <v>HEALTHCARE</v>
          </cell>
          <cell r="L1604" t="str">
            <v>ONE</v>
          </cell>
          <cell r="M1604" t="str">
            <v>Eastern</v>
          </cell>
        </row>
        <row r="1605">
          <cell r="E1605" t="str">
            <v>OH928</v>
          </cell>
          <cell r="F1605" t="str">
            <v>City of Twinsburg</v>
          </cell>
          <cell r="I1605" t="str">
            <v>OH</v>
          </cell>
          <cell r="J1605" t="str">
            <v>Carla Santos</v>
          </cell>
          <cell r="K1605" t="str">
            <v>HEALTHCARE</v>
          </cell>
          <cell r="L1605" t="str">
            <v>ONE</v>
          </cell>
          <cell r="M1605" t="str">
            <v>Eastern</v>
          </cell>
        </row>
        <row r="1606">
          <cell r="E1606" t="str">
            <v>OH931</v>
          </cell>
          <cell r="F1606" t="str">
            <v>Union County Senior Services</v>
          </cell>
          <cell r="H1606"/>
          <cell r="I1606" t="str">
            <v>OH</v>
          </cell>
          <cell r="J1606" t="str">
            <v>Carla Santos</v>
          </cell>
          <cell r="K1606" t="str">
            <v>HEALTHCARE</v>
          </cell>
          <cell r="L1606" t="str">
            <v>Ll GSD</v>
          </cell>
          <cell r="M1606" t="str">
            <v>Eastern</v>
          </cell>
        </row>
        <row r="1607">
          <cell r="E1607" t="str">
            <v>OH932</v>
          </cell>
          <cell r="F1607" t="str">
            <v>AAA11 Mahoning County Levy Program</v>
          </cell>
          <cell r="H1607"/>
          <cell r="I1607" t="str">
            <v>OH</v>
          </cell>
          <cell r="J1607" t="str">
            <v>Carla Santos</v>
          </cell>
          <cell r="K1607" t="str">
            <v>HEALTHCARE</v>
          </cell>
          <cell r="L1607" t="str">
            <v>Ll GSD</v>
          </cell>
          <cell r="M1607" t="str">
            <v>Eastern</v>
          </cell>
        </row>
        <row r="1608">
          <cell r="E1608" t="str">
            <v>OH938</v>
          </cell>
          <cell r="F1608" t="str">
            <v>City of Green</v>
          </cell>
          <cell r="H1608"/>
          <cell r="I1608" t="str">
            <v>OH</v>
          </cell>
          <cell r="J1608" t="str">
            <v>Carla Santos</v>
          </cell>
          <cell r="K1608" t="str">
            <v>HEALTHCARE</v>
          </cell>
          <cell r="L1608" t="str">
            <v>Ll GSD</v>
          </cell>
          <cell r="M1608" t="str">
            <v>Eastern</v>
          </cell>
        </row>
        <row r="1609">
          <cell r="E1609" t="str">
            <v>OH939</v>
          </cell>
          <cell r="F1609" t="str">
            <v>Greene County Council on Aging</v>
          </cell>
          <cell r="H1609"/>
          <cell r="I1609" t="str">
            <v>OH</v>
          </cell>
          <cell r="J1609" t="str">
            <v>Carla Santos</v>
          </cell>
          <cell r="K1609" t="str">
            <v>HEALTHCARE</v>
          </cell>
          <cell r="L1609" t="str">
            <v>Ll GSD</v>
          </cell>
          <cell r="M1609" t="str">
            <v>Eastern</v>
          </cell>
        </row>
        <row r="1610">
          <cell r="E1610" t="str">
            <v>OK021</v>
          </cell>
          <cell r="F1610" t="str">
            <v>Lifeline - Miami</v>
          </cell>
          <cell r="I1610" t="str">
            <v>OK</v>
          </cell>
          <cell r="J1610" t="str">
            <v>Gopi Shah</v>
          </cell>
          <cell r="K1610" t="str">
            <v>HEALTHCARE</v>
          </cell>
          <cell r="L1610" t="str">
            <v>ONE</v>
          </cell>
          <cell r="M1610" t="str">
            <v>Western</v>
          </cell>
        </row>
        <row r="1611">
          <cell r="E1611" t="str">
            <v>OK621</v>
          </cell>
          <cell r="F1611" t="str">
            <v>INTEGRIS Baptist Regional Health Center</v>
          </cell>
          <cell r="I1611" t="str">
            <v>OK</v>
          </cell>
          <cell r="J1611" t="str">
            <v>Gopi Shah</v>
          </cell>
          <cell r="K1611" t="str">
            <v>HEALTHCARE</v>
          </cell>
          <cell r="L1611" t="str">
            <v>PSF</v>
          </cell>
          <cell r="M1611" t="str">
            <v>Western</v>
          </cell>
        </row>
        <row r="1612">
          <cell r="E1612" t="str">
            <v>OK031</v>
          </cell>
          <cell r="F1612" t="str">
            <v>Okmulgee Memorial Hospital Auxiliary, Inc.</v>
          </cell>
          <cell r="I1612" t="str">
            <v>OK</v>
          </cell>
          <cell r="J1612" t="str">
            <v>Gopi Shah</v>
          </cell>
          <cell r="K1612" t="str">
            <v>HEALTHCARE</v>
          </cell>
          <cell r="L1612" t="str">
            <v>LL B2B</v>
          </cell>
          <cell r="M1612" t="str">
            <v>Western</v>
          </cell>
        </row>
        <row r="1613">
          <cell r="E1613" t="str">
            <v>OK032</v>
          </cell>
          <cell r="F1613" t="str">
            <v>Lifeline - Miami</v>
          </cell>
          <cell r="I1613" t="str">
            <v>OK</v>
          </cell>
          <cell r="J1613" t="str">
            <v>OPEN ONE</v>
          </cell>
          <cell r="K1613" t="str">
            <v>HEALTHCARE</v>
          </cell>
          <cell r="L1613" t="str">
            <v>OPEN ONE</v>
          </cell>
          <cell r="M1613" t="str">
            <v>OS</v>
          </cell>
        </row>
        <row r="1614">
          <cell r="E1614" t="str">
            <v>OK632</v>
          </cell>
          <cell r="F1614" t="str">
            <v>INTEGRIS Health</v>
          </cell>
          <cell r="I1614" t="str">
            <v>OK</v>
          </cell>
          <cell r="J1614" t="str">
            <v>OPEN LMS/PSF</v>
          </cell>
          <cell r="K1614" t="str">
            <v>HEALTHCARE</v>
          </cell>
          <cell r="L1614" t="str">
            <v>PSF</v>
          </cell>
          <cell r="M1614" t="str">
            <v>CPS</v>
          </cell>
        </row>
        <row r="1615">
          <cell r="E1615" t="str">
            <v>OK034</v>
          </cell>
          <cell r="F1615" t="str">
            <v>Beaver County Memorial Hospital</v>
          </cell>
          <cell r="I1615" t="str">
            <v>OK</v>
          </cell>
          <cell r="J1615" t="str">
            <v>Open (John Zuder)</v>
          </cell>
          <cell r="K1615" t="str">
            <v>HEALTHCARE</v>
          </cell>
          <cell r="L1615" t="str">
            <v>IS LL</v>
          </cell>
          <cell r="M1615" t="str">
            <v>Inside Sales</v>
          </cell>
        </row>
        <row r="1616">
          <cell r="E1616" t="str">
            <v>OK040</v>
          </cell>
          <cell r="F1616" t="str">
            <v>Advanced Medical Supply</v>
          </cell>
          <cell r="I1616" t="str">
            <v>OK</v>
          </cell>
          <cell r="J1616" t="str">
            <v>Gopi Shah</v>
          </cell>
          <cell r="K1616" t="str">
            <v>HEALTHCARE</v>
          </cell>
          <cell r="L1616" t="str">
            <v>LL B2B</v>
          </cell>
          <cell r="M1616" t="str">
            <v>Western</v>
          </cell>
        </row>
        <row r="1617">
          <cell r="E1617" t="str">
            <v>OK044</v>
          </cell>
          <cell r="F1617" t="str">
            <v>Tonkawa Lifeline</v>
          </cell>
          <cell r="I1617" t="str">
            <v>OK</v>
          </cell>
          <cell r="J1617" t="str">
            <v>Open (John Zuder)</v>
          </cell>
          <cell r="K1617" t="str">
            <v>HEALTHCARE</v>
          </cell>
          <cell r="L1617" t="str">
            <v>IS LL</v>
          </cell>
          <cell r="M1617" t="str">
            <v>Inside Sales</v>
          </cell>
        </row>
        <row r="1618">
          <cell r="E1618" t="str">
            <v>OK047</v>
          </cell>
          <cell r="F1618" t="str">
            <v>Mercy Health Love County</v>
          </cell>
          <cell r="I1618" t="str">
            <v>OK</v>
          </cell>
          <cell r="J1618" t="str">
            <v>OPEN LMS/PSF</v>
          </cell>
          <cell r="K1618" t="str">
            <v>HEALTHCARE</v>
          </cell>
          <cell r="L1618" t="str">
            <v>PSF</v>
          </cell>
          <cell r="M1618" t="str">
            <v>CPS</v>
          </cell>
        </row>
        <row r="1619">
          <cell r="E1619" t="str">
            <v>OK057</v>
          </cell>
          <cell r="F1619" t="str">
            <v>Clinton Regional Hospital Lifeline</v>
          </cell>
          <cell r="I1619" t="str">
            <v>OK</v>
          </cell>
          <cell r="J1619" t="str">
            <v>Gopi Shah</v>
          </cell>
          <cell r="K1619" t="str">
            <v>HEALTHCARE</v>
          </cell>
          <cell r="L1619" t="str">
            <v>LL B2B</v>
          </cell>
          <cell r="M1619" t="str">
            <v>Western</v>
          </cell>
        </row>
        <row r="1620">
          <cell r="E1620" t="str">
            <v>OK124</v>
          </cell>
          <cell r="F1620" t="str">
            <v>Philips - Cushing</v>
          </cell>
          <cell r="I1620" t="str">
            <v>OK</v>
          </cell>
          <cell r="J1620" t="str">
            <v>OPEN ONE</v>
          </cell>
          <cell r="K1620" t="str">
            <v>HEALTHCARE</v>
          </cell>
          <cell r="L1620" t="str">
            <v>OPEN ONE</v>
          </cell>
          <cell r="M1620" t="str">
            <v>OS</v>
          </cell>
        </row>
        <row r="1621">
          <cell r="E1621" t="str">
            <v>OK611</v>
          </cell>
          <cell r="F1621" t="str">
            <v>Philips - Tulsa</v>
          </cell>
          <cell r="I1621" t="str">
            <v>OK</v>
          </cell>
          <cell r="J1621" t="str">
            <v>OPEN ONE</v>
          </cell>
          <cell r="K1621" t="str">
            <v>HEALTHCARE</v>
          </cell>
          <cell r="L1621" t="str">
            <v>OPEN ONE</v>
          </cell>
          <cell r="M1621" t="str">
            <v>OS</v>
          </cell>
        </row>
        <row r="1622">
          <cell r="E1622" t="str">
            <v>OK618</v>
          </cell>
          <cell r="F1622" t="str">
            <v>Comanche Memorial Home Health</v>
          </cell>
          <cell r="I1622" t="str">
            <v>OK</v>
          </cell>
          <cell r="J1622" t="str">
            <v>Open (John Zuder)</v>
          </cell>
          <cell r="K1622" t="str">
            <v>HEALTHCARE</v>
          </cell>
          <cell r="L1622" t="str">
            <v>IS LL</v>
          </cell>
          <cell r="M1622" t="str">
            <v>Inside Sales</v>
          </cell>
        </row>
        <row r="1623">
          <cell r="E1623" t="str">
            <v>OK624</v>
          </cell>
          <cell r="F1623" t="str">
            <v>Primelife Heritage, LLC Heritage Assisted Living</v>
          </cell>
          <cell r="I1623" t="str">
            <v>OK</v>
          </cell>
          <cell r="J1623" t="str">
            <v>Open (John Zuder)</v>
          </cell>
          <cell r="K1623" t="str">
            <v>HEALTHCARE</v>
          </cell>
          <cell r="L1623" t="str">
            <v>IS LL</v>
          </cell>
          <cell r="M1623" t="str">
            <v>Inside Sales</v>
          </cell>
        </row>
        <row r="1624">
          <cell r="E1624" t="str">
            <v>OK648</v>
          </cell>
          <cell r="F1624" t="str">
            <v>Philips - Vinita</v>
          </cell>
          <cell r="I1624" t="str">
            <v>OK</v>
          </cell>
          <cell r="J1624" t="str">
            <v>OPEN ONE</v>
          </cell>
          <cell r="K1624" t="str">
            <v>HEALTHCARE</v>
          </cell>
          <cell r="L1624" t="str">
            <v>OPEN ONE</v>
          </cell>
          <cell r="M1624" t="str">
            <v>OS</v>
          </cell>
        </row>
        <row r="1625">
          <cell r="E1625" t="str">
            <v>OK665</v>
          </cell>
          <cell r="F1625" t="str">
            <v>Country Club Of Woodland Hills Lifeline</v>
          </cell>
          <cell r="I1625" t="str">
            <v>OK</v>
          </cell>
          <cell r="J1625" t="str">
            <v>Open (John Zuder)</v>
          </cell>
          <cell r="K1625" t="str">
            <v>HEALTHCARE</v>
          </cell>
          <cell r="L1625" t="str">
            <v>IS LL</v>
          </cell>
          <cell r="M1625" t="str">
            <v>Inside Sales</v>
          </cell>
        </row>
        <row r="1626">
          <cell r="E1626" t="str">
            <v>OK702</v>
          </cell>
          <cell r="F1626" t="str">
            <v>ARC - East Oklahoma Territory - Field</v>
          </cell>
          <cell r="G1626" t="str">
            <v>STATE BUCKET</v>
          </cell>
          <cell r="I1626" t="str">
            <v>OK</v>
          </cell>
          <cell r="J1626" t="str">
            <v>Gopi Shah</v>
          </cell>
          <cell r="K1626" t="str">
            <v>HEALTHCARE</v>
          </cell>
          <cell r="L1626" t="str">
            <v>ONE</v>
          </cell>
          <cell r="M1626" t="str">
            <v>Western</v>
          </cell>
        </row>
        <row r="1627">
          <cell r="E1627" t="str">
            <v>OK900</v>
          </cell>
          <cell r="F1627" t="str">
            <v>OK Advantage</v>
          </cell>
          <cell r="I1627" t="str">
            <v>OK</v>
          </cell>
          <cell r="J1627" t="str">
            <v>Gopi Shah</v>
          </cell>
          <cell r="K1627" t="str">
            <v>HEALTHCARE</v>
          </cell>
          <cell r="L1627" t="str">
            <v>LL GSD</v>
          </cell>
          <cell r="M1627" t="str">
            <v>Western</v>
          </cell>
        </row>
        <row r="1628">
          <cell r="E1628" t="str">
            <v>OR010</v>
          </cell>
          <cell r="F1628" t="str">
            <v>Coastal Home Health and Hospice</v>
          </cell>
          <cell r="I1628" t="str">
            <v>OR</v>
          </cell>
          <cell r="J1628" t="str">
            <v>Dante Mignucci</v>
          </cell>
          <cell r="K1628" t="str">
            <v>HEALTHCARE</v>
          </cell>
          <cell r="L1628" t="str">
            <v>IS LL</v>
          </cell>
          <cell r="M1628" t="str">
            <v>Inside Sales</v>
          </cell>
        </row>
        <row r="1629">
          <cell r="E1629" t="str">
            <v>OR014</v>
          </cell>
          <cell r="F1629" t="str">
            <v>North Coast Home Care</v>
          </cell>
          <cell r="I1629" t="str">
            <v>OR</v>
          </cell>
          <cell r="J1629" t="str">
            <v>Dante Mignucci</v>
          </cell>
          <cell r="K1629" t="str">
            <v>HEALTHCARE</v>
          </cell>
          <cell r="L1629" t="str">
            <v>IS LL</v>
          </cell>
          <cell r="M1629" t="str">
            <v>Inside Sales</v>
          </cell>
        </row>
        <row r="1630">
          <cell r="E1630" t="str">
            <v>OR624</v>
          </cell>
          <cell r="F1630" t="str">
            <v>North Coast Home Care</v>
          </cell>
          <cell r="I1630" t="str">
            <v>OR</v>
          </cell>
          <cell r="J1630" t="str">
            <v>Dante Mignucci</v>
          </cell>
          <cell r="K1630" t="str">
            <v>HEALTHCARE</v>
          </cell>
          <cell r="L1630" t="str">
            <v>IS LL</v>
          </cell>
          <cell r="M1630" t="str">
            <v>Inside Sales</v>
          </cell>
        </row>
        <row r="1631">
          <cell r="E1631" t="str">
            <v>OR627</v>
          </cell>
          <cell r="F1631" t="str">
            <v>Coquille Valley Hospital</v>
          </cell>
          <cell r="I1631" t="str">
            <v>OR</v>
          </cell>
          <cell r="J1631" t="str">
            <v>Dante Mignucci</v>
          </cell>
          <cell r="K1631" t="str">
            <v>HEALTHCARE</v>
          </cell>
          <cell r="L1631" t="str">
            <v>IS LL</v>
          </cell>
          <cell r="M1631" t="str">
            <v>Inside Sales</v>
          </cell>
        </row>
        <row r="1632">
          <cell r="E1632" t="str">
            <v>OR034</v>
          </cell>
          <cell r="F1632" t="str">
            <v>Bay Area Hospital</v>
          </cell>
          <cell r="I1632" t="str">
            <v>OR</v>
          </cell>
          <cell r="J1632" t="str">
            <v>Dante Mignucci</v>
          </cell>
          <cell r="K1632" t="str">
            <v>HEALTHCARE</v>
          </cell>
          <cell r="L1632" t="str">
            <v>IS LL</v>
          </cell>
          <cell r="M1632" t="str">
            <v>Inside Sales</v>
          </cell>
        </row>
        <row r="1633">
          <cell r="E1633" t="str">
            <v>OR634</v>
          </cell>
          <cell r="F1633" t="str">
            <v>Bay Area Hospital</v>
          </cell>
          <cell r="I1633" t="str">
            <v>OR</v>
          </cell>
          <cell r="J1633" t="str">
            <v>Dante Mignucci</v>
          </cell>
          <cell r="K1633" t="str">
            <v>HEALTHCARE</v>
          </cell>
          <cell r="L1633" t="str">
            <v>IS LL</v>
          </cell>
          <cell r="M1633" t="str">
            <v>Inside Sales</v>
          </cell>
        </row>
        <row r="1634">
          <cell r="E1634" t="str">
            <v>OR035</v>
          </cell>
          <cell r="F1634" t="str">
            <v>Asante Lifeline</v>
          </cell>
          <cell r="I1634" t="str">
            <v>OR</v>
          </cell>
          <cell r="J1634" t="str">
            <v>OPEN LMS/PSF</v>
          </cell>
          <cell r="K1634" t="str">
            <v>HEALTHCARE</v>
          </cell>
          <cell r="L1634" t="str">
            <v>LMS</v>
          </cell>
          <cell r="M1634" t="str">
            <v>CPS</v>
          </cell>
        </row>
        <row r="1635">
          <cell r="E1635" t="str">
            <v>OR135</v>
          </cell>
          <cell r="F1635" t="str">
            <v>Asante</v>
          </cell>
          <cell r="I1635" t="str">
            <v>OR</v>
          </cell>
          <cell r="J1635" t="str">
            <v>OPEN LMS/PSF</v>
          </cell>
          <cell r="K1635" t="str">
            <v>HEALTHCARE</v>
          </cell>
          <cell r="L1635" t="str">
            <v>LMS</v>
          </cell>
          <cell r="M1635" t="str">
            <v>CPS</v>
          </cell>
        </row>
        <row r="1636">
          <cell r="E1636" t="str">
            <v>OR155</v>
          </cell>
          <cell r="F1636" t="str">
            <v>Asante</v>
          </cell>
          <cell r="I1636" t="str">
            <v>OR</v>
          </cell>
          <cell r="J1636" t="str">
            <v>OPEN LMS/PSF</v>
          </cell>
          <cell r="K1636" t="str">
            <v>HEALTHCARE</v>
          </cell>
          <cell r="L1636" t="str">
            <v>LMS</v>
          </cell>
          <cell r="M1636" t="str">
            <v>CPS</v>
          </cell>
        </row>
        <row r="1637">
          <cell r="E1637" t="str">
            <v>OR635</v>
          </cell>
          <cell r="F1637" t="str">
            <v>Asante</v>
          </cell>
          <cell r="I1637" t="str">
            <v>OR</v>
          </cell>
          <cell r="J1637" t="str">
            <v>OPEN LMS/PSF</v>
          </cell>
          <cell r="K1637" t="str">
            <v>HEALTHCARE</v>
          </cell>
          <cell r="L1637" t="str">
            <v>PSF</v>
          </cell>
          <cell r="M1637" t="str">
            <v>CPS</v>
          </cell>
        </row>
        <row r="1638">
          <cell r="E1638" t="str">
            <v>OR043</v>
          </cell>
          <cell r="F1638" t="str">
            <v>Lifeline - Bend</v>
          </cell>
          <cell r="G1638" t="str">
            <v>OS EXIT 2021</v>
          </cell>
          <cell r="I1638" t="str">
            <v>OR</v>
          </cell>
          <cell r="J1638" t="str">
            <v>Jodi Springer</v>
          </cell>
          <cell r="K1638" t="str">
            <v>HEALTHCARE</v>
          </cell>
          <cell r="L1638" t="str">
            <v>ONE</v>
          </cell>
          <cell r="M1638" t="str">
            <v>Western</v>
          </cell>
        </row>
        <row r="1639">
          <cell r="E1639" t="str">
            <v>OR643</v>
          </cell>
          <cell r="F1639" t="str">
            <v>St Charles Health System. Inc.</v>
          </cell>
          <cell r="I1639" t="str">
            <v>OR</v>
          </cell>
          <cell r="J1639" t="str">
            <v>Jodi Springer</v>
          </cell>
          <cell r="K1639" t="str">
            <v>HEALTHCARE</v>
          </cell>
          <cell r="L1639" t="str">
            <v>PSF</v>
          </cell>
          <cell r="M1639" t="str">
            <v>Western</v>
          </cell>
        </row>
        <row r="1640">
          <cell r="E1640" t="str">
            <v>OR044</v>
          </cell>
          <cell r="F1640" t="str">
            <v>Philips Lifeline - Reedsport</v>
          </cell>
          <cell r="G1640" t="str">
            <v>STATE BUCKET</v>
          </cell>
          <cell r="I1640" t="str">
            <v>OR</v>
          </cell>
          <cell r="J1640" t="str">
            <v>Jodi Springer</v>
          </cell>
          <cell r="K1640" t="str">
            <v>HEALTHCARE</v>
          </cell>
          <cell r="L1640" t="str">
            <v>ONE</v>
          </cell>
          <cell r="M1640" t="str">
            <v>Western</v>
          </cell>
        </row>
        <row r="1641">
          <cell r="E1641" t="str">
            <v>OR049</v>
          </cell>
          <cell r="F1641" t="str">
            <v>Providence Down Manor</v>
          </cell>
          <cell r="I1641" t="str">
            <v>OR</v>
          </cell>
          <cell r="J1641" t="str">
            <v>Jodi Springer</v>
          </cell>
          <cell r="K1641" t="str">
            <v>HEALTHCARE</v>
          </cell>
          <cell r="L1641" t="str">
            <v>LL B2B</v>
          </cell>
          <cell r="M1641" t="str">
            <v>Western</v>
          </cell>
        </row>
        <row r="1642">
          <cell r="E1642" t="str">
            <v>OR649</v>
          </cell>
          <cell r="F1642" t="str">
            <v>Providence Down Manor</v>
          </cell>
          <cell r="I1642" t="str">
            <v>OR</v>
          </cell>
          <cell r="J1642" t="str">
            <v>Jodi Springer</v>
          </cell>
          <cell r="K1642" t="str">
            <v>HEALTHCARE</v>
          </cell>
          <cell r="L1642" t="str">
            <v>PSF</v>
          </cell>
          <cell r="M1642" t="str">
            <v>Western</v>
          </cell>
        </row>
        <row r="1643">
          <cell r="E1643" t="str">
            <v>OR609</v>
          </cell>
          <cell r="F1643" t="str">
            <v>ComForcare Home Care</v>
          </cell>
          <cell r="I1643" t="str">
            <v>OR</v>
          </cell>
          <cell r="J1643" t="str">
            <v>Jodi Springer</v>
          </cell>
          <cell r="K1643" t="str">
            <v>HEALTHCARE</v>
          </cell>
          <cell r="L1643" t="str">
            <v>PSF</v>
          </cell>
          <cell r="M1643" t="str">
            <v>Western</v>
          </cell>
        </row>
        <row r="1644">
          <cell r="E1644" t="str">
            <v>OR644</v>
          </cell>
          <cell r="F1644" t="str">
            <v>The Dalles Area Medicaid</v>
          </cell>
          <cell r="I1644" t="str">
            <v>OR</v>
          </cell>
          <cell r="J1644" t="str">
            <v>Jodi Springer</v>
          </cell>
          <cell r="K1644" t="str">
            <v>HEALTHCARE</v>
          </cell>
          <cell r="L1644" t="str">
            <v>LL GSD</v>
          </cell>
          <cell r="M1644" t="str">
            <v>Western</v>
          </cell>
        </row>
        <row r="1645">
          <cell r="E1645" t="str">
            <v>OR707</v>
          </cell>
          <cell r="F1645" t="str">
            <v>Home Instead Senior Care - Portland</v>
          </cell>
          <cell r="I1645" t="str">
            <v>OR</v>
          </cell>
          <cell r="J1645" t="str">
            <v>Dante Mignucci</v>
          </cell>
          <cell r="K1645" t="str">
            <v>HEALTHCARE</v>
          </cell>
          <cell r="L1645" t="str">
            <v>ONE</v>
          </cell>
          <cell r="M1645" t="str">
            <v>Inside Sales</v>
          </cell>
        </row>
        <row r="1646">
          <cell r="E1646" t="str">
            <v>OR805</v>
          </cell>
          <cell r="F1646" t="str">
            <v>Roseburg OR Area Medicaid</v>
          </cell>
          <cell r="I1646" t="str">
            <v>OR</v>
          </cell>
          <cell r="J1646" t="str">
            <v>Jodi Springer</v>
          </cell>
          <cell r="K1646" t="str">
            <v>HEALTHCARE</v>
          </cell>
          <cell r="L1646" t="str">
            <v>LL GSD</v>
          </cell>
          <cell r="M1646" t="str">
            <v>Western</v>
          </cell>
        </row>
        <row r="1647">
          <cell r="E1647" t="str">
            <v>OR903</v>
          </cell>
          <cell r="F1647" t="str">
            <v>Eugene Area Medicaid</v>
          </cell>
          <cell r="I1647" t="str">
            <v>OR</v>
          </cell>
          <cell r="J1647" t="str">
            <v>Jodi Springer</v>
          </cell>
          <cell r="K1647" t="str">
            <v>HEALTHCARE</v>
          </cell>
          <cell r="L1647" t="str">
            <v>LL GSD</v>
          </cell>
          <cell r="M1647" t="str">
            <v>Western</v>
          </cell>
        </row>
        <row r="1648">
          <cell r="E1648" t="str">
            <v>OR904</v>
          </cell>
          <cell r="F1648" t="str">
            <v>North Bend Area Medicaid</v>
          </cell>
          <cell r="I1648" t="str">
            <v>OR</v>
          </cell>
          <cell r="J1648" t="str">
            <v>Jodi Springer</v>
          </cell>
          <cell r="K1648" t="str">
            <v>HEALTHCARE</v>
          </cell>
          <cell r="L1648" t="str">
            <v>LL GSD</v>
          </cell>
          <cell r="M1648" t="str">
            <v>Western</v>
          </cell>
        </row>
        <row r="1649">
          <cell r="E1649" t="str">
            <v>OR905</v>
          </cell>
          <cell r="F1649" t="str">
            <v>Multnomah Area Medicaid</v>
          </cell>
          <cell r="I1649" t="str">
            <v>OR</v>
          </cell>
          <cell r="J1649" t="str">
            <v>Jodi Springer</v>
          </cell>
          <cell r="K1649" t="str">
            <v>HEALTHCARE</v>
          </cell>
          <cell r="L1649" t="str">
            <v>LL GSD</v>
          </cell>
          <cell r="M1649" t="str">
            <v>Western</v>
          </cell>
        </row>
        <row r="1650">
          <cell r="E1650" t="str">
            <v>OR906</v>
          </cell>
          <cell r="F1650" t="str">
            <v>John Day Area Medicaid</v>
          </cell>
          <cell r="I1650" t="str">
            <v>OR</v>
          </cell>
          <cell r="J1650" t="str">
            <v>Jodi Springer</v>
          </cell>
          <cell r="K1650" t="str">
            <v>HEALTHCARE</v>
          </cell>
          <cell r="L1650" t="str">
            <v>LL GSD</v>
          </cell>
          <cell r="M1650" t="str">
            <v>Western</v>
          </cell>
        </row>
        <row r="1651">
          <cell r="E1651" t="str">
            <v>OR907</v>
          </cell>
          <cell r="F1651" t="str">
            <v>Woodburn Area Medicaid</v>
          </cell>
          <cell r="I1651" t="str">
            <v>OR</v>
          </cell>
          <cell r="J1651" t="str">
            <v>Jodi Springer</v>
          </cell>
          <cell r="K1651" t="str">
            <v>HEALTHCARE</v>
          </cell>
          <cell r="L1651" t="str">
            <v>LL GSD</v>
          </cell>
          <cell r="M1651" t="str">
            <v>Western</v>
          </cell>
        </row>
        <row r="1652">
          <cell r="E1652" t="str">
            <v>OR908</v>
          </cell>
          <cell r="F1652" t="str">
            <v>Warrenton Area Medicaid</v>
          </cell>
          <cell r="I1652" t="str">
            <v>OR</v>
          </cell>
          <cell r="J1652" t="str">
            <v>Jodi Springer</v>
          </cell>
          <cell r="K1652" t="str">
            <v>HEALTHCARE</v>
          </cell>
          <cell r="L1652" t="str">
            <v>LL GSD</v>
          </cell>
          <cell r="M1652" t="str">
            <v>Western</v>
          </cell>
        </row>
        <row r="1653">
          <cell r="E1653" t="str">
            <v>OR911</v>
          </cell>
          <cell r="F1653" t="str">
            <v>Dallas Area Medicaid</v>
          </cell>
          <cell r="I1653" t="str">
            <v>OR</v>
          </cell>
          <cell r="J1653" t="str">
            <v>Jodi Springer</v>
          </cell>
          <cell r="K1653" t="str">
            <v>HEALTHCARE</v>
          </cell>
          <cell r="L1653" t="str">
            <v>LL GSD</v>
          </cell>
          <cell r="M1653" t="str">
            <v>Western</v>
          </cell>
        </row>
        <row r="1654">
          <cell r="E1654" t="str">
            <v>OR915</v>
          </cell>
          <cell r="F1654" t="str">
            <v>LCOG S&amp;DS Oregon Project Independence</v>
          </cell>
          <cell r="I1654" t="str">
            <v>OR</v>
          </cell>
          <cell r="J1654" t="str">
            <v>Jodi Springer</v>
          </cell>
          <cell r="K1654" t="str">
            <v>HEALTHCARE</v>
          </cell>
          <cell r="L1654" t="str">
            <v>LL GSD</v>
          </cell>
          <cell r="M1654" t="str">
            <v>Western</v>
          </cell>
        </row>
        <row r="1655">
          <cell r="E1655" t="str">
            <v>OR920</v>
          </cell>
          <cell r="F1655" t="str">
            <v>Harney County Senior Center</v>
          </cell>
          <cell r="I1655" t="str">
            <v>OR</v>
          </cell>
          <cell r="J1655" t="str">
            <v>Jodi Springer</v>
          </cell>
          <cell r="K1655" t="str">
            <v>HEALTHCARE</v>
          </cell>
          <cell r="L1655" t="str">
            <v>LL GSD</v>
          </cell>
          <cell r="M1655" t="str">
            <v>Western</v>
          </cell>
        </row>
        <row r="1656">
          <cell r="E1656" t="str">
            <v>OR930</v>
          </cell>
          <cell r="F1656" t="str">
            <v>Salem OR Medicaid</v>
          </cell>
          <cell r="I1656" t="str">
            <v>OR</v>
          </cell>
          <cell r="J1656" t="str">
            <v>Jodi Springer</v>
          </cell>
          <cell r="K1656" t="str">
            <v>HEALTHCARE</v>
          </cell>
          <cell r="L1656" t="str">
            <v>LL GSD</v>
          </cell>
          <cell r="M1656" t="str">
            <v>Western</v>
          </cell>
        </row>
        <row r="1657">
          <cell r="E1657" t="str">
            <v>OR992</v>
          </cell>
          <cell r="F1657" t="str">
            <v>Full Access High Desert</v>
          </cell>
          <cell r="I1657" t="str">
            <v>OR</v>
          </cell>
          <cell r="J1657" t="str">
            <v>Jodi Springer</v>
          </cell>
          <cell r="K1657" t="str">
            <v>HEALTHCARE</v>
          </cell>
          <cell r="L1657" t="str">
            <v>LL GSD</v>
          </cell>
          <cell r="M1657" t="str">
            <v>Western</v>
          </cell>
        </row>
        <row r="1658">
          <cell r="E1658" t="str">
            <v>PA001</v>
          </cell>
          <cell r="F1658" t="str">
            <v>Automated Security Alert</v>
          </cell>
          <cell r="I1658" t="str">
            <v>PA</v>
          </cell>
          <cell r="J1658" t="str">
            <v>Tyler Hedrick</v>
          </cell>
          <cell r="K1658" t="str">
            <v>HEALTHCARE</v>
          </cell>
          <cell r="L1658" t="str">
            <v>IS LL</v>
          </cell>
          <cell r="M1658" t="str">
            <v>Inside Sales</v>
          </cell>
        </row>
        <row r="1659">
          <cell r="E1659" t="str">
            <v>PA027</v>
          </cell>
          <cell r="F1659" t="str">
            <v>Venango County Area Agency on Aging</v>
          </cell>
          <cell r="H1659" t="str">
            <v>YES</v>
          </cell>
          <cell r="I1659" t="str">
            <v>PA</v>
          </cell>
          <cell r="J1659" t="str">
            <v>Carla Santos</v>
          </cell>
          <cell r="K1659" t="str">
            <v>HEALTHCARE</v>
          </cell>
          <cell r="L1659" t="str">
            <v>KEY LL GSD</v>
          </cell>
          <cell r="M1659" t="str">
            <v>Eastern</v>
          </cell>
        </row>
        <row r="1660">
          <cell r="E1660" t="str">
            <v>PA038</v>
          </cell>
          <cell r="F1660" t="str">
            <v>Adams County Office for Aging, Inc.</v>
          </cell>
          <cell r="I1660" t="str">
            <v>PA</v>
          </cell>
          <cell r="J1660" t="str">
            <v>Tyler Hedrick</v>
          </cell>
          <cell r="K1660" t="str">
            <v>HEALTHCARE</v>
          </cell>
          <cell r="L1660" t="str">
            <v>IS LL</v>
          </cell>
          <cell r="M1660" t="str">
            <v>Inside Sales</v>
          </cell>
        </row>
        <row r="1661">
          <cell r="E1661" t="str">
            <v>PA040</v>
          </cell>
          <cell r="F1661" t="str">
            <v>WellSpan Medical Equipment</v>
          </cell>
          <cell r="I1661" t="str">
            <v>PA</v>
          </cell>
          <cell r="J1661" t="str">
            <v>Tyler Hedrick</v>
          </cell>
          <cell r="K1661" t="str">
            <v>HEALTHCARE</v>
          </cell>
          <cell r="L1661" t="str">
            <v>IS LL</v>
          </cell>
          <cell r="M1661" t="str">
            <v>Inside Sales</v>
          </cell>
        </row>
        <row r="1662">
          <cell r="E1662" t="str">
            <v>PA657</v>
          </cell>
          <cell r="F1662" t="str">
            <v>Monongahela Valley Hospital</v>
          </cell>
          <cell r="I1662" t="str">
            <v>PA</v>
          </cell>
          <cell r="J1662" t="str">
            <v>OPEN LMS/PSF</v>
          </cell>
          <cell r="K1662" t="str">
            <v>HEALTHCARE</v>
          </cell>
          <cell r="L1662" t="str">
            <v>PSF</v>
          </cell>
          <cell r="M1662" t="str">
            <v>CPS</v>
          </cell>
        </row>
        <row r="1663">
          <cell r="E1663" t="str">
            <v>PA076</v>
          </cell>
          <cell r="F1663" t="str">
            <v>Guthrie HomeCare</v>
          </cell>
          <cell r="I1663" t="str">
            <v>PA</v>
          </cell>
          <cell r="J1663" t="str">
            <v>Tyler Hedrick</v>
          </cell>
          <cell r="K1663" t="str">
            <v>HEALTHCARE</v>
          </cell>
          <cell r="L1663" t="str">
            <v>ONE</v>
          </cell>
          <cell r="M1663" t="str">
            <v>Inside Sales</v>
          </cell>
        </row>
        <row r="1664">
          <cell r="E1664" t="str">
            <v>PA097</v>
          </cell>
          <cell r="F1664" t="str">
            <v>Northumberland Area Agency on Aging</v>
          </cell>
          <cell r="H1664" t="str">
            <v>YES</v>
          </cell>
          <cell r="I1664" t="str">
            <v>PA</v>
          </cell>
          <cell r="J1664" t="str">
            <v>Carla Santos</v>
          </cell>
          <cell r="K1664" t="str">
            <v>HEALTHCARE</v>
          </cell>
          <cell r="L1664" t="str">
            <v>KEY LL GSD</v>
          </cell>
          <cell r="M1664" t="str">
            <v>Eastern</v>
          </cell>
        </row>
        <row r="1665">
          <cell r="E1665" t="str">
            <v>PA109</v>
          </cell>
          <cell r="F1665" t="str">
            <v>Med-Van Transport</v>
          </cell>
          <cell r="I1665" t="str">
            <v>PA</v>
          </cell>
          <cell r="J1665" t="str">
            <v>Tyler Hedrick</v>
          </cell>
          <cell r="K1665" t="str">
            <v>HEALTHCARE</v>
          </cell>
          <cell r="L1665" t="str">
            <v>IS LL</v>
          </cell>
          <cell r="M1665" t="str">
            <v>Inside Sales</v>
          </cell>
        </row>
        <row r="1666">
          <cell r="E1666" t="str">
            <v>PA163</v>
          </cell>
          <cell r="F1666" t="str">
            <v>STO-ROX Plaza</v>
          </cell>
          <cell r="I1666" t="str">
            <v>PA</v>
          </cell>
          <cell r="J1666" t="str">
            <v>OPEN LMS/PSF</v>
          </cell>
          <cell r="K1666" t="str">
            <v>HEALTHCARE</v>
          </cell>
          <cell r="L1666" t="str">
            <v>LMS</v>
          </cell>
          <cell r="M1666" t="str">
            <v>CPS</v>
          </cell>
        </row>
        <row r="1667">
          <cell r="E1667" t="str">
            <v>PA686</v>
          </cell>
          <cell r="F1667" t="str">
            <v>Alexis Manor</v>
          </cell>
          <cell r="I1667" t="str">
            <v>PA</v>
          </cell>
          <cell r="J1667" t="str">
            <v>OPEN LMS/PSF</v>
          </cell>
          <cell r="K1667" t="str">
            <v>HEALTHCARE</v>
          </cell>
          <cell r="L1667" t="str">
            <v>PSF</v>
          </cell>
          <cell r="M1667" t="str">
            <v>CPS</v>
          </cell>
        </row>
        <row r="1668">
          <cell r="E1668" t="str">
            <v>PA225</v>
          </cell>
          <cell r="F1668" t="str">
            <v>St. Paul Homes</v>
          </cell>
          <cell r="I1668" t="str">
            <v>PA</v>
          </cell>
          <cell r="J1668" t="str">
            <v>Tyler Hedrick</v>
          </cell>
          <cell r="K1668" t="str">
            <v>HEALTHCARE</v>
          </cell>
          <cell r="L1668" t="str">
            <v>IS LL</v>
          </cell>
          <cell r="M1668" t="str">
            <v>Inside Sales</v>
          </cell>
        </row>
        <row r="1669">
          <cell r="E1669" t="str">
            <v>PA525</v>
          </cell>
          <cell r="F1669" t="str">
            <v>St Paul Homes</v>
          </cell>
          <cell r="I1669" t="str">
            <v>PA</v>
          </cell>
          <cell r="J1669" t="str">
            <v>Tyler Hedrick</v>
          </cell>
          <cell r="K1669" t="str">
            <v>HEALTHCARE</v>
          </cell>
          <cell r="L1669" t="str">
            <v>IS LL</v>
          </cell>
          <cell r="M1669" t="str">
            <v>Inside Sales</v>
          </cell>
        </row>
        <row r="1670">
          <cell r="E1670" t="str">
            <v>PA625</v>
          </cell>
          <cell r="F1670" t="str">
            <v>St. Paul Homes</v>
          </cell>
          <cell r="I1670" t="str">
            <v>PA</v>
          </cell>
          <cell r="J1670" t="str">
            <v>Tyler Hedrick</v>
          </cell>
          <cell r="K1670" t="str">
            <v>HEALTHCARE</v>
          </cell>
          <cell r="L1670" t="str">
            <v>IS LL</v>
          </cell>
          <cell r="M1670" t="str">
            <v>Inside Sales</v>
          </cell>
        </row>
        <row r="1671">
          <cell r="E1671" t="str">
            <v>PA310</v>
          </cell>
          <cell r="F1671" t="str">
            <v>PHILADELPHIA CORPORATION ON AGING</v>
          </cell>
          <cell r="H1671" t="str">
            <v>YES</v>
          </cell>
          <cell r="I1671" t="str">
            <v>PA</v>
          </cell>
          <cell r="J1671" t="str">
            <v>Carla Santos</v>
          </cell>
          <cell r="K1671" t="str">
            <v>HEALTHCARE</v>
          </cell>
          <cell r="L1671" t="str">
            <v>KEY LL GSD</v>
          </cell>
          <cell r="M1671" t="str">
            <v>Eastern</v>
          </cell>
        </row>
        <row r="1672">
          <cell r="E1672" t="str">
            <v>PA549</v>
          </cell>
          <cell r="F1672" t="str">
            <v>GECAC Options NFI</v>
          </cell>
          <cell r="H1672" t="str">
            <v>YES</v>
          </cell>
          <cell r="I1672" t="str">
            <v>PA</v>
          </cell>
          <cell r="J1672" t="str">
            <v>Carla Santos</v>
          </cell>
          <cell r="K1672" t="str">
            <v>HEALTHCARE</v>
          </cell>
          <cell r="L1672" t="str">
            <v>KEY LL GSD</v>
          </cell>
          <cell r="M1672" t="str">
            <v>Eastern</v>
          </cell>
        </row>
        <row r="1673">
          <cell r="E1673" t="str">
            <v>PA950</v>
          </cell>
          <cell r="F1673" t="str">
            <v>GECAC Options NFCE</v>
          </cell>
          <cell r="H1673" t="str">
            <v>YES</v>
          </cell>
          <cell r="I1673" t="str">
            <v>PA</v>
          </cell>
          <cell r="J1673" t="str">
            <v>Carla Santos</v>
          </cell>
          <cell r="K1673" t="str">
            <v>HEALTHCARE</v>
          </cell>
          <cell r="L1673" t="str">
            <v>KEY LL GSD</v>
          </cell>
          <cell r="M1673" t="str">
            <v>Eastern</v>
          </cell>
        </row>
        <row r="1674">
          <cell r="E1674" t="str">
            <v>PA571</v>
          </cell>
          <cell r="F1674" t="str">
            <v>Philips Lifeline - Darien</v>
          </cell>
          <cell r="G1674" t="str">
            <v>STATE BUCKET</v>
          </cell>
          <cell r="I1674" t="str">
            <v>PA</v>
          </cell>
          <cell r="J1674" t="str">
            <v>Tyler Hedrick</v>
          </cell>
          <cell r="K1674" t="str">
            <v>HEALTHCARE</v>
          </cell>
          <cell r="L1674" t="str">
            <v>ONE</v>
          </cell>
          <cell r="M1674" t="str">
            <v>Inside Sales</v>
          </cell>
        </row>
        <row r="1675">
          <cell r="E1675" t="str">
            <v>PA605</v>
          </cell>
          <cell r="F1675" t="str">
            <v>Philips Lifeline  - Easton</v>
          </cell>
          <cell r="G1675" t="str">
            <v>STATE BUCKET</v>
          </cell>
          <cell r="I1675" t="str">
            <v>PA</v>
          </cell>
          <cell r="J1675" t="str">
            <v>Carla Santos</v>
          </cell>
          <cell r="K1675" t="str">
            <v>HEALTHCARE</v>
          </cell>
          <cell r="L1675" t="str">
            <v>ONE</v>
          </cell>
          <cell r="M1675" t="str">
            <v>Eastern</v>
          </cell>
        </row>
        <row r="1676">
          <cell r="E1676" t="str">
            <v>PA613</v>
          </cell>
          <cell r="F1676" t="str">
            <v>1249 Right at Home - Reading</v>
          </cell>
          <cell r="I1676" t="str">
            <v>PA</v>
          </cell>
          <cell r="J1676" t="str">
            <v>Tyler Hedrick</v>
          </cell>
          <cell r="K1676" t="str">
            <v>HEALTHCARE</v>
          </cell>
          <cell r="L1676" t="str">
            <v>IS LL</v>
          </cell>
          <cell r="M1676" t="str">
            <v>Inside Sales</v>
          </cell>
        </row>
        <row r="1677">
          <cell r="E1677" t="str">
            <v>PA645</v>
          </cell>
          <cell r="F1677" t="str">
            <v>ComForcare Home Care</v>
          </cell>
          <cell r="I1677" t="str">
            <v>PA</v>
          </cell>
          <cell r="J1677" t="str">
            <v>OPEN LMS/PSF</v>
          </cell>
          <cell r="K1677" t="str">
            <v>HEALTHCARE</v>
          </cell>
          <cell r="L1677" t="str">
            <v>PSF</v>
          </cell>
          <cell r="M1677" t="str">
            <v>CPS</v>
          </cell>
        </row>
        <row r="1678">
          <cell r="E1678" t="str">
            <v>PA647</v>
          </cell>
          <cell r="F1678" t="str">
            <v>Synergy Home Care</v>
          </cell>
          <cell r="I1678" t="str">
            <v>PA</v>
          </cell>
          <cell r="J1678" t="str">
            <v>Tyler Hedrick</v>
          </cell>
          <cell r="K1678" t="str">
            <v>HEALTHCARE</v>
          </cell>
          <cell r="L1678" t="str">
            <v>IS LL</v>
          </cell>
          <cell r="M1678" t="str">
            <v>Inside Sales</v>
          </cell>
        </row>
        <row r="1679">
          <cell r="E1679" t="str">
            <v>PA650</v>
          </cell>
          <cell r="F1679" t="str">
            <v>Mifflin/Juniata AAA OPTIONS</v>
          </cell>
          <cell r="H1679" t="str">
            <v>YES</v>
          </cell>
          <cell r="I1679" t="str">
            <v>PA</v>
          </cell>
          <cell r="J1679" t="str">
            <v>Carla Santos</v>
          </cell>
          <cell r="K1679" t="str">
            <v>HEALTHCARE</v>
          </cell>
          <cell r="L1679" t="str">
            <v>KEY LL GSD</v>
          </cell>
          <cell r="M1679" t="str">
            <v>Eastern</v>
          </cell>
        </row>
        <row r="1680">
          <cell r="E1680" t="str">
            <v>PA693</v>
          </cell>
          <cell r="F1680" t="str">
            <v>Generic PDA Waiver - GoSafe only</v>
          </cell>
          <cell r="I1680" t="str">
            <v>PA</v>
          </cell>
          <cell r="J1680" t="str">
            <v>OPEN GSD</v>
          </cell>
          <cell r="K1680" t="str">
            <v>HEALTHCARE</v>
          </cell>
          <cell r="L1680" t="str">
            <v>LL GSD</v>
          </cell>
          <cell r="M1680" t="str">
            <v>GS</v>
          </cell>
        </row>
        <row r="1681">
          <cell r="E1681" t="str">
            <v>PA700</v>
          </cell>
          <cell r="F1681" t="str">
            <v>Longwood At Home</v>
          </cell>
          <cell r="I1681" t="str">
            <v>PA</v>
          </cell>
          <cell r="J1681" t="str">
            <v>OPEN LMS/PSF</v>
          </cell>
          <cell r="K1681" t="str">
            <v>HEALTHCARE</v>
          </cell>
          <cell r="L1681" t="str">
            <v>PSF</v>
          </cell>
          <cell r="M1681" t="str">
            <v>CPS</v>
          </cell>
        </row>
        <row r="1682">
          <cell r="E1682" t="str">
            <v>PA844</v>
          </cell>
          <cell r="F1682" t="str">
            <v>Senior LIFE Reading</v>
          </cell>
          <cell r="H1682" t="str">
            <v>YES</v>
          </cell>
          <cell r="I1682" t="str">
            <v>PA</v>
          </cell>
          <cell r="J1682" t="str">
            <v>Carla Santos</v>
          </cell>
          <cell r="K1682" t="str">
            <v>HEALTHCARE</v>
          </cell>
          <cell r="L1682" t="str">
            <v>KEY LL GSD</v>
          </cell>
          <cell r="M1682" t="str">
            <v>Eastern</v>
          </cell>
        </row>
        <row r="1683">
          <cell r="E1683" t="str">
            <v>PA850</v>
          </cell>
          <cell r="F1683" t="str">
            <v>Sisters of St. Josephs of NW PA</v>
          </cell>
          <cell r="H1683" t="str">
            <v>YES</v>
          </cell>
          <cell r="I1683" t="str">
            <v>PA</v>
          </cell>
          <cell r="J1683" t="str">
            <v>Carla Santos</v>
          </cell>
          <cell r="K1683" t="str">
            <v>HEALTHCARE</v>
          </cell>
          <cell r="L1683" t="str">
            <v>KEY LL GSD</v>
          </cell>
          <cell r="M1683" t="str">
            <v>Eastern</v>
          </cell>
        </row>
        <row r="1684">
          <cell r="E1684" t="str">
            <v>PA851</v>
          </cell>
          <cell r="F1684" t="str">
            <v>Sister of St. Josephs NW PA GoSafe ONLY</v>
          </cell>
          <cell r="H1684" t="str">
            <v>YES</v>
          </cell>
          <cell r="I1684" t="str">
            <v>PA</v>
          </cell>
          <cell r="J1684" t="str">
            <v>Carla Santos</v>
          </cell>
          <cell r="K1684" t="str">
            <v>HEALTHCARE</v>
          </cell>
          <cell r="L1684" t="str">
            <v>KEY LL GSD</v>
          </cell>
          <cell r="M1684" t="str">
            <v>Eastern</v>
          </cell>
        </row>
        <row r="1685">
          <cell r="E1685" t="str">
            <v>PA852</v>
          </cell>
          <cell r="F1685" t="str">
            <v>Mercy LIFE - West Philadelphia (Life UPenn)</v>
          </cell>
          <cell r="H1685" t="str">
            <v>YES</v>
          </cell>
          <cell r="I1685" t="str">
            <v>PA</v>
          </cell>
          <cell r="J1685" t="str">
            <v>Carla Santos</v>
          </cell>
          <cell r="K1685" t="str">
            <v>HEALTHCARE</v>
          </cell>
          <cell r="L1685" t="str">
            <v>KEY LL GSD</v>
          </cell>
          <cell r="M1685" t="str">
            <v>Eastern</v>
          </cell>
        </row>
        <row r="1686">
          <cell r="E1686" t="str">
            <v>PA858</v>
          </cell>
          <cell r="F1686" t="str">
            <v>Senior LIFE Lehigh Valley</v>
          </cell>
          <cell r="H1686" t="str">
            <v>YES</v>
          </cell>
          <cell r="I1686" t="str">
            <v>PA</v>
          </cell>
          <cell r="J1686" t="str">
            <v>Carla Santos</v>
          </cell>
          <cell r="K1686" t="str">
            <v>HEALTHCARE</v>
          </cell>
          <cell r="L1686" t="str">
            <v>KEY LL GSD</v>
          </cell>
          <cell r="M1686" t="str">
            <v>Eastern</v>
          </cell>
        </row>
        <row r="1687">
          <cell r="E1687" t="str">
            <v>PA859</v>
          </cell>
          <cell r="F1687" t="str">
            <v>United Disabilities OBRA/CC/Ind</v>
          </cell>
          <cell r="H1687" t="str">
            <v>YES</v>
          </cell>
          <cell r="I1687" t="str">
            <v>PA</v>
          </cell>
          <cell r="J1687" t="str">
            <v>Carla Santos</v>
          </cell>
          <cell r="K1687" t="str">
            <v>HEALTHCARE</v>
          </cell>
          <cell r="L1687" t="str">
            <v>KEY LL GSD</v>
          </cell>
          <cell r="M1687" t="str">
            <v>Eastern</v>
          </cell>
        </row>
        <row r="1688">
          <cell r="E1688" t="str">
            <v>PA863</v>
          </cell>
          <cell r="F1688" t="str">
            <v>Generic OBRA/CC/Independence</v>
          </cell>
          <cell r="H1688" t="str">
            <v>YES</v>
          </cell>
          <cell r="I1688" t="str">
            <v>PA</v>
          </cell>
          <cell r="J1688" t="str">
            <v>Carla Santos</v>
          </cell>
          <cell r="K1688" t="str">
            <v>HEALTHCARE</v>
          </cell>
          <cell r="L1688" t="str">
            <v>KEY LL GSD</v>
          </cell>
          <cell r="M1688" t="str">
            <v>Eastern</v>
          </cell>
        </row>
        <row r="1689">
          <cell r="E1689" t="str">
            <v>PA864</v>
          </cell>
          <cell r="F1689" t="str">
            <v>Generic AC/ACT 150</v>
          </cell>
          <cell r="H1689" t="str">
            <v>YES</v>
          </cell>
          <cell r="I1689" t="str">
            <v>PA</v>
          </cell>
          <cell r="J1689" t="str">
            <v>Carla Santos</v>
          </cell>
          <cell r="K1689" t="str">
            <v>HEALTHCARE</v>
          </cell>
          <cell r="L1689" t="str">
            <v>KEY LL GSD</v>
          </cell>
          <cell r="M1689" t="str">
            <v>Eastern</v>
          </cell>
        </row>
        <row r="1690">
          <cell r="E1690" t="str">
            <v>PA865</v>
          </cell>
          <cell r="F1690" t="str">
            <v>Generic PDA Waiver</v>
          </cell>
          <cell r="H1690" t="str">
            <v>YES</v>
          </cell>
          <cell r="I1690" t="str">
            <v>PA</v>
          </cell>
          <cell r="J1690" t="str">
            <v>Carla Santos</v>
          </cell>
          <cell r="K1690" t="str">
            <v>HEALTHCARE</v>
          </cell>
          <cell r="L1690" t="str">
            <v>KEY LL GSD</v>
          </cell>
          <cell r="M1690" t="str">
            <v>Eastern</v>
          </cell>
        </row>
        <row r="1691">
          <cell r="E1691" t="str">
            <v>PA866</v>
          </cell>
          <cell r="F1691" t="str">
            <v>A Bridge to Independence PMD only</v>
          </cell>
          <cell r="H1691" t="str">
            <v>YES</v>
          </cell>
          <cell r="I1691" t="str">
            <v>PA</v>
          </cell>
          <cell r="J1691" t="str">
            <v>Carla Santos</v>
          </cell>
          <cell r="K1691" t="str">
            <v>HEALTHCARE</v>
          </cell>
          <cell r="L1691" t="str">
            <v>KEY LL GSD</v>
          </cell>
          <cell r="M1691" t="str">
            <v>Eastern</v>
          </cell>
        </row>
        <row r="1692">
          <cell r="E1692" t="str">
            <v>PA870</v>
          </cell>
          <cell r="F1692" t="str">
            <v>A Bridge to Independence AA/ACT150</v>
          </cell>
          <cell r="H1692" t="str">
            <v>YES</v>
          </cell>
          <cell r="I1692" t="str">
            <v>PA</v>
          </cell>
          <cell r="J1692" t="str">
            <v>Carla Santos</v>
          </cell>
          <cell r="K1692" t="str">
            <v>HEALTHCARE</v>
          </cell>
          <cell r="L1692" t="str">
            <v>KEY LL GSD</v>
          </cell>
          <cell r="M1692" t="str">
            <v>Eastern</v>
          </cell>
        </row>
        <row r="1693">
          <cell r="E1693" t="str">
            <v>PA871</v>
          </cell>
          <cell r="F1693" t="str">
            <v>A Bridge to Independence OBRA/CC/IND</v>
          </cell>
          <cell r="H1693" t="str">
            <v>YES</v>
          </cell>
          <cell r="I1693" t="str">
            <v>PA</v>
          </cell>
          <cell r="J1693" t="str">
            <v>Carla Santos</v>
          </cell>
          <cell r="K1693" t="str">
            <v>HEALTHCARE</v>
          </cell>
          <cell r="L1693" t="str">
            <v>KEY LL GSD</v>
          </cell>
          <cell r="M1693" t="str">
            <v>Eastern</v>
          </cell>
        </row>
        <row r="1694">
          <cell r="E1694" t="str">
            <v>PA872</v>
          </cell>
          <cell r="F1694" t="str">
            <v>Blue Mountain Community Services AC/ACT150</v>
          </cell>
          <cell r="I1694" t="str">
            <v>PA</v>
          </cell>
          <cell r="J1694" t="str">
            <v>OPEN GSD</v>
          </cell>
          <cell r="K1694" t="str">
            <v>HEALTHCARE</v>
          </cell>
          <cell r="L1694" t="str">
            <v>LL GSD</v>
          </cell>
          <cell r="M1694" t="str">
            <v>GS</v>
          </cell>
        </row>
        <row r="1695">
          <cell r="E1695" t="str">
            <v>PA873</v>
          </cell>
          <cell r="F1695" t="str">
            <v>Lebanon County AAA Options</v>
          </cell>
          <cell r="H1695" t="str">
            <v>YES</v>
          </cell>
          <cell r="I1695" t="str">
            <v>PA</v>
          </cell>
          <cell r="J1695" t="str">
            <v>Carla Santos</v>
          </cell>
          <cell r="K1695" t="str">
            <v>HEALTHCARE</v>
          </cell>
          <cell r="L1695" t="str">
            <v>KEY LL GSD</v>
          </cell>
          <cell r="M1695" t="str">
            <v>Eastern</v>
          </cell>
        </row>
        <row r="1696">
          <cell r="E1696" t="str">
            <v>PA874</v>
          </cell>
          <cell r="F1696" t="str">
            <v>Cameron/Elk/McKean Counties Options</v>
          </cell>
          <cell r="H1696" t="str">
            <v>YES</v>
          </cell>
          <cell r="I1696" t="str">
            <v>PA</v>
          </cell>
          <cell r="J1696" t="str">
            <v>Carla Santos</v>
          </cell>
          <cell r="K1696" t="str">
            <v>HEALTHCARE</v>
          </cell>
          <cell r="L1696" t="str">
            <v>KEY LL GSD</v>
          </cell>
          <cell r="M1696" t="str">
            <v>Eastern</v>
          </cell>
        </row>
        <row r="1697">
          <cell r="E1697" t="str">
            <v>PA875</v>
          </cell>
          <cell r="F1697" t="str">
            <v>Cameron/Elk/McKean Counties PDA Waiver</v>
          </cell>
          <cell r="I1697" t="str">
            <v>PA</v>
          </cell>
          <cell r="J1697" t="str">
            <v>OPEN GSD</v>
          </cell>
          <cell r="K1697" t="str">
            <v>HEALTHCARE</v>
          </cell>
          <cell r="L1697" t="str">
            <v>LL GSD</v>
          </cell>
          <cell r="M1697" t="str">
            <v>GS</v>
          </cell>
        </row>
        <row r="1698">
          <cell r="E1698" t="str">
            <v>PA876</v>
          </cell>
          <cell r="F1698" t="str">
            <v>Liberty Resources ACT150/Attendant Care</v>
          </cell>
          <cell r="H1698" t="str">
            <v>YES</v>
          </cell>
          <cell r="I1698" t="str">
            <v>PA</v>
          </cell>
          <cell r="J1698" t="str">
            <v>Carla Santos</v>
          </cell>
          <cell r="K1698" t="str">
            <v>HEALTHCARE</v>
          </cell>
          <cell r="L1698" t="str">
            <v>KEY LL GSD</v>
          </cell>
          <cell r="M1698" t="str">
            <v>Eastern</v>
          </cell>
        </row>
        <row r="1699">
          <cell r="E1699" t="str">
            <v>PA879</v>
          </cell>
          <cell r="F1699" t="str">
            <v>UPMC Health Plan</v>
          </cell>
          <cell r="I1699" t="str">
            <v>PA</v>
          </cell>
          <cell r="J1699" t="str">
            <v>OPEN GSD</v>
          </cell>
          <cell r="K1699" t="str">
            <v>HEALTHCARE</v>
          </cell>
          <cell r="L1699" t="str">
            <v>LL GSD</v>
          </cell>
          <cell r="M1699" t="str">
            <v>GS</v>
          </cell>
        </row>
        <row r="1700">
          <cell r="E1700" t="str">
            <v>PA889</v>
          </cell>
          <cell r="F1700" t="str">
            <v>LIFE Geisinger - IHM Scranton</v>
          </cell>
          <cell r="H1700" t="str">
            <v>YES</v>
          </cell>
          <cell r="I1700" t="str">
            <v>PA</v>
          </cell>
          <cell r="J1700" t="str">
            <v>Carla Santos</v>
          </cell>
          <cell r="K1700" t="str">
            <v>HEALTHCARE</v>
          </cell>
          <cell r="L1700" t="str">
            <v>KEY LL GSD</v>
          </cell>
          <cell r="M1700" t="str">
            <v>Eastern</v>
          </cell>
        </row>
        <row r="1701">
          <cell r="E1701" t="str">
            <v>PA891</v>
          </cell>
          <cell r="F1701" t="str">
            <v>Allied Services In-Home Attendant Care</v>
          </cell>
          <cell r="I1701" t="str">
            <v>PA</v>
          </cell>
          <cell r="J1701" t="str">
            <v>OPEN GSD</v>
          </cell>
          <cell r="K1701" t="str">
            <v>HEALTHCARE</v>
          </cell>
          <cell r="L1701" t="str">
            <v>LL GSD</v>
          </cell>
          <cell r="M1701" t="str">
            <v>GS</v>
          </cell>
        </row>
        <row r="1702">
          <cell r="E1702" t="str">
            <v>PA902</v>
          </cell>
          <cell r="F1702" t="str">
            <v>Lancaster County Office of Aging (Rented)</v>
          </cell>
          <cell r="H1702" t="str">
            <v>YES</v>
          </cell>
          <cell r="I1702" t="str">
            <v>PA</v>
          </cell>
          <cell r="J1702" t="str">
            <v>Carla Santos</v>
          </cell>
          <cell r="K1702" t="str">
            <v>HEALTHCARE</v>
          </cell>
          <cell r="L1702" t="str">
            <v>KEY LL GSD</v>
          </cell>
          <cell r="M1702" t="str">
            <v>Eastern</v>
          </cell>
        </row>
        <row r="1703">
          <cell r="E1703" t="str">
            <v>PA905</v>
          </cell>
          <cell r="F1703" t="str">
            <v>Lancaster County PDA Waiver</v>
          </cell>
          <cell r="I1703" t="str">
            <v>PA</v>
          </cell>
          <cell r="J1703" t="str">
            <v>OPEN GSD</v>
          </cell>
          <cell r="K1703" t="str">
            <v>HEALTHCARE</v>
          </cell>
          <cell r="L1703" t="str">
            <v>LL GSD</v>
          </cell>
          <cell r="M1703" t="str">
            <v>GS</v>
          </cell>
        </row>
        <row r="1704">
          <cell r="E1704" t="str">
            <v>PA907</v>
          </cell>
          <cell r="F1704" t="str">
            <v>PDA Waiver Mifflin/Juniata Counties</v>
          </cell>
          <cell r="I1704" t="str">
            <v>PA</v>
          </cell>
          <cell r="J1704" t="str">
            <v>OPEN GSD</v>
          </cell>
          <cell r="K1704" t="str">
            <v>HEALTHCARE</v>
          </cell>
          <cell r="L1704" t="str">
            <v>LL GSD</v>
          </cell>
          <cell r="M1704" t="str">
            <v>GS</v>
          </cell>
        </row>
        <row r="1705">
          <cell r="E1705" t="str">
            <v>PA908</v>
          </cell>
          <cell r="F1705" t="str">
            <v>Bucks County Options Program</v>
          </cell>
          <cell r="H1705" t="str">
            <v>YES</v>
          </cell>
          <cell r="I1705" t="str">
            <v>PA</v>
          </cell>
          <cell r="J1705" t="str">
            <v>Carla Santos</v>
          </cell>
          <cell r="K1705" t="str">
            <v>HEALTHCARE</v>
          </cell>
          <cell r="L1705" t="str">
            <v>KEY LL GSD</v>
          </cell>
          <cell r="M1705" t="str">
            <v>Eastern</v>
          </cell>
        </row>
        <row r="1706">
          <cell r="E1706" t="str">
            <v>PA918</v>
          </cell>
          <cell r="F1706" t="str">
            <v>Perry County PDA Waiver</v>
          </cell>
          <cell r="I1706" t="str">
            <v>PA</v>
          </cell>
          <cell r="J1706" t="str">
            <v>OPEN GSD</v>
          </cell>
          <cell r="K1706" t="str">
            <v>HEALTHCARE</v>
          </cell>
          <cell r="L1706" t="str">
            <v>LL GSD</v>
          </cell>
          <cell r="M1706" t="str">
            <v>GS</v>
          </cell>
        </row>
        <row r="1707">
          <cell r="E1707" t="str">
            <v>PA919</v>
          </cell>
          <cell r="F1707" t="str">
            <v>SAM - Northampton County PDA Waiver</v>
          </cell>
          <cell r="I1707" t="str">
            <v>PA</v>
          </cell>
          <cell r="J1707" t="str">
            <v>OPEN GSD</v>
          </cell>
          <cell r="K1707" t="str">
            <v>HEALTHCARE</v>
          </cell>
          <cell r="L1707" t="str">
            <v>LL GSD</v>
          </cell>
          <cell r="M1707" t="str">
            <v>GS</v>
          </cell>
        </row>
        <row r="1708">
          <cell r="E1708" t="str">
            <v>PA920</v>
          </cell>
          <cell r="F1708" t="str">
            <v>Monroe County PDA Waiver</v>
          </cell>
          <cell r="I1708" t="str">
            <v>PA</v>
          </cell>
          <cell r="J1708" t="str">
            <v>OPEN GSD</v>
          </cell>
          <cell r="K1708" t="str">
            <v>HEALTHCARE</v>
          </cell>
          <cell r="L1708" t="str">
            <v>LL GSD</v>
          </cell>
          <cell r="M1708" t="str">
            <v>GS</v>
          </cell>
        </row>
        <row r="1709">
          <cell r="E1709" t="str">
            <v>PA923</v>
          </cell>
          <cell r="F1709" t="str">
            <v>SAM Schuykill County PDA Waiver</v>
          </cell>
          <cell r="I1709" t="str">
            <v>PA</v>
          </cell>
          <cell r="J1709" t="str">
            <v>OPEN GSD</v>
          </cell>
          <cell r="K1709" t="str">
            <v>HEALTHCARE</v>
          </cell>
          <cell r="L1709" t="str">
            <v>LL GSD</v>
          </cell>
          <cell r="M1709" t="str">
            <v>GS</v>
          </cell>
        </row>
        <row r="1710">
          <cell r="E1710" t="str">
            <v>PA925</v>
          </cell>
          <cell r="F1710" t="str">
            <v>Montgomery County Options</v>
          </cell>
          <cell r="H1710" t="str">
            <v>YES</v>
          </cell>
          <cell r="I1710" t="str">
            <v>PA</v>
          </cell>
          <cell r="J1710" t="str">
            <v>Carla Santos</v>
          </cell>
          <cell r="K1710" t="str">
            <v>HEALTHCARE</v>
          </cell>
          <cell r="L1710" t="str">
            <v>KEY LL GSD</v>
          </cell>
          <cell r="M1710" t="str">
            <v>Eastern</v>
          </cell>
        </row>
        <row r="1711">
          <cell r="E1711" t="str">
            <v>PA929</v>
          </cell>
          <cell r="F1711" t="str">
            <v>Armstrong County PDA Waiver</v>
          </cell>
          <cell r="H1711" t="str">
            <v>YES</v>
          </cell>
          <cell r="I1711" t="str">
            <v>PA</v>
          </cell>
          <cell r="J1711" t="str">
            <v>Carla Santos</v>
          </cell>
          <cell r="K1711" t="str">
            <v>HEALTHCARE</v>
          </cell>
          <cell r="L1711" t="str">
            <v>KEY LL GSD</v>
          </cell>
          <cell r="M1711" t="str">
            <v>Eastern</v>
          </cell>
        </row>
        <row r="1712">
          <cell r="E1712" t="str">
            <v>PA931</v>
          </cell>
          <cell r="F1712" t="str">
            <v>Allegheny County DSS</v>
          </cell>
          <cell r="I1712" t="str">
            <v>PA</v>
          </cell>
          <cell r="J1712" t="str">
            <v>OPEN GSD</v>
          </cell>
          <cell r="K1712" t="str">
            <v>HEALTHCARE</v>
          </cell>
          <cell r="L1712" t="str">
            <v>LL GSD</v>
          </cell>
          <cell r="M1712" t="str">
            <v>GS</v>
          </cell>
        </row>
        <row r="1713">
          <cell r="E1713" t="str">
            <v>PA932</v>
          </cell>
          <cell r="F1713" t="str">
            <v>Cumberland County Tri-County Attendant Care Prog</v>
          </cell>
          <cell r="H1713" t="str">
            <v>YES</v>
          </cell>
          <cell r="I1713" t="str">
            <v>PA</v>
          </cell>
          <cell r="J1713" t="str">
            <v>Carla Santos</v>
          </cell>
          <cell r="K1713" t="str">
            <v>HEALTHCARE</v>
          </cell>
          <cell r="L1713" t="str">
            <v>KEY LL GSD</v>
          </cell>
          <cell r="M1713" t="str">
            <v>Eastern</v>
          </cell>
        </row>
        <row r="1714">
          <cell r="E1714" t="str">
            <v>PA934</v>
          </cell>
          <cell r="F1714" t="str">
            <v>Lebanon County PDA Waiver</v>
          </cell>
          <cell r="I1714" t="str">
            <v>PA</v>
          </cell>
          <cell r="J1714" t="str">
            <v>OPEN GSD</v>
          </cell>
          <cell r="K1714" t="str">
            <v>HEALTHCARE</v>
          </cell>
          <cell r="L1714" t="str">
            <v>LL GSD</v>
          </cell>
          <cell r="M1714" t="str">
            <v>GS</v>
          </cell>
        </row>
        <row r="1715">
          <cell r="E1715" t="str">
            <v>PA935</v>
          </cell>
          <cell r="F1715" t="str">
            <v>UCP Connections to Ind - OBRA/CC/Ind</v>
          </cell>
          <cell r="I1715" t="str">
            <v>PA</v>
          </cell>
          <cell r="J1715" t="str">
            <v>OPEN GSD</v>
          </cell>
          <cell r="K1715" t="str">
            <v>HEALTHCARE</v>
          </cell>
          <cell r="L1715" t="str">
            <v>LL GSD</v>
          </cell>
          <cell r="M1715" t="str">
            <v>GS</v>
          </cell>
        </row>
        <row r="1716">
          <cell r="E1716" t="str">
            <v>PA938</v>
          </cell>
          <cell r="F1716" t="str">
            <v>Perry County Office of Aging</v>
          </cell>
          <cell r="H1716" t="str">
            <v>YES</v>
          </cell>
          <cell r="I1716" t="str">
            <v>PA</v>
          </cell>
          <cell r="J1716" t="str">
            <v>Carla Santos</v>
          </cell>
          <cell r="K1716" t="str">
            <v>HEALTHCARE</v>
          </cell>
          <cell r="L1716" t="str">
            <v>KEY LL GSD</v>
          </cell>
          <cell r="M1716" t="str">
            <v>Eastern</v>
          </cell>
        </row>
        <row r="1717">
          <cell r="E1717" t="str">
            <v>PA943</v>
          </cell>
          <cell r="F1717" t="str">
            <v>Cumberland County Over 60 Funding</v>
          </cell>
          <cell r="H1717" t="str">
            <v>YES</v>
          </cell>
          <cell r="I1717" t="str">
            <v>PA</v>
          </cell>
          <cell r="J1717" t="str">
            <v>Carla Santos</v>
          </cell>
          <cell r="K1717" t="str">
            <v>HEALTHCARE</v>
          </cell>
          <cell r="L1717" t="str">
            <v>KEY LL GSD</v>
          </cell>
          <cell r="M1717" t="str">
            <v>Eastern</v>
          </cell>
        </row>
        <row r="1718">
          <cell r="E1718" t="str">
            <v>PA944</v>
          </cell>
          <cell r="F1718" t="str">
            <v>Cumberland County Aging Funding</v>
          </cell>
          <cell r="H1718" t="str">
            <v>YES</v>
          </cell>
          <cell r="I1718" t="str">
            <v>PA</v>
          </cell>
          <cell r="J1718" t="str">
            <v>Carla Santos</v>
          </cell>
          <cell r="K1718" t="str">
            <v>HEALTHCARE</v>
          </cell>
          <cell r="L1718" t="str">
            <v>KEY LL GSD</v>
          </cell>
          <cell r="M1718" t="str">
            <v>Eastern</v>
          </cell>
        </row>
        <row r="1719">
          <cell r="E1719" t="str">
            <v>PA945</v>
          </cell>
          <cell r="F1719" t="str">
            <v>United Cerebral Palsy - Johnstown Office</v>
          </cell>
          <cell r="H1719" t="str">
            <v>YES</v>
          </cell>
          <cell r="I1719" t="str">
            <v>PA</v>
          </cell>
          <cell r="J1719" t="str">
            <v>Carla Santos</v>
          </cell>
          <cell r="K1719" t="str">
            <v>HEALTHCARE</v>
          </cell>
          <cell r="L1719" t="str">
            <v>KEY LL GSD</v>
          </cell>
          <cell r="M1719" t="str">
            <v>Eastern</v>
          </cell>
        </row>
        <row r="1720">
          <cell r="E1720" t="str">
            <v>PA948</v>
          </cell>
          <cell r="F1720" t="str">
            <v>Venango County PDA Waiver</v>
          </cell>
          <cell r="I1720" t="str">
            <v>PA</v>
          </cell>
          <cell r="J1720" t="str">
            <v>OPEN GSD</v>
          </cell>
          <cell r="K1720" t="str">
            <v>HEALTHCARE</v>
          </cell>
          <cell r="L1720" t="str">
            <v>LL GSD</v>
          </cell>
          <cell r="M1720" t="str">
            <v>GS</v>
          </cell>
        </row>
        <row r="1721">
          <cell r="E1721" t="str">
            <v>PA955</v>
          </cell>
          <cell r="F1721" t="str">
            <v>Chester County Options Program</v>
          </cell>
          <cell r="H1721" t="str">
            <v>YES</v>
          </cell>
          <cell r="I1721" t="str">
            <v>PA</v>
          </cell>
          <cell r="J1721" t="str">
            <v>Carla Santos</v>
          </cell>
          <cell r="K1721" t="str">
            <v>HEALTHCARE</v>
          </cell>
          <cell r="L1721" t="str">
            <v>KEY LL GSD</v>
          </cell>
          <cell r="M1721" t="str">
            <v>Eastern</v>
          </cell>
        </row>
        <row r="1722">
          <cell r="E1722" t="str">
            <v>PA962</v>
          </cell>
          <cell r="F1722" t="str">
            <v>Cumberland County FSCP Aging</v>
          </cell>
          <cell r="I1722" t="str">
            <v>PA</v>
          </cell>
          <cell r="J1722" t="str">
            <v>OPEN GSD</v>
          </cell>
          <cell r="K1722" t="str">
            <v>HEALTHCARE</v>
          </cell>
          <cell r="L1722" t="str">
            <v>LL GSD</v>
          </cell>
          <cell r="M1722" t="str">
            <v>GS</v>
          </cell>
        </row>
        <row r="1723">
          <cell r="E1723" t="str">
            <v>PA963</v>
          </cell>
          <cell r="F1723" t="str">
            <v>Franklin County Options Program</v>
          </cell>
          <cell r="H1723" t="str">
            <v>YES</v>
          </cell>
          <cell r="I1723" t="str">
            <v>PA</v>
          </cell>
          <cell r="J1723" t="str">
            <v>Carla Santos</v>
          </cell>
          <cell r="K1723" t="str">
            <v>HEALTHCARE</v>
          </cell>
          <cell r="L1723" t="str">
            <v>KEY LL GSD</v>
          </cell>
          <cell r="M1723" t="str">
            <v>Eastern</v>
          </cell>
        </row>
        <row r="1724">
          <cell r="E1724" t="str">
            <v>PA965</v>
          </cell>
          <cell r="F1724" t="str">
            <v>York County Options</v>
          </cell>
          <cell r="H1724" t="str">
            <v>YES</v>
          </cell>
          <cell r="I1724" t="str">
            <v>PA</v>
          </cell>
          <cell r="J1724" t="str">
            <v>Carla Santos</v>
          </cell>
          <cell r="K1724" t="str">
            <v>HEALTHCARE</v>
          </cell>
          <cell r="L1724" t="str">
            <v>KEY LL GSD</v>
          </cell>
          <cell r="M1724" t="str">
            <v>Eastern</v>
          </cell>
        </row>
        <row r="1725">
          <cell r="E1725" t="str">
            <v>PA966</v>
          </cell>
          <cell r="F1725" t="str">
            <v>York County PDA Waiver</v>
          </cell>
          <cell r="I1725" t="str">
            <v>PA</v>
          </cell>
          <cell r="J1725" t="str">
            <v>OPEN GSD</v>
          </cell>
          <cell r="K1725" t="str">
            <v>HEALTHCARE</v>
          </cell>
          <cell r="L1725" t="str">
            <v>LL GSD</v>
          </cell>
          <cell r="M1725" t="str">
            <v>GS</v>
          </cell>
        </row>
        <row r="1726">
          <cell r="E1726" t="str">
            <v>PA967</v>
          </cell>
          <cell r="F1726" t="str">
            <v>Schuylkill County Office of Sr Svcs Atte</v>
          </cell>
          <cell r="H1726" t="str">
            <v>YES</v>
          </cell>
          <cell r="I1726" t="str">
            <v>PA</v>
          </cell>
          <cell r="J1726" t="str">
            <v>Carla Santos</v>
          </cell>
          <cell r="K1726" t="str">
            <v>HEALTHCARE</v>
          </cell>
          <cell r="L1726" t="str">
            <v>KEY LL GSD</v>
          </cell>
          <cell r="M1726" t="str">
            <v>Eastern</v>
          </cell>
        </row>
        <row r="1727">
          <cell r="E1727" t="str">
            <v>PA968</v>
          </cell>
          <cell r="F1727" t="str">
            <v>Allegheny County Options</v>
          </cell>
          <cell r="H1727" t="str">
            <v>YES</v>
          </cell>
          <cell r="I1727" t="str">
            <v>PA</v>
          </cell>
          <cell r="J1727" t="str">
            <v>Carla Santos</v>
          </cell>
          <cell r="K1727" t="str">
            <v>HEALTHCARE</v>
          </cell>
          <cell r="L1727" t="str">
            <v>KEY LL GSD</v>
          </cell>
          <cell r="M1727" t="str">
            <v>Eastern</v>
          </cell>
        </row>
        <row r="1728">
          <cell r="E1728" t="str">
            <v>PA970</v>
          </cell>
          <cell r="F1728" t="str">
            <v>Potter County AAA</v>
          </cell>
          <cell r="H1728" t="str">
            <v>YES</v>
          </cell>
          <cell r="I1728" t="str">
            <v>PA</v>
          </cell>
          <cell r="J1728" t="str">
            <v>Carla Santos</v>
          </cell>
          <cell r="K1728" t="str">
            <v>HEALTHCARE</v>
          </cell>
          <cell r="L1728" t="str">
            <v>KEY LL GSD</v>
          </cell>
          <cell r="M1728" t="str">
            <v>Eastern</v>
          </cell>
        </row>
        <row r="1729">
          <cell r="E1729" t="str">
            <v>PA975</v>
          </cell>
          <cell r="F1729" t="str">
            <v>CRI Attendant Care Waiver</v>
          </cell>
          <cell r="I1729" t="str">
            <v>PA</v>
          </cell>
          <cell r="J1729" t="str">
            <v>OPEN GSD</v>
          </cell>
          <cell r="K1729" t="str">
            <v>HEALTHCARE</v>
          </cell>
          <cell r="L1729" t="str">
            <v>LL GSD</v>
          </cell>
          <cell r="M1729" t="str">
            <v>GS</v>
          </cell>
        </row>
        <row r="1730">
          <cell r="E1730" t="str">
            <v>PA977</v>
          </cell>
          <cell r="F1730" t="str">
            <v>UCP Connections to Ind - Atendant Care/ACT150</v>
          </cell>
          <cell r="H1730" t="str">
            <v>YES</v>
          </cell>
          <cell r="I1730" t="str">
            <v>PA</v>
          </cell>
          <cell r="J1730" t="str">
            <v>Carla Santos</v>
          </cell>
          <cell r="K1730" t="str">
            <v>HEALTHCARE</v>
          </cell>
          <cell r="L1730" t="str">
            <v>KEY LL GSD</v>
          </cell>
          <cell r="M1730" t="str">
            <v>Eastern</v>
          </cell>
        </row>
        <row r="1731">
          <cell r="E1731" t="str">
            <v>PA980</v>
          </cell>
          <cell r="F1731" t="str">
            <v>Senior LIFE Ebensburg</v>
          </cell>
          <cell r="H1731" t="str">
            <v>YES</v>
          </cell>
          <cell r="I1731" t="str">
            <v>PA</v>
          </cell>
          <cell r="J1731" t="str">
            <v>Carla Santos</v>
          </cell>
          <cell r="K1731" t="str">
            <v>HEALTHCARE</v>
          </cell>
          <cell r="L1731" t="str">
            <v>KEY LL GSD</v>
          </cell>
          <cell r="M1731" t="str">
            <v>Eastern</v>
          </cell>
        </row>
        <row r="1732">
          <cell r="E1732" t="str">
            <v>PA990</v>
          </cell>
          <cell r="F1732" t="str">
            <v>Monroe County Options Program</v>
          </cell>
          <cell r="H1732" t="str">
            <v>YES</v>
          </cell>
          <cell r="I1732" t="str">
            <v>PA</v>
          </cell>
          <cell r="J1732" t="str">
            <v>Carla Santos</v>
          </cell>
          <cell r="K1732" t="str">
            <v>HEALTHCARE</v>
          </cell>
          <cell r="L1732" t="str">
            <v>KEY LL GSD</v>
          </cell>
          <cell r="M1732" t="str">
            <v>Eastern</v>
          </cell>
        </row>
        <row r="1733">
          <cell r="E1733" t="str">
            <v>PA991</v>
          </cell>
          <cell r="F1733" t="str">
            <v>Liberty Community Connections</v>
          </cell>
          <cell r="I1733" t="str">
            <v>PA</v>
          </cell>
          <cell r="J1733" t="str">
            <v>OPEN GSD</v>
          </cell>
          <cell r="K1733" t="str">
            <v>HEALTHCARE</v>
          </cell>
          <cell r="L1733" t="str">
            <v>LL GSD</v>
          </cell>
          <cell r="M1733" t="str">
            <v>GS</v>
          </cell>
        </row>
        <row r="1734">
          <cell r="E1734" t="str">
            <v>PA992</v>
          </cell>
          <cell r="F1734" t="str">
            <v>Lehigh Attendant Care Program</v>
          </cell>
          <cell r="I1734" t="str">
            <v>PA</v>
          </cell>
          <cell r="J1734" t="str">
            <v>OPEN GSD</v>
          </cell>
          <cell r="K1734" t="str">
            <v>HEALTHCARE</v>
          </cell>
          <cell r="L1734" t="str">
            <v>LL GSD</v>
          </cell>
          <cell r="M1734" t="str">
            <v>GS</v>
          </cell>
        </row>
        <row r="1735">
          <cell r="E1735" t="str">
            <v>PA996</v>
          </cell>
          <cell r="F1735" t="str">
            <v>Senior LIFE York</v>
          </cell>
          <cell r="H1735" t="str">
            <v>YES</v>
          </cell>
          <cell r="I1735" t="str">
            <v>PA</v>
          </cell>
          <cell r="J1735" t="str">
            <v>Carla Santos</v>
          </cell>
          <cell r="K1735" t="str">
            <v>HEALTHCARE</v>
          </cell>
          <cell r="L1735" t="str">
            <v>KEY LL GSD</v>
          </cell>
          <cell r="M1735" t="str">
            <v>Eastern</v>
          </cell>
        </row>
        <row r="1736">
          <cell r="E1736" t="str">
            <v>PA998</v>
          </cell>
          <cell r="F1736" t="str">
            <v>UCP COMMCARE/OBRA/INDEPENDENCE</v>
          </cell>
          <cell r="H1736" t="str">
            <v>YES</v>
          </cell>
          <cell r="I1736" t="str">
            <v>PA</v>
          </cell>
          <cell r="J1736" t="str">
            <v>Carla Santos</v>
          </cell>
          <cell r="K1736" t="str">
            <v>HEALTHCARE</v>
          </cell>
          <cell r="L1736" t="str">
            <v>KEY LL GSD</v>
          </cell>
          <cell r="M1736" t="str">
            <v>Eastern</v>
          </cell>
        </row>
        <row r="1737">
          <cell r="E1737" t="str">
            <v>PF670</v>
          </cell>
          <cell r="F1737" t="str">
            <v>Penn Highlands Community Nurses</v>
          </cell>
          <cell r="I1737" t="str">
            <v>PA</v>
          </cell>
          <cell r="J1737" t="str">
            <v>Carla Santos</v>
          </cell>
          <cell r="K1737" t="str">
            <v>HEALTHCARE</v>
          </cell>
          <cell r="L1737" t="str">
            <v>ONE</v>
          </cell>
          <cell r="M1737" t="str">
            <v>Eastern</v>
          </cell>
        </row>
        <row r="1738">
          <cell r="E1738" t="str">
            <v>PF716</v>
          </cell>
          <cell r="F1738" t="str">
            <v>One Click Health</v>
          </cell>
          <cell r="I1738" t="str">
            <v>PA</v>
          </cell>
          <cell r="J1738" t="str">
            <v>Tyler Hedrick</v>
          </cell>
          <cell r="K1738" t="str">
            <v>HEALTHCARE</v>
          </cell>
          <cell r="L1738" t="str">
            <v>ONE</v>
          </cell>
          <cell r="M1738" t="str">
            <v>Inside Sales</v>
          </cell>
        </row>
        <row r="1739">
          <cell r="E1739" t="str">
            <v>PF901</v>
          </cell>
          <cell r="F1739" t="str">
            <v>Generic GoSafe Only</v>
          </cell>
          <cell r="I1739" t="str">
            <v>PA</v>
          </cell>
          <cell r="J1739" t="str">
            <v>OPEN GSD</v>
          </cell>
          <cell r="K1739" t="str">
            <v>HEALTHCARE</v>
          </cell>
          <cell r="L1739" t="str">
            <v>LL GSD</v>
          </cell>
          <cell r="M1739" t="str">
            <v>GS</v>
          </cell>
        </row>
        <row r="1740">
          <cell r="E1740" t="str">
            <v>PF903</v>
          </cell>
          <cell r="F1740" t="str">
            <v>Gateway PA_CareSage</v>
          </cell>
          <cell r="H1740" t="str">
            <v>YES</v>
          </cell>
          <cell r="I1740" t="str">
            <v>PA</v>
          </cell>
          <cell r="J1740" t="str">
            <v>Carla Santos</v>
          </cell>
          <cell r="K1740" t="str">
            <v>CARESAGE</v>
          </cell>
          <cell r="L1740" t="str">
            <v>KEY LL GSD</v>
          </cell>
          <cell r="M1740" t="str">
            <v>Eastern</v>
          </cell>
        </row>
        <row r="1741">
          <cell r="E1741" t="str">
            <v>PF905</v>
          </cell>
          <cell r="F1741" t="str">
            <v>AmeriHealth Caritas</v>
          </cell>
          <cell r="H1741" t="str">
            <v>YES</v>
          </cell>
          <cell r="I1741" t="str">
            <v>PA</v>
          </cell>
          <cell r="J1741" t="str">
            <v>Carla Santos</v>
          </cell>
          <cell r="K1741" t="str">
            <v>HEALTHCARE</v>
          </cell>
          <cell r="L1741" t="str">
            <v>KEY LL GSD</v>
          </cell>
          <cell r="M1741" t="str">
            <v>Eastern</v>
          </cell>
        </row>
        <row r="1742">
          <cell r="E1742" t="str">
            <v>PF906</v>
          </cell>
          <cell r="F1742" t="str">
            <v>PA Health &amp; Wellness</v>
          </cell>
          <cell r="H1742" t="str">
            <v>YES</v>
          </cell>
          <cell r="I1742" t="str">
            <v>PA</v>
          </cell>
          <cell r="J1742" t="str">
            <v>Carla Santos</v>
          </cell>
          <cell r="K1742" t="str">
            <v>HEALTHCARE</v>
          </cell>
          <cell r="L1742" t="str">
            <v>KEY LL GSD</v>
          </cell>
          <cell r="M1742" t="str">
            <v>Eastern</v>
          </cell>
        </row>
        <row r="1743">
          <cell r="E1743" t="str">
            <v>PF907</v>
          </cell>
          <cell r="F1743" t="str">
            <v>UPMC</v>
          </cell>
          <cell r="H1743" t="str">
            <v>YES</v>
          </cell>
          <cell r="I1743" t="str">
            <v>PA</v>
          </cell>
          <cell r="J1743" t="str">
            <v>Carla Santos</v>
          </cell>
          <cell r="K1743" t="str">
            <v>HEALTHCARE</v>
          </cell>
          <cell r="L1743" t="str">
            <v>KEY LL GSD</v>
          </cell>
          <cell r="M1743" t="str">
            <v>Eastern</v>
          </cell>
        </row>
        <row r="1744">
          <cell r="E1744" t="str">
            <v>PF908</v>
          </cell>
          <cell r="F1744" t="str">
            <v>PF908 Senior LIFE Altoona</v>
          </cell>
          <cell r="H1744" t="str">
            <v>YES</v>
          </cell>
          <cell r="I1744" t="str">
            <v>PA</v>
          </cell>
          <cell r="J1744" t="str">
            <v>Carla Santos</v>
          </cell>
          <cell r="K1744" t="str">
            <v>HEALTHCARE</v>
          </cell>
          <cell r="L1744" t="str">
            <v>KEY LL GSD</v>
          </cell>
          <cell r="M1744" t="str">
            <v>Eastern</v>
          </cell>
        </row>
        <row r="1745">
          <cell r="E1745" t="str">
            <v>PF911</v>
          </cell>
          <cell r="F1745" t="str">
            <v>Keystone Family Health Plan</v>
          </cell>
          <cell r="H1745" t="str">
            <v>YES</v>
          </cell>
          <cell r="I1745" t="str">
            <v>PA</v>
          </cell>
          <cell r="J1745" t="str">
            <v>Carla Santos</v>
          </cell>
          <cell r="K1745" t="str">
            <v>HEALTHCARE</v>
          </cell>
          <cell r="L1745" t="str">
            <v>KEY LL GSD</v>
          </cell>
          <cell r="M1745" t="str">
            <v>Eastern</v>
          </cell>
        </row>
        <row r="1746">
          <cell r="E1746" t="str">
            <v>PF912</v>
          </cell>
          <cell r="F1746" t="str">
            <v>Keystone GoSafe Only</v>
          </cell>
          <cell r="H1746" t="str">
            <v>YES</v>
          </cell>
          <cell r="I1746" t="str">
            <v>PA</v>
          </cell>
          <cell r="J1746" t="str">
            <v>Carla Santos</v>
          </cell>
          <cell r="K1746" t="str">
            <v>HEALTHCARE</v>
          </cell>
          <cell r="L1746" t="str">
            <v>KEY LL GSD</v>
          </cell>
          <cell r="M1746" t="str">
            <v>Eastern</v>
          </cell>
        </row>
        <row r="1747">
          <cell r="E1747" t="str">
            <v>PF913</v>
          </cell>
          <cell r="F1747" t="str">
            <v>Senior LIFE Harrisburg</v>
          </cell>
          <cell r="H1747" t="str">
            <v>YES</v>
          </cell>
          <cell r="I1747" t="str">
            <v>PA</v>
          </cell>
          <cell r="J1747" t="str">
            <v>Carla Santos</v>
          </cell>
          <cell r="K1747" t="str">
            <v>HEALTHCARE</v>
          </cell>
          <cell r="L1747" t="str">
            <v>KEY LL GSD</v>
          </cell>
          <cell r="M1747" t="str">
            <v>Eastern</v>
          </cell>
        </row>
        <row r="1748">
          <cell r="E1748" t="str">
            <v>PF915</v>
          </cell>
          <cell r="F1748" t="str">
            <v>Adams County Office for Aging</v>
          </cell>
          <cell r="H1748" t="str">
            <v>YES</v>
          </cell>
          <cell r="I1748" t="str">
            <v>PA</v>
          </cell>
          <cell r="J1748" t="str">
            <v>Carla Santos</v>
          </cell>
          <cell r="K1748" t="str">
            <v>HEALTHCARE</v>
          </cell>
          <cell r="L1748" t="str">
            <v>KEY LL GSD</v>
          </cell>
          <cell r="M1748" t="str">
            <v>Eastern</v>
          </cell>
        </row>
        <row r="1749">
          <cell r="E1749" t="str">
            <v>PI121</v>
          </cell>
          <cell r="F1749" t="str">
            <v>Interim Healthcare (MN)</v>
          </cell>
          <cell r="I1749" t="str">
            <v>MN</v>
          </cell>
          <cell r="J1749" t="str">
            <v>OPEN LMS/PSF</v>
          </cell>
          <cell r="K1749" t="str">
            <v>HEALTHCARE</v>
          </cell>
          <cell r="L1749" t="str">
            <v>LMS</v>
          </cell>
          <cell r="M1749" t="str">
            <v>CPS</v>
          </cell>
        </row>
        <row r="1750">
          <cell r="E1750" t="str">
            <v>PI499</v>
          </cell>
          <cell r="F1750" t="str">
            <v>Interim Healthcare (MN)</v>
          </cell>
          <cell r="I1750" t="str">
            <v>MN</v>
          </cell>
          <cell r="J1750" t="str">
            <v>OPEN LMS/PSF</v>
          </cell>
          <cell r="K1750" t="str">
            <v>HEALTHCARE</v>
          </cell>
          <cell r="L1750" t="str">
            <v>PSF</v>
          </cell>
          <cell r="M1750" t="str">
            <v>CPS</v>
          </cell>
        </row>
        <row r="1751">
          <cell r="E1751" t="str">
            <v>PI200</v>
          </cell>
          <cell r="F1751" t="str">
            <v>Aroostook Home Health Services (ME)</v>
          </cell>
          <cell r="H1751" t="str">
            <v>YES</v>
          </cell>
          <cell r="I1751" t="str">
            <v>ME</v>
          </cell>
          <cell r="J1751" t="str">
            <v>Andrew Sheehan</v>
          </cell>
          <cell r="K1751" t="str">
            <v>HEALTHCARE</v>
          </cell>
          <cell r="L1751" t="str">
            <v>KEY LL B2B</v>
          </cell>
          <cell r="M1751" t="str">
            <v>Eastern</v>
          </cell>
        </row>
        <row r="1752">
          <cell r="E1752" t="str">
            <v>HW493</v>
          </cell>
          <cell r="F1752" t="str">
            <v>Columbia Medical Alarm Inc. (OR)</v>
          </cell>
          <cell r="I1752" t="str">
            <v>OR</v>
          </cell>
          <cell r="J1752" t="str">
            <v>OPEN LMS/PSF</v>
          </cell>
          <cell r="K1752" t="str">
            <v>HEALTHCARE</v>
          </cell>
          <cell r="L1752" t="str">
            <v>PSF</v>
          </cell>
          <cell r="M1752" t="str">
            <v>CPS</v>
          </cell>
        </row>
        <row r="1753">
          <cell r="E1753" t="str">
            <v>HW494</v>
          </cell>
          <cell r="F1753" t="str">
            <v>Columbia Medical Alarm Inc. (OR)</v>
          </cell>
          <cell r="I1753" t="str">
            <v>OR</v>
          </cell>
          <cell r="J1753" t="str">
            <v>OPEN LMS/PSF</v>
          </cell>
          <cell r="K1753" t="str">
            <v>HEALTHCARE</v>
          </cell>
          <cell r="L1753" t="str">
            <v>PSF</v>
          </cell>
          <cell r="M1753" t="str">
            <v>CPS</v>
          </cell>
        </row>
        <row r="1754">
          <cell r="E1754" t="str">
            <v>OR103</v>
          </cell>
          <cell r="F1754" t="str">
            <v>Columbia Medical Alarm, Inc.</v>
          </cell>
          <cell r="I1754" t="str">
            <v>OR</v>
          </cell>
          <cell r="J1754" t="str">
            <v>OPEN LMS/PSF</v>
          </cell>
          <cell r="K1754" t="str">
            <v>HEALTHCARE</v>
          </cell>
          <cell r="L1754" t="str">
            <v>LMS</v>
          </cell>
          <cell r="M1754" t="str">
            <v>CPS</v>
          </cell>
        </row>
        <row r="1755">
          <cell r="E1755" t="str">
            <v>OR293</v>
          </cell>
          <cell r="F1755" t="str">
            <v>Columbia Medical Alarm Inc.</v>
          </cell>
          <cell r="I1755" t="str">
            <v>OR</v>
          </cell>
          <cell r="J1755" t="str">
            <v>OPEN LMS/PSF</v>
          </cell>
          <cell r="K1755" t="str">
            <v>HEALTHCARE</v>
          </cell>
          <cell r="L1755" t="str">
            <v>LMS</v>
          </cell>
          <cell r="M1755" t="str">
            <v>CPS</v>
          </cell>
        </row>
        <row r="1756">
          <cell r="E1756" t="str">
            <v>OR502</v>
          </cell>
          <cell r="F1756" t="str">
            <v>Columbia Medical Alarm</v>
          </cell>
          <cell r="I1756" t="str">
            <v>OR</v>
          </cell>
          <cell r="J1756" t="str">
            <v>OPEN LMS/PSF</v>
          </cell>
          <cell r="K1756" t="str">
            <v>HEALTHCARE</v>
          </cell>
          <cell r="L1756" t="str">
            <v>PSF</v>
          </cell>
          <cell r="M1756" t="str">
            <v>CPS</v>
          </cell>
        </row>
        <row r="1757">
          <cell r="E1757" t="str">
            <v>PI203</v>
          </cell>
          <cell r="F1757" t="str">
            <v>Columbia Medical Alarm Inc. (OR)</v>
          </cell>
          <cell r="I1757" t="str">
            <v>OR</v>
          </cell>
          <cell r="J1757" t="str">
            <v>OPEN LMS/PSF</v>
          </cell>
          <cell r="K1757" t="str">
            <v>HEALTHCARE</v>
          </cell>
          <cell r="L1757" t="str">
            <v>LMS</v>
          </cell>
          <cell r="M1757" t="str">
            <v>CPS</v>
          </cell>
        </row>
        <row r="1758">
          <cell r="E1758" t="str">
            <v>PI209</v>
          </cell>
          <cell r="F1758" t="str">
            <v>Gaddy's Medical Supply (TX)</v>
          </cell>
          <cell r="I1758" t="str">
            <v>TX</v>
          </cell>
          <cell r="J1758" t="str">
            <v>Open (John Zuder)</v>
          </cell>
          <cell r="K1758" t="str">
            <v>HEALTHCARE</v>
          </cell>
          <cell r="L1758" t="str">
            <v>IS LL</v>
          </cell>
          <cell r="M1758" t="str">
            <v>Inside Sales</v>
          </cell>
        </row>
        <row r="1759">
          <cell r="E1759" t="str">
            <v>PI599</v>
          </cell>
          <cell r="F1759" t="str">
            <v>Gaddy's Medical Supply (TX)</v>
          </cell>
          <cell r="I1759" t="str">
            <v>TX</v>
          </cell>
          <cell r="J1759" t="str">
            <v>Open (John Zuder)</v>
          </cell>
          <cell r="K1759" t="str">
            <v>HEALTHCARE</v>
          </cell>
          <cell r="L1759" t="str">
            <v>IS LL</v>
          </cell>
          <cell r="M1759" t="str">
            <v>Inside Sales</v>
          </cell>
        </row>
        <row r="1760">
          <cell r="E1760" t="str">
            <v>PI225</v>
          </cell>
          <cell r="F1760" t="str">
            <v>TeleRama Electronics (SC)</v>
          </cell>
          <cell r="I1760" t="str">
            <v>SC</v>
          </cell>
          <cell r="J1760" t="str">
            <v>OPEN LMS/PSF</v>
          </cell>
          <cell r="K1760" t="str">
            <v>HEALTHCARE</v>
          </cell>
          <cell r="L1760" t="str">
            <v>LMS</v>
          </cell>
          <cell r="M1760" t="str">
            <v>CPS</v>
          </cell>
        </row>
        <row r="1761">
          <cell r="E1761" t="str">
            <v>PI226</v>
          </cell>
          <cell r="F1761" t="str">
            <v>Bryan County RSVP, Inc (OK)</v>
          </cell>
          <cell r="I1761" t="str">
            <v>OK</v>
          </cell>
          <cell r="J1761" t="str">
            <v>Open (John Zuder)</v>
          </cell>
          <cell r="K1761" t="str">
            <v>HEALTHCARE</v>
          </cell>
          <cell r="L1761" t="str">
            <v>IS LL</v>
          </cell>
          <cell r="M1761" t="str">
            <v>Inside Sales</v>
          </cell>
        </row>
        <row r="1762">
          <cell r="E1762" t="str">
            <v>PI233</v>
          </cell>
          <cell r="F1762" t="str">
            <v>Lifeline - Colorado Springs</v>
          </cell>
          <cell r="I1762" t="str">
            <v>CO</v>
          </cell>
          <cell r="J1762" t="str">
            <v>Ruth Ann Arber</v>
          </cell>
          <cell r="K1762" t="str">
            <v>HEALTHCARE</v>
          </cell>
          <cell r="L1762" t="str">
            <v>ONE</v>
          </cell>
          <cell r="M1762" t="str">
            <v>Western</v>
          </cell>
        </row>
        <row r="1763">
          <cell r="E1763" t="str">
            <v>PI433</v>
          </cell>
          <cell r="F1763" t="str">
            <v>Lifeline - Colorado Springs</v>
          </cell>
          <cell r="I1763" t="str">
            <v>CO</v>
          </cell>
          <cell r="J1763" t="str">
            <v>Ruth Ann Arber</v>
          </cell>
          <cell r="K1763" t="str">
            <v>HEALTHCARE</v>
          </cell>
          <cell r="L1763" t="str">
            <v>ONE</v>
          </cell>
          <cell r="M1763" t="str">
            <v>Western</v>
          </cell>
        </row>
        <row r="1764">
          <cell r="E1764" t="str">
            <v>PI265</v>
          </cell>
          <cell r="F1764" t="str">
            <v>S.E. Alaska Medical Suppliers  (AK)</v>
          </cell>
          <cell r="I1764" t="str">
            <v>AK</v>
          </cell>
          <cell r="J1764" t="str">
            <v>Dante Mignucci</v>
          </cell>
          <cell r="K1764" t="str">
            <v>HEALTHCARE</v>
          </cell>
          <cell r="L1764" t="str">
            <v>IS LL</v>
          </cell>
          <cell r="M1764" t="str">
            <v>Inside Sales</v>
          </cell>
        </row>
        <row r="1765">
          <cell r="E1765" t="str">
            <v>PI301</v>
          </cell>
          <cell r="F1765" t="str">
            <v>St. Joseph's Health Services (WI)</v>
          </cell>
          <cell r="I1765" t="str">
            <v>WI</v>
          </cell>
          <cell r="J1765" t="str">
            <v>Open Western</v>
          </cell>
          <cell r="K1765" t="str">
            <v>HEALTHCARE</v>
          </cell>
          <cell r="L1765" t="str">
            <v>LL B2B</v>
          </cell>
          <cell r="M1765" t="str">
            <v>Western</v>
          </cell>
        </row>
        <row r="1766">
          <cell r="E1766" t="str">
            <v>PI433</v>
          </cell>
          <cell r="F1766" t="str">
            <v>Lifeline - Colorado Springs</v>
          </cell>
          <cell r="I1766" t="str">
            <v>CO</v>
          </cell>
          <cell r="J1766" t="str">
            <v>Ruth Ann Arber</v>
          </cell>
          <cell r="K1766" t="str">
            <v>HEALTHCARE</v>
          </cell>
          <cell r="L1766" t="str">
            <v>ONE</v>
          </cell>
          <cell r="M1766" t="str">
            <v>Western</v>
          </cell>
        </row>
        <row r="1767">
          <cell r="E1767" t="str">
            <v>PI597</v>
          </cell>
          <cell r="F1767" t="str">
            <v>Charles County Community Services Aging</v>
          </cell>
          <cell r="I1767" t="str">
            <v>MD</v>
          </cell>
          <cell r="J1767" t="str">
            <v>Open (John Zuder)</v>
          </cell>
          <cell r="K1767" t="str">
            <v>HEALTHCARE</v>
          </cell>
          <cell r="L1767" t="str">
            <v>IS LL</v>
          </cell>
          <cell r="M1767" t="str">
            <v>Inside Sales</v>
          </cell>
        </row>
        <row r="1768">
          <cell r="E1768" t="str">
            <v>PI598</v>
          </cell>
          <cell r="F1768" t="str">
            <v>Companion Call Light (GA)</v>
          </cell>
          <cell r="I1768" t="str">
            <v>GA</v>
          </cell>
          <cell r="J1768" t="str">
            <v>OPEN LMS/PSF</v>
          </cell>
          <cell r="K1768" t="str">
            <v>HEALTHCARE</v>
          </cell>
          <cell r="L1768" t="str">
            <v>PSF</v>
          </cell>
          <cell r="M1768" t="str">
            <v>CPS</v>
          </cell>
        </row>
        <row r="1769">
          <cell r="E1769" t="str">
            <v>PI605</v>
          </cell>
          <cell r="F1769" t="str">
            <v>Dinsmore Emergency Alert Service, Inc</v>
          </cell>
          <cell r="H1769" t="str">
            <v>YES</v>
          </cell>
          <cell r="I1769" t="str">
            <v>TX</v>
          </cell>
          <cell r="J1769" t="str">
            <v>Gopi Shah</v>
          </cell>
          <cell r="K1769" t="str">
            <v>HEALTHCARE</v>
          </cell>
          <cell r="L1769" t="str">
            <v>KEY LL B2B</v>
          </cell>
          <cell r="M1769" t="str">
            <v>Western</v>
          </cell>
        </row>
        <row r="1770">
          <cell r="E1770" t="str">
            <v>PI626</v>
          </cell>
          <cell r="F1770" t="str">
            <v>Hendrick Hospice (TX)</v>
          </cell>
          <cell r="I1770" t="str">
            <v>TX</v>
          </cell>
          <cell r="J1770" t="str">
            <v>Open (John Zuder)</v>
          </cell>
          <cell r="K1770" t="str">
            <v>HEALTHCARE</v>
          </cell>
          <cell r="L1770" t="str">
            <v>IS LL</v>
          </cell>
          <cell r="M1770" t="str">
            <v>Inside Sales</v>
          </cell>
        </row>
        <row r="1771">
          <cell r="E1771" t="str">
            <v>PI650</v>
          </cell>
          <cell r="F1771" t="str">
            <v>Philips - Manchester</v>
          </cell>
          <cell r="I1771" t="str">
            <v>NH</v>
          </cell>
          <cell r="J1771" t="str">
            <v>OPEN ONE</v>
          </cell>
          <cell r="K1771" t="str">
            <v>HEALTHCARE</v>
          </cell>
          <cell r="L1771" t="str">
            <v>OPEN ONE</v>
          </cell>
          <cell r="M1771" t="str">
            <v>OS</v>
          </cell>
        </row>
        <row r="1772">
          <cell r="E1772" t="str">
            <v>PI651</v>
          </cell>
          <cell r="F1772" t="str">
            <v>Jersey Community Hospital (IL)</v>
          </cell>
          <cell r="I1772" t="str">
            <v>IL</v>
          </cell>
          <cell r="J1772" t="str">
            <v>Tyler Hedrick</v>
          </cell>
          <cell r="K1772" t="str">
            <v>HEALTHCARE</v>
          </cell>
          <cell r="L1772" t="str">
            <v>IS LL</v>
          </cell>
          <cell r="M1772" t="str">
            <v>Inside Sales</v>
          </cell>
        </row>
        <row r="1773">
          <cell r="E1773" t="str">
            <v>PI654</v>
          </cell>
          <cell r="F1773" t="str">
            <v>Cedar County Memorial Hospital (MO)</v>
          </cell>
          <cell r="I1773" t="str">
            <v>MO</v>
          </cell>
          <cell r="J1773" t="str">
            <v>OPEN LMS/PSF</v>
          </cell>
          <cell r="K1773" t="str">
            <v>HEALTHCARE</v>
          </cell>
          <cell r="L1773" t="str">
            <v>PSF</v>
          </cell>
          <cell r="M1773" t="str">
            <v>CPS</v>
          </cell>
        </row>
        <row r="1774">
          <cell r="E1774" t="str">
            <v>PI663</v>
          </cell>
          <cell r="F1774" t="str">
            <v>Hospital District #1 of Rice County (KS)</v>
          </cell>
          <cell r="I1774" t="str">
            <v>KS</v>
          </cell>
          <cell r="J1774" t="str">
            <v>Open (John Zuder)</v>
          </cell>
          <cell r="K1774" t="str">
            <v>HEALTHCARE</v>
          </cell>
          <cell r="L1774" t="str">
            <v>IS LL</v>
          </cell>
          <cell r="M1774" t="str">
            <v>Inside Sales</v>
          </cell>
        </row>
        <row r="1775">
          <cell r="E1775" t="str">
            <v>PI664</v>
          </cell>
          <cell r="F1775" t="str">
            <v>Interim Healthcare</v>
          </cell>
          <cell r="I1775" t="str">
            <v>OH</v>
          </cell>
          <cell r="J1775" t="str">
            <v>OPEN LMS/PSF</v>
          </cell>
          <cell r="K1775" t="str">
            <v>HEALTHCARE</v>
          </cell>
          <cell r="L1775" t="str">
            <v>PSF</v>
          </cell>
          <cell r="M1775" t="str">
            <v>CPS</v>
          </cell>
        </row>
        <row r="1776">
          <cell r="E1776" t="str">
            <v>PI666</v>
          </cell>
          <cell r="F1776" t="str">
            <v>Mile Bluff Medical Center Inc</v>
          </cell>
          <cell r="I1776" t="str">
            <v>WI</v>
          </cell>
          <cell r="J1776" t="str">
            <v>OPEN SL</v>
          </cell>
          <cell r="K1776" t="str">
            <v>HEALTHCARE</v>
          </cell>
          <cell r="L1776" t="str">
            <v>PSF</v>
          </cell>
          <cell r="M1776" t="str">
            <v>SL</v>
          </cell>
        </row>
        <row r="1777">
          <cell r="E1777" t="str">
            <v>PI669</v>
          </cell>
          <cell r="F1777" t="str">
            <v>Mile Bluff Medical Center Inc.</v>
          </cell>
          <cell r="I1777" t="str">
            <v>WI</v>
          </cell>
          <cell r="J1777" t="str">
            <v>OPEN SL</v>
          </cell>
          <cell r="K1777" t="str">
            <v>HEALTHCARE</v>
          </cell>
          <cell r="L1777" t="str">
            <v>PSF</v>
          </cell>
          <cell r="M1777" t="str">
            <v>SL</v>
          </cell>
        </row>
        <row r="1778">
          <cell r="E1778" t="str">
            <v>PI671</v>
          </cell>
          <cell r="F1778" t="str">
            <v>Penn York Medical Supply</v>
          </cell>
          <cell r="I1778" t="str">
            <v>NY</v>
          </cell>
          <cell r="J1778" t="str">
            <v>Open (John Zuder)</v>
          </cell>
          <cell r="K1778" t="str">
            <v>HEALTHCARE</v>
          </cell>
          <cell r="L1778" t="str">
            <v>IS LL</v>
          </cell>
          <cell r="M1778" t="str">
            <v>Inside Sales</v>
          </cell>
        </row>
        <row r="1779">
          <cell r="E1779" t="str">
            <v>PI672</v>
          </cell>
          <cell r="F1779" t="str">
            <v>Gove County Medical Center</v>
          </cell>
          <cell r="I1779" t="str">
            <v>KS</v>
          </cell>
          <cell r="J1779" t="str">
            <v>Open (John Zuder)</v>
          </cell>
          <cell r="K1779" t="str">
            <v>HEALTHCARE</v>
          </cell>
          <cell r="L1779" t="str">
            <v>IS LL</v>
          </cell>
          <cell r="M1779" t="str">
            <v>Inside Sales</v>
          </cell>
        </row>
        <row r="1780">
          <cell r="E1780" t="str">
            <v>KS089</v>
          </cell>
          <cell r="F1780" t="str">
            <v>Philips County Hospital</v>
          </cell>
          <cell r="H1780" t="str">
            <v>YES</v>
          </cell>
          <cell r="I1780" t="str">
            <v>KS</v>
          </cell>
          <cell r="J1780" t="str">
            <v>Jerri McCracken</v>
          </cell>
          <cell r="K1780" t="str">
            <v>HEALTHCARE</v>
          </cell>
          <cell r="L1780" t="str">
            <v>KEY LL B2B</v>
          </cell>
          <cell r="M1780" t="str">
            <v>Western</v>
          </cell>
        </row>
        <row r="1781">
          <cell r="E1781" t="str">
            <v>PI679</v>
          </cell>
          <cell r="F1781" t="str">
            <v>Phillips County Hospital (KS)</v>
          </cell>
          <cell r="H1781" t="str">
            <v>YES</v>
          </cell>
          <cell r="I1781" t="str">
            <v>KS</v>
          </cell>
          <cell r="J1781" t="str">
            <v>Jerri McCracken</v>
          </cell>
          <cell r="K1781" t="str">
            <v>HEALTHCARE</v>
          </cell>
          <cell r="L1781" t="str">
            <v>KEY LL B2B</v>
          </cell>
          <cell r="M1781" t="str">
            <v>Western</v>
          </cell>
        </row>
        <row r="1782">
          <cell r="E1782" t="str">
            <v>PI917</v>
          </cell>
          <cell r="F1782" t="str">
            <v>AL Home Bound Rehab Svcs DP110</v>
          </cell>
          <cell r="I1782" t="str">
            <v>AL</v>
          </cell>
          <cell r="J1782" t="str">
            <v>John Zuder</v>
          </cell>
          <cell r="K1782" t="str">
            <v>HEALTHCARE</v>
          </cell>
          <cell r="L1782" t="str">
            <v>LL GSD</v>
          </cell>
          <cell r="M1782" t="str">
            <v>Eastern</v>
          </cell>
        </row>
        <row r="1783">
          <cell r="E1783" t="str">
            <v>PI921</v>
          </cell>
          <cell r="F1783" t="str">
            <v>AL Home Bound Rehab Svcs - DP 115</v>
          </cell>
          <cell r="I1783" t="str">
            <v>AL</v>
          </cell>
          <cell r="J1783" t="str">
            <v>John Zuder</v>
          </cell>
          <cell r="K1783" t="str">
            <v>HEALTHCARE</v>
          </cell>
          <cell r="L1783" t="str">
            <v>LL GSD</v>
          </cell>
          <cell r="M1783" t="str">
            <v>Eastern</v>
          </cell>
        </row>
        <row r="1784">
          <cell r="E1784" t="str">
            <v>PI922</v>
          </cell>
          <cell r="F1784" t="str">
            <v>AL Home Bound Rehab Scs - DP 116</v>
          </cell>
          <cell r="I1784" t="str">
            <v>AL</v>
          </cell>
          <cell r="J1784" t="str">
            <v>John Zuder</v>
          </cell>
          <cell r="K1784" t="str">
            <v>HEALTHCARE</v>
          </cell>
          <cell r="L1784" t="str">
            <v>LL GSD</v>
          </cell>
          <cell r="M1784" t="str">
            <v>Eastern</v>
          </cell>
        </row>
        <row r="1785">
          <cell r="E1785" t="str">
            <v>PI923</v>
          </cell>
          <cell r="F1785" t="str">
            <v>AL Home Bound Rehab Svcs - DP 117</v>
          </cell>
          <cell r="I1785" t="str">
            <v>AL</v>
          </cell>
          <cell r="J1785" t="str">
            <v>John Zuder</v>
          </cell>
          <cell r="K1785" t="str">
            <v>HEALTHCARE</v>
          </cell>
          <cell r="L1785" t="str">
            <v>LL GSD</v>
          </cell>
          <cell r="M1785" t="str">
            <v>Eastern</v>
          </cell>
        </row>
        <row r="1786">
          <cell r="E1786" t="str">
            <v>PI924</v>
          </cell>
          <cell r="F1786" t="str">
            <v>AL Home Bound Rehab Svcs - DP 118</v>
          </cell>
          <cell r="I1786" t="str">
            <v>AL</v>
          </cell>
          <cell r="J1786" t="str">
            <v>John Zuder</v>
          </cell>
          <cell r="K1786" t="str">
            <v>HEALTHCARE</v>
          </cell>
          <cell r="L1786" t="str">
            <v>LL GSD</v>
          </cell>
          <cell r="M1786" t="str">
            <v>Eastern</v>
          </cell>
        </row>
        <row r="1787">
          <cell r="E1787" t="str">
            <v>PI933</v>
          </cell>
          <cell r="F1787" t="str">
            <v>Suffolk County DSS</v>
          </cell>
          <cell r="I1787" t="str">
            <v>MA</v>
          </cell>
          <cell r="J1787" t="str">
            <v>OPEN GSD</v>
          </cell>
          <cell r="K1787" t="str">
            <v>HEALTHCARE</v>
          </cell>
          <cell r="L1787" t="str">
            <v>LL GSD</v>
          </cell>
          <cell r="M1787" t="str">
            <v>GS</v>
          </cell>
        </row>
        <row r="1788">
          <cell r="E1788" t="str">
            <v>QO503</v>
          </cell>
          <cell r="F1788" t="str">
            <v>Comfort Keepers (CT)</v>
          </cell>
          <cell r="I1788" t="str">
            <v>CT</v>
          </cell>
          <cell r="J1788" t="str">
            <v>Tyler Hedrick</v>
          </cell>
          <cell r="K1788" t="str">
            <v>HEALTHCARE</v>
          </cell>
          <cell r="L1788" t="str">
            <v>IS LL</v>
          </cell>
          <cell r="M1788" t="str">
            <v>Inside Sales</v>
          </cell>
        </row>
        <row r="1789">
          <cell r="E1789" t="str">
            <v>QO596</v>
          </cell>
          <cell r="F1789" t="str">
            <v>Garfield County Health Watch Satellite (WA)</v>
          </cell>
          <cell r="I1789" t="str">
            <v>WA</v>
          </cell>
          <cell r="J1789" t="str">
            <v>Open (John Zuder)</v>
          </cell>
          <cell r="K1789" t="str">
            <v>HEALTHCARE</v>
          </cell>
          <cell r="L1789" t="str">
            <v>IS LL</v>
          </cell>
          <cell r="M1789" t="str">
            <v>Inside Sales</v>
          </cell>
        </row>
        <row r="1790">
          <cell r="E1790" t="str">
            <v>QO597</v>
          </cell>
          <cell r="F1790" t="str">
            <v>Affordable HomeCare (FL)</v>
          </cell>
          <cell r="I1790" t="str">
            <v>FL</v>
          </cell>
          <cell r="J1790" t="str">
            <v>Open (John Zuder)</v>
          </cell>
          <cell r="K1790" t="str">
            <v>HEALTHCARE</v>
          </cell>
          <cell r="L1790" t="str">
            <v>IS LL</v>
          </cell>
          <cell r="M1790" t="str">
            <v>Inside Sales</v>
          </cell>
        </row>
        <row r="1791">
          <cell r="E1791" t="str">
            <v>QO602</v>
          </cell>
          <cell r="F1791" t="str">
            <v>Philips - Austin</v>
          </cell>
          <cell r="I1791" t="str">
            <v>TX</v>
          </cell>
          <cell r="J1791" t="str">
            <v>Gopi Shah</v>
          </cell>
          <cell r="K1791" t="str">
            <v>HEALTHCARE</v>
          </cell>
          <cell r="L1791" t="str">
            <v>ONE</v>
          </cell>
          <cell r="M1791" t="str">
            <v>Western</v>
          </cell>
        </row>
        <row r="1792">
          <cell r="E1792" t="str">
            <v>QO624</v>
          </cell>
          <cell r="F1792" t="str">
            <v>Philips - Narragansett</v>
          </cell>
          <cell r="H1792"/>
          <cell r="I1792" t="str">
            <v>RI</v>
          </cell>
          <cell r="J1792" t="str">
            <v>Andrew Sheehan</v>
          </cell>
          <cell r="K1792" t="str">
            <v>HEALTHCARE</v>
          </cell>
          <cell r="L1792" t="str">
            <v>ONE</v>
          </cell>
          <cell r="M1792" t="str">
            <v>Eastern</v>
          </cell>
        </row>
        <row r="1793">
          <cell r="E1793" t="str">
            <v>QO665</v>
          </cell>
          <cell r="F1793" t="str">
            <v>MaineHealth Care at Home</v>
          </cell>
          <cell r="I1793" t="str">
            <v>ME</v>
          </cell>
          <cell r="J1793" t="str">
            <v>OPEN LMS/PSF</v>
          </cell>
          <cell r="K1793" t="str">
            <v>HEALTHCARE</v>
          </cell>
          <cell r="L1793" t="str">
            <v>PSF</v>
          </cell>
          <cell r="M1793" t="str">
            <v>CPS</v>
          </cell>
        </row>
        <row r="1794">
          <cell r="E1794" t="str">
            <v>QO632</v>
          </cell>
          <cell r="F1794" t="str">
            <v>Minneola District Hospital (KS)</v>
          </cell>
          <cell r="I1794" t="str">
            <v>KS</v>
          </cell>
          <cell r="J1794" t="str">
            <v>Open (John Zuder)</v>
          </cell>
          <cell r="K1794" t="str">
            <v>HEALTHCARE</v>
          </cell>
          <cell r="L1794" t="str">
            <v>IS LL</v>
          </cell>
          <cell r="M1794" t="str">
            <v>Inside Sales</v>
          </cell>
        </row>
        <row r="1795">
          <cell r="E1795" t="str">
            <v>QO643</v>
          </cell>
          <cell r="F1795" t="str">
            <v>Pike County Hlth Dept. Home Care &amp; Hospi</v>
          </cell>
          <cell r="I1795" t="str">
            <v>MO</v>
          </cell>
          <cell r="J1795" t="str">
            <v>Jerri McCracken</v>
          </cell>
          <cell r="K1795" t="str">
            <v>HEALTHCARE</v>
          </cell>
          <cell r="L1795" t="str">
            <v>PSF</v>
          </cell>
          <cell r="M1795" t="str">
            <v>Western</v>
          </cell>
        </row>
        <row r="1796">
          <cell r="E1796" t="str">
            <v>QO666</v>
          </cell>
          <cell r="F1796" t="str">
            <v>Affordable Home Care, LLC (NC)</v>
          </cell>
          <cell r="I1796" t="str">
            <v>NC</v>
          </cell>
          <cell r="J1796" t="str">
            <v>Tyler Hedrick</v>
          </cell>
          <cell r="K1796" t="str">
            <v>HEALTHCARE</v>
          </cell>
          <cell r="L1796" t="str">
            <v>IS LL</v>
          </cell>
          <cell r="M1796" t="str">
            <v>Inside Sales</v>
          </cell>
        </row>
        <row r="1797">
          <cell r="E1797" t="str">
            <v>QO671</v>
          </cell>
          <cell r="F1797" t="str">
            <v>Philips - Fresno</v>
          </cell>
          <cell r="I1797" t="str">
            <v>CA</v>
          </cell>
          <cell r="J1797" t="str">
            <v>OPEN ONE</v>
          </cell>
          <cell r="K1797" t="str">
            <v>HEALTHCARE</v>
          </cell>
          <cell r="L1797" t="str">
            <v>OPEN ONE</v>
          </cell>
          <cell r="M1797" t="str">
            <v>OS</v>
          </cell>
        </row>
        <row r="1798">
          <cell r="E1798" t="str">
            <v>QO692</v>
          </cell>
          <cell r="F1798" t="str">
            <v>Tri-State Medical (GA)</v>
          </cell>
          <cell r="I1798" t="str">
            <v>GA</v>
          </cell>
          <cell r="J1798" t="str">
            <v>Tyler Hedrick</v>
          </cell>
          <cell r="K1798" t="str">
            <v>HEALTHCARE</v>
          </cell>
          <cell r="L1798" t="str">
            <v>IS LL</v>
          </cell>
          <cell r="M1798" t="str">
            <v>Inside Sales</v>
          </cell>
        </row>
        <row r="1799">
          <cell r="E1799" t="str">
            <v>PI647</v>
          </cell>
          <cell r="F1799" t="str">
            <v>Swain Conty Health Department (NC)</v>
          </cell>
          <cell r="I1799" t="str">
            <v>NC</v>
          </cell>
          <cell r="J1799" t="str">
            <v>OPEN LMS/PSF</v>
          </cell>
          <cell r="K1799" t="str">
            <v>HEALTHCARE</v>
          </cell>
          <cell r="L1799" t="str">
            <v>PSF</v>
          </cell>
          <cell r="M1799" t="str">
            <v>CPS</v>
          </cell>
        </row>
        <row r="1800">
          <cell r="E1800" t="str">
            <v>QO697</v>
          </cell>
          <cell r="F1800" t="str">
            <v>Swain County Health Department (NC)</v>
          </cell>
          <cell r="I1800" t="str">
            <v>NC</v>
          </cell>
          <cell r="J1800" t="str">
            <v>OPEN LMS/PSF</v>
          </cell>
          <cell r="K1800" t="str">
            <v>HEALTHCARE</v>
          </cell>
          <cell r="L1800" t="str">
            <v>PSF</v>
          </cell>
          <cell r="M1800" t="str">
            <v>CPS</v>
          </cell>
        </row>
        <row r="1801">
          <cell r="E1801" t="str">
            <v>RI012</v>
          </cell>
          <cell r="F1801" t="str">
            <v>Philips Lifeline - Westerly</v>
          </cell>
          <cell r="G1801" t="str">
            <v>STATE BUCKET</v>
          </cell>
          <cell r="I1801" t="str">
            <v>RI</v>
          </cell>
          <cell r="J1801" t="str">
            <v>Darlene Messier</v>
          </cell>
          <cell r="K1801" t="str">
            <v>HEALTHCARE</v>
          </cell>
          <cell r="L1801" t="str">
            <v>ONE</v>
          </cell>
          <cell r="M1801" t="str">
            <v>Eastern</v>
          </cell>
        </row>
        <row r="1802">
          <cell r="E1802" t="str">
            <v>RI014</v>
          </cell>
          <cell r="F1802" t="str">
            <v>Jewish Collaborative Services of RI</v>
          </cell>
          <cell r="I1802" t="str">
            <v>RI</v>
          </cell>
          <cell r="J1802" t="str">
            <v>OPEN LMS/PSF</v>
          </cell>
          <cell r="K1802" t="str">
            <v>HEALTHCARE</v>
          </cell>
          <cell r="L1802" t="str">
            <v>LMS</v>
          </cell>
          <cell r="M1802" t="str">
            <v>CPS</v>
          </cell>
        </row>
        <row r="1803">
          <cell r="E1803" t="str">
            <v>RI504</v>
          </cell>
          <cell r="F1803" t="str">
            <v>Jewish Collaborative Services of RI</v>
          </cell>
          <cell r="I1803" t="str">
            <v>RI</v>
          </cell>
          <cell r="J1803" t="str">
            <v>OPEN LMS/PSF</v>
          </cell>
          <cell r="K1803" t="str">
            <v>HEALTHCARE</v>
          </cell>
          <cell r="L1803" t="str">
            <v>PSF</v>
          </cell>
          <cell r="M1803" t="str">
            <v>CPS</v>
          </cell>
        </row>
        <row r="1804">
          <cell r="E1804" t="str">
            <v>RI624</v>
          </cell>
          <cell r="F1804" t="str">
            <v>Jewish Collaborative Services of RI</v>
          </cell>
          <cell r="I1804" t="str">
            <v>RI</v>
          </cell>
          <cell r="J1804" t="str">
            <v>OPEN LMS/PSF</v>
          </cell>
          <cell r="K1804" t="str">
            <v>HEALTHCARE</v>
          </cell>
          <cell r="L1804" t="str">
            <v>PSF</v>
          </cell>
          <cell r="M1804" t="str">
            <v>CPS</v>
          </cell>
        </row>
        <row r="1805">
          <cell r="E1805" t="str">
            <v>RI603</v>
          </cell>
          <cell r="F1805" t="str">
            <v>Philips Lifeline - North Kingston</v>
          </cell>
          <cell r="I1805" t="str">
            <v>RI</v>
          </cell>
          <cell r="J1805" t="str">
            <v>OPEN ONE</v>
          </cell>
          <cell r="K1805" t="str">
            <v>HEALTHCARE</v>
          </cell>
          <cell r="L1805" t="str">
            <v>OPEN ONE</v>
          </cell>
          <cell r="M1805" t="str">
            <v>OS</v>
          </cell>
        </row>
        <row r="1806">
          <cell r="E1806" t="str">
            <v>RI707</v>
          </cell>
          <cell r="F1806" t="str">
            <v>Care Resource</v>
          </cell>
          <cell r="I1806" t="str">
            <v>RI</v>
          </cell>
          <cell r="J1806" t="str">
            <v>Dante Mignucci</v>
          </cell>
          <cell r="K1806" t="str">
            <v>HEALTHCARE</v>
          </cell>
          <cell r="L1806" t="str">
            <v>ONE</v>
          </cell>
          <cell r="M1806" t="str">
            <v>Inside Sales</v>
          </cell>
        </row>
        <row r="1807">
          <cell r="E1807" t="str">
            <v>RI800</v>
          </cell>
          <cell r="F1807" t="str">
            <v>Philips Lifeline - Rhode Island</v>
          </cell>
          <cell r="G1807" t="str">
            <v>STATE BUCKET</v>
          </cell>
          <cell r="I1807" t="str">
            <v>RI</v>
          </cell>
          <cell r="J1807" t="str">
            <v>Andrew Sheehan</v>
          </cell>
          <cell r="K1807" t="str">
            <v>HEALTHCARE</v>
          </cell>
          <cell r="L1807" t="str">
            <v>ONE</v>
          </cell>
          <cell r="M1807" t="str">
            <v>Eastern</v>
          </cell>
        </row>
        <row r="1808">
          <cell r="E1808" t="str">
            <v>RI900</v>
          </cell>
          <cell r="F1808" t="str">
            <v>RI Medicaid</v>
          </cell>
          <cell r="I1808" t="str">
            <v>RI</v>
          </cell>
          <cell r="J1808" t="str">
            <v>Darlene Messier</v>
          </cell>
          <cell r="K1808" t="str">
            <v>HEALTHCARE</v>
          </cell>
          <cell r="L1808" t="str">
            <v>LL GSD</v>
          </cell>
          <cell r="M1808" t="str">
            <v>Eastern</v>
          </cell>
        </row>
        <row r="1809">
          <cell r="E1809" t="str">
            <v>RI901</v>
          </cell>
          <cell r="F1809" t="str">
            <v>Neighborhood Health Plan of Rhode Island</v>
          </cell>
          <cell r="I1809" t="str">
            <v>RI</v>
          </cell>
          <cell r="J1809" t="str">
            <v>Darlene Messier</v>
          </cell>
          <cell r="K1809" t="str">
            <v>HEALTHCARE</v>
          </cell>
          <cell r="L1809" t="str">
            <v>LL GSD</v>
          </cell>
          <cell r="M1809" t="str">
            <v>Eastern</v>
          </cell>
        </row>
        <row r="1810">
          <cell r="E1810" t="str">
            <v>RI902</v>
          </cell>
          <cell r="F1810" t="str">
            <v>PACE Orgaization of RI</v>
          </cell>
          <cell r="I1810" t="str">
            <v>RI</v>
          </cell>
          <cell r="J1810" t="str">
            <v>Darlene Messier</v>
          </cell>
          <cell r="K1810" t="str">
            <v>HEALTHCARE</v>
          </cell>
          <cell r="L1810" t="str">
            <v>LL GSD</v>
          </cell>
          <cell r="M1810" t="str">
            <v>Eastern</v>
          </cell>
        </row>
        <row r="1811">
          <cell r="E1811" t="str">
            <v>RS600</v>
          </cell>
          <cell r="F1811" t="str">
            <v>HomeCare Options (NJ)</v>
          </cell>
          <cell r="I1811" t="str">
            <v>NJ</v>
          </cell>
          <cell r="J1811" t="str">
            <v>OPEN LMS/PSF</v>
          </cell>
          <cell r="K1811" t="str">
            <v>HEALTHCARE</v>
          </cell>
          <cell r="L1811" t="str">
            <v>PSF</v>
          </cell>
          <cell r="M1811" t="str">
            <v>CPS</v>
          </cell>
        </row>
        <row r="1812">
          <cell r="E1812" t="str">
            <v>RS905</v>
          </cell>
          <cell r="F1812" t="str">
            <v>PCA Options</v>
          </cell>
          <cell r="H1812" t="str">
            <v>YES</v>
          </cell>
          <cell r="I1812" t="str">
            <v>PA</v>
          </cell>
          <cell r="J1812" t="str">
            <v>Carla Santos</v>
          </cell>
          <cell r="K1812" t="str">
            <v>HEALTHCARE</v>
          </cell>
          <cell r="L1812" t="str">
            <v>KEY LL GSD</v>
          </cell>
          <cell r="M1812" t="str">
            <v>Eastern</v>
          </cell>
        </row>
        <row r="1813">
          <cell r="E1813" t="str">
            <v>RS912</v>
          </cell>
          <cell r="F1813" t="str">
            <v>United Cerebral Palsy of SAR</v>
          </cell>
          <cell r="I1813" t="str">
            <v>PA</v>
          </cell>
          <cell r="J1813" t="str">
            <v>OPEN GSD</v>
          </cell>
          <cell r="K1813" t="str">
            <v>HEALTHCARE</v>
          </cell>
          <cell r="L1813" t="str">
            <v>LL GSD</v>
          </cell>
          <cell r="M1813" t="str">
            <v>GS</v>
          </cell>
        </row>
        <row r="1814">
          <cell r="E1814" t="str">
            <v>OH942</v>
          </cell>
          <cell r="F1814" t="str">
            <v>Direction Home Akron Canton_Summit Cty</v>
          </cell>
          <cell r="H1814"/>
          <cell r="I1814" t="str">
            <v>OH</v>
          </cell>
          <cell r="J1814" t="str">
            <v>Carla Santos</v>
          </cell>
          <cell r="K1814" t="str">
            <v>HEALTHCARE</v>
          </cell>
          <cell r="L1814" t="str">
            <v>Ll GSD</v>
          </cell>
          <cell r="M1814" t="str">
            <v>Eastern</v>
          </cell>
        </row>
        <row r="1815">
          <cell r="E1815" t="str">
            <v>SC014</v>
          </cell>
          <cell r="F1815" t="str">
            <v>Philips Lifeline - Greenwood</v>
          </cell>
          <cell r="I1815" t="str">
            <v>SC</v>
          </cell>
          <cell r="J1815" t="str">
            <v>Open (John Zuder)</v>
          </cell>
          <cell r="K1815" t="str">
            <v>HEALTHCARE</v>
          </cell>
          <cell r="L1815" t="str">
            <v>ONE</v>
          </cell>
          <cell r="M1815" t="str">
            <v>Inside Sales</v>
          </cell>
        </row>
        <row r="1816">
          <cell r="E1816" t="str">
            <v>SC044</v>
          </cell>
          <cell r="F1816" t="str">
            <v>Mary Black Memorial Hospital</v>
          </cell>
          <cell r="I1816" t="str">
            <v>SC</v>
          </cell>
          <cell r="J1816" t="str">
            <v>Open (John Zuder)</v>
          </cell>
          <cell r="K1816" t="str">
            <v>HEALTHCARE</v>
          </cell>
          <cell r="L1816" t="str">
            <v>IS LL</v>
          </cell>
          <cell r="M1816" t="str">
            <v>Inside Sales</v>
          </cell>
        </row>
        <row r="1817">
          <cell r="E1817" t="str">
            <v>FE100</v>
          </cell>
          <cell r="F1817" t="str">
            <v>Roper St. Francis Healthcare</v>
          </cell>
          <cell r="H1817" t="str">
            <v>YES</v>
          </cell>
          <cell r="I1817" t="str">
            <v>SC</v>
          </cell>
          <cell r="J1817" t="str">
            <v>John Royals</v>
          </cell>
          <cell r="K1817" t="str">
            <v>CARESAGE</v>
          </cell>
          <cell r="L1817" t="str">
            <v>KEY LL B2B</v>
          </cell>
          <cell r="M1817" t="str">
            <v>Eastern</v>
          </cell>
        </row>
        <row r="1818">
          <cell r="E1818" t="str">
            <v>FE124</v>
          </cell>
          <cell r="F1818" t="str">
            <v>Roper St. Francis Healthcare</v>
          </cell>
          <cell r="H1818" t="str">
            <v>YES</v>
          </cell>
          <cell r="I1818" t="str">
            <v>SC</v>
          </cell>
          <cell r="J1818" t="str">
            <v>John Royals</v>
          </cell>
          <cell r="K1818" t="str">
            <v>CARESAGE</v>
          </cell>
          <cell r="L1818" t="str">
            <v>KEY LL B2B</v>
          </cell>
          <cell r="M1818" t="str">
            <v>Eastern</v>
          </cell>
        </row>
        <row r="1819">
          <cell r="E1819" t="str">
            <v>SC049</v>
          </cell>
          <cell r="F1819" t="str">
            <v>Roper St. Francis Healthcare</v>
          </cell>
          <cell r="H1819" t="str">
            <v>YES</v>
          </cell>
          <cell r="I1819" t="str">
            <v>SC</v>
          </cell>
          <cell r="J1819" t="str">
            <v>John Royals</v>
          </cell>
          <cell r="K1819" t="str">
            <v>HEALTHCARE</v>
          </cell>
          <cell r="L1819" t="str">
            <v>KEY LL B2B</v>
          </cell>
          <cell r="M1819" t="str">
            <v>Eastern</v>
          </cell>
        </row>
        <row r="1820">
          <cell r="E1820" t="str">
            <v>SC149</v>
          </cell>
          <cell r="F1820" t="str">
            <v>Roper St. Francis Healthcare</v>
          </cell>
          <cell r="H1820" t="str">
            <v>YES</v>
          </cell>
          <cell r="I1820" t="str">
            <v>SC</v>
          </cell>
          <cell r="J1820" t="str">
            <v>John Royals</v>
          </cell>
          <cell r="K1820" t="str">
            <v>HEALTHCARE</v>
          </cell>
          <cell r="L1820" t="str">
            <v>KEY LL B2B</v>
          </cell>
          <cell r="M1820" t="str">
            <v>Eastern</v>
          </cell>
        </row>
        <row r="1821">
          <cell r="E1821" t="str">
            <v>SC649</v>
          </cell>
          <cell r="F1821" t="str">
            <v>Roper St. Francis Healthcare</v>
          </cell>
          <cell r="H1821" t="str">
            <v>YES</v>
          </cell>
          <cell r="I1821" t="str">
            <v>SC</v>
          </cell>
          <cell r="J1821" t="str">
            <v>John Royals</v>
          </cell>
          <cell r="K1821" t="str">
            <v>HEALTHCARE</v>
          </cell>
          <cell r="L1821" t="str">
            <v>KEY LL B2B</v>
          </cell>
          <cell r="M1821" t="str">
            <v>Eastern</v>
          </cell>
        </row>
        <row r="1822">
          <cell r="E1822" t="str">
            <v>SC650</v>
          </cell>
          <cell r="F1822" t="str">
            <v>Roper St. Francis Healthcare</v>
          </cell>
          <cell r="H1822" t="str">
            <v>YES</v>
          </cell>
          <cell r="I1822" t="str">
            <v>SC</v>
          </cell>
          <cell r="J1822" t="str">
            <v>John Royals</v>
          </cell>
          <cell r="K1822" t="str">
            <v>HEALTHCARE</v>
          </cell>
          <cell r="L1822" t="str">
            <v>KEY LL B2B</v>
          </cell>
          <cell r="M1822" t="str">
            <v>Eastern</v>
          </cell>
        </row>
        <row r="1823">
          <cell r="E1823" t="str">
            <v>SC665</v>
          </cell>
          <cell r="F1823" t="str">
            <v>Roper St. Francis</v>
          </cell>
          <cell r="H1823" t="str">
            <v>YES</v>
          </cell>
          <cell r="I1823" t="str">
            <v>SC</v>
          </cell>
          <cell r="J1823" t="str">
            <v>John Royals</v>
          </cell>
          <cell r="K1823" t="str">
            <v>HEALTHCARE</v>
          </cell>
          <cell r="L1823" t="str">
            <v>KEY LL B2B</v>
          </cell>
          <cell r="M1823" t="str">
            <v>Eastern</v>
          </cell>
        </row>
        <row r="1824">
          <cell r="E1824" t="str">
            <v>SC669</v>
          </cell>
          <cell r="F1824" t="str">
            <v>Roper St. Francis</v>
          </cell>
          <cell r="H1824" t="str">
            <v>YES</v>
          </cell>
          <cell r="I1824" t="str">
            <v>SC</v>
          </cell>
          <cell r="J1824" t="str">
            <v>John Royals</v>
          </cell>
          <cell r="K1824" t="str">
            <v>HEALTHCARE</v>
          </cell>
          <cell r="L1824" t="str">
            <v>KEY LL B2B</v>
          </cell>
          <cell r="M1824" t="str">
            <v>Eastern</v>
          </cell>
        </row>
        <row r="1825">
          <cell r="E1825" t="str">
            <v>SC679</v>
          </cell>
          <cell r="F1825" t="str">
            <v>Roper St. Francis Home Care</v>
          </cell>
          <cell r="H1825" t="str">
            <v>YES</v>
          </cell>
          <cell r="I1825" t="str">
            <v>SC</v>
          </cell>
          <cell r="J1825" t="str">
            <v>John Royals</v>
          </cell>
          <cell r="K1825" t="str">
            <v>HEALTHCARE</v>
          </cell>
          <cell r="L1825" t="str">
            <v>KEY LL B2B</v>
          </cell>
          <cell r="M1825" t="str">
            <v>Eastern</v>
          </cell>
        </row>
        <row r="1826">
          <cell r="E1826" t="str">
            <v>CW001</v>
          </cell>
          <cell r="F1826" t="str">
            <v>Lutheran Homes of South Carolina</v>
          </cell>
          <cell r="H1826" t="str">
            <v>YES</v>
          </cell>
          <cell r="I1826" t="str">
            <v>SC</v>
          </cell>
          <cell r="J1826" t="str">
            <v>John Zuder</v>
          </cell>
          <cell r="K1826" t="str">
            <v>HEALTHCARE</v>
          </cell>
          <cell r="L1826" t="str">
            <v>KEY LL B2B</v>
          </cell>
          <cell r="M1826" t="str">
            <v>Eastern</v>
          </cell>
        </row>
        <row r="1827">
          <cell r="E1827" t="str">
            <v>CW002</v>
          </cell>
          <cell r="F1827" t="str">
            <v>Lutheran Homes of South Carolina</v>
          </cell>
          <cell r="H1827" t="str">
            <v>YES</v>
          </cell>
          <cell r="I1827" t="str">
            <v>SC</v>
          </cell>
          <cell r="J1827" t="str">
            <v>John Zuder</v>
          </cell>
          <cell r="K1827" t="str">
            <v>HEALTHCARE</v>
          </cell>
          <cell r="L1827" t="str">
            <v>KEY LL B2B</v>
          </cell>
          <cell r="M1827" t="str">
            <v>Eastern</v>
          </cell>
        </row>
        <row r="1828">
          <cell r="E1828" t="str">
            <v>SC060</v>
          </cell>
          <cell r="F1828" t="str">
            <v>Lutheran Homes of SC / Loman Home</v>
          </cell>
          <cell r="H1828" t="str">
            <v>YES</v>
          </cell>
          <cell r="I1828" t="str">
            <v>SC</v>
          </cell>
          <cell r="J1828" t="str">
            <v>John Zuder</v>
          </cell>
          <cell r="K1828" t="str">
            <v>HEALTHCARE</v>
          </cell>
          <cell r="L1828" t="str">
            <v>KEY LL B2B</v>
          </cell>
          <cell r="M1828" t="str">
            <v>Eastern</v>
          </cell>
        </row>
        <row r="1829">
          <cell r="E1829" t="str">
            <v>SC503</v>
          </cell>
          <cell r="F1829" t="str">
            <v>TidePoint, A Vi Community</v>
          </cell>
          <cell r="I1829" t="str">
            <v>SC</v>
          </cell>
          <cell r="J1829" t="str">
            <v>Open (John Zuder)</v>
          </cell>
          <cell r="K1829" t="str">
            <v>HEALTHCARE</v>
          </cell>
          <cell r="L1829" t="str">
            <v>IS LL</v>
          </cell>
          <cell r="M1829" t="str">
            <v>Inside Sales</v>
          </cell>
        </row>
        <row r="1830">
          <cell r="E1830" t="str">
            <v>SC651</v>
          </cell>
          <cell r="F1830" t="str">
            <v>FIrstLight HomeCare</v>
          </cell>
          <cell r="I1830" t="str">
            <v>SC</v>
          </cell>
          <cell r="J1830" t="str">
            <v>Open (John Zuder)</v>
          </cell>
          <cell r="K1830" t="str">
            <v>HEALTHCARE</v>
          </cell>
          <cell r="L1830" t="str">
            <v>IS LL</v>
          </cell>
          <cell r="M1830" t="str">
            <v>Inside Sales</v>
          </cell>
        </row>
        <row r="1831">
          <cell r="E1831" t="str">
            <v>SC658</v>
          </cell>
          <cell r="F1831" t="str">
            <v>Fairfield County EMS</v>
          </cell>
          <cell r="I1831" t="str">
            <v>SC</v>
          </cell>
          <cell r="J1831" t="str">
            <v>OPEN LMS/PSF</v>
          </cell>
          <cell r="K1831" t="str">
            <v>HEALTHCARE</v>
          </cell>
          <cell r="L1831" t="str">
            <v>PSF</v>
          </cell>
          <cell r="M1831" t="str">
            <v>CPS</v>
          </cell>
        </row>
        <row r="1832">
          <cell r="E1832" t="str">
            <v>SC708</v>
          </cell>
          <cell r="F1832" t="str">
            <v>Stay at Home Strategies, LLC</v>
          </cell>
          <cell r="I1832" t="str">
            <v>SC</v>
          </cell>
          <cell r="J1832" t="str">
            <v>John Zuder</v>
          </cell>
          <cell r="K1832" t="str">
            <v>HEALTHCARE</v>
          </cell>
          <cell r="L1832" t="str">
            <v>ONE</v>
          </cell>
          <cell r="M1832" t="str">
            <v>Eastern</v>
          </cell>
        </row>
        <row r="1833">
          <cell r="E1833" t="str">
            <v>SC719</v>
          </cell>
          <cell r="F1833" t="str">
            <v>Lifeline  Greenville</v>
          </cell>
          <cell r="G1833" t="str">
            <v>STATE BUCKET</v>
          </cell>
          <cell r="I1833" t="str">
            <v>SC</v>
          </cell>
          <cell r="J1833" t="str">
            <v>John Zuder</v>
          </cell>
          <cell r="K1833" t="str">
            <v>HEALTHCARE</v>
          </cell>
          <cell r="L1833" t="str">
            <v>ONE</v>
          </cell>
          <cell r="M1833" t="str">
            <v>Eastern</v>
          </cell>
        </row>
        <row r="1834">
          <cell r="E1834" t="str">
            <v>SC913</v>
          </cell>
          <cell r="F1834" t="str">
            <v>Lifeline</v>
          </cell>
          <cell r="H1834" t="str">
            <v>YES</v>
          </cell>
          <cell r="I1834" t="str">
            <v>SC</v>
          </cell>
          <cell r="J1834" t="str">
            <v>John Zuder</v>
          </cell>
          <cell r="K1834" t="str">
            <v>HEALTHCARE</v>
          </cell>
          <cell r="L1834" t="str">
            <v>KEY LL GSD</v>
          </cell>
          <cell r="M1834" t="str">
            <v>Eastern</v>
          </cell>
        </row>
        <row r="1835">
          <cell r="E1835" t="str">
            <v>SC914</v>
          </cell>
          <cell r="F1835" t="str">
            <v>YCB of Disabilities &amp; Special Needs</v>
          </cell>
          <cell r="H1835" t="str">
            <v>YES</v>
          </cell>
          <cell r="I1835" t="str">
            <v>SC</v>
          </cell>
          <cell r="J1835" t="str">
            <v>John Zuder</v>
          </cell>
          <cell r="K1835" t="str">
            <v>HEALTHCARE</v>
          </cell>
          <cell r="L1835" t="str">
            <v>KEY LL GSD</v>
          </cell>
          <cell r="M1835" t="str">
            <v>Eastern</v>
          </cell>
        </row>
        <row r="1836">
          <cell r="E1836" t="str">
            <v>SC916</v>
          </cell>
          <cell r="F1836" t="str">
            <v>South Carolina Medicaid</v>
          </cell>
          <cell r="H1836" t="str">
            <v>YES</v>
          </cell>
          <cell r="I1836" t="str">
            <v>SC</v>
          </cell>
          <cell r="J1836" t="str">
            <v>John Zuder</v>
          </cell>
          <cell r="K1836" t="str">
            <v>HEALTHCARE</v>
          </cell>
          <cell r="L1836" t="str">
            <v>KEY LL GSD</v>
          </cell>
          <cell r="M1836" t="str">
            <v>Eastern</v>
          </cell>
        </row>
        <row r="1837">
          <cell r="E1837" t="str">
            <v>SC917</v>
          </cell>
          <cell r="F1837" t="str">
            <v>South Carolina Medicaid</v>
          </cell>
          <cell r="H1837" t="str">
            <v>YES</v>
          </cell>
          <cell r="I1837" t="str">
            <v>SC</v>
          </cell>
          <cell r="J1837" t="str">
            <v>John Zuder</v>
          </cell>
          <cell r="K1837" t="str">
            <v>HEALTHCARE</v>
          </cell>
          <cell r="L1837" t="str">
            <v>KEY LL GSD</v>
          </cell>
          <cell r="M1837" t="str">
            <v>Eastern</v>
          </cell>
        </row>
        <row r="1838">
          <cell r="E1838" t="str">
            <v>SC918</v>
          </cell>
          <cell r="F1838" t="str">
            <v>South Carolina Medicaid</v>
          </cell>
          <cell r="H1838" t="str">
            <v>YES</v>
          </cell>
          <cell r="I1838" t="str">
            <v>SC</v>
          </cell>
          <cell r="J1838" t="str">
            <v>John Zuder</v>
          </cell>
          <cell r="K1838" t="str">
            <v>HEALTHCARE</v>
          </cell>
          <cell r="L1838" t="str">
            <v>KEY LL GSD</v>
          </cell>
          <cell r="M1838" t="str">
            <v>Eastern</v>
          </cell>
        </row>
        <row r="1839">
          <cell r="E1839" t="str">
            <v>SC927</v>
          </cell>
          <cell r="F1839" t="str">
            <v>South Carolina WAIVERS</v>
          </cell>
          <cell r="H1839" t="str">
            <v>YES</v>
          </cell>
          <cell r="I1839" t="str">
            <v>SC</v>
          </cell>
          <cell r="J1839" t="str">
            <v>John Zuder</v>
          </cell>
          <cell r="K1839" t="str">
            <v>HEALTHCARE</v>
          </cell>
          <cell r="L1839" t="str">
            <v>KEY LL GSD</v>
          </cell>
          <cell r="M1839" t="str">
            <v>Eastern</v>
          </cell>
        </row>
        <row r="1840">
          <cell r="E1840" t="str">
            <v>SD014</v>
          </cell>
          <cell r="F1840" t="str">
            <v>Winner Regional Health Center</v>
          </cell>
          <cell r="I1840" t="str">
            <v>SD</v>
          </cell>
          <cell r="J1840" t="str">
            <v>Open (John Zuder)</v>
          </cell>
          <cell r="K1840" t="str">
            <v>HEALTHCARE</v>
          </cell>
          <cell r="L1840" t="str">
            <v>IS LL</v>
          </cell>
          <cell r="M1840" t="str">
            <v>Inside Sales</v>
          </cell>
        </row>
        <row r="1841">
          <cell r="E1841" t="str">
            <v>SD018</v>
          </cell>
          <cell r="F1841" t="str">
            <v>Philips Lifeline - Rapid City</v>
          </cell>
          <cell r="G1841" t="str">
            <v>STATE BUCKET</v>
          </cell>
          <cell r="I1841" t="str">
            <v>SD</v>
          </cell>
          <cell r="J1841" t="str">
            <v>Polly Zwolensky</v>
          </cell>
          <cell r="K1841" t="str">
            <v>HEALTHCARE</v>
          </cell>
          <cell r="L1841" t="str">
            <v>ONE</v>
          </cell>
          <cell r="M1841" t="str">
            <v>Western</v>
          </cell>
        </row>
        <row r="1842">
          <cell r="E1842" t="str">
            <v>SD030</v>
          </cell>
          <cell r="F1842" t="str">
            <v>Flandreau Santee Sioux Tribal Clinic</v>
          </cell>
          <cell r="I1842" t="str">
            <v>SD</v>
          </cell>
          <cell r="J1842" t="str">
            <v>Jerri McCracken</v>
          </cell>
          <cell r="K1842" t="str">
            <v>HEALTHCARE</v>
          </cell>
          <cell r="L1842" t="str">
            <v>LL B2B</v>
          </cell>
          <cell r="M1842" t="str">
            <v>Western</v>
          </cell>
        </row>
        <row r="1843">
          <cell r="E1843" t="str">
            <v>SD602</v>
          </cell>
          <cell r="F1843" t="str">
            <v>Good Samaritan  Sioux Falls Village</v>
          </cell>
          <cell r="I1843" t="str">
            <v>SD</v>
          </cell>
          <cell r="J1843" t="str">
            <v>OPEN SL</v>
          </cell>
          <cell r="K1843" t="str">
            <v>SENIOR LIVING</v>
          </cell>
          <cell r="L1843" t="str">
            <v>PSF</v>
          </cell>
          <cell r="M1843" t="str">
            <v>SL</v>
          </cell>
        </row>
        <row r="1844">
          <cell r="E1844" t="str">
            <v>SD307</v>
          </cell>
          <cell r="F1844" t="str">
            <v>Good Samaritan Well Aware Systems</v>
          </cell>
          <cell r="I1844" t="str">
            <v>SD</v>
          </cell>
          <cell r="J1844" t="str">
            <v>OPEN SL</v>
          </cell>
          <cell r="K1844" t="str">
            <v>SENIOR LIVING</v>
          </cell>
          <cell r="L1844" t="str">
            <v>PSF</v>
          </cell>
          <cell r="M1844" t="str">
            <v>SL</v>
          </cell>
        </row>
        <row r="1845">
          <cell r="E1845" t="str">
            <v>SD363</v>
          </cell>
          <cell r="F1845" t="str">
            <v>Good Samaritan - Tyndall</v>
          </cell>
          <cell r="I1845" t="str">
            <v>SD</v>
          </cell>
          <cell r="J1845" t="str">
            <v>Open (John Zuder)</v>
          </cell>
          <cell r="K1845" t="str">
            <v>SENIOR LIVING</v>
          </cell>
          <cell r="L1845" t="str">
            <v>IS LL</v>
          </cell>
          <cell r="M1845" t="str">
            <v>Inside Sales</v>
          </cell>
        </row>
        <row r="1846">
          <cell r="E1846" t="str">
            <v>SD609</v>
          </cell>
          <cell r="F1846" t="str">
            <v>Good Samaritan Society - Howard Lifeline</v>
          </cell>
          <cell r="I1846" t="str">
            <v>SD</v>
          </cell>
          <cell r="J1846" t="str">
            <v>Open (John Zuder)</v>
          </cell>
          <cell r="K1846" t="str">
            <v>SENIOR LIVING</v>
          </cell>
          <cell r="L1846" t="str">
            <v>IS LL</v>
          </cell>
          <cell r="M1846" t="str">
            <v>Inside Sales</v>
          </cell>
        </row>
        <row r="1847">
          <cell r="E1847" t="str">
            <v>SD610</v>
          </cell>
          <cell r="F1847" t="str">
            <v>Good Samaritan - St. Martin Village</v>
          </cell>
          <cell r="I1847" t="str">
            <v>SD</v>
          </cell>
          <cell r="J1847" t="str">
            <v>Open (John Zuder)</v>
          </cell>
          <cell r="K1847" t="str">
            <v>HEALTHCARE</v>
          </cell>
          <cell r="L1847" t="str">
            <v>IS LL</v>
          </cell>
          <cell r="M1847" t="str">
            <v>Inside Sales</v>
          </cell>
        </row>
        <row r="1848">
          <cell r="E1848" t="str">
            <v>SD612</v>
          </cell>
          <cell r="F1848" t="str">
            <v>Good Samaritan-Crescent Villa</v>
          </cell>
          <cell r="I1848" t="str">
            <v>SD</v>
          </cell>
          <cell r="J1848" t="str">
            <v>OPEN SL</v>
          </cell>
          <cell r="K1848" t="str">
            <v>SENIOR LIVING</v>
          </cell>
          <cell r="L1848" t="str">
            <v>PSF</v>
          </cell>
          <cell r="M1848" t="str">
            <v>SL</v>
          </cell>
        </row>
        <row r="1849">
          <cell r="E1849" t="str">
            <v>SD901</v>
          </cell>
          <cell r="F1849" t="str">
            <v>South Dakota DSS</v>
          </cell>
          <cell r="I1849" t="str">
            <v>SD</v>
          </cell>
          <cell r="J1849" t="str">
            <v>Polly Zwolensky</v>
          </cell>
          <cell r="K1849" t="str">
            <v>HEALTHCARE</v>
          </cell>
          <cell r="L1849" t="str">
            <v>LL GSD</v>
          </cell>
          <cell r="M1849" t="str">
            <v>Western</v>
          </cell>
        </row>
        <row r="1850">
          <cell r="E1850" t="str">
            <v>SD902</v>
          </cell>
          <cell r="F1850" t="str">
            <v>South Dakota Waiver Program</v>
          </cell>
          <cell r="I1850" t="str">
            <v>SD</v>
          </cell>
          <cell r="J1850" t="str">
            <v>Polly Zwolensky</v>
          </cell>
          <cell r="K1850" t="str">
            <v>HEALTHCARE</v>
          </cell>
          <cell r="L1850" t="str">
            <v>LL GSD</v>
          </cell>
          <cell r="M1850" t="str">
            <v>Western</v>
          </cell>
        </row>
        <row r="1851">
          <cell r="E1851" t="str">
            <v>TE010</v>
          </cell>
          <cell r="F1851" t="str">
            <v>Cuero Community Hospital</v>
          </cell>
          <cell r="I1851" t="str">
            <v>TX</v>
          </cell>
          <cell r="J1851" t="str">
            <v>Open (John Zuder)</v>
          </cell>
          <cell r="K1851" t="str">
            <v>HEALTHCARE</v>
          </cell>
          <cell r="L1851" t="str">
            <v>IS LL</v>
          </cell>
          <cell r="M1851" t="str">
            <v>Inside Sales</v>
          </cell>
        </row>
        <row r="1852">
          <cell r="E1852" t="str">
            <v>TX010</v>
          </cell>
          <cell r="F1852" t="str">
            <v>Cuero Community Hospital</v>
          </cell>
          <cell r="I1852" t="str">
            <v>TX</v>
          </cell>
          <cell r="J1852" t="str">
            <v>Open (John Zuder)</v>
          </cell>
          <cell r="K1852" t="str">
            <v>HEALTHCARE</v>
          </cell>
          <cell r="L1852" t="str">
            <v>IS LL</v>
          </cell>
          <cell r="M1852" t="str">
            <v>Inside Sales</v>
          </cell>
        </row>
        <row r="1853">
          <cell r="E1853" t="str">
            <v>TE012</v>
          </cell>
          <cell r="F1853" t="str">
            <v>BrickStreet Pharmacy</v>
          </cell>
          <cell r="H1853" t="str">
            <v>YES</v>
          </cell>
          <cell r="I1853" t="str">
            <v>TX</v>
          </cell>
          <cell r="J1853" t="str">
            <v>Gopi Shah</v>
          </cell>
          <cell r="K1853" t="str">
            <v>HEALTHCARE</v>
          </cell>
          <cell r="L1853" t="str">
            <v>KEY LL B2B</v>
          </cell>
          <cell r="M1853" t="str">
            <v>Western</v>
          </cell>
        </row>
        <row r="1854">
          <cell r="E1854" t="str">
            <v>TE067</v>
          </cell>
          <cell r="F1854" t="str">
            <v>Shannon Home Health Services</v>
          </cell>
          <cell r="I1854" t="str">
            <v>TX</v>
          </cell>
          <cell r="J1854" t="str">
            <v>Open (John Zuder)</v>
          </cell>
          <cell r="K1854" t="str">
            <v>HEALTHCARE</v>
          </cell>
          <cell r="L1854" t="str">
            <v>IS LL</v>
          </cell>
          <cell r="M1854" t="str">
            <v>Inside Sales</v>
          </cell>
        </row>
        <row r="1855">
          <cell r="E1855" t="str">
            <v>TE135</v>
          </cell>
          <cell r="F1855" t="str">
            <v>Senior Allegiance Home Care</v>
          </cell>
          <cell r="I1855" t="str">
            <v>TX</v>
          </cell>
          <cell r="J1855" t="str">
            <v>Open (John Zuder)</v>
          </cell>
          <cell r="K1855" t="str">
            <v>HEALTHCARE</v>
          </cell>
          <cell r="L1855" t="str">
            <v>IS LL</v>
          </cell>
          <cell r="M1855" t="str">
            <v>Inside Sales</v>
          </cell>
        </row>
        <row r="1856">
          <cell r="E1856" t="str">
            <v>TE635</v>
          </cell>
          <cell r="F1856" t="str">
            <v>Senior Allegiance Home Care</v>
          </cell>
          <cell r="I1856" t="str">
            <v>TX</v>
          </cell>
          <cell r="J1856" t="str">
            <v>Open (John Zuder)</v>
          </cell>
          <cell r="K1856" t="str">
            <v>HEALTHCARE</v>
          </cell>
          <cell r="L1856" t="str">
            <v>IS LL</v>
          </cell>
          <cell r="M1856" t="str">
            <v>Inside Sales</v>
          </cell>
        </row>
        <row r="1857">
          <cell r="E1857" t="str">
            <v>TE314</v>
          </cell>
          <cell r="F1857" t="str">
            <v>Alcom Systems, LLC</v>
          </cell>
          <cell r="I1857" t="str">
            <v>TX</v>
          </cell>
          <cell r="J1857" t="str">
            <v>OPEN LMS/PSF</v>
          </cell>
          <cell r="K1857" t="str">
            <v>HEALTHCARE</v>
          </cell>
          <cell r="L1857" t="str">
            <v>LMS</v>
          </cell>
          <cell r="M1857" t="str">
            <v>CPS</v>
          </cell>
        </row>
        <row r="1858">
          <cell r="E1858" t="str">
            <v>TE501</v>
          </cell>
          <cell r="F1858" t="str">
            <v>Livogis</v>
          </cell>
          <cell r="H1858" t="str">
            <v>YES</v>
          </cell>
          <cell r="I1858" t="str">
            <v>TX</v>
          </cell>
          <cell r="J1858" t="str">
            <v>Gopi Shah</v>
          </cell>
          <cell r="K1858" t="str">
            <v>HEALTHCARE</v>
          </cell>
          <cell r="L1858" t="str">
            <v>KEY LL B2B</v>
          </cell>
          <cell r="M1858" t="str">
            <v>Western</v>
          </cell>
        </row>
        <row r="1859">
          <cell r="E1859" t="str">
            <v>TE605</v>
          </cell>
          <cell r="F1859" t="str">
            <v>NETHC, LLC dba Right at Home Northeast Texas</v>
          </cell>
          <cell r="I1859" t="str">
            <v>TX</v>
          </cell>
          <cell r="J1859" t="str">
            <v>Open (John Zuder)</v>
          </cell>
          <cell r="K1859" t="str">
            <v>HEALTHCARE</v>
          </cell>
          <cell r="L1859" t="str">
            <v>IS LL</v>
          </cell>
          <cell r="M1859" t="str">
            <v>Inside Sales</v>
          </cell>
        </row>
        <row r="1860">
          <cell r="E1860" t="str">
            <v>TE627</v>
          </cell>
          <cell r="F1860" t="str">
            <v>InHouse Systems, Inc.</v>
          </cell>
          <cell r="I1860" t="str">
            <v>TX</v>
          </cell>
          <cell r="J1860" t="str">
            <v>Open (John Zuder)</v>
          </cell>
          <cell r="K1860" t="str">
            <v>HEALTHCARE</v>
          </cell>
          <cell r="L1860" t="str">
            <v>IS LL</v>
          </cell>
          <cell r="M1860" t="str">
            <v>Inside Sales</v>
          </cell>
        </row>
        <row r="1861">
          <cell r="E1861" t="str">
            <v>TN015</v>
          </cell>
          <cell r="F1861" t="str">
            <v>Philips Lifeline - Kingsport</v>
          </cell>
          <cell r="I1861" t="str">
            <v>TN</v>
          </cell>
          <cell r="J1861" t="str">
            <v>OPEN ONE</v>
          </cell>
          <cell r="K1861" t="str">
            <v>HEALTHCARE</v>
          </cell>
          <cell r="L1861" t="str">
            <v>OPEN ONE</v>
          </cell>
          <cell r="M1861" t="str">
            <v>OS</v>
          </cell>
        </row>
        <row r="1862">
          <cell r="E1862" t="str">
            <v>TN024</v>
          </cell>
          <cell r="F1862" t="str">
            <v>Cumberland Medical Center Auxiliary</v>
          </cell>
          <cell r="H1862" t="str">
            <v>YES</v>
          </cell>
          <cell r="I1862" t="str">
            <v>TN</v>
          </cell>
          <cell r="J1862" t="str">
            <v>John Royals</v>
          </cell>
          <cell r="K1862" t="str">
            <v>HEALTHCARE</v>
          </cell>
          <cell r="L1862" t="str">
            <v>KEY LL B2B</v>
          </cell>
          <cell r="M1862" t="str">
            <v>Eastern</v>
          </cell>
        </row>
        <row r="1863">
          <cell r="E1863" t="str">
            <v>TN032</v>
          </cell>
          <cell r="F1863" t="str">
            <v>Philips Lifeline - Lenoir City</v>
          </cell>
          <cell r="G1863" t="str">
            <v>STATE BUCKET</v>
          </cell>
          <cell r="I1863" t="str">
            <v>TN</v>
          </cell>
          <cell r="J1863" t="str">
            <v>John Royals</v>
          </cell>
          <cell r="K1863" t="str">
            <v>HEALTHCARE</v>
          </cell>
          <cell r="L1863" t="str">
            <v>ONE</v>
          </cell>
          <cell r="M1863" t="str">
            <v>Eastern</v>
          </cell>
        </row>
        <row r="1864">
          <cell r="E1864" t="str">
            <v>TN033</v>
          </cell>
          <cell r="F1864" t="str">
            <v>City of Berry Hill</v>
          </cell>
          <cell r="I1864" t="str">
            <v>TN</v>
          </cell>
          <cell r="J1864" t="str">
            <v>Dante Mignucci</v>
          </cell>
          <cell r="K1864" t="str">
            <v>HEALTHCARE</v>
          </cell>
          <cell r="L1864" t="str">
            <v>IS LL</v>
          </cell>
          <cell r="M1864" t="str">
            <v>Inside Sales</v>
          </cell>
        </row>
        <row r="1865">
          <cell r="E1865" t="str">
            <v>TN061</v>
          </cell>
          <cell r="F1865" t="str">
            <v>Philips Lifeline - Lewisburg</v>
          </cell>
          <cell r="I1865" t="str">
            <v>TN</v>
          </cell>
          <cell r="J1865" t="str">
            <v>OPEN ONE</v>
          </cell>
          <cell r="K1865" t="str">
            <v>HEALTHCARE</v>
          </cell>
          <cell r="L1865" t="str">
            <v>OPEN ONE</v>
          </cell>
          <cell r="M1865" t="str">
            <v>OS</v>
          </cell>
        </row>
        <row r="1866">
          <cell r="E1866" t="str">
            <v>TN065</v>
          </cell>
          <cell r="F1866" t="str">
            <v>Philips - Maryville</v>
          </cell>
          <cell r="I1866" t="str">
            <v>TN</v>
          </cell>
          <cell r="J1866" t="str">
            <v>OPEN ONE</v>
          </cell>
          <cell r="K1866" t="str">
            <v>HEALTHCARE</v>
          </cell>
          <cell r="L1866" t="str">
            <v>OPEN ONE</v>
          </cell>
          <cell r="M1866" t="str">
            <v>OS</v>
          </cell>
        </row>
        <row r="1867">
          <cell r="E1867" t="str">
            <v>TN413</v>
          </cell>
          <cell r="F1867" t="str">
            <v>Caring Hearts and Hands of Tennessee</v>
          </cell>
          <cell r="I1867" t="str">
            <v>TN</v>
          </cell>
          <cell r="J1867" t="str">
            <v>Dante Mignucci</v>
          </cell>
          <cell r="K1867" t="str">
            <v>HEALTHCARE</v>
          </cell>
          <cell r="L1867" t="str">
            <v>IS LL</v>
          </cell>
          <cell r="M1867" t="str">
            <v>Inside Sales</v>
          </cell>
        </row>
        <row r="1868">
          <cell r="E1868" t="str">
            <v>TN115</v>
          </cell>
          <cell r="F1868" t="str">
            <v>Secure and Safe at Home</v>
          </cell>
          <cell r="I1868" t="str">
            <v>TN</v>
          </cell>
          <cell r="J1868" t="str">
            <v>Dante Mignucci</v>
          </cell>
          <cell r="K1868" t="str">
            <v>HEALTHCARE</v>
          </cell>
          <cell r="L1868" t="str">
            <v>IS LL</v>
          </cell>
          <cell r="M1868" t="str">
            <v>Inside Sales</v>
          </cell>
        </row>
        <row r="1869">
          <cell r="E1869" t="str">
            <v>TN392</v>
          </cell>
          <cell r="F1869" t="str">
            <v>DIRECT MEDICAL SUPPLIES</v>
          </cell>
          <cell r="I1869" t="str">
            <v>TN</v>
          </cell>
          <cell r="J1869" t="str">
            <v>Dante Mignucci</v>
          </cell>
          <cell r="K1869" t="str">
            <v>HEALTHCARE</v>
          </cell>
          <cell r="L1869" t="str">
            <v>IS LL</v>
          </cell>
          <cell r="M1869" t="str">
            <v>Inside Sales</v>
          </cell>
        </row>
        <row r="1870">
          <cell r="E1870" t="str">
            <v>TN592</v>
          </cell>
          <cell r="F1870" t="str">
            <v>DIRECT MEDICAL SUPPLIES</v>
          </cell>
          <cell r="I1870" t="str">
            <v>TN</v>
          </cell>
          <cell r="J1870" t="str">
            <v>Dante Mignucci</v>
          </cell>
          <cell r="K1870" t="str">
            <v>HEALTHCARE</v>
          </cell>
          <cell r="L1870" t="str">
            <v>IS LL</v>
          </cell>
          <cell r="M1870" t="str">
            <v>Inside Sales</v>
          </cell>
        </row>
        <row r="1871">
          <cell r="E1871" t="str">
            <v>TN405</v>
          </cell>
          <cell r="F1871" t="str">
            <v>NHC HomeCare - Chattanooga</v>
          </cell>
          <cell r="I1871" t="str">
            <v>TN</v>
          </cell>
          <cell r="J1871" t="str">
            <v>Dante Mignucci</v>
          </cell>
          <cell r="K1871" t="str">
            <v>HEALTHCARE</v>
          </cell>
          <cell r="L1871" t="str">
            <v>IS LL</v>
          </cell>
          <cell r="M1871" t="str">
            <v>Inside Sales</v>
          </cell>
        </row>
        <row r="1872">
          <cell r="E1872" t="str">
            <v>TN414</v>
          </cell>
          <cell r="F1872" t="str">
            <v>Knoxville, NHC HomeCare</v>
          </cell>
          <cell r="I1872" t="str">
            <v>TN</v>
          </cell>
          <cell r="J1872" t="str">
            <v>Dante Mignucci</v>
          </cell>
          <cell r="K1872" t="str">
            <v>HEALTHCARE</v>
          </cell>
          <cell r="L1872" t="str">
            <v>IS LL</v>
          </cell>
          <cell r="M1872" t="str">
            <v>Inside Sales</v>
          </cell>
        </row>
        <row r="1873">
          <cell r="E1873" t="str">
            <v>TN430</v>
          </cell>
          <cell r="F1873" t="str">
            <v>Volunteer Home Care, Inc - Camden</v>
          </cell>
          <cell r="I1873" t="str">
            <v>TN</v>
          </cell>
          <cell r="J1873" t="str">
            <v>Dante Mignucci</v>
          </cell>
          <cell r="K1873" t="str">
            <v>HEALTHCARE</v>
          </cell>
          <cell r="L1873" t="str">
            <v>IS LL</v>
          </cell>
          <cell r="M1873" t="str">
            <v>Inside Sales</v>
          </cell>
        </row>
        <row r="1874">
          <cell r="E1874" t="str">
            <v>TN432</v>
          </cell>
          <cell r="F1874" t="str">
            <v>Volunteer Home Care, Inc. - Huntingdon</v>
          </cell>
          <cell r="I1874" t="str">
            <v>TN</v>
          </cell>
          <cell r="J1874" t="str">
            <v>Dante Mignucci</v>
          </cell>
          <cell r="K1874" t="str">
            <v>HEALTHCARE</v>
          </cell>
          <cell r="L1874" t="str">
            <v>IS LL</v>
          </cell>
          <cell r="M1874" t="str">
            <v>Inside Sales</v>
          </cell>
        </row>
        <row r="1875">
          <cell r="E1875" t="str">
            <v>TN433</v>
          </cell>
          <cell r="F1875" t="str">
            <v>Volunteer Home Care Inc. - Humboldt</v>
          </cell>
          <cell r="I1875" t="str">
            <v>TN</v>
          </cell>
          <cell r="J1875" t="str">
            <v>Dante Mignucci</v>
          </cell>
          <cell r="K1875" t="str">
            <v>HEALTHCARE</v>
          </cell>
          <cell r="L1875" t="str">
            <v>IS LL</v>
          </cell>
          <cell r="M1875" t="str">
            <v>Inside Sales</v>
          </cell>
        </row>
        <row r="1876">
          <cell r="E1876" t="str">
            <v>TN434</v>
          </cell>
          <cell r="F1876" t="str">
            <v>Volunteer Home Care, Inc. - Jackson</v>
          </cell>
          <cell r="I1876" t="str">
            <v>TN</v>
          </cell>
          <cell r="J1876" t="str">
            <v>Dante Mignucci</v>
          </cell>
          <cell r="K1876" t="str">
            <v>HEALTHCARE</v>
          </cell>
          <cell r="L1876" t="str">
            <v>IS LL</v>
          </cell>
          <cell r="M1876" t="str">
            <v>Inside Sales</v>
          </cell>
        </row>
        <row r="1877">
          <cell r="E1877" t="str">
            <v>TN436</v>
          </cell>
          <cell r="F1877" t="str">
            <v>Volunteer Home Care, Inc. - Union City</v>
          </cell>
          <cell r="I1877" t="str">
            <v>TN</v>
          </cell>
          <cell r="J1877" t="str">
            <v>Dante Mignucci</v>
          </cell>
          <cell r="K1877" t="str">
            <v>HEALTHCARE</v>
          </cell>
          <cell r="L1877" t="str">
            <v>IS LL</v>
          </cell>
          <cell r="M1877" t="str">
            <v>Inside Sales</v>
          </cell>
        </row>
        <row r="1878">
          <cell r="E1878" t="str">
            <v>TN506</v>
          </cell>
          <cell r="F1878" t="str">
            <v>Dickson, NHC HomeCare</v>
          </cell>
          <cell r="I1878" t="str">
            <v>TN</v>
          </cell>
          <cell r="J1878" t="str">
            <v>Dante Mignucci</v>
          </cell>
          <cell r="K1878" t="str">
            <v>HEALTHCARE</v>
          </cell>
          <cell r="L1878" t="str">
            <v>IS LL</v>
          </cell>
          <cell r="M1878" t="str">
            <v>Inside Sales</v>
          </cell>
        </row>
        <row r="1879">
          <cell r="E1879" t="str">
            <v>TN515</v>
          </cell>
          <cell r="F1879" t="str">
            <v>Secure and Safe at Home</v>
          </cell>
          <cell r="I1879" t="str">
            <v>TN</v>
          </cell>
          <cell r="J1879" t="str">
            <v>Dante Mignucci</v>
          </cell>
          <cell r="K1879" t="str">
            <v>HEALTHCARE</v>
          </cell>
          <cell r="L1879" t="str">
            <v>IS LL</v>
          </cell>
          <cell r="M1879" t="str">
            <v>Inside Sales</v>
          </cell>
        </row>
        <row r="1880">
          <cell r="E1880" t="str">
            <v>TN599</v>
          </cell>
          <cell r="F1880" t="str">
            <v>Good Samaritan Society - Fairfield Glade</v>
          </cell>
          <cell r="I1880" t="str">
            <v>TN</v>
          </cell>
          <cell r="J1880" t="str">
            <v>OPEN SL</v>
          </cell>
          <cell r="K1880" t="str">
            <v>SENIOR LIVING</v>
          </cell>
          <cell r="L1880" t="str">
            <v>PSF</v>
          </cell>
          <cell r="M1880" t="str">
            <v>SL</v>
          </cell>
        </row>
        <row r="1881">
          <cell r="E1881" t="str">
            <v>FL652</v>
          </cell>
          <cell r="F1881" t="str">
            <v>Signature HealthCARE at The Courtyard</v>
          </cell>
          <cell r="I1881" t="str">
            <v>FL</v>
          </cell>
          <cell r="J1881" t="str">
            <v>Open (John Zuder)</v>
          </cell>
          <cell r="K1881" t="str">
            <v>HEALTHCARE</v>
          </cell>
          <cell r="L1881" t="str">
            <v>IS LL</v>
          </cell>
          <cell r="M1881" t="str">
            <v>Inside Sales</v>
          </cell>
        </row>
        <row r="1882">
          <cell r="E1882" t="str">
            <v>FL653</v>
          </cell>
          <cell r="F1882" t="str">
            <v>Signature HealthCARE of No Florida</v>
          </cell>
          <cell r="I1882" t="str">
            <v>FL</v>
          </cell>
          <cell r="J1882" t="str">
            <v>Open (John Zuder)</v>
          </cell>
          <cell r="K1882" t="str">
            <v>HEALTHCARE</v>
          </cell>
          <cell r="L1882" t="str">
            <v>IS LL</v>
          </cell>
          <cell r="M1882" t="str">
            <v>Inside Sales</v>
          </cell>
        </row>
        <row r="1883">
          <cell r="E1883" t="str">
            <v>KY665</v>
          </cell>
          <cell r="F1883" t="str">
            <v>Lee County Care &amp; Rehabilitation Center</v>
          </cell>
          <cell r="I1883" t="str">
            <v>KY</v>
          </cell>
          <cell r="J1883" t="str">
            <v>Open (John Zuder)</v>
          </cell>
          <cell r="K1883" t="str">
            <v>HEALTHCARE</v>
          </cell>
          <cell r="L1883" t="str">
            <v>IS LL</v>
          </cell>
          <cell r="M1883" t="str">
            <v>Inside Sales</v>
          </cell>
        </row>
        <row r="1884">
          <cell r="E1884" t="str">
            <v>KY668</v>
          </cell>
          <cell r="F1884" t="str">
            <v>Signature HealthCARE of Pikeville</v>
          </cell>
          <cell r="I1884" t="str">
            <v>KY</v>
          </cell>
          <cell r="J1884" t="str">
            <v>Open (John Zuder)</v>
          </cell>
          <cell r="K1884" t="str">
            <v>HEALTHCARE</v>
          </cell>
          <cell r="L1884" t="str">
            <v>IS LL</v>
          </cell>
          <cell r="M1884" t="str">
            <v>Inside Sales</v>
          </cell>
        </row>
        <row r="1885">
          <cell r="E1885" t="str">
            <v>KY669</v>
          </cell>
          <cell r="F1885" t="str">
            <v>Riverview Health Care Center</v>
          </cell>
          <cell r="I1885" t="str">
            <v>KY</v>
          </cell>
          <cell r="J1885" t="str">
            <v>Open (John Zuder)</v>
          </cell>
          <cell r="K1885" t="str">
            <v>HEALTHCARE</v>
          </cell>
          <cell r="L1885" t="str">
            <v>IS LL</v>
          </cell>
          <cell r="M1885" t="str">
            <v>Inside Sales</v>
          </cell>
        </row>
        <row r="1886">
          <cell r="E1886" t="str">
            <v>KY675</v>
          </cell>
          <cell r="F1886" t="str">
            <v>Prestonsburg Health Care Center</v>
          </cell>
          <cell r="I1886" t="str">
            <v>KY</v>
          </cell>
          <cell r="J1886" t="str">
            <v>Open (John Zuder)</v>
          </cell>
          <cell r="K1886" t="str">
            <v>HEALTHCARE</v>
          </cell>
          <cell r="L1886" t="str">
            <v>IS LL</v>
          </cell>
          <cell r="M1886" t="str">
            <v>Inside Sales</v>
          </cell>
        </row>
        <row r="1887">
          <cell r="E1887" t="str">
            <v>KY676</v>
          </cell>
          <cell r="F1887" t="str">
            <v>Signature HealthCARE of Spencer County</v>
          </cell>
          <cell r="I1887" t="str">
            <v>KY</v>
          </cell>
          <cell r="J1887" t="str">
            <v>Open (John Zuder)</v>
          </cell>
          <cell r="K1887" t="str">
            <v>HEALTHCARE</v>
          </cell>
          <cell r="L1887" t="str">
            <v>IS LL</v>
          </cell>
          <cell r="M1887" t="str">
            <v>Inside Sales</v>
          </cell>
        </row>
        <row r="1888">
          <cell r="E1888" t="str">
            <v>TN671</v>
          </cell>
          <cell r="F1888" t="str">
            <v>Signature HealthCare of Erin</v>
          </cell>
          <cell r="I1888" t="str">
            <v>TN</v>
          </cell>
          <cell r="J1888" t="str">
            <v>Open (John Zuder)</v>
          </cell>
          <cell r="K1888" t="str">
            <v>HEALTHCARE</v>
          </cell>
          <cell r="L1888" t="str">
            <v>IS LL</v>
          </cell>
          <cell r="M1888" t="str">
            <v>Inside Sales</v>
          </cell>
        </row>
        <row r="1889">
          <cell r="E1889" t="str">
            <v>TN663</v>
          </cell>
          <cell r="F1889" t="str">
            <v>Alexian Brothers Community Services</v>
          </cell>
          <cell r="I1889" t="str">
            <v>TN</v>
          </cell>
          <cell r="J1889" t="str">
            <v>John Royals</v>
          </cell>
          <cell r="K1889" t="str">
            <v>HEALTHCARE</v>
          </cell>
          <cell r="L1889" t="str">
            <v>PSF</v>
          </cell>
          <cell r="M1889" t="str">
            <v>Eastern</v>
          </cell>
        </row>
        <row r="1890">
          <cell r="E1890" t="str">
            <v>TN664</v>
          </cell>
          <cell r="F1890" t="str">
            <v>Alexian Brother - Live at Home</v>
          </cell>
          <cell r="I1890" t="str">
            <v>TN</v>
          </cell>
          <cell r="J1890" t="str">
            <v>John Royals</v>
          </cell>
          <cell r="K1890" t="str">
            <v>HEALTHCARE</v>
          </cell>
          <cell r="L1890" t="str">
            <v>PSF</v>
          </cell>
          <cell r="M1890" t="str">
            <v>Eastern</v>
          </cell>
        </row>
        <row r="1891">
          <cell r="E1891" t="str">
            <v>TN719</v>
          </cell>
          <cell r="F1891" t="str">
            <v>Lifeline of Middle Tennessee</v>
          </cell>
          <cell r="I1891" t="str">
            <v>TN</v>
          </cell>
          <cell r="J1891" t="str">
            <v>OPEN ONE</v>
          </cell>
          <cell r="K1891" t="str">
            <v>HEALTHCARE</v>
          </cell>
          <cell r="L1891" t="str">
            <v>OPEN ONE</v>
          </cell>
          <cell r="M1891" t="str">
            <v>OS</v>
          </cell>
        </row>
        <row r="1892">
          <cell r="E1892" t="str">
            <v>TN765</v>
          </cell>
          <cell r="F1892" t="str">
            <v>Knoxville-Knox County Community Action Committee</v>
          </cell>
          <cell r="I1892" t="str">
            <v>TN</v>
          </cell>
          <cell r="J1892" t="str">
            <v>Dante Mignucci</v>
          </cell>
          <cell r="K1892" t="str">
            <v>HEALTHCARE</v>
          </cell>
          <cell r="L1892" t="str">
            <v>ONE</v>
          </cell>
          <cell r="M1892" t="str">
            <v>Inside Sales</v>
          </cell>
        </row>
        <row r="1893">
          <cell r="E1893" t="str">
            <v>TN788</v>
          </cell>
          <cell r="F1893" t="str">
            <v>Home Instead Senior care</v>
          </cell>
          <cell r="I1893" t="str">
            <v>TN</v>
          </cell>
          <cell r="J1893" t="str">
            <v>Dante Mignucci</v>
          </cell>
          <cell r="K1893" t="str">
            <v>HEALTHCARE</v>
          </cell>
          <cell r="L1893" t="str">
            <v>ONE</v>
          </cell>
          <cell r="M1893" t="str">
            <v>Inside Sales</v>
          </cell>
        </row>
        <row r="1894">
          <cell r="E1894" t="str">
            <v>TN819</v>
          </cell>
          <cell r="F1894" t="str">
            <v>Lifeline of Middle Tennessee</v>
          </cell>
          <cell r="I1894" t="str">
            <v>TN</v>
          </cell>
          <cell r="J1894" t="str">
            <v>OPEN ONE</v>
          </cell>
          <cell r="K1894" t="str">
            <v>HEALTHCARE</v>
          </cell>
          <cell r="L1894" t="str">
            <v>OPEN ONE</v>
          </cell>
          <cell r="M1894" t="str">
            <v>OS</v>
          </cell>
        </row>
        <row r="1895">
          <cell r="E1895" t="str">
            <v>TN928</v>
          </cell>
          <cell r="F1895" t="str">
            <v>Greater Nashville AAAD - Caregivers</v>
          </cell>
          <cell r="H1895" t="str">
            <v>YES</v>
          </cell>
          <cell r="I1895" t="str">
            <v>TN</v>
          </cell>
          <cell r="J1895" t="str">
            <v>John Royals</v>
          </cell>
          <cell r="K1895" t="str">
            <v>HEALTHCARE</v>
          </cell>
          <cell r="L1895" t="str">
            <v>KEY LL GSD</v>
          </cell>
          <cell r="M1895" t="str">
            <v>Eastern</v>
          </cell>
        </row>
        <row r="1896">
          <cell r="E1896" t="str">
            <v>TN929</v>
          </cell>
          <cell r="F1896" t="str">
            <v>Greater Nashville AAAD - State Consumer</v>
          </cell>
          <cell r="H1896" t="str">
            <v>YES</v>
          </cell>
          <cell r="I1896" t="str">
            <v>TN</v>
          </cell>
          <cell r="J1896" t="str">
            <v>John Royals</v>
          </cell>
          <cell r="K1896" t="str">
            <v>HEALTHCARE</v>
          </cell>
          <cell r="L1896" t="str">
            <v>KEY LL GSD</v>
          </cell>
          <cell r="M1896" t="str">
            <v>Eastern</v>
          </cell>
        </row>
        <row r="1897">
          <cell r="E1897" t="str">
            <v>TN930</v>
          </cell>
          <cell r="F1897" t="str">
            <v>Tennesse Metal Retardation Waiver</v>
          </cell>
          <cell r="H1897" t="str">
            <v>YES</v>
          </cell>
          <cell r="I1897" t="str">
            <v>TN</v>
          </cell>
          <cell r="J1897" t="str">
            <v>John Royals</v>
          </cell>
          <cell r="K1897" t="str">
            <v>HEALTHCARE</v>
          </cell>
          <cell r="L1897" t="str">
            <v>KEY LL GSD</v>
          </cell>
          <cell r="M1897" t="str">
            <v>Eastern</v>
          </cell>
        </row>
        <row r="1898">
          <cell r="E1898" t="str">
            <v>TN997</v>
          </cell>
          <cell r="F1898" t="str">
            <v>AMERIGROUP TENNESSEE</v>
          </cell>
          <cell r="H1898" t="str">
            <v>YES</v>
          </cell>
          <cell r="I1898" t="str">
            <v>TN</v>
          </cell>
          <cell r="J1898" t="str">
            <v>John Royals</v>
          </cell>
          <cell r="K1898" t="str">
            <v>HEALTHCARE</v>
          </cell>
          <cell r="L1898" t="str">
            <v>KEY LL GSD</v>
          </cell>
          <cell r="M1898" t="str">
            <v>Eastern</v>
          </cell>
        </row>
        <row r="1899">
          <cell r="E1899" t="str">
            <v>TX021</v>
          </cell>
          <cell r="F1899" t="str">
            <v>GOLDEN CRESCENT AAA</v>
          </cell>
          <cell r="H1899" t="str">
            <v>YES</v>
          </cell>
          <cell r="I1899" t="str">
            <v>TX</v>
          </cell>
          <cell r="J1899" t="str">
            <v>Gopi Shah</v>
          </cell>
          <cell r="K1899" t="str">
            <v>HEALTHCARE</v>
          </cell>
          <cell r="L1899" t="str">
            <v>KEY LL GSD</v>
          </cell>
          <cell r="M1899" t="str">
            <v>Western</v>
          </cell>
        </row>
        <row r="1900">
          <cell r="E1900" t="str">
            <v>TX038</v>
          </cell>
          <cell r="F1900" t="str">
            <v>Matagorda House &amp; Assisted Living</v>
          </cell>
          <cell r="I1900" t="str">
            <v>TX</v>
          </cell>
          <cell r="J1900" t="str">
            <v>Open (John Zuder)</v>
          </cell>
          <cell r="K1900" t="str">
            <v>SENIOR LIVING</v>
          </cell>
          <cell r="L1900" t="str">
            <v>IS LL</v>
          </cell>
          <cell r="M1900" t="str">
            <v>Inside Sales</v>
          </cell>
        </row>
        <row r="1901">
          <cell r="E1901" t="str">
            <v>TX638</v>
          </cell>
          <cell r="F1901" t="str">
            <v>Matagorda House &amp; Legacy Assisted Living</v>
          </cell>
          <cell r="I1901" t="str">
            <v>TX</v>
          </cell>
          <cell r="J1901" t="str">
            <v>Open (John Zuder)</v>
          </cell>
          <cell r="K1901" t="str">
            <v>SENIOR LIVING</v>
          </cell>
          <cell r="L1901" t="str">
            <v>IS LL</v>
          </cell>
          <cell r="M1901" t="str">
            <v>Inside Sales</v>
          </cell>
        </row>
        <row r="1902">
          <cell r="E1902" t="str">
            <v>TX041</v>
          </cell>
          <cell r="F1902" t="str">
            <v>Philips Lifeline - Terrell</v>
          </cell>
          <cell r="I1902" t="str">
            <v>TX</v>
          </cell>
          <cell r="J1902" t="str">
            <v>OPEN ONE</v>
          </cell>
          <cell r="K1902" t="str">
            <v>HEALTHCARE</v>
          </cell>
          <cell r="L1902" t="str">
            <v>OPEN ONE</v>
          </cell>
          <cell r="M1902" t="str">
            <v>OS</v>
          </cell>
        </row>
        <row r="1903">
          <cell r="E1903" t="str">
            <v>TX073</v>
          </cell>
          <cell r="F1903" t="str">
            <v>Lifeline formerly North Texas Med Ctr</v>
          </cell>
          <cell r="G1903" t="str">
            <v>STATE BUCKET</v>
          </cell>
          <cell r="I1903" t="str">
            <v>TX</v>
          </cell>
          <cell r="J1903" t="str">
            <v>Gopi Shah</v>
          </cell>
          <cell r="K1903" t="str">
            <v>HEALTHCARE</v>
          </cell>
          <cell r="L1903" t="str">
            <v>ONE</v>
          </cell>
          <cell r="M1903" t="str">
            <v>Western</v>
          </cell>
        </row>
        <row r="1904">
          <cell r="E1904" t="str">
            <v>TX086</v>
          </cell>
          <cell r="F1904" t="str">
            <v>Kimble County ERS</v>
          </cell>
          <cell r="I1904" t="str">
            <v>TX</v>
          </cell>
          <cell r="J1904" t="str">
            <v>Open (John Zuder)</v>
          </cell>
          <cell r="K1904" t="str">
            <v>HEALTHCARE</v>
          </cell>
          <cell r="L1904" t="str">
            <v>IS LL</v>
          </cell>
          <cell r="M1904" t="str">
            <v>Inside Sales</v>
          </cell>
        </row>
        <row r="1905">
          <cell r="E1905" t="str">
            <v>TX097</v>
          </cell>
          <cell r="F1905" t="str">
            <v>Lifeline - Refugio</v>
          </cell>
          <cell r="I1905" t="str">
            <v>TX</v>
          </cell>
          <cell r="J1905" t="str">
            <v>Gopi Shah</v>
          </cell>
          <cell r="K1905" t="str">
            <v>HEALTHCARE</v>
          </cell>
          <cell r="L1905" t="str">
            <v>ONE</v>
          </cell>
          <cell r="M1905" t="str">
            <v>Western</v>
          </cell>
        </row>
        <row r="1906">
          <cell r="E1906" t="str">
            <v>TX115</v>
          </cell>
          <cell r="F1906" t="str">
            <v>Austin County Freinds of Lifeline</v>
          </cell>
          <cell r="H1906" t="str">
            <v>YES</v>
          </cell>
          <cell r="I1906" t="str">
            <v>TX</v>
          </cell>
          <cell r="J1906" t="str">
            <v>Gopi Shah</v>
          </cell>
          <cell r="K1906" t="str">
            <v>HEALTHCARE</v>
          </cell>
          <cell r="L1906" t="str">
            <v>KEY LL B2B</v>
          </cell>
          <cell r="M1906" t="str">
            <v>Western</v>
          </cell>
        </row>
        <row r="1907">
          <cell r="E1907" t="str">
            <v>TX133</v>
          </cell>
          <cell r="F1907" t="str">
            <v>Philips Lifeline - Columbus</v>
          </cell>
          <cell r="I1907" t="str">
            <v>TX</v>
          </cell>
          <cell r="J1907" t="str">
            <v>OPEN ONE</v>
          </cell>
          <cell r="K1907" t="str">
            <v>HEALTHCARE</v>
          </cell>
          <cell r="L1907" t="str">
            <v>OPEN ONE</v>
          </cell>
          <cell r="M1907" t="str">
            <v>OS</v>
          </cell>
        </row>
        <row r="1908">
          <cell r="E1908" t="str">
            <v>TX152</v>
          </cell>
          <cell r="F1908" t="str">
            <v>Philips - Baytown</v>
          </cell>
          <cell r="I1908" t="str">
            <v>TX</v>
          </cell>
          <cell r="J1908" t="str">
            <v>OPEN ONE</v>
          </cell>
          <cell r="K1908" t="str">
            <v>HEALTHCARE</v>
          </cell>
          <cell r="L1908" t="str">
            <v>OPEN ONE</v>
          </cell>
          <cell r="M1908" t="str">
            <v>OS</v>
          </cell>
        </row>
        <row r="1909">
          <cell r="E1909" t="str">
            <v>TX176</v>
          </cell>
          <cell r="F1909" t="str">
            <v>Jackson County Hospital District</v>
          </cell>
          <cell r="I1909" t="str">
            <v>TX</v>
          </cell>
          <cell r="J1909" t="str">
            <v>Open (John Zuder)</v>
          </cell>
          <cell r="K1909" t="str">
            <v>HEALTHCARE</v>
          </cell>
          <cell r="L1909" t="str">
            <v>IS LL</v>
          </cell>
          <cell r="M1909" t="str">
            <v>Inside Sales</v>
          </cell>
        </row>
        <row r="1910">
          <cell r="E1910" t="str">
            <v>TX652</v>
          </cell>
          <cell r="F1910" t="str">
            <v>Hamilton General Hospital Auxiliary</v>
          </cell>
          <cell r="I1910" t="str">
            <v>TX</v>
          </cell>
          <cell r="J1910" t="str">
            <v>Open (John Zuder)</v>
          </cell>
          <cell r="K1910" t="str">
            <v>HEALTHCARE</v>
          </cell>
          <cell r="L1910" t="str">
            <v>IS LL</v>
          </cell>
          <cell r="M1910" t="str">
            <v>Inside Sales</v>
          </cell>
        </row>
        <row r="1911">
          <cell r="E1911" t="str">
            <v>TX212</v>
          </cell>
          <cell r="F1911" t="str">
            <v>Lifeline Texas - Dept. of Human Services Region 7</v>
          </cell>
          <cell r="H1911" t="str">
            <v>YES</v>
          </cell>
          <cell r="I1911" t="str">
            <v>TX</v>
          </cell>
          <cell r="J1911" t="str">
            <v>Gopi Shah</v>
          </cell>
          <cell r="K1911" t="str">
            <v>HEALTHCARE</v>
          </cell>
          <cell r="L1911" t="str">
            <v>KEY LL GSD</v>
          </cell>
          <cell r="M1911" t="str">
            <v>Western</v>
          </cell>
        </row>
        <row r="1912">
          <cell r="E1912" t="str">
            <v>TX214</v>
          </cell>
          <cell r="F1912" t="str">
            <v>Lifeline Texas - Dept of Human Services Region 7</v>
          </cell>
          <cell r="H1912" t="str">
            <v>YES</v>
          </cell>
          <cell r="I1912" t="str">
            <v>TX</v>
          </cell>
          <cell r="J1912" t="str">
            <v>Gopi Shah</v>
          </cell>
          <cell r="K1912" t="str">
            <v>HEALTHCARE</v>
          </cell>
          <cell r="L1912" t="str">
            <v>KEY LL GSD</v>
          </cell>
          <cell r="M1912" t="str">
            <v>Western</v>
          </cell>
        </row>
        <row r="1913">
          <cell r="E1913" t="str">
            <v>TX234</v>
          </cell>
          <cell r="F1913" t="str">
            <v>Lifeline Texas - Dept. of Human Services Region 9</v>
          </cell>
          <cell r="H1913" t="str">
            <v>YES</v>
          </cell>
          <cell r="I1913" t="str">
            <v>TX</v>
          </cell>
          <cell r="J1913" t="str">
            <v>Gopi Shah</v>
          </cell>
          <cell r="K1913" t="str">
            <v>HEALTHCARE</v>
          </cell>
          <cell r="L1913" t="str">
            <v>KEY LL GSD</v>
          </cell>
          <cell r="M1913" t="str">
            <v>Western</v>
          </cell>
        </row>
        <row r="1914">
          <cell r="E1914" t="str">
            <v>TX263</v>
          </cell>
          <cell r="F1914" t="str">
            <v>Lifeline Texas - Dept. of Human Services Region 8</v>
          </cell>
          <cell r="H1914" t="str">
            <v>YES</v>
          </cell>
          <cell r="I1914" t="str">
            <v>TX</v>
          </cell>
          <cell r="J1914" t="str">
            <v>Gopi Shah</v>
          </cell>
          <cell r="K1914" t="str">
            <v>HEALTHCARE</v>
          </cell>
          <cell r="L1914" t="str">
            <v>KEY LL GSD</v>
          </cell>
          <cell r="M1914" t="str">
            <v>Western</v>
          </cell>
        </row>
        <row r="1915">
          <cell r="E1915" t="str">
            <v>TX264</v>
          </cell>
          <cell r="F1915" t="str">
            <v>Lifeline Texas - Dept. of Human Services Region 11</v>
          </cell>
          <cell r="H1915" t="str">
            <v>YES</v>
          </cell>
          <cell r="I1915" t="str">
            <v>TX</v>
          </cell>
          <cell r="J1915" t="str">
            <v>Gopi Shah</v>
          </cell>
          <cell r="K1915" t="str">
            <v>HEALTHCARE</v>
          </cell>
          <cell r="L1915" t="str">
            <v>KEY LL GSD</v>
          </cell>
          <cell r="M1915" t="str">
            <v>Western</v>
          </cell>
        </row>
        <row r="1916">
          <cell r="E1916" t="str">
            <v>TX276</v>
          </cell>
          <cell r="F1916" t="str">
            <v>Lifeline Texas - Dept. of Human Services Region 4</v>
          </cell>
          <cell r="H1916" t="str">
            <v>YES</v>
          </cell>
          <cell r="I1916" t="str">
            <v>TX</v>
          </cell>
          <cell r="J1916" t="str">
            <v>Gopi Shah</v>
          </cell>
          <cell r="K1916" t="str">
            <v>HEALTHCARE</v>
          </cell>
          <cell r="L1916" t="str">
            <v>KEY LL GSD</v>
          </cell>
          <cell r="M1916" t="str">
            <v>Western</v>
          </cell>
        </row>
        <row r="1917">
          <cell r="E1917" t="str">
            <v>TX278</v>
          </cell>
          <cell r="F1917" t="str">
            <v>Lifeline Texas - Dept. of Human Services Region 5</v>
          </cell>
          <cell r="H1917" t="str">
            <v>YES</v>
          </cell>
          <cell r="I1917" t="str">
            <v>TX</v>
          </cell>
          <cell r="J1917" t="str">
            <v>Gopi Shah</v>
          </cell>
          <cell r="K1917" t="str">
            <v>HEALTHCARE</v>
          </cell>
          <cell r="L1917" t="str">
            <v>KEY LL GSD</v>
          </cell>
          <cell r="M1917" t="str">
            <v>Western</v>
          </cell>
        </row>
        <row r="1918">
          <cell r="E1918" t="str">
            <v>TX280</v>
          </cell>
          <cell r="F1918" t="str">
            <v>Lifeline Texas - Dept. of Human Services Region 3</v>
          </cell>
          <cell r="H1918" t="str">
            <v>YES</v>
          </cell>
          <cell r="I1918" t="str">
            <v>TX</v>
          </cell>
          <cell r="J1918" t="str">
            <v>Gopi Shah</v>
          </cell>
          <cell r="K1918" t="str">
            <v>HEALTHCARE</v>
          </cell>
          <cell r="L1918" t="str">
            <v>KEY LL GSD</v>
          </cell>
          <cell r="M1918" t="str">
            <v>Western</v>
          </cell>
        </row>
        <row r="1919">
          <cell r="E1919" t="str">
            <v>TX284</v>
          </cell>
          <cell r="F1919" t="str">
            <v>Molina - Dallas Region 3</v>
          </cell>
          <cell r="H1919" t="str">
            <v>YES</v>
          </cell>
          <cell r="I1919" t="str">
            <v>TX</v>
          </cell>
          <cell r="J1919" t="str">
            <v>Gopi Shah</v>
          </cell>
          <cell r="K1919" t="str">
            <v>HEALTHCARE</v>
          </cell>
          <cell r="L1919" t="str">
            <v>KEY LL GSD</v>
          </cell>
          <cell r="M1919" t="str">
            <v>Western</v>
          </cell>
        </row>
        <row r="1920">
          <cell r="E1920" t="str">
            <v>TX285</v>
          </cell>
          <cell r="F1920" t="str">
            <v>Lifeline Texas - Dept. of Human Services Region 2</v>
          </cell>
          <cell r="H1920" t="str">
            <v>YES</v>
          </cell>
          <cell r="I1920" t="str">
            <v>TX</v>
          </cell>
          <cell r="J1920" t="str">
            <v>Gopi Shah</v>
          </cell>
          <cell r="K1920" t="str">
            <v>HEALTHCARE</v>
          </cell>
          <cell r="L1920" t="str">
            <v>KEY LL GSD</v>
          </cell>
          <cell r="M1920" t="str">
            <v>Western</v>
          </cell>
        </row>
        <row r="1921">
          <cell r="E1921" t="str">
            <v>TX288</v>
          </cell>
          <cell r="F1921" t="str">
            <v>Lifeline Texas - Dept. of Human Services Region 6</v>
          </cell>
          <cell r="H1921" t="str">
            <v>YES</v>
          </cell>
          <cell r="I1921" t="str">
            <v>TX</v>
          </cell>
          <cell r="J1921" t="str">
            <v>Gopi Shah</v>
          </cell>
          <cell r="K1921" t="str">
            <v>HEALTHCARE</v>
          </cell>
          <cell r="L1921" t="str">
            <v>KEY LL GSD</v>
          </cell>
          <cell r="M1921" t="str">
            <v>Western</v>
          </cell>
        </row>
        <row r="1922">
          <cell r="E1922" t="str">
            <v>TX290</v>
          </cell>
          <cell r="F1922" t="str">
            <v>Lifeline Texas - Dept. of Human Services Region 10</v>
          </cell>
          <cell r="H1922" t="str">
            <v>YES</v>
          </cell>
          <cell r="I1922" t="str">
            <v>TX</v>
          </cell>
          <cell r="J1922" t="str">
            <v>Gopi Shah</v>
          </cell>
          <cell r="K1922" t="str">
            <v>HEALTHCARE</v>
          </cell>
          <cell r="L1922" t="str">
            <v>KEY LL GSD</v>
          </cell>
          <cell r="M1922" t="str">
            <v>Western</v>
          </cell>
        </row>
        <row r="1923">
          <cell r="E1923" t="str">
            <v>TX241</v>
          </cell>
          <cell r="F1923" t="str">
            <v>Pilot Club of Wills Point</v>
          </cell>
          <cell r="H1923" t="str">
            <v>YES</v>
          </cell>
          <cell r="I1923" t="str">
            <v>TX</v>
          </cell>
          <cell r="J1923" t="str">
            <v>Gopi Shah</v>
          </cell>
          <cell r="K1923" t="str">
            <v>HEALTHCARE</v>
          </cell>
          <cell r="L1923" t="str">
            <v>KEY LL B2B</v>
          </cell>
          <cell r="M1923" t="str">
            <v>Western</v>
          </cell>
        </row>
        <row r="1924">
          <cell r="E1924" t="str">
            <v>TX282</v>
          </cell>
          <cell r="F1924" t="str">
            <v>Amerigroup - Dallas Region 3 Star Plus</v>
          </cell>
          <cell r="H1924" t="str">
            <v>YES</v>
          </cell>
          <cell r="I1924" t="str">
            <v>TX</v>
          </cell>
          <cell r="J1924" t="str">
            <v>Gopi Shah</v>
          </cell>
          <cell r="K1924" t="str">
            <v>HEALTHCARE</v>
          </cell>
          <cell r="L1924" t="str">
            <v>KEY LL GSD</v>
          </cell>
          <cell r="M1924" t="str">
            <v>Western</v>
          </cell>
        </row>
        <row r="1925">
          <cell r="E1925" t="str">
            <v>TX283</v>
          </cell>
          <cell r="F1925" t="str">
            <v>Superior - Dallas Region 3 Star Plus</v>
          </cell>
          <cell r="H1925" t="str">
            <v>YES</v>
          </cell>
          <cell r="I1925" t="str">
            <v>TX</v>
          </cell>
          <cell r="J1925" t="str">
            <v>Gopi Shah</v>
          </cell>
          <cell r="K1925" t="str">
            <v>HEALTHCARE</v>
          </cell>
          <cell r="L1925" t="str">
            <v>KEY LL GSD</v>
          </cell>
          <cell r="M1925" t="str">
            <v>Western</v>
          </cell>
        </row>
        <row r="1926">
          <cell r="E1926" t="str">
            <v>TX315</v>
          </cell>
          <cell r="F1926" t="str">
            <v>Wisteria Place</v>
          </cell>
          <cell r="I1926" t="str">
            <v>TX</v>
          </cell>
          <cell r="J1926" t="str">
            <v>Open (John Zuder)</v>
          </cell>
          <cell r="K1926" t="str">
            <v>SENIOR LIVING</v>
          </cell>
          <cell r="L1926" t="str">
            <v>IS LL</v>
          </cell>
          <cell r="M1926" t="str">
            <v>Inside Sales</v>
          </cell>
        </row>
        <row r="1927">
          <cell r="E1927" t="str">
            <v>TX417</v>
          </cell>
          <cell r="F1927" t="str">
            <v>Good Sam - El Paso Towers II</v>
          </cell>
          <cell r="I1927" t="str">
            <v>TX</v>
          </cell>
          <cell r="J1927" t="str">
            <v>Open (John Zuder)</v>
          </cell>
          <cell r="K1927" t="str">
            <v>SENIOR LIVING</v>
          </cell>
          <cell r="L1927" t="str">
            <v>IS LL</v>
          </cell>
          <cell r="M1927" t="str">
            <v>Inside Sales</v>
          </cell>
        </row>
        <row r="1928">
          <cell r="E1928" t="str">
            <v>TX504</v>
          </cell>
          <cell r="F1928" t="str">
            <v>Preston Place - Spectrum Properties</v>
          </cell>
          <cell r="H1928" t="str">
            <v>YES</v>
          </cell>
          <cell r="I1928" t="str">
            <v>TX</v>
          </cell>
          <cell r="J1928" t="str">
            <v>Gopi Shah</v>
          </cell>
          <cell r="K1928" t="str">
            <v>HEALTHCARE</v>
          </cell>
          <cell r="L1928" t="str">
            <v>KEY LL B2B</v>
          </cell>
          <cell r="M1928" t="str">
            <v>Western</v>
          </cell>
        </row>
        <row r="1929">
          <cell r="E1929" t="str">
            <v>TX505</v>
          </cell>
          <cell r="F1929" t="str">
            <v>Meadowstone Place - Spectrum Properties</v>
          </cell>
          <cell r="H1929" t="str">
            <v>YES</v>
          </cell>
          <cell r="I1929" t="str">
            <v>TX</v>
          </cell>
          <cell r="J1929" t="str">
            <v>Gopi Shah</v>
          </cell>
          <cell r="K1929" t="str">
            <v>HEALTHCARE</v>
          </cell>
          <cell r="L1929" t="str">
            <v>KEY LL B2B</v>
          </cell>
          <cell r="M1929" t="str">
            <v>Western</v>
          </cell>
        </row>
        <row r="1930">
          <cell r="E1930" t="str">
            <v>TX506</v>
          </cell>
          <cell r="F1930" t="str">
            <v>Parc Place - Spectrum Properties</v>
          </cell>
          <cell r="H1930" t="str">
            <v>YES</v>
          </cell>
          <cell r="I1930" t="str">
            <v>TX</v>
          </cell>
          <cell r="J1930" t="str">
            <v>Gopi Shah</v>
          </cell>
          <cell r="K1930" t="str">
            <v>HEALTHCARE</v>
          </cell>
          <cell r="L1930" t="str">
            <v>KEY LL B2B</v>
          </cell>
          <cell r="M1930" t="str">
            <v>Western</v>
          </cell>
        </row>
        <row r="1931">
          <cell r="E1931" t="str">
            <v>TX651</v>
          </cell>
          <cell r="F1931" t="str">
            <v>CHRISTUS Homecare</v>
          </cell>
          <cell r="I1931" t="str">
            <v>TX</v>
          </cell>
          <cell r="J1931" t="str">
            <v>Gopi Shah</v>
          </cell>
          <cell r="K1931" t="str">
            <v>HEALTHCARE</v>
          </cell>
          <cell r="L1931" t="str">
            <v>OPEN ONE</v>
          </cell>
          <cell r="M1931" t="str">
            <v>Western</v>
          </cell>
        </row>
        <row r="1932">
          <cell r="E1932" t="str">
            <v>TX742</v>
          </cell>
          <cell r="F1932" t="str">
            <v>Philips Lifeline - Bryan</v>
          </cell>
          <cell r="I1932" t="str">
            <v>TX</v>
          </cell>
          <cell r="J1932" t="str">
            <v>OPEN ONE</v>
          </cell>
          <cell r="K1932" t="str">
            <v>HEALTHCARE</v>
          </cell>
          <cell r="L1932" t="str">
            <v>OPEN ONE</v>
          </cell>
          <cell r="M1932" t="str">
            <v>OS</v>
          </cell>
        </row>
        <row r="1933">
          <cell r="E1933" t="str">
            <v>TX746</v>
          </cell>
          <cell r="F1933" t="str">
            <v>Home Instead Senior Care - Bay Area</v>
          </cell>
          <cell r="I1933" t="str">
            <v>TX</v>
          </cell>
          <cell r="J1933" t="str">
            <v>Open (John Zuder)</v>
          </cell>
          <cell r="K1933" t="str">
            <v>HEALTHCARE</v>
          </cell>
          <cell r="L1933" t="str">
            <v>ONE</v>
          </cell>
          <cell r="M1933" t="str">
            <v>Inside Sales</v>
          </cell>
        </row>
        <row r="1934">
          <cell r="E1934" t="str">
            <v>TX916</v>
          </cell>
          <cell r="F1934" t="str">
            <v>Vita CCAD 3217</v>
          </cell>
          <cell r="H1934" t="str">
            <v>YES</v>
          </cell>
          <cell r="I1934" t="str">
            <v>TX</v>
          </cell>
          <cell r="J1934" t="str">
            <v>Gopi Shah</v>
          </cell>
          <cell r="K1934" t="str">
            <v>HEALTHCARE</v>
          </cell>
          <cell r="L1934" t="str">
            <v>KEY LL GSD</v>
          </cell>
          <cell r="M1934" t="str">
            <v>Western</v>
          </cell>
        </row>
        <row r="1935">
          <cell r="E1935" t="str">
            <v>TX920</v>
          </cell>
          <cell r="F1935" t="str">
            <v>Jan Werner Vitalert</v>
          </cell>
          <cell r="H1935" t="str">
            <v>YES</v>
          </cell>
          <cell r="I1935" t="str">
            <v>TX</v>
          </cell>
          <cell r="J1935" t="str">
            <v>Gopi Shah</v>
          </cell>
          <cell r="K1935" t="str">
            <v>HEALTHCARE</v>
          </cell>
          <cell r="L1935" t="str">
            <v>KEY LL GSD</v>
          </cell>
          <cell r="M1935" t="str">
            <v>Western</v>
          </cell>
        </row>
        <row r="1936">
          <cell r="E1936" t="str">
            <v>TX928</v>
          </cell>
          <cell r="F1936" t="str">
            <v>AMERIGROUP SAN ANTONIO</v>
          </cell>
          <cell r="H1936" t="str">
            <v>YES</v>
          </cell>
          <cell r="I1936" t="str">
            <v>TX</v>
          </cell>
          <cell r="J1936" t="str">
            <v>Gopi Shah</v>
          </cell>
          <cell r="K1936" t="str">
            <v>HEALTHCARE</v>
          </cell>
          <cell r="L1936" t="str">
            <v>KEY LL GSD</v>
          </cell>
          <cell r="M1936" t="str">
            <v>Western</v>
          </cell>
        </row>
        <row r="1937">
          <cell r="E1937" t="str">
            <v>TX929</v>
          </cell>
          <cell r="F1937" t="str">
            <v>Amerigroup Houston</v>
          </cell>
          <cell r="H1937" t="str">
            <v>YES</v>
          </cell>
          <cell r="I1937" t="str">
            <v>TX</v>
          </cell>
          <cell r="J1937" t="str">
            <v>Gopi Shah</v>
          </cell>
          <cell r="K1937" t="str">
            <v>HEALTHCARE</v>
          </cell>
          <cell r="L1937" t="str">
            <v>KEY LL GSD</v>
          </cell>
          <cell r="M1937" t="str">
            <v>Western</v>
          </cell>
        </row>
        <row r="1938">
          <cell r="E1938" t="str">
            <v>TX935</v>
          </cell>
          <cell r="F1938" t="str">
            <v>Amerigroup Lubbock Region 1</v>
          </cell>
          <cell r="H1938" t="str">
            <v>YES</v>
          </cell>
          <cell r="I1938" t="str">
            <v>TX</v>
          </cell>
          <cell r="J1938" t="str">
            <v>Gopi Shah</v>
          </cell>
          <cell r="K1938" t="str">
            <v>HEALTHCARE</v>
          </cell>
          <cell r="L1938" t="str">
            <v>KEY LL GSD</v>
          </cell>
          <cell r="M1938" t="str">
            <v>Western</v>
          </cell>
        </row>
        <row r="1939">
          <cell r="E1939" t="str">
            <v>TX936</v>
          </cell>
          <cell r="F1939" t="str">
            <v>Amerigroup El Paso Region 10</v>
          </cell>
          <cell r="H1939" t="str">
            <v>YES</v>
          </cell>
          <cell r="I1939" t="str">
            <v>TX</v>
          </cell>
          <cell r="J1939" t="str">
            <v>Gopi Shah</v>
          </cell>
          <cell r="K1939" t="str">
            <v>HEALTHCARE</v>
          </cell>
          <cell r="L1939" t="str">
            <v>KEY LL GSD</v>
          </cell>
          <cell r="M1939" t="str">
            <v>Western</v>
          </cell>
        </row>
        <row r="1940">
          <cell r="E1940" t="str">
            <v>TX937</v>
          </cell>
          <cell r="F1940" t="str">
            <v>Amerigroup Non Waiver Subs</v>
          </cell>
          <cell r="H1940" t="str">
            <v>YES</v>
          </cell>
          <cell r="I1940" t="str">
            <v>TX</v>
          </cell>
          <cell r="J1940" t="str">
            <v>Gopi Shah</v>
          </cell>
          <cell r="K1940" t="str">
            <v>HEALTHCARE</v>
          </cell>
          <cell r="L1940" t="str">
            <v>KEY LL GSD</v>
          </cell>
          <cell r="M1940" t="str">
            <v>Western</v>
          </cell>
        </row>
        <row r="1941">
          <cell r="E1941" t="str">
            <v>TX940</v>
          </cell>
          <cell r="F1941" t="str">
            <v>Amerigroup Austin</v>
          </cell>
          <cell r="H1941" t="str">
            <v>YES</v>
          </cell>
          <cell r="I1941" t="str">
            <v>TX</v>
          </cell>
          <cell r="J1941" t="str">
            <v>Gopi Shah</v>
          </cell>
          <cell r="K1941" t="str">
            <v>HEALTHCARE</v>
          </cell>
          <cell r="L1941" t="str">
            <v>KEY LL GSD</v>
          </cell>
          <cell r="M1941" t="str">
            <v>Western</v>
          </cell>
        </row>
        <row r="1942">
          <cell r="E1942" t="str">
            <v>TX941</v>
          </cell>
          <cell r="F1942" t="str">
            <v>Evercare Austin</v>
          </cell>
          <cell r="H1942" t="str">
            <v>YES</v>
          </cell>
          <cell r="I1942" t="str">
            <v>TX</v>
          </cell>
          <cell r="J1942" t="str">
            <v>Gopi Shah</v>
          </cell>
          <cell r="K1942" t="str">
            <v>HEALTHCARE</v>
          </cell>
          <cell r="L1942" t="str">
            <v>KEY LL GSD</v>
          </cell>
          <cell r="M1942" t="str">
            <v>Western</v>
          </cell>
        </row>
        <row r="1943">
          <cell r="E1943" t="str">
            <v>TX942</v>
          </cell>
          <cell r="F1943" t="str">
            <v>Molina Houston</v>
          </cell>
          <cell r="H1943" t="str">
            <v>YES</v>
          </cell>
          <cell r="I1943" t="str">
            <v>TX</v>
          </cell>
          <cell r="J1943" t="str">
            <v>Gopi Shah</v>
          </cell>
          <cell r="K1943" t="str">
            <v>HEALTHCARE</v>
          </cell>
          <cell r="L1943" t="str">
            <v>KEY LL GSD</v>
          </cell>
          <cell r="M1943" t="str">
            <v>Western</v>
          </cell>
        </row>
        <row r="1944">
          <cell r="E1944" t="str">
            <v>TX943</v>
          </cell>
          <cell r="F1944" t="str">
            <v>Superior Corpus Christi</v>
          </cell>
          <cell r="H1944" t="str">
            <v>YES</v>
          </cell>
          <cell r="I1944" t="str">
            <v>TX</v>
          </cell>
          <cell r="J1944" t="str">
            <v>Gopi Shah</v>
          </cell>
          <cell r="K1944" t="str">
            <v>HEALTHCARE</v>
          </cell>
          <cell r="L1944" t="str">
            <v>KEY LL GSD</v>
          </cell>
          <cell r="M1944" t="str">
            <v>Western</v>
          </cell>
        </row>
        <row r="1945">
          <cell r="E1945" t="str">
            <v>TX945</v>
          </cell>
          <cell r="F1945" t="str">
            <v>SUPERIOR SAN ANTONIO</v>
          </cell>
          <cell r="H1945" t="str">
            <v>YES</v>
          </cell>
          <cell r="I1945" t="str">
            <v>TX</v>
          </cell>
          <cell r="J1945" t="str">
            <v>Gopi Shah</v>
          </cell>
          <cell r="K1945" t="str">
            <v>HEALTHCARE</v>
          </cell>
          <cell r="L1945" t="str">
            <v>KEY LL GSD</v>
          </cell>
          <cell r="M1945" t="str">
            <v>Western</v>
          </cell>
        </row>
        <row r="1946">
          <cell r="E1946" t="str">
            <v>TX946</v>
          </cell>
          <cell r="F1946" t="str">
            <v>Superior Lubbock Region 1</v>
          </cell>
          <cell r="H1946" t="str">
            <v>YES</v>
          </cell>
          <cell r="I1946" t="str">
            <v>TX</v>
          </cell>
          <cell r="J1946" t="str">
            <v>Gopi Shah</v>
          </cell>
          <cell r="K1946" t="str">
            <v>HEALTHCARE</v>
          </cell>
          <cell r="L1946" t="str">
            <v>KEY LL GSD</v>
          </cell>
          <cell r="M1946" t="str">
            <v>Western</v>
          </cell>
        </row>
        <row r="1947">
          <cell r="E1947" t="str">
            <v>TX947</v>
          </cell>
          <cell r="F1947" t="str">
            <v>Superior Hildalgo</v>
          </cell>
          <cell r="H1947" t="str">
            <v>YES</v>
          </cell>
          <cell r="I1947" t="str">
            <v>TX</v>
          </cell>
          <cell r="J1947" t="str">
            <v>Gopi Shah</v>
          </cell>
          <cell r="K1947" t="str">
            <v>HEALTHCARE</v>
          </cell>
          <cell r="L1947" t="str">
            <v>KEY LL GSD</v>
          </cell>
          <cell r="M1947" t="str">
            <v>Western</v>
          </cell>
        </row>
        <row r="1948">
          <cell r="E1948" t="str">
            <v>TX950</v>
          </cell>
          <cell r="F1948" t="str">
            <v>Superior RSA West</v>
          </cell>
          <cell r="H1948" t="str">
            <v>YES</v>
          </cell>
          <cell r="I1948" t="str">
            <v>TX</v>
          </cell>
          <cell r="J1948" t="str">
            <v>Gopi Shah</v>
          </cell>
          <cell r="K1948" t="str">
            <v>HEALTHCARE</v>
          </cell>
          <cell r="L1948" t="str">
            <v>KEY LL GSD</v>
          </cell>
          <cell r="M1948" t="str">
            <v>Western</v>
          </cell>
        </row>
        <row r="1949">
          <cell r="E1949" t="str">
            <v>TX951</v>
          </cell>
          <cell r="F1949" t="str">
            <v>Superior RSA Central</v>
          </cell>
          <cell r="H1949" t="str">
            <v>YES</v>
          </cell>
          <cell r="I1949" t="str">
            <v>TX</v>
          </cell>
          <cell r="J1949" t="str">
            <v>Gopi Shah</v>
          </cell>
          <cell r="K1949" t="str">
            <v>HEALTHCARE</v>
          </cell>
          <cell r="L1949" t="str">
            <v>KEY LL GSD</v>
          </cell>
          <cell r="M1949" t="str">
            <v>Western</v>
          </cell>
        </row>
        <row r="1950">
          <cell r="E1950" t="str">
            <v>TX981</v>
          </cell>
          <cell r="F1950" t="str">
            <v>Bravo Health of Texas</v>
          </cell>
          <cell r="H1950" t="str">
            <v>YES</v>
          </cell>
          <cell r="I1950" t="str">
            <v>TX</v>
          </cell>
          <cell r="J1950" t="str">
            <v>Gopi Shah</v>
          </cell>
          <cell r="K1950" t="str">
            <v>HEALTHCARE</v>
          </cell>
          <cell r="L1950" t="str">
            <v>KEY LL GSD</v>
          </cell>
          <cell r="M1950" t="str">
            <v>Western</v>
          </cell>
        </row>
        <row r="1951">
          <cell r="E1951" t="str">
            <v>TX982</v>
          </cell>
          <cell r="F1951" t="str">
            <v>PACE at Silver Star</v>
          </cell>
          <cell r="H1951" t="str">
            <v>YES</v>
          </cell>
          <cell r="I1951" t="str">
            <v>TX</v>
          </cell>
          <cell r="J1951" t="str">
            <v>Gopi Shah</v>
          </cell>
          <cell r="K1951" t="str">
            <v>HEALTHCARE</v>
          </cell>
          <cell r="L1951" t="str">
            <v>KEY LL GSD</v>
          </cell>
          <cell r="M1951" t="str">
            <v>Western</v>
          </cell>
        </row>
        <row r="1952">
          <cell r="E1952" t="str">
            <v>TX996</v>
          </cell>
          <cell r="F1952" t="str">
            <v>TX996 MOLINA HEALTH PLAN</v>
          </cell>
          <cell r="H1952" t="str">
            <v>YES</v>
          </cell>
          <cell r="I1952" t="str">
            <v>TX</v>
          </cell>
          <cell r="J1952" t="str">
            <v>Gopi Shah</v>
          </cell>
          <cell r="K1952" t="str">
            <v>HEALTHCARE</v>
          </cell>
          <cell r="L1952" t="str">
            <v>KEY LL GSD</v>
          </cell>
          <cell r="M1952" t="str">
            <v>Western</v>
          </cell>
        </row>
        <row r="1953">
          <cell r="E1953" t="str">
            <v>FE199</v>
          </cell>
          <cell r="F1953" t="str">
            <v>Medical Networks</v>
          </cell>
          <cell r="I1953" t="str">
            <v>UT</v>
          </cell>
          <cell r="J1953" t="str">
            <v>Gopi Shah</v>
          </cell>
          <cell r="K1953" t="str">
            <v>CARESAGE</v>
          </cell>
          <cell r="L1953" t="str">
            <v>PSF</v>
          </cell>
          <cell r="M1953" t="str">
            <v>Western</v>
          </cell>
        </row>
        <row r="1954">
          <cell r="E1954" t="str">
            <v>FE238</v>
          </cell>
          <cell r="F1954" t="str">
            <v>Medical Networks</v>
          </cell>
          <cell r="I1954" t="str">
            <v>UT</v>
          </cell>
          <cell r="J1954" t="str">
            <v>Gopi Shah</v>
          </cell>
          <cell r="K1954" t="str">
            <v>CARESAGE</v>
          </cell>
          <cell r="L1954" t="str">
            <v>PSF</v>
          </cell>
          <cell r="M1954" t="str">
            <v>Western</v>
          </cell>
        </row>
        <row r="1955">
          <cell r="E1955" t="str">
            <v>UT118</v>
          </cell>
          <cell r="F1955" t="str">
            <v>Medical Networks</v>
          </cell>
          <cell r="I1955" t="str">
            <v>UT</v>
          </cell>
          <cell r="J1955" t="str">
            <v>Gopi Shah</v>
          </cell>
          <cell r="K1955" t="str">
            <v>HEALTHCARE</v>
          </cell>
          <cell r="L1955" t="str">
            <v>LL B2B</v>
          </cell>
          <cell r="M1955" t="str">
            <v>Western</v>
          </cell>
        </row>
        <row r="1956">
          <cell r="E1956" t="str">
            <v>UT618</v>
          </cell>
          <cell r="F1956" t="str">
            <v>Medical Networks</v>
          </cell>
          <cell r="I1956" t="str">
            <v>UT</v>
          </cell>
          <cell r="J1956" t="str">
            <v>Gopi Shah</v>
          </cell>
          <cell r="K1956" t="str">
            <v>HEALTHCARE</v>
          </cell>
          <cell r="L1956" t="str">
            <v>PSF</v>
          </cell>
          <cell r="M1956" t="str">
            <v>Western</v>
          </cell>
        </row>
        <row r="1957">
          <cell r="E1957" t="str">
            <v>UT620</v>
          </cell>
          <cell r="F1957" t="str">
            <v>Medical Networks</v>
          </cell>
          <cell r="I1957" t="str">
            <v>UT</v>
          </cell>
          <cell r="J1957" t="str">
            <v>Gopi Shah</v>
          </cell>
          <cell r="K1957" t="str">
            <v>HEALTHCARE</v>
          </cell>
          <cell r="L1957" t="str">
            <v>LL B2B</v>
          </cell>
          <cell r="M1957" t="str">
            <v>Western</v>
          </cell>
        </row>
        <row r="1958">
          <cell r="E1958" t="str">
            <v>UT125</v>
          </cell>
          <cell r="F1958" t="str">
            <v>Community Nurses Services</v>
          </cell>
          <cell r="I1958" t="str">
            <v>UT</v>
          </cell>
          <cell r="J1958" t="str">
            <v>Dante Mignucci</v>
          </cell>
          <cell r="K1958" t="str">
            <v>HEALTHCARE</v>
          </cell>
          <cell r="L1958" t="str">
            <v>IS LL</v>
          </cell>
          <cell r="M1958" t="str">
            <v>Inside Sales</v>
          </cell>
        </row>
        <row r="1959">
          <cell r="E1959" t="str">
            <v>UT130</v>
          </cell>
          <cell r="F1959" t="str">
            <v>Choice Home Medical</v>
          </cell>
          <cell r="I1959" t="str">
            <v>UT</v>
          </cell>
          <cell r="J1959" t="str">
            <v>OPEN LMS/PSF</v>
          </cell>
          <cell r="K1959" t="str">
            <v>HEALTHCARE</v>
          </cell>
          <cell r="L1959" t="str">
            <v>LMS</v>
          </cell>
          <cell r="M1959" t="str">
            <v>CPS</v>
          </cell>
        </row>
        <row r="1960">
          <cell r="E1960" t="str">
            <v>ID607</v>
          </cell>
          <cell r="F1960" t="str">
            <v>Alpine Home Care</v>
          </cell>
          <cell r="I1960" t="str">
            <v>ID</v>
          </cell>
          <cell r="J1960" t="str">
            <v>Gopi Shah</v>
          </cell>
          <cell r="K1960" t="str">
            <v>HEALTHCARE</v>
          </cell>
          <cell r="L1960" t="str">
            <v>PSF</v>
          </cell>
          <cell r="M1960" t="str">
            <v>Western</v>
          </cell>
        </row>
        <row r="1961">
          <cell r="E1961" t="str">
            <v>ID609</v>
          </cell>
          <cell r="F1961" t="str">
            <v>Creekside Home Care</v>
          </cell>
          <cell r="I1961" t="str">
            <v>ID</v>
          </cell>
          <cell r="J1961" t="str">
            <v>Gopi Shah</v>
          </cell>
          <cell r="K1961" t="str">
            <v>HEALTHCARE</v>
          </cell>
          <cell r="L1961" t="str">
            <v>PSF</v>
          </cell>
          <cell r="M1961" t="str">
            <v>Western</v>
          </cell>
        </row>
        <row r="1962">
          <cell r="E1962" t="str">
            <v>UT603</v>
          </cell>
          <cell r="F1962" t="str">
            <v>Philips Lifeline - Salt Lake City</v>
          </cell>
          <cell r="G1962" t="str">
            <v>STATE BUCKET</v>
          </cell>
          <cell r="I1962" t="str">
            <v>UT</v>
          </cell>
          <cell r="J1962" t="str">
            <v>Gopi Shah</v>
          </cell>
          <cell r="K1962" t="str">
            <v>HEALTHCARE</v>
          </cell>
          <cell r="L1962" t="str">
            <v>ONE</v>
          </cell>
          <cell r="M1962" t="str">
            <v>Western</v>
          </cell>
        </row>
        <row r="1963">
          <cell r="E1963" t="str">
            <v>UT605</v>
          </cell>
          <cell r="F1963" t="str">
            <v>Philips - Midvale</v>
          </cell>
          <cell r="I1963" t="str">
            <v>UT</v>
          </cell>
          <cell r="J1963" t="str">
            <v>OPEN ONE</v>
          </cell>
          <cell r="K1963" t="str">
            <v>HEALTHCARE</v>
          </cell>
          <cell r="L1963" t="str">
            <v>OPEN ONE</v>
          </cell>
          <cell r="M1963" t="str">
            <v>OS</v>
          </cell>
        </row>
        <row r="1964">
          <cell r="E1964" t="str">
            <v>UT607</v>
          </cell>
          <cell r="F1964" t="str">
            <v>Alliance Lifeline</v>
          </cell>
          <cell r="I1964" t="str">
            <v>UT</v>
          </cell>
          <cell r="J1964" t="str">
            <v>Gopi Shah</v>
          </cell>
          <cell r="K1964" t="str">
            <v>HEALTHCARE</v>
          </cell>
          <cell r="L1964" t="str">
            <v>PSF</v>
          </cell>
          <cell r="M1964" t="str">
            <v>Western</v>
          </cell>
        </row>
        <row r="1965">
          <cell r="E1965" t="str">
            <v>UT625</v>
          </cell>
          <cell r="F1965" t="str">
            <v>At-Home Health Care Service, Inc.</v>
          </cell>
          <cell r="I1965" t="str">
            <v>UT</v>
          </cell>
          <cell r="J1965" t="str">
            <v>Gopi Shah</v>
          </cell>
          <cell r="K1965" t="str">
            <v>HEALTHCARE</v>
          </cell>
          <cell r="L1965" t="str">
            <v>PSF</v>
          </cell>
          <cell r="M1965" t="str">
            <v>Western</v>
          </cell>
        </row>
        <row r="1966">
          <cell r="E1966" t="str">
            <v>ID648</v>
          </cell>
          <cell r="F1966" t="str">
            <v>Senior Service Home Care</v>
          </cell>
          <cell r="I1966" t="str">
            <v>ID</v>
          </cell>
          <cell r="J1966" t="str">
            <v>Open (John Zuder)</v>
          </cell>
          <cell r="K1966" t="str">
            <v>HEALTHCARE</v>
          </cell>
          <cell r="L1966" t="str">
            <v>IS LL</v>
          </cell>
          <cell r="M1966" t="str">
            <v>Inside Sales</v>
          </cell>
        </row>
        <row r="1967">
          <cell r="E1967" t="str">
            <v>UT628</v>
          </cell>
          <cell r="F1967" t="str">
            <v>Senior Service Home Care</v>
          </cell>
          <cell r="I1967" t="str">
            <v>UT</v>
          </cell>
          <cell r="J1967" t="str">
            <v>Gopi Shah</v>
          </cell>
          <cell r="K1967" t="str">
            <v>HEALTHCARE</v>
          </cell>
          <cell r="L1967" t="str">
            <v>PSF</v>
          </cell>
          <cell r="M1967" t="str">
            <v>Western</v>
          </cell>
        </row>
        <row r="1968">
          <cell r="E1968" t="str">
            <v>UT709</v>
          </cell>
          <cell r="F1968" t="str">
            <v>Envision Home Health</v>
          </cell>
          <cell r="I1968" t="str">
            <v>UT</v>
          </cell>
          <cell r="J1968" t="str">
            <v>OPEN ONE</v>
          </cell>
          <cell r="K1968" t="str">
            <v>HEALTHCARE</v>
          </cell>
          <cell r="L1968" t="str">
            <v>OPEN ONE</v>
          </cell>
          <cell r="M1968" t="str">
            <v>OS</v>
          </cell>
        </row>
        <row r="1969">
          <cell r="E1969" t="str">
            <v>UT743</v>
          </cell>
          <cell r="F1969" t="str">
            <v>Five County Association of Governments</v>
          </cell>
          <cell r="I1969" t="str">
            <v>UT</v>
          </cell>
          <cell r="J1969" t="str">
            <v>Gopi Shah</v>
          </cell>
          <cell r="K1969" t="str">
            <v>HEALTHCARE</v>
          </cell>
          <cell r="L1969" t="str">
            <v>LL GSD</v>
          </cell>
          <cell r="M1969" t="str">
            <v>Western</v>
          </cell>
        </row>
        <row r="1970">
          <cell r="E1970" t="str">
            <v>UT902</v>
          </cell>
          <cell r="F1970" t="str">
            <v>Salt Lake County UT Medicaid</v>
          </cell>
          <cell r="I1970" t="str">
            <v>UT</v>
          </cell>
          <cell r="J1970" t="str">
            <v>Gopi Shah</v>
          </cell>
          <cell r="K1970" t="str">
            <v>HEALTHCARE</v>
          </cell>
          <cell r="L1970" t="str">
            <v>LL GSD</v>
          </cell>
          <cell r="M1970" t="str">
            <v>Western</v>
          </cell>
        </row>
        <row r="1971">
          <cell r="E1971" t="str">
            <v>UT904</v>
          </cell>
          <cell r="F1971" t="str">
            <v>Salt Lake County UT Medicaid - Waiver</v>
          </cell>
          <cell r="I1971" t="str">
            <v>UT</v>
          </cell>
          <cell r="J1971" t="str">
            <v>Gopi Shah</v>
          </cell>
          <cell r="K1971" t="str">
            <v>HEALTHCARE</v>
          </cell>
          <cell r="L1971" t="str">
            <v>LL GSD</v>
          </cell>
          <cell r="M1971" t="str">
            <v>Western</v>
          </cell>
        </row>
        <row r="1972">
          <cell r="E1972" t="str">
            <v>UT909</v>
          </cell>
          <cell r="F1972" t="str">
            <v>Davis County Dept. of Health</v>
          </cell>
          <cell r="I1972" t="str">
            <v>UT</v>
          </cell>
          <cell r="J1972" t="str">
            <v>Gopi Shah</v>
          </cell>
          <cell r="K1972" t="str">
            <v>HEALTHCARE</v>
          </cell>
          <cell r="L1972" t="str">
            <v>LL GSD</v>
          </cell>
          <cell r="M1972" t="str">
            <v>Western</v>
          </cell>
        </row>
        <row r="1973">
          <cell r="E1973" t="str">
            <v>VA024</v>
          </cell>
          <cell r="F1973" t="str">
            <v>Virginia Hospital Center Arlington Healt</v>
          </cell>
          <cell r="H1973" t="str">
            <v>YES</v>
          </cell>
          <cell r="I1973" t="str">
            <v>VA</v>
          </cell>
          <cell r="J1973" t="str">
            <v>John Royals</v>
          </cell>
          <cell r="K1973" t="str">
            <v>HEALTHCARE</v>
          </cell>
          <cell r="L1973" t="str">
            <v>KEY LL B2B</v>
          </cell>
          <cell r="M1973" t="str">
            <v>Eastern</v>
          </cell>
        </row>
        <row r="1974">
          <cell r="E1974" t="str">
            <v>VA124</v>
          </cell>
          <cell r="F1974" t="str">
            <v>Virginia Hospital Center Arlington Healt</v>
          </cell>
          <cell r="I1974" t="str">
            <v>VA</v>
          </cell>
          <cell r="J1974" t="str">
            <v>John Royals</v>
          </cell>
          <cell r="K1974" t="str">
            <v>HEALTHCARE</v>
          </cell>
          <cell r="L1974" t="str">
            <v>PSF</v>
          </cell>
          <cell r="M1974" t="str">
            <v>Eastern</v>
          </cell>
        </row>
        <row r="1975">
          <cell r="E1975" t="str">
            <v>VA224</v>
          </cell>
          <cell r="F1975" t="str">
            <v>Virginia Hospital Center Arlington</v>
          </cell>
          <cell r="I1975" t="str">
            <v>VA</v>
          </cell>
          <cell r="J1975" t="str">
            <v>John Royals</v>
          </cell>
          <cell r="K1975" t="str">
            <v>HEALTHCARE</v>
          </cell>
          <cell r="L1975" t="str">
            <v>PSF</v>
          </cell>
          <cell r="M1975" t="str">
            <v>Eastern</v>
          </cell>
        </row>
        <row r="1976">
          <cell r="E1976" t="str">
            <v>VA424</v>
          </cell>
          <cell r="F1976" t="str">
            <v>Virginia Hospital Center Arlington Healt</v>
          </cell>
          <cell r="I1976" t="str">
            <v>VA</v>
          </cell>
          <cell r="J1976" t="str">
            <v>John Royals</v>
          </cell>
          <cell r="K1976" t="str">
            <v>HEALTHCARE</v>
          </cell>
          <cell r="L1976" t="str">
            <v>PSF</v>
          </cell>
          <cell r="M1976" t="str">
            <v>Eastern</v>
          </cell>
        </row>
        <row r="1977">
          <cell r="E1977" t="str">
            <v>VA624</v>
          </cell>
          <cell r="F1977" t="str">
            <v>Virginia Hospital Center Arlington Healt</v>
          </cell>
          <cell r="I1977" t="str">
            <v>VA</v>
          </cell>
          <cell r="J1977" t="str">
            <v>John Royals</v>
          </cell>
          <cell r="K1977" t="str">
            <v>HEALTHCARE</v>
          </cell>
          <cell r="L1977" t="str">
            <v>PSF</v>
          </cell>
          <cell r="M1977" t="str">
            <v>Eastern</v>
          </cell>
        </row>
        <row r="1978">
          <cell r="E1978" t="str">
            <v>VA026</v>
          </cell>
          <cell r="F1978" t="str">
            <v>Sentara RMH Lifeline</v>
          </cell>
          <cell r="I1978" t="str">
            <v>VA</v>
          </cell>
          <cell r="J1978" t="str">
            <v>OPEN LMS/PSF</v>
          </cell>
          <cell r="K1978" t="str">
            <v>HEALTHCARE</v>
          </cell>
          <cell r="L1978" t="str">
            <v>LMS</v>
          </cell>
          <cell r="M1978" t="str">
            <v>CPS</v>
          </cell>
        </row>
        <row r="1979">
          <cell r="E1979" t="str">
            <v>VA690</v>
          </cell>
          <cell r="F1979" t="str">
            <v>Sentara RMH Lifeline</v>
          </cell>
          <cell r="I1979" t="str">
            <v>VA</v>
          </cell>
          <cell r="J1979" t="str">
            <v>OPEN LMS/PSF</v>
          </cell>
          <cell r="K1979" t="str">
            <v>HEALTHCARE</v>
          </cell>
          <cell r="L1979" t="str">
            <v>PSF</v>
          </cell>
          <cell r="M1979" t="str">
            <v>CPS</v>
          </cell>
        </row>
        <row r="1980">
          <cell r="E1980" t="str">
            <v>VA045</v>
          </cell>
          <cell r="F1980" t="str">
            <v>Philips Lifeline</v>
          </cell>
          <cell r="G1980" t="str">
            <v>STATE BUCKET</v>
          </cell>
          <cell r="I1980" t="str">
            <v>VA</v>
          </cell>
          <cell r="J1980" t="str">
            <v>John Royals</v>
          </cell>
          <cell r="K1980" t="str">
            <v>HEALTHCARE</v>
          </cell>
          <cell r="L1980" t="str">
            <v>ONE</v>
          </cell>
          <cell r="M1980" t="str">
            <v>Eastern</v>
          </cell>
        </row>
        <row r="1981">
          <cell r="E1981" t="str">
            <v>VA616</v>
          </cell>
          <cell r="F1981" t="str">
            <v>Centra PACE</v>
          </cell>
          <cell r="I1981" t="str">
            <v>VA</v>
          </cell>
          <cell r="J1981" t="str">
            <v>John Royals</v>
          </cell>
          <cell r="K1981" t="str">
            <v>HEALTHCARE</v>
          </cell>
          <cell r="L1981" t="str">
            <v>PSF</v>
          </cell>
          <cell r="M1981" t="str">
            <v>Eastern</v>
          </cell>
        </row>
        <row r="1982">
          <cell r="E1982" t="str">
            <v>VA696</v>
          </cell>
          <cell r="F1982" t="str">
            <v>Centra PACE - Farmville</v>
          </cell>
          <cell r="I1982" t="str">
            <v>VA</v>
          </cell>
          <cell r="J1982" t="str">
            <v>John Royals</v>
          </cell>
          <cell r="K1982" t="str">
            <v>HEALTHCARE</v>
          </cell>
          <cell r="L1982" t="str">
            <v>PSF</v>
          </cell>
          <cell r="M1982" t="str">
            <v>Eastern</v>
          </cell>
        </row>
        <row r="1983">
          <cell r="E1983" t="str">
            <v>VA403</v>
          </cell>
          <cell r="F1983" t="str">
            <v>Lake Country Area Agency on Aging</v>
          </cell>
          <cell r="I1983" t="str">
            <v>VA</v>
          </cell>
          <cell r="J1983" t="str">
            <v>Tyler Hedrick</v>
          </cell>
          <cell r="K1983" t="str">
            <v>HEALTHCARE</v>
          </cell>
          <cell r="L1983" t="str">
            <v>IS LL</v>
          </cell>
          <cell r="M1983" t="str">
            <v>Inside Sales</v>
          </cell>
        </row>
        <row r="1984">
          <cell r="E1984" t="str">
            <v>VA044</v>
          </cell>
          <cell r="F1984" t="str">
            <v>Valley Health System</v>
          </cell>
          <cell r="H1984" t="str">
            <v>YES</v>
          </cell>
          <cell r="I1984" t="str">
            <v>VA</v>
          </cell>
          <cell r="J1984" t="str">
            <v>John Royals</v>
          </cell>
          <cell r="K1984" t="str">
            <v>HEALTHCARE</v>
          </cell>
          <cell r="L1984" t="str">
            <v>KEY LL B2B</v>
          </cell>
          <cell r="M1984" t="str">
            <v>Eastern</v>
          </cell>
        </row>
        <row r="1985">
          <cell r="E1985" t="str">
            <v>VA427</v>
          </cell>
          <cell r="F1985" t="str">
            <v>Valley Health System</v>
          </cell>
          <cell r="I1985" t="str">
            <v>VA</v>
          </cell>
          <cell r="J1985" t="str">
            <v>John Royals</v>
          </cell>
          <cell r="K1985" t="str">
            <v>HEALTHCARE</v>
          </cell>
          <cell r="L1985" t="str">
            <v>PSF</v>
          </cell>
          <cell r="M1985" t="str">
            <v>Eastern</v>
          </cell>
        </row>
        <row r="1986">
          <cell r="E1986" t="str">
            <v>VA627</v>
          </cell>
          <cell r="F1986" t="str">
            <v>Valley Health System</v>
          </cell>
          <cell r="I1986" t="str">
            <v>VA</v>
          </cell>
          <cell r="J1986" t="str">
            <v>John Royals</v>
          </cell>
          <cell r="K1986" t="str">
            <v>HEALTHCARE</v>
          </cell>
          <cell r="L1986" t="str">
            <v>PSF</v>
          </cell>
          <cell r="M1986" t="str">
            <v>Eastern</v>
          </cell>
        </row>
        <row r="1987">
          <cell r="E1987" t="str">
            <v>VA640</v>
          </cell>
          <cell r="F1987" t="str">
            <v>Seniorcorp, Inc</v>
          </cell>
          <cell r="I1987" t="str">
            <v>VA</v>
          </cell>
          <cell r="J1987" t="str">
            <v>OPEN LMS/PSF</v>
          </cell>
          <cell r="K1987" t="str">
            <v>HEALTHCARE</v>
          </cell>
          <cell r="L1987" t="str">
            <v>PSF</v>
          </cell>
          <cell r="M1987" t="str">
            <v>CPS</v>
          </cell>
        </row>
        <row r="1988">
          <cell r="E1988" t="str">
            <v>VA643</v>
          </cell>
          <cell r="F1988" t="str">
            <v>Allcare For Seniors</v>
          </cell>
          <cell r="I1988" t="str">
            <v>VA</v>
          </cell>
          <cell r="J1988" t="str">
            <v>John Royals</v>
          </cell>
          <cell r="K1988" t="str">
            <v>HEALTHCARE</v>
          </cell>
          <cell r="L1988" t="str">
            <v>PSF</v>
          </cell>
          <cell r="M1988" t="str">
            <v>Eastern</v>
          </cell>
        </row>
        <row r="1989">
          <cell r="E1989" t="str">
            <v>VA679</v>
          </cell>
          <cell r="F1989" t="str">
            <v>Branchlands Properties, LLC</v>
          </cell>
          <cell r="I1989" t="str">
            <v>VA</v>
          </cell>
          <cell r="J1989" t="str">
            <v>Tyler Hedrick</v>
          </cell>
          <cell r="K1989" t="str">
            <v>HEALTHCARE</v>
          </cell>
          <cell r="L1989" t="str">
            <v>IS LL</v>
          </cell>
          <cell r="M1989" t="str">
            <v>Inside Sales</v>
          </cell>
        </row>
        <row r="1990">
          <cell r="E1990" t="str">
            <v>VA810</v>
          </cell>
          <cell r="F1990" t="str">
            <v>Virginia Medicaid</v>
          </cell>
          <cell r="H1990" t="str">
            <v>YES</v>
          </cell>
          <cell r="I1990" t="str">
            <v>VA</v>
          </cell>
          <cell r="J1990" t="str">
            <v>John Royals</v>
          </cell>
          <cell r="K1990" t="str">
            <v>HEALTHCARE</v>
          </cell>
          <cell r="L1990" t="str">
            <v>KEY LL GSD</v>
          </cell>
          <cell r="M1990" t="str">
            <v>Eastern</v>
          </cell>
        </row>
        <row r="1991">
          <cell r="E1991" t="str">
            <v>VA820</v>
          </cell>
          <cell r="F1991" t="str">
            <v>VA Medicaid - DD &amp; ID Waivers</v>
          </cell>
          <cell r="H1991" t="str">
            <v>YES</v>
          </cell>
          <cell r="I1991" t="str">
            <v>VA</v>
          </cell>
          <cell r="J1991" t="str">
            <v>John Royals</v>
          </cell>
          <cell r="K1991" t="str">
            <v>HEALTHCARE</v>
          </cell>
          <cell r="L1991" t="str">
            <v>KEY LL GSD</v>
          </cell>
          <cell r="M1991" t="str">
            <v>Eastern</v>
          </cell>
        </row>
        <row r="1992">
          <cell r="E1992" t="str">
            <v>VA904</v>
          </cell>
          <cell r="F1992" t="str">
            <v>Valley Program for Aging Services</v>
          </cell>
          <cell r="H1992" t="str">
            <v>YES</v>
          </cell>
          <cell r="I1992" t="str">
            <v>VA</v>
          </cell>
          <cell r="J1992" t="str">
            <v>John Royals</v>
          </cell>
          <cell r="K1992" t="str">
            <v>HEALTHCARE</v>
          </cell>
          <cell r="L1992" t="str">
            <v>KEY LL GSD</v>
          </cell>
          <cell r="M1992" t="str">
            <v>Eastern</v>
          </cell>
        </row>
        <row r="1993">
          <cell r="E1993" t="str">
            <v>VA934</v>
          </cell>
          <cell r="F1993" t="str">
            <v>VA934 VPAS Highland County</v>
          </cell>
          <cell r="H1993" t="str">
            <v>YES</v>
          </cell>
          <cell r="I1993" t="str">
            <v>VA</v>
          </cell>
          <cell r="J1993" t="str">
            <v>John Royals</v>
          </cell>
          <cell r="K1993" t="str">
            <v>HEALTHCARE</v>
          </cell>
          <cell r="L1993" t="str">
            <v>KEY LL GSD</v>
          </cell>
          <cell r="M1993" t="str">
            <v>Eastern</v>
          </cell>
        </row>
        <row r="1994">
          <cell r="E1994" t="str">
            <v>VA905</v>
          </cell>
          <cell r="F1994" t="str">
            <v>Anthem VA CCC Plus</v>
          </cell>
          <cell r="H1994" t="str">
            <v>YES</v>
          </cell>
          <cell r="I1994" t="str">
            <v>VA</v>
          </cell>
          <cell r="J1994" t="str">
            <v>John Royals</v>
          </cell>
          <cell r="K1994" t="str">
            <v>HEALTHCARE</v>
          </cell>
          <cell r="L1994" t="str">
            <v>KEY LL GSD</v>
          </cell>
          <cell r="M1994" t="str">
            <v>Eastern</v>
          </cell>
        </row>
        <row r="1995">
          <cell r="E1995" t="str">
            <v>VA907</v>
          </cell>
          <cell r="F1995" t="str">
            <v>Aetna Better Health of VA</v>
          </cell>
          <cell r="H1995" t="str">
            <v>YES</v>
          </cell>
          <cell r="I1995" t="str">
            <v>VA</v>
          </cell>
          <cell r="J1995" t="str">
            <v>John Royals</v>
          </cell>
          <cell r="K1995" t="str">
            <v>HEALTHCARE</v>
          </cell>
          <cell r="L1995" t="str">
            <v>KEY LL GSD</v>
          </cell>
          <cell r="M1995" t="str">
            <v>Eastern</v>
          </cell>
        </row>
        <row r="1996">
          <cell r="E1996" t="str">
            <v>VA908</v>
          </cell>
          <cell r="F1996" t="str">
            <v>Magellan Complete Care of VA</v>
          </cell>
          <cell r="H1996" t="str">
            <v>YES</v>
          </cell>
          <cell r="I1996" t="str">
            <v>VA</v>
          </cell>
          <cell r="J1996" t="str">
            <v>John Royals</v>
          </cell>
          <cell r="K1996" t="str">
            <v>HEALTHCARE</v>
          </cell>
          <cell r="L1996" t="str">
            <v>KEY LL GSD</v>
          </cell>
          <cell r="M1996" t="str">
            <v>Eastern</v>
          </cell>
        </row>
        <row r="1997">
          <cell r="E1997" t="str">
            <v>VA909</v>
          </cell>
          <cell r="F1997" t="str">
            <v>UHC Community Health Plan</v>
          </cell>
          <cell r="H1997" t="str">
            <v>YES</v>
          </cell>
          <cell r="I1997" t="str">
            <v>VA</v>
          </cell>
          <cell r="J1997" t="str">
            <v>John Royals</v>
          </cell>
          <cell r="K1997" t="str">
            <v>HEALTHCARE</v>
          </cell>
          <cell r="L1997" t="str">
            <v>KEY LL GSD</v>
          </cell>
          <cell r="M1997" t="str">
            <v>Eastern</v>
          </cell>
        </row>
        <row r="1998">
          <cell r="E1998" t="str">
            <v>VA914</v>
          </cell>
          <cell r="F1998" t="str">
            <v>VA Premier Elite Plus</v>
          </cell>
          <cell r="H1998" t="str">
            <v>YES</v>
          </cell>
          <cell r="I1998" t="str">
            <v>VA</v>
          </cell>
          <cell r="J1998" t="str">
            <v>John Royals</v>
          </cell>
          <cell r="K1998" t="str">
            <v>HEALTHCARE</v>
          </cell>
          <cell r="L1998" t="str">
            <v>KEY LL GSD</v>
          </cell>
          <cell r="M1998" t="str">
            <v>Eastern</v>
          </cell>
        </row>
        <row r="1999">
          <cell r="E1999" t="str">
            <v>VA916</v>
          </cell>
          <cell r="F1999" t="str">
            <v>Optima Community Care</v>
          </cell>
          <cell r="H1999" t="str">
            <v>YES</v>
          </cell>
          <cell r="I1999" t="str">
            <v>VA</v>
          </cell>
          <cell r="J1999" t="str">
            <v>John Royals</v>
          </cell>
          <cell r="K1999" t="str">
            <v>HEALTHCARE</v>
          </cell>
          <cell r="L1999" t="str">
            <v>KEY LL GSD</v>
          </cell>
          <cell r="M1999" t="str">
            <v>Eastern</v>
          </cell>
        </row>
        <row r="2000">
          <cell r="E2000" t="str">
            <v>VA920</v>
          </cell>
          <cell r="F2000" t="str">
            <v>VA Medicaid  DD &amp; ID Waivers</v>
          </cell>
          <cell r="I2000" t="str">
            <v>VA</v>
          </cell>
          <cell r="J2000" t="str">
            <v>OPEN LMS/PSF</v>
          </cell>
          <cell r="K2000" t="str">
            <v>HEALTHCARE</v>
          </cell>
          <cell r="L2000" t="str">
            <v>LL GSD</v>
          </cell>
          <cell r="M2000" t="str">
            <v>CPS</v>
          </cell>
        </row>
        <row r="2001">
          <cell r="E2001" t="str">
            <v>VA998</v>
          </cell>
          <cell r="F2001" t="str">
            <v>Mountain Empire PACE</v>
          </cell>
          <cell r="H2001" t="str">
            <v>YES</v>
          </cell>
          <cell r="I2001" t="str">
            <v>VA</v>
          </cell>
          <cell r="J2001" t="str">
            <v>John Royals</v>
          </cell>
          <cell r="K2001" t="str">
            <v>HEALTHCARE</v>
          </cell>
          <cell r="L2001" t="str">
            <v>KEY LL GSD</v>
          </cell>
          <cell r="M2001" t="str">
            <v>Eastern</v>
          </cell>
        </row>
        <row r="2002">
          <cell r="E2002" t="str">
            <v>VET02</v>
          </cell>
          <cell r="F2002" t="str">
            <v>AZ VA</v>
          </cell>
          <cell r="I2002" t="str">
            <v>AZ</v>
          </cell>
          <cell r="J2002" t="str">
            <v>OPEN GSD</v>
          </cell>
          <cell r="K2002" t="str">
            <v>HEALTHCARE</v>
          </cell>
          <cell r="L2002" t="str">
            <v>ONE</v>
          </cell>
          <cell r="M2002" t="str">
            <v>GS</v>
          </cell>
        </row>
        <row r="2003">
          <cell r="E2003" t="str">
            <v>VT961</v>
          </cell>
          <cell r="F2003" t="str">
            <v>VT VA Program</v>
          </cell>
          <cell r="I2003" t="str">
            <v>VT</v>
          </cell>
          <cell r="J2003" t="str">
            <v>OPEN GSD</v>
          </cell>
          <cell r="K2003" t="str">
            <v>HEALTHCARE</v>
          </cell>
          <cell r="L2003" t="str">
            <v>ONE</v>
          </cell>
          <cell r="M2003" t="str">
            <v>GS</v>
          </cell>
        </row>
        <row r="2004">
          <cell r="E2004" t="str">
            <v>VT016</v>
          </cell>
          <cell r="F2004" t="str">
            <v>Rutland Regional Health Services, Inc.</v>
          </cell>
          <cell r="I2004" t="str">
            <v>VT</v>
          </cell>
          <cell r="J2004" t="str">
            <v>Michael Barron</v>
          </cell>
          <cell r="K2004" t="str">
            <v>HEALTHCARE</v>
          </cell>
          <cell r="L2004" t="str">
            <v>LL B2B</v>
          </cell>
          <cell r="M2004" t="str">
            <v>Eastern</v>
          </cell>
        </row>
        <row r="2005">
          <cell r="E2005" t="str">
            <v>VT600</v>
          </cell>
          <cell r="F2005" t="str">
            <v>Rutland Regional Health Services, Inc.</v>
          </cell>
          <cell r="I2005" t="str">
            <v>VT</v>
          </cell>
          <cell r="J2005" t="str">
            <v>Michael Barron</v>
          </cell>
          <cell r="K2005" t="str">
            <v>HEALTHCARE</v>
          </cell>
          <cell r="L2005" t="str">
            <v>PSF</v>
          </cell>
          <cell r="M2005" t="str">
            <v>Eastern</v>
          </cell>
        </row>
        <row r="2006">
          <cell r="E2006" t="str">
            <v>VT626</v>
          </cell>
          <cell r="F2006" t="str">
            <v>Rutland Regional Health Services, Inc.</v>
          </cell>
          <cell r="I2006" t="str">
            <v>VT</v>
          </cell>
          <cell r="J2006" t="str">
            <v>Michael Barron</v>
          </cell>
          <cell r="K2006" t="str">
            <v>HEALTHCARE</v>
          </cell>
          <cell r="L2006" t="str">
            <v>PSF</v>
          </cell>
          <cell r="M2006" t="str">
            <v>Eastern</v>
          </cell>
        </row>
        <row r="2007">
          <cell r="E2007" t="str">
            <v>VT018</v>
          </cell>
          <cell r="F2007" t="str">
            <v>Philips Lifeline- Middlebury</v>
          </cell>
          <cell r="I2007" t="str">
            <v>VT</v>
          </cell>
          <cell r="J2007" t="str">
            <v>OPEN ONE</v>
          </cell>
          <cell r="K2007" t="str">
            <v>HEALTHCARE</v>
          </cell>
          <cell r="L2007" t="str">
            <v>OPEN ONE</v>
          </cell>
          <cell r="M2007" t="str">
            <v>OS</v>
          </cell>
        </row>
        <row r="2008">
          <cell r="E2008" t="str">
            <v>VT122</v>
          </cell>
          <cell r="F2008" t="str">
            <v>Copley Hospital</v>
          </cell>
          <cell r="I2008" t="str">
            <v>VT</v>
          </cell>
          <cell r="J2008" t="str">
            <v>Michael Barron</v>
          </cell>
          <cell r="K2008" t="str">
            <v>HEALTHCARE</v>
          </cell>
          <cell r="L2008" t="str">
            <v>LL GSD</v>
          </cell>
          <cell r="M2008" t="str">
            <v>Eastern</v>
          </cell>
        </row>
        <row r="2009">
          <cell r="E2009" t="str">
            <v>VT123</v>
          </cell>
          <cell r="F2009" t="str">
            <v>Randolph Rotary Club</v>
          </cell>
          <cell r="I2009" t="str">
            <v>VT</v>
          </cell>
          <cell r="J2009" t="str">
            <v>Michael Barron</v>
          </cell>
          <cell r="K2009" t="str">
            <v>HEALTHCARE</v>
          </cell>
          <cell r="L2009" t="str">
            <v>LL GSD</v>
          </cell>
          <cell r="M2009" t="str">
            <v>Eastern</v>
          </cell>
        </row>
        <row r="2010">
          <cell r="E2010" t="str">
            <v>VT124</v>
          </cell>
          <cell r="F2010" t="str">
            <v>Lifeline Foundation</v>
          </cell>
          <cell r="I2010" t="str">
            <v>VT</v>
          </cell>
          <cell r="J2010" t="str">
            <v>Michael Barron</v>
          </cell>
          <cell r="K2010" t="str">
            <v>HEALTHCARE</v>
          </cell>
          <cell r="L2010" t="str">
            <v>LL GSD</v>
          </cell>
          <cell r="M2010" t="str">
            <v>Eastern</v>
          </cell>
        </row>
        <row r="2011">
          <cell r="E2011" t="str">
            <v>VT025</v>
          </cell>
          <cell r="F2011" t="str">
            <v>Fletcher Allen Health Care</v>
          </cell>
          <cell r="I2011" t="str">
            <v>VT</v>
          </cell>
          <cell r="J2011" t="str">
            <v>OPEN ONE</v>
          </cell>
          <cell r="K2011" t="str">
            <v>HEALTHCARE</v>
          </cell>
          <cell r="L2011" t="str">
            <v>OPEN ONE</v>
          </cell>
          <cell r="M2011" t="str">
            <v>OS</v>
          </cell>
        </row>
        <row r="2012">
          <cell r="E2012" t="str">
            <v>VT126</v>
          </cell>
          <cell r="F2012" t="str">
            <v>Greater Rockingham Area Health Services</v>
          </cell>
          <cell r="I2012" t="str">
            <v>VT</v>
          </cell>
          <cell r="J2012" t="str">
            <v>Michael Barron</v>
          </cell>
          <cell r="K2012" t="str">
            <v>HEALTHCARE</v>
          </cell>
          <cell r="L2012" t="str">
            <v>LL GSD</v>
          </cell>
          <cell r="M2012" t="str">
            <v>Eastern</v>
          </cell>
        </row>
        <row r="2013">
          <cell r="E2013" t="str">
            <v>VT127</v>
          </cell>
          <cell r="F2013" t="str">
            <v>Springfield Hospital</v>
          </cell>
          <cell r="I2013" t="str">
            <v>VT</v>
          </cell>
          <cell r="J2013" t="str">
            <v>Michael Barron</v>
          </cell>
          <cell r="K2013" t="str">
            <v>HEALTHCARE</v>
          </cell>
          <cell r="L2013" t="str">
            <v>LL GSD</v>
          </cell>
          <cell r="M2013" t="str">
            <v>Eastern</v>
          </cell>
        </row>
        <row r="2014">
          <cell r="E2014" t="str">
            <v>VT227</v>
          </cell>
          <cell r="F2014" t="str">
            <v>Springfield Hospital</v>
          </cell>
          <cell r="I2014" t="str">
            <v>VT</v>
          </cell>
          <cell r="J2014" t="str">
            <v>OPEN ONE</v>
          </cell>
          <cell r="K2014" t="str">
            <v>HEALTHCARE</v>
          </cell>
          <cell r="L2014" t="str">
            <v>OPEN ONE</v>
          </cell>
          <cell r="M2014" t="str">
            <v>OS</v>
          </cell>
        </row>
        <row r="2015">
          <cell r="E2015" t="str">
            <v>VT128</v>
          </cell>
          <cell r="F2015" t="str">
            <v>Northeastern Vermont Regional Hospital</v>
          </cell>
          <cell r="I2015" t="str">
            <v>VT</v>
          </cell>
          <cell r="J2015" t="str">
            <v>Michael Barron</v>
          </cell>
          <cell r="K2015" t="str">
            <v>HEALTHCARE</v>
          </cell>
          <cell r="L2015" t="str">
            <v>LL GSD</v>
          </cell>
          <cell r="M2015" t="str">
            <v>Eastern</v>
          </cell>
        </row>
        <row r="2016">
          <cell r="E2016" t="str">
            <v>VT032</v>
          </cell>
          <cell r="F2016" t="str">
            <v>Philips Lifeline - Vermont</v>
          </cell>
          <cell r="I2016" t="str">
            <v>VT</v>
          </cell>
          <cell r="J2016" t="str">
            <v>Michael Barron</v>
          </cell>
          <cell r="K2016" t="str">
            <v>HEALTHCARE</v>
          </cell>
          <cell r="L2016" t="str">
            <v>ONE</v>
          </cell>
          <cell r="M2016" t="str">
            <v>Eastern</v>
          </cell>
        </row>
        <row r="2017">
          <cell r="E2017" t="str">
            <v>VT132</v>
          </cell>
          <cell r="F2017" t="str">
            <v>Lifeline Foundation</v>
          </cell>
          <cell r="I2017" t="str">
            <v>VT</v>
          </cell>
          <cell r="J2017" t="str">
            <v>Michael Barron</v>
          </cell>
          <cell r="K2017" t="str">
            <v>HEALTHCARE</v>
          </cell>
          <cell r="L2017" t="str">
            <v>LL GSD</v>
          </cell>
          <cell r="M2017" t="str">
            <v>Eastern</v>
          </cell>
        </row>
        <row r="2018">
          <cell r="E2018" t="str">
            <v>VT034</v>
          </cell>
          <cell r="F2018" t="str">
            <v>Cottage Hospital</v>
          </cell>
          <cell r="I2018" t="str">
            <v>VT</v>
          </cell>
          <cell r="J2018" t="str">
            <v>OPEN ONE</v>
          </cell>
          <cell r="K2018" t="str">
            <v>HEALTHCARE</v>
          </cell>
          <cell r="L2018" t="str">
            <v>OPEN ONE</v>
          </cell>
          <cell r="M2018" t="str">
            <v>OS</v>
          </cell>
        </row>
        <row r="2019">
          <cell r="E2019" t="str">
            <v>VT114</v>
          </cell>
          <cell r="F2019" t="str">
            <v>Brattleboro Memorial Hospital</v>
          </cell>
          <cell r="I2019" t="str">
            <v>VT</v>
          </cell>
          <cell r="J2019" t="str">
            <v>Michael Barron</v>
          </cell>
          <cell r="K2019" t="str">
            <v>HEALTHCARE</v>
          </cell>
          <cell r="L2019" t="str">
            <v>LL GSD</v>
          </cell>
          <cell r="M2019" t="str">
            <v>Eastern</v>
          </cell>
        </row>
        <row r="2020">
          <cell r="E2020" t="str">
            <v>VT125</v>
          </cell>
          <cell r="F2020" t="str">
            <v>Fletcher Allen Lifeline</v>
          </cell>
          <cell r="I2020" t="str">
            <v>VT</v>
          </cell>
          <cell r="J2020" t="str">
            <v>Michael Barron</v>
          </cell>
          <cell r="K2020" t="str">
            <v>HEALTHCARE</v>
          </cell>
          <cell r="L2020" t="str">
            <v>LL GSD</v>
          </cell>
          <cell r="M2020" t="str">
            <v>Eastern</v>
          </cell>
        </row>
        <row r="2021">
          <cell r="E2021" t="str">
            <v>VT135</v>
          </cell>
          <cell r="F2021" t="str">
            <v>Franklin County Senior Center</v>
          </cell>
          <cell r="I2021" t="str">
            <v>VT</v>
          </cell>
          <cell r="J2021" t="str">
            <v>Michael Barron</v>
          </cell>
          <cell r="K2021" t="str">
            <v>HEALTHCARE</v>
          </cell>
          <cell r="L2021" t="str">
            <v>LL GSD</v>
          </cell>
          <cell r="M2021" t="str">
            <v>Eastern</v>
          </cell>
        </row>
        <row r="2022">
          <cell r="E2022" t="str">
            <v>VT602</v>
          </cell>
          <cell r="F2022" t="str">
            <v>AMRollins, LLC dba Synergy HomeCare</v>
          </cell>
          <cell r="I2022" t="str">
            <v>VT</v>
          </cell>
          <cell r="J2022" t="str">
            <v>Tyler Hedrick</v>
          </cell>
          <cell r="K2022" t="str">
            <v>HEALTHCARE</v>
          </cell>
          <cell r="L2022" t="str">
            <v>IS LL</v>
          </cell>
          <cell r="M2022" t="str">
            <v>Inside Sales</v>
          </cell>
        </row>
        <row r="2023">
          <cell r="E2023" t="str">
            <v>VT603</v>
          </cell>
          <cell r="F2023" t="str">
            <v>Cathedral Square</v>
          </cell>
          <cell r="I2023" t="str">
            <v>VT</v>
          </cell>
          <cell r="J2023" t="str">
            <v>Tyler Hedrick</v>
          </cell>
          <cell r="K2023" t="str">
            <v>HEALTHCARE</v>
          </cell>
          <cell r="L2023" t="str">
            <v>IS LL</v>
          </cell>
          <cell r="M2023" t="str">
            <v>Inside Sales</v>
          </cell>
        </row>
        <row r="2024">
          <cell r="E2024" t="str">
            <v>VT637</v>
          </cell>
          <cell r="F2024" t="str">
            <v>Southwest Vermont Medical Center</v>
          </cell>
          <cell r="I2024" t="str">
            <v>VT</v>
          </cell>
          <cell r="J2024" t="str">
            <v>Michael Barron</v>
          </cell>
          <cell r="K2024" t="str">
            <v>HEALTHCARE</v>
          </cell>
          <cell r="L2024" t="str">
            <v>PSF</v>
          </cell>
          <cell r="M2024" t="str">
            <v>Eastern</v>
          </cell>
        </row>
        <row r="2025">
          <cell r="E2025" t="str">
            <v>VT639</v>
          </cell>
          <cell r="F2025" t="str">
            <v>Southwest Vermont Medical Center</v>
          </cell>
          <cell r="I2025" t="str">
            <v>VT</v>
          </cell>
          <cell r="J2025" t="str">
            <v>Michael Barron</v>
          </cell>
          <cell r="K2025" t="str">
            <v>HEALTHCARE</v>
          </cell>
          <cell r="L2025" t="str">
            <v>PSF</v>
          </cell>
          <cell r="M2025" t="str">
            <v>Eastern</v>
          </cell>
        </row>
        <row r="2026">
          <cell r="E2026" t="str">
            <v>VT801</v>
          </cell>
          <cell r="F2026" t="str">
            <v>Copley Woodlands, Inc.</v>
          </cell>
          <cell r="I2026" t="str">
            <v>VT</v>
          </cell>
          <cell r="J2026" t="str">
            <v>Tyler Hedrick</v>
          </cell>
          <cell r="K2026" t="str">
            <v>HEALTHCARE</v>
          </cell>
          <cell r="L2026" t="str">
            <v>IS LL</v>
          </cell>
          <cell r="M2026" t="str">
            <v>Inside Sales</v>
          </cell>
        </row>
        <row r="2027">
          <cell r="E2027" t="str">
            <v>VT900</v>
          </cell>
          <cell r="F2027" t="str">
            <v>Central VT Council on Aging</v>
          </cell>
          <cell r="I2027" t="str">
            <v>VT</v>
          </cell>
          <cell r="J2027" t="str">
            <v>Tyler Hedrick</v>
          </cell>
          <cell r="K2027" t="str">
            <v>HEALTHCARE</v>
          </cell>
          <cell r="L2027" t="str">
            <v>ONE</v>
          </cell>
          <cell r="M2027" t="str">
            <v>Inside Sales</v>
          </cell>
        </row>
        <row r="2028">
          <cell r="E2028" t="str">
            <v>VT902</v>
          </cell>
          <cell r="F2028" t="str">
            <v>VT Flexible Choices</v>
          </cell>
          <cell r="I2028" t="str">
            <v>VT</v>
          </cell>
          <cell r="J2028" t="str">
            <v>OPEN ONE</v>
          </cell>
          <cell r="K2028" t="str">
            <v>HEALTHCARE</v>
          </cell>
          <cell r="L2028" t="str">
            <v>OPEN ONE</v>
          </cell>
          <cell r="M2028" t="str">
            <v>OS</v>
          </cell>
        </row>
        <row r="2029">
          <cell r="E2029" t="str">
            <v>VT915</v>
          </cell>
          <cell r="F2029" t="str">
            <v>CVAA Flex Grant/Co Pay</v>
          </cell>
          <cell r="I2029" t="str">
            <v>VT</v>
          </cell>
          <cell r="J2029" t="str">
            <v>Michael Barron</v>
          </cell>
          <cell r="K2029" t="str">
            <v>HEALTHCARE</v>
          </cell>
          <cell r="L2029" t="str">
            <v>ONE</v>
          </cell>
          <cell r="M2029" t="str">
            <v>Eastern</v>
          </cell>
        </row>
        <row r="2030">
          <cell r="E2030" t="str">
            <v>VT916</v>
          </cell>
          <cell r="F2030" t="str">
            <v>CVAA Flex Grant/No co-pay</v>
          </cell>
          <cell r="I2030" t="str">
            <v>VT</v>
          </cell>
          <cell r="J2030" t="str">
            <v>Michael Barron</v>
          </cell>
          <cell r="K2030" t="str">
            <v>HEALTHCARE</v>
          </cell>
          <cell r="L2030" t="str">
            <v>LL GSD</v>
          </cell>
          <cell r="M2030" t="str">
            <v>Eastern</v>
          </cell>
        </row>
        <row r="2031">
          <cell r="E2031" t="str">
            <v>VT918</v>
          </cell>
          <cell r="F2031" t="str">
            <v>CVAAA Grant Flex Fund/No co-pay</v>
          </cell>
          <cell r="I2031" t="str">
            <v>VT</v>
          </cell>
          <cell r="J2031" t="str">
            <v>Michael Barron</v>
          </cell>
          <cell r="K2031" t="str">
            <v>HEALTHCARE</v>
          </cell>
          <cell r="L2031" t="str">
            <v>LL GSD</v>
          </cell>
          <cell r="M2031" t="str">
            <v>Eastern</v>
          </cell>
        </row>
        <row r="2032">
          <cell r="E2032" t="str">
            <v>VT996</v>
          </cell>
          <cell r="F2032" t="str">
            <v>Franklin County Home Health Agency, Inc.</v>
          </cell>
          <cell r="I2032" t="str">
            <v>VT</v>
          </cell>
          <cell r="J2032" t="str">
            <v>Michael Barron</v>
          </cell>
          <cell r="K2032" t="str">
            <v>HEALTHCARE</v>
          </cell>
          <cell r="L2032" t="str">
            <v>LL GSD</v>
          </cell>
          <cell r="M2032" t="str">
            <v>Eastern</v>
          </cell>
        </row>
        <row r="2033">
          <cell r="E2033" t="str">
            <v>VT997</v>
          </cell>
          <cell r="F2033" t="str">
            <v>Caledonia Home Health Care</v>
          </cell>
          <cell r="I2033" t="str">
            <v>VT</v>
          </cell>
          <cell r="J2033" t="str">
            <v>Michael Barron</v>
          </cell>
          <cell r="K2033" t="str">
            <v>HEALTHCARE</v>
          </cell>
          <cell r="L2033" t="str">
            <v>LL GSD</v>
          </cell>
          <cell r="M2033" t="str">
            <v>Eastern</v>
          </cell>
        </row>
        <row r="2034">
          <cell r="E2034" t="str">
            <v>WA021</v>
          </cell>
          <cell r="F2034" t="str">
            <v>Grays Harbor Community Hospital</v>
          </cell>
          <cell r="I2034" t="str">
            <v>WA</v>
          </cell>
          <cell r="J2034" t="str">
            <v>Jodi Springer</v>
          </cell>
          <cell r="K2034" t="str">
            <v>HEALTHCARE</v>
          </cell>
          <cell r="L2034" t="str">
            <v>LL B2B</v>
          </cell>
          <cell r="M2034" t="str">
            <v>Western</v>
          </cell>
        </row>
        <row r="2035">
          <cell r="E2035" t="str">
            <v>WA621</v>
          </cell>
          <cell r="F2035" t="str">
            <v>Grays Harbor Community Hospital</v>
          </cell>
          <cell r="I2035" t="str">
            <v>WA</v>
          </cell>
          <cell r="J2035" t="str">
            <v>Jodi Springer</v>
          </cell>
          <cell r="K2035" t="str">
            <v>HEALTHCARE</v>
          </cell>
          <cell r="L2035" t="str">
            <v>PSF</v>
          </cell>
          <cell r="M2035" t="str">
            <v>Western</v>
          </cell>
        </row>
        <row r="2036">
          <cell r="E2036" t="str">
            <v>WA023</v>
          </cell>
          <cell r="F2036" t="str">
            <v>Olympic Medical Center</v>
          </cell>
          <cell r="I2036" t="str">
            <v>WA</v>
          </cell>
          <cell r="J2036" t="str">
            <v>Jodi Springer</v>
          </cell>
          <cell r="K2036" t="str">
            <v>HEALTHCARE</v>
          </cell>
          <cell r="L2036" t="str">
            <v>LL B2B</v>
          </cell>
          <cell r="M2036" t="str">
            <v>Western</v>
          </cell>
        </row>
        <row r="2037">
          <cell r="E2037" t="str">
            <v>WA033</v>
          </cell>
          <cell r="F2037" t="str">
            <v>Philips - Couperville</v>
          </cell>
          <cell r="G2037" t="str">
            <v>OS EXIT 2021</v>
          </cell>
          <cell r="I2037" t="str">
            <v>WA</v>
          </cell>
          <cell r="J2037" t="str">
            <v>Jodi Springer</v>
          </cell>
          <cell r="K2037" t="str">
            <v>HEALTHCARE</v>
          </cell>
          <cell r="L2037" t="str">
            <v>ONE</v>
          </cell>
          <cell r="M2037" t="str">
            <v>Western</v>
          </cell>
        </row>
        <row r="2038">
          <cell r="E2038" t="str">
            <v>WA061</v>
          </cell>
          <cell r="F2038" t="str">
            <v>Elite Home Health and Hospice</v>
          </cell>
          <cell r="I2038" t="str">
            <v>WA</v>
          </cell>
          <cell r="J2038" t="str">
            <v>Jodi Springer</v>
          </cell>
          <cell r="K2038" t="str">
            <v>HEALTHCARE</v>
          </cell>
          <cell r="L2038" t="str">
            <v>LL B2B</v>
          </cell>
          <cell r="M2038" t="str">
            <v>Western</v>
          </cell>
        </row>
        <row r="2039">
          <cell r="E2039" t="str">
            <v>WA601</v>
          </cell>
          <cell r="F2039" t="str">
            <v>Elite Home Health and Hospice</v>
          </cell>
          <cell r="I2039" t="str">
            <v>WA</v>
          </cell>
          <cell r="J2039" t="str">
            <v>Jodi Springer</v>
          </cell>
          <cell r="K2039" t="str">
            <v>HEALTHCARE</v>
          </cell>
          <cell r="L2039" t="str">
            <v>PSF</v>
          </cell>
          <cell r="M2039" t="str">
            <v>Western</v>
          </cell>
        </row>
        <row r="2040">
          <cell r="E2040" t="str">
            <v>WA604</v>
          </cell>
          <cell r="F2040" t="str">
            <v>Rockwood Lane</v>
          </cell>
          <cell r="I2040" t="str">
            <v>WA</v>
          </cell>
          <cell r="J2040" t="str">
            <v>Open (John Zuder)</v>
          </cell>
          <cell r="K2040" t="str">
            <v>SENIOR LIVING</v>
          </cell>
          <cell r="L2040" t="str">
            <v>IS LL</v>
          </cell>
          <cell r="M2040" t="str">
            <v>Inside Sales</v>
          </cell>
        </row>
        <row r="2041">
          <cell r="E2041" t="str">
            <v>WA605</v>
          </cell>
          <cell r="F2041" t="str">
            <v>Specialty Home Care</v>
          </cell>
          <cell r="I2041" t="str">
            <v>WA</v>
          </cell>
          <cell r="J2041" t="str">
            <v>Open (John Zuder)</v>
          </cell>
          <cell r="K2041" t="str">
            <v>HEALTHCARE</v>
          </cell>
          <cell r="L2041" t="str">
            <v>IS LL</v>
          </cell>
          <cell r="M2041" t="str">
            <v>Inside Sales</v>
          </cell>
        </row>
        <row r="2042">
          <cell r="E2042" t="str">
            <v>WA609</v>
          </cell>
          <cell r="F2042" t="str">
            <v>Home Instead Senior Care - Vancouver</v>
          </cell>
          <cell r="I2042" t="str">
            <v>WA</v>
          </cell>
          <cell r="J2042" t="str">
            <v>Open (John Zuder)</v>
          </cell>
          <cell r="K2042" t="str">
            <v>HEALTHCARE</v>
          </cell>
          <cell r="L2042" t="str">
            <v>ONE</v>
          </cell>
          <cell r="M2042" t="str">
            <v>Inside Sales</v>
          </cell>
        </row>
        <row r="2043">
          <cell r="E2043" t="str">
            <v>WA614</v>
          </cell>
          <cell r="F2043" t="str">
            <v>Philips Lifeline - Vancouver</v>
          </cell>
          <cell r="I2043" t="str">
            <v>WA</v>
          </cell>
          <cell r="J2043" t="str">
            <v>Jodi Springer</v>
          </cell>
          <cell r="K2043" t="str">
            <v>HEALTHCARE</v>
          </cell>
          <cell r="L2043" t="str">
            <v>LL GSD</v>
          </cell>
          <cell r="M2043" t="str">
            <v>Western</v>
          </cell>
        </row>
        <row r="2044">
          <cell r="E2044" t="str">
            <v>WA615</v>
          </cell>
          <cell r="F2044" t="str">
            <v>AAA &amp; Disability of Southwest WA</v>
          </cell>
          <cell r="I2044" t="str">
            <v>WA</v>
          </cell>
          <cell r="J2044" t="str">
            <v>Jodi Springer</v>
          </cell>
          <cell r="K2044" t="str">
            <v>HEALTHCARE</v>
          </cell>
          <cell r="L2044" t="str">
            <v>LL GSD</v>
          </cell>
          <cell r="M2044" t="str">
            <v>Western</v>
          </cell>
        </row>
        <row r="2045">
          <cell r="E2045" t="str">
            <v>WA945</v>
          </cell>
          <cell r="F2045" t="str">
            <v>AAA &amp; Disability of SW WA GOSAFE ONLY</v>
          </cell>
          <cell r="I2045" t="str">
            <v>WA</v>
          </cell>
          <cell r="J2045" t="str">
            <v>Jodi Springer</v>
          </cell>
          <cell r="K2045" t="str">
            <v>HEALTHCARE</v>
          </cell>
          <cell r="L2045" t="str">
            <v>LL GSD</v>
          </cell>
          <cell r="M2045" t="str">
            <v>Western</v>
          </cell>
        </row>
        <row r="2046">
          <cell r="E2046" t="str">
            <v>WA622</v>
          </cell>
          <cell r="F2046" t="str">
            <v>St Joseph Medical Center</v>
          </cell>
          <cell r="I2046" t="str">
            <v>WA</v>
          </cell>
          <cell r="J2046" t="str">
            <v>Jodi Springer</v>
          </cell>
          <cell r="K2046" t="str">
            <v>HEALTHCARE</v>
          </cell>
          <cell r="L2046" t="str">
            <v>PSF</v>
          </cell>
          <cell r="M2046" t="str">
            <v>Western</v>
          </cell>
        </row>
        <row r="2047">
          <cell r="E2047" t="str">
            <v>WA685</v>
          </cell>
          <cell r="F2047" t="str">
            <v>Specialty Home Care</v>
          </cell>
          <cell r="I2047" t="str">
            <v>WA</v>
          </cell>
          <cell r="J2047" t="str">
            <v>Jodi Springer</v>
          </cell>
          <cell r="K2047" t="str">
            <v>HEALTHCARE</v>
          </cell>
          <cell r="L2047" t="str">
            <v>LL B2B</v>
          </cell>
          <cell r="M2047" t="str">
            <v>Western</v>
          </cell>
        </row>
        <row r="2048">
          <cell r="E2048" t="str">
            <v>WA784</v>
          </cell>
          <cell r="F2048" t="str">
            <v>Home Instead Senior care</v>
          </cell>
          <cell r="I2048" t="str">
            <v>WA</v>
          </cell>
          <cell r="J2048" t="str">
            <v>Open (John Zuder)</v>
          </cell>
          <cell r="K2048" t="str">
            <v>HEALTHCARE</v>
          </cell>
          <cell r="L2048" t="str">
            <v>ONE</v>
          </cell>
          <cell r="M2048" t="str">
            <v>Inside Sales</v>
          </cell>
        </row>
        <row r="2049">
          <cell r="E2049" t="str">
            <v>WA901</v>
          </cell>
          <cell r="F2049" t="str">
            <v>Olympic Area Agency On Aging</v>
          </cell>
          <cell r="I2049" t="str">
            <v>WA</v>
          </cell>
          <cell r="J2049" t="str">
            <v>Jodi Springer</v>
          </cell>
          <cell r="K2049" t="str">
            <v>HEALTHCARE</v>
          </cell>
          <cell r="L2049" t="str">
            <v>LL GSD</v>
          </cell>
          <cell r="M2049" t="str">
            <v>Western</v>
          </cell>
        </row>
        <row r="2050">
          <cell r="E2050" t="str">
            <v>WA904</v>
          </cell>
          <cell r="F2050" t="str">
            <v>Southwest WA AAA FCSP</v>
          </cell>
          <cell r="I2050" t="str">
            <v>WA</v>
          </cell>
          <cell r="J2050" t="str">
            <v>Jodi Springer</v>
          </cell>
          <cell r="K2050" t="str">
            <v>HEALTHCARE</v>
          </cell>
          <cell r="L2050" t="str">
            <v>LL GSD</v>
          </cell>
          <cell r="M2050" t="str">
            <v>Western</v>
          </cell>
        </row>
        <row r="2051">
          <cell r="E2051" t="str">
            <v>WA907</v>
          </cell>
          <cell r="F2051" t="str">
            <v>Colville Tribes Area Agency on Aging CFC</v>
          </cell>
          <cell r="I2051" t="str">
            <v>WA</v>
          </cell>
          <cell r="J2051" t="str">
            <v>Jerri McCracken</v>
          </cell>
          <cell r="K2051" t="str">
            <v>HEALTHCARE</v>
          </cell>
          <cell r="L2051" t="str">
            <v>LL GSD</v>
          </cell>
          <cell r="M2051" t="str">
            <v>Western</v>
          </cell>
        </row>
        <row r="2052">
          <cell r="E2052" t="str">
            <v>WA909</v>
          </cell>
          <cell r="F2052" t="str">
            <v>Yakama Nation Area Agency on Aging</v>
          </cell>
          <cell r="I2052" t="str">
            <v>WA</v>
          </cell>
          <cell r="J2052" t="str">
            <v>Jerri McCracken</v>
          </cell>
          <cell r="K2052" t="str">
            <v>HEALTHCARE</v>
          </cell>
          <cell r="L2052" t="str">
            <v>LL GSD</v>
          </cell>
          <cell r="M2052" t="str">
            <v>Western</v>
          </cell>
        </row>
        <row r="2053">
          <cell r="E2053" t="str">
            <v>WA908</v>
          </cell>
          <cell r="F2053" t="str">
            <v>ALTC OF EASTERN WA GOSAFE ONLY CODE</v>
          </cell>
          <cell r="I2053" t="str">
            <v>WA</v>
          </cell>
          <cell r="J2053" t="str">
            <v>Jodi Springer</v>
          </cell>
          <cell r="K2053" t="str">
            <v>HEALTHCARE</v>
          </cell>
          <cell r="L2053" t="str">
            <v>LL GSD</v>
          </cell>
          <cell r="M2053" t="str">
            <v>Western</v>
          </cell>
        </row>
        <row r="2054">
          <cell r="E2054" t="str">
            <v>WA910</v>
          </cell>
          <cell r="F2054" t="str">
            <v>AGING &amp; LONG TERM CARE OF EASTERN WA</v>
          </cell>
          <cell r="I2054" t="str">
            <v>WA</v>
          </cell>
          <cell r="J2054" t="str">
            <v>Jodi Springer</v>
          </cell>
          <cell r="K2054" t="str">
            <v>HEALTHCARE</v>
          </cell>
          <cell r="L2054" t="str">
            <v>LL GSD</v>
          </cell>
          <cell r="M2054" t="str">
            <v>Western</v>
          </cell>
        </row>
        <row r="2055">
          <cell r="E2055" t="str">
            <v>WA899</v>
          </cell>
          <cell r="F2055" t="str">
            <v>SE Washinghton ALTC GOSAFE ONLY</v>
          </cell>
          <cell r="I2055" t="str">
            <v>WA</v>
          </cell>
          <cell r="J2055" t="str">
            <v>Jodi Springer</v>
          </cell>
          <cell r="K2055" t="str">
            <v>HEALTHCARE</v>
          </cell>
          <cell r="L2055" t="str">
            <v>LL GSD</v>
          </cell>
          <cell r="M2055" t="str">
            <v>Western</v>
          </cell>
        </row>
        <row r="2056">
          <cell r="E2056" t="str">
            <v>WA911</v>
          </cell>
          <cell r="F2056" t="str">
            <v>SE Washinghton ALTC Tri City Area</v>
          </cell>
          <cell r="I2056" t="str">
            <v>WA</v>
          </cell>
          <cell r="J2056" t="str">
            <v>Jodi Springer</v>
          </cell>
          <cell r="K2056" t="str">
            <v>HEALTHCARE</v>
          </cell>
          <cell r="L2056" t="str">
            <v>LL GSD</v>
          </cell>
          <cell r="M2056" t="str">
            <v>Western</v>
          </cell>
        </row>
        <row r="2057">
          <cell r="E2057" t="str">
            <v>WA906</v>
          </cell>
          <cell r="F2057" t="str">
            <v>Aging &amp; Adult Care of Central WA GOSAFE ONLY</v>
          </cell>
          <cell r="I2057" t="str">
            <v>WA</v>
          </cell>
          <cell r="J2057" t="str">
            <v>Jodi Springer</v>
          </cell>
          <cell r="K2057" t="str">
            <v>HEALTHCARE</v>
          </cell>
          <cell r="L2057" t="str">
            <v>LL GSD</v>
          </cell>
          <cell r="M2057" t="str">
            <v>Western</v>
          </cell>
        </row>
        <row r="2058">
          <cell r="E2058" t="str">
            <v>WA912</v>
          </cell>
          <cell r="F2058" t="str">
            <v>Aging &amp; Adult Care of Central Washington</v>
          </cell>
          <cell r="I2058" t="str">
            <v>WA</v>
          </cell>
          <cell r="J2058" t="str">
            <v>Jodi Springer</v>
          </cell>
          <cell r="K2058" t="str">
            <v>HEALTHCARE</v>
          </cell>
          <cell r="L2058" t="str">
            <v>LL GSD</v>
          </cell>
          <cell r="M2058" t="str">
            <v>Western</v>
          </cell>
        </row>
        <row r="2059">
          <cell r="E2059" t="str">
            <v>WA919</v>
          </cell>
          <cell r="F2059" t="str">
            <v>WA DSHS Developmental Disabilities</v>
          </cell>
          <cell r="I2059" t="str">
            <v>WA</v>
          </cell>
          <cell r="J2059" t="str">
            <v>Jodi Springer</v>
          </cell>
          <cell r="K2059" t="str">
            <v>HEALTHCARE</v>
          </cell>
          <cell r="L2059" t="str">
            <v>LL GSD</v>
          </cell>
          <cell r="M2059" t="str">
            <v>Western</v>
          </cell>
        </row>
        <row r="2060">
          <cell r="E2060" t="str">
            <v>WA921</v>
          </cell>
          <cell r="F2060" t="str">
            <v>WA Dept. of Labor &amp; Industry</v>
          </cell>
          <cell r="I2060" t="str">
            <v>WA</v>
          </cell>
          <cell r="J2060" t="str">
            <v>Jodi Springer</v>
          </cell>
          <cell r="K2060" t="str">
            <v>HEALTHCARE</v>
          </cell>
          <cell r="L2060" t="str">
            <v>LL GSD</v>
          </cell>
          <cell r="M2060" t="str">
            <v>Western</v>
          </cell>
        </row>
        <row r="2061">
          <cell r="E2061" t="str">
            <v>WA922</v>
          </cell>
          <cell r="F2061" t="str">
            <v>King County COPES</v>
          </cell>
          <cell r="I2061" t="str">
            <v>WA</v>
          </cell>
          <cell r="J2061" t="str">
            <v>Jodi Springer</v>
          </cell>
          <cell r="K2061" t="str">
            <v>HEALTHCARE</v>
          </cell>
          <cell r="L2061" t="str">
            <v>LL GSD</v>
          </cell>
          <cell r="M2061" t="str">
            <v>Western</v>
          </cell>
        </row>
        <row r="2062">
          <cell r="E2062" t="str">
            <v>WA927</v>
          </cell>
          <cell r="F2062" t="str">
            <v>King County CFC (COPES)  GOSAFE ONLY</v>
          </cell>
          <cell r="I2062" t="str">
            <v>WA</v>
          </cell>
          <cell r="J2062" t="str">
            <v>Jodi Springer</v>
          </cell>
          <cell r="K2062" t="str">
            <v>HEALTHCARE</v>
          </cell>
          <cell r="L2062" t="str">
            <v>LL GSD</v>
          </cell>
          <cell r="M2062" t="str">
            <v>Western</v>
          </cell>
        </row>
        <row r="2063">
          <cell r="E2063" t="str">
            <v>WA951</v>
          </cell>
          <cell r="F2063" t="str">
            <v>S.County (Renton) CFC (COPES)</v>
          </cell>
          <cell r="I2063" t="str">
            <v>WA</v>
          </cell>
          <cell r="J2063" t="str">
            <v>Jodi Springer</v>
          </cell>
          <cell r="K2063" t="str">
            <v>HEALTHCARE</v>
          </cell>
          <cell r="L2063" t="str">
            <v>LL GSD</v>
          </cell>
          <cell r="M2063" t="str">
            <v>Western</v>
          </cell>
        </row>
        <row r="2064">
          <cell r="E2064" t="str">
            <v>WA952</v>
          </cell>
          <cell r="F2064" t="str">
            <v>ACRS King County CFC (COPES)</v>
          </cell>
          <cell r="I2064" t="str">
            <v>WA</v>
          </cell>
          <cell r="J2064" t="str">
            <v>Jodi Springer</v>
          </cell>
          <cell r="K2064" t="str">
            <v>HEALTHCARE</v>
          </cell>
          <cell r="L2064" t="str">
            <v>LL GSD</v>
          </cell>
          <cell r="M2064" t="str">
            <v>Western</v>
          </cell>
        </row>
        <row r="2065">
          <cell r="E2065" t="str">
            <v>WA953</v>
          </cell>
          <cell r="F2065" t="str">
            <v>CISC King County CFC (COPES)</v>
          </cell>
          <cell r="I2065" t="str">
            <v>WA</v>
          </cell>
          <cell r="J2065" t="str">
            <v>Jodi Springer</v>
          </cell>
          <cell r="K2065" t="str">
            <v>HEALTHCARE</v>
          </cell>
          <cell r="L2065" t="str">
            <v>LL GSD</v>
          </cell>
          <cell r="M2065" t="str">
            <v>Western</v>
          </cell>
        </row>
        <row r="2066">
          <cell r="E2066" t="str">
            <v>WA955</v>
          </cell>
          <cell r="F2066" t="str">
            <v>King County CFC (Lifelong) (COPES)</v>
          </cell>
          <cell r="I2066" t="str">
            <v>WA</v>
          </cell>
          <cell r="J2066" t="str">
            <v>Jodi Springer</v>
          </cell>
          <cell r="K2066" t="str">
            <v>HEALTHCARE</v>
          </cell>
          <cell r="L2066" t="str">
            <v>LL GSD</v>
          </cell>
          <cell r="M2066" t="str">
            <v>Western</v>
          </cell>
        </row>
        <row r="2067">
          <cell r="E2067" t="str">
            <v>WA923</v>
          </cell>
          <cell r="F2067" t="str">
            <v>Snohomish County COPES</v>
          </cell>
          <cell r="I2067" t="str">
            <v>WA</v>
          </cell>
          <cell r="J2067" t="str">
            <v>Jodi Springer</v>
          </cell>
          <cell r="K2067" t="str">
            <v>HEALTHCARE</v>
          </cell>
          <cell r="L2067" t="str">
            <v>LL GSD</v>
          </cell>
          <cell r="M2067" t="str">
            <v>Western</v>
          </cell>
        </row>
        <row r="2068">
          <cell r="E2068" t="str">
            <v>WA924</v>
          </cell>
          <cell r="F2068" t="str">
            <v>Northwest Regional Council COPES</v>
          </cell>
          <cell r="I2068" t="str">
            <v>WA</v>
          </cell>
          <cell r="J2068" t="str">
            <v>Jodi Springer</v>
          </cell>
          <cell r="K2068" t="str">
            <v>HEALTHCARE</v>
          </cell>
          <cell r="L2068" t="str">
            <v>LL GSD</v>
          </cell>
          <cell r="M2068" t="str">
            <v>Western</v>
          </cell>
        </row>
        <row r="2069">
          <cell r="E2069" t="str">
            <v>WA928</v>
          </cell>
          <cell r="F2069" t="str">
            <v>Northwest Regional Council GOSAFE ONLY</v>
          </cell>
          <cell r="I2069" t="str">
            <v>WA</v>
          </cell>
          <cell r="J2069" t="str">
            <v>Jodi Springer</v>
          </cell>
          <cell r="K2069" t="str">
            <v>HEALTHCARE</v>
          </cell>
          <cell r="L2069" t="str">
            <v>LL GSD</v>
          </cell>
          <cell r="M2069" t="str">
            <v>Western</v>
          </cell>
        </row>
        <row r="2070">
          <cell r="E2070" t="str">
            <v>WA925</v>
          </cell>
          <cell r="F2070" t="str">
            <v>Highline Medical Services Organization</v>
          </cell>
          <cell r="I2070" t="str">
            <v>WA</v>
          </cell>
          <cell r="J2070" t="str">
            <v>Jodi Springer</v>
          </cell>
          <cell r="K2070" t="str">
            <v>HEALTHCARE</v>
          </cell>
          <cell r="L2070" t="str">
            <v>LL GSD</v>
          </cell>
          <cell r="M2070" t="str">
            <v>Western</v>
          </cell>
        </row>
        <row r="2071">
          <cell r="E2071" t="str">
            <v>WA932</v>
          </cell>
          <cell r="F2071" t="str">
            <v>Kitsap County ALTC COPES</v>
          </cell>
          <cell r="I2071" t="str">
            <v>WA</v>
          </cell>
          <cell r="J2071" t="str">
            <v>Jodi Springer</v>
          </cell>
          <cell r="K2071" t="str">
            <v>HEALTHCARE</v>
          </cell>
          <cell r="L2071" t="str">
            <v>LL GSD</v>
          </cell>
          <cell r="M2071" t="str">
            <v>Western</v>
          </cell>
        </row>
        <row r="2072">
          <cell r="E2072" t="str">
            <v>WA933</v>
          </cell>
          <cell r="F2072" t="str">
            <v>Lewis-Mason-Thurston AAA COPES</v>
          </cell>
          <cell r="I2072" t="str">
            <v>WA</v>
          </cell>
          <cell r="J2072" t="str">
            <v>Jodi Springer</v>
          </cell>
          <cell r="K2072" t="str">
            <v>HEALTHCARE</v>
          </cell>
          <cell r="L2072" t="str">
            <v>LL GSD</v>
          </cell>
          <cell r="M2072" t="str">
            <v>Western</v>
          </cell>
        </row>
        <row r="2073">
          <cell r="E2073" t="str">
            <v>WA934</v>
          </cell>
          <cell r="F2073" t="str">
            <v>Pierce County AAA COPES</v>
          </cell>
          <cell r="I2073" t="str">
            <v>WA</v>
          </cell>
          <cell r="J2073" t="str">
            <v>Jodi Springer</v>
          </cell>
          <cell r="K2073" t="str">
            <v>HEALTHCARE</v>
          </cell>
          <cell r="L2073" t="str">
            <v>LL GSD</v>
          </cell>
          <cell r="M2073" t="str">
            <v>Western</v>
          </cell>
        </row>
        <row r="2074">
          <cell r="E2074" t="str">
            <v>WA935</v>
          </cell>
          <cell r="F2074" t="str">
            <v>Pierce County AAA Family Caregiver Prog.</v>
          </cell>
          <cell r="I2074" t="str">
            <v>WA</v>
          </cell>
          <cell r="J2074" t="str">
            <v>Jodi Springer</v>
          </cell>
          <cell r="K2074" t="str">
            <v>HEALTHCARE</v>
          </cell>
          <cell r="L2074" t="str">
            <v>LL GSD</v>
          </cell>
          <cell r="M2074" t="str">
            <v>Western</v>
          </cell>
        </row>
        <row r="2075">
          <cell r="E2075" t="str">
            <v>WA936</v>
          </cell>
          <cell r="F2075" t="str">
            <v>Puyallup Tribal Health Authority</v>
          </cell>
          <cell r="I2075" t="str">
            <v>WA</v>
          </cell>
          <cell r="J2075" t="str">
            <v>Jerri McCracken</v>
          </cell>
          <cell r="K2075" t="str">
            <v>HEALTHCARE</v>
          </cell>
          <cell r="L2075" t="str">
            <v>LL GSD</v>
          </cell>
          <cell r="M2075" t="str">
            <v>Western</v>
          </cell>
        </row>
        <row r="2076">
          <cell r="E2076" t="str">
            <v>WA941</v>
          </cell>
          <cell r="F2076" t="str">
            <v>New Freedom Sunrise Svcs Kings City</v>
          </cell>
          <cell r="I2076" t="str">
            <v>WA</v>
          </cell>
          <cell r="J2076" t="str">
            <v>Jodi Springer</v>
          </cell>
          <cell r="K2076" t="str">
            <v>HEALTHCARE</v>
          </cell>
          <cell r="L2076" t="str">
            <v>LL GSD</v>
          </cell>
          <cell r="M2076" t="str">
            <v>Western</v>
          </cell>
        </row>
        <row r="2077">
          <cell r="E2077" t="str">
            <v>WA960</v>
          </cell>
          <cell r="F2077" t="str">
            <v>Northwest Regional Council FCSP</v>
          </cell>
          <cell r="I2077" t="str">
            <v>WA</v>
          </cell>
          <cell r="J2077" t="str">
            <v>Jodi Springer</v>
          </cell>
          <cell r="K2077" t="str">
            <v>HEALTHCARE</v>
          </cell>
          <cell r="L2077" t="str">
            <v>LL GSD</v>
          </cell>
          <cell r="M2077" t="str">
            <v>Western</v>
          </cell>
        </row>
        <row r="2078">
          <cell r="E2078" t="str">
            <v>WA967</v>
          </cell>
          <cell r="F2078" t="str">
            <v>Kitsap County ALTC (FCSP)</v>
          </cell>
          <cell r="I2078" t="str">
            <v>WA</v>
          </cell>
          <cell r="J2078" t="str">
            <v>Jodi Springer</v>
          </cell>
          <cell r="K2078" t="str">
            <v>HEALTHCARE</v>
          </cell>
          <cell r="L2078" t="str">
            <v>LL GSD</v>
          </cell>
          <cell r="M2078" t="str">
            <v>Western</v>
          </cell>
        </row>
        <row r="2079">
          <cell r="E2079" t="str">
            <v>WI017</v>
          </cell>
          <cell r="F2079" t="str">
            <v>Waukesha County Hosp Shared Services,Inc</v>
          </cell>
          <cell r="I2079" t="str">
            <v>WI</v>
          </cell>
          <cell r="J2079" t="str">
            <v>OPEN ONE</v>
          </cell>
          <cell r="K2079" t="str">
            <v>HEALTHCARE</v>
          </cell>
          <cell r="L2079" t="str">
            <v>OPEN ONE</v>
          </cell>
          <cell r="M2079" t="str">
            <v>OS</v>
          </cell>
        </row>
        <row r="2080">
          <cell r="E2080" t="str">
            <v>WI817</v>
          </cell>
          <cell r="F2080" t="str">
            <v>Philips Lifeline -Menomonee Falls</v>
          </cell>
          <cell r="I2080" t="str">
            <v>WI</v>
          </cell>
          <cell r="J2080" t="str">
            <v>OPEN ONE</v>
          </cell>
          <cell r="K2080" t="str">
            <v>HEALTHCARE</v>
          </cell>
          <cell r="L2080" t="str">
            <v>OPEN ONE</v>
          </cell>
          <cell r="M2080" t="str">
            <v>OS</v>
          </cell>
        </row>
        <row r="2081">
          <cell r="E2081" t="str">
            <v>WI022</v>
          </cell>
          <cell r="F2081" t="str">
            <v>Northland Lutheran Services</v>
          </cell>
          <cell r="I2081" t="str">
            <v>WI</v>
          </cell>
          <cell r="J2081" t="str">
            <v>Open (John Zuder)</v>
          </cell>
          <cell r="K2081" t="str">
            <v>HEALTHCARE</v>
          </cell>
          <cell r="L2081" t="str">
            <v>IS LL</v>
          </cell>
          <cell r="M2081" t="str">
            <v>Inside Sales</v>
          </cell>
        </row>
        <row r="2082">
          <cell r="E2082" t="str">
            <v>WI028</v>
          </cell>
          <cell r="F2082" t="str">
            <v>Lakeview Medical Center</v>
          </cell>
          <cell r="I2082" t="str">
            <v>WI</v>
          </cell>
          <cell r="J2082" t="str">
            <v>Polly Zwolensky</v>
          </cell>
          <cell r="K2082" t="str">
            <v>HEALTHCARE</v>
          </cell>
          <cell r="L2082" t="str">
            <v>LL B2B</v>
          </cell>
          <cell r="M2082" t="str">
            <v>Western</v>
          </cell>
        </row>
        <row r="2083">
          <cell r="E2083" t="str">
            <v>WI128</v>
          </cell>
          <cell r="F2083" t="str">
            <v>Lakeview Medical Center</v>
          </cell>
          <cell r="I2083" t="str">
            <v>WI</v>
          </cell>
          <cell r="J2083" t="str">
            <v>Polly Zwolensky</v>
          </cell>
          <cell r="K2083" t="str">
            <v>HEALTHCARE</v>
          </cell>
          <cell r="L2083" t="str">
            <v>PSF</v>
          </cell>
          <cell r="M2083" t="str">
            <v>Western</v>
          </cell>
        </row>
        <row r="2084">
          <cell r="E2084" t="str">
            <v>WI003</v>
          </cell>
          <cell r="F2084" t="str">
            <v>Aspirus Wausau Hospital, Inc.</v>
          </cell>
          <cell r="I2084" t="str">
            <v>WI</v>
          </cell>
          <cell r="J2084" t="str">
            <v>Polly Zwolensky</v>
          </cell>
          <cell r="K2084" t="str">
            <v>HEALTHCARE</v>
          </cell>
          <cell r="L2084" t="str">
            <v>LL B2B</v>
          </cell>
          <cell r="M2084" t="str">
            <v>Western</v>
          </cell>
        </row>
        <row r="2085">
          <cell r="E2085" t="str">
            <v>WI030</v>
          </cell>
          <cell r="F2085" t="str">
            <v>Aspirus Wausau Hospital, Inc.</v>
          </cell>
          <cell r="I2085" t="str">
            <v>WI</v>
          </cell>
          <cell r="J2085" t="str">
            <v>Polly Zwolensky</v>
          </cell>
          <cell r="K2085" t="str">
            <v>HEALTHCARE</v>
          </cell>
          <cell r="L2085" t="str">
            <v>LL B2B</v>
          </cell>
          <cell r="M2085" t="str">
            <v>Western</v>
          </cell>
        </row>
        <row r="2086">
          <cell r="E2086" t="str">
            <v>WI130</v>
          </cell>
          <cell r="F2086" t="str">
            <v>Aspirus Wausau Hospital, Inc.</v>
          </cell>
          <cell r="I2086" t="str">
            <v>WI</v>
          </cell>
          <cell r="J2086" t="str">
            <v>Polly Zwolensky</v>
          </cell>
          <cell r="K2086" t="str">
            <v>HEALTHCARE</v>
          </cell>
          <cell r="L2086" t="str">
            <v>LL B2B</v>
          </cell>
          <cell r="M2086" t="str">
            <v>Western</v>
          </cell>
        </row>
        <row r="2087">
          <cell r="E2087" t="str">
            <v>WI230</v>
          </cell>
          <cell r="F2087" t="str">
            <v>Aspirus Wausau Hospital, Inc.</v>
          </cell>
          <cell r="I2087" t="str">
            <v>WI</v>
          </cell>
          <cell r="J2087" t="str">
            <v>Polly Zwolensky</v>
          </cell>
          <cell r="K2087" t="str">
            <v>HEALTHCARE</v>
          </cell>
          <cell r="L2087" t="str">
            <v>LL B2B</v>
          </cell>
          <cell r="M2087" t="str">
            <v>Western</v>
          </cell>
        </row>
        <row r="2088">
          <cell r="E2088" t="str">
            <v>WI032</v>
          </cell>
          <cell r="F2088" t="str">
            <v>Lifeline - Beaver Dam</v>
          </cell>
          <cell r="I2088" t="str">
            <v>WI</v>
          </cell>
          <cell r="J2088" t="str">
            <v>OPEN ONE</v>
          </cell>
          <cell r="K2088" t="str">
            <v>HEALTHCARE</v>
          </cell>
          <cell r="L2088" t="str">
            <v>ONE</v>
          </cell>
          <cell r="M2088" t="str">
            <v>OS</v>
          </cell>
        </row>
        <row r="2089">
          <cell r="E2089" t="str">
            <v>WI034</v>
          </cell>
          <cell r="F2089" t="str">
            <v>Prairie Ridge Health</v>
          </cell>
          <cell r="I2089" t="str">
            <v>WI</v>
          </cell>
          <cell r="J2089" t="str">
            <v>Polly Zwolensky</v>
          </cell>
          <cell r="K2089" t="str">
            <v>HEALTHCARE</v>
          </cell>
          <cell r="L2089" t="str">
            <v>LL B2B</v>
          </cell>
          <cell r="M2089" t="str">
            <v>Western</v>
          </cell>
        </row>
        <row r="2090">
          <cell r="E2090" t="str">
            <v>WI099</v>
          </cell>
          <cell r="F2090" t="str">
            <v>Columbus Community Hospital - Waterloo F</v>
          </cell>
          <cell r="I2090" t="str">
            <v>WI</v>
          </cell>
          <cell r="J2090" t="str">
            <v>Polly Zwolensky</v>
          </cell>
          <cell r="K2090" t="str">
            <v>HEALTHCARE</v>
          </cell>
          <cell r="L2090" t="str">
            <v>LL B2B</v>
          </cell>
          <cell r="M2090" t="str">
            <v>Western</v>
          </cell>
        </row>
        <row r="2091">
          <cell r="E2091" t="str">
            <v>WI047</v>
          </cell>
          <cell r="F2091" t="str">
            <v>Agnesian HealthCare Enterprises, LLC</v>
          </cell>
          <cell r="I2091" t="str">
            <v>WI</v>
          </cell>
          <cell r="J2091" t="str">
            <v>OPEN LMS/PSF</v>
          </cell>
          <cell r="K2091" t="str">
            <v>HEALTHCARE</v>
          </cell>
          <cell r="L2091" t="str">
            <v>LMS</v>
          </cell>
          <cell r="M2091" t="str">
            <v>CPS</v>
          </cell>
        </row>
        <row r="2092">
          <cell r="E2092" t="str">
            <v>WI647</v>
          </cell>
          <cell r="F2092" t="str">
            <v>Agnesian HealthCare Enterprises, LLC</v>
          </cell>
          <cell r="I2092" t="str">
            <v>WI</v>
          </cell>
          <cell r="J2092" t="str">
            <v>OPEN LMS/PSF</v>
          </cell>
          <cell r="K2092" t="str">
            <v>HEALTHCARE</v>
          </cell>
          <cell r="L2092" t="str">
            <v>PSF</v>
          </cell>
          <cell r="M2092" t="str">
            <v>CPS</v>
          </cell>
        </row>
        <row r="2093">
          <cell r="E2093" t="str">
            <v>WI090</v>
          </cell>
          <cell r="F2093" t="str">
            <v>St. Nicolas Hosp. of the Hosp Sisters of</v>
          </cell>
          <cell r="I2093" t="str">
            <v>WI</v>
          </cell>
          <cell r="J2093" t="str">
            <v>Polly Zwolensky</v>
          </cell>
          <cell r="K2093" t="str">
            <v>HEALTHCARE</v>
          </cell>
          <cell r="L2093" t="str">
            <v>LL B2B</v>
          </cell>
          <cell r="M2093" t="str">
            <v>Western</v>
          </cell>
        </row>
        <row r="2094">
          <cell r="E2094" t="str">
            <v>WI190</v>
          </cell>
          <cell r="F2094" t="str">
            <v>St. Nicolas Hosp. of the Hosp Sisters of</v>
          </cell>
          <cell r="I2094" t="str">
            <v>WI</v>
          </cell>
          <cell r="J2094" t="str">
            <v>Polly Zwolensky</v>
          </cell>
          <cell r="K2094" t="str">
            <v>HEALTHCARE</v>
          </cell>
          <cell r="L2094" t="str">
            <v>LL B2B</v>
          </cell>
          <cell r="M2094" t="str">
            <v>Western</v>
          </cell>
        </row>
        <row r="2095">
          <cell r="E2095" t="str">
            <v>WI290</v>
          </cell>
          <cell r="F2095" t="str">
            <v>St. Nicolas Hosp. of the Hosp Sisters of</v>
          </cell>
          <cell r="I2095" t="str">
            <v>WI</v>
          </cell>
          <cell r="J2095" t="str">
            <v>Polly Zwolensky</v>
          </cell>
          <cell r="K2095" t="str">
            <v>HEALTHCARE</v>
          </cell>
          <cell r="L2095" t="str">
            <v>LL B2B</v>
          </cell>
          <cell r="M2095" t="str">
            <v>Western</v>
          </cell>
        </row>
        <row r="2096">
          <cell r="E2096" t="str">
            <v>WI092</v>
          </cell>
          <cell r="F2096" t="str">
            <v>St. Joseph Hospital</v>
          </cell>
          <cell r="I2096" t="str">
            <v>WI</v>
          </cell>
          <cell r="J2096" t="str">
            <v>Polly Zwolensky</v>
          </cell>
          <cell r="K2096" t="str">
            <v>HEALTHCARE</v>
          </cell>
          <cell r="L2096" t="str">
            <v>LL B2B</v>
          </cell>
          <cell r="M2096" t="str">
            <v>Western</v>
          </cell>
        </row>
        <row r="2097">
          <cell r="E2097" t="str">
            <v>WI101</v>
          </cell>
          <cell r="F2097" t="str">
            <v>Memorial Medical Center</v>
          </cell>
          <cell r="I2097" t="str">
            <v>WI</v>
          </cell>
          <cell r="J2097" t="str">
            <v>Polly Zwolensky</v>
          </cell>
          <cell r="K2097" t="str">
            <v>HEALTHCARE</v>
          </cell>
          <cell r="L2097" t="str">
            <v>LL B2B</v>
          </cell>
          <cell r="M2097" t="str">
            <v>Western</v>
          </cell>
        </row>
        <row r="2098">
          <cell r="E2098" t="str">
            <v>WI138</v>
          </cell>
          <cell r="F2098" t="str">
            <v>Memorial Medical Center</v>
          </cell>
          <cell r="I2098" t="str">
            <v>WI</v>
          </cell>
          <cell r="J2098" t="str">
            <v>Polly Zwolensky</v>
          </cell>
          <cell r="K2098" t="str">
            <v>HEALTHCARE</v>
          </cell>
          <cell r="L2098" t="str">
            <v>LL B2B</v>
          </cell>
          <cell r="M2098" t="str">
            <v>Western</v>
          </cell>
        </row>
        <row r="2099">
          <cell r="E2099" t="str">
            <v>WI171</v>
          </cell>
          <cell r="F2099" t="str">
            <v>Memorial Medical Center</v>
          </cell>
          <cell r="I2099" t="str">
            <v>WI</v>
          </cell>
          <cell r="J2099" t="str">
            <v>Polly Zwolensky</v>
          </cell>
          <cell r="K2099" t="str">
            <v>HEALTHCARE</v>
          </cell>
          <cell r="L2099" t="str">
            <v>LL B2B</v>
          </cell>
          <cell r="M2099" t="str">
            <v>Western</v>
          </cell>
        </row>
        <row r="2100">
          <cell r="E2100" t="str">
            <v>WI103</v>
          </cell>
          <cell r="F2100" t="str">
            <v>Senior Resource Center</v>
          </cell>
          <cell r="I2100" t="str">
            <v>WI</v>
          </cell>
          <cell r="J2100" t="str">
            <v>Open (John Zuder)</v>
          </cell>
          <cell r="K2100" t="str">
            <v>HEALTHCARE</v>
          </cell>
          <cell r="L2100" t="str">
            <v>IS LL</v>
          </cell>
          <cell r="M2100" t="str">
            <v>Inside Sales</v>
          </cell>
        </row>
        <row r="2101">
          <cell r="E2101" t="str">
            <v>WI133</v>
          </cell>
          <cell r="F2101" t="str">
            <v>Senior Resource Center</v>
          </cell>
          <cell r="I2101" t="str">
            <v>WI</v>
          </cell>
          <cell r="J2101" t="str">
            <v>Open (John Zuder)</v>
          </cell>
          <cell r="K2101" t="str">
            <v>HEALTHCARE</v>
          </cell>
          <cell r="L2101" t="str">
            <v>IS LL</v>
          </cell>
          <cell r="M2101" t="str">
            <v>Inside Sales</v>
          </cell>
        </row>
        <row r="2102">
          <cell r="E2102" t="str">
            <v>WI503</v>
          </cell>
          <cell r="F2102" t="str">
            <v>Senior Resource Center</v>
          </cell>
          <cell r="I2102" t="str">
            <v>WI</v>
          </cell>
          <cell r="J2102" t="str">
            <v>Open (John Zuder)</v>
          </cell>
          <cell r="K2102" t="str">
            <v>HEALTHCARE</v>
          </cell>
          <cell r="L2102" t="str">
            <v>IS LL</v>
          </cell>
          <cell r="M2102" t="str">
            <v>Inside Sales</v>
          </cell>
        </row>
        <row r="2103">
          <cell r="E2103" t="str">
            <v>WI132</v>
          </cell>
          <cell r="F2103" t="str">
            <v>St. Vincent Hospital</v>
          </cell>
          <cell r="I2103" t="str">
            <v>WI</v>
          </cell>
          <cell r="J2103" t="str">
            <v>Polly Zwolensky</v>
          </cell>
          <cell r="K2103" t="str">
            <v>HEALTHCARE</v>
          </cell>
          <cell r="L2103" t="str">
            <v>LL B2B</v>
          </cell>
          <cell r="M2103" t="str">
            <v>Western</v>
          </cell>
        </row>
        <row r="2104">
          <cell r="E2104" t="str">
            <v>WI212</v>
          </cell>
          <cell r="F2104" t="str">
            <v>St. Vincent Hospital</v>
          </cell>
          <cell r="I2104" t="str">
            <v>WI</v>
          </cell>
          <cell r="J2104" t="str">
            <v>Polly Zwolensky</v>
          </cell>
          <cell r="K2104" t="str">
            <v>HEALTHCARE</v>
          </cell>
          <cell r="L2104" t="str">
            <v>LL B2B</v>
          </cell>
          <cell r="M2104" t="str">
            <v>Western</v>
          </cell>
        </row>
        <row r="2105">
          <cell r="E2105" t="str">
            <v>WI232</v>
          </cell>
          <cell r="F2105" t="str">
            <v>St. Vincent Hospital</v>
          </cell>
          <cell r="I2105" t="str">
            <v>WI</v>
          </cell>
          <cell r="J2105" t="str">
            <v>Polly Zwolensky</v>
          </cell>
          <cell r="K2105" t="str">
            <v>HEALTHCARE</v>
          </cell>
          <cell r="L2105" t="str">
            <v>LL B2B</v>
          </cell>
          <cell r="M2105" t="str">
            <v>Western</v>
          </cell>
        </row>
        <row r="2106">
          <cell r="E2106" t="str">
            <v>WI141</v>
          </cell>
          <cell r="F2106" t="str">
            <v>Beaver Dam Community Hospital</v>
          </cell>
          <cell r="I2106" t="str">
            <v>WI</v>
          </cell>
          <cell r="J2106" t="str">
            <v>Open (John Zuder)</v>
          </cell>
          <cell r="K2106" t="str">
            <v>HEALTHCARE</v>
          </cell>
          <cell r="L2106" t="str">
            <v>IS LL</v>
          </cell>
          <cell r="M2106" t="str">
            <v>Inside Sales</v>
          </cell>
        </row>
        <row r="2107">
          <cell r="E2107" t="str">
            <v>WI644</v>
          </cell>
          <cell r="F2107" t="str">
            <v>Meriter Home Health - Dane County Services</v>
          </cell>
          <cell r="I2107" t="str">
            <v>WI</v>
          </cell>
          <cell r="J2107" t="str">
            <v>OPEN LMS/PSF</v>
          </cell>
          <cell r="K2107" t="str">
            <v>HEALTHCARE</v>
          </cell>
          <cell r="L2107" t="str">
            <v>PSF</v>
          </cell>
          <cell r="M2107" t="str">
            <v>CPS</v>
          </cell>
        </row>
        <row r="2108">
          <cell r="E2108" t="str">
            <v>WI344</v>
          </cell>
          <cell r="F2108" t="str">
            <v>Good Samaritan - Sunset Fields</v>
          </cell>
          <cell r="I2108" t="str">
            <v>WI</v>
          </cell>
          <cell r="J2108" t="str">
            <v>OPEN SL</v>
          </cell>
          <cell r="K2108" t="str">
            <v>SENIOR LIVING</v>
          </cell>
          <cell r="L2108" t="str">
            <v>PSF</v>
          </cell>
          <cell r="M2108" t="str">
            <v>SL</v>
          </cell>
        </row>
        <row r="2109">
          <cell r="E2109" t="str">
            <v>WI627</v>
          </cell>
          <cell r="F2109" t="str">
            <v>Good Samaritan Society - Fennimore</v>
          </cell>
          <cell r="I2109" t="str">
            <v>WI</v>
          </cell>
          <cell r="J2109" t="str">
            <v>OPEN SL</v>
          </cell>
          <cell r="K2109" t="str">
            <v>SENIOR LIVING</v>
          </cell>
          <cell r="L2109" t="str">
            <v>PSF</v>
          </cell>
          <cell r="M2109" t="str">
            <v>SL</v>
          </cell>
        </row>
        <row r="2110">
          <cell r="E2110" t="str">
            <v>WI633</v>
          </cell>
          <cell r="F2110" t="str">
            <v>The School Sisters of St. Francis</v>
          </cell>
          <cell r="I2110" t="str">
            <v>WI</v>
          </cell>
          <cell r="J2110" t="str">
            <v>Open (John Zuder)</v>
          </cell>
          <cell r="K2110" t="str">
            <v>HEALTHCARE</v>
          </cell>
          <cell r="L2110" t="str">
            <v>IS LL</v>
          </cell>
          <cell r="M2110" t="str">
            <v>Inside Sales</v>
          </cell>
        </row>
        <row r="2111">
          <cell r="E2111" t="str">
            <v>WI649</v>
          </cell>
          <cell r="F2111" t="str">
            <v>Philips Lifeline - Milwaukee</v>
          </cell>
          <cell r="I2111" t="str">
            <v>WI</v>
          </cell>
          <cell r="J2111" t="str">
            <v>OPEN ONE</v>
          </cell>
          <cell r="K2111" t="str">
            <v>HEALTHCARE</v>
          </cell>
          <cell r="L2111" t="str">
            <v>OPEN ONE</v>
          </cell>
          <cell r="M2111" t="str">
            <v>OS</v>
          </cell>
        </row>
        <row r="2112">
          <cell r="E2112" t="str">
            <v>WI655</v>
          </cell>
          <cell r="F2112" t="str">
            <v>We can Help, Inc. dba SYNERGY HomeCare of Waupaca</v>
          </cell>
          <cell r="I2112" t="str">
            <v>WI</v>
          </cell>
          <cell r="J2112" t="str">
            <v>Open (John Zuder)</v>
          </cell>
          <cell r="K2112" t="str">
            <v>HEALTHCARE</v>
          </cell>
          <cell r="L2112" t="str">
            <v>IS LL</v>
          </cell>
          <cell r="M2112" t="str">
            <v>Inside Sales</v>
          </cell>
        </row>
        <row r="2113">
          <cell r="E2113" t="str">
            <v>WI676</v>
          </cell>
          <cell r="F2113" t="str">
            <v>Horizon Home Care &amp; Hospice</v>
          </cell>
          <cell r="I2113" t="str">
            <v>WI</v>
          </cell>
          <cell r="J2113" t="str">
            <v>Open (John Zuder)</v>
          </cell>
          <cell r="K2113" t="str">
            <v>HEALTHCARE</v>
          </cell>
          <cell r="L2113" t="str">
            <v>IS LL</v>
          </cell>
          <cell r="M2113" t="str">
            <v>Inside Sales</v>
          </cell>
        </row>
        <row r="2114">
          <cell r="E2114" t="str">
            <v>WI686</v>
          </cell>
          <cell r="F2114" t="str">
            <v>Westby Housing Associates, Inc.</v>
          </cell>
          <cell r="I2114" t="str">
            <v>WI</v>
          </cell>
          <cell r="J2114" t="str">
            <v>Open (John Zuder)</v>
          </cell>
          <cell r="K2114" t="str">
            <v>HEALTHCARE</v>
          </cell>
          <cell r="L2114" t="str">
            <v>IS LL</v>
          </cell>
          <cell r="M2114" t="str">
            <v>Inside Sales</v>
          </cell>
        </row>
        <row r="2115">
          <cell r="E2115" t="str">
            <v>WI687</v>
          </cell>
          <cell r="F2115" t="str">
            <v>Westby Housing Associates, Inc.</v>
          </cell>
          <cell r="I2115" t="str">
            <v>WI</v>
          </cell>
          <cell r="J2115" t="str">
            <v>Open (John Zuder)</v>
          </cell>
          <cell r="K2115" t="str">
            <v>HEALTHCARE</v>
          </cell>
          <cell r="L2115" t="str">
            <v>IS LL</v>
          </cell>
          <cell r="M2115" t="str">
            <v>Inside Sales</v>
          </cell>
        </row>
        <row r="2116">
          <cell r="E2116" t="str">
            <v>WI802</v>
          </cell>
          <cell r="F2116" t="str">
            <v>Muskego Regency / Prohealth Care Regency Senior Co</v>
          </cell>
          <cell r="I2116" t="str">
            <v>WI</v>
          </cell>
          <cell r="J2116" t="str">
            <v>Polly Zwolensky</v>
          </cell>
          <cell r="K2116" t="str">
            <v>HEALTHCARE</v>
          </cell>
          <cell r="L2116" t="str">
            <v>LL GSD</v>
          </cell>
          <cell r="M2116" t="str">
            <v>Western</v>
          </cell>
        </row>
        <row r="2117">
          <cell r="E2117" t="str">
            <v>WI902</v>
          </cell>
          <cell r="F2117" t="str">
            <v>Care Wisconsin</v>
          </cell>
          <cell r="I2117" t="str">
            <v>WI</v>
          </cell>
          <cell r="J2117" t="str">
            <v>Polly Zwolensky</v>
          </cell>
          <cell r="K2117" t="str">
            <v>HEALTHCARE</v>
          </cell>
          <cell r="L2117" t="str">
            <v>LL GSD</v>
          </cell>
          <cell r="M2117" t="str">
            <v>Western</v>
          </cell>
        </row>
        <row r="2118">
          <cell r="E2118" t="str">
            <v>WI907</v>
          </cell>
          <cell r="F2118" t="str">
            <v>Inclusa</v>
          </cell>
          <cell r="I2118" t="str">
            <v>WI</v>
          </cell>
          <cell r="J2118" t="str">
            <v>Polly Zwolensky</v>
          </cell>
          <cell r="K2118" t="str">
            <v>HEALTHCARE</v>
          </cell>
          <cell r="L2118" t="str">
            <v>LL GSD</v>
          </cell>
          <cell r="M2118" t="str">
            <v>Western</v>
          </cell>
        </row>
        <row r="2119">
          <cell r="E2119" t="str">
            <v>WI917</v>
          </cell>
          <cell r="F2119" t="str">
            <v>Inclusa</v>
          </cell>
          <cell r="I2119" t="str">
            <v>WI</v>
          </cell>
          <cell r="J2119" t="str">
            <v>Polly Zwolensky</v>
          </cell>
          <cell r="K2119" t="str">
            <v>HEALTHCARE</v>
          </cell>
          <cell r="L2119" t="str">
            <v>LL GSD</v>
          </cell>
          <cell r="M2119" t="str">
            <v>Western</v>
          </cell>
        </row>
        <row r="2120">
          <cell r="E2120" t="str">
            <v>WI918</v>
          </cell>
          <cell r="F2120" t="str">
            <v>Inclusa</v>
          </cell>
          <cell r="I2120" t="str">
            <v>WI</v>
          </cell>
          <cell r="J2120" t="str">
            <v>Polly Zwolensky</v>
          </cell>
          <cell r="K2120" t="str">
            <v>HEALTHCARE</v>
          </cell>
          <cell r="L2120" t="str">
            <v>LL GSD</v>
          </cell>
          <cell r="M2120" t="str">
            <v>Western</v>
          </cell>
        </row>
        <row r="2121">
          <cell r="E2121" t="str">
            <v>WI937</v>
          </cell>
          <cell r="F2121" t="str">
            <v>Inclusa</v>
          </cell>
          <cell r="I2121" t="str">
            <v>WI</v>
          </cell>
          <cell r="J2121" t="str">
            <v>Polly Zwolensky</v>
          </cell>
          <cell r="K2121" t="str">
            <v>HEALTHCARE</v>
          </cell>
          <cell r="L2121" t="str">
            <v>LL GSD</v>
          </cell>
          <cell r="M2121" t="str">
            <v>Western</v>
          </cell>
        </row>
        <row r="2122">
          <cell r="E2122" t="str">
            <v>WI916</v>
          </cell>
          <cell r="F2122" t="str">
            <v>Lakeland Care District</v>
          </cell>
          <cell r="I2122" t="str">
            <v>WI</v>
          </cell>
          <cell r="J2122" t="str">
            <v>Polly Zwolensky</v>
          </cell>
          <cell r="K2122" t="str">
            <v>HEALTHCARE</v>
          </cell>
          <cell r="L2122" t="str">
            <v>LL GSD</v>
          </cell>
          <cell r="M2122" t="str">
            <v>Western</v>
          </cell>
        </row>
        <row r="2123">
          <cell r="E2123" t="str">
            <v>WI936</v>
          </cell>
          <cell r="F2123" t="str">
            <v>Lakeland Care District</v>
          </cell>
          <cell r="I2123" t="str">
            <v>WI</v>
          </cell>
          <cell r="J2123" t="str">
            <v>Polly Zwolensky</v>
          </cell>
          <cell r="K2123" t="str">
            <v>HEALTHCARE</v>
          </cell>
          <cell r="L2123" t="str">
            <v>LL GSD</v>
          </cell>
          <cell r="M2123" t="str">
            <v>Western</v>
          </cell>
        </row>
        <row r="2124">
          <cell r="E2124" t="str">
            <v>WI939</v>
          </cell>
          <cell r="F2124" t="str">
            <v>Stockbridge Munsee Health &amp; Wellness Ctr</v>
          </cell>
          <cell r="I2124" t="str">
            <v>WI</v>
          </cell>
          <cell r="J2124" t="str">
            <v>Jerri McCracken</v>
          </cell>
          <cell r="K2124" t="str">
            <v>HEALTHCARE</v>
          </cell>
          <cell r="L2124" t="str">
            <v>LL GSD</v>
          </cell>
          <cell r="M2124" t="str">
            <v>Western</v>
          </cell>
        </row>
        <row r="2125">
          <cell r="E2125" t="str">
            <v>WI924</v>
          </cell>
          <cell r="F2125" t="str">
            <v>Community Care Inc. Bundled</v>
          </cell>
          <cell r="I2125" t="str">
            <v>WI</v>
          </cell>
          <cell r="J2125" t="str">
            <v>Polly Zwolensky</v>
          </cell>
          <cell r="K2125" t="str">
            <v>HEALTHCARE</v>
          </cell>
          <cell r="L2125" t="str">
            <v>LL GSD</v>
          </cell>
          <cell r="M2125" t="str">
            <v>Western</v>
          </cell>
        </row>
        <row r="2126">
          <cell r="E2126" t="str">
            <v>WI934</v>
          </cell>
          <cell r="F2126" t="str">
            <v>Community Care, Inc. - PERS/PMD Bundled Only</v>
          </cell>
          <cell r="I2126" t="str">
            <v>WI</v>
          </cell>
          <cell r="J2126" t="str">
            <v>Polly Zwolensky</v>
          </cell>
          <cell r="K2126" t="str">
            <v>HEALTHCARE</v>
          </cell>
          <cell r="L2126" t="str">
            <v>LL GSD</v>
          </cell>
          <cell r="M2126" t="str">
            <v>Western</v>
          </cell>
        </row>
        <row r="2127">
          <cell r="E2127" t="str">
            <v>WI952</v>
          </cell>
          <cell r="F2127" t="str">
            <v>Community Care, Inc.</v>
          </cell>
          <cell r="I2127" t="str">
            <v>WI</v>
          </cell>
          <cell r="J2127" t="str">
            <v>Polly Zwolensky</v>
          </cell>
          <cell r="K2127" t="str">
            <v>HEALTHCARE</v>
          </cell>
          <cell r="L2127" t="str">
            <v>LL GSD</v>
          </cell>
          <cell r="M2127" t="str">
            <v>Western</v>
          </cell>
        </row>
        <row r="2128">
          <cell r="E2128" t="str">
            <v>WI975</v>
          </cell>
          <cell r="F2128" t="str">
            <v>Milwaukee County - Conversion Code</v>
          </cell>
          <cell r="I2128" t="str">
            <v>WI</v>
          </cell>
          <cell r="J2128" t="str">
            <v>Polly Zwolensky</v>
          </cell>
          <cell r="K2128" t="str">
            <v>HEALTHCARE</v>
          </cell>
          <cell r="L2128" t="str">
            <v>LL GSD</v>
          </cell>
          <cell r="M2128" t="str">
            <v>Western</v>
          </cell>
        </row>
        <row r="2129">
          <cell r="E2129" t="str">
            <v>WI976</v>
          </cell>
          <cell r="F2129" t="str">
            <v>Milwaukee County WI Dept on Aging</v>
          </cell>
          <cell r="I2129" t="str">
            <v>WI</v>
          </cell>
          <cell r="J2129" t="str">
            <v>Polly Zwolensky</v>
          </cell>
          <cell r="K2129" t="str">
            <v>HEALTHCARE</v>
          </cell>
          <cell r="L2129" t="str">
            <v>LL GSD</v>
          </cell>
          <cell r="M2129" t="str">
            <v>Western</v>
          </cell>
        </row>
        <row r="2130">
          <cell r="E2130" t="str">
            <v>WI984</v>
          </cell>
          <cell r="F2130" t="str">
            <v>IRIS - Outreach Health Services</v>
          </cell>
          <cell r="I2130" t="str">
            <v>WI</v>
          </cell>
          <cell r="J2130" t="str">
            <v>Polly Zwolensky</v>
          </cell>
          <cell r="K2130" t="str">
            <v>HEALTHCARE</v>
          </cell>
          <cell r="L2130" t="str">
            <v>LL GSD</v>
          </cell>
          <cell r="M2130" t="str">
            <v>Western</v>
          </cell>
        </row>
        <row r="2131">
          <cell r="E2131" t="str">
            <v>WI985</v>
          </cell>
          <cell r="F2131" t="str">
            <v>IRIS - GT Independence</v>
          </cell>
          <cell r="I2131" t="str">
            <v>WI</v>
          </cell>
          <cell r="J2131" t="str">
            <v>Polly Zwolensky</v>
          </cell>
          <cell r="K2131" t="str">
            <v>HEALTHCARE</v>
          </cell>
          <cell r="L2131" t="str">
            <v>LL GSD</v>
          </cell>
          <cell r="M2131" t="str">
            <v>Western</v>
          </cell>
        </row>
        <row r="2132">
          <cell r="E2132" t="str">
            <v>WI988</v>
          </cell>
          <cell r="F2132" t="str">
            <v>IRIS - iLIFE</v>
          </cell>
          <cell r="I2132" t="str">
            <v>WI</v>
          </cell>
          <cell r="J2132" t="str">
            <v>Polly Zwolensky</v>
          </cell>
          <cell r="K2132" t="str">
            <v>HEALTHCARE</v>
          </cell>
          <cell r="L2132" t="str">
            <v>LL GSD</v>
          </cell>
          <cell r="M2132" t="str">
            <v>Western</v>
          </cell>
        </row>
        <row r="2133">
          <cell r="E2133" t="str">
            <v>WI989</v>
          </cell>
          <cell r="F2133" t="str">
            <v>IRIS - Premier</v>
          </cell>
          <cell r="I2133" t="str">
            <v>WI</v>
          </cell>
          <cell r="J2133" t="str">
            <v>Polly Zwolensky</v>
          </cell>
          <cell r="K2133" t="str">
            <v>HEALTHCARE</v>
          </cell>
          <cell r="L2133" t="str">
            <v>LL GSD</v>
          </cell>
          <cell r="M2133" t="str">
            <v>Western</v>
          </cell>
        </row>
        <row r="2134">
          <cell r="E2134" t="str">
            <v>WI994</v>
          </cell>
          <cell r="F2134" t="str">
            <v>IRIS - Outreach Health Services</v>
          </cell>
          <cell r="I2134" t="str">
            <v>WI</v>
          </cell>
          <cell r="J2134" t="str">
            <v>Polly Zwolensky</v>
          </cell>
          <cell r="K2134" t="str">
            <v>HEALTHCARE</v>
          </cell>
          <cell r="L2134" t="str">
            <v>LL GSD</v>
          </cell>
          <cell r="M2134" t="str">
            <v>Western</v>
          </cell>
        </row>
        <row r="2135">
          <cell r="E2135" t="str">
            <v>WI995</v>
          </cell>
          <cell r="F2135" t="str">
            <v>IRIS - GT Independence</v>
          </cell>
          <cell r="I2135" t="str">
            <v>WI</v>
          </cell>
          <cell r="J2135" t="str">
            <v>Polly Zwolensky</v>
          </cell>
          <cell r="K2135" t="str">
            <v>HEALTHCARE</v>
          </cell>
          <cell r="L2135" t="str">
            <v>LL GSD</v>
          </cell>
          <cell r="M2135" t="str">
            <v>Western</v>
          </cell>
        </row>
        <row r="2136">
          <cell r="E2136" t="str">
            <v>WI998</v>
          </cell>
          <cell r="F2136" t="str">
            <v>IRIS - iLIFE</v>
          </cell>
          <cell r="I2136" t="str">
            <v>WI</v>
          </cell>
          <cell r="J2136" t="str">
            <v>Polly Zwolensky</v>
          </cell>
          <cell r="K2136" t="str">
            <v>HEALTHCARE</v>
          </cell>
          <cell r="L2136" t="str">
            <v>LL GSD</v>
          </cell>
          <cell r="M2136" t="str">
            <v>Western</v>
          </cell>
        </row>
        <row r="2137">
          <cell r="E2137" t="str">
            <v>WI999</v>
          </cell>
          <cell r="F2137" t="str">
            <v>IRIS - Premier</v>
          </cell>
          <cell r="I2137" t="str">
            <v>WI</v>
          </cell>
          <cell r="J2137" t="str">
            <v>Polly Zwolensky</v>
          </cell>
          <cell r="K2137" t="str">
            <v>HEALTHCARE</v>
          </cell>
          <cell r="L2137" t="str">
            <v>LL GSD</v>
          </cell>
          <cell r="M2137" t="str">
            <v>Western</v>
          </cell>
        </row>
        <row r="2138">
          <cell r="E2138" t="str">
            <v>WV012</v>
          </cell>
          <cell r="F2138" t="str">
            <v>Thomas Memorial Hospital</v>
          </cell>
          <cell r="I2138" t="str">
            <v>WV</v>
          </cell>
          <cell r="J2138" t="str">
            <v>Open Eastern</v>
          </cell>
          <cell r="K2138" t="str">
            <v>HEALTHCARE</v>
          </cell>
          <cell r="L2138" t="str">
            <v>ONE</v>
          </cell>
          <cell r="M2138" t="str">
            <v>Eastern</v>
          </cell>
        </row>
        <row r="2139">
          <cell r="E2139" t="str">
            <v>WV024</v>
          </cell>
          <cell r="F2139" t="str">
            <v>Aletco Healthcare Services</v>
          </cell>
          <cell r="I2139" t="str">
            <v>WV</v>
          </cell>
          <cell r="J2139" t="str">
            <v>OPEN LMS/PSF</v>
          </cell>
          <cell r="K2139" t="str">
            <v>HEALTHCARE</v>
          </cell>
          <cell r="L2139" t="str">
            <v>LMS</v>
          </cell>
          <cell r="M2139" t="str">
            <v>CPS</v>
          </cell>
        </row>
        <row r="2140">
          <cell r="E2140" t="str">
            <v>WV028</v>
          </cell>
          <cell r="F2140" t="str">
            <v>Lifeline-Parkersburg</v>
          </cell>
          <cell r="I2140" t="str">
            <v>WV</v>
          </cell>
          <cell r="J2140" t="str">
            <v>OPEN ONE</v>
          </cell>
          <cell r="K2140" t="str">
            <v>HEALTHCARE</v>
          </cell>
          <cell r="L2140" t="str">
            <v>OPEN ONE</v>
          </cell>
          <cell r="M2140" t="str">
            <v>OS</v>
          </cell>
        </row>
        <row r="2141">
          <cell r="E2141" t="str">
            <v>WV108</v>
          </cell>
          <cell r="F2141" t="str">
            <v>MEDResponse Inc.</v>
          </cell>
          <cell r="I2141" t="str">
            <v>WV</v>
          </cell>
          <cell r="J2141" t="str">
            <v>OPEN LMS/PSF</v>
          </cell>
          <cell r="K2141" t="str">
            <v>HEALTHCARE</v>
          </cell>
          <cell r="L2141" t="str">
            <v>LMS</v>
          </cell>
          <cell r="M2141" t="str">
            <v>CPS</v>
          </cell>
        </row>
        <row r="2142">
          <cell r="E2142" t="str">
            <v>WV691</v>
          </cell>
          <cell r="F2142" t="str">
            <v>New Martinsville United Methodist Church</v>
          </cell>
          <cell r="I2142" t="str">
            <v>WV</v>
          </cell>
          <cell r="J2142" t="str">
            <v>Tyler Hedrick</v>
          </cell>
          <cell r="K2142" t="str">
            <v>HEALTHCARE</v>
          </cell>
          <cell r="L2142" t="str">
            <v>IS LL</v>
          </cell>
          <cell r="M2142" t="str">
            <v>Inside Sales</v>
          </cell>
        </row>
        <row r="2143">
          <cell r="E2143" t="str">
            <v>WV401</v>
          </cell>
          <cell r="F2143" t="str">
            <v>Wheeling Hospital</v>
          </cell>
          <cell r="I2143" t="str">
            <v>WV</v>
          </cell>
          <cell r="J2143" t="str">
            <v>OPEN ONE</v>
          </cell>
          <cell r="K2143" t="str">
            <v>HEALTHCARE</v>
          </cell>
          <cell r="L2143" t="str">
            <v>OPEN ONE</v>
          </cell>
          <cell r="M2143" t="str">
            <v>OS</v>
          </cell>
        </row>
        <row r="2144">
          <cell r="E2144" t="str">
            <v>WV602</v>
          </cell>
          <cell r="F2144" t="str">
            <v>1209 Right At Home  - Wheeling</v>
          </cell>
          <cell r="I2144" t="str">
            <v>WV</v>
          </cell>
          <cell r="J2144" t="str">
            <v>OPEN LMS/PSF</v>
          </cell>
          <cell r="K2144" t="str">
            <v>HEALTHCARE</v>
          </cell>
          <cell r="L2144" t="str">
            <v>PSF</v>
          </cell>
          <cell r="M2144" t="str">
            <v>CPS</v>
          </cell>
        </row>
        <row r="2145">
          <cell r="E2145" t="str">
            <v>WV623</v>
          </cell>
          <cell r="F2145" t="str">
            <v>Loved Ones</v>
          </cell>
          <cell r="I2145" t="str">
            <v>WV</v>
          </cell>
          <cell r="J2145" t="str">
            <v>Open Eastern</v>
          </cell>
          <cell r="K2145" t="str">
            <v>HEALTHCARE</v>
          </cell>
          <cell r="L2145" t="str">
            <v>PSF</v>
          </cell>
          <cell r="M2145" t="str">
            <v>Eastern</v>
          </cell>
        </row>
        <row r="2146">
          <cell r="E2146" t="str">
            <v>WV729</v>
          </cell>
          <cell r="F2146" t="str">
            <v>Philips Lifeline</v>
          </cell>
          <cell r="I2146" t="str">
            <v>WV</v>
          </cell>
          <cell r="J2146" t="str">
            <v>OPEN ONE</v>
          </cell>
          <cell r="K2146" t="str">
            <v>HEALTHCARE</v>
          </cell>
          <cell r="L2146" t="str">
            <v>OPEN ONE</v>
          </cell>
          <cell r="M2146" t="str">
            <v>OS</v>
          </cell>
        </row>
        <row r="2147">
          <cell r="E2147" t="str">
            <v>WY011</v>
          </cell>
          <cell r="F2147" t="str">
            <v>Wyoming Medical Center Auxiliary</v>
          </cell>
          <cell r="I2147" t="str">
            <v>WY</v>
          </cell>
          <cell r="J2147" t="str">
            <v>Ruth Ann Arber</v>
          </cell>
          <cell r="K2147" t="str">
            <v>HEALTHCARE</v>
          </cell>
          <cell r="L2147" t="str">
            <v>ONE</v>
          </cell>
          <cell r="M2147" t="str">
            <v>Western</v>
          </cell>
        </row>
        <row r="2148">
          <cell r="E2148" t="str">
            <v>WY013</v>
          </cell>
          <cell r="F2148" t="str">
            <v>Powell Lifeline</v>
          </cell>
          <cell r="I2148" t="str">
            <v>WY</v>
          </cell>
          <cell r="J2148" t="str">
            <v>Dante Mignucci</v>
          </cell>
          <cell r="K2148" t="str">
            <v>HEALTHCARE</v>
          </cell>
          <cell r="L2148" t="str">
            <v>IS LL</v>
          </cell>
          <cell r="M2148" t="str">
            <v>Inside Sales</v>
          </cell>
        </row>
        <row r="2149">
          <cell r="E2149" t="str">
            <v>WY015</v>
          </cell>
          <cell r="F2149" t="str">
            <v>Campbell County Memorial Hospital</v>
          </cell>
          <cell r="I2149" t="str">
            <v>WY</v>
          </cell>
          <cell r="J2149" t="str">
            <v>Ruth Ann Arber</v>
          </cell>
          <cell r="K2149" t="str">
            <v>HEALTHCARE</v>
          </cell>
          <cell r="L2149" t="str">
            <v>LL B2B</v>
          </cell>
          <cell r="M2149" t="str">
            <v>Western</v>
          </cell>
        </row>
        <row r="2150">
          <cell r="E2150" t="str">
            <v>WY018</v>
          </cell>
          <cell r="F2150" t="str">
            <v>John &amp; Amie Auxiliary, Inc.</v>
          </cell>
          <cell r="I2150" t="str">
            <v>WY</v>
          </cell>
          <cell r="J2150" t="str">
            <v>Ruth Ann Arber</v>
          </cell>
          <cell r="K2150" t="str">
            <v>HEALTHCARE</v>
          </cell>
          <cell r="L2150" t="str">
            <v>LL B2B</v>
          </cell>
          <cell r="M2150" t="str">
            <v>Western</v>
          </cell>
        </row>
        <row r="2151">
          <cell r="E2151" t="str">
            <v>WY021</v>
          </cell>
          <cell r="F2151" t="str">
            <v>Philips - Torrington</v>
          </cell>
          <cell r="I2151" t="str">
            <v>WY</v>
          </cell>
          <cell r="J2151" t="str">
            <v>OPEN ONE</v>
          </cell>
          <cell r="K2151" t="str">
            <v>HEALTHCARE</v>
          </cell>
          <cell r="L2151" t="str">
            <v>OPEN ONE</v>
          </cell>
          <cell r="M2151" t="str">
            <v>OS</v>
          </cell>
        </row>
        <row r="2152">
          <cell r="E2152" t="str">
            <v>WY025</v>
          </cell>
          <cell r="F2152" t="str">
            <v>Weston County Hospital District</v>
          </cell>
          <cell r="I2152" t="str">
            <v>WY</v>
          </cell>
          <cell r="J2152" t="str">
            <v>Dante Mignucci</v>
          </cell>
          <cell r="K2152" t="str">
            <v>HEALTHCARE</v>
          </cell>
          <cell r="L2152" t="str">
            <v>IS LL</v>
          </cell>
          <cell r="M2152" t="str">
            <v>Inside Sales</v>
          </cell>
        </row>
        <row r="2153">
          <cell r="E2153" t="str">
            <v>WY027</v>
          </cell>
          <cell r="F2153" t="str">
            <v>Life Link of Sheridan County</v>
          </cell>
          <cell r="I2153" t="str">
            <v>WY</v>
          </cell>
          <cell r="J2153" t="str">
            <v>Ruth Ann Arber</v>
          </cell>
          <cell r="K2153" t="str">
            <v>HEALTHCARE</v>
          </cell>
          <cell r="L2153" t="str">
            <v>LL B2B</v>
          </cell>
          <cell r="M2153" t="str">
            <v>Western</v>
          </cell>
        </row>
        <row r="2154">
          <cell r="E2154" t="str">
            <v>WY627</v>
          </cell>
          <cell r="F2154" t="str">
            <v>Life Link of Sheridan County</v>
          </cell>
          <cell r="I2154" t="str">
            <v>WY</v>
          </cell>
          <cell r="J2154" t="str">
            <v>Ruth Ann Arber</v>
          </cell>
          <cell r="K2154" t="str">
            <v>HEALTHCARE</v>
          </cell>
          <cell r="L2154" t="str">
            <v>PSF</v>
          </cell>
          <cell r="M2154" t="str">
            <v>Western</v>
          </cell>
        </row>
        <row r="2155">
          <cell r="E2155" t="str">
            <v>WY033</v>
          </cell>
          <cell r="F2155" t="str">
            <v>Niobrara Senior Center</v>
          </cell>
          <cell r="I2155" t="str">
            <v>WY</v>
          </cell>
          <cell r="J2155" t="str">
            <v>Dante Mignucci</v>
          </cell>
          <cell r="K2155" t="str">
            <v>HEALTHCARE</v>
          </cell>
          <cell r="L2155" t="str">
            <v>IS LL</v>
          </cell>
          <cell r="M2155" t="str">
            <v>Inside Sales</v>
          </cell>
        </row>
        <row r="2156">
          <cell r="E2156" t="str">
            <v>WY111</v>
          </cell>
          <cell r="F2156" t="str">
            <v>Hot Springs Senior Citizens Center, Inc</v>
          </cell>
          <cell r="I2156" t="str">
            <v>WY</v>
          </cell>
          <cell r="J2156" t="str">
            <v>Dante Mignucci</v>
          </cell>
          <cell r="K2156" t="str">
            <v>HEALTHCARE</v>
          </cell>
          <cell r="L2156" t="str">
            <v>IS LL</v>
          </cell>
          <cell r="M2156" t="str">
            <v>Inside Sales</v>
          </cell>
        </row>
        <row r="2157">
          <cell r="E2157" t="str">
            <v>WY611</v>
          </cell>
          <cell r="F2157" t="str">
            <v>Wyoming  Medicaid</v>
          </cell>
          <cell r="I2157" t="str">
            <v>WY</v>
          </cell>
          <cell r="J2157" t="str">
            <v>Ruth Ann Arber</v>
          </cell>
          <cell r="K2157" t="str">
            <v>HEALTHCARE</v>
          </cell>
          <cell r="L2157" t="str">
            <v>LL GSD</v>
          </cell>
          <cell r="M2157" t="str">
            <v>Western</v>
          </cell>
        </row>
        <row r="2158">
          <cell r="E2158" t="str">
            <v>WY901</v>
          </cell>
          <cell r="F2158" t="str">
            <v>WY Long Term Care Waiver</v>
          </cell>
          <cell r="I2158" t="str">
            <v>WY</v>
          </cell>
          <cell r="J2158" t="str">
            <v>Ruth Ann Arber</v>
          </cell>
          <cell r="K2158" t="str">
            <v>HEALTHCARE</v>
          </cell>
          <cell r="L2158" t="str">
            <v>LL GSD</v>
          </cell>
          <cell r="M2158" t="str">
            <v>Western</v>
          </cell>
        </row>
        <row r="2159">
          <cell r="E2159" t="str">
            <v>WY905</v>
          </cell>
          <cell r="F2159" t="str">
            <v>South Big Horn Senior Center</v>
          </cell>
          <cell r="I2159" t="str">
            <v>WY</v>
          </cell>
          <cell r="J2159" t="str">
            <v>Ruth Ann Arber</v>
          </cell>
          <cell r="K2159" t="str">
            <v>HEALTHCARE</v>
          </cell>
          <cell r="L2159" t="str">
            <v>LL GSD</v>
          </cell>
          <cell r="M2159" t="str">
            <v>Western</v>
          </cell>
        </row>
        <row r="2160">
          <cell r="E2160" t="str">
            <v>XI025</v>
          </cell>
          <cell r="F2160" t="str">
            <v>Caribbean Lifeline</v>
          </cell>
          <cell r="I2160" t="str">
            <v>PR</v>
          </cell>
          <cell r="J2160" t="str">
            <v>Tyler Hedrick</v>
          </cell>
          <cell r="K2160" t="str">
            <v>HEALTHCARE</v>
          </cell>
          <cell r="L2160" t="str">
            <v>ONE</v>
          </cell>
          <cell r="M2160" t="str">
            <v>Inside Sales</v>
          </cell>
        </row>
        <row r="2161">
          <cell r="E2161" t="str">
            <v>XI700</v>
          </cell>
          <cell r="F2161" t="str">
            <v>ARC - Carribean Territory</v>
          </cell>
          <cell r="I2161" t="str">
            <v>PR</v>
          </cell>
          <cell r="J2161" t="str">
            <v>OPEN ONE</v>
          </cell>
          <cell r="K2161" t="str">
            <v>HEALTHCARE</v>
          </cell>
          <cell r="L2161" t="str">
            <v>OPEN ONE</v>
          </cell>
          <cell r="M2161" t="str">
            <v>OS</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rogramservices@lifeline.com;lifelineordermanagement@lifeline.com?subject=RE:%20%20Equipment%20Order" TargetMode="External"/><Relationship Id="rId1" Type="http://schemas.openxmlformats.org/officeDocument/2006/relationships/hyperlink" Target="mailto:dl_PLL_OrderManagement@philips.com"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1" Type="http://schemas.openxmlformats.org/officeDocument/2006/relationships/hyperlink" Target="mailto:tim.oneil@philips.com" TargetMode="External"/><Relationship Id="rId170" Type="http://schemas.openxmlformats.org/officeDocument/2006/relationships/hyperlink" Target="mailto:tim.oneil@philips.com" TargetMode="External"/><Relationship Id="rId268" Type="http://schemas.openxmlformats.org/officeDocument/2006/relationships/hyperlink" Target="mailto:tim.oneil@philips.com" TargetMode="External"/><Relationship Id="rId475" Type="http://schemas.openxmlformats.org/officeDocument/2006/relationships/hyperlink" Target="mailto:tim.oneil@philips.com" TargetMode="External"/><Relationship Id="rId682" Type="http://schemas.openxmlformats.org/officeDocument/2006/relationships/hyperlink" Target="mailto:tim.oneil@philips.com" TargetMode="External"/><Relationship Id="rId128" Type="http://schemas.openxmlformats.org/officeDocument/2006/relationships/hyperlink" Target="mailto:tim.oneil@philips.com" TargetMode="External"/><Relationship Id="rId335" Type="http://schemas.openxmlformats.org/officeDocument/2006/relationships/hyperlink" Target="mailto:tim.oneil@philips.com" TargetMode="External"/><Relationship Id="rId542" Type="http://schemas.openxmlformats.org/officeDocument/2006/relationships/hyperlink" Target="mailto:tim.oneil@philips.com" TargetMode="External"/><Relationship Id="rId987" Type="http://schemas.openxmlformats.org/officeDocument/2006/relationships/hyperlink" Target="mailto:tim.oneil@philips.com" TargetMode="External"/><Relationship Id="rId1172" Type="http://schemas.openxmlformats.org/officeDocument/2006/relationships/hyperlink" Target="mailto:tim.oneil@philips.com" TargetMode="External"/><Relationship Id="rId402" Type="http://schemas.openxmlformats.org/officeDocument/2006/relationships/hyperlink" Target="mailto:tim.oneil@philips.com" TargetMode="External"/><Relationship Id="rId847" Type="http://schemas.openxmlformats.org/officeDocument/2006/relationships/hyperlink" Target="mailto:tim.oneil@philips.com" TargetMode="External"/><Relationship Id="rId1032" Type="http://schemas.openxmlformats.org/officeDocument/2006/relationships/hyperlink" Target="mailto:tim.oneil@philips.com" TargetMode="External"/><Relationship Id="rId1477" Type="http://schemas.openxmlformats.org/officeDocument/2006/relationships/hyperlink" Target="mailto:tim.oneil@philips.com" TargetMode="External"/><Relationship Id="rId707" Type="http://schemas.openxmlformats.org/officeDocument/2006/relationships/hyperlink" Target="mailto:tim.oneil@philips.com" TargetMode="External"/><Relationship Id="rId914" Type="http://schemas.openxmlformats.org/officeDocument/2006/relationships/hyperlink" Target="mailto:tim.oneil@philips.com" TargetMode="External"/><Relationship Id="rId1337" Type="http://schemas.openxmlformats.org/officeDocument/2006/relationships/hyperlink" Target="mailto:tim.oneil@philips.com" TargetMode="External"/><Relationship Id="rId43" Type="http://schemas.openxmlformats.org/officeDocument/2006/relationships/hyperlink" Target="mailto:tim.oneil@philips.com" TargetMode="External"/><Relationship Id="rId1404" Type="http://schemas.openxmlformats.org/officeDocument/2006/relationships/hyperlink" Target="mailto:tim.oneil@philips.com" TargetMode="External"/><Relationship Id="rId192" Type="http://schemas.openxmlformats.org/officeDocument/2006/relationships/hyperlink" Target="mailto:tim.oneil@philips.com" TargetMode="External"/><Relationship Id="rId497" Type="http://schemas.openxmlformats.org/officeDocument/2006/relationships/hyperlink" Target="mailto:tim.oneil@philips.com" TargetMode="External"/><Relationship Id="rId357" Type="http://schemas.openxmlformats.org/officeDocument/2006/relationships/hyperlink" Target="mailto:tim.oneil@philips.com" TargetMode="External"/><Relationship Id="rId1194" Type="http://schemas.openxmlformats.org/officeDocument/2006/relationships/hyperlink" Target="mailto:tim.oneil@philips.com" TargetMode="External"/><Relationship Id="rId217" Type="http://schemas.openxmlformats.org/officeDocument/2006/relationships/hyperlink" Target="mailto:tim.oneil@philips.com" TargetMode="External"/><Relationship Id="rId564" Type="http://schemas.openxmlformats.org/officeDocument/2006/relationships/hyperlink" Target="mailto:tim.oneil@philips.com" TargetMode="External"/><Relationship Id="rId771" Type="http://schemas.openxmlformats.org/officeDocument/2006/relationships/hyperlink" Target="mailto:tim.oneil@philips.com" TargetMode="External"/><Relationship Id="rId869" Type="http://schemas.openxmlformats.org/officeDocument/2006/relationships/hyperlink" Target="mailto:tim.oneil@philips.com" TargetMode="External"/><Relationship Id="rId1499" Type="http://schemas.openxmlformats.org/officeDocument/2006/relationships/hyperlink" Target="mailto:tim.oneil@philips.com" TargetMode="External"/><Relationship Id="rId424" Type="http://schemas.openxmlformats.org/officeDocument/2006/relationships/hyperlink" Target="mailto:tim.oneil@philips.com" TargetMode="External"/><Relationship Id="rId631" Type="http://schemas.openxmlformats.org/officeDocument/2006/relationships/hyperlink" Target="mailto:tim.oneil@philips.com" TargetMode="External"/><Relationship Id="rId729" Type="http://schemas.openxmlformats.org/officeDocument/2006/relationships/hyperlink" Target="mailto:tim.oneil@philips.com" TargetMode="External"/><Relationship Id="rId1054" Type="http://schemas.openxmlformats.org/officeDocument/2006/relationships/hyperlink" Target="mailto:tim.oneil@philips.com" TargetMode="External"/><Relationship Id="rId1261" Type="http://schemas.openxmlformats.org/officeDocument/2006/relationships/hyperlink" Target="mailto:tim.oneil@philips.com" TargetMode="External"/><Relationship Id="rId1359" Type="http://schemas.openxmlformats.org/officeDocument/2006/relationships/hyperlink" Target="mailto:tim.oneil@philips.com" TargetMode="External"/><Relationship Id="rId936" Type="http://schemas.openxmlformats.org/officeDocument/2006/relationships/hyperlink" Target="mailto:tim.oneil@philips.com" TargetMode="External"/><Relationship Id="rId1121" Type="http://schemas.openxmlformats.org/officeDocument/2006/relationships/hyperlink" Target="mailto:tim.oneil@philips.com" TargetMode="External"/><Relationship Id="rId1219" Type="http://schemas.openxmlformats.org/officeDocument/2006/relationships/hyperlink" Target="mailto:tim.oneil@philips.com" TargetMode="External"/><Relationship Id="rId65" Type="http://schemas.openxmlformats.org/officeDocument/2006/relationships/hyperlink" Target="mailto:tim.oneil@philips.com" TargetMode="External"/><Relationship Id="rId1426" Type="http://schemas.openxmlformats.org/officeDocument/2006/relationships/hyperlink" Target="mailto:tim.oneil@philips.com" TargetMode="External"/><Relationship Id="rId281" Type="http://schemas.openxmlformats.org/officeDocument/2006/relationships/hyperlink" Target="mailto:tim.oneil@philips.com" TargetMode="External"/><Relationship Id="rId141" Type="http://schemas.openxmlformats.org/officeDocument/2006/relationships/hyperlink" Target="mailto:tim.oneil@philips.com" TargetMode="External"/><Relationship Id="rId379" Type="http://schemas.openxmlformats.org/officeDocument/2006/relationships/hyperlink" Target="mailto:tim.oneil@philips.com" TargetMode="External"/><Relationship Id="rId586" Type="http://schemas.openxmlformats.org/officeDocument/2006/relationships/hyperlink" Target="mailto:tim.oneil@philips.com" TargetMode="External"/><Relationship Id="rId793" Type="http://schemas.openxmlformats.org/officeDocument/2006/relationships/hyperlink" Target="mailto:tim.oneil@philips.com" TargetMode="External"/><Relationship Id="rId7" Type="http://schemas.openxmlformats.org/officeDocument/2006/relationships/hyperlink" Target="mailto:tim.oneil@philips.com" TargetMode="External"/><Relationship Id="rId239" Type="http://schemas.openxmlformats.org/officeDocument/2006/relationships/hyperlink" Target="mailto:tim.oneil@philips.com" TargetMode="External"/><Relationship Id="rId446" Type="http://schemas.openxmlformats.org/officeDocument/2006/relationships/hyperlink" Target="mailto:tim.oneil@philips.com" TargetMode="External"/><Relationship Id="rId653" Type="http://schemas.openxmlformats.org/officeDocument/2006/relationships/hyperlink" Target="mailto:tim.oneil@philips.com" TargetMode="External"/><Relationship Id="rId1076" Type="http://schemas.openxmlformats.org/officeDocument/2006/relationships/hyperlink" Target="mailto:tim.oneil@philips.com" TargetMode="External"/><Relationship Id="rId1283" Type="http://schemas.openxmlformats.org/officeDocument/2006/relationships/hyperlink" Target="mailto:tim.oneil@philips.com" TargetMode="External"/><Relationship Id="rId1490" Type="http://schemas.openxmlformats.org/officeDocument/2006/relationships/hyperlink" Target="mailto:tim.oneil@philips.com" TargetMode="External"/><Relationship Id="rId306" Type="http://schemas.openxmlformats.org/officeDocument/2006/relationships/hyperlink" Target="mailto:tim.oneil@philips.com" TargetMode="External"/><Relationship Id="rId860" Type="http://schemas.openxmlformats.org/officeDocument/2006/relationships/hyperlink" Target="mailto:tim.oneil@philips.com" TargetMode="External"/><Relationship Id="rId958" Type="http://schemas.openxmlformats.org/officeDocument/2006/relationships/hyperlink" Target="mailto:tim.oneil@philips.com" TargetMode="External"/><Relationship Id="rId1143" Type="http://schemas.openxmlformats.org/officeDocument/2006/relationships/hyperlink" Target="mailto:tim.oneil@philips.com" TargetMode="External"/><Relationship Id="rId87" Type="http://schemas.openxmlformats.org/officeDocument/2006/relationships/hyperlink" Target="mailto:tim.oneil@philips.com" TargetMode="External"/><Relationship Id="rId513" Type="http://schemas.openxmlformats.org/officeDocument/2006/relationships/hyperlink" Target="mailto:tim.oneil@philips.com" TargetMode="External"/><Relationship Id="rId720" Type="http://schemas.openxmlformats.org/officeDocument/2006/relationships/hyperlink" Target="mailto:tim.oneil@philips.com" TargetMode="External"/><Relationship Id="rId818" Type="http://schemas.openxmlformats.org/officeDocument/2006/relationships/hyperlink" Target="mailto:tim.oneil@philips.com" TargetMode="External"/><Relationship Id="rId1350" Type="http://schemas.openxmlformats.org/officeDocument/2006/relationships/hyperlink" Target="mailto:tim.oneil@philips.com" TargetMode="External"/><Relationship Id="rId1448" Type="http://schemas.openxmlformats.org/officeDocument/2006/relationships/hyperlink" Target="mailto:tim.oneil@philips.com" TargetMode="External"/><Relationship Id="rId1003" Type="http://schemas.openxmlformats.org/officeDocument/2006/relationships/hyperlink" Target="mailto:tim.oneil@philips.com" TargetMode="External"/><Relationship Id="rId1210" Type="http://schemas.openxmlformats.org/officeDocument/2006/relationships/hyperlink" Target="mailto:tim.oneil@philips.com" TargetMode="External"/><Relationship Id="rId1308" Type="http://schemas.openxmlformats.org/officeDocument/2006/relationships/hyperlink" Target="mailto:tim.oneil@philips.com" TargetMode="External"/><Relationship Id="rId1515" Type="http://schemas.openxmlformats.org/officeDocument/2006/relationships/hyperlink" Target="mailto:john.zuder@connectamerica.com" TargetMode="External"/><Relationship Id="rId14" Type="http://schemas.openxmlformats.org/officeDocument/2006/relationships/hyperlink" Target="mailto:tim.oneil@philips.com" TargetMode="External"/><Relationship Id="rId163" Type="http://schemas.openxmlformats.org/officeDocument/2006/relationships/hyperlink" Target="mailto:tim.oneil@philips.com" TargetMode="External"/><Relationship Id="rId370" Type="http://schemas.openxmlformats.org/officeDocument/2006/relationships/hyperlink" Target="mailto:tim.oneil@philips.com" TargetMode="External"/><Relationship Id="rId230" Type="http://schemas.openxmlformats.org/officeDocument/2006/relationships/hyperlink" Target="mailto:tim.oneil@philips.com" TargetMode="External"/><Relationship Id="rId468" Type="http://schemas.openxmlformats.org/officeDocument/2006/relationships/hyperlink" Target="mailto:tim.oneil@philips.com" TargetMode="External"/><Relationship Id="rId675" Type="http://schemas.openxmlformats.org/officeDocument/2006/relationships/hyperlink" Target="mailto:tim.oneil@philips.com" TargetMode="External"/><Relationship Id="rId882" Type="http://schemas.openxmlformats.org/officeDocument/2006/relationships/hyperlink" Target="mailto:tim.oneil@philips.com" TargetMode="External"/><Relationship Id="rId1098" Type="http://schemas.openxmlformats.org/officeDocument/2006/relationships/hyperlink" Target="mailto:tim.oneil@philips.com" TargetMode="External"/><Relationship Id="rId328" Type="http://schemas.openxmlformats.org/officeDocument/2006/relationships/hyperlink" Target="mailto:tim.oneil@philips.com" TargetMode="External"/><Relationship Id="rId535" Type="http://schemas.openxmlformats.org/officeDocument/2006/relationships/hyperlink" Target="mailto:tim.oneil@philips.com" TargetMode="External"/><Relationship Id="rId742" Type="http://schemas.openxmlformats.org/officeDocument/2006/relationships/hyperlink" Target="mailto:tim.oneil@philips.com" TargetMode="External"/><Relationship Id="rId1165" Type="http://schemas.openxmlformats.org/officeDocument/2006/relationships/hyperlink" Target="mailto:tim.oneil@philips.com" TargetMode="External"/><Relationship Id="rId1372" Type="http://schemas.openxmlformats.org/officeDocument/2006/relationships/hyperlink" Target="mailto:tim.oneil@philips.com" TargetMode="External"/><Relationship Id="rId602" Type="http://schemas.openxmlformats.org/officeDocument/2006/relationships/hyperlink" Target="mailto:tim.oneil@philips.com" TargetMode="External"/><Relationship Id="rId1025" Type="http://schemas.openxmlformats.org/officeDocument/2006/relationships/hyperlink" Target="mailto:tim.oneil@philips.com" TargetMode="External"/><Relationship Id="rId1232" Type="http://schemas.openxmlformats.org/officeDocument/2006/relationships/hyperlink" Target="mailto:tim.oneil@philips.com" TargetMode="External"/><Relationship Id="rId907" Type="http://schemas.openxmlformats.org/officeDocument/2006/relationships/hyperlink" Target="mailto:tim.oneil@philips.com" TargetMode="External"/><Relationship Id="rId36" Type="http://schemas.openxmlformats.org/officeDocument/2006/relationships/hyperlink" Target="mailto:tim.oneil@philips.com" TargetMode="External"/><Relationship Id="rId185" Type="http://schemas.openxmlformats.org/officeDocument/2006/relationships/hyperlink" Target="mailto:tim.oneil@philips.com" TargetMode="External"/><Relationship Id="rId392" Type="http://schemas.openxmlformats.org/officeDocument/2006/relationships/hyperlink" Target="mailto:tim.oneil@philips.com" TargetMode="External"/><Relationship Id="rId697" Type="http://schemas.openxmlformats.org/officeDocument/2006/relationships/hyperlink" Target="mailto:tim.oneil@philips.com" TargetMode="External"/><Relationship Id="rId252" Type="http://schemas.openxmlformats.org/officeDocument/2006/relationships/hyperlink" Target="mailto:tim.oneil@philips.com" TargetMode="External"/><Relationship Id="rId1187" Type="http://schemas.openxmlformats.org/officeDocument/2006/relationships/hyperlink" Target="mailto:tim.oneil@philips.com" TargetMode="External"/><Relationship Id="rId112" Type="http://schemas.openxmlformats.org/officeDocument/2006/relationships/hyperlink" Target="mailto:tim.oneil@philips.com" TargetMode="External"/><Relationship Id="rId557" Type="http://schemas.openxmlformats.org/officeDocument/2006/relationships/hyperlink" Target="mailto:tim.oneil@philips.com" TargetMode="External"/><Relationship Id="rId764" Type="http://schemas.openxmlformats.org/officeDocument/2006/relationships/hyperlink" Target="mailto:tim.oneil@philips.com" TargetMode="External"/><Relationship Id="rId971" Type="http://schemas.openxmlformats.org/officeDocument/2006/relationships/hyperlink" Target="mailto:tim.oneil@philips.com" TargetMode="External"/><Relationship Id="rId1394" Type="http://schemas.openxmlformats.org/officeDocument/2006/relationships/hyperlink" Target="mailto:tim.oneil@philips.com" TargetMode="External"/><Relationship Id="rId417" Type="http://schemas.openxmlformats.org/officeDocument/2006/relationships/hyperlink" Target="mailto:tim.oneil@philips.com" TargetMode="External"/><Relationship Id="rId624" Type="http://schemas.openxmlformats.org/officeDocument/2006/relationships/hyperlink" Target="mailto:tim.oneil@philips.com" TargetMode="External"/><Relationship Id="rId831" Type="http://schemas.openxmlformats.org/officeDocument/2006/relationships/hyperlink" Target="mailto:tim.oneil@philips.com" TargetMode="External"/><Relationship Id="rId1047" Type="http://schemas.openxmlformats.org/officeDocument/2006/relationships/hyperlink" Target="mailto:tim.oneil@philips.com" TargetMode="External"/><Relationship Id="rId1254" Type="http://schemas.openxmlformats.org/officeDocument/2006/relationships/hyperlink" Target="mailto:tim.oneil@philips.com" TargetMode="External"/><Relationship Id="rId1461" Type="http://schemas.openxmlformats.org/officeDocument/2006/relationships/hyperlink" Target="mailto:tim.oneil@philips.com" TargetMode="External"/><Relationship Id="rId929" Type="http://schemas.openxmlformats.org/officeDocument/2006/relationships/hyperlink" Target="mailto:tim.oneil@philips.com" TargetMode="External"/><Relationship Id="rId1114" Type="http://schemas.openxmlformats.org/officeDocument/2006/relationships/hyperlink" Target="mailto:tim.oneil@philips.com" TargetMode="External"/><Relationship Id="rId1321" Type="http://schemas.openxmlformats.org/officeDocument/2006/relationships/hyperlink" Target="mailto:tim.oneil@philips.com" TargetMode="External"/><Relationship Id="rId58" Type="http://schemas.openxmlformats.org/officeDocument/2006/relationships/hyperlink" Target="mailto:tim.oneil@philips.com" TargetMode="External"/><Relationship Id="rId1419" Type="http://schemas.openxmlformats.org/officeDocument/2006/relationships/hyperlink" Target="mailto:tim.oneil@philips.com" TargetMode="External"/><Relationship Id="rId274" Type="http://schemas.openxmlformats.org/officeDocument/2006/relationships/hyperlink" Target="mailto:tim.oneil@philips.com" TargetMode="External"/><Relationship Id="rId481" Type="http://schemas.openxmlformats.org/officeDocument/2006/relationships/hyperlink" Target="mailto:tim.oneil@philips.com" TargetMode="External"/><Relationship Id="rId134" Type="http://schemas.openxmlformats.org/officeDocument/2006/relationships/hyperlink" Target="mailto:tim.oneil@philips.com" TargetMode="External"/><Relationship Id="rId579" Type="http://schemas.openxmlformats.org/officeDocument/2006/relationships/hyperlink" Target="mailto:tim.oneil@philips.com" TargetMode="External"/><Relationship Id="rId786" Type="http://schemas.openxmlformats.org/officeDocument/2006/relationships/hyperlink" Target="mailto:tim.oneil@philips.com" TargetMode="External"/><Relationship Id="rId993" Type="http://schemas.openxmlformats.org/officeDocument/2006/relationships/hyperlink" Target="mailto:tim.oneil@philips.com" TargetMode="External"/><Relationship Id="rId341" Type="http://schemas.openxmlformats.org/officeDocument/2006/relationships/hyperlink" Target="mailto:tim.oneil@philips.com" TargetMode="External"/><Relationship Id="rId439" Type="http://schemas.openxmlformats.org/officeDocument/2006/relationships/hyperlink" Target="mailto:tim.oneil@philips.com" TargetMode="External"/><Relationship Id="rId646" Type="http://schemas.openxmlformats.org/officeDocument/2006/relationships/hyperlink" Target="mailto:tim.oneil@philips.com" TargetMode="External"/><Relationship Id="rId1069" Type="http://schemas.openxmlformats.org/officeDocument/2006/relationships/hyperlink" Target="mailto:tim.oneil@philips.com" TargetMode="External"/><Relationship Id="rId1276" Type="http://schemas.openxmlformats.org/officeDocument/2006/relationships/hyperlink" Target="mailto:tim.oneil@philips.com" TargetMode="External"/><Relationship Id="rId1483" Type="http://schemas.openxmlformats.org/officeDocument/2006/relationships/hyperlink" Target="mailto:tim.oneil@philips.com" TargetMode="External"/><Relationship Id="rId201" Type="http://schemas.openxmlformats.org/officeDocument/2006/relationships/hyperlink" Target="mailto:tim.oneil@philips.com" TargetMode="External"/><Relationship Id="rId506" Type="http://schemas.openxmlformats.org/officeDocument/2006/relationships/hyperlink" Target="mailto:tim.oneil@philips.com" TargetMode="External"/><Relationship Id="rId853" Type="http://schemas.openxmlformats.org/officeDocument/2006/relationships/hyperlink" Target="mailto:tim.oneil@philips.com" TargetMode="External"/><Relationship Id="rId1136" Type="http://schemas.openxmlformats.org/officeDocument/2006/relationships/hyperlink" Target="mailto:tim.oneil@philips.com" TargetMode="External"/><Relationship Id="rId713" Type="http://schemas.openxmlformats.org/officeDocument/2006/relationships/hyperlink" Target="mailto:tim.oneil@philips.com" TargetMode="External"/><Relationship Id="rId920" Type="http://schemas.openxmlformats.org/officeDocument/2006/relationships/hyperlink" Target="mailto:tim.oneil@philips.com" TargetMode="External"/><Relationship Id="rId1343" Type="http://schemas.openxmlformats.org/officeDocument/2006/relationships/hyperlink" Target="mailto:tim.oneil@philips.com" TargetMode="External"/><Relationship Id="rId1203" Type="http://schemas.openxmlformats.org/officeDocument/2006/relationships/hyperlink" Target="mailto:tim.oneil@philips.com" TargetMode="External"/><Relationship Id="rId1410" Type="http://schemas.openxmlformats.org/officeDocument/2006/relationships/hyperlink" Target="mailto:tim.oneil@philips.com" TargetMode="External"/><Relationship Id="rId1508" Type="http://schemas.openxmlformats.org/officeDocument/2006/relationships/hyperlink" Target="mailto:tim.oneil@lifeline.com" TargetMode="External"/><Relationship Id="rId296" Type="http://schemas.openxmlformats.org/officeDocument/2006/relationships/hyperlink" Target="mailto:tim.oneil@philips.com" TargetMode="External"/><Relationship Id="rId156" Type="http://schemas.openxmlformats.org/officeDocument/2006/relationships/hyperlink" Target="mailto:tim.oneil@philips.com" TargetMode="External"/><Relationship Id="rId363" Type="http://schemas.openxmlformats.org/officeDocument/2006/relationships/hyperlink" Target="mailto:tim.oneil@philips.com" TargetMode="External"/><Relationship Id="rId570" Type="http://schemas.openxmlformats.org/officeDocument/2006/relationships/hyperlink" Target="mailto:tim.oneil@philips.com" TargetMode="External"/><Relationship Id="rId223" Type="http://schemas.openxmlformats.org/officeDocument/2006/relationships/hyperlink" Target="mailto:tim.oneil@philips.com" TargetMode="External"/><Relationship Id="rId430" Type="http://schemas.openxmlformats.org/officeDocument/2006/relationships/hyperlink" Target="mailto:tim.oneil@philips.com" TargetMode="External"/><Relationship Id="rId668" Type="http://schemas.openxmlformats.org/officeDocument/2006/relationships/hyperlink" Target="mailto:tim.oneil@philips.com" TargetMode="External"/><Relationship Id="rId875" Type="http://schemas.openxmlformats.org/officeDocument/2006/relationships/hyperlink" Target="mailto:tim.oneil@philips.com" TargetMode="External"/><Relationship Id="rId1060" Type="http://schemas.openxmlformats.org/officeDocument/2006/relationships/hyperlink" Target="mailto:tim.oneil@philips.com" TargetMode="External"/><Relationship Id="rId1298" Type="http://schemas.openxmlformats.org/officeDocument/2006/relationships/hyperlink" Target="mailto:tim.oneil@philips.com" TargetMode="External"/><Relationship Id="rId528" Type="http://schemas.openxmlformats.org/officeDocument/2006/relationships/hyperlink" Target="mailto:tim.oneil@philips.com" TargetMode="External"/><Relationship Id="rId735" Type="http://schemas.openxmlformats.org/officeDocument/2006/relationships/hyperlink" Target="mailto:tim.oneil@philips.com" TargetMode="External"/><Relationship Id="rId942" Type="http://schemas.openxmlformats.org/officeDocument/2006/relationships/hyperlink" Target="mailto:tim.oneil@philips.com" TargetMode="External"/><Relationship Id="rId1158" Type="http://schemas.openxmlformats.org/officeDocument/2006/relationships/hyperlink" Target="mailto:tim.oneil@philips.com" TargetMode="External"/><Relationship Id="rId1365" Type="http://schemas.openxmlformats.org/officeDocument/2006/relationships/hyperlink" Target="mailto:tim.oneil@philips.com" TargetMode="External"/><Relationship Id="rId1018" Type="http://schemas.openxmlformats.org/officeDocument/2006/relationships/hyperlink" Target="mailto:tim.oneil@philips.com" TargetMode="External"/><Relationship Id="rId1225" Type="http://schemas.openxmlformats.org/officeDocument/2006/relationships/hyperlink" Target="mailto:tim.oneil@philips.com" TargetMode="External"/><Relationship Id="rId1432" Type="http://schemas.openxmlformats.org/officeDocument/2006/relationships/hyperlink" Target="mailto:tim.oneil@philips.com" TargetMode="External"/><Relationship Id="rId71" Type="http://schemas.openxmlformats.org/officeDocument/2006/relationships/hyperlink" Target="mailto:tim.oneil@philips.com" TargetMode="External"/><Relationship Id="rId802" Type="http://schemas.openxmlformats.org/officeDocument/2006/relationships/hyperlink" Target="mailto:tim.oneil@philips.com" TargetMode="External"/><Relationship Id="rId29" Type="http://schemas.openxmlformats.org/officeDocument/2006/relationships/hyperlink" Target="mailto:tim.oneil@philips.com" TargetMode="External"/><Relationship Id="rId178" Type="http://schemas.openxmlformats.org/officeDocument/2006/relationships/hyperlink" Target="mailto:tim.oneil@philips.com" TargetMode="External"/><Relationship Id="rId385" Type="http://schemas.openxmlformats.org/officeDocument/2006/relationships/hyperlink" Target="mailto:tim.oneil@philips.com" TargetMode="External"/><Relationship Id="rId592" Type="http://schemas.openxmlformats.org/officeDocument/2006/relationships/hyperlink" Target="mailto:tim.oneil@philips.com" TargetMode="External"/><Relationship Id="rId245" Type="http://schemas.openxmlformats.org/officeDocument/2006/relationships/hyperlink" Target="mailto:tim.oneil@philips.com" TargetMode="External"/><Relationship Id="rId452" Type="http://schemas.openxmlformats.org/officeDocument/2006/relationships/hyperlink" Target="mailto:tim.oneil@philips.com" TargetMode="External"/><Relationship Id="rId897" Type="http://schemas.openxmlformats.org/officeDocument/2006/relationships/hyperlink" Target="mailto:tim.oneil@philips.com" TargetMode="External"/><Relationship Id="rId1082" Type="http://schemas.openxmlformats.org/officeDocument/2006/relationships/hyperlink" Target="mailto:tim.oneil@philips.com" TargetMode="External"/><Relationship Id="rId105" Type="http://schemas.openxmlformats.org/officeDocument/2006/relationships/hyperlink" Target="mailto:tim.oneil@philips.com" TargetMode="External"/><Relationship Id="rId312" Type="http://schemas.openxmlformats.org/officeDocument/2006/relationships/hyperlink" Target="mailto:tim.oneil@philips.com" TargetMode="External"/><Relationship Id="rId757" Type="http://schemas.openxmlformats.org/officeDocument/2006/relationships/hyperlink" Target="mailto:tim.oneil@philips.com" TargetMode="External"/><Relationship Id="rId964" Type="http://schemas.openxmlformats.org/officeDocument/2006/relationships/hyperlink" Target="mailto:tim.oneil@philips.com" TargetMode="External"/><Relationship Id="rId1387" Type="http://schemas.openxmlformats.org/officeDocument/2006/relationships/hyperlink" Target="mailto:tim.oneil@philips.com" TargetMode="External"/><Relationship Id="rId93" Type="http://schemas.openxmlformats.org/officeDocument/2006/relationships/hyperlink" Target="mailto:tim.oneil@philips.com" TargetMode="External"/><Relationship Id="rId617" Type="http://schemas.openxmlformats.org/officeDocument/2006/relationships/hyperlink" Target="mailto:tim.oneil@philips.com" TargetMode="External"/><Relationship Id="rId824" Type="http://schemas.openxmlformats.org/officeDocument/2006/relationships/hyperlink" Target="mailto:tim.oneil@philips.com" TargetMode="External"/><Relationship Id="rId1247" Type="http://schemas.openxmlformats.org/officeDocument/2006/relationships/hyperlink" Target="mailto:tim.oneil@philips.com" TargetMode="External"/><Relationship Id="rId1454" Type="http://schemas.openxmlformats.org/officeDocument/2006/relationships/hyperlink" Target="mailto:tim.oneil@philips.com" TargetMode="External"/><Relationship Id="rId1107" Type="http://schemas.openxmlformats.org/officeDocument/2006/relationships/hyperlink" Target="mailto:tim.oneil@philips.com" TargetMode="External"/><Relationship Id="rId1314" Type="http://schemas.openxmlformats.org/officeDocument/2006/relationships/hyperlink" Target="mailto:tim.oneil@philips.com" TargetMode="External"/><Relationship Id="rId20" Type="http://schemas.openxmlformats.org/officeDocument/2006/relationships/hyperlink" Target="mailto:tim.oneil@philips.com" TargetMode="External"/><Relationship Id="rId267" Type="http://schemas.openxmlformats.org/officeDocument/2006/relationships/hyperlink" Target="mailto:tim.oneil@philips.com" TargetMode="External"/><Relationship Id="rId474" Type="http://schemas.openxmlformats.org/officeDocument/2006/relationships/hyperlink" Target="mailto:tim.oneil@philips.com" TargetMode="External"/><Relationship Id="rId127" Type="http://schemas.openxmlformats.org/officeDocument/2006/relationships/hyperlink" Target="mailto:tim.oneil@philips.com" TargetMode="External"/><Relationship Id="rId681" Type="http://schemas.openxmlformats.org/officeDocument/2006/relationships/hyperlink" Target="mailto:tim.oneil@philips.com" TargetMode="External"/><Relationship Id="rId779" Type="http://schemas.openxmlformats.org/officeDocument/2006/relationships/hyperlink" Target="mailto:tim.oneil@philips.com" TargetMode="External"/><Relationship Id="rId986" Type="http://schemas.openxmlformats.org/officeDocument/2006/relationships/hyperlink" Target="mailto:tim.oneil@philips.com" TargetMode="External"/><Relationship Id="rId334" Type="http://schemas.openxmlformats.org/officeDocument/2006/relationships/hyperlink" Target="mailto:tim.oneil@philips.com" TargetMode="External"/><Relationship Id="rId541" Type="http://schemas.openxmlformats.org/officeDocument/2006/relationships/hyperlink" Target="mailto:tim.oneil@philips.com" TargetMode="External"/><Relationship Id="rId639" Type="http://schemas.openxmlformats.org/officeDocument/2006/relationships/hyperlink" Target="mailto:tim.oneil@philips.com" TargetMode="External"/><Relationship Id="rId1171" Type="http://schemas.openxmlformats.org/officeDocument/2006/relationships/hyperlink" Target="mailto:tim.oneil@philips.com" TargetMode="External"/><Relationship Id="rId1269" Type="http://schemas.openxmlformats.org/officeDocument/2006/relationships/hyperlink" Target="mailto:tim.oneil@philips.com" TargetMode="External"/><Relationship Id="rId1476" Type="http://schemas.openxmlformats.org/officeDocument/2006/relationships/hyperlink" Target="mailto:tim.oneil@philips.com" TargetMode="External"/><Relationship Id="rId401" Type="http://schemas.openxmlformats.org/officeDocument/2006/relationships/hyperlink" Target="mailto:tim.oneil@philips.com" TargetMode="External"/><Relationship Id="rId846" Type="http://schemas.openxmlformats.org/officeDocument/2006/relationships/hyperlink" Target="mailto:tim.oneil@philips.com" TargetMode="External"/><Relationship Id="rId1031" Type="http://schemas.openxmlformats.org/officeDocument/2006/relationships/hyperlink" Target="mailto:tim.oneil@philips.com" TargetMode="External"/><Relationship Id="rId1129" Type="http://schemas.openxmlformats.org/officeDocument/2006/relationships/hyperlink" Target="mailto:tim.oneil@philips.com" TargetMode="External"/><Relationship Id="rId706" Type="http://schemas.openxmlformats.org/officeDocument/2006/relationships/hyperlink" Target="mailto:tim.oneil@philips.com" TargetMode="External"/><Relationship Id="rId913" Type="http://schemas.openxmlformats.org/officeDocument/2006/relationships/hyperlink" Target="mailto:tim.oneil@philips.com" TargetMode="External"/><Relationship Id="rId1336" Type="http://schemas.openxmlformats.org/officeDocument/2006/relationships/hyperlink" Target="mailto:tim.oneil@philips.com" TargetMode="External"/><Relationship Id="rId42" Type="http://schemas.openxmlformats.org/officeDocument/2006/relationships/hyperlink" Target="mailto:tim.oneil@philips.com" TargetMode="External"/><Relationship Id="rId1403" Type="http://schemas.openxmlformats.org/officeDocument/2006/relationships/hyperlink" Target="mailto:tim.oneil@philips.com" TargetMode="External"/><Relationship Id="rId191" Type="http://schemas.openxmlformats.org/officeDocument/2006/relationships/hyperlink" Target="mailto:tim.oneil@philips.com" TargetMode="External"/><Relationship Id="rId289" Type="http://schemas.openxmlformats.org/officeDocument/2006/relationships/hyperlink" Target="mailto:tim.oneil@philips.com" TargetMode="External"/><Relationship Id="rId496" Type="http://schemas.openxmlformats.org/officeDocument/2006/relationships/hyperlink" Target="mailto:tim.oneil@philips.com" TargetMode="External"/><Relationship Id="rId149" Type="http://schemas.openxmlformats.org/officeDocument/2006/relationships/hyperlink" Target="mailto:tim.oneil@philips.com" TargetMode="External"/><Relationship Id="rId356" Type="http://schemas.openxmlformats.org/officeDocument/2006/relationships/hyperlink" Target="mailto:tim.oneil@philips.com" TargetMode="External"/><Relationship Id="rId563" Type="http://schemas.openxmlformats.org/officeDocument/2006/relationships/hyperlink" Target="mailto:tim.oneil@philips.com" TargetMode="External"/><Relationship Id="rId770" Type="http://schemas.openxmlformats.org/officeDocument/2006/relationships/hyperlink" Target="mailto:tim.oneil@philips.com" TargetMode="External"/><Relationship Id="rId1193" Type="http://schemas.openxmlformats.org/officeDocument/2006/relationships/hyperlink" Target="mailto:tim.oneil@philips.com" TargetMode="External"/><Relationship Id="rId216" Type="http://schemas.openxmlformats.org/officeDocument/2006/relationships/hyperlink" Target="mailto:tim.oneil@philips.com" TargetMode="External"/><Relationship Id="rId423" Type="http://schemas.openxmlformats.org/officeDocument/2006/relationships/hyperlink" Target="mailto:tim.oneil@philips.com" TargetMode="External"/><Relationship Id="rId868" Type="http://schemas.openxmlformats.org/officeDocument/2006/relationships/hyperlink" Target="mailto:tim.oneil@philips.com" TargetMode="External"/><Relationship Id="rId1053" Type="http://schemas.openxmlformats.org/officeDocument/2006/relationships/hyperlink" Target="mailto:tim.oneil@philips.com" TargetMode="External"/><Relationship Id="rId1260" Type="http://schemas.openxmlformats.org/officeDocument/2006/relationships/hyperlink" Target="mailto:tim.oneil@philips.com" TargetMode="External"/><Relationship Id="rId1498" Type="http://schemas.openxmlformats.org/officeDocument/2006/relationships/hyperlink" Target="mailto:tim.oneil@philips.com" TargetMode="External"/><Relationship Id="rId630" Type="http://schemas.openxmlformats.org/officeDocument/2006/relationships/hyperlink" Target="mailto:tim.oneil@philips.com" TargetMode="External"/><Relationship Id="rId728" Type="http://schemas.openxmlformats.org/officeDocument/2006/relationships/hyperlink" Target="mailto:tim.oneil@philips.com" TargetMode="External"/><Relationship Id="rId935" Type="http://schemas.openxmlformats.org/officeDocument/2006/relationships/hyperlink" Target="mailto:tim.oneil@philips.com" TargetMode="External"/><Relationship Id="rId1358" Type="http://schemas.openxmlformats.org/officeDocument/2006/relationships/hyperlink" Target="mailto:tim.oneil@philips.com" TargetMode="External"/><Relationship Id="rId64" Type="http://schemas.openxmlformats.org/officeDocument/2006/relationships/hyperlink" Target="mailto:tim.oneil@philips.com" TargetMode="External"/><Relationship Id="rId1120" Type="http://schemas.openxmlformats.org/officeDocument/2006/relationships/hyperlink" Target="mailto:tim.oneil@philips.com" TargetMode="External"/><Relationship Id="rId1218" Type="http://schemas.openxmlformats.org/officeDocument/2006/relationships/hyperlink" Target="mailto:tim.oneil@philips.com" TargetMode="External"/><Relationship Id="rId1425" Type="http://schemas.openxmlformats.org/officeDocument/2006/relationships/hyperlink" Target="mailto:tim.oneil@philips.com" TargetMode="External"/><Relationship Id="rId280" Type="http://schemas.openxmlformats.org/officeDocument/2006/relationships/hyperlink" Target="mailto:tim.oneil@philips.com" TargetMode="External"/><Relationship Id="rId140" Type="http://schemas.openxmlformats.org/officeDocument/2006/relationships/hyperlink" Target="mailto:tim.oneil@philips.com" TargetMode="External"/><Relationship Id="rId378" Type="http://schemas.openxmlformats.org/officeDocument/2006/relationships/hyperlink" Target="mailto:tim.oneil@philips.com" TargetMode="External"/><Relationship Id="rId585" Type="http://schemas.openxmlformats.org/officeDocument/2006/relationships/hyperlink" Target="mailto:tim.oneil@philips.com" TargetMode="External"/><Relationship Id="rId792" Type="http://schemas.openxmlformats.org/officeDocument/2006/relationships/hyperlink" Target="mailto:tim.oneil@philips.com" TargetMode="External"/><Relationship Id="rId6" Type="http://schemas.openxmlformats.org/officeDocument/2006/relationships/hyperlink" Target="mailto:tim.oneil@philips.com" TargetMode="External"/><Relationship Id="rId238" Type="http://schemas.openxmlformats.org/officeDocument/2006/relationships/hyperlink" Target="mailto:tim.oneil@philips.com" TargetMode="External"/><Relationship Id="rId445" Type="http://schemas.openxmlformats.org/officeDocument/2006/relationships/hyperlink" Target="mailto:tim.oneil@philips.com" TargetMode="External"/><Relationship Id="rId652" Type="http://schemas.openxmlformats.org/officeDocument/2006/relationships/hyperlink" Target="mailto:tim.oneil@philips.com" TargetMode="External"/><Relationship Id="rId1075" Type="http://schemas.openxmlformats.org/officeDocument/2006/relationships/hyperlink" Target="mailto:tim.oneil@philips.com" TargetMode="External"/><Relationship Id="rId1282" Type="http://schemas.openxmlformats.org/officeDocument/2006/relationships/hyperlink" Target="mailto:tim.oneil@philips.com" TargetMode="External"/><Relationship Id="rId305" Type="http://schemas.openxmlformats.org/officeDocument/2006/relationships/hyperlink" Target="mailto:tim.oneil@philips.com" TargetMode="External"/><Relationship Id="rId512" Type="http://schemas.openxmlformats.org/officeDocument/2006/relationships/hyperlink" Target="mailto:tim.oneil@philips.com" TargetMode="External"/><Relationship Id="rId957" Type="http://schemas.openxmlformats.org/officeDocument/2006/relationships/hyperlink" Target="mailto:tim.oneil@philips.com" TargetMode="External"/><Relationship Id="rId1142" Type="http://schemas.openxmlformats.org/officeDocument/2006/relationships/hyperlink" Target="mailto:tim.oneil@philips.com" TargetMode="External"/><Relationship Id="rId86" Type="http://schemas.openxmlformats.org/officeDocument/2006/relationships/hyperlink" Target="mailto:tim.oneil@philips.com" TargetMode="External"/><Relationship Id="rId817" Type="http://schemas.openxmlformats.org/officeDocument/2006/relationships/hyperlink" Target="mailto:tim.oneil@philips.com" TargetMode="External"/><Relationship Id="rId1002" Type="http://schemas.openxmlformats.org/officeDocument/2006/relationships/hyperlink" Target="mailto:tim.oneil@philips.com" TargetMode="External"/><Relationship Id="rId1447" Type="http://schemas.openxmlformats.org/officeDocument/2006/relationships/hyperlink" Target="mailto:tim.oneil@philips.com" TargetMode="External"/><Relationship Id="rId1307" Type="http://schemas.openxmlformats.org/officeDocument/2006/relationships/hyperlink" Target="mailto:tim.oneil@philips.com" TargetMode="External"/><Relationship Id="rId1514" Type="http://schemas.openxmlformats.org/officeDocument/2006/relationships/hyperlink" Target="mailto:david.maniscalco@lifeline.com" TargetMode="External"/><Relationship Id="rId13" Type="http://schemas.openxmlformats.org/officeDocument/2006/relationships/hyperlink" Target="mailto:tim.oneil@philips.com" TargetMode="External"/><Relationship Id="rId162" Type="http://schemas.openxmlformats.org/officeDocument/2006/relationships/hyperlink" Target="mailto:tim.oneil@philips.com" TargetMode="External"/><Relationship Id="rId467" Type="http://schemas.openxmlformats.org/officeDocument/2006/relationships/hyperlink" Target="mailto:tim.oneil@philips.com" TargetMode="External"/><Relationship Id="rId1097" Type="http://schemas.openxmlformats.org/officeDocument/2006/relationships/hyperlink" Target="mailto:tim.oneil@philips.com" TargetMode="External"/><Relationship Id="rId674" Type="http://schemas.openxmlformats.org/officeDocument/2006/relationships/hyperlink" Target="mailto:tim.oneil@philips.com" TargetMode="External"/><Relationship Id="rId881" Type="http://schemas.openxmlformats.org/officeDocument/2006/relationships/hyperlink" Target="mailto:tim.oneil@philips.com" TargetMode="External"/><Relationship Id="rId979" Type="http://schemas.openxmlformats.org/officeDocument/2006/relationships/hyperlink" Target="mailto:tim.oneil@philips.com" TargetMode="External"/><Relationship Id="rId327" Type="http://schemas.openxmlformats.org/officeDocument/2006/relationships/hyperlink" Target="mailto:tim.oneil@philips.com" TargetMode="External"/><Relationship Id="rId534" Type="http://schemas.openxmlformats.org/officeDocument/2006/relationships/hyperlink" Target="mailto:tim.oneil@philips.com" TargetMode="External"/><Relationship Id="rId741" Type="http://schemas.openxmlformats.org/officeDocument/2006/relationships/hyperlink" Target="mailto:tim.oneil@philips.com" TargetMode="External"/><Relationship Id="rId839" Type="http://schemas.openxmlformats.org/officeDocument/2006/relationships/hyperlink" Target="mailto:tim.oneil@philips.com" TargetMode="External"/><Relationship Id="rId1164" Type="http://schemas.openxmlformats.org/officeDocument/2006/relationships/hyperlink" Target="mailto:tim.oneil@philips.com" TargetMode="External"/><Relationship Id="rId1371" Type="http://schemas.openxmlformats.org/officeDocument/2006/relationships/hyperlink" Target="mailto:tim.oneil@philips.com" TargetMode="External"/><Relationship Id="rId1469" Type="http://schemas.openxmlformats.org/officeDocument/2006/relationships/hyperlink" Target="mailto:tim.oneil@philips.com" TargetMode="External"/><Relationship Id="rId601" Type="http://schemas.openxmlformats.org/officeDocument/2006/relationships/hyperlink" Target="mailto:tim.oneil@philips.com" TargetMode="External"/><Relationship Id="rId1024" Type="http://schemas.openxmlformats.org/officeDocument/2006/relationships/hyperlink" Target="mailto:tim.oneil@philips.com" TargetMode="External"/><Relationship Id="rId1231" Type="http://schemas.openxmlformats.org/officeDocument/2006/relationships/hyperlink" Target="mailto:tim.oneil@philips.com" TargetMode="External"/><Relationship Id="rId906" Type="http://schemas.openxmlformats.org/officeDocument/2006/relationships/hyperlink" Target="mailto:tim.oneil@philips.com" TargetMode="External"/><Relationship Id="rId1329" Type="http://schemas.openxmlformats.org/officeDocument/2006/relationships/hyperlink" Target="mailto:tim.oneil@philips.com" TargetMode="External"/><Relationship Id="rId35" Type="http://schemas.openxmlformats.org/officeDocument/2006/relationships/hyperlink" Target="mailto:tim.oneil@philips.com" TargetMode="External"/><Relationship Id="rId184" Type="http://schemas.openxmlformats.org/officeDocument/2006/relationships/hyperlink" Target="mailto:tim.oneil@philips.com" TargetMode="External"/><Relationship Id="rId391" Type="http://schemas.openxmlformats.org/officeDocument/2006/relationships/hyperlink" Target="mailto:tim.oneil@philips.com" TargetMode="External"/><Relationship Id="rId251" Type="http://schemas.openxmlformats.org/officeDocument/2006/relationships/hyperlink" Target="mailto:tim.oneil@philips.com" TargetMode="External"/><Relationship Id="rId489" Type="http://schemas.openxmlformats.org/officeDocument/2006/relationships/hyperlink" Target="mailto:tim.oneil@philips.com" TargetMode="External"/><Relationship Id="rId696" Type="http://schemas.openxmlformats.org/officeDocument/2006/relationships/hyperlink" Target="mailto:tim.oneil@philips.com" TargetMode="External"/><Relationship Id="rId349" Type="http://schemas.openxmlformats.org/officeDocument/2006/relationships/hyperlink" Target="mailto:tim.oneil@philips.com" TargetMode="External"/><Relationship Id="rId556" Type="http://schemas.openxmlformats.org/officeDocument/2006/relationships/hyperlink" Target="mailto:tim.oneil@philips.com" TargetMode="External"/><Relationship Id="rId763" Type="http://schemas.openxmlformats.org/officeDocument/2006/relationships/hyperlink" Target="mailto:tim.oneil@philips.com" TargetMode="External"/><Relationship Id="rId1186" Type="http://schemas.openxmlformats.org/officeDocument/2006/relationships/hyperlink" Target="mailto:tim.oneil@philips.com" TargetMode="External"/><Relationship Id="rId1393" Type="http://schemas.openxmlformats.org/officeDocument/2006/relationships/hyperlink" Target="mailto:tim.oneil@philips.com" TargetMode="External"/><Relationship Id="rId111" Type="http://schemas.openxmlformats.org/officeDocument/2006/relationships/hyperlink" Target="mailto:tim.oneil@philips.com" TargetMode="External"/><Relationship Id="rId209" Type="http://schemas.openxmlformats.org/officeDocument/2006/relationships/hyperlink" Target="mailto:tim.oneil@philips.com" TargetMode="External"/><Relationship Id="rId416" Type="http://schemas.openxmlformats.org/officeDocument/2006/relationships/hyperlink" Target="mailto:tim.oneil@philips.com" TargetMode="External"/><Relationship Id="rId970" Type="http://schemas.openxmlformats.org/officeDocument/2006/relationships/hyperlink" Target="mailto:tim.oneil@philips.com" TargetMode="External"/><Relationship Id="rId1046" Type="http://schemas.openxmlformats.org/officeDocument/2006/relationships/hyperlink" Target="mailto:tim.oneil@philips.com" TargetMode="External"/><Relationship Id="rId1253" Type="http://schemas.openxmlformats.org/officeDocument/2006/relationships/hyperlink" Target="mailto:tim.oneil@philips.com" TargetMode="External"/><Relationship Id="rId623" Type="http://schemas.openxmlformats.org/officeDocument/2006/relationships/hyperlink" Target="mailto:tim.oneil@philips.com" TargetMode="External"/><Relationship Id="rId830" Type="http://schemas.openxmlformats.org/officeDocument/2006/relationships/hyperlink" Target="mailto:tim.oneil@philips.com" TargetMode="External"/><Relationship Id="rId928" Type="http://schemas.openxmlformats.org/officeDocument/2006/relationships/hyperlink" Target="mailto:tim.oneil@philips.com" TargetMode="External"/><Relationship Id="rId1460" Type="http://schemas.openxmlformats.org/officeDocument/2006/relationships/hyperlink" Target="mailto:tim.oneil@philips.com" TargetMode="External"/><Relationship Id="rId57" Type="http://schemas.openxmlformats.org/officeDocument/2006/relationships/hyperlink" Target="mailto:tim.oneil@philips.com" TargetMode="External"/><Relationship Id="rId1113" Type="http://schemas.openxmlformats.org/officeDocument/2006/relationships/hyperlink" Target="mailto:tim.oneil@philips.com" TargetMode="External"/><Relationship Id="rId1320" Type="http://schemas.openxmlformats.org/officeDocument/2006/relationships/hyperlink" Target="mailto:tim.oneil@philips.com" TargetMode="External"/><Relationship Id="rId1418" Type="http://schemas.openxmlformats.org/officeDocument/2006/relationships/hyperlink" Target="mailto:tim.oneil@philips.com" TargetMode="External"/><Relationship Id="rId273" Type="http://schemas.openxmlformats.org/officeDocument/2006/relationships/hyperlink" Target="mailto:tim.oneil@philips.com" TargetMode="External"/><Relationship Id="rId480" Type="http://schemas.openxmlformats.org/officeDocument/2006/relationships/hyperlink" Target="mailto:tim.oneil@philips.com" TargetMode="External"/><Relationship Id="rId133" Type="http://schemas.openxmlformats.org/officeDocument/2006/relationships/hyperlink" Target="mailto:tim.oneil@philips.com" TargetMode="External"/><Relationship Id="rId340" Type="http://schemas.openxmlformats.org/officeDocument/2006/relationships/hyperlink" Target="mailto:tim.oneil@philips.com" TargetMode="External"/><Relationship Id="rId578" Type="http://schemas.openxmlformats.org/officeDocument/2006/relationships/hyperlink" Target="mailto:tim.oneil@philips.com" TargetMode="External"/><Relationship Id="rId785" Type="http://schemas.openxmlformats.org/officeDocument/2006/relationships/hyperlink" Target="mailto:tim.oneil@philips.com" TargetMode="External"/><Relationship Id="rId992" Type="http://schemas.openxmlformats.org/officeDocument/2006/relationships/hyperlink" Target="mailto:tim.oneil@philips.com" TargetMode="External"/><Relationship Id="rId200" Type="http://schemas.openxmlformats.org/officeDocument/2006/relationships/hyperlink" Target="mailto:tim.oneil@philips.com" TargetMode="External"/><Relationship Id="rId438" Type="http://schemas.openxmlformats.org/officeDocument/2006/relationships/hyperlink" Target="mailto:tim.oneil@philips.com" TargetMode="External"/><Relationship Id="rId645" Type="http://schemas.openxmlformats.org/officeDocument/2006/relationships/hyperlink" Target="mailto:tim.oneil@philips.com" TargetMode="External"/><Relationship Id="rId852" Type="http://schemas.openxmlformats.org/officeDocument/2006/relationships/hyperlink" Target="mailto:tim.oneil@philips.com" TargetMode="External"/><Relationship Id="rId1068" Type="http://schemas.openxmlformats.org/officeDocument/2006/relationships/hyperlink" Target="mailto:tim.oneil@philips.com" TargetMode="External"/><Relationship Id="rId1275" Type="http://schemas.openxmlformats.org/officeDocument/2006/relationships/hyperlink" Target="mailto:tim.oneil@philips.com" TargetMode="External"/><Relationship Id="rId1482" Type="http://schemas.openxmlformats.org/officeDocument/2006/relationships/hyperlink" Target="mailto:tim.oneil@philips.com" TargetMode="External"/><Relationship Id="rId505" Type="http://schemas.openxmlformats.org/officeDocument/2006/relationships/hyperlink" Target="mailto:tim.oneil@philips.com" TargetMode="External"/><Relationship Id="rId712" Type="http://schemas.openxmlformats.org/officeDocument/2006/relationships/hyperlink" Target="mailto:tim.oneil@philips.com" TargetMode="External"/><Relationship Id="rId1135" Type="http://schemas.openxmlformats.org/officeDocument/2006/relationships/hyperlink" Target="mailto:tim.oneil@philips.com" TargetMode="External"/><Relationship Id="rId1342" Type="http://schemas.openxmlformats.org/officeDocument/2006/relationships/hyperlink" Target="mailto:tim.oneil@philips.com" TargetMode="External"/><Relationship Id="rId79" Type="http://schemas.openxmlformats.org/officeDocument/2006/relationships/hyperlink" Target="mailto:tim.oneil@philips.com" TargetMode="External"/><Relationship Id="rId1202" Type="http://schemas.openxmlformats.org/officeDocument/2006/relationships/hyperlink" Target="mailto:tim.oneil@philips.com" TargetMode="External"/><Relationship Id="rId1507" Type="http://schemas.openxmlformats.org/officeDocument/2006/relationships/hyperlink" Target="mailto:ruth.ann.arber@lifeline.com" TargetMode="External"/><Relationship Id="rId295" Type="http://schemas.openxmlformats.org/officeDocument/2006/relationships/hyperlink" Target="mailto:tim.oneil@philips.com" TargetMode="External"/><Relationship Id="rId155" Type="http://schemas.openxmlformats.org/officeDocument/2006/relationships/hyperlink" Target="mailto:tim.oneil@philips.com" TargetMode="External"/><Relationship Id="rId362" Type="http://schemas.openxmlformats.org/officeDocument/2006/relationships/hyperlink" Target="mailto:tim.oneil@philips.com" TargetMode="External"/><Relationship Id="rId1297" Type="http://schemas.openxmlformats.org/officeDocument/2006/relationships/hyperlink" Target="mailto:tim.oneil@philips.com" TargetMode="External"/><Relationship Id="rId222" Type="http://schemas.openxmlformats.org/officeDocument/2006/relationships/hyperlink" Target="mailto:tim.oneil@philips.com" TargetMode="External"/><Relationship Id="rId667" Type="http://schemas.openxmlformats.org/officeDocument/2006/relationships/hyperlink" Target="mailto:tim.oneil@philips.com" TargetMode="External"/><Relationship Id="rId874" Type="http://schemas.openxmlformats.org/officeDocument/2006/relationships/hyperlink" Target="mailto:tim.oneil@philips.com" TargetMode="External"/><Relationship Id="rId527" Type="http://schemas.openxmlformats.org/officeDocument/2006/relationships/hyperlink" Target="mailto:tim.oneil@philips.com" TargetMode="External"/><Relationship Id="rId734" Type="http://schemas.openxmlformats.org/officeDocument/2006/relationships/hyperlink" Target="mailto:tim.oneil@philips.com" TargetMode="External"/><Relationship Id="rId941" Type="http://schemas.openxmlformats.org/officeDocument/2006/relationships/hyperlink" Target="mailto:tim.oneil@philips.com" TargetMode="External"/><Relationship Id="rId1157" Type="http://schemas.openxmlformats.org/officeDocument/2006/relationships/hyperlink" Target="mailto:tim.oneil@philips.com" TargetMode="External"/><Relationship Id="rId1364" Type="http://schemas.openxmlformats.org/officeDocument/2006/relationships/hyperlink" Target="mailto:tim.oneil@philips.com" TargetMode="External"/><Relationship Id="rId70" Type="http://schemas.openxmlformats.org/officeDocument/2006/relationships/hyperlink" Target="mailto:tim.oneil@philips.com" TargetMode="External"/><Relationship Id="rId801" Type="http://schemas.openxmlformats.org/officeDocument/2006/relationships/hyperlink" Target="mailto:tim.oneil@philips.com" TargetMode="External"/><Relationship Id="rId1017" Type="http://schemas.openxmlformats.org/officeDocument/2006/relationships/hyperlink" Target="mailto:tim.oneil@philips.com" TargetMode="External"/><Relationship Id="rId1224" Type="http://schemas.openxmlformats.org/officeDocument/2006/relationships/hyperlink" Target="mailto:tim.oneil@philips.com" TargetMode="External"/><Relationship Id="rId1431" Type="http://schemas.openxmlformats.org/officeDocument/2006/relationships/hyperlink" Target="mailto:tim.oneil@philips.com" TargetMode="External"/><Relationship Id="rId28" Type="http://schemas.openxmlformats.org/officeDocument/2006/relationships/hyperlink" Target="mailto:tim.oneil@philips.com" TargetMode="External"/><Relationship Id="rId177" Type="http://schemas.openxmlformats.org/officeDocument/2006/relationships/hyperlink" Target="mailto:tim.oneil@philips.com" TargetMode="External"/><Relationship Id="rId384" Type="http://schemas.openxmlformats.org/officeDocument/2006/relationships/hyperlink" Target="mailto:tim.oneil@philips.com" TargetMode="External"/><Relationship Id="rId591" Type="http://schemas.openxmlformats.org/officeDocument/2006/relationships/hyperlink" Target="mailto:tim.oneil@philips.com" TargetMode="External"/><Relationship Id="rId244" Type="http://schemas.openxmlformats.org/officeDocument/2006/relationships/hyperlink" Target="mailto:tim.oneil@philips.com" TargetMode="External"/><Relationship Id="rId689" Type="http://schemas.openxmlformats.org/officeDocument/2006/relationships/hyperlink" Target="mailto:tim.oneil@philips.com" TargetMode="External"/><Relationship Id="rId896" Type="http://schemas.openxmlformats.org/officeDocument/2006/relationships/hyperlink" Target="mailto:tim.oneil@philips.com" TargetMode="External"/><Relationship Id="rId1081" Type="http://schemas.openxmlformats.org/officeDocument/2006/relationships/hyperlink" Target="mailto:tim.oneil@philips.com" TargetMode="External"/><Relationship Id="rId451" Type="http://schemas.openxmlformats.org/officeDocument/2006/relationships/hyperlink" Target="mailto:tim.oneil@philips.com" TargetMode="External"/><Relationship Id="rId549" Type="http://schemas.openxmlformats.org/officeDocument/2006/relationships/hyperlink" Target="mailto:tim.oneil@philips.com" TargetMode="External"/><Relationship Id="rId756" Type="http://schemas.openxmlformats.org/officeDocument/2006/relationships/hyperlink" Target="mailto:tim.oneil@philips.com" TargetMode="External"/><Relationship Id="rId1179" Type="http://schemas.openxmlformats.org/officeDocument/2006/relationships/hyperlink" Target="mailto:tim.oneil@philips.com" TargetMode="External"/><Relationship Id="rId1386" Type="http://schemas.openxmlformats.org/officeDocument/2006/relationships/hyperlink" Target="mailto:tim.oneil@philips.com" TargetMode="External"/><Relationship Id="rId104" Type="http://schemas.openxmlformats.org/officeDocument/2006/relationships/hyperlink" Target="mailto:tim.oneil@philips.com" TargetMode="External"/><Relationship Id="rId311" Type="http://schemas.openxmlformats.org/officeDocument/2006/relationships/hyperlink" Target="mailto:tim.oneil@philips.com" TargetMode="External"/><Relationship Id="rId409" Type="http://schemas.openxmlformats.org/officeDocument/2006/relationships/hyperlink" Target="mailto:tim.oneil@philips.com" TargetMode="External"/><Relationship Id="rId963" Type="http://schemas.openxmlformats.org/officeDocument/2006/relationships/hyperlink" Target="mailto:tim.oneil@philips.com" TargetMode="External"/><Relationship Id="rId1039" Type="http://schemas.openxmlformats.org/officeDocument/2006/relationships/hyperlink" Target="mailto:tim.oneil@philips.com" TargetMode="External"/><Relationship Id="rId1246" Type="http://schemas.openxmlformats.org/officeDocument/2006/relationships/hyperlink" Target="mailto:tim.oneil@philips.com" TargetMode="External"/><Relationship Id="rId92" Type="http://schemas.openxmlformats.org/officeDocument/2006/relationships/hyperlink" Target="mailto:tim.oneil@philips.com" TargetMode="External"/><Relationship Id="rId616" Type="http://schemas.openxmlformats.org/officeDocument/2006/relationships/hyperlink" Target="mailto:tim.oneil@philips.com" TargetMode="External"/><Relationship Id="rId823" Type="http://schemas.openxmlformats.org/officeDocument/2006/relationships/hyperlink" Target="mailto:tim.oneil@philips.com" TargetMode="External"/><Relationship Id="rId1453" Type="http://schemas.openxmlformats.org/officeDocument/2006/relationships/hyperlink" Target="mailto:tim.oneil@philips.com" TargetMode="External"/><Relationship Id="rId1106" Type="http://schemas.openxmlformats.org/officeDocument/2006/relationships/hyperlink" Target="mailto:tim.oneil@philips.com" TargetMode="External"/><Relationship Id="rId1313" Type="http://schemas.openxmlformats.org/officeDocument/2006/relationships/hyperlink" Target="mailto:tim.oneil@philips.com" TargetMode="External"/><Relationship Id="rId199" Type="http://schemas.openxmlformats.org/officeDocument/2006/relationships/hyperlink" Target="mailto:tim.oneil@philips.com" TargetMode="External"/><Relationship Id="rId266" Type="http://schemas.openxmlformats.org/officeDocument/2006/relationships/hyperlink" Target="mailto:tim.oneil@philips.com" TargetMode="External"/><Relationship Id="rId473" Type="http://schemas.openxmlformats.org/officeDocument/2006/relationships/hyperlink" Target="mailto:tim.oneil@philips.com" TargetMode="External"/><Relationship Id="rId680" Type="http://schemas.openxmlformats.org/officeDocument/2006/relationships/hyperlink" Target="mailto:tim.oneil@philips.com" TargetMode="External"/><Relationship Id="rId126" Type="http://schemas.openxmlformats.org/officeDocument/2006/relationships/hyperlink" Target="mailto:tim.oneil@philips.com" TargetMode="External"/><Relationship Id="rId333" Type="http://schemas.openxmlformats.org/officeDocument/2006/relationships/hyperlink" Target="mailto:tim.oneil@philips.com" TargetMode="External"/><Relationship Id="rId540" Type="http://schemas.openxmlformats.org/officeDocument/2006/relationships/hyperlink" Target="mailto:tim.oneil@philips.com" TargetMode="External"/><Relationship Id="rId778" Type="http://schemas.openxmlformats.org/officeDocument/2006/relationships/hyperlink" Target="mailto:tim.oneil@philips.com" TargetMode="External"/><Relationship Id="rId985" Type="http://schemas.openxmlformats.org/officeDocument/2006/relationships/hyperlink" Target="mailto:tim.oneil@philips.com" TargetMode="External"/><Relationship Id="rId1170" Type="http://schemas.openxmlformats.org/officeDocument/2006/relationships/hyperlink" Target="mailto:tim.oneil@philips.com" TargetMode="External"/><Relationship Id="rId638" Type="http://schemas.openxmlformats.org/officeDocument/2006/relationships/hyperlink" Target="mailto:tim.oneil@philips.com" TargetMode="External"/><Relationship Id="rId845" Type="http://schemas.openxmlformats.org/officeDocument/2006/relationships/hyperlink" Target="mailto:tim.oneil@philips.com" TargetMode="External"/><Relationship Id="rId1030" Type="http://schemas.openxmlformats.org/officeDocument/2006/relationships/hyperlink" Target="mailto:tim.oneil@philips.com" TargetMode="External"/><Relationship Id="rId1268" Type="http://schemas.openxmlformats.org/officeDocument/2006/relationships/hyperlink" Target="mailto:tim.oneil@philips.com" TargetMode="External"/><Relationship Id="rId1475" Type="http://schemas.openxmlformats.org/officeDocument/2006/relationships/hyperlink" Target="mailto:tim.oneil@philips.com" TargetMode="External"/><Relationship Id="rId400" Type="http://schemas.openxmlformats.org/officeDocument/2006/relationships/hyperlink" Target="mailto:tim.oneil@philips.com" TargetMode="External"/><Relationship Id="rId705" Type="http://schemas.openxmlformats.org/officeDocument/2006/relationships/hyperlink" Target="mailto:tim.oneil@philips.com" TargetMode="External"/><Relationship Id="rId1128" Type="http://schemas.openxmlformats.org/officeDocument/2006/relationships/hyperlink" Target="mailto:tim.oneil@philips.com" TargetMode="External"/><Relationship Id="rId1335" Type="http://schemas.openxmlformats.org/officeDocument/2006/relationships/hyperlink" Target="mailto:tim.oneil@philips.com" TargetMode="External"/><Relationship Id="rId912" Type="http://schemas.openxmlformats.org/officeDocument/2006/relationships/hyperlink" Target="mailto:tim.oneil@philips.com" TargetMode="External"/><Relationship Id="rId41" Type="http://schemas.openxmlformats.org/officeDocument/2006/relationships/hyperlink" Target="mailto:tim.oneil@philips.com" TargetMode="External"/><Relationship Id="rId1402" Type="http://schemas.openxmlformats.org/officeDocument/2006/relationships/hyperlink" Target="mailto:tim.oneil@philips.com" TargetMode="External"/><Relationship Id="rId190" Type="http://schemas.openxmlformats.org/officeDocument/2006/relationships/hyperlink" Target="mailto:tim.oneil@philips.com" TargetMode="External"/><Relationship Id="rId204" Type="http://schemas.openxmlformats.org/officeDocument/2006/relationships/hyperlink" Target="mailto:tim.oneil@philips.com" TargetMode="External"/><Relationship Id="rId288" Type="http://schemas.openxmlformats.org/officeDocument/2006/relationships/hyperlink" Target="mailto:tim.oneil@philips.com" TargetMode="External"/><Relationship Id="rId411" Type="http://schemas.openxmlformats.org/officeDocument/2006/relationships/hyperlink" Target="mailto:tim.oneil@philips.com" TargetMode="External"/><Relationship Id="rId509" Type="http://schemas.openxmlformats.org/officeDocument/2006/relationships/hyperlink" Target="mailto:tim.oneil@philips.com" TargetMode="External"/><Relationship Id="rId1041" Type="http://schemas.openxmlformats.org/officeDocument/2006/relationships/hyperlink" Target="mailto:tim.oneil@philips.com" TargetMode="External"/><Relationship Id="rId1139" Type="http://schemas.openxmlformats.org/officeDocument/2006/relationships/hyperlink" Target="mailto:tim.oneil@philips.com" TargetMode="External"/><Relationship Id="rId1346" Type="http://schemas.openxmlformats.org/officeDocument/2006/relationships/hyperlink" Target="mailto:tim.oneil@philips.com" TargetMode="External"/><Relationship Id="rId495" Type="http://schemas.openxmlformats.org/officeDocument/2006/relationships/hyperlink" Target="mailto:tim.oneil@philips.com" TargetMode="External"/><Relationship Id="rId716" Type="http://schemas.openxmlformats.org/officeDocument/2006/relationships/hyperlink" Target="mailto:tim.oneil@philips.com" TargetMode="External"/><Relationship Id="rId923" Type="http://schemas.openxmlformats.org/officeDocument/2006/relationships/hyperlink" Target="mailto:tim.oneil@philips.com" TargetMode="External"/><Relationship Id="rId52" Type="http://schemas.openxmlformats.org/officeDocument/2006/relationships/hyperlink" Target="mailto:tim.oneil@philips.com" TargetMode="External"/><Relationship Id="rId148" Type="http://schemas.openxmlformats.org/officeDocument/2006/relationships/hyperlink" Target="mailto:tim.oneil@philips.com" TargetMode="External"/><Relationship Id="rId355" Type="http://schemas.openxmlformats.org/officeDocument/2006/relationships/hyperlink" Target="mailto:tim.oneil@philips.com" TargetMode="External"/><Relationship Id="rId562" Type="http://schemas.openxmlformats.org/officeDocument/2006/relationships/hyperlink" Target="mailto:tim.oneil@philips.com" TargetMode="External"/><Relationship Id="rId1192" Type="http://schemas.openxmlformats.org/officeDocument/2006/relationships/hyperlink" Target="mailto:tim.oneil@philips.com" TargetMode="External"/><Relationship Id="rId1206" Type="http://schemas.openxmlformats.org/officeDocument/2006/relationships/hyperlink" Target="mailto:tim.oneil@philips.com" TargetMode="External"/><Relationship Id="rId1413" Type="http://schemas.openxmlformats.org/officeDocument/2006/relationships/hyperlink" Target="mailto:tim.oneil@philips.com" TargetMode="External"/><Relationship Id="rId215" Type="http://schemas.openxmlformats.org/officeDocument/2006/relationships/hyperlink" Target="mailto:tim.oneil@philips.com" TargetMode="External"/><Relationship Id="rId422" Type="http://schemas.openxmlformats.org/officeDocument/2006/relationships/hyperlink" Target="mailto:tim.oneil@philips.com" TargetMode="External"/><Relationship Id="rId867" Type="http://schemas.openxmlformats.org/officeDocument/2006/relationships/hyperlink" Target="mailto:tim.oneil@philips.com" TargetMode="External"/><Relationship Id="rId1052" Type="http://schemas.openxmlformats.org/officeDocument/2006/relationships/hyperlink" Target="mailto:tim.oneil@philips.com" TargetMode="External"/><Relationship Id="rId1497" Type="http://schemas.openxmlformats.org/officeDocument/2006/relationships/hyperlink" Target="mailto:tim.oneil@philips.com" TargetMode="External"/><Relationship Id="rId299" Type="http://schemas.openxmlformats.org/officeDocument/2006/relationships/hyperlink" Target="mailto:tim.oneil@philips.com" TargetMode="External"/><Relationship Id="rId727" Type="http://schemas.openxmlformats.org/officeDocument/2006/relationships/hyperlink" Target="mailto:tim.oneil@philips.com" TargetMode="External"/><Relationship Id="rId934" Type="http://schemas.openxmlformats.org/officeDocument/2006/relationships/hyperlink" Target="mailto:tim.oneil@philips.com" TargetMode="External"/><Relationship Id="rId1357" Type="http://schemas.openxmlformats.org/officeDocument/2006/relationships/hyperlink" Target="mailto:tim.oneil@philips.com" TargetMode="External"/><Relationship Id="rId63" Type="http://schemas.openxmlformats.org/officeDocument/2006/relationships/hyperlink" Target="mailto:tim.oneil@philips.com" TargetMode="External"/><Relationship Id="rId159" Type="http://schemas.openxmlformats.org/officeDocument/2006/relationships/hyperlink" Target="mailto:tim.oneil@philips.com" TargetMode="External"/><Relationship Id="rId366" Type="http://schemas.openxmlformats.org/officeDocument/2006/relationships/hyperlink" Target="mailto:tim.oneil@philips.com" TargetMode="External"/><Relationship Id="rId573" Type="http://schemas.openxmlformats.org/officeDocument/2006/relationships/hyperlink" Target="mailto:tim.oneil@philips.com" TargetMode="External"/><Relationship Id="rId780" Type="http://schemas.openxmlformats.org/officeDocument/2006/relationships/hyperlink" Target="mailto:tim.oneil@philips.com" TargetMode="External"/><Relationship Id="rId1217" Type="http://schemas.openxmlformats.org/officeDocument/2006/relationships/hyperlink" Target="mailto:tim.oneil@philips.com" TargetMode="External"/><Relationship Id="rId1424" Type="http://schemas.openxmlformats.org/officeDocument/2006/relationships/hyperlink" Target="mailto:tim.oneil@philips.com" TargetMode="External"/><Relationship Id="rId226" Type="http://schemas.openxmlformats.org/officeDocument/2006/relationships/hyperlink" Target="mailto:tim.oneil@philips.com" TargetMode="External"/><Relationship Id="rId433" Type="http://schemas.openxmlformats.org/officeDocument/2006/relationships/hyperlink" Target="mailto:tim.oneil@philips.com" TargetMode="External"/><Relationship Id="rId878" Type="http://schemas.openxmlformats.org/officeDocument/2006/relationships/hyperlink" Target="mailto:tim.oneil@philips.com" TargetMode="External"/><Relationship Id="rId1063" Type="http://schemas.openxmlformats.org/officeDocument/2006/relationships/hyperlink" Target="mailto:tim.oneil@philips.com" TargetMode="External"/><Relationship Id="rId1270" Type="http://schemas.openxmlformats.org/officeDocument/2006/relationships/hyperlink" Target="mailto:tim.oneil@philips.com" TargetMode="External"/><Relationship Id="rId640" Type="http://schemas.openxmlformats.org/officeDocument/2006/relationships/hyperlink" Target="mailto:tim.oneil@philips.com" TargetMode="External"/><Relationship Id="rId738" Type="http://schemas.openxmlformats.org/officeDocument/2006/relationships/hyperlink" Target="mailto:tim.oneil@philips.com" TargetMode="External"/><Relationship Id="rId945" Type="http://schemas.openxmlformats.org/officeDocument/2006/relationships/hyperlink" Target="mailto:tim.oneil@philips.com" TargetMode="External"/><Relationship Id="rId1368" Type="http://schemas.openxmlformats.org/officeDocument/2006/relationships/hyperlink" Target="mailto:tim.oneil@philips.com" TargetMode="External"/><Relationship Id="rId74" Type="http://schemas.openxmlformats.org/officeDocument/2006/relationships/hyperlink" Target="mailto:tim.oneil@philips.com" TargetMode="External"/><Relationship Id="rId377" Type="http://schemas.openxmlformats.org/officeDocument/2006/relationships/hyperlink" Target="mailto:tim.oneil@philips.com" TargetMode="External"/><Relationship Id="rId500" Type="http://schemas.openxmlformats.org/officeDocument/2006/relationships/hyperlink" Target="mailto:tim.oneil@philips.com" TargetMode="External"/><Relationship Id="rId584" Type="http://schemas.openxmlformats.org/officeDocument/2006/relationships/hyperlink" Target="mailto:tim.oneil@philips.com" TargetMode="External"/><Relationship Id="rId805" Type="http://schemas.openxmlformats.org/officeDocument/2006/relationships/hyperlink" Target="mailto:tim.oneil@philips.com" TargetMode="External"/><Relationship Id="rId1130" Type="http://schemas.openxmlformats.org/officeDocument/2006/relationships/hyperlink" Target="mailto:tim.oneil@philips.com" TargetMode="External"/><Relationship Id="rId1228" Type="http://schemas.openxmlformats.org/officeDocument/2006/relationships/hyperlink" Target="mailto:tim.oneil@philips.com" TargetMode="External"/><Relationship Id="rId1435" Type="http://schemas.openxmlformats.org/officeDocument/2006/relationships/hyperlink" Target="mailto:tim.oneil@philips.com" TargetMode="External"/><Relationship Id="rId5" Type="http://schemas.openxmlformats.org/officeDocument/2006/relationships/hyperlink" Target="mailto:tim.oneil@philips.com" TargetMode="External"/><Relationship Id="rId237" Type="http://schemas.openxmlformats.org/officeDocument/2006/relationships/hyperlink" Target="mailto:tim.oneil@philips.com" TargetMode="External"/><Relationship Id="rId791" Type="http://schemas.openxmlformats.org/officeDocument/2006/relationships/hyperlink" Target="mailto:tim.oneil@philips.com" TargetMode="External"/><Relationship Id="rId889" Type="http://schemas.openxmlformats.org/officeDocument/2006/relationships/hyperlink" Target="mailto:tim.oneil@philips.com" TargetMode="External"/><Relationship Id="rId1074" Type="http://schemas.openxmlformats.org/officeDocument/2006/relationships/hyperlink" Target="mailto:tim.oneil@philips.com" TargetMode="External"/><Relationship Id="rId444" Type="http://schemas.openxmlformats.org/officeDocument/2006/relationships/hyperlink" Target="mailto:tim.oneil@philips.com" TargetMode="External"/><Relationship Id="rId651" Type="http://schemas.openxmlformats.org/officeDocument/2006/relationships/hyperlink" Target="mailto:tim.oneil@philips.com" TargetMode="External"/><Relationship Id="rId749" Type="http://schemas.openxmlformats.org/officeDocument/2006/relationships/hyperlink" Target="mailto:tim.oneil@philips.com" TargetMode="External"/><Relationship Id="rId1281" Type="http://schemas.openxmlformats.org/officeDocument/2006/relationships/hyperlink" Target="mailto:tim.oneil@philips.com" TargetMode="External"/><Relationship Id="rId1379" Type="http://schemas.openxmlformats.org/officeDocument/2006/relationships/hyperlink" Target="mailto:tim.oneil@philips.com" TargetMode="External"/><Relationship Id="rId1502" Type="http://schemas.openxmlformats.org/officeDocument/2006/relationships/hyperlink" Target="mailto:tim.oneil@philips.com" TargetMode="External"/><Relationship Id="rId290" Type="http://schemas.openxmlformats.org/officeDocument/2006/relationships/hyperlink" Target="mailto:tim.oneil@philips.com" TargetMode="External"/><Relationship Id="rId304" Type="http://schemas.openxmlformats.org/officeDocument/2006/relationships/hyperlink" Target="mailto:tim.oneil@philips.com" TargetMode="External"/><Relationship Id="rId388" Type="http://schemas.openxmlformats.org/officeDocument/2006/relationships/hyperlink" Target="mailto:tim.oneil@philips.com" TargetMode="External"/><Relationship Id="rId511" Type="http://schemas.openxmlformats.org/officeDocument/2006/relationships/hyperlink" Target="mailto:tim.oneil@philips.com" TargetMode="External"/><Relationship Id="rId609" Type="http://schemas.openxmlformats.org/officeDocument/2006/relationships/hyperlink" Target="mailto:tim.oneil@philips.com" TargetMode="External"/><Relationship Id="rId956" Type="http://schemas.openxmlformats.org/officeDocument/2006/relationships/hyperlink" Target="mailto:tim.oneil@philips.com" TargetMode="External"/><Relationship Id="rId1141" Type="http://schemas.openxmlformats.org/officeDocument/2006/relationships/hyperlink" Target="mailto:tim.oneil@philips.com" TargetMode="External"/><Relationship Id="rId1239" Type="http://schemas.openxmlformats.org/officeDocument/2006/relationships/hyperlink" Target="mailto:tim.oneil@philips.com" TargetMode="External"/><Relationship Id="rId85" Type="http://schemas.openxmlformats.org/officeDocument/2006/relationships/hyperlink" Target="mailto:tim.oneil@philips.com" TargetMode="External"/><Relationship Id="rId150" Type="http://schemas.openxmlformats.org/officeDocument/2006/relationships/hyperlink" Target="mailto:tim.oneil@philips.com" TargetMode="External"/><Relationship Id="rId595" Type="http://schemas.openxmlformats.org/officeDocument/2006/relationships/hyperlink" Target="mailto:tim.oneil@philips.com" TargetMode="External"/><Relationship Id="rId816" Type="http://schemas.openxmlformats.org/officeDocument/2006/relationships/hyperlink" Target="mailto:tim.oneil@philips.com" TargetMode="External"/><Relationship Id="rId1001" Type="http://schemas.openxmlformats.org/officeDocument/2006/relationships/hyperlink" Target="mailto:tim.oneil@philips.com" TargetMode="External"/><Relationship Id="rId1446" Type="http://schemas.openxmlformats.org/officeDocument/2006/relationships/hyperlink" Target="mailto:tim.oneil@philips.com" TargetMode="External"/><Relationship Id="rId248" Type="http://schemas.openxmlformats.org/officeDocument/2006/relationships/hyperlink" Target="mailto:tim.oneil@philips.com" TargetMode="External"/><Relationship Id="rId455" Type="http://schemas.openxmlformats.org/officeDocument/2006/relationships/hyperlink" Target="mailto:tim.oneil@philips.com" TargetMode="External"/><Relationship Id="rId662" Type="http://schemas.openxmlformats.org/officeDocument/2006/relationships/hyperlink" Target="mailto:tim.oneil@philips.com" TargetMode="External"/><Relationship Id="rId1085" Type="http://schemas.openxmlformats.org/officeDocument/2006/relationships/hyperlink" Target="mailto:tim.oneil@philips.com" TargetMode="External"/><Relationship Id="rId1292" Type="http://schemas.openxmlformats.org/officeDocument/2006/relationships/hyperlink" Target="mailto:tim.oneil@philips.com" TargetMode="External"/><Relationship Id="rId1306" Type="http://schemas.openxmlformats.org/officeDocument/2006/relationships/hyperlink" Target="mailto:tim.oneil@philips.com" TargetMode="External"/><Relationship Id="rId1513" Type="http://schemas.openxmlformats.org/officeDocument/2006/relationships/hyperlink" Target="mailto:tim.oneil@philips.com" TargetMode="External"/><Relationship Id="rId12" Type="http://schemas.openxmlformats.org/officeDocument/2006/relationships/hyperlink" Target="mailto:tim.oneil@philips.com" TargetMode="External"/><Relationship Id="rId108" Type="http://schemas.openxmlformats.org/officeDocument/2006/relationships/hyperlink" Target="mailto:tim.oneil@philips.com" TargetMode="External"/><Relationship Id="rId315" Type="http://schemas.openxmlformats.org/officeDocument/2006/relationships/hyperlink" Target="mailto:tim.oneil@philips.com" TargetMode="External"/><Relationship Id="rId522" Type="http://schemas.openxmlformats.org/officeDocument/2006/relationships/hyperlink" Target="mailto:tim.oneil@philips.com" TargetMode="External"/><Relationship Id="rId967" Type="http://schemas.openxmlformats.org/officeDocument/2006/relationships/hyperlink" Target="mailto:tim.oneil@philips.com" TargetMode="External"/><Relationship Id="rId1152" Type="http://schemas.openxmlformats.org/officeDocument/2006/relationships/hyperlink" Target="mailto:tim.oneil@philips.com" TargetMode="External"/><Relationship Id="rId96" Type="http://schemas.openxmlformats.org/officeDocument/2006/relationships/hyperlink" Target="mailto:tim.oneil@philips.com" TargetMode="External"/><Relationship Id="rId161" Type="http://schemas.openxmlformats.org/officeDocument/2006/relationships/hyperlink" Target="mailto:tim.oneil@philips.com" TargetMode="External"/><Relationship Id="rId399" Type="http://schemas.openxmlformats.org/officeDocument/2006/relationships/hyperlink" Target="mailto:tim.oneil@philips.com" TargetMode="External"/><Relationship Id="rId827" Type="http://schemas.openxmlformats.org/officeDocument/2006/relationships/hyperlink" Target="mailto:tim.oneil@philips.com" TargetMode="External"/><Relationship Id="rId1012" Type="http://schemas.openxmlformats.org/officeDocument/2006/relationships/hyperlink" Target="mailto:tim.oneil@philips.com" TargetMode="External"/><Relationship Id="rId1457" Type="http://schemas.openxmlformats.org/officeDocument/2006/relationships/hyperlink" Target="mailto:tim.oneil@philips.com" TargetMode="External"/><Relationship Id="rId259" Type="http://schemas.openxmlformats.org/officeDocument/2006/relationships/hyperlink" Target="mailto:tim.oneil@philips.com" TargetMode="External"/><Relationship Id="rId466" Type="http://schemas.openxmlformats.org/officeDocument/2006/relationships/hyperlink" Target="mailto:tim.oneil@philips.com" TargetMode="External"/><Relationship Id="rId673" Type="http://schemas.openxmlformats.org/officeDocument/2006/relationships/hyperlink" Target="mailto:tim.oneil@philips.com" TargetMode="External"/><Relationship Id="rId880" Type="http://schemas.openxmlformats.org/officeDocument/2006/relationships/hyperlink" Target="mailto:tim.oneil@philips.com" TargetMode="External"/><Relationship Id="rId1096" Type="http://schemas.openxmlformats.org/officeDocument/2006/relationships/hyperlink" Target="mailto:tim.oneil@philips.com" TargetMode="External"/><Relationship Id="rId1317" Type="http://schemas.openxmlformats.org/officeDocument/2006/relationships/hyperlink" Target="mailto:tim.oneil@philips.com" TargetMode="External"/><Relationship Id="rId23" Type="http://schemas.openxmlformats.org/officeDocument/2006/relationships/hyperlink" Target="mailto:tim.oneil@philips.com" TargetMode="External"/><Relationship Id="rId119" Type="http://schemas.openxmlformats.org/officeDocument/2006/relationships/hyperlink" Target="mailto:tim.oneil@philips.com" TargetMode="External"/><Relationship Id="rId326" Type="http://schemas.openxmlformats.org/officeDocument/2006/relationships/hyperlink" Target="mailto:tim.oneil@philips.com" TargetMode="External"/><Relationship Id="rId533" Type="http://schemas.openxmlformats.org/officeDocument/2006/relationships/hyperlink" Target="mailto:tim.oneil@philips.com" TargetMode="External"/><Relationship Id="rId978" Type="http://schemas.openxmlformats.org/officeDocument/2006/relationships/hyperlink" Target="mailto:tim.oneil@philips.com" TargetMode="External"/><Relationship Id="rId1163" Type="http://schemas.openxmlformats.org/officeDocument/2006/relationships/hyperlink" Target="mailto:tim.oneil@philips.com" TargetMode="External"/><Relationship Id="rId1370" Type="http://schemas.openxmlformats.org/officeDocument/2006/relationships/hyperlink" Target="mailto:tim.oneil@philips.com" TargetMode="External"/><Relationship Id="rId740" Type="http://schemas.openxmlformats.org/officeDocument/2006/relationships/hyperlink" Target="mailto:tim.oneil@philips.com" TargetMode="External"/><Relationship Id="rId838" Type="http://schemas.openxmlformats.org/officeDocument/2006/relationships/hyperlink" Target="mailto:tim.oneil@philips.com" TargetMode="External"/><Relationship Id="rId1023" Type="http://schemas.openxmlformats.org/officeDocument/2006/relationships/hyperlink" Target="mailto:tim.oneil@philips.com" TargetMode="External"/><Relationship Id="rId1468" Type="http://schemas.openxmlformats.org/officeDocument/2006/relationships/hyperlink" Target="mailto:tim.oneil@philips.com" TargetMode="External"/><Relationship Id="rId172" Type="http://schemas.openxmlformats.org/officeDocument/2006/relationships/hyperlink" Target="mailto:tim.oneil@philips.com" TargetMode="External"/><Relationship Id="rId477" Type="http://schemas.openxmlformats.org/officeDocument/2006/relationships/hyperlink" Target="mailto:tim.oneil@philips.com" TargetMode="External"/><Relationship Id="rId600" Type="http://schemas.openxmlformats.org/officeDocument/2006/relationships/hyperlink" Target="mailto:tim.oneil@philips.com" TargetMode="External"/><Relationship Id="rId684" Type="http://schemas.openxmlformats.org/officeDocument/2006/relationships/hyperlink" Target="mailto:tim.oneil@philips.com" TargetMode="External"/><Relationship Id="rId1230" Type="http://schemas.openxmlformats.org/officeDocument/2006/relationships/hyperlink" Target="mailto:tim.oneil@philips.com" TargetMode="External"/><Relationship Id="rId1328" Type="http://schemas.openxmlformats.org/officeDocument/2006/relationships/hyperlink" Target="mailto:tim.oneil@philips.com" TargetMode="External"/><Relationship Id="rId337" Type="http://schemas.openxmlformats.org/officeDocument/2006/relationships/hyperlink" Target="mailto:tim.oneil@philips.com" TargetMode="External"/><Relationship Id="rId891" Type="http://schemas.openxmlformats.org/officeDocument/2006/relationships/hyperlink" Target="mailto:tim.oneil@philips.com" TargetMode="External"/><Relationship Id="rId905" Type="http://schemas.openxmlformats.org/officeDocument/2006/relationships/hyperlink" Target="mailto:tim.oneil@philips.com" TargetMode="External"/><Relationship Id="rId989" Type="http://schemas.openxmlformats.org/officeDocument/2006/relationships/hyperlink" Target="mailto:tim.oneil@philips.com" TargetMode="External"/><Relationship Id="rId34" Type="http://schemas.openxmlformats.org/officeDocument/2006/relationships/hyperlink" Target="mailto:tim.oneil@philips.com" TargetMode="External"/><Relationship Id="rId544" Type="http://schemas.openxmlformats.org/officeDocument/2006/relationships/hyperlink" Target="mailto:tim.oneil@philips.com" TargetMode="External"/><Relationship Id="rId751" Type="http://schemas.openxmlformats.org/officeDocument/2006/relationships/hyperlink" Target="mailto:tim.oneil@philips.com" TargetMode="External"/><Relationship Id="rId849" Type="http://schemas.openxmlformats.org/officeDocument/2006/relationships/hyperlink" Target="mailto:tim.oneil@philips.com" TargetMode="External"/><Relationship Id="rId1174" Type="http://schemas.openxmlformats.org/officeDocument/2006/relationships/hyperlink" Target="mailto:tim.oneil@philips.com" TargetMode="External"/><Relationship Id="rId1381" Type="http://schemas.openxmlformats.org/officeDocument/2006/relationships/hyperlink" Target="mailto:tim.oneil@philips.com" TargetMode="External"/><Relationship Id="rId1479" Type="http://schemas.openxmlformats.org/officeDocument/2006/relationships/hyperlink" Target="mailto:tim.oneil@philips.com" TargetMode="External"/><Relationship Id="rId183" Type="http://schemas.openxmlformats.org/officeDocument/2006/relationships/hyperlink" Target="mailto:tim.oneil@philips.com" TargetMode="External"/><Relationship Id="rId390" Type="http://schemas.openxmlformats.org/officeDocument/2006/relationships/hyperlink" Target="mailto:tim.oneil@philips.com" TargetMode="External"/><Relationship Id="rId404" Type="http://schemas.openxmlformats.org/officeDocument/2006/relationships/hyperlink" Target="mailto:tim.oneil@philips.com" TargetMode="External"/><Relationship Id="rId611" Type="http://schemas.openxmlformats.org/officeDocument/2006/relationships/hyperlink" Target="mailto:tim.oneil@philips.com" TargetMode="External"/><Relationship Id="rId1034" Type="http://schemas.openxmlformats.org/officeDocument/2006/relationships/hyperlink" Target="mailto:tim.oneil@philips.com" TargetMode="External"/><Relationship Id="rId1241" Type="http://schemas.openxmlformats.org/officeDocument/2006/relationships/hyperlink" Target="mailto:tim.oneil@philips.com" TargetMode="External"/><Relationship Id="rId1339" Type="http://schemas.openxmlformats.org/officeDocument/2006/relationships/hyperlink" Target="mailto:tim.oneil@philips.com" TargetMode="External"/><Relationship Id="rId250" Type="http://schemas.openxmlformats.org/officeDocument/2006/relationships/hyperlink" Target="mailto:tim.oneil@philips.com" TargetMode="External"/><Relationship Id="rId488" Type="http://schemas.openxmlformats.org/officeDocument/2006/relationships/hyperlink" Target="mailto:tim.oneil@philips.com" TargetMode="External"/><Relationship Id="rId695" Type="http://schemas.openxmlformats.org/officeDocument/2006/relationships/hyperlink" Target="mailto:tim.oneil@philips.com" TargetMode="External"/><Relationship Id="rId709" Type="http://schemas.openxmlformats.org/officeDocument/2006/relationships/hyperlink" Target="mailto:tim.oneil@philips.com" TargetMode="External"/><Relationship Id="rId916" Type="http://schemas.openxmlformats.org/officeDocument/2006/relationships/hyperlink" Target="mailto:tim.oneil@philips.com" TargetMode="External"/><Relationship Id="rId1101" Type="http://schemas.openxmlformats.org/officeDocument/2006/relationships/hyperlink" Target="mailto:tim.oneil@philips.com" TargetMode="External"/><Relationship Id="rId45" Type="http://schemas.openxmlformats.org/officeDocument/2006/relationships/hyperlink" Target="mailto:tim.oneil@philips.com" TargetMode="External"/><Relationship Id="rId110" Type="http://schemas.openxmlformats.org/officeDocument/2006/relationships/hyperlink" Target="mailto:tim.oneil@philips.com" TargetMode="External"/><Relationship Id="rId348" Type="http://schemas.openxmlformats.org/officeDocument/2006/relationships/hyperlink" Target="mailto:tim.oneil@philips.com" TargetMode="External"/><Relationship Id="rId555" Type="http://schemas.openxmlformats.org/officeDocument/2006/relationships/hyperlink" Target="mailto:tim.oneil@philips.com" TargetMode="External"/><Relationship Id="rId762" Type="http://schemas.openxmlformats.org/officeDocument/2006/relationships/hyperlink" Target="mailto:tim.oneil@philips.com" TargetMode="External"/><Relationship Id="rId1185" Type="http://schemas.openxmlformats.org/officeDocument/2006/relationships/hyperlink" Target="mailto:tim.oneil@philips.com" TargetMode="External"/><Relationship Id="rId1392" Type="http://schemas.openxmlformats.org/officeDocument/2006/relationships/hyperlink" Target="mailto:tim.oneil@philips.com" TargetMode="External"/><Relationship Id="rId1406" Type="http://schemas.openxmlformats.org/officeDocument/2006/relationships/hyperlink" Target="mailto:tim.oneil@philips.com" TargetMode="External"/><Relationship Id="rId194" Type="http://schemas.openxmlformats.org/officeDocument/2006/relationships/hyperlink" Target="mailto:tim.oneil@philips.com" TargetMode="External"/><Relationship Id="rId208" Type="http://schemas.openxmlformats.org/officeDocument/2006/relationships/hyperlink" Target="mailto:tim.oneil@philips.com" TargetMode="External"/><Relationship Id="rId415" Type="http://schemas.openxmlformats.org/officeDocument/2006/relationships/hyperlink" Target="mailto:tim.oneil@philips.com" TargetMode="External"/><Relationship Id="rId622" Type="http://schemas.openxmlformats.org/officeDocument/2006/relationships/hyperlink" Target="mailto:tim.oneil@philips.com" TargetMode="External"/><Relationship Id="rId1045" Type="http://schemas.openxmlformats.org/officeDocument/2006/relationships/hyperlink" Target="mailto:tim.oneil@philips.com" TargetMode="External"/><Relationship Id="rId1252" Type="http://schemas.openxmlformats.org/officeDocument/2006/relationships/hyperlink" Target="mailto:tim.oneil@philips.com" TargetMode="External"/><Relationship Id="rId261" Type="http://schemas.openxmlformats.org/officeDocument/2006/relationships/hyperlink" Target="mailto:tim.oneil@philips.com" TargetMode="External"/><Relationship Id="rId499" Type="http://schemas.openxmlformats.org/officeDocument/2006/relationships/hyperlink" Target="mailto:tim.oneil@philips.com" TargetMode="External"/><Relationship Id="rId927" Type="http://schemas.openxmlformats.org/officeDocument/2006/relationships/hyperlink" Target="mailto:tim.oneil@philips.com" TargetMode="External"/><Relationship Id="rId1112" Type="http://schemas.openxmlformats.org/officeDocument/2006/relationships/hyperlink" Target="mailto:tim.oneil@philips.com" TargetMode="External"/><Relationship Id="rId56" Type="http://schemas.openxmlformats.org/officeDocument/2006/relationships/hyperlink" Target="mailto:tim.oneil@philips.com" TargetMode="External"/><Relationship Id="rId359" Type="http://schemas.openxmlformats.org/officeDocument/2006/relationships/hyperlink" Target="mailto:tim.oneil@philips.com" TargetMode="External"/><Relationship Id="rId566" Type="http://schemas.openxmlformats.org/officeDocument/2006/relationships/hyperlink" Target="mailto:tim.oneil@philips.com" TargetMode="External"/><Relationship Id="rId773" Type="http://schemas.openxmlformats.org/officeDocument/2006/relationships/hyperlink" Target="mailto:tim.oneil@philips.com" TargetMode="External"/><Relationship Id="rId1196" Type="http://schemas.openxmlformats.org/officeDocument/2006/relationships/hyperlink" Target="mailto:tim.oneil@philips.com" TargetMode="External"/><Relationship Id="rId1417" Type="http://schemas.openxmlformats.org/officeDocument/2006/relationships/hyperlink" Target="mailto:tim.oneil@philips.com" TargetMode="External"/><Relationship Id="rId121" Type="http://schemas.openxmlformats.org/officeDocument/2006/relationships/hyperlink" Target="mailto:tim.oneil@philips.com" TargetMode="External"/><Relationship Id="rId219" Type="http://schemas.openxmlformats.org/officeDocument/2006/relationships/hyperlink" Target="mailto:tim.oneil@philips.com" TargetMode="External"/><Relationship Id="rId426" Type="http://schemas.openxmlformats.org/officeDocument/2006/relationships/hyperlink" Target="mailto:tim.oneil@philips.com" TargetMode="External"/><Relationship Id="rId633" Type="http://schemas.openxmlformats.org/officeDocument/2006/relationships/hyperlink" Target="mailto:tim.oneil@philips.com" TargetMode="External"/><Relationship Id="rId980" Type="http://schemas.openxmlformats.org/officeDocument/2006/relationships/hyperlink" Target="mailto:tim.oneil@philips.com" TargetMode="External"/><Relationship Id="rId1056" Type="http://schemas.openxmlformats.org/officeDocument/2006/relationships/hyperlink" Target="mailto:tim.oneil@philips.com" TargetMode="External"/><Relationship Id="rId1263" Type="http://schemas.openxmlformats.org/officeDocument/2006/relationships/hyperlink" Target="mailto:tim.oneil@philips.com" TargetMode="External"/><Relationship Id="rId840" Type="http://schemas.openxmlformats.org/officeDocument/2006/relationships/hyperlink" Target="mailto:tim.oneil@philips.com" TargetMode="External"/><Relationship Id="rId938" Type="http://schemas.openxmlformats.org/officeDocument/2006/relationships/hyperlink" Target="mailto:tim.oneil@philips.com" TargetMode="External"/><Relationship Id="rId1470" Type="http://schemas.openxmlformats.org/officeDocument/2006/relationships/hyperlink" Target="mailto:tim.oneil@philips.com" TargetMode="External"/><Relationship Id="rId67" Type="http://schemas.openxmlformats.org/officeDocument/2006/relationships/hyperlink" Target="mailto:tim.oneil@philips.com" TargetMode="External"/><Relationship Id="rId272" Type="http://schemas.openxmlformats.org/officeDocument/2006/relationships/hyperlink" Target="mailto:tim.oneil@philips.com" TargetMode="External"/><Relationship Id="rId577" Type="http://schemas.openxmlformats.org/officeDocument/2006/relationships/hyperlink" Target="mailto:tim.oneil@philips.com" TargetMode="External"/><Relationship Id="rId700" Type="http://schemas.openxmlformats.org/officeDocument/2006/relationships/hyperlink" Target="mailto:tim.oneil@philips.com" TargetMode="External"/><Relationship Id="rId1123" Type="http://schemas.openxmlformats.org/officeDocument/2006/relationships/hyperlink" Target="mailto:tim.oneil@philips.com" TargetMode="External"/><Relationship Id="rId1330" Type="http://schemas.openxmlformats.org/officeDocument/2006/relationships/hyperlink" Target="mailto:tim.oneil@philips.com" TargetMode="External"/><Relationship Id="rId1428" Type="http://schemas.openxmlformats.org/officeDocument/2006/relationships/hyperlink" Target="mailto:tim.oneil@philips.com" TargetMode="External"/><Relationship Id="rId132" Type="http://schemas.openxmlformats.org/officeDocument/2006/relationships/hyperlink" Target="mailto:tim.oneil@philips.com" TargetMode="External"/><Relationship Id="rId784" Type="http://schemas.openxmlformats.org/officeDocument/2006/relationships/hyperlink" Target="mailto:tim.oneil@philips.com" TargetMode="External"/><Relationship Id="rId991" Type="http://schemas.openxmlformats.org/officeDocument/2006/relationships/hyperlink" Target="mailto:tim.oneil@philips.com" TargetMode="External"/><Relationship Id="rId1067" Type="http://schemas.openxmlformats.org/officeDocument/2006/relationships/hyperlink" Target="mailto:tim.oneil@philips.com" TargetMode="External"/><Relationship Id="rId437" Type="http://schemas.openxmlformats.org/officeDocument/2006/relationships/hyperlink" Target="mailto:tim.oneil@philips.com" TargetMode="External"/><Relationship Id="rId644" Type="http://schemas.openxmlformats.org/officeDocument/2006/relationships/hyperlink" Target="mailto:tim.oneil@philips.com" TargetMode="External"/><Relationship Id="rId851" Type="http://schemas.openxmlformats.org/officeDocument/2006/relationships/hyperlink" Target="mailto:tim.oneil@philips.com" TargetMode="External"/><Relationship Id="rId1274" Type="http://schemas.openxmlformats.org/officeDocument/2006/relationships/hyperlink" Target="mailto:tim.oneil@philips.com" TargetMode="External"/><Relationship Id="rId1481" Type="http://schemas.openxmlformats.org/officeDocument/2006/relationships/hyperlink" Target="mailto:tim.oneil@philips.com" TargetMode="External"/><Relationship Id="rId283" Type="http://schemas.openxmlformats.org/officeDocument/2006/relationships/hyperlink" Target="mailto:tim.oneil@philips.com" TargetMode="External"/><Relationship Id="rId490" Type="http://schemas.openxmlformats.org/officeDocument/2006/relationships/hyperlink" Target="mailto:tim.oneil@philips.com" TargetMode="External"/><Relationship Id="rId504" Type="http://schemas.openxmlformats.org/officeDocument/2006/relationships/hyperlink" Target="mailto:tim.oneil@philips.com" TargetMode="External"/><Relationship Id="rId711" Type="http://schemas.openxmlformats.org/officeDocument/2006/relationships/hyperlink" Target="mailto:tim.oneil@philips.com" TargetMode="External"/><Relationship Id="rId949" Type="http://schemas.openxmlformats.org/officeDocument/2006/relationships/hyperlink" Target="mailto:tim.oneil@philips.com" TargetMode="External"/><Relationship Id="rId1134" Type="http://schemas.openxmlformats.org/officeDocument/2006/relationships/hyperlink" Target="mailto:tim.oneil@philips.com" TargetMode="External"/><Relationship Id="rId1341" Type="http://schemas.openxmlformats.org/officeDocument/2006/relationships/hyperlink" Target="mailto:tim.oneil@philips.com" TargetMode="External"/><Relationship Id="rId78" Type="http://schemas.openxmlformats.org/officeDocument/2006/relationships/hyperlink" Target="mailto:tim.oneil@philips.com" TargetMode="External"/><Relationship Id="rId143" Type="http://schemas.openxmlformats.org/officeDocument/2006/relationships/hyperlink" Target="mailto:tim.oneil@philips.com" TargetMode="External"/><Relationship Id="rId350" Type="http://schemas.openxmlformats.org/officeDocument/2006/relationships/hyperlink" Target="mailto:tim.oneil@philips.com" TargetMode="External"/><Relationship Id="rId588" Type="http://schemas.openxmlformats.org/officeDocument/2006/relationships/hyperlink" Target="mailto:tim.oneil@philips.com" TargetMode="External"/><Relationship Id="rId795" Type="http://schemas.openxmlformats.org/officeDocument/2006/relationships/hyperlink" Target="mailto:tim.oneil@philips.com" TargetMode="External"/><Relationship Id="rId809" Type="http://schemas.openxmlformats.org/officeDocument/2006/relationships/hyperlink" Target="mailto:tim.oneil@philips.com" TargetMode="External"/><Relationship Id="rId1201" Type="http://schemas.openxmlformats.org/officeDocument/2006/relationships/hyperlink" Target="mailto:tim.oneil@philips.com" TargetMode="External"/><Relationship Id="rId1439" Type="http://schemas.openxmlformats.org/officeDocument/2006/relationships/hyperlink" Target="mailto:tim.oneil@philips.com" TargetMode="External"/><Relationship Id="rId9" Type="http://schemas.openxmlformats.org/officeDocument/2006/relationships/hyperlink" Target="mailto:tim.oneil@philips.com" TargetMode="External"/><Relationship Id="rId210" Type="http://schemas.openxmlformats.org/officeDocument/2006/relationships/hyperlink" Target="mailto:tim.oneil@philips.com" TargetMode="External"/><Relationship Id="rId448" Type="http://schemas.openxmlformats.org/officeDocument/2006/relationships/hyperlink" Target="mailto:tim.oneil@philips.com" TargetMode="External"/><Relationship Id="rId655" Type="http://schemas.openxmlformats.org/officeDocument/2006/relationships/hyperlink" Target="mailto:tim.oneil@philips.com" TargetMode="External"/><Relationship Id="rId862" Type="http://schemas.openxmlformats.org/officeDocument/2006/relationships/hyperlink" Target="mailto:tim.oneil@philips.com" TargetMode="External"/><Relationship Id="rId1078" Type="http://schemas.openxmlformats.org/officeDocument/2006/relationships/hyperlink" Target="mailto:tim.oneil@philips.com" TargetMode="External"/><Relationship Id="rId1285" Type="http://schemas.openxmlformats.org/officeDocument/2006/relationships/hyperlink" Target="mailto:tim.oneil@philips.com" TargetMode="External"/><Relationship Id="rId1492" Type="http://schemas.openxmlformats.org/officeDocument/2006/relationships/hyperlink" Target="mailto:tim.oneil@philips.com" TargetMode="External"/><Relationship Id="rId1506" Type="http://schemas.openxmlformats.org/officeDocument/2006/relationships/hyperlink" Target="mailto:tim.oneil@philips.com" TargetMode="External"/><Relationship Id="rId294" Type="http://schemas.openxmlformats.org/officeDocument/2006/relationships/hyperlink" Target="mailto:tim.oneil@philips.com" TargetMode="External"/><Relationship Id="rId308" Type="http://schemas.openxmlformats.org/officeDocument/2006/relationships/hyperlink" Target="mailto:tim.oneil@philips.com" TargetMode="External"/><Relationship Id="rId515" Type="http://schemas.openxmlformats.org/officeDocument/2006/relationships/hyperlink" Target="mailto:tim.oneil@philips.com" TargetMode="External"/><Relationship Id="rId722" Type="http://schemas.openxmlformats.org/officeDocument/2006/relationships/hyperlink" Target="mailto:tim.oneil@philips.com" TargetMode="External"/><Relationship Id="rId1145" Type="http://schemas.openxmlformats.org/officeDocument/2006/relationships/hyperlink" Target="mailto:tim.oneil@philips.com" TargetMode="External"/><Relationship Id="rId1352" Type="http://schemas.openxmlformats.org/officeDocument/2006/relationships/hyperlink" Target="mailto:tim.oneil@philips.com" TargetMode="External"/><Relationship Id="rId89" Type="http://schemas.openxmlformats.org/officeDocument/2006/relationships/hyperlink" Target="mailto:tim.oneil@philips.com" TargetMode="External"/><Relationship Id="rId154" Type="http://schemas.openxmlformats.org/officeDocument/2006/relationships/hyperlink" Target="mailto:tim.oneil@philips.com" TargetMode="External"/><Relationship Id="rId361" Type="http://schemas.openxmlformats.org/officeDocument/2006/relationships/hyperlink" Target="mailto:tim.oneil@philips.com" TargetMode="External"/><Relationship Id="rId599" Type="http://schemas.openxmlformats.org/officeDocument/2006/relationships/hyperlink" Target="mailto:tim.oneil@philips.com" TargetMode="External"/><Relationship Id="rId1005" Type="http://schemas.openxmlformats.org/officeDocument/2006/relationships/hyperlink" Target="mailto:tim.oneil@philips.com" TargetMode="External"/><Relationship Id="rId1212" Type="http://schemas.openxmlformats.org/officeDocument/2006/relationships/hyperlink" Target="mailto:tim.oneil@philips.com" TargetMode="External"/><Relationship Id="rId459" Type="http://schemas.openxmlformats.org/officeDocument/2006/relationships/hyperlink" Target="mailto:tim.oneil@philips.com" TargetMode="External"/><Relationship Id="rId666" Type="http://schemas.openxmlformats.org/officeDocument/2006/relationships/hyperlink" Target="mailto:tim.oneil@philips.com" TargetMode="External"/><Relationship Id="rId873" Type="http://schemas.openxmlformats.org/officeDocument/2006/relationships/hyperlink" Target="mailto:tim.oneil@philips.com" TargetMode="External"/><Relationship Id="rId1089" Type="http://schemas.openxmlformats.org/officeDocument/2006/relationships/hyperlink" Target="mailto:tim.oneil@philips.com" TargetMode="External"/><Relationship Id="rId1296" Type="http://schemas.openxmlformats.org/officeDocument/2006/relationships/hyperlink" Target="mailto:tim.oneil@philips.com" TargetMode="External"/><Relationship Id="rId1517" Type="http://schemas.openxmlformats.org/officeDocument/2006/relationships/hyperlink" Target="mailto:tim.oneil@philips.com" TargetMode="External"/><Relationship Id="rId16" Type="http://schemas.openxmlformats.org/officeDocument/2006/relationships/hyperlink" Target="mailto:tim.oneil@philips.com" TargetMode="External"/><Relationship Id="rId221" Type="http://schemas.openxmlformats.org/officeDocument/2006/relationships/hyperlink" Target="mailto:tim.oneil@philips.com" TargetMode="External"/><Relationship Id="rId319" Type="http://schemas.openxmlformats.org/officeDocument/2006/relationships/hyperlink" Target="mailto:tim.oneil@philips.com" TargetMode="External"/><Relationship Id="rId526" Type="http://schemas.openxmlformats.org/officeDocument/2006/relationships/hyperlink" Target="mailto:tim.oneil@philips.com" TargetMode="External"/><Relationship Id="rId1156" Type="http://schemas.openxmlformats.org/officeDocument/2006/relationships/hyperlink" Target="mailto:tim.oneil@philips.com" TargetMode="External"/><Relationship Id="rId1363" Type="http://schemas.openxmlformats.org/officeDocument/2006/relationships/hyperlink" Target="mailto:tim.oneil@philips.com" TargetMode="External"/><Relationship Id="rId733" Type="http://schemas.openxmlformats.org/officeDocument/2006/relationships/hyperlink" Target="mailto:tim.oneil@philips.com" TargetMode="External"/><Relationship Id="rId940" Type="http://schemas.openxmlformats.org/officeDocument/2006/relationships/hyperlink" Target="mailto:tim.oneil@philips.com" TargetMode="External"/><Relationship Id="rId1016" Type="http://schemas.openxmlformats.org/officeDocument/2006/relationships/hyperlink" Target="mailto:tim.oneil@philips.com" TargetMode="External"/><Relationship Id="rId165" Type="http://schemas.openxmlformats.org/officeDocument/2006/relationships/hyperlink" Target="mailto:tim.oneil@philips.com" TargetMode="External"/><Relationship Id="rId372" Type="http://schemas.openxmlformats.org/officeDocument/2006/relationships/hyperlink" Target="mailto:tim.oneil@philips.com" TargetMode="External"/><Relationship Id="rId677" Type="http://schemas.openxmlformats.org/officeDocument/2006/relationships/hyperlink" Target="mailto:tim.oneil@philips.com" TargetMode="External"/><Relationship Id="rId800" Type="http://schemas.openxmlformats.org/officeDocument/2006/relationships/hyperlink" Target="mailto:tim.oneil@philips.com" TargetMode="External"/><Relationship Id="rId1223" Type="http://schemas.openxmlformats.org/officeDocument/2006/relationships/hyperlink" Target="mailto:tim.oneil@philips.com" TargetMode="External"/><Relationship Id="rId1430" Type="http://schemas.openxmlformats.org/officeDocument/2006/relationships/hyperlink" Target="mailto:tim.oneil@philips.com" TargetMode="External"/><Relationship Id="rId232" Type="http://schemas.openxmlformats.org/officeDocument/2006/relationships/hyperlink" Target="mailto:tim.oneil@philips.com" TargetMode="External"/><Relationship Id="rId884" Type="http://schemas.openxmlformats.org/officeDocument/2006/relationships/hyperlink" Target="mailto:tim.oneil@philips.com" TargetMode="External"/><Relationship Id="rId27" Type="http://schemas.openxmlformats.org/officeDocument/2006/relationships/hyperlink" Target="mailto:tim.oneil@philips.com" TargetMode="External"/><Relationship Id="rId537" Type="http://schemas.openxmlformats.org/officeDocument/2006/relationships/hyperlink" Target="mailto:tim.oneil@philips.com" TargetMode="External"/><Relationship Id="rId744" Type="http://schemas.openxmlformats.org/officeDocument/2006/relationships/hyperlink" Target="mailto:tim.oneil@philips.com" TargetMode="External"/><Relationship Id="rId951" Type="http://schemas.openxmlformats.org/officeDocument/2006/relationships/hyperlink" Target="mailto:tim.oneil@philips.com" TargetMode="External"/><Relationship Id="rId1167" Type="http://schemas.openxmlformats.org/officeDocument/2006/relationships/hyperlink" Target="mailto:tim.oneil@philips.com" TargetMode="External"/><Relationship Id="rId1374" Type="http://schemas.openxmlformats.org/officeDocument/2006/relationships/hyperlink" Target="mailto:tim.oneil@philips.com" TargetMode="External"/><Relationship Id="rId80" Type="http://schemas.openxmlformats.org/officeDocument/2006/relationships/hyperlink" Target="mailto:tim.oneil@philips.com" TargetMode="External"/><Relationship Id="rId176" Type="http://schemas.openxmlformats.org/officeDocument/2006/relationships/hyperlink" Target="mailto:tim.oneil@philips.com" TargetMode="External"/><Relationship Id="rId383" Type="http://schemas.openxmlformats.org/officeDocument/2006/relationships/hyperlink" Target="mailto:tim.oneil@philips.com" TargetMode="External"/><Relationship Id="rId590" Type="http://schemas.openxmlformats.org/officeDocument/2006/relationships/hyperlink" Target="mailto:tim.oneil@philips.com" TargetMode="External"/><Relationship Id="rId604" Type="http://schemas.openxmlformats.org/officeDocument/2006/relationships/hyperlink" Target="mailto:tim.oneil@philips.com" TargetMode="External"/><Relationship Id="rId811" Type="http://schemas.openxmlformats.org/officeDocument/2006/relationships/hyperlink" Target="mailto:tim.oneil@philips.com" TargetMode="External"/><Relationship Id="rId1027" Type="http://schemas.openxmlformats.org/officeDocument/2006/relationships/hyperlink" Target="mailto:tim.oneil@philips.com" TargetMode="External"/><Relationship Id="rId1234" Type="http://schemas.openxmlformats.org/officeDocument/2006/relationships/hyperlink" Target="mailto:tim.oneil@philips.com" TargetMode="External"/><Relationship Id="rId1441" Type="http://schemas.openxmlformats.org/officeDocument/2006/relationships/hyperlink" Target="mailto:tim.oneil@philips.com" TargetMode="External"/><Relationship Id="rId243" Type="http://schemas.openxmlformats.org/officeDocument/2006/relationships/hyperlink" Target="mailto:tim.oneil@philips.com" TargetMode="External"/><Relationship Id="rId450" Type="http://schemas.openxmlformats.org/officeDocument/2006/relationships/hyperlink" Target="mailto:tim.oneil@philips.com" TargetMode="External"/><Relationship Id="rId688" Type="http://schemas.openxmlformats.org/officeDocument/2006/relationships/hyperlink" Target="mailto:tim.oneil@philips.com" TargetMode="External"/><Relationship Id="rId895" Type="http://schemas.openxmlformats.org/officeDocument/2006/relationships/hyperlink" Target="mailto:tim.oneil@philips.com" TargetMode="External"/><Relationship Id="rId909" Type="http://schemas.openxmlformats.org/officeDocument/2006/relationships/hyperlink" Target="mailto:tim.oneil@philips.com" TargetMode="External"/><Relationship Id="rId1080" Type="http://schemas.openxmlformats.org/officeDocument/2006/relationships/hyperlink" Target="mailto:tim.oneil@philips.com" TargetMode="External"/><Relationship Id="rId1301" Type="http://schemas.openxmlformats.org/officeDocument/2006/relationships/hyperlink" Target="mailto:tim.oneil@philips.com" TargetMode="External"/><Relationship Id="rId38" Type="http://schemas.openxmlformats.org/officeDocument/2006/relationships/hyperlink" Target="mailto:tim.oneil@philips.com" TargetMode="External"/><Relationship Id="rId103" Type="http://schemas.openxmlformats.org/officeDocument/2006/relationships/hyperlink" Target="mailto:tim.oneil@philips.com" TargetMode="External"/><Relationship Id="rId310" Type="http://schemas.openxmlformats.org/officeDocument/2006/relationships/hyperlink" Target="mailto:tim.oneil@philips.com" TargetMode="External"/><Relationship Id="rId548" Type="http://schemas.openxmlformats.org/officeDocument/2006/relationships/hyperlink" Target="mailto:tim.oneil@philips.com" TargetMode="External"/><Relationship Id="rId755" Type="http://schemas.openxmlformats.org/officeDocument/2006/relationships/hyperlink" Target="mailto:tim.oneil@philips.com" TargetMode="External"/><Relationship Id="rId962" Type="http://schemas.openxmlformats.org/officeDocument/2006/relationships/hyperlink" Target="mailto:tim.oneil@philips.com" TargetMode="External"/><Relationship Id="rId1178" Type="http://schemas.openxmlformats.org/officeDocument/2006/relationships/hyperlink" Target="mailto:tim.oneil@philips.com" TargetMode="External"/><Relationship Id="rId1385" Type="http://schemas.openxmlformats.org/officeDocument/2006/relationships/hyperlink" Target="mailto:tim.oneil@philips.com" TargetMode="External"/><Relationship Id="rId91" Type="http://schemas.openxmlformats.org/officeDocument/2006/relationships/hyperlink" Target="mailto:tim.oneil@philips.com" TargetMode="External"/><Relationship Id="rId187" Type="http://schemas.openxmlformats.org/officeDocument/2006/relationships/hyperlink" Target="mailto:tim.oneil@philips.com" TargetMode="External"/><Relationship Id="rId394" Type="http://schemas.openxmlformats.org/officeDocument/2006/relationships/hyperlink" Target="mailto:tim.oneil@philips.com" TargetMode="External"/><Relationship Id="rId408" Type="http://schemas.openxmlformats.org/officeDocument/2006/relationships/hyperlink" Target="mailto:tim.oneil@philips.com" TargetMode="External"/><Relationship Id="rId615" Type="http://schemas.openxmlformats.org/officeDocument/2006/relationships/hyperlink" Target="mailto:tim.oneil@philips.com" TargetMode="External"/><Relationship Id="rId822" Type="http://schemas.openxmlformats.org/officeDocument/2006/relationships/hyperlink" Target="mailto:tim.oneil@philips.com" TargetMode="External"/><Relationship Id="rId1038" Type="http://schemas.openxmlformats.org/officeDocument/2006/relationships/hyperlink" Target="mailto:tim.oneil@philips.com" TargetMode="External"/><Relationship Id="rId1245" Type="http://schemas.openxmlformats.org/officeDocument/2006/relationships/hyperlink" Target="mailto:tim.oneil@philips.com" TargetMode="External"/><Relationship Id="rId1452" Type="http://schemas.openxmlformats.org/officeDocument/2006/relationships/hyperlink" Target="mailto:tim.oneil@philips.com" TargetMode="External"/><Relationship Id="rId254" Type="http://schemas.openxmlformats.org/officeDocument/2006/relationships/hyperlink" Target="mailto:tim.oneil@philips.com" TargetMode="External"/><Relationship Id="rId699" Type="http://schemas.openxmlformats.org/officeDocument/2006/relationships/hyperlink" Target="mailto:tim.oneil@philips.com" TargetMode="External"/><Relationship Id="rId1091" Type="http://schemas.openxmlformats.org/officeDocument/2006/relationships/hyperlink" Target="mailto:tim.oneil@philips.com" TargetMode="External"/><Relationship Id="rId1105" Type="http://schemas.openxmlformats.org/officeDocument/2006/relationships/hyperlink" Target="mailto:tim.oneil@philips.com" TargetMode="External"/><Relationship Id="rId1312" Type="http://schemas.openxmlformats.org/officeDocument/2006/relationships/hyperlink" Target="mailto:tim.oneil@philips.com" TargetMode="External"/><Relationship Id="rId49" Type="http://schemas.openxmlformats.org/officeDocument/2006/relationships/hyperlink" Target="mailto:tim.oneil@philips.com" TargetMode="External"/><Relationship Id="rId114" Type="http://schemas.openxmlformats.org/officeDocument/2006/relationships/hyperlink" Target="mailto:tim.oneil@philips.com" TargetMode="External"/><Relationship Id="rId461" Type="http://schemas.openxmlformats.org/officeDocument/2006/relationships/hyperlink" Target="mailto:tim.oneil@philips.com" TargetMode="External"/><Relationship Id="rId559" Type="http://schemas.openxmlformats.org/officeDocument/2006/relationships/hyperlink" Target="mailto:tim.oneil@philips.com" TargetMode="External"/><Relationship Id="rId766" Type="http://schemas.openxmlformats.org/officeDocument/2006/relationships/hyperlink" Target="mailto:tim.oneil@philips.com" TargetMode="External"/><Relationship Id="rId1189" Type="http://schemas.openxmlformats.org/officeDocument/2006/relationships/hyperlink" Target="mailto:tim.oneil@philips.com" TargetMode="External"/><Relationship Id="rId1396" Type="http://schemas.openxmlformats.org/officeDocument/2006/relationships/hyperlink" Target="mailto:tim.oneil@philips.com" TargetMode="External"/><Relationship Id="rId198" Type="http://schemas.openxmlformats.org/officeDocument/2006/relationships/hyperlink" Target="mailto:tim.oneil@philips.com" TargetMode="External"/><Relationship Id="rId321" Type="http://schemas.openxmlformats.org/officeDocument/2006/relationships/hyperlink" Target="mailto:tim.oneil@philips.com" TargetMode="External"/><Relationship Id="rId419" Type="http://schemas.openxmlformats.org/officeDocument/2006/relationships/hyperlink" Target="mailto:tim.oneil@philips.com" TargetMode="External"/><Relationship Id="rId626" Type="http://schemas.openxmlformats.org/officeDocument/2006/relationships/hyperlink" Target="mailto:tim.oneil@philips.com" TargetMode="External"/><Relationship Id="rId973" Type="http://schemas.openxmlformats.org/officeDocument/2006/relationships/hyperlink" Target="mailto:tim.oneil@philips.com" TargetMode="External"/><Relationship Id="rId1049" Type="http://schemas.openxmlformats.org/officeDocument/2006/relationships/hyperlink" Target="mailto:tim.oneil@philips.com" TargetMode="External"/><Relationship Id="rId1256" Type="http://schemas.openxmlformats.org/officeDocument/2006/relationships/hyperlink" Target="mailto:tim.oneil@philips.com" TargetMode="External"/><Relationship Id="rId833" Type="http://schemas.openxmlformats.org/officeDocument/2006/relationships/hyperlink" Target="mailto:tim.oneil@philips.com" TargetMode="External"/><Relationship Id="rId1116" Type="http://schemas.openxmlformats.org/officeDocument/2006/relationships/hyperlink" Target="mailto:tim.oneil@philips.com" TargetMode="External"/><Relationship Id="rId1463" Type="http://schemas.openxmlformats.org/officeDocument/2006/relationships/hyperlink" Target="mailto:tim.oneil@philips.com" TargetMode="External"/><Relationship Id="rId265" Type="http://schemas.openxmlformats.org/officeDocument/2006/relationships/hyperlink" Target="mailto:tim.oneil@philips.com" TargetMode="External"/><Relationship Id="rId472" Type="http://schemas.openxmlformats.org/officeDocument/2006/relationships/hyperlink" Target="mailto:tim.oneil@philips.com" TargetMode="External"/><Relationship Id="rId900" Type="http://schemas.openxmlformats.org/officeDocument/2006/relationships/hyperlink" Target="mailto:tim.oneil@philips.com" TargetMode="External"/><Relationship Id="rId1323" Type="http://schemas.openxmlformats.org/officeDocument/2006/relationships/hyperlink" Target="mailto:tim.oneil@philips.com" TargetMode="External"/><Relationship Id="rId125" Type="http://schemas.openxmlformats.org/officeDocument/2006/relationships/hyperlink" Target="mailto:tim.oneil@philips.com" TargetMode="External"/><Relationship Id="rId332" Type="http://schemas.openxmlformats.org/officeDocument/2006/relationships/hyperlink" Target="mailto:tim.oneil@philips.com" TargetMode="External"/><Relationship Id="rId777" Type="http://schemas.openxmlformats.org/officeDocument/2006/relationships/hyperlink" Target="mailto:tim.oneil@philips.com" TargetMode="External"/><Relationship Id="rId984" Type="http://schemas.openxmlformats.org/officeDocument/2006/relationships/hyperlink" Target="mailto:tim.oneil@philips.com" TargetMode="External"/><Relationship Id="rId637" Type="http://schemas.openxmlformats.org/officeDocument/2006/relationships/hyperlink" Target="mailto:tim.oneil@philips.com" TargetMode="External"/><Relationship Id="rId844" Type="http://schemas.openxmlformats.org/officeDocument/2006/relationships/hyperlink" Target="mailto:tim.oneil@philips.com" TargetMode="External"/><Relationship Id="rId1267" Type="http://schemas.openxmlformats.org/officeDocument/2006/relationships/hyperlink" Target="mailto:tim.oneil@philips.com" TargetMode="External"/><Relationship Id="rId1474" Type="http://schemas.openxmlformats.org/officeDocument/2006/relationships/hyperlink" Target="mailto:tim.oneil@philips.com" TargetMode="External"/><Relationship Id="rId276" Type="http://schemas.openxmlformats.org/officeDocument/2006/relationships/hyperlink" Target="mailto:tim.oneil@philips.com" TargetMode="External"/><Relationship Id="rId483" Type="http://schemas.openxmlformats.org/officeDocument/2006/relationships/hyperlink" Target="mailto:tim.oneil@philips.com" TargetMode="External"/><Relationship Id="rId690" Type="http://schemas.openxmlformats.org/officeDocument/2006/relationships/hyperlink" Target="mailto:tim.oneil@philips.com" TargetMode="External"/><Relationship Id="rId704" Type="http://schemas.openxmlformats.org/officeDocument/2006/relationships/hyperlink" Target="mailto:tim.oneil@philips.com" TargetMode="External"/><Relationship Id="rId911" Type="http://schemas.openxmlformats.org/officeDocument/2006/relationships/hyperlink" Target="mailto:tim.oneil@philips.com" TargetMode="External"/><Relationship Id="rId1127" Type="http://schemas.openxmlformats.org/officeDocument/2006/relationships/hyperlink" Target="mailto:tim.oneil@philips.com" TargetMode="External"/><Relationship Id="rId1334" Type="http://schemas.openxmlformats.org/officeDocument/2006/relationships/hyperlink" Target="mailto:tim.oneil@philips.com" TargetMode="External"/><Relationship Id="rId40" Type="http://schemas.openxmlformats.org/officeDocument/2006/relationships/hyperlink" Target="mailto:tim.oneil@philips.com" TargetMode="External"/><Relationship Id="rId136" Type="http://schemas.openxmlformats.org/officeDocument/2006/relationships/hyperlink" Target="mailto:tim.oneil@philips.com" TargetMode="External"/><Relationship Id="rId343" Type="http://schemas.openxmlformats.org/officeDocument/2006/relationships/hyperlink" Target="mailto:tim.oneil@philips.com" TargetMode="External"/><Relationship Id="rId550" Type="http://schemas.openxmlformats.org/officeDocument/2006/relationships/hyperlink" Target="mailto:tim.oneil@philips.com" TargetMode="External"/><Relationship Id="rId788" Type="http://schemas.openxmlformats.org/officeDocument/2006/relationships/hyperlink" Target="mailto:tim.oneil@philips.com" TargetMode="External"/><Relationship Id="rId995" Type="http://schemas.openxmlformats.org/officeDocument/2006/relationships/hyperlink" Target="mailto:tim.oneil@philips.com" TargetMode="External"/><Relationship Id="rId1180" Type="http://schemas.openxmlformats.org/officeDocument/2006/relationships/hyperlink" Target="mailto:tim.oneil@philips.com" TargetMode="External"/><Relationship Id="rId1401" Type="http://schemas.openxmlformats.org/officeDocument/2006/relationships/hyperlink" Target="mailto:tim.oneil@philips.com" TargetMode="External"/><Relationship Id="rId203" Type="http://schemas.openxmlformats.org/officeDocument/2006/relationships/hyperlink" Target="mailto:tim.oneil@philips.com" TargetMode="External"/><Relationship Id="rId648" Type="http://schemas.openxmlformats.org/officeDocument/2006/relationships/hyperlink" Target="mailto:tim.oneil@philips.com" TargetMode="External"/><Relationship Id="rId855" Type="http://schemas.openxmlformats.org/officeDocument/2006/relationships/hyperlink" Target="mailto:tim.oneil@philips.com" TargetMode="External"/><Relationship Id="rId1040" Type="http://schemas.openxmlformats.org/officeDocument/2006/relationships/hyperlink" Target="mailto:tim.oneil@philips.com" TargetMode="External"/><Relationship Id="rId1278" Type="http://schemas.openxmlformats.org/officeDocument/2006/relationships/hyperlink" Target="mailto:tim.oneil@philips.com" TargetMode="External"/><Relationship Id="rId1485" Type="http://schemas.openxmlformats.org/officeDocument/2006/relationships/hyperlink" Target="mailto:tim.oneil@philips.com" TargetMode="External"/><Relationship Id="rId287" Type="http://schemas.openxmlformats.org/officeDocument/2006/relationships/hyperlink" Target="mailto:tim.oneil@philips.com" TargetMode="External"/><Relationship Id="rId410" Type="http://schemas.openxmlformats.org/officeDocument/2006/relationships/hyperlink" Target="mailto:tim.oneil@philips.com" TargetMode="External"/><Relationship Id="rId494" Type="http://schemas.openxmlformats.org/officeDocument/2006/relationships/hyperlink" Target="mailto:tim.oneil@philips.com" TargetMode="External"/><Relationship Id="rId508" Type="http://schemas.openxmlformats.org/officeDocument/2006/relationships/hyperlink" Target="mailto:tim.oneil@philips.com" TargetMode="External"/><Relationship Id="rId715" Type="http://schemas.openxmlformats.org/officeDocument/2006/relationships/hyperlink" Target="mailto:tim.oneil@philips.com" TargetMode="External"/><Relationship Id="rId922" Type="http://schemas.openxmlformats.org/officeDocument/2006/relationships/hyperlink" Target="mailto:tim.oneil@philips.com" TargetMode="External"/><Relationship Id="rId1138" Type="http://schemas.openxmlformats.org/officeDocument/2006/relationships/hyperlink" Target="mailto:tim.oneil@philips.com" TargetMode="External"/><Relationship Id="rId1345" Type="http://schemas.openxmlformats.org/officeDocument/2006/relationships/hyperlink" Target="mailto:tim.oneil@philips.com" TargetMode="External"/><Relationship Id="rId147" Type="http://schemas.openxmlformats.org/officeDocument/2006/relationships/hyperlink" Target="mailto:tim.oneil@philips.com" TargetMode="External"/><Relationship Id="rId354" Type="http://schemas.openxmlformats.org/officeDocument/2006/relationships/hyperlink" Target="mailto:tim.oneil@philips.com" TargetMode="External"/><Relationship Id="rId799" Type="http://schemas.openxmlformats.org/officeDocument/2006/relationships/hyperlink" Target="mailto:tim.oneil@philips.com" TargetMode="External"/><Relationship Id="rId1191" Type="http://schemas.openxmlformats.org/officeDocument/2006/relationships/hyperlink" Target="mailto:tim.oneil@philips.com" TargetMode="External"/><Relationship Id="rId1205" Type="http://schemas.openxmlformats.org/officeDocument/2006/relationships/hyperlink" Target="mailto:tim.oneil@philips.com" TargetMode="External"/><Relationship Id="rId51" Type="http://schemas.openxmlformats.org/officeDocument/2006/relationships/hyperlink" Target="mailto:tim.oneil@philips.com" TargetMode="External"/><Relationship Id="rId561" Type="http://schemas.openxmlformats.org/officeDocument/2006/relationships/hyperlink" Target="mailto:tim.oneil@philips.com" TargetMode="External"/><Relationship Id="rId659" Type="http://schemas.openxmlformats.org/officeDocument/2006/relationships/hyperlink" Target="mailto:tim.oneil@philips.com" TargetMode="External"/><Relationship Id="rId866" Type="http://schemas.openxmlformats.org/officeDocument/2006/relationships/hyperlink" Target="mailto:tim.oneil@philips.com" TargetMode="External"/><Relationship Id="rId1289" Type="http://schemas.openxmlformats.org/officeDocument/2006/relationships/hyperlink" Target="mailto:tim.oneil@philips.com" TargetMode="External"/><Relationship Id="rId1412" Type="http://schemas.openxmlformats.org/officeDocument/2006/relationships/hyperlink" Target="mailto:tim.oneil@philips.com" TargetMode="External"/><Relationship Id="rId1496" Type="http://schemas.openxmlformats.org/officeDocument/2006/relationships/hyperlink" Target="mailto:tim.oneil@philips.com" TargetMode="External"/><Relationship Id="rId214" Type="http://schemas.openxmlformats.org/officeDocument/2006/relationships/hyperlink" Target="mailto:tim.oneil@philips.com" TargetMode="External"/><Relationship Id="rId298" Type="http://schemas.openxmlformats.org/officeDocument/2006/relationships/hyperlink" Target="mailto:tim.oneil@philips.com" TargetMode="External"/><Relationship Id="rId421" Type="http://schemas.openxmlformats.org/officeDocument/2006/relationships/hyperlink" Target="mailto:tim.oneil@philips.com" TargetMode="External"/><Relationship Id="rId519" Type="http://schemas.openxmlformats.org/officeDocument/2006/relationships/hyperlink" Target="mailto:tim.oneil@philips.com" TargetMode="External"/><Relationship Id="rId1051" Type="http://schemas.openxmlformats.org/officeDocument/2006/relationships/hyperlink" Target="mailto:tim.oneil@philips.com" TargetMode="External"/><Relationship Id="rId1149" Type="http://schemas.openxmlformats.org/officeDocument/2006/relationships/hyperlink" Target="mailto:tim.oneil@philips.com" TargetMode="External"/><Relationship Id="rId1356" Type="http://schemas.openxmlformats.org/officeDocument/2006/relationships/hyperlink" Target="mailto:tim.oneil@philips.com" TargetMode="External"/><Relationship Id="rId158" Type="http://schemas.openxmlformats.org/officeDocument/2006/relationships/hyperlink" Target="mailto:tim.oneil@philips.com" TargetMode="External"/><Relationship Id="rId726" Type="http://schemas.openxmlformats.org/officeDocument/2006/relationships/hyperlink" Target="mailto:tim.oneil@philips.com" TargetMode="External"/><Relationship Id="rId933" Type="http://schemas.openxmlformats.org/officeDocument/2006/relationships/hyperlink" Target="mailto:tim.oneil@philips.com" TargetMode="External"/><Relationship Id="rId1009" Type="http://schemas.openxmlformats.org/officeDocument/2006/relationships/hyperlink" Target="mailto:tim.oneil@philips.com" TargetMode="External"/><Relationship Id="rId62" Type="http://schemas.openxmlformats.org/officeDocument/2006/relationships/hyperlink" Target="mailto:tim.oneil@philips.com" TargetMode="External"/><Relationship Id="rId365" Type="http://schemas.openxmlformats.org/officeDocument/2006/relationships/hyperlink" Target="mailto:tim.oneil@philips.com" TargetMode="External"/><Relationship Id="rId572" Type="http://schemas.openxmlformats.org/officeDocument/2006/relationships/hyperlink" Target="mailto:Stephanie.garrigan@lifeline.com" TargetMode="External"/><Relationship Id="rId1216" Type="http://schemas.openxmlformats.org/officeDocument/2006/relationships/hyperlink" Target="mailto:tim.oneil@philips.com" TargetMode="External"/><Relationship Id="rId1423" Type="http://schemas.openxmlformats.org/officeDocument/2006/relationships/hyperlink" Target="mailto:tim.oneil@philips.com" TargetMode="External"/><Relationship Id="rId225" Type="http://schemas.openxmlformats.org/officeDocument/2006/relationships/hyperlink" Target="mailto:tim.oneil@philips.com" TargetMode="External"/><Relationship Id="rId432" Type="http://schemas.openxmlformats.org/officeDocument/2006/relationships/hyperlink" Target="mailto:tim.oneil@philips.com" TargetMode="External"/><Relationship Id="rId877" Type="http://schemas.openxmlformats.org/officeDocument/2006/relationships/hyperlink" Target="mailto:tim.oneil@philips.com" TargetMode="External"/><Relationship Id="rId1062" Type="http://schemas.openxmlformats.org/officeDocument/2006/relationships/hyperlink" Target="mailto:tim.oneil@philips.com" TargetMode="External"/><Relationship Id="rId737" Type="http://schemas.openxmlformats.org/officeDocument/2006/relationships/hyperlink" Target="mailto:tim.oneil@philips.com" TargetMode="External"/><Relationship Id="rId944" Type="http://schemas.openxmlformats.org/officeDocument/2006/relationships/hyperlink" Target="mailto:tim.oneil@philips.com" TargetMode="External"/><Relationship Id="rId1367" Type="http://schemas.openxmlformats.org/officeDocument/2006/relationships/hyperlink" Target="mailto:tim.oneil@philips.com" TargetMode="External"/><Relationship Id="rId73" Type="http://schemas.openxmlformats.org/officeDocument/2006/relationships/hyperlink" Target="mailto:tim.oneil@philips.com" TargetMode="External"/><Relationship Id="rId169" Type="http://schemas.openxmlformats.org/officeDocument/2006/relationships/hyperlink" Target="mailto:tim.oneil@philips.com" TargetMode="External"/><Relationship Id="rId376" Type="http://schemas.openxmlformats.org/officeDocument/2006/relationships/hyperlink" Target="mailto:tim.oneil@philips.com" TargetMode="External"/><Relationship Id="rId583" Type="http://schemas.openxmlformats.org/officeDocument/2006/relationships/hyperlink" Target="mailto:tim.oneil@philips.com" TargetMode="External"/><Relationship Id="rId790" Type="http://schemas.openxmlformats.org/officeDocument/2006/relationships/hyperlink" Target="mailto:tim.oneil@philips.com" TargetMode="External"/><Relationship Id="rId804" Type="http://schemas.openxmlformats.org/officeDocument/2006/relationships/hyperlink" Target="mailto:tim.oneil@philips.com" TargetMode="External"/><Relationship Id="rId1227" Type="http://schemas.openxmlformats.org/officeDocument/2006/relationships/hyperlink" Target="mailto:tim.oneil@philips.com" TargetMode="External"/><Relationship Id="rId1434" Type="http://schemas.openxmlformats.org/officeDocument/2006/relationships/hyperlink" Target="mailto:tim.oneil@philips.com" TargetMode="External"/><Relationship Id="rId4" Type="http://schemas.openxmlformats.org/officeDocument/2006/relationships/hyperlink" Target="mailto:tim.oneil@philips.com" TargetMode="External"/><Relationship Id="rId236" Type="http://schemas.openxmlformats.org/officeDocument/2006/relationships/hyperlink" Target="mailto:tim.oneil@philips.com" TargetMode="External"/><Relationship Id="rId443" Type="http://schemas.openxmlformats.org/officeDocument/2006/relationships/hyperlink" Target="mailto:tim.oneil@philips.com" TargetMode="External"/><Relationship Id="rId650" Type="http://schemas.openxmlformats.org/officeDocument/2006/relationships/hyperlink" Target="mailto:tim.oneil@philips.com" TargetMode="External"/><Relationship Id="rId888" Type="http://schemas.openxmlformats.org/officeDocument/2006/relationships/hyperlink" Target="mailto:tim.oneil@philips.com" TargetMode="External"/><Relationship Id="rId1073" Type="http://schemas.openxmlformats.org/officeDocument/2006/relationships/hyperlink" Target="mailto:tim.oneil@philips.com" TargetMode="External"/><Relationship Id="rId1280" Type="http://schemas.openxmlformats.org/officeDocument/2006/relationships/hyperlink" Target="mailto:tim.oneil@philips.com" TargetMode="External"/><Relationship Id="rId1501" Type="http://schemas.openxmlformats.org/officeDocument/2006/relationships/hyperlink" Target="mailto:tim.oneil@philips.com" TargetMode="External"/><Relationship Id="rId303" Type="http://schemas.openxmlformats.org/officeDocument/2006/relationships/hyperlink" Target="mailto:tim.oneil@philips.com" TargetMode="External"/><Relationship Id="rId748" Type="http://schemas.openxmlformats.org/officeDocument/2006/relationships/hyperlink" Target="mailto:tim.oneil@philips.com" TargetMode="External"/><Relationship Id="rId955" Type="http://schemas.openxmlformats.org/officeDocument/2006/relationships/hyperlink" Target="mailto:tim.oneil@philips.com" TargetMode="External"/><Relationship Id="rId1140" Type="http://schemas.openxmlformats.org/officeDocument/2006/relationships/hyperlink" Target="mailto:tim.oneil@philips.com" TargetMode="External"/><Relationship Id="rId1378" Type="http://schemas.openxmlformats.org/officeDocument/2006/relationships/hyperlink" Target="mailto:tim.oneil@philips.com" TargetMode="External"/><Relationship Id="rId84" Type="http://schemas.openxmlformats.org/officeDocument/2006/relationships/hyperlink" Target="mailto:tim.oneil@philips.com" TargetMode="External"/><Relationship Id="rId387" Type="http://schemas.openxmlformats.org/officeDocument/2006/relationships/hyperlink" Target="mailto:tim.oneil@philips.com" TargetMode="External"/><Relationship Id="rId510" Type="http://schemas.openxmlformats.org/officeDocument/2006/relationships/hyperlink" Target="mailto:tim.oneil@philips.com" TargetMode="External"/><Relationship Id="rId594" Type="http://schemas.openxmlformats.org/officeDocument/2006/relationships/hyperlink" Target="mailto:tim.oneil@philips.com" TargetMode="External"/><Relationship Id="rId608" Type="http://schemas.openxmlformats.org/officeDocument/2006/relationships/hyperlink" Target="mailto:tim.oneil@philips.com" TargetMode="External"/><Relationship Id="rId815" Type="http://schemas.openxmlformats.org/officeDocument/2006/relationships/hyperlink" Target="mailto:tim.oneil@philips.com" TargetMode="External"/><Relationship Id="rId1238" Type="http://schemas.openxmlformats.org/officeDocument/2006/relationships/hyperlink" Target="mailto:tim.oneil@philips.com" TargetMode="External"/><Relationship Id="rId1445" Type="http://schemas.openxmlformats.org/officeDocument/2006/relationships/hyperlink" Target="mailto:tim.oneil@philips.com" TargetMode="External"/><Relationship Id="rId247" Type="http://schemas.openxmlformats.org/officeDocument/2006/relationships/hyperlink" Target="mailto:tim.oneil@philips.com" TargetMode="External"/><Relationship Id="rId899" Type="http://schemas.openxmlformats.org/officeDocument/2006/relationships/hyperlink" Target="mailto:tim.oneil@philips.com" TargetMode="External"/><Relationship Id="rId1000" Type="http://schemas.openxmlformats.org/officeDocument/2006/relationships/hyperlink" Target="mailto:tim.oneil@philips.com" TargetMode="External"/><Relationship Id="rId1084" Type="http://schemas.openxmlformats.org/officeDocument/2006/relationships/hyperlink" Target="mailto:tim.oneil@philips.com" TargetMode="External"/><Relationship Id="rId1305" Type="http://schemas.openxmlformats.org/officeDocument/2006/relationships/hyperlink" Target="mailto:tim.oneil@philips.com" TargetMode="External"/><Relationship Id="rId107" Type="http://schemas.openxmlformats.org/officeDocument/2006/relationships/hyperlink" Target="mailto:tim.oneil@philips.com" TargetMode="External"/><Relationship Id="rId454" Type="http://schemas.openxmlformats.org/officeDocument/2006/relationships/hyperlink" Target="mailto:tim.oneil@philips.com" TargetMode="External"/><Relationship Id="rId661" Type="http://schemas.openxmlformats.org/officeDocument/2006/relationships/hyperlink" Target="mailto:tim.oneil@philips.com" TargetMode="External"/><Relationship Id="rId759" Type="http://schemas.openxmlformats.org/officeDocument/2006/relationships/hyperlink" Target="mailto:tim.oneil@philips.com" TargetMode="External"/><Relationship Id="rId966" Type="http://schemas.openxmlformats.org/officeDocument/2006/relationships/hyperlink" Target="mailto:tim.oneil@philips.com" TargetMode="External"/><Relationship Id="rId1291" Type="http://schemas.openxmlformats.org/officeDocument/2006/relationships/hyperlink" Target="mailto:tim.oneil@philips.com" TargetMode="External"/><Relationship Id="rId1389" Type="http://schemas.openxmlformats.org/officeDocument/2006/relationships/hyperlink" Target="mailto:tim.oneil@philips.com" TargetMode="External"/><Relationship Id="rId1512" Type="http://schemas.openxmlformats.org/officeDocument/2006/relationships/hyperlink" Target="mailto:Dante.Mignucci@connectamerica.com" TargetMode="External"/><Relationship Id="rId11" Type="http://schemas.openxmlformats.org/officeDocument/2006/relationships/hyperlink" Target="mailto:tim.oneil@philips.com" TargetMode="External"/><Relationship Id="rId314" Type="http://schemas.openxmlformats.org/officeDocument/2006/relationships/hyperlink" Target="mailto:tim.oneil@philips.com" TargetMode="External"/><Relationship Id="rId398" Type="http://schemas.openxmlformats.org/officeDocument/2006/relationships/hyperlink" Target="mailto:tim.oneil@philips.com" TargetMode="External"/><Relationship Id="rId521" Type="http://schemas.openxmlformats.org/officeDocument/2006/relationships/hyperlink" Target="mailto:tim.oneil@philips.com" TargetMode="External"/><Relationship Id="rId619" Type="http://schemas.openxmlformats.org/officeDocument/2006/relationships/hyperlink" Target="mailto:tim.oneil@philips.com" TargetMode="External"/><Relationship Id="rId1151" Type="http://schemas.openxmlformats.org/officeDocument/2006/relationships/hyperlink" Target="mailto:tim.oneil@philips.com" TargetMode="External"/><Relationship Id="rId1249" Type="http://schemas.openxmlformats.org/officeDocument/2006/relationships/hyperlink" Target="mailto:tim.oneil@philips.com" TargetMode="External"/><Relationship Id="rId95" Type="http://schemas.openxmlformats.org/officeDocument/2006/relationships/hyperlink" Target="mailto:tim.oneil@philips.com" TargetMode="External"/><Relationship Id="rId160" Type="http://schemas.openxmlformats.org/officeDocument/2006/relationships/hyperlink" Target="mailto:tim.oneil@philips.com" TargetMode="External"/><Relationship Id="rId826" Type="http://schemas.openxmlformats.org/officeDocument/2006/relationships/hyperlink" Target="mailto:tim.oneil@philips.com" TargetMode="External"/><Relationship Id="rId1011" Type="http://schemas.openxmlformats.org/officeDocument/2006/relationships/hyperlink" Target="mailto:tim.oneil@philips.com" TargetMode="External"/><Relationship Id="rId1109" Type="http://schemas.openxmlformats.org/officeDocument/2006/relationships/hyperlink" Target="mailto:tim.oneil@philips.com" TargetMode="External"/><Relationship Id="rId1456" Type="http://schemas.openxmlformats.org/officeDocument/2006/relationships/hyperlink" Target="mailto:tim.oneil@philips.com" TargetMode="External"/><Relationship Id="rId258" Type="http://schemas.openxmlformats.org/officeDocument/2006/relationships/hyperlink" Target="mailto:tim.oneil@philips.com" TargetMode="External"/><Relationship Id="rId465" Type="http://schemas.openxmlformats.org/officeDocument/2006/relationships/hyperlink" Target="mailto:tim.oneil@philips.com" TargetMode="External"/><Relationship Id="rId672" Type="http://schemas.openxmlformats.org/officeDocument/2006/relationships/hyperlink" Target="mailto:tim.oneil@philips.com" TargetMode="External"/><Relationship Id="rId1095" Type="http://schemas.openxmlformats.org/officeDocument/2006/relationships/hyperlink" Target="mailto:tim.oneil@philips.com" TargetMode="External"/><Relationship Id="rId1316" Type="http://schemas.openxmlformats.org/officeDocument/2006/relationships/hyperlink" Target="mailto:tim.oneil@philips.com" TargetMode="External"/><Relationship Id="rId22" Type="http://schemas.openxmlformats.org/officeDocument/2006/relationships/hyperlink" Target="mailto:tim.oneil@philips.com" TargetMode="External"/><Relationship Id="rId118" Type="http://schemas.openxmlformats.org/officeDocument/2006/relationships/hyperlink" Target="mailto:tim.oneil@philips.com" TargetMode="External"/><Relationship Id="rId325" Type="http://schemas.openxmlformats.org/officeDocument/2006/relationships/hyperlink" Target="mailto:tim.oneil@philips.com" TargetMode="External"/><Relationship Id="rId532" Type="http://schemas.openxmlformats.org/officeDocument/2006/relationships/hyperlink" Target="mailto:tim.oneil@philips.com" TargetMode="External"/><Relationship Id="rId977" Type="http://schemas.openxmlformats.org/officeDocument/2006/relationships/hyperlink" Target="mailto:tim.oneil@philips.com" TargetMode="External"/><Relationship Id="rId1162" Type="http://schemas.openxmlformats.org/officeDocument/2006/relationships/hyperlink" Target="mailto:tim.oneil@philips.com" TargetMode="External"/><Relationship Id="rId171" Type="http://schemas.openxmlformats.org/officeDocument/2006/relationships/hyperlink" Target="mailto:tim.oneil@philips.com" TargetMode="External"/><Relationship Id="rId837" Type="http://schemas.openxmlformats.org/officeDocument/2006/relationships/hyperlink" Target="mailto:tim.oneil@philips.com" TargetMode="External"/><Relationship Id="rId1022" Type="http://schemas.openxmlformats.org/officeDocument/2006/relationships/hyperlink" Target="mailto:tim.oneil@philips.com" TargetMode="External"/><Relationship Id="rId1467" Type="http://schemas.openxmlformats.org/officeDocument/2006/relationships/hyperlink" Target="mailto:tim.oneil@philips.com" TargetMode="External"/><Relationship Id="rId269" Type="http://schemas.openxmlformats.org/officeDocument/2006/relationships/hyperlink" Target="mailto:tim.oneil@philips.com" TargetMode="External"/><Relationship Id="rId476" Type="http://schemas.openxmlformats.org/officeDocument/2006/relationships/hyperlink" Target="mailto:tim.oneil@philips.com" TargetMode="External"/><Relationship Id="rId683" Type="http://schemas.openxmlformats.org/officeDocument/2006/relationships/hyperlink" Target="mailto:tim.oneil@philips.com" TargetMode="External"/><Relationship Id="rId890" Type="http://schemas.openxmlformats.org/officeDocument/2006/relationships/hyperlink" Target="mailto:tim.oneil@philips.com" TargetMode="External"/><Relationship Id="rId904" Type="http://schemas.openxmlformats.org/officeDocument/2006/relationships/hyperlink" Target="mailto:tim.oneil@philips.com" TargetMode="External"/><Relationship Id="rId1327" Type="http://schemas.openxmlformats.org/officeDocument/2006/relationships/hyperlink" Target="mailto:tim.oneil@philips.com" TargetMode="External"/><Relationship Id="rId33" Type="http://schemas.openxmlformats.org/officeDocument/2006/relationships/hyperlink" Target="mailto:tim.oneil@philips.com" TargetMode="External"/><Relationship Id="rId129" Type="http://schemas.openxmlformats.org/officeDocument/2006/relationships/hyperlink" Target="mailto:tim.oneil@philips.com" TargetMode="External"/><Relationship Id="rId336" Type="http://schemas.openxmlformats.org/officeDocument/2006/relationships/hyperlink" Target="mailto:tim.oneil@philips.com" TargetMode="External"/><Relationship Id="rId543" Type="http://schemas.openxmlformats.org/officeDocument/2006/relationships/hyperlink" Target="mailto:tim.oneil@philips.com" TargetMode="External"/><Relationship Id="rId988" Type="http://schemas.openxmlformats.org/officeDocument/2006/relationships/hyperlink" Target="mailto:tim.oneil@philips.com" TargetMode="External"/><Relationship Id="rId1173" Type="http://schemas.openxmlformats.org/officeDocument/2006/relationships/hyperlink" Target="mailto:tim.oneil@philips.com" TargetMode="External"/><Relationship Id="rId1380" Type="http://schemas.openxmlformats.org/officeDocument/2006/relationships/hyperlink" Target="mailto:tim.oneil@philips.com" TargetMode="External"/><Relationship Id="rId182" Type="http://schemas.openxmlformats.org/officeDocument/2006/relationships/hyperlink" Target="mailto:tim.oneil@philips.com" TargetMode="External"/><Relationship Id="rId403" Type="http://schemas.openxmlformats.org/officeDocument/2006/relationships/hyperlink" Target="mailto:tim.oneil@philips.com" TargetMode="External"/><Relationship Id="rId750" Type="http://schemas.openxmlformats.org/officeDocument/2006/relationships/hyperlink" Target="mailto:tim.oneil@philips.com" TargetMode="External"/><Relationship Id="rId848" Type="http://schemas.openxmlformats.org/officeDocument/2006/relationships/hyperlink" Target="mailto:tim.oneil@philips.com" TargetMode="External"/><Relationship Id="rId1033" Type="http://schemas.openxmlformats.org/officeDocument/2006/relationships/hyperlink" Target="mailto:tim.oneil@philips.com" TargetMode="External"/><Relationship Id="rId1478" Type="http://schemas.openxmlformats.org/officeDocument/2006/relationships/hyperlink" Target="mailto:tim.oneil@philips.com" TargetMode="External"/><Relationship Id="rId487" Type="http://schemas.openxmlformats.org/officeDocument/2006/relationships/hyperlink" Target="mailto:tim.oneil@philips.com" TargetMode="External"/><Relationship Id="rId610" Type="http://schemas.openxmlformats.org/officeDocument/2006/relationships/hyperlink" Target="mailto:tim.oneil@philips.com" TargetMode="External"/><Relationship Id="rId694" Type="http://schemas.openxmlformats.org/officeDocument/2006/relationships/hyperlink" Target="mailto:tim.oneil@philips.com" TargetMode="External"/><Relationship Id="rId708" Type="http://schemas.openxmlformats.org/officeDocument/2006/relationships/hyperlink" Target="mailto:tim.oneil@philips.com" TargetMode="External"/><Relationship Id="rId915" Type="http://schemas.openxmlformats.org/officeDocument/2006/relationships/hyperlink" Target="mailto:tim.oneil@philips.com" TargetMode="External"/><Relationship Id="rId1240" Type="http://schemas.openxmlformats.org/officeDocument/2006/relationships/hyperlink" Target="mailto:tim.oneil@philips.com" TargetMode="External"/><Relationship Id="rId1338" Type="http://schemas.openxmlformats.org/officeDocument/2006/relationships/hyperlink" Target="mailto:tim.oneil@philips.com" TargetMode="External"/><Relationship Id="rId347" Type="http://schemas.openxmlformats.org/officeDocument/2006/relationships/hyperlink" Target="mailto:tim.oneil@philips.com" TargetMode="External"/><Relationship Id="rId999" Type="http://schemas.openxmlformats.org/officeDocument/2006/relationships/hyperlink" Target="mailto:tim.oneil@philips.com" TargetMode="External"/><Relationship Id="rId1100" Type="http://schemas.openxmlformats.org/officeDocument/2006/relationships/hyperlink" Target="mailto:tim.oneil@philips.com" TargetMode="External"/><Relationship Id="rId1184" Type="http://schemas.openxmlformats.org/officeDocument/2006/relationships/hyperlink" Target="mailto:tim.oneil@philips.com" TargetMode="External"/><Relationship Id="rId1405" Type="http://schemas.openxmlformats.org/officeDocument/2006/relationships/hyperlink" Target="mailto:tim.oneil@philips.com" TargetMode="External"/><Relationship Id="rId44" Type="http://schemas.openxmlformats.org/officeDocument/2006/relationships/hyperlink" Target="mailto:tim.oneil@philips.com" TargetMode="External"/><Relationship Id="rId554" Type="http://schemas.openxmlformats.org/officeDocument/2006/relationships/hyperlink" Target="mailto:tim.oneil@philips.com" TargetMode="External"/><Relationship Id="rId761" Type="http://schemas.openxmlformats.org/officeDocument/2006/relationships/hyperlink" Target="mailto:tim.oneil@philips.com" TargetMode="External"/><Relationship Id="rId859" Type="http://schemas.openxmlformats.org/officeDocument/2006/relationships/hyperlink" Target="mailto:tim.oneil@philips.com" TargetMode="External"/><Relationship Id="rId1391" Type="http://schemas.openxmlformats.org/officeDocument/2006/relationships/hyperlink" Target="mailto:tim.oneil@philips.com" TargetMode="External"/><Relationship Id="rId1489" Type="http://schemas.openxmlformats.org/officeDocument/2006/relationships/hyperlink" Target="mailto:tim.oneil@philips.com" TargetMode="External"/><Relationship Id="rId193" Type="http://schemas.openxmlformats.org/officeDocument/2006/relationships/hyperlink" Target="mailto:tim.oneil@philips.com" TargetMode="External"/><Relationship Id="rId207" Type="http://schemas.openxmlformats.org/officeDocument/2006/relationships/hyperlink" Target="mailto:tim.oneil@philips.com" TargetMode="External"/><Relationship Id="rId414" Type="http://schemas.openxmlformats.org/officeDocument/2006/relationships/hyperlink" Target="mailto:tim.oneil@philips.com" TargetMode="External"/><Relationship Id="rId498" Type="http://schemas.openxmlformats.org/officeDocument/2006/relationships/hyperlink" Target="mailto:tim.oneil@philips.com" TargetMode="External"/><Relationship Id="rId621" Type="http://schemas.openxmlformats.org/officeDocument/2006/relationships/hyperlink" Target="mailto:tim.oneil@philips.com" TargetMode="External"/><Relationship Id="rId1044" Type="http://schemas.openxmlformats.org/officeDocument/2006/relationships/hyperlink" Target="mailto:tim.oneil@philips.com" TargetMode="External"/><Relationship Id="rId1251" Type="http://schemas.openxmlformats.org/officeDocument/2006/relationships/hyperlink" Target="mailto:tim.oneil@philips.com" TargetMode="External"/><Relationship Id="rId1349" Type="http://schemas.openxmlformats.org/officeDocument/2006/relationships/hyperlink" Target="mailto:tim.oneil@philips.com" TargetMode="External"/><Relationship Id="rId260" Type="http://schemas.openxmlformats.org/officeDocument/2006/relationships/hyperlink" Target="mailto:tim.oneil@philips.com" TargetMode="External"/><Relationship Id="rId719" Type="http://schemas.openxmlformats.org/officeDocument/2006/relationships/hyperlink" Target="mailto:tim.oneil@philips.com" TargetMode="External"/><Relationship Id="rId926" Type="http://schemas.openxmlformats.org/officeDocument/2006/relationships/hyperlink" Target="mailto:tim.oneil@philips.com" TargetMode="External"/><Relationship Id="rId1111" Type="http://schemas.openxmlformats.org/officeDocument/2006/relationships/hyperlink" Target="mailto:tim.oneil@philips.com" TargetMode="External"/><Relationship Id="rId55" Type="http://schemas.openxmlformats.org/officeDocument/2006/relationships/hyperlink" Target="mailto:tim.oneil@philips.com" TargetMode="External"/><Relationship Id="rId120" Type="http://schemas.openxmlformats.org/officeDocument/2006/relationships/hyperlink" Target="mailto:tim.oneil@philips.com" TargetMode="External"/><Relationship Id="rId358" Type="http://schemas.openxmlformats.org/officeDocument/2006/relationships/hyperlink" Target="mailto:tim.oneil@philips.com" TargetMode="External"/><Relationship Id="rId565" Type="http://schemas.openxmlformats.org/officeDocument/2006/relationships/hyperlink" Target="mailto:tim.oneil@philips.com" TargetMode="External"/><Relationship Id="rId772" Type="http://schemas.openxmlformats.org/officeDocument/2006/relationships/hyperlink" Target="mailto:tim.oneil@philips.com" TargetMode="External"/><Relationship Id="rId1195" Type="http://schemas.openxmlformats.org/officeDocument/2006/relationships/hyperlink" Target="mailto:tim.oneil@philips.com" TargetMode="External"/><Relationship Id="rId1209" Type="http://schemas.openxmlformats.org/officeDocument/2006/relationships/hyperlink" Target="mailto:tim.oneil@philips.com" TargetMode="External"/><Relationship Id="rId1416" Type="http://schemas.openxmlformats.org/officeDocument/2006/relationships/hyperlink" Target="mailto:tim.oneil@philips.com" TargetMode="External"/><Relationship Id="rId218" Type="http://schemas.openxmlformats.org/officeDocument/2006/relationships/hyperlink" Target="mailto:tim.oneil@philips.com" TargetMode="External"/><Relationship Id="rId425" Type="http://schemas.openxmlformats.org/officeDocument/2006/relationships/hyperlink" Target="mailto:tim.oneil@philips.com" TargetMode="External"/><Relationship Id="rId632" Type="http://schemas.openxmlformats.org/officeDocument/2006/relationships/hyperlink" Target="mailto:tim.oneil@philips.com" TargetMode="External"/><Relationship Id="rId1055" Type="http://schemas.openxmlformats.org/officeDocument/2006/relationships/hyperlink" Target="mailto:tim.oneil@philips.com" TargetMode="External"/><Relationship Id="rId1262" Type="http://schemas.openxmlformats.org/officeDocument/2006/relationships/hyperlink" Target="mailto:tim.oneil@philips.com" TargetMode="External"/><Relationship Id="rId271" Type="http://schemas.openxmlformats.org/officeDocument/2006/relationships/hyperlink" Target="mailto:tim.oneil@philips.com" TargetMode="External"/><Relationship Id="rId937" Type="http://schemas.openxmlformats.org/officeDocument/2006/relationships/hyperlink" Target="mailto:tim.oneil@philips.com" TargetMode="External"/><Relationship Id="rId1122" Type="http://schemas.openxmlformats.org/officeDocument/2006/relationships/hyperlink" Target="mailto:tim.oneil@philips.com" TargetMode="External"/><Relationship Id="rId66" Type="http://schemas.openxmlformats.org/officeDocument/2006/relationships/hyperlink" Target="mailto:tim.oneil@philips.com" TargetMode="External"/><Relationship Id="rId131" Type="http://schemas.openxmlformats.org/officeDocument/2006/relationships/hyperlink" Target="mailto:tim.oneil@philips.com" TargetMode="External"/><Relationship Id="rId369" Type="http://schemas.openxmlformats.org/officeDocument/2006/relationships/hyperlink" Target="mailto:tim.oneil@philips.com" TargetMode="External"/><Relationship Id="rId576" Type="http://schemas.openxmlformats.org/officeDocument/2006/relationships/hyperlink" Target="mailto:tim.oneil@philips.com" TargetMode="External"/><Relationship Id="rId783" Type="http://schemas.openxmlformats.org/officeDocument/2006/relationships/hyperlink" Target="mailto:tim.oneil@philips.com" TargetMode="External"/><Relationship Id="rId990" Type="http://schemas.openxmlformats.org/officeDocument/2006/relationships/hyperlink" Target="mailto:tim.oneil@philips.com" TargetMode="External"/><Relationship Id="rId1427" Type="http://schemas.openxmlformats.org/officeDocument/2006/relationships/hyperlink" Target="mailto:tim.oneil@philips.com" TargetMode="External"/><Relationship Id="rId229" Type="http://schemas.openxmlformats.org/officeDocument/2006/relationships/hyperlink" Target="mailto:tim.oneil@philips.com" TargetMode="External"/><Relationship Id="rId436" Type="http://schemas.openxmlformats.org/officeDocument/2006/relationships/hyperlink" Target="mailto:tim.oneil@philips.com" TargetMode="External"/><Relationship Id="rId643" Type="http://schemas.openxmlformats.org/officeDocument/2006/relationships/hyperlink" Target="mailto:tim.oneil@philips.com" TargetMode="External"/><Relationship Id="rId1066" Type="http://schemas.openxmlformats.org/officeDocument/2006/relationships/hyperlink" Target="mailto:tim.oneil@philips.com" TargetMode="External"/><Relationship Id="rId1273" Type="http://schemas.openxmlformats.org/officeDocument/2006/relationships/hyperlink" Target="mailto:tim.oneil@philips.com" TargetMode="External"/><Relationship Id="rId1480" Type="http://schemas.openxmlformats.org/officeDocument/2006/relationships/hyperlink" Target="mailto:tim.oneil@philips.com" TargetMode="External"/><Relationship Id="rId850" Type="http://schemas.openxmlformats.org/officeDocument/2006/relationships/hyperlink" Target="mailto:tim.oneil@philips.com" TargetMode="External"/><Relationship Id="rId948" Type="http://schemas.openxmlformats.org/officeDocument/2006/relationships/hyperlink" Target="mailto:tim.oneil@philips.com" TargetMode="External"/><Relationship Id="rId1133" Type="http://schemas.openxmlformats.org/officeDocument/2006/relationships/hyperlink" Target="mailto:tim.oneil@philips.com" TargetMode="External"/><Relationship Id="rId77" Type="http://schemas.openxmlformats.org/officeDocument/2006/relationships/hyperlink" Target="mailto:tim.oneil@philips.com" TargetMode="External"/><Relationship Id="rId282" Type="http://schemas.openxmlformats.org/officeDocument/2006/relationships/hyperlink" Target="mailto:tim.oneil@philips.com" TargetMode="External"/><Relationship Id="rId503" Type="http://schemas.openxmlformats.org/officeDocument/2006/relationships/hyperlink" Target="mailto:tim.oneil@philips.com" TargetMode="External"/><Relationship Id="rId587" Type="http://schemas.openxmlformats.org/officeDocument/2006/relationships/hyperlink" Target="mailto:tim.oneil@philips.com" TargetMode="External"/><Relationship Id="rId710" Type="http://schemas.openxmlformats.org/officeDocument/2006/relationships/hyperlink" Target="mailto:tim.oneil@philips.com" TargetMode="External"/><Relationship Id="rId808" Type="http://schemas.openxmlformats.org/officeDocument/2006/relationships/hyperlink" Target="mailto:tim.oneil@philips.com" TargetMode="External"/><Relationship Id="rId1340" Type="http://schemas.openxmlformats.org/officeDocument/2006/relationships/hyperlink" Target="mailto:tim.oneil@philips.com" TargetMode="External"/><Relationship Id="rId1438" Type="http://schemas.openxmlformats.org/officeDocument/2006/relationships/hyperlink" Target="mailto:tim.oneil@philips.com" TargetMode="External"/><Relationship Id="rId8" Type="http://schemas.openxmlformats.org/officeDocument/2006/relationships/hyperlink" Target="mailto:tim.oneil@philips.com" TargetMode="External"/><Relationship Id="rId142" Type="http://schemas.openxmlformats.org/officeDocument/2006/relationships/hyperlink" Target="mailto:tim.oneil@philips.com" TargetMode="External"/><Relationship Id="rId447" Type="http://schemas.openxmlformats.org/officeDocument/2006/relationships/hyperlink" Target="mailto:tim.oneil@philips.com" TargetMode="External"/><Relationship Id="rId794" Type="http://schemas.openxmlformats.org/officeDocument/2006/relationships/hyperlink" Target="mailto:tim.oneil@philips.com" TargetMode="External"/><Relationship Id="rId1077" Type="http://schemas.openxmlformats.org/officeDocument/2006/relationships/hyperlink" Target="mailto:tim.oneil@philips.com" TargetMode="External"/><Relationship Id="rId1200" Type="http://schemas.openxmlformats.org/officeDocument/2006/relationships/hyperlink" Target="mailto:tim.oneil@philips.com" TargetMode="External"/><Relationship Id="rId654" Type="http://schemas.openxmlformats.org/officeDocument/2006/relationships/hyperlink" Target="mailto:tim.oneil@philips.com" TargetMode="External"/><Relationship Id="rId861" Type="http://schemas.openxmlformats.org/officeDocument/2006/relationships/hyperlink" Target="mailto:tim.oneil@philips.com" TargetMode="External"/><Relationship Id="rId959" Type="http://schemas.openxmlformats.org/officeDocument/2006/relationships/hyperlink" Target="mailto:tim.oneil@philips.com" TargetMode="External"/><Relationship Id="rId1284" Type="http://schemas.openxmlformats.org/officeDocument/2006/relationships/hyperlink" Target="mailto:tim.oneil@philips.com" TargetMode="External"/><Relationship Id="rId1491" Type="http://schemas.openxmlformats.org/officeDocument/2006/relationships/hyperlink" Target="mailto:tim.oneil@philips.com" TargetMode="External"/><Relationship Id="rId1505" Type="http://schemas.openxmlformats.org/officeDocument/2006/relationships/hyperlink" Target="mailto:tim.oneil@philips.com" TargetMode="External"/><Relationship Id="rId293" Type="http://schemas.openxmlformats.org/officeDocument/2006/relationships/hyperlink" Target="mailto:tim.oneil@philips.com" TargetMode="External"/><Relationship Id="rId307" Type="http://schemas.openxmlformats.org/officeDocument/2006/relationships/hyperlink" Target="mailto:tim.oneil@philips.com" TargetMode="External"/><Relationship Id="rId514" Type="http://schemas.openxmlformats.org/officeDocument/2006/relationships/hyperlink" Target="mailto:tim.oneil@philips.com" TargetMode="External"/><Relationship Id="rId721" Type="http://schemas.openxmlformats.org/officeDocument/2006/relationships/hyperlink" Target="mailto:tim.oneil@philips.com" TargetMode="External"/><Relationship Id="rId1144" Type="http://schemas.openxmlformats.org/officeDocument/2006/relationships/hyperlink" Target="mailto:tim.oneil@philips.com" TargetMode="External"/><Relationship Id="rId1351" Type="http://schemas.openxmlformats.org/officeDocument/2006/relationships/hyperlink" Target="mailto:tim.oneil@philips.com" TargetMode="External"/><Relationship Id="rId1449" Type="http://schemas.openxmlformats.org/officeDocument/2006/relationships/hyperlink" Target="mailto:tim.oneil@philips.com" TargetMode="External"/><Relationship Id="rId88" Type="http://schemas.openxmlformats.org/officeDocument/2006/relationships/hyperlink" Target="mailto:tim.oneil@philips.com" TargetMode="External"/><Relationship Id="rId153" Type="http://schemas.openxmlformats.org/officeDocument/2006/relationships/hyperlink" Target="mailto:tim.oneil@philips.com" TargetMode="External"/><Relationship Id="rId360" Type="http://schemas.openxmlformats.org/officeDocument/2006/relationships/hyperlink" Target="mailto:tim.oneil@philips.com" TargetMode="External"/><Relationship Id="rId598" Type="http://schemas.openxmlformats.org/officeDocument/2006/relationships/hyperlink" Target="mailto:tim.oneil@philips.com" TargetMode="External"/><Relationship Id="rId819" Type="http://schemas.openxmlformats.org/officeDocument/2006/relationships/hyperlink" Target="mailto:tim.oneil@philips.com" TargetMode="External"/><Relationship Id="rId1004" Type="http://schemas.openxmlformats.org/officeDocument/2006/relationships/hyperlink" Target="mailto:tim.oneil@philips.com" TargetMode="External"/><Relationship Id="rId1211" Type="http://schemas.openxmlformats.org/officeDocument/2006/relationships/hyperlink" Target="mailto:tim.oneil@philips.com" TargetMode="External"/><Relationship Id="rId220" Type="http://schemas.openxmlformats.org/officeDocument/2006/relationships/hyperlink" Target="mailto:tim.oneil@philips.com" TargetMode="External"/><Relationship Id="rId458" Type="http://schemas.openxmlformats.org/officeDocument/2006/relationships/hyperlink" Target="mailto:tim.oneil@philips.com" TargetMode="External"/><Relationship Id="rId665" Type="http://schemas.openxmlformats.org/officeDocument/2006/relationships/hyperlink" Target="mailto:tim.oneil@philips.com" TargetMode="External"/><Relationship Id="rId872" Type="http://schemas.openxmlformats.org/officeDocument/2006/relationships/hyperlink" Target="mailto:tim.oneil@philips.com" TargetMode="External"/><Relationship Id="rId1088" Type="http://schemas.openxmlformats.org/officeDocument/2006/relationships/hyperlink" Target="mailto:tim.oneil@philips.com" TargetMode="External"/><Relationship Id="rId1295" Type="http://schemas.openxmlformats.org/officeDocument/2006/relationships/hyperlink" Target="mailto:tim.oneil@philips.com" TargetMode="External"/><Relationship Id="rId1309" Type="http://schemas.openxmlformats.org/officeDocument/2006/relationships/hyperlink" Target="mailto:tim.oneil@philips.com" TargetMode="External"/><Relationship Id="rId1516" Type="http://schemas.openxmlformats.org/officeDocument/2006/relationships/hyperlink" Target="mailto:tyler.hedrick@connectamerica.com" TargetMode="External"/><Relationship Id="rId15" Type="http://schemas.openxmlformats.org/officeDocument/2006/relationships/hyperlink" Target="mailto:tim.oneil@philips.com" TargetMode="External"/><Relationship Id="rId318" Type="http://schemas.openxmlformats.org/officeDocument/2006/relationships/hyperlink" Target="mailto:tim.oneil@philips.com" TargetMode="External"/><Relationship Id="rId525" Type="http://schemas.openxmlformats.org/officeDocument/2006/relationships/hyperlink" Target="mailto:tim.oneil@philips.com" TargetMode="External"/><Relationship Id="rId732" Type="http://schemas.openxmlformats.org/officeDocument/2006/relationships/hyperlink" Target="mailto:tim.oneil@philips.com" TargetMode="External"/><Relationship Id="rId1155" Type="http://schemas.openxmlformats.org/officeDocument/2006/relationships/hyperlink" Target="mailto:tim.oneil@philips.com" TargetMode="External"/><Relationship Id="rId1362" Type="http://schemas.openxmlformats.org/officeDocument/2006/relationships/hyperlink" Target="mailto:tim.oneil@philips.com" TargetMode="External"/><Relationship Id="rId99" Type="http://schemas.openxmlformats.org/officeDocument/2006/relationships/hyperlink" Target="mailto:tim.oneil@philips.com" TargetMode="External"/><Relationship Id="rId164" Type="http://schemas.openxmlformats.org/officeDocument/2006/relationships/hyperlink" Target="mailto:tim.oneil@philips.com" TargetMode="External"/><Relationship Id="rId371" Type="http://schemas.openxmlformats.org/officeDocument/2006/relationships/hyperlink" Target="mailto:tim.oneil@philips.com" TargetMode="External"/><Relationship Id="rId1015" Type="http://schemas.openxmlformats.org/officeDocument/2006/relationships/hyperlink" Target="mailto:tim.oneil@philips.com" TargetMode="External"/><Relationship Id="rId1222" Type="http://schemas.openxmlformats.org/officeDocument/2006/relationships/hyperlink" Target="mailto:tim.oneil@philips.com" TargetMode="External"/><Relationship Id="rId469" Type="http://schemas.openxmlformats.org/officeDocument/2006/relationships/hyperlink" Target="mailto:tim.oneil@philips.com" TargetMode="External"/><Relationship Id="rId676" Type="http://schemas.openxmlformats.org/officeDocument/2006/relationships/hyperlink" Target="mailto:tim.oneil@philips.com" TargetMode="External"/><Relationship Id="rId883" Type="http://schemas.openxmlformats.org/officeDocument/2006/relationships/hyperlink" Target="mailto:tim.oneil@philips.com" TargetMode="External"/><Relationship Id="rId1099" Type="http://schemas.openxmlformats.org/officeDocument/2006/relationships/hyperlink" Target="mailto:tim.oneil@philips.com" TargetMode="External"/><Relationship Id="rId26" Type="http://schemas.openxmlformats.org/officeDocument/2006/relationships/hyperlink" Target="mailto:tim.oneil@philips.com" TargetMode="External"/><Relationship Id="rId231" Type="http://schemas.openxmlformats.org/officeDocument/2006/relationships/hyperlink" Target="mailto:tim.oneil@philips.com" TargetMode="External"/><Relationship Id="rId329" Type="http://schemas.openxmlformats.org/officeDocument/2006/relationships/hyperlink" Target="mailto:tim.oneil@philips.com" TargetMode="External"/><Relationship Id="rId536" Type="http://schemas.openxmlformats.org/officeDocument/2006/relationships/hyperlink" Target="mailto:tim.oneil@philips.com" TargetMode="External"/><Relationship Id="rId1166" Type="http://schemas.openxmlformats.org/officeDocument/2006/relationships/hyperlink" Target="mailto:tim.oneil@philips.com" TargetMode="External"/><Relationship Id="rId1373" Type="http://schemas.openxmlformats.org/officeDocument/2006/relationships/hyperlink" Target="mailto:tim.oneil@philips.com" TargetMode="External"/><Relationship Id="rId175" Type="http://schemas.openxmlformats.org/officeDocument/2006/relationships/hyperlink" Target="mailto:tim.oneil@philips.com" TargetMode="External"/><Relationship Id="rId743" Type="http://schemas.openxmlformats.org/officeDocument/2006/relationships/hyperlink" Target="mailto:tim.oneil@philips.com" TargetMode="External"/><Relationship Id="rId950" Type="http://schemas.openxmlformats.org/officeDocument/2006/relationships/hyperlink" Target="mailto:tim.oneil@philips.com" TargetMode="External"/><Relationship Id="rId1026" Type="http://schemas.openxmlformats.org/officeDocument/2006/relationships/hyperlink" Target="mailto:tim.oneil@philips.com" TargetMode="External"/><Relationship Id="rId382" Type="http://schemas.openxmlformats.org/officeDocument/2006/relationships/hyperlink" Target="mailto:tim.oneil@philips.com" TargetMode="External"/><Relationship Id="rId603" Type="http://schemas.openxmlformats.org/officeDocument/2006/relationships/hyperlink" Target="mailto:tim.oneil@philips.com" TargetMode="External"/><Relationship Id="rId687" Type="http://schemas.openxmlformats.org/officeDocument/2006/relationships/hyperlink" Target="mailto:tim.oneil@philips.com" TargetMode="External"/><Relationship Id="rId810" Type="http://schemas.openxmlformats.org/officeDocument/2006/relationships/hyperlink" Target="mailto:tim.oneil@philips.com" TargetMode="External"/><Relationship Id="rId908" Type="http://schemas.openxmlformats.org/officeDocument/2006/relationships/hyperlink" Target="mailto:tim.oneil@philips.com" TargetMode="External"/><Relationship Id="rId1233" Type="http://schemas.openxmlformats.org/officeDocument/2006/relationships/hyperlink" Target="mailto:tim.oneil@philips.com" TargetMode="External"/><Relationship Id="rId1440" Type="http://schemas.openxmlformats.org/officeDocument/2006/relationships/hyperlink" Target="mailto:tim.oneil@philips.com" TargetMode="External"/><Relationship Id="rId242" Type="http://schemas.openxmlformats.org/officeDocument/2006/relationships/hyperlink" Target="mailto:tim.oneil@philips.com" TargetMode="External"/><Relationship Id="rId894" Type="http://schemas.openxmlformats.org/officeDocument/2006/relationships/hyperlink" Target="mailto:tim.oneil@philips.com" TargetMode="External"/><Relationship Id="rId1177" Type="http://schemas.openxmlformats.org/officeDocument/2006/relationships/hyperlink" Target="mailto:tim.oneil@philips.com" TargetMode="External"/><Relationship Id="rId1300" Type="http://schemas.openxmlformats.org/officeDocument/2006/relationships/hyperlink" Target="mailto:tim.oneil@philips.com" TargetMode="External"/><Relationship Id="rId37" Type="http://schemas.openxmlformats.org/officeDocument/2006/relationships/hyperlink" Target="mailto:tim.oneil@philips.com" TargetMode="External"/><Relationship Id="rId102" Type="http://schemas.openxmlformats.org/officeDocument/2006/relationships/hyperlink" Target="mailto:tim.oneil@philips.com" TargetMode="External"/><Relationship Id="rId547" Type="http://schemas.openxmlformats.org/officeDocument/2006/relationships/hyperlink" Target="mailto:tim.oneil@philips.com" TargetMode="External"/><Relationship Id="rId754" Type="http://schemas.openxmlformats.org/officeDocument/2006/relationships/hyperlink" Target="mailto:tim.oneil@philips.com" TargetMode="External"/><Relationship Id="rId961" Type="http://schemas.openxmlformats.org/officeDocument/2006/relationships/hyperlink" Target="mailto:tim.oneil@philips.com" TargetMode="External"/><Relationship Id="rId1384" Type="http://schemas.openxmlformats.org/officeDocument/2006/relationships/hyperlink" Target="mailto:tim.oneil@philips.com" TargetMode="External"/><Relationship Id="rId90" Type="http://schemas.openxmlformats.org/officeDocument/2006/relationships/hyperlink" Target="mailto:tim.oneil@philips.com" TargetMode="External"/><Relationship Id="rId186" Type="http://schemas.openxmlformats.org/officeDocument/2006/relationships/hyperlink" Target="mailto:tim.oneil@philips.com" TargetMode="External"/><Relationship Id="rId393" Type="http://schemas.openxmlformats.org/officeDocument/2006/relationships/hyperlink" Target="mailto:tim.oneil@philips.com" TargetMode="External"/><Relationship Id="rId407" Type="http://schemas.openxmlformats.org/officeDocument/2006/relationships/hyperlink" Target="mailto:tim.oneil@philips.com" TargetMode="External"/><Relationship Id="rId614" Type="http://schemas.openxmlformats.org/officeDocument/2006/relationships/hyperlink" Target="mailto:tim.oneil@philips.com" TargetMode="External"/><Relationship Id="rId821" Type="http://schemas.openxmlformats.org/officeDocument/2006/relationships/hyperlink" Target="mailto:tim.oneil@philips.com" TargetMode="External"/><Relationship Id="rId1037" Type="http://schemas.openxmlformats.org/officeDocument/2006/relationships/hyperlink" Target="mailto:tim.oneil@philips.com" TargetMode="External"/><Relationship Id="rId1244" Type="http://schemas.openxmlformats.org/officeDocument/2006/relationships/hyperlink" Target="mailto:tim.oneil@philips.com" TargetMode="External"/><Relationship Id="rId1451" Type="http://schemas.openxmlformats.org/officeDocument/2006/relationships/hyperlink" Target="mailto:tim.oneil@philips.com" TargetMode="External"/><Relationship Id="rId253" Type="http://schemas.openxmlformats.org/officeDocument/2006/relationships/hyperlink" Target="mailto:tim.oneil@philips.com" TargetMode="External"/><Relationship Id="rId460" Type="http://schemas.openxmlformats.org/officeDocument/2006/relationships/hyperlink" Target="mailto:tim.oneil@philips.com" TargetMode="External"/><Relationship Id="rId698" Type="http://schemas.openxmlformats.org/officeDocument/2006/relationships/hyperlink" Target="mailto:tim.oneil@philips.com" TargetMode="External"/><Relationship Id="rId919" Type="http://schemas.openxmlformats.org/officeDocument/2006/relationships/hyperlink" Target="mailto:tim.oneil@philips.com" TargetMode="External"/><Relationship Id="rId1090" Type="http://schemas.openxmlformats.org/officeDocument/2006/relationships/hyperlink" Target="mailto:tim.oneil@philips.com" TargetMode="External"/><Relationship Id="rId1104" Type="http://schemas.openxmlformats.org/officeDocument/2006/relationships/hyperlink" Target="mailto:tim.oneil@philips.com" TargetMode="External"/><Relationship Id="rId1311" Type="http://schemas.openxmlformats.org/officeDocument/2006/relationships/hyperlink" Target="mailto:tim.oneil@philips.com" TargetMode="External"/><Relationship Id="rId48" Type="http://schemas.openxmlformats.org/officeDocument/2006/relationships/hyperlink" Target="mailto:tim.oneil@philips.com" TargetMode="External"/><Relationship Id="rId113" Type="http://schemas.openxmlformats.org/officeDocument/2006/relationships/hyperlink" Target="mailto:tim.oneil@philips.com" TargetMode="External"/><Relationship Id="rId320" Type="http://schemas.openxmlformats.org/officeDocument/2006/relationships/hyperlink" Target="mailto:tim.oneil@philips.com" TargetMode="External"/><Relationship Id="rId558" Type="http://schemas.openxmlformats.org/officeDocument/2006/relationships/hyperlink" Target="mailto:tim.oneil@philips.com" TargetMode="External"/><Relationship Id="rId765" Type="http://schemas.openxmlformats.org/officeDocument/2006/relationships/hyperlink" Target="mailto:tim.oneil@philips.com" TargetMode="External"/><Relationship Id="rId972" Type="http://schemas.openxmlformats.org/officeDocument/2006/relationships/hyperlink" Target="mailto:tim.oneil@philips.com" TargetMode="External"/><Relationship Id="rId1188" Type="http://schemas.openxmlformats.org/officeDocument/2006/relationships/hyperlink" Target="mailto:tim.oneil@philips.com" TargetMode="External"/><Relationship Id="rId1395" Type="http://schemas.openxmlformats.org/officeDocument/2006/relationships/hyperlink" Target="mailto:tim.oneil@philips.com" TargetMode="External"/><Relationship Id="rId1409" Type="http://schemas.openxmlformats.org/officeDocument/2006/relationships/hyperlink" Target="mailto:tim.oneil@philips.com" TargetMode="External"/><Relationship Id="rId197" Type="http://schemas.openxmlformats.org/officeDocument/2006/relationships/hyperlink" Target="mailto:tim.oneil@philips.com" TargetMode="External"/><Relationship Id="rId418" Type="http://schemas.openxmlformats.org/officeDocument/2006/relationships/hyperlink" Target="mailto:tim.oneil@philips.com" TargetMode="External"/><Relationship Id="rId625" Type="http://schemas.openxmlformats.org/officeDocument/2006/relationships/hyperlink" Target="mailto:tim.oneil@philips.com" TargetMode="External"/><Relationship Id="rId832" Type="http://schemas.openxmlformats.org/officeDocument/2006/relationships/hyperlink" Target="mailto:tim.oneil@philips.com" TargetMode="External"/><Relationship Id="rId1048" Type="http://schemas.openxmlformats.org/officeDocument/2006/relationships/hyperlink" Target="mailto:tim.oneil@philips.com" TargetMode="External"/><Relationship Id="rId1255" Type="http://schemas.openxmlformats.org/officeDocument/2006/relationships/hyperlink" Target="mailto:tim.oneil@philips.com" TargetMode="External"/><Relationship Id="rId1462" Type="http://schemas.openxmlformats.org/officeDocument/2006/relationships/hyperlink" Target="mailto:tim.oneil@philips.com" TargetMode="External"/><Relationship Id="rId264" Type="http://schemas.openxmlformats.org/officeDocument/2006/relationships/hyperlink" Target="mailto:tim.oneil@philips.com" TargetMode="External"/><Relationship Id="rId471" Type="http://schemas.openxmlformats.org/officeDocument/2006/relationships/hyperlink" Target="mailto:tim.oneil@philips.com" TargetMode="External"/><Relationship Id="rId1115" Type="http://schemas.openxmlformats.org/officeDocument/2006/relationships/hyperlink" Target="mailto:tim.oneil@philips.com" TargetMode="External"/><Relationship Id="rId1322" Type="http://schemas.openxmlformats.org/officeDocument/2006/relationships/hyperlink" Target="mailto:tim.oneil@philips.com" TargetMode="External"/><Relationship Id="rId59" Type="http://schemas.openxmlformats.org/officeDocument/2006/relationships/hyperlink" Target="mailto:tim.oneil@philips.com" TargetMode="External"/><Relationship Id="rId124" Type="http://schemas.openxmlformats.org/officeDocument/2006/relationships/hyperlink" Target="mailto:tim.oneil@philips.com" TargetMode="External"/><Relationship Id="rId569" Type="http://schemas.openxmlformats.org/officeDocument/2006/relationships/hyperlink" Target="mailto:tim.oneil@philips.com" TargetMode="External"/><Relationship Id="rId776" Type="http://schemas.openxmlformats.org/officeDocument/2006/relationships/hyperlink" Target="mailto:tim.oneil@philips.com" TargetMode="External"/><Relationship Id="rId983" Type="http://schemas.openxmlformats.org/officeDocument/2006/relationships/hyperlink" Target="mailto:tim.oneil@philips.com" TargetMode="External"/><Relationship Id="rId1199" Type="http://schemas.openxmlformats.org/officeDocument/2006/relationships/hyperlink" Target="mailto:tim.oneil@philips.com" TargetMode="External"/><Relationship Id="rId331" Type="http://schemas.openxmlformats.org/officeDocument/2006/relationships/hyperlink" Target="mailto:tim.oneil@philips.com" TargetMode="External"/><Relationship Id="rId429" Type="http://schemas.openxmlformats.org/officeDocument/2006/relationships/hyperlink" Target="mailto:tim.oneil@philips.com" TargetMode="External"/><Relationship Id="rId636" Type="http://schemas.openxmlformats.org/officeDocument/2006/relationships/hyperlink" Target="mailto:tim.oneil@philips.com" TargetMode="External"/><Relationship Id="rId1059" Type="http://schemas.openxmlformats.org/officeDocument/2006/relationships/hyperlink" Target="mailto:tim.oneil@philips.com" TargetMode="External"/><Relationship Id="rId1266" Type="http://schemas.openxmlformats.org/officeDocument/2006/relationships/hyperlink" Target="mailto:tim.oneil@philips.com" TargetMode="External"/><Relationship Id="rId1473" Type="http://schemas.openxmlformats.org/officeDocument/2006/relationships/hyperlink" Target="mailto:tim.oneil@philips.com" TargetMode="External"/><Relationship Id="rId843" Type="http://schemas.openxmlformats.org/officeDocument/2006/relationships/hyperlink" Target="mailto:tim.oneil@philips.com" TargetMode="External"/><Relationship Id="rId1126" Type="http://schemas.openxmlformats.org/officeDocument/2006/relationships/hyperlink" Target="mailto:tim.oneil@philips.com" TargetMode="External"/><Relationship Id="rId275" Type="http://schemas.openxmlformats.org/officeDocument/2006/relationships/hyperlink" Target="mailto:tim.oneil@philips.com" TargetMode="External"/><Relationship Id="rId482" Type="http://schemas.openxmlformats.org/officeDocument/2006/relationships/hyperlink" Target="mailto:tim.oneil@philips.com" TargetMode="External"/><Relationship Id="rId703" Type="http://schemas.openxmlformats.org/officeDocument/2006/relationships/hyperlink" Target="mailto:tim.oneil@philips.com" TargetMode="External"/><Relationship Id="rId910" Type="http://schemas.openxmlformats.org/officeDocument/2006/relationships/hyperlink" Target="mailto:tim.oneil@philips.com" TargetMode="External"/><Relationship Id="rId1333" Type="http://schemas.openxmlformats.org/officeDocument/2006/relationships/hyperlink" Target="mailto:tim.oneil@philips.com" TargetMode="External"/><Relationship Id="rId135" Type="http://schemas.openxmlformats.org/officeDocument/2006/relationships/hyperlink" Target="mailto:tim.oneil@philips.com" TargetMode="External"/><Relationship Id="rId342" Type="http://schemas.openxmlformats.org/officeDocument/2006/relationships/hyperlink" Target="mailto:tim.oneil@philips.com" TargetMode="External"/><Relationship Id="rId787" Type="http://schemas.openxmlformats.org/officeDocument/2006/relationships/hyperlink" Target="mailto:tim.oneil@philips.com" TargetMode="External"/><Relationship Id="rId994" Type="http://schemas.openxmlformats.org/officeDocument/2006/relationships/hyperlink" Target="mailto:tim.oneil@philips.com" TargetMode="External"/><Relationship Id="rId1400" Type="http://schemas.openxmlformats.org/officeDocument/2006/relationships/hyperlink" Target="mailto:tim.oneil@philips.com" TargetMode="External"/><Relationship Id="rId202" Type="http://schemas.openxmlformats.org/officeDocument/2006/relationships/hyperlink" Target="mailto:tim.oneil@philips.com" TargetMode="External"/><Relationship Id="rId647" Type="http://schemas.openxmlformats.org/officeDocument/2006/relationships/hyperlink" Target="mailto:tim.oneil@philips.com" TargetMode="External"/><Relationship Id="rId854" Type="http://schemas.openxmlformats.org/officeDocument/2006/relationships/hyperlink" Target="mailto:tim.oneil@philips.com" TargetMode="External"/><Relationship Id="rId1277" Type="http://schemas.openxmlformats.org/officeDocument/2006/relationships/hyperlink" Target="mailto:tim.oneil@philips.com" TargetMode="External"/><Relationship Id="rId1484" Type="http://schemas.openxmlformats.org/officeDocument/2006/relationships/hyperlink" Target="mailto:tim.oneil@philips.com" TargetMode="External"/><Relationship Id="rId286" Type="http://schemas.openxmlformats.org/officeDocument/2006/relationships/hyperlink" Target="mailto:tim.oneil@philips.com" TargetMode="External"/><Relationship Id="rId493" Type="http://schemas.openxmlformats.org/officeDocument/2006/relationships/hyperlink" Target="mailto:tim.oneil@philips.com" TargetMode="External"/><Relationship Id="rId507" Type="http://schemas.openxmlformats.org/officeDocument/2006/relationships/hyperlink" Target="mailto:tim.oneil@philips.com" TargetMode="External"/><Relationship Id="rId714" Type="http://schemas.openxmlformats.org/officeDocument/2006/relationships/hyperlink" Target="mailto:tim.oneil@philips.com" TargetMode="External"/><Relationship Id="rId921" Type="http://schemas.openxmlformats.org/officeDocument/2006/relationships/hyperlink" Target="mailto:tim.oneil@philips.com" TargetMode="External"/><Relationship Id="rId1137" Type="http://schemas.openxmlformats.org/officeDocument/2006/relationships/hyperlink" Target="mailto:tim.oneil@philips.com" TargetMode="External"/><Relationship Id="rId1344" Type="http://schemas.openxmlformats.org/officeDocument/2006/relationships/hyperlink" Target="mailto:tim.oneil@philips.com" TargetMode="External"/><Relationship Id="rId50" Type="http://schemas.openxmlformats.org/officeDocument/2006/relationships/hyperlink" Target="mailto:tim.oneil@philips.com" TargetMode="External"/><Relationship Id="rId146" Type="http://schemas.openxmlformats.org/officeDocument/2006/relationships/hyperlink" Target="mailto:tim.oneil@philips.com" TargetMode="External"/><Relationship Id="rId353" Type="http://schemas.openxmlformats.org/officeDocument/2006/relationships/hyperlink" Target="mailto:tim.oneil@philips.com" TargetMode="External"/><Relationship Id="rId560" Type="http://schemas.openxmlformats.org/officeDocument/2006/relationships/hyperlink" Target="mailto:tim.oneil@philips.com" TargetMode="External"/><Relationship Id="rId798" Type="http://schemas.openxmlformats.org/officeDocument/2006/relationships/hyperlink" Target="mailto:tim.oneil@philips.com" TargetMode="External"/><Relationship Id="rId1190" Type="http://schemas.openxmlformats.org/officeDocument/2006/relationships/hyperlink" Target="mailto:tim.oneil@philips.com" TargetMode="External"/><Relationship Id="rId1204" Type="http://schemas.openxmlformats.org/officeDocument/2006/relationships/hyperlink" Target="mailto:tim.oneil@philips.com" TargetMode="External"/><Relationship Id="rId1411" Type="http://schemas.openxmlformats.org/officeDocument/2006/relationships/hyperlink" Target="mailto:tim.oneil@philips.com" TargetMode="External"/><Relationship Id="rId213" Type="http://schemas.openxmlformats.org/officeDocument/2006/relationships/hyperlink" Target="mailto:tim.oneil@philips.com" TargetMode="External"/><Relationship Id="rId420" Type="http://schemas.openxmlformats.org/officeDocument/2006/relationships/hyperlink" Target="mailto:tim.oneil@philips.com" TargetMode="External"/><Relationship Id="rId658" Type="http://schemas.openxmlformats.org/officeDocument/2006/relationships/hyperlink" Target="mailto:tim.oneil@philips.com" TargetMode="External"/><Relationship Id="rId865" Type="http://schemas.openxmlformats.org/officeDocument/2006/relationships/hyperlink" Target="mailto:tim.oneil@philips.com" TargetMode="External"/><Relationship Id="rId1050" Type="http://schemas.openxmlformats.org/officeDocument/2006/relationships/hyperlink" Target="mailto:tim.oneil@philips.com" TargetMode="External"/><Relationship Id="rId1288" Type="http://schemas.openxmlformats.org/officeDocument/2006/relationships/hyperlink" Target="mailto:tim.oneil@philips.com" TargetMode="External"/><Relationship Id="rId1495" Type="http://schemas.openxmlformats.org/officeDocument/2006/relationships/hyperlink" Target="mailto:tim.oneil@philips.com" TargetMode="External"/><Relationship Id="rId1509" Type="http://schemas.openxmlformats.org/officeDocument/2006/relationships/hyperlink" Target="mailto:polly.zwolensky@lifeline.com" TargetMode="External"/><Relationship Id="rId297" Type="http://schemas.openxmlformats.org/officeDocument/2006/relationships/hyperlink" Target="mailto:tim.oneil@philips.com" TargetMode="External"/><Relationship Id="rId518" Type="http://schemas.openxmlformats.org/officeDocument/2006/relationships/hyperlink" Target="mailto:tim.oneil@philips.com" TargetMode="External"/><Relationship Id="rId725" Type="http://schemas.openxmlformats.org/officeDocument/2006/relationships/hyperlink" Target="mailto:tim.oneil@philips.com" TargetMode="External"/><Relationship Id="rId932" Type="http://schemas.openxmlformats.org/officeDocument/2006/relationships/hyperlink" Target="mailto:tim.oneil@philips.com" TargetMode="External"/><Relationship Id="rId1148" Type="http://schemas.openxmlformats.org/officeDocument/2006/relationships/hyperlink" Target="mailto:tim.oneil@philips.com" TargetMode="External"/><Relationship Id="rId1355" Type="http://schemas.openxmlformats.org/officeDocument/2006/relationships/hyperlink" Target="mailto:tim.oneil@philips.com" TargetMode="External"/><Relationship Id="rId157" Type="http://schemas.openxmlformats.org/officeDocument/2006/relationships/hyperlink" Target="mailto:tim.oneil@philips.com" TargetMode="External"/><Relationship Id="rId364" Type="http://schemas.openxmlformats.org/officeDocument/2006/relationships/hyperlink" Target="mailto:tim.oneil@philips.com" TargetMode="External"/><Relationship Id="rId1008" Type="http://schemas.openxmlformats.org/officeDocument/2006/relationships/hyperlink" Target="mailto:tim.oneil@philips.com" TargetMode="External"/><Relationship Id="rId1215" Type="http://schemas.openxmlformats.org/officeDocument/2006/relationships/hyperlink" Target="mailto:tim.oneil@philips.com" TargetMode="External"/><Relationship Id="rId1422" Type="http://schemas.openxmlformats.org/officeDocument/2006/relationships/hyperlink" Target="mailto:tim.oneil@philips.com" TargetMode="External"/><Relationship Id="rId61" Type="http://schemas.openxmlformats.org/officeDocument/2006/relationships/hyperlink" Target="mailto:tim.oneil@philips.com" TargetMode="External"/><Relationship Id="rId571" Type="http://schemas.openxmlformats.org/officeDocument/2006/relationships/hyperlink" Target="mailto:tim.oneil@philips.com" TargetMode="External"/><Relationship Id="rId669" Type="http://schemas.openxmlformats.org/officeDocument/2006/relationships/hyperlink" Target="mailto:tim.oneil@philips.com" TargetMode="External"/><Relationship Id="rId876" Type="http://schemas.openxmlformats.org/officeDocument/2006/relationships/hyperlink" Target="mailto:tim.oneil@philips.com" TargetMode="External"/><Relationship Id="rId1299" Type="http://schemas.openxmlformats.org/officeDocument/2006/relationships/hyperlink" Target="mailto:tim.oneil@philips.com" TargetMode="External"/><Relationship Id="rId19" Type="http://schemas.openxmlformats.org/officeDocument/2006/relationships/hyperlink" Target="mailto:tim.oneil@philips.com" TargetMode="External"/><Relationship Id="rId224" Type="http://schemas.openxmlformats.org/officeDocument/2006/relationships/hyperlink" Target="mailto:tim.oneil@philips.com" TargetMode="External"/><Relationship Id="rId431" Type="http://schemas.openxmlformats.org/officeDocument/2006/relationships/hyperlink" Target="mailto:tim.oneil@philips.com" TargetMode="External"/><Relationship Id="rId529" Type="http://schemas.openxmlformats.org/officeDocument/2006/relationships/hyperlink" Target="mailto:tim.oneil@philips.com" TargetMode="External"/><Relationship Id="rId736" Type="http://schemas.openxmlformats.org/officeDocument/2006/relationships/hyperlink" Target="mailto:tim.oneil@philips.com" TargetMode="External"/><Relationship Id="rId1061" Type="http://schemas.openxmlformats.org/officeDocument/2006/relationships/hyperlink" Target="mailto:tim.oneil@philips.com" TargetMode="External"/><Relationship Id="rId1159" Type="http://schemas.openxmlformats.org/officeDocument/2006/relationships/hyperlink" Target="mailto:tim.oneil@philips.com" TargetMode="External"/><Relationship Id="rId1366" Type="http://schemas.openxmlformats.org/officeDocument/2006/relationships/hyperlink" Target="mailto:tim.oneil@philips.com" TargetMode="External"/><Relationship Id="rId168" Type="http://schemas.openxmlformats.org/officeDocument/2006/relationships/hyperlink" Target="mailto:tim.oneil@philips.com" TargetMode="External"/><Relationship Id="rId943" Type="http://schemas.openxmlformats.org/officeDocument/2006/relationships/hyperlink" Target="mailto:tim.oneil@philips.com" TargetMode="External"/><Relationship Id="rId1019" Type="http://schemas.openxmlformats.org/officeDocument/2006/relationships/hyperlink" Target="mailto:tim.oneil@philips.com" TargetMode="External"/><Relationship Id="rId72" Type="http://schemas.openxmlformats.org/officeDocument/2006/relationships/hyperlink" Target="mailto:tim.oneil@philips.com" TargetMode="External"/><Relationship Id="rId375" Type="http://schemas.openxmlformats.org/officeDocument/2006/relationships/hyperlink" Target="mailto:tim.oneil@philips.com" TargetMode="External"/><Relationship Id="rId582" Type="http://schemas.openxmlformats.org/officeDocument/2006/relationships/hyperlink" Target="mailto:tim.oneil@philips.com" TargetMode="External"/><Relationship Id="rId803" Type="http://schemas.openxmlformats.org/officeDocument/2006/relationships/hyperlink" Target="mailto:tim.oneil@philips.com" TargetMode="External"/><Relationship Id="rId1226" Type="http://schemas.openxmlformats.org/officeDocument/2006/relationships/hyperlink" Target="mailto:tim.oneil@philips.com" TargetMode="External"/><Relationship Id="rId1433" Type="http://schemas.openxmlformats.org/officeDocument/2006/relationships/hyperlink" Target="mailto:tim.oneil@philips.com" TargetMode="External"/><Relationship Id="rId3" Type="http://schemas.openxmlformats.org/officeDocument/2006/relationships/hyperlink" Target="mailto:tim.oneil@philips.com" TargetMode="External"/><Relationship Id="rId235" Type="http://schemas.openxmlformats.org/officeDocument/2006/relationships/hyperlink" Target="mailto:tim.oneil@philips.com" TargetMode="External"/><Relationship Id="rId442" Type="http://schemas.openxmlformats.org/officeDocument/2006/relationships/hyperlink" Target="mailto:tim.oneil@philips.com" TargetMode="External"/><Relationship Id="rId887" Type="http://schemas.openxmlformats.org/officeDocument/2006/relationships/hyperlink" Target="mailto:tim.oneil@philips.com" TargetMode="External"/><Relationship Id="rId1072" Type="http://schemas.openxmlformats.org/officeDocument/2006/relationships/hyperlink" Target="mailto:tim.oneil@philips.com" TargetMode="External"/><Relationship Id="rId1500" Type="http://schemas.openxmlformats.org/officeDocument/2006/relationships/hyperlink" Target="mailto:tim.oneil@philips.com" TargetMode="External"/><Relationship Id="rId302" Type="http://schemas.openxmlformats.org/officeDocument/2006/relationships/hyperlink" Target="mailto:tim.oneil@philips.com" TargetMode="External"/><Relationship Id="rId747" Type="http://schemas.openxmlformats.org/officeDocument/2006/relationships/hyperlink" Target="mailto:tim.oneil@philips.com" TargetMode="External"/><Relationship Id="rId954" Type="http://schemas.openxmlformats.org/officeDocument/2006/relationships/hyperlink" Target="mailto:tim.oneil@philips.com" TargetMode="External"/><Relationship Id="rId1377" Type="http://schemas.openxmlformats.org/officeDocument/2006/relationships/hyperlink" Target="mailto:tim.oneil@philips.com" TargetMode="External"/><Relationship Id="rId83" Type="http://schemas.openxmlformats.org/officeDocument/2006/relationships/hyperlink" Target="mailto:tim.oneil@philips.com" TargetMode="External"/><Relationship Id="rId179" Type="http://schemas.openxmlformats.org/officeDocument/2006/relationships/hyperlink" Target="mailto:tim.oneil@philips.com" TargetMode="External"/><Relationship Id="rId386" Type="http://schemas.openxmlformats.org/officeDocument/2006/relationships/hyperlink" Target="mailto:tim.oneil@philips.com" TargetMode="External"/><Relationship Id="rId593" Type="http://schemas.openxmlformats.org/officeDocument/2006/relationships/hyperlink" Target="mailto:tim.oneil@philips.com" TargetMode="External"/><Relationship Id="rId607" Type="http://schemas.openxmlformats.org/officeDocument/2006/relationships/hyperlink" Target="mailto:tim.oneil@philips.com" TargetMode="External"/><Relationship Id="rId814" Type="http://schemas.openxmlformats.org/officeDocument/2006/relationships/hyperlink" Target="mailto:tim.oneil@philips.com" TargetMode="External"/><Relationship Id="rId1237" Type="http://schemas.openxmlformats.org/officeDocument/2006/relationships/hyperlink" Target="mailto:tim.oneil@philips.com" TargetMode="External"/><Relationship Id="rId1444" Type="http://schemas.openxmlformats.org/officeDocument/2006/relationships/hyperlink" Target="mailto:tim.oneil@philips.com" TargetMode="External"/><Relationship Id="rId246" Type="http://schemas.openxmlformats.org/officeDocument/2006/relationships/hyperlink" Target="mailto:tim.oneil@philips.com" TargetMode="External"/><Relationship Id="rId453" Type="http://schemas.openxmlformats.org/officeDocument/2006/relationships/hyperlink" Target="mailto:tim.oneil@philips.com" TargetMode="External"/><Relationship Id="rId660" Type="http://schemas.openxmlformats.org/officeDocument/2006/relationships/hyperlink" Target="mailto:tim.oneil@philips.com" TargetMode="External"/><Relationship Id="rId898" Type="http://schemas.openxmlformats.org/officeDocument/2006/relationships/hyperlink" Target="mailto:tim.oneil@philips.com" TargetMode="External"/><Relationship Id="rId1083" Type="http://schemas.openxmlformats.org/officeDocument/2006/relationships/hyperlink" Target="mailto:tim.oneil@philips.com" TargetMode="External"/><Relationship Id="rId1290" Type="http://schemas.openxmlformats.org/officeDocument/2006/relationships/hyperlink" Target="mailto:tim.oneil@philips.com" TargetMode="External"/><Relationship Id="rId1304" Type="http://schemas.openxmlformats.org/officeDocument/2006/relationships/hyperlink" Target="mailto:tim.oneil@philips.com" TargetMode="External"/><Relationship Id="rId1511" Type="http://schemas.openxmlformats.org/officeDocument/2006/relationships/hyperlink" Target="mailto:polly.zwolensky@lifeline.com" TargetMode="External"/><Relationship Id="rId106" Type="http://schemas.openxmlformats.org/officeDocument/2006/relationships/hyperlink" Target="mailto:tim.oneil@philips.com" TargetMode="External"/><Relationship Id="rId313" Type="http://schemas.openxmlformats.org/officeDocument/2006/relationships/hyperlink" Target="mailto:tim.oneil@philips.com" TargetMode="External"/><Relationship Id="rId758" Type="http://schemas.openxmlformats.org/officeDocument/2006/relationships/hyperlink" Target="mailto:tim.oneil@philips.com" TargetMode="External"/><Relationship Id="rId965" Type="http://schemas.openxmlformats.org/officeDocument/2006/relationships/hyperlink" Target="mailto:tim.oneil@philips.com" TargetMode="External"/><Relationship Id="rId1150" Type="http://schemas.openxmlformats.org/officeDocument/2006/relationships/hyperlink" Target="mailto:tim.oneil@philips.com" TargetMode="External"/><Relationship Id="rId1388" Type="http://schemas.openxmlformats.org/officeDocument/2006/relationships/hyperlink" Target="mailto:tim.oneil@philips.com" TargetMode="External"/><Relationship Id="rId10" Type="http://schemas.openxmlformats.org/officeDocument/2006/relationships/hyperlink" Target="mailto:tim.oneil@philips.com" TargetMode="External"/><Relationship Id="rId94" Type="http://schemas.openxmlformats.org/officeDocument/2006/relationships/hyperlink" Target="mailto:tim.oneil@philips.com" TargetMode="External"/><Relationship Id="rId397" Type="http://schemas.openxmlformats.org/officeDocument/2006/relationships/hyperlink" Target="mailto:tim.oneil@philips.com" TargetMode="External"/><Relationship Id="rId520" Type="http://schemas.openxmlformats.org/officeDocument/2006/relationships/hyperlink" Target="mailto:tim.oneil@philips.com" TargetMode="External"/><Relationship Id="rId618" Type="http://schemas.openxmlformats.org/officeDocument/2006/relationships/hyperlink" Target="mailto:tim.oneil@philips.com" TargetMode="External"/><Relationship Id="rId825" Type="http://schemas.openxmlformats.org/officeDocument/2006/relationships/hyperlink" Target="mailto:tim.oneil@philips.com" TargetMode="External"/><Relationship Id="rId1248" Type="http://schemas.openxmlformats.org/officeDocument/2006/relationships/hyperlink" Target="mailto:tim.oneil@philips.com" TargetMode="External"/><Relationship Id="rId1455" Type="http://schemas.openxmlformats.org/officeDocument/2006/relationships/hyperlink" Target="mailto:tim.oneil@philips.com" TargetMode="External"/><Relationship Id="rId257" Type="http://schemas.openxmlformats.org/officeDocument/2006/relationships/hyperlink" Target="mailto:tim.oneil@philips.com" TargetMode="External"/><Relationship Id="rId464" Type="http://schemas.openxmlformats.org/officeDocument/2006/relationships/hyperlink" Target="mailto:tim.oneil@philips.com" TargetMode="External"/><Relationship Id="rId1010" Type="http://schemas.openxmlformats.org/officeDocument/2006/relationships/hyperlink" Target="mailto:tim.oneil@philips.com" TargetMode="External"/><Relationship Id="rId1094" Type="http://schemas.openxmlformats.org/officeDocument/2006/relationships/hyperlink" Target="mailto:tim.oneil@philips.com" TargetMode="External"/><Relationship Id="rId1108" Type="http://schemas.openxmlformats.org/officeDocument/2006/relationships/hyperlink" Target="mailto:tim.oneil@philips.com" TargetMode="External"/><Relationship Id="rId1315" Type="http://schemas.openxmlformats.org/officeDocument/2006/relationships/hyperlink" Target="mailto:tim.oneil@philips.com" TargetMode="External"/><Relationship Id="rId117" Type="http://schemas.openxmlformats.org/officeDocument/2006/relationships/hyperlink" Target="mailto:tim.oneil@philips.com" TargetMode="External"/><Relationship Id="rId671" Type="http://schemas.openxmlformats.org/officeDocument/2006/relationships/hyperlink" Target="mailto:tim.oneil@philips.com" TargetMode="External"/><Relationship Id="rId769" Type="http://schemas.openxmlformats.org/officeDocument/2006/relationships/hyperlink" Target="mailto:tim.oneil@philips.com" TargetMode="External"/><Relationship Id="rId976" Type="http://schemas.openxmlformats.org/officeDocument/2006/relationships/hyperlink" Target="mailto:tim.oneil@philips.com" TargetMode="External"/><Relationship Id="rId1399" Type="http://schemas.openxmlformats.org/officeDocument/2006/relationships/hyperlink" Target="mailto:tim.oneil@philips.com" TargetMode="External"/><Relationship Id="rId324" Type="http://schemas.openxmlformats.org/officeDocument/2006/relationships/hyperlink" Target="mailto:tim.oneil@philips.com" TargetMode="External"/><Relationship Id="rId531" Type="http://schemas.openxmlformats.org/officeDocument/2006/relationships/hyperlink" Target="mailto:tim.oneil@philips.com" TargetMode="External"/><Relationship Id="rId629" Type="http://schemas.openxmlformats.org/officeDocument/2006/relationships/hyperlink" Target="mailto:tim.oneil@philips.com" TargetMode="External"/><Relationship Id="rId1161" Type="http://schemas.openxmlformats.org/officeDocument/2006/relationships/hyperlink" Target="mailto:tim.oneil@philips.com" TargetMode="External"/><Relationship Id="rId1259" Type="http://schemas.openxmlformats.org/officeDocument/2006/relationships/hyperlink" Target="mailto:tim.oneil@philips.com" TargetMode="External"/><Relationship Id="rId1466" Type="http://schemas.openxmlformats.org/officeDocument/2006/relationships/hyperlink" Target="mailto:tim.oneil@philips.com" TargetMode="External"/><Relationship Id="rId836" Type="http://schemas.openxmlformats.org/officeDocument/2006/relationships/hyperlink" Target="mailto:tim.oneil@philips.com" TargetMode="External"/><Relationship Id="rId1021" Type="http://schemas.openxmlformats.org/officeDocument/2006/relationships/hyperlink" Target="mailto:tim.oneil@philips.com" TargetMode="External"/><Relationship Id="rId1119" Type="http://schemas.openxmlformats.org/officeDocument/2006/relationships/hyperlink" Target="mailto:tim.oneil@philips.com" TargetMode="External"/><Relationship Id="rId903" Type="http://schemas.openxmlformats.org/officeDocument/2006/relationships/hyperlink" Target="mailto:tim.oneil@philips.com" TargetMode="External"/><Relationship Id="rId1326" Type="http://schemas.openxmlformats.org/officeDocument/2006/relationships/hyperlink" Target="mailto:tim.oneil@philips.com" TargetMode="External"/><Relationship Id="rId32" Type="http://schemas.openxmlformats.org/officeDocument/2006/relationships/hyperlink" Target="mailto:tim.oneil@philips.com" TargetMode="External"/><Relationship Id="rId181" Type="http://schemas.openxmlformats.org/officeDocument/2006/relationships/hyperlink" Target="mailto:tim.oneil@philips.com" TargetMode="External"/><Relationship Id="rId279" Type="http://schemas.openxmlformats.org/officeDocument/2006/relationships/hyperlink" Target="mailto:tim.oneil@philips.com" TargetMode="External"/><Relationship Id="rId486" Type="http://schemas.openxmlformats.org/officeDocument/2006/relationships/hyperlink" Target="mailto:tim.oneil@philips.com" TargetMode="External"/><Relationship Id="rId693" Type="http://schemas.openxmlformats.org/officeDocument/2006/relationships/hyperlink" Target="mailto:tim.oneil@philips.com" TargetMode="External"/><Relationship Id="rId139" Type="http://schemas.openxmlformats.org/officeDocument/2006/relationships/hyperlink" Target="mailto:tim.oneil@philips.com" TargetMode="External"/><Relationship Id="rId346" Type="http://schemas.openxmlformats.org/officeDocument/2006/relationships/hyperlink" Target="mailto:tim.oneil@philips.com" TargetMode="External"/><Relationship Id="rId553" Type="http://schemas.openxmlformats.org/officeDocument/2006/relationships/hyperlink" Target="mailto:tim.oneil@philips.com" TargetMode="External"/><Relationship Id="rId760" Type="http://schemas.openxmlformats.org/officeDocument/2006/relationships/hyperlink" Target="mailto:tim.oneil@philips.com" TargetMode="External"/><Relationship Id="rId998" Type="http://schemas.openxmlformats.org/officeDocument/2006/relationships/hyperlink" Target="mailto:tim.oneil@philips.com" TargetMode="External"/><Relationship Id="rId1183" Type="http://schemas.openxmlformats.org/officeDocument/2006/relationships/hyperlink" Target="mailto:tim.oneil@philips.com" TargetMode="External"/><Relationship Id="rId1390" Type="http://schemas.openxmlformats.org/officeDocument/2006/relationships/hyperlink" Target="mailto:tim.oneil@philips.com" TargetMode="External"/><Relationship Id="rId206" Type="http://schemas.openxmlformats.org/officeDocument/2006/relationships/hyperlink" Target="mailto:tim.oneil@philips.com" TargetMode="External"/><Relationship Id="rId413" Type="http://schemas.openxmlformats.org/officeDocument/2006/relationships/hyperlink" Target="mailto:tim.oneil@philips.com" TargetMode="External"/><Relationship Id="rId858" Type="http://schemas.openxmlformats.org/officeDocument/2006/relationships/hyperlink" Target="mailto:tim.oneil@philips.com" TargetMode="External"/><Relationship Id="rId1043" Type="http://schemas.openxmlformats.org/officeDocument/2006/relationships/hyperlink" Target="mailto:tim.oneil@philips.com" TargetMode="External"/><Relationship Id="rId1488" Type="http://schemas.openxmlformats.org/officeDocument/2006/relationships/hyperlink" Target="mailto:tim.oneil@philips.com" TargetMode="External"/><Relationship Id="rId620" Type="http://schemas.openxmlformats.org/officeDocument/2006/relationships/hyperlink" Target="mailto:tim.oneil@philips.com" TargetMode="External"/><Relationship Id="rId718" Type="http://schemas.openxmlformats.org/officeDocument/2006/relationships/hyperlink" Target="mailto:tim.oneil@philips.com" TargetMode="External"/><Relationship Id="rId925" Type="http://schemas.openxmlformats.org/officeDocument/2006/relationships/hyperlink" Target="mailto:tim.oneil@philips.com" TargetMode="External"/><Relationship Id="rId1250" Type="http://schemas.openxmlformats.org/officeDocument/2006/relationships/hyperlink" Target="mailto:tim.oneil@philips.com" TargetMode="External"/><Relationship Id="rId1348" Type="http://schemas.openxmlformats.org/officeDocument/2006/relationships/hyperlink" Target="mailto:tim.oneil@philips.com" TargetMode="External"/><Relationship Id="rId1110" Type="http://schemas.openxmlformats.org/officeDocument/2006/relationships/hyperlink" Target="mailto:tim.oneil@philips.com" TargetMode="External"/><Relationship Id="rId1208" Type="http://schemas.openxmlformats.org/officeDocument/2006/relationships/hyperlink" Target="mailto:tim.oneil@philips.com" TargetMode="External"/><Relationship Id="rId1415" Type="http://schemas.openxmlformats.org/officeDocument/2006/relationships/hyperlink" Target="mailto:tim.oneil@philips.com" TargetMode="External"/><Relationship Id="rId54" Type="http://schemas.openxmlformats.org/officeDocument/2006/relationships/hyperlink" Target="mailto:tim.oneil@philips.com" TargetMode="External"/><Relationship Id="rId270" Type="http://schemas.openxmlformats.org/officeDocument/2006/relationships/hyperlink" Target="mailto:tim.oneil@philips.com" TargetMode="External"/><Relationship Id="rId130" Type="http://schemas.openxmlformats.org/officeDocument/2006/relationships/hyperlink" Target="mailto:tim.oneil@philips.com" TargetMode="External"/><Relationship Id="rId368" Type="http://schemas.openxmlformats.org/officeDocument/2006/relationships/hyperlink" Target="mailto:tim.oneil@philips.com" TargetMode="External"/><Relationship Id="rId575" Type="http://schemas.openxmlformats.org/officeDocument/2006/relationships/hyperlink" Target="mailto:tim.oneil@philips.com" TargetMode="External"/><Relationship Id="rId782" Type="http://schemas.openxmlformats.org/officeDocument/2006/relationships/hyperlink" Target="mailto:tim.oneil@philips.com" TargetMode="External"/><Relationship Id="rId228" Type="http://schemas.openxmlformats.org/officeDocument/2006/relationships/hyperlink" Target="mailto:tim.oneil@philips.com" TargetMode="External"/><Relationship Id="rId435" Type="http://schemas.openxmlformats.org/officeDocument/2006/relationships/hyperlink" Target="mailto:tim.oneil@philips.com" TargetMode="External"/><Relationship Id="rId642" Type="http://schemas.openxmlformats.org/officeDocument/2006/relationships/hyperlink" Target="mailto:tim.oneil@philips.com" TargetMode="External"/><Relationship Id="rId1065" Type="http://schemas.openxmlformats.org/officeDocument/2006/relationships/hyperlink" Target="mailto:tim.oneil@philips.com" TargetMode="External"/><Relationship Id="rId1272" Type="http://schemas.openxmlformats.org/officeDocument/2006/relationships/hyperlink" Target="mailto:tim.oneil@philips.com" TargetMode="External"/><Relationship Id="rId502" Type="http://schemas.openxmlformats.org/officeDocument/2006/relationships/hyperlink" Target="mailto:tim.oneil@philips.com" TargetMode="External"/><Relationship Id="rId947" Type="http://schemas.openxmlformats.org/officeDocument/2006/relationships/hyperlink" Target="mailto:tim.oneil@philips.com" TargetMode="External"/><Relationship Id="rId1132" Type="http://schemas.openxmlformats.org/officeDocument/2006/relationships/hyperlink" Target="mailto:tim.oneil@philips.com" TargetMode="External"/><Relationship Id="rId76" Type="http://schemas.openxmlformats.org/officeDocument/2006/relationships/hyperlink" Target="mailto:tim.oneil@philips.com" TargetMode="External"/><Relationship Id="rId807" Type="http://schemas.openxmlformats.org/officeDocument/2006/relationships/hyperlink" Target="mailto:tim.oneil@philips.com" TargetMode="External"/><Relationship Id="rId1437" Type="http://schemas.openxmlformats.org/officeDocument/2006/relationships/hyperlink" Target="mailto:tim.oneil@philips.com" TargetMode="External"/><Relationship Id="rId1504" Type="http://schemas.openxmlformats.org/officeDocument/2006/relationships/hyperlink" Target="mailto:tim.oneil@philips.com" TargetMode="External"/><Relationship Id="rId292" Type="http://schemas.openxmlformats.org/officeDocument/2006/relationships/hyperlink" Target="mailto:tim.oneil@philips.com" TargetMode="External"/><Relationship Id="rId597" Type="http://schemas.openxmlformats.org/officeDocument/2006/relationships/hyperlink" Target="mailto:tim.oneil@philips.com" TargetMode="External"/><Relationship Id="rId152" Type="http://schemas.openxmlformats.org/officeDocument/2006/relationships/hyperlink" Target="mailto:tim.oneil@philips.com" TargetMode="External"/><Relationship Id="rId457" Type="http://schemas.openxmlformats.org/officeDocument/2006/relationships/hyperlink" Target="mailto:tim.oneil@philips.com" TargetMode="External"/><Relationship Id="rId1087" Type="http://schemas.openxmlformats.org/officeDocument/2006/relationships/hyperlink" Target="mailto:tim.oneil@philips.com" TargetMode="External"/><Relationship Id="rId1294" Type="http://schemas.openxmlformats.org/officeDocument/2006/relationships/hyperlink" Target="mailto:tim.oneil@philips.com" TargetMode="External"/><Relationship Id="rId664" Type="http://schemas.openxmlformats.org/officeDocument/2006/relationships/hyperlink" Target="mailto:tim.oneil@philips.com" TargetMode="External"/><Relationship Id="rId871" Type="http://schemas.openxmlformats.org/officeDocument/2006/relationships/hyperlink" Target="mailto:tim.oneil@philips.com" TargetMode="External"/><Relationship Id="rId969" Type="http://schemas.openxmlformats.org/officeDocument/2006/relationships/hyperlink" Target="mailto:tim.oneil@philips.com" TargetMode="External"/><Relationship Id="rId317" Type="http://schemas.openxmlformats.org/officeDocument/2006/relationships/hyperlink" Target="mailto:tim.oneil@philips.com" TargetMode="External"/><Relationship Id="rId524" Type="http://schemas.openxmlformats.org/officeDocument/2006/relationships/hyperlink" Target="mailto:tim.oneil@philips.com" TargetMode="External"/><Relationship Id="rId731" Type="http://schemas.openxmlformats.org/officeDocument/2006/relationships/hyperlink" Target="mailto:tim.oneil@philips.com" TargetMode="External"/><Relationship Id="rId1154" Type="http://schemas.openxmlformats.org/officeDocument/2006/relationships/hyperlink" Target="mailto:tim.oneil@philips.com" TargetMode="External"/><Relationship Id="rId1361" Type="http://schemas.openxmlformats.org/officeDocument/2006/relationships/hyperlink" Target="mailto:tim.oneil@philips.com" TargetMode="External"/><Relationship Id="rId1459" Type="http://schemas.openxmlformats.org/officeDocument/2006/relationships/hyperlink" Target="mailto:tim.oneil@philips.com" TargetMode="External"/><Relationship Id="rId98" Type="http://schemas.openxmlformats.org/officeDocument/2006/relationships/hyperlink" Target="mailto:tim.oneil@philips.com" TargetMode="External"/><Relationship Id="rId829" Type="http://schemas.openxmlformats.org/officeDocument/2006/relationships/hyperlink" Target="mailto:tim.oneil@philips.com" TargetMode="External"/><Relationship Id="rId1014" Type="http://schemas.openxmlformats.org/officeDocument/2006/relationships/hyperlink" Target="mailto:tim.oneil@philips.com" TargetMode="External"/><Relationship Id="rId1221" Type="http://schemas.openxmlformats.org/officeDocument/2006/relationships/hyperlink" Target="mailto:tim.oneil@philips.com" TargetMode="External"/><Relationship Id="rId1319" Type="http://schemas.openxmlformats.org/officeDocument/2006/relationships/hyperlink" Target="mailto:tim.oneil@philips.com" TargetMode="External"/><Relationship Id="rId25" Type="http://schemas.openxmlformats.org/officeDocument/2006/relationships/hyperlink" Target="mailto:tim.oneil@philips.com" TargetMode="External"/><Relationship Id="rId174" Type="http://schemas.openxmlformats.org/officeDocument/2006/relationships/hyperlink" Target="mailto:tim.oneil@philips.com" TargetMode="External"/><Relationship Id="rId381" Type="http://schemas.openxmlformats.org/officeDocument/2006/relationships/hyperlink" Target="mailto:tim.oneil@philips.com" TargetMode="External"/><Relationship Id="rId241" Type="http://schemas.openxmlformats.org/officeDocument/2006/relationships/hyperlink" Target="mailto:tim.oneil@philips.com" TargetMode="External"/><Relationship Id="rId479" Type="http://schemas.openxmlformats.org/officeDocument/2006/relationships/hyperlink" Target="mailto:tim.oneil@philips.com" TargetMode="External"/><Relationship Id="rId686" Type="http://schemas.openxmlformats.org/officeDocument/2006/relationships/hyperlink" Target="mailto:tim.oneil@philips.com" TargetMode="External"/><Relationship Id="rId893" Type="http://schemas.openxmlformats.org/officeDocument/2006/relationships/hyperlink" Target="mailto:tim.oneil@philips.com" TargetMode="External"/><Relationship Id="rId339" Type="http://schemas.openxmlformats.org/officeDocument/2006/relationships/hyperlink" Target="mailto:tim.oneil@philips.com" TargetMode="External"/><Relationship Id="rId546" Type="http://schemas.openxmlformats.org/officeDocument/2006/relationships/hyperlink" Target="mailto:tim.oneil@philips.com" TargetMode="External"/><Relationship Id="rId753" Type="http://schemas.openxmlformats.org/officeDocument/2006/relationships/hyperlink" Target="mailto:tim.oneil@philips.com" TargetMode="External"/><Relationship Id="rId1176" Type="http://schemas.openxmlformats.org/officeDocument/2006/relationships/hyperlink" Target="mailto:tim.oneil@philips.com" TargetMode="External"/><Relationship Id="rId1383" Type="http://schemas.openxmlformats.org/officeDocument/2006/relationships/hyperlink" Target="mailto:tim.oneil@philips.com" TargetMode="External"/><Relationship Id="rId101" Type="http://schemas.openxmlformats.org/officeDocument/2006/relationships/hyperlink" Target="mailto:tim.oneil@philips.com" TargetMode="External"/><Relationship Id="rId406" Type="http://schemas.openxmlformats.org/officeDocument/2006/relationships/hyperlink" Target="mailto:tim.oneil@philips.com" TargetMode="External"/><Relationship Id="rId960" Type="http://schemas.openxmlformats.org/officeDocument/2006/relationships/hyperlink" Target="mailto:tim.oneil@philips.com" TargetMode="External"/><Relationship Id="rId1036" Type="http://schemas.openxmlformats.org/officeDocument/2006/relationships/hyperlink" Target="mailto:tim.oneil@philips.com" TargetMode="External"/><Relationship Id="rId1243" Type="http://schemas.openxmlformats.org/officeDocument/2006/relationships/hyperlink" Target="mailto:tim.oneil@philips.com" TargetMode="External"/><Relationship Id="rId613" Type="http://schemas.openxmlformats.org/officeDocument/2006/relationships/hyperlink" Target="mailto:tim.oneil@philips.com" TargetMode="External"/><Relationship Id="rId820" Type="http://schemas.openxmlformats.org/officeDocument/2006/relationships/hyperlink" Target="mailto:tim.oneil@philips.com" TargetMode="External"/><Relationship Id="rId918" Type="http://schemas.openxmlformats.org/officeDocument/2006/relationships/hyperlink" Target="mailto:tim.oneil@philips.com" TargetMode="External"/><Relationship Id="rId1450" Type="http://schemas.openxmlformats.org/officeDocument/2006/relationships/hyperlink" Target="mailto:tim.oneil@philips.com" TargetMode="External"/><Relationship Id="rId1103" Type="http://schemas.openxmlformats.org/officeDocument/2006/relationships/hyperlink" Target="mailto:tim.oneil@philips.com" TargetMode="External"/><Relationship Id="rId1310" Type="http://schemas.openxmlformats.org/officeDocument/2006/relationships/hyperlink" Target="mailto:tim.oneil@philips.com" TargetMode="External"/><Relationship Id="rId1408" Type="http://schemas.openxmlformats.org/officeDocument/2006/relationships/hyperlink" Target="mailto:tim.oneil@philips.com" TargetMode="External"/><Relationship Id="rId47" Type="http://schemas.openxmlformats.org/officeDocument/2006/relationships/hyperlink" Target="mailto:tim.oneil@philips.com" TargetMode="External"/><Relationship Id="rId196" Type="http://schemas.openxmlformats.org/officeDocument/2006/relationships/hyperlink" Target="mailto:tim.oneil@philips.com" TargetMode="External"/><Relationship Id="rId263" Type="http://schemas.openxmlformats.org/officeDocument/2006/relationships/hyperlink" Target="mailto:tim.oneil@philips.com" TargetMode="External"/><Relationship Id="rId470" Type="http://schemas.openxmlformats.org/officeDocument/2006/relationships/hyperlink" Target="mailto:tim.oneil@philips.com" TargetMode="External"/><Relationship Id="rId123" Type="http://schemas.openxmlformats.org/officeDocument/2006/relationships/hyperlink" Target="mailto:tim.oneil@philips.com" TargetMode="External"/><Relationship Id="rId330" Type="http://schemas.openxmlformats.org/officeDocument/2006/relationships/hyperlink" Target="mailto:tim.oneil@philips.com" TargetMode="External"/><Relationship Id="rId568" Type="http://schemas.openxmlformats.org/officeDocument/2006/relationships/hyperlink" Target="mailto:tim.oneil@philips.com" TargetMode="External"/><Relationship Id="rId775" Type="http://schemas.openxmlformats.org/officeDocument/2006/relationships/hyperlink" Target="mailto:tim.oneil@philips.com" TargetMode="External"/><Relationship Id="rId982" Type="http://schemas.openxmlformats.org/officeDocument/2006/relationships/hyperlink" Target="mailto:tim.oneil@philips.com" TargetMode="External"/><Relationship Id="rId1198" Type="http://schemas.openxmlformats.org/officeDocument/2006/relationships/hyperlink" Target="mailto:tim.oneil@philips.com" TargetMode="External"/><Relationship Id="rId428" Type="http://schemas.openxmlformats.org/officeDocument/2006/relationships/hyperlink" Target="mailto:tim.oneil@philips.com" TargetMode="External"/><Relationship Id="rId635" Type="http://schemas.openxmlformats.org/officeDocument/2006/relationships/hyperlink" Target="mailto:tim.oneil@philips.com" TargetMode="External"/><Relationship Id="rId842" Type="http://schemas.openxmlformats.org/officeDocument/2006/relationships/hyperlink" Target="mailto:tim.oneil@philips.com" TargetMode="External"/><Relationship Id="rId1058" Type="http://schemas.openxmlformats.org/officeDocument/2006/relationships/hyperlink" Target="mailto:tim.oneil@philips.com" TargetMode="External"/><Relationship Id="rId1265" Type="http://schemas.openxmlformats.org/officeDocument/2006/relationships/hyperlink" Target="mailto:tim.oneil@philips.com" TargetMode="External"/><Relationship Id="rId1472" Type="http://schemas.openxmlformats.org/officeDocument/2006/relationships/hyperlink" Target="mailto:tim.oneil@philips.com" TargetMode="External"/><Relationship Id="rId702" Type="http://schemas.openxmlformats.org/officeDocument/2006/relationships/hyperlink" Target="mailto:tim.oneil@philips.com" TargetMode="External"/><Relationship Id="rId1125" Type="http://schemas.openxmlformats.org/officeDocument/2006/relationships/hyperlink" Target="mailto:tim.oneil@philips.com" TargetMode="External"/><Relationship Id="rId1332" Type="http://schemas.openxmlformats.org/officeDocument/2006/relationships/hyperlink" Target="mailto:tim.oneil@philips.com" TargetMode="External"/><Relationship Id="rId69" Type="http://schemas.openxmlformats.org/officeDocument/2006/relationships/hyperlink" Target="mailto:tim.oneil@philips.com" TargetMode="External"/><Relationship Id="rId285" Type="http://schemas.openxmlformats.org/officeDocument/2006/relationships/hyperlink" Target="mailto:tim.oneil@philips.com" TargetMode="External"/><Relationship Id="rId492" Type="http://schemas.openxmlformats.org/officeDocument/2006/relationships/hyperlink" Target="mailto:tim.oneil@philips.com" TargetMode="External"/><Relationship Id="rId797" Type="http://schemas.openxmlformats.org/officeDocument/2006/relationships/hyperlink" Target="mailto:tim.oneil@philips.com" TargetMode="External"/><Relationship Id="rId145" Type="http://schemas.openxmlformats.org/officeDocument/2006/relationships/hyperlink" Target="mailto:tim.oneil@philips.com" TargetMode="External"/><Relationship Id="rId352" Type="http://schemas.openxmlformats.org/officeDocument/2006/relationships/hyperlink" Target="mailto:tim.oneil@philips.com" TargetMode="External"/><Relationship Id="rId1287" Type="http://schemas.openxmlformats.org/officeDocument/2006/relationships/hyperlink" Target="mailto:tim.oneil@philips.com" TargetMode="External"/><Relationship Id="rId212" Type="http://schemas.openxmlformats.org/officeDocument/2006/relationships/hyperlink" Target="mailto:tim.oneil@philips.com" TargetMode="External"/><Relationship Id="rId657" Type="http://schemas.openxmlformats.org/officeDocument/2006/relationships/hyperlink" Target="mailto:tim.oneil@philips.com" TargetMode="External"/><Relationship Id="rId864" Type="http://schemas.openxmlformats.org/officeDocument/2006/relationships/hyperlink" Target="mailto:tim.oneil@philips.com" TargetMode="External"/><Relationship Id="rId1494" Type="http://schemas.openxmlformats.org/officeDocument/2006/relationships/hyperlink" Target="mailto:tim.oneil@philips.com" TargetMode="External"/><Relationship Id="rId517" Type="http://schemas.openxmlformats.org/officeDocument/2006/relationships/hyperlink" Target="mailto:tim.oneil@philips.com" TargetMode="External"/><Relationship Id="rId724" Type="http://schemas.openxmlformats.org/officeDocument/2006/relationships/hyperlink" Target="mailto:tim.oneil@philips.com" TargetMode="External"/><Relationship Id="rId931" Type="http://schemas.openxmlformats.org/officeDocument/2006/relationships/hyperlink" Target="mailto:tim.oneil@philips.com" TargetMode="External"/><Relationship Id="rId1147" Type="http://schemas.openxmlformats.org/officeDocument/2006/relationships/hyperlink" Target="mailto:tim.oneil@philips.com" TargetMode="External"/><Relationship Id="rId1354" Type="http://schemas.openxmlformats.org/officeDocument/2006/relationships/hyperlink" Target="mailto:tim.oneil@philips.com" TargetMode="External"/><Relationship Id="rId60" Type="http://schemas.openxmlformats.org/officeDocument/2006/relationships/hyperlink" Target="mailto:tim.oneil@philips.com" TargetMode="External"/><Relationship Id="rId1007" Type="http://schemas.openxmlformats.org/officeDocument/2006/relationships/hyperlink" Target="mailto:tim.oneil@philips.com" TargetMode="External"/><Relationship Id="rId1214" Type="http://schemas.openxmlformats.org/officeDocument/2006/relationships/hyperlink" Target="mailto:tim.oneil@philips.com" TargetMode="External"/><Relationship Id="rId1421" Type="http://schemas.openxmlformats.org/officeDocument/2006/relationships/hyperlink" Target="mailto:tim.oneil@philips.com" TargetMode="External"/><Relationship Id="rId1519" Type="http://schemas.openxmlformats.org/officeDocument/2006/relationships/printerSettings" Target="../printerSettings/printerSettings3.bin"/><Relationship Id="rId18" Type="http://schemas.openxmlformats.org/officeDocument/2006/relationships/hyperlink" Target="mailto:tim.oneil@philips.com" TargetMode="External"/><Relationship Id="rId167" Type="http://schemas.openxmlformats.org/officeDocument/2006/relationships/hyperlink" Target="mailto:tim.oneil@philips.com" TargetMode="External"/><Relationship Id="rId374" Type="http://schemas.openxmlformats.org/officeDocument/2006/relationships/hyperlink" Target="mailto:tim.oneil@philips.com" TargetMode="External"/><Relationship Id="rId581" Type="http://schemas.openxmlformats.org/officeDocument/2006/relationships/hyperlink" Target="mailto:tim.oneil@philips.com" TargetMode="External"/><Relationship Id="rId234" Type="http://schemas.openxmlformats.org/officeDocument/2006/relationships/hyperlink" Target="mailto:tim.oneil@philips.com" TargetMode="External"/><Relationship Id="rId679" Type="http://schemas.openxmlformats.org/officeDocument/2006/relationships/hyperlink" Target="mailto:tim.oneil@philips.com" TargetMode="External"/><Relationship Id="rId886" Type="http://schemas.openxmlformats.org/officeDocument/2006/relationships/hyperlink" Target="mailto:tim.oneil@philips.com" TargetMode="External"/><Relationship Id="rId2" Type="http://schemas.openxmlformats.org/officeDocument/2006/relationships/hyperlink" Target="mailto:tim.oneil@philips.com" TargetMode="External"/><Relationship Id="rId441" Type="http://schemas.openxmlformats.org/officeDocument/2006/relationships/hyperlink" Target="mailto:tim.oneil@philips.com" TargetMode="External"/><Relationship Id="rId539" Type="http://schemas.openxmlformats.org/officeDocument/2006/relationships/hyperlink" Target="mailto:tim.oneil@philips.com" TargetMode="External"/><Relationship Id="rId746" Type="http://schemas.openxmlformats.org/officeDocument/2006/relationships/hyperlink" Target="mailto:tim.oneil@philips.com" TargetMode="External"/><Relationship Id="rId1071" Type="http://schemas.openxmlformats.org/officeDocument/2006/relationships/hyperlink" Target="mailto:tim.oneil@philips.com" TargetMode="External"/><Relationship Id="rId1169" Type="http://schemas.openxmlformats.org/officeDocument/2006/relationships/hyperlink" Target="mailto:tim.oneil@philips.com" TargetMode="External"/><Relationship Id="rId1376" Type="http://schemas.openxmlformats.org/officeDocument/2006/relationships/hyperlink" Target="mailto:tim.oneil@philips.com" TargetMode="External"/><Relationship Id="rId301" Type="http://schemas.openxmlformats.org/officeDocument/2006/relationships/hyperlink" Target="mailto:tim.oneil@philips.com" TargetMode="External"/><Relationship Id="rId953" Type="http://schemas.openxmlformats.org/officeDocument/2006/relationships/hyperlink" Target="mailto:tim.oneil@philips.com" TargetMode="External"/><Relationship Id="rId1029" Type="http://schemas.openxmlformats.org/officeDocument/2006/relationships/hyperlink" Target="mailto:tim.oneil@philips.com" TargetMode="External"/><Relationship Id="rId1236" Type="http://schemas.openxmlformats.org/officeDocument/2006/relationships/hyperlink" Target="mailto:tim.oneil@philips.com" TargetMode="External"/><Relationship Id="rId82" Type="http://schemas.openxmlformats.org/officeDocument/2006/relationships/hyperlink" Target="mailto:tim.oneil@philips.com" TargetMode="External"/><Relationship Id="rId606" Type="http://schemas.openxmlformats.org/officeDocument/2006/relationships/hyperlink" Target="mailto:tim.oneil@philips.com" TargetMode="External"/><Relationship Id="rId813" Type="http://schemas.openxmlformats.org/officeDocument/2006/relationships/hyperlink" Target="mailto:tim.oneil@philips.com" TargetMode="External"/><Relationship Id="rId1443" Type="http://schemas.openxmlformats.org/officeDocument/2006/relationships/hyperlink" Target="mailto:tim.oneil@philips.com" TargetMode="External"/><Relationship Id="rId1303" Type="http://schemas.openxmlformats.org/officeDocument/2006/relationships/hyperlink" Target="mailto:tim.oneil@philips.com" TargetMode="External"/><Relationship Id="rId1510" Type="http://schemas.openxmlformats.org/officeDocument/2006/relationships/hyperlink" Target="mailto:polly.zwolensky@lifeline.com" TargetMode="External"/><Relationship Id="rId189" Type="http://schemas.openxmlformats.org/officeDocument/2006/relationships/hyperlink" Target="mailto:tim.oneil@philips.com" TargetMode="External"/><Relationship Id="rId396" Type="http://schemas.openxmlformats.org/officeDocument/2006/relationships/hyperlink" Target="mailto:tim.oneil@philips.com" TargetMode="External"/><Relationship Id="rId256" Type="http://schemas.openxmlformats.org/officeDocument/2006/relationships/hyperlink" Target="mailto:tim.oneil@philips.com" TargetMode="External"/><Relationship Id="rId463" Type="http://schemas.openxmlformats.org/officeDocument/2006/relationships/hyperlink" Target="mailto:tim.oneil@philips.com" TargetMode="External"/><Relationship Id="rId670" Type="http://schemas.openxmlformats.org/officeDocument/2006/relationships/hyperlink" Target="mailto:tim.oneil@philips.com" TargetMode="External"/><Relationship Id="rId1093" Type="http://schemas.openxmlformats.org/officeDocument/2006/relationships/hyperlink" Target="mailto:tim.oneil@philips.com" TargetMode="External"/><Relationship Id="rId116" Type="http://schemas.openxmlformats.org/officeDocument/2006/relationships/hyperlink" Target="mailto:tim.oneil@philips.com" TargetMode="External"/><Relationship Id="rId323" Type="http://schemas.openxmlformats.org/officeDocument/2006/relationships/hyperlink" Target="mailto:tim.oneil@philips.com" TargetMode="External"/><Relationship Id="rId530" Type="http://schemas.openxmlformats.org/officeDocument/2006/relationships/hyperlink" Target="mailto:tim.oneil@philips.com" TargetMode="External"/><Relationship Id="rId768" Type="http://schemas.openxmlformats.org/officeDocument/2006/relationships/hyperlink" Target="mailto:tim.oneil@philips.com" TargetMode="External"/><Relationship Id="rId975" Type="http://schemas.openxmlformats.org/officeDocument/2006/relationships/hyperlink" Target="mailto:tim.oneil@philips.com" TargetMode="External"/><Relationship Id="rId1160" Type="http://schemas.openxmlformats.org/officeDocument/2006/relationships/hyperlink" Target="mailto:tim.oneil@philips.com" TargetMode="External"/><Relationship Id="rId1398" Type="http://schemas.openxmlformats.org/officeDocument/2006/relationships/hyperlink" Target="mailto:tim.oneil@philips.com" TargetMode="External"/><Relationship Id="rId628" Type="http://schemas.openxmlformats.org/officeDocument/2006/relationships/hyperlink" Target="mailto:tim.oneil@philips.com" TargetMode="External"/><Relationship Id="rId835" Type="http://schemas.openxmlformats.org/officeDocument/2006/relationships/hyperlink" Target="mailto:tim.oneil@philips.com" TargetMode="External"/><Relationship Id="rId1258" Type="http://schemas.openxmlformats.org/officeDocument/2006/relationships/hyperlink" Target="mailto:tim.oneil@philips.com" TargetMode="External"/><Relationship Id="rId1465" Type="http://schemas.openxmlformats.org/officeDocument/2006/relationships/hyperlink" Target="mailto:tim.oneil@philips.com" TargetMode="External"/><Relationship Id="rId1020" Type="http://schemas.openxmlformats.org/officeDocument/2006/relationships/hyperlink" Target="mailto:tim.oneil@philips.com" TargetMode="External"/><Relationship Id="rId1118" Type="http://schemas.openxmlformats.org/officeDocument/2006/relationships/hyperlink" Target="mailto:tim.oneil@philips.com" TargetMode="External"/><Relationship Id="rId1325" Type="http://schemas.openxmlformats.org/officeDocument/2006/relationships/hyperlink" Target="mailto:tim.oneil@philips.com" TargetMode="External"/><Relationship Id="rId902" Type="http://schemas.openxmlformats.org/officeDocument/2006/relationships/hyperlink" Target="mailto:tim.oneil@philips.com" TargetMode="External"/><Relationship Id="rId31" Type="http://schemas.openxmlformats.org/officeDocument/2006/relationships/hyperlink" Target="mailto:tim.oneil@philips.com" TargetMode="External"/><Relationship Id="rId180" Type="http://schemas.openxmlformats.org/officeDocument/2006/relationships/hyperlink" Target="mailto:tim.oneil@philips.com" TargetMode="External"/><Relationship Id="rId278" Type="http://schemas.openxmlformats.org/officeDocument/2006/relationships/hyperlink" Target="mailto:tim.oneil@philips.com" TargetMode="External"/><Relationship Id="rId485" Type="http://schemas.openxmlformats.org/officeDocument/2006/relationships/hyperlink" Target="mailto:tim.oneil@philips.com" TargetMode="External"/><Relationship Id="rId692" Type="http://schemas.openxmlformats.org/officeDocument/2006/relationships/hyperlink" Target="mailto:tim.oneil@philips.com" TargetMode="External"/><Relationship Id="rId138" Type="http://schemas.openxmlformats.org/officeDocument/2006/relationships/hyperlink" Target="mailto:tim.oneil@philips.com" TargetMode="External"/><Relationship Id="rId345" Type="http://schemas.openxmlformats.org/officeDocument/2006/relationships/hyperlink" Target="mailto:tim.oneil@philips.com" TargetMode="External"/><Relationship Id="rId552" Type="http://schemas.openxmlformats.org/officeDocument/2006/relationships/hyperlink" Target="mailto:tim.oneil@philips.com" TargetMode="External"/><Relationship Id="rId997" Type="http://schemas.openxmlformats.org/officeDocument/2006/relationships/hyperlink" Target="mailto:tim.oneil@philips.com" TargetMode="External"/><Relationship Id="rId1182" Type="http://schemas.openxmlformats.org/officeDocument/2006/relationships/hyperlink" Target="mailto:tim.oneil@philips.com" TargetMode="External"/><Relationship Id="rId205" Type="http://schemas.openxmlformats.org/officeDocument/2006/relationships/hyperlink" Target="mailto:tim.oneil@philips.com" TargetMode="External"/><Relationship Id="rId412" Type="http://schemas.openxmlformats.org/officeDocument/2006/relationships/hyperlink" Target="mailto:tim.oneil@philips.com" TargetMode="External"/><Relationship Id="rId857" Type="http://schemas.openxmlformats.org/officeDocument/2006/relationships/hyperlink" Target="mailto:tim.oneil@philips.com" TargetMode="External"/><Relationship Id="rId1042" Type="http://schemas.openxmlformats.org/officeDocument/2006/relationships/hyperlink" Target="mailto:tim.oneil@philips.com" TargetMode="External"/><Relationship Id="rId1487" Type="http://schemas.openxmlformats.org/officeDocument/2006/relationships/hyperlink" Target="mailto:tim.oneil@philips.com" TargetMode="External"/><Relationship Id="rId717" Type="http://schemas.openxmlformats.org/officeDocument/2006/relationships/hyperlink" Target="mailto:tim.oneil@philips.com" TargetMode="External"/><Relationship Id="rId924" Type="http://schemas.openxmlformats.org/officeDocument/2006/relationships/hyperlink" Target="mailto:tim.oneil@philips.com" TargetMode="External"/><Relationship Id="rId1347" Type="http://schemas.openxmlformats.org/officeDocument/2006/relationships/hyperlink" Target="mailto:tim.oneil@philips.com" TargetMode="External"/><Relationship Id="rId53" Type="http://schemas.openxmlformats.org/officeDocument/2006/relationships/hyperlink" Target="mailto:tim.oneil@philips.com" TargetMode="External"/><Relationship Id="rId1207" Type="http://schemas.openxmlformats.org/officeDocument/2006/relationships/hyperlink" Target="mailto:tim.oneil@philips.com" TargetMode="External"/><Relationship Id="rId1414" Type="http://schemas.openxmlformats.org/officeDocument/2006/relationships/hyperlink" Target="mailto:tim.oneil@philips.com" TargetMode="External"/><Relationship Id="rId367" Type="http://schemas.openxmlformats.org/officeDocument/2006/relationships/hyperlink" Target="mailto:tim.oneil@philips.com" TargetMode="External"/><Relationship Id="rId574" Type="http://schemas.openxmlformats.org/officeDocument/2006/relationships/hyperlink" Target="mailto:tim.oneil@philips.com" TargetMode="External"/><Relationship Id="rId227" Type="http://schemas.openxmlformats.org/officeDocument/2006/relationships/hyperlink" Target="mailto:tim.oneil@philips.com" TargetMode="External"/><Relationship Id="rId781" Type="http://schemas.openxmlformats.org/officeDocument/2006/relationships/hyperlink" Target="mailto:tim.oneil@philips.com" TargetMode="External"/><Relationship Id="rId879" Type="http://schemas.openxmlformats.org/officeDocument/2006/relationships/hyperlink" Target="mailto:tim.oneil@philips.com" TargetMode="External"/><Relationship Id="rId434" Type="http://schemas.openxmlformats.org/officeDocument/2006/relationships/hyperlink" Target="mailto:tim.oneil@philips.com" TargetMode="External"/><Relationship Id="rId641" Type="http://schemas.openxmlformats.org/officeDocument/2006/relationships/hyperlink" Target="mailto:tim.oneil@philips.com" TargetMode="External"/><Relationship Id="rId739" Type="http://schemas.openxmlformats.org/officeDocument/2006/relationships/hyperlink" Target="mailto:tim.oneil@philips.com" TargetMode="External"/><Relationship Id="rId1064" Type="http://schemas.openxmlformats.org/officeDocument/2006/relationships/hyperlink" Target="mailto:tim.oneil@philips.com" TargetMode="External"/><Relationship Id="rId1271" Type="http://schemas.openxmlformats.org/officeDocument/2006/relationships/hyperlink" Target="mailto:tim.oneil@philips.com" TargetMode="External"/><Relationship Id="rId1369" Type="http://schemas.openxmlformats.org/officeDocument/2006/relationships/hyperlink" Target="mailto:tim.oneil@philips.com" TargetMode="External"/><Relationship Id="rId501" Type="http://schemas.openxmlformats.org/officeDocument/2006/relationships/hyperlink" Target="mailto:tim.oneil@philips.com" TargetMode="External"/><Relationship Id="rId946" Type="http://schemas.openxmlformats.org/officeDocument/2006/relationships/hyperlink" Target="mailto:tim.oneil@philips.com" TargetMode="External"/><Relationship Id="rId1131" Type="http://schemas.openxmlformats.org/officeDocument/2006/relationships/hyperlink" Target="mailto:tim.oneil@philips.com" TargetMode="External"/><Relationship Id="rId1229" Type="http://schemas.openxmlformats.org/officeDocument/2006/relationships/hyperlink" Target="mailto:tim.oneil@philips.com" TargetMode="External"/><Relationship Id="rId75" Type="http://schemas.openxmlformats.org/officeDocument/2006/relationships/hyperlink" Target="mailto:tim.oneil@philips.com" TargetMode="External"/><Relationship Id="rId806" Type="http://schemas.openxmlformats.org/officeDocument/2006/relationships/hyperlink" Target="mailto:tim.oneil@philips.com" TargetMode="External"/><Relationship Id="rId1436" Type="http://schemas.openxmlformats.org/officeDocument/2006/relationships/hyperlink" Target="mailto:tim.oneil@philips.com" TargetMode="External"/><Relationship Id="rId1503" Type="http://schemas.openxmlformats.org/officeDocument/2006/relationships/hyperlink" Target="mailto:tim.oneil@philips.com" TargetMode="External"/><Relationship Id="rId291" Type="http://schemas.openxmlformats.org/officeDocument/2006/relationships/hyperlink" Target="mailto:tim.oneil@philips.com" TargetMode="External"/><Relationship Id="rId151" Type="http://schemas.openxmlformats.org/officeDocument/2006/relationships/hyperlink" Target="mailto:tim.oneil@philips.com" TargetMode="External"/><Relationship Id="rId389" Type="http://schemas.openxmlformats.org/officeDocument/2006/relationships/hyperlink" Target="mailto:tim.oneil@philips.com" TargetMode="External"/><Relationship Id="rId596" Type="http://schemas.openxmlformats.org/officeDocument/2006/relationships/hyperlink" Target="mailto:tim.oneil@philips.com" TargetMode="External"/><Relationship Id="rId249" Type="http://schemas.openxmlformats.org/officeDocument/2006/relationships/hyperlink" Target="mailto:tim.oneil@philips.com" TargetMode="External"/><Relationship Id="rId456" Type="http://schemas.openxmlformats.org/officeDocument/2006/relationships/hyperlink" Target="mailto:tim.oneil@philips.com" TargetMode="External"/><Relationship Id="rId663" Type="http://schemas.openxmlformats.org/officeDocument/2006/relationships/hyperlink" Target="mailto:tim.oneil@philips.com" TargetMode="External"/><Relationship Id="rId870" Type="http://schemas.openxmlformats.org/officeDocument/2006/relationships/hyperlink" Target="mailto:tim.oneil@philips.com" TargetMode="External"/><Relationship Id="rId1086" Type="http://schemas.openxmlformats.org/officeDocument/2006/relationships/hyperlink" Target="mailto:tim.oneil@philips.com" TargetMode="External"/><Relationship Id="rId1293" Type="http://schemas.openxmlformats.org/officeDocument/2006/relationships/hyperlink" Target="mailto:tim.oneil@philips.com" TargetMode="External"/><Relationship Id="rId109" Type="http://schemas.openxmlformats.org/officeDocument/2006/relationships/hyperlink" Target="mailto:tim.oneil@philips.com" TargetMode="External"/><Relationship Id="rId316" Type="http://schemas.openxmlformats.org/officeDocument/2006/relationships/hyperlink" Target="mailto:tim.oneil@philips.com" TargetMode="External"/><Relationship Id="rId523" Type="http://schemas.openxmlformats.org/officeDocument/2006/relationships/hyperlink" Target="mailto:tim.oneil@philips.com" TargetMode="External"/><Relationship Id="rId968" Type="http://schemas.openxmlformats.org/officeDocument/2006/relationships/hyperlink" Target="mailto:tim.oneil@philips.com" TargetMode="External"/><Relationship Id="rId1153" Type="http://schemas.openxmlformats.org/officeDocument/2006/relationships/hyperlink" Target="mailto:tim.oneil@philips.com" TargetMode="External"/><Relationship Id="rId97" Type="http://schemas.openxmlformats.org/officeDocument/2006/relationships/hyperlink" Target="mailto:tim.oneil@philips.com" TargetMode="External"/><Relationship Id="rId730" Type="http://schemas.openxmlformats.org/officeDocument/2006/relationships/hyperlink" Target="mailto:tim.oneil@philips.com" TargetMode="External"/><Relationship Id="rId828" Type="http://schemas.openxmlformats.org/officeDocument/2006/relationships/hyperlink" Target="mailto:tim.oneil@philips.com" TargetMode="External"/><Relationship Id="rId1013" Type="http://schemas.openxmlformats.org/officeDocument/2006/relationships/hyperlink" Target="mailto:tim.oneil@philips.com" TargetMode="External"/><Relationship Id="rId1360" Type="http://schemas.openxmlformats.org/officeDocument/2006/relationships/hyperlink" Target="mailto:tim.oneil@philips.com" TargetMode="External"/><Relationship Id="rId1458" Type="http://schemas.openxmlformats.org/officeDocument/2006/relationships/hyperlink" Target="mailto:tim.oneil@philips.com" TargetMode="External"/><Relationship Id="rId1220" Type="http://schemas.openxmlformats.org/officeDocument/2006/relationships/hyperlink" Target="mailto:tim.oneil@philips.com" TargetMode="External"/><Relationship Id="rId1318" Type="http://schemas.openxmlformats.org/officeDocument/2006/relationships/hyperlink" Target="mailto:tim.oneil@philips.com" TargetMode="External"/><Relationship Id="rId24" Type="http://schemas.openxmlformats.org/officeDocument/2006/relationships/hyperlink" Target="mailto:tim.oneil@philips.com" TargetMode="External"/><Relationship Id="rId173" Type="http://schemas.openxmlformats.org/officeDocument/2006/relationships/hyperlink" Target="mailto:tim.oneil@philips.com" TargetMode="External"/><Relationship Id="rId380" Type="http://schemas.openxmlformats.org/officeDocument/2006/relationships/hyperlink" Target="mailto:tim.oneil@philips.com" TargetMode="External"/><Relationship Id="rId240" Type="http://schemas.openxmlformats.org/officeDocument/2006/relationships/hyperlink" Target="mailto:tim.oneil@philips.com" TargetMode="External"/><Relationship Id="rId478" Type="http://schemas.openxmlformats.org/officeDocument/2006/relationships/hyperlink" Target="mailto:tim.oneil@philips.com" TargetMode="External"/><Relationship Id="rId685" Type="http://schemas.openxmlformats.org/officeDocument/2006/relationships/hyperlink" Target="mailto:tim.oneil@philips.com" TargetMode="External"/><Relationship Id="rId892" Type="http://schemas.openxmlformats.org/officeDocument/2006/relationships/hyperlink" Target="mailto:tim.oneil@philips.com" TargetMode="External"/><Relationship Id="rId100" Type="http://schemas.openxmlformats.org/officeDocument/2006/relationships/hyperlink" Target="mailto:tim.oneil@philips.com" TargetMode="External"/><Relationship Id="rId338" Type="http://schemas.openxmlformats.org/officeDocument/2006/relationships/hyperlink" Target="mailto:tim.oneil@philips.com" TargetMode="External"/><Relationship Id="rId545" Type="http://schemas.openxmlformats.org/officeDocument/2006/relationships/hyperlink" Target="mailto:tim.oneil@philips.com" TargetMode="External"/><Relationship Id="rId752" Type="http://schemas.openxmlformats.org/officeDocument/2006/relationships/hyperlink" Target="mailto:tim.oneil@philips.com" TargetMode="External"/><Relationship Id="rId1175" Type="http://schemas.openxmlformats.org/officeDocument/2006/relationships/hyperlink" Target="mailto:tim.oneil@philips.com" TargetMode="External"/><Relationship Id="rId1382" Type="http://schemas.openxmlformats.org/officeDocument/2006/relationships/hyperlink" Target="mailto:tim.oneil@philips.com" TargetMode="External"/><Relationship Id="rId405" Type="http://schemas.openxmlformats.org/officeDocument/2006/relationships/hyperlink" Target="mailto:tim.oneil@philips.com" TargetMode="External"/><Relationship Id="rId612" Type="http://schemas.openxmlformats.org/officeDocument/2006/relationships/hyperlink" Target="mailto:tim.oneil@philips.com" TargetMode="External"/><Relationship Id="rId1035" Type="http://schemas.openxmlformats.org/officeDocument/2006/relationships/hyperlink" Target="mailto:tim.oneil@philips.com" TargetMode="External"/><Relationship Id="rId1242" Type="http://schemas.openxmlformats.org/officeDocument/2006/relationships/hyperlink" Target="mailto:tim.oneil@philips.com" TargetMode="External"/><Relationship Id="rId917" Type="http://schemas.openxmlformats.org/officeDocument/2006/relationships/hyperlink" Target="mailto:tim.oneil@philips.com" TargetMode="External"/><Relationship Id="rId1102" Type="http://schemas.openxmlformats.org/officeDocument/2006/relationships/hyperlink" Target="mailto:tim.oneil@philips.com" TargetMode="External"/><Relationship Id="rId46" Type="http://schemas.openxmlformats.org/officeDocument/2006/relationships/hyperlink" Target="mailto:tim.oneil@philips.com" TargetMode="External"/><Relationship Id="rId1407" Type="http://schemas.openxmlformats.org/officeDocument/2006/relationships/hyperlink" Target="mailto:tim.oneil@philips.com" TargetMode="External"/><Relationship Id="rId195" Type="http://schemas.openxmlformats.org/officeDocument/2006/relationships/hyperlink" Target="mailto:tim.oneil@philips.com" TargetMode="External"/><Relationship Id="rId262" Type="http://schemas.openxmlformats.org/officeDocument/2006/relationships/hyperlink" Target="mailto:tim.oneil@philips.com" TargetMode="External"/><Relationship Id="rId567" Type="http://schemas.openxmlformats.org/officeDocument/2006/relationships/hyperlink" Target="mailto:tim.oneil@philips.com" TargetMode="External"/><Relationship Id="rId1197" Type="http://schemas.openxmlformats.org/officeDocument/2006/relationships/hyperlink" Target="mailto:tim.oneil@philips.com" TargetMode="External"/><Relationship Id="rId122" Type="http://schemas.openxmlformats.org/officeDocument/2006/relationships/hyperlink" Target="mailto:tim.oneil@philips.com" TargetMode="External"/><Relationship Id="rId774" Type="http://schemas.openxmlformats.org/officeDocument/2006/relationships/hyperlink" Target="mailto:tim.oneil@philips.com" TargetMode="External"/><Relationship Id="rId981" Type="http://schemas.openxmlformats.org/officeDocument/2006/relationships/hyperlink" Target="mailto:tim.oneil@philips.com" TargetMode="External"/><Relationship Id="rId1057" Type="http://schemas.openxmlformats.org/officeDocument/2006/relationships/hyperlink" Target="mailto:tim.oneil@philips.com" TargetMode="External"/><Relationship Id="rId427" Type="http://schemas.openxmlformats.org/officeDocument/2006/relationships/hyperlink" Target="mailto:tim.oneil@philips.com" TargetMode="External"/><Relationship Id="rId634" Type="http://schemas.openxmlformats.org/officeDocument/2006/relationships/hyperlink" Target="mailto:tim.oneil@philips.com" TargetMode="External"/><Relationship Id="rId841" Type="http://schemas.openxmlformats.org/officeDocument/2006/relationships/hyperlink" Target="mailto:tim.oneil@philips.com" TargetMode="External"/><Relationship Id="rId1264" Type="http://schemas.openxmlformats.org/officeDocument/2006/relationships/hyperlink" Target="mailto:tim.oneil@philips.com" TargetMode="External"/><Relationship Id="rId1471" Type="http://schemas.openxmlformats.org/officeDocument/2006/relationships/hyperlink" Target="mailto:tim.oneil@philips.com" TargetMode="External"/><Relationship Id="rId701" Type="http://schemas.openxmlformats.org/officeDocument/2006/relationships/hyperlink" Target="mailto:tim.oneil@philips.com" TargetMode="External"/><Relationship Id="rId939" Type="http://schemas.openxmlformats.org/officeDocument/2006/relationships/hyperlink" Target="mailto:tim.oneil@philips.com" TargetMode="External"/><Relationship Id="rId1124" Type="http://schemas.openxmlformats.org/officeDocument/2006/relationships/hyperlink" Target="mailto:tim.oneil@philips.com" TargetMode="External"/><Relationship Id="rId1331" Type="http://schemas.openxmlformats.org/officeDocument/2006/relationships/hyperlink" Target="mailto:tim.oneil@philips.com" TargetMode="External"/><Relationship Id="rId68" Type="http://schemas.openxmlformats.org/officeDocument/2006/relationships/hyperlink" Target="mailto:tim.oneil@philips.com" TargetMode="External"/><Relationship Id="rId1429" Type="http://schemas.openxmlformats.org/officeDocument/2006/relationships/hyperlink" Target="mailto:tim.oneil@philips.com" TargetMode="External"/><Relationship Id="rId284" Type="http://schemas.openxmlformats.org/officeDocument/2006/relationships/hyperlink" Target="mailto:tim.oneil@philips.com" TargetMode="External"/><Relationship Id="rId491" Type="http://schemas.openxmlformats.org/officeDocument/2006/relationships/hyperlink" Target="mailto:tim.oneil@philips.com" TargetMode="External"/><Relationship Id="rId144" Type="http://schemas.openxmlformats.org/officeDocument/2006/relationships/hyperlink" Target="mailto:tim.oneil@philips.com" TargetMode="External"/><Relationship Id="rId589" Type="http://schemas.openxmlformats.org/officeDocument/2006/relationships/hyperlink" Target="mailto:tim.oneil@philips.com" TargetMode="External"/><Relationship Id="rId796" Type="http://schemas.openxmlformats.org/officeDocument/2006/relationships/hyperlink" Target="mailto:tim.oneil@philips.com" TargetMode="External"/><Relationship Id="rId351" Type="http://schemas.openxmlformats.org/officeDocument/2006/relationships/hyperlink" Target="mailto:tim.oneil@philips.com" TargetMode="External"/><Relationship Id="rId449" Type="http://schemas.openxmlformats.org/officeDocument/2006/relationships/hyperlink" Target="mailto:tim.oneil@philips.com" TargetMode="External"/><Relationship Id="rId656" Type="http://schemas.openxmlformats.org/officeDocument/2006/relationships/hyperlink" Target="mailto:tim.oneil@philips.com" TargetMode="External"/><Relationship Id="rId863" Type="http://schemas.openxmlformats.org/officeDocument/2006/relationships/hyperlink" Target="mailto:tim.oneil@philips.com" TargetMode="External"/><Relationship Id="rId1079" Type="http://schemas.openxmlformats.org/officeDocument/2006/relationships/hyperlink" Target="mailto:tim.oneil@philips.com" TargetMode="External"/><Relationship Id="rId1286" Type="http://schemas.openxmlformats.org/officeDocument/2006/relationships/hyperlink" Target="mailto:tim.oneil@philips.com" TargetMode="External"/><Relationship Id="rId1493" Type="http://schemas.openxmlformats.org/officeDocument/2006/relationships/hyperlink" Target="mailto:tim.oneil@philips.com" TargetMode="External"/><Relationship Id="rId211" Type="http://schemas.openxmlformats.org/officeDocument/2006/relationships/hyperlink" Target="mailto:tim.oneil@philips.com" TargetMode="External"/><Relationship Id="rId309" Type="http://schemas.openxmlformats.org/officeDocument/2006/relationships/hyperlink" Target="mailto:tim.oneil@philips.com" TargetMode="External"/><Relationship Id="rId516" Type="http://schemas.openxmlformats.org/officeDocument/2006/relationships/hyperlink" Target="mailto:tim.oneil@philips.com" TargetMode="External"/><Relationship Id="rId1146" Type="http://schemas.openxmlformats.org/officeDocument/2006/relationships/hyperlink" Target="mailto:tim.oneil@philips.com" TargetMode="External"/><Relationship Id="rId723" Type="http://schemas.openxmlformats.org/officeDocument/2006/relationships/hyperlink" Target="mailto:tim.oneil@philips.com" TargetMode="External"/><Relationship Id="rId930" Type="http://schemas.openxmlformats.org/officeDocument/2006/relationships/hyperlink" Target="mailto:tim.oneil@philips.com" TargetMode="External"/><Relationship Id="rId1006" Type="http://schemas.openxmlformats.org/officeDocument/2006/relationships/hyperlink" Target="mailto:tim.oneil@philips.com" TargetMode="External"/><Relationship Id="rId1353" Type="http://schemas.openxmlformats.org/officeDocument/2006/relationships/hyperlink" Target="mailto:tim.oneil@philips.com" TargetMode="External"/><Relationship Id="rId1213" Type="http://schemas.openxmlformats.org/officeDocument/2006/relationships/hyperlink" Target="mailto:tim.oneil@philips.com" TargetMode="External"/><Relationship Id="rId1420" Type="http://schemas.openxmlformats.org/officeDocument/2006/relationships/hyperlink" Target="mailto:tim.oneil@philips.com" TargetMode="External"/><Relationship Id="rId1518" Type="http://schemas.openxmlformats.org/officeDocument/2006/relationships/hyperlink" Target="mailto:tim.oneil@philips.com" TargetMode="External"/><Relationship Id="rId17" Type="http://schemas.openxmlformats.org/officeDocument/2006/relationships/hyperlink" Target="mailto:tim.oneil@philips.com" TargetMode="External"/><Relationship Id="rId166" Type="http://schemas.openxmlformats.org/officeDocument/2006/relationships/hyperlink" Target="mailto:tim.oneil@philips.com" TargetMode="External"/><Relationship Id="rId373" Type="http://schemas.openxmlformats.org/officeDocument/2006/relationships/hyperlink" Target="mailto:tim.oneil@philips.com" TargetMode="External"/><Relationship Id="rId580" Type="http://schemas.openxmlformats.org/officeDocument/2006/relationships/hyperlink" Target="mailto:tim.oneil@philips.com" TargetMode="External"/><Relationship Id="rId1" Type="http://schemas.openxmlformats.org/officeDocument/2006/relationships/hyperlink" Target="mailto:tim.oneil@philips.com" TargetMode="External"/><Relationship Id="rId233" Type="http://schemas.openxmlformats.org/officeDocument/2006/relationships/hyperlink" Target="mailto:tim.oneil@philips.com" TargetMode="External"/><Relationship Id="rId440" Type="http://schemas.openxmlformats.org/officeDocument/2006/relationships/hyperlink" Target="mailto:tim.oneil@philips.com" TargetMode="External"/><Relationship Id="rId678" Type="http://schemas.openxmlformats.org/officeDocument/2006/relationships/hyperlink" Target="mailto:tim.oneil@philips.com" TargetMode="External"/><Relationship Id="rId885" Type="http://schemas.openxmlformats.org/officeDocument/2006/relationships/hyperlink" Target="mailto:tim.oneil@philips.com" TargetMode="External"/><Relationship Id="rId1070" Type="http://schemas.openxmlformats.org/officeDocument/2006/relationships/hyperlink" Target="mailto:tim.oneil@philips.com" TargetMode="External"/><Relationship Id="rId300" Type="http://schemas.openxmlformats.org/officeDocument/2006/relationships/hyperlink" Target="mailto:tim.oneil@philips.com" TargetMode="External"/><Relationship Id="rId538" Type="http://schemas.openxmlformats.org/officeDocument/2006/relationships/hyperlink" Target="mailto:tim.oneil@philips.com" TargetMode="External"/><Relationship Id="rId745" Type="http://schemas.openxmlformats.org/officeDocument/2006/relationships/hyperlink" Target="mailto:tim.oneil@philips.com" TargetMode="External"/><Relationship Id="rId952" Type="http://schemas.openxmlformats.org/officeDocument/2006/relationships/hyperlink" Target="mailto:tim.oneil@philips.com" TargetMode="External"/><Relationship Id="rId1168" Type="http://schemas.openxmlformats.org/officeDocument/2006/relationships/hyperlink" Target="mailto:tim.oneil@philips.com" TargetMode="External"/><Relationship Id="rId1375" Type="http://schemas.openxmlformats.org/officeDocument/2006/relationships/hyperlink" Target="mailto:tim.oneil@philips.com" TargetMode="External"/><Relationship Id="rId81" Type="http://schemas.openxmlformats.org/officeDocument/2006/relationships/hyperlink" Target="mailto:tim.oneil@philips.com" TargetMode="External"/><Relationship Id="rId605" Type="http://schemas.openxmlformats.org/officeDocument/2006/relationships/hyperlink" Target="mailto:tim.oneil@philips.com" TargetMode="External"/><Relationship Id="rId812" Type="http://schemas.openxmlformats.org/officeDocument/2006/relationships/hyperlink" Target="mailto:tim.oneil@philips.com" TargetMode="External"/><Relationship Id="rId1028" Type="http://schemas.openxmlformats.org/officeDocument/2006/relationships/hyperlink" Target="mailto:tim.oneil@philips.com" TargetMode="External"/><Relationship Id="rId1235" Type="http://schemas.openxmlformats.org/officeDocument/2006/relationships/hyperlink" Target="mailto:tim.oneil@philips.com" TargetMode="External"/><Relationship Id="rId1442" Type="http://schemas.openxmlformats.org/officeDocument/2006/relationships/hyperlink" Target="mailto:tim.oneil@philips.com" TargetMode="External"/><Relationship Id="rId1302" Type="http://schemas.openxmlformats.org/officeDocument/2006/relationships/hyperlink" Target="mailto:tim.oneil@philips.com" TargetMode="External"/><Relationship Id="rId39" Type="http://schemas.openxmlformats.org/officeDocument/2006/relationships/hyperlink" Target="mailto:tim.oneil@philips.com" TargetMode="External"/><Relationship Id="rId188" Type="http://schemas.openxmlformats.org/officeDocument/2006/relationships/hyperlink" Target="mailto:tim.oneil@philips.com" TargetMode="External"/><Relationship Id="rId395" Type="http://schemas.openxmlformats.org/officeDocument/2006/relationships/hyperlink" Target="mailto:tim.oneil@philips.com" TargetMode="External"/><Relationship Id="rId255" Type="http://schemas.openxmlformats.org/officeDocument/2006/relationships/hyperlink" Target="mailto:tim.oneil@philips.com" TargetMode="External"/><Relationship Id="rId462" Type="http://schemas.openxmlformats.org/officeDocument/2006/relationships/hyperlink" Target="mailto:tim.oneil@philips.com" TargetMode="External"/><Relationship Id="rId1092" Type="http://schemas.openxmlformats.org/officeDocument/2006/relationships/hyperlink" Target="mailto:tim.oneil@philips.com" TargetMode="External"/><Relationship Id="rId1397" Type="http://schemas.openxmlformats.org/officeDocument/2006/relationships/hyperlink" Target="mailto:tim.oneil@philips.com" TargetMode="External"/><Relationship Id="rId115" Type="http://schemas.openxmlformats.org/officeDocument/2006/relationships/hyperlink" Target="mailto:tim.oneil@philips.com" TargetMode="External"/><Relationship Id="rId322" Type="http://schemas.openxmlformats.org/officeDocument/2006/relationships/hyperlink" Target="mailto:tim.oneil@philips.com" TargetMode="External"/><Relationship Id="rId767" Type="http://schemas.openxmlformats.org/officeDocument/2006/relationships/hyperlink" Target="mailto:tim.oneil@philips.com" TargetMode="External"/><Relationship Id="rId974" Type="http://schemas.openxmlformats.org/officeDocument/2006/relationships/hyperlink" Target="mailto:tim.oneil@philips.com" TargetMode="External"/><Relationship Id="rId627" Type="http://schemas.openxmlformats.org/officeDocument/2006/relationships/hyperlink" Target="mailto:tim.oneil@philips.com" TargetMode="External"/><Relationship Id="rId834" Type="http://schemas.openxmlformats.org/officeDocument/2006/relationships/hyperlink" Target="mailto:tim.oneil@philips.com" TargetMode="External"/><Relationship Id="rId1257" Type="http://schemas.openxmlformats.org/officeDocument/2006/relationships/hyperlink" Target="mailto:tim.oneil@philips.com" TargetMode="External"/><Relationship Id="rId1464" Type="http://schemas.openxmlformats.org/officeDocument/2006/relationships/hyperlink" Target="mailto:tim.oneil@philips.com" TargetMode="External"/><Relationship Id="rId901" Type="http://schemas.openxmlformats.org/officeDocument/2006/relationships/hyperlink" Target="mailto:tim.oneil@philips.com" TargetMode="External"/><Relationship Id="rId1117" Type="http://schemas.openxmlformats.org/officeDocument/2006/relationships/hyperlink" Target="mailto:tim.oneil@philips.com" TargetMode="External"/><Relationship Id="rId1324" Type="http://schemas.openxmlformats.org/officeDocument/2006/relationships/hyperlink" Target="mailto:tim.oneil@philips.com" TargetMode="External"/><Relationship Id="rId30" Type="http://schemas.openxmlformats.org/officeDocument/2006/relationships/hyperlink" Target="mailto:tim.oneil@philips.com" TargetMode="External"/><Relationship Id="rId277" Type="http://schemas.openxmlformats.org/officeDocument/2006/relationships/hyperlink" Target="mailto:tim.oneil@philips.com" TargetMode="External"/><Relationship Id="rId484" Type="http://schemas.openxmlformats.org/officeDocument/2006/relationships/hyperlink" Target="mailto:tim.oneil@philips.com" TargetMode="External"/><Relationship Id="rId137" Type="http://schemas.openxmlformats.org/officeDocument/2006/relationships/hyperlink" Target="mailto:tim.oneil@philips.com" TargetMode="External"/><Relationship Id="rId344" Type="http://schemas.openxmlformats.org/officeDocument/2006/relationships/hyperlink" Target="mailto:tim.oneil@philips.com" TargetMode="External"/><Relationship Id="rId691" Type="http://schemas.openxmlformats.org/officeDocument/2006/relationships/hyperlink" Target="mailto:tim.oneil@philips.com" TargetMode="External"/><Relationship Id="rId789" Type="http://schemas.openxmlformats.org/officeDocument/2006/relationships/hyperlink" Target="mailto:tim.oneil@philips.com" TargetMode="External"/><Relationship Id="rId996" Type="http://schemas.openxmlformats.org/officeDocument/2006/relationships/hyperlink" Target="mailto:tim.oneil@philips.com" TargetMode="External"/><Relationship Id="rId551" Type="http://schemas.openxmlformats.org/officeDocument/2006/relationships/hyperlink" Target="mailto:tim.oneil@philips.com" TargetMode="External"/><Relationship Id="rId649" Type="http://schemas.openxmlformats.org/officeDocument/2006/relationships/hyperlink" Target="mailto:tim.oneil@philips.com" TargetMode="External"/><Relationship Id="rId856" Type="http://schemas.openxmlformats.org/officeDocument/2006/relationships/hyperlink" Target="mailto:tim.oneil@philips.com" TargetMode="External"/><Relationship Id="rId1181" Type="http://schemas.openxmlformats.org/officeDocument/2006/relationships/hyperlink" Target="mailto:tim.oneil@philips.com" TargetMode="External"/><Relationship Id="rId1279" Type="http://schemas.openxmlformats.org/officeDocument/2006/relationships/hyperlink" Target="mailto:tim.oneil@philips.com" TargetMode="External"/><Relationship Id="rId1486" Type="http://schemas.openxmlformats.org/officeDocument/2006/relationships/hyperlink" Target="mailto:tim.oneil@philips.com"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mailto:richard.serafini@philips.com" TargetMode="External"/><Relationship Id="rId18" Type="http://schemas.openxmlformats.org/officeDocument/2006/relationships/hyperlink" Target="mailto:duston.norcross@philips.com" TargetMode="External"/><Relationship Id="rId26" Type="http://schemas.openxmlformats.org/officeDocument/2006/relationships/hyperlink" Target="mailto:polly.zwolensky@philips.com" TargetMode="External"/><Relationship Id="rId39" Type="http://schemas.openxmlformats.org/officeDocument/2006/relationships/hyperlink" Target="mailto:catharine.giles@philips.com" TargetMode="External"/><Relationship Id="rId21" Type="http://schemas.openxmlformats.org/officeDocument/2006/relationships/hyperlink" Target="mailto:michael.washkowitz@philips.com" TargetMode="External"/><Relationship Id="rId34" Type="http://schemas.openxmlformats.org/officeDocument/2006/relationships/hyperlink" Target="mailto:samuel.huggan@philips.com" TargetMode="External"/><Relationship Id="rId42" Type="http://schemas.openxmlformats.org/officeDocument/2006/relationships/hyperlink" Target="mailto:maurice.king@philips.com" TargetMode="External"/><Relationship Id="rId47" Type="http://schemas.openxmlformats.org/officeDocument/2006/relationships/hyperlink" Target="mailto:paul.lydon@philips.com" TargetMode="External"/><Relationship Id="rId50" Type="http://schemas.openxmlformats.org/officeDocument/2006/relationships/hyperlink" Target="mailto:alexander.macmaster@philips.com" TargetMode="External"/><Relationship Id="rId7" Type="http://schemas.openxmlformats.org/officeDocument/2006/relationships/hyperlink" Target="mailto:michael.robinson@philips.com" TargetMode="External"/><Relationship Id="rId2" Type="http://schemas.openxmlformats.org/officeDocument/2006/relationships/hyperlink" Target="mailto:sherri.jenkins@philips.com" TargetMode="External"/><Relationship Id="rId16" Type="http://schemas.openxmlformats.org/officeDocument/2006/relationships/hyperlink" Target="mailto:john.ward@philips.com" TargetMode="External"/><Relationship Id="rId29" Type="http://schemas.openxmlformats.org/officeDocument/2006/relationships/hyperlink" Target="mailto:todd.bradley@philips.com" TargetMode="External"/><Relationship Id="rId11" Type="http://schemas.openxmlformats.org/officeDocument/2006/relationships/hyperlink" Target="mailto:yolanda.napolitano@philips.com" TargetMode="External"/><Relationship Id="rId24" Type="http://schemas.openxmlformats.org/officeDocument/2006/relationships/hyperlink" Target="mailto:silvia.lukach@philips.com" TargetMode="External"/><Relationship Id="rId32" Type="http://schemas.openxmlformats.org/officeDocument/2006/relationships/hyperlink" Target="mailto:tim.oneil@philips.com" TargetMode="External"/><Relationship Id="rId37" Type="http://schemas.openxmlformats.org/officeDocument/2006/relationships/hyperlink" Target="mailto:darlene.messier@philips.com" TargetMode="External"/><Relationship Id="rId40" Type="http://schemas.openxmlformats.org/officeDocument/2006/relationships/hyperlink" Target="mailto:david.maniscalco@philips.com" TargetMode="External"/><Relationship Id="rId45" Type="http://schemas.openxmlformats.org/officeDocument/2006/relationships/hyperlink" Target="mailto:ellen.joyce@philips.com" TargetMode="External"/><Relationship Id="rId53" Type="http://schemas.openxmlformats.org/officeDocument/2006/relationships/printerSettings" Target="../printerSettings/printerSettings4.bin"/><Relationship Id="rId5" Type="http://schemas.openxmlformats.org/officeDocument/2006/relationships/hyperlink" Target="mailto:chris.fleming_2@philips.com" TargetMode="External"/><Relationship Id="rId10" Type="http://schemas.openxmlformats.org/officeDocument/2006/relationships/hyperlink" Target="mailto:greg.diaz@philips.com" TargetMode="External"/><Relationship Id="rId19" Type="http://schemas.openxmlformats.org/officeDocument/2006/relationships/hyperlink" Target="mailto:miguel.ortega@philips.com" TargetMode="External"/><Relationship Id="rId31" Type="http://schemas.openxmlformats.org/officeDocument/2006/relationships/hyperlink" Target="mailto:brian.grady@philips.com" TargetMode="External"/><Relationship Id="rId44" Type="http://schemas.openxmlformats.org/officeDocument/2006/relationships/hyperlink" Target="mailto:stephanie.garrigan@philips.com" TargetMode="External"/><Relationship Id="rId52" Type="http://schemas.openxmlformats.org/officeDocument/2006/relationships/hyperlink" Target="mailto:Rob.Nelson@philips.com" TargetMode="External"/><Relationship Id="rId4" Type="http://schemas.openxmlformats.org/officeDocument/2006/relationships/hyperlink" Target="mailto:bernadette.rosales@philips.com" TargetMode="External"/><Relationship Id="rId9" Type="http://schemas.openxmlformats.org/officeDocument/2006/relationships/hyperlink" Target="mailto:chris.doherty@philips.com" TargetMode="External"/><Relationship Id="rId14" Type="http://schemas.openxmlformats.org/officeDocument/2006/relationships/hyperlink" Target="mailto:colleen.maroney@philips.com" TargetMode="External"/><Relationship Id="rId22" Type="http://schemas.openxmlformats.org/officeDocument/2006/relationships/hyperlink" Target="mailto:steve.hamerski@philips.com" TargetMode="External"/><Relationship Id="rId27" Type="http://schemas.openxmlformats.org/officeDocument/2006/relationships/hyperlink" Target="mailto:ruth.ann.arber@philips.com" TargetMode="External"/><Relationship Id="rId30" Type="http://schemas.openxmlformats.org/officeDocument/2006/relationships/hyperlink" Target="mailto:bill.hendry@philips.com" TargetMode="External"/><Relationship Id="rId35" Type="http://schemas.openxmlformats.org/officeDocument/2006/relationships/hyperlink" Target="mailto:oliver.doyle@philips.com" TargetMode="External"/><Relationship Id="rId43" Type="http://schemas.openxmlformats.org/officeDocument/2006/relationships/hyperlink" Target="mailto:gopi.shah@philips.com" TargetMode="External"/><Relationship Id="rId48" Type="http://schemas.openxmlformats.org/officeDocument/2006/relationships/hyperlink" Target="mailto:jeff.moore@philips.com" TargetMode="External"/><Relationship Id="rId8" Type="http://schemas.openxmlformats.org/officeDocument/2006/relationships/hyperlink" Target="mailto:shawn.kuhl@philips.com" TargetMode="External"/><Relationship Id="rId51" Type="http://schemas.openxmlformats.org/officeDocument/2006/relationships/hyperlink" Target="mailto:brandee.vanvuuren@philips.com" TargetMode="External"/><Relationship Id="rId3" Type="http://schemas.openxmlformats.org/officeDocument/2006/relationships/hyperlink" Target="mailto:david.diatalevi@philips.com" TargetMode="External"/><Relationship Id="rId12" Type="http://schemas.openxmlformats.org/officeDocument/2006/relationships/hyperlink" Target="mailto:katherine.gilliam@philips.com" TargetMode="External"/><Relationship Id="rId17" Type="http://schemas.openxmlformats.org/officeDocument/2006/relationships/hyperlink" Target="mailto:obi.nneji@philips.com" TargetMode="External"/><Relationship Id="rId25" Type="http://schemas.openxmlformats.org/officeDocument/2006/relationships/hyperlink" Target="mailto:grace.moguel@philips.com" TargetMode="External"/><Relationship Id="rId33" Type="http://schemas.openxmlformats.org/officeDocument/2006/relationships/hyperlink" Target="mailto:andrew.sheehan@philips.com" TargetMode="External"/><Relationship Id="rId38" Type="http://schemas.openxmlformats.org/officeDocument/2006/relationships/hyperlink" Target="mailto:Carla.Santos_1@philips.com" TargetMode="External"/><Relationship Id="rId46" Type="http://schemas.openxmlformats.org/officeDocument/2006/relationships/hyperlink" Target="mailto:Roberta.Bowen@philips.com" TargetMode="External"/><Relationship Id="rId20" Type="http://schemas.openxmlformats.org/officeDocument/2006/relationships/hyperlink" Target="mailto:alvan.stockton@philips.com" TargetMode="External"/><Relationship Id="rId41" Type="http://schemas.openxmlformats.org/officeDocument/2006/relationships/hyperlink" Target="mailto:andre.psaradelis@philips.com" TargetMode="External"/><Relationship Id="rId1" Type="http://schemas.openxmlformats.org/officeDocument/2006/relationships/hyperlink" Target="mailto:scott.greenfield@philips.com" TargetMode="External"/><Relationship Id="rId6" Type="http://schemas.openxmlformats.org/officeDocument/2006/relationships/hyperlink" Target="mailto:david.frederick@philips.com" TargetMode="External"/><Relationship Id="rId15" Type="http://schemas.openxmlformats.org/officeDocument/2006/relationships/hyperlink" Target="mailto:jeffery.jonathas@philips.com" TargetMode="External"/><Relationship Id="rId23" Type="http://schemas.openxmlformats.org/officeDocument/2006/relationships/hyperlink" Target="mailto:michael.barron@philips.com" TargetMode="External"/><Relationship Id="rId28" Type="http://schemas.openxmlformats.org/officeDocument/2006/relationships/hyperlink" Target="mailto:david.maniscalco@lifeline.com" TargetMode="External"/><Relationship Id="rId36" Type="http://schemas.openxmlformats.org/officeDocument/2006/relationships/hyperlink" Target="mailto:maura.dollaway@philips.com" TargetMode="External"/><Relationship Id="rId49" Type="http://schemas.openxmlformats.org/officeDocument/2006/relationships/hyperlink" Target="mailto:tyler.bury@philips.com"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tel:15153324200"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mailto:Dante.Mignucci@connectamerica.com" TargetMode="External"/><Relationship Id="rId13" Type="http://schemas.openxmlformats.org/officeDocument/2006/relationships/hyperlink" Target="mailto:david.maniscalco@lifeline.com" TargetMode="External"/><Relationship Id="rId3" Type="http://schemas.openxmlformats.org/officeDocument/2006/relationships/hyperlink" Target="mailto:polly.zwolensky@philips.com" TargetMode="External"/><Relationship Id="rId7" Type="http://schemas.openxmlformats.org/officeDocument/2006/relationships/hyperlink" Target="mailto:Tyler.Hedrick@connectamerica.com" TargetMode="External"/><Relationship Id="rId12" Type="http://schemas.openxmlformats.org/officeDocument/2006/relationships/hyperlink" Target="mailto:David.maniscalco@lifeline.com" TargetMode="External"/><Relationship Id="rId2" Type="http://schemas.openxmlformats.org/officeDocument/2006/relationships/hyperlink" Target="mailto:gopi.shah@philips.com" TargetMode="External"/><Relationship Id="rId1" Type="http://schemas.openxmlformats.org/officeDocument/2006/relationships/hyperlink" Target="mailto:michael.barron@philips.com" TargetMode="External"/><Relationship Id="rId6" Type="http://schemas.openxmlformats.org/officeDocument/2006/relationships/hyperlink" Target="mailto:stephanie.garrigan@lifeline.com" TargetMode="External"/><Relationship Id="rId11" Type="http://schemas.openxmlformats.org/officeDocument/2006/relationships/hyperlink" Target="mailto:David.maniscalco@lifeline.com" TargetMode="External"/><Relationship Id="rId5" Type="http://schemas.openxmlformats.org/officeDocument/2006/relationships/hyperlink" Target="mailto:darlene.messier@philips.com" TargetMode="External"/><Relationship Id="rId10" Type="http://schemas.openxmlformats.org/officeDocument/2006/relationships/hyperlink" Target="mailto:ruth.ann.arber@lifeline.com" TargetMode="External"/><Relationship Id="rId4" Type="http://schemas.openxmlformats.org/officeDocument/2006/relationships/hyperlink" Target="mailto:ruth.ann.arber@philips.com" TargetMode="External"/><Relationship Id="rId9" Type="http://schemas.openxmlformats.org/officeDocument/2006/relationships/hyperlink" Target="mailto:Dante.Mignucci@connectamerica.com" TargetMode="External"/><Relationship Id="rId1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J199"/>
  <sheetViews>
    <sheetView tabSelected="1" zoomScale="80" zoomScaleNormal="80" workbookViewId="0">
      <selection activeCell="C19" sqref="C19"/>
    </sheetView>
  </sheetViews>
  <sheetFormatPr defaultColWidth="9.28515625" defaultRowHeight="15.75" x14ac:dyDescent="0.25"/>
  <cols>
    <col min="1" max="1" width="21" style="14" customWidth="1"/>
    <col min="2" max="2" width="25.5703125" style="14" customWidth="1"/>
    <col min="3" max="3" width="53.28515625" style="14" customWidth="1"/>
    <col min="4" max="4" width="1.42578125" style="14" customWidth="1"/>
    <col min="5" max="5" width="13.7109375" style="15" customWidth="1"/>
    <col min="6" max="6" width="20.85546875" style="14" customWidth="1"/>
    <col min="7" max="7" width="23" style="14" customWidth="1"/>
    <col min="8" max="8" width="18" style="14" customWidth="1"/>
    <col min="9" max="9" width="1.5703125" style="14" customWidth="1"/>
    <col min="10" max="10" width="36.28515625" style="14" customWidth="1"/>
    <col min="11" max="11" width="28.7109375" style="14" customWidth="1"/>
    <col min="12" max="12" width="1.42578125" style="14" customWidth="1"/>
    <col min="13" max="13" width="25" style="14" customWidth="1"/>
    <col min="14" max="14" width="1.5703125" style="14" customWidth="1"/>
    <col min="15" max="15" width="24.28515625" style="14" customWidth="1"/>
    <col min="16" max="16" width="1.5703125" style="14" customWidth="1"/>
    <col min="17" max="17" width="11.7109375" style="14" customWidth="1"/>
    <col min="18" max="18" width="15.7109375" style="14" customWidth="1"/>
    <col min="19" max="21" width="20.140625" style="14" hidden="1" customWidth="1"/>
    <col min="22" max="22" width="19.42578125" style="57" hidden="1" customWidth="1"/>
    <col min="23" max="23" width="75.5703125" style="56" hidden="1" customWidth="1"/>
    <col min="24" max="24" width="19.5703125" style="57" hidden="1" customWidth="1"/>
    <col min="25" max="25" width="17.42578125" style="56" hidden="1" customWidth="1"/>
    <col min="26" max="26" width="9.28515625" style="14" hidden="1" customWidth="1"/>
    <col min="27" max="27" width="19.7109375" style="16" hidden="1" customWidth="1"/>
    <col min="28" max="28" width="17.42578125" style="17" hidden="1" customWidth="1"/>
    <col min="29" max="29" width="16.42578125" style="18" hidden="1" customWidth="1"/>
    <col min="30" max="32" width="16.42578125" style="14" hidden="1" customWidth="1"/>
    <col min="33" max="33" width="16.42578125" style="16" hidden="1" customWidth="1"/>
    <col min="34" max="36" width="16.42578125" style="14" hidden="1" customWidth="1"/>
    <col min="37" max="40" width="16.42578125" style="14" customWidth="1"/>
    <col min="41" max="92" width="9.42578125" style="14" customWidth="1"/>
    <col min="93" max="16384" width="9.28515625" style="14"/>
  </cols>
  <sheetData>
    <row r="1" spans="1:33" ht="63.75" customHeight="1" x14ac:dyDescent="0.25">
      <c r="A1" s="306" t="str">
        <f>C4&amp;" LIFELINE ORDER FORM"</f>
        <v>PSF LIFELINE ORDER FORM</v>
      </c>
      <c r="B1" s="306"/>
      <c r="C1" s="306"/>
      <c r="D1" s="306"/>
      <c r="E1" s="306"/>
      <c r="F1" s="306"/>
      <c r="G1" s="306"/>
      <c r="H1" s="306"/>
      <c r="I1" s="306"/>
      <c r="J1" s="306"/>
      <c r="K1" s="306"/>
      <c r="L1" s="306"/>
      <c r="M1" s="306"/>
      <c r="N1" s="306"/>
      <c r="O1" s="306"/>
      <c r="P1" s="306"/>
      <c r="Q1" s="306"/>
      <c r="R1" s="306"/>
    </row>
    <row r="2" spans="1:33" ht="29.25" customHeight="1" thickBot="1" x14ac:dyDescent="0.3">
      <c r="A2" s="321" t="s">
        <v>23316</v>
      </c>
      <c r="B2" s="321"/>
      <c r="C2" s="321"/>
      <c r="D2" s="321"/>
      <c r="E2" s="321"/>
      <c r="F2" s="321"/>
      <c r="G2" s="321"/>
      <c r="H2" s="321"/>
      <c r="I2" s="321"/>
      <c r="J2" s="321"/>
      <c r="K2" s="321"/>
      <c r="L2" s="321"/>
      <c r="M2" s="321"/>
      <c r="N2" s="321"/>
      <c r="O2" s="321"/>
      <c r="P2" s="321"/>
      <c r="Q2" s="321"/>
      <c r="R2" s="321"/>
    </row>
    <row r="3" spans="1:33" ht="33.75" customHeight="1" thickTop="1" thickBot="1" x14ac:dyDescent="0.3">
      <c r="A3" s="322" t="s">
        <v>110</v>
      </c>
      <c r="B3" s="323"/>
      <c r="C3" s="195" t="s">
        <v>12990</v>
      </c>
      <c r="D3" s="68"/>
      <c r="E3" s="313" t="s">
        <v>20866</v>
      </c>
      <c r="F3" s="314"/>
      <c r="G3" s="315"/>
      <c r="H3" s="316"/>
      <c r="I3" s="68"/>
      <c r="J3" s="317" t="s">
        <v>102</v>
      </c>
      <c r="K3" s="318"/>
      <c r="L3" s="72"/>
      <c r="M3" s="283" t="s">
        <v>6</v>
      </c>
      <c r="N3" s="284"/>
      <c r="O3" s="284"/>
      <c r="P3" s="284"/>
      <c r="Q3" s="284"/>
      <c r="R3" s="285"/>
    </row>
    <row r="4" spans="1:33" ht="33.75" customHeight="1" thickTop="1" thickBot="1" x14ac:dyDescent="0.3">
      <c r="A4" s="354" t="s">
        <v>23261</v>
      </c>
      <c r="B4" s="355"/>
      <c r="C4" s="197" t="str">
        <f>IF(C3="","",VLOOKUP('HC Order Form'!C3,'Program Code to Model'!$G$2:$I$1518,3,FALSE))</f>
        <v>PSF</v>
      </c>
      <c r="D4" s="68"/>
      <c r="E4" s="278" t="s">
        <v>161</v>
      </c>
      <c r="F4" s="279"/>
      <c r="G4" s="311" t="s">
        <v>23928</v>
      </c>
      <c r="H4" s="312"/>
      <c r="I4" s="68"/>
      <c r="J4" s="309"/>
      <c r="K4" s="310"/>
      <c r="L4" s="72"/>
      <c r="M4" s="113" t="s">
        <v>104</v>
      </c>
      <c r="N4" s="114"/>
      <c r="O4" s="283"/>
      <c r="P4" s="284"/>
      <c r="Q4" s="284"/>
      <c r="R4" s="285"/>
    </row>
    <row r="5" spans="1:33" ht="33.75" customHeight="1" thickTop="1" thickBot="1" x14ac:dyDescent="0.3">
      <c r="A5" s="356" t="s">
        <v>20826</v>
      </c>
      <c r="B5" s="357"/>
      <c r="C5" s="196" t="str">
        <f>IF(C4="LMS","LMS_Equipment",IF(C4="PSF","PSF_Equipment",""))</f>
        <v>PSF_Equipment</v>
      </c>
      <c r="D5" s="68"/>
      <c r="E5" s="278" t="s">
        <v>162</v>
      </c>
      <c r="F5" s="279"/>
      <c r="G5" s="280" t="str">
        <f>IF(C3="","",IF($G$3="Off-site","",VLOOKUP($C$3,'Ship To Addresses'!$A$1:$L$11971,3,FALSE)))</f>
        <v>425 Cumberland St</v>
      </c>
      <c r="H5" s="281"/>
      <c r="I5" s="70"/>
      <c r="J5" s="319" t="s">
        <v>21324</v>
      </c>
      <c r="K5" s="320"/>
      <c r="L5" s="106"/>
      <c r="M5" s="307" t="s">
        <v>105</v>
      </c>
      <c r="N5" s="308"/>
      <c r="O5" s="283"/>
      <c r="P5" s="284"/>
      <c r="Q5" s="284"/>
      <c r="R5" s="285"/>
    </row>
    <row r="6" spans="1:33" ht="33.75" customHeight="1" thickTop="1" thickBot="1" x14ac:dyDescent="0.3">
      <c r="A6" s="345" t="s">
        <v>103</v>
      </c>
      <c r="B6" s="346"/>
      <c r="C6" s="69" t="s">
        <v>23164</v>
      </c>
      <c r="D6" s="68"/>
      <c r="E6" s="278" t="s">
        <v>163</v>
      </c>
      <c r="F6" s="279"/>
      <c r="G6" s="280" t="str">
        <f>IF(C3="","",IF($G$3="Off-site","",VLOOKUP($C$3,'Ship To Addresses'!$A$1:$L$11971,4,FALSE)))</f>
        <v>Chattanooga</v>
      </c>
      <c r="H6" s="281"/>
      <c r="I6" s="70"/>
      <c r="J6" s="319"/>
      <c r="K6" s="320"/>
      <c r="L6" s="106"/>
      <c r="M6" s="307" t="s">
        <v>106</v>
      </c>
      <c r="N6" s="308"/>
      <c r="O6" s="283"/>
      <c r="P6" s="284"/>
      <c r="Q6" s="284"/>
      <c r="R6" s="285"/>
    </row>
    <row r="7" spans="1:33" ht="38.25" customHeight="1" thickTop="1" thickBot="1" x14ac:dyDescent="0.3">
      <c r="A7" s="345" t="s">
        <v>167</v>
      </c>
      <c r="B7" s="346"/>
      <c r="C7" s="122" t="str">
        <f>IF(C3="","",VLOOKUP(C3,'Program code_name'!A2:B8617,2,0))</f>
        <v>Alexian Brothers Community Services</v>
      </c>
      <c r="D7" s="68"/>
      <c r="E7" s="278" t="s">
        <v>164</v>
      </c>
      <c r="F7" s="279"/>
      <c r="G7" s="280" t="str">
        <f>IF(C3="","",IF($G$3="Off-site","",VLOOKUP($C$3,'Ship To Addresses'!$A$1:$L$11971,5,FALSE)))</f>
        <v>TN</v>
      </c>
      <c r="H7" s="281"/>
      <c r="I7" s="70"/>
      <c r="J7" s="319"/>
      <c r="K7" s="320"/>
      <c r="L7" s="106"/>
      <c r="M7" s="113" t="s">
        <v>107</v>
      </c>
      <c r="N7" s="114"/>
      <c r="O7" s="283"/>
      <c r="P7" s="284"/>
      <c r="Q7" s="284"/>
      <c r="R7" s="285"/>
    </row>
    <row r="8" spans="1:33" ht="33.75" customHeight="1" thickTop="1" thickBot="1" x14ac:dyDescent="0.3">
      <c r="A8" s="345" t="s">
        <v>111</v>
      </c>
      <c r="B8" s="346"/>
      <c r="C8" s="71">
        <f ca="1">TODAY()</f>
        <v>45527</v>
      </c>
      <c r="D8" s="72"/>
      <c r="E8" s="278" t="s">
        <v>165</v>
      </c>
      <c r="F8" s="279"/>
      <c r="G8" s="330">
        <f>IF(C3="","",IF($G$3="Off-site","",VLOOKUP($C$3,'Ship To Addresses'!$A$1:$L$11971,6,FALSE)))</f>
        <v>37404</v>
      </c>
      <c r="H8" s="331"/>
      <c r="I8" s="70"/>
      <c r="J8" s="289" t="s">
        <v>16167</v>
      </c>
      <c r="K8" s="290"/>
      <c r="L8" s="107"/>
      <c r="M8" s="113" t="s">
        <v>108</v>
      </c>
      <c r="N8" s="114"/>
      <c r="O8" s="324" t="str">
        <f>IF(C3="","",VLOOKUP(C3,'2023 Program Code to Rep Assign'!$G$2:$L$2040,6,0))</f>
        <v>John Royals</v>
      </c>
      <c r="P8" s="325"/>
      <c r="Q8" s="325"/>
      <c r="R8" s="326"/>
    </row>
    <row r="9" spans="1:33" ht="37.5" customHeight="1" thickTop="1" thickBot="1" x14ac:dyDescent="0.3">
      <c r="A9" s="345" t="s">
        <v>160</v>
      </c>
      <c r="B9" s="346"/>
      <c r="C9" s="69" t="s">
        <v>23928</v>
      </c>
      <c r="D9" s="73"/>
      <c r="E9" s="291" t="s">
        <v>20829</v>
      </c>
      <c r="F9" s="292"/>
      <c r="G9" s="350">
        <f>IF(C3="","",IF($G$3="Off-site","",VLOOKUP($C$3,'Ship To Addresses'!$A$1:$L$11971,7,FALSE)))</f>
        <v>4236980802</v>
      </c>
      <c r="H9" s="351"/>
      <c r="I9" s="70"/>
      <c r="J9" s="287" t="s">
        <v>23944</v>
      </c>
      <c r="K9" s="288"/>
      <c r="L9" s="108"/>
      <c r="M9" s="113" t="s">
        <v>153</v>
      </c>
      <c r="N9" s="114"/>
      <c r="O9" s="327">
        <f>(IF(C3="","",VLOOKUP(O8,'2023 Program Code to Rep Assign'!$Q$3:$T$24,4,0)))</f>
        <v>204</v>
      </c>
      <c r="P9" s="328"/>
      <c r="Q9" s="328"/>
      <c r="R9" s="329"/>
    </row>
    <row r="10" spans="1:33" ht="33.75" customHeight="1" thickTop="1" thickBot="1" x14ac:dyDescent="0.3">
      <c r="A10" s="345" t="s">
        <v>159</v>
      </c>
      <c r="B10" s="346"/>
      <c r="C10" s="123" t="s">
        <v>20938</v>
      </c>
      <c r="D10" s="74"/>
      <c r="E10" s="338" t="s">
        <v>112</v>
      </c>
      <c r="F10" s="339"/>
      <c r="G10" s="339"/>
      <c r="H10" s="340"/>
      <c r="I10" s="70"/>
      <c r="J10" s="337" t="s">
        <v>166</v>
      </c>
      <c r="K10" s="335">
        <f ca="1">+C8+31</f>
        <v>45558</v>
      </c>
      <c r="L10" s="109"/>
      <c r="M10" s="113" t="s">
        <v>20875</v>
      </c>
      <c r="N10" s="114"/>
      <c r="O10" s="332" t="str">
        <f>IF(C3="","",VLOOKUP(O8,'2023 Program Code to Rep Assign'!Q3:$T$24,2,0))</f>
        <v xml:space="preserve">john.royals@connectamerica.com </v>
      </c>
      <c r="P10" s="333"/>
      <c r="Q10" s="333"/>
      <c r="R10" s="334"/>
    </row>
    <row r="11" spans="1:33" ht="42" customHeight="1" thickTop="1" thickBot="1" x14ac:dyDescent="0.3">
      <c r="A11" s="347" t="s">
        <v>23135</v>
      </c>
      <c r="B11" s="348"/>
      <c r="C11" s="127" t="s">
        <v>23946</v>
      </c>
      <c r="D11" s="74"/>
      <c r="E11" s="341" t="s">
        <v>23048</v>
      </c>
      <c r="F11" s="342"/>
      <c r="G11" s="343"/>
      <c r="H11" s="344"/>
      <c r="I11" s="70"/>
      <c r="J11" s="336"/>
      <c r="K11" s="336"/>
      <c r="L11" s="109"/>
      <c r="M11" s="113" t="s">
        <v>21113</v>
      </c>
      <c r="N11" s="114"/>
      <c r="O11" s="332" t="str">
        <f>IF(C3="","",VLOOKUP(O8,'2023 Program Code to Rep Assign'!Q4:$T$24,3,0))</f>
        <v>804-240-2222</v>
      </c>
      <c r="P11" s="333"/>
      <c r="Q11" s="333"/>
      <c r="R11" s="334"/>
    </row>
    <row r="12" spans="1:33" ht="33.4" customHeight="1" thickTop="1" thickBot="1" x14ac:dyDescent="0.3">
      <c r="A12" s="136"/>
      <c r="B12" s="136"/>
      <c r="C12" s="137"/>
      <c r="D12" s="138"/>
      <c r="E12" s="139"/>
      <c r="F12" s="139"/>
      <c r="G12" s="139"/>
      <c r="H12" s="139"/>
      <c r="I12" s="140"/>
      <c r="J12" s="141"/>
      <c r="K12" s="141"/>
      <c r="L12" s="109"/>
      <c r="M12" s="113" t="s">
        <v>109</v>
      </c>
      <c r="N12" s="114"/>
      <c r="O12" s="283"/>
      <c r="P12" s="284"/>
      <c r="Q12" s="284"/>
      <c r="R12" s="285"/>
    </row>
    <row r="13" spans="1:33" ht="6.75" customHeight="1" thickTop="1" x14ac:dyDescent="0.25">
      <c r="A13" s="22"/>
      <c r="B13" s="22"/>
      <c r="C13" s="22"/>
      <c r="D13" s="22"/>
      <c r="F13" s="15"/>
      <c r="O13" s="22"/>
      <c r="P13" s="22"/>
      <c r="Q13" s="15"/>
      <c r="R13" s="15"/>
    </row>
    <row r="14" spans="1:33" s="23" customFormat="1" ht="21.75" customHeight="1" x14ac:dyDescent="0.25">
      <c r="A14" s="353" t="s">
        <v>20902</v>
      </c>
      <c r="B14" s="353"/>
      <c r="C14" s="353"/>
      <c r="D14" s="353"/>
      <c r="E14" s="353"/>
      <c r="F14" s="353"/>
      <c r="G14" s="353"/>
      <c r="H14" s="353"/>
      <c r="I14" s="353"/>
      <c r="J14" s="353"/>
      <c r="K14" s="353"/>
      <c r="L14" s="353"/>
      <c r="M14" s="353"/>
      <c r="N14" s="353"/>
      <c r="O14" s="353"/>
      <c r="P14" s="353"/>
      <c r="Q14" s="353"/>
      <c r="R14" s="353"/>
      <c r="V14" s="146"/>
      <c r="W14" s="143"/>
      <c r="X14" s="146"/>
      <c r="Y14" s="143"/>
      <c r="AA14" s="25"/>
      <c r="AB14" s="26"/>
      <c r="AC14" s="18"/>
      <c r="AG14" s="25"/>
    </row>
    <row r="15" spans="1:33" s="27" customFormat="1" ht="8.25" customHeight="1" x14ac:dyDescent="0.25">
      <c r="A15" s="352"/>
      <c r="B15" s="352"/>
      <c r="C15" s="352"/>
      <c r="D15" s="352"/>
      <c r="E15" s="352"/>
      <c r="F15" s="352"/>
      <c r="G15" s="352"/>
      <c r="H15" s="352"/>
      <c r="I15" s="352"/>
      <c r="J15" s="352"/>
      <c r="K15" s="352"/>
      <c r="L15" s="352"/>
      <c r="M15" s="352"/>
      <c r="N15" s="352"/>
      <c r="O15" s="352"/>
      <c r="P15" s="352"/>
      <c r="Q15" s="352"/>
      <c r="R15" s="352"/>
      <c r="V15" s="147"/>
      <c r="W15" s="144"/>
      <c r="X15" s="147"/>
      <c r="Y15" s="144"/>
      <c r="Z15" s="28"/>
      <c r="AA15" s="29"/>
      <c r="AB15" s="30"/>
      <c r="AC15" s="18"/>
      <c r="AE15" s="28"/>
      <c r="AF15" s="28"/>
      <c r="AG15" s="29"/>
    </row>
    <row r="16" spans="1:33" s="27" customFormat="1" ht="5.25" customHeight="1" thickBot="1" x14ac:dyDescent="0.3">
      <c r="A16" s="15"/>
      <c r="B16" s="15"/>
      <c r="C16" s="15"/>
      <c r="D16" s="15"/>
      <c r="E16" s="15"/>
      <c r="F16" s="15"/>
      <c r="G16" s="15"/>
      <c r="H16" s="15"/>
      <c r="I16" s="15"/>
      <c r="J16" s="15"/>
      <c r="K16" s="15"/>
      <c r="L16" s="15"/>
      <c r="M16" s="15"/>
      <c r="N16" s="15"/>
      <c r="O16" s="15"/>
      <c r="P16" s="15"/>
      <c r="Q16" s="15"/>
      <c r="R16" s="15"/>
      <c r="V16" s="147"/>
      <c r="W16" s="144"/>
      <c r="X16" s="147"/>
      <c r="Y16" s="144"/>
      <c r="Z16" s="28"/>
      <c r="AA16" s="29"/>
      <c r="AB16" s="30"/>
      <c r="AC16" s="18"/>
      <c r="AE16" s="28"/>
      <c r="AF16" s="28"/>
      <c r="AG16" s="29"/>
    </row>
    <row r="17" spans="1:18" ht="22.5" customHeight="1" x14ac:dyDescent="0.25">
      <c r="A17" s="24"/>
      <c r="B17" s="24"/>
      <c r="C17" s="24"/>
      <c r="D17" s="24"/>
      <c r="E17" s="24"/>
      <c r="F17" s="194"/>
      <c r="G17" s="24"/>
      <c r="H17" s="24"/>
      <c r="I17" s="24"/>
      <c r="J17" s="24"/>
      <c r="K17" s="24"/>
      <c r="L17" s="24"/>
      <c r="M17" s="77" t="s">
        <v>8</v>
      </c>
      <c r="N17" s="31"/>
      <c r="O17" s="23"/>
      <c r="P17" s="24"/>
      <c r="Q17" s="349"/>
      <c r="R17" s="349"/>
    </row>
    <row r="18" spans="1:18" ht="45" customHeight="1" thickBot="1" x14ac:dyDescent="0.3">
      <c r="A18" s="75" t="s">
        <v>23290</v>
      </c>
      <c r="B18" s="75" t="s">
        <v>23289</v>
      </c>
      <c r="C18" s="72" t="s">
        <v>152</v>
      </c>
      <c r="D18" s="72"/>
      <c r="E18" s="72" t="s">
        <v>3</v>
      </c>
      <c r="F18" s="75" t="s">
        <v>23230</v>
      </c>
      <c r="G18" s="75" t="s">
        <v>15007</v>
      </c>
      <c r="H18" s="75" t="s">
        <v>15006</v>
      </c>
      <c r="I18" s="75"/>
      <c r="J18" s="75" t="str">
        <f>IF(C6="NO","",IF(C6="SELECT","","Contract Pricing"))</f>
        <v/>
      </c>
      <c r="K18" s="75" t="s">
        <v>5</v>
      </c>
      <c r="L18" s="75"/>
      <c r="M18" s="76" t="s">
        <v>9</v>
      </c>
      <c r="N18" s="75"/>
      <c r="O18" s="75" t="s">
        <v>154</v>
      </c>
      <c r="P18" s="68"/>
      <c r="Q18" s="286" t="s">
        <v>101</v>
      </c>
      <c r="R18" s="286"/>
    </row>
    <row r="19" spans="1:18" ht="41.65" customHeight="1" thickBot="1" x14ac:dyDescent="0.3">
      <c r="A19" s="202" t="str">
        <f>IF(C19="","",VLOOKUP(C19,$W$43:$Z$171,2,0))</f>
        <v>GEN013</v>
      </c>
      <c r="B19" s="202" t="str">
        <f>IF(C19="","",VLOOKUP(C19,$W$43:$Z$171,3,0))</f>
        <v>500010</v>
      </c>
      <c r="C19" s="33" t="s">
        <v>24060</v>
      </c>
      <c r="D19" s="32"/>
      <c r="E19" s="64"/>
      <c r="F19" s="36"/>
      <c r="G19" s="64"/>
      <c r="H19" s="35"/>
      <c r="I19" s="34"/>
      <c r="J19" s="88"/>
      <c r="K19" s="88">
        <f>IF(C19="","",VLOOKUP(C19,$W$43:$Z$159,4,0))</f>
        <v>99.95</v>
      </c>
      <c r="L19" s="88"/>
      <c r="M19" s="88"/>
      <c r="N19" s="87"/>
      <c r="O19" s="124">
        <f t="shared" ref="O19:O29" si="0">IF(C19="","",IF(K19="",H19-M19,K19-M19))</f>
        <v>99.95</v>
      </c>
      <c r="P19" s="88"/>
      <c r="Q19" s="282" t="str">
        <f t="shared" ref="Q19:Q29" si="1">IF(E19="","",E19*O19)</f>
        <v/>
      </c>
      <c r="R19" s="282"/>
    </row>
    <row r="20" spans="1:18" ht="41.65" customHeight="1" thickBot="1" x14ac:dyDescent="0.3">
      <c r="A20" s="202" t="str">
        <f>IF(C20="","",VLOOKUP(C20,$W$43:$Z$171,2,0))</f>
        <v/>
      </c>
      <c r="B20" s="202" t="str">
        <f>IF(C20="","",VLOOKUP(C20,$W$43:$Z$171,3,0))</f>
        <v/>
      </c>
      <c r="C20" s="36"/>
      <c r="D20" s="32"/>
      <c r="E20" s="64"/>
      <c r="F20" s="36"/>
      <c r="G20" s="37"/>
      <c r="H20" s="35"/>
      <c r="I20" s="34"/>
      <c r="J20" s="88"/>
      <c r="K20" s="88" t="str">
        <f>IF(C20="","",VLOOKUP(C20,$W$43:$Z$159,4,0))</f>
        <v/>
      </c>
      <c r="L20" s="88"/>
      <c r="M20" s="88"/>
      <c r="N20" s="87"/>
      <c r="O20" s="124" t="str">
        <f t="shared" si="0"/>
        <v/>
      </c>
      <c r="P20" s="88"/>
      <c r="Q20" s="282" t="str">
        <f t="shared" si="1"/>
        <v/>
      </c>
      <c r="R20" s="282"/>
    </row>
    <row r="21" spans="1:18" ht="41.65" customHeight="1" thickBot="1" x14ac:dyDescent="0.3">
      <c r="A21" s="202" t="str">
        <f>IF(C21="","",VLOOKUP(C21,$W$43:$Z$171,2,0))</f>
        <v/>
      </c>
      <c r="B21" s="202" t="str">
        <f>IF(C21="","",VLOOKUP(C21,$W$43:$Z$171,3,0))</f>
        <v/>
      </c>
      <c r="C21" s="36"/>
      <c r="D21" s="19"/>
      <c r="E21" s="64"/>
      <c r="F21" s="36"/>
      <c r="G21" s="37"/>
      <c r="H21" s="35"/>
      <c r="I21" s="38"/>
      <c r="J21" s="88"/>
      <c r="K21" s="88" t="str">
        <f>IF(C21="","",VLOOKUP(C21,$W$43:$Z$159,4,0))</f>
        <v/>
      </c>
      <c r="L21" s="88"/>
      <c r="M21" s="88"/>
      <c r="N21" s="105"/>
      <c r="O21" s="124" t="str">
        <f t="shared" si="0"/>
        <v/>
      </c>
      <c r="P21" s="88"/>
      <c r="Q21" s="282" t="str">
        <f t="shared" si="1"/>
        <v/>
      </c>
      <c r="R21" s="282"/>
    </row>
    <row r="22" spans="1:18" ht="41.65" customHeight="1" thickBot="1" x14ac:dyDescent="0.3">
      <c r="A22" s="202" t="str">
        <f>IF(C22="","",VLOOKUP(C22,$W$43:$Z$171,2,0))</f>
        <v/>
      </c>
      <c r="B22" s="202" t="str">
        <f>IF(C22="","",VLOOKUP(C22,$W$43:$Z$171,3,0))</f>
        <v/>
      </c>
      <c r="C22" s="36"/>
      <c r="D22" s="32"/>
      <c r="E22" s="64"/>
      <c r="F22" s="36"/>
      <c r="G22" s="37"/>
      <c r="H22" s="35"/>
      <c r="I22" s="34"/>
      <c r="J22" s="88"/>
      <c r="K22" s="88" t="str">
        <f>IF(C22="","",VLOOKUP(C22,$W$43:$Z$159,4,0))</f>
        <v/>
      </c>
      <c r="L22" s="88"/>
      <c r="M22" s="88"/>
      <c r="N22" s="87"/>
      <c r="O22" s="124" t="str">
        <f t="shared" si="0"/>
        <v/>
      </c>
      <c r="P22" s="88"/>
      <c r="Q22" s="282" t="str">
        <f t="shared" si="1"/>
        <v/>
      </c>
      <c r="R22" s="282"/>
    </row>
    <row r="23" spans="1:18" ht="41.65" customHeight="1" thickBot="1" x14ac:dyDescent="0.3">
      <c r="A23" s="202" t="str">
        <f>IF(C23="","",VLOOKUP(C23,$W$43:$Z$171,2,0))</f>
        <v/>
      </c>
      <c r="B23" s="202" t="str">
        <f>IF(C23="","",VLOOKUP(C23,$W$43:$Z$171,3,0))</f>
        <v/>
      </c>
      <c r="C23" s="36"/>
      <c r="D23" s="19"/>
      <c r="E23" s="64"/>
      <c r="F23" s="36"/>
      <c r="G23" s="37"/>
      <c r="H23" s="35"/>
      <c r="I23" s="38"/>
      <c r="J23" s="88"/>
      <c r="K23" s="88" t="str">
        <f>IF(C23="","",VLOOKUP(C23,$W$43:$Z$159,4,0))</f>
        <v/>
      </c>
      <c r="L23" s="88"/>
      <c r="M23" s="88"/>
      <c r="N23" s="105"/>
      <c r="O23" s="124" t="str">
        <f t="shared" si="0"/>
        <v/>
      </c>
      <c r="P23" s="88"/>
      <c r="Q23" s="282" t="str">
        <f t="shared" si="1"/>
        <v/>
      </c>
      <c r="R23" s="282"/>
    </row>
    <row r="24" spans="1:18" ht="41.65" customHeight="1" thickBot="1" x14ac:dyDescent="0.3">
      <c r="A24" s="202" t="str">
        <f>IF(C24="","",VLOOKUP(C24,$W$43:$Z$171,2,0))</f>
        <v/>
      </c>
      <c r="B24" s="202" t="str">
        <f>IF(C24="","",VLOOKUP(C24,$W$43:$Z$171,3,0))</f>
        <v/>
      </c>
      <c r="C24" s="36"/>
      <c r="D24" s="32"/>
      <c r="E24" s="64"/>
      <c r="F24" s="36"/>
      <c r="G24" s="37"/>
      <c r="H24" s="35"/>
      <c r="I24" s="34"/>
      <c r="J24" s="88"/>
      <c r="K24" s="88" t="str">
        <f>IF(C24="","",VLOOKUP(C24,$W$43:$Z$159,4,0))</f>
        <v/>
      </c>
      <c r="L24" s="88"/>
      <c r="M24" s="88"/>
      <c r="N24" s="87"/>
      <c r="O24" s="124" t="str">
        <f t="shared" si="0"/>
        <v/>
      </c>
      <c r="P24" s="88"/>
      <c r="Q24" s="282" t="str">
        <f t="shared" si="1"/>
        <v/>
      </c>
      <c r="R24" s="282"/>
    </row>
    <row r="25" spans="1:18" ht="41.65" customHeight="1" thickBot="1" x14ac:dyDescent="0.3">
      <c r="A25" s="202" t="str">
        <f>IF(C25="","",VLOOKUP(C25,$W$43:$Z$171,2,0))</f>
        <v/>
      </c>
      <c r="B25" s="202" t="str">
        <f>IF(C25="","",VLOOKUP(C25,$W$43:$Z$171,3,0))</f>
        <v/>
      </c>
      <c r="C25" s="36"/>
      <c r="D25" s="19"/>
      <c r="E25" s="64"/>
      <c r="F25" s="36"/>
      <c r="H25" s="35"/>
      <c r="I25" s="38"/>
      <c r="J25" s="88"/>
      <c r="K25" s="88" t="str">
        <f>IF(C25="","",VLOOKUP(C25,$W$43:$Z$159,4,0))</f>
        <v/>
      </c>
      <c r="L25" s="88"/>
      <c r="M25" s="88"/>
      <c r="N25" s="105"/>
      <c r="O25" s="124" t="str">
        <f t="shared" si="0"/>
        <v/>
      </c>
      <c r="P25" s="88"/>
      <c r="Q25" s="282" t="str">
        <f t="shared" si="1"/>
        <v/>
      </c>
      <c r="R25" s="282"/>
    </row>
    <row r="26" spans="1:18" ht="41.65" customHeight="1" thickBot="1" x14ac:dyDescent="0.3">
      <c r="A26" s="202" t="str">
        <f>IF(C26="","",VLOOKUP(C26,$W$43:$Z$171,2,0))</f>
        <v/>
      </c>
      <c r="B26" s="202" t="str">
        <f>IF(C26="","",VLOOKUP(C26,$W$43:$Z$171,3,0))</f>
        <v/>
      </c>
      <c r="C26" s="36"/>
      <c r="D26" s="32"/>
      <c r="E26" s="64"/>
      <c r="F26" s="36"/>
      <c r="G26" s="37"/>
      <c r="H26" s="35"/>
      <c r="I26" s="34"/>
      <c r="J26" s="88"/>
      <c r="K26" s="88" t="str">
        <f>IF(C26="","",VLOOKUP(C26,$W$43:$Z$159,4,0))</f>
        <v/>
      </c>
      <c r="L26" s="88"/>
      <c r="M26" s="88"/>
      <c r="N26" s="87"/>
      <c r="O26" s="124" t="str">
        <f t="shared" si="0"/>
        <v/>
      </c>
      <c r="P26" s="88"/>
      <c r="Q26" s="282" t="str">
        <f t="shared" si="1"/>
        <v/>
      </c>
      <c r="R26" s="282"/>
    </row>
    <row r="27" spans="1:18" ht="41.65" customHeight="1" thickBot="1" x14ac:dyDescent="0.3">
      <c r="A27" s="202" t="str">
        <f>IF(C27="","",VLOOKUP(C27,$W$43:$Z$171,2,0))</f>
        <v/>
      </c>
      <c r="B27" s="202" t="str">
        <f>IF(C27="","",VLOOKUP(C27,$W$43:$Z$171,3,0))</f>
        <v/>
      </c>
      <c r="C27" s="36"/>
      <c r="D27" s="19"/>
      <c r="E27" s="64"/>
      <c r="F27" s="36"/>
      <c r="G27" s="37"/>
      <c r="H27" s="35"/>
      <c r="I27" s="38"/>
      <c r="J27" s="88"/>
      <c r="K27" s="88" t="str">
        <f>IF(C27="","",VLOOKUP(C27,$W$43:$Z$159,4,0))</f>
        <v/>
      </c>
      <c r="L27" s="88"/>
      <c r="M27" s="88"/>
      <c r="N27" s="105"/>
      <c r="O27" s="124" t="str">
        <f t="shared" si="0"/>
        <v/>
      </c>
      <c r="P27" s="88"/>
      <c r="Q27" s="282" t="str">
        <f t="shared" si="1"/>
        <v/>
      </c>
      <c r="R27" s="282"/>
    </row>
    <row r="28" spans="1:18" ht="41.65" customHeight="1" thickBot="1" x14ac:dyDescent="0.3">
      <c r="A28" s="202" t="str">
        <f>IF(C28="","",VLOOKUP(C28,$W$43:$Z$171,2,0))</f>
        <v/>
      </c>
      <c r="B28" s="202" t="str">
        <f>IF(C28="","",VLOOKUP(C28,$W$43:$Z$171,3,0))</f>
        <v/>
      </c>
      <c r="C28" s="36"/>
      <c r="D28" s="32"/>
      <c r="E28" s="64"/>
      <c r="F28" s="36"/>
      <c r="G28" s="82"/>
      <c r="H28" s="35"/>
      <c r="I28" s="34"/>
      <c r="J28" s="88"/>
      <c r="K28" s="88" t="str">
        <f>IF(C28="","",VLOOKUP(C28,$W$43:$Z$159,4,0))</f>
        <v/>
      </c>
      <c r="L28" s="88"/>
      <c r="M28" s="88"/>
      <c r="N28" s="87"/>
      <c r="O28" s="124" t="str">
        <f t="shared" si="0"/>
        <v/>
      </c>
      <c r="P28" s="88"/>
      <c r="Q28" s="282" t="str">
        <f t="shared" si="1"/>
        <v/>
      </c>
      <c r="R28" s="282"/>
    </row>
    <row r="29" spans="1:18" ht="41.65" customHeight="1" thickBot="1" x14ac:dyDescent="0.3">
      <c r="A29" s="202" t="str">
        <f>IF(C29="","",VLOOKUP(C29,$W$43:$Z$171,2,0))</f>
        <v/>
      </c>
      <c r="B29" s="202" t="str">
        <f>IF(C29="","",VLOOKUP(C29,$W$43:$Z$171,3,0))</f>
        <v/>
      </c>
      <c r="C29" s="36"/>
      <c r="D29" s="19"/>
      <c r="E29" s="64"/>
      <c r="F29" s="36"/>
      <c r="G29" s="82"/>
      <c r="H29" s="35"/>
      <c r="I29" s="38"/>
      <c r="J29" s="88"/>
      <c r="K29" s="88" t="str">
        <f>IF(C29="","",VLOOKUP(C29,$W$43:$Z$159,4,0))</f>
        <v/>
      </c>
      <c r="L29" s="88"/>
      <c r="M29" s="88"/>
      <c r="N29" s="105"/>
      <c r="O29" s="124" t="str">
        <f t="shared" si="0"/>
        <v/>
      </c>
      <c r="P29" s="88"/>
      <c r="Q29" s="282" t="str">
        <f t="shared" si="1"/>
        <v/>
      </c>
      <c r="R29" s="282"/>
    </row>
    <row r="30" spans="1:18" ht="34.5" customHeight="1" x14ac:dyDescent="0.15">
      <c r="A30" s="304" t="s">
        <v>155</v>
      </c>
      <c r="B30" s="304"/>
      <c r="C30" s="304"/>
      <c r="D30" s="92"/>
      <c r="E30" s="93"/>
      <c r="F30" s="94"/>
      <c r="G30" s="95"/>
      <c r="H30" s="96"/>
      <c r="I30" s="97"/>
      <c r="J30" s="98"/>
      <c r="K30" s="98"/>
      <c r="L30" s="98"/>
      <c r="M30" s="99" t="s">
        <v>158</v>
      </c>
      <c r="N30" s="97"/>
      <c r="O30" s="111" t="s">
        <v>16145</v>
      </c>
      <c r="P30" s="98"/>
      <c r="Q30" s="277">
        <f>SUM(Q19:R29)</f>
        <v>0</v>
      </c>
      <c r="R30" s="277"/>
    </row>
    <row r="31" spans="1:18" ht="45" customHeight="1" thickBot="1" x14ac:dyDescent="0.3">
      <c r="A31" s="78" t="s">
        <v>2</v>
      </c>
      <c r="B31" s="78"/>
      <c r="C31" s="79" t="s">
        <v>152</v>
      </c>
      <c r="D31" s="72"/>
      <c r="E31" s="79" t="s">
        <v>3</v>
      </c>
      <c r="F31" s="78" t="s">
        <v>157</v>
      </c>
      <c r="G31" s="78" t="s">
        <v>4</v>
      </c>
      <c r="H31" s="75" t="s">
        <v>15006</v>
      </c>
      <c r="I31" s="75"/>
      <c r="J31" s="75" t="s">
        <v>5</v>
      </c>
      <c r="K31" s="75" t="s">
        <v>5</v>
      </c>
      <c r="L31" s="75"/>
      <c r="M31" s="80" t="s">
        <v>9</v>
      </c>
      <c r="N31" s="75"/>
      <c r="O31" s="78" t="s">
        <v>154</v>
      </c>
      <c r="P31" s="81"/>
      <c r="Q31" s="302" t="s">
        <v>101</v>
      </c>
      <c r="R31" s="302"/>
    </row>
    <row r="32" spans="1:18" ht="36" customHeight="1" thickBot="1" x14ac:dyDescent="0.3">
      <c r="A32" s="65"/>
      <c r="B32" s="65"/>
      <c r="C32" s="65"/>
      <c r="D32" s="83"/>
      <c r="E32" s="65"/>
      <c r="F32" s="60"/>
      <c r="G32" s="61"/>
      <c r="H32" s="88"/>
      <c r="I32" s="84"/>
      <c r="J32" s="88"/>
      <c r="K32" s="88"/>
      <c r="L32" s="85"/>
      <c r="M32" s="85"/>
      <c r="N32" s="84"/>
      <c r="O32" s="85" t="str">
        <f>IF(C32="","",IF(K32="",H32-M32,K32-M32))</f>
        <v/>
      </c>
      <c r="P32" s="85"/>
      <c r="Q32" s="282" t="str">
        <f>IF(E32="","",E32*O32)</f>
        <v/>
      </c>
      <c r="R32" s="282"/>
    </row>
    <row r="33" spans="1:32" ht="36" customHeight="1" thickBot="1" x14ac:dyDescent="0.3">
      <c r="A33" s="64"/>
      <c r="B33" s="64"/>
      <c r="C33" s="64"/>
      <c r="D33" s="86"/>
      <c r="E33" s="64"/>
      <c r="F33" s="36"/>
      <c r="G33" s="37"/>
      <c r="H33" s="88"/>
      <c r="I33" s="87"/>
      <c r="J33" s="88"/>
      <c r="K33" s="88"/>
      <c r="L33" s="88"/>
      <c r="M33" s="88"/>
      <c r="N33" s="87"/>
      <c r="O33" s="88" t="str">
        <f>IF(C33="","",IF(K33="",H33-M33,K33-M33))</f>
        <v/>
      </c>
      <c r="P33" s="88"/>
      <c r="Q33" s="282" t="str">
        <f>IF(E33="","",E33*O33)</f>
        <v/>
      </c>
      <c r="R33" s="282"/>
    </row>
    <row r="34" spans="1:32" ht="36" customHeight="1" thickBot="1" x14ac:dyDescent="0.3">
      <c r="A34" s="64"/>
      <c r="B34" s="64"/>
      <c r="C34" s="64"/>
      <c r="D34" s="86"/>
      <c r="E34" s="64"/>
      <c r="F34" s="36"/>
      <c r="G34" s="37"/>
      <c r="H34" s="88"/>
      <c r="I34" s="87"/>
      <c r="J34" s="88"/>
      <c r="K34" s="88"/>
      <c r="L34" s="88"/>
      <c r="M34" s="88"/>
      <c r="N34" s="89"/>
      <c r="O34" s="88" t="str">
        <f>IF(C34="","",IF(K34="",H34-M34,K34-M34))</f>
        <v/>
      </c>
      <c r="P34" s="88"/>
      <c r="Q34" s="282" t="str">
        <f>IF(E34="","",E34*O34)</f>
        <v/>
      </c>
      <c r="R34" s="282"/>
    </row>
    <row r="35" spans="1:32" ht="36" customHeight="1" x14ac:dyDescent="0.25">
      <c r="A35" s="20"/>
      <c r="B35" s="20"/>
      <c r="C35" s="20"/>
      <c r="D35" s="20"/>
      <c r="E35" s="20"/>
      <c r="F35" s="110"/>
      <c r="G35" s="40"/>
      <c r="H35" s="105"/>
      <c r="I35" s="105"/>
      <c r="J35" s="105"/>
      <c r="K35" s="105"/>
      <c r="L35" s="105"/>
      <c r="M35" s="105"/>
      <c r="N35" s="105"/>
      <c r="O35" s="105" t="s">
        <v>16144</v>
      </c>
      <c r="P35" s="105"/>
      <c r="Q35" s="303">
        <f>SUM(Q32:R34)</f>
        <v>0</v>
      </c>
      <c r="R35" s="303"/>
    </row>
    <row r="36" spans="1:32" ht="42.75" customHeight="1" thickBot="1" x14ac:dyDescent="0.3">
      <c r="A36" s="295"/>
      <c r="B36" s="295"/>
      <c r="C36" s="295"/>
      <c r="D36" s="295"/>
      <c r="E36" s="295"/>
      <c r="F36" s="295"/>
      <c r="G36" s="295"/>
      <c r="H36" s="295"/>
      <c r="I36" s="295"/>
      <c r="J36" s="295"/>
      <c r="K36" s="295"/>
      <c r="L36" s="295"/>
      <c r="M36" s="295"/>
      <c r="N36" s="19"/>
      <c r="O36" s="39" t="s">
        <v>44</v>
      </c>
      <c r="Q36" s="298">
        <f>+Q30+Q35</f>
        <v>0</v>
      </c>
      <c r="R36" s="298"/>
    </row>
    <row r="37" spans="1:32" ht="5.25" customHeight="1" thickTop="1" thickBot="1" x14ac:dyDescent="0.3">
      <c r="A37" s="19"/>
      <c r="B37" s="19"/>
      <c r="C37" s="19"/>
      <c r="D37" s="19"/>
      <c r="E37" s="20"/>
      <c r="F37" s="19"/>
      <c r="G37" s="40"/>
      <c r="H37" s="38"/>
      <c r="I37" s="38"/>
      <c r="J37" s="38"/>
      <c r="K37" s="38"/>
      <c r="L37" s="38"/>
      <c r="M37" s="38"/>
      <c r="N37" s="38"/>
      <c r="O37" s="38"/>
      <c r="P37" s="38"/>
      <c r="Q37" s="299" t="str">
        <f>IF(E37="","",E37*P37)</f>
        <v/>
      </c>
      <c r="R37" s="299"/>
    </row>
    <row r="38" spans="1:32" ht="37.5" customHeight="1" thickBot="1" x14ac:dyDescent="0.3">
      <c r="A38" s="67" t="s">
        <v>40</v>
      </c>
      <c r="B38" s="224"/>
      <c r="C38" s="293" t="s">
        <v>20892</v>
      </c>
      <c r="D38" s="293"/>
      <c r="E38" s="293"/>
      <c r="F38" s="293"/>
      <c r="G38" s="293"/>
      <c r="H38" s="293"/>
      <c r="I38" s="293"/>
      <c r="J38" s="293"/>
      <c r="K38" s="293"/>
      <c r="L38" s="293"/>
      <c r="M38" s="293"/>
      <c r="N38" s="293"/>
      <c r="O38" s="293"/>
      <c r="P38" s="293"/>
      <c r="Q38" s="293"/>
      <c r="R38" s="294"/>
    </row>
    <row r="39" spans="1:32" ht="7.5" customHeight="1" x14ac:dyDescent="0.25">
      <c r="A39" s="21"/>
      <c r="B39" s="21"/>
      <c r="C39" s="21"/>
      <c r="D39" s="21"/>
      <c r="E39" s="20"/>
      <c r="F39" s="21"/>
      <c r="G39" s="21"/>
      <c r="H39" s="21"/>
      <c r="I39" s="21"/>
      <c r="J39" s="21"/>
      <c r="K39" s="21"/>
      <c r="L39" s="21"/>
      <c r="M39" s="21"/>
      <c r="N39" s="21"/>
      <c r="O39" s="21"/>
      <c r="P39" s="21"/>
      <c r="Q39" s="21"/>
      <c r="R39" s="21"/>
    </row>
    <row r="40" spans="1:32" ht="35.25" customHeight="1" thickBot="1" x14ac:dyDescent="0.35">
      <c r="A40" s="63" t="str">
        <f>IF(C4="","AUTHORIZED SIGNATURE:",IF(C4="LMS","AUTHORIZED SIGNATURE:",IF(C4="PSF","AUTHORIZATION APPROVED BY:","AUTHORIZATION APPROVED BY:")))</f>
        <v>AUTHORIZATION APPROVED BY:</v>
      </c>
      <c r="B40" s="63"/>
      <c r="C40" s="125" t="s">
        <v>23220</v>
      </c>
      <c r="D40" s="21"/>
      <c r="F40" s="66" t="s">
        <v>42</v>
      </c>
      <c r="G40" s="297"/>
      <c r="H40" s="297"/>
      <c r="I40" s="41"/>
      <c r="J40" s="41"/>
      <c r="K40" s="62" t="s">
        <v>43</v>
      </c>
      <c r="L40" s="62"/>
      <c r="M40" s="296">
        <f ca="1">TODAY()</f>
        <v>45527</v>
      </c>
      <c r="N40" s="296"/>
      <c r="P40" s="301"/>
      <c r="Q40" s="301"/>
      <c r="R40" s="301"/>
    </row>
    <row r="41" spans="1:32" ht="7.5" customHeight="1" thickTop="1" x14ac:dyDescent="0.25">
      <c r="G41" s="42"/>
      <c r="H41" s="43"/>
      <c r="I41" s="43"/>
      <c r="J41" s="43"/>
      <c r="K41" s="43"/>
      <c r="L41" s="43"/>
      <c r="M41" s="43"/>
      <c r="N41" s="43"/>
      <c r="O41" s="43"/>
      <c r="P41" s="43"/>
      <c r="Q41" s="305"/>
      <c r="R41" s="305"/>
    </row>
    <row r="42" spans="1:32" ht="62.25" customHeight="1" x14ac:dyDescent="0.25">
      <c r="A42" s="300" t="s">
        <v>41</v>
      </c>
      <c r="B42" s="300"/>
      <c r="C42" s="300"/>
      <c r="D42" s="300"/>
      <c r="E42" s="300"/>
      <c r="F42" s="300"/>
      <c r="G42" s="300"/>
      <c r="H42" s="300"/>
      <c r="I42" s="300"/>
      <c r="J42" s="300"/>
      <c r="K42" s="300"/>
      <c r="L42" s="300"/>
      <c r="M42" s="300"/>
      <c r="N42" s="300"/>
      <c r="O42" s="300"/>
      <c r="P42" s="300"/>
      <c r="Q42" s="300"/>
      <c r="R42" s="300"/>
      <c r="Y42" s="57"/>
      <c r="AB42" s="44" t="s">
        <v>151</v>
      </c>
      <c r="AC42" s="14"/>
    </row>
    <row r="43" spans="1:32" ht="31.5" x14ac:dyDescent="0.25">
      <c r="G43" s="42"/>
      <c r="U43" s="14" t="s">
        <v>7</v>
      </c>
      <c r="V43" s="57" t="s">
        <v>20827</v>
      </c>
      <c r="W43" s="45" t="s">
        <v>23945</v>
      </c>
      <c r="X43" s="222"/>
      <c r="Y43" s="46"/>
      <c r="Z43" s="47"/>
      <c r="AA43" s="48"/>
      <c r="AB43" s="49" t="s">
        <v>23096</v>
      </c>
      <c r="AC43" s="50"/>
      <c r="AD43" s="50"/>
      <c r="AE43" s="50"/>
      <c r="AF43" s="50"/>
    </row>
    <row r="44" spans="1:32" ht="31.5" x14ac:dyDescent="0.25">
      <c r="G44" s="15"/>
      <c r="U44" s="14" t="s">
        <v>20827</v>
      </c>
      <c r="V44" s="57" t="s">
        <v>20827</v>
      </c>
      <c r="W44" s="45" t="s">
        <v>23093</v>
      </c>
      <c r="X44" s="222" t="s">
        <v>23052</v>
      </c>
      <c r="Y44" s="46" t="s">
        <v>20903</v>
      </c>
      <c r="Z44" s="47">
        <v>0</v>
      </c>
      <c r="AA44" s="48"/>
      <c r="AB44" s="49" t="s">
        <v>23096</v>
      </c>
      <c r="AC44" s="50"/>
      <c r="AD44" s="50"/>
      <c r="AE44" s="50"/>
      <c r="AF44" s="50"/>
    </row>
    <row r="45" spans="1:32" ht="33.75" customHeight="1" x14ac:dyDescent="0.25">
      <c r="U45" s="14" t="s">
        <v>20828</v>
      </c>
      <c r="V45" s="57" t="s">
        <v>20827</v>
      </c>
      <c r="W45" s="45" t="s">
        <v>23094</v>
      </c>
      <c r="X45" s="222" t="s">
        <v>23053</v>
      </c>
      <c r="Y45" s="46" t="s">
        <v>21126</v>
      </c>
      <c r="Z45" s="47">
        <v>0</v>
      </c>
      <c r="AA45" s="48"/>
      <c r="AB45" s="49" t="s">
        <v>23097</v>
      </c>
      <c r="AC45" s="50"/>
      <c r="AD45" s="50"/>
      <c r="AE45" s="50"/>
      <c r="AF45" s="50"/>
    </row>
    <row r="46" spans="1:32" x14ac:dyDescent="0.25">
      <c r="U46" s="14" t="s">
        <v>150</v>
      </c>
      <c r="V46" s="57" t="s">
        <v>20827</v>
      </c>
      <c r="W46" s="45" t="s">
        <v>23250</v>
      </c>
      <c r="X46" s="222" t="s">
        <v>23193</v>
      </c>
      <c r="Y46" s="18">
        <v>140001</v>
      </c>
      <c r="Z46" s="47">
        <v>0</v>
      </c>
      <c r="AA46" s="48"/>
      <c r="AB46" s="49" t="s">
        <v>23098</v>
      </c>
      <c r="AC46" s="50"/>
      <c r="AD46" s="50"/>
      <c r="AE46" s="50"/>
      <c r="AF46" s="50"/>
    </row>
    <row r="47" spans="1:32" ht="31.5" x14ac:dyDescent="0.25">
      <c r="V47" s="57" t="s">
        <v>20827</v>
      </c>
      <c r="W47" s="45" t="s">
        <v>23252</v>
      </c>
      <c r="X47" s="222" t="s">
        <v>23247</v>
      </c>
      <c r="Y47" s="46" t="s">
        <v>23296</v>
      </c>
      <c r="Z47" s="47">
        <v>0</v>
      </c>
      <c r="AA47" s="48"/>
      <c r="AB47" s="17" t="s">
        <v>23229</v>
      </c>
      <c r="AC47" s="50"/>
      <c r="AD47" s="50"/>
      <c r="AE47" s="50"/>
      <c r="AF47" s="50"/>
    </row>
    <row r="48" spans="1:32" x14ac:dyDescent="0.25">
      <c r="V48" s="57" t="s">
        <v>20827</v>
      </c>
      <c r="W48" s="45" t="s">
        <v>23253</v>
      </c>
      <c r="X48" s="222" t="s">
        <v>23194</v>
      </c>
      <c r="Y48" s="46" t="s">
        <v>23195</v>
      </c>
      <c r="Z48" s="47">
        <v>0</v>
      </c>
      <c r="AA48" s="48"/>
      <c r="AB48" s="49" t="s">
        <v>23099</v>
      </c>
      <c r="AC48" s="50"/>
      <c r="AD48" s="50"/>
      <c r="AE48" s="50"/>
      <c r="AF48" s="50"/>
    </row>
    <row r="49" spans="22:36" ht="31.5" x14ac:dyDescent="0.25">
      <c r="V49" s="57" t="s">
        <v>20827</v>
      </c>
      <c r="W49" s="45" t="s">
        <v>23307</v>
      </c>
      <c r="X49" s="222" t="s">
        <v>23071</v>
      </c>
      <c r="Y49" s="221" t="s">
        <v>23295</v>
      </c>
      <c r="Z49" s="47">
        <v>0</v>
      </c>
      <c r="AA49" s="48"/>
      <c r="AB49" s="49" t="s">
        <v>23100</v>
      </c>
      <c r="AC49" s="50"/>
      <c r="AD49" s="50"/>
      <c r="AE49" s="50"/>
      <c r="AF49" s="50"/>
    </row>
    <row r="50" spans="22:36" ht="31.5" x14ac:dyDescent="0.25">
      <c r="V50" s="57" t="s">
        <v>20827</v>
      </c>
      <c r="W50" s="45" t="s">
        <v>23308</v>
      </c>
      <c r="X50" s="222" t="s">
        <v>23072</v>
      </c>
      <c r="Y50" s="221" t="s">
        <v>23295</v>
      </c>
      <c r="Z50" s="47">
        <v>0</v>
      </c>
      <c r="AA50" s="48"/>
      <c r="AB50" s="49" t="s">
        <v>23101</v>
      </c>
      <c r="AC50" s="50"/>
      <c r="AD50" s="50"/>
    </row>
    <row r="51" spans="22:36" ht="31.5" x14ac:dyDescent="0.25">
      <c r="V51" s="57" t="s">
        <v>20827</v>
      </c>
      <c r="W51" s="45" t="s">
        <v>23309</v>
      </c>
      <c r="X51" s="222" t="s">
        <v>23073</v>
      </c>
      <c r="Y51" s="221" t="s">
        <v>23074</v>
      </c>
      <c r="Z51" s="47">
        <v>0</v>
      </c>
      <c r="AA51" s="48"/>
      <c r="AB51" s="17" t="s">
        <v>20901</v>
      </c>
      <c r="AC51" s="50"/>
      <c r="AD51" s="50"/>
    </row>
    <row r="52" spans="22:36" ht="31.5" x14ac:dyDescent="0.25">
      <c r="V52" s="57" t="s">
        <v>20827</v>
      </c>
      <c r="W52" s="45" t="s">
        <v>23310</v>
      </c>
      <c r="X52" s="222" t="s">
        <v>23057</v>
      </c>
      <c r="Y52" s="221" t="s">
        <v>23272</v>
      </c>
      <c r="Z52" s="47">
        <v>0</v>
      </c>
      <c r="AA52" s="51"/>
      <c r="AB52" s="49" t="s">
        <v>20891</v>
      </c>
      <c r="AC52" s="50"/>
      <c r="AD52" s="50"/>
    </row>
    <row r="53" spans="22:36" ht="25.5" x14ac:dyDescent="0.25">
      <c r="V53" s="57" t="s">
        <v>20827</v>
      </c>
      <c r="W53" s="45" t="s">
        <v>23311</v>
      </c>
      <c r="X53" s="222" t="s">
        <v>23054</v>
      </c>
      <c r="Y53" s="221" t="s">
        <v>23274</v>
      </c>
      <c r="Z53" s="47">
        <v>0</v>
      </c>
      <c r="AA53" s="53"/>
      <c r="AB53" s="49"/>
      <c r="AC53" s="50"/>
      <c r="AD53" s="50"/>
    </row>
    <row r="54" spans="22:36" ht="25.5" x14ac:dyDescent="0.25">
      <c r="V54" s="57" t="s">
        <v>20827</v>
      </c>
      <c r="W54" s="45" t="s">
        <v>23312</v>
      </c>
      <c r="X54" s="222" t="s">
        <v>23056</v>
      </c>
      <c r="Y54" s="221" t="s">
        <v>23273</v>
      </c>
      <c r="Z54" s="47">
        <v>0</v>
      </c>
      <c r="AA54" s="51"/>
      <c r="AB54" s="49"/>
      <c r="AC54" s="50"/>
      <c r="AD54" s="50"/>
    </row>
    <row r="55" spans="22:36" x14ac:dyDescent="0.25">
      <c r="V55" s="57" t="s">
        <v>20827</v>
      </c>
      <c r="W55" s="45" t="s">
        <v>24060</v>
      </c>
      <c r="X55" s="222" t="s">
        <v>23246</v>
      </c>
      <c r="Y55" s="46" t="s">
        <v>24078</v>
      </c>
      <c r="Z55" s="47">
        <v>99.95</v>
      </c>
      <c r="AA55" s="51"/>
      <c r="AB55" s="49"/>
      <c r="AC55" s="50"/>
      <c r="AD55" s="50"/>
    </row>
    <row r="56" spans="22:36" x14ac:dyDescent="0.25">
      <c r="V56" s="57" t="s">
        <v>20827</v>
      </c>
      <c r="W56" s="45" t="s">
        <v>23262</v>
      </c>
      <c r="X56" s="222" t="s">
        <v>23258</v>
      </c>
      <c r="Y56" s="46" t="s">
        <v>23281</v>
      </c>
      <c r="Z56" s="47">
        <v>99.95</v>
      </c>
      <c r="AA56" s="51"/>
      <c r="AB56" s="49"/>
      <c r="AC56" s="50"/>
      <c r="AD56" s="50"/>
    </row>
    <row r="57" spans="22:36" x14ac:dyDescent="0.25">
      <c r="V57" s="57" t="s">
        <v>20827</v>
      </c>
      <c r="W57" s="45" t="s">
        <v>24040</v>
      </c>
      <c r="X57" s="222" t="s">
        <v>23249</v>
      </c>
      <c r="Y57" s="46" t="s">
        <v>23282</v>
      </c>
      <c r="Z57" s="47">
        <v>99.95</v>
      </c>
      <c r="AA57" s="51"/>
      <c r="AB57" s="49"/>
      <c r="AC57" s="50"/>
      <c r="AD57" s="50"/>
    </row>
    <row r="58" spans="22:36" ht="78.75" x14ac:dyDescent="0.25">
      <c r="V58" s="57" t="s">
        <v>20827</v>
      </c>
      <c r="W58" s="45" t="s">
        <v>24048</v>
      </c>
      <c r="X58" s="222" t="s">
        <v>23249</v>
      </c>
      <c r="Y58" s="46" t="s">
        <v>23282</v>
      </c>
      <c r="Z58" s="47">
        <v>99.95</v>
      </c>
      <c r="AA58" s="51"/>
      <c r="AB58" s="57" t="s">
        <v>20827</v>
      </c>
      <c r="AC58" s="45" t="s">
        <v>23268</v>
      </c>
      <c r="AD58" s="45"/>
      <c r="AE58" s="46" t="s">
        <v>23267</v>
      </c>
      <c r="AF58" s="47">
        <v>0</v>
      </c>
    </row>
    <row r="59" spans="22:36" ht="78.75" x14ac:dyDescent="0.25">
      <c r="V59" s="57" t="s">
        <v>20827</v>
      </c>
      <c r="W59" s="45" t="s">
        <v>23251</v>
      </c>
      <c r="X59" s="222" t="s">
        <v>23248</v>
      </c>
      <c r="Y59" s="223" t="s">
        <v>23288</v>
      </c>
      <c r="Z59" s="47">
        <v>99.95</v>
      </c>
      <c r="AA59" s="51"/>
      <c r="AB59" s="57" t="s">
        <v>20827</v>
      </c>
      <c r="AC59" s="45" t="s">
        <v>23269</v>
      </c>
      <c r="AD59" s="45"/>
      <c r="AE59" s="46" t="s">
        <v>23264</v>
      </c>
      <c r="AF59" s="47">
        <v>0</v>
      </c>
      <c r="AH59" s="15"/>
      <c r="AI59" s="15"/>
      <c r="AJ59" s="15"/>
    </row>
    <row r="60" spans="22:36" ht="94.5" x14ac:dyDescent="0.25">
      <c r="V60" s="57" t="s">
        <v>20827</v>
      </c>
      <c r="W60" s="45" t="s">
        <v>23294</v>
      </c>
      <c r="X60" s="222" t="s">
        <v>23284</v>
      </c>
      <c r="Y60" s="46" t="s">
        <v>23283</v>
      </c>
      <c r="Z60" s="47">
        <v>99.95</v>
      </c>
      <c r="AA60" s="51"/>
      <c r="AB60" s="57" t="s">
        <v>20827</v>
      </c>
      <c r="AC60" s="45" t="s">
        <v>23270</v>
      </c>
      <c r="AD60" s="45"/>
      <c r="AE60" s="46" t="s">
        <v>23265</v>
      </c>
      <c r="AF60" s="47">
        <v>0</v>
      </c>
      <c r="AH60" s="15"/>
      <c r="AI60" s="15"/>
      <c r="AJ60" s="15"/>
    </row>
    <row r="61" spans="22:36" ht="78.75" x14ac:dyDescent="0.25">
      <c r="V61" s="57" t="s">
        <v>20827</v>
      </c>
      <c r="W61" s="45" t="s">
        <v>23291</v>
      </c>
      <c r="X61" s="222" t="s">
        <v>23284</v>
      </c>
      <c r="Y61" s="46" t="s">
        <v>23283</v>
      </c>
      <c r="Z61" s="47">
        <v>0</v>
      </c>
      <c r="AA61" s="51"/>
      <c r="AB61" s="57" t="s">
        <v>20827</v>
      </c>
      <c r="AC61" s="45" t="s">
        <v>23271</v>
      </c>
      <c r="AD61" s="45"/>
      <c r="AE61" s="46" t="s">
        <v>23266</v>
      </c>
      <c r="AF61" s="47">
        <v>0</v>
      </c>
      <c r="AJ61" s="15"/>
    </row>
    <row r="62" spans="22:36" ht="31.5" x14ac:dyDescent="0.25">
      <c r="V62" s="57" t="s">
        <v>20827</v>
      </c>
      <c r="W62" s="142" t="s">
        <v>23292</v>
      </c>
      <c r="X62" s="222" t="s">
        <v>23285</v>
      </c>
      <c r="Y62" s="49">
        <v>500004</v>
      </c>
      <c r="Z62" s="59">
        <v>99.95</v>
      </c>
      <c r="AA62" s="51"/>
      <c r="AC62" s="54"/>
      <c r="AD62" s="50"/>
    </row>
    <row r="63" spans="22:36" ht="31.5" x14ac:dyDescent="0.25">
      <c r="V63" s="57" t="s">
        <v>20827</v>
      </c>
      <c r="W63" s="142" t="s">
        <v>23293</v>
      </c>
      <c r="X63" s="222" t="s">
        <v>23285</v>
      </c>
      <c r="Y63" s="49">
        <v>500004</v>
      </c>
      <c r="Z63" s="59">
        <v>0</v>
      </c>
      <c r="AA63" s="51"/>
      <c r="AB63" s="52"/>
      <c r="AC63" s="54"/>
      <c r="AD63" s="50"/>
    </row>
    <row r="64" spans="22:36" x14ac:dyDescent="0.25">
      <c r="V64" s="57" t="s">
        <v>20827</v>
      </c>
      <c r="W64" s="50" t="s">
        <v>23286</v>
      </c>
      <c r="X64" s="222" t="s">
        <v>23287</v>
      </c>
      <c r="Y64" s="49">
        <v>500003</v>
      </c>
      <c r="Z64" s="59">
        <v>99.95</v>
      </c>
      <c r="AA64" s="51"/>
      <c r="AB64" s="52"/>
      <c r="AC64" s="54"/>
      <c r="AD64" s="50"/>
    </row>
    <row r="65" spans="22:30" ht="31.5" x14ac:dyDescent="0.25">
      <c r="V65" s="57" t="s">
        <v>20827</v>
      </c>
      <c r="W65" s="50" t="s">
        <v>21135</v>
      </c>
      <c r="X65" s="222" t="s">
        <v>23275</v>
      </c>
      <c r="Y65" s="49" t="s">
        <v>21133</v>
      </c>
      <c r="Z65" s="59">
        <v>35</v>
      </c>
      <c r="AA65" s="51"/>
      <c r="AB65" s="52"/>
      <c r="AC65" s="54"/>
      <c r="AD65" s="50"/>
    </row>
    <row r="66" spans="22:30" ht="31.5" x14ac:dyDescent="0.25">
      <c r="V66" s="57" t="s">
        <v>20827</v>
      </c>
      <c r="W66" s="142" t="s">
        <v>21136</v>
      </c>
      <c r="X66" s="222" t="s">
        <v>23276</v>
      </c>
      <c r="Y66" s="49" t="s">
        <v>21134</v>
      </c>
      <c r="Z66" s="59">
        <v>25</v>
      </c>
      <c r="AA66" s="51"/>
      <c r="AB66" s="52"/>
      <c r="AC66" s="54"/>
      <c r="AD66" s="50"/>
    </row>
    <row r="67" spans="22:30" x14ac:dyDescent="0.25">
      <c r="V67" s="57" t="s">
        <v>20827</v>
      </c>
      <c r="W67" s="50" t="s">
        <v>24044</v>
      </c>
      <c r="X67" s="222">
        <v>240013</v>
      </c>
      <c r="Y67" s="49">
        <v>240013</v>
      </c>
      <c r="Z67" s="59">
        <v>27.5</v>
      </c>
      <c r="AA67" s="51"/>
      <c r="AB67" s="52"/>
      <c r="AC67" s="54"/>
      <c r="AD67" s="50"/>
    </row>
    <row r="68" spans="22:30" x14ac:dyDescent="0.25">
      <c r="V68" s="57" t="s">
        <v>20827</v>
      </c>
      <c r="W68" s="50" t="s">
        <v>24045</v>
      </c>
      <c r="X68" s="222"/>
      <c r="Y68" s="49"/>
      <c r="Z68" s="59">
        <v>35</v>
      </c>
      <c r="AA68" s="51"/>
      <c r="AB68" s="52"/>
      <c r="AC68" s="54"/>
      <c r="AD68" s="50"/>
    </row>
    <row r="69" spans="22:30" ht="31.5" x14ac:dyDescent="0.25">
      <c r="V69" s="57" t="s">
        <v>20827</v>
      </c>
      <c r="W69" s="45" t="s">
        <v>21116</v>
      </c>
      <c r="X69" s="222" t="s">
        <v>23277</v>
      </c>
      <c r="Y69" s="46" t="s">
        <v>21129</v>
      </c>
      <c r="Z69" s="47">
        <v>14.95</v>
      </c>
      <c r="AA69" s="51"/>
      <c r="AB69" s="52"/>
      <c r="AC69" s="54"/>
      <c r="AD69" s="50"/>
    </row>
    <row r="70" spans="22:30" ht="31.5" x14ac:dyDescent="0.25">
      <c r="V70" s="57" t="s">
        <v>20827</v>
      </c>
      <c r="W70" s="50" t="s">
        <v>21137</v>
      </c>
      <c r="X70" s="222" t="s">
        <v>24056</v>
      </c>
      <c r="Y70" s="49" t="s">
        <v>24059</v>
      </c>
      <c r="Z70" s="59">
        <v>9</v>
      </c>
      <c r="AA70" s="51"/>
      <c r="AB70" s="52"/>
      <c r="AC70" s="54"/>
      <c r="AD70" s="50"/>
    </row>
    <row r="71" spans="22:30" x14ac:dyDescent="0.25">
      <c r="V71" s="57" t="s">
        <v>20827</v>
      </c>
      <c r="W71" s="45" t="s">
        <v>55</v>
      </c>
      <c r="X71" s="222" t="s">
        <v>54</v>
      </c>
      <c r="Y71" s="46" t="s">
        <v>54</v>
      </c>
      <c r="Z71" s="47">
        <v>0</v>
      </c>
      <c r="AA71" s="51"/>
      <c r="AB71" s="52"/>
      <c r="AC71" s="54"/>
      <c r="AD71" s="50"/>
    </row>
    <row r="72" spans="22:30" x14ac:dyDescent="0.25">
      <c r="V72" s="57" t="s">
        <v>20827</v>
      </c>
      <c r="W72" s="56" t="s">
        <v>23124</v>
      </c>
      <c r="X72" s="222" t="s">
        <v>128</v>
      </c>
      <c r="Y72" s="57" t="s">
        <v>128</v>
      </c>
      <c r="Z72" s="47">
        <v>7</v>
      </c>
      <c r="AA72" s="51"/>
      <c r="AB72" s="52"/>
      <c r="AC72" s="54"/>
      <c r="AD72" s="50"/>
    </row>
    <row r="73" spans="22:30" x14ac:dyDescent="0.25">
      <c r="V73" s="57" t="s">
        <v>20827</v>
      </c>
      <c r="W73" s="56" t="s">
        <v>23125</v>
      </c>
      <c r="X73" s="222" t="s">
        <v>129</v>
      </c>
      <c r="Y73" s="57" t="s">
        <v>129</v>
      </c>
      <c r="Z73" s="47">
        <v>300</v>
      </c>
      <c r="AA73" s="51"/>
      <c r="AB73" s="52"/>
      <c r="AC73" s="54"/>
      <c r="AD73" s="50"/>
    </row>
    <row r="74" spans="22:30" ht="21.75" customHeight="1" x14ac:dyDescent="0.25">
      <c r="V74" s="57" t="s">
        <v>20827</v>
      </c>
      <c r="W74" s="56" t="s">
        <v>23126</v>
      </c>
      <c r="X74" s="222" t="s">
        <v>130</v>
      </c>
      <c r="Y74" s="57" t="s">
        <v>130</v>
      </c>
      <c r="Z74" s="47">
        <v>17</v>
      </c>
      <c r="AA74" s="51"/>
      <c r="AB74" s="52"/>
      <c r="AC74" s="54"/>
      <c r="AD74" s="50"/>
    </row>
    <row r="75" spans="22:30" ht="21.75" customHeight="1" x14ac:dyDescent="0.25">
      <c r="V75" s="57" t="s">
        <v>20827</v>
      </c>
      <c r="W75" s="56" t="s">
        <v>23127</v>
      </c>
      <c r="X75" s="222" t="s">
        <v>131</v>
      </c>
      <c r="Y75" s="57" t="s">
        <v>131</v>
      </c>
      <c r="Z75" s="47">
        <v>60</v>
      </c>
      <c r="AA75" s="51"/>
      <c r="AB75" s="52"/>
      <c r="AC75" s="54"/>
      <c r="AD75" s="50"/>
    </row>
    <row r="76" spans="22:30" ht="21.75" customHeight="1" x14ac:dyDescent="0.25">
      <c r="V76" s="57" t="s">
        <v>20827</v>
      </c>
      <c r="W76" s="56" t="s">
        <v>23128</v>
      </c>
      <c r="X76" s="222" t="s">
        <v>132</v>
      </c>
      <c r="Y76" s="57" t="s">
        <v>132</v>
      </c>
      <c r="Z76" s="47">
        <v>10.5</v>
      </c>
      <c r="AA76" s="51"/>
      <c r="AB76" s="52"/>
      <c r="AC76" s="54"/>
      <c r="AD76" s="50"/>
    </row>
    <row r="77" spans="22:30" x14ac:dyDescent="0.25">
      <c r="V77" s="57" t="s">
        <v>20827</v>
      </c>
      <c r="W77" s="56" t="s">
        <v>23129</v>
      </c>
      <c r="X77" s="222" t="s">
        <v>133</v>
      </c>
      <c r="Y77" s="57" t="s">
        <v>133</v>
      </c>
      <c r="Z77" s="47">
        <v>24</v>
      </c>
      <c r="AA77" s="51"/>
      <c r="AB77" s="52"/>
      <c r="AC77" s="54"/>
      <c r="AD77" s="50"/>
    </row>
    <row r="78" spans="22:30" x14ac:dyDescent="0.25">
      <c r="V78" s="57" t="s">
        <v>20827</v>
      </c>
      <c r="W78" s="56" t="s">
        <v>23130</v>
      </c>
      <c r="X78" s="222" t="s">
        <v>134</v>
      </c>
      <c r="Y78" s="57" t="s">
        <v>134</v>
      </c>
      <c r="Z78" s="47">
        <v>14.95</v>
      </c>
      <c r="AA78" s="51"/>
      <c r="AB78" s="52"/>
      <c r="AC78" s="54"/>
      <c r="AD78" s="50"/>
    </row>
    <row r="79" spans="22:30" x14ac:dyDescent="0.25">
      <c r="V79" s="57" t="s">
        <v>20827</v>
      </c>
      <c r="W79" s="56" t="s">
        <v>23131</v>
      </c>
      <c r="X79" s="222" t="s">
        <v>135</v>
      </c>
      <c r="Y79" s="57" t="s">
        <v>135</v>
      </c>
      <c r="Z79" s="47">
        <v>3.95</v>
      </c>
      <c r="AA79" s="51"/>
      <c r="AB79" s="52"/>
      <c r="AC79" s="54"/>
      <c r="AD79" s="50"/>
    </row>
    <row r="80" spans="22:30" x14ac:dyDescent="0.25">
      <c r="V80" s="57" t="s">
        <v>20827</v>
      </c>
      <c r="W80" s="56" t="s">
        <v>23132</v>
      </c>
      <c r="X80" s="222" t="s">
        <v>136</v>
      </c>
      <c r="Y80" s="57" t="s">
        <v>136</v>
      </c>
      <c r="Z80" s="47">
        <v>19.95</v>
      </c>
      <c r="AA80" s="51"/>
      <c r="AB80" s="52"/>
      <c r="AC80" s="54"/>
      <c r="AD80" s="50"/>
    </row>
    <row r="81" spans="22:30" x14ac:dyDescent="0.25">
      <c r="V81" s="57" t="s">
        <v>20827</v>
      </c>
      <c r="W81" s="56" t="s">
        <v>23133</v>
      </c>
      <c r="X81" s="222" t="s">
        <v>137</v>
      </c>
      <c r="Y81" s="57" t="s">
        <v>137</v>
      </c>
      <c r="Z81" s="47">
        <v>18</v>
      </c>
      <c r="AA81" s="51"/>
      <c r="AB81" s="52"/>
      <c r="AC81" s="54"/>
      <c r="AD81" s="50"/>
    </row>
    <row r="82" spans="22:30" x14ac:dyDescent="0.25">
      <c r="V82" s="57" t="s">
        <v>20827</v>
      </c>
      <c r="W82" s="56" t="s">
        <v>23134</v>
      </c>
      <c r="X82" s="222" t="s">
        <v>138</v>
      </c>
      <c r="Y82" s="57" t="s">
        <v>138</v>
      </c>
      <c r="Z82" s="47">
        <v>8</v>
      </c>
      <c r="AA82" s="51"/>
      <c r="AB82" s="52"/>
      <c r="AC82" s="54"/>
      <c r="AD82" s="50"/>
    </row>
    <row r="83" spans="22:30" ht="27" customHeight="1" x14ac:dyDescent="0.25">
      <c r="V83" s="57" t="s">
        <v>20827</v>
      </c>
      <c r="W83" s="45" t="s">
        <v>23147</v>
      </c>
      <c r="X83" s="222" t="s">
        <v>23087</v>
      </c>
      <c r="Y83" s="46" t="s">
        <v>23087</v>
      </c>
      <c r="Z83" s="47">
        <v>0</v>
      </c>
      <c r="AA83" s="51"/>
      <c r="AB83" s="52"/>
      <c r="AC83" s="54"/>
      <c r="AD83" s="50"/>
    </row>
    <row r="84" spans="22:30" x14ac:dyDescent="0.25">
      <c r="V84" s="57" t="s">
        <v>20827</v>
      </c>
      <c r="W84" s="45" t="s">
        <v>23148</v>
      </c>
      <c r="X84" s="222" t="s">
        <v>23088</v>
      </c>
      <c r="Y84" s="46" t="s">
        <v>23088</v>
      </c>
      <c r="Z84" s="47">
        <v>0</v>
      </c>
      <c r="AA84" s="51"/>
      <c r="AB84" s="52"/>
      <c r="AC84" s="54"/>
      <c r="AD84" s="50"/>
    </row>
    <row r="85" spans="22:30" x14ac:dyDescent="0.25">
      <c r="V85" s="57" t="s">
        <v>20827</v>
      </c>
      <c r="W85" s="45" t="s">
        <v>23146</v>
      </c>
      <c r="X85" s="222" t="s">
        <v>21123</v>
      </c>
      <c r="Y85" s="46" t="s">
        <v>21123</v>
      </c>
      <c r="Z85" s="47">
        <v>0</v>
      </c>
      <c r="AA85" s="51"/>
      <c r="AB85" s="52"/>
      <c r="AC85" s="54"/>
      <c r="AD85" s="50"/>
    </row>
    <row r="86" spans="22:30" x14ac:dyDescent="0.25">
      <c r="V86" s="57" t="s">
        <v>20827</v>
      </c>
      <c r="W86" s="56" t="s">
        <v>23943</v>
      </c>
      <c r="X86" s="222" t="s">
        <v>20913</v>
      </c>
      <c r="Y86" s="57" t="s">
        <v>20913</v>
      </c>
      <c r="Z86" s="47">
        <v>0</v>
      </c>
      <c r="AA86" s="51"/>
      <c r="AB86" s="52"/>
      <c r="AC86" s="54"/>
      <c r="AD86" s="50"/>
    </row>
    <row r="87" spans="22:30" x14ac:dyDescent="0.25">
      <c r="V87" s="57" t="s">
        <v>20827</v>
      </c>
      <c r="W87" s="50" t="s">
        <v>23145</v>
      </c>
      <c r="X87" s="222" t="s">
        <v>21121</v>
      </c>
      <c r="Y87" s="58" t="s">
        <v>21121</v>
      </c>
      <c r="Z87" s="47">
        <v>0</v>
      </c>
      <c r="AA87" s="51"/>
      <c r="AB87" s="52"/>
      <c r="AC87" s="54"/>
      <c r="AD87" s="50"/>
    </row>
    <row r="88" spans="22:30" x14ac:dyDescent="0.25">
      <c r="V88" s="57" t="s">
        <v>20827</v>
      </c>
      <c r="W88" s="56" t="s">
        <v>23144</v>
      </c>
      <c r="X88" s="222" t="s">
        <v>21119</v>
      </c>
      <c r="Y88" s="57" t="s">
        <v>21119</v>
      </c>
      <c r="Z88" s="47">
        <v>0</v>
      </c>
      <c r="AA88" s="51"/>
      <c r="AB88" s="52"/>
      <c r="AC88" s="54"/>
      <c r="AD88" s="50"/>
    </row>
    <row r="89" spans="22:30" x14ac:dyDescent="0.25">
      <c r="V89" s="57" t="s">
        <v>20827</v>
      </c>
      <c r="W89" s="56" t="s">
        <v>24041</v>
      </c>
      <c r="X89" s="276" t="s">
        <v>24042</v>
      </c>
      <c r="Y89" s="276" t="s">
        <v>24042</v>
      </c>
      <c r="Z89" s="47">
        <v>0</v>
      </c>
      <c r="AA89" s="51"/>
      <c r="AB89" s="52"/>
      <c r="AC89" s="54"/>
      <c r="AD89" s="50"/>
    </row>
    <row r="90" spans="22:30" x14ac:dyDescent="0.25">
      <c r="V90" s="57" t="s">
        <v>20827</v>
      </c>
      <c r="W90" s="56" t="s">
        <v>24049</v>
      </c>
      <c r="X90" s="276">
        <v>240016</v>
      </c>
      <c r="Y90" s="276">
        <v>240016</v>
      </c>
      <c r="Z90" s="47">
        <v>0</v>
      </c>
      <c r="AA90" s="51"/>
      <c r="AB90" s="52"/>
      <c r="AC90" s="54"/>
      <c r="AD90" s="50"/>
    </row>
    <row r="91" spans="22:30" x14ac:dyDescent="0.25">
      <c r="V91" s="57" t="s">
        <v>20827</v>
      </c>
      <c r="W91" s="56" t="s">
        <v>24043</v>
      </c>
      <c r="X91" s="222">
        <v>240003</v>
      </c>
      <c r="Y91" s="57">
        <v>240003</v>
      </c>
      <c r="Z91" s="47">
        <v>0</v>
      </c>
      <c r="AA91" s="51"/>
      <c r="AB91" s="52"/>
      <c r="AC91" s="54"/>
      <c r="AD91" s="50"/>
    </row>
    <row r="92" spans="22:30" x14ac:dyDescent="0.25">
      <c r="V92" s="57" t="s">
        <v>20828</v>
      </c>
      <c r="W92" s="45" t="s">
        <v>23945</v>
      </c>
      <c r="X92" s="222"/>
      <c r="Y92" s="46"/>
      <c r="Z92" s="47"/>
      <c r="AA92" s="51"/>
      <c r="AB92" s="52"/>
      <c r="AC92" s="54"/>
      <c r="AD92" s="50"/>
    </row>
    <row r="93" spans="22:30" ht="18" x14ac:dyDescent="0.25">
      <c r="V93" s="57" t="s">
        <v>20828</v>
      </c>
      <c r="W93" s="45" t="s">
        <v>23123</v>
      </c>
      <c r="X93" s="222" t="s">
        <v>23052</v>
      </c>
      <c r="Y93" s="46" t="s">
        <v>20908</v>
      </c>
      <c r="Z93" s="47">
        <v>400</v>
      </c>
      <c r="AA93" s="51"/>
      <c r="AB93" s="52"/>
      <c r="AC93" s="54"/>
      <c r="AD93" s="50"/>
    </row>
    <row r="94" spans="22:30" ht="18" x14ac:dyDescent="0.25">
      <c r="V94" s="57" t="s">
        <v>20828</v>
      </c>
      <c r="W94" s="45" t="s">
        <v>23107</v>
      </c>
      <c r="X94" s="222" t="s">
        <v>23052</v>
      </c>
      <c r="Y94" s="46" t="s">
        <v>20908</v>
      </c>
      <c r="Z94" s="47">
        <v>350</v>
      </c>
      <c r="AA94" s="53"/>
      <c r="AB94" s="52"/>
      <c r="AC94" s="54"/>
    </row>
    <row r="95" spans="22:30" ht="18" x14ac:dyDescent="0.25">
      <c r="V95" s="57" t="s">
        <v>20828</v>
      </c>
      <c r="W95" s="45" t="s">
        <v>23108</v>
      </c>
      <c r="X95" s="222" t="s">
        <v>23052</v>
      </c>
      <c r="Y95" s="46" t="s">
        <v>20908</v>
      </c>
      <c r="Z95" s="47">
        <v>300</v>
      </c>
      <c r="AA95" s="53"/>
      <c r="AB95" s="52"/>
      <c r="AC95" s="54"/>
    </row>
    <row r="96" spans="22:30" ht="18" x14ac:dyDescent="0.25">
      <c r="V96" s="57" t="s">
        <v>20828</v>
      </c>
      <c r="W96" s="45" t="s">
        <v>23109</v>
      </c>
      <c r="X96" s="222" t="s">
        <v>23052</v>
      </c>
      <c r="Y96" s="46" t="s">
        <v>20908</v>
      </c>
      <c r="Z96" s="47">
        <v>250</v>
      </c>
      <c r="AA96" s="53"/>
      <c r="AB96" s="52"/>
      <c r="AC96" s="54"/>
    </row>
    <row r="97" spans="22:29" ht="18" x14ac:dyDescent="0.25">
      <c r="V97" s="57" t="s">
        <v>20828</v>
      </c>
      <c r="W97" s="45" t="s">
        <v>23110</v>
      </c>
      <c r="X97" s="222" t="s">
        <v>23052</v>
      </c>
      <c r="Y97" s="46" t="s">
        <v>20908</v>
      </c>
      <c r="Z97" s="47">
        <v>200</v>
      </c>
      <c r="AB97" s="49"/>
      <c r="AC97" s="54"/>
    </row>
    <row r="98" spans="22:29" x14ac:dyDescent="0.25">
      <c r="V98" s="57" t="s">
        <v>20828</v>
      </c>
      <c r="W98" s="45" t="s">
        <v>23111</v>
      </c>
      <c r="X98" s="222" t="s">
        <v>23053</v>
      </c>
      <c r="Y98" s="46" t="s">
        <v>21125</v>
      </c>
      <c r="Z98" s="47">
        <v>400</v>
      </c>
      <c r="AB98" s="49"/>
      <c r="AC98" s="54"/>
    </row>
    <row r="99" spans="22:29" ht="18" x14ac:dyDescent="0.25">
      <c r="V99" s="57" t="s">
        <v>20828</v>
      </c>
      <c r="W99" s="45" t="s">
        <v>23222</v>
      </c>
      <c r="X99" s="222" t="s">
        <v>23193</v>
      </c>
      <c r="Y99" s="18">
        <v>140001</v>
      </c>
      <c r="Z99" s="47">
        <v>475</v>
      </c>
      <c r="AB99" s="49"/>
      <c r="AC99" s="54"/>
    </row>
    <row r="100" spans="22:29" ht="18" x14ac:dyDescent="0.25">
      <c r="V100" s="57" t="s">
        <v>20828</v>
      </c>
      <c r="W100" s="45" t="s">
        <v>23223</v>
      </c>
      <c r="X100" s="222" t="s">
        <v>23193</v>
      </c>
      <c r="Y100" s="18">
        <v>140001</v>
      </c>
      <c r="Z100" s="47">
        <v>425</v>
      </c>
      <c r="AB100" s="49"/>
      <c r="AC100" s="54"/>
    </row>
    <row r="101" spans="22:29" ht="18" x14ac:dyDescent="0.25">
      <c r="V101" s="57" t="s">
        <v>20828</v>
      </c>
      <c r="W101" s="45" t="s">
        <v>23224</v>
      </c>
      <c r="X101" s="222" t="s">
        <v>23193</v>
      </c>
      <c r="Y101" s="18">
        <v>140001</v>
      </c>
      <c r="Z101" s="47">
        <v>375</v>
      </c>
      <c r="AB101" s="49"/>
      <c r="AC101" s="54"/>
    </row>
    <row r="102" spans="22:29" ht="18" x14ac:dyDescent="0.25">
      <c r="V102" s="57" t="s">
        <v>20828</v>
      </c>
      <c r="W102" s="45" t="s">
        <v>23225</v>
      </c>
      <c r="X102" s="222" t="s">
        <v>23193</v>
      </c>
      <c r="Y102" s="18">
        <v>140001</v>
      </c>
      <c r="Z102" s="47">
        <v>325</v>
      </c>
      <c r="AB102" s="49"/>
      <c r="AC102" s="54"/>
    </row>
    <row r="103" spans="22:29" ht="18" x14ac:dyDescent="0.25">
      <c r="V103" s="57" t="s">
        <v>20828</v>
      </c>
      <c r="W103" s="45" t="s">
        <v>23226</v>
      </c>
      <c r="X103" s="222" t="s">
        <v>23193</v>
      </c>
      <c r="Y103" s="18">
        <v>140001</v>
      </c>
      <c r="Z103" s="47">
        <v>275</v>
      </c>
      <c r="AB103" s="49"/>
      <c r="AC103" s="54"/>
    </row>
    <row r="104" spans="22:29" x14ac:dyDescent="0.25">
      <c r="V104" s="57" t="s">
        <v>20828</v>
      </c>
      <c r="W104" s="45" t="s">
        <v>23151</v>
      </c>
      <c r="X104" s="222" t="s">
        <v>23057</v>
      </c>
      <c r="Y104" s="46" t="s">
        <v>23058</v>
      </c>
      <c r="Z104" s="47">
        <v>119</v>
      </c>
      <c r="AB104" s="49"/>
      <c r="AC104" s="54"/>
    </row>
    <row r="105" spans="22:29" x14ac:dyDescent="0.25">
      <c r="V105" s="57" t="s">
        <v>20828</v>
      </c>
      <c r="W105" s="45" t="s">
        <v>23118</v>
      </c>
      <c r="X105" s="222" t="s">
        <v>23054</v>
      </c>
      <c r="Y105" s="46" t="s">
        <v>23055</v>
      </c>
      <c r="Z105" s="47">
        <v>79</v>
      </c>
      <c r="AB105" s="49"/>
      <c r="AC105" s="54"/>
    </row>
    <row r="106" spans="22:29" x14ac:dyDescent="0.25">
      <c r="V106" s="57" t="s">
        <v>20828</v>
      </c>
      <c r="W106" s="45" t="s">
        <v>23119</v>
      </c>
      <c r="X106" s="222" t="s">
        <v>23056</v>
      </c>
      <c r="Y106" s="46" t="s">
        <v>23055</v>
      </c>
      <c r="Z106" s="47">
        <v>79</v>
      </c>
      <c r="AB106" s="49"/>
      <c r="AC106" s="54"/>
    </row>
    <row r="107" spans="22:29" x14ac:dyDescent="0.25">
      <c r="V107" s="57" t="s">
        <v>20828</v>
      </c>
      <c r="W107" s="45" t="s">
        <v>23227</v>
      </c>
      <c r="X107" s="222" t="s">
        <v>23247</v>
      </c>
      <c r="Y107" s="46" t="s">
        <v>23296</v>
      </c>
      <c r="Z107" s="47">
        <v>149</v>
      </c>
      <c r="AB107" s="49"/>
      <c r="AC107" s="54"/>
    </row>
    <row r="108" spans="22:29" x14ac:dyDescent="0.25">
      <c r="V108" s="57" t="s">
        <v>20828</v>
      </c>
      <c r="W108" s="45" t="s">
        <v>23228</v>
      </c>
      <c r="X108" s="222" t="s">
        <v>23194</v>
      </c>
      <c r="Y108" s="46" t="s">
        <v>23195</v>
      </c>
      <c r="Z108" s="47">
        <v>95</v>
      </c>
      <c r="AB108" s="49"/>
    </row>
    <row r="109" spans="22:29" x14ac:dyDescent="0.25">
      <c r="V109" s="57" t="s">
        <v>20828</v>
      </c>
      <c r="W109" s="45" t="s">
        <v>23313</v>
      </c>
      <c r="X109" s="222" t="s">
        <v>23071</v>
      </c>
      <c r="Y109" s="46" t="s">
        <v>23295</v>
      </c>
      <c r="Z109" s="47">
        <v>95</v>
      </c>
      <c r="AB109" s="49"/>
    </row>
    <row r="110" spans="22:29" x14ac:dyDescent="0.25">
      <c r="V110" s="57" t="s">
        <v>20828</v>
      </c>
      <c r="W110" s="45" t="s">
        <v>23314</v>
      </c>
      <c r="X110" s="222" t="s">
        <v>23072</v>
      </c>
      <c r="Y110" s="46" t="s">
        <v>23295</v>
      </c>
      <c r="Z110" s="47">
        <v>95</v>
      </c>
      <c r="AB110" s="49"/>
    </row>
    <row r="111" spans="22:29" x14ac:dyDescent="0.25">
      <c r="V111" s="57" t="s">
        <v>20828</v>
      </c>
      <c r="W111" s="45" t="s">
        <v>23315</v>
      </c>
      <c r="X111" s="222" t="s">
        <v>23073</v>
      </c>
      <c r="Y111" s="46" t="s">
        <v>23074</v>
      </c>
      <c r="Z111" s="47">
        <v>149</v>
      </c>
      <c r="AB111" s="49"/>
    </row>
    <row r="112" spans="22:29" x14ac:dyDescent="0.25">
      <c r="V112" s="57" t="s">
        <v>20828</v>
      </c>
      <c r="W112" s="45" t="s">
        <v>24061</v>
      </c>
      <c r="X112" s="222" t="s">
        <v>23246</v>
      </c>
      <c r="Y112" s="46" t="s">
        <v>24078</v>
      </c>
      <c r="Z112" s="47">
        <v>99.95</v>
      </c>
      <c r="AB112" s="49"/>
    </row>
    <row r="113" spans="22:28" x14ac:dyDescent="0.25">
      <c r="V113" s="57" t="s">
        <v>20828</v>
      </c>
      <c r="W113" s="45" t="s">
        <v>23263</v>
      </c>
      <c r="X113" s="222" t="s">
        <v>23258</v>
      </c>
      <c r="Y113" s="46" t="s">
        <v>23281</v>
      </c>
      <c r="Z113" s="47">
        <v>99.95</v>
      </c>
      <c r="AB113" s="49"/>
    </row>
    <row r="114" spans="22:28" x14ac:dyDescent="0.25">
      <c r="V114" s="57" t="s">
        <v>20828</v>
      </c>
      <c r="W114" s="45" t="s">
        <v>24046</v>
      </c>
      <c r="X114" s="222" t="s">
        <v>23249</v>
      </c>
      <c r="Y114" s="46" t="s">
        <v>23282</v>
      </c>
      <c r="Z114" s="47">
        <v>99.95</v>
      </c>
      <c r="AB114" s="49"/>
    </row>
    <row r="115" spans="22:28" x14ac:dyDescent="0.25">
      <c r="V115" s="57" t="s">
        <v>20828</v>
      </c>
      <c r="W115" s="45" t="s">
        <v>24047</v>
      </c>
      <c r="X115" s="222" t="s">
        <v>23249</v>
      </c>
      <c r="Y115" s="46" t="s">
        <v>23282</v>
      </c>
      <c r="Z115" s="47">
        <v>99.95</v>
      </c>
      <c r="AB115" s="49"/>
    </row>
    <row r="116" spans="22:28" x14ac:dyDescent="0.25">
      <c r="V116" s="57" t="s">
        <v>20828</v>
      </c>
      <c r="W116" s="45" t="s">
        <v>23254</v>
      </c>
      <c r="X116" s="222" t="s">
        <v>23248</v>
      </c>
      <c r="Y116" s="223" t="s">
        <v>23288</v>
      </c>
      <c r="Z116" s="47">
        <v>99.95</v>
      </c>
      <c r="AB116" s="49"/>
    </row>
    <row r="117" spans="22:28" ht="31.5" x14ac:dyDescent="0.25">
      <c r="V117" s="57" t="s">
        <v>20828</v>
      </c>
      <c r="W117" s="45" t="s">
        <v>23303</v>
      </c>
      <c r="X117" s="222" t="s">
        <v>23284</v>
      </c>
      <c r="Y117" s="46" t="s">
        <v>23283</v>
      </c>
      <c r="Z117" s="59">
        <v>99.95</v>
      </c>
      <c r="AB117" s="49"/>
    </row>
    <row r="118" spans="22:28" ht="31.5" x14ac:dyDescent="0.25">
      <c r="V118" s="57" t="s">
        <v>20828</v>
      </c>
      <c r="W118" s="45" t="s">
        <v>23304</v>
      </c>
      <c r="X118" s="222" t="s">
        <v>23284</v>
      </c>
      <c r="Y118" s="46" t="s">
        <v>23283</v>
      </c>
      <c r="Z118" s="59">
        <v>0</v>
      </c>
      <c r="AB118" s="49"/>
    </row>
    <row r="119" spans="22:28" ht="31.5" x14ac:dyDescent="0.25">
      <c r="V119" s="57" t="s">
        <v>20828</v>
      </c>
      <c r="W119" s="142" t="s">
        <v>23305</v>
      </c>
      <c r="X119" s="222" t="s">
        <v>23285</v>
      </c>
      <c r="Y119" s="49">
        <v>500004</v>
      </c>
      <c r="Z119" s="59">
        <v>99.95</v>
      </c>
      <c r="AB119" s="49"/>
    </row>
    <row r="120" spans="22:28" ht="31.5" x14ac:dyDescent="0.25">
      <c r="V120" s="57" t="s">
        <v>20828</v>
      </c>
      <c r="W120" s="142" t="s">
        <v>23306</v>
      </c>
      <c r="X120" s="222" t="s">
        <v>23285</v>
      </c>
      <c r="Y120" s="49">
        <v>500004</v>
      </c>
      <c r="Z120" s="59">
        <v>0</v>
      </c>
      <c r="AB120" s="49"/>
    </row>
    <row r="121" spans="22:28" x14ac:dyDescent="0.25">
      <c r="V121" s="57" t="s">
        <v>20828</v>
      </c>
      <c r="W121" s="50" t="s">
        <v>23286</v>
      </c>
      <c r="X121" s="222" t="s">
        <v>23287</v>
      </c>
      <c r="Y121" s="49">
        <v>500003</v>
      </c>
      <c r="Z121" s="59">
        <v>99.95</v>
      </c>
      <c r="AB121" s="49"/>
    </row>
    <row r="122" spans="22:28" ht="31.5" x14ac:dyDescent="0.25">
      <c r="V122" s="57" t="s">
        <v>20828</v>
      </c>
      <c r="W122" s="50" t="s">
        <v>21138</v>
      </c>
      <c r="X122" s="222" t="s">
        <v>23278</v>
      </c>
      <c r="Y122" s="49" t="s">
        <v>21128</v>
      </c>
      <c r="Z122" s="59">
        <v>35</v>
      </c>
      <c r="AB122" s="49"/>
    </row>
    <row r="123" spans="22:28" x14ac:dyDescent="0.25">
      <c r="V123" s="57" t="s">
        <v>20828</v>
      </c>
      <c r="W123" s="50" t="s">
        <v>24044</v>
      </c>
      <c r="X123" s="222">
        <v>240013</v>
      </c>
      <c r="Y123" s="49">
        <v>240013</v>
      </c>
      <c r="Z123" s="59">
        <v>27.5</v>
      </c>
      <c r="AB123" s="49"/>
    </row>
    <row r="124" spans="22:28" x14ac:dyDescent="0.25">
      <c r="V124" s="57" t="s">
        <v>20828</v>
      </c>
      <c r="W124" s="50" t="s">
        <v>24045</v>
      </c>
      <c r="X124" s="222"/>
      <c r="Y124" s="49"/>
      <c r="Z124" s="59">
        <v>35</v>
      </c>
      <c r="AB124" s="49"/>
    </row>
    <row r="125" spans="22:28" ht="31.5" x14ac:dyDescent="0.25">
      <c r="V125" s="57" t="s">
        <v>20828</v>
      </c>
      <c r="W125" s="142" t="s">
        <v>21139</v>
      </c>
      <c r="X125" s="222" t="s">
        <v>23279</v>
      </c>
      <c r="Y125" s="49" t="s">
        <v>21127</v>
      </c>
      <c r="Z125" s="59">
        <v>25</v>
      </c>
      <c r="AB125" s="49"/>
    </row>
    <row r="126" spans="22:28" ht="31.5" x14ac:dyDescent="0.25">
      <c r="V126" s="57" t="s">
        <v>20828</v>
      </c>
      <c r="W126" s="50" t="s">
        <v>23149</v>
      </c>
      <c r="X126" s="222" t="s">
        <v>23280</v>
      </c>
      <c r="Y126" s="49" t="s">
        <v>21142</v>
      </c>
      <c r="Z126" s="59">
        <v>3</v>
      </c>
      <c r="AB126" s="49"/>
    </row>
    <row r="127" spans="22:28" ht="31.5" x14ac:dyDescent="0.25">
      <c r="V127" s="57" t="s">
        <v>20828</v>
      </c>
      <c r="W127" s="50" t="s">
        <v>23150</v>
      </c>
      <c r="X127" s="222" t="s">
        <v>24057</v>
      </c>
      <c r="Y127" s="49" t="s">
        <v>24058</v>
      </c>
      <c r="Z127" s="59">
        <v>9</v>
      </c>
      <c r="AB127" s="49"/>
    </row>
    <row r="128" spans="22:28" x14ac:dyDescent="0.25">
      <c r="V128" s="57" t="s">
        <v>20828</v>
      </c>
      <c r="W128" s="56" t="s">
        <v>23124</v>
      </c>
      <c r="X128" s="222" t="s">
        <v>128</v>
      </c>
      <c r="Y128" s="57" t="s">
        <v>128</v>
      </c>
      <c r="Z128" s="47">
        <v>7</v>
      </c>
    </row>
    <row r="129" spans="22:26" x14ac:dyDescent="0.25">
      <c r="V129" s="57" t="s">
        <v>20828</v>
      </c>
      <c r="W129" s="56" t="s">
        <v>23125</v>
      </c>
      <c r="X129" s="222" t="s">
        <v>129</v>
      </c>
      <c r="Y129" s="57" t="s">
        <v>129</v>
      </c>
      <c r="Z129" s="47">
        <v>300</v>
      </c>
    </row>
    <row r="130" spans="22:26" x14ac:dyDescent="0.25">
      <c r="V130" s="57" t="s">
        <v>20828</v>
      </c>
      <c r="W130" s="56" t="s">
        <v>23126</v>
      </c>
      <c r="X130" s="222" t="s">
        <v>130</v>
      </c>
      <c r="Y130" s="57" t="s">
        <v>130</v>
      </c>
      <c r="Z130" s="47">
        <v>17</v>
      </c>
    </row>
    <row r="131" spans="22:26" x14ac:dyDescent="0.25">
      <c r="V131" s="57" t="s">
        <v>20828</v>
      </c>
      <c r="W131" s="56" t="s">
        <v>23127</v>
      </c>
      <c r="X131" s="222" t="s">
        <v>131</v>
      </c>
      <c r="Y131" s="57" t="s">
        <v>131</v>
      </c>
      <c r="Z131" s="47">
        <v>60</v>
      </c>
    </row>
    <row r="132" spans="22:26" x14ac:dyDescent="0.25">
      <c r="V132" s="57" t="s">
        <v>20828</v>
      </c>
      <c r="W132" s="56" t="s">
        <v>23128</v>
      </c>
      <c r="X132" s="222" t="s">
        <v>132</v>
      </c>
      <c r="Y132" s="57" t="s">
        <v>132</v>
      </c>
      <c r="Z132" s="47">
        <v>10.5</v>
      </c>
    </row>
    <row r="133" spans="22:26" x14ac:dyDescent="0.25">
      <c r="V133" s="57" t="s">
        <v>20828</v>
      </c>
      <c r="W133" s="56" t="s">
        <v>23129</v>
      </c>
      <c r="X133" s="222" t="s">
        <v>133</v>
      </c>
      <c r="Y133" s="57" t="s">
        <v>133</v>
      </c>
      <c r="Z133" s="47">
        <v>24</v>
      </c>
    </row>
    <row r="134" spans="22:26" x14ac:dyDescent="0.25">
      <c r="V134" s="57" t="s">
        <v>20828</v>
      </c>
      <c r="W134" s="56" t="s">
        <v>23130</v>
      </c>
      <c r="X134" s="222" t="s">
        <v>134</v>
      </c>
      <c r="Y134" s="57" t="s">
        <v>134</v>
      </c>
      <c r="Z134" s="47">
        <v>14.95</v>
      </c>
    </row>
    <row r="135" spans="22:26" x14ac:dyDescent="0.25">
      <c r="V135" s="57" t="s">
        <v>20828</v>
      </c>
      <c r="W135" s="56" t="s">
        <v>23131</v>
      </c>
      <c r="X135" s="222" t="s">
        <v>135</v>
      </c>
      <c r="Y135" s="57" t="s">
        <v>135</v>
      </c>
      <c r="Z135" s="47">
        <v>3.95</v>
      </c>
    </row>
    <row r="136" spans="22:26" x14ac:dyDescent="0.25">
      <c r="V136" s="57" t="s">
        <v>20828</v>
      </c>
      <c r="W136" s="56" t="s">
        <v>23132</v>
      </c>
      <c r="X136" s="222" t="s">
        <v>136</v>
      </c>
      <c r="Y136" s="57" t="s">
        <v>136</v>
      </c>
      <c r="Z136" s="47">
        <v>19.95</v>
      </c>
    </row>
    <row r="137" spans="22:26" x14ac:dyDescent="0.25">
      <c r="V137" s="57" t="s">
        <v>20828</v>
      </c>
      <c r="W137" s="56" t="s">
        <v>23133</v>
      </c>
      <c r="X137" s="222" t="s">
        <v>137</v>
      </c>
      <c r="Y137" s="57" t="s">
        <v>137</v>
      </c>
      <c r="Z137" s="47">
        <v>18</v>
      </c>
    </row>
    <row r="138" spans="22:26" x14ac:dyDescent="0.25">
      <c r="V138" s="57" t="s">
        <v>20828</v>
      </c>
      <c r="W138" s="56" t="s">
        <v>23134</v>
      </c>
      <c r="X138" s="222" t="s">
        <v>138</v>
      </c>
      <c r="Y138" s="57" t="s">
        <v>138</v>
      </c>
      <c r="Z138" s="47">
        <v>8</v>
      </c>
    </row>
    <row r="139" spans="22:26" x14ac:dyDescent="0.25">
      <c r="V139" s="57" t="s">
        <v>20828</v>
      </c>
      <c r="W139" s="50" t="s">
        <v>14</v>
      </c>
      <c r="X139" s="222" t="s">
        <v>15</v>
      </c>
      <c r="Y139" s="58" t="s">
        <v>15</v>
      </c>
      <c r="Z139" s="59">
        <v>17.95</v>
      </c>
    </row>
    <row r="140" spans="22:26" x14ac:dyDescent="0.25">
      <c r="V140" s="57" t="s">
        <v>20828</v>
      </c>
      <c r="W140" s="45" t="s">
        <v>23136</v>
      </c>
      <c r="X140" s="222" t="s">
        <v>23087</v>
      </c>
      <c r="Y140" s="46" t="s">
        <v>23087</v>
      </c>
      <c r="Z140" s="47">
        <v>9.9499999999999993</v>
      </c>
    </row>
    <row r="141" spans="22:26" x14ac:dyDescent="0.25">
      <c r="V141" s="57" t="s">
        <v>20828</v>
      </c>
      <c r="W141" s="45" t="s">
        <v>23137</v>
      </c>
      <c r="X141" s="222" t="s">
        <v>23088</v>
      </c>
      <c r="Y141" s="46" t="s">
        <v>23088</v>
      </c>
      <c r="Z141" s="47">
        <v>29.95</v>
      </c>
    </row>
    <row r="142" spans="22:26" x14ac:dyDescent="0.25">
      <c r="V142" s="57" t="s">
        <v>20828</v>
      </c>
      <c r="W142" s="45" t="s">
        <v>23255</v>
      </c>
      <c r="X142" s="222" t="s">
        <v>21123</v>
      </c>
      <c r="Y142" s="46" t="s">
        <v>21123</v>
      </c>
      <c r="Z142" s="47">
        <v>4.95</v>
      </c>
    </row>
    <row r="143" spans="22:26" x14ac:dyDescent="0.25">
      <c r="V143" s="57" t="s">
        <v>20828</v>
      </c>
      <c r="W143" s="50" t="s">
        <v>23256</v>
      </c>
      <c r="X143" s="222" t="s">
        <v>21121</v>
      </c>
      <c r="Y143" s="58" t="s">
        <v>21121</v>
      </c>
      <c r="Z143" s="59">
        <v>4.95</v>
      </c>
    </row>
    <row r="144" spans="22:26" x14ac:dyDescent="0.25">
      <c r="V144" s="57" t="s">
        <v>20828</v>
      </c>
      <c r="W144" s="50" t="s">
        <v>23942</v>
      </c>
      <c r="X144" s="222" t="s">
        <v>20913</v>
      </c>
      <c r="Y144" s="58" t="s">
        <v>20913</v>
      </c>
      <c r="Z144" s="59">
        <v>8.9499999999999993</v>
      </c>
    </row>
    <row r="145" spans="22:26" x14ac:dyDescent="0.25">
      <c r="V145" s="57" t="s">
        <v>20828</v>
      </c>
      <c r="W145" s="50" t="s">
        <v>23941</v>
      </c>
      <c r="X145" s="222" t="s">
        <v>21119</v>
      </c>
      <c r="Y145" s="58" t="s">
        <v>21119</v>
      </c>
      <c r="Z145" s="59">
        <v>8.9499999999999993</v>
      </c>
    </row>
    <row r="146" spans="22:26" x14ac:dyDescent="0.25">
      <c r="V146" s="57" t="s">
        <v>20828</v>
      </c>
      <c r="W146" s="56" t="s">
        <v>24041</v>
      </c>
      <c r="X146" s="276" t="s">
        <v>24042</v>
      </c>
      <c r="Y146" s="276" t="s">
        <v>24042</v>
      </c>
      <c r="Z146" s="59">
        <v>5</v>
      </c>
    </row>
    <row r="147" spans="22:26" x14ac:dyDescent="0.25">
      <c r="V147" s="57" t="s">
        <v>20828</v>
      </c>
      <c r="W147" s="56" t="s">
        <v>24049</v>
      </c>
      <c r="X147" s="276">
        <v>240016</v>
      </c>
      <c r="Y147" s="276">
        <v>240016</v>
      </c>
      <c r="Z147" s="59">
        <v>5</v>
      </c>
    </row>
    <row r="148" spans="22:26" x14ac:dyDescent="0.25">
      <c r="V148" s="57" t="s">
        <v>20828</v>
      </c>
      <c r="W148" s="56" t="s">
        <v>24043</v>
      </c>
      <c r="X148" s="222">
        <v>240003</v>
      </c>
      <c r="Y148" s="57">
        <v>240003</v>
      </c>
      <c r="Z148" s="59">
        <v>5</v>
      </c>
    </row>
    <row r="149" spans="22:26" x14ac:dyDescent="0.25">
      <c r="V149" s="57" t="s">
        <v>20828</v>
      </c>
      <c r="W149" s="55" t="s">
        <v>23257</v>
      </c>
      <c r="X149" s="222" t="s">
        <v>20913</v>
      </c>
      <c r="Y149" s="145" t="s">
        <v>20913</v>
      </c>
      <c r="Z149" s="47">
        <v>8.9499999999999993</v>
      </c>
    </row>
    <row r="150" spans="22:26" x14ac:dyDescent="0.25">
      <c r="V150" s="57" t="s">
        <v>127</v>
      </c>
      <c r="W150" s="56" t="s">
        <v>139</v>
      </c>
      <c r="X150" s="222" t="s">
        <v>128</v>
      </c>
      <c r="Y150" s="57" t="s">
        <v>128</v>
      </c>
      <c r="Z150" s="47">
        <v>7</v>
      </c>
    </row>
    <row r="151" spans="22:26" x14ac:dyDescent="0.25">
      <c r="V151" s="57" t="s">
        <v>127</v>
      </c>
      <c r="W151" s="56" t="s">
        <v>140</v>
      </c>
      <c r="X151" s="222" t="s">
        <v>129</v>
      </c>
      <c r="Y151" s="57" t="s">
        <v>129</v>
      </c>
      <c r="Z151" s="47">
        <v>300</v>
      </c>
    </row>
    <row r="152" spans="22:26" x14ac:dyDescent="0.25">
      <c r="V152" s="57" t="s">
        <v>127</v>
      </c>
      <c r="W152" s="56" t="s">
        <v>141</v>
      </c>
      <c r="X152" s="222" t="s">
        <v>130</v>
      </c>
      <c r="Y152" s="57" t="s">
        <v>130</v>
      </c>
      <c r="Z152" s="47">
        <v>17</v>
      </c>
    </row>
    <row r="153" spans="22:26" x14ac:dyDescent="0.25">
      <c r="V153" s="57" t="s">
        <v>127</v>
      </c>
      <c r="W153" s="56" t="s">
        <v>142</v>
      </c>
      <c r="X153" s="222" t="s">
        <v>131</v>
      </c>
      <c r="Y153" s="57" t="s">
        <v>131</v>
      </c>
      <c r="Z153" s="47">
        <v>60</v>
      </c>
    </row>
    <row r="154" spans="22:26" x14ac:dyDescent="0.25">
      <c r="V154" s="57" t="s">
        <v>127</v>
      </c>
      <c r="W154" s="56" t="s">
        <v>143</v>
      </c>
      <c r="X154" s="222" t="s">
        <v>132</v>
      </c>
      <c r="Y154" s="57" t="s">
        <v>132</v>
      </c>
      <c r="Z154" s="47">
        <v>10.5</v>
      </c>
    </row>
    <row r="155" spans="22:26" x14ac:dyDescent="0.25">
      <c r="V155" s="57" t="s">
        <v>127</v>
      </c>
      <c r="W155" s="56" t="s">
        <v>144</v>
      </c>
      <c r="X155" s="222" t="s">
        <v>133</v>
      </c>
      <c r="Y155" s="57" t="s">
        <v>133</v>
      </c>
      <c r="Z155" s="47">
        <v>24</v>
      </c>
    </row>
    <row r="156" spans="22:26" x14ac:dyDescent="0.25">
      <c r="V156" s="57" t="s">
        <v>127</v>
      </c>
      <c r="W156" s="56" t="s">
        <v>145</v>
      </c>
      <c r="X156" s="222" t="s">
        <v>134</v>
      </c>
      <c r="Y156" s="57" t="s">
        <v>134</v>
      </c>
      <c r="Z156" s="47">
        <v>14.95</v>
      </c>
    </row>
    <row r="157" spans="22:26" x14ac:dyDescent="0.25">
      <c r="V157" s="57" t="s">
        <v>127</v>
      </c>
      <c r="W157" s="56" t="s">
        <v>146</v>
      </c>
      <c r="X157" s="222" t="s">
        <v>135</v>
      </c>
      <c r="Y157" s="57" t="s">
        <v>135</v>
      </c>
      <c r="Z157" s="47">
        <v>3.95</v>
      </c>
    </row>
    <row r="158" spans="22:26" x14ac:dyDescent="0.25">
      <c r="V158" s="57" t="s">
        <v>127</v>
      </c>
      <c r="W158" s="56" t="s">
        <v>147</v>
      </c>
      <c r="X158" s="222" t="s">
        <v>136</v>
      </c>
      <c r="Y158" s="57" t="s">
        <v>136</v>
      </c>
      <c r="Z158" s="47">
        <v>19.95</v>
      </c>
    </row>
    <row r="159" spans="22:26" x14ac:dyDescent="0.25">
      <c r="V159" s="57" t="s">
        <v>127</v>
      </c>
      <c r="W159" s="56" t="s">
        <v>148</v>
      </c>
      <c r="X159" s="222" t="s">
        <v>137</v>
      </c>
      <c r="Y159" s="57" t="s">
        <v>137</v>
      </c>
      <c r="Z159" s="47">
        <v>18</v>
      </c>
    </row>
    <row r="160" spans="22:26" x14ac:dyDescent="0.25">
      <c r="V160" s="57" t="s">
        <v>127</v>
      </c>
      <c r="W160" s="56" t="s">
        <v>149</v>
      </c>
      <c r="X160" s="222" t="s">
        <v>138</v>
      </c>
      <c r="Y160" s="57" t="s">
        <v>138</v>
      </c>
      <c r="Z160" s="47">
        <v>8</v>
      </c>
    </row>
    <row r="186" spans="22:23" x14ac:dyDescent="0.25">
      <c r="V186" s="57" t="s">
        <v>120</v>
      </c>
      <c r="W186" s="57">
        <v>897</v>
      </c>
    </row>
    <row r="187" spans="22:23" x14ac:dyDescent="0.25">
      <c r="V187" s="57" t="s">
        <v>119</v>
      </c>
      <c r="W187" s="57">
        <v>106</v>
      </c>
    </row>
    <row r="188" spans="22:23" x14ac:dyDescent="0.25">
      <c r="V188" s="57" t="s">
        <v>115</v>
      </c>
      <c r="W188" s="57">
        <v>406</v>
      </c>
    </row>
    <row r="189" spans="22:23" x14ac:dyDescent="0.25">
      <c r="V189" s="57" t="s">
        <v>126</v>
      </c>
      <c r="W189" s="57">
        <v>301</v>
      </c>
    </row>
    <row r="190" spans="22:23" x14ac:dyDescent="0.25">
      <c r="V190" s="57" t="s">
        <v>116</v>
      </c>
      <c r="W190" s="57">
        <v>407</v>
      </c>
    </row>
    <row r="191" spans="22:23" x14ac:dyDescent="0.25">
      <c r="V191" s="57" t="s">
        <v>114</v>
      </c>
      <c r="W191" s="57">
        <v>152</v>
      </c>
    </row>
    <row r="192" spans="22:23" x14ac:dyDescent="0.25">
      <c r="V192" s="57" t="s">
        <v>121</v>
      </c>
      <c r="W192" s="57">
        <v>895</v>
      </c>
    </row>
    <row r="193" spans="22:23" x14ac:dyDescent="0.25">
      <c r="V193" s="57" t="s">
        <v>122</v>
      </c>
      <c r="W193" s="57">
        <v>306</v>
      </c>
    </row>
    <row r="194" spans="22:23" x14ac:dyDescent="0.25">
      <c r="V194" s="57" t="s">
        <v>113</v>
      </c>
      <c r="W194" s="57">
        <v>360</v>
      </c>
    </row>
    <row r="195" spans="22:23" x14ac:dyDescent="0.25">
      <c r="V195" s="57" t="s">
        <v>117</v>
      </c>
      <c r="W195" s="57">
        <v>900</v>
      </c>
    </row>
    <row r="196" spans="22:23" x14ac:dyDescent="0.25">
      <c r="V196" s="57" t="s">
        <v>123</v>
      </c>
      <c r="W196" s="57">
        <v>254</v>
      </c>
    </row>
    <row r="197" spans="22:23" x14ac:dyDescent="0.25">
      <c r="V197" s="57" t="s">
        <v>118</v>
      </c>
      <c r="W197" s="57">
        <v>411</v>
      </c>
    </row>
    <row r="198" spans="22:23" x14ac:dyDescent="0.25">
      <c r="V198" s="57" t="s">
        <v>124</v>
      </c>
      <c r="W198" s="57">
        <v>820</v>
      </c>
    </row>
    <row r="199" spans="22:23" x14ac:dyDescent="0.25">
      <c r="V199" s="57" t="s">
        <v>125</v>
      </c>
      <c r="W199" s="57">
        <v>103</v>
      </c>
    </row>
  </sheetData>
  <autoFilter ref="W42:W160" xr:uid="{00000000-0001-0000-0000-000000000000}"/>
  <sortState xmlns:xlrd2="http://schemas.microsoft.com/office/spreadsheetml/2017/richdata2" ref="V150:V160">
    <sortCondition ref="V107"/>
  </sortState>
  <mergeCells count="78">
    <mergeCell ref="A4:B4"/>
    <mergeCell ref="A5:B5"/>
    <mergeCell ref="A6:B6"/>
    <mergeCell ref="A7:B7"/>
    <mergeCell ref="A8:B8"/>
    <mergeCell ref="A9:B9"/>
    <mergeCell ref="A10:B10"/>
    <mergeCell ref="A11:B11"/>
    <mergeCell ref="Q17:R17"/>
    <mergeCell ref="G9:H9"/>
    <mergeCell ref="A15:R15"/>
    <mergeCell ref="A14:R14"/>
    <mergeCell ref="O12:R12"/>
    <mergeCell ref="O8:R8"/>
    <mergeCell ref="O9:R9"/>
    <mergeCell ref="G8:H8"/>
    <mergeCell ref="O11:R11"/>
    <mergeCell ref="K10:K11"/>
    <mergeCell ref="J10:J11"/>
    <mergeCell ref="O10:R10"/>
    <mergeCell ref="E10:H10"/>
    <mergeCell ref="E11:F11"/>
    <mergeCell ref="G11:H11"/>
    <mergeCell ref="A1:R1"/>
    <mergeCell ref="O5:R5"/>
    <mergeCell ref="O6:R6"/>
    <mergeCell ref="O7:R7"/>
    <mergeCell ref="M5:N5"/>
    <mergeCell ref="M6:N6"/>
    <mergeCell ref="M3:R3"/>
    <mergeCell ref="J4:K4"/>
    <mergeCell ref="G4:H4"/>
    <mergeCell ref="E3:F3"/>
    <mergeCell ref="G3:H3"/>
    <mergeCell ref="E5:F5"/>
    <mergeCell ref="J3:K3"/>
    <mergeCell ref="J5:K7"/>
    <mergeCell ref="A2:R2"/>
    <mergeCell ref="A3:B3"/>
    <mergeCell ref="A42:R42"/>
    <mergeCell ref="P40:R40"/>
    <mergeCell ref="Q19:R19"/>
    <mergeCell ref="Q31:R31"/>
    <mergeCell ref="Q20:R20"/>
    <mergeCell ref="Q35:R35"/>
    <mergeCell ref="Q27:R27"/>
    <mergeCell ref="Q28:R28"/>
    <mergeCell ref="Q29:R29"/>
    <mergeCell ref="Q21:R21"/>
    <mergeCell ref="Q22:R22"/>
    <mergeCell ref="Q23:R23"/>
    <mergeCell ref="A30:C30"/>
    <mergeCell ref="Q41:R41"/>
    <mergeCell ref="Q32:R32"/>
    <mergeCell ref="Q33:R33"/>
    <mergeCell ref="C38:R38"/>
    <mergeCell ref="A36:M36"/>
    <mergeCell ref="M40:N40"/>
    <mergeCell ref="G40:H40"/>
    <mergeCell ref="Q34:R34"/>
    <mergeCell ref="Q36:R36"/>
    <mergeCell ref="Q37:R37"/>
    <mergeCell ref="Q30:R30"/>
    <mergeCell ref="E4:F4"/>
    <mergeCell ref="E8:F8"/>
    <mergeCell ref="G5:H5"/>
    <mergeCell ref="Q26:R26"/>
    <mergeCell ref="O4:R4"/>
    <mergeCell ref="Q25:R25"/>
    <mergeCell ref="Q18:R18"/>
    <mergeCell ref="E6:F6"/>
    <mergeCell ref="E7:F7"/>
    <mergeCell ref="G6:H6"/>
    <mergeCell ref="G7:H7"/>
    <mergeCell ref="Q24:R24"/>
    <mergeCell ref="J9:K9"/>
    <mergeCell ref="J8:K8"/>
    <mergeCell ref="E9:F9"/>
  </mergeCells>
  <phoneticPr fontId="31" type="noConversion"/>
  <conditionalFormatting sqref="A1:R1 A2:B2 D3:F3 I3:R4 A3:A11 C4:F4 D5:R6 C7:R7 C8:O8 D9:O9 D10:E10 I10:O10 D11:D12 I11:I12 A12:B12">
    <cfRule type="expression" dxfId="36" priority="113">
      <formula>$C$4="PSF"</formula>
    </cfRule>
    <cfRule type="expression" dxfId="35" priority="114">
      <formula>$C$4="LMS"</formula>
    </cfRule>
  </conditionalFormatting>
  <conditionalFormatting sqref="A1:R1 A2:B2 D3:R3 A3:A11 C4:F4 I4:R4 D5:R6 C7:R7 C8:O8 D9:O9 D10:E10 I10:O10 D11:D12 I11:I12 A12:B12">
    <cfRule type="expression" dxfId="34" priority="43">
      <formula>$C$5="PMD_Accessories"</formula>
    </cfRule>
  </conditionalFormatting>
  <conditionalFormatting sqref="A39:R39">
    <cfRule type="expression" dxfId="33" priority="111">
      <formula>$E$38&gt;0</formula>
    </cfRule>
    <cfRule type="expression" dxfId="32" priority="112">
      <formula>$E$38=""</formula>
    </cfRule>
  </conditionalFormatting>
  <conditionalFormatting sqref="C5">
    <cfRule type="expression" dxfId="31" priority="1">
      <formula>$C$4="PSF"</formula>
    </cfRule>
  </conditionalFormatting>
  <conditionalFormatting sqref="E19">
    <cfRule type="expression" dxfId="30" priority="33">
      <formula>NOT(ISBLANK($C$19))</formula>
    </cfRule>
  </conditionalFormatting>
  <conditionalFormatting sqref="E20">
    <cfRule type="expression" dxfId="29" priority="5">
      <formula>NOT(ISBLANK($C$20))</formula>
    </cfRule>
    <cfRule type="expression" priority="6">
      <formula>$C$19=""</formula>
    </cfRule>
  </conditionalFormatting>
  <conditionalFormatting sqref="E21">
    <cfRule type="expression" dxfId="28" priority="30">
      <formula>NOT(ISBLANK($C$21))</formula>
    </cfRule>
  </conditionalFormatting>
  <conditionalFormatting sqref="E22">
    <cfRule type="expression" dxfId="27" priority="29">
      <formula>NOT(ISBLANK($C$22))</formula>
    </cfRule>
  </conditionalFormatting>
  <conditionalFormatting sqref="E23">
    <cfRule type="expression" dxfId="26" priority="28">
      <formula>NOT(ISBLANK($C$23))</formula>
    </cfRule>
  </conditionalFormatting>
  <conditionalFormatting sqref="E24">
    <cfRule type="expression" dxfId="25" priority="27">
      <formula>NOT(ISBLANK($C$24))</formula>
    </cfRule>
  </conditionalFormatting>
  <conditionalFormatting sqref="E25">
    <cfRule type="expression" dxfId="24" priority="26">
      <formula>NOT(ISBLANK($C$25))</formula>
    </cfRule>
  </conditionalFormatting>
  <conditionalFormatting sqref="E26">
    <cfRule type="expression" dxfId="23" priority="25">
      <formula>NOT(ISBLANK($C$26))</formula>
    </cfRule>
  </conditionalFormatting>
  <conditionalFormatting sqref="E27">
    <cfRule type="expression" dxfId="22" priority="24">
      <formula>NOT(ISBLANK($C$27))</formula>
    </cfRule>
  </conditionalFormatting>
  <conditionalFormatting sqref="E28">
    <cfRule type="expression" dxfId="21" priority="23">
      <formula>NOT(ISBLANK($C$28))</formula>
    </cfRule>
  </conditionalFormatting>
  <conditionalFormatting sqref="E29">
    <cfRule type="expression" dxfId="20" priority="22">
      <formula>NOT(ISBLANK($C$29))</formula>
    </cfRule>
  </conditionalFormatting>
  <conditionalFormatting sqref="E32">
    <cfRule type="expression" dxfId="19" priority="21">
      <formula>NOT(ISBLANK($C$32))</formula>
    </cfRule>
  </conditionalFormatting>
  <conditionalFormatting sqref="E33">
    <cfRule type="expression" dxfId="18" priority="20">
      <formula>NOT(ISBLANK($C$33))</formula>
    </cfRule>
  </conditionalFormatting>
  <conditionalFormatting sqref="E34">
    <cfRule type="expression" dxfId="17" priority="19">
      <formula>NOT(ISBLANK($C$34))</formula>
    </cfRule>
  </conditionalFormatting>
  <conditionalFormatting sqref="J18">
    <cfRule type="expression" dxfId="16" priority="95">
      <formula>$J$18="Contract Pricing"</formula>
    </cfRule>
  </conditionalFormatting>
  <conditionalFormatting sqref="L11:O12">
    <cfRule type="expression" dxfId="15" priority="2">
      <formula>$C$5="PMD_Accessories"</formula>
    </cfRule>
    <cfRule type="expression" dxfId="14" priority="3">
      <formula>$C$4="PSF"</formula>
    </cfRule>
    <cfRule type="expression" dxfId="13" priority="4">
      <formula>$C$4="LMS"</formula>
    </cfRule>
  </conditionalFormatting>
  <conditionalFormatting sqref="M19">
    <cfRule type="expression" priority="17">
      <formula>$C$19=""</formula>
    </cfRule>
    <cfRule type="expression" dxfId="12" priority="18">
      <formula>NOT(ISBLANK($C$19))</formula>
    </cfRule>
  </conditionalFormatting>
  <conditionalFormatting sqref="M20">
    <cfRule type="expression" dxfId="11" priority="16">
      <formula>NOT(ISBLANK($C$20))</formula>
    </cfRule>
  </conditionalFormatting>
  <conditionalFormatting sqref="M21">
    <cfRule type="expression" dxfId="10" priority="15">
      <formula>NOT(ISBLANK($C$21))</formula>
    </cfRule>
  </conditionalFormatting>
  <conditionalFormatting sqref="M22">
    <cfRule type="expression" dxfId="9" priority="14">
      <formula>NOT(ISBLANK($C$22))</formula>
    </cfRule>
  </conditionalFormatting>
  <conditionalFormatting sqref="M23">
    <cfRule type="expression" dxfId="8" priority="13">
      <formula>NOT(ISBLANK($C$23))</formula>
    </cfRule>
  </conditionalFormatting>
  <conditionalFormatting sqref="M24">
    <cfRule type="expression" dxfId="7" priority="12">
      <formula>NOT(ISBLANK($C$24))</formula>
    </cfRule>
  </conditionalFormatting>
  <conditionalFormatting sqref="M25">
    <cfRule type="expression" dxfId="6" priority="11">
      <formula>NOT(ISBLANK($C$25))</formula>
    </cfRule>
  </conditionalFormatting>
  <conditionalFormatting sqref="M26">
    <cfRule type="expression" priority="10">
      <formula>NOT(ISBLANK($C$26))</formula>
    </cfRule>
  </conditionalFormatting>
  <conditionalFormatting sqref="M27">
    <cfRule type="expression" priority="9">
      <formula>NOT(ISBLANK($C$27))</formula>
    </cfRule>
  </conditionalFormatting>
  <conditionalFormatting sqref="M28">
    <cfRule type="expression" priority="8">
      <formula>NOT(ISBLANK($C$28))</formula>
    </cfRule>
  </conditionalFormatting>
  <conditionalFormatting sqref="M29">
    <cfRule type="expression" priority="7">
      <formula>NOT(ISBLANK($C$29))</formula>
    </cfRule>
  </conditionalFormatting>
  <dataValidations count="6">
    <dataValidation type="list" allowBlank="1" showInputMessage="1" showErrorMessage="1" sqref="D5:D6 C6" xr:uid="{00000000-0002-0000-0000-000000000000}">
      <formula1>"SELECT, NO, YES"</formula1>
    </dataValidation>
    <dataValidation type="list" allowBlank="1" showInputMessage="1" showErrorMessage="1" sqref="D3:D4" xr:uid="{00000000-0002-0000-0000-000001000000}">
      <formula1>"SELECT, LMS, PSF"</formula1>
    </dataValidation>
    <dataValidation type="list" allowBlank="1" showInputMessage="1" showErrorMessage="1" sqref="H19:H29 H32:H35" xr:uid="{00000000-0002-0000-0000-000003000000}">
      <formula1>"Standard, Next Day"</formula1>
    </dataValidation>
    <dataValidation type="list" allowBlank="1" showInputMessage="1" showErrorMessage="1" sqref="G3:H3" xr:uid="{00000000-0002-0000-0000-000004000000}">
      <formula1>"Standard, Off-site"</formula1>
    </dataValidation>
    <dataValidation type="list" allowBlank="1" showInputMessage="1" showErrorMessage="1" sqref="C19:C29" xr:uid="{00000000-0002-0000-0000-000005000000}">
      <formula1>INDIRECT($C$5)</formula1>
    </dataValidation>
    <dataValidation type="list" allowBlank="1" showInputMessage="1" showErrorMessage="1" sqref="F19:F30" xr:uid="{00000000-0002-0000-0000-000006000000}">
      <formula1>$AB$42:$AB$52</formula1>
    </dataValidation>
  </dataValidations>
  <hyperlinks>
    <hyperlink ref="J9" r:id="rId1" display="dl_PLL_OrderManagement@philips.com " xr:uid="{00000000-0004-0000-0000-000000000000}"/>
    <hyperlink ref="A2:R2" r:id="rId2" display="Click link to send order form to Lifeline Program Services and Lifeline Order Management teams" xr:uid="{83BEAD30-41E7-410F-A252-1CD51D8245CD}"/>
  </hyperlinks>
  <printOptions horizontalCentered="1"/>
  <pageMargins left="0.45" right="0.45" top="0.75" bottom="0.25" header="0.05" footer="0.05"/>
  <pageSetup scale="38"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8617"/>
  <sheetViews>
    <sheetView topLeftCell="A6583" workbookViewId="0">
      <selection activeCell="A6908" sqref="A6908"/>
    </sheetView>
  </sheetViews>
  <sheetFormatPr defaultRowHeight="15" x14ac:dyDescent="0.25"/>
  <cols>
    <col min="2" max="2" width="43.28515625" customWidth="1"/>
  </cols>
  <sheetData>
    <row r="1" spans="1:2" x14ac:dyDescent="0.25">
      <c r="A1" t="s">
        <v>19810</v>
      </c>
      <c r="B1" t="s">
        <v>16107</v>
      </c>
    </row>
    <row r="2" spans="1:2" x14ac:dyDescent="0.25">
      <c r="A2" s="90" t="s">
        <v>1070</v>
      </c>
      <c r="B2" t="s">
        <v>1071</v>
      </c>
    </row>
    <row r="3" spans="1:2" x14ac:dyDescent="0.25">
      <c r="A3" s="90" t="s">
        <v>1073</v>
      </c>
      <c r="B3" t="s">
        <v>1074</v>
      </c>
    </row>
    <row r="4" spans="1:2" x14ac:dyDescent="0.25">
      <c r="A4" s="90" t="s">
        <v>1094</v>
      </c>
      <c r="B4" t="s">
        <v>1095</v>
      </c>
    </row>
    <row r="5" spans="1:2" x14ac:dyDescent="0.25">
      <c r="A5" s="90" t="s">
        <v>1075</v>
      </c>
      <c r="B5" t="s">
        <v>1076</v>
      </c>
    </row>
    <row r="6" spans="1:2" x14ac:dyDescent="0.25">
      <c r="A6" s="90" t="s">
        <v>1078</v>
      </c>
      <c r="B6" t="s">
        <v>1079</v>
      </c>
    </row>
    <row r="7" spans="1:2" x14ac:dyDescent="0.25">
      <c r="A7" s="90" t="s">
        <v>1081</v>
      </c>
      <c r="B7" t="s">
        <v>23323</v>
      </c>
    </row>
    <row r="8" spans="1:2" x14ac:dyDescent="0.25">
      <c r="A8" s="90" t="s">
        <v>1082</v>
      </c>
      <c r="B8" t="s">
        <v>1083</v>
      </c>
    </row>
    <row r="9" spans="1:2" x14ac:dyDescent="0.25">
      <c r="A9" s="90" t="s">
        <v>1084</v>
      </c>
      <c r="B9" t="s">
        <v>1085</v>
      </c>
    </row>
    <row r="10" spans="1:2" x14ac:dyDescent="0.25">
      <c r="A10" s="90" t="s">
        <v>1090</v>
      </c>
      <c r="B10" t="s">
        <v>1091</v>
      </c>
    </row>
    <row r="11" spans="1:2" x14ac:dyDescent="0.25">
      <c r="A11" t="s">
        <v>1011</v>
      </c>
      <c r="B11" t="s">
        <v>1012</v>
      </c>
    </row>
    <row r="12" spans="1:2" x14ac:dyDescent="0.25">
      <c r="A12" t="s">
        <v>1011</v>
      </c>
      <c r="B12" t="s">
        <v>1012</v>
      </c>
    </row>
    <row r="13" spans="1:2" x14ac:dyDescent="0.25">
      <c r="A13" s="90" t="s">
        <v>1072</v>
      </c>
      <c r="B13" t="s">
        <v>1071</v>
      </c>
    </row>
    <row r="14" spans="1:2" x14ac:dyDescent="0.25">
      <c r="A14" s="90" t="s">
        <v>1092</v>
      </c>
      <c r="B14" t="s">
        <v>1093</v>
      </c>
    </row>
    <row r="15" spans="1:2" x14ac:dyDescent="0.25">
      <c r="A15" s="90" t="s">
        <v>1077</v>
      </c>
      <c r="B15" t="s">
        <v>1076</v>
      </c>
    </row>
    <row r="16" spans="1:2" x14ac:dyDescent="0.25">
      <c r="A16" s="90" t="s">
        <v>1086</v>
      </c>
      <c r="B16" t="s">
        <v>1085</v>
      </c>
    </row>
    <row r="17" spans="1:2" x14ac:dyDescent="0.25">
      <c r="A17" s="90" t="s">
        <v>1087</v>
      </c>
      <c r="B17" t="s">
        <v>1085</v>
      </c>
    </row>
    <row r="18" spans="1:2" x14ac:dyDescent="0.25">
      <c r="A18" s="90" t="s">
        <v>1088</v>
      </c>
      <c r="B18" t="s">
        <v>1085</v>
      </c>
    </row>
    <row r="19" spans="1:2" x14ac:dyDescent="0.25">
      <c r="A19" s="90" t="s">
        <v>1096</v>
      </c>
      <c r="B19" t="s">
        <v>1097</v>
      </c>
    </row>
    <row r="20" spans="1:2" x14ac:dyDescent="0.25">
      <c r="A20" s="90" t="s">
        <v>1080</v>
      </c>
      <c r="B20" t="s">
        <v>1079</v>
      </c>
    </row>
    <row r="21" spans="1:2" x14ac:dyDescent="0.25">
      <c r="A21" s="90" t="s">
        <v>1098</v>
      </c>
      <c r="B21" t="s">
        <v>1099</v>
      </c>
    </row>
    <row r="22" spans="1:2" x14ac:dyDescent="0.25">
      <c r="A22" s="90" t="s">
        <v>1100</v>
      </c>
      <c r="B22" t="s">
        <v>1101</v>
      </c>
    </row>
    <row r="23" spans="1:2" x14ac:dyDescent="0.25">
      <c r="A23" s="90" t="s">
        <v>1102</v>
      </c>
      <c r="B23" t="s">
        <v>23324</v>
      </c>
    </row>
    <row r="24" spans="1:2" x14ac:dyDescent="0.25">
      <c r="A24" s="90" t="s">
        <v>1107</v>
      </c>
      <c r="B24" t="s">
        <v>23325</v>
      </c>
    </row>
    <row r="25" spans="1:2" x14ac:dyDescent="0.25">
      <c r="A25" s="90" t="s">
        <v>1108</v>
      </c>
      <c r="B25" t="s">
        <v>23326</v>
      </c>
    </row>
    <row r="26" spans="1:2" x14ac:dyDescent="0.25">
      <c r="A26" s="90" t="s">
        <v>1109</v>
      </c>
      <c r="B26" t="s">
        <v>23327</v>
      </c>
    </row>
    <row r="27" spans="1:2" x14ac:dyDescent="0.25">
      <c r="A27" s="90" t="s">
        <v>1110</v>
      </c>
      <c r="B27" t="s">
        <v>23328</v>
      </c>
    </row>
    <row r="28" spans="1:2" x14ac:dyDescent="0.25">
      <c r="A28" s="90" t="s">
        <v>1113</v>
      </c>
      <c r="B28" t="s">
        <v>23329</v>
      </c>
    </row>
    <row r="29" spans="1:2" x14ac:dyDescent="0.25">
      <c r="A29" s="90" t="s">
        <v>1114</v>
      </c>
      <c r="B29" t="s">
        <v>1115</v>
      </c>
    </row>
    <row r="30" spans="1:2" x14ac:dyDescent="0.25">
      <c r="A30" s="90" t="s">
        <v>1117</v>
      </c>
      <c r="B30" t="s">
        <v>23330</v>
      </c>
    </row>
    <row r="31" spans="1:2" x14ac:dyDescent="0.25">
      <c r="A31" s="90" t="s">
        <v>1118</v>
      </c>
      <c r="B31" t="s">
        <v>1119</v>
      </c>
    </row>
    <row r="32" spans="1:2" x14ac:dyDescent="0.25">
      <c r="A32" s="90" t="s">
        <v>1120</v>
      </c>
      <c r="B32" t="s">
        <v>1121</v>
      </c>
    </row>
    <row r="33" spans="1:2" x14ac:dyDescent="0.25">
      <c r="A33" s="90" t="s">
        <v>1122</v>
      </c>
      <c r="B33" t="s">
        <v>1123</v>
      </c>
    </row>
    <row r="34" spans="1:2" x14ac:dyDescent="0.25">
      <c r="A34" s="90" t="s">
        <v>1124</v>
      </c>
      <c r="B34" t="s">
        <v>23331</v>
      </c>
    </row>
    <row r="35" spans="1:2" x14ac:dyDescent="0.25">
      <c r="A35" s="90" t="s">
        <v>1103</v>
      </c>
      <c r="B35" t="s">
        <v>1104</v>
      </c>
    </row>
    <row r="36" spans="1:2" x14ac:dyDescent="0.25">
      <c r="A36" s="90" t="s">
        <v>1125</v>
      </c>
      <c r="B36" t="s">
        <v>1126</v>
      </c>
    </row>
    <row r="37" spans="1:2" x14ac:dyDescent="0.25">
      <c r="A37" s="90" t="s">
        <v>1129</v>
      </c>
      <c r="B37" t="s">
        <v>23332</v>
      </c>
    </row>
    <row r="38" spans="1:2" x14ac:dyDescent="0.25">
      <c r="A38" s="90" t="s">
        <v>1111</v>
      </c>
      <c r="B38" t="s">
        <v>1112</v>
      </c>
    </row>
    <row r="39" spans="1:2" x14ac:dyDescent="0.25">
      <c r="A39" s="90" t="s">
        <v>1130</v>
      </c>
      <c r="B39" t="s">
        <v>1131</v>
      </c>
    </row>
    <row r="40" spans="1:2" x14ac:dyDescent="0.25">
      <c r="A40" s="90" t="s">
        <v>1116</v>
      </c>
      <c r="B40" t="s">
        <v>1115</v>
      </c>
    </row>
    <row r="41" spans="1:2" x14ac:dyDescent="0.25">
      <c r="A41" s="90" t="s">
        <v>1134</v>
      </c>
      <c r="B41" t="s">
        <v>1135</v>
      </c>
    </row>
    <row r="42" spans="1:2" x14ac:dyDescent="0.25">
      <c r="A42" s="90" t="s">
        <v>1140</v>
      </c>
      <c r="B42" t="s">
        <v>1141</v>
      </c>
    </row>
    <row r="43" spans="1:2" x14ac:dyDescent="0.25">
      <c r="A43" s="90" t="s">
        <v>1142</v>
      </c>
      <c r="B43" t="s">
        <v>1143</v>
      </c>
    </row>
    <row r="44" spans="1:2" x14ac:dyDescent="0.25">
      <c r="A44" s="90" t="s">
        <v>1152</v>
      </c>
      <c r="B44" t="s">
        <v>1153</v>
      </c>
    </row>
    <row r="45" spans="1:2" x14ac:dyDescent="0.25">
      <c r="A45" s="90" t="s">
        <v>1144</v>
      </c>
      <c r="B45" t="s">
        <v>1145</v>
      </c>
    </row>
    <row r="46" spans="1:2" x14ac:dyDescent="0.25">
      <c r="A46" s="90" t="s">
        <v>1154</v>
      </c>
      <c r="B46" t="s">
        <v>1155</v>
      </c>
    </row>
    <row r="47" spans="1:2" x14ac:dyDescent="0.25">
      <c r="A47" s="90" t="s">
        <v>1156</v>
      </c>
      <c r="B47" t="s">
        <v>1157</v>
      </c>
    </row>
    <row r="48" spans="1:2" x14ac:dyDescent="0.25">
      <c r="A48" s="90" t="s">
        <v>1158</v>
      </c>
      <c r="B48" t="s">
        <v>1159</v>
      </c>
    </row>
    <row r="49" spans="1:2" x14ac:dyDescent="0.25">
      <c r="A49" s="90" t="s">
        <v>1160</v>
      </c>
      <c r="B49" t="s">
        <v>1161</v>
      </c>
    </row>
    <row r="50" spans="1:2" x14ac:dyDescent="0.25">
      <c r="A50" s="90" t="s">
        <v>1162</v>
      </c>
      <c r="B50" t="s">
        <v>1163</v>
      </c>
    </row>
    <row r="51" spans="1:2" x14ac:dyDescent="0.25">
      <c r="A51" s="90" t="s">
        <v>1164</v>
      </c>
      <c r="B51" t="s">
        <v>1165</v>
      </c>
    </row>
    <row r="52" spans="1:2" x14ac:dyDescent="0.25">
      <c r="A52" s="90" t="s">
        <v>1166</v>
      </c>
      <c r="B52" t="s">
        <v>1167</v>
      </c>
    </row>
    <row r="53" spans="1:2" x14ac:dyDescent="0.25">
      <c r="A53" s="90" t="s">
        <v>7759</v>
      </c>
      <c r="B53" t="s">
        <v>7760</v>
      </c>
    </row>
    <row r="54" spans="1:2" x14ac:dyDescent="0.25">
      <c r="A54" s="90" t="s">
        <v>1136</v>
      </c>
      <c r="B54" t="s">
        <v>1137</v>
      </c>
    </row>
    <row r="55" spans="1:2" x14ac:dyDescent="0.25">
      <c r="A55" s="90" t="s">
        <v>1168</v>
      </c>
      <c r="B55" t="s">
        <v>1169</v>
      </c>
    </row>
    <row r="56" spans="1:2" x14ac:dyDescent="0.25">
      <c r="A56" s="90" t="s">
        <v>1170</v>
      </c>
      <c r="B56" t="s">
        <v>1171</v>
      </c>
    </row>
    <row r="57" spans="1:2" x14ac:dyDescent="0.25">
      <c r="A57" s="90" t="s">
        <v>7761</v>
      </c>
      <c r="B57" t="s">
        <v>7762</v>
      </c>
    </row>
    <row r="58" spans="1:2" x14ac:dyDescent="0.25">
      <c r="A58" s="90" t="s">
        <v>7763</v>
      </c>
      <c r="B58" t="s">
        <v>7764</v>
      </c>
    </row>
    <row r="59" spans="1:2" x14ac:dyDescent="0.25">
      <c r="A59" s="90" t="s">
        <v>1172</v>
      </c>
      <c r="B59" t="s">
        <v>1173</v>
      </c>
    </row>
    <row r="60" spans="1:2" x14ac:dyDescent="0.25">
      <c r="A60" s="90" t="s">
        <v>1174</v>
      </c>
      <c r="B60" t="s">
        <v>1175</v>
      </c>
    </row>
    <row r="61" spans="1:2" x14ac:dyDescent="0.25">
      <c r="A61" s="90" t="s">
        <v>1176</v>
      </c>
      <c r="B61" t="s">
        <v>23333</v>
      </c>
    </row>
    <row r="62" spans="1:2" x14ac:dyDescent="0.25">
      <c r="A62" s="90" t="s">
        <v>1177</v>
      </c>
      <c r="B62" t="s">
        <v>1178</v>
      </c>
    </row>
    <row r="63" spans="1:2" x14ac:dyDescent="0.25">
      <c r="A63" t="s">
        <v>1028</v>
      </c>
      <c r="B63" t="s">
        <v>1029</v>
      </c>
    </row>
    <row r="64" spans="1:2" x14ac:dyDescent="0.25">
      <c r="A64" s="90" t="s">
        <v>6413</v>
      </c>
      <c r="B64" t="s">
        <v>6414</v>
      </c>
    </row>
    <row r="65" spans="1:2" x14ac:dyDescent="0.25">
      <c r="A65" s="90" t="s">
        <v>6415</v>
      </c>
      <c r="B65" t="s">
        <v>6416</v>
      </c>
    </row>
    <row r="66" spans="1:2" x14ac:dyDescent="0.25">
      <c r="A66" s="90" t="s">
        <v>6417</v>
      </c>
      <c r="B66" t="s">
        <v>6418</v>
      </c>
    </row>
    <row r="67" spans="1:2" x14ac:dyDescent="0.25">
      <c r="A67" s="90" t="s">
        <v>6419</v>
      </c>
      <c r="B67" t="s">
        <v>6420</v>
      </c>
    </row>
    <row r="68" spans="1:2" x14ac:dyDescent="0.25">
      <c r="A68" s="90" t="s">
        <v>6421</v>
      </c>
      <c r="B68" t="s">
        <v>6422</v>
      </c>
    </row>
    <row r="69" spans="1:2" x14ac:dyDescent="0.25">
      <c r="A69" s="90" t="s">
        <v>6423</v>
      </c>
      <c r="B69" t="s">
        <v>6424</v>
      </c>
    </row>
    <row r="70" spans="1:2" x14ac:dyDescent="0.25">
      <c r="A70" s="90" t="s">
        <v>6425</v>
      </c>
      <c r="B70" t="s">
        <v>6426</v>
      </c>
    </row>
    <row r="71" spans="1:2" x14ac:dyDescent="0.25">
      <c r="A71" s="90" t="s">
        <v>6427</v>
      </c>
      <c r="B71" t="s">
        <v>6428</v>
      </c>
    </row>
    <row r="72" spans="1:2" x14ac:dyDescent="0.25">
      <c r="A72" s="90" t="s">
        <v>6429</v>
      </c>
      <c r="B72" t="s">
        <v>6430</v>
      </c>
    </row>
    <row r="73" spans="1:2" x14ac:dyDescent="0.25">
      <c r="A73" s="90" t="s">
        <v>6431</v>
      </c>
      <c r="B73" t="s">
        <v>6432</v>
      </c>
    </row>
    <row r="74" spans="1:2" x14ac:dyDescent="0.25">
      <c r="A74" s="90" t="s">
        <v>6433</v>
      </c>
      <c r="B74" t="s">
        <v>6434</v>
      </c>
    </row>
    <row r="75" spans="1:2" x14ac:dyDescent="0.25">
      <c r="A75" s="90" t="s">
        <v>6435</v>
      </c>
      <c r="B75" t="s">
        <v>6436</v>
      </c>
    </row>
    <row r="76" spans="1:2" x14ac:dyDescent="0.25">
      <c r="A76" s="90" t="s">
        <v>6437</v>
      </c>
      <c r="B76" t="s">
        <v>6438</v>
      </c>
    </row>
    <row r="77" spans="1:2" x14ac:dyDescent="0.25">
      <c r="A77" s="90" t="s">
        <v>6439</v>
      </c>
      <c r="B77" t="s">
        <v>6440</v>
      </c>
    </row>
    <row r="78" spans="1:2" x14ac:dyDescent="0.25">
      <c r="A78" s="90" t="s">
        <v>1132</v>
      </c>
      <c r="B78" t="s">
        <v>1133</v>
      </c>
    </row>
    <row r="79" spans="1:2" x14ac:dyDescent="0.25">
      <c r="A79" s="90" t="s">
        <v>6441</v>
      </c>
      <c r="B79" t="s">
        <v>6442</v>
      </c>
    </row>
    <row r="80" spans="1:2" x14ac:dyDescent="0.25">
      <c r="A80" s="90" t="s">
        <v>6443</v>
      </c>
      <c r="B80" t="s">
        <v>6444</v>
      </c>
    </row>
    <row r="81" spans="1:2" x14ac:dyDescent="0.25">
      <c r="A81" s="90" t="s">
        <v>6445</v>
      </c>
      <c r="B81" t="s">
        <v>6446</v>
      </c>
    </row>
    <row r="82" spans="1:2" x14ac:dyDescent="0.25">
      <c r="A82" s="90" t="s">
        <v>6447</v>
      </c>
      <c r="B82" t="s">
        <v>6448</v>
      </c>
    </row>
    <row r="83" spans="1:2" x14ac:dyDescent="0.25">
      <c r="A83" s="90" t="s">
        <v>6449</v>
      </c>
      <c r="B83" t="s">
        <v>6450</v>
      </c>
    </row>
    <row r="84" spans="1:2" x14ac:dyDescent="0.25">
      <c r="A84" s="90" t="s">
        <v>6451</v>
      </c>
      <c r="B84" t="s">
        <v>6452</v>
      </c>
    </row>
    <row r="85" spans="1:2" x14ac:dyDescent="0.25">
      <c r="A85" s="90" t="s">
        <v>6453</v>
      </c>
      <c r="B85" t="s">
        <v>6454</v>
      </c>
    </row>
    <row r="86" spans="1:2" x14ac:dyDescent="0.25">
      <c r="A86" s="90" t="s">
        <v>1179</v>
      </c>
      <c r="B86" t="s">
        <v>23334</v>
      </c>
    </row>
    <row r="87" spans="1:2" x14ac:dyDescent="0.25">
      <c r="A87" s="90" t="s">
        <v>1181</v>
      </c>
      <c r="B87" t="s">
        <v>23335</v>
      </c>
    </row>
    <row r="88" spans="1:2" x14ac:dyDescent="0.25">
      <c r="A88" s="90" t="s">
        <v>6455</v>
      </c>
      <c r="B88" t="s">
        <v>6456</v>
      </c>
    </row>
    <row r="89" spans="1:2" x14ac:dyDescent="0.25">
      <c r="A89" s="90" t="s">
        <v>6457</v>
      </c>
      <c r="B89" t="s">
        <v>6458</v>
      </c>
    </row>
    <row r="90" spans="1:2" x14ac:dyDescent="0.25">
      <c r="A90" s="90" t="s">
        <v>6459</v>
      </c>
      <c r="B90" t="s">
        <v>6422</v>
      </c>
    </row>
    <row r="91" spans="1:2" x14ac:dyDescent="0.25">
      <c r="A91" s="90" t="s">
        <v>1182</v>
      </c>
      <c r="B91" t="s">
        <v>23336</v>
      </c>
    </row>
    <row r="92" spans="1:2" x14ac:dyDescent="0.25">
      <c r="A92" s="90" t="s">
        <v>6460</v>
      </c>
      <c r="B92" t="s">
        <v>6461</v>
      </c>
    </row>
    <row r="93" spans="1:2" x14ac:dyDescent="0.25">
      <c r="A93" s="90" t="s">
        <v>6462</v>
      </c>
      <c r="B93" t="s">
        <v>6463</v>
      </c>
    </row>
    <row r="94" spans="1:2" x14ac:dyDescent="0.25">
      <c r="A94" s="90" t="s">
        <v>6464</v>
      </c>
      <c r="B94" t="s">
        <v>6465</v>
      </c>
    </row>
    <row r="95" spans="1:2" x14ac:dyDescent="0.25">
      <c r="A95" s="90" t="s">
        <v>6466</v>
      </c>
      <c r="B95" t="s">
        <v>6467</v>
      </c>
    </row>
    <row r="96" spans="1:2" x14ac:dyDescent="0.25">
      <c r="A96" s="90" t="s">
        <v>6468</v>
      </c>
      <c r="B96" t="s">
        <v>6469</v>
      </c>
    </row>
    <row r="97" spans="1:2" x14ac:dyDescent="0.25">
      <c r="A97" s="90" t="s">
        <v>6470</v>
      </c>
      <c r="B97" t="s">
        <v>6471</v>
      </c>
    </row>
    <row r="98" spans="1:2" x14ac:dyDescent="0.25">
      <c r="A98" s="90" t="s">
        <v>6472</v>
      </c>
      <c r="B98" t="s">
        <v>6473</v>
      </c>
    </row>
    <row r="99" spans="1:2" x14ac:dyDescent="0.25">
      <c r="A99" s="90" t="s">
        <v>6474</v>
      </c>
      <c r="B99" t="s">
        <v>6475</v>
      </c>
    </row>
    <row r="100" spans="1:2" x14ac:dyDescent="0.25">
      <c r="A100" s="90" t="s">
        <v>6476</v>
      </c>
      <c r="B100" t="s">
        <v>6477</v>
      </c>
    </row>
    <row r="101" spans="1:2" x14ac:dyDescent="0.25">
      <c r="A101" s="90" t="s">
        <v>6478</v>
      </c>
      <c r="B101" t="s">
        <v>6479</v>
      </c>
    </row>
    <row r="102" spans="1:2" x14ac:dyDescent="0.25">
      <c r="A102" s="90" t="s">
        <v>6480</v>
      </c>
      <c r="B102" t="s">
        <v>6481</v>
      </c>
    </row>
    <row r="103" spans="1:2" x14ac:dyDescent="0.25">
      <c r="A103" s="90" t="s">
        <v>1183</v>
      </c>
      <c r="B103" t="s">
        <v>1184</v>
      </c>
    </row>
    <row r="104" spans="1:2" x14ac:dyDescent="0.25">
      <c r="A104" s="90" t="s">
        <v>6482</v>
      </c>
      <c r="B104" t="s">
        <v>6483</v>
      </c>
    </row>
    <row r="105" spans="1:2" x14ac:dyDescent="0.25">
      <c r="A105" s="90" t="s">
        <v>6484</v>
      </c>
      <c r="B105" t="s">
        <v>6485</v>
      </c>
    </row>
    <row r="106" spans="1:2" x14ac:dyDescent="0.25">
      <c r="A106" s="90" t="s">
        <v>6486</v>
      </c>
      <c r="B106" t="s">
        <v>6487</v>
      </c>
    </row>
    <row r="107" spans="1:2" x14ac:dyDescent="0.25">
      <c r="A107" s="90" t="s">
        <v>6488</v>
      </c>
      <c r="B107" t="s">
        <v>6489</v>
      </c>
    </row>
    <row r="108" spans="1:2" x14ac:dyDescent="0.25">
      <c r="A108" s="90" t="s">
        <v>1185</v>
      </c>
      <c r="B108" t="s">
        <v>1186</v>
      </c>
    </row>
    <row r="109" spans="1:2" x14ac:dyDescent="0.25">
      <c r="A109" s="90" t="s">
        <v>1187</v>
      </c>
      <c r="B109" t="s">
        <v>1188</v>
      </c>
    </row>
    <row r="110" spans="1:2" x14ac:dyDescent="0.25">
      <c r="A110" s="90" t="s">
        <v>1189</v>
      </c>
      <c r="B110" t="s">
        <v>23337</v>
      </c>
    </row>
    <row r="111" spans="1:2" x14ac:dyDescent="0.25">
      <c r="A111" s="90" t="s">
        <v>6490</v>
      </c>
      <c r="B111" t="s">
        <v>6491</v>
      </c>
    </row>
    <row r="112" spans="1:2" x14ac:dyDescent="0.25">
      <c r="A112" s="90" t="s">
        <v>6492</v>
      </c>
      <c r="B112" t="s">
        <v>6493</v>
      </c>
    </row>
    <row r="113" spans="1:2" x14ac:dyDescent="0.25">
      <c r="A113" s="90" t="s">
        <v>6494</v>
      </c>
      <c r="B113" t="s">
        <v>6424</v>
      </c>
    </row>
    <row r="114" spans="1:2" x14ac:dyDescent="0.25">
      <c r="A114" s="90" t="s">
        <v>1190</v>
      </c>
      <c r="B114" t="s">
        <v>1191</v>
      </c>
    </row>
    <row r="115" spans="1:2" x14ac:dyDescent="0.25">
      <c r="A115" s="90" t="s">
        <v>6495</v>
      </c>
      <c r="B115" t="s">
        <v>6426</v>
      </c>
    </row>
    <row r="116" spans="1:2" x14ac:dyDescent="0.25">
      <c r="A116" s="90" t="s">
        <v>1192</v>
      </c>
      <c r="B116" t="s">
        <v>1193</v>
      </c>
    </row>
    <row r="117" spans="1:2" x14ac:dyDescent="0.25">
      <c r="A117" s="90" t="s">
        <v>6496</v>
      </c>
      <c r="B117" t="s">
        <v>6432</v>
      </c>
    </row>
    <row r="118" spans="1:2" x14ac:dyDescent="0.25">
      <c r="A118" s="90" t="s">
        <v>6497</v>
      </c>
      <c r="B118" t="s">
        <v>6428</v>
      </c>
    </row>
    <row r="119" spans="1:2" x14ac:dyDescent="0.25">
      <c r="A119" s="90" t="s">
        <v>6498</v>
      </c>
      <c r="B119" t="s">
        <v>6430</v>
      </c>
    </row>
    <row r="120" spans="1:2" x14ac:dyDescent="0.25">
      <c r="A120" s="90" t="s">
        <v>1194</v>
      </c>
      <c r="B120" t="s">
        <v>1195</v>
      </c>
    </row>
    <row r="121" spans="1:2" x14ac:dyDescent="0.25">
      <c r="A121" s="90" t="s">
        <v>1196</v>
      </c>
      <c r="B121" t="s">
        <v>1197</v>
      </c>
    </row>
    <row r="122" spans="1:2" x14ac:dyDescent="0.25">
      <c r="A122" s="90" t="s">
        <v>6499</v>
      </c>
      <c r="B122" t="s">
        <v>6434</v>
      </c>
    </row>
    <row r="123" spans="1:2" x14ac:dyDescent="0.25">
      <c r="A123" s="90" t="s">
        <v>6500</v>
      </c>
      <c r="B123" t="s">
        <v>6436</v>
      </c>
    </row>
    <row r="124" spans="1:2" x14ac:dyDescent="0.25">
      <c r="A124" s="90" t="s">
        <v>1105</v>
      </c>
      <c r="B124" t="s">
        <v>1106</v>
      </c>
    </row>
    <row r="125" spans="1:2" x14ac:dyDescent="0.25">
      <c r="A125" s="90" t="s">
        <v>6501</v>
      </c>
      <c r="B125" t="s">
        <v>6416</v>
      </c>
    </row>
    <row r="126" spans="1:2" x14ac:dyDescent="0.25">
      <c r="A126" s="90" t="s">
        <v>6502</v>
      </c>
      <c r="B126" t="s">
        <v>6438</v>
      </c>
    </row>
    <row r="127" spans="1:2" x14ac:dyDescent="0.25">
      <c r="A127" s="90" t="s">
        <v>3901</v>
      </c>
      <c r="B127" t="s">
        <v>3902</v>
      </c>
    </row>
    <row r="128" spans="1:2" x14ac:dyDescent="0.25">
      <c r="A128" s="90" t="s">
        <v>3903</v>
      </c>
      <c r="B128" t="s">
        <v>3902</v>
      </c>
    </row>
    <row r="129" spans="1:2" x14ac:dyDescent="0.25">
      <c r="A129" s="90" t="s">
        <v>1198</v>
      </c>
      <c r="B129" t="s">
        <v>1199</v>
      </c>
    </row>
    <row r="130" spans="1:2" x14ac:dyDescent="0.25">
      <c r="A130" s="90" t="s">
        <v>6503</v>
      </c>
      <c r="B130" t="s">
        <v>6440</v>
      </c>
    </row>
    <row r="131" spans="1:2" x14ac:dyDescent="0.25">
      <c r="A131" s="90" t="s">
        <v>6504</v>
      </c>
      <c r="B131" t="s">
        <v>6442</v>
      </c>
    </row>
    <row r="132" spans="1:2" x14ac:dyDescent="0.25">
      <c r="A132" s="90" t="s">
        <v>3904</v>
      </c>
      <c r="B132" t="s">
        <v>3902</v>
      </c>
    </row>
    <row r="133" spans="1:2" x14ac:dyDescent="0.25">
      <c r="A133" s="90" t="s">
        <v>6505</v>
      </c>
      <c r="B133" t="s">
        <v>6446</v>
      </c>
    </row>
    <row r="134" spans="1:2" x14ac:dyDescent="0.25">
      <c r="A134" s="90" t="s">
        <v>6506</v>
      </c>
      <c r="B134" t="s">
        <v>6448</v>
      </c>
    </row>
    <row r="135" spans="1:2" x14ac:dyDescent="0.25">
      <c r="A135" s="90" t="s">
        <v>6507</v>
      </c>
      <c r="B135" t="s">
        <v>6454</v>
      </c>
    </row>
    <row r="136" spans="1:2" x14ac:dyDescent="0.25">
      <c r="A136" s="90" t="s">
        <v>1200</v>
      </c>
      <c r="B136" t="s">
        <v>1201</v>
      </c>
    </row>
    <row r="137" spans="1:2" x14ac:dyDescent="0.25">
      <c r="A137" s="90" t="s">
        <v>6508</v>
      </c>
      <c r="B137" t="s">
        <v>6509</v>
      </c>
    </row>
    <row r="138" spans="1:2" x14ac:dyDescent="0.25">
      <c r="A138" s="90" t="s">
        <v>6510</v>
      </c>
      <c r="B138" t="s">
        <v>6422</v>
      </c>
    </row>
    <row r="139" spans="1:2" x14ac:dyDescent="0.25">
      <c r="A139" s="90" t="s">
        <v>1202</v>
      </c>
      <c r="B139" t="s">
        <v>1203</v>
      </c>
    </row>
    <row r="140" spans="1:2" x14ac:dyDescent="0.25">
      <c r="A140" s="90" t="s">
        <v>6511</v>
      </c>
      <c r="B140" t="s">
        <v>23338</v>
      </c>
    </row>
    <row r="141" spans="1:2" x14ac:dyDescent="0.25">
      <c r="A141" s="90" t="s">
        <v>6512</v>
      </c>
      <c r="B141" t="s">
        <v>6463</v>
      </c>
    </row>
    <row r="142" spans="1:2" x14ac:dyDescent="0.25">
      <c r="A142" s="90" t="s">
        <v>6513</v>
      </c>
      <c r="B142" t="s">
        <v>6465</v>
      </c>
    </row>
    <row r="143" spans="1:2" x14ac:dyDescent="0.25">
      <c r="A143" s="90" t="s">
        <v>6514</v>
      </c>
      <c r="B143" t="s">
        <v>6467</v>
      </c>
    </row>
    <row r="144" spans="1:2" x14ac:dyDescent="0.25">
      <c r="A144" s="90" t="s">
        <v>6515</v>
      </c>
      <c r="B144" t="s">
        <v>6469</v>
      </c>
    </row>
    <row r="145" spans="1:2" x14ac:dyDescent="0.25">
      <c r="A145" s="90" t="s">
        <v>1127</v>
      </c>
      <c r="B145" t="s">
        <v>1128</v>
      </c>
    </row>
    <row r="146" spans="1:2" x14ac:dyDescent="0.25">
      <c r="A146" s="90" t="s">
        <v>6516</v>
      </c>
      <c r="B146" t="s">
        <v>6473</v>
      </c>
    </row>
    <row r="147" spans="1:2" x14ac:dyDescent="0.25">
      <c r="A147" s="90" t="s">
        <v>6517</v>
      </c>
      <c r="B147" t="s">
        <v>6475</v>
      </c>
    </row>
    <row r="148" spans="1:2" x14ac:dyDescent="0.25">
      <c r="A148" s="90" t="s">
        <v>6518</v>
      </c>
      <c r="B148" t="s">
        <v>6477</v>
      </c>
    </row>
    <row r="149" spans="1:2" x14ac:dyDescent="0.25">
      <c r="A149" s="90" t="s">
        <v>6519</v>
      </c>
      <c r="B149" t="s">
        <v>6479</v>
      </c>
    </row>
    <row r="150" spans="1:2" x14ac:dyDescent="0.25">
      <c r="A150" s="90" t="s">
        <v>6520</v>
      </c>
      <c r="B150" t="s">
        <v>6483</v>
      </c>
    </row>
    <row r="151" spans="1:2" x14ac:dyDescent="0.25">
      <c r="A151" s="90" t="s">
        <v>6521</v>
      </c>
      <c r="B151" t="s">
        <v>6522</v>
      </c>
    </row>
    <row r="152" spans="1:2" x14ac:dyDescent="0.25">
      <c r="A152" s="90" t="s">
        <v>6523</v>
      </c>
      <c r="B152" t="s">
        <v>6487</v>
      </c>
    </row>
    <row r="153" spans="1:2" x14ac:dyDescent="0.25">
      <c r="A153" s="90" t="s">
        <v>6524</v>
      </c>
      <c r="B153" t="s">
        <v>6456</v>
      </c>
    </row>
    <row r="154" spans="1:2" x14ac:dyDescent="0.25">
      <c r="A154" s="90" t="s">
        <v>6525</v>
      </c>
      <c r="B154" t="s">
        <v>6458</v>
      </c>
    </row>
    <row r="155" spans="1:2" x14ac:dyDescent="0.25">
      <c r="A155" s="90" t="s">
        <v>6526</v>
      </c>
      <c r="B155" t="s">
        <v>6471</v>
      </c>
    </row>
    <row r="156" spans="1:2" x14ac:dyDescent="0.25">
      <c r="A156" s="90" t="s">
        <v>1204</v>
      </c>
      <c r="B156" t="s">
        <v>1205</v>
      </c>
    </row>
    <row r="157" spans="1:2" x14ac:dyDescent="0.25">
      <c r="A157" s="90" t="s">
        <v>1206</v>
      </c>
      <c r="B157" t="s">
        <v>1207</v>
      </c>
    </row>
    <row r="158" spans="1:2" x14ac:dyDescent="0.25">
      <c r="A158" s="90" t="s">
        <v>1208</v>
      </c>
      <c r="B158" t="s">
        <v>1209</v>
      </c>
    </row>
    <row r="159" spans="1:2" x14ac:dyDescent="0.25">
      <c r="A159" s="90" t="s">
        <v>1210</v>
      </c>
      <c r="B159" t="s">
        <v>1211</v>
      </c>
    </row>
    <row r="160" spans="1:2" x14ac:dyDescent="0.25">
      <c r="A160" s="90" t="s">
        <v>1212</v>
      </c>
      <c r="B160" t="s">
        <v>1213</v>
      </c>
    </row>
    <row r="161" spans="1:2" x14ac:dyDescent="0.25">
      <c r="A161" t="s">
        <v>14693</v>
      </c>
      <c r="B161" t="s">
        <v>14694</v>
      </c>
    </row>
    <row r="162" spans="1:2" x14ac:dyDescent="0.25">
      <c r="A162" t="s">
        <v>14695</v>
      </c>
      <c r="B162" t="s">
        <v>14696</v>
      </c>
    </row>
    <row r="163" spans="1:2" x14ac:dyDescent="0.25">
      <c r="A163" t="s">
        <v>14697</v>
      </c>
      <c r="B163" t="s">
        <v>14698</v>
      </c>
    </row>
    <row r="164" spans="1:2" x14ac:dyDescent="0.25">
      <c r="A164" s="90" t="s">
        <v>1214</v>
      </c>
      <c r="B164" t="s">
        <v>1215</v>
      </c>
    </row>
    <row r="165" spans="1:2" x14ac:dyDescent="0.25">
      <c r="A165" s="90" t="s">
        <v>1216</v>
      </c>
      <c r="B165" t="s">
        <v>1217</v>
      </c>
    </row>
    <row r="166" spans="1:2" x14ac:dyDescent="0.25">
      <c r="A166" s="90" t="s">
        <v>1224</v>
      </c>
      <c r="B166" t="s">
        <v>1225</v>
      </c>
    </row>
    <row r="167" spans="1:2" x14ac:dyDescent="0.25">
      <c r="A167" s="90" t="s">
        <v>1244</v>
      </c>
      <c r="B167" t="s">
        <v>1245</v>
      </c>
    </row>
    <row r="168" spans="1:2" x14ac:dyDescent="0.25">
      <c r="A168" s="90" t="s">
        <v>1218</v>
      </c>
      <c r="B168" t="s">
        <v>1219</v>
      </c>
    </row>
    <row r="169" spans="1:2" x14ac:dyDescent="0.25">
      <c r="A169" s="90" t="s">
        <v>1267</v>
      </c>
      <c r="B169" t="s">
        <v>1268</v>
      </c>
    </row>
    <row r="170" spans="1:2" x14ac:dyDescent="0.25">
      <c r="A170" s="90" t="s">
        <v>1222</v>
      </c>
      <c r="B170" t="s">
        <v>1223</v>
      </c>
    </row>
    <row r="171" spans="1:2" x14ac:dyDescent="0.25">
      <c r="A171" s="90" t="s">
        <v>1226</v>
      </c>
      <c r="B171" t="s">
        <v>1225</v>
      </c>
    </row>
    <row r="172" spans="1:2" x14ac:dyDescent="0.25">
      <c r="A172" s="90" t="s">
        <v>1229</v>
      </c>
      <c r="B172" t="s">
        <v>1230</v>
      </c>
    </row>
    <row r="173" spans="1:2" x14ac:dyDescent="0.25">
      <c r="A173" s="90" t="s">
        <v>1231</v>
      </c>
      <c r="B173" t="s">
        <v>1232</v>
      </c>
    </row>
    <row r="174" spans="1:2" x14ac:dyDescent="0.25">
      <c r="A174" s="90" t="s">
        <v>1233</v>
      </c>
      <c r="B174" t="s">
        <v>1234</v>
      </c>
    </row>
    <row r="175" spans="1:2" x14ac:dyDescent="0.25">
      <c r="A175" s="90" t="s">
        <v>1235</v>
      </c>
      <c r="B175" t="s">
        <v>1236</v>
      </c>
    </row>
    <row r="176" spans="1:2" x14ac:dyDescent="0.25">
      <c r="A176" s="90" t="s">
        <v>6527</v>
      </c>
      <c r="B176" t="s">
        <v>6528</v>
      </c>
    </row>
    <row r="177" spans="1:2" x14ac:dyDescent="0.25">
      <c r="A177" s="90" t="s">
        <v>1220</v>
      </c>
      <c r="B177" t="s">
        <v>1219</v>
      </c>
    </row>
    <row r="178" spans="1:2" x14ac:dyDescent="0.25">
      <c r="A178" s="90" t="s">
        <v>1238</v>
      </c>
      <c r="B178" t="s">
        <v>23339</v>
      </c>
    </row>
    <row r="179" spans="1:2" x14ac:dyDescent="0.25">
      <c r="A179" s="90" t="s">
        <v>1221</v>
      </c>
      <c r="B179" t="s">
        <v>1219</v>
      </c>
    </row>
    <row r="180" spans="1:2" x14ac:dyDescent="0.25">
      <c r="A180" s="90" t="s">
        <v>1239</v>
      </c>
      <c r="B180" t="s">
        <v>1240</v>
      </c>
    </row>
    <row r="181" spans="1:2" x14ac:dyDescent="0.25">
      <c r="A181" s="90" t="s">
        <v>1241</v>
      </c>
      <c r="B181" t="s">
        <v>1240</v>
      </c>
    </row>
    <row r="182" spans="1:2" x14ac:dyDescent="0.25">
      <c r="A182" s="90" t="s">
        <v>1242</v>
      </c>
      <c r="B182" t="s">
        <v>1240</v>
      </c>
    </row>
    <row r="183" spans="1:2" x14ac:dyDescent="0.25">
      <c r="A183" s="90" t="s">
        <v>1248</v>
      </c>
      <c r="B183" t="s">
        <v>1249</v>
      </c>
    </row>
    <row r="184" spans="1:2" x14ac:dyDescent="0.25">
      <c r="A184" s="90" t="s">
        <v>1250</v>
      </c>
      <c r="B184" t="s">
        <v>289</v>
      </c>
    </row>
    <row r="185" spans="1:2" x14ac:dyDescent="0.25">
      <c r="A185" s="90" t="s">
        <v>1251</v>
      </c>
      <c r="B185" t="s">
        <v>1252</v>
      </c>
    </row>
    <row r="186" spans="1:2" x14ac:dyDescent="0.25">
      <c r="A186" s="90" t="s">
        <v>1253</v>
      </c>
      <c r="B186" t="s">
        <v>1254</v>
      </c>
    </row>
    <row r="187" spans="1:2" x14ac:dyDescent="0.25">
      <c r="A187" s="90" t="s">
        <v>1255</v>
      </c>
      <c r="B187" t="s">
        <v>1256</v>
      </c>
    </row>
    <row r="188" spans="1:2" x14ac:dyDescent="0.25">
      <c r="A188" s="90" t="s">
        <v>1257</v>
      </c>
      <c r="B188" t="s">
        <v>1258</v>
      </c>
    </row>
    <row r="189" spans="1:2" x14ac:dyDescent="0.25">
      <c r="A189" s="90" t="s">
        <v>1259</v>
      </c>
      <c r="B189" t="s">
        <v>1260</v>
      </c>
    </row>
    <row r="190" spans="1:2" x14ac:dyDescent="0.25">
      <c r="A190" s="90" t="s">
        <v>1261</v>
      </c>
      <c r="B190" t="s">
        <v>1262</v>
      </c>
    </row>
    <row r="191" spans="1:2" x14ac:dyDescent="0.25">
      <c r="A191" s="90" t="s">
        <v>1263</v>
      </c>
      <c r="B191" t="s">
        <v>1264</v>
      </c>
    </row>
    <row r="192" spans="1:2" x14ac:dyDescent="0.25">
      <c r="A192" s="90" t="s">
        <v>1265</v>
      </c>
      <c r="B192" t="s">
        <v>1266</v>
      </c>
    </row>
    <row r="193" spans="1:2" x14ac:dyDescent="0.25">
      <c r="A193" t="s">
        <v>14675</v>
      </c>
      <c r="B193" t="s">
        <v>1006</v>
      </c>
    </row>
    <row r="194" spans="1:2" x14ac:dyDescent="0.25">
      <c r="A194" t="s">
        <v>1013</v>
      </c>
      <c r="B194" t="s">
        <v>1006</v>
      </c>
    </row>
    <row r="195" spans="1:2" x14ac:dyDescent="0.25">
      <c r="A195" t="s">
        <v>1014</v>
      </c>
      <c r="B195" t="s">
        <v>1006</v>
      </c>
    </row>
    <row r="196" spans="1:2" x14ac:dyDescent="0.25">
      <c r="A196" s="90" t="s">
        <v>6529</v>
      </c>
      <c r="B196" t="s">
        <v>6530</v>
      </c>
    </row>
    <row r="197" spans="1:2" x14ac:dyDescent="0.25">
      <c r="A197" s="90" t="s">
        <v>6531</v>
      </c>
      <c r="B197" t="s">
        <v>6532</v>
      </c>
    </row>
    <row r="198" spans="1:2" x14ac:dyDescent="0.25">
      <c r="A198" s="90" t="s">
        <v>1269</v>
      </c>
      <c r="B198" t="s">
        <v>1270</v>
      </c>
    </row>
    <row r="199" spans="1:2" x14ac:dyDescent="0.25">
      <c r="A199" s="90" t="s">
        <v>1271</v>
      </c>
      <c r="B199" t="s">
        <v>1272</v>
      </c>
    </row>
    <row r="200" spans="1:2" x14ac:dyDescent="0.25">
      <c r="A200" s="90" t="s">
        <v>6533</v>
      </c>
      <c r="B200" t="s">
        <v>6534</v>
      </c>
    </row>
    <row r="201" spans="1:2" x14ac:dyDescent="0.25">
      <c r="A201" s="90" t="s">
        <v>6535</v>
      </c>
      <c r="B201" t="s">
        <v>6536</v>
      </c>
    </row>
    <row r="202" spans="1:2" x14ac:dyDescent="0.25">
      <c r="A202" s="90" t="s">
        <v>6537</v>
      </c>
      <c r="B202" t="s">
        <v>6538</v>
      </c>
    </row>
    <row r="203" spans="1:2" x14ac:dyDescent="0.25">
      <c r="A203" s="90" t="s">
        <v>6539</v>
      </c>
      <c r="B203" t="s">
        <v>6540</v>
      </c>
    </row>
    <row r="204" spans="1:2" x14ac:dyDescent="0.25">
      <c r="A204" s="90" t="s">
        <v>6541</v>
      </c>
      <c r="B204" t="s">
        <v>6542</v>
      </c>
    </row>
    <row r="205" spans="1:2" x14ac:dyDescent="0.25">
      <c r="A205" s="90" t="s">
        <v>6543</v>
      </c>
      <c r="B205" t="s">
        <v>6544</v>
      </c>
    </row>
    <row r="206" spans="1:2" x14ac:dyDescent="0.25">
      <c r="A206" s="90" t="s">
        <v>6545</v>
      </c>
      <c r="B206" t="s">
        <v>6546</v>
      </c>
    </row>
    <row r="207" spans="1:2" x14ac:dyDescent="0.25">
      <c r="A207" s="90" t="s">
        <v>6547</v>
      </c>
      <c r="B207" t="s">
        <v>6548</v>
      </c>
    </row>
    <row r="208" spans="1:2" x14ac:dyDescent="0.25">
      <c r="A208" s="90" t="s">
        <v>1227</v>
      </c>
      <c r="B208" t="s">
        <v>1225</v>
      </c>
    </row>
    <row r="209" spans="1:2" x14ac:dyDescent="0.25">
      <c r="A209" s="90" t="s">
        <v>6549</v>
      </c>
      <c r="B209" t="s">
        <v>6528</v>
      </c>
    </row>
    <row r="210" spans="1:2" x14ac:dyDescent="0.25">
      <c r="A210" s="90" t="s">
        <v>6550</v>
      </c>
      <c r="B210" t="s">
        <v>6551</v>
      </c>
    </row>
    <row r="211" spans="1:2" x14ac:dyDescent="0.25">
      <c r="A211" s="90" t="s">
        <v>6552</v>
      </c>
      <c r="B211" t="s">
        <v>6553</v>
      </c>
    </row>
    <row r="212" spans="1:2" x14ac:dyDescent="0.25">
      <c r="A212" s="90" t="s">
        <v>6554</v>
      </c>
      <c r="B212" t="s">
        <v>6555</v>
      </c>
    </row>
    <row r="213" spans="1:2" x14ac:dyDescent="0.25">
      <c r="A213" s="90" t="s">
        <v>6556</v>
      </c>
      <c r="B213" t="s">
        <v>6557</v>
      </c>
    </row>
    <row r="214" spans="1:2" x14ac:dyDescent="0.25">
      <c r="A214" s="90" t="s">
        <v>1228</v>
      </c>
      <c r="B214" t="s">
        <v>1225</v>
      </c>
    </row>
    <row r="215" spans="1:2" x14ac:dyDescent="0.25">
      <c r="A215" s="90" t="s">
        <v>6558</v>
      </c>
      <c r="B215" t="s">
        <v>6559</v>
      </c>
    </row>
    <row r="216" spans="1:2" x14ac:dyDescent="0.25">
      <c r="A216" s="90" t="s">
        <v>6560</v>
      </c>
      <c r="B216" t="s">
        <v>6561</v>
      </c>
    </row>
    <row r="217" spans="1:2" x14ac:dyDescent="0.25">
      <c r="A217" s="90" t="s">
        <v>1237</v>
      </c>
      <c r="B217" t="s">
        <v>1236</v>
      </c>
    </row>
    <row r="218" spans="1:2" x14ac:dyDescent="0.25">
      <c r="A218" s="90" t="s">
        <v>6562</v>
      </c>
      <c r="B218" t="s">
        <v>6563</v>
      </c>
    </row>
    <row r="219" spans="1:2" x14ac:dyDescent="0.25">
      <c r="A219" s="90" t="s">
        <v>6564</v>
      </c>
      <c r="B219" t="s">
        <v>6565</v>
      </c>
    </row>
    <row r="220" spans="1:2" x14ac:dyDescent="0.25">
      <c r="A220" s="90" t="s">
        <v>1273</v>
      </c>
      <c r="B220" t="s">
        <v>1274</v>
      </c>
    </row>
    <row r="221" spans="1:2" x14ac:dyDescent="0.25">
      <c r="A221" s="90" t="s">
        <v>1275</v>
      </c>
      <c r="B221" t="s">
        <v>1274</v>
      </c>
    </row>
    <row r="222" spans="1:2" x14ac:dyDescent="0.25">
      <c r="A222" s="90" t="s">
        <v>6566</v>
      </c>
      <c r="B222" t="s">
        <v>6567</v>
      </c>
    </row>
    <row r="223" spans="1:2" x14ac:dyDescent="0.25">
      <c r="A223" s="90" t="s">
        <v>6568</v>
      </c>
      <c r="B223" t="s">
        <v>6569</v>
      </c>
    </row>
    <row r="224" spans="1:2" x14ac:dyDescent="0.25">
      <c r="A224" s="90" t="s">
        <v>6570</v>
      </c>
      <c r="B224" t="s">
        <v>6571</v>
      </c>
    </row>
    <row r="225" spans="1:2" x14ac:dyDescent="0.25">
      <c r="A225" s="90" t="s">
        <v>1276</v>
      </c>
      <c r="B225" t="s">
        <v>1277</v>
      </c>
    </row>
    <row r="226" spans="1:2" x14ac:dyDescent="0.25">
      <c r="A226" s="90" t="s">
        <v>6572</v>
      </c>
      <c r="B226" t="s">
        <v>6573</v>
      </c>
    </row>
    <row r="227" spans="1:2" x14ac:dyDescent="0.25">
      <c r="A227" s="90" t="s">
        <v>1278</v>
      </c>
      <c r="B227" t="s">
        <v>23340</v>
      </c>
    </row>
    <row r="228" spans="1:2" x14ac:dyDescent="0.25">
      <c r="A228" s="90" t="s">
        <v>1243</v>
      </c>
      <c r="B228" t="s">
        <v>1240</v>
      </c>
    </row>
    <row r="229" spans="1:2" x14ac:dyDescent="0.25">
      <c r="A229" s="90" t="s">
        <v>6574</v>
      </c>
      <c r="B229" t="s">
        <v>6575</v>
      </c>
    </row>
    <row r="230" spans="1:2" x14ac:dyDescent="0.25">
      <c r="A230" s="90" t="s">
        <v>6576</v>
      </c>
      <c r="B230" t="s">
        <v>6577</v>
      </c>
    </row>
    <row r="231" spans="1:2" x14ac:dyDescent="0.25">
      <c r="A231" s="90" t="s">
        <v>6578</v>
      </c>
      <c r="B231" t="s">
        <v>6546</v>
      </c>
    </row>
    <row r="232" spans="1:2" x14ac:dyDescent="0.25">
      <c r="A232" s="90" t="s">
        <v>1280</v>
      </c>
      <c r="B232" t="s">
        <v>1184</v>
      </c>
    </row>
    <row r="233" spans="1:2" x14ac:dyDescent="0.25">
      <c r="A233" s="90" t="s">
        <v>6579</v>
      </c>
      <c r="B233" t="s">
        <v>6534</v>
      </c>
    </row>
    <row r="234" spans="1:2" x14ac:dyDescent="0.25">
      <c r="A234" s="90" t="s">
        <v>6580</v>
      </c>
      <c r="B234" t="s">
        <v>6536</v>
      </c>
    </row>
    <row r="235" spans="1:2" x14ac:dyDescent="0.25">
      <c r="A235" s="90" t="s">
        <v>6581</v>
      </c>
      <c r="B235" t="s">
        <v>6538</v>
      </c>
    </row>
    <row r="236" spans="1:2" x14ac:dyDescent="0.25">
      <c r="A236" s="90" t="s">
        <v>6582</v>
      </c>
      <c r="B236" t="s">
        <v>6540</v>
      </c>
    </row>
    <row r="237" spans="1:2" x14ac:dyDescent="0.25">
      <c r="A237" s="90" t="s">
        <v>6583</v>
      </c>
      <c r="B237" t="s">
        <v>6542</v>
      </c>
    </row>
    <row r="238" spans="1:2" x14ac:dyDescent="0.25">
      <c r="A238" s="90" t="s">
        <v>1281</v>
      </c>
      <c r="B238" t="s">
        <v>1282</v>
      </c>
    </row>
    <row r="239" spans="1:2" x14ac:dyDescent="0.25">
      <c r="A239" s="90" t="s">
        <v>6584</v>
      </c>
      <c r="B239" t="s">
        <v>6544</v>
      </c>
    </row>
    <row r="240" spans="1:2" x14ac:dyDescent="0.25">
      <c r="A240" s="90" t="s">
        <v>6585</v>
      </c>
      <c r="B240" t="s">
        <v>6548</v>
      </c>
    </row>
    <row r="241" spans="1:2" x14ac:dyDescent="0.25">
      <c r="A241" s="90" t="s">
        <v>1283</v>
      </c>
      <c r="B241" t="s">
        <v>1284</v>
      </c>
    </row>
    <row r="242" spans="1:2" x14ac:dyDescent="0.25">
      <c r="A242" s="90" t="s">
        <v>6586</v>
      </c>
      <c r="B242" t="s">
        <v>6587</v>
      </c>
    </row>
    <row r="243" spans="1:2" x14ac:dyDescent="0.25">
      <c r="A243" s="90" t="s">
        <v>6588</v>
      </c>
      <c r="B243" t="s">
        <v>6551</v>
      </c>
    </row>
    <row r="244" spans="1:2" x14ac:dyDescent="0.25">
      <c r="A244" s="90" t="s">
        <v>1285</v>
      </c>
      <c r="B244" t="s">
        <v>1286</v>
      </c>
    </row>
    <row r="245" spans="1:2" x14ac:dyDescent="0.25">
      <c r="A245" s="90" t="s">
        <v>1287</v>
      </c>
      <c r="B245" t="s">
        <v>1288</v>
      </c>
    </row>
    <row r="246" spans="1:2" x14ac:dyDescent="0.25">
      <c r="A246" s="90" t="s">
        <v>6589</v>
      </c>
      <c r="B246" t="s">
        <v>6530</v>
      </c>
    </row>
    <row r="247" spans="1:2" x14ac:dyDescent="0.25">
      <c r="A247" s="90" t="s">
        <v>6590</v>
      </c>
      <c r="B247" t="s">
        <v>6553</v>
      </c>
    </row>
    <row r="248" spans="1:2" x14ac:dyDescent="0.25">
      <c r="A248" s="90" t="s">
        <v>6591</v>
      </c>
      <c r="B248" t="s">
        <v>6532</v>
      </c>
    </row>
    <row r="249" spans="1:2" x14ac:dyDescent="0.25">
      <c r="A249" s="90" t="s">
        <v>6592</v>
      </c>
      <c r="B249" t="s">
        <v>6593</v>
      </c>
    </row>
    <row r="250" spans="1:2" x14ac:dyDescent="0.25">
      <c r="A250" s="90" t="s">
        <v>6594</v>
      </c>
      <c r="B250" t="s">
        <v>6548</v>
      </c>
    </row>
    <row r="251" spans="1:2" x14ac:dyDescent="0.25">
      <c r="A251" s="90" t="s">
        <v>6595</v>
      </c>
      <c r="B251" t="s">
        <v>6596</v>
      </c>
    </row>
    <row r="252" spans="1:2" x14ac:dyDescent="0.25">
      <c r="A252" s="90" t="s">
        <v>3905</v>
      </c>
      <c r="B252" t="s">
        <v>3902</v>
      </c>
    </row>
    <row r="253" spans="1:2" x14ac:dyDescent="0.25">
      <c r="A253" s="90" t="s">
        <v>6597</v>
      </c>
      <c r="B253" t="s">
        <v>6598</v>
      </c>
    </row>
    <row r="254" spans="1:2" x14ac:dyDescent="0.25">
      <c r="A254" s="90" t="s">
        <v>6599</v>
      </c>
      <c r="B254" t="s">
        <v>6600</v>
      </c>
    </row>
    <row r="255" spans="1:2" x14ac:dyDescent="0.25">
      <c r="A255" s="90" t="s">
        <v>6601</v>
      </c>
      <c r="B255" t="s">
        <v>6602</v>
      </c>
    </row>
    <row r="256" spans="1:2" x14ac:dyDescent="0.25">
      <c r="A256" s="90" t="s">
        <v>6603</v>
      </c>
      <c r="B256" t="s">
        <v>6565</v>
      </c>
    </row>
    <row r="257" spans="1:2" x14ac:dyDescent="0.25">
      <c r="A257" s="90" t="s">
        <v>6604</v>
      </c>
      <c r="B257" t="s">
        <v>6567</v>
      </c>
    </row>
    <row r="258" spans="1:2" x14ac:dyDescent="0.25">
      <c r="A258" s="90" t="s">
        <v>6605</v>
      </c>
      <c r="B258" t="s">
        <v>6569</v>
      </c>
    </row>
    <row r="259" spans="1:2" x14ac:dyDescent="0.25">
      <c r="A259" s="90" t="s">
        <v>6606</v>
      </c>
      <c r="B259" t="s">
        <v>6571</v>
      </c>
    </row>
    <row r="260" spans="1:2" x14ac:dyDescent="0.25">
      <c r="A260" s="90" t="s">
        <v>6607</v>
      </c>
      <c r="B260" t="s">
        <v>6575</v>
      </c>
    </row>
    <row r="261" spans="1:2" x14ac:dyDescent="0.25">
      <c r="A261" s="90" t="s">
        <v>6608</v>
      </c>
      <c r="B261" t="s">
        <v>6577</v>
      </c>
    </row>
    <row r="262" spans="1:2" x14ac:dyDescent="0.25">
      <c r="A262" s="90" t="s">
        <v>1289</v>
      </c>
      <c r="B262" t="s">
        <v>1394</v>
      </c>
    </row>
    <row r="263" spans="1:2" x14ac:dyDescent="0.25">
      <c r="A263" s="90" t="s">
        <v>1290</v>
      </c>
      <c r="B263" t="s">
        <v>23341</v>
      </c>
    </row>
    <row r="264" spans="1:2" x14ac:dyDescent="0.25">
      <c r="A264" s="90" t="s">
        <v>1291</v>
      </c>
      <c r="B264" t="s">
        <v>1292</v>
      </c>
    </row>
    <row r="265" spans="1:2" x14ac:dyDescent="0.25">
      <c r="A265" s="90" t="s">
        <v>1293</v>
      </c>
      <c r="B265" t="s">
        <v>1294</v>
      </c>
    </row>
    <row r="266" spans="1:2" x14ac:dyDescent="0.25">
      <c r="A266" s="90" t="s">
        <v>1295</v>
      </c>
      <c r="B266" t="s">
        <v>1296</v>
      </c>
    </row>
    <row r="267" spans="1:2" x14ac:dyDescent="0.25">
      <c r="A267" s="90" t="s">
        <v>6311</v>
      </c>
      <c r="B267" t="s">
        <v>6312</v>
      </c>
    </row>
    <row r="268" spans="1:2" x14ac:dyDescent="0.25">
      <c r="A268" t="s">
        <v>14699</v>
      </c>
      <c r="B268" t="s">
        <v>14700</v>
      </c>
    </row>
    <row r="269" spans="1:2" x14ac:dyDescent="0.25">
      <c r="A269" t="s">
        <v>14701</v>
      </c>
      <c r="B269" t="s">
        <v>14702</v>
      </c>
    </row>
    <row r="270" spans="1:2" x14ac:dyDescent="0.25">
      <c r="A270" t="s">
        <v>14703</v>
      </c>
      <c r="B270" t="s">
        <v>14704</v>
      </c>
    </row>
    <row r="271" spans="1:2" x14ac:dyDescent="0.25">
      <c r="A271" t="s">
        <v>14705</v>
      </c>
      <c r="B271" t="s">
        <v>14706</v>
      </c>
    </row>
    <row r="272" spans="1:2" x14ac:dyDescent="0.25">
      <c r="A272" s="90" t="s">
        <v>1297</v>
      </c>
      <c r="B272" t="s">
        <v>1298</v>
      </c>
    </row>
    <row r="273" spans="1:2" x14ac:dyDescent="0.25">
      <c r="A273" s="90" t="s">
        <v>1399</v>
      </c>
      <c r="B273" t="s">
        <v>1400</v>
      </c>
    </row>
    <row r="274" spans="1:2" x14ac:dyDescent="0.25">
      <c r="A274" s="90" t="s">
        <v>1299</v>
      </c>
      <c r="B274" t="s">
        <v>1300</v>
      </c>
    </row>
    <row r="275" spans="1:2" x14ac:dyDescent="0.25">
      <c r="A275" s="90" t="s">
        <v>1302</v>
      </c>
      <c r="B275" t="s">
        <v>1303</v>
      </c>
    </row>
    <row r="276" spans="1:2" x14ac:dyDescent="0.25">
      <c r="A276" s="90" t="s">
        <v>1305</v>
      </c>
      <c r="B276" t="s">
        <v>1306</v>
      </c>
    </row>
    <row r="277" spans="1:2" x14ac:dyDescent="0.25">
      <c r="A277" s="90" t="s">
        <v>1307</v>
      </c>
      <c r="B277" t="s">
        <v>1308</v>
      </c>
    </row>
    <row r="278" spans="1:2" x14ac:dyDescent="0.25">
      <c r="A278" s="90" t="s">
        <v>7765</v>
      </c>
      <c r="B278" t="s">
        <v>7766</v>
      </c>
    </row>
    <row r="279" spans="1:2" x14ac:dyDescent="0.25">
      <c r="A279" t="s">
        <v>14707</v>
      </c>
      <c r="B279" t="s">
        <v>14708</v>
      </c>
    </row>
    <row r="280" spans="1:2" x14ac:dyDescent="0.25">
      <c r="A280" s="90" t="s">
        <v>1309</v>
      </c>
      <c r="B280" t="s">
        <v>1310</v>
      </c>
    </row>
    <row r="281" spans="1:2" x14ac:dyDescent="0.25">
      <c r="A281" s="90" t="s">
        <v>1311</v>
      </c>
      <c r="B281" t="s">
        <v>1312</v>
      </c>
    </row>
    <row r="282" spans="1:2" x14ac:dyDescent="0.25">
      <c r="A282" s="90" t="s">
        <v>1313</v>
      </c>
      <c r="B282" t="s">
        <v>1314</v>
      </c>
    </row>
    <row r="283" spans="1:2" x14ac:dyDescent="0.25">
      <c r="A283" s="90" t="s">
        <v>1301</v>
      </c>
      <c r="B283" t="s">
        <v>1300</v>
      </c>
    </row>
    <row r="284" spans="1:2" x14ac:dyDescent="0.25">
      <c r="A284" s="90" t="s">
        <v>168</v>
      </c>
      <c r="B284" t="s">
        <v>169</v>
      </c>
    </row>
    <row r="285" spans="1:2" x14ac:dyDescent="0.25">
      <c r="A285" s="90" t="s">
        <v>170</v>
      </c>
      <c r="B285" t="s">
        <v>171</v>
      </c>
    </row>
    <row r="286" spans="1:2" x14ac:dyDescent="0.25">
      <c r="A286" s="90" t="s">
        <v>1321</v>
      </c>
      <c r="B286" t="s">
        <v>1322</v>
      </c>
    </row>
    <row r="287" spans="1:2" x14ac:dyDescent="0.25">
      <c r="A287" s="90" t="s">
        <v>1323</v>
      </c>
      <c r="B287" t="s">
        <v>1324</v>
      </c>
    </row>
    <row r="288" spans="1:2" x14ac:dyDescent="0.25">
      <c r="A288" s="90" t="s">
        <v>1304</v>
      </c>
      <c r="B288" t="s">
        <v>1303</v>
      </c>
    </row>
    <row r="289" spans="1:2" x14ac:dyDescent="0.25">
      <c r="A289" s="90" t="s">
        <v>1325</v>
      </c>
      <c r="B289" t="s">
        <v>1326</v>
      </c>
    </row>
    <row r="290" spans="1:2" x14ac:dyDescent="0.25">
      <c r="A290" s="90" t="s">
        <v>1327</v>
      </c>
      <c r="B290" t="s">
        <v>1328</v>
      </c>
    </row>
    <row r="291" spans="1:2" x14ac:dyDescent="0.25">
      <c r="A291" s="90" t="s">
        <v>1331</v>
      </c>
      <c r="B291" t="s">
        <v>1332</v>
      </c>
    </row>
    <row r="292" spans="1:2" x14ac:dyDescent="0.25">
      <c r="A292" s="90" t="s">
        <v>1333</v>
      </c>
      <c r="B292" t="s">
        <v>1334</v>
      </c>
    </row>
    <row r="293" spans="1:2" x14ac:dyDescent="0.25">
      <c r="A293" s="90" t="s">
        <v>1337</v>
      </c>
      <c r="B293" t="s">
        <v>1338</v>
      </c>
    </row>
    <row r="294" spans="1:2" x14ac:dyDescent="0.25">
      <c r="A294" s="90" t="s">
        <v>1339</v>
      </c>
      <c r="B294" t="s">
        <v>1340</v>
      </c>
    </row>
    <row r="295" spans="1:2" x14ac:dyDescent="0.25">
      <c r="A295" s="90" t="s">
        <v>1341</v>
      </c>
      <c r="B295" t="s">
        <v>1342</v>
      </c>
    </row>
    <row r="296" spans="1:2" x14ac:dyDescent="0.25">
      <c r="A296" s="90" t="s">
        <v>1345</v>
      </c>
      <c r="B296" t="s">
        <v>1346</v>
      </c>
    </row>
    <row r="297" spans="1:2" x14ac:dyDescent="0.25">
      <c r="A297" s="90" t="s">
        <v>1347</v>
      </c>
      <c r="B297" t="s">
        <v>1348</v>
      </c>
    </row>
    <row r="298" spans="1:2" x14ac:dyDescent="0.25">
      <c r="A298" s="90" t="s">
        <v>1349</v>
      </c>
      <c r="B298" t="s">
        <v>1350</v>
      </c>
    </row>
    <row r="299" spans="1:2" x14ac:dyDescent="0.25">
      <c r="A299" s="90" t="s">
        <v>1351</v>
      </c>
      <c r="B299" t="s">
        <v>1352</v>
      </c>
    </row>
    <row r="300" spans="1:2" x14ac:dyDescent="0.25">
      <c r="A300" s="90" t="s">
        <v>1329</v>
      </c>
      <c r="B300" t="s">
        <v>1330</v>
      </c>
    </row>
    <row r="301" spans="1:2" x14ac:dyDescent="0.25">
      <c r="A301" s="90" t="s">
        <v>1353</v>
      </c>
      <c r="B301" t="s">
        <v>1354</v>
      </c>
    </row>
    <row r="302" spans="1:2" x14ac:dyDescent="0.25">
      <c r="A302" s="90" t="s">
        <v>1355</v>
      </c>
      <c r="B302" t="s">
        <v>1356</v>
      </c>
    </row>
    <row r="303" spans="1:2" x14ac:dyDescent="0.25">
      <c r="A303" s="90" t="s">
        <v>1357</v>
      </c>
      <c r="B303" t="s">
        <v>1358</v>
      </c>
    </row>
    <row r="304" spans="1:2" x14ac:dyDescent="0.25">
      <c r="A304" s="90" t="s">
        <v>1359</v>
      </c>
      <c r="B304" t="s">
        <v>1360</v>
      </c>
    </row>
    <row r="305" spans="1:2" x14ac:dyDescent="0.25">
      <c r="A305" s="90" t="s">
        <v>1361</v>
      </c>
      <c r="B305" t="s">
        <v>1362</v>
      </c>
    </row>
    <row r="306" spans="1:2" x14ac:dyDescent="0.25">
      <c r="A306" s="90" t="s">
        <v>1363</v>
      </c>
      <c r="B306" t="s">
        <v>1364</v>
      </c>
    </row>
    <row r="307" spans="1:2" x14ac:dyDescent="0.25">
      <c r="A307" s="90" t="s">
        <v>1365</v>
      </c>
      <c r="B307" t="s">
        <v>1366</v>
      </c>
    </row>
    <row r="308" spans="1:2" x14ac:dyDescent="0.25">
      <c r="A308" s="90" t="s">
        <v>1367</v>
      </c>
      <c r="B308" t="s">
        <v>1368</v>
      </c>
    </row>
    <row r="309" spans="1:2" x14ac:dyDescent="0.25">
      <c r="A309" s="90" t="s">
        <v>1369</v>
      </c>
      <c r="B309" t="s">
        <v>1370</v>
      </c>
    </row>
    <row r="310" spans="1:2" x14ac:dyDescent="0.25">
      <c r="A310" s="90" t="s">
        <v>1371</v>
      </c>
      <c r="B310" t="s">
        <v>1372</v>
      </c>
    </row>
    <row r="311" spans="1:2" x14ac:dyDescent="0.25">
      <c r="A311" s="90" t="s">
        <v>1373</v>
      </c>
      <c r="B311" t="s">
        <v>1374</v>
      </c>
    </row>
    <row r="312" spans="1:2" x14ac:dyDescent="0.25">
      <c r="A312" s="90" t="s">
        <v>1335</v>
      </c>
      <c r="B312" t="s">
        <v>1336</v>
      </c>
    </row>
    <row r="313" spans="1:2" x14ac:dyDescent="0.25">
      <c r="A313" s="90" t="s">
        <v>1375</v>
      </c>
      <c r="B313" t="s">
        <v>1376</v>
      </c>
    </row>
    <row r="314" spans="1:2" x14ac:dyDescent="0.25">
      <c r="A314" s="90" t="s">
        <v>1377</v>
      </c>
      <c r="B314" t="s">
        <v>1378</v>
      </c>
    </row>
    <row r="315" spans="1:2" x14ac:dyDescent="0.25">
      <c r="A315" s="90" t="s">
        <v>1379</v>
      </c>
      <c r="B315" t="s">
        <v>1380</v>
      </c>
    </row>
    <row r="316" spans="1:2" x14ac:dyDescent="0.25">
      <c r="A316" s="90" t="s">
        <v>1381</v>
      </c>
      <c r="B316" t="s">
        <v>1382</v>
      </c>
    </row>
    <row r="317" spans="1:2" x14ac:dyDescent="0.25">
      <c r="A317" s="90" t="s">
        <v>1383</v>
      </c>
      <c r="B317" t="s">
        <v>1384</v>
      </c>
    </row>
    <row r="318" spans="1:2" x14ac:dyDescent="0.25">
      <c r="A318" s="90" t="s">
        <v>1385</v>
      </c>
      <c r="B318" t="s">
        <v>1386</v>
      </c>
    </row>
    <row r="319" spans="1:2" x14ac:dyDescent="0.25">
      <c r="A319" s="90" t="s">
        <v>1387</v>
      </c>
      <c r="B319" t="s">
        <v>1388</v>
      </c>
    </row>
    <row r="320" spans="1:2" x14ac:dyDescent="0.25">
      <c r="A320" s="90" t="s">
        <v>1389</v>
      </c>
      <c r="B320" t="s">
        <v>1390</v>
      </c>
    </row>
    <row r="321" spans="1:2" x14ac:dyDescent="0.25">
      <c r="A321" s="90" t="s">
        <v>1391</v>
      </c>
      <c r="B321" t="s">
        <v>1392</v>
      </c>
    </row>
    <row r="322" spans="1:2" x14ac:dyDescent="0.25">
      <c r="A322" s="90" t="s">
        <v>1393</v>
      </c>
      <c r="B322" t="s">
        <v>1394</v>
      </c>
    </row>
    <row r="323" spans="1:2" x14ac:dyDescent="0.25">
      <c r="A323" s="90" t="s">
        <v>1444</v>
      </c>
      <c r="B323" t="s">
        <v>1445</v>
      </c>
    </row>
    <row r="324" spans="1:2" x14ac:dyDescent="0.25">
      <c r="A324" s="90" t="s">
        <v>1395</v>
      </c>
      <c r="B324" t="s">
        <v>1396</v>
      </c>
    </row>
    <row r="325" spans="1:2" x14ac:dyDescent="0.25">
      <c r="A325" s="90" t="s">
        <v>6609</v>
      </c>
      <c r="B325" t="s">
        <v>6610</v>
      </c>
    </row>
    <row r="326" spans="1:2" x14ac:dyDescent="0.25">
      <c r="A326" s="90" t="s">
        <v>2533</v>
      </c>
      <c r="B326" t="s">
        <v>2534</v>
      </c>
    </row>
    <row r="327" spans="1:2" x14ac:dyDescent="0.25">
      <c r="A327" s="90" t="s">
        <v>1397</v>
      </c>
      <c r="B327" t="s">
        <v>1398</v>
      </c>
    </row>
    <row r="328" spans="1:2" x14ac:dyDescent="0.25">
      <c r="A328" s="90" t="s">
        <v>1401</v>
      </c>
      <c r="B328" t="s">
        <v>1402</v>
      </c>
    </row>
    <row r="329" spans="1:2" x14ac:dyDescent="0.25">
      <c r="A329" s="90" t="s">
        <v>1403</v>
      </c>
      <c r="B329" t="s">
        <v>1404</v>
      </c>
    </row>
    <row r="330" spans="1:2" x14ac:dyDescent="0.25">
      <c r="A330" s="90" t="s">
        <v>1405</v>
      </c>
      <c r="B330" t="s">
        <v>1406</v>
      </c>
    </row>
    <row r="331" spans="1:2" x14ac:dyDescent="0.25">
      <c r="A331" s="90" t="s">
        <v>1407</v>
      </c>
      <c r="B331" t="s">
        <v>1408</v>
      </c>
    </row>
    <row r="332" spans="1:2" x14ac:dyDescent="0.25">
      <c r="A332" s="90" t="s">
        <v>6611</v>
      </c>
      <c r="B332" t="s">
        <v>6612</v>
      </c>
    </row>
    <row r="333" spans="1:2" x14ac:dyDescent="0.25">
      <c r="A333" s="90" t="s">
        <v>1409</v>
      </c>
      <c r="B333" t="s">
        <v>1410</v>
      </c>
    </row>
    <row r="334" spans="1:2" x14ac:dyDescent="0.25">
      <c r="A334" s="90" t="s">
        <v>1412</v>
      </c>
      <c r="B334" t="s">
        <v>1413</v>
      </c>
    </row>
    <row r="335" spans="1:2" x14ac:dyDescent="0.25">
      <c r="A335" s="90" t="s">
        <v>1414</v>
      </c>
      <c r="B335" t="s">
        <v>23342</v>
      </c>
    </row>
    <row r="336" spans="1:2" x14ac:dyDescent="0.25">
      <c r="A336" s="90" t="s">
        <v>1415</v>
      </c>
      <c r="B336" t="s">
        <v>23342</v>
      </c>
    </row>
    <row r="337" spans="1:2" x14ac:dyDescent="0.25">
      <c r="A337" s="90" t="s">
        <v>1319</v>
      </c>
      <c r="B337" t="s">
        <v>1320</v>
      </c>
    </row>
    <row r="338" spans="1:2" x14ac:dyDescent="0.25">
      <c r="A338" s="90" t="s">
        <v>6613</v>
      </c>
      <c r="B338" t="s">
        <v>6614</v>
      </c>
    </row>
    <row r="339" spans="1:2" x14ac:dyDescent="0.25">
      <c r="A339" s="90" t="s">
        <v>1416</v>
      </c>
      <c r="B339" t="s">
        <v>1417</v>
      </c>
    </row>
    <row r="340" spans="1:2" x14ac:dyDescent="0.25">
      <c r="A340" s="90" t="s">
        <v>1418</v>
      </c>
      <c r="B340" t="s">
        <v>1419</v>
      </c>
    </row>
    <row r="341" spans="1:2" x14ac:dyDescent="0.25">
      <c r="A341" s="90" t="s">
        <v>1420</v>
      </c>
      <c r="B341" t="s">
        <v>1184</v>
      </c>
    </row>
    <row r="342" spans="1:2" x14ac:dyDescent="0.25">
      <c r="A342" s="90" t="s">
        <v>1421</v>
      </c>
      <c r="B342" t="s">
        <v>1422</v>
      </c>
    </row>
    <row r="343" spans="1:2" x14ac:dyDescent="0.25">
      <c r="A343" s="90" t="s">
        <v>1423</v>
      </c>
      <c r="B343" t="s">
        <v>1424</v>
      </c>
    </row>
    <row r="344" spans="1:2" x14ac:dyDescent="0.25">
      <c r="A344" s="90" t="s">
        <v>1425</v>
      </c>
      <c r="B344" t="s">
        <v>1426</v>
      </c>
    </row>
    <row r="345" spans="1:2" x14ac:dyDescent="0.25">
      <c r="A345" s="90" t="s">
        <v>1427</v>
      </c>
      <c r="B345" t="s">
        <v>1428</v>
      </c>
    </row>
    <row r="346" spans="1:2" x14ac:dyDescent="0.25">
      <c r="A346" s="90" t="s">
        <v>1429</v>
      </c>
      <c r="B346" t="s">
        <v>1430</v>
      </c>
    </row>
    <row r="347" spans="1:2" x14ac:dyDescent="0.25">
      <c r="A347" s="90" t="s">
        <v>1431</v>
      </c>
      <c r="B347" t="s">
        <v>1430</v>
      </c>
    </row>
    <row r="348" spans="1:2" x14ac:dyDescent="0.25">
      <c r="A348" s="90" t="s">
        <v>1432</v>
      </c>
      <c r="B348" t="s">
        <v>1184</v>
      </c>
    </row>
    <row r="349" spans="1:2" x14ac:dyDescent="0.25">
      <c r="A349" s="90" t="s">
        <v>1433</v>
      </c>
      <c r="B349" t="s">
        <v>1394</v>
      </c>
    </row>
    <row r="350" spans="1:2" x14ac:dyDescent="0.25">
      <c r="A350" s="90" t="s">
        <v>1434</v>
      </c>
      <c r="B350" t="s">
        <v>1435</v>
      </c>
    </row>
    <row r="351" spans="1:2" x14ac:dyDescent="0.25">
      <c r="A351" s="90" t="s">
        <v>1436</v>
      </c>
      <c r="B351" t="s">
        <v>1437</v>
      </c>
    </row>
    <row r="352" spans="1:2" x14ac:dyDescent="0.25">
      <c r="A352" s="90" t="s">
        <v>1438</v>
      </c>
      <c r="B352" t="s">
        <v>1439</v>
      </c>
    </row>
    <row r="353" spans="1:2" x14ac:dyDescent="0.25">
      <c r="A353" s="90" t="s">
        <v>1442</v>
      </c>
      <c r="B353" t="s">
        <v>1443</v>
      </c>
    </row>
    <row r="354" spans="1:2" x14ac:dyDescent="0.25">
      <c r="A354" s="90" t="s">
        <v>1446</v>
      </c>
      <c r="B354" t="s">
        <v>1447</v>
      </c>
    </row>
    <row r="355" spans="1:2" x14ac:dyDescent="0.25">
      <c r="A355" s="90" t="s">
        <v>1448</v>
      </c>
      <c r="B355" t="s">
        <v>1449</v>
      </c>
    </row>
    <row r="356" spans="1:2" x14ac:dyDescent="0.25">
      <c r="A356" s="90" t="s">
        <v>1440</v>
      </c>
      <c r="B356" t="s">
        <v>1441</v>
      </c>
    </row>
    <row r="357" spans="1:2" x14ac:dyDescent="0.25">
      <c r="A357" s="90" t="s">
        <v>6615</v>
      </c>
      <c r="B357" t="s">
        <v>6614</v>
      </c>
    </row>
    <row r="358" spans="1:2" x14ac:dyDescent="0.25">
      <c r="A358" s="90" t="s">
        <v>1450</v>
      </c>
      <c r="B358" t="s">
        <v>23343</v>
      </c>
    </row>
    <row r="359" spans="1:2" x14ac:dyDescent="0.25">
      <c r="A359" s="90" t="s">
        <v>6616</v>
      </c>
      <c r="B359" t="s">
        <v>6617</v>
      </c>
    </row>
    <row r="360" spans="1:2" x14ac:dyDescent="0.25">
      <c r="A360" s="90" t="s">
        <v>6618</v>
      </c>
      <c r="B360" t="s">
        <v>6619</v>
      </c>
    </row>
    <row r="361" spans="1:2" x14ac:dyDescent="0.25">
      <c r="A361" s="90" t="s">
        <v>6620</v>
      </c>
      <c r="B361" t="s">
        <v>6621</v>
      </c>
    </row>
    <row r="362" spans="1:2" x14ac:dyDescent="0.25">
      <c r="A362" s="90" t="s">
        <v>6622</v>
      </c>
      <c r="B362" t="s">
        <v>6623</v>
      </c>
    </row>
    <row r="363" spans="1:2" x14ac:dyDescent="0.25">
      <c r="A363" s="90" t="s">
        <v>1451</v>
      </c>
      <c r="B363" t="s">
        <v>1452</v>
      </c>
    </row>
    <row r="364" spans="1:2" x14ac:dyDescent="0.25">
      <c r="A364" s="90" t="s">
        <v>1453</v>
      </c>
      <c r="B364" t="s">
        <v>1184</v>
      </c>
    </row>
    <row r="365" spans="1:2" x14ac:dyDescent="0.25">
      <c r="A365" s="90" t="s">
        <v>6624</v>
      </c>
      <c r="B365" t="s">
        <v>6612</v>
      </c>
    </row>
    <row r="366" spans="1:2" x14ac:dyDescent="0.25">
      <c r="A366" s="90" t="s">
        <v>1454</v>
      </c>
      <c r="B366" t="s">
        <v>1394</v>
      </c>
    </row>
    <row r="367" spans="1:2" x14ac:dyDescent="0.25">
      <c r="A367" s="90" t="s">
        <v>1455</v>
      </c>
      <c r="B367" t="s">
        <v>23344</v>
      </c>
    </row>
    <row r="368" spans="1:2" x14ac:dyDescent="0.25">
      <c r="A368" s="90" t="s">
        <v>1456</v>
      </c>
      <c r="B368" t="s">
        <v>1457</v>
      </c>
    </row>
    <row r="369" spans="1:2" x14ac:dyDescent="0.25">
      <c r="A369" s="90" t="s">
        <v>1315</v>
      </c>
      <c r="B369" t="s">
        <v>1316</v>
      </c>
    </row>
    <row r="370" spans="1:2" x14ac:dyDescent="0.25">
      <c r="A370" s="90" t="s">
        <v>172</v>
      </c>
      <c r="B370" t="s">
        <v>173</v>
      </c>
    </row>
    <row r="371" spans="1:2" x14ac:dyDescent="0.25">
      <c r="A371" s="90" t="s">
        <v>1458</v>
      </c>
      <c r="B371" t="s">
        <v>1459</v>
      </c>
    </row>
    <row r="372" spans="1:2" x14ac:dyDescent="0.25">
      <c r="A372" s="90" t="s">
        <v>174</v>
      </c>
      <c r="B372" t="s">
        <v>175</v>
      </c>
    </row>
    <row r="373" spans="1:2" x14ac:dyDescent="0.25">
      <c r="A373" s="90" t="s">
        <v>8972</v>
      </c>
      <c r="B373" t="s">
        <v>8973</v>
      </c>
    </row>
    <row r="374" spans="1:2" x14ac:dyDescent="0.25">
      <c r="A374" s="90" t="s">
        <v>1460</v>
      </c>
      <c r="B374" t="s">
        <v>1461</v>
      </c>
    </row>
    <row r="375" spans="1:2" x14ac:dyDescent="0.25">
      <c r="A375" s="90" t="s">
        <v>8974</v>
      </c>
      <c r="B375" t="s">
        <v>8975</v>
      </c>
    </row>
    <row r="376" spans="1:2" x14ac:dyDescent="0.25">
      <c r="A376" t="s">
        <v>14709</v>
      </c>
      <c r="B376" t="s">
        <v>14710</v>
      </c>
    </row>
    <row r="377" spans="1:2" x14ac:dyDescent="0.25">
      <c r="A377" s="90" t="s">
        <v>1462</v>
      </c>
      <c r="B377" t="s">
        <v>1463</v>
      </c>
    </row>
    <row r="378" spans="1:2" x14ac:dyDescent="0.25">
      <c r="A378" s="90" t="s">
        <v>13842</v>
      </c>
      <c r="B378" t="s">
        <v>13843</v>
      </c>
    </row>
    <row r="379" spans="1:2" x14ac:dyDescent="0.25">
      <c r="A379" t="s">
        <v>14711</v>
      </c>
      <c r="B379" t="s">
        <v>14712</v>
      </c>
    </row>
    <row r="380" spans="1:2" x14ac:dyDescent="0.25">
      <c r="A380" s="90" t="s">
        <v>1464</v>
      </c>
      <c r="B380" t="s">
        <v>1465</v>
      </c>
    </row>
    <row r="381" spans="1:2" x14ac:dyDescent="0.25">
      <c r="A381" s="90" t="s">
        <v>1466</v>
      </c>
      <c r="B381" t="s">
        <v>1467</v>
      </c>
    </row>
    <row r="382" spans="1:2" x14ac:dyDescent="0.25">
      <c r="A382" s="90" t="s">
        <v>1468</v>
      </c>
      <c r="B382" t="s">
        <v>1469</v>
      </c>
    </row>
    <row r="383" spans="1:2" x14ac:dyDescent="0.25">
      <c r="A383" s="90" t="s">
        <v>1470</v>
      </c>
      <c r="B383" t="s">
        <v>23345</v>
      </c>
    </row>
    <row r="384" spans="1:2" x14ac:dyDescent="0.25">
      <c r="A384" s="90" t="s">
        <v>1471</v>
      </c>
      <c r="B384" t="s">
        <v>1472</v>
      </c>
    </row>
    <row r="385" spans="1:2" x14ac:dyDescent="0.25">
      <c r="A385" s="90" t="s">
        <v>1473</v>
      </c>
      <c r="B385" t="s">
        <v>23346</v>
      </c>
    </row>
    <row r="386" spans="1:2" x14ac:dyDescent="0.25">
      <c r="A386" s="90" t="s">
        <v>1474</v>
      </c>
      <c r="B386" t="s">
        <v>23347</v>
      </c>
    </row>
    <row r="387" spans="1:2" x14ac:dyDescent="0.25">
      <c r="A387" s="90" t="s">
        <v>1475</v>
      </c>
      <c r="B387" t="s">
        <v>23348</v>
      </c>
    </row>
    <row r="388" spans="1:2" x14ac:dyDescent="0.25">
      <c r="A388" s="90" t="s">
        <v>1476</v>
      </c>
      <c r="B388" t="s">
        <v>23349</v>
      </c>
    </row>
    <row r="389" spans="1:2" x14ac:dyDescent="0.25">
      <c r="A389" s="90" t="s">
        <v>1477</v>
      </c>
      <c r="B389" t="s">
        <v>1394</v>
      </c>
    </row>
    <row r="390" spans="1:2" x14ac:dyDescent="0.25">
      <c r="A390" s="90" t="s">
        <v>12283</v>
      </c>
      <c r="B390" t="s">
        <v>12284</v>
      </c>
    </row>
    <row r="391" spans="1:2" x14ac:dyDescent="0.25">
      <c r="A391" s="90" t="s">
        <v>1478</v>
      </c>
      <c r="B391" t="s">
        <v>1479</v>
      </c>
    </row>
    <row r="392" spans="1:2" x14ac:dyDescent="0.25">
      <c r="A392" s="90" t="s">
        <v>1482</v>
      </c>
      <c r="B392" t="s">
        <v>23350</v>
      </c>
    </row>
    <row r="393" spans="1:2" x14ac:dyDescent="0.25">
      <c r="A393" s="90" t="s">
        <v>1483</v>
      </c>
      <c r="B393" t="s">
        <v>1394</v>
      </c>
    </row>
    <row r="394" spans="1:2" x14ac:dyDescent="0.25">
      <c r="A394" s="90" t="s">
        <v>1484</v>
      </c>
      <c r="B394" t="s">
        <v>1394</v>
      </c>
    </row>
    <row r="395" spans="1:2" x14ac:dyDescent="0.25">
      <c r="A395" s="90" t="s">
        <v>1485</v>
      </c>
      <c r="B395" t="s">
        <v>1486</v>
      </c>
    </row>
    <row r="396" spans="1:2" x14ac:dyDescent="0.25">
      <c r="A396" s="90" t="s">
        <v>1487</v>
      </c>
      <c r="B396" t="s">
        <v>23351</v>
      </c>
    </row>
    <row r="397" spans="1:2" x14ac:dyDescent="0.25">
      <c r="A397" s="90" t="s">
        <v>1488</v>
      </c>
      <c r="B397" t="s">
        <v>23352</v>
      </c>
    </row>
    <row r="398" spans="1:2" x14ac:dyDescent="0.25">
      <c r="A398" s="90" t="s">
        <v>1489</v>
      </c>
      <c r="B398" t="s">
        <v>23353</v>
      </c>
    </row>
    <row r="399" spans="1:2" x14ac:dyDescent="0.25">
      <c r="A399" s="90" t="s">
        <v>1490</v>
      </c>
      <c r="B399" t="s">
        <v>23354</v>
      </c>
    </row>
    <row r="400" spans="1:2" x14ac:dyDescent="0.25">
      <c r="A400" s="90" t="s">
        <v>1491</v>
      </c>
      <c r="B400" t="s">
        <v>23355</v>
      </c>
    </row>
    <row r="401" spans="1:2" x14ac:dyDescent="0.25">
      <c r="A401" s="90" t="s">
        <v>1492</v>
      </c>
      <c r="B401" t="s">
        <v>23356</v>
      </c>
    </row>
    <row r="402" spans="1:2" x14ac:dyDescent="0.25">
      <c r="A402" s="90" t="s">
        <v>176</v>
      </c>
      <c r="B402" t="s">
        <v>1394</v>
      </c>
    </row>
    <row r="403" spans="1:2" x14ac:dyDescent="0.25">
      <c r="A403" s="90" t="s">
        <v>1493</v>
      </c>
      <c r="B403" t="s">
        <v>1394</v>
      </c>
    </row>
    <row r="404" spans="1:2" x14ac:dyDescent="0.25">
      <c r="A404" s="90" t="s">
        <v>1494</v>
      </c>
      <c r="B404" t="s">
        <v>1394</v>
      </c>
    </row>
    <row r="405" spans="1:2" x14ac:dyDescent="0.25">
      <c r="A405" s="90" t="s">
        <v>8087</v>
      </c>
      <c r="B405" t="s">
        <v>8088</v>
      </c>
    </row>
    <row r="406" spans="1:2" x14ac:dyDescent="0.25">
      <c r="A406" s="90" t="s">
        <v>1495</v>
      </c>
      <c r="B406" t="s">
        <v>1496</v>
      </c>
    </row>
    <row r="407" spans="1:2" x14ac:dyDescent="0.25">
      <c r="A407" s="90" t="s">
        <v>1497</v>
      </c>
      <c r="B407" t="s">
        <v>1498</v>
      </c>
    </row>
    <row r="408" spans="1:2" x14ac:dyDescent="0.25">
      <c r="A408" s="90" t="s">
        <v>6217</v>
      </c>
      <c r="B408" t="s">
        <v>6218</v>
      </c>
    </row>
    <row r="409" spans="1:2" x14ac:dyDescent="0.25">
      <c r="A409" s="90" t="s">
        <v>1499</v>
      </c>
      <c r="B409" t="s">
        <v>1500</v>
      </c>
    </row>
    <row r="410" spans="1:2" x14ac:dyDescent="0.25">
      <c r="A410" s="90" t="s">
        <v>1501</v>
      </c>
      <c r="B410" t="s">
        <v>1502</v>
      </c>
    </row>
    <row r="411" spans="1:2" x14ac:dyDescent="0.25">
      <c r="A411" s="90" t="s">
        <v>6219</v>
      </c>
      <c r="B411" t="s">
        <v>6220</v>
      </c>
    </row>
    <row r="412" spans="1:2" x14ac:dyDescent="0.25">
      <c r="A412" s="90" t="s">
        <v>1503</v>
      </c>
      <c r="B412" t="s">
        <v>1504</v>
      </c>
    </row>
    <row r="413" spans="1:2" x14ac:dyDescent="0.25">
      <c r="A413" s="90" t="s">
        <v>1505</v>
      </c>
      <c r="B413" t="s">
        <v>23357</v>
      </c>
    </row>
    <row r="414" spans="1:2" x14ac:dyDescent="0.25">
      <c r="A414" s="90" t="s">
        <v>1506</v>
      </c>
      <c r="B414" t="s">
        <v>1394</v>
      </c>
    </row>
    <row r="415" spans="1:2" x14ac:dyDescent="0.25">
      <c r="A415" s="90" t="s">
        <v>1507</v>
      </c>
      <c r="B415" t="s">
        <v>1508</v>
      </c>
    </row>
    <row r="416" spans="1:2" x14ac:dyDescent="0.25">
      <c r="A416" s="90" t="s">
        <v>1511</v>
      </c>
      <c r="B416" t="s">
        <v>23358</v>
      </c>
    </row>
    <row r="417" spans="1:2" x14ac:dyDescent="0.25">
      <c r="A417" s="90" t="s">
        <v>1512</v>
      </c>
      <c r="B417" t="s">
        <v>1513</v>
      </c>
    </row>
    <row r="418" spans="1:2" x14ac:dyDescent="0.25">
      <c r="A418" s="90" t="s">
        <v>1514</v>
      </c>
      <c r="B418" t="s">
        <v>1515</v>
      </c>
    </row>
    <row r="419" spans="1:2" x14ac:dyDescent="0.25">
      <c r="A419" s="90" t="s">
        <v>1548</v>
      </c>
      <c r="B419" t="s">
        <v>1549</v>
      </c>
    </row>
    <row r="420" spans="1:2" x14ac:dyDescent="0.25">
      <c r="A420" s="90" t="s">
        <v>1516</v>
      </c>
      <c r="B420" t="s">
        <v>23359</v>
      </c>
    </row>
    <row r="421" spans="1:2" x14ac:dyDescent="0.25">
      <c r="A421" s="90" t="s">
        <v>1517</v>
      </c>
      <c r="B421" t="s">
        <v>1518</v>
      </c>
    </row>
    <row r="422" spans="1:2" x14ac:dyDescent="0.25">
      <c r="A422" s="90" t="s">
        <v>1519</v>
      </c>
      <c r="B422" t="s">
        <v>1520</v>
      </c>
    </row>
    <row r="423" spans="1:2" x14ac:dyDescent="0.25">
      <c r="A423" s="90" t="s">
        <v>1521</v>
      </c>
      <c r="B423" t="s">
        <v>23360</v>
      </c>
    </row>
    <row r="424" spans="1:2" x14ac:dyDescent="0.25">
      <c r="A424" s="90" t="s">
        <v>1523</v>
      </c>
      <c r="B424" t="s">
        <v>1524</v>
      </c>
    </row>
    <row r="425" spans="1:2" x14ac:dyDescent="0.25">
      <c r="A425" s="90" t="s">
        <v>1527</v>
      </c>
      <c r="B425" t="s">
        <v>1528</v>
      </c>
    </row>
    <row r="426" spans="1:2" x14ac:dyDescent="0.25">
      <c r="A426" s="90" t="s">
        <v>1529</v>
      </c>
      <c r="B426" t="s">
        <v>1530</v>
      </c>
    </row>
    <row r="427" spans="1:2" x14ac:dyDescent="0.25">
      <c r="A427" s="90" t="s">
        <v>1531</v>
      </c>
      <c r="B427" t="s">
        <v>1532</v>
      </c>
    </row>
    <row r="428" spans="1:2" x14ac:dyDescent="0.25">
      <c r="A428" s="90" t="s">
        <v>1533</v>
      </c>
      <c r="B428" t="s">
        <v>1534</v>
      </c>
    </row>
    <row r="429" spans="1:2" x14ac:dyDescent="0.25">
      <c r="A429" s="90" t="s">
        <v>1535</v>
      </c>
      <c r="B429" t="s">
        <v>23361</v>
      </c>
    </row>
    <row r="430" spans="1:2" x14ac:dyDescent="0.25">
      <c r="A430" s="90" t="s">
        <v>1536</v>
      </c>
      <c r="B430" t="s">
        <v>1537</v>
      </c>
    </row>
    <row r="431" spans="1:2" x14ac:dyDescent="0.25">
      <c r="A431" s="90" t="s">
        <v>1538</v>
      </c>
      <c r="B431" t="s">
        <v>23362</v>
      </c>
    </row>
    <row r="432" spans="1:2" x14ac:dyDescent="0.25">
      <c r="A432" s="90" t="s">
        <v>1539</v>
      </c>
      <c r="B432" t="s">
        <v>1540</v>
      </c>
    </row>
    <row r="433" spans="1:2" x14ac:dyDescent="0.25">
      <c r="A433" s="90" t="s">
        <v>1543</v>
      </c>
      <c r="B433" t="s">
        <v>23363</v>
      </c>
    </row>
    <row r="434" spans="1:2" x14ac:dyDescent="0.25">
      <c r="A434" s="90" t="s">
        <v>1545</v>
      </c>
      <c r="B434" t="s">
        <v>23364</v>
      </c>
    </row>
    <row r="435" spans="1:2" x14ac:dyDescent="0.25">
      <c r="A435" s="90" t="s">
        <v>1546</v>
      </c>
      <c r="B435" t="s">
        <v>23365</v>
      </c>
    </row>
    <row r="436" spans="1:2" x14ac:dyDescent="0.25">
      <c r="A436" s="90" t="s">
        <v>1547</v>
      </c>
      <c r="B436" t="s">
        <v>23366</v>
      </c>
    </row>
    <row r="437" spans="1:2" x14ac:dyDescent="0.25">
      <c r="A437" s="90" t="s">
        <v>178</v>
      </c>
      <c r="B437" t="s">
        <v>179</v>
      </c>
    </row>
    <row r="438" spans="1:2" x14ac:dyDescent="0.25">
      <c r="A438" s="90" t="s">
        <v>1555</v>
      </c>
      <c r="B438" t="s">
        <v>1556</v>
      </c>
    </row>
    <row r="439" spans="1:2" x14ac:dyDescent="0.25">
      <c r="A439" s="90" t="s">
        <v>1557</v>
      </c>
      <c r="B439" t="s">
        <v>1394</v>
      </c>
    </row>
    <row r="440" spans="1:2" x14ac:dyDescent="0.25">
      <c r="A440" s="90" t="s">
        <v>1558</v>
      </c>
      <c r="B440" t="s">
        <v>23330</v>
      </c>
    </row>
    <row r="441" spans="1:2" x14ac:dyDescent="0.25">
      <c r="A441" s="90" t="s">
        <v>1559</v>
      </c>
      <c r="B441" t="s">
        <v>1560</v>
      </c>
    </row>
    <row r="442" spans="1:2" x14ac:dyDescent="0.25">
      <c r="A442" s="90" t="s">
        <v>1561</v>
      </c>
      <c r="B442" t="s">
        <v>1562</v>
      </c>
    </row>
    <row r="443" spans="1:2" x14ac:dyDescent="0.25">
      <c r="A443" s="90" t="s">
        <v>1563</v>
      </c>
      <c r="B443" t="s">
        <v>1394</v>
      </c>
    </row>
    <row r="444" spans="1:2" x14ac:dyDescent="0.25">
      <c r="A444" s="90" t="s">
        <v>1564</v>
      </c>
      <c r="B444" t="s">
        <v>1565</v>
      </c>
    </row>
    <row r="445" spans="1:2" x14ac:dyDescent="0.25">
      <c r="A445" s="90" t="s">
        <v>1566</v>
      </c>
      <c r="B445" t="s">
        <v>1567</v>
      </c>
    </row>
    <row r="446" spans="1:2" x14ac:dyDescent="0.25">
      <c r="A446" s="90" t="s">
        <v>1568</v>
      </c>
      <c r="B446" t="s">
        <v>1569</v>
      </c>
    </row>
    <row r="447" spans="1:2" x14ac:dyDescent="0.25">
      <c r="A447" s="90" t="s">
        <v>1571</v>
      </c>
      <c r="B447" t="s">
        <v>23367</v>
      </c>
    </row>
    <row r="448" spans="1:2" x14ac:dyDescent="0.25">
      <c r="A448" s="90" t="s">
        <v>1574</v>
      </c>
      <c r="B448" t="s">
        <v>1575</v>
      </c>
    </row>
    <row r="449" spans="1:2" x14ac:dyDescent="0.25">
      <c r="A449" s="90" t="s">
        <v>1576</v>
      </c>
      <c r="B449" t="s">
        <v>1577</v>
      </c>
    </row>
    <row r="450" spans="1:2" x14ac:dyDescent="0.25">
      <c r="A450" s="90" t="s">
        <v>1579</v>
      </c>
      <c r="B450" t="s">
        <v>1580</v>
      </c>
    </row>
    <row r="451" spans="1:2" x14ac:dyDescent="0.25">
      <c r="A451" s="90" t="s">
        <v>1592</v>
      </c>
      <c r="B451" t="s">
        <v>1593</v>
      </c>
    </row>
    <row r="452" spans="1:2" x14ac:dyDescent="0.25">
      <c r="A452" s="90" t="s">
        <v>1594</v>
      </c>
      <c r="B452" t="s">
        <v>1595</v>
      </c>
    </row>
    <row r="453" spans="1:2" x14ac:dyDescent="0.25">
      <c r="A453" s="90" t="s">
        <v>1598</v>
      </c>
      <c r="B453" t="s">
        <v>23368</v>
      </c>
    </row>
    <row r="454" spans="1:2" x14ac:dyDescent="0.25">
      <c r="A454" s="90" t="s">
        <v>1599</v>
      </c>
      <c r="B454" t="s">
        <v>1600</v>
      </c>
    </row>
    <row r="455" spans="1:2" x14ac:dyDescent="0.25">
      <c r="A455" s="90" t="s">
        <v>1601</v>
      </c>
      <c r="B455" t="s">
        <v>1602</v>
      </c>
    </row>
    <row r="456" spans="1:2" x14ac:dyDescent="0.25">
      <c r="A456" s="90" t="s">
        <v>1603</v>
      </c>
      <c r="B456" t="s">
        <v>1604</v>
      </c>
    </row>
    <row r="457" spans="1:2" x14ac:dyDescent="0.25">
      <c r="A457" s="90" t="s">
        <v>1606</v>
      </c>
      <c r="B457" t="s">
        <v>1607</v>
      </c>
    </row>
    <row r="458" spans="1:2" x14ac:dyDescent="0.25">
      <c r="A458" s="90" t="s">
        <v>1570</v>
      </c>
      <c r="B458" t="s">
        <v>1569</v>
      </c>
    </row>
    <row r="459" spans="1:2" x14ac:dyDescent="0.25">
      <c r="A459" s="90" t="s">
        <v>1608</v>
      </c>
      <c r="B459" t="s">
        <v>1609</v>
      </c>
    </row>
    <row r="460" spans="1:2" x14ac:dyDescent="0.25">
      <c r="A460" s="90" t="s">
        <v>1610</v>
      </c>
      <c r="B460" t="s">
        <v>1394</v>
      </c>
    </row>
    <row r="461" spans="1:2" x14ac:dyDescent="0.25">
      <c r="A461" s="90" t="s">
        <v>1611</v>
      </c>
      <c r="B461" t="s">
        <v>1612</v>
      </c>
    </row>
    <row r="462" spans="1:2" x14ac:dyDescent="0.25">
      <c r="A462" s="90" t="s">
        <v>1613</v>
      </c>
      <c r="B462" t="s">
        <v>1614</v>
      </c>
    </row>
    <row r="463" spans="1:2" x14ac:dyDescent="0.25">
      <c r="A463" s="90" t="s">
        <v>1616</v>
      </c>
      <c r="B463" t="s">
        <v>1617</v>
      </c>
    </row>
    <row r="464" spans="1:2" x14ac:dyDescent="0.25">
      <c r="A464" s="90" t="s">
        <v>1620</v>
      </c>
      <c r="B464" t="s">
        <v>1621</v>
      </c>
    </row>
    <row r="465" spans="1:2" x14ac:dyDescent="0.25">
      <c r="A465" s="90" t="s">
        <v>1622</v>
      </c>
      <c r="B465" t="s">
        <v>23369</v>
      </c>
    </row>
    <row r="466" spans="1:2" x14ac:dyDescent="0.25">
      <c r="A466" s="90" t="s">
        <v>1989</v>
      </c>
      <c r="B466" t="s">
        <v>1990</v>
      </c>
    </row>
    <row r="467" spans="1:2" x14ac:dyDescent="0.25">
      <c r="A467" s="90" t="s">
        <v>13844</v>
      </c>
      <c r="B467" t="s">
        <v>13845</v>
      </c>
    </row>
    <row r="468" spans="1:2" x14ac:dyDescent="0.25">
      <c r="A468" s="90" t="s">
        <v>1623</v>
      </c>
      <c r="B468" t="s">
        <v>1624</v>
      </c>
    </row>
    <row r="469" spans="1:2" x14ac:dyDescent="0.25">
      <c r="A469" s="90" t="s">
        <v>1625</v>
      </c>
      <c r="B469" t="s">
        <v>1626</v>
      </c>
    </row>
    <row r="470" spans="1:2" x14ac:dyDescent="0.25">
      <c r="A470" s="90" t="s">
        <v>1640</v>
      </c>
      <c r="B470" t="s">
        <v>1641</v>
      </c>
    </row>
    <row r="471" spans="1:2" x14ac:dyDescent="0.25">
      <c r="A471" s="90" t="s">
        <v>1628</v>
      </c>
      <c r="B471" t="s">
        <v>1629</v>
      </c>
    </row>
    <row r="472" spans="1:2" x14ac:dyDescent="0.25">
      <c r="A472" s="90" t="s">
        <v>1630</v>
      </c>
      <c r="B472" t="s">
        <v>1631</v>
      </c>
    </row>
    <row r="473" spans="1:2" x14ac:dyDescent="0.25">
      <c r="A473" s="90" t="s">
        <v>14061</v>
      </c>
      <c r="B473" t="s">
        <v>14062</v>
      </c>
    </row>
    <row r="474" spans="1:2" x14ac:dyDescent="0.25">
      <c r="A474" s="90" t="s">
        <v>1633</v>
      </c>
      <c r="B474" t="s">
        <v>1634</v>
      </c>
    </row>
    <row r="475" spans="1:2" x14ac:dyDescent="0.25">
      <c r="A475" s="90" t="s">
        <v>1635</v>
      </c>
      <c r="B475" t="s">
        <v>1636</v>
      </c>
    </row>
    <row r="476" spans="1:2" x14ac:dyDescent="0.25">
      <c r="A476" s="90" t="s">
        <v>1642</v>
      </c>
      <c r="B476" t="s">
        <v>23370</v>
      </c>
    </row>
    <row r="477" spans="1:2" x14ac:dyDescent="0.25">
      <c r="A477" s="90" t="s">
        <v>1643</v>
      </c>
      <c r="B477" t="s">
        <v>1644</v>
      </c>
    </row>
    <row r="478" spans="1:2" x14ac:dyDescent="0.25">
      <c r="A478" s="90" t="s">
        <v>1645</v>
      </c>
      <c r="B478" t="s">
        <v>1646</v>
      </c>
    </row>
    <row r="479" spans="1:2" x14ac:dyDescent="0.25">
      <c r="A479" s="90" t="s">
        <v>1525</v>
      </c>
      <c r="B479" t="s">
        <v>1526</v>
      </c>
    </row>
    <row r="480" spans="1:2" x14ac:dyDescent="0.25">
      <c r="A480" s="90" t="s">
        <v>1647</v>
      </c>
      <c r="B480" t="s">
        <v>1648</v>
      </c>
    </row>
    <row r="481" spans="1:2" x14ac:dyDescent="0.25">
      <c r="A481" s="90" t="s">
        <v>1649</v>
      </c>
      <c r="B481" t="s">
        <v>1650</v>
      </c>
    </row>
    <row r="482" spans="1:2" x14ac:dyDescent="0.25">
      <c r="A482" s="90" t="s">
        <v>1651</v>
      </c>
      <c r="B482" t="s">
        <v>1652</v>
      </c>
    </row>
    <row r="483" spans="1:2" x14ac:dyDescent="0.25">
      <c r="A483" s="90" t="s">
        <v>1653</v>
      </c>
      <c r="B483" t="s">
        <v>1394</v>
      </c>
    </row>
    <row r="484" spans="1:2" x14ac:dyDescent="0.25">
      <c r="A484" s="90" t="s">
        <v>180</v>
      </c>
      <c r="B484" t="s">
        <v>181</v>
      </c>
    </row>
    <row r="485" spans="1:2" x14ac:dyDescent="0.25">
      <c r="A485" s="90" t="s">
        <v>1654</v>
      </c>
      <c r="B485" t="s">
        <v>1394</v>
      </c>
    </row>
    <row r="486" spans="1:2" x14ac:dyDescent="0.25">
      <c r="A486" s="90" t="s">
        <v>1655</v>
      </c>
      <c r="B486" t="s">
        <v>1394</v>
      </c>
    </row>
    <row r="487" spans="1:2" x14ac:dyDescent="0.25">
      <c r="A487" s="90" t="s">
        <v>1656</v>
      </c>
      <c r="B487" t="s">
        <v>1394</v>
      </c>
    </row>
    <row r="488" spans="1:2" x14ac:dyDescent="0.25">
      <c r="A488" s="90" t="s">
        <v>1657</v>
      </c>
      <c r="B488" t="s">
        <v>1394</v>
      </c>
    </row>
    <row r="489" spans="1:2" x14ac:dyDescent="0.25">
      <c r="A489" s="90" t="s">
        <v>1658</v>
      </c>
      <c r="B489" t="s">
        <v>23371</v>
      </c>
    </row>
    <row r="490" spans="1:2" x14ac:dyDescent="0.25">
      <c r="A490" s="90" t="s">
        <v>1660</v>
      </c>
      <c r="B490" t="s">
        <v>23372</v>
      </c>
    </row>
    <row r="491" spans="1:2" x14ac:dyDescent="0.25">
      <c r="A491" s="90" t="s">
        <v>1637</v>
      </c>
      <c r="B491" t="s">
        <v>1636</v>
      </c>
    </row>
    <row r="492" spans="1:2" x14ac:dyDescent="0.25">
      <c r="A492" s="90" t="s">
        <v>1661</v>
      </c>
      <c r="B492" t="s">
        <v>23373</v>
      </c>
    </row>
    <row r="493" spans="1:2" x14ac:dyDescent="0.25">
      <c r="A493" s="90" t="s">
        <v>14063</v>
      </c>
      <c r="B493" t="s">
        <v>14064</v>
      </c>
    </row>
    <row r="494" spans="1:2" x14ac:dyDescent="0.25">
      <c r="A494" s="90" t="s">
        <v>1662</v>
      </c>
      <c r="B494" t="s">
        <v>1663</v>
      </c>
    </row>
    <row r="495" spans="1:2" x14ac:dyDescent="0.25">
      <c r="A495" s="90" t="s">
        <v>1664</v>
      </c>
      <c r="B495" t="s">
        <v>1665</v>
      </c>
    </row>
    <row r="496" spans="1:2" x14ac:dyDescent="0.25">
      <c r="A496" s="90" t="s">
        <v>1666</v>
      </c>
      <c r="B496" t="s">
        <v>1667</v>
      </c>
    </row>
    <row r="497" spans="1:2" x14ac:dyDescent="0.25">
      <c r="A497" s="90" t="s">
        <v>12466</v>
      </c>
      <c r="B497" t="s">
        <v>12467</v>
      </c>
    </row>
    <row r="498" spans="1:2" x14ac:dyDescent="0.25">
      <c r="A498" s="90" t="s">
        <v>1668</v>
      </c>
      <c r="B498" t="s">
        <v>1669</v>
      </c>
    </row>
    <row r="499" spans="1:2" x14ac:dyDescent="0.25">
      <c r="A499" s="90" t="s">
        <v>1672</v>
      </c>
      <c r="B499" t="s">
        <v>1673</v>
      </c>
    </row>
    <row r="500" spans="1:2" x14ac:dyDescent="0.25">
      <c r="A500" s="90" t="s">
        <v>1674</v>
      </c>
      <c r="B500" t="s">
        <v>1675</v>
      </c>
    </row>
    <row r="501" spans="1:2" x14ac:dyDescent="0.25">
      <c r="A501" s="90" t="s">
        <v>1676</v>
      </c>
      <c r="B501" t="s">
        <v>1677</v>
      </c>
    </row>
    <row r="502" spans="1:2" x14ac:dyDescent="0.25">
      <c r="A502" s="90" t="s">
        <v>1638</v>
      </c>
      <c r="B502" t="s">
        <v>1636</v>
      </c>
    </row>
    <row r="503" spans="1:2" x14ac:dyDescent="0.25">
      <c r="A503" s="90" t="s">
        <v>1678</v>
      </c>
      <c r="B503" t="s">
        <v>1679</v>
      </c>
    </row>
    <row r="504" spans="1:2" x14ac:dyDescent="0.25">
      <c r="A504" s="90" t="s">
        <v>1659</v>
      </c>
      <c r="B504" t="s">
        <v>1394</v>
      </c>
    </row>
    <row r="505" spans="1:2" x14ac:dyDescent="0.25">
      <c r="A505" s="90" t="s">
        <v>1682</v>
      </c>
      <c r="B505" t="s">
        <v>1394</v>
      </c>
    </row>
    <row r="506" spans="1:2" x14ac:dyDescent="0.25">
      <c r="A506" s="90" t="s">
        <v>1683</v>
      </c>
      <c r="B506" t="s">
        <v>23374</v>
      </c>
    </row>
    <row r="507" spans="1:2" x14ac:dyDescent="0.25">
      <c r="A507" s="90" t="s">
        <v>1684</v>
      </c>
      <c r="B507" t="s">
        <v>1685</v>
      </c>
    </row>
    <row r="508" spans="1:2" x14ac:dyDescent="0.25">
      <c r="A508" s="90" t="s">
        <v>1686</v>
      </c>
      <c r="B508" t="s">
        <v>23375</v>
      </c>
    </row>
    <row r="509" spans="1:2" x14ac:dyDescent="0.25">
      <c r="A509" s="90" t="s">
        <v>1814</v>
      </c>
      <c r="B509" t="s">
        <v>1815</v>
      </c>
    </row>
    <row r="510" spans="1:2" x14ac:dyDescent="0.25">
      <c r="A510" s="90" t="s">
        <v>1688</v>
      </c>
      <c r="B510" t="s">
        <v>1689</v>
      </c>
    </row>
    <row r="511" spans="1:2" x14ac:dyDescent="0.25">
      <c r="A511" s="90" t="s">
        <v>1690</v>
      </c>
      <c r="B511" t="s">
        <v>1691</v>
      </c>
    </row>
    <row r="512" spans="1:2" x14ac:dyDescent="0.25">
      <c r="A512" s="90" t="s">
        <v>1692</v>
      </c>
      <c r="B512" t="s">
        <v>1693</v>
      </c>
    </row>
    <row r="513" spans="1:2" x14ac:dyDescent="0.25">
      <c r="A513" s="90" t="s">
        <v>1694</v>
      </c>
      <c r="B513" t="s">
        <v>1695</v>
      </c>
    </row>
    <row r="514" spans="1:2" x14ac:dyDescent="0.25">
      <c r="A514" s="90" t="s">
        <v>1816</v>
      </c>
      <c r="B514" t="s">
        <v>1817</v>
      </c>
    </row>
    <row r="515" spans="1:2" x14ac:dyDescent="0.25">
      <c r="A515" s="90" t="s">
        <v>1696</v>
      </c>
      <c r="B515" t="s">
        <v>1697</v>
      </c>
    </row>
    <row r="516" spans="1:2" x14ac:dyDescent="0.25">
      <c r="A516" s="90" t="s">
        <v>1698</v>
      </c>
      <c r="B516" t="s">
        <v>1699</v>
      </c>
    </row>
    <row r="517" spans="1:2" x14ac:dyDescent="0.25">
      <c r="A517" s="90" t="s">
        <v>1700</v>
      </c>
      <c r="B517" t="s">
        <v>1701</v>
      </c>
    </row>
    <row r="518" spans="1:2" x14ac:dyDescent="0.25">
      <c r="A518" s="90" t="s">
        <v>1818</v>
      </c>
      <c r="B518" t="s">
        <v>1819</v>
      </c>
    </row>
    <row r="519" spans="1:2" x14ac:dyDescent="0.25">
      <c r="A519" s="90" t="s">
        <v>1702</v>
      </c>
      <c r="B519" t="s">
        <v>1703</v>
      </c>
    </row>
    <row r="520" spans="1:2" x14ac:dyDescent="0.25">
      <c r="A520" s="90" t="s">
        <v>1704</v>
      </c>
      <c r="B520" t="s">
        <v>1705</v>
      </c>
    </row>
    <row r="521" spans="1:2" x14ac:dyDescent="0.25">
      <c r="A521" s="90" t="s">
        <v>1706</v>
      </c>
      <c r="B521" t="s">
        <v>1707</v>
      </c>
    </row>
    <row r="522" spans="1:2" x14ac:dyDescent="0.25">
      <c r="A522" s="90" t="s">
        <v>1708</v>
      </c>
      <c r="B522" t="s">
        <v>1709</v>
      </c>
    </row>
    <row r="523" spans="1:2" x14ac:dyDescent="0.25">
      <c r="A523" s="90" t="s">
        <v>1716</v>
      </c>
      <c r="B523" t="s">
        <v>1717</v>
      </c>
    </row>
    <row r="524" spans="1:2" x14ac:dyDescent="0.25">
      <c r="A524" s="90" t="s">
        <v>1718</v>
      </c>
      <c r="B524" t="s">
        <v>1719</v>
      </c>
    </row>
    <row r="525" spans="1:2" x14ac:dyDescent="0.25">
      <c r="A525" s="90" t="s">
        <v>1720</v>
      </c>
      <c r="B525" t="s">
        <v>1721</v>
      </c>
    </row>
    <row r="526" spans="1:2" x14ac:dyDescent="0.25">
      <c r="A526" s="90" t="s">
        <v>14065</v>
      </c>
      <c r="B526" t="s">
        <v>14066</v>
      </c>
    </row>
    <row r="527" spans="1:2" x14ac:dyDescent="0.25">
      <c r="A527" s="90" t="s">
        <v>14067</v>
      </c>
      <c r="B527" t="s">
        <v>14068</v>
      </c>
    </row>
    <row r="528" spans="1:2" x14ac:dyDescent="0.25">
      <c r="A528" s="90" t="s">
        <v>14069</v>
      </c>
      <c r="B528" t="s">
        <v>14070</v>
      </c>
    </row>
    <row r="529" spans="1:2" x14ac:dyDescent="0.25">
      <c r="A529" s="90" t="s">
        <v>14071</v>
      </c>
      <c r="B529" t="s">
        <v>14072</v>
      </c>
    </row>
    <row r="530" spans="1:2" x14ac:dyDescent="0.25">
      <c r="A530" s="90" t="s">
        <v>14073</v>
      </c>
      <c r="B530" t="s">
        <v>14074</v>
      </c>
    </row>
    <row r="531" spans="1:2" x14ac:dyDescent="0.25">
      <c r="A531" s="90" t="s">
        <v>14075</v>
      </c>
      <c r="B531" t="s">
        <v>14076</v>
      </c>
    </row>
    <row r="532" spans="1:2" x14ac:dyDescent="0.25">
      <c r="A532" s="90" t="s">
        <v>14077</v>
      </c>
      <c r="B532" t="s">
        <v>14078</v>
      </c>
    </row>
    <row r="533" spans="1:2" x14ac:dyDescent="0.25">
      <c r="A533" s="90" t="s">
        <v>14079</v>
      </c>
      <c r="B533" t="s">
        <v>14080</v>
      </c>
    </row>
    <row r="534" spans="1:2" x14ac:dyDescent="0.25">
      <c r="A534" s="90" t="s">
        <v>14081</v>
      </c>
      <c r="B534" t="s">
        <v>14082</v>
      </c>
    </row>
    <row r="535" spans="1:2" x14ac:dyDescent="0.25">
      <c r="A535" s="90" t="s">
        <v>14083</v>
      </c>
      <c r="B535" t="s">
        <v>14084</v>
      </c>
    </row>
    <row r="536" spans="1:2" x14ac:dyDescent="0.25">
      <c r="A536" s="90" t="s">
        <v>14085</v>
      </c>
      <c r="B536" t="s">
        <v>14086</v>
      </c>
    </row>
    <row r="537" spans="1:2" x14ac:dyDescent="0.25">
      <c r="A537" s="90" t="s">
        <v>14087</v>
      </c>
      <c r="B537" t="s">
        <v>14088</v>
      </c>
    </row>
    <row r="538" spans="1:2" x14ac:dyDescent="0.25">
      <c r="A538" s="90" t="s">
        <v>14089</v>
      </c>
      <c r="B538" t="s">
        <v>14090</v>
      </c>
    </row>
    <row r="539" spans="1:2" x14ac:dyDescent="0.25">
      <c r="A539" s="90" t="s">
        <v>14091</v>
      </c>
      <c r="B539" t="s">
        <v>14092</v>
      </c>
    </row>
    <row r="540" spans="1:2" x14ac:dyDescent="0.25">
      <c r="A540" s="90" t="s">
        <v>1710</v>
      </c>
      <c r="B540" t="s">
        <v>1711</v>
      </c>
    </row>
    <row r="541" spans="1:2" x14ac:dyDescent="0.25">
      <c r="A541" s="90" t="s">
        <v>1722</v>
      </c>
      <c r="B541" t="s">
        <v>1723</v>
      </c>
    </row>
    <row r="542" spans="1:2" x14ac:dyDescent="0.25">
      <c r="A542" s="90" t="s">
        <v>1724</v>
      </c>
      <c r="B542" t="s">
        <v>1725</v>
      </c>
    </row>
    <row r="543" spans="1:2" x14ac:dyDescent="0.25">
      <c r="A543" s="90" t="s">
        <v>1726</v>
      </c>
      <c r="B543" t="s">
        <v>1727</v>
      </c>
    </row>
    <row r="544" spans="1:2" x14ac:dyDescent="0.25">
      <c r="A544" s="90" t="s">
        <v>1728</v>
      </c>
      <c r="B544" t="s">
        <v>1729</v>
      </c>
    </row>
    <row r="545" spans="1:2" x14ac:dyDescent="0.25">
      <c r="A545" s="90" t="s">
        <v>1730</v>
      </c>
      <c r="B545" t="s">
        <v>1731</v>
      </c>
    </row>
    <row r="546" spans="1:2" x14ac:dyDescent="0.25">
      <c r="A546" s="90" t="s">
        <v>1732</v>
      </c>
      <c r="B546" t="s">
        <v>1733</v>
      </c>
    </row>
    <row r="547" spans="1:2" x14ac:dyDescent="0.25">
      <c r="A547" s="90" t="s">
        <v>1734</v>
      </c>
      <c r="B547" t="s">
        <v>1735</v>
      </c>
    </row>
    <row r="548" spans="1:2" x14ac:dyDescent="0.25">
      <c r="A548" s="90" t="s">
        <v>1736</v>
      </c>
      <c r="B548" t="s">
        <v>1737</v>
      </c>
    </row>
    <row r="549" spans="1:2" x14ac:dyDescent="0.25">
      <c r="A549" s="90" t="s">
        <v>1738</v>
      </c>
      <c r="B549" t="s">
        <v>1739</v>
      </c>
    </row>
    <row r="550" spans="1:2" x14ac:dyDescent="0.25">
      <c r="A550" s="90" t="s">
        <v>1740</v>
      </c>
      <c r="B550" t="s">
        <v>1741</v>
      </c>
    </row>
    <row r="551" spans="1:2" x14ac:dyDescent="0.25">
      <c r="A551" s="90" t="s">
        <v>1742</v>
      </c>
      <c r="B551" t="s">
        <v>1743</v>
      </c>
    </row>
    <row r="552" spans="1:2" x14ac:dyDescent="0.25">
      <c r="A552" s="90" t="s">
        <v>1746</v>
      </c>
      <c r="B552" t="s">
        <v>1747</v>
      </c>
    </row>
    <row r="553" spans="1:2" x14ac:dyDescent="0.25">
      <c r="A553" s="90" t="s">
        <v>1748</v>
      </c>
      <c r="B553" t="s">
        <v>1749</v>
      </c>
    </row>
    <row r="554" spans="1:2" x14ac:dyDescent="0.25">
      <c r="A554" s="90" t="s">
        <v>1750</v>
      </c>
      <c r="B554" t="s">
        <v>1751</v>
      </c>
    </row>
    <row r="555" spans="1:2" x14ac:dyDescent="0.25">
      <c r="A555" s="90" t="s">
        <v>1752</v>
      </c>
      <c r="B555" t="s">
        <v>23376</v>
      </c>
    </row>
    <row r="556" spans="1:2" x14ac:dyDescent="0.25">
      <c r="A556" s="90" t="s">
        <v>1753</v>
      </c>
      <c r="B556" t="s">
        <v>1754</v>
      </c>
    </row>
    <row r="557" spans="1:2" x14ac:dyDescent="0.25">
      <c r="A557" s="90" t="s">
        <v>1900</v>
      </c>
      <c r="B557" t="s">
        <v>1901</v>
      </c>
    </row>
    <row r="558" spans="1:2" x14ac:dyDescent="0.25">
      <c r="A558" s="90" t="s">
        <v>1755</v>
      </c>
      <c r="B558" t="s">
        <v>1756</v>
      </c>
    </row>
    <row r="559" spans="1:2" x14ac:dyDescent="0.25">
      <c r="A559" s="90" t="s">
        <v>1757</v>
      </c>
      <c r="B559" t="s">
        <v>1758</v>
      </c>
    </row>
    <row r="560" spans="1:2" x14ac:dyDescent="0.25">
      <c r="A560" s="90" t="s">
        <v>1759</v>
      </c>
      <c r="B560" t="s">
        <v>23377</v>
      </c>
    </row>
    <row r="561" spans="1:2" x14ac:dyDescent="0.25">
      <c r="A561" s="90" t="s">
        <v>1761</v>
      </c>
      <c r="B561" t="s">
        <v>1762</v>
      </c>
    </row>
    <row r="562" spans="1:2" x14ac:dyDescent="0.25">
      <c r="A562" s="90" t="s">
        <v>1763</v>
      </c>
      <c r="B562" t="s">
        <v>1764</v>
      </c>
    </row>
    <row r="563" spans="1:2" x14ac:dyDescent="0.25">
      <c r="A563" s="90" t="s">
        <v>1765</v>
      </c>
      <c r="B563" t="s">
        <v>1766</v>
      </c>
    </row>
    <row r="564" spans="1:2" x14ac:dyDescent="0.25">
      <c r="A564" s="90" t="s">
        <v>1767</v>
      </c>
      <c r="B564" t="s">
        <v>1768</v>
      </c>
    </row>
    <row r="565" spans="1:2" x14ac:dyDescent="0.25">
      <c r="A565" s="90" t="s">
        <v>1769</v>
      </c>
      <c r="B565" t="s">
        <v>1770</v>
      </c>
    </row>
    <row r="566" spans="1:2" x14ac:dyDescent="0.25">
      <c r="A566" s="90" t="s">
        <v>1771</v>
      </c>
      <c r="B566" t="s">
        <v>1772</v>
      </c>
    </row>
    <row r="567" spans="1:2" x14ac:dyDescent="0.25">
      <c r="A567" s="90" t="s">
        <v>1773</v>
      </c>
      <c r="B567" t="s">
        <v>1774</v>
      </c>
    </row>
    <row r="568" spans="1:2" x14ac:dyDescent="0.25">
      <c r="A568" s="90" t="s">
        <v>1744</v>
      </c>
      <c r="B568" t="s">
        <v>1745</v>
      </c>
    </row>
    <row r="569" spans="1:2" x14ac:dyDescent="0.25">
      <c r="A569" s="90" t="s">
        <v>1775</v>
      </c>
      <c r="B569" t="s">
        <v>1776</v>
      </c>
    </row>
    <row r="570" spans="1:2" x14ac:dyDescent="0.25">
      <c r="A570" s="90" t="s">
        <v>1777</v>
      </c>
      <c r="B570" t="s">
        <v>1778</v>
      </c>
    </row>
    <row r="571" spans="1:2" x14ac:dyDescent="0.25">
      <c r="A571" s="90" t="s">
        <v>1779</v>
      </c>
      <c r="B571" t="s">
        <v>1780</v>
      </c>
    </row>
    <row r="572" spans="1:2" x14ac:dyDescent="0.25">
      <c r="A572" s="90" t="s">
        <v>1781</v>
      </c>
      <c r="B572" t="s">
        <v>1782</v>
      </c>
    </row>
    <row r="573" spans="1:2" x14ac:dyDescent="0.25">
      <c r="A573" s="90" t="s">
        <v>1783</v>
      </c>
      <c r="B573" t="s">
        <v>1784</v>
      </c>
    </row>
    <row r="574" spans="1:2" x14ac:dyDescent="0.25">
      <c r="A574" s="90" t="s">
        <v>1785</v>
      </c>
      <c r="B574" t="s">
        <v>1786</v>
      </c>
    </row>
    <row r="575" spans="1:2" x14ac:dyDescent="0.25">
      <c r="A575" s="90" t="s">
        <v>1787</v>
      </c>
      <c r="B575" t="s">
        <v>1788</v>
      </c>
    </row>
    <row r="576" spans="1:2" x14ac:dyDescent="0.25">
      <c r="A576" s="90" t="s">
        <v>1789</v>
      </c>
      <c r="B576" t="s">
        <v>1790</v>
      </c>
    </row>
    <row r="577" spans="1:2" x14ac:dyDescent="0.25">
      <c r="A577" s="90" t="s">
        <v>1712</v>
      </c>
      <c r="B577" t="s">
        <v>1713</v>
      </c>
    </row>
    <row r="578" spans="1:2" x14ac:dyDescent="0.25">
      <c r="A578" s="90" t="s">
        <v>1791</v>
      </c>
      <c r="B578" t="s">
        <v>1792</v>
      </c>
    </row>
    <row r="579" spans="1:2" x14ac:dyDescent="0.25">
      <c r="A579" s="90" t="s">
        <v>1793</v>
      </c>
      <c r="B579" t="s">
        <v>1794</v>
      </c>
    </row>
    <row r="580" spans="1:2" x14ac:dyDescent="0.25">
      <c r="A580" s="90" t="s">
        <v>1795</v>
      </c>
      <c r="B580" t="s">
        <v>1796</v>
      </c>
    </row>
    <row r="581" spans="1:2" x14ac:dyDescent="0.25">
      <c r="A581" s="90" t="s">
        <v>1797</v>
      </c>
      <c r="B581" t="s">
        <v>1798</v>
      </c>
    </row>
    <row r="582" spans="1:2" x14ac:dyDescent="0.25">
      <c r="A582" s="90" t="s">
        <v>1799</v>
      </c>
      <c r="B582" t="s">
        <v>1800</v>
      </c>
    </row>
    <row r="583" spans="1:2" x14ac:dyDescent="0.25">
      <c r="A583" s="90" t="s">
        <v>1801</v>
      </c>
      <c r="B583" t="s">
        <v>1802</v>
      </c>
    </row>
    <row r="584" spans="1:2" x14ac:dyDescent="0.25">
      <c r="A584" s="90" t="s">
        <v>1803</v>
      </c>
      <c r="B584" t="s">
        <v>1804</v>
      </c>
    </row>
    <row r="585" spans="1:2" x14ac:dyDescent="0.25">
      <c r="A585" s="90" t="s">
        <v>1805</v>
      </c>
      <c r="B585" t="s">
        <v>1806</v>
      </c>
    </row>
    <row r="586" spans="1:2" x14ac:dyDescent="0.25">
      <c r="A586" s="90" t="s">
        <v>1807</v>
      </c>
      <c r="B586" t="s">
        <v>1808</v>
      </c>
    </row>
    <row r="587" spans="1:2" x14ac:dyDescent="0.25">
      <c r="A587" s="90" t="s">
        <v>1809</v>
      </c>
      <c r="B587" t="s">
        <v>1810</v>
      </c>
    </row>
    <row r="588" spans="1:2" x14ac:dyDescent="0.25">
      <c r="A588" s="90" t="s">
        <v>1811</v>
      </c>
      <c r="B588" t="s">
        <v>1810</v>
      </c>
    </row>
    <row r="589" spans="1:2" x14ac:dyDescent="0.25">
      <c r="A589" s="90" t="s">
        <v>1812</v>
      </c>
      <c r="B589" t="s">
        <v>1813</v>
      </c>
    </row>
    <row r="590" spans="1:2" x14ac:dyDescent="0.25">
      <c r="A590" s="90" t="s">
        <v>1834</v>
      </c>
      <c r="B590" t="s">
        <v>1835</v>
      </c>
    </row>
    <row r="591" spans="1:2" x14ac:dyDescent="0.25">
      <c r="A591" s="90" t="s">
        <v>1836</v>
      </c>
      <c r="B591" t="s">
        <v>1837</v>
      </c>
    </row>
    <row r="592" spans="1:2" x14ac:dyDescent="0.25">
      <c r="A592" s="90" t="s">
        <v>1838</v>
      </c>
      <c r="B592" t="s">
        <v>1839</v>
      </c>
    </row>
    <row r="593" spans="1:2" x14ac:dyDescent="0.25">
      <c r="A593" s="90" t="s">
        <v>1840</v>
      </c>
      <c r="B593" t="s">
        <v>1841</v>
      </c>
    </row>
    <row r="594" spans="1:2" x14ac:dyDescent="0.25">
      <c r="A594" s="90" t="s">
        <v>1842</v>
      </c>
      <c r="B594" t="s">
        <v>1843</v>
      </c>
    </row>
    <row r="595" spans="1:2" x14ac:dyDescent="0.25">
      <c r="A595" s="90" t="s">
        <v>1844</v>
      </c>
      <c r="B595" t="s">
        <v>1845</v>
      </c>
    </row>
    <row r="596" spans="1:2" x14ac:dyDescent="0.25">
      <c r="A596" s="90" t="s">
        <v>1846</v>
      </c>
      <c r="B596" t="s">
        <v>1847</v>
      </c>
    </row>
    <row r="597" spans="1:2" x14ac:dyDescent="0.25">
      <c r="A597" s="90" t="s">
        <v>1848</v>
      </c>
      <c r="B597" t="s">
        <v>1849</v>
      </c>
    </row>
    <row r="598" spans="1:2" x14ac:dyDescent="0.25">
      <c r="A598" s="90" t="s">
        <v>1850</v>
      </c>
      <c r="B598" t="s">
        <v>1851</v>
      </c>
    </row>
    <row r="599" spans="1:2" x14ac:dyDescent="0.25">
      <c r="A599" s="90" t="s">
        <v>1852</v>
      </c>
      <c r="B599" t="s">
        <v>1853</v>
      </c>
    </row>
    <row r="600" spans="1:2" x14ac:dyDescent="0.25">
      <c r="A600" s="90" t="s">
        <v>1854</v>
      </c>
      <c r="B600" t="s">
        <v>1855</v>
      </c>
    </row>
    <row r="601" spans="1:2" x14ac:dyDescent="0.25">
      <c r="A601" s="90" t="s">
        <v>2068</v>
      </c>
      <c r="B601" t="s">
        <v>2069</v>
      </c>
    </row>
    <row r="602" spans="1:2" x14ac:dyDescent="0.25">
      <c r="A602" s="90" t="s">
        <v>1856</v>
      </c>
      <c r="B602" t="s">
        <v>1857</v>
      </c>
    </row>
    <row r="603" spans="1:2" x14ac:dyDescent="0.25">
      <c r="A603" s="90" t="s">
        <v>1858</v>
      </c>
      <c r="B603" t="s">
        <v>1859</v>
      </c>
    </row>
    <row r="604" spans="1:2" x14ac:dyDescent="0.25">
      <c r="A604" s="90" t="s">
        <v>1714</v>
      </c>
      <c r="B604" t="s">
        <v>1715</v>
      </c>
    </row>
    <row r="605" spans="1:2" x14ac:dyDescent="0.25">
      <c r="A605" s="90" t="s">
        <v>1860</v>
      </c>
      <c r="B605" t="s">
        <v>1861</v>
      </c>
    </row>
    <row r="606" spans="1:2" x14ac:dyDescent="0.25">
      <c r="A606" s="90" t="s">
        <v>1864</v>
      </c>
      <c r="B606" t="s">
        <v>1865</v>
      </c>
    </row>
    <row r="607" spans="1:2" x14ac:dyDescent="0.25">
      <c r="A607" s="90" t="s">
        <v>1866</v>
      </c>
      <c r="B607" t="s">
        <v>1867</v>
      </c>
    </row>
    <row r="608" spans="1:2" x14ac:dyDescent="0.25">
      <c r="A608" s="90" t="s">
        <v>1868</v>
      </c>
      <c r="B608" t="s">
        <v>1869</v>
      </c>
    </row>
    <row r="609" spans="1:2" x14ac:dyDescent="0.25">
      <c r="A609" s="90" t="s">
        <v>1870</v>
      </c>
      <c r="B609" t="s">
        <v>1871</v>
      </c>
    </row>
    <row r="610" spans="1:2" x14ac:dyDescent="0.25">
      <c r="A610" s="90" t="s">
        <v>1872</v>
      </c>
      <c r="B610" t="s">
        <v>1873</v>
      </c>
    </row>
    <row r="611" spans="1:2" x14ac:dyDescent="0.25">
      <c r="A611" s="90" t="s">
        <v>1874</v>
      </c>
      <c r="B611" t="s">
        <v>1875</v>
      </c>
    </row>
    <row r="612" spans="1:2" x14ac:dyDescent="0.25">
      <c r="A612" s="90" t="s">
        <v>1876</v>
      </c>
      <c r="B612" t="s">
        <v>1877</v>
      </c>
    </row>
    <row r="613" spans="1:2" x14ac:dyDescent="0.25">
      <c r="A613" s="90" t="s">
        <v>1878</v>
      </c>
      <c r="B613" t="s">
        <v>1879</v>
      </c>
    </row>
    <row r="614" spans="1:2" x14ac:dyDescent="0.25">
      <c r="A614" s="90" t="s">
        <v>1880</v>
      </c>
      <c r="B614" t="s">
        <v>1881</v>
      </c>
    </row>
    <row r="615" spans="1:2" x14ac:dyDescent="0.25">
      <c r="A615" s="90" t="s">
        <v>1882</v>
      </c>
      <c r="B615" t="s">
        <v>1883</v>
      </c>
    </row>
    <row r="616" spans="1:2" x14ac:dyDescent="0.25">
      <c r="A616" s="90" t="s">
        <v>1884</v>
      </c>
      <c r="B616" t="s">
        <v>1885</v>
      </c>
    </row>
    <row r="617" spans="1:2" x14ac:dyDescent="0.25">
      <c r="A617" s="90" t="s">
        <v>1886</v>
      </c>
      <c r="B617" t="s">
        <v>1887</v>
      </c>
    </row>
    <row r="618" spans="1:2" x14ac:dyDescent="0.25">
      <c r="A618" s="90" t="s">
        <v>1820</v>
      </c>
      <c r="B618" t="s">
        <v>1821</v>
      </c>
    </row>
    <row r="619" spans="1:2" x14ac:dyDescent="0.25">
      <c r="A619" s="90" t="s">
        <v>1888</v>
      </c>
      <c r="B619" t="s">
        <v>1889</v>
      </c>
    </row>
    <row r="620" spans="1:2" x14ac:dyDescent="0.25">
      <c r="A620" s="90" t="s">
        <v>1890</v>
      </c>
      <c r="B620" t="s">
        <v>1891</v>
      </c>
    </row>
    <row r="621" spans="1:2" x14ac:dyDescent="0.25">
      <c r="A621" s="90" t="s">
        <v>1892</v>
      </c>
      <c r="B621" t="s">
        <v>1893</v>
      </c>
    </row>
    <row r="622" spans="1:2" x14ac:dyDescent="0.25">
      <c r="A622" s="90" t="s">
        <v>1894</v>
      </c>
      <c r="B622" t="s">
        <v>1895</v>
      </c>
    </row>
    <row r="623" spans="1:2" x14ac:dyDescent="0.25">
      <c r="A623" s="90" t="s">
        <v>1896</v>
      </c>
      <c r="B623" t="s">
        <v>1897</v>
      </c>
    </row>
    <row r="624" spans="1:2" x14ac:dyDescent="0.25">
      <c r="A624" s="90" t="s">
        <v>1898</v>
      </c>
      <c r="B624" t="s">
        <v>1899</v>
      </c>
    </row>
    <row r="625" spans="1:2" x14ac:dyDescent="0.25">
      <c r="A625" s="90" t="s">
        <v>1902</v>
      </c>
      <c r="B625" t="s">
        <v>1903</v>
      </c>
    </row>
    <row r="626" spans="1:2" x14ac:dyDescent="0.25">
      <c r="A626" s="90" t="s">
        <v>1904</v>
      </c>
      <c r="B626" t="s">
        <v>1905</v>
      </c>
    </row>
    <row r="627" spans="1:2" x14ac:dyDescent="0.25">
      <c r="A627" s="90" t="s">
        <v>1822</v>
      </c>
      <c r="B627" t="s">
        <v>1823</v>
      </c>
    </row>
    <row r="628" spans="1:2" x14ac:dyDescent="0.25">
      <c r="A628" s="90" t="s">
        <v>1906</v>
      </c>
      <c r="B628" t="s">
        <v>1907</v>
      </c>
    </row>
    <row r="629" spans="1:2" x14ac:dyDescent="0.25">
      <c r="A629" s="90" t="s">
        <v>1908</v>
      </c>
      <c r="B629" t="s">
        <v>1909</v>
      </c>
    </row>
    <row r="630" spans="1:2" x14ac:dyDescent="0.25">
      <c r="A630" s="90" t="s">
        <v>1910</v>
      </c>
      <c r="B630" t="s">
        <v>1911</v>
      </c>
    </row>
    <row r="631" spans="1:2" x14ac:dyDescent="0.25">
      <c r="A631" s="90" t="s">
        <v>1912</v>
      </c>
      <c r="B631" t="s">
        <v>1913</v>
      </c>
    </row>
    <row r="632" spans="1:2" x14ac:dyDescent="0.25">
      <c r="A632" s="90" t="s">
        <v>1914</v>
      </c>
      <c r="B632" t="s">
        <v>1915</v>
      </c>
    </row>
    <row r="633" spans="1:2" x14ac:dyDescent="0.25">
      <c r="A633" s="90" t="s">
        <v>1916</v>
      </c>
      <c r="B633" t="s">
        <v>1917</v>
      </c>
    </row>
    <row r="634" spans="1:2" x14ac:dyDescent="0.25">
      <c r="A634" s="90" t="s">
        <v>1918</v>
      </c>
      <c r="B634" t="s">
        <v>1919</v>
      </c>
    </row>
    <row r="635" spans="1:2" x14ac:dyDescent="0.25">
      <c r="A635" s="90" t="s">
        <v>1920</v>
      </c>
      <c r="B635" t="s">
        <v>1921</v>
      </c>
    </row>
    <row r="636" spans="1:2" x14ac:dyDescent="0.25">
      <c r="A636" s="90" t="s">
        <v>1922</v>
      </c>
      <c r="B636" t="s">
        <v>1923</v>
      </c>
    </row>
    <row r="637" spans="1:2" x14ac:dyDescent="0.25">
      <c r="A637" s="90" t="s">
        <v>1924</v>
      </c>
      <c r="B637" t="s">
        <v>1925</v>
      </c>
    </row>
    <row r="638" spans="1:2" x14ac:dyDescent="0.25">
      <c r="A638" s="90" t="s">
        <v>1824</v>
      </c>
      <c r="B638" t="s">
        <v>1825</v>
      </c>
    </row>
    <row r="639" spans="1:2" x14ac:dyDescent="0.25">
      <c r="A639" s="90" t="s">
        <v>1826</v>
      </c>
      <c r="B639" t="s">
        <v>1827</v>
      </c>
    </row>
    <row r="640" spans="1:2" x14ac:dyDescent="0.25">
      <c r="A640" s="90" t="s">
        <v>1828</v>
      </c>
      <c r="B640" t="s">
        <v>1829</v>
      </c>
    </row>
    <row r="641" spans="1:2" x14ac:dyDescent="0.25">
      <c r="A641" s="90" t="s">
        <v>1926</v>
      </c>
      <c r="B641" t="s">
        <v>1927</v>
      </c>
    </row>
    <row r="642" spans="1:2" x14ac:dyDescent="0.25">
      <c r="A642" s="90" t="s">
        <v>1928</v>
      </c>
      <c r="B642" t="s">
        <v>1929</v>
      </c>
    </row>
    <row r="643" spans="1:2" x14ac:dyDescent="0.25">
      <c r="A643" s="90" t="s">
        <v>1830</v>
      </c>
      <c r="B643" t="s">
        <v>1831</v>
      </c>
    </row>
    <row r="644" spans="1:2" x14ac:dyDescent="0.25">
      <c r="A644" s="90" t="s">
        <v>1930</v>
      </c>
      <c r="B644" t="s">
        <v>1931</v>
      </c>
    </row>
    <row r="645" spans="1:2" x14ac:dyDescent="0.25">
      <c r="A645" s="90" t="s">
        <v>1572</v>
      </c>
      <c r="B645" t="s">
        <v>1573</v>
      </c>
    </row>
    <row r="646" spans="1:2" x14ac:dyDescent="0.25">
      <c r="A646" s="90" t="s">
        <v>1596</v>
      </c>
      <c r="B646" t="s">
        <v>1595</v>
      </c>
    </row>
    <row r="647" spans="1:2" x14ac:dyDescent="0.25">
      <c r="A647" s="90" t="s">
        <v>1544</v>
      </c>
      <c r="B647" t="s">
        <v>23363</v>
      </c>
    </row>
    <row r="648" spans="1:2" x14ac:dyDescent="0.25">
      <c r="A648" s="90" t="s">
        <v>1932</v>
      </c>
      <c r="B648" t="s">
        <v>1933</v>
      </c>
    </row>
    <row r="649" spans="1:2" x14ac:dyDescent="0.25">
      <c r="A649" s="90" t="s">
        <v>1934</v>
      </c>
      <c r="B649" t="s">
        <v>23378</v>
      </c>
    </row>
    <row r="650" spans="1:2" x14ac:dyDescent="0.25">
      <c r="A650" s="90" t="s">
        <v>1938</v>
      </c>
      <c r="B650" t="s">
        <v>1939</v>
      </c>
    </row>
    <row r="651" spans="1:2" x14ac:dyDescent="0.25">
      <c r="A651" s="90" t="s">
        <v>2114</v>
      </c>
      <c r="B651" t="s">
        <v>2115</v>
      </c>
    </row>
    <row r="652" spans="1:2" x14ac:dyDescent="0.25">
      <c r="A652" s="90" t="s">
        <v>1862</v>
      </c>
      <c r="B652" t="s">
        <v>1863</v>
      </c>
    </row>
    <row r="653" spans="1:2" x14ac:dyDescent="0.25">
      <c r="A653" s="90" t="s">
        <v>1940</v>
      </c>
      <c r="B653" t="s">
        <v>23358</v>
      </c>
    </row>
    <row r="654" spans="1:2" x14ac:dyDescent="0.25">
      <c r="A654" s="90" t="s">
        <v>1941</v>
      </c>
      <c r="B654" t="s">
        <v>1942</v>
      </c>
    </row>
    <row r="655" spans="1:2" x14ac:dyDescent="0.25">
      <c r="A655" s="90" t="s">
        <v>1943</v>
      </c>
      <c r="B655" t="s">
        <v>23379</v>
      </c>
    </row>
    <row r="656" spans="1:2" x14ac:dyDescent="0.25">
      <c r="A656" s="90" t="s">
        <v>182</v>
      </c>
      <c r="B656" t="s">
        <v>183</v>
      </c>
    </row>
    <row r="657" spans="1:2" x14ac:dyDescent="0.25">
      <c r="A657" s="90" t="s">
        <v>1944</v>
      </c>
      <c r="B657" t="s">
        <v>1945</v>
      </c>
    </row>
    <row r="658" spans="1:2" x14ac:dyDescent="0.25">
      <c r="A658" s="90" t="s">
        <v>1946</v>
      </c>
      <c r="B658" t="s">
        <v>1947</v>
      </c>
    </row>
    <row r="659" spans="1:2" x14ac:dyDescent="0.25">
      <c r="A659" s="90" t="s">
        <v>1948</v>
      </c>
      <c r="B659" t="s">
        <v>1949</v>
      </c>
    </row>
    <row r="660" spans="1:2" x14ac:dyDescent="0.25">
      <c r="A660" s="90" t="s">
        <v>1950</v>
      </c>
      <c r="B660" t="s">
        <v>1951</v>
      </c>
    </row>
    <row r="661" spans="1:2" x14ac:dyDescent="0.25">
      <c r="A661" s="90" t="s">
        <v>1952</v>
      </c>
      <c r="B661" t="s">
        <v>1951</v>
      </c>
    </row>
    <row r="662" spans="1:2" x14ac:dyDescent="0.25">
      <c r="A662" s="90" t="s">
        <v>1953</v>
      </c>
      <c r="B662" t="s">
        <v>1954</v>
      </c>
    </row>
    <row r="663" spans="1:2" x14ac:dyDescent="0.25">
      <c r="A663" s="90" t="s">
        <v>1935</v>
      </c>
      <c r="B663" t="s">
        <v>1936</v>
      </c>
    </row>
    <row r="664" spans="1:2" x14ac:dyDescent="0.25">
      <c r="A664" s="90" t="s">
        <v>1509</v>
      </c>
      <c r="B664" t="s">
        <v>1508</v>
      </c>
    </row>
    <row r="665" spans="1:2" x14ac:dyDescent="0.25">
      <c r="A665" s="90" t="s">
        <v>1680</v>
      </c>
      <c r="B665" t="s">
        <v>1681</v>
      </c>
    </row>
    <row r="666" spans="1:2" x14ac:dyDescent="0.25">
      <c r="A666" s="90" t="s">
        <v>1955</v>
      </c>
      <c r="B666" t="s">
        <v>1956</v>
      </c>
    </row>
    <row r="667" spans="1:2" x14ac:dyDescent="0.25">
      <c r="A667" s="90" t="s">
        <v>1522</v>
      </c>
      <c r="B667" t="s">
        <v>23360</v>
      </c>
    </row>
    <row r="668" spans="1:2" x14ac:dyDescent="0.25">
      <c r="A668" s="90" t="s">
        <v>1957</v>
      </c>
      <c r="B668" t="s">
        <v>1958</v>
      </c>
    </row>
    <row r="669" spans="1:2" x14ac:dyDescent="0.25">
      <c r="A669" s="90" t="s">
        <v>1959</v>
      </c>
      <c r="B669" t="s">
        <v>1960</v>
      </c>
    </row>
    <row r="670" spans="1:2" x14ac:dyDescent="0.25">
      <c r="A670" s="90" t="s">
        <v>2377</v>
      </c>
      <c r="B670" t="s">
        <v>1530</v>
      </c>
    </row>
    <row r="671" spans="1:2" x14ac:dyDescent="0.25">
      <c r="A671" s="90" t="s">
        <v>1973</v>
      </c>
      <c r="B671" t="s">
        <v>1974</v>
      </c>
    </row>
    <row r="672" spans="1:2" x14ac:dyDescent="0.25">
      <c r="A672" s="90" t="s">
        <v>1975</v>
      </c>
      <c r="B672" t="s">
        <v>23361</v>
      </c>
    </row>
    <row r="673" spans="1:2" x14ac:dyDescent="0.25">
      <c r="A673" s="90" t="s">
        <v>1961</v>
      </c>
      <c r="B673" t="s">
        <v>1960</v>
      </c>
    </row>
    <row r="674" spans="1:2" x14ac:dyDescent="0.25">
      <c r="A674" s="90" t="s">
        <v>1962</v>
      </c>
      <c r="B674" t="s">
        <v>1960</v>
      </c>
    </row>
    <row r="675" spans="1:2" x14ac:dyDescent="0.25">
      <c r="A675" s="90" t="s">
        <v>1963</v>
      </c>
      <c r="B675" t="s">
        <v>1960</v>
      </c>
    </row>
    <row r="676" spans="1:2" x14ac:dyDescent="0.25">
      <c r="A676" s="90" t="s">
        <v>1541</v>
      </c>
      <c r="B676" t="s">
        <v>1542</v>
      </c>
    </row>
    <row r="677" spans="1:2" x14ac:dyDescent="0.25">
      <c r="A677" s="90" t="s">
        <v>1615</v>
      </c>
      <c r="B677" t="s">
        <v>1614</v>
      </c>
    </row>
    <row r="678" spans="1:2" x14ac:dyDescent="0.25">
      <c r="A678" s="90" t="s">
        <v>1976</v>
      </c>
      <c r="B678" t="s">
        <v>1977</v>
      </c>
    </row>
    <row r="679" spans="1:2" x14ac:dyDescent="0.25">
      <c r="A679" s="90" t="s">
        <v>1978</v>
      </c>
      <c r="B679" t="s">
        <v>1979</v>
      </c>
    </row>
    <row r="680" spans="1:2" x14ac:dyDescent="0.25">
      <c r="A680" s="90" t="s">
        <v>1597</v>
      </c>
      <c r="B680" t="s">
        <v>1595</v>
      </c>
    </row>
    <row r="681" spans="1:2" x14ac:dyDescent="0.25">
      <c r="A681" s="90" t="s">
        <v>1550</v>
      </c>
      <c r="B681" t="s">
        <v>1551</v>
      </c>
    </row>
    <row r="682" spans="1:2" x14ac:dyDescent="0.25">
      <c r="A682" s="90" t="s">
        <v>1980</v>
      </c>
      <c r="B682" t="s">
        <v>23330</v>
      </c>
    </row>
    <row r="683" spans="1:2" x14ac:dyDescent="0.25">
      <c r="A683" s="90" t="s">
        <v>1981</v>
      </c>
      <c r="B683" t="s">
        <v>1982</v>
      </c>
    </row>
    <row r="684" spans="1:2" x14ac:dyDescent="0.25">
      <c r="A684" s="90" t="s">
        <v>1983</v>
      </c>
      <c r="B684" t="s">
        <v>1984</v>
      </c>
    </row>
    <row r="685" spans="1:2" x14ac:dyDescent="0.25">
      <c r="A685" s="90" t="s">
        <v>1964</v>
      </c>
      <c r="B685" t="s">
        <v>1960</v>
      </c>
    </row>
    <row r="686" spans="1:2" x14ac:dyDescent="0.25">
      <c r="A686" s="90" t="s">
        <v>1985</v>
      </c>
      <c r="B686" t="s">
        <v>1986</v>
      </c>
    </row>
    <row r="687" spans="1:2" x14ac:dyDescent="0.25">
      <c r="A687" s="90" t="s">
        <v>1987</v>
      </c>
      <c r="B687" t="s">
        <v>1988</v>
      </c>
    </row>
    <row r="688" spans="1:2" x14ac:dyDescent="0.25">
      <c r="A688" s="90" t="s">
        <v>1991</v>
      </c>
      <c r="B688" t="s">
        <v>1992</v>
      </c>
    </row>
    <row r="689" spans="1:2" x14ac:dyDescent="0.25">
      <c r="A689" s="90" t="s">
        <v>1993</v>
      </c>
      <c r="B689" t="s">
        <v>1994</v>
      </c>
    </row>
    <row r="690" spans="1:2" x14ac:dyDescent="0.25">
      <c r="A690" s="90" t="s">
        <v>1687</v>
      </c>
      <c r="B690" t="s">
        <v>23375</v>
      </c>
    </row>
    <row r="691" spans="1:2" x14ac:dyDescent="0.25">
      <c r="A691" s="90" t="s">
        <v>1627</v>
      </c>
      <c r="B691" t="s">
        <v>1626</v>
      </c>
    </row>
    <row r="692" spans="1:2" x14ac:dyDescent="0.25">
      <c r="A692" s="90" t="s">
        <v>1995</v>
      </c>
      <c r="B692" t="s">
        <v>1996</v>
      </c>
    </row>
    <row r="693" spans="1:2" x14ac:dyDescent="0.25">
      <c r="A693" s="90" t="s">
        <v>1999</v>
      </c>
      <c r="B693" t="s">
        <v>23380</v>
      </c>
    </row>
    <row r="694" spans="1:2" x14ac:dyDescent="0.25">
      <c r="A694" s="90" t="s">
        <v>2000</v>
      </c>
      <c r="B694" t="s">
        <v>2001</v>
      </c>
    </row>
    <row r="695" spans="1:2" x14ac:dyDescent="0.25">
      <c r="A695" s="90" t="s">
        <v>2002</v>
      </c>
      <c r="B695" t="s">
        <v>2001</v>
      </c>
    </row>
    <row r="696" spans="1:2" x14ac:dyDescent="0.25">
      <c r="A696" s="90" t="s">
        <v>2006</v>
      </c>
      <c r="B696" t="s">
        <v>2007</v>
      </c>
    </row>
    <row r="697" spans="1:2" x14ac:dyDescent="0.25">
      <c r="A697" s="90" t="s">
        <v>2005</v>
      </c>
      <c r="B697" t="s">
        <v>1394</v>
      </c>
    </row>
    <row r="698" spans="1:2" x14ac:dyDescent="0.25">
      <c r="A698" s="90" t="s">
        <v>2008</v>
      </c>
      <c r="B698" t="s">
        <v>2009</v>
      </c>
    </row>
    <row r="699" spans="1:2" x14ac:dyDescent="0.25">
      <c r="A699" s="90" t="s">
        <v>2010</v>
      </c>
      <c r="B699" t="s">
        <v>2011</v>
      </c>
    </row>
    <row r="700" spans="1:2" x14ac:dyDescent="0.25">
      <c r="A700" s="90" t="s">
        <v>2016</v>
      </c>
      <c r="B700" t="s">
        <v>2017</v>
      </c>
    </row>
    <row r="701" spans="1:2" x14ac:dyDescent="0.25">
      <c r="A701" s="90" t="s">
        <v>2018</v>
      </c>
      <c r="B701" t="s">
        <v>2019</v>
      </c>
    </row>
    <row r="702" spans="1:2" x14ac:dyDescent="0.25">
      <c r="A702" s="90" t="s">
        <v>2020</v>
      </c>
      <c r="B702" t="s">
        <v>2021</v>
      </c>
    </row>
    <row r="703" spans="1:2" x14ac:dyDescent="0.25">
      <c r="A703" s="90" t="s">
        <v>2024</v>
      </c>
      <c r="B703" t="s">
        <v>23381</v>
      </c>
    </row>
    <row r="704" spans="1:2" x14ac:dyDescent="0.25">
      <c r="A704" s="90" t="s">
        <v>184</v>
      </c>
      <c r="B704" t="s">
        <v>185</v>
      </c>
    </row>
    <row r="705" spans="1:2" x14ac:dyDescent="0.25">
      <c r="A705" s="90" t="s">
        <v>2029</v>
      </c>
      <c r="B705" t="s">
        <v>309</v>
      </c>
    </row>
    <row r="706" spans="1:2" x14ac:dyDescent="0.25">
      <c r="A706" s="90" t="s">
        <v>1997</v>
      </c>
      <c r="B706" t="s">
        <v>1998</v>
      </c>
    </row>
    <row r="707" spans="1:2" x14ac:dyDescent="0.25">
      <c r="A707" s="90" t="s">
        <v>2415</v>
      </c>
      <c r="B707" t="s">
        <v>2164</v>
      </c>
    </row>
    <row r="708" spans="1:2" x14ac:dyDescent="0.25">
      <c r="A708" s="90" t="s">
        <v>2030</v>
      </c>
      <c r="B708" t="s">
        <v>2031</v>
      </c>
    </row>
    <row r="709" spans="1:2" x14ac:dyDescent="0.25">
      <c r="A709" s="90" t="s">
        <v>2032</v>
      </c>
      <c r="B709" t="s">
        <v>2033</v>
      </c>
    </row>
    <row r="710" spans="1:2" x14ac:dyDescent="0.25">
      <c r="A710" s="90" t="s">
        <v>4600</v>
      </c>
      <c r="B710" t="s">
        <v>4601</v>
      </c>
    </row>
    <row r="711" spans="1:2" x14ac:dyDescent="0.25">
      <c r="A711" s="90" t="s">
        <v>2034</v>
      </c>
      <c r="B711" t="s">
        <v>23382</v>
      </c>
    </row>
    <row r="712" spans="1:2" x14ac:dyDescent="0.25">
      <c r="A712" s="90" t="s">
        <v>2035</v>
      </c>
      <c r="B712" t="s">
        <v>2036</v>
      </c>
    </row>
    <row r="713" spans="1:2" x14ac:dyDescent="0.25">
      <c r="A713" s="90" t="s">
        <v>2037</v>
      </c>
      <c r="B713" t="s">
        <v>2038</v>
      </c>
    </row>
    <row r="714" spans="1:2" x14ac:dyDescent="0.25">
      <c r="A714" s="90" t="s">
        <v>2039</v>
      </c>
      <c r="B714" t="s">
        <v>2040</v>
      </c>
    </row>
    <row r="715" spans="1:2" x14ac:dyDescent="0.25">
      <c r="A715" s="90" t="s">
        <v>2041</v>
      </c>
      <c r="B715" t="s">
        <v>2042</v>
      </c>
    </row>
    <row r="716" spans="1:2" x14ac:dyDescent="0.25">
      <c r="A716" s="90" t="s">
        <v>2043</v>
      </c>
      <c r="B716" t="s">
        <v>2044</v>
      </c>
    </row>
    <row r="717" spans="1:2" x14ac:dyDescent="0.25">
      <c r="A717" s="90" t="s">
        <v>2045</v>
      </c>
      <c r="B717" t="s">
        <v>2046</v>
      </c>
    </row>
    <row r="718" spans="1:2" x14ac:dyDescent="0.25">
      <c r="A718" s="90" t="s">
        <v>2047</v>
      </c>
      <c r="B718" t="s">
        <v>2048</v>
      </c>
    </row>
    <row r="719" spans="1:2" x14ac:dyDescent="0.25">
      <c r="A719" s="90" t="s">
        <v>2049</v>
      </c>
      <c r="B719" t="s">
        <v>2050</v>
      </c>
    </row>
    <row r="720" spans="1:2" x14ac:dyDescent="0.25">
      <c r="A720" s="90" t="s">
        <v>2051</v>
      </c>
      <c r="B720" t="s">
        <v>2052</v>
      </c>
    </row>
    <row r="721" spans="1:2" x14ac:dyDescent="0.25">
      <c r="A721" s="90" t="s">
        <v>2070</v>
      </c>
      <c r="B721" t="s">
        <v>2071</v>
      </c>
    </row>
    <row r="722" spans="1:2" x14ac:dyDescent="0.25">
      <c r="A722" s="90" t="s">
        <v>2053</v>
      </c>
      <c r="B722" t="s">
        <v>23383</v>
      </c>
    </row>
    <row r="723" spans="1:2" x14ac:dyDescent="0.25">
      <c r="A723" s="90" t="s">
        <v>2054</v>
      </c>
      <c r="B723" t="s">
        <v>2055</v>
      </c>
    </row>
    <row r="724" spans="1:2" x14ac:dyDescent="0.25">
      <c r="A724" s="90" t="s">
        <v>2056</v>
      </c>
      <c r="B724" t="s">
        <v>2057</v>
      </c>
    </row>
    <row r="725" spans="1:2" x14ac:dyDescent="0.25">
      <c r="A725" s="90" t="s">
        <v>2058</v>
      </c>
      <c r="B725" t="s">
        <v>1394</v>
      </c>
    </row>
    <row r="726" spans="1:2" x14ac:dyDescent="0.25">
      <c r="A726" s="90" t="s">
        <v>2059</v>
      </c>
      <c r="B726" t="s">
        <v>2060</v>
      </c>
    </row>
    <row r="727" spans="1:2" x14ac:dyDescent="0.25">
      <c r="A727" s="90" t="s">
        <v>2061</v>
      </c>
      <c r="B727" t="s">
        <v>2062</v>
      </c>
    </row>
    <row r="728" spans="1:2" x14ac:dyDescent="0.25">
      <c r="A728" s="90" t="s">
        <v>2063</v>
      </c>
      <c r="B728" t="s">
        <v>23384</v>
      </c>
    </row>
    <row r="729" spans="1:2" x14ac:dyDescent="0.25">
      <c r="A729" s="90" t="s">
        <v>1618</v>
      </c>
      <c r="B729" t="s">
        <v>1617</v>
      </c>
    </row>
    <row r="730" spans="1:2" x14ac:dyDescent="0.25">
      <c r="A730" s="90" t="s">
        <v>2064</v>
      </c>
      <c r="B730" t="s">
        <v>2065</v>
      </c>
    </row>
    <row r="731" spans="1:2" x14ac:dyDescent="0.25">
      <c r="A731" s="90" t="s">
        <v>2066</v>
      </c>
      <c r="B731" t="s">
        <v>2067</v>
      </c>
    </row>
    <row r="732" spans="1:2" x14ac:dyDescent="0.25">
      <c r="A732" s="90" t="s">
        <v>2072</v>
      </c>
      <c r="B732" t="s">
        <v>2073</v>
      </c>
    </row>
    <row r="733" spans="1:2" x14ac:dyDescent="0.25">
      <c r="A733" s="90" t="s">
        <v>2074</v>
      </c>
      <c r="B733" t="s">
        <v>2075</v>
      </c>
    </row>
    <row r="734" spans="1:2" x14ac:dyDescent="0.25">
      <c r="A734" s="90" t="s">
        <v>2076</v>
      </c>
      <c r="B734" t="s">
        <v>2077</v>
      </c>
    </row>
    <row r="735" spans="1:2" x14ac:dyDescent="0.25">
      <c r="A735" s="90" t="s">
        <v>2078</v>
      </c>
      <c r="B735" t="s">
        <v>2079</v>
      </c>
    </row>
    <row r="736" spans="1:2" x14ac:dyDescent="0.25">
      <c r="A736" s="90" t="s">
        <v>2080</v>
      </c>
      <c r="B736" t="s">
        <v>2081</v>
      </c>
    </row>
    <row r="737" spans="1:2" x14ac:dyDescent="0.25">
      <c r="A737" s="90" t="s">
        <v>2098</v>
      </c>
      <c r="B737" t="s">
        <v>1184</v>
      </c>
    </row>
    <row r="738" spans="1:2" x14ac:dyDescent="0.25">
      <c r="A738" s="90" t="s">
        <v>2103</v>
      </c>
      <c r="B738" t="s">
        <v>2104</v>
      </c>
    </row>
    <row r="739" spans="1:2" x14ac:dyDescent="0.25">
      <c r="A739" s="90" t="s">
        <v>2099</v>
      </c>
      <c r="B739" t="s">
        <v>2100</v>
      </c>
    </row>
    <row r="740" spans="1:2" x14ac:dyDescent="0.25">
      <c r="A740" s="90" t="s">
        <v>2101</v>
      </c>
      <c r="B740" t="s">
        <v>2102</v>
      </c>
    </row>
    <row r="741" spans="1:2" x14ac:dyDescent="0.25">
      <c r="A741" s="90" t="s">
        <v>2105</v>
      </c>
      <c r="B741" t="s">
        <v>2106</v>
      </c>
    </row>
    <row r="742" spans="1:2" x14ac:dyDescent="0.25">
      <c r="A742" s="90" t="s">
        <v>2107</v>
      </c>
      <c r="B742" t="s">
        <v>23385</v>
      </c>
    </row>
    <row r="743" spans="1:2" x14ac:dyDescent="0.25">
      <c r="A743" s="90" t="s">
        <v>2108</v>
      </c>
      <c r="B743" t="s">
        <v>2109</v>
      </c>
    </row>
    <row r="744" spans="1:2" x14ac:dyDescent="0.25">
      <c r="A744" s="90" t="s">
        <v>2012</v>
      </c>
      <c r="B744" t="s">
        <v>2013</v>
      </c>
    </row>
    <row r="745" spans="1:2" x14ac:dyDescent="0.25">
      <c r="A745" s="90" t="s">
        <v>2110</v>
      </c>
      <c r="B745" t="s">
        <v>2111</v>
      </c>
    </row>
    <row r="746" spans="1:2" x14ac:dyDescent="0.25">
      <c r="A746" s="90" t="s">
        <v>2112</v>
      </c>
      <c r="B746" t="s">
        <v>2113</v>
      </c>
    </row>
    <row r="747" spans="1:2" x14ac:dyDescent="0.25">
      <c r="A747" s="90" t="s">
        <v>2116</v>
      </c>
      <c r="B747" t="s">
        <v>2117</v>
      </c>
    </row>
    <row r="748" spans="1:2" x14ac:dyDescent="0.25">
      <c r="A748" s="90" t="s">
        <v>2118</v>
      </c>
      <c r="B748" t="s">
        <v>2119</v>
      </c>
    </row>
    <row r="749" spans="1:2" x14ac:dyDescent="0.25">
      <c r="A749" s="90" t="s">
        <v>2120</v>
      </c>
      <c r="B749" t="s">
        <v>23386</v>
      </c>
    </row>
    <row r="750" spans="1:2" x14ac:dyDescent="0.25">
      <c r="A750" s="90" t="s">
        <v>306</v>
      </c>
      <c r="B750" t="s">
        <v>307</v>
      </c>
    </row>
    <row r="751" spans="1:2" x14ac:dyDescent="0.25">
      <c r="A751" s="90" t="s">
        <v>2022</v>
      </c>
      <c r="B751" t="s">
        <v>2023</v>
      </c>
    </row>
    <row r="752" spans="1:2" x14ac:dyDescent="0.25">
      <c r="A752" s="90" t="s">
        <v>2025</v>
      </c>
      <c r="B752" t="s">
        <v>23381</v>
      </c>
    </row>
    <row r="753" spans="1:2" x14ac:dyDescent="0.25">
      <c r="A753" s="90" t="s">
        <v>2121</v>
      </c>
      <c r="B753" t="s">
        <v>2122</v>
      </c>
    </row>
    <row r="754" spans="1:2" x14ac:dyDescent="0.25">
      <c r="A754" s="90" t="s">
        <v>2123</v>
      </c>
      <c r="B754" t="s">
        <v>2124</v>
      </c>
    </row>
    <row r="755" spans="1:2" x14ac:dyDescent="0.25">
      <c r="A755" s="90" t="s">
        <v>2125</v>
      </c>
      <c r="B755" t="s">
        <v>2126</v>
      </c>
    </row>
    <row r="756" spans="1:2" x14ac:dyDescent="0.25">
      <c r="A756" s="90" t="s">
        <v>2026</v>
      </c>
      <c r="B756" t="s">
        <v>23387</v>
      </c>
    </row>
    <row r="757" spans="1:2" x14ac:dyDescent="0.25">
      <c r="A757" s="90" t="s">
        <v>2127</v>
      </c>
      <c r="B757" t="s">
        <v>1394</v>
      </c>
    </row>
    <row r="758" spans="1:2" x14ac:dyDescent="0.25">
      <c r="A758" s="90" t="s">
        <v>2128</v>
      </c>
      <c r="B758" t="s">
        <v>2129</v>
      </c>
    </row>
    <row r="759" spans="1:2" x14ac:dyDescent="0.25">
      <c r="A759" s="90" t="s">
        <v>2130</v>
      </c>
      <c r="B759" t="s">
        <v>2131</v>
      </c>
    </row>
    <row r="760" spans="1:2" x14ac:dyDescent="0.25">
      <c r="A760" s="90" t="s">
        <v>2132</v>
      </c>
      <c r="B760" t="s">
        <v>2133</v>
      </c>
    </row>
    <row r="761" spans="1:2" x14ac:dyDescent="0.25">
      <c r="A761" s="90" t="s">
        <v>2135</v>
      </c>
      <c r="B761" t="s">
        <v>2136</v>
      </c>
    </row>
    <row r="762" spans="1:2" x14ac:dyDescent="0.25">
      <c r="A762" s="90" t="s">
        <v>2137</v>
      </c>
      <c r="B762" t="s">
        <v>2138</v>
      </c>
    </row>
    <row r="763" spans="1:2" x14ac:dyDescent="0.25">
      <c r="A763" s="90" t="s">
        <v>2139</v>
      </c>
      <c r="B763" t="s">
        <v>2140</v>
      </c>
    </row>
    <row r="764" spans="1:2" x14ac:dyDescent="0.25">
      <c r="A764" s="90" t="s">
        <v>2141</v>
      </c>
      <c r="B764" t="s">
        <v>2142</v>
      </c>
    </row>
    <row r="765" spans="1:2" x14ac:dyDescent="0.25">
      <c r="A765" s="90" t="s">
        <v>2143</v>
      </c>
      <c r="B765" t="s">
        <v>2144</v>
      </c>
    </row>
    <row r="766" spans="1:2" x14ac:dyDescent="0.25">
      <c r="A766" s="90" t="s">
        <v>2163</v>
      </c>
      <c r="B766" t="s">
        <v>2164</v>
      </c>
    </row>
    <row r="767" spans="1:2" x14ac:dyDescent="0.25">
      <c r="A767" s="90" t="s">
        <v>2145</v>
      </c>
      <c r="B767" t="s">
        <v>2146</v>
      </c>
    </row>
    <row r="768" spans="1:2" x14ac:dyDescent="0.25">
      <c r="A768" s="90" t="s">
        <v>2147</v>
      </c>
      <c r="B768" t="s">
        <v>2148</v>
      </c>
    </row>
    <row r="769" spans="1:2" x14ac:dyDescent="0.25">
      <c r="A769" s="90" t="s">
        <v>2165</v>
      </c>
      <c r="B769" t="s">
        <v>2164</v>
      </c>
    </row>
    <row r="770" spans="1:2" x14ac:dyDescent="0.25">
      <c r="A770" s="90" t="s">
        <v>2149</v>
      </c>
      <c r="B770" t="s">
        <v>23341</v>
      </c>
    </row>
    <row r="771" spans="1:2" x14ac:dyDescent="0.25">
      <c r="A771" s="90" t="s">
        <v>1619</v>
      </c>
      <c r="B771" t="s">
        <v>1617</v>
      </c>
    </row>
    <row r="772" spans="1:2" x14ac:dyDescent="0.25">
      <c r="A772" s="90" t="s">
        <v>188</v>
      </c>
      <c r="B772" t="s">
        <v>189</v>
      </c>
    </row>
    <row r="773" spans="1:2" x14ac:dyDescent="0.25">
      <c r="A773" s="90" t="s">
        <v>2167</v>
      </c>
      <c r="B773" t="s">
        <v>2168</v>
      </c>
    </row>
    <row r="774" spans="1:2" x14ac:dyDescent="0.25">
      <c r="A774" s="90" t="s">
        <v>2150</v>
      </c>
      <c r="B774" t="s">
        <v>2151</v>
      </c>
    </row>
    <row r="775" spans="1:2" x14ac:dyDescent="0.25">
      <c r="A775" s="90" t="s">
        <v>3278</v>
      </c>
      <c r="B775" t="s">
        <v>3279</v>
      </c>
    </row>
    <row r="776" spans="1:2" x14ac:dyDescent="0.25">
      <c r="A776" s="90" t="s">
        <v>2175</v>
      </c>
      <c r="B776" t="s">
        <v>2176</v>
      </c>
    </row>
    <row r="777" spans="1:2" x14ac:dyDescent="0.25">
      <c r="A777" s="90" t="s">
        <v>2152</v>
      </c>
      <c r="B777" t="s">
        <v>2153</v>
      </c>
    </row>
    <row r="778" spans="1:2" x14ac:dyDescent="0.25">
      <c r="A778" s="90" t="s">
        <v>2154</v>
      </c>
      <c r="B778" t="s">
        <v>1394</v>
      </c>
    </row>
    <row r="779" spans="1:2" x14ac:dyDescent="0.25">
      <c r="A779" s="90" t="s">
        <v>2155</v>
      </c>
      <c r="B779" t="s">
        <v>2156</v>
      </c>
    </row>
    <row r="780" spans="1:2" x14ac:dyDescent="0.25">
      <c r="A780" s="90" t="s">
        <v>2157</v>
      </c>
      <c r="B780" t="s">
        <v>2158</v>
      </c>
    </row>
    <row r="781" spans="1:2" x14ac:dyDescent="0.25">
      <c r="A781" s="90" t="s">
        <v>2159</v>
      </c>
      <c r="B781" t="s">
        <v>2160</v>
      </c>
    </row>
    <row r="782" spans="1:2" x14ac:dyDescent="0.25">
      <c r="A782" s="90" t="s">
        <v>2161</v>
      </c>
      <c r="B782" t="s">
        <v>2162</v>
      </c>
    </row>
    <row r="783" spans="1:2" x14ac:dyDescent="0.25">
      <c r="A783" s="90" t="s">
        <v>192</v>
      </c>
      <c r="B783" t="s">
        <v>193</v>
      </c>
    </row>
    <row r="784" spans="1:2" x14ac:dyDescent="0.25">
      <c r="A784" s="90" t="s">
        <v>186</v>
      </c>
      <c r="B784" t="s">
        <v>187</v>
      </c>
    </row>
    <row r="785" spans="1:2" x14ac:dyDescent="0.25">
      <c r="A785" s="90" t="s">
        <v>2166</v>
      </c>
      <c r="B785" t="s">
        <v>2164</v>
      </c>
    </row>
    <row r="786" spans="1:2" x14ac:dyDescent="0.25">
      <c r="A786" s="90" t="s">
        <v>194</v>
      </c>
      <c r="B786" t="s">
        <v>195</v>
      </c>
    </row>
    <row r="787" spans="1:2" x14ac:dyDescent="0.25">
      <c r="A787" s="90" t="s">
        <v>2169</v>
      </c>
      <c r="B787" t="s">
        <v>2170</v>
      </c>
    </row>
    <row r="788" spans="1:2" x14ac:dyDescent="0.25">
      <c r="A788" s="90" t="s">
        <v>2171</v>
      </c>
      <c r="B788" t="s">
        <v>2172</v>
      </c>
    </row>
    <row r="789" spans="1:2" x14ac:dyDescent="0.25">
      <c r="A789" s="90" t="s">
        <v>196</v>
      </c>
      <c r="B789" t="s">
        <v>197</v>
      </c>
    </row>
    <row r="790" spans="1:2" x14ac:dyDescent="0.25">
      <c r="A790" s="90" t="s">
        <v>2173</v>
      </c>
      <c r="B790" t="s">
        <v>2174</v>
      </c>
    </row>
    <row r="791" spans="1:2" x14ac:dyDescent="0.25">
      <c r="A791" s="90" t="s">
        <v>2177</v>
      </c>
      <c r="B791" t="s">
        <v>2178</v>
      </c>
    </row>
    <row r="792" spans="1:2" x14ac:dyDescent="0.25">
      <c r="A792" s="90" t="s">
        <v>200</v>
      </c>
      <c r="B792" t="s">
        <v>201</v>
      </c>
    </row>
    <row r="793" spans="1:2" x14ac:dyDescent="0.25">
      <c r="A793" s="90" t="s">
        <v>2181</v>
      </c>
      <c r="B793" t="s">
        <v>2182</v>
      </c>
    </row>
    <row r="794" spans="1:2" x14ac:dyDescent="0.25">
      <c r="A794" s="90" t="s">
        <v>2183</v>
      </c>
      <c r="B794" t="s">
        <v>2184</v>
      </c>
    </row>
    <row r="795" spans="1:2" x14ac:dyDescent="0.25">
      <c r="A795" s="90" t="s">
        <v>2185</v>
      </c>
      <c r="B795" t="s">
        <v>2186</v>
      </c>
    </row>
    <row r="796" spans="1:2" x14ac:dyDescent="0.25">
      <c r="A796" s="90" t="s">
        <v>2179</v>
      </c>
      <c r="B796" t="s">
        <v>2180</v>
      </c>
    </row>
    <row r="797" spans="1:2" x14ac:dyDescent="0.25">
      <c r="A797" s="90" t="s">
        <v>2187</v>
      </c>
      <c r="B797" t="s">
        <v>2188</v>
      </c>
    </row>
    <row r="798" spans="1:2" x14ac:dyDescent="0.25">
      <c r="A798" s="90" t="s">
        <v>2189</v>
      </c>
      <c r="B798" t="s">
        <v>2190</v>
      </c>
    </row>
    <row r="799" spans="1:2" x14ac:dyDescent="0.25">
      <c r="A799" s="90" t="s">
        <v>2191</v>
      </c>
      <c r="B799" t="s">
        <v>2192</v>
      </c>
    </row>
    <row r="800" spans="1:2" x14ac:dyDescent="0.25">
      <c r="A800" s="90" t="s">
        <v>2193</v>
      </c>
      <c r="B800" t="s">
        <v>2194</v>
      </c>
    </row>
    <row r="801" spans="1:2" x14ac:dyDescent="0.25">
      <c r="A801" s="90" t="s">
        <v>2199</v>
      </c>
      <c r="B801" t="s">
        <v>2200</v>
      </c>
    </row>
    <row r="802" spans="1:2" x14ac:dyDescent="0.25">
      <c r="A802" s="90" t="s">
        <v>216</v>
      </c>
      <c r="B802" t="s">
        <v>217</v>
      </c>
    </row>
    <row r="803" spans="1:2" x14ac:dyDescent="0.25">
      <c r="A803" s="90" t="s">
        <v>202</v>
      </c>
      <c r="B803" t="s">
        <v>203</v>
      </c>
    </row>
    <row r="804" spans="1:2" x14ac:dyDescent="0.25">
      <c r="A804" s="90" t="s">
        <v>2195</v>
      </c>
      <c r="B804" t="s">
        <v>2196</v>
      </c>
    </row>
    <row r="805" spans="1:2" x14ac:dyDescent="0.25">
      <c r="A805" s="90" t="s">
        <v>2201</v>
      </c>
      <c r="B805" t="s">
        <v>2202</v>
      </c>
    </row>
    <row r="806" spans="1:2" x14ac:dyDescent="0.25">
      <c r="A806" s="90" t="s">
        <v>2203</v>
      </c>
      <c r="B806" t="s">
        <v>2204</v>
      </c>
    </row>
    <row r="807" spans="1:2" x14ac:dyDescent="0.25">
      <c r="A807" s="90" t="s">
        <v>2205</v>
      </c>
      <c r="B807" t="s">
        <v>2206</v>
      </c>
    </row>
    <row r="808" spans="1:2" x14ac:dyDescent="0.25">
      <c r="A808" s="90" t="s">
        <v>2209</v>
      </c>
      <c r="B808" t="s">
        <v>2210</v>
      </c>
    </row>
    <row r="809" spans="1:2" x14ac:dyDescent="0.25">
      <c r="A809" s="90" t="s">
        <v>2207</v>
      </c>
      <c r="B809" t="s">
        <v>2208</v>
      </c>
    </row>
    <row r="810" spans="1:2" x14ac:dyDescent="0.25">
      <c r="A810" s="90" t="s">
        <v>2211</v>
      </c>
      <c r="B810" t="s">
        <v>2212</v>
      </c>
    </row>
    <row r="811" spans="1:2" x14ac:dyDescent="0.25">
      <c r="A811" s="90" t="s">
        <v>2213</v>
      </c>
      <c r="B811" t="s">
        <v>2214</v>
      </c>
    </row>
    <row r="812" spans="1:2" x14ac:dyDescent="0.25">
      <c r="A812" s="90" t="s">
        <v>3288</v>
      </c>
      <c r="B812" t="s">
        <v>3289</v>
      </c>
    </row>
    <row r="813" spans="1:2" x14ac:dyDescent="0.25">
      <c r="A813" s="90" t="s">
        <v>2215</v>
      </c>
      <c r="B813" t="s">
        <v>2216</v>
      </c>
    </row>
    <row r="814" spans="1:2" x14ac:dyDescent="0.25">
      <c r="A814" s="90" t="s">
        <v>2217</v>
      </c>
      <c r="B814" t="s">
        <v>2218</v>
      </c>
    </row>
    <row r="815" spans="1:2" x14ac:dyDescent="0.25">
      <c r="A815" s="90" t="s">
        <v>204</v>
      </c>
      <c r="B815" t="s">
        <v>205</v>
      </c>
    </row>
    <row r="816" spans="1:2" x14ac:dyDescent="0.25">
      <c r="A816" t="s">
        <v>14713</v>
      </c>
      <c r="B816" t="s">
        <v>14714</v>
      </c>
    </row>
    <row r="817" spans="1:2" x14ac:dyDescent="0.25">
      <c r="A817" s="90" t="s">
        <v>2219</v>
      </c>
      <c r="B817" t="s">
        <v>2220</v>
      </c>
    </row>
    <row r="818" spans="1:2" x14ac:dyDescent="0.25">
      <c r="A818" s="90" t="s">
        <v>2221</v>
      </c>
      <c r="B818" t="s">
        <v>2222</v>
      </c>
    </row>
    <row r="819" spans="1:2" x14ac:dyDescent="0.25">
      <c r="A819" s="90" t="s">
        <v>2223</v>
      </c>
      <c r="B819" t="s">
        <v>2224</v>
      </c>
    </row>
    <row r="820" spans="1:2" x14ac:dyDescent="0.25">
      <c r="A820" s="90" t="s">
        <v>2225</v>
      </c>
      <c r="B820" t="s">
        <v>2226</v>
      </c>
    </row>
    <row r="821" spans="1:2" x14ac:dyDescent="0.25">
      <c r="A821" s="90" t="s">
        <v>2227</v>
      </c>
      <c r="B821" t="s">
        <v>2228</v>
      </c>
    </row>
    <row r="822" spans="1:2" x14ac:dyDescent="0.25">
      <c r="A822" s="90" t="s">
        <v>2229</v>
      </c>
      <c r="B822" t="s">
        <v>2230</v>
      </c>
    </row>
    <row r="823" spans="1:2" x14ac:dyDescent="0.25">
      <c r="A823" s="90" t="s">
        <v>2231</v>
      </c>
      <c r="B823" t="s">
        <v>2232</v>
      </c>
    </row>
    <row r="824" spans="1:2" x14ac:dyDescent="0.25">
      <c r="A824" t="s">
        <v>14715</v>
      </c>
      <c r="B824" t="s">
        <v>14716</v>
      </c>
    </row>
    <row r="825" spans="1:2" x14ac:dyDescent="0.25">
      <c r="A825" s="90" t="s">
        <v>2233</v>
      </c>
      <c r="B825" t="s">
        <v>2234</v>
      </c>
    </row>
    <row r="826" spans="1:2" x14ac:dyDescent="0.25">
      <c r="A826" t="s">
        <v>14717</v>
      </c>
      <c r="B826" t="s">
        <v>14718</v>
      </c>
    </row>
    <row r="827" spans="1:2" x14ac:dyDescent="0.25">
      <c r="A827" s="90" t="s">
        <v>312</v>
      </c>
      <c r="B827" t="s">
        <v>313</v>
      </c>
    </row>
    <row r="828" spans="1:2" x14ac:dyDescent="0.25">
      <c r="A828" s="90" t="s">
        <v>190</v>
      </c>
      <c r="B828" t="s">
        <v>191</v>
      </c>
    </row>
    <row r="829" spans="1:2" x14ac:dyDescent="0.25">
      <c r="A829" s="90" t="s">
        <v>6313</v>
      </c>
      <c r="B829" t="s">
        <v>6314</v>
      </c>
    </row>
    <row r="830" spans="1:2" x14ac:dyDescent="0.25">
      <c r="A830" s="90" t="s">
        <v>198</v>
      </c>
      <c r="B830" t="s">
        <v>199</v>
      </c>
    </row>
    <row r="831" spans="1:2" x14ac:dyDescent="0.25">
      <c r="A831" t="s">
        <v>14719</v>
      </c>
      <c r="B831" t="s">
        <v>14720</v>
      </c>
    </row>
    <row r="832" spans="1:2" x14ac:dyDescent="0.25">
      <c r="A832" t="s">
        <v>14654</v>
      </c>
      <c r="B832" t="s">
        <v>1515</v>
      </c>
    </row>
    <row r="833" spans="1:2" x14ac:dyDescent="0.25">
      <c r="A833" t="s">
        <v>14676</v>
      </c>
      <c r="B833" t="s">
        <v>14677</v>
      </c>
    </row>
    <row r="834" spans="1:2" x14ac:dyDescent="0.25">
      <c r="A834" t="s">
        <v>14721</v>
      </c>
      <c r="B834" t="s">
        <v>14722</v>
      </c>
    </row>
    <row r="835" spans="1:2" x14ac:dyDescent="0.25">
      <c r="A835" t="s">
        <v>14723</v>
      </c>
      <c r="B835" t="s">
        <v>14724</v>
      </c>
    </row>
    <row r="836" spans="1:2" x14ac:dyDescent="0.25">
      <c r="A836" s="90" t="s">
        <v>2235</v>
      </c>
      <c r="B836" t="s">
        <v>2236</v>
      </c>
    </row>
    <row r="837" spans="1:2" x14ac:dyDescent="0.25">
      <c r="A837" s="90" t="s">
        <v>1581</v>
      </c>
      <c r="B837" t="s">
        <v>1582</v>
      </c>
    </row>
    <row r="838" spans="1:2" x14ac:dyDescent="0.25">
      <c r="A838" s="90" t="s">
        <v>1583</v>
      </c>
      <c r="B838" t="s">
        <v>1584</v>
      </c>
    </row>
    <row r="839" spans="1:2" x14ac:dyDescent="0.25">
      <c r="A839" s="90" t="s">
        <v>1585</v>
      </c>
      <c r="B839" t="s">
        <v>1586</v>
      </c>
    </row>
    <row r="840" spans="1:2" x14ac:dyDescent="0.25">
      <c r="A840" s="90" t="s">
        <v>1587</v>
      </c>
      <c r="B840" t="s">
        <v>1588</v>
      </c>
    </row>
    <row r="841" spans="1:2" x14ac:dyDescent="0.25">
      <c r="A841" s="90" t="s">
        <v>1589</v>
      </c>
      <c r="B841" t="s">
        <v>1580</v>
      </c>
    </row>
    <row r="842" spans="1:2" x14ac:dyDescent="0.25">
      <c r="A842" t="s">
        <v>14725</v>
      </c>
      <c r="B842" t="s">
        <v>14726</v>
      </c>
    </row>
    <row r="843" spans="1:2" x14ac:dyDescent="0.25">
      <c r="A843" s="90" t="s">
        <v>1510</v>
      </c>
      <c r="B843" t="s">
        <v>1508</v>
      </c>
    </row>
    <row r="844" spans="1:2" x14ac:dyDescent="0.25">
      <c r="A844" s="90" t="s">
        <v>2416</v>
      </c>
      <c r="B844" t="s">
        <v>2417</v>
      </c>
    </row>
    <row r="845" spans="1:2" x14ac:dyDescent="0.25">
      <c r="A845" s="90" t="s">
        <v>2418</v>
      </c>
      <c r="B845" t="s">
        <v>2417</v>
      </c>
    </row>
    <row r="846" spans="1:2" x14ac:dyDescent="0.25">
      <c r="A846" s="90" t="s">
        <v>2237</v>
      </c>
      <c r="B846" t="s">
        <v>1394</v>
      </c>
    </row>
    <row r="847" spans="1:2" x14ac:dyDescent="0.25">
      <c r="A847" s="90" t="s">
        <v>2238</v>
      </c>
      <c r="B847" t="s">
        <v>2239</v>
      </c>
    </row>
    <row r="848" spans="1:2" x14ac:dyDescent="0.25">
      <c r="A848" s="90" t="s">
        <v>2240</v>
      </c>
      <c r="B848" t="s">
        <v>1394</v>
      </c>
    </row>
    <row r="849" spans="1:2" x14ac:dyDescent="0.25">
      <c r="A849" s="90" t="s">
        <v>2241</v>
      </c>
      <c r="B849" t="s">
        <v>2242</v>
      </c>
    </row>
    <row r="850" spans="1:2" x14ac:dyDescent="0.25">
      <c r="A850" s="90" t="s">
        <v>2243</v>
      </c>
      <c r="B850" t="s">
        <v>2244</v>
      </c>
    </row>
    <row r="851" spans="1:2" x14ac:dyDescent="0.25">
      <c r="A851" s="90" t="s">
        <v>2245</v>
      </c>
      <c r="B851" t="s">
        <v>2246</v>
      </c>
    </row>
    <row r="852" spans="1:2" x14ac:dyDescent="0.25">
      <c r="A852" s="90" t="s">
        <v>2247</v>
      </c>
      <c r="B852" t="s">
        <v>2248</v>
      </c>
    </row>
    <row r="853" spans="1:2" x14ac:dyDescent="0.25">
      <c r="A853" s="90" t="s">
        <v>2249</v>
      </c>
      <c r="B853" t="s">
        <v>2250</v>
      </c>
    </row>
    <row r="854" spans="1:2" x14ac:dyDescent="0.25">
      <c r="A854" s="90" t="s">
        <v>2251</v>
      </c>
      <c r="B854" t="s">
        <v>2252</v>
      </c>
    </row>
    <row r="855" spans="1:2" x14ac:dyDescent="0.25">
      <c r="A855" s="90" t="s">
        <v>2253</v>
      </c>
      <c r="B855" t="s">
        <v>2254</v>
      </c>
    </row>
    <row r="856" spans="1:2" x14ac:dyDescent="0.25">
      <c r="A856" s="90" t="s">
        <v>2255</v>
      </c>
      <c r="B856" t="s">
        <v>2256</v>
      </c>
    </row>
    <row r="857" spans="1:2" x14ac:dyDescent="0.25">
      <c r="A857" s="90" t="s">
        <v>2257</v>
      </c>
      <c r="B857" t="s">
        <v>2258</v>
      </c>
    </row>
    <row r="858" spans="1:2" x14ac:dyDescent="0.25">
      <c r="A858" s="90" t="s">
        <v>2259</v>
      </c>
      <c r="B858" t="s">
        <v>2260</v>
      </c>
    </row>
    <row r="859" spans="1:2" x14ac:dyDescent="0.25">
      <c r="A859" s="90" t="s">
        <v>2261</v>
      </c>
      <c r="B859" t="s">
        <v>2262</v>
      </c>
    </row>
    <row r="860" spans="1:2" x14ac:dyDescent="0.25">
      <c r="A860" s="90" t="s">
        <v>2263</v>
      </c>
      <c r="B860" t="s">
        <v>2264</v>
      </c>
    </row>
    <row r="861" spans="1:2" x14ac:dyDescent="0.25">
      <c r="A861" s="90" t="s">
        <v>2265</v>
      </c>
      <c r="B861" t="s">
        <v>2266</v>
      </c>
    </row>
    <row r="862" spans="1:2" x14ac:dyDescent="0.25">
      <c r="A862" t="s">
        <v>14727</v>
      </c>
      <c r="B862" t="s">
        <v>14728</v>
      </c>
    </row>
    <row r="863" spans="1:2" x14ac:dyDescent="0.25">
      <c r="A863" s="90" t="s">
        <v>2267</v>
      </c>
      <c r="B863" t="s">
        <v>2268</v>
      </c>
    </row>
    <row r="864" spans="1:2" x14ac:dyDescent="0.25">
      <c r="A864" s="90" t="s">
        <v>2269</v>
      </c>
      <c r="B864" t="s">
        <v>2270</v>
      </c>
    </row>
    <row r="865" spans="1:2" x14ac:dyDescent="0.25">
      <c r="A865" s="90" t="s">
        <v>2271</v>
      </c>
      <c r="B865" t="s">
        <v>2272</v>
      </c>
    </row>
    <row r="866" spans="1:2" x14ac:dyDescent="0.25">
      <c r="A866" s="90" t="s">
        <v>2273</v>
      </c>
      <c r="B866" t="s">
        <v>2274</v>
      </c>
    </row>
    <row r="867" spans="1:2" x14ac:dyDescent="0.25">
      <c r="A867" s="90" t="s">
        <v>2275</v>
      </c>
      <c r="B867" t="s">
        <v>2276</v>
      </c>
    </row>
    <row r="868" spans="1:2" x14ac:dyDescent="0.25">
      <c r="A868" s="90" t="s">
        <v>2279</v>
      </c>
      <c r="B868" t="s">
        <v>2280</v>
      </c>
    </row>
    <row r="869" spans="1:2" x14ac:dyDescent="0.25">
      <c r="A869" s="90" t="s">
        <v>2281</v>
      </c>
      <c r="B869" t="s">
        <v>2282</v>
      </c>
    </row>
    <row r="870" spans="1:2" x14ac:dyDescent="0.25">
      <c r="A870" s="90" t="s">
        <v>2283</v>
      </c>
      <c r="B870" t="s">
        <v>2284</v>
      </c>
    </row>
    <row r="871" spans="1:2" x14ac:dyDescent="0.25">
      <c r="A871" s="90" t="s">
        <v>2285</v>
      </c>
      <c r="B871" t="s">
        <v>2286</v>
      </c>
    </row>
    <row r="872" spans="1:2" x14ac:dyDescent="0.25">
      <c r="A872" s="90" t="s">
        <v>2287</v>
      </c>
      <c r="B872" t="s">
        <v>2288</v>
      </c>
    </row>
    <row r="873" spans="1:2" x14ac:dyDescent="0.25">
      <c r="A873" s="90" t="s">
        <v>2289</v>
      </c>
      <c r="B873" t="s">
        <v>2290</v>
      </c>
    </row>
    <row r="874" spans="1:2" x14ac:dyDescent="0.25">
      <c r="A874" s="90" t="s">
        <v>2277</v>
      </c>
      <c r="B874" t="s">
        <v>2278</v>
      </c>
    </row>
    <row r="875" spans="1:2" x14ac:dyDescent="0.25">
      <c r="A875" s="90" t="s">
        <v>2291</v>
      </c>
      <c r="B875" t="s">
        <v>2292</v>
      </c>
    </row>
    <row r="876" spans="1:2" x14ac:dyDescent="0.25">
      <c r="A876" s="90" t="s">
        <v>2293</v>
      </c>
      <c r="B876" t="s">
        <v>2294</v>
      </c>
    </row>
    <row r="877" spans="1:2" x14ac:dyDescent="0.25">
      <c r="A877" s="90" t="s">
        <v>2295</v>
      </c>
      <c r="B877" t="s">
        <v>2296</v>
      </c>
    </row>
    <row r="878" spans="1:2" x14ac:dyDescent="0.25">
      <c r="A878" s="90" t="s">
        <v>2297</v>
      </c>
      <c r="B878" t="s">
        <v>2298</v>
      </c>
    </row>
    <row r="879" spans="1:2" x14ac:dyDescent="0.25">
      <c r="A879" s="90" t="s">
        <v>2299</v>
      </c>
      <c r="B879" t="s">
        <v>2300</v>
      </c>
    </row>
    <row r="880" spans="1:2" x14ac:dyDescent="0.25">
      <c r="A880" s="90" t="s">
        <v>2301</v>
      </c>
      <c r="B880" t="s">
        <v>2302</v>
      </c>
    </row>
    <row r="881" spans="1:2" x14ac:dyDescent="0.25">
      <c r="A881" s="90" t="s">
        <v>2303</v>
      </c>
      <c r="B881" t="s">
        <v>2304</v>
      </c>
    </row>
    <row r="882" spans="1:2" x14ac:dyDescent="0.25">
      <c r="A882" s="90" t="s">
        <v>2305</v>
      </c>
      <c r="B882" t="s">
        <v>2306</v>
      </c>
    </row>
    <row r="883" spans="1:2" x14ac:dyDescent="0.25">
      <c r="A883" s="90" t="s">
        <v>2307</v>
      </c>
      <c r="B883" t="s">
        <v>2308</v>
      </c>
    </row>
    <row r="884" spans="1:2" x14ac:dyDescent="0.25">
      <c r="A884" s="90" t="s">
        <v>2309</v>
      </c>
      <c r="B884" t="s">
        <v>2310</v>
      </c>
    </row>
    <row r="885" spans="1:2" x14ac:dyDescent="0.25">
      <c r="A885" s="90" t="s">
        <v>2311</v>
      </c>
      <c r="B885" t="s">
        <v>2312</v>
      </c>
    </row>
    <row r="886" spans="1:2" x14ac:dyDescent="0.25">
      <c r="A886" s="90" t="s">
        <v>2313</v>
      </c>
      <c r="B886" t="s">
        <v>2314</v>
      </c>
    </row>
    <row r="887" spans="1:2" x14ac:dyDescent="0.25">
      <c r="A887" s="90" t="s">
        <v>2315</v>
      </c>
      <c r="B887" t="s">
        <v>2316</v>
      </c>
    </row>
    <row r="888" spans="1:2" x14ac:dyDescent="0.25">
      <c r="A888" s="90" t="s">
        <v>2317</v>
      </c>
      <c r="B888" t="s">
        <v>2318</v>
      </c>
    </row>
    <row r="889" spans="1:2" x14ac:dyDescent="0.25">
      <c r="A889" s="90" t="s">
        <v>2319</v>
      </c>
      <c r="B889" t="s">
        <v>2320</v>
      </c>
    </row>
    <row r="890" spans="1:2" x14ac:dyDescent="0.25">
      <c r="A890" s="90" t="s">
        <v>2321</v>
      </c>
      <c r="B890" t="s">
        <v>2322</v>
      </c>
    </row>
    <row r="891" spans="1:2" x14ac:dyDescent="0.25">
      <c r="A891" s="90" t="s">
        <v>2323</v>
      </c>
      <c r="B891" t="s">
        <v>2324</v>
      </c>
    </row>
    <row r="892" spans="1:2" x14ac:dyDescent="0.25">
      <c r="A892" s="90" t="s">
        <v>2325</v>
      </c>
      <c r="B892" t="s">
        <v>2326</v>
      </c>
    </row>
    <row r="893" spans="1:2" x14ac:dyDescent="0.25">
      <c r="A893" s="90" t="s">
        <v>2327</v>
      </c>
      <c r="B893" t="s">
        <v>2328</v>
      </c>
    </row>
    <row r="894" spans="1:2" x14ac:dyDescent="0.25">
      <c r="A894" s="90" t="s">
        <v>2329</v>
      </c>
      <c r="B894" t="s">
        <v>2330</v>
      </c>
    </row>
    <row r="895" spans="1:2" x14ac:dyDescent="0.25">
      <c r="A895" s="90" t="s">
        <v>2331</v>
      </c>
      <c r="B895" t="s">
        <v>2332</v>
      </c>
    </row>
    <row r="896" spans="1:2" x14ac:dyDescent="0.25">
      <c r="A896" s="90" t="s">
        <v>2333</v>
      </c>
      <c r="B896" t="s">
        <v>2334</v>
      </c>
    </row>
    <row r="897" spans="1:2" x14ac:dyDescent="0.25">
      <c r="A897" s="90" t="s">
        <v>2335</v>
      </c>
      <c r="B897" t="s">
        <v>2336</v>
      </c>
    </row>
    <row r="898" spans="1:2" x14ac:dyDescent="0.25">
      <c r="A898" s="90" t="s">
        <v>2337</v>
      </c>
      <c r="B898" t="s">
        <v>2338</v>
      </c>
    </row>
    <row r="899" spans="1:2" x14ac:dyDescent="0.25">
      <c r="A899" s="90" t="s">
        <v>2339</v>
      </c>
      <c r="B899" t="s">
        <v>2340</v>
      </c>
    </row>
    <row r="900" spans="1:2" x14ac:dyDescent="0.25">
      <c r="A900" s="90" t="s">
        <v>2341</v>
      </c>
      <c r="B900" t="s">
        <v>2342</v>
      </c>
    </row>
    <row r="901" spans="1:2" x14ac:dyDescent="0.25">
      <c r="A901" s="90" t="s">
        <v>2343</v>
      </c>
      <c r="B901" t="s">
        <v>2344</v>
      </c>
    </row>
    <row r="902" spans="1:2" x14ac:dyDescent="0.25">
      <c r="A902" s="90" t="s">
        <v>2345</v>
      </c>
      <c r="B902" t="s">
        <v>2346</v>
      </c>
    </row>
    <row r="903" spans="1:2" x14ac:dyDescent="0.25">
      <c r="A903" s="90" t="s">
        <v>2347</v>
      </c>
      <c r="B903" t="s">
        <v>2348</v>
      </c>
    </row>
    <row r="904" spans="1:2" x14ac:dyDescent="0.25">
      <c r="A904" s="90" t="s">
        <v>2349</v>
      </c>
      <c r="B904" t="s">
        <v>2350</v>
      </c>
    </row>
    <row r="905" spans="1:2" x14ac:dyDescent="0.25">
      <c r="A905" s="90" t="s">
        <v>2351</v>
      </c>
      <c r="B905" t="s">
        <v>2352</v>
      </c>
    </row>
    <row r="906" spans="1:2" x14ac:dyDescent="0.25">
      <c r="A906" s="90" t="s">
        <v>2353</v>
      </c>
      <c r="B906" t="s">
        <v>2354</v>
      </c>
    </row>
    <row r="907" spans="1:2" x14ac:dyDescent="0.25">
      <c r="A907" s="90" t="s">
        <v>2355</v>
      </c>
      <c r="B907" t="s">
        <v>2356</v>
      </c>
    </row>
    <row r="908" spans="1:2" x14ac:dyDescent="0.25">
      <c r="A908" s="90" t="s">
        <v>2357</v>
      </c>
      <c r="B908" t="s">
        <v>2358</v>
      </c>
    </row>
    <row r="909" spans="1:2" x14ac:dyDescent="0.25">
      <c r="A909" s="90" t="s">
        <v>2359</v>
      </c>
      <c r="B909" t="s">
        <v>2360</v>
      </c>
    </row>
    <row r="910" spans="1:2" x14ac:dyDescent="0.25">
      <c r="A910" s="90" t="s">
        <v>2361</v>
      </c>
      <c r="B910" t="s">
        <v>2362</v>
      </c>
    </row>
    <row r="911" spans="1:2" x14ac:dyDescent="0.25">
      <c r="A911" s="90" t="s">
        <v>2363</v>
      </c>
      <c r="B911" t="s">
        <v>2364</v>
      </c>
    </row>
    <row r="912" spans="1:2" x14ac:dyDescent="0.25">
      <c r="A912" t="s">
        <v>14729</v>
      </c>
      <c r="B912" t="s">
        <v>14730</v>
      </c>
    </row>
    <row r="913" spans="1:2" x14ac:dyDescent="0.25">
      <c r="A913" t="s">
        <v>14731</v>
      </c>
      <c r="B913" t="s">
        <v>14732</v>
      </c>
    </row>
    <row r="914" spans="1:2" x14ac:dyDescent="0.25">
      <c r="A914" t="s">
        <v>14733</v>
      </c>
      <c r="B914" t="s">
        <v>14734</v>
      </c>
    </row>
    <row r="915" spans="1:2" x14ac:dyDescent="0.25">
      <c r="A915" t="s">
        <v>14735</v>
      </c>
      <c r="B915" t="s">
        <v>14736</v>
      </c>
    </row>
    <row r="916" spans="1:2" x14ac:dyDescent="0.25">
      <c r="A916" s="90" t="s">
        <v>2365</v>
      </c>
      <c r="B916" t="s">
        <v>2366</v>
      </c>
    </row>
    <row r="917" spans="1:2" x14ac:dyDescent="0.25">
      <c r="A917" s="90" t="s">
        <v>2367</v>
      </c>
      <c r="B917" t="s">
        <v>2368</v>
      </c>
    </row>
    <row r="918" spans="1:2" x14ac:dyDescent="0.25">
      <c r="A918" s="90" t="s">
        <v>4585</v>
      </c>
      <c r="B918" t="s">
        <v>4586</v>
      </c>
    </row>
    <row r="919" spans="1:2" x14ac:dyDescent="0.25">
      <c r="A919" s="90" t="s">
        <v>2369</v>
      </c>
      <c r="B919" t="s">
        <v>2370</v>
      </c>
    </row>
    <row r="920" spans="1:2" x14ac:dyDescent="0.25">
      <c r="A920" s="90" t="s">
        <v>2371</v>
      </c>
      <c r="B920" t="s">
        <v>2372</v>
      </c>
    </row>
    <row r="921" spans="1:2" x14ac:dyDescent="0.25">
      <c r="A921" s="90" t="s">
        <v>2373</v>
      </c>
      <c r="B921" t="s">
        <v>2374</v>
      </c>
    </row>
    <row r="922" spans="1:2" x14ac:dyDescent="0.25">
      <c r="A922" s="90" t="s">
        <v>1632</v>
      </c>
      <c r="B922" t="s">
        <v>1631</v>
      </c>
    </row>
    <row r="923" spans="1:2" x14ac:dyDescent="0.25">
      <c r="A923" s="90" t="s">
        <v>2375</v>
      </c>
      <c r="B923" t="s">
        <v>2376</v>
      </c>
    </row>
    <row r="924" spans="1:2" x14ac:dyDescent="0.25">
      <c r="A924" s="90" t="s">
        <v>1639</v>
      </c>
      <c r="B924" t="s">
        <v>1636</v>
      </c>
    </row>
    <row r="925" spans="1:2" x14ac:dyDescent="0.25">
      <c r="A925" s="90" t="s">
        <v>1590</v>
      </c>
      <c r="B925" t="s">
        <v>1580</v>
      </c>
    </row>
    <row r="926" spans="1:2" x14ac:dyDescent="0.25">
      <c r="A926" s="90" t="s">
        <v>6625</v>
      </c>
      <c r="B926" t="s">
        <v>6626</v>
      </c>
    </row>
    <row r="927" spans="1:2" x14ac:dyDescent="0.25">
      <c r="A927" s="90" t="s">
        <v>6627</v>
      </c>
      <c r="B927" t="s">
        <v>6628</v>
      </c>
    </row>
    <row r="928" spans="1:2" x14ac:dyDescent="0.25">
      <c r="A928" s="90" t="s">
        <v>6629</v>
      </c>
      <c r="B928" t="s">
        <v>6630</v>
      </c>
    </row>
    <row r="929" spans="1:2" x14ac:dyDescent="0.25">
      <c r="A929" s="90" t="s">
        <v>1605</v>
      </c>
      <c r="B929" t="s">
        <v>1604</v>
      </c>
    </row>
    <row r="930" spans="1:2" x14ac:dyDescent="0.25">
      <c r="A930" s="90" t="s">
        <v>1937</v>
      </c>
      <c r="B930" t="s">
        <v>1936</v>
      </c>
    </row>
    <row r="931" spans="1:2" x14ac:dyDescent="0.25">
      <c r="A931" s="90" t="s">
        <v>2378</v>
      </c>
      <c r="B931" t="s">
        <v>23375</v>
      </c>
    </row>
    <row r="932" spans="1:2" x14ac:dyDescent="0.25">
      <c r="A932" s="90" t="s">
        <v>1552</v>
      </c>
      <c r="B932" t="s">
        <v>1553</v>
      </c>
    </row>
    <row r="933" spans="1:2" x14ac:dyDescent="0.25">
      <c r="A933" s="90" t="s">
        <v>2379</v>
      </c>
      <c r="B933" t="s">
        <v>2380</v>
      </c>
    </row>
    <row r="934" spans="1:2" x14ac:dyDescent="0.25">
      <c r="A934" s="90" t="s">
        <v>2381</v>
      </c>
      <c r="B934" t="s">
        <v>2382</v>
      </c>
    </row>
    <row r="935" spans="1:2" x14ac:dyDescent="0.25">
      <c r="A935" s="90" t="s">
        <v>2383</v>
      </c>
      <c r="B935" t="s">
        <v>1184</v>
      </c>
    </row>
    <row r="936" spans="1:2" x14ac:dyDescent="0.25">
      <c r="A936" s="90" t="s">
        <v>2384</v>
      </c>
      <c r="B936" t="s">
        <v>23388</v>
      </c>
    </row>
    <row r="937" spans="1:2" x14ac:dyDescent="0.25">
      <c r="A937" s="90" t="s">
        <v>2385</v>
      </c>
      <c r="B937" t="s">
        <v>23389</v>
      </c>
    </row>
    <row r="938" spans="1:2" x14ac:dyDescent="0.25">
      <c r="A938" s="90" t="s">
        <v>2386</v>
      </c>
      <c r="B938" t="s">
        <v>2387</v>
      </c>
    </row>
    <row r="939" spans="1:2" x14ac:dyDescent="0.25">
      <c r="A939" s="90" t="s">
        <v>1591</v>
      </c>
      <c r="B939" t="s">
        <v>1580</v>
      </c>
    </row>
    <row r="940" spans="1:2" x14ac:dyDescent="0.25">
      <c r="A940" s="90" t="s">
        <v>2390</v>
      </c>
      <c r="B940" t="s">
        <v>2391</v>
      </c>
    </row>
    <row r="941" spans="1:2" x14ac:dyDescent="0.25">
      <c r="A941" s="90" t="s">
        <v>2392</v>
      </c>
      <c r="B941" t="s">
        <v>2393</v>
      </c>
    </row>
    <row r="942" spans="1:2" x14ac:dyDescent="0.25">
      <c r="A942" s="90" t="s">
        <v>2394</v>
      </c>
      <c r="B942" t="s">
        <v>2395</v>
      </c>
    </row>
    <row r="943" spans="1:2" x14ac:dyDescent="0.25">
      <c r="A943" s="90" t="s">
        <v>2396</v>
      </c>
      <c r="B943" t="s">
        <v>23390</v>
      </c>
    </row>
    <row r="944" spans="1:2" x14ac:dyDescent="0.25">
      <c r="A944" s="90" t="s">
        <v>2397</v>
      </c>
      <c r="B944" t="s">
        <v>23391</v>
      </c>
    </row>
    <row r="945" spans="1:2" x14ac:dyDescent="0.25">
      <c r="A945" s="90" t="s">
        <v>2398</v>
      </c>
      <c r="B945" t="s">
        <v>2399</v>
      </c>
    </row>
    <row r="946" spans="1:2" x14ac:dyDescent="0.25">
      <c r="A946" s="90" t="s">
        <v>2400</v>
      </c>
      <c r="B946" t="s">
        <v>2401</v>
      </c>
    </row>
    <row r="947" spans="1:2" x14ac:dyDescent="0.25">
      <c r="A947" s="90" t="s">
        <v>1578</v>
      </c>
      <c r="B947" t="s">
        <v>1577</v>
      </c>
    </row>
    <row r="948" spans="1:2" x14ac:dyDescent="0.25">
      <c r="A948" s="90" t="s">
        <v>2402</v>
      </c>
      <c r="B948" t="s">
        <v>2403</v>
      </c>
    </row>
    <row r="949" spans="1:2" x14ac:dyDescent="0.25">
      <c r="A949" s="90" t="s">
        <v>6631</v>
      </c>
      <c r="B949" t="s">
        <v>6626</v>
      </c>
    </row>
    <row r="950" spans="1:2" x14ac:dyDescent="0.25">
      <c r="A950" s="90" t="s">
        <v>1670</v>
      </c>
      <c r="B950" t="s">
        <v>1671</v>
      </c>
    </row>
    <row r="951" spans="1:2" x14ac:dyDescent="0.25">
      <c r="A951" s="90" t="s">
        <v>2404</v>
      </c>
      <c r="B951" t="s">
        <v>2405</v>
      </c>
    </row>
    <row r="952" spans="1:2" x14ac:dyDescent="0.25">
      <c r="A952" s="90" t="s">
        <v>2406</v>
      </c>
      <c r="B952" t="s">
        <v>1184</v>
      </c>
    </row>
    <row r="953" spans="1:2" x14ac:dyDescent="0.25">
      <c r="A953" s="90" t="s">
        <v>2134</v>
      </c>
      <c r="B953" t="s">
        <v>2133</v>
      </c>
    </row>
    <row r="954" spans="1:2" x14ac:dyDescent="0.25">
      <c r="A954" s="90" t="s">
        <v>2407</v>
      </c>
      <c r="B954" t="s">
        <v>2408</v>
      </c>
    </row>
    <row r="955" spans="1:2" x14ac:dyDescent="0.25">
      <c r="A955" s="90" t="s">
        <v>2409</v>
      </c>
      <c r="B955" t="s">
        <v>2410</v>
      </c>
    </row>
    <row r="956" spans="1:2" x14ac:dyDescent="0.25">
      <c r="A956" s="90" t="s">
        <v>2411</v>
      </c>
      <c r="B956" t="s">
        <v>2412</v>
      </c>
    </row>
    <row r="957" spans="1:2" x14ac:dyDescent="0.25">
      <c r="A957" s="90" t="s">
        <v>2419</v>
      </c>
      <c r="B957" t="s">
        <v>2420</v>
      </c>
    </row>
    <row r="958" spans="1:2" x14ac:dyDescent="0.25">
      <c r="A958" s="90" t="s">
        <v>2421</v>
      </c>
      <c r="B958" t="s">
        <v>2422</v>
      </c>
    </row>
    <row r="959" spans="1:2" x14ac:dyDescent="0.25">
      <c r="A959" s="90" t="s">
        <v>2423</v>
      </c>
      <c r="B959" t="s">
        <v>2424</v>
      </c>
    </row>
    <row r="960" spans="1:2" x14ac:dyDescent="0.25">
      <c r="A960" s="90" t="s">
        <v>2425</v>
      </c>
      <c r="B960" t="s">
        <v>2426</v>
      </c>
    </row>
    <row r="961" spans="1:2" x14ac:dyDescent="0.25">
      <c r="A961" s="90" t="s">
        <v>2427</v>
      </c>
      <c r="B961" t="s">
        <v>1184</v>
      </c>
    </row>
    <row r="962" spans="1:2" x14ac:dyDescent="0.25">
      <c r="A962" s="90" t="s">
        <v>2428</v>
      </c>
      <c r="B962" t="s">
        <v>2429</v>
      </c>
    </row>
    <row r="963" spans="1:2" x14ac:dyDescent="0.25">
      <c r="A963" s="90" t="s">
        <v>2430</v>
      </c>
      <c r="B963" t="s">
        <v>23359</v>
      </c>
    </row>
    <row r="964" spans="1:2" x14ac:dyDescent="0.25">
      <c r="A964" s="90" t="s">
        <v>2431</v>
      </c>
      <c r="B964" t="s">
        <v>23364</v>
      </c>
    </row>
    <row r="965" spans="1:2" x14ac:dyDescent="0.25">
      <c r="A965" s="90" t="s">
        <v>2432</v>
      </c>
      <c r="B965" t="s">
        <v>2062</v>
      </c>
    </row>
    <row r="966" spans="1:2" x14ac:dyDescent="0.25">
      <c r="A966" s="90" t="s">
        <v>4587</v>
      </c>
      <c r="B966" t="s">
        <v>4588</v>
      </c>
    </row>
    <row r="967" spans="1:2" x14ac:dyDescent="0.25">
      <c r="A967" s="90" t="s">
        <v>1554</v>
      </c>
      <c r="B967" t="s">
        <v>1551</v>
      </c>
    </row>
    <row r="968" spans="1:2" x14ac:dyDescent="0.25">
      <c r="A968" s="90" t="s">
        <v>2433</v>
      </c>
      <c r="B968" t="s">
        <v>2434</v>
      </c>
    </row>
    <row r="969" spans="1:2" x14ac:dyDescent="0.25">
      <c r="A969" s="90" t="s">
        <v>2435</v>
      </c>
      <c r="B969" t="s">
        <v>23365</v>
      </c>
    </row>
    <row r="970" spans="1:2" x14ac:dyDescent="0.25">
      <c r="A970" s="90" t="s">
        <v>2436</v>
      </c>
      <c r="B970" t="s">
        <v>2437</v>
      </c>
    </row>
    <row r="971" spans="1:2" x14ac:dyDescent="0.25">
      <c r="A971" s="90" t="s">
        <v>2438</v>
      </c>
      <c r="B971" t="s">
        <v>2439</v>
      </c>
    </row>
    <row r="972" spans="1:2" x14ac:dyDescent="0.25">
      <c r="A972" s="90" t="s">
        <v>2388</v>
      </c>
      <c r="B972" t="s">
        <v>2387</v>
      </c>
    </row>
    <row r="973" spans="1:2" x14ac:dyDescent="0.25">
      <c r="A973" t="s">
        <v>14659</v>
      </c>
      <c r="B973" t="s">
        <v>2417</v>
      </c>
    </row>
    <row r="974" spans="1:2" x14ac:dyDescent="0.25">
      <c r="A974" s="90" t="s">
        <v>2440</v>
      </c>
      <c r="B974" t="s">
        <v>2441</v>
      </c>
    </row>
    <row r="975" spans="1:2" x14ac:dyDescent="0.25">
      <c r="A975" s="90" t="s">
        <v>2442</v>
      </c>
      <c r="B975" t="s">
        <v>1184</v>
      </c>
    </row>
    <row r="976" spans="1:2" x14ac:dyDescent="0.25">
      <c r="A976" s="90" t="s">
        <v>9854</v>
      </c>
      <c r="B976" t="s">
        <v>9855</v>
      </c>
    </row>
    <row r="977" spans="1:2" x14ac:dyDescent="0.25">
      <c r="A977" s="90" t="s">
        <v>2443</v>
      </c>
      <c r="B977" t="s">
        <v>2444</v>
      </c>
    </row>
    <row r="978" spans="1:2" x14ac:dyDescent="0.25">
      <c r="A978" s="90" t="s">
        <v>2445</v>
      </c>
      <c r="B978" t="s">
        <v>2446</v>
      </c>
    </row>
    <row r="979" spans="1:2" x14ac:dyDescent="0.25">
      <c r="A979" s="90" t="s">
        <v>2447</v>
      </c>
      <c r="B979" t="s">
        <v>2448</v>
      </c>
    </row>
    <row r="980" spans="1:2" x14ac:dyDescent="0.25">
      <c r="A980" s="90" t="s">
        <v>2449</v>
      </c>
      <c r="B980" t="s">
        <v>2450</v>
      </c>
    </row>
    <row r="981" spans="1:2" x14ac:dyDescent="0.25">
      <c r="A981" s="90" t="s">
        <v>2451</v>
      </c>
      <c r="B981" t="s">
        <v>2452</v>
      </c>
    </row>
    <row r="982" spans="1:2" x14ac:dyDescent="0.25">
      <c r="A982" s="90" t="s">
        <v>12119</v>
      </c>
      <c r="B982" t="s">
        <v>12120</v>
      </c>
    </row>
    <row r="983" spans="1:2" x14ac:dyDescent="0.25">
      <c r="A983" s="90" t="s">
        <v>2459</v>
      </c>
      <c r="B983" t="s">
        <v>2460</v>
      </c>
    </row>
    <row r="984" spans="1:2" x14ac:dyDescent="0.25">
      <c r="A984" s="90" t="s">
        <v>2461</v>
      </c>
      <c r="B984" t="s">
        <v>2462</v>
      </c>
    </row>
    <row r="985" spans="1:2" x14ac:dyDescent="0.25">
      <c r="A985" s="90" t="s">
        <v>2014</v>
      </c>
      <c r="B985" t="s">
        <v>2015</v>
      </c>
    </row>
    <row r="986" spans="1:2" x14ac:dyDescent="0.25">
      <c r="A986" s="90" t="s">
        <v>2463</v>
      </c>
      <c r="B986" t="s">
        <v>2464</v>
      </c>
    </row>
    <row r="987" spans="1:2" x14ac:dyDescent="0.25">
      <c r="A987" s="90" t="s">
        <v>2465</v>
      </c>
      <c r="B987" t="s">
        <v>2466</v>
      </c>
    </row>
    <row r="988" spans="1:2" x14ac:dyDescent="0.25">
      <c r="A988" s="90" t="s">
        <v>6632</v>
      </c>
      <c r="B988" t="s">
        <v>6628</v>
      </c>
    </row>
    <row r="989" spans="1:2" x14ac:dyDescent="0.25">
      <c r="A989" s="90" t="s">
        <v>6633</v>
      </c>
      <c r="B989" t="s">
        <v>6634</v>
      </c>
    </row>
    <row r="990" spans="1:2" x14ac:dyDescent="0.25">
      <c r="A990" s="90" t="s">
        <v>6635</v>
      </c>
      <c r="B990" t="s">
        <v>6630</v>
      </c>
    </row>
    <row r="991" spans="1:2" x14ac:dyDescent="0.25">
      <c r="A991" s="90" t="s">
        <v>2467</v>
      </c>
      <c r="B991" t="s">
        <v>2468</v>
      </c>
    </row>
    <row r="992" spans="1:2" x14ac:dyDescent="0.25">
      <c r="A992" s="90" t="s">
        <v>2469</v>
      </c>
      <c r="B992" t="s">
        <v>2470</v>
      </c>
    </row>
    <row r="993" spans="1:2" x14ac:dyDescent="0.25">
      <c r="A993" s="90" t="s">
        <v>6636</v>
      </c>
      <c r="B993" t="s">
        <v>6626</v>
      </c>
    </row>
    <row r="994" spans="1:2" x14ac:dyDescent="0.25">
      <c r="A994" s="90" t="s">
        <v>2453</v>
      </c>
      <c r="B994" t="s">
        <v>2454</v>
      </c>
    </row>
    <row r="995" spans="1:2" x14ac:dyDescent="0.25">
      <c r="A995" s="90" t="s">
        <v>2471</v>
      </c>
      <c r="B995" t="s">
        <v>2472</v>
      </c>
    </row>
    <row r="996" spans="1:2" x14ac:dyDescent="0.25">
      <c r="A996" s="90" t="s">
        <v>2473</v>
      </c>
      <c r="B996" t="s">
        <v>2474</v>
      </c>
    </row>
    <row r="997" spans="1:2" x14ac:dyDescent="0.25">
      <c r="A997" s="90" t="s">
        <v>2475</v>
      </c>
      <c r="B997" t="s">
        <v>2476</v>
      </c>
    </row>
    <row r="998" spans="1:2" x14ac:dyDescent="0.25">
      <c r="A998" s="90" t="s">
        <v>1965</v>
      </c>
      <c r="B998" t="s">
        <v>1958</v>
      </c>
    </row>
    <row r="999" spans="1:2" x14ac:dyDescent="0.25">
      <c r="A999" s="90" t="s">
        <v>2477</v>
      </c>
      <c r="B999" t="s">
        <v>2478</v>
      </c>
    </row>
    <row r="1000" spans="1:2" x14ac:dyDescent="0.25">
      <c r="A1000" s="90" t="s">
        <v>2479</v>
      </c>
      <c r="B1000" t="s">
        <v>23371</v>
      </c>
    </row>
    <row r="1001" spans="1:2" x14ac:dyDescent="0.25">
      <c r="A1001" s="90" t="s">
        <v>2003</v>
      </c>
      <c r="B1001" t="s">
        <v>2001</v>
      </c>
    </row>
    <row r="1002" spans="1:2" x14ac:dyDescent="0.25">
      <c r="A1002" s="90" t="s">
        <v>2480</v>
      </c>
      <c r="B1002" t="s">
        <v>2481</v>
      </c>
    </row>
    <row r="1003" spans="1:2" x14ac:dyDescent="0.25">
      <c r="A1003" s="90" t="s">
        <v>2482</v>
      </c>
      <c r="B1003" t="s">
        <v>2483</v>
      </c>
    </row>
    <row r="1004" spans="1:2" x14ac:dyDescent="0.25">
      <c r="A1004" s="90" t="s">
        <v>2004</v>
      </c>
      <c r="B1004" t="s">
        <v>2001</v>
      </c>
    </row>
    <row r="1005" spans="1:2" x14ac:dyDescent="0.25">
      <c r="A1005" s="90" t="s">
        <v>2484</v>
      </c>
      <c r="B1005" t="s">
        <v>1406</v>
      </c>
    </row>
    <row r="1006" spans="1:2" x14ac:dyDescent="0.25">
      <c r="A1006" s="90" t="s">
        <v>2413</v>
      </c>
      <c r="B1006" t="s">
        <v>2414</v>
      </c>
    </row>
    <row r="1007" spans="1:2" x14ac:dyDescent="0.25">
      <c r="A1007" s="90" t="s">
        <v>2485</v>
      </c>
      <c r="B1007" t="s">
        <v>2486</v>
      </c>
    </row>
    <row r="1008" spans="1:2" x14ac:dyDescent="0.25">
      <c r="A1008" s="90" t="s">
        <v>2487</v>
      </c>
      <c r="B1008" t="s">
        <v>2488</v>
      </c>
    </row>
    <row r="1009" spans="1:2" x14ac:dyDescent="0.25">
      <c r="A1009" s="90" t="s">
        <v>2489</v>
      </c>
      <c r="B1009" t="s">
        <v>1406</v>
      </c>
    </row>
    <row r="1010" spans="1:2" x14ac:dyDescent="0.25">
      <c r="A1010" s="90" t="s">
        <v>2490</v>
      </c>
      <c r="B1010" t="s">
        <v>2491</v>
      </c>
    </row>
    <row r="1011" spans="1:2" x14ac:dyDescent="0.25">
      <c r="A1011" s="90" t="s">
        <v>2492</v>
      </c>
      <c r="B1011" t="s">
        <v>2493</v>
      </c>
    </row>
    <row r="1012" spans="1:2" x14ac:dyDescent="0.25">
      <c r="A1012" s="90" t="s">
        <v>2494</v>
      </c>
      <c r="B1012" t="s">
        <v>2495</v>
      </c>
    </row>
    <row r="1013" spans="1:2" x14ac:dyDescent="0.25">
      <c r="A1013" s="90" t="s">
        <v>2496</v>
      </c>
      <c r="B1013" t="s">
        <v>2497</v>
      </c>
    </row>
    <row r="1014" spans="1:2" x14ac:dyDescent="0.25">
      <c r="A1014" s="90" t="s">
        <v>2498</v>
      </c>
      <c r="B1014" t="s">
        <v>2499</v>
      </c>
    </row>
    <row r="1015" spans="1:2" x14ac:dyDescent="0.25">
      <c r="A1015" s="90" t="s">
        <v>2500</v>
      </c>
      <c r="B1015" t="s">
        <v>2501</v>
      </c>
    </row>
    <row r="1016" spans="1:2" x14ac:dyDescent="0.25">
      <c r="A1016" t="s">
        <v>14737</v>
      </c>
      <c r="B1016" t="s">
        <v>14738</v>
      </c>
    </row>
    <row r="1017" spans="1:2" x14ac:dyDescent="0.25">
      <c r="A1017" t="s">
        <v>14739</v>
      </c>
      <c r="B1017" t="s">
        <v>14740</v>
      </c>
    </row>
    <row r="1018" spans="1:2" x14ac:dyDescent="0.25">
      <c r="A1018" s="90" t="s">
        <v>2502</v>
      </c>
      <c r="B1018" t="s">
        <v>2503</v>
      </c>
    </row>
    <row r="1019" spans="1:2" x14ac:dyDescent="0.25">
      <c r="A1019" s="90" t="s">
        <v>2504</v>
      </c>
      <c r="B1019" t="s">
        <v>2505</v>
      </c>
    </row>
    <row r="1020" spans="1:2" x14ac:dyDescent="0.25">
      <c r="A1020" s="90" t="s">
        <v>2506</v>
      </c>
      <c r="B1020" t="s">
        <v>2507</v>
      </c>
    </row>
    <row r="1021" spans="1:2" x14ac:dyDescent="0.25">
      <c r="A1021" s="90" t="s">
        <v>2580</v>
      </c>
      <c r="B1021" t="s">
        <v>2581</v>
      </c>
    </row>
    <row r="1022" spans="1:2" x14ac:dyDescent="0.25">
      <c r="A1022" s="90" t="s">
        <v>2508</v>
      </c>
      <c r="B1022" t="s">
        <v>2509</v>
      </c>
    </row>
    <row r="1023" spans="1:2" x14ac:dyDescent="0.25">
      <c r="A1023" s="90" t="s">
        <v>2535</v>
      </c>
      <c r="B1023" t="s">
        <v>2536</v>
      </c>
    </row>
    <row r="1024" spans="1:2" x14ac:dyDescent="0.25">
      <c r="A1024" s="90" t="s">
        <v>2537</v>
      </c>
      <c r="B1024" t="s">
        <v>2538</v>
      </c>
    </row>
    <row r="1025" spans="1:2" x14ac:dyDescent="0.25">
      <c r="A1025" s="90" t="s">
        <v>2510</v>
      </c>
      <c r="B1025" t="s">
        <v>23392</v>
      </c>
    </row>
    <row r="1026" spans="1:2" x14ac:dyDescent="0.25">
      <c r="A1026" s="90" t="s">
        <v>2512</v>
      </c>
      <c r="B1026" t="s">
        <v>1000</v>
      </c>
    </row>
    <row r="1027" spans="1:2" x14ac:dyDescent="0.25">
      <c r="A1027" s="90" t="s">
        <v>2539</v>
      </c>
      <c r="B1027" t="s">
        <v>2536</v>
      </c>
    </row>
    <row r="1028" spans="1:2" x14ac:dyDescent="0.25">
      <c r="A1028" s="90" t="s">
        <v>2514</v>
      </c>
      <c r="B1028" t="s">
        <v>2515</v>
      </c>
    </row>
    <row r="1029" spans="1:2" x14ac:dyDescent="0.25">
      <c r="A1029" s="90" t="s">
        <v>206</v>
      </c>
      <c r="B1029" t="s">
        <v>23393</v>
      </c>
    </row>
    <row r="1030" spans="1:2" x14ac:dyDescent="0.25">
      <c r="A1030" s="90" t="s">
        <v>2516</v>
      </c>
      <c r="B1030" t="s">
        <v>2517</v>
      </c>
    </row>
    <row r="1031" spans="1:2" x14ac:dyDescent="0.25">
      <c r="A1031" s="90" t="s">
        <v>2519</v>
      </c>
      <c r="B1031" t="s">
        <v>2520</v>
      </c>
    </row>
    <row r="1032" spans="1:2" x14ac:dyDescent="0.25">
      <c r="A1032" s="90" t="s">
        <v>2521</v>
      </c>
      <c r="B1032" t="s">
        <v>2522</v>
      </c>
    </row>
    <row r="1033" spans="1:2" x14ac:dyDescent="0.25">
      <c r="A1033" s="90" t="s">
        <v>2523</v>
      </c>
      <c r="B1033" t="s">
        <v>2524</v>
      </c>
    </row>
    <row r="1034" spans="1:2" x14ac:dyDescent="0.25">
      <c r="A1034" s="90" t="s">
        <v>2527</v>
      </c>
      <c r="B1034" t="s">
        <v>2528</v>
      </c>
    </row>
    <row r="1035" spans="1:2" x14ac:dyDescent="0.25">
      <c r="A1035" s="90" t="s">
        <v>2540</v>
      </c>
      <c r="B1035" t="s">
        <v>2541</v>
      </c>
    </row>
    <row r="1036" spans="1:2" x14ac:dyDescent="0.25">
      <c r="A1036" s="90" t="s">
        <v>2531</v>
      </c>
      <c r="B1036" t="s">
        <v>2532</v>
      </c>
    </row>
    <row r="1037" spans="1:2" x14ac:dyDescent="0.25">
      <c r="A1037" s="90" t="s">
        <v>2542</v>
      </c>
      <c r="B1037" t="s">
        <v>2543</v>
      </c>
    </row>
    <row r="1038" spans="1:2" x14ac:dyDescent="0.25">
      <c r="A1038" s="90" t="s">
        <v>2551</v>
      </c>
      <c r="B1038" t="s">
        <v>2552</v>
      </c>
    </row>
    <row r="1039" spans="1:2" x14ac:dyDescent="0.25">
      <c r="A1039" s="90" t="s">
        <v>2553</v>
      </c>
      <c r="B1039" t="s">
        <v>1394</v>
      </c>
    </row>
    <row r="1040" spans="1:2" x14ac:dyDescent="0.25">
      <c r="A1040" s="90" t="s">
        <v>2544</v>
      </c>
      <c r="B1040" t="s">
        <v>2536</v>
      </c>
    </row>
    <row r="1041" spans="1:2" x14ac:dyDescent="0.25">
      <c r="A1041" s="90" t="s">
        <v>2554</v>
      </c>
      <c r="B1041" t="s">
        <v>2555</v>
      </c>
    </row>
    <row r="1042" spans="1:2" x14ac:dyDescent="0.25">
      <c r="A1042" s="90" t="s">
        <v>2556</v>
      </c>
      <c r="B1042" t="s">
        <v>2557</v>
      </c>
    </row>
    <row r="1043" spans="1:2" x14ac:dyDescent="0.25">
      <c r="A1043" s="90" t="s">
        <v>2562</v>
      </c>
      <c r="B1043" t="s">
        <v>23394</v>
      </c>
    </row>
    <row r="1044" spans="1:2" x14ac:dyDescent="0.25">
      <c r="A1044" s="90" t="s">
        <v>2564</v>
      </c>
      <c r="B1044" t="s">
        <v>2565</v>
      </c>
    </row>
    <row r="1045" spans="1:2" x14ac:dyDescent="0.25">
      <c r="A1045" s="225" t="s">
        <v>23298</v>
      </c>
      <c r="B1045" t="s">
        <v>23299</v>
      </c>
    </row>
    <row r="1046" spans="1:2" x14ac:dyDescent="0.25">
      <c r="A1046" s="90" t="s">
        <v>2566</v>
      </c>
      <c r="B1046" t="s">
        <v>1394</v>
      </c>
    </row>
    <row r="1047" spans="1:2" x14ac:dyDescent="0.25">
      <c r="A1047" s="90" t="s">
        <v>2567</v>
      </c>
      <c r="B1047" t="s">
        <v>2561</v>
      </c>
    </row>
    <row r="1048" spans="1:2" x14ac:dyDescent="0.25">
      <c r="A1048" s="90" t="s">
        <v>2568</v>
      </c>
      <c r="B1048" t="s">
        <v>2569</v>
      </c>
    </row>
    <row r="1049" spans="1:2" x14ac:dyDescent="0.25">
      <c r="A1049" s="90" t="s">
        <v>2570</v>
      </c>
      <c r="B1049" t="s">
        <v>2569</v>
      </c>
    </row>
    <row r="1050" spans="1:2" x14ac:dyDescent="0.25">
      <c r="A1050" s="90" t="s">
        <v>2725</v>
      </c>
      <c r="B1050" t="s">
        <v>2665</v>
      </c>
    </row>
    <row r="1051" spans="1:2" x14ac:dyDescent="0.25">
      <c r="A1051" s="90" t="s">
        <v>2577</v>
      </c>
      <c r="B1051" t="s">
        <v>2578</v>
      </c>
    </row>
    <row r="1052" spans="1:2" x14ac:dyDescent="0.25">
      <c r="A1052" s="90" t="s">
        <v>1246</v>
      </c>
      <c r="B1052" t="s">
        <v>1247</v>
      </c>
    </row>
    <row r="1053" spans="1:2" x14ac:dyDescent="0.25">
      <c r="A1053" s="90" t="s">
        <v>2525</v>
      </c>
      <c r="B1053" t="s">
        <v>2526</v>
      </c>
    </row>
    <row r="1054" spans="1:2" x14ac:dyDescent="0.25">
      <c r="A1054" s="90" t="s">
        <v>2545</v>
      </c>
      <c r="B1054" t="s">
        <v>2541</v>
      </c>
    </row>
    <row r="1055" spans="1:2" x14ac:dyDescent="0.25">
      <c r="A1055" s="90" t="s">
        <v>2582</v>
      </c>
      <c r="B1055" t="s">
        <v>2583</v>
      </c>
    </row>
    <row r="1056" spans="1:2" x14ac:dyDescent="0.25">
      <c r="A1056" s="90" t="s">
        <v>2584</v>
      </c>
      <c r="B1056" t="s">
        <v>2585</v>
      </c>
    </row>
    <row r="1057" spans="1:2" x14ac:dyDescent="0.25">
      <c r="A1057" s="90" t="s">
        <v>2589</v>
      </c>
      <c r="B1057" t="s">
        <v>2590</v>
      </c>
    </row>
    <row r="1058" spans="1:2" x14ac:dyDescent="0.25">
      <c r="A1058" s="90" t="s">
        <v>2546</v>
      </c>
      <c r="B1058" t="s">
        <v>2534</v>
      </c>
    </row>
    <row r="1059" spans="1:2" x14ac:dyDescent="0.25">
      <c r="A1059" s="90" t="s">
        <v>2594</v>
      </c>
      <c r="B1059" t="s">
        <v>2595</v>
      </c>
    </row>
    <row r="1060" spans="1:2" x14ac:dyDescent="0.25">
      <c r="A1060" s="90" t="s">
        <v>2596</v>
      </c>
      <c r="B1060" t="s">
        <v>2597</v>
      </c>
    </row>
    <row r="1061" spans="1:2" x14ac:dyDescent="0.25">
      <c r="A1061" s="90" t="s">
        <v>2598</v>
      </c>
      <c r="B1061" t="s">
        <v>2599</v>
      </c>
    </row>
    <row r="1062" spans="1:2" x14ac:dyDescent="0.25">
      <c r="A1062" s="90" t="s">
        <v>2600</v>
      </c>
      <c r="B1062" t="s">
        <v>2601</v>
      </c>
    </row>
    <row r="1063" spans="1:2" x14ac:dyDescent="0.25">
      <c r="A1063" s="90" t="s">
        <v>2602</v>
      </c>
      <c r="B1063" t="s">
        <v>2603</v>
      </c>
    </row>
    <row r="1064" spans="1:2" x14ac:dyDescent="0.25">
      <c r="A1064" s="90" t="s">
        <v>2604</v>
      </c>
      <c r="B1064" t="s">
        <v>2605</v>
      </c>
    </row>
    <row r="1065" spans="1:2" x14ac:dyDescent="0.25">
      <c r="A1065" s="90" t="s">
        <v>2606</v>
      </c>
      <c r="B1065" t="s">
        <v>2607</v>
      </c>
    </row>
    <row r="1066" spans="1:2" x14ac:dyDescent="0.25">
      <c r="A1066" s="90" t="s">
        <v>2608</v>
      </c>
      <c r="B1066" t="s">
        <v>2609</v>
      </c>
    </row>
    <row r="1067" spans="1:2" x14ac:dyDescent="0.25">
      <c r="A1067" s="90" t="s">
        <v>2610</v>
      </c>
      <c r="B1067" t="s">
        <v>2611</v>
      </c>
    </row>
    <row r="1068" spans="1:2" x14ac:dyDescent="0.25">
      <c r="A1068" s="90" t="s">
        <v>2612</v>
      </c>
      <c r="B1068" t="s">
        <v>2613</v>
      </c>
    </row>
    <row r="1069" spans="1:2" x14ac:dyDescent="0.25">
      <c r="A1069" s="90" t="s">
        <v>2614</v>
      </c>
      <c r="B1069" t="s">
        <v>2615</v>
      </c>
    </row>
    <row r="1070" spans="1:2" x14ac:dyDescent="0.25">
      <c r="A1070" s="90" t="s">
        <v>2616</v>
      </c>
      <c r="B1070" t="s">
        <v>2617</v>
      </c>
    </row>
    <row r="1071" spans="1:2" x14ac:dyDescent="0.25">
      <c r="A1071" s="90" t="s">
        <v>2618</v>
      </c>
      <c r="B1071" t="s">
        <v>2619</v>
      </c>
    </row>
    <row r="1072" spans="1:2" x14ac:dyDescent="0.25">
      <c r="A1072" s="90" t="s">
        <v>2620</v>
      </c>
      <c r="B1072" t="s">
        <v>2621</v>
      </c>
    </row>
    <row r="1073" spans="1:2" x14ac:dyDescent="0.25">
      <c r="A1073" t="s">
        <v>14665</v>
      </c>
      <c r="B1073" t="s">
        <v>2417</v>
      </c>
    </row>
    <row r="1074" spans="1:2" x14ac:dyDescent="0.25">
      <c r="A1074" s="90" t="s">
        <v>2622</v>
      </c>
      <c r="B1074" t="s">
        <v>2623</v>
      </c>
    </row>
    <row r="1075" spans="1:2" x14ac:dyDescent="0.25">
      <c r="A1075" s="90" t="s">
        <v>2624</v>
      </c>
      <c r="B1075" t="s">
        <v>2625</v>
      </c>
    </row>
    <row r="1076" spans="1:2" x14ac:dyDescent="0.25">
      <c r="A1076" s="90" t="s">
        <v>2626</v>
      </c>
      <c r="B1076" t="s">
        <v>2627</v>
      </c>
    </row>
    <row r="1077" spans="1:2" x14ac:dyDescent="0.25">
      <c r="A1077" s="90" t="s">
        <v>2628</v>
      </c>
      <c r="B1077" t="s">
        <v>2629</v>
      </c>
    </row>
    <row r="1078" spans="1:2" x14ac:dyDescent="0.25">
      <c r="A1078" s="90" t="s">
        <v>2630</v>
      </c>
      <c r="B1078" t="s">
        <v>2631</v>
      </c>
    </row>
    <row r="1079" spans="1:2" x14ac:dyDescent="0.25">
      <c r="A1079" s="90" t="s">
        <v>2632</v>
      </c>
      <c r="B1079" t="s">
        <v>2633</v>
      </c>
    </row>
    <row r="1080" spans="1:2" x14ac:dyDescent="0.25">
      <c r="A1080" s="90" t="s">
        <v>2634</v>
      </c>
      <c r="B1080" t="s">
        <v>2635</v>
      </c>
    </row>
    <row r="1081" spans="1:2" x14ac:dyDescent="0.25">
      <c r="A1081" s="90" t="s">
        <v>2636</v>
      </c>
      <c r="B1081" t="s">
        <v>2637</v>
      </c>
    </row>
    <row r="1082" spans="1:2" x14ac:dyDescent="0.25">
      <c r="A1082" s="90" t="s">
        <v>2638</v>
      </c>
      <c r="B1082" t="s">
        <v>2639</v>
      </c>
    </row>
    <row r="1083" spans="1:2" x14ac:dyDescent="0.25">
      <c r="A1083" s="90" t="s">
        <v>2640</v>
      </c>
      <c r="B1083" t="s">
        <v>2641</v>
      </c>
    </row>
    <row r="1084" spans="1:2" x14ac:dyDescent="0.25">
      <c r="A1084" s="90" t="s">
        <v>2642</v>
      </c>
      <c r="B1084" t="s">
        <v>2643</v>
      </c>
    </row>
    <row r="1085" spans="1:2" x14ac:dyDescent="0.25">
      <c r="A1085" s="90" t="s">
        <v>2644</v>
      </c>
      <c r="B1085" t="s">
        <v>2645</v>
      </c>
    </row>
    <row r="1086" spans="1:2" x14ac:dyDescent="0.25">
      <c r="A1086" s="90" t="s">
        <v>2646</v>
      </c>
      <c r="B1086" t="s">
        <v>2647</v>
      </c>
    </row>
    <row r="1087" spans="1:2" x14ac:dyDescent="0.25">
      <c r="A1087" s="90" t="s">
        <v>2648</v>
      </c>
      <c r="B1087" t="s">
        <v>2649</v>
      </c>
    </row>
    <row r="1088" spans="1:2" x14ac:dyDescent="0.25">
      <c r="A1088" s="90" t="s">
        <v>2591</v>
      </c>
      <c r="B1088" t="s">
        <v>2590</v>
      </c>
    </row>
    <row r="1089" spans="1:2" x14ac:dyDescent="0.25">
      <c r="A1089" s="90" t="s">
        <v>2650</v>
      </c>
      <c r="B1089" t="s">
        <v>2651</v>
      </c>
    </row>
    <row r="1090" spans="1:2" x14ac:dyDescent="0.25">
      <c r="A1090" s="90" t="s">
        <v>2652</v>
      </c>
      <c r="B1090" t="s">
        <v>2653</v>
      </c>
    </row>
    <row r="1091" spans="1:2" x14ac:dyDescent="0.25">
      <c r="A1091" t="s">
        <v>14649</v>
      </c>
      <c r="B1091" t="s">
        <v>2417</v>
      </c>
    </row>
    <row r="1092" spans="1:2" x14ac:dyDescent="0.25">
      <c r="A1092" t="s">
        <v>1030</v>
      </c>
      <c r="B1092" t="s">
        <v>1031</v>
      </c>
    </row>
    <row r="1093" spans="1:2" x14ac:dyDescent="0.25">
      <c r="A1093" t="s">
        <v>14741</v>
      </c>
      <c r="B1093" t="s">
        <v>14742</v>
      </c>
    </row>
    <row r="1094" spans="1:2" x14ac:dyDescent="0.25">
      <c r="A1094" t="s">
        <v>14743</v>
      </c>
      <c r="B1094" t="s">
        <v>14742</v>
      </c>
    </row>
    <row r="1095" spans="1:2" x14ac:dyDescent="0.25">
      <c r="A1095" s="90" t="s">
        <v>2586</v>
      </c>
      <c r="B1095" t="s">
        <v>2585</v>
      </c>
    </row>
    <row r="1096" spans="1:2" x14ac:dyDescent="0.25">
      <c r="A1096" s="90" t="s">
        <v>2571</v>
      </c>
      <c r="B1096" t="s">
        <v>1447</v>
      </c>
    </row>
    <row r="1097" spans="1:2" x14ac:dyDescent="0.25">
      <c r="A1097" s="90" t="s">
        <v>23155</v>
      </c>
      <c r="B1097" t="s">
        <v>23162</v>
      </c>
    </row>
    <row r="1098" spans="1:2" x14ac:dyDescent="0.25">
      <c r="A1098" s="90" t="s">
        <v>2587</v>
      </c>
      <c r="B1098" t="s">
        <v>2585</v>
      </c>
    </row>
    <row r="1099" spans="1:2" x14ac:dyDescent="0.25">
      <c r="A1099" s="90" t="s">
        <v>2592</v>
      </c>
      <c r="B1099" t="s">
        <v>2590</v>
      </c>
    </row>
    <row r="1100" spans="1:2" x14ac:dyDescent="0.25">
      <c r="A1100" s="90" t="s">
        <v>2654</v>
      </c>
      <c r="B1100" t="s">
        <v>2655</v>
      </c>
    </row>
    <row r="1101" spans="1:2" x14ac:dyDescent="0.25">
      <c r="A1101" s="90" t="s">
        <v>2656</v>
      </c>
      <c r="B1101" t="s">
        <v>2657</v>
      </c>
    </row>
    <row r="1102" spans="1:2" x14ac:dyDescent="0.25">
      <c r="A1102" s="90" t="s">
        <v>2572</v>
      </c>
      <c r="B1102" t="s">
        <v>2569</v>
      </c>
    </row>
    <row r="1103" spans="1:2" x14ac:dyDescent="0.25">
      <c r="A1103" s="90" t="s">
        <v>2658</v>
      </c>
      <c r="B1103" t="s">
        <v>23395</v>
      </c>
    </row>
    <row r="1104" spans="1:2" x14ac:dyDescent="0.25">
      <c r="A1104" s="90" t="s">
        <v>2659</v>
      </c>
      <c r="B1104" t="s">
        <v>2660</v>
      </c>
    </row>
    <row r="1105" spans="1:2" x14ac:dyDescent="0.25">
      <c r="A1105" s="90" t="s">
        <v>2661</v>
      </c>
      <c r="B1105" t="s">
        <v>2662</v>
      </c>
    </row>
    <row r="1106" spans="1:2" x14ac:dyDescent="0.25">
      <c r="A1106" s="90" t="s">
        <v>2579</v>
      </c>
      <c r="B1106" t="s">
        <v>2578</v>
      </c>
    </row>
    <row r="1107" spans="1:2" x14ac:dyDescent="0.25">
      <c r="A1107" s="90" t="s">
        <v>2573</v>
      </c>
      <c r="B1107" t="s">
        <v>1447</v>
      </c>
    </row>
    <row r="1108" spans="1:2" x14ac:dyDescent="0.25">
      <c r="A1108" s="90" t="s">
        <v>2574</v>
      </c>
      <c r="B1108" t="s">
        <v>2569</v>
      </c>
    </row>
    <row r="1109" spans="1:2" x14ac:dyDescent="0.25">
      <c r="A1109" s="90" t="s">
        <v>2663</v>
      </c>
      <c r="B1109" t="s">
        <v>2403</v>
      </c>
    </row>
    <row r="1110" spans="1:2" x14ac:dyDescent="0.25">
      <c r="A1110" s="90" t="s">
        <v>2547</v>
      </c>
      <c r="B1110" t="s">
        <v>2534</v>
      </c>
    </row>
    <row r="1111" spans="1:2" x14ac:dyDescent="0.25">
      <c r="A1111" s="90" t="s">
        <v>2588</v>
      </c>
      <c r="B1111" t="s">
        <v>2585</v>
      </c>
    </row>
    <row r="1112" spans="1:2" x14ac:dyDescent="0.25">
      <c r="A1112" s="90" t="s">
        <v>2664</v>
      </c>
      <c r="B1112" t="s">
        <v>2665</v>
      </c>
    </row>
    <row r="1113" spans="1:2" x14ac:dyDescent="0.25">
      <c r="A1113" s="90" t="s">
        <v>2666</v>
      </c>
      <c r="B1113" t="s">
        <v>2665</v>
      </c>
    </row>
    <row r="1114" spans="1:2" x14ac:dyDescent="0.25">
      <c r="A1114" s="90" t="s">
        <v>2667</v>
      </c>
      <c r="B1114" t="s">
        <v>2665</v>
      </c>
    </row>
    <row r="1115" spans="1:2" x14ac:dyDescent="0.25">
      <c r="A1115" s="90" t="s">
        <v>2668</v>
      </c>
      <c r="B1115" t="s">
        <v>2665</v>
      </c>
    </row>
    <row r="1116" spans="1:2" x14ac:dyDescent="0.25">
      <c r="A1116" s="90" t="s">
        <v>2593</v>
      </c>
      <c r="B1116" t="s">
        <v>2590</v>
      </c>
    </row>
    <row r="1117" spans="1:2" x14ac:dyDescent="0.25">
      <c r="A1117" s="90" t="s">
        <v>2669</v>
      </c>
      <c r="B1117" t="s">
        <v>2670</v>
      </c>
    </row>
    <row r="1118" spans="1:2" x14ac:dyDescent="0.25">
      <c r="A1118" s="90" t="s">
        <v>2513</v>
      </c>
      <c r="B1118" t="s">
        <v>1000</v>
      </c>
    </row>
    <row r="1119" spans="1:2" x14ac:dyDescent="0.25">
      <c r="A1119" s="90" t="s">
        <v>2671</v>
      </c>
      <c r="B1119" t="s">
        <v>2672</v>
      </c>
    </row>
    <row r="1120" spans="1:2" x14ac:dyDescent="0.25">
      <c r="A1120" s="90" t="s">
        <v>2673</v>
      </c>
      <c r="B1120" t="s">
        <v>2674</v>
      </c>
    </row>
    <row r="1121" spans="1:2" x14ac:dyDescent="0.25">
      <c r="A1121" s="90" t="s">
        <v>2675</v>
      </c>
      <c r="B1121" t="s">
        <v>2403</v>
      </c>
    </row>
    <row r="1122" spans="1:2" x14ac:dyDescent="0.25">
      <c r="A1122" s="90" t="s">
        <v>6637</v>
      </c>
      <c r="B1122" t="s">
        <v>6638</v>
      </c>
    </row>
    <row r="1123" spans="1:2" x14ac:dyDescent="0.25">
      <c r="A1123" s="90" t="s">
        <v>2676</v>
      </c>
      <c r="B1123" t="s">
        <v>2677</v>
      </c>
    </row>
    <row r="1124" spans="1:2" x14ac:dyDescent="0.25">
      <c r="A1124" s="90" t="s">
        <v>2678</v>
      </c>
      <c r="B1124" t="s">
        <v>2679</v>
      </c>
    </row>
    <row r="1125" spans="1:2" x14ac:dyDescent="0.25">
      <c r="A1125" s="90" t="s">
        <v>2548</v>
      </c>
      <c r="B1125" t="s">
        <v>2534</v>
      </c>
    </row>
    <row r="1126" spans="1:2" x14ac:dyDescent="0.25">
      <c r="A1126" s="90" t="s">
        <v>2518</v>
      </c>
      <c r="B1126" t="s">
        <v>2517</v>
      </c>
    </row>
    <row r="1127" spans="1:2" x14ac:dyDescent="0.25">
      <c r="A1127" s="90" t="s">
        <v>207</v>
      </c>
      <c r="B1127" t="s">
        <v>208</v>
      </c>
    </row>
    <row r="1128" spans="1:2" x14ac:dyDescent="0.25">
      <c r="A1128" s="90" t="s">
        <v>209</v>
      </c>
      <c r="B1128" t="s">
        <v>208</v>
      </c>
    </row>
    <row r="1129" spans="1:2" x14ac:dyDescent="0.25">
      <c r="A1129" s="90" t="s">
        <v>6639</v>
      </c>
      <c r="B1129" t="s">
        <v>6640</v>
      </c>
    </row>
    <row r="1130" spans="1:2" x14ac:dyDescent="0.25">
      <c r="A1130" s="90" t="s">
        <v>2683</v>
      </c>
      <c r="B1130" t="s">
        <v>2684</v>
      </c>
    </row>
    <row r="1131" spans="1:2" x14ac:dyDescent="0.25">
      <c r="A1131" s="90" t="s">
        <v>210</v>
      </c>
      <c r="B1131" t="s">
        <v>211</v>
      </c>
    </row>
    <row r="1132" spans="1:2" x14ac:dyDescent="0.25">
      <c r="A1132" s="90" t="s">
        <v>2680</v>
      </c>
      <c r="B1132" t="s">
        <v>211</v>
      </c>
    </row>
    <row r="1133" spans="1:2" x14ac:dyDescent="0.25">
      <c r="A1133" s="90" t="s">
        <v>212</v>
      </c>
      <c r="B1133" t="s">
        <v>213</v>
      </c>
    </row>
    <row r="1134" spans="1:2" x14ac:dyDescent="0.25">
      <c r="A1134" s="90" t="s">
        <v>2681</v>
      </c>
      <c r="B1134" t="s">
        <v>213</v>
      </c>
    </row>
    <row r="1135" spans="1:2" x14ac:dyDescent="0.25">
      <c r="A1135" s="90" t="s">
        <v>2682</v>
      </c>
      <c r="B1135" t="s">
        <v>215</v>
      </c>
    </row>
    <row r="1136" spans="1:2" x14ac:dyDescent="0.25">
      <c r="A1136" s="90" t="s">
        <v>214</v>
      </c>
      <c r="B1136" t="s">
        <v>215</v>
      </c>
    </row>
    <row r="1137" spans="1:2" x14ac:dyDescent="0.25">
      <c r="A1137" s="90" t="s">
        <v>2685</v>
      </c>
      <c r="B1137" t="s">
        <v>2686</v>
      </c>
    </row>
    <row r="1138" spans="1:2" x14ac:dyDescent="0.25">
      <c r="A1138" s="90" t="s">
        <v>2529</v>
      </c>
      <c r="B1138" t="s">
        <v>2530</v>
      </c>
    </row>
    <row r="1139" spans="1:2" x14ac:dyDescent="0.25">
      <c r="A1139" s="90" t="s">
        <v>2549</v>
      </c>
      <c r="B1139" t="s">
        <v>2534</v>
      </c>
    </row>
    <row r="1140" spans="1:2" x14ac:dyDescent="0.25">
      <c r="A1140" s="90" t="s">
        <v>2687</v>
      </c>
      <c r="B1140" t="s">
        <v>2688</v>
      </c>
    </row>
    <row r="1141" spans="1:2" x14ac:dyDescent="0.25">
      <c r="A1141" s="90" t="s">
        <v>2550</v>
      </c>
      <c r="B1141" t="s">
        <v>2534</v>
      </c>
    </row>
    <row r="1142" spans="1:2" x14ac:dyDescent="0.25">
      <c r="A1142" s="90" t="s">
        <v>3864</v>
      </c>
      <c r="B1142" t="s">
        <v>3865</v>
      </c>
    </row>
    <row r="1143" spans="1:2" x14ac:dyDescent="0.25">
      <c r="A1143" s="90" t="s">
        <v>2689</v>
      </c>
      <c r="B1143" t="s">
        <v>2690</v>
      </c>
    </row>
    <row r="1144" spans="1:2" x14ac:dyDescent="0.25">
      <c r="A1144" s="90" t="s">
        <v>2691</v>
      </c>
      <c r="B1144" t="s">
        <v>2692</v>
      </c>
    </row>
    <row r="1145" spans="1:2" x14ac:dyDescent="0.25">
      <c r="A1145" t="s">
        <v>14744</v>
      </c>
      <c r="B1145" t="s">
        <v>2670</v>
      </c>
    </row>
    <row r="1146" spans="1:2" x14ac:dyDescent="0.25">
      <c r="A1146" s="90" t="s">
        <v>6641</v>
      </c>
      <c r="B1146" t="s">
        <v>6642</v>
      </c>
    </row>
    <row r="1147" spans="1:2" x14ac:dyDescent="0.25">
      <c r="A1147" s="90" t="s">
        <v>6643</v>
      </c>
      <c r="B1147" t="s">
        <v>6644</v>
      </c>
    </row>
    <row r="1148" spans="1:2" x14ac:dyDescent="0.25">
      <c r="A1148" s="90" t="s">
        <v>2693</v>
      </c>
      <c r="B1148" t="s">
        <v>2694</v>
      </c>
    </row>
    <row r="1149" spans="1:2" x14ac:dyDescent="0.25">
      <c r="A1149" s="90" t="s">
        <v>2696</v>
      </c>
      <c r="B1149" t="s">
        <v>2697</v>
      </c>
    </row>
    <row r="1150" spans="1:2" x14ac:dyDescent="0.25">
      <c r="A1150" s="90" t="s">
        <v>2698</v>
      </c>
      <c r="B1150" t="s">
        <v>2699</v>
      </c>
    </row>
    <row r="1151" spans="1:2" x14ac:dyDescent="0.25">
      <c r="A1151" s="90" t="s">
        <v>2700</v>
      </c>
      <c r="B1151" t="s">
        <v>2701</v>
      </c>
    </row>
    <row r="1152" spans="1:2" x14ac:dyDescent="0.25">
      <c r="A1152" s="90" t="s">
        <v>2702</v>
      </c>
      <c r="B1152" t="s">
        <v>2703</v>
      </c>
    </row>
    <row r="1153" spans="1:2" x14ac:dyDescent="0.25">
      <c r="A1153" s="90" t="s">
        <v>2704</v>
      </c>
      <c r="B1153" t="s">
        <v>2705</v>
      </c>
    </row>
    <row r="1154" spans="1:2" x14ac:dyDescent="0.25">
      <c r="A1154" s="90" t="s">
        <v>2706</v>
      </c>
      <c r="B1154" t="s">
        <v>2707</v>
      </c>
    </row>
    <row r="1155" spans="1:2" x14ac:dyDescent="0.25">
      <c r="A1155" s="90" t="s">
        <v>2708</v>
      </c>
      <c r="B1155" t="s">
        <v>2709</v>
      </c>
    </row>
    <row r="1156" spans="1:2" x14ac:dyDescent="0.25">
      <c r="A1156" s="90" t="s">
        <v>2710</v>
      </c>
      <c r="B1156" t="s">
        <v>2711</v>
      </c>
    </row>
    <row r="1157" spans="1:2" x14ac:dyDescent="0.25">
      <c r="A1157" s="90" t="s">
        <v>2712</v>
      </c>
      <c r="B1157" t="s">
        <v>2665</v>
      </c>
    </row>
    <row r="1158" spans="1:2" x14ac:dyDescent="0.25">
      <c r="A1158" s="90" t="s">
        <v>2713</v>
      </c>
      <c r="B1158" t="s">
        <v>2665</v>
      </c>
    </row>
    <row r="1159" spans="1:2" x14ac:dyDescent="0.25">
      <c r="A1159" s="90" t="s">
        <v>2714</v>
      </c>
      <c r="B1159" t="s">
        <v>2665</v>
      </c>
    </row>
    <row r="1160" spans="1:2" x14ac:dyDescent="0.25">
      <c r="A1160" s="90" t="s">
        <v>2715</v>
      </c>
      <c r="B1160" t="s">
        <v>2665</v>
      </c>
    </row>
    <row r="1161" spans="1:2" x14ac:dyDescent="0.25">
      <c r="A1161" s="90" t="s">
        <v>2716</v>
      </c>
      <c r="B1161" t="s">
        <v>2655</v>
      </c>
    </row>
    <row r="1162" spans="1:2" x14ac:dyDescent="0.25">
      <c r="A1162" s="90" t="s">
        <v>2727</v>
      </c>
      <c r="B1162" t="s">
        <v>2728</v>
      </c>
    </row>
    <row r="1163" spans="1:2" x14ac:dyDescent="0.25">
      <c r="A1163" s="90" t="s">
        <v>2717</v>
      </c>
      <c r="B1163" t="s">
        <v>1184</v>
      </c>
    </row>
    <row r="1164" spans="1:2" x14ac:dyDescent="0.25">
      <c r="A1164" s="90" t="s">
        <v>2718</v>
      </c>
      <c r="B1164" t="s">
        <v>2719</v>
      </c>
    </row>
    <row r="1165" spans="1:2" x14ac:dyDescent="0.25">
      <c r="A1165" s="90" t="s">
        <v>6645</v>
      </c>
      <c r="B1165" t="s">
        <v>6638</v>
      </c>
    </row>
    <row r="1166" spans="1:2" x14ac:dyDescent="0.25">
      <c r="A1166" s="90" t="s">
        <v>6646</v>
      </c>
      <c r="B1166" t="s">
        <v>6647</v>
      </c>
    </row>
    <row r="1167" spans="1:2" x14ac:dyDescent="0.25">
      <c r="A1167" s="90" t="s">
        <v>6648</v>
      </c>
      <c r="B1167" t="s">
        <v>6640</v>
      </c>
    </row>
    <row r="1168" spans="1:2" x14ac:dyDescent="0.25">
      <c r="A1168" s="90" t="s">
        <v>1966</v>
      </c>
      <c r="B1168" t="s">
        <v>1967</v>
      </c>
    </row>
    <row r="1169" spans="1:2" x14ac:dyDescent="0.25">
      <c r="A1169" s="90" t="s">
        <v>2720</v>
      </c>
      <c r="B1169" t="s">
        <v>1394</v>
      </c>
    </row>
    <row r="1170" spans="1:2" x14ac:dyDescent="0.25">
      <c r="A1170" s="90" t="s">
        <v>6649</v>
      </c>
      <c r="B1170" t="s">
        <v>6642</v>
      </c>
    </row>
    <row r="1171" spans="1:2" x14ac:dyDescent="0.25">
      <c r="A1171" s="90" t="s">
        <v>6650</v>
      </c>
      <c r="B1171" t="s">
        <v>6644</v>
      </c>
    </row>
    <row r="1172" spans="1:2" x14ac:dyDescent="0.25">
      <c r="A1172" s="90" t="s">
        <v>2721</v>
      </c>
      <c r="B1172" t="s">
        <v>2722</v>
      </c>
    </row>
    <row r="1173" spans="1:2" x14ac:dyDescent="0.25">
      <c r="A1173" s="90" t="s">
        <v>2695</v>
      </c>
      <c r="B1173" t="s">
        <v>2694</v>
      </c>
    </row>
    <row r="1174" spans="1:2" x14ac:dyDescent="0.25">
      <c r="A1174" s="90" t="s">
        <v>2723</v>
      </c>
      <c r="B1174" t="s">
        <v>2724</v>
      </c>
    </row>
    <row r="1175" spans="1:2" x14ac:dyDescent="0.25">
      <c r="A1175" s="90" t="s">
        <v>2726</v>
      </c>
      <c r="B1175" t="s">
        <v>2665</v>
      </c>
    </row>
    <row r="1176" spans="1:2" x14ac:dyDescent="0.25">
      <c r="A1176" s="90" t="s">
        <v>2729</v>
      </c>
      <c r="B1176" t="s">
        <v>2728</v>
      </c>
    </row>
    <row r="1177" spans="1:2" x14ac:dyDescent="0.25">
      <c r="A1177" s="90" t="s">
        <v>2563</v>
      </c>
      <c r="B1177" t="s">
        <v>1394</v>
      </c>
    </row>
    <row r="1178" spans="1:2" x14ac:dyDescent="0.25">
      <c r="A1178" s="90" t="s">
        <v>8045</v>
      </c>
      <c r="B1178" t="s">
        <v>23396</v>
      </c>
    </row>
    <row r="1179" spans="1:2" x14ac:dyDescent="0.25">
      <c r="A1179" s="90" t="s">
        <v>2731</v>
      </c>
      <c r="B1179" t="s">
        <v>2732</v>
      </c>
    </row>
    <row r="1180" spans="1:2" x14ac:dyDescent="0.25">
      <c r="A1180" s="90" t="s">
        <v>2558</v>
      </c>
      <c r="B1180" t="s">
        <v>2559</v>
      </c>
    </row>
    <row r="1181" spans="1:2" x14ac:dyDescent="0.25">
      <c r="A1181" s="90" t="s">
        <v>218</v>
      </c>
      <c r="B1181" t="s">
        <v>219</v>
      </c>
    </row>
    <row r="1182" spans="1:2" x14ac:dyDescent="0.25">
      <c r="A1182" s="90" t="s">
        <v>2560</v>
      </c>
      <c r="B1182" t="s">
        <v>2561</v>
      </c>
    </row>
    <row r="1183" spans="1:2" x14ac:dyDescent="0.25">
      <c r="A1183" s="90" t="s">
        <v>2733</v>
      </c>
      <c r="B1183" t="s">
        <v>2734</v>
      </c>
    </row>
    <row r="1184" spans="1:2" x14ac:dyDescent="0.25">
      <c r="A1184" s="90" t="s">
        <v>2735</v>
      </c>
      <c r="B1184" t="s">
        <v>2736</v>
      </c>
    </row>
    <row r="1185" spans="1:2" x14ac:dyDescent="0.25">
      <c r="A1185" s="90" t="s">
        <v>236</v>
      </c>
      <c r="B1185" t="s">
        <v>237</v>
      </c>
    </row>
    <row r="1186" spans="1:2" x14ac:dyDescent="0.25">
      <c r="A1186" s="90" t="s">
        <v>2737</v>
      </c>
      <c r="B1186" t="s">
        <v>2738</v>
      </c>
    </row>
    <row r="1187" spans="1:2" x14ac:dyDescent="0.25">
      <c r="A1187" s="90" t="s">
        <v>2739</v>
      </c>
      <c r="B1187" t="s">
        <v>2740</v>
      </c>
    </row>
    <row r="1188" spans="1:2" x14ac:dyDescent="0.25">
      <c r="A1188" s="90" t="s">
        <v>2741</v>
      </c>
      <c r="B1188" t="s">
        <v>2742</v>
      </c>
    </row>
    <row r="1189" spans="1:2" x14ac:dyDescent="0.25">
      <c r="A1189" s="90" t="s">
        <v>2743</v>
      </c>
      <c r="B1189" t="s">
        <v>2744</v>
      </c>
    </row>
    <row r="1190" spans="1:2" x14ac:dyDescent="0.25">
      <c r="A1190" s="90" t="s">
        <v>2745</v>
      </c>
      <c r="B1190" t="s">
        <v>2746</v>
      </c>
    </row>
    <row r="1191" spans="1:2" x14ac:dyDescent="0.25">
      <c r="A1191" s="90" t="s">
        <v>2747</v>
      </c>
      <c r="B1191" t="s">
        <v>2748</v>
      </c>
    </row>
    <row r="1192" spans="1:2" x14ac:dyDescent="0.25">
      <c r="A1192" s="90" t="s">
        <v>2749</v>
      </c>
      <c r="B1192" t="s">
        <v>2750</v>
      </c>
    </row>
    <row r="1193" spans="1:2" x14ac:dyDescent="0.25">
      <c r="A1193" s="90" t="s">
        <v>2751</v>
      </c>
      <c r="B1193" t="s">
        <v>2752</v>
      </c>
    </row>
    <row r="1194" spans="1:2" x14ac:dyDescent="0.25">
      <c r="A1194" s="90" t="s">
        <v>2753</v>
      </c>
      <c r="B1194" t="s">
        <v>2754</v>
      </c>
    </row>
    <row r="1195" spans="1:2" x14ac:dyDescent="0.25">
      <c r="A1195" s="90" t="s">
        <v>2755</v>
      </c>
      <c r="B1195" t="s">
        <v>2756</v>
      </c>
    </row>
    <row r="1196" spans="1:2" x14ac:dyDescent="0.25">
      <c r="A1196" s="90" t="s">
        <v>238</v>
      </c>
      <c r="B1196" t="s">
        <v>239</v>
      </c>
    </row>
    <row r="1197" spans="1:2" x14ac:dyDescent="0.25">
      <c r="A1197" s="90" t="s">
        <v>2757</v>
      </c>
      <c r="B1197" t="s">
        <v>2758</v>
      </c>
    </row>
    <row r="1198" spans="1:2" x14ac:dyDescent="0.25">
      <c r="A1198" s="90" t="s">
        <v>2759</v>
      </c>
      <c r="B1198" t="s">
        <v>2760</v>
      </c>
    </row>
    <row r="1199" spans="1:2" x14ac:dyDescent="0.25">
      <c r="A1199" s="90" t="s">
        <v>2761</v>
      </c>
      <c r="B1199" t="s">
        <v>2762</v>
      </c>
    </row>
    <row r="1200" spans="1:2" x14ac:dyDescent="0.25">
      <c r="A1200" s="90" t="s">
        <v>240</v>
      </c>
      <c r="B1200" t="s">
        <v>241</v>
      </c>
    </row>
    <row r="1201" spans="1:2" x14ac:dyDescent="0.25">
      <c r="A1201" s="90" t="s">
        <v>242</v>
      </c>
      <c r="B1201" t="s">
        <v>243</v>
      </c>
    </row>
    <row r="1202" spans="1:2" x14ac:dyDescent="0.25">
      <c r="A1202" s="90" t="s">
        <v>2763</v>
      </c>
      <c r="B1202" t="s">
        <v>2764</v>
      </c>
    </row>
    <row r="1203" spans="1:2" x14ac:dyDescent="0.25">
      <c r="A1203" s="90" t="s">
        <v>2765</v>
      </c>
      <c r="B1203" t="s">
        <v>2766</v>
      </c>
    </row>
    <row r="1204" spans="1:2" x14ac:dyDescent="0.25">
      <c r="A1204" s="90" t="s">
        <v>2767</v>
      </c>
      <c r="B1204" t="s">
        <v>2768</v>
      </c>
    </row>
    <row r="1205" spans="1:2" x14ac:dyDescent="0.25">
      <c r="A1205" s="90" t="s">
        <v>2769</v>
      </c>
      <c r="B1205" t="s">
        <v>2770</v>
      </c>
    </row>
    <row r="1206" spans="1:2" x14ac:dyDescent="0.25">
      <c r="A1206" s="90" t="s">
        <v>2771</v>
      </c>
      <c r="B1206" t="s">
        <v>2772</v>
      </c>
    </row>
    <row r="1207" spans="1:2" x14ac:dyDescent="0.25">
      <c r="A1207" s="90" t="s">
        <v>2773</v>
      </c>
      <c r="B1207" t="s">
        <v>2774</v>
      </c>
    </row>
    <row r="1208" spans="1:2" x14ac:dyDescent="0.25">
      <c r="A1208" s="90" t="s">
        <v>2775</v>
      </c>
      <c r="B1208" t="s">
        <v>2776</v>
      </c>
    </row>
    <row r="1209" spans="1:2" x14ac:dyDescent="0.25">
      <c r="A1209" s="90" t="s">
        <v>2777</v>
      </c>
      <c r="B1209" t="s">
        <v>2778</v>
      </c>
    </row>
    <row r="1210" spans="1:2" x14ac:dyDescent="0.25">
      <c r="A1210" s="90" t="s">
        <v>2779</v>
      </c>
      <c r="B1210" t="s">
        <v>2780</v>
      </c>
    </row>
    <row r="1211" spans="1:2" x14ac:dyDescent="0.25">
      <c r="A1211" s="90" t="s">
        <v>244</v>
      </c>
      <c r="B1211" t="s">
        <v>245</v>
      </c>
    </row>
    <row r="1212" spans="1:2" x14ac:dyDescent="0.25">
      <c r="A1212" s="90" t="s">
        <v>2781</v>
      </c>
      <c r="B1212" t="s">
        <v>2782</v>
      </c>
    </row>
    <row r="1213" spans="1:2" x14ac:dyDescent="0.25">
      <c r="A1213" s="90" t="s">
        <v>246</v>
      </c>
      <c r="B1213" t="s">
        <v>247</v>
      </c>
    </row>
    <row r="1214" spans="1:2" x14ac:dyDescent="0.25">
      <c r="A1214" s="90" t="s">
        <v>220</v>
      </c>
      <c r="B1214" t="s">
        <v>221</v>
      </c>
    </row>
    <row r="1215" spans="1:2" x14ac:dyDescent="0.25">
      <c r="A1215" s="90" t="s">
        <v>222</v>
      </c>
      <c r="B1215" t="s">
        <v>223</v>
      </c>
    </row>
    <row r="1216" spans="1:2" x14ac:dyDescent="0.25">
      <c r="A1216" s="90" t="s">
        <v>224</v>
      </c>
      <c r="B1216" t="s">
        <v>225</v>
      </c>
    </row>
    <row r="1217" spans="1:2" x14ac:dyDescent="0.25">
      <c r="A1217" s="90" t="s">
        <v>226</v>
      </c>
      <c r="B1217" t="s">
        <v>227</v>
      </c>
    </row>
    <row r="1218" spans="1:2" x14ac:dyDescent="0.25">
      <c r="A1218" s="90" t="s">
        <v>228</v>
      </c>
      <c r="B1218" t="s">
        <v>229</v>
      </c>
    </row>
    <row r="1219" spans="1:2" x14ac:dyDescent="0.25">
      <c r="A1219" s="90" t="s">
        <v>6315</v>
      </c>
      <c r="B1219" t="s">
        <v>6316</v>
      </c>
    </row>
    <row r="1220" spans="1:2" x14ac:dyDescent="0.25">
      <c r="A1220" t="s">
        <v>14745</v>
      </c>
      <c r="B1220" t="s">
        <v>14746</v>
      </c>
    </row>
    <row r="1221" spans="1:2" x14ac:dyDescent="0.25">
      <c r="A1221" s="90" t="s">
        <v>248</v>
      </c>
      <c r="B1221" t="s">
        <v>249</v>
      </c>
    </row>
    <row r="1222" spans="1:2" x14ac:dyDescent="0.25">
      <c r="A1222" s="90" t="s">
        <v>2783</v>
      </c>
      <c r="B1222" t="s">
        <v>2784</v>
      </c>
    </row>
    <row r="1223" spans="1:2" x14ac:dyDescent="0.25">
      <c r="A1223" s="90" t="s">
        <v>2785</v>
      </c>
      <c r="B1223" t="s">
        <v>2786</v>
      </c>
    </row>
    <row r="1224" spans="1:2" x14ac:dyDescent="0.25">
      <c r="A1224" s="90" t="s">
        <v>2787</v>
      </c>
      <c r="B1224" t="s">
        <v>2786</v>
      </c>
    </row>
    <row r="1225" spans="1:2" x14ac:dyDescent="0.25">
      <c r="A1225" s="90" t="s">
        <v>2788</v>
      </c>
      <c r="B1225" t="s">
        <v>2786</v>
      </c>
    </row>
    <row r="1226" spans="1:2" x14ac:dyDescent="0.25">
      <c r="A1226" t="s">
        <v>14747</v>
      </c>
      <c r="B1226" t="s">
        <v>8056</v>
      </c>
    </row>
    <row r="1227" spans="1:2" x14ac:dyDescent="0.25">
      <c r="A1227" s="90" t="s">
        <v>2789</v>
      </c>
      <c r="B1227" t="s">
        <v>1394</v>
      </c>
    </row>
    <row r="1228" spans="1:2" x14ac:dyDescent="0.25">
      <c r="A1228" s="90" t="s">
        <v>2827</v>
      </c>
      <c r="B1228" t="s">
        <v>2828</v>
      </c>
    </row>
    <row r="1229" spans="1:2" x14ac:dyDescent="0.25">
      <c r="A1229" s="90" t="s">
        <v>2790</v>
      </c>
      <c r="B1229" t="s">
        <v>2791</v>
      </c>
    </row>
    <row r="1230" spans="1:2" x14ac:dyDescent="0.25">
      <c r="A1230" s="90" t="s">
        <v>2792</v>
      </c>
      <c r="B1230" t="s">
        <v>2793</v>
      </c>
    </row>
    <row r="1231" spans="1:2" x14ac:dyDescent="0.25">
      <c r="A1231" s="90" t="s">
        <v>2802</v>
      </c>
      <c r="B1231" t="s">
        <v>1394</v>
      </c>
    </row>
    <row r="1232" spans="1:2" x14ac:dyDescent="0.25">
      <c r="A1232" s="90" t="s">
        <v>2803</v>
      </c>
      <c r="B1232" t="s">
        <v>1394</v>
      </c>
    </row>
    <row r="1233" spans="1:2" x14ac:dyDescent="0.25">
      <c r="A1233" s="90" t="s">
        <v>250</v>
      </c>
      <c r="B1233" t="s">
        <v>251</v>
      </c>
    </row>
    <row r="1234" spans="1:2" x14ac:dyDescent="0.25">
      <c r="A1234" t="s">
        <v>14748</v>
      </c>
      <c r="B1234" t="s">
        <v>14749</v>
      </c>
    </row>
    <row r="1235" spans="1:2" x14ac:dyDescent="0.25">
      <c r="A1235" t="s">
        <v>14750</v>
      </c>
      <c r="B1235" t="s">
        <v>14751</v>
      </c>
    </row>
    <row r="1236" spans="1:2" x14ac:dyDescent="0.25">
      <c r="A1236" s="90" t="s">
        <v>2794</v>
      </c>
      <c r="B1236" t="s">
        <v>2795</v>
      </c>
    </row>
    <row r="1237" spans="1:2" x14ac:dyDescent="0.25">
      <c r="A1237" s="90" t="s">
        <v>2082</v>
      </c>
      <c r="B1237" t="s">
        <v>2069</v>
      </c>
    </row>
    <row r="1238" spans="1:2" x14ac:dyDescent="0.25">
      <c r="A1238" s="90" t="s">
        <v>2083</v>
      </c>
      <c r="B1238" t="s">
        <v>2084</v>
      </c>
    </row>
    <row r="1239" spans="1:2" x14ac:dyDescent="0.25">
      <c r="A1239" s="90" t="s">
        <v>2085</v>
      </c>
      <c r="B1239" t="s">
        <v>2073</v>
      </c>
    </row>
    <row r="1240" spans="1:2" x14ac:dyDescent="0.25">
      <c r="A1240" s="90" t="s">
        <v>2086</v>
      </c>
      <c r="B1240" t="s">
        <v>2079</v>
      </c>
    </row>
    <row r="1241" spans="1:2" x14ac:dyDescent="0.25">
      <c r="A1241" s="90" t="s">
        <v>2087</v>
      </c>
      <c r="B1241" t="s">
        <v>2077</v>
      </c>
    </row>
    <row r="1242" spans="1:2" x14ac:dyDescent="0.25">
      <c r="A1242" s="90" t="s">
        <v>2088</v>
      </c>
      <c r="B1242" t="s">
        <v>2075</v>
      </c>
    </row>
    <row r="1243" spans="1:2" x14ac:dyDescent="0.25">
      <c r="A1243" s="90" t="s">
        <v>2089</v>
      </c>
      <c r="B1243" t="s">
        <v>2090</v>
      </c>
    </row>
    <row r="1244" spans="1:2" x14ac:dyDescent="0.25">
      <c r="A1244" s="90" t="s">
        <v>2804</v>
      </c>
      <c r="B1244" t="s">
        <v>2805</v>
      </c>
    </row>
    <row r="1245" spans="1:2" x14ac:dyDescent="0.25">
      <c r="A1245" s="90" t="s">
        <v>252</v>
      </c>
      <c r="B1245" t="s">
        <v>253</v>
      </c>
    </row>
    <row r="1246" spans="1:2" x14ac:dyDescent="0.25">
      <c r="A1246" s="90" t="s">
        <v>2806</v>
      </c>
      <c r="B1246" t="s">
        <v>2807</v>
      </c>
    </row>
    <row r="1247" spans="1:2" x14ac:dyDescent="0.25">
      <c r="A1247" s="90" t="s">
        <v>254</v>
      </c>
      <c r="B1247" t="s">
        <v>23397</v>
      </c>
    </row>
    <row r="1248" spans="1:2" x14ac:dyDescent="0.25">
      <c r="A1248" s="90" t="s">
        <v>255</v>
      </c>
      <c r="B1248" t="s">
        <v>256</v>
      </c>
    </row>
    <row r="1249" spans="1:2" x14ac:dyDescent="0.25">
      <c r="A1249" s="90" t="s">
        <v>257</v>
      </c>
      <c r="B1249" t="s">
        <v>258</v>
      </c>
    </row>
    <row r="1250" spans="1:2" x14ac:dyDescent="0.25">
      <c r="A1250" s="90" t="s">
        <v>2808</v>
      </c>
      <c r="B1250" t="s">
        <v>1394</v>
      </c>
    </row>
    <row r="1251" spans="1:2" x14ac:dyDescent="0.25">
      <c r="A1251" s="90" t="s">
        <v>259</v>
      </c>
      <c r="B1251" t="s">
        <v>260</v>
      </c>
    </row>
    <row r="1252" spans="1:2" x14ac:dyDescent="0.25">
      <c r="A1252" s="90" t="s">
        <v>2091</v>
      </c>
      <c r="B1252" t="s">
        <v>2092</v>
      </c>
    </row>
    <row r="1253" spans="1:2" x14ac:dyDescent="0.25">
      <c r="A1253" s="90" t="s">
        <v>2093</v>
      </c>
      <c r="B1253" t="s">
        <v>2094</v>
      </c>
    </row>
    <row r="1254" spans="1:2" x14ac:dyDescent="0.25">
      <c r="A1254" t="s">
        <v>999</v>
      </c>
      <c r="B1254" t="s">
        <v>1000</v>
      </c>
    </row>
    <row r="1255" spans="1:2" x14ac:dyDescent="0.25">
      <c r="A1255" s="90" t="s">
        <v>2809</v>
      </c>
      <c r="B1255" t="s">
        <v>2810</v>
      </c>
    </row>
    <row r="1256" spans="1:2" x14ac:dyDescent="0.25">
      <c r="A1256" s="90" t="s">
        <v>2811</v>
      </c>
      <c r="B1256" t="s">
        <v>2812</v>
      </c>
    </row>
    <row r="1257" spans="1:2" x14ac:dyDescent="0.25">
      <c r="A1257" s="90" t="s">
        <v>261</v>
      </c>
      <c r="B1257" t="s">
        <v>262</v>
      </c>
    </row>
    <row r="1258" spans="1:2" x14ac:dyDescent="0.25">
      <c r="A1258" s="90" t="s">
        <v>263</v>
      </c>
      <c r="B1258" t="s">
        <v>264</v>
      </c>
    </row>
    <row r="1259" spans="1:2" x14ac:dyDescent="0.25">
      <c r="A1259" s="90" t="s">
        <v>2813</v>
      </c>
      <c r="B1259" t="s">
        <v>2814</v>
      </c>
    </row>
    <row r="1260" spans="1:2" x14ac:dyDescent="0.25">
      <c r="A1260" s="90" t="s">
        <v>2815</v>
      </c>
      <c r="B1260" t="s">
        <v>2816</v>
      </c>
    </row>
    <row r="1261" spans="1:2" x14ac:dyDescent="0.25">
      <c r="A1261" s="90" t="s">
        <v>2817</v>
      </c>
      <c r="B1261" t="s">
        <v>2818</v>
      </c>
    </row>
    <row r="1262" spans="1:2" x14ac:dyDescent="0.25">
      <c r="A1262" s="90" t="s">
        <v>2821</v>
      </c>
      <c r="B1262" t="s">
        <v>2822</v>
      </c>
    </row>
    <row r="1263" spans="1:2" x14ac:dyDescent="0.25">
      <c r="A1263" s="90" t="s">
        <v>2823</v>
      </c>
      <c r="B1263" t="s">
        <v>2824</v>
      </c>
    </row>
    <row r="1264" spans="1:2" x14ac:dyDescent="0.25">
      <c r="A1264" s="90" t="s">
        <v>2819</v>
      </c>
      <c r="B1264" t="s">
        <v>2820</v>
      </c>
    </row>
    <row r="1265" spans="1:2" x14ac:dyDescent="0.25">
      <c r="A1265" s="90" t="s">
        <v>2825</v>
      </c>
      <c r="B1265" t="s">
        <v>2826</v>
      </c>
    </row>
    <row r="1266" spans="1:2" x14ac:dyDescent="0.25">
      <c r="A1266" s="90" t="s">
        <v>2095</v>
      </c>
      <c r="B1266" t="s">
        <v>2096</v>
      </c>
    </row>
    <row r="1267" spans="1:2" x14ac:dyDescent="0.25">
      <c r="A1267" s="90" t="s">
        <v>8053</v>
      </c>
      <c r="B1267" t="s">
        <v>8054</v>
      </c>
    </row>
    <row r="1268" spans="1:2" x14ac:dyDescent="0.25">
      <c r="A1268" s="90" t="s">
        <v>2829</v>
      </c>
      <c r="B1268" t="s">
        <v>2830</v>
      </c>
    </row>
    <row r="1269" spans="1:2" x14ac:dyDescent="0.25">
      <c r="A1269" s="90" t="s">
        <v>2831</v>
      </c>
      <c r="B1269" t="s">
        <v>2832</v>
      </c>
    </row>
    <row r="1270" spans="1:2" x14ac:dyDescent="0.25">
      <c r="A1270" s="90" t="s">
        <v>2833</v>
      </c>
      <c r="B1270" t="s">
        <v>2834</v>
      </c>
    </row>
    <row r="1271" spans="1:2" x14ac:dyDescent="0.25">
      <c r="A1271" s="90" t="s">
        <v>2835</v>
      </c>
      <c r="B1271" t="s">
        <v>2836</v>
      </c>
    </row>
    <row r="1272" spans="1:2" x14ac:dyDescent="0.25">
      <c r="A1272" s="90" t="s">
        <v>2837</v>
      </c>
      <c r="B1272" t="s">
        <v>2838</v>
      </c>
    </row>
    <row r="1273" spans="1:2" x14ac:dyDescent="0.25">
      <c r="A1273" s="90" t="s">
        <v>2839</v>
      </c>
      <c r="B1273" t="s">
        <v>2840</v>
      </c>
    </row>
    <row r="1274" spans="1:2" x14ac:dyDescent="0.25">
      <c r="A1274" s="90" t="s">
        <v>2868</v>
      </c>
      <c r="B1274" t="s">
        <v>2869</v>
      </c>
    </row>
    <row r="1275" spans="1:2" x14ac:dyDescent="0.25">
      <c r="A1275" s="90" t="s">
        <v>2841</v>
      </c>
      <c r="B1275" t="s">
        <v>2842</v>
      </c>
    </row>
    <row r="1276" spans="1:2" x14ac:dyDescent="0.25">
      <c r="A1276" s="90" t="s">
        <v>2843</v>
      </c>
      <c r="B1276" t="s">
        <v>2844</v>
      </c>
    </row>
    <row r="1277" spans="1:2" x14ac:dyDescent="0.25">
      <c r="A1277" s="90" t="s">
        <v>2845</v>
      </c>
      <c r="B1277" t="s">
        <v>2842</v>
      </c>
    </row>
    <row r="1278" spans="1:2" x14ac:dyDescent="0.25">
      <c r="A1278" s="90" t="s">
        <v>2846</v>
      </c>
      <c r="B1278" t="s">
        <v>2847</v>
      </c>
    </row>
    <row r="1279" spans="1:2" x14ac:dyDescent="0.25">
      <c r="A1279" s="90" t="s">
        <v>2848</v>
      </c>
      <c r="B1279" t="s">
        <v>2849</v>
      </c>
    </row>
    <row r="1280" spans="1:2" x14ac:dyDescent="0.25">
      <c r="A1280" s="90" t="s">
        <v>2870</v>
      </c>
      <c r="B1280" t="s">
        <v>2871</v>
      </c>
    </row>
    <row r="1281" spans="1:2" x14ac:dyDescent="0.25">
      <c r="A1281" s="90" t="s">
        <v>2872</v>
      </c>
      <c r="B1281" t="s">
        <v>2873</v>
      </c>
    </row>
    <row r="1282" spans="1:2" x14ac:dyDescent="0.25">
      <c r="A1282" s="90" t="s">
        <v>2850</v>
      </c>
      <c r="B1282" t="s">
        <v>2851</v>
      </c>
    </row>
    <row r="1283" spans="1:2" x14ac:dyDescent="0.25">
      <c r="A1283" s="90" t="s">
        <v>2852</v>
      </c>
      <c r="B1283" t="s">
        <v>2853</v>
      </c>
    </row>
    <row r="1284" spans="1:2" x14ac:dyDescent="0.25">
      <c r="A1284" s="90" t="s">
        <v>2854</v>
      </c>
      <c r="B1284" t="s">
        <v>2855</v>
      </c>
    </row>
    <row r="1285" spans="1:2" x14ac:dyDescent="0.25">
      <c r="A1285" s="90" t="s">
        <v>2874</v>
      </c>
      <c r="B1285" t="s">
        <v>2875</v>
      </c>
    </row>
    <row r="1286" spans="1:2" x14ac:dyDescent="0.25">
      <c r="A1286" s="90" t="s">
        <v>2856</v>
      </c>
      <c r="B1286" t="s">
        <v>2857</v>
      </c>
    </row>
    <row r="1287" spans="1:2" x14ac:dyDescent="0.25">
      <c r="A1287" s="90" t="s">
        <v>2858</v>
      </c>
      <c r="B1287" t="s">
        <v>2859</v>
      </c>
    </row>
    <row r="1288" spans="1:2" x14ac:dyDescent="0.25">
      <c r="A1288" s="90" t="s">
        <v>2860</v>
      </c>
      <c r="B1288" t="s">
        <v>2861</v>
      </c>
    </row>
    <row r="1289" spans="1:2" x14ac:dyDescent="0.25">
      <c r="A1289" s="90" t="s">
        <v>2862</v>
      </c>
      <c r="B1289" t="s">
        <v>2863</v>
      </c>
    </row>
    <row r="1290" spans="1:2" x14ac:dyDescent="0.25">
      <c r="A1290" s="90" t="s">
        <v>2876</v>
      </c>
      <c r="B1290" t="s">
        <v>2877</v>
      </c>
    </row>
    <row r="1291" spans="1:2" x14ac:dyDescent="0.25">
      <c r="A1291" s="90" t="s">
        <v>2878</v>
      </c>
      <c r="B1291" t="s">
        <v>2879</v>
      </c>
    </row>
    <row r="1292" spans="1:2" x14ac:dyDescent="0.25">
      <c r="A1292" s="90" t="s">
        <v>265</v>
      </c>
      <c r="B1292" t="s">
        <v>266</v>
      </c>
    </row>
    <row r="1293" spans="1:2" x14ac:dyDescent="0.25">
      <c r="A1293" s="90" t="s">
        <v>267</v>
      </c>
      <c r="B1293" t="s">
        <v>268</v>
      </c>
    </row>
    <row r="1294" spans="1:2" x14ac:dyDescent="0.25">
      <c r="A1294" s="90" t="s">
        <v>269</v>
      </c>
      <c r="B1294" t="s">
        <v>270</v>
      </c>
    </row>
    <row r="1295" spans="1:2" x14ac:dyDescent="0.25">
      <c r="A1295" s="90" t="s">
        <v>271</v>
      </c>
      <c r="B1295" t="s">
        <v>272</v>
      </c>
    </row>
    <row r="1296" spans="1:2" x14ac:dyDescent="0.25">
      <c r="A1296" s="90" t="s">
        <v>2880</v>
      </c>
      <c r="B1296" t="s">
        <v>2881</v>
      </c>
    </row>
    <row r="1297" spans="1:2" x14ac:dyDescent="0.25">
      <c r="A1297" s="90" t="s">
        <v>273</v>
      </c>
      <c r="B1297" t="s">
        <v>274</v>
      </c>
    </row>
    <row r="1298" spans="1:2" x14ac:dyDescent="0.25">
      <c r="A1298" s="90" t="s">
        <v>275</v>
      </c>
      <c r="B1298" t="s">
        <v>276</v>
      </c>
    </row>
    <row r="1299" spans="1:2" x14ac:dyDescent="0.25">
      <c r="A1299" s="90" t="s">
        <v>2882</v>
      </c>
      <c r="B1299" t="s">
        <v>2883</v>
      </c>
    </row>
    <row r="1300" spans="1:2" x14ac:dyDescent="0.25">
      <c r="A1300" s="90" t="s">
        <v>277</v>
      </c>
      <c r="B1300" t="s">
        <v>278</v>
      </c>
    </row>
    <row r="1301" spans="1:2" x14ac:dyDescent="0.25">
      <c r="A1301" s="90" t="s">
        <v>279</v>
      </c>
      <c r="B1301" t="s">
        <v>280</v>
      </c>
    </row>
    <row r="1302" spans="1:2" x14ac:dyDescent="0.25">
      <c r="A1302" s="90" t="s">
        <v>281</v>
      </c>
      <c r="B1302" t="s">
        <v>282</v>
      </c>
    </row>
    <row r="1303" spans="1:2" x14ac:dyDescent="0.25">
      <c r="A1303" s="90" t="s">
        <v>2884</v>
      </c>
      <c r="B1303" t="s">
        <v>2885</v>
      </c>
    </row>
    <row r="1304" spans="1:2" x14ac:dyDescent="0.25">
      <c r="A1304" s="90" t="s">
        <v>283</v>
      </c>
      <c r="B1304" t="s">
        <v>284</v>
      </c>
    </row>
    <row r="1305" spans="1:2" x14ac:dyDescent="0.25">
      <c r="A1305" s="90" t="s">
        <v>2886</v>
      </c>
      <c r="B1305" t="s">
        <v>2887</v>
      </c>
    </row>
    <row r="1306" spans="1:2" x14ac:dyDescent="0.25">
      <c r="A1306" s="90" t="s">
        <v>285</v>
      </c>
      <c r="B1306" t="s">
        <v>23398</v>
      </c>
    </row>
    <row r="1307" spans="1:2" x14ac:dyDescent="0.25">
      <c r="A1307" s="90" t="s">
        <v>286</v>
      </c>
      <c r="B1307" t="s">
        <v>287</v>
      </c>
    </row>
    <row r="1308" spans="1:2" x14ac:dyDescent="0.25">
      <c r="A1308" s="90" t="s">
        <v>288</v>
      </c>
      <c r="B1308" t="s">
        <v>289</v>
      </c>
    </row>
    <row r="1309" spans="1:2" x14ac:dyDescent="0.25">
      <c r="A1309" s="90" t="s">
        <v>290</v>
      </c>
      <c r="B1309" t="s">
        <v>291</v>
      </c>
    </row>
    <row r="1310" spans="1:2" x14ac:dyDescent="0.25">
      <c r="A1310" t="s">
        <v>1015</v>
      </c>
      <c r="B1310" t="s">
        <v>1016</v>
      </c>
    </row>
    <row r="1311" spans="1:2" x14ac:dyDescent="0.25">
      <c r="A1311" s="90" t="s">
        <v>2888</v>
      </c>
      <c r="B1311" t="s">
        <v>2889</v>
      </c>
    </row>
    <row r="1312" spans="1:2" x14ac:dyDescent="0.25">
      <c r="A1312" s="90" t="s">
        <v>292</v>
      </c>
      <c r="B1312" t="s">
        <v>293</v>
      </c>
    </row>
    <row r="1313" spans="1:2" x14ac:dyDescent="0.25">
      <c r="A1313" s="90" t="s">
        <v>2864</v>
      </c>
      <c r="B1313" t="s">
        <v>2865</v>
      </c>
    </row>
    <row r="1314" spans="1:2" x14ac:dyDescent="0.25">
      <c r="A1314" s="90" t="s">
        <v>2890</v>
      </c>
      <c r="B1314" t="s">
        <v>2891</v>
      </c>
    </row>
    <row r="1315" spans="1:2" x14ac:dyDescent="0.25">
      <c r="A1315" s="90" t="s">
        <v>2866</v>
      </c>
      <c r="B1315" t="s">
        <v>2867</v>
      </c>
    </row>
    <row r="1316" spans="1:2" x14ac:dyDescent="0.25">
      <c r="A1316" s="90" t="s">
        <v>2925</v>
      </c>
      <c r="B1316" t="s">
        <v>2926</v>
      </c>
    </row>
    <row r="1317" spans="1:2" x14ac:dyDescent="0.25">
      <c r="A1317" s="90" t="s">
        <v>2892</v>
      </c>
      <c r="B1317" t="s">
        <v>23399</v>
      </c>
    </row>
    <row r="1318" spans="1:2" x14ac:dyDescent="0.25">
      <c r="A1318" s="90" t="s">
        <v>2911</v>
      </c>
      <c r="B1318" t="s">
        <v>2912</v>
      </c>
    </row>
    <row r="1319" spans="1:2" x14ac:dyDescent="0.25">
      <c r="A1319" s="90" t="s">
        <v>2893</v>
      </c>
      <c r="B1319" t="s">
        <v>23400</v>
      </c>
    </row>
    <row r="1320" spans="1:2" x14ac:dyDescent="0.25">
      <c r="A1320" s="90" t="s">
        <v>2894</v>
      </c>
      <c r="B1320" t="s">
        <v>2895</v>
      </c>
    </row>
    <row r="1321" spans="1:2" x14ac:dyDescent="0.25">
      <c r="A1321" s="90" t="s">
        <v>2913</v>
      </c>
      <c r="B1321" t="s">
        <v>2914</v>
      </c>
    </row>
    <row r="1322" spans="1:2" x14ac:dyDescent="0.25">
      <c r="A1322" s="90" t="s">
        <v>2898</v>
      </c>
      <c r="B1322" t="s">
        <v>2899</v>
      </c>
    </row>
    <row r="1323" spans="1:2" x14ac:dyDescent="0.25">
      <c r="A1323" s="90" t="s">
        <v>2900</v>
      </c>
      <c r="B1323" t="s">
        <v>2901</v>
      </c>
    </row>
    <row r="1324" spans="1:2" x14ac:dyDescent="0.25">
      <c r="A1324" s="90" t="s">
        <v>2906</v>
      </c>
      <c r="B1324" t="s">
        <v>23401</v>
      </c>
    </row>
    <row r="1325" spans="1:2" x14ac:dyDescent="0.25">
      <c r="A1325" s="90" t="s">
        <v>2907</v>
      </c>
      <c r="B1325" t="s">
        <v>23402</v>
      </c>
    </row>
    <row r="1326" spans="1:2" x14ac:dyDescent="0.25">
      <c r="A1326" s="90" t="s">
        <v>2973</v>
      </c>
      <c r="B1326" t="s">
        <v>2974</v>
      </c>
    </row>
    <row r="1327" spans="1:2" x14ac:dyDescent="0.25">
      <c r="A1327" s="90" t="s">
        <v>2908</v>
      </c>
      <c r="B1327" t="s">
        <v>2909</v>
      </c>
    </row>
    <row r="1328" spans="1:2" x14ac:dyDescent="0.25">
      <c r="A1328" s="90" t="s">
        <v>2915</v>
      </c>
      <c r="B1328" t="s">
        <v>2914</v>
      </c>
    </row>
    <row r="1329" spans="1:2" x14ac:dyDescent="0.25">
      <c r="A1329" s="90" t="s">
        <v>2918</v>
      </c>
      <c r="B1329" t="s">
        <v>23403</v>
      </c>
    </row>
    <row r="1330" spans="1:2" x14ac:dyDescent="0.25">
      <c r="A1330" s="90" t="s">
        <v>2919</v>
      </c>
      <c r="B1330" t="s">
        <v>2920</v>
      </c>
    </row>
    <row r="1331" spans="1:2" x14ac:dyDescent="0.25">
      <c r="A1331" s="90" t="s">
        <v>2923</v>
      </c>
      <c r="B1331" t="s">
        <v>23404</v>
      </c>
    </row>
    <row r="1332" spans="1:2" x14ac:dyDescent="0.25">
      <c r="A1332" s="90" t="s">
        <v>2924</v>
      </c>
      <c r="B1332" t="s">
        <v>23405</v>
      </c>
    </row>
    <row r="1333" spans="1:2" x14ac:dyDescent="0.25">
      <c r="A1333" s="90" t="s">
        <v>2968</v>
      </c>
      <c r="B1333" t="s">
        <v>2969</v>
      </c>
    </row>
    <row r="1334" spans="1:2" x14ac:dyDescent="0.25">
      <c r="A1334" s="90" t="s">
        <v>4554</v>
      </c>
      <c r="B1334" t="s">
        <v>4555</v>
      </c>
    </row>
    <row r="1335" spans="1:2" x14ac:dyDescent="0.25">
      <c r="A1335" s="90" t="s">
        <v>2927</v>
      </c>
      <c r="B1335" t="s">
        <v>2928</v>
      </c>
    </row>
    <row r="1336" spans="1:2" x14ac:dyDescent="0.25">
      <c r="A1336" s="90" t="s">
        <v>2932</v>
      </c>
      <c r="B1336" t="s">
        <v>2933</v>
      </c>
    </row>
    <row r="1337" spans="1:2" x14ac:dyDescent="0.25">
      <c r="A1337" s="90" t="s">
        <v>2934</v>
      </c>
      <c r="B1337" t="s">
        <v>2935</v>
      </c>
    </row>
    <row r="1338" spans="1:2" x14ac:dyDescent="0.25">
      <c r="A1338" s="90" t="s">
        <v>2936</v>
      </c>
      <c r="B1338" t="s">
        <v>2937</v>
      </c>
    </row>
    <row r="1339" spans="1:2" x14ac:dyDescent="0.25">
      <c r="A1339" s="90" t="s">
        <v>2938</v>
      </c>
      <c r="B1339" t="s">
        <v>2939</v>
      </c>
    </row>
    <row r="1340" spans="1:2" x14ac:dyDescent="0.25">
      <c r="A1340" s="90" t="s">
        <v>2940</v>
      </c>
      <c r="B1340" t="s">
        <v>2941</v>
      </c>
    </row>
    <row r="1341" spans="1:2" x14ac:dyDescent="0.25">
      <c r="A1341" s="90" t="s">
        <v>2942</v>
      </c>
      <c r="B1341" t="s">
        <v>2943</v>
      </c>
    </row>
    <row r="1342" spans="1:2" x14ac:dyDescent="0.25">
      <c r="A1342" s="90" t="s">
        <v>2944</v>
      </c>
      <c r="B1342" t="s">
        <v>2945</v>
      </c>
    </row>
    <row r="1343" spans="1:2" x14ac:dyDescent="0.25">
      <c r="A1343" s="90" t="s">
        <v>2946</v>
      </c>
      <c r="B1343" t="s">
        <v>2947</v>
      </c>
    </row>
    <row r="1344" spans="1:2" x14ac:dyDescent="0.25">
      <c r="A1344" s="90" t="s">
        <v>2948</v>
      </c>
      <c r="B1344" t="s">
        <v>2949</v>
      </c>
    </row>
    <row r="1345" spans="1:2" x14ac:dyDescent="0.25">
      <c r="A1345" s="90" t="s">
        <v>2950</v>
      </c>
      <c r="B1345" t="s">
        <v>2951</v>
      </c>
    </row>
    <row r="1346" spans="1:2" x14ac:dyDescent="0.25">
      <c r="A1346" s="90" t="s">
        <v>2952</v>
      </c>
      <c r="B1346" t="s">
        <v>2953</v>
      </c>
    </row>
    <row r="1347" spans="1:2" x14ac:dyDescent="0.25">
      <c r="A1347" s="90" t="s">
        <v>2954</v>
      </c>
      <c r="B1347" t="s">
        <v>2955</v>
      </c>
    </row>
    <row r="1348" spans="1:2" x14ac:dyDescent="0.25">
      <c r="A1348" s="90" t="s">
        <v>2956</v>
      </c>
      <c r="B1348" t="s">
        <v>2957</v>
      </c>
    </row>
    <row r="1349" spans="1:2" x14ac:dyDescent="0.25">
      <c r="A1349" s="90" t="s">
        <v>2958</v>
      </c>
      <c r="B1349" t="s">
        <v>2959</v>
      </c>
    </row>
    <row r="1350" spans="1:2" x14ac:dyDescent="0.25">
      <c r="A1350" s="90" t="s">
        <v>2960</v>
      </c>
      <c r="B1350" t="s">
        <v>2961</v>
      </c>
    </row>
    <row r="1351" spans="1:2" x14ac:dyDescent="0.25">
      <c r="A1351" s="90" t="s">
        <v>2962</v>
      </c>
      <c r="B1351" t="s">
        <v>2963</v>
      </c>
    </row>
    <row r="1352" spans="1:2" x14ac:dyDescent="0.25">
      <c r="A1352" s="90" t="s">
        <v>2964</v>
      </c>
      <c r="B1352" t="s">
        <v>2965</v>
      </c>
    </row>
    <row r="1353" spans="1:2" x14ac:dyDescent="0.25">
      <c r="A1353" s="90" t="s">
        <v>2966</v>
      </c>
      <c r="B1353" t="s">
        <v>2967</v>
      </c>
    </row>
    <row r="1354" spans="1:2" x14ac:dyDescent="0.25">
      <c r="A1354" s="90" t="s">
        <v>2916</v>
      </c>
      <c r="B1354" t="s">
        <v>2914</v>
      </c>
    </row>
    <row r="1355" spans="1:2" x14ac:dyDescent="0.25">
      <c r="A1355" s="90" t="s">
        <v>2902</v>
      </c>
      <c r="B1355" t="s">
        <v>2903</v>
      </c>
    </row>
    <row r="1356" spans="1:2" x14ac:dyDescent="0.25">
      <c r="A1356" s="90" t="s">
        <v>4252</v>
      </c>
      <c r="B1356" t="s">
        <v>4253</v>
      </c>
    </row>
    <row r="1357" spans="1:2" x14ac:dyDescent="0.25">
      <c r="A1357" s="90" t="s">
        <v>2970</v>
      </c>
      <c r="B1357" t="s">
        <v>2969</v>
      </c>
    </row>
    <row r="1358" spans="1:2" x14ac:dyDescent="0.25">
      <c r="A1358" s="90" t="s">
        <v>2975</v>
      </c>
      <c r="B1358" t="s">
        <v>2974</v>
      </c>
    </row>
    <row r="1359" spans="1:2" x14ac:dyDescent="0.25">
      <c r="A1359" s="90" t="s">
        <v>2976</v>
      </c>
      <c r="B1359" t="s">
        <v>2974</v>
      </c>
    </row>
    <row r="1360" spans="1:2" x14ac:dyDescent="0.25">
      <c r="A1360" s="90" t="s">
        <v>2988</v>
      </c>
      <c r="B1360" t="s">
        <v>1394</v>
      </c>
    </row>
    <row r="1361" spans="1:2" x14ac:dyDescent="0.25">
      <c r="A1361" s="90" t="s">
        <v>2989</v>
      </c>
      <c r="B1361" t="s">
        <v>2990</v>
      </c>
    </row>
    <row r="1362" spans="1:2" x14ac:dyDescent="0.25">
      <c r="A1362" s="90" t="s">
        <v>4503</v>
      </c>
      <c r="B1362" t="s">
        <v>4504</v>
      </c>
    </row>
    <row r="1363" spans="1:2" x14ac:dyDescent="0.25">
      <c r="A1363" s="90" t="s">
        <v>2977</v>
      </c>
      <c r="B1363" t="s">
        <v>2974</v>
      </c>
    </row>
    <row r="1364" spans="1:2" x14ac:dyDescent="0.25">
      <c r="A1364" s="90" t="s">
        <v>2978</v>
      </c>
      <c r="B1364" t="s">
        <v>2974</v>
      </c>
    </row>
    <row r="1365" spans="1:2" x14ac:dyDescent="0.25">
      <c r="A1365" s="90" t="s">
        <v>2979</v>
      </c>
      <c r="B1365" t="s">
        <v>2974</v>
      </c>
    </row>
    <row r="1366" spans="1:2" x14ac:dyDescent="0.25">
      <c r="A1366" s="90" t="s">
        <v>2980</v>
      </c>
      <c r="B1366" t="s">
        <v>2974</v>
      </c>
    </row>
    <row r="1367" spans="1:2" x14ac:dyDescent="0.25">
      <c r="A1367" s="90" t="s">
        <v>2896</v>
      </c>
      <c r="B1367" t="s">
        <v>2897</v>
      </c>
    </row>
    <row r="1368" spans="1:2" x14ac:dyDescent="0.25">
      <c r="A1368" s="90" t="s">
        <v>2993</v>
      </c>
      <c r="B1368" t="s">
        <v>2994</v>
      </c>
    </row>
    <row r="1369" spans="1:2" x14ac:dyDescent="0.25">
      <c r="A1369" s="90" t="s">
        <v>2981</v>
      </c>
      <c r="B1369" t="s">
        <v>2974</v>
      </c>
    </row>
    <row r="1370" spans="1:2" x14ac:dyDescent="0.25">
      <c r="A1370" s="90" t="s">
        <v>2995</v>
      </c>
      <c r="B1370" t="s">
        <v>2996</v>
      </c>
    </row>
    <row r="1371" spans="1:2" x14ac:dyDescent="0.25">
      <c r="A1371" s="90" t="s">
        <v>2904</v>
      </c>
      <c r="B1371" t="s">
        <v>2901</v>
      </c>
    </row>
    <row r="1372" spans="1:2" x14ac:dyDescent="0.25">
      <c r="A1372" s="90" t="s">
        <v>2997</v>
      </c>
      <c r="B1372" t="s">
        <v>2998</v>
      </c>
    </row>
    <row r="1373" spans="1:2" x14ac:dyDescent="0.25">
      <c r="A1373" s="90" t="s">
        <v>4644</v>
      </c>
      <c r="B1373" t="s">
        <v>2486</v>
      </c>
    </row>
    <row r="1374" spans="1:2" x14ac:dyDescent="0.25">
      <c r="A1374" s="90" t="s">
        <v>2999</v>
      </c>
      <c r="B1374" t="s">
        <v>3000</v>
      </c>
    </row>
    <row r="1375" spans="1:2" x14ac:dyDescent="0.25">
      <c r="A1375" s="90" t="s">
        <v>2917</v>
      </c>
      <c r="B1375" t="s">
        <v>2912</v>
      </c>
    </row>
    <row r="1376" spans="1:2" x14ac:dyDescent="0.25">
      <c r="A1376" s="90" t="s">
        <v>3003</v>
      </c>
      <c r="B1376" t="s">
        <v>3004</v>
      </c>
    </row>
    <row r="1377" spans="1:2" x14ac:dyDescent="0.25">
      <c r="A1377" s="90" t="s">
        <v>2982</v>
      </c>
      <c r="B1377" t="s">
        <v>2974</v>
      </c>
    </row>
    <row r="1378" spans="1:2" x14ac:dyDescent="0.25">
      <c r="A1378" s="90" t="s">
        <v>2983</v>
      </c>
      <c r="B1378" t="s">
        <v>2974</v>
      </c>
    </row>
    <row r="1379" spans="1:2" x14ac:dyDescent="0.25">
      <c r="A1379" s="90" t="s">
        <v>3005</v>
      </c>
      <c r="B1379" t="s">
        <v>3006</v>
      </c>
    </row>
    <row r="1380" spans="1:2" x14ac:dyDescent="0.25">
      <c r="A1380" s="90" t="s">
        <v>2905</v>
      </c>
      <c r="B1380" t="s">
        <v>2901</v>
      </c>
    </row>
    <row r="1381" spans="1:2" x14ac:dyDescent="0.25">
      <c r="A1381" s="90" t="s">
        <v>3007</v>
      </c>
      <c r="B1381" t="s">
        <v>3008</v>
      </c>
    </row>
    <row r="1382" spans="1:2" x14ac:dyDescent="0.25">
      <c r="A1382" s="90" t="s">
        <v>2984</v>
      </c>
      <c r="B1382" t="s">
        <v>2974</v>
      </c>
    </row>
    <row r="1383" spans="1:2" x14ac:dyDescent="0.25">
      <c r="A1383" s="90" t="s">
        <v>2985</v>
      </c>
      <c r="B1383" t="s">
        <v>2974</v>
      </c>
    </row>
    <row r="1384" spans="1:2" x14ac:dyDescent="0.25">
      <c r="A1384" s="90" t="s">
        <v>2991</v>
      </c>
      <c r="B1384" t="s">
        <v>2992</v>
      </c>
    </row>
    <row r="1385" spans="1:2" x14ac:dyDescent="0.25">
      <c r="A1385" s="90" t="s">
        <v>3009</v>
      </c>
      <c r="B1385" t="s">
        <v>3010</v>
      </c>
    </row>
    <row r="1386" spans="1:2" x14ac:dyDescent="0.25">
      <c r="A1386" s="90" t="s">
        <v>3012</v>
      </c>
      <c r="B1386" t="s">
        <v>3013</v>
      </c>
    </row>
    <row r="1387" spans="1:2" x14ac:dyDescent="0.25">
      <c r="A1387" s="90" t="s">
        <v>3014</v>
      </c>
      <c r="B1387" t="s">
        <v>3015</v>
      </c>
    </row>
    <row r="1388" spans="1:2" x14ac:dyDescent="0.25">
      <c r="A1388" s="90" t="s">
        <v>3001</v>
      </c>
      <c r="B1388" t="s">
        <v>3000</v>
      </c>
    </row>
    <row r="1389" spans="1:2" x14ac:dyDescent="0.25">
      <c r="A1389" s="90" t="s">
        <v>3016</v>
      </c>
      <c r="B1389" t="s">
        <v>3017</v>
      </c>
    </row>
    <row r="1390" spans="1:2" x14ac:dyDescent="0.25">
      <c r="A1390" s="90" t="s">
        <v>2971</v>
      </c>
      <c r="B1390" t="s">
        <v>2969</v>
      </c>
    </row>
    <row r="1391" spans="1:2" x14ac:dyDescent="0.25">
      <c r="A1391" s="90" t="s">
        <v>3018</v>
      </c>
      <c r="B1391" t="s">
        <v>3019</v>
      </c>
    </row>
    <row r="1392" spans="1:2" x14ac:dyDescent="0.25">
      <c r="A1392" s="90" t="s">
        <v>4556</v>
      </c>
      <c r="B1392" t="s">
        <v>4557</v>
      </c>
    </row>
    <row r="1393" spans="1:2" x14ac:dyDescent="0.25">
      <c r="A1393" s="90" t="s">
        <v>3020</v>
      </c>
      <c r="B1393" t="s">
        <v>3021</v>
      </c>
    </row>
    <row r="1394" spans="1:2" x14ac:dyDescent="0.25">
      <c r="A1394" s="90" t="s">
        <v>3022</v>
      </c>
      <c r="B1394" t="s">
        <v>3023</v>
      </c>
    </row>
    <row r="1395" spans="1:2" x14ac:dyDescent="0.25">
      <c r="A1395" s="90" t="s">
        <v>2986</v>
      </c>
      <c r="B1395" t="s">
        <v>2974</v>
      </c>
    </row>
    <row r="1396" spans="1:2" x14ac:dyDescent="0.25">
      <c r="A1396" s="90" t="s">
        <v>3024</v>
      </c>
      <c r="B1396" t="s">
        <v>3025</v>
      </c>
    </row>
    <row r="1397" spans="1:2" x14ac:dyDescent="0.25">
      <c r="A1397" s="90" t="s">
        <v>10746</v>
      </c>
      <c r="B1397" t="s">
        <v>10747</v>
      </c>
    </row>
    <row r="1398" spans="1:2" x14ac:dyDescent="0.25">
      <c r="A1398" s="90" t="s">
        <v>10748</v>
      </c>
      <c r="B1398" t="s">
        <v>10747</v>
      </c>
    </row>
    <row r="1399" spans="1:2" x14ac:dyDescent="0.25">
      <c r="A1399" s="90" t="s">
        <v>3026</v>
      </c>
      <c r="B1399" t="s">
        <v>3027</v>
      </c>
    </row>
    <row r="1400" spans="1:2" x14ac:dyDescent="0.25">
      <c r="A1400" s="90" t="s">
        <v>3028</v>
      </c>
      <c r="B1400" t="s">
        <v>3029</v>
      </c>
    </row>
    <row r="1401" spans="1:2" x14ac:dyDescent="0.25">
      <c r="A1401" s="90" t="s">
        <v>3030</v>
      </c>
      <c r="B1401" t="s">
        <v>3031</v>
      </c>
    </row>
    <row r="1402" spans="1:2" x14ac:dyDescent="0.25">
      <c r="A1402" s="90" t="s">
        <v>3033</v>
      </c>
      <c r="B1402" t="s">
        <v>3034</v>
      </c>
    </row>
    <row r="1403" spans="1:2" x14ac:dyDescent="0.25">
      <c r="A1403" s="90" t="s">
        <v>3035</v>
      </c>
      <c r="B1403" t="s">
        <v>3036</v>
      </c>
    </row>
    <row r="1404" spans="1:2" x14ac:dyDescent="0.25">
      <c r="A1404" s="90" t="s">
        <v>2972</v>
      </c>
      <c r="B1404" t="s">
        <v>2969</v>
      </c>
    </row>
    <row r="1405" spans="1:2" x14ac:dyDescent="0.25">
      <c r="A1405" s="90" t="s">
        <v>3032</v>
      </c>
      <c r="B1405" t="s">
        <v>3031</v>
      </c>
    </row>
    <row r="1406" spans="1:2" x14ac:dyDescent="0.25">
      <c r="A1406" s="90" t="s">
        <v>3037</v>
      </c>
      <c r="B1406" t="s">
        <v>23406</v>
      </c>
    </row>
    <row r="1407" spans="1:2" x14ac:dyDescent="0.25">
      <c r="A1407" s="90" t="s">
        <v>3038</v>
      </c>
      <c r="B1407" t="s">
        <v>23407</v>
      </c>
    </row>
    <row r="1408" spans="1:2" x14ac:dyDescent="0.25">
      <c r="A1408" s="90" t="s">
        <v>3039</v>
      </c>
      <c r="B1408" t="s">
        <v>3040</v>
      </c>
    </row>
    <row r="1409" spans="1:2" x14ac:dyDescent="0.25">
      <c r="A1409" s="90" t="s">
        <v>3041</v>
      </c>
      <c r="B1409" t="s">
        <v>23408</v>
      </c>
    </row>
    <row r="1410" spans="1:2" x14ac:dyDescent="0.25">
      <c r="A1410" s="90" t="s">
        <v>3042</v>
      </c>
      <c r="B1410" t="s">
        <v>3043</v>
      </c>
    </row>
    <row r="1411" spans="1:2" x14ac:dyDescent="0.25">
      <c r="A1411" s="90" t="s">
        <v>3044</v>
      </c>
      <c r="B1411" t="s">
        <v>3045</v>
      </c>
    </row>
    <row r="1412" spans="1:2" x14ac:dyDescent="0.25">
      <c r="A1412" s="90" t="s">
        <v>3060</v>
      </c>
      <c r="B1412" t="s">
        <v>3061</v>
      </c>
    </row>
    <row r="1413" spans="1:2" x14ac:dyDescent="0.25">
      <c r="A1413" s="90" t="s">
        <v>3046</v>
      </c>
      <c r="B1413" t="s">
        <v>3047</v>
      </c>
    </row>
    <row r="1414" spans="1:2" x14ac:dyDescent="0.25">
      <c r="A1414" s="90" t="s">
        <v>2921</v>
      </c>
      <c r="B1414" t="s">
        <v>2922</v>
      </c>
    </row>
    <row r="1415" spans="1:2" x14ac:dyDescent="0.25">
      <c r="A1415" s="90" t="s">
        <v>3048</v>
      </c>
      <c r="B1415" t="s">
        <v>3049</v>
      </c>
    </row>
    <row r="1416" spans="1:2" x14ac:dyDescent="0.25">
      <c r="A1416" s="90" t="s">
        <v>3050</v>
      </c>
      <c r="B1416" t="s">
        <v>3051</v>
      </c>
    </row>
    <row r="1417" spans="1:2" x14ac:dyDescent="0.25">
      <c r="A1417" s="90" t="s">
        <v>3052</v>
      </c>
      <c r="B1417" t="s">
        <v>3053</v>
      </c>
    </row>
    <row r="1418" spans="1:2" x14ac:dyDescent="0.25">
      <c r="A1418" s="90" t="s">
        <v>3011</v>
      </c>
      <c r="B1418" t="s">
        <v>3010</v>
      </c>
    </row>
    <row r="1419" spans="1:2" x14ac:dyDescent="0.25">
      <c r="A1419" s="90" t="s">
        <v>3054</v>
      </c>
      <c r="B1419" t="s">
        <v>3055</v>
      </c>
    </row>
    <row r="1420" spans="1:2" x14ac:dyDescent="0.25">
      <c r="A1420" s="90" t="s">
        <v>3056</v>
      </c>
      <c r="B1420" t="s">
        <v>3057</v>
      </c>
    </row>
    <row r="1421" spans="1:2" x14ac:dyDescent="0.25">
      <c r="A1421" s="90" t="s">
        <v>3058</v>
      </c>
      <c r="B1421" t="s">
        <v>3059</v>
      </c>
    </row>
    <row r="1422" spans="1:2" x14ac:dyDescent="0.25">
      <c r="A1422" s="90" t="s">
        <v>3062</v>
      </c>
      <c r="B1422" t="s">
        <v>3063</v>
      </c>
    </row>
    <row r="1423" spans="1:2" x14ac:dyDescent="0.25">
      <c r="A1423" t="s">
        <v>14678</v>
      </c>
      <c r="B1423" t="s">
        <v>14679</v>
      </c>
    </row>
    <row r="1424" spans="1:2" x14ac:dyDescent="0.25">
      <c r="A1424" s="90" t="s">
        <v>3064</v>
      </c>
      <c r="B1424" t="s">
        <v>3065</v>
      </c>
    </row>
    <row r="1425" spans="1:2" x14ac:dyDescent="0.25">
      <c r="A1425" s="90" t="s">
        <v>294</v>
      </c>
      <c r="B1425" t="s">
        <v>23409</v>
      </c>
    </row>
    <row r="1426" spans="1:2" x14ac:dyDescent="0.25">
      <c r="A1426" s="90" t="s">
        <v>3066</v>
      </c>
      <c r="B1426" t="s">
        <v>3067</v>
      </c>
    </row>
    <row r="1427" spans="1:2" x14ac:dyDescent="0.25">
      <c r="A1427" s="90" t="s">
        <v>3068</v>
      </c>
      <c r="B1427" t="s">
        <v>3069</v>
      </c>
    </row>
    <row r="1428" spans="1:2" x14ac:dyDescent="0.25">
      <c r="A1428" s="90" t="s">
        <v>296</v>
      </c>
      <c r="B1428" t="s">
        <v>297</v>
      </c>
    </row>
    <row r="1429" spans="1:2" x14ac:dyDescent="0.25">
      <c r="A1429" s="90" t="s">
        <v>3070</v>
      </c>
      <c r="B1429" t="s">
        <v>3071</v>
      </c>
    </row>
    <row r="1430" spans="1:2" x14ac:dyDescent="0.25">
      <c r="A1430" s="90" t="s">
        <v>3072</v>
      </c>
      <c r="B1430" t="s">
        <v>3073</v>
      </c>
    </row>
    <row r="1431" spans="1:2" x14ac:dyDescent="0.25">
      <c r="A1431" s="90" t="s">
        <v>3074</v>
      </c>
      <c r="B1431" t="s">
        <v>3075</v>
      </c>
    </row>
    <row r="1432" spans="1:2" x14ac:dyDescent="0.25">
      <c r="A1432" s="90" t="s">
        <v>3076</v>
      </c>
      <c r="B1432" t="s">
        <v>3077</v>
      </c>
    </row>
    <row r="1433" spans="1:2" x14ac:dyDescent="0.25">
      <c r="A1433" s="90" t="s">
        <v>3078</v>
      </c>
      <c r="B1433" t="s">
        <v>3079</v>
      </c>
    </row>
    <row r="1434" spans="1:2" x14ac:dyDescent="0.25">
      <c r="A1434" s="90" t="s">
        <v>3080</v>
      </c>
      <c r="B1434" t="s">
        <v>3081</v>
      </c>
    </row>
    <row r="1435" spans="1:2" x14ac:dyDescent="0.25">
      <c r="A1435" s="90" t="s">
        <v>3082</v>
      </c>
      <c r="B1435" t="s">
        <v>3083</v>
      </c>
    </row>
    <row r="1436" spans="1:2" x14ac:dyDescent="0.25">
      <c r="A1436" s="90" t="s">
        <v>3084</v>
      </c>
      <c r="B1436" t="s">
        <v>3085</v>
      </c>
    </row>
    <row r="1437" spans="1:2" x14ac:dyDescent="0.25">
      <c r="A1437" s="90" t="s">
        <v>3086</v>
      </c>
      <c r="B1437" t="s">
        <v>3087</v>
      </c>
    </row>
    <row r="1438" spans="1:2" x14ac:dyDescent="0.25">
      <c r="A1438" s="90" t="s">
        <v>298</v>
      </c>
      <c r="B1438" t="s">
        <v>299</v>
      </c>
    </row>
    <row r="1439" spans="1:2" x14ac:dyDescent="0.25">
      <c r="A1439" s="90" t="s">
        <v>12480</v>
      </c>
      <c r="B1439" t="s">
        <v>12481</v>
      </c>
    </row>
    <row r="1440" spans="1:2" x14ac:dyDescent="0.25">
      <c r="A1440" s="90" t="s">
        <v>12482</v>
      </c>
      <c r="B1440" t="s">
        <v>12481</v>
      </c>
    </row>
    <row r="1441" spans="1:2" x14ac:dyDescent="0.25">
      <c r="A1441" s="90" t="s">
        <v>12483</v>
      </c>
      <c r="B1441" t="s">
        <v>12481</v>
      </c>
    </row>
    <row r="1442" spans="1:2" x14ac:dyDescent="0.25">
      <c r="A1442" s="90" t="s">
        <v>12484</v>
      </c>
      <c r="B1442" t="s">
        <v>12481</v>
      </c>
    </row>
    <row r="1443" spans="1:2" x14ac:dyDescent="0.25">
      <c r="A1443" s="90" t="s">
        <v>3088</v>
      </c>
      <c r="B1443" t="s">
        <v>3089</v>
      </c>
    </row>
    <row r="1444" spans="1:2" x14ac:dyDescent="0.25">
      <c r="A1444" s="90" t="s">
        <v>3090</v>
      </c>
      <c r="B1444" t="s">
        <v>3091</v>
      </c>
    </row>
    <row r="1445" spans="1:2" x14ac:dyDescent="0.25">
      <c r="A1445" s="90" t="s">
        <v>3092</v>
      </c>
      <c r="B1445" t="s">
        <v>3093</v>
      </c>
    </row>
    <row r="1446" spans="1:2" x14ac:dyDescent="0.25">
      <c r="A1446" s="90" t="s">
        <v>3094</v>
      </c>
      <c r="B1446" t="s">
        <v>3095</v>
      </c>
    </row>
    <row r="1447" spans="1:2" x14ac:dyDescent="0.25">
      <c r="A1447" s="90" t="s">
        <v>3096</v>
      </c>
      <c r="B1447" t="s">
        <v>3097</v>
      </c>
    </row>
    <row r="1448" spans="1:2" x14ac:dyDescent="0.25">
      <c r="A1448" t="s">
        <v>14752</v>
      </c>
      <c r="B1448" t="s">
        <v>14753</v>
      </c>
    </row>
    <row r="1449" spans="1:2" x14ac:dyDescent="0.25">
      <c r="A1449" s="90" t="s">
        <v>3098</v>
      </c>
      <c r="B1449" t="s">
        <v>3099</v>
      </c>
    </row>
    <row r="1450" spans="1:2" x14ac:dyDescent="0.25">
      <c r="A1450" s="90" t="s">
        <v>3100</v>
      </c>
      <c r="B1450" t="s">
        <v>3101</v>
      </c>
    </row>
    <row r="1451" spans="1:2" x14ac:dyDescent="0.25">
      <c r="A1451" s="90" t="s">
        <v>3102</v>
      </c>
      <c r="B1451" t="s">
        <v>3103</v>
      </c>
    </row>
    <row r="1452" spans="1:2" x14ac:dyDescent="0.25">
      <c r="A1452" s="90" t="s">
        <v>3106</v>
      </c>
      <c r="B1452" t="s">
        <v>3107</v>
      </c>
    </row>
    <row r="1453" spans="1:2" x14ac:dyDescent="0.25">
      <c r="A1453" s="90" t="s">
        <v>3104</v>
      </c>
      <c r="B1453" t="s">
        <v>23410</v>
      </c>
    </row>
    <row r="1454" spans="1:2" x14ac:dyDescent="0.25">
      <c r="A1454" s="90" t="s">
        <v>3108</v>
      </c>
      <c r="B1454" t="s">
        <v>3109</v>
      </c>
    </row>
    <row r="1455" spans="1:2" x14ac:dyDescent="0.25">
      <c r="A1455" s="90" t="s">
        <v>300</v>
      </c>
      <c r="B1455" t="s">
        <v>301</v>
      </c>
    </row>
    <row r="1456" spans="1:2" x14ac:dyDescent="0.25">
      <c r="A1456" t="s">
        <v>14754</v>
      </c>
      <c r="B1456" t="s">
        <v>14755</v>
      </c>
    </row>
    <row r="1457" spans="1:2" x14ac:dyDescent="0.25">
      <c r="A1457" t="s">
        <v>14756</v>
      </c>
      <c r="B1457" t="s">
        <v>14757</v>
      </c>
    </row>
    <row r="1458" spans="1:2" x14ac:dyDescent="0.25">
      <c r="A1458" t="s">
        <v>14758</v>
      </c>
      <c r="B1458" t="s">
        <v>14759</v>
      </c>
    </row>
    <row r="1459" spans="1:2" x14ac:dyDescent="0.25">
      <c r="A1459" t="s">
        <v>14760</v>
      </c>
      <c r="B1459" t="s">
        <v>14761</v>
      </c>
    </row>
    <row r="1460" spans="1:2" x14ac:dyDescent="0.25">
      <c r="A1460" t="s">
        <v>14762</v>
      </c>
      <c r="B1460" t="s">
        <v>14763</v>
      </c>
    </row>
    <row r="1461" spans="1:2" x14ac:dyDescent="0.25">
      <c r="A1461" t="s">
        <v>1032</v>
      </c>
      <c r="B1461" t="s">
        <v>1033</v>
      </c>
    </row>
    <row r="1462" spans="1:2" x14ac:dyDescent="0.25">
      <c r="A1462" s="90" t="s">
        <v>3114</v>
      </c>
      <c r="B1462" t="s">
        <v>3115</v>
      </c>
    </row>
    <row r="1463" spans="1:2" x14ac:dyDescent="0.25">
      <c r="A1463" s="90" t="s">
        <v>7767</v>
      </c>
      <c r="B1463" t="s">
        <v>7768</v>
      </c>
    </row>
    <row r="1464" spans="1:2" x14ac:dyDescent="0.25">
      <c r="A1464" s="90" t="s">
        <v>11715</v>
      </c>
      <c r="B1464" t="s">
        <v>11716</v>
      </c>
    </row>
    <row r="1465" spans="1:2" x14ac:dyDescent="0.25">
      <c r="A1465" s="90" t="s">
        <v>3116</v>
      </c>
      <c r="B1465" t="s">
        <v>3117</v>
      </c>
    </row>
    <row r="1466" spans="1:2" x14ac:dyDescent="0.25">
      <c r="A1466" s="90" t="s">
        <v>3118</v>
      </c>
      <c r="B1466" t="s">
        <v>3119</v>
      </c>
    </row>
    <row r="1467" spans="1:2" x14ac:dyDescent="0.25">
      <c r="A1467" s="90" t="s">
        <v>3120</v>
      </c>
      <c r="B1467" t="s">
        <v>23411</v>
      </c>
    </row>
    <row r="1468" spans="1:2" x14ac:dyDescent="0.25">
      <c r="A1468" s="90" t="s">
        <v>3121</v>
      </c>
      <c r="B1468" t="s">
        <v>1184</v>
      </c>
    </row>
    <row r="1469" spans="1:2" x14ac:dyDescent="0.25">
      <c r="A1469" s="90" t="s">
        <v>3124</v>
      </c>
      <c r="B1469" t="s">
        <v>1394</v>
      </c>
    </row>
    <row r="1470" spans="1:2" x14ac:dyDescent="0.25">
      <c r="A1470" s="90" t="s">
        <v>3125</v>
      </c>
      <c r="B1470" t="s">
        <v>3126</v>
      </c>
    </row>
    <row r="1471" spans="1:2" x14ac:dyDescent="0.25">
      <c r="A1471" s="90" t="s">
        <v>3127</v>
      </c>
      <c r="B1471" t="s">
        <v>1184</v>
      </c>
    </row>
    <row r="1472" spans="1:2" x14ac:dyDescent="0.25">
      <c r="A1472" s="90" t="s">
        <v>3128</v>
      </c>
      <c r="B1472" t="s">
        <v>3129</v>
      </c>
    </row>
    <row r="1473" spans="1:2" x14ac:dyDescent="0.25">
      <c r="A1473" s="90" t="s">
        <v>3122</v>
      </c>
      <c r="B1473" t="s">
        <v>3123</v>
      </c>
    </row>
    <row r="1474" spans="1:2" x14ac:dyDescent="0.25">
      <c r="A1474" t="s">
        <v>14764</v>
      </c>
      <c r="B1474" t="s">
        <v>14765</v>
      </c>
    </row>
    <row r="1475" spans="1:2" x14ac:dyDescent="0.25">
      <c r="A1475" s="90" t="s">
        <v>3130</v>
      </c>
      <c r="B1475" t="s">
        <v>3131</v>
      </c>
    </row>
    <row r="1476" spans="1:2" x14ac:dyDescent="0.25">
      <c r="A1476" s="90" t="s">
        <v>3132</v>
      </c>
      <c r="B1476" t="s">
        <v>323</v>
      </c>
    </row>
    <row r="1477" spans="1:2" x14ac:dyDescent="0.25">
      <c r="A1477" s="90" t="s">
        <v>3133</v>
      </c>
      <c r="B1477" t="s">
        <v>3134</v>
      </c>
    </row>
    <row r="1478" spans="1:2" x14ac:dyDescent="0.25">
      <c r="A1478" s="90" t="s">
        <v>302</v>
      </c>
      <c r="B1478" t="s">
        <v>303</v>
      </c>
    </row>
    <row r="1479" spans="1:2" x14ac:dyDescent="0.25">
      <c r="A1479" s="90" t="s">
        <v>8976</v>
      </c>
      <c r="B1479" t="s">
        <v>8977</v>
      </c>
    </row>
    <row r="1480" spans="1:2" x14ac:dyDescent="0.25">
      <c r="A1480" s="90" t="s">
        <v>3135</v>
      </c>
      <c r="B1480" t="s">
        <v>3136</v>
      </c>
    </row>
    <row r="1481" spans="1:2" x14ac:dyDescent="0.25">
      <c r="A1481" s="90" t="s">
        <v>3137</v>
      </c>
      <c r="B1481" t="s">
        <v>3138</v>
      </c>
    </row>
    <row r="1482" spans="1:2" x14ac:dyDescent="0.25">
      <c r="A1482" s="90" t="s">
        <v>3139</v>
      </c>
      <c r="B1482" t="s">
        <v>3140</v>
      </c>
    </row>
    <row r="1483" spans="1:2" x14ac:dyDescent="0.25">
      <c r="A1483" s="90" t="s">
        <v>3141</v>
      </c>
      <c r="B1483" t="s">
        <v>3142</v>
      </c>
    </row>
    <row r="1484" spans="1:2" x14ac:dyDescent="0.25">
      <c r="A1484" s="90" t="s">
        <v>3143</v>
      </c>
      <c r="B1484" t="s">
        <v>3144</v>
      </c>
    </row>
    <row r="1485" spans="1:2" x14ac:dyDescent="0.25">
      <c r="A1485" s="90" t="s">
        <v>3145</v>
      </c>
      <c r="B1485" t="s">
        <v>3146</v>
      </c>
    </row>
    <row r="1486" spans="1:2" x14ac:dyDescent="0.25">
      <c r="A1486" s="90" t="s">
        <v>3147</v>
      </c>
      <c r="B1486" t="s">
        <v>3148</v>
      </c>
    </row>
    <row r="1487" spans="1:2" x14ac:dyDescent="0.25">
      <c r="A1487" s="90" t="s">
        <v>3149</v>
      </c>
      <c r="B1487" t="s">
        <v>3150</v>
      </c>
    </row>
    <row r="1488" spans="1:2" x14ac:dyDescent="0.25">
      <c r="A1488" s="90" t="s">
        <v>3151</v>
      </c>
      <c r="B1488" t="s">
        <v>3152</v>
      </c>
    </row>
    <row r="1489" spans="1:2" x14ac:dyDescent="0.25">
      <c r="A1489" s="90" t="s">
        <v>3153</v>
      </c>
      <c r="B1489" t="s">
        <v>3154</v>
      </c>
    </row>
    <row r="1490" spans="1:2" x14ac:dyDescent="0.25">
      <c r="A1490" s="90" t="s">
        <v>3155</v>
      </c>
      <c r="B1490" t="s">
        <v>3156</v>
      </c>
    </row>
    <row r="1491" spans="1:2" x14ac:dyDescent="0.25">
      <c r="A1491" s="90" t="s">
        <v>3157</v>
      </c>
      <c r="B1491" t="s">
        <v>3158</v>
      </c>
    </row>
    <row r="1492" spans="1:2" x14ac:dyDescent="0.25">
      <c r="A1492" s="90" t="s">
        <v>3159</v>
      </c>
      <c r="B1492" t="s">
        <v>3160</v>
      </c>
    </row>
    <row r="1493" spans="1:2" x14ac:dyDescent="0.25">
      <c r="A1493" s="90" t="s">
        <v>3161</v>
      </c>
      <c r="B1493" t="s">
        <v>3162</v>
      </c>
    </row>
    <row r="1494" spans="1:2" x14ac:dyDescent="0.25">
      <c r="A1494" s="90" t="s">
        <v>3163</v>
      </c>
      <c r="B1494" t="s">
        <v>3164</v>
      </c>
    </row>
    <row r="1495" spans="1:2" x14ac:dyDescent="0.25">
      <c r="A1495" s="90" t="s">
        <v>3165</v>
      </c>
      <c r="B1495" t="s">
        <v>3166</v>
      </c>
    </row>
    <row r="1496" spans="1:2" x14ac:dyDescent="0.25">
      <c r="A1496" t="s">
        <v>14766</v>
      </c>
      <c r="B1496" t="s">
        <v>14767</v>
      </c>
    </row>
    <row r="1497" spans="1:2" x14ac:dyDescent="0.25">
      <c r="A1497" t="s">
        <v>14670</v>
      </c>
      <c r="B1497" t="s">
        <v>2770</v>
      </c>
    </row>
    <row r="1498" spans="1:2" x14ac:dyDescent="0.25">
      <c r="A1498" t="s">
        <v>14768</v>
      </c>
      <c r="B1498" t="s">
        <v>14769</v>
      </c>
    </row>
    <row r="1499" spans="1:2" x14ac:dyDescent="0.25">
      <c r="A1499" s="90" t="s">
        <v>3167</v>
      </c>
      <c r="B1499" t="s">
        <v>3168</v>
      </c>
    </row>
    <row r="1500" spans="1:2" x14ac:dyDescent="0.25">
      <c r="A1500" s="90" t="s">
        <v>3169</v>
      </c>
      <c r="B1500" t="s">
        <v>3170</v>
      </c>
    </row>
    <row r="1501" spans="1:2" x14ac:dyDescent="0.25">
      <c r="A1501" s="90" t="s">
        <v>3171</v>
      </c>
      <c r="B1501" t="s">
        <v>3172</v>
      </c>
    </row>
    <row r="1502" spans="1:2" x14ac:dyDescent="0.25">
      <c r="A1502" s="90" t="s">
        <v>3173</v>
      </c>
      <c r="B1502" t="s">
        <v>3174</v>
      </c>
    </row>
    <row r="1503" spans="1:2" x14ac:dyDescent="0.25">
      <c r="A1503" s="90" t="s">
        <v>3175</v>
      </c>
      <c r="B1503" t="s">
        <v>3176</v>
      </c>
    </row>
    <row r="1504" spans="1:2" x14ac:dyDescent="0.25">
      <c r="A1504" s="90" t="s">
        <v>3177</v>
      </c>
      <c r="B1504" t="s">
        <v>3178</v>
      </c>
    </row>
    <row r="1505" spans="1:2" x14ac:dyDescent="0.25">
      <c r="A1505" s="90" t="s">
        <v>3179</v>
      </c>
      <c r="B1505" t="s">
        <v>3180</v>
      </c>
    </row>
    <row r="1506" spans="1:2" x14ac:dyDescent="0.25">
      <c r="A1506" s="90" t="s">
        <v>3181</v>
      </c>
      <c r="B1506" t="s">
        <v>3182</v>
      </c>
    </row>
    <row r="1507" spans="1:2" x14ac:dyDescent="0.25">
      <c r="A1507" s="90" t="s">
        <v>3183</v>
      </c>
      <c r="B1507" t="s">
        <v>3184</v>
      </c>
    </row>
    <row r="1508" spans="1:2" x14ac:dyDescent="0.25">
      <c r="A1508" s="90" t="s">
        <v>3185</v>
      </c>
      <c r="B1508" t="s">
        <v>3186</v>
      </c>
    </row>
    <row r="1509" spans="1:2" x14ac:dyDescent="0.25">
      <c r="A1509" s="90" t="s">
        <v>3187</v>
      </c>
      <c r="B1509" t="s">
        <v>3188</v>
      </c>
    </row>
    <row r="1510" spans="1:2" x14ac:dyDescent="0.25">
      <c r="A1510" s="90" t="s">
        <v>3189</v>
      </c>
      <c r="B1510" t="s">
        <v>3190</v>
      </c>
    </row>
    <row r="1511" spans="1:2" x14ac:dyDescent="0.25">
      <c r="A1511" s="90" t="s">
        <v>3191</v>
      </c>
      <c r="B1511" t="s">
        <v>3192</v>
      </c>
    </row>
    <row r="1512" spans="1:2" x14ac:dyDescent="0.25">
      <c r="A1512" s="90" t="s">
        <v>3193</v>
      </c>
      <c r="B1512" t="s">
        <v>3194</v>
      </c>
    </row>
    <row r="1513" spans="1:2" x14ac:dyDescent="0.25">
      <c r="A1513" s="90" t="s">
        <v>3195</v>
      </c>
      <c r="B1513" t="s">
        <v>3196</v>
      </c>
    </row>
    <row r="1514" spans="1:2" x14ac:dyDescent="0.25">
      <c r="A1514" s="90" t="s">
        <v>3197</v>
      </c>
      <c r="B1514" t="s">
        <v>3198</v>
      </c>
    </row>
    <row r="1515" spans="1:2" x14ac:dyDescent="0.25">
      <c r="A1515" s="90" t="s">
        <v>3199</v>
      </c>
      <c r="B1515" t="s">
        <v>3200</v>
      </c>
    </row>
    <row r="1516" spans="1:2" x14ac:dyDescent="0.25">
      <c r="A1516" s="90" t="s">
        <v>3201</v>
      </c>
      <c r="B1516" t="s">
        <v>3202</v>
      </c>
    </row>
    <row r="1517" spans="1:2" x14ac:dyDescent="0.25">
      <c r="A1517" s="90" t="s">
        <v>3203</v>
      </c>
      <c r="B1517" t="s">
        <v>3204</v>
      </c>
    </row>
    <row r="1518" spans="1:2" x14ac:dyDescent="0.25">
      <c r="A1518" s="90" t="s">
        <v>3205</v>
      </c>
      <c r="B1518" t="s">
        <v>3206</v>
      </c>
    </row>
    <row r="1519" spans="1:2" x14ac:dyDescent="0.25">
      <c r="A1519" s="90" t="s">
        <v>3207</v>
      </c>
      <c r="B1519" t="s">
        <v>3208</v>
      </c>
    </row>
    <row r="1520" spans="1:2" x14ac:dyDescent="0.25">
      <c r="A1520" s="90" t="s">
        <v>3209</v>
      </c>
      <c r="B1520" t="s">
        <v>3210</v>
      </c>
    </row>
    <row r="1521" spans="1:2" x14ac:dyDescent="0.25">
      <c r="A1521" s="90" t="s">
        <v>3211</v>
      </c>
      <c r="B1521" t="s">
        <v>3212</v>
      </c>
    </row>
    <row r="1522" spans="1:2" x14ac:dyDescent="0.25">
      <c r="A1522" s="90" t="s">
        <v>3213</v>
      </c>
      <c r="B1522" t="s">
        <v>3214</v>
      </c>
    </row>
    <row r="1523" spans="1:2" x14ac:dyDescent="0.25">
      <c r="A1523" s="90" t="s">
        <v>3215</v>
      </c>
      <c r="B1523" t="s">
        <v>3216</v>
      </c>
    </row>
    <row r="1524" spans="1:2" x14ac:dyDescent="0.25">
      <c r="A1524" s="90" t="s">
        <v>3217</v>
      </c>
      <c r="B1524" t="s">
        <v>3218</v>
      </c>
    </row>
    <row r="1525" spans="1:2" x14ac:dyDescent="0.25">
      <c r="A1525" s="90" t="s">
        <v>3219</v>
      </c>
      <c r="B1525" t="s">
        <v>3220</v>
      </c>
    </row>
    <row r="1526" spans="1:2" x14ac:dyDescent="0.25">
      <c r="A1526" s="90" t="s">
        <v>3221</v>
      </c>
      <c r="B1526" t="s">
        <v>3222</v>
      </c>
    </row>
    <row r="1527" spans="1:2" x14ac:dyDescent="0.25">
      <c r="A1527" s="90" t="s">
        <v>3223</v>
      </c>
      <c r="B1527" t="s">
        <v>3224</v>
      </c>
    </row>
    <row r="1528" spans="1:2" x14ac:dyDescent="0.25">
      <c r="A1528" s="90" t="s">
        <v>3225</v>
      </c>
      <c r="B1528" t="s">
        <v>3226</v>
      </c>
    </row>
    <row r="1529" spans="1:2" x14ac:dyDescent="0.25">
      <c r="A1529" s="90" t="s">
        <v>3227</v>
      </c>
      <c r="B1529" t="s">
        <v>3228</v>
      </c>
    </row>
    <row r="1530" spans="1:2" x14ac:dyDescent="0.25">
      <c r="A1530" s="90" t="s">
        <v>3229</v>
      </c>
      <c r="B1530" t="s">
        <v>3230</v>
      </c>
    </row>
    <row r="1531" spans="1:2" x14ac:dyDescent="0.25">
      <c r="A1531" s="90" t="s">
        <v>3231</v>
      </c>
      <c r="B1531" t="s">
        <v>3232</v>
      </c>
    </row>
    <row r="1532" spans="1:2" x14ac:dyDescent="0.25">
      <c r="A1532" s="90" t="s">
        <v>3233</v>
      </c>
      <c r="B1532" t="s">
        <v>3234</v>
      </c>
    </row>
    <row r="1533" spans="1:2" x14ac:dyDescent="0.25">
      <c r="A1533" s="90" t="s">
        <v>3235</v>
      </c>
      <c r="B1533" t="s">
        <v>3236</v>
      </c>
    </row>
    <row r="1534" spans="1:2" x14ac:dyDescent="0.25">
      <c r="A1534" s="90" t="s">
        <v>3237</v>
      </c>
      <c r="B1534" t="s">
        <v>3238</v>
      </c>
    </row>
    <row r="1535" spans="1:2" x14ac:dyDescent="0.25">
      <c r="A1535" s="90" t="s">
        <v>3239</v>
      </c>
      <c r="B1535" t="s">
        <v>3240</v>
      </c>
    </row>
    <row r="1536" spans="1:2" x14ac:dyDescent="0.25">
      <c r="A1536" s="90" t="s">
        <v>3241</v>
      </c>
      <c r="B1536" t="s">
        <v>3242</v>
      </c>
    </row>
    <row r="1537" spans="1:2" x14ac:dyDescent="0.25">
      <c r="A1537" s="90" t="s">
        <v>3243</v>
      </c>
      <c r="B1537" t="s">
        <v>3244</v>
      </c>
    </row>
    <row r="1538" spans="1:2" x14ac:dyDescent="0.25">
      <c r="A1538" t="s">
        <v>14770</v>
      </c>
      <c r="B1538" t="s">
        <v>14771</v>
      </c>
    </row>
    <row r="1539" spans="1:2" x14ac:dyDescent="0.25">
      <c r="A1539" s="90" t="s">
        <v>14604</v>
      </c>
      <c r="B1539" t="s">
        <v>14605</v>
      </c>
    </row>
    <row r="1540" spans="1:2" x14ac:dyDescent="0.25">
      <c r="A1540" s="90" t="s">
        <v>3245</v>
      </c>
      <c r="B1540" t="s">
        <v>3246</v>
      </c>
    </row>
    <row r="1541" spans="1:2" x14ac:dyDescent="0.25">
      <c r="A1541" s="90" t="s">
        <v>3247</v>
      </c>
      <c r="B1541" t="s">
        <v>3248</v>
      </c>
    </row>
    <row r="1542" spans="1:2" x14ac:dyDescent="0.25">
      <c r="A1542" t="s">
        <v>14772</v>
      </c>
      <c r="B1542" t="s">
        <v>14773</v>
      </c>
    </row>
    <row r="1543" spans="1:2" x14ac:dyDescent="0.25">
      <c r="A1543" s="90" t="s">
        <v>3249</v>
      </c>
      <c r="B1543" t="s">
        <v>3250</v>
      </c>
    </row>
    <row r="1544" spans="1:2" x14ac:dyDescent="0.25">
      <c r="A1544" s="90" t="s">
        <v>3251</v>
      </c>
      <c r="B1544" t="s">
        <v>3252</v>
      </c>
    </row>
    <row r="1545" spans="1:2" x14ac:dyDescent="0.25">
      <c r="A1545" s="90" t="s">
        <v>3253</v>
      </c>
      <c r="B1545" t="s">
        <v>3254</v>
      </c>
    </row>
    <row r="1546" spans="1:2" x14ac:dyDescent="0.25">
      <c r="A1546" s="90" t="s">
        <v>3255</v>
      </c>
      <c r="B1546" t="s">
        <v>3256</v>
      </c>
    </row>
    <row r="1547" spans="1:2" x14ac:dyDescent="0.25">
      <c r="A1547" s="90" t="s">
        <v>3257</v>
      </c>
      <c r="B1547" t="s">
        <v>3258</v>
      </c>
    </row>
    <row r="1548" spans="1:2" x14ac:dyDescent="0.25">
      <c r="A1548" s="90" t="s">
        <v>3259</v>
      </c>
      <c r="B1548" t="s">
        <v>3260</v>
      </c>
    </row>
    <row r="1549" spans="1:2" x14ac:dyDescent="0.25">
      <c r="A1549" s="90" t="s">
        <v>3261</v>
      </c>
      <c r="B1549" t="s">
        <v>3262</v>
      </c>
    </row>
    <row r="1550" spans="1:2" x14ac:dyDescent="0.25">
      <c r="A1550" s="90" t="s">
        <v>3263</v>
      </c>
      <c r="B1550" t="s">
        <v>3264</v>
      </c>
    </row>
    <row r="1551" spans="1:2" x14ac:dyDescent="0.25">
      <c r="A1551" s="90" t="s">
        <v>3265</v>
      </c>
      <c r="B1551" t="s">
        <v>3266</v>
      </c>
    </row>
    <row r="1552" spans="1:2" x14ac:dyDescent="0.25">
      <c r="A1552" s="90" t="s">
        <v>3267</v>
      </c>
      <c r="B1552" t="s">
        <v>3268</v>
      </c>
    </row>
    <row r="1553" spans="1:2" x14ac:dyDescent="0.25">
      <c r="A1553" s="90" t="s">
        <v>3269</v>
      </c>
      <c r="B1553" t="s">
        <v>3270</v>
      </c>
    </row>
    <row r="1554" spans="1:2" x14ac:dyDescent="0.25">
      <c r="A1554" s="90" t="s">
        <v>3271</v>
      </c>
      <c r="B1554" t="s">
        <v>3272</v>
      </c>
    </row>
    <row r="1555" spans="1:2" x14ac:dyDescent="0.25">
      <c r="A1555" s="90" t="s">
        <v>3273</v>
      </c>
      <c r="B1555" t="s">
        <v>3274</v>
      </c>
    </row>
    <row r="1556" spans="1:2" x14ac:dyDescent="0.25">
      <c r="A1556" s="90" t="s">
        <v>3275</v>
      </c>
      <c r="B1556" t="s">
        <v>23412</v>
      </c>
    </row>
    <row r="1557" spans="1:2" x14ac:dyDescent="0.25">
      <c r="A1557" s="90" t="s">
        <v>3276</v>
      </c>
      <c r="B1557" t="s">
        <v>23413</v>
      </c>
    </row>
    <row r="1558" spans="1:2" x14ac:dyDescent="0.25">
      <c r="A1558" s="90" t="s">
        <v>3277</v>
      </c>
      <c r="B1558" t="s">
        <v>23414</v>
      </c>
    </row>
    <row r="1559" spans="1:2" x14ac:dyDescent="0.25">
      <c r="A1559" s="90" t="s">
        <v>2027</v>
      </c>
      <c r="B1559" t="s">
        <v>2028</v>
      </c>
    </row>
    <row r="1560" spans="1:2" x14ac:dyDescent="0.25">
      <c r="A1560" s="90" t="s">
        <v>304</v>
      </c>
      <c r="B1560" t="s">
        <v>305</v>
      </c>
    </row>
    <row r="1561" spans="1:2" x14ac:dyDescent="0.25">
      <c r="A1561" s="90" t="s">
        <v>3280</v>
      </c>
      <c r="B1561" t="s">
        <v>3281</v>
      </c>
    </row>
    <row r="1562" spans="1:2" x14ac:dyDescent="0.25">
      <c r="A1562" s="90" t="s">
        <v>308</v>
      </c>
      <c r="B1562" t="s">
        <v>309</v>
      </c>
    </row>
    <row r="1563" spans="1:2" x14ac:dyDescent="0.25">
      <c r="A1563" s="90" t="s">
        <v>3282</v>
      </c>
      <c r="B1563" t="s">
        <v>3283</v>
      </c>
    </row>
    <row r="1564" spans="1:2" x14ac:dyDescent="0.25">
      <c r="A1564" s="90" t="s">
        <v>3284</v>
      </c>
      <c r="B1564" t="s">
        <v>3285</v>
      </c>
    </row>
    <row r="1565" spans="1:2" x14ac:dyDescent="0.25">
      <c r="A1565" s="90" t="s">
        <v>3286</v>
      </c>
      <c r="B1565" t="s">
        <v>3287</v>
      </c>
    </row>
    <row r="1566" spans="1:2" x14ac:dyDescent="0.25">
      <c r="A1566" s="90" t="s">
        <v>310</v>
      </c>
      <c r="B1566" t="s">
        <v>311</v>
      </c>
    </row>
    <row r="1567" spans="1:2" x14ac:dyDescent="0.25">
      <c r="A1567" s="90" t="s">
        <v>3290</v>
      </c>
      <c r="B1567" t="s">
        <v>3291</v>
      </c>
    </row>
    <row r="1568" spans="1:2" x14ac:dyDescent="0.25">
      <c r="A1568" s="90" t="s">
        <v>3292</v>
      </c>
      <c r="B1568" t="s">
        <v>3293</v>
      </c>
    </row>
    <row r="1569" spans="1:2" x14ac:dyDescent="0.25">
      <c r="A1569" s="90" t="s">
        <v>3294</v>
      </c>
      <c r="B1569" t="s">
        <v>3295</v>
      </c>
    </row>
    <row r="1570" spans="1:2" x14ac:dyDescent="0.25">
      <c r="A1570" s="90" t="s">
        <v>3296</v>
      </c>
      <c r="B1570" t="s">
        <v>3297</v>
      </c>
    </row>
    <row r="1571" spans="1:2" x14ac:dyDescent="0.25">
      <c r="A1571" s="90" t="s">
        <v>314</v>
      </c>
      <c r="B1571" t="s">
        <v>315</v>
      </c>
    </row>
    <row r="1572" spans="1:2" x14ac:dyDescent="0.25">
      <c r="A1572" s="90" t="s">
        <v>3298</v>
      </c>
      <c r="B1572" t="s">
        <v>3299</v>
      </c>
    </row>
    <row r="1573" spans="1:2" x14ac:dyDescent="0.25">
      <c r="A1573" s="90" t="s">
        <v>3300</v>
      </c>
      <c r="B1573" t="s">
        <v>3301</v>
      </c>
    </row>
    <row r="1574" spans="1:2" x14ac:dyDescent="0.25">
      <c r="A1574" s="90" t="s">
        <v>3302</v>
      </c>
      <c r="B1574" t="s">
        <v>3303</v>
      </c>
    </row>
    <row r="1575" spans="1:2" x14ac:dyDescent="0.25">
      <c r="A1575" s="90" t="s">
        <v>3304</v>
      </c>
      <c r="B1575" t="s">
        <v>3305</v>
      </c>
    </row>
    <row r="1576" spans="1:2" x14ac:dyDescent="0.25">
      <c r="A1576" s="90" t="s">
        <v>3306</v>
      </c>
      <c r="B1576" t="s">
        <v>3307</v>
      </c>
    </row>
    <row r="1577" spans="1:2" x14ac:dyDescent="0.25">
      <c r="A1577" s="90" t="s">
        <v>12468</v>
      </c>
      <c r="B1577" t="s">
        <v>12469</v>
      </c>
    </row>
    <row r="1578" spans="1:2" x14ac:dyDescent="0.25">
      <c r="A1578" s="90" t="s">
        <v>10456</v>
      </c>
      <c r="B1578" t="s">
        <v>10457</v>
      </c>
    </row>
    <row r="1579" spans="1:2" x14ac:dyDescent="0.25">
      <c r="A1579" s="90" t="s">
        <v>4391</v>
      </c>
      <c r="B1579" t="s">
        <v>4392</v>
      </c>
    </row>
    <row r="1580" spans="1:2" x14ac:dyDescent="0.25">
      <c r="A1580" s="90" t="s">
        <v>8133</v>
      </c>
      <c r="B1580" t="s">
        <v>8134</v>
      </c>
    </row>
    <row r="1581" spans="1:2" x14ac:dyDescent="0.25">
      <c r="A1581" s="90" t="s">
        <v>8485</v>
      </c>
      <c r="B1581" t="s">
        <v>8486</v>
      </c>
    </row>
    <row r="1582" spans="1:2" x14ac:dyDescent="0.25">
      <c r="A1582" s="90" t="s">
        <v>10458</v>
      </c>
      <c r="B1582" t="s">
        <v>10457</v>
      </c>
    </row>
    <row r="1583" spans="1:2" x14ac:dyDescent="0.25">
      <c r="A1583" s="90" t="s">
        <v>9092</v>
      </c>
      <c r="B1583" t="s">
        <v>9093</v>
      </c>
    </row>
    <row r="1584" spans="1:2" x14ac:dyDescent="0.25">
      <c r="A1584" s="90" t="s">
        <v>10433</v>
      </c>
      <c r="B1584" t="s">
        <v>709</v>
      </c>
    </row>
    <row r="1585" spans="1:2" x14ac:dyDescent="0.25">
      <c r="A1585" s="90" t="s">
        <v>5671</v>
      </c>
      <c r="B1585" t="s">
        <v>5672</v>
      </c>
    </row>
    <row r="1586" spans="1:2" x14ac:dyDescent="0.25">
      <c r="A1586" s="90" t="s">
        <v>13809</v>
      </c>
      <c r="B1586" t="s">
        <v>13810</v>
      </c>
    </row>
    <row r="1587" spans="1:2" x14ac:dyDescent="0.25">
      <c r="A1587" s="90" t="s">
        <v>12470</v>
      </c>
      <c r="B1587" t="s">
        <v>12469</v>
      </c>
    </row>
    <row r="1588" spans="1:2" x14ac:dyDescent="0.25">
      <c r="A1588" s="90" t="s">
        <v>9190</v>
      </c>
      <c r="B1588" t="s">
        <v>9191</v>
      </c>
    </row>
    <row r="1589" spans="1:2" x14ac:dyDescent="0.25">
      <c r="A1589" s="90" t="s">
        <v>2575</v>
      </c>
      <c r="B1589" t="s">
        <v>2569</v>
      </c>
    </row>
    <row r="1590" spans="1:2" x14ac:dyDescent="0.25">
      <c r="A1590" s="90" t="s">
        <v>2576</v>
      </c>
      <c r="B1590" t="s">
        <v>2569</v>
      </c>
    </row>
    <row r="1591" spans="1:2" x14ac:dyDescent="0.25">
      <c r="A1591" s="90" t="s">
        <v>5388</v>
      </c>
      <c r="B1591" t="s">
        <v>5389</v>
      </c>
    </row>
    <row r="1592" spans="1:2" x14ac:dyDescent="0.25">
      <c r="A1592" s="90" t="s">
        <v>4393</v>
      </c>
      <c r="B1592" t="s">
        <v>4392</v>
      </c>
    </row>
    <row r="1593" spans="1:2" x14ac:dyDescent="0.25">
      <c r="A1593" s="90" t="s">
        <v>12320</v>
      </c>
      <c r="B1593" t="s">
        <v>12321</v>
      </c>
    </row>
    <row r="1594" spans="1:2" x14ac:dyDescent="0.25">
      <c r="A1594" s="90" t="s">
        <v>12354</v>
      </c>
      <c r="B1594" t="s">
        <v>12355</v>
      </c>
    </row>
    <row r="1595" spans="1:2" x14ac:dyDescent="0.25">
      <c r="A1595" s="90" t="s">
        <v>1411</v>
      </c>
      <c r="B1595" t="s">
        <v>1410</v>
      </c>
    </row>
    <row r="1596" spans="1:2" x14ac:dyDescent="0.25">
      <c r="A1596" s="90" t="s">
        <v>8688</v>
      </c>
      <c r="B1596" t="s">
        <v>8689</v>
      </c>
    </row>
    <row r="1597" spans="1:2" x14ac:dyDescent="0.25">
      <c r="A1597" s="90" t="s">
        <v>3002</v>
      </c>
      <c r="B1597" t="s">
        <v>3000</v>
      </c>
    </row>
    <row r="1598" spans="1:2" x14ac:dyDescent="0.25">
      <c r="A1598" s="90" t="s">
        <v>2730</v>
      </c>
      <c r="B1598" t="s">
        <v>2728</v>
      </c>
    </row>
    <row r="1599" spans="1:2" x14ac:dyDescent="0.25">
      <c r="A1599" s="90" t="s">
        <v>12408</v>
      </c>
      <c r="B1599" t="s">
        <v>12409</v>
      </c>
    </row>
    <row r="1600" spans="1:2" x14ac:dyDescent="0.25">
      <c r="A1600" s="90" t="s">
        <v>7953</v>
      </c>
      <c r="B1600" t="s">
        <v>7954</v>
      </c>
    </row>
    <row r="1601" spans="1:2" x14ac:dyDescent="0.25">
      <c r="A1601" s="90" t="s">
        <v>962</v>
      </c>
      <c r="B1601" t="s">
        <v>963</v>
      </c>
    </row>
    <row r="1602" spans="1:2" x14ac:dyDescent="0.25">
      <c r="A1602" s="90" t="s">
        <v>4394</v>
      </c>
      <c r="B1602" t="s">
        <v>4395</v>
      </c>
    </row>
    <row r="1603" spans="1:2" x14ac:dyDescent="0.25">
      <c r="A1603" s="90" t="s">
        <v>9058</v>
      </c>
      <c r="B1603" t="s">
        <v>23259</v>
      </c>
    </row>
    <row r="1604" spans="1:2" x14ac:dyDescent="0.25">
      <c r="A1604" s="90" t="s">
        <v>9060</v>
      </c>
      <c r="B1604" t="s">
        <v>23259</v>
      </c>
    </row>
    <row r="1605" spans="1:2" x14ac:dyDescent="0.25">
      <c r="A1605" s="90" t="s">
        <v>9386</v>
      </c>
      <c r="B1605" t="s">
        <v>9387</v>
      </c>
    </row>
    <row r="1606" spans="1:2" x14ac:dyDescent="0.25">
      <c r="A1606" s="90" t="s">
        <v>8873</v>
      </c>
      <c r="B1606" t="s">
        <v>8874</v>
      </c>
    </row>
    <row r="1607" spans="1:2" x14ac:dyDescent="0.25">
      <c r="A1607" s="90" t="s">
        <v>4620</v>
      </c>
      <c r="B1607" t="s">
        <v>4621</v>
      </c>
    </row>
    <row r="1608" spans="1:2" x14ac:dyDescent="0.25">
      <c r="A1608" s="90" t="s">
        <v>9061</v>
      </c>
      <c r="B1608" t="s">
        <v>23259</v>
      </c>
    </row>
    <row r="1609" spans="1:2" x14ac:dyDescent="0.25">
      <c r="A1609" s="90" t="s">
        <v>10500</v>
      </c>
      <c r="B1609" t="s">
        <v>10501</v>
      </c>
    </row>
    <row r="1610" spans="1:2" x14ac:dyDescent="0.25">
      <c r="A1610" s="90" t="s">
        <v>2389</v>
      </c>
      <c r="B1610" t="s">
        <v>2387</v>
      </c>
    </row>
    <row r="1611" spans="1:2" x14ac:dyDescent="0.25">
      <c r="A1611" s="90" t="s">
        <v>13555</v>
      </c>
      <c r="B1611" t="s">
        <v>13556</v>
      </c>
    </row>
    <row r="1612" spans="1:2" x14ac:dyDescent="0.25">
      <c r="A1612" s="90" t="s">
        <v>5574</v>
      </c>
      <c r="B1612" t="s">
        <v>5575</v>
      </c>
    </row>
    <row r="1613" spans="1:2" x14ac:dyDescent="0.25">
      <c r="A1613" s="90" t="s">
        <v>2910</v>
      </c>
      <c r="B1613" t="s">
        <v>2909</v>
      </c>
    </row>
    <row r="1614" spans="1:2" x14ac:dyDescent="0.25">
      <c r="A1614" s="90" t="s">
        <v>8596</v>
      </c>
      <c r="B1614" t="s">
        <v>8597</v>
      </c>
    </row>
    <row r="1615" spans="1:2" x14ac:dyDescent="0.25">
      <c r="A1615" s="90" t="s">
        <v>8487</v>
      </c>
      <c r="B1615" t="s">
        <v>8488</v>
      </c>
    </row>
    <row r="1616" spans="1:2" x14ac:dyDescent="0.25">
      <c r="A1616" s="90" t="s">
        <v>12403</v>
      </c>
      <c r="B1616" t="s">
        <v>12404</v>
      </c>
    </row>
    <row r="1617" spans="1:2" x14ac:dyDescent="0.25">
      <c r="A1617" s="90" t="s">
        <v>13557</v>
      </c>
      <c r="B1617" t="s">
        <v>13556</v>
      </c>
    </row>
    <row r="1618" spans="1:2" x14ac:dyDescent="0.25">
      <c r="A1618" s="90" t="s">
        <v>3709</v>
      </c>
      <c r="B1618" t="s">
        <v>3710</v>
      </c>
    </row>
    <row r="1619" spans="1:2" x14ac:dyDescent="0.25">
      <c r="A1619" t="s">
        <v>1017</v>
      </c>
      <c r="B1619" t="s">
        <v>1018</v>
      </c>
    </row>
    <row r="1620" spans="1:2" x14ac:dyDescent="0.25">
      <c r="A1620" s="90" t="s">
        <v>316</v>
      </c>
      <c r="B1620" t="s">
        <v>317</v>
      </c>
    </row>
    <row r="1621" spans="1:2" x14ac:dyDescent="0.25">
      <c r="A1621" t="s">
        <v>14774</v>
      </c>
      <c r="B1621" t="s">
        <v>1626</v>
      </c>
    </row>
    <row r="1622" spans="1:2" x14ac:dyDescent="0.25">
      <c r="A1622" s="90" t="s">
        <v>3342</v>
      </c>
      <c r="B1622" t="s">
        <v>3343</v>
      </c>
    </row>
    <row r="1623" spans="1:2" x14ac:dyDescent="0.25">
      <c r="A1623" s="90" t="s">
        <v>3315</v>
      </c>
      <c r="B1623" t="s">
        <v>3316</v>
      </c>
    </row>
    <row r="1624" spans="1:2" x14ac:dyDescent="0.25">
      <c r="A1624" s="90" t="s">
        <v>3547</v>
      </c>
      <c r="B1624" t="s">
        <v>3548</v>
      </c>
    </row>
    <row r="1625" spans="1:2" x14ac:dyDescent="0.25">
      <c r="A1625" s="90" t="s">
        <v>3308</v>
      </c>
      <c r="B1625" t="s">
        <v>3309</v>
      </c>
    </row>
    <row r="1626" spans="1:2" x14ac:dyDescent="0.25">
      <c r="A1626" s="90" t="s">
        <v>3311</v>
      </c>
      <c r="B1626" t="s">
        <v>3312</v>
      </c>
    </row>
    <row r="1627" spans="1:2" x14ac:dyDescent="0.25">
      <c r="A1627" s="90" t="s">
        <v>3313</v>
      </c>
      <c r="B1627" t="s">
        <v>3314</v>
      </c>
    </row>
    <row r="1628" spans="1:2" x14ac:dyDescent="0.25">
      <c r="A1628" s="90" t="s">
        <v>3317</v>
      </c>
      <c r="B1628" t="s">
        <v>3316</v>
      </c>
    </row>
    <row r="1629" spans="1:2" x14ac:dyDescent="0.25">
      <c r="A1629" s="90" t="s">
        <v>3322</v>
      </c>
      <c r="B1629" t="s">
        <v>3323</v>
      </c>
    </row>
    <row r="1630" spans="1:2" x14ac:dyDescent="0.25">
      <c r="A1630" s="90" t="s">
        <v>3329</v>
      </c>
      <c r="B1630" t="s">
        <v>3330</v>
      </c>
    </row>
    <row r="1631" spans="1:2" x14ac:dyDescent="0.25">
      <c r="A1631" s="90" t="s">
        <v>3331</v>
      </c>
      <c r="B1631" t="s">
        <v>3332</v>
      </c>
    </row>
    <row r="1632" spans="1:2" x14ac:dyDescent="0.25">
      <c r="A1632" s="90" t="s">
        <v>7769</v>
      </c>
      <c r="B1632" t="s">
        <v>7770</v>
      </c>
    </row>
    <row r="1633" spans="1:2" x14ac:dyDescent="0.25">
      <c r="A1633" s="90" t="s">
        <v>3334</v>
      </c>
      <c r="B1633" t="s">
        <v>3335</v>
      </c>
    </row>
    <row r="1634" spans="1:2" x14ac:dyDescent="0.25">
      <c r="A1634" s="90" t="s">
        <v>3338</v>
      </c>
      <c r="B1634" t="s">
        <v>3339</v>
      </c>
    </row>
    <row r="1635" spans="1:2" x14ac:dyDescent="0.25">
      <c r="A1635" s="90" t="s">
        <v>3344</v>
      </c>
      <c r="B1635" t="s">
        <v>3343</v>
      </c>
    </row>
    <row r="1636" spans="1:2" x14ac:dyDescent="0.25">
      <c r="A1636" s="90" t="s">
        <v>3345</v>
      </c>
      <c r="B1636" t="s">
        <v>3346</v>
      </c>
    </row>
    <row r="1637" spans="1:2" x14ac:dyDescent="0.25">
      <c r="A1637" s="90" t="s">
        <v>3347</v>
      </c>
      <c r="B1637" t="s">
        <v>1394</v>
      </c>
    </row>
    <row r="1638" spans="1:2" x14ac:dyDescent="0.25">
      <c r="A1638" s="90" t="s">
        <v>3348</v>
      </c>
      <c r="B1638" t="s">
        <v>3349</v>
      </c>
    </row>
    <row r="1639" spans="1:2" x14ac:dyDescent="0.25">
      <c r="A1639" s="90" t="s">
        <v>334</v>
      </c>
      <c r="B1639" t="s">
        <v>335</v>
      </c>
    </row>
    <row r="1640" spans="1:2" x14ac:dyDescent="0.25">
      <c r="A1640" s="90" t="s">
        <v>3352</v>
      </c>
      <c r="B1640" t="s">
        <v>3902</v>
      </c>
    </row>
    <row r="1641" spans="1:2" x14ac:dyDescent="0.25">
      <c r="A1641" s="90" t="s">
        <v>3354</v>
      </c>
      <c r="B1641" t="s">
        <v>3355</v>
      </c>
    </row>
    <row r="1642" spans="1:2" x14ac:dyDescent="0.25">
      <c r="A1642" s="90" t="s">
        <v>3356</v>
      </c>
      <c r="B1642" t="s">
        <v>3357</v>
      </c>
    </row>
    <row r="1643" spans="1:2" x14ac:dyDescent="0.25">
      <c r="A1643" s="90" t="s">
        <v>3358</v>
      </c>
      <c r="B1643" t="s">
        <v>3359</v>
      </c>
    </row>
    <row r="1644" spans="1:2" x14ac:dyDescent="0.25">
      <c r="A1644" s="90" t="s">
        <v>3336</v>
      </c>
      <c r="B1644" t="s">
        <v>3337</v>
      </c>
    </row>
    <row r="1645" spans="1:2" x14ac:dyDescent="0.25">
      <c r="A1645" s="90" t="s">
        <v>3360</v>
      </c>
      <c r="B1645" t="s">
        <v>3361</v>
      </c>
    </row>
    <row r="1646" spans="1:2" x14ac:dyDescent="0.25">
      <c r="A1646" s="90" t="s">
        <v>3362</v>
      </c>
      <c r="B1646" t="s">
        <v>3363</v>
      </c>
    </row>
    <row r="1647" spans="1:2" x14ac:dyDescent="0.25">
      <c r="A1647" s="90" t="s">
        <v>3364</v>
      </c>
      <c r="B1647" t="s">
        <v>3365</v>
      </c>
    </row>
    <row r="1648" spans="1:2" x14ac:dyDescent="0.25">
      <c r="A1648" s="90" t="s">
        <v>3366</v>
      </c>
      <c r="B1648" t="s">
        <v>23415</v>
      </c>
    </row>
    <row r="1649" spans="1:2" x14ac:dyDescent="0.25">
      <c r="A1649" s="90" t="s">
        <v>3367</v>
      </c>
      <c r="B1649" t="s">
        <v>3368</v>
      </c>
    </row>
    <row r="1650" spans="1:2" x14ac:dyDescent="0.25">
      <c r="A1650" s="90" t="s">
        <v>3369</v>
      </c>
      <c r="B1650" t="s">
        <v>3370</v>
      </c>
    </row>
    <row r="1651" spans="1:2" x14ac:dyDescent="0.25">
      <c r="A1651" s="90" t="s">
        <v>3372</v>
      </c>
      <c r="B1651" t="s">
        <v>3373</v>
      </c>
    </row>
    <row r="1652" spans="1:2" x14ac:dyDescent="0.25">
      <c r="A1652" s="90" t="s">
        <v>3374</v>
      </c>
      <c r="B1652" t="s">
        <v>3375</v>
      </c>
    </row>
    <row r="1653" spans="1:2" x14ac:dyDescent="0.25">
      <c r="A1653" s="90" t="s">
        <v>3376</v>
      </c>
      <c r="B1653" t="s">
        <v>3377</v>
      </c>
    </row>
    <row r="1654" spans="1:2" x14ac:dyDescent="0.25">
      <c r="A1654" s="90" t="s">
        <v>3378</v>
      </c>
      <c r="B1654" t="s">
        <v>3379</v>
      </c>
    </row>
    <row r="1655" spans="1:2" x14ac:dyDescent="0.25">
      <c r="A1655" s="90" t="s">
        <v>3380</v>
      </c>
      <c r="B1655" t="s">
        <v>3381</v>
      </c>
    </row>
    <row r="1656" spans="1:2" x14ac:dyDescent="0.25">
      <c r="A1656" s="90" t="s">
        <v>3382</v>
      </c>
      <c r="B1656" t="s">
        <v>3383</v>
      </c>
    </row>
    <row r="1657" spans="1:2" x14ac:dyDescent="0.25">
      <c r="A1657" s="90" t="s">
        <v>3384</v>
      </c>
      <c r="B1657" t="s">
        <v>3385</v>
      </c>
    </row>
    <row r="1658" spans="1:2" x14ac:dyDescent="0.25">
      <c r="A1658" s="90" t="s">
        <v>3386</v>
      </c>
      <c r="B1658" t="s">
        <v>3387</v>
      </c>
    </row>
    <row r="1659" spans="1:2" x14ac:dyDescent="0.25">
      <c r="A1659" s="90" t="s">
        <v>3388</v>
      </c>
      <c r="B1659" t="s">
        <v>3389</v>
      </c>
    </row>
    <row r="1660" spans="1:2" x14ac:dyDescent="0.25">
      <c r="A1660" s="90" t="s">
        <v>7771</v>
      </c>
      <c r="B1660" t="s">
        <v>7772</v>
      </c>
    </row>
    <row r="1661" spans="1:2" x14ac:dyDescent="0.25">
      <c r="A1661" s="90" t="s">
        <v>3390</v>
      </c>
      <c r="B1661" t="s">
        <v>3391</v>
      </c>
    </row>
    <row r="1662" spans="1:2" x14ac:dyDescent="0.25">
      <c r="A1662" s="90" t="s">
        <v>3392</v>
      </c>
      <c r="B1662" t="s">
        <v>3393</v>
      </c>
    </row>
    <row r="1663" spans="1:2" x14ac:dyDescent="0.25">
      <c r="A1663" s="90" t="s">
        <v>3394</v>
      </c>
      <c r="B1663" t="s">
        <v>3395</v>
      </c>
    </row>
    <row r="1664" spans="1:2" x14ac:dyDescent="0.25">
      <c r="A1664" s="90" t="s">
        <v>3396</v>
      </c>
      <c r="B1664" t="s">
        <v>3397</v>
      </c>
    </row>
    <row r="1665" spans="1:2" x14ac:dyDescent="0.25">
      <c r="A1665" s="90" t="s">
        <v>3398</v>
      </c>
      <c r="B1665" t="s">
        <v>3399</v>
      </c>
    </row>
    <row r="1666" spans="1:2" x14ac:dyDescent="0.25">
      <c r="A1666" s="90" t="s">
        <v>3400</v>
      </c>
      <c r="B1666" t="s">
        <v>3401</v>
      </c>
    </row>
    <row r="1667" spans="1:2" x14ac:dyDescent="0.25">
      <c r="A1667" s="90" t="s">
        <v>3402</v>
      </c>
      <c r="B1667" t="s">
        <v>3403</v>
      </c>
    </row>
    <row r="1668" spans="1:2" x14ac:dyDescent="0.25">
      <c r="A1668" s="90" t="s">
        <v>3404</v>
      </c>
      <c r="B1668" t="s">
        <v>3405</v>
      </c>
    </row>
    <row r="1669" spans="1:2" x14ac:dyDescent="0.25">
      <c r="A1669" s="90" t="s">
        <v>3410</v>
      </c>
      <c r="B1669" t="s">
        <v>3411</v>
      </c>
    </row>
    <row r="1670" spans="1:2" x14ac:dyDescent="0.25">
      <c r="A1670" s="90" t="s">
        <v>3412</v>
      </c>
      <c r="B1670" t="s">
        <v>3413</v>
      </c>
    </row>
    <row r="1671" spans="1:2" x14ac:dyDescent="0.25">
      <c r="A1671" s="90" t="s">
        <v>3414</v>
      </c>
      <c r="B1671" t="s">
        <v>3415</v>
      </c>
    </row>
    <row r="1672" spans="1:2" x14ac:dyDescent="0.25">
      <c r="A1672" s="90" t="s">
        <v>3416</v>
      </c>
      <c r="B1672" t="s">
        <v>3417</v>
      </c>
    </row>
    <row r="1673" spans="1:2" x14ac:dyDescent="0.25">
      <c r="A1673" s="90" t="s">
        <v>3418</v>
      </c>
      <c r="B1673" t="s">
        <v>3419</v>
      </c>
    </row>
    <row r="1674" spans="1:2" x14ac:dyDescent="0.25">
      <c r="A1674" s="90" t="s">
        <v>3420</v>
      </c>
      <c r="B1674" t="s">
        <v>3421</v>
      </c>
    </row>
    <row r="1675" spans="1:2" x14ac:dyDescent="0.25">
      <c r="A1675" s="90" t="s">
        <v>3422</v>
      </c>
      <c r="B1675" t="s">
        <v>3423</v>
      </c>
    </row>
    <row r="1676" spans="1:2" x14ac:dyDescent="0.25">
      <c r="A1676" s="90" t="s">
        <v>3424</v>
      </c>
      <c r="B1676" t="s">
        <v>3425</v>
      </c>
    </row>
    <row r="1677" spans="1:2" x14ac:dyDescent="0.25">
      <c r="A1677" s="90" t="s">
        <v>3426</v>
      </c>
      <c r="B1677" t="s">
        <v>3427</v>
      </c>
    </row>
    <row r="1678" spans="1:2" x14ac:dyDescent="0.25">
      <c r="A1678" s="90" t="s">
        <v>13345</v>
      </c>
      <c r="B1678" t="s">
        <v>13346</v>
      </c>
    </row>
    <row r="1679" spans="1:2" x14ac:dyDescent="0.25">
      <c r="A1679" s="90" t="s">
        <v>3428</v>
      </c>
      <c r="B1679" t="s">
        <v>3429</v>
      </c>
    </row>
    <row r="1680" spans="1:2" x14ac:dyDescent="0.25">
      <c r="A1680" s="90" t="s">
        <v>3430</v>
      </c>
      <c r="B1680" t="s">
        <v>3431</v>
      </c>
    </row>
    <row r="1681" spans="1:2" x14ac:dyDescent="0.25">
      <c r="A1681" s="90" t="s">
        <v>3432</v>
      </c>
      <c r="B1681" t="s">
        <v>3433</v>
      </c>
    </row>
    <row r="1682" spans="1:2" x14ac:dyDescent="0.25">
      <c r="A1682" s="90" t="s">
        <v>3408</v>
      </c>
      <c r="B1682" t="s">
        <v>3409</v>
      </c>
    </row>
    <row r="1683" spans="1:2" x14ac:dyDescent="0.25">
      <c r="A1683" s="90" t="s">
        <v>3434</v>
      </c>
      <c r="B1683" t="s">
        <v>3435</v>
      </c>
    </row>
    <row r="1684" spans="1:2" x14ac:dyDescent="0.25">
      <c r="A1684" s="90" t="s">
        <v>3438</v>
      </c>
      <c r="B1684" t="s">
        <v>3439</v>
      </c>
    </row>
    <row r="1685" spans="1:2" x14ac:dyDescent="0.25">
      <c r="A1685" s="90" t="s">
        <v>3440</v>
      </c>
      <c r="B1685" t="s">
        <v>3441</v>
      </c>
    </row>
    <row r="1686" spans="1:2" x14ac:dyDescent="0.25">
      <c r="A1686" s="90" t="s">
        <v>3442</v>
      </c>
      <c r="B1686" t="s">
        <v>3443</v>
      </c>
    </row>
    <row r="1687" spans="1:2" x14ac:dyDescent="0.25">
      <c r="A1687" s="90" t="s">
        <v>3444</v>
      </c>
      <c r="B1687" t="s">
        <v>3445</v>
      </c>
    </row>
    <row r="1688" spans="1:2" x14ac:dyDescent="0.25">
      <c r="A1688" s="90" t="s">
        <v>7773</v>
      </c>
      <c r="B1688" t="s">
        <v>7774</v>
      </c>
    </row>
    <row r="1689" spans="1:2" x14ac:dyDescent="0.25">
      <c r="A1689" s="90" t="s">
        <v>3446</v>
      </c>
      <c r="B1689" t="s">
        <v>3447</v>
      </c>
    </row>
    <row r="1690" spans="1:2" x14ac:dyDescent="0.25">
      <c r="A1690" t="s">
        <v>14661</v>
      </c>
      <c r="B1690" t="s">
        <v>3307</v>
      </c>
    </row>
    <row r="1691" spans="1:2" x14ac:dyDescent="0.25">
      <c r="A1691" s="90" t="s">
        <v>3436</v>
      </c>
      <c r="B1691" t="s">
        <v>3437</v>
      </c>
    </row>
    <row r="1692" spans="1:2" x14ac:dyDescent="0.25">
      <c r="A1692" s="90" t="s">
        <v>3448</v>
      </c>
      <c r="B1692" t="s">
        <v>3449</v>
      </c>
    </row>
    <row r="1693" spans="1:2" x14ac:dyDescent="0.25">
      <c r="A1693" s="90" t="s">
        <v>3450</v>
      </c>
      <c r="B1693" t="s">
        <v>3451</v>
      </c>
    </row>
    <row r="1694" spans="1:2" x14ac:dyDescent="0.25">
      <c r="A1694" s="90" t="s">
        <v>3452</v>
      </c>
      <c r="B1694" t="s">
        <v>3453</v>
      </c>
    </row>
    <row r="1695" spans="1:2" x14ac:dyDescent="0.25">
      <c r="A1695" s="90" t="s">
        <v>3454</v>
      </c>
      <c r="B1695" t="s">
        <v>3455</v>
      </c>
    </row>
    <row r="1696" spans="1:2" x14ac:dyDescent="0.25">
      <c r="A1696" s="90" t="s">
        <v>3456</v>
      </c>
      <c r="B1696" t="s">
        <v>3457</v>
      </c>
    </row>
    <row r="1697" spans="1:2" x14ac:dyDescent="0.25">
      <c r="A1697" s="90" t="s">
        <v>3458</v>
      </c>
      <c r="B1697" t="s">
        <v>23416</v>
      </c>
    </row>
    <row r="1698" spans="1:2" x14ac:dyDescent="0.25">
      <c r="A1698" s="90" t="s">
        <v>3549</v>
      </c>
      <c r="B1698" t="s">
        <v>3548</v>
      </c>
    </row>
    <row r="1699" spans="1:2" x14ac:dyDescent="0.25">
      <c r="A1699" s="90" t="s">
        <v>3460</v>
      </c>
      <c r="B1699" t="s">
        <v>3461</v>
      </c>
    </row>
    <row r="1700" spans="1:2" x14ac:dyDescent="0.25">
      <c r="A1700" s="90" t="s">
        <v>3462</v>
      </c>
      <c r="B1700" t="s">
        <v>3463</v>
      </c>
    </row>
    <row r="1701" spans="1:2" x14ac:dyDescent="0.25">
      <c r="A1701" s="90" t="s">
        <v>3464</v>
      </c>
      <c r="B1701" t="s">
        <v>3465</v>
      </c>
    </row>
    <row r="1702" spans="1:2" x14ac:dyDescent="0.25">
      <c r="A1702" s="90" t="s">
        <v>3466</v>
      </c>
      <c r="B1702" t="s">
        <v>3467</v>
      </c>
    </row>
    <row r="1703" spans="1:2" x14ac:dyDescent="0.25">
      <c r="A1703" s="90" t="s">
        <v>3468</v>
      </c>
      <c r="B1703" t="s">
        <v>3469</v>
      </c>
    </row>
    <row r="1704" spans="1:2" x14ac:dyDescent="0.25">
      <c r="A1704" t="s">
        <v>14775</v>
      </c>
      <c r="B1704" t="s">
        <v>14776</v>
      </c>
    </row>
    <row r="1705" spans="1:2" x14ac:dyDescent="0.25">
      <c r="A1705" s="90" t="s">
        <v>3470</v>
      </c>
      <c r="B1705" t="s">
        <v>3471</v>
      </c>
    </row>
    <row r="1706" spans="1:2" x14ac:dyDescent="0.25">
      <c r="A1706" s="90" t="s">
        <v>3472</v>
      </c>
      <c r="B1706" t="s">
        <v>3473</v>
      </c>
    </row>
    <row r="1707" spans="1:2" x14ac:dyDescent="0.25">
      <c r="A1707" s="90" t="s">
        <v>3474</v>
      </c>
      <c r="B1707" t="s">
        <v>3475</v>
      </c>
    </row>
    <row r="1708" spans="1:2" x14ac:dyDescent="0.25">
      <c r="A1708" s="90" t="s">
        <v>3476</v>
      </c>
      <c r="B1708" t="s">
        <v>3477</v>
      </c>
    </row>
    <row r="1709" spans="1:2" x14ac:dyDescent="0.25">
      <c r="A1709" s="90" t="s">
        <v>3478</v>
      </c>
      <c r="B1709" t="s">
        <v>3479</v>
      </c>
    </row>
    <row r="1710" spans="1:2" x14ac:dyDescent="0.25">
      <c r="A1710" s="90" t="s">
        <v>3459</v>
      </c>
      <c r="B1710" t="s">
        <v>23417</v>
      </c>
    </row>
    <row r="1711" spans="1:2" x14ac:dyDescent="0.25">
      <c r="A1711" s="91" t="s">
        <v>6317</v>
      </c>
      <c r="B1711" t="s">
        <v>6318</v>
      </c>
    </row>
    <row r="1712" spans="1:2" x14ac:dyDescent="0.25">
      <c r="A1712" s="90" t="s">
        <v>3480</v>
      </c>
      <c r="B1712" t="s">
        <v>3481</v>
      </c>
    </row>
    <row r="1713" spans="1:2" x14ac:dyDescent="0.25">
      <c r="A1713" s="90" t="s">
        <v>3482</v>
      </c>
      <c r="B1713" t="s">
        <v>3483</v>
      </c>
    </row>
    <row r="1714" spans="1:2" x14ac:dyDescent="0.25">
      <c r="A1714" s="90" t="s">
        <v>3484</v>
      </c>
      <c r="B1714" t="s">
        <v>3485</v>
      </c>
    </row>
    <row r="1715" spans="1:2" x14ac:dyDescent="0.25">
      <c r="A1715" s="90" t="s">
        <v>3486</v>
      </c>
      <c r="B1715" t="s">
        <v>3487</v>
      </c>
    </row>
    <row r="1716" spans="1:2" x14ac:dyDescent="0.25">
      <c r="A1716" s="90" t="s">
        <v>318</v>
      </c>
      <c r="B1716" t="s">
        <v>319</v>
      </c>
    </row>
    <row r="1717" spans="1:2" x14ac:dyDescent="0.25">
      <c r="A1717" s="90" t="s">
        <v>3488</v>
      </c>
      <c r="B1717" t="s">
        <v>3489</v>
      </c>
    </row>
    <row r="1718" spans="1:2" x14ac:dyDescent="0.25">
      <c r="A1718" s="90" t="s">
        <v>3490</v>
      </c>
      <c r="B1718" t="s">
        <v>3491</v>
      </c>
    </row>
    <row r="1719" spans="1:2" x14ac:dyDescent="0.25">
      <c r="A1719" s="90" t="s">
        <v>3492</v>
      </c>
      <c r="B1719" t="s">
        <v>3493</v>
      </c>
    </row>
    <row r="1720" spans="1:2" x14ac:dyDescent="0.25">
      <c r="A1720" s="90" t="s">
        <v>3494</v>
      </c>
      <c r="B1720" t="s">
        <v>3495</v>
      </c>
    </row>
    <row r="1721" spans="1:2" x14ac:dyDescent="0.25">
      <c r="A1721" s="90" t="s">
        <v>3496</v>
      </c>
      <c r="B1721" t="s">
        <v>3497</v>
      </c>
    </row>
    <row r="1722" spans="1:2" x14ac:dyDescent="0.25">
      <c r="A1722" s="90" t="s">
        <v>13347</v>
      </c>
      <c r="B1722" t="s">
        <v>13348</v>
      </c>
    </row>
    <row r="1723" spans="1:2" x14ac:dyDescent="0.25">
      <c r="A1723" s="90" t="s">
        <v>6319</v>
      </c>
      <c r="B1723" t="s">
        <v>6320</v>
      </c>
    </row>
    <row r="1724" spans="1:2" x14ac:dyDescent="0.25">
      <c r="A1724" s="90" t="s">
        <v>10749</v>
      </c>
      <c r="B1724" t="s">
        <v>10750</v>
      </c>
    </row>
    <row r="1725" spans="1:2" x14ac:dyDescent="0.25">
      <c r="A1725" s="90" t="s">
        <v>3498</v>
      </c>
      <c r="B1725" t="s">
        <v>3499</v>
      </c>
    </row>
    <row r="1726" spans="1:2" x14ac:dyDescent="0.25">
      <c r="A1726" s="90" t="s">
        <v>3502</v>
      </c>
      <c r="B1726" t="s">
        <v>23415</v>
      </c>
    </row>
    <row r="1727" spans="1:2" x14ac:dyDescent="0.25">
      <c r="A1727" s="90" t="s">
        <v>3503</v>
      </c>
      <c r="B1727" t="s">
        <v>3504</v>
      </c>
    </row>
    <row r="1728" spans="1:2" x14ac:dyDescent="0.25">
      <c r="A1728" s="90" t="s">
        <v>12806</v>
      </c>
      <c r="B1728" t="s">
        <v>12807</v>
      </c>
    </row>
    <row r="1729" spans="1:2" x14ac:dyDescent="0.25">
      <c r="A1729" s="90" t="s">
        <v>3505</v>
      </c>
      <c r="B1729" t="s">
        <v>3506</v>
      </c>
    </row>
    <row r="1730" spans="1:2" x14ac:dyDescent="0.25">
      <c r="A1730" s="90" t="s">
        <v>3509</v>
      </c>
      <c r="B1730" t="s">
        <v>3510</v>
      </c>
    </row>
    <row r="1731" spans="1:2" x14ac:dyDescent="0.25">
      <c r="A1731" s="90" t="s">
        <v>3511</v>
      </c>
      <c r="B1731" t="s">
        <v>3512</v>
      </c>
    </row>
    <row r="1732" spans="1:2" x14ac:dyDescent="0.25">
      <c r="A1732" s="90" t="s">
        <v>3353</v>
      </c>
      <c r="B1732" t="s">
        <v>3902</v>
      </c>
    </row>
    <row r="1733" spans="1:2" x14ac:dyDescent="0.25">
      <c r="A1733" s="90" t="s">
        <v>3513</v>
      </c>
      <c r="B1733" t="s">
        <v>3514</v>
      </c>
    </row>
    <row r="1734" spans="1:2" x14ac:dyDescent="0.25">
      <c r="A1734" s="90" t="s">
        <v>3515</v>
      </c>
      <c r="B1734" t="s">
        <v>3516</v>
      </c>
    </row>
    <row r="1735" spans="1:2" x14ac:dyDescent="0.25">
      <c r="A1735" s="90" t="s">
        <v>3517</v>
      </c>
      <c r="B1735" t="s">
        <v>3518</v>
      </c>
    </row>
    <row r="1736" spans="1:2" x14ac:dyDescent="0.25">
      <c r="A1736" s="90" t="s">
        <v>3519</v>
      </c>
      <c r="B1736" t="s">
        <v>3520</v>
      </c>
    </row>
    <row r="1737" spans="1:2" x14ac:dyDescent="0.25">
      <c r="A1737" s="90" t="s">
        <v>3521</v>
      </c>
      <c r="B1737" t="s">
        <v>3522</v>
      </c>
    </row>
    <row r="1738" spans="1:2" x14ac:dyDescent="0.25">
      <c r="A1738" s="90" t="s">
        <v>3310</v>
      </c>
      <c r="B1738" t="s">
        <v>3309</v>
      </c>
    </row>
    <row r="1739" spans="1:2" x14ac:dyDescent="0.25">
      <c r="A1739" s="90" t="s">
        <v>10717</v>
      </c>
      <c r="B1739" t="s">
        <v>10718</v>
      </c>
    </row>
    <row r="1740" spans="1:2" x14ac:dyDescent="0.25">
      <c r="A1740" s="90" t="s">
        <v>3523</v>
      </c>
      <c r="B1740" t="s">
        <v>3524</v>
      </c>
    </row>
    <row r="1741" spans="1:2" x14ac:dyDescent="0.25">
      <c r="A1741" s="90" t="s">
        <v>3318</v>
      </c>
      <c r="B1741" t="s">
        <v>3316</v>
      </c>
    </row>
    <row r="1742" spans="1:2" x14ac:dyDescent="0.25">
      <c r="A1742" s="90" t="s">
        <v>3324</v>
      </c>
      <c r="B1742" t="s">
        <v>3323</v>
      </c>
    </row>
    <row r="1743" spans="1:2" x14ac:dyDescent="0.25">
      <c r="A1743" s="90" t="s">
        <v>3333</v>
      </c>
      <c r="B1743" t="s">
        <v>3332</v>
      </c>
    </row>
    <row r="1744" spans="1:2" x14ac:dyDescent="0.25">
      <c r="A1744" s="90" t="s">
        <v>3319</v>
      </c>
      <c r="B1744" t="s">
        <v>3316</v>
      </c>
    </row>
    <row r="1745" spans="1:2" x14ac:dyDescent="0.25">
      <c r="A1745" s="90" t="s">
        <v>3525</v>
      </c>
      <c r="B1745" t="s">
        <v>3526</v>
      </c>
    </row>
    <row r="1746" spans="1:2" x14ac:dyDescent="0.25">
      <c r="A1746" s="90" t="s">
        <v>3527</v>
      </c>
      <c r="B1746" t="s">
        <v>3528</v>
      </c>
    </row>
    <row r="1747" spans="1:2" x14ac:dyDescent="0.25">
      <c r="A1747" s="90" t="s">
        <v>3529</v>
      </c>
      <c r="B1747" t="s">
        <v>3530</v>
      </c>
    </row>
    <row r="1748" spans="1:2" x14ac:dyDescent="0.25">
      <c r="A1748" s="90" t="s">
        <v>3371</v>
      </c>
      <c r="B1748" t="s">
        <v>3370</v>
      </c>
    </row>
    <row r="1749" spans="1:2" x14ac:dyDescent="0.25">
      <c r="A1749" s="90" t="s">
        <v>3531</v>
      </c>
      <c r="B1749" t="s">
        <v>1406</v>
      </c>
    </row>
    <row r="1750" spans="1:2" x14ac:dyDescent="0.25">
      <c r="A1750" s="90" t="s">
        <v>3532</v>
      </c>
      <c r="B1750" t="s">
        <v>3533</v>
      </c>
    </row>
    <row r="1751" spans="1:2" x14ac:dyDescent="0.25">
      <c r="A1751" s="90" t="s">
        <v>3534</v>
      </c>
      <c r="B1751" t="s">
        <v>3535</v>
      </c>
    </row>
    <row r="1752" spans="1:2" x14ac:dyDescent="0.25">
      <c r="A1752" s="90" t="s">
        <v>3536</v>
      </c>
      <c r="B1752" t="s">
        <v>3537</v>
      </c>
    </row>
    <row r="1753" spans="1:2" x14ac:dyDescent="0.25">
      <c r="A1753" s="90" t="s">
        <v>3538</v>
      </c>
      <c r="B1753" t="s">
        <v>3539</v>
      </c>
    </row>
    <row r="1754" spans="1:2" x14ac:dyDescent="0.25">
      <c r="A1754" s="90" t="s">
        <v>3540</v>
      </c>
      <c r="B1754" t="s">
        <v>3541</v>
      </c>
    </row>
    <row r="1755" spans="1:2" x14ac:dyDescent="0.25">
      <c r="A1755" s="90" t="s">
        <v>3542</v>
      </c>
      <c r="B1755" t="s">
        <v>3543</v>
      </c>
    </row>
    <row r="1756" spans="1:2" x14ac:dyDescent="0.25">
      <c r="A1756" s="90" t="s">
        <v>3325</v>
      </c>
      <c r="B1756" t="s">
        <v>3323</v>
      </c>
    </row>
    <row r="1757" spans="1:2" x14ac:dyDescent="0.25">
      <c r="A1757" s="90" t="s">
        <v>3544</v>
      </c>
      <c r="B1757" t="s">
        <v>3545</v>
      </c>
    </row>
    <row r="1758" spans="1:2" x14ac:dyDescent="0.25">
      <c r="A1758" s="90" t="s">
        <v>3500</v>
      </c>
      <c r="B1758" t="s">
        <v>3501</v>
      </c>
    </row>
    <row r="1759" spans="1:2" x14ac:dyDescent="0.25">
      <c r="A1759" s="90" t="s">
        <v>3350</v>
      </c>
      <c r="B1759" t="s">
        <v>3349</v>
      </c>
    </row>
    <row r="1760" spans="1:2" x14ac:dyDescent="0.25">
      <c r="A1760" s="90" t="s">
        <v>3546</v>
      </c>
      <c r="B1760" t="s">
        <v>23418</v>
      </c>
    </row>
    <row r="1761" spans="1:2" x14ac:dyDescent="0.25">
      <c r="A1761" s="90" t="s">
        <v>3550</v>
      </c>
      <c r="B1761" t="s">
        <v>3548</v>
      </c>
    </row>
    <row r="1762" spans="1:2" x14ac:dyDescent="0.25">
      <c r="A1762" s="90" t="s">
        <v>3683</v>
      </c>
      <c r="B1762" t="s">
        <v>335</v>
      </c>
    </row>
    <row r="1763" spans="1:2" x14ac:dyDescent="0.25">
      <c r="A1763" s="90" t="s">
        <v>3551</v>
      </c>
      <c r="B1763" t="s">
        <v>23419</v>
      </c>
    </row>
    <row r="1764" spans="1:2" x14ac:dyDescent="0.25">
      <c r="A1764" s="90" t="s">
        <v>3552</v>
      </c>
      <c r="B1764" t="s">
        <v>1184</v>
      </c>
    </row>
    <row r="1765" spans="1:2" x14ac:dyDescent="0.25">
      <c r="A1765" s="90" t="s">
        <v>12946</v>
      </c>
      <c r="B1765" t="s">
        <v>12947</v>
      </c>
    </row>
    <row r="1766" spans="1:2" x14ac:dyDescent="0.25">
      <c r="A1766" s="90" t="s">
        <v>3553</v>
      </c>
      <c r="B1766" t="s">
        <v>23420</v>
      </c>
    </row>
    <row r="1767" spans="1:2" x14ac:dyDescent="0.25">
      <c r="A1767" s="90" t="s">
        <v>12948</v>
      </c>
      <c r="B1767" t="s">
        <v>12949</v>
      </c>
    </row>
    <row r="1768" spans="1:2" x14ac:dyDescent="0.25">
      <c r="A1768" s="90" t="s">
        <v>3554</v>
      </c>
      <c r="B1768" t="s">
        <v>23421</v>
      </c>
    </row>
    <row r="1769" spans="1:2" x14ac:dyDescent="0.25">
      <c r="A1769" s="90" t="s">
        <v>6651</v>
      </c>
      <c r="B1769" t="s">
        <v>6652</v>
      </c>
    </row>
    <row r="1770" spans="1:2" x14ac:dyDescent="0.25">
      <c r="A1770" s="90" t="s">
        <v>12950</v>
      </c>
      <c r="B1770" t="s">
        <v>12951</v>
      </c>
    </row>
    <row r="1771" spans="1:2" x14ac:dyDescent="0.25">
      <c r="A1771" s="90" t="s">
        <v>12952</v>
      </c>
      <c r="B1771" t="s">
        <v>12953</v>
      </c>
    </row>
    <row r="1772" spans="1:2" x14ac:dyDescent="0.25">
      <c r="A1772" s="90" t="s">
        <v>12954</v>
      </c>
      <c r="B1772" t="s">
        <v>12955</v>
      </c>
    </row>
    <row r="1773" spans="1:2" x14ac:dyDescent="0.25">
      <c r="A1773" s="90" t="s">
        <v>12956</v>
      </c>
      <c r="B1773" t="s">
        <v>12957</v>
      </c>
    </row>
    <row r="1774" spans="1:2" x14ac:dyDescent="0.25">
      <c r="A1774" s="90" t="s">
        <v>3555</v>
      </c>
      <c r="B1774" t="s">
        <v>1184</v>
      </c>
    </row>
    <row r="1775" spans="1:2" x14ac:dyDescent="0.25">
      <c r="A1775" s="90" t="s">
        <v>3320</v>
      </c>
      <c r="B1775" t="s">
        <v>3316</v>
      </c>
    </row>
    <row r="1776" spans="1:2" x14ac:dyDescent="0.25">
      <c r="A1776" s="90" t="s">
        <v>3326</v>
      </c>
      <c r="B1776" t="s">
        <v>3323</v>
      </c>
    </row>
    <row r="1777" spans="1:2" x14ac:dyDescent="0.25">
      <c r="A1777" s="90" t="s">
        <v>6653</v>
      </c>
      <c r="B1777" t="s">
        <v>6654</v>
      </c>
    </row>
    <row r="1778" spans="1:2" x14ac:dyDescent="0.25">
      <c r="A1778" s="90" t="s">
        <v>3327</v>
      </c>
      <c r="B1778" t="s">
        <v>3323</v>
      </c>
    </row>
    <row r="1779" spans="1:2" x14ac:dyDescent="0.25">
      <c r="A1779" s="90" t="s">
        <v>3328</v>
      </c>
      <c r="B1779" t="s">
        <v>3323</v>
      </c>
    </row>
    <row r="1780" spans="1:2" x14ac:dyDescent="0.25">
      <c r="A1780" s="90" t="s">
        <v>3340</v>
      </c>
      <c r="B1780" t="s">
        <v>3341</v>
      </c>
    </row>
    <row r="1781" spans="1:2" x14ac:dyDescent="0.25">
      <c r="A1781" s="90" t="s">
        <v>6655</v>
      </c>
      <c r="B1781" t="s">
        <v>6656</v>
      </c>
    </row>
    <row r="1782" spans="1:2" x14ac:dyDescent="0.25">
      <c r="A1782" s="90" t="s">
        <v>3556</v>
      </c>
      <c r="B1782" t="s">
        <v>23422</v>
      </c>
    </row>
    <row r="1783" spans="1:2" x14ac:dyDescent="0.25">
      <c r="A1783" s="90" t="s">
        <v>3557</v>
      </c>
      <c r="B1783" t="s">
        <v>3558</v>
      </c>
    </row>
    <row r="1784" spans="1:2" x14ac:dyDescent="0.25">
      <c r="A1784" s="90" t="s">
        <v>3906</v>
      </c>
      <c r="B1784" t="s">
        <v>3907</v>
      </c>
    </row>
    <row r="1785" spans="1:2" x14ac:dyDescent="0.25">
      <c r="A1785" s="90" t="s">
        <v>3559</v>
      </c>
      <c r="B1785" t="s">
        <v>3560</v>
      </c>
    </row>
    <row r="1786" spans="1:2" x14ac:dyDescent="0.25">
      <c r="A1786" s="90" t="s">
        <v>3562</v>
      </c>
      <c r="B1786" t="s">
        <v>23423</v>
      </c>
    </row>
    <row r="1787" spans="1:2" x14ac:dyDescent="0.25">
      <c r="A1787" s="90" t="s">
        <v>3563</v>
      </c>
      <c r="B1787" t="s">
        <v>3564</v>
      </c>
    </row>
    <row r="1788" spans="1:2" x14ac:dyDescent="0.25">
      <c r="A1788" s="90" t="s">
        <v>3565</v>
      </c>
      <c r="B1788" t="s">
        <v>3566</v>
      </c>
    </row>
    <row r="1789" spans="1:2" x14ac:dyDescent="0.25">
      <c r="A1789" s="90" t="s">
        <v>3569</v>
      </c>
      <c r="B1789" t="s">
        <v>3570</v>
      </c>
    </row>
    <row r="1790" spans="1:2" x14ac:dyDescent="0.25">
      <c r="A1790" s="90" t="s">
        <v>3573</v>
      </c>
      <c r="B1790" t="s">
        <v>23424</v>
      </c>
    </row>
    <row r="1791" spans="1:2" x14ac:dyDescent="0.25">
      <c r="A1791" s="90" t="s">
        <v>3574</v>
      </c>
      <c r="B1791" t="s">
        <v>3575</v>
      </c>
    </row>
    <row r="1792" spans="1:2" x14ac:dyDescent="0.25">
      <c r="A1792" s="90" t="s">
        <v>3576</v>
      </c>
      <c r="B1792" t="s">
        <v>3577</v>
      </c>
    </row>
    <row r="1793" spans="1:2" x14ac:dyDescent="0.25">
      <c r="A1793" s="90" t="s">
        <v>3578</v>
      </c>
      <c r="B1793" t="s">
        <v>3579</v>
      </c>
    </row>
    <row r="1794" spans="1:2" x14ac:dyDescent="0.25">
      <c r="A1794" s="90" t="s">
        <v>3600</v>
      </c>
      <c r="B1794" t="s">
        <v>3601</v>
      </c>
    </row>
    <row r="1795" spans="1:2" x14ac:dyDescent="0.25">
      <c r="A1795" s="90" t="s">
        <v>3580</v>
      </c>
      <c r="B1795" t="s">
        <v>3581</v>
      </c>
    </row>
    <row r="1796" spans="1:2" x14ac:dyDescent="0.25">
      <c r="A1796" s="90" t="s">
        <v>3659</v>
      </c>
      <c r="B1796" t="s">
        <v>3660</v>
      </c>
    </row>
    <row r="1797" spans="1:2" x14ac:dyDescent="0.25">
      <c r="A1797" s="90" t="s">
        <v>3582</v>
      </c>
      <c r="B1797" t="s">
        <v>3581</v>
      </c>
    </row>
    <row r="1798" spans="1:2" x14ac:dyDescent="0.25">
      <c r="A1798" s="90" t="s">
        <v>3561</v>
      </c>
      <c r="B1798" t="s">
        <v>3560</v>
      </c>
    </row>
    <row r="1799" spans="1:2" x14ac:dyDescent="0.25">
      <c r="A1799" s="90" t="s">
        <v>3583</v>
      </c>
      <c r="B1799" t="s">
        <v>3581</v>
      </c>
    </row>
    <row r="1800" spans="1:2" x14ac:dyDescent="0.25">
      <c r="A1800" s="90" t="s">
        <v>3584</v>
      </c>
      <c r="B1800" t="s">
        <v>3581</v>
      </c>
    </row>
    <row r="1801" spans="1:2" x14ac:dyDescent="0.25">
      <c r="A1801" s="90" t="s">
        <v>6657</v>
      </c>
      <c r="B1801" t="s">
        <v>6658</v>
      </c>
    </row>
    <row r="1802" spans="1:2" x14ac:dyDescent="0.25">
      <c r="A1802" s="90" t="s">
        <v>6659</v>
      </c>
      <c r="B1802" t="s">
        <v>6654</v>
      </c>
    </row>
    <row r="1803" spans="1:2" x14ac:dyDescent="0.25">
      <c r="A1803" s="90" t="s">
        <v>3587</v>
      </c>
      <c r="B1803" t="s">
        <v>3588</v>
      </c>
    </row>
    <row r="1804" spans="1:2" x14ac:dyDescent="0.25">
      <c r="A1804" s="90" t="s">
        <v>3589</v>
      </c>
      <c r="B1804" t="s">
        <v>3588</v>
      </c>
    </row>
    <row r="1805" spans="1:2" x14ac:dyDescent="0.25">
      <c r="A1805" s="90" t="s">
        <v>3590</v>
      </c>
      <c r="B1805" t="s">
        <v>3591</v>
      </c>
    </row>
    <row r="1806" spans="1:2" x14ac:dyDescent="0.25">
      <c r="A1806" s="90" t="s">
        <v>3592</v>
      </c>
      <c r="B1806" t="s">
        <v>3593</v>
      </c>
    </row>
    <row r="1807" spans="1:2" x14ac:dyDescent="0.25">
      <c r="A1807" s="90" t="s">
        <v>3594</v>
      </c>
      <c r="B1807" t="s">
        <v>23425</v>
      </c>
    </row>
    <row r="1808" spans="1:2" x14ac:dyDescent="0.25">
      <c r="A1808" s="90" t="s">
        <v>3595</v>
      </c>
      <c r="B1808" t="s">
        <v>23426</v>
      </c>
    </row>
    <row r="1809" spans="1:2" x14ac:dyDescent="0.25">
      <c r="A1809" s="90" t="s">
        <v>3596</v>
      </c>
      <c r="B1809" t="s">
        <v>3597</v>
      </c>
    </row>
    <row r="1810" spans="1:2" x14ac:dyDescent="0.25">
      <c r="A1810" s="90" t="s">
        <v>3598</v>
      </c>
      <c r="B1810" t="s">
        <v>3599</v>
      </c>
    </row>
    <row r="1811" spans="1:2" x14ac:dyDescent="0.25">
      <c r="A1811" s="90" t="s">
        <v>3602</v>
      </c>
      <c r="B1811" t="s">
        <v>3603</v>
      </c>
    </row>
    <row r="1812" spans="1:2" x14ac:dyDescent="0.25">
      <c r="A1812" s="90" t="s">
        <v>6660</v>
      </c>
      <c r="B1812" t="s">
        <v>6656</v>
      </c>
    </row>
    <row r="1813" spans="1:2" x14ac:dyDescent="0.25">
      <c r="A1813" s="90" t="s">
        <v>6661</v>
      </c>
      <c r="B1813" t="s">
        <v>6662</v>
      </c>
    </row>
    <row r="1814" spans="1:2" x14ac:dyDescent="0.25">
      <c r="A1814" s="90" t="s">
        <v>3604</v>
      </c>
      <c r="B1814" t="s">
        <v>3605</v>
      </c>
    </row>
    <row r="1815" spans="1:2" x14ac:dyDescent="0.25">
      <c r="A1815" s="90" t="s">
        <v>3606</v>
      </c>
      <c r="B1815" t="s">
        <v>3607</v>
      </c>
    </row>
    <row r="1816" spans="1:2" x14ac:dyDescent="0.25">
      <c r="A1816" s="90" t="s">
        <v>3908</v>
      </c>
      <c r="B1816" t="s">
        <v>3902</v>
      </c>
    </row>
    <row r="1817" spans="1:2" x14ac:dyDescent="0.25">
      <c r="A1817" s="90" t="s">
        <v>3608</v>
      </c>
      <c r="B1817" t="s">
        <v>1184</v>
      </c>
    </row>
    <row r="1818" spans="1:2" x14ac:dyDescent="0.25">
      <c r="A1818" s="90" t="s">
        <v>3609</v>
      </c>
      <c r="B1818" t="s">
        <v>23427</v>
      </c>
    </row>
    <row r="1819" spans="1:2" x14ac:dyDescent="0.25">
      <c r="A1819" s="90" t="s">
        <v>3610</v>
      </c>
      <c r="B1819" t="s">
        <v>3611</v>
      </c>
    </row>
    <row r="1820" spans="1:2" x14ac:dyDescent="0.25">
      <c r="A1820" s="90" t="s">
        <v>3909</v>
      </c>
      <c r="B1820" t="s">
        <v>3902</v>
      </c>
    </row>
    <row r="1821" spans="1:2" x14ac:dyDescent="0.25">
      <c r="A1821" s="90" t="s">
        <v>3910</v>
      </c>
      <c r="B1821" t="s">
        <v>3902</v>
      </c>
    </row>
    <row r="1822" spans="1:2" x14ac:dyDescent="0.25">
      <c r="A1822" s="90" t="s">
        <v>3612</v>
      </c>
      <c r="B1822" t="s">
        <v>3613</v>
      </c>
    </row>
    <row r="1823" spans="1:2" x14ac:dyDescent="0.25">
      <c r="A1823" s="90" t="s">
        <v>3614</v>
      </c>
      <c r="B1823" t="s">
        <v>23428</v>
      </c>
    </row>
    <row r="1824" spans="1:2" x14ac:dyDescent="0.25">
      <c r="A1824" s="90" t="s">
        <v>6663</v>
      </c>
      <c r="B1824" t="s">
        <v>6652</v>
      </c>
    </row>
    <row r="1825" spans="1:2" x14ac:dyDescent="0.25">
      <c r="A1825" s="90" t="s">
        <v>3615</v>
      </c>
      <c r="B1825" t="s">
        <v>3616</v>
      </c>
    </row>
    <row r="1826" spans="1:2" x14ac:dyDescent="0.25">
      <c r="A1826" s="90" t="s">
        <v>3617</v>
      </c>
      <c r="B1826" t="s">
        <v>3618</v>
      </c>
    </row>
    <row r="1827" spans="1:2" x14ac:dyDescent="0.25">
      <c r="A1827" s="90" t="s">
        <v>3585</v>
      </c>
      <c r="B1827" t="s">
        <v>3586</v>
      </c>
    </row>
    <row r="1828" spans="1:2" x14ac:dyDescent="0.25">
      <c r="A1828" s="90" t="s">
        <v>3507</v>
      </c>
      <c r="B1828" t="s">
        <v>3508</v>
      </c>
    </row>
    <row r="1829" spans="1:2" x14ac:dyDescent="0.25">
      <c r="A1829" s="90" t="s">
        <v>3619</v>
      </c>
      <c r="B1829" t="s">
        <v>3620</v>
      </c>
    </row>
    <row r="1830" spans="1:2" x14ac:dyDescent="0.25">
      <c r="A1830" s="90" t="s">
        <v>320</v>
      </c>
      <c r="B1830" t="s">
        <v>321</v>
      </c>
    </row>
    <row r="1831" spans="1:2" x14ac:dyDescent="0.25">
      <c r="A1831" s="90" t="s">
        <v>3567</v>
      </c>
      <c r="B1831" t="s">
        <v>3568</v>
      </c>
    </row>
    <row r="1832" spans="1:2" x14ac:dyDescent="0.25">
      <c r="A1832" s="90" t="s">
        <v>3621</v>
      </c>
      <c r="B1832" t="s">
        <v>23341</v>
      </c>
    </row>
    <row r="1833" spans="1:2" x14ac:dyDescent="0.25">
      <c r="A1833" s="90" t="s">
        <v>6664</v>
      </c>
      <c r="B1833" t="s">
        <v>6665</v>
      </c>
    </row>
    <row r="1834" spans="1:2" x14ac:dyDescent="0.25">
      <c r="A1834" s="90" t="s">
        <v>6666</v>
      </c>
      <c r="B1834" t="s">
        <v>6667</v>
      </c>
    </row>
    <row r="1835" spans="1:2" x14ac:dyDescent="0.25">
      <c r="A1835" s="90" t="s">
        <v>3622</v>
      </c>
      <c r="B1835" t="s">
        <v>23429</v>
      </c>
    </row>
    <row r="1836" spans="1:2" x14ac:dyDescent="0.25">
      <c r="A1836" s="90" t="s">
        <v>6321</v>
      </c>
      <c r="B1836" t="s">
        <v>6322</v>
      </c>
    </row>
    <row r="1837" spans="1:2" x14ac:dyDescent="0.25">
      <c r="A1837" s="90" t="s">
        <v>6668</v>
      </c>
      <c r="B1837" t="s">
        <v>6669</v>
      </c>
    </row>
    <row r="1838" spans="1:2" x14ac:dyDescent="0.25">
      <c r="A1838" s="90" t="s">
        <v>322</v>
      </c>
      <c r="B1838" t="s">
        <v>323</v>
      </c>
    </row>
    <row r="1839" spans="1:2" x14ac:dyDescent="0.25">
      <c r="A1839" s="90" t="s">
        <v>324</v>
      </c>
      <c r="B1839" t="s">
        <v>325</v>
      </c>
    </row>
    <row r="1840" spans="1:2" x14ac:dyDescent="0.25">
      <c r="A1840" s="90" t="s">
        <v>3623</v>
      </c>
      <c r="B1840" t="s">
        <v>3624</v>
      </c>
    </row>
    <row r="1841" spans="1:2" x14ac:dyDescent="0.25">
      <c r="A1841" s="90" t="s">
        <v>3625</v>
      </c>
      <c r="B1841" t="s">
        <v>3626</v>
      </c>
    </row>
    <row r="1842" spans="1:2" x14ac:dyDescent="0.25">
      <c r="A1842" s="90" t="s">
        <v>3627</v>
      </c>
      <c r="B1842" t="s">
        <v>3628</v>
      </c>
    </row>
    <row r="1843" spans="1:2" x14ac:dyDescent="0.25">
      <c r="A1843" s="90" t="s">
        <v>3629</v>
      </c>
      <c r="B1843" t="s">
        <v>3630</v>
      </c>
    </row>
    <row r="1844" spans="1:2" x14ac:dyDescent="0.25">
      <c r="A1844" s="90" t="s">
        <v>3631</v>
      </c>
      <c r="B1844" t="s">
        <v>3632</v>
      </c>
    </row>
    <row r="1845" spans="1:2" x14ac:dyDescent="0.25">
      <c r="A1845" s="90" t="s">
        <v>326</v>
      </c>
      <c r="B1845" t="s">
        <v>327</v>
      </c>
    </row>
    <row r="1846" spans="1:2" x14ac:dyDescent="0.25">
      <c r="A1846" s="90" t="s">
        <v>328</v>
      </c>
      <c r="B1846" t="s">
        <v>329</v>
      </c>
    </row>
    <row r="1847" spans="1:2" x14ac:dyDescent="0.25">
      <c r="A1847" s="90" t="s">
        <v>3633</v>
      </c>
      <c r="B1847" t="s">
        <v>3634</v>
      </c>
    </row>
    <row r="1848" spans="1:2" x14ac:dyDescent="0.25">
      <c r="A1848" s="90" t="s">
        <v>3635</v>
      </c>
      <c r="B1848" t="s">
        <v>3636</v>
      </c>
    </row>
    <row r="1849" spans="1:2" x14ac:dyDescent="0.25">
      <c r="A1849" s="90" t="s">
        <v>330</v>
      </c>
      <c r="B1849" t="s">
        <v>331</v>
      </c>
    </row>
    <row r="1850" spans="1:2" x14ac:dyDescent="0.25">
      <c r="A1850" s="90" t="s">
        <v>3641</v>
      </c>
      <c r="B1850" t="s">
        <v>3642</v>
      </c>
    </row>
    <row r="1851" spans="1:2" x14ac:dyDescent="0.25">
      <c r="A1851" s="90" t="s">
        <v>3643</v>
      </c>
      <c r="B1851" t="s">
        <v>3644</v>
      </c>
    </row>
    <row r="1852" spans="1:2" x14ac:dyDescent="0.25">
      <c r="A1852" s="90" t="s">
        <v>3645</v>
      </c>
      <c r="B1852" t="s">
        <v>3646</v>
      </c>
    </row>
    <row r="1853" spans="1:2" x14ac:dyDescent="0.25">
      <c r="A1853" s="90" t="s">
        <v>3637</v>
      </c>
      <c r="B1853" t="s">
        <v>3638</v>
      </c>
    </row>
    <row r="1854" spans="1:2" x14ac:dyDescent="0.25">
      <c r="A1854" s="90" t="s">
        <v>3647</v>
      </c>
      <c r="B1854" t="s">
        <v>3648</v>
      </c>
    </row>
    <row r="1855" spans="1:2" x14ac:dyDescent="0.25">
      <c r="A1855" s="90" t="s">
        <v>3649</v>
      </c>
      <c r="B1855" t="s">
        <v>3650</v>
      </c>
    </row>
    <row r="1856" spans="1:2" x14ac:dyDescent="0.25">
      <c r="A1856" s="90" t="s">
        <v>6323</v>
      </c>
      <c r="B1856" t="s">
        <v>6324</v>
      </c>
    </row>
    <row r="1857" spans="1:2" x14ac:dyDescent="0.25">
      <c r="A1857" s="90" t="s">
        <v>3651</v>
      </c>
      <c r="B1857" t="s">
        <v>3652</v>
      </c>
    </row>
    <row r="1858" spans="1:2" x14ac:dyDescent="0.25">
      <c r="A1858" s="90" t="s">
        <v>3639</v>
      </c>
      <c r="B1858" t="s">
        <v>3640</v>
      </c>
    </row>
    <row r="1859" spans="1:2" x14ac:dyDescent="0.25">
      <c r="A1859" s="90" t="s">
        <v>6325</v>
      </c>
      <c r="B1859" t="s">
        <v>6326</v>
      </c>
    </row>
    <row r="1860" spans="1:2" x14ac:dyDescent="0.25">
      <c r="A1860" s="90" t="s">
        <v>3653</v>
      </c>
      <c r="B1860" t="s">
        <v>3654</v>
      </c>
    </row>
    <row r="1861" spans="1:2" x14ac:dyDescent="0.25">
      <c r="A1861" s="90" t="s">
        <v>3655</v>
      </c>
      <c r="B1861" t="s">
        <v>3656</v>
      </c>
    </row>
    <row r="1862" spans="1:2" x14ac:dyDescent="0.25">
      <c r="A1862" s="90" t="s">
        <v>3657</v>
      </c>
      <c r="B1862" t="s">
        <v>3658</v>
      </c>
    </row>
    <row r="1863" spans="1:2" x14ac:dyDescent="0.25">
      <c r="A1863" s="90" t="s">
        <v>3665</v>
      </c>
      <c r="B1863" t="s">
        <v>3666</v>
      </c>
    </row>
    <row r="1864" spans="1:2" x14ac:dyDescent="0.25">
      <c r="A1864" s="90" t="s">
        <v>3661</v>
      </c>
      <c r="B1864" t="s">
        <v>3662</v>
      </c>
    </row>
    <row r="1865" spans="1:2" x14ac:dyDescent="0.25">
      <c r="A1865" s="90" t="s">
        <v>3663</v>
      </c>
      <c r="B1865" t="s">
        <v>3664</v>
      </c>
    </row>
    <row r="1866" spans="1:2" x14ac:dyDescent="0.25">
      <c r="A1866" s="90" t="s">
        <v>3667</v>
      </c>
      <c r="B1866" t="s">
        <v>3668</v>
      </c>
    </row>
    <row r="1867" spans="1:2" x14ac:dyDescent="0.25">
      <c r="A1867" s="90" t="s">
        <v>332</v>
      </c>
      <c r="B1867" t="s">
        <v>333</v>
      </c>
    </row>
    <row r="1868" spans="1:2" x14ac:dyDescent="0.25">
      <c r="A1868" s="90" t="s">
        <v>3669</v>
      </c>
      <c r="B1868" t="s">
        <v>3670</v>
      </c>
    </row>
    <row r="1869" spans="1:2" x14ac:dyDescent="0.25">
      <c r="A1869" s="90" t="s">
        <v>3671</v>
      </c>
      <c r="B1869" t="s">
        <v>3672</v>
      </c>
    </row>
    <row r="1870" spans="1:2" x14ac:dyDescent="0.25">
      <c r="A1870" s="90" t="s">
        <v>3673</v>
      </c>
      <c r="B1870" t="s">
        <v>3674</v>
      </c>
    </row>
    <row r="1871" spans="1:2" x14ac:dyDescent="0.25">
      <c r="A1871" s="90" t="s">
        <v>3675</v>
      </c>
      <c r="B1871" t="s">
        <v>3676</v>
      </c>
    </row>
    <row r="1872" spans="1:2" x14ac:dyDescent="0.25">
      <c r="A1872" s="90" t="s">
        <v>3677</v>
      </c>
      <c r="B1872" t="s">
        <v>3678</v>
      </c>
    </row>
    <row r="1873" spans="1:2" x14ac:dyDescent="0.25">
      <c r="A1873" s="90" t="s">
        <v>3679</v>
      </c>
      <c r="B1873" t="s">
        <v>3680</v>
      </c>
    </row>
    <row r="1874" spans="1:2" x14ac:dyDescent="0.25">
      <c r="A1874" s="90" t="s">
        <v>3681</v>
      </c>
      <c r="B1874" t="s">
        <v>3682</v>
      </c>
    </row>
    <row r="1875" spans="1:2" x14ac:dyDescent="0.25">
      <c r="A1875" s="90" t="s">
        <v>3684</v>
      </c>
      <c r="B1875" t="s">
        <v>335</v>
      </c>
    </row>
    <row r="1876" spans="1:2" x14ac:dyDescent="0.25">
      <c r="A1876" s="90" t="s">
        <v>3686</v>
      </c>
      <c r="B1876" t="s">
        <v>3687</v>
      </c>
    </row>
    <row r="1877" spans="1:2" x14ac:dyDescent="0.25">
      <c r="A1877" s="90" t="s">
        <v>3688</v>
      </c>
      <c r="B1877" t="s">
        <v>3689</v>
      </c>
    </row>
    <row r="1878" spans="1:2" x14ac:dyDescent="0.25">
      <c r="A1878" s="90" t="s">
        <v>3690</v>
      </c>
      <c r="B1878" t="s">
        <v>3691</v>
      </c>
    </row>
    <row r="1879" spans="1:2" x14ac:dyDescent="0.25">
      <c r="A1879" s="90" t="s">
        <v>3692</v>
      </c>
      <c r="B1879" t="s">
        <v>3693</v>
      </c>
    </row>
    <row r="1880" spans="1:2" x14ac:dyDescent="0.25">
      <c r="A1880" s="90" t="s">
        <v>3694</v>
      </c>
      <c r="B1880" t="s">
        <v>3695</v>
      </c>
    </row>
    <row r="1881" spans="1:2" x14ac:dyDescent="0.25">
      <c r="A1881" s="90" t="s">
        <v>3696</v>
      </c>
      <c r="B1881" t="s">
        <v>3697</v>
      </c>
    </row>
    <row r="1882" spans="1:2" x14ac:dyDescent="0.25">
      <c r="A1882" t="s">
        <v>14672</v>
      </c>
      <c r="B1882" t="s">
        <v>3307</v>
      </c>
    </row>
    <row r="1883" spans="1:2" x14ac:dyDescent="0.25">
      <c r="A1883" s="90" t="s">
        <v>3698</v>
      </c>
      <c r="B1883" t="s">
        <v>3699</v>
      </c>
    </row>
    <row r="1884" spans="1:2" x14ac:dyDescent="0.25">
      <c r="A1884" s="90" t="s">
        <v>3700</v>
      </c>
      <c r="B1884" t="s">
        <v>3701</v>
      </c>
    </row>
    <row r="1885" spans="1:2" x14ac:dyDescent="0.25">
      <c r="A1885" s="90" t="s">
        <v>3702</v>
      </c>
      <c r="B1885" t="s">
        <v>3703</v>
      </c>
    </row>
    <row r="1886" spans="1:2" x14ac:dyDescent="0.25">
      <c r="A1886" t="s">
        <v>14671</v>
      </c>
      <c r="B1886" t="s">
        <v>3307</v>
      </c>
    </row>
    <row r="1887" spans="1:2" x14ac:dyDescent="0.25">
      <c r="A1887" t="s">
        <v>14777</v>
      </c>
      <c r="B1887" t="s">
        <v>14778</v>
      </c>
    </row>
    <row r="1888" spans="1:2" x14ac:dyDescent="0.25">
      <c r="A1888" t="s">
        <v>14779</v>
      </c>
      <c r="B1888" t="s">
        <v>14780</v>
      </c>
    </row>
    <row r="1889" spans="1:2" x14ac:dyDescent="0.25">
      <c r="A1889" t="s">
        <v>14657</v>
      </c>
      <c r="B1889" t="s">
        <v>15908</v>
      </c>
    </row>
    <row r="1890" spans="1:2" x14ac:dyDescent="0.25">
      <c r="A1890" s="90" t="s">
        <v>3351</v>
      </c>
      <c r="B1890" t="s">
        <v>3349</v>
      </c>
    </row>
    <row r="1891" spans="1:2" x14ac:dyDescent="0.25">
      <c r="A1891" s="90" t="s">
        <v>6670</v>
      </c>
      <c r="B1891" t="s">
        <v>6671</v>
      </c>
    </row>
    <row r="1892" spans="1:2" x14ac:dyDescent="0.25">
      <c r="A1892" s="90" t="s">
        <v>6672</v>
      </c>
      <c r="B1892" t="s">
        <v>6673</v>
      </c>
    </row>
    <row r="1893" spans="1:2" x14ac:dyDescent="0.25">
      <c r="A1893" s="90" t="s">
        <v>3685</v>
      </c>
      <c r="B1893" t="s">
        <v>335</v>
      </c>
    </row>
    <row r="1894" spans="1:2" x14ac:dyDescent="0.25">
      <c r="A1894" s="90" t="s">
        <v>3321</v>
      </c>
      <c r="B1894" t="s">
        <v>3316</v>
      </c>
    </row>
    <row r="1895" spans="1:2" x14ac:dyDescent="0.25">
      <c r="A1895" s="90" t="s">
        <v>3704</v>
      </c>
      <c r="B1895" t="s">
        <v>23430</v>
      </c>
    </row>
    <row r="1896" spans="1:2" x14ac:dyDescent="0.25">
      <c r="A1896" s="90" t="s">
        <v>3705</v>
      </c>
      <c r="B1896" t="s">
        <v>3706</v>
      </c>
    </row>
    <row r="1897" spans="1:2" x14ac:dyDescent="0.25">
      <c r="A1897" s="90" t="s">
        <v>6674</v>
      </c>
      <c r="B1897" t="s">
        <v>6671</v>
      </c>
    </row>
    <row r="1898" spans="1:2" x14ac:dyDescent="0.25">
      <c r="A1898" s="90" t="s">
        <v>3707</v>
      </c>
      <c r="B1898" t="s">
        <v>3708</v>
      </c>
    </row>
    <row r="1899" spans="1:2" x14ac:dyDescent="0.25">
      <c r="A1899" s="90" t="s">
        <v>6675</v>
      </c>
      <c r="B1899" t="s">
        <v>6673</v>
      </c>
    </row>
    <row r="1900" spans="1:2" x14ac:dyDescent="0.25">
      <c r="A1900" t="s">
        <v>14781</v>
      </c>
      <c r="B1900" t="s">
        <v>14782</v>
      </c>
    </row>
    <row r="1901" spans="1:2" x14ac:dyDescent="0.25">
      <c r="A1901" t="s">
        <v>14783</v>
      </c>
      <c r="B1901" t="s">
        <v>14784</v>
      </c>
    </row>
    <row r="1902" spans="1:2" x14ac:dyDescent="0.25">
      <c r="A1902" s="90" t="s">
        <v>3571</v>
      </c>
      <c r="B1902" t="s">
        <v>3572</v>
      </c>
    </row>
    <row r="1903" spans="1:2" x14ac:dyDescent="0.25">
      <c r="A1903" s="90" t="s">
        <v>8978</v>
      </c>
      <c r="B1903" t="s">
        <v>8979</v>
      </c>
    </row>
    <row r="1904" spans="1:2" x14ac:dyDescent="0.25">
      <c r="A1904" s="90" t="s">
        <v>8980</v>
      </c>
      <c r="B1904" t="s">
        <v>8981</v>
      </c>
    </row>
    <row r="1905" spans="1:2" x14ac:dyDescent="0.25">
      <c r="A1905" s="90" t="s">
        <v>8982</v>
      </c>
      <c r="B1905" t="s">
        <v>8983</v>
      </c>
    </row>
    <row r="1906" spans="1:2" x14ac:dyDescent="0.25">
      <c r="A1906" t="s">
        <v>1034</v>
      </c>
      <c r="B1906" t="s">
        <v>1035</v>
      </c>
    </row>
    <row r="1907" spans="1:2" x14ac:dyDescent="0.25">
      <c r="A1907" s="90" t="s">
        <v>3711</v>
      </c>
      <c r="B1907" t="s">
        <v>23431</v>
      </c>
    </row>
    <row r="1908" spans="1:2" x14ac:dyDescent="0.25">
      <c r="A1908" s="90" t="s">
        <v>3712</v>
      </c>
      <c r="B1908" t="s">
        <v>3713</v>
      </c>
    </row>
    <row r="1909" spans="1:2" x14ac:dyDescent="0.25">
      <c r="A1909" s="90" t="s">
        <v>3714</v>
      </c>
      <c r="B1909" t="s">
        <v>23432</v>
      </c>
    </row>
    <row r="1910" spans="1:2" x14ac:dyDescent="0.25">
      <c r="A1910" s="90" t="s">
        <v>3717</v>
      </c>
      <c r="B1910" t="s">
        <v>3718</v>
      </c>
    </row>
    <row r="1911" spans="1:2" x14ac:dyDescent="0.25">
      <c r="A1911" s="90" t="s">
        <v>3719</v>
      </c>
      <c r="B1911" t="s">
        <v>23433</v>
      </c>
    </row>
    <row r="1912" spans="1:2" x14ac:dyDescent="0.25">
      <c r="A1912" s="90" t="s">
        <v>3720</v>
      </c>
      <c r="B1912" t="s">
        <v>3721</v>
      </c>
    </row>
    <row r="1913" spans="1:2" x14ac:dyDescent="0.25">
      <c r="A1913" s="90" t="s">
        <v>3722</v>
      </c>
      <c r="B1913" t="s">
        <v>3723</v>
      </c>
    </row>
    <row r="1914" spans="1:2" x14ac:dyDescent="0.25">
      <c r="A1914" s="90" t="s">
        <v>3724</v>
      </c>
      <c r="B1914" t="s">
        <v>3725</v>
      </c>
    </row>
    <row r="1915" spans="1:2" x14ac:dyDescent="0.25">
      <c r="A1915" s="90" t="s">
        <v>3726</v>
      </c>
      <c r="B1915" t="s">
        <v>23434</v>
      </c>
    </row>
    <row r="1916" spans="1:2" x14ac:dyDescent="0.25">
      <c r="A1916" s="90" t="s">
        <v>3727</v>
      </c>
      <c r="B1916" t="s">
        <v>3728</v>
      </c>
    </row>
    <row r="1917" spans="1:2" x14ac:dyDescent="0.25">
      <c r="A1917" s="90" t="s">
        <v>3729</v>
      </c>
      <c r="B1917" t="s">
        <v>23435</v>
      </c>
    </row>
    <row r="1918" spans="1:2" x14ac:dyDescent="0.25">
      <c r="A1918" s="90" t="s">
        <v>3730</v>
      </c>
      <c r="B1918" t="s">
        <v>3731</v>
      </c>
    </row>
    <row r="1919" spans="1:2" x14ac:dyDescent="0.25">
      <c r="A1919" s="90" t="s">
        <v>3732</v>
      </c>
      <c r="B1919" t="s">
        <v>3733</v>
      </c>
    </row>
    <row r="1920" spans="1:2" x14ac:dyDescent="0.25">
      <c r="A1920" s="90" t="s">
        <v>3911</v>
      </c>
      <c r="B1920" t="s">
        <v>1394</v>
      </c>
    </row>
    <row r="1921" spans="1:2" x14ac:dyDescent="0.25">
      <c r="A1921" s="90" t="s">
        <v>3734</v>
      </c>
      <c r="B1921" t="s">
        <v>23436</v>
      </c>
    </row>
    <row r="1922" spans="1:2" x14ac:dyDescent="0.25">
      <c r="A1922" s="90" t="s">
        <v>3737</v>
      </c>
      <c r="B1922" t="s">
        <v>3738</v>
      </c>
    </row>
    <row r="1923" spans="1:2" x14ac:dyDescent="0.25">
      <c r="A1923" s="90" t="s">
        <v>3739</v>
      </c>
      <c r="B1923" t="s">
        <v>3740</v>
      </c>
    </row>
    <row r="1924" spans="1:2" x14ac:dyDescent="0.25">
      <c r="A1924" s="90" t="s">
        <v>3741</v>
      </c>
      <c r="B1924" t="s">
        <v>3742</v>
      </c>
    </row>
    <row r="1925" spans="1:2" x14ac:dyDescent="0.25">
      <c r="A1925" s="90" t="s">
        <v>3743</v>
      </c>
      <c r="B1925" t="s">
        <v>3744</v>
      </c>
    </row>
    <row r="1926" spans="1:2" x14ac:dyDescent="0.25">
      <c r="A1926" s="90" t="s">
        <v>3745</v>
      </c>
      <c r="B1926" t="s">
        <v>23437</v>
      </c>
    </row>
    <row r="1927" spans="1:2" x14ac:dyDescent="0.25">
      <c r="A1927" s="90" t="s">
        <v>1138</v>
      </c>
      <c r="B1927" t="s">
        <v>1139</v>
      </c>
    </row>
    <row r="1928" spans="1:2" x14ac:dyDescent="0.25">
      <c r="A1928" s="90" t="s">
        <v>3748</v>
      </c>
      <c r="B1928" t="s">
        <v>3749</v>
      </c>
    </row>
    <row r="1929" spans="1:2" x14ac:dyDescent="0.25">
      <c r="A1929" s="90" t="s">
        <v>3750</v>
      </c>
      <c r="B1929" t="s">
        <v>3751</v>
      </c>
    </row>
    <row r="1930" spans="1:2" x14ac:dyDescent="0.25">
      <c r="A1930" s="90" t="s">
        <v>3752</v>
      </c>
      <c r="B1930" t="s">
        <v>3753</v>
      </c>
    </row>
    <row r="1931" spans="1:2" x14ac:dyDescent="0.25">
      <c r="A1931" s="90" t="s">
        <v>3754</v>
      </c>
      <c r="B1931" t="s">
        <v>3755</v>
      </c>
    </row>
    <row r="1932" spans="1:2" x14ac:dyDescent="0.25">
      <c r="A1932" s="90" t="s">
        <v>3756</v>
      </c>
      <c r="B1932" t="s">
        <v>3757</v>
      </c>
    </row>
    <row r="1933" spans="1:2" x14ac:dyDescent="0.25">
      <c r="A1933" s="90" t="s">
        <v>3758</v>
      </c>
      <c r="B1933" t="s">
        <v>3759</v>
      </c>
    </row>
    <row r="1934" spans="1:2" x14ac:dyDescent="0.25">
      <c r="A1934" s="90" t="s">
        <v>3760</v>
      </c>
      <c r="B1934" t="s">
        <v>3761</v>
      </c>
    </row>
    <row r="1935" spans="1:2" x14ac:dyDescent="0.25">
      <c r="A1935" s="90" t="s">
        <v>3762</v>
      </c>
      <c r="B1935" t="s">
        <v>3763</v>
      </c>
    </row>
    <row r="1936" spans="1:2" x14ac:dyDescent="0.25">
      <c r="A1936" s="90" t="s">
        <v>3764</v>
      </c>
      <c r="B1936" t="s">
        <v>3765</v>
      </c>
    </row>
    <row r="1937" spans="1:2" x14ac:dyDescent="0.25">
      <c r="A1937" s="90" t="s">
        <v>3766</v>
      </c>
      <c r="B1937" t="s">
        <v>3767</v>
      </c>
    </row>
    <row r="1938" spans="1:2" x14ac:dyDescent="0.25">
      <c r="A1938" s="90" t="s">
        <v>3768</v>
      </c>
      <c r="B1938" t="s">
        <v>3769</v>
      </c>
    </row>
    <row r="1939" spans="1:2" x14ac:dyDescent="0.25">
      <c r="A1939" s="90" t="s">
        <v>3770</v>
      </c>
      <c r="B1939" t="s">
        <v>3771</v>
      </c>
    </row>
    <row r="1940" spans="1:2" x14ac:dyDescent="0.25">
      <c r="A1940" s="90" t="s">
        <v>3772</v>
      </c>
      <c r="B1940" t="s">
        <v>3773</v>
      </c>
    </row>
    <row r="1941" spans="1:2" x14ac:dyDescent="0.25">
      <c r="A1941" s="90" t="s">
        <v>3774</v>
      </c>
      <c r="B1941" t="s">
        <v>3775</v>
      </c>
    </row>
    <row r="1942" spans="1:2" x14ac:dyDescent="0.25">
      <c r="A1942" s="90" t="s">
        <v>3776</v>
      </c>
      <c r="B1942" t="s">
        <v>3777</v>
      </c>
    </row>
    <row r="1943" spans="1:2" x14ac:dyDescent="0.25">
      <c r="A1943" s="90" t="s">
        <v>1146</v>
      </c>
      <c r="B1943" t="s">
        <v>1147</v>
      </c>
    </row>
    <row r="1944" spans="1:2" x14ac:dyDescent="0.25">
      <c r="A1944" s="90" t="s">
        <v>3735</v>
      </c>
      <c r="B1944" t="s">
        <v>3736</v>
      </c>
    </row>
    <row r="1945" spans="1:2" x14ac:dyDescent="0.25">
      <c r="A1945" s="90" t="s">
        <v>3778</v>
      </c>
      <c r="B1945" t="s">
        <v>3779</v>
      </c>
    </row>
    <row r="1946" spans="1:2" x14ac:dyDescent="0.25">
      <c r="A1946" s="90" t="s">
        <v>3780</v>
      </c>
      <c r="B1946" t="s">
        <v>3781</v>
      </c>
    </row>
    <row r="1947" spans="1:2" x14ac:dyDescent="0.25">
      <c r="A1947" s="90" t="s">
        <v>3782</v>
      </c>
      <c r="B1947" t="s">
        <v>3783</v>
      </c>
    </row>
    <row r="1948" spans="1:2" x14ac:dyDescent="0.25">
      <c r="A1948" s="90" t="s">
        <v>3784</v>
      </c>
      <c r="B1948" t="s">
        <v>3785</v>
      </c>
    </row>
    <row r="1949" spans="1:2" x14ac:dyDescent="0.25">
      <c r="A1949" s="90" t="s">
        <v>3786</v>
      </c>
      <c r="B1949" t="s">
        <v>3787</v>
      </c>
    </row>
    <row r="1950" spans="1:2" x14ac:dyDescent="0.25">
      <c r="A1950" s="90" t="s">
        <v>3788</v>
      </c>
      <c r="B1950" t="s">
        <v>3789</v>
      </c>
    </row>
    <row r="1951" spans="1:2" x14ac:dyDescent="0.25">
      <c r="A1951" s="90" t="s">
        <v>3790</v>
      </c>
      <c r="B1951" t="s">
        <v>3791</v>
      </c>
    </row>
    <row r="1952" spans="1:2" x14ac:dyDescent="0.25">
      <c r="A1952" s="90" t="s">
        <v>3792</v>
      </c>
      <c r="B1952" t="s">
        <v>3793</v>
      </c>
    </row>
    <row r="1953" spans="1:2" x14ac:dyDescent="0.25">
      <c r="A1953" s="90" t="s">
        <v>3794</v>
      </c>
      <c r="B1953" t="s">
        <v>3795</v>
      </c>
    </row>
    <row r="1954" spans="1:2" x14ac:dyDescent="0.25">
      <c r="A1954" s="90" t="s">
        <v>7775</v>
      </c>
      <c r="B1954" t="s">
        <v>7776</v>
      </c>
    </row>
    <row r="1955" spans="1:2" x14ac:dyDescent="0.25">
      <c r="A1955" s="90" t="s">
        <v>7777</v>
      </c>
      <c r="B1955" t="s">
        <v>7778</v>
      </c>
    </row>
    <row r="1956" spans="1:2" x14ac:dyDescent="0.25">
      <c r="A1956" s="90" t="s">
        <v>7779</v>
      </c>
      <c r="B1956" t="s">
        <v>7780</v>
      </c>
    </row>
    <row r="1957" spans="1:2" x14ac:dyDescent="0.25">
      <c r="A1957" s="90" t="s">
        <v>7781</v>
      </c>
      <c r="B1957" t="s">
        <v>7782</v>
      </c>
    </row>
    <row r="1958" spans="1:2" x14ac:dyDescent="0.25">
      <c r="A1958" s="90" t="s">
        <v>3796</v>
      </c>
      <c r="B1958" t="s">
        <v>3797</v>
      </c>
    </row>
    <row r="1959" spans="1:2" x14ac:dyDescent="0.25">
      <c r="A1959" s="90" t="s">
        <v>3798</v>
      </c>
      <c r="B1959" t="s">
        <v>3799</v>
      </c>
    </row>
    <row r="1960" spans="1:2" x14ac:dyDescent="0.25">
      <c r="A1960" s="90" t="s">
        <v>3800</v>
      </c>
      <c r="B1960" t="s">
        <v>3801</v>
      </c>
    </row>
    <row r="1961" spans="1:2" x14ac:dyDescent="0.25">
      <c r="A1961" s="90" t="s">
        <v>3802</v>
      </c>
      <c r="B1961" t="s">
        <v>3803</v>
      </c>
    </row>
    <row r="1962" spans="1:2" x14ac:dyDescent="0.25">
      <c r="A1962" s="90" t="s">
        <v>3804</v>
      </c>
      <c r="B1962" t="s">
        <v>3805</v>
      </c>
    </row>
    <row r="1963" spans="1:2" x14ac:dyDescent="0.25">
      <c r="A1963" s="90" t="s">
        <v>3806</v>
      </c>
      <c r="B1963" t="s">
        <v>3807</v>
      </c>
    </row>
    <row r="1964" spans="1:2" x14ac:dyDescent="0.25">
      <c r="A1964" s="90" t="s">
        <v>3808</v>
      </c>
      <c r="B1964" t="s">
        <v>3809</v>
      </c>
    </row>
    <row r="1965" spans="1:2" x14ac:dyDescent="0.25">
      <c r="A1965" s="90" t="s">
        <v>3810</v>
      </c>
      <c r="B1965" t="s">
        <v>3811</v>
      </c>
    </row>
    <row r="1966" spans="1:2" x14ac:dyDescent="0.25">
      <c r="A1966" s="90" t="s">
        <v>3812</v>
      </c>
      <c r="B1966" t="s">
        <v>3813</v>
      </c>
    </row>
    <row r="1967" spans="1:2" x14ac:dyDescent="0.25">
      <c r="A1967" s="90" t="s">
        <v>3814</v>
      </c>
      <c r="B1967" t="s">
        <v>3815</v>
      </c>
    </row>
    <row r="1968" spans="1:2" x14ac:dyDescent="0.25">
      <c r="A1968" s="90" t="s">
        <v>3816</v>
      </c>
      <c r="B1968" t="s">
        <v>3817</v>
      </c>
    </row>
    <row r="1969" spans="1:2" x14ac:dyDescent="0.25">
      <c r="A1969" s="90" t="s">
        <v>3818</v>
      </c>
      <c r="B1969" t="s">
        <v>3819</v>
      </c>
    </row>
    <row r="1970" spans="1:2" x14ac:dyDescent="0.25">
      <c r="A1970" s="90" t="s">
        <v>3820</v>
      </c>
      <c r="B1970" t="s">
        <v>3821</v>
      </c>
    </row>
    <row r="1971" spans="1:2" x14ac:dyDescent="0.25">
      <c r="A1971" s="90" t="s">
        <v>3822</v>
      </c>
      <c r="B1971" t="s">
        <v>3823</v>
      </c>
    </row>
    <row r="1972" spans="1:2" x14ac:dyDescent="0.25">
      <c r="A1972" s="90" t="s">
        <v>3824</v>
      </c>
      <c r="B1972" t="s">
        <v>3825</v>
      </c>
    </row>
    <row r="1973" spans="1:2" x14ac:dyDescent="0.25">
      <c r="A1973" s="90" t="s">
        <v>3826</v>
      </c>
      <c r="B1973" t="s">
        <v>3827</v>
      </c>
    </row>
    <row r="1974" spans="1:2" x14ac:dyDescent="0.25">
      <c r="A1974" s="90" t="s">
        <v>3828</v>
      </c>
      <c r="B1974" t="s">
        <v>23438</v>
      </c>
    </row>
    <row r="1975" spans="1:2" x14ac:dyDescent="0.25">
      <c r="A1975" s="90" t="s">
        <v>3829</v>
      </c>
      <c r="B1975" t="s">
        <v>23439</v>
      </c>
    </row>
    <row r="1976" spans="1:2" x14ac:dyDescent="0.25">
      <c r="A1976" s="90" t="s">
        <v>3830</v>
      </c>
      <c r="B1976" t="s">
        <v>3831</v>
      </c>
    </row>
    <row r="1977" spans="1:2" x14ac:dyDescent="0.25">
      <c r="A1977" s="90" t="s">
        <v>3832</v>
      </c>
      <c r="B1977" t="s">
        <v>3833</v>
      </c>
    </row>
    <row r="1978" spans="1:2" x14ac:dyDescent="0.25">
      <c r="A1978" s="90" t="s">
        <v>3834</v>
      </c>
      <c r="B1978" t="s">
        <v>23440</v>
      </c>
    </row>
    <row r="1979" spans="1:2" x14ac:dyDescent="0.25">
      <c r="A1979" s="90" t="s">
        <v>3835</v>
      </c>
      <c r="B1979" t="s">
        <v>3836</v>
      </c>
    </row>
    <row r="1980" spans="1:2" x14ac:dyDescent="0.25">
      <c r="A1980" s="90" t="s">
        <v>3837</v>
      </c>
      <c r="B1980" t="s">
        <v>3838</v>
      </c>
    </row>
    <row r="1981" spans="1:2" x14ac:dyDescent="0.25">
      <c r="A1981" s="90" t="s">
        <v>3839</v>
      </c>
      <c r="B1981" t="s">
        <v>3840</v>
      </c>
    </row>
    <row r="1982" spans="1:2" x14ac:dyDescent="0.25">
      <c r="A1982" s="90" t="s">
        <v>3841</v>
      </c>
      <c r="B1982" t="s">
        <v>3842</v>
      </c>
    </row>
    <row r="1983" spans="1:2" x14ac:dyDescent="0.25">
      <c r="A1983" s="90" t="s">
        <v>3843</v>
      </c>
      <c r="B1983" t="s">
        <v>3844</v>
      </c>
    </row>
    <row r="1984" spans="1:2" x14ac:dyDescent="0.25">
      <c r="A1984" s="90" t="s">
        <v>3845</v>
      </c>
      <c r="B1984" t="s">
        <v>3846</v>
      </c>
    </row>
    <row r="1985" spans="1:2" x14ac:dyDescent="0.25">
      <c r="A1985" s="90" t="s">
        <v>7783</v>
      </c>
      <c r="B1985" t="s">
        <v>7784</v>
      </c>
    </row>
    <row r="1986" spans="1:2" x14ac:dyDescent="0.25">
      <c r="A1986" s="90" t="s">
        <v>3847</v>
      </c>
      <c r="B1986" t="s">
        <v>3848</v>
      </c>
    </row>
    <row r="1987" spans="1:2" x14ac:dyDescent="0.25">
      <c r="A1987" s="90" t="s">
        <v>3849</v>
      </c>
      <c r="B1987" t="s">
        <v>3850</v>
      </c>
    </row>
    <row r="1988" spans="1:2" x14ac:dyDescent="0.25">
      <c r="A1988" s="90" t="s">
        <v>3851</v>
      </c>
      <c r="B1988" t="s">
        <v>3852</v>
      </c>
    </row>
    <row r="1989" spans="1:2" x14ac:dyDescent="0.25">
      <c r="A1989" s="90" t="s">
        <v>3853</v>
      </c>
      <c r="B1989" t="s">
        <v>3854</v>
      </c>
    </row>
    <row r="1990" spans="1:2" x14ac:dyDescent="0.25">
      <c r="A1990" s="90" t="s">
        <v>3855</v>
      </c>
      <c r="B1990" t="s">
        <v>3856</v>
      </c>
    </row>
    <row r="1991" spans="1:2" x14ac:dyDescent="0.25">
      <c r="A1991" s="90" t="s">
        <v>3857</v>
      </c>
      <c r="B1991" t="s">
        <v>3858</v>
      </c>
    </row>
    <row r="1992" spans="1:2" x14ac:dyDescent="0.25">
      <c r="A1992" s="90" t="s">
        <v>3859</v>
      </c>
      <c r="B1992" t="s">
        <v>3860</v>
      </c>
    </row>
    <row r="1993" spans="1:2" x14ac:dyDescent="0.25">
      <c r="A1993" s="90" t="s">
        <v>3861</v>
      </c>
      <c r="B1993" t="s">
        <v>3862</v>
      </c>
    </row>
    <row r="1994" spans="1:2" x14ac:dyDescent="0.25">
      <c r="A1994" s="90" t="s">
        <v>3863</v>
      </c>
      <c r="B1994" t="s">
        <v>3738</v>
      </c>
    </row>
    <row r="1995" spans="1:2" x14ac:dyDescent="0.25">
      <c r="A1995" t="s">
        <v>14785</v>
      </c>
      <c r="B1995" t="s">
        <v>14786</v>
      </c>
    </row>
    <row r="1996" spans="1:2" x14ac:dyDescent="0.25">
      <c r="A1996" t="s">
        <v>14787</v>
      </c>
      <c r="B1996" t="s">
        <v>14788</v>
      </c>
    </row>
    <row r="1997" spans="1:2" x14ac:dyDescent="0.25">
      <c r="A1997" s="90" t="s">
        <v>3876</v>
      </c>
      <c r="B1997" t="s">
        <v>3877</v>
      </c>
    </row>
    <row r="1998" spans="1:2" x14ac:dyDescent="0.25">
      <c r="A1998" s="90" t="s">
        <v>6676</v>
      </c>
      <c r="B1998" t="s">
        <v>6677</v>
      </c>
    </row>
    <row r="1999" spans="1:2" x14ac:dyDescent="0.25">
      <c r="A1999" s="90" t="s">
        <v>6678</v>
      </c>
      <c r="B1999" t="s">
        <v>6679</v>
      </c>
    </row>
    <row r="2000" spans="1:2" x14ac:dyDescent="0.25">
      <c r="A2000" s="90" t="s">
        <v>6680</v>
      </c>
      <c r="B2000" t="s">
        <v>6681</v>
      </c>
    </row>
    <row r="2001" spans="1:2" x14ac:dyDescent="0.25">
      <c r="A2001" s="90" t="s">
        <v>6682</v>
      </c>
      <c r="B2001" t="s">
        <v>6683</v>
      </c>
    </row>
    <row r="2002" spans="1:2" x14ac:dyDescent="0.25">
      <c r="A2002" s="90" t="s">
        <v>6684</v>
      </c>
      <c r="B2002" t="s">
        <v>6685</v>
      </c>
    </row>
    <row r="2003" spans="1:2" x14ac:dyDescent="0.25">
      <c r="A2003" s="90" t="s">
        <v>6686</v>
      </c>
      <c r="B2003" t="s">
        <v>6687</v>
      </c>
    </row>
    <row r="2004" spans="1:2" x14ac:dyDescent="0.25">
      <c r="A2004" s="90" t="s">
        <v>3866</v>
      </c>
      <c r="B2004" t="s">
        <v>3865</v>
      </c>
    </row>
    <row r="2005" spans="1:2" x14ac:dyDescent="0.25">
      <c r="A2005" s="90" t="s">
        <v>3869</v>
      </c>
      <c r="B2005" t="s">
        <v>3870</v>
      </c>
    </row>
    <row r="2006" spans="1:2" x14ac:dyDescent="0.25">
      <c r="A2006" s="90" t="s">
        <v>3871</v>
      </c>
      <c r="B2006" t="s">
        <v>3872</v>
      </c>
    </row>
    <row r="2007" spans="1:2" x14ac:dyDescent="0.25">
      <c r="A2007" s="90" t="s">
        <v>6688</v>
      </c>
      <c r="B2007" t="s">
        <v>6689</v>
      </c>
    </row>
    <row r="2008" spans="1:2" x14ac:dyDescent="0.25">
      <c r="A2008" s="90" t="s">
        <v>6690</v>
      </c>
      <c r="B2008" t="s">
        <v>6691</v>
      </c>
    </row>
    <row r="2009" spans="1:2" x14ac:dyDescent="0.25">
      <c r="A2009" s="90" t="s">
        <v>3715</v>
      </c>
      <c r="B2009" t="s">
        <v>3716</v>
      </c>
    </row>
    <row r="2010" spans="1:2" x14ac:dyDescent="0.25">
      <c r="A2010" s="90" t="s">
        <v>3873</v>
      </c>
      <c r="B2010" t="s">
        <v>23441</v>
      </c>
    </row>
    <row r="2011" spans="1:2" x14ac:dyDescent="0.25">
      <c r="A2011" s="90" t="s">
        <v>3874</v>
      </c>
      <c r="B2011" t="s">
        <v>3875</v>
      </c>
    </row>
    <row r="2012" spans="1:2" x14ac:dyDescent="0.25">
      <c r="A2012" s="90" t="s">
        <v>3746</v>
      </c>
      <c r="B2012" t="s">
        <v>3747</v>
      </c>
    </row>
    <row r="2013" spans="1:2" x14ac:dyDescent="0.25">
      <c r="A2013" s="90" t="s">
        <v>3878</v>
      </c>
      <c r="B2013" t="s">
        <v>3877</v>
      </c>
    </row>
    <row r="2014" spans="1:2" x14ac:dyDescent="0.25">
      <c r="A2014" s="90" t="s">
        <v>6692</v>
      </c>
      <c r="B2014" t="s">
        <v>6693</v>
      </c>
    </row>
    <row r="2015" spans="1:2" x14ac:dyDescent="0.25">
      <c r="A2015" s="90" t="s">
        <v>6694</v>
      </c>
      <c r="B2015" t="s">
        <v>6695</v>
      </c>
    </row>
    <row r="2016" spans="1:2" x14ac:dyDescent="0.25">
      <c r="A2016" s="90" t="s">
        <v>3880</v>
      </c>
      <c r="B2016" t="s">
        <v>2468</v>
      </c>
    </row>
    <row r="2017" spans="1:2" x14ac:dyDescent="0.25">
      <c r="A2017" s="90" t="s">
        <v>6696</v>
      </c>
      <c r="B2017" t="s">
        <v>6697</v>
      </c>
    </row>
    <row r="2018" spans="1:2" x14ac:dyDescent="0.25">
      <c r="A2018" s="90" t="s">
        <v>6698</v>
      </c>
      <c r="B2018" t="s">
        <v>6699</v>
      </c>
    </row>
    <row r="2019" spans="1:2" x14ac:dyDescent="0.25">
      <c r="A2019" s="90" t="s">
        <v>3881</v>
      </c>
      <c r="B2019" t="s">
        <v>3882</v>
      </c>
    </row>
    <row r="2020" spans="1:2" x14ac:dyDescent="0.25">
      <c r="A2020" s="90" t="s">
        <v>6700</v>
      </c>
      <c r="B2020" t="s">
        <v>6701</v>
      </c>
    </row>
    <row r="2021" spans="1:2" x14ac:dyDescent="0.25">
      <c r="A2021" s="90" t="s">
        <v>3883</v>
      </c>
      <c r="B2021" t="s">
        <v>1394</v>
      </c>
    </row>
    <row r="2022" spans="1:2" x14ac:dyDescent="0.25">
      <c r="A2022" s="90" t="s">
        <v>3879</v>
      </c>
      <c r="B2022" t="s">
        <v>3877</v>
      </c>
    </row>
    <row r="2023" spans="1:2" x14ac:dyDescent="0.25">
      <c r="A2023" s="90" t="s">
        <v>6702</v>
      </c>
      <c r="B2023" t="s">
        <v>6703</v>
      </c>
    </row>
    <row r="2024" spans="1:2" x14ac:dyDescent="0.25">
      <c r="A2024" s="90" t="s">
        <v>6704</v>
      </c>
      <c r="B2024" t="s">
        <v>6705</v>
      </c>
    </row>
    <row r="2025" spans="1:2" x14ac:dyDescent="0.25">
      <c r="A2025" s="90" t="s">
        <v>6706</v>
      </c>
      <c r="B2025" t="s">
        <v>6683</v>
      </c>
    </row>
    <row r="2026" spans="1:2" x14ac:dyDescent="0.25">
      <c r="A2026" s="90" t="s">
        <v>6707</v>
      </c>
      <c r="B2026" t="s">
        <v>6708</v>
      </c>
    </row>
    <row r="2027" spans="1:2" x14ac:dyDescent="0.25">
      <c r="A2027" s="90" t="s">
        <v>6709</v>
      </c>
      <c r="B2027" t="s">
        <v>6710</v>
      </c>
    </row>
    <row r="2028" spans="1:2" x14ac:dyDescent="0.25">
      <c r="A2028" s="90" t="s">
        <v>3884</v>
      </c>
      <c r="B2028" t="s">
        <v>3885</v>
      </c>
    </row>
    <row r="2029" spans="1:2" x14ac:dyDescent="0.25">
      <c r="A2029" s="90" t="s">
        <v>3886</v>
      </c>
      <c r="B2029" t="s">
        <v>23442</v>
      </c>
    </row>
    <row r="2030" spans="1:2" x14ac:dyDescent="0.25">
      <c r="A2030" s="90" t="s">
        <v>3888</v>
      </c>
      <c r="B2030" t="s">
        <v>23443</v>
      </c>
    </row>
    <row r="2031" spans="1:2" x14ac:dyDescent="0.25">
      <c r="A2031" s="90" t="s">
        <v>3912</v>
      </c>
      <c r="B2031" t="s">
        <v>3902</v>
      </c>
    </row>
    <row r="2032" spans="1:2" x14ac:dyDescent="0.25">
      <c r="A2032" s="90" t="s">
        <v>3889</v>
      </c>
      <c r="B2032" t="s">
        <v>23444</v>
      </c>
    </row>
    <row r="2033" spans="1:2" x14ac:dyDescent="0.25">
      <c r="A2033" s="90" t="s">
        <v>3890</v>
      </c>
      <c r="B2033" t="s">
        <v>1394</v>
      </c>
    </row>
    <row r="2034" spans="1:2" x14ac:dyDescent="0.25">
      <c r="A2034" s="90" t="s">
        <v>3891</v>
      </c>
      <c r="B2034" t="s">
        <v>1394</v>
      </c>
    </row>
    <row r="2035" spans="1:2" x14ac:dyDescent="0.25">
      <c r="A2035" s="90" t="s">
        <v>3892</v>
      </c>
      <c r="B2035" t="s">
        <v>23445</v>
      </c>
    </row>
    <row r="2036" spans="1:2" x14ac:dyDescent="0.25">
      <c r="A2036" s="90" t="s">
        <v>3893</v>
      </c>
      <c r="B2036" t="s">
        <v>3894</v>
      </c>
    </row>
    <row r="2037" spans="1:2" x14ac:dyDescent="0.25">
      <c r="A2037" s="90" t="s">
        <v>6711</v>
      </c>
      <c r="B2037" t="s">
        <v>6689</v>
      </c>
    </row>
    <row r="2038" spans="1:2" x14ac:dyDescent="0.25">
      <c r="A2038" s="90" t="s">
        <v>6712</v>
      </c>
      <c r="B2038" t="s">
        <v>6691</v>
      </c>
    </row>
    <row r="2039" spans="1:2" x14ac:dyDescent="0.25">
      <c r="A2039" s="90" t="s">
        <v>3895</v>
      </c>
      <c r="B2039" t="s">
        <v>23446</v>
      </c>
    </row>
    <row r="2040" spans="1:2" x14ac:dyDescent="0.25">
      <c r="A2040" s="90" t="s">
        <v>3896</v>
      </c>
      <c r="B2040" t="s">
        <v>23447</v>
      </c>
    </row>
    <row r="2041" spans="1:2" x14ac:dyDescent="0.25">
      <c r="A2041" s="90" t="s">
        <v>3897</v>
      </c>
      <c r="B2041" t="s">
        <v>3898</v>
      </c>
    </row>
    <row r="2042" spans="1:2" x14ac:dyDescent="0.25">
      <c r="A2042" s="90" t="s">
        <v>3913</v>
      </c>
      <c r="B2042" t="s">
        <v>3902</v>
      </c>
    </row>
    <row r="2043" spans="1:2" x14ac:dyDescent="0.25">
      <c r="A2043" s="90" t="s">
        <v>3937</v>
      </c>
      <c r="B2043" t="s">
        <v>3938</v>
      </c>
    </row>
    <row r="2044" spans="1:2" x14ac:dyDescent="0.25">
      <c r="A2044" s="90" t="s">
        <v>3939</v>
      </c>
      <c r="B2044" t="s">
        <v>3940</v>
      </c>
    </row>
    <row r="2045" spans="1:2" x14ac:dyDescent="0.25">
      <c r="A2045" s="90" t="s">
        <v>3914</v>
      </c>
      <c r="B2045" t="s">
        <v>3902</v>
      </c>
    </row>
    <row r="2046" spans="1:2" x14ac:dyDescent="0.25">
      <c r="A2046" s="90" t="s">
        <v>6713</v>
      </c>
      <c r="B2046" t="s">
        <v>6693</v>
      </c>
    </row>
    <row r="2047" spans="1:2" x14ac:dyDescent="0.25">
      <c r="A2047" s="90" t="s">
        <v>6714</v>
      </c>
      <c r="B2047" t="s">
        <v>6695</v>
      </c>
    </row>
    <row r="2048" spans="1:2" x14ac:dyDescent="0.25">
      <c r="A2048" s="90" t="s">
        <v>3941</v>
      </c>
      <c r="B2048" t="s">
        <v>23448</v>
      </c>
    </row>
    <row r="2049" spans="1:2" x14ac:dyDescent="0.25">
      <c r="A2049" s="90" t="s">
        <v>3942</v>
      </c>
      <c r="B2049" t="s">
        <v>23446</v>
      </c>
    </row>
    <row r="2050" spans="1:2" x14ac:dyDescent="0.25">
      <c r="A2050" s="90" t="s">
        <v>6715</v>
      </c>
      <c r="B2050" t="s">
        <v>6697</v>
      </c>
    </row>
    <row r="2051" spans="1:2" x14ac:dyDescent="0.25">
      <c r="A2051" s="90" t="s">
        <v>3943</v>
      </c>
      <c r="B2051" t="s">
        <v>3944</v>
      </c>
    </row>
    <row r="2052" spans="1:2" x14ac:dyDescent="0.25">
      <c r="A2052" s="90" t="s">
        <v>3945</v>
      </c>
      <c r="B2052" t="s">
        <v>23449</v>
      </c>
    </row>
    <row r="2053" spans="1:2" x14ac:dyDescent="0.25">
      <c r="A2053" s="90" t="s">
        <v>12808</v>
      </c>
      <c r="B2053" t="s">
        <v>12809</v>
      </c>
    </row>
    <row r="2054" spans="1:2" x14ac:dyDescent="0.25">
      <c r="A2054" s="90" t="s">
        <v>3915</v>
      </c>
      <c r="B2054" t="s">
        <v>23450</v>
      </c>
    </row>
    <row r="2055" spans="1:2" x14ac:dyDescent="0.25">
      <c r="A2055" s="90" t="s">
        <v>6716</v>
      </c>
      <c r="B2055" t="s">
        <v>6699</v>
      </c>
    </row>
    <row r="2056" spans="1:2" x14ac:dyDescent="0.25">
      <c r="A2056" s="90" t="s">
        <v>3946</v>
      </c>
      <c r="B2056" t="s">
        <v>3947</v>
      </c>
    </row>
    <row r="2057" spans="1:2" x14ac:dyDescent="0.25">
      <c r="A2057" s="90" t="s">
        <v>6717</v>
      </c>
      <c r="B2057" t="s">
        <v>6701</v>
      </c>
    </row>
    <row r="2058" spans="1:2" x14ac:dyDescent="0.25">
      <c r="A2058" s="90" t="s">
        <v>3899</v>
      </c>
      <c r="B2058" t="s">
        <v>3900</v>
      </c>
    </row>
    <row r="2059" spans="1:2" x14ac:dyDescent="0.25">
      <c r="A2059" s="90" t="s">
        <v>6718</v>
      </c>
      <c r="B2059" t="s">
        <v>6708</v>
      </c>
    </row>
    <row r="2060" spans="1:2" x14ac:dyDescent="0.25">
      <c r="A2060" t="s">
        <v>14653</v>
      </c>
      <c r="B2060" t="s">
        <v>3307</v>
      </c>
    </row>
    <row r="2061" spans="1:2" x14ac:dyDescent="0.25">
      <c r="A2061" t="s">
        <v>14789</v>
      </c>
      <c r="B2061" t="s">
        <v>14790</v>
      </c>
    </row>
    <row r="2062" spans="1:2" x14ac:dyDescent="0.25">
      <c r="A2062" t="s">
        <v>14791</v>
      </c>
      <c r="B2062" t="s">
        <v>14792</v>
      </c>
    </row>
    <row r="2063" spans="1:2" x14ac:dyDescent="0.25">
      <c r="A2063" s="90" t="s">
        <v>3948</v>
      </c>
      <c r="B2063" t="s">
        <v>3949</v>
      </c>
    </row>
    <row r="2064" spans="1:2" x14ac:dyDescent="0.25">
      <c r="A2064" s="90" t="s">
        <v>3887</v>
      </c>
      <c r="B2064" t="s">
        <v>1394</v>
      </c>
    </row>
    <row r="2065" spans="1:2" x14ac:dyDescent="0.25">
      <c r="A2065" s="90" t="s">
        <v>3950</v>
      </c>
      <c r="B2065" t="s">
        <v>3951</v>
      </c>
    </row>
    <row r="2066" spans="1:2" x14ac:dyDescent="0.25">
      <c r="A2066" s="90" t="s">
        <v>3952</v>
      </c>
      <c r="B2066" t="s">
        <v>3953</v>
      </c>
    </row>
    <row r="2067" spans="1:2" x14ac:dyDescent="0.25">
      <c r="A2067" s="90" t="s">
        <v>3954</v>
      </c>
      <c r="B2067" t="s">
        <v>3955</v>
      </c>
    </row>
    <row r="2068" spans="1:2" x14ac:dyDescent="0.25">
      <c r="A2068" s="90" t="s">
        <v>3916</v>
      </c>
      <c r="B2068" t="s">
        <v>3917</v>
      </c>
    </row>
    <row r="2069" spans="1:2" x14ac:dyDescent="0.25">
      <c r="A2069" s="90" t="s">
        <v>8038</v>
      </c>
      <c r="B2069" t="s">
        <v>3581</v>
      </c>
    </row>
    <row r="2070" spans="1:2" x14ac:dyDescent="0.25">
      <c r="A2070" s="90" t="s">
        <v>3956</v>
      </c>
      <c r="B2070" t="s">
        <v>3957</v>
      </c>
    </row>
    <row r="2071" spans="1:2" x14ac:dyDescent="0.25">
      <c r="A2071" s="90" t="s">
        <v>3958</v>
      </c>
      <c r="B2071" t="s">
        <v>3959</v>
      </c>
    </row>
    <row r="2072" spans="1:2" x14ac:dyDescent="0.25">
      <c r="A2072" s="90" t="s">
        <v>336</v>
      </c>
      <c r="B2072" t="s">
        <v>337</v>
      </c>
    </row>
    <row r="2073" spans="1:2" x14ac:dyDescent="0.25">
      <c r="A2073" s="90" t="s">
        <v>3960</v>
      </c>
      <c r="B2073" t="s">
        <v>3961</v>
      </c>
    </row>
    <row r="2074" spans="1:2" x14ac:dyDescent="0.25">
      <c r="A2074" s="90" t="s">
        <v>3962</v>
      </c>
      <c r="B2074" t="s">
        <v>3963</v>
      </c>
    </row>
    <row r="2075" spans="1:2" x14ac:dyDescent="0.25">
      <c r="A2075" s="90" t="s">
        <v>3964</v>
      </c>
      <c r="B2075" t="s">
        <v>3965</v>
      </c>
    </row>
    <row r="2076" spans="1:2" x14ac:dyDescent="0.25">
      <c r="A2076" s="90" t="s">
        <v>3966</v>
      </c>
      <c r="B2076" t="s">
        <v>3967</v>
      </c>
    </row>
    <row r="2077" spans="1:2" x14ac:dyDescent="0.25">
      <c r="A2077" s="90" t="s">
        <v>3968</v>
      </c>
      <c r="B2077" t="s">
        <v>3969</v>
      </c>
    </row>
    <row r="2078" spans="1:2" x14ac:dyDescent="0.25">
      <c r="A2078" s="90" t="s">
        <v>3970</v>
      </c>
      <c r="B2078" t="s">
        <v>3971</v>
      </c>
    </row>
    <row r="2079" spans="1:2" x14ac:dyDescent="0.25">
      <c r="A2079" s="90" t="s">
        <v>3972</v>
      </c>
      <c r="B2079" t="s">
        <v>3973</v>
      </c>
    </row>
    <row r="2080" spans="1:2" x14ac:dyDescent="0.25">
      <c r="A2080" s="90" t="s">
        <v>338</v>
      </c>
      <c r="B2080" t="s">
        <v>339</v>
      </c>
    </row>
    <row r="2081" spans="1:2" x14ac:dyDescent="0.25">
      <c r="A2081" s="90" t="s">
        <v>6327</v>
      </c>
      <c r="B2081" t="s">
        <v>6328</v>
      </c>
    </row>
    <row r="2082" spans="1:2" x14ac:dyDescent="0.25">
      <c r="A2082" t="s">
        <v>14793</v>
      </c>
      <c r="B2082" t="s">
        <v>14794</v>
      </c>
    </row>
    <row r="2083" spans="1:2" x14ac:dyDescent="0.25">
      <c r="A2083" t="s">
        <v>14795</v>
      </c>
      <c r="B2083" t="s">
        <v>14796</v>
      </c>
    </row>
    <row r="2084" spans="1:2" x14ac:dyDescent="0.25">
      <c r="A2084" t="s">
        <v>14797</v>
      </c>
      <c r="B2084" t="s">
        <v>14798</v>
      </c>
    </row>
    <row r="2085" spans="1:2" x14ac:dyDescent="0.25">
      <c r="A2085" t="s">
        <v>14799</v>
      </c>
      <c r="B2085" t="s">
        <v>14800</v>
      </c>
    </row>
    <row r="2086" spans="1:2" x14ac:dyDescent="0.25">
      <c r="A2086" s="90" t="s">
        <v>340</v>
      </c>
      <c r="B2086" t="s">
        <v>341</v>
      </c>
    </row>
    <row r="2087" spans="1:2" x14ac:dyDescent="0.25">
      <c r="A2087" s="90" t="s">
        <v>342</v>
      </c>
      <c r="B2087" t="s">
        <v>343</v>
      </c>
    </row>
    <row r="2088" spans="1:2" x14ac:dyDescent="0.25">
      <c r="A2088" s="90" t="s">
        <v>344</v>
      </c>
      <c r="B2088" t="s">
        <v>345</v>
      </c>
    </row>
    <row r="2089" spans="1:2" x14ac:dyDescent="0.25">
      <c r="A2089" s="90" t="s">
        <v>3974</v>
      </c>
      <c r="B2089" t="s">
        <v>3975</v>
      </c>
    </row>
    <row r="2090" spans="1:2" x14ac:dyDescent="0.25">
      <c r="A2090" s="90" t="s">
        <v>346</v>
      </c>
      <c r="B2090" t="s">
        <v>347</v>
      </c>
    </row>
    <row r="2091" spans="1:2" x14ac:dyDescent="0.25">
      <c r="A2091" s="90" t="s">
        <v>3976</v>
      </c>
      <c r="B2091" t="s">
        <v>3977</v>
      </c>
    </row>
    <row r="2092" spans="1:2" x14ac:dyDescent="0.25">
      <c r="A2092" s="90" t="s">
        <v>348</v>
      </c>
      <c r="B2092" t="s">
        <v>349</v>
      </c>
    </row>
    <row r="2093" spans="1:2" x14ac:dyDescent="0.25">
      <c r="A2093" s="90" t="s">
        <v>350</v>
      </c>
      <c r="B2093" t="s">
        <v>351</v>
      </c>
    </row>
    <row r="2094" spans="1:2" x14ac:dyDescent="0.25">
      <c r="A2094" s="90" t="s">
        <v>352</v>
      </c>
      <c r="B2094" t="s">
        <v>353</v>
      </c>
    </row>
    <row r="2095" spans="1:2" x14ac:dyDescent="0.25">
      <c r="A2095" s="90" t="s">
        <v>3978</v>
      </c>
      <c r="B2095" t="s">
        <v>3979</v>
      </c>
    </row>
    <row r="2096" spans="1:2" x14ac:dyDescent="0.25">
      <c r="A2096" s="90" t="s">
        <v>3980</v>
      </c>
      <c r="B2096" t="s">
        <v>3981</v>
      </c>
    </row>
    <row r="2097" spans="1:2" x14ac:dyDescent="0.25">
      <c r="A2097" s="90" t="s">
        <v>354</v>
      </c>
      <c r="B2097" t="s">
        <v>355</v>
      </c>
    </row>
    <row r="2098" spans="1:2" x14ac:dyDescent="0.25">
      <c r="A2098" s="90" t="s">
        <v>356</v>
      </c>
      <c r="B2098" t="s">
        <v>357</v>
      </c>
    </row>
    <row r="2099" spans="1:2" x14ac:dyDescent="0.25">
      <c r="A2099" s="90" t="s">
        <v>3982</v>
      </c>
      <c r="B2099" t="s">
        <v>3983</v>
      </c>
    </row>
    <row r="2100" spans="1:2" x14ac:dyDescent="0.25">
      <c r="A2100" s="90" t="s">
        <v>358</v>
      </c>
      <c r="B2100" t="s">
        <v>359</v>
      </c>
    </row>
    <row r="2101" spans="1:2" x14ac:dyDescent="0.25">
      <c r="A2101" s="90" t="s">
        <v>3984</v>
      </c>
      <c r="B2101" t="s">
        <v>3985</v>
      </c>
    </row>
    <row r="2102" spans="1:2" x14ac:dyDescent="0.25">
      <c r="A2102" s="90" t="s">
        <v>360</v>
      </c>
      <c r="B2102" t="s">
        <v>361</v>
      </c>
    </row>
    <row r="2103" spans="1:2" x14ac:dyDescent="0.25">
      <c r="A2103" s="90" t="s">
        <v>362</v>
      </c>
      <c r="B2103" t="s">
        <v>363</v>
      </c>
    </row>
    <row r="2104" spans="1:2" x14ac:dyDescent="0.25">
      <c r="A2104" s="90" t="s">
        <v>364</v>
      </c>
      <c r="B2104" t="s">
        <v>365</v>
      </c>
    </row>
    <row r="2105" spans="1:2" x14ac:dyDescent="0.25">
      <c r="A2105" s="90" t="s">
        <v>3986</v>
      </c>
      <c r="B2105" t="s">
        <v>3987</v>
      </c>
    </row>
    <row r="2106" spans="1:2" x14ac:dyDescent="0.25">
      <c r="A2106" s="90" t="s">
        <v>366</v>
      </c>
      <c r="B2106" t="s">
        <v>367</v>
      </c>
    </row>
    <row r="2107" spans="1:2" x14ac:dyDescent="0.25">
      <c r="A2107" s="90" t="s">
        <v>368</v>
      </c>
      <c r="B2107" t="s">
        <v>369</v>
      </c>
    </row>
    <row r="2108" spans="1:2" x14ac:dyDescent="0.25">
      <c r="A2108" s="90" t="s">
        <v>370</v>
      </c>
      <c r="B2108" t="s">
        <v>371</v>
      </c>
    </row>
    <row r="2109" spans="1:2" x14ac:dyDescent="0.25">
      <c r="A2109" s="90" t="s">
        <v>3988</v>
      </c>
      <c r="B2109" t="s">
        <v>3989</v>
      </c>
    </row>
    <row r="2110" spans="1:2" x14ac:dyDescent="0.25">
      <c r="A2110" s="90" t="s">
        <v>3990</v>
      </c>
      <c r="B2110" t="s">
        <v>3991</v>
      </c>
    </row>
    <row r="2111" spans="1:2" x14ac:dyDescent="0.25">
      <c r="A2111" s="90" t="s">
        <v>3992</v>
      </c>
      <c r="B2111" t="s">
        <v>3993</v>
      </c>
    </row>
    <row r="2112" spans="1:2" x14ac:dyDescent="0.25">
      <c r="A2112" t="s">
        <v>14801</v>
      </c>
      <c r="B2112" t="s">
        <v>14802</v>
      </c>
    </row>
    <row r="2113" spans="1:2" x14ac:dyDescent="0.25">
      <c r="A2113" s="90" t="s">
        <v>3994</v>
      </c>
      <c r="B2113" t="s">
        <v>3995</v>
      </c>
    </row>
    <row r="2114" spans="1:2" x14ac:dyDescent="0.25">
      <c r="A2114" s="90" t="s">
        <v>3996</v>
      </c>
      <c r="B2114" t="s">
        <v>3997</v>
      </c>
    </row>
    <row r="2115" spans="1:2" x14ac:dyDescent="0.25">
      <c r="A2115" s="90" t="s">
        <v>372</v>
      </c>
      <c r="B2115" t="s">
        <v>373</v>
      </c>
    </row>
    <row r="2116" spans="1:2" x14ac:dyDescent="0.25">
      <c r="A2116" s="90" t="s">
        <v>374</v>
      </c>
      <c r="B2116" t="s">
        <v>375</v>
      </c>
    </row>
    <row r="2117" spans="1:2" x14ac:dyDescent="0.25">
      <c r="A2117" s="90" t="s">
        <v>3998</v>
      </c>
      <c r="B2117" t="s">
        <v>3999</v>
      </c>
    </row>
    <row r="2118" spans="1:2" x14ac:dyDescent="0.25">
      <c r="A2118" s="90" t="s">
        <v>4000</v>
      </c>
      <c r="B2118" t="s">
        <v>4001</v>
      </c>
    </row>
    <row r="2119" spans="1:2" x14ac:dyDescent="0.25">
      <c r="A2119" s="90" t="s">
        <v>376</v>
      </c>
      <c r="B2119" t="s">
        <v>377</v>
      </c>
    </row>
    <row r="2120" spans="1:2" x14ac:dyDescent="0.25">
      <c r="A2120" s="90" t="s">
        <v>4002</v>
      </c>
      <c r="B2120" t="s">
        <v>4003</v>
      </c>
    </row>
    <row r="2121" spans="1:2" x14ac:dyDescent="0.25">
      <c r="A2121" s="90" t="s">
        <v>4004</v>
      </c>
      <c r="B2121" t="s">
        <v>4005</v>
      </c>
    </row>
    <row r="2122" spans="1:2" x14ac:dyDescent="0.25">
      <c r="A2122" s="90" t="s">
        <v>378</v>
      </c>
      <c r="B2122" t="s">
        <v>379</v>
      </c>
    </row>
    <row r="2123" spans="1:2" x14ac:dyDescent="0.25">
      <c r="A2123" s="90" t="s">
        <v>4006</v>
      </c>
      <c r="B2123" t="s">
        <v>4007</v>
      </c>
    </row>
    <row r="2124" spans="1:2" x14ac:dyDescent="0.25">
      <c r="A2124" s="90" t="s">
        <v>4008</v>
      </c>
      <c r="B2124" t="s">
        <v>4009</v>
      </c>
    </row>
    <row r="2125" spans="1:2" x14ac:dyDescent="0.25">
      <c r="A2125" s="90" t="s">
        <v>380</v>
      </c>
      <c r="B2125" t="s">
        <v>381</v>
      </c>
    </row>
    <row r="2126" spans="1:2" x14ac:dyDescent="0.25">
      <c r="A2126" s="90" t="s">
        <v>4010</v>
      </c>
      <c r="B2126" t="s">
        <v>4011</v>
      </c>
    </row>
    <row r="2127" spans="1:2" x14ac:dyDescent="0.25">
      <c r="A2127" s="90" t="s">
        <v>4012</v>
      </c>
      <c r="B2127" t="s">
        <v>4013</v>
      </c>
    </row>
    <row r="2128" spans="1:2" x14ac:dyDescent="0.25">
      <c r="A2128" s="90" t="s">
        <v>4014</v>
      </c>
      <c r="B2128" t="s">
        <v>4015</v>
      </c>
    </row>
    <row r="2129" spans="1:2" x14ac:dyDescent="0.25">
      <c r="A2129" s="90" t="s">
        <v>4016</v>
      </c>
      <c r="B2129" t="s">
        <v>4017</v>
      </c>
    </row>
    <row r="2130" spans="1:2" x14ac:dyDescent="0.25">
      <c r="A2130" s="90" t="s">
        <v>382</v>
      </c>
      <c r="B2130" t="s">
        <v>383</v>
      </c>
    </row>
    <row r="2131" spans="1:2" x14ac:dyDescent="0.25">
      <c r="A2131" s="90" t="s">
        <v>4018</v>
      </c>
      <c r="B2131" t="s">
        <v>4019</v>
      </c>
    </row>
    <row r="2132" spans="1:2" x14ac:dyDescent="0.25">
      <c r="A2132" s="90" t="s">
        <v>384</v>
      </c>
      <c r="B2132" t="s">
        <v>385</v>
      </c>
    </row>
    <row r="2133" spans="1:2" x14ac:dyDescent="0.25">
      <c r="A2133" s="90" t="s">
        <v>386</v>
      </c>
      <c r="B2133" t="s">
        <v>387</v>
      </c>
    </row>
    <row r="2134" spans="1:2" x14ac:dyDescent="0.25">
      <c r="A2134" s="90" t="s">
        <v>4020</v>
      </c>
      <c r="B2134" t="s">
        <v>4021</v>
      </c>
    </row>
    <row r="2135" spans="1:2" x14ac:dyDescent="0.25">
      <c r="A2135" s="90" t="s">
        <v>4022</v>
      </c>
      <c r="B2135" t="s">
        <v>4023</v>
      </c>
    </row>
    <row r="2136" spans="1:2" x14ac:dyDescent="0.25">
      <c r="A2136" s="90" t="s">
        <v>388</v>
      </c>
      <c r="B2136" t="s">
        <v>389</v>
      </c>
    </row>
    <row r="2137" spans="1:2" x14ac:dyDescent="0.25">
      <c r="A2137" s="90" t="s">
        <v>4024</v>
      </c>
      <c r="B2137" t="s">
        <v>4025</v>
      </c>
    </row>
    <row r="2138" spans="1:2" x14ac:dyDescent="0.25">
      <c r="A2138" s="90" t="s">
        <v>4026</v>
      </c>
      <c r="B2138" t="s">
        <v>4027</v>
      </c>
    </row>
    <row r="2139" spans="1:2" x14ac:dyDescent="0.25">
      <c r="A2139" s="90" t="s">
        <v>4028</v>
      </c>
      <c r="B2139" t="s">
        <v>4029</v>
      </c>
    </row>
    <row r="2140" spans="1:2" x14ac:dyDescent="0.25">
      <c r="A2140" s="90" t="s">
        <v>4030</v>
      </c>
      <c r="B2140" t="s">
        <v>4031</v>
      </c>
    </row>
    <row r="2141" spans="1:2" x14ac:dyDescent="0.25">
      <c r="A2141" s="90" t="s">
        <v>4032</v>
      </c>
      <c r="B2141" t="s">
        <v>4033</v>
      </c>
    </row>
    <row r="2142" spans="1:2" x14ac:dyDescent="0.25">
      <c r="A2142" s="90" t="s">
        <v>4034</v>
      </c>
      <c r="B2142" t="s">
        <v>4035</v>
      </c>
    </row>
    <row r="2143" spans="1:2" x14ac:dyDescent="0.25">
      <c r="A2143" s="90" t="s">
        <v>4036</v>
      </c>
      <c r="B2143" t="s">
        <v>4037</v>
      </c>
    </row>
    <row r="2144" spans="1:2" x14ac:dyDescent="0.25">
      <c r="A2144" s="90" t="s">
        <v>4038</v>
      </c>
      <c r="B2144" t="s">
        <v>4039</v>
      </c>
    </row>
    <row r="2145" spans="1:2" x14ac:dyDescent="0.25">
      <c r="A2145" s="90" t="s">
        <v>4040</v>
      </c>
      <c r="B2145" t="s">
        <v>4041</v>
      </c>
    </row>
    <row r="2146" spans="1:2" x14ac:dyDescent="0.25">
      <c r="A2146" s="90" t="s">
        <v>4042</v>
      </c>
      <c r="B2146" t="s">
        <v>4043</v>
      </c>
    </row>
    <row r="2147" spans="1:2" x14ac:dyDescent="0.25">
      <c r="A2147" s="90" t="s">
        <v>4044</v>
      </c>
      <c r="B2147" t="s">
        <v>4045</v>
      </c>
    </row>
    <row r="2148" spans="1:2" x14ac:dyDescent="0.25">
      <c r="A2148" s="90" t="s">
        <v>4046</v>
      </c>
      <c r="B2148" t="s">
        <v>4047</v>
      </c>
    </row>
    <row r="2149" spans="1:2" x14ac:dyDescent="0.25">
      <c r="A2149" s="90" t="s">
        <v>4048</v>
      </c>
      <c r="B2149" t="s">
        <v>4049</v>
      </c>
    </row>
    <row r="2150" spans="1:2" x14ac:dyDescent="0.25">
      <c r="A2150" s="90" t="s">
        <v>4050</v>
      </c>
      <c r="B2150" t="s">
        <v>4051</v>
      </c>
    </row>
    <row r="2151" spans="1:2" x14ac:dyDescent="0.25">
      <c r="A2151" s="90" t="s">
        <v>4052</v>
      </c>
      <c r="B2151" t="s">
        <v>4053</v>
      </c>
    </row>
    <row r="2152" spans="1:2" x14ac:dyDescent="0.25">
      <c r="A2152" s="90" t="s">
        <v>4054</v>
      </c>
      <c r="B2152" t="s">
        <v>4055</v>
      </c>
    </row>
    <row r="2153" spans="1:2" x14ac:dyDescent="0.25">
      <c r="A2153" s="90" t="s">
        <v>4056</v>
      </c>
      <c r="B2153" t="s">
        <v>4057</v>
      </c>
    </row>
    <row r="2154" spans="1:2" x14ac:dyDescent="0.25">
      <c r="A2154" s="90" t="s">
        <v>4058</v>
      </c>
      <c r="B2154" t="s">
        <v>4059</v>
      </c>
    </row>
    <row r="2155" spans="1:2" x14ac:dyDescent="0.25">
      <c r="A2155" s="90" t="s">
        <v>4060</v>
      </c>
      <c r="B2155" t="s">
        <v>4061</v>
      </c>
    </row>
    <row r="2156" spans="1:2" x14ac:dyDescent="0.25">
      <c r="A2156" s="90" t="s">
        <v>4062</v>
      </c>
      <c r="B2156" t="s">
        <v>4063</v>
      </c>
    </row>
    <row r="2157" spans="1:2" x14ac:dyDescent="0.25">
      <c r="A2157" s="90" t="s">
        <v>4064</v>
      </c>
      <c r="B2157" t="s">
        <v>4065</v>
      </c>
    </row>
    <row r="2158" spans="1:2" x14ac:dyDescent="0.25">
      <c r="A2158" s="90" t="s">
        <v>4066</v>
      </c>
      <c r="B2158" t="s">
        <v>4067</v>
      </c>
    </row>
    <row r="2159" spans="1:2" x14ac:dyDescent="0.25">
      <c r="A2159" s="90" t="s">
        <v>4068</v>
      </c>
      <c r="B2159" t="s">
        <v>4069</v>
      </c>
    </row>
    <row r="2160" spans="1:2" x14ac:dyDescent="0.25">
      <c r="A2160" s="90" t="s">
        <v>4070</v>
      </c>
      <c r="B2160" t="s">
        <v>4071</v>
      </c>
    </row>
    <row r="2161" spans="1:2" x14ac:dyDescent="0.25">
      <c r="A2161" s="90" t="s">
        <v>4072</v>
      </c>
      <c r="B2161" t="s">
        <v>4073</v>
      </c>
    </row>
    <row r="2162" spans="1:2" x14ac:dyDescent="0.25">
      <c r="A2162" s="90" t="s">
        <v>4074</v>
      </c>
      <c r="B2162" t="s">
        <v>4075</v>
      </c>
    </row>
    <row r="2163" spans="1:2" x14ac:dyDescent="0.25">
      <c r="A2163" s="90" t="s">
        <v>4076</v>
      </c>
      <c r="B2163" t="s">
        <v>4077</v>
      </c>
    </row>
    <row r="2164" spans="1:2" x14ac:dyDescent="0.25">
      <c r="A2164" s="90" t="s">
        <v>390</v>
      </c>
      <c r="B2164" t="s">
        <v>391</v>
      </c>
    </row>
    <row r="2165" spans="1:2" x14ac:dyDescent="0.25">
      <c r="A2165" t="s">
        <v>14803</v>
      </c>
      <c r="B2165" t="s">
        <v>14804</v>
      </c>
    </row>
    <row r="2166" spans="1:2" x14ac:dyDescent="0.25">
      <c r="A2166" s="90" t="s">
        <v>392</v>
      </c>
      <c r="B2166" t="s">
        <v>393</v>
      </c>
    </row>
    <row r="2167" spans="1:2" x14ac:dyDescent="0.25">
      <c r="A2167" s="90" t="s">
        <v>4078</v>
      </c>
      <c r="B2167" t="s">
        <v>4079</v>
      </c>
    </row>
    <row r="2168" spans="1:2" x14ac:dyDescent="0.25">
      <c r="A2168" s="90" t="s">
        <v>4080</v>
      </c>
      <c r="B2168" t="s">
        <v>4081</v>
      </c>
    </row>
    <row r="2169" spans="1:2" x14ac:dyDescent="0.25">
      <c r="A2169" s="90" t="s">
        <v>4082</v>
      </c>
      <c r="B2169" t="s">
        <v>4083</v>
      </c>
    </row>
    <row r="2170" spans="1:2" x14ac:dyDescent="0.25">
      <c r="A2170" t="s">
        <v>14805</v>
      </c>
      <c r="B2170" t="s">
        <v>14806</v>
      </c>
    </row>
    <row r="2171" spans="1:2" x14ac:dyDescent="0.25">
      <c r="A2171" t="s">
        <v>14807</v>
      </c>
      <c r="B2171" t="s">
        <v>14808</v>
      </c>
    </row>
    <row r="2172" spans="1:2" x14ac:dyDescent="0.25">
      <c r="A2172" t="s">
        <v>14809</v>
      </c>
      <c r="B2172" t="s">
        <v>14810</v>
      </c>
    </row>
    <row r="2173" spans="1:2" x14ac:dyDescent="0.25">
      <c r="A2173" t="s">
        <v>14811</v>
      </c>
      <c r="B2173" t="s">
        <v>14812</v>
      </c>
    </row>
    <row r="2174" spans="1:2" x14ac:dyDescent="0.25">
      <c r="A2174" t="s">
        <v>14813</v>
      </c>
      <c r="B2174" t="s">
        <v>14814</v>
      </c>
    </row>
    <row r="2175" spans="1:2" x14ac:dyDescent="0.25">
      <c r="A2175" t="s">
        <v>14815</v>
      </c>
      <c r="B2175" t="s">
        <v>14816</v>
      </c>
    </row>
    <row r="2176" spans="1:2" x14ac:dyDescent="0.25">
      <c r="A2176" s="90" t="s">
        <v>4084</v>
      </c>
      <c r="B2176" t="s">
        <v>4085</v>
      </c>
    </row>
    <row r="2177" spans="1:2" x14ac:dyDescent="0.25">
      <c r="A2177" s="90" t="s">
        <v>4086</v>
      </c>
      <c r="B2177" t="s">
        <v>4087</v>
      </c>
    </row>
    <row r="2178" spans="1:2" x14ac:dyDescent="0.25">
      <c r="A2178" s="90" t="s">
        <v>4088</v>
      </c>
      <c r="B2178" t="s">
        <v>4089</v>
      </c>
    </row>
    <row r="2179" spans="1:2" x14ac:dyDescent="0.25">
      <c r="A2179" s="90" t="s">
        <v>4090</v>
      </c>
      <c r="B2179" t="s">
        <v>4091</v>
      </c>
    </row>
    <row r="2180" spans="1:2" x14ac:dyDescent="0.25">
      <c r="A2180" s="90" t="s">
        <v>4092</v>
      </c>
      <c r="B2180" t="s">
        <v>4093</v>
      </c>
    </row>
    <row r="2181" spans="1:2" x14ac:dyDescent="0.25">
      <c r="A2181" s="90" t="s">
        <v>4094</v>
      </c>
      <c r="B2181" t="s">
        <v>1394</v>
      </c>
    </row>
    <row r="2182" spans="1:2" x14ac:dyDescent="0.25">
      <c r="A2182" s="90" t="s">
        <v>4095</v>
      </c>
      <c r="B2182" t="s">
        <v>4096</v>
      </c>
    </row>
    <row r="2183" spans="1:2" x14ac:dyDescent="0.25">
      <c r="A2183" s="90" t="s">
        <v>4097</v>
      </c>
      <c r="B2183" t="s">
        <v>4098</v>
      </c>
    </row>
    <row r="2184" spans="1:2" x14ac:dyDescent="0.25">
      <c r="A2184" s="90" t="s">
        <v>4099</v>
      </c>
      <c r="B2184" t="s">
        <v>4098</v>
      </c>
    </row>
    <row r="2185" spans="1:2" x14ac:dyDescent="0.25">
      <c r="A2185" s="90" t="s">
        <v>13864</v>
      </c>
      <c r="B2185" t="s">
        <v>13865</v>
      </c>
    </row>
    <row r="2186" spans="1:2" x14ac:dyDescent="0.25">
      <c r="A2186" s="90" t="s">
        <v>4100</v>
      </c>
      <c r="B2186" t="s">
        <v>4101</v>
      </c>
    </row>
    <row r="2187" spans="1:2" x14ac:dyDescent="0.25">
      <c r="A2187" t="s">
        <v>14680</v>
      </c>
      <c r="B2187" t="s">
        <v>4101</v>
      </c>
    </row>
    <row r="2188" spans="1:2" x14ac:dyDescent="0.25">
      <c r="A2188" s="90" t="s">
        <v>4102</v>
      </c>
      <c r="B2188" t="s">
        <v>4101</v>
      </c>
    </row>
    <row r="2189" spans="1:2" x14ac:dyDescent="0.25">
      <c r="A2189" s="90" t="s">
        <v>4103</v>
      </c>
      <c r="B2189" t="s">
        <v>4098</v>
      </c>
    </row>
    <row r="2190" spans="1:2" x14ac:dyDescent="0.25">
      <c r="A2190" s="90" t="s">
        <v>4104</v>
      </c>
      <c r="B2190" t="s">
        <v>4098</v>
      </c>
    </row>
    <row r="2191" spans="1:2" x14ac:dyDescent="0.25">
      <c r="A2191" s="90" t="s">
        <v>4105</v>
      </c>
      <c r="B2191" t="s">
        <v>4098</v>
      </c>
    </row>
    <row r="2192" spans="1:2" x14ac:dyDescent="0.25">
      <c r="A2192" s="90" t="s">
        <v>4106</v>
      </c>
      <c r="B2192" t="s">
        <v>4098</v>
      </c>
    </row>
    <row r="2193" spans="1:2" x14ac:dyDescent="0.25">
      <c r="A2193" s="90" t="s">
        <v>4107</v>
      </c>
      <c r="B2193" t="s">
        <v>4098</v>
      </c>
    </row>
    <row r="2194" spans="1:2" x14ac:dyDescent="0.25">
      <c r="A2194" s="90" t="s">
        <v>4108</v>
      </c>
      <c r="B2194" t="s">
        <v>23451</v>
      </c>
    </row>
    <row r="2195" spans="1:2" x14ac:dyDescent="0.25">
      <c r="A2195" s="90" t="s">
        <v>4109</v>
      </c>
      <c r="B2195" t="s">
        <v>4110</v>
      </c>
    </row>
    <row r="2196" spans="1:2" x14ac:dyDescent="0.25">
      <c r="A2196" s="90" t="s">
        <v>4111</v>
      </c>
      <c r="B2196" t="s">
        <v>23452</v>
      </c>
    </row>
    <row r="2197" spans="1:2" x14ac:dyDescent="0.25">
      <c r="A2197" s="90" t="s">
        <v>4112</v>
      </c>
      <c r="B2197" t="s">
        <v>4113</v>
      </c>
    </row>
    <row r="2198" spans="1:2" x14ac:dyDescent="0.25">
      <c r="A2198" s="90" t="s">
        <v>4114</v>
      </c>
      <c r="B2198" t="s">
        <v>4113</v>
      </c>
    </row>
    <row r="2199" spans="1:2" x14ac:dyDescent="0.25">
      <c r="A2199" s="90" t="s">
        <v>4115</v>
      </c>
      <c r="B2199" t="s">
        <v>4113</v>
      </c>
    </row>
    <row r="2200" spans="1:2" x14ac:dyDescent="0.25">
      <c r="A2200" s="90" t="s">
        <v>4116</v>
      </c>
      <c r="B2200" t="s">
        <v>4113</v>
      </c>
    </row>
    <row r="2201" spans="1:2" x14ac:dyDescent="0.25">
      <c r="A2201" s="90" t="s">
        <v>4117</v>
      </c>
      <c r="B2201" t="s">
        <v>4113</v>
      </c>
    </row>
    <row r="2202" spans="1:2" x14ac:dyDescent="0.25">
      <c r="A2202" s="90" t="s">
        <v>4123</v>
      </c>
      <c r="B2202" t="s">
        <v>4124</v>
      </c>
    </row>
    <row r="2203" spans="1:2" x14ac:dyDescent="0.25">
      <c r="A2203" s="90" t="s">
        <v>23165</v>
      </c>
      <c r="B2203" t="s">
        <v>23171</v>
      </c>
    </row>
    <row r="2204" spans="1:2" x14ac:dyDescent="0.25">
      <c r="A2204" s="90" t="s">
        <v>4125</v>
      </c>
      <c r="B2204" t="s">
        <v>4126</v>
      </c>
    </row>
    <row r="2205" spans="1:2" x14ac:dyDescent="0.25">
      <c r="A2205" s="90" t="s">
        <v>4127</v>
      </c>
      <c r="B2205" t="s">
        <v>4128</v>
      </c>
    </row>
    <row r="2206" spans="1:2" x14ac:dyDescent="0.25">
      <c r="A2206" s="90" t="s">
        <v>4129</v>
      </c>
      <c r="B2206" t="s">
        <v>23452</v>
      </c>
    </row>
    <row r="2207" spans="1:2" x14ac:dyDescent="0.25">
      <c r="A2207" s="90" t="s">
        <v>4138</v>
      </c>
      <c r="B2207" t="s">
        <v>4139</v>
      </c>
    </row>
    <row r="2208" spans="1:2" x14ac:dyDescent="0.25">
      <c r="A2208" s="90" t="s">
        <v>4118</v>
      </c>
      <c r="B2208" t="s">
        <v>4113</v>
      </c>
    </row>
    <row r="2209" spans="1:2" x14ac:dyDescent="0.25">
      <c r="A2209" s="90" t="s">
        <v>4119</v>
      </c>
      <c r="B2209" t="s">
        <v>4113</v>
      </c>
    </row>
    <row r="2210" spans="1:2" x14ac:dyDescent="0.25">
      <c r="A2210" s="90" t="s">
        <v>4120</v>
      </c>
      <c r="B2210" t="s">
        <v>4113</v>
      </c>
    </row>
    <row r="2211" spans="1:2" x14ac:dyDescent="0.25">
      <c r="A2211" s="90" t="s">
        <v>4121</v>
      </c>
      <c r="B2211" t="s">
        <v>4113</v>
      </c>
    </row>
    <row r="2212" spans="1:2" x14ac:dyDescent="0.25">
      <c r="A2212" s="90" t="s">
        <v>4122</v>
      </c>
      <c r="B2212" t="s">
        <v>4113</v>
      </c>
    </row>
    <row r="2213" spans="1:2" x14ac:dyDescent="0.25">
      <c r="A2213" s="90" t="s">
        <v>4130</v>
      </c>
      <c r="B2213" t="s">
        <v>4131</v>
      </c>
    </row>
    <row r="2214" spans="1:2" x14ac:dyDescent="0.25">
      <c r="A2214" s="90" t="s">
        <v>4132</v>
      </c>
      <c r="B2214" t="s">
        <v>23453</v>
      </c>
    </row>
    <row r="2215" spans="1:2" x14ac:dyDescent="0.25">
      <c r="A2215" s="90" t="s">
        <v>4133</v>
      </c>
      <c r="B2215" t="s">
        <v>4134</v>
      </c>
    </row>
    <row r="2216" spans="1:2" x14ac:dyDescent="0.25">
      <c r="A2216" s="90" t="s">
        <v>4135</v>
      </c>
      <c r="B2216" t="s">
        <v>23454</v>
      </c>
    </row>
    <row r="2217" spans="1:2" x14ac:dyDescent="0.25">
      <c r="A2217" t="s">
        <v>14817</v>
      </c>
      <c r="B2217" t="s">
        <v>14818</v>
      </c>
    </row>
    <row r="2218" spans="1:2" x14ac:dyDescent="0.25">
      <c r="A2218" s="90" t="s">
        <v>4136</v>
      </c>
      <c r="B2218" t="s">
        <v>4137</v>
      </c>
    </row>
    <row r="2219" spans="1:2" x14ac:dyDescent="0.25">
      <c r="A2219" s="90" t="s">
        <v>4140</v>
      </c>
      <c r="B2219" t="s">
        <v>4141</v>
      </c>
    </row>
    <row r="2220" spans="1:2" x14ac:dyDescent="0.25">
      <c r="A2220" s="90" t="s">
        <v>4142</v>
      </c>
      <c r="B2220" t="s">
        <v>4143</v>
      </c>
    </row>
    <row r="2221" spans="1:2" x14ac:dyDescent="0.25">
      <c r="A2221" s="90" t="s">
        <v>4144</v>
      </c>
      <c r="B2221" t="s">
        <v>4145</v>
      </c>
    </row>
    <row r="2222" spans="1:2" x14ac:dyDescent="0.25">
      <c r="A2222" s="90" t="s">
        <v>394</v>
      </c>
      <c r="B2222" t="s">
        <v>395</v>
      </c>
    </row>
    <row r="2223" spans="1:2" x14ac:dyDescent="0.25">
      <c r="A2223" s="90" t="s">
        <v>4146</v>
      </c>
      <c r="B2223" t="s">
        <v>23455</v>
      </c>
    </row>
    <row r="2224" spans="1:2" x14ac:dyDescent="0.25">
      <c r="A2224" s="90" t="s">
        <v>4147</v>
      </c>
      <c r="B2224" t="s">
        <v>4148</v>
      </c>
    </row>
    <row r="2225" spans="1:2" x14ac:dyDescent="0.25">
      <c r="A2225" s="90" t="s">
        <v>4149</v>
      </c>
      <c r="B2225" t="s">
        <v>4150</v>
      </c>
    </row>
    <row r="2226" spans="1:2" x14ac:dyDescent="0.25">
      <c r="A2226" s="90" t="s">
        <v>4151</v>
      </c>
      <c r="B2226" t="s">
        <v>4152</v>
      </c>
    </row>
    <row r="2227" spans="1:2" x14ac:dyDescent="0.25">
      <c r="A2227" s="90" t="s">
        <v>4153</v>
      </c>
      <c r="B2227" t="s">
        <v>4154</v>
      </c>
    </row>
    <row r="2228" spans="1:2" x14ac:dyDescent="0.25">
      <c r="A2228" s="90" t="s">
        <v>4155</v>
      </c>
      <c r="B2228" t="s">
        <v>4156</v>
      </c>
    </row>
    <row r="2229" spans="1:2" x14ac:dyDescent="0.25">
      <c r="A2229" s="90" t="s">
        <v>4157</v>
      </c>
      <c r="B2229" t="s">
        <v>23456</v>
      </c>
    </row>
    <row r="2230" spans="1:2" x14ac:dyDescent="0.25">
      <c r="A2230" s="90" t="s">
        <v>2097</v>
      </c>
      <c r="B2230" t="s">
        <v>23457</v>
      </c>
    </row>
    <row r="2231" spans="1:2" x14ac:dyDescent="0.25">
      <c r="A2231" s="90" t="s">
        <v>4158</v>
      </c>
      <c r="B2231" t="s">
        <v>4159</v>
      </c>
    </row>
    <row r="2232" spans="1:2" x14ac:dyDescent="0.25">
      <c r="A2232" s="90" t="s">
        <v>4160</v>
      </c>
      <c r="B2232" t="s">
        <v>1394</v>
      </c>
    </row>
    <row r="2233" spans="1:2" x14ac:dyDescent="0.25">
      <c r="A2233" s="90" t="s">
        <v>4161</v>
      </c>
      <c r="B2233" t="s">
        <v>1394</v>
      </c>
    </row>
    <row r="2234" spans="1:2" x14ac:dyDescent="0.25">
      <c r="A2234" s="90" t="s">
        <v>4162</v>
      </c>
      <c r="B2234" t="s">
        <v>4163</v>
      </c>
    </row>
    <row r="2235" spans="1:2" x14ac:dyDescent="0.25">
      <c r="A2235" s="90" t="s">
        <v>4165</v>
      </c>
      <c r="B2235" t="s">
        <v>23458</v>
      </c>
    </row>
    <row r="2236" spans="1:2" x14ac:dyDescent="0.25">
      <c r="A2236" s="90" t="s">
        <v>4166</v>
      </c>
      <c r="B2236" t="s">
        <v>23459</v>
      </c>
    </row>
    <row r="2237" spans="1:2" x14ac:dyDescent="0.25">
      <c r="A2237" s="90" t="s">
        <v>4167</v>
      </c>
      <c r="B2237" t="s">
        <v>23460</v>
      </c>
    </row>
    <row r="2238" spans="1:2" x14ac:dyDescent="0.25">
      <c r="A2238" s="90" t="s">
        <v>4168</v>
      </c>
      <c r="B2238" t="s">
        <v>4169</v>
      </c>
    </row>
    <row r="2239" spans="1:2" x14ac:dyDescent="0.25">
      <c r="A2239" s="90" t="s">
        <v>9375</v>
      </c>
      <c r="B2239" t="s">
        <v>9376</v>
      </c>
    </row>
    <row r="2240" spans="1:2" x14ac:dyDescent="0.25">
      <c r="A2240" s="90" t="s">
        <v>12139</v>
      </c>
      <c r="B2240" t="s">
        <v>12140</v>
      </c>
    </row>
    <row r="2241" spans="1:2" x14ac:dyDescent="0.25">
      <c r="A2241" s="90" t="s">
        <v>4170</v>
      </c>
      <c r="B2241" t="s">
        <v>4171</v>
      </c>
    </row>
    <row r="2242" spans="1:2" x14ac:dyDescent="0.25">
      <c r="A2242" s="90" t="s">
        <v>4172</v>
      </c>
      <c r="B2242" t="s">
        <v>4173</v>
      </c>
    </row>
    <row r="2243" spans="1:2" x14ac:dyDescent="0.25">
      <c r="A2243" s="90" t="s">
        <v>4174</v>
      </c>
      <c r="B2243" t="s">
        <v>4175</v>
      </c>
    </row>
    <row r="2244" spans="1:2" x14ac:dyDescent="0.25">
      <c r="A2244" s="90" t="s">
        <v>991</v>
      </c>
      <c r="B2244" t="s">
        <v>992</v>
      </c>
    </row>
    <row r="2245" spans="1:2" x14ac:dyDescent="0.25">
      <c r="A2245" s="90" t="s">
        <v>4198</v>
      </c>
      <c r="B2245" t="s">
        <v>4199</v>
      </c>
    </row>
    <row r="2246" spans="1:2" x14ac:dyDescent="0.25">
      <c r="A2246" s="90" t="s">
        <v>4200</v>
      </c>
      <c r="B2246" t="s">
        <v>4201</v>
      </c>
    </row>
    <row r="2247" spans="1:2" x14ac:dyDescent="0.25">
      <c r="A2247" s="90" t="s">
        <v>4202</v>
      </c>
      <c r="B2247" t="s">
        <v>4203</v>
      </c>
    </row>
    <row r="2248" spans="1:2" x14ac:dyDescent="0.25">
      <c r="A2248" s="90" t="s">
        <v>4164</v>
      </c>
      <c r="B2248" t="s">
        <v>4163</v>
      </c>
    </row>
    <row r="2249" spans="1:2" x14ac:dyDescent="0.25">
      <c r="A2249" s="90" t="s">
        <v>4204</v>
      </c>
      <c r="B2249" t="s">
        <v>4205</v>
      </c>
    </row>
    <row r="2250" spans="1:2" x14ac:dyDescent="0.25">
      <c r="A2250" s="90" t="s">
        <v>4396</v>
      </c>
      <c r="B2250" t="s">
        <v>4397</v>
      </c>
    </row>
    <row r="2251" spans="1:2" x14ac:dyDescent="0.25">
      <c r="A2251" s="90" t="s">
        <v>4208</v>
      </c>
      <c r="B2251" t="s">
        <v>4209</v>
      </c>
    </row>
    <row r="2252" spans="1:2" x14ac:dyDescent="0.25">
      <c r="A2252" s="90" t="s">
        <v>4210</v>
      </c>
      <c r="B2252" t="s">
        <v>23461</v>
      </c>
    </row>
    <row r="2253" spans="1:2" x14ac:dyDescent="0.25">
      <c r="A2253" s="90" t="s">
        <v>4211</v>
      </c>
      <c r="B2253" t="s">
        <v>4212</v>
      </c>
    </row>
    <row r="2254" spans="1:2" x14ac:dyDescent="0.25">
      <c r="A2254" s="90" t="s">
        <v>4215</v>
      </c>
      <c r="B2254" t="s">
        <v>4216</v>
      </c>
    </row>
    <row r="2255" spans="1:2" x14ac:dyDescent="0.25">
      <c r="A2255" s="90" t="s">
        <v>4217</v>
      </c>
      <c r="B2255" t="s">
        <v>4218</v>
      </c>
    </row>
    <row r="2256" spans="1:2" x14ac:dyDescent="0.25">
      <c r="A2256" s="90" t="s">
        <v>4219</v>
      </c>
      <c r="B2256" t="s">
        <v>4220</v>
      </c>
    </row>
    <row r="2257" spans="1:2" x14ac:dyDescent="0.25">
      <c r="A2257" s="90" t="s">
        <v>4224</v>
      </c>
      <c r="B2257" t="s">
        <v>23462</v>
      </c>
    </row>
    <row r="2258" spans="1:2" x14ac:dyDescent="0.25">
      <c r="A2258" s="90" t="s">
        <v>4225</v>
      </c>
      <c r="B2258" t="s">
        <v>4226</v>
      </c>
    </row>
    <row r="2259" spans="1:2" x14ac:dyDescent="0.25">
      <c r="A2259" s="90" t="s">
        <v>4227</v>
      </c>
      <c r="B2259" t="s">
        <v>4228</v>
      </c>
    </row>
    <row r="2260" spans="1:2" x14ac:dyDescent="0.25">
      <c r="A2260" s="90" t="s">
        <v>12356</v>
      </c>
      <c r="B2260" t="s">
        <v>12355</v>
      </c>
    </row>
    <row r="2261" spans="1:2" x14ac:dyDescent="0.25">
      <c r="A2261" s="90" t="s">
        <v>4229</v>
      </c>
      <c r="B2261" t="s">
        <v>23463</v>
      </c>
    </row>
    <row r="2262" spans="1:2" x14ac:dyDescent="0.25">
      <c r="A2262" s="90" t="s">
        <v>4230</v>
      </c>
      <c r="B2262" t="s">
        <v>4231</v>
      </c>
    </row>
    <row r="2263" spans="1:2" x14ac:dyDescent="0.25">
      <c r="A2263" s="90" t="s">
        <v>4543</v>
      </c>
      <c r="B2263" t="s">
        <v>4544</v>
      </c>
    </row>
    <row r="2264" spans="1:2" x14ac:dyDescent="0.25">
      <c r="A2264" s="90" t="s">
        <v>4545</v>
      </c>
      <c r="B2264" t="s">
        <v>4544</v>
      </c>
    </row>
    <row r="2265" spans="1:2" x14ac:dyDescent="0.25">
      <c r="A2265" s="90" t="s">
        <v>4485</v>
      </c>
      <c r="B2265" t="s">
        <v>4486</v>
      </c>
    </row>
    <row r="2266" spans="1:2" x14ac:dyDescent="0.25">
      <c r="A2266" s="90" t="s">
        <v>4232</v>
      </c>
      <c r="B2266" t="s">
        <v>23459</v>
      </c>
    </row>
    <row r="2267" spans="1:2" x14ac:dyDescent="0.25">
      <c r="A2267" s="90" t="s">
        <v>4233</v>
      </c>
      <c r="B2267" t="s">
        <v>23464</v>
      </c>
    </row>
    <row r="2268" spans="1:2" x14ac:dyDescent="0.25">
      <c r="A2268" s="90" t="s">
        <v>4234</v>
      </c>
      <c r="B2268" t="s">
        <v>4235</v>
      </c>
    </row>
    <row r="2269" spans="1:2" x14ac:dyDescent="0.25">
      <c r="A2269" s="90" t="s">
        <v>4236</v>
      </c>
      <c r="B2269" t="s">
        <v>4237</v>
      </c>
    </row>
    <row r="2270" spans="1:2" x14ac:dyDescent="0.25">
      <c r="A2270" s="90" t="s">
        <v>4238</v>
      </c>
      <c r="B2270" t="s">
        <v>4239</v>
      </c>
    </row>
    <row r="2271" spans="1:2" x14ac:dyDescent="0.25">
      <c r="A2271" s="90" t="s">
        <v>4240</v>
      </c>
      <c r="B2271" t="s">
        <v>23465</v>
      </c>
    </row>
    <row r="2272" spans="1:2" x14ac:dyDescent="0.25">
      <c r="A2272" s="90" t="s">
        <v>4241</v>
      </c>
      <c r="B2272" t="s">
        <v>4242</v>
      </c>
    </row>
    <row r="2273" spans="1:2" x14ac:dyDescent="0.25">
      <c r="A2273" s="90" t="s">
        <v>4243</v>
      </c>
      <c r="B2273" t="s">
        <v>4244</v>
      </c>
    </row>
    <row r="2274" spans="1:2" x14ac:dyDescent="0.25">
      <c r="A2274" s="90" t="s">
        <v>4245</v>
      </c>
      <c r="B2274" t="s">
        <v>4246</v>
      </c>
    </row>
    <row r="2275" spans="1:2" x14ac:dyDescent="0.25">
      <c r="A2275" s="90" t="s">
        <v>4247</v>
      </c>
      <c r="B2275" t="s">
        <v>4248</v>
      </c>
    </row>
    <row r="2276" spans="1:2" x14ac:dyDescent="0.25">
      <c r="A2276" s="90" t="s">
        <v>12362</v>
      </c>
      <c r="B2276" t="s">
        <v>12363</v>
      </c>
    </row>
    <row r="2277" spans="1:2" x14ac:dyDescent="0.25">
      <c r="A2277" s="90" t="s">
        <v>4249</v>
      </c>
      <c r="B2277" t="s">
        <v>23466</v>
      </c>
    </row>
    <row r="2278" spans="1:2" x14ac:dyDescent="0.25">
      <c r="A2278" s="90" t="s">
        <v>12322</v>
      </c>
      <c r="B2278" t="s">
        <v>12321</v>
      </c>
    </row>
    <row r="2279" spans="1:2" x14ac:dyDescent="0.25">
      <c r="A2279" s="90" t="s">
        <v>4206</v>
      </c>
      <c r="B2279" t="s">
        <v>4207</v>
      </c>
    </row>
    <row r="2280" spans="1:2" x14ac:dyDescent="0.25">
      <c r="A2280" s="90" t="s">
        <v>4250</v>
      </c>
      <c r="B2280" t="s">
        <v>4251</v>
      </c>
    </row>
    <row r="2281" spans="1:2" x14ac:dyDescent="0.25">
      <c r="A2281" s="90" t="s">
        <v>4254</v>
      </c>
      <c r="B2281" t="s">
        <v>23467</v>
      </c>
    </row>
    <row r="2282" spans="1:2" x14ac:dyDescent="0.25">
      <c r="A2282" s="90" t="s">
        <v>4255</v>
      </c>
      <c r="B2282" t="s">
        <v>4256</v>
      </c>
    </row>
    <row r="2283" spans="1:2" x14ac:dyDescent="0.25">
      <c r="A2283" s="90" t="s">
        <v>4257</v>
      </c>
      <c r="B2283" t="s">
        <v>2441</v>
      </c>
    </row>
    <row r="2284" spans="1:2" x14ac:dyDescent="0.25">
      <c r="A2284" s="90" t="s">
        <v>4258</v>
      </c>
      <c r="B2284" t="s">
        <v>4259</v>
      </c>
    </row>
    <row r="2285" spans="1:2" x14ac:dyDescent="0.25">
      <c r="A2285" s="90" t="s">
        <v>4260</v>
      </c>
      <c r="B2285" t="s">
        <v>23343</v>
      </c>
    </row>
    <row r="2286" spans="1:2" x14ac:dyDescent="0.25">
      <c r="A2286" s="90" t="s">
        <v>4261</v>
      </c>
      <c r="B2286" t="s">
        <v>4262</v>
      </c>
    </row>
    <row r="2287" spans="1:2" x14ac:dyDescent="0.25">
      <c r="A2287" s="90" t="s">
        <v>4267</v>
      </c>
      <c r="B2287" t="s">
        <v>23468</v>
      </c>
    </row>
    <row r="2288" spans="1:2" x14ac:dyDescent="0.25">
      <c r="A2288" s="90" t="s">
        <v>4270</v>
      </c>
      <c r="B2288" t="s">
        <v>4271</v>
      </c>
    </row>
    <row r="2289" spans="1:2" x14ac:dyDescent="0.25">
      <c r="A2289" s="90" t="s">
        <v>4272</v>
      </c>
      <c r="B2289" t="s">
        <v>4273</v>
      </c>
    </row>
    <row r="2290" spans="1:2" x14ac:dyDescent="0.25">
      <c r="A2290" s="90" t="s">
        <v>4274</v>
      </c>
      <c r="B2290" t="s">
        <v>4275</v>
      </c>
    </row>
    <row r="2291" spans="1:2" x14ac:dyDescent="0.25">
      <c r="A2291" s="90" t="s">
        <v>4276</v>
      </c>
      <c r="B2291" t="s">
        <v>4277</v>
      </c>
    </row>
    <row r="2292" spans="1:2" x14ac:dyDescent="0.25">
      <c r="A2292" s="90" t="s">
        <v>4278</v>
      </c>
      <c r="B2292" t="s">
        <v>4277</v>
      </c>
    </row>
    <row r="2293" spans="1:2" x14ac:dyDescent="0.25">
      <c r="A2293" s="90" t="s">
        <v>4279</v>
      </c>
      <c r="B2293" t="s">
        <v>4277</v>
      </c>
    </row>
    <row r="2294" spans="1:2" x14ac:dyDescent="0.25">
      <c r="A2294" s="90" t="s">
        <v>4280</v>
      </c>
      <c r="B2294" t="s">
        <v>1394</v>
      </c>
    </row>
    <row r="2295" spans="1:2" x14ac:dyDescent="0.25">
      <c r="A2295" s="90" t="s">
        <v>4281</v>
      </c>
      <c r="B2295" t="s">
        <v>4282</v>
      </c>
    </row>
    <row r="2296" spans="1:2" x14ac:dyDescent="0.25">
      <c r="A2296" s="90" t="s">
        <v>4283</v>
      </c>
      <c r="B2296" t="s">
        <v>23469</v>
      </c>
    </row>
    <row r="2297" spans="1:2" x14ac:dyDescent="0.25">
      <c r="A2297" s="90" t="s">
        <v>4284</v>
      </c>
      <c r="B2297" t="s">
        <v>4285</v>
      </c>
    </row>
    <row r="2298" spans="1:2" x14ac:dyDescent="0.25">
      <c r="A2298" s="90" t="s">
        <v>4286</v>
      </c>
      <c r="B2298" t="s">
        <v>4287</v>
      </c>
    </row>
    <row r="2299" spans="1:2" x14ac:dyDescent="0.25">
      <c r="A2299" s="90" t="s">
        <v>4288</v>
      </c>
      <c r="B2299" t="s">
        <v>4289</v>
      </c>
    </row>
    <row r="2300" spans="1:2" x14ac:dyDescent="0.25">
      <c r="A2300" s="90" t="s">
        <v>4290</v>
      </c>
      <c r="B2300" t="s">
        <v>4291</v>
      </c>
    </row>
    <row r="2301" spans="1:2" x14ac:dyDescent="0.25">
      <c r="A2301" s="90" t="s">
        <v>4372</v>
      </c>
      <c r="B2301" t="s">
        <v>4373</v>
      </c>
    </row>
    <row r="2302" spans="1:2" x14ac:dyDescent="0.25">
      <c r="A2302" s="90" t="s">
        <v>4294</v>
      </c>
      <c r="B2302" t="s">
        <v>4295</v>
      </c>
    </row>
    <row r="2303" spans="1:2" x14ac:dyDescent="0.25">
      <c r="A2303" s="90" t="s">
        <v>4296</v>
      </c>
      <c r="B2303" t="s">
        <v>4297</v>
      </c>
    </row>
    <row r="2304" spans="1:2" x14ac:dyDescent="0.25">
      <c r="A2304" s="90" t="s">
        <v>4298</v>
      </c>
      <c r="B2304" t="s">
        <v>4299</v>
      </c>
    </row>
    <row r="2305" spans="1:2" x14ac:dyDescent="0.25">
      <c r="A2305" s="90" t="s">
        <v>4300</v>
      </c>
      <c r="B2305" t="s">
        <v>4301</v>
      </c>
    </row>
    <row r="2306" spans="1:2" x14ac:dyDescent="0.25">
      <c r="A2306" s="90" t="s">
        <v>4302</v>
      </c>
      <c r="B2306" t="s">
        <v>23470</v>
      </c>
    </row>
    <row r="2307" spans="1:2" x14ac:dyDescent="0.25">
      <c r="A2307" s="90" t="s">
        <v>4303</v>
      </c>
      <c r="B2307" t="s">
        <v>23471</v>
      </c>
    </row>
    <row r="2308" spans="1:2" x14ac:dyDescent="0.25">
      <c r="A2308" s="90" t="s">
        <v>4304</v>
      </c>
      <c r="B2308" t="s">
        <v>23472</v>
      </c>
    </row>
    <row r="2309" spans="1:2" x14ac:dyDescent="0.25">
      <c r="A2309" s="90" t="s">
        <v>4305</v>
      </c>
      <c r="B2309" t="s">
        <v>4306</v>
      </c>
    </row>
    <row r="2310" spans="1:2" x14ac:dyDescent="0.25">
      <c r="A2310" s="90" t="s">
        <v>4307</v>
      </c>
      <c r="B2310" t="s">
        <v>4308</v>
      </c>
    </row>
    <row r="2311" spans="1:2" x14ac:dyDescent="0.25">
      <c r="A2311" s="90" t="s">
        <v>4309</v>
      </c>
      <c r="B2311" t="s">
        <v>4310</v>
      </c>
    </row>
    <row r="2312" spans="1:2" x14ac:dyDescent="0.25">
      <c r="A2312" s="90" t="s">
        <v>4311</v>
      </c>
      <c r="B2312" t="s">
        <v>4312</v>
      </c>
    </row>
    <row r="2313" spans="1:2" x14ac:dyDescent="0.25">
      <c r="A2313" s="90" t="s">
        <v>4313</v>
      </c>
      <c r="B2313" t="s">
        <v>4314</v>
      </c>
    </row>
    <row r="2314" spans="1:2" x14ac:dyDescent="0.25">
      <c r="A2314" s="90" t="s">
        <v>4315</v>
      </c>
      <c r="B2314" t="s">
        <v>4316</v>
      </c>
    </row>
    <row r="2315" spans="1:2" x14ac:dyDescent="0.25">
      <c r="A2315" s="90" t="s">
        <v>4317</v>
      </c>
      <c r="B2315" t="s">
        <v>4318</v>
      </c>
    </row>
    <row r="2316" spans="1:2" x14ac:dyDescent="0.25">
      <c r="A2316" s="90" t="s">
        <v>4319</v>
      </c>
      <c r="B2316" t="s">
        <v>1394</v>
      </c>
    </row>
    <row r="2317" spans="1:2" x14ac:dyDescent="0.25">
      <c r="A2317" s="90" t="s">
        <v>12323</v>
      </c>
      <c r="B2317" t="s">
        <v>12321</v>
      </c>
    </row>
    <row r="2318" spans="1:2" x14ac:dyDescent="0.25">
      <c r="A2318" s="90" t="s">
        <v>4320</v>
      </c>
      <c r="B2318" t="s">
        <v>4321</v>
      </c>
    </row>
    <row r="2319" spans="1:2" x14ac:dyDescent="0.25">
      <c r="A2319" s="90" t="s">
        <v>4322</v>
      </c>
      <c r="B2319" t="s">
        <v>4323</v>
      </c>
    </row>
    <row r="2320" spans="1:2" x14ac:dyDescent="0.25">
      <c r="A2320" s="90" t="s">
        <v>4326</v>
      </c>
      <c r="B2320" t="s">
        <v>4327</v>
      </c>
    </row>
    <row r="2321" spans="1:2" x14ac:dyDescent="0.25">
      <c r="A2321" s="90" t="s">
        <v>12329</v>
      </c>
      <c r="B2321" t="s">
        <v>8259</v>
      </c>
    </row>
    <row r="2322" spans="1:2" x14ac:dyDescent="0.25">
      <c r="A2322" s="90" t="s">
        <v>4328</v>
      </c>
      <c r="B2322" t="s">
        <v>1394</v>
      </c>
    </row>
    <row r="2323" spans="1:2" x14ac:dyDescent="0.25">
      <c r="A2323" s="90" t="s">
        <v>4329</v>
      </c>
      <c r="B2323" t="s">
        <v>4330</v>
      </c>
    </row>
    <row r="2324" spans="1:2" x14ac:dyDescent="0.25">
      <c r="A2324" s="90" t="s">
        <v>4331</v>
      </c>
      <c r="B2324" t="s">
        <v>4332</v>
      </c>
    </row>
    <row r="2325" spans="1:2" x14ac:dyDescent="0.25">
      <c r="A2325" s="90" t="s">
        <v>4333</v>
      </c>
      <c r="B2325" t="s">
        <v>4334</v>
      </c>
    </row>
    <row r="2326" spans="1:2" x14ac:dyDescent="0.25">
      <c r="A2326" s="90" t="s">
        <v>4335</v>
      </c>
      <c r="B2326" t="s">
        <v>4336</v>
      </c>
    </row>
    <row r="2327" spans="1:2" x14ac:dyDescent="0.25">
      <c r="A2327" s="90" t="s">
        <v>4337</v>
      </c>
      <c r="B2327" t="s">
        <v>4338</v>
      </c>
    </row>
    <row r="2328" spans="1:2" x14ac:dyDescent="0.25">
      <c r="A2328" s="90" t="s">
        <v>4339</v>
      </c>
      <c r="B2328" t="s">
        <v>4340</v>
      </c>
    </row>
    <row r="2329" spans="1:2" x14ac:dyDescent="0.25">
      <c r="A2329" s="90" t="s">
        <v>4341</v>
      </c>
      <c r="B2329" t="s">
        <v>23473</v>
      </c>
    </row>
    <row r="2330" spans="1:2" x14ac:dyDescent="0.25">
      <c r="A2330" s="90" t="s">
        <v>4342</v>
      </c>
      <c r="B2330" t="s">
        <v>23474</v>
      </c>
    </row>
    <row r="2331" spans="1:2" x14ac:dyDescent="0.25">
      <c r="A2331" s="90" t="s">
        <v>4343</v>
      </c>
      <c r="B2331" t="s">
        <v>4344</v>
      </c>
    </row>
    <row r="2332" spans="1:2" x14ac:dyDescent="0.25">
      <c r="A2332" s="90" t="s">
        <v>4345</v>
      </c>
      <c r="B2332" t="s">
        <v>4346</v>
      </c>
    </row>
    <row r="2333" spans="1:2" x14ac:dyDescent="0.25">
      <c r="A2333" s="90" t="s">
        <v>4347</v>
      </c>
      <c r="B2333" t="s">
        <v>4348</v>
      </c>
    </row>
    <row r="2334" spans="1:2" x14ac:dyDescent="0.25">
      <c r="A2334" s="90" t="s">
        <v>4349</v>
      </c>
      <c r="B2334" t="s">
        <v>4350</v>
      </c>
    </row>
    <row r="2335" spans="1:2" x14ac:dyDescent="0.25">
      <c r="A2335" s="90" t="s">
        <v>4351</v>
      </c>
      <c r="B2335" t="s">
        <v>4352</v>
      </c>
    </row>
    <row r="2336" spans="1:2" x14ac:dyDescent="0.25">
      <c r="A2336" s="90" t="s">
        <v>4353</v>
      </c>
      <c r="B2336" t="s">
        <v>4354</v>
      </c>
    </row>
    <row r="2337" spans="1:2" x14ac:dyDescent="0.25">
      <c r="A2337" s="90" t="s">
        <v>4355</v>
      </c>
      <c r="B2337" t="s">
        <v>23475</v>
      </c>
    </row>
    <row r="2338" spans="1:2" x14ac:dyDescent="0.25">
      <c r="A2338" s="90" t="s">
        <v>4356</v>
      </c>
      <c r="B2338" t="s">
        <v>4357</v>
      </c>
    </row>
    <row r="2339" spans="1:2" x14ac:dyDescent="0.25">
      <c r="A2339" s="90" t="s">
        <v>12090</v>
      </c>
      <c r="B2339" t="s">
        <v>12091</v>
      </c>
    </row>
    <row r="2340" spans="1:2" x14ac:dyDescent="0.25">
      <c r="A2340" s="90" t="s">
        <v>12092</v>
      </c>
      <c r="B2340" t="s">
        <v>12091</v>
      </c>
    </row>
    <row r="2341" spans="1:2" x14ac:dyDescent="0.25">
      <c r="A2341" s="90" t="s">
        <v>4358</v>
      </c>
      <c r="B2341" t="s">
        <v>23476</v>
      </c>
    </row>
    <row r="2342" spans="1:2" x14ac:dyDescent="0.25">
      <c r="A2342" s="90" t="s">
        <v>4359</v>
      </c>
      <c r="B2342" t="s">
        <v>23477</v>
      </c>
    </row>
    <row r="2343" spans="1:2" x14ac:dyDescent="0.25">
      <c r="A2343" s="90" t="s">
        <v>4361</v>
      </c>
      <c r="B2343" t="s">
        <v>23477</v>
      </c>
    </row>
    <row r="2344" spans="1:2" x14ac:dyDescent="0.25">
      <c r="A2344" s="90" t="s">
        <v>4362</v>
      </c>
      <c r="B2344" t="s">
        <v>4363</v>
      </c>
    </row>
    <row r="2345" spans="1:2" x14ac:dyDescent="0.25">
      <c r="A2345" s="90" t="s">
        <v>4364</v>
      </c>
      <c r="B2345" t="s">
        <v>4365</v>
      </c>
    </row>
    <row r="2346" spans="1:2" x14ac:dyDescent="0.25">
      <c r="A2346" s="90" t="s">
        <v>4366</v>
      </c>
      <c r="B2346" t="s">
        <v>4367</v>
      </c>
    </row>
    <row r="2347" spans="1:2" x14ac:dyDescent="0.25">
      <c r="A2347" s="90" t="s">
        <v>4368</v>
      </c>
      <c r="B2347" t="s">
        <v>4369</v>
      </c>
    </row>
    <row r="2348" spans="1:2" x14ac:dyDescent="0.25">
      <c r="A2348" s="90" t="s">
        <v>4370</v>
      </c>
      <c r="B2348" t="s">
        <v>4371</v>
      </c>
    </row>
    <row r="2349" spans="1:2" x14ac:dyDescent="0.25">
      <c r="A2349" s="90" t="s">
        <v>4694</v>
      </c>
      <c r="B2349" t="s">
        <v>4695</v>
      </c>
    </row>
    <row r="2350" spans="1:2" x14ac:dyDescent="0.25">
      <c r="A2350" s="90" t="s">
        <v>4374</v>
      </c>
      <c r="B2350" t="s">
        <v>4375</v>
      </c>
    </row>
    <row r="2351" spans="1:2" x14ac:dyDescent="0.25">
      <c r="A2351" s="90" t="s">
        <v>4384</v>
      </c>
      <c r="B2351" t="s">
        <v>4385</v>
      </c>
    </row>
    <row r="2352" spans="1:2" x14ac:dyDescent="0.25">
      <c r="A2352" s="90" t="s">
        <v>4386</v>
      </c>
      <c r="B2352" t="s">
        <v>4387</v>
      </c>
    </row>
    <row r="2353" spans="1:2" x14ac:dyDescent="0.25">
      <c r="A2353" s="90" t="s">
        <v>4388</v>
      </c>
      <c r="B2353" t="s">
        <v>23478</v>
      </c>
    </row>
    <row r="2354" spans="1:2" x14ac:dyDescent="0.25">
      <c r="A2354" s="90" t="s">
        <v>4389</v>
      </c>
      <c r="B2354" t="s">
        <v>4390</v>
      </c>
    </row>
    <row r="2355" spans="1:2" x14ac:dyDescent="0.25">
      <c r="A2355" s="90" t="s">
        <v>4398</v>
      </c>
      <c r="B2355" t="s">
        <v>4399</v>
      </c>
    </row>
    <row r="2356" spans="1:2" x14ac:dyDescent="0.25">
      <c r="A2356" s="90" t="s">
        <v>4400</v>
      </c>
      <c r="B2356" t="s">
        <v>4397</v>
      </c>
    </row>
    <row r="2357" spans="1:2" x14ac:dyDescent="0.25">
      <c r="A2357" s="90" t="s">
        <v>4401</v>
      </c>
      <c r="B2357" t="s">
        <v>4397</v>
      </c>
    </row>
    <row r="2358" spans="1:2" x14ac:dyDescent="0.25">
      <c r="A2358" s="90" t="s">
        <v>4406</v>
      </c>
      <c r="B2358" t="s">
        <v>4407</v>
      </c>
    </row>
    <row r="2359" spans="1:2" x14ac:dyDescent="0.25">
      <c r="A2359" s="90" t="s">
        <v>4410</v>
      </c>
      <c r="B2359" t="s">
        <v>4411</v>
      </c>
    </row>
    <row r="2360" spans="1:2" x14ac:dyDescent="0.25">
      <c r="A2360" s="90" t="s">
        <v>4412</v>
      </c>
      <c r="B2360" t="s">
        <v>4413</v>
      </c>
    </row>
    <row r="2361" spans="1:2" x14ac:dyDescent="0.25">
      <c r="A2361" s="90" t="s">
        <v>4414</v>
      </c>
      <c r="B2361" t="s">
        <v>4415</v>
      </c>
    </row>
    <row r="2362" spans="1:2" x14ac:dyDescent="0.25">
      <c r="A2362" s="90" t="s">
        <v>4416</v>
      </c>
      <c r="B2362" t="s">
        <v>4417</v>
      </c>
    </row>
    <row r="2363" spans="1:2" x14ac:dyDescent="0.25">
      <c r="A2363" s="90" t="s">
        <v>4402</v>
      </c>
      <c r="B2363" t="s">
        <v>4397</v>
      </c>
    </row>
    <row r="2364" spans="1:2" x14ac:dyDescent="0.25">
      <c r="A2364" s="90" t="s">
        <v>4418</v>
      </c>
      <c r="B2364" t="s">
        <v>4419</v>
      </c>
    </row>
    <row r="2365" spans="1:2" x14ac:dyDescent="0.25">
      <c r="A2365" s="90" t="s">
        <v>4426</v>
      </c>
      <c r="B2365" t="s">
        <v>23479</v>
      </c>
    </row>
    <row r="2366" spans="1:2" x14ac:dyDescent="0.25">
      <c r="A2366" s="90" t="s">
        <v>4429</v>
      </c>
      <c r="B2366" t="s">
        <v>4430</v>
      </c>
    </row>
    <row r="2367" spans="1:2" x14ac:dyDescent="0.25">
      <c r="A2367" s="90" t="s">
        <v>4432</v>
      </c>
      <c r="B2367" t="s">
        <v>23480</v>
      </c>
    </row>
    <row r="2368" spans="1:2" x14ac:dyDescent="0.25">
      <c r="A2368" s="90" t="s">
        <v>4433</v>
      </c>
      <c r="B2368" t="s">
        <v>23481</v>
      </c>
    </row>
    <row r="2369" spans="1:2" x14ac:dyDescent="0.25">
      <c r="A2369" s="90" t="s">
        <v>4434</v>
      </c>
      <c r="B2369" t="s">
        <v>4435</v>
      </c>
    </row>
    <row r="2370" spans="1:2" x14ac:dyDescent="0.25">
      <c r="A2370" s="90" t="s">
        <v>4436</v>
      </c>
      <c r="B2370" t="s">
        <v>4437</v>
      </c>
    </row>
    <row r="2371" spans="1:2" x14ac:dyDescent="0.25">
      <c r="A2371" s="90" t="s">
        <v>4438</v>
      </c>
      <c r="B2371" t="s">
        <v>4439</v>
      </c>
    </row>
    <row r="2372" spans="1:2" x14ac:dyDescent="0.25">
      <c r="A2372" s="90" t="s">
        <v>4442</v>
      </c>
      <c r="B2372" t="s">
        <v>4443</v>
      </c>
    </row>
    <row r="2373" spans="1:2" x14ac:dyDescent="0.25">
      <c r="A2373" s="90" t="s">
        <v>4448</v>
      </c>
      <c r="B2373" t="s">
        <v>4449</v>
      </c>
    </row>
    <row r="2374" spans="1:2" x14ac:dyDescent="0.25">
      <c r="A2374" s="90" t="s">
        <v>4451</v>
      </c>
      <c r="B2374" t="s">
        <v>4452</v>
      </c>
    </row>
    <row r="2375" spans="1:2" x14ac:dyDescent="0.25">
      <c r="A2375" s="90" t="s">
        <v>4455</v>
      </c>
      <c r="B2375" t="s">
        <v>23482</v>
      </c>
    </row>
    <row r="2376" spans="1:2" x14ac:dyDescent="0.25">
      <c r="A2376" s="90" t="s">
        <v>4456</v>
      </c>
      <c r="B2376" t="s">
        <v>23483</v>
      </c>
    </row>
    <row r="2377" spans="1:2" x14ac:dyDescent="0.25">
      <c r="A2377" s="90" t="s">
        <v>4457</v>
      </c>
      <c r="B2377" t="s">
        <v>23484</v>
      </c>
    </row>
    <row r="2378" spans="1:2" x14ac:dyDescent="0.25">
      <c r="A2378" s="90" t="s">
        <v>4408</v>
      </c>
      <c r="B2378" t="s">
        <v>4409</v>
      </c>
    </row>
    <row r="2379" spans="1:2" x14ac:dyDescent="0.25">
      <c r="A2379" s="90" t="s">
        <v>4458</v>
      </c>
      <c r="B2379" t="s">
        <v>4459</v>
      </c>
    </row>
    <row r="2380" spans="1:2" x14ac:dyDescent="0.25">
      <c r="A2380" s="90" t="s">
        <v>4460</v>
      </c>
      <c r="B2380" t="s">
        <v>4461</v>
      </c>
    </row>
    <row r="2381" spans="1:2" x14ac:dyDescent="0.25">
      <c r="A2381" s="90" t="s">
        <v>4462</v>
      </c>
      <c r="B2381" t="s">
        <v>4461</v>
      </c>
    </row>
    <row r="2382" spans="1:2" x14ac:dyDescent="0.25">
      <c r="A2382" s="90" t="s">
        <v>4463</v>
      </c>
      <c r="B2382" t="s">
        <v>23485</v>
      </c>
    </row>
    <row r="2383" spans="1:2" x14ac:dyDescent="0.25">
      <c r="A2383" s="90" t="s">
        <v>4464</v>
      </c>
      <c r="B2383" t="s">
        <v>23486</v>
      </c>
    </row>
    <row r="2384" spans="1:2" x14ac:dyDescent="0.25">
      <c r="A2384" s="90" t="s">
        <v>9434</v>
      </c>
      <c r="B2384" t="s">
        <v>9435</v>
      </c>
    </row>
    <row r="2385" spans="1:2" x14ac:dyDescent="0.25">
      <c r="A2385" s="90" t="s">
        <v>4465</v>
      </c>
      <c r="B2385" t="s">
        <v>4466</v>
      </c>
    </row>
    <row r="2386" spans="1:2" x14ac:dyDescent="0.25">
      <c r="A2386" s="90" t="s">
        <v>4467</v>
      </c>
      <c r="B2386" t="s">
        <v>4468</v>
      </c>
    </row>
    <row r="2387" spans="1:2" x14ac:dyDescent="0.25">
      <c r="A2387" s="90" t="s">
        <v>4469</v>
      </c>
      <c r="B2387" t="s">
        <v>4470</v>
      </c>
    </row>
    <row r="2388" spans="1:2" x14ac:dyDescent="0.25">
      <c r="A2388" s="90" t="s">
        <v>4471</v>
      </c>
      <c r="B2388" t="s">
        <v>4472</v>
      </c>
    </row>
    <row r="2389" spans="1:2" x14ac:dyDescent="0.25">
      <c r="A2389" s="90" t="s">
        <v>4473</v>
      </c>
      <c r="B2389" t="s">
        <v>4474</v>
      </c>
    </row>
    <row r="2390" spans="1:2" x14ac:dyDescent="0.25">
      <c r="A2390" s="90" t="s">
        <v>4475</v>
      </c>
      <c r="B2390" t="s">
        <v>4476</v>
      </c>
    </row>
    <row r="2391" spans="1:2" x14ac:dyDescent="0.25">
      <c r="A2391" s="90" t="s">
        <v>4477</v>
      </c>
      <c r="B2391" t="s">
        <v>4478</v>
      </c>
    </row>
    <row r="2392" spans="1:2" x14ac:dyDescent="0.25">
      <c r="A2392" s="90" t="s">
        <v>4479</v>
      </c>
      <c r="B2392" t="s">
        <v>23487</v>
      </c>
    </row>
    <row r="2393" spans="1:2" x14ac:dyDescent="0.25">
      <c r="A2393" s="90" t="s">
        <v>4480</v>
      </c>
      <c r="B2393" t="s">
        <v>4481</v>
      </c>
    </row>
    <row r="2394" spans="1:2" x14ac:dyDescent="0.25">
      <c r="A2394" s="90" t="s">
        <v>4482</v>
      </c>
      <c r="B2394" t="s">
        <v>23488</v>
      </c>
    </row>
    <row r="2395" spans="1:2" x14ac:dyDescent="0.25">
      <c r="A2395" s="90" t="s">
        <v>4483</v>
      </c>
      <c r="B2395" t="s">
        <v>4484</v>
      </c>
    </row>
    <row r="2396" spans="1:2" x14ac:dyDescent="0.25">
      <c r="A2396" s="90" t="s">
        <v>4487</v>
      </c>
      <c r="B2396" t="s">
        <v>4488</v>
      </c>
    </row>
    <row r="2397" spans="1:2" x14ac:dyDescent="0.25">
      <c r="A2397" s="90" t="s">
        <v>4489</v>
      </c>
      <c r="B2397" t="s">
        <v>4490</v>
      </c>
    </row>
    <row r="2398" spans="1:2" x14ac:dyDescent="0.25">
      <c r="A2398" s="90" t="s">
        <v>4491</v>
      </c>
      <c r="B2398" t="s">
        <v>4492</v>
      </c>
    </row>
    <row r="2399" spans="1:2" x14ac:dyDescent="0.25">
      <c r="A2399" s="90" t="s">
        <v>4493</v>
      </c>
      <c r="B2399" t="s">
        <v>23489</v>
      </c>
    </row>
    <row r="2400" spans="1:2" x14ac:dyDescent="0.25">
      <c r="A2400" s="90" t="s">
        <v>2929</v>
      </c>
      <c r="B2400" t="s">
        <v>2930</v>
      </c>
    </row>
    <row r="2401" spans="1:2" x14ac:dyDescent="0.25">
      <c r="A2401" s="90" t="s">
        <v>4494</v>
      </c>
      <c r="B2401" t="s">
        <v>23490</v>
      </c>
    </row>
    <row r="2402" spans="1:2" x14ac:dyDescent="0.25">
      <c r="A2402" s="90" t="s">
        <v>4495</v>
      </c>
      <c r="B2402" t="s">
        <v>4496</v>
      </c>
    </row>
    <row r="2403" spans="1:2" x14ac:dyDescent="0.25">
      <c r="A2403" s="90" t="s">
        <v>13695</v>
      </c>
      <c r="B2403" t="s">
        <v>13696</v>
      </c>
    </row>
    <row r="2404" spans="1:2" x14ac:dyDescent="0.25">
      <c r="A2404" s="90" t="s">
        <v>4499</v>
      </c>
      <c r="B2404" t="s">
        <v>23491</v>
      </c>
    </row>
    <row r="2405" spans="1:2" x14ac:dyDescent="0.25">
      <c r="A2405" s="90" t="s">
        <v>4501</v>
      </c>
      <c r="B2405" t="s">
        <v>4502</v>
      </c>
    </row>
    <row r="2406" spans="1:2" x14ac:dyDescent="0.25">
      <c r="A2406" s="90" t="s">
        <v>4505</v>
      </c>
      <c r="B2406" t="s">
        <v>4506</v>
      </c>
    </row>
    <row r="2407" spans="1:2" x14ac:dyDescent="0.25">
      <c r="A2407" s="90" t="s">
        <v>4507</v>
      </c>
      <c r="B2407" t="s">
        <v>4508</v>
      </c>
    </row>
    <row r="2408" spans="1:2" x14ac:dyDescent="0.25">
      <c r="A2408" s="90" t="s">
        <v>4509</v>
      </c>
      <c r="B2408" t="s">
        <v>4510</v>
      </c>
    </row>
    <row r="2409" spans="1:2" x14ac:dyDescent="0.25">
      <c r="A2409" s="90" t="s">
        <v>4513</v>
      </c>
      <c r="B2409" t="s">
        <v>23423</v>
      </c>
    </row>
    <row r="2410" spans="1:2" x14ac:dyDescent="0.25">
      <c r="A2410" s="90" t="s">
        <v>4514</v>
      </c>
      <c r="B2410" t="s">
        <v>23492</v>
      </c>
    </row>
    <row r="2411" spans="1:2" x14ac:dyDescent="0.25">
      <c r="A2411" s="90" t="s">
        <v>4515</v>
      </c>
      <c r="B2411" t="s">
        <v>4516</v>
      </c>
    </row>
    <row r="2412" spans="1:2" x14ac:dyDescent="0.25">
      <c r="A2412" s="90" t="s">
        <v>4517</v>
      </c>
      <c r="B2412" t="s">
        <v>4518</v>
      </c>
    </row>
    <row r="2413" spans="1:2" x14ac:dyDescent="0.25">
      <c r="A2413" s="90" t="s">
        <v>4519</v>
      </c>
      <c r="B2413" t="s">
        <v>4520</v>
      </c>
    </row>
    <row r="2414" spans="1:2" x14ac:dyDescent="0.25">
      <c r="A2414" s="90" t="s">
        <v>4521</v>
      </c>
      <c r="B2414" t="s">
        <v>4522</v>
      </c>
    </row>
    <row r="2415" spans="1:2" x14ac:dyDescent="0.25">
      <c r="A2415" s="90" t="s">
        <v>4523</v>
      </c>
      <c r="B2415" t="s">
        <v>4524</v>
      </c>
    </row>
    <row r="2416" spans="1:2" x14ac:dyDescent="0.25">
      <c r="A2416" s="90" t="s">
        <v>4525</v>
      </c>
      <c r="B2416" t="s">
        <v>4526</v>
      </c>
    </row>
    <row r="2417" spans="1:2" x14ac:dyDescent="0.25">
      <c r="A2417" s="90" t="s">
        <v>4527</v>
      </c>
      <c r="B2417" t="s">
        <v>4528</v>
      </c>
    </row>
    <row r="2418" spans="1:2" x14ac:dyDescent="0.25">
      <c r="A2418" s="90" t="s">
        <v>13223</v>
      </c>
      <c r="B2418" t="s">
        <v>13224</v>
      </c>
    </row>
    <row r="2419" spans="1:2" x14ac:dyDescent="0.25">
      <c r="A2419" s="90" t="s">
        <v>4574</v>
      </c>
      <c r="B2419" t="s">
        <v>4575</v>
      </c>
    </row>
    <row r="2420" spans="1:2" x14ac:dyDescent="0.25">
      <c r="A2420" s="90" t="s">
        <v>13225</v>
      </c>
      <c r="B2420" t="s">
        <v>13224</v>
      </c>
    </row>
    <row r="2421" spans="1:2" x14ac:dyDescent="0.25">
      <c r="A2421" s="90" t="s">
        <v>4534</v>
      </c>
      <c r="B2421" t="s">
        <v>23493</v>
      </c>
    </row>
    <row r="2422" spans="1:2" x14ac:dyDescent="0.25">
      <c r="A2422" s="90" t="s">
        <v>4535</v>
      </c>
      <c r="B2422" t="s">
        <v>23493</v>
      </c>
    </row>
    <row r="2423" spans="1:2" x14ac:dyDescent="0.25">
      <c r="A2423" s="90" t="s">
        <v>4536</v>
      </c>
      <c r="B2423" t="s">
        <v>23494</v>
      </c>
    </row>
    <row r="2424" spans="1:2" x14ac:dyDescent="0.25">
      <c r="A2424" s="90" t="s">
        <v>4541</v>
      </c>
      <c r="B2424" t="s">
        <v>23491</v>
      </c>
    </row>
    <row r="2425" spans="1:2" x14ac:dyDescent="0.25">
      <c r="A2425" s="90" t="s">
        <v>4542</v>
      </c>
      <c r="B2425" t="s">
        <v>23491</v>
      </c>
    </row>
    <row r="2426" spans="1:2" x14ac:dyDescent="0.25">
      <c r="A2426" s="90" t="s">
        <v>9432</v>
      </c>
      <c r="B2426" t="s">
        <v>9433</v>
      </c>
    </row>
    <row r="2427" spans="1:2" x14ac:dyDescent="0.25">
      <c r="A2427" s="90" t="s">
        <v>4546</v>
      </c>
      <c r="B2427" t="s">
        <v>4544</v>
      </c>
    </row>
    <row r="2428" spans="1:2" x14ac:dyDescent="0.25">
      <c r="A2428" s="90" t="s">
        <v>9436</v>
      </c>
      <c r="B2428" t="s">
        <v>9435</v>
      </c>
    </row>
    <row r="2429" spans="1:2" x14ac:dyDescent="0.25">
      <c r="A2429" s="90" t="s">
        <v>9437</v>
      </c>
      <c r="B2429" t="s">
        <v>9435</v>
      </c>
    </row>
    <row r="2430" spans="1:2" x14ac:dyDescent="0.25">
      <c r="A2430" s="90" t="s">
        <v>9438</v>
      </c>
      <c r="B2430" t="s">
        <v>9439</v>
      </c>
    </row>
    <row r="2431" spans="1:2" x14ac:dyDescent="0.25">
      <c r="A2431" s="90" t="s">
        <v>9440</v>
      </c>
      <c r="B2431" t="s">
        <v>9439</v>
      </c>
    </row>
    <row r="2432" spans="1:2" x14ac:dyDescent="0.25">
      <c r="A2432" s="90" t="s">
        <v>4547</v>
      </c>
      <c r="B2432" t="s">
        <v>4548</v>
      </c>
    </row>
    <row r="2433" spans="1:2" x14ac:dyDescent="0.25">
      <c r="A2433" s="90" t="s">
        <v>4549</v>
      </c>
      <c r="B2433" t="s">
        <v>4548</v>
      </c>
    </row>
    <row r="2434" spans="1:2" x14ac:dyDescent="0.25">
      <c r="A2434" s="90" t="s">
        <v>4552</v>
      </c>
      <c r="B2434" t="s">
        <v>4553</v>
      </c>
    </row>
    <row r="2435" spans="1:2" x14ac:dyDescent="0.25">
      <c r="A2435" s="90" t="s">
        <v>4558</v>
      </c>
      <c r="B2435" t="s">
        <v>4559</v>
      </c>
    </row>
    <row r="2436" spans="1:2" x14ac:dyDescent="0.25">
      <c r="A2436" s="90" t="s">
        <v>4560</v>
      </c>
      <c r="B2436" t="s">
        <v>4559</v>
      </c>
    </row>
    <row r="2437" spans="1:2" x14ac:dyDescent="0.25">
      <c r="A2437" s="90" t="s">
        <v>4561</v>
      </c>
      <c r="B2437" t="s">
        <v>4562</v>
      </c>
    </row>
    <row r="2438" spans="1:2" x14ac:dyDescent="0.25">
      <c r="A2438" s="90" t="s">
        <v>4564</v>
      </c>
      <c r="B2438" t="s">
        <v>4565</v>
      </c>
    </row>
    <row r="2439" spans="1:2" x14ac:dyDescent="0.25">
      <c r="A2439" s="90" t="s">
        <v>4566</v>
      </c>
      <c r="B2439" t="s">
        <v>4565</v>
      </c>
    </row>
    <row r="2440" spans="1:2" x14ac:dyDescent="0.25">
      <c r="A2440" s="90" t="s">
        <v>4569</v>
      </c>
      <c r="B2440" t="s">
        <v>4570</v>
      </c>
    </row>
    <row r="2441" spans="1:2" x14ac:dyDescent="0.25">
      <c r="A2441" s="90" t="s">
        <v>4571</v>
      </c>
      <c r="B2441" t="s">
        <v>4570</v>
      </c>
    </row>
    <row r="2442" spans="1:2" x14ac:dyDescent="0.25">
      <c r="A2442" s="90" t="s">
        <v>2987</v>
      </c>
      <c r="B2442" t="s">
        <v>2974</v>
      </c>
    </row>
    <row r="2443" spans="1:2" x14ac:dyDescent="0.25">
      <c r="A2443" s="90" t="s">
        <v>11228</v>
      </c>
      <c r="B2443" t="s">
        <v>11229</v>
      </c>
    </row>
    <row r="2444" spans="1:2" x14ac:dyDescent="0.25">
      <c r="A2444" s="90" t="s">
        <v>4572</v>
      </c>
      <c r="B2444" t="s">
        <v>4573</v>
      </c>
    </row>
    <row r="2445" spans="1:2" x14ac:dyDescent="0.25">
      <c r="A2445" s="90" t="s">
        <v>4576</v>
      </c>
      <c r="B2445" t="s">
        <v>23495</v>
      </c>
    </row>
    <row r="2446" spans="1:2" x14ac:dyDescent="0.25">
      <c r="A2446" s="90" t="s">
        <v>11073</v>
      </c>
      <c r="B2446" t="s">
        <v>11074</v>
      </c>
    </row>
    <row r="2447" spans="1:2" x14ac:dyDescent="0.25">
      <c r="A2447" s="90" t="s">
        <v>4577</v>
      </c>
      <c r="B2447" t="s">
        <v>23496</v>
      </c>
    </row>
    <row r="2448" spans="1:2" x14ac:dyDescent="0.25">
      <c r="A2448" s="90" t="s">
        <v>4578</v>
      </c>
      <c r="B2448" t="s">
        <v>4579</v>
      </c>
    </row>
    <row r="2449" spans="1:2" x14ac:dyDescent="0.25">
      <c r="A2449" s="90" t="s">
        <v>4589</v>
      </c>
      <c r="B2449" t="s">
        <v>4586</v>
      </c>
    </row>
    <row r="2450" spans="1:2" x14ac:dyDescent="0.25">
      <c r="A2450" s="90" t="s">
        <v>4590</v>
      </c>
      <c r="B2450" t="s">
        <v>4591</v>
      </c>
    </row>
    <row r="2451" spans="1:2" x14ac:dyDescent="0.25">
      <c r="A2451" s="90" t="s">
        <v>4511</v>
      </c>
      <c r="B2451" t="s">
        <v>4512</v>
      </c>
    </row>
    <row r="2452" spans="1:2" x14ac:dyDescent="0.25">
      <c r="A2452" s="90" t="s">
        <v>4594</v>
      </c>
      <c r="B2452" t="s">
        <v>23497</v>
      </c>
    </row>
    <row r="2453" spans="1:2" x14ac:dyDescent="0.25">
      <c r="A2453" s="90" t="s">
        <v>4595</v>
      </c>
      <c r="B2453" t="s">
        <v>23498</v>
      </c>
    </row>
    <row r="2454" spans="1:2" x14ac:dyDescent="0.25">
      <c r="A2454" s="90" t="s">
        <v>4596</v>
      </c>
      <c r="B2454" t="s">
        <v>12770</v>
      </c>
    </row>
    <row r="2455" spans="1:2" x14ac:dyDescent="0.25">
      <c r="A2455" s="90" t="s">
        <v>4597</v>
      </c>
      <c r="B2455" t="s">
        <v>4598</v>
      </c>
    </row>
    <row r="2456" spans="1:2" x14ac:dyDescent="0.25">
      <c r="A2456" s="90" t="s">
        <v>4602</v>
      </c>
      <c r="B2456" t="s">
        <v>23499</v>
      </c>
    </row>
    <row r="2457" spans="1:2" x14ac:dyDescent="0.25">
      <c r="A2457" s="90" t="s">
        <v>4603</v>
      </c>
      <c r="B2457" t="s">
        <v>4604</v>
      </c>
    </row>
    <row r="2458" spans="1:2" x14ac:dyDescent="0.25">
      <c r="A2458" s="90" t="s">
        <v>4605</v>
      </c>
      <c r="B2458" t="s">
        <v>4606</v>
      </c>
    </row>
    <row r="2459" spans="1:2" x14ac:dyDescent="0.25">
      <c r="A2459" s="90" t="s">
        <v>4607</v>
      </c>
      <c r="B2459" t="s">
        <v>4608</v>
      </c>
    </row>
    <row r="2460" spans="1:2" x14ac:dyDescent="0.25">
      <c r="A2460" s="90" t="s">
        <v>4609</v>
      </c>
      <c r="B2460" t="s">
        <v>4608</v>
      </c>
    </row>
    <row r="2461" spans="1:2" x14ac:dyDescent="0.25">
      <c r="A2461" s="90" t="s">
        <v>4611</v>
      </c>
      <c r="B2461" t="s">
        <v>23500</v>
      </c>
    </row>
    <row r="2462" spans="1:2" x14ac:dyDescent="0.25">
      <c r="A2462" s="90" t="s">
        <v>4612</v>
      </c>
      <c r="B2462" t="s">
        <v>23500</v>
      </c>
    </row>
    <row r="2463" spans="1:2" x14ac:dyDescent="0.25">
      <c r="A2463" s="90" t="s">
        <v>4613</v>
      </c>
      <c r="B2463" t="s">
        <v>4614</v>
      </c>
    </row>
    <row r="2464" spans="1:2" x14ac:dyDescent="0.25">
      <c r="A2464" s="90" t="s">
        <v>4615</v>
      </c>
      <c r="B2464" t="s">
        <v>4616</v>
      </c>
    </row>
    <row r="2465" spans="1:2" x14ac:dyDescent="0.25">
      <c r="A2465" s="90" t="s">
        <v>4617</v>
      </c>
      <c r="B2465" t="s">
        <v>23501</v>
      </c>
    </row>
    <row r="2466" spans="1:2" x14ac:dyDescent="0.25">
      <c r="A2466" s="90" t="s">
        <v>2931</v>
      </c>
      <c r="B2466" t="s">
        <v>2930</v>
      </c>
    </row>
    <row r="2467" spans="1:2" x14ac:dyDescent="0.25">
      <c r="A2467" s="90" t="s">
        <v>4618</v>
      </c>
      <c r="B2467" t="s">
        <v>23502</v>
      </c>
    </row>
    <row r="2468" spans="1:2" x14ac:dyDescent="0.25">
      <c r="A2468" s="90" t="s">
        <v>4619</v>
      </c>
      <c r="B2468" t="s">
        <v>23458</v>
      </c>
    </row>
    <row r="2469" spans="1:2" x14ac:dyDescent="0.25">
      <c r="A2469" s="90" t="s">
        <v>4622</v>
      </c>
      <c r="B2469" t="s">
        <v>4623</v>
      </c>
    </row>
    <row r="2470" spans="1:2" x14ac:dyDescent="0.25">
      <c r="A2470" s="90" t="s">
        <v>4624</v>
      </c>
      <c r="B2470" t="s">
        <v>4623</v>
      </c>
    </row>
    <row r="2471" spans="1:2" x14ac:dyDescent="0.25">
      <c r="A2471" s="90" t="s">
        <v>11259</v>
      </c>
      <c r="B2471" t="s">
        <v>11260</v>
      </c>
    </row>
    <row r="2472" spans="1:2" x14ac:dyDescent="0.25">
      <c r="A2472" s="90" t="s">
        <v>4563</v>
      </c>
      <c r="B2472" t="s">
        <v>4562</v>
      </c>
    </row>
    <row r="2473" spans="1:2" x14ac:dyDescent="0.25">
      <c r="A2473" s="90" t="s">
        <v>4628</v>
      </c>
      <c r="B2473" t="s">
        <v>23503</v>
      </c>
    </row>
    <row r="2474" spans="1:2" x14ac:dyDescent="0.25">
      <c r="A2474" s="90" t="s">
        <v>4630</v>
      </c>
      <c r="B2474" t="s">
        <v>4631</v>
      </c>
    </row>
    <row r="2475" spans="1:2" x14ac:dyDescent="0.25">
      <c r="A2475" s="90" t="s">
        <v>4632</v>
      </c>
      <c r="B2475" t="s">
        <v>23497</v>
      </c>
    </row>
    <row r="2476" spans="1:2" x14ac:dyDescent="0.25">
      <c r="A2476" s="90" t="s">
        <v>4633</v>
      </c>
      <c r="B2476" t="s">
        <v>4634</v>
      </c>
    </row>
    <row r="2477" spans="1:2" x14ac:dyDescent="0.25">
      <c r="A2477" s="90" t="s">
        <v>4635</v>
      </c>
      <c r="B2477" t="s">
        <v>4636</v>
      </c>
    </row>
    <row r="2478" spans="1:2" x14ac:dyDescent="0.25">
      <c r="A2478" s="90" t="s">
        <v>4637</v>
      </c>
      <c r="B2478" t="s">
        <v>4638</v>
      </c>
    </row>
    <row r="2479" spans="1:2" x14ac:dyDescent="0.25">
      <c r="A2479" s="90" t="s">
        <v>4639</v>
      </c>
      <c r="B2479" t="s">
        <v>4640</v>
      </c>
    </row>
    <row r="2480" spans="1:2" x14ac:dyDescent="0.25">
      <c r="A2480" s="90" t="s">
        <v>4641</v>
      </c>
      <c r="B2480" t="s">
        <v>4640</v>
      </c>
    </row>
    <row r="2481" spans="1:2" x14ac:dyDescent="0.25">
      <c r="A2481" s="90" t="s">
        <v>4645</v>
      </c>
      <c r="B2481" t="s">
        <v>2486</v>
      </c>
    </row>
    <row r="2482" spans="1:2" x14ac:dyDescent="0.25">
      <c r="A2482" s="90" t="s">
        <v>4646</v>
      </c>
      <c r="B2482" t="s">
        <v>2486</v>
      </c>
    </row>
    <row r="2483" spans="1:2" x14ac:dyDescent="0.25">
      <c r="A2483" s="90" t="s">
        <v>4647</v>
      </c>
      <c r="B2483" t="s">
        <v>4648</v>
      </c>
    </row>
    <row r="2484" spans="1:2" x14ac:dyDescent="0.25">
      <c r="A2484" s="90" t="s">
        <v>4649</v>
      </c>
      <c r="B2484" t="s">
        <v>23504</v>
      </c>
    </row>
    <row r="2485" spans="1:2" x14ac:dyDescent="0.25">
      <c r="A2485" s="90" t="s">
        <v>4650</v>
      </c>
      <c r="B2485" t="s">
        <v>4651</v>
      </c>
    </row>
    <row r="2486" spans="1:2" x14ac:dyDescent="0.25">
      <c r="A2486" s="90" t="s">
        <v>4652</v>
      </c>
      <c r="B2486" t="s">
        <v>4653</v>
      </c>
    </row>
    <row r="2487" spans="1:2" x14ac:dyDescent="0.25">
      <c r="A2487" s="90" t="s">
        <v>4654</v>
      </c>
      <c r="B2487" t="s">
        <v>4655</v>
      </c>
    </row>
    <row r="2488" spans="1:2" x14ac:dyDescent="0.25">
      <c r="A2488" s="90" t="s">
        <v>4656</v>
      </c>
      <c r="B2488" t="s">
        <v>23505</v>
      </c>
    </row>
    <row r="2489" spans="1:2" x14ac:dyDescent="0.25">
      <c r="A2489" s="90" t="s">
        <v>4657</v>
      </c>
      <c r="B2489" t="s">
        <v>23506</v>
      </c>
    </row>
    <row r="2490" spans="1:2" x14ac:dyDescent="0.25">
      <c r="A2490" s="90" t="s">
        <v>4658</v>
      </c>
      <c r="B2490" t="s">
        <v>23507</v>
      </c>
    </row>
    <row r="2491" spans="1:2" x14ac:dyDescent="0.25">
      <c r="A2491" s="90" t="s">
        <v>4659</v>
      </c>
      <c r="B2491" t="s">
        <v>23508</v>
      </c>
    </row>
    <row r="2492" spans="1:2" x14ac:dyDescent="0.25">
      <c r="A2492" s="90" t="s">
        <v>4660</v>
      </c>
      <c r="B2492" t="s">
        <v>23508</v>
      </c>
    </row>
    <row r="2493" spans="1:2" x14ac:dyDescent="0.25">
      <c r="A2493" s="90" t="s">
        <v>4662</v>
      </c>
      <c r="B2493" t="s">
        <v>23491</v>
      </c>
    </row>
    <row r="2494" spans="1:2" x14ac:dyDescent="0.25">
      <c r="A2494" s="90" t="s">
        <v>4663</v>
      </c>
      <c r="B2494" t="s">
        <v>4664</v>
      </c>
    </row>
    <row r="2495" spans="1:2" x14ac:dyDescent="0.25">
      <c r="A2495" s="90" t="s">
        <v>4665</v>
      </c>
      <c r="B2495" t="s">
        <v>4664</v>
      </c>
    </row>
    <row r="2496" spans="1:2" x14ac:dyDescent="0.25">
      <c r="A2496" s="90" t="s">
        <v>4666</v>
      </c>
      <c r="B2496" t="s">
        <v>23509</v>
      </c>
    </row>
    <row r="2497" spans="1:2" x14ac:dyDescent="0.25">
      <c r="A2497" s="90" t="s">
        <v>4667</v>
      </c>
      <c r="B2497" t="s">
        <v>4668</v>
      </c>
    </row>
    <row r="2498" spans="1:2" x14ac:dyDescent="0.25">
      <c r="A2498" s="90" t="s">
        <v>4669</v>
      </c>
      <c r="B2498" t="s">
        <v>4670</v>
      </c>
    </row>
    <row r="2499" spans="1:2" x14ac:dyDescent="0.25">
      <c r="A2499" s="90" t="s">
        <v>4671</v>
      </c>
      <c r="B2499" t="s">
        <v>4672</v>
      </c>
    </row>
    <row r="2500" spans="1:2" x14ac:dyDescent="0.25">
      <c r="A2500" s="90" t="s">
        <v>4673</v>
      </c>
      <c r="B2500" t="s">
        <v>4674</v>
      </c>
    </row>
    <row r="2501" spans="1:2" x14ac:dyDescent="0.25">
      <c r="A2501" s="90" t="s">
        <v>4675</v>
      </c>
      <c r="B2501" t="s">
        <v>4676</v>
      </c>
    </row>
    <row r="2502" spans="1:2" x14ac:dyDescent="0.25">
      <c r="A2502" s="90" t="s">
        <v>4677</v>
      </c>
      <c r="B2502" t="s">
        <v>23510</v>
      </c>
    </row>
    <row r="2503" spans="1:2" x14ac:dyDescent="0.25">
      <c r="A2503" s="90" t="s">
        <v>4678</v>
      </c>
      <c r="B2503" t="s">
        <v>4679</v>
      </c>
    </row>
    <row r="2504" spans="1:2" x14ac:dyDescent="0.25">
      <c r="A2504" s="90" t="s">
        <v>11826</v>
      </c>
      <c r="B2504" t="s">
        <v>11827</v>
      </c>
    </row>
    <row r="2505" spans="1:2" x14ac:dyDescent="0.25">
      <c r="A2505" s="90" t="s">
        <v>4680</v>
      </c>
      <c r="B2505" t="s">
        <v>23511</v>
      </c>
    </row>
    <row r="2506" spans="1:2" x14ac:dyDescent="0.25">
      <c r="A2506" s="90" t="s">
        <v>4681</v>
      </c>
      <c r="B2506" t="s">
        <v>4682</v>
      </c>
    </row>
    <row r="2507" spans="1:2" x14ac:dyDescent="0.25">
      <c r="A2507" s="90" t="s">
        <v>4683</v>
      </c>
      <c r="B2507" t="s">
        <v>23512</v>
      </c>
    </row>
    <row r="2508" spans="1:2" x14ac:dyDescent="0.25">
      <c r="A2508" s="90" t="s">
        <v>4684</v>
      </c>
      <c r="B2508" t="s">
        <v>23513</v>
      </c>
    </row>
    <row r="2509" spans="1:2" x14ac:dyDescent="0.25">
      <c r="A2509" s="90" t="s">
        <v>4685</v>
      </c>
      <c r="B2509" t="s">
        <v>1394</v>
      </c>
    </row>
    <row r="2510" spans="1:2" x14ac:dyDescent="0.25">
      <c r="A2510" s="90" t="s">
        <v>4686</v>
      </c>
      <c r="B2510" t="s">
        <v>4687</v>
      </c>
    </row>
    <row r="2511" spans="1:2" x14ac:dyDescent="0.25">
      <c r="A2511" s="90" t="s">
        <v>4688</v>
      </c>
      <c r="B2511" t="s">
        <v>4689</v>
      </c>
    </row>
    <row r="2512" spans="1:2" x14ac:dyDescent="0.25">
      <c r="A2512" s="90" t="s">
        <v>4692</v>
      </c>
      <c r="B2512" t="s">
        <v>4693</v>
      </c>
    </row>
    <row r="2513" spans="1:2" x14ac:dyDescent="0.25">
      <c r="A2513" s="90" t="s">
        <v>4690</v>
      </c>
      <c r="B2513" t="s">
        <v>4691</v>
      </c>
    </row>
    <row r="2514" spans="1:2" x14ac:dyDescent="0.25">
      <c r="A2514" s="90" t="s">
        <v>4696</v>
      </c>
      <c r="B2514" t="s">
        <v>4695</v>
      </c>
    </row>
    <row r="2515" spans="1:2" x14ac:dyDescent="0.25">
      <c r="A2515" s="90" t="s">
        <v>4697</v>
      </c>
      <c r="B2515" t="s">
        <v>23514</v>
      </c>
    </row>
    <row r="2516" spans="1:2" x14ac:dyDescent="0.25">
      <c r="A2516" s="90" t="s">
        <v>4427</v>
      </c>
      <c r="B2516" t="s">
        <v>4428</v>
      </c>
    </row>
    <row r="2517" spans="1:2" x14ac:dyDescent="0.25">
      <c r="A2517" s="90" t="s">
        <v>4661</v>
      </c>
      <c r="B2517" t="s">
        <v>23344</v>
      </c>
    </row>
    <row r="2518" spans="1:2" x14ac:dyDescent="0.25">
      <c r="A2518" s="90" t="s">
        <v>4698</v>
      </c>
      <c r="B2518" t="s">
        <v>4699</v>
      </c>
    </row>
    <row r="2519" spans="1:2" x14ac:dyDescent="0.25">
      <c r="A2519" s="90" t="s">
        <v>4700</v>
      </c>
      <c r="B2519" t="s">
        <v>4701</v>
      </c>
    </row>
    <row r="2520" spans="1:2" x14ac:dyDescent="0.25">
      <c r="A2520" s="90" t="s">
        <v>4702</v>
      </c>
      <c r="B2520" t="s">
        <v>23515</v>
      </c>
    </row>
    <row r="2521" spans="1:2" x14ac:dyDescent="0.25">
      <c r="A2521" s="90" t="s">
        <v>4703</v>
      </c>
      <c r="B2521" t="s">
        <v>23515</v>
      </c>
    </row>
    <row r="2522" spans="1:2" x14ac:dyDescent="0.25">
      <c r="A2522" s="90" t="s">
        <v>8854</v>
      </c>
      <c r="B2522" t="s">
        <v>8855</v>
      </c>
    </row>
    <row r="2523" spans="1:2" x14ac:dyDescent="0.25">
      <c r="A2523" s="90" t="s">
        <v>4704</v>
      </c>
      <c r="B2523" t="s">
        <v>23516</v>
      </c>
    </row>
    <row r="2524" spans="1:2" x14ac:dyDescent="0.25">
      <c r="A2524" s="90" t="s">
        <v>400</v>
      </c>
      <c r="B2524" t="s">
        <v>401</v>
      </c>
    </row>
    <row r="2525" spans="1:2" x14ac:dyDescent="0.25">
      <c r="A2525" s="90" t="s">
        <v>4705</v>
      </c>
      <c r="B2525" t="s">
        <v>4706</v>
      </c>
    </row>
    <row r="2526" spans="1:2" x14ac:dyDescent="0.25">
      <c r="A2526" s="90" t="s">
        <v>4707</v>
      </c>
      <c r="B2526" t="s">
        <v>4708</v>
      </c>
    </row>
    <row r="2527" spans="1:2" x14ac:dyDescent="0.25">
      <c r="A2527" s="90" t="s">
        <v>4709</v>
      </c>
      <c r="B2527" t="s">
        <v>4710</v>
      </c>
    </row>
    <row r="2528" spans="1:2" x14ac:dyDescent="0.25">
      <c r="A2528" s="90" t="s">
        <v>4711</v>
      </c>
      <c r="B2528" t="s">
        <v>4712</v>
      </c>
    </row>
    <row r="2529" spans="1:2" x14ac:dyDescent="0.25">
      <c r="A2529" s="90" t="s">
        <v>4713</v>
      </c>
      <c r="B2529" t="s">
        <v>4714</v>
      </c>
    </row>
    <row r="2530" spans="1:2" x14ac:dyDescent="0.25">
      <c r="A2530" s="90" t="s">
        <v>4715</v>
      </c>
      <c r="B2530" t="s">
        <v>4716</v>
      </c>
    </row>
    <row r="2531" spans="1:2" x14ac:dyDescent="0.25">
      <c r="A2531" s="90" t="s">
        <v>4717</v>
      </c>
      <c r="B2531" t="s">
        <v>4718</v>
      </c>
    </row>
    <row r="2532" spans="1:2" x14ac:dyDescent="0.25">
      <c r="A2532" s="90" t="s">
        <v>402</v>
      </c>
      <c r="B2532" t="s">
        <v>403</v>
      </c>
    </row>
    <row r="2533" spans="1:2" x14ac:dyDescent="0.25">
      <c r="A2533" s="90" t="s">
        <v>404</v>
      </c>
      <c r="B2533" t="s">
        <v>405</v>
      </c>
    </row>
    <row r="2534" spans="1:2" x14ac:dyDescent="0.25">
      <c r="A2534" s="90" t="s">
        <v>4719</v>
      </c>
      <c r="B2534" t="s">
        <v>4720</v>
      </c>
    </row>
    <row r="2535" spans="1:2" x14ac:dyDescent="0.25">
      <c r="A2535" s="90" t="s">
        <v>4721</v>
      </c>
      <c r="B2535" t="s">
        <v>4722</v>
      </c>
    </row>
    <row r="2536" spans="1:2" x14ac:dyDescent="0.25">
      <c r="A2536" s="90" t="s">
        <v>4723</v>
      </c>
      <c r="B2536" t="s">
        <v>4724</v>
      </c>
    </row>
    <row r="2537" spans="1:2" x14ac:dyDescent="0.25">
      <c r="A2537" s="90" t="s">
        <v>4725</v>
      </c>
      <c r="B2537" t="s">
        <v>4726</v>
      </c>
    </row>
    <row r="2538" spans="1:2" x14ac:dyDescent="0.25">
      <c r="A2538" s="90" t="s">
        <v>4727</v>
      </c>
      <c r="B2538" t="s">
        <v>4728</v>
      </c>
    </row>
    <row r="2539" spans="1:2" x14ac:dyDescent="0.25">
      <c r="A2539" s="90" t="s">
        <v>4729</v>
      </c>
      <c r="B2539" t="s">
        <v>4730</v>
      </c>
    </row>
    <row r="2540" spans="1:2" x14ac:dyDescent="0.25">
      <c r="A2540" s="90" t="s">
        <v>4731</v>
      </c>
      <c r="B2540" t="s">
        <v>4732</v>
      </c>
    </row>
    <row r="2541" spans="1:2" x14ac:dyDescent="0.25">
      <c r="A2541" s="90" t="s">
        <v>4733</v>
      </c>
      <c r="B2541" t="s">
        <v>4734</v>
      </c>
    </row>
    <row r="2542" spans="1:2" x14ac:dyDescent="0.25">
      <c r="A2542" s="90" t="s">
        <v>4735</v>
      </c>
      <c r="B2542" t="s">
        <v>4736</v>
      </c>
    </row>
    <row r="2543" spans="1:2" x14ac:dyDescent="0.25">
      <c r="A2543" s="90" t="s">
        <v>4737</v>
      </c>
      <c r="B2543" t="s">
        <v>4738</v>
      </c>
    </row>
    <row r="2544" spans="1:2" x14ac:dyDescent="0.25">
      <c r="A2544" s="90" t="s">
        <v>4740</v>
      </c>
      <c r="B2544" t="s">
        <v>4741</v>
      </c>
    </row>
    <row r="2545" spans="1:2" x14ac:dyDescent="0.25">
      <c r="A2545" s="90" t="s">
        <v>1317</v>
      </c>
      <c r="B2545" t="s">
        <v>1318</v>
      </c>
    </row>
    <row r="2546" spans="1:2" x14ac:dyDescent="0.25">
      <c r="A2546" s="90" t="s">
        <v>4742</v>
      </c>
      <c r="B2546" t="s">
        <v>4743</v>
      </c>
    </row>
    <row r="2547" spans="1:2" x14ac:dyDescent="0.25">
      <c r="A2547" s="90" t="s">
        <v>4744</v>
      </c>
      <c r="B2547" t="s">
        <v>4745</v>
      </c>
    </row>
    <row r="2548" spans="1:2" x14ac:dyDescent="0.25">
      <c r="A2548" s="90" t="s">
        <v>4746</v>
      </c>
      <c r="B2548" t="s">
        <v>4747</v>
      </c>
    </row>
    <row r="2549" spans="1:2" x14ac:dyDescent="0.25">
      <c r="A2549" s="90" t="s">
        <v>4748</v>
      </c>
      <c r="B2549" t="s">
        <v>4749</v>
      </c>
    </row>
    <row r="2550" spans="1:2" x14ac:dyDescent="0.25">
      <c r="A2550" s="90" t="s">
        <v>4750</v>
      </c>
      <c r="B2550" t="s">
        <v>4751</v>
      </c>
    </row>
    <row r="2551" spans="1:2" x14ac:dyDescent="0.25">
      <c r="A2551" s="90" t="s">
        <v>408</v>
      </c>
      <c r="B2551" t="s">
        <v>409</v>
      </c>
    </row>
    <row r="2552" spans="1:2" x14ac:dyDescent="0.25">
      <c r="A2552" s="90" t="s">
        <v>4752</v>
      </c>
      <c r="B2552" t="s">
        <v>4753</v>
      </c>
    </row>
    <row r="2553" spans="1:2" x14ac:dyDescent="0.25">
      <c r="A2553" s="90" t="s">
        <v>4754</v>
      </c>
      <c r="B2553" t="s">
        <v>4755</v>
      </c>
    </row>
    <row r="2554" spans="1:2" x14ac:dyDescent="0.25">
      <c r="A2554" s="90" t="s">
        <v>4756</v>
      </c>
      <c r="B2554" t="s">
        <v>4757</v>
      </c>
    </row>
    <row r="2555" spans="1:2" x14ac:dyDescent="0.25">
      <c r="A2555" s="90" t="s">
        <v>4758</v>
      </c>
      <c r="B2555" t="s">
        <v>4759</v>
      </c>
    </row>
    <row r="2556" spans="1:2" x14ac:dyDescent="0.25">
      <c r="A2556" s="90" t="s">
        <v>4761</v>
      </c>
      <c r="B2556" t="s">
        <v>4762</v>
      </c>
    </row>
    <row r="2557" spans="1:2" x14ac:dyDescent="0.25">
      <c r="A2557" s="90" t="s">
        <v>4764</v>
      </c>
      <c r="B2557" t="s">
        <v>4765</v>
      </c>
    </row>
    <row r="2558" spans="1:2" x14ac:dyDescent="0.25">
      <c r="A2558" s="90" t="s">
        <v>4766</v>
      </c>
      <c r="B2558" t="s">
        <v>4767</v>
      </c>
    </row>
    <row r="2559" spans="1:2" x14ac:dyDescent="0.25">
      <c r="A2559" s="90" t="s">
        <v>4801</v>
      </c>
      <c r="B2559" t="s">
        <v>4802</v>
      </c>
    </row>
    <row r="2560" spans="1:2" x14ac:dyDescent="0.25">
      <c r="A2560" s="90" t="s">
        <v>4769</v>
      </c>
      <c r="B2560" t="s">
        <v>4770</v>
      </c>
    </row>
    <row r="2561" spans="1:2" x14ac:dyDescent="0.25">
      <c r="A2561" s="90" t="s">
        <v>4787</v>
      </c>
      <c r="B2561" t="s">
        <v>23517</v>
      </c>
    </row>
    <row r="2562" spans="1:2" x14ac:dyDescent="0.25">
      <c r="A2562" s="90" t="s">
        <v>4788</v>
      </c>
      <c r="B2562" t="s">
        <v>4789</v>
      </c>
    </row>
    <row r="2563" spans="1:2" x14ac:dyDescent="0.25">
      <c r="A2563" s="90" t="s">
        <v>4793</v>
      </c>
      <c r="B2563" t="s">
        <v>20863</v>
      </c>
    </row>
    <row r="2564" spans="1:2" x14ac:dyDescent="0.25">
      <c r="A2564" s="90" t="s">
        <v>4798</v>
      </c>
      <c r="B2564" t="s">
        <v>4799</v>
      </c>
    </row>
    <row r="2565" spans="1:2" x14ac:dyDescent="0.25">
      <c r="A2565" s="90" t="s">
        <v>4803</v>
      </c>
      <c r="B2565" t="s">
        <v>4804</v>
      </c>
    </row>
    <row r="2566" spans="1:2" x14ac:dyDescent="0.25">
      <c r="A2566" s="90" t="s">
        <v>4807</v>
      </c>
      <c r="B2566" t="s">
        <v>4808</v>
      </c>
    </row>
    <row r="2567" spans="1:2" x14ac:dyDescent="0.25">
      <c r="A2567" s="90" t="s">
        <v>4809</v>
      </c>
      <c r="B2567" t="s">
        <v>4810</v>
      </c>
    </row>
    <row r="2568" spans="1:2" x14ac:dyDescent="0.25">
      <c r="A2568" s="90" t="s">
        <v>4811</v>
      </c>
      <c r="B2568" t="s">
        <v>4812</v>
      </c>
    </row>
    <row r="2569" spans="1:2" x14ac:dyDescent="0.25">
      <c r="A2569" s="90" t="s">
        <v>4814</v>
      </c>
      <c r="B2569" t="s">
        <v>4815</v>
      </c>
    </row>
    <row r="2570" spans="1:2" x14ac:dyDescent="0.25">
      <c r="A2570" s="90" t="s">
        <v>4816</v>
      </c>
      <c r="B2570" t="s">
        <v>4817</v>
      </c>
    </row>
    <row r="2571" spans="1:2" x14ac:dyDescent="0.25">
      <c r="A2571" s="90" t="s">
        <v>4819</v>
      </c>
      <c r="B2571" t="s">
        <v>4820</v>
      </c>
    </row>
    <row r="2572" spans="1:2" x14ac:dyDescent="0.25">
      <c r="A2572" s="90" t="s">
        <v>4821</v>
      </c>
      <c r="B2572" t="s">
        <v>4822</v>
      </c>
    </row>
    <row r="2573" spans="1:2" x14ac:dyDescent="0.25">
      <c r="A2573" s="90" t="s">
        <v>4824</v>
      </c>
      <c r="B2573" t="s">
        <v>4825</v>
      </c>
    </row>
    <row r="2574" spans="1:2" x14ac:dyDescent="0.25">
      <c r="A2574" s="90" t="s">
        <v>4823</v>
      </c>
      <c r="B2574" t="s">
        <v>1394</v>
      </c>
    </row>
    <row r="2575" spans="1:2" x14ac:dyDescent="0.25">
      <c r="A2575" s="90" t="s">
        <v>4771</v>
      </c>
      <c r="B2575" t="s">
        <v>4770</v>
      </c>
    </row>
    <row r="2576" spans="1:2" x14ac:dyDescent="0.25">
      <c r="A2576" s="90" t="s">
        <v>4826</v>
      </c>
      <c r="B2576" t="s">
        <v>4825</v>
      </c>
    </row>
    <row r="2577" spans="1:2" x14ac:dyDescent="0.25">
      <c r="A2577" s="90" t="s">
        <v>4827</v>
      </c>
      <c r="B2577" t="s">
        <v>4828</v>
      </c>
    </row>
    <row r="2578" spans="1:2" x14ac:dyDescent="0.25">
      <c r="A2578" s="90" t="s">
        <v>4829</v>
      </c>
      <c r="B2578" t="s">
        <v>4830</v>
      </c>
    </row>
    <row r="2579" spans="1:2" x14ac:dyDescent="0.25">
      <c r="A2579" s="90" t="s">
        <v>4831</v>
      </c>
      <c r="B2579" t="s">
        <v>4832</v>
      </c>
    </row>
    <row r="2580" spans="1:2" x14ac:dyDescent="0.25">
      <c r="A2580" s="90" t="s">
        <v>4833</v>
      </c>
      <c r="B2580" t="s">
        <v>4834</v>
      </c>
    </row>
    <row r="2581" spans="1:2" x14ac:dyDescent="0.25">
      <c r="A2581" s="90" t="s">
        <v>4836</v>
      </c>
      <c r="B2581" t="s">
        <v>4837</v>
      </c>
    </row>
    <row r="2582" spans="1:2" x14ac:dyDescent="0.25">
      <c r="A2582" s="90" t="s">
        <v>4839</v>
      </c>
      <c r="B2582" t="s">
        <v>4840</v>
      </c>
    </row>
    <row r="2583" spans="1:2" x14ac:dyDescent="0.25">
      <c r="A2583" s="90" t="s">
        <v>4841</v>
      </c>
      <c r="B2583" t="s">
        <v>4842</v>
      </c>
    </row>
    <row r="2584" spans="1:2" x14ac:dyDescent="0.25">
      <c r="A2584" s="90" t="s">
        <v>4843</v>
      </c>
      <c r="B2584" t="s">
        <v>4844</v>
      </c>
    </row>
    <row r="2585" spans="1:2" x14ac:dyDescent="0.25">
      <c r="A2585" s="90" t="s">
        <v>4846</v>
      </c>
      <c r="B2585" t="s">
        <v>23518</v>
      </c>
    </row>
    <row r="2586" spans="1:2" x14ac:dyDescent="0.25">
      <c r="A2586" s="90" t="s">
        <v>4847</v>
      </c>
      <c r="B2586" t="s">
        <v>4848</v>
      </c>
    </row>
    <row r="2587" spans="1:2" x14ac:dyDescent="0.25">
      <c r="A2587" s="90" t="s">
        <v>4850</v>
      </c>
      <c r="B2587" t="s">
        <v>23519</v>
      </c>
    </row>
    <row r="2588" spans="1:2" x14ac:dyDescent="0.25">
      <c r="A2588" s="90" t="s">
        <v>4853</v>
      </c>
      <c r="B2588" t="s">
        <v>4854</v>
      </c>
    </row>
    <row r="2589" spans="1:2" x14ac:dyDescent="0.25">
      <c r="A2589" s="90" t="s">
        <v>4855</v>
      </c>
      <c r="B2589" t="s">
        <v>4856</v>
      </c>
    </row>
    <row r="2590" spans="1:2" x14ac:dyDescent="0.25">
      <c r="A2590" s="90" t="s">
        <v>4857</v>
      </c>
      <c r="B2590" t="s">
        <v>4858</v>
      </c>
    </row>
    <row r="2591" spans="1:2" x14ac:dyDescent="0.25">
      <c r="A2591" s="90" t="s">
        <v>4859</v>
      </c>
      <c r="B2591" t="s">
        <v>1540</v>
      </c>
    </row>
    <row r="2592" spans="1:2" x14ac:dyDescent="0.25">
      <c r="A2592" s="90" t="s">
        <v>4861</v>
      </c>
      <c r="B2592" t="s">
        <v>4862</v>
      </c>
    </row>
    <row r="2593" spans="1:2" x14ac:dyDescent="0.25">
      <c r="A2593" s="90" t="s">
        <v>4863</v>
      </c>
      <c r="B2593" t="s">
        <v>4864</v>
      </c>
    </row>
    <row r="2594" spans="1:2" x14ac:dyDescent="0.25">
      <c r="A2594" s="90" t="s">
        <v>4866</v>
      </c>
      <c r="B2594" t="s">
        <v>4867</v>
      </c>
    </row>
    <row r="2595" spans="1:2" x14ac:dyDescent="0.25">
      <c r="A2595" s="90" t="s">
        <v>4868</v>
      </c>
      <c r="B2595" t="s">
        <v>23520</v>
      </c>
    </row>
    <row r="2596" spans="1:2" x14ac:dyDescent="0.25">
      <c r="A2596" s="90" t="s">
        <v>4871</v>
      </c>
      <c r="B2596" t="s">
        <v>4872</v>
      </c>
    </row>
    <row r="2597" spans="1:2" x14ac:dyDescent="0.25">
      <c r="A2597" s="90" t="s">
        <v>4875</v>
      </c>
      <c r="B2597" t="s">
        <v>4876</v>
      </c>
    </row>
    <row r="2598" spans="1:2" x14ac:dyDescent="0.25">
      <c r="A2598" s="90" t="s">
        <v>4877</v>
      </c>
      <c r="B2598" t="s">
        <v>4878</v>
      </c>
    </row>
    <row r="2599" spans="1:2" x14ac:dyDescent="0.25">
      <c r="A2599" s="90" t="s">
        <v>4880</v>
      </c>
      <c r="B2599" t="s">
        <v>4881</v>
      </c>
    </row>
    <row r="2600" spans="1:2" x14ac:dyDescent="0.25">
      <c r="A2600" s="90" t="s">
        <v>4882</v>
      </c>
      <c r="B2600" t="s">
        <v>4883</v>
      </c>
    </row>
    <row r="2601" spans="1:2" x14ac:dyDescent="0.25">
      <c r="A2601" s="90" t="s">
        <v>5031</v>
      </c>
      <c r="B2601" t="s">
        <v>5032</v>
      </c>
    </row>
    <row r="2602" spans="1:2" x14ac:dyDescent="0.25">
      <c r="A2602" s="90" t="s">
        <v>4885</v>
      </c>
      <c r="B2602" t="s">
        <v>4886</v>
      </c>
    </row>
    <row r="2603" spans="1:2" x14ac:dyDescent="0.25">
      <c r="A2603" s="90" t="s">
        <v>4887</v>
      </c>
      <c r="B2603" t="s">
        <v>23458</v>
      </c>
    </row>
    <row r="2604" spans="1:2" x14ac:dyDescent="0.25">
      <c r="A2604" s="90" t="s">
        <v>4890</v>
      </c>
      <c r="B2604" t="s">
        <v>4891</v>
      </c>
    </row>
    <row r="2605" spans="1:2" x14ac:dyDescent="0.25">
      <c r="A2605" s="90" t="s">
        <v>4772</v>
      </c>
      <c r="B2605" t="s">
        <v>4773</v>
      </c>
    </row>
    <row r="2606" spans="1:2" x14ac:dyDescent="0.25">
      <c r="A2606" s="90" t="s">
        <v>4894</v>
      </c>
      <c r="B2606" t="s">
        <v>4895</v>
      </c>
    </row>
    <row r="2607" spans="1:2" x14ac:dyDescent="0.25">
      <c r="A2607" s="90" t="s">
        <v>4896</v>
      </c>
      <c r="B2607" t="s">
        <v>4897</v>
      </c>
    </row>
    <row r="2608" spans="1:2" x14ac:dyDescent="0.25">
      <c r="A2608" s="90" t="s">
        <v>4898</v>
      </c>
      <c r="B2608" t="s">
        <v>4899</v>
      </c>
    </row>
    <row r="2609" spans="1:2" x14ac:dyDescent="0.25">
      <c r="A2609" s="90" t="s">
        <v>4900</v>
      </c>
      <c r="B2609" t="s">
        <v>4901</v>
      </c>
    </row>
    <row r="2610" spans="1:2" x14ac:dyDescent="0.25">
      <c r="A2610" s="90" t="s">
        <v>4902</v>
      </c>
      <c r="B2610" t="s">
        <v>4903</v>
      </c>
    </row>
    <row r="2611" spans="1:2" x14ac:dyDescent="0.25">
      <c r="A2611" s="90" t="s">
        <v>4904</v>
      </c>
      <c r="B2611" t="s">
        <v>1394</v>
      </c>
    </row>
    <row r="2612" spans="1:2" x14ac:dyDescent="0.25">
      <c r="A2612" s="90" t="s">
        <v>4905</v>
      </c>
      <c r="B2612" t="s">
        <v>4906</v>
      </c>
    </row>
    <row r="2613" spans="1:2" x14ac:dyDescent="0.25">
      <c r="A2613" s="90" t="s">
        <v>5040</v>
      </c>
      <c r="B2613" t="s">
        <v>5041</v>
      </c>
    </row>
    <row r="2614" spans="1:2" x14ac:dyDescent="0.25">
      <c r="A2614" s="90" t="s">
        <v>4908</v>
      </c>
      <c r="B2614" t="s">
        <v>4909</v>
      </c>
    </row>
    <row r="2615" spans="1:2" x14ac:dyDescent="0.25">
      <c r="A2615" s="90" t="s">
        <v>4774</v>
      </c>
      <c r="B2615" t="s">
        <v>4775</v>
      </c>
    </row>
    <row r="2616" spans="1:2" x14ac:dyDescent="0.25">
      <c r="A2616" s="90" t="s">
        <v>4776</v>
      </c>
      <c r="B2616" t="s">
        <v>4777</v>
      </c>
    </row>
    <row r="2617" spans="1:2" x14ac:dyDescent="0.25">
      <c r="A2617" s="90" t="s">
        <v>4910</v>
      </c>
      <c r="B2617" t="s">
        <v>4911</v>
      </c>
    </row>
    <row r="2618" spans="1:2" x14ac:dyDescent="0.25">
      <c r="A2618" s="90" t="s">
        <v>4912</v>
      </c>
      <c r="B2618" t="s">
        <v>4913</v>
      </c>
    </row>
    <row r="2619" spans="1:2" x14ac:dyDescent="0.25">
      <c r="A2619" s="90" t="s">
        <v>4914</v>
      </c>
      <c r="B2619" t="s">
        <v>4915</v>
      </c>
    </row>
    <row r="2620" spans="1:2" x14ac:dyDescent="0.25">
      <c r="A2620" s="90" t="s">
        <v>4916</v>
      </c>
      <c r="B2620" t="s">
        <v>4917</v>
      </c>
    </row>
    <row r="2621" spans="1:2" x14ac:dyDescent="0.25">
      <c r="A2621" s="90" t="s">
        <v>4918</v>
      </c>
      <c r="B2621" t="s">
        <v>4919</v>
      </c>
    </row>
    <row r="2622" spans="1:2" x14ac:dyDescent="0.25">
      <c r="A2622" s="90" t="s">
        <v>4921</v>
      </c>
      <c r="B2622" t="s">
        <v>4922</v>
      </c>
    </row>
    <row r="2623" spans="1:2" x14ac:dyDescent="0.25">
      <c r="A2623" s="90" t="s">
        <v>4924</v>
      </c>
      <c r="B2623" t="s">
        <v>4925</v>
      </c>
    </row>
    <row r="2624" spans="1:2" x14ac:dyDescent="0.25">
      <c r="A2624" t="s">
        <v>14681</v>
      </c>
      <c r="B2624" t="s">
        <v>23521</v>
      </c>
    </row>
    <row r="2625" spans="1:2" x14ac:dyDescent="0.25">
      <c r="A2625" s="90" t="s">
        <v>4928</v>
      </c>
      <c r="B2625" t="s">
        <v>4929</v>
      </c>
    </row>
    <row r="2626" spans="1:2" x14ac:dyDescent="0.25">
      <c r="A2626" s="90" t="s">
        <v>4892</v>
      </c>
      <c r="B2626" t="s">
        <v>4893</v>
      </c>
    </row>
    <row r="2627" spans="1:2" x14ac:dyDescent="0.25">
      <c r="A2627" s="90" t="s">
        <v>4932</v>
      </c>
      <c r="B2627" t="s">
        <v>4933</v>
      </c>
    </row>
    <row r="2628" spans="1:2" x14ac:dyDescent="0.25">
      <c r="A2628" s="90" t="s">
        <v>4934</v>
      </c>
      <c r="B2628" t="s">
        <v>4935</v>
      </c>
    </row>
    <row r="2629" spans="1:2" x14ac:dyDescent="0.25">
      <c r="A2629" s="90" t="s">
        <v>4937</v>
      </c>
      <c r="B2629" t="s">
        <v>23522</v>
      </c>
    </row>
    <row r="2630" spans="1:2" x14ac:dyDescent="0.25">
      <c r="A2630" s="90" t="s">
        <v>4778</v>
      </c>
      <c r="B2630" t="s">
        <v>4779</v>
      </c>
    </row>
    <row r="2631" spans="1:2" x14ac:dyDescent="0.25">
      <c r="A2631" s="90" t="s">
        <v>4938</v>
      </c>
      <c r="B2631" t="s">
        <v>4939</v>
      </c>
    </row>
    <row r="2632" spans="1:2" x14ac:dyDescent="0.25">
      <c r="A2632" s="90" t="s">
        <v>4941</v>
      </c>
      <c r="B2632" t="s">
        <v>23522</v>
      </c>
    </row>
    <row r="2633" spans="1:2" x14ac:dyDescent="0.25">
      <c r="A2633" s="90" t="s">
        <v>4942</v>
      </c>
      <c r="B2633" t="s">
        <v>4943</v>
      </c>
    </row>
    <row r="2634" spans="1:2" x14ac:dyDescent="0.25">
      <c r="A2634" s="90" t="s">
        <v>4944</v>
      </c>
      <c r="B2634" t="s">
        <v>4945</v>
      </c>
    </row>
    <row r="2635" spans="1:2" x14ac:dyDescent="0.25">
      <c r="A2635" s="90" t="s">
        <v>4948</v>
      </c>
      <c r="B2635" t="s">
        <v>4949</v>
      </c>
    </row>
    <row r="2636" spans="1:2" x14ac:dyDescent="0.25">
      <c r="A2636" s="90" t="s">
        <v>4946</v>
      </c>
      <c r="B2636" t="s">
        <v>4947</v>
      </c>
    </row>
    <row r="2637" spans="1:2" x14ac:dyDescent="0.25">
      <c r="A2637" s="90" t="s">
        <v>4950</v>
      </c>
      <c r="B2637" t="s">
        <v>4951</v>
      </c>
    </row>
    <row r="2638" spans="1:2" x14ac:dyDescent="0.25">
      <c r="A2638" s="90" t="s">
        <v>4954</v>
      </c>
      <c r="B2638" t="s">
        <v>4955</v>
      </c>
    </row>
    <row r="2639" spans="1:2" x14ac:dyDescent="0.25">
      <c r="A2639" s="90" t="s">
        <v>4956</v>
      </c>
      <c r="B2639" t="s">
        <v>4957</v>
      </c>
    </row>
    <row r="2640" spans="1:2" x14ac:dyDescent="0.25">
      <c r="A2640" s="90" t="s">
        <v>4958</v>
      </c>
      <c r="B2640" t="s">
        <v>4959</v>
      </c>
    </row>
    <row r="2641" spans="1:2" x14ac:dyDescent="0.25">
      <c r="A2641" s="90" t="s">
        <v>4960</v>
      </c>
      <c r="B2641" t="s">
        <v>4961</v>
      </c>
    </row>
    <row r="2642" spans="1:2" x14ac:dyDescent="0.25">
      <c r="A2642" s="90" t="s">
        <v>4962</v>
      </c>
      <c r="B2642" t="s">
        <v>4963</v>
      </c>
    </row>
    <row r="2643" spans="1:2" x14ac:dyDescent="0.25">
      <c r="A2643" s="90" t="s">
        <v>4964</v>
      </c>
      <c r="B2643" t="s">
        <v>4965</v>
      </c>
    </row>
    <row r="2644" spans="1:2" x14ac:dyDescent="0.25">
      <c r="A2644" s="90" t="s">
        <v>4966</v>
      </c>
      <c r="B2644" t="s">
        <v>4967</v>
      </c>
    </row>
    <row r="2645" spans="1:2" x14ac:dyDescent="0.25">
      <c r="A2645" s="90" t="s">
        <v>4968</v>
      </c>
      <c r="B2645" t="s">
        <v>4969</v>
      </c>
    </row>
    <row r="2646" spans="1:2" x14ac:dyDescent="0.25">
      <c r="A2646" s="90" t="s">
        <v>4970</v>
      </c>
      <c r="B2646" t="s">
        <v>4971</v>
      </c>
    </row>
    <row r="2647" spans="1:2" x14ac:dyDescent="0.25">
      <c r="A2647" s="90" t="s">
        <v>4972</v>
      </c>
      <c r="B2647" t="s">
        <v>4973</v>
      </c>
    </row>
    <row r="2648" spans="1:2" x14ac:dyDescent="0.25">
      <c r="A2648" s="90" t="s">
        <v>4974</v>
      </c>
      <c r="B2648" t="s">
        <v>4975</v>
      </c>
    </row>
    <row r="2649" spans="1:2" x14ac:dyDescent="0.25">
      <c r="A2649" s="90" t="s">
        <v>4976</v>
      </c>
      <c r="B2649" t="s">
        <v>4977</v>
      </c>
    </row>
    <row r="2650" spans="1:2" x14ac:dyDescent="0.25">
      <c r="A2650" s="90" t="s">
        <v>4952</v>
      </c>
      <c r="B2650" t="s">
        <v>4953</v>
      </c>
    </row>
    <row r="2651" spans="1:2" x14ac:dyDescent="0.25">
      <c r="A2651" s="90" t="s">
        <v>4978</v>
      </c>
      <c r="B2651" t="s">
        <v>4979</v>
      </c>
    </row>
    <row r="2652" spans="1:2" x14ac:dyDescent="0.25">
      <c r="A2652" s="90" t="s">
        <v>4980</v>
      </c>
      <c r="B2652" t="s">
        <v>4981</v>
      </c>
    </row>
    <row r="2653" spans="1:2" x14ac:dyDescent="0.25">
      <c r="A2653" s="90" t="s">
        <v>4982</v>
      </c>
      <c r="B2653" t="s">
        <v>4983</v>
      </c>
    </row>
    <row r="2654" spans="1:2" x14ac:dyDescent="0.25">
      <c r="A2654" s="90" t="s">
        <v>4984</v>
      </c>
      <c r="B2654" t="s">
        <v>4985</v>
      </c>
    </row>
    <row r="2655" spans="1:2" x14ac:dyDescent="0.25">
      <c r="A2655" s="90" t="s">
        <v>4986</v>
      </c>
      <c r="B2655" t="s">
        <v>4987</v>
      </c>
    </row>
    <row r="2656" spans="1:2" x14ac:dyDescent="0.25">
      <c r="A2656" s="90" t="s">
        <v>4988</v>
      </c>
      <c r="B2656" t="s">
        <v>4989</v>
      </c>
    </row>
    <row r="2657" spans="1:2" x14ac:dyDescent="0.25">
      <c r="A2657" s="90" t="s">
        <v>4990</v>
      </c>
      <c r="B2657" t="s">
        <v>4991</v>
      </c>
    </row>
    <row r="2658" spans="1:2" x14ac:dyDescent="0.25">
      <c r="A2658" s="90" t="s">
        <v>4992</v>
      </c>
      <c r="B2658" t="s">
        <v>4993</v>
      </c>
    </row>
    <row r="2659" spans="1:2" x14ac:dyDescent="0.25">
      <c r="A2659" s="90" t="s">
        <v>4795</v>
      </c>
      <c r="B2659" t="s">
        <v>4794</v>
      </c>
    </row>
    <row r="2660" spans="1:2" x14ac:dyDescent="0.25">
      <c r="A2660" s="90" t="s">
        <v>4994</v>
      </c>
      <c r="B2660" t="s">
        <v>4995</v>
      </c>
    </row>
    <row r="2661" spans="1:2" x14ac:dyDescent="0.25">
      <c r="A2661" s="90" t="s">
        <v>4996</v>
      </c>
      <c r="B2661" t="s">
        <v>4997</v>
      </c>
    </row>
    <row r="2662" spans="1:2" x14ac:dyDescent="0.25">
      <c r="A2662" s="90" t="s">
        <v>4936</v>
      </c>
      <c r="B2662" t="s">
        <v>4935</v>
      </c>
    </row>
    <row r="2663" spans="1:2" x14ac:dyDescent="0.25">
      <c r="A2663" s="90" t="s">
        <v>4796</v>
      </c>
      <c r="B2663" t="s">
        <v>4794</v>
      </c>
    </row>
    <row r="2664" spans="1:2" x14ac:dyDescent="0.25">
      <c r="A2664" s="90" t="s">
        <v>4998</v>
      </c>
      <c r="B2664" t="s">
        <v>1184</v>
      </c>
    </row>
    <row r="2665" spans="1:2" x14ac:dyDescent="0.25">
      <c r="A2665" s="90" t="s">
        <v>5015</v>
      </c>
      <c r="B2665" t="s">
        <v>4917</v>
      </c>
    </row>
    <row r="2666" spans="1:2" x14ac:dyDescent="0.25">
      <c r="A2666" s="90" t="s">
        <v>4999</v>
      </c>
      <c r="B2666" t="s">
        <v>5000</v>
      </c>
    </row>
    <row r="2667" spans="1:2" x14ac:dyDescent="0.25">
      <c r="A2667" s="90" t="s">
        <v>4926</v>
      </c>
      <c r="B2667" t="s">
        <v>4927</v>
      </c>
    </row>
    <row r="2668" spans="1:2" x14ac:dyDescent="0.25">
      <c r="A2668" s="90" t="s">
        <v>4930</v>
      </c>
      <c r="B2668" t="s">
        <v>4931</v>
      </c>
    </row>
    <row r="2669" spans="1:2" x14ac:dyDescent="0.25">
      <c r="A2669" s="90" t="s">
        <v>5027</v>
      </c>
      <c r="B2669" t="s">
        <v>5028</v>
      </c>
    </row>
    <row r="2670" spans="1:2" x14ac:dyDescent="0.25">
      <c r="A2670" s="90" t="s">
        <v>5001</v>
      </c>
      <c r="B2670" t="s">
        <v>5002</v>
      </c>
    </row>
    <row r="2671" spans="1:2" x14ac:dyDescent="0.25">
      <c r="A2671" s="90" t="s">
        <v>5003</v>
      </c>
      <c r="B2671" t="s">
        <v>5004</v>
      </c>
    </row>
    <row r="2672" spans="1:2" x14ac:dyDescent="0.25">
      <c r="A2672" s="90" t="s">
        <v>5005</v>
      </c>
      <c r="B2672" t="s">
        <v>5006</v>
      </c>
    </row>
    <row r="2673" spans="1:2" x14ac:dyDescent="0.25">
      <c r="A2673" s="90" t="s">
        <v>8856</v>
      </c>
      <c r="B2673" t="s">
        <v>8857</v>
      </c>
    </row>
    <row r="2674" spans="1:2" x14ac:dyDescent="0.25">
      <c r="A2674" s="90" t="s">
        <v>5007</v>
      </c>
      <c r="B2674" t="s">
        <v>5008</v>
      </c>
    </row>
    <row r="2675" spans="1:2" x14ac:dyDescent="0.25">
      <c r="A2675" s="90" t="s">
        <v>5009</v>
      </c>
      <c r="B2675" t="s">
        <v>5010</v>
      </c>
    </row>
    <row r="2676" spans="1:2" x14ac:dyDescent="0.25">
      <c r="A2676" s="90" t="s">
        <v>5011</v>
      </c>
      <c r="B2676" t="s">
        <v>1394</v>
      </c>
    </row>
    <row r="2677" spans="1:2" x14ac:dyDescent="0.25">
      <c r="A2677" s="90" t="s">
        <v>5012</v>
      </c>
      <c r="B2677" t="s">
        <v>23522</v>
      </c>
    </row>
    <row r="2678" spans="1:2" x14ac:dyDescent="0.25">
      <c r="A2678" s="90" t="s">
        <v>5013</v>
      </c>
      <c r="B2678" t="s">
        <v>5014</v>
      </c>
    </row>
    <row r="2679" spans="1:2" x14ac:dyDescent="0.25">
      <c r="A2679" s="90" t="s">
        <v>4780</v>
      </c>
      <c r="B2679" t="s">
        <v>4781</v>
      </c>
    </row>
    <row r="2680" spans="1:2" x14ac:dyDescent="0.25">
      <c r="A2680" s="90" t="s">
        <v>4797</v>
      </c>
      <c r="B2680" t="s">
        <v>4794</v>
      </c>
    </row>
    <row r="2681" spans="1:2" x14ac:dyDescent="0.25">
      <c r="A2681" s="90" t="s">
        <v>4800</v>
      </c>
      <c r="B2681" t="s">
        <v>4799</v>
      </c>
    </row>
    <row r="2682" spans="1:2" x14ac:dyDescent="0.25">
      <c r="A2682" s="90" t="s">
        <v>5016</v>
      </c>
      <c r="B2682" t="s">
        <v>4917</v>
      </c>
    </row>
    <row r="2683" spans="1:2" x14ac:dyDescent="0.25">
      <c r="A2683" s="90" t="s">
        <v>5021</v>
      </c>
      <c r="B2683" t="s">
        <v>5022</v>
      </c>
    </row>
    <row r="2684" spans="1:2" x14ac:dyDescent="0.25">
      <c r="A2684" s="90" t="s">
        <v>4940</v>
      </c>
      <c r="B2684" t="s">
        <v>4939</v>
      </c>
    </row>
    <row r="2685" spans="1:2" x14ac:dyDescent="0.25">
      <c r="A2685" s="90" t="s">
        <v>4920</v>
      </c>
      <c r="B2685" t="s">
        <v>4919</v>
      </c>
    </row>
    <row r="2686" spans="1:2" x14ac:dyDescent="0.25">
      <c r="A2686" s="90" t="s">
        <v>4813</v>
      </c>
      <c r="B2686" t="s">
        <v>4812</v>
      </c>
    </row>
    <row r="2687" spans="1:2" x14ac:dyDescent="0.25">
      <c r="A2687" s="90" t="s">
        <v>4923</v>
      </c>
      <c r="B2687" t="s">
        <v>4922</v>
      </c>
    </row>
    <row r="2688" spans="1:2" x14ac:dyDescent="0.25">
      <c r="A2688" s="90" t="s">
        <v>4805</v>
      </c>
      <c r="B2688" t="s">
        <v>4802</v>
      </c>
    </row>
    <row r="2689" spans="1:2" x14ac:dyDescent="0.25">
      <c r="A2689" s="90" t="s">
        <v>4760</v>
      </c>
      <c r="B2689" t="s">
        <v>4759</v>
      </c>
    </row>
    <row r="2690" spans="1:2" x14ac:dyDescent="0.25">
      <c r="A2690" s="90" t="s">
        <v>5023</v>
      </c>
      <c r="B2690" t="s">
        <v>5024</v>
      </c>
    </row>
    <row r="2691" spans="1:2" x14ac:dyDescent="0.25">
      <c r="A2691" s="90" t="s">
        <v>4818</v>
      </c>
      <c r="B2691" t="s">
        <v>4817</v>
      </c>
    </row>
    <row r="2692" spans="1:2" x14ac:dyDescent="0.25">
      <c r="A2692" s="90" t="s">
        <v>4806</v>
      </c>
      <c r="B2692" t="s">
        <v>4804</v>
      </c>
    </row>
    <row r="2693" spans="1:2" x14ac:dyDescent="0.25">
      <c r="A2693" s="90" t="s">
        <v>4835</v>
      </c>
      <c r="B2693" t="s">
        <v>4834</v>
      </c>
    </row>
    <row r="2694" spans="1:2" x14ac:dyDescent="0.25">
      <c r="A2694" s="90" t="s">
        <v>4763</v>
      </c>
      <c r="B2694" t="s">
        <v>4762</v>
      </c>
    </row>
    <row r="2695" spans="1:2" x14ac:dyDescent="0.25">
      <c r="A2695" s="90" t="s">
        <v>5025</v>
      </c>
      <c r="B2695" t="s">
        <v>5026</v>
      </c>
    </row>
    <row r="2696" spans="1:2" x14ac:dyDescent="0.25">
      <c r="A2696" s="90" t="s">
        <v>4768</v>
      </c>
      <c r="B2696" t="s">
        <v>4767</v>
      </c>
    </row>
    <row r="2697" spans="1:2" x14ac:dyDescent="0.25">
      <c r="A2697" s="90" t="s">
        <v>4845</v>
      </c>
      <c r="B2697" t="s">
        <v>4844</v>
      </c>
    </row>
    <row r="2698" spans="1:2" x14ac:dyDescent="0.25">
      <c r="A2698" s="90" t="s">
        <v>4849</v>
      </c>
      <c r="B2698" t="s">
        <v>4848</v>
      </c>
    </row>
    <row r="2699" spans="1:2" x14ac:dyDescent="0.25">
      <c r="A2699" s="90" t="s">
        <v>4851</v>
      </c>
      <c r="B2699" t="s">
        <v>4852</v>
      </c>
    </row>
    <row r="2700" spans="1:2" x14ac:dyDescent="0.25">
      <c r="A2700" s="90" t="s">
        <v>4838</v>
      </c>
      <c r="B2700" t="s">
        <v>4837</v>
      </c>
    </row>
    <row r="2701" spans="1:2" x14ac:dyDescent="0.25">
      <c r="A2701" s="90" t="s">
        <v>4865</v>
      </c>
      <c r="B2701" t="s">
        <v>4864</v>
      </c>
    </row>
    <row r="2702" spans="1:2" x14ac:dyDescent="0.25">
      <c r="A2702" s="90" t="s">
        <v>8858</v>
      </c>
      <c r="B2702" t="s">
        <v>8855</v>
      </c>
    </row>
    <row r="2703" spans="1:2" x14ac:dyDescent="0.25">
      <c r="A2703" s="90" t="s">
        <v>4907</v>
      </c>
      <c r="B2703" t="s">
        <v>4906</v>
      </c>
    </row>
    <row r="2704" spans="1:2" x14ac:dyDescent="0.25">
      <c r="A2704" s="90" t="s">
        <v>4873</v>
      </c>
      <c r="B2704" t="s">
        <v>4874</v>
      </c>
    </row>
    <row r="2705" spans="1:2" x14ac:dyDescent="0.25">
      <c r="A2705" s="90" t="s">
        <v>4782</v>
      </c>
      <c r="B2705" t="s">
        <v>4777</v>
      </c>
    </row>
    <row r="2706" spans="1:2" x14ac:dyDescent="0.25">
      <c r="A2706" s="90" t="s">
        <v>4879</v>
      </c>
      <c r="B2706" t="s">
        <v>4878</v>
      </c>
    </row>
    <row r="2707" spans="1:2" x14ac:dyDescent="0.25">
      <c r="A2707" s="90" t="s">
        <v>5029</v>
      </c>
      <c r="B2707" t="s">
        <v>5030</v>
      </c>
    </row>
    <row r="2708" spans="1:2" x14ac:dyDescent="0.25">
      <c r="A2708" s="90" t="s">
        <v>4884</v>
      </c>
      <c r="B2708" t="s">
        <v>4883</v>
      </c>
    </row>
    <row r="2709" spans="1:2" x14ac:dyDescent="0.25">
      <c r="A2709" s="90" t="s">
        <v>5033</v>
      </c>
      <c r="B2709" t="s">
        <v>5032</v>
      </c>
    </row>
    <row r="2710" spans="1:2" x14ac:dyDescent="0.25">
      <c r="A2710" s="90" t="s">
        <v>4888</v>
      </c>
      <c r="B2710" t="s">
        <v>4889</v>
      </c>
    </row>
    <row r="2711" spans="1:2" x14ac:dyDescent="0.25">
      <c r="A2711" s="90" t="s">
        <v>5034</v>
      </c>
      <c r="B2711" t="s">
        <v>5035</v>
      </c>
    </row>
    <row r="2712" spans="1:2" x14ac:dyDescent="0.25">
      <c r="A2712" s="90" t="s">
        <v>5036</v>
      </c>
      <c r="B2712" t="s">
        <v>5037</v>
      </c>
    </row>
    <row r="2713" spans="1:2" x14ac:dyDescent="0.25">
      <c r="A2713" s="90" t="s">
        <v>5038</v>
      </c>
      <c r="B2713" t="s">
        <v>5039</v>
      </c>
    </row>
    <row r="2714" spans="1:2" x14ac:dyDescent="0.25">
      <c r="A2714" s="90" t="s">
        <v>5042</v>
      </c>
      <c r="B2714" t="s">
        <v>5043</v>
      </c>
    </row>
    <row r="2715" spans="1:2" x14ac:dyDescent="0.25">
      <c r="A2715" s="90" t="s">
        <v>4783</v>
      </c>
      <c r="B2715" t="s">
        <v>4775</v>
      </c>
    </row>
    <row r="2716" spans="1:2" x14ac:dyDescent="0.25">
      <c r="A2716" s="90" t="s">
        <v>14619</v>
      </c>
      <c r="B2716" t="s">
        <v>14620</v>
      </c>
    </row>
    <row r="2717" spans="1:2" x14ac:dyDescent="0.25">
      <c r="A2717" s="90" t="s">
        <v>5044</v>
      </c>
      <c r="B2717" t="s">
        <v>1394</v>
      </c>
    </row>
    <row r="2718" spans="1:2" x14ac:dyDescent="0.25">
      <c r="A2718" s="90" t="s">
        <v>5045</v>
      </c>
      <c r="B2718" t="s">
        <v>23523</v>
      </c>
    </row>
    <row r="2719" spans="1:2" x14ac:dyDescent="0.25">
      <c r="A2719" s="90" t="s">
        <v>5046</v>
      </c>
      <c r="B2719" t="s">
        <v>23524</v>
      </c>
    </row>
    <row r="2720" spans="1:2" x14ac:dyDescent="0.25">
      <c r="A2720" s="90" t="s">
        <v>5047</v>
      </c>
      <c r="B2720" t="s">
        <v>5048</v>
      </c>
    </row>
    <row r="2721" spans="1:2" x14ac:dyDescent="0.25">
      <c r="A2721" s="90" t="s">
        <v>5049</v>
      </c>
      <c r="B2721" t="s">
        <v>23525</v>
      </c>
    </row>
    <row r="2722" spans="1:2" x14ac:dyDescent="0.25">
      <c r="A2722" s="90" t="s">
        <v>5051</v>
      </c>
      <c r="B2722" t="s">
        <v>5052</v>
      </c>
    </row>
    <row r="2723" spans="1:2" x14ac:dyDescent="0.25">
      <c r="A2723" s="90" t="s">
        <v>5055</v>
      </c>
      <c r="B2723" t="s">
        <v>5056</v>
      </c>
    </row>
    <row r="2724" spans="1:2" x14ac:dyDescent="0.25">
      <c r="A2724" s="90" t="s">
        <v>5057</v>
      </c>
      <c r="B2724" t="s">
        <v>5058</v>
      </c>
    </row>
    <row r="2725" spans="1:2" x14ac:dyDescent="0.25">
      <c r="A2725" s="90" t="s">
        <v>5059</v>
      </c>
      <c r="B2725" t="s">
        <v>5060</v>
      </c>
    </row>
    <row r="2726" spans="1:2" x14ac:dyDescent="0.25">
      <c r="A2726" s="90" t="s">
        <v>5061</v>
      </c>
      <c r="B2726" t="s">
        <v>23526</v>
      </c>
    </row>
    <row r="2727" spans="1:2" x14ac:dyDescent="0.25">
      <c r="A2727" s="90" t="s">
        <v>5017</v>
      </c>
      <c r="B2727" t="s">
        <v>4917</v>
      </c>
    </row>
    <row r="2728" spans="1:2" x14ac:dyDescent="0.25">
      <c r="A2728" s="90" t="s">
        <v>5062</v>
      </c>
      <c r="B2728" t="s">
        <v>1184</v>
      </c>
    </row>
    <row r="2729" spans="1:2" x14ac:dyDescent="0.25">
      <c r="A2729" s="90" t="s">
        <v>5063</v>
      </c>
      <c r="B2729" t="s">
        <v>1184</v>
      </c>
    </row>
    <row r="2730" spans="1:2" x14ac:dyDescent="0.25">
      <c r="A2730" s="90" t="s">
        <v>5064</v>
      </c>
      <c r="B2730" t="s">
        <v>5065</v>
      </c>
    </row>
    <row r="2731" spans="1:2" x14ac:dyDescent="0.25">
      <c r="A2731" s="90" t="s">
        <v>4790</v>
      </c>
      <c r="B2731" t="s">
        <v>4791</v>
      </c>
    </row>
    <row r="2732" spans="1:2" x14ac:dyDescent="0.25">
      <c r="A2732" s="90" t="s">
        <v>5066</v>
      </c>
      <c r="B2732" t="s">
        <v>1394</v>
      </c>
    </row>
    <row r="2733" spans="1:2" x14ac:dyDescent="0.25">
      <c r="A2733" s="90" t="s">
        <v>5018</v>
      </c>
      <c r="B2733" t="s">
        <v>4917</v>
      </c>
    </row>
    <row r="2734" spans="1:2" x14ac:dyDescent="0.25">
      <c r="A2734" s="90" t="s">
        <v>4792</v>
      </c>
      <c r="B2734" t="s">
        <v>4791</v>
      </c>
    </row>
    <row r="2735" spans="1:2" x14ac:dyDescent="0.25">
      <c r="A2735" s="90" t="s">
        <v>5067</v>
      </c>
      <c r="B2735" t="s">
        <v>23527</v>
      </c>
    </row>
    <row r="2736" spans="1:2" x14ac:dyDescent="0.25">
      <c r="A2736" s="90" t="s">
        <v>4860</v>
      </c>
      <c r="B2736" t="s">
        <v>1540</v>
      </c>
    </row>
    <row r="2737" spans="1:2" x14ac:dyDescent="0.25">
      <c r="A2737" s="90" t="s">
        <v>4869</v>
      </c>
      <c r="B2737" t="s">
        <v>23520</v>
      </c>
    </row>
    <row r="2738" spans="1:2" x14ac:dyDescent="0.25">
      <c r="A2738" s="90" t="s">
        <v>5053</v>
      </c>
      <c r="B2738" t="s">
        <v>5054</v>
      </c>
    </row>
    <row r="2739" spans="1:2" x14ac:dyDescent="0.25">
      <c r="A2739" s="90" t="s">
        <v>5019</v>
      </c>
      <c r="B2739" t="s">
        <v>5020</v>
      </c>
    </row>
    <row r="2740" spans="1:2" x14ac:dyDescent="0.25">
      <c r="A2740" s="90" t="s">
        <v>5068</v>
      </c>
      <c r="B2740" t="s">
        <v>5069</v>
      </c>
    </row>
    <row r="2741" spans="1:2" x14ac:dyDescent="0.25">
      <c r="A2741" s="90" t="s">
        <v>5070</v>
      </c>
      <c r="B2741" t="s">
        <v>5071</v>
      </c>
    </row>
    <row r="2742" spans="1:2" x14ac:dyDescent="0.25">
      <c r="A2742" s="90" t="s">
        <v>5072</v>
      </c>
      <c r="B2742" t="s">
        <v>5073</v>
      </c>
    </row>
    <row r="2743" spans="1:2" x14ac:dyDescent="0.25">
      <c r="A2743" s="90" t="s">
        <v>4870</v>
      </c>
      <c r="B2743" t="s">
        <v>23520</v>
      </c>
    </row>
    <row r="2744" spans="1:2" x14ac:dyDescent="0.25">
      <c r="A2744" s="90" t="s">
        <v>5074</v>
      </c>
      <c r="B2744" t="s">
        <v>5075</v>
      </c>
    </row>
    <row r="2745" spans="1:2" x14ac:dyDescent="0.25">
      <c r="A2745" s="90" t="s">
        <v>5080</v>
      </c>
      <c r="B2745" t="s">
        <v>5081</v>
      </c>
    </row>
    <row r="2746" spans="1:2" x14ac:dyDescent="0.25">
      <c r="A2746" s="90" t="s">
        <v>5076</v>
      </c>
      <c r="B2746" t="s">
        <v>5077</v>
      </c>
    </row>
    <row r="2747" spans="1:2" x14ac:dyDescent="0.25">
      <c r="A2747" s="90" t="s">
        <v>5078</v>
      </c>
      <c r="B2747" t="s">
        <v>5079</v>
      </c>
    </row>
    <row r="2748" spans="1:2" x14ac:dyDescent="0.25">
      <c r="A2748" s="90" t="s">
        <v>5082</v>
      </c>
      <c r="B2748" t="s">
        <v>5083</v>
      </c>
    </row>
    <row r="2749" spans="1:2" x14ac:dyDescent="0.25">
      <c r="A2749" s="90" t="s">
        <v>5084</v>
      </c>
      <c r="B2749" t="s">
        <v>5085</v>
      </c>
    </row>
    <row r="2750" spans="1:2" x14ac:dyDescent="0.25">
      <c r="A2750" s="90" t="s">
        <v>5086</v>
      </c>
      <c r="B2750" t="s">
        <v>5087</v>
      </c>
    </row>
    <row r="2751" spans="1:2" x14ac:dyDescent="0.25">
      <c r="A2751" s="90" t="s">
        <v>5088</v>
      </c>
      <c r="B2751" t="s">
        <v>5089</v>
      </c>
    </row>
    <row r="2752" spans="1:2" x14ac:dyDescent="0.25">
      <c r="A2752" s="90" t="s">
        <v>5090</v>
      </c>
      <c r="B2752" t="s">
        <v>5091</v>
      </c>
    </row>
    <row r="2753" spans="1:2" x14ac:dyDescent="0.25">
      <c r="A2753" s="90" t="s">
        <v>5092</v>
      </c>
      <c r="B2753" t="s">
        <v>5000</v>
      </c>
    </row>
    <row r="2754" spans="1:2" x14ac:dyDescent="0.25">
      <c r="A2754" s="90" t="s">
        <v>5093</v>
      </c>
      <c r="B2754" t="s">
        <v>5094</v>
      </c>
    </row>
    <row r="2755" spans="1:2" x14ac:dyDescent="0.25">
      <c r="A2755" s="90" t="s">
        <v>410</v>
      </c>
      <c r="B2755" t="s">
        <v>411</v>
      </c>
    </row>
    <row r="2756" spans="1:2" x14ac:dyDescent="0.25">
      <c r="A2756" s="90" t="s">
        <v>412</v>
      </c>
      <c r="B2756" t="s">
        <v>413</v>
      </c>
    </row>
    <row r="2757" spans="1:2" x14ac:dyDescent="0.25">
      <c r="A2757" s="90" t="s">
        <v>5095</v>
      </c>
      <c r="B2757" t="s">
        <v>5096</v>
      </c>
    </row>
    <row r="2758" spans="1:2" x14ac:dyDescent="0.25">
      <c r="A2758" s="90" t="s">
        <v>8984</v>
      </c>
      <c r="B2758" t="s">
        <v>8985</v>
      </c>
    </row>
    <row r="2759" spans="1:2" x14ac:dyDescent="0.25">
      <c r="A2759" s="90" t="s">
        <v>8986</v>
      </c>
      <c r="B2759" t="s">
        <v>8987</v>
      </c>
    </row>
    <row r="2760" spans="1:2" x14ac:dyDescent="0.25">
      <c r="A2760" s="90" t="s">
        <v>9877</v>
      </c>
      <c r="B2760" t="s">
        <v>9878</v>
      </c>
    </row>
    <row r="2761" spans="1:2" x14ac:dyDescent="0.25">
      <c r="A2761" s="90" t="s">
        <v>8988</v>
      </c>
      <c r="B2761" t="s">
        <v>8989</v>
      </c>
    </row>
    <row r="2762" spans="1:2" x14ac:dyDescent="0.25">
      <c r="A2762" s="90" t="s">
        <v>8990</v>
      </c>
      <c r="B2762" t="s">
        <v>8991</v>
      </c>
    </row>
    <row r="2763" spans="1:2" x14ac:dyDescent="0.25">
      <c r="A2763" t="s">
        <v>14819</v>
      </c>
      <c r="B2763" t="s">
        <v>14820</v>
      </c>
    </row>
    <row r="2764" spans="1:2" x14ac:dyDescent="0.25">
      <c r="A2764" t="s">
        <v>14821</v>
      </c>
      <c r="B2764" t="s">
        <v>14822</v>
      </c>
    </row>
    <row r="2765" spans="1:2" x14ac:dyDescent="0.25">
      <c r="A2765" t="s">
        <v>14823</v>
      </c>
      <c r="B2765" t="s">
        <v>14824</v>
      </c>
    </row>
    <row r="2766" spans="1:2" x14ac:dyDescent="0.25">
      <c r="A2766" t="s">
        <v>1036</v>
      </c>
      <c r="B2766" t="s">
        <v>1037</v>
      </c>
    </row>
    <row r="2767" spans="1:2" x14ac:dyDescent="0.25">
      <c r="A2767" s="90" t="s">
        <v>9879</v>
      </c>
      <c r="B2767" t="s">
        <v>9880</v>
      </c>
    </row>
    <row r="2768" spans="1:2" x14ac:dyDescent="0.25">
      <c r="A2768" s="90" t="s">
        <v>5097</v>
      </c>
      <c r="B2768" t="s">
        <v>5098</v>
      </c>
    </row>
    <row r="2769" spans="1:2" x14ac:dyDescent="0.25">
      <c r="A2769" s="90" t="s">
        <v>5099</v>
      </c>
      <c r="B2769" t="s">
        <v>5100</v>
      </c>
    </row>
    <row r="2770" spans="1:2" x14ac:dyDescent="0.25">
      <c r="A2770" s="90" t="s">
        <v>5101</v>
      </c>
      <c r="B2770" t="s">
        <v>5102</v>
      </c>
    </row>
    <row r="2771" spans="1:2" x14ac:dyDescent="0.25">
      <c r="A2771" s="90" t="s">
        <v>5103</v>
      </c>
      <c r="B2771" t="s">
        <v>5104</v>
      </c>
    </row>
    <row r="2772" spans="1:2" x14ac:dyDescent="0.25">
      <c r="A2772" s="90" t="s">
        <v>5105</v>
      </c>
      <c r="B2772" t="s">
        <v>5106</v>
      </c>
    </row>
    <row r="2773" spans="1:2" x14ac:dyDescent="0.25">
      <c r="A2773" s="90" t="s">
        <v>414</v>
      </c>
      <c r="B2773" t="s">
        <v>415</v>
      </c>
    </row>
    <row r="2774" spans="1:2" x14ac:dyDescent="0.25">
      <c r="A2774" s="90" t="s">
        <v>5107</v>
      </c>
      <c r="B2774" t="s">
        <v>5108</v>
      </c>
    </row>
    <row r="2775" spans="1:2" x14ac:dyDescent="0.25">
      <c r="A2775" s="90" t="s">
        <v>5109</v>
      </c>
      <c r="B2775" t="s">
        <v>5110</v>
      </c>
    </row>
    <row r="2776" spans="1:2" x14ac:dyDescent="0.25">
      <c r="A2776" s="90" t="s">
        <v>5111</v>
      </c>
      <c r="B2776" t="s">
        <v>5112</v>
      </c>
    </row>
    <row r="2777" spans="1:2" x14ac:dyDescent="0.25">
      <c r="A2777" s="90" t="s">
        <v>5113</v>
      </c>
      <c r="B2777" t="s">
        <v>5114</v>
      </c>
    </row>
    <row r="2778" spans="1:2" x14ac:dyDescent="0.25">
      <c r="A2778" s="90" t="s">
        <v>5115</v>
      </c>
      <c r="B2778" t="s">
        <v>5116</v>
      </c>
    </row>
    <row r="2779" spans="1:2" x14ac:dyDescent="0.25">
      <c r="A2779" s="90" t="s">
        <v>5117</v>
      </c>
      <c r="B2779" t="s">
        <v>5118</v>
      </c>
    </row>
    <row r="2780" spans="1:2" x14ac:dyDescent="0.25">
      <c r="A2780" s="90" t="s">
        <v>5119</v>
      </c>
      <c r="B2780" t="s">
        <v>5120</v>
      </c>
    </row>
    <row r="2781" spans="1:2" x14ac:dyDescent="0.25">
      <c r="A2781" s="90" t="s">
        <v>5121</v>
      </c>
      <c r="B2781" t="s">
        <v>5122</v>
      </c>
    </row>
    <row r="2782" spans="1:2" x14ac:dyDescent="0.25">
      <c r="A2782" s="90" t="s">
        <v>5123</v>
      </c>
      <c r="B2782" t="s">
        <v>5124</v>
      </c>
    </row>
    <row r="2783" spans="1:2" x14ac:dyDescent="0.25">
      <c r="A2783" s="90" t="s">
        <v>5125</v>
      </c>
      <c r="B2783" t="s">
        <v>5126</v>
      </c>
    </row>
    <row r="2784" spans="1:2" x14ac:dyDescent="0.25">
      <c r="A2784" s="90" t="s">
        <v>5127</v>
      </c>
      <c r="B2784" t="s">
        <v>5128</v>
      </c>
    </row>
    <row r="2785" spans="1:2" x14ac:dyDescent="0.25">
      <c r="A2785" s="90" t="s">
        <v>5129</v>
      </c>
      <c r="B2785" t="s">
        <v>5130</v>
      </c>
    </row>
    <row r="2786" spans="1:2" x14ac:dyDescent="0.25">
      <c r="A2786" s="90" t="s">
        <v>416</v>
      </c>
      <c r="B2786" t="s">
        <v>417</v>
      </c>
    </row>
    <row r="2787" spans="1:2" x14ac:dyDescent="0.25">
      <c r="A2787" s="90" t="s">
        <v>5131</v>
      </c>
      <c r="B2787" t="s">
        <v>5132</v>
      </c>
    </row>
    <row r="2788" spans="1:2" x14ac:dyDescent="0.25">
      <c r="A2788" s="90" t="s">
        <v>5133</v>
      </c>
      <c r="B2788" t="s">
        <v>5134</v>
      </c>
    </row>
    <row r="2789" spans="1:2" x14ac:dyDescent="0.25">
      <c r="A2789" s="90" t="s">
        <v>5135</v>
      </c>
      <c r="B2789" t="s">
        <v>5136</v>
      </c>
    </row>
    <row r="2790" spans="1:2" x14ac:dyDescent="0.25">
      <c r="A2790" s="90" t="s">
        <v>5137</v>
      </c>
      <c r="B2790" t="s">
        <v>5138</v>
      </c>
    </row>
    <row r="2791" spans="1:2" x14ac:dyDescent="0.25">
      <c r="A2791" s="90" t="s">
        <v>5139</v>
      </c>
      <c r="B2791" t="s">
        <v>5140</v>
      </c>
    </row>
    <row r="2792" spans="1:2" x14ac:dyDescent="0.25">
      <c r="A2792" s="90" t="s">
        <v>5141</v>
      </c>
      <c r="B2792" t="s">
        <v>5142</v>
      </c>
    </row>
    <row r="2793" spans="1:2" x14ac:dyDescent="0.25">
      <c r="A2793" t="s">
        <v>14658</v>
      </c>
      <c r="B2793" t="s">
        <v>4636</v>
      </c>
    </row>
    <row r="2794" spans="1:2" x14ac:dyDescent="0.25">
      <c r="A2794" s="90" t="s">
        <v>5143</v>
      </c>
      <c r="B2794" t="s">
        <v>5144</v>
      </c>
    </row>
    <row r="2795" spans="1:2" x14ac:dyDescent="0.25">
      <c r="A2795" s="90" t="s">
        <v>5145</v>
      </c>
      <c r="B2795" t="s">
        <v>5146</v>
      </c>
    </row>
    <row r="2796" spans="1:2" x14ac:dyDescent="0.25">
      <c r="A2796" s="90" t="s">
        <v>5147</v>
      </c>
      <c r="B2796" t="s">
        <v>5148</v>
      </c>
    </row>
    <row r="2797" spans="1:2" x14ac:dyDescent="0.25">
      <c r="A2797" s="90" t="s">
        <v>5149</v>
      </c>
      <c r="B2797" t="s">
        <v>5150</v>
      </c>
    </row>
    <row r="2798" spans="1:2" x14ac:dyDescent="0.25">
      <c r="A2798" s="90" t="s">
        <v>5151</v>
      </c>
      <c r="B2798" t="s">
        <v>5152</v>
      </c>
    </row>
    <row r="2799" spans="1:2" x14ac:dyDescent="0.25">
      <c r="A2799" s="90" t="s">
        <v>5153</v>
      </c>
      <c r="B2799" t="s">
        <v>5154</v>
      </c>
    </row>
    <row r="2800" spans="1:2" x14ac:dyDescent="0.25">
      <c r="A2800" s="90" t="s">
        <v>5155</v>
      </c>
      <c r="B2800" t="s">
        <v>5156</v>
      </c>
    </row>
    <row r="2801" spans="1:2" x14ac:dyDescent="0.25">
      <c r="A2801" s="90" t="s">
        <v>5157</v>
      </c>
      <c r="B2801" t="s">
        <v>5158</v>
      </c>
    </row>
    <row r="2802" spans="1:2" x14ac:dyDescent="0.25">
      <c r="A2802" s="90" t="s">
        <v>5159</v>
      </c>
      <c r="B2802" t="s">
        <v>5160</v>
      </c>
    </row>
    <row r="2803" spans="1:2" x14ac:dyDescent="0.25">
      <c r="A2803" s="90" t="s">
        <v>5161</v>
      </c>
      <c r="B2803" t="s">
        <v>5162</v>
      </c>
    </row>
    <row r="2804" spans="1:2" x14ac:dyDescent="0.25">
      <c r="A2804" s="90" t="s">
        <v>418</v>
      </c>
      <c r="B2804" t="s">
        <v>419</v>
      </c>
    </row>
    <row r="2805" spans="1:2" x14ac:dyDescent="0.25">
      <c r="A2805" s="90" t="s">
        <v>420</v>
      </c>
      <c r="B2805" t="s">
        <v>421</v>
      </c>
    </row>
    <row r="2806" spans="1:2" x14ac:dyDescent="0.25">
      <c r="A2806" t="s">
        <v>1019</v>
      </c>
      <c r="B2806" t="s">
        <v>1020</v>
      </c>
    </row>
    <row r="2807" spans="1:2" x14ac:dyDescent="0.25">
      <c r="A2807" t="s">
        <v>14825</v>
      </c>
      <c r="B2807" t="s">
        <v>14826</v>
      </c>
    </row>
    <row r="2808" spans="1:2" x14ac:dyDescent="0.25">
      <c r="A2808" t="s">
        <v>14827</v>
      </c>
      <c r="B2808" t="s">
        <v>14828</v>
      </c>
    </row>
    <row r="2809" spans="1:2" x14ac:dyDescent="0.25">
      <c r="A2809" t="s">
        <v>1021</v>
      </c>
      <c r="B2809" t="s">
        <v>1022</v>
      </c>
    </row>
    <row r="2810" spans="1:2" x14ac:dyDescent="0.25">
      <c r="A2810" t="s">
        <v>1023</v>
      </c>
      <c r="B2810" t="s">
        <v>1024</v>
      </c>
    </row>
    <row r="2811" spans="1:2" x14ac:dyDescent="0.25">
      <c r="A2811" s="90" t="s">
        <v>5163</v>
      </c>
      <c r="B2811" t="s">
        <v>1394</v>
      </c>
    </row>
    <row r="2812" spans="1:2" x14ac:dyDescent="0.25">
      <c r="A2812" s="90" t="s">
        <v>5164</v>
      </c>
      <c r="B2812" t="s">
        <v>1394</v>
      </c>
    </row>
    <row r="2813" spans="1:2" x14ac:dyDescent="0.25">
      <c r="A2813" s="90" t="s">
        <v>5165</v>
      </c>
      <c r="B2813" t="s">
        <v>23528</v>
      </c>
    </row>
    <row r="2814" spans="1:2" x14ac:dyDescent="0.25">
      <c r="A2814" s="90" t="s">
        <v>5168</v>
      </c>
      <c r="B2814" t="s">
        <v>23529</v>
      </c>
    </row>
    <row r="2815" spans="1:2" x14ac:dyDescent="0.25">
      <c r="A2815" s="90" t="s">
        <v>5170</v>
      </c>
      <c r="B2815" t="s">
        <v>23530</v>
      </c>
    </row>
    <row r="2816" spans="1:2" x14ac:dyDescent="0.25">
      <c r="A2816" s="90" t="s">
        <v>5171</v>
      </c>
      <c r="B2816" t="s">
        <v>5172</v>
      </c>
    </row>
    <row r="2817" spans="1:2" x14ac:dyDescent="0.25">
      <c r="A2817" s="90" t="s">
        <v>5173</v>
      </c>
      <c r="B2817" t="s">
        <v>5174</v>
      </c>
    </row>
    <row r="2818" spans="1:2" x14ac:dyDescent="0.25">
      <c r="A2818" s="90" t="s">
        <v>5177</v>
      </c>
      <c r="B2818" t="s">
        <v>5178</v>
      </c>
    </row>
    <row r="2819" spans="1:2" x14ac:dyDescent="0.25">
      <c r="A2819" s="90" t="s">
        <v>5185</v>
      </c>
      <c r="B2819" t="s">
        <v>5186</v>
      </c>
    </row>
    <row r="2820" spans="1:2" x14ac:dyDescent="0.25">
      <c r="A2820" s="90" t="s">
        <v>5180</v>
      </c>
      <c r="B2820" t="s">
        <v>23529</v>
      </c>
    </row>
    <row r="2821" spans="1:2" x14ac:dyDescent="0.25">
      <c r="A2821" s="90" t="s">
        <v>5181</v>
      </c>
      <c r="B2821" t="s">
        <v>23529</v>
      </c>
    </row>
    <row r="2822" spans="1:2" x14ac:dyDescent="0.25">
      <c r="A2822" s="90" t="s">
        <v>5182</v>
      </c>
      <c r="B2822" t="s">
        <v>23531</v>
      </c>
    </row>
    <row r="2823" spans="1:2" x14ac:dyDescent="0.25">
      <c r="A2823" s="90" t="s">
        <v>4444</v>
      </c>
      <c r="B2823" t="s">
        <v>4445</v>
      </c>
    </row>
    <row r="2824" spans="1:2" x14ac:dyDescent="0.25">
      <c r="A2824" s="90" t="s">
        <v>5187</v>
      </c>
      <c r="B2824" t="s">
        <v>5188</v>
      </c>
    </row>
    <row r="2825" spans="1:2" x14ac:dyDescent="0.25">
      <c r="A2825" s="90" t="s">
        <v>5190</v>
      </c>
      <c r="B2825" t="s">
        <v>5191</v>
      </c>
    </row>
    <row r="2826" spans="1:2" x14ac:dyDescent="0.25">
      <c r="A2826" s="90" t="s">
        <v>5192</v>
      </c>
      <c r="B2826" t="s">
        <v>5193</v>
      </c>
    </row>
    <row r="2827" spans="1:2" x14ac:dyDescent="0.25">
      <c r="A2827" s="90" t="s">
        <v>5194</v>
      </c>
      <c r="B2827" t="s">
        <v>5195</v>
      </c>
    </row>
    <row r="2828" spans="1:2" x14ac:dyDescent="0.25">
      <c r="A2828" s="90" t="s">
        <v>5196</v>
      </c>
      <c r="B2828" t="s">
        <v>5197</v>
      </c>
    </row>
    <row r="2829" spans="1:2" x14ac:dyDescent="0.25">
      <c r="A2829" s="90" t="s">
        <v>5198</v>
      </c>
      <c r="B2829" t="s">
        <v>5199</v>
      </c>
    </row>
    <row r="2830" spans="1:2" x14ac:dyDescent="0.25">
      <c r="A2830" s="90" t="s">
        <v>5201</v>
      </c>
      <c r="B2830" t="s">
        <v>23532</v>
      </c>
    </row>
    <row r="2831" spans="1:2" x14ac:dyDescent="0.25">
      <c r="A2831" s="90" t="s">
        <v>5202</v>
      </c>
      <c r="B2831" t="s">
        <v>5203</v>
      </c>
    </row>
    <row r="2832" spans="1:2" x14ac:dyDescent="0.25">
      <c r="A2832" s="90" t="s">
        <v>5205</v>
      </c>
      <c r="B2832" t="s">
        <v>23533</v>
      </c>
    </row>
    <row r="2833" spans="1:2" x14ac:dyDescent="0.25">
      <c r="A2833" s="90" t="s">
        <v>5200</v>
      </c>
      <c r="B2833" t="s">
        <v>5199</v>
      </c>
    </row>
    <row r="2834" spans="1:2" x14ac:dyDescent="0.25">
      <c r="A2834" s="90" t="s">
        <v>5206</v>
      </c>
      <c r="B2834" t="s">
        <v>23534</v>
      </c>
    </row>
    <row r="2835" spans="1:2" x14ac:dyDescent="0.25">
      <c r="A2835" s="90" t="s">
        <v>5217</v>
      </c>
      <c r="B2835" t="s">
        <v>5218</v>
      </c>
    </row>
    <row r="2836" spans="1:2" x14ac:dyDescent="0.25">
      <c r="A2836" s="90" t="s">
        <v>4446</v>
      </c>
      <c r="B2836" t="s">
        <v>4447</v>
      </c>
    </row>
    <row r="2837" spans="1:2" x14ac:dyDescent="0.25">
      <c r="A2837" s="90" t="s">
        <v>5207</v>
      </c>
      <c r="B2837" t="s">
        <v>5208</v>
      </c>
    </row>
    <row r="2838" spans="1:2" x14ac:dyDescent="0.25">
      <c r="A2838" s="90" t="s">
        <v>5189</v>
      </c>
      <c r="B2838" t="s">
        <v>5188</v>
      </c>
    </row>
    <row r="2839" spans="1:2" x14ac:dyDescent="0.25">
      <c r="A2839" s="90" t="s">
        <v>5209</v>
      </c>
      <c r="B2839" t="s">
        <v>23535</v>
      </c>
    </row>
    <row r="2840" spans="1:2" x14ac:dyDescent="0.25">
      <c r="A2840" s="90" t="s">
        <v>5210</v>
      </c>
      <c r="B2840" t="s">
        <v>5211</v>
      </c>
    </row>
    <row r="2841" spans="1:2" x14ac:dyDescent="0.25">
      <c r="A2841" s="90" t="s">
        <v>6719</v>
      </c>
      <c r="B2841" t="s">
        <v>6720</v>
      </c>
    </row>
    <row r="2842" spans="1:2" x14ac:dyDescent="0.25">
      <c r="A2842" s="90" t="s">
        <v>13594</v>
      </c>
      <c r="B2842" t="s">
        <v>13595</v>
      </c>
    </row>
    <row r="2843" spans="1:2" x14ac:dyDescent="0.25">
      <c r="A2843" s="90" t="s">
        <v>13596</v>
      </c>
      <c r="B2843" t="s">
        <v>13597</v>
      </c>
    </row>
    <row r="2844" spans="1:2" x14ac:dyDescent="0.25">
      <c r="A2844" s="90" t="s">
        <v>5212</v>
      </c>
      <c r="B2844" t="s">
        <v>23529</v>
      </c>
    </row>
    <row r="2845" spans="1:2" x14ac:dyDescent="0.25">
      <c r="A2845" s="90" t="s">
        <v>5213</v>
      </c>
      <c r="B2845" t="s">
        <v>5214</v>
      </c>
    </row>
    <row r="2846" spans="1:2" x14ac:dyDescent="0.25">
      <c r="A2846" s="90" t="s">
        <v>6721</v>
      </c>
      <c r="B2846" t="s">
        <v>6722</v>
      </c>
    </row>
    <row r="2847" spans="1:2" x14ac:dyDescent="0.25">
      <c r="A2847" s="90" t="s">
        <v>5215</v>
      </c>
      <c r="B2847" t="s">
        <v>1394</v>
      </c>
    </row>
    <row r="2848" spans="1:2" x14ac:dyDescent="0.25">
      <c r="A2848" s="90" t="s">
        <v>6723</v>
      </c>
      <c r="B2848" t="s">
        <v>6724</v>
      </c>
    </row>
    <row r="2849" spans="1:2" x14ac:dyDescent="0.25">
      <c r="A2849" s="90" t="s">
        <v>6725</v>
      </c>
      <c r="B2849" t="s">
        <v>6726</v>
      </c>
    </row>
    <row r="2850" spans="1:2" x14ac:dyDescent="0.25">
      <c r="A2850" s="90" t="s">
        <v>6727</v>
      </c>
      <c r="B2850" t="s">
        <v>6728</v>
      </c>
    </row>
    <row r="2851" spans="1:2" x14ac:dyDescent="0.25">
      <c r="A2851" s="90" t="s">
        <v>5216</v>
      </c>
      <c r="B2851" t="s">
        <v>5172</v>
      </c>
    </row>
    <row r="2852" spans="1:2" x14ac:dyDescent="0.25">
      <c r="A2852" s="90" t="s">
        <v>5175</v>
      </c>
      <c r="B2852" t="s">
        <v>5176</v>
      </c>
    </row>
    <row r="2853" spans="1:2" x14ac:dyDescent="0.25">
      <c r="A2853" s="90" t="s">
        <v>5179</v>
      </c>
      <c r="B2853" t="s">
        <v>5178</v>
      </c>
    </row>
    <row r="2854" spans="1:2" x14ac:dyDescent="0.25">
      <c r="A2854" s="90" t="s">
        <v>5219</v>
      </c>
      <c r="B2854" t="s">
        <v>5218</v>
      </c>
    </row>
    <row r="2855" spans="1:2" x14ac:dyDescent="0.25">
      <c r="A2855" s="90" t="s">
        <v>6729</v>
      </c>
      <c r="B2855" t="s">
        <v>6730</v>
      </c>
    </row>
    <row r="2856" spans="1:2" x14ac:dyDescent="0.25">
      <c r="A2856" s="90" t="s">
        <v>5183</v>
      </c>
      <c r="B2856" t="s">
        <v>5184</v>
      </c>
    </row>
    <row r="2857" spans="1:2" x14ac:dyDescent="0.25">
      <c r="A2857" s="90" t="s">
        <v>5220</v>
      </c>
      <c r="B2857" t="s">
        <v>1394</v>
      </c>
    </row>
    <row r="2858" spans="1:2" x14ac:dyDescent="0.25">
      <c r="A2858" s="90" t="s">
        <v>5221</v>
      </c>
      <c r="B2858" t="s">
        <v>5222</v>
      </c>
    </row>
    <row r="2859" spans="1:2" x14ac:dyDescent="0.25">
      <c r="A2859" s="90" t="s">
        <v>5223</v>
      </c>
      <c r="B2859" t="s">
        <v>5224</v>
      </c>
    </row>
    <row r="2860" spans="1:2" x14ac:dyDescent="0.25">
      <c r="A2860" s="90" t="s">
        <v>6731</v>
      </c>
      <c r="B2860" t="s">
        <v>6730</v>
      </c>
    </row>
    <row r="2861" spans="1:2" x14ac:dyDescent="0.25">
      <c r="A2861" s="90" t="s">
        <v>6732</v>
      </c>
      <c r="B2861" t="s">
        <v>6720</v>
      </c>
    </row>
    <row r="2862" spans="1:2" x14ac:dyDescent="0.25">
      <c r="A2862" s="90" t="s">
        <v>13615</v>
      </c>
      <c r="B2862" t="s">
        <v>13616</v>
      </c>
    </row>
    <row r="2863" spans="1:2" x14ac:dyDescent="0.25">
      <c r="A2863" s="90" t="s">
        <v>5225</v>
      </c>
      <c r="B2863" t="s">
        <v>5226</v>
      </c>
    </row>
    <row r="2864" spans="1:2" x14ac:dyDescent="0.25">
      <c r="A2864" s="90" t="s">
        <v>5227</v>
      </c>
      <c r="B2864" t="s">
        <v>5228</v>
      </c>
    </row>
    <row r="2865" spans="1:2" x14ac:dyDescent="0.25">
      <c r="A2865" s="90" t="s">
        <v>5229</v>
      </c>
      <c r="B2865" t="s">
        <v>5230</v>
      </c>
    </row>
    <row r="2866" spans="1:2" x14ac:dyDescent="0.25">
      <c r="A2866" s="90" t="s">
        <v>5231</v>
      </c>
      <c r="B2866" t="s">
        <v>5232</v>
      </c>
    </row>
    <row r="2867" spans="1:2" x14ac:dyDescent="0.25">
      <c r="A2867" s="90" t="s">
        <v>5233</v>
      </c>
      <c r="B2867" t="s">
        <v>5234</v>
      </c>
    </row>
    <row r="2868" spans="1:2" x14ac:dyDescent="0.25">
      <c r="A2868" s="90" t="s">
        <v>5235</v>
      </c>
      <c r="B2868" t="s">
        <v>5236</v>
      </c>
    </row>
    <row r="2869" spans="1:2" x14ac:dyDescent="0.25">
      <c r="A2869" s="90" t="s">
        <v>5237</v>
      </c>
      <c r="B2869" t="s">
        <v>5238</v>
      </c>
    </row>
    <row r="2870" spans="1:2" x14ac:dyDescent="0.25">
      <c r="A2870" s="90" t="s">
        <v>5239</v>
      </c>
      <c r="B2870" t="s">
        <v>5240</v>
      </c>
    </row>
    <row r="2871" spans="1:2" x14ac:dyDescent="0.25">
      <c r="A2871" s="90" t="s">
        <v>5241</v>
      </c>
      <c r="B2871" t="s">
        <v>5242</v>
      </c>
    </row>
    <row r="2872" spans="1:2" x14ac:dyDescent="0.25">
      <c r="A2872" s="90" t="s">
        <v>5243</v>
      </c>
      <c r="B2872" t="s">
        <v>5244</v>
      </c>
    </row>
    <row r="2873" spans="1:2" x14ac:dyDescent="0.25">
      <c r="A2873" s="90" t="s">
        <v>5245</v>
      </c>
      <c r="B2873" t="s">
        <v>5246</v>
      </c>
    </row>
    <row r="2874" spans="1:2" x14ac:dyDescent="0.25">
      <c r="A2874" s="90" t="s">
        <v>6733</v>
      </c>
      <c r="B2874" t="s">
        <v>6720</v>
      </c>
    </row>
    <row r="2875" spans="1:2" x14ac:dyDescent="0.25">
      <c r="A2875" s="90" t="s">
        <v>5287</v>
      </c>
      <c r="B2875" t="s">
        <v>5288</v>
      </c>
    </row>
    <row r="2876" spans="1:2" x14ac:dyDescent="0.25">
      <c r="A2876" s="90" t="s">
        <v>6734</v>
      </c>
      <c r="B2876" t="s">
        <v>6722</v>
      </c>
    </row>
    <row r="2877" spans="1:2" x14ac:dyDescent="0.25">
      <c r="A2877" s="90" t="s">
        <v>6735</v>
      </c>
      <c r="B2877" t="s">
        <v>6726</v>
      </c>
    </row>
    <row r="2878" spans="1:2" x14ac:dyDescent="0.25">
      <c r="A2878" s="90" t="s">
        <v>6736</v>
      </c>
      <c r="B2878" t="s">
        <v>6728</v>
      </c>
    </row>
    <row r="2879" spans="1:2" x14ac:dyDescent="0.25">
      <c r="A2879" s="90" t="s">
        <v>6737</v>
      </c>
      <c r="B2879" t="s">
        <v>6730</v>
      </c>
    </row>
    <row r="2880" spans="1:2" x14ac:dyDescent="0.25">
      <c r="A2880" s="90" t="s">
        <v>6738</v>
      </c>
      <c r="B2880" t="s">
        <v>6739</v>
      </c>
    </row>
    <row r="2881" spans="1:2" x14ac:dyDescent="0.25">
      <c r="A2881" s="90" t="s">
        <v>6740</v>
      </c>
      <c r="B2881" t="s">
        <v>6741</v>
      </c>
    </row>
    <row r="2882" spans="1:2" x14ac:dyDescent="0.25">
      <c r="A2882" s="90" t="s">
        <v>5289</v>
      </c>
      <c r="B2882" t="s">
        <v>5290</v>
      </c>
    </row>
    <row r="2883" spans="1:2" x14ac:dyDescent="0.25">
      <c r="A2883" s="90" t="s">
        <v>5291</v>
      </c>
      <c r="B2883" t="s">
        <v>5292</v>
      </c>
    </row>
    <row r="2884" spans="1:2" x14ac:dyDescent="0.25">
      <c r="A2884" s="90" t="s">
        <v>5293</v>
      </c>
      <c r="B2884" t="s">
        <v>5294</v>
      </c>
    </row>
    <row r="2885" spans="1:2" x14ac:dyDescent="0.25">
      <c r="A2885" s="90" t="s">
        <v>5295</v>
      </c>
      <c r="B2885" t="s">
        <v>5296</v>
      </c>
    </row>
    <row r="2886" spans="1:2" x14ac:dyDescent="0.25">
      <c r="A2886" s="90" t="s">
        <v>5297</v>
      </c>
      <c r="B2886" t="s">
        <v>5298</v>
      </c>
    </row>
    <row r="2887" spans="1:2" x14ac:dyDescent="0.25">
      <c r="A2887" s="90" t="s">
        <v>422</v>
      </c>
      <c r="B2887" t="s">
        <v>423</v>
      </c>
    </row>
    <row r="2888" spans="1:2" x14ac:dyDescent="0.25">
      <c r="A2888" t="s">
        <v>14829</v>
      </c>
      <c r="B2888" t="s">
        <v>14830</v>
      </c>
    </row>
    <row r="2889" spans="1:2" x14ac:dyDescent="0.25">
      <c r="A2889" s="90" t="s">
        <v>5299</v>
      </c>
      <c r="B2889" t="s">
        <v>5300</v>
      </c>
    </row>
    <row r="2890" spans="1:2" x14ac:dyDescent="0.25">
      <c r="A2890" s="90" t="s">
        <v>5301</v>
      </c>
      <c r="B2890" t="s">
        <v>5302</v>
      </c>
    </row>
    <row r="2891" spans="1:2" x14ac:dyDescent="0.25">
      <c r="A2891" s="90" t="s">
        <v>5303</v>
      </c>
      <c r="B2891" t="s">
        <v>23536</v>
      </c>
    </row>
    <row r="2892" spans="1:2" x14ac:dyDescent="0.25">
      <c r="A2892" s="90" t="s">
        <v>5304</v>
      </c>
      <c r="B2892" t="s">
        <v>5305</v>
      </c>
    </row>
    <row r="2893" spans="1:2" x14ac:dyDescent="0.25">
      <c r="A2893" s="90" t="s">
        <v>5306</v>
      </c>
      <c r="B2893" t="s">
        <v>5307</v>
      </c>
    </row>
    <row r="2894" spans="1:2" x14ac:dyDescent="0.25">
      <c r="A2894" s="90" t="s">
        <v>5310</v>
      </c>
      <c r="B2894" t="s">
        <v>5311</v>
      </c>
    </row>
    <row r="2895" spans="1:2" x14ac:dyDescent="0.25">
      <c r="A2895" s="90" t="s">
        <v>4784</v>
      </c>
      <c r="B2895" t="s">
        <v>4785</v>
      </c>
    </row>
    <row r="2896" spans="1:2" x14ac:dyDescent="0.25">
      <c r="A2896" s="90" t="s">
        <v>5312</v>
      </c>
      <c r="B2896" t="s">
        <v>23537</v>
      </c>
    </row>
    <row r="2897" spans="1:2" x14ac:dyDescent="0.25">
      <c r="A2897" s="90" t="s">
        <v>5313</v>
      </c>
      <c r="B2897" t="s">
        <v>5314</v>
      </c>
    </row>
    <row r="2898" spans="1:2" x14ac:dyDescent="0.25">
      <c r="A2898" s="90" t="s">
        <v>5315</v>
      </c>
      <c r="B2898" t="s">
        <v>5316</v>
      </c>
    </row>
    <row r="2899" spans="1:2" x14ac:dyDescent="0.25">
      <c r="A2899" s="90" t="s">
        <v>5317</v>
      </c>
      <c r="B2899" t="s">
        <v>23538</v>
      </c>
    </row>
    <row r="2900" spans="1:2" x14ac:dyDescent="0.25">
      <c r="A2900" s="90" t="s">
        <v>5318</v>
      </c>
      <c r="B2900" t="s">
        <v>5319</v>
      </c>
    </row>
    <row r="2901" spans="1:2" x14ac:dyDescent="0.25">
      <c r="A2901" s="90" t="s">
        <v>5320</v>
      </c>
      <c r="B2901" t="s">
        <v>5321</v>
      </c>
    </row>
    <row r="2902" spans="1:2" x14ac:dyDescent="0.25">
      <c r="A2902" s="90" t="s">
        <v>5323</v>
      </c>
      <c r="B2902" t="s">
        <v>5324</v>
      </c>
    </row>
    <row r="2903" spans="1:2" x14ac:dyDescent="0.25">
      <c r="A2903" s="90" t="s">
        <v>5325</v>
      </c>
      <c r="B2903" t="s">
        <v>5326</v>
      </c>
    </row>
    <row r="2904" spans="1:2" x14ac:dyDescent="0.25">
      <c r="A2904" s="90" t="s">
        <v>5327</v>
      </c>
      <c r="B2904" t="s">
        <v>5328</v>
      </c>
    </row>
    <row r="2905" spans="1:2" x14ac:dyDescent="0.25">
      <c r="A2905" s="90" t="s">
        <v>5329</v>
      </c>
      <c r="B2905" t="s">
        <v>5330</v>
      </c>
    </row>
    <row r="2906" spans="1:2" x14ac:dyDescent="0.25">
      <c r="A2906" s="90" t="s">
        <v>5331</v>
      </c>
      <c r="B2906" t="s">
        <v>5332</v>
      </c>
    </row>
    <row r="2907" spans="1:2" x14ac:dyDescent="0.25">
      <c r="A2907" s="90" t="s">
        <v>5333</v>
      </c>
      <c r="B2907" t="s">
        <v>23539</v>
      </c>
    </row>
    <row r="2908" spans="1:2" x14ac:dyDescent="0.25">
      <c r="A2908" s="90" t="s">
        <v>5334</v>
      </c>
      <c r="B2908" t="s">
        <v>23540</v>
      </c>
    </row>
    <row r="2909" spans="1:2" x14ac:dyDescent="0.25">
      <c r="A2909" s="90" t="s">
        <v>5335</v>
      </c>
      <c r="B2909" t="s">
        <v>5336</v>
      </c>
    </row>
    <row r="2910" spans="1:2" x14ac:dyDescent="0.25">
      <c r="A2910" s="90" t="s">
        <v>5337</v>
      </c>
      <c r="B2910" t="s">
        <v>23541</v>
      </c>
    </row>
    <row r="2911" spans="1:2" x14ac:dyDescent="0.25">
      <c r="A2911" s="90" t="s">
        <v>5340</v>
      </c>
      <c r="B2911" t="s">
        <v>23460</v>
      </c>
    </row>
    <row r="2912" spans="1:2" x14ac:dyDescent="0.25">
      <c r="A2912" s="90" t="s">
        <v>5341</v>
      </c>
      <c r="B2912" t="s">
        <v>5342</v>
      </c>
    </row>
    <row r="2913" spans="1:2" x14ac:dyDescent="0.25">
      <c r="A2913" s="90" t="s">
        <v>5343</v>
      </c>
      <c r="B2913" t="s">
        <v>5344</v>
      </c>
    </row>
    <row r="2914" spans="1:2" x14ac:dyDescent="0.25">
      <c r="A2914" s="90" t="s">
        <v>5376</v>
      </c>
      <c r="B2914" t="s">
        <v>5377</v>
      </c>
    </row>
    <row r="2915" spans="1:2" x14ac:dyDescent="0.25">
      <c r="A2915" s="90" t="s">
        <v>5345</v>
      </c>
      <c r="B2915" t="s">
        <v>5346</v>
      </c>
    </row>
    <row r="2916" spans="1:2" x14ac:dyDescent="0.25">
      <c r="A2916" s="90" t="s">
        <v>5348</v>
      </c>
      <c r="B2916" t="s">
        <v>5349</v>
      </c>
    </row>
    <row r="2917" spans="1:2" x14ac:dyDescent="0.25">
      <c r="A2917" s="90" t="s">
        <v>5352</v>
      </c>
      <c r="B2917" t="s">
        <v>23460</v>
      </c>
    </row>
    <row r="2918" spans="1:2" x14ac:dyDescent="0.25">
      <c r="A2918" s="90" t="s">
        <v>5353</v>
      </c>
      <c r="B2918" t="s">
        <v>5354</v>
      </c>
    </row>
    <row r="2919" spans="1:2" x14ac:dyDescent="0.25">
      <c r="A2919" s="90" t="s">
        <v>5358</v>
      </c>
      <c r="B2919" t="s">
        <v>5359</v>
      </c>
    </row>
    <row r="2920" spans="1:2" x14ac:dyDescent="0.25">
      <c r="A2920" s="90" t="s">
        <v>5360</v>
      </c>
      <c r="B2920" t="s">
        <v>5361</v>
      </c>
    </row>
    <row r="2921" spans="1:2" x14ac:dyDescent="0.25">
      <c r="A2921" s="90" t="s">
        <v>5362</v>
      </c>
      <c r="B2921" t="s">
        <v>5363</v>
      </c>
    </row>
    <row r="2922" spans="1:2" x14ac:dyDescent="0.25">
      <c r="A2922" s="90" t="s">
        <v>5367</v>
      </c>
      <c r="B2922" t="s">
        <v>5368</v>
      </c>
    </row>
    <row r="2923" spans="1:2" x14ac:dyDescent="0.25">
      <c r="A2923" s="90" t="s">
        <v>5369</v>
      </c>
      <c r="B2923" t="s">
        <v>5370</v>
      </c>
    </row>
    <row r="2924" spans="1:2" x14ac:dyDescent="0.25">
      <c r="A2924" s="90" t="s">
        <v>5371</v>
      </c>
      <c r="B2924" t="s">
        <v>23542</v>
      </c>
    </row>
    <row r="2925" spans="1:2" x14ac:dyDescent="0.25">
      <c r="A2925" s="90" t="s">
        <v>5372</v>
      </c>
      <c r="B2925" t="s">
        <v>5373</v>
      </c>
    </row>
    <row r="2926" spans="1:2" x14ac:dyDescent="0.25">
      <c r="A2926" s="90" t="s">
        <v>5378</v>
      </c>
      <c r="B2926" t="s">
        <v>5377</v>
      </c>
    </row>
    <row r="2927" spans="1:2" x14ac:dyDescent="0.25">
      <c r="A2927" s="90" t="s">
        <v>5383</v>
      </c>
      <c r="B2927" t="s">
        <v>23543</v>
      </c>
    </row>
    <row r="2928" spans="1:2" x14ac:dyDescent="0.25">
      <c r="A2928" s="90" t="s">
        <v>5384</v>
      </c>
      <c r="B2928" t="s">
        <v>5385</v>
      </c>
    </row>
    <row r="2929" spans="1:2" x14ac:dyDescent="0.25">
      <c r="A2929" s="90" t="s">
        <v>5412</v>
      </c>
      <c r="B2929" t="s">
        <v>5413</v>
      </c>
    </row>
    <row r="2930" spans="1:2" x14ac:dyDescent="0.25">
      <c r="A2930" s="90" t="s">
        <v>5414</v>
      </c>
      <c r="B2930" t="s">
        <v>5415</v>
      </c>
    </row>
    <row r="2931" spans="1:2" x14ac:dyDescent="0.25">
      <c r="A2931" s="90" t="s">
        <v>5390</v>
      </c>
      <c r="B2931" t="s">
        <v>5389</v>
      </c>
    </row>
    <row r="2932" spans="1:2" x14ac:dyDescent="0.25">
      <c r="A2932" s="90" t="s">
        <v>5395</v>
      </c>
      <c r="B2932" t="s">
        <v>23544</v>
      </c>
    </row>
    <row r="2933" spans="1:2" x14ac:dyDescent="0.25">
      <c r="A2933" s="90" t="s">
        <v>5398</v>
      </c>
      <c r="B2933" t="s">
        <v>5399</v>
      </c>
    </row>
    <row r="2934" spans="1:2" x14ac:dyDescent="0.25">
      <c r="A2934" s="90" t="s">
        <v>5402</v>
      </c>
      <c r="B2934" t="s">
        <v>5403</v>
      </c>
    </row>
    <row r="2935" spans="1:2" x14ac:dyDescent="0.25">
      <c r="A2935" s="90" t="s">
        <v>5406</v>
      </c>
      <c r="B2935" t="s">
        <v>5407</v>
      </c>
    </row>
    <row r="2936" spans="1:2" x14ac:dyDescent="0.25">
      <c r="A2936" s="90" t="s">
        <v>5408</v>
      </c>
      <c r="B2936" t="s">
        <v>5409</v>
      </c>
    </row>
    <row r="2937" spans="1:2" x14ac:dyDescent="0.25">
      <c r="A2937" s="90" t="s">
        <v>5355</v>
      </c>
      <c r="B2937" t="s">
        <v>5354</v>
      </c>
    </row>
    <row r="2938" spans="1:2" x14ac:dyDescent="0.25">
      <c r="A2938" s="90" t="s">
        <v>5416</v>
      </c>
      <c r="B2938" t="s">
        <v>5417</v>
      </c>
    </row>
    <row r="2939" spans="1:2" x14ac:dyDescent="0.25">
      <c r="A2939" s="90" t="s">
        <v>5418</v>
      </c>
      <c r="B2939" t="s">
        <v>5417</v>
      </c>
    </row>
    <row r="2940" spans="1:2" x14ac:dyDescent="0.25">
      <c r="A2940" s="90" t="s">
        <v>5419</v>
      </c>
      <c r="B2940" t="s">
        <v>5420</v>
      </c>
    </row>
    <row r="2941" spans="1:2" x14ac:dyDescent="0.25">
      <c r="A2941" s="90" t="s">
        <v>5421</v>
      </c>
      <c r="B2941" t="s">
        <v>5422</v>
      </c>
    </row>
    <row r="2942" spans="1:2" x14ac:dyDescent="0.25">
      <c r="A2942" s="90" t="s">
        <v>5447</v>
      </c>
      <c r="B2942" t="s">
        <v>5448</v>
      </c>
    </row>
    <row r="2943" spans="1:2" x14ac:dyDescent="0.25">
      <c r="A2943" s="90" t="s">
        <v>5423</v>
      </c>
      <c r="B2943" t="s">
        <v>5424</v>
      </c>
    </row>
    <row r="2944" spans="1:2" x14ac:dyDescent="0.25">
      <c r="A2944" s="90" t="s">
        <v>5425</v>
      </c>
      <c r="B2944" t="s">
        <v>5426</v>
      </c>
    </row>
    <row r="2945" spans="1:2" x14ac:dyDescent="0.25">
      <c r="A2945" s="90" t="s">
        <v>5427</v>
      </c>
      <c r="B2945" t="s">
        <v>5428</v>
      </c>
    </row>
    <row r="2946" spans="1:2" x14ac:dyDescent="0.25">
      <c r="A2946" s="90" t="s">
        <v>5429</v>
      </c>
      <c r="B2946" t="s">
        <v>5430</v>
      </c>
    </row>
    <row r="2947" spans="1:2" x14ac:dyDescent="0.25">
      <c r="A2947" s="90" t="s">
        <v>5449</v>
      </c>
      <c r="B2947" t="s">
        <v>5450</v>
      </c>
    </row>
    <row r="2948" spans="1:2" x14ac:dyDescent="0.25">
      <c r="A2948" s="90" t="s">
        <v>5431</v>
      </c>
      <c r="B2948" t="s">
        <v>5432</v>
      </c>
    </row>
    <row r="2949" spans="1:2" x14ac:dyDescent="0.25">
      <c r="A2949" s="90" t="s">
        <v>5451</v>
      </c>
      <c r="B2949" t="s">
        <v>23545</v>
      </c>
    </row>
    <row r="2950" spans="1:2" x14ac:dyDescent="0.25">
      <c r="A2950" s="90" t="s">
        <v>5386</v>
      </c>
      <c r="B2950" t="s">
        <v>5387</v>
      </c>
    </row>
    <row r="2951" spans="1:2" x14ac:dyDescent="0.25">
      <c r="A2951" s="90" t="s">
        <v>5452</v>
      </c>
      <c r="B2951" t="s">
        <v>5453</v>
      </c>
    </row>
    <row r="2952" spans="1:2" x14ac:dyDescent="0.25">
      <c r="A2952" s="90" t="s">
        <v>5433</v>
      </c>
      <c r="B2952" t="s">
        <v>5434</v>
      </c>
    </row>
    <row r="2953" spans="1:2" x14ac:dyDescent="0.25">
      <c r="A2953" s="90" t="s">
        <v>5364</v>
      </c>
      <c r="B2953" t="s">
        <v>5363</v>
      </c>
    </row>
    <row r="2954" spans="1:2" x14ac:dyDescent="0.25">
      <c r="A2954" s="90" t="s">
        <v>5435</v>
      </c>
      <c r="B2954" t="s">
        <v>5436</v>
      </c>
    </row>
    <row r="2955" spans="1:2" x14ac:dyDescent="0.25">
      <c r="A2955" s="90" t="s">
        <v>5455</v>
      </c>
      <c r="B2955" t="s">
        <v>5456</v>
      </c>
    </row>
    <row r="2956" spans="1:2" x14ac:dyDescent="0.25">
      <c r="A2956" s="90" t="s">
        <v>5437</v>
      </c>
      <c r="B2956" t="s">
        <v>5438</v>
      </c>
    </row>
    <row r="2957" spans="1:2" x14ac:dyDescent="0.25">
      <c r="A2957" s="90" t="s">
        <v>5439</v>
      </c>
      <c r="B2957" t="s">
        <v>5440</v>
      </c>
    </row>
    <row r="2958" spans="1:2" x14ac:dyDescent="0.25">
      <c r="A2958" s="90" t="s">
        <v>5441</v>
      </c>
      <c r="B2958" t="s">
        <v>5442</v>
      </c>
    </row>
    <row r="2959" spans="1:2" x14ac:dyDescent="0.25">
      <c r="A2959" s="90" t="s">
        <v>5443</v>
      </c>
      <c r="B2959" t="s">
        <v>5444</v>
      </c>
    </row>
    <row r="2960" spans="1:2" x14ac:dyDescent="0.25">
      <c r="A2960" s="90" t="s">
        <v>5445</v>
      </c>
      <c r="B2960" t="s">
        <v>5446</v>
      </c>
    </row>
    <row r="2961" spans="1:2" x14ac:dyDescent="0.25">
      <c r="A2961" s="90" t="s">
        <v>5457</v>
      </c>
      <c r="B2961" t="s">
        <v>5458</v>
      </c>
    </row>
    <row r="2962" spans="1:2" x14ac:dyDescent="0.25">
      <c r="A2962" s="90" t="s">
        <v>5459</v>
      </c>
      <c r="B2962" t="s">
        <v>5460</v>
      </c>
    </row>
    <row r="2963" spans="1:2" x14ac:dyDescent="0.25">
      <c r="A2963" s="90" t="s">
        <v>5350</v>
      </c>
      <c r="B2963" t="s">
        <v>5351</v>
      </c>
    </row>
    <row r="2964" spans="1:2" x14ac:dyDescent="0.25">
      <c r="A2964" s="90" t="s">
        <v>5461</v>
      </c>
      <c r="B2964" t="s">
        <v>5462</v>
      </c>
    </row>
    <row r="2965" spans="1:2" x14ac:dyDescent="0.25">
      <c r="A2965" s="90" t="s">
        <v>5463</v>
      </c>
      <c r="B2965" t="s">
        <v>5464</v>
      </c>
    </row>
    <row r="2966" spans="1:2" x14ac:dyDescent="0.25">
      <c r="A2966" s="90" t="s">
        <v>5465</v>
      </c>
      <c r="B2966" t="s">
        <v>5466</v>
      </c>
    </row>
    <row r="2967" spans="1:2" x14ac:dyDescent="0.25">
      <c r="A2967" s="90" t="s">
        <v>5467</v>
      </c>
      <c r="B2967" t="s">
        <v>5468</v>
      </c>
    </row>
    <row r="2968" spans="1:2" x14ac:dyDescent="0.25">
      <c r="A2968" s="90" t="s">
        <v>5469</v>
      </c>
      <c r="B2968" t="s">
        <v>5470</v>
      </c>
    </row>
    <row r="2969" spans="1:2" x14ac:dyDescent="0.25">
      <c r="A2969" s="90" t="s">
        <v>5471</v>
      </c>
      <c r="B2969" t="s">
        <v>5472</v>
      </c>
    </row>
    <row r="2970" spans="1:2" x14ac:dyDescent="0.25">
      <c r="A2970" s="90" t="s">
        <v>5473</v>
      </c>
      <c r="B2970" t="s">
        <v>4085</v>
      </c>
    </row>
    <row r="2971" spans="1:2" x14ac:dyDescent="0.25">
      <c r="A2971" s="90" t="s">
        <v>5474</v>
      </c>
      <c r="B2971" t="s">
        <v>5475</v>
      </c>
    </row>
    <row r="2972" spans="1:2" x14ac:dyDescent="0.25">
      <c r="A2972" s="90" t="s">
        <v>5476</v>
      </c>
      <c r="B2972" t="s">
        <v>5477</v>
      </c>
    </row>
    <row r="2973" spans="1:2" x14ac:dyDescent="0.25">
      <c r="A2973" s="90" t="s">
        <v>5478</v>
      </c>
      <c r="B2973" t="s">
        <v>5479</v>
      </c>
    </row>
    <row r="2974" spans="1:2" x14ac:dyDescent="0.25">
      <c r="A2974" s="90" t="s">
        <v>5480</v>
      </c>
      <c r="B2974" t="s">
        <v>5481</v>
      </c>
    </row>
    <row r="2975" spans="1:2" x14ac:dyDescent="0.25">
      <c r="A2975" s="90" t="s">
        <v>5484</v>
      </c>
      <c r="B2975" t="s">
        <v>5485</v>
      </c>
    </row>
    <row r="2976" spans="1:2" x14ac:dyDescent="0.25">
      <c r="A2976" s="90" t="s">
        <v>5486</v>
      </c>
      <c r="B2976" t="s">
        <v>5487</v>
      </c>
    </row>
    <row r="2977" spans="1:2" x14ac:dyDescent="0.25">
      <c r="A2977" s="90" t="s">
        <v>5482</v>
      </c>
      <c r="B2977" t="s">
        <v>5483</v>
      </c>
    </row>
    <row r="2978" spans="1:2" x14ac:dyDescent="0.25">
      <c r="A2978" s="90" t="s">
        <v>5488</v>
      </c>
      <c r="B2978" t="s">
        <v>5489</v>
      </c>
    </row>
    <row r="2979" spans="1:2" x14ac:dyDescent="0.25">
      <c r="A2979" s="90" t="s">
        <v>5490</v>
      </c>
      <c r="B2979" t="s">
        <v>5491</v>
      </c>
    </row>
    <row r="2980" spans="1:2" x14ac:dyDescent="0.25">
      <c r="A2980" s="90" t="s">
        <v>5492</v>
      </c>
      <c r="B2980" t="s">
        <v>5493</v>
      </c>
    </row>
    <row r="2981" spans="1:2" x14ac:dyDescent="0.25">
      <c r="A2981" s="90" t="s">
        <v>5494</v>
      </c>
      <c r="B2981" t="s">
        <v>5495</v>
      </c>
    </row>
    <row r="2982" spans="1:2" x14ac:dyDescent="0.25">
      <c r="A2982" s="90" t="s">
        <v>5496</v>
      </c>
      <c r="B2982" t="s">
        <v>5497</v>
      </c>
    </row>
    <row r="2983" spans="1:2" x14ac:dyDescent="0.25">
      <c r="A2983" s="90" t="s">
        <v>5498</v>
      </c>
      <c r="B2983" t="s">
        <v>5499</v>
      </c>
    </row>
    <row r="2984" spans="1:2" x14ac:dyDescent="0.25">
      <c r="A2984" s="90" t="s">
        <v>5500</v>
      </c>
      <c r="B2984" t="s">
        <v>5501</v>
      </c>
    </row>
    <row r="2985" spans="1:2" x14ac:dyDescent="0.25">
      <c r="A2985" s="90" t="s">
        <v>5502</v>
      </c>
      <c r="B2985" t="s">
        <v>5503</v>
      </c>
    </row>
    <row r="2986" spans="1:2" x14ac:dyDescent="0.25">
      <c r="A2986" s="90" t="s">
        <v>5504</v>
      </c>
      <c r="B2986" t="s">
        <v>5505</v>
      </c>
    </row>
    <row r="2987" spans="1:2" x14ac:dyDescent="0.25">
      <c r="A2987" s="90" t="s">
        <v>5506</v>
      </c>
      <c r="B2987" t="s">
        <v>5507</v>
      </c>
    </row>
    <row r="2988" spans="1:2" x14ac:dyDescent="0.25">
      <c r="A2988" s="90" t="s">
        <v>5508</v>
      </c>
      <c r="B2988" t="s">
        <v>5509</v>
      </c>
    </row>
    <row r="2989" spans="1:2" x14ac:dyDescent="0.25">
      <c r="A2989" s="90" t="s">
        <v>5510</v>
      </c>
      <c r="B2989" t="s">
        <v>5511</v>
      </c>
    </row>
    <row r="2990" spans="1:2" x14ac:dyDescent="0.25">
      <c r="A2990" s="90" t="s">
        <v>5512</v>
      </c>
      <c r="B2990" t="s">
        <v>5513</v>
      </c>
    </row>
    <row r="2991" spans="1:2" x14ac:dyDescent="0.25">
      <c r="A2991" s="90" t="s">
        <v>13349</v>
      </c>
      <c r="B2991" t="s">
        <v>13350</v>
      </c>
    </row>
    <row r="2992" spans="1:2" x14ac:dyDescent="0.25">
      <c r="A2992" s="90" t="s">
        <v>5400</v>
      </c>
      <c r="B2992" t="s">
        <v>5401</v>
      </c>
    </row>
    <row r="2993" spans="1:2" x14ac:dyDescent="0.25">
      <c r="A2993" s="90" t="s">
        <v>5514</v>
      </c>
      <c r="B2993" t="s">
        <v>5515</v>
      </c>
    </row>
    <row r="2994" spans="1:2" x14ac:dyDescent="0.25">
      <c r="A2994" s="90" t="s">
        <v>5516</v>
      </c>
      <c r="B2994" t="s">
        <v>5517</v>
      </c>
    </row>
    <row r="2995" spans="1:2" x14ac:dyDescent="0.25">
      <c r="A2995" s="90" t="s">
        <v>5518</v>
      </c>
      <c r="B2995" t="s">
        <v>5519</v>
      </c>
    </row>
    <row r="2996" spans="1:2" x14ac:dyDescent="0.25">
      <c r="A2996" s="90" t="s">
        <v>5520</v>
      </c>
      <c r="B2996" t="s">
        <v>5521</v>
      </c>
    </row>
    <row r="2997" spans="1:2" x14ac:dyDescent="0.25">
      <c r="A2997" s="90" t="s">
        <v>5522</v>
      </c>
      <c r="B2997" t="s">
        <v>5523</v>
      </c>
    </row>
    <row r="2998" spans="1:2" x14ac:dyDescent="0.25">
      <c r="A2998" t="s">
        <v>14831</v>
      </c>
      <c r="B2998" t="s">
        <v>14832</v>
      </c>
    </row>
    <row r="2999" spans="1:2" x14ac:dyDescent="0.25">
      <c r="A2999" s="90" t="s">
        <v>4403</v>
      </c>
      <c r="B2999" t="s">
        <v>4397</v>
      </c>
    </row>
    <row r="3000" spans="1:2" x14ac:dyDescent="0.25">
      <c r="A3000" s="90" t="s">
        <v>5308</v>
      </c>
      <c r="B3000" t="s">
        <v>5309</v>
      </c>
    </row>
    <row r="3001" spans="1:2" x14ac:dyDescent="0.25">
      <c r="A3001" s="90" t="s">
        <v>4404</v>
      </c>
      <c r="B3001" t="s">
        <v>4397</v>
      </c>
    </row>
    <row r="3002" spans="1:2" x14ac:dyDescent="0.25">
      <c r="A3002" s="90" t="s">
        <v>5571</v>
      </c>
      <c r="B3002" t="s">
        <v>5572</v>
      </c>
    </row>
    <row r="3003" spans="1:2" x14ac:dyDescent="0.25">
      <c r="A3003" s="90" t="s">
        <v>5524</v>
      </c>
      <c r="B3003" t="s">
        <v>4314</v>
      </c>
    </row>
    <row r="3004" spans="1:2" x14ac:dyDescent="0.25">
      <c r="A3004" s="90" t="s">
        <v>5525</v>
      </c>
      <c r="B3004" t="s">
        <v>5526</v>
      </c>
    </row>
    <row r="3005" spans="1:2" x14ac:dyDescent="0.25">
      <c r="A3005" s="90" t="s">
        <v>5527</v>
      </c>
      <c r="B3005" t="s">
        <v>5528</v>
      </c>
    </row>
    <row r="3006" spans="1:2" x14ac:dyDescent="0.25">
      <c r="A3006" s="90" t="s">
        <v>5529</v>
      </c>
      <c r="B3006" t="s">
        <v>5530</v>
      </c>
    </row>
    <row r="3007" spans="1:2" x14ac:dyDescent="0.25">
      <c r="A3007" s="90" t="s">
        <v>5531</v>
      </c>
      <c r="B3007" t="s">
        <v>5532</v>
      </c>
    </row>
    <row r="3008" spans="1:2" x14ac:dyDescent="0.25">
      <c r="A3008" s="90" t="s">
        <v>5533</v>
      </c>
      <c r="B3008" t="s">
        <v>5534</v>
      </c>
    </row>
    <row r="3009" spans="1:2" x14ac:dyDescent="0.25">
      <c r="A3009" s="90" t="s">
        <v>5535</v>
      </c>
      <c r="B3009" t="s">
        <v>5536</v>
      </c>
    </row>
    <row r="3010" spans="1:2" x14ac:dyDescent="0.25">
      <c r="A3010" s="90" t="s">
        <v>5391</v>
      </c>
      <c r="B3010" t="s">
        <v>5389</v>
      </c>
    </row>
    <row r="3011" spans="1:2" x14ac:dyDescent="0.25">
      <c r="A3011" s="90" t="s">
        <v>6742</v>
      </c>
      <c r="B3011" t="s">
        <v>6743</v>
      </c>
    </row>
    <row r="3012" spans="1:2" x14ac:dyDescent="0.25">
      <c r="A3012" s="90" t="s">
        <v>5410</v>
      </c>
      <c r="B3012" t="s">
        <v>5409</v>
      </c>
    </row>
    <row r="3013" spans="1:2" x14ac:dyDescent="0.25">
      <c r="A3013" s="90" t="s">
        <v>5537</v>
      </c>
      <c r="B3013" t="s">
        <v>23546</v>
      </c>
    </row>
    <row r="3014" spans="1:2" x14ac:dyDescent="0.25">
      <c r="A3014" s="90" t="s">
        <v>6744</v>
      </c>
      <c r="B3014" t="s">
        <v>6745</v>
      </c>
    </row>
    <row r="3015" spans="1:2" x14ac:dyDescent="0.25">
      <c r="A3015" s="90" t="s">
        <v>6746</v>
      </c>
      <c r="B3015" t="s">
        <v>6747</v>
      </c>
    </row>
    <row r="3016" spans="1:2" x14ac:dyDescent="0.25">
      <c r="A3016" s="90" t="s">
        <v>5538</v>
      </c>
      <c r="B3016" t="s">
        <v>5539</v>
      </c>
    </row>
    <row r="3017" spans="1:2" x14ac:dyDescent="0.25">
      <c r="A3017" s="90" t="s">
        <v>6748</v>
      </c>
      <c r="B3017" t="s">
        <v>6749</v>
      </c>
    </row>
    <row r="3018" spans="1:2" x14ac:dyDescent="0.25">
      <c r="A3018" s="90" t="s">
        <v>5540</v>
      </c>
      <c r="B3018" t="s">
        <v>5541</v>
      </c>
    </row>
    <row r="3019" spans="1:2" x14ac:dyDescent="0.25">
      <c r="A3019" s="90" t="s">
        <v>5542</v>
      </c>
      <c r="B3019" t="s">
        <v>5543</v>
      </c>
    </row>
    <row r="3020" spans="1:2" x14ac:dyDescent="0.25">
      <c r="A3020" t="s">
        <v>14683</v>
      </c>
      <c r="B3020" t="s">
        <v>5497</v>
      </c>
    </row>
    <row r="3021" spans="1:2" x14ac:dyDescent="0.25">
      <c r="A3021" s="90" t="s">
        <v>5544</v>
      </c>
      <c r="B3021" t="s">
        <v>5545</v>
      </c>
    </row>
    <row r="3022" spans="1:2" x14ac:dyDescent="0.25">
      <c r="A3022" s="90" t="s">
        <v>5548</v>
      </c>
      <c r="B3022" t="s">
        <v>5549</v>
      </c>
    </row>
    <row r="3023" spans="1:2" x14ac:dyDescent="0.25">
      <c r="A3023" s="90" t="s">
        <v>5454</v>
      </c>
      <c r="B3023" t="s">
        <v>5453</v>
      </c>
    </row>
    <row r="3024" spans="1:2" x14ac:dyDescent="0.25">
      <c r="A3024" s="90" t="s">
        <v>5550</v>
      </c>
      <c r="B3024" t="s">
        <v>5551</v>
      </c>
    </row>
    <row r="3025" spans="1:2" x14ac:dyDescent="0.25">
      <c r="A3025" s="90" t="s">
        <v>5374</v>
      </c>
      <c r="B3025" t="s">
        <v>5375</v>
      </c>
    </row>
    <row r="3026" spans="1:2" x14ac:dyDescent="0.25">
      <c r="A3026" s="90" t="s">
        <v>5552</v>
      </c>
      <c r="B3026" t="s">
        <v>5553</v>
      </c>
    </row>
    <row r="3027" spans="1:2" x14ac:dyDescent="0.25">
      <c r="A3027" s="90" t="s">
        <v>5554</v>
      </c>
      <c r="B3027" t="s">
        <v>5555</v>
      </c>
    </row>
    <row r="3028" spans="1:2" x14ac:dyDescent="0.25">
      <c r="A3028" s="90" t="s">
        <v>5556</v>
      </c>
      <c r="B3028" t="s">
        <v>3049</v>
      </c>
    </row>
    <row r="3029" spans="1:2" x14ac:dyDescent="0.25">
      <c r="A3029" s="90" t="s">
        <v>5557</v>
      </c>
      <c r="B3029" t="s">
        <v>5558</v>
      </c>
    </row>
    <row r="3030" spans="1:2" x14ac:dyDescent="0.25">
      <c r="A3030" s="90" t="s">
        <v>5559</v>
      </c>
      <c r="B3030" t="s">
        <v>5560</v>
      </c>
    </row>
    <row r="3031" spans="1:2" x14ac:dyDescent="0.25">
      <c r="A3031" s="90" t="s">
        <v>5562</v>
      </c>
      <c r="B3031" t="s">
        <v>5563</v>
      </c>
    </row>
    <row r="3032" spans="1:2" x14ac:dyDescent="0.25">
      <c r="A3032" s="90" t="s">
        <v>5322</v>
      </c>
      <c r="B3032" t="s">
        <v>5321</v>
      </c>
    </row>
    <row r="3033" spans="1:2" x14ac:dyDescent="0.25">
      <c r="A3033" s="90" t="s">
        <v>6750</v>
      </c>
      <c r="B3033" t="s">
        <v>6751</v>
      </c>
    </row>
    <row r="3034" spans="1:2" x14ac:dyDescent="0.25">
      <c r="A3034" s="90" t="s">
        <v>5392</v>
      </c>
      <c r="B3034" t="s">
        <v>5389</v>
      </c>
    </row>
    <row r="3035" spans="1:2" x14ac:dyDescent="0.25">
      <c r="A3035" s="90" t="s">
        <v>5564</v>
      </c>
      <c r="B3035" t="s">
        <v>23547</v>
      </c>
    </row>
    <row r="3036" spans="1:2" x14ac:dyDescent="0.25">
      <c r="A3036" s="90" t="s">
        <v>5565</v>
      </c>
      <c r="B3036" t="s">
        <v>5566</v>
      </c>
    </row>
    <row r="3037" spans="1:2" x14ac:dyDescent="0.25">
      <c r="A3037" s="90" t="s">
        <v>5567</v>
      </c>
      <c r="B3037" t="s">
        <v>5568</v>
      </c>
    </row>
    <row r="3038" spans="1:2" x14ac:dyDescent="0.25">
      <c r="A3038" s="90" t="s">
        <v>5569</v>
      </c>
      <c r="B3038" t="s">
        <v>5570</v>
      </c>
    </row>
    <row r="3039" spans="1:2" x14ac:dyDescent="0.25">
      <c r="A3039" s="90" t="s">
        <v>5573</v>
      </c>
      <c r="B3039" t="s">
        <v>5572</v>
      </c>
    </row>
    <row r="3040" spans="1:2" x14ac:dyDescent="0.25">
      <c r="A3040" s="90" t="s">
        <v>5404</v>
      </c>
      <c r="B3040" t="s">
        <v>5405</v>
      </c>
    </row>
    <row r="3041" spans="1:2" x14ac:dyDescent="0.25">
      <c r="A3041" s="90" t="s">
        <v>5576</v>
      </c>
      <c r="B3041" t="s">
        <v>5575</v>
      </c>
    </row>
    <row r="3042" spans="1:2" x14ac:dyDescent="0.25">
      <c r="A3042" s="90" t="s">
        <v>4405</v>
      </c>
      <c r="B3042" t="s">
        <v>4397</v>
      </c>
    </row>
    <row r="3043" spans="1:2" x14ac:dyDescent="0.25">
      <c r="A3043" s="90" t="s">
        <v>5578</v>
      </c>
      <c r="B3043" t="s">
        <v>5579</v>
      </c>
    </row>
    <row r="3044" spans="1:2" x14ac:dyDescent="0.25">
      <c r="A3044" s="90" t="s">
        <v>5580</v>
      </c>
      <c r="B3044" t="s">
        <v>5581</v>
      </c>
    </row>
    <row r="3045" spans="1:2" x14ac:dyDescent="0.25">
      <c r="A3045" s="90" t="s">
        <v>5582</v>
      </c>
      <c r="B3045" t="s">
        <v>5583</v>
      </c>
    </row>
    <row r="3046" spans="1:2" x14ac:dyDescent="0.25">
      <c r="A3046" s="90" t="s">
        <v>5577</v>
      </c>
      <c r="B3046" t="s">
        <v>5575</v>
      </c>
    </row>
    <row r="3047" spans="1:2" x14ac:dyDescent="0.25">
      <c r="A3047" s="90" t="s">
        <v>5584</v>
      </c>
      <c r="B3047" t="s">
        <v>5585</v>
      </c>
    </row>
    <row r="3048" spans="1:2" x14ac:dyDescent="0.25">
      <c r="A3048" s="90" t="s">
        <v>5586</v>
      </c>
      <c r="B3048" t="s">
        <v>5587</v>
      </c>
    </row>
    <row r="3049" spans="1:2" x14ac:dyDescent="0.25">
      <c r="A3049" s="90" t="s">
        <v>5588</v>
      </c>
      <c r="B3049" t="s">
        <v>23484</v>
      </c>
    </row>
    <row r="3050" spans="1:2" x14ac:dyDescent="0.25">
      <c r="A3050" s="90" t="s">
        <v>5365</v>
      </c>
      <c r="B3050" t="s">
        <v>5366</v>
      </c>
    </row>
    <row r="3051" spans="1:2" x14ac:dyDescent="0.25">
      <c r="A3051" s="90" t="s">
        <v>5411</v>
      </c>
      <c r="B3051" t="s">
        <v>23548</v>
      </c>
    </row>
    <row r="3052" spans="1:2" x14ac:dyDescent="0.25">
      <c r="A3052" s="90" t="s">
        <v>5356</v>
      </c>
      <c r="B3052" t="s">
        <v>5357</v>
      </c>
    </row>
    <row r="3053" spans="1:2" x14ac:dyDescent="0.25">
      <c r="A3053" s="90" t="s">
        <v>5589</v>
      </c>
      <c r="B3053" t="s">
        <v>5590</v>
      </c>
    </row>
    <row r="3054" spans="1:2" x14ac:dyDescent="0.25">
      <c r="A3054" s="90" t="s">
        <v>6752</v>
      </c>
      <c r="B3054" t="s">
        <v>6753</v>
      </c>
    </row>
    <row r="3055" spans="1:2" x14ac:dyDescent="0.25">
      <c r="A3055" s="90" t="s">
        <v>6754</v>
      </c>
      <c r="B3055" t="s">
        <v>6755</v>
      </c>
    </row>
    <row r="3056" spans="1:2" x14ac:dyDescent="0.25">
      <c r="A3056" s="90" t="s">
        <v>6756</v>
      </c>
      <c r="B3056" t="s">
        <v>6757</v>
      </c>
    </row>
    <row r="3057" spans="1:2" x14ac:dyDescent="0.25">
      <c r="A3057" s="90" t="s">
        <v>5591</v>
      </c>
      <c r="B3057" t="s">
        <v>23549</v>
      </c>
    </row>
    <row r="3058" spans="1:2" x14ac:dyDescent="0.25">
      <c r="A3058" s="90" t="s">
        <v>5592</v>
      </c>
      <c r="B3058" t="s">
        <v>5593</v>
      </c>
    </row>
    <row r="3059" spans="1:2" x14ac:dyDescent="0.25">
      <c r="A3059" s="90" t="s">
        <v>5594</v>
      </c>
      <c r="B3059" t="s">
        <v>5595</v>
      </c>
    </row>
    <row r="3060" spans="1:2" x14ac:dyDescent="0.25">
      <c r="A3060" s="90" t="s">
        <v>5596</v>
      </c>
      <c r="B3060" t="s">
        <v>1394</v>
      </c>
    </row>
    <row r="3061" spans="1:2" x14ac:dyDescent="0.25">
      <c r="A3061" s="90" t="s">
        <v>5597</v>
      </c>
      <c r="B3061" t="s">
        <v>5598</v>
      </c>
    </row>
    <row r="3062" spans="1:2" x14ac:dyDescent="0.25">
      <c r="A3062" s="90" t="s">
        <v>5393</v>
      </c>
      <c r="B3062" t="s">
        <v>5389</v>
      </c>
    </row>
    <row r="3063" spans="1:2" x14ac:dyDescent="0.25">
      <c r="A3063" s="90" t="s">
        <v>5394</v>
      </c>
      <c r="B3063" t="s">
        <v>5389</v>
      </c>
    </row>
    <row r="3064" spans="1:2" x14ac:dyDescent="0.25">
      <c r="A3064" s="90" t="s">
        <v>5599</v>
      </c>
      <c r="B3064" t="s">
        <v>5600</v>
      </c>
    </row>
    <row r="3065" spans="1:2" x14ac:dyDescent="0.25">
      <c r="A3065" s="90" t="s">
        <v>5601</v>
      </c>
      <c r="B3065" t="s">
        <v>1394</v>
      </c>
    </row>
    <row r="3066" spans="1:2" x14ac:dyDescent="0.25">
      <c r="A3066" s="90" t="s">
        <v>5602</v>
      </c>
      <c r="B3066" t="s">
        <v>5603</v>
      </c>
    </row>
    <row r="3067" spans="1:2" x14ac:dyDescent="0.25">
      <c r="A3067" s="90" t="s">
        <v>5604</v>
      </c>
      <c r="B3067" t="s">
        <v>23550</v>
      </c>
    </row>
    <row r="3068" spans="1:2" x14ac:dyDescent="0.25">
      <c r="A3068" s="90" t="s">
        <v>5606</v>
      </c>
      <c r="B3068" t="s">
        <v>5607</v>
      </c>
    </row>
    <row r="3069" spans="1:2" x14ac:dyDescent="0.25">
      <c r="A3069" s="90" t="s">
        <v>5396</v>
      </c>
      <c r="B3069" t="s">
        <v>5397</v>
      </c>
    </row>
    <row r="3070" spans="1:2" x14ac:dyDescent="0.25">
      <c r="A3070" s="90" t="s">
        <v>5608</v>
      </c>
      <c r="B3070" t="s">
        <v>5609</v>
      </c>
    </row>
    <row r="3071" spans="1:2" x14ac:dyDescent="0.25">
      <c r="A3071" s="90" t="s">
        <v>5610</v>
      </c>
      <c r="B3071" t="s">
        <v>5611</v>
      </c>
    </row>
    <row r="3072" spans="1:2" x14ac:dyDescent="0.25">
      <c r="A3072" s="90" t="s">
        <v>5612</v>
      </c>
      <c r="B3072" t="s">
        <v>1394</v>
      </c>
    </row>
    <row r="3073" spans="1:2" x14ac:dyDescent="0.25">
      <c r="A3073" s="90" t="s">
        <v>5613</v>
      </c>
      <c r="B3073" t="s">
        <v>5614</v>
      </c>
    </row>
    <row r="3074" spans="1:2" x14ac:dyDescent="0.25">
      <c r="A3074" s="90" t="s">
        <v>5615</v>
      </c>
      <c r="B3074" t="s">
        <v>5616</v>
      </c>
    </row>
    <row r="3075" spans="1:2" x14ac:dyDescent="0.25">
      <c r="A3075" s="90" t="s">
        <v>5617</v>
      </c>
      <c r="B3075" t="s">
        <v>5618</v>
      </c>
    </row>
    <row r="3076" spans="1:2" x14ac:dyDescent="0.25">
      <c r="A3076" s="90" t="s">
        <v>5619</v>
      </c>
      <c r="B3076" t="s">
        <v>5616</v>
      </c>
    </row>
    <row r="3077" spans="1:2" x14ac:dyDescent="0.25">
      <c r="A3077" s="90" t="s">
        <v>5338</v>
      </c>
      <c r="B3077" t="s">
        <v>5339</v>
      </c>
    </row>
    <row r="3078" spans="1:2" x14ac:dyDescent="0.25">
      <c r="A3078" s="90" t="s">
        <v>5623</v>
      </c>
      <c r="B3078" t="s">
        <v>5624</v>
      </c>
    </row>
    <row r="3079" spans="1:2" x14ac:dyDescent="0.25">
      <c r="A3079" s="90" t="s">
        <v>5627</v>
      </c>
      <c r="B3079" t="s">
        <v>5628</v>
      </c>
    </row>
    <row r="3080" spans="1:2" x14ac:dyDescent="0.25">
      <c r="A3080" s="90" t="s">
        <v>5620</v>
      </c>
      <c r="B3080" t="s">
        <v>5616</v>
      </c>
    </row>
    <row r="3081" spans="1:2" x14ac:dyDescent="0.25">
      <c r="A3081" s="90" t="s">
        <v>5621</v>
      </c>
      <c r="B3081" t="s">
        <v>5622</v>
      </c>
    </row>
    <row r="3082" spans="1:2" x14ac:dyDescent="0.25">
      <c r="A3082" s="90" t="s">
        <v>5629</v>
      </c>
      <c r="B3082" t="s">
        <v>5630</v>
      </c>
    </row>
    <row r="3083" spans="1:2" x14ac:dyDescent="0.25">
      <c r="A3083" s="90" t="s">
        <v>5347</v>
      </c>
      <c r="B3083" t="s">
        <v>5346</v>
      </c>
    </row>
    <row r="3084" spans="1:2" x14ac:dyDescent="0.25">
      <c r="A3084" s="90" t="s">
        <v>5631</v>
      </c>
      <c r="B3084" t="s">
        <v>5632</v>
      </c>
    </row>
    <row r="3085" spans="1:2" x14ac:dyDescent="0.25">
      <c r="A3085" s="90" t="s">
        <v>5633</v>
      </c>
      <c r="B3085" t="s">
        <v>23551</v>
      </c>
    </row>
    <row r="3086" spans="1:2" x14ac:dyDescent="0.25">
      <c r="A3086" s="90" t="s">
        <v>5634</v>
      </c>
      <c r="B3086" t="s">
        <v>5635</v>
      </c>
    </row>
    <row r="3087" spans="1:2" x14ac:dyDescent="0.25">
      <c r="A3087" s="90" t="s">
        <v>5636</v>
      </c>
      <c r="B3087" t="s">
        <v>1394</v>
      </c>
    </row>
    <row r="3088" spans="1:2" x14ac:dyDescent="0.25">
      <c r="A3088" s="90" t="s">
        <v>5637</v>
      </c>
      <c r="B3088" t="s">
        <v>5638</v>
      </c>
    </row>
    <row r="3089" spans="1:2" x14ac:dyDescent="0.25">
      <c r="A3089" s="90" t="s">
        <v>5639</v>
      </c>
      <c r="B3089" t="s">
        <v>5640</v>
      </c>
    </row>
    <row r="3090" spans="1:2" x14ac:dyDescent="0.25">
      <c r="A3090" s="90" t="s">
        <v>5641</v>
      </c>
      <c r="B3090" t="s">
        <v>5642</v>
      </c>
    </row>
    <row r="3091" spans="1:2" x14ac:dyDescent="0.25">
      <c r="A3091" s="90" t="s">
        <v>5643</v>
      </c>
      <c r="B3091" t="s">
        <v>5644</v>
      </c>
    </row>
    <row r="3092" spans="1:2" x14ac:dyDescent="0.25">
      <c r="A3092" s="90" t="s">
        <v>6758</v>
      </c>
      <c r="B3092" t="s">
        <v>6745</v>
      </c>
    </row>
    <row r="3093" spans="1:2" x14ac:dyDescent="0.25">
      <c r="A3093" s="90" t="s">
        <v>6759</v>
      </c>
      <c r="B3093" t="s">
        <v>6760</v>
      </c>
    </row>
    <row r="3094" spans="1:2" x14ac:dyDescent="0.25">
      <c r="A3094" s="90" t="s">
        <v>5379</v>
      </c>
      <c r="B3094" t="s">
        <v>5380</v>
      </c>
    </row>
    <row r="3095" spans="1:2" x14ac:dyDescent="0.25">
      <c r="A3095" s="90" t="s">
        <v>6761</v>
      </c>
      <c r="B3095" t="s">
        <v>6747</v>
      </c>
    </row>
    <row r="3096" spans="1:2" x14ac:dyDescent="0.25">
      <c r="A3096" s="90" t="s">
        <v>6762</v>
      </c>
      <c r="B3096" t="s">
        <v>6753</v>
      </c>
    </row>
    <row r="3097" spans="1:2" x14ac:dyDescent="0.25">
      <c r="A3097" s="90" t="s">
        <v>6763</v>
      </c>
      <c r="B3097" t="s">
        <v>6755</v>
      </c>
    </row>
    <row r="3098" spans="1:2" x14ac:dyDescent="0.25">
      <c r="A3098" s="90" t="s">
        <v>6764</v>
      </c>
      <c r="B3098" t="s">
        <v>6757</v>
      </c>
    </row>
    <row r="3099" spans="1:2" x14ac:dyDescent="0.25">
      <c r="A3099" s="90" t="s">
        <v>5645</v>
      </c>
      <c r="B3099" t="s">
        <v>5646</v>
      </c>
    </row>
    <row r="3100" spans="1:2" x14ac:dyDescent="0.25">
      <c r="A3100" s="90" t="s">
        <v>6765</v>
      </c>
      <c r="B3100" t="s">
        <v>6749</v>
      </c>
    </row>
    <row r="3101" spans="1:2" x14ac:dyDescent="0.25">
      <c r="A3101" s="90" t="s">
        <v>424</v>
      </c>
      <c r="B3101" t="s">
        <v>425</v>
      </c>
    </row>
    <row r="3102" spans="1:2" x14ac:dyDescent="0.25">
      <c r="A3102" s="90" t="s">
        <v>5647</v>
      </c>
      <c r="B3102" t="s">
        <v>425</v>
      </c>
    </row>
    <row r="3103" spans="1:2" x14ac:dyDescent="0.25">
      <c r="A3103" s="90" t="s">
        <v>426</v>
      </c>
      <c r="B3103" t="s">
        <v>427</v>
      </c>
    </row>
    <row r="3104" spans="1:2" x14ac:dyDescent="0.25">
      <c r="A3104" s="90" t="s">
        <v>5648</v>
      </c>
      <c r="B3104" t="s">
        <v>5397</v>
      </c>
    </row>
    <row r="3105" spans="1:2" x14ac:dyDescent="0.25">
      <c r="A3105" s="90" t="s">
        <v>5649</v>
      </c>
      <c r="B3105" t="s">
        <v>5650</v>
      </c>
    </row>
    <row r="3106" spans="1:2" x14ac:dyDescent="0.25">
      <c r="A3106" s="90" t="s">
        <v>5651</v>
      </c>
      <c r="B3106" t="s">
        <v>23544</v>
      </c>
    </row>
    <row r="3107" spans="1:2" x14ac:dyDescent="0.25">
      <c r="A3107" s="90" t="s">
        <v>5653</v>
      </c>
      <c r="B3107" t="s">
        <v>23552</v>
      </c>
    </row>
    <row r="3108" spans="1:2" x14ac:dyDescent="0.25">
      <c r="A3108" s="90" t="s">
        <v>5654</v>
      </c>
      <c r="B3108" t="s">
        <v>5655</v>
      </c>
    </row>
    <row r="3109" spans="1:2" x14ac:dyDescent="0.25">
      <c r="A3109" s="90" t="s">
        <v>5656</v>
      </c>
      <c r="B3109" t="s">
        <v>1394</v>
      </c>
    </row>
    <row r="3110" spans="1:2" x14ac:dyDescent="0.25">
      <c r="A3110" s="90" t="s">
        <v>5657</v>
      </c>
      <c r="B3110" t="s">
        <v>1394</v>
      </c>
    </row>
    <row r="3111" spans="1:2" x14ac:dyDescent="0.25">
      <c r="A3111" s="90" t="s">
        <v>5658</v>
      </c>
      <c r="B3111" t="s">
        <v>4357</v>
      </c>
    </row>
    <row r="3112" spans="1:2" x14ac:dyDescent="0.25">
      <c r="A3112" s="90" t="s">
        <v>5659</v>
      </c>
      <c r="B3112" t="s">
        <v>23553</v>
      </c>
    </row>
    <row r="3113" spans="1:2" x14ac:dyDescent="0.25">
      <c r="A3113" s="90" t="s">
        <v>6766</v>
      </c>
      <c r="B3113" t="s">
        <v>6767</v>
      </c>
    </row>
    <row r="3114" spans="1:2" x14ac:dyDescent="0.25">
      <c r="A3114" s="90" t="s">
        <v>5660</v>
      </c>
      <c r="B3114" t="s">
        <v>23554</v>
      </c>
    </row>
    <row r="3115" spans="1:2" x14ac:dyDescent="0.25">
      <c r="A3115" s="90" t="s">
        <v>5661</v>
      </c>
      <c r="B3115" t="s">
        <v>23555</v>
      </c>
    </row>
    <row r="3116" spans="1:2" x14ac:dyDescent="0.25">
      <c r="A3116" s="90" t="s">
        <v>5662</v>
      </c>
      <c r="B3116" t="s">
        <v>23556</v>
      </c>
    </row>
    <row r="3117" spans="1:2" x14ac:dyDescent="0.25">
      <c r="A3117" s="90" t="s">
        <v>6768</v>
      </c>
      <c r="B3117" t="s">
        <v>6743</v>
      </c>
    </row>
    <row r="3118" spans="1:2" x14ac:dyDescent="0.25">
      <c r="A3118" s="90" t="s">
        <v>5663</v>
      </c>
      <c r="B3118" t="s">
        <v>2468</v>
      </c>
    </row>
    <row r="3119" spans="1:2" x14ac:dyDescent="0.25">
      <c r="A3119" s="90" t="s">
        <v>5664</v>
      </c>
      <c r="B3119" t="s">
        <v>5665</v>
      </c>
    </row>
    <row r="3120" spans="1:2" x14ac:dyDescent="0.25">
      <c r="A3120" s="90" t="s">
        <v>5666</v>
      </c>
      <c r="B3120" t="s">
        <v>5667</v>
      </c>
    </row>
    <row r="3121" spans="1:2" x14ac:dyDescent="0.25">
      <c r="A3121" s="90" t="s">
        <v>5668</v>
      </c>
      <c r="B3121" t="s">
        <v>5669</v>
      </c>
    </row>
    <row r="3122" spans="1:2" x14ac:dyDescent="0.25">
      <c r="A3122" s="90" t="s">
        <v>5670</v>
      </c>
      <c r="B3122" t="s">
        <v>3049</v>
      </c>
    </row>
    <row r="3123" spans="1:2" x14ac:dyDescent="0.25">
      <c r="A3123" s="90" t="s">
        <v>5673</v>
      </c>
      <c r="B3123" t="s">
        <v>23557</v>
      </c>
    </row>
    <row r="3124" spans="1:2" x14ac:dyDescent="0.25">
      <c r="A3124" s="90" t="s">
        <v>5674</v>
      </c>
      <c r="B3124" t="s">
        <v>23558</v>
      </c>
    </row>
    <row r="3125" spans="1:2" x14ac:dyDescent="0.25">
      <c r="A3125" s="90" t="s">
        <v>5675</v>
      </c>
      <c r="B3125" t="s">
        <v>5676</v>
      </c>
    </row>
    <row r="3126" spans="1:2" x14ac:dyDescent="0.25">
      <c r="A3126" s="90" t="s">
        <v>5677</v>
      </c>
      <c r="B3126" t="s">
        <v>5678</v>
      </c>
    </row>
    <row r="3127" spans="1:2" x14ac:dyDescent="0.25">
      <c r="A3127" s="90" t="s">
        <v>5679</v>
      </c>
      <c r="B3127" t="s">
        <v>5680</v>
      </c>
    </row>
    <row r="3128" spans="1:2" x14ac:dyDescent="0.25">
      <c r="A3128" s="90" t="s">
        <v>5681</v>
      </c>
      <c r="B3128" t="s">
        <v>5682</v>
      </c>
    </row>
    <row r="3129" spans="1:2" x14ac:dyDescent="0.25">
      <c r="A3129" s="90" t="s">
        <v>5683</v>
      </c>
      <c r="B3129" t="s">
        <v>5684</v>
      </c>
    </row>
    <row r="3130" spans="1:2" x14ac:dyDescent="0.25">
      <c r="A3130" s="90" t="s">
        <v>5685</v>
      </c>
      <c r="B3130" t="s">
        <v>5686</v>
      </c>
    </row>
    <row r="3131" spans="1:2" x14ac:dyDescent="0.25">
      <c r="A3131" s="90" t="s">
        <v>5687</v>
      </c>
      <c r="B3131" t="s">
        <v>5688</v>
      </c>
    </row>
    <row r="3132" spans="1:2" x14ac:dyDescent="0.25">
      <c r="A3132" s="90" t="s">
        <v>428</v>
      </c>
      <c r="B3132" t="s">
        <v>429</v>
      </c>
    </row>
    <row r="3133" spans="1:2" x14ac:dyDescent="0.25">
      <c r="A3133" s="90" t="s">
        <v>5652</v>
      </c>
      <c r="B3133" t="s">
        <v>23544</v>
      </c>
    </row>
    <row r="3134" spans="1:2" x14ac:dyDescent="0.25">
      <c r="A3134" s="90" t="s">
        <v>5546</v>
      </c>
      <c r="B3134" t="s">
        <v>5547</v>
      </c>
    </row>
    <row r="3135" spans="1:2" x14ac:dyDescent="0.25">
      <c r="A3135" s="90" t="s">
        <v>5689</v>
      </c>
      <c r="B3135" t="s">
        <v>5690</v>
      </c>
    </row>
    <row r="3136" spans="1:2" x14ac:dyDescent="0.25">
      <c r="A3136" s="90" t="s">
        <v>5381</v>
      </c>
      <c r="B3136" t="s">
        <v>5377</v>
      </c>
    </row>
    <row r="3137" spans="1:2" x14ac:dyDescent="0.25">
      <c r="A3137" s="90" t="s">
        <v>5691</v>
      </c>
      <c r="B3137" t="s">
        <v>5692</v>
      </c>
    </row>
    <row r="3138" spans="1:2" x14ac:dyDescent="0.25">
      <c r="A3138" s="90" t="s">
        <v>5693</v>
      </c>
      <c r="B3138" t="s">
        <v>5694</v>
      </c>
    </row>
    <row r="3139" spans="1:2" x14ac:dyDescent="0.25">
      <c r="A3139" s="90" t="s">
        <v>432</v>
      </c>
      <c r="B3139" t="s">
        <v>433</v>
      </c>
    </row>
    <row r="3140" spans="1:2" x14ac:dyDescent="0.25">
      <c r="A3140" s="90" t="s">
        <v>434</v>
      </c>
      <c r="B3140" t="s">
        <v>435</v>
      </c>
    </row>
    <row r="3141" spans="1:2" x14ac:dyDescent="0.25">
      <c r="A3141" s="90" t="s">
        <v>436</v>
      </c>
      <c r="B3141" t="s">
        <v>437</v>
      </c>
    </row>
    <row r="3142" spans="1:2" x14ac:dyDescent="0.25">
      <c r="A3142" s="90" t="s">
        <v>438</v>
      </c>
      <c r="B3142" t="s">
        <v>439</v>
      </c>
    </row>
    <row r="3143" spans="1:2" x14ac:dyDescent="0.25">
      <c r="A3143" s="90" t="s">
        <v>440</v>
      </c>
      <c r="B3143" t="s">
        <v>441</v>
      </c>
    </row>
    <row r="3144" spans="1:2" x14ac:dyDescent="0.25">
      <c r="A3144" s="90" t="s">
        <v>5382</v>
      </c>
      <c r="B3144" t="s">
        <v>5377</v>
      </c>
    </row>
    <row r="3145" spans="1:2" x14ac:dyDescent="0.25">
      <c r="A3145" s="90" t="s">
        <v>442</v>
      </c>
      <c r="B3145" t="s">
        <v>443</v>
      </c>
    </row>
    <row r="3146" spans="1:2" x14ac:dyDescent="0.25">
      <c r="A3146" s="90" t="s">
        <v>444</v>
      </c>
      <c r="B3146" t="s">
        <v>445</v>
      </c>
    </row>
    <row r="3147" spans="1:2" x14ac:dyDescent="0.25">
      <c r="A3147" s="90" t="s">
        <v>5695</v>
      </c>
      <c r="B3147" t="s">
        <v>5696</v>
      </c>
    </row>
    <row r="3148" spans="1:2" x14ac:dyDescent="0.25">
      <c r="A3148" s="90" t="s">
        <v>5699</v>
      </c>
      <c r="B3148" t="s">
        <v>5700</v>
      </c>
    </row>
    <row r="3149" spans="1:2" x14ac:dyDescent="0.25">
      <c r="A3149" s="90" t="s">
        <v>446</v>
      </c>
      <c r="B3149" t="s">
        <v>447</v>
      </c>
    </row>
    <row r="3150" spans="1:2" x14ac:dyDescent="0.25">
      <c r="A3150" s="90" t="s">
        <v>448</v>
      </c>
      <c r="B3150" t="s">
        <v>449</v>
      </c>
    </row>
    <row r="3151" spans="1:2" x14ac:dyDescent="0.25">
      <c r="A3151" s="90" t="s">
        <v>450</v>
      </c>
      <c r="B3151" t="s">
        <v>451</v>
      </c>
    </row>
    <row r="3152" spans="1:2" x14ac:dyDescent="0.25">
      <c r="A3152" s="90" t="s">
        <v>5703</v>
      </c>
      <c r="B3152" t="s">
        <v>5704</v>
      </c>
    </row>
    <row r="3153" spans="1:2" x14ac:dyDescent="0.25">
      <c r="A3153" s="90" t="s">
        <v>5705</v>
      </c>
      <c r="B3153" t="s">
        <v>692</v>
      </c>
    </row>
    <row r="3154" spans="1:2" x14ac:dyDescent="0.25">
      <c r="A3154" s="90" t="s">
        <v>452</v>
      </c>
      <c r="B3154" t="s">
        <v>453</v>
      </c>
    </row>
    <row r="3155" spans="1:2" x14ac:dyDescent="0.25">
      <c r="A3155" s="90" t="s">
        <v>5710</v>
      </c>
      <c r="B3155" t="s">
        <v>5711</v>
      </c>
    </row>
    <row r="3156" spans="1:2" x14ac:dyDescent="0.25">
      <c r="A3156" s="90" t="s">
        <v>430</v>
      </c>
      <c r="B3156" t="s">
        <v>431</v>
      </c>
    </row>
    <row r="3157" spans="1:2" x14ac:dyDescent="0.25">
      <c r="A3157" s="90" t="s">
        <v>5697</v>
      </c>
      <c r="B3157" t="s">
        <v>5698</v>
      </c>
    </row>
    <row r="3158" spans="1:2" x14ac:dyDescent="0.25">
      <c r="A3158" s="90" t="s">
        <v>5701</v>
      </c>
      <c r="B3158" t="s">
        <v>5702</v>
      </c>
    </row>
    <row r="3159" spans="1:2" x14ac:dyDescent="0.25">
      <c r="A3159" s="90" t="s">
        <v>5706</v>
      </c>
      <c r="B3159" t="s">
        <v>5707</v>
      </c>
    </row>
    <row r="3160" spans="1:2" x14ac:dyDescent="0.25">
      <c r="A3160" s="90" t="s">
        <v>5561</v>
      </c>
      <c r="B3160" t="s">
        <v>5560</v>
      </c>
    </row>
    <row r="3161" spans="1:2" x14ac:dyDescent="0.25">
      <c r="A3161" s="90" t="s">
        <v>5708</v>
      </c>
      <c r="B3161" t="s">
        <v>5709</v>
      </c>
    </row>
    <row r="3162" spans="1:2" x14ac:dyDescent="0.25">
      <c r="A3162" s="90" t="s">
        <v>5712</v>
      </c>
      <c r="B3162" t="s">
        <v>5713</v>
      </c>
    </row>
    <row r="3163" spans="1:2" x14ac:dyDescent="0.25">
      <c r="A3163" s="90" t="s">
        <v>454</v>
      </c>
      <c r="B3163" t="s">
        <v>455</v>
      </c>
    </row>
    <row r="3164" spans="1:2" x14ac:dyDescent="0.25">
      <c r="A3164" s="90" t="s">
        <v>456</v>
      </c>
      <c r="B3164" t="s">
        <v>457</v>
      </c>
    </row>
    <row r="3165" spans="1:2" x14ac:dyDescent="0.25">
      <c r="A3165" s="90" t="s">
        <v>5714</v>
      </c>
      <c r="B3165" t="s">
        <v>5715</v>
      </c>
    </row>
    <row r="3166" spans="1:2" x14ac:dyDescent="0.25">
      <c r="A3166" s="90" t="s">
        <v>458</v>
      </c>
      <c r="B3166" t="s">
        <v>459</v>
      </c>
    </row>
    <row r="3167" spans="1:2" x14ac:dyDescent="0.25">
      <c r="A3167" s="90" t="s">
        <v>460</v>
      </c>
      <c r="B3167" t="s">
        <v>461</v>
      </c>
    </row>
    <row r="3168" spans="1:2" x14ac:dyDescent="0.25">
      <c r="A3168" s="90" t="s">
        <v>462</v>
      </c>
      <c r="B3168" t="s">
        <v>463</v>
      </c>
    </row>
    <row r="3169" spans="1:2" x14ac:dyDescent="0.25">
      <c r="A3169" s="90" t="s">
        <v>5716</v>
      </c>
      <c r="B3169" t="s">
        <v>5717</v>
      </c>
    </row>
    <row r="3170" spans="1:2" x14ac:dyDescent="0.25">
      <c r="A3170" s="90" t="s">
        <v>8992</v>
      </c>
      <c r="B3170" t="s">
        <v>8993</v>
      </c>
    </row>
    <row r="3171" spans="1:2" x14ac:dyDescent="0.25">
      <c r="A3171" s="90" t="s">
        <v>8994</v>
      </c>
      <c r="B3171" t="s">
        <v>8995</v>
      </c>
    </row>
    <row r="3172" spans="1:2" x14ac:dyDescent="0.25">
      <c r="A3172" s="90" t="s">
        <v>464</v>
      </c>
      <c r="B3172" t="s">
        <v>465</v>
      </c>
    </row>
    <row r="3173" spans="1:2" x14ac:dyDescent="0.25">
      <c r="A3173" s="90" t="s">
        <v>8996</v>
      </c>
      <c r="B3173" t="s">
        <v>8997</v>
      </c>
    </row>
    <row r="3174" spans="1:2" x14ac:dyDescent="0.25">
      <c r="A3174" s="90" t="s">
        <v>8998</v>
      </c>
      <c r="B3174" t="s">
        <v>8999</v>
      </c>
    </row>
    <row r="3175" spans="1:2" x14ac:dyDescent="0.25">
      <c r="A3175" t="s">
        <v>14833</v>
      </c>
      <c r="B3175" t="s">
        <v>14834</v>
      </c>
    </row>
    <row r="3176" spans="1:2" x14ac:dyDescent="0.25">
      <c r="A3176" s="90" t="s">
        <v>5625</v>
      </c>
      <c r="B3176" t="s">
        <v>5626</v>
      </c>
    </row>
    <row r="3177" spans="1:2" x14ac:dyDescent="0.25">
      <c r="A3177" s="90" t="s">
        <v>5718</v>
      </c>
      <c r="B3177" t="s">
        <v>5719</v>
      </c>
    </row>
    <row r="3178" spans="1:2" x14ac:dyDescent="0.25">
      <c r="A3178" s="90" t="s">
        <v>5720</v>
      </c>
      <c r="B3178" t="s">
        <v>5721</v>
      </c>
    </row>
    <row r="3179" spans="1:2" x14ac:dyDescent="0.25">
      <c r="A3179" s="90" t="s">
        <v>5727</v>
      </c>
      <c r="B3179" t="s">
        <v>23559</v>
      </c>
    </row>
    <row r="3180" spans="1:2" x14ac:dyDescent="0.25">
      <c r="A3180" s="90" t="s">
        <v>5733</v>
      </c>
      <c r="B3180" t="s">
        <v>5734</v>
      </c>
    </row>
    <row r="3181" spans="1:2" x14ac:dyDescent="0.25">
      <c r="A3181" s="90" t="s">
        <v>466</v>
      </c>
      <c r="B3181" t="s">
        <v>467</v>
      </c>
    </row>
    <row r="3182" spans="1:2" x14ac:dyDescent="0.25">
      <c r="A3182" s="90" t="s">
        <v>5739</v>
      </c>
      <c r="B3182" t="s">
        <v>1394</v>
      </c>
    </row>
    <row r="3183" spans="1:2" x14ac:dyDescent="0.25">
      <c r="A3183" s="90" t="s">
        <v>5740</v>
      </c>
      <c r="B3183" t="s">
        <v>5741</v>
      </c>
    </row>
    <row r="3184" spans="1:2" x14ac:dyDescent="0.25">
      <c r="A3184" s="90" t="s">
        <v>5845</v>
      </c>
      <c r="B3184" t="s">
        <v>5846</v>
      </c>
    </row>
    <row r="3185" spans="1:2" x14ac:dyDescent="0.25">
      <c r="A3185" s="90" t="s">
        <v>5742</v>
      </c>
      <c r="B3185" t="s">
        <v>23560</v>
      </c>
    </row>
    <row r="3186" spans="1:2" x14ac:dyDescent="0.25">
      <c r="A3186" s="90" t="s">
        <v>5743</v>
      </c>
      <c r="B3186" t="s">
        <v>5744</v>
      </c>
    </row>
    <row r="3187" spans="1:2" x14ac:dyDescent="0.25">
      <c r="A3187" s="90" t="s">
        <v>5747</v>
      </c>
      <c r="B3187" t="s">
        <v>23561</v>
      </c>
    </row>
    <row r="3188" spans="1:2" x14ac:dyDescent="0.25">
      <c r="A3188" s="90" t="s">
        <v>5748</v>
      </c>
      <c r="B3188" t="s">
        <v>5749</v>
      </c>
    </row>
    <row r="3189" spans="1:2" x14ac:dyDescent="0.25">
      <c r="A3189" s="90" t="s">
        <v>5750</v>
      </c>
      <c r="B3189" t="s">
        <v>23562</v>
      </c>
    </row>
    <row r="3190" spans="1:2" x14ac:dyDescent="0.25">
      <c r="A3190" s="90" t="s">
        <v>5751</v>
      </c>
      <c r="B3190" t="s">
        <v>5752</v>
      </c>
    </row>
    <row r="3191" spans="1:2" x14ac:dyDescent="0.25">
      <c r="A3191" s="90" t="s">
        <v>5753</v>
      </c>
      <c r="B3191" t="s">
        <v>1394</v>
      </c>
    </row>
    <row r="3192" spans="1:2" x14ac:dyDescent="0.25">
      <c r="A3192" s="90" t="s">
        <v>5754</v>
      </c>
      <c r="B3192" t="s">
        <v>23538</v>
      </c>
    </row>
    <row r="3193" spans="1:2" x14ac:dyDescent="0.25">
      <c r="A3193" s="90" t="s">
        <v>5722</v>
      </c>
      <c r="B3193" t="s">
        <v>5721</v>
      </c>
    </row>
    <row r="3194" spans="1:2" x14ac:dyDescent="0.25">
      <c r="A3194" s="90" t="s">
        <v>5755</v>
      </c>
      <c r="B3194" t="s">
        <v>5756</v>
      </c>
    </row>
    <row r="3195" spans="1:2" x14ac:dyDescent="0.25">
      <c r="A3195" s="90" t="s">
        <v>5759</v>
      </c>
      <c r="B3195" t="s">
        <v>5760</v>
      </c>
    </row>
    <row r="3196" spans="1:2" x14ac:dyDescent="0.25">
      <c r="A3196" s="90" t="s">
        <v>5761</v>
      </c>
      <c r="B3196" t="s">
        <v>5762</v>
      </c>
    </row>
    <row r="3197" spans="1:2" x14ac:dyDescent="0.25">
      <c r="A3197" s="90" t="s">
        <v>5763</v>
      </c>
      <c r="B3197" t="s">
        <v>1394</v>
      </c>
    </row>
    <row r="3198" spans="1:2" x14ac:dyDescent="0.25">
      <c r="A3198" s="90" t="s">
        <v>5764</v>
      </c>
      <c r="B3198" t="s">
        <v>5765</v>
      </c>
    </row>
    <row r="3199" spans="1:2" x14ac:dyDescent="0.25">
      <c r="A3199" s="90" t="s">
        <v>5766</v>
      </c>
      <c r="B3199" t="s">
        <v>5767</v>
      </c>
    </row>
    <row r="3200" spans="1:2" x14ac:dyDescent="0.25">
      <c r="A3200" s="90" t="s">
        <v>12292</v>
      </c>
      <c r="B3200" t="s">
        <v>5769</v>
      </c>
    </row>
    <row r="3201" spans="1:2" x14ac:dyDescent="0.25">
      <c r="A3201" s="90" t="s">
        <v>5768</v>
      </c>
      <c r="B3201" t="s">
        <v>5769</v>
      </c>
    </row>
    <row r="3202" spans="1:2" x14ac:dyDescent="0.25">
      <c r="A3202" s="90" t="s">
        <v>5773</v>
      </c>
      <c r="B3202" t="s">
        <v>23563</v>
      </c>
    </row>
    <row r="3203" spans="1:2" x14ac:dyDescent="0.25">
      <c r="A3203" s="90" t="s">
        <v>5774</v>
      </c>
      <c r="B3203" t="s">
        <v>5775</v>
      </c>
    </row>
    <row r="3204" spans="1:2" x14ac:dyDescent="0.25">
      <c r="A3204" s="90" t="s">
        <v>5776</v>
      </c>
      <c r="B3204" t="s">
        <v>5777</v>
      </c>
    </row>
    <row r="3205" spans="1:2" x14ac:dyDescent="0.25">
      <c r="A3205" s="90" t="s">
        <v>5770</v>
      </c>
      <c r="B3205" t="s">
        <v>5769</v>
      </c>
    </row>
    <row r="3206" spans="1:2" x14ac:dyDescent="0.25">
      <c r="A3206" s="90" t="s">
        <v>5779</v>
      </c>
      <c r="B3206" t="s">
        <v>5780</v>
      </c>
    </row>
    <row r="3207" spans="1:2" x14ac:dyDescent="0.25">
      <c r="A3207" s="90" t="s">
        <v>5781</v>
      </c>
      <c r="B3207" t="s">
        <v>5782</v>
      </c>
    </row>
    <row r="3208" spans="1:2" x14ac:dyDescent="0.25">
      <c r="A3208" s="90" t="s">
        <v>5783</v>
      </c>
      <c r="B3208" t="s">
        <v>5784</v>
      </c>
    </row>
    <row r="3209" spans="1:2" x14ac:dyDescent="0.25">
      <c r="A3209" s="90" t="s">
        <v>5822</v>
      </c>
      <c r="B3209" t="s">
        <v>5823</v>
      </c>
    </row>
    <row r="3210" spans="1:2" x14ac:dyDescent="0.25">
      <c r="A3210" s="90" t="s">
        <v>5797</v>
      </c>
      <c r="B3210" t="s">
        <v>5798</v>
      </c>
    </row>
    <row r="3211" spans="1:2" x14ac:dyDescent="0.25">
      <c r="A3211" s="90" t="s">
        <v>5799</v>
      </c>
      <c r="B3211" t="s">
        <v>5800</v>
      </c>
    </row>
    <row r="3212" spans="1:2" x14ac:dyDescent="0.25">
      <c r="A3212" s="90" t="s">
        <v>5801</v>
      </c>
      <c r="B3212" t="s">
        <v>5802</v>
      </c>
    </row>
    <row r="3213" spans="1:2" x14ac:dyDescent="0.25">
      <c r="A3213" s="90" t="s">
        <v>5803</v>
      </c>
      <c r="B3213" t="s">
        <v>5804</v>
      </c>
    </row>
    <row r="3214" spans="1:2" x14ac:dyDescent="0.25">
      <c r="A3214" s="90" t="s">
        <v>5805</v>
      </c>
      <c r="B3214" t="s">
        <v>5806</v>
      </c>
    </row>
    <row r="3215" spans="1:2" x14ac:dyDescent="0.25">
      <c r="A3215" s="90" t="s">
        <v>5807</v>
      </c>
      <c r="B3215" t="s">
        <v>5808</v>
      </c>
    </row>
    <row r="3216" spans="1:2" x14ac:dyDescent="0.25">
      <c r="A3216" s="90" t="s">
        <v>7785</v>
      </c>
      <c r="B3216" t="s">
        <v>7786</v>
      </c>
    </row>
    <row r="3217" spans="1:2" x14ac:dyDescent="0.25">
      <c r="A3217" s="90" t="s">
        <v>5809</v>
      </c>
      <c r="B3217" t="s">
        <v>5810</v>
      </c>
    </row>
    <row r="3218" spans="1:2" x14ac:dyDescent="0.25">
      <c r="A3218" s="90" t="s">
        <v>5811</v>
      </c>
      <c r="B3218" t="s">
        <v>5812</v>
      </c>
    </row>
    <row r="3219" spans="1:2" x14ac:dyDescent="0.25">
      <c r="A3219" s="90" t="s">
        <v>5813</v>
      </c>
      <c r="B3219" t="s">
        <v>5814</v>
      </c>
    </row>
    <row r="3220" spans="1:2" x14ac:dyDescent="0.25">
      <c r="A3220" s="90" t="s">
        <v>5815</v>
      </c>
      <c r="B3220" t="s">
        <v>5816</v>
      </c>
    </row>
    <row r="3221" spans="1:2" x14ac:dyDescent="0.25">
      <c r="A3221" s="90" t="s">
        <v>5785</v>
      </c>
      <c r="B3221" t="s">
        <v>5786</v>
      </c>
    </row>
    <row r="3222" spans="1:2" x14ac:dyDescent="0.25">
      <c r="A3222" s="90" t="s">
        <v>5787</v>
      </c>
      <c r="B3222" t="s">
        <v>5788</v>
      </c>
    </row>
    <row r="3223" spans="1:2" x14ac:dyDescent="0.25">
      <c r="A3223" s="90" t="s">
        <v>5789</v>
      </c>
      <c r="B3223" t="s">
        <v>5790</v>
      </c>
    </row>
    <row r="3224" spans="1:2" x14ac:dyDescent="0.25">
      <c r="A3224" s="90" t="s">
        <v>5817</v>
      </c>
      <c r="B3224" t="s">
        <v>5818</v>
      </c>
    </row>
    <row r="3225" spans="1:2" x14ac:dyDescent="0.25">
      <c r="A3225" s="90" t="s">
        <v>5791</v>
      </c>
      <c r="B3225" t="s">
        <v>5792</v>
      </c>
    </row>
    <row r="3226" spans="1:2" x14ac:dyDescent="0.25">
      <c r="A3226" s="90" t="s">
        <v>5819</v>
      </c>
      <c r="B3226" t="s">
        <v>1008</v>
      </c>
    </row>
    <row r="3227" spans="1:2" x14ac:dyDescent="0.25">
      <c r="A3227" s="90" t="s">
        <v>5820</v>
      </c>
      <c r="B3227" t="s">
        <v>5821</v>
      </c>
    </row>
    <row r="3228" spans="1:2" x14ac:dyDescent="0.25">
      <c r="A3228" s="90" t="s">
        <v>5793</v>
      </c>
      <c r="B3228" t="s">
        <v>5794</v>
      </c>
    </row>
    <row r="3229" spans="1:2" x14ac:dyDescent="0.25">
      <c r="A3229" s="90" t="s">
        <v>7787</v>
      </c>
      <c r="B3229" t="s">
        <v>7788</v>
      </c>
    </row>
    <row r="3230" spans="1:2" x14ac:dyDescent="0.25">
      <c r="A3230" s="90" t="s">
        <v>7789</v>
      </c>
      <c r="B3230" t="s">
        <v>7790</v>
      </c>
    </row>
    <row r="3231" spans="1:2" x14ac:dyDescent="0.25">
      <c r="A3231" s="90" t="s">
        <v>5795</v>
      </c>
      <c r="B3231" t="s">
        <v>5796</v>
      </c>
    </row>
    <row r="3232" spans="1:2" x14ac:dyDescent="0.25">
      <c r="A3232" s="90" t="s">
        <v>7791</v>
      </c>
      <c r="B3232" t="s">
        <v>7792</v>
      </c>
    </row>
    <row r="3233" spans="1:2" x14ac:dyDescent="0.25">
      <c r="A3233" s="90" t="s">
        <v>5824</v>
      </c>
      <c r="B3233" t="s">
        <v>5825</v>
      </c>
    </row>
    <row r="3234" spans="1:2" x14ac:dyDescent="0.25">
      <c r="A3234" s="90" t="s">
        <v>5865</v>
      </c>
      <c r="B3234" t="s">
        <v>5866</v>
      </c>
    </row>
    <row r="3235" spans="1:2" x14ac:dyDescent="0.25">
      <c r="A3235" s="90" t="s">
        <v>5867</v>
      </c>
      <c r="B3235" t="s">
        <v>5868</v>
      </c>
    </row>
    <row r="3236" spans="1:2" x14ac:dyDescent="0.25">
      <c r="A3236" s="90" t="s">
        <v>5771</v>
      </c>
      <c r="B3236" t="s">
        <v>5769</v>
      </c>
    </row>
    <row r="3237" spans="1:2" x14ac:dyDescent="0.25">
      <c r="A3237" s="90" t="s">
        <v>5832</v>
      </c>
      <c r="B3237" t="s">
        <v>23564</v>
      </c>
    </row>
    <row r="3238" spans="1:2" x14ac:dyDescent="0.25">
      <c r="A3238" s="90" t="s">
        <v>5737</v>
      </c>
      <c r="B3238" t="s">
        <v>5738</v>
      </c>
    </row>
    <row r="3239" spans="1:2" x14ac:dyDescent="0.25">
      <c r="A3239" s="90" t="s">
        <v>7793</v>
      </c>
      <c r="B3239" t="s">
        <v>7794</v>
      </c>
    </row>
    <row r="3240" spans="1:2" x14ac:dyDescent="0.25">
      <c r="A3240" s="90" t="s">
        <v>5826</v>
      </c>
      <c r="B3240" t="s">
        <v>5827</v>
      </c>
    </row>
    <row r="3241" spans="1:2" x14ac:dyDescent="0.25">
      <c r="A3241" s="90" t="s">
        <v>5745</v>
      </c>
      <c r="B3241" t="s">
        <v>5746</v>
      </c>
    </row>
    <row r="3242" spans="1:2" x14ac:dyDescent="0.25">
      <c r="A3242" s="90" t="s">
        <v>5828</v>
      </c>
      <c r="B3242" t="s">
        <v>23565</v>
      </c>
    </row>
    <row r="3243" spans="1:2" x14ac:dyDescent="0.25">
      <c r="A3243" s="90" t="s">
        <v>5723</v>
      </c>
      <c r="B3243" t="s">
        <v>5724</v>
      </c>
    </row>
    <row r="3244" spans="1:2" x14ac:dyDescent="0.25">
      <c r="A3244" t="s">
        <v>14684</v>
      </c>
      <c r="B3244" t="e">
        <v>#N/A</v>
      </c>
    </row>
    <row r="3245" spans="1:2" x14ac:dyDescent="0.25">
      <c r="A3245" s="90" t="s">
        <v>5829</v>
      </c>
      <c r="B3245" t="s">
        <v>23566</v>
      </c>
    </row>
    <row r="3246" spans="1:2" x14ac:dyDescent="0.25">
      <c r="A3246" s="90" t="s">
        <v>5735</v>
      </c>
      <c r="B3246" t="s">
        <v>5736</v>
      </c>
    </row>
    <row r="3247" spans="1:2" x14ac:dyDescent="0.25">
      <c r="A3247" s="90" t="s">
        <v>4642</v>
      </c>
      <c r="B3247" t="s">
        <v>4643</v>
      </c>
    </row>
    <row r="3248" spans="1:2" x14ac:dyDescent="0.25">
      <c r="A3248" s="90" t="s">
        <v>5830</v>
      </c>
      <c r="B3248" t="s">
        <v>5831</v>
      </c>
    </row>
    <row r="3249" spans="1:2" x14ac:dyDescent="0.25">
      <c r="A3249" s="90" t="s">
        <v>5834</v>
      </c>
      <c r="B3249" t="s">
        <v>23564</v>
      </c>
    </row>
    <row r="3250" spans="1:2" x14ac:dyDescent="0.25">
      <c r="A3250" s="90" t="s">
        <v>5835</v>
      </c>
      <c r="B3250" t="s">
        <v>23559</v>
      </c>
    </row>
    <row r="3251" spans="1:2" x14ac:dyDescent="0.25">
      <c r="A3251" s="90" t="s">
        <v>5836</v>
      </c>
      <c r="B3251" t="s">
        <v>5837</v>
      </c>
    </row>
    <row r="3252" spans="1:2" x14ac:dyDescent="0.25">
      <c r="A3252" s="90" t="s">
        <v>5838</v>
      </c>
      <c r="B3252" t="s">
        <v>1406</v>
      </c>
    </row>
    <row r="3253" spans="1:2" x14ac:dyDescent="0.25">
      <c r="A3253" s="90" t="s">
        <v>5839</v>
      </c>
      <c r="B3253" t="s">
        <v>23563</v>
      </c>
    </row>
    <row r="3254" spans="1:2" x14ac:dyDescent="0.25">
      <c r="A3254" s="90" t="s">
        <v>5840</v>
      </c>
      <c r="B3254" t="s">
        <v>23567</v>
      </c>
    </row>
    <row r="3255" spans="1:2" x14ac:dyDescent="0.25">
      <c r="A3255" s="90" t="s">
        <v>5841</v>
      </c>
      <c r="B3255" t="s">
        <v>5842</v>
      </c>
    </row>
    <row r="3256" spans="1:2" x14ac:dyDescent="0.25">
      <c r="A3256" s="90" t="s">
        <v>5843</v>
      </c>
      <c r="B3256" t="s">
        <v>23568</v>
      </c>
    </row>
    <row r="3257" spans="1:2" x14ac:dyDescent="0.25">
      <c r="A3257" s="90" t="s">
        <v>5847</v>
      </c>
      <c r="B3257" t="s">
        <v>5848</v>
      </c>
    </row>
    <row r="3258" spans="1:2" x14ac:dyDescent="0.25">
      <c r="A3258" s="90" t="s">
        <v>5849</v>
      </c>
      <c r="B3258" t="s">
        <v>23569</v>
      </c>
    </row>
    <row r="3259" spans="1:2" x14ac:dyDescent="0.25">
      <c r="A3259" s="90" t="s">
        <v>5772</v>
      </c>
      <c r="B3259" t="s">
        <v>5769</v>
      </c>
    </row>
    <row r="3260" spans="1:2" x14ac:dyDescent="0.25">
      <c r="A3260" s="90" t="s">
        <v>5725</v>
      </c>
      <c r="B3260" t="s">
        <v>5726</v>
      </c>
    </row>
    <row r="3261" spans="1:2" x14ac:dyDescent="0.25">
      <c r="A3261" s="90" t="s">
        <v>5778</v>
      </c>
      <c r="B3261" t="s">
        <v>5777</v>
      </c>
    </row>
    <row r="3262" spans="1:2" x14ac:dyDescent="0.25">
      <c r="A3262" s="90" t="s">
        <v>5850</v>
      </c>
      <c r="B3262" t="s">
        <v>23570</v>
      </c>
    </row>
    <row r="3263" spans="1:2" x14ac:dyDescent="0.25">
      <c r="A3263" s="90" t="s">
        <v>5851</v>
      </c>
      <c r="B3263" t="s">
        <v>23510</v>
      </c>
    </row>
    <row r="3264" spans="1:2" x14ac:dyDescent="0.25">
      <c r="A3264" s="90" t="s">
        <v>5729</v>
      </c>
      <c r="B3264" t="s">
        <v>5730</v>
      </c>
    </row>
    <row r="3265" spans="1:2" x14ac:dyDescent="0.25">
      <c r="A3265" s="90" t="s">
        <v>5757</v>
      </c>
      <c r="B3265" t="s">
        <v>5758</v>
      </c>
    </row>
    <row r="3266" spans="1:2" x14ac:dyDescent="0.25">
      <c r="A3266" s="90" t="s">
        <v>5852</v>
      </c>
      <c r="B3266" t="s">
        <v>5853</v>
      </c>
    </row>
    <row r="3267" spans="1:2" x14ac:dyDescent="0.25">
      <c r="A3267" s="90" t="s">
        <v>5854</v>
      </c>
      <c r="B3267" t="s">
        <v>5855</v>
      </c>
    </row>
    <row r="3268" spans="1:2" x14ac:dyDescent="0.25">
      <c r="A3268" s="90" t="s">
        <v>5856</v>
      </c>
      <c r="B3268" t="s">
        <v>5857</v>
      </c>
    </row>
    <row r="3269" spans="1:2" x14ac:dyDescent="0.25">
      <c r="A3269" s="90" t="s">
        <v>5897</v>
      </c>
      <c r="B3269" t="s">
        <v>5898</v>
      </c>
    </row>
    <row r="3270" spans="1:2" x14ac:dyDescent="0.25">
      <c r="A3270" s="90" t="s">
        <v>5858</v>
      </c>
      <c r="B3270" t="s">
        <v>23569</v>
      </c>
    </row>
    <row r="3271" spans="1:2" x14ac:dyDescent="0.25">
      <c r="A3271" s="90" t="s">
        <v>5859</v>
      </c>
      <c r="B3271" t="s">
        <v>5860</v>
      </c>
    </row>
    <row r="3272" spans="1:2" x14ac:dyDescent="0.25">
      <c r="A3272" s="90" t="s">
        <v>5861</v>
      </c>
      <c r="B3272" t="s">
        <v>5862</v>
      </c>
    </row>
    <row r="3273" spans="1:2" x14ac:dyDescent="0.25">
      <c r="A3273" s="90" t="s">
        <v>5880</v>
      </c>
      <c r="B3273" t="s">
        <v>5881</v>
      </c>
    </row>
    <row r="3274" spans="1:2" x14ac:dyDescent="0.25">
      <c r="A3274" s="90" t="s">
        <v>5863</v>
      </c>
      <c r="B3274" t="s">
        <v>23568</v>
      </c>
    </row>
    <row r="3275" spans="1:2" x14ac:dyDescent="0.25">
      <c r="A3275" s="90" t="s">
        <v>5864</v>
      </c>
      <c r="B3275" t="s">
        <v>1184</v>
      </c>
    </row>
    <row r="3276" spans="1:2" x14ac:dyDescent="0.25">
      <c r="A3276" s="90" t="s">
        <v>5869</v>
      </c>
      <c r="B3276" t="s">
        <v>5868</v>
      </c>
    </row>
    <row r="3277" spans="1:2" x14ac:dyDescent="0.25">
      <c r="A3277" s="90" t="s">
        <v>5899</v>
      </c>
      <c r="B3277" t="s">
        <v>5900</v>
      </c>
    </row>
    <row r="3278" spans="1:2" x14ac:dyDescent="0.25">
      <c r="A3278" s="90" t="s">
        <v>5872</v>
      </c>
      <c r="B3278" t="s">
        <v>5873</v>
      </c>
    </row>
    <row r="3279" spans="1:2" x14ac:dyDescent="0.25">
      <c r="A3279" s="90" t="s">
        <v>5901</v>
      </c>
      <c r="B3279" t="s">
        <v>5902</v>
      </c>
    </row>
    <row r="3280" spans="1:2" x14ac:dyDescent="0.25">
      <c r="A3280" s="90" t="s">
        <v>5870</v>
      </c>
      <c r="B3280" t="s">
        <v>5871</v>
      </c>
    </row>
    <row r="3281" spans="1:2" x14ac:dyDescent="0.25">
      <c r="A3281" s="90" t="s">
        <v>5874</v>
      </c>
      <c r="B3281" t="s">
        <v>5875</v>
      </c>
    </row>
    <row r="3282" spans="1:2" x14ac:dyDescent="0.25">
      <c r="A3282" s="90" t="s">
        <v>5876</v>
      </c>
      <c r="B3282" t="s">
        <v>23498</v>
      </c>
    </row>
    <row r="3283" spans="1:2" x14ac:dyDescent="0.25">
      <c r="A3283" s="90" t="s">
        <v>5877</v>
      </c>
      <c r="B3283" t="s">
        <v>5878</v>
      </c>
    </row>
    <row r="3284" spans="1:2" x14ac:dyDescent="0.25">
      <c r="A3284" t="s">
        <v>14835</v>
      </c>
      <c r="B3284" t="s">
        <v>14836</v>
      </c>
    </row>
    <row r="3285" spans="1:2" x14ac:dyDescent="0.25">
      <c r="A3285" s="90" t="s">
        <v>5879</v>
      </c>
      <c r="B3285" t="s">
        <v>23571</v>
      </c>
    </row>
    <row r="3286" spans="1:2" x14ac:dyDescent="0.25">
      <c r="A3286" s="90" t="s">
        <v>5882</v>
      </c>
      <c r="B3286" t="s">
        <v>5881</v>
      </c>
    </row>
    <row r="3287" spans="1:2" x14ac:dyDescent="0.25">
      <c r="A3287" s="90" t="s">
        <v>5883</v>
      </c>
      <c r="B3287" t="s">
        <v>23572</v>
      </c>
    </row>
    <row r="3288" spans="1:2" x14ac:dyDescent="0.25">
      <c r="A3288" s="90" t="s">
        <v>5884</v>
      </c>
      <c r="B3288" t="s">
        <v>5885</v>
      </c>
    </row>
    <row r="3289" spans="1:2" x14ac:dyDescent="0.25">
      <c r="A3289" s="90" t="s">
        <v>5886</v>
      </c>
      <c r="B3289" t="s">
        <v>5887</v>
      </c>
    </row>
    <row r="3290" spans="1:2" x14ac:dyDescent="0.25">
      <c r="A3290" s="90" t="s">
        <v>5888</v>
      </c>
      <c r="B3290" t="s">
        <v>23569</v>
      </c>
    </row>
    <row r="3291" spans="1:2" x14ac:dyDescent="0.25">
      <c r="A3291" s="90" t="s">
        <v>5889</v>
      </c>
      <c r="B3291" t="s">
        <v>5890</v>
      </c>
    </row>
    <row r="3292" spans="1:2" x14ac:dyDescent="0.25">
      <c r="A3292" s="90" t="s">
        <v>5891</v>
      </c>
      <c r="B3292" t="s">
        <v>5892</v>
      </c>
    </row>
    <row r="3293" spans="1:2" x14ac:dyDescent="0.25">
      <c r="A3293" s="90" t="s">
        <v>5893</v>
      </c>
      <c r="B3293" t="s">
        <v>5894</v>
      </c>
    </row>
    <row r="3294" spans="1:2" x14ac:dyDescent="0.25">
      <c r="A3294" s="90" t="s">
        <v>5903</v>
      </c>
      <c r="B3294" t="s">
        <v>5904</v>
      </c>
    </row>
    <row r="3295" spans="1:2" x14ac:dyDescent="0.25">
      <c r="A3295" s="90" t="s">
        <v>5895</v>
      </c>
      <c r="B3295" t="s">
        <v>5896</v>
      </c>
    </row>
    <row r="3296" spans="1:2" x14ac:dyDescent="0.25">
      <c r="A3296" s="90" t="s">
        <v>6308</v>
      </c>
      <c r="B3296" t="s">
        <v>6309</v>
      </c>
    </row>
    <row r="3297" spans="1:2" x14ac:dyDescent="0.25">
      <c r="A3297" s="90" t="s">
        <v>5905</v>
      </c>
      <c r="B3297" t="s">
        <v>23573</v>
      </c>
    </row>
    <row r="3298" spans="1:2" x14ac:dyDescent="0.25">
      <c r="A3298" s="90" t="s">
        <v>5906</v>
      </c>
      <c r="B3298" t="s">
        <v>5907</v>
      </c>
    </row>
    <row r="3299" spans="1:2" x14ac:dyDescent="0.25">
      <c r="A3299" s="90" t="s">
        <v>5908</v>
      </c>
      <c r="B3299" t="s">
        <v>23341</v>
      </c>
    </row>
    <row r="3300" spans="1:2" x14ac:dyDescent="0.25">
      <c r="A3300" s="90" t="s">
        <v>468</v>
      </c>
      <c r="B3300" t="s">
        <v>469</v>
      </c>
    </row>
    <row r="3301" spans="1:2" x14ac:dyDescent="0.25">
      <c r="A3301" s="90" t="s">
        <v>476</v>
      </c>
      <c r="B3301" t="s">
        <v>477</v>
      </c>
    </row>
    <row r="3302" spans="1:2" x14ac:dyDescent="0.25">
      <c r="A3302" s="90" t="s">
        <v>5919</v>
      </c>
      <c r="B3302" t="s">
        <v>5920</v>
      </c>
    </row>
    <row r="3303" spans="1:2" x14ac:dyDescent="0.25">
      <c r="A3303" s="90" t="s">
        <v>5921</v>
      </c>
      <c r="B3303" t="s">
        <v>5922</v>
      </c>
    </row>
    <row r="3304" spans="1:2" x14ac:dyDescent="0.25">
      <c r="A3304" s="90" t="s">
        <v>5923</v>
      </c>
      <c r="B3304" t="s">
        <v>5924</v>
      </c>
    </row>
    <row r="3305" spans="1:2" x14ac:dyDescent="0.25">
      <c r="A3305" s="90" t="s">
        <v>5925</v>
      </c>
      <c r="B3305" t="s">
        <v>5926</v>
      </c>
    </row>
    <row r="3306" spans="1:2" x14ac:dyDescent="0.25">
      <c r="A3306" s="90" t="s">
        <v>5909</v>
      </c>
      <c r="B3306" t="s">
        <v>5910</v>
      </c>
    </row>
    <row r="3307" spans="1:2" x14ac:dyDescent="0.25">
      <c r="A3307" s="90" t="s">
        <v>5911</v>
      </c>
      <c r="B3307" t="s">
        <v>5912</v>
      </c>
    </row>
    <row r="3308" spans="1:2" x14ac:dyDescent="0.25">
      <c r="A3308" s="90" t="s">
        <v>5913</v>
      </c>
      <c r="B3308" t="s">
        <v>5914</v>
      </c>
    </row>
    <row r="3309" spans="1:2" x14ac:dyDescent="0.25">
      <c r="A3309" s="90" t="s">
        <v>5915</v>
      </c>
      <c r="B3309" t="s">
        <v>5916</v>
      </c>
    </row>
    <row r="3310" spans="1:2" x14ac:dyDescent="0.25">
      <c r="A3310" s="90" t="s">
        <v>5917</v>
      </c>
      <c r="B3310" t="s">
        <v>5918</v>
      </c>
    </row>
    <row r="3311" spans="1:2" x14ac:dyDescent="0.25">
      <c r="A3311" s="90" t="s">
        <v>470</v>
      </c>
      <c r="B3311" t="s">
        <v>471</v>
      </c>
    </row>
    <row r="3312" spans="1:2" x14ac:dyDescent="0.25">
      <c r="A3312" s="90" t="s">
        <v>5927</v>
      </c>
      <c r="B3312" t="s">
        <v>5928</v>
      </c>
    </row>
    <row r="3313" spans="1:2" x14ac:dyDescent="0.25">
      <c r="A3313" s="90" t="s">
        <v>478</v>
      </c>
      <c r="B3313" t="s">
        <v>479</v>
      </c>
    </row>
    <row r="3314" spans="1:2" x14ac:dyDescent="0.25">
      <c r="A3314" t="s">
        <v>14837</v>
      </c>
      <c r="B3314" t="s">
        <v>14838</v>
      </c>
    </row>
    <row r="3315" spans="1:2" x14ac:dyDescent="0.25">
      <c r="A3315" s="90" t="s">
        <v>5929</v>
      </c>
      <c r="B3315" t="s">
        <v>5930</v>
      </c>
    </row>
    <row r="3316" spans="1:2" x14ac:dyDescent="0.25">
      <c r="A3316" t="s">
        <v>14839</v>
      </c>
      <c r="B3316" t="s">
        <v>14840</v>
      </c>
    </row>
    <row r="3317" spans="1:2" x14ac:dyDescent="0.25">
      <c r="A3317" t="s">
        <v>14841</v>
      </c>
      <c r="B3317" t="s">
        <v>14842</v>
      </c>
    </row>
    <row r="3318" spans="1:2" x14ac:dyDescent="0.25">
      <c r="A3318" t="s">
        <v>14843</v>
      </c>
      <c r="B3318" t="s">
        <v>14844</v>
      </c>
    </row>
    <row r="3319" spans="1:2" x14ac:dyDescent="0.25">
      <c r="A3319" t="s">
        <v>14845</v>
      </c>
      <c r="B3319" t="s">
        <v>14846</v>
      </c>
    </row>
    <row r="3320" spans="1:2" x14ac:dyDescent="0.25">
      <c r="A3320" t="s">
        <v>14847</v>
      </c>
      <c r="B3320" t="s">
        <v>14848</v>
      </c>
    </row>
    <row r="3321" spans="1:2" x14ac:dyDescent="0.25">
      <c r="A3321" s="90" t="s">
        <v>472</v>
      </c>
      <c r="B3321" t="s">
        <v>473</v>
      </c>
    </row>
    <row r="3322" spans="1:2" x14ac:dyDescent="0.25">
      <c r="A3322" s="90" t="s">
        <v>5931</v>
      </c>
      <c r="B3322" t="s">
        <v>5932</v>
      </c>
    </row>
    <row r="3323" spans="1:2" x14ac:dyDescent="0.25">
      <c r="A3323" s="90" t="s">
        <v>5933</v>
      </c>
      <c r="B3323" t="s">
        <v>5934</v>
      </c>
    </row>
    <row r="3324" spans="1:2" x14ac:dyDescent="0.25">
      <c r="A3324" s="90" t="s">
        <v>474</v>
      </c>
      <c r="B3324" t="s">
        <v>475</v>
      </c>
    </row>
    <row r="3325" spans="1:2" x14ac:dyDescent="0.25">
      <c r="A3325" s="90" t="s">
        <v>480</v>
      </c>
      <c r="B3325" t="s">
        <v>481</v>
      </c>
    </row>
    <row r="3326" spans="1:2" x14ac:dyDescent="0.25">
      <c r="A3326" s="90" t="s">
        <v>5935</v>
      </c>
      <c r="B3326" t="s">
        <v>5936</v>
      </c>
    </row>
    <row r="3327" spans="1:2" x14ac:dyDescent="0.25">
      <c r="A3327" s="90" t="s">
        <v>5937</v>
      </c>
      <c r="B3327" t="s">
        <v>5938</v>
      </c>
    </row>
    <row r="3328" spans="1:2" x14ac:dyDescent="0.25">
      <c r="A3328" s="90" t="s">
        <v>5939</v>
      </c>
      <c r="B3328" t="s">
        <v>23574</v>
      </c>
    </row>
    <row r="3329" spans="1:2" x14ac:dyDescent="0.25">
      <c r="A3329" s="90" t="s">
        <v>5940</v>
      </c>
      <c r="B3329" t="s">
        <v>3260</v>
      </c>
    </row>
    <row r="3330" spans="1:2" x14ac:dyDescent="0.25">
      <c r="A3330" s="90" t="s">
        <v>5941</v>
      </c>
      <c r="B3330" t="s">
        <v>5942</v>
      </c>
    </row>
    <row r="3331" spans="1:2" x14ac:dyDescent="0.25">
      <c r="A3331" s="90" t="s">
        <v>5943</v>
      </c>
      <c r="B3331" t="s">
        <v>23575</v>
      </c>
    </row>
    <row r="3332" spans="1:2" x14ac:dyDescent="0.25">
      <c r="A3332" s="90" t="s">
        <v>5949</v>
      </c>
      <c r="B3332" t="s">
        <v>5950</v>
      </c>
    </row>
    <row r="3333" spans="1:2" x14ac:dyDescent="0.25">
      <c r="A3333" s="90" t="s">
        <v>5951</v>
      </c>
      <c r="B3333" t="s">
        <v>5952</v>
      </c>
    </row>
    <row r="3334" spans="1:2" x14ac:dyDescent="0.25">
      <c r="A3334" s="90" t="s">
        <v>5953</v>
      </c>
      <c r="B3334" t="s">
        <v>5954</v>
      </c>
    </row>
    <row r="3335" spans="1:2" x14ac:dyDescent="0.25">
      <c r="A3335" s="90" t="s">
        <v>5955</v>
      </c>
      <c r="B3335" t="s">
        <v>5956</v>
      </c>
    </row>
    <row r="3336" spans="1:2" x14ac:dyDescent="0.25">
      <c r="A3336" s="90" t="s">
        <v>5957</v>
      </c>
      <c r="B3336" t="s">
        <v>23576</v>
      </c>
    </row>
    <row r="3337" spans="1:2" x14ac:dyDescent="0.25">
      <c r="A3337" s="90" t="s">
        <v>5958</v>
      </c>
      <c r="B3337" t="s">
        <v>5959</v>
      </c>
    </row>
    <row r="3338" spans="1:2" x14ac:dyDescent="0.25">
      <c r="A3338" s="90" t="s">
        <v>5960</v>
      </c>
      <c r="B3338" t="s">
        <v>5961</v>
      </c>
    </row>
    <row r="3339" spans="1:2" x14ac:dyDescent="0.25">
      <c r="A3339" s="90" t="s">
        <v>5965</v>
      </c>
      <c r="B3339" t="s">
        <v>5966</v>
      </c>
    </row>
    <row r="3340" spans="1:2" x14ac:dyDescent="0.25">
      <c r="A3340" s="90" t="s">
        <v>5967</v>
      </c>
      <c r="B3340" t="s">
        <v>5968</v>
      </c>
    </row>
    <row r="3341" spans="1:2" x14ac:dyDescent="0.25">
      <c r="A3341" s="90" t="s">
        <v>5969</v>
      </c>
      <c r="B3341" t="s">
        <v>1394</v>
      </c>
    </row>
    <row r="3342" spans="1:2" x14ac:dyDescent="0.25">
      <c r="A3342" s="90" t="s">
        <v>5972</v>
      </c>
      <c r="B3342" t="s">
        <v>1394</v>
      </c>
    </row>
    <row r="3343" spans="1:2" x14ac:dyDescent="0.25">
      <c r="A3343" s="90" t="s">
        <v>5973</v>
      </c>
      <c r="B3343" t="s">
        <v>23577</v>
      </c>
    </row>
    <row r="3344" spans="1:2" x14ac:dyDescent="0.25">
      <c r="A3344" s="90" t="s">
        <v>6003</v>
      </c>
      <c r="B3344" t="s">
        <v>485</v>
      </c>
    </row>
    <row r="3345" spans="1:2" x14ac:dyDescent="0.25">
      <c r="A3345" s="90" t="s">
        <v>6004</v>
      </c>
      <c r="B3345" t="s">
        <v>485</v>
      </c>
    </row>
    <row r="3346" spans="1:2" x14ac:dyDescent="0.25">
      <c r="A3346" s="90" t="s">
        <v>482</v>
      </c>
      <c r="B3346" t="s">
        <v>483</v>
      </c>
    </row>
    <row r="3347" spans="1:2" x14ac:dyDescent="0.25">
      <c r="A3347" s="90" t="s">
        <v>5975</v>
      </c>
      <c r="B3347" t="s">
        <v>5976</v>
      </c>
    </row>
    <row r="3348" spans="1:2" x14ac:dyDescent="0.25">
      <c r="A3348" s="90" t="s">
        <v>5979</v>
      </c>
      <c r="B3348" t="s">
        <v>5980</v>
      </c>
    </row>
    <row r="3349" spans="1:2" x14ac:dyDescent="0.25">
      <c r="A3349" s="90" t="s">
        <v>5981</v>
      </c>
      <c r="B3349" t="s">
        <v>5982</v>
      </c>
    </row>
    <row r="3350" spans="1:2" x14ac:dyDescent="0.25">
      <c r="A3350" s="90" t="s">
        <v>5983</v>
      </c>
      <c r="B3350" t="s">
        <v>5984</v>
      </c>
    </row>
    <row r="3351" spans="1:2" x14ac:dyDescent="0.25">
      <c r="A3351" s="90" t="s">
        <v>5985</v>
      </c>
      <c r="B3351" t="s">
        <v>23578</v>
      </c>
    </row>
    <row r="3352" spans="1:2" x14ac:dyDescent="0.25">
      <c r="A3352" s="90" t="s">
        <v>5986</v>
      </c>
      <c r="B3352" t="s">
        <v>5987</v>
      </c>
    </row>
    <row r="3353" spans="1:2" x14ac:dyDescent="0.25">
      <c r="A3353" s="90" t="s">
        <v>6005</v>
      </c>
      <c r="B3353" t="s">
        <v>485</v>
      </c>
    </row>
    <row r="3354" spans="1:2" x14ac:dyDescent="0.25">
      <c r="A3354" s="90" t="s">
        <v>5988</v>
      </c>
      <c r="B3354" t="s">
        <v>5989</v>
      </c>
    </row>
    <row r="3355" spans="1:2" x14ac:dyDescent="0.25">
      <c r="A3355" s="90" t="s">
        <v>5990</v>
      </c>
      <c r="B3355" t="s">
        <v>23579</v>
      </c>
    </row>
    <row r="3356" spans="1:2" x14ac:dyDescent="0.25">
      <c r="A3356" s="90" t="s">
        <v>5991</v>
      </c>
      <c r="B3356" t="s">
        <v>23580</v>
      </c>
    </row>
    <row r="3357" spans="1:2" x14ac:dyDescent="0.25">
      <c r="A3357" s="90" t="s">
        <v>5992</v>
      </c>
      <c r="B3357" t="s">
        <v>5993</v>
      </c>
    </row>
    <row r="3358" spans="1:2" x14ac:dyDescent="0.25">
      <c r="A3358" s="90" t="s">
        <v>5994</v>
      </c>
      <c r="B3358" t="s">
        <v>5995</v>
      </c>
    </row>
    <row r="3359" spans="1:2" x14ac:dyDescent="0.25">
      <c r="A3359" s="90" t="s">
        <v>5944</v>
      </c>
      <c r="B3359" t="s">
        <v>5945</v>
      </c>
    </row>
    <row r="3360" spans="1:2" x14ac:dyDescent="0.25">
      <c r="A3360" s="90" t="s">
        <v>7795</v>
      </c>
      <c r="B3360" t="s">
        <v>7796</v>
      </c>
    </row>
    <row r="3361" spans="1:2" x14ac:dyDescent="0.25">
      <c r="A3361" t="s">
        <v>997</v>
      </c>
      <c r="B3361" t="s">
        <v>23581</v>
      </c>
    </row>
    <row r="3362" spans="1:2" x14ac:dyDescent="0.25">
      <c r="A3362" s="90" t="s">
        <v>5996</v>
      </c>
      <c r="B3362" t="s">
        <v>5997</v>
      </c>
    </row>
    <row r="3363" spans="1:2" x14ac:dyDescent="0.25">
      <c r="A3363" s="90" t="s">
        <v>5998</v>
      </c>
      <c r="B3363" t="s">
        <v>1394</v>
      </c>
    </row>
    <row r="3364" spans="1:2" x14ac:dyDescent="0.25">
      <c r="A3364" s="90" t="s">
        <v>5999</v>
      </c>
      <c r="B3364" t="s">
        <v>6000</v>
      </c>
    </row>
    <row r="3365" spans="1:2" x14ac:dyDescent="0.25">
      <c r="A3365" s="90" t="s">
        <v>6002</v>
      </c>
      <c r="B3365" t="s">
        <v>23582</v>
      </c>
    </row>
    <row r="3366" spans="1:2" x14ac:dyDescent="0.25">
      <c r="A3366" s="90" t="s">
        <v>484</v>
      </c>
      <c r="B3366" t="s">
        <v>485</v>
      </c>
    </row>
    <row r="3367" spans="1:2" x14ac:dyDescent="0.25">
      <c r="A3367" s="90" t="s">
        <v>6007</v>
      </c>
      <c r="B3367" t="s">
        <v>6008</v>
      </c>
    </row>
    <row r="3368" spans="1:2" x14ac:dyDescent="0.25">
      <c r="A3368" s="90" t="s">
        <v>6009</v>
      </c>
      <c r="B3368" t="s">
        <v>6010</v>
      </c>
    </row>
    <row r="3369" spans="1:2" x14ac:dyDescent="0.25">
      <c r="A3369" s="90" t="s">
        <v>6012</v>
      </c>
      <c r="B3369" t="s">
        <v>23583</v>
      </c>
    </row>
    <row r="3370" spans="1:2" x14ac:dyDescent="0.25">
      <c r="A3370" s="90" t="s">
        <v>6006</v>
      </c>
      <c r="B3370" t="s">
        <v>485</v>
      </c>
    </row>
    <row r="3371" spans="1:2" x14ac:dyDescent="0.25">
      <c r="A3371" s="90" t="s">
        <v>6013</v>
      </c>
      <c r="B3371" t="s">
        <v>23584</v>
      </c>
    </row>
    <row r="3372" spans="1:2" x14ac:dyDescent="0.25">
      <c r="A3372" s="90" t="s">
        <v>6014</v>
      </c>
      <c r="B3372" t="s">
        <v>6015</v>
      </c>
    </row>
    <row r="3373" spans="1:2" x14ac:dyDescent="0.25">
      <c r="A3373" s="90" t="s">
        <v>6016</v>
      </c>
      <c r="B3373" t="s">
        <v>6017</v>
      </c>
    </row>
    <row r="3374" spans="1:2" x14ac:dyDescent="0.25">
      <c r="A3374" s="90" t="s">
        <v>6018</v>
      </c>
      <c r="B3374" t="s">
        <v>6019</v>
      </c>
    </row>
    <row r="3375" spans="1:2" x14ac:dyDescent="0.25">
      <c r="A3375" s="90" t="s">
        <v>6020</v>
      </c>
      <c r="B3375" t="s">
        <v>6021</v>
      </c>
    </row>
    <row r="3376" spans="1:2" x14ac:dyDescent="0.25">
      <c r="A3376" s="90" t="s">
        <v>6022</v>
      </c>
      <c r="B3376" t="s">
        <v>6023</v>
      </c>
    </row>
    <row r="3377" spans="1:2" x14ac:dyDescent="0.25">
      <c r="A3377" s="90" t="s">
        <v>6024</v>
      </c>
      <c r="B3377" t="s">
        <v>6025</v>
      </c>
    </row>
    <row r="3378" spans="1:2" x14ac:dyDescent="0.25">
      <c r="A3378" s="90" t="s">
        <v>6026</v>
      </c>
      <c r="B3378" t="s">
        <v>6027</v>
      </c>
    </row>
    <row r="3379" spans="1:2" x14ac:dyDescent="0.25">
      <c r="A3379" s="90" t="s">
        <v>6062</v>
      </c>
      <c r="B3379" t="s">
        <v>6063</v>
      </c>
    </row>
    <row r="3380" spans="1:2" x14ac:dyDescent="0.25">
      <c r="A3380" s="90" t="s">
        <v>6028</v>
      </c>
      <c r="B3380" t="s">
        <v>6029</v>
      </c>
    </row>
    <row r="3381" spans="1:2" x14ac:dyDescent="0.25">
      <c r="A3381" s="90" t="s">
        <v>6030</v>
      </c>
      <c r="B3381" t="s">
        <v>6031</v>
      </c>
    </row>
    <row r="3382" spans="1:2" x14ac:dyDescent="0.25">
      <c r="A3382" s="90" t="s">
        <v>6032</v>
      </c>
      <c r="B3382" t="s">
        <v>6033</v>
      </c>
    </row>
    <row r="3383" spans="1:2" x14ac:dyDescent="0.25">
      <c r="A3383" s="90" t="s">
        <v>6034</v>
      </c>
      <c r="B3383" t="s">
        <v>6035</v>
      </c>
    </row>
    <row r="3384" spans="1:2" x14ac:dyDescent="0.25">
      <c r="A3384" s="90" t="s">
        <v>6036</v>
      </c>
      <c r="B3384" t="s">
        <v>6037</v>
      </c>
    </row>
    <row r="3385" spans="1:2" x14ac:dyDescent="0.25">
      <c r="A3385" s="90" t="s">
        <v>6038</v>
      </c>
      <c r="B3385" t="s">
        <v>6039</v>
      </c>
    </row>
    <row r="3386" spans="1:2" x14ac:dyDescent="0.25">
      <c r="A3386" s="90" t="s">
        <v>486</v>
      </c>
      <c r="B3386" t="s">
        <v>487</v>
      </c>
    </row>
    <row r="3387" spans="1:2" x14ac:dyDescent="0.25">
      <c r="A3387" s="90" t="s">
        <v>488</v>
      </c>
      <c r="B3387" t="s">
        <v>489</v>
      </c>
    </row>
    <row r="3388" spans="1:2" x14ac:dyDescent="0.25">
      <c r="A3388" s="90" t="s">
        <v>6040</v>
      </c>
      <c r="B3388" t="s">
        <v>6041</v>
      </c>
    </row>
    <row r="3389" spans="1:2" x14ac:dyDescent="0.25">
      <c r="A3389" s="90" t="s">
        <v>6042</v>
      </c>
      <c r="B3389" t="s">
        <v>6043</v>
      </c>
    </row>
    <row r="3390" spans="1:2" x14ac:dyDescent="0.25">
      <c r="A3390" s="90" t="s">
        <v>6044</v>
      </c>
      <c r="B3390" t="s">
        <v>6045</v>
      </c>
    </row>
    <row r="3391" spans="1:2" x14ac:dyDescent="0.25">
      <c r="A3391" s="90" t="s">
        <v>6046</v>
      </c>
      <c r="B3391" t="s">
        <v>6047</v>
      </c>
    </row>
    <row r="3392" spans="1:2" x14ac:dyDescent="0.25">
      <c r="A3392" s="90" t="s">
        <v>6048</v>
      </c>
      <c r="B3392" t="s">
        <v>6049</v>
      </c>
    </row>
    <row r="3393" spans="1:2" x14ac:dyDescent="0.25">
      <c r="A3393" s="90" t="s">
        <v>6050</v>
      </c>
      <c r="B3393" t="s">
        <v>6051</v>
      </c>
    </row>
    <row r="3394" spans="1:2" x14ac:dyDescent="0.25">
      <c r="A3394" s="90" t="s">
        <v>6052</v>
      </c>
      <c r="B3394" t="s">
        <v>6053</v>
      </c>
    </row>
    <row r="3395" spans="1:2" x14ac:dyDescent="0.25">
      <c r="A3395" s="90" t="s">
        <v>6054</v>
      </c>
      <c r="B3395" t="s">
        <v>6055</v>
      </c>
    </row>
    <row r="3396" spans="1:2" x14ac:dyDescent="0.25">
      <c r="A3396" s="90" t="s">
        <v>6056</v>
      </c>
      <c r="B3396" t="s">
        <v>6057</v>
      </c>
    </row>
    <row r="3397" spans="1:2" x14ac:dyDescent="0.25">
      <c r="A3397" s="90" t="s">
        <v>6064</v>
      </c>
      <c r="B3397" t="s">
        <v>6065</v>
      </c>
    </row>
    <row r="3398" spans="1:2" x14ac:dyDescent="0.25">
      <c r="A3398" s="90" t="s">
        <v>6058</v>
      </c>
      <c r="B3398" t="s">
        <v>6059</v>
      </c>
    </row>
    <row r="3399" spans="1:2" x14ac:dyDescent="0.25">
      <c r="A3399" s="90" t="s">
        <v>6060</v>
      </c>
      <c r="B3399" t="s">
        <v>6061</v>
      </c>
    </row>
    <row r="3400" spans="1:2" x14ac:dyDescent="0.25">
      <c r="A3400" t="s">
        <v>14849</v>
      </c>
      <c r="B3400" t="s">
        <v>14850</v>
      </c>
    </row>
    <row r="3401" spans="1:2" x14ac:dyDescent="0.25">
      <c r="A3401" s="90" t="s">
        <v>6066</v>
      </c>
      <c r="B3401" t="s">
        <v>6067</v>
      </c>
    </row>
    <row r="3402" spans="1:2" x14ac:dyDescent="0.25">
      <c r="A3402" s="90" t="s">
        <v>6068</v>
      </c>
      <c r="B3402" t="s">
        <v>6069</v>
      </c>
    </row>
    <row r="3403" spans="1:2" x14ac:dyDescent="0.25">
      <c r="A3403" s="90" t="s">
        <v>6070</v>
      </c>
      <c r="B3403" t="s">
        <v>6071</v>
      </c>
    </row>
    <row r="3404" spans="1:2" x14ac:dyDescent="0.25">
      <c r="A3404" s="90" t="s">
        <v>6072</v>
      </c>
      <c r="B3404" t="s">
        <v>6073</v>
      </c>
    </row>
    <row r="3405" spans="1:2" x14ac:dyDescent="0.25">
      <c r="A3405" s="90" t="s">
        <v>6074</v>
      </c>
      <c r="B3405" t="s">
        <v>6075</v>
      </c>
    </row>
    <row r="3406" spans="1:2" x14ac:dyDescent="0.25">
      <c r="A3406" s="90" t="s">
        <v>6076</v>
      </c>
      <c r="B3406" t="s">
        <v>6077</v>
      </c>
    </row>
    <row r="3407" spans="1:2" x14ac:dyDescent="0.25">
      <c r="A3407" s="90" t="s">
        <v>6078</v>
      </c>
      <c r="B3407" t="s">
        <v>6079</v>
      </c>
    </row>
    <row r="3408" spans="1:2" x14ac:dyDescent="0.25">
      <c r="A3408" s="90" t="s">
        <v>6080</v>
      </c>
      <c r="B3408" t="s">
        <v>6081</v>
      </c>
    </row>
    <row r="3409" spans="1:2" x14ac:dyDescent="0.25">
      <c r="A3409" s="90" t="s">
        <v>490</v>
      </c>
      <c r="B3409" t="s">
        <v>491</v>
      </c>
    </row>
    <row r="3410" spans="1:2" x14ac:dyDescent="0.25">
      <c r="A3410" s="90" t="s">
        <v>6082</v>
      </c>
      <c r="B3410" t="s">
        <v>1394</v>
      </c>
    </row>
    <row r="3411" spans="1:2" x14ac:dyDescent="0.25">
      <c r="A3411" s="90" t="s">
        <v>6083</v>
      </c>
      <c r="B3411" t="s">
        <v>6084</v>
      </c>
    </row>
    <row r="3412" spans="1:2" x14ac:dyDescent="0.25">
      <c r="A3412" s="90" t="s">
        <v>6085</v>
      </c>
      <c r="B3412" t="s">
        <v>6086</v>
      </c>
    </row>
    <row r="3413" spans="1:2" x14ac:dyDescent="0.25">
      <c r="A3413" s="90" t="s">
        <v>6087</v>
      </c>
      <c r="B3413" t="s">
        <v>6088</v>
      </c>
    </row>
    <row r="3414" spans="1:2" x14ac:dyDescent="0.25">
      <c r="A3414" s="90" t="s">
        <v>6089</v>
      </c>
      <c r="B3414" t="s">
        <v>6088</v>
      </c>
    </row>
    <row r="3415" spans="1:2" x14ac:dyDescent="0.25">
      <c r="A3415" s="90" t="s">
        <v>6090</v>
      </c>
      <c r="B3415" t="s">
        <v>6088</v>
      </c>
    </row>
    <row r="3416" spans="1:2" x14ac:dyDescent="0.25">
      <c r="A3416" s="90" t="s">
        <v>6091</v>
      </c>
      <c r="B3416" t="s">
        <v>6088</v>
      </c>
    </row>
    <row r="3417" spans="1:2" x14ac:dyDescent="0.25">
      <c r="A3417" s="90" t="s">
        <v>6092</v>
      </c>
      <c r="B3417" t="s">
        <v>6093</v>
      </c>
    </row>
    <row r="3418" spans="1:2" x14ac:dyDescent="0.25">
      <c r="A3418" s="90" t="s">
        <v>6094</v>
      </c>
      <c r="B3418" t="s">
        <v>6088</v>
      </c>
    </row>
    <row r="3419" spans="1:2" x14ac:dyDescent="0.25">
      <c r="A3419" s="90" t="s">
        <v>6111</v>
      </c>
      <c r="B3419" t="s">
        <v>493</v>
      </c>
    </row>
    <row r="3420" spans="1:2" x14ac:dyDescent="0.25">
      <c r="A3420" s="90" t="s">
        <v>5962</v>
      </c>
      <c r="B3420" t="s">
        <v>5963</v>
      </c>
    </row>
    <row r="3421" spans="1:2" x14ac:dyDescent="0.25">
      <c r="A3421" s="90" t="s">
        <v>6112</v>
      </c>
      <c r="B3421" t="s">
        <v>493</v>
      </c>
    </row>
    <row r="3422" spans="1:2" x14ac:dyDescent="0.25">
      <c r="A3422" s="90" t="s">
        <v>6095</v>
      </c>
      <c r="B3422" t="s">
        <v>6096</v>
      </c>
    </row>
    <row r="3423" spans="1:2" x14ac:dyDescent="0.25">
      <c r="A3423" s="90" t="s">
        <v>6097</v>
      </c>
      <c r="B3423" t="s">
        <v>6098</v>
      </c>
    </row>
    <row r="3424" spans="1:2" x14ac:dyDescent="0.25">
      <c r="A3424" s="90" t="s">
        <v>6099</v>
      </c>
      <c r="B3424" t="s">
        <v>6100</v>
      </c>
    </row>
    <row r="3425" spans="1:2" x14ac:dyDescent="0.25">
      <c r="A3425" s="90" t="s">
        <v>5946</v>
      </c>
      <c r="B3425" t="s">
        <v>5947</v>
      </c>
    </row>
    <row r="3426" spans="1:2" x14ac:dyDescent="0.25">
      <c r="A3426" s="90" t="s">
        <v>6011</v>
      </c>
      <c r="B3426" t="s">
        <v>6010</v>
      </c>
    </row>
    <row r="3427" spans="1:2" x14ac:dyDescent="0.25">
      <c r="A3427" s="90" t="s">
        <v>6101</v>
      </c>
      <c r="B3427" t="s">
        <v>6102</v>
      </c>
    </row>
    <row r="3428" spans="1:2" x14ac:dyDescent="0.25">
      <c r="A3428" s="90" t="s">
        <v>6105</v>
      </c>
      <c r="B3428" t="s">
        <v>6106</v>
      </c>
    </row>
    <row r="3429" spans="1:2" x14ac:dyDescent="0.25">
      <c r="A3429" s="90" t="s">
        <v>6103</v>
      </c>
      <c r="B3429" t="s">
        <v>6104</v>
      </c>
    </row>
    <row r="3430" spans="1:2" x14ac:dyDescent="0.25">
      <c r="A3430" s="90" t="s">
        <v>6107</v>
      </c>
      <c r="B3430" t="s">
        <v>6108</v>
      </c>
    </row>
    <row r="3431" spans="1:2" x14ac:dyDescent="0.25">
      <c r="A3431" s="90" t="s">
        <v>6109</v>
      </c>
      <c r="B3431" t="s">
        <v>6110</v>
      </c>
    </row>
    <row r="3432" spans="1:2" x14ac:dyDescent="0.25">
      <c r="A3432" s="90" t="s">
        <v>492</v>
      </c>
      <c r="B3432" t="s">
        <v>493</v>
      </c>
    </row>
    <row r="3433" spans="1:2" x14ac:dyDescent="0.25">
      <c r="A3433" s="90" t="s">
        <v>6114</v>
      </c>
      <c r="B3433" t="s">
        <v>6115</v>
      </c>
    </row>
    <row r="3434" spans="1:2" x14ac:dyDescent="0.25">
      <c r="A3434" s="90" t="s">
        <v>5964</v>
      </c>
      <c r="B3434" t="s">
        <v>23585</v>
      </c>
    </row>
    <row r="3435" spans="1:2" x14ac:dyDescent="0.25">
      <c r="A3435" s="90" t="s">
        <v>6116</v>
      </c>
      <c r="B3435" t="s">
        <v>23586</v>
      </c>
    </row>
    <row r="3436" spans="1:2" x14ac:dyDescent="0.25">
      <c r="A3436" s="90" t="s">
        <v>6117</v>
      </c>
      <c r="B3436" t="s">
        <v>6118</v>
      </c>
    </row>
    <row r="3437" spans="1:2" x14ac:dyDescent="0.25">
      <c r="A3437" s="90" t="s">
        <v>6113</v>
      </c>
      <c r="B3437" t="s">
        <v>493</v>
      </c>
    </row>
    <row r="3438" spans="1:2" x14ac:dyDescent="0.25">
      <c r="A3438" s="90" t="s">
        <v>6119</v>
      </c>
      <c r="B3438" t="s">
        <v>6120</v>
      </c>
    </row>
    <row r="3439" spans="1:2" x14ac:dyDescent="0.25">
      <c r="A3439" s="90" t="s">
        <v>6121</v>
      </c>
      <c r="B3439" t="s">
        <v>6122</v>
      </c>
    </row>
    <row r="3440" spans="1:2" x14ac:dyDescent="0.25">
      <c r="A3440" s="90" t="s">
        <v>5974</v>
      </c>
      <c r="B3440" t="s">
        <v>483</v>
      </c>
    </row>
    <row r="3441" spans="1:2" x14ac:dyDescent="0.25">
      <c r="A3441" s="90" t="s">
        <v>6123</v>
      </c>
      <c r="B3441" t="s">
        <v>23587</v>
      </c>
    </row>
    <row r="3442" spans="1:2" x14ac:dyDescent="0.25">
      <c r="A3442" s="90" t="s">
        <v>6124</v>
      </c>
      <c r="B3442" t="s">
        <v>6125</v>
      </c>
    </row>
    <row r="3443" spans="1:2" x14ac:dyDescent="0.25">
      <c r="A3443" s="90" t="s">
        <v>6126</v>
      </c>
      <c r="B3443" t="s">
        <v>23588</v>
      </c>
    </row>
    <row r="3444" spans="1:2" x14ac:dyDescent="0.25">
      <c r="A3444" s="90" t="s">
        <v>6127</v>
      </c>
      <c r="B3444" t="s">
        <v>6128</v>
      </c>
    </row>
    <row r="3445" spans="1:2" x14ac:dyDescent="0.25">
      <c r="A3445" s="90" t="s">
        <v>5948</v>
      </c>
      <c r="B3445" t="s">
        <v>5945</v>
      </c>
    </row>
    <row r="3446" spans="1:2" x14ac:dyDescent="0.25">
      <c r="A3446" s="90" t="s">
        <v>6129</v>
      </c>
      <c r="B3446" t="s">
        <v>6130</v>
      </c>
    </row>
    <row r="3447" spans="1:2" x14ac:dyDescent="0.25">
      <c r="A3447" s="90" t="s">
        <v>6131</v>
      </c>
      <c r="B3447" t="s">
        <v>6132</v>
      </c>
    </row>
    <row r="3448" spans="1:2" x14ac:dyDescent="0.25">
      <c r="A3448" s="90" t="s">
        <v>6133</v>
      </c>
      <c r="B3448" t="s">
        <v>6134</v>
      </c>
    </row>
    <row r="3449" spans="1:2" x14ac:dyDescent="0.25">
      <c r="A3449" s="90" t="s">
        <v>5970</v>
      </c>
      <c r="B3449" t="s">
        <v>5971</v>
      </c>
    </row>
    <row r="3450" spans="1:2" x14ac:dyDescent="0.25">
      <c r="A3450" s="90" t="s">
        <v>5977</v>
      </c>
      <c r="B3450" t="s">
        <v>5978</v>
      </c>
    </row>
    <row r="3451" spans="1:2" x14ac:dyDescent="0.25">
      <c r="A3451" s="90" t="s">
        <v>6001</v>
      </c>
      <c r="B3451" t="s">
        <v>6000</v>
      </c>
    </row>
    <row r="3452" spans="1:2" x14ac:dyDescent="0.25">
      <c r="A3452" s="90" t="s">
        <v>6135</v>
      </c>
      <c r="B3452" t="s">
        <v>6136</v>
      </c>
    </row>
    <row r="3453" spans="1:2" x14ac:dyDescent="0.25">
      <c r="A3453" s="90" t="s">
        <v>6137</v>
      </c>
      <c r="B3453" t="s">
        <v>6138</v>
      </c>
    </row>
    <row r="3454" spans="1:2" x14ac:dyDescent="0.25">
      <c r="A3454" s="90" t="s">
        <v>6139</v>
      </c>
      <c r="B3454" t="s">
        <v>6140</v>
      </c>
    </row>
    <row r="3455" spans="1:2" x14ac:dyDescent="0.25">
      <c r="A3455" s="90" t="s">
        <v>6141</v>
      </c>
      <c r="B3455" t="s">
        <v>6142</v>
      </c>
    </row>
    <row r="3456" spans="1:2" x14ac:dyDescent="0.25">
      <c r="A3456" s="90" t="s">
        <v>6143</v>
      </c>
      <c r="B3456" t="s">
        <v>6144</v>
      </c>
    </row>
    <row r="3457" spans="1:2" x14ac:dyDescent="0.25">
      <c r="A3457" s="90" t="s">
        <v>6145</v>
      </c>
      <c r="B3457" t="s">
        <v>6146</v>
      </c>
    </row>
    <row r="3458" spans="1:2" x14ac:dyDescent="0.25">
      <c r="A3458" s="90" t="s">
        <v>6147</v>
      </c>
      <c r="B3458" t="s">
        <v>6148</v>
      </c>
    </row>
    <row r="3459" spans="1:2" x14ac:dyDescent="0.25">
      <c r="A3459" s="90" t="s">
        <v>6149</v>
      </c>
      <c r="B3459" t="s">
        <v>6150</v>
      </c>
    </row>
    <row r="3460" spans="1:2" x14ac:dyDescent="0.25">
      <c r="A3460" s="90" t="s">
        <v>6151</v>
      </c>
      <c r="B3460" t="s">
        <v>6152</v>
      </c>
    </row>
    <row r="3461" spans="1:2" x14ac:dyDescent="0.25">
      <c r="A3461" s="90" t="s">
        <v>494</v>
      </c>
      <c r="B3461" t="s">
        <v>495</v>
      </c>
    </row>
    <row r="3462" spans="1:2" x14ac:dyDescent="0.25">
      <c r="A3462" s="90" t="s">
        <v>496</v>
      </c>
      <c r="B3462" t="s">
        <v>497</v>
      </c>
    </row>
    <row r="3463" spans="1:2" x14ac:dyDescent="0.25">
      <c r="A3463" s="90" t="s">
        <v>6153</v>
      </c>
      <c r="B3463" t="s">
        <v>6154</v>
      </c>
    </row>
    <row r="3464" spans="1:2" x14ac:dyDescent="0.25">
      <c r="A3464" s="90" t="s">
        <v>498</v>
      </c>
      <c r="B3464" t="s">
        <v>499</v>
      </c>
    </row>
    <row r="3465" spans="1:2" x14ac:dyDescent="0.25">
      <c r="A3465" s="90" t="s">
        <v>6155</v>
      </c>
      <c r="B3465" t="s">
        <v>6156</v>
      </c>
    </row>
    <row r="3466" spans="1:2" x14ac:dyDescent="0.25">
      <c r="A3466" s="90" t="s">
        <v>6329</v>
      </c>
      <c r="B3466" t="s">
        <v>6330</v>
      </c>
    </row>
    <row r="3467" spans="1:2" x14ac:dyDescent="0.25">
      <c r="A3467" s="90" t="s">
        <v>6157</v>
      </c>
      <c r="B3467" t="s">
        <v>6158</v>
      </c>
    </row>
    <row r="3468" spans="1:2" x14ac:dyDescent="0.25">
      <c r="A3468" s="90" t="s">
        <v>9000</v>
      </c>
      <c r="B3468" t="s">
        <v>9001</v>
      </c>
    </row>
    <row r="3469" spans="1:2" x14ac:dyDescent="0.25">
      <c r="A3469" s="90" t="s">
        <v>6159</v>
      </c>
      <c r="B3469" t="s">
        <v>6160</v>
      </c>
    </row>
    <row r="3470" spans="1:2" x14ac:dyDescent="0.25">
      <c r="A3470" s="90" t="s">
        <v>6161</v>
      </c>
      <c r="B3470" t="s">
        <v>6162</v>
      </c>
    </row>
    <row r="3471" spans="1:2" x14ac:dyDescent="0.25">
      <c r="A3471" s="90" t="s">
        <v>6163</v>
      </c>
      <c r="B3471" t="s">
        <v>6164</v>
      </c>
    </row>
    <row r="3472" spans="1:2" x14ac:dyDescent="0.25">
      <c r="A3472" s="90" t="s">
        <v>6165</v>
      </c>
      <c r="B3472" t="s">
        <v>6166</v>
      </c>
    </row>
    <row r="3473" spans="1:2" x14ac:dyDescent="0.25">
      <c r="A3473" s="90" t="s">
        <v>500</v>
      </c>
      <c r="B3473" t="s">
        <v>501</v>
      </c>
    </row>
    <row r="3474" spans="1:2" x14ac:dyDescent="0.25">
      <c r="A3474" s="90" t="s">
        <v>502</v>
      </c>
      <c r="B3474" t="s">
        <v>503</v>
      </c>
    </row>
    <row r="3475" spans="1:2" x14ac:dyDescent="0.25">
      <c r="A3475" s="90" t="s">
        <v>504</v>
      </c>
      <c r="B3475" t="s">
        <v>505</v>
      </c>
    </row>
    <row r="3476" spans="1:2" x14ac:dyDescent="0.25">
      <c r="A3476" s="90" t="s">
        <v>6167</v>
      </c>
      <c r="B3476" t="s">
        <v>6168</v>
      </c>
    </row>
    <row r="3477" spans="1:2" x14ac:dyDescent="0.25">
      <c r="A3477" s="90" t="s">
        <v>6169</v>
      </c>
      <c r="B3477" t="s">
        <v>6170</v>
      </c>
    </row>
    <row r="3478" spans="1:2" x14ac:dyDescent="0.25">
      <c r="A3478" t="s">
        <v>14851</v>
      </c>
      <c r="B3478" t="s">
        <v>14852</v>
      </c>
    </row>
    <row r="3479" spans="1:2" x14ac:dyDescent="0.25">
      <c r="A3479" s="90" t="s">
        <v>6171</v>
      </c>
      <c r="B3479" t="s">
        <v>6172</v>
      </c>
    </row>
    <row r="3480" spans="1:2" x14ac:dyDescent="0.25">
      <c r="A3480" t="s">
        <v>14853</v>
      </c>
      <c r="B3480" t="s">
        <v>14854</v>
      </c>
    </row>
    <row r="3481" spans="1:2" x14ac:dyDescent="0.25">
      <c r="A3481" t="s">
        <v>14855</v>
      </c>
      <c r="B3481" t="s">
        <v>14856</v>
      </c>
    </row>
    <row r="3482" spans="1:2" x14ac:dyDescent="0.25">
      <c r="A3482" t="s">
        <v>14857</v>
      </c>
      <c r="B3482" t="s">
        <v>14858</v>
      </c>
    </row>
    <row r="3483" spans="1:2" x14ac:dyDescent="0.25">
      <c r="A3483" t="s">
        <v>1038</v>
      </c>
      <c r="B3483" t="s">
        <v>1039</v>
      </c>
    </row>
    <row r="3484" spans="1:2" x14ac:dyDescent="0.25">
      <c r="A3484" t="s">
        <v>14859</v>
      </c>
      <c r="B3484" t="s">
        <v>14860</v>
      </c>
    </row>
    <row r="3485" spans="1:2" x14ac:dyDescent="0.25">
      <c r="A3485" t="s">
        <v>14861</v>
      </c>
      <c r="B3485" t="s">
        <v>14862</v>
      </c>
    </row>
    <row r="3486" spans="1:2" x14ac:dyDescent="0.25">
      <c r="A3486" s="90" t="s">
        <v>6278</v>
      </c>
      <c r="B3486" t="s">
        <v>6279</v>
      </c>
    </row>
    <row r="3487" spans="1:2" x14ac:dyDescent="0.25">
      <c r="A3487" s="90" t="s">
        <v>6173</v>
      </c>
      <c r="B3487" t="s">
        <v>6174</v>
      </c>
    </row>
    <row r="3488" spans="1:2" x14ac:dyDescent="0.25">
      <c r="A3488" s="90" t="s">
        <v>6177</v>
      </c>
      <c r="B3488" t="s">
        <v>6178</v>
      </c>
    </row>
    <row r="3489" spans="1:2" x14ac:dyDescent="0.25">
      <c r="A3489" s="90" t="s">
        <v>6180</v>
      </c>
      <c r="B3489" t="s">
        <v>6181</v>
      </c>
    </row>
    <row r="3490" spans="1:2" x14ac:dyDescent="0.25">
      <c r="A3490" s="90" t="s">
        <v>6184</v>
      </c>
      <c r="B3490" t="s">
        <v>6185</v>
      </c>
    </row>
    <row r="3491" spans="1:2" x14ac:dyDescent="0.25">
      <c r="A3491" s="90" t="s">
        <v>6187</v>
      </c>
      <c r="B3491" t="s">
        <v>23589</v>
      </c>
    </row>
    <row r="3492" spans="1:2" x14ac:dyDescent="0.25">
      <c r="A3492" s="90" t="s">
        <v>6188</v>
      </c>
      <c r="B3492" t="s">
        <v>6189</v>
      </c>
    </row>
    <row r="3493" spans="1:2" x14ac:dyDescent="0.25">
      <c r="A3493" s="90" t="s">
        <v>6190</v>
      </c>
      <c r="B3493" t="s">
        <v>23590</v>
      </c>
    </row>
    <row r="3494" spans="1:2" x14ac:dyDescent="0.25">
      <c r="A3494" s="90" t="s">
        <v>6193</v>
      </c>
      <c r="B3494" t="s">
        <v>6194</v>
      </c>
    </row>
    <row r="3495" spans="1:2" x14ac:dyDescent="0.25">
      <c r="A3495" s="90" t="s">
        <v>6195</v>
      </c>
      <c r="B3495" t="s">
        <v>23591</v>
      </c>
    </row>
    <row r="3496" spans="1:2" x14ac:dyDescent="0.25">
      <c r="A3496" s="90" t="s">
        <v>6196</v>
      </c>
      <c r="B3496" t="s">
        <v>6197</v>
      </c>
    </row>
    <row r="3497" spans="1:2" x14ac:dyDescent="0.25">
      <c r="A3497" s="90" t="s">
        <v>6198</v>
      </c>
      <c r="B3497" t="s">
        <v>6199</v>
      </c>
    </row>
    <row r="3498" spans="1:2" x14ac:dyDescent="0.25">
      <c r="A3498" s="90" t="s">
        <v>6200</v>
      </c>
      <c r="B3498" t="s">
        <v>23592</v>
      </c>
    </row>
    <row r="3499" spans="1:2" x14ac:dyDescent="0.25">
      <c r="A3499" s="90" t="s">
        <v>6204</v>
      </c>
      <c r="B3499" t="s">
        <v>2468</v>
      </c>
    </row>
    <row r="3500" spans="1:2" x14ac:dyDescent="0.25">
      <c r="A3500" s="90" t="s">
        <v>6205</v>
      </c>
      <c r="B3500" t="s">
        <v>6206</v>
      </c>
    </row>
    <row r="3501" spans="1:2" x14ac:dyDescent="0.25">
      <c r="A3501" s="90" t="s">
        <v>6207</v>
      </c>
      <c r="B3501" t="s">
        <v>23591</v>
      </c>
    </row>
    <row r="3502" spans="1:2" x14ac:dyDescent="0.25">
      <c r="A3502" s="90" t="s">
        <v>6182</v>
      </c>
      <c r="B3502" t="s">
        <v>6181</v>
      </c>
    </row>
    <row r="3503" spans="1:2" x14ac:dyDescent="0.25">
      <c r="A3503" s="90" t="s">
        <v>6175</v>
      </c>
      <c r="B3503" t="s">
        <v>6174</v>
      </c>
    </row>
    <row r="3504" spans="1:2" x14ac:dyDescent="0.25">
      <c r="A3504" s="90" t="s">
        <v>6208</v>
      </c>
      <c r="B3504" t="s">
        <v>6209</v>
      </c>
    </row>
    <row r="3505" spans="1:2" x14ac:dyDescent="0.25">
      <c r="A3505" s="90" t="s">
        <v>6210</v>
      </c>
      <c r="B3505" t="s">
        <v>6209</v>
      </c>
    </row>
    <row r="3506" spans="1:2" x14ac:dyDescent="0.25">
      <c r="A3506" s="90" t="s">
        <v>6211</v>
      </c>
      <c r="B3506" t="s">
        <v>6212</v>
      </c>
    </row>
    <row r="3507" spans="1:2" x14ac:dyDescent="0.25">
      <c r="A3507" s="90" t="s">
        <v>6213</v>
      </c>
      <c r="B3507" t="s">
        <v>6214</v>
      </c>
    </row>
    <row r="3508" spans="1:2" x14ac:dyDescent="0.25">
      <c r="A3508" s="90" t="s">
        <v>7797</v>
      </c>
      <c r="B3508" t="s">
        <v>7798</v>
      </c>
    </row>
    <row r="3509" spans="1:2" x14ac:dyDescent="0.25">
      <c r="A3509" s="90" t="s">
        <v>6215</v>
      </c>
      <c r="B3509" t="s">
        <v>6216</v>
      </c>
    </row>
    <row r="3510" spans="1:2" x14ac:dyDescent="0.25">
      <c r="A3510" s="90" t="s">
        <v>7799</v>
      </c>
      <c r="B3510" t="s">
        <v>7800</v>
      </c>
    </row>
    <row r="3511" spans="1:2" x14ac:dyDescent="0.25">
      <c r="A3511" s="90" t="s">
        <v>6221</v>
      </c>
      <c r="B3511" t="s">
        <v>6222</v>
      </c>
    </row>
    <row r="3512" spans="1:2" x14ac:dyDescent="0.25">
      <c r="A3512" s="90" t="s">
        <v>506</v>
      </c>
      <c r="B3512" t="s">
        <v>507</v>
      </c>
    </row>
    <row r="3513" spans="1:2" x14ac:dyDescent="0.25">
      <c r="A3513" s="90" t="s">
        <v>7801</v>
      </c>
      <c r="B3513" t="s">
        <v>7802</v>
      </c>
    </row>
    <row r="3514" spans="1:2" x14ac:dyDescent="0.25">
      <c r="A3514" s="90" t="s">
        <v>7803</v>
      </c>
      <c r="B3514" t="s">
        <v>7804</v>
      </c>
    </row>
    <row r="3515" spans="1:2" x14ac:dyDescent="0.25">
      <c r="A3515" s="90" t="s">
        <v>6245</v>
      </c>
      <c r="B3515" t="s">
        <v>6246</v>
      </c>
    </row>
    <row r="3516" spans="1:2" x14ac:dyDescent="0.25">
      <c r="A3516" s="90" t="s">
        <v>6247</v>
      </c>
      <c r="B3516" t="s">
        <v>6248</v>
      </c>
    </row>
    <row r="3517" spans="1:2" x14ac:dyDescent="0.25">
      <c r="A3517" s="90" t="s">
        <v>7805</v>
      </c>
      <c r="B3517" t="s">
        <v>7806</v>
      </c>
    </row>
    <row r="3518" spans="1:2" x14ac:dyDescent="0.25">
      <c r="A3518" s="90" t="s">
        <v>6249</v>
      </c>
      <c r="B3518" t="s">
        <v>6250</v>
      </c>
    </row>
    <row r="3519" spans="1:2" x14ac:dyDescent="0.25">
      <c r="A3519" s="90" t="s">
        <v>6251</v>
      </c>
      <c r="B3519" t="s">
        <v>6252</v>
      </c>
    </row>
    <row r="3520" spans="1:2" x14ac:dyDescent="0.25">
      <c r="A3520" t="s">
        <v>14863</v>
      </c>
      <c r="B3520" t="s">
        <v>14864</v>
      </c>
    </row>
    <row r="3521" spans="1:2" x14ac:dyDescent="0.25">
      <c r="A3521" s="90" t="s">
        <v>6253</v>
      </c>
      <c r="B3521" t="s">
        <v>6254</v>
      </c>
    </row>
    <row r="3522" spans="1:2" x14ac:dyDescent="0.25">
      <c r="A3522" s="90" t="s">
        <v>6255</v>
      </c>
      <c r="B3522" t="s">
        <v>6256</v>
      </c>
    </row>
    <row r="3523" spans="1:2" x14ac:dyDescent="0.25">
      <c r="A3523" s="90" t="s">
        <v>508</v>
      </c>
      <c r="B3523" t="s">
        <v>509</v>
      </c>
    </row>
    <row r="3524" spans="1:2" x14ac:dyDescent="0.25">
      <c r="A3524" s="90" t="s">
        <v>6257</v>
      </c>
      <c r="B3524" t="s">
        <v>6258</v>
      </c>
    </row>
    <row r="3525" spans="1:2" x14ac:dyDescent="0.25">
      <c r="A3525" s="90" t="s">
        <v>6259</v>
      </c>
      <c r="B3525" t="s">
        <v>6260</v>
      </c>
    </row>
    <row r="3526" spans="1:2" x14ac:dyDescent="0.25">
      <c r="A3526" s="90" t="s">
        <v>6261</v>
      </c>
      <c r="B3526" t="s">
        <v>6262</v>
      </c>
    </row>
    <row r="3527" spans="1:2" x14ac:dyDescent="0.25">
      <c r="A3527" s="90" t="s">
        <v>6263</v>
      </c>
      <c r="B3527" t="s">
        <v>6264</v>
      </c>
    </row>
    <row r="3528" spans="1:2" x14ac:dyDescent="0.25">
      <c r="A3528" s="90" t="s">
        <v>6265</v>
      </c>
      <c r="B3528" t="s">
        <v>6266</v>
      </c>
    </row>
    <row r="3529" spans="1:2" x14ac:dyDescent="0.25">
      <c r="A3529" s="90" t="s">
        <v>6267</v>
      </c>
      <c r="B3529" t="s">
        <v>6268</v>
      </c>
    </row>
    <row r="3530" spans="1:2" x14ac:dyDescent="0.25">
      <c r="A3530" s="90" t="s">
        <v>6269</v>
      </c>
      <c r="B3530" t="s">
        <v>23441</v>
      </c>
    </row>
    <row r="3531" spans="1:2" x14ac:dyDescent="0.25">
      <c r="A3531" s="90" t="s">
        <v>6270</v>
      </c>
      <c r="B3531" t="s">
        <v>6271</v>
      </c>
    </row>
    <row r="3532" spans="1:2" x14ac:dyDescent="0.25">
      <c r="A3532" s="90" t="s">
        <v>6272</v>
      </c>
      <c r="B3532" t="s">
        <v>23441</v>
      </c>
    </row>
    <row r="3533" spans="1:2" x14ac:dyDescent="0.25">
      <c r="A3533" s="90" t="s">
        <v>6273</v>
      </c>
      <c r="B3533" t="s">
        <v>1184</v>
      </c>
    </row>
    <row r="3534" spans="1:2" x14ac:dyDescent="0.25">
      <c r="A3534" s="90" t="s">
        <v>6769</v>
      </c>
      <c r="B3534" t="s">
        <v>6770</v>
      </c>
    </row>
    <row r="3535" spans="1:2" x14ac:dyDescent="0.25">
      <c r="A3535" s="90" t="s">
        <v>6771</v>
      </c>
      <c r="B3535" t="s">
        <v>6772</v>
      </c>
    </row>
    <row r="3536" spans="1:2" x14ac:dyDescent="0.25">
      <c r="A3536" s="90" t="s">
        <v>6274</v>
      </c>
      <c r="B3536" t="s">
        <v>6275</v>
      </c>
    </row>
    <row r="3537" spans="1:2" x14ac:dyDescent="0.25">
      <c r="A3537" s="90" t="s">
        <v>6773</v>
      </c>
      <c r="B3537" t="s">
        <v>6774</v>
      </c>
    </row>
    <row r="3538" spans="1:2" x14ac:dyDescent="0.25">
      <c r="A3538" s="90" t="s">
        <v>6775</v>
      </c>
      <c r="B3538" t="s">
        <v>6776</v>
      </c>
    </row>
    <row r="3539" spans="1:2" x14ac:dyDescent="0.25">
      <c r="A3539" s="90" t="s">
        <v>6777</v>
      </c>
      <c r="B3539" t="s">
        <v>6778</v>
      </c>
    </row>
    <row r="3540" spans="1:2" x14ac:dyDescent="0.25">
      <c r="A3540" s="90" t="s">
        <v>6186</v>
      </c>
      <c r="B3540" t="s">
        <v>6185</v>
      </c>
    </row>
    <row r="3541" spans="1:2" x14ac:dyDescent="0.25">
      <c r="A3541" s="90" t="s">
        <v>6779</v>
      </c>
      <c r="B3541" t="s">
        <v>6780</v>
      </c>
    </row>
    <row r="3542" spans="1:2" x14ac:dyDescent="0.25">
      <c r="A3542" s="90" t="s">
        <v>6781</v>
      </c>
      <c r="B3542" t="s">
        <v>6782</v>
      </c>
    </row>
    <row r="3543" spans="1:2" x14ac:dyDescent="0.25">
      <c r="A3543" s="90" t="s">
        <v>6276</v>
      </c>
      <c r="B3543" t="s">
        <v>6277</v>
      </c>
    </row>
    <row r="3544" spans="1:2" x14ac:dyDescent="0.25">
      <c r="A3544" s="90" t="s">
        <v>6280</v>
      </c>
      <c r="B3544" t="s">
        <v>6279</v>
      </c>
    </row>
    <row r="3545" spans="1:2" x14ac:dyDescent="0.25">
      <c r="A3545" s="90" t="s">
        <v>6281</v>
      </c>
      <c r="B3545" t="s">
        <v>6282</v>
      </c>
    </row>
    <row r="3546" spans="1:2" x14ac:dyDescent="0.25">
      <c r="A3546" s="90" t="s">
        <v>6283</v>
      </c>
      <c r="B3546" t="s">
        <v>6284</v>
      </c>
    </row>
    <row r="3547" spans="1:2" x14ac:dyDescent="0.25">
      <c r="A3547" s="90" t="s">
        <v>6783</v>
      </c>
      <c r="B3547" t="s">
        <v>6784</v>
      </c>
    </row>
    <row r="3548" spans="1:2" x14ac:dyDescent="0.25">
      <c r="A3548" s="90" t="s">
        <v>6183</v>
      </c>
      <c r="B3548" t="s">
        <v>6181</v>
      </c>
    </row>
    <row r="3549" spans="1:2" x14ac:dyDescent="0.25">
      <c r="A3549" s="90" t="s">
        <v>6785</v>
      </c>
      <c r="B3549" t="s">
        <v>6786</v>
      </c>
    </row>
    <row r="3550" spans="1:2" x14ac:dyDescent="0.25">
      <c r="A3550" s="90" t="s">
        <v>6285</v>
      </c>
      <c r="B3550" t="s">
        <v>23593</v>
      </c>
    </row>
    <row r="3551" spans="1:2" x14ac:dyDescent="0.25">
      <c r="A3551" s="90" t="s">
        <v>6787</v>
      </c>
      <c r="B3551" t="s">
        <v>6788</v>
      </c>
    </row>
    <row r="3552" spans="1:2" x14ac:dyDescent="0.25">
      <c r="A3552" s="90" t="s">
        <v>6191</v>
      </c>
      <c r="B3552" t="s">
        <v>6192</v>
      </c>
    </row>
    <row r="3553" spans="1:2" x14ac:dyDescent="0.25">
      <c r="A3553" s="90" t="s">
        <v>6789</v>
      </c>
      <c r="B3553" t="s">
        <v>6790</v>
      </c>
    </row>
    <row r="3554" spans="1:2" x14ac:dyDescent="0.25">
      <c r="A3554" s="90" t="s">
        <v>6791</v>
      </c>
      <c r="B3554" t="s">
        <v>6792</v>
      </c>
    </row>
    <row r="3555" spans="1:2" x14ac:dyDescent="0.25">
      <c r="A3555" s="90" t="s">
        <v>6793</v>
      </c>
      <c r="B3555" t="s">
        <v>6794</v>
      </c>
    </row>
    <row r="3556" spans="1:2" x14ac:dyDescent="0.25">
      <c r="A3556" s="90" t="s">
        <v>6795</v>
      </c>
      <c r="B3556" t="s">
        <v>6796</v>
      </c>
    </row>
    <row r="3557" spans="1:2" x14ac:dyDescent="0.25">
      <c r="A3557" s="90" t="s">
        <v>6286</v>
      </c>
      <c r="B3557" t="s">
        <v>6287</v>
      </c>
    </row>
    <row r="3558" spans="1:2" x14ac:dyDescent="0.25">
      <c r="A3558" s="90" t="s">
        <v>6797</v>
      </c>
      <c r="B3558" t="s">
        <v>6798</v>
      </c>
    </row>
    <row r="3559" spans="1:2" x14ac:dyDescent="0.25">
      <c r="A3559" s="90" t="s">
        <v>6799</v>
      </c>
      <c r="B3559" t="s">
        <v>6800</v>
      </c>
    </row>
    <row r="3560" spans="1:2" x14ac:dyDescent="0.25">
      <c r="A3560" s="90" t="s">
        <v>6801</v>
      </c>
      <c r="B3560" t="s">
        <v>6802</v>
      </c>
    </row>
    <row r="3561" spans="1:2" x14ac:dyDescent="0.25">
      <c r="A3561" s="90" t="s">
        <v>6803</v>
      </c>
      <c r="B3561" t="s">
        <v>6804</v>
      </c>
    </row>
    <row r="3562" spans="1:2" x14ac:dyDescent="0.25">
      <c r="A3562" s="90" t="s">
        <v>6805</v>
      </c>
      <c r="B3562" t="s">
        <v>6806</v>
      </c>
    </row>
    <row r="3563" spans="1:2" x14ac:dyDescent="0.25">
      <c r="A3563" s="90" t="s">
        <v>6807</v>
      </c>
      <c r="B3563" t="s">
        <v>6808</v>
      </c>
    </row>
    <row r="3564" spans="1:2" x14ac:dyDescent="0.25">
      <c r="A3564" s="90" t="s">
        <v>6809</v>
      </c>
      <c r="B3564" t="s">
        <v>6810</v>
      </c>
    </row>
    <row r="3565" spans="1:2" x14ac:dyDescent="0.25">
      <c r="A3565" s="90" t="s">
        <v>6811</v>
      </c>
      <c r="B3565" t="s">
        <v>6812</v>
      </c>
    </row>
    <row r="3566" spans="1:2" x14ac:dyDescent="0.25">
      <c r="A3566" s="90" t="s">
        <v>6288</v>
      </c>
      <c r="B3566" t="s">
        <v>1184</v>
      </c>
    </row>
    <row r="3567" spans="1:2" x14ac:dyDescent="0.25">
      <c r="A3567" s="90" t="s">
        <v>6813</v>
      </c>
      <c r="B3567" t="s">
        <v>6814</v>
      </c>
    </row>
    <row r="3568" spans="1:2" x14ac:dyDescent="0.25">
      <c r="A3568" s="90" t="s">
        <v>6289</v>
      </c>
      <c r="B3568" t="s">
        <v>6290</v>
      </c>
    </row>
    <row r="3569" spans="1:2" x14ac:dyDescent="0.25">
      <c r="A3569" s="90" t="s">
        <v>6815</v>
      </c>
      <c r="B3569" t="s">
        <v>6816</v>
      </c>
    </row>
    <row r="3570" spans="1:2" x14ac:dyDescent="0.25">
      <c r="A3570" s="90" t="s">
        <v>6817</v>
      </c>
      <c r="B3570" t="s">
        <v>6818</v>
      </c>
    </row>
    <row r="3571" spans="1:2" x14ac:dyDescent="0.25">
      <c r="A3571" s="90" t="s">
        <v>12958</v>
      </c>
      <c r="B3571" t="s">
        <v>12959</v>
      </c>
    </row>
    <row r="3572" spans="1:2" x14ac:dyDescent="0.25">
      <c r="A3572" s="90" t="s">
        <v>12960</v>
      </c>
      <c r="B3572" t="s">
        <v>12961</v>
      </c>
    </row>
    <row r="3573" spans="1:2" x14ac:dyDescent="0.25">
      <c r="A3573" s="90" t="s">
        <v>12962</v>
      </c>
      <c r="B3573" t="s">
        <v>12963</v>
      </c>
    </row>
    <row r="3574" spans="1:2" x14ac:dyDescent="0.25">
      <c r="A3574" s="90" t="s">
        <v>12964</v>
      </c>
      <c r="B3574" t="s">
        <v>12965</v>
      </c>
    </row>
    <row r="3575" spans="1:2" x14ac:dyDescent="0.25">
      <c r="A3575" s="90" t="s">
        <v>12966</v>
      </c>
      <c r="B3575" t="s">
        <v>12967</v>
      </c>
    </row>
    <row r="3576" spans="1:2" x14ac:dyDescent="0.25">
      <c r="A3576" s="90" t="s">
        <v>12968</v>
      </c>
      <c r="B3576" t="s">
        <v>12969</v>
      </c>
    </row>
    <row r="3577" spans="1:2" x14ac:dyDescent="0.25">
      <c r="A3577" s="90" t="s">
        <v>12970</v>
      </c>
      <c r="B3577" t="s">
        <v>12971</v>
      </c>
    </row>
    <row r="3578" spans="1:2" x14ac:dyDescent="0.25">
      <c r="A3578" s="90" t="s">
        <v>12972</v>
      </c>
      <c r="B3578" t="s">
        <v>12973</v>
      </c>
    </row>
    <row r="3579" spans="1:2" x14ac:dyDescent="0.25">
      <c r="A3579" s="90" t="s">
        <v>12974</v>
      </c>
      <c r="B3579" t="s">
        <v>12975</v>
      </c>
    </row>
    <row r="3580" spans="1:2" x14ac:dyDescent="0.25">
      <c r="A3580" s="90" t="s">
        <v>6819</v>
      </c>
      <c r="B3580" t="s">
        <v>6820</v>
      </c>
    </row>
    <row r="3581" spans="1:2" x14ac:dyDescent="0.25">
      <c r="A3581" s="90" t="s">
        <v>6821</v>
      </c>
      <c r="B3581" t="s">
        <v>6822</v>
      </c>
    </row>
    <row r="3582" spans="1:2" x14ac:dyDescent="0.25">
      <c r="A3582" s="90" t="s">
        <v>6823</v>
      </c>
      <c r="B3582" t="s">
        <v>6824</v>
      </c>
    </row>
    <row r="3583" spans="1:2" x14ac:dyDescent="0.25">
      <c r="A3583" s="90" t="s">
        <v>6825</v>
      </c>
      <c r="B3583" t="s">
        <v>6826</v>
      </c>
    </row>
    <row r="3584" spans="1:2" x14ac:dyDescent="0.25">
      <c r="A3584" s="90" t="s">
        <v>6827</v>
      </c>
      <c r="B3584" t="s">
        <v>6828</v>
      </c>
    </row>
    <row r="3585" spans="1:2" x14ac:dyDescent="0.25">
      <c r="A3585" s="90" t="s">
        <v>6829</v>
      </c>
      <c r="B3585" t="s">
        <v>6830</v>
      </c>
    </row>
    <row r="3586" spans="1:2" x14ac:dyDescent="0.25">
      <c r="A3586" s="90" t="s">
        <v>6291</v>
      </c>
      <c r="B3586" t="s">
        <v>1184</v>
      </c>
    </row>
    <row r="3587" spans="1:2" x14ac:dyDescent="0.25">
      <c r="A3587" s="90" t="s">
        <v>6202</v>
      </c>
      <c r="B3587" t="s">
        <v>6203</v>
      </c>
    </row>
    <row r="3588" spans="1:2" x14ac:dyDescent="0.25">
      <c r="A3588" s="90" t="s">
        <v>6176</v>
      </c>
      <c r="B3588" t="s">
        <v>6174</v>
      </c>
    </row>
    <row r="3589" spans="1:2" x14ac:dyDescent="0.25">
      <c r="A3589" s="90" t="s">
        <v>6831</v>
      </c>
      <c r="B3589" t="s">
        <v>6832</v>
      </c>
    </row>
    <row r="3590" spans="1:2" x14ac:dyDescent="0.25">
      <c r="A3590" t="s">
        <v>14651</v>
      </c>
      <c r="B3590" t="s">
        <v>4636</v>
      </c>
    </row>
    <row r="3591" spans="1:2" x14ac:dyDescent="0.25">
      <c r="A3591" s="90" t="s">
        <v>6292</v>
      </c>
      <c r="B3591" t="s">
        <v>23591</v>
      </c>
    </row>
    <row r="3592" spans="1:2" x14ac:dyDescent="0.25">
      <c r="A3592" s="90" t="s">
        <v>6293</v>
      </c>
      <c r="B3592" t="s">
        <v>6294</v>
      </c>
    </row>
    <row r="3593" spans="1:2" x14ac:dyDescent="0.25">
      <c r="A3593" s="90" t="s">
        <v>6833</v>
      </c>
      <c r="B3593" t="s">
        <v>6834</v>
      </c>
    </row>
    <row r="3594" spans="1:2" x14ac:dyDescent="0.25">
      <c r="A3594" s="90" t="s">
        <v>6835</v>
      </c>
      <c r="B3594" t="s">
        <v>6780</v>
      </c>
    </row>
    <row r="3595" spans="1:2" x14ac:dyDescent="0.25">
      <c r="A3595" s="90" t="s">
        <v>6836</v>
      </c>
      <c r="B3595" t="s">
        <v>6782</v>
      </c>
    </row>
    <row r="3596" spans="1:2" x14ac:dyDescent="0.25">
      <c r="A3596" s="90" t="s">
        <v>6297</v>
      </c>
      <c r="B3596" t="s">
        <v>6298</v>
      </c>
    </row>
    <row r="3597" spans="1:2" x14ac:dyDescent="0.25">
      <c r="A3597" s="90" t="s">
        <v>6837</v>
      </c>
      <c r="B3597" t="s">
        <v>6838</v>
      </c>
    </row>
    <row r="3598" spans="1:2" x14ac:dyDescent="0.25">
      <c r="A3598" s="90" t="s">
        <v>6299</v>
      </c>
      <c r="B3598" t="s">
        <v>6300</v>
      </c>
    </row>
    <row r="3599" spans="1:2" x14ac:dyDescent="0.25">
      <c r="A3599" s="90" t="s">
        <v>6301</v>
      </c>
      <c r="B3599" t="s">
        <v>6302</v>
      </c>
    </row>
    <row r="3600" spans="1:2" x14ac:dyDescent="0.25">
      <c r="A3600" s="90" t="s">
        <v>6839</v>
      </c>
      <c r="B3600" t="s">
        <v>6774</v>
      </c>
    </row>
    <row r="3601" spans="1:2" x14ac:dyDescent="0.25">
      <c r="A3601" s="90" t="s">
        <v>6179</v>
      </c>
      <c r="B3601" t="s">
        <v>6178</v>
      </c>
    </row>
    <row r="3602" spans="1:2" x14ac:dyDescent="0.25">
      <c r="A3602" s="90" t="s">
        <v>6303</v>
      </c>
      <c r="B3602" t="s">
        <v>1184</v>
      </c>
    </row>
    <row r="3603" spans="1:2" x14ac:dyDescent="0.25">
      <c r="A3603" s="90" t="s">
        <v>6840</v>
      </c>
      <c r="B3603" t="s">
        <v>6776</v>
      </c>
    </row>
    <row r="3604" spans="1:2" x14ac:dyDescent="0.25">
      <c r="A3604" s="90" t="s">
        <v>6841</v>
      </c>
      <c r="B3604" t="s">
        <v>6778</v>
      </c>
    </row>
    <row r="3605" spans="1:2" x14ac:dyDescent="0.25">
      <c r="A3605" s="90" t="s">
        <v>6842</v>
      </c>
      <c r="B3605" t="s">
        <v>6843</v>
      </c>
    </row>
    <row r="3606" spans="1:2" x14ac:dyDescent="0.25">
      <c r="A3606" s="90" t="s">
        <v>6304</v>
      </c>
      <c r="B3606" t="s">
        <v>6305</v>
      </c>
    </row>
    <row r="3607" spans="1:2" x14ac:dyDescent="0.25">
      <c r="A3607" s="90" t="s">
        <v>6844</v>
      </c>
      <c r="B3607" t="s">
        <v>6784</v>
      </c>
    </row>
    <row r="3608" spans="1:2" x14ac:dyDescent="0.25">
      <c r="A3608" s="90" t="s">
        <v>3918</v>
      </c>
      <c r="B3608" t="s">
        <v>3919</v>
      </c>
    </row>
    <row r="3609" spans="1:2" x14ac:dyDescent="0.25">
      <c r="A3609" s="90" t="s">
        <v>6845</v>
      </c>
      <c r="B3609" t="s">
        <v>6788</v>
      </c>
    </row>
    <row r="3610" spans="1:2" x14ac:dyDescent="0.25">
      <c r="A3610" s="90" t="s">
        <v>6846</v>
      </c>
      <c r="B3610" t="s">
        <v>6790</v>
      </c>
    </row>
    <row r="3611" spans="1:2" x14ac:dyDescent="0.25">
      <c r="A3611" s="90" t="s">
        <v>6847</v>
      </c>
      <c r="B3611" t="s">
        <v>6848</v>
      </c>
    </row>
    <row r="3612" spans="1:2" x14ac:dyDescent="0.25">
      <c r="A3612" t="s">
        <v>1025</v>
      </c>
      <c r="B3612" t="s">
        <v>1394</v>
      </c>
    </row>
    <row r="3613" spans="1:2" x14ac:dyDescent="0.25">
      <c r="A3613" s="90" t="s">
        <v>6849</v>
      </c>
      <c r="B3613" t="s">
        <v>6792</v>
      </c>
    </row>
    <row r="3614" spans="1:2" x14ac:dyDescent="0.25">
      <c r="A3614" s="90" t="s">
        <v>3920</v>
      </c>
      <c r="B3614" t="s">
        <v>3902</v>
      </c>
    </row>
    <row r="3615" spans="1:2" x14ac:dyDescent="0.25">
      <c r="A3615" t="s">
        <v>14643</v>
      </c>
      <c r="B3615" t="s">
        <v>14644</v>
      </c>
    </row>
    <row r="3616" spans="1:2" x14ac:dyDescent="0.25">
      <c r="A3616" s="90" t="s">
        <v>6850</v>
      </c>
      <c r="B3616" t="s">
        <v>6798</v>
      </c>
    </row>
    <row r="3617" spans="1:2" x14ac:dyDescent="0.25">
      <c r="A3617" s="90" t="s">
        <v>6851</v>
      </c>
      <c r="B3617" t="s">
        <v>6800</v>
      </c>
    </row>
    <row r="3618" spans="1:2" x14ac:dyDescent="0.25">
      <c r="A3618" s="90" t="s">
        <v>6852</v>
      </c>
      <c r="B3618" t="s">
        <v>6802</v>
      </c>
    </row>
    <row r="3619" spans="1:2" x14ac:dyDescent="0.25">
      <c r="A3619" s="90" t="s">
        <v>6853</v>
      </c>
      <c r="B3619" t="s">
        <v>6804</v>
      </c>
    </row>
    <row r="3620" spans="1:2" x14ac:dyDescent="0.25">
      <c r="A3620" s="90" t="s">
        <v>6854</v>
      </c>
      <c r="B3620" t="s">
        <v>6806</v>
      </c>
    </row>
    <row r="3621" spans="1:2" x14ac:dyDescent="0.25">
      <c r="A3621" s="90" t="s">
        <v>6855</v>
      </c>
      <c r="B3621" t="s">
        <v>6808</v>
      </c>
    </row>
    <row r="3622" spans="1:2" x14ac:dyDescent="0.25">
      <c r="A3622" s="90" t="s">
        <v>6856</v>
      </c>
      <c r="B3622" t="s">
        <v>6810</v>
      </c>
    </row>
    <row r="3623" spans="1:2" x14ac:dyDescent="0.25">
      <c r="A3623" s="90" t="s">
        <v>6857</v>
      </c>
      <c r="B3623" t="s">
        <v>6812</v>
      </c>
    </row>
    <row r="3624" spans="1:2" x14ac:dyDescent="0.25">
      <c r="A3624" t="s">
        <v>1040</v>
      </c>
      <c r="B3624" t="s">
        <v>1041</v>
      </c>
    </row>
    <row r="3625" spans="1:2" x14ac:dyDescent="0.25">
      <c r="A3625" s="90" t="s">
        <v>6858</v>
      </c>
      <c r="B3625" t="s">
        <v>6859</v>
      </c>
    </row>
    <row r="3626" spans="1:2" x14ac:dyDescent="0.25">
      <c r="A3626" s="90" t="s">
        <v>6860</v>
      </c>
      <c r="B3626" t="s">
        <v>6814</v>
      </c>
    </row>
    <row r="3627" spans="1:2" x14ac:dyDescent="0.25">
      <c r="A3627" s="90" t="s">
        <v>6861</v>
      </c>
      <c r="B3627" t="s">
        <v>6816</v>
      </c>
    </row>
    <row r="3628" spans="1:2" x14ac:dyDescent="0.25">
      <c r="A3628" s="90" t="s">
        <v>6862</v>
      </c>
      <c r="B3628" t="s">
        <v>6818</v>
      </c>
    </row>
    <row r="3629" spans="1:2" x14ac:dyDescent="0.25">
      <c r="A3629" s="90" t="s">
        <v>6863</v>
      </c>
      <c r="B3629" t="s">
        <v>6864</v>
      </c>
    </row>
    <row r="3630" spans="1:2" x14ac:dyDescent="0.25">
      <c r="A3630" s="90" t="s">
        <v>6865</v>
      </c>
      <c r="B3630" t="s">
        <v>6822</v>
      </c>
    </row>
    <row r="3631" spans="1:2" x14ac:dyDescent="0.25">
      <c r="A3631" s="90" t="s">
        <v>6866</v>
      </c>
      <c r="B3631" t="s">
        <v>6824</v>
      </c>
    </row>
    <row r="3632" spans="1:2" x14ac:dyDescent="0.25">
      <c r="A3632" s="90" t="s">
        <v>6867</v>
      </c>
      <c r="B3632" t="s">
        <v>6868</v>
      </c>
    </row>
    <row r="3633" spans="1:2" x14ac:dyDescent="0.25">
      <c r="A3633" s="90" t="s">
        <v>6869</v>
      </c>
      <c r="B3633" t="s">
        <v>6826</v>
      </c>
    </row>
    <row r="3634" spans="1:2" x14ac:dyDescent="0.25">
      <c r="A3634" s="90" t="s">
        <v>6870</v>
      </c>
      <c r="B3634" t="s">
        <v>6828</v>
      </c>
    </row>
    <row r="3635" spans="1:2" x14ac:dyDescent="0.25">
      <c r="A3635" s="90" t="s">
        <v>6871</v>
      </c>
      <c r="B3635" t="s">
        <v>6830</v>
      </c>
    </row>
    <row r="3636" spans="1:2" x14ac:dyDescent="0.25">
      <c r="A3636" s="90" t="s">
        <v>6306</v>
      </c>
      <c r="B3636" t="s">
        <v>6307</v>
      </c>
    </row>
    <row r="3637" spans="1:2" x14ac:dyDescent="0.25">
      <c r="A3637" s="90" t="s">
        <v>6872</v>
      </c>
      <c r="B3637" t="s">
        <v>6832</v>
      </c>
    </row>
    <row r="3638" spans="1:2" x14ac:dyDescent="0.25">
      <c r="A3638" s="90" t="s">
        <v>6310</v>
      </c>
      <c r="B3638" t="s">
        <v>6309</v>
      </c>
    </row>
    <row r="3639" spans="1:2" x14ac:dyDescent="0.25">
      <c r="A3639" s="90" t="s">
        <v>6295</v>
      </c>
      <c r="B3639" t="s">
        <v>6296</v>
      </c>
    </row>
    <row r="3640" spans="1:2" x14ac:dyDescent="0.25">
      <c r="A3640" t="s">
        <v>14645</v>
      </c>
      <c r="B3640" t="s">
        <v>14644</v>
      </c>
    </row>
    <row r="3641" spans="1:2" x14ac:dyDescent="0.25">
      <c r="A3641" s="90" t="s">
        <v>6873</v>
      </c>
      <c r="B3641" t="s">
        <v>6794</v>
      </c>
    </row>
    <row r="3642" spans="1:2" x14ac:dyDescent="0.25">
      <c r="A3642" s="90" t="s">
        <v>6874</v>
      </c>
      <c r="B3642" t="s">
        <v>6796</v>
      </c>
    </row>
    <row r="3643" spans="1:2" x14ac:dyDescent="0.25">
      <c r="A3643" s="90" t="s">
        <v>12059</v>
      </c>
      <c r="B3643" t="s">
        <v>12060</v>
      </c>
    </row>
    <row r="3644" spans="1:2" x14ac:dyDescent="0.25">
      <c r="A3644" t="s">
        <v>14865</v>
      </c>
      <c r="B3644" t="s">
        <v>14866</v>
      </c>
    </row>
    <row r="3645" spans="1:2" x14ac:dyDescent="0.25">
      <c r="A3645" s="90" t="s">
        <v>6365</v>
      </c>
      <c r="B3645" t="s">
        <v>6366</v>
      </c>
    </row>
    <row r="3646" spans="1:2" x14ac:dyDescent="0.25">
      <c r="A3646" s="90" t="s">
        <v>6367</v>
      </c>
      <c r="B3646" t="s">
        <v>6366</v>
      </c>
    </row>
    <row r="3647" spans="1:2" x14ac:dyDescent="0.25">
      <c r="A3647" s="90" t="s">
        <v>6371</v>
      </c>
      <c r="B3647" t="s">
        <v>6372</v>
      </c>
    </row>
    <row r="3648" spans="1:2" x14ac:dyDescent="0.25">
      <c r="A3648" s="90" t="s">
        <v>6377</v>
      </c>
      <c r="B3648" t="s">
        <v>6378</v>
      </c>
    </row>
    <row r="3649" spans="1:2" x14ac:dyDescent="0.25">
      <c r="A3649" s="90" t="s">
        <v>6379</v>
      </c>
      <c r="B3649" t="s">
        <v>6380</v>
      </c>
    </row>
    <row r="3650" spans="1:2" x14ac:dyDescent="0.25">
      <c r="A3650" s="90" t="s">
        <v>6381</v>
      </c>
      <c r="B3650" t="s">
        <v>6382</v>
      </c>
    </row>
    <row r="3651" spans="1:2" x14ac:dyDescent="0.25">
      <c r="A3651" s="90" t="s">
        <v>6383</v>
      </c>
      <c r="B3651" t="s">
        <v>6384</v>
      </c>
    </row>
    <row r="3652" spans="1:2" x14ac:dyDescent="0.25">
      <c r="A3652" s="90" t="s">
        <v>6385</v>
      </c>
      <c r="B3652" t="s">
        <v>6386</v>
      </c>
    </row>
    <row r="3653" spans="1:2" x14ac:dyDescent="0.25">
      <c r="A3653" s="90" t="s">
        <v>6387</v>
      </c>
      <c r="B3653" t="s">
        <v>6388</v>
      </c>
    </row>
    <row r="3654" spans="1:2" x14ac:dyDescent="0.25">
      <c r="A3654" s="90" t="s">
        <v>6391</v>
      </c>
      <c r="B3654" t="s">
        <v>6392</v>
      </c>
    </row>
    <row r="3655" spans="1:2" x14ac:dyDescent="0.25">
      <c r="A3655" s="90" t="s">
        <v>6393</v>
      </c>
      <c r="B3655" t="s">
        <v>6394</v>
      </c>
    </row>
    <row r="3656" spans="1:2" x14ac:dyDescent="0.25">
      <c r="A3656" s="90" t="s">
        <v>6395</v>
      </c>
      <c r="B3656" t="s">
        <v>6396</v>
      </c>
    </row>
    <row r="3657" spans="1:2" x14ac:dyDescent="0.25">
      <c r="A3657" s="90" t="s">
        <v>6397</v>
      </c>
      <c r="B3657" t="s">
        <v>6398</v>
      </c>
    </row>
    <row r="3658" spans="1:2" x14ac:dyDescent="0.25">
      <c r="A3658" s="90" t="s">
        <v>6399</v>
      </c>
      <c r="B3658" t="s">
        <v>6400</v>
      </c>
    </row>
    <row r="3659" spans="1:2" x14ac:dyDescent="0.25">
      <c r="A3659" s="90" t="s">
        <v>6389</v>
      </c>
      <c r="B3659" t="s">
        <v>6390</v>
      </c>
    </row>
    <row r="3660" spans="1:2" x14ac:dyDescent="0.25">
      <c r="A3660" s="90" t="s">
        <v>6401</v>
      </c>
      <c r="B3660" t="s">
        <v>6402</v>
      </c>
    </row>
    <row r="3661" spans="1:2" x14ac:dyDescent="0.25">
      <c r="A3661" s="90" t="s">
        <v>6403</v>
      </c>
      <c r="B3661" t="s">
        <v>6404</v>
      </c>
    </row>
    <row r="3662" spans="1:2" x14ac:dyDescent="0.25">
      <c r="A3662" s="90" t="s">
        <v>6405</v>
      </c>
      <c r="B3662" t="s">
        <v>6406</v>
      </c>
    </row>
    <row r="3663" spans="1:2" x14ac:dyDescent="0.25">
      <c r="A3663" s="90" t="s">
        <v>6407</v>
      </c>
      <c r="B3663" t="s">
        <v>6408</v>
      </c>
    </row>
    <row r="3664" spans="1:2" x14ac:dyDescent="0.25">
      <c r="A3664" s="90" t="s">
        <v>6409</v>
      </c>
      <c r="B3664" t="s">
        <v>6410</v>
      </c>
    </row>
    <row r="3665" spans="1:2" x14ac:dyDescent="0.25">
      <c r="A3665" s="90" t="s">
        <v>6411</v>
      </c>
      <c r="B3665" t="s">
        <v>6412</v>
      </c>
    </row>
    <row r="3666" spans="1:2" x14ac:dyDescent="0.25">
      <c r="A3666" s="90" t="s">
        <v>6368</v>
      </c>
      <c r="B3666" t="s">
        <v>6369</v>
      </c>
    </row>
    <row r="3667" spans="1:2" x14ac:dyDescent="0.25">
      <c r="A3667" s="90" t="s">
        <v>6875</v>
      </c>
      <c r="B3667" t="s">
        <v>6876</v>
      </c>
    </row>
    <row r="3668" spans="1:2" x14ac:dyDescent="0.25">
      <c r="A3668" s="90" t="s">
        <v>6877</v>
      </c>
      <c r="B3668" t="s">
        <v>6878</v>
      </c>
    </row>
    <row r="3669" spans="1:2" x14ac:dyDescent="0.25">
      <c r="A3669" s="90" t="s">
        <v>6373</v>
      </c>
      <c r="B3669" t="s">
        <v>6372</v>
      </c>
    </row>
    <row r="3670" spans="1:2" x14ac:dyDescent="0.25">
      <c r="A3670" s="90" t="s">
        <v>6879</v>
      </c>
      <c r="B3670" t="s">
        <v>6880</v>
      </c>
    </row>
    <row r="3671" spans="1:2" x14ac:dyDescent="0.25">
      <c r="A3671" s="90" t="s">
        <v>6881</v>
      </c>
      <c r="B3671" t="s">
        <v>6882</v>
      </c>
    </row>
    <row r="3672" spans="1:2" x14ac:dyDescent="0.25">
      <c r="A3672" s="90" t="s">
        <v>6883</v>
      </c>
      <c r="B3672" t="s">
        <v>6884</v>
      </c>
    </row>
    <row r="3673" spans="1:2" x14ac:dyDescent="0.25">
      <c r="A3673" s="90" t="s">
        <v>6885</v>
      </c>
      <c r="B3673" t="s">
        <v>6886</v>
      </c>
    </row>
    <row r="3674" spans="1:2" x14ac:dyDescent="0.25">
      <c r="A3674" s="90" t="s">
        <v>6887</v>
      </c>
      <c r="B3674" t="s">
        <v>6888</v>
      </c>
    </row>
    <row r="3675" spans="1:2" x14ac:dyDescent="0.25">
      <c r="A3675" s="90" t="s">
        <v>6889</v>
      </c>
      <c r="B3675" t="s">
        <v>6890</v>
      </c>
    </row>
    <row r="3676" spans="1:2" x14ac:dyDescent="0.25">
      <c r="A3676" s="90" t="s">
        <v>6891</v>
      </c>
      <c r="B3676" t="s">
        <v>6892</v>
      </c>
    </row>
    <row r="3677" spans="1:2" x14ac:dyDescent="0.25">
      <c r="A3677" s="90" t="s">
        <v>6893</v>
      </c>
      <c r="B3677" t="s">
        <v>6894</v>
      </c>
    </row>
    <row r="3678" spans="1:2" x14ac:dyDescent="0.25">
      <c r="A3678" s="90" t="s">
        <v>6895</v>
      </c>
      <c r="B3678" t="s">
        <v>6896</v>
      </c>
    </row>
    <row r="3679" spans="1:2" x14ac:dyDescent="0.25">
      <c r="A3679" s="90" t="s">
        <v>6897</v>
      </c>
      <c r="B3679" t="s">
        <v>6898</v>
      </c>
    </row>
    <row r="3680" spans="1:2" x14ac:dyDescent="0.25">
      <c r="A3680" s="90" t="s">
        <v>6899</v>
      </c>
      <c r="B3680" t="s">
        <v>6900</v>
      </c>
    </row>
    <row r="3681" spans="1:2" x14ac:dyDescent="0.25">
      <c r="A3681" s="90" t="s">
        <v>6901</v>
      </c>
      <c r="B3681" t="s">
        <v>6902</v>
      </c>
    </row>
    <row r="3682" spans="1:2" x14ac:dyDescent="0.25">
      <c r="A3682" s="90" t="s">
        <v>6903</v>
      </c>
      <c r="B3682" t="s">
        <v>6904</v>
      </c>
    </row>
    <row r="3683" spans="1:2" x14ac:dyDescent="0.25">
      <c r="A3683" s="90" t="s">
        <v>6905</v>
      </c>
      <c r="B3683" t="s">
        <v>6906</v>
      </c>
    </row>
    <row r="3684" spans="1:2" x14ac:dyDescent="0.25">
      <c r="A3684" s="90" t="s">
        <v>6907</v>
      </c>
      <c r="B3684" t="s">
        <v>6908</v>
      </c>
    </row>
    <row r="3685" spans="1:2" x14ac:dyDescent="0.25">
      <c r="A3685" s="90" t="s">
        <v>6375</v>
      </c>
      <c r="B3685" t="s">
        <v>6376</v>
      </c>
    </row>
    <row r="3686" spans="1:2" x14ac:dyDescent="0.25">
      <c r="A3686" s="90" t="s">
        <v>6370</v>
      </c>
      <c r="B3686" t="s">
        <v>6366</v>
      </c>
    </row>
    <row r="3687" spans="1:2" x14ac:dyDescent="0.25">
      <c r="A3687" s="90" t="s">
        <v>6909</v>
      </c>
      <c r="B3687" t="s">
        <v>6910</v>
      </c>
    </row>
    <row r="3688" spans="1:2" x14ac:dyDescent="0.25">
      <c r="A3688" s="90" t="s">
        <v>6911</v>
      </c>
      <c r="B3688" t="s">
        <v>6912</v>
      </c>
    </row>
    <row r="3689" spans="1:2" x14ac:dyDescent="0.25">
      <c r="A3689" s="90" t="s">
        <v>6913</v>
      </c>
      <c r="B3689" t="s">
        <v>6914</v>
      </c>
    </row>
    <row r="3690" spans="1:2" x14ac:dyDescent="0.25">
      <c r="A3690" s="90" t="s">
        <v>7614</v>
      </c>
      <c r="B3690" t="s">
        <v>23594</v>
      </c>
    </row>
    <row r="3691" spans="1:2" x14ac:dyDescent="0.25">
      <c r="A3691" s="90" t="s">
        <v>6915</v>
      </c>
      <c r="B3691" t="s">
        <v>6916</v>
      </c>
    </row>
    <row r="3692" spans="1:2" x14ac:dyDescent="0.25">
      <c r="A3692" s="90" t="s">
        <v>6917</v>
      </c>
      <c r="B3692" t="s">
        <v>6918</v>
      </c>
    </row>
    <row r="3693" spans="1:2" x14ac:dyDescent="0.25">
      <c r="A3693" s="90" t="s">
        <v>6919</v>
      </c>
      <c r="B3693" t="s">
        <v>6920</v>
      </c>
    </row>
    <row r="3694" spans="1:2" x14ac:dyDescent="0.25">
      <c r="A3694" s="90" t="s">
        <v>6921</v>
      </c>
      <c r="B3694" t="s">
        <v>6922</v>
      </c>
    </row>
    <row r="3695" spans="1:2" x14ac:dyDescent="0.25">
      <c r="A3695" s="90" t="s">
        <v>6923</v>
      </c>
      <c r="B3695" t="s">
        <v>6924</v>
      </c>
    </row>
    <row r="3696" spans="1:2" x14ac:dyDescent="0.25">
      <c r="A3696" s="90" t="s">
        <v>6925</v>
      </c>
      <c r="B3696" t="s">
        <v>6926</v>
      </c>
    </row>
    <row r="3697" spans="1:2" x14ac:dyDescent="0.25">
      <c r="A3697" s="90" t="s">
        <v>7615</v>
      </c>
      <c r="B3697" t="s">
        <v>7616</v>
      </c>
    </row>
    <row r="3698" spans="1:2" x14ac:dyDescent="0.25">
      <c r="A3698" s="90" t="s">
        <v>7617</v>
      </c>
      <c r="B3698" t="s">
        <v>7618</v>
      </c>
    </row>
    <row r="3699" spans="1:2" x14ac:dyDescent="0.25">
      <c r="A3699" s="90" t="s">
        <v>6927</v>
      </c>
      <c r="B3699" t="s">
        <v>6928</v>
      </c>
    </row>
    <row r="3700" spans="1:2" x14ac:dyDescent="0.25">
      <c r="A3700" s="90" t="s">
        <v>6374</v>
      </c>
      <c r="B3700" t="s">
        <v>6372</v>
      </c>
    </row>
    <row r="3701" spans="1:2" x14ac:dyDescent="0.25">
      <c r="A3701" s="90" t="s">
        <v>6929</v>
      </c>
      <c r="B3701" t="s">
        <v>6930</v>
      </c>
    </row>
    <row r="3702" spans="1:2" x14ac:dyDescent="0.25">
      <c r="A3702" s="90" t="s">
        <v>6931</v>
      </c>
      <c r="B3702" t="s">
        <v>6932</v>
      </c>
    </row>
    <row r="3703" spans="1:2" x14ac:dyDescent="0.25">
      <c r="A3703" s="90" t="s">
        <v>7619</v>
      </c>
      <c r="B3703" t="s">
        <v>7620</v>
      </c>
    </row>
    <row r="3704" spans="1:2" x14ac:dyDescent="0.25">
      <c r="A3704" s="90" t="s">
        <v>6933</v>
      </c>
      <c r="B3704" t="s">
        <v>6934</v>
      </c>
    </row>
    <row r="3705" spans="1:2" x14ac:dyDescent="0.25">
      <c r="A3705" s="90" t="s">
        <v>6935</v>
      </c>
      <c r="B3705" t="s">
        <v>6936</v>
      </c>
    </row>
    <row r="3706" spans="1:2" x14ac:dyDescent="0.25">
      <c r="A3706" s="90" t="s">
        <v>4453</v>
      </c>
      <c r="B3706" t="s">
        <v>4454</v>
      </c>
    </row>
    <row r="3707" spans="1:2" x14ac:dyDescent="0.25">
      <c r="A3707" s="90" t="s">
        <v>6937</v>
      </c>
      <c r="B3707" t="s">
        <v>6938</v>
      </c>
    </row>
    <row r="3708" spans="1:2" x14ac:dyDescent="0.25">
      <c r="A3708" s="90" t="s">
        <v>6939</v>
      </c>
      <c r="B3708" t="s">
        <v>6940</v>
      </c>
    </row>
    <row r="3709" spans="1:2" x14ac:dyDescent="0.25">
      <c r="A3709" s="90" t="s">
        <v>6941</v>
      </c>
      <c r="B3709" t="s">
        <v>6942</v>
      </c>
    </row>
    <row r="3710" spans="1:2" x14ac:dyDescent="0.25">
      <c r="A3710" s="90" t="s">
        <v>6943</v>
      </c>
      <c r="B3710" t="s">
        <v>6944</v>
      </c>
    </row>
    <row r="3711" spans="1:2" x14ac:dyDescent="0.25">
      <c r="A3711" s="90" t="s">
        <v>6945</v>
      </c>
      <c r="B3711" t="s">
        <v>6946</v>
      </c>
    </row>
    <row r="3712" spans="1:2" x14ac:dyDescent="0.25">
      <c r="A3712" s="90" t="s">
        <v>6947</v>
      </c>
      <c r="B3712" t="s">
        <v>6948</v>
      </c>
    </row>
    <row r="3713" spans="1:2" x14ac:dyDescent="0.25">
      <c r="A3713" s="90" t="s">
        <v>6949</v>
      </c>
      <c r="B3713" t="s">
        <v>6950</v>
      </c>
    </row>
    <row r="3714" spans="1:2" x14ac:dyDescent="0.25">
      <c r="A3714" s="90" t="s">
        <v>6951</v>
      </c>
      <c r="B3714" t="s">
        <v>6932</v>
      </c>
    </row>
    <row r="3715" spans="1:2" x14ac:dyDescent="0.25">
      <c r="A3715" s="90" t="s">
        <v>6952</v>
      </c>
      <c r="B3715" t="s">
        <v>6953</v>
      </c>
    </row>
    <row r="3716" spans="1:2" x14ac:dyDescent="0.25">
      <c r="A3716" s="90" t="s">
        <v>6954</v>
      </c>
      <c r="B3716" t="s">
        <v>6955</v>
      </c>
    </row>
    <row r="3717" spans="1:2" x14ac:dyDescent="0.25">
      <c r="A3717" s="90" t="s">
        <v>6956</v>
      </c>
      <c r="B3717" t="s">
        <v>6957</v>
      </c>
    </row>
    <row r="3718" spans="1:2" x14ac:dyDescent="0.25">
      <c r="A3718" s="90" t="s">
        <v>6958</v>
      </c>
      <c r="B3718" t="s">
        <v>6959</v>
      </c>
    </row>
    <row r="3719" spans="1:2" x14ac:dyDescent="0.25">
      <c r="A3719" s="90" t="s">
        <v>6960</v>
      </c>
      <c r="B3719" t="s">
        <v>6961</v>
      </c>
    </row>
    <row r="3720" spans="1:2" x14ac:dyDescent="0.25">
      <c r="A3720" s="90" t="s">
        <v>6962</v>
      </c>
      <c r="B3720" t="s">
        <v>6963</v>
      </c>
    </row>
    <row r="3721" spans="1:2" x14ac:dyDescent="0.25">
      <c r="A3721" s="90" t="s">
        <v>6964</v>
      </c>
      <c r="B3721" t="s">
        <v>6932</v>
      </c>
    </row>
    <row r="3722" spans="1:2" x14ac:dyDescent="0.25">
      <c r="A3722" s="90" t="s">
        <v>6965</v>
      </c>
      <c r="B3722" t="s">
        <v>6966</v>
      </c>
    </row>
    <row r="3723" spans="1:2" x14ac:dyDescent="0.25">
      <c r="A3723" s="90" t="s">
        <v>6967</v>
      </c>
      <c r="B3723" t="s">
        <v>6968</v>
      </c>
    </row>
    <row r="3724" spans="1:2" x14ac:dyDescent="0.25">
      <c r="A3724" s="90" t="s">
        <v>6969</v>
      </c>
      <c r="B3724" t="s">
        <v>6970</v>
      </c>
    </row>
    <row r="3725" spans="1:2" x14ac:dyDescent="0.25">
      <c r="A3725" s="90" t="s">
        <v>6971</v>
      </c>
      <c r="B3725" t="s">
        <v>6972</v>
      </c>
    </row>
    <row r="3726" spans="1:2" x14ac:dyDescent="0.25">
      <c r="A3726" s="90" t="s">
        <v>6973</v>
      </c>
      <c r="B3726" t="s">
        <v>6974</v>
      </c>
    </row>
    <row r="3727" spans="1:2" x14ac:dyDescent="0.25">
      <c r="A3727" s="90" t="s">
        <v>6975</v>
      </c>
      <c r="B3727" t="s">
        <v>6976</v>
      </c>
    </row>
    <row r="3728" spans="1:2" x14ac:dyDescent="0.25">
      <c r="A3728" s="90" t="s">
        <v>6977</v>
      </c>
      <c r="B3728" t="s">
        <v>6978</v>
      </c>
    </row>
    <row r="3729" spans="1:2" x14ac:dyDescent="0.25">
      <c r="A3729" s="90" t="s">
        <v>6979</v>
      </c>
      <c r="B3729" t="s">
        <v>6980</v>
      </c>
    </row>
    <row r="3730" spans="1:2" x14ac:dyDescent="0.25">
      <c r="A3730" s="90" t="s">
        <v>7621</v>
      </c>
      <c r="B3730" t="s">
        <v>7622</v>
      </c>
    </row>
    <row r="3731" spans="1:2" x14ac:dyDescent="0.25">
      <c r="A3731" s="90" t="s">
        <v>6981</v>
      </c>
      <c r="B3731" t="s">
        <v>6982</v>
      </c>
    </row>
    <row r="3732" spans="1:2" x14ac:dyDescent="0.25">
      <c r="A3732" s="90" t="s">
        <v>6983</v>
      </c>
      <c r="B3732" t="s">
        <v>6882</v>
      </c>
    </row>
    <row r="3733" spans="1:2" x14ac:dyDescent="0.25">
      <c r="A3733" s="90" t="s">
        <v>6984</v>
      </c>
      <c r="B3733" t="s">
        <v>6884</v>
      </c>
    </row>
    <row r="3734" spans="1:2" x14ac:dyDescent="0.25">
      <c r="A3734" s="90" t="s">
        <v>6985</v>
      </c>
      <c r="B3734" t="s">
        <v>6886</v>
      </c>
    </row>
    <row r="3735" spans="1:2" x14ac:dyDescent="0.25">
      <c r="A3735" s="90" t="s">
        <v>6986</v>
      </c>
      <c r="B3735" t="s">
        <v>6888</v>
      </c>
    </row>
    <row r="3736" spans="1:2" x14ac:dyDescent="0.25">
      <c r="A3736" s="90" t="s">
        <v>6987</v>
      </c>
      <c r="B3736" t="s">
        <v>6890</v>
      </c>
    </row>
    <row r="3737" spans="1:2" x14ac:dyDescent="0.25">
      <c r="A3737" s="90" t="s">
        <v>6988</v>
      </c>
      <c r="B3737" t="s">
        <v>6892</v>
      </c>
    </row>
    <row r="3738" spans="1:2" x14ac:dyDescent="0.25">
      <c r="A3738" s="90" t="s">
        <v>6989</v>
      </c>
      <c r="B3738" t="s">
        <v>6894</v>
      </c>
    </row>
    <row r="3739" spans="1:2" x14ac:dyDescent="0.25">
      <c r="A3739" s="90" t="s">
        <v>6990</v>
      </c>
      <c r="B3739" t="s">
        <v>6896</v>
      </c>
    </row>
    <row r="3740" spans="1:2" x14ac:dyDescent="0.25">
      <c r="A3740" s="90" t="s">
        <v>6991</v>
      </c>
      <c r="B3740" t="s">
        <v>6898</v>
      </c>
    </row>
    <row r="3741" spans="1:2" x14ac:dyDescent="0.25">
      <c r="A3741" s="90" t="s">
        <v>6992</v>
      </c>
      <c r="B3741" t="s">
        <v>6900</v>
      </c>
    </row>
    <row r="3742" spans="1:2" x14ac:dyDescent="0.25">
      <c r="A3742" s="90" t="s">
        <v>6993</v>
      </c>
      <c r="B3742" t="s">
        <v>6902</v>
      </c>
    </row>
    <row r="3743" spans="1:2" x14ac:dyDescent="0.25">
      <c r="A3743" s="90" t="s">
        <v>13465</v>
      </c>
      <c r="B3743" t="s">
        <v>13466</v>
      </c>
    </row>
    <row r="3744" spans="1:2" x14ac:dyDescent="0.25">
      <c r="A3744" s="90" t="s">
        <v>6994</v>
      </c>
      <c r="B3744" t="s">
        <v>6904</v>
      </c>
    </row>
    <row r="3745" spans="1:2" x14ac:dyDescent="0.25">
      <c r="A3745" s="90" t="s">
        <v>6995</v>
      </c>
      <c r="B3745" t="s">
        <v>6906</v>
      </c>
    </row>
    <row r="3746" spans="1:2" x14ac:dyDescent="0.25">
      <c r="A3746" s="90" t="s">
        <v>7623</v>
      </c>
      <c r="B3746" t="s">
        <v>7624</v>
      </c>
    </row>
    <row r="3747" spans="1:2" x14ac:dyDescent="0.25">
      <c r="A3747" s="90" t="s">
        <v>6996</v>
      </c>
      <c r="B3747" t="s">
        <v>6908</v>
      </c>
    </row>
    <row r="3748" spans="1:2" x14ac:dyDescent="0.25">
      <c r="A3748" s="90" t="s">
        <v>7627</v>
      </c>
      <c r="B3748" t="s">
        <v>7628</v>
      </c>
    </row>
    <row r="3749" spans="1:2" x14ac:dyDescent="0.25">
      <c r="A3749" s="90" t="s">
        <v>7629</v>
      </c>
      <c r="B3749" t="s">
        <v>7630</v>
      </c>
    </row>
    <row r="3750" spans="1:2" x14ac:dyDescent="0.25">
      <c r="A3750" s="90" t="s">
        <v>6997</v>
      </c>
      <c r="B3750" t="s">
        <v>6910</v>
      </c>
    </row>
    <row r="3751" spans="1:2" x14ac:dyDescent="0.25">
      <c r="A3751" s="90" t="s">
        <v>6998</v>
      </c>
      <c r="B3751" t="s">
        <v>6912</v>
      </c>
    </row>
    <row r="3752" spans="1:2" x14ac:dyDescent="0.25">
      <c r="A3752" s="90" t="s">
        <v>3921</v>
      </c>
      <c r="B3752" t="s">
        <v>3902</v>
      </c>
    </row>
    <row r="3753" spans="1:2" x14ac:dyDescent="0.25">
      <c r="A3753" s="90" t="s">
        <v>6999</v>
      </c>
      <c r="B3753" t="s">
        <v>6878</v>
      </c>
    </row>
    <row r="3754" spans="1:2" x14ac:dyDescent="0.25">
      <c r="A3754" s="90" t="s">
        <v>7000</v>
      </c>
      <c r="B3754" t="s">
        <v>7001</v>
      </c>
    </row>
    <row r="3755" spans="1:2" x14ac:dyDescent="0.25">
      <c r="A3755" s="90" t="s">
        <v>7002</v>
      </c>
      <c r="B3755" t="s">
        <v>6918</v>
      </c>
    </row>
    <row r="3756" spans="1:2" x14ac:dyDescent="0.25">
      <c r="A3756" s="90" t="s">
        <v>7003</v>
      </c>
      <c r="B3756" t="s">
        <v>7004</v>
      </c>
    </row>
    <row r="3757" spans="1:2" x14ac:dyDescent="0.25">
      <c r="A3757" s="90" t="s">
        <v>7005</v>
      </c>
      <c r="B3757" t="s">
        <v>6926</v>
      </c>
    </row>
    <row r="3758" spans="1:2" x14ac:dyDescent="0.25">
      <c r="A3758" s="90" t="s">
        <v>7006</v>
      </c>
      <c r="B3758" t="s">
        <v>7007</v>
      </c>
    </row>
    <row r="3759" spans="1:2" x14ac:dyDescent="0.25">
      <c r="A3759" s="90" t="s">
        <v>7008</v>
      </c>
      <c r="B3759" t="s">
        <v>6932</v>
      </c>
    </row>
    <row r="3760" spans="1:2" x14ac:dyDescent="0.25">
      <c r="A3760" s="90" t="s">
        <v>7009</v>
      </c>
      <c r="B3760" t="s">
        <v>6934</v>
      </c>
    </row>
    <row r="3761" spans="1:2" x14ac:dyDescent="0.25">
      <c r="A3761" s="90" t="s">
        <v>7631</v>
      </c>
      <c r="B3761" t="s">
        <v>7632</v>
      </c>
    </row>
    <row r="3762" spans="1:2" x14ac:dyDescent="0.25">
      <c r="A3762" s="90" t="s">
        <v>7010</v>
      </c>
      <c r="B3762" t="s">
        <v>6938</v>
      </c>
    </row>
    <row r="3763" spans="1:2" x14ac:dyDescent="0.25">
      <c r="A3763" s="90" t="s">
        <v>7011</v>
      </c>
      <c r="B3763" t="s">
        <v>6940</v>
      </c>
    </row>
    <row r="3764" spans="1:2" x14ac:dyDescent="0.25">
      <c r="A3764" s="90" t="s">
        <v>7012</v>
      </c>
      <c r="B3764" t="s">
        <v>6942</v>
      </c>
    </row>
    <row r="3765" spans="1:2" x14ac:dyDescent="0.25">
      <c r="A3765" s="90" t="s">
        <v>7013</v>
      </c>
      <c r="B3765" t="s">
        <v>6944</v>
      </c>
    </row>
    <row r="3766" spans="1:2" x14ac:dyDescent="0.25">
      <c r="A3766" s="90" t="s">
        <v>7014</v>
      </c>
      <c r="B3766" t="s">
        <v>6946</v>
      </c>
    </row>
    <row r="3767" spans="1:2" x14ac:dyDescent="0.25">
      <c r="A3767" s="90" t="s">
        <v>7015</v>
      </c>
      <c r="B3767" t="s">
        <v>6948</v>
      </c>
    </row>
    <row r="3768" spans="1:2" x14ac:dyDescent="0.25">
      <c r="A3768" s="90" t="s">
        <v>7016</v>
      </c>
      <c r="B3768" t="s">
        <v>6950</v>
      </c>
    </row>
    <row r="3769" spans="1:2" x14ac:dyDescent="0.25">
      <c r="A3769" s="90" t="s">
        <v>7017</v>
      </c>
      <c r="B3769" t="s">
        <v>7018</v>
      </c>
    </row>
    <row r="3770" spans="1:2" x14ac:dyDescent="0.25">
      <c r="A3770" s="90" t="s">
        <v>7019</v>
      </c>
      <c r="B3770" t="s">
        <v>6966</v>
      </c>
    </row>
    <row r="3771" spans="1:2" x14ac:dyDescent="0.25">
      <c r="A3771" s="90" t="s">
        <v>7020</v>
      </c>
      <c r="B3771" t="s">
        <v>6953</v>
      </c>
    </row>
    <row r="3772" spans="1:2" x14ac:dyDescent="0.25">
      <c r="A3772" s="90" t="s">
        <v>7633</v>
      </c>
      <c r="B3772" t="s">
        <v>6932</v>
      </c>
    </row>
    <row r="3773" spans="1:2" x14ac:dyDescent="0.25">
      <c r="A3773" s="90" t="s">
        <v>7021</v>
      </c>
      <c r="B3773" t="s">
        <v>6955</v>
      </c>
    </row>
    <row r="3774" spans="1:2" x14ac:dyDescent="0.25">
      <c r="A3774" s="90" t="s">
        <v>7022</v>
      </c>
      <c r="B3774" t="s">
        <v>6957</v>
      </c>
    </row>
    <row r="3775" spans="1:2" x14ac:dyDescent="0.25">
      <c r="A3775" s="90" t="s">
        <v>7023</v>
      </c>
      <c r="B3775" t="s">
        <v>6959</v>
      </c>
    </row>
    <row r="3776" spans="1:2" x14ac:dyDescent="0.25">
      <c r="A3776" s="90" t="s">
        <v>7024</v>
      </c>
      <c r="B3776" t="s">
        <v>6961</v>
      </c>
    </row>
    <row r="3777" spans="1:2" x14ac:dyDescent="0.25">
      <c r="A3777" s="90" t="s">
        <v>7025</v>
      </c>
      <c r="B3777" t="s">
        <v>6963</v>
      </c>
    </row>
    <row r="3778" spans="1:2" x14ac:dyDescent="0.25">
      <c r="A3778" s="90" t="s">
        <v>7026</v>
      </c>
      <c r="B3778" t="s">
        <v>6932</v>
      </c>
    </row>
    <row r="3779" spans="1:2" x14ac:dyDescent="0.25">
      <c r="A3779" s="90" t="s">
        <v>7027</v>
      </c>
      <c r="B3779" t="s">
        <v>6932</v>
      </c>
    </row>
    <row r="3780" spans="1:2" x14ac:dyDescent="0.25">
      <c r="A3780" s="90" t="s">
        <v>7028</v>
      </c>
      <c r="B3780" t="s">
        <v>7029</v>
      </c>
    </row>
    <row r="3781" spans="1:2" x14ac:dyDescent="0.25">
      <c r="A3781" s="90" t="s">
        <v>7030</v>
      </c>
      <c r="B3781" t="s">
        <v>6932</v>
      </c>
    </row>
    <row r="3782" spans="1:2" x14ac:dyDescent="0.25">
      <c r="A3782" s="90" t="s">
        <v>7031</v>
      </c>
      <c r="B3782" t="s">
        <v>6932</v>
      </c>
    </row>
    <row r="3783" spans="1:2" x14ac:dyDescent="0.25">
      <c r="A3783" s="90" t="s">
        <v>7032</v>
      </c>
      <c r="B3783" t="s">
        <v>6970</v>
      </c>
    </row>
    <row r="3784" spans="1:2" x14ac:dyDescent="0.25">
      <c r="A3784" s="90" t="s">
        <v>7033</v>
      </c>
      <c r="B3784" t="s">
        <v>6972</v>
      </c>
    </row>
    <row r="3785" spans="1:2" x14ac:dyDescent="0.25">
      <c r="A3785" s="90" t="s">
        <v>7034</v>
      </c>
      <c r="B3785" t="s">
        <v>6974</v>
      </c>
    </row>
    <row r="3786" spans="1:2" x14ac:dyDescent="0.25">
      <c r="A3786" s="90" t="s">
        <v>7035</v>
      </c>
      <c r="B3786" t="s">
        <v>6976</v>
      </c>
    </row>
    <row r="3787" spans="1:2" x14ac:dyDescent="0.25">
      <c r="A3787" s="90" t="s">
        <v>7036</v>
      </c>
      <c r="B3787" t="s">
        <v>6978</v>
      </c>
    </row>
    <row r="3788" spans="1:2" x14ac:dyDescent="0.25">
      <c r="A3788" s="90" t="s">
        <v>7037</v>
      </c>
      <c r="B3788" t="s">
        <v>7038</v>
      </c>
    </row>
    <row r="3789" spans="1:2" x14ac:dyDescent="0.25">
      <c r="A3789" s="90" t="s">
        <v>7039</v>
      </c>
      <c r="B3789" t="s">
        <v>6980</v>
      </c>
    </row>
    <row r="3790" spans="1:2" x14ac:dyDescent="0.25">
      <c r="A3790" s="90" t="s">
        <v>8039</v>
      </c>
      <c r="B3790" t="s">
        <v>3581</v>
      </c>
    </row>
    <row r="3791" spans="1:2" x14ac:dyDescent="0.25">
      <c r="A3791" s="90" t="s">
        <v>7040</v>
      </c>
      <c r="B3791" t="s">
        <v>6880</v>
      </c>
    </row>
    <row r="3792" spans="1:2" x14ac:dyDescent="0.25">
      <c r="A3792" s="90" t="s">
        <v>13467</v>
      </c>
      <c r="B3792" t="s">
        <v>13466</v>
      </c>
    </row>
    <row r="3793" spans="1:2" x14ac:dyDescent="0.25">
      <c r="A3793" s="90" t="s">
        <v>7625</v>
      </c>
      <c r="B3793" t="s">
        <v>7626</v>
      </c>
    </row>
    <row r="3794" spans="1:2" x14ac:dyDescent="0.25">
      <c r="A3794" s="90" t="s">
        <v>7041</v>
      </c>
      <c r="B3794" t="s">
        <v>6930</v>
      </c>
    </row>
    <row r="3795" spans="1:2" x14ac:dyDescent="0.25">
      <c r="A3795" s="90" t="s">
        <v>7042</v>
      </c>
      <c r="B3795" t="s">
        <v>6936</v>
      </c>
    </row>
    <row r="3796" spans="1:2" x14ac:dyDescent="0.25">
      <c r="A3796" s="90" t="s">
        <v>8040</v>
      </c>
      <c r="B3796" t="s">
        <v>3581</v>
      </c>
    </row>
    <row r="3797" spans="1:2" x14ac:dyDescent="0.25">
      <c r="A3797" s="90" t="s">
        <v>6331</v>
      </c>
      <c r="B3797" t="s">
        <v>6332</v>
      </c>
    </row>
    <row r="3798" spans="1:2" x14ac:dyDescent="0.25">
      <c r="A3798" s="90" t="s">
        <v>6333</v>
      </c>
      <c r="B3798" t="s">
        <v>6334</v>
      </c>
    </row>
    <row r="3799" spans="1:2" x14ac:dyDescent="0.25">
      <c r="A3799" s="90" t="s">
        <v>6335</v>
      </c>
      <c r="B3799" t="s">
        <v>6336</v>
      </c>
    </row>
    <row r="3800" spans="1:2" x14ac:dyDescent="0.25">
      <c r="A3800" s="90" t="s">
        <v>6337</v>
      </c>
      <c r="B3800" t="s">
        <v>6338</v>
      </c>
    </row>
    <row r="3801" spans="1:2" x14ac:dyDescent="0.25">
      <c r="A3801" s="90" t="s">
        <v>9002</v>
      </c>
      <c r="B3801" t="s">
        <v>9003</v>
      </c>
    </row>
    <row r="3802" spans="1:2" x14ac:dyDescent="0.25">
      <c r="A3802" s="90" t="s">
        <v>510</v>
      </c>
      <c r="B3802" t="s">
        <v>511</v>
      </c>
    </row>
    <row r="3803" spans="1:2" x14ac:dyDescent="0.25">
      <c r="A3803" t="s">
        <v>14655</v>
      </c>
      <c r="B3803" t="s">
        <v>4636</v>
      </c>
    </row>
    <row r="3804" spans="1:2" x14ac:dyDescent="0.25">
      <c r="A3804" s="90" t="s">
        <v>512</v>
      </c>
      <c r="B3804" t="s">
        <v>513</v>
      </c>
    </row>
    <row r="3805" spans="1:2" x14ac:dyDescent="0.25">
      <c r="A3805" s="90" t="s">
        <v>7634</v>
      </c>
      <c r="B3805" t="s">
        <v>7635</v>
      </c>
    </row>
    <row r="3806" spans="1:2" x14ac:dyDescent="0.25">
      <c r="A3806" s="90" t="s">
        <v>7636</v>
      </c>
      <c r="B3806" t="s">
        <v>7637</v>
      </c>
    </row>
    <row r="3807" spans="1:2" x14ac:dyDescent="0.25">
      <c r="A3807" s="90" t="s">
        <v>7638</v>
      </c>
      <c r="B3807" t="s">
        <v>7639</v>
      </c>
    </row>
    <row r="3808" spans="1:2" x14ac:dyDescent="0.25">
      <c r="A3808" s="90" t="s">
        <v>7643</v>
      </c>
      <c r="B3808" t="s">
        <v>7644</v>
      </c>
    </row>
    <row r="3809" spans="1:2" x14ac:dyDescent="0.25">
      <c r="A3809" s="90" t="s">
        <v>7933</v>
      </c>
      <c r="B3809" t="s">
        <v>7934</v>
      </c>
    </row>
    <row r="3810" spans="1:2" x14ac:dyDescent="0.25">
      <c r="A3810" s="90" t="s">
        <v>514</v>
      </c>
      <c r="B3810" t="s">
        <v>515</v>
      </c>
    </row>
    <row r="3811" spans="1:2" x14ac:dyDescent="0.25">
      <c r="A3811" s="90" t="s">
        <v>7645</v>
      </c>
      <c r="B3811" t="s">
        <v>7646</v>
      </c>
    </row>
    <row r="3812" spans="1:2" x14ac:dyDescent="0.25">
      <c r="A3812" s="90" t="s">
        <v>7647</v>
      </c>
      <c r="B3812" t="s">
        <v>7648</v>
      </c>
    </row>
    <row r="3813" spans="1:2" x14ac:dyDescent="0.25">
      <c r="A3813" s="90" t="s">
        <v>7649</v>
      </c>
      <c r="B3813" t="s">
        <v>7650</v>
      </c>
    </row>
    <row r="3814" spans="1:2" x14ac:dyDescent="0.25">
      <c r="A3814" s="90" t="s">
        <v>7664</v>
      </c>
      <c r="B3814" t="s">
        <v>7665</v>
      </c>
    </row>
    <row r="3815" spans="1:2" x14ac:dyDescent="0.25">
      <c r="A3815" s="90" t="s">
        <v>7666</v>
      </c>
      <c r="B3815" t="s">
        <v>23595</v>
      </c>
    </row>
    <row r="3816" spans="1:2" x14ac:dyDescent="0.25">
      <c r="A3816" s="90" t="s">
        <v>7667</v>
      </c>
      <c r="B3816" t="s">
        <v>7668</v>
      </c>
    </row>
    <row r="3817" spans="1:2" x14ac:dyDescent="0.25">
      <c r="A3817" s="90" t="s">
        <v>7671</v>
      </c>
      <c r="B3817" t="s">
        <v>7672</v>
      </c>
    </row>
    <row r="3818" spans="1:2" x14ac:dyDescent="0.25">
      <c r="A3818" s="90" t="s">
        <v>516</v>
      </c>
      <c r="B3818" t="s">
        <v>517</v>
      </c>
    </row>
    <row r="3819" spans="1:2" x14ac:dyDescent="0.25">
      <c r="A3819" s="90" t="s">
        <v>7673</v>
      </c>
      <c r="B3819" t="s">
        <v>7674</v>
      </c>
    </row>
    <row r="3820" spans="1:2" x14ac:dyDescent="0.25">
      <c r="A3820" s="90" t="s">
        <v>7675</v>
      </c>
      <c r="B3820" t="s">
        <v>7676</v>
      </c>
    </row>
    <row r="3821" spans="1:2" x14ac:dyDescent="0.25">
      <c r="A3821" s="90" t="s">
        <v>7679</v>
      </c>
      <c r="B3821" t="s">
        <v>7680</v>
      </c>
    </row>
    <row r="3822" spans="1:2" x14ac:dyDescent="0.25">
      <c r="A3822" s="90" t="s">
        <v>7686</v>
      </c>
      <c r="B3822" t="s">
        <v>1394</v>
      </c>
    </row>
    <row r="3823" spans="1:2" x14ac:dyDescent="0.25">
      <c r="A3823" s="90" t="s">
        <v>7677</v>
      </c>
      <c r="B3823" t="s">
        <v>7676</v>
      </c>
    </row>
    <row r="3824" spans="1:2" x14ac:dyDescent="0.25">
      <c r="A3824" s="90" t="s">
        <v>7687</v>
      </c>
      <c r="B3824" t="s">
        <v>7688</v>
      </c>
    </row>
    <row r="3825" spans="1:2" x14ac:dyDescent="0.25">
      <c r="A3825" s="90" t="s">
        <v>520</v>
      </c>
      <c r="B3825" t="s">
        <v>521</v>
      </c>
    </row>
    <row r="3826" spans="1:2" x14ac:dyDescent="0.25">
      <c r="A3826" s="90" t="s">
        <v>7691</v>
      </c>
      <c r="B3826" t="s">
        <v>7692</v>
      </c>
    </row>
    <row r="3827" spans="1:2" x14ac:dyDescent="0.25">
      <c r="A3827" s="90" t="s">
        <v>7693</v>
      </c>
      <c r="B3827" t="s">
        <v>23596</v>
      </c>
    </row>
    <row r="3828" spans="1:2" x14ac:dyDescent="0.25">
      <c r="A3828" s="90" t="s">
        <v>7694</v>
      </c>
      <c r="B3828" t="s">
        <v>23597</v>
      </c>
    </row>
    <row r="3829" spans="1:2" x14ac:dyDescent="0.25">
      <c r="A3829" s="90" t="s">
        <v>522</v>
      </c>
      <c r="B3829" t="s">
        <v>523</v>
      </c>
    </row>
    <row r="3830" spans="1:2" x14ac:dyDescent="0.25">
      <c r="A3830" s="90" t="s">
        <v>524</v>
      </c>
      <c r="B3830" t="s">
        <v>525</v>
      </c>
    </row>
    <row r="3831" spans="1:2" x14ac:dyDescent="0.25">
      <c r="A3831" s="90" t="s">
        <v>526</v>
      </c>
      <c r="B3831" t="s">
        <v>527</v>
      </c>
    </row>
    <row r="3832" spans="1:2" x14ac:dyDescent="0.25">
      <c r="A3832" s="90" t="s">
        <v>7651</v>
      </c>
      <c r="B3832" t="s">
        <v>7650</v>
      </c>
    </row>
    <row r="3833" spans="1:2" x14ac:dyDescent="0.25">
      <c r="A3833" s="90" t="s">
        <v>7652</v>
      </c>
      <c r="B3833" t="s">
        <v>7650</v>
      </c>
    </row>
    <row r="3834" spans="1:2" x14ac:dyDescent="0.25">
      <c r="A3834" s="90" t="s">
        <v>7653</v>
      </c>
      <c r="B3834" t="s">
        <v>7650</v>
      </c>
    </row>
    <row r="3835" spans="1:2" x14ac:dyDescent="0.25">
      <c r="A3835" s="90" t="s">
        <v>7654</v>
      </c>
      <c r="B3835" t="s">
        <v>7650</v>
      </c>
    </row>
    <row r="3836" spans="1:2" x14ac:dyDescent="0.25">
      <c r="A3836" s="90" t="s">
        <v>7681</v>
      </c>
      <c r="B3836" t="s">
        <v>7680</v>
      </c>
    </row>
    <row r="3837" spans="1:2" x14ac:dyDescent="0.25">
      <c r="A3837" s="90" t="s">
        <v>528</v>
      </c>
      <c r="B3837" t="s">
        <v>529</v>
      </c>
    </row>
    <row r="3838" spans="1:2" x14ac:dyDescent="0.25">
      <c r="A3838" s="90" t="s">
        <v>530</v>
      </c>
      <c r="B3838" t="s">
        <v>531</v>
      </c>
    </row>
    <row r="3839" spans="1:2" x14ac:dyDescent="0.25">
      <c r="A3839" s="90" t="s">
        <v>7655</v>
      </c>
      <c r="B3839" t="s">
        <v>7650</v>
      </c>
    </row>
    <row r="3840" spans="1:2" x14ac:dyDescent="0.25">
      <c r="A3840" s="90" t="s">
        <v>532</v>
      </c>
      <c r="B3840" t="s">
        <v>533</v>
      </c>
    </row>
    <row r="3841" spans="1:2" x14ac:dyDescent="0.25">
      <c r="A3841" s="90" t="s">
        <v>7707</v>
      </c>
      <c r="B3841" t="s">
        <v>7708</v>
      </c>
    </row>
    <row r="3842" spans="1:2" x14ac:dyDescent="0.25">
      <c r="A3842" s="90" t="s">
        <v>7682</v>
      </c>
      <c r="B3842" t="s">
        <v>7683</v>
      </c>
    </row>
    <row r="3843" spans="1:2" x14ac:dyDescent="0.25">
      <c r="A3843" s="90" t="s">
        <v>7684</v>
      </c>
      <c r="B3843" t="s">
        <v>7680</v>
      </c>
    </row>
    <row r="3844" spans="1:2" x14ac:dyDescent="0.25">
      <c r="A3844" s="90" t="s">
        <v>7709</v>
      </c>
      <c r="B3844" t="s">
        <v>7710</v>
      </c>
    </row>
    <row r="3845" spans="1:2" x14ac:dyDescent="0.25">
      <c r="A3845" s="90" t="s">
        <v>7711</v>
      </c>
      <c r="B3845" t="s">
        <v>7712</v>
      </c>
    </row>
    <row r="3846" spans="1:2" x14ac:dyDescent="0.25">
      <c r="A3846" s="90" t="s">
        <v>7656</v>
      </c>
      <c r="B3846" t="s">
        <v>7650</v>
      </c>
    </row>
    <row r="3847" spans="1:2" x14ac:dyDescent="0.25">
      <c r="A3847" s="90" t="s">
        <v>7713</v>
      </c>
      <c r="B3847" t="s">
        <v>7714</v>
      </c>
    </row>
    <row r="3848" spans="1:2" x14ac:dyDescent="0.25">
      <c r="A3848" s="90" t="s">
        <v>7715</v>
      </c>
      <c r="B3848" t="s">
        <v>7712</v>
      </c>
    </row>
    <row r="3849" spans="1:2" x14ac:dyDescent="0.25">
      <c r="A3849" s="90" t="s">
        <v>7716</v>
      </c>
      <c r="B3849" t="s">
        <v>7712</v>
      </c>
    </row>
    <row r="3850" spans="1:2" x14ac:dyDescent="0.25">
      <c r="A3850" s="90" t="s">
        <v>7657</v>
      </c>
      <c r="B3850" t="s">
        <v>7650</v>
      </c>
    </row>
    <row r="3851" spans="1:2" x14ac:dyDescent="0.25">
      <c r="A3851" s="90" t="s">
        <v>7727</v>
      </c>
      <c r="B3851" t="s">
        <v>23321</v>
      </c>
    </row>
    <row r="3852" spans="1:2" x14ac:dyDescent="0.25">
      <c r="A3852" s="90" t="s">
        <v>7729</v>
      </c>
      <c r="B3852" t="s">
        <v>23598</v>
      </c>
    </row>
    <row r="3853" spans="1:2" x14ac:dyDescent="0.25">
      <c r="A3853" s="90" t="s">
        <v>7730</v>
      </c>
      <c r="B3853" t="s">
        <v>23599</v>
      </c>
    </row>
    <row r="3854" spans="1:2" x14ac:dyDescent="0.25">
      <c r="A3854" s="90" t="s">
        <v>7658</v>
      </c>
      <c r="B3854" t="s">
        <v>7650</v>
      </c>
    </row>
    <row r="3855" spans="1:2" x14ac:dyDescent="0.25">
      <c r="A3855" s="90" t="s">
        <v>7731</v>
      </c>
      <c r="B3855" t="s">
        <v>7732</v>
      </c>
    </row>
    <row r="3856" spans="1:2" x14ac:dyDescent="0.25">
      <c r="A3856" s="90" t="s">
        <v>534</v>
      </c>
      <c r="B3856" t="s">
        <v>535</v>
      </c>
    </row>
    <row r="3857" spans="1:2" x14ac:dyDescent="0.25">
      <c r="A3857" s="90" t="s">
        <v>538</v>
      </c>
      <c r="B3857" t="s">
        <v>539</v>
      </c>
    </row>
    <row r="3858" spans="1:2" x14ac:dyDescent="0.25">
      <c r="A3858" s="90" t="s">
        <v>7685</v>
      </c>
      <c r="B3858" t="s">
        <v>7680</v>
      </c>
    </row>
    <row r="3859" spans="1:2" x14ac:dyDescent="0.25">
      <c r="A3859" s="90" t="s">
        <v>7659</v>
      </c>
      <c r="B3859" t="s">
        <v>7650</v>
      </c>
    </row>
    <row r="3860" spans="1:2" x14ac:dyDescent="0.25">
      <c r="A3860" s="90" t="s">
        <v>7935</v>
      </c>
      <c r="B3860" t="s">
        <v>7936</v>
      </c>
    </row>
    <row r="3861" spans="1:2" x14ac:dyDescent="0.25">
      <c r="A3861" s="90" t="s">
        <v>7660</v>
      </c>
      <c r="B3861" t="s">
        <v>7650</v>
      </c>
    </row>
    <row r="3862" spans="1:2" x14ac:dyDescent="0.25">
      <c r="A3862" s="90" t="s">
        <v>7740</v>
      </c>
      <c r="B3862" t="s">
        <v>7741</v>
      </c>
    </row>
    <row r="3863" spans="1:2" x14ac:dyDescent="0.25">
      <c r="A3863" s="90" t="s">
        <v>7717</v>
      </c>
      <c r="B3863" t="s">
        <v>7712</v>
      </c>
    </row>
    <row r="3864" spans="1:2" x14ac:dyDescent="0.25">
      <c r="A3864" s="90" t="s">
        <v>7742</v>
      </c>
      <c r="B3864" t="s">
        <v>7743</v>
      </c>
    </row>
    <row r="3865" spans="1:2" x14ac:dyDescent="0.25">
      <c r="A3865" s="90" t="s">
        <v>7744</v>
      </c>
      <c r="B3865" t="s">
        <v>7743</v>
      </c>
    </row>
    <row r="3866" spans="1:2" x14ac:dyDescent="0.25">
      <c r="A3866" s="90" t="s">
        <v>7718</v>
      </c>
      <c r="B3866" t="s">
        <v>7719</v>
      </c>
    </row>
    <row r="3867" spans="1:2" x14ac:dyDescent="0.25">
      <c r="A3867" s="90" t="s">
        <v>7748</v>
      </c>
      <c r="B3867" t="s">
        <v>7749</v>
      </c>
    </row>
    <row r="3868" spans="1:2" x14ac:dyDescent="0.25">
      <c r="A3868" s="90" t="s">
        <v>7733</v>
      </c>
      <c r="B3868" t="s">
        <v>7734</v>
      </c>
    </row>
    <row r="3869" spans="1:2" x14ac:dyDescent="0.25">
      <c r="A3869" s="90" t="s">
        <v>7735</v>
      </c>
      <c r="B3869" t="s">
        <v>7736</v>
      </c>
    </row>
    <row r="3870" spans="1:2" x14ac:dyDescent="0.25">
      <c r="A3870" s="90" t="s">
        <v>7661</v>
      </c>
      <c r="B3870" t="s">
        <v>7650</v>
      </c>
    </row>
    <row r="3871" spans="1:2" x14ac:dyDescent="0.25">
      <c r="A3871" s="90" t="s">
        <v>7750</v>
      </c>
      <c r="B3871" t="s">
        <v>7751</v>
      </c>
    </row>
    <row r="3872" spans="1:2" x14ac:dyDescent="0.25">
      <c r="A3872" s="90" t="s">
        <v>7753</v>
      </c>
      <c r="B3872" t="s">
        <v>7754</v>
      </c>
    </row>
    <row r="3873" spans="1:2" x14ac:dyDescent="0.25">
      <c r="A3873" s="90" t="s">
        <v>7845</v>
      </c>
      <c r="B3873" t="s">
        <v>7846</v>
      </c>
    </row>
    <row r="3874" spans="1:2" x14ac:dyDescent="0.25">
      <c r="A3874" s="90" t="s">
        <v>7755</v>
      </c>
      <c r="B3874" t="s">
        <v>7756</v>
      </c>
    </row>
    <row r="3875" spans="1:2" x14ac:dyDescent="0.25">
      <c r="A3875" s="90" t="s">
        <v>7703</v>
      </c>
      <c r="B3875" t="s">
        <v>7704</v>
      </c>
    </row>
    <row r="3876" spans="1:2" x14ac:dyDescent="0.25">
      <c r="A3876" s="90" t="s">
        <v>7757</v>
      </c>
      <c r="B3876" t="s">
        <v>7758</v>
      </c>
    </row>
    <row r="3877" spans="1:2" x14ac:dyDescent="0.25">
      <c r="A3877" s="90" t="s">
        <v>7979</v>
      </c>
      <c r="B3877" t="s">
        <v>7980</v>
      </c>
    </row>
    <row r="3878" spans="1:2" x14ac:dyDescent="0.25">
      <c r="A3878" t="s">
        <v>14662</v>
      </c>
      <c r="B3878" t="s">
        <v>179</v>
      </c>
    </row>
    <row r="3879" spans="1:2" x14ac:dyDescent="0.25">
      <c r="A3879" s="90" t="s">
        <v>7843</v>
      </c>
      <c r="B3879" t="s">
        <v>7844</v>
      </c>
    </row>
    <row r="3880" spans="1:2" x14ac:dyDescent="0.25">
      <c r="A3880" s="90" t="s">
        <v>7847</v>
      </c>
      <c r="B3880" t="s">
        <v>7846</v>
      </c>
    </row>
    <row r="3881" spans="1:2" x14ac:dyDescent="0.25">
      <c r="A3881" s="90" t="s">
        <v>7807</v>
      </c>
      <c r="B3881" t="s">
        <v>7808</v>
      </c>
    </row>
    <row r="3882" spans="1:2" x14ac:dyDescent="0.25">
      <c r="A3882" s="90" t="s">
        <v>7848</v>
      </c>
      <c r="B3882" t="s">
        <v>7849</v>
      </c>
    </row>
    <row r="3883" spans="1:2" x14ac:dyDescent="0.25">
      <c r="A3883" s="90" t="s">
        <v>7850</v>
      </c>
      <c r="B3883" t="s">
        <v>7851</v>
      </c>
    </row>
    <row r="3884" spans="1:2" x14ac:dyDescent="0.25">
      <c r="A3884" s="90" t="s">
        <v>7852</v>
      </c>
      <c r="B3884" t="s">
        <v>7853</v>
      </c>
    </row>
    <row r="3885" spans="1:2" x14ac:dyDescent="0.25">
      <c r="A3885" s="90" t="s">
        <v>7854</v>
      </c>
      <c r="B3885" t="s">
        <v>7855</v>
      </c>
    </row>
    <row r="3886" spans="1:2" x14ac:dyDescent="0.25">
      <c r="A3886" s="90" t="s">
        <v>7856</v>
      </c>
      <c r="B3886" t="s">
        <v>7857</v>
      </c>
    </row>
    <row r="3887" spans="1:2" x14ac:dyDescent="0.25">
      <c r="A3887" s="90" t="s">
        <v>7858</v>
      </c>
      <c r="B3887" t="s">
        <v>7859</v>
      </c>
    </row>
    <row r="3888" spans="1:2" x14ac:dyDescent="0.25">
      <c r="A3888" s="90" t="s">
        <v>7860</v>
      </c>
      <c r="B3888" t="s">
        <v>7861</v>
      </c>
    </row>
    <row r="3889" spans="1:2" x14ac:dyDescent="0.25">
      <c r="A3889" s="90" t="s">
        <v>7862</v>
      </c>
      <c r="B3889" t="s">
        <v>7863</v>
      </c>
    </row>
    <row r="3890" spans="1:2" x14ac:dyDescent="0.25">
      <c r="A3890" s="90" t="s">
        <v>540</v>
      </c>
      <c r="B3890" t="s">
        <v>541</v>
      </c>
    </row>
    <row r="3891" spans="1:2" x14ac:dyDescent="0.25">
      <c r="A3891" s="90" t="s">
        <v>542</v>
      </c>
      <c r="B3891" t="s">
        <v>543</v>
      </c>
    </row>
    <row r="3892" spans="1:2" x14ac:dyDescent="0.25">
      <c r="A3892" s="90" t="s">
        <v>7864</v>
      </c>
      <c r="B3892" t="s">
        <v>7865</v>
      </c>
    </row>
    <row r="3893" spans="1:2" x14ac:dyDescent="0.25">
      <c r="A3893" s="90" t="s">
        <v>7866</v>
      </c>
      <c r="B3893" t="s">
        <v>7867</v>
      </c>
    </row>
    <row r="3894" spans="1:2" x14ac:dyDescent="0.25">
      <c r="A3894" s="90" t="s">
        <v>7868</v>
      </c>
      <c r="B3894" t="s">
        <v>7869</v>
      </c>
    </row>
    <row r="3895" spans="1:2" x14ac:dyDescent="0.25">
      <c r="A3895" s="90" t="s">
        <v>7870</v>
      </c>
      <c r="B3895" t="s">
        <v>7871</v>
      </c>
    </row>
    <row r="3896" spans="1:2" x14ac:dyDescent="0.25">
      <c r="A3896" s="90" t="s">
        <v>7872</v>
      </c>
      <c r="B3896" t="s">
        <v>7873</v>
      </c>
    </row>
    <row r="3897" spans="1:2" x14ac:dyDescent="0.25">
      <c r="A3897" s="90" t="s">
        <v>7874</v>
      </c>
      <c r="B3897" t="s">
        <v>7875</v>
      </c>
    </row>
    <row r="3898" spans="1:2" x14ac:dyDescent="0.25">
      <c r="A3898" s="90" t="s">
        <v>7876</v>
      </c>
      <c r="B3898" t="s">
        <v>7877</v>
      </c>
    </row>
    <row r="3899" spans="1:2" x14ac:dyDescent="0.25">
      <c r="A3899" s="90" t="s">
        <v>7878</v>
      </c>
      <c r="B3899" t="s">
        <v>7879</v>
      </c>
    </row>
    <row r="3900" spans="1:2" x14ac:dyDescent="0.25">
      <c r="A3900" s="90" t="s">
        <v>7880</v>
      </c>
      <c r="B3900" t="s">
        <v>7881</v>
      </c>
    </row>
    <row r="3901" spans="1:2" x14ac:dyDescent="0.25">
      <c r="A3901" s="90" t="s">
        <v>7882</v>
      </c>
      <c r="B3901" t="s">
        <v>7883</v>
      </c>
    </row>
    <row r="3902" spans="1:2" x14ac:dyDescent="0.25">
      <c r="A3902" s="90" t="s">
        <v>7884</v>
      </c>
      <c r="B3902" t="s">
        <v>7885</v>
      </c>
    </row>
    <row r="3903" spans="1:2" x14ac:dyDescent="0.25">
      <c r="A3903" s="90" t="s">
        <v>7886</v>
      </c>
      <c r="B3903" t="s">
        <v>7887</v>
      </c>
    </row>
    <row r="3904" spans="1:2" x14ac:dyDescent="0.25">
      <c r="A3904" s="90" t="s">
        <v>7888</v>
      </c>
      <c r="B3904" t="s">
        <v>7889</v>
      </c>
    </row>
    <row r="3905" spans="1:2" x14ac:dyDescent="0.25">
      <c r="A3905" s="90" t="s">
        <v>7890</v>
      </c>
      <c r="B3905" t="s">
        <v>7891</v>
      </c>
    </row>
    <row r="3906" spans="1:2" x14ac:dyDescent="0.25">
      <c r="A3906" s="90" t="s">
        <v>6223</v>
      </c>
      <c r="B3906" t="s">
        <v>6224</v>
      </c>
    </row>
    <row r="3907" spans="1:2" x14ac:dyDescent="0.25">
      <c r="A3907" s="90" t="s">
        <v>7892</v>
      </c>
      <c r="B3907" t="s">
        <v>7893</v>
      </c>
    </row>
    <row r="3908" spans="1:2" x14ac:dyDescent="0.25">
      <c r="A3908" s="90" t="s">
        <v>6225</v>
      </c>
      <c r="B3908" t="s">
        <v>6226</v>
      </c>
    </row>
    <row r="3909" spans="1:2" x14ac:dyDescent="0.25">
      <c r="A3909" s="90" t="s">
        <v>6227</v>
      </c>
      <c r="B3909" t="s">
        <v>6228</v>
      </c>
    </row>
    <row r="3910" spans="1:2" x14ac:dyDescent="0.25">
      <c r="A3910" s="90" t="s">
        <v>7894</v>
      </c>
      <c r="B3910" t="s">
        <v>7895</v>
      </c>
    </row>
    <row r="3911" spans="1:2" x14ac:dyDescent="0.25">
      <c r="A3911" s="90" t="s">
        <v>7896</v>
      </c>
      <c r="B3911" t="s">
        <v>7897</v>
      </c>
    </row>
    <row r="3912" spans="1:2" x14ac:dyDescent="0.25">
      <c r="A3912" s="90" t="s">
        <v>7898</v>
      </c>
      <c r="B3912" t="s">
        <v>1394</v>
      </c>
    </row>
    <row r="3913" spans="1:2" x14ac:dyDescent="0.25">
      <c r="A3913" s="90" t="s">
        <v>7899</v>
      </c>
      <c r="B3913" t="s">
        <v>1394</v>
      </c>
    </row>
    <row r="3914" spans="1:2" x14ac:dyDescent="0.25">
      <c r="A3914" s="90" t="s">
        <v>7900</v>
      </c>
      <c r="B3914" t="s">
        <v>1394</v>
      </c>
    </row>
    <row r="3915" spans="1:2" x14ac:dyDescent="0.25">
      <c r="A3915" s="90" t="s">
        <v>7901</v>
      </c>
      <c r="B3915" t="s">
        <v>1394</v>
      </c>
    </row>
    <row r="3916" spans="1:2" x14ac:dyDescent="0.25">
      <c r="A3916" s="90" t="s">
        <v>7902</v>
      </c>
      <c r="B3916" t="s">
        <v>1394</v>
      </c>
    </row>
    <row r="3917" spans="1:2" x14ac:dyDescent="0.25">
      <c r="A3917" s="90" t="s">
        <v>7903</v>
      </c>
      <c r="B3917" t="s">
        <v>1394</v>
      </c>
    </row>
    <row r="3918" spans="1:2" x14ac:dyDescent="0.25">
      <c r="A3918" s="90" t="s">
        <v>7904</v>
      </c>
      <c r="B3918" t="s">
        <v>1394</v>
      </c>
    </row>
    <row r="3919" spans="1:2" x14ac:dyDescent="0.25">
      <c r="A3919" s="90" t="s">
        <v>7905</v>
      </c>
      <c r="B3919" t="s">
        <v>1394</v>
      </c>
    </row>
    <row r="3920" spans="1:2" x14ac:dyDescent="0.25">
      <c r="A3920" s="90" t="s">
        <v>7906</v>
      </c>
      <c r="B3920" t="s">
        <v>1394</v>
      </c>
    </row>
    <row r="3921" spans="1:2" x14ac:dyDescent="0.25">
      <c r="A3921" s="90" t="s">
        <v>7907</v>
      </c>
      <c r="B3921" t="s">
        <v>7908</v>
      </c>
    </row>
    <row r="3922" spans="1:2" x14ac:dyDescent="0.25">
      <c r="A3922" s="90" t="s">
        <v>7909</v>
      </c>
      <c r="B3922" t="s">
        <v>7910</v>
      </c>
    </row>
    <row r="3923" spans="1:2" x14ac:dyDescent="0.25">
      <c r="A3923" s="90" t="s">
        <v>7911</v>
      </c>
      <c r="B3923" t="s">
        <v>1394</v>
      </c>
    </row>
    <row r="3924" spans="1:2" x14ac:dyDescent="0.25">
      <c r="A3924" s="90" t="s">
        <v>7912</v>
      </c>
      <c r="B3924" t="s">
        <v>7913</v>
      </c>
    </row>
    <row r="3925" spans="1:2" x14ac:dyDescent="0.25">
      <c r="A3925" s="90" t="s">
        <v>7965</v>
      </c>
      <c r="B3925" t="s">
        <v>7954</v>
      </c>
    </row>
    <row r="3926" spans="1:2" x14ac:dyDescent="0.25">
      <c r="A3926" s="90" t="s">
        <v>7963</v>
      </c>
      <c r="B3926" t="s">
        <v>7954</v>
      </c>
    </row>
    <row r="3927" spans="1:2" x14ac:dyDescent="0.25">
      <c r="A3927" s="90" t="s">
        <v>7720</v>
      </c>
      <c r="B3927" t="s">
        <v>7712</v>
      </c>
    </row>
    <row r="3928" spans="1:2" x14ac:dyDescent="0.25">
      <c r="A3928" s="90" t="s">
        <v>7721</v>
      </c>
      <c r="B3928" t="s">
        <v>7712</v>
      </c>
    </row>
    <row r="3929" spans="1:2" x14ac:dyDescent="0.25">
      <c r="A3929" s="90" t="s">
        <v>7722</v>
      </c>
      <c r="B3929" t="s">
        <v>7712</v>
      </c>
    </row>
    <row r="3930" spans="1:2" x14ac:dyDescent="0.25">
      <c r="A3930" s="90" t="s">
        <v>7723</v>
      </c>
      <c r="B3930" t="s">
        <v>7712</v>
      </c>
    </row>
    <row r="3931" spans="1:2" x14ac:dyDescent="0.25">
      <c r="A3931" s="90" t="s">
        <v>7724</v>
      </c>
      <c r="B3931" t="s">
        <v>7712</v>
      </c>
    </row>
    <row r="3932" spans="1:2" x14ac:dyDescent="0.25">
      <c r="A3932" s="90" t="s">
        <v>7678</v>
      </c>
      <c r="B3932" t="s">
        <v>7676</v>
      </c>
    </row>
    <row r="3933" spans="1:2" x14ac:dyDescent="0.25">
      <c r="A3933" s="90" t="s">
        <v>7914</v>
      </c>
      <c r="B3933" t="s">
        <v>23600</v>
      </c>
    </row>
    <row r="3934" spans="1:2" x14ac:dyDescent="0.25">
      <c r="A3934" s="90" t="s">
        <v>7915</v>
      </c>
      <c r="B3934" t="s">
        <v>7916</v>
      </c>
    </row>
    <row r="3935" spans="1:2" x14ac:dyDescent="0.25">
      <c r="A3935" s="90" t="s">
        <v>8004</v>
      </c>
      <c r="B3935" t="s">
        <v>8005</v>
      </c>
    </row>
    <row r="3936" spans="1:2" x14ac:dyDescent="0.25">
      <c r="A3936" s="90" t="s">
        <v>7917</v>
      </c>
      <c r="B3936" t="s">
        <v>7918</v>
      </c>
    </row>
    <row r="3937" spans="1:2" x14ac:dyDescent="0.25">
      <c r="A3937" s="90" t="s">
        <v>7920</v>
      </c>
      <c r="B3937" t="s">
        <v>7921</v>
      </c>
    </row>
    <row r="3938" spans="1:2" x14ac:dyDescent="0.25">
      <c r="A3938" s="90" t="s">
        <v>544</v>
      </c>
      <c r="B3938" t="s">
        <v>545</v>
      </c>
    </row>
    <row r="3939" spans="1:2" x14ac:dyDescent="0.25">
      <c r="A3939" s="90" t="s">
        <v>548</v>
      </c>
      <c r="B3939" t="s">
        <v>549</v>
      </c>
    </row>
    <row r="3940" spans="1:2" x14ac:dyDescent="0.25">
      <c r="A3940" s="90" t="s">
        <v>7926</v>
      </c>
      <c r="B3940" t="s">
        <v>4917</v>
      </c>
    </row>
    <row r="3941" spans="1:2" x14ac:dyDescent="0.25">
      <c r="A3941" s="90" t="s">
        <v>7929</v>
      </c>
      <c r="B3941" t="s">
        <v>7930</v>
      </c>
    </row>
    <row r="3942" spans="1:2" x14ac:dyDescent="0.25">
      <c r="A3942" s="90" t="s">
        <v>7931</v>
      </c>
      <c r="B3942" t="s">
        <v>7932</v>
      </c>
    </row>
    <row r="3943" spans="1:2" x14ac:dyDescent="0.25">
      <c r="A3943" s="90" t="s">
        <v>10751</v>
      </c>
      <c r="B3943" t="s">
        <v>10747</v>
      </c>
    </row>
    <row r="3944" spans="1:2" x14ac:dyDescent="0.25">
      <c r="A3944" s="90" t="s">
        <v>7937</v>
      </c>
      <c r="B3944" t="s">
        <v>7934</v>
      </c>
    </row>
    <row r="3945" spans="1:2" x14ac:dyDescent="0.25">
      <c r="A3945" s="90" t="s">
        <v>10752</v>
      </c>
      <c r="B3945" t="s">
        <v>10747</v>
      </c>
    </row>
    <row r="3946" spans="1:2" x14ac:dyDescent="0.25">
      <c r="A3946" s="90" t="s">
        <v>7938</v>
      </c>
      <c r="B3946" t="s">
        <v>7939</v>
      </c>
    </row>
    <row r="3947" spans="1:2" x14ac:dyDescent="0.25">
      <c r="A3947" s="90" t="s">
        <v>10753</v>
      </c>
      <c r="B3947" t="s">
        <v>10747</v>
      </c>
    </row>
    <row r="3948" spans="1:2" x14ac:dyDescent="0.25">
      <c r="A3948" s="90" t="s">
        <v>7940</v>
      </c>
      <c r="B3948" t="s">
        <v>23601</v>
      </c>
    </row>
    <row r="3949" spans="1:2" x14ac:dyDescent="0.25">
      <c r="A3949" s="90" t="s">
        <v>7662</v>
      </c>
      <c r="B3949" t="s">
        <v>7650</v>
      </c>
    </row>
    <row r="3950" spans="1:2" x14ac:dyDescent="0.25">
      <c r="A3950" s="90" t="s">
        <v>7941</v>
      </c>
      <c r="B3950" t="s">
        <v>7942</v>
      </c>
    </row>
    <row r="3951" spans="1:2" x14ac:dyDescent="0.25">
      <c r="A3951" s="90" t="s">
        <v>7663</v>
      </c>
      <c r="B3951" t="s">
        <v>7650</v>
      </c>
    </row>
    <row r="3952" spans="1:2" x14ac:dyDescent="0.25">
      <c r="A3952" s="90" t="s">
        <v>7943</v>
      </c>
      <c r="B3952" t="s">
        <v>23321</v>
      </c>
    </row>
    <row r="3953" spans="1:2" x14ac:dyDescent="0.25">
      <c r="A3953" s="90" t="s">
        <v>7944</v>
      </c>
      <c r="B3953" t="s">
        <v>7945</v>
      </c>
    </row>
    <row r="3954" spans="1:2" x14ac:dyDescent="0.25">
      <c r="A3954" s="90" t="s">
        <v>7669</v>
      </c>
      <c r="B3954" t="s">
        <v>7668</v>
      </c>
    </row>
    <row r="3955" spans="1:2" x14ac:dyDescent="0.25">
      <c r="A3955" s="90" t="s">
        <v>7670</v>
      </c>
      <c r="B3955" t="s">
        <v>7668</v>
      </c>
    </row>
    <row r="3956" spans="1:2" x14ac:dyDescent="0.25">
      <c r="A3956" s="90" t="s">
        <v>7946</v>
      </c>
      <c r="B3956" t="s">
        <v>7947</v>
      </c>
    </row>
    <row r="3957" spans="1:2" x14ac:dyDescent="0.25">
      <c r="A3957" s="90" t="s">
        <v>7948</v>
      </c>
      <c r="B3957" t="s">
        <v>7949</v>
      </c>
    </row>
    <row r="3958" spans="1:2" x14ac:dyDescent="0.25">
      <c r="A3958" s="90" t="s">
        <v>7951</v>
      </c>
      <c r="B3958" t="s">
        <v>23602</v>
      </c>
    </row>
    <row r="3959" spans="1:2" x14ac:dyDescent="0.25">
      <c r="A3959" s="90" t="s">
        <v>7952</v>
      </c>
      <c r="B3959" t="s">
        <v>7732</v>
      </c>
    </row>
    <row r="3960" spans="1:2" x14ac:dyDescent="0.25">
      <c r="A3960" s="90" t="s">
        <v>7955</v>
      </c>
      <c r="B3960" t="s">
        <v>7954</v>
      </c>
    </row>
    <row r="3961" spans="1:2" x14ac:dyDescent="0.25">
      <c r="A3961" s="90" t="s">
        <v>7956</v>
      </c>
      <c r="B3961" t="s">
        <v>7954</v>
      </c>
    </row>
    <row r="3962" spans="1:2" x14ac:dyDescent="0.25">
      <c r="A3962" s="90" t="s">
        <v>7957</v>
      </c>
      <c r="B3962" t="s">
        <v>7954</v>
      </c>
    </row>
    <row r="3963" spans="1:2" x14ac:dyDescent="0.25">
      <c r="A3963" s="90" t="s">
        <v>7958</v>
      </c>
      <c r="B3963" t="s">
        <v>7959</v>
      </c>
    </row>
    <row r="3964" spans="1:2" x14ac:dyDescent="0.25">
      <c r="A3964" s="90" t="s">
        <v>7737</v>
      </c>
      <c r="B3964" t="s">
        <v>571</v>
      </c>
    </row>
    <row r="3965" spans="1:2" x14ac:dyDescent="0.25">
      <c r="A3965" s="90" t="s">
        <v>7725</v>
      </c>
      <c r="B3965" t="s">
        <v>7712</v>
      </c>
    </row>
    <row r="3966" spans="1:2" x14ac:dyDescent="0.25">
      <c r="A3966" s="90" t="s">
        <v>7960</v>
      </c>
      <c r="B3966" t="s">
        <v>23601</v>
      </c>
    </row>
    <row r="3967" spans="1:2" x14ac:dyDescent="0.25">
      <c r="A3967" s="90" t="s">
        <v>7950</v>
      </c>
      <c r="B3967" t="s">
        <v>7949</v>
      </c>
    </row>
    <row r="3968" spans="1:2" x14ac:dyDescent="0.25">
      <c r="A3968" s="90" t="s">
        <v>7961</v>
      </c>
      <c r="B3968" t="s">
        <v>7962</v>
      </c>
    </row>
    <row r="3969" spans="1:2" x14ac:dyDescent="0.25">
      <c r="A3969" s="90" t="s">
        <v>7964</v>
      </c>
      <c r="B3969" t="s">
        <v>7954</v>
      </c>
    </row>
    <row r="3970" spans="1:2" x14ac:dyDescent="0.25">
      <c r="A3970" s="90" t="s">
        <v>7966</v>
      </c>
      <c r="B3970" t="s">
        <v>7954</v>
      </c>
    </row>
    <row r="3971" spans="1:2" x14ac:dyDescent="0.25">
      <c r="A3971" s="90" t="s">
        <v>7967</v>
      </c>
      <c r="B3971" t="s">
        <v>23603</v>
      </c>
    </row>
    <row r="3972" spans="1:2" x14ac:dyDescent="0.25">
      <c r="A3972" s="90" t="s">
        <v>7752</v>
      </c>
      <c r="B3972" t="s">
        <v>7751</v>
      </c>
    </row>
    <row r="3973" spans="1:2" x14ac:dyDescent="0.25">
      <c r="A3973" s="90" t="s">
        <v>7726</v>
      </c>
      <c r="B3973" t="s">
        <v>7712</v>
      </c>
    </row>
    <row r="3974" spans="1:2" x14ac:dyDescent="0.25">
      <c r="A3974" s="90" t="s">
        <v>7043</v>
      </c>
      <c r="B3974" t="s">
        <v>7044</v>
      </c>
    </row>
    <row r="3975" spans="1:2" x14ac:dyDescent="0.25">
      <c r="A3975" s="90" t="s">
        <v>7968</v>
      </c>
      <c r="B3975" t="s">
        <v>7969</v>
      </c>
    </row>
    <row r="3976" spans="1:2" x14ac:dyDescent="0.25">
      <c r="A3976" s="90" t="s">
        <v>7970</v>
      </c>
      <c r="B3976" t="s">
        <v>1394</v>
      </c>
    </row>
    <row r="3977" spans="1:2" x14ac:dyDescent="0.25">
      <c r="A3977" s="90" t="s">
        <v>2796</v>
      </c>
      <c r="B3977" t="s">
        <v>2793</v>
      </c>
    </row>
    <row r="3978" spans="1:2" x14ac:dyDescent="0.25">
      <c r="A3978" s="90" t="s">
        <v>7922</v>
      </c>
      <c r="B3978" t="s">
        <v>7923</v>
      </c>
    </row>
    <row r="3979" spans="1:2" x14ac:dyDescent="0.25">
      <c r="A3979" s="90" t="s">
        <v>7971</v>
      </c>
      <c r="B3979" t="s">
        <v>7972</v>
      </c>
    </row>
    <row r="3980" spans="1:2" x14ac:dyDescent="0.25">
      <c r="A3980" s="90" t="s">
        <v>2797</v>
      </c>
      <c r="B3980" t="s">
        <v>2793</v>
      </c>
    </row>
    <row r="3981" spans="1:2" x14ac:dyDescent="0.25">
      <c r="A3981" s="90" t="s">
        <v>7973</v>
      </c>
      <c r="B3981" t="s">
        <v>7974</v>
      </c>
    </row>
    <row r="3982" spans="1:2" x14ac:dyDescent="0.25">
      <c r="A3982" s="90" t="s">
        <v>7975</v>
      </c>
      <c r="B3982" t="s">
        <v>7976</v>
      </c>
    </row>
    <row r="3983" spans="1:2" x14ac:dyDescent="0.25">
      <c r="A3983" s="90" t="s">
        <v>550</v>
      </c>
      <c r="B3983" t="s">
        <v>551</v>
      </c>
    </row>
    <row r="3984" spans="1:2" x14ac:dyDescent="0.25">
      <c r="A3984" s="90" t="s">
        <v>7981</v>
      </c>
      <c r="B3984" t="s">
        <v>7980</v>
      </c>
    </row>
    <row r="3985" spans="1:2" x14ac:dyDescent="0.25">
      <c r="A3985" s="90" t="s">
        <v>7982</v>
      </c>
      <c r="B3985" t="s">
        <v>7983</v>
      </c>
    </row>
    <row r="3986" spans="1:2" x14ac:dyDescent="0.25">
      <c r="A3986" s="90" t="s">
        <v>7984</v>
      </c>
      <c r="B3986" t="s">
        <v>7985</v>
      </c>
    </row>
    <row r="3987" spans="1:2" x14ac:dyDescent="0.25">
      <c r="A3987" s="90" t="s">
        <v>7986</v>
      </c>
      <c r="B3987" t="s">
        <v>7987</v>
      </c>
    </row>
    <row r="3988" spans="1:2" x14ac:dyDescent="0.25">
      <c r="A3988" s="90" t="s">
        <v>7988</v>
      </c>
      <c r="B3988" t="s">
        <v>7989</v>
      </c>
    </row>
    <row r="3989" spans="1:2" x14ac:dyDescent="0.25">
      <c r="A3989" s="90" t="s">
        <v>7990</v>
      </c>
      <c r="B3989" t="s">
        <v>7991</v>
      </c>
    </row>
    <row r="3990" spans="1:2" x14ac:dyDescent="0.25">
      <c r="A3990" s="90" t="s">
        <v>7993</v>
      </c>
      <c r="B3990" t="s">
        <v>7994</v>
      </c>
    </row>
    <row r="3991" spans="1:2" x14ac:dyDescent="0.25">
      <c r="A3991" s="90" t="s">
        <v>7640</v>
      </c>
      <c r="B3991" t="s">
        <v>23604</v>
      </c>
    </row>
    <row r="3992" spans="1:2" x14ac:dyDescent="0.25">
      <c r="A3992" s="90" t="s">
        <v>7641</v>
      </c>
      <c r="B3992" t="s">
        <v>7642</v>
      </c>
    </row>
    <row r="3993" spans="1:2" x14ac:dyDescent="0.25">
      <c r="A3993" s="90" t="s">
        <v>7995</v>
      </c>
      <c r="B3993" t="s">
        <v>1184</v>
      </c>
    </row>
    <row r="3994" spans="1:2" x14ac:dyDescent="0.25">
      <c r="A3994" s="90" t="s">
        <v>7996</v>
      </c>
      <c r="B3994" t="s">
        <v>1184</v>
      </c>
    </row>
    <row r="3995" spans="1:2" x14ac:dyDescent="0.25">
      <c r="A3995" s="90" t="s">
        <v>7997</v>
      </c>
      <c r="B3995" t="s">
        <v>7998</v>
      </c>
    </row>
    <row r="3996" spans="1:2" x14ac:dyDescent="0.25">
      <c r="A3996" s="90" t="s">
        <v>7992</v>
      </c>
      <c r="B3996" t="s">
        <v>7991</v>
      </c>
    </row>
    <row r="3997" spans="1:2" x14ac:dyDescent="0.25">
      <c r="A3997" s="90" t="s">
        <v>8001</v>
      </c>
      <c r="B3997" t="s">
        <v>23605</v>
      </c>
    </row>
    <row r="3998" spans="1:2" x14ac:dyDescent="0.25">
      <c r="A3998" s="90" t="s">
        <v>7927</v>
      </c>
      <c r="B3998" t="s">
        <v>1540</v>
      </c>
    </row>
    <row r="3999" spans="1:2" x14ac:dyDescent="0.25">
      <c r="A3999" s="90" t="s">
        <v>8002</v>
      </c>
      <c r="B3999" t="s">
        <v>8003</v>
      </c>
    </row>
    <row r="4000" spans="1:2" x14ac:dyDescent="0.25">
      <c r="A4000" s="90" t="s">
        <v>8006</v>
      </c>
      <c r="B4000" t="s">
        <v>8005</v>
      </c>
    </row>
    <row r="4001" spans="1:2" x14ac:dyDescent="0.25">
      <c r="A4001" s="90" t="s">
        <v>7745</v>
      </c>
      <c r="B4001" t="s">
        <v>7746</v>
      </c>
    </row>
    <row r="4002" spans="1:2" x14ac:dyDescent="0.25">
      <c r="A4002" s="90" t="s">
        <v>8007</v>
      </c>
      <c r="B4002" t="s">
        <v>8008</v>
      </c>
    </row>
    <row r="4003" spans="1:2" x14ac:dyDescent="0.25">
      <c r="A4003" s="90" t="s">
        <v>8009</v>
      </c>
      <c r="B4003" t="s">
        <v>8010</v>
      </c>
    </row>
    <row r="4004" spans="1:2" x14ac:dyDescent="0.25">
      <c r="A4004" s="90" t="s">
        <v>8011</v>
      </c>
      <c r="B4004" t="s">
        <v>8012</v>
      </c>
    </row>
    <row r="4005" spans="1:2" x14ac:dyDescent="0.25">
      <c r="A4005" s="90" t="s">
        <v>8013</v>
      </c>
      <c r="B4005" t="s">
        <v>8014</v>
      </c>
    </row>
    <row r="4006" spans="1:2" x14ac:dyDescent="0.25">
      <c r="A4006" s="90" t="s">
        <v>8015</v>
      </c>
      <c r="B4006" t="s">
        <v>1184</v>
      </c>
    </row>
    <row r="4007" spans="1:2" x14ac:dyDescent="0.25">
      <c r="A4007" s="90" t="s">
        <v>8016</v>
      </c>
      <c r="B4007" t="s">
        <v>8017</v>
      </c>
    </row>
    <row r="4008" spans="1:2" x14ac:dyDescent="0.25">
      <c r="A4008" s="90" t="s">
        <v>7919</v>
      </c>
      <c r="B4008" t="s">
        <v>23595</v>
      </c>
    </row>
    <row r="4009" spans="1:2" x14ac:dyDescent="0.25">
      <c r="A4009" s="90" t="s">
        <v>8018</v>
      </c>
      <c r="B4009" t="s">
        <v>8019</v>
      </c>
    </row>
    <row r="4010" spans="1:2" x14ac:dyDescent="0.25">
      <c r="A4010" s="90" t="s">
        <v>8020</v>
      </c>
      <c r="B4010" t="s">
        <v>1184</v>
      </c>
    </row>
    <row r="4011" spans="1:2" x14ac:dyDescent="0.25">
      <c r="A4011" s="90" t="s">
        <v>8021</v>
      </c>
      <c r="B4011" t="s">
        <v>23606</v>
      </c>
    </row>
    <row r="4012" spans="1:2" x14ac:dyDescent="0.25">
      <c r="A4012" s="90" t="s">
        <v>8022</v>
      </c>
      <c r="B4012" t="s">
        <v>8023</v>
      </c>
    </row>
    <row r="4013" spans="1:2" x14ac:dyDescent="0.25">
      <c r="A4013" s="90" t="s">
        <v>7045</v>
      </c>
      <c r="B4013" t="s">
        <v>7044</v>
      </c>
    </row>
    <row r="4014" spans="1:2" x14ac:dyDescent="0.25">
      <c r="A4014" s="90" t="s">
        <v>552</v>
      </c>
      <c r="B4014" t="s">
        <v>553</v>
      </c>
    </row>
    <row r="4015" spans="1:2" x14ac:dyDescent="0.25">
      <c r="A4015" s="90" t="s">
        <v>556</v>
      </c>
      <c r="B4015" t="s">
        <v>557</v>
      </c>
    </row>
    <row r="4016" spans="1:2" x14ac:dyDescent="0.25">
      <c r="A4016" s="90" t="s">
        <v>8026</v>
      </c>
      <c r="B4016" t="s">
        <v>8027</v>
      </c>
    </row>
    <row r="4017" spans="1:2" x14ac:dyDescent="0.25">
      <c r="A4017" s="90" t="s">
        <v>558</v>
      </c>
      <c r="B4017" t="s">
        <v>559</v>
      </c>
    </row>
    <row r="4018" spans="1:2" x14ac:dyDescent="0.25">
      <c r="A4018" s="90" t="s">
        <v>560</v>
      </c>
      <c r="B4018" t="s">
        <v>561</v>
      </c>
    </row>
    <row r="4019" spans="1:2" x14ac:dyDescent="0.25">
      <c r="A4019" s="90" t="s">
        <v>2798</v>
      </c>
      <c r="B4019" t="s">
        <v>2799</v>
      </c>
    </row>
    <row r="4020" spans="1:2" x14ac:dyDescent="0.25">
      <c r="A4020" s="90" t="s">
        <v>2800</v>
      </c>
      <c r="B4020" t="s">
        <v>2801</v>
      </c>
    </row>
    <row r="4021" spans="1:2" x14ac:dyDescent="0.25">
      <c r="A4021" s="90" t="s">
        <v>564</v>
      </c>
      <c r="B4021" t="s">
        <v>565</v>
      </c>
    </row>
    <row r="4022" spans="1:2" x14ac:dyDescent="0.25">
      <c r="A4022" s="90" t="s">
        <v>8032</v>
      </c>
      <c r="B4022" t="s">
        <v>1184</v>
      </c>
    </row>
    <row r="4023" spans="1:2" x14ac:dyDescent="0.25">
      <c r="A4023" s="90" t="s">
        <v>8033</v>
      </c>
      <c r="B4023" t="s">
        <v>8034</v>
      </c>
    </row>
    <row r="4024" spans="1:2" x14ac:dyDescent="0.25">
      <c r="A4024" t="s">
        <v>14867</v>
      </c>
      <c r="B4024" t="s">
        <v>14868</v>
      </c>
    </row>
    <row r="4025" spans="1:2" x14ac:dyDescent="0.25">
      <c r="A4025" s="90" t="s">
        <v>8035</v>
      </c>
      <c r="B4025" t="s">
        <v>1406</v>
      </c>
    </row>
    <row r="4026" spans="1:2" x14ac:dyDescent="0.25">
      <c r="A4026" s="90" t="s">
        <v>568</v>
      </c>
      <c r="B4026" t="s">
        <v>569</v>
      </c>
    </row>
    <row r="4027" spans="1:2" x14ac:dyDescent="0.25">
      <c r="A4027" s="90" t="s">
        <v>8036</v>
      </c>
      <c r="B4027" t="s">
        <v>8037</v>
      </c>
    </row>
    <row r="4028" spans="1:2" x14ac:dyDescent="0.25">
      <c r="A4028" t="s">
        <v>14869</v>
      </c>
      <c r="B4028" t="s">
        <v>1069</v>
      </c>
    </row>
    <row r="4029" spans="1:2" x14ac:dyDescent="0.25">
      <c r="A4029" s="90" t="s">
        <v>8041</v>
      </c>
      <c r="B4029" t="s">
        <v>8042</v>
      </c>
    </row>
    <row r="4030" spans="1:2" x14ac:dyDescent="0.25">
      <c r="A4030" s="90" t="s">
        <v>7928</v>
      </c>
      <c r="B4030" t="s">
        <v>1540</v>
      </c>
    </row>
    <row r="4031" spans="1:2" x14ac:dyDescent="0.25">
      <c r="A4031" s="90" t="s">
        <v>8046</v>
      </c>
      <c r="B4031" t="s">
        <v>23607</v>
      </c>
    </row>
    <row r="4032" spans="1:2" x14ac:dyDescent="0.25">
      <c r="A4032" s="90" t="s">
        <v>7747</v>
      </c>
      <c r="B4032" t="s">
        <v>7746</v>
      </c>
    </row>
    <row r="4033" spans="1:2" x14ac:dyDescent="0.25">
      <c r="A4033" s="90" t="s">
        <v>8047</v>
      </c>
      <c r="B4033" t="s">
        <v>23341</v>
      </c>
    </row>
    <row r="4034" spans="1:2" x14ac:dyDescent="0.25">
      <c r="A4034" t="s">
        <v>1001</v>
      </c>
      <c r="B4034" t="s">
        <v>179</v>
      </c>
    </row>
    <row r="4035" spans="1:2" x14ac:dyDescent="0.25">
      <c r="A4035" t="s">
        <v>1002</v>
      </c>
      <c r="B4035" t="s">
        <v>179</v>
      </c>
    </row>
    <row r="4036" spans="1:2" x14ac:dyDescent="0.25">
      <c r="A4036" s="90" t="s">
        <v>570</v>
      </c>
      <c r="B4036" t="s">
        <v>571</v>
      </c>
    </row>
    <row r="4037" spans="1:2" x14ac:dyDescent="0.25">
      <c r="A4037" s="90" t="s">
        <v>572</v>
      </c>
      <c r="B4037" t="s">
        <v>573</v>
      </c>
    </row>
    <row r="4038" spans="1:2" x14ac:dyDescent="0.25">
      <c r="A4038" t="s">
        <v>1026</v>
      </c>
      <c r="B4038" t="s">
        <v>1027</v>
      </c>
    </row>
    <row r="4039" spans="1:2" x14ac:dyDescent="0.25">
      <c r="A4039" t="s">
        <v>14870</v>
      </c>
      <c r="B4039" t="s">
        <v>14871</v>
      </c>
    </row>
    <row r="4040" spans="1:2" x14ac:dyDescent="0.25">
      <c r="A4040" t="s">
        <v>1003</v>
      </c>
      <c r="B4040" t="s">
        <v>179</v>
      </c>
    </row>
    <row r="4041" spans="1:2" x14ac:dyDescent="0.25">
      <c r="A4041" s="90" t="s">
        <v>8071</v>
      </c>
      <c r="B4041" t="s">
        <v>8072</v>
      </c>
    </row>
    <row r="4042" spans="1:2" x14ac:dyDescent="0.25">
      <c r="A4042" s="90" t="s">
        <v>8050</v>
      </c>
      <c r="B4042" t="s">
        <v>8051</v>
      </c>
    </row>
    <row r="4043" spans="1:2" x14ac:dyDescent="0.25">
      <c r="A4043" s="90" t="s">
        <v>8052</v>
      </c>
      <c r="B4043" t="s">
        <v>23608</v>
      </c>
    </row>
    <row r="4044" spans="1:2" x14ac:dyDescent="0.25">
      <c r="A4044" s="90" t="s">
        <v>8055</v>
      </c>
      <c r="B4044" t="s">
        <v>8056</v>
      </c>
    </row>
    <row r="4045" spans="1:2" x14ac:dyDescent="0.25">
      <c r="A4045" s="90" t="s">
        <v>8058</v>
      </c>
      <c r="B4045" t="s">
        <v>8059</v>
      </c>
    </row>
    <row r="4046" spans="1:2" x14ac:dyDescent="0.25">
      <c r="A4046" s="90" t="s">
        <v>8057</v>
      </c>
      <c r="B4046" t="s">
        <v>8056</v>
      </c>
    </row>
    <row r="4047" spans="1:2" x14ac:dyDescent="0.25">
      <c r="A4047" s="90" t="s">
        <v>8060</v>
      </c>
      <c r="B4047" t="s">
        <v>8061</v>
      </c>
    </row>
    <row r="4048" spans="1:2" x14ac:dyDescent="0.25">
      <c r="A4048" s="90" t="s">
        <v>8062</v>
      </c>
      <c r="B4048" t="s">
        <v>1394</v>
      </c>
    </row>
    <row r="4049" spans="1:2" x14ac:dyDescent="0.25">
      <c r="A4049" s="90" t="s">
        <v>8063</v>
      </c>
      <c r="B4049" t="s">
        <v>8064</v>
      </c>
    </row>
    <row r="4050" spans="1:2" x14ac:dyDescent="0.25">
      <c r="A4050" s="90" t="s">
        <v>574</v>
      </c>
      <c r="B4050" t="s">
        <v>575</v>
      </c>
    </row>
    <row r="4051" spans="1:2" x14ac:dyDescent="0.25">
      <c r="A4051" s="90" t="s">
        <v>576</v>
      </c>
      <c r="B4051" t="s">
        <v>577</v>
      </c>
    </row>
    <row r="4052" spans="1:2" x14ac:dyDescent="0.25">
      <c r="A4052" s="90" t="s">
        <v>580</v>
      </c>
      <c r="B4052" t="s">
        <v>581</v>
      </c>
    </row>
    <row r="4053" spans="1:2" x14ac:dyDescent="0.25">
      <c r="A4053" s="90" t="s">
        <v>582</v>
      </c>
      <c r="B4053" t="s">
        <v>583</v>
      </c>
    </row>
    <row r="4054" spans="1:2" x14ac:dyDescent="0.25">
      <c r="A4054" s="90" t="s">
        <v>8075</v>
      </c>
      <c r="B4054" t="s">
        <v>8076</v>
      </c>
    </row>
    <row r="4055" spans="1:2" x14ac:dyDescent="0.25">
      <c r="A4055" s="90" t="s">
        <v>8077</v>
      </c>
      <c r="B4055" t="s">
        <v>8078</v>
      </c>
    </row>
    <row r="4056" spans="1:2" x14ac:dyDescent="0.25">
      <c r="A4056" s="91" t="s">
        <v>8085</v>
      </c>
      <c r="B4056" t="s">
        <v>8086</v>
      </c>
    </row>
    <row r="4057" spans="1:2" x14ac:dyDescent="0.25">
      <c r="A4057" s="90" t="s">
        <v>584</v>
      </c>
      <c r="B4057" t="s">
        <v>585</v>
      </c>
    </row>
    <row r="4058" spans="1:2" x14ac:dyDescent="0.25">
      <c r="A4058" s="90" t="s">
        <v>8089</v>
      </c>
      <c r="B4058" t="s">
        <v>8090</v>
      </c>
    </row>
    <row r="4059" spans="1:2" x14ac:dyDescent="0.25">
      <c r="A4059" s="90" t="s">
        <v>8102</v>
      </c>
      <c r="B4059" t="s">
        <v>8103</v>
      </c>
    </row>
    <row r="4060" spans="1:2" x14ac:dyDescent="0.25">
      <c r="A4060" s="90" t="s">
        <v>8079</v>
      </c>
      <c r="B4060" t="s">
        <v>8080</v>
      </c>
    </row>
    <row r="4061" spans="1:2" x14ac:dyDescent="0.25">
      <c r="A4061" s="90" t="s">
        <v>8081</v>
      </c>
      <c r="B4061" t="s">
        <v>8082</v>
      </c>
    </row>
    <row r="4062" spans="1:2" x14ac:dyDescent="0.25">
      <c r="A4062" s="90" t="s">
        <v>8083</v>
      </c>
      <c r="B4062" t="s">
        <v>8084</v>
      </c>
    </row>
    <row r="4063" spans="1:2" x14ac:dyDescent="0.25">
      <c r="A4063" s="90" t="s">
        <v>7689</v>
      </c>
      <c r="B4063" t="s">
        <v>7690</v>
      </c>
    </row>
    <row r="4064" spans="1:2" x14ac:dyDescent="0.25">
      <c r="A4064" s="90" t="s">
        <v>8028</v>
      </c>
      <c r="B4064" t="s">
        <v>8029</v>
      </c>
    </row>
    <row r="4065" spans="1:2" x14ac:dyDescent="0.25">
      <c r="A4065" s="90" t="s">
        <v>586</v>
      </c>
      <c r="B4065" t="s">
        <v>587</v>
      </c>
    </row>
    <row r="4066" spans="1:2" x14ac:dyDescent="0.25">
      <c r="A4066" s="90" t="s">
        <v>7697</v>
      </c>
      <c r="B4066" t="s">
        <v>7698</v>
      </c>
    </row>
    <row r="4067" spans="1:2" x14ac:dyDescent="0.25">
      <c r="A4067" s="90" t="s">
        <v>8067</v>
      </c>
      <c r="B4067" t="s">
        <v>8068</v>
      </c>
    </row>
    <row r="4068" spans="1:2" x14ac:dyDescent="0.25">
      <c r="A4068" s="90" t="s">
        <v>8048</v>
      </c>
      <c r="B4068" t="s">
        <v>8049</v>
      </c>
    </row>
    <row r="4069" spans="1:2" x14ac:dyDescent="0.25">
      <c r="A4069" s="90" t="s">
        <v>518</v>
      </c>
      <c r="B4069" t="s">
        <v>519</v>
      </c>
    </row>
    <row r="4070" spans="1:2" x14ac:dyDescent="0.25">
      <c r="A4070" s="90" t="s">
        <v>8093</v>
      </c>
      <c r="B4070" t="s">
        <v>1394</v>
      </c>
    </row>
    <row r="4071" spans="1:2" x14ac:dyDescent="0.25">
      <c r="A4071" s="90" t="s">
        <v>562</v>
      </c>
      <c r="B4071" t="s">
        <v>563</v>
      </c>
    </row>
    <row r="4072" spans="1:2" x14ac:dyDescent="0.25">
      <c r="A4072" s="90" t="s">
        <v>7701</v>
      </c>
      <c r="B4072" t="s">
        <v>7702</v>
      </c>
    </row>
    <row r="4073" spans="1:2" x14ac:dyDescent="0.25">
      <c r="A4073" s="90" t="s">
        <v>536</v>
      </c>
      <c r="B4073" t="s">
        <v>537</v>
      </c>
    </row>
    <row r="4074" spans="1:2" x14ac:dyDescent="0.25">
      <c r="A4074" s="90" t="s">
        <v>578</v>
      </c>
      <c r="B4074" t="s">
        <v>579</v>
      </c>
    </row>
    <row r="4075" spans="1:2" x14ac:dyDescent="0.25">
      <c r="A4075" s="90" t="s">
        <v>7695</v>
      </c>
      <c r="B4075" t="s">
        <v>7696</v>
      </c>
    </row>
    <row r="4076" spans="1:2" x14ac:dyDescent="0.25">
      <c r="A4076" s="90" t="s">
        <v>546</v>
      </c>
      <c r="B4076" t="s">
        <v>547</v>
      </c>
    </row>
    <row r="4077" spans="1:2" x14ac:dyDescent="0.25">
      <c r="A4077" s="90" t="s">
        <v>7738</v>
      </c>
      <c r="B4077" t="s">
        <v>7739</v>
      </c>
    </row>
    <row r="4078" spans="1:2" x14ac:dyDescent="0.25">
      <c r="A4078" s="90" t="s">
        <v>566</v>
      </c>
      <c r="B4078" t="s">
        <v>567</v>
      </c>
    </row>
    <row r="4079" spans="1:2" x14ac:dyDescent="0.25">
      <c r="A4079" s="90" t="s">
        <v>7924</v>
      </c>
      <c r="B4079" t="s">
        <v>7925</v>
      </c>
    </row>
    <row r="4080" spans="1:2" x14ac:dyDescent="0.25">
      <c r="A4080" s="90" t="s">
        <v>8094</v>
      </c>
      <c r="B4080" t="s">
        <v>8095</v>
      </c>
    </row>
    <row r="4081" spans="1:2" x14ac:dyDescent="0.25">
      <c r="A4081" s="90" t="s">
        <v>8096</v>
      </c>
      <c r="B4081" t="s">
        <v>8097</v>
      </c>
    </row>
    <row r="4082" spans="1:2" x14ac:dyDescent="0.25">
      <c r="A4082" s="90" t="s">
        <v>8100</v>
      </c>
      <c r="B4082" t="s">
        <v>8101</v>
      </c>
    </row>
    <row r="4083" spans="1:2" x14ac:dyDescent="0.25">
      <c r="A4083" s="90" t="s">
        <v>588</v>
      </c>
      <c r="B4083" t="s">
        <v>589</v>
      </c>
    </row>
    <row r="4084" spans="1:2" x14ac:dyDescent="0.25">
      <c r="A4084" s="90" t="s">
        <v>590</v>
      </c>
      <c r="B4084" t="s">
        <v>591</v>
      </c>
    </row>
    <row r="4085" spans="1:2" x14ac:dyDescent="0.25">
      <c r="A4085" s="90" t="s">
        <v>592</v>
      </c>
      <c r="B4085" t="s">
        <v>593</v>
      </c>
    </row>
    <row r="4086" spans="1:2" x14ac:dyDescent="0.25">
      <c r="A4086" s="90" t="s">
        <v>594</v>
      </c>
      <c r="B4086" t="s">
        <v>595</v>
      </c>
    </row>
    <row r="4087" spans="1:2" x14ac:dyDescent="0.25">
      <c r="A4087" s="90" t="s">
        <v>8104</v>
      </c>
      <c r="B4087" t="s">
        <v>8105</v>
      </c>
    </row>
    <row r="4088" spans="1:2" x14ac:dyDescent="0.25">
      <c r="A4088" s="90" t="s">
        <v>8098</v>
      </c>
      <c r="B4088" t="s">
        <v>8099</v>
      </c>
    </row>
    <row r="4089" spans="1:2" x14ac:dyDescent="0.25">
      <c r="A4089" s="90" t="s">
        <v>8091</v>
      </c>
      <c r="B4089" t="s">
        <v>8092</v>
      </c>
    </row>
    <row r="4090" spans="1:2" x14ac:dyDescent="0.25">
      <c r="A4090" s="90" t="s">
        <v>7705</v>
      </c>
      <c r="B4090" t="s">
        <v>7706</v>
      </c>
    </row>
    <row r="4091" spans="1:2" x14ac:dyDescent="0.25">
      <c r="A4091" s="90" t="s">
        <v>8106</v>
      </c>
      <c r="B4091" t="s">
        <v>8107</v>
      </c>
    </row>
    <row r="4092" spans="1:2" x14ac:dyDescent="0.25">
      <c r="A4092" s="90" t="s">
        <v>598</v>
      </c>
      <c r="B4092" t="s">
        <v>599</v>
      </c>
    </row>
    <row r="4093" spans="1:2" x14ac:dyDescent="0.25">
      <c r="A4093" s="90" t="s">
        <v>8108</v>
      </c>
      <c r="B4093" t="s">
        <v>8109</v>
      </c>
    </row>
    <row r="4094" spans="1:2" x14ac:dyDescent="0.25">
      <c r="A4094" s="90" t="s">
        <v>554</v>
      </c>
      <c r="B4094" t="s">
        <v>555</v>
      </c>
    </row>
    <row r="4095" spans="1:2" x14ac:dyDescent="0.25">
      <c r="A4095" s="90" t="s">
        <v>8110</v>
      </c>
      <c r="B4095" t="s">
        <v>1394</v>
      </c>
    </row>
    <row r="4096" spans="1:2" x14ac:dyDescent="0.25">
      <c r="A4096" s="90" t="s">
        <v>8111</v>
      </c>
      <c r="B4096" t="s">
        <v>1394</v>
      </c>
    </row>
    <row r="4097" spans="1:2" x14ac:dyDescent="0.25">
      <c r="A4097" s="90" t="s">
        <v>8024</v>
      </c>
      <c r="B4097" t="s">
        <v>8025</v>
      </c>
    </row>
    <row r="4098" spans="1:2" x14ac:dyDescent="0.25">
      <c r="A4098" s="90" t="s">
        <v>8030</v>
      </c>
      <c r="B4098" t="s">
        <v>8031</v>
      </c>
    </row>
    <row r="4099" spans="1:2" x14ac:dyDescent="0.25">
      <c r="A4099" s="90" t="s">
        <v>600</v>
      </c>
      <c r="B4099" t="s">
        <v>601</v>
      </c>
    </row>
    <row r="4100" spans="1:2" x14ac:dyDescent="0.25">
      <c r="A4100" s="90" t="s">
        <v>7699</v>
      </c>
      <c r="B4100" t="s">
        <v>7700</v>
      </c>
    </row>
    <row r="4101" spans="1:2" x14ac:dyDescent="0.25">
      <c r="A4101" s="90" t="s">
        <v>602</v>
      </c>
      <c r="B4101" t="s">
        <v>603</v>
      </c>
    </row>
    <row r="4102" spans="1:2" x14ac:dyDescent="0.25">
      <c r="A4102" s="90" t="s">
        <v>8112</v>
      </c>
      <c r="B4102" t="s">
        <v>405</v>
      </c>
    </row>
    <row r="4103" spans="1:2" x14ac:dyDescent="0.25">
      <c r="A4103" s="90" t="s">
        <v>7977</v>
      </c>
      <c r="B4103" t="s">
        <v>7978</v>
      </c>
    </row>
    <row r="4104" spans="1:2" x14ac:dyDescent="0.25">
      <c r="A4104" s="90" t="s">
        <v>604</v>
      </c>
      <c r="B4104" t="s">
        <v>605</v>
      </c>
    </row>
    <row r="4105" spans="1:2" x14ac:dyDescent="0.25">
      <c r="A4105" s="90" t="s">
        <v>596</v>
      </c>
      <c r="B4105" t="s">
        <v>597</v>
      </c>
    </row>
    <row r="4106" spans="1:2" x14ac:dyDescent="0.25">
      <c r="A4106" s="90" t="s">
        <v>8069</v>
      </c>
      <c r="B4106" t="s">
        <v>8070</v>
      </c>
    </row>
    <row r="4107" spans="1:2" x14ac:dyDescent="0.25">
      <c r="A4107" s="90" t="s">
        <v>8065</v>
      </c>
      <c r="B4107" t="s">
        <v>8066</v>
      </c>
    </row>
    <row r="4108" spans="1:2" x14ac:dyDescent="0.25">
      <c r="A4108" s="90" t="s">
        <v>8073</v>
      </c>
      <c r="B4108" t="s">
        <v>8074</v>
      </c>
    </row>
    <row r="4109" spans="1:2" x14ac:dyDescent="0.25">
      <c r="A4109" s="90" t="s">
        <v>8113</v>
      </c>
      <c r="B4109" t="s">
        <v>8114</v>
      </c>
    </row>
    <row r="4110" spans="1:2" x14ac:dyDescent="0.25">
      <c r="A4110" s="90" t="s">
        <v>8115</v>
      </c>
      <c r="B4110" t="s">
        <v>8116</v>
      </c>
    </row>
    <row r="4111" spans="1:2" x14ac:dyDescent="0.25">
      <c r="A4111" s="90" t="s">
        <v>8117</v>
      </c>
      <c r="B4111" t="s">
        <v>23609</v>
      </c>
    </row>
    <row r="4112" spans="1:2" x14ac:dyDescent="0.25">
      <c r="A4112" s="90" t="s">
        <v>8118</v>
      </c>
      <c r="B4112" t="s">
        <v>23610</v>
      </c>
    </row>
    <row r="4113" spans="1:2" x14ac:dyDescent="0.25">
      <c r="A4113" s="90" t="s">
        <v>8121</v>
      </c>
      <c r="B4113" t="s">
        <v>23611</v>
      </c>
    </row>
    <row r="4114" spans="1:2" x14ac:dyDescent="0.25">
      <c r="A4114" s="90" t="s">
        <v>8122</v>
      </c>
      <c r="B4114" t="s">
        <v>1394</v>
      </c>
    </row>
    <row r="4115" spans="1:2" x14ac:dyDescent="0.25">
      <c r="A4115" s="90" t="s">
        <v>8123</v>
      </c>
      <c r="B4115" t="s">
        <v>8124</v>
      </c>
    </row>
    <row r="4116" spans="1:2" x14ac:dyDescent="0.25">
      <c r="A4116" s="90" t="s">
        <v>8126</v>
      </c>
      <c r="B4116" t="s">
        <v>8127</v>
      </c>
    </row>
    <row r="4117" spans="1:2" x14ac:dyDescent="0.25">
      <c r="A4117" s="90" t="s">
        <v>8128</v>
      </c>
      <c r="B4117" t="s">
        <v>23612</v>
      </c>
    </row>
    <row r="4118" spans="1:2" x14ac:dyDescent="0.25">
      <c r="A4118" s="90" t="s">
        <v>8148</v>
      </c>
      <c r="B4118" t="s">
        <v>8149</v>
      </c>
    </row>
    <row r="4119" spans="1:2" x14ac:dyDescent="0.25">
      <c r="A4119" s="90" t="s">
        <v>8129</v>
      </c>
      <c r="B4119" t="s">
        <v>8130</v>
      </c>
    </row>
    <row r="4120" spans="1:2" x14ac:dyDescent="0.25">
      <c r="A4120" s="90" t="s">
        <v>8131</v>
      </c>
      <c r="B4120" t="s">
        <v>8132</v>
      </c>
    </row>
    <row r="4121" spans="1:2" x14ac:dyDescent="0.25">
      <c r="A4121" s="90" t="s">
        <v>8135</v>
      </c>
      <c r="B4121" t="s">
        <v>8134</v>
      </c>
    </row>
    <row r="4122" spans="1:2" x14ac:dyDescent="0.25">
      <c r="A4122" s="90" t="s">
        <v>8138</v>
      </c>
      <c r="B4122" t="s">
        <v>8139</v>
      </c>
    </row>
    <row r="4123" spans="1:2" x14ac:dyDescent="0.25">
      <c r="A4123" s="90" t="s">
        <v>11717</v>
      </c>
      <c r="B4123" t="s">
        <v>11718</v>
      </c>
    </row>
    <row r="4124" spans="1:2" x14ac:dyDescent="0.25">
      <c r="A4124" s="90" t="s">
        <v>8146</v>
      </c>
      <c r="B4124" t="s">
        <v>8147</v>
      </c>
    </row>
    <row r="4125" spans="1:2" x14ac:dyDescent="0.25">
      <c r="A4125" s="90" t="s">
        <v>8150</v>
      </c>
      <c r="B4125" t="s">
        <v>8151</v>
      </c>
    </row>
    <row r="4126" spans="1:2" x14ac:dyDescent="0.25">
      <c r="A4126" s="90" t="s">
        <v>8136</v>
      </c>
      <c r="B4126" t="s">
        <v>8134</v>
      </c>
    </row>
    <row r="4127" spans="1:2" x14ac:dyDescent="0.25">
      <c r="A4127" s="90" t="s">
        <v>8153</v>
      </c>
      <c r="B4127" t="s">
        <v>8154</v>
      </c>
    </row>
    <row r="4128" spans="1:2" x14ac:dyDescent="0.25">
      <c r="A4128" s="90" t="s">
        <v>8157</v>
      </c>
      <c r="B4128" t="s">
        <v>8158</v>
      </c>
    </row>
    <row r="4129" spans="1:2" x14ac:dyDescent="0.25">
      <c r="A4129" s="90" t="s">
        <v>8125</v>
      </c>
      <c r="B4129" t="s">
        <v>8124</v>
      </c>
    </row>
    <row r="4130" spans="1:2" x14ac:dyDescent="0.25">
      <c r="A4130" s="90" t="s">
        <v>8140</v>
      </c>
      <c r="B4130" t="s">
        <v>8141</v>
      </c>
    </row>
    <row r="4131" spans="1:2" x14ac:dyDescent="0.25">
      <c r="A4131" s="90" t="s">
        <v>8142</v>
      </c>
      <c r="B4131" t="s">
        <v>8141</v>
      </c>
    </row>
    <row r="4132" spans="1:2" x14ac:dyDescent="0.25">
      <c r="A4132" s="90" t="s">
        <v>8160</v>
      </c>
      <c r="B4132" t="s">
        <v>8161</v>
      </c>
    </row>
    <row r="4133" spans="1:2" x14ac:dyDescent="0.25">
      <c r="A4133" s="90" t="s">
        <v>8162</v>
      </c>
      <c r="B4133" t="s">
        <v>8163</v>
      </c>
    </row>
    <row r="4134" spans="1:2" x14ac:dyDescent="0.25">
      <c r="A4134" s="90" t="s">
        <v>8164</v>
      </c>
      <c r="B4134" t="s">
        <v>8165</v>
      </c>
    </row>
    <row r="4135" spans="1:2" x14ac:dyDescent="0.25">
      <c r="A4135" s="90" t="s">
        <v>8166</v>
      </c>
      <c r="B4135" t="s">
        <v>8167</v>
      </c>
    </row>
    <row r="4136" spans="1:2" x14ac:dyDescent="0.25">
      <c r="A4136" s="90" t="s">
        <v>8168</v>
      </c>
      <c r="B4136" t="s">
        <v>8169</v>
      </c>
    </row>
    <row r="4137" spans="1:2" x14ac:dyDescent="0.25">
      <c r="A4137" s="90" t="s">
        <v>8170</v>
      </c>
      <c r="B4137" t="s">
        <v>8171</v>
      </c>
    </row>
    <row r="4138" spans="1:2" x14ac:dyDescent="0.25">
      <c r="A4138" s="90" t="s">
        <v>8172</v>
      </c>
      <c r="B4138" t="s">
        <v>8173</v>
      </c>
    </row>
    <row r="4139" spans="1:2" x14ac:dyDescent="0.25">
      <c r="A4139" s="90" t="s">
        <v>8174</v>
      </c>
      <c r="B4139" t="s">
        <v>8175</v>
      </c>
    </row>
    <row r="4140" spans="1:2" x14ac:dyDescent="0.25">
      <c r="A4140" s="90" t="s">
        <v>8152</v>
      </c>
      <c r="B4140" t="s">
        <v>8149</v>
      </c>
    </row>
    <row r="4141" spans="1:2" x14ac:dyDescent="0.25">
      <c r="A4141" s="90" t="s">
        <v>6229</v>
      </c>
      <c r="B4141" t="s">
        <v>6230</v>
      </c>
    </row>
    <row r="4142" spans="1:2" x14ac:dyDescent="0.25">
      <c r="A4142" s="90" t="s">
        <v>8176</v>
      </c>
      <c r="B4142" t="s">
        <v>8177</v>
      </c>
    </row>
    <row r="4143" spans="1:2" x14ac:dyDescent="0.25">
      <c r="A4143" s="90" t="s">
        <v>8178</v>
      </c>
      <c r="B4143" t="s">
        <v>8161</v>
      </c>
    </row>
    <row r="4144" spans="1:2" x14ac:dyDescent="0.25">
      <c r="A4144" s="90" t="s">
        <v>8179</v>
      </c>
      <c r="B4144" t="s">
        <v>8180</v>
      </c>
    </row>
    <row r="4145" spans="1:2" x14ac:dyDescent="0.25">
      <c r="A4145" s="90" t="s">
        <v>7046</v>
      </c>
      <c r="B4145" t="s">
        <v>7047</v>
      </c>
    </row>
    <row r="4146" spans="1:2" x14ac:dyDescent="0.25">
      <c r="A4146" s="90" t="s">
        <v>8181</v>
      </c>
      <c r="B4146" t="s">
        <v>8182</v>
      </c>
    </row>
    <row r="4147" spans="1:2" x14ac:dyDescent="0.25">
      <c r="A4147" s="90" t="s">
        <v>8183</v>
      </c>
      <c r="B4147" t="s">
        <v>8184</v>
      </c>
    </row>
    <row r="4148" spans="1:2" x14ac:dyDescent="0.25">
      <c r="A4148" s="90" t="s">
        <v>8185</v>
      </c>
      <c r="B4148" t="s">
        <v>8186</v>
      </c>
    </row>
    <row r="4149" spans="1:2" x14ac:dyDescent="0.25">
      <c r="A4149" s="90" t="s">
        <v>12976</v>
      </c>
      <c r="B4149" t="s">
        <v>12977</v>
      </c>
    </row>
    <row r="4150" spans="1:2" x14ac:dyDescent="0.25">
      <c r="A4150" s="90" t="s">
        <v>8187</v>
      </c>
      <c r="B4150" t="s">
        <v>8188</v>
      </c>
    </row>
    <row r="4151" spans="1:2" x14ac:dyDescent="0.25">
      <c r="A4151" s="90" t="s">
        <v>8189</v>
      </c>
      <c r="B4151" t="s">
        <v>8190</v>
      </c>
    </row>
    <row r="4152" spans="1:2" x14ac:dyDescent="0.25">
      <c r="A4152" s="90" t="s">
        <v>8191</v>
      </c>
      <c r="B4152" t="s">
        <v>1406</v>
      </c>
    </row>
    <row r="4153" spans="1:2" x14ac:dyDescent="0.25">
      <c r="A4153" s="90" t="s">
        <v>8159</v>
      </c>
      <c r="B4153" t="s">
        <v>8158</v>
      </c>
    </row>
    <row r="4154" spans="1:2" x14ac:dyDescent="0.25">
      <c r="A4154" s="90" t="s">
        <v>8119</v>
      </c>
      <c r="B4154" t="s">
        <v>8120</v>
      </c>
    </row>
    <row r="4155" spans="1:2" x14ac:dyDescent="0.25">
      <c r="A4155" s="90" t="s">
        <v>7048</v>
      </c>
      <c r="B4155" t="s">
        <v>7049</v>
      </c>
    </row>
    <row r="4156" spans="1:2" x14ac:dyDescent="0.25">
      <c r="A4156" s="90" t="s">
        <v>8192</v>
      </c>
      <c r="B4156" t="s">
        <v>8193</v>
      </c>
    </row>
    <row r="4157" spans="1:2" x14ac:dyDescent="0.25">
      <c r="A4157" s="90" t="s">
        <v>7050</v>
      </c>
      <c r="B4157" t="s">
        <v>7051</v>
      </c>
    </row>
    <row r="4158" spans="1:2" x14ac:dyDescent="0.25">
      <c r="A4158" s="90" t="s">
        <v>7052</v>
      </c>
      <c r="B4158" t="s">
        <v>7053</v>
      </c>
    </row>
    <row r="4159" spans="1:2" x14ac:dyDescent="0.25">
      <c r="A4159" s="90" t="s">
        <v>7054</v>
      </c>
      <c r="B4159" t="s">
        <v>7055</v>
      </c>
    </row>
    <row r="4160" spans="1:2" x14ac:dyDescent="0.25">
      <c r="A4160" s="90" t="s">
        <v>7056</v>
      </c>
      <c r="B4160" t="s">
        <v>7057</v>
      </c>
    </row>
    <row r="4161" spans="1:2" x14ac:dyDescent="0.25">
      <c r="A4161" s="90" t="s">
        <v>7058</v>
      </c>
      <c r="B4161" t="s">
        <v>7059</v>
      </c>
    </row>
    <row r="4162" spans="1:2" x14ac:dyDescent="0.25">
      <c r="A4162" s="90" t="s">
        <v>7060</v>
      </c>
      <c r="B4162" t="s">
        <v>7061</v>
      </c>
    </row>
    <row r="4163" spans="1:2" x14ac:dyDescent="0.25">
      <c r="A4163" s="90" t="s">
        <v>7062</v>
      </c>
      <c r="B4163" t="s">
        <v>7063</v>
      </c>
    </row>
    <row r="4164" spans="1:2" x14ac:dyDescent="0.25">
      <c r="A4164" s="90" t="s">
        <v>8194</v>
      </c>
      <c r="B4164" t="s">
        <v>23613</v>
      </c>
    </row>
    <row r="4165" spans="1:2" x14ac:dyDescent="0.25">
      <c r="A4165" s="90" t="s">
        <v>7064</v>
      </c>
      <c r="B4165" t="s">
        <v>7065</v>
      </c>
    </row>
    <row r="4166" spans="1:2" x14ac:dyDescent="0.25">
      <c r="A4166" s="90" t="s">
        <v>13191</v>
      </c>
      <c r="B4166" t="s">
        <v>13192</v>
      </c>
    </row>
    <row r="4167" spans="1:2" x14ac:dyDescent="0.25">
      <c r="A4167" s="90" t="s">
        <v>8197</v>
      </c>
      <c r="B4167" t="s">
        <v>23614</v>
      </c>
    </row>
    <row r="4168" spans="1:2" x14ac:dyDescent="0.25">
      <c r="A4168" s="90" t="s">
        <v>8236</v>
      </c>
      <c r="B4168" t="s">
        <v>8134</v>
      </c>
    </row>
    <row r="4169" spans="1:2" x14ac:dyDescent="0.25">
      <c r="A4169" s="90" t="s">
        <v>8155</v>
      </c>
      <c r="B4169" t="s">
        <v>8156</v>
      </c>
    </row>
    <row r="4170" spans="1:2" x14ac:dyDescent="0.25">
      <c r="A4170" s="90" t="s">
        <v>8212</v>
      </c>
      <c r="B4170" t="s">
        <v>8213</v>
      </c>
    </row>
    <row r="4171" spans="1:2" x14ac:dyDescent="0.25">
      <c r="A4171" s="90" t="s">
        <v>8143</v>
      </c>
      <c r="B4171" t="s">
        <v>8141</v>
      </c>
    </row>
    <row r="4172" spans="1:2" x14ac:dyDescent="0.25">
      <c r="A4172" s="90" t="s">
        <v>8198</v>
      </c>
      <c r="B4172" t="s">
        <v>8199</v>
      </c>
    </row>
    <row r="4173" spans="1:2" x14ac:dyDescent="0.25">
      <c r="A4173" s="90" t="s">
        <v>8200</v>
      </c>
      <c r="B4173" t="s">
        <v>23615</v>
      </c>
    </row>
    <row r="4174" spans="1:2" x14ac:dyDescent="0.25">
      <c r="A4174" s="90" t="s">
        <v>8201</v>
      </c>
      <c r="B4174" t="s">
        <v>8202</v>
      </c>
    </row>
    <row r="4175" spans="1:2" x14ac:dyDescent="0.25">
      <c r="A4175" s="90" t="s">
        <v>8203</v>
      </c>
      <c r="B4175" t="s">
        <v>8204</v>
      </c>
    </row>
    <row r="4176" spans="1:2" x14ac:dyDescent="0.25">
      <c r="A4176" s="90" t="s">
        <v>8205</v>
      </c>
      <c r="B4176" t="s">
        <v>23616</v>
      </c>
    </row>
    <row r="4177" spans="1:2" x14ac:dyDescent="0.25">
      <c r="A4177" s="90" t="s">
        <v>8206</v>
      </c>
      <c r="B4177" t="s">
        <v>22435</v>
      </c>
    </row>
    <row r="4178" spans="1:2" x14ac:dyDescent="0.25">
      <c r="A4178" s="90" t="s">
        <v>11864</v>
      </c>
      <c r="B4178" t="s">
        <v>11865</v>
      </c>
    </row>
    <row r="4179" spans="1:2" x14ac:dyDescent="0.25">
      <c r="A4179" s="90" t="s">
        <v>1968</v>
      </c>
      <c r="B4179" t="s">
        <v>1969</v>
      </c>
    </row>
    <row r="4180" spans="1:2" x14ac:dyDescent="0.25">
      <c r="A4180" s="90" t="s">
        <v>8207</v>
      </c>
      <c r="B4180" t="s">
        <v>8208</v>
      </c>
    </row>
    <row r="4181" spans="1:2" x14ac:dyDescent="0.25">
      <c r="A4181" s="90" t="s">
        <v>7066</v>
      </c>
      <c r="B4181" t="s">
        <v>7047</v>
      </c>
    </row>
    <row r="4182" spans="1:2" x14ac:dyDescent="0.25">
      <c r="A4182" s="90" t="s">
        <v>7067</v>
      </c>
      <c r="B4182" t="s">
        <v>7053</v>
      </c>
    </row>
    <row r="4183" spans="1:2" x14ac:dyDescent="0.25">
      <c r="A4183" s="90" t="s">
        <v>8209</v>
      </c>
      <c r="B4183" t="s">
        <v>23611</v>
      </c>
    </row>
    <row r="4184" spans="1:2" x14ac:dyDescent="0.25">
      <c r="A4184" s="90" t="s">
        <v>7068</v>
      </c>
      <c r="B4184" t="s">
        <v>7051</v>
      </c>
    </row>
    <row r="4185" spans="1:2" x14ac:dyDescent="0.25">
      <c r="A4185" s="90" t="s">
        <v>7069</v>
      </c>
      <c r="B4185" t="s">
        <v>7070</v>
      </c>
    </row>
    <row r="4186" spans="1:2" x14ac:dyDescent="0.25">
      <c r="A4186" s="90" t="s">
        <v>7071</v>
      </c>
      <c r="B4186" t="s">
        <v>7055</v>
      </c>
    </row>
    <row r="4187" spans="1:2" x14ac:dyDescent="0.25">
      <c r="A4187" s="90" t="s">
        <v>7072</v>
      </c>
      <c r="B4187" t="s">
        <v>7057</v>
      </c>
    </row>
    <row r="4188" spans="1:2" x14ac:dyDescent="0.25">
      <c r="A4188" s="90" t="s">
        <v>7073</v>
      </c>
      <c r="B4188" t="s">
        <v>7061</v>
      </c>
    </row>
    <row r="4189" spans="1:2" x14ac:dyDescent="0.25">
      <c r="A4189" s="90" t="s">
        <v>7074</v>
      </c>
      <c r="B4189" t="s">
        <v>7063</v>
      </c>
    </row>
    <row r="4190" spans="1:2" x14ac:dyDescent="0.25">
      <c r="A4190" s="90" t="s">
        <v>7075</v>
      </c>
      <c r="B4190" t="s">
        <v>7065</v>
      </c>
    </row>
    <row r="4191" spans="1:2" x14ac:dyDescent="0.25">
      <c r="A4191" t="s">
        <v>14872</v>
      </c>
      <c r="B4191" t="s">
        <v>14873</v>
      </c>
    </row>
    <row r="4192" spans="1:2" x14ac:dyDescent="0.25">
      <c r="A4192" t="s">
        <v>14656</v>
      </c>
      <c r="B4192" t="s">
        <v>179</v>
      </c>
    </row>
    <row r="4193" spans="1:2" x14ac:dyDescent="0.25">
      <c r="A4193" s="90" t="s">
        <v>8210</v>
      </c>
      <c r="B4193" t="s">
        <v>8211</v>
      </c>
    </row>
    <row r="4194" spans="1:2" x14ac:dyDescent="0.25">
      <c r="A4194" s="90" t="s">
        <v>8137</v>
      </c>
      <c r="B4194" t="s">
        <v>8134</v>
      </c>
    </row>
    <row r="4195" spans="1:2" x14ac:dyDescent="0.25">
      <c r="A4195" s="90" t="s">
        <v>8214</v>
      </c>
      <c r="B4195" t="s">
        <v>8215</v>
      </c>
    </row>
    <row r="4196" spans="1:2" x14ac:dyDescent="0.25">
      <c r="A4196" s="90" t="s">
        <v>8216</v>
      </c>
      <c r="B4196" t="s">
        <v>8217</v>
      </c>
    </row>
    <row r="4197" spans="1:2" x14ac:dyDescent="0.25">
      <c r="A4197" s="90" t="s">
        <v>8218</v>
      </c>
      <c r="B4197" t="s">
        <v>8219</v>
      </c>
    </row>
    <row r="4198" spans="1:2" x14ac:dyDescent="0.25">
      <c r="A4198" s="90" t="s">
        <v>8220</v>
      </c>
      <c r="B4198" t="s">
        <v>8221</v>
      </c>
    </row>
    <row r="4199" spans="1:2" x14ac:dyDescent="0.25">
      <c r="A4199" s="90" t="s">
        <v>606</v>
      </c>
      <c r="B4199" t="s">
        <v>607</v>
      </c>
    </row>
    <row r="4200" spans="1:2" x14ac:dyDescent="0.25">
      <c r="A4200" s="90" t="s">
        <v>8222</v>
      </c>
      <c r="B4200" t="s">
        <v>8223</v>
      </c>
    </row>
    <row r="4201" spans="1:2" x14ac:dyDescent="0.25">
      <c r="A4201" s="90" t="s">
        <v>8224</v>
      </c>
      <c r="B4201" t="s">
        <v>8225</v>
      </c>
    </row>
    <row r="4202" spans="1:2" x14ac:dyDescent="0.25">
      <c r="A4202" s="90" t="s">
        <v>608</v>
      </c>
      <c r="B4202" t="s">
        <v>609</v>
      </c>
    </row>
    <row r="4203" spans="1:2" x14ac:dyDescent="0.25">
      <c r="A4203" s="90" t="s">
        <v>8226</v>
      </c>
      <c r="B4203" t="s">
        <v>8227</v>
      </c>
    </row>
    <row r="4204" spans="1:2" x14ac:dyDescent="0.25">
      <c r="A4204" s="90" t="s">
        <v>8228</v>
      </c>
      <c r="B4204" t="s">
        <v>8229</v>
      </c>
    </row>
    <row r="4205" spans="1:2" x14ac:dyDescent="0.25">
      <c r="A4205" s="90" t="s">
        <v>8230</v>
      </c>
      <c r="B4205" t="s">
        <v>8231</v>
      </c>
    </row>
    <row r="4206" spans="1:2" x14ac:dyDescent="0.25">
      <c r="A4206" s="90" t="s">
        <v>8232</v>
      </c>
      <c r="B4206" t="s">
        <v>8233</v>
      </c>
    </row>
    <row r="4207" spans="1:2" x14ac:dyDescent="0.25">
      <c r="A4207" s="90" t="s">
        <v>8234</v>
      </c>
      <c r="B4207" t="s">
        <v>8235</v>
      </c>
    </row>
    <row r="4208" spans="1:2" x14ac:dyDescent="0.25">
      <c r="A4208" s="90" t="s">
        <v>610</v>
      </c>
      <c r="B4208" t="s">
        <v>611</v>
      </c>
    </row>
    <row r="4209" spans="1:2" x14ac:dyDescent="0.25">
      <c r="A4209" s="90" t="s">
        <v>8237</v>
      </c>
      <c r="B4209" t="s">
        <v>8238</v>
      </c>
    </row>
    <row r="4210" spans="1:2" x14ac:dyDescent="0.25">
      <c r="A4210" s="90" t="s">
        <v>8239</v>
      </c>
      <c r="B4210" t="s">
        <v>8240</v>
      </c>
    </row>
    <row r="4211" spans="1:2" x14ac:dyDescent="0.25">
      <c r="A4211" s="90" t="s">
        <v>8241</v>
      </c>
      <c r="B4211" t="s">
        <v>8242</v>
      </c>
    </row>
    <row r="4212" spans="1:2" x14ac:dyDescent="0.25">
      <c r="A4212" s="90" t="s">
        <v>8243</v>
      </c>
      <c r="B4212" t="s">
        <v>8244</v>
      </c>
    </row>
    <row r="4213" spans="1:2" x14ac:dyDescent="0.25">
      <c r="A4213" s="90" t="s">
        <v>8256</v>
      </c>
      <c r="B4213" t="s">
        <v>23617</v>
      </c>
    </row>
    <row r="4214" spans="1:2" x14ac:dyDescent="0.25">
      <c r="A4214" s="90" t="s">
        <v>8245</v>
      </c>
      <c r="B4214" t="s">
        <v>8246</v>
      </c>
    </row>
    <row r="4215" spans="1:2" x14ac:dyDescent="0.25">
      <c r="A4215" s="90" t="s">
        <v>8248</v>
      </c>
      <c r="B4215" t="s">
        <v>23431</v>
      </c>
    </row>
    <row r="4216" spans="1:2" x14ac:dyDescent="0.25">
      <c r="A4216" s="90" t="s">
        <v>8249</v>
      </c>
      <c r="B4216" t="s">
        <v>8250</v>
      </c>
    </row>
    <row r="4217" spans="1:2" x14ac:dyDescent="0.25">
      <c r="A4217" s="90" t="s">
        <v>8251</v>
      </c>
      <c r="B4217" t="s">
        <v>8252</v>
      </c>
    </row>
    <row r="4218" spans="1:2" x14ac:dyDescent="0.25">
      <c r="A4218" s="90" t="s">
        <v>8254</v>
      </c>
      <c r="B4218" t="s">
        <v>8255</v>
      </c>
    </row>
    <row r="4219" spans="1:2" x14ac:dyDescent="0.25">
      <c r="A4219" s="90" t="s">
        <v>8258</v>
      </c>
      <c r="B4219" t="s">
        <v>8259</v>
      </c>
    </row>
    <row r="4220" spans="1:2" x14ac:dyDescent="0.25">
      <c r="A4220" s="90" t="s">
        <v>8263</v>
      </c>
      <c r="B4220" t="s">
        <v>23618</v>
      </c>
    </row>
    <row r="4221" spans="1:2" x14ac:dyDescent="0.25">
      <c r="A4221" s="90" t="s">
        <v>8264</v>
      </c>
      <c r="B4221" t="s">
        <v>8265</v>
      </c>
    </row>
    <row r="4222" spans="1:2" x14ac:dyDescent="0.25">
      <c r="A4222" s="90" t="s">
        <v>8266</v>
      </c>
      <c r="B4222" t="s">
        <v>23619</v>
      </c>
    </row>
    <row r="4223" spans="1:2" x14ac:dyDescent="0.25">
      <c r="A4223" s="90" t="s">
        <v>8267</v>
      </c>
      <c r="B4223" t="s">
        <v>8268</v>
      </c>
    </row>
    <row r="4224" spans="1:2" x14ac:dyDescent="0.25">
      <c r="A4224" s="90" t="s">
        <v>8278</v>
      </c>
      <c r="B4224" t="s">
        <v>8279</v>
      </c>
    </row>
    <row r="4225" spans="1:2" x14ac:dyDescent="0.25">
      <c r="A4225" s="90" t="s">
        <v>8270</v>
      </c>
      <c r="B4225" t="s">
        <v>8271</v>
      </c>
    </row>
    <row r="4226" spans="1:2" x14ac:dyDescent="0.25">
      <c r="A4226" s="90" t="s">
        <v>8272</v>
      </c>
      <c r="B4226" t="s">
        <v>8273</v>
      </c>
    </row>
    <row r="4227" spans="1:2" x14ac:dyDescent="0.25">
      <c r="A4227" s="90" t="s">
        <v>8274</v>
      </c>
      <c r="B4227" t="s">
        <v>8275</v>
      </c>
    </row>
    <row r="4228" spans="1:2" x14ac:dyDescent="0.25">
      <c r="A4228" s="90" t="s">
        <v>8276</v>
      </c>
      <c r="B4228" t="s">
        <v>8277</v>
      </c>
    </row>
    <row r="4229" spans="1:2" x14ac:dyDescent="0.25">
      <c r="A4229" s="90" t="s">
        <v>8247</v>
      </c>
      <c r="B4229" t="s">
        <v>8246</v>
      </c>
    </row>
    <row r="4230" spans="1:2" x14ac:dyDescent="0.25">
      <c r="A4230" s="90" t="s">
        <v>8280</v>
      </c>
      <c r="B4230" t="s">
        <v>8281</v>
      </c>
    </row>
    <row r="4231" spans="1:2" x14ac:dyDescent="0.25">
      <c r="A4231" s="90" t="s">
        <v>8282</v>
      </c>
      <c r="B4231" t="s">
        <v>23620</v>
      </c>
    </row>
    <row r="4232" spans="1:2" x14ac:dyDescent="0.25">
      <c r="A4232" s="90" t="s">
        <v>8283</v>
      </c>
      <c r="B4232" t="s">
        <v>8284</v>
      </c>
    </row>
    <row r="4233" spans="1:2" x14ac:dyDescent="0.25">
      <c r="A4233" s="90" t="s">
        <v>8285</v>
      </c>
      <c r="B4233" t="s">
        <v>8286</v>
      </c>
    </row>
    <row r="4234" spans="1:2" x14ac:dyDescent="0.25">
      <c r="A4234" s="90" t="s">
        <v>12082</v>
      </c>
      <c r="B4234" t="s">
        <v>12083</v>
      </c>
    </row>
    <row r="4235" spans="1:2" x14ac:dyDescent="0.25">
      <c r="A4235" s="90" t="s">
        <v>8287</v>
      </c>
      <c r="B4235" t="s">
        <v>8288</v>
      </c>
    </row>
    <row r="4236" spans="1:2" x14ac:dyDescent="0.25">
      <c r="A4236" s="90" t="s">
        <v>8253</v>
      </c>
      <c r="B4236" t="s">
        <v>8252</v>
      </c>
    </row>
    <row r="4237" spans="1:2" x14ac:dyDescent="0.25">
      <c r="A4237" s="90" t="s">
        <v>8289</v>
      </c>
      <c r="B4237" t="s">
        <v>8290</v>
      </c>
    </row>
    <row r="4238" spans="1:2" x14ac:dyDescent="0.25">
      <c r="A4238" s="90" t="s">
        <v>8291</v>
      </c>
      <c r="B4238" t="s">
        <v>8290</v>
      </c>
    </row>
    <row r="4239" spans="1:2" x14ac:dyDescent="0.25">
      <c r="A4239" s="90" t="s">
        <v>8269</v>
      </c>
      <c r="B4239" t="s">
        <v>8268</v>
      </c>
    </row>
    <row r="4240" spans="1:2" x14ac:dyDescent="0.25">
      <c r="A4240" s="90" t="s">
        <v>8292</v>
      </c>
      <c r="B4240" t="s">
        <v>8293</v>
      </c>
    </row>
    <row r="4241" spans="1:2" x14ac:dyDescent="0.25">
      <c r="A4241" s="90" t="s">
        <v>8294</v>
      </c>
      <c r="B4241" t="s">
        <v>23621</v>
      </c>
    </row>
    <row r="4242" spans="1:2" x14ac:dyDescent="0.25">
      <c r="A4242" s="90" t="s">
        <v>8295</v>
      </c>
      <c r="B4242" t="s">
        <v>23431</v>
      </c>
    </row>
    <row r="4243" spans="1:2" x14ac:dyDescent="0.25">
      <c r="A4243" s="90" t="s">
        <v>8296</v>
      </c>
      <c r="B4243" t="s">
        <v>1394</v>
      </c>
    </row>
    <row r="4244" spans="1:2" x14ac:dyDescent="0.25">
      <c r="A4244" s="90" t="s">
        <v>8297</v>
      </c>
      <c r="B4244" t="s">
        <v>8298</v>
      </c>
    </row>
    <row r="4245" spans="1:2" x14ac:dyDescent="0.25">
      <c r="A4245" s="90" t="s">
        <v>8299</v>
      </c>
      <c r="B4245" t="s">
        <v>8300</v>
      </c>
    </row>
    <row r="4246" spans="1:2" x14ac:dyDescent="0.25">
      <c r="A4246" s="90" t="s">
        <v>8260</v>
      </c>
      <c r="B4246" t="s">
        <v>8259</v>
      </c>
    </row>
    <row r="4247" spans="1:2" x14ac:dyDescent="0.25">
      <c r="A4247" s="90" t="s">
        <v>8301</v>
      </c>
      <c r="B4247" t="s">
        <v>8302</v>
      </c>
    </row>
    <row r="4248" spans="1:2" x14ac:dyDescent="0.25">
      <c r="A4248" s="90" t="s">
        <v>8303</v>
      </c>
      <c r="B4248" t="s">
        <v>8304</v>
      </c>
    </row>
    <row r="4249" spans="1:2" x14ac:dyDescent="0.25">
      <c r="A4249" s="90" t="s">
        <v>8261</v>
      </c>
      <c r="B4249" t="s">
        <v>8262</v>
      </c>
    </row>
    <row r="4250" spans="1:2" x14ac:dyDescent="0.25">
      <c r="A4250" s="90" t="s">
        <v>8305</v>
      </c>
      <c r="B4250" t="s">
        <v>8306</v>
      </c>
    </row>
    <row r="4251" spans="1:2" x14ac:dyDescent="0.25">
      <c r="A4251" s="90" t="s">
        <v>8307</v>
      </c>
      <c r="B4251" t="s">
        <v>23341</v>
      </c>
    </row>
    <row r="4252" spans="1:2" x14ac:dyDescent="0.25">
      <c r="A4252" s="90" t="s">
        <v>8308</v>
      </c>
      <c r="B4252" t="s">
        <v>8309</v>
      </c>
    </row>
    <row r="4253" spans="1:2" x14ac:dyDescent="0.25">
      <c r="A4253" s="90" t="s">
        <v>8310</v>
      </c>
      <c r="B4253" t="s">
        <v>8311</v>
      </c>
    </row>
    <row r="4254" spans="1:2" x14ac:dyDescent="0.25">
      <c r="A4254" t="s">
        <v>14874</v>
      </c>
      <c r="B4254" t="s">
        <v>14875</v>
      </c>
    </row>
    <row r="4255" spans="1:2" x14ac:dyDescent="0.25">
      <c r="A4255" t="s">
        <v>14876</v>
      </c>
      <c r="B4255" t="s">
        <v>14877</v>
      </c>
    </row>
    <row r="4256" spans="1:2" x14ac:dyDescent="0.25">
      <c r="A4256" s="90" t="s">
        <v>8312</v>
      </c>
      <c r="B4256" t="s">
        <v>8313</v>
      </c>
    </row>
    <row r="4257" spans="1:2" x14ac:dyDescent="0.25">
      <c r="A4257" s="90" t="s">
        <v>8314</v>
      </c>
      <c r="B4257" t="s">
        <v>8315</v>
      </c>
    </row>
    <row r="4258" spans="1:2" x14ac:dyDescent="0.25">
      <c r="A4258" s="90" t="s">
        <v>8550</v>
      </c>
      <c r="B4258" t="s">
        <v>8551</v>
      </c>
    </row>
    <row r="4259" spans="1:2" x14ac:dyDescent="0.25">
      <c r="A4259" s="90" t="s">
        <v>8489</v>
      </c>
      <c r="B4259" t="s">
        <v>8490</v>
      </c>
    </row>
    <row r="4260" spans="1:2" x14ac:dyDescent="0.25">
      <c r="A4260" s="90" t="s">
        <v>8552</v>
      </c>
      <c r="B4260" t="s">
        <v>8553</v>
      </c>
    </row>
    <row r="4261" spans="1:2" x14ac:dyDescent="0.25">
      <c r="A4261" s="90" t="s">
        <v>8316</v>
      </c>
      <c r="B4261" t="s">
        <v>8317</v>
      </c>
    </row>
    <row r="4262" spans="1:2" x14ac:dyDescent="0.25">
      <c r="A4262" s="90" t="s">
        <v>8318</v>
      </c>
      <c r="B4262" t="s">
        <v>8319</v>
      </c>
    </row>
    <row r="4263" spans="1:2" x14ac:dyDescent="0.25">
      <c r="A4263" s="90" t="s">
        <v>8320</v>
      </c>
      <c r="B4263" t="s">
        <v>8321</v>
      </c>
    </row>
    <row r="4264" spans="1:2" x14ac:dyDescent="0.25">
      <c r="A4264" s="90" t="s">
        <v>8491</v>
      </c>
      <c r="B4264" t="s">
        <v>8488</v>
      </c>
    </row>
    <row r="4265" spans="1:2" x14ac:dyDescent="0.25">
      <c r="A4265" s="90" t="s">
        <v>8324</v>
      </c>
      <c r="B4265" t="s">
        <v>8325</v>
      </c>
    </row>
    <row r="4266" spans="1:2" x14ac:dyDescent="0.25">
      <c r="A4266" s="90" t="s">
        <v>8326</v>
      </c>
      <c r="B4266" t="s">
        <v>8327</v>
      </c>
    </row>
    <row r="4267" spans="1:2" x14ac:dyDescent="0.25">
      <c r="A4267" s="90" t="s">
        <v>8336</v>
      </c>
      <c r="B4267" t="s">
        <v>23622</v>
      </c>
    </row>
    <row r="4268" spans="1:2" x14ac:dyDescent="0.25">
      <c r="A4268" s="90" t="s">
        <v>8337</v>
      </c>
      <c r="B4268" t="s">
        <v>23623</v>
      </c>
    </row>
    <row r="4269" spans="1:2" x14ac:dyDescent="0.25">
      <c r="A4269" s="90" t="s">
        <v>8338</v>
      </c>
      <c r="B4269" t="s">
        <v>23624</v>
      </c>
    </row>
    <row r="4270" spans="1:2" x14ac:dyDescent="0.25">
      <c r="A4270" s="90" t="s">
        <v>8343</v>
      </c>
      <c r="B4270" t="s">
        <v>23625</v>
      </c>
    </row>
    <row r="4271" spans="1:2" x14ac:dyDescent="0.25">
      <c r="A4271" s="90" t="s">
        <v>8344</v>
      </c>
      <c r="B4271" t="s">
        <v>23626</v>
      </c>
    </row>
    <row r="4272" spans="1:2" x14ac:dyDescent="0.25">
      <c r="A4272" s="90" t="s">
        <v>8345</v>
      </c>
      <c r="B4272" t="s">
        <v>8346</v>
      </c>
    </row>
    <row r="4273" spans="1:2" x14ac:dyDescent="0.25">
      <c r="A4273" s="90" t="s">
        <v>8348</v>
      </c>
      <c r="B4273" t="s">
        <v>8349</v>
      </c>
    </row>
    <row r="4274" spans="1:2" x14ac:dyDescent="0.25">
      <c r="A4274" s="90" t="s">
        <v>8351</v>
      </c>
      <c r="B4274" t="s">
        <v>23627</v>
      </c>
    </row>
    <row r="4275" spans="1:2" x14ac:dyDescent="0.25">
      <c r="A4275" s="90" t="s">
        <v>8353</v>
      </c>
      <c r="B4275" t="s">
        <v>23628</v>
      </c>
    </row>
    <row r="4276" spans="1:2" x14ac:dyDescent="0.25">
      <c r="A4276" s="90" t="s">
        <v>8501</v>
      </c>
      <c r="B4276" t="s">
        <v>8502</v>
      </c>
    </row>
    <row r="4277" spans="1:2" x14ac:dyDescent="0.25">
      <c r="A4277" s="90" t="s">
        <v>8356</v>
      </c>
      <c r="B4277" t="s">
        <v>8357</v>
      </c>
    </row>
    <row r="4278" spans="1:2" x14ac:dyDescent="0.25">
      <c r="A4278" s="90" t="s">
        <v>8359</v>
      </c>
      <c r="B4278" t="s">
        <v>8360</v>
      </c>
    </row>
    <row r="4279" spans="1:2" x14ac:dyDescent="0.25">
      <c r="A4279" s="90" t="s">
        <v>8328</v>
      </c>
      <c r="B4279" t="s">
        <v>8329</v>
      </c>
    </row>
    <row r="4280" spans="1:2" x14ac:dyDescent="0.25">
      <c r="A4280" s="90" t="s">
        <v>8361</v>
      </c>
      <c r="B4280" t="s">
        <v>23629</v>
      </c>
    </row>
    <row r="4281" spans="1:2" x14ac:dyDescent="0.25">
      <c r="A4281" s="90" t="s">
        <v>8362</v>
      </c>
      <c r="B4281" t="s">
        <v>23496</v>
      </c>
    </row>
    <row r="4282" spans="1:2" x14ac:dyDescent="0.25">
      <c r="A4282" s="90" t="s">
        <v>8363</v>
      </c>
      <c r="B4282" t="s">
        <v>23630</v>
      </c>
    </row>
    <row r="4283" spans="1:2" x14ac:dyDescent="0.25">
      <c r="A4283" s="90" t="s">
        <v>8367</v>
      </c>
      <c r="B4283" t="s">
        <v>8368</v>
      </c>
    </row>
    <row r="4284" spans="1:2" x14ac:dyDescent="0.25">
      <c r="A4284" s="90" t="s">
        <v>8369</v>
      </c>
      <c r="B4284" t="s">
        <v>23631</v>
      </c>
    </row>
    <row r="4285" spans="1:2" x14ac:dyDescent="0.25">
      <c r="A4285" s="90" t="s">
        <v>8370</v>
      </c>
      <c r="B4285" t="s">
        <v>23632</v>
      </c>
    </row>
    <row r="4286" spans="1:2" x14ac:dyDescent="0.25">
      <c r="A4286" s="90" t="s">
        <v>8371</v>
      </c>
      <c r="B4286" t="s">
        <v>23214</v>
      </c>
    </row>
    <row r="4287" spans="1:2" x14ac:dyDescent="0.25">
      <c r="A4287" s="90" t="s">
        <v>8374</v>
      </c>
      <c r="B4287" t="s">
        <v>8375</v>
      </c>
    </row>
    <row r="4288" spans="1:2" x14ac:dyDescent="0.25">
      <c r="A4288" s="90" t="s">
        <v>8384</v>
      </c>
      <c r="B4288" t="s">
        <v>8385</v>
      </c>
    </row>
    <row r="4289" spans="1:2" x14ac:dyDescent="0.25">
      <c r="A4289" s="90" t="s">
        <v>8388</v>
      </c>
      <c r="B4289" t="s">
        <v>23633</v>
      </c>
    </row>
    <row r="4290" spans="1:2" x14ac:dyDescent="0.25">
      <c r="A4290" s="90" t="s">
        <v>8364</v>
      </c>
      <c r="B4290" t="s">
        <v>1394</v>
      </c>
    </row>
    <row r="4291" spans="1:2" x14ac:dyDescent="0.25">
      <c r="A4291" s="90" t="s">
        <v>8389</v>
      </c>
      <c r="B4291" t="s">
        <v>23634</v>
      </c>
    </row>
    <row r="4292" spans="1:2" x14ac:dyDescent="0.25">
      <c r="A4292" t="s">
        <v>14878</v>
      </c>
      <c r="B4292" t="s">
        <v>8357</v>
      </c>
    </row>
    <row r="4293" spans="1:2" x14ac:dyDescent="0.25">
      <c r="A4293" s="90" t="s">
        <v>8391</v>
      </c>
      <c r="B4293" t="s">
        <v>8392</v>
      </c>
    </row>
    <row r="4294" spans="1:2" x14ac:dyDescent="0.25">
      <c r="A4294" s="90" t="s">
        <v>8394</v>
      </c>
      <c r="B4294" t="s">
        <v>8395</v>
      </c>
    </row>
    <row r="4295" spans="1:2" x14ac:dyDescent="0.25">
      <c r="A4295" s="90" t="s">
        <v>8396</v>
      </c>
      <c r="B4295" t="s">
        <v>8397</v>
      </c>
    </row>
    <row r="4296" spans="1:2" x14ac:dyDescent="0.25">
      <c r="A4296" s="90" t="s">
        <v>8554</v>
      </c>
      <c r="B4296" t="s">
        <v>8553</v>
      </c>
    </row>
    <row r="4297" spans="1:2" x14ac:dyDescent="0.25">
      <c r="A4297" s="90" t="s">
        <v>8492</v>
      </c>
      <c r="B4297" t="s">
        <v>8488</v>
      </c>
    </row>
    <row r="4298" spans="1:2" x14ac:dyDescent="0.25">
      <c r="A4298" s="90" t="s">
        <v>8339</v>
      </c>
      <c r="B4298" t="s">
        <v>8340</v>
      </c>
    </row>
    <row r="4299" spans="1:2" x14ac:dyDescent="0.25">
      <c r="A4299" s="90" t="s">
        <v>8350</v>
      </c>
      <c r="B4299" t="s">
        <v>8349</v>
      </c>
    </row>
    <row r="4300" spans="1:2" x14ac:dyDescent="0.25">
      <c r="A4300" s="90" t="s">
        <v>8358</v>
      </c>
      <c r="B4300" t="s">
        <v>8357</v>
      </c>
    </row>
    <row r="4301" spans="1:2" x14ac:dyDescent="0.25">
      <c r="A4301" s="90" t="s">
        <v>8400</v>
      </c>
      <c r="B4301" t="s">
        <v>1184</v>
      </c>
    </row>
    <row r="4302" spans="1:2" x14ac:dyDescent="0.25">
      <c r="A4302" s="90" t="s">
        <v>8398</v>
      </c>
      <c r="B4302" t="s">
        <v>8399</v>
      </c>
    </row>
    <row r="4303" spans="1:2" x14ac:dyDescent="0.25">
      <c r="A4303" s="90" t="s">
        <v>8401</v>
      </c>
      <c r="B4303" t="s">
        <v>8402</v>
      </c>
    </row>
    <row r="4304" spans="1:2" x14ac:dyDescent="0.25">
      <c r="A4304" s="90" t="s">
        <v>8403</v>
      </c>
      <c r="B4304" t="s">
        <v>8404</v>
      </c>
    </row>
    <row r="4305" spans="1:2" x14ac:dyDescent="0.25">
      <c r="A4305" s="90" t="s">
        <v>612</v>
      </c>
      <c r="B4305" t="s">
        <v>613</v>
      </c>
    </row>
    <row r="4306" spans="1:2" x14ac:dyDescent="0.25">
      <c r="A4306" s="90" t="s">
        <v>8405</v>
      </c>
      <c r="B4306" t="s">
        <v>8406</v>
      </c>
    </row>
    <row r="4307" spans="1:2" x14ac:dyDescent="0.25">
      <c r="A4307" s="90" t="s">
        <v>8407</v>
      </c>
      <c r="B4307" t="s">
        <v>8408</v>
      </c>
    </row>
    <row r="4308" spans="1:2" x14ac:dyDescent="0.25">
      <c r="A4308" s="90" t="s">
        <v>8409</v>
      </c>
      <c r="B4308" t="s">
        <v>8410</v>
      </c>
    </row>
    <row r="4309" spans="1:2" x14ac:dyDescent="0.25">
      <c r="A4309" s="90" t="s">
        <v>8411</v>
      </c>
      <c r="B4309" t="s">
        <v>8412</v>
      </c>
    </row>
    <row r="4310" spans="1:2" x14ac:dyDescent="0.25">
      <c r="A4310" s="90" t="s">
        <v>8413</v>
      </c>
      <c r="B4310" t="s">
        <v>8414</v>
      </c>
    </row>
    <row r="4311" spans="1:2" x14ac:dyDescent="0.25">
      <c r="A4311" s="90" t="s">
        <v>8415</v>
      </c>
      <c r="B4311" t="s">
        <v>8416</v>
      </c>
    </row>
    <row r="4312" spans="1:2" x14ac:dyDescent="0.25">
      <c r="A4312" s="90" t="s">
        <v>8417</v>
      </c>
      <c r="B4312" t="s">
        <v>8418</v>
      </c>
    </row>
    <row r="4313" spans="1:2" x14ac:dyDescent="0.25">
      <c r="A4313" s="90" t="s">
        <v>8419</v>
      </c>
      <c r="B4313" t="s">
        <v>8420</v>
      </c>
    </row>
    <row r="4314" spans="1:2" x14ac:dyDescent="0.25">
      <c r="A4314" s="90" t="s">
        <v>8421</v>
      </c>
      <c r="B4314" t="s">
        <v>8422</v>
      </c>
    </row>
    <row r="4315" spans="1:2" x14ac:dyDescent="0.25">
      <c r="A4315" s="90" t="s">
        <v>8423</v>
      </c>
      <c r="B4315" t="s">
        <v>8424</v>
      </c>
    </row>
    <row r="4316" spans="1:2" x14ac:dyDescent="0.25">
      <c r="A4316" s="90" t="s">
        <v>8425</v>
      </c>
      <c r="B4316" t="s">
        <v>8426</v>
      </c>
    </row>
    <row r="4317" spans="1:2" x14ac:dyDescent="0.25">
      <c r="A4317" t="s">
        <v>14879</v>
      </c>
      <c r="B4317" t="s">
        <v>14880</v>
      </c>
    </row>
    <row r="4318" spans="1:2" x14ac:dyDescent="0.25">
      <c r="A4318" s="90" t="s">
        <v>614</v>
      </c>
      <c r="B4318" t="s">
        <v>615</v>
      </c>
    </row>
    <row r="4319" spans="1:2" x14ac:dyDescent="0.25">
      <c r="A4319" s="90" t="s">
        <v>8427</v>
      </c>
      <c r="B4319" t="s">
        <v>8428</v>
      </c>
    </row>
    <row r="4320" spans="1:2" x14ac:dyDescent="0.25">
      <c r="A4320" s="90" t="s">
        <v>8429</v>
      </c>
      <c r="B4320" t="s">
        <v>8430</v>
      </c>
    </row>
    <row r="4321" spans="1:2" x14ac:dyDescent="0.25">
      <c r="A4321" s="90" t="s">
        <v>8431</v>
      </c>
      <c r="B4321" t="s">
        <v>8432</v>
      </c>
    </row>
    <row r="4322" spans="1:2" x14ac:dyDescent="0.25">
      <c r="A4322" s="90" t="s">
        <v>8433</v>
      </c>
      <c r="B4322" t="s">
        <v>8434</v>
      </c>
    </row>
    <row r="4323" spans="1:2" x14ac:dyDescent="0.25">
      <c r="A4323" s="90" t="s">
        <v>8435</v>
      </c>
      <c r="B4323" t="s">
        <v>8436</v>
      </c>
    </row>
    <row r="4324" spans="1:2" x14ac:dyDescent="0.25">
      <c r="A4324" s="90" t="s">
        <v>8437</v>
      </c>
      <c r="B4324" t="s">
        <v>8438</v>
      </c>
    </row>
    <row r="4325" spans="1:2" x14ac:dyDescent="0.25">
      <c r="A4325" s="90" t="s">
        <v>8439</v>
      </c>
      <c r="B4325" t="s">
        <v>8440</v>
      </c>
    </row>
    <row r="4326" spans="1:2" x14ac:dyDescent="0.25">
      <c r="A4326" s="90" t="s">
        <v>8441</v>
      </c>
      <c r="B4326" t="s">
        <v>8442</v>
      </c>
    </row>
    <row r="4327" spans="1:2" x14ac:dyDescent="0.25">
      <c r="A4327" s="90" t="s">
        <v>8443</v>
      </c>
      <c r="B4327" t="s">
        <v>8444</v>
      </c>
    </row>
    <row r="4328" spans="1:2" x14ac:dyDescent="0.25">
      <c r="A4328" s="90" t="s">
        <v>8445</v>
      </c>
      <c r="B4328" t="s">
        <v>8446</v>
      </c>
    </row>
    <row r="4329" spans="1:2" x14ac:dyDescent="0.25">
      <c r="A4329" s="90" t="s">
        <v>8447</v>
      </c>
      <c r="B4329" t="s">
        <v>8448</v>
      </c>
    </row>
    <row r="4330" spans="1:2" x14ac:dyDescent="0.25">
      <c r="A4330" s="90" t="s">
        <v>8449</v>
      </c>
      <c r="B4330" t="s">
        <v>8450</v>
      </c>
    </row>
    <row r="4331" spans="1:2" x14ac:dyDescent="0.25">
      <c r="A4331" s="90" t="s">
        <v>8451</v>
      </c>
      <c r="B4331" t="s">
        <v>8452</v>
      </c>
    </row>
    <row r="4332" spans="1:2" x14ac:dyDescent="0.25">
      <c r="A4332" s="90" t="s">
        <v>8453</v>
      </c>
      <c r="B4332" t="s">
        <v>8454</v>
      </c>
    </row>
    <row r="4333" spans="1:2" x14ac:dyDescent="0.25">
      <c r="A4333" s="90" t="s">
        <v>8478</v>
      </c>
      <c r="B4333" t="s">
        <v>8479</v>
      </c>
    </row>
    <row r="4334" spans="1:2" x14ac:dyDescent="0.25">
      <c r="A4334" s="90" t="s">
        <v>8555</v>
      </c>
      <c r="B4334" t="s">
        <v>8553</v>
      </c>
    </row>
    <row r="4335" spans="1:2" x14ac:dyDescent="0.25">
      <c r="A4335" s="90" t="s">
        <v>8455</v>
      </c>
      <c r="B4335" t="s">
        <v>8456</v>
      </c>
    </row>
    <row r="4336" spans="1:2" x14ac:dyDescent="0.25">
      <c r="A4336" s="90" t="s">
        <v>11180</v>
      </c>
      <c r="B4336" t="s">
        <v>11181</v>
      </c>
    </row>
    <row r="4337" spans="1:2" x14ac:dyDescent="0.25">
      <c r="A4337" s="90" t="s">
        <v>8457</v>
      </c>
      <c r="B4337" t="s">
        <v>8458</v>
      </c>
    </row>
    <row r="4338" spans="1:2" x14ac:dyDescent="0.25">
      <c r="A4338" s="90" t="s">
        <v>8480</v>
      </c>
      <c r="B4338" t="s">
        <v>8479</v>
      </c>
    </row>
    <row r="4339" spans="1:2" x14ac:dyDescent="0.25">
      <c r="A4339" s="90" t="s">
        <v>8481</v>
      </c>
      <c r="B4339" t="s">
        <v>8479</v>
      </c>
    </row>
    <row r="4340" spans="1:2" x14ac:dyDescent="0.25">
      <c r="A4340" s="90" t="s">
        <v>8493</v>
      </c>
      <c r="B4340" t="s">
        <v>8488</v>
      </c>
    </row>
    <row r="4341" spans="1:2" x14ac:dyDescent="0.25">
      <c r="A4341" s="90" t="s">
        <v>8460</v>
      </c>
      <c r="B4341" t="s">
        <v>8461</v>
      </c>
    </row>
    <row r="4342" spans="1:2" x14ac:dyDescent="0.25">
      <c r="A4342" s="90" t="s">
        <v>8462</v>
      </c>
      <c r="B4342" t="s">
        <v>8463</v>
      </c>
    </row>
    <row r="4343" spans="1:2" x14ac:dyDescent="0.25">
      <c r="A4343" s="90" t="s">
        <v>8494</v>
      </c>
      <c r="B4343" t="s">
        <v>8488</v>
      </c>
    </row>
    <row r="4344" spans="1:2" x14ac:dyDescent="0.25">
      <c r="A4344" s="90" t="s">
        <v>8386</v>
      </c>
      <c r="B4344" t="s">
        <v>8385</v>
      </c>
    </row>
    <row r="4345" spans="1:2" x14ac:dyDescent="0.25">
      <c r="A4345" s="90" t="s">
        <v>616</v>
      </c>
      <c r="B4345" t="s">
        <v>617</v>
      </c>
    </row>
    <row r="4346" spans="1:2" x14ac:dyDescent="0.25">
      <c r="A4346" s="90" t="s">
        <v>8464</v>
      </c>
      <c r="B4346" t="s">
        <v>1184</v>
      </c>
    </row>
    <row r="4347" spans="1:2" x14ac:dyDescent="0.25">
      <c r="A4347" s="90" t="s">
        <v>8482</v>
      </c>
      <c r="B4347" t="s">
        <v>8483</v>
      </c>
    </row>
    <row r="4348" spans="1:2" x14ac:dyDescent="0.25">
      <c r="A4348" s="90" t="s">
        <v>4599</v>
      </c>
      <c r="B4348" t="s">
        <v>4598</v>
      </c>
    </row>
    <row r="4349" spans="1:2" x14ac:dyDescent="0.25">
      <c r="A4349" s="90" t="s">
        <v>8465</v>
      </c>
      <c r="B4349" t="s">
        <v>1406</v>
      </c>
    </row>
    <row r="4350" spans="1:2" x14ac:dyDescent="0.25">
      <c r="A4350" s="90" t="s">
        <v>8466</v>
      </c>
      <c r="B4350" t="s">
        <v>8467</v>
      </c>
    </row>
    <row r="4351" spans="1:2" x14ac:dyDescent="0.25">
      <c r="A4351" s="90" t="s">
        <v>8468</v>
      </c>
      <c r="B4351" t="s">
        <v>8469</v>
      </c>
    </row>
    <row r="4352" spans="1:2" x14ac:dyDescent="0.25">
      <c r="A4352" s="90" t="s">
        <v>8376</v>
      </c>
      <c r="B4352" t="s">
        <v>8377</v>
      </c>
    </row>
    <row r="4353" spans="1:2" x14ac:dyDescent="0.25">
      <c r="A4353" s="90" t="s">
        <v>8470</v>
      </c>
      <c r="B4353" t="s">
        <v>1394</v>
      </c>
    </row>
    <row r="4354" spans="1:2" x14ac:dyDescent="0.25">
      <c r="A4354" s="90" t="s">
        <v>8378</v>
      </c>
      <c r="B4354" t="s">
        <v>8379</v>
      </c>
    </row>
    <row r="4355" spans="1:2" x14ac:dyDescent="0.25">
      <c r="A4355" s="90" t="s">
        <v>8471</v>
      </c>
      <c r="B4355" t="s">
        <v>8472</v>
      </c>
    </row>
    <row r="4356" spans="1:2" x14ac:dyDescent="0.25">
      <c r="A4356" s="90" t="s">
        <v>8473</v>
      </c>
      <c r="B4356" t="s">
        <v>8474</v>
      </c>
    </row>
    <row r="4357" spans="1:2" x14ac:dyDescent="0.25">
      <c r="A4357" s="90" t="s">
        <v>8475</v>
      </c>
      <c r="B4357" t="s">
        <v>8476</v>
      </c>
    </row>
    <row r="4358" spans="1:2" x14ac:dyDescent="0.25">
      <c r="A4358" s="90" t="s">
        <v>8477</v>
      </c>
      <c r="B4358" t="s">
        <v>23635</v>
      </c>
    </row>
    <row r="4359" spans="1:2" x14ac:dyDescent="0.25">
      <c r="A4359" s="90" t="s">
        <v>4625</v>
      </c>
      <c r="B4359" t="s">
        <v>4626</v>
      </c>
    </row>
    <row r="4360" spans="1:2" x14ac:dyDescent="0.25">
      <c r="A4360" s="90" t="s">
        <v>8484</v>
      </c>
      <c r="B4360" t="s">
        <v>8479</v>
      </c>
    </row>
    <row r="4361" spans="1:2" x14ac:dyDescent="0.25">
      <c r="A4361" s="90" t="s">
        <v>8495</v>
      </c>
      <c r="B4361" t="s">
        <v>8488</v>
      </c>
    </row>
    <row r="4362" spans="1:2" x14ac:dyDescent="0.25">
      <c r="A4362" s="90" t="s">
        <v>8497</v>
      </c>
      <c r="B4362" t="s">
        <v>8498</v>
      </c>
    </row>
    <row r="4363" spans="1:2" x14ac:dyDescent="0.25">
      <c r="A4363" s="90" t="s">
        <v>8499</v>
      </c>
      <c r="B4363" t="s">
        <v>8500</v>
      </c>
    </row>
    <row r="4364" spans="1:2" x14ac:dyDescent="0.25">
      <c r="A4364" s="90" t="s">
        <v>8503</v>
      </c>
      <c r="B4364" t="s">
        <v>8504</v>
      </c>
    </row>
    <row r="4365" spans="1:2" x14ac:dyDescent="0.25">
      <c r="A4365" s="90" t="s">
        <v>8330</v>
      </c>
      <c r="B4365" t="s">
        <v>8331</v>
      </c>
    </row>
    <row r="4366" spans="1:2" x14ac:dyDescent="0.25">
      <c r="A4366" s="90" t="s">
        <v>8505</v>
      </c>
      <c r="B4366" t="s">
        <v>8506</v>
      </c>
    </row>
    <row r="4367" spans="1:2" x14ac:dyDescent="0.25">
      <c r="A4367" s="90" t="s">
        <v>8507</v>
      </c>
      <c r="B4367" t="s">
        <v>8346</v>
      </c>
    </row>
    <row r="4368" spans="1:2" x14ac:dyDescent="0.25">
      <c r="A4368" s="90" t="s">
        <v>8508</v>
      </c>
      <c r="B4368" t="s">
        <v>23636</v>
      </c>
    </row>
    <row r="4369" spans="1:2" x14ac:dyDescent="0.25">
      <c r="A4369" s="90" t="s">
        <v>8496</v>
      </c>
      <c r="B4369" t="s">
        <v>8488</v>
      </c>
    </row>
    <row r="4370" spans="1:2" x14ac:dyDescent="0.25">
      <c r="A4370" s="90" t="s">
        <v>8511</v>
      </c>
      <c r="B4370" t="s">
        <v>8512</v>
      </c>
    </row>
    <row r="4371" spans="1:2" x14ac:dyDescent="0.25">
      <c r="A4371" s="90" t="s">
        <v>8513</v>
      </c>
      <c r="B4371" t="s">
        <v>8514</v>
      </c>
    </row>
    <row r="4372" spans="1:2" x14ac:dyDescent="0.25">
      <c r="A4372" s="90" t="s">
        <v>8515</v>
      </c>
      <c r="B4372" t="s">
        <v>8516</v>
      </c>
    </row>
    <row r="4373" spans="1:2" x14ac:dyDescent="0.25">
      <c r="A4373" s="90" t="s">
        <v>8517</v>
      </c>
      <c r="B4373" t="s">
        <v>23637</v>
      </c>
    </row>
    <row r="4374" spans="1:2" x14ac:dyDescent="0.25">
      <c r="A4374" s="90" t="s">
        <v>8365</v>
      </c>
      <c r="B4374" t="s">
        <v>8366</v>
      </c>
    </row>
    <row r="4375" spans="1:2" x14ac:dyDescent="0.25">
      <c r="A4375" s="90" t="s">
        <v>8347</v>
      </c>
      <c r="B4375" t="s">
        <v>8346</v>
      </c>
    </row>
    <row r="4376" spans="1:2" x14ac:dyDescent="0.25">
      <c r="A4376" s="90" t="s">
        <v>8518</v>
      </c>
      <c r="B4376" t="s">
        <v>8519</v>
      </c>
    </row>
    <row r="4377" spans="1:2" x14ac:dyDescent="0.25">
      <c r="A4377" s="90" t="s">
        <v>8373</v>
      </c>
      <c r="B4377" t="s">
        <v>8372</v>
      </c>
    </row>
    <row r="4378" spans="1:2" x14ac:dyDescent="0.25">
      <c r="A4378" s="90" t="s">
        <v>8520</v>
      </c>
      <c r="B4378" t="s">
        <v>8521</v>
      </c>
    </row>
    <row r="4379" spans="1:2" x14ac:dyDescent="0.25">
      <c r="A4379" s="90" t="s">
        <v>8387</v>
      </c>
      <c r="B4379" t="s">
        <v>8385</v>
      </c>
    </row>
    <row r="4380" spans="1:2" x14ac:dyDescent="0.25">
      <c r="A4380" s="90" t="s">
        <v>8354</v>
      </c>
      <c r="B4380" t="s">
        <v>8355</v>
      </c>
    </row>
    <row r="4381" spans="1:2" x14ac:dyDescent="0.25">
      <c r="A4381" s="90" t="s">
        <v>8522</v>
      </c>
      <c r="B4381" t="s">
        <v>8523</v>
      </c>
    </row>
    <row r="4382" spans="1:2" x14ac:dyDescent="0.25">
      <c r="A4382" s="90" t="s">
        <v>8524</v>
      </c>
      <c r="B4382" t="s">
        <v>8525</v>
      </c>
    </row>
    <row r="4383" spans="1:2" x14ac:dyDescent="0.25">
      <c r="A4383" s="90" t="s">
        <v>8526</v>
      </c>
      <c r="B4383" t="s">
        <v>8527</v>
      </c>
    </row>
    <row r="4384" spans="1:2" x14ac:dyDescent="0.25">
      <c r="A4384" s="90" t="s">
        <v>8528</v>
      </c>
      <c r="B4384" t="s">
        <v>8529</v>
      </c>
    </row>
    <row r="4385" spans="1:2" x14ac:dyDescent="0.25">
      <c r="A4385" s="90" t="s">
        <v>8393</v>
      </c>
      <c r="B4385" t="s">
        <v>8392</v>
      </c>
    </row>
    <row r="4386" spans="1:2" x14ac:dyDescent="0.25">
      <c r="A4386" s="90" t="s">
        <v>8530</v>
      </c>
      <c r="B4386" t="s">
        <v>23635</v>
      </c>
    </row>
    <row r="4387" spans="1:2" x14ac:dyDescent="0.25">
      <c r="A4387" s="90" t="s">
        <v>4627</v>
      </c>
      <c r="B4387" t="s">
        <v>4621</v>
      </c>
    </row>
    <row r="4388" spans="1:2" x14ac:dyDescent="0.25">
      <c r="A4388" s="90" t="s">
        <v>8531</v>
      </c>
      <c r="B4388" t="s">
        <v>23638</v>
      </c>
    </row>
    <row r="4389" spans="1:2" x14ac:dyDescent="0.25">
      <c r="A4389" s="90" t="s">
        <v>8534</v>
      </c>
      <c r="B4389" t="s">
        <v>8535</v>
      </c>
    </row>
    <row r="4390" spans="1:2" x14ac:dyDescent="0.25">
      <c r="A4390" s="90" t="s">
        <v>8536</v>
      </c>
      <c r="B4390" t="s">
        <v>8537</v>
      </c>
    </row>
    <row r="4391" spans="1:2" x14ac:dyDescent="0.25">
      <c r="A4391" s="90" t="s">
        <v>8538</v>
      </c>
      <c r="B4391" t="s">
        <v>1394</v>
      </c>
    </row>
    <row r="4392" spans="1:2" x14ac:dyDescent="0.25">
      <c r="A4392" s="90" t="s">
        <v>8539</v>
      </c>
      <c r="B4392" t="s">
        <v>8540</v>
      </c>
    </row>
    <row r="4393" spans="1:2" x14ac:dyDescent="0.25">
      <c r="A4393" s="90" t="s">
        <v>8556</v>
      </c>
      <c r="B4393" t="s">
        <v>8553</v>
      </c>
    </row>
    <row r="4394" spans="1:2" x14ac:dyDescent="0.25">
      <c r="A4394" s="90" t="s">
        <v>8559</v>
      </c>
      <c r="B4394" t="s">
        <v>8560</v>
      </c>
    </row>
    <row r="4395" spans="1:2" x14ac:dyDescent="0.25">
      <c r="A4395" s="90" t="s">
        <v>8380</v>
      </c>
      <c r="B4395" t="s">
        <v>8381</v>
      </c>
    </row>
    <row r="4396" spans="1:2" x14ac:dyDescent="0.25">
      <c r="A4396" s="90" t="s">
        <v>8561</v>
      </c>
      <c r="B4396" t="s">
        <v>8562</v>
      </c>
    </row>
    <row r="4397" spans="1:2" x14ac:dyDescent="0.25">
      <c r="A4397" s="90" t="s">
        <v>8563</v>
      </c>
      <c r="B4397" t="s">
        <v>23639</v>
      </c>
    </row>
    <row r="4398" spans="1:2" x14ac:dyDescent="0.25">
      <c r="A4398" s="90" t="s">
        <v>8564</v>
      </c>
      <c r="B4398" t="s">
        <v>23640</v>
      </c>
    </row>
    <row r="4399" spans="1:2" x14ac:dyDescent="0.25">
      <c r="A4399" s="90" t="s">
        <v>8565</v>
      </c>
      <c r="B4399" t="s">
        <v>8566</v>
      </c>
    </row>
    <row r="4400" spans="1:2" x14ac:dyDescent="0.25">
      <c r="A4400" s="90" t="s">
        <v>8567</v>
      </c>
      <c r="B4400" t="s">
        <v>8568</v>
      </c>
    </row>
    <row r="4401" spans="1:2" x14ac:dyDescent="0.25">
      <c r="A4401" s="90" t="s">
        <v>8569</v>
      </c>
      <c r="B4401" t="s">
        <v>8570</v>
      </c>
    </row>
    <row r="4402" spans="1:2" x14ac:dyDescent="0.25">
      <c r="A4402" s="90" t="s">
        <v>8571</v>
      </c>
      <c r="B4402" t="s">
        <v>23641</v>
      </c>
    </row>
    <row r="4403" spans="1:2" x14ac:dyDescent="0.25">
      <c r="A4403" s="90" t="s">
        <v>8572</v>
      </c>
      <c r="B4403" t="s">
        <v>23496</v>
      </c>
    </row>
    <row r="4404" spans="1:2" x14ac:dyDescent="0.25">
      <c r="A4404" s="90" t="s">
        <v>8573</v>
      </c>
      <c r="B4404" t="s">
        <v>8574</v>
      </c>
    </row>
    <row r="4405" spans="1:2" x14ac:dyDescent="0.25">
      <c r="A4405" s="90" t="s">
        <v>8541</v>
      </c>
      <c r="B4405" t="s">
        <v>8542</v>
      </c>
    </row>
    <row r="4406" spans="1:2" x14ac:dyDescent="0.25">
      <c r="A4406" s="90" t="s">
        <v>8575</v>
      </c>
      <c r="B4406" t="s">
        <v>23642</v>
      </c>
    </row>
    <row r="4407" spans="1:2" x14ac:dyDescent="0.25">
      <c r="A4407" s="90" t="s">
        <v>8576</v>
      </c>
      <c r="B4407" t="s">
        <v>23642</v>
      </c>
    </row>
    <row r="4408" spans="1:2" x14ac:dyDescent="0.25">
      <c r="A4408" s="90" t="s">
        <v>8341</v>
      </c>
      <c r="B4408" t="s">
        <v>8340</v>
      </c>
    </row>
    <row r="4409" spans="1:2" x14ac:dyDescent="0.25">
      <c r="A4409" s="90" t="s">
        <v>8577</v>
      </c>
      <c r="B4409" t="s">
        <v>8578</v>
      </c>
    </row>
    <row r="4410" spans="1:2" x14ac:dyDescent="0.25">
      <c r="A4410" s="90" t="s">
        <v>8543</v>
      </c>
      <c r="B4410" t="s">
        <v>8540</v>
      </c>
    </row>
    <row r="4411" spans="1:2" x14ac:dyDescent="0.25">
      <c r="A4411" s="90" t="s">
        <v>8509</v>
      </c>
      <c r="B4411" t="s">
        <v>8510</v>
      </c>
    </row>
    <row r="4412" spans="1:2" x14ac:dyDescent="0.25">
      <c r="A4412" s="90" t="s">
        <v>8579</v>
      </c>
      <c r="B4412" t="s">
        <v>8580</v>
      </c>
    </row>
    <row r="4413" spans="1:2" x14ac:dyDescent="0.25">
      <c r="A4413" s="90" t="s">
        <v>8352</v>
      </c>
      <c r="B4413" t="s">
        <v>23627</v>
      </c>
    </row>
    <row r="4414" spans="1:2" x14ac:dyDescent="0.25">
      <c r="A4414" s="90" t="s">
        <v>8581</v>
      </c>
      <c r="B4414" t="s">
        <v>23643</v>
      </c>
    </row>
    <row r="4415" spans="1:2" x14ac:dyDescent="0.25">
      <c r="A4415" s="90" t="s">
        <v>8582</v>
      </c>
      <c r="B4415" t="s">
        <v>8583</v>
      </c>
    </row>
    <row r="4416" spans="1:2" x14ac:dyDescent="0.25">
      <c r="A4416" s="90" t="s">
        <v>8584</v>
      </c>
      <c r="B4416" t="s">
        <v>8585</v>
      </c>
    </row>
    <row r="4417" spans="1:2" x14ac:dyDescent="0.25">
      <c r="A4417" s="90" t="s">
        <v>8586</v>
      </c>
      <c r="B4417" t="s">
        <v>8587</v>
      </c>
    </row>
    <row r="4418" spans="1:2" x14ac:dyDescent="0.25">
      <c r="A4418" s="90" t="s">
        <v>8332</v>
      </c>
      <c r="B4418" t="s">
        <v>8333</v>
      </c>
    </row>
    <row r="4419" spans="1:2" x14ac:dyDescent="0.25">
      <c r="A4419" s="90" t="s">
        <v>8588</v>
      </c>
      <c r="B4419" t="s">
        <v>23644</v>
      </c>
    </row>
    <row r="4420" spans="1:2" x14ac:dyDescent="0.25">
      <c r="A4420" s="90" t="s">
        <v>8589</v>
      </c>
      <c r="B4420" t="s">
        <v>23645</v>
      </c>
    </row>
    <row r="4421" spans="1:2" x14ac:dyDescent="0.25">
      <c r="A4421" s="90" t="s">
        <v>8590</v>
      </c>
      <c r="B4421" t="s">
        <v>1406</v>
      </c>
    </row>
    <row r="4422" spans="1:2" x14ac:dyDescent="0.25">
      <c r="A4422" s="90" t="s">
        <v>8591</v>
      </c>
      <c r="B4422" t="s">
        <v>1406</v>
      </c>
    </row>
    <row r="4423" spans="1:2" x14ac:dyDescent="0.25">
      <c r="A4423" s="90" t="s">
        <v>8544</v>
      </c>
      <c r="B4423" t="s">
        <v>8540</v>
      </c>
    </row>
    <row r="4424" spans="1:2" x14ac:dyDescent="0.25">
      <c r="A4424" s="90" t="s">
        <v>8592</v>
      </c>
      <c r="B4424" t="s">
        <v>8593</v>
      </c>
    </row>
    <row r="4425" spans="1:2" x14ac:dyDescent="0.25">
      <c r="A4425" s="90" t="s">
        <v>8594</v>
      </c>
      <c r="B4425" t="s">
        <v>8595</v>
      </c>
    </row>
    <row r="4426" spans="1:2" x14ac:dyDescent="0.25">
      <c r="A4426" s="90" t="s">
        <v>8557</v>
      </c>
      <c r="B4426" t="s">
        <v>8553</v>
      </c>
    </row>
    <row r="4427" spans="1:2" x14ac:dyDescent="0.25">
      <c r="A4427" s="90" t="s">
        <v>8382</v>
      </c>
      <c r="B4427" t="s">
        <v>8383</v>
      </c>
    </row>
    <row r="4428" spans="1:2" x14ac:dyDescent="0.25">
      <c r="A4428" s="90" t="s">
        <v>8598</v>
      </c>
      <c r="B4428" t="s">
        <v>8597</v>
      </c>
    </row>
    <row r="4429" spans="1:2" x14ac:dyDescent="0.25">
      <c r="A4429" s="90" t="s">
        <v>7076</v>
      </c>
      <c r="B4429" t="s">
        <v>7077</v>
      </c>
    </row>
    <row r="4430" spans="1:2" x14ac:dyDescent="0.25">
      <c r="A4430" s="90" t="s">
        <v>8558</v>
      </c>
      <c r="B4430" t="s">
        <v>8553</v>
      </c>
    </row>
    <row r="4431" spans="1:2" x14ac:dyDescent="0.25">
      <c r="A4431" t="s">
        <v>14660</v>
      </c>
      <c r="B4431" t="s">
        <v>179</v>
      </c>
    </row>
    <row r="4432" spans="1:2" x14ac:dyDescent="0.25">
      <c r="A4432" t="s">
        <v>14650</v>
      </c>
      <c r="B4432" t="s">
        <v>179</v>
      </c>
    </row>
    <row r="4433" spans="1:2" x14ac:dyDescent="0.25">
      <c r="A4433" s="90" t="s">
        <v>7078</v>
      </c>
      <c r="B4433" t="s">
        <v>7079</v>
      </c>
    </row>
    <row r="4434" spans="1:2" x14ac:dyDescent="0.25">
      <c r="A4434" s="90" t="s">
        <v>8599</v>
      </c>
      <c r="B4434" t="s">
        <v>8600</v>
      </c>
    </row>
    <row r="4435" spans="1:2" x14ac:dyDescent="0.25">
      <c r="A4435" s="90" t="s">
        <v>8601</v>
      </c>
      <c r="B4435" t="s">
        <v>2441</v>
      </c>
    </row>
    <row r="4436" spans="1:2" x14ac:dyDescent="0.25">
      <c r="A4436" s="90" t="s">
        <v>8532</v>
      </c>
      <c r="B4436" t="s">
        <v>23638</v>
      </c>
    </row>
    <row r="4437" spans="1:2" x14ac:dyDescent="0.25">
      <c r="A4437" s="90" t="s">
        <v>8322</v>
      </c>
      <c r="B4437" t="s">
        <v>8321</v>
      </c>
    </row>
    <row r="4438" spans="1:2" x14ac:dyDescent="0.25">
      <c r="A4438" s="90" t="s">
        <v>8602</v>
      </c>
      <c r="B4438" t="s">
        <v>8603</v>
      </c>
    </row>
    <row r="4439" spans="1:2" x14ac:dyDescent="0.25">
      <c r="A4439" s="90" t="s">
        <v>8604</v>
      </c>
      <c r="B4439" t="s">
        <v>8605</v>
      </c>
    </row>
    <row r="4440" spans="1:2" x14ac:dyDescent="0.25">
      <c r="A4440" s="90" t="s">
        <v>8545</v>
      </c>
      <c r="B4440" t="s">
        <v>8542</v>
      </c>
    </row>
    <row r="4441" spans="1:2" x14ac:dyDescent="0.25">
      <c r="A4441" s="90" t="s">
        <v>8334</v>
      </c>
      <c r="B4441" t="s">
        <v>8335</v>
      </c>
    </row>
    <row r="4442" spans="1:2" x14ac:dyDescent="0.25">
      <c r="A4442" s="90" t="s">
        <v>8606</v>
      </c>
      <c r="B4442" t="s">
        <v>23622</v>
      </c>
    </row>
    <row r="4443" spans="1:2" x14ac:dyDescent="0.25">
      <c r="A4443" s="90" t="s">
        <v>8342</v>
      </c>
      <c r="B4443" t="s">
        <v>8340</v>
      </c>
    </row>
    <row r="4444" spans="1:2" x14ac:dyDescent="0.25">
      <c r="A4444" s="90" t="s">
        <v>8607</v>
      </c>
      <c r="B4444" t="s">
        <v>8608</v>
      </c>
    </row>
    <row r="4445" spans="1:2" x14ac:dyDescent="0.25">
      <c r="A4445" s="90" t="s">
        <v>8546</v>
      </c>
      <c r="B4445" t="s">
        <v>8547</v>
      </c>
    </row>
    <row r="4446" spans="1:2" x14ac:dyDescent="0.25">
      <c r="A4446" s="90" t="s">
        <v>8548</v>
      </c>
      <c r="B4446" t="s">
        <v>8549</v>
      </c>
    </row>
    <row r="4447" spans="1:2" x14ac:dyDescent="0.25">
      <c r="A4447" s="90" t="s">
        <v>8533</v>
      </c>
      <c r="B4447" t="s">
        <v>23638</v>
      </c>
    </row>
    <row r="4448" spans="1:2" x14ac:dyDescent="0.25">
      <c r="A4448" s="90" t="s">
        <v>8323</v>
      </c>
      <c r="B4448" t="s">
        <v>8321</v>
      </c>
    </row>
    <row r="4449" spans="1:2" x14ac:dyDescent="0.25">
      <c r="A4449" s="90" t="s">
        <v>618</v>
      </c>
      <c r="B4449" t="s">
        <v>445</v>
      </c>
    </row>
    <row r="4450" spans="1:2" x14ac:dyDescent="0.25">
      <c r="A4450" s="90" t="s">
        <v>619</v>
      </c>
      <c r="B4450" t="s">
        <v>620</v>
      </c>
    </row>
    <row r="4451" spans="1:2" x14ac:dyDescent="0.25">
      <c r="A4451" s="90" t="s">
        <v>8611</v>
      </c>
      <c r="B4451" t="s">
        <v>8612</v>
      </c>
    </row>
    <row r="4452" spans="1:2" x14ac:dyDescent="0.25">
      <c r="A4452" s="90" t="s">
        <v>8613</v>
      </c>
      <c r="B4452" t="s">
        <v>8614</v>
      </c>
    </row>
    <row r="4453" spans="1:2" x14ac:dyDescent="0.25">
      <c r="A4453" s="90" t="s">
        <v>8615</v>
      </c>
      <c r="B4453" t="s">
        <v>8616</v>
      </c>
    </row>
    <row r="4454" spans="1:2" x14ac:dyDescent="0.25">
      <c r="A4454" s="90" t="s">
        <v>8617</v>
      </c>
      <c r="B4454" t="s">
        <v>8618</v>
      </c>
    </row>
    <row r="4455" spans="1:2" x14ac:dyDescent="0.25">
      <c r="A4455" s="90" t="s">
        <v>8619</v>
      </c>
      <c r="B4455" t="s">
        <v>8620</v>
      </c>
    </row>
    <row r="4456" spans="1:2" x14ac:dyDescent="0.25">
      <c r="A4456" s="90" t="s">
        <v>8621</v>
      </c>
      <c r="B4456" t="s">
        <v>8622</v>
      </c>
    </row>
    <row r="4457" spans="1:2" x14ac:dyDescent="0.25">
      <c r="A4457" s="90" t="s">
        <v>8625</v>
      </c>
      <c r="B4457" t="s">
        <v>8626</v>
      </c>
    </row>
    <row r="4458" spans="1:2" x14ac:dyDescent="0.25">
      <c r="A4458" s="90" t="s">
        <v>8627</v>
      </c>
      <c r="B4458" t="s">
        <v>8628</v>
      </c>
    </row>
    <row r="4459" spans="1:2" x14ac:dyDescent="0.25">
      <c r="A4459" s="90" t="s">
        <v>9004</v>
      </c>
      <c r="B4459" t="s">
        <v>9005</v>
      </c>
    </row>
    <row r="4460" spans="1:2" x14ac:dyDescent="0.25">
      <c r="A4460" t="s">
        <v>14881</v>
      </c>
      <c r="B4460" t="s">
        <v>14882</v>
      </c>
    </row>
    <row r="4461" spans="1:2" x14ac:dyDescent="0.25">
      <c r="A4461" s="90" t="s">
        <v>621</v>
      </c>
      <c r="B4461" t="s">
        <v>622</v>
      </c>
    </row>
    <row r="4462" spans="1:2" x14ac:dyDescent="0.25">
      <c r="A4462" s="90" t="s">
        <v>8629</v>
      </c>
      <c r="B4462" t="s">
        <v>8630</v>
      </c>
    </row>
    <row r="4463" spans="1:2" x14ac:dyDescent="0.25">
      <c r="A4463" s="90" t="s">
        <v>8631</v>
      </c>
      <c r="B4463" t="s">
        <v>8632</v>
      </c>
    </row>
    <row r="4464" spans="1:2" x14ac:dyDescent="0.25">
      <c r="A4464" s="90" t="s">
        <v>8633</v>
      </c>
      <c r="B4464" t="s">
        <v>8634</v>
      </c>
    </row>
    <row r="4465" spans="1:2" x14ac:dyDescent="0.25">
      <c r="A4465" s="90" t="s">
        <v>623</v>
      </c>
      <c r="B4465" t="s">
        <v>624</v>
      </c>
    </row>
    <row r="4466" spans="1:2" x14ac:dyDescent="0.25">
      <c r="A4466" s="90" t="s">
        <v>8635</v>
      </c>
      <c r="B4466" t="s">
        <v>8636</v>
      </c>
    </row>
    <row r="4467" spans="1:2" x14ac:dyDescent="0.25">
      <c r="A4467" s="90" t="s">
        <v>8637</v>
      </c>
      <c r="B4467" t="s">
        <v>8638</v>
      </c>
    </row>
    <row r="4468" spans="1:2" x14ac:dyDescent="0.25">
      <c r="A4468" s="90" t="s">
        <v>8623</v>
      </c>
      <c r="B4468" t="s">
        <v>8624</v>
      </c>
    </row>
    <row r="4469" spans="1:2" x14ac:dyDescent="0.25">
      <c r="A4469" s="90" t="s">
        <v>8609</v>
      </c>
      <c r="B4469" t="s">
        <v>8610</v>
      </c>
    </row>
    <row r="4470" spans="1:2" x14ac:dyDescent="0.25">
      <c r="A4470" t="s">
        <v>1042</v>
      </c>
      <c r="B4470" t="s">
        <v>1043</v>
      </c>
    </row>
    <row r="4471" spans="1:2" x14ac:dyDescent="0.25">
      <c r="A4471" s="90" t="s">
        <v>8639</v>
      </c>
      <c r="B4471" t="s">
        <v>8640</v>
      </c>
    </row>
    <row r="4472" spans="1:2" x14ac:dyDescent="0.25">
      <c r="A4472" t="s">
        <v>1009</v>
      </c>
      <c r="B4472" t="s">
        <v>179</v>
      </c>
    </row>
    <row r="4473" spans="1:2" x14ac:dyDescent="0.25">
      <c r="A4473" s="90" t="s">
        <v>8641</v>
      </c>
      <c r="B4473" t="s">
        <v>8642</v>
      </c>
    </row>
    <row r="4474" spans="1:2" x14ac:dyDescent="0.25">
      <c r="A4474" s="90" t="s">
        <v>8643</v>
      </c>
      <c r="B4474" t="s">
        <v>8644</v>
      </c>
    </row>
    <row r="4475" spans="1:2" x14ac:dyDescent="0.25">
      <c r="A4475" s="90" t="s">
        <v>8645</v>
      </c>
      <c r="B4475" t="s">
        <v>1184</v>
      </c>
    </row>
    <row r="4476" spans="1:2" x14ac:dyDescent="0.25">
      <c r="A4476" s="90" t="s">
        <v>8646</v>
      </c>
      <c r="B4476" t="s">
        <v>1184</v>
      </c>
    </row>
    <row r="4477" spans="1:2" x14ac:dyDescent="0.25">
      <c r="A4477" s="90" t="s">
        <v>625</v>
      </c>
      <c r="B4477" t="s">
        <v>626</v>
      </c>
    </row>
    <row r="4478" spans="1:2" x14ac:dyDescent="0.25">
      <c r="A4478" s="90" t="s">
        <v>8682</v>
      </c>
      <c r="B4478" t="s">
        <v>8683</v>
      </c>
    </row>
    <row r="4479" spans="1:2" x14ac:dyDescent="0.25">
      <c r="A4479" s="90" t="s">
        <v>8648</v>
      </c>
      <c r="B4479" t="s">
        <v>8649</v>
      </c>
    </row>
    <row r="4480" spans="1:2" x14ac:dyDescent="0.25">
      <c r="A4480" s="90" t="s">
        <v>8651</v>
      </c>
      <c r="B4480" t="s">
        <v>8652</v>
      </c>
    </row>
    <row r="4481" spans="1:2" x14ac:dyDescent="0.25">
      <c r="A4481" s="90" t="s">
        <v>8659</v>
      </c>
      <c r="B4481" t="s">
        <v>8660</v>
      </c>
    </row>
    <row r="4482" spans="1:2" x14ac:dyDescent="0.25">
      <c r="A4482" s="90" t="s">
        <v>8667</v>
      </c>
      <c r="B4482" t="s">
        <v>8668</v>
      </c>
    </row>
    <row r="4483" spans="1:2" x14ac:dyDescent="0.25">
      <c r="A4483" s="90" t="s">
        <v>8670</v>
      </c>
      <c r="B4483" t="s">
        <v>8671</v>
      </c>
    </row>
    <row r="4484" spans="1:2" x14ac:dyDescent="0.25">
      <c r="A4484" s="90" t="s">
        <v>8672</v>
      </c>
      <c r="B4484" t="s">
        <v>23646</v>
      </c>
    </row>
    <row r="4485" spans="1:2" x14ac:dyDescent="0.25">
      <c r="A4485" s="90" t="s">
        <v>8675</v>
      </c>
      <c r="B4485" t="s">
        <v>8676</v>
      </c>
    </row>
    <row r="4486" spans="1:2" x14ac:dyDescent="0.25">
      <c r="A4486" s="90" t="s">
        <v>8677</v>
      </c>
      <c r="B4486" t="s">
        <v>8678</v>
      </c>
    </row>
    <row r="4487" spans="1:2" x14ac:dyDescent="0.25">
      <c r="A4487" s="90" t="s">
        <v>8679</v>
      </c>
      <c r="B4487" t="s">
        <v>8680</v>
      </c>
    </row>
    <row r="4488" spans="1:2" x14ac:dyDescent="0.25">
      <c r="A4488" s="90" t="s">
        <v>8684</v>
      </c>
      <c r="B4488" t="s">
        <v>8683</v>
      </c>
    </row>
    <row r="4489" spans="1:2" x14ac:dyDescent="0.25">
      <c r="A4489" s="90" t="s">
        <v>8685</v>
      </c>
      <c r="B4489" t="s">
        <v>8686</v>
      </c>
    </row>
    <row r="4490" spans="1:2" x14ac:dyDescent="0.25">
      <c r="A4490" s="90" t="s">
        <v>8690</v>
      </c>
      <c r="B4490" t="s">
        <v>8691</v>
      </c>
    </row>
    <row r="4491" spans="1:2" x14ac:dyDescent="0.25">
      <c r="A4491" s="90" t="s">
        <v>8701</v>
      </c>
      <c r="B4491" t="s">
        <v>8702</v>
      </c>
    </row>
    <row r="4492" spans="1:2" x14ac:dyDescent="0.25">
      <c r="A4492" s="90" t="s">
        <v>8703</v>
      </c>
      <c r="B4492" t="s">
        <v>1394</v>
      </c>
    </row>
    <row r="4493" spans="1:2" x14ac:dyDescent="0.25">
      <c r="A4493" s="90" t="s">
        <v>8704</v>
      </c>
      <c r="B4493" t="s">
        <v>8705</v>
      </c>
    </row>
    <row r="4494" spans="1:2" x14ac:dyDescent="0.25">
      <c r="A4494" s="90" t="s">
        <v>8893</v>
      </c>
      <c r="B4494" t="s">
        <v>8894</v>
      </c>
    </row>
    <row r="4495" spans="1:2" x14ac:dyDescent="0.25">
      <c r="A4495" s="90" t="s">
        <v>8706</v>
      </c>
      <c r="B4495" t="s">
        <v>8707</v>
      </c>
    </row>
    <row r="4496" spans="1:2" x14ac:dyDescent="0.25">
      <c r="A4496" s="90" t="s">
        <v>8708</v>
      </c>
      <c r="B4496" t="s">
        <v>8709</v>
      </c>
    </row>
    <row r="4497" spans="1:2" x14ac:dyDescent="0.25">
      <c r="A4497" s="90" t="s">
        <v>8711</v>
      </c>
      <c r="B4497" t="s">
        <v>8712</v>
      </c>
    </row>
    <row r="4498" spans="1:2" x14ac:dyDescent="0.25">
      <c r="A4498" s="90" t="s">
        <v>8661</v>
      </c>
      <c r="B4498" t="s">
        <v>8660</v>
      </c>
    </row>
    <row r="4499" spans="1:2" x14ac:dyDescent="0.25">
      <c r="A4499" s="90" t="s">
        <v>8713</v>
      </c>
      <c r="B4499" t="s">
        <v>8714</v>
      </c>
    </row>
    <row r="4500" spans="1:2" x14ac:dyDescent="0.25">
      <c r="A4500" s="90" t="s">
        <v>20855</v>
      </c>
      <c r="B4500" t="s">
        <v>20856</v>
      </c>
    </row>
    <row r="4501" spans="1:2" x14ac:dyDescent="0.25">
      <c r="A4501" s="90" t="s">
        <v>8726</v>
      </c>
      <c r="B4501" t="s">
        <v>8727</v>
      </c>
    </row>
    <row r="4502" spans="1:2" x14ac:dyDescent="0.25">
      <c r="A4502" s="90" t="s">
        <v>8728</v>
      </c>
      <c r="B4502" t="s">
        <v>23647</v>
      </c>
    </row>
    <row r="4503" spans="1:2" x14ac:dyDescent="0.25">
      <c r="A4503" s="90" t="s">
        <v>8732</v>
      </c>
      <c r="B4503" t="s">
        <v>8733</v>
      </c>
    </row>
    <row r="4504" spans="1:2" x14ac:dyDescent="0.25">
      <c r="A4504" s="90" t="s">
        <v>8731</v>
      </c>
      <c r="B4504" t="s">
        <v>4876</v>
      </c>
    </row>
    <row r="4505" spans="1:2" x14ac:dyDescent="0.25">
      <c r="A4505" s="90" t="s">
        <v>8662</v>
      </c>
      <c r="B4505" t="s">
        <v>8660</v>
      </c>
    </row>
    <row r="4506" spans="1:2" x14ac:dyDescent="0.25">
      <c r="A4506" s="90" t="s">
        <v>8734</v>
      </c>
      <c r="B4506" t="s">
        <v>8735</v>
      </c>
    </row>
    <row r="4507" spans="1:2" x14ac:dyDescent="0.25">
      <c r="A4507" s="90" t="s">
        <v>8736</v>
      </c>
      <c r="B4507" t="s">
        <v>8737</v>
      </c>
    </row>
    <row r="4508" spans="1:2" x14ac:dyDescent="0.25">
      <c r="A4508" s="90" t="s">
        <v>8738</v>
      </c>
      <c r="B4508" t="s">
        <v>8739</v>
      </c>
    </row>
    <row r="4509" spans="1:2" x14ac:dyDescent="0.25">
      <c r="A4509" t="s">
        <v>14883</v>
      </c>
      <c r="B4509" t="s">
        <v>14769</v>
      </c>
    </row>
    <row r="4510" spans="1:2" x14ac:dyDescent="0.25">
      <c r="A4510" s="90" t="s">
        <v>8669</v>
      </c>
      <c r="B4510" t="s">
        <v>8668</v>
      </c>
    </row>
    <row r="4511" spans="1:2" x14ac:dyDescent="0.25">
      <c r="A4511" s="90" t="s">
        <v>8715</v>
      </c>
      <c r="B4511" t="s">
        <v>8716</v>
      </c>
    </row>
    <row r="4512" spans="1:2" x14ac:dyDescent="0.25">
      <c r="A4512" s="90" t="s">
        <v>8717</v>
      </c>
      <c r="B4512" t="s">
        <v>8718</v>
      </c>
    </row>
    <row r="4513" spans="1:2" x14ac:dyDescent="0.25">
      <c r="A4513" s="90" t="s">
        <v>8741</v>
      </c>
      <c r="B4513" t="s">
        <v>8742</v>
      </c>
    </row>
    <row r="4514" spans="1:2" x14ac:dyDescent="0.25">
      <c r="A4514" s="90" t="s">
        <v>8744</v>
      </c>
      <c r="B4514" t="s">
        <v>8745</v>
      </c>
    </row>
    <row r="4515" spans="1:2" x14ac:dyDescent="0.25">
      <c r="A4515" s="90" t="s">
        <v>8746</v>
      </c>
      <c r="B4515" t="s">
        <v>8747</v>
      </c>
    </row>
    <row r="4516" spans="1:2" x14ac:dyDescent="0.25">
      <c r="A4516" s="90" t="s">
        <v>8748</v>
      </c>
      <c r="B4516" t="s">
        <v>8749</v>
      </c>
    </row>
    <row r="4517" spans="1:2" x14ac:dyDescent="0.25">
      <c r="A4517" s="90" t="s">
        <v>8750</v>
      </c>
      <c r="B4517" t="s">
        <v>8751</v>
      </c>
    </row>
    <row r="4518" spans="1:2" x14ac:dyDescent="0.25">
      <c r="A4518" s="90" t="s">
        <v>627</v>
      </c>
      <c r="B4518" t="s">
        <v>628</v>
      </c>
    </row>
    <row r="4519" spans="1:2" x14ac:dyDescent="0.25">
      <c r="A4519" t="s">
        <v>14884</v>
      </c>
      <c r="B4519" t="s">
        <v>14885</v>
      </c>
    </row>
    <row r="4520" spans="1:2" x14ac:dyDescent="0.25">
      <c r="A4520" s="90" t="s">
        <v>8752</v>
      </c>
      <c r="B4520" t="s">
        <v>8753</v>
      </c>
    </row>
    <row r="4521" spans="1:2" x14ac:dyDescent="0.25">
      <c r="A4521" s="90" t="s">
        <v>8754</v>
      </c>
      <c r="B4521" t="s">
        <v>8755</v>
      </c>
    </row>
    <row r="4522" spans="1:2" x14ac:dyDescent="0.25">
      <c r="A4522" s="90" t="s">
        <v>8756</v>
      </c>
      <c r="B4522" t="s">
        <v>8757</v>
      </c>
    </row>
    <row r="4523" spans="1:2" x14ac:dyDescent="0.25">
      <c r="A4523" s="90" t="s">
        <v>8760</v>
      </c>
      <c r="B4523" t="s">
        <v>8761</v>
      </c>
    </row>
    <row r="4524" spans="1:2" x14ac:dyDescent="0.25">
      <c r="A4524" s="90" t="s">
        <v>8762</v>
      </c>
      <c r="B4524" t="s">
        <v>8763</v>
      </c>
    </row>
    <row r="4525" spans="1:2" x14ac:dyDescent="0.25">
      <c r="A4525" s="90" t="s">
        <v>8764</v>
      </c>
      <c r="B4525" t="s">
        <v>8765</v>
      </c>
    </row>
    <row r="4526" spans="1:2" x14ac:dyDescent="0.25">
      <c r="A4526" s="90" t="s">
        <v>629</v>
      </c>
      <c r="B4526" t="s">
        <v>630</v>
      </c>
    </row>
    <row r="4527" spans="1:2" x14ac:dyDescent="0.25">
      <c r="A4527" s="90" t="s">
        <v>8766</v>
      </c>
      <c r="B4527" t="s">
        <v>8767</v>
      </c>
    </row>
    <row r="4528" spans="1:2" x14ac:dyDescent="0.25">
      <c r="A4528" s="90" t="s">
        <v>631</v>
      </c>
      <c r="B4528" t="s">
        <v>632</v>
      </c>
    </row>
    <row r="4529" spans="1:2" x14ac:dyDescent="0.25">
      <c r="A4529" s="90" t="s">
        <v>8768</v>
      </c>
      <c r="B4529" t="s">
        <v>8769</v>
      </c>
    </row>
    <row r="4530" spans="1:2" x14ac:dyDescent="0.25">
      <c r="A4530" s="90" t="s">
        <v>8770</v>
      </c>
      <c r="B4530" t="s">
        <v>8771</v>
      </c>
    </row>
    <row r="4531" spans="1:2" x14ac:dyDescent="0.25">
      <c r="A4531" s="90" t="s">
        <v>8772</v>
      </c>
      <c r="B4531" t="s">
        <v>8773</v>
      </c>
    </row>
    <row r="4532" spans="1:2" x14ac:dyDescent="0.25">
      <c r="A4532" s="90" t="s">
        <v>8774</v>
      </c>
      <c r="B4532" t="s">
        <v>8775</v>
      </c>
    </row>
    <row r="4533" spans="1:2" x14ac:dyDescent="0.25">
      <c r="A4533" s="90" t="s">
        <v>8776</v>
      </c>
      <c r="B4533" t="s">
        <v>8777</v>
      </c>
    </row>
    <row r="4534" spans="1:2" x14ac:dyDescent="0.25">
      <c r="A4534" s="90" t="s">
        <v>12614</v>
      </c>
      <c r="B4534" t="s">
        <v>12615</v>
      </c>
    </row>
    <row r="4535" spans="1:2" x14ac:dyDescent="0.25">
      <c r="A4535" s="90" t="s">
        <v>8778</v>
      </c>
      <c r="B4535" t="s">
        <v>8779</v>
      </c>
    </row>
    <row r="4536" spans="1:2" x14ac:dyDescent="0.25">
      <c r="A4536" s="90" t="s">
        <v>8780</v>
      </c>
      <c r="B4536" t="s">
        <v>8781</v>
      </c>
    </row>
    <row r="4537" spans="1:2" x14ac:dyDescent="0.25">
      <c r="A4537" s="90" t="s">
        <v>8782</v>
      </c>
      <c r="B4537" t="s">
        <v>8783</v>
      </c>
    </row>
    <row r="4538" spans="1:2" x14ac:dyDescent="0.25">
      <c r="A4538" s="90" t="s">
        <v>8784</v>
      </c>
      <c r="B4538" t="s">
        <v>8785</v>
      </c>
    </row>
    <row r="4539" spans="1:2" x14ac:dyDescent="0.25">
      <c r="A4539" s="90" t="s">
        <v>8786</v>
      </c>
      <c r="B4539" t="s">
        <v>8787</v>
      </c>
    </row>
    <row r="4540" spans="1:2" x14ac:dyDescent="0.25">
      <c r="A4540" s="90" t="s">
        <v>8758</v>
      </c>
      <c r="B4540" t="s">
        <v>8759</v>
      </c>
    </row>
    <row r="4541" spans="1:2" x14ac:dyDescent="0.25">
      <c r="A4541" s="90" t="s">
        <v>9659</v>
      </c>
      <c r="B4541" t="s">
        <v>9660</v>
      </c>
    </row>
    <row r="4542" spans="1:2" x14ac:dyDescent="0.25">
      <c r="A4542" s="90" t="s">
        <v>8788</v>
      </c>
      <c r="B4542" t="s">
        <v>8789</v>
      </c>
    </row>
    <row r="4543" spans="1:2" x14ac:dyDescent="0.25">
      <c r="A4543" s="90" t="s">
        <v>8790</v>
      </c>
      <c r="B4543" t="s">
        <v>8791</v>
      </c>
    </row>
    <row r="4544" spans="1:2" x14ac:dyDescent="0.25">
      <c r="A4544" s="90" t="s">
        <v>8792</v>
      </c>
      <c r="B4544" t="s">
        <v>8793</v>
      </c>
    </row>
    <row r="4545" spans="1:2" x14ac:dyDescent="0.25">
      <c r="A4545" s="90" t="s">
        <v>8794</v>
      </c>
      <c r="B4545" t="s">
        <v>8795</v>
      </c>
    </row>
    <row r="4546" spans="1:2" x14ac:dyDescent="0.25">
      <c r="A4546" s="90" t="s">
        <v>8796</v>
      </c>
      <c r="B4546" t="s">
        <v>8797</v>
      </c>
    </row>
    <row r="4547" spans="1:2" x14ac:dyDescent="0.25">
      <c r="A4547" s="90" t="s">
        <v>8798</v>
      </c>
      <c r="B4547" t="s">
        <v>8799</v>
      </c>
    </row>
    <row r="4548" spans="1:2" x14ac:dyDescent="0.25">
      <c r="A4548" s="90" t="s">
        <v>8800</v>
      </c>
      <c r="B4548" t="s">
        <v>8801</v>
      </c>
    </row>
    <row r="4549" spans="1:2" x14ac:dyDescent="0.25">
      <c r="A4549" s="90" t="s">
        <v>8802</v>
      </c>
      <c r="B4549" t="s">
        <v>8803</v>
      </c>
    </row>
    <row r="4550" spans="1:2" x14ac:dyDescent="0.25">
      <c r="A4550" s="90" t="s">
        <v>8804</v>
      </c>
      <c r="B4550" t="s">
        <v>8805</v>
      </c>
    </row>
    <row r="4551" spans="1:2" x14ac:dyDescent="0.25">
      <c r="A4551" s="90" t="s">
        <v>8806</v>
      </c>
      <c r="B4551" t="s">
        <v>8807</v>
      </c>
    </row>
    <row r="4552" spans="1:2" x14ac:dyDescent="0.25">
      <c r="A4552" s="90" t="s">
        <v>8808</v>
      </c>
      <c r="B4552" t="s">
        <v>8809</v>
      </c>
    </row>
    <row r="4553" spans="1:2" x14ac:dyDescent="0.25">
      <c r="A4553" s="90" t="s">
        <v>8810</v>
      </c>
      <c r="B4553" t="s">
        <v>8811</v>
      </c>
    </row>
    <row r="4554" spans="1:2" x14ac:dyDescent="0.25">
      <c r="A4554" s="90" t="s">
        <v>8812</v>
      </c>
      <c r="B4554" t="s">
        <v>8813</v>
      </c>
    </row>
    <row r="4555" spans="1:2" x14ac:dyDescent="0.25">
      <c r="A4555" s="90" t="s">
        <v>8814</v>
      </c>
      <c r="B4555" t="s">
        <v>8815</v>
      </c>
    </row>
    <row r="4556" spans="1:2" x14ac:dyDescent="0.25">
      <c r="A4556" s="90" t="s">
        <v>8816</v>
      </c>
      <c r="B4556" t="s">
        <v>8817</v>
      </c>
    </row>
    <row r="4557" spans="1:2" x14ac:dyDescent="0.25">
      <c r="A4557" s="90" t="s">
        <v>8818</v>
      </c>
      <c r="B4557" t="s">
        <v>8819</v>
      </c>
    </row>
    <row r="4558" spans="1:2" x14ac:dyDescent="0.25">
      <c r="A4558" s="90" t="s">
        <v>8820</v>
      </c>
      <c r="B4558" t="s">
        <v>8821</v>
      </c>
    </row>
    <row r="4559" spans="1:2" x14ac:dyDescent="0.25">
      <c r="A4559" s="90" t="s">
        <v>8822</v>
      </c>
      <c r="B4559" t="s">
        <v>8823</v>
      </c>
    </row>
    <row r="4560" spans="1:2" x14ac:dyDescent="0.25">
      <c r="A4560" s="90" t="s">
        <v>8824</v>
      </c>
      <c r="B4560" t="s">
        <v>8825</v>
      </c>
    </row>
    <row r="4561" spans="1:2" x14ac:dyDescent="0.25">
      <c r="A4561" s="90" t="s">
        <v>8826</v>
      </c>
      <c r="B4561" t="s">
        <v>8827</v>
      </c>
    </row>
    <row r="4562" spans="1:2" x14ac:dyDescent="0.25">
      <c r="A4562" s="90" t="s">
        <v>633</v>
      </c>
      <c r="B4562" t="s">
        <v>634</v>
      </c>
    </row>
    <row r="4563" spans="1:2" x14ac:dyDescent="0.25">
      <c r="A4563" s="90" t="s">
        <v>8459</v>
      </c>
      <c r="B4563" t="s">
        <v>8458</v>
      </c>
    </row>
    <row r="4564" spans="1:2" x14ac:dyDescent="0.25">
      <c r="A4564" s="90" t="s">
        <v>8692</v>
      </c>
      <c r="B4564" t="s">
        <v>8691</v>
      </c>
    </row>
    <row r="4565" spans="1:2" x14ac:dyDescent="0.25">
      <c r="A4565" s="90" t="s">
        <v>8906</v>
      </c>
      <c r="B4565" t="s">
        <v>8907</v>
      </c>
    </row>
    <row r="4566" spans="1:2" x14ac:dyDescent="0.25">
      <c r="A4566" s="90" t="s">
        <v>8693</v>
      </c>
      <c r="B4566" t="s">
        <v>8694</v>
      </c>
    </row>
    <row r="4567" spans="1:2" x14ac:dyDescent="0.25">
      <c r="A4567" s="90" t="s">
        <v>8859</v>
      </c>
      <c r="B4567" t="s">
        <v>8855</v>
      </c>
    </row>
    <row r="4568" spans="1:2" x14ac:dyDescent="0.25">
      <c r="A4568" s="90" t="s">
        <v>8860</v>
      </c>
      <c r="B4568" t="s">
        <v>8855</v>
      </c>
    </row>
    <row r="4569" spans="1:2" x14ac:dyDescent="0.25">
      <c r="A4569" s="90" t="s">
        <v>8828</v>
      </c>
      <c r="B4569" t="s">
        <v>8829</v>
      </c>
    </row>
    <row r="4570" spans="1:2" x14ac:dyDescent="0.25">
      <c r="A4570" t="s">
        <v>14886</v>
      </c>
      <c r="B4570" t="s">
        <v>14769</v>
      </c>
    </row>
    <row r="4571" spans="1:2" x14ac:dyDescent="0.25">
      <c r="A4571" s="90" t="s">
        <v>8695</v>
      </c>
      <c r="B4571" t="s">
        <v>8696</v>
      </c>
    </row>
    <row r="4572" spans="1:2" x14ac:dyDescent="0.25">
      <c r="A4572" s="90" t="s">
        <v>8830</v>
      </c>
      <c r="B4572" t="s">
        <v>1184</v>
      </c>
    </row>
    <row r="4573" spans="1:2" x14ac:dyDescent="0.25">
      <c r="A4573" s="90" t="s">
        <v>8831</v>
      </c>
      <c r="B4573" t="s">
        <v>23648</v>
      </c>
    </row>
    <row r="4574" spans="1:2" x14ac:dyDescent="0.25">
      <c r="A4574" s="90" t="s">
        <v>4420</v>
      </c>
      <c r="B4574" t="s">
        <v>4421</v>
      </c>
    </row>
    <row r="4575" spans="1:2" x14ac:dyDescent="0.25">
      <c r="A4575" s="90" t="s">
        <v>8832</v>
      </c>
      <c r="B4575" t="s">
        <v>8833</v>
      </c>
    </row>
    <row r="4576" spans="1:2" x14ac:dyDescent="0.25">
      <c r="A4576" s="90" t="s">
        <v>4422</v>
      </c>
      <c r="B4576" t="s">
        <v>4423</v>
      </c>
    </row>
    <row r="4577" spans="1:2" x14ac:dyDescent="0.25">
      <c r="A4577" s="90" t="s">
        <v>8836</v>
      </c>
      <c r="B4577" t="s">
        <v>23649</v>
      </c>
    </row>
    <row r="4578" spans="1:2" x14ac:dyDescent="0.25">
      <c r="A4578" s="90" t="s">
        <v>8838</v>
      </c>
      <c r="B4578" t="s">
        <v>8839</v>
      </c>
    </row>
    <row r="4579" spans="1:2" x14ac:dyDescent="0.25">
      <c r="A4579" s="90" t="s">
        <v>8840</v>
      </c>
      <c r="B4579" t="s">
        <v>8841</v>
      </c>
    </row>
    <row r="4580" spans="1:2" x14ac:dyDescent="0.25">
      <c r="A4580" s="90" t="s">
        <v>8844</v>
      </c>
      <c r="B4580" t="s">
        <v>8845</v>
      </c>
    </row>
    <row r="4581" spans="1:2" x14ac:dyDescent="0.25">
      <c r="A4581" s="90" t="s">
        <v>8846</v>
      </c>
      <c r="B4581" t="s">
        <v>8847</v>
      </c>
    </row>
    <row r="4582" spans="1:2" x14ac:dyDescent="0.25">
      <c r="A4582" s="90" t="s">
        <v>8653</v>
      </c>
      <c r="B4582" t="s">
        <v>8654</v>
      </c>
    </row>
    <row r="4583" spans="1:2" x14ac:dyDescent="0.25">
      <c r="A4583" s="90" t="s">
        <v>8848</v>
      </c>
      <c r="B4583" t="s">
        <v>8849</v>
      </c>
    </row>
    <row r="4584" spans="1:2" x14ac:dyDescent="0.25">
      <c r="A4584" s="90" t="s">
        <v>8673</v>
      </c>
      <c r="B4584" t="s">
        <v>8674</v>
      </c>
    </row>
    <row r="4585" spans="1:2" x14ac:dyDescent="0.25">
      <c r="A4585" s="90" t="s">
        <v>8850</v>
      </c>
      <c r="B4585" t="s">
        <v>1184</v>
      </c>
    </row>
    <row r="4586" spans="1:2" x14ac:dyDescent="0.25">
      <c r="A4586" s="90" t="s">
        <v>8681</v>
      </c>
      <c r="B4586" t="s">
        <v>8680</v>
      </c>
    </row>
    <row r="4587" spans="1:2" x14ac:dyDescent="0.25">
      <c r="A4587" s="90" t="s">
        <v>8687</v>
      </c>
      <c r="B4587" t="s">
        <v>8686</v>
      </c>
    </row>
    <row r="4588" spans="1:2" x14ac:dyDescent="0.25">
      <c r="A4588" s="90" t="s">
        <v>8697</v>
      </c>
      <c r="B4588" t="s">
        <v>8696</v>
      </c>
    </row>
    <row r="4589" spans="1:2" x14ac:dyDescent="0.25">
      <c r="A4589" s="90" t="s">
        <v>8851</v>
      </c>
      <c r="B4589" t="s">
        <v>8852</v>
      </c>
    </row>
    <row r="4590" spans="1:2" x14ac:dyDescent="0.25">
      <c r="A4590" s="90" t="s">
        <v>8853</v>
      </c>
      <c r="B4590" t="s">
        <v>1184</v>
      </c>
    </row>
    <row r="4591" spans="1:2" x14ac:dyDescent="0.25">
      <c r="A4591" s="90" t="s">
        <v>8647</v>
      </c>
      <c r="B4591" t="s">
        <v>626</v>
      </c>
    </row>
    <row r="4592" spans="1:2" x14ac:dyDescent="0.25">
      <c r="A4592" s="90" t="s">
        <v>8663</v>
      </c>
      <c r="B4592" t="s">
        <v>20865</v>
      </c>
    </row>
    <row r="4593" spans="1:2" x14ac:dyDescent="0.25">
      <c r="A4593" s="90" t="s">
        <v>8655</v>
      </c>
      <c r="B4593" t="s">
        <v>8656</v>
      </c>
    </row>
    <row r="4594" spans="1:2" x14ac:dyDescent="0.25">
      <c r="A4594" s="90" t="s">
        <v>8861</v>
      </c>
      <c r="B4594" t="s">
        <v>8855</v>
      </c>
    </row>
    <row r="4595" spans="1:2" x14ac:dyDescent="0.25">
      <c r="A4595" s="90" t="s">
        <v>8862</v>
      </c>
      <c r="B4595" t="s">
        <v>8857</v>
      </c>
    </row>
    <row r="4596" spans="1:2" x14ac:dyDescent="0.25">
      <c r="A4596" s="90" t="s">
        <v>8863</v>
      </c>
      <c r="B4596" t="s">
        <v>8855</v>
      </c>
    </row>
    <row r="4597" spans="1:2" x14ac:dyDescent="0.25">
      <c r="A4597" s="90" t="s">
        <v>8864</v>
      </c>
      <c r="B4597" t="s">
        <v>8855</v>
      </c>
    </row>
    <row r="4598" spans="1:2" x14ac:dyDescent="0.25">
      <c r="A4598" s="90" t="s">
        <v>8867</v>
      </c>
      <c r="B4598" t="s">
        <v>8868</v>
      </c>
    </row>
    <row r="4599" spans="1:2" x14ac:dyDescent="0.25">
      <c r="A4599" s="90" t="s">
        <v>8834</v>
      </c>
      <c r="B4599" t="s">
        <v>8835</v>
      </c>
    </row>
    <row r="4600" spans="1:2" x14ac:dyDescent="0.25">
      <c r="A4600" s="90" t="s">
        <v>4424</v>
      </c>
      <c r="B4600" t="s">
        <v>4425</v>
      </c>
    </row>
    <row r="4601" spans="1:2" x14ac:dyDescent="0.25">
      <c r="A4601" s="90" t="s">
        <v>8869</v>
      </c>
      <c r="B4601" t="s">
        <v>23649</v>
      </c>
    </row>
    <row r="4602" spans="1:2" x14ac:dyDescent="0.25">
      <c r="A4602" s="90" t="s">
        <v>8664</v>
      </c>
      <c r="B4602" t="s">
        <v>20864</v>
      </c>
    </row>
    <row r="4603" spans="1:2" x14ac:dyDescent="0.25">
      <c r="A4603" s="90" t="s">
        <v>8719</v>
      </c>
      <c r="B4603" t="s">
        <v>8714</v>
      </c>
    </row>
    <row r="4604" spans="1:2" x14ac:dyDescent="0.25">
      <c r="A4604" s="90" t="s">
        <v>8870</v>
      </c>
      <c r="B4604" t="s">
        <v>1406</v>
      </c>
    </row>
    <row r="4605" spans="1:2" x14ac:dyDescent="0.25">
      <c r="A4605" s="90" t="s">
        <v>8720</v>
      </c>
      <c r="B4605" t="s">
        <v>8721</v>
      </c>
    </row>
    <row r="4606" spans="1:2" x14ac:dyDescent="0.25">
      <c r="A4606" s="90" t="s">
        <v>8743</v>
      </c>
      <c r="B4606" t="s">
        <v>8742</v>
      </c>
    </row>
    <row r="4607" spans="1:2" x14ac:dyDescent="0.25">
      <c r="A4607" s="90" t="s">
        <v>8871</v>
      </c>
      <c r="B4607" t="s">
        <v>8872</v>
      </c>
    </row>
    <row r="4608" spans="1:2" x14ac:dyDescent="0.25">
      <c r="A4608" s="90" t="s">
        <v>8698</v>
      </c>
      <c r="B4608" t="s">
        <v>8689</v>
      </c>
    </row>
    <row r="4609" spans="1:2" x14ac:dyDescent="0.25">
      <c r="A4609" s="90" t="s">
        <v>8722</v>
      </c>
      <c r="B4609" t="s">
        <v>8723</v>
      </c>
    </row>
    <row r="4610" spans="1:2" x14ac:dyDescent="0.25">
      <c r="A4610" s="90" t="s">
        <v>8657</v>
      </c>
      <c r="B4610" t="s">
        <v>8658</v>
      </c>
    </row>
    <row r="4611" spans="1:2" x14ac:dyDescent="0.25">
      <c r="A4611" s="90" t="s">
        <v>8875</v>
      </c>
      <c r="B4611" t="s">
        <v>23650</v>
      </c>
    </row>
    <row r="4612" spans="1:2" x14ac:dyDescent="0.25">
      <c r="A4612" s="90" t="s">
        <v>8729</v>
      </c>
      <c r="B4612" t="s">
        <v>8730</v>
      </c>
    </row>
    <row r="4613" spans="1:2" x14ac:dyDescent="0.25">
      <c r="A4613" s="90" t="s">
        <v>8877</v>
      </c>
      <c r="B4613" t="s">
        <v>8878</v>
      </c>
    </row>
    <row r="4614" spans="1:2" x14ac:dyDescent="0.25">
      <c r="A4614" s="90" t="s">
        <v>8879</v>
      </c>
      <c r="B4614" t="s">
        <v>8880</v>
      </c>
    </row>
    <row r="4615" spans="1:2" x14ac:dyDescent="0.25">
      <c r="A4615" s="90" t="s">
        <v>8710</v>
      </c>
      <c r="B4615" t="s">
        <v>8709</v>
      </c>
    </row>
    <row r="4616" spans="1:2" x14ac:dyDescent="0.25">
      <c r="A4616" s="90" t="s">
        <v>8881</v>
      </c>
      <c r="B4616" t="s">
        <v>8882</v>
      </c>
    </row>
    <row r="4617" spans="1:2" x14ac:dyDescent="0.25">
      <c r="A4617" s="90" t="s">
        <v>8650</v>
      </c>
      <c r="B4617" t="s">
        <v>8649</v>
      </c>
    </row>
    <row r="4618" spans="1:2" x14ac:dyDescent="0.25">
      <c r="A4618" s="90" t="s">
        <v>8724</v>
      </c>
      <c r="B4618" t="s">
        <v>8725</v>
      </c>
    </row>
    <row r="4619" spans="1:2" x14ac:dyDescent="0.25">
      <c r="A4619" s="90" t="s">
        <v>8740</v>
      </c>
      <c r="B4619" t="s">
        <v>8739</v>
      </c>
    </row>
    <row r="4620" spans="1:2" x14ac:dyDescent="0.25">
      <c r="A4620" s="90" t="s">
        <v>8842</v>
      </c>
      <c r="B4620" t="s">
        <v>8843</v>
      </c>
    </row>
    <row r="4621" spans="1:2" x14ac:dyDescent="0.25">
      <c r="A4621" s="90" t="s">
        <v>8883</v>
      </c>
      <c r="B4621" t="s">
        <v>1394</v>
      </c>
    </row>
    <row r="4622" spans="1:2" x14ac:dyDescent="0.25">
      <c r="A4622" s="90" t="s">
        <v>8884</v>
      </c>
      <c r="B4622" t="s">
        <v>8885</v>
      </c>
    </row>
    <row r="4623" spans="1:2" x14ac:dyDescent="0.25">
      <c r="A4623" s="90" t="s">
        <v>8886</v>
      </c>
      <c r="B4623" t="s">
        <v>8887</v>
      </c>
    </row>
    <row r="4624" spans="1:2" x14ac:dyDescent="0.25">
      <c r="A4624" s="90" t="s">
        <v>8888</v>
      </c>
      <c r="B4624" t="s">
        <v>8889</v>
      </c>
    </row>
    <row r="4625" spans="1:2" x14ac:dyDescent="0.25">
      <c r="A4625" s="90" t="s">
        <v>8890</v>
      </c>
      <c r="B4625" t="s">
        <v>23651</v>
      </c>
    </row>
    <row r="4626" spans="1:2" x14ac:dyDescent="0.25">
      <c r="A4626" s="90" t="s">
        <v>8891</v>
      </c>
      <c r="B4626" t="s">
        <v>8892</v>
      </c>
    </row>
    <row r="4627" spans="1:2" x14ac:dyDescent="0.25">
      <c r="A4627" s="90" t="s">
        <v>8895</v>
      </c>
      <c r="B4627" t="s">
        <v>8896</v>
      </c>
    </row>
    <row r="4628" spans="1:2" x14ac:dyDescent="0.25">
      <c r="A4628" s="90" t="s">
        <v>8897</v>
      </c>
      <c r="B4628" t="s">
        <v>8898</v>
      </c>
    </row>
    <row r="4629" spans="1:2" x14ac:dyDescent="0.25">
      <c r="A4629" s="90" t="s">
        <v>8899</v>
      </c>
      <c r="B4629" t="s">
        <v>8900</v>
      </c>
    </row>
    <row r="4630" spans="1:2" x14ac:dyDescent="0.25">
      <c r="A4630" s="90" t="s">
        <v>8908</v>
      </c>
      <c r="B4630" t="s">
        <v>8909</v>
      </c>
    </row>
    <row r="4631" spans="1:2" x14ac:dyDescent="0.25">
      <c r="A4631" s="90" t="s">
        <v>8910</v>
      </c>
      <c r="B4631" t="s">
        <v>8911</v>
      </c>
    </row>
    <row r="4632" spans="1:2" x14ac:dyDescent="0.25">
      <c r="A4632" s="90" t="s">
        <v>8912</v>
      </c>
      <c r="B4632" t="s">
        <v>8913</v>
      </c>
    </row>
    <row r="4633" spans="1:2" x14ac:dyDescent="0.25">
      <c r="A4633" s="90" t="s">
        <v>8914</v>
      </c>
      <c r="B4633" t="s">
        <v>8915</v>
      </c>
    </row>
    <row r="4634" spans="1:2" x14ac:dyDescent="0.25">
      <c r="A4634" s="90" t="s">
        <v>8901</v>
      </c>
      <c r="B4634" t="s">
        <v>23652</v>
      </c>
    </row>
    <row r="4635" spans="1:2" x14ac:dyDescent="0.25">
      <c r="A4635" s="90" t="s">
        <v>8902</v>
      </c>
      <c r="B4635" t="s">
        <v>23653</v>
      </c>
    </row>
    <row r="4636" spans="1:2" x14ac:dyDescent="0.25">
      <c r="A4636" s="90" t="s">
        <v>8903</v>
      </c>
      <c r="B4636" t="s">
        <v>8904</v>
      </c>
    </row>
    <row r="4637" spans="1:2" x14ac:dyDescent="0.25">
      <c r="A4637" s="90" t="s">
        <v>8699</v>
      </c>
      <c r="B4637" t="s">
        <v>8700</v>
      </c>
    </row>
    <row r="4638" spans="1:2" x14ac:dyDescent="0.25">
      <c r="A4638" s="90" t="s">
        <v>8905</v>
      </c>
      <c r="B4638" t="s">
        <v>23341</v>
      </c>
    </row>
    <row r="4639" spans="1:2" x14ac:dyDescent="0.25">
      <c r="A4639" s="90" t="s">
        <v>8916</v>
      </c>
      <c r="B4639" t="s">
        <v>8917</v>
      </c>
    </row>
    <row r="4640" spans="1:2" x14ac:dyDescent="0.25">
      <c r="A4640" s="90" t="s">
        <v>635</v>
      </c>
      <c r="B4640" t="s">
        <v>636</v>
      </c>
    </row>
    <row r="4641" spans="1:2" x14ac:dyDescent="0.25">
      <c r="A4641" s="90" t="s">
        <v>8918</v>
      </c>
      <c r="B4641" t="s">
        <v>8919</v>
      </c>
    </row>
    <row r="4642" spans="1:2" x14ac:dyDescent="0.25">
      <c r="A4642" s="90" t="s">
        <v>8920</v>
      </c>
      <c r="B4642" t="s">
        <v>8921</v>
      </c>
    </row>
    <row r="4643" spans="1:2" x14ac:dyDescent="0.25">
      <c r="A4643" s="90" t="s">
        <v>8922</v>
      </c>
      <c r="B4643" t="s">
        <v>8923</v>
      </c>
    </row>
    <row r="4644" spans="1:2" x14ac:dyDescent="0.25">
      <c r="A4644" s="90" t="s">
        <v>8952</v>
      </c>
      <c r="B4644" t="s">
        <v>8953</v>
      </c>
    </row>
    <row r="4645" spans="1:2" x14ac:dyDescent="0.25">
      <c r="A4645" s="90" t="s">
        <v>8924</v>
      </c>
      <c r="B4645" t="s">
        <v>8925</v>
      </c>
    </row>
    <row r="4646" spans="1:2" x14ac:dyDescent="0.25">
      <c r="A4646" s="90" t="s">
        <v>8954</v>
      </c>
      <c r="B4646" t="s">
        <v>8955</v>
      </c>
    </row>
    <row r="4647" spans="1:2" x14ac:dyDescent="0.25">
      <c r="A4647" s="90" t="s">
        <v>8926</v>
      </c>
      <c r="B4647" t="s">
        <v>8927</v>
      </c>
    </row>
    <row r="4648" spans="1:2" x14ac:dyDescent="0.25">
      <c r="A4648" s="90" t="s">
        <v>8928</v>
      </c>
      <c r="B4648" t="s">
        <v>8929</v>
      </c>
    </row>
    <row r="4649" spans="1:2" x14ac:dyDescent="0.25">
      <c r="A4649" s="90" t="s">
        <v>8930</v>
      </c>
      <c r="B4649" t="s">
        <v>8931</v>
      </c>
    </row>
    <row r="4650" spans="1:2" x14ac:dyDescent="0.25">
      <c r="A4650" s="90" t="s">
        <v>8932</v>
      </c>
      <c r="B4650" t="s">
        <v>8933</v>
      </c>
    </row>
    <row r="4651" spans="1:2" x14ac:dyDescent="0.25">
      <c r="A4651" s="90" t="s">
        <v>8956</v>
      </c>
      <c r="B4651" t="s">
        <v>8957</v>
      </c>
    </row>
    <row r="4652" spans="1:2" x14ac:dyDescent="0.25">
      <c r="A4652" s="90" t="s">
        <v>8958</v>
      </c>
      <c r="B4652" t="s">
        <v>8959</v>
      </c>
    </row>
    <row r="4653" spans="1:2" x14ac:dyDescent="0.25">
      <c r="A4653" s="90" t="s">
        <v>8960</v>
      </c>
      <c r="B4653" t="s">
        <v>8961</v>
      </c>
    </row>
    <row r="4654" spans="1:2" x14ac:dyDescent="0.25">
      <c r="A4654" s="90" t="s">
        <v>8964</v>
      </c>
      <c r="B4654" t="s">
        <v>8965</v>
      </c>
    </row>
    <row r="4655" spans="1:2" x14ac:dyDescent="0.25">
      <c r="A4655" s="90" t="s">
        <v>8966</v>
      </c>
      <c r="B4655" t="s">
        <v>8967</v>
      </c>
    </row>
    <row r="4656" spans="1:2" x14ac:dyDescent="0.25">
      <c r="A4656" s="90" t="s">
        <v>8934</v>
      </c>
      <c r="B4656" t="s">
        <v>8935</v>
      </c>
    </row>
    <row r="4657" spans="1:2" x14ac:dyDescent="0.25">
      <c r="A4657" s="90" t="s">
        <v>8970</v>
      </c>
      <c r="B4657" t="s">
        <v>8971</v>
      </c>
    </row>
    <row r="4658" spans="1:2" x14ac:dyDescent="0.25">
      <c r="A4658" s="90" t="s">
        <v>8936</v>
      </c>
      <c r="B4658" t="s">
        <v>8937</v>
      </c>
    </row>
    <row r="4659" spans="1:2" x14ac:dyDescent="0.25">
      <c r="A4659" s="90" t="s">
        <v>8938</v>
      </c>
      <c r="B4659" t="s">
        <v>8939</v>
      </c>
    </row>
    <row r="4660" spans="1:2" x14ac:dyDescent="0.25">
      <c r="A4660" s="90" t="s">
        <v>8940</v>
      </c>
      <c r="B4660" t="s">
        <v>8941</v>
      </c>
    </row>
    <row r="4661" spans="1:2" x14ac:dyDescent="0.25">
      <c r="A4661" s="90" t="s">
        <v>8942</v>
      </c>
      <c r="B4661" t="s">
        <v>8943</v>
      </c>
    </row>
    <row r="4662" spans="1:2" x14ac:dyDescent="0.25">
      <c r="A4662" s="90" t="s">
        <v>8944</v>
      </c>
      <c r="B4662" t="s">
        <v>8945</v>
      </c>
    </row>
    <row r="4663" spans="1:2" x14ac:dyDescent="0.25">
      <c r="A4663" s="90" t="s">
        <v>8946</v>
      </c>
      <c r="B4663" t="s">
        <v>8947</v>
      </c>
    </row>
    <row r="4664" spans="1:2" x14ac:dyDescent="0.25">
      <c r="A4664" s="90" t="s">
        <v>8948</v>
      </c>
      <c r="B4664" t="s">
        <v>8949</v>
      </c>
    </row>
    <row r="4665" spans="1:2" x14ac:dyDescent="0.25">
      <c r="A4665" t="s">
        <v>14887</v>
      </c>
      <c r="B4665" t="s">
        <v>14888</v>
      </c>
    </row>
    <row r="4666" spans="1:2" x14ac:dyDescent="0.25">
      <c r="A4666" s="90" t="s">
        <v>8962</v>
      </c>
      <c r="B4666" t="s">
        <v>8963</v>
      </c>
    </row>
    <row r="4667" spans="1:2" x14ac:dyDescent="0.25">
      <c r="A4667" s="90" t="s">
        <v>8968</v>
      </c>
      <c r="B4667" t="s">
        <v>8969</v>
      </c>
    </row>
    <row r="4668" spans="1:2" x14ac:dyDescent="0.25">
      <c r="A4668" s="90" t="s">
        <v>8950</v>
      </c>
      <c r="B4668" t="s">
        <v>8951</v>
      </c>
    </row>
    <row r="4669" spans="1:2" x14ac:dyDescent="0.25">
      <c r="A4669" s="90" t="s">
        <v>9052</v>
      </c>
      <c r="B4669" t="s">
        <v>9053</v>
      </c>
    </row>
    <row r="4670" spans="1:2" x14ac:dyDescent="0.25">
      <c r="A4670" s="90" t="s">
        <v>9054</v>
      </c>
      <c r="B4670" t="s">
        <v>9055</v>
      </c>
    </row>
    <row r="4671" spans="1:2" x14ac:dyDescent="0.25">
      <c r="A4671" s="90" t="s">
        <v>9062</v>
      </c>
      <c r="B4671" t="s">
        <v>23259</v>
      </c>
    </row>
    <row r="4672" spans="1:2" x14ac:dyDescent="0.25">
      <c r="A4672" s="90" t="s">
        <v>9174</v>
      </c>
      <c r="B4672" t="s">
        <v>9175</v>
      </c>
    </row>
    <row r="4673" spans="1:2" x14ac:dyDescent="0.25">
      <c r="A4673" s="90" t="s">
        <v>9066</v>
      </c>
      <c r="B4673" t="s">
        <v>9067</v>
      </c>
    </row>
    <row r="4674" spans="1:2" x14ac:dyDescent="0.25">
      <c r="A4674" s="90" t="s">
        <v>9068</v>
      </c>
      <c r="B4674" t="s">
        <v>23654</v>
      </c>
    </row>
    <row r="4675" spans="1:2" x14ac:dyDescent="0.25">
      <c r="A4675" s="90" t="s">
        <v>9072</v>
      </c>
      <c r="B4675" t="s">
        <v>9073</v>
      </c>
    </row>
    <row r="4676" spans="1:2" x14ac:dyDescent="0.25">
      <c r="A4676" s="90" t="s">
        <v>9074</v>
      </c>
      <c r="B4676" t="s">
        <v>9075</v>
      </c>
    </row>
    <row r="4677" spans="1:2" x14ac:dyDescent="0.25">
      <c r="A4677" s="90" t="s">
        <v>9063</v>
      </c>
      <c r="B4677" t="s">
        <v>23259</v>
      </c>
    </row>
    <row r="4678" spans="1:2" x14ac:dyDescent="0.25">
      <c r="A4678" s="90" t="s">
        <v>9076</v>
      </c>
      <c r="B4678" t="s">
        <v>9077</v>
      </c>
    </row>
    <row r="4679" spans="1:2" x14ac:dyDescent="0.25">
      <c r="A4679" s="90" t="s">
        <v>9078</v>
      </c>
      <c r="B4679" t="s">
        <v>9079</v>
      </c>
    </row>
    <row r="4680" spans="1:2" x14ac:dyDescent="0.25">
      <c r="A4680" s="90" t="s">
        <v>9080</v>
      </c>
      <c r="B4680" t="s">
        <v>9081</v>
      </c>
    </row>
    <row r="4681" spans="1:2" x14ac:dyDescent="0.25">
      <c r="A4681" s="90" t="s">
        <v>9082</v>
      </c>
      <c r="B4681" t="s">
        <v>9083</v>
      </c>
    </row>
    <row r="4682" spans="1:2" x14ac:dyDescent="0.25">
      <c r="A4682" s="90" t="s">
        <v>9084</v>
      </c>
      <c r="B4682" t="s">
        <v>9085</v>
      </c>
    </row>
    <row r="4683" spans="1:2" x14ac:dyDescent="0.25">
      <c r="A4683" s="90" t="s">
        <v>9090</v>
      </c>
      <c r="B4683" t="s">
        <v>9091</v>
      </c>
    </row>
    <row r="4684" spans="1:2" x14ac:dyDescent="0.25">
      <c r="A4684" s="90" t="s">
        <v>9094</v>
      </c>
      <c r="B4684" t="s">
        <v>23655</v>
      </c>
    </row>
    <row r="4685" spans="1:2" x14ac:dyDescent="0.25">
      <c r="A4685" s="90" t="s">
        <v>9086</v>
      </c>
      <c r="B4685" t="s">
        <v>9085</v>
      </c>
    </row>
    <row r="4686" spans="1:2" x14ac:dyDescent="0.25">
      <c r="A4686" s="90" t="s">
        <v>9097</v>
      </c>
      <c r="B4686" t="s">
        <v>9098</v>
      </c>
    </row>
    <row r="4687" spans="1:2" x14ac:dyDescent="0.25">
      <c r="A4687" s="90" t="s">
        <v>9099</v>
      </c>
      <c r="B4687" t="s">
        <v>9100</v>
      </c>
    </row>
    <row r="4688" spans="1:2" x14ac:dyDescent="0.25">
      <c r="A4688" s="90" t="s">
        <v>9101</v>
      </c>
      <c r="B4688" t="s">
        <v>9102</v>
      </c>
    </row>
    <row r="4689" spans="1:2" x14ac:dyDescent="0.25">
      <c r="A4689" s="90" t="s">
        <v>9103</v>
      </c>
      <c r="B4689" t="s">
        <v>9104</v>
      </c>
    </row>
    <row r="4690" spans="1:2" x14ac:dyDescent="0.25">
      <c r="A4690" s="90" t="s">
        <v>9105</v>
      </c>
      <c r="B4690" t="s">
        <v>1394</v>
      </c>
    </row>
    <row r="4691" spans="1:2" x14ac:dyDescent="0.25">
      <c r="A4691" s="90" t="s">
        <v>9106</v>
      </c>
      <c r="B4691" t="s">
        <v>638</v>
      </c>
    </row>
    <row r="4692" spans="1:2" x14ac:dyDescent="0.25">
      <c r="A4692" s="90" t="s">
        <v>9110</v>
      </c>
      <c r="B4692" t="s">
        <v>9111</v>
      </c>
    </row>
    <row r="4693" spans="1:2" x14ac:dyDescent="0.25">
      <c r="A4693" s="90" t="s">
        <v>9112</v>
      </c>
      <c r="B4693" t="s">
        <v>9113</v>
      </c>
    </row>
    <row r="4694" spans="1:2" x14ac:dyDescent="0.25">
      <c r="A4694" s="90" t="s">
        <v>9117</v>
      </c>
      <c r="B4694" t="s">
        <v>9118</v>
      </c>
    </row>
    <row r="4695" spans="1:2" x14ac:dyDescent="0.25">
      <c r="A4695" s="90" t="s">
        <v>9107</v>
      </c>
      <c r="B4695" t="s">
        <v>9108</v>
      </c>
    </row>
    <row r="4696" spans="1:2" x14ac:dyDescent="0.25">
      <c r="A4696" s="90" t="s">
        <v>9056</v>
      </c>
      <c r="B4696" t="s">
        <v>9055</v>
      </c>
    </row>
    <row r="4697" spans="1:2" x14ac:dyDescent="0.25">
      <c r="A4697" s="90" t="s">
        <v>9064</v>
      </c>
      <c r="B4697" t="s">
        <v>23259</v>
      </c>
    </row>
    <row r="4698" spans="1:2" x14ac:dyDescent="0.25">
      <c r="A4698" s="90" t="s">
        <v>9120</v>
      </c>
      <c r="B4698" t="s">
        <v>9121</v>
      </c>
    </row>
    <row r="4699" spans="1:2" x14ac:dyDescent="0.25">
      <c r="A4699" s="90" t="s">
        <v>9069</v>
      </c>
      <c r="B4699" t="s">
        <v>9070</v>
      </c>
    </row>
    <row r="4700" spans="1:2" x14ac:dyDescent="0.25">
      <c r="A4700" s="90" t="s">
        <v>9122</v>
      </c>
      <c r="B4700" t="s">
        <v>9123</v>
      </c>
    </row>
    <row r="4701" spans="1:2" x14ac:dyDescent="0.25">
      <c r="A4701" s="90" t="s">
        <v>9126</v>
      </c>
      <c r="B4701" t="s">
        <v>9127</v>
      </c>
    </row>
    <row r="4702" spans="1:2" x14ac:dyDescent="0.25">
      <c r="A4702" s="90" t="s">
        <v>9071</v>
      </c>
      <c r="B4702" t="s">
        <v>9070</v>
      </c>
    </row>
    <row r="4703" spans="1:2" x14ac:dyDescent="0.25">
      <c r="A4703" s="90" t="s">
        <v>9124</v>
      </c>
      <c r="B4703" t="s">
        <v>9125</v>
      </c>
    </row>
    <row r="4704" spans="1:2" x14ac:dyDescent="0.25">
      <c r="A4704" s="90" t="s">
        <v>9129</v>
      </c>
      <c r="B4704" t="s">
        <v>9130</v>
      </c>
    </row>
    <row r="4705" spans="1:2" x14ac:dyDescent="0.25">
      <c r="A4705" s="90" t="s">
        <v>9131</v>
      </c>
      <c r="B4705" t="s">
        <v>9132</v>
      </c>
    </row>
    <row r="4706" spans="1:2" x14ac:dyDescent="0.25">
      <c r="A4706" s="90" t="s">
        <v>9133</v>
      </c>
      <c r="B4706" t="s">
        <v>9134</v>
      </c>
    </row>
    <row r="4707" spans="1:2" x14ac:dyDescent="0.25">
      <c r="A4707" s="90" t="s">
        <v>9135</v>
      </c>
      <c r="B4707" t="s">
        <v>9136</v>
      </c>
    </row>
    <row r="4708" spans="1:2" x14ac:dyDescent="0.25">
      <c r="A4708" s="90" t="s">
        <v>9137</v>
      </c>
      <c r="B4708" t="s">
        <v>9138</v>
      </c>
    </row>
    <row r="4709" spans="1:2" x14ac:dyDescent="0.25">
      <c r="A4709" s="90" t="s">
        <v>639</v>
      </c>
      <c r="B4709" t="s">
        <v>640</v>
      </c>
    </row>
    <row r="4710" spans="1:2" x14ac:dyDescent="0.25">
      <c r="A4710" s="90" t="s">
        <v>9139</v>
      </c>
      <c r="B4710" t="s">
        <v>9140</v>
      </c>
    </row>
    <row r="4711" spans="1:2" x14ac:dyDescent="0.25">
      <c r="A4711" s="90" t="s">
        <v>9141</v>
      </c>
      <c r="B4711" t="s">
        <v>9142</v>
      </c>
    </row>
    <row r="4712" spans="1:2" x14ac:dyDescent="0.25">
      <c r="A4712" s="90" t="s">
        <v>9143</v>
      </c>
      <c r="B4712" t="s">
        <v>9144</v>
      </c>
    </row>
    <row r="4713" spans="1:2" x14ac:dyDescent="0.25">
      <c r="A4713" s="90" t="s">
        <v>9145</v>
      </c>
      <c r="B4713" t="s">
        <v>9146</v>
      </c>
    </row>
    <row r="4714" spans="1:2" x14ac:dyDescent="0.25">
      <c r="A4714" s="90" t="s">
        <v>9147</v>
      </c>
      <c r="B4714" t="s">
        <v>9148</v>
      </c>
    </row>
    <row r="4715" spans="1:2" x14ac:dyDescent="0.25">
      <c r="A4715" s="90" t="s">
        <v>637</v>
      </c>
      <c r="B4715" t="s">
        <v>638</v>
      </c>
    </row>
    <row r="4716" spans="1:2" x14ac:dyDescent="0.25">
      <c r="A4716" s="90" t="s">
        <v>9149</v>
      </c>
      <c r="B4716" t="s">
        <v>9150</v>
      </c>
    </row>
    <row r="4717" spans="1:2" x14ac:dyDescent="0.25">
      <c r="A4717" s="90" t="s">
        <v>9164</v>
      </c>
      <c r="B4717" t="s">
        <v>8379</v>
      </c>
    </row>
    <row r="4718" spans="1:2" x14ac:dyDescent="0.25">
      <c r="A4718" s="90" t="s">
        <v>9151</v>
      </c>
      <c r="B4718" t="s">
        <v>9152</v>
      </c>
    </row>
    <row r="4719" spans="1:2" x14ac:dyDescent="0.25">
      <c r="A4719" t="s">
        <v>14889</v>
      </c>
      <c r="B4719" t="s">
        <v>9152</v>
      </c>
    </row>
    <row r="4720" spans="1:2" x14ac:dyDescent="0.25">
      <c r="A4720" s="90" t="s">
        <v>7080</v>
      </c>
      <c r="B4720" t="s">
        <v>7081</v>
      </c>
    </row>
    <row r="4721" spans="1:2" x14ac:dyDescent="0.25">
      <c r="A4721" s="90" t="s">
        <v>9119</v>
      </c>
      <c r="B4721" t="s">
        <v>9118</v>
      </c>
    </row>
    <row r="4722" spans="1:2" x14ac:dyDescent="0.25">
      <c r="A4722" s="90" t="s">
        <v>9153</v>
      </c>
      <c r="B4722" t="s">
        <v>9154</v>
      </c>
    </row>
    <row r="4723" spans="1:2" x14ac:dyDescent="0.25">
      <c r="A4723" s="90" t="s">
        <v>7082</v>
      </c>
      <c r="B4723" t="s">
        <v>7083</v>
      </c>
    </row>
    <row r="4724" spans="1:2" x14ac:dyDescent="0.25">
      <c r="A4724" s="90" t="s">
        <v>9057</v>
      </c>
      <c r="B4724" t="s">
        <v>9055</v>
      </c>
    </row>
    <row r="4725" spans="1:2" x14ac:dyDescent="0.25">
      <c r="A4725" s="90" t="s">
        <v>7084</v>
      </c>
      <c r="B4725" t="s">
        <v>7085</v>
      </c>
    </row>
    <row r="4726" spans="1:2" x14ac:dyDescent="0.25">
      <c r="A4726" s="90" t="s">
        <v>9155</v>
      </c>
      <c r="B4726" t="s">
        <v>9156</v>
      </c>
    </row>
    <row r="4727" spans="1:2" x14ac:dyDescent="0.25">
      <c r="A4727" s="90" t="s">
        <v>9157</v>
      </c>
      <c r="B4727" t="s">
        <v>23656</v>
      </c>
    </row>
    <row r="4728" spans="1:2" x14ac:dyDescent="0.25">
      <c r="A4728" s="90" t="s">
        <v>7086</v>
      </c>
      <c r="B4728" t="s">
        <v>7087</v>
      </c>
    </row>
    <row r="4729" spans="1:2" x14ac:dyDescent="0.25">
      <c r="A4729" s="90" t="s">
        <v>7088</v>
      </c>
      <c r="B4729" t="s">
        <v>7089</v>
      </c>
    </row>
    <row r="4730" spans="1:2" x14ac:dyDescent="0.25">
      <c r="A4730" s="90" t="s">
        <v>4213</v>
      </c>
      <c r="B4730" t="s">
        <v>4214</v>
      </c>
    </row>
    <row r="4731" spans="1:2" x14ac:dyDescent="0.25">
      <c r="A4731" s="90" t="s">
        <v>7090</v>
      </c>
      <c r="B4731" t="s">
        <v>7091</v>
      </c>
    </row>
    <row r="4732" spans="1:2" x14ac:dyDescent="0.25">
      <c r="A4732" s="90" t="s">
        <v>7092</v>
      </c>
      <c r="B4732" t="s">
        <v>7093</v>
      </c>
    </row>
    <row r="4733" spans="1:2" x14ac:dyDescent="0.25">
      <c r="A4733" s="90" t="s">
        <v>7094</v>
      </c>
      <c r="B4733" t="s">
        <v>7095</v>
      </c>
    </row>
    <row r="4734" spans="1:2" x14ac:dyDescent="0.25">
      <c r="A4734" s="90" t="s">
        <v>7096</v>
      </c>
      <c r="B4734" t="s">
        <v>7097</v>
      </c>
    </row>
    <row r="4735" spans="1:2" x14ac:dyDescent="0.25">
      <c r="A4735" s="90" t="s">
        <v>9158</v>
      </c>
      <c r="B4735" t="s">
        <v>9159</v>
      </c>
    </row>
    <row r="4736" spans="1:2" x14ac:dyDescent="0.25">
      <c r="A4736" s="90" t="s">
        <v>9128</v>
      </c>
      <c r="B4736" t="s">
        <v>9127</v>
      </c>
    </row>
    <row r="4737" spans="1:2" x14ac:dyDescent="0.25">
      <c r="A4737" s="90" t="s">
        <v>9087</v>
      </c>
      <c r="B4737" t="s">
        <v>9085</v>
      </c>
    </row>
    <row r="4738" spans="1:2" x14ac:dyDescent="0.25">
      <c r="A4738" s="90" t="s">
        <v>9160</v>
      </c>
      <c r="B4738" t="s">
        <v>23655</v>
      </c>
    </row>
    <row r="4739" spans="1:2" x14ac:dyDescent="0.25">
      <c r="A4739" s="90" t="s">
        <v>7098</v>
      </c>
      <c r="B4739" t="s">
        <v>7099</v>
      </c>
    </row>
    <row r="4740" spans="1:2" x14ac:dyDescent="0.25">
      <c r="A4740" s="90" t="s">
        <v>7100</v>
      </c>
      <c r="B4740" t="s">
        <v>7101</v>
      </c>
    </row>
    <row r="4741" spans="1:2" x14ac:dyDescent="0.25">
      <c r="A4741" s="90" t="s">
        <v>9161</v>
      </c>
      <c r="B4741" t="s">
        <v>23657</v>
      </c>
    </row>
    <row r="4742" spans="1:2" x14ac:dyDescent="0.25">
      <c r="A4742" s="90" t="s">
        <v>9162</v>
      </c>
      <c r="B4742" t="s">
        <v>9163</v>
      </c>
    </row>
    <row r="4743" spans="1:2" x14ac:dyDescent="0.25">
      <c r="A4743" s="90" t="s">
        <v>9096</v>
      </c>
      <c r="B4743" t="s">
        <v>9093</v>
      </c>
    </row>
    <row r="4744" spans="1:2" x14ac:dyDescent="0.25">
      <c r="A4744" s="90" t="s">
        <v>9109</v>
      </c>
      <c r="B4744" t="s">
        <v>638</v>
      </c>
    </row>
    <row r="4745" spans="1:2" x14ac:dyDescent="0.25">
      <c r="A4745" s="90" t="s">
        <v>9114</v>
      </c>
      <c r="B4745" t="s">
        <v>9115</v>
      </c>
    </row>
    <row r="4746" spans="1:2" x14ac:dyDescent="0.25">
      <c r="A4746" s="90" t="s">
        <v>9116</v>
      </c>
      <c r="B4746" t="s">
        <v>9111</v>
      </c>
    </row>
    <row r="4747" spans="1:2" x14ac:dyDescent="0.25">
      <c r="A4747" s="90" t="s">
        <v>9165</v>
      </c>
      <c r="B4747" t="s">
        <v>9166</v>
      </c>
    </row>
    <row r="4748" spans="1:2" x14ac:dyDescent="0.25">
      <c r="A4748" s="90" t="s">
        <v>9167</v>
      </c>
      <c r="B4748" t="s">
        <v>9168</v>
      </c>
    </row>
    <row r="4749" spans="1:2" x14ac:dyDescent="0.25">
      <c r="A4749" s="90" t="s">
        <v>7102</v>
      </c>
      <c r="B4749" t="s">
        <v>7083</v>
      </c>
    </row>
    <row r="4750" spans="1:2" x14ac:dyDescent="0.25">
      <c r="A4750" s="90" t="s">
        <v>9169</v>
      </c>
      <c r="B4750" t="s">
        <v>1394</v>
      </c>
    </row>
    <row r="4751" spans="1:2" x14ac:dyDescent="0.25">
      <c r="A4751" s="90" t="s">
        <v>9170</v>
      </c>
      <c r="B4751" t="s">
        <v>9171</v>
      </c>
    </row>
    <row r="4752" spans="1:2" x14ac:dyDescent="0.25">
      <c r="A4752" s="90" t="s">
        <v>9172</v>
      </c>
      <c r="B4752" t="s">
        <v>9173</v>
      </c>
    </row>
    <row r="4753" spans="1:2" x14ac:dyDescent="0.25">
      <c r="A4753" s="90" t="s">
        <v>9176</v>
      </c>
      <c r="B4753" t="s">
        <v>9175</v>
      </c>
    </row>
    <row r="4754" spans="1:2" x14ac:dyDescent="0.25">
      <c r="A4754" s="90" t="s">
        <v>9181</v>
      </c>
      <c r="B4754" t="s">
        <v>1394</v>
      </c>
    </row>
    <row r="4755" spans="1:2" x14ac:dyDescent="0.25">
      <c r="A4755" s="90" t="s">
        <v>7103</v>
      </c>
      <c r="B4755" t="s">
        <v>7087</v>
      </c>
    </row>
    <row r="4756" spans="1:2" x14ac:dyDescent="0.25">
      <c r="A4756" s="90" t="s">
        <v>7104</v>
      </c>
      <c r="B4756" t="s">
        <v>7089</v>
      </c>
    </row>
    <row r="4757" spans="1:2" x14ac:dyDescent="0.25">
      <c r="A4757" s="90" t="s">
        <v>9177</v>
      </c>
      <c r="B4757" t="s">
        <v>9178</v>
      </c>
    </row>
    <row r="4758" spans="1:2" x14ac:dyDescent="0.25">
      <c r="A4758" s="90" t="s">
        <v>7105</v>
      </c>
      <c r="B4758" t="s">
        <v>7091</v>
      </c>
    </row>
    <row r="4759" spans="1:2" x14ac:dyDescent="0.25">
      <c r="A4759" s="90" t="s">
        <v>9182</v>
      </c>
      <c r="B4759" t="s">
        <v>9183</v>
      </c>
    </row>
    <row r="4760" spans="1:2" x14ac:dyDescent="0.25">
      <c r="A4760" s="90" t="s">
        <v>9184</v>
      </c>
      <c r="B4760" t="s">
        <v>9185</v>
      </c>
    </row>
    <row r="4761" spans="1:2" x14ac:dyDescent="0.25">
      <c r="A4761" s="90" t="s">
        <v>7106</v>
      </c>
      <c r="B4761" t="s">
        <v>7093</v>
      </c>
    </row>
    <row r="4762" spans="1:2" x14ac:dyDescent="0.25">
      <c r="A4762" s="90" t="s">
        <v>9186</v>
      </c>
      <c r="B4762" t="s">
        <v>9187</v>
      </c>
    </row>
    <row r="4763" spans="1:2" x14ac:dyDescent="0.25">
      <c r="A4763" s="90" t="s">
        <v>9188</v>
      </c>
      <c r="B4763" t="s">
        <v>9189</v>
      </c>
    </row>
    <row r="4764" spans="1:2" x14ac:dyDescent="0.25">
      <c r="A4764" s="90" t="s">
        <v>7107</v>
      </c>
      <c r="B4764" t="s">
        <v>7081</v>
      </c>
    </row>
    <row r="4765" spans="1:2" x14ac:dyDescent="0.25">
      <c r="A4765" s="90" t="s">
        <v>9192</v>
      </c>
      <c r="B4765" t="s">
        <v>9193</v>
      </c>
    </row>
    <row r="4766" spans="1:2" x14ac:dyDescent="0.25">
      <c r="A4766" s="90" t="s">
        <v>9194</v>
      </c>
      <c r="B4766" t="s">
        <v>9195</v>
      </c>
    </row>
    <row r="4767" spans="1:2" x14ac:dyDescent="0.25">
      <c r="A4767" s="90" t="s">
        <v>9196</v>
      </c>
      <c r="B4767" t="s">
        <v>9197</v>
      </c>
    </row>
    <row r="4768" spans="1:2" x14ac:dyDescent="0.25">
      <c r="A4768" s="90" t="s">
        <v>9199</v>
      </c>
      <c r="B4768" t="s">
        <v>1410</v>
      </c>
    </row>
    <row r="4769" spans="1:2" x14ac:dyDescent="0.25">
      <c r="A4769" s="90" t="s">
        <v>9198</v>
      </c>
      <c r="B4769" t="s">
        <v>9197</v>
      </c>
    </row>
    <row r="4770" spans="1:2" x14ac:dyDescent="0.25">
      <c r="A4770" t="s">
        <v>14890</v>
      </c>
      <c r="B4770" t="s">
        <v>14891</v>
      </c>
    </row>
    <row r="4771" spans="1:2" x14ac:dyDescent="0.25">
      <c r="A4771" s="90" t="s">
        <v>9088</v>
      </c>
      <c r="B4771" t="s">
        <v>9085</v>
      </c>
    </row>
    <row r="4772" spans="1:2" x14ac:dyDescent="0.25">
      <c r="A4772" s="90" t="s">
        <v>9200</v>
      </c>
      <c r="B4772" t="s">
        <v>9201</v>
      </c>
    </row>
    <row r="4773" spans="1:2" x14ac:dyDescent="0.25">
      <c r="A4773" s="90" t="s">
        <v>9179</v>
      </c>
      <c r="B4773" t="s">
        <v>9180</v>
      </c>
    </row>
    <row r="4774" spans="1:2" x14ac:dyDescent="0.25">
      <c r="A4774" s="90" t="s">
        <v>9089</v>
      </c>
      <c r="B4774" t="s">
        <v>9085</v>
      </c>
    </row>
    <row r="4775" spans="1:2" x14ac:dyDescent="0.25">
      <c r="A4775" s="90" t="s">
        <v>10568</v>
      </c>
      <c r="B4775" t="s">
        <v>23658</v>
      </c>
    </row>
    <row r="4776" spans="1:2" x14ac:dyDescent="0.25">
      <c r="A4776" s="90" t="s">
        <v>641</v>
      </c>
      <c r="B4776" t="s">
        <v>642</v>
      </c>
    </row>
    <row r="4777" spans="1:2" x14ac:dyDescent="0.25">
      <c r="A4777" s="90" t="s">
        <v>9202</v>
      </c>
      <c r="B4777" t="s">
        <v>9203</v>
      </c>
    </row>
    <row r="4778" spans="1:2" x14ac:dyDescent="0.25">
      <c r="A4778" s="90" t="s">
        <v>643</v>
      </c>
      <c r="B4778" t="s">
        <v>644</v>
      </c>
    </row>
    <row r="4779" spans="1:2" x14ac:dyDescent="0.25">
      <c r="A4779" s="90" t="s">
        <v>9204</v>
      </c>
      <c r="B4779" t="s">
        <v>9205</v>
      </c>
    </row>
    <row r="4780" spans="1:2" x14ac:dyDescent="0.25">
      <c r="A4780" s="90" t="s">
        <v>9208</v>
      </c>
      <c r="B4780" t="s">
        <v>9209</v>
      </c>
    </row>
    <row r="4781" spans="1:2" x14ac:dyDescent="0.25">
      <c r="A4781" s="90" t="s">
        <v>9210</v>
      </c>
      <c r="B4781" t="s">
        <v>9211</v>
      </c>
    </row>
    <row r="4782" spans="1:2" x14ac:dyDescent="0.25">
      <c r="A4782" s="90" t="s">
        <v>9206</v>
      </c>
      <c r="B4782" t="s">
        <v>9207</v>
      </c>
    </row>
    <row r="4783" spans="1:2" x14ac:dyDescent="0.25">
      <c r="A4783" s="90" t="s">
        <v>9212</v>
      </c>
      <c r="B4783" t="s">
        <v>9213</v>
      </c>
    </row>
    <row r="4784" spans="1:2" x14ac:dyDescent="0.25">
      <c r="A4784" s="90" t="s">
        <v>6339</v>
      </c>
      <c r="B4784" t="s">
        <v>6340</v>
      </c>
    </row>
    <row r="4785" spans="1:2" x14ac:dyDescent="0.25">
      <c r="A4785" s="90" t="s">
        <v>9214</v>
      </c>
      <c r="B4785" t="s">
        <v>9215</v>
      </c>
    </row>
    <row r="4786" spans="1:2" x14ac:dyDescent="0.25">
      <c r="A4786" s="90" t="s">
        <v>9006</v>
      </c>
      <c r="B4786" t="s">
        <v>9007</v>
      </c>
    </row>
    <row r="4787" spans="1:2" x14ac:dyDescent="0.25">
      <c r="A4787" t="s">
        <v>14892</v>
      </c>
      <c r="B4787" t="s">
        <v>14893</v>
      </c>
    </row>
    <row r="4788" spans="1:2" x14ac:dyDescent="0.25">
      <c r="A4788" s="90" t="s">
        <v>9216</v>
      </c>
      <c r="B4788" t="s">
        <v>9217</v>
      </c>
    </row>
    <row r="4789" spans="1:2" x14ac:dyDescent="0.25">
      <c r="A4789" s="90" t="s">
        <v>645</v>
      </c>
      <c r="B4789" t="s">
        <v>646</v>
      </c>
    </row>
    <row r="4790" spans="1:2" x14ac:dyDescent="0.25">
      <c r="A4790" t="s">
        <v>14894</v>
      </c>
      <c r="B4790" t="s">
        <v>14895</v>
      </c>
    </row>
    <row r="4791" spans="1:2" x14ac:dyDescent="0.25">
      <c r="A4791" s="90" t="s">
        <v>9218</v>
      </c>
      <c r="B4791" t="s">
        <v>23659</v>
      </c>
    </row>
    <row r="4792" spans="1:2" x14ac:dyDescent="0.25">
      <c r="A4792" s="90" t="s">
        <v>9219</v>
      </c>
      <c r="B4792" t="s">
        <v>9220</v>
      </c>
    </row>
    <row r="4793" spans="1:2" x14ac:dyDescent="0.25">
      <c r="A4793" s="90" t="s">
        <v>9221</v>
      </c>
      <c r="B4793" t="s">
        <v>9222</v>
      </c>
    </row>
    <row r="4794" spans="1:2" x14ac:dyDescent="0.25">
      <c r="A4794" s="90" t="s">
        <v>9223</v>
      </c>
      <c r="B4794" t="s">
        <v>9224</v>
      </c>
    </row>
    <row r="4795" spans="1:2" x14ac:dyDescent="0.25">
      <c r="A4795" s="90" t="s">
        <v>9225</v>
      </c>
      <c r="B4795" t="s">
        <v>23660</v>
      </c>
    </row>
    <row r="4796" spans="1:2" x14ac:dyDescent="0.25">
      <c r="A4796" s="90" t="s">
        <v>9227</v>
      </c>
      <c r="B4796" t="s">
        <v>23661</v>
      </c>
    </row>
    <row r="4797" spans="1:2" x14ac:dyDescent="0.25">
      <c r="A4797" s="90" t="s">
        <v>9230</v>
      </c>
      <c r="B4797" t="s">
        <v>9231</v>
      </c>
    </row>
    <row r="4798" spans="1:2" x14ac:dyDescent="0.25">
      <c r="A4798" s="90" t="s">
        <v>9232</v>
      </c>
      <c r="B4798" t="s">
        <v>9233</v>
      </c>
    </row>
    <row r="4799" spans="1:2" x14ac:dyDescent="0.25">
      <c r="A4799" s="90" t="s">
        <v>9234</v>
      </c>
      <c r="B4799" t="s">
        <v>9235</v>
      </c>
    </row>
    <row r="4800" spans="1:2" x14ac:dyDescent="0.25">
      <c r="A4800" s="90" t="s">
        <v>9236</v>
      </c>
      <c r="B4800" t="s">
        <v>9237</v>
      </c>
    </row>
    <row r="4801" spans="1:2" x14ac:dyDescent="0.25">
      <c r="A4801" s="90" t="s">
        <v>7108</v>
      </c>
      <c r="B4801" t="s">
        <v>7109</v>
      </c>
    </row>
    <row r="4802" spans="1:2" x14ac:dyDescent="0.25">
      <c r="A4802" s="90" t="s">
        <v>9238</v>
      </c>
      <c r="B4802" t="s">
        <v>23662</v>
      </c>
    </row>
    <row r="4803" spans="1:2" x14ac:dyDescent="0.25">
      <c r="A4803" s="90" t="s">
        <v>9239</v>
      </c>
      <c r="B4803" t="s">
        <v>9240</v>
      </c>
    </row>
    <row r="4804" spans="1:2" x14ac:dyDescent="0.25">
      <c r="A4804" s="90" t="s">
        <v>9241</v>
      </c>
      <c r="B4804" t="s">
        <v>9242</v>
      </c>
    </row>
    <row r="4805" spans="1:2" x14ac:dyDescent="0.25">
      <c r="A4805" s="90" t="s">
        <v>9243</v>
      </c>
      <c r="B4805" t="s">
        <v>9244</v>
      </c>
    </row>
    <row r="4806" spans="1:2" x14ac:dyDescent="0.25">
      <c r="A4806" s="90" t="s">
        <v>9245</v>
      </c>
      <c r="B4806" t="s">
        <v>9246</v>
      </c>
    </row>
    <row r="4807" spans="1:2" x14ac:dyDescent="0.25">
      <c r="A4807" s="90" t="s">
        <v>9247</v>
      </c>
      <c r="B4807" t="s">
        <v>9248</v>
      </c>
    </row>
    <row r="4808" spans="1:2" x14ac:dyDescent="0.25">
      <c r="A4808" s="90" t="s">
        <v>9249</v>
      </c>
      <c r="B4808" t="s">
        <v>9250</v>
      </c>
    </row>
    <row r="4809" spans="1:2" x14ac:dyDescent="0.25">
      <c r="A4809" s="90" t="s">
        <v>7110</v>
      </c>
      <c r="B4809" t="s">
        <v>7111</v>
      </c>
    </row>
    <row r="4810" spans="1:2" x14ac:dyDescent="0.25">
      <c r="A4810" s="90" t="s">
        <v>7112</v>
      </c>
      <c r="B4810" t="s">
        <v>7113</v>
      </c>
    </row>
    <row r="4811" spans="1:2" x14ac:dyDescent="0.25">
      <c r="A4811" s="90" t="s">
        <v>7114</v>
      </c>
      <c r="B4811" t="s">
        <v>7115</v>
      </c>
    </row>
    <row r="4812" spans="1:2" x14ac:dyDescent="0.25">
      <c r="A4812" s="90" t="s">
        <v>7116</v>
      </c>
      <c r="B4812" t="s">
        <v>7117</v>
      </c>
    </row>
    <row r="4813" spans="1:2" x14ac:dyDescent="0.25">
      <c r="A4813" s="90" t="s">
        <v>7118</v>
      </c>
      <c r="B4813" t="s">
        <v>7119</v>
      </c>
    </row>
    <row r="4814" spans="1:2" x14ac:dyDescent="0.25">
      <c r="A4814" s="90" t="s">
        <v>7120</v>
      </c>
      <c r="B4814" t="s">
        <v>7121</v>
      </c>
    </row>
    <row r="4815" spans="1:2" x14ac:dyDescent="0.25">
      <c r="A4815" s="90" t="s">
        <v>7122</v>
      </c>
      <c r="B4815" t="s">
        <v>7123</v>
      </c>
    </row>
    <row r="4816" spans="1:2" x14ac:dyDescent="0.25">
      <c r="A4816" s="90" t="s">
        <v>7124</v>
      </c>
      <c r="B4816" t="s">
        <v>7125</v>
      </c>
    </row>
    <row r="4817" spans="1:2" x14ac:dyDescent="0.25">
      <c r="A4817" s="90" t="s">
        <v>7126</v>
      </c>
      <c r="B4817" t="s">
        <v>7127</v>
      </c>
    </row>
    <row r="4818" spans="1:2" x14ac:dyDescent="0.25">
      <c r="A4818" s="90" t="s">
        <v>7128</v>
      </c>
      <c r="B4818" t="s">
        <v>7129</v>
      </c>
    </row>
    <row r="4819" spans="1:2" x14ac:dyDescent="0.25">
      <c r="A4819" s="90" t="s">
        <v>7130</v>
      </c>
      <c r="B4819" t="s">
        <v>7131</v>
      </c>
    </row>
    <row r="4820" spans="1:2" x14ac:dyDescent="0.25">
      <c r="A4820" s="90" t="s">
        <v>7132</v>
      </c>
      <c r="B4820" t="s">
        <v>7133</v>
      </c>
    </row>
    <row r="4821" spans="1:2" x14ac:dyDescent="0.25">
      <c r="A4821" s="90" t="s">
        <v>7134</v>
      </c>
      <c r="B4821" t="s">
        <v>7135</v>
      </c>
    </row>
    <row r="4822" spans="1:2" x14ac:dyDescent="0.25">
      <c r="A4822" s="90" t="s">
        <v>7136</v>
      </c>
      <c r="B4822" t="s">
        <v>7137</v>
      </c>
    </row>
    <row r="4823" spans="1:2" x14ac:dyDescent="0.25">
      <c r="A4823" s="90" t="s">
        <v>7138</v>
      </c>
      <c r="B4823" t="s">
        <v>7139</v>
      </c>
    </row>
    <row r="4824" spans="1:2" x14ac:dyDescent="0.25">
      <c r="A4824" s="90" t="s">
        <v>7140</v>
      </c>
      <c r="B4824" t="s">
        <v>7141</v>
      </c>
    </row>
    <row r="4825" spans="1:2" x14ac:dyDescent="0.25">
      <c r="A4825" s="90" t="s">
        <v>7142</v>
      </c>
      <c r="B4825" t="s">
        <v>7143</v>
      </c>
    </row>
    <row r="4826" spans="1:2" x14ac:dyDescent="0.25">
      <c r="A4826" s="90" t="s">
        <v>9251</v>
      </c>
      <c r="B4826" t="s">
        <v>8190</v>
      </c>
    </row>
    <row r="4827" spans="1:2" x14ac:dyDescent="0.25">
      <c r="A4827" s="90" t="s">
        <v>7144</v>
      </c>
      <c r="B4827" t="s">
        <v>7145</v>
      </c>
    </row>
    <row r="4828" spans="1:2" x14ac:dyDescent="0.25">
      <c r="A4828" s="90" t="s">
        <v>7146</v>
      </c>
      <c r="B4828" t="s">
        <v>7147</v>
      </c>
    </row>
    <row r="4829" spans="1:2" x14ac:dyDescent="0.25">
      <c r="A4829" s="90" t="s">
        <v>7148</v>
      </c>
      <c r="B4829" t="s">
        <v>7149</v>
      </c>
    </row>
    <row r="4830" spans="1:2" x14ac:dyDescent="0.25">
      <c r="A4830" s="90" t="s">
        <v>7150</v>
      </c>
      <c r="B4830" t="s">
        <v>7151</v>
      </c>
    </row>
    <row r="4831" spans="1:2" x14ac:dyDescent="0.25">
      <c r="A4831" s="90" t="s">
        <v>7152</v>
      </c>
      <c r="B4831" t="s">
        <v>7153</v>
      </c>
    </row>
    <row r="4832" spans="1:2" x14ac:dyDescent="0.25">
      <c r="A4832" s="90" t="s">
        <v>7154</v>
      </c>
      <c r="B4832" t="s">
        <v>7155</v>
      </c>
    </row>
    <row r="4833" spans="1:2" x14ac:dyDescent="0.25">
      <c r="A4833" s="90" t="s">
        <v>9252</v>
      </c>
      <c r="B4833" t="s">
        <v>9253</v>
      </c>
    </row>
    <row r="4834" spans="1:2" x14ac:dyDescent="0.25">
      <c r="A4834" s="90" t="s">
        <v>7156</v>
      </c>
      <c r="B4834" t="s">
        <v>7157</v>
      </c>
    </row>
    <row r="4835" spans="1:2" x14ac:dyDescent="0.25">
      <c r="A4835" s="90" t="s">
        <v>7158</v>
      </c>
      <c r="B4835" t="s">
        <v>7159</v>
      </c>
    </row>
    <row r="4836" spans="1:2" x14ac:dyDescent="0.25">
      <c r="A4836" s="90" t="s">
        <v>7160</v>
      </c>
      <c r="B4836" t="s">
        <v>7161</v>
      </c>
    </row>
    <row r="4837" spans="1:2" x14ac:dyDescent="0.25">
      <c r="A4837" s="90" t="s">
        <v>7162</v>
      </c>
      <c r="B4837" t="s">
        <v>7163</v>
      </c>
    </row>
    <row r="4838" spans="1:2" x14ac:dyDescent="0.25">
      <c r="A4838" s="90" t="s">
        <v>7164</v>
      </c>
      <c r="B4838" t="s">
        <v>7165</v>
      </c>
    </row>
    <row r="4839" spans="1:2" x14ac:dyDescent="0.25">
      <c r="A4839" s="90" t="s">
        <v>7166</v>
      </c>
      <c r="B4839" t="s">
        <v>7167</v>
      </c>
    </row>
    <row r="4840" spans="1:2" x14ac:dyDescent="0.25">
      <c r="A4840" s="90" t="s">
        <v>7168</v>
      </c>
      <c r="B4840" t="s">
        <v>7169</v>
      </c>
    </row>
    <row r="4841" spans="1:2" x14ac:dyDescent="0.25">
      <c r="A4841" s="90" t="s">
        <v>7170</v>
      </c>
      <c r="B4841" t="s">
        <v>7171</v>
      </c>
    </row>
    <row r="4842" spans="1:2" x14ac:dyDescent="0.25">
      <c r="A4842" s="90" t="s">
        <v>7172</v>
      </c>
      <c r="B4842" t="s">
        <v>7173</v>
      </c>
    </row>
    <row r="4843" spans="1:2" x14ac:dyDescent="0.25">
      <c r="A4843" s="90" t="s">
        <v>7174</v>
      </c>
      <c r="B4843" t="s">
        <v>7175</v>
      </c>
    </row>
    <row r="4844" spans="1:2" x14ac:dyDescent="0.25">
      <c r="A4844" s="90" t="s">
        <v>7176</v>
      </c>
      <c r="B4844" t="s">
        <v>7177</v>
      </c>
    </row>
    <row r="4845" spans="1:2" x14ac:dyDescent="0.25">
      <c r="A4845" s="90" t="s">
        <v>7178</v>
      </c>
      <c r="B4845" t="s">
        <v>7179</v>
      </c>
    </row>
    <row r="4846" spans="1:2" x14ac:dyDescent="0.25">
      <c r="A4846" s="90" t="s">
        <v>7180</v>
      </c>
      <c r="B4846" t="s">
        <v>7181</v>
      </c>
    </row>
    <row r="4847" spans="1:2" x14ac:dyDescent="0.25">
      <c r="A4847" s="90" t="s">
        <v>7182</v>
      </c>
      <c r="B4847" t="s">
        <v>7183</v>
      </c>
    </row>
    <row r="4848" spans="1:2" x14ac:dyDescent="0.25">
      <c r="A4848" s="90" t="s">
        <v>7184</v>
      </c>
      <c r="B4848" t="s">
        <v>7185</v>
      </c>
    </row>
    <row r="4849" spans="1:2" x14ac:dyDescent="0.25">
      <c r="A4849" s="90" t="s">
        <v>7186</v>
      </c>
      <c r="B4849" t="s">
        <v>7187</v>
      </c>
    </row>
    <row r="4850" spans="1:2" x14ac:dyDescent="0.25">
      <c r="A4850" s="90" t="s">
        <v>7188</v>
      </c>
      <c r="B4850" t="s">
        <v>7189</v>
      </c>
    </row>
    <row r="4851" spans="1:2" x14ac:dyDescent="0.25">
      <c r="A4851" s="90" t="s">
        <v>9254</v>
      </c>
      <c r="B4851" t="s">
        <v>9255</v>
      </c>
    </row>
    <row r="4852" spans="1:2" x14ac:dyDescent="0.25">
      <c r="A4852" s="90" t="s">
        <v>9228</v>
      </c>
      <c r="B4852" t="s">
        <v>9229</v>
      </c>
    </row>
    <row r="4853" spans="1:2" x14ac:dyDescent="0.25">
      <c r="A4853" s="90" t="s">
        <v>9256</v>
      </c>
      <c r="B4853" t="s">
        <v>23663</v>
      </c>
    </row>
    <row r="4854" spans="1:2" x14ac:dyDescent="0.25">
      <c r="A4854" s="90" t="s">
        <v>7190</v>
      </c>
      <c r="B4854" t="s">
        <v>7191</v>
      </c>
    </row>
    <row r="4855" spans="1:2" x14ac:dyDescent="0.25">
      <c r="A4855" s="90" t="s">
        <v>7192</v>
      </c>
      <c r="B4855" t="s">
        <v>7193</v>
      </c>
    </row>
    <row r="4856" spans="1:2" x14ac:dyDescent="0.25">
      <c r="A4856" s="90" t="s">
        <v>7194</v>
      </c>
      <c r="B4856" t="s">
        <v>7195</v>
      </c>
    </row>
    <row r="4857" spans="1:2" x14ac:dyDescent="0.25">
      <c r="A4857" s="90" t="s">
        <v>7196</v>
      </c>
      <c r="B4857" t="s">
        <v>7113</v>
      </c>
    </row>
    <row r="4858" spans="1:2" x14ac:dyDescent="0.25">
      <c r="A4858" s="90" t="s">
        <v>7197</v>
      </c>
      <c r="B4858" t="s">
        <v>7198</v>
      </c>
    </row>
    <row r="4859" spans="1:2" x14ac:dyDescent="0.25">
      <c r="A4859" s="90" t="s">
        <v>7199</v>
      </c>
      <c r="B4859" t="s">
        <v>7147</v>
      </c>
    </row>
    <row r="4860" spans="1:2" x14ac:dyDescent="0.25">
      <c r="A4860" s="90" t="s">
        <v>7200</v>
      </c>
      <c r="B4860" t="s">
        <v>7149</v>
      </c>
    </row>
    <row r="4861" spans="1:2" x14ac:dyDescent="0.25">
      <c r="A4861" s="90" t="s">
        <v>7201</v>
      </c>
      <c r="B4861" t="s">
        <v>7151</v>
      </c>
    </row>
    <row r="4862" spans="1:2" x14ac:dyDescent="0.25">
      <c r="A4862" s="90" t="s">
        <v>7202</v>
      </c>
      <c r="B4862" t="s">
        <v>7153</v>
      </c>
    </row>
    <row r="4863" spans="1:2" x14ac:dyDescent="0.25">
      <c r="A4863" s="90" t="s">
        <v>7203</v>
      </c>
      <c r="B4863" t="s">
        <v>7155</v>
      </c>
    </row>
    <row r="4864" spans="1:2" x14ac:dyDescent="0.25">
      <c r="A4864" s="90" t="s">
        <v>9257</v>
      </c>
      <c r="B4864" t="s">
        <v>9258</v>
      </c>
    </row>
    <row r="4865" spans="1:2" x14ac:dyDescent="0.25">
      <c r="A4865" s="90" t="s">
        <v>7204</v>
      </c>
      <c r="B4865" t="s">
        <v>7157</v>
      </c>
    </row>
    <row r="4866" spans="1:2" x14ac:dyDescent="0.25">
      <c r="A4866" s="90" t="s">
        <v>7205</v>
      </c>
      <c r="B4866" t="s">
        <v>7159</v>
      </c>
    </row>
    <row r="4867" spans="1:2" x14ac:dyDescent="0.25">
      <c r="A4867" s="90" t="s">
        <v>7206</v>
      </c>
      <c r="B4867" t="s">
        <v>7207</v>
      </c>
    </row>
    <row r="4868" spans="1:2" x14ac:dyDescent="0.25">
      <c r="A4868" s="90" t="s">
        <v>7208</v>
      </c>
      <c r="B4868" t="s">
        <v>7163</v>
      </c>
    </row>
    <row r="4869" spans="1:2" x14ac:dyDescent="0.25">
      <c r="A4869" s="90" t="s">
        <v>7209</v>
      </c>
      <c r="B4869" t="s">
        <v>7165</v>
      </c>
    </row>
    <row r="4870" spans="1:2" x14ac:dyDescent="0.25">
      <c r="A4870" s="90" t="s">
        <v>7210</v>
      </c>
      <c r="B4870" t="s">
        <v>7167</v>
      </c>
    </row>
    <row r="4871" spans="1:2" x14ac:dyDescent="0.25">
      <c r="A4871" s="90" t="s">
        <v>7211</v>
      </c>
      <c r="B4871" t="s">
        <v>7169</v>
      </c>
    </row>
    <row r="4872" spans="1:2" x14ac:dyDescent="0.25">
      <c r="A4872" s="90" t="s">
        <v>9259</v>
      </c>
      <c r="B4872" t="s">
        <v>9260</v>
      </c>
    </row>
    <row r="4873" spans="1:2" x14ac:dyDescent="0.25">
      <c r="A4873" s="90" t="s">
        <v>7212</v>
      </c>
      <c r="B4873" t="s">
        <v>7171</v>
      </c>
    </row>
    <row r="4874" spans="1:2" x14ac:dyDescent="0.25">
      <c r="A4874" s="90" t="s">
        <v>7213</v>
      </c>
      <c r="B4874" t="s">
        <v>7123</v>
      </c>
    </row>
    <row r="4875" spans="1:2" x14ac:dyDescent="0.25">
      <c r="A4875" s="90" t="s">
        <v>3922</v>
      </c>
      <c r="B4875" t="s">
        <v>3902</v>
      </c>
    </row>
    <row r="4876" spans="1:2" x14ac:dyDescent="0.25">
      <c r="A4876" s="90" t="s">
        <v>7214</v>
      </c>
      <c r="B4876" t="s">
        <v>7125</v>
      </c>
    </row>
    <row r="4877" spans="1:2" x14ac:dyDescent="0.25">
      <c r="A4877" s="90" t="s">
        <v>7215</v>
      </c>
      <c r="B4877" t="s">
        <v>7173</v>
      </c>
    </row>
    <row r="4878" spans="1:2" x14ac:dyDescent="0.25">
      <c r="A4878" s="90" t="s">
        <v>7216</v>
      </c>
      <c r="B4878" t="s">
        <v>7175</v>
      </c>
    </row>
    <row r="4879" spans="1:2" x14ac:dyDescent="0.25">
      <c r="A4879" s="90" t="s">
        <v>7217</v>
      </c>
      <c r="B4879" t="s">
        <v>7177</v>
      </c>
    </row>
    <row r="4880" spans="1:2" x14ac:dyDescent="0.25">
      <c r="A4880" s="90" t="s">
        <v>7218</v>
      </c>
      <c r="B4880" t="s">
        <v>7179</v>
      </c>
    </row>
    <row r="4881" spans="1:2" x14ac:dyDescent="0.25">
      <c r="A4881" s="90" t="s">
        <v>7219</v>
      </c>
      <c r="B4881" t="s">
        <v>7181</v>
      </c>
    </row>
    <row r="4882" spans="1:2" x14ac:dyDescent="0.25">
      <c r="A4882" s="90" t="s">
        <v>7220</v>
      </c>
      <c r="B4882" t="s">
        <v>7183</v>
      </c>
    </row>
    <row r="4883" spans="1:2" x14ac:dyDescent="0.25">
      <c r="A4883" s="90" t="s">
        <v>7221</v>
      </c>
      <c r="B4883" t="s">
        <v>7185</v>
      </c>
    </row>
    <row r="4884" spans="1:2" x14ac:dyDescent="0.25">
      <c r="A4884" s="90" t="s">
        <v>7222</v>
      </c>
      <c r="B4884" t="s">
        <v>7187</v>
      </c>
    </row>
    <row r="4885" spans="1:2" x14ac:dyDescent="0.25">
      <c r="A4885" s="90" t="s">
        <v>3923</v>
      </c>
      <c r="B4885" t="s">
        <v>3902</v>
      </c>
    </row>
    <row r="4886" spans="1:2" x14ac:dyDescent="0.25">
      <c r="A4886" s="90" t="s">
        <v>7223</v>
      </c>
      <c r="B4886" t="s">
        <v>7127</v>
      </c>
    </row>
    <row r="4887" spans="1:2" x14ac:dyDescent="0.25">
      <c r="A4887" s="90" t="s">
        <v>7224</v>
      </c>
      <c r="B4887" t="s">
        <v>7129</v>
      </c>
    </row>
    <row r="4888" spans="1:2" x14ac:dyDescent="0.25">
      <c r="A4888" s="90" t="s">
        <v>7225</v>
      </c>
      <c r="B4888" t="s">
        <v>7131</v>
      </c>
    </row>
    <row r="4889" spans="1:2" x14ac:dyDescent="0.25">
      <c r="A4889" s="90" t="s">
        <v>7226</v>
      </c>
      <c r="B4889" t="s">
        <v>7227</v>
      </c>
    </row>
    <row r="4890" spans="1:2" x14ac:dyDescent="0.25">
      <c r="A4890" s="90" t="s">
        <v>7228</v>
      </c>
      <c r="B4890" t="s">
        <v>7229</v>
      </c>
    </row>
    <row r="4891" spans="1:2" x14ac:dyDescent="0.25">
      <c r="A4891" s="90" t="s">
        <v>7230</v>
      </c>
      <c r="B4891" t="s">
        <v>7231</v>
      </c>
    </row>
    <row r="4892" spans="1:2" x14ac:dyDescent="0.25">
      <c r="A4892" s="90" t="s">
        <v>7232</v>
      </c>
      <c r="B4892" t="s">
        <v>7191</v>
      </c>
    </row>
    <row r="4893" spans="1:2" x14ac:dyDescent="0.25">
      <c r="A4893" s="90" t="s">
        <v>7233</v>
      </c>
      <c r="B4893" t="s">
        <v>7109</v>
      </c>
    </row>
    <row r="4894" spans="1:2" x14ac:dyDescent="0.25">
      <c r="A4894" s="90" t="s">
        <v>9261</v>
      </c>
      <c r="B4894" t="s">
        <v>9262</v>
      </c>
    </row>
    <row r="4895" spans="1:2" x14ac:dyDescent="0.25">
      <c r="A4895" s="90" t="s">
        <v>7234</v>
      </c>
      <c r="B4895" t="s">
        <v>7235</v>
      </c>
    </row>
    <row r="4896" spans="1:2" x14ac:dyDescent="0.25">
      <c r="A4896" s="90" t="s">
        <v>7236</v>
      </c>
      <c r="B4896" t="s">
        <v>7237</v>
      </c>
    </row>
    <row r="4897" spans="1:2" x14ac:dyDescent="0.25">
      <c r="A4897" s="90" t="s">
        <v>7238</v>
      </c>
      <c r="B4897" t="s">
        <v>7193</v>
      </c>
    </row>
    <row r="4898" spans="1:2" x14ac:dyDescent="0.25">
      <c r="A4898" s="90" t="s">
        <v>7239</v>
      </c>
      <c r="B4898" t="s">
        <v>7195</v>
      </c>
    </row>
    <row r="4899" spans="1:2" x14ac:dyDescent="0.25">
      <c r="A4899" s="90" t="s">
        <v>7240</v>
      </c>
      <c r="B4899" t="s">
        <v>7145</v>
      </c>
    </row>
    <row r="4900" spans="1:2" x14ac:dyDescent="0.25">
      <c r="A4900" s="90" t="s">
        <v>7241</v>
      </c>
      <c r="B4900" t="s">
        <v>7189</v>
      </c>
    </row>
    <row r="4901" spans="1:2" x14ac:dyDescent="0.25">
      <c r="A4901" s="90" t="s">
        <v>6341</v>
      </c>
      <c r="B4901" t="s">
        <v>6342</v>
      </c>
    </row>
    <row r="4902" spans="1:2" x14ac:dyDescent="0.25">
      <c r="A4902" s="90" t="s">
        <v>6343</v>
      </c>
      <c r="B4902" t="s">
        <v>6344</v>
      </c>
    </row>
    <row r="4903" spans="1:2" x14ac:dyDescent="0.25">
      <c r="A4903" s="90" t="s">
        <v>9008</v>
      </c>
      <c r="B4903" t="s">
        <v>9009</v>
      </c>
    </row>
    <row r="4904" spans="1:2" x14ac:dyDescent="0.25">
      <c r="A4904" s="90" t="s">
        <v>9285</v>
      </c>
      <c r="B4904" t="s">
        <v>9286</v>
      </c>
    </row>
    <row r="4905" spans="1:2" x14ac:dyDescent="0.25">
      <c r="A4905" s="90" t="s">
        <v>9263</v>
      </c>
      <c r="B4905" t="s">
        <v>9264</v>
      </c>
    </row>
    <row r="4906" spans="1:2" x14ac:dyDescent="0.25">
      <c r="A4906" s="90" t="s">
        <v>9266</v>
      </c>
      <c r="B4906" t="s">
        <v>9267</v>
      </c>
    </row>
    <row r="4907" spans="1:2" x14ac:dyDescent="0.25">
      <c r="A4907" s="90" t="s">
        <v>9268</v>
      </c>
      <c r="B4907" t="s">
        <v>9269</v>
      </c>
    </row>
    <row r="4908" spans="1:2" x14ac:dyDescent="0.25">
      <c r="A4908" s="90" t="s">
        <v>9270</v>
      </c>
      <c r="B4908" t="s">
        <v>9271</v>
      </c>
    </row>
    <row r="4909" spans="1:2" x14ac:dyDescent="0.25">
      <c r="A4909" s="90" t="s">
        <v>9272</v>
      </c>
      <c r="B4909" t="s">
        <v>9273</v>
      </c>
    </row>
    <row r="4910" spans="1:2" x14ac:dyDescent="0.25">
      <c r="A4910" s="90" t="s">
        <v>9274</v>
      </c>
      <c r="B4910" t="s">
        <v>9275</v>
      </c>
    </row>
    <row r="4911" spans="1:2" x14ac:dyDescent="0.25">
      <c r="A4911" s="90" t="s">
        <v>9280</v>
      </c>
      <c r="B4911" t="s">
        <v>9281</v>
      </c>
    </row>
    <row r="4912" spans="1:2" x14ac:dyDescent="0.25">
      <c r="A4912" s="90" t="s">
        <v>9283</v>
      </c>
      <c r="B4912" t="s">
        <v>9284</v>
      </c>
    </row>
    <row r="4913" spans="1:2" x14ac:dyDescent="0.25">
      <c r="A4913" s="90" t="s">
        <v>9287</v>
      </c>
      <c r="B4913" t="s">
        <v>9286</v>
      </c>
    </row>
    <row r="4914" spans="1:2" x14ac:dyDescent="0.25">
      <c r="A4914" t="s">
        <v>14896</v>
      </c>
      <c r="B4914" t="s">
        <v>1045</v>
      </c>
    </row>
    <row r="4915" spans="1:2" x14ac:dyDescent="0.25">
      <c r="A4915" s="90" t="s">
        <v>9289</v>
      </c>
      <c r="B4915" t="s">
        <v>9290</v>
      </c>
    </row>
    <row r="4916" spans="1:2" x14ac:dyDescent="0.25">
      <c r="A4916" s="90" t="s">
        <v>9293</v>
      </c>
      <c r="B4916" t="s">
        <v>9294</v>
      </c>
    </row>
    <row r="4917" spans="1:2" x14ac:dyDescent="0.25">
      <c r="A4917" s="90" t="s">
        <v>9295</v>
      </c>
      <c r="B4917" t="s">
        <v>9296</v>
      </c>
    </row>
    <row r="4918" spans="1:2" x14ac:dyDescent="0.25">
      <c r="A4918" s="90" t="s">
        <v>9298</v>
      </c>
      <c r="B4918" t="s">
        <v>23559</v>
      </c>
    </row>
    <row r="4919" spans="1:2" x14ac:dyDescent="0.25">
      <c r="A4919" s="90" t="s">
        <v>9299</v>
      </c>
      <c r="B4919" t="s">
        <v>23664</v>
      </c>
    </row>
    <row r="4920" spans="1:2" x14ac:dyDescent="0.25">
      <c r="A4920" s="90" t="s">
        <v>9276</v>
      </c>
      <c r="B4920" t="s">
        <v>9275</v>
      </c>
    </row>
    <row r="4921" spans="1:2" x14ac:dyDescent="0.25">
      <c r="A4921" s="90" t="s">
        <v>9291</v>
      </c>
      <c r="B4921" t="s">
        <v>9292</v>
      </c>
    </row>
    <row r="4922" spans="1:2" x14ac:dyDescent="0.25">
      <c r="A4922" s="90" t="s">
        <v>9277</v>
      </c>
      <c r="B4922" t="s">
        <v>9275</v>
      </c>
    </row>
    <row r="4923" spans="1:2" x14ac:dyDescent="0.25">
      <c r="A4923" s="90" t="s">
        <v>9278</v>
      </c>
      <c r="B4923" t="s">
        <v>9275</v>
      </c>
    </row>
    <row r="4924" spans="1:2" x14ac:dyDescent="0.25">
      <c r="A4924" s="90" t="s">
        <v>4176</v>
      </c>
      <c r="B4924" t="s">
        <v>4177</v>
      </c>
    </row>
    <row r="4925" spans="1:2" x14ac:dyDescent="0.25">
      <c r="A4925" s="90" t="s">
        <v>9300</v>
      </c>
      <c r="B4925" t="s">
        <v>9301</v>
      </c>
    </row>
    <row r="4926" spans="1:2" x14ac:dyDescent="0.25">
      <c r="A4926" s="90" t="s">
        <v>9302</v>
      </c>
      <c r="B4926" t="s">
        <v>9303</v>
      </c>
    </row>
    <row r="4927" spans="1:2" x14ac:dyDescent="0.25">
      <c r="A4927" s="90" t="s">
        <v>9304</v>
      </c>
      <c r="B4927" t="s">
        <v>9305</v>
      </c>
    </row>
    <row r="4928" spans="1:2" x14ac:dyDescent="0.25">
      <c r="A4928" t="s">
        <v>14897</v>
      </c>
      <c r="B4928" t="s">
        <v>14898</v>
      </c>
    </row>
    <row r="4929" spans="1:2" x14ac:dyDescent="0.25">
      <c r="A4929" s="90" t="s">
        <v>9306</v>
      </c>
      <c r="B4929" t="s">
        <v>9307</v>
      </c>
    </row>
    <row r="4930" spans="1:2" x14ac:dyDescent="0.25">
      <c r="A4930" s="90" t="s">
        <v>4178</v>
      </c>
      <c r="B4930" t="s">
        <v>4179</v>
      </c>
    </row>
    <row r="4931" spans="1:2" x14ac:dyDescent="0.25">
      <c r="A4931" s="90" t="s">
        <v>396</v>
      </c>
      <c r="B4931" t="s">
        <v>397</v>
      </c>
    </row>
    <row r="4932" spans="1:2" x14ac:dyDescent="0.25">
      <c r="A4932" s="90" t="s">
        <v>4180</v>
      </c>
      <c r="B4932" t="s">
        <v>4181</v>
      </c>
    </row>
    <row r="4933" spans="1:2" x14ac:dyDescent="0.25">
      <c r="A4933" s="90" t="s">
        <v>4182</v>
      </c>
      <c r="B4933" t="s">
        <v>4183</v>
      </c>
    </row>
    <row r="4934" spans="1:2" x14ac:dyDescent="0.25">
      <c r="A4934" s="90" t="s">
        <v>4184</v>
      </c>
      <c r="B4934" t="s">
        <v>4185</v>
      </c>
    </row>
    <row r="4935" spans="1:2" x14ac:dyDescent="0.25">
      <c r="A4935" t="s">
        <v>1044</v>
      </c>
      <c r="B4935" t="s">
        <v>1045</v>
      </c>
    </row>
    <row r="4936" spans="1:2" x14ac:dyDescent="0.25">
      <c r="A4936" s="90" t="s">
        <v>4186</v>
      </c>
      <c r="B4936" t="s">
        <v>4187</v>
      </c>
    </row>
    <row r="4937" spans="1:2" x14ac:dyDescent="0.25">
      <c r="A4937" s="90" t="s">
        <v>9308</v>
      </c>
      <c r="B4937" t="s">
        <v>9309</v>
      </c>
    </row>
    <row r="4938" spans="1:2" x14ac:dyDescent="0.25">
      <c r="A4938" s="90" t="s">
        <v>4188</v>
      </c>
      <c r="B4938" t="s">
        <v>4189</v>
      </c>
    </row>
    <row r="4939" spans="1:2" x14ac:dyDescent="0.25">
      <c r="A4939" s="90" t="s">
        <v>4190</v>
      </c>
      <c r="B4939" t="s">
        <v>4191</v>
      </c>
    </row>
    <row r="4940" spans="1:2" x14ac:dyDescent="0.25">
      <c r="A4940" s="90" t="s">
        <v>4192</v>
      </c>
      <c r="B4940" t="s">
        <v>4193</v>
      </c>
    </row>
    <row r="4941" spans="1:2" x14ac:dyDescent="0.25">
      <c r="A4941" s="90" t="s">
        <v>9265</v>
      </c>
      <c r="B4941" t="s">
        <v>9264</v>
      </c>
    </row>
    <row r="4942" spans="1:2" x14ac:dyDescent="0.25">
      <c r="A4942" s="90" t="s">
        <v>398</v>
      </c>
      <c r="B4942" t="s">
        <v>399</v>
      </c>
    </row>
    <row r="4943" spans="1:2" x14ac:dyDescent="0.25">
      <c r="A4943" s="90" t="s">
        <v>9288</v>
      </c>
      <c r="B4943" t="s">
        <v>9286</v>
      </c>
    </row>
    <row r="4944" spans="1:2" x14ac:dyDescent="0.25">
      <c r="A4944" s="90" t="s">
        <v>4194</v>
      </c>
      <c r="B4944" t="s">
        <v>4195</v>
      </c>
    </row>
    <row r="4945" spans="1:2" x14ac:dyDescent="0.25">
      <c r="A4945" s="90" t="s">
        <v>9279</v>
      </c>
      <c r="B4945" t="s">
        <v>9275</v>
      </c>
    </row>
    <row r="4946" spans="1:2" x14ac:dyDescent="0.25">
      <c r="A4946" s="90" t="s">
        <v>9310</v>
      </c>
      <c r="B4946" t="s">
        <v>9311</v>
      </c>
    </row>
    <row r="4947" spans="1:2" x14ac:dyDescent="0.25">
      <c r="A4947" s="90" t="s">
        <v>9282</v>
      </c>
      <c r="B4947" t="s">
        <v>9281</v>
      </c>
    </row>
    <row r="4948" spans="1:2" x14ac:dyDescent="0.25">
      <c r="A4948" s="90" t="s">
        <v>4196</v>
      </c>
      <c r="B4948" t="s">
        <v>4197</v>
      </c>
    </row>
    <row r="4949" spans="1:2" x14ac:dyDescent="0.25">
      <c r="A4949" s="90" t="s">
        <v>5247</v>
      </c>
      <c r="B4949" t="s">
        <v>5248</v>
      </c>
    </row>
    <row r="4950" spans="1:2" x14ac:dyDescent="0.25">
      <c r="A4950" s="90" t="s">
        <v>5249</v>
      </c>
      <c r="B4950" t="s">
        <v>5250</v>
      </c>
    </row>
    <row r="4951" spans="1:2" x14ac:dyDescent="0.25">
      <c r="A4951" s="90" t="s">
        <v>5251</v>
      </c>
      <c r="B4951" t="s">
        <v>5252</v>
      </c>
    </row>
    <row r="4952" spans="1:2" x14ac:dyDescent="0.25">
      <c r="A4952" s="90" t="s">
        <v>5253</v>
      </c>
      <c r="B4952" t="s">
        <v>5254</v>
      </c>
    </row>
    <row r="4953" spans="1:2" x14ac:dyDescent="0.25">
      <c r="A4953" s="90" t="s">
        <v>9297</v>
      </c>
      <c r="B4953" t="s">
        <v>9296</v>
      </c>
    </row>
    <row r="4954" spans="1:2" x14ac:dyDescent="0.25">
      <c r="A4954" s="90" t="s">
        <v>9312</v>
      </c>
      <c r="B4954" t="s">
        <v>23559</v>
      </c>
    </row>
    <row r="4955" spans="1:2" x14ac:dyDescent="0.25">
      <c r="A4955" s="90" t="s">
        <v>9313</v>
      </c>
      <c r="B4955" t="s">
        <v>1394</v>
      </c>
    </row>
    <row r="4956" spans="1:2" x14ac:dyDescent="0.25">
      <c r="A4956" s="90" t="s">
        <v>9314</v>
      </c>
      <c r="B4956" t="s">
        <v>9315</v>
      </c>
    </row>
    <row r="4957" spans="1:2" x14ac:dyDescent="0.25">
      <c r="A4957" s="90" t="s">
        <v>9318</v>
      </c>
      <c r="B4957" t="s">
        <v>9319</v>
      </c>
    </row>
    <row r="4958" spans="1:2" x14ac:dyDescent="0.25">
      <c r="A4958" t="s">
        <v>14899</v>
      </c>
      <c r="B4958" t="s">
        <v>11824</v>
      </c>
    </row>
    <row r="4959" spans="1:2" x14ac:dyDescent="0.25">
      <c r="A4959" s="90" t="s">
        <v>9316</v>
      </c>
      <c r="B4959" t="s">
        <v>9317</v>
      </c>
    </row>
    <row r="4960" spans="1:2" x14ac:dyDescent="0.25">
      <c r="A4960" s="90" t="s">
        <v>9320</v>
      </c>
      <c r="B4960" t="s">
        <v>9321</v>
      </c>
    </row>
    <row r="4961" spans="1:2" x14ac:dyDescent="0.25">
      <c r="A4961" s="90" t="s">
        <v>9322</v>
      </c>
      <c r="B4961" t="s">
        <v>9323</v>
      </c>
    </row>
    <row r="4962" spans="1:2" x14ac:dyDescent="0.25">
      <c r="A4962" s="90" t="s">
        <v>9324</v>
      </c>
      <c r="B4962" t="s">
        <v>9325</v>
      </c>
    </row>
    <row r="4963" spans="1:2" x14ac:dyDescent="0.25">
      <c r="A4963" s="90" t="s">
        <v>649</v>
      </c>
      <c r="B4963" t="s">
        <v>650</v>
      </c>
    </row>
    <row r="4964" spans="1:2" x14ac:dyDescent="0.25">
      <c r="A4964" s="90" t="s">
        <v>9326</v>
      </c>
      <c r="B4964" t="s">
        <v>9327</v>
      </c>
    </row>
    <row r="4965" spans="1:2" x14ac:dyDescent="0.25">
      <c r="A4965" s="90" t="s">
        <v>647</v>
      </c>
      <c r="B4965" t="s">
        <v>648</v>
      </c>
    </row>
    <row r="4966" spans="1:2" x14ac:dyDescent="0.25">
      <c r="A4966" s="90" t="s">
        <v>5166</v>
      </c>
      <c r="B4966" t="s">
        <v>5167</v>
      </c>
    </row>
    <row r="4967" spans="1:2" x14ac:dyDescent="0.25">
      <c r="A4967" s="90" t="s">
        <v>8195</v>
      </c>
      <c r="B4967" t="s">
        <v>8196</v>
      </c>
    </row>
    <row r="4968" spans="1:2" x14ac:dyDescent="0.25">
      <c r="A4968" s="90" t="s">
        <v>9328</v>
      </c>
      <c r="B4968" t="s">
        <v>9329</v>
      </c>
    </row>
    <row r="4969" spans="1:2" x14ac:dyDescent="0.25">
      <c r="A4969" s="90" t="s">
        <v>9330</v>
      </c>
      <c r="B4969" t="s">
        <v>5875</v>
      </c>
    </row>
    <row r="4970" spans="1:2" x14ac:dyDescent="0.25">
      <c r="A4970" s="90" t="s">
        <v>9331</v>
      </c>
      <c r="B4970" t="s">
        <v>23665</v>
      </c>
    </row>
    <row r="4971" spans="1:2" x14ac:dyDescent="0.25">
      <c r="A4971" s="90" t="s">
        <v>9332</v>
      </c>
      <c r="B4971" t="s">
        <v>23666</v>
      </c>
    </row>
    <row r="4972" spans="1:2" x14ac:dyDescent="0.25">
      <c r="A4972" s="90" t="s">
        <v>9333</v>
      </c>
      <c r="B4972" t="s">
        <v>9334</v>
      </c>
    </row>
    <row r="4973" spans="1:2" x14ac:dyDescent="0.25">
      <c r="A4973" s="90" t="s">
        <v>9347</v>
      </c>
      <c r="B4973" t="s">
        <v>9348</v>
      </c>
    </row>
    <row r="4974" spans="1:2" x14ac:dyDescent="0.25">
      <c r="A4974" s="90" t="s">
        <v>9352</v>
      </c>
      <c r="B4974" t="s">
        <v>23666</v>
      </c>
    </row>
    <row r="4975" spans="1:2" x14ac:dyDescent="0.25">
      <c r="A4975" s="90" t="s">
        <v>9353</v>
      </c>
      <c r="B4975" t="s">
        <v>9354</v>
      </c>
    </row>
    <row r="4976" spans="1:2" x14ac:dyDescent="0.25">
      <c r="A4976" s="90" t="s">
        <v>9356</v>
      </c>
      <c r="B4976" t="s">
        <v>23667</v>
      </c>
    </row>
    <row r="4977" spans="1:2" x14ac:dyDescent="0.25">
      <c r="A4977" s="90" t="s">
        <v>9357</v>
      </c>
      <c r="B4977" t="s">
        <v>23668</v>
      </c>
    </row>
    <row r="4978" spans="1:2" x14ac:dyDescent="0.25">
      <c r="A4978" s="90" t="s">
        <v>9358</v>
      </c>
      <c r="B4978" t="s">
        <v>9359</v>
      </c>
    </row>
    <row r="4979" spans="1:2" x14ac:dyDescent="0.25">
      <c r="A4979" s="90" t="s">
        <v>9364</v>
      </c>
      <c r="B4979" t="s">
        <v>23669</v>
      </c>
    </row>
    <row r="4980" spans="1:2" x14ac:dyDescent="0.25">
      <c r="A4980" s="90" t="s">
        <v>9366</v>
      </c>
      <c r="B4980" t="s">
        <v>23670</v>
      </c>
    </row>
    <row r="4981" spans="1:2" x14ac:dyDescent="0.25">
      <c r="A4981" s="90" t="s">
        <v>9368</v>
      </c>
      <c r="B4981" t="s">
        <v>23671</v>
      </c>
    </row>
    <row r="4982" spans="1:2" x14ac:dyDescent="0.25">
      <c r="A4982" s="90" t="s">
        <v>9372</v>
      </c>
      <c r="B4982" t="s">
        <v>9373</v>
      </c>
    </row>
    <row r="4983" spans="1:2" x14ac:dyDescent="0.25">
      <c r="A4983" s="90" t="s">
        <v>9374</v>
      </c>
      <c r="B4983" t="s">
        <v>23672</v>
      </c>
    </row>
    <row r="4984" spans="1:2" x14ac:dyDescent="0.25">
      <c r="A4984" s="90" t="s">
        <v>9377</v>
      </c>
      <c r="B4984" t="s">
        <v>9378</v>
      </c>
    </row>
    <row r="4985" spans="1:2" x14ac:dyDescent="0.25">
      <c r="A4985" s="90" t="s">
        <v>13697</v>
      </c>
      <c r="B4985" t="s">
        <v>13696</v>
      </c>
    </row>
    <row r="4986" spans="1:2" x14ac:dyDescent="0.25">
      <c r="A4986" s="90" t="s">
        <v>9514</v>
      </c>
      <c r="B4986" t="s">
        <v>9515</v>
      </c>
    </row>
    <row r="4987" spans="1:2" x14ac:dyDescent="0.25">
      <c r="A4987" s="90" t="s">
        <v>9384</v>
      </c>
      <c r="B4987" t="s">
        <v>23666</v>
      </c>
    </row>
    <row r="4988" spans="1:2" x14ac:dyDescent="0.25">
      <c r="A4988" s="90" t="s">
        <v>9385</v>
      </c>
      <c r="B4988" t="s">
        <v>1394</v>
      </c>
    </row>
    <row r="4989" spans="1:2" x14ac:dyDescent="0.25">
      <c r="A4989" s="90" t="s">
        <v>9388</v>
      </c>
      <c r="B4989" t="s">
        <v>9387</v>
      </c>
    </row>
    <row r="4990" spans="1:2" x14ac:dyDescent="0.25">
      <c r="A4990" s="90" t="s">
        <v>9389</v>
      </c>
      <c r="B4990" t="s">
        <v>9390</v>
      </c>
    </row>
    <row r="4991" spans="1:2" x14ac:dyDescent="0.25">
      <c r="A4991" s="90" t="s">
        <v>9391</v>
      </c>
      <c r="B4991" t="s">
        <v>9392</v>
      </c>
    </row>
    <row r="4992" spans="1:2" x14ac:dyDescent="0.25">
      <c r="A4992" s="90" t="s">
        <v>9393</v>
      </c>
      <c r="B4992" t="s">
        <v>9394</v>
      </c>
    </row>
    <row r="4993" spans="1:2" x14ac:dyDescent="0.25">
      <c r="A4993" s="90" t="s">
        <v>9395</v>
      </c>
      <c r="B4993" t="s">
        <v>23673</v>
      </c>
    </row>
    <row r="4994" spans="1:2" x14ac:dyDescent="0.25">
      <c r="A4994" s="90" t="s">
        <v>9396</v>
      </c>
      <c r="B4994" t="s">
        <v>9397</v>
      </c>
    </row>
    <row r="4995" spans="1:2" x14ac:dyDescent="0.25">
      <c r="A4995" s="90" t="s">
        <v>9399</v>
      </c>
      <c r="B4995" t="s">
        <v>9400</v>
      </c>
    </row>
    <row r="4996" spans="1:2" x14ac:dyDescent="0.25">
      <c r="A4996" s="90" t="s">
        <v>9401</v>
      </c>
      <c r="B4996" t="s">
        <v>23674</v>
      </c>
    </row>
    <row r="4997" spans="1:2" x14ac:dyDescent="0.25">
      <c r="A4997" s="90" t="s">
        <v>9404</v>
      </c>
      <c r="B4997" t="s">
        <v>23675</v>
      </c>
    </row>
    <row r="4998" spans="1:2" x14ac:dyDescent="0.25">
      <c r="A4998" s="90" t="s">
        <v>9405</v>
      </c>
      <c r="B4998" t="s">
        <v>9406</v>
      </c>
    </row>
    <row r="4999" spans="1:2" x14ac:dyDescent="0.25">
      <c r="A4999" s="90" t="s">
        <v>9407</v>
      </c>
      <c r="B4999" t="s">
        <v>23676</v>
      </c>
    </row>
    <row r="5000" spans="1:2" x14ac:dyDescent="0.25">
      <c r="A5000" s="90" t="s">
        <v>9408</v>
      </c>
      <c r="B5000" t="s">
        <v>23677</v>
      </c>
    </row>
    <row r="5001" spans="1:2" x14ac:dyDescent="0.25">
      <c r="A5001" s="90" t="s">
        <v>9409</v>
      </c>
      <c r="B5001" t="s">
        <v>23678</v>
      </c>
    </row>
    <row r="5002" spans="1:2" x14ac:dyDescent="0.25">
      <c r="A5002" s="90" t="s">
        <v>9410</v>
      </c>
      <c r="B5002" t="s">
        <v>23679</v>
      </c>
    </row>
    <row r="5003" spans="1:2" x14ac:dyDescent="0.25">
      <c r="A5003" s="90" t="s">
        <v>9412</v>
      </c>
      <c r="B5003" t="s">
        <v>9413</v>
      </c>
    </row>
    <row r="5004" spans="1:2" x14ac:dyDescent="0.25">
      <c r="A5004" s="90" t="s">
        <v>9414</v>
      </c>
      <c r="B5004" t="s">
        <v>9415</v>
      </c>
    </row>
    <row r="5005" spans="1:2" x14ac:dyDescent="0.25">
      <c r="A5005" s="90" t="s">
        <v>9416</v>
      </c>
      <c r="B5005" t="s">
        <v>9417</v>
      </c>
    </row>
    <row r="5006" spans="1:2" x14ac:dyDescent="0.25">
      <c r="A5006" s="90" t="s">
        <v>9418</v>
      </c>
      <c r="B5006" t="s">
        <v>23666</v>
      </c>
    </row>
    <row r="5007" spans="1:2" x14ac:dyDescent="0.25">
      <c r="A5007" s="90" t="s">
        <v>9419</v>
      </c>
      <c r="B5007" t="s">
        <v>9420</v>
      </c>
    </row>
    <row r="5008" spans="1:2" x14ac:dyDescent="0.25">
      <c r="A5008" s="90" t="s">
        <v>9422</v>
      </c>
      <c r="B5008" t="s">
        <v>9423</v>
      </c>
    </row>
    <row r="5009" spans="1:2" x14ac:dyDescent="0.25">
      <c r="A5009" s="90" t="s">
        <v>9424</v>
      </c>
      <c r="B5009" t="s">
        <v>9425</v>
      </c>
    </row>
    <row r="5010" spans="1:2" x14ac:dyDescent="0.25">
      <c r="A5010" s="90" t="s">
        <v>9426</v>
      </c>
      <c r="B5010" t="s">
        <v>9427</v>
      </c>
    </row>
    <row r="5011" spans="1:2" x14ac:dyDescent="0.25">
      <c r="A5011" s="90" t="s">
        <v>9429</v>
      </c>
      <c r="B5011" t="s">
        <v>9430</v>
      </c>
    </row>
    <row r="5012" spans="1:2" x14ac:dyDescent="0.25">
      <c r="A5012" s="90" t="s">
        <v>9441</v>
      </c>
      <c r="B5012" t="s">
        <v>9439</v>
      </c>
    </row>
    <row r="5013" spans="1:2" x14ac:dyDescent="0.25">
      <c r="A5013" s="90" t="s">
        <v>9443</v>
      </c>
      <c r="B5013" t="s">
        <v>9444</v>
      </c>
    </row>
    <row r="5014" spans="1:2" x14ac:dyDescent="0.25">
      <c r="A5014" s="90" t="s">
        <v>9445</v>
      </c>
      <c r="B5014" t="s">
        <v>9446</v>
      </c>
    </row>
    <row r="5015" spans="1:2" x14ac:dyDescent="0.25">
      <c r="A5015" s="90" t="s">
        <v>9447</v>
      </c>
      <c r="B5015" t="s">
        <v>23680</v>
      </c>
    </row>
    <row r="5016" spans="1:2" x14ac:dyDescent="0.25">
      <c r="A5016" s="90" t="s">
        <v>9449</v>
      </c>
      <c r="B5016" t="s">
        <v>9450</v>
      </c>
    </row>
    <row r="5017" spans="1:2" x14ac:dyDescent="0.25">
      <c r="A5017" s="90" t="s">
        <v>9451</v>
      </c>
      <c r="B5017" t="s">
        <v>9452</v>
      </c>
    </row>
    <row r="5018" spans="1:2" x14ac:dyDescent="0.25">
      <c r="A5018" s="90" t="s">
        <v>9453</v>
      </c>
      <c r="B5018" t="s">
        <v>9452</v>
      </c>
    </row>
    <row r="5019" spans="1:2" x14ac:dyDescent="0.25">
      <c r="A5019" s="90" t="s">
        <v>9454</v>
      </c>
      <c r="B5019" t="s">
        <v>23667</v>
      </c>
    </row>
    <row r="5020" spans="1:2" x14ac:dyDescent="0.25">
      <c r="A5020" s="90" t="s">
        <v>9455</v>
      </c>
      <c r="B5020" t="s">
        <v>23681</v>
      </c>
    </row>
    <row r="5021" spans="1:2" x14ac:dyDescent="0.25">
      <c r="A5021" s="90" t="s">
        <v>9456</v>
      </c>
      <c r="B5021" t="s">
        <v>23471</v>
      </c>
    </row>
    <row r="5022" spans="1:2" x14ac:dyDescent="0.25">
      <c r="A5022" s="90" t="s">
        <v>9457</v>
      </c>
      <c r="B5022" t="s">
        <v>9458</v>
      </c>
    </row>
    <row r="5023" spans="1:2" x14ac:dyDescent="0.25">
      <c r="A5023" s="90" t="s">
        <v>9459</v>
      </c>
      <c r="B5023" t="s">
        <v>9460</v>
      </c>
    </row>
    <row r="5024" spans="1:2" x14ac:dyDescent="0.25">
      <c r="A5024" s="90" t="s">
        <v>9461</v>
      </c>
      <c r="B5024" t="s">
        <v>9462</v>
      </c>
    </row>
    <row r="5025" spans="1:2" x14ac:dyDescent="0.25">
      <c r="A5025" s="90" t="s">
        <v>9463</v>
      </c>
      <c r="B5025" t="s">
        <v>9464</v>
      </c>
    </row>
    <row r="5026" spans="1:2" x14ac:dyDescent="0.25">
      <c r="A5026" s="90" t="s">
        <v>9465</v>
      </c>
      <c r="B5026" t="s">
        <v>9466</v>
      </c>
    </row>
    <row r="5027" spans="1:2" x14ac:dyDescent="0.25">
      <c r="A5027" s="90" t="s">
        <v>9467</v>
      </c>
      <c r="B5027" t="s">
        <v>9468</v>
      </c>
    </row>
    <row r="5028" spans="1:2" x14ac:dyDescent="0.25">
      <c r="A5028" s="90" t="s">
        <v>1148</v>
      </c>
      <c r="B5028" t="s">
        <v>1149</v>
      </c>
    </row>
    <row r="5029" spans="1:2" x14ac:dyDescent="0.25">
      <c r="A5029" s="90" t="s">
        <v>9469</v>
      </c>
      <c r="B5029" t="s">
        <v>9470</v>
      </c>
    </row>
    <row r="5030" spans="1:2" x14ac:dyDescent="0.25">
      <c r="A5030" s="90" t="s">
        <v>9471</v>
      </c>
      <c r="B5030" t="s">
        <v>9472</v>
      </c>
    </row>
    <row r="5031" spans="1:2" x14ac:dyDescent="0.25">
      <c r="A5031" t="s">
        <v>14663</v>
      </c>
      <c r="B5031" t="s">
        <v>179</v>
      </c>
    </row>
    <row r="5032" spans="1:2" x14ac:dyDescent="0.25">
      <c r="A5032" s="90" t="s">
        <v>9473</v>
      </c>
      <c r="B5032" t="s">
        <v>9474</v>
      </c>
    </row>
    <row r="5033" spans="1:2" x14ac:dyDescent="0.25">
      <c r="A5033" s="90" t="s">
        <v>9475</v>
      </c>
      <c r="B5033" t="s">
        <v>9476</v>
      </c>
    </row>
    <row r="5034" spans="1:2" x14ac:dyDescent="0.25">
      <c r="A5034" s="90" t="s">
        <v>9477</v>
      </c>
      <c r="B5034" t="s">
        <v>9478</v>
      </c>
    </row>
    <row r="5035" spans="1:2" x14ac:dyDescent="0.25">
      <c r="A5035" s="90" t="s">
        <v>9479</v>
      </c>
      <c r="B5035" t="s">
        <v>9480</v>
      </c>
    </row>
    <row r="5036" spans="1:2" x14ac:dyDescent="0.25">
      <c r="A5036" s="90" t="s">
        <v>9481</v>
      </c>
      <c r="B5036" t="s">
        <v>9482</v>
      </c>
    </row>
    <row r="5037" spans="1:2" x14ac:dyDescent="0.25">
      <c r="A5037" s="90" t="s">
        <v>9483</v>
      </c>
      <c r="B5037" t="s">
        <v>9484</v>
      </c>
    </row>
    <row r="5038" spans="1:2" x14ac:dyDescent="0.25">
      <c r="A5038" s="90" t="s">
        <v>9485</v>
      </c>
      <c r="B5038" t="s">
        <v>9486</v>
      </c>
    </row>
    <row r="5039" spans="1:2" x14ac:dyDescent="0.25">
      <c r="A5039" s="90" t="s">
        <v>9335</v>
      </c>
      <c r="B5039" t="s">
        <v>9336</v>
      </c>
    </row>
    <row r="5040" spans="1:2" x14ac:dyDescent="0.25">
      <c r="A5040" s="90" t="s">
        <v>9337</v>
      </c>
      <c r="B5040" t="s">
        <v>9338</v>
      </c>
    </row>
    <row r="5041" spans="1:2" x14ac:dyDescent="0.25">
      <c r="A5041" s="90" t="s">
        <v>9339</v>
      </c>
      <c r="B5041" t="s">
        <v>9340</v>
      </c>
    </row>
    <row r="5042" spans="1:2" x14ac:dyDescent="0.25">
      <c r="A5042" s="90" t="s">
        <v>9487</v>
      </c>
      <c r="B5042" t="s">
        <v>9488</v>
      </c>
    </row>
    <row r="5043" spans="1:2" x14ac:dyDescent="0.25">
      <c r="A5043" s="90" t="s">
        <v>9489</v>
      </c>
      <c r="B5043" t="s">
        <v>9490</v>
      </c>
    </row>
    <row r="5044" spans="1:2" x14ac:dyDescent="0.25">
      <c r="A5044" s="90" t="s">
        <v>9491</v>
      </c>
      <c r="B5044" t="s">
        <v>1394</v>
      </c>
    </row>
    <row r="5045" spans="1:2" x14ac:dyDescent="0.25">
      <c r="A5045" s="90" t="s">
        <v>9492</v>
      </c>
      <c r="B5045" t="s">
        <v>23682</v>
      </c>
    </row>
    <row r="5046" spans="1:2" x14ac:dyDescent="0.25">
      <c r="A5046" s="90" t="s">
        <v>9341</v>
      </c>
      <c r="B5046" t="s">
        <v>9342</v>
      </c>
    </row>
    <row r="5047" spans="1:2" x14ac:dyDescent="0.25">
      <c r="A5047" s="90" t="s">
        <v>9343</v>
      </c>
      <c r="B5047" t="s">
        <v>9344</v>
      </c>
    </row>
    <row r="5048" spans="1:2" x14ac:dyDescent="0.25">
      <c r="A5048" s="90" t="s">
        <v>9345</v>
      </c>
      <c r="B5048" t="s">
        <v>9346</v>
      </c>
    </row>
    <row r="5049" spans="1:2" x14ac:dyDescent="0.25">
      <c r="A5049" s="90" t="s">
        <v>9442</v>
      </c>
      <c r="B5049" t="s">
        <v>9435</v>
      </c>
    </row>
    <row r="5050" spans="1:2" x14ac:dyDescent="0.25">
      <c r="A5050" s="90" t="s">
        <v>4550</v>
      </c>
      <c r="B5050" t="s">
        <v>4551</v>
      </c>
    </row>
    <row r="5051" spans="1:2" x14ac:dyDescent="0.25">
      <c r="A5051" s="90" t="s">
        <v>9493</v>
      </c>
      <c r="B5051" t="s">
        <v>23667</v>
      </c>
    </row>
    <row r="5052" spans="1:2" x14ac:dyDescent="0.25">
      <c r="A5052" s="90" t="s">
        <v>9421</v>
      </c>
      <c r="B5052" t="s">
        <v>9420</v>
      </c>
    </row>
    <row r="5053" spans="1:2" x14ac:dyDescent="0.25">
      <c r="A5053" s="90" t="s">
        <v>9494</v>
      </c>
      <c r="B5053" t="s">
        <v>9425</v>
      </c>
    </row>
    <row r="5054" spans="1:2" x14ac:dyDescent="0.25">
      <c r="A5054" s="90" t="s">
        <v>9495</v>
      </c>
      <c r="B5054" t="s">
        <v>9496</v>
      </c>
    </row>
    <row r="5055" spans="1:2" x14ac:dyDescent="0.25">
      <c r="A5055" s="90" t="s">
        <v>9355</v>
      </c>
      <c r="B5055" t="s">
        <v>9354</v>
      </c>
    </row>
    <row r="5056" spans="1:2" x14ac:dyDescent="0.25">
      <c r="A5056" s="90" t="s">
        <v>9365</v>
      </c>
      <c r="B5056" t="s">
        <v>23669</v>
      </c>
    </row>
    <row r="5057" spans="1:2" x14ac:dyDescent="0.25">
      <c r="A5057" s="90" t="s">
        <v>9379</v>
      </c>
      <c r="B5057" t="s">
        <v>9378</v>
      </c>
    </row>
    <row r="5058" spans="1:2" x14ac:dyDescent="0.25">
      <c r="A5058" s="90" t="s">
        <v>13698</v>
      </c>
      <c r="B5058" t="s">
        <v>13699</v>
      </c>
    </row>
    <row r="5059" spans="1:2" x14ac:dyDescent="0.25">
      <c r="A5059" s="90" t="s">
        <v>9398</v>
      </c>
      <c r="B5059" t="s">
        <v>9397</v>
      </c>
    </row>
    <row r="5060" spans="1:2" x14ac:dyDescent="0.25">
      <c r="A5060" s="90" t="s">
        <v>9497</v>
      </c>
      <c r="B5060" t="s">
        <v>9498</v>
      </c>
    </row>
    <row r="5061" spans="1:2" x14ac:dyDescent="0.25">
      <c r="A5061" s="90" t="s">
        <v>7242</v>
      </c>
      <c r="B5061" t="s">
        <v>7243</v>
      </c>
    </row>
    <row r="5062" spans="1:2" x14ac:dyDescent="0.25">
      <c r="A5062" s="90" t="s">
        <v>7244</v>
      </c>
      <c r="B5062" t="s">
        <v>7245</v>
      </c>
    </row>
    <row r="5063" spans="1:2" x14ac:dyDescent="0.25">
      <c r="A5063" s="90" t="s">
        <v>7246</v>
      </c>
      <c r="B5063" t="s">
        <v>7247</v>
      </c>
    </row>
    <row r="5064" spans="1:2" x14ac:dyDescent="0.25">
      <c r="A5064" s="90" t="s">
        <v>9499</v>
      </c>
      <c r="B5064" t="s">
        <v>9500</v>
      </c>
    </row>
    <row r="5065" spans="1:2" x14ac:dyDescent="0.25">
      <c r="A5065" s="90" t="s">
        <v>9501</v>
      </c>
      <c r="B5065" t="s">
        <v>9502</v>
      </c>
    </row>
    <row r="5066" spans="1:2" x14ac:dyDescent="0.25">
      <c r="A5066" s="90" t="s">
        <v>9349</v>
      </c>
      <c r="B5066" t="s">
        <v>9348</v>
      </c>
    </row>
    <row r="5067" spans="1:2" x14ac:dyDescent="0.25">
      <c r="A5067" s="90" t="s">
        <v>9503</v>
      </c>
      <c r="B5067" t="s">
        <v>23666</v>
      </c>
    </row>
    <row r="5068" spans="1:2" x14ac:dyDescent="0.25">
      <c r="A5068" s="90" t="s">
        <v>9504</v>
      </c>
      <c r="B5068" t="s">
        <v>9505</v>
      </c>
    </row>
    <row r="5069" spans="1:2" x14ac:dyDescent="0.25">
      <c r="A5069" s="90" t="s">
        <v>9506</v>
      </c>
      <c r="B5069" t="s">
        <v>9507</v>
      </c>
    </row>
    <row r="5070" spans="1:2" x14ac:dyDescent="0.25">
      <c r="A5070" s="90" t="s">
        <v>9428</v>
      </c>
      <c r="B5070" t="s">
        <v>9427</v>
      </c>
    </row>
    <row r="5071" spans="1:2" x14ac:dyDescent="0.25">
      <c r="A5071" s="90" t="s">
        <v>9508</v>
      </c>
      <c r="B5071" t="s">
        <v>23683</v>
      </c>
    </row>
    <row r="5072" spans="1:2" x14ac:dyDescent="0.25">
      <c r="A5072" s="90" t="s">
        <v>9360</v>
      </c>
      <c r="B5072" t="s">
        <v>9361</v>
      </c>
    </row>
    <row r="5073" spans="1:2" x14ac:dyDescent="0.25">
      <c r="A5073" s="90" t="s">
        <v>9431</v>
      </c>
      <c r="B5073" t="s">
        <v>9430</v>
      </c>
    </row>
    <row r="5074" spans="1:2" x14ac:dyDescent="0.25">
      <c r="A5074" s="90" t="s">
        <v>651</v>
      </c>
      <c r="B5074" t="s">
        <v>652</v>
      </c>
    </row>
    <row r="5075" spans="1:2" x14ac:dyDescent="0.25">
      <c r="A5075" s="90" t="s">
        <v>653</v>
      </c>
      <c r="B5075" t="s">
        <v>654</v>
      </c>
    </row>
    <row r="5076" spans="1:2" x14ac:dyDescent="0.25">
      <c r="A5076" s="90" t="s">
        <v>9509</v>
      </c>
      <c r="B5076" t="s">
        <v>23684</v>
      </c>
    </row>
    <row r="5077" spans="1:2" x14ac:dyDescent="0.25">
      <c r="A5077" s="90" t="s">
        <v>9369</v>
      </c>
      <c r="B5077" t="s">
        <v>9370</v>
      </c>
    </row>
    <row r="5078" spans="1:2" x14ac:dyDescent="0.25">
      <c r="A5078" s="90" t="s">
        <v>9510</v>
      </c>
      <c r="B5078" t="s">
        <v>9511</v>
      </c>
    </row>
    <row r="5079" spans="1:2" x14ac:dyDescent="0.25">
      <c r="A5079" s="90" t="s">
        <v>9512</v>
      </c>
      <c r="B5079" t="s">
        <v>23672</v>
      </c>
    </row>
    <row r="5080" spans="1:2" x14ac:dyDescent="0.25">
      <c r="A5080" s="90" t="s">
        <v>9380</v>
      </c>
      <c r="B5080" t="s">
        <v>9378</v>
      </c>
    </row>
    <row r="5081" spans="1:2" x14ac:dyDescent="0.25">
      <c r="A5081" s="90" t="s">
        <v>9513</v>
      </c>
      <c r="B5081" t="s">
        <v>23685</v>
      </c>
    </row>
    <row r="5082" spans="1:2" x14ac:dyDescent="0.25">
      <c r="A5082" s="90" t="s">
        <v>9350</v>
      </c>
      <c r="B5082" t="s">
        <v>9348</v>
      </c>
    </row>
    <row r="5083" spans="1:2" x14ac:dyDescent="0.25">
      <c r="A5083" s="90" t="s">
        <v>9516</v>
      </c>
      <c r="B5083" t="s">
        <v>23686</v>
      </c>
    </row>
    <row r="5084" spans="1:2" x14ac:dyDescent="0.25">
      <c r="A5084" s="90" t="s">
        <v>9517</v>
      </c>
      <c r="B5084" t="s">
        <v>1184</v>
      </c>
    </row>
    <row r="5085" spans="1:2" x14ac:dyDescent="0.25">
      <c r="A5085" s="90" t="s">
        <v>9518</v>
      </c>
      <c r="B5085" t="s">
        <v>9519</v>
      </c>
    </row>
    <row r="5086" spans="1:2" x14ac:dyDescent="0.25">
      <c r="A5086" s="90" t="s">
        <v>9520</v>
      </c>
      <c r="B5086" t="s">
        <v>9521</v>
      </c>
    </row>
    <row r="5087" spans="1:2" x14ac:dyDescent="0.25">
      <c r="A5087" s="90" t="s">
        <v>9381</v>
      </c>
      <c r="B5087" t="s">
        <v>9378</v>
      </c>
    </row>
    <row r="5088" spans="1:2" x14ac:dyDescent="0.25">
      <c r="A5088" s="90" t="s">
        <v>9371</v>
      </c>
      <c r="B5088" t="s">
        <v>9370</v>
      </c>
    </row>
    <row r="5089" spans="1:2" x14ac:dyDescent="0.25">
      <c r="A5089" s="90" t="s">
        <v>9522</v>
      </c>
      <c r="B5089" t="s">
        <v>23680</v>
      </c>
    </row>
    <row r="5090" spans="1:2" x14ac:dyDescent="0.25">
      <c r="A5090" s="90" t="s">
        <v>9351</v>
      </c>
      <c r="B5090" t="s">
        <v>9348</v>
      </c>
    </row>
    <row r="5091" spans="1:2" x14ac:dyDescent="0.25">
      <c r="A5091" s="90" t="s">
        <v>9525</v>
      </c>
      <c r="B5091" t="s">
        <v>23666</v>
      </c>
    </row>
    <row r="5092" spans="1:2" x14ac:dyDescent="0.25">
      <c r="A5092" s="90" t="s">
        <v>9526</v>
      </c>
      <c r="B5092" t="s">
        <v>9527</v>
      </c>
    </row>
    <row r="5093" spans="1:2" x14ac:dyDescent="0.25">
      <c r="A5093" s="90" t="s">
        <v>7248</v>
      </c>
      <c r="B5093" t="s">
        <v>7249</v>
      </c>
    </row>
    <row r="5094" spans="1:2" x14ac:dyDescent="0.25">
      <c r="A5094" s="90" t="s">
        <v>9382</v>
      </c>
      <c r="B5094" t="s">
        <v>9383</v>
      </c>
    </row>
    <row r="5095" spans="1:2" x14ac:dyDescent="0.25">
      <c r="A5095" s="90" t="s">
        <v>9402</v>
      </c>
      <c r="B5095" t="s">
        <v>9403</v>
      </c>
    </row>
    <row r="5096" spans="1:2" x14ac:dyDescent="0.25">
      <c r="A5096" s="90" t="s">
        <v>9528</v>
      </c>
      <c r="B5096" t="s">
        <v>9529</v>
      </c>
    </row>
    <row r="5097" spans="1:2" x14ac:dyDescent="0.25">
      <c r="A5097" s="90" t="s">
        <v>9530</v>
      </c>
      <c r="B5097" t="s">
        <v>9531</v>
      </c>
    </row>
    <row r="5098" spans="1:2" x14ac:dyDescent="0.25">
      <c r="A5098" s="90" t="s">
        <v>9532</v>
      </c>
      <c r="B5098" t="s">
        <v>23687</v>
      </c>
    </row>
    <row r="5099" spans="1:2" x14ac:dyDescent="0.25">
      <c r="A5099" s="90" t="s">
        <v>10754</v>
      </c>
      <c r="B5099" t="s">
        <v>10747</v>
      </c>
    </row>
    <row r="5100" spans="1:2" x14ac:dyDescent="0.25">
      <c r="A5100" s="90" t="s">
        <v>9533</v>
      </c>
      <c r="B5100" t="s">
        <v>23670</v>
      </c>
    </row>
    <row r="5101" spans="1:2" x14ac:dyDescent="0.25">
      <c r="A5101" s="90" t="s">
        <v>9535</v>
      </c>
      <c r="B5101" t="s">
        <v>1184</v>
      </c>
    </row>
    <row r="5102" spans="1:2" x14ac:dyDescent="0.25">
      <c r="A5102" s="90" t="s">
        <v>9536</v>
      </c>
      <c r="B5102" t="s">
        <v>9537</v>
      </c>
    </row>
    <row r="5103" spans="1:2" x14ac:dyDescent="0.25">
      <c r="A5103" s="90" t="s">
        <v>7250</v>
      </c>
      <c r="B5103" t="s">
        <v>7251</v>
      </c>
    </row>
    <row r="5104" spans="1:2" x14ac:dyDescent="0.25">
      <c r="A5104" s="90" t="s">
        <v>9411</v>
      </c>
      <c r="B5104" t="s">
        <v>23679</v>
      </c>
    </row>
    <row r="5105" spans="1:2" x14ac:dyDescent="0.25">
      <c r="A5105" s="90" t="s">
        <v>9538</v>
      </c>
      <c r="B5105" t="s">
        <v>23688</v>
      </c>
    </row>
    <row r="5106" spans="1:2" x14ac:dyDescent="0.25">
      <c r="A5106" s="90" t="s">
        <v>9540</v>
      </c>
      <c r="B5106" t="s">
        <v>23689</v>
      </c>
    </row>
    <row r="5107" spans="1:2" x14ac:dyDescent="0.25">
      <c r="A5107" s="90" t="s">
        <v>9539</v>
      </c>
      <c r="B5107" t="s">
        <v>23688</v>
      </c>
    </row>
    <row r="5108" spans="1:2" x14ac:dyDescent="0.25">
      <c r="A5108" s="90" t="s">
        <v>9541</v>
      </c>
      <c r="B5108" t="s">
        <v>9542</v>
      </c>
    </row>
    <row r="5109" spans="1:2" x14ac:dyDescent="0.25">
      <c r="A5109" s="90" t="s">
        <v>9543</v>
      </c>
      <c r="B5109" t="s">
        <v>9544</v>
      </c>
    </row>
    <row r="5110" spans="1:2" x14ac:dyDescent="0.25">
      <c r="A5110" s="90" t="s">
        <v>9545</v>
      </c>
      <c r="B5110" t="s">
        <v>1394</v>
      </c>
    </row>
    <row r="5111" spans="1:2" x14ac:dyDescent="0.25">
      <c r="A5111" s="90" t="s">
        <v>9546</v>
      </c>
      <c r="B5111" t="s">
        <v>9152</v>
      </c>
    </row>
    <row r="5112" spans="1:2" x14ac:dyDescent="0.25">
      <c r="A5112" s="90" t="s">
        <v>9547</v>
      </c>
      <c r="B5112" t="s">
        <v>9548</v>
      </c>
    </row>
    <row r="5113" spans="1:2" x14ac:dyDescent="0.25">
      <c r="A5113" s="90" t="s">
        <v>9549</v>
      </c>
      <c r="B5113" t="s">
        <v>1394</v>
      </c>
    </row>
    <row r="5114" spans="1:2" x14ac:dyDescent="0.25">
      <c r="A5114" s="90" t="s">
        <v>9550</v>
      </c>
      <c r="B5114" t="s">
        <v>1394</v>
      </c>
    </row>
    <row r="5115" spans="1:2" x14ac:dyDescent="0.25">
      <c r="A5115" s="90" t="s">
        <v>9551</v>
      </c>
      <c r="B5115" t="s">
        <v>9552</v>
      </c>
    </row>
    <row r="5116" spans="1:2" x14ac:dyDescent="0.25">
      <c r="A5116" s="90" t="s">
        <v>9553</v>
      </c>
      <c r="B5116" t="s">
        <v>23690</v>
      </c>
    </row>
    <row r="5117" spans="1:2" x14ac:dyDescent="0.25">
      <c r="A5117" s="90" t="s">
        <v>9554</v>
      </c>
      <c r="B5117" t="s">
        <v>9555</v>
      </c>
    </row>
    <row r="5118" spans="1:2" x14ac:dyDescent="0.25">
      <c r="A5118" s="90" t="s">
        <v>9556</v>
      </c>
      <c r="B5118" t="s">
        <v>9557</v>
      </c>
    </row>
    <row r="5119" spans="1:2" x14ac:dyDescent="0.25">
      <c r="A5119" s="90" t="s">
        <v>9558</v>
      </c>
      <c r="B5119" t="s">
        <v>9559</v>
      </c>
    </row>
    <row r="5120" spans="1:2" x14ac:dyDescent="0.25">
      <c r="A5120" s="90" t="s">
        <v>9362</v>
      </c>
      <c r="B5120" t="s">
        <v>9359</v>
      </c>
    </row>
    <row r="5121" spans="1:2" x14ac:dyDescent="0.25">
      <c r="A5121" s="90" t="s">
        <v>9367</v>
      </c>
      <c r="B5121" t="s">
        <v>23471</v>
      </c>
    </row>
    <row r="5122" spans="1:2" x14ac:dyDescent="0.25">
      <c r="A5122" s="90" t="s">
        <v>9560</v>
      </c>
      <c r="B5122" t="s">
        <v>1184</v>
      </c>
    </row>
    <row r="5123" spans="1:2" x14ac:dyDescent="0.25">
      <c r="A5123" s="90" t="s">
        <v>9561</v>
      </c>
      <c r="B5123" t="s">
        <v>9562</v>
      </c>
    </row>
    <row r="5124" spans="1:2" x14ac:dyDescent="0.25">
      <c r="A5124" s="90" t="s">
        <v>9563</v>
      </c>
      <c r="B5124" t="s">
        <v>1410</v>
      </c>
    </row>
    <row r="5125" spans="1:2" x14ac:dyDescent="0.25">
      <c r="A5125" s="90" t="s">
        <v>3924</v>
      </c>
      <c r="B5125" t="s">
        <v>3902</v>
      </c>
    </row>
    <row r="5126" spans="1:2" x14ac:dyDescent="0.25">
      <c r="A5126" s="90" t="s">
        <v>7252</v>
      </c>
      <c r="B5126" t="s">
        <v>7253</v>
      </c>
    </row>
    <row r="5127" spans="1:2" x14ac:dyDescent="0.25">
      <c r="A5127" s="90" t="s">
        <v>7254</v>
      </c>
      <c r="B5127" t="s">
        <v>7255</v>
      </c>
    </row>
    <row r="5128" spans="1:2" x14ac:dyDescent="0.25">
      <c r="A5128" s="90" t="s">
        <v>9564</v>
      </c>
      <c r="B5128" t="s">
        <v>9565</v>
      </c>
    </row>
    <row r="5129" spans="1:2" x14ac:dyDescent="0.25">
      <c r="A5129" s="90" t="s">
        <v>9566</v>
      </c>
      <c r="B5129" t="s">
        <v>9567</v>
      </c>
    </row>
    <row r="5130" spans="1:2" x14ac:dyDescent="0.25">
      <c r="A5130" s="90" t="s">
        <v>7256</v>
      </c>
      <c r="B5130" t="s">
        <v>7257</v>
      </c>
    </row>
    <row r="5131" spans="1:2" x14ac:dyDescent="0.25">
      <c r="A5131" s="90" t="s">
        <v>7258</v>
      </c>
      <c r="B5131" t="s">
        <v>7259</v>
      </c>
    </row>
    <row r="5132" spans="1:2" x14ac:dyDescent="0.25">
      <c r="A5132" s="90" t="s">
        <v>9568</v>
      </c>
      <c r="B5132" t="s">
        <v>654</v>
      </c>
    </row>
    <row r="5133" spans="1:2" x14ac:dyDescent="0.25">
      <c r="A5133" s="90" t="s">
        <v>9569</v>
      </c>
      <c r="B5133" t="s">
        <v>9570</v>
      </c>
    </row>
    <row r="5134" spans="1:2" x14ac:dyDescent="0.25">
      <c r="A5134" s="90" t="s">
        <v>9571</v>
      </c>
      <c r="B5134" t="s">
        <v>23673</v>
      </c>
    </row>
    <row r="5135" spans="1:2" x14ac:dyDescent="0.25">
      <c r="A5135" s="90" t="s">
        <v>7260</v>
      </c>
      <c r="B5135" t="s">
        <v>7249</v>
      </c>
    </row>
    <row r="5136" spans="1:2" x14ac:dyDescent="0.25">
      <c r="A5136" s="90" t="s">
        <v>7261</v>
      </c>
      <c r="B5136" t="s">
        <v>7251</v>
      </c>
    </row>
    <row r="5137" spans="1:2" x14ac:dyDescent="0.25">
      <c r="A5137" s="90" t="s">
        <v>9572</v>
      </c>
      <c r="B5137" t="s">
        <v>9573</v>
      </c>
    </row>
    <row r="5138" spans="1:2" x14ac:dyDescent="0.25">
      <c r="A5138" s="90" t="s">
        <v>9574</v>
      </c>
      <c r="B5138" t="s">
        <v>9575</v>
      </c>
    </row>
    <row r="5139" spans="1:2" x14ac:dyDescent="0.25">
      <c r="A5139" t="s">
        <v>14900</v>
      </c>
      <c r="B5139" t="s">
        <v>14901</v>
      </c>
    </row>
    <row r="5140" spans="1:2" x14ac:dyDescent="0.25">
      <c r="A5140" s="90" t="s">
        <v>9363</v>
      </c>
      <c r="B5140" t="s">
        <v>9359</v>
      </c>
    </row>
    <row r="5141" spans="1:2" x14ac:dyDescent="0.25">
      <c r="A5141" s="90" t="s">
        <v>3925</v>
      </c>
      <c r="B5141" t="s">
        <v>3902</v>
      </c>
    </row>
    <row r="5142" spans="1:2" x14ac:dyDescent="0.25">
      <c r="A5142" s="90" t="s">
        <v>3926</v>
      </c>
      <c r="B5142" t="s">
        <v>3902</v>
      </c>
    </row>
    <row r="5143" spans="1:2" x14ac:dyDescent="0.25">
      <c r="A5143" s="90" t="s">
        <v>9576</v>
      </c>
      <c r="B5143" t="s">
        <v>3902</v>
      </c>
    </row>
    <row r="5144" spans="1:2" x14ac:dyDescent="0.25">
      <c r="A5144" s="90" t="s">
        <v>9577</v>
      </c>
      <c r="B5144" t="s">
        <v>23341</v>
      </c>
    </row>
    <row r="5145" spans="1:2" x14ac:dyDescent="0.25">
      <c r="A5145" s="90" t="s">
        <v>9578</v>
      </c>
      <c r="B5145" t="s">
        <v>9579</v>
      </c>
    </row>
    <row r="5146" spans="1:2" x14ac:dyDescent="0.25">
      <c r="A5146" s="90" t="s">
        <v>9580</v>
      </c>
      <c r="B5146" t="s">
        <v>9581</v>
      </c>
    </row>
    <row r="5147" spans="1:2" x14ac:dyDescent="0.25">
      <c r="A5147" s="90" t="s">
        <v>9582</v>
      </c>
      <c r="B5147" t="s">
        <v>9583</v>
      </c>
    </row>
    <row r="5148" spans="1:2" x14ac:dyDescent="0.25">
      <c r="A5148" s="90" t="s">
        <v>12061</v>
      </c>
      <c r="B5148" t="s">
        <v>12062</v>
      </c>
    </row>
    <row r="5149" spans="1:2" x14ac:dyDescent="0.25">
      <c r="A5149" s="90" t="s">
        <v>9584</v>
      </c>
      <c r="B5149" t="s">
        <v>9585</v>
      </c>
    </row>
    <row r="5150" spans="1:2" x14ac:dyDescent="0.25">
      <c r="A5150" s="90" t="s">
        <v>9586</v>
      </c>
      <c r="B5150" t="s">
        <v>9587</v>
      </c>
    </row>
    <row r="5151" spans="1:2" x14ac:dyDescent="0.25">
      <c r="A5151" s="90" t="s">
        <v>6345</v>
      </c>
      <c r="B5151" t="s">
        <v>6346</v>
      </c>
    </row>
    <row r="5152" spans="1:2" x14ac:dyDescent="0.25">
      <c r="A5152" s="90" t="s">
        <v>6347</v>
      </c>
      <c r="B5152" t="s">
        <v>6348</v>
      </c>
    </row>
    <row r="5153" spans="1:2" x14ac:dyDescent="0.25">
      <c r="A5153" s="90" t="s">
        <v>6349</v>
      </c>
      <c r="B5153" t="s">
        <v>6350</v>
      </c>
    </row>
    <row r="5154" spans="1:2" x14ac:dyDescent="0.25">
      <c r="A5154" s="90" t="s">
        <v>9010</v>
      </c>
      <c r="B5154" t="s">
        <v>9011</v>
      </c>
    </row>
    <row r="5155" spans="1:2" x14ac:dyDescent="0.25">
      <c r="A5155" s="90" t="s">
        <v>9012</v>
      </c>
      <c r="B5155" t="s">
        <v>9013</v>
      </c>
    </row>
    <row r="5156" spans="1:2" x14ac:dyDescent="0.25">
      <c r="A5156" s="90" t="s">
        <v>9014</v>
      </c>
      <c r="B5156" t="s">
        <v>9015</v>
      </c>
    </row>
    <row r="5157" spans="1:2" x14ac:dyDescent="0.25">
      <c r="A5157" s="90" t="s">
        <v>9016</v>
      </c>
      <c r="B5157" t="s">
        <v>9017</v>
      </c>
    </row>
    <row r="5158" spans="1:2" x14ac:dyDescent="0.25">
      <c r="A5158" s="90" t="s">
        <v>9018</v>
      </c>
      <c r="B5158" t="s">
        <v>9019</v>
      </c>
    </row>
    <row r="5159" spans="1:2" x14ac:dyDescent="0.25">
      <c r="A5159" s="90" t="s">
        <v>9020</v>
      </c>
      <c r="B5159" t="s">
        <v>9021</v>
      </c>
    </row>
    <row r="5160" spans="1:2" x14ac:dyDescent="0.25">
      <c r="A5160" s="90" t="s">
        <v>9022</v>
      </c>
      <c r="B5160" t="s">
        <v>9023</v>
      </c>
    </row>
    <row r="5161" spans="1:2" x14ac:dyDescent="0.25">
      <c r="A5161" s="90" t="s">
        <v>655</v>
      </c>
      <c r="B5161" t="s">
        <v>611</v>
      </c>
    </row>
    <row r="5162" spans="1:2" x14ac:dyDescent="0.25">
      <c r="A5162" s="90" t="s">
        <v>9588</v>
      </c>
      <c r="B5162" t="s">
        <v>9589</v>
      </c>
    </row>
    <row r="5163" spans="1:2" x14ac:dyDescent="0.25">
      <c r="A5163" s="90" t="s">
        <v>9590</v>
      </c>
      <c r="B5163" t="s">
        <v>9591</v>
      </c>
    </row>
    <row r="5164" spans="1:2" x14ac:dyDescent="0.25">
      <c r="A5164" s="90" t="s">
        <v>9592</v>
      </c>
      <c r="B5164" t="s">
        <v>9593</v>
      </c>
    </row>
    <row r="5165" spans="1:2" x14ac:dyDescent="0.25">
      <c r="A5165" s="90" t="s">
        <v>9594</v>
      </c>
      <c r="B5165" t="s">
        <v>9595</v>
      </c>
    </row>
    <row r="5166" spans="1:2" x14ac:dyDescent="0.25">
      <c r="A5166" s="90" t="s">
        <v>9596</v>
      </c>
      <c r="B5166" t="s">
        <v>9597</v>
      </c>
    </row>
    <row r="5167" spans="1:2" x14ac:dyDescent="0.25">
      <c r="A5167" s="90" t="s">
        <v>656</v>
      </c>
      <c r="B5167" t="s">
        <v>657</v>
      </c>
    </row>
    <row r="5168" spans="1:2" x14ac:dyDescent="0.25">
      <c r="A5168" s="90" t="s">
        <v>9598</v>
      </c>
      <c r="B5168" t="s">
        <v>9599</v>
      </c>
    </row>
    <row r="5169" spans="1:2" x14ac:dyDescent="0.25">
      <c r="A5169" t="s">
        <v>14902</v>
      </c>
      <c r="B5169" t="s">
        <v>14903</v>
      </c>
    </row>
    <row r="5170" spans="1:2" x14ac:dyDescent="0.25">
      <c r="A5170" s="90" t="s">
        <v>658</v>
      </c>
      <c r="B5170" t="s">
        <v>659</v>
      </c>
    </row>
    <row r="5171" spans="1:2" x14ac:dyDescent="0.25">
      <c r="A5171" s="90" t="s">
        <v>9600</v>
      </c>
      <c r="B5171" t="s">
        <v>9601</v>
      </c>
    </row>
    <row r="5172" spans="1:2" x14ac:dyDescent="0.25">
      <c r="A5172" s="90" t="s">
        <v>9602</v>
      </c>
      <c r="B5172" t="s">
        <v>9603</v>
      </c>
    </row>
    <row r="5173" spans="1:2" x14ac:dyDescent="0.25">
      <c r="A5173" s="90" t="s">
        <v>9604</v>
      </c>
      <c r="B5173" t="s">
        <v>9605</v>
      </c>
    </row>
    <row r="5174" spans="1:2" x14ac:dyDescent="0.25">
      <c r="A5174" s="90" t="s">
        <v>9606</v>
      </c>
      <c r="B5174" t="s">
        <v>9607</v>
      </c>
    </row>
    <row r="5175" spans="1:2" x14ac:dyDescent="0.25">
      <c r="A5175" s="90" t="s">
        <v>9608</v>
      </c>
      <c r="B5175" t="s">
        <v>9609</v>
      </c>
    </row>
    <row r="5176" spans="1:2" x14ac:dyDescent="0.25">
      <c r="A5176" s="90" t="s">
        <v>660</v>
      </c>
      <c r="B5176" t="s">
        <v>661</v>
      </c>
    </row>
    <row r="5177" spans="1:2" x14ac:dyDescent="0.25">
      <c r="A5177" s="90" t="s">
        <v>9610</v>
      </c>
      <c r="B5177" t="s">
        <v>9611</v>
      </c>
    </row>
    <row r="5178" spans="1:2" x14ac:dyDescent="0.25">
      <c r="A5178" s="90" t="s">
        <v>9612</v>
      </c>
      <c r="B5178" t="s">
        <v>9613</v>
      </c>
    </row>
    <row r="5179" spans="1:2" x14ac:dyDescent="0.25">
      <c r="A5179" s="90" t="s">
        <v>9614</v>
      </c>
      <c r="B5179" t="s">
        <v>9615</v>
      </c>
    </row>
    <row r="5180" spans="1:2" x14ac:dyDescent="0.25">
      <c r="A5180" s="90" t="s">
        <v>662</v>
      </c>
      <c r="B5180" t="s">
        <v>663</v>
      </c>
    </row>
    <row r="5181" spans="1:2" x14ac:dyDescent="0.25">
      <c r="A5181" t="s">
        <v>14904</v>
      </c>
      <c r="B5181" t="s">
        <v>14905</v>
      </c>
    </row>
    <row r="5182" spans="1:2" x14ac:dyDescent="0.25">
      <c r="A5182" t="s">
        <v>14906</v>
      </c>
      <c r="B5182" t="s">
        <v>14907</v>
      </c>
    </row>
    <row r="5183" spans="1:2" x14ac:dyDescent="0.25">
      <c r="A5183" t="s">
        <v>993</v>
      </c>
      <c r="B5183" t="s">
        <v>994</v>
      </c>
    </row>
    <row r="5184" spans="1:2" x14ac:dyDescent="0.25">
      <c r="A5184" s="90" t="s">
        <v>664</v>
      </c>
      <c r="B5184" t="s">
        <v>665</v>
      </c>
    </row>
    <row r="5185" spans="1:2" x14ac:dyDescent="0.25">
      <c r="A5185" t="s">
        <v>1046</v>
      </c>
      <c r="B5185" t="s">
        <v>1047</v>
      </c>
    </row>
    <row r="5186" spans="1:2" x14ac:dyDescent="0.25">
      <c r="A5186" s="90" t="s">
        <v>666</v>
      </c>
      <c r="B5186" t="s">
        <v>667</v>
      </c>
    </row>
    <row r="5187" spans="1:2" x14ac:dyDescent="0.25">
      <c r="A5187" s="90" t="s">
        <v>9523</v>
      </c>
      <c r="B5187" t="s">
        <v>9524</v>
      </c>
    </row>
    <row r="5188" spans="1:2" x14ac:dyDescent="0.25">
      <c r="A5188" s="90" t="s">
        <v>9616</v>
      </c>
      <c r="B5188" t="s">
        <v>9392</v>
      </c>
    </row>
    <row r="5189" spans="1:2" x14ac:dyDescent="0.25">
      <c r="A5189" s="90" t="s">
        <v>668</v>
      </c>
      <c r="B5189" t="s">
        <v>669</v>
      </c>
    </row>
    <row r="5190" spans="1:2" x14ac:dyDescent="0.25">
      <c r="A5190" s="90" t="s">
        <v>670</v>
      </c>
      <c r="B5190" t="s">
        <v>671</v>
      </c>
    </row>
    <row r="5191" spans="1:2" x14ac:dyDescent="0.25">
      <c r="A5191" s="90" t="s">
        <v>9617</v>
      </c>
      <c r="B5191" t="s">
        <v>9618</v>
      </c>
    </row>
    <row r="5192" spans="1:2" x14ac:dyDescent="0.25">
      <c r="A5192" s="90" t="s">
        <v>9619</v>
      </c>
      <c r="B5192" t="s">
        <v>9620</v>
      </c>
    </row>
    <row r="5193" spans="1:2" x14ac:dyDescent="0.25">
      <c r="A5193" s="90" t="s">
        <v>9621</v>
      </c>
      <c r="B5193" t="s">
        <v>9622</v>
      </c>
    </row>
    <row r="5194" spans="1:2" x14ac:dyDescent="0.25">
      <c r="A5194" s="90" t="s">
        <v>9623</v>
      </c>
      <c r="B5194" t="s">
        <v>9624</v>
      </c>
    </row>
    <row r="5195" spans="1:2" x14ac:dyDescent="0.25">
      <c r="A5195" s="90" t="s">
        <v>9625</v>
      </c>
      <c r="B5195" t="s">
        <v>9626</v>
      </c>
    </row>
    <row r="5196" spans="1:2" x14ac:dyDescent="0.25">
      <c r="A5196" s="90" t="s">
        <v>9627</v>
      </c>
      <c r="B5196" t="s">
        <v>9628</v>
      </c>
    </row>
    <row r="5197" spans="1:2" x14ac:dyDescent="0.25">
      <c r="A5197" s="90" t="s">
        <v>9629</v>
      </c>
      <c r="B5197" t="s">
        <v>23691</v>
      </c>
    </row>
    <row r="5198" spans="1:2" x14ac:dyDescent="0.25">
      <c r="A5198" s="90" t="s">
        <v>9630</v>
      </c>
      <c r="B5198" t="s">
        <v>9631</v>
      </c>
    </row>
    <row r="5199" spans="1:2" x14ac:dyDescent="0.25">
      <c r="A5199" s="90" t="s">
        <v>9633</v>
      </c>
      <c r="B5199" t="s">
        <v>9634</v>
      </c>
    </row>
    <row r="5200" spans="1:2" x14ac:dyDescent="0.25">
      <c r="A5200" s="90" t="s">
        <v>9636</v>
      </c>
      <c r="B5200" t="s">
        <v>9637</v>
      </c>
    </row>
    <row r="5201" spans="1:2" x14ac:dyDescent="0.25">
      <c r="A5201" s="90" t="s">
        <v>9638</v>
      </c>
      <c r="B5201" t="s">
        <v>9639</v>
      </c>
    </row>
    <row r="5202" spans="1:2" x14ac:dyDescent="0.25">
      <c r="A5202" s="90" t="s">
        <v>9640</v>
      </c>
      <c r="B5202" t="s">
        <v>9641</v>
      </c>
    </row>
    <row r="5203" spans="1:2" x14ac:dyDescent="0.25">
      <c r="A5203" s="90" t="s">
        <v>9635</v>
      </c>
      <c r="B5203" t="s">
        <v>9634</v>
      </c>
    </row>
    <row r="5204" spans="1:2" x14ac:dyDescent="0.25">
      <c r="A5204" s="90" t="s">
        <v>20860</v>
      </c>
      <c r="B5204" t="s">
        <v>20861</v>
      </c>
    </row>
    <row r="5205" spans="1:2" x14ac:dyDescent="0.25">
      <c r="A5205" s="90" t="s">
        <v>9643</v>
      </c>
      <c r="B5205" t="s">
        <v>9644</v>
      </c>
    </row>
    <row r="5206" spans="1:2" x14ac:dyDescent="0.25">
      <c r="A5206" s="90" t="s">
        <v>9645</v>
      </c>
      <c r="B5206" t="s">
        <v>9646</v>
      </c>
    </row>
    <row r="5207" spans="1:2" x14ac:dyDescent="0.25">
      <c r="A5207" s="90" t="s">
        <v>9647</v>
      </c>
      <c r="B5207" t="s">
        <v>9648</v>
      </c>
    </row>
    <row r="5208" spans="1:2" x14ac:dyDescent="0.25">
      <c r="A5208" s="90" t="s">
        <v>9649</v>
      </c>
      <c r="B5208" t="s">
        <v>9650</v>
      </c>
    </row>
    <row r="5209" spans="1:2" x14ac:dyDescent="0.25">
      <c r="A5209" s="90" t="s">
        <v>9651</v>
      </c>
      <c r="B5209" t="s">
        <v>9652</v>
      </c>
    </row>
    <row r="5210" spans="1:2" x14ac:dyDescent="0.25">
      <c r="A5210" s="90" t="s">
        <v>9653</v>
      </c>
      <c r="B5210" t="s">
        <v>9654</v>
      </c>
    </row>
    <row r="5211" spans="1:2" x14ac:dyDescent="0.25">
      <c r="A5211" s="90" t="s">
        <v>9655</v>
      </c>
      <c r="B5211" t="s">
        <v>9656</v>
      </c>
    </row>
    <row r="5212" spans="1:2" x14ac:dyDescent="0.25">
      <c r="A5212" s="90" t="s">
        <v>9657</v>
      </c>
      <c r="B5212" t="s">
        <v>9658</v>
      </c>
    </row>
    <row r="5213" spans="1:2" x14ac:dyDescent="0.25">
      <c r="A5213" s="90" t="s">
        <v>9661</v>
      </c>
      <c r="B5213" t="s">
        <v>9662</v>
      </c>
    </row>
    <row r="5214" spans="1:2" x14ac:dyDescent="0.25">
      <c r="A5214" s="90" t="s">
        <v>9663</v>
      </c>
      <c r="B5214" t="s">
        <v>9664</v>
      </c>
    </row>
    <row r="5215" spans="1:2" x14ac:dyDescent="0.25">
      <c r="A5215" s="90" t="s">
        <v>9665</v>
      </c>
      <c r="B5215" t="s">
        <v>9666</v>
      </c>
    </row>
    <row r="5216" spans="1:2" x14ac:dyDescent="0.25">
      <c r="A5216" s="90" t="s">
        <v>9667</v>
      </c>
      <c r="B5216" t="s">
        <v>23692</v>
      </c>
    </row>
    <row r="5217" spans="1:2" x14ac:dyDescent="0.25">
      <c r="A5217" s="90" t="s">
        <v>9669</v>
      </c>
      <c r="B5217" t="s">
        <v>9654</v>
      </c>
    </row>
    <row r="5218" spans="1:2" x14ac:dyDescent="0.25">
      <c r="A5218" s="90" t="s">
        <v>9632</v>
      </c>
      <c r="B5218" t="s">
        <v>9631</v>
      </c>
    </row>
    <row r="5219" spans="1:2" x14ac:dyDescent="0.25">
      <c r="A5219" s="90" t="s">
        <v>9642</v>
      </c>
      <c r="B5219" t="s">
        <v>9641</v>
      </c>
    </row>
    <row r="5220" spans="1:2" x14ac:dyDescent="0.25">
      <c r="A5220" s="90" t="s">
        <v>9670</v>
      </c>
      <c r="B5220" t="s">
        <v>9671</v>
      </c>
    </row>
    <row r="5221" spans="1:2" x14ac:dyDescent="0.25">
      <c r="A5221" s="90" t="s">
        <v>9672</v>
      </c>
      <c r="B5221" t="s">
        <v>9673</v>
      </c>
    </row>
    <row r="5222" spans="1:2" x14ac:dyDescent="0.25">
      <c r="A5222" s="90" t="s">
        <v>9674</v>
      </c>
      <c r="B5222" t="s">
        <v>1394</v>
      </c>
    </row>
    <row r="5223" spans="1:2" x14ac:dyDescent="0.25">
      <c r="A5223" s="90" t="s">
        <v>9675</v>
      </c>
      <c r="B5223" t="s">
        <v>9676</v>
      </c>
    </row>
    <row r="5224" spans="1:2" x14ac:dyDescent="0.25">
      <c r="A5224" s="90" t="s">
        <v>9689</v>
      </c>
      <c r="B5224" t="s">
        <v>9690</v>
      </c>
    </row>
    <row r="5225" spans="1:2" x14ac:dyDescent="0.25">
      <c r="A5225" s="90" t="s">
        <v>9679</v>
      </c>
      <c r="B5225" t="s">
        <v>9680</v>
      </c>
    </row>
    <row r="5226" spans="1:2" x14ac:dyDescent="0.25">
      <c r="A5226" s="90" t="s">
        <v>9691</v>
      </c>
      <c r="B5226" t="s">
        <v>9690</v>
      </c>
    </row>
    <row r="5227" spans="1:2" x14ac:dyDescent="0.25">
      <c r="A5227" s="90" t="s">
        <v>9677</v>
      </c>
      <c r="B5227" t="s">
        <v>9678</v>
      </c>
    </row>
    <row r="5228" spans="1:2" x14ac:dyDescent="0.25">
      <c r="A5228" s="90" t="s">
        <v>9681</v>
      </c>
      <c r="B5228" t="s">
        <v>9680</v>
      </c>
    </row>
    <row r="5229" spans="1:2" x14ac:dyDescent="0.25">
      <c r="A5229" s="90" t="s">
        <v>9684</v>
      </c>
      <c r="B5229" t="s">
        <v>23693</v>
      </c>
    </row>
    <row r="5230" spans="1:2" x14ac:dyDescent="0.25">
      <c r="A5230" s="90" t="s">
        <v>9685</v>
      </c>
      <c r="B5230" t="s">
        <v>9686</v>
      </c>
    </row>
    <row r="5231" spans="1:2" x14ac:dyDescent="0.25">
      <c r="A5231" s="90" t="s">
        <v>9692</v>
      </c>
      <c r="B5231" t="s">
        <v>9690</v>
      </c>
    </row>
    <row r="5232" spans="1:2" x14ac:dyDescent="0.25">
      <c r="A5232" s="90" t="s">
        <v>9694</v>
      </c>
      <c r="B5232" t="s">
        <v>23694</v>
      </c>
    </row>
    <row r="5233" spans="1:2" x14ac:dyDescent="0.25">
      <c r="A5233" s="90" t="s">
        <v>9695</v>
      </c>
      <c r="B5233" t="s">
        <v>9696</v>
      </c>
    </row>
    <row r="5234" spans="1:2" x14ac:dyDescent="0.25">
      <c r="A5234" s="90" t="s">
        <v>9698</v>
      </c>
      <c r="B5234" t="s">
        <v>9699</v>
      </c>
    </row>
    <row r="5235" spans="1:2" x14ac:dyDescent="0.25">
      <c r="A5235" s="90" t="s">
        <v>9700</v>
      </c>
      <c r="B5235" t="s">
        <v>9701</v>
      </c>
    </row>
    <row r="5236" spans="1:2" x14ac:dyDescent="0.25">
      <c r="A5236" s="90" t="s">
        <v>9827</v>
      </c>
      <c r="B5236" t="s">
        <v>9828</v>
      </c>
    </row>
    <row r="5237" spans="1:2" x14ac:dyDescent="0.25">
      <c r="A5237" s="90" t="s">
        <v>9703</v>
      </c>
      <c r="B5237" t="s">
        <v>9704</v>
      </c>
    </row>
    <row r="5238" spans="1:2" x14ac:dyDescent="0.25">
      <c r="A5238" s="90" t="s">
        <v>9706</v>
      </c>
      <c r="B5238" t="s">
        <v>9707</v>
      </c>
    </row>
    <row r="5239" spans="1:2" x14ac:dyDescent="0.25">
      <c r="A5239" s="90" t="s">
        <v>9709</v>
      </c>
      <c r="B5239" t="s">
        <v>9710</v>
      </c>
    </row>
    <row r="5240" spans="1:2" x14ac:dyDescent="0.25">
      <c r="A5240" s="90" t="s">
        <v>9711</v>
      </c>
      <c r="B5240" t="s">
        <v>9712</v>
      </c>
    </row>
    <row r="5241" spans="1:2" x14ac:dyDescent="0.25">
      <c r="A5241" s="90" t="s">
        <v>9714</v>
      </c>
      <c r="B5241" t="s">
        <v>23695</v>
      </c>
    </row>
    <row r="5242" spans="1:2" x14ac:dyDescent="0.25">
      <c r="A5242" s="90" t="s">
        <v>9715</v>
      </c>
      <c r="B5242" t="s">
        <v>9716</v>
      </c>
    </row>
    <row r="5243" spans="1:2" x14ac:dyDescent="0.25">
      <c r="A5243" s="90" t="s">
        <v>9718</v>
      </c>
      <c r="B5243" t="s">
        <v>23696</v>
      </c>
    </row>
    <row r="5244" spans="1:2" x14ac:dyDescent="0.25">
      <c r="A5244" s="90" t="s">
        <v>9719</v>
      </c>
      <c r="B5244" t="s">
        <v>9720</v>
      </c>
    </row>
    <row r="5245" spans="1:2" x14ac:dyDescent="0.25">
      <c r="A5245" s="90" t="s">
        <v>9721</v>
      </c>
      <c r="B5245" t="s">
        <v>9722</v>
      </c>
    </row>
    <row r="5246" spans="1:2" x14ac:dyDescent="0.25">
      <c r="A5246" s="90" t="s">
        <v>9725</v>
      </c>
      <c r="B5246" t="s">
        <v>9726</v>
      </c>
    </row>
    <row r="5247" spans="1:2" x14ac:dyDescent="0.25">
      <c r="A5247" s="90" t="s">
        <v>9728</v>
      </c>
      <c r="B5247" t="s">
        <v>23697</v>
      </c>
    </row>
    <row r="5248" spans="1:2" x14ac:dyDescent="0.25">
      <c r="A5248" s="90" t="s">
        <v>9729</v>
      </c>
      <c r="B5248" t="s">
        <v>9730</v>
      </c>
    </row>
    <row r="5249" spans="1:2" x14ac:dyDescent="0.25">
      <c r="A5249" s="90" t="s">
        <v>9731</v>
      </c>
      <c r="B5249" t="s">
        <v>1394</v>
      </c>
    </row>
    <row r="5250" spans="1:2" x14ac:dyDescent="0.25">
      <c r="A5250" s="90" t="s">
        <v>9732</v>
      </c>
      <c r="B5250" t="s">
        <v>9733</v>
      </c>
    </row>
    <row r="5251" spans="1:2" x14ac:dyDescent="0.25">
      <c r="A5251" s="90" t="s">
        <v>9734</v>
      </c>
      <c r="B5251" t="s">
        <v>9735</v>
      </c>
    </row>
    <row r="5252" spans="1:2" x14ac:dyDescent="0.25">
      <c r="A5252" s="90" t="s">
        <v>9736</v>
      </c>
      <c r="B5252" t="s">
        <v>9737</v>
      </c>
    </row>
    <row r="5253" spans="1:2" x14ac:dyDescent="0.25">
      <c r="A5253" s="90" t="s">
        <v>9739</v>
      </c>
      <c r="B5253" t="s">
        <v>9740</v>
      </c>
    </row>
    <row r="5254" spans="1:2" x14ac:dyDescent="0.25">
      <c r="A5254" s="90" t="s">
        <v>9742</v>
      </c>
      <c r="B5254" t="s">
        <v>9743</v>
      </c>
    </row>
    <row r="5255" spans="1:2" x14ac:dyDescent="0.25">
      <c r="A5255" s="90" t="s">
        <v>9744</v>
      </c>
      <c r="B5255" t="s">
        <v>23698</v>
      </c>
    </row>
    <row r="5256" spans="1:2" x14ac:dyDescent="0.25">
      <c r="A5256" s="90" t="s">
        <v>9745</v>
      </c>
      <c r="B5256" t="s">
        <v>9746</v>
      </c>
    </row>
    <row r="5257" spans="1:2" x14ac:dyDescent="0.25">
      <c r="A5257" s="90" t="s">
        <v>9747</v>
      </c>
      <c r="B5257" t="s">
        <v>9748</v>
      </c>
    </row>
    <row r="5258" spans="1:2" x14ac:dyDescent="0.25">
      <c r="A5258" s="90" t="s">
        <v>9749</v>
      </c>
      <c r="B5258" t="s">
        <v>9750</v>
      </c>
    </row>
    <row r="5259" spans="1:2" x14ac:dyDescent="0.25">
      <c r="A5259" s="90" t="s">
        <v>9751</v>
      </c>
      <c r="B5259" t="s">
        <v>9752</v>
      </c>
    </row>
    <row r="5260" spans="1:2" x14ac:dyDescent="0.25">
      <c r="A5260" s="90" t="s">
        <v>9753</v>
      </c>
      <c r="B5260" t="s">
        <v>23699</v>
      </c>
    </row>
    <row r="5261" spans="1:2" x14ac:dyDescent="0.25">
      <c r="A5261" s="90" t="s">
        <v>9754</v>
      </c>
      <c r="B5261" t="s">
        <v>9755</v>
      </c>
    </row>
    <row r="5262" spans="1:2" x14ac:dyDescent="0.25">
      <c r="A5262" s="90" t="s">
        <v>9682</v>
      </c>
      <c r="B5262" t="s">
        <v>9680</v>
      </c>
    </row>
    <row r="5263" spans="1:2" x14ac:dyDescent="0.25">
      <c r="A5263" s="90" t="s">
        <v>9687</v>
      </c>
      <c r="B5263" t="s">
        <v>9686</v>
      </c>
    </row>
    <row r="5264" spans="1:2" x14ac:dyDescent="0.25">
      <c r="A5264" s="90" t="s">
        <v>9705</v>
      </c>
      <c r="B5264" t="s">
        <v>9704</v>
      </c>
    </row>
    <row r="5265" spans="1:2" x14ac:dyDescent="0.25">
      <c r="A5265" s="90" t="s">
        <v>9756</v>
      </c>
      <c r="B5265" t="s">
        <v>9757</v>
      </c>
    </row>
    <row r="5266" spans="1:2" x14ac:dyDescent="0.25">
      <c r="A5266" s="90" t="s">
        <v>9758</v>
      </c>
      <c r="B5266" t="s">
        <v>9759</v>
      </c>
    </row>
    <row r="5267" spans="1:2" x14ac:dyDescent="0.25">
      <c r="A5267" s="90" t="s">
        <v>9761</v>
      </c>
      <c r="B5267" t="s">
        <v>23695</v>
      </c>
    </row>
    <row r="5268" spans="1:2" x14ac:dyDescent="0.25">
      <c r="A5268" s="90" t="s">
        <v>9762</v>
      </c>
      <c r="B5268" t="s">
        <v>9763</v>
      </c>
    </row>
    <row r="5269" spans="1:2" x14ac:dyDescent="0.25">
      <c r="A5269" s="90" t="s">
        <v>9764</v>
      </c>
      <c r="B5269" t="s">
        <v>9765</v>
      </c>
    </row>
    <row r="5270" spans="1:2" x14ac:dyDescent="0.25">
      <c r="A5270" s="90" t="s">
        <v>9768</v>
      </c>
      <c r="B5270" t="s">
        <v>9769</v>
      </c>
    </row>
    <row r="5271" spans="1:2" x14ac:dyDescent="0.25">
      <c r="A5271" s="90" t="s">
        <v>9770</v>
      </c>
      <c r="B5271" t="s">
        <v>9771</v>
      </c>
    </row>
    <row r="5272" spans="1:2" x14ac:dyDescent="0.25">
      <c r="A5272" s="90" t="s">
        <v>9772</v>
      </c>
      <c r="B5272" t="s">
        <v>9773</v>
      </c>
    </row>
    <row r="5273" spans="1:2" x14ac:dyDescent="0.25">
      <c r="A5273" s="90" t="s">
        <v>9774</v>
      </c>
      <c r="B5273" t="s">
        <v>9775</v>
      </c>
    </row>
    <row r="5274" spans="1:2" x14ac:dyDescent="0.25">
      <c r="A5274" s="90" t="s">
        <v>9776</v>
      </c>
      <c r="B5274" t="s">
        <v>9777</v>
      </c>
    </row>
    <row r="5275" spans="1:2" x14ac:dyDescent="0.25">
      <c r="A5275" s="90" t="s">
        <v>9778</v>
      </c>
      <c r="B5275" t="s">
        <v>9779</v>
      </c>
    </row>
    <row r="5276" spans="1:2" x14ac:dyDescent="0.25">
      <c r="A5276" s="90" t="s">
        <v>9780</v>
      </c>
      <c r="B5276" t="s">
        <v>9781</v>
      </c>
    </row>
    <row r="5277" spans="1:2" x14ac:dyDescent="0.25">
      <c r="A5277" s="90" t="s">
        <v>9782</v>
      </c>
      <c r="B5277" t="s">
        <v>9783</v>
      </c>
    </row>
    <row r="5278" spans="1:2" x14ac:dyDescent="0.25">
      <c r="A5278" s="90" t="s">
        <v>9784</v>
      </c>
      <c r="B5278" t="s">
        <v>9785</v>
      </c>
    </row>
    <row r="5279" spans="1:2" x14ac:dyDescent="0.25">
      <c r="A5279" s="90" t="s">
        <v>9786</v>
      </c>
      <c r="B5279" t="s">
        <v>9787</v>
      </c>
    </row>
    <row r="5280" spans="1:2" x14ac:dyDescent="0.25">
      <c r="A5280" s="90" t="s">
        <v>9788</v>
      </c>
      <c r="B5280" t="s">
        <v>9789</v>
      </c>
    </row>
    <row r="5281" spans="1:2" x14ac:dyDescent="0.25">
      <c r="A5281" s="90" t="s">
        <v>9790</v>
      </c>
      <c r="B5281" t="s">
        <v>9791</v>
      </c>
    </row>
    <row r="5282" spans="1:2" x14ac:dyDescent="0.25">
      <c r="A5282" s="90" t="s">
        <v>12616</v>
      </c>
      <c r="B5282" t="s">
        <v>12617</v>
      </c>
    </row>
    <row r="5283" spans="1:2" x14ac:dyDescent="0.25">
      <c r="A5283" s="90" t="s">
        <v>9792</v>
      </c>
      <c r="B5283" t="s">
        <v>9793</v>
      </c>
    </row>
    <row r="5284" spans="1:2" x14ac:dyDescent="0.25">
      <c r="A5284" s="90" t="s">
        <v>9794</v>
      </c>
      <c r="B5284" t="s">
        <v>9795</v>
      </c>
    </row>
    <row r="5285" spans="1:2" x14ac:dyDescent="0.25">
      <c r="A5285" s="90" t="s">
        <v>9796</v>
      </c>
      <c r="B5285" t="s">
        <v>9797</v>
      </c>
    </row>
    <row r="5286" spans="1:2" x14ac:dyDescent="0.25">
      <c r="A5286" s="90" t="s">
        <v>9798</v>
      </c>
      <c r="B5286" t="s">
        <v>9799</v>
      </c>
    </row>
    <row r="5287" spans="1:2" x14ac:dyDescent="0.25">
      <c r="A5287" t="s">
        <v>14908</v>
      </c>
      <c r="B5287" t="s">
        <v>14909</v>
      </c>
    </row>
    <row r="5288" spans="1:2" x14ac:dyDescent="0.25">
      <c r="A5288" t="s">
        <v>14910</v>
      </c>
      <c r="B5288" t="s">
        <v>14911</v>
      </c>
    </row>
    <row r="5289" spans="1:2" x14ac:dyDescent="0.25">
      <c r="A5289" s="90" t="s">
        <v>9800</v>
      </c>
      <c r="B5289" t="s">
        <v>9801</v>
      </c>
    </row>
    <row r="5290" spans="1:2" x14ac:dyDescent="0.25">
      <c r="A5290" s="90" t="s">
        <v>9802</v>
      </c>
      <c r="B5290" t="s">
        <v>9803</v>
      </c>
    </row>
    <row r="5291" spans="1:2" x14ac:dyDescent="0.25">
      <c r="A5291" s="90" t="s">
        <v>9804</v>
      </c>
      <c r="B5291" t="s">
        <v>9805</v>
      </c>
    </row>
    <row r="5292" spans="1:2" x14ac:dyDescent="0.25">
      <c r="A5292" t="s">
        <v>14912</v>
      </c>
      <c r="B5292" t="s">
        <v>14913</v>
      </c>
    </row>
    <row r="5293" spans="1:2" x14ac:dyDescent="0.25">
      <c r="A5293" s="90" t="s">
        <v>9806</v>
      </c>
      <c r="B5293" t="s">
        <v>9807</v>
      </c>
    </row>
    <row r="5294" spans="1:2" x14ac:dyDescent="0.25">
      <c r="A5294" s="90" t="s">
        <v>9808</v>
      </c>
      <c r="B5294" t="s">
        <v>9809</v>
      </c>
    </row>
    <row r="5295" spans="1:2" x14ac:dyDescent="0.25">
      <c r="A5295" s="90" t="s">
        <v>9812</v>
      </c>
      <c r="B5295" t="s">
        <v>1394</v>
      </c>
    </row>
    <row r="5296" spans="1:2" x14ac:dyDescent="0.25">
      <c r="A5296" s="90" t="s">
        <v>672</v>
      </c>
      <c r="B5296" t="s">
        <v>673</v>
      </c>
    </row>
    <row r="5297" spans="1:2" x14ac:dyDescent="0.25">
      <c r="A5297" s="90" t="s">
        <v>9713</v>
      </c>
      <c r="B5297" t="s">
        <v>9712</v>
      </c>
    </row>
    <row r="5298" spans="1:2" x14ac:dyDescent="0.25">
      <c r="A5298" s="90" t="s">
        <v>9717</v>
      </c>
      <c r="B5298" t="s">
        <v>9716</v>
      </c>
    </row>
    <row r="5299" spans="1:2" x14ac:dyDescent="0.25">
      <c r="A5299" s="90" t="s">
        <v>9815</v>
      </c>
      <c r="B5299" t="s">
        <v>9816</v>
      </c>
    </row>
    <row r="5300" spans="1:2" x14ac:dyDescent="0.25">
      <c r="A5300" s="90" t="s">
        <v>9817</v>
      </c>
      <c r="B5300" t="s">
        <v>23700</v>
      </c>
    </row>
    <row r="5301" spans="1:2" x14ac:dyDescent="0.25">
      <c r="A5301" s="90" t="s">
        <v>9818</v>
      </c>
      <c r="B5301" t="s">
        <v>23701</v>
      </c>
    </row>
    <row r="5302" spans="1:2" x14ac:dyDescent="0.25">
      <c r="A5302" s="90" t="s">
        <v>9820</v>
      </c>
      <c r="B5302" t="s">
        <v>9821</v>
      </c>
    </row>
    <row r="5303" spans="1:2" x14ac:dyDescent="0.25">
      <c r="A5303" s="90" t="s">
        <v>9822</v>
      </c>
      <c r="B5303" t="s">
        <v>9823</v>
      </c>
    </row>
    <row r="5304" spans="1:2" x14ac:dyDescent="0.25">
      <c r="A5304" s="90" t="s">
        <v>9826</v>
      </c>
      <c r="B5304" t="s">
        <v>23491</v>
      </c>
    </row>
    <row r="5305" spans="1:2" x14ac:dyDescent="0.25">
      <c r="A5305" s="90" t="s">
        <v>9829</v>
      </c>
      <c r="B5305" t="s">
        <v>9828</v>
      </c>
    </row>
    <row r="5306" spans="1:2" x14ac:dyDescent="0.25">
      <c r="A5306" s="90" t="s">
        <v>9832</v>
      </c>
      <c r="B5306" t="s">
        <v>9833</v>
      </c>
    </row>
    <row r="5307" spans="1:2" x14ac:dyDescent="0.25">
      <c r="A5307" s="90" t="s">
        <v>9834</v>
      </c>
      <c r="B5307" t="s">
        <v>9835</v>
      </c>
    </row>
    <row r="5308" spans="1:2" x14ac:dyDescent="0.25">
      <c r="A5308" s="90" t="s">
        <v>9683</v>
      </c>
      <c r="B5308" t="s">
        <v>9680</v>
      </c>
    </row>
    <row r="5309" spans="1:2" x14ac:dyDescent="0.25">
      <c r="A5309" s="90" t="s">
        <v>9824</v>
      </c>
      <c r="B5309" t="s">
        <v>9825</v>
      </c>
    </row>
    <row r="5310" spans="1:2" x14ac:dyDescent="0.25">
      <c r="A5310" s="90" t="s">
        <v>9693</v>
      </c>
      <c r="B5310" t="s">
        <v>9690</v>
      </c>
    </row>
    <row r="5311" spans="1:2" x14ac:dyDescent="0.25">
      <c r="A5311" s="90" t="s">
        <v>9810</v>
      </c>
      <c r="B5311" t="s">
        <v>9811</v>
      </c>
    </row>
    <row r="5312" spans="1:2" x14ac:dyDescent="0.25">
      <c r="A5312" t="s">
        <v>14652</v>
      </c>
      <c r="B5312" t="s">
        <v>179</v>
      </c>
    </row>
    <row r="5313" spans="1:2" x14ac:dyDescent="0.25">
      <c r="A5313" s="90" t="s">
        <v>9702</v>
      </c>
      <c r="B5313" t="s">
        <v>9701</v>
      </c>
    </row>
    <row r="5314" spans="1:2" x14ac:dyDescent="0.25">
      <c r="A5314" s="90" t="s">
        <v>9838</v>
      </c>
      <c r="B5314" t="s">
        <v>9839</v>
      </c>
    </row>
    <row r="5315" spans="1:2" x14ac:dyDescent="0.25">
      <c r="A5315" s="90" t="s">
        <v>9840</v>
      </c>
      <c r="B5315" t="s">
        <v>9841</v>
      </c>
    </row>
    <row r="5316" spans="1:2" x14ac:dyDescent="0.25">
      <c r="A5316" s="90" t="s">
        <v>9708</v>
      </c>
      <c r="B5316" t="s">
        <v>9707</v>
      </c>
    </row>
    <row r="5317" spans="1:2" x14ac:dyDescent="0.25">
      <c r="A5317" s="90" t="s">
        <v>9760</v>
      </c>
      <c r="B5317" t="s">
        <v>9759</v>
      </c>
    </row>
    <row r="5318" spans="1:2" x14ac:dyDescent="0.25">
      <c r="A5318" s="90" t="s">
        <v>9842</v>
      </c>
      <c r="B5318" t="s">
        <v>9843</v>
      </c>
    </row>
    <row r="5319" spans="1:2" x14ac:dyDescent="0.25">
      <c r="A5319" s="90" t="s">
        <v>9688</v>
      </c>
      <c r="B5319" t="s">
        <v>9686</v>
      </c>
    </row>
    <row r="5320" spans="1:2" x14ac:dyDescent="0.25">
      <c r="A5320" s="90" t="s">
        <v>9844</v>
      </c>
      <c r="B5320" t="s">
        <v>9845</v>
      </c>
    </row>
    <row r="5321" spans="1:2" x14ac:dyDescent="0.25">
      <c r="A5321" s="90" t="s">
        <v>9727</v>
      </c>
      <c r="B5321" t="s">
        <v>9726</v>
      </c>
    </row>
    <row r="5322" spans="1:2" x14ac:dyDescent="0.25">
      <c r="A5322" s="90" t="s">
        <v>9846</v>
      </c>
      <c r="B5322" t="s">
        <v>23491</v>
      </c>
    </row>
    <row r="5323" spans="1:2" x14ac:dyDescent="0.25">
      <c r="A5323" s="90" t="s">
        <v>9723</v>
      </c>
      <c r="B5323" t="s">
        <v>9724</v>
      </c>
    </row>
    <row r="5324" spans="1:2" x14ac:dyDescent="0.25">
      <c r="A5324" s="90" t="s">
        <v>9847</v>
      </c>
      <c r="B5324" t="s">
        <v>23491</v>
      </c>
    </row>
    <row r="5325" spans="1:2" x14ac:dyDescent="0.25">
      <c r="A5325" s="90" t="s">
        <v>9738</v>
      </c>
      <c r="B5325" t="s">
        <v>9737</v>
      </c>
    </row>
    <row r="5326" spans="1:2" x14ac:dyDescent="0.25">
      <c r="A5326" s="90" t="s">
        <v>9741</v>
      </c>
      <c r="B5326" t="s">
        <v>9740</v>
      </c>
    </row>
    <row r="5327" spans="1:2" x14ac:dyDescent="0.25">
      <c r="A5327" s="90" t="s">
        <v>9766</v>
      </c>
      <c r="B5327" t="s">
        <v>9767</v>
      </c>
    </row>
    <row r="5328" spans="1:2" x14ac:dyDescent="0.25">
      <c r="A5328" s="90" t="s">
        <v>9836</v>
      </c>
      <c r="B5328" t="s">
        <v>9837</v>
      </c>
    </row>
    <row r="5329" spans="1:2" x14ac:dyDescent="0.25">
      <c r="A5329" s="90" t="s">
        <v>9848</v>
      </c>
      <c r="B5329" t="s">
        <v>23699</v>
      </c>
    </row>
    <row r="5330" spans="1:2" x14ac:dyDescent="0.25">
      <c r="A5330" s="90" t="s">
        <v>9849</v>
      </c>
      <c r="B5330" t="s">
        <v>23702</v>
      </c>
    </row>
    <row r="5331" spans="1:2" x14ac:dyDescent="0.25">
      <c r="A5331" t="s">
        <v>14685</v>
      </c>
      <c r="B5331" t="s">
        <v>14686</v>
      </c>
    </row>
    <row r="5332" spans="1:2" x14ac:dyDescent="0.25">
      <c r="A5332" s="90" t="s">
        <v>9830</v>
      </c>
      <c r="B5332" t="s">
        <v>9831</v>
      </c>
    </row>
    <row r="5333" spans="1:2" x14ac:dyDescent="0.25">
      <c r="A5333" s="90" t="s">
        <v>9697</v>
      </c>
      <c r="B5333" t="s">
        <v>9696</v>
      </c>
    </row>
    <row r="5334" spans="1:2" x14ac:dyDescent="0.25">
      <c r="A5334" s="90" t="s">
        <v>9850</v>
      </c>
      <c r="B5334" t="s">
        <v>9851</v>
      </c>
    </row>
    <row r="5335" spans="1:2" x14ac:dyDescent="0.25">
      <c r="A5335" s="90" t="s">
        <v>9852</v>
      </c>
      <c r="B5335" t="s">
        <v>9853</v>
      </c>
    </row>
    <row r="5336" spans="1:2" x14ac:dyDescent="0.25">
      <c r="A5336" s="90" t="s">
        <v>9856</v>
      </c>
      <c r="B5336" t="s">
        <v>9857</v>
      </c>
    </row>
    <row r="5337" spans="1:2" x14ac:dyDescent="0.25">
      <c r="A5337" s="90" t="s">
        <v>9860</v>
      </c>
      <c r="B5337" t="s">
        <v>9861</v>
      </c>
    </row>
    <row r="5338" spans="1:2" x14ac:dyDescent="0.25">
      <c r="A5338" s="90" t="s">
        <v>9862</v>
      </c>
      <c r="B5338" t="s">
        <v>9863</v>
      </c>
    </row>
    <row r="5339" spans="1:2" x14ac:dyDescent="0.25">
      <c r="A5339" s="90" t="s">
        <v>9864</v>
      </c>
      <c r="B5339" t="s">
        <v>9865</v>
      </c>
    </row>
    <row r="5340" spans="1:2" x14ac:dyDescent="0.25">
      <c r="A5340" s="90" t="s">
        <v>9866</v>
      </c>
      <c r="B5340" t="s">
        <v>9867</v>
      </c>
    </row>
    <row r="5341" spans="1:2" x14ac:dyDescent="0.25">
      <c r="A5341" s="90" t="s">
        <v>9868</v>
      </c>
      <c r="B5341" t="s">
        <v>9869</v>
      </c>
    </row>
    <row r="5342" spans="1:2" x14ac:dyDescent="0.25">
      <c r="A5342" s="90" t="s">
        <v>9870</v>
      </c>
      <c r="B5342" t="s">
        <v>9871</v>
      </c>
    </row>
    <row r="5343" spans="1:2" x14ac:dyDescent="0.25">
      <c r="A5343" s="90" t="s">
        <v>9872</v>
      </c>
      <c r="B5343" t="s">
        <v>9873</v>
      </c>
    </row>
    <row r="5344" spans="1:2" x14ac:dyDescent="0.25">
      <c r="A5344" s="90" t="s">
        <v>9874</v>
      </c>
      <c r="B5344" t="s">
        <v>675</v>
      </c>
    </row>
    <row r="5345" spans="1:2" x14ac:dyDescent="0.25">
      <c r="A5345" s="90" t="s">
        <v>9875</v>
      </c>
      <c r="B5345" t="s">
        <v>9876</v>
      </c>
    </row>
    <row r="5346" spans="1:2" x14ac:dyDescent="0.25">
      <c r="A5346" s="90" t="s">
        <v>9881</v>
      </c>
      <c r="B5346" t="s">
        <v>9882</v>
      </c>
    </row>
    <row r="5347" spans="1:2" x14ac:dyDescent="0.25">
      <c r="A5347" s="90" t="s">
        <v>9024</v>
      </c>
      <c r="B5347" t="s">
        <v>9025</v>
      </c>
    </row>
    <row r="5348" spans="1:2" x14ac:dyDescent="0.25">
      <c r="A5348" s="90" t="s">
        <v>9883</v>
      </c>
      <c r="B5348" t="s">
        <v>9884</v>
      </c>
    </row>
    <row r="5349" spans="1:2" x14ac:dyDescent="0.25">
      <c r="A5349" s="90" t="s">
        <v>676</v>
      </c>
      <c r="B5349" t="s">
        <v>677</v>
      </c>
    </row>
    <row r="5350" spans="1:2" x14ac:dyDescent="0.25">
      <c r="A5350" s="90" t="s">
        <v>674</v>
      </c>
      <c r="B5350" t="s">
        <v>675</v>
      </c>
    </row>
    <row r="5351" spans="1:2" x14ac:dyDescent="0.25">
      <c r="A5351" s="90" t="s">
        <v>9813</v>
      </c>
      <c r="B5351" t="s">
        <v>9814</v>
      </c>
    </row>
    <row r="5352" spans="1:2" x14ac:dyDescent="0.25">
      <c r="A5352" s="90" t="s">
        <v>9885</v>
      </c>
      <c r="B5352" t="s">
        <v>9886</v>
      </c>
    </row>
    <row r="5353" spans="1:2" x14ac:dyDescent="0.25">
      <c r="A5353" s="90" t="s">
        <v>9887</v>
      </c>
      <c r="B5353" t="s">
        <v>9888</v>
      </c>
    </row>
    <row r="5354" spans="1:2" x14ac:dyDescent="0.25">
      <c r="A5354" s="90" t="s">
        <v>9889</v>
      </c>
      <c r="B5354" t="s">
        <v>9890</v>
      </c>
    </row>
    <row r="5355" spans="1:2" x14ac:dyDescent="0.25">
      <c r="A5355" s="90" t="s">
        <v>9891</v>
      </c>
      <c r="B5355" t="s">
        <v>357</v>
      </c>
    </row>
    <row r="5356" spans="1:2" x14ac:dyDescent="0.25">
      <c r="A5356" s="90" t="s">
        <v>9892</v>
      </c>
      <c r="B5356" t="s">
        <v>3983</v>
      </c>
    </row>
    <row r="5357" spans="1:2" x14ac:dyDescent="0.25">
      <c r="A5357" s="90" t="s">
        <v>678</v>
      </c>
      <c r="B5357" t="s">
        <v>679</v>
      </c>
    </row>
    <row r="5358" spans="1:2" x14ac:dyDescent="0.25">
      <c r="A5358" s="90" t="s">
        <v>9893</v>
      </c>
      <c r="B5358" t="s">
        <v>363</v>
      </c>
    </row>
    <row r="5359" spans="1:2" x14ac:dyDescent="0.25">
      <c r="A5359" s="90" t="s">
        <v>9894</v>
      </c>
      <c r="B5359" t="s">
        <v>9890</v>
      </c>
    </row>
    <row r="5360" spans="1:2" x14ac:dyDescent="0.25">
      <c r="A5360" s="90" t="s">
        <v>9895</v>
      </c>
      <c r="B5360" t="s">
        <v>9896</v>
      </c>
    </row>
    <row r="5361" spans="1:2" x14ac:dyDescent="0.25">
      <c r="A5361" s="90" t="s">
        <v>9898</v>
      </c>
      <c r="B5361" t="s">
        <v>9899</v>
      </c>
    </row>
    <row r="5362" spans="1:2" x14ac:dyDescent="0.25">
      <c r="A5362" s="90" t="s">
        <v>9900</v>
      </c>
      <c r="B5362" t="s">
        <v>9901</v>
      </c>
    </row>
    <row r="5363" spans="1:2" x14ac:dyDescent="0.25">
      <c r="A5363" s="90" t="s">
        <v>9903</v>
      </c>
      <c r="B5363" t="s">
        <v>9904</v>
      </c>
    </row>
    <row r="5364" spans="1:2" x14ac:dyDescent="0.25">
      <c r="A5364" s="90" t="s">
        <v>9905</v>
      </c>
      <c r="B5364" t="s">
        <v>9906</v>
      </c>
    </row>
    <row r="5365" spans="1:2" x14ac:dyDescent="0.25">
      <c r="A5365" s="90" t="s">
        <v>9907</v>
      </c>
      <c r="B5365" t="s">
        <v>9908</v>
      </c>
    </row>
    <row r="5366" spans="1:2" x14ac:dyDescent="0.25">
      <c r="A5366" s="90" t="s">
        <v>9902</v>
      </c>
      <c r="B5366" t="s">
        <v>9901</v>
      </c>
    </row>
    <row r="5367" spans="1:2" x14ac:dyDescent="0.25">
      <c r="A5367" s="90" t="s">
        <v>9909</v>
      </c>
      <c r="B5367" t="s">
        <v>9910</v>
      </c>
    </row>
    <row r="5368" spans="1:2" x14ac:dyDescent="0.25">
      <c r="A5368" s="90" t="s">
        <v>9916</v>
      </c>
      <c r="B5368" t="s">
        <v>9917</v>
      </c>
    </row>
    <row r="5369" spans="1:2" x14ac:dyDescent="0.25">
      <c r="A5369" s="90" t="s">
        <v>9920</v>
      </c>
      <c r="B5369" t="s">
        <v>9921</v>
      </c>
    </row>
    <row r="5370" spans="1:2" x14ac:dyDescent="0.25">
      <c r="A5370" s="90" t="s">
        <v>9918</v>
      </c>
      <c r="B5370" t="s">
        <v>9919</v>
      </c>
    </row>
    <row r="5371" spans="1:2" x14ac:dyDescent="0.25">
      <c r="A5371" s="90" t="s">
        <v>9911</v>
      </c>
      <c r="B5371" t="s">
        <v>9906</v>
      </c>
    </row>
    <row r="5372" spans="1:2" x14ac:dyDescent="0.25">
      <c r="A5372" s="90" t="s">
        <v>9922</v>
      </c>
      <c r="B5372" t="s">
        <v>9923</v>
      </c>
    </row>
    <row r="5373" spans="1:2" x14ac:dyDescent="0.25">
      <c r="A5373" s="90" t="s">
        <v>12215</v>
      </c>
      <c r="B5373" t="s">
        <v>12216</v>
      </c>
    </row>
    <row r="5374" spans="1:2" x14ac:dyDescent="0.25">
      <c r="A5374" s="90" t="s">
        <v>9897</v>
      </c>
      <c r="B5374" t="s">
        <v>9896</v>
      </c>
    </row>
    <row r="5375" spans="1:2" x14ac:dyDescent="0.25">
      <c r="A5375" s="90" t="s">
        <v>9912</v>
      </c>
      <c r="B5375" t="s">
        <v>9906</v>
      </c>
    </row>
    <row r="5376" spans="1:2" x14ac:dyDescent="0.25">
      <c r="A5376" s="90" t="s">
        <v>9913</v>
      </c>
      <c r="B5376" t="s">
        <v>9908</v>
      </c>
    </row>
    <row r="5377" spans="1:2" x14ac:dyDescent="0.25">
      <c r="A5377" s="90" t="s">
        <v>9914</v>
      </c>
      <c r="B5377" t="s">
        <v>9915</v>
      </c>
    </row>
    <row r="5378" spans="1:2" x14ac:dyDescent="0.25">
      <c r="A5378" s="90" t="s">
        <v>13926</v>
      </c>
      <c r="B5378" t="s">
        <v>13927</v>
      </c>
    </row>
    <row r="5379" spans="1:2" x14ac:dyDescent="0.25">
      <c r="A5379" s="90" t="s">
        <v>13928</v>
      </c>
      <c r="B5379" t="s">
        <v>13929</v>
      </c>
    </row>
    <row r="5380" spans="1:2" x14ac:dyDescent="0.25">
      <c r="A5380" s="90" t="s">
        <v>9924</v>
      </c>
      <c r="B5380" t="s">
        <v>9925</v>
      </c>
    </row>
    <row r="5381" spans="1:2" x14ac:dyDescent="0.25">
      <c r="A5381" s="90" t="s">
        <v>9926</v>
      </c>
      <c r="B5381" t="s">
        <v>23703</v>
      </c>
    </row>
    <row r="5382" spans="1:2" x14ac:dyDescent="0.25">
      <c r="A5382" s="90" t="s">
        <v>9927</v>
      </c>
      <c r="B5382" t="s">
        <v>9928</v>
      </c>
    </row>
    <row r="5383" spans="1:2" x14ac:dyDescent="0.25">
      <c r="A5383" s="90" t="s">
        <v>9929</v>
      </c>
      <c r="B5383" t="s">
        <v>9930</v>
      </c>
    </row>
    <row r="5384" spans="1:2" x14ac:dyDescent="0.25">
      <c r="A5384" s="90" t="s">
        <v>9931</v>
      </c>
      <c r="B5384" t="s">
        <v>23704</v>
      </c>
    </row>
    <row r="5385" spans="1:2" x14ac:dyDescent="0.25">
      <c r="A5385" s="90" t="s">
        <v>9932</v>
      </c>
      <c r="B5385" t="s">
        <v>9933</v>
      </c>
    </row>
    <row r="5386" spans="1:2" x14ac:dyDescent="0.25">
      <c r="A5386" s="90" t="s">
        <v>12294</v>
      </c>
      <c r="B5386" t="s">
        <v>23705</v>
      </c>
    </row>
    <row r="5387" spans="1:2" x14ac:dyDescent="0.25">
      <c r="A5387" s="90" t="s">
        <v>9934</v>
      </c>
      <c r="B5387" t="s">
        <v>23341</v>
      </c>
    </row>
    <row r="5388" spans="1:2" x14ac:dyDescent="0.25">
      <c r="A5388" s="90" t="s">
        <v>9935</v>
      </c>
      <c r="B5388" t="s">
        <v>9936</v>
      </c>
    </row>
    <row r="5389" spans="1:2" x14ac:dyDescent="0.25">
      <c r="A5389" s="90" t="s">
        <v>9937</v>
      </c>
      <c r="B5389" t="s">
        <v>9938</v>
      </c>
    </row>
    <row r="5390" spans="1:2" x14ac:dyDescent="0.25">
      <c r="A5390" s="90" t="s">
        <v>9939</v>
      </c>
      <c r="B5390" t="s">
        <v>9940</v>
      </c>
    </row>
    <row r="5391" spans="1:2" x14ac:dyDescent="0.25">
      <c r="A5391" s="90" t="s">
        <v>9941</v>
      </c>
      <c r="B5391" t="s">
        <v>9942</v>
      </c>
    </row>
    <row r="5392" spans="1:2" x14ac:dyDescent="0.25">
      <c r="A5392" s="90" t="s">
        <v>680</v>
      </c>
      <c r="B5392" t="s">
        <v>681</v>
      </c>
    </row>
    <row r="5393" spans="1:2" x14ac:dyDescent="0.25">
      <c r="A5393" s="90" t="s">
        <v>9943</v>
      </c>
      <c r="B5393" t="s">
        <v>9944</v>
      </c>
    </row>
    <row r="5394" spans="1:2" x14ac:dyDescent="0.25">
      <c r="A5394" s="90" t="s">
        <v>9945</v>
      </c>
      <c r="B5394" t="s">
        <v>9946</v>
      </c>
    </row>
    <row r="5395" spans="1:2" x14ac:dyDescent="0.25">
      <c r="A5395" s="90" t="s">
        <v>9947</v>
      </c>
      <c r="B5395" t="s">
        <v>9948</v>
      </c>
    </row>
    <row r="5396" spans="1:2" x14ac:dyDescent="0.25">
      <c r="A5396" s="90" t="s">
        <v>9949</v>
      </c>
      <c r="B5396" t="s">
        <v>9950</v>
      </c>
    </row>
    <row r="5397" spans="1:2" x14ac:dyDescent="0.25">
      <c r="A5397" s="90" t="s">
        <v>9951</v>
      </c>
      <c r="B5397" t="s">
        <v>9952</v>
      </c>
    </row>
    <row r="5398" spans="1:2" x14ac:dyDescent="0.25">
      <c r="A5398" s="90" t="s">
        <v>682</v>
      </c>
      <c r="B5398" t="s">
        <v>683</v>
      </c>
    </row>
    <row r="5399" spans="1:2" x14ac:dyDescent="0.25">
      <c r="A5399" s="90" t="s">
        <v>9953</v>
      </c>
      <c r="B5399" t="s">
        <v>9954</v>
      </c>
    </row>
    <row r="5400" spans="1:2" x14ac:dyDescent="0.25">
      <c r="A5400" s="90" t="s">
        <v>9955</v>
      </c>
      <c r="B5400" t="s">
        <v>23706</v>
      </c>
    </row>
    <row r="5401" spans="1:2" x14ac:dyDescent="0.25">
      <c r="A5401" s="90" t="s">
        <v>9957</v>
      </c>
      <c r="B5401" t="s">
        <v>9958</v>
      </c>
    </row>
    <row r="5402" spans="1:2" x14ac:dyDescent="0.25">
      <c r="A5402" s="90" t="s">
        <v>9959</v>
      </c>
      <c r="B5402" t="s">
        <v>23707</v>
      </c>
    </row>
    <row r="5403" spans="1:2" x14ac:dyDescent="0.25">
      <c r="A5403" s="90" t="s">
        <v>9960</v>
      </c>
      <c r="B5403" t="s">
        <v>23708</v>
      </c>
    </row>
    <row r="5404" spans="1:2" x14ac:dyDescent="0.25">
      <c r="A5404" s="90" t="s">
        <v>10049</v>
      </c>
      <c r="B5404" t="s">
        <v>10050</v>
      </c>
    </row>
    <row r="5405" spans="1:2" x14ac:dyDescent="0.25">
      <c r="A5405" s="90" t="s">
        <v>9961</v>
      </c>
      <c r="B5405" t="s">
        <v>9962</v>
      </c>
    </row>
    <row r="5406" spans="1:2" x14ac:dyDescent="0.25">
      <c r="A5406" s="90" t="s">
        <v>9964</v>
      </c>
      <c r="B5406" t="s">
        <v>9965</v>
      </c>
    </row>
    <row r="5407" spans="1:2" x14ac:dyDescent="0.25">
      <c r="A5407" s="90" t="s">
        <v>9966</v>
      </c>
      <c r="B5407" t="s">
        <v>9967</v>
      </c>
    </row>
    <row r="5408" spans="1:2" x14ac:dyDescent="0.25">
      <c r="A5408" s="90" t="s">
        <v>9973</v>
      </c>
      <c r="B5408" t="s">
        <v>1394</v>
      </c>
    </row>
    <row r="5409" spans="1:2" x14ac:dyDescent="0.25">
      <c r="A5409" s="90" t="s">
        <v>9974</v>
      </c>
      <c r="B5409" t="s">
        <v>23709</v>
      </c>
    </row>
    <row r="5410" spans="1:2" x14ac:dyDescent="0.25">
      <c r="A5410" s="90" t="s">
        <v>9980</v>
      </c>
      <c r="B5410" t="s">
        <v>9981</v>
      </c>
    </row>
    <row r="5411" spans="1:2" x14ac:dyDescent="0.25">
      <c r="A5411" s="90" t="s">
        <v>9975</v>
      </c>
      <c r="B5411" t="s">
        <v>1394</v>
      </c>
    </row>
    <row r="5412" spans="1:2" x14ac:dyDescent="0.25">
      <c r="A5412" s="90" t="s">
        <v>9976</v>
      </c>
      <c r="B5412" t="s">
        <v>9977</v>
      </c>
    </row>
    <row r="5413" spans="1:2" x14ac:dyDescent="0.25">
      <c r="A5413" s="90" t="s">
        <v>684</v>
      </c>
      <c r="B5413" t="s">
        <v>685</v>
      </c>
    </row>
    <row r="5414" spans="1:2" x14ac:dyDescent="0.25">
      <c r="A5414" s="90" t="s">
        <v>9978</v>
      </c>
      <c r="B5414" t="s">
        <v>9979</v>
      </c>
    </row>
    <row r="5415" spans="1:2" x14ac:dyDescent="0.25">
      <c r="A5415" s="90" t="s">
        <v>9982</v>
      </c>
      <c r="B5415" t="s">
        <v>23709</v>
      </c>
    </row>
    <row r="5416" spans="1:2" x14ac:dyDescent="0.25">
      <c r="A5416" s="90" t="s">
        <v>9984</v>
      </c>
      <c r="B5416" t="s">
        <v>23709</v>
      </c>
    </row>
    <row r="5417" spans="1:2" x14ac:dyDescent="0.25">
      <c r="A5417" s="90" t="s">
        <v>9985</v>
      </c>
      <c r="B5417" t="s">
        <v>23709</v>
      </c>
    </row>
    <row r="5418" spans="1:2" x14ac:dyDescent="0.25">
      <c r="A5418" s="90" t="s">
        <v>9986</v>
      </c>
      <c r="B5418" t="s">
        <v>23709</v>
      </c>
    </row>
    <row r="5419" spans="1:2" x14ac:dyDescent="0.25">
      <c r="A5419" s="90" t="s">
        <v>9987</v>
      </c>
      <c r="B5419" t="s">
        <v>23710</v>
      </c>
    </row>
    <row r="5420" spans="1:2" x14ac:dyDescent="0.25">
      <c r="A5420" s="90" t="s">
        <v>10054</v>
      </c>
      <c r="B5420" t="s">
        <v>10055</v>
      </c>
    </row>
    <row r="5421" spans="1:2" x14ac:dyDescent="0.25">
      <c r="A5421" s="90" t="s">
        <v>9988</v>
      </c>
      <c r="B5421" t="s">
        <v>9989</v>
      </c>
    </row>
    <row r="5422" spans="1:2" x14ac:dyDescent="0.25">
      <c r="A5422" s="90" t="s">
        <v>9983</v>
      </c>
      <c r="B5422" t="s">
        <v>9981</v>
      </c>
    </row>
    <row r="5423" spans="1:2" x14ac:dyDescent="0.25">
      <c r="A5423" s="90" t="s">
        <v>9990</v>
      </c>
      <c r="B5423" t="s">
        <v>9991</v>
      </c>
    </row>
    <row r="5424" spans="1:2" x14ac:dyDescent="0.25">
      <c r="A5424" s="90" t="s">
        <v>9992</v>
      </c>
      <c r="B5424" t="s">
        <v>9993</v>
      </c>
    </row>
    <row r="5425" spans="1:2" x14ac:dyDescent="0.25">
      <c r="A5425" s="90" t="s">
        <v>9994</v>
      </c>
      <c r="B5425" t="s">
        <v>9995</v>
      </c>
    </row>
    <row r="5426" spans="1:2" x14ac:dyDescent="0.25">
      <c r="A5426" s="90" t="s">
        <v>9996</v>
      </c>
      <c r="B5426" t="s">
        <v>9997</v>
      </c>
    </row>
    <row r="5427" spans="1:2" x14ac:dyDescent="0.25">
      <c r="A5427" s="90" t="s">
        <v>9998</v>
      </c>
      <c r="B5427" t="s">
        <v>9999</v>
      </c>
    </row>
    <row r="5428" spans="1:2" x14ac:dyDescent="0.25">
      <c r="A5428" s="90" t="s">
        <v>10000</v>
      </c>
      <c r="B5428" t="s">
        <v>10001</v>
      </c>
    </row>
    <row r="5429" spans="1:2" x14ac:dyDescent="0.25">
      <c r="A5429" s="90" t="s">
        <v>10002</v>
      </c>
      <c r="B5429" t="s">
        <v>10003</v>
      </c>
    </row>
    <row r="5430" spans="1:2" x14ac:dyDescent="0.25">
      <c r="A5430" s="90" t="s">
        <v>10004</v>
      </c>
      <c r="B5430" t="s">
        <v>10005</v>
      </c>
    </row>
    <row r="5431" spans="1:2" x14ac:dyDescent="0.25">
      <c r="A5431" s="90" t="s">
        <v>10006</v>
      </c>
      <c r="B5431" t="s">
        <v>10007</v>
      </c>
    </row>
    <row r="5432" spans="1:2" x14ac:dyDescent="0.25">
      <c r="A5432" s="90" t="s">
        <v>10010</v>
      </c>
      <c r="B5432" t="s">
        <v>10011</v>
      </c>
    </row>
    <row r="5433" spans="1:2" x14ac:dyDescent="0.25">
      <c r="A5433" s="90" t="s">
        <v>10012</v>
      </c>
      <c r="B5433" t="s">
        <v>10013</v>
      </c>
    </row>
    <row r="5434" spans="1:2" x14ac:dyDescent="0.25">
      <c r="A5434" s="90" t="s">
        <v>10014</v>
      </c>
      <c r="B5434" t="s">
        <v>10015</v>
      </c>
    </row>
    <row r="5435" spans="1:2" x14ac:dyDescent="0.25">
      <c r="A5435" s="90" t="s">
        <v>10016</v>
      </c>
      <c r="B5435" t="s">
        <v>10017</v>
      </c>
    </row>
    <row r="5436" spans="1:2" x14ac:dyDescent="0.25">
      <c r="A5436" s="90" t="s">
        <v>10018</v>
      </c>
      <c r="B5436" t="s">
        <v>10019</v>
      </c>
    </row>
    <row r="5437" spans="1:2" x14ac:dyDescent="0.25">
      <c r="A5437" s="90" t="s">
        <v>10020</v>
      </c>
      <c r="B5437" t="s">
        <v>10021</v>
      </c>
    </row>
    <row r="5438" spans="1:2" x14ac:dyDescent="0.25">
      <c r="A5438" s="90" t="s">
        <v>10022</v>
      </c>
      <c r="B5438" t="s">
        <v>10023</v>
      </c>
    </row>
    <row r="5439" spans="1:2" x14ac:dyDescent="0.25">
      <c r="A5439" s="90" t="s">
        <v>10024</v>
      </c>
      <c r="B5439" t="s">
        <v>10025</v>
      </c>
    </row>
    <row r="5440" spans="1:2" x14ac:dyDescent="0.25">
      <c r="A5440" s="90" t="s">
        <v>10026</v>
      </c>
      <c r="B5440" t="s">
        <v>10027</v>
      </c>
    </row>
    <row r="5441" spans="1:2" x14ac:dyDescent="0.25">
      <c r="A5441" s="90" t="s">
        <v>10028</v>
      </c>
      <c r="B5441" t="s">
        <v>10029</v>
      </c>
    </row>
    <row r="5442" spans="1:2" x14ac:dyDescent="0.25">
      <c r="A5442" s="90" t="s">
        <v>10030</v>
      </c>
      <c r="B5442" t="s">
        <v>10031</v>
      </c>
    </row>
    <row r="5443" spans="1:2" x14ac:dyDescent="0.25">
      <c r="A5443" s="90" t="s">
        <v>10032</v>
      </c>
      <c r="B5443" t="s">
        <v>10033</v>
      </c>
    </row>
    <row r="5444" spans="1:2" x14ac:dyDescent="0.25">
      <c r="A5444" s="90" t="s">
        <v>10034</v>
      </c>
      <c r="B5444" t="s">
        <v>10035</v>
      </c>
    </row>
    <row r="5445" spans="1:2" x14ac:dyDescent="0.25">
      <c r="A5445" s="90" t="s">
        <v>10036</v>
      </c>
      <c r="B5445" t="s">
        <v>10037</v>
      </c>
    </row>
    <row r="5446" spans="1:2" x14ac:dyDescent="0.25">
      <c r="A5446" s="90" t="s">
        <v>10038</v>
      </c>
      <c r="B5446" t="s">
        <v>10039</v>
      </c>
    </row>
    <row r="5447" spans="1:2" x14ac:dyDescent="0.25">
      <c r="A5447" s="90" t="s">
        <v>10040</v>
      </c>
      <c r="B5447" t="s">
        <v>10041</v>
      </c>
    </row>
    <row r="5448" spans="1:2" x14ac:dyDescent="0.25">
      <c r="A5448" s="90" t="s">
        <v>10044</v>
      </c>
      <c r="B5448" t="s">
        <v>10045</v>
      </c>
    </row>
    <row r="5449" spans="1:2" x14ac:dyDescent="0.25">
      <c r="A5449" s="90" t="s">
        <v>9968</v>
      </c>
      <c r="B5449" t="s">
        <v>9967</v>
      </c>
    </row>
    <row r="5450" spans="1:2" x14ac:dyDescent="0.25">
      <c r="A5450" s="90" t="s">
        <v>4263</v>
      </c>
      <c r="B5450" t="s">
        <v>4264</v>
      </c>
    </row>
    <row r="5451" spans="1:2" x14ac:dyDescent="0.25">
      <c r="A5451" s="90" t="s">
        <v>10046</v>
      </c>
      <c r="B5451" t="s">
        <v>23711</v>
      </c>
    </row>
    <row r="5452" spans="1:2" x14ac:dyDescent="0.25">
      <c r="A5452" s="90" t="s">
        <v>10047</v>
      </c>
      <c r="B5452" t="s">
        <v>10048</v>
      </c>
    </row>
    <row r="5453" spans="1:2" x14ac:dyDescent="0.25">
      <c r="A5453" s="90" t="s">
        <v>10755</v>
      </c>
      <c r="B5453" t="s">
        <v>10747</v>
      </c>
    </row>
    <row r="5454" spans="1:2" x14ac:dyDescent="0.25">
      <c r="A5454" s="90" t="s">
        <v>10051</v>
      </c>
      <c r="B5454" t="s">
        <v>10050</v>
      </c>
    </row>
    <row r="5455" spans="1:2" x14ac:dyDescent="0.25">
      <c r="A5455" s="90" t="s">
        <v>10756</v>
      </c>
      <c r="B5455" t="s">
        <v>10747</v>
      </c>
    </row>
    <row r="5456" spans="1:2" x14ac:dyDescent="0.25">
      <c r="A5456" s="90" t="s">
        <v>10053</v>
      </c>
      <c r="B5456" t="s">
        <v>23712</v>
      </c>
    </row>
    <row r="5457" spans="1:2" x14ac:dyDescent="0.25">
      <c r="A5457" s="90" t="s">
        <v>10056</v>
      </c>
      <c r="B5457" t="s">
        <v>10055</v>
      </c>
    </row>
    <row r="5458" spans="1:2" x14ac:dyDescent="0.25">
      <c r="A5458" s="90" t="s">
        <v>10057</v>
      </c>
      <c r="B5458" t="s">
        <v>23706</v>
      </c>
    </row>
    <row r="5459" spans="1:2" x14ac:dyDescent="0.25">
      <c r="A5459" s="90" t="s">
        <v>10060</v>
      </c>
      <c r="B5459" t="s">
        <v>23713</v>
      </c>
    </row>
    <row r="5460" spans="1:2" x14ac:dyDescent="0.25">
      <c r="A5460" s="90" t="s">
        <v>10061</v>
      </c>
      <c r="B5460" t="s">
        <v>23711</v>
      </c>
    </row>
    <row r="5461" spans="1:2" x14ac:dyDescent="0.25">
      <c r="A5461" s="90" t="s">
        <v>10062</v>
      </c>
      <c r="B5461" t="s">
        <v>10063</v>
      </c>
    </row>
    <row r="5462" spans="1:2" x14ac:dyDescent="0.25">
      <c r="A5462" s="90" t="s">
        <v>10065</v>
      </c>
      <c r="B5462" t="s">
        <v>10066</v>
      </c>
    </row>
    <row r="5463" spans="1:2" x14ac:dyDescent="0.25">
      <c r="A5463" s="90" t="s">
        <v>10052</v>
      </c>
      <c r="B5463" t="s">
        <v>10050</v>
      </c>
    </row>
    <row r="5464" spans="1:2" x14ac:dyDescent="0.25">
      <c r="A5464" s="90" t="s">
        <v>9963</v>
      </c>
      <c r="B5464" t="s">
        <v>9962</v>
      </c>
    </row>
    <row r="5465" spans="1:2" x14ac:dyDescent="0.25">
      <c r="A5465" s="90" t="s">
        <v>10067</v>
      </c>
      <c r="B5465" t="s">
        <v>23714</v>
      </c>
    </row>
    <row r="5466" spans="1:2" x14ac:dyDescent="0.25">
      <c r="A5466" s="90" t="s">
        <v>9969</v>
      </c>
      <c r="B5466" t="s">
        <v>9967</v>
      </c>
    </row>
    <row r="5467" spans="1:2" x14ac:dyDescent="0.25">
      <c r="A5467" s="90" t="s">
        <v>10068</v>
      </c>
      <c r="B5467" t="s">
        <v>23715</v>
      </c>
    </row>
    <row r="5468" spans="1:2" x14ac:dyDescent="0.25">
      <c r="A5468" s="90" t="s">
        <v>10069</v>
      </c>
      <c r="B5468" t="s">
        <v>23716</v>
      </c>
    </row>
    <row r="5469" spans="1:2" x14ac:dyDescent="0.25">
      <c r="A5469" s="90" t="s">
        <v>10070</v>
      </c>
      <c r="B5469" t="s">
        <v>10071</v>
      </c>
    </row>
    <row r="5470" spans="1:2" x14ac:dyDescent="0.25">
      <c r="A5470" s="90" t="s">
        <v>10072</v>
      </c>
      <c r="B5470" t="s">
        <v>23717</v>
      </c>
    </row>
    <row r="5471" spans="1:2" x14ac:dyDescent="0.25">
      <c r="A5471" s="90" t="s">
        <v>10073</v>
      </c>
      <c r="B5471" t="s">
        <v>9991</v>
      </c>
    </row>
    <row r="5472" spans="1:2" x14ac:dyDescent="0.25">
      <c r="A5472" s="90" t="s">
        <v>9970</v>
      </c>
      <c r="B5472" t="s">
        <v>9967</v>
      </c>
    </row>
    <row r="5473" spans="1:2" x14ac:dyDescent="0.25">
      <c r="A5473" s="90" t="s">
        <v>10074</v>
      </c>
      <c r="B5473" t="s">
        <v>10075</v>
      </c>
    </row>
    <row r="5474" spans="1:2" x14ac:dyDescent="0.25">
      <c r="A5474" s="90" t="s">
        <v>10076</v>
      </c>
      <c r="B5474" t="s">
        <v>10077</v>
      </c>
    </row>
    <row r="5475" spans="1:2" x14ac:dyDescent="0.25">
      <c r="A5475" s="90" t="s">
        <v>9971</v>
      </c>
      <c r="B5475" t="s">
        <v>9967</v>
      </c>
    </row>
    <row r="5476" spans="1:2" x14ac:dyDescent="0.25">
      <c r="A5476" s="90" t="s">
        <v>10042</v>
      </c>
      <c r="B5476" t="s">
        <v>10043</v>
      </c>
    </row>
    <row r="5477" spans="1:2" x14ac:dyDescent="0.25">
      <c r="A5477" s="90" t="s">
        <v>10079</v>
      </c>
      <c r="B5477" t="s">
        <v>10080</v>
      </c>
    </row>
    <row r="5478" spans="1:2" x14ac:dyDescent="0.25">
      <c r="A5478" s="90" t="s">
        <v>10078</v>
      </c>
      <c r="B5478" t="s">
        <v>10077</v>
      </c>
    </row>
    <row r="5479" spans="1:2" x14ac:dyDescent="0.25">
      <c r="A5479" s="90" t="s">
        <v>10058</v>
      </c>
      <c r="B5479" t="s">
        <v>10059</v>
      </c>
    </row>
    <row r="5480" spans="1:2" x14ac:dyDescent="0.25">
      <c r="A5480" t="s">
        <v>14914</v>
      </c>
      <c r="B5480" t="s">
        <v>14915</v>
      </c>
    </row>
    <row r="5481" spans="1:2" x14ac:dyDescent="0.25">
      <c r="A5481" s="90" t="s">
        <v>9972</v>
      </c>
      <c r="B5481" t="s">
        <v>9967</v>
      </c>
    </row>
    <row r="5482" spans="1:2" x14ac:dyDescent="0.25">
      <c r="A5482" s="90" t="s">
        <v>10064</v>
      </c>
      <c r="B5482" t="s">
        <v>10063</v>
      </c>
    </row>
    <row r="5483" spans="1:2" x14ac:dyDescent="0.25">
      <c r="A5483" s="90" t="s">
        <v>4265</v>
      </c>
      <c r="B5483" t="s">
        <v>4266</v>
      </c>
    </row>
    <row r="5484" spans="1:2" x14ac:dyDescent="0.25">
      <c r="A5484" s="90" t="s">
        <v>10081</v>
      </c>
      <c r="B5484" t="s">
        <v>10082</v>
      </c>
    </row>
    <row r="5485" spans="1:2" x14ac:dyDescent="0.25">
      <c r="A5485" s="90" t="s">
        <v>10083</v>
      </c>
      <c r="B5485" t="s">
        <v>10084</v>
      </c>
    </row>
    <row r="5486" spans="1:2" x14ac:dyDescent="0.25">
      <c r="A5486" s="90" t="s">
        <v>10085</v>
      </c>
      <c r="B5486" t="s">
        <v>10086</v>
      </c>
    </row>
    <row r="5487" spans="1:2" x14ac:dyDescent="0.25">
      <c r="A5487" s="90" t="s">
        <v>10089</v>
      </c>
      <c r="B5487" t="s">
        <v>10090</v>
      </c>
    </row>
    <row r="5488" spans="1:2" x14ac:dyDescent="0.25">
      <c r="A5488" s="90" t="s">
        <v>10091</v>
      </c>
      <c r="B5488" t="s">
        <v>10092</v>
      </c>
    </row>
    <row r="5489" spans="1:2" x14ac:dyDescent="0.25">
      <c r="A5489" s="90" t="s">
        <v>10093</v>
      </c>
      <c r="B5489" t="s">
        <v>10094</v>
      </c>
    </row>
    <row r="5490" spans="1:2" x14ac:dyDescent="0.25">
      <c r="A5490" s="90" t="s">
        <v>10095</v>
      </c>
      <c r="B5490" t="s">
        <v>10096</v>
      </c>
    </row>
    <row r="5491" spans="1:2" x14ac:dyDescent="0.25">
      <c r="A5491" s="90" t="s">
        <v>10097</v>
      </c>
      <c r="B5491" t="s">
        <v>10098</v>
      </c>
    </row>
    <row r="5492" spans="1:2" x14ac:dyDescent="0.25">
      <c r="A5492" s="90" t="s">
        <v>10099</v>
      </c>
      <c r="B5492" t="s">
        <v>10100</v>
      </c>
    </row>
    <row r="5493" spans="1:2" x14ac:dyDescent="0.25">
      <c r="A5493" s="90" t="s">
        <v>10101</v>
      </c>
      <c r="B5493" t="s">
        <v>10102</v>
      </c>
    </row>
    <row r="5494" spans="1:2" x14ac:dyDescent="0.25">
      <c r="A5494" s="90" t="s">
        <v>10103</v>
      </c>
      <c r="B5494" t="s">
        <v>23709</v>
      </c>
    </row>
    <row r="5495" spans="1:2" x14ac:dyDescent="0.25">
      <c r="A5495" s="90" t="s">
        <v>10104</v>
      </c>
      <c r="B5495" t="s">
        <v>23718</v>
      </c>
    </row>
    <row r="5496" spans="1:2" x14ac:dyDescent="0.25">
      <c r="A5496" s="90" t="s">
        <v>10105</v>
      </c>
      <c r="B5496" t="s">
        <v>10106</v>
      </c>
    </row>
    <row r="5497" spans="1:2" x14ac:dyDescent="0.25">
      <c r="A5497" s="90" t="s">
        <v>10107</v>
      </c>
      <c r="B5497" t="s">
        <v>10108</v>
      </c>
    </row>
    <row r="5498" spans="1:2" x14ac:dyDescent="0.25">
      <c r="A5498" s="90" t="s">
        <v>10109</v>
      </c>
      <c r="B5498" t="s">
        <v>10110</v>
      </c>
    </row>
    <row r="5499" spans="1:2" x14ac:dyDescent="0.25">
      <c r="A5499" s="90" t="s">
        <v>10570</v>
      </c>
      <c r="B5499" t="s">
        <v>23658</v>
      </c>
    </row>
    <row r="5500" spans="1:2" x14ac:dyDescent="0.25">
      <c r="A5500" s="90" t="s">
        <v>10111</v>
      </c>
      <c r="B5500" t="s">
        <v>10112</v>
      </c>
    </row>
    <row r="5501" spans="1:2" x14ac:dyDescent="0.25">
      <c r="A5501" s="90" t="s">
        <v>10113</v>
      </c>
      <c r="B5501" t="s">
        <v>23719</v>
      </c>
    </row>
    <row r="5502" spans="1:2" x14ac:dyDescent="0.25">
      <c r="A5502" s="90" t="s">
        <v>10115</v>
      </c>
      <c r="B5502" t="s">
        <v>1184</v>
      </c>
    </row>
    <row r="5503" spans="1:2" x14ac:dyDescent="0.25">
      <c r="A5503" s="90" t="s">
        <v>10116</v>
      </c>
      <c r="B5503" t="s">
        <v>23709</v>
      </c>
    </row>
    <row r="5504" spans="1:2" x14ac:dyDescent="0.25">
      <c r="A5504" s="90" t="s">
        <v>10117</v>
      </c>
      <c r="B5504" t="s">
        <v>23709</v>
      </c>
    </row>
    <row r="5505" spans="1:2" x14ac:dyDescent="0.25">
      <c r="A5505" s="90" t="s">
        <v>10118</v>
      </c>
      <c r="B5505" t="s">
        <v>1410</v>
      </c>
    </row>
    <row r="5506" spans="1:2" x14ac:dyDescent="0.25">
      <c r="A5506" s="90" t="s">
        <v>10119</v>
      </c>
      <c r="B5506" t="s">
        <v>10120</v>
      </c>
    </row>
    <row r="5507" spans="1:2" x14ac:dyDescent="0.25">
      <c r="A5507" s="90" t="s">
        <v>10121</v>
      </c>
      <c r="B5507" t="s">
        <v>10122</v>
      </c>
    </row>
    <row r="5508" spans="1:2" x14ac:dyDescent="0.25">
      <c r="A5508" t="s">
        <v>14916</v>
      </c>
      <c r="B5508" t="s">
        <v>14917</v>
      </c>
    </row>
    <row r="5509" spans="1:2" x14ac:dyDescent="0.25">
      <c r="A5509" s="90" t="s">
        <v>10123</v>
      </c>
      <c r="B5509" t="s">
        <v>23719</v>
      </c>
    </row>
    <row r="5510" spans="1:2" x14ac:dyDescent="0.25">
      <c r="A5510" s="90" t="s">
        <v>10124</v>
      </c>
      <c r="B5510" t="s">
        <v>23720</v>
      </c>
    </row>
    <row r="5511" spans="1:2" x14ac:dyDescent="0.25">
      <c r="A5511" s="90" t="s">
        <v>10125</v>
      </c>
      <c r="B5511" t="s">
        <v>23721</v>
      </c>
    </row>
    <row r="5512" spans="1:2" x14ac:dyDescent="0.25">
      <c r="A5512" s="90" t="s">
        <v>10126</v>
      </c>
      <c r="B5512" t="s">
        <v>23719</v>
      </c>
    </row>
    <row r="5513" spans="1:2" x14ac:dyDescent="0.25">
      <c r="A5513" s="90" t="s">
        <v>10127</v>
      </c>
      <c r="B5513" t="s">
        <v>10128</v>
      </c>
    </row>
    <row r="5514" spans="1:2" x14ac:dyDescent="0.25">
      <c r="A5514" s="90" t="s">
        <v>9858</v>
      </c>
      <c r="B5514" t="s">
        <v>9859</v>
      </c>
    </row>
    <row r="5515" spans="1:2" x14ac:dyDescent="0.25">
      <c r="A5515" s="90" t="s">
        <v>10129</v>
      </c>
      <c r="B5515" t="s">
        <v>10130</v>
      </c>
    </row>
    <row r="5516" spans="1:2" x14ac:dyDescent="0.25">
      <c r="A5516" s="90" t="s">
        <v>10571</v>
      </c>
      <c r="B5516" t="s">
        <v>23658</v>
      </c>
    </row>
    <row r="5517" spans="1:2" x14ac:dyDescent="0.25">
      <c r="A5517" s="90" t="s">
        <v>10131</v>
      </c>
      <c r="B5517" t="s">
        <v>10132</v>
      </c>
    </row>
    <row r="5518" spans="1:2" x14ac:dyDescent="0.25">
      <c r="A5518" s="90" t="s">
        <v>10133</v>
      </c>
      <c r="B5518" t="s">
        <v>10134</v>
      </c>
    </row>
    <row r="5519" spans="1:2" x14ac:dyDescent="0.25">
      <c r="A5519" s="90" t="s">
        <v>10135</v>
      </c>
      <c r="B5519" t="s">
        <v>10136</v>
      </c>
    </row>
    <row r="5520" spans="1:2" x14ac:dyDescent="0.25">
      <c r="A5520" s="90" t="s">
        <v>10137</v>
      </c>
      <c r="B5520" t="s">
        <v>10138</v>
      </c>
    </row>
    <row r="5521" spans="1:2" x14ac:dyDescent="0.25">
      <c r="A5521" s="90" t="s">
        <v>10139</v>
      </c>
      <c r="B5521" t="s">
        <v>10140</v>
      </c>
    </row>
    <row r="5522" spans="1:2" x14ac:dyDescent="0.25">
      <c r="A5522" s="90" t="s">
        <v>10141</v>
      </c>
      <c r="B5522" t="s">
        <v>10142</v>
      </c>
    </row>
    <row r="5523" spans="1:2" x14ac:dyDescent="0.25">
      <c r="A5523" s="90" t="s">
        <v>10143</v>
      </c>
      <c r="B5523" t="s">
        <v>10144</v>
      </c>
    </row>
    <row r="5524" spans="1:2" x14ac:dyDescent="0.25">
      <c r="A5524" s="90" t="s">
        <v>10145</v>
      </c>
      <c r="B5524" t="s">
        <v>10146</v>
      </c>
    </row>
    <row r="5525" spans="1:2" x14ac:dyDescent="0.25">
      <c r="A5525" s="90" t="s">
        <v>10147</v>
      </c>
      <c r="B5525" t="s">
        <v>10148</v>
      </c>
    </row>
    <row r="5526" spans="1:2" x14ac:dyDescent="0.25">
      <c r="A5526" s="90" t="s">
        <v>10149</v>
      </c>
      <c r="B5526" t="s">
        <v>10150</v>
      </c>
    </row>
    <row r="5527" spans="1:2" x14ac:dyDescent="0.25">
      <c r="A5527" s="90" t="s">
        <v>10151</v>
      </c>
      <c r="B5527" t="s">
        <v>10152</v>
      </c>
    </row>
    <row r="5528" spans="1:2" x14ac:dyDescent="0.25">
      <c r="A5528" s="90" t="s">
        <v>10153</v>
      </c>
      <c r="B5528" t="s">
        <v>10154</v>
      </c>
    </row>
    <row r="5529" spans="1:2" x14ac:dyDescent="0.25">
      <c r="A5529" s="90" t="s">
        <v>10155</v>
      </c>
      <c r="B5529" t="s">
        <v>10156</v>
      </c>
    </row>
    <row r="5530" spans="1:2" x14ac:dyDescent="0.25">
      <c r="A5530" s="90" t="s">
        <v>10157</v>
      </c>
      <c r="B5530" t="s">
        <v>10158</v>
      </c>
    </row>
    <row r="5531" spans="1:2" x14ac:dyDescent="0.25">
      <c r="A5531" s="90" t="s">
        <v>686</v>
      </c>
      <c r="B5531" t="s">
        <v>687</v>
      </c>
    </row>
    <row r="5532" spans="1:2" x14ac:dyDescent="0.25">
      <c r="A5532" s="90" t="s">
        <v>10159</v>
      </c>
      <c r="B5532" t="s">
        <v>10160</v>
      </c>
    </row>
    <row r="5533" spans="1:2" x14ac:dyDescent="0.25">
      <c r="A5533" s="90" t="s">
        <v>10161</v>
      </c>
      <c r="B5533" t="s">
        <v>10162</v>
      </c>
    </row>
    <row r="5534" spans="1:2" x14ac:dyDescent="0.25">
      <c r="A5534" s="90" t="s">
        <v>10163</v>
      </c>
      <c r="B5534" t="s">
        <v>10164</v>
      </c>
    </row>
    <row r="5535" spans="1:2" x14ac:dyDescent="0.25">
      <c r="A5535" s="90" t="s">
        <v>10165</v>
      </c>
      <c r="B5535" t="s">
        <v>10166</v>
      </c>
    </row>
    <row r="5536" spans="1:2" x14ac:dyDescent="0.25">
      <c r="A5536" s="90" t="s">
        <v>10167</v>
      </c>
      <c r="B5536" t="s">
        <v>10168</v>
      </c>
    </row>
    <row r="5537" spans="1:2" x14ac:dyDescent="0.25">
      <c r="A5537" s="90" t="s">
        <v>10169</v>
      </c>
      <c r="B5537" t="s">
        <v>10170</v>
      </c>
    </row>
    <row r="5538" spans="1:2" x14ac:dyDescent="0.25">
      <c r="A5538" s="90" t="s">
        <v>10171</v>
      </c>
      <c r="B5538" t="s">
        <v>10172</v>
      </c>
    </row>
    <row r="5539" spans="1:2" x14ac:dyDescent="0.25">
      <c r="A5539" s="90" t="s">
        <v>10173</v>
      </c>
      <c r="B5539" t="s">
        <v>10174</v>
      </c>
    </row>
    <row r="5540" spans="1:2" x14ac:dyDescent="0.25">
      <c r="A5540" s="90" t="s">
        <v>10175</v>
      </c>
      <c r="B5540" t="s">
        <v>10176</v>
      </c>
    </row>
    <row r="5541" spans="1:2" x14ac:dyDescent="0.25">
      <c r="A5541" s="90" t="s">
        <v>10177</v>
      </c>
      <c r="B5541" t="s">
        <v>10178</v>
      </c>
    </row>
    <row r="5542" spans="1:2" x14ac:dyDescent="0.25">
      <c r="A5542" s="90" t="s">
        <v>10179</v>
      </c>
      <c r="B5542" t="s">
        <v>10180</v>
      </c>
    </row>
    <row r="5543" spans="1:2" x14ac:dyDescent="0.25">
      <c r="A5543" s="90" t="s">
        <v>10181</v>
      </c>
      <c r="B5543" t="s">
        <v>10182</v>
      </c>
    </row>
    <row r="5544" spans="1:2" x14ac:dyDescent="0.25">
      <c r="A5544" s="90" t="s">
        <v>10183</v>
      </c>
      <c r="B5544" t="s">
        <v>10184</v>
      </c>
    </row>
    <row r="5545" spans="1:2" x14ac:dyDescent="0.25">
      <c r="A5545" s="90" t="s">
        <v>10185</v>
      </c>
      <c r="B5545" t="s">
        <v>10186</v>
      </c>
    </row>
    <row r="5546" spans="1:2" x14ac:dyDescent="0.25">
      <c r="A5546" s="90" t="s">
        <v>10187</v>
      </c>
      <c r="B5546" t="s">
        <v>10188</v>
      </c>
    </row>
    <row r="5547" spans="1:2" x14ac:dyDescent="0.25">
      <c r="A5547" t="s">
        <v>14687</v>
      </c>
      <c r="B5547" t="s">
        <v>14688</v>
      </c>
    </row>
    <row r="5548" spans="1:2" x14ac:dyDescent="0.25">
      <c r="A5548" s="90" t="s">
        <v>10189</v>
      </c>
      <c r="B5548" t="s">
        <v>23709</v>
      </c>
    </row>
    <row r="5549" spans="1:2" x14ac:dyDescent="0.25">
      <c r="A5549" s="90" t="s">
        <v>10190</v>
      </c>
      <c r="B5549" t="s">
        <v>10191</v>
      </c>
    </row>
    <row r="5550" spans="1:2" x14ac:dyDescent="0.25">
      <c r="A5550" s="90" t="s">
        <v>10192</v>
      </c>
      <c r="B5550" t="s">
        <v>10193</v>
      </c>
    </row>
    <row r="5551" spans="1:2" x14ac:dyDescent="0.25">
      <c r="A5551" s="90" t="s">
        <v>10194</v>
      </c>
      <c r="B5551" t="s">
        <v>10195</v>
      </c>
    </row>
    <row r="5552" spans="1:2" x14ac:dyDescent="0.25">
      <c r="A5552" s="90" t="s">
        <v>10196</v>
      </c>
      <c r="B5552" t="s">
        <v>10197</v>
      </c>
    </row>
    <row r="5553" spans="1:2" x14ac:dyDescent="0.25">
      <c r="A5553" s="90" t="s">
        <v>10198</v>
      </c>
      <c r="B5553" t="s">
        <v>10199</v>
      </c>
    </row>
    <row r="5554" spans="1:2" x14ac:dyDescent="0.25">
      <c r="A5554" s="90" t="s">
        <v>10200</v>
      </c>
      <c r="B5554" t="s">
        <v>10201</v>
      </c>
    </row>
    <row r="5555" spans="1:2" x14ac:dyDescent="0.25">
      <c r="A5555" s="90" t="s">
        <v>10202</v>
      </c>
      <c r="B5555" t="s">
        <v>10203</v>
      </c>
    </row>
    <row r="5556" spans="1:2" x14ac:dyDescent="0.25">
      <c r="A5556" s="90" t="s">
        <v>688</v>
      </c>
      <c r="B5556" t="s">
        <v>689</v>
      </c>
    </row>
    <row r="5557" spans="1:2" x14ac:dyDescent="0.25">
      <c r="A5557" s="90" t="s">
        <v>10087</v>
      </c>
      <c r="B5557" t="s">
        <v>10088</v>
      </c>
    </row>
    <row r="5558" spans="1:2" x14ac:dyDescent="0.25">
      <c r="A5558" s="90" t="s">
        <v>10204</v>
      </c>
      <c r="B5558" t="s">
        <v>10205</v>
      </c>
    </row>
    <row r="5559" spans="1:2" x14ac:dyDescent="0.25">
      <c r="A5559" s="90" t="s">
        <v>10206</v>
      </c>
      <c r="B5559" t="s">
        <v>10207</v>
      </c>
    </row>
    <row r="5560" spans="1:2" x14ac:dyDescent="0.25">
      <c r="A5560" s="90" t="s">
        <v>10208</v>
      </c>
      <c r="B5560" t="s">
        <v>10209</v>
      </c>
    </row>
    <row r="5561" spans="1:2" x14ac:dyDescent="0.25">
      <c r="A5561" s="90" t="s">
        <v>10210</v>
      </c>
      <c r="B5561" t="s">
        <v>10211</v>
      </c>
    </row>
    <row r="5562" spans="1:2" x14ac:dyDescent="0.25">
      <c r="A5562" s="90" t="s">
        <v>10212</v>
      </c>
      <c r="B5562" t="s">
        <v>10213</v>
      </c>
    </row>
    <row r="5563" spans="1:2" x14ac:dyDescent="0.25">
      <c r="A5563" t="s">
        <v>1004</v>
      </c>
      <c r="B5563" t="s">
        <v>179</v>
      </c>
    </row>
    <row r="5564" spans="1:2" x14ac:dyDescent="0.25">
      <c r="A5564" s="90" t="s">
        <v>10214</v>
      </c>
      <c r="B5564" t="s">
        <v>10215</v>
      </c>
    </row>
    <row r="5565" spans="1:2" x14ac:dyDescent="0.25">
      <c r="A5565" s="90" t="s">
        <v>690</v>
      </c>
      <c r="B5565" t="s">
        <v>323</v>
      </c>
    </row>
    <row r="5566" spans="1:2" x14ac:dyDescent="0.25">
      <c r="A5566" s="90" t="s">
        <v>691</v>
      </c>
      <c r="B5566" t="s">
        <v>692</v>
      </c>
    </row>
    <row r="5567" spans="1:2" x14ac:dyDescent="0.25">
      <c r="A5567" s="90" t="s">
        <v>10216</v>
      </c>
      <c r="B5567" t="s">
        <v>10217</v>
      </c>
    </row>
    <row r="5568" spans="1:2" x14ac:dyDescent="0.25">
      <c r="A5568" s="90" t="s">
        <v>693</v>
      </c>
      <c r="B5568" t="s">
        <v>409</v>
      </c>
    </row>
    <row r="5569" spans="1:2" x14ac:dyDescent="0.25">
      <c r="A5569" s="90" t="s">
        <v>694</v>
      </c>
      <c r="B5569" t="s">
        <v>695</v>
      </c>
    </row>
    <row r="5570" spans="1:2" x14ac:dyDescent="0.25">
      <c r="A5570" s="90" t="s">
        <v>10218</v>
      </c>
      <c r="B5570" t="s">
        <v>10219</v>
      </c>
    </row>
    <row r="5571" spans="1:2" x14ac:dyDescent="0.25">
      <c r="A5571" s="90" t="s">
        <v>10220</v>
      </c>
      <c r="B5571" t="s">
        <v>10221</v>
      </c>
    </row>
    <row r="5572" spans="1:2" x14ac:dyDescent="0.25">
      <c r="A5572" s="90" t="s">
        <v>10222</v>
      </c>
      <c r="B5572" t="s">
        <v>1394</v>
      </c>
    </row>
    <row r="5573" spans="1:2" x14ac:dyDescent="0.25">
      <c r="A5573" s="90" t="s">
        <v>10223</v>
      </c>
      <c r="B5573" t="s">
        <v>10224</v>
      </c>
    </row>
    <row r="5574" spans="1:2" x14ac:dyDescent="0.25">
      <c r="A5574" s="90" t="s">
        <v>10225</v>
      </c>
      <c r="B5574" t="s">
        <v>10226</v>
      </c>
    </row>
    <row r="5575" spans="1:2" x14ac:dyDescent="0.25">
      <c r="A5575" s="90" t="s">
        <v>10227</v>
      </c>
      <c r="B5575" t="s">
        <v>23435</v>
      </c>
    </row>
    <row r="5576" spans="1:2" x14ac:dyDescent="0.25">
      <c r="A5576" s="90" t="s">
        <v>10234</v>
      </c>
      <c r="B5576" t="s">
        <v>23722</v>
      </c>
    </row>
    <row r="5577" spans="1:2" x14ac:dyDescent="0.25">
      <c r="A5577" s="90" t="s">
        <v>10228</v>
      </c>
      <c r="B5577" t="s">
        <v>10229</v>
      </c>
    </row>
    <row r="5578" spans="1:2" x14ac:dyDescent="0.25">
      <c r="A5578" s="90" t="s">
        <v>10230</v>
      </c>
      <c r="B5578" t="s">
        <v>10231</v>
      </c>
    </row>
    <row r="5579" spans="1:2" x14ac:dyDescent="0.25">
      <c r="A5579" s="90" t="s">
        <v>10235</v>
      </c>
      <c r="B5579" t="s">
        <v>23723</v>
      </c>
    </row>
    <row r="5580" spans="1:2" x14ac:dyDescent="0.25">
      <c r="A5580" s="90" t="s">
        <v>10236</v>
      </c>
      <c r="B5580" t="s">
        <v>10237</v>
      </c>
    </row>
    <row r="5581" spans="1:2" x14ac:dyDescent="0.25">
      <c r="A5581" s="90" t="s">
        <v>10238</v>
      </c>
      <c r="B5581" t="s">
        <v>10239</v>
      </c>
    </row>
    <row r="5582" spans="1:2" x14ac:dyDescent="0.25">
      <c r="A5582" s="90" t="s">
        <v>10240</v>
      </c>
      <c r="B5582" t="s">
        <v>10241</v>
      </c>
    </row>
    <row r="5583" spans="1:2" x14ac:dyDescent="0.25">
      <c r="A5583" s="90" t="s">
        <v>10242</v>
      </c>
      <c r="B5583" t="s">
        <v>10243</v>
      </c>
    </row>
    <row r="5584" spans="1:2" x14ac:dyDescent="0.25">
      <c r="A5584" s="90" t="s">
        <v>10244</v>
      </c>
      <c r="B5584" t="s">
        <v>10245</v>
      </c>
    </row>
    <row r="5585" spans="1:2" x14ac:dyDescent="0.25">
      <c r="A5585" s="90" t="s">
        <v>10246</v>
      </c>
      <c r="B5585" t="s">
        <v>10247</v>
      </c>
    </row>
    <row r="5586" spans="1:2" x14ac:dyDescent="0.25">
      <c r="A5586" s="90" t="s">
        <v>10248</v>
      </c>
      <c r="B5586" t="s">
        <v>10249</v>
      </c>
    </row>
    <row r="5587" spans="1:2" x14ac:dyDescent="0.25">
      <c r="A5587" s="90" t="s">
        <v>10250</v>
      </c>
      <c r="B5587" t="s">
        <v>10251</v>
      </c>
    </row>
    <row r="5588" spans="1:2" x14ac:dyDescent="0.25">
      <c r="A5588" s="90" t="s">
        <v>10252</v>
      </c>
      <c r="B5588" t="s">
        <v>10253</v>
      </c>
    </row>
    <row r="5589" spans="1:2" x14ac:dyDescent="0.25">
      <c r="A5589" s="90" t="s">
        <v>10254</v>
      </c>
      <c r="B5589" t="s">
        <v>10255</v>
      </c>
    </row>
    <row r="5590" spans="1:2" x14ac:dyDescent="0.25">
      <c r="A5590" s="90" t="s">
        <v>10256</v>
      </c>
      <c r="B5590" t="s">
        <v>10257</v>
      </c>
    </row>
    <row r="5591" spans="1:2" x14ac:dyDescent="0.25">
      <c r="A5591" s="90" t="s">
        <v>10264</v>
      </c>
      <c r="B5591" t="s">
        <v>10265</v>
      </c>
    </row>
    <row r="5592" spans="1:2" x14ac:dyDescent="0.25">
      <c r="A5592" s="90" t="s">
        <v>10258</v>
      </c>
      <c r="B5592" t="s">
        <v>10259</v>
      </c>
    </row>
    <row r="5593" spans="1:2" x14ac:dyDescent="0.25">
      <c r="A5593" s="90" t="s">
        <v>10260</v>
      </c>
      <c r="B5593" t="s">
        <v>10261</v>
      </c>
    </row>
    <row r="5594" spans="1:2" x14ac:dyDescent="0.25">
      <c r="A5594" s="90" t="s">
        <v>10262</v>
      </c>
      <c r="B5594" t="s">
        <v>23724</v>
      </c>
    </row>
    <row r="5595" spans="1:2" x14ac:dyDescent="0.25">
      <c r="A5595" s="90" t="s">
        <v>10263</v>
      </c>
      <c r="B5595" t="s">
        <v>23435</v>
      </c>
    </row>
    <row r="5596" spans="1:2" x14ac:dyDescent="0.25">
      <c r="A5596" s="90" t="s">
        <v>10232</v>
      </c>
      <c r="B5596" t="s">
        <v>10233</v>
      </c>
    </row>
    <row r="5597" spans="1:2" x14ac:dyDescent="0.25">
      <c r="A5597" s="90" t="s">
        <v>10266</v>
      </c>
      <c r="B5597" t="s">
        <v>10267</v>
      </c>
    </row>
    <row r="5598" spans="1:2" x14ac:dyDescent="0.25">
      <c r="A5598" s="90" t="s">
        <v>10268</v>
      </c>
      <c r="B5598" t="s">
        <v>10269</v>
      </c>
    </row>
    <row r="5599" spans="1:2" x14ac:dyDescent="0.25">
      <c r="A5599" s="90" t="s">
        <v>10270</v>
      </c>
      <c r="B5599" t="s">
        <v>10271</v>
      </c>
    </row>
    <row r="5600" spans="1:2" x14ac:dyDescent="0.25">
      <c r="A5600" s="90" t="s">
        <v>10272</v>
      </c>
      <c r="B5600" t="s">
        <v>10273</v>
      </c>
    </row>
    <row r="5601" spans="1:2" x14ac:dyDescent="0.25">
      <c r="A5601" s="90" t="s">
        <v>10274</v>
      </c>
      <c r="B5601" t="s">
        <v>1394</v>
      </c>
    </row>
    <row r="5602" spans="1:2" x14ac:dyDescent="0.25">
      <c r="A5602" s="90" t="s">
        <v>10275</v>
      </c>
      <c r="B5602" t="s">
        <v>1184</v>
      </c>
    </row>
    <row r="5603" spans="1:2" x14ac:dyDescent="0.25">
      <c r="A5603" s="90" t="s">
        <v>10276</v>
      </c>
      <c r="B5603" t="s">
        <v>23341</v>
      </c>
    </row>
    <row r="5604" spans="1:2" x14ac:dyDescent="0.25">
      <c r="A5604" s="90" t="s">
        <v>10277</v>
      </c>
      <c r="B5604" t="s">
        <v>10278</v>
      </c>
    </row>
    <row r="5605" spans="1:2" x14ac:dyDescent="0.25">
      <c r="A5605" s="90" t="s">
        <v>10279</v>
      </c>
      <c r="B5605" t="s">
        <v>10280</v>
      </c>
    </row>
    <row r="5606" spans="1:2" x14ac:dyDescent="0.25">
      <c r="A5606" s="90" t="s">
        <v>10285</v>
      </c>
      <c r="B5606" t="s">
        <v>10286</v>
      </c>
    </row>
    <row r="5607" spans="1:2" x14ac:dyDescent="0.25">
      <c r="A5607" s="90" t="s">
        <v>696</v>
      </c>
      <c r="B5607" t="s">
        <v>697</v>
      </c>
    </row>
    <row r="5608" spans="1:2" x14ac:dyDescent="0.25">
      <c r="A5608" s="90" t="s">
        <v>10289</v>
      </c>
      <c r="B5608" t="s">
        <v>10290</v>
      </c>
    </row>
    <row r="5609" spans="1:2" x14ac:dyDescent="0.25">
      <c r="A5609" t="s">
        <v>14918</v>
      </c>
      <c r="B5609" t="s">
        <v>14919</v>
      </c>
    </row>
    <row r="5610" spans="1:2" x14ac:dyDescent="0.25">
      <c r="A5610" t="s">
        <v>14920</v>
      </c>
      <c r="B5610" t="s">
        <v>14921</v>
      </c>
    </row>
    <row r="5611" spans="1:2" x14ac:dyDescent="0.25">
      <c r="A5611" s="90" t="s">
        <v>10281</v>
      </c>
      <c r="B5611" t="s">
        <v>10282</v>
      </c>
    </row>
    <row r="5612" spans="1:2" x14ac:dyDescent="0.25">
      <c r="A5612" s="90" t="s">
        <v>10283</v>
      </c>
      <c r="B5612" t="s">
        <v>10284</v>
      </c>
    </row>
    <row r="5613" spans="1:2" x14ac:dyDescent="0.25">
      <c r="A5613" s="90" t="s">
        <v>230</v>
      </c>
      <c r="B5613" t="s">
        <v>231</v>
      </c>
    </row>
    <row r="5614" spans="1:2" x14ac:dyDescent="0.25">
      <c r="A5614" s="90" t="s">
        <v>10287</v>
      </c>
      <c r="B5614" t="s">
        <v>10288</v>
      </c>
    </row>
    <row r="5615" spans="1:2" x14ac:dyDescent="0.25">
      <c r="A5615" s="90" t="s">
        <v>698</v>
      </c>
      <c r="B5615" t="s">
        <v>699</v>
      </c>
    </row>
    <row r="5616" spans="1:2" x14ac:dyDescent="0.25">
      <c r="A5616" s="90" t="s">
        <v>700</v>
      </c>
      <c r="B5616" t="s">
        <v>701</v>
      </c>
    </row>
    <row r="5617" spans="1:2" x14ac:dyDescent="0.25">
      <c r="A5617" s="90" t="s">
        <v>10291</v>
      </c>
      <c r="B5617" t="s">
        <v>10292</v>
      </c>
    </row>
    <row r="5618" spans="1:2" x14ac:dyDescent="0.25">
      <c r="A5618" s="90" t="s">
        <v>10293</v>
      </c>
      <c r="B5618" t="s">
        <v>10293</v>
      </c>
    </row>
    <row r="5619" spans="1:2" x14ac:dyDescent="0.25">
      <c r="A5619" s="90" t="s">
        <v>10294</v>
      </c>
      <c r="B5619" t="s">
        <v>1394</v>
      </c>
    </row>
    <row r="5620" spans="1:2" x14ac:dyDescent="0.25">
      <c r="A5620" s="90" t="s">
        <v>10295</v>
      </c>
      <c r="B5620" t="s">
        <v>23725</v>
      </c>
    </row>
    <row r="5621" spans="1:2" x14ac:dyDescent="0.25">
      <c r="A5621" s="90" t="s">
        <v>10297</v>
      </c>
      <c r="B5621" t="s">
        <v>10298</v>
      </c>
    </row>
    <row r="5622" spans="1:2" x14ac:dyDescent="0.25">
      <c r="A5622" s="90" t="s">
        <v>10299</v>
      </c>
      <c r="B5622" t="s">
        <v>10300</v>
      </c>
    </row>
    <row r="5623" spans="1:2" x14ac:dyDescent="0.25">
      <c r="A5623" s="90" t="s">
        <v>10301</v>
      </c>
      <c r="B5623" t="s">
        <v>10302</v>
      </c>
    </row>
    <row r="5624" spans="1:2" x14ac:dyDescent="0.25">
      <c r="A5624" s="90" t="s">
        <v>10303</v>
      </c>
      <c r="B5624" t="s">
        <v>10304</v>
      </c>
    </row>
    <row r="5625" spans="1:2" x14ac:dyDescent="0.25">
      <c r="A5625" s="90" t="s">
        <v>10305</v>
      </c>
      <c r="B5625" t="s">
        <v>10306</v>
      </c>
    </row>
    <row r="5626" spans="1:2" x14ac:dyDescent="0.25">
      <c r="A5626" s="90" t="s">
        <v>10307</v>
      </c>
      <c r="B5626" t="s">
        <v>10308</v>
      </c>
    </row>
    <row r="5627" spans="1:2" x14ac:dyDescent="0.25">
      <c r="A5627" s="90" t="s">
        <v>10309</v>
      </c>
      <c r="B5627" t="s">
        <v>10310</v>
      </c>
    </row>
    <row r="5628" spans="1:2" x14ac:dyDescent="0.25">
      <c r="A5628" s="90" t="s">
        <v>10311</v>
      </c>
      <c r="B5628" t="s">
        <v>10312</v>
      </c>
    </row>
    <row r="5629" spans="1:2" x14ac:dyDescent="0.25">
      <c r="A5629" s="90" t="s">
        <v>7262</v>
      </c>
      <c r="B5629" t="s">
        <v>7263</v>
      </c>
    </row>
    <row r="5630" spans="1:2" x14ac:dyDescent="0.25">
      <c r="A5630" s="90" t="s">
        <v>10313</v>
      </c>
      <c r="B5630" t="s">
        <v>10314</v>
      </c>
    </row>
    <row r="5631" spans="1:2" x14ac:dyDescent="0.25">
      <c r="A5631" s="90" t="s">
        <v>10315</v>
      </c>
      <c r="B5631" t="s">
        <v>10316</v>
      </c>
    </row>
    <row r="5632" spans="1:2" x14ac:dyDescent="0.25">
      <c r="A5632" s="90" t="s">
        <v>10317</v>
      </c>
      <c r="B5632" t="s">
        <v>10318</v>
      </c>
    </row>
    <row r="5633" spans="1:2" x14ac:dyDescent="0.25">
      <c r="A5633" s="90" t="s">
        <v>10319</v>
      </c>
      <c r="B5633" t="s">
        <v>10320</v>
      </c>
    </row>
    <row r="5634" spans="1:2" x14ac:dyDescent="0.25">
      <c r="A5634" s="90" t="s">
        <v>10321</v>
      </c>
      <c r="B5634" t="s">
        <v>10322</v>
      </c>
    </row>
    <row r="5635" spans="1:2" x14ac:dyDescent="0.25">
      <c r="A5635" s="90" t="s">
        <v>1343</v>
      </c>
      <c r="B5635" t="s">
        <v>1344</v>
      </c>
    </row>
    <row r="5636" spans="1:2" x14ac:dyDescent="0.25">
      <c r="A5636" s="90" t="s">
        <v>14093</v>
      </c>
      <c r="B5636" t="s">
        <v>14094</v>
      </c>
    </row>
    <row r="5637" spans="1:2" x14ac:dyDescent="0.25">
      <c r="A5637" s="90" t="s">
        <v>10323</v>
      </c>
      <c r="B5637" t="s">
        <v>10324</v>
      </c>
    </row>
    <row r="5638" spans="1:2" x14ac:dyDescent="0.25">
      <c r="A5638" s="90" t="s">
        <v>10325</v>
      </c>
      <c r="B5638" t="s">
        <v>10326</v>
      </c>
    </row>
    <row r="5639" spans="1:2" x14ac:dyDescent="0.25">
      <c r="A5639" s="90" t="s">
        <v>10327</v>
      </c>
      <c r="B5639" t="s">
        <v>10328</v>
      </c>
    </row>
    <row r="5640" spans="1:2" x14ac:dyDescent="0.25">
      <c r="A5640" s="90" t="s">
        <v>10329</v>
      </c>
      <c r="B5640" t="s">
        <v>10330</v>
      </c>
    </row>
    <row r="5641" spans="1:2" x14ac:dyDescent="0.25">
      <c r="A5641" s="90" t="s">
        <v>10331</v>
      </c>
      <c r="B5641" t="s">
        <v>10332</v>
      </c>
    </row>
    <row r="5642" spans="1:2" x14ac:dyDescent="0.25">
      <c r="A5642" s="90" t="s">
        <v>10333</v>
      </c>
      <c r="B5642" t="s">
        <v>10334</v>
      </c>
    </row>
    <row r="5643" spans="1:2" x14ac:dyDescent="0.25">
      <c r="A5643" s="90" t="s">
        <v>10335</v>
      </c>
      <c r="B5643" t="s">
        <v>10336</v>
      </c>
    </row>
    <row r="5644" spans="1:2" x14ac:dyDescent="0.25">
      <c r="A5644" s="90" t="s">
        <v>10337</v>
      </c>
      <c r="B5644" t="s">
        <v>10338</v>
      </c>
    </row>
    <row r="5645" spans="1:2" x14ac:dyDescent="0.25">
      <c r="A5645" s="90" t="s">
        <v>10339</v>
      </c>
      <c r="B5645" t="s">
        <v>10340</v>
      </c>
    </row>
    <row r="5646" spans="1:2" x14ac:dyDescent="0.25">
      <c r="A5646" s="90" t="s">
        <v>14372</v>
      </c>
      <c r="B5646" t="s">
        <v>14373</v>
      </c>
    </row>
    <row r="5647" spans="1:2" x14ac:dyDescent="0.25">
      <c r="A5647" s="90" t="s">
        <v>10341</v>
      </c>
      <c r="B5647" t="s">
        <v>10342</v>
      </c>
    </row>
    <row r="5648" spans="1:2" x14ac:dyDescent="0.25">
      <c r="A5648" s="90" t="s">
        <v>10343</v>
      </c>
      <c r="B5648" t="s">
        <v>10344</v>
      </c>
    </row>
    <row r="5649" spans="1:2" x14ac:dyDescent="0.25">
      <c r="A5649" s="90" t="s">
        <v>10345</v>
      </c>
      <c r="B5649" t="s">
        <v>10346</v>
      </c>
    </row>
    <row r="5650" spans="1:2" x14ac:dyDescent="0.25">
      <c r="A5650" s="90" t="s">
        <v>10347</v>
      </c>
      <c r="B5650" t="s">
        <v>1394</v>
      </c>
    </row>
    <row r="5651" spans="1:2" x14ac:dyDescent="0.25">
      <c r="A5651" s="90" t="s">
        <v>10348</v>
      </c>
      <c r="B5651" t="s">
        <v>10349</v>
      </c>
    </row>
    <row r="5652" spans="1:2" x14ac:dyDescent="0.25">
      <c r="A5652" s="90" t="s">
        <v>5204</v>
      </c>
      <c r="B5652" t="s">
        <v>5203</v>
      </c>
    </row>
    <row r="5653" spans="1:2" x14ac:dyDescent="0.25">
      <c r="A5653" s="90" t="s">
        <v>10352</v>
      </c>
      <c r="B5653" t="s">
        <v>23726</v>
      </c>
    </row>
    <row r="5654" spans="1:2" x14ac:dyDescent="0.25">
      <c r="A5654" s="90" t="s">
        <v>7264</v>
      </c>
      <c r="B5654" t="s">
        <v>7263</v>
      </c>
    </row>
    <row r="5655" spans="1:2" x14ac:dyDescent="0.25">
      <c r="A5655" s="90" t="s">
        <v>10353</v>
      </c>
      <c r="B5655" t="s">
        <v>10354</v>
      </c>
    </row>
    <row r="5656" spans="1:2" x14ac:dyDescent="0.25">
      <c r="A5656" s="90" t="s">
        <v>10355</v>
      </c>
      <c r="B5656" t="s">
        <v>10356</v>
      </c>
    </row>
    <row r="5657" spans="1:2" x14ac:dyDescent="0.25">
      <c r="A5657" s="90" t="s">
        <v>10357</v>
      </c>
      <c r="B5657" t="s">
        <v>10358</v>
      </c>
    </row>
    <row r="5658" spans="1:2" x14ac:dyDescent="0.25">
      <c r="A5658" s="90" t="s">
        <v>10359</v>
      </c>
      <c r="B5658" t="s">
        <v>10360</v>
      </c>
    </row>
    <row r="5659" spans="1:2" x14ac:dyDescent="0.25">
      <c r="A5659" s="90" t="s">
        <v>1970</v>
      </c>
      <c r="B5659" t="s">
        <v>1960</v>
      </c>
    </row>
    <row r="5660" spans="1:2" x14ac:dyDescent="0.25">
      <c r="A5660" s="90" t="s">
        <v>10361</v>
      </c>
      <c r="B5660" t="s">
        <v>10362</v>
      </c>
    </row>
    <row r="5661" spans="1:2" x14ac:dyDescent="0.25">
      <c r="A5661" s="90" t="s">
        <v>10363</v>
      </c>
      <c r="B5661" t="s">
        <v>10364</v>
      </c>
    </row>
    <row r="5662" spans="1:2" x14ac:dyDescent="0.25">
      <c r="A5662" s="90" t="s">
        <v>2455</v>
      </c>
      <c r="B5662" t="s">
        <v>2456</v>
      </c>
    </row>
    <row r="5663" spans="1:2" x14ac:dyDescent="0.25">
      <c r="A5663" s="90" t="s">
        <v>2457</v>
      </c>
      <c r="B5663" t="s">
        <v>2458</v>
      </c>
    </row>
    <row r="5664" spans="1:2" x14ac:dyDescent="0.25">
      <c r="A5664" s="90" t="s">
        <v>10350</v>
      </c>
      <c r="B5664" t="s">
        <v>10351</v>
      </c>
    </row>
    <row r="5665" spans="1:2" x14ac:dyDescent="0.25">
      <c r="A5665" s="90" t="s">
        <v>10367</v>
      </c>
      <c r="B5665" t="s">
        <v>10368</v>
      </c>
    </row>
    <row r="5666" spans="1:2" x14ac:dyDescent="0.25">
      <c r="A5666" s="90" t="s">
        <v>10370</v>
      </c>
      <c r="B5666" t="s">
        <v>1394</v>
      </c>
    </row>
    <row r="5667" spans="1:2" x14ac:dyDescent="0.25">
      <c r="A5667" s="90" t="s">
        <v>10365</v>
      </c>
      <c r="B5667" t="s">
        <v>10366</v>
      </c>
    </row>
    <row r="5668" spans="1:2" x14ac:dyDescent="0.25">
      <c r="A5668" s="90" t="s">
        <v>10369</v>
      </c>
      <c r="B5668" t="s">
        <v>10368</v>
      </c>
    </row>
    <row r="5669" spans="1:2" x14ac:dyDescent="0.25">
      <c r="A5669" s="90" t="s">
        <v>10371</v>
      </c>
      <c r="B5669" t="s">
        <v>10372</v>
      </c>
    </row>
    <row r="5670" spans="1:2" x14ac:dyDescent="0.25">
      <c r="A5670" s="90" t="s">
        <v>10373</v>
      </c>
      <c r="B5670" t="s">
        <v>10374</v>
      </c>
    </row>
    <row r="5671" spans="1:2" x14ac:dyDescent="0.25">
      <c r="A5671" s="90" t="s">
        <v>702</v>
      </c>
      <c r="B5671" t="s">
        <v>703</v>
      </c>
    </row>
    <row r="5672" spans="1:2" x14ac:dyDescent="0.25">
      <c r="A5672" s="90" t="s">
        <v>704</v>
      </c>
      <c r="B5672" t="s">
        <v>705</v>
      </c>
    </row>
    <row r="5673" spans="1:2" x14ac:dyDescent="0.25">
      <c r="A5673" s="90" t="s">
        <v>10375</v>
      </c>
      <c r="B5673" t="s">
        <v>10376</v>
      </c>
    </row>
    <row r="5674" spans="1:2" x14ac:dyDescent="0.25">
      <c r="A5674" s="90" t="s">
        <v>10377</v>
      </c>
      <c r="B5674" t="s">
        <v>10378</v>
      </c>
    </row>
    <row r="5675" spans="1:2" x14ac:dyDescent="0.25">
      <c r="A5675" s="90" t="s">
        <v>10379</v>
      </c>
      <c r="B5675" t="s">
        <v>10380</v>
      </c>
    </row>
    <row r="5676" spans="1:2" x14ac:dyDescent="0.25">
      <c r="A5676" s="90" t="s">
        <v>10381</v>
      </c>
      <c r="B5676" t="s">
        <v>10382</v>
      </c>
    </row>
    <row r="5677" spans="1:2" x14ac:dyDescent="0.25">
      <c r="A5677" t="s">
        <v>14922</v>
      </c>
      <c r="B5677" t="s">
        <v>14923</v>
      </c>
    </row>
    <row r="5678" spans="1:2" x14ac:dyDescent="0.25">
      <c r="A5678" s="90" t="s">
        <v>10383</v>
      </c>
      <c r="B5678" t="s">
        <v>10384</v>
      </c>
    </row>
    <row r="5679" spans="1:2" x14ac:dyDescent="0.25">
      <c r="A5679" s="90" t="s">
        <v>10385</v>
      </c>
      <c r="B5679" t="s">
        <v>10386</v>
      </c>
    </row>
    <row r="5680" spans="1:2" x14ac:dyDescent="0.25">
      <c r="A5680" s="90" t="s">
        <v>10387</v>
      </c>
      <c r="B5680" t="s">
        <v>10384</v>
      </c>
    </row>
    <row r="5681" spans="1:2" x14ac:dyDescent="0.25">
      <c r="A5681" s="90" t="s">
        <v>10388</v>
      </c>
      <c r="B5681" t="s">
        <v>10384</v>
      </c>
    </row>
    <row r="5682" spans="1:2" x14ac:dyDescent="0.25">
      <c r="A5682" s="90" t="s">
        <v>10389</v>
      </c>
      <c r="B5682" t="s">
        <v>10384</v>
      </c>
    </row>
    <row r="5683" spans="1:2" x14ac:dyDescent="0.25">
      <c r="A5683" s="90" t="s">
        <v>10390</v>
      </c>
      <c r="B5683" t="s">
        <v>10384</v>
      </c>
    </row>
    <row r="5684" spans="1:2" x14ac:dyDescent="0.25">
      <c r="A5684" s="90" t="s">
        <v>10391</v>
      </c>
      <c r="B5684" t="s">
        <v>10384</v>
      </c>
    </row>
    <row r="5685" spans="1:2" x14ac:dyDescent="0.25">
      <c r="A5685" s="90" t="s">
        <v>10392</v>
      </c>
      <c r="B5685" t="s">
        <v>10386</v>
      </c>
    </row>
    <row r="5686" spans="1:2" x14ac:dyDescent="0.25">
      <c r="A5686" s="90" t="s">
        <v>10488</v>
      </c>
      <c r="B5686" t="s">
        <v>10489</v>
      </c>
    </row>
    <row r="5687" spans="1:2" x14ac:dyDescent="0.25">
      <c r="A5687" s="90" t="s">
        <v>10398</v>
      </c>
      <c r="B5687" t="s">
        <v>10399</v>
      </c>
    </row>
    <row r="5688" spans="1:2" x14ac:dyDescent="0.25">
      <c r="A5688" s="90" t="s">
        <v>10400</v>
      </c>
      <c r="B5688" t="s">
        <v>10401</v>
      </c>
    </row>
    <row r="5689" spans="1:2" x14ac:dyDescent="0.25">
      <c r="A5689" s="90" t="s">
        <v>10403</v>
      </c>
      <c r="B5689" t="s">
        <v>10404</v>
      </c>
    </row>
    <row r="5690" spans="1:2" x14ac:dyDescent="0.25">
      <c r="A5690" s="90" t="s">
        <v>10459</v>
      </c>
      <c r="B5690" t="s">
        <v>10457</v>
      </c>
    </row>
    <row r="5691" spans="1:2" x14ac:dyDescent="0.25">
      <c r="A5691" s="90" t="s">
        <v>706</v>
      </c>
      <c r="B5691" t="s">
        <v>707</v>
      </c>
    </row>
    <row r="5692" spans="1:2" x14ac:dyDescent="0.25">
      <c r="A5692" s="90" t="s">
        <v>708</v>
      </c>
      <c r="B5692" t="s">
        <v>709</v>
      </c>
    </row>
    <row r="5693" spans="1:2" x14ac:dyDescent="0.25">
      <c r="A5693" s="90" t="s">
        <v>10448</v>
      </c>
      <c r="B5693" t="s">
        <v>10449</v>
      </c>
    </row>
    <row r="5694" spans="1:2" x14ac:dyDescent="0.25">
      <c r="A5694" s="90" t="s">
        <v>10452</v>
      </c>
      <c r="B5694" t="s">
        <v>10453</v>
      </c>
    </row>
    <row r="5695" spans="1:2" x14ac:dyDescent="0.25">
      <c r="A5695" s="90" t="s">
        <v>10460</v>
      </c>
      <c r="B5695" t="s">
        <v>10457</v>
      </c>
    </row>
    <row r="5696" spans="1:2" x14ac:dyDescent="0.25">
      <c r="A5696" s="90" t="s">
        <v>10468</v>
      </c>
      <c r="B5696" t="s">
        <v>10469</v>
      </c>
    </row>
    <row r="5697" spans="1:2" x14ac:dyDescent="0.25">
      <c r="A5697" s="90" t="s">
        <v>10472</v>
      </c>
      <c r="B5697" t="s">
        <v>10473</v>
      </c>
    </row>
    <row r="5698" spans="1:2" x14ac:dyDescent="0.25">
      <c r="A5698" s="90" t="s">
        <v>10461</v>
      </c>
      <c r="B5698" t="s">
        <v>10457</v>
      </c>
    </row>
    <row r="5699" spans="1:2" x14ac:dyDescent="0.25">
      <c r="A5699" s="90" t="s">
        <v>10474</v>
      </c>
      <c r="B5699" t="s">
        <v>23727</v>
      </c>
    </row>
    <row r="5700" spans="1:2" x14ac:dyDescent="0.25">
      <c r="A5700" s="90" t="s">
        <v>10475</v>
      </c>
      <c r="B5700" t="s">
        <v>10476</v>
      </c>
    </row>
    <row r="5701" spans="1:2" x14ac:dyDescent="0.25">
      <c r="A5701" s="90" t="s">
        <v>10572</v>
      </c>
      <c r="B5701" t="s">
        <v>10573</v>
      </c>
    </row>
    <row r="5702" spans="1:2" x14ac:dyDescent="0.25">
      <c r="A5702" s="90" t="s">
        <v>10478</v>
      </c>
      <c r="B5702" t="s">
        <v>23728</v>
      </c>
    </row>
    <row r="5703" spans="1:2" x14ac:dyDescent="0.25">
      <c r="A5703" s="90" t="s">
        <v>10479</v>
      </c>
      <c r="B5703" t="s">
        <v>10480</v>
      </c>
    </row>
    <row r="5704" spans="1:2" x14ac:dyDescent="0.25">
      <c r="A5704" s="90" t="s">
        <v>10481</v>
      </c>
      <c r="B5704" t="s">
        <v>23729</v>
      </c>
    </row>
    <row r="5705" spans="1:2" x14ac:dyDescent="0.25">
      <c r="A5705" s="90" t="s">
        <v>10482</v>
      </c>
      <c r="B5705" t="s">
        <v>10483</v>
      </c>
    </row>
    <row r="5706" spans="1:2" x14ac:dyDescent="0.25">
      <c r="A5706" s="90" t="s">
        <v>10486</v>
      </c>
      <c r="B5706" t="s">
        <v>10487</v>
      </c>
    </row>
    <row r="5707" spans="1:2" x14ac:dyDescent="0.25">
      <c r="A5707" s="90" t="s">
        <v>10490</v>
      </c>
      <c r="B5707" t="s">
        <v>10489</v>
      </c>
    </row>
    <row r="5708" spans="1:2" x14ac:dyDescent="0.25">
      <c r="A5708" s="90" t="s">
        <v>10492</v>
      </c>
      <c r="B5708" t="s">
        <v>10493</v>
      </c>
    </row>
    <row r="5709" spans="1:2" x14ac:dyDescent="0.25">
      <c r="A5709" s="90" t="s">
        <v>10495</v>
      </c>
      <c r="B5709" t="s">
        <v>23730</v>
      </c>
    </row>
    <row r="5710" spans="1:2" x14ac:dyDescent="0.25">
      <c r="A5710" s="90" t="s">
        <v>10498</v>
      </c>
      <c r="B5710" t="s">
        <v>10499</v>
      </c>
    </row>
    <row r="5711" spans="1:2" x14ac:dyDescent="0.25">
      <c r="A5711" s="90" t="s">
        <v>10502</v>
      </c>
      <c r="B5711" t="s">
        <v>10501</v>
      </c>
    </row>
    <row r="5712" spans="1:2" x14ac:dyDescent="0.25">
      <c r="A5712" s="90" t="s">
        <v>10511</v>
      </c>
      <c r="B5712" t="s">
        <v>10512</v>
      </c>
    </row>
    <row r="5713" spans="1:2" x14ac:dyDescent="0.25">
      <c r="A5713" s="90" t="s">
        <v>10513</v>
      </c>
      <c r="B5713" t="s">
        <v>23731</v>
      </c>
    </row>
    <row r="5714" spans="1:2" x14ac:dyDescent="0.25">
      <c r="A5714" s="90" t="s">
        <v>10462</v>
      </c>
      <c r="B5714" t="s">
        <v>10463</v>
      </c>
    </row>
    <row r="5715" spans="1:2" x14ac:dyDescent="0.25">
      <c r="A5715" s="90" t="s">
        <v>10516</v>
      </c>
      <c r="B5715" t="s">
        <v>10517</v>
      </c>
    </row>
    <row r="5716" spans="1:2" x14ac:dyDescent="0.25">
      <c r="A5716" s="90" t="s">
        <v>10518</v>
      </c>
      <c r="B5716" t="s">
        <v>10519</v>
      </c>
    </row>
    <row r="5717" spans="1:2" x14ac:dyDescent="0.25">
      <c r="A5717" s="90" t="s">
        <v>10522</v>
      </c>
      <c r="B5717" t="s">
        <v>10523</v>
      </c>
    </row>
    <row r="5718" spans="1:2" x14ac:dyDescent="0.25">
      <c r="A5718" s="90" t="s">
        <v>10525</v>
      </c>
      <c r="B5718" t="s">
        <v>10526</v>
      </c>
    </row>
    <row r="5719" spans="1:2" x14ac:dyDescent="0.25">
      <c r="A5719" s="90" t="s">
        <v>10527</v>
      </c>
      <c r="B5719" t="s">
        <v>10528</v>
      </c>
    </row>
    <row r="5720" spans="1:2" x14ac:dyDescent="0.25">
      <c r="A5720" s="90" t="s">
        <v>10529</v>
      </c>
      <c r="B5720" t="s">
        <v>23732</v>
      </c>
    </row>
    <row r="5721" spans="1:2" x14ac:dyDescent="0.25">
      <c r="A5721" s="90" t="s">
        <v>10530</v>
      </c>
      <c r="B5721" t="s">
        <v>10531</v>
      </c>
    </row>
    <row r="5722" spans="1:2" x14ac:dyDescent="0.25">
      <c r="A5722" s="90" t="s">
        <v>10434</v>
      </c>
      <c r="B5722" t="s">
        <v>10435</v>
      </c>
    </row>
    <row r="5723" spans="1:2" x14ac:dyDescent="0.25">
      <c r="A5723" s="90" t="s">
        <v>10536</v>
      </c>
      <c r="B5723" t="s">
        <v>10537</v>
      </c>
    </row>
    <row r="5724" spans="1:2" x14ac:dyDescent="0.25">
      <c r="A5724" s="90" t="s">
        <v>10538</v>
      </c>
      <c r="B5724" t="s">
        <v>10539</v>
      </c>
    </row>
    <row r="5725" spans="1:2" x14ac:dyDescent="0.25">
      <c r="A5725" s="90" t="s">
        <v>10540</v>
      </c>
      <c r="B5725" t="s">
        <v>10541</v>
      </c>
    </row>
    <row r="5726" spans="1:2" x14ac:dyDescent="0.25">
      <c r="A5726" s="90" t="s">
        <v>10542</v>
      </c>
      <c r="B5726" t="s">
        <v>10543</v>
      </c>
    </row>
    <row r="5727" spans="1:2" x14ac:dyDescent="0.25">
      <c r="A5727" s="90" t="s">
        <v>10544</v>
      </c>
      <c r="B5727" t="s">
        <v>10545</v>
      </c>
    </row>
    <row r="5728" spans="1:2" x14ac:dyDescent="0.25">
      <c r="A5728" s="90" t="s">
        <v>10546</v>
      </c>
      <c r="B5728" t="s">
        <v>10547</v>
      </c>
    </row>
    <row r="5729" spans="1:2" x14ac:dyDescent="0.25">
      <c r="A5729" s="90" t="s">
        <v>10548</v>
      </c>
      <c r="B5729" t="s">
        <v>10549</v>
      </c>
    </row>
    <row r="5730" spans="1:2" x14ac:dyDescent="0.25">
      <c r="A5730" s="90" t="s">
        <v>10436</v>
      </c>
      <c r="B5730" t="s">
        <v>10437</v>
      </c>
    </row>
    <row r="5731" spans="1:2" x14ac:dyDescent="0.25">
      <c r="A5731" s="90" t="s">
        <v>10550</v>
      </c>
      <c r="B5731" t="s">
        <v>23733</v>
      </c>
    </row>
    <row r="5732" spans="1:2" x14ac:dyDescent="0.25">
      <c r="A5732" s="90" t="s">
        <v>10551</v>
      </c>
      <c r="B5732" t="s">
        <v>10552</v>
      </c>
    </row>
    <row r="5733" spans="1:2" x14ac:dyDescent="0.25">
      <c r="A5733" s="90" t="s">
        <v>10553</v>
      </c>
      <c r="B5733" t="s">
        <v>10554</v>
      </c>
    </row>
    <row r="5734" spans="1:2" x14ac:dyDescent="0.25">
      <c r="A5734" s="90" t="s">
        <v>10555</v>
      </c>
      <c r="B5734" t="s">
        <v>10556</v>
      </c>
    </row>
    <row r="5735" spans="1:2" x14ac:dyDescent="0.25">
      <c r="A5735" s="90" t="s">
        <v>10557</v>
      </c>
      <c r="B5735" t="s">
        <v>10558</v>
      </c>
    </row>
    <row r="5736" spans="1:2" x14ac:dyDescent="0.25">
      <c r="A5736" s="90" t="s">
        <v>10559</v>
      </c>
      <c r="B5736" t="s">
        <v>10560</v>
      </c>
    </row>
    <row r="5737" spans="1:2" x14ac:dyDescent="0.25">
      <c r="A5737" s="90" t="s">
        <v>10561</v>
      </c>
      <c r="B5737" t="s">
        <v>23734</v>
      </c>
    </row>
    <row r="5738" spans="1:2" x14ac:dyDescent="0.25">
      <c r="A5738" s="90" t="s">
        <v>10562</v>
      </c>
      <c r="B5738" t="s">
        <v>10563</v>
      </c>
    </row>
    <row r="5739" spans="1:2" x14ac:dyDescent="0.25">
      <c r="A5739" s="90" t="s">
        <v>10564</v>
      </c>
      <c r="B5739" t="s">
        <v>23735</v>
      </c>
    </row>
    <row r="5740" spans="1:2" x14ac:dyDescent="0.25">
      <c r="A5740" s="90" t="s">
        <v>10565</v>
      </c>
      <c r="B5740" t="s">
        <v>10566</v>
      </c>
    </row>
    <row r="5741" spans="1:2" x14ac:dyDescent="0.25">
      <c r="A5741" s="90" t="s">
        <v>10567</v>
      </c>
      <c r="B5741" t="s">
        <v>23736</v>
      </c>
    </row>
    <row r="5742" spans="1:2" x14ac:dyDescent="0.25">
      <c r="A5742" s="90" t="s">
        <v>10574</v>
      </c>
      <c r="B5742" t="s">
        <v>23658</v>
      </c>
    </row>
    <row r="5743" spans="1:2" x14ac:dyDescent="0.25">
      <c r="A5743" s="90" t="s">
        <v>10578</v>
      </c>
      <c r="B5743" t="s">
        <v>10579</v>
      </c>
    </row>
    <row r="5744" spans="1:2" x14ac:dyDescent="0.25">
      <c r="A5744" s="90" t="s">
        <v>10580</v>
      </c>
      <c r="B5744" t="s">
        <v>10581</v>
      </c>
    </row>
    <row r="5745" spans="1:2" x14ac:dyDescent="0.25">
      <c r="A5745" s="90" t="s">
        <v>10583</v>
      </c>
      <c r="B5745" t="s">
        <v>1394</v>
      </c>
    </row>
    <row r="5746" spans="1:2" x14ac:dyDescent="0.25">
      <c r="A5746" s="90" t="s">
        <v>10584</v>
      </c>
      <c r="B5746" t="s">
        <v>10585</v>
      </c>
    </row>
    <row r="5747" spans="1:2" x14ac:dyDescent="0.25">
      <c r="A5747" s="90" t="s">
        <v>10586</v>
      </c>
      <c r="B5747" t="s">
        <v>23636</v>
      </c>
    </row>
    <row r="5748" spans="1:2" x14ac:dyDescent="0.25">
      <c r="A5748" s="90" t="s">
        <v>10587</v>
      </c>
      <c r="B5748" t="s">
        <v>10588</v>
      </c>
    </row>
    <row r="5749" spans="1:2" x14ac:dyDescent="0.25">
      <c r="A5749" s="90" t="s">
        <v>10438</v>
      </c>
      <c r="B5749" t="s">
        <v>10439</v>
      </c>
    </row>
    <row r="5750" spans="1:2" x14ac:dyDescent="0.25">
      <c r="A5750" s="90" t="s">
        <v>10393</v>
      </c>
      <c r="B5750" t="s">
        <v>10386</v>
      </c>
    </row>
    <row r="5751" spans="1:2" x14ac:dyDescent="0.25">
      <c r="A5751" s="90" t="s">
        <v>10394</v>
      </c>
      <c r="B5751" t="s">
        <v>10384</v>
      </c>
    </row>
    <row r="5752" spans="1:2" x14ac:dyDescent="0.25">
      <c r="A5752" s="90" t="s">
        <v>10395</v>
      </c>
      <c r="B5752" t="s">
        <v>10384</v>
      </c>
    </row>
    <row r="5753" spans="1:2" x14ac:dyDescent="0.25">
      <c r="A5753" s="90" t="s">
        <v>10520</v>
      </c>
      <c r="B5753" t="s">
        <v>10519</v>
      </c>
    </row>
    <row r="5754" spans="1:2" x14ac:dyDescent="0.25">
      <c r="A5754" s="90" t="s">
        <v>10464</v>
      </c>
      <c r="B5754" t="s">
        <v>10457</v>
      </c>
    </row>
    <row r="5755" spans="1:2" x14ac:dyDescent="0.25">
      <c r="A5755" s="90" t="s">
        <v>10589</v>
      </c>
      <c r="B5755" t="s">
        <v>10590</v>
      </c>
    </row>
    <row r="5756" spans="1:2" x14ac:dyDescent="0.25">
      <c r="A5756" s="90" t="s">
        <v>10591</v>
      </c>
      <c r="B5756" t="s">
        <v>23737</v>
      </c>
    </row>
    <row r="5757" spans="1:2" x14ac:dyDescent="0.25">
      <c r="A5757" s="90" t="s">
        <v>10592</v>
      </c>
      <c r="B5757" t="s">
        <v>10593</v>
      </c>
    </row>
    <row r="5758" spans="1:2" x14ac:dyDescent="0.25">
      <c r="A5758" s="90" t="s">
        <v>10594</v>
      </c>
      <c r="B5758" t="s">
        <v>23738</v>
      </c>
    </row>
    <row r="5759" spans="1:2" x14ac:dyDescent="0.25">
      <c r="A5759" s="90" t="s">
        <v>10595</v>
      </c>
      <c r="B5759" t="s">
        <v>10596</v>
      </c>
    </row>
    <row r="5760" spans="1:2" x14ac:dyDescent="0.25">
      <c r="A5760" s="90" t="s">
        <v>10597</v>
      </c>
      <c r="B5760" t="s">
        <v>5760</v>
      </c>
    </row>
    <row r="5761" spans="1:2" x14ac:dyDescent="0.25">
      <c r="A5761" s="90" t="s">
        <v>10598</v>
      </c>
      <c r="B5761" t="s">
        <v>10599</v>
      </c>
    </row>
    <row r="5762" spans="1:2" x14ac:dyDescent="0.25">
      <c r="A5762" s="90" t="s">
        <v>10440</v>
      </c>
      <c r="B5762" t="s">
        <v>10441</v>
      </c>
    </row>
    <row r="5763" spans="1:2" x14ac:dyDescent="0.25">
      <c r="A5763" s="90" t="s">
        <v>10600</v>
      </c>
      <c r="B5763" t="s">
        <v>10601</v>
      </c>
    </row>
    <row r="5764" spans="1:2" x14ac:dyDescent="0.25">
      <c r="A5764" s="90" t="s">
        <v>10602</v>
      </c>
      <c r="B5764" t="s">
        <v>10603</v>
      </c>
    </row>
    <row r="5765" spans="1:2" x14ac:dyDescent="0.25">
      <c r="A5765" s="90" t="s">
        <v>10582</v>
      </c>
      <c r="B5765" t="s">
        <v>10581</v>
      </c>
    </row>
    <row r="5766" spans="1:2" x14ac:dyDescent="0.25">
      <c r="A5766" s="90" t="s">
        <v>10465</v>
      </c>
      <c r="B5766" t="s">
        <v>10457</v>
      </c>
    </row>
    <row r="5767" spans="1:2" x14ac:dyDescent="0.25">
      <c r="A5767" s="90" t="s">
        <v>10470</v>
      </c>
      <c r="B5767" t="s">
        <v>10469</v>
      </c>
    </row>
    <row r="5768" spans="1:2" x14ac:dyDescent="0.25">
      <c r="A5768" s="90" t="s">
        <v>10442</v>
      </c>
      <c r="B5768" t="s">
        <v>10443</v>
      </c>
    </row>
    <row r="5769" spans="1:2" x14ac:dyDescent="0.25">
      <c r="A5769" s="90" t="s">
        <v>10444</v>
      </c>
      <c r="B5769" t="s">
        <v>709</v>
      </c>
    </row>
    <row r="5770" spans="1:2" x14ac:dyDescent="0.25">
      <c r="A5770" s="90" t="s">
        <v>10604</v>
      </c>
      <c r="B5770" t="s">
        <v>10605</v>
      </c>
    </row>
    <row r="5771" spans="1:2" x14ac:dyDescent="0.25">
      <c r="A5771" s="90" t="s">
        <v>10532</v>
      </c>
      <c r="B5771" t="s">
        <v>10533</v>
      </c>
    </row>
    <row r="5772" spans="1:2" x14ac:dyDescent="0.25">
      <c r="A5772" s="90" t="s">
        <v>10606</v>
      </c>
      <c r="B5772" t="s">
        <v>10607</v>
      </c>
    </row>
    <row r="5773" spans="1:2" x14ac:dyDescent="0.25">
      <c r="A5773" s="90" t="s">
        <v>10497</v>
      </c>
      <c r="B5773" t="s">
        <v>23730</v>
      </c>
    </row>
    <row r="5774" spans="1:2" x14ac:dyDescent="0.25">
      <c r="A5774" s="90" t="s">
        <v>10503</v>
      </c>
      <c r="B5774" t="s">
        <v>10501</v>
      </c>
    </row>
    <row r="5775" spans="1:2" x14ac:dyDescent="0.25">
      <c r="A5775" s="90" t="s">
        <v>10608</v>
      </c>
      <c r="B5775" t="s">
        <v>10609</v>
      </c>
    </row>
    <row r="5776" spans="1:2" x14ac:dyDescent="0.25">
      <c r="A5776" s="90" t="s">
        <v>10610</v>
      </c>
      <c r="B5776" t="s">
        <v>10611</v>
      </c>
    </row>
    <row r="5777" spans="1:2" x14ac:dyDescent="0.25">
      <c r="A5777" s="90" t="s">
        <v>10614</v>
      </c>
      <c r="B5777" t="s">
        <v>10615</v>
      </c>
    </row>
    <row r="5778" spans="1:2" x14ac:dyDescent="0.25">
      <c r="A5778" s="90" t="s">
        <v>10616</v>
      </c>
      <c r="B5778" t="s">
        <v>10617</v>
      </c>
    </row>
    <row r="5779" spans="1:2" x14ac:dyDescent="0.25">
      <c r="A5779" s="90" t="s">
        <v>10618</v>
      </c>
      <c r="B5779" t="s">
        <v>10619</v>
      </c>
    </row>
    <row r="5780" spans="1:2" x14ac:dyDescent="0.25">
      <c r="A5780" s="90" t="s">
        <v>10620</v>
      </c>
      <c r="B5780" t="s">
        <v>10621</v>
      </c>
    </row>
    <row r="5781" spans="1:2" x14ac:dyDescent="0.25">
      <c r="A5781" s="90" t="s">
        <v>10622</v>
      </c>
      <c r="B5781" t="s">
        <v>10623</v>
      </c>
    </row>
    <row r="5782" spans="1:2" x14ac:dyDescent="0.25">
      <c r="A5782" s="90" t="s">
        <v>710</v>
      </c>
      <c r="B5782" t="s">
        <v>711</v>
      </c>
    </row>
    <row r="5783" spans="1:2" x14ac:dyDescent="0.25">
      <c r="A5783" s="90" t="s">
        <v>712</v>
      </c>
      <c r="B5783" t="s">
        <v>713</v>
      </c>
    </row>
    <row r="5784" spans="1:2" x14ac:dyDescent="0.25">
      <c r="A5784" s="90" t="s">
        <v>10624</v>
      </c>
      <c r="B5784" t="s">
        <v>10625</v>
      </c>
    </row>
    <row r="5785" spans="1:2" x14ac:dyDescent="0.25">
      <c r="A5785" s="90" t="s">
        <v>10626</v>
      </c>
      <c r="B5785" t="s">
        <v>10627</v>
      </c>
    </row>
    <row r="5786" spans="1:2" x14ac:dyDescent="0.25">
      <c r="A5786" s="90" t="s">
        <v>10628</v>
      </c>
      <c r="B5786" t="s">
        <v>10629</v>
      </c>
    </row>
    <row r="5787" spans="1:2" x14ac:dyDescent="0.25">
      <c r="A5787" s="90" t="s">
        <v>10634</v>
      </c>
      <c r="B5787" t="s">
        <v>10635</v>
      </c>
    </row>
    <row r="5788" spans="1:2" x14ac:dyDescent="0.25">
      <c r="A5788" s="90" t="s">
        <v>10636</v>
      </c>
      <c r="B5788" t="s">
        <v>10637</v>
      </c>
    </row>
    <row r="5789" spans="1:2" x14ac:dyDescent="0.25">
      <c r="A5789" s="90" t="s">
        <v>714</v>
      </c>
      <c r="B5789" t="s">
        <v>715</v>
      </c>
    </row>
    <row r="5790" spans="1:2" x14ac:dyDescent="0.25">
      <c r="A5790" s="90" t="s">
        <v>10638</v>
      </c>
      <c r="B5790" t="s">
        <v>10639</v>
      </c>
    </row>
    <row r="5791" spans="1:2" x14ac:dyDescent="0.25">
      <c r="A5791" s="90" t="s">
        <v>10445</v>
      </c>
      <c r="B5791" t="s">
        <v>10446</v>
      </c>
    </row>
    <row r="5792" spans="1:2" x14ac:dyDescent="0.25">
      <c r="A5792" s="90" t="s">
        <v>10640</v>
      </c>
      <c r="B5792" t="s">
        <v>10641</v>
      </c>
    </row>
    <row r="5793" spans="1:2" x14ac:dyDescent="0.25">
      <c r="A5793" s="90" t="s">
        <v>10642</v>
      </c>
      <c r="B5793" t="s">
        <v>10643</v>
      </c>
    </row>
    <row r="5794" spans="1:2" x14ac:dyDescent="0.25">
      <c r="A5794" s="90" t="s">
        <v>10644</v>
      </c>
      <c r="B5794" t="s">
        <v>10645</v>
      </c>
    </row>
    <row r="5795" spans="1:2" x14ac:dyDescent="0.25">
      <c r="A5795" s="90" t="s">
        <v>10646</v>
      </c>
      <c r="B5795" t="s">
        <v>10647</v>
      </c>
    </row>
    <row r="5796" spans="1:2" x14ac:dyDescent="0.25">
      <c r="A5796" s="90" t="s">
        <v>10648</v>
      </c>
      <c r="B5796" t="s">
        <v>10649</v>
      </c>
    </row>
    <row r="5797" spans="1:2" x14ac:dyDescent="0.25">
      <c r="A5797" s="90" t="s">
        <v>10650</v>
      </c>
      <c r="B5797" t="s">
        <v>10651</v>
      </c>
    </row>
    <row r="5798" spans="1:2" x14ac:dyDescent="0.25">
      <c r="A5798" s="90" t="s">
        <v>10652</v>
      </c>
      <c r="B5798" t="s">
        <v>10653</v>
      </c>
    </row>
    <row r="5799" spans="1:2" x14ac:dyDescent="0.25">
      <c r="A5799" s="90" t="s">
        <v>10654</v>
      </c>
      <c r="B5799" t="s">
        <v>10655</v>
      </c>
    </row>
    <row r="5800" spans="1:2" x14ac:dyDescent="0.25">
      <c r="A5800" s="90" t="s">
        <v>10656</v>
      </c>
      <c r="B5800" t="s">
        <v>10657</v>
      </c>
    </row>
    <row r="5801" spans="1:2" x14ac:dyDescent="0.25">
      <c r="A5801" s="90" t="s">
        <v>10658</v>
      </c>
      <c r="B5801" t="s">
        <v>10659</v>
      </c>
    </row>
    <row r="5802" spans="1:2" x14ac:dyDescent="0.25">
      <c r="A5802" s="90" t="s">
        <v>10660</v>
      </c>
      <c r="B5802" t="s">
        <v>10661</v>
      </c>
    </row>
    <row r="5803" spans="1:2" x14ac:dyDescent="0.25">
      <c r="A5803" s="90" t="s">
        <v>10662</v>
      </c>
      <c r="B5803" t="s">
        <v>10663</v>
      </c>
    </row>
    <row r="5804" spans="1:2" x14ac:dyDescent="0.25">
      <c r="A5804" s="90" t="s">
        <v>10664</v>
      </c>
      <c r="B5804" t="s">
        <v>10665</v>
      </c>
    </row>
    <row r="5805" spans="1:2" x14ac:dyDescent="0.25">
      <c r="A5805" s="90" t="s">
        <v>6231</v>
      </c>
      <c r="B5805" t="s">
        <v>6232</v>
      </c>
    </row>
    <row r="5806" spans="1:2" x14ac:dyDescent="0.25">
      <c r="A5806" s="90" t="s">
        <v>10666</v>
      </c>
      <c r="B5806" t="s">
        <v>10667</v>
      </c>
    </row>
    <row r="5807" spans="1:2" x14ac:dyDescent="0.25">
      <c r="A5807" s="90" t="s">
        <v>10668</v>
      </c>
      <c r="B5807" t="s">
        <v>10669</v>
      </c>
    </row>
    <row r="5808" spans="1:2" x14ac:dyDescent="0.25">
      <c r="A5808" s="90" t="s">
        <v>10670</v>
      </c>
      <c r="B5808" t="s">
        <v>10671</v>
      </c>
    </row>
    <row r="5809" spans="1:2" x14ac:dyDescent="0.25">
      <c r="A5809" s="90" t="s">
        <v>10672</v>
      </c>
      <c r="B5809" t="s">
        <v>10673</v>
      </c>
    </row>
    <row r="5810" spans="1:2" x14ac:dyDescent="0.25">
      <c r="A5810" s="90" t="s">
        <v>10674</v>
      </c>
      <c r="B5810" t="s">
        <v>10675</v>
      </c>
    </row>
    <row r="5811" spans="1:2" x14ac:dyDescent="0.25">
      <c r="A5811" s="90" t="s">
        <v>10676</v>
      </c>
      <c r="B5811" t="s">
        <v>10677</v>
      </c>
    </row>
    <row r="5812" spans="1:2" x14ac:dyDescent="0.25">
      <c r="A5812" s="90" t="s">
        <v>10678</v>
      </c>
      <c r="B5812" t="s">
        <v>10679</v>
      </c>
    </row>
    <row r="5813" spans="1:2" x14ac:dyDescent="0.25">
      <c r="A5813" s="90" t="s">
        <v>10680</v>
      </c>
      <c r="B5813" t="s">
        <v>10681</v>
      </c>
    </row>
    <row r="5814" spans="1:2" x14ac:dyDescent="0.25">
      <c r="A5814" s="90" t="s">
        <v>10682</v>
      </c>
      <c r="B5814" t="s">
        <v>10683</v>
      </c>
    </row>
    <row r="5815" spans="1:2" x14ac:dyDescent="0.25">
      <c r="A5815" s="90" t="s">
        <v>6233</v>
      </c>
      <c r="B5815" t="s">
        <v>6234</v>
      </c>
    </row>
    <row r="5816" spans="1:2" x14ac:dyDescent="0.25">
      <c r="A5816" s="90" t="s">
        <v>10686</v>
      </c>
      <c r="B5816" t="s">
        <v>10687</v>
      </c>
    </row>
    <row r="5817" spans="1:2" x14ac:dyDescent="0.25">
      <c r="A5817" s="90" t="s">
        <v>10477</v>
      </c>
      <c r="B5817" t="s">
        <v>10476</v>
      </c>
    </row>
    <row r="5818" spans="1:2" x14ac:dyDescent="0.25">
      <c r="A5818" s="90" t="s">
        <v>10684</v>
      </c>
      <c r="B5818" t="s">
        <v>10685</v>
      </c>
    </row>
    <row r="5819" spans="1:2" x14ac:dyDescent="0.25">
      <c r="A5819" s="90" t="s">
        <v>10688</v>
      </c>
      <c r="B5819" t="s">
        <v>10689</v>
      </c>
    </row>
    <row r="5820" spans="1:2" x14ac:dyDescent="0.25">
      <c r="A5820" s="90" t="s">
        <v>10690</v>
      </c>
      <c r="B5820" t="s">
        <v>10691</v>
      </c>
    </row>
    <row r="5821" spans="1:2" x14ac:dyDescent="0.25">
      <c r="A5821" s="90" t="s">
        <v>10692</v>
      </c>
      <c r="B5821" t="s">
        <v>10693</v>
      </c>
    </row>
    <row r="5822" spans="1:2" x14ac:dyDescent="0.25">
      <c r="A5822" s="90" t="s">
        <v>10694</v>
      </c>
      <c r="B5822" t="s">
        <v>10695</v>
      </c>
    </row>
    <row r="5823" spans="1:2" x14ac:dyDescent="0.25">
      <c r="A5823" s="90" t="s">
        <v>10696</v>
      </c>
      <c r="B5823" t="s">
        <v>10697</v>
      </c>
    </row>
    <row r="5824" spans="1:2" x14ac:dyDescent="0.25">
      <c r="A5824" s="90" t="s">
        <v>10698</v>
      </c>
      <c r="B5824" t="s">
        <v>10699</v>
      </c>
    </row>
    <row r="5825" spans="1:2" x14ac:dyDescent="0.25">
      <c r="A5825" s="90" t="s">
        <v>10700</v>
      </c>
      <c r="B5825" t="s">
        <v>10701</v>
      </c>
    </row>
    <row r="5826" spans="1:2" x14ac:dyDescent="0.25">
      <c r="A5826" s="90" t="s">
        <v>10702</v>
      </c>
      <c r="B5826" t="s">
        <v>10703</v>
      </c>
    </row>
    <row r="5827" spans="1:2" x14ac:dyDescent="0.25">
      <c r="A5827" s="90" t="s">
        <v>10704</v>
      </c>
      <c r="B5827" t="s">
        <v>10705</v>
      </c>
    </row>
    <row r="5828" spans="1:2" x14ac:dyDescent="0.25">
      <c r="A5828" s="90" t="s">
        <v>10706</v>
      </c>
      <c r="B5828" t="s">
        <v>10707</v>
      </c>
    </row>
    <row r="5829" spans="1:2" x14ac:dyDescent="0.25">
      <c r="A5829" s="90" t="s">
        <v>10708</v>
      </c>
      <c r="B5829" t="s">
        <v>10709</v>
      </c>
    </row>
    <row r="5830" spans="1:2" x14ac:dyDescent="0.25">
      <c r="A5830" s="90" t="s">
        <v>6235</v>
      </c>
      <c r="B5830" t="s">
        <v>6236</v>
      </c>
    </row>
    <row r="5831" spans="1:2" x14ac:dyDescent="0.25">
      <c r="A5831" s="90" t="s">
        <v>10710</v>
      </c>
      <c r="B5831" t="s">
        <v>10711</v>
      </c>
    </row>
    <row r="5832" spans="1:2" x14ac:dyDescent="0.25">
      <c r="A5832" s="90" t="s">
        <v>10712</v>
      </c>
      <c r="B5832" t="s">
        <v>10713</v>
      </c>
    </row>
    <row r="5833" spans="1:2" x14ac:dyDescent="0.25">
      <c r="A5833" s="90" t="s">
        <v>10714</v>
      </c>
      <c r="B5833" t="s">
        <v>10715</v>
      </c>
    </row>
    <row r="5834" spans="1:2" x14ac:dyDescent="0.25">
      <c r="A5834" s="90" t="s">
        <v>10716</v>
      </c>
      <c r="B5834" t="s">
        <v>1394</v>
      </c>
    </row>
    <row r="5835" spans="1:2" x14ac:dyDescent="0.25">
      <c r="A5835" s="90" t="s">
        <v>10471</v>
      </c>
      <c r="B5835" t="s">
        <v>10469</v>
      </c>
    </row>
    <row r="5836" spans="1:2" x14ac:dyDescent="0.25">
      <c r="A5836" s="90" t="s">
        <v>10524</v>
      </c>
      <c r="B5836" t="s">
        <v>10523</v>
      </c>
    </row>
    <row r="5837" spans="1:2" x14ac:dyDescent="0.25">
      <c r="A5837" s="90" t="s">
        <v>10719</v>
      </c>
      <c r="B5837" t="s">
        <v>10718</v>
      </c>
    </row>
    <row r="5838" spans="1:2" x14ac:dyDescent="0.25">
      <c r="A5838" s="90" t="s">
        <v>10721</v>
      </c>
      <c r="B5838" t="s">
        <v>10722</v>
      </c>
    </row>
    <row r="5839" spans="1:2" x14ac:dyDescent="0.25">
      <c r="A5839" s="90" t="s">
        <v>10405</v>
      </c>
      <c r="B5839" t="s">
        <v>10406</v>
      </c>
    </row>
    <row r="5840" spans="1:2" x14ac:dyDescent="0.25">
      <c r="A5840" s="90" t="s">
        <v>10494</v>
      </c>
      <c r="B5840" t="s">
        <v>10493</v>
      </c>
    </row>
    <row r="5841" spans="1:2" x14ac:dyDescent="0.25">
      <c r="A5841" s="90" t="s">
        <v>10504</v>
      </c>
      <c r="B5841" t="s">
        <v>10505</v>
      </c>
    </row>
    <row r="5842" spans="1:2" x14ac:dyDescent="0.25">
      <c r="A5842" s="90" t="s">
        <v>10466</v>
      </c>
      <c r="B5842" t="s">
        <v>10463</v>
      </c>
    </row>
    <row r="5843" spans="1:2" x14ac:dyDescent="0.25">
      <c r="A5843" s="90" t="s">
        <v>10723</v>
      </c>
      <c r="B5843" t="s">
        <v>10724</v>
      </c>
    </row>
    <row r="5844" spans="1:2" x14ac:dyDescent="0.25">
      <c r="A5844" s="90" t="s">
        <v>10725</v>
      </c>
      <c r="B5844" t="s">
        <v>10726</v>
      </c>
    </row>
    <row r="5845" spans="1:2" x14ac:dyDescent="0.25">
      <c r="A5845" s="90" t="s">
        <v>10727</v>
      </c>
      <c r="B5845" t="s">
        <v>10728</v>
      </c>
    </row>
    <row r="5846" spans="1:2" x14ac:dyDescent="0.25">
      <c r="A5846" s="90" t="s">
        <v>10396</v>
      </c>
      <c r="B5846" t="s">
        <v>10384</v>
      </c>
    </row>
    <row r="5847" spans="1:2" x14ac:dyDescent="0.25">
      <c r="A5847" s="90" t="s">
        <v>10729</v>
      </c>
      <c r="B5847" t="s">
        <v>10730</v>
      </c>
    </row>
    <row r="5848" spans="1:2" x14ac:dyDescent="0.25">
      <c r="A5848" s="90" t="s">
        <v>10731</v>
      </c>
      <c r="B5848" t="s">
        <v>10732</v>
      </c>
    </row>
    <row r="5849" spans="1:2" x14ac:dyDescent="0.25">
      <c r="A5849" s="90" t="s">
        <v>10734</v>
      </c>
      <c r="B5849" t="s">
        <v>10735</v>
      </c>
    </row>
    <row r="5850" spans="1:2" x14ac:dyDescent="0.25">
      <c r="A5850" s="90" t="s">
        <v>10736</v>
      </c>
      <c r="B5850" t="s">
        <v>10737</v>
      </c>
    </row>
    <row r="5851" spans="1:2" x14ac:dyDescent="0.25">
      <c r="A5851" s="90" t="s">
        <v>10733</v>
      </c>
      <c r="B5851" t="s">
        <v>10732</v>
      </c>
    </row>
    <row r="5852" spans="1:2" x14ac:dyDescent="0.25">
      <c r="A5852" s="90" t="s">
        <v>10738</v>
      </c>
      <c r="B5852" t="s">
        <v>23739</v>
      </c>
    </row>
    <row r="5853" spans="1:2" x14ac:dyDescent="0.25">
      <c r="A5853" s="90" t="s">
        <v>10447</v>
      </c>
      <c r="B5853" t="s">
        <v>709</v>
      </c>
    </row>
    <row r="5854" spans="1:2" x14ac:dyDescent="0.25">
      <c r="A5854" s="90" t="s">
        <v>10506</v>
      </c>
      <c r="B5854" t="s">
        <v>10501</v>
      </c>
    </row>
    <row r="5855" spans="1:2" x14ac:dyDescent="0.25">
      <c r="A5855" s="90" t="s">
        <v>10454</v>
      </c>
      <c r="B5855" t="s">
        <v>10453</v>
      </c>
    </row>
    <row r="5856" spans="1:2" x14ac:dyDescent="0.25">
      <c r="A5856" s="90" t="s">
        <v>10467</v>
      </c>
      <c r="B5856" t="s">
        <v>10457</v>
      </c>
    </row>
    <row r="5857" spans="1:2" x14ac:dyDescent="0.25">
      <c r="A5857" s="90" t="s">
        <v>10739</v>
      </c>
      <c r="B5857" t="s">
        <v>10740</v>
      </c>
    </row>
    <row r="5858" spans="1:2" x14ac:dyDescent="0.25">
      <c r="A5858" s="90" t="s">
        <v>10741</v>
      </c>
      <c r="B5858" t="s">
        <v>10742</v>
      </c>
    </row>
    <row r="5859" spans="1:2" x14ac:dyDescent="0.25">
      <c r="A5859" s="90" t="s">
        <v>13930</v>
      </c>
      <c r="B5859" t="s">
        <v>13931</v>
      </c>
    </row>
    <row r="5860" spans="1:2" x14ac:dyDescent="0.25">
      <c r="A5860" s="90" t="s">
        <v>10455</v>
      </c>
      <c r="B5860" t="s">
        <v>10453</v>
      </c>
    </row>
    <row r="5861" spans="1:2" x14ac:dyDescent="0.25">
      <c r="A5861" s="90" t="s">
        <v>10744</v>
      </c>
      <c r="B5861" t="s">
        <v>10745</v>
      </c>
    </row>
    <row r="5862" spans="1:2" x14ac:dyDescent="0.25">
      <c r="A5862" s="90" t="s">
        <v>10397</v>
      </c>
      <c r="B5862" t="s">
        <v>10384</v>
      </c>
    </row>
    <row r="5863" spans="1:2" x14ac:dyDescent="0.25">
      <c r="A5863" s="90" t="s">
        <v>10509</v>
      </c>
      <c r="B5863" t="s">
        <v>10510</v>
      </c>
    </row>
    <row r="5864" spans="1:2" x14ac:dyDescent="0.25">
      <c r="A5864" s="90" t="s">
        <v>10521</v>
      </c>
      <c r="B5864" t="s">
        <v>10519</v>
      </c>
    </row>
    <row r="5865" spans="1:2" x14ac:dyDescent="0.25">
      <c r="A5865" s="90" t="s">
        <v>10757</v>
      </c>
      <c r="B5865" t="s">
        <v>10747</v>
      </c>
    </row>
    <row r="5866" spans="1:2" x14ac:dyDescent="0.25">
      <c r="A5866" s="90" t="s">
        <v>10766</v>
      </c>
      <c r="B5866" t="s">
        <v>10767</v>
      </c>
    </row>
    <row r="5867" spans="1:2" x14ac:dyDescent="0.25">
      <c r="A5867" s="90" t="s">
        <v>10768</v>
      </c>
      <c r="B5867" t="s">
        <v>10487</v>
      </c>
    </row>
    <row r="5868" spans="1:2" x14ac:dyDescent="0.25">
      <c r="A5868" s="90" t="s">
        <v>10491</v>
      </c>
      <c r="B5868" t="s">
        <v>10489</v>
      </c>
    </row>
    <row r="5869" spans="1:2" x14ac:dyDescent="0.25">
      <c r="A5869" s="90" t="s">
        <v>10769</v>
      </c>
      <c r="B5869" t="s">
        <v>1394</v>
      </c>
    </row>
    <row r="5870" spans="1:2" x14ac:dyDescent="0.25">
      <c r="A5870" s="90" t="s">
        <v>10507</v>
      </c>
      <c r="B5870" t="s">
        <v>10501</v>
      </c>
    </row>
    <row r="5871" spans="1:2" x14ac:dyDescent="0.25">
      <c r="A5871" s="90" t="s">
        <v>10770</v>
      </c>
      <c r="B5871" t="s">
        <v>10771</v>
      </c>
    </row>
    <row r="5872" spans="1:2" x14ac:dyDescent="0.25">
      <c r="A5872" s="90" t="s">
        <v>10534</v>
      </c>
      <c r="B5872" t="s">
        <v>10535</v>
      </c>
    </row>
    <row r="5873" spans="1:2" x14ac:dyDescent="0.25">
      <c r="A5873" s="90" t="s">
        <v>10758</v>
      </c>
      <c r="B5873" t="s">
        <v>10747</v>
      </c>
    </row>
    <row r="5874" spans="1:2" x14ac:dyDescent="0.25">
      <c r="A5874" s="90" t="s">
        <v>10759</v>
      </c>
      <c r="B5874" t="s">
        <v>10747</v>
      </c>
    </row>
    <row r="5875" spans="1:2" x14ac:dyDescent="0.25">
      <c r="A5875" s="90" t="s">
        <v>10760</v>
      </c>
      <c r="B5875" t="s">
        <v>10747</v>
      </c>
    </row>
    <row r="5876" spans="1:2" x14ac:dyDescent="0.25">
      <c r="A5876" s="90" t="s">
        <v>10514</v>
      </c>
      <c r="B5876" t="s">
        <v>10515</v>
      </c>
    </row>
    <row r="5877" spans="1:2" x14ac:dyDescent="0.25">
      <c r="A5877" s="90" t="s">
        <v>10761</v>
      </c>
      <c r="B5877" t="s">
        <v>10762</v>
      </c>
    </row>
    <row r="5878" spans="1:2" x14ac:dyDescent="0.25">
      <c r="A5878" s="90" t="s">
        <v>10763</v>
      </c>
      <c r="B5878" t="s">
        <v>10764</v>
      </c>
    </row>
    <row r="5879" spans="1:2" x14ac:dyDescent="0.25">
      <c r="A5879" s="90" t="s">
        <v>10772</v>
      </c>
      <c r="B5879" t="s">
        <v>1410</v>
      </c>
    </row>
    <row r="5880" spans="1:2" x14ac:dyDescent="0.25">
      <c r="A5880" s="90" t="s">
        <v>10773</v>
      </c>
      <c r="B5880" t="s">
        <v>3049</v>
      </c>
    </row>
    <row r="5881" spans="1:2" x14ac:dyDescent="0.25">
      <c r="A5881" s="90" t="s">
        <v>10720</v>
      </c>
      <c r="B5881" t="s">
        <v>10718</v>
      </c>
    </row>
    <row r="5882" spans="1:2" x14ac:dyDescent="0.25">
      <c r="A5882" s="90" t="s">
        <v>10774</v>
      </c>
      <c r="B5882" t="s">
        <v>10775</v>
      </c>
    </row>
    <row r="5883" spans="1:2" x14ac:dyDescent="0.25">
      <c r="A5883" s="90" t="s">
        <v>10776</v>
      </c>
      <c r="B5883" t="s">
        <v>23740</v>
      </c>
    </row>
    <row r="5884" spans="1:2" x14ac:dyDescent="0.25">
      <c r="A5884" s="90" t="s">
        <v>10777</v>
      </c>
      <c r="B5884" t="s">
        <v>1394</v>
      </c>
    </row>
    <row r="5885" spans="1:2" x14ac:dyDescent="0.25">
      <c r="A5885" s="90" t="s">
        <v>10778</v>
      </c>
      <c r="B5885" t="s">
        <v>23741</v>
      </c>
    </row>
    <row r="5886" spans="1:2" x14ac:dyDescent="0.25">
      <c r="A5886" s="90" t="s">
        <v>10779</v>
      </c>
      <c r="B5886" t="s">
        <v>23730</v>
      </c>
    </row>
    <row r="5887" spans="1:2" x14ac:dyDescent="0.25">
      <c r="A5887" s="90" t="s">
        <v>10484</v>
      </c>
      <c r="B5887" t="s">
        <v>10485</v>
      </c>
    </row>
    <row r="5888" spans="1:2" x14ac:dyDescent="0.25">
      <c r="A5888" s="90" t="s">
        <v>10780</v>
      </c>
      <c r="B5888" t="s">
        <v>10781</v>
      </c>
    </row>
    <row r="5889" spans="1:2" x14ac:dyDescent="0.25">
      <c r="A5889" s="90" t="s">
        <v>10813</v>
      </c>
      <c r="B5889" t="s">
        <v>10814</v>
      </c>
    </row>
    <row r="5890" spans="1:2" x14ac:dyDescent="0.25">
      <c r="A5890" s="90" t="s">
        <v>10782</v>
      </c>
      <c r="B5890" t="s">
        <v>23742</v>
      </c>
    </row>
    <row r="5891" spans="1:2" x14ac:dyDescent="0.25">
      <c r="A5891" s="90" t="s">
        <v>10783</v>
      </c>
      <c r="B5891" t="s">
        <v>10784</v>
      </c>
    </row>
    <row r="5892" spans="1:2" x14ac:dyDescent="0.25">
      <c r="A5892" s="90" t="s">
        <v>10785</v>
      </c>
      <c r="B5892" t="s">
        <v>10786</v>
      </c>
    </row>
    <row r="5893" spans="1:2" x14ac:dyDescent="0.25">
      <c r="A5893" s="90" t="s">
        <v>10787</v>
      </c>
      <c r="B5893" t="s">
        <v>10788</v>
      </c>
    </row>
    <row r="5894" spans="1:2" x14ac:dyDescent="0.25">
      <c r="A5894" s="90" t="s">
        <v>10789</v>
      </c>
      <c r="B5894" t="s">
        <v>10790</v>
      </c>
    </row>
    <row r="5895" spans="1:2" x14ac:dyDescent="0.25">
      <c r="A5895" s="90" t="s">
        <v>10508</v>
      </c>
      <c r="B5895" t="s">
        <v>10501</v>
      </c>
    </row>
    <row r="5896" spans="1:2" x14ac:dyDescent="0.25">
      <c r="A5896" s="90" t="s">
        <v>10575</v>
      </c>
      <c r="B5896" t="s">
        <v>23658</v>
      </c>
    </row>
    <row r="5897" spans="1:2" x14ac:dyDescent="0.25">
      <c r="A5897" s="90" t="s">
        <v>10791</v>
      </c>
      <c r="B5897" t="s">
        <v>10792</v>
      </c>
    </row>
    <row r="5898" spans="1:2" x14ac:dyDescent="0.25">
      <c r="A5898" s="90" t="s">
        <v>10793</v>
      </c>
      <c r="B5898" t="s">
        <v>1394</v>
      </c>
    </row>
    <row r="5899" spans="1:2" x14ac:dyDescent="0.25">
      <c r="A5899" s="90" t="s">
        <v>10450</v>
      </c>
      <c r="B5899" t="s">
        <v>10449</v>
      </c>
    </row>
    <row r="5900" spans="1:2" x14ac:dyDescent="0.25">
      <c r="A5900" s="90" t="s">
        <v>10794</v>
      </c>
      <c r="B5900" t="s">
        <v>10795</v>
      </c>
    </row>
    <row r="5901" spans="1:2" x14ac:dyDescent="0.25">
      <c r="A5901" s="90" t="s">
        <v>10796</v>
      </c>
      <c r="B5901" t="s">
        <v>10797</v>
      </c>
    </row>
    <row r="5902" spans="1:2" x14ac:dyDescent="0.25">
      <c r="A5902" s="90" t="s">
        <v>10798</v>
      </c>
      <c r="B5902" t="s">
        <v>10799</v>
      </c>
    </row>
    <row r="5903" spans="1:2" x14ac:dyDescent="0.25">
      <c r="A5903" s="90" t="s">
        <v>10800</v>
      </c>
      <c r="B5903" t="s">
        <v>10801</v>
      </c>
    </row>
    <row r="5904" spans="1:2" x14ac:dyDescent="0.25">
      <c r="A5904" s="90" t="s">
        <v>10802</v>
      </c>
      <c r="B5904" t="s">
        <v>23743</v>
      </c>
    </row>
    <row r="5905" spans="1:2" x14ac:dyDescent="0.25">
      <c r="A5905" s="90" t="s">
        <v>10803</v>
      </c>
      <c r="B5905" t="s">
        <v>10804</v>
      </c>
    </row>
    <row r="5906" spans="1:2" x14ac:dyDescent="0.25">
      <c r="A5906" s="90" t="s">
        <v>10805</v>
      </c>
      <c r="B5906" t="s">
        <v>10806</v>
      </c>
    </row>
    <row r="5907" spans="1:2" x14ac:dyDescent="0.25">
      <c r="A5907" s="90" t="s">
        <v>10743</v>
      </c>
      <c r="B5907" t="s">
        <v>10742</v>
      </c>
    </row>
    <row r="5908" spans="1:2" x14ac:dyDescent="0.25">
      <c r="A5908" s="90" t="s">
        <v>10576</v>
      </c>
      <c r="B5908" t="s">
        <v>23658</v>
      </c>
    </row>
    <row r="5909" spans="1:2" x14ac:dyDescent="0.25">
      <c r="A5909" s="90" t="s">
        <v>10807</v>
      </c>
      <c r="B5909" t="s">
        <v>10808</v>
      </c>
    </row>
    <row r="5910" spans="1:2" x14ac:dyDescent="0.25">
      <c r="A5910" s="90" t="s">
        <v>10407</v>
      </c>
      <c r="B5910" t="s">
        <v>10408</v>
      </c>
    </row>
    <row r="5911" spans="1:2" x14ac:dyDescent="0.25">
      <c r="A5911" s="90" t="s">
        <v>10409</v>
      </c>
      <c r="B5911" t="s">
        <v>10410</v>
      </c>
    </row>
    <row r="5912" spans="1:2" x14ac:dyDescent="0.25">
      <c r="A5912" s="90" t="s">
        <v>10809</v>
      </c>
      <c r="B5912" t="s">
        <v>10810</v>
      </c>
    </row>
    <row r="5913" spans="1:2" x14ac:dyDescent="0.25">
      <c r="A5913" s="90" t="s">
        <v>10811</v>
      </c>
      <c r="B5913" t="s">
        <v>23744</v>
      </c>
    </row>
    <row r="5914" spans="1:2" x14ac:dyDescent="0.25">
      <c r="A5914" s="90" t="s">
        <v>10815</v>
      </c>
      <c r="B5914" t="s">
        <v>10816</v>
      </c>
    </row>
    <row r="5915" spans="1:2" x14ac:dyDescent="0.25">
      <c r="A5915" t="s">
        <v>14674</v>
      </c>
    </row>
    <row r="5916" spans="1:2" x14ac:dyDescent="0.25">
      <c r="A5916" s="90" t="s">
        <v>716</v>
      </c>
      <c r="B5916" t="s">
        <v>717</v>
      </c>
    </row>
    <row r="5917" spans="1:2" x14ac:dyDescent="0.25">
      <c r="A5917" s="90" t="s">
        <v>718</v>
      </c>
      <c r="B5917" t="s">
        <v>719</v>
      </c>
    </row>
    <row r="5918" spans="1:2" x14ac:dyDescent="0.25">
      <c r="A5918" s="90" t="s">
        <v>10817</v>
      </c>
      <c r="B5918" t="s">
        <v>10818</v>
      </c>
    </row>
    <row r="5919" spans="1:2" x14ac:dyDescent="0.25">
      <c r="A5919" s="90" t="s">
        <v>10819</v>
      </c>
      <c r="B5919" t="s">
        <v>10820</v>
      </c>
    </row>
    <row r="5920" spans="1:2" x14ac:dyDescent="0.25">
      <c r="A5920" s="90" t="s">
        <v>10821</v>
      </c>
      <c r="B5920" t="s">
        <v>1394</v>
      </c>
    </row>
    <row r="5921" spans="1:2" x14ac:dyDescent="0.25">
      <c r="A5921" s="90" t="s">
        <v>10822</v>
      </c>
      <c r="B5921" t="s">
        <v>1394</v>
      </c>
    </row>
    <row r="5922" spans="1:2" x14ac:dyDescent="0.25">
      <c r="A5922" t="s">
        <v>14924</v>
      </c>
      <c r="B5922" t="s">
        <v>14925</v>
      </c>
    </row>
    <row r="5923" spans="1:2" x14ac:dyDescent="0.25">
      <c r="A5923" s="90" t="s">
        <v>10823</v>
      </c>
      <c r="B5923" t="s">
        <v>10824</v>
      </c>
    </row>
    <row r="5924" spans="1:2" x14ac:dyDescent="0.25">
      <c r="A5924" s="90" t="s">
        <v>9026</v>
      </c>
      <c r="B5924" t="s">
        <v>9027</v>
      </c>
    </row>
    <row r="5925" spans="1:2" x14ac:dyDescent="0.25">
      <c r="A5925" s="90" t="s">
        <v>10825</v>
      </c>
      <c r="B5925" t="s">
        <v>10826</v>
      </c>
    </row>
    <row r="5926" spans="1:2" x14ac:dyDescent="0.25">
      <c r="A5926" s="90" t="s">
        <v>720</v>
      </c>
      <c r="B5926" t="s">
        <v>721</v>
      </c>
    </row>
    <row r="5927" spans="1:2" x14ac:dyDescent="0.25">
      <c r="A5927" s="90" t="s">
        <v>10827</v>
      </c>
      <c r="B5927" t="s">
        <v>10828</v>
      </c>
    </row>
    <row r="5928" spans="1:2" x14ac:dyDescent="0.25">
      <c r="A5928" s="90" t="s">
        <v>10829</v>
      </c>
      <c r="B5928" t="s">
        <v>10830</v>
      </c>
    </row>
    <row r="5929" spans="1:2" x14ac:dyDescent="0.25">
      <c r="A5929" s="90" t="s">
        <v>10831</v>
      </c>
      <c r="B5929" t="s">
        <v>10832</v>
      </c>
    </row>
    <row r="5930" spans="1:2" x14ac:dyDescent="0.25">
      <c r="A5930" s="90" t="s">
        <v>10833</v>
      </c>
      <c r="B5930" t="s">
        <v>10834</v>
      </c>
    </row>
    <row r="5931" spans="1:2" x14ac:dyDescent="0.25">
      <c r="A5931" s="90" t="s">
        <v>722</v>
      </c>
      <c r="B5931" t="s">
        <v>723</v>
      </c>
    </row>
    <row r="5932" spans="1:2" x14ac:dyDescent="0.25">
      <c r="A5932" s="90" t="s">
        <v>724</v>
      </c>
      <c r="B5932" t="s">
        <v>725</v>
      </c>
    </row>
    <row r="5933" spans="1:2" x14ac:dyDescent="0.25">
      <c r="A5933" s="90" t="s">
        <v>10835</v>
      </c>
      <c r="B5933" t="s">
        <v>10836</v>
      </c>
    </row>
    <row r="5934" spans="1:2" x14ac:dyDescent="0.25">
      <c r="A5934" s="90" t="s">
        <v>726</v>
      </c>
      <c r="B5934" t="s">
        <v>727</v>
      </c>
    </row>
    <row r="5935" spans="1:2" x14ac:dyDescent="0.25">
      <c r="A5935" s="90" t="s">
        <v>728</v>
      </c>
      <c r="B5935" t="s">
        <v>729</v>
      </c>
    </row>
    <row r="5936" spans="1:2" x14ac:dyDescent="0.25">
      <c r="A5936" s="90" t="s">
        <v>10837</v>
      </c>
      <c r="B5936" t="s">
        <v>10838</v>
      </c>
    </row>
    <row r="5937" spans="1:2" x14ac:dyDescent="0.25">
      <c r="A5937" s="90" t="s">
        <v>10839</v>
      </c>
      <c r="B5937" t="s">
        <v>10840</v>
      </c>
    </row>
    <row r="5938" spans="1:2" x14ac:dyDescent="0.25">
      <c r="A5938" s="90" t="s">
        <v>10841</v>
      </c>
      <c r="B5938" t="s">
        <v>10842</v>
      </c>
    </row>
    <row r="5939" spans="1:2" x14ac:dyDescent="0.25">
      <c r="A5939" s="90" t="s">
        <v>10850</v>
      </c>
      <c r="B5939" t="s">
        <v>10851</v>
      </c>
    </row>
    <row r="5940" spans="1:2" x14ac:dyDescent="0.25">
      <c r="A5940" s="90" t="s">
        <v>10843</v>
      </c>
      <c r="B5940" t="s">
        <v>10844</v>
      </c>
    </row>
    <row r="5941" spans="1:2" x14ac:dyDescent="0.25">
      <c r="A5941" s="90" t="s">
        <v>730</v>
      </c>
      <c r="B5941" t="s">
        <v>731</v>
      </c>
    </row>
    <row r="5942" spans="1:2" x14ac:dyDescent="0.25">
      <c r="A5942" s="90" t="s">
        <v>732</v>
      </c>
      <c r="B5942" t="s">
        <v>733</v>
      </c>
    </row>
    <row r="5943" spans="1:2" x14ac:dyDescent="0.25">
      <c r="A5943" s="90" t="s">
        <v>10577</v>
      </c>
      <c r="B5943" t="s">
        <v>23658</v>
      </c>
    </row>
    <row r="5944" spans="1:2" x14ac:dyDescent="0.25">
      <c r="A5944" s="90" t="s">
        <v>734</v>
      </c>
      <c r="B5944" t="s">
        <v>735</v>
      </c>
    </row>
    <row r="5945" spans="1:2" x14ac:dyDescent="0.25">
      <c r="A5945" s="90" t="s">
        <v>10845</v>
      </c>
      <c r="B5945" t="s">
        <v>10846</v>
      </c>
    </row>
    <row r="5946" spans="1:2" x14ac:dyDescent="0.25">
      <c r="A5946" s="90" t="s">
        <v>736</v>
      </c>
      <c r="B5946" t="s">
        <v>737</v>
      </c>
    </row>
    <row r="5947" spans="1:2" x14ac:dyDescent="0.25">
      <c r="A5947" s="90" t="s">
        <v>10451</v>
      </c>
      <c r="B5947" t="s">
        <v>10449</v>
      </c>
    </row>
    <row r="5948" spans="1:2" x14ac:dyDescent="0.25">
      <c r="A5948" s="90" t="s">
        <v>10847</v>
      </c>
      <c r="B5948" t="s">
        <v>10848</v>
      </c>
    </row>
    <row r="5949" spans="1:2" x14ac:dyDescent="0.25">
      <c r="A5949" s="90" t="s">
        <v>738</v>
      </c>
      <c r="B5949" t="s">
        <v>739</v>
      </c>
    </row>
    <row r="5950" spans="1:2" x14ac:dyDescent="0.25">
      <c r="A5950" s="90" t="s">
        <v>10849</v>
      </c>
      <c r="B5950" t="s">
        <v>8076</v>
      </c>
    </row>
    <row r="5951" spans="1:2" x14ac:dyDescent="0.25">
      <c r="A5951" s="90" t="s">
        <v>740</v>
      </c>
      <c r="B5951" t="s">
        <v>741</v>
      </c>
    </row>
    <row r="5952" spans="1:2" x14ac:dyDescent="0.25">
      <c r="A5952" s="90" t="s">
        <v>10852</v>
      </c>
      <c r="B5952" t="s">
        <v>10853</v>
      </c>
    </row>
    <row r="5953" spans="1:2" x14ac:dyDescent="0.25">
      <c r="A5953" s="90" t="s">
        <v>742</v>
      </c>
      <c r="B5953" t="s">
        <v>692</v>
      </c>
    </row>
    <row r="5954" spans="1:2" x14ac:dyDescent="0.25">
      <c r="A5954" s="90" t="s">
        <v>10854</v>
      </c>
      <c r="B5954" t="s">
        <v>10855</v>
      </c>
    </row>
    <row r="5955" spans="1:2" x14ac:dyDescent="0.25">
      <c r="A5955" s="90" t="s">
        <v>743</v>
      </c>
      <c r="B5955" t="s">
        <v>744</v>
      </c>
    </row>
    <row r="5956" spans="1:2" x14ac:dyDescent="0.25">
      <c r="A5956" s="90" t="s">
        <v>10856</v>
      </c>
      <c r="B5956" t="s">
        <v>10857</v>
      </c>
    </row>
    <row r="5957" spans="1:2" x14ac:dyDescent="0.25">
      <c r="A5957" s="90" t="s">
        <v>745</v>
      </c>
      <c r="B5957" t="s">
        <v>746</v>
      </c>
    </row>
    <row r="5958" spans="1:2" x14ac:dyDescent="0.25">
      <c r="A5958" s="90" t="s">
        <v>10402</v>
      </c>
      <c r="B5958" t="s">
        <v>10401</v>
      </c>
    </row>
    <row r="5959" spans="1:2" x14ac:dyDescent="0.25">
      <c r="A5959" s="90" t="s">
        <v>10858</v>
      </c>
      <c r="B5959" t="s">
        <v>10859</v>
      </c>
    </row>
    <row r="5960" spans="1:2" x14ac:dyDescent="0.25">
      <c r="A5960" s="90" t="s">
        <v>10860</v>
      </c>
      <c r="B5960" t="s">
        <v>10861</v>
      </c>
    </row>
    <row r="5961" spans="1:2" x14ac:dyDescent="0.25">
      <c r="A5961" s="90" t="s">
        <v>10862</v>
      </c>
      <c r="B5961" t="s">
        <v>10863</v>
      </c>
    </row>
    <row r="5962" spans="1:2" x14ac:dyDescent="0.25">
      <c r="A5962" s="90" t="s">
        <v>10864</v>
      </c>
      <c r="B5962" t="s">
        <v>10865</v>
      </c>
    </row>
    <row r="5963" spans="1:2" x14ac:dyDescent="0.25">
      <c r="A5963" s="90" t="s">
        <v>10866</v>
      </c>
      <c r="B5963" t="s">
        <v>10867</v>
      </c>
    </row>
    <row r="5964" spans="1:2" x14ac:dyDescent="0.25">
      <c r="A5964" s="90" t="s">
        <v>10868</v>
      </c>
      <c r="B5964" t="s">
        <v>10869</v>
      </c>
    </row>
    <row r="5965" spans="1:2" x14ac:dyDescent="0.25">
      <c r="A5965" s="90" t="s">
        <v>747</v>
      </c>
      <c r="B5965" t="s">
        <v>748</v>
      </c>
    </row>
    <row r="5966" spans="1:2" x14ac:dyDescent="0.25">
      <c r="A5966" s="90" t="s">
        <v>10957</v>
      </c>
      <c r="B5966" t="s">
        <v>10958</v>
      </c>
    </row>
    <row r="5967" spans="1:2" x14ac:dyDescent="0.25">
      <c r="A5967" s="90" t="s">
        <v>10870</v>
      </c>
      <c r="B5967" t="s">
        <v>10871</v>
      </c>
    </row>
    <row r="5968" spans="1:2" x14ac:dyDescent="0.25">
      <c r="A5968" s="90" t="s">
        <v>10872</v>
      </c>
      <c r="B5968" t="s">
        <v>10873</v>
      </c>
    </row>
    <row r="5969" spans="1:2" x14ac:dyDescent="0.25">
      <c r="A5969" s="90" t="s">
        <v>10874</v>
      </c>
      <c r="B5969" t="s">
        <v>10875</v>
      </c>
    </row>
    <row r="5970" spans="1:2" x14ac:dyDescent="0.25">
      <c r="A5970" s="90" t="s">
        <v>749</v>
      </c>
      <c r="B5970" t="s">
        <v>750</v>
      </c>
    </row>
    <row r="5971" spans="1:2" x14ac:dyDescent="0.25">
      <c r="A5971" s="90" t="s">
        <v>751</v>
      </c>
      <c r="B5971" t="s">
        <v>752</v>
      </c>
    </row>
    <row r="5972" spans="1:2" x14ac:dyDescent="0.25">
      <c r="A5972" s="90" t="s">
        <v>10876</v>
      </c>
      <c r="B5972" t="s">
        <v>10877</v>
      </c>
    </row>
    <row r="5973" spans="1:2" x14ac:dyDescent="0.25">
      <c r="A5973" s="90" t="s">
        <v>753</v>
      </c>
      <c r="B5973" t="s">
        <v>754</v>
      </c>
    </row>
    <row r="5974" spans="1:2" x14ac:dyDescent="0.25">
      <c r="A5974" s="90" t="s">
        <v>10630</v>
      </c>
      <c r="B5974" t="s">
        <v>10631</v>
      </c>
    </row>
    <row r="5975" spans="1:2" x14ac:dyDescent="0.25">
      <c r="A5975" s="90" t="s">
        <v>10878</v>
      </c>
      <c r="B5975" t="s">
        <v>10879</v>
      </c>
    </row>
    <row r="5976" spans="1:2" x14ac:dyDescent="0.25">
      <c r="A5976" s="90" t="s">
        <v>10880</v>
      </c>
      <c r="B5976" t="s">
        <v>10881</v>
      </c>
    </row>
    <row r="5977" spans="1:2" x14ac:dyDescent="0.25">
      <c r="A5977" s="90" t="s">
        <v>10882</v>
      </c>
      <c r="B5977" t="s">
        <v>10883</v>
      </c>
    </row>
    <row r="5978" spans="1:2" x14ac:dyDescent="0.25">
      <c r="A5978" s="90" t="s">
        <v>10884</v>
      </c>
      <c r="B5978" t="s">
        <v>10885</v>
      </c>
    </row>
    <row r="5979" spans="1:2" x14ac:dyDescent="0.25">
      <c r="A5979" s="90" t="s">
        <v>10886</v>
      </c>
      <c r="B5979" t="s">
        <v>10887</v>
      </c>
    </row>
    <row r="5980" spans="1:2" x14ac:dyDescent="0.25">
      <c r="A5980" s="90" t="s">
        <v>755</v>
      </c>
      <c r="B5980" t="s">
        <v>756</v>
      </c>
    </row>
    <row r="5981" spans="1:2" x14ac:dyDescent="0.25">
      <c r="A5981" s="90" t="s">
        <v>10888</v>
      </c>
      <c r="B5981" t="s">
        <v>10889</v>
      </c>
    </row>
    <row r="5982" spans="1:2" x14ac:dyDescent="0.25">
      <c r="A5982" s="90" t="s">
        <v>10890</v>
      </c>
      <c r="B5982" t="s">
        <v>10891</v>
      </c>
    </row>
    <row r="5983" spans="1:2" x14ac:dyDescent="0.25">
      <c r="A5983" s="90" t="s">
        <v>10892</v>
      </c>
      <c r="B5983" t="s">
        <v>10893</v>
      </c>
    </row>
    <row r="5984" spans="1:2" x14ac:dyDescent="0.25">
      <c r="A5984" s="90" t="s">
        <v>10894</v>
      </c>
      <c r="B5984" t="s">
        <v>10895</v>
      </c>
    </row>
    <row r="5985" spans="1:2" x14ac:dyDescent="0.25">
      <c r="A5985" s="90" t="s">
        <v>10896</v>
      </c>
      <c r="B5985" t="s">
        <v>10897</v>
      </c>
    </row>
    <row r="5986" spans="1:2" x14ac:dyDescent="0.25">
      <c r="A5986" s="90" t="s">
        <v>10898</v>
      </c>
      <c r="B5986" t="s">
        <v>10899</v>
      </c>
    </row>
    <row r="5987" spans="1:2" x14ac:dyDescent="0.25">
      <c r="A5987" s="90" t="s">
        <v>10900</v>
      </c>
      <c r="B5987" t="s">
        <v>10901</v>
      </c>
    </row>
    <row r="5988" spans="1:2" x14ac:dyDescent="0.25">
      <c r="A5988" s="90" t="s">
        <v>10902</v>
      </c>
      <c r="B5988" t="s">
        <v>10903</v>
      </c>
    </row>
    <row r="5989" spans="1:2" x14ac:dyDescent="0.25">
      <c r="A5989" s="90" t="s">
        <v>10411</v>
      </c>
      <c r="B5989" t="s">
        <v>10412</v>
      </c>
    </row>
    <row r="5990" spans="1:2" x14ac:dyDescent="0.25">
      <c r="A5990" s="90" t="s">
        <v>10413</v>
      </c>
      <c r="B5990" t="s">
        <v>10414</v>
      </c>
    </row>
    <row r="5991" spans="1:2" x14ac:dyDescent="0.25">
      <c r="A5991" s="90" t="s">
        <v>10415</v>
      </c>
      <c r="B5991" t="s">
        <v>10416</v>
      </c>
    </row>
    <row r="5992" spans="1:2" x14ac:dyDescent="0.25">
      <c r="A5992" s="90" t="s">
        <v>10904</v>
      </c>
      <c r="B5992" t="s">
        <v>10905</v>
      </c>
    </row>
    <row r="5993" spans="1:2" x14ac:dyDescent="0.25">
      <c r="A5993" s="90" t="s">
        <v>10417</v>
      </c>
      <c r="B5993" t="s">
        <v>10418</v>
      </c>
    </row>
    <row r="5994" spans="1:2" x14ac:dyDescent="0.25">
      <c r="A5994" s="90" t="s">
        <v>10419</v>
      </c>
      <c r="B5994" t="s">
        <v>10420</v>
      </c>
    </row>
    <row r="5995" spans="1:2" x14ac:dyDescent="0.25">
      <c r="A5995" s="90" t="s">
        <v>10421</v>
      </c>
      <c r="B5995" t="s">
        <v>10422</v>
      </c>
    </row>
    <row r="5996" spans="1:2" x14ac:dyDescent="0.25">
      <c r="A5996" s="90" t="s">
        <v>10423</v>
      </c>
      <c r="B5996" t="s">
        <v>10424</v>
      </c>
    </row>
    <row r="5997" spans="1:2" x14ac:dyDescent="0.25">
      <c r="A5997" s="90" t="s">
        <v>10425</v>
      </c>
      <c r="B5997" t="s">
        <v>10426</v>
      </c>
    </row>
    <row r="5998" spans="1:2" x14ac:dyDescent="0.25">
      <c r="A5998" s="90" t="s">
        <v>10906</v>
      </c>
      <c r="B5998" t="s">
        <v>10907</v>
      </c>
    </row>
    <row r="5999" spans="1:2" x14ac:dyDescent="0.25">
      <c r="A5999" s="90" t="s">
        <v>10908</v>
      </c>
      <c r="B5999" t="s">
        <v>10909</v>
      </c>
    </row>
    <row r="6000" spans="1:2" x14ac:dyDescent="0.25">
      <c r="A6000" s="90" t="s">
        <v>10910</v>
      </c>
      <c r="B6000" t="s">
        <v>10911</v>
      </c>
    </row>
    <row r="6001" spans="1:2" x14ac:dyDescent="0.25">
      <c r="A6001" s="90" t="s">
        <v>10632</v>
      </c>
      <c r="B6001" t="s">
        <v>10633</v>
      </c>
    </row>
    <row r="6002" spans="1:2" x14ac:dyDescent="0.25">
      <c r="A6002" s="90" t="s">
        <v>10912</v>
      </c>
      <c r="B6002" t="s">
        <v>10913</v>
      </c>
    </row>
    <row r="6003" spans="1:2" x14ac:dyDescent="0.25">
      <c r="A6003" s="90" t="s">
        <v>10914</v>
      </c>
      <c r="B6003" t="s">
        <v>10915</v>
      </c>
    </row>
    <row r="6004" spans="1:2" x14ac:dyDescent="0.25">
      <c r="A6004" s="90" t="s">
        <v>10916</v>
      </c>
      <c r="B6004" t="s">
        <v>10917</v>
      </c>
    </row>
    <row r="6005" spans="1:2" x14ac:dyDescent="0.25">
      <c r="A6005" s="90" t="s">
        <v>10918</v>
      </c>
      <c r="B6005" t="s">
        <v>10919</v>
      </c>
    </row>
    <row r="6006" spans="1:2" x14ac:dyDescent="0.25">
      <c r="A6006" s="90" t="s">
        <v>10920</v>
      </c>
      <c r="B6006" t="s">
        <v>10921</v>
      </c>
    </row>
    <row r="6007" spans="1:2" x14ac:dyDescent="0.25">
      <c r="A6007" s="90" t="s">
        <v>10922</v>
      </c>
      <c r="B6007" t="s">
        <v>10923</v>
      </c>
    </row>
    <row r="6008" spans="1:2" x14ac:dyDescent="0.25">
      <c r="A6008" s="90" t="s">
        <v>10924</v>
      </c>
      <c r="B6008" t="s">
        <v>10925</v>
      </c>
    </row>
    <row r="6009" spans="1:2" x14ac:dyDescent="0.25">
      <c r="A6009" s="90" t="s">
        <v>10926</v>
      </c>
      <c r="B6009" t="s">
        <v>10927</v>
      </c>
    </row>
    <row r="6010" spans="1:2" x14ac:dyDescent="0.25">
      <c r="A6010" s="90" t="s">
        <v>10928</v>
      </c>
      <c r="B6010" t="s">
        <v>10927</v>
      </c>
    </row>
    <row r="6011" spans="1:2" x14ac:dyDescent="0.25">
      <c r="A6011" s="90" t="s">
        <v>10929</v>
      </c>
      <c r="B6011" t="s">
        <v>10930</v>
      </c>
    </row>
    <row r="6012" spans="1:2" x14ac:dyDescent="0.25">
      <c r="A6012" s="90" t="s">
        <v>10931</v>
      </c>
      <c r="B6012" t="s">
        <v>10932</v>
      </c>
    </row>
    <row r="6013" spans="1:2" x14ac:dyDescent="0.25">
      <c r="A6013" s="90" t="s">
        <v>10933</v>
      </c>
      <c r="B6013" t="s">
        <v>10934</v>
      </c>
    </row>
    <row r="6014" spans="1:2" x14ac:dyDescent="0.25">
      <c r="A6014" s="90" t="s">
        <v>10935</v>
      </c>
      <c r="B6014" t="s">
        <v>10936</v>
      </c>
    </row>
    <row r="6015" spans="1:2" x14ac:dyDescent="0.25">
      <c r="A6015" s="90" t="s">
        <v>10937</v>
      </c>
      <c r="B6015" t="s">
        <v>10938</v>
      </c>
    </row>
    <row r="6016" spans="1:2" x14ac:dyDescent="0.25">
      <c r="A6016" s="90" t="s">
        <v>757</v>
      </c>
      <c r="B6016" t="s">
        <v>758</v>
      </c>
    </row>
    <row r="6017" spans="1:2" x14ac:dyDescent="0.25">
      <c r="A6017" s="90" t="s">
        <v>10939</v>
      </c>
      <c r="B6017" t="s">
        <v>10940</v>
      </c>
    </row>
    <row r="6018" spans="1:2" x14ac:dyDescent="0.25">
      <c r="A6018" s="90" t="s">
        <v>10941</v>
      </c>
      <c r="B6018" t="s">
        <v>10942</v>
      </c>
    </row>
    <row r="6019" spans="1:2" x14ac:dyDescent="0.25">
      <c r="A6019" s="90" t="s">
        <v>10943</v>
      </c>
      <c r="B6019" t="s">
        <v>10944</v>
      </c>
    </row>
    <row r="6020" spans="1:2" x14ac:dyDescent="0.25">
      <c r="A6020" s="90" t="s">
        <v>10945</v>
      </c>
      <c r="B6020" t="s">
        <v>10946</v>
      </c>
    </row>
    <row r="6021" spans="1:2" x14ac:dyDescent="0.25">
      <c r="A6021" s="90" t="s">
        <v>10947</v>
      </c>
      <c r="B6021" t="s">
        <v>10948</v>
      </c>
    </row>
    <row r="6022" spans="1:2" x14ac:dyDescent="0.25">
      <c r="A6022" s="90" t="s">
        <v>10949</v>
      </c>
      <c r="B6022" t="s">
        <v>10950</v>
      </c>
    </row>
    <row r="6023" spans="1:2" x14ac:dyDescent="0.25">
      <c r="A6023" s="90" t="s">
        <v>10951</v>
      </c>
      <c r="B6023" t="s">
        <v>10952</v>
      </c>
    </row>
    <row r="6024" spans="1:2" x14ac:dyDescent="0.25">
      <c r="A6024" s="90" t="s">
        <v>10953</v>
      </c>
      <c r="B6024" t="s">
        <v>10954</v>
      </c>
    </row>
    <row r="6025" spans="1:2" x14ac:dyDescent="0.25">
      <c r="A6025" s="90" t="s">
        <v>10955</v>
      </c>
      <c r="B6025" t="s">
        <v>10956</v>
      </c>
    </row>
    <row r="6026" spans="1:2" x14ac:dyDescent="0.25">
      <c r="A6026" s="90" t="s">
        <v>759</v>
      </c>
      <c r="B6026" t="s">
        <v>760</v>
      </c>
    </row>
    <row r="6027" spans="1:2" x14ac:dyDescent="0.25">
      <c r="A6027" s="90" t="s">
        <v>10959</v>
      </c>
      <c r="B6027" t="s">
        <v>10960</v>
      </c>
    </row>
    <row r="6028" spans="1:2" x14ac:dyDescent="0.25">
      <c r="A6028" s="90" t="s">
        <v>10612</v>
      </c>
      <c r="B6028" t="s">
        <v>10613</v>
      </c>
    </row>
    <row r="6029" spans="1:2" x14ac:dyDescent="0.25">
      <c r="A6029" s="90" t="s">
        <v>10961</v>
      </c>
      <c r="B6029" t="s">
        <v>10962</v>
      </c>
    </row>
    <row r="6030" spans="1:2" x14ac:dyDescent="0.25">
      <c r="A6030" s="90" t="s">
        <v>761</v>
      </c>
      <c r="B6030" t="s">
        <v>762</v>
      </c>
    </row>
    <row r="6031" spans="1:2" x14ac:dyDescent="0.25">
      <c r="A6031" s="90" t="s">
        <v>763</v>
      </c>
      <c r="B6031" t="s">
        <v>764</v>
      </c>
    </row>
    <row r="6032" spans="1:2" x14ac:dyDescent="0.25">
      <c r="A6032" s="90" t="s">
        <v>10427</v>
      </c>
      <c r="B6032" t="s">
        <v>10428</v>
      </c>
    </row>
    <row r="6033" spans="1:2" x14ac:dyDescent="0.25">
      <c r="A6033" s="90" t="s">
        <v>10429</v>
      </c>
      <c r="B6033" t="s">
        <v>10430</v>
      </c>
    </row>
    <row r="6034" spans="1:2" x14ac:dyDescent="0.25">
      <c r="A6034" s="90" t="s">
        <v>10431</v>
      </c>
      <c r="B6034" t="s">
        <v>10432</v>
      </c>
    </row>
    <row r="6035" spans="1:2" x14ac:dyDescent="0.25">
      <c r="A6035" s="90" t="s">
        <v>10963</v>
      </c>
      <c r="B6035" t="s">
        <v>10964</v>
      </c>
    </row>
    <row r="6036" spans="1:2" x14ac:dyDescent="0.25">
      <c r="A6036" s="90" t="s">
        <v>10965</v>
      </c>
      <c r="B6036" t="s">
        <v>10966</v>
      </c>
    </row>
    <row r="6037" spans="1:2" x14ac:dyDescent="0.25">
      <c r="A6037" s="90" t="s">
        <v>10967</v>
      </c>
      <c r="B6037" t="s">
        <v>10968</v>
      </c>
    </row>
    <row r="6038" spans="1:2" x14ac:dyDescent="0.25">
      <c r="A6038" s="90" t="s">
        <v>10969</v>
      </c>
      <c r="B6038" t="s">
        <v>23745</v>
      </c>
    </row>
    <row r="6039" spans="1:2" x14ac:dyDescent="0.25">
      <c r="A6039" s="90" t="s">
        <v>10970</v>
      </c>
      <c r="B6039" t="s">
        <v>10971</v>
      </c>
    </row>
    <row r="6040" spans="1:2" x14ac:dyDescent="0.25">
      <c r="A6040" s="90" t="s">
        <v>10972</v>
      </c>
      <c r="B6040" t="s">
        <v>10973</v>
      </c>
    </row>
    <row r="6041" spans="1:2" x14ac:dyDescent="0.25">
      <c r="A6041" s="90" t="s">
        <v>10974</v>
      </c>
      <c r="B6041" t="s">
        <v>10975</v>
      </c>
    </row>
    <row r="6042" spans="1:2" x14ac:dyDescent="0.25">
      <c r="A6042" s="90" t="s">
        <v>10988</v>
      </c>
      <c r="B6042" t="s">
        <v>10989</v>
      </c>
    </row>
    <row r="6043" spans="1:2" x14ac:dyDescent="0.25">
      <c r="A6043" s="90" t="s">
        <v>10980</v>
      </c>
      <c r="B6043" t="s">
        <v>10981</v>
      </c>
    </row>
    <row r="6044" spans="1:2" x14ac:dyDescent="0.25">
      <c r="A6044" s="90" t="s">
        <v>10983</v>
      </c>
      <c r="B6044" t="s">
        <v>10984</v>
      </c>
    </row>
    <row r="6045" spans="1:2" x14ac:dyDescent="0.25">
      <c r="A6045" s="90" t="s">
        <v>10986</v>
      </c>
      <c r="B6045" t="s">
        <v>10987</v>
      </c>
    </row>
    <row r="6046" spans="1:2" x14ac:dyDescent="0.25">
      <c r="A6046" s="90" t="s">
        <v>10990</v>
      </c>
      <c r="B6046" t="s">
        <v>10989</v>
      </c>
    </row>
    <row r="6047" spans="1:2" x14ac:dyDescent="0.25">
      <c r="A6047" s="90" t="s">
        <v>11000</v>
      </c>
      <c r="B6047" t="s">
        <v>11001</v>
      </c>
    </row>
    <row r="6048" spans="1:2" x14ac:dyDescent="0.25">
      <c r="A6048" s="90" t="s">
        <v>11004</v>
      </c>
      <c r="B6048" t="s">
        <v>11005</v>
      </c>
    </row>
    <row r="6049" spans="1:2" x14ac:dyDescent="0.25">
      <c r="A6049" s="90" t="s">
        <v>11006</v>
      </c>
      <c r="B6049" t="s">
        <v>11007</v>
      </c>
    </row>
    <row r="6050" spans="1:2" x14ac:dyDescent="0.25">
      <c r="A6050" s="90" t="s">
        <v>11009</v>
      </c>
      <c r="B6050" t="s">
        <v>23356</v>
      </c>
    </row>
    <row r="6051" spans="1:2" x14ac:dyDescent="0.25">
      <c r="A6051" s="90" t="s">
        <v>11010</v>
      </c>
      <c r="B6051" t="s">
        <v>23497</v>
      </c>
    </row>
    <row r="6052" spans="1:2" x14ac:dyDescent="0.25">
      <c r="A6052" s="90" t="s">
        <v>11011</v>
      </c>
      <c r="B6052" t="s">
        <v>23746</v>
      </c>
    </row>
    <row r="6053" spans="1:2" x14ac:dyDescent="0.25">
      <c r="A6053" s="90" t="s">
        <v>11012</v>
      </c>
      <c r="B6053" t="s">
        <v>11013</v>
      </c>
    </row>
    <row r="6054" spans="1:2" x14ac:dyDescent="0.25">
      <c r="A6054" s="90" t="s">
        <v>11014</v>
      </c>
      <c r="B6054" t="s">
        <v>11015</v>
      </c>
    </row>
    <row r="6055" spans="1:2" x14ac:dyDescent="0.25">
      <c r="A6055" s="90" t="s">
        <v>11016</v>
      </c>
      <c r="B6055" t="s">
        <v>23747</v>
      </c>
    </row>
    <row r="6056" spans="1:2" x14ac:dyDescent="0.25">
      <c r="A6056" s="90" t="s">
        <v>11017</v>
      </c>
      <c r="B6056" t="s">
        <v>11018</v>
      </c>
    </row>
    <row r="6057" spans="1:2" x14ac:dyDescent="0.25">
      <c r="A6057" s="90" t="s">
        <v>11019</v>
      </c>
      <c r="B6057" t="s">
        <v>1394</v>
      </c>
    </row>
    <row r="6058" spans="1:2" x14ac:dyDescent="0.25">
      <c r="A6058" s="90" t="s">
        <v>11020</v>
      </c>
      <c r="B6058" t="s">
        <v>23748</v>
      </c>
    </row>
    <row r="6059" spans="1:2" x14ac:dyDescent="0.25">
      <c r="A6059" s="90" t="s">
        <v>11021</v>
      </c>
      <c r="B6059" t="s">
        <v>11022</v>
      </c>
    </row>
    <row r="6060" spans="1:2" x14ac:dyDescent="0.25">
      <c r="A6060" s="90" t="s">
        <v>11023</v>
      </c>
      <c r="B6060" t="s">
        <v>11024</v>
      </c>
    </row>
    <row r="6061" spans="1:2" x14ac:dyDescent="0.25">
      <c r="A6061" s="90" t="s">
        <v>11025</v>
      </c>
      <c r="B6061" t="s">
        <v>23749</v>
      </c>
    </row>
    <row r="6062" spans="1:2" x14ac:dyDescent="0.25">
      <c r="A6062" s="90" t="s">
        <v>11026</v>
      </c>
      <c r="B6062" t="s">
        <v>23482</v>
      </c>
    </row>
    <row r="6063" spans="1:2" x14ac:dyDescent="0.25">
      <c r="A6063" s="90" t="s">
        <v>11027</v>
      </c>
      <c r="B6063" t="s">
        <v>11028</v>
      </c>
    </row>
    <row r="6064" spans="1:2" x14ac:dyDescent="0.25">
      <c r="A6064" s="90" t="s">
        <v>11029</v>
      </c>
      <c r="B6064" t="s">
        <v>11030</v>
      </c>
    </row>
    <row r="6065" spans="1:2" x14ac:dyDescent="0.25">
      <c r="A6065" s="90" t="s">
        <v>11031</v>
      </c>
      <c r="B6065" t="s">
        <v>11032</v>
      </c>
    </row>
    <row r="6066" spans="1:2" x14ac:dyDescent="0.25">
      <c r="A6066" s="90" t="s">
        <v>11034</v>
      </c>
      <c r="B6066" t="s">
        <v>11035</v>
      </c>
    </row>
    <row r="6067" spans="1:2" x14ac:dyDescent="0.25">
      <c r="A6067" s="90" t="s">
        <v>11036</v>
      </c>
      <c r="B6067" t="s">
        <v>11037</v>
      </c>
    </row>
    <row r="6068" spans="1:2" x14ac:dyDescent="0.25">
      <c r="A6068" s="90" t="s">
        <v>11040</v>
      </c>
      <c r="B6068" t="s">
        <v>1394</v>
      </c>
    </row>
    <row r="6069" spans="1:2" x14ac:dyDescent="0.25">
      <c r="A6069" s="90" t="s">
        <v>11043</v>
      </c>
      <c r="B6069" t="s">
        <v>23750</v>
      </c>
    </row>
    <row r="6070" spans="1:2" x14ac:dyDescent="0.25">
      <c r="A6070" s="90" t="s">
        <v>11254</v>
      </c>
      <c r="B6070" t="s">
        <v>11255</v>
      </c>
    </row>
    <row r="6071" spans="1:2" x14ac:dyDescent="0.25">
      <c r="A6071" s="90" t="s">
        <v>11044</v>
      </c>
      <c r="B6071" t="s">
        <v>11045</v>
      </c>
    </row>
    <row r="6072" spans="1:2" x14ac:dyDescent="0.25">
      <c r="A6072" s="90" t="s">
        <v>11046</v>
      </c>
      <c r="B6072" t="s">
        <v>11047</v>
      </c>
    </row>
    <row r="6073" spans="1:2" x14ac:dyDescent="0.25">
      <c r="A6073" s="90" t="s">
        <v>11048</v>
      </c>
      <c r="B6073" t="s">
        <v>11049</v>
      </c>
    </row>
    <row r="6074" spans="1:2" x14ac:dyDescent="0.25">
      <c r="A6074" s="90" t="s">
        <v>11050</v>
      </c>
      <c r="B6074" t="s">
        <v>23751</v>
      </c>
    </row>
    <row r="6075" spans="1:2" x14ac:dyDescent="0.25">
      <c r="A6075" s="90" t="s">
        <v>11051</v>
      </c>
      <c r="B6075" t="s">
        <v>23752</v>
      </c>
    </row>
    <row r="6076" spans="1:2" x14ac:dyDescent="0.25">
      <c r="A6076" s="90" t="s">
        <v>11052</v>
      </c>
      <c r="B6076" t="s">
        <v>23753</v>
      </c>
    </row>
    <row r="6077" spans="1:2" x14ac:dyDescent="0.25">
      <c r="A6077" s="90" t="s">
        <v>11056</v>
      </c>
      <c r="B6077" t="s">
        <v>11057</v>
      </c>
    </row>
    <row r="6078" spans="1:2" x14ac:dyDescent="0.25">
      <c r="A6078" s="90" t="s">
        <v>11058</v>
      </c>
      <c r="B6078" t="s">
        <v>11059</v>
      </c>
    </row>
    <row r="6079" spans="1:2" x14ac:dyDescent="0.25">
      <c r="A6079" s="90" t="s">
        <v>11060</v>
      </c>
      <c r="B6079" t="s">
        <v>23754</v>
      </c>
    </row>
    <row r="6080" spans="1:2" x14ac:dyDescent="0.25">
      <c r="A6080" s="90" t="s">
        <v>11061</v>
      </c>
      <c r="B6080" t="s">
        <v>23755</v>
      </c>
    </row>
    <row r="6081" spans="1:2" x14ac:dyDescent="0.25">
      <c r="A6081" s="90" t="s">
        <v>10991</v>
      </c>
      <c r="B6081" t="s">
        <v>10989</v>
      </c>
    </row>
    <row r="6082" spans="1:2" x14ac:dyDescent="0.25">
      <c r="A6082" s="90" t="s">
        <v>11053</v>
      </c>
      <c r="B6082" t="s">
        <v>23753</v>
      </c>
    </row>
    <row r="6083" spans="1:2" x14ac:dyDescent="0.25">
      <c r="A6083" s="90" t="s">
        <v>11062</v>
      </c>
      <c r="B6083" t="s">
        <v>11063</v>
      </c>
    </row>
    <row r="6084" spans="1:2" x14ac:dyDescent="0.25">
      <c r="A6084" s="90" t="s">
        <v>11064</v>
      </c>
      <c r="B6084" t="s">
        <v>11065</v>
      </c>
    </row>
    <row r="6085" spans="1:2" x14ac:dyDescent="0.25">
      <c r="A6085" s="90" t="s">
        <v>11067</v>
      </c>
      <c r="B6085" t="s">
        <v>23497</v>
      </c>
    </row>
    <row r="6086" spans="1:2" x14ac:dyDescent="0.25">
      <c r="A6086" s="90" t="s">
        <v>11068</v>
      </c>
      <c r="B6086" t="s">
        <v>11069</v>
      </c>
    </row>
    <row r="6087" spans="1:2" x14ac:dyDescent="0.25">
      <c r="A6087" s="90" t="s">
        <v>11070</v>
      </c>
      <c r="B6087" t="s">
        <v>11071</v>
      </c>
    </row>
    <row r="6088" spans="1:2" x14ac:dyDescent="0.25">
      <c r="A6088" s="90" t="s">
        <v>11072</v>
      </c>
      <c r="B6088" t="s">
        <v>23482</v>
      </c>
    </row>
    <row r="6089" spans="1:2" x14ac:dyDescent="0.25">
      <c r="A6089" s="90" t="s">
        <v>11075</v>
      </c>
      <c r="B6089" t="s">
        <v>11076</v>
      </c>
    </row>
    <row r="6090" spans="1:2" x14ac:dyDescent="0.25">
      <c r="A6090" s="90" t="s">
        <v>11077</v>
      </c>
      <c r="B6090" t="s">
        <v>11078</v>
      </c>
    </row>
    <row r="6091" spans="1:2" x14ac:dyDescent="0.25">
      <c r="A6091" s="90" t="s">
        <v>11127</v>
      </c>
      <c r="B6091" t="s">
        <v>11128</v>
      </c>
    </row>
    <row r="6092" spans="1:2" x14ac:dyDescent="0.25">
      <c r="A6092" s="90" t="s">
        <v>10976</v>
      </c>
      <c r="B6092" t="s">
        <v>10977</v>
      </c>
    </row>
    <row r="6093" spans="1:2" x14ac:dyDescent="0.25">
      <c r="A6093" s="90" t="s">
        <v>11079</v>
      </c>
      <c r="B6093" t="s">
        <v>11080</v>
      </c>
    </row>
    <row r="6094" spans="1:2" x14ac:dyDescent="0.25">
      <c r="A6094" s="90" t="s">
        <v>11081</v>
      </c>
      <c r="B6094" t="s">
        <v>11082</v>
      </c>
    </row>
    <row r="6095" spans="1:2" x14ac:dyDescent="0.25">
      <c r="A6095" s="90" t="s">
        <v>11083</v>
      </c>
      <c r="B6095" t="s">
        <v>11084</v>
      </c>
    </row>
    <row r="6096" spans="1:2" x14ac:dyDescent="0.25">
      <c r="A6096" s="90" t="s">
        <v>11085</v>
      </c>
      <c r="B6096" t="s">
        <v>11086</v>
      </c>
    </row>
    <row r="6097" spans="1:2" x14ac:dyDescent="0.25">
      <c r="A6097" s="90" t="s">
        <v>11087</v>
      </c>
      <c r="B6097" t="s">
        <v>11088</v>
      </c>
    </row>
    <row r="6098" spans="1:2" x14ac:dyDescent="0.25">
      <c r="A6098" s="90" t="s">
        <v>11089</v>
      </c>
      <c r="B6098" t="s">
        <v>11090</v>
      </c>
    </row>
    <row r="6099" spans="1:2" x14ac:dyDescent="0.25">
      <c r="A6099" s="90" t="s">
        <v>11091</v>
      </c>
      <c r="B6099" t="s">
        <v>11092</v>
      </c>
    </row>
    <row r="6100" spans="1:2" x14ac:dyDescent="0.25">
      <c r="A6100" s="90" t="s">
        <v>11093</v>
      </c>
      <c r="B6100" t="s">
        <v>11094</v>
      </c>
    </row>
    <row r="6101" spans="1:2" x14ac:dyDescent="0.25">
      <c r="A6101" s="90" t="s">
        <v>11095</v>
      </c>
      <c r="B6101" t="s">
        <v>11096</v>
      </c>
    </row>
    <row r="6102" spans="1:2" x14ac:dyDescent="0.25">
      <c r="A6102" s="90" t="s">
        <v>11097</v>
      </c>
      <c r="B6102" t="s">
        <v>11098</v>
      </c>
    </row>
    <row r="6103" spans="1:2" x14ac:dyDescent="0.25">
      <c r="A6103" s="90" t="s">
        <v>11099</v>
      </c>
      <c r="B6103" t="s">
        <v>11100</v>
      </c>
    </row>
    <row r="6104" spans="1:2" x14ac:dyDescent="0.25">
      <c r="A6104" s="90" t="s">
        <v>11105</v>
      </c>
      <c r="B6104" t="s">
        <v>11106</v>
      </c>
    </row>
    <row r="6105" spans="1:2" x14ac:dyDescent="0.25">
      <c r="A6105" s="90" t="s">
        <v>11107</v>
      </c>
      <c r="B6105" t="s">
        <v>11108</v>
      </c>
    </row>
    <row r="6106" spans="1:2" x14ac:dyDescent="0.25">
      <c r="A6106" s="90" t="s">
        <v>11109</v>
      </c>
      <c r="B6106" t="s">
        <v>11110</v>
      </c>
    </row>
    <row r="6107" spans="1:2" x14ac:dyDescent="0.25">
      <c r="A6107" s="90" t="s">
        <v>11111</v>
      </c>
      <c r="B6107" t="s">
        <v>11112</v>
      </c>
    </row>
    <row r="6108" spans="1:2" x14ac:dyDescent="0.25">
      <c r="A6108" s="90" t="s">
        <v>11113</v>
      </c>
      <c r="B6108" t="s">
        <v>11114</v>
      </c>
    </row>
    <row r="6109" spans="1:2" x14ac:dyDescent="0.25">
      <c r="A6109" s="90" t="s">
        <v>11115</v>
      </c>
      <c r="B6109" t="s">
        <v>11116</v>
      </c>
    </row>
    <row r="6110" spans="1:2" x14ac:dyDescent="0.25">
      <c r="A6110" s="90" t="s">
        <v>11117</v>
      </c>
      <c r="B6110" t="s">
        <v>11118</v>
      </c>
    </row>
    <row r="6111" spans="1:2" x14ac:dyDescent="0.25">
      <c r="A6111" s="90" t="s">
        <v>11119</v>
      </c>
      <c r="B6111" t="s">
        <v>11120</v>
      </c>
    </row>
    <row r="6112" spans="1:2" x14ac:dyDescent="0.25">
      <c r="A6112" s="90" t="s">
        <v>11121</v>
      </c>
      <c r="B6112" t="s">
        <v>11122</v>
      </c>
    </row>
    <row r="6113" spans="1:2" x14ac:dyDescent="0.25">
      <c r="A6113" s="90" t="s">
        <v>11123</v>
      </c>
      <c r="B6113" t="s">
        <v>11124</v>
      </c>
    </row>
    <row r="6114" spans="1:2" x14ac:dyDescent="0.25">
      <c r="A6114" s="90" t="s">
        <v>11125</v>
      </c>
      <c r="B6114" t="s">
        <v>11126</v>
      </c>
    </row>
    <row r="6115" spans="1:2" x14ac:dyDescent="0.25">
      <c r="A6115" s="90" t="s">
        <v>11129</v>
      </c>
      <c r="B6115" t="s">
        <v>11130</v>
      </c>
    </row>
    <row r="6116" spans="1:2" x14ac:dyDescent="0.25">
      <c r="A6116" s="90" t="s">
        <v>11201</v>
      </c>
      <c r="B6116" t="s">
        <v>11202</v>
      </c>
    </row>
    <row r="6117" spans="1:2" x14ac:dyDescent="0.25">
      <c r="A6117" s="90" t="s">
        <v>11131</v>
      </c>
      <c r="B6117" t="s">
        <v>11132</v>
      </c>
    </row>
    <row r="6118" spans="1:2" x14ac:dyDescent="0.25">
      <c r="A6118" s="90" t="s">
        <v>11133</v>
      </c>
      <c r="B6118" t="s">
        <v>11134</v>
      </c>
    </row>
    <row r="6119" spans="1:2" x14ac:dyDescent="0.25">
      <c r="A6119" s="90" t="s">
        <v>11135</v>
      </c>
      <c r="B6119" t="s">
        <v>11136</v>
      </c>
    </row>
    <row r="6120" spans="1:2" x14ac:dyDescent="0.25">
      <c r="A6120" s="90" t="s">
        <v>10992</v>
      </c>
      <c r="B6120" t="s">
        <v>10989</v>
      </c>
    </row>
    <row r="6121" spans="1:2" x14ac:dyDescent="0.25">
      <c r="A6121" s="90" t="s">
        <v>11137</v>
      </c>
      <c r="B6121" t="s">
        <v>23511</v>
      </c>
    </row>
    <row r="6122" spans="1:2" x14ac:dyDescent="0.25">
      <c r="A6122" s="90" t="s">
        <v>11138</v>
      </c>
      <c r="B6122" t="s">
        <v>11139</v>
      </c>
    </row>
    <row r="6123" spans="1:2" x14ac:dyDescent="0.25">
      <c r="A6123" s="90" t="s">
        <v>11140</v>
      </c>
      <c r="B6123" t="s">
        <v>11141</v>
      </c>
    </row>
    <row r="6124" spans="1:2" x14ac:dyDescent="0.25">
      <c r="A6124" s="90" t="s">
        <v>11142</v>
      </c>
      <c r="B6124" t="s">
        <v>11143</v>
      </c>
    </row>
    <row r="6125" spans="1:2" x14ac:dyDescent="0.25">
      <c r="A6125" s="90" t="s">
        <v>11144</v>
      </c>
      <c r="B6125" t="s">
        <v>11145</v>
      </c>
    </row>
    <row r="6126" spans="1:2" x14ac:dyDescent="0.25">
      <c r="A6126" s="90" t="s">
        <v>11146</v>
      </c>
      <c r="B6126" t="s">
        <v>11147</v>
      </c>
    </row>
    <row r="6127" spans="1:2" x14ac:dyDescent="0.25">
      <c r="A6127" s="90" t="s">
        <v>11148</v>
      </c>
      <c r="B6127" t="s">
        <v>11149</v>
      </c>
    </row>
    <row r="6128" spans="1:2" x14ac:dyDescent="0.25">
      <c r="A6128" s="90" t="s">
        <v>765</v>
      </c>
      <c r="B6128" t="s">
        <v>766</v>
      </c>
    </row>
    <row r="6129" spans="1:2" x14ac:dyDescent="0.25">
      <c r="A6129" s="90" t="s">
        <v>11150</v>
      </c>
      <c r="B6129" t="s">
        <v>11151</v>
      </c>
    </row>
    <row r="6130" spans="1:2" x14ac:dyDescent="0.25">
      <c r="A6130" s="90" t="s">
        <v>767</v>
      </c>
      <c r="B6130" t="s">
        <v>768</v>
      </c>
    </row>
    <row r="6131" spans="1:2" x14ac:dyDescent="0.25">
      <c r="A6131" s="90" t="s">
        <v>769</v>
      </c>
      <c r="B6131" t="s">
        <v>770</v>
      </c>
    </row>
    <row r="6132" spans="1:2" x14ac:dyDescent="0.25">
      <c r="A6132" s="90" t="s">
        <v>771</v>
      </c>
      <c r="B6132" t="s">
        <v>772</v>
      </c>
    </row>
    <row r="6133" spans="1:2" x14ac:dyDescent="0.25">
      <c r="A6133" s="90" t="s">
        <v>773</v>
      </c>
      <c r="B6133" t="s">
        <v>774</v>
      </c>
    </row>
    <row r="6134" spans="1:2" x14ac:dyDescent="0.25">
      <c r="A6134" s="90" t="s">
        <v>775</v>
      </c>
      <c r="B6134" t="s">
        <v>776</v>
      </c>
    </row>
    <row r="6135" spans="1:2" x14ac:dyDescent="0.25">
      <c r="A6135" s="90" t="s">
        <v>777</v>
      </c>
      <c r="B6135" t="s">
        <v>778</v>
      </c>
    </row>
    <row r="6136" spans="1:2" x14ac:dyDescent="0.25">
      <c r="A6136" s="90" t="s">
        <v>779</v>
      </c>
      <c r="B6136" t="s">
        <v>780</v>
      </c>
    </row>
    <row r="6137" spans="1:2" x14ac:dyDescent="0.25">
      <c r="A6137" s="90" t="s">
        <v>11207</v>
      </c>
      <c r="B6137" t="s">
        <v>11208</v>
      </c>
    </row>
    <row r="6138" spans="1:2" x14ac:dyDescent="0.25">
      <c r="A6138" s="90" t="s">
        <v>11152</v>
      </c>
      <c r="B6138" t="s">
        <v>11153</v>
      </c>
    </row>
    <row r="6139" spans="1:2" x14ac:dyDescent="0.25">
      <c r="A6139" s="90" t="s">
        <v>11154</v>
      </c>
      <c r="B6139" t="s">
        <v>11155</v>
      </c>
    </row>
    <row r="6140" spans="1:2" x14ac:dyDescent="0.25">
      <c r="A6140" s="90" t="s">
        <v>11156</v>
      </c>
      <c r="B6140" t="s">
        <v>11157</v>
      </c>
    </row>
    <row r="6141" spans="1:2" x14ac:dyDescent="0.25">
      <c r="A6141" s="90" t="s">
        <v>11158</v>
      </c>
      <c r="B6141" t="s">
        <v>9098</v>
      </c>
    </row>
    <row r="6142" spans="1:2" x14ac:dyDescent="0.25">
      <c r="A6142" s="90" t="s">
        <v>11163</v>
      </c>
      <c r="B6142" t="s">
        <v>11164</v>
      </c>
    </row>
    <row r="6143" spans="1:2" x14ac:dyDescent="0.25">
      <c r="A6143" s="90" t="s">
        <v>11165</v>
      </c>
      <c r="B6143" t="s">
        <v>11166</v>
      </c>
    </row>
    <row r="6144" spans="1:2" x14ac:dyDescent="0.25">
      <c r="A6144" s="90" t="s">
        <v>11167</v>
      </c>
      <c r="B6144" t="s">
        <v>11166</v>
      </c>
    </row>
    <row r="6145" spans="1:2" x14ac:dyDescent="0.25">
      <c r="A6145" s="90" t="s">
        <v>11168</v>
      </c>
      <c r="B6145" t="s">
        <v>11166</v>
      </c>
    </row>
    <row r="6146" spans="1:2" x14ac:dyDescent="0.25">
      <c r="A6146" s="90" t="s">
        <v>11169</v>
      </c>
      <c r="B6146" t="s">
        <v>1394</v>
      </c>
    </row>
    <row r="6147" spans="1:2" x14ac:dyDescent="0.25">
      <c r="A6147" s="90" t="s">
        <v>11170</v>
      </c>
      <c r="B6147" t="s">
        <v>11171</v>
      </c>
    </row>
    <row r="6148" spans="1:2" x14ac:dyDescent="0.25">
      <c r="A6148" s="90" t="s">
        <v>11172</v>
      </c>
      <c r="B6148" t="s">
        <v>11173</v>
      </c>
    </row>
    <row r="6149" spans="1:2" x14ac:dyDescent="0.25">
      <c r="A6149" s="90" t="s">
        <v>11174</v>
      </c>
      <c r="B6149" t="s">
        <v>11175</v>
      </c>
    </row>
    <row r="6150" spans="1:2" x14ac:dyDescent="0.25">
      <c r="A6150" s="90" t="s">
        <v>11159</v>
      </c>
      <c r="B6150" t="s">
        <v>11160</v>
      </c>
    </row>
    <row r="6151" spans="1:2" x14ac:dyDescent="0.25">
      <c r="A6151" s="90" t="s">
        <v>11161</v>
      </c>
      <c r="B6151" t="s">
        <v>11162</v>
      </c>
    </row>
    <row r="6152" spans="1:2" x14ac:dyDescent="0.25">
      <c r="A6152" s="90" t="s">
        <v>11176</v>
      </c>
      <c r="B6152" t="s">
        <v>11177</v>
      </c>
    </row>
    <row r="6153" spans="1:2" x14ac:dyDescent="0.25">
      <c r="A6153" s="90" t="s">
        <v>7265</v>
      </c>
      <c r="B6153" t="s">
        <v>7266</v>
      </c>
    </row>
    <row r="6154" spans="1:2" x14ac:dyDescent="0.25">
      <c r="A6154" s="90" t="s">
        <v>11178</v>
      </c>
      <c r="B6154" t="s">
        <v>11179</v>
      </c>
    </row>
    <row r="6155" spans="1:2" x14ac:dyDescent="0.25">
      <c r="A6155" s="90" t="s">
        <v>11182</v>
      </c>
      <c r="B6155" t="s">
        <v>11183</v>
      </c>
    </row>
    <row r="6156" spans="1:2" x14ac:dyDescent="0.25">
      <c r="A6156" s="90" t="s">
        <v>11184</v>
      </c>
      <c r="B6156" t="s">
        <v>11185</v>
      </c>
    </row>
    <row r="6157" spans="1:2" x14ac:dyDescent="0.25">
      <c r="A6157" s="90" t="s">
        <v>11186</v>
      </c>
      <c r="B6157" t="s">
        <v>3260</v>
      </c>
    </row>
    <row r="6158" spans="1:2" x14ac:dyDescent="0.25">
      <c r="A6158" s="90" t="s">
        <v>781</v>
      </c>
      <c r="B6158" t="s">
        <v>782</v>
      </c>
    </row>
    <row r="6159" spans="1:2" x14ac:dyDescent="0.25">
      <c r="A6159" s="90" t="s">
        <v>11187</v>
      </c>
      <c r="B6159" t="s">
        <v>11188</v>
      </c>
    </row>
    <row r="6160" spans="1:2" x14ac:dyDescent="0.25">
      <c r="A6160" s="90" t="s">
        <v>11066</v>
      </c>
      <c r="B6160" t="s">
        <v>11065</v>
      </c>
    </row>
    <row r="6161" spans="1:2" x14ac:dyDescent="0.25">
      <c r="A6161" s="90" t="s">
        <v>11101</v>
      </c>
      <c r="B6161" t="s">
        <v>11102</v>
      </c>
    </row>
    <row r="6162" spans="1:2" x14ac:dyDescent="0.25">
      <c r="A6162" s="90" t="s">
        <v>11189</v>
      </c>
      <c r="B6162" t="s">
        <v>11190</v>
      </c>
    </row>
    <row r="6163" spans="1:2" x14ac:dyDescent="0.25">
      <c r="A6163" s="90" t="s">
        <v>11219</v>
      </c>
      <c r="B6163" t="s">
        <v>11220</v>
      </c>
    </row>
    <row r="6164" spans="1:2" x14ac:dyDescent="0.25">
      <c r="A6164" s="90" t="s">
        <v>11038</v>
      </c>
      <c r="B6164" t="s">
        <v>11037</v>
      </c>
    </row>
    <row r="6165" spans="1:2" x14ac:dyDescent="0.25">
      <c r="A6165" s="90" t="s">
        <v>11246</v>
      </c>
      <c r="B6165" t="s">
        <v>11247</v>
      </c>
    </row>
    <row r="6166" spans="1:2" x14ac:dyDescent="0.25">
      <c r="A6166" s="90" t="s">
        <v>11191</v>
      </c>
      <c r="B6166" t="s">
        <v>11192</v>
      </c>
    </row>
    <row r="6167" spans="1:2" x14ac:dyDescent="0.25">
      <c r="A6167" s="90" t="s">
        <v>11193</v>
      </c>
      <c r="B6167" t="s">
        <v>1406</v>
      </c>
    </row>
    <row r="6168" spans="1:2" x14ac:dyDescent="0.25">
      <c r="A6168" s="90" t="s">
        <v>11194</v>
      </c>
      <c r="B6168" t="s">
        <v>11195</v>
      </c>
    </row>
    <row r="6169" spans="1:2" x14ac:dyDescent="0.25">
      <c r="A6169" s="90" t="s">
        <v>11196</v>
      </c>
      <c r="B6169" t="s">
        <v>11197</v>
      </c>
    </row>
    <row r="6170" spans="1:2" x14ac:dyDescent="0.25">
      <c r="A6170" s="90" t="s">
        <v>11054</v>
      </c>
      <c r="B6170" t="s">
        <v>23753</v>
      </c>
    </row>
    <row r="6171" spans="1:2" x14ac:dyDescent="0.25">
      <c r="A6171" s="90" t="s">
        <v>11198</v>
      </c>
      <c r="B6171" t="s">
        <v>23756</v>
      </c>
    </row>
    <row r="6172" spans="1:2" x14ac:dyDescent="0.25">
      <c r="A6172" s="90" t="s">
        <v>11200</v>
      </c>
      <c r="B6172" t="s">
        <v>23757</v>
      </c>
    </row>
    <row r="6173" spans="1:2" x14ac:dyDescent="0.25">
      <c r="A6173" s="90" t="s">
        <v>11203</v>
      </c>
      <c r="B6173" t="s">
        <v>11204</v>
      </c>
    </row>
    <row r="6174" spans="1:2" x14ac:dyDescent="0.25">
      <c r="A6174" s="90" t="s">
        <v>11205</v>
      </c>
      <c r="B6174" t="s">
        <v>11206</v>
      </c>
    </row>
    <row r="6175" spans="1:2" x14ac:dyDescent="0.25">
      <c r="A6175" s="90" t="s">
        <v>11055</v>
      </c>
      <c r="B6175" t="s">
        <v>23753</v>
      </c>
    </row>
    <row r="6176" spans="1:2" x14ac:dyDescent="0.25">
      <c r="A6176" s="90" t="s">
        <v>10993</v>
      </c>
      <c r="B6176" t="s">
        <v>10989</v>
      </c>
    </row>
    <row r="6177" spans="1:2" x14ac:dyDescent="0.25">
      <c r="A6177" s="90" t="s">
        <v>10982</v>
      </c>
      <c r="B6177" t="s">
        <v>10981</v>
      </c>
    </row>
    <row r="6178" spans="1:2" x14ac:dyDescent="0.25">
      <c r="A6178" s="90" t="s">
        <v>11209</v>
      </c>
      <c r="B6178" t="s">
        <v>11210</v>
      </c>
    </row>
    <row r="6179" spans="1:2" x14ac:dyDescent="0.25">
      <c r="A6179" s="90" t="s">
        <v>11211</v>
      </c>
      <c r="B6179" t="s">
        <v>11212</v>
      </c>
    </row>
    <row r="6180" spans="1:2" x14ac:dyDescent="0.25">
      <c r="A6180" s="90" t="s">
        <v>11002</v>
      </c>
      <c r="B6180" t="s">
        <v>11001</v>
      </c>
    </row>
    <row r="6181" spans="1:2" x14ac:dyDescent="0.25">
      <c r="A6181" s="90" t="s">
        <v>11213</v>
      </c>
      <c r="B6181" t="s">
        <v>11214</v>
      </c>
    </row>
    <row r="6182" spans="1:2" x14ac:dyDescent="0.25">
      <c r="A6182" s="90" t="s">
        <v>11215</v>
      </c>
      <c r="B6182" t="s">
        <v>11216</v>
      </c>
    </row>
    <row r="6183" spans="1:2" x14ac:dyDescent="0.25">
      <c r="A6183" s="90" t="s">
        <v>7267</v>
      </c>
      <c r="B6183" t="s">
        <v>7268</v>
      </c>
    </row>
    <row r="6184" spans="1:2" x14ac:dyDescent="0.25">
      <c r="A6184" s="90" t="s">
        <v>11217</v>
      </c>
      <c r="B6184" t="s">
        <v>11218</v>
      </c>
    </row>
    <row r="6185" spans="1:2" x14ac:dyDescent="0.25">
      <c r="A6185" s="90" t="s">
        <v>11003</v>
      </c>
      <c r="B6185" t="s">
        <v>11001</v>
      </c>
    </row>
    <row r="6186" spans="1:2" x14ac:dyDescent="0.25">
      <c r="A6186" s="90" t="s">
        <v>11221</v>
      </c>
      <c r="B6186" t="s">
        <v>11222</v>
      </c>
    </row>
    <row r="6187" spans="1:2" x14ac:dyDescent="0.25">
      <c r="A6187" s="90" t="s">
        <v>11103</v>
      </c>
      <c r="B6187" t="s">
        <v>11104</v>
      </c>
    </row>
    <row r="6188" spans="1:2" x14ac:dyDescent="0.25">
      <c r="A6188" s="90" t="s">
        <v>11223</v>
      </c>
      <c r="B6188" t="s">
        <v>11224</v>
      </c>
    </row>
    <row r="6189" spans="1:2" x14ac:dyDescent="0.25">
      <c r="A6189" s="90" t="s">
        <v>11226</v>
      </c>
      <c r="B6189" t="s">
        <v>11227</v>
      </c>
    </row>
    <row r="6190" spans="1:2" x14ac:dyDescent="0.25">
      <c r="A6190" s="90" t="s">
        <v>11230</v>
      </c>
      <c r="B6190" t="s">
        <v>11231</v>
      </c>
    </row>
    <row r="6191" spans="1:2" x14ac:dyDescent="0.25">
      <c r="A6191" s="90" t="s">
        <v>11232</v>
      </c>
      <c r="B6191" t="s">
        <v>11233</v>
      </c>
    </row>
    <row r="6192" spans="1:2" x14ac:dyDescent="0.25">
      <c r="A6192" s="90" t="s">
        <v>11234</v>
      </c>
      <c r="B6192" t="s">
        <v>11235</v>
      </c>
    </row>
    <row r="6193" spans="1:2" x14ac:dyDescent="0.25">
      <c r="A6193" s="90" t="s">
        <v>10765</v>
      </c>
      <c r="B6193" t="s">
        <v>23758</v>
      </c>
    </row>
    <row r="6194" spans="1:2" x14ac:dyDescent="0.25">
      <c r="A6194" s="90" t="s">
        <v>11239</v>
      </c>
      <c r="B6194" t="s">
        <v>11240</v>
      </c>
    </row>
    <row r="6195" spans="1:2" x14ac:dyDescent="0.25">
      <c r="A6195" s="90" t="s">
        <v>11241</v>
      </c>
      <c r="B6195" t="s">
        <v>11240</v>
      </c>
    </row>
    <row r="6196" spans="1:2" x14ac:dyDescent="0.25">
      <c r="A6196" s="90" t="s">
        <v>11242</v>
      </c>
      <c r="B6196" t="s">
        <v>11243</v>
      </c>
    </row>
    <row r="6197" spans="1:2" x14ac:dyDescent="0.25">
      <c r="A6197" s="90" t="s">
        <v>11244</v>
      </c>
      <c r="B6197" t="s">
        <v>11245</v>
      </c>
    </row>
    <row r="6198" spans="1:2" x14ac:dyDescent="0.25">
      <c r="A6198" s="90" t="s">
        <v>11236</v>
      </c>
      <c r="B6198" t="s">
        <v>11235</v>
      </c>
    </row>
    <row r="6199" spans="1:2" x14ac:dyDescent="0.25">
      <c r="A6199" s="90" t="s">
        <v>11033</v>
      </c>
      <c r="B6199" t="s">
        <v>11032</v>
      </c>
    </row>
    <row r="6200" spans="1:2" x14ac:dyDescent="0.25">
      <c r="A6200" s="90" t="s">
        <v>11225</v>
      </c>
      <c r="B6200" t="s">
        <v>11224</v>
      </c>
    </row>
    <row r="6201" spans="1:2" x14ac:dyDescent="0.25">
      <c r="A6201" s="90" t="s">
        <v>11248</v>
      </c>
      <c r="B6201" t="s">
        <v>11247</v>
      </c>
    </row>
    <row r="6202" spans="1:2" x14ac:dyDescent="0.25">
      <c r="A6202" s="90" t="s">
        <v>11249</v>
      </c>
      <c r="B6202" t="s">
        <v>11247</v>
      </c>
    </row>
    <row r="6203" spans="1:2" x14ac:dyDescent="0.25">
      <c r="A6203" s="90" t="s">
        <v>11250</v>
      </c>
      <c r="B6203" t="s">
        <v>11251</v>
      </c>
    </row>
    <row r="6204" spans="1:2" x14ac:dyDescent="0.25">
      <c r="A6204" s="90" t="s">
        <v>11252</v>
      </c>
      <c r="B6204" t="s">
        <v>23322</v>
      </c>
    </row>
    <row r="6205" spans="1:2" x14ac:dyDescent="0.25">
      <c r="A6205" s="90" t="s">
        <v>11256</v>
      </c>
      <c r="B6205" t="s">
        <v>11255</v>
      </c>
    </row>
    <row r="6206" spans="1:2" x14ac:dyDescent="0.25">
      <c r="A6206" s="90" t="s">
        <v>11257</v>
      </c>
      <c r="B6206" t="s">
        <v>11258</v>
      </c>
    </row>
    <row r="6207" spans="1:2" x14ac:dyDescent="0.25">
      <c r="A6207" s="90" t="s">
        <v>11039</v>
      </c>
      <c r="B6207" t="s">
        <v>11037</v>
      </c>
    </row>
    <row r="6208" spans="1:2" x14ac:dyDescent="0.25">
      <c r="A6208" s="90" t="s">
        <v>11237</v>
      </c>
      <c r="B6208" t="s">
        <v>11238</v>
      </c>
    </row>
    <row r="6209" spans="1:2" x14ac:dyDescent="0.25">
      <c r="A6209" s="90" t="s">
        <v>11261</v>
      </c>
      <c r="B6209" t="s">
        <v>11260</v>
      </c>
    </row>
    <row r="6210" spans="1:2" x14ac:dyDescent="0.25">
      <c r="A6210" s="90" t="s">
        <v>11262</v>
      </c>
      <c r="B6210" t="s">
        <v>11263</v>
      </c>
    </row>
    <row r="6211" spans="1:2" x14ac:dyDescent="0.25">
      <c r="A6211" s="90" t="s">
        <v>11264</v>
      </c>
      <c r="B6211" t="s">
        <v>11265</v>
      </c>
    </row>
    <row r="6212" spans="1:2" x14ac:dyDescent="0.25">
      <c r="A6212" s="90" t="s">
        <v>10994</v>
      </c>
      <c r="B6212" t="s">
        <v>10995</v>
      </c>
    </row>
    <row r="6213" spans="1:2" x14ac:dyDescent="0.25">
      <c r="A6213" s="90" t="s">
        <v>11266</v>
      </c>
      <c r="B6213" t="s">
        <v>11267</v>
      </c>
    </row>
    <row r="6214" spans="1:2" x14ac:dyDescent="0.25">
      <c r="A6214" s="90" t="s">
        <v>11268</v>
      </c>
      <c r="B6214" t="s">
        <v>11269</v>
      </c>
    </row>
    <row r="6215" spans="1:2" x14ac:dyDescent="0.25">
      <c r="A6215" s="90" t="s">
        <v>11270</v>
      </c>
      <c r="B6215" t="s">
        <v>11271</v>
      </c>
    </row>
    <row r="6216" spans="1:2" x14ac:dyDescent="0.25">
      <c r="A6216" s="90" t="s">
        <v>11272</v>
      </c>
      <c r="B6216" t="s">
        <v>23759</v>
      </c>
    </row>
    <row r="6217" spans="1:2" x14ac:dyDescent="0.25">
      <c r="A6217" s="90" t="s">
        <v>11273</v>
      </c>
      <c r="B6217" t="s">
        <v>23659</v>
      </c>
    </row>
    <row r="6218" spans="1:2" x14ac:dyDescent="0.25">
      <c r="A6218" s="90" t="s">
        <v>11274</v>
      </c>
      <c r="B6218" t="s">
        <v>23659</v>
      </c>
    </row>
    <row r="6219" spans="1:2" x14ac:dyDescent="0.25">
      <c r="A6219" s="90" t="s">
        <v>11275</v>
      </c>
      <c r="B6219" t="s">
        <v>11276</v>
      </c>
    </row>
    <row r="6220" spans="1:2" x14ac:dyDescent="0.25">
      <c r="A6220" s="90" t="s">
        <v>10985</v>
      </c>
      <c r="B6220" t="s">
        <v>10984</v>
      </c>
    </row>
    <row r="6221" spans="1:2" x14ac:dyDescent="0.25">
      <c r="A6221" s="90" t="s">
        <v>11199</v>
      </c>
      <c r="B6221" t="s">
        <v>23756</v>
      </c>
    </row>
    <row r="6222" spans="1:2" x14ac:dyDescent="0.25">
      <c r="A6222" s="90" t="s">
        <v>10996</v>
      </c>
      <c r="B6222" t="s">
        <v>10989</v>
      </c>
    </row>
    <row r="6223" spans="1:2" x14ac:dyDescent="0.25">
      <c r="A6223" s="90" t="s">
        <v>11277</v>
      </c>
      <c r="B6223" t="s">
        <v>11278</v>
      </c>
    </row>
    <row r="6224" spans="1:2" x14ac:dyDescent="0.25">
      <c r="A6224" s="90" t="s">
        <v>11279</v>
      </c>
      <c r="B6224" t="s">
        <v>23760</v>
      </c>
    </row>
    <row r="6225" spans="1:2" x14ac:dyDescent="0.25">
      <c r="A6225" s="90" t="s">
        <v>7269</v>
      </c>
      <c r="B6225" t="s">
        <v>7268</v>
      </c>
    </row>
    <row r="6226" spans="1:2" x14ac:dyDescent="0.25">
      <c r="A6226" s="90" t="s">
        <v>11280</v>
      </c>
      <c r="B6226" t="s">
        <v>11281</v>
      </c>
    </row>
    <row r="6227" spans="1:2" x14ac:dyDescent="0.25">
      <c r="A6227" s="90" t="s">
        <v>11008</v>
      </c>
      <c r="B6227" t="s">
        <v>11007</v>
      </c>
    </row>
    <row r="6228" spans="1:2" x14ac:dyDescent="0.25">
      <c r="A6228" s="90" t="s">
        <v>11282</v>
      </c>
      <c r="B6228" t="s">
        <v>1394</v>
      </c>
    </row>
    <row r="6229" spans="1:2" x14ac:dyDescent="0.25">
      <c r="A6229" s="90" t="s">
        <v>11283</v>
      </c>
      <c r="B6229" t="s">
        <v>1184</v>
      </c>
    </row>
    <row r="6230" spans="1:2" x14ac:dyDescent="0.25">
      <c r="A6230" s="90" t="s">
        <v>11284</v>
      </c>
      <c r="B6230" t="s">
        <v>1184</v>
      </c>
    </row>
    <row r="6231" spans="1:2" x14ac:dyDescent="0.25">
      <c r="A6231" s="90" t="s">
        <v>11285</v>
      </c>
      <c r="B6231" t="s">
        <v>1184</v>
      </c>
    </row>
    <row r="6232" spans="1:2" x14ac:dyDescent="0.25">
      <c r="A6232" s="90" t="s">
        <v>10978</v>
      </c>
      <c r="B6232" t="s">
        <v>10975</v>
      </c>
    </row>
    <row r="6233" spans="1:2" x14ac:dyDescent="0.25">
      <c r="A6233" s="90" t="s">
        <v>10979</v>
      </c>
      <c r="B6233" t="s">
        <v>10975</v>
      </c>
    </row>
    <row r="6234" spans="1:2" x14ac:dyDescent="0.25">
      <c r="A6234" s="90" t="s">
        <v>11286</v>
      </c>
      <c r="B6234" t="s">
        <v>2441</v>
      </c>
    </row>
    <row r="6235" spans="1:2" x14ac:dyDescent="0.25">
      <c r="A6235" s="90" t="s">
        <v>11287</v>
      </c>
      <c r="B6235" t="s">
        <v>1184</v>
      </c>
    </row>
    <row r="6236" spans="1:2" x14ac:dyDescent="0.25">
      <c r="A6236" s="90" t="s">
        <v>11288</v>
      </c>
      <c r="B6236" t="s">
        <v>1184</v>
      </c>
    </row>
    <row r="6237" spans="1:2" x14ac:dyDescent="0.25">
      <c r="A6237" s="90" t="s">
        <v>11289</v>
      </c>
      <c r="B6237" t="s">
        <v>1184</v>
      </c>
    </row>
    <row r="6238" spans="1:2" x14ac:dyDescent="0.25">
      <c r="A6238" s="90" t="s">
        <v>11290</v>
      </c>
      <c r="B6238" t="s">
        <v>1394</v>
      </c>
    </row>
    <row r="6239" spans="1:2" x14ac:dyDescent="0.25">
      <c r="A6239" s="90" t="s">
        <v>11291</v>
      </c>
      <c r="B6239" t="s">
        <v>1394</v>
      </c>
    </row>
    <row r="6240" spans="1:2" x14ac:dyDescent="0.25">
      <c r="A6240" s="90" t="s">
        <v>7270</v>
      </c>
      <c r="B6240" t="s">
        <v>7266</v>
      </c>
    </row>
    <row r="6241" spans="1:2" x14ac:dyDescent="0.25">
      <c r="A6241" s="90" t="s">
        <v>11292</v>
      </c>
      <c r="B6241" t="s">
        <v>11293</v>
      </c>
    </row>
    <row r="6242" spans="1:2" x14ac:dyDescent="0.25">
      <c r="A6242" s="90" t="s">
        <v>11294</v>
      </c>
      <c r="B6242" t="s">
        <v>11295</v>
      </c>
    </row>
    <row r="6243" spans="1:2" x14ac:dyDescent="0.25">
      <c r="A6243" s="90" t="s">
        <v>11296</v>
      </c>
      <c r="B6243" t="s">
        <v>11297</v>
      </c>
    </row>
    <row r="6244" spans="1:2" x14ac:dyDescent="0.25">
      <c r="A6244" s="90" t="s">
        <v>11298</v>
      </c>
      <c r="B6244" t="s">
        <v>11299</v>
      </c>
    </row>
    <row r="6245" spans="1:2" x14ac:dyDescent="0.25">
      <c r="A6245" s="90" t="s">
        <v>11300</v>
      </c>
      <c r="B6245" t="s">
        <v>11301</v>
      </c>
    </row>
    <row r="6246" spans="1:2" x14ac:dyDescent="0.25">
      <c r="A6246" s="90" t="s">
        <v>11041</v>
      </c>
      <c r="B6246" t="s">
        <v>11042</v>
      </c>
    </row>
    <row r="6247" spans="1:2" x14ac:dyDescent="0.25">
      <c r="A6247" s="90" t="s">
        <v>11302</v>
      </c>
      <c r="B6247" t="s">
        <v>3015</v>
      </c>
    </row>
    <row r="6248" spans="1:2" x14ac:dyDescent="0.25">
      <c r="A6248" s="90" t="s">
        <v>11303</v>
      </c>
      <c r="B6248" t="s">
        <v>11304</v>
      </c>
    </row>
    <row r="6249" spans="1:2" x14ac:dyDescent="0.25">
      <c r="A6249" s="90" t="s">
        <v>11305</v>
      </c>
      <c r="B6249" t="s">
        <v>11306</v>
      </c>
    </row>
    <row r="6250" spans="1:2" x14ac:dyDescent="0.25">
      <c r="A6250" s="90" t="s">
        <v>10997</v>
      </c>
      <c r="B6250" t="s">
        <v>10989</v>
      </c>
    </row>
    <row r="6251" spans="1:2" x14ac:dyDescent="0.25">
      <c r="A6251" s="90" t="s">
        <v>11307</v>
      </c>
      <c r="B6251" t="s">
        <v>11308</v>
      </c>
    </row>
    <row r="6252" spans="1:2" x14ac:dyDescent="0.25">
      <c r="A6252" s="90" t="s">
        <v>10998</v>
      </c>
      <c r="B6252" t="s">
        <v>10999</v>
      </c>
    </row>
    <row r="6253" spans="1:2" x14ac:dyDescent="0.25">
      <c r="A6253" s="90" t="s">
        <v>11309</v>
      </c>
      <c r="B6253" t="s">
        <v>23341</v>
      </c>
    </row>
    <row r="6254" spans="1:2" x14ac:dyDescent="0.25">
      <c r="A6254" s="90" t="s">
        <v>11310</v>
      </c>
      <c r="B6254" t="s">
        <v>11311</v>
      </c>
    </row>
    <row r="6255" spans="1:2" x14ac:dyDescent="0.25">
      <c r="A6255" s="90" t="s">
        <v>11312</v>
      </c>
      <c r="B6255" t="s">
        <v>11313</v>
      </c>
    </row>
    <row r="6256" spans="1:2" x14ac:dyDescent="0.25">
      <c r="A6256" s="90" t="s">
        <v>11314</v>
      </c>
      <c r="B6256" t="s">
        <v>11315</v>
      </c>
    </row>
    <row r="6257" spans="1:2" x14ac:dyDescent="0.25">
      <c r="A6257" s="90" t="s">
        <v>11316</v>
      </c>
      <c r="B6257" t="s">
        <v>11317</v>
      </c>
    </row>
    <row r="6258" spans="1:2" x14ac:dyDescent="0.25">
      <c r="A6258" s="90" t="s">
        <v>783</v>
      </c>
      <c r="B6258" t="s">
        <v>784</v>
      </c>
    </row>
    <row r="6259" spans="1:2" x14ac:dyDescent="0.25">
      <c r="A6259" s="90" t="s">
        <v>785</v>
      </c>
      <c r="B6259" t="s">
        <v>786</v>
      </c>
    </row>
    <row r="6260" spans="1:2" x14ac:dyDescent="0.25">
      <c r="A6260" s="90" t="s">
        <v>787</v>
      </c>
      <c r="B6260" t="s">
        <v>788</v>
      </c>
    </row>
    <row r="6261" spans="1:2" x14ac:dyDescent="0.25">
      <c r="A6261" s="90" t="s">
        <v>789</v>
      </c>
      <c r="B6261" t="s">
        <v>790</v>
      </c>
    </row>
    <row r="6262" spans="1:2" x14ac:dyDescent="0.25">
      <c r="A6262" s="90" t="s">
        <v>791</v>
      </c>
      <c r="B6262" t="s">
        <v>792</v>
      </c>
    </row>
    <row r="6263" spans="1:2" x14ac:dyDescent="0.25">
      <c r="A6263" s="90" t="s">
        <v>9028</v>
      </c>
      <c r="B6263" t="s">
        <v>9029</v>
      </c>
    </row>
    <row r="6264" spans="1:2" x14ac:dyDescent="0.25">
      <c r="A6264" s="90" t="s">
        <v>9030</v>
      </c>
      <c r="B6264" t="s">
        <v>9031</v>
      </c>
    </row>
    <row r="6265" spans="1:2" x14ac:dyDescent="0.25">
      <c r="A6265" t="s">
        <v>1007</v>
      </c>
      <c r="B6265" t="s">
        <v>1008</v>
      </c>
    </row>
    <row r="6266" spans="1:2" x14ac:dyDescent="0.25">
      <c r="A6266" s="90" t="s">
        <v>845</v>
      </c>
      <c r="B6266" t="s">
        <v>846</v>
      </c>
    </row>
    <row r="6267" spans="1:2" x14ac:dyDescent="0.25">
      <c r="A6267" s="90" t="s">
        <v>11318</v>
      </c>
      <c r="B6267" t="s">
        <v>11319</v>
      </c>
    </row>
    <row r="6268" spans="1:2" x14ac:dyDescent="0.25">
      <c r="A6268" s="90" t="s">
        <v>11320</v>
      </c>
      <c r="B6268" t="s">
        <v>11321</v>
      </c>
    </row>
    <row r="6269" spans="1:2" x14ac:dyDescent="0.25">
      <c r="A6269" s="90" t="s">
        <v>793</v>
      </c>
      <c r="B6269" t="s">
        <v>794</v>
      </c>
    </row>
    <row r="6270" spans="1:2" x14ac:dyDescent="0.25">
      <c r="A6270" s="90" t="s">
        <v>11322</v>
      </c>
      <c r="B6270" t="s">
        <v>11323</v>
      </c>
    </row>
    <row r="6271" spans="1:2" x14ac:dyDescent="0.25">
      <c r="A6271" s="90" t="s">
        <v>11324</v>
      </c>
      <c r="B6271" t="s">
        <v>11325</v>
      </c>
    </row>
    <row r="6272" spans="1:2" x14ac:dyDescent="0.25">
      <c r="A6272" s="90" t="s">
        <v>11326</v>
      </c>
      <c r="B6272" t="s">
        <v>11327</v>
      </c>
    </row>
    <row r="6273" spans="1:2" x14ac:dyDescent="0.25">
      <c r="A6273" s="90" t="s">
        <v>11328</v>
      </c>
      <c r="B6273" t="s">
        <v>11329</v>
      </c>
    </row>
    <row r="6274" spans="1:2" x14ac:dyDescent="0.25">
      <c r="A6274" s="90" t="s">
        <v>11330</v>
      </c>
      <c r="B6274" t="s">
        <v>11331</v>
      </c>
    </row>
    <row r="6275" spans="1:2" x14ac:dyDescent="0.25">
      <c r="A6275" s="90" t="s">
        <v>11332</v>
      </c>
      <c r="B6275" t="s">
        <v>11333</v>
      </c>
    </row>
    <row r="6276" spans="1:2" x14ac:dyDescent="0.25">
      <c r="A6276" s="90" t="s">
        <v>11334</v>
      </c>
      <c r="B6276" t="s">
        <v>11335</v>
      </c>
    </row>
    <row r="6277" spans="1:2" x14ac:dyDescent="0.25">
      <c r="A6277" s="90" t="s">
        <v>11336</v>
      </c>
      <c r="B6277" t="s">
        <v>11337</v>
      </c>
    </row>
    <row r="6278" spans="1:2" x14ac:dyDescent="0.25">
      <c r="A6278" s="90" t="s">
        <v>795</v>
      </c>
      <c r="B6278" t="s">
        <v>796</v>
      </c>
    </row>
    <row r="6279" spans="1:2" x14ac:dyDescent="0.25">
      <c r="A6279" s="90" t="s">
        <v>11338</v>
      </c>
      <c r="B6279" t="s">
        <v>11339</v>
      </c>
    </row>
    <row r="6280" spans="1:2" x14ac:dyDescent="0.25">
      <c r="A6280" s="90" t="s">
        <v>11340</v>
      </c>
      <c r="B6280" t="s">
        <v>11341</v>
      </c>
    </row>
    <row r="6281" spans="1:2" x14ac:dyDescent="0.25">
      <c r="A6281" t="s">
        <v>14926</v>
      </c>
      <c r="B6281" t="s">
        <v>14927</v>
      </c>
    </row>
    <row r="6282" spans="1:2" x14ac:dyDescent="0.25">
      <c r="A6282" t="s">
        <v>14928</v>
      </c>
      <c r="B6282" t="s">
        <v>14929</v>
      </c>
    </row>
    <row r="6283" spans="1:2" x14ac:dyDescent="0.25">
      <c r="A6283" t="s">
        <v>14930</v>
      </c>
      <c r="B6283" t="s">
        <v>14931</v>
      </c>
    </row>
    <row r="6284" spans="1:2" x14ac:dyDescent="0.25">
      <c r="A6284" t="s">
        <v>995</v>
      </c>
      <c r="B6284" t="s">
        <v>996</v>
      </c>
    </row>
    <row r="6285" spans="1:2" x14ac:dyDescent="0.25">
      <c r="A6285" s="90" t="s">
        <v>11342</v>
      </c>
      <c r="B6285" t="s">
        <v>11343</v>
      </c>
    </row>
    <row r="6286" spans="1:2" x14ac:dyDescent="0.25">
      <c r="A6286" s="90" t="s">
        <v>11344</v>
      </c>
      <c r="B6286" t="s">
        <v>11345</v>
      </c>
    </row>
    <row r="6287" spans="1:2" x14ac:dyDescent="0.25">
      <c r="A6287" s="90" t="s">
        <v>11346</v>
      </c>
      <c r="B6287" t="s">
        <v>11347</v>
      </c>
    </row>
    <row r="6288" spans="1:2" x14ac:dyDescent="0.25">
      <c r="A6288" s="90" t="s">
        <v>11348</v>
      </c>
      <c r="B6288" t="s">
        <v>23761</v>
      </c>
    </row>
    <row r="6289" spans="1:2" x14ac:dyDescent="0.25">
      <c r="A6289" s="90" t="s">
        <v>11349</v>
      </c>
      <c r="B6289" t="s">
        <v>11350</v>
      </c>
    </row>
    <row r="6290" spans="1:2" x14ac:dyDescent="0.25">
      <c r="A6290" s="90" t="s">
        <v>11351</v>
      </c>
      <c r="B6290" t="s">
        <v>11352</v>
      </c>
    </row>
    <row r="6291" spans="1:2" x14ac:dyDescent="0.25">
      <c r="A6291" s="90" t="s">
        <v>11354</v>
      </c>
      <c r="B6291" t="s">
        <v>11355</v>
      </c>
    </row>
    <row r="6292" spans="1:2" x14ac:dyDescent="0.25">
      <c r="A6292" s="90" t="s">
        <v>11356</v>
      </c>
      <c r="B6292" t="s">
        <v>11357</v>
      </c>
    </row>
    <row r="6293" spans="1:2" x14ac:dyDescent="0.25">
      <c r="A6293" s="90" t="s">
        <v>11358</v>
      </c>
      <c r="B6293" t="s">
        <v>11359</v>
      </c>
    </row>
    <row r="6294" spans="1:2" x14ac:dyDescent="0.25">
      <c r="A6294" s="90" t="s">
        <v>11360</v>
      </c>
      <c r="B6294" t="s">
        <v>11361</v>
      </c>
    </row>
    <row r="6295" spans="1:2" x14ac:dyDescent="0.25">
      <c r="A6295" s="90" t="s">
        <v>11364</v>
      </c>
      <c r="B6295" t="s">
        <v>11365</v>
      </c>
    </row>
    <row r="6296" spans="1:2" x14ac:dyDescent="0.25">
      <c r="A6296" s="90" t="s">
        <v>11366</v>
      </c>
      <c r="B6296" t="s">
        <v>11367</v>
      </c>
    </row>
    <row r="6297" spans="1:2" x14ac:dyDescent="0.25">
      <c r="A6297" s="90" t="s">
        <v>11368</v>
      </c>
      <c r="B6297" t="s">
        <v>11369</v>
      </c>
    </row>
    <row r="6298" spans="1:2" x14ac:dyDescent="0.25">
      <c r="A6298" s="90" t="s">
        <v>11371</v>
      </c>
      <c r="B6298" t="s">
        <v>11372</v>
      </c>
    </row>
    <row r="6299" spans="1:2" x14ac:dyDescent="0.25">
      <c r="A6299" s="90" t="s">
        <v>11373</v>
      </c>
      <c r="B6299" t="s">
        <v>11374</v>
      </c>
    </row>
    <row r="6300" spans="1:2" x14ac:dyDescent="0.25">
      <c r="A6300" s="90" t="s">
        <v>11376</v>
      </c>
      <c r="B6300" t="s">
        <v>11377</v>
      </c>
    </row>
    <row r="6301" spans="1:2" x14ac:dyDescent="0.25">
      <c r="A6301" s="90" t="s">
        <v>11378</v>
      </c>
      <c r="B6301" t="s">
        <v>11379</v>
      </c>
    </row>
    <row r="6302" spans="1:2" x14ac:dyDescent="0.25">
      <c r="A6302" s="90" t="s">
        <v>11380</v>
      </c>
      <c r="B6302" t="s">
        <v>11381</v>
      </c>
    </row>
    <row r="6303" spans="1:2" x14ac:dyDescent="0.25">
      <c r="A6303" s="90" t="s">
        <v>11382</v>
      </c>
      <c r="B6303" t="s">
        <v>23762</v>
      </c>
    </row>
    <row r="6304" spans="1:2" x14ac:dyDescent="0.25">
      <c r="A6304" s="90" t="s">
        <v>11383</v>
      </c>
      <c r="B6304" t="s">
        <v>11384</v>
      </c>
    </row>
    <row r="6305" spans="1:2" x14ac:dyDescent="0.25">
      <c r="A6305" s="90" t="s">
        <v>11385</v>
      </c>
      <c r="B6305" t="s">
        <v>11386</v>
      </c>
    </row>
    <row r="6306" spans="1:2" x14ac:dyDescent="0.25">
      <c r="A6306" s="90" t="s">
        <v>11387</v>
      </c>
      <c r="B6306" t="s">
        <v>23763</v>
      </c>
    </row>
    <row r="6307" spans="1:2" x14ac:dyDescent="0.25">
      <c r="A6307" s="90" t="s">
        <v>11388</v>
      </c>
      <c r="B6307" t="s">
        <v>23764</v>
      </c>
    </row>
    <row r="6308" spans="1:2" x14ac:dyDescent="0.25">
      <c r="A6308" s="90" t="s">
        <v>11389</v>
      </c>
      <c r="B6308" t="s">
        <v>11390</v>
      </c>
    </row>
    <row r="6309" spans="1:2" x14ac:dyDescent="0.25">
      <c r="A6309" s="90" t="s">
        <v>11391</v>
      </c>
      <c r="B6309" t="s">
        <v>1394</v>
      </c>
    </row>
    <row r="6310" spans="1:2" x14ac:dyDescent="0.25">
      <c r="A6310" s="90" t="s">
        <v>11392</v>
      </c>
      <c r="B6310" t="s">
        <v>11393</v>
      </c>
    </row>
    <row r="6311" spans="1:2" x14ac:dyDescent="0.25">
      <c r="A6311" s="90" t="s">
        <v>11394</v>
      </c>
      <c r="B6311" t="s">
        <v>11395</v>
      </c>
    </row>
    <row r="6312" spans="1:2" x14ac:dyDescent="0.25">
      <c r="A6312" s="90" t="s">
        <v>11396</v>
      </c>
      <c r="B6312" t="s">
        <v>11397</v>
      </c>
    </row>
    <row r="6313" spans="1:2" x14ac:dyDescent="0.25">
      <c r="A6313" s="90" t="s">
        <v>11399</v>
      </c>
      <c r="B6313" t="s">
        <v>11400</v>
      </c>
    </row>
    <row r="6314" spans="1:2" x14ac:dyDescent="0.25">
      <c r="A6314" s="90" t="s">
        <v>11362</v>
      </c>
      <c r="B6314" t="s">
        <v>11361</v>
      </c>
    </row>
    <row r="6315" spans="1:2" x14ac:dyDescent="0.25">
      <c r="A6315" s="90" t="s">
        <v>11404</v>
      </c>
      <c r="B6315" t="s">
        <v>11405</v>
      </c>
    </row>
    <row r="6316" spans="1:2" x14ac:dyDescent="0.25">
      <c r="A6316" s="90" t="s">
        <v>11363</v>
      </c>
      <c r="B6316" t="s">
        <v>11361</v>
      </c>
    </row>
    <row r="6317" spans="1:2" x14ac:dyDescent="0.25">
      <c r="A6317" s="90" t="s">
        <v>11375</v>
      </c>
      <c r="B6317" t="s">
        <v>11374</v>
      </c>
    </row>
    <row r="6318" spans="1:2" x14ac:dyDescent="0.25">
      <c r="A6318" s="90" t="s">
        <v>11406</v>
      </c>
      <c r="B6318" t="s">
        <v>11407</v>
      </c>
    </row>
    <row r="6319" spans="1:2" x14ac:dyDescent="0.25">
      <c r="A6319" s="90" t="s">
        <v>11408</v>
      </c>
      <c r="B6319" t="s">
        <v>11409</v>
      </c>
    </row>
    <row r="6320" spans="1:2" x14ac:dyDescent="0.25">
      <c r="A6320" s="90" t="s">
        <v>11410</v>
      </c>
      <c r="B6320" t="s">
        <v>11411</v>
      </c>
    </row>
    <row r="6321" spans="1:2" x14ac:dyDescent="0.25">
      <c r="A6321" s="90" t="s">
        <v>11412</v>
      </c>
      <c r="B6321" t="s">
        <v>11413</v>
      </c>
    </row>
    <row r="6322" spans="1:2" x14ac:dyDescent="0.25">
      <c r="A6322" s="90" t="s">
        <v>11414</v>
      </c>
      <c r="B6322" t="s">
        <v>11415</v>
      </c>
    </row>
    <row r="6323" spans="1:2" x14ac:dyDescent="0.25">
      <c r="A6323" s="90" t="s">
        <v>11416</v>
      </c>
      <c r="B6323" t="s">
        <v>11417</v>
      </c>
    </row>
    <row r="6324" spans="1:2" x14ac:dyDescent="0.25">
      <c r="A6324" s="90" t="s">
        <v>11418</v>
      </c>
      <c r="B6324" t="s">
        <v>11419</v>
      </c>
    </row>
    <row r="6325" spans="1:2" x14ac:dyDescent="0.25">
      <c r="A6325" s="90" t="s">
        <v>11420</v>
      </c>
      <c r="B6325" t="s">
        <v>11419</v>
      </c>
    </row>
    <row r="6326" spans="1:2" x14ac:dyDescent="0.25">
      <c r="A6326" s="90" t="s">
        <v>11421</v>
      </c>
      <c r="B6326" t="s">
        <v>11419</v>
      </c>
    </row>
    <row r="6327" spans="1:2" x14ac:dyDescent="0.25">
      <c r="A6327" s="90" t="s">
        <v>11422</v>
      </c>
      <c r="B6327" t="s">
        <v>11423</v>
      </c>
    </row>
    <row r="6328" spans="1:2" x14ac:dyDescent="0.25">
      <c r="A6328" s="90" t="s">
        <v>7271</v>
      </c>
      <c r="B6328" t="s">
        <v>7272</v>
      </c>
    </row>
    <row r="6329" spans="1:2" x14ac:dyDescent="0.25">
      <c r="A6329" s="90" t="s">
        <v>11424</v>
      </c>
      <c r="B6329" t="s">
        <v>11425</v>
      </c>
    </row>
    <row r="6330" spans="1:2" x14ac:dyDescent="0.25">
      <c r="A6330" s="90" t="s">
        <v>797</v>
      </c>
      <c r="B6330" t="s">
        <v>798</v>
      </c>
    </row>
    <row r="6331" spans="1:2" x14ac:dyDescent="0.25">
      <c r="A6331" s="90" t="s">
        <v>11426</v>
      </c>
      <c r="B6331" t="s">
        <v>11427</v>
      </c>
    </row>
    <row r="6332" spans="1:2" x14ac:dyDescent="0.25">
      <c r="A6332" s="90" t="s">
        <v>11401</v>
      </c>
      <c r="B6332" t="s">
        <v>11402</v>
      </c>
    </row>
    <row r="6333" spans="1:2" x14ac:dyDescent="0.25">
      <c r="A6333" s="90" t="s">
        <v>11353</v>
      </c>
      <c r="B6333" t="s">
        <v>11352</v>
      </c>
    </row>
    <row r="6334" spans="1:2" x14ac:dyDescent="0.25">
      <c r="A6334" s="90" t="s">
        <v>11428</v>
      </c>
      <c r="B6334" t="s">
        <v>11429</v>
      </c>
    </row>
    <row r="6335" spans="1:2" x14ac:dyDescent="0.25">
      <c r="A6335" s="90" t="s">
        <v>11430</v>
      </c>
      <c r="B6335" t="s">
        <v>23761</v>
      </c>
    </row>
    <row r="6336" spans="1:2" x14ac:dyDescent="0.25">
      <c r="A6336" s="90" t="s">
        <v>11431</v>
      </c>
      <c r="B6336" t="s">
        <v>11432</v>
      </c>
    </row>
    <row r="6337" spans="1:2" x14ac:dyDescent="0.25">
      <c r="A6337" s="90" t="s">
        <v>11370</v>
      </c>
      <c r="B6337" t="s">
        <v>11369</v>
      </c>
    </row>
    <row r="6338" spans="1:2" x14ac:dyDescent="0.25">
      <c r="A6338" s="90" t="s">
        <v>11433</v>
      </c>
      <c r="B6338" t="s">
        <v>23762</v>
      </c>
    </row>
    <row r="6339" spans="1:2" x14ac:dyDescent="0.25">
      <c r="A6339" s="90" t="s">
        <v>11434</v>
      </c>
      <c r="B6339" t="s">
        <v>11435</v>
      </c>
    </row>
    <row r="6340" spans="1:2" x14ac:dyDescent="0.25">
      <c r="A6340" s="90" t="s">
        <v>11436</v>
      </c>
      <c r="B6340" t="s">
        <v>11437</v>
      </c>
    </row>
    <row r="6341" spans="1:2" x14ac:dyDescent="0.25">
      <c r="A6341" s="90" t="s">
        <v>11438</v>
      </c>
      <c r="B6341" t="s">
        <v>23765</v>
      </c>
    </row>
    <row r="6342" spans="1:2" x14ac:dyDescent="0.25">
      <c r="A6342" s="90" t="s">
        <v>11398</v>
      </c>
      <c r="B6342" t="s">
        <v>11397</v>
      </c>
    </row>
    <row r="6343" spans="1:2" x14ac:dyDescent="0.25">
      <c r="A6343" s="90" t="s">
        <v>11403</v>
      </c>
      <c r="B6343" t="s">
        <v>11400</v>
      </c>
    </row>
    <row r="6344" spans="1:2" x14ac:dyDescent="0.25">
      <c r="A6344" s="90" t="s">
        <v>11439</v>
      </c>
      <c r="B6344" t="s">
        <v>1394</v>
      </c>
    </row>
    <row r="6345" spans="1:2" x14ac:dyDescent="0.25">
      <c r="A6345" s="90" t="s">
        <v>11440</v>
      </c>
      <c r="B6345" t="s">
        <v>11441</v>
      </c>
    </row>
    <row r="6346" spans="1:2" x14ac:dyDescent="0.25">
      <c r="A6346" s="90" t="s">
        <v>11444</v>
      </c>
      <c r="B6346" t="s">
        <v>11445</v>
      </c>
    </row>
    <row r="6347" spans="1:2" x14ac:dyDescent="0.25">
      <c r="A6347" s="90" t="s">
        <v>11448</v>
      </c>
      <c r="B6347" t="s">
        <v>11449</v>
      </c>
    </row>
    <row r="6348" spans="1:2" x14ac:dyDescent="0.25">
      <c r="A6348" s="90" t="s">
        <v>11450</v>
      </c>
      <c r="B6348" t="s">
        <v>1406</v>
      </c>
    </row>
    <row r="6349" spans="1:2" x14ac:dyDescent="0.25">
      <c r="A6349" s="90" t="s">
        <v>7273</v>
      </c>
      <c r="B6349" t="s">
        <v>7274</v>
      </c>
    </row>
    <row r="6350" spans="1:2" x14ac:dyDescent="0.25">
      <c r="A6350" s="90" t="s">
        <v>11451</v>
      </c>
      <c r="B6350" t="s">
        <v>11452</v>
      </c>
    </row>
    <row r="6351" spans="1:2" x14ac:dyDescent="0.25">
      <c r="A6351" s="90" t="s">
        <v>11453</v>
      </c>
      <c r="B6351" t="s">
        <v>1394</v>
      </c>
    </row>
    <row r="6352" spans="1:2" x14ac:dyDescent="0.25">
      <c r="A6352" s="90" t="s">
        <v>7275</v>
      </c>
      <c r="B6352" t="s">
        <v>7276</v>
      </c>
    </row>
    <row r="6353" spans="1:2" x14ac:dyDescent="0.25">
      <c r="A6353" s="90" t="s">
        <v>7277</v>
      </c>
      <c r="B6353" t="s">
        <v>7272</v>
      </c>
    </row>
    <row r="6354" spans="1:2" x14ac:dyDescent="0.25">
      <c r="A6354" s="90" t="s">
        <v>11442</v>
      </c>
      <c r="B6354" t="s">
        <v>11443</v>
      </c>
    </row>
    <row r="6355" spans="1:2" x14ac:dyDescent="0.25">
      <c r="A6355" s="90" t="s">
        <v>11446</v>
      </c>
      <c r="B6355" t="s">
        <v>11447</v>
      </c>
    </row>
    <row r="6356" spans="1:2" x14ac:dyDescent="0.25">
      <c r="A6356" s="90" t="s">
        <v>11454</v>
      </c>
      <c r="B6356" t="s">
        <v>11455</v>
      </c>
    </row>
    <row r="6357" spans="1:2" x14ac:dyDescent="0.25">
      <c r="A6357" s="90" t="s">
        <v>6351</v>
      </c>
      <c r="B6357" t="s">
        <v>6352</v>
      </c>
    </row>
    <row r="6358" spans="1:2" x14ac:dyDescent="0.25">
      <c r="A6358" s="90" t="s">
        <v>9032</v>
      </c>
      <c r="B6358" t="s">
        <v>9033</v>
      </c>
    </row>
    <row r="6359" spans="1:2" x14ac:dyDescent="0.25">
      <c r="A6359" t="s">
        <v>14932</v>
      </c>
      <c r="B6359" t="s">
        <v>14933</v>
      </c>
    </row>
    <row r="6360" spans="1:2" x14ac:dyDescent="0.25">
      <c r="A6360" t="s">
        <v>14934</v>
      </c>
      <c r="B6360" t="s">
        <v>14935</v>
      </c>
    </row>
    <row r="6361" spans="1:2" x14ac:dyDescent="0.25">
      <c r="A6361" t="s">
        <v>14936</v>
      </c>
      <c r="B6361" t="s">
        <v>14937</v>
      </c>
    </row>
    <row r="6362" spans="1:2" x14ac:dyDescent="0.25">
      <c r="A6362" s="90" t="s">
        <v>11456</v>
      </c>
      <c r="B6362" t="s">
        <v>11457</v>
      </c>
    </row>
    <row r="6363" spans="1:2" x14ac:dyDescent="0.25">
      <c r="A6363" s="90" t="s">
        <v>11458</v>
      </c>
      <c r="B6363" t="s">
        <v>11459</v>
      </c>
    </row>
    <row r="6364" spans="1:2" x14ac:dyDescent="0.25">
      <c r="A6364" s="90" t="s">
        <v>11462</v>
      </c>
      <c r="B6364" t="s">
        <v>11463</v>
      </c>
    </row>
    <row r="6365" spans="1:2" x14ac:dyDescent="0.25">
      <c r="A6365" s="90" t="s">
        <v>11470</v>
      </c>
      <c r="B6365" t="s">
        <v>11471</v>
      </c>
    </row>
    <row r="6366" spans="1:2" x14ac:dyDescent="0.25">
      <c r="A6366" s="90" t="s">
        <v>11475</v>
      </c>
      <c r="B6366" t="s">
        <v>11476</v>
      </c>
    </row>
    <row r="6367" spans="1:2" x14ac:dyDescent="0.25">
      <c r="A6367" s="90" t="s">
        <v>11479</v>
      </c>
      <c r="B6367" t="s">
        <v>11480</v>
      </c>
    </row>
    <row r="6368" spans="1:2" x14ac:dyDescent="0.25">
      <c r="A6368" s="90" t="s">
        <v>11481</v>
      </c>
      <c r="B6368" t="s">
        <v>11482</v>
      </c>
    </row>
    <row r="6369" spans="1:2" x14ac:dyDescent="0.25">
      <c r="A6369" s="90" t="s">
        <v>11486</v>
      </c>
      <c r="B6369" t="s">
        <v>11487</v>
      </c>
    </row>
    <row r="6370" spans="1:2" x14ac:dyDescent="0.25">
      <c r="A6370" s="90" t="s">
        <v>11489</v>
      </c>
      <c r="B6370" t="s">
        <v>11490</v>
      </c>
    </row>
    <row r="6371" spans="1:2" x14ac:dyDescent="0.25">
      <c r="A6371" s="90" t="s">
        <v>11492</v>
      </c>
      <c r="B6371" t="s">
        <v>11493</v>
      </c>
    </row>
    <row r="6372" spans="1:2" x14ac:dyDescent="0.25">
      <c r="A6372" s="90" t="s">
        <v>11501</v>
      </c>
      <c r="B6372" t="s">
        <v>11502</v>
      </c>
    </row>
    <row r="6373" spans="1:2" x14ac:dyDescent="0.25">
      <c r="A6373" s="90" t="s">
        <v>11503</v>
      </c>
      <c r="B6373" t="s">
        <v>11504</v>
      </c>
    </row>
    <row r="6374" spans="1:2" x14ac:dyDescent="0.25">
      <c r="A6374" s="90" t="s">
        <v>11515</v>
      </c>
      <c r="B6374" t="s">
        <v>11516</v>
      </c>
    </row>
    <row r="6375" spans="1:2" x14ac:dyDescent="0.25">
      <c r="A6375" s="90" t="s">
        <v>11522</v>
      </c>
      <c r="B6375" t="s">
        <v>23766</v>
      </c>
    </row>
    <row r="6376" spans="1:2" x14ac:dyDescent="0.25">
      <c r="A6376" s="90" t="s">
        <v>11517</v>
      </c>
      <c r="B6376" t="s">
        <v>11516</v>
      </c>
    </row>
    <row r="6377" spans="1:2" x14ac:dyDescent="0.25">
      <c r="A6377" s="90" t="s">
        <v>11524</v>
      </c>
      <c r="B6377" t="s">
        <v>11525</v>
      </c>
    </row>
    <row r="6378" spans="1:2" x14ac:dyDescent="0.25">
      <c r="A6378" s="90" t="s">
        <v>11527</v>
      </c>
      <c r="B6378" t="s">
        <v>11528</v>
      </c>
    </row>
    <row r="6379" spans="1:2" x14ac:dyDescent="0.25">
      <c r="A6379" s="90" t="s">
        <v>11530</v>
      </c>
      <c r="B6379" t="s">
        <v>11531</v>
      </c>
    </row>
    <row r="6380" spans="1:2" x14ac:dyDescent="0.25">
      <c r="A6380" s="90" t="s">
        <v>11599</v>
      </c>
      <c r="B6380" t="s">
        <v>11600</v>
      </c>
    </row>
    <row r="6381" spans="1:2" x14ac:dyDescent="0.25">
      <c r="A6381" s="90" t="s">
        <v>11532</v>
      </c>
      <c r="B6381" t="s">
        <v>11533</v>
      </c>
    </row>
    <row r="6382" spans="1:2" x14ac:dyDescent="0.25">
      <c r="A6382" s="90" t="s">
        <v>11464</v>
      </c>
      <c r="B6382" t="s">
        <v>11463</v>
      </c>
    </row>
    <row r="6383" spans="1:2" x14ac:dyDescent="0.25">
      <c r="A6383" s="90" t="s">
        <v>11494</v>
      </c>
      <c r="B6383" t="s">
        <v>11495</v>
      </c>
    </row>
    <row r="6384" spans="1:2" x14ac:dyDescent="0.25">
      <c r="A6384" s="90" t="s">
        <v>12093</v>
      </c>
      <c r="B6384" t="s">
        <v>12094</v>
      </c>
    </row>
    <row r="6385" spans="1:2" x14ac:dyDescent="0.25">
      <c r="A6385" s="90" t="s">
        <v>11496</v>
      </c>
      <c r="B6385" t="s">
        <v>11495</v>
      </c>
    </row>
    <row r="6386" spans="1:2" x14ac:dyDescent="0.25">
      <c r="A6386" s="90" t="s">
        <v>11505</v>
      </c>
      <c r="B6386" t="s">
        <v>11506</v>
      </c>
    </row>
    <row r="6387" spans="1:2" x14ac:dyDescent="0.25">
      <c r="A6387" s="90" t="s">
        <v>11507</v>
      </c>
      <c r="B6387" t="s">
        <v>11508</v>
      </c>
    </row>
    <row r="6388" spans="1:2" x14ac:dyDescent="0.25">
      <c r="A6388" s="90" t="s">
        <v>11497</v>
      </c>
      <c r="B6388" t="s">
        <v>11495</v>
      </c>
    </row>
    <row r="6389" spans="1:2" x14ac:dyDescent="0.25">
      <c r="A6389" s="90" t="s">
        <v>11465</v>
      </c>
      <c r="B6389" t="s">
        <v>11466</v>
      </c>
    </row>
    <row r="6390" spans="1:2" x14ac:dyDescent="0.25">
      <c r="A6390" s="90" t="s">
        <v>11498</v>
      </c>
      <c r="B6390" t="s">
        <v>11495</v>
      </c>
    </row>
    <row r="6391" spans="1:2" x14ac:dyDescent="0.25">
      <c r="A6391" s="90" t="s">
        <v>11509</v>
      </c>
      <c r="B6391" t="s">
        <v>11510</v>
      </c>
    </row>
    <row r="6392" spans="1:2" x14ac:dyDescent="0.25">
      <c r="A6392" s="90" t="s">
        <v>11499</v>
      </c>
      <c r="B6392" t="s">
        <v>11495</v>
      </c>
    </row>
    <row r="6393" spans="1:2" x14ac:dyDescent="0.25">
      <c r="A6393" s="90" t="s">
        <v>12095</v>
      </c>
      <c r="B6393" t="s">
        <v>12096</v>
      </c>
    </row>
    <row r="6394" spans="1:2" x14ac:dyDescent="0.25">
      <c r="A6394" s="90" t="s">
        <v>11534</v>
      </c>
      <c r="B6394" t="s">
        <v>11535</v>
      </c>
    </row>
    <row r="6395" spans="1:2" x14ac:dyDescent="0.25">
      <c r="A6395" s="90" t="s">
        <v>11536</v>
      </c>
      <c r="B6395" t="s">
        <v>11537</v>
      </c>
    </row>
    <row r="6396" spans="1:2" x14ac:dyDescent="0.25">
      <c r="A6396" s="90" t="s">
        <v>11538</v>
      </c>
      <c r="B6396" t="s">
        <v>11539</v>
      </c>
    </row>
    <row r="6397" spans="1:2" x14ac:dyDescent="0.25">
      <c r="A6397" s="90" t="s">
        <v>11540</v>
      </c>
      <c r="B6397" t="s">
        <v>11541</v>
      </c>
    </row>
    <row r="6398" spans="1:2" x14ac:dyDescent="0.25">
      <c r="A6398" s="90" t="s">
        <v>11542</v>
      </c>
      <c r="B6398" t="s">
        <v>11543</v>
      </c>
    </row>
    <row r="6399" spans="1:2" x14ac:dyDescent="0.25">
      <c r="A6399" s="90" t="s">
        <v>11544</v>
      </c>
      <c r="B6399" t="s">
        <v>11545</v>
      </c>
    </row>
    <row r="6400" spans="1:2" x14ac:dyDescent="0.25">
      <c r="A6400" s="90" t="s">
        <v>11546</v>
      </c>
      <c r="B6400" t="s">
        <v>11547</v>
      </c>
    </row>
    <row r="6401" spans="1:2" x14ac:dyDescent="0.25">
      <c r="A6401" s="90" t="s">
        <v>11548</v>
      </c>
      <c r="B6401" t="s">
        <v>11549</v>
      </c>
    </row>
    <row r="6402" spans="1:2" x14ac:dyDescent="0.25">
      <c r="A6402" s="90" t="s">
        <v>11550</v>
      </c>
      <c r="B6402" t="s">
        <v>11551</v>
      </c>
    </row>
    <row r="6403" spans="1:2" x14ac:dyDescent="0.25">
      <c r="A6403" s="90" t="s">
        <v>11552</v>
      </c>
      <c r="B6403" t="s">
        <v>11553</v>
      </c>
    </row>
    <row r="6404" spans="1:2" x14ac:dyDescent="0.25">
      <c r="A6404" s="90" t="s">
        <v>11554</v>
      </c>
      <c r="B6404" t="s">
        <v>11555</v>
      </c>
    </row>
    <row r="6405" spans="1:2" x14ac:dyDescent="0.25">
      <c r="A6405" s="90" t="s">
        <v>11556</v>
      </c>
      <c r="B6405" t="s">
        <v>11557</v>
      </c>
    </row>
    <row r="6406" spans="1:2" x14ac:dyDescent="0.25">
      <c r="A6406" t="s">
        <v>14938</v>
      </c>
      <c r="B6406" t="s">
        <v>14939</v>
      </c>
    </row>
    <row r="6407" spans="1:2" x14ac:dyDescent="0.25">
      <c r="A6407" s="90" t="s">
        <v>11558</v>
      </c>
      <c r="B6407" t="s">
        <v>11559</v>
      </c>
    </row>
    <row r="6408" spans="1:2" x14ac:dyDescent="0.25">
      <c r="A6408" s="90" t="s">
        <v>11560</v>
      </c>
      <c r="B6408" t="s">
        <v>11561</v>
      </c>
    </row>
    <row r="6409" spans="1:2" x14ac:dyDescent="0.25">
      <c r="A6409" s="90" t="s">
        <v>11562</v>
      </c>
      <c r="B6409" t="s">
        <v>11563</v>
      </c>
    </row>
    <row r="6410" spans="1:2" x14ac:dyDescent="0.25">
      <c r="A6410" s="90" t="s">
        <v>11564</v>
      </c>
      <c r="B6410" t="s">
        <v>11565</v>
      </c>
    </row>
    <row r="6411" spans="1:2" x14ac:dyDescent="0.25">
      <c r="A6411" s="90" t="s">
        <v>11566</v>
      </c>
      <c r="B6411" t="s">
        <v>11567</v>
      </c>
    </row>
    <row r="6412" spans="1:2" x14ac:dyDescent="0.25">
      <c r="A6412" s="90" t="s">
        <v>11568</v>
      </c>
      <c r="B6412" t="s">
        <v>11569</v>
      </c>
    </row>
    <row r="6413" spans="1:2" x14ac:dyDescent="0.25">
      <c r="A6413" s="90" t="s">
        <v>11570</v>
      </c>
      <c r="B6413" t="s">
        <v>11571</v>
      </c>
    </row>
    <row r="6414" spans="1:2" x14ac:dyDescent="0.25">
      <c r="A6414" s="90" t="s">
        <v>12097</v>
      </c>
      <c r="B6414" t="s">
        <v>12098</v>
      </c>
    </row>
    <row r="6415" spans="1:2" x14ac:dyDescent="0.25">
      <c r="A6415" s="90" t="s">
        <v>11472</v>
      </c>
      <c r="B6415" t="s">
        <v>11473</v>
      </c>
    </row>
    <row r="6416" spans="1:2" x14ac:dyDescent="0.25">
      <c r="A6416" s="90" t="s">
        <v>7278</v>
      </c>
      <c r="B6416" t="s">
        <v>7279</v>
      </c>
    </row>
    <row r="6417" spans="1:2" x14ac:dyDescent="0.25">
      <c r="A6417" s="90" t="s">
        <v>11572</v>
      </c>
      <c r="B6417" t="s">
        <v>11573</v>
      </c>
    </row>
    <row r="6418" spans="1:2" x14ac:dyDescent="0.25">
      <c r="A6418" s="90" t="s">
        <v>11574</v>
      </c>
      <c r="B6418" t="s">
        <v>11575</v>
      </c>
    </row>
    <row r="6419" spans="1:2" x14ac:dyDescent="0.25">
      <c r="A6419" s="90" t="s">
        <v>12099</v>
      </c>
      <c r="B6419" t="s">
        <v>12094</v>
      </c>
    </row>
    <row r="6420" spans="1:2" x14ac:dyDescent="0.25">
      <c r="A6420" s="90" t="s">
        <v>11576</v>
      </c>
      <c r="B6420" t="s">
        <v>11577</v>
      </c>
    </row>
    <row r="6421" spans="1:2" x14ac:dyDescent="0.25">
      <c r="A6421" s="90" t="s">
        <v>11578</v>
      </c>
      <c r="B6421" t="s">
        <v>1184</v>
      </c>
    </row>
    <row r="6422" spans="1:2" x14ac:dyDescent="0.25">
      <c r="A6422" s="90" t="s">
        <v>11579</v>
      </c>
      <c r="B6422" t="s">
        <v>1406</v>
      </c>
    </row>
    <row r="6423" spans="1:2" x14ac:dyDescent="0.25">
      <c r="A6423" s="90" t="s">
        <v>11460</v>
      </c>
      <c r="B6423" t="s">
        <v>11461</v>
      </c>
    </row>
    <row r="6424" spans="1:2" x14ac:dyDescent="0.25">
      <c r="A6424" s="90" t="s">
        <v>11474</v>
      </c>
      <c r="B6424" t="s">
        <v>11473</v>
      </c>
    </row>
    <row r="6425" spans="1:2" x14ac:dyDescent="0.25">
      <c r="A6425" s="90" t="s">
        <v>7280</v>
      </c>
      <c r="B6425" t="s">
        <v>7281</v>
      </c>
    </row>
    <row r="6426" spans="1:2" x14ac:dyDescent="0.25">
      <c r="A6426" s="90" t="s">
        <v>7282</v>
      </c>
      <c r="B6426" t="s">
        <v>7283</v>
      </c>
    </row>
    <row r="6427" spans="1:2" x14ac:dyDescent="0.25">
      <c r="A6427" s="90" t="s">
        <v>7284</v>
      </c>
      <c r="B6427" t="s">
        <v>7285</v>
      </c>
    </row>
    <row r="6428" spans="1:2" x14ac:dyDescent="0.25">
      <c r="A6428" s="90" t="s">
        <v>12100</v>
      </c>
      <c r="B6428" t="s">
        <v>12096</v>
      </c>
    </row>
    <row r="6429" spans="1:2" x14ac:dyDescent="0.25">
      <c r="A6429" s="90" t="s">
        <v>11467</v>
      </c>
      <c r="B6429" t="s">
        <v>11463</v>
      </c>
    </row>
    <row r="6430" spans="1:2" x14ac:dyDescent="0.25">
      <c r="A6430" s="90" t="s">
        <v>11477</v>
      </c>
      <c r="B6430" t="s">
        <v>11478</v>
      </c>
    </row>
    <row r="6431" spans="1:2" x14ac:dyDescent="0.25">
      <c r="A6431" s="90" t="s">
        <v>11488</v>
      </c>
      <c r="B6431" t="s">
        <v>11487</v>
      </c>
    </row>
    <row r="6432" spans="1:2" x14ac:dyDescent="0.25">
      <c r="A6432" s="90" t="s">
        <v>11491</v>
      </c>
      <c r="B6432" t="s">
        <v>11490</v>
      </c>
    </row>
    <row r="6433" spans="1:2" x14ac:dyDescent="0.25">
      <c r="A6433" s="90" t="s">
        <v>11500</v>
      </c>
      <c r="B6433" t="s">
        <v>11495</v>
      </c>
    </row>
    <row r="6434" spans="1:2" x14ac:dyDescent="0.25">
      <c r="A6434" s="90" t="s">
        <v>11511</v>
      </c>
      <c r="B6434" t="s">
        <v>11512</v>
      </c>
    </row>
    <row r="6435" spans="1:2" x14ac:dyDescent="0.25">
      <c r="A6435" s="90" t="s">
        <v>11518</v>
      </c>
      <c r="B6435" t="s">
        <v>11519</v>
      </c>
    </row>
    <row r="6436" spans="1:2" x14ac:dyDescent="0.25">
      <c r="A6436" s="90" t="s">
        <v>11520</v>
      </c>
      <c r="B6436" t="s">
        <v>11521</v>
      </c>
    </row>
    <row r="6437" spans="1:2" x14ac:dyDescent="0.25">
      <c r="A6437" s="90" t="s">
        <v>11580</v>
      </c>
      <c r="B6437" t="s">
        <v>11581</v>
      </c>
    </row>
    <row r="6438" spans="1:2" x14ac:dyDescent="0.25">
      <c r="A6438" s="90" t="s">
        <v>11526</v>
      </c>
      <c r="B6438" t="s">
        <v>11525</v>
      </c>
    </row>
    <row r="6439" spans="1:2" x14ac:dyDescent="0.25">
      <c r="A6439" s="90" t="s">
        <v>11529</v>
      </c>
      <c r="B6439" t="s">
        <v>11528</v>
      </c>
    </row>
    <row r="6440" spans="1:2" x14ac:dyDescent="0.25">
      <c r="A6440" s="90" t="s">
        <v>12101</v>
      </c>
      <c r="B6440" t="s">
        <v>12094</v>
      </c>
    </row>
    <row r="6441" spans="1:2" x14ac:dyDescent="0.25">
      <c r="A6441" s="90" t="s">
        <v>5255</v>
      </c>
      <c r="B6441" t="s">
        <v>5256</v>
      </c>
    </row>
    <row r="6442" spans="1:2" x14ac:dyDescent="0.25">
      <c r="A6442" s="90" t="s">
        <v>5257</v>
      </c>
      <c r="B6442" t="s">
        <v>5258</v>
      </c>
    </row>
    <row r="6443" spans="1:2" x14ac:dyDescent="0.25">
      <c r="A6443" s="90" t="s">
        <v>5259</v>
      </c>
      <c r="B6443" t="s">
        <v>5260</v>
      </c>
    </row>
    <row r="6444" spans="1:2" x14ac:dyDescent="0.25">
      <c r="A6444" s="90" t="s">
        <v>5261</v>
      </c>
      <c r="B6444" t="s">
        <v>5262</v>
      </c>
    </row>
    <row r="6445" spans="1:2" x14ac:dyDescent="0.25">
      <c r="A6445" s="90" t="s">
        <v>11468</v>
      </c>
      <c r="B6445" t="s">
        <v>11469</v>
      </c>
    </row>
    <row r="6446" spans="1:2" x14ac:dyDescent="0.25">
      <c r="A6446" s="90" t="s">
        <v>5263</v>
      </c>
      <c r="B6446" t="s">
        <v>5264</v>
      </c>
    </row>
    <row r="6447" spans="1:2" x14ac:dyDescent="0.25">
      <c r="A6447" s="90" t="s">
        <v>5265</v>
      </c>
      <c r="B6447" t="s">
        <v>5266</v>
      </c>
    </row>
    <row r="6448" spans="1:2" x14ac:dyDescent="0.25">
      <c r="A6448" s="90" t="s">
        <v>5267</v>
      </c>
      <c r="B6448" t="s">
        <v>5268</v>
      </c>
    </row>
    <row r="6449" spans="1:2" x14ac:dyDescent="0.25">
      <c r="A6449" s="90" t="s">
        <v>11582</v>
      </c>
      <c r="B6449" t="s">
        <v>11583</v>
      </c>
    </row>
    <row r="6450" spans="1:2" x14ac:dyDescent="0.25">
      <c r="A6450" s="90" t="s">
        <v>11584</v>
      </c>
      <c r="B6450" t="s">
        <v>23767</v>
      </c>
    </row>
    <row r="6451" spans="1:2" x14ac:dyDescent="0.25">
      <c r="A6451" s="90" t="s">
        <v>11585</v>
      </c>
      <c r="B6451" t="s">
        <v>23768</v>
      </c>
    </row>
    <row r="6452" spans="1:2" x14ac:dyDescent="0.25">
      <c r="A6452" s="90" t="s">
        <v>11586</v>
      </c>
      <c r="B6452" t="s">
        <v>11587</v>
      </c>
    </row>
    <row r="6453" spans="1:2" x14ac:dyDescent="0.25">
      <c r="A6453" s="90" t="s">
        <v>11588</v>
      </c>
      <c r="B6453" t="s">
        <v>11589</v>
      </c>
    </row>
    <row r="6454" spans="1:2" x14ac:dyDescent="0.25">
      <c r="A6454" s="90" t="s">
        <v>11590</v>
      </c>
      <c r="B6454" t="s">
        <v>11591</v>
      </c>
    </row>
    <row r="6455" spans="1:2" x14ac:dyDescent="0.25">
      <c r="A6455" s="90" t="s">
        <v>11483</v>
      </c>
      <c r="B6455" t="s">
        <v>11484</v>
      </c>
    </row>
    <row r="6456" spans="1:2" x14ac:dyDescent="0.25">
      <c r="A6456" s="90" t="s">
        <v>11592</v>
      </c>
      <c r="B6456" t="s">
        <v>11593</v>
      </c>
    </row>
    <row r="6457" spans="1:2" x14ac:dyDescent="0.25">
      <c r="A6457" s="90" t="s">
        <v>7286</v>
      </c>
      <c r="B6457" t="s">
        <v>7287</v>
      </c>
    </row>
    <row r="6458" spans="1:2" x14ac:dyDescent="0.25">
      <c r="A6458" s="90" t="s">
        <v>7288</v>
      </c>
      <c r="B6458" t="s">
        <v>7281</v>
      </c>
    </row>
    <row r="6459" spans="1:2" x14ac:dyDescent="0.25">
      <c r="A6459" s="90" t="s">
        <v>11596</v>
      </c>
      <c r="B6459" t="s">
        <v>1184</v>
      </c>
    </row>
    <row r="6460" spans="1:2" x14ac:dyDescent="0.25">
      <c r="A6460" s="90" t="s">
        <v>7289</v>
      </c>
      <c r="B6460" t="s">
        <v>7283</v>
      </c>
    </row>
    <row r="6461" spans="1:2" x14ac:dyDescent="0.25">
      <c r="A6461" s="90" t="s">
        <v>7290</v>
      </c>
      <c r="B6461" t="s">
        <v>7285</v>
      </c>
    </row>
    <row r="6462" spans="1:2" x14ac:dyDescent="0.25">
      <c r="A6462" s="90" t="s">
        <v>11597</v>
      </c>
      <c r="B6462" t="s">
        <v>23769</v>
      </c>
    </row>
    <row r="6463" spans="1:2" x14ac:dyDescent="0.25">
      <c r="A6463" s="90" t="s">
        <v>7291</v>
      </c>
      <c r="B6463" t="s">
        <v>7279</v>
      </c>
    </row>
    <row r="6464" spans="1:2" x14ac:dyDescent="0.25">
      <c r="A6464" s="90" t="s">
        <v>11598</v>
      </c>
      <c r="B6464" t="s">
        <v>1394</v>
      </c>
    </row>
    <row r="6465" spans="1:2" x14ac:dyDescent="0.25">
      <c r="A6465" s="90" t="s">
        <v>11485</v>
      </c>
      <c r="B6465" t="s">
        <v>11482</v>
      </c>
    </row>
    <row r="6466" spans="1:2" x14ac:dyDescent="0.25">
      <c r="A6466" t="s">
        <v>14940</v>
      </c>
      <c r="B6466" t="s">
        <v>14941</v>
      </c>
    </row>
    <row r="6467" spans="1:2" x14ac:dyDescent="0.25">
      <c r="A6467" s="90" t="s">
        <v>11601</v>
      </c>
      <c r="B6467" t="s">
        <v>11602</v>
      </c>
    </row>
    <row r="6468" spans="1:2" x14ac:dyDescent="0.25">
      <c r="A6468" s="90" t="s">
        <v>11603</v>
      </c>
      <c r="B6468" t="s">
        <v>11604</v>
      </c>
    </row>
    <row r="6469" spans="1:2" x14ac:dyDescent="0.25">
      <c r="A6469" s="90" t="s">
        <v>11605</v>
      </c>
      <c r="B6469" t="s">
        <v>1184</v>
      </c>
    </row>
    <row r="6470" spans="1:2" x14ac:dyDescent="0.25">
      <c r="A6470" s="90" t="s">
        <v>11606</v>
      </c>
      <c r="B6470" t="s">
        <v>11607</v>
      </c>
    </row>
    <row r="6471" spans="1:2" x14ac:dyDescent="0.25">
      <c r="A6471" s="90" t="s">
        <v>11608</v>
      </c>
      <c r="B6471" t="s">
        <v>1394</v>
      </c>
    </row>
    <row r="6472" spans="1:2" x14ac:dyDescent="0.25">
      <c r="A6472" s="90" t="s">
        <v>11609</v>
      </c>
      <c r="B6472" t="s">
        <v>11610</v>
      </c>
    </row>
    <row r="6473" spans="1:2" x14ac:dyDescent="0.25">
      <c r="A6473" s="90" t="s">
        <v>11594</v>
      </c>
      <c r="B6473" t="s">
        <v>11595</v>
      </c>
    </row>
    <row r="6474" spans="1:2" x14ac:dyDescent="0.25">
      <c r="A6474" s="90" t="s">
        <v>11611</v>
      </c>
      <c r="B6474" t="s">
        <v>11612</v>
      </c>
    </row>
    <row r="6475" spans="1:2" x14ac:dyDescent="0.25">
      <c r="A6475" s="90" t="s">
        <v>799</v>
      </c>
      <c r="B6475" t="s">
        <v>800</v>
      </c>
    </row>
    <row r="6476" spans="1:2" x14ac:dyDescent="0.25">
      <c r="A6476" s="90" t="s">
        <v>11613</v>
      </c>
      <c r="B6476" t="s">
        <v>11614</v>
      </c>
    </row>
    <row r="6477" spans="1:2" x14ac:dyDescent="0.25">
      <c r="A6477" s="90" t="s">
        <v>11615</v>
      </c>
      <c r="B6477" t="s">
        <v>11616</v>
      </c>
    </row>
    <row r="6478" spans="1:2" x14ac:dyDescent="0.25">
      <c r="A6478" s="90" t="s">
        <v>11617</v>
      </c>
      <c r="B6478" t="s">
        <v>11618</v>
      </c>
    </row>
    <row r="6479" spans="1:2" x14ac:dyDescent="0.25">
      <c r="A6479" s="90" t="s">
        <v>11619</v>
      </c>
      <c r="B6479" t="s">
        <v>11620</v>
      </c>
    </row>
    <row r="6480" spans="1:2" x14ac:dyDescent="0.25">
      <c r="A6480" s="90" t="s">
        <v>11621</v>
      </c>
      <c r="B6480" t="s">
        <v>11622</v>
      </c>
    </row>
    <row r="6481" spans="1:2" x14ac:dyDescent="0.25">
      <c r="A6481" s="90" t="s">
        <v>11623</v>
      </c>
      <c r="B6481" t="s">
        <v>11624</v>
      </c>
    </row>
    <row r="6482" spans="1:2" x14ac:dyDescent="0.25">
      <c r="A6482" s="90" t="s">
        <v>11625</v>
      </c>
      <c r="B6482" t="s">
        <v>11626</v>
      </c>
    </row>
    <row r="6483" spans="1:2" x14ac:dyDescent="0.25">
      <c r="A6483" s="90" t="s">
        <v>11627</v>
      </c>
      <c r="B6483" t="s">
        <v>11628</v>
      </c>
    </row>
    <row r="6484" spans="1:2" x14ac:dyDescent="0.25">
      <c r="A6484" s="90" t="s">
        <v>11629</v>
      </c>
      <c r="B6484" t="s">
        <v>11630</v>
      </c>
    </row>
    <row r="6485" spans="1:2" x14ac:dyDescent="0.25">
      <c r="A6485" s="90" t="s">
        <v>11631</v>
      </c>
      <c r="B6485" t="s">
        <v>11632</v>
      </c>
    </row>
    <row r="6486" spans="1:2" x14ac:dyDescent="0.25">
      <c r="A6486" s="90" t="s">
        <v>11633</v>
      </c>
      <c r="B6486" t="s">
        <v>11634</v>
      </c>
    </row>
    <row r="6487" spans="1:2" x14ac:dyDescent="0.25">
      <c r="A6487" s="90" t="s">
        <v>11635</v>
      </c>
      <c r="B6487" t="s">
        <v>11636</v>
      </c>
    </row>
    <row r="6488" spans="1:2" x14ac:dyDescent="0.25">
      <c r="A6488" s="90" t="s">
        <v>11809</v>
      </c>
      <c r="B6488" t="s">
        <v>11810</v>
      </c>
    </row>
    <row r="6489" spans="1:2" x14ac:dyDescent="0.25">
      <c r="A6489" s="90" t="s">
        <v>11637</v>
      </c>
      <c r="B6489" t="s">
        <v>11638</v>
      </c>
    </row>
    <row r="6490" spans="1:2" x14ac:dyDescent="0.25">
      <c r="A6490" s="90" t="s">
        <v>11639</v>
      </c>
      <c r="B6490" t="s">
        <v>23770</v>
      </c>
    </row>
    <row r="6491" spans="1:2" x14ac:dyDescent="0.25">
      <c r="A6491" s="90" t="s">
        <v>11640</v>
      </c>
      <c r="B6491" t="s">
        <v>23590</v>
      </c>
    </row>
    <row r="6492" spans="1:2" x14ac:dyDescent="0.25">
      <c r="A6492" s="90" t="s">
        <v>11641</v>
      </c>
      <c r="B6492" t="s">
        <v>11642</v>
      </c>
    </row>
    <row r="6493" spans="1:2" x14ac:dyDescent="0.25">
      <c r="A6493" s="90" t="s">
        <v>11643</v>
      </c>
      <c r="B6493" t="s">
        <v>23771</v>
      </c>
    </row>
    <row r="6494" spans="1:2" x14ac:dyDescent="0.25">
      <c r="A6494" s="90" t="s">
        <v>11644</v>
      </c>
      <c r="B6494" t="s">
        <v>23772</v>
      </c>
    </row>
    <row r="6495" spans="1:2" x14ac:dyDescent="0.25">
      <c r="A6495" s="90" t="s">
        <v>11645</v>
      </c>
      <c r="B6495" t="s">
        <v>11646</v>
      </c>
    </row>
    <row r="6496" spans="1:2" x14ac:dyDescent="0.25">
      <c r="A6496" s="90" t="s">
        <v>11647</v>
      </c>
      <c r="B6496" t="s">
        <v>1394</v>
      </c>
    </row>
    <row r="6497" spans="1:2" x14ac:dyDescent="0.25">
      <c r="A6497" s="90" t="s">
        <v>11648</v>
      </c>
      <c r="B6497" t="s">
        <v>23773</v>
      </c>
    </row>
    <row r="6498" spans="1:2" x14ac:dyDescent="0.25">
      <c r="A6498" s="90" t="s">
        <v>11649</v>
      </c>
      <c r="B6498" t="s">
        <v>23774</v>
      </c>
    </row>
    <row r="6499" spans="1:2" x14ac:dyDescent="0.25">
      <c r="A6499" s="90" t="s">
        <v>11650</v>
      </c>
      <c r="B6499" t="s">
        <v>11651</v>
      </c>
    </row>
    <row r="6500" spans="1:2" x14ac:dyDescent="0.25">
      <c r="A6500" s="90" t="s">
        <v>11652</v>
      </c>
      <c r="B6500" t="s">
        <v>1394</v>
      </c>
    </row>
    <row r="6501" spans="1:2" x14ac:dyDescent="0.25">
      <c r="A6501" s="90" t="s">
        <v>11653</v>
      </c>
      <c r="B6501" t="s">
        <v>11654</v>
      </c>
    </row>
    <row r="6502" spans="1:2" x14ac:dyDescent="0.25">
      <c r="A6502" s="90" t="s">
        <v>11655</v>
      </c>
      <c r="B6502" t="s">
        <v>23775</v>
      </c>
    </row>
    <row r="6503" spans="1:2" x14ac:dyDescent="0.25">
      <c r="A6503" s="90" t="s">
        <v>11656</v>
      </c>
      <c r="B6503" t="s">
        <v>23776</v>
      </c>
    </row>
    <row r="6504" spans="1:2" x14ac:dyDescent="0.25">
      <c r="A6504" s="90" t="s">
        <v>11657</v>
      </c>
      <c r="B6504" t="s">
        <v>23777</v>
      </c>
    </row>
    <row r="6505" spans="1:2" x14ac:dyDescent="0.25">
      <c r="A6505" s="90" t="s">
        <v>11658</v>
      </c>
      <c r="B6505" t="s">
        <v>11659</v>
      </c>
    </row>
    <row r="6506" spans="1:2" x14ac:dyDescent="0.25">
      <c r="A6506" s="90" t="s">
        <v>11660</v>
      </c>
      <c r="B6506" t="s">
        <v>11661</v>
      </c>
    </row>
    <row r="6507" spans="1:2" x14ac:dyDescent="0.25">
      <c r="A6507" s="90" t="s">
        <v>11664</v>
      </c>
      <c r="B6507" t="s">
        <v>23778</v>
      </c>
    </row>
    <row r="6508" spans="1:2" x14ac:dyDescent="0.25">
      <c r="A6508" s="90" t="s">
        <v>11666</v>
      </c>
      <c r="B6508" t="s">
        <v>23458</v>
      </c>
    </row>
    <row r="6509" spans="1:2" x14ac:dyDescent="0.25">
      <c r="A6509" s="90" t="s">
        <v>11667</v>
      </c>
      <c r="B6509" t="s">
        <v>11668</v>
      </c>
    </row>
    <row r="6510" spans="1:2" x14ac:dyDescent="0.25">
      <c r="A6510" s="90" t="s">
        <v>11669</v>
      </c>
      <c r="B6510" t="s">
        <v>11670</v>
      </c>
    </row>
    <row r="6511" spans="1:2" x14ac:dyDescent="0.25">
      <c r="A6511" s="90" t="s">
        <v>11671</v>
      </c>
      <c r="B6511" t="s">
        <v>11672</v>
      </c>
    </row>
    <row r="6512" spans="1:2" x14ac:dyDescent="0.25">
      <c r="A6512" s="90" t="s">
        <v>11673</v>
      </c>
      <c r="B6512" t="s">
        <v>11674</v>
      </c>
    </row>
    <row r="6513" spans="1:2" x14ac:dyDescent="0.25">
      <c r="A6513" s="90" t="s">
        <v>11675</v>
      </c>
      <c r="B6513" t="s">
        <v>23774</v>
      </c>
    </row>
    <row r="6514" spans="1:2" x14ac:dyDescent="0.25">
      <c r="A6514" s="90" t="s">
        <v>11676</v>
      </c>
      <c r="B6514" t="s">
        <v>11677</v>
      </c>
    </row>
    <row r="6515" spans="1:2" x14ac:dyDescent="0.25">
      <c r="A6515" s="90" t="s">
        <v>11680</v>
      </c>
      <c r="B6515" t="s">
        <v>11681</v>
      </c>
    </row>
    <row r="6516" spans="1:2" x14ac:dyDescent="0.25">
      <c r="A6516" s="90" t="s">
        <v>11682</v>
      </c>
      <c r="B6516" t="s">
        <v>23779</v>
      </c>
    </row>
    <row r="6517" spans="1:2" x14ac:dyDescent="0.25">
      <c r="A6517" s="90" t="s">
        <v>11684</v>
      </c>
      <c r="B6517" t="s">
        <v>11685</v>
      </c>
    </row>
    <row r="6518" spans="1:2" x14ac:dyDescent="0.25">
      <c r="A6518" s="90" t="s">
        <v>11687</v>
      </c>
      <c r="B6518" t="s">
        <v>23780</v>
      </c>
    </row>
    <row r="6519" spans="1:2" x14ac:dyDescent="0.25">
      <c r="A6519" s="90" t="s">
        <v>11688</v>
      </c>
      <c r="B6519" t="s">
        <v>23362</v>
      </c>
    </row>
    <row r="6520" spans="1:2" x14ac:dyDescent="0.25">
      <c r="A6520" s="90" t="s">
        <v>11689</v>
      </c>
      <c r="B6520" t="s">
        <v>11690</v>
      </c>
    </row>
    <row r="6521" spans="1:2" x14ac:dyDescent="0.25">
      <c r="A6521" s="90" t="s">
        <v>11691</v>
      </c>
      <c r="B6521" t="s">
        <v>11692</v>
      </c>
    </row>
    <row r="6522" spans="1:2" x14ac:dyDescent="0.25">
      <c r="A6522" s="90" t="s">
        <v>11693</v>
      </c>
      <c r="B6522" t="s">
        <v>23781</v>
      </c>
    </row>
    <row r="6523" spans="1:2" x14ac:dyDescent="0.25">
      <c r="A6523" s="90" t="s">
        <v>11694</v>
      </c>
      <c r="B6523" t="s">
        <v>11695</v>
      </c>
    </row>
    <row r="6524" spans="1:2" x14ac:dyDescent="0.25">
      <c r="A6524" s="90" t="s">
        <v>11696</v>
      </c>
      <c r="B6524" t="s">
        <v>11697</v>
      </c>
    </row>
    <row r="6525" spans="1:2" x14ac:dyDescent="0.25">
      <c r="A6525" s="90" t="s">
        <v>11698</v>
      </c>
      <c r="B6525" t="s">
        <v>11699</v>
      </c>
    </row>
    <row r="6526" spans="1:2" x14ac:dyDescent="0.25">
      <c r="A6526" t="s">
        <v>14942</v>
      </c>
      <c r="B6526" t="s">
        <v>14943</v>
      </c>
    </row>
    <row r="6527" spans="1:2" x14ac:dyDescent="0.25">
      <c r="A6527" s="90" t="s">
        <v>11710</v>
      </c>
      <c r="B6527" t="s">
        <v>11711</v>
      </c>
    </row>
    <row r="6528" spans="1:2" x14ac:dyDescent="0.25">
      <c r="A6528" s="90" t="s">
        <v>11719</v>
      </c>
      <c r="B6528" t="s">
        <v>11720</v>
      </c>
    </row>
    <row r="6529" spans="1:2" x14ac:dyDescent="0.25">
      <c r="A6529" s="90" t="s">
        <v>11721</v>
      </c>
      <c r="B6529" t="s">
        <v>11722</v>
      </c>
    </row>
    <row r="6530" spans="1:2" x14ac:dyDescent="0.25">
      <c r="A6530" s="90" t="s">
        <v>11723</v>
      </c>
      <c r="B6530" t="s">
        <v>11724</v>
      </c>
    </row>
    <row r="6531" spans="1:2" x14ac:dyDescent="0.25">
      <c r="A6531" s="90" t="s">
        <v>11725</v>
      </c>
      <c r="B6531" t="s">
        <v>11726</v>
      </c>
    </row>
    <row r="6532" spans="1:2" x14ac:dyDescent="0.25">
      <c r="A6532" s="90" t="s">
        <v>11727</v>
      </c>
      <c r="B6532" t="s">
        <v>23782</v>
      </c>
    </row>
    <row r="6533" spans="1:2" x14ac:dyDescent="0.25">
      <c r="A6533" s="90" t="s">
        <v>11712</v>
      </c>
      <c r="B6533" t="s">
        <v>11713</v>
      </c>
    </row>
    <row r="6534" spans="1:2" x14ac:dyDescent="0.25">
      <c r="A6534" s="90" t="s">
        <v>11728</v>
      </c>
      <c r="B6534" t="s">
        <v>23783</v>
      </c>
    </row>
    <row r="6535" spans="1:2" x14ac:dyDescent="0.25">
      <c r="A6535" s="90" t="s">
        <v>11729</v>
      </c>
      <c r="B6535" t="s">
        <v>11730</v>
      </c>
    </row>
    <row r="6536" spans="1:2" x14ac:dyDescent="0.25">
      <c r="A6536" s="90" t="s">
        <v>801</v>
      </c>
      <c r="B6536" t="s">
        <v>802</v>
      </c>
    </row>
    <row r="6537" spans="1:2" x14ac:dyDescent="0.25">
      <c r="A6537" s="90" t="s">
        <v>11731</v>
      </c>
      <c r="B6537" t="s">
        <v>11732</v>
      </c>
    </row>
    <row r="6538" spans="1:2" x14ac:dyDescent="0.25">
      <c r="A6538" s="90" t="s">
        <v>11733</v>
      </c>
      <c r="B6538" t="s">
        <v>11734</v>
      </c>
    </row>
    <row r="6539" spans="1:2" x14ac:dyDescent="0.25">
      <c r="A6539" s="90" t="s">
        <v>11742</v>
      </c>
      <c r="B6539" t="s">
        <v>23784</v>
      </c>
    </row>
    <row r="6540" spans="1:2" x14ac:dyDescent="0.25">
      <c r="A6540" s="90" t="s">
        <v>11735</v>
      </c>
      <c r="B6540" t="s">
        <v>11736</v>
      </c>
    </row>
    <row r="6541" spans="1:2" x14ac:dyDescent="0.25">
      <c r="A6541" s="90" t="s">
        <v>11737</v>
      </c>
      <c r="B6541" t="s">
        <v>11738</v>
      </c>
    </row>
    <row r="6542" spans="1:2" x14ac:dyDescent="0.25">
      <c r="A6542" s="90" t="s">
        <v>11743</v>
      </c>
      <c r="B6542" t="s">
        <v>11744</v>
      </c>
    </row>
    <row r="6543" spans="1:2" x14ac:dyDescent="0.25">
      <c r="A6543" s="90" t="s">
        <v>8144</v>
      </c>
      <c r="B6543" t="s">
        <v>8145</v>
      </c>
    </row>
    <row r="6544" spans="1:2" x14ac:dyDescent="0.25">
      <c r="A6544" s="90" t="s">
        <v>11745</v>
      </c>
      <c r="B6544" t="s">
        <v>11746</v>
      </c>
    </row>
    <row r="6545" spans="1:2" x14ac:dyDescent="0.25">
      <c r="A6545" s="90" t="s">
        <v>803</v>
      </c>
      <c r="B6545" t="s">
        <v>804</v>
      </c>
    </row>
    <row r="6546" spans="1:2" x14ac:dyDescent="0.25">
      <c r="A6546" s="90" t="s">
        <v>11751</v>
      </c>
      <c r="B6546" t="s">
        <v>11752</v>
      </c>
    </row>
    <row r="6547" spans="1:2" x14ac:dyDescent="0.25">
      <c r="A6547" s="90" t="s">
        <v>11753</v>
      </c>
      <c r="B6547" t="s">
        <v>11754</v>
      </c>
    </row>
    <row r="6548" spans="1:2" x14ac:dyDescent="0.25">
      <c r="A6548" s="90" t="s">
        <v>11755</v>
      </c>
      <c r="B6548" t="s">
        <v>11756</v>
      </c>
    </row>
    <row r="6549" spans="1:2" x14ac:dyDescent="0.25">
      <c r="A6549" s="90" t="s">
        <v>11757</v>
      </c>
      <c r="B6549" t="s">
        <v>11758</v>
      </c>
    </row>
    <row r="6550" spans="1:2" x14ac:dyDescent="0.25">
      <c r="A6550" s="90" t="s">
        <v>10008</v>
      </c>
      <c r="B6550" t="s">
        <v>10009</v>
      </c>
    </row>
    <row r="6551" spans="1:2" x14ac:dyDescent="0.25">
      <c r="A6551" s="90" t="s">
        <v>11759</v>
      </c>
      <c r="B6551" t="s">
        <v>11760</v>
      </c>
    </row>
    <row r="6552" spans="1:2" x14ac:dyDescent="0.25">
      <c r="A6552" s="90" t="s">
        <v>11761</v>
      </c>
      <c r="B6552" t="s">
        <v>11762</v>
      </c>
    </row>
    <row r="6553" spans="1:2" x14ac:dyDescent="0.25">
      <c r="A6553" s="90" t="s">
        <v>11763</v>
      </c>
      <c r="B6553" t="s">
        <v>11764</v>
      </c>
    </row>
    <row r="6554" spans="1:2" x14ac:dyDescent="0.25">
      <c r="A6554" s="90" t="s">
        <v>11765</v>
      </c>
      <c r="B6554" t="s">
        <v>11766</v>
      </c>
    </row>
    <row r="6555" spans="1:2" x14ac:dyDescent="0.25">
      <c r="A6555" s="90" t="s">
        <v>11767</v>
      </c>
      <c r="B6555" t="s">
        <v>11768</v>
      </c>
    </row>
    <row r="6556" spans="1:2" x14ac:dyDescent="0.25">
      <c r="A6556" s="90" t="s">
        <v>11769</v>
      </c>
      <c r="B6556" t="s">
        <v>11770</v>
      </c>
    </row>
    <row r="6557" spans="1:2" x14ac:dyDescent="0.25">
      <c r="A6557" s="90" t="s">
        <v>11771</v>
      </c>
      <c r="B6557" t="s">
        <v>11772</v>
      </c>
    </row>
    <row r="6558" spans="1:2" x14ac:dyDescent="0.25">
      <c r="A6558" s="90" t="s">
        <v>11773</v>
      </c>
      <c r="B6558" t="s">
        <v>11774</v>
      </c>
    </row>
    <row r="6559" spans="1:2" x14ac:dyDescent="0.25">
      <c r="A6559" s="90" t="s">
        <v>11775</v>
      </c>
      <c r="B6559" t="s">
        <v>11776</v>
      </c>
    </row>
    <row r="6560" spans="1:2" x14ac:dyDescent="0.25">
      <c r="A6560" s="90" t="s">
        <v>11777</v>
      </c>
      <c r="B6560" t="s">
        <v>11778</v>
      </c>
    </row>
    <row r="6561" spans="1:2" x14ac:dyDescent="0.25">
      <c r="A6561" s="90" t="s">
        <v>11779</v>
      </c>
      <c r="B6561" t="s">
        <v>11780</v>
      </c>
    </row>
    <row r="6562" spans="1:2" x14ac:dyDescent="0.25">
      <c r="A6562" t="s">
        <v>14666</v>
      </c>
      <c r="B6562" t="s">
        <v>1008</v>
      </c>
    </row>
    <row r="6563" spans="1:2" x14ac:dyDescent="0.25">
      <c r="A6563" s="90" t="s">
        <v>11781</v>
      </c>
      <c r="B6563" t="s">
        <v>11782</v>
      </c>
    </row>
    <row r="6564" spans="1:2" x14ac:dyDescent="0.25">
      <c r="A6564" s="90" t="s">
        <v>6237</v>
      </c>
      <c r="B6564" t="s">
        <v>6238</v>
      </c>
    </row>
    <row r="6565" spans="1:2" x14ac:dyDescent="0.25">
      <c r="A6565" s="90" t="s">
        <v>11783</v>
      </c>
      <c r="B6565" t="s">
        <v>11784</v>
      </c>
    </row>
    <row r="6566" spans="1:2" x14ac:dyDescent="0.25">
      <c r="A6566" s="90" t="s">
        <v>11785</v>
      </c>
      <c r="B6566" t="s">
        <v>11786</v>
      </c>
    </row>
    <row r="6567" spans="1:2" x14ac:dyDescent="0.25">
      <c r="A6567" s="90" t="s">
        <v>11787</v>
      </c>
      <c r="B6567" t="s">
        <v>11788</v>
      </c>
    </row>
    <row r="6568" spans="1:2" x14ac:dyDescent="0.25">
      <c r="A6568" s="90" t="s">
        <v>11789</v>
      </c>
      <c r="B6568" t="s">
        <v>11790</v>
      </c>
    </row>
    <row r="6569" spans="1:2" x14ac:dyDescent="0.25">
      <c r="A6569" s="90" t="s">
        <v>11793</v>
      </c>
      <c r="B6569" t="s">
        <v>11794</v>
      </c>
    </row>
    <row r="6570" spans="1:2" x14ac:dyDescent="0.25">
      <c r="A6570" s="90" t="s">
        <v>11747</v>
      </c>
      <c r="B6570" t="s">
        <v>11748</v>
      </c>
    </row>
    <row r="6571" spans="1:2" x14ac:dyDescent="0.25">
      <c r="A6571" s="90" t="s">
        <v>11791</v>
      </c>
      <c r="B6571" t="s">
        <v>11790</v>
      </c>
    </row>
    <row r="6572" spans="1:2" x14ac:dyDescent="0.25">
      <c r="A6572" s="90" t="s">
        <v>4376</v>
      </c>
      <c r="B6572" t="s">
        <v>4377</v>
      </c>
    </row>
    <row r="6573" spans="1:2" x14ac:dyDescent="0.25">
      <c r="A6573" s="90" t="s">
        <v>11749</v>
      </c>
      <c r="B6573" t="s">
        <v>11748</v>
      </c>
    </row>
    <row r="6574" spans="1:2" x14ac:dyDescent="0.25">
      <c r="A6574" s="90" t="s">
        <v>805</v>
      </c>
      <c r="B6574" t="s">
        <v>806</v>
      </c>
    </row>
    <row r="6575" spans="1:2" x14ac:dyDescent="0.25">
      <c r="A6575" s="90" t="s">
        <v>11799</v>
      </c>
      <c r="B6575" t="s">
        <v>23719</v>
      </c>
    </row>
    <row r="6576" spans="1:2" x14ac:dyDescent="0.25">
      <c r="A6576" s="90" t="s">
        <v>11800</v>
      </c>
      <c r="B6576" t="s">
        <v>23719</v>
      </c>
    </row>
    <row r="6577" spans="1:2" x14ac:dyDescent="0.25">
      <c r="A6577" s="90" t="s">
        <v>11801</v>
      </c>
      <c r="B6577" t="s">
        <v>23785</v>
      </c>
    </row>
    <row r="6578" spans="1:2" x14ac:dyDescent="0.25">
      <c r="A6578" s="90" t="s">
        <v>11792</v>
      </c>
      <c r="B6578" t="s">
        <v>11790</v>
      </c>
    </row>
    <row r="6579" spans="1:2" x14ac:dyDescent="0.25">
      <c r="A6579" s="90" t="s">
        <v>11803</v>
      </c>
      <c r="B6579" t="s">
        <v>23786</v>
      </c>
    </row>
    <row r="6580" spans="1:2" x14ac:dyDescent="0.25">
      <c r="A6580" s="90" t="s">
        <v>11804</v>
      </c>
      <c r="B6580" t="s">
        <v>11805</v>
      </c>
    </row>
    <row r="6581" spans="1:2" x14ac:dyDescent="0.25">
      <c r="A6581" s="90" t="s">
        <v>11806</v>
      </c>
      <c r="B6581" t="s">
        <v>23787</v>
      </c>
    </row>
    <row r="6582" spans="1:2" x14ac:dyDescent="0.25">
      <c r="A6582" s="90" t="s">
        <v>4610</v>
      </c>
      <c r="B6582" t="s">
        <v>4608</v>
      </c>
    </row>
    <row r="6583" spans="1:2" x14ac:dyDescent="0.25">
      <c r="A6583" s="90" t="s">
        <v>11807</v>
      </c>
      <c r="B6583" t="s">
        <v>11808</v>
      </c>
    </row>
    <row r="6584" spans="1:2" x14ac:dyDescent="0.25">
      <c r="A6584" s="90" t="s">
        <v>11811</v>
      </c>
      <c r="B6584" t="s">
        <v>11810</v>
      </c>
    </row>
    <row r="6585" spans="1:2" x14ac:dyDescent="0.25">
      <c r="A6585" s="90" t="s">
        <v>12810</v>
      </c>
      <c r="B6585" t="s">
        <v>12811</v>
      </c>
    </row>
    <row r="6586" spans="1:2" x14ac:dyDescent="0.25">
      <c r="A6586" s="90" t="s">
        <v>11750</v>
      </c>
      <c r="B6586" t="s">
        <v>11746</v>
      </c>
    </row>
    <row r="6587" spans="1:2" x14ac:dyDescent="0.25">
      <c r="A6587" s="90" t="s">
        <v>11812</v>
      </c>
      <c r="B6587" t="s">
        <v>11813</v>
      </c>
    </row>
    <row r="6588" spans="1:2" x14ac:dyDescent="0.25">
      <c r="A6588" s="90" t="s">
        <v>4378</v>
      </c>
      <c r="B6588" t="s">
        <v>4379</v>
      </c>
    </row>
    <row r="6589" spans="1:2" x14ac:dyDescent="0.25">
      <c r="A6589" s="90" t="s">
        <v>11814</v>
      </c>
      <c r="B6589" t="s">
        <v>11815</v>
      </c>
    </row>
    <row r="6590" spans="1:2" x14ac:dyDescent="0.25">
      <c r="A6590" s="90" t="s">
        <v>4580</v>
      </c>
      <c r="B6590" t="s">
        <v>4579</v>
      </c>
    </row>
    <row r="6591" spans="1:2" x14ac:dyDescent="0.25">
      <c r="A6591" s="90" t="s">
        <v>11816</v>
      </c>
      <c r="B6591" t="s">
        <v>11817</v>
      </c>
    </row>
    <row r="6592" spans="1:2" x14ac:dyDescent="0.25">
      <c r="A6592" s="90" t="s">
        <v>11818</v>
      </c>
      <c r="B6592" t="s">
        <v>11819</v>
      </c>
    </row>
    <row r="6593" spans="1:2" x14ac:dyDescent="0.25">
      <c r="A6593" s="90" t="s">
        <v>11820</v>
      </c>
      <c r="B6593" t="s">
        <v>1406</v>
      </c>
    </row>
    <row r="6594" spans="1:2" x14ac:dyDescent="0.25">
      <c r="A6594" s="90" t="s">
        <v>11821</v>
      </c>
      <c r="B6594" t="s">
        <v>11822</v>
      </c>
    </row>
    <row r="6595" spans="1:2" x14ac:dyDescent="0.25">
      <c r="A6595" s="90" t="s">
        <v>11823</v>
      </c>
      <c r="B6595" t="s">
        <v>11824</v>
      </c>
    </row>
    <row r="6596" spans="1:2" x14ac:dyDescent="0.25">
      <c r="A6596" s="90" t="s">
        <v>11825</v>
      </c>
      <c r="B6596" t="s">
        <v>23788</v>
      </c>
    </row>
    <row r="6597" spans="1:2" x14ac:dyDescent="0.25">
      <c r="A6597" s="90" t="s">
        <v>4380</v>
      </c>
      <c r="B6597" t="s">
        <v>4381</v>
      </c>
    </row>
    <row r="6598" spans="1:2" x14ac:dyDescent="0.25">
      <c r="A6598" s="90" t="s">
        <v>809</v>
      </c>
      <c r="B6598" t="s">
        <v>810</v>
      </c>
    </row>
    <row r="6599" spans="1:2" x14ac:dyDescent="0.25">
      <c r="A6599" s="90" t="s">
        <v>11828</v>
      </c>
      <c r="B6599" t="s">
        <v>11829</v>
      </c>
    </row>
    <row r="6600" spans="1:2" x14ac:dyDescent="0.25">
      <c r="A6600" s="90" t="s">
        <v>7292</v>
      </c>
      <c r="B6600" t="s">
        <v>7293</v>
      </c>
    </row>
    <row r="6601" spans="1:2" x14ac:dyDescent="0.25">
      <c r="A6601" s="90" t="s">
        <v>4431</v>
      </c>
      <c r="B6601" t="s">
        <v>4430</v>
      </c>
    </row>
    <row r="6602" spans="1:2" x14ac:dyDescent="0.25">
      <c r="A6602" s="90" t="s">
        <v>11662</v>
      </c>
      <c r="B6602" t="s">
        <v>11663</v>
      </c>
    </row>
    <row r="6603" spans="1:2" x14ac:dyDescent="0.25">
      <c r="A6603" s="90" t="s">
        <v>4382</v>
      </c>
      <c r="B6603" t="s">
        <v>4381</v>
      </c>
    </row>
    <row r="6604" spans="1:2" x14ac:dyDescent="0.25">
      <c r="A6604" s="90" t="s">
        <v>4581</v>
      </c>
      <c r="B6604" t="s">
        <v>4582</v>
      </c>
    </row>
    <row r="6605" spans="1:2" x14ac:dyDescent="0.25">
      <c r="A6605" s="90" t="s">
        <v>11830</v>
      </c>
      <c r="B6605" t="s">
        <v>23773</v>
      </c>
    </row>
    <row r="6606" spans="1:2" x14ac:dyDescent="0.25">
      <c r="A6606" s="90" t="s">
        <v>11860</v>
      </c>
      <c r="B6606" t="s">
        <v>11861</v>
      </c>
    </row>
    <row r="6607" spans="1:2" x14ac:dyDescent="0.25">
      <c r="A6607" s="90" t="s">
        <v>11678</v>
      </c>
      <c r="B6607" t="s">
        <v>11679</v>
      </c>
    </row>
    <row r="6608" spans="1:2" x14ac:dyDescent="0.25">
      <c r="A6608" s="90" t="s">
        <v>11739</v>
      </c>
      <c r="B6608" t="s">
        <v>11732</v>
      </c>
    </row>
    <row r="6609" spans="1:2" x14ac:dyDescent="0.25">
      <c r="A6609" s="90" t="s">
        <v>11740</v>
      </c>
      <c r="B6609" t="s">
        <v>11736</v>
      </c>
    </row>
    <row r="6610" spans="1:2" x14ac:dyDescent="0.25">
      <c r="A6610" s="90" t="s">
        <v>11741</v>
      </c>
      <c r="B6610" t="s">
        <v>11738</v>
      </c>
    </row>
    <row r="6611" spans="1:2" x14ac:dyDescent="0.25">
      <c r="A6611" s="90" t="s">
        <v>4383</v>
      </c>
      <c r="B6611" t="s">
        <v>4381</v>
      </c>
    </row>
    <row r="6612" spans="1:2" x14ac:dyDescent="0.25">
      <c r="A6612" s="90" t="s">
        <v>11831</v>
      </c>
      <c r="B6612" t="s">
        <v>11832</v>
      </c>
    </row>
    <row r="6613" spans="1:2" x14ac:dyDescent="0.25">
      <c r="A6613" s="90" t="s">
        <v>11833</v>
      </c>
      <c r="B6613" t="s">
        <v>11834</v>
      </c>
    </row>
    <row r="6614" spans="1:2" x14ac:dyDescent="0.25">
      <c r="A6614" s="90" t="s">
        <v>11835</v>
      </c>
      <c r="B6614" t="s">
        <v>11836</v>
      </c>
    </row>
    <row r="6615" spans="1:2" x14ac:dyDescent="0.25">
      <c r="A6615" s="90" t="s">
        <v>11837</v>
      </c>
      <c r="B6615" t="s">
        <v>11838</v>
      </c>
    </row>
    <row r="6616" spans="1:2" x14ac:dyDescent="0.25">
      <c r="A6616" s="90" t="s">
        <v>11700</v>
      </c>
      <c r="B6616" t="s">
        <v>11701</v>
      </c>
    </row>
    <row r="6617" spans="1:2" x14ac:dyDescent="0.25">
      <c r="A6617" s="90" t="s">
        <v>11839</v>
      </c>
      <c r="B6617" t="s">
        <v>23773</v>
      </c>
    </row>
    <row r="6618" spans="1:2" x14ac:dyDescent="0.25">
      <c r="A6618" s="90" t="s">
        <v>11840</v>
      </c>
      <c r="B6618" t="s">
        <v>11841</v>
      </c>
    </row>
    <row r="6619" spans="1:2" x14ac:dyDescent="0.25">
      <c r="A6619" s="90" t="s">
        <v>11842</v>
      </c>
      <c r="B6619" t="s">
        <v>23789</v>
      </c>
    </row>
    <row r="6620" spans="1:2" x14ac:dyDescent="0.25">
      <c r="A6620" s="90" t="s">
        <v>11843</v>
      </c>
      <c r="B6620" t="s">
        <v>11844</v>
      </c>
    </row>
    <row r="6621" spans="1:2" x14ac:dyDescent="0.25">
      <c r="A6621" s="90" t="s">
        <v>11845</v>
      </c>
      <c r="B6621" t="s">
        <v>23790</v>
      </c>
    </row>
    <row r="6622" spans="1:2" x14ac:dyDescent="0.25">
      <c r="A6622" s="90" t="s">
        <v>11846</v>
      </c>
      <c r="B6622" t="s">
        <v>1394</v>
      </c>
    </row>
    <row r="6623" spans="1:2" x14ac:dyDescent="0.25">
      <c r="A6623" s="90" t="s">
        <v>11847</v>
      </c>
      <c r="B6623" t="s">
        <v>1184</v>
      </c>
    </row>
    <row r="6624" spans="1:2" x14ac:dyDescent="0.25">
      <c r="A6624" s="90" t="s">
        <v>11848</v>
      </c>
      <c r="B6624" t="s">
        <v>11849</v>
      </c>
    </row>
    <row r="6625" spans="1:2" x14ac:dyDescent="0.25">
      <c r="A6625" s="90" t="s">
        <v>11702</v>
      </c>
      <c r="B6625" t="s">
        <v>11703</v>
      </c>
    </row>
    <row r="6626" spans="1:2" x14ac:dyDescent="0.25">
      <c r="A6626" s="90" t="s">
        <v>11850</v>
      </c>
      <c r="B6626" t="s">
        <v>11851</v>
      </c>
    </row>
    <row r="6627" spans="1:2" x14ac:dyDescent="0.25">
      <c r="A6627" s="90" t="s">
        <v>4537</v>
      </c>
      <c r="B6627" t="s">
        <v>4538</v>
      </c>
    </row>
    <row r="6628" spans="1:2" x14ac:dyDescent="0.25">
      <c r="A6628" s="90" t="s">
        <v>4539</v>
      </c>
      <c r="B6628" t="s">
        <v>4540</v>
      </c>
    </row>
    <row r="6629" spans="1:2" x14ac:dyDescent="0.25">
      <c r="A6629" s="90" t="s">
        <v>11852</v>
      </c>
      <c r="B6629" t="s">
        <v>23791</v>
      </c>
    </row>
    <row r="6630" spans="1:2" x14ac:dyDescent="0.25">
      <c r="A6630" s="90" t="s">
        <v>11891</v>
      </c>
      <c r="B6630" t="s">
        <v>11892</v>
      </c>
    </row>
    <row r="6631" spans="1:2" x14ac:dyDescent="0.25">
      <c r="A6631" s="90" t="s">
        <v>11704</v>
      </c>
      <c r="B6631" t="s">
        <v>11705</v>
      </c>
    </row>
    <row r="6632" spans="1:2" x14ac:dyDescent="0.25">
      <c r="A6632" s="90" t="s">
        <v>11665</v>
      </c>
      <c r="B6632" t="s">
        <v>23792</v>
      </c>
    </row>
    <row r="6633" spans="1:2" x14ac:dyDescent="0.25">
      <c r="A6633" s="90" t="s">
        <v>11855</v>
      </c>
      <c r="B6633" t="s">
        <v>11856</v>
      </c>
    </row>
    <row r="6634" spans="1:2" x14ac:dyDescent="0.25">
      <c r="A6634" s="90" t="s">
        <v>11706</v>
      </c>
      <c r="B6634" t="s">
        <v>11707</v>
      </c>
    </row>
    <row r="6635" spans="1:2" x14ac:dyDescent="0.25">
      <c r="A6635" s="90" t="s">
        <v>11858</v>
      </c>
      <c r="B6635" t="s">
        <v>11859</v>
      </c>
    </row>
    <row r="6636" spans="1:2" x14ac:dyDescent="0.25">
      <c r="A6636" s="90" t="s">
        <v>11862</v>
      </c>
      <c r="B6636" t="s">
        <v>11863</v>
      </c>
    </row>
    <row r="6637" spans="1:2" x14ac:dyDescent="0.25">
      <c r="A6637" s="90" t="s">
        <v>11714</v>
      </c>
      <c r="B6637" t="s">
        <v>23793</v>
      </c>
    </row>
    <row r="6638" spans="1:2" x14ac:dyDescent="0.25">
      <c r="A6638" s="90" t="s">
        <v>11683</v>
      </c>
      <c r="B6638" t="s">
        <v>23779</v>
      </c>
    </row>
    <row r="6639" spans="1:2" x14ac:dyDescent="0.25">
      <c r="A6639" s="90" t="s">
        <v>11708</v>
      </c>
      <c r="B6639" t="s">
        <v>11709</v>
      </c>
    </row>
    <row r="6640" spans="1:2" x14ac:dyDescent="0.25">
      <c r="A6640" s="90" t="s">
        <v>11686</v>
      </c>
      <c r="B6640" t="s">
        <v>11685</v>
      </c>
    </row>
    <row r="6641" spans="1:2" x14ac:dyDescent="0.25">
      <c r="A6641" s="90" t="s">
        <v>4739</v>
      </c>
      <c r="B6641" t="s">
        <v>4738</v>
      </c>
    </row>
    <row r="6642" spans="1:2" x14ac:dyDescent="0.25">
      <c r="A6642" s="90" t="s">
        <v>11866</v>
      </c>
      <c r="B6642" t="s">
        <v>11867</v>
      </c>
    </row>
    <row r="6643" spans="1:2" x14ac:dyDescent="0.25">
      <c r="A6643" s="90" t="s">
        <v>11868</v>
      </c>
      <c r="B6643" t="s">
        <v>11869</v>
      </c>
    </row>
    <row r="6644" spans="1:2" x14ac:dyDescent="0.25">
      <c r="A6644" s="90" t="s">
        <v>11871</v>
      </c>
      <c r="B6644" t="s">
        <v>23794</v>
      </c>
    </row>
    <row r="6645" spans="1:2" x14ac:dyDescent="0.25">
      <c r="A6645" s="90" t="s">
        <v>11870</v>
      </c>
      <c r="B6645" t="s">
        <v>9168</v>
      </c>
    </row>
    <row r="6646" spans="1:2" x14ac:dyDescent="0.25">
      <c r="A6646" s="90" t="s">
        <v>11872</v>
      </c>
      <c r="B6646" t="s">
        <v>23795</v>
      </c>
    </row>
    <row r="6647" spans="1:2" x14ac:dyDescent="0.25">
      <c r="A6647" s="90" t="s">
        <v>11873</v>
      </c>
      <c r="B6647" t="s">
        <v>23796</v>
      </c>
    </row>
    <row r="6648" spans="1:2" x14ac:dyDescent="0.25">
      <c r="A6648" s="90" t="s">
        <v>11874</v>
      </c>
      <c r="B6648" t="s">
        <v>1184</v>
      </c>
    </row>
    <row r="6649" spans="1:2" x14ac:dyDescent="0.25">
      <c r="A6649" s="90" t="s">
        <v>11875</v>
      </c>
      <c r="B6649" t="s">
        <v>11876</v>
      </c>
    </row>
    <row r="6650" spans="1:2" x14ac:dyDescent="0.25">
      <c r="A6650" s="90" t="s">
        <v>11877</v>
      </c>
      <c r="B6650" t="s">
        <v>11878</v>
      </c>
    </row>
    <row r="6651" spans="1:2" x14ac:dyDescent="0.25">
      <c r="A6651" s="90" t="s">
        <v>11879</v>
      </c>
      <c r="B6651" t="s">
        <v>11880</v>
      </c>
    </row>
    <row r="6652" spans="1:2" x14ac:dyDescent="0.25">
      <c r="A6652" s="90" t="s">
        <v>11881</v>
      </c>
      <c r="B6652" t="s">
        <v>11882</v>
      </c>
    </row>
    <row r="6653" spans="1:2" x14ac:dyDescent="0.25">
      <c r="A6653" s="90" t="s">
        <v>11883</v>
      </c>
      <c r="B6653" t="s">
        <v>11884</v>
      </c>
    </row>
    <row r="6654" spans="1:2" x14ac:dyDescent="0.25">
      <c r="A6654" s="90" t="s">
        <v>232</v>
      </c>
      <c r="B6654" t="s">
        <v>233</v>
      </c>
    </row>
    <row r="6655" spans="1:2" x14ac:dyDescent="0.25">
      <c r="A6655" s="90" t="s">
        <v>11885</v>
      </c>
      <c r="B6655" t="s">
        <v>11886</v>
      </c>
    </row>
    <row r="6656" spans="1:2" x14ac:dyDescent="0.25">
      <c r="A6656" s="90" t="s">
        <v>811</v>
      </c>
      <c r="B6656" t="s">
        <v>812</v>
      </c>
    </row>
    <row r="6657" spans="1:2" x14ac:dyDescent="0.25">
      <c r="A6657" s="90" t="s">
        <v>11853</v>
      </c>
      <c r="B6657" t="s">
        <v>11854</v>
      </c>
    </row>
    <row r="6658" spans="1:2" x14ac:dyDescent="0.25">
      <c r="A6658" s="90" t="s">
        <v>11887</v>
      </c>
      <c r="B6658" t="s">
        <v>11888</v>
      </c>
    </row>
    <row r="6659" spans="1:2" x14ac:dyDescent="0.25">
      <c r="A6659" s="90" t="s">
        <v>11889</v>
      </c>
      <c r="B6659" t="s">
        <v>11890</v>
      </c>
    </row>
    <row r="6660" spans="1:2" x14ac:dyDescent="0.25">
      <c r="A6660" s="90" t="s">
        <v>813</v>
      </c>
      <c r="B6660" t="s">
        <v>814</v>
      </c>
    </row>
    <row r="6661" spans="1:2" x14ac:dyDescent="0.25">
      <c r="A6661" s="90" t="s">
        <v>11893</v>
      </c>
      <c r="B6661" t="s">
        <v>4718</v>
      </c>
    </row>
    <row r="6662" spans="1:2" x14ac:dyDescent="0.25">
      <c r="A6662" s="90" t="s">
        <v>406</v>
      </c>
      <c r="B6662" t="s">
        <v>407</v>
      </c>
    </row>
    <row r="6663" spans="1:2" x14ac:dyDescent="0.25">
      <c r="A6663" s="90" t="s">
        <v>11894</v>
      </c>
      <c r="B6663" t="s">
        <v>11895</v>
      </c>
    </row>
    <row r="6664" spans="1:2" x14ac:dyDescent="0.25">
      <c r="A6664" s="90" t="s">
        <v>815</v>
      </c>
      <c r="B6664" t="s">
        <v>816</v>
      </c>
    </row>
    <row r="6665" spans="1:2" x14ac:dyDescent="0.25">
      <c r="A6665" s="90" t="s">
        <v>11896</v>
      </c>
      <c r="B6665" t="s">
        <v>11897</v>
      </c>
    </row>
    <row r="6666" spans="1:2" x14ac:dyDescent="0.25">
      <c r="A6666" s="90" t="s">
        <v>11898</v>
      </c>
      <c r="B6666" t="s">
        <v>11899</v>
      </c>
    </row>
    <row r="6667" spans="1:2" x14ac:dyDescent="0.25">
      <c r="A6667" s="90" t="s">
        <v>11900</v>
      </c>
      <c r="B6667" t="s">
        <v>11901</v>
      </c>
    </row>
    <row r="6668" spans="1:2" x14ac:dyDescent="0.25">
      <c r="A6668" s="90" t="s">
        <v>11902</v>
      </c>
      <c r="B6668" t="s">
        <v>11903</v>
      </c>
    </row>
    <row r="6669" spans="1:2" x14ac:dyDescent="0.25">
      <c r="A6669" s="90" t="s">
        <v>817</v>
      </c>
      <c r="B6669" t="s">
        <v>818</v>
      </c>
    </row>
    <row r="6670" spans="1:2" x14ac:dyDescent="0.25">
      <c r="A6670" s="90" t="s">
        <v>11904</v>
      </c>
      <c r="B6670" t="s">
        <v>11905</v>
      </c>
    </row>
    <row r="6671" spans="1:2" x14ac:dyDescent="0.25">
      <c r="A6671" s="90" t="s">
        <v>11857</v>
      </c>
      <c r="B6671" t="s">
        <v>11856</v>
      </c>
    </row>
    <row r="6672" spans="1:2" x14ac:dyDescent="0.25">
      <c r="A6672" s="90" t="s">
        <v>819</v>
      </c>
      <c r="B6672" t="s">
        <v>820</v>
      </c>
    </row>
    <row r="6673" spans="1:2" x14ac:dyDescent="0.25">
      <c r="A6673" s="90" t="s">
        <v>11906</v>
      </c>
      <c r="B6673" t="s">
        <v>11907</v>
      </c>
    </row>
    <row r="6674" spans="1:2" x14ac:dyDescent="0.25">
      <c r="A6674" s="90" t="s">
        <v>11908</v>
      </c>
      <c r="B6674" t="s">
        <v>11909</v>
      </c>
    </row>
    <row r="6675" spans="1:2" x14ac:dyDescent="0.25">
      <c r="A6675" s="90" t="s">
        <v>821</v>
      </c>
      <c r="B6675" t="s">
        <v>822</v>
      </c>
    </row>
    <row r="6676" spans="1:2" x14ac:dyDescent="0.25">
      <c r="A6676" s="90" t="s">
        <v>11910</v>
      </c>
      <c r="B6676" t="s">
        <v>11911</v>
      </c>
    </row>
    <row r="6677" spans="1:2" x14ac:dyDescent="0.25">
      <c r="A6677" s="90" t="s">
        <v>823</v>
      </c>
      <c r="B6677" t="s">
        <v>824</v>
      </c>
    </row>
    <row r="6678" spans="1:2" x14ac:dyDescent="0.25">
      <c r="A6678" s="90" t="s">
        <v>11912</v>
      </c>
      <c r="B6678" t="s">
        <v>11913</v>
      </c>
    </row>
    <row r="6679" spans="1:2" x14ac:dyDescent="0.25">
      <c r="A6679" s="90" t="s">
        <v>11914</v>
      </c>
      <c r="B6679" t="s">
        <v>11915</v>
      </c>
    </row>
    <row r="6680" spans="1:2" x14ac:dyDescent="0.25">
      <c r="A6680" s="90" t="s">
        <v>11916</v>
      </c>
      <c r="B6680" t="s">
        <v>11917</v>
      </c>
    </row>
    <row r="6681" spans="1:2" x14ac:dyDescent="0.25">
      <c r="A6681" s="90" t="s">
        <v>11918</v>
      </c>
      <c r="B6681" t="s">
        <v>23341</v>
      </c>
    </row>
    <row r="6682" spans="1:2" x14ac:dyDescent="0.25">
      <c r="A6682" s="90" t="s">
        <v>825</v>
      </c>
      <c r="B6682" t="s">
        <v>826</v>
      </c>
    </row>
    <row r="6683" spans="1:2" x14ac:dyDescent="0.25">
      <c r="A6683" s="90" t="s">
        <v>11919</v>
      </c>
      <c r="B6683" t="s">
        <v>11920</v>
      </c>
    </row>
    <row r="6684" spans="1:2" x14ac:dyDescent="0.25">
      <c r="A6684" s="90" t="s">
        <v>11921</v>
      </c>
      <c r="B6684" t="s">
        <v>11922</v>
      </c>
    </row>
    <row r="6685" spans="1:2" x14ac:dyDescent="0.25">
      <c r="A6685" s="90" t="s">
        <v>11925</v>
      </c>
      <c r="B6685" t="s">
        <v>11926</v>
      </c>
    </row>
    <row r="6686" spans="1:2" x14ac:dyDescent="0.25">
      <c r="A6686" s="90" t="s">
        <v>11927</v>
      </c>
      <c r="B6686" t="s">
        <v>11928</v>
      </c>
    </row>
    <row r="6687" spans="1:2" x14ac:dyDescent="0.25">
      <c r="A6687" s="90" t="s">
        <v>11929</v>
      </c>
      <c r="B6687" t="s">
        <v>11930</v>
      </c>
    </row>
    <row r="6688" spans="1:2" x14ac:dyDescent="0.25">
      <c r="A6688" s="90" t="s">
        <v>11923</v>
      </c>
      <c r="B6688" t="s">
        <v>11924</v>
      </c>
    </row>
    <row r="6689" spans="1:2" x14ac:dyDescent="0.25">
      <c r="A6689" s="90" t="s">
        <v>11931</v>
      </c>
      <c r="B6689" t="s">
        <v>11932</v>
      </c>
    </row>
    <row r="6690" spans="1:2" x14ac:dyDescent="0.25">
      <c r="A6690" s="90" t="s">
        <v>11933</v>
      </c>
      <c r="B6690" t="s">
        <v>11934</v>
      </c>
    </row>
    <row r="6691" spans="1:2" x14ac:dyDescent="0.25">
      <c r="A6691" s="90" t="s">
        <v>11935</v>
      </c>
      <c r="B6691" t="s">
        <v>11936</v>
      </c>
    </row>
    <row r="6692" spans="1:2" x14ac:dyDescent="0.25">
      <c r="A6692" s="90" t="s">
        <v>11937</v>
      </c>
      <c r="B6692" t="s">
        <v>11938</v>
      </c>
    </row>
    <row r="6693" spans="1:2" x14ac:dyDescent="0.25">
      <c r="A6693" s="90" t="s">
        <v>11939</v>
      </c>
      <c r="B6693" t="s">
        <v>11940</v>
      </c>
    </row>
    <row r="6694" spans="1:2" x14ac:dyDescent="0.25">
      <c r="A6694" s="90" t="s">
        <v>11941</v>
      </c>
      <c r="B6694" t="s">
        <v>11942</v>
      </c>
    </row>
    <row r="6695" spans="1:2" x14ac:dyDescent="0.25">
      <c r="A6695" s="90" t="s">
        <v>11943</v>
      </c>
      <c r="B6695" t="s">
        <v>11944</v>
      </c>
    </row>
    <row r="6696" spans="1:2" x14ac:dyDescent="0.25">
      <c r="A6696" s="90" t="s">
        <v>11945</v>
      </c>
      <c r="B6696" t="s">
        <v>11946</v>
      </c>
    </row>
    <row r="6697" spans="1:2" x14ac:dyDescent="0.25">
      <c r="A6697" s="90" t="s">
        <v>827</v>
      </c>
      <c r="B6697" t="s">
        <v>828</v>
      </c>
    </row>
    <row r="6698" spans="1:2" x14ac:dyDescent="0.25">
      <c r="A6698" s="90" t="s">
        <v>11947</v>
      </c>
      <c r="B6698" t="s">
        <v>11948</v>
      </c>
    </row>
    <row r="6699" spans="1:2" x14ac:dyDescent="0.25">
      <c r="A6699" s="90" t="s">
        <v>11949</v>
      </c>
      <c r="B6699" t="s">
        <v>11950</v>
      </c>
    </row>
    <row r="6700" spans="1:2" x14ac:dyDescent="0.25">
      <c r="A6700" s="90" t="s">
        <v>11951</v>
      </c>
      <c r="B6700" t="s">
        <v>11952</v>
      </c>
    </row>
    <row r="6701" spans="1:2" x14ac:dyDescent="0.25">
      <c r="A6701" s="90" t="s">
        <v>11953</v>
      </c>
      <c r="B6701" t="s">
        <v>11954</v>
      </c>
    </row>
    <row r="6702" spans="1:2" x14ac:dyDescent="0.25">
      <c r="A6702" s="90" t="s">
        <v>829</v>
      </c>
      <c r="B6702" t="s">
        <v>830</v>
      </c>
    </row>
    <row r="6703" spans="1:2" x14ac:dyDescent="0.25">
      <c r="A6703" s="90" t="s">
        <v>11955</v>
      </c>
      <c r="B6703" t="s">
        <v>11956</v>
      </c>
    </row>
    <row r="6704" spans="1:2" x14ac:dyDescent="0.25">
      <c r="A6704" s="90" t="s">
        <v>11957</v>
      </c>
      <c r="B6704" t="s">
        <v>11958</v>
      </c>
    </row>
    <row r="6705" spans="1:2" x14ac:dyDescent="0.25">
      <c r="A6705" s="90" t="s">
        <v>11959</v>
      </c>
      <c r="B6705" t="s">
        <v>1394</v>
      </c>
    </row>
    <row r="6706" spans="1:2" x14ac:dyDescent="0.25">
      <c r="A6706" s="90" t="s">
        <v>11960</v>
      </c>
      <c r="B6706" t="s">
        <v>11961</v>
      </c>
    </row>
    <row r="6707" spans="1:2" x14ac:dyDescent="0.25">
      <c r="A6707" s="90" t="s">
        <v>11962</v>
      </c>
      <c r="B6707" t="s">
        <v>11963</v>
      </c>
    </row>
    <row r="6708" spans="1:2" x14ac:dyDescent="0.25">
      <c r="A6708" s="90" t="s">
        <v>11964</v>
      </c>
      <c r="B6708" t="s">
        <v>11965</v>
      </c>
    </row>
    <row r="6709" spans="1:2" x14ac:dyDescent="0.25">
      <c r="A6709" s="90" t="s">
        <v>11966</v>
      </c>
      <c r="B6709" t="s">
        <v>11967</v>
      </c>
    </row>
    <row r="6710" spans="1:2" x14ac:dyDescent="0.25">
      <c r="A6710" s="90" t="s">
        <v>11968</v>
      </c>
      <c r="B6710" t="s">
        <v>11969</v>
      </c>
    </row>
    <row r="6711" spans="1:2" x14ac:dyDescent="0.25">
      <c r="A6711" s="90" t="s">
        <v>831</v>
      </c>
      <c r="B6711" t="s">
        <v>832</v>
      </c>
    </row>
    <row r="6712" spans="1:2" x14ac:dyDescent="0.25">
      <c r="A6712" s="90" t="s">
        <v>11970</v>
      </c>
      <c r="B6712" t="s">
        <v>11971</v>
      </c>
    </row>
    <row r="6713" spans="1:2" x14ac:dyDescent="0.25">
      <c r="A6713" s="90" t="s">
        <v>11972</v>
      </c>
      <c r="B6713" t="s">
        <v>11973</v>
      </c>
    </row>
    <row r="6714" spans="1:2" x14ac:dyDescent="0.25">
      <c r="A6714" s="90" t="s">
        <v>11974</v>
      </c>
      <c r="B6714" t="s">
        <v>11975</v>
      </c>
    </row>
    <row r="6715" spans="1:2" x14ac:dyDescent="0.25">
      <c r="A6715" s="90" t="s">
        <v>11976</v>
      </c>
      <c r="B6715" t="s">
        <v>11977</v>
      </c>
    </row>
    <row r="6716" spans="1:2" x14ac:dyDescent="0.25">
      <c r="A6716" s="90" t="s">
        <v>11978</v>
      </c>
      <c r="B6716" t="s">
        <v>11979</v>
      </c>
    </row>
    <row r="6717" spans="1:2" x14ac:dyDescent="0.25">
      <c r="A6717" s="90" t="s">
        <v>11980</v>
      </c>
      <c r="B6717" t="s">
        <v>11981</v>
      </c>
    </row>
    <row r="6718" spans="1:2" x14ac:dyDescent="0.25">
      <c r="A6718" s="90" t="s">
        <v>11982</v>
      </c>
      <c r="B6718" t="s">
        <v>11983</v>
      </c>
    </row>
    <row r="6719" spans="1:2" x14ac:dyDescent="0.25">
      <c r="A6719" s="90" t="s">
        <v>11984</v>
      </c>
      <c r="B6719" t="s">
        <v>11985</v>
      </c>
    </row>
    <row r="6720" spans="1:2" x14ac:dyDescent="0.25">
      <c r="A6720" s="90" t="s">
        <v>11986</v>
      </c>
      <c r="B6720" t="s">
        <v>11987</v>
      </c>
    </row>
    <row r="6721" spans="1:2" x14ac:dyDescent="0.25">
      <c r="A6721" s="90" t="s">
        <v>11988</v>
      </c>
      <c r="B6721" t="s">
        <v>11989</v>
      </c>
    </row>
    <row r="6722" spans="1:2" x14ac:dyDescent="0.25">
      <c r="A6722" s="90" t="s">
        <v>11992</v>
      </c>
      <c r="B6722" t="s">
        <v>11993</v>
      </c>
    </row>
    <row r="6723" spans="1:2" x14ac:dyDescent="0.25">
      <c r="A6723" s="90" t="s">
        <v>11994</v>
      </c>
      <c r="B6723" t="s">
        <v>11995</v>
      </c>
    </row>
    <row r="6724" spans="1:2" x14ac:dyDescent="0.25">
      <c r="A6724" s="90" t="s">
        <v>11996</v>
      </c>
      <c r="B6724" t="s">
        <v>11997</v>
      </c>
    </row>
    <row r="6725" spans="1:2" x14ac:dyDescent="0.25">
      <c r="A6725" s="90" t="s">
        <v>11998</v>
      </c>
      <c r="B6725" t="s">
        <v>11999</v>
      </c>
    </row>
    <row r="6726" spans="1:2" x14ac:dyDescent="0.25">
      <c r="A6726" s="90" t="s">
        <v>833</v>
      </c>
      <c r="B6726" t="s">
        <v>834</v>
      </c>
    </row>
    <row r="6727" spans="1:2" x14ac:dyDescent="0.25">
      <c r="A6727" s="90" t="s">
        <v>12000</v>
      </c>
      <c r="B6727" t="s">
        <v>12001</v>
      </c>
    </row>
    <row r="6728" spans="1:2" x14ac:dyDescent="0.25">
      <c r="A6728" s="90" t="s">
        <v>12002</v>
      </c>
      <c r="B6728" t="s">
        <v>12003</v>
      </c>
    </row>
    <row r="6729" spans="1:2" x14ac:dyDescent="0.25">
      <c r="A6729" s="90" t="s">
        <v>12004</v>
      </c>
      <c r="B6729" t="s">
        <v>12005</v>
      </c>
    </row>
    <row r="6730" spans="1:2" x14ac:dyDescent="0.25">
      <c r="A6730" s="90" t="s">
        <v>11795</v>
      </c>
      <c r="B6730" t="s">
        <v>11796</v>
      </c>
    </row>
    <row r="6731" spans="1:2" x14ac:dyDescent="0.25">
      <c r="A6731" s="90" t="s">
        <v>11797</v>
      </c>
      <c r="B6731" t="s">
        <v>11798</v>
      </c>
    </row>
    <row r="6732" spans="1:2" x14ac:dyDescent="0.25">
      <c r="A6732" s="90" t="s">
        <v>11990</v>
      </c>
      <c r="B6732" t="s">
        <v>11991</v>
      </c>
    </row>
    <row r="6733" spans="1:2" x14ac:dyDescent="0.25">
      <c r="A6733" s="90" t="s">
        <v>12006</v>
      </c>
      <c r="B6733" t="s">
        <v>12007</v>
      </c>
    </row>
    <row r="6734" spans="1:2" x14ac:dyDescent="0.25">
      <c r="A6734" s="90" t="s">
        <v>807</v>
      </c>
      <c r="B6734" t="s">
        <v>808</v>
      </c>
    </row>
    <row r="6735" spans="1:2" x14ac:dyDescent="0.25">
      <c r="A6735" s="90" t="s">
        <v>12008</v>
      </c>
      <c r="B6735" t="s">
        <v>12009</v>
      </c>
    </row>
    <row r="6736" spans="1:2" x14ac:dyDescent="0.25">
      <c r="A6736" s="90" t="s">
        <v>12010</v>
      </c>
      <c r="B6736" t="s">
        <v>12011</v>
      </c>
    </row>
    <row r="6737" spans="1:2" x14ac:dyDescent="0.25">
      <c r="A6737" s="90" t="s">
        <v>12012</v>
      </c>
      <c r="B6737" t="s">
        <v>12013</v>
      </c>
    </row>
    <row r="6738" spans="1:2" x14ac:dyDescent="0.25">
      <c r="A6738" s="90" t="s">
        <v>12014</v>
      </c>
      <c r="B6738" t="s">
        <v>12015</v>
      </c>
    </row>
    <row r="6739" spans="1:2" x14ac:dyDescent="0.25">
      <c r="A6739" s="90" t="s">
        <v>12016</v>
      </c>
      <c r="B6739" t="s">
        <v>12017</v>
      </c>
    </row>
    <row r="6740" spans="1:2" x14ac:dyDescent="0.25">
      <c r="A6740" s="90" t="s">
        <v>12018</v>
      </c>
      <c r="B6740" t="s">
        <v>12019</v>
      </c>
    </row>
    <row r="6741" spans="1:2" x14ac:dyDescent="0.25">
      <c r="A6741" s="90" t="s">
        <v>835</v>
      </c>
      <c r="B6741" t="s">
        <v>836</v>
      </c>
    </row>
    <row r="6742" spans="1:2" x14ac:dyDescent="0.25">
      <c r="A6742" s="90" t="s">
        <v>12020</v>
      </c>
      <c r="B6742" t="s">
        <v>12021</v>
      </c>
    </row>
    <row r="6743" spans="1:2" x14ac:dyDescent="0.25">
      <c r="A6743" s="90" t="s">
        <v>12022</v>
      </c>
      <c r="B6743" t="s">
        <v>12023</v>
      </c>
    </row>
    <row r="6744" spans="1:2" x14ac:dyDescent="0.25">
      <c r="A6744" s="90" t="s">
        <v>837</v>
      </c>
      <c r="B6744" t="s">
        <v>838</v>
      </c>
    </row>
    <row r="6745" spans="1:2" x14ac:dyDescent="0.25">
      <c r="A6745" s="90" t="s">
        <v>12024</v>
      </c>
      <c r="B6745" t="s">
        <v>12025</v>
      </c>
    </row>
    <row r="6746" spans="1:2" x14ac:dyDescent="0.25">
      <c r="A6746" s="90" t="s">
        <v>12026</v>
      </c>
      <c r="B6746" t="s">
        <v>12027</v>
      </c>
    </row>
    <row r="6747" spans="1:2" x14ac:dyDescent="0.25">
      <c r="A6747" s="90" t="s">
        <v>12028</v>
      </c>
      <c r="B6747" t="s">
        <v>12029</v>
      </c>
    </row>
    <row r="6748" spans="1:2" x14ac:dyDescent="0.25">
      <c r="A6748" s="90" t="s">
        <v>12030</v>
      </c>
      <c r="B6748" t="s">
        <v>12031</v>
      </c>
    </row>
    <row r="6749" spans="1:2" x14ac:dyDescent="0.25">
      <c r="A6749" s="90" t="s">
        <v>12032</v>
      </c>
      <c r="B6749" t="s">
        <v>12033</v>
      </c>
    </row>
    <row r="6750" spans="1:2" x14ac:dyDescent="0.25">
      <c r="A6750" s="90" t="s">
        <v>12034</v>
      </c>
      <c r="B6750" t="s">
        <v>12035</v>
      </c>
    </row>
    <row r="6751" spans="1:2" x14ac:dyDescent="0.25">
      <c r="A6751" s="90" t="s">
        <v>12036</v>
      </c>
      <c r="B6751" t="s">
        <v>12037</v>
      </c>
    </row>
    <row r="6752" spans="1:2" x14ac:dyDescent="0.25">
      <c r="A6752" s="90" t="s">
        <v>12038</v>
      </c>
      <c r="B6752" t="s">
        <v>12039</v>
      </c>
    </row>
    <row r="6753" spans="1:2" x14ac:dyDescent="0.25">
      <c r="A6753" s="90" t="s">
        <v>12040</v>
      </c>
      <c r="B6753" t="s">
        <v>12041</v>
      </c>
    </row>
    <row r="6754" spans="1:2" x14ac:dyDescent="0.25">
      <c r="A6754" s="90" t="s">
        <v>12042</v>
      </c>
      <c r="B6754" t="s">
        <v>12043</v>
      </c>
    </row>
    <row r="6755" spans="1:2" x14ac:dyDescent="0.25">
      <c r="A6755" s="90" t="s">
        <v>12044</v>
      </c>
      <c r="B6755" t="s">
        <v>12045</v>
      </c>
    </row>
    <row r="6756" spans="1:2" x14ac:dyDescent="0.25">
      <c r="A6756" s="90" t="s">
        <v>12046</v>
      </c>
      <c r="B6756" t="s">
        <v>12047</v>
      </c>
    </row>
    <row r="6757" spans="1:2" x14ac:dyDescent="0.25">
      <c r="A6757" s="90" t="s">
        <v>12048</v>
      </c>
      <c r="B6757" t="s">
        <v>12049</v>
      </c>
    </row>
    <row r="6758" spans="1:2" x14ac:dyDescent="0.25">
      <c r="A6758" s="90" t="s">
        <v>839</v>
      </c>
      <c r="B6758" t="s">
        <v>840</v>
      </c>
    </row>
    <row r="6759" spans="1:2" x14ac:dyDescent="0.25">
      <c r="A6759" s="90" t="s">
        <v>12050</v>
      </c>
      <c r="B6759" t="s">
        <v>12051</v>
      </c>
    </row>
    <row r="6760" spans="1:2" x14ac:dyDescent="0.25">
      <c r="A6760" s="90" t="s">
        <v>841</v>
      </c>
      <c r="B6760" t="s">
        <v>842</v>
      </c>
    </row>
    <row r="6761" spans="1:2" x14ac:dyDescent="0.25">
      <c r="A6761" s="90" t="s">
        <v>12052</v>
      </c>
      <c r="B6761" t="s">
        <v>12053</v>
      </c>
    </row>
    <row r="6762" spans="1:2" x14ac:dyDescent="0.25">
      <c r="A6762" s="90" t="s">
        <v>12054</v>
      </c>
      <c r="B6762" t="s">
        <v>12055</v>
      </c>
    </row>
    <row r="6763" spans="1:2" x14ac:dyDescent="0.25">
      <c r="A6763" s="90" t="s">
        <v>7294</v>
      </c>
      <c r="B6763" t="s">
        <v>7295</v>
      </c>
    </row>
    <row r="6764" spans="1:2" x14ac:dyDescent="0.25">
      <c r="A6764" s="90" t="s">
        <v>7296</v>
      </c>
      <c r="B6764" t="s">
        <v>7297</v>
      </c>
    </row>
    <row r="6765" spans="1:2" x14ac:dyDescent="0.25">
      <c r="A6765" s="90" t="s">
        <v>7298</v>
      </c>
      <c r="B6765" t="s">
        <v>7299</v>
      </c>
    </row>
    <row r="6766" spans="1:2" x14ac:dyDescent="0.25">
      <c r="A6766" s="90" t="s">
        <v>7300</v>
      </c>
      <c r="B6766" t="s">
        <v>7301</v>
      </c>
    </row>
    <row r="6767" spans="1:2" x14ac:dyDescent="0.25">
      <c r="A6767" s="90" t="s">
        <v>7302</v>
      </c>
      <c r="B6767" t="s">
        <v>7303</v>
      </c>
    </row>
    <row r="6768" spans="1:2" x14ac:dyDescent="0.25">
      <c r="A6768" s="90" t="s">
        <v>7304</v>
      </c>
      <c r="B6768" t="s">
        <v>7305</v>
      </c>
    </row>
    <row r="6769" spans="1:2" x14ac:dyDescent="0.25">
      <c r="A6769" s="90" t="s">
        <v>12056</v>
      </c>
      <c r="B6769" t="s">
        <v>12057</v>
      </c>
    </row>
    <row r="6770" spans="1:2" x14ac:dyDescent="0.25">
      <c r="A6770" s="90" t="s">
        <v>843</v>
      </c>
      <c r="B6770" t="s">
        <v>844</v>
      </c>
    </row>
    <row r="6771" spans="1:2" x14ac:dyDescent="0.25">
      <c r="A6771" s="90" t="s">
        <v>12058</v>
      </c>
      <c r="B6771" t="s">
        <v>605</v>
      </c>
    </row>
    <row r="6772" spans="1:2" x14ac:dyDescent="0.25">
      <c r="A6772" s="90" t="s">
        <v>847</v>
      </c>
      <c r="B6772" t="s">
        <v>848</v>
      </c>
    </row>
    <row r="6773" spans="1:2" x14ac:dyDescent="0.25">
      <c r="A6773" s="90" t="s">
        <v>9034</v>
      </c>
      <c r="B6773" t="s">
        <v>9035</v>
      </c>
    </row>
    <row r="6774" spans="1:2" x14ac:dyDescent="0.25">
      <c r="A6774" s="90" t="s">
        <v>849</v>
      </c>
      <c r="B6774" t="s">
        <v>850</v>
      </c>
    </row>
    <row r="6775" spans="1:2" x14ac:dyDescent="0.25">
      <c r="A6775" s="90" t="s">
        <v>851</v>
      </c>
      <c r="B6775" t="s">
        <v>852</v>
      </c>
    </row>
    <row r="6776" spans="1:2" x14ac:dyDescent="0.25">
      <c r="A6776" s="90" t="s">
        <v>853</v>
      </c>
      <c r="B6776" t="s">
        <v>854</v>
      </c>
    </row>
    <row r="6777" spans="1:2" x14ac:dyDescent="0.25">
      <c r="A6777" t="s">
        <v>1010</v>
      </c>
      <c r="B6777" t="s">
        <v>1008</v>
      </c>
    </row>
    <row r="6778" spans="1:2" x14ac:dyDescent="0.25">
      <c r="A6778" t="s">
        <v>1048</v>
      </c>
      <c r="B6778" t="s">
        <v>1049</v>
      </c>
    </row>
    <row r="6779" spans="1:2" x14ac:dyDescent="0.25">
      <c r="A6779" t="s">
        <v>1050</v>
      </c>
      <c r="B6779" t="s">
        <v>1051</v>
      </c>
    </row>
    <row r="6780" spans="1:2" x14ac:dyDescent="0.25">
      <c r="A6780" t="s">
        <v>1052</v>
      </c>
      <c r="B6780" t="s">
        <v>1053</v>
      </c>
    </row>
    <row r="6781" spans="1:2" x14ac:dyDescent="0.25">
      <c r="A6781" s="90" t="s">
        <v>12063</v>
      </c>
      <c r="B6781" t="s">
        <v>23797</v>
      </c>
    </row>
    <row r="6782" spans="1:2" x14ac:dyDescent="0.25">
      <c r="A6782" s="90" t="s">
        <v>12064</v>
      </c>
      <c r="B6782" t="s">
        <v>23798</v>
      </c>
    </row>
    <row r="6783" spans="1:2" x14ac:dyDescent="0.25">
      <c r="A6783" s="90" t="s">
        <v>12065</v>
      </c>
      <c r="B6783" t="s">
        <v>23799</v>
      </c>
    </row>
    <row r="6784" spans="1:2" x14ac:dyDescent="0.25">
      <c r="A6784" s="90" t="s">
        <v>12066</v>
      </c>
      <c r="B6784" t="s">
        <v>12067</v>
      </c>
    </row>
    <row r="6785" spans="1:2" x14ac:dyDescent="0.25">
      <c r="A6785" s="90" t="s">
        <v>12068</v>
      </c>
      <c r="B6785" t="s">
        <v>23800</v>
      </c>
    </row>
    <row r="6786" spans="1:2" x14ac:dyDescent="0.25">
      <c r="A6786" s="90" t="s">
        <v>855</v>
      </c>
      <c r="B6786" t="s">
        <v>23801</v>
      </c>
    </row>
    <row r="6787" spans="1:2" x14ac:dyDescent="0.25">
      <c r="A6787" s="90" t="s">
        <v>12069</v>
      </c>
      <c r="B6787" t="s">
        <v>12070</v>
      </c>
    </row>
    <row r="6788" spans="1:2" x14ac:dyDescent="0.25">
      <c r="A6788" s="90" t="s">
        <v>12071</v>
      </c>
      <c r="B6788" t="s">
        <v>23802</v>
      </c>
    </row>
    <row r="6789" spans="1:2" x14ac:dyDescent="0.25">
      <c r="A6789" s="90" t="s">
        <v>12072</v>
      </c>
      <c r="B6789" t="s">
        <v>23803</v>
      </c>
    </row>
    <row r="6790" spans="1:2" x14ac:dyDescent="0.25">
      <c r="A6790" s="90" t="s">
        <v>12073</v>
      </c>
      <c r="B6790" t="s">
        <v>23804</v>
      </c>
    </row>
    <row r="6791" spans="1:2" x14ac:dyDescent="0.25">
      <c r="A6791" s="90" t="s">
        <v>12074</v>
      </c>
      <c r="B6791" t="s">
        <v>12075</v>
      </c>
    </row>
    <row r="6792" spans="1:2" x14ac:dyDescent="0.25">
      <c r="A6792" s="90" t="s">
        <v>12076</v>
      </c>
      <c r="B6792" t="s">
        <v>12075</v>
      </c>
    </row>
    <row r="6793" spans="1:2" x14ac:dyDescent="0.25">
      <c r="A6793" s="90" t="s">
        <v>12077</v>
      </c>
      <c r="B6793" t="s">
        <v>12078</v>
      </c>
    </row>
    <row r="6794" spans="1:2" x14ac:dyDescent="0.25">
      <c r="A6794" s="90" t="s">
        <v>12079</v>
      </c>
      <c r="B6794" t="s">
        <v>12080</v>
      </c>
    </row>
    <row r="6795" spans="1:2" x14ac:dyDescent="0.25">
      <c r="A6795" s="90" t="s">
        <v>12084</v>
      </c>
      <c r="B6795" t="s">
        <v>12085</v>
      </c>
    </row>
    <row r="6796" spans="1:2" x14ac:dyDescent="0.25">
      <c r="A6796" s="90" t="s">
        <v>12086</v>
      </c>
      <c r="B6796" t="s">
        <v>12087</v>
      </c>
    </row>
    <row r="6797" spans="1:2" x14ac:dyDescent="0.25">
      <c r="A6797" s="90" t="s">
        <v>12088</v>
      </c>
      <c r="B6797" t="s">
        <v>12089</v>
      </c>
    </row>
    <row r="6798" spans="1:2" x14ac:dyDescent="0.25">
      <c r="A6798" s="90" t="s">
        <v>12102</v>
      </c>
      <c r="B6798" t="s">
        <v>12091</v>
      </c>
    </row>
    <row r="6799" spans="1:2" x14ac:dyDescent="0.25">
      <c r="A6799" s="90" t="s">
        <v>12103</v>
      </c>
      <c r="B6799" t="s">
        <v>23805</v>
      </c>
    </row>
    <row r="6800" spans="1:2" x14ac:dyDescent="0.25">
      <c r="A6800" s="90" t="s">
        <v>12106</v>
      </c>
      <c r="B6800" t="s">
        <v>12107</v>
      </c>
    </row>
    <row r="6801" spans="1:2" x14ac:dyDescent="0.25">
      <c r="A6801" s="90" t="s">
        <v>12108</v>
      </c>
      <c r="B6801" t="s">
        <v>12109</v>
      </c>
    </row>
    <row r="6802" spans="1:2" x14ac:dyDescent="0.25">
      <c r="A6802" s="90" t="s">
        <v>12111</v>
      </c>
      <c r="B6802" t="s">
        <v>12112</v>
      </c>
    </row>
    <row r="6803" spans="1:2" x14ac:dyDescent="0.25">
      <c r="A6803" s="90" t="s">
        <v>12113</v>
      </c>
      <c r="B6803" t="s">
        <v>12114</v>
      </c>
    </row>
    <row r="6804" spans="1:2" x14ac:dyDescent="0.25">
      <c r="A6804" s="90" t="s">
        <v>12116</v>
      </c>
      <c r="B6804" t="s">
        <v>23806</v>
      </c>
    </row>
    <row r="6805" spans="1:2" x14ac:dyDescent="0.25">
      <c r="A6805" s="90" t="s">
        <v>12121</v>
      </c>
      <c r="B6805" t="s">
        <v>12122</v>
      </c>
    </row>
    <row r="6806" spans="1:2" x14ac:dyDescent="0.25">
      <c r="A6806" s="90" t="s">
        <v>12123</v>
      </c>
      <c r="B6806" t="s">
        <v>23807</v>
      </c>
    </row>
    <row r="6807" spans="1:2" x14ac:dyDescent="0.25">
      <c r="A6807" s="90" t="s">
        <v>12124</v>
      </c>
      <c r="B6807" t="s">
        <v>23808</v>
      </c>
    </row>
    <row r="6808" spans="1:2" x14ac:dyDescent="0.25">
      <c r="A6808" s="90" t="s">
        <v>12125</v>
      </c>
      <c r="B6808" t="s">
        <v>12126</v>
      </c>
    </row>
    <row r="6809" spans="1:2" x14ac:dyDescent="0.25">
      <c r="A6809" s="90" t="s">
        <v>12128</v>
      </c>
      <c r="B6809" t="s">
        <v>12129</v>
      </c>
    </row>
    <row r="6810" spans="1:2" x14ac:dyDescent="0.25">
      <c r="A6810" s="90" t="s">
        <v>12130</v>
      </c>
      <c r="B6810" t="s">
        <v>12131</v>
      </c>
    </row>
    <row r="6811" spans="1:2" x14ac:dyDescent="0.25">
      <c r="A6811" s="90" t="s">
        <v>12133</v>
      </c>
      <c r="B6811" t="s">
        <v>12134</v>
      </c>
    </row>
    <row r="6812" spans="1:2" x14ac:dyDescent="0.25">
      <c r="A6812" s="90" t="s">
        <v>12178</v>
      </c>
      <c r="B6812" t="s">
        <v>12179</v>
      </c>
    </row>
    <row r="6813" spans="1:2" x14ac:dyDescent="0.25">
      <c r="A6813" s="90" t="s">
        <v>12135</v>
      </c>
      <c r="B6813" t="s">
        <v>12136</v>
      </c>
    </row>
    <row r="6814" spans="1:2" x14ac:dyDescent="0.25">
      <c r="A6814" s="90" t="s">
        <v>12137</v>
      </c>
      <c r="B6814" t="s">
        <v>12138</v>
      </c>
    </row>
    <row r="6815" spans="1:2" x14ac:dyDescent="0.25">
      <c r="A6815" s="90" t="s">
        <v>12141</v>
      </c>
      <c r="B6815" t="s">
        <v>12140</v>
      </c>
    </row>
    <row r="6816" spans="1:2" x14ac:dyDescent="0.25">
      <c r="A6816" s="90" t="s">
        <v>12142</v>
      </c>
      <c r="B6816" t="s">
        <v>12143</v>
      </c>
    </row>
    <row r="6817" spans="1:2" x14ac:dyDescent="0.25">
      <c r="A6817" s="90" t="s">
        <v>12345</v>
      </c>
      <c r="B6817" t="s">
        <v>12346</v>
      </c>
    </row>
    <row r="6818" spans="1:2" x14ac:dyDescent="0.25">
      <c r="A6818" s="90" t="s">
        <v>12144</v>
      </c>
      <c r="B6818" t="s">
        <v>12145</v>
      </c>
    </row>
    <row r="6819" spans="1:2" x14ac:dyDescent="0.25">
      <c r="A6819" s="90" t="s">
        <v>12146</v>
      </c>
      <c r="B6819" t="s">
        <v>12147</v>
      </c>
    </row>
    <row r="6820" spans="1:2" x14ac:dyDescent="0.25">
      <c r="A6820" s="90" t="s">
        <v>12132</v>
      </c>
      <c r="B6820" t="s">
        <v>12131</v>
      </c>
    </row>
    <row r="6821" spans="1:2" x14ac:dyDescent="0.25">
      <c r="A6821" s="90" t="s">
        <v>12152</v>
      </c>
      <c r="B6821" t="s">
        <v>12153</v>
      </c>
    </row>
    <row r="6822" spans="1:2" x14ac:dyDescent="0.25">
      <c r="A6822" s="90" t="s">
        <v>12154</v>
      </c>
      <c r="B6822" t="s">
        <v>12153</v>
      </c>
    </row>
    <row r="6823" spans="1:2" x14ac:dyDescent="0.25">
      <c r="A6823" s="90" t="s">
        <v>12155</v>
      </c>
      <c r="B6823" t="s">
        <v>12153</v>
      </c>
    </row>
    <row r="6824" spans="1:2" x14ac:dyDescent="0.25">
      <c r="A6824" s="90" t="s">
        <v>12156</v>
      </c>
      <c r="B6824" t="s">
        <v>12153</v>
      </c>
    </row>
    <row r="6825" spans="1:2" x14ac:dyDescent="0.25">
      <c r="A6825" s="90" t="s">
        <v>12157</v>
      </c>
      <c r="B6825" t="s">
        <v>12153</v>
      </c>
    </row>
    <row r="6826" spans="1:2" x14ac:dyDescent="0.25">
      <c r="A6826" s="90" t="s">
        <v>12081</v>
      </c>
      <c r="B6826" t="s">
        <v>12080</v>
      </c>
    </row>
    <row r="6827" spans="1:2" x14ac:dyDescent="0.25">
      <c r="A6827" s="90" t="s">
        <v>12148</v>
      </c>
      <c r="B6827" t="s">
        <v>12149</v>
      </c>
    </row>
    <row r="6828" spans="1:2" x14ac:dyDescent="0.25">
      <c r="A6828" s="90" t="s">
        <v>12150</v>
      </c>
      <c r="B6828" t="s">
        <v>12151</v>
      </c>
    </row>
    <row r="6829" spans="1:2" x14ac:dyDescent="0.25">
      <c r="A6829" s="90" t="s">
        <v>12115</v>
      </c>
      <c r="B6829" t="s">
        <v>12114</v>
      </c>
    </row>
    <row r="6830" spans="1:2" x14ac:dyDescent="0.25">
      <c r="A6830" s="90" t="s">
        <v>12158</v>
      </c>
      <c r="B6830" t="s">
        <v>12159</v>
      </c>
    </row>
    <row r="6831" spans="1:2" x14ac:dyDescent="0.25">
      <c r="A6831" s="90" t="s">
        <v>12160</v>
      </c>
      <c r="B6831" t="s">
        <v>12159</v>
      </c>
    </row>
    <row r="6832" spans="1:2" x14ac:dyDescent="0.25">
      <c r="A6832" s="90" t="s">
        <v>12161</v>
      </c>
      <c r="B6832" t="s">
        <v>12159</v>
      </c>
    </row>
    <row r="6833" spans="1:2" x14ac:dyDescent="0.25">
      <c r="A6833" s="90" t="s">
        <v>12162</v>
      </c>
      <c r="B6833" t="s">
        <v>12159</v>
      </c>
    </row>
    <row r="6834" spans="1:2" x14ac:dyDescent="0.25">
      <c r="A6834" s="90" t="s">
        <v>12163</v>
      </c>
      <c r="B6834" t="s">
        <v>12159</v>
      </c>
    </row>
    <row r="6835" spans="1:2" x14ac:dyDescent="0.25">
      <c r="A6835" s="90" t="s">
        <v>12164</v>
      </c>
      <c r="B6835" t="s">
        <v>12159</v>
      </c>
    </row>
    <row r="6836" spans="1:2" x14ac:dyDescent="0.25">
      <c r="A6836" s="90" t="s">
        <v>12165</v>
      </c>
      <c r="B6836" t="s">
        <v>12159</v>
      </c>
    </row>
    <row r="6837" spans="1:2" x14ac:dyDescent="0.25">
      <c r="A6837" s="90" t="s">
        <v>12166</v>
      </c>
      <c r="B6837" t="s">
        <v>12159</v>
      </c>
    </row>
    <row r="6838" spans="1:2" x14ac:dyDescent="0.25">
      <c r="A6838" s="90" t="s">
        <v>12167</v>
      </c>
      <c r="B6838" t="s">
        <v>12159</v>
      </c>
    </row>
    <row r="6839" spans="1:2" x14ac:dyDescent="0.25">
      <c r="A6839" s="90" t="s">
        <v>12168</v>
      </c>
      <c r="B6839" t="s">
        <v>12159</v>
      </c>
    </row>
    <row r="6840" spans="1:2" x14ac:dyDescent="0.25">
      <c r="A6840" s="90" t="s">
        <v>12169</v>
      </c>
      <c r="B6840" t="s">
        <v>12159</v>
      </c>
    </row>
    <row r="6841" spans="1:2" x14ac:dyDescent="0.25">
      <c r="A6841" s="90" t="s">
        <v>12170</v>
      </c>
      <c r="B6841" t="s">
        <v>12159</v>
      </c>
    </row>
    <row r="6842" spans="1:2" x14ac:dyDescent="0.25">
      <c r="A6842" s="90" t="s">
        <v>12171</v>
      </c>
      <c r="B6842" t="s">
        <v>12159</v>
      </c>
    </row>
    <row r="6843" spans="1:2" x14ac:dyDescent="0.25">
      <c r="A6843" s="90" t="s">
        <v>12172</v>
      </c>
      <c r="B6843" t="s">
        <v>12159</v>
      </c>
    </row>
    <row r="6844" spans="1:2" x14ac:dyDescent="0.25">
      <c r="A6844" s="90" t="s">
        <v>12173</v>
      </c>
      <c r="B6844" t="s">
        <v>12174</v>
      </c>
    </row>
    <row r="6845" spans="1:2" x14ac:dyDescent="0.25">
      <c r="A6845" s="90" t="s">
        <v>12175</v>
      </c>
      <c r="B6845" t="s">
        <v>12159</v>
      </c>
    </row>
    <row r="6846" spans="1:2" x14ac:dyDescent="0.25">
      <c r="A6846" s="90" t="s">
        <v>12180</v>
      </c>
      <c r="B6846" t="s">
        <v>12181</v>
      </c>
    </row>
    <row r="6847" spans="1:2" x14ac:dyDescent="0.25">
      <c r="A6847" s="90" t="s">
        <v>12127</v>
      </c>
      <c r="B6847" t="s">
        <v>12126</v>
      </c>
    </row>
    <row r="6848" spans="1:2" x14ac:dyDescent="0.25">
      <c r="A6848" s="90" t="s">
        <v>12182</v>
      </c>
      <c r="B6848" t="s">
        <v>12183</v>
      </c>
    </row>
    <row r="6849" spans="1:2" x14ac:dyDescent="0.25">
      <c r="A6849" s="90" t="s">
        <v>12176</v>
      </c>
      <c r="B6849" t="s">
        <v>12159</v>
      </c>
    </row>
    <row r="6850" spans="1:2" x14ac:dyDescent="0.25">
      <c r="A6850" s="90" t="s">
        <v>12184</v>
      </c>
      <c r="B6850" t="s">
        <v>12185</v>
      </c>
    </row>
    <row r="6851" spans="1:2" x14ac:dyDescent="0.25">
      <c r="A6851" s="90" t="s">
        <v>12186</v>
      </c>
      <c r="B6851" t="s">
        <v>12187</v>
      </c>
    </row>
    <row r="6852" spans="1:2" x14ac:dyDescent="0.25">
      <c r="A6852" s="90" t="s">
        <v>12188</v>
      </c>
      <c r="B6852" t="s">
        <v>12189</v>
      </c>
    </row>
    <row r="6853" spans="1:2" x14ac:dyDescent="0.25">
      <c r="A6853" s="90" t="s">
        <v>12190</v>
      </c>
      <c r="B6853" t="s">
        <v>12191</v>
      </c>
    </row>
    <row r="6854" spans="1:2" x14ac:dyDescent="0.25">
      <c r="A6854" s="90" t="s">
        <v>12192</v>
      </c>
      <c r="B6854" t="s">
        <v>12193</v>
      </c>
    </row>
    <row r="6855" spans="1:2" x14ac:dyDescent="0.25">
      <c r="A6855" s="90" t="s">
        <v>12194</v>
      </c>
      <c r="B6855" t="s">
        <v>12195</v>
      </c>
    </row>
    <row r="6856" spans="1:2" x14ac:dyDescent="0.25">
      <c r="A6856" s="90" t="s">
        <v>12196</v>
      </c>
      <c r="B6856" t="s">
        <v>12197</v>
      </c>
    </row>
    <row r="6857" spans="1:2" x14ac:dyDescent="0.25">
      <c r="A6857" s="90" t="s">
        <v>858</v>
      </c>
      <c r="B6857" t="s">
        <v>859</v>
      </c>
    </row>
    <row r="6858" spans="1:2" x14ac:dyDescent="0.25">
      <c r="A6858" s="90" t="s">
        <v>12214</v>
      </c>
      <c r="B6858" t="s">
        <v>23809</v>
      </c>
    </row>
    <row r="6859" spans="1:2" x14ac:dyDescent="0.25">
      <c r="A6859" s="90" t="s">
        <v>12198</v>
      </c>
      <c r="B6859" t="s">
        <v>12199</v>
      </c>
    </row>
    <row r="6860" spans="1:2" x14ac:dyDescent="0.25">
      <c r="A6860" s="90" t="s">
        <v>12367</v>
      </c>
      <c r="B6860" t="s">
        <v>12368</v>
      </c>
    </row>
    <row r="6861" spans="1:2" x14ac:dyDescent="0.25">
      <c r="A6861" s="90" t="s">
        <v>12217</v>
      </c>
      <c r="B6861" t="s">
        <v>12216</v>
      </c>
    </row>
    <row r="6862" spans="1:2" x14ac:dyDescent="0.25">
      <c r="A6862" s="90" t="s">
        <v>12218</v>
      </c>
      <c r="B6862" t="s">
        <v>12219</v>
      </c>
    </row>
    <row r="6863" spans="1:2" x14ac:dyDescent="0.25">
      <c r="A6863" s="90" t="s">
        <v>12220</v>
      </c>
      <c r="B6863" t="s">
        <v>23810</v>
      </c>
    </row>
    <row r="6864" spans="1:2" x14ac:dyDescent="0.25">
      <c r="A6864" s="90" t="s">
        <v>12104</v>
      </c>
      <c r="B6864" t="s">
        <v>12105</v>
      </c>
    </row>
    <row r="6865" spans="1:2" x14ac:dyDescent="0.25">
      <c r="A6865" s="90" t="s">
        <v>12221</v>
      </c>
      <c r="B6865" t="s">
        <v>12222</v>
      </c>
    </row>
    <row r="6866" spans="1:2" x14ac:dyDescent="0.25">
      <c r="A6866" s="90" t="s">
        <v>12223</v>
      </c>
      <c r="B6866" t="s">
        <v>12224</v>
      </c>
    </row>
    <row r="6867" spans="1:2" x14ac:dyDescent="0.25">
      <c r="A6867" s="90" t="s">
        <v>12110</v>
      </c>
      <c r="B6867" t="s">
        <v>12109</v>
      </c>
    </row>
    <row r="6868" spans="1:2" x14ac:dyDescent="0.25">
      <c r="A6868" s="90" t="s">
        <v>12117</v>
      </c>
      <c r="B6868" t="s">
        <v>12118</v>
      </c>
    </row>
    <row r="6869" spans="1:2" x14ac:dyDescent="0.25">
      <c r="A6869" s="90" t="s">
        <v>12225</v>
      </c>
      <c r="B6869" t="s">
        <v>23811</v>
      </c>
    </row>
    <row r="6870" spans="1:2" x14ac:dyDescent="0.25">
      <c r="A6870" s="90" t="s">
        <v>12226</v>
      </c>
      <c r="B6870" t="s">
        <v>23812</v>
      </c>
    </row>
    <row r="6871" spans="1:2" x14ac:dyDescent="0.25">
      <c r="A6871" s="90" t="s">
        <v>12227</v>
      </c>
      <c r="B6871" t="s">
        <v>12228</v>
      </c>
    </row>
    <row r="6872" spans="1:2" x14ac:dyDescent="0.25">
      <c r="A6872" s="90" t="s">
        <v>12229</v>
      </c>
      <c r="B6872" t="s">
        <v>12230</v>
      </c>
    </row>
    <row r="6873" spans="1:2" x14ac:dyDescent="0.25">
      <c r="A6873" s="90" t="s">
        <v>12233</v>
      </c>
      <c r="B6873" t="s">
        <v>12234</v>
      </c>
    </row>
    <row r="6874" spans="1:2" x14ac:dyDescent="0.25">
      <c r="A6874" s="90" t="s">
        <v>12231</v>
      </c>
      <c r="B6874" t="s">
        <v>12232</v>
      </c>
    </row>
    <row r="6875" spans="1:2" x14ac:dyDescent="0.25">
      <c r="A6875" s="90" t="s">
        <v>12235</v>
      </c>
      <c r="B6875" t="s">
        <v>23813</v>
      </c>
    </row>
    <row r="6876" spans="1:2" x14ac:dyDescent="0.25">
      <c r="A6876" s="90" t="s">
        <v>12236</v>
      </c>
      <c r="B6876" t="s">
        <v>23814</v>
      </c>
    </row>
    <row r="6877" spans="1:2" x14ac:dyDescent="0.25">
      <c r="A6877" s="90" t="s">
        <v>12237</v>
      </c>
      <c r="B6877" t="s">
        <v>12238</v>
      </c>
    </row>
    <row r="6878" spans="1:2" x14ac:dyDescent="0.25">
      <c r="A6878" s="90" t="s">
        <v>12239</v>
      </c>
      <c r="B6878" t="s">
        <v>12240</v>
      </c>
    </row>
    <row r="6879" spans="1:2" x14ac:dyDescent="0.25">
      <c r="A6879" s="90" t="s">
        <v>12241</v>
      </c>
      <c r="B6879" t="s">
        <v>12242</v>
      </c>
    </row>
    <row r="6880" spans="1:2" x14ac:dyDescent="0.25">
      <c r="A6880" s="90" t="s">
        <v>12245</v>
      </c>
      <c r="B6880" t="s">
        <v>12246</v>
      </c>
    </row>
    <row r="6881" spans="1:2" x14ac:dyDescent="0.25">
      <c r="A6881" s="90" t="s">
        <v>12200</v>
      </c>
      <c r="B6881" t="s">
        <v>12201</v>
      </c>
    </row>
    <row r="6882" spans="1:2" x14ac:dyDescent="0.25">
      <c r="A6882" s="90" t="s">
        <v>12202</v>
      </c>
      <c r="B6882" t="s">
        <v>12203</v>
      </c>
    </row>
    <row r="6883" spans="1:2" x14ac:dyDescent="0.25">
      <c r="A6883" s="90" t="s">
        <v>12249</v>
      </c>
      <c r="B6883" t="s">
        <v>12250</v>
      </c>
    </row>
    <row r="6884" spans="1:2" x14ac:dyDescent="0.25">
      <c r="A6884" s="90" t="s">
        <v>12243</v>
      </c>
      <c r="B6884" t="s">
        <v>12244</v>
      </c>
    </row>
    <row r="6885" spans="1:2" x14ac:dyDescent="0.25">
      <c r="A6885" s="90" t="s">
        <v>12255</v>
      </c>
      <c r="B6885" t="s">
        <v>23815</v>
      </c>
    </row>
    <row r="6886" spans="1:2" x14ac:dyDescent="0.25">
      <c r="A6886" s="90" t="s">
        <v>12247</v>
      </c>
      <c r="B6886" t="s">
        <v>12230</v>
      </c>
    </row>
    <row r="6887" spans="1:2" x14ac:dyDescent="0.25">
      <c r="A6887" s="90" t="s">
        <v>12248</v>
      </c>
      <c r="B6887" t="s">
        <v>12230</v>
      </c>
    </row>
    <row r="6888" spans="1:2" x14ac:dyDescent="0.25">
      <c r="A6888" s="90" t="s">
        <v>12204</v>
      </c>
      <c r="B6888" t="s">
        <v>12205</v>
      </c>
    </row>
    <row r="6889" spans="1:2" x14ac:dyDescent="0.25">
      <c r="A6889" s="90" t="s">
        <v>12206</v>
      </c>
      <c r="B6889" t="s">
        <v>12207</v>
      </c>
    </row>
    <row r="6890" spans="1:2" x14ac:dyDescent="0.25">
      <c r="A6890" s="90" t="s">
        <v>12208</v>
      </c>
      <c r="B6890" t="s">
        <v>12209</v>
      </c>
    </row>
    <row r="6891" spans="1:2" x14ac:dyDescent="0.25">
      <c r="A6891" s="90" t="s">
        <v>12210</v>
      </c>
      <c r="B6891" t="s">
        <v>12211</v>
      </c>
    </row>
    <row r="6892" spans="1:2" x14ac:dyDescent="0.25">
      <c r="A6892" s="90" t="s">
        <v>13846</v>
      </c>
      <c r="B6892" t="s">
        <v>13847</v>
      </c>
    </row>
    <row r="6893" spans="1:2" x14ac:dyDescent="0.25">
      <c r="A6893" s="90" t="s">
        <v>13848</v>
      </c>
      <c r="B6893" t="s">
        <v>13849</v>
      </c>
    </row>
    <row r="6894" spans="1:2" x14ac:dyDescent="0.25">
      <c r="A6894" s="90" t="s">
        <v>12256</v>
      </c>
      <c r="B6894" t="s">
        <v>12257</v>
      </c>
    </row>
    <row r="6895" spans="1:2" x14ac:dyDescent="0.25">
      <c r="A6895" s="90" t="s">
        <v>12258</v>
      </c>
      <c r="B6895" t="s">
        <v>12259</v>
      </c>
    </row>
    <row r="6896" spans="1:2" x14ac:dyDescent="0.25">
      <c r="A6896" s="90" t="s">
        <v>12260</v>
      </c>
      <c r="B6896" t="s">
        <v>12261</v>
      </c>
    </row>
    <row r="6897" spans="1:2" x14ac:dyDescent="0.25">
      <c r="A6897" s="90" t="s">
        <v>12262</v>
      </c>
      <c r="B6897" t="s">
        <v>12263</v>
      </c>
    </row>
    <row r="6898" spans="1:2" x14ac:dyDescent="0.25">
      <c r="A6898" s="90" t="s">
        <v>12264</v>
      </c>
      <c r="B6898" t="s">
        <v>12265</v>
      </c>
    </row>
    <row r="6899" spans="1:2" x14ac:dyDescent="0.25">
      <c r="A6899" s="90" t="s">
        <v>12266</v>
      </c>
      <c r="B6899" t="s">
        <v>12267</v>
      </c>
    </row>
    <row r="6900" spans="1:2" x14ac:dyDescent="0.25">
      <c r="A6900" s="90" t="s">
        <v>12268</v>
      </c>
      <c r="B6900" t="s">
        <v>12269</v>
      </c>
    </row>
    <row r="6901" spans="1:2" x14ac:dyDescent="0.25">
      <c r="A6901" s="90" t="s">
        <v>12270</v>
      </c>
      <c r="B6901" t="s">
        <v>12271</v>
      </c>
    </row>
    <row r="6902" spans="1:2" x14ac:dyDescent="0.25">
      <c r="A6902" s="90" t="s">
        <v>12272</v>
      </c>
      <c r="B6902" t="s">
        <v>12273</v>
      </c>
    </row>
    <row r="6903" spans="1:2" x14ac:dyDescent="0.25">
      <c r="A6903" s="90" t="s">
        <v>12274</v>
      </c>
      <c r="B6903" t="s">
        <v>12275</v>
      </c>
    </row>
    <row r="6904" spans="1:2" x14ac:dyDescent="0.25">
      <c r="A6904" s="90" t="s">
        <v>12276</v>
      </c>
      <c r="B6904" t="s">
        <v>4011</v>
      </c>
    </row>
    <row r="6905" spans="1:2" x14ac:dyDescent="0.25">
      <c r="A6905" s="90" t="s">
        <v>12277</v>
      </c>
      <c r="B6905" t="s">
        <v>679</v>
      </c>
    </row>
    <row r="6906" spans="1:2" x14ac:dyDescent="0.25">
      <c r="A6906" s="90" t="s">
        <v>23318</v>
      </c>
      <c r="B6906" t="s">
        <v>23319</v>
      </c>
    </row>
    <row r="6907" spans="1:2" x14ac:dyDescent="0.25">
      <c r="A6907" s="90" t="s">
        <v>23320</v>
      </c>
      <c r="B6907" t="s">
        <v>23319</v>
      </c>
    </row>
    <row r="6908" spans="1:2" x14ac:dyDescent="0.25">
      <c r="A6908" s="90" t="s">
        <v>12278</v>
      </c>
      <c r="B6908" t="s">
        <v>1394</v>
      </c>
    </row>
    <row r="6909" spans="1:2" x14ac:dyDescent="0.25">
      <c r="A6909" s="90" t="s">
        <v>12279</v>
      </c>
      <c r="B6909" t="s">
        <v>23816</v>
      </c>
    </row>
    <row r="6910" spans="1:2" x14ac:dyDescent="0.25">
      <c r="A6910" s="90" t="s">
        <v>12280</v>
      </c>
      <c r="B6910" t="s">
        <v>23817</v>
      </c>
    </row>
    <row r="6911" spans="1:2" x14ac:dyDescent="0.25">
      <c r="A6911" s="90" t="s">
        <v>12281</v>
      </c>
      <c r="B6911" t="s">
        <v>12282</v>
      </c>
    </row>
    <row r="6912" spans="1:2" x14ac:dyDescent="0.25">
      <c r="A6912" s="90" t="s">
        <v>12285</v>
      </c>
      <c r="B6912" t="s">
        <v>12286</v>
      </c>
    </row>
    <row r="6913" spans="1:2" x14ac:dyDescent="0.25">
      <c r="A6913" s="90" t="s">
        <v>12287</v>
      </c>
      <c r="B6913" t="s">
        <v>12288</v>
      </c>
    </row>
    <row r="6914" spans="1:2" x14ac:dyDescent="0.25">
      <c r="A6914" s="90" t="s">
        <v>12289</v>
      </c>
      <c r="B6914" t="s">
        <v>12290</v>
      </c>
    </row>
    <row r="6915" spans="1:2" x14ac:dyDescent="0.25">
      <c r="A6915" s="90" t="s">
        <v>1480</v>
      </c>
      <c r="B6915" t="s">
        <v>1481</v>
      </c>
    </row>
    <row r="6916" spans="1:2" x14ac:dyDescent="0.25">
      <c r="A6916" s="90" t="s">
        <v>5731</v>
      </c>
      <c r="B6916" t="s">
        <v>5732</v>
      </c>
    </row>
    <row r="6917" spans="1:2" x14ac:dyDescent="0.25">
      <c r="A6917" s="90" t="s">
        <v>12291</v>
      </c>
      <c r="B6917" t="s">
        <v>23748</v>
      </c>
    </row>
    <row r="6918" spans="1:2" x14ac:dyDescent="0.25">
      <c r="A6918" s="90" t="s">
        <v>12293</v>
      </c>
      <c r="B6918" t="s">
        <v>23818</v>
      </c>
    </row>
    <row r="6919" spans="1:2" x14ac:dyDescent="0.25">
      <c r="A6919" s="90" t="s">
        <v>12295</v>
      </c>
      <c r="B6919" t="s">
        <v>12296</v>
      </c>
    </row>
    <row r="6920" spans="1:2" x14ac:dyDescent="0.25">
      <c r="A6920" s="90" t="s">
        <v>12297</v>
      </c>
      <c r="B6920" t="s">
        <v>12298</v>
      </c>
    </row>
    <row r="6921" spans="1:2" x14ac:dyDescent="0.25">
      <c r="A6921" s="90" t="s">
        <v>12324</v>
      </c>
      <c r="B6921" t="s">
        <v>12321</v>
      </c>
    </row>
    <row r="6922" spans="1:2" x14ac:dyDescent="0.25">
      <c r="A6922" s="90" t="s">
        <v>12301</v>
      </c>
      <c r="B6922" t="s">
        <v>12302</v>
      </c>
    </row>
    <row r="6923" spans="1:2" x14ac:dyDescent="0.25">
      <c r="A6923" s="90" t="s">
        <v>12303</v>
      </c>
      <c r="B6923" t="s">
        <v>12302</v>
      </c>
    </row>
    <row r="6924" spans="1:2" x14ac:dyDescent="0.25">
      <c r="A6924" s="90" t="s">
        <v>12304</v>
      </c>
      <c r="B6924" t="s">
        <v>12305</v>
      </c>
    </row>
    <row r="6925" spans="1:2" x14ac:dyDescent="0.25">
      <c r="A6925" s="90" t="s">
        <v>12306</v>
      </c>
      <c r="B6925" t="s">
        <v>12307</v>
      </c>
    </row>
    <row r="6926" spans="1:2" x14ac:dyDescent="0.25">
      <c r="A6926" s="90" t="s">
        <v>12357</v>
      </c>
      <c r="B6926" t="s">
        <v>12358</v>
      </c>
    </row>
    <row r="6927" spans="1:2" x14ac:dyDescent="0.25">
      <c r="A6927" s="90" t="s">
        <v>12308</v>
      </c>
      <c r="B6927" t="s">
        <v>12309</v>
      </c>
    </row>
    <row r="6928" spans="1:2" x14ac:dyDescent="0.25">
      <c r="A6928" s="90" t="s">
        <v>12310</v>
      </c>
      <c r="B6928" t="s">
        <v>12311</v>
      </c>
    </row>
    <row r="6929" spans="1:2" x14ac:dyDescent="0.25">
      <c r="A6929" s="90" t="s">
        <v>12312</v>
      </c>
      <c r="B6929" t="s">
        <v>12313</v>
      </c>
    </row>
    <row r="6930" spans="1:2" x14ac:dyDescent="0.25">
      <c r="A6930" s="90" t="s">
        <v>4583</v>
      </c>
      <c r="B6930" t="s">
        <v>4579</v>
      </c>
    </row>
    <row r="6931" spans="1:2" x14ac:dyDescent="0.25">
      <c r="A6931" s="90" t="s">
        <v>12212</v>
      </c>
      <c r="B6931" t="s">
        <v>12213</v>
      </c>
    </row>
    <row r="6932" spans="1:2" x14ac:dyDescent="0.25">
      <c r="A6932" s="90" t="s">
        <v>12177</v>
      </c>
      <c r="B6932" t="s">
        <v>12153</v>
      </c>
    </row>
    <row r="6933" spans="1:2" x14ac:dyDescent="0.25">
      <c r="A6933" s="90" t="s">
        <v>12314</v>
      </c>
      <c r="B6933" t="s">
        <v>12315</v>
      </c>
    </row>
    <row r="6934" spans="1:2" x14ac:dyDescent="0.25">
      <c r="A6934" s="90" t="s">
        <v>7999</v>
      </c>
      <c r="B6934" t="s">
        <v>8000</v>
      </c>
    </row>
    <row r="6935" spans="1:2" x14ac:dyDescent="0.25">
      <c r="A6935" s="90" t="s">
        <v>856</v>
      </c>
      <c r="B6935" t="s">
        <v>857</v>
      </c>
    </row>
    <row r="6936" spans="1:2" x14ac:dyDescent="0.25">
      <c r="A6936" s="90" t="s">
        <v>12316</v>
      </c>
      <c r="B6936" t="s">
        <v>12317</v>
      </c>
    </row>
    <row r="6937" spans="1:2" x14ac:dyDescent="0.25">
      <c r="A6937" s="90" t="s">
        <v>12318</v>
      </c>
      <c r="B6937" t="s">
        <v>12319</v>
      </c>
    </row>
    <row r="6938" spans="1:2" x14ac:dyDescent="0.25">
      <c r="A6938" s="90" t="s">
        <v>12325</v>
      </c>
      <c r="B6938" t="s">
        <v>12326</v>
      </c>
    </row>
    <row r="6939" spans="1:2" x14ac:dyDescent="0.25">
      <c r="A6939" s="90" t="s">
        <v>12330</v>
      </c>
      <c r="B6939" t="s">
        <v>8259</v>
      </c>
    </row>
    <row r="6940" spans="1:2" x14ac:dyDescent="0.25">
      <c r="A6940" s="90" t="s">
        <v>12332</v>
      </c>
      <c r="B6940" t="s">
        <v>23819</v>
      </c>
    </row>
    <row r="6941" spans="1:2" x14ac:dyDescent="0.25">
      <c r="A6941" s="90" t="s">
        <v>12333</v>
      </c>
      <c r="B6941" t="s">
        <v>12334</v>
      </c>
    </row>
    <row r="6942" spans="1:2" x14ac:dyDescent="0.25">
      <c r="A6942" s="90" t="s">
        <v>12335</v>
      </c>
      <c r="B6942" t="s">
        <v>12336</v>
      </c>
    </row>
    <row r="6943" spans="1:2" x14ac:dyDescent="0.25">
      <c r="A6943" s="90" t="s">
        <v>12337</v>
      </c>
      <c r="B6943" t="s">
        <v>12338</v>
      </c>
    </row>
    <row r="6944" spans="1:2" x14ac:dyDescent="0.25">
      <c r="A6944" s="90" t="s">
        <v>12339</v>
      </c>
      <c r="B6944" t="s">
        <v>12340</v>
      </c>
    </row>
    <row r="6945" spans="1:2" x14ac:dyDescent="0.25">
      <c r="A6945" s="90" t="s">
        <v>12341</v>
      </c>
      <c r="B6945" t="s">
        <v>12342</v>
      </c>
    </row>
    <row r="6946" spans="1:2" x14ac:dyDescent="0.25">
      <c r="A6946" s="90" t="s">
        <v>12343</v>
      </c>
      <c r="B6946" t="s">
        <v>12344</v>
      </c>
    </row>
    <row r="6947" spans="1:2" x14ac:dyDescent="0.25">
      <c r="A6947" s="90" t="s">
        <v>12347</v>
      </c>
      <c r="B6947" t="s">
        <v>23557</v>
      </c>
    </row>
    <row r="6948" spans="1:2" x14ac:dyDescent="0.25">
      <c r="A6948" s="90" t="s">
        <v>12331</v>
      </c>
      <c r="B6948" t="s">
        <v>8259</v>
      </c>
    </row>
    <row r="6949" spans="1:2" x14ac:dyDescent="0.25">
      <c r="A6949" s="90" t="s">
        <v>12348</v>
      </c>
      <c r="B6949" t="s">
        <v>12349</v>
      </c>
    </row>
    <row r="6950" spans="1:2" x14ac:dyDescent="0.25">
      <c r="A6950" s="90" t="s">
        <v>12350</v>
      </c>
      <c r="B6950" t="s">
        <v>12351</v>
      </c>
    </row>
    <row r="6951" spans="1:2" x14ac:dyDescent="0.25">
      <c r="A6951" s="90" t="s">
        <v>12352</v>
      </c>
      <c r="B6951" t="s">
        <v>12353</v>
      </c>
    </row>
    <row r="6952" spans="1:2" x14ac:dyDescent="0.25">
      <c r="A6952" s="90" t="s">
        <v>12359</v>
      </c>
      <c r="B6952" t="s">
        <v>12355</v>
      </c>
    </row>
    <row r="6953" spans="1:2" x14ac:dyDescent="0.25">
      <c r="A6953" s="90" t="s">
        <v>12251</v>
      </c>
      <c r="B6953" t="s">
        <v>12252</v>
      </c>
    </row>
    <row r="6954" spans="1:2" x14ac:dyDescent="0.25">
      <c r="A6954" s="90" t="s">
        <v>12360</v>
      </c>
      <c r="B6954" t="s">
        <v>12361</v>
      </c>
    </row>
    <row r="6955" spans="1:2" x14ac:dyDescent="0.25">
      <c r="A6955" s="90" t="s">
        <v>9534</v>
      </c>
      <c r="B6955" t="s">
        <v>23670</v>
      </c>
    </row>
    <row r="6956" spans="1:2" x14ac:dyDescent="0.25">
      <c r="A6956" s="90" t="s">
        <v>12253</v>
      </c>
      <c r="B6956" t="s">
        <v>12254</v>
      </c>
    </row>
    <row r="6957" spans="1:2" x14ac:dyDescent="0.25">
      <c r="A6957" s="90" t="s">
        <v>12364</v>
      </c>
      <c r="B6957" t="s">
        <v>23820</v>
      </c>
    </row>
    <row r="6958" spans="1:2" x14ac:dyDescent="0.25">
      <c r="A6958" s="90" t="s">
        <v>12365</v>
      </c>
      <c r="B6958" t="s">
        <v>12366</v>
      </c>
    </row>
    <row r="6959" spans="1:2" x14ac:dyDescent="0.25">
      <c r="A6959" s="90" t="s">
        <v>12299</v>
      </c>
      <c r="B6959" t="s">
        <v>12298</v>
      </c>
    </row>
    <row r="6960" spans="1:2" x14ac:dyDescent="0.25">
      <c r="A6960" s="90" t="s">
        <v>12300</v>
      </c>
      <c r="B6960" t="s">
        <v>12298</v>
      </c>
    </row>
    <row r="6961" spans="1:2" x14ac:dyDescent="0.25">
      <c r="A6961" s="90" t="s">
        <v>12369</v>
      </c>
      <c r="B6961" t="s">
        <v>12370</v>
      </c>
    </row>
    <row r="6962" spans="1:2" x14ac:dyDescent="0.25">
      <c r="A6962" s="90" t="s">
        <v>4584</v>
      </c>
      <c r="B6962" t="s">
        <v>4579</v>
      </c>
    </row>
    <row r="6963" spans="1:2" x14ac:dyDescent="0.25">
      <c r="A6963" s="90" t="s">
        <v>12371</v>
      </c>
      <c r="B6963" t="s">
        <v>23821</v>
      </c>
    </row>
    <row r="6964" spans="1:2" x14ac:dyDescent="0.25">
      <c r="A6964" s="90" t="s">
        <v>12373</v>
      </c>
      <c r="B6964" t="s">
        <v>12374</v>
      </c>
    </row>
    <row r="6965" spans="1:2" x14ac:dyDescent="0.25">
      <c r="A6965" s="90" t="s">
        <v>12395</v>
      </c>
      <c r="B6965" t="s">
        <v>12396</v>
      </c>
    </row>
    <row r="6966" spans="1:2" x14ac:dyDescent="0.25">
      <c r="A6966" s="90" t="s">
        <v>12378</v>
      </c>
      <c r="B6966" t="s">
        <v>12379</v>
      </c>
    </row>
    <row r="6967" spans="1:2" x14ac:dyDescent="0.25">
      <c r="A6967" s="90" t="s">
        <v>12389</v>
      </c>
      <c r="B6967" t="s">
        <v>12390</v>
      </c>
    </row>
    <row r="6968" spans="1:2" x14ac:dyDescent="0.25">
      <c r="A6968" s="90" t="s">
        <v>12375</v>
      </c>
      <c r="B6968" t="s">
        <v>12374</v>
      </c>
    </row>
    <row r="6969" spans="1:2" x14ac:dyDescent="0.25">
      <c r="A6969" s="90" t="s">
        <v>6239</v>
      </c>
      <c r="B6969" t="s">
        <v>6240</v>
      </c>
    </row>
    <row r="6970" spans="1:2" x14ac:dyDescent="0.25">
      <c r="A6970" s="90" t="s">
        <v>12383</v>
      </c>
      <c r="B6970" t="s">
        <v>12384</v>
      </c>
    </row>
    <row r="6971" spans="1:2" x14ac:dyDescent="0.25">
      <c r="A6971" s="90" t="s">
        <v>12385</v>
      </c>
      <c r="B6971" t="s">
        <v>12386</v>
      </c>
    </row>
    <row r="6972" spans="1:2" x14ac:dyDescent="0.25">
      <c r="A6972" s="90" t="s">
        <v>12387</v>
      </c>
      <c r="B6972" t="s">
        <v>12388</v>
      </c>
    </row>
    <row r="6973" spans="1:2" x14ac:dyDescent="0.25">
      <c r="A6973" t="s">
        <v>1054</v>
      </c>
      <c r="B6973" t="s">
        <v>1055</v>
      </c>
    </row>
    <row r="6974" spans="1:2" x14ac:dyDescent="0.25">
      <c r="A6974" s="90" t="s">
        <v>12327</v>
      </c>
      <c r="B6974" t="s">
        <v>12328</v>
      </c>
    </row>
    <row r="6975" spans="1:2" x14ac:dyDescent="0.25">
      <c r="A6975" s="90" t="s">
        <v>12391</v>
      </c>
      <c r="B6975" t="s">
        <v>12390</v>
      </c>
    </row>
    <row r="6976" spans="1:2" x14ac:dyDescent="0.25">
      <c r="A6976" s="90" t="s">
        <v>12392</v>
      </c>
      <c r="B6976" t="s">
        <v>23822</v>
      </c>
    </row>
    <row r="6977" spans="1:2" x14ac:dyDescent="0.25">
      <c r="A6977" s="90" t="s">
        <v>12393</v>
      </c>
      <c r="B6977" t="s">
        <v>12394</v>
      </c>
    </row>
    <row r="6978" spans="1:2" x14ac:dyDescent="0.25">
      <c r="A6978" s="90" t="s">
        <v>7306</v>
      </c>
      <c r="B6978" t="s">
        <v>7307</v>
      </c>
    </row>
    <row r="6979" spans="1:2" x14ac:dyDescent="0.25">
      <c r="A6979" s="90" t="s">
        <v>12376</v>
      </c>
      <c r="B6979" t="s">
        <v>12374</v>
      </c>
    </row>
    <row r="6980" spans="1:2" x14ac:dyDescent="0.25">
      <c r="A6980" s="90" t="s">
        <v>12397</v>
      </c>
      <c r="B6980" t="s">
        <v>12396</v>
      </c>
    </row>
    <row r="6981" spans="1:2" x14ac:dyDescent="0.25">
      <c r="A6981" s="90" t="s">
        <v>12377</v>
      </c>
      <c r="B6981" t="s">
        <v>12374</v>
      </c>
    </row>
    <row r="6982" spans="1:2" x14ac:dyDescent="0.25">
      <c r="A6982" s="90" t="s">
        <v>12398</v>
      </c>
      <c r="B6982" t="s">
        <v>12396</v>
      </c>
    </row>
    <row r="6983" spans="1:2" x14ac:dyDescent="0.25">
      <c r="A6983" s="90" t="s">
        <v>12380</v>
      </c>
      <c r="B6983" t="s">
        <v>12381</v>
      </c>
    </row>
    <row r="6984" spans="1:2" x14ac:dyDescent="0.25">
      <c r="A6984" s="90" t="s">
        <v>12382</v>
      </c>
      <c r="B6984" t="s">
        <v>12381</v>
      </c>
    </row>
    <row r="6985" spans="1:2" x14ac:dyDescent="0.25">
      <c r="A6985" s="90" t="s">
        <v>4497</v>
      </c>
      <c r="B6985" t="s">
        <v>4498</v>
      </c>
    </row>
    <row r="6986" spans="1:2" x14ac:dyDescent="0.25">
      <c r="A6986" s="90" t="s">
        <v>12399</v>
      </c>
      <c r="B6986" t="s">
        <v>23823</v>
      </c>
    </row>
    <row r="6987" spans="1:2" x14ac:dyDescent="0.25">
      <c r="A6987" s="90" t="s">
        <v>12401</v>
      </c>
      <c r="B6987" t="s">
        <v>12402</v>
      </c>
    </row>
    <row r="6988" spans="1:2" x14ac:dyDescent="0.25">
      <c r="A6988" s="90" t="s">
        <v>7308</v>
      </c>
      <c r="B6988" t="s">
        <v>7307</v>
      </c>
    </row>
    <row r="6989" spans="1:2" x14ac:dyDescent="0.25">
      <c r="A6989" s="90" t="s">
        <v>12405</v>
      </c>
      <c r="B6989" t="s">
        <v>12406</v>
      </c>
    </row>
    <row r="6990" spans="1:2" x14ac:dyDescent="0.25">
      <c r="A6990" s="90" t="s">
        <v>12407</v>
      </c>
      <c r="B6990" t="s">
        <v>1184</v>
      </c>
    </row>
    <row r="6991" spans="1:2" x14ac:dyDescent="0.25">
      <c r="A6991" s="90" t="s">
        <v>12410</v>
      </c>
      <c r="B6991" t="s">
        <v>12409</v>
      </c>
    </row>
    <row r="6992" spans="1:2" x14ac:dyDescent="0.25">
      <c r="A6992" s="90" t="s">
        <v>12411</v>
      </c>
      <c r="B6992" t="s">
        <v>23823</v>
      </c>
    </row>
    <row r="6993" spans="1:2" x14ac:dyDescent="0.25">
      <c r="A6993" s="90" t="s">
        <v>12412</v>
      </c>
      <c r="B6993" t="s">
        <v>12413</v>
      </c>
    </row>
    <row r="6994" spans="1:2" x14ac:dyDescent="0.25">
      <c r="A6994" s="90" t="s">
        <v>12414</v>
      </c>
      <c r="B6994" t="s">
        <v>12415</v>
      </c>
    </row>
    <row r="6995" spans="1:2" x14ac:dyDescent="0.25">
      <c r="A6995" s="90" t="s">
        <v>12416</v>
      </c>
      <c r="B6995" t="s">
        <v>12417</v>
      </c>
    </row>
    <row r="6996" spans="1:2" x14ac:dyDescent="0.25">
      <c r="A6996" t="s">
        <v>14944</v>
      </c>
      <c r="B6996" t="s">
        <v>14945</v>
      </c>
    </row>
    <row r="6997" spans="1:2" x14ac:dyDescent="0.25">
      <c r="A6997" s="90" t="s">
        <v>12418</v>
      </c>
      <c r="B6997" t="s">
        <v>23824</v>
      </c>
    </row>
    <row r="6998" spans="1:2" x14ac:dyDescent="0.25">
      <c r="A6998" s="90" t="s">
        <v>12419</v>
      </c>
      <c r="B6998" t="s">
        <v>12420</v>
      </c>
    </row>
    <row r="6999" spans="1:2" x14ac:dyDescent="0.25">
      <c r="A6999" s="90" t="s">
        <v>12421</v>
      </c>
      <c r="B6999" t="s">
        <v>12422</v>
      </c>
    </row>
    <row r="7000" spans="1:2" x14ac:dyDescent="0.25">
      <c r="A7000" s="90" t="s">
        <v>13850</v>
      </c>
      <c r="B7000" t="s">
        <v>13851</v>
      </c>
    </row>
    <row r="7001" spans="1:2" x14ac:dyDescent="0.25">
      <c r="A7001" s="90" t="s">
        <v>12423</v>
      </c>
      <c r="B7001" t="s">
        <v>12424</v>
      </c>
    </row>
    <row r="7002" spans="1:2" x14ac:dyDescent="0.25">
      <c r="A7002" s="90" t="s">
        <v>860</v>
      </c>
      <c r="B7002" t="s">
        <v>861</v>
      </c>
    </row>
    <row r="7003" spans="1:2" x14ac:dyDescent="0.25">
      <c r="A7003" s="90" t="s">
        <v>12425</v>
      </c>
      <c r="B7003" t="s">
        <v>12426</v>
      </c>
    </row>
    <row r="7004" spans="1:2" x14ac:dyDescent="0.25">
      <c r="A7004" s="90" t="s">
        <v>12427</v>
      </c>
      <c r="B7004" t="s">
        <v>12428</v>
      </c>
    </row>
    <row r="7005" spans="1:2" x14ac:dyDescent="0.25">
      <c r="A7005" s="90" t="s">
        <v>12429</v>
      </c>
      <c r="B7005" t="s">
        <v>12430</v>
      </c>
    </row>
    <row r="7006" spans="1:2" x14ac:dyDescent="0.25">
      <c r="A7006" s="90" t="s">
        <v>12431</v>
      </c>
      <c r="B7006" t="s">
        <v>12432</v>
      </c>
    </row>
    <row r="7007" spans="1:2" x14ac:dyDescent="0.25">
      <c r="A7007" s="90" t="s">
        <v>12433</v>
      </c>
      <c r="B7007" t="s">
        <v>12434</v>
      </c>
    </row>
    <row r="7008" spans="1:2" x14ac:dyDescent="0.25">
      <c r="A7008" s="90" t="s">
        <v>12435</v>
      </c>
      <c r="B7008" t="s">
        <v>12436</v>
      </c>
    </row>
    <row r="7009" spans="1:2" x14ac:dyDescent="0.25">
      <c r="A7009" s="90" t="s">
        <v>12437</v>
      </c>
      <c r="B7009" t="s">
        <v>12438</v>
      </c>
    </row>
    <row r="7010" spans="1:2" x14ac:dyDescent="0.25">
      <c r="A7010" s="90" t="s">
        <v>12439</v>
      </c>
      <c r="B7010" t="s">
        <v>23825</v>
      </c>
    </row>
    <row r="7011" spans="1:2" x14ac:dyDescent="0.25">
      <c r="A7011" s="90" t="s">
        <v>12440</v>
      </c>
      <c r="B7011" t="s">
        <v>12441</v>
      </c>
    </row>
    <row r="7012" spans="1:2" x14ac:dyDescent="0.25">
      <c r="A7012" s="90" t="s">
        <v>12449</v>
      </c>
      <c r="B7012" t="s">
        <v>23826</v>
      </c>
    </row>
    <row r="7013" spans="1:2" x14ac:dyDescent="0.25">
      <c r="A7013" s="90" t="s">
        <v>12451</v>
      </c>
      <c r="B7013" t="s">
        <v>12452</v>
      </c>
    </row>
    <row r="7014" spans="1:2" x14ac:dyDescent="0.25">
      <c r="A7014" s="90" t="s">
        <v>12453</v>
      </c>
      <c r="B7014" t="s">
        <v>8124</v>
      </c>
    </row>
    <row r="7015" spans="1:2" x14ac:dyDescent="0.25">
      <c r="A7015" s="90" t="s">
        <v>12456</v>
      </c>
      <c r="B7015" t="s">
        <v>23827</v>
      </c>
    </row>
    <row r="7016" spans="1:2" x14ac:dyDescent="0.25">
      <c r="A7016" s="90" t="s">
        <v>12457</v>
      </c>
      <c r="B7016" t="s">
        <v>23828</v>
      </c>
    </row>
    <row r="7017" spans="1:2" x14ac:dyDescent="0.25">
      <c r="A7017" s="90" t="s">
        <v>12458</v>
      </c>
      <c r="B7017" t="s">
        <v>23829</v>
      </c>
    </row>
    <row r="7018" spans="1:2" x14ac:dyDescent="0.25">
      <c r="A7018" s="90" t="s">
        <v>12459</v>
      </c>
      <c r="B7018" t="s">
        <v>12460</v>
      </c>
    </row>
    <row r="7019" spans="1:2" x14ac:dyDescent="0.25">
      <c r="A7019" s="90" t="s">
        <v>12461</v>
      </c>
      <c r="B7019" t="s">
        <v>12462</v>
      </c>
    </row>
    <row r="7020" spans="1:2" x14ac:dyDescent="0.25">
      <c r="A7020" s="90" t="s">
        <v>12463</v>
      </c>
      <c r="B7020" t="s">
        <v>23830</v>
      </c>
    </row>
    <row r="7021" spans="1:2" x14ac:dyDescent="0.25">
      <c r="A7021" s="90" t="s">
        <v>12454</v>
      </c>
      <c r="B7021" t="s">
        <v>8124</v>
      </c>
    </row>
    <row r="7022" spans="1:2" x14ac:dyDescent="0.25">
      <c r="A7022" s="90" t="s">
        <v>12464</v>
      </c>
      <c r="B7022" t="s">
        <v>12465</v>
      </c>
    </row>
    <row r="7023" spans="1:2" x14ac:dyDescent="0.25">
      <c r="A7023" s="90" t="s">
        <v>12471</v>
      </c>
      <c r="B7023" t="s">
        <v>12469</v>
      </c>
    </row>
    <row r="7024" spans="1:2" x14ac:dyDescent="0.25">
      <c r="A7024" s="90" t="s">
        <v>12442</v>
      </c>
      <c r="B7024" t="s">
        <v>12441</v>
      </c>
    </row>
    <row r="7025" spans="1:2" x14ac:dyDescent="0.25">
      <c r="A7025" s="90" t="s">
        <v>12479</v>
      </c>
      <c r="B7025" t="s">
        <v>23831</v>
      </c>
    </row>
    <row r="7026" spans="1:2" x14ac:dyDescent="0.25">
      <c r="A7026" s="90" t="s">
        <v>12485</v>
      </c>
      <c r="B7026" t="s">
        <v>12486</v>
      </c>
    </row>
    <row r="7027" spans="1:2" x14ac:dyDescent="0.25">
      <c r="A7027" s="90" t="s">
        <v>12487</v>
      </c>
      <c r="B7027" t="s">
        <v>12488</v>
      </c>
    </row>
    <row r="7028" spans="1:2" x14ac:dyDescent="0.25">
      <c r="A7028" s="90" t="s">
        <v>12443</v>
      </c>
      <c r="B7028" t="s">
        <v>12441</v>
      </c>
    </row>
    <row r="7029" spans="1:2" x14ac:dyDescent="0.25">
      <c r="A7029" s="90" t="s">
        <v>12489</v>
      </c>
      <c r="B7029" t="s">
        <v>12490</v>
      </c>
    </row>
    <row r="7030" spans="1:2" x14ac:dyDescent="0.25">
      <c r="A7030" s="90" t="s">
        <v>12491</v>
      </c>
      <c r="B7030" t="s">
        <v>23832</v>
      </c>
    </row>
    <row r="7031" spans="1:2" x14ac:dyDescent="0.25">
      <c r="A7031" s="90" t="s">
        <v>12472</v>
      </c>
      <c r="B7031" t="s">
        <v>12469</v>
      </c>
    </row>
    <row r="7032" spans="1:2" x14ac:dyDescent="0.25">
      <c r="A7032" s="90" t="s">
        <v>12455</v>
      </c>
      <c r="B7032" t="s">
        <v>8124</v>
      </c>
    </row>
    <row r="7033" spans="1:2" x14ac:dyDescent="0.25">
      <c r="A7033" s="90" t="s">
        <v>7809</v>
      </c>
      <c r="B7033" t="s">
        <v>7810</v>
      </c>
    </row>
    <row r="7034" spans="1:2" x14ac:dyDescent="0.25">
      <c r="A7034" s="90" t="s">
        <v>12492</v>
      </c>
      <c r="B7034" t="s">
        <v>12493</v>
      </c>
    </row>
    <row r="7035" spans="1:2" x14ac:dyDescent="0.25">
      <c r="A7035" s="90" t="s">
        <v>12494</v>
      </c>
      <c r="B7035" t="s">
        <v>12495</v>
      </c>
    </row>
    <row r="7036" spans="1:2" x14ac:dyDescent="0.25">
      <c r="A7036" s="90" t="s">
        <v>12496</v>
      </c>
      <c r="B7036" t="s">
        <v>12497</v>
      </c>
    </row>
    <row r="7037" spans="1:2" x14ac:dyDescent="0.25">
      <c r="A7037" s="90" t="s">
        <v>12498</v>
      </c>
      <c r="B7037" t="s">
        <v>12499</v>
      </c>
    </row>
    <row r="7038" spans="1:2" x14ac:dyDescent="0.25">
      <c r="A7038" s="90" t="s">
        <v>12500</v>
      </c>
      <c r="B7038" t="s">
        <v>12501</v>
      </c>
    </row>
    <row r="7039" spans="1:2" x14ac:dyDescent="0.25">
      <c r="A7039" s="90" t="s">
        <v>7811</v>
      </c>
      <c r="B7039" t="s">
        <v>7812</v>
      </c>
    </row>
    <row r="7040" spans="1:2" x14ac:dyDescent="0.25">
      <c r="A7040" s="90" t="s">
        <v>12502</v>
      </c>
      <c r="B7040" t="s">
        <v>12503</v>
      </c>
    </row>
    <row r="7041" spans="1:2" x14ac:dyDescent="0.25">
      <c r="A7041" s="90" t="s">
        <v>12504</v>
      </c>
      <c r="B7041" t="s">
        <v>12505</v>
      </c>
    </row>
    <row r="7042" spans="1:2" x14ac:dyDescent="0.25">
      <c r="A7042" s="90" t="s">
        <v>12506</v>
      </c>
      <c r="B7042" t="s">
        <v>12507</v>
      </c>
    </row>
    <row r="7043" spans="1:2" x14ac:dyDescent="0.25">
      <c r="A7043" s="90" t="s">
        <v>12508</v>
      </c>
      <c r="B7043" t="s">
        <v>12509</v>
      </c>
    </row>
    <row r="7044" spans="1:2" x14ac:dyDescent="0.25">
      <c r="A7044" s="90" t="s">
        <v>12510</v>
      </c>
      <c r="B7044" t="s">
        <v>12511</v>
      </c>
    </row>
    <row r="7045" spans="1:2" x14ac:dyDescent="0.25">
      <c r="A7045" s="90" t="s">
        <v>12512</v>
      </c>
      <c r="B7045" t="s">
        <v>12513</v>
      </c>
    </row>
    <row r="7046" spans="1:2" x14ac:dyDescent="0.25">
      <c r="A7046" s="90" t="s">
        <v>12514</v>
      </c>
      <c r="B7046" t="s">
        <v>12515</v>
      </c>
    </row>
    <row r="7047" spans="1:2" x14ac:dyDescent="0.25">
      <c r="A7047" s="90" t="s">
        <v>12516</v>
      </c>
      <c r="B7047" t="s">
        <v>12517</v>
      </c>
    </row>
    <row r="7048" spans="1:2" x14ac:dyDescent="0.25">
      <c r="A7048" s="90" t="s">
        <v>7813</v>
      </c>
      <c r="B7048" t="s">
        <v>7814</v>
      </c>
    </row>
    <row r="7049" spans="1:2" x14ac:dyDescent="0.25">
      <c r="A7049" s="90" t="s">
        <v>12518</v>
      </c>
      <c r="B7049" t="s">
        <v>12519</v>
      </c>
    </row>
    <row r="7050" spans="1:2" x14ac:dyDescent="0.25">
      <c r="A7050" s="90" t="s">
        <v>7815</v>
      </c>
      <c r="B7050" t="s">
        <v>7816</v>
      </c>
    </row>
    <row r="7051" spans="1:2" x14ac:dyDescent="0.25">
      <c r="A7051" s="90" t="s">
        <v>7817</v>
      </c>
      <c r="B7051" t="s">
        <v>7818</v>
      </c>
    </row>
    <row r="7052" spans="1:2" x14ac:dyDescent="0.25">
      <c r="A7052" s="90" t="s">
        <v>7819</v>
      </c>
      <c r="B7052" t="s">
        <v>7820</v>
      </c>
    </row>
    <row r="7053" spans="1:2" x14ac:dyDescent="0.25">
      <c r="A7053" s="90" t="s">
        <v>7821</v>
      </c>
      <c r="B7053" t="s">
        <v>7822</v>
      </c>
    </row>
    <row r="7054" spans="1:2" x14ac:dyDescent="0.25">
      <c r="A7054" s="90" t="s">
        <v>7309</v>
      </c>
      <c r="B7054" t="s">
        <v>7310</v>
      </c>
    </row>
    <row r="7055" spans="1:2" x14ac:dyDescent="0.25">
      <c r="A7055" s="90" t="s">
        <v>7311</v>
      </c>
      <c r="B7055" t="s">
        <v>7310</v>
      </c>
    </row>
    <row r="7056" spans="1:2" x14ac:dyDescent="0.25">
      <c r="A7056" s="90" t="s">
        <v>7312</v>
      </c>
      <c r="B7056" t="s">
        <v>7313</v>
      </c>
    </row>
    <row r="7057" spans="1:2" x14ac:dyDescent="0.25">
      <c r="A7057" s="90" t="s">
        <v>12444</v>
      </c>
      <c r="B7057" t="s">
        <v>12441</v>
      </c>
    </row>
    <row r="7058" spans="1:2" x14ac:dyDescent="0.25">
      <c r="A7058" s="90" t="s">
        <v>12445</v>
      </c>
      <c r="B7058" t="s">
        <v>12441</v>
      </c>
    </row>
    <row r="7059" spans="1:2" x14ac:dyDescent="0.25">
      <c r="A7059" s="90" t="s">
        <v>12520</v>
      </c>
      <c r="B7059" t="s">
        <v>12521</v>
      </c>
    </row>
    <row r="7060" spans="1:2" x14ac:dyDescent="0.25">
      <c r="A7060" s="90" t="s">
        <v>12524</v>
      </c>
      <c r="B7060" t="s">
        <v>1394</v>
      </c>
    </row>
    <row r="7061" spans="1:2" x14ac:dyDescent="0.25">
      <c r="A7061" s="90" t="s">
        <v>12525</v>
      </c>
      <c r="B7061" t="s">
        <v>12526</v>
      </c>
    </row>
    <row r="7062" spans="1:2" x14ac:dyDescent="0.25">
      <c r="A7062" s="90" t="s">
        <v>12446</v>
      </c>
      <c r="B7062" t="s">
        <v>12441</v>
      </c>
    </row>
    <row r="7063" spans="1:2" x14ac:dyDescent="0.25">
      <c r="A7063" s="90" t="s">
        <v>12527</v>
      </c>
      <c r="B7063" t="s">
        <v>12528</v>
      </c>
    </row>
    <row r="7064" spans="1:2" x14ac:dyDescent="0.25">
      <c r="A7064" s="90" t="s">
        <v>12529</v>
      </c>
      <c r="B7064" t="s">
        <v>23833</v>
      </c>
    </row>
    <row r="7065" spans="1:2" x14ac:dyDescent="0.25">
      <c r="A7065" s="90" t="s">
        <v>12522</v>
      </c>
      <c r="B7065" t="s">
        <v>12523</v>
      </c>
    </row>
    <row r="7066" spans="1:2" x14ac:dyDescent="0.25">
      <c r="A7066" s="90" t="s">
        <v>12447</v>
      </c>
      <c r="B7066" t="s">
        <v>12441</v>
      </c>
    </row>
    <row r="7067" spans="1:2" x14ac:dyDescent="0.25">
      <c r="A7067" s="90" t="s">
        <v>12530</v>
      </c>
      <c r="B7067" t="s">
        <v>12531</v>
      </c>
    </row>
    <row r="7068" spans="1:2" x14ac:dyDescent="0.25">
      <c r="A7068" s="90" t="s">
        <v>12532</v>
      </c>
      <c r="B7068" t="s">
        <v>12533</v>
      </c>
    </row>
    <row r="7069" spans="1:2" x14ac:dyDescent="0.25">
      <c r="A7069" s="90" t="s">
        <v>12534</v>
      </c>
      <c r="B7069" t="s">
        <v>12535</v>
      </c>
    </row>
    <row r="7070" spans="1:2" x14ac:dyDescent="0.25">
      <c r="A7070" s="90" t="s">
        <v>12536</v>
      </c>
      <c r="B7070" t="s">
        <v>12537</v>
      </c>
    </row>
    <row r="7071" spans="1:2" x14ac:dyDescent="0.25">
      <c r="A7071" s="90" t="s">
        <v>12473</v>
      </c>
      <c r="B7071" t="s">
        <v>12469</v>
      </c>
    </row>
    <row r="7072" spans="1:2" x14ac:dyDescent="0.25">
      <c r="A7072" s="90" t="s">
        <v>12474</v>
      </c>
      <c r="B7072" t="s">
        <v>12469</v>
      </c>
    </row>
    <row r="7073" spans="1:2" x14ac:dyDescent="0.25">
      <c r="A7073" s="90" t="s">
        <v>12538</v>
      </c>
      <c r="B7073" t="s">
        <v>2468</v>
      </c>
    </row>
    <row r="7074" spans="1:2" x14ac:dyDescent="0.25">
      <c r="A7074" s="90" t="s">
        <v>4324</v>
      </c>
      <c r="B7074" t="s">
        <v>4325</v>
      </c>
    </row>
    <row r="7075" spans="1:2" x14ac:dyDescent="0.25">
      <c r="A7075" s="90" t="s">
        <v>12539</v>
      </c>
      <c r="B7075" t="s">
        <v>12540</v>
      </c>
    </row>
    <row r="7076" spans="1:2" x14ac:dyDescent="0.25">
      <c r="A7076" s="90" t="s">
        <v>7314</v>
      </c>
      <c r="B7076" t="s">
        <v>7310</v>
      </c>
    </row>
    <row r="7077" spans="1:2" x14ac:dyDescent="0.25">
      <c r="A7077" s="90" t="s">
        <v>12541</v>
      </c>
      <c r="B7077" t="s">
        <v>12542</v>
      </c>
    </row>
    <row r="7078" spans="1:2" x14ac:dyDescent="0.25">
      <c r="A7078" s="90" t="s">
        <v>12543</v>
      </c>
      <c r="B7078" t="s">
        <v>12544</v>
      </c>
    </row>
    <row r="7079" spans="1:2" x14ac:dyDescent="0.25">
      <c r="A7079" s="90" t="s">
        <v>7315</v>
      </c>
      <c r="B7079" t="s">
        <v>7316</v>
      </c>
    </row>
    <row r="7080" spans="1:2" x14ac:dyDescent="0.25">
      <c r="A7080" s="90" t="s">
        <v>12545</v>
      </c>
      <c r="B7080" t="s">
        <v>12490</v>
      </c>
    </row>
    <row r="7081" spans="1:2" x14ac:dyDescent="0.25">
      <c r="A7081" s="90" t="s">
        <v>4567</v>
      </c>
      <c r="B7081" t="s">
        <v>4568</v>
      </c>
    </row>
    <row r="7082" spans="1:2" x14ac:dyDescent="0.25">
      <c r="A7082" s="90" t="s">
        <v>12475</v>
      </c>
      <c r="B7082" t="s">
        <v>12476</v>
      </c>
    </row>
    <row r="7083" spans="1:2" x14ac:dyDescent="0.25">
      <c r="A7083" s="90" t="s">
        <v>12448</v>
      </c>
      <c r="B7083" t="s">
        <v>12441</v>
      </c>
    </row>
    <row r="7084" spans="1:2" x14ac:dyDescent="0.25">
      <c r="A7084" s="90" t="s">
        <v>12477</v>
      </c>
      <c r="B7084" t="s">
        <v>12478</v>
      </c>
    </row>
    <row r="7085" spans="1:2" x14ac:dyDescent="0.25">
      <c r="A7085" s="90" t="s">
        <v>12546</v>
      </c>
      <c r="B7085" t="s">
        <v>12547</v>
      </c>
    </row>
    <row r="7086" spans="1:2" x14ac:dyDescent="0.25">
      <c r="A7086" s="90" t="s">
        <v>12548</v>
      </c>
      <c r="B7086" t="s">
        <v>12549</v>
      </c>
    </row>
    <row r="7087" spans="1:2" x14ac:dyDescent="0.25">
      <c r="A7087" s="90" t="s">
        <v>12550</v>
      </c>
      <c r="B7087" t="s">
        <v>12551</v>
      </c>
    </row>
    <row r="7088" spans="1:2" x14ac:dyDescent="0.25">
      <c r="A7088" s="90" t="s">
        <v>12552</v>
      </c>
      <c r="B7088" t="s">
        <v>12553</v>
      </c>
    </row>
    <row r="7089" spans="1:2" x14ac:dyDescent="0.25">
      <c r="A7089" s="90" t="s">
        <v>7317</v>
      </c>
      <c r="B7089" t="s">
        <v>7313</v>
      </c>
    </row>
    <row r="7090" spans="1:2" x14ac:dyDescent="0.25">
      <c r="A7090" s="90" t="s">
        <v>12568</v>
      </c>
      <c r="B7090" t="s">
        <v>12569</v>
      </c>
    </row>
    <row r="7091" spans="1:2" x14ac:dyDescent="0.25">
      <c r="A7091" s="90" t="s">
        <v>12554</v>
      </c>
      <c r="B7091" t="s">
        <v>12555</v>
      </c>
    </row>
    <row r="7092" spans="1:2" x14ac:dyDescent="0.25">
      <c r="A7092" s="90" t="s">
        <v>12556</v>
      </c>
      <c r="B7092" t="s">
        <v>12557</v>
      </c>
    </row>
    <row r="7093" spans="1:2" x14ac:dyDescent="0.25">
      <c r="A7093" s="90" t="s">
        <v>12558</v>
      </c>
      <c r="B7093" t="s">
        <v>12559</v>
      </c>
    </row>
    <row r="7094" spans="1:2" x14ac:dyDescent="0.25">
      <c r="A7094" t="s">
        <v>14673</v>
      </c>
      <c r="B7094" t="s">
        <v>2403</v>
      </c>
    </row>
    <row r="7095" spans="1:2" x14ac:dyDescent="0.25">
      <c r="A7095" s="90" t="s">
        <v>3927</v>
      </c>
      <c r="B7095" t="s">
        <v>3928</v>
      </c>
    </row>
    <row r="7096" spans="1:2" x14ac:dyDescent="0.25">
      <c r="A7096" s="90" t="s">
        <v>12560</v>
      </c>
      <c r="B7096" t="s">
        <v>12557</v>
      </c>
    </row>
    <row r="7097" spans="1:2" x14ac:dyDescent="0.25">
      <c r="A7097" s="90" t="s">
        <v>12561</v>
      </c>
      <c r="B7097" t="s">
        <v>12562</v>
      </c>
    </row>
    <row r="7098" spans="1:2" x14ac:dyDescent="0.25">
      <c r="A7098" s="90" t="s">
        <v>3929</v>
      </c>
      <c r="B7098" t="s">
        <v>3902</v>
      </c>
    </row>
    <row r="7099" spans="1:2" x14ac:dyDescent="0.25">
      <c r="A7099" s="90" t="s">
        <v>12563</v>
      </c>
      <c r="B7099" t="s">
        <v>12562</v>
      </c>
    </row>
    <row r="7100" spans="1:2" x14ac:dyDescent="0.25">
      <c r="A7100" s="90" t="s">
        <v>3930</v>
      </c>
      <c r="B7100" t="s">
        <v>3928</v>
      </c>
    </row>
    <row r="7101" spans="1:2" x14ac:dyDescent="0.25">
      <c r="A7101" s="90" t="s">
        <v>12564</v>
      </c>
      <c r="B7101" t="s">
        <v>12562</v>
      </c>
    </row>
    <row r="7102" spans="1:2" x14ac:dyDescent="0.25">
      <c r="A7102" s="90" t="s">
        <v>3931</v>
      </c>
      <c r="B7102" t="s">
        <v>3932</v>
      </c>
    </row>
    <row r="7103" spans="1:2" x14ac:dyDescent="0.25">
      <c r="A7103" s="90" t="s">
        <v>12570</v>
      </c>
      <c r="B7103" t="s">
        <v>12571</v>
      </c>
    </row>
    <row r="7104" spans="1:2" x14ac:dyDescent="0.25">
      <c r="A7104" s="90" t="s">
        <v>12565</v>
      </c>
      <c r="B7104" t="s">
        <v>12562</v>
      </c>
    </row>
    <row r="7105" spans="1:2" x14ac:dyDescent="0.25">
      <c r="A7105" s="90" t="s">
        <v>7318</v>
      </c>
      <c r="B7105" t="s">
        <v>7319</v>
      </c>
    </row>
    <row r="7106" spans="1:2" x14ac:dyDescent="0.25">
      <c r="A7106" s="90" t="s">
        <v>12566</v>
      </c>
      <c r="B7106" t="s">
        <v>12555</v>
      </c>
    </row>
    <row r="7107" spans="1:2" x14ac:dyDescent="0.25">
      <c r="A7107" s="90" t="s">
        <v>12567</v>
      </c>
      <c r="B7107" t="s">
        <v>12555</v>
      </c>
    </row>
    <row r="7108" spans="1:2" x14ac:dyDescent="0.25">
      <c r="A7108" s="90" t="s">
        <v>12572</v>
      </c>
      <c r="B7108" t="s">
        <v>3902</v>
      </c>
    </row>
    <row r="7109" spans="1:2" x14ac:dyDescent="0.25">
      <c r="A7109" s="90" t="s">
        <v>12573</v>
      </c>
      <c r="B7109" t="s">
        <v>3902</v>
      </c>
    </row>
    <row r="7110" spans="1:2" x14ac:dyDescent="0.25">
      <c r="A7110" s="90" t="s">
        <v>6353</v>
      </c>
      <c r="B7110" t="s">
        <v>6354</v>
      </c>
    </row>
    <row r="7111" spans="1:2" x14ac:dyDescent="0.25">
      <c r="A7111" s="90" t="s">
        <v>12574</v>
      </c>
      <c r="B7111" t="s">
        <v>1394</v>
      </c>
    </row>
    <row r="7112" spans="1:2" x14ac:dyDescent="0.25">
      <c r="A7112" s="90" t="s">
        <v>12575</v>
      </c>
      <c r="B7112" t="s">
        <v>12576</v>
      </c>
    </row>
    <row r="7113" spans="1:2" x14ac:dyDescent="0.25">
      <c r="A7113" s="90" t="s">
        <v>862</v>
      </c>
      <c r="B7113" t="s">
        <v>863</v>
      </c>
    </row>
    <row r="7114" spans="1:2" x14ac:dyDescent="0.25">
      <c r="A7114" s="90" t="s">
        <v>12577</v>
      </c>
      <c r="B7114" t="s">
        <v>863</v>
      </c>
    </row>
    <row r="7115" spans="1:2" x14ac:dyDescent="0.25">
      <c r="A7115" s="90" t="s">
        <v>864</v>
      </c>
      <c r="B7115" t="s">
        <v>863</v>
      </c>
    </row>
    <row r="7116" spans="1:2" x14ac:dyDescent="0.25">
      <c r="A7116" s="90" t="s">
        <v>865</v>
      </c>
      <c r="B7116" t="s">
        <v>866</v>
      </c>
    </row>
    <row r="7117" spans="1:2" x14ac:dyDescent="0.25">
      <c r="A7117" s="90" t="s">
        <v>12578</v>
      </c>
      <c r="B7117" t="s">
        <v>12579</v>
      </c>
    </row>
    <row r="7118" spans="1:2" x14ac:dyDescent="0.25">
      <c r="A7118" s="90" t="s">
        <v>12580</v>
      </c>
      <c r="B7118" t="s">
        <v>12581</v>
      </c>
    </row>
    <row r="7119" spans="1:2" x14ac:dyDescent="0.25">
      <c r="A7119" s="90" t="s">
        <v>12585</v>
      </c>
      <c r="B7119" t="s">
        <v>23834</v>
      </c>
    </row>
    <row r="7120" spans="1:2" x14ac:dyDescent="0.25">
      <c r="A7120" s="90" t="s">
        <v>12586</v>
      </c>
      <c r="B7120" t="s">
        <v>12587</v>
      </c>
    </row>
    <row r="7121" spans="1:2" x14ac:dyDescent="0.25">
      <c r="A7121" s="90" t="s">
        <v>12588</v>
      </c>
      <c r="B7121" t="s">
        <v>23835</v>
      </c>
    </row>
    <row r="7122" spans="1:2" x14ac:dyDescent="0.25">
      <c r="A7122" s="90" t="s">
        <v>12592</v>
      </c>
      <c r="B7122" t="s">
        <v>4876</v>
      </c>
    </row>
    <row r="7123" spans="1:2" x14ac:dyDescent="0.25">
      <c r="A7123" s="90" t="s">
        <v>12593</v>
      </c>
      <c r="B7123" t="s">
        <v>23730</v>
      </c>
    </row>
    <row r="7124" spans="1:2" x14ac:dyDescent="0.25">
      <c r="A7124" s="90" t="s">
        <v>12594</v>
      </c>
      <c r="B7124" t="s">
        <v>12595</v>
      </c>
    </row>
    <row r="7125" spans="1:2" x14ac:dyDescent="0.25">
      <c r="A7125" s="90" t="s">
        <v>12582</v>
      </c>
      <c r="B7125" t="s">
        <v>12581</v>
      </c>
    </row>
    <row r="7126" spans="1:2" x14ac:dyDescent="0.25">
      <c r="A7126" s="90" t="s">
        <v>12583</v>
      </c>
      <c r="B7126" t="s">
        <v>12584</v>
      </c>
    </row>
    <row r="7127" spans="1:2" x14ac:dyDescent="0.25">
      <c r="A7127" s="90" t="s">
        <v>867</v>
      </c>
      <c r="B7127" t="s">
        <v>868</v>
      </c>
    </row>
    <row r="7128" spans="1:2" x14ac:dyDescent="0.25">
      <c r="A7128" s="90" t="s">
        <v>12598</v>
      </c>
      <c r="B7128" t="s">
        <v>12599</v>
      </c>
    </row>
    <row r="7129" spans="1:2" x14ac:dyDescent="0.25">
      <c r="A7129" s="90" t="s">
        <v>12600</v>
      </c>
      <c r="B7129" t="s">
        <v>12601</v>
      </c>
    </row>
    <row r="7130" spans="1:2" x14ac:dyDescent="0.25">
      <c r="A7130" s="90" t="s">
        <v>12602</v>
      </c>
      <c r="B7130" t="s">
        <v>12603</v>
      </c>
    </row>
    <row r="7131" spans="1:2" x14ac:dyDescent="0.25">
      <c r="A7131" s="90" t="s">
        <v>12604</v>
      </c>
      <c r="B7131" t="s">
        <v>12605</v>
      </c>
    </row>
    <row r="7132" spans="1:2" x14ac:dyDescent="0.25">
      <c r="A7132" s="90" t="s">
        <v>12606</v>
      </c>
      <c r="B7132" t="s">
        <v>12607</v>
      </c>
    </row>
    <row r="7133" spans="1:2" x14ac:dyDescent="0.25">
      <c r="A7133" s="90" t="s">
        <v>12608</v>
      </c>
      <c r="B7133" t="s">
        <v>12609</v>
      </c>
    </row>
    <row r="7134" spans="1:2" x14ac:dyDescent="0.25">
      <c r="A7134" s="90" t="s">
        <v>12610</v>
      </c>
      <c r="B7134" t="s">
        <v>12611</v>
      </c>
    </row>
    <row r="7135" spans="1:2" x14ac:dyDescent="0.25">
      <c r="A7135" s="90" t="s">
        <v>869</v>
      </c>
      <c r="B7135" t="s">
        <v>870</v>
      </c>
    </row>
    <row r="7136" spans="1:2" x14ac:dyDescent="0.25">
      <c r="A7136" s="90" t="s">
        <v>12612</v>
      </c>
      <c r="B7136" t="s">
        <v>12613</v>
      </c>
    </row>
    <row r="7137" spans="1:2" x14ac:dyDescent="0.25">
      <c r="A7137" s="90" t="s">
        <v>12618</v>
      </c>
      <c r="B7137" t="s">
        <v>12619</v>
      </c>
    </row>
    <row r="7138" spans="1:2" x14ac:dyDescent="0.25">
      <c r="A7138" s="90" t="s">
        <v>12620</v>
      </c>
      <c r="B7138" t="s">
        <v>12621</v>
      </c>
    </row>
    <row r="7139" spans="1:2" x14ac:dyDescent="0.25">
      <c r="A7139" s="90" t="s">
        <v>12622</v>
      </c>
      <c r="B7139" t="s">
        <v>12623</v>
      </c>
    </row>
    <row r="7140" spans="1:2" x14ac:dyDescent="0.25">
      <c r="A7140" s="90" t="s">
        <v>12624</v>
      </c>
      <c r="B7140" t="s">
        <v>12625</v>
      </c>
    </row>
    <row r="7141" spans="1:2" x14ac:dyDescent="0.25">
      <c r="A7141" s="90" t="s">
        <v>12626</v>
      </c>
      <c r="B7141" t="s">
        <v>12627</v>
      </c>
    </row>
    <row r="7142" spans="1:2" x14ac:dyDescent="0.25">
      <c r="A7142" s="90" t="s">
        <v>12628</v>
      </c>
      <c r="B7142" t="s">
        <v>12629</v>
      </c>
    </row>
    <row r="7143" spans="1:2" x14ac:dyDescent="0.25">
      <c r="A7143" s="90" t="s">
        <v>12630</v>
      </c>
      <c r="B7143" t="s">
        <v>12631</v>
      </c>
    </row>
    <row r="7144" spans="1:2" x14ac:dyDescent="0.25">
      <c r="A7144" s="90" t="s">
        <v>12632</v>
      </c>
      <c r="B7144" t="s">
        <v>12633</v>
      </c>
    </row>
    <row r="7145" spans="1:2" x14ac:dyDescent="0.25">
      <c r="A7145" s="90" t="s">
        <v>12596</v>
      </c>
      <c r="B7145" t="s">
        <v>12597</v>
      </c>
    </row>
    <row r="7146" spans="1:2" x14ac:dyDescent="0.25">
      <c r="A7146" s="90" t="s">
        <v>12634</v>
      </c>
      <c r="B7146" t="s">
        <v>8845</v>
      </c>
    </row>
    <row r="7147" spans="1:2" x14ac:dyDescent="0.25">
      <c r="A7147" s="90" t="s">
        <v>12635</v>
      </c>
      <c r="B7147" t="s">
        <v>12636</v>
      </c>
    </row>
    <row r="7148" spans="1:2" x14ac:dyDescent="0.25">
      <c r="A7148" s="90" t="s">
        <v>12637</v>
      </c>
      <c r="B7148" t="s">
        <v>12638</v>
      </c>
    </row>
    <row r="7149" spans="1:2" x14ac:dyDescent="0.25">
      <c r="A7149" s="90" t="s">
        <v>12639</v>
      </c>
      <c r="B7149" t="s">
        <v>12640</v>
      </c>
    </row>
    <row r="7150" spans="1:2" x14ac:dyDescent="0.25">
      <c r="A7150" s="90" t="s">
        <v>12590</v>
      </c>
      <c r="B7150" t="s">
        <v>12591</v>
      </c>
    </row>
    <row r="7151" spans="1:2" x14ac:dyDescent="0.25">
      <c r="A7151" s="90" t="s">
        <v>12641</v>
      </c>
      <c r="B7151" t="s">
        <v>12642</v>
      </c>
    </row>
    <row r="7152" spans="1:2" x14ac:dyDescent="0.25">
      <c r="A7152" s="90" t="s">
        <v>12643</v>
      </c>
      <c r="B7152" t="s">
        <v>12644</v>
      </c>
    </row>
    <row r="7153" spans="1:2" x14ac:dyDescent="0.25">
      <c r="A7153" t="s">
        <v>14646</v>
      </c>
      <c r="B7153" t="s">
        <v>14647</v>
      </c>
    </row>
    <row r="7154" spans="1:2" x14ac:dyDescent="0.25">
      <c r="A7154" s="90" t="s">
        <v>12645</v>
      </c>
      <c r="B7154" t="s">
        <v>12646</v>
      </c>
    </row>
    <row r="7155" spans="1:2" x14ac:dyDescent="0.25">
      <c r="A7155" s="90" t="s">
        <v>12648</v>
      </c>
      <c r="B7155" t="s">
        <v>12649</v>
      </c>
    </row>
    <row r="7156" spans="1:2" x14ac:dyDescent="0.25">
      <c r="A7156" t="s">
        <v>1056</v>
      </c>
      <c r="B7156" t="s">
        <v>1057</v>
      </c>
    </row>
    <row r="7157" spans="1:2" x14ac:dyDescent="0.25">
      <c r="A7157" s="90" t="s">
        <v>13425</v>
      </c>
      <c r="B7157" t="s">
        <v>13426</v>
      </c>
    </row>
    <row r="7158" spans="1:2" x14ac:dyDescent="0.25">
      <c r="A7158" s="90" t="s">
        <v>12651</v>
      </c>
      <c r="B7158" t="s">
        <v>12652</v>
      </c>
    </row>
    <row r="7159" spans="1:2" x14ac:dyDescent="0.25">
      <c r="A7159" s="90" t="s">
        <v>12653</v>
      </c>
      <c r="B7159" t="s">
        <v>12654</v>
      </c>
    </row>
    <row r="7160" spans="1:2" x14ac:dyDescent="0.25">
      <c r="A7160" s="90" t="s">
        <v>12682</v>
      </c>
      <c r="B7160" t="s">
        <v>12683</v>
      </c>
    </row>
    <row r="7161" spans="1:2" x14ac:dyDescent="0.25">
      <c r="A7161" s="90" t="s">
        <v>12656</v>
      </c>
      <c r="B7161" t="s">
        <v>12657</v>
      </c>
    </row>
    <row r="7162" spans="1:2" x14ac:dyDescent="0.25">
      <c r="A7162" s="90" t="s">
        <v>12658</v>
      </c>
      <c r="B7162" t="s">
        <v>12659</v>
      </c>
    </row>
    <row r="7163" spans="1:2" x14ac:dyDescent="0.25">
      <c r="A7163" s="90" t="s">
        <v>12660</v>
      </c>
      <c r="B7163" t="s">
        <v>12661</v>
      </c>
    </row>
    <row r="7164" spans="1:2" x14ac:dyDescent="0.25">
      <c r="A7164" s="90" t="s">
        <v>12662</v>
      </c>
      <c r="B7164" t="s">
        <v>12663</v>
      </c>
    </row>
    <row r="7165" spans="1:2" x14ac:dyDescent="0.25">
      <c r="A7165" s="90" t="s">
        <v>12664</v>
      </c>
      <c r="B7165" t="s">
        <v>12665</v>
      </c>
    </row>
    <row r="7166" spans="1:2" x14ac:dyDescent="0.25">
      <c r="A7166" s="90" t="s">
        <v>12666</v>
      </c>
      <c r="B7166" t="s">
        <v>12667</v>
      </c>
    </row>
    <row r="7167" spans="1:2" x14ac:dyDescent="0.25">
      <c r="A7167" s="90" t="s">
        <v>12668</v>
      </c>
      <c r="B7167" t="s">
        <v>12669</v>
      </c>
    </row>
    <row r="7168" spans="1:2" x14ac:dyDescent="0.25">
      <c r="A7168" s="90" t="s">
        <v>12670</v>
      </c>
      <c r="B7168" t="s">
        <v>12671</v>
      </c>
    </row>
    <row r="7169" spans="1:2" x14ac:dyDescent="0.25">
      <c r="A7169" s="90" t="s">
        <v>12672</v>
      </c>
      <c r="B7169" t="s">
        <v>12673</v>
      </c>
    </row>
    <row r="7170" spans="1:2" x14ac:dyDescent="0.25">
      <c r="A7170" s="90" t="s">
        <v>12674</v>
      </c>
      <c r="B7170" t="s">
        <v>12675</v>
      </c>
    </row>
    <row r="7171" spans="1:2" x14ac:dyDescent="0.25">
      <c r="A7171" s="90" t="s">
        <v>12676</v>
      </c>
      <c r="B7171" t="s">
        <v>12677</v>
      </c>
    </row>
    <row r="7172" spans="1:2" x14ac:dyDescent="0.25">
      <c r="A7172" s="90" t="s">
        <v>12678</v>
      </c>
      <c r="B7172" t="s">
        <v>12679</v>
      </c>
    </row>
    <row r="7173" spans="1:2" x14ac:dyDescent="0.25">
      <c r="A7173" s="90" t="s">
        <v>12680</v>
      </c>
      <c r="B7173" t="s">
        <v>12681</v>
      </c>
    </row>
    <row r="7174" spans="1:2" x14ac:dyDescent="0.25">
      <c r="A7174" s="90" t="s">
        <v>12684</v>
      </c>
      <c r="B7174" t="s">
        <v>12685</v>
      </c>
    </row>
    <row r="7175" spans="1:2" x14ac:dyDescent="0.25">
      <c r="A7175" s="90" t="s">
        <v>12690</v>
      </c>
      <c r="B7175" t="s">
        <v>12691</v>
      </c>
    </row>
    <row r="7176" spans="1:2" x14ac:dyDescent="0.25">
      <c r="A7176" s="90" t="s">
        <v>12692</v>
      </c>
      <c r="B7176" t="s">
        <v>12693</v>
      </c>
    </row>
    <row r="7177" spans="1:2" x14ac:dyDescent="0.25">
      <c r="A7177" s="90" t="s">
        <v>12694</v>
      </c>
      <c r="B7177" t="s">
        <v>12695</v>
      </c>
    </row>
    <row r="7178" spans="1:2" x14ac:dyDescent="0.25">
      <c r="A7178" s="90" t="s">
        <v>12696</v>
      </c>
      <c r="B7178" t="s">
        <v>12697</v>
      </c>
    </row>
    <row r="7179" spans="1:2" x14ac:dyDescent="0.25">
      <c r="A7179" s="90" t="s">
        <v>12698</v>
      </c>
      <c r="B7179" t="s">
        <v>12699</v>
      </c>
    </row>
    <row r="7180" spans="1:2" x14ac:dyDescent="0.25">
      <c r="A7180" s="90" t="s">
        <v>12700</v>
      </c>
      <c r="B7180" t="s">
        <v>12701</v>
      </c>
    </row>
    <row r="7181" spans="1:2" x14ac:dyDescent="0.25">
      <c r="A7181" s="90" t="s">
        <v>12702</v>
      </c>
      <c r="B7181" t="s">
        <v>12703</v>
      </c>
    </row>
    <row r="7182" spans="1:2" x14ac:dyDescent="0.25">
      <c r="A7182" s="90" t="s">
        <v>12704</v>
      </c>
      <c r="B7182" t="s">
        <v>12705</v>
      </c>
    </row>
    <row r="7183" spans="1:2" x14ac:dyDescent="0.25">
      <c r="A7183" s="90" t="s">
        <v>12707</v>
      </c>
      <c r="B7183" t="s">
        <v>12708</v>
      </c>
    </row>
    <row r="7184" spans="1:2" x14ac:dyDescent="0.25">
      <c r="A7184" s="90" t="s">
        <v>12709</v>
      </c>
      <c r="B7184" t="s">
        <v>12710</v>
      </c>
    </row>
    <row r="7185" spans="1:2" x14ac:dyDescent="0.25">
      <c r="A7185" s="90" t="s">
        <v>12711</v>
      </c>
      <c r="B7185" t="s">
        <v>12712</v>
      </c>
    </row>
    <row r="7186" spans="1:2" x14ac:dyDescent="0.25">
      <c r="A7186" s="90" t="s">
        <v>12713</v>
      </c>
      <c r="B7186" t="s">
        <v>12714</v>
      </c>
    </row>
    <row r="7187" spans="1:2" x14ac:dyDescent="0.25">
      <c r="A7187" t="s">
        <v>14664</v>
      </c>
      <c r="B7187" t="s">
        <v>6384</v>
      </c>
    </row>
    <row r="7188" spans="1:2" x14ac:dyDescent="0.25">
      <c r="A7188" t="s">
        <v>14946</v>
      </c>
      <c r="B7188" t="s">
        <v>14947</v>
      </c>
    </row>
    <row r="7189" spans="1:2" x14ac:dyDescent="0.25">
      <c r="A7189" t="s">
        <v>14689</v>
      </c>
      <c r="B7189" t="s">
        <v>14690</v>
      </c>
    </row>
    <row r="7190" spans="1:2" x14ac:dyDescent="0.25">
      <c r="A7190" s="90" t="s">
        <v>12650</v>
      </c>
      <c r="B7190" t="s">
        <v>12649</v>
      </c>
    </row>
    <row r="7191" spans="1:2" x14ac:dyDescent="0.25">
      <c r="A7191" s="90" t="s">
        <v>12686</v>
      </c>
      <c r="B7191" t="s">
        <v>12687</v>
      </c>
    </row>
    <row r="7192" spans="1:2" x14ac:dyDescent="0.25">
      <c r="A7192" s="90" t="s">
        <v>12715</v>
      </c>
      <c r="B7192" t="s">
        <v>12716</v>
      </c>
    </row>
    <row r="7193" spans="1:2" x14ac:dyDescent="0.25">
      <c r="A7193" s="90" t="s">
        <v>7320</v>
      </c>
      <c r="B7193" t="s">
        <v>7321</v>
      </c>
    </row>
    <row r="7194" spans="1:2" x14ac:dyDescent="0.25">
      <c r="A7194" s="90" t="s">
        <v>7322</v>
      </c>
      <c r="B7194" t="s">
        <v>7323</v>
      </c>
    </row>
    <row r="7195" spans="1:2" x14ac:dyDescent="0.25">
      <c r="A7195" s="90" t="s">
        <v>12688</v>
      </c>
      <c r="B7195" t="s">
        <v>12685</v>
      </c>
    </row>
    <row r="7196" spans="1:2" x14ac:dyDescent="0.25">
      <c r="A7196" s="90" t="s">
        <v>12706</v>
      </c>
      <c r="B7196" t="s">
        <v>12705</v>
      </c>
    </row>
    <row r="7197" spans="1:2" x14ac:dyDescent="0.25">
      <c r="A7197" s="90" t="s">
        <v>12717</v>
      </c>
      <c r="B7197" t="s">
        <v>12718</v>
      </c>
    </row>
    <row r="7198" spans="1:2" x14ac:dyDescent="0.25">
      <c r="A7198" s="90" t="s">
        <v>13229</v>
      </c>
      <c r="B7198" t="s">
        <v>13215</v>
      </c>
    </row>
    <row r="7199" spans="1:2" x14ac:dyDescent="0.25">
      <c r="A7199" s="90" t="s">
        <v>4221</v>
      </c>
      <c r="B7199" t="s">
        <v>4222</v>
      </c>
    </row>
    <row r="7200" spans="1:2" x14ac:dyDescent="0.25">
      <c r="A7200" s="90" t="s">
        <v>4223</v>
      </c>
      <c r="B7200" t="s">
        <v>4222</v>
      </c>
    </row>
    <row r="7201" spans="1:2" x14ac:dyDescent="0.25">
      <c r="A7201" s="90" t="s">
        <v>12719</v>
      </c>
      <c r="B7201" t="s">
        <v>12720</v>
      </c>
    </row>
    <row r="7202" spans="1:2" x14ac:dyDescent="0.25">
      <c r="A7202" s="90" t="s">
        <v>12655</v>
      </c>
      <c r="B7202" t="s">
        <v>12654</v>
      </c>
    </row>
    <row r="7203" spans="1:2" x14ac:dyDescent="0.25">
      <c r="A7203" s="90" t="s">
        <v>12721</v>
      </c>
      <c r="B7203" t="s">
        <v>12722</v>
      </c>
    </row>
    <row r="7204" spans="1:2" x14ac:dyDescent="0.25">
      <c r="A7204" s="90" t="s">
        <v>12723</v>
      </c>
      <c r="B7204" t="s">
        <v>12724</v>
      </c>
    </row>
    <row r="7205" spans="1:2" x14ac:dyDescent="0.25">
      <c r="A7205" s="90" t="s">
        <v>12725</v>
      </c>
      <c r="B7205" t="s">
        <v>12726</v>
      </c>
    </row>
    <row r="7206" spans="1:2" x14ac:dyDescent="0.25">
      <c r="A7206" s="90" t="s">
        <v>7324</v>
      </c>
      <c r="B7206" t="s">
        <v>7325</v>
      </c>
    </row>
    <row r="7207" spans="1:2" x14ac:dyDescent="0.25">
      <c r="A7207" s="90" t="s">
        <v>7326</v>
      </c>
      <c r="B7207" t="s">
        <v>7327</v>
      </c>
    </row>
    <row r="7208" spans="1:2" x14ac:dyDescent="0.25">
      <c r="A7208" s="90" t="s">
        <v>12689</v>
      </c>
      <c r="B7208" t="s">
        <v>12685</v>
      </c>
    </row>
    <row r="7209" spans="1:2" x14ac:dyDescent="0.25">
      <c r="A7209" s="90" t="s">
        <v>13230</v>
      </c>
      <c r="B7209" t="s">
        <v>13231</v>
      </c>
    </row>
    <row r="7210" spans="1:2" x14ac:dyDescent="0.25">
      <c r="A7210" s="90" t="s">
        <v>12727</v>
      </c>
      <c r="B7210" t="s">
        <v>1394</v>
      </c>
    </row>
    <row r="7211" spans="1:2" x14ac:dyDescent="0.25">
      <c r="A7211" s="90" t="s">
        <v>12728</v>
      </c>
      <c r="B7211" t="s">
        <v>12729</v>
      </c>
    </row>
    <row r="7212" spans="1:2" x14ac:dyDescent="0.25">
      <c r="A7212" s="90" t="s">
        <v>12730</v>
      </c>
      <c r="B7212" t="s">
        <v>12731</v>
      </c>
    </row>
    <row r="7213" spans="1:2" x14ac:dyDescent="0.25">
      <c r="A7213" s="90" t="s">
        <v>12732</v>
      </c>
      <c r="B7213" t="s">
        <v>12733</v>
      </c>
    </row>
    <row r="7214" spans="1:2" x14ac:dyDescent="0.25">
      <c r="A7214" s="90" t="s">
        <v>12738</v>
      </c>
      <c r="B7214" t="s">
        <v>12739</v>
      </c>
    </row>
    <row r="7215" spans="1:2" x14ac:dyDescent="0.25">
      <c r="A7215" s="90" t="s">
        <v>3110</v>
      </c>
      <c r="B7215" t="s">
        <v>3111</v>
      </c>
    </row>
    <row r="7216" spans="1:2" x14ac:dyDescent="0.25">
      <c r="A7216" s="90" t="s">
        <v>13106</v>
      </c>
      <c r="B7216" t="s">
        <v>13107</v>
      </c>
    </row>
    <row r="7217" spans="1:2" x14ac:dyDescent="0.25">
      <c r="A7217" s="90" t="s">
        <v>12740</v>
      </c>
      <c r="B7217" t="s">
        <v>12741</v>
      </c>
    </row>
    <row r="7218" spans="1:2" x14ac:dyDescent="0.25">
      <c r="A7218" s="90" t="s">
        <v>12742</v>
      </c>
      <c r="B7218" t="s">
        <v>12743</v>
      </c>
    </row>
    <row r="7219" spans="1:2" x14ac:dyDescent="0.25">
      <c r="A7219" s="90" t="s">
        <v>12744</v>
      </c>
      <c r="B7219" t="s">
        <v>12745</v>
      </c>
    </row>
    <row r="7220" spans="1:2" x14ac:dyDescent="0.25">
      <c r="A7220" s="90" t="s">
        <v>12746</v>
      </c>
      <c r="B7220" t="s">
        <v>1184</v>
      </c>
    </row>
    <row r="7221" spans="1:2" x14ac:dyDescent="0.25">
      <c r="A7221" s="90" t="s">
        <v>12747</v>
      </c>
      <c r="B7221" t="s">
        <v>12748</v>
      </c>
    </row>
    <row r="7222" spans="1:2" x14ac:dyDescent="0.25">
      <c r="A7222" s="90" t="s">
        <v>12749</v>
      </c>
      <c r="B7222" t="s">
        <v>12750</v>
      </c>
    </row>
    <row r="7223" spans="1:2" x14ac:dyDescent="0.25">
      <c r="A7223" s="90" t="s">
        <v>12751</v>
      </c>
      <c r="B7223" t="s">
        <v>12752</v>
      </c>
    </row>
    <row r="7224" spans="1:2" x14ac:dyDescent="0.25">
      <c r="A7224" s="90" t="s">
        <v>7328</v>
      </c>
      <c r="B7224" t="s">
        <v>7321</v>
      </c>
    </row>
    <row r="7225" spans="1:2" x14ac:dyDescent="0.25">
      <c r="A7225" s="90" t="s">
        <v>7329</v>
      </c>
      <c r="B7225" t="s">
        <v>7323</v>
      </c>
    </row>
    <row r="7226" spans="1:2" x14ac:dyDescent="0.25">
      <c r="A7226" s="90" t="s">
        <v>12753</v>
      </c>
      <c r="B7226" t="s">
        <v>12754</v>
      </c>
    </row>
    <row r="7227" spans="1:2" x14ac:dyDescent="0.25">
      <c r="A7227" s="90" t="s">
        <v>12755</v>
      </c>
      <c r="B7227" t="s">
        <v>12756</v>
      </c>
    </row>
    <row r="7228" spans="1:2" x14ac:dyDescent="0.25">
      <c r="A7228" s="90" t="s">
        <v>12757</v>
      </c>
      <c r="B7228" t="s">
        <v>12758</v>
      </c>
    </row>
    <row r="7229" spans="1:2" x14ac:dyDescent="0.25">
      <c r="A7229" s="90" t="s">
        <v>12759</v>
      </c>
      <c r="B7229" t="s">
        <v>12760</v>
      </c>
    </row>
    <row r="7230" spans="1:2" x14ac:dyDescent="0.25">
      <c r="A7230" s="90" t="s">
        <v>12761</v>
      </c>
      <c r="B7230" t="s">
        <v>12762</v>
      </c>
    </row>
    <row r="7231" spans="1:2" x14ac:dyDescent="0.25">
      <c r="A7231" s="90" t="s">
        <v>7330</v>
      </c>
      <c r="B7231" t="s">
        <v>7331</v>
      </c>
    </row>
    <row r="7232" spans="1:2" x14ac:dyDescent="0.25">
      <c r="A7232" s="90" t="s">
        <v>12763</v>
      </c>
      <c r="B7232" t="s">
        <v>1184</v>
      </c>
    </row>
    <row r="7233" spans="1:2" x14ac:dyDescent="0.25">
      <c r="A7233" s="90" t="s">
        <v>12764</v>
      </c>
      <c r="B7233" t="s">
        <v>12765</v>
      </c>
    </row>
    <row r="7234" spans="1:2" x14ac:dyDescent="0.25">
      <c r="A7234" s="90" t="s">
        <v>7332</v>
      </c>
      <c r="B7234" t="s">
        <v>7333</v>
      </c>
    </row>
    <row r="7235" spans="1:2" x14ac:dyDescent="0.25">
      <c r="A7235" s="90" t="s">
        <v>7334</v>
      </c>
      <c r="B7235" t="s">
        <v>7335</v>
      </c>
    </row>
    <row r="7236" spans="1:2" x14ac:dyDescent="0.25">
      <c r="A7236" s="90" t="s">
        <v>7336</v>
      </c>
      <c r="B7236" t="s">
        <v>7337</v>
      </c>
    </row>
    <row r="7237" spans="1:2" x14ac:dyDescent="0.25">
      <c r="A7237" s="90" t="s">
        <v>12766</v>
      </c>
      <c r="B7237" t="s">
        <v>12767</v>
      </c>
    </row>
    <row r="7238" spans="1:2" x14ac:dyDescent="0.25">
      <c r="A7238" t="s">
        <v>14948</v>
      </c>
      <c r="B7238" t="s">
        <v>14949</v>
      </c>
    </row>
    <row r="7239" spans="1:2" x14ac:dyDescent="0.25">
      <c r="A7239" s="90" t="s">
        <v>12768</v>
      </c>
      <c r="B7239" t="s">
        <v>23502</v>
      </c>
    </row>
    <row r="7240" spans="1:2" x14ac:dyDescent="0.25">
      <c r="A7240" s="90" t="s">
        <v>12771</v>
      </c>
      <c r="B7240" t="s">
        <v>23836</v>
      </c>
    </row>
    <row r="7241" spans="1:2" x14ac:dyDescent="0.25">
      <c r="A7241" s="90" t="s">
        <v>12772</v>
      </c>
      <c r="B7241" t="s">
        <v>12773</v>
      </c>
    </row>
    <row r="7242" spans="1:2" x14ac:dyDescent="0.25">
      <c r="A7242" s="90" t="s">
        <v>12777</v>
      </c>
      <c r="B7242" t="s">
        <v>12778</v>
      </c>
    </row>
    <row r="7243" spans="1:2" x14ac:dyDescent="0.25">
      <c r="A7243" s="90" t="s">
        <v>12779</v>
      </c>
      <c r="B7243" t="s">
        <v>12780</v>
      </c>
    </row>
    <row r="7244" spans="1:2" x14ac:dyDescent="0.25">
      <c r="A7244" s="90" t="s">
        <v>12781</v>
      </c>
      <c r="B7244" t="s">
        <v>12782</v>
      </c>
    </row>
    <row r="7245" spans="1:2" x14ac:dyDescent="0.25">
      <c r="A7245" s="90" t="s">
        <v>12783</v>
      </c>
      <c r="B7245" t="s">
        <v>12784</v>
      </c>
    </row>
    <row r="7246" spans="1:2" x14ac:dyDescent="0.25">
      <c r="A7246" s="90" t="s">
        <v>12785</v>
      </c>
      <c r="B7246" t="s">
        <v>23837</v>
      </c>
    </row>
    <row r="7247" spans="1:2" x14ac:dyDescent="0.25">
      <c r="A7247" s="90" t="s">
        <v>12787</v>
      </c>
      <c r="B7247" t="s">
        <v>12788</v>
      </c>
    </row>
    <row r="7248" spans="1:2" x14ac:dyDescent="0.25">
      <c r="A7248" s="90" t="s">
        <v>12789</v>
      </c>
      <c r="B7248" t="s">
        <v>23836</v>
      </c>
    </row>
    <row r="7249" spans="1:2" x14ac:dyDescent="0.25">
      <c r="A7249" s="90" t="s">
        <v>12792</v>
      </c>
      <c r="B7249" t="s">
        <v>23838</v>
      </c>
    </row>
    <row r="7250" spans="1:2" x14ac:dyDescent="0.25">
      <c r="A7250" s="90" t="s">
        <v>12793</v>
      </c>
      <c r="B7250" t="s">
        <v>23622</v>
      </c>
    </row>
    <row r="7251" spans="1:2" x14ac:dyDescent="0.25">
      <c r="A7251" s="90" t="s">
        <v>12794</v>
      </c>
      <c r="B7251" t="s">
        <v>12795</v>
      </c>
    </row>
    <row r="7252" spans="1:2" x14ac:dyDescent="0.25">
      <c r="A7252" s="90" t="s">
        <v>12796</v>
      </c>
      <c r="B7252" t="s">
        <v>23839</v>
      </c>
    </row>
    <row r="7253" spans="1:2" x14ac:dyDescent="0.25">
      <c r="A7253" s="90" t="s">
        <v>12797</v>
      </c>
      <c r="B7253" t="s">
        <v>23840</v>
      </c>
    </row>
    <row r="7254" spans="1:2" x14ac:dyDescent="0.25">
      <c r="A7254" s="90" t="s">
        <v>12798</v>
      </c>
      <c r="B7254" t="s">
        <v>23841</v>
      </c>
    </row>
    <row r="7255" spans="1:2" x14ac:dyDescent="0.25">
      <c r="A7255" s="90" t="s">
        <v>12799</v>
      </c>
      <c r="B7255" t="s">
        <v>12800</v>
      </c>
    </row>
    <row r="7256" spans="1:2" x14ac:dyDescent="0.25">
      <c r="A7256" s="90" t="s">
        <v>12801</v>
      </c>
      <c r="B7256" t="s">
        <v>23842</v>
      </c>
    </row>
    <row r="7257" spans="1:2" x14ac:dyDescent="0.25">
      <c r="A7257" s="90" t="s">
        <v>12804</v>
      </c>
      <c r="B7257" t="s">
        <v>12805</v>
      </c>
    </row>
    <row r="7258" spans="1:2" x14ac:dyDescent="0.25">
      <c r="A7258" s="90" t="s">
        <v>12824</v>
      </c>
      <c r="B7258" t="s">
        <v>12825</v>
      </c>
    </row>
    <row r="7259" spans="1:2" x14ac:dyDescent="0.25">
      <c r="A7259" s="90" t="s">
        <v>12827</v>
      </c>
      <c r="B7259" t="s">
        <v>23843</v>
      </c>
    </row>
    <row r="7260" spans="1:2" x14ac:dyDescent="0.25">
      <c r="A7260" s="90" t="s">
        <v>12812</v>
      </c>
      <c r="B7260" t="s">
        <v>12813</v>
      </c>
    </row>
    <row r="7261" spans="1:2" x14ac:dyDescent="0.25">
      <c r="A7261" s="90" t="s">
        <v>12828</v>
      </c>
      <c r="B7261" t="s">
        <v>12829</v>
      </c>
    </row>
    <row r="7262" spans="1:2" x14ac:dyDescent="0.25">
      <c r="A7262" s="90" t="s">
        <v>7823</v>
      </c>
      <c r="B7262" t="s">
        <v>7824</v>
      </c>
    </row>
    <row r="7263" spans="1:2" x14ac:dyDescent="0.25">
      <c r="A7263" s="90" t="s">
        <v>7825</v>
      </c>
      <c r="B7263" t="s">
        <v>7826</v>
      </c>
    </row>
    <row r="7264" spans="1:2" x14ac:dyDescent="0.25">
      <c r="A7264" s="90" t="s">
        <v>7827</v>
      </c>
      <c r="B7264" t="s">
        <v>7828</v>
      </c>
    </row>
    <row r="7265" spans="1:2" x14ac:dyDescent="0.25">
      <c r="A7265" s="90" t="s">
        <v>12830</v>
      </c>
      <c r="B7265" t="s">
        <v>12831</v>
      </c>
    </row>
    <row r="7266" spans="1:2" x14ac:dyDescent="0.25">
      <c r="A7266" s="90" t="s">
        <v>12832</v>
      </c>
      <c r="B7266" t="s">
        <v>12833</v>
      </c>
    </row>
    <row r="7267" spans="1:2" x14ac:dyDescent="0.25">
      <c r="A7267" s="90" t="s">
        <v>12834</v>
      </c>
      <c r="B7267" t="s">
        <v>12835</v>
      </c>
    </row>
    <row r="7268" spans="1:2" x14ac:dyDescent="0.25">
      <c r="A7268" s="90" t="s">
        <v>7829</v>
      </c>
      <c r="B7268" t="s">
        <v>7830</v>
      </c>
    </row>
    <row r="7269" spans="1:2" x14ac:dyDescent="0.25">
      <c r="A7269" s="90" t="s">
        <v>7831</v>
      </c>
      <c r="B7269" t="s">
        <v>7832</v>
      </c>
    </row>
    <row r="7270" spans="1:2" x14ac:dyDescent="0.25">
      <c r="A7270" s="90" t="s">
        <v>7833</v>
      </c>
      <c r="B7270" t="s">
        <v>7834</v>
      </c>
    </row>
    <row r="7271" spans="1:2" x14ac:dyDescent="0.25">
      <c r="A7271" s="90" t="s">
        <v>12836</v>
      </c>
      <c r="B7271" t="s">
        <v>12837</v>
      </c>
    </row>
    <row r="7272" spans="1:2" x14ac:dyDescent="0.25">
      <c r="A7272" s="90" t="s">
        <v>1150</v>
      </c>
      <c r="B7272" t="s">
        <v>1151</v>
      </c>
    </row>
    <row r="7273" spans="1:2" x14ac:dyDescent="0.25">
      <c r="A7273" s="90" t="s">
        <v>12838</v>
      </c>
      <c r="B7273" t="s">
        <v>12839</v>
      </c>
    </row>
    <row r="7274" spans="1:2" x14ac:dyDescent="0.25">
      <c r="A7274" s="90" t="s">
        <v>12840</v>
      </c>
      <c r="B7274" t="s">
        <v>12841</v>
      </c>
    </row>
    <row r="7275" spans="1:2" x14ac:dyDescent="0.25">
      <c r="A7275" s="90" t="s">
        <v>3406</v>
      </c>
      <c r="B7275" t="s">
        <v>3407</v>
      </c>
    </row>
    <row r="7276" spans="1:2" x14ac:dyDescent="0.25">
      <c r="A7276" s="90" t="s">
        <v>12842</v>
      </c>
      <c r="B7276" t="s">
        <v>12843</v>
      </c>
    </row>
    <row r="7277" spans="1:2" x14ac:dyDescent="0.25">
      <c r="A7277" s="90" t="s">
        <v>12844</v>
      </c>
      <c r="B7277" t="s">
        <v>12845</v>
      </c>
    </row>
    <row r="7278" spans="1:2" x14ac:dyDescent="0.25">
      <c r="A7278" t="s">
        <v>14950</v>
      </c>
      <c r="B7278" t="s">
        <v>14951</v>
      </c>
    </row>
    <row r="7279" spans="1:2" x14ac:dyDescent="0.25">
      <c r="A7279" s="90" t="s">
        <v>12846</v>
      </c>
      <c r="B7279" t="s">
        <v>12847</v>
      </c>
    </row>
    <row r="7280" spans="1:2" x14ac:dyDescent="0.25">
      <c r="A7280" s="90" t="s">
        <v>12848</v>
      </c>
      <c r="B7280" t="s">
        <v>12849</v>
      </c>
    </row>
    <row r="7281" spans="1:2" x14ac:dyDescent="0.25">
      <c r="A7281" s="90" t="s">
        <v>12850</v>
      </c>
      <c r="B7281" t="s">
        <v>12851</v>
      </c>
    </row>
    <row r="7282" spans="1:2" x14ac:dyDescent="0.25">
      <c r="A7282" s="90" t="s">
        <v>12852</v>
      </c>
      <c r="B7282" t="s">
        <v>12853</v>
      </c>
    </row>
    <row r="7283" spans="1:2" x14ac:dyDescent="0.25">
      <c r="A7283" s="90" t="s">
        <v>12854</v>
      </c>
      <c r="B7283" t="s">
        <v>12855</v>
      </c>
    </row>
    <row r="7284" spans="1:2" x14ac:dyDescent="0.25">
      <c r="A7284" s="90" t="s">
        <v>12856</v>
      </c>
      <c r="B7284" t="s">
        <v>12857</v>
      </c>
    </row>
    <row r="7285" spans="1:2" x14ac:dyDescent="0.25">
      <c r="A7285" s="90" t="s">
        <v>12858</v>
      </c>
      <c r="B7285" t="s">
        <v>12859</v>
      </c>
    </row>
    <row r="7286" spans="1:2" x14ac:dyDescent="0.25">
      <c r="A7286" s="90" t="s">
        <v>12860</v>
      </c>
      <c r="B7286" t="s">
        <v>12861</v>
      </c>
    </row>
    <row r="7287" spans="1:2" x14ac:dyDescent="0.25">
      <c r="A7287" s="90" t="s">
        <v>12862</v>
      </c>
      <c r="B7287" t="s">
        <v>12863</v>
      </c>
    </row>
    <row r="7288" spans="1:2" x14ac:dyDescent="0.25">
      <c r="A7288" s="90" t="s">
        <v>12864</v>
      </c>
      <c r="B7288" t="s">
        <v>12865</v>
      </c>
    </row>
    <row r="7289" spans="1:2" x14ac:dyDescent="0.25">
      <c r="A7289" s="90" t="s">
        <v>12866</v>
      </c>
      <c r="B7289" t="s">
        <v>12867</v>
      </c>
    </row>
    <row r="7290" spans="1:2" x14ac:dyDescent="0.25">
      <c r="A7290" t="s">
        <v>14952</v>
      </c>
      <c r="B7290" t="s">
        <v>14953</v>
      </c>
    </row>
    <row r="7291" spans="1:2" x14ac:dyDescent="0.25">
      <c r="A7291" t="s">
        <v>14954</v>
      </c>
      <c r="B7291" t="s">
        <v>14955</v>
      </c>
    </row>
    <row r="7292" spans="1:2" x14ac:dyDescent="0.25">
      <c r="A7292" s="90" t="s">
        <v>12868</v>
      </c>
      <c r="B7292" t="s">
        <v>12869</v>
      </c>
    </row>
    <row r="7293" spans="1:2" x14ac:dyDescent="0.25">
      <c r="A7293" s="90" t="s">
        <v>12870</v>
      </c>
      <c r="B7293" t="s">
        <v>12871</v>
      </c>
    </row>
    <row r="7294" spans="1:2" x14ac:dyDescent="0.25">
      <c r="A7294" s="90" t="s">
        <v>12872</v>
      </c>
      <c r="B7294" t="s">
        <v>12873</v>
      </c>
    </row>
    <row r="7295" spans="1:2" x14ac:dyDescent="0.25">
      <c r="A7295" s="90" t="s">
        <v>12874</v>
      </c>
      <c r="B7295" t="s">
        <v>12875</v>
      </c>
    </row>
    <row r="7296" spans="1:2" x14ac:dyDescent="0.25">
      <c r="A7296" s="90" t="s">
        <v>12876</v>
      </c>
      <c r="B7296" t="s">
        <v>12877</v>
      </c>
    </row>
    <row r="7297" spans="1:2" x14ac:dyDescent="0.25">
      <c r="A7297" s="90" t="s">
        <v>7835</v>
      </c>
      <c r="B7297" t="s">
        <v>7836</v>
      </c>
    </row>
    <row r="7298" spans="1:2" x14ac:dyDescent="0.25">
      <c r="A7298" s="90" t="s">
        <v>12878</v>
      </c>
      <c r="B7298" t="s">
        <v>12879</v>
      </c>
    </row>
    <row r="7299" spans="1:2" x14ac:dyDescent="0.25">
      <c r="A7299" s="90" t="s">
        <v>12880</v>
      </c>
      <c r="B7299" t="s">
        <v>12881</v>
      </c>
    </row>
    <row r="7300" spans="1:2" x14ac:dyDescent="0.25">
      <c r="A7300" s="90" t="s">
        <v>7837</v>
      </c>
      <c r="B7300" t="s">
        <v>7838</v>
      </c>
    </row>
    <row r="7301" spans="1:2" x14ac:dyDescent="0.25">
      <c r="A7301" s="90" t="s">
        <v>12882</v>
      </c>
      <c r="B7301" t="s">
        <v>12883</v>
      </c>
    </row>
    <row r="7302" spans="1:2" x14ac:dyDescent="0.25">
      <c r="A7302" s="90" t="s">
        <v>12885</v>
      </c>
      <c r="B7302" t="s">
        <v>12886</v>
      </c>
    </row>
    <row r="7303" spans="1:2" x14ac:dyDescent="0.25">
      <c r="A7303" s="90" t="s">
        <v>12887</v>
      </c>
      <c r="B7303" t="s">
        <v>12888</v>
      </c>
    </row>
    <row r="7304" spans="1:2" x14ac:dyDescent="0.25">
      <c r="A7304" s="90" t="s">
        <v>12889</v>
      </c>
      <c r="B7304" t="s">
        <v>12890</v>
      </c>
    </row>
    <row r="7305" spans="1:2" x14ac:dyDescent="0.25">
      <c r="A7305" s="90" t="s">
        <v>12891</v>
      </c>
      <c r="B7305" t="s">
        <v>12892</v>
      </c>
    </row>
    <row r="7306" spans="1:2" x14ac:dyDescent="0.25">
      <c r="A7306" s="90" t="s">
        <v>12893</v>
      </c>
      <c r="B7306" t="s">
        <v>12894</v>
      </c>
    </row>
    <row r="7307" spans="1:2" x14ac:dyDescent="0.25">
      <c r="A7307" s="90" t="s">
        <v>12895</v>
      </c>
      <c r="B7307" t="s">
        <v>12896</v>
      </c>
    </row>
    <row r="7308" spans="1:2" x14ac:dyDescent="0.25">
      <c r="A7308" s="90" t="s">
        <v>12897</v>
      </c>
      <c r="B7308" t="s">
        <v>12898</v>
      </c>
    </row>
    <row r="7309" spans="1:2" x14ac:dyDescent="0.25">
      <c r="A7309" s="90" t="s">
        <v>12899</v>
      </c>
      <c r="B7309" t="s">
        <v>12900</v>
      </c>
    </row>
    <row r="7310" spans="1:2" x14ac:dyDescent="0.25">
      <c r="A7310" s="90" t="s">
        <v>12822</v>
      </c>
      <c r="B7310" t="s">
        <v>12823</v>
      </c>
    </row>
    <row r="7311" spans="1:2" x14ac:dyDescent="0.25">
      <c r="A7311" s="90" t="s">
        <v>12901</v>
      </c>
      <c r="B7311" t="s">
        <v>12902</v>
      </c>
    </row>
    <row r="7312" spans="1:2" x14ac:dyDescent="0.25">
      <c r="A7312" s="90" t="s">
        <v>12903</v>
      </c>
      <c r="B7312" t="s">
        <v>12904</v>
      </c>
    </row>
    <row r="7313" spans="1:2" x14ac:dyDescent="0.25">
      <c r="A7313" s="90" t="s">
        <v>12905</v>
      </c>
      <c r="B7313" t="s">
        <v>12906</v>
      </c>
    </row>
    <row r="7314" spans="1:2" x14ac:dyDescent="0.25">
      <c r="A7314" s="90" t="s">
        <v>12907</v>
      </c>
      <c r="B7314" t="s">
        <v>12908</v>
      </c>
    </row>
    <row r="7315" spans="1:2" x14ac:dyDescent="0.25">
      <c r="A7315" s="90" t="s">
        <v>12909</v>
      </c>
      <c r="B7315" t="s">
        <v>12910</v>
      </c>
    </row>
    <row r="7316" spans="1:2" x14ac:dyDescent="0.25">
      <c r="A7316" s="90" t="s">
        <v>12911</v>
      </c>
      <c r="B7316" t="s">
        <v>12912</v>
      </c>
    </row>
    <row r="7317" spans="1:2" x14ac:dyDescent="0.25">
      <c r="A7317" s="90" t="s">
        <v>12913</v>
      </c>
      <c r="B7317" t="s">
        <v>12914</v>
      </c>
    </row>
    <row r="7318" spans="1:2" x14ac:dyDescent="0.25">
      <c r="A7318" s="90" t="s">
        <v>12915</v>
      </c>
      <c r="B7318" t="s">
        <v>12916</v>
      </c>
    </row>
    <row r="7319" spans="1:2" x14ac:dyDescent="0.25">
      <c r="A7319" s="90" t="s">
        <v>12917</v>
      </c>
      <c r="B7319" t="s">
        <v>12918</v>
      </c>
    </row>
    <row r="7320" spans="1:2" x14ac:dyDescent="0.25">
      <c r="A7320" s="90" t="s">
        <v>12919</v>
      </c>
      <c r="B7320" t="s">
        <v>12920</v>
      </c>
    </row>
    <row r="7321" spans="1:2" x14ac:dyDescent="0.25">
      <c r="A7321" s="90" t="s">
        <v>12921</v>
      </c>
      <c r="B7321" t="s">
        <v>12922</v>
      </c>
    </row>
    <row r="7322" spans="1:2" x14ac:dyDescent="0.25">
      <c r="A7322" s="90" t="s">
        <v>12925</v>
      </c>
      <c r="B7322" t="s">
        <v>12926</v>
      </c>
    </row>
    <row r="7323" spans="1:2" x14ac:dyDescent="0.25">
      <c r="A7323" s="90" t="s">
        <v>12927</v>
      </c>
      <c r="B7323" t="s">
        <v>12928</v>
      </c>
    </row>
    <row r="7324" spans="1:2" x14ac:dyDescent="0.25">
      <c r="A7324" s="90" t="s">
        <v>12929</v>
      </c>
      <c r="B7324" t="s">
        <v>12930</v>
      </c>
    </row>
    <row r="7325" spans="1:2" x14ac:dyDescent="0.25">
      <c r="A7325" s="90" t="s">
        <v>12931</v>
      </c>
      <c r="B7325" t="s">
        <v>12932</v>
      </c>
    </row>
    <row r="7326" spans="1:2" x14ac:dyDescent="0.25">
      <c r="A7326" s="90" t="s">
        <v>12933</v>
      </c>
      <c r="B7326" t="s">
        <v>12934</v>
      </c>
    </row>
    <row r="7327" spans="1:2" x14ac:dyDescent="0.25">
      <c r="A7327" s="90" t="s">
        <v>7338</v>
      </c>
      <c r="B7327" t="s">
        <v>7339</v>
      </c>
    </row>
    <row r="7328" spans="1:2" x14ac:dyDescent="0.25">
      <c r="A7328" s="90" t="s">
        <v>7340</v>
      </c>
      <c r="B7328" t="s">
        <v>7341</v>
      </c>
    </row>
    <row r="7329" spans="1:2" x14ac:dyDescent="0.25">
      <c r="A7329" s="90" t="s">
        <v>12935</v>
      </c>
      <c r="B7329" t="s">
        <v>12936</v>
      </c>
    </row>
    <row r="7330" spans="1:2" x14ac:dyDescent="0.25">
      <c r="A7330" s="90" t="s">
        <v>12826</v>
      </c>
      <c r="B7330" t="s">
        <v>12825</v>
      </c>
    </row>
    <row r="7331" spans="1:2" x14ac:dyDescent="0.25">
      <c r="A7331" s="90" t="s">
        <v>12774</v>
      </c>
      <c r="B7331" t="s">
        <v>12773</v>
      </c>
    </row>
    <row r="7332" spans="1:2" x14ac:dyDescent="0.25">
      <c r="A7332" s="90" t="s">
        <v>7342</v>
      </c>
      <c r="B7332" t="s">
        <v>7343</v>
      </c>
    </row>
    <row r="7333" spans="1:2" x14ac:dyDescent="0.25">
      <c r="A7333" s="90" t="s">
        <v>12814</v>
      </c>
      <c r="B7333" t="s">
        <v>12815</v>
      </c>
    </row>
    <row r="7334" spans="1:2" x14ac:dyDescent="0.25">
      <c r="A7334" s="90" t="s">
        <v>4440</v>
      </c>
      <c r="B7334" t="s">
        <v>4441</v>
      </c>
    </row>
    <row r="7335" spans="1:2" x14ac:dyDescent="0.25">
      <c r="A7335" s="90" t="s">
        <v>7344</v>
      </c>
      <c r="B7335" t="s">
        <v>7345</v>
      </c>
    </row>
    <row r="7336" spans="1:2" x14ac:dyDescent="0.25">
      <c r="A7336" s="90" t="s">
        <v>12996</v>
      </c>
      <c r="B7336" t="s">
        <v>12997</v>
      </c>
    </row>
    <row r="7337" spans="1:2" x14ac:dyDescent="0.25">
      <c r="A7337" s="90" t="s">
        <v>7346</v>
      </c>
      <c r="B7337" t="s">
        <v>7347</v>
      </c>
    </row>
    <row r="7338" spans="1:2" x14ac:dyDescent="0.25">
      <c r="A7338" s="90" t="s">
        <v>12937</v>
      </c>
      <c r="B7338" t="s">
        <v>23842</v>
      </c>
    </row>
    <row r="7339" spans="1:2" x14ac:dyDescent="0.25">
      <c r="A7339" s="90" t="s">
        <v>12938</v>
      </c>
      <c r="B7339" t="s">
        <v>12939</v>
      </c>
    </row>
    <row r="7340" spans="1:2" x14ac:dyDescent="0.25">
      <c r="A7340" s="90" t="s">
        <v>12942</v>
      </c>
      <c r="B7340" t="s">
        <v>23844</v>
      </c>
    </row>
    <row r="7341" spans="1:2" x14ac:dyDescent="0.25">
      <c r="A7341" s="90" t="s">
        <v>7348</v>
      </c>
      <c r="B7341" t="s">
        <v>7349</v>
      </c>
    </row>
    <row r="7342" spans="1:2" x14ac:dyDescent="0.25">
      <c r="A7342" s="90" t="s">
        <v>7350</v>
      </c>
      <c r="B7342" t="s">
        <v>7351</v>
      </c>
    </row>
    <row r="7343" spans="1:2" x14ac:dyDescent="0.25">
      <c r="A7343" s="90" t="s">
        <v>7352</v>
      </c>
      <c r="B7343" t="s">
        <v>7353</v>
      </c>
    </row>
    <row r="7344" spans="1:2" x14ac:dyDescent="0.25">
      <c r="A7344" s="90" t="s">
        <v>7354</v>
      </c>
      <c r="B7344" t="s">
        <v>7355</v>
      </c>
    </row>
    <row r="7345" spans="1:2" x14ac:dyDescent="0.25">
      <c r="A7345" s="90" t="s">
        <v>7356</v>
      </c>
      <c r="B7345" t="s">
        <v>7357</v>
      </c>
    </row>
    <row r="7346" spans="1:2" x14ac:dyDescent="0.25">
      <c r="A7346" s="90" t="s">
        <v>12884</v>
      </c>
      <c r="B7346" t="s">
        <v>12883</v>
      </c>
    </row>
    <row r="7347" spans="1:2" x14ac:dyDescent="0.25">
      <c r="A7347" s="90" t="s">
        <v>12943</v>
      </c>
      <c r="B7347" t="s">
        <v>23845</v>
      </c>
    </row>
    <row r="7348" spans="1:2" x14ac:dyDescent="0.25">
      <c r="A7348" s="90" t="s">
        <v>12944</v>
      </c>
      <c r="B7348" t="s">
        <v>12945</v>
      </c>
    </row>
    <row r="7349" spans="1:2" x14ac:dyDescent="0.25">
      <c r="A7349" s="90" t="s">
        <v>12790</v>
      </c>
      <c r="B7349" t="s">
        <v>12791</v>
      </c>
    </row>
    <row r="7350" spans="1:2" x14ac:dyDescent="0.25">
      <c r="A7350" s="90" t="s">
        <v>12978</v>
      </c>
      <c r="B7350" t="s">
        <v>12979</v>
      </c>
    </row>
    <row r="7351" spans="1:2" x14ac:dyDescent="0.25">
      <c r="A7351" s="90" t="s">
        <v>7358</v>
      </c>
      <c r="B7351" t="s">
        <v>7359</v>
      </c>
    </row>
    <row r="7352" spans="1:2" x14ac:dyDescent="0.25">
      <c r="A7352" s="90" t="s">
        <v>7360</v>
      </c>
      <c r="B7352" t="s">
        <v>7361</v>
      </c>
    </row>
    <row r="7353" spans="1:2" x14ac:dyDescent="0.25">
      <c r="A7353" s="90" t="s">
        <v>7362</v>
      </c>
      <c r="B7353" t="s">
        <v>7363</v>
      </c>
    </row>
    <row r="7354" spans="1:2" x14ac:dyDescent="0.25">
      <c r="A7354" s="90" t="s">
        <v>7364</v>
      </c>
      <c r="B7354" t="s">
        <v>7365</v>
      </c>
    </row>
    <row r="7355" spans="1:2" x14ac:dyDescent="0.25">
      <c r="A7355" s="90" t="s">
        <v>12984</v>
      </c>
      <c r="B7355" t="s">
        <v>11824</v>
      </c>
    </row>
    <row r="7356" spans="1:2" x14ac:dyDescent="0.25">
      <c r="A7356" s="90" t="s">
        <v>7366</v>
      </c>
      <c r="B7356" t="s">
        <v>7367</v>
      </c>
    </row>
    <row r="7357" spans="1:2" x14ac:dyDescent="0.25">
      <c r="A7357" s="90" t="s">
        <v>12985</v>
      </c>
      <c r="B7357" t="s">
        <v>2441</v>
      </c>
    </row>
    <row r="7358" spans="1:2" x14ac:dyDescent="0.25">
      <c r="A7358" s="90" t="s">
        <v>12986</v>
      </c>
      <c r="B7358" t="s">
        <v>23753</v>
      </c>
    </row>
    <row r="7359" spans="1:2" x14ac:dyDescent="0.25">
      <c r="A7359" s="90" t="s">
        <v>7368</v>
      </c>
      <c r="B7359" t="s">
        <v>7369</v>
      </c>
    </row>
    <row r="7360" spans="1:2" x14ac:dyDescent="0.25">
      <c r="A7360" s="90" t="s">
        <v>7370</v>
      </c>
      <c r="B7360" t="s">
        <v>7371</v>
      </c>
    </row>
    <row r="7361" spans="1:2" x14ac:dyDescent="0.25">
      <c r="A7361" s="90" t="s">
        <v>7372</v>
      </c>
      <c r="B7361" t="s">
        <v>7373</v>
      </c>
    </row>
    <row r="7362" spans="1:2" x14ac:dyDescent="0.25">
      <c r="A7362" s="90" t="s">
        <v>7374</v>
      </c>
      <c r="B7362" t="s">
        <v>7375</v>
      </c>
    </row>
    <row r="7363" spans="1:2" x14ac:dyDescent="0.25">
      <c r="A7363" s="90" t="s">
        <v>7376</v>
      </c>
      <c r="B7363" t="s">
        <v>7375</v>
      </c>
    </row>
    <row r="7364" spans="1:2" x14ac:dyDescent="0.25">
      <c r="A7364" s="90" t="s">
        <v>7377</v>
      </c>
      <c r="B7364" t="s">
        <v>7375</v>
      </c>
    </row>
    <row r="7365" spans="1:2" x14ac:dyDescent="0.25">
      <c r="A7365" s="90" t="s">
        <v>7378</v>
      </c>
      <c r="B7365" t="s">
        <v>7379</v>
      </c>
    </row>
    <row r="7366" spans="1:2" x14ac:dyDescent="0.25">
      <c r="A7366" s="90" t="s">
        <v>7380</v>
      </c>
      <c r="B7366" t="s">
        <v>7381</v>
      </c>
    </row>
    <row r="7367" spans="1:2" x14ac:dyDescent="0.25">
      <c r="A7367" s="90" t="s">
        <v>7382</v>
      </c>
      <c r="B7367" t="s">
        <v>7383</v>
      </c>
    </row>
    <row r="7368" spans="1:2" x14ac:dyDescent="0.25">
      <c r="A7368" s="90" t="s">
        <v>7384</v>
      </c>
      <c r="B7368" t="s">
        <v>7385</v>
      </c>
    </row>
    <row r="7369" spans="1:2" x14ac:dyDescent="0.25">
      <c r="A7369" s="90" t="s">
        <v>7386</v>
      </c>
      <c r="B7369" t="s">
        <v>7387</v>
      </c>
    </row>
    <row r="7370" spans="1:2" x14ac:dyDescent="0.25">
      <c r="A7370" s="90" t="s">
        <v>7388</v>
      </c>
      <c r="B7370" t="s">
        <v>7389</v>
      </c>
    </row>
    <row r="7371" spans="1:2" x14ac:dyDescent="0.25">
      <c r="A7371" s="90" t="s">
        <v>7390</v>
      </c>
      <c r="B7371" t="s">
        <v>7391</v>
      </c>
    </row>
    <row r="7372" spans="1:2" x14ac:dyDescent="0.25">
      <c r="A7372" s="90" t="s">
        <v>7392</v>
      </c>
      <c r="B7372" t="s">
        <v>7393</v>
      </c>
    </row>
    <row r="7373" spans="1:2" x14ac:dyDescent="0.25">
      <c r="A7373" s="90" t="s">
        <v>7394</v>
      </c>
      <c r="B7373" t="s">
        <v>7395</v>
      </c>
    </row>
    <row r="7374" spans="1:2" x14ac:dyDescent="0.25">
      <c r="A7374" s="90" t="s">
        <v>7396</v>
      </c>
      <c r="B7374" t="s">
        <v>7397</v>
      </c>
    </row>
    <row r="7375" spans="1:2" x14ac:dyDescent="0.25">
      <c r="A7375" s="90" t="s">
        <v>7398</v>
      </c>
      <c r="B7375" t="s">
        <v>7399</v>
      </c>
    </row>
    <row r="7376" spans="1:2" x14ac:dyDescent="0.25">
      <c r="A7376" s="90" t="s">
        <v>7400</v>
      </c>
      <c r="B7376" t="s">
        <v>7401</v>
      </c>
    </row>
    <row r="7377" spans="1:2" x14ac:dyDescent="0.25">
      <c r="A7377" s="90" t="s">
        <v>7402</v>
      </c>
      <c r="B7377" t="s">
        <v>7403</v>
      </c>
    </row>
    <row r="7378" spans="1:2" x14ac:dyDescent="0.25">
      <c r="A7378" s="90" t="s">
        <v>12987</v>
      </c>
      <c r="B7378" t="s">
        <v>12988</v>
      </c>
    </row>
    <row r="7379" spans="1:2" x14ac:dyDescent="0.25">
      <c r="A7379" s="90" t="s">
        <v>7404</v>
      </c>
      <c r="B7379" t="s">
        <v>7401</v>
      </c>
    </row>
    <row r="7380" spans="1:2" x14ac:dyDescent="0.25">
      <c r="A7380" s="90" t="s">
        <v>12998</v>
      </c>
      <c r="B7380" t="s">
        <v>12999</v>
      </c>
    </row>
    <row r="7381" spans="1:2" x14ac:dyDescent="0.25">
      <c r="A7381" s="90" t="s">
        <v>7405</v>
      </c>
      <c r="B7381" t="s">
        <v>7406</v>
      </c>
    </row>
    <row r="7382" spans="1:2" x14ac:dyDescent="0.25">
      <c r="A7382" s="90" t="s">
        <v>12775</v>
      </c>
      <c r="B7382" t="s">
        <v>12776</v>
      </c>
    </row>
    <row r="7383" spans="1:2" x14ac:dyDescent="0.25">
      <c r="A7383" s="90" t="s">
        <v>7407</v>
      </c>
      <c r="B7383" t="s">
        <v>7408</v>
      </c>
    </row>
    <row r="7384" spans="1:2" x14ac:dyDescent="0.25">
      <c r="A7384" s="90" t="s">
        <v>12989</v>
      </c>
      <c r="B7384" t="s">
        <v>1184</v>
      </c>
    </row>
    <row r="7385" spans="1:2" x14ac:dyDescent="0.25">
      <c r="A7385" s="90" t="s">
        <v>12990</v>
      </c>
      <c r="B7385" t="s">
        <v>12991</v>
      </c>
    </row>
    <row r="7386" spans="1:2" x14ac:dyDescent="0.25">
      <c r="A7386" s="90" t="s">
        <v>12992</v>
      </c>
      <c r="B7386" t="s">
        <v>12993</v>
      </c>
    </row>
    <row r="7387" spans="1:2" x14ac:dyDescent="0.25">
      <c r="A7387" s="90" t="s">
        <v>12802</v>
      </c>
      <c r="B7387" t="s">
        <v>12803</v>
      </c>
    </row>
    <row r="7388" spans="1:2" x14ac:dyDescent="0.25">
      <c r="A7388" s="90" t="s">
        <v>12994</v>
      </c>
      <c r="B7388" t="s">
        <v>12995</v>
      </c>
    </row>
    <row r="7389" spans="1:2" x14ac:dyDescent="0.25">
      <c r="A7389" s="90" t="s">
        <v>7409</v>
      </c>
      <c r="B7389" t="s">
        <v>7410</v>
      </c>
    </row>
    <row r="7390" spans="1:2" x14ac:dyDescent="0.25">
      <c r="A7390" s="90" t="s">
        <v>12980</v>
      </c>
      <c r="B7390" t="s">
        <v>12981</v>
      </c>
    </row>
    <row r="7391" spans="1:2" x14ac:dyDescent="0.25">
      <c r="A7391" s="90" t="s">
        <v>12982</v>
      </c>
      <c r="B7391" t="s">
        <v>12983</v>
      </c>
    </row>
    <row r="7392" spans="1:2" x14ac:dyDescent="0.25">
      <c r="A7392" s="90" t="s">
        <v>13000</v>
      </c>
      <c r="B7392" t="s">
        <v>13001</v>
      </c>
    </row>
    <row r="7393" spans="1:2" x14ac:dyDescent="0.25">
      <c r="A7393" s="90" t="s">
        <v>13002</v>
      </c>
      <c r="B7393" t="s">
        <v>13003</v>
      </c>
    </row>
    <row r="7394" spans="1:2" x14ac:dyDescent="0.25">
      <c r="A7394" s="90" t="s">
        <v>13004</v>
      </c>
      <c r="B7394" t="s">
        <v>13005</v>
      </c>
    </row>
    <row r="7395" spans="1:2" x14ac:dyDescent="0.25">
      <c r="A7395" s="90" t="s">
        <v>13006</v>
      </c>
      <c r="B7395" t="s">
        <v>13007</v>
      </c>
    </row>
    <row r="7396" spans="1:2" x14ac:dyDescent="0.25">
      <c r="A7396" s="90" t="s">
        <v>13008</v>
      </c>
      <c r="B7396" t="s">
        <v>13009</v>
      </c>
    </row>
    <row r="7397" spans="1:2" x14ac:dyDescent="0.25">
      <c r="A7397" s="90" t="s">
        <v>13010</v>
      </c>
      <c r="B7397" t="s">
        <v>13011</v>
      </c>
    </row>
    <row r="7398" spans="1:2" x14ac:dyDescent="0.25">
      <c r="A7398" s="90" t="s">
        <v>13012</v>
      </c>
      <c r="B7398" t="s">
        <v>13013</v>
      </c>
    </row>
    <row r="7399" spans="1:2" x14ac:dyDescent="0.25">
      <c r="A7399" s="90" t="s">
        <v>13014</v>
      </c>
      <c r="B7399" t="s">
        <v>13015</v>
      </c>
    </row>
    <row r="7400" spans="1:2" x14ac:dyDescent="0.25">
      <c r="A7400" s="90" t="s">
        <v>13016</v>
      </c>
      <c r="B7400" t="s">
        <v>13017</v>
      </c>
    </row>
    <row r="7401" spans="1:2" x14ac:dyDescent="0.25">
      <c r="A7401" s="90" t="s">
        <v>13018</v>
      </c>
      <c r="B7401" t="s">
        <v>13019</v>
      </c>
    </row>
    <row r="7402" spans="1:2" x14ac:dyDescent="0.25">
      <c r="A7402" s="90" t="s">
        <v>12816</v>
      </c>
      <c r="B7402" t="s">
        <v>12817</v>
      </c>
    </row>
    <row r="7403" spans="1:2" x14ac:dyDescent="0.25">
      <c r="A7403" s="90" t="s">
        <v>13020</v>
      </c>
      <c r="B7403" t="s">
        <v>23846</v>
      </c>
    </row>
    <row r="7404" spans="1:2" x14ac:dyDescent="0.25">
      <c r="A7404" s="90" t="s">
        <v>13021</v>
      </c>
      <c r="B7404" t="s">
        <v>1184</v>
      </c>
    </row>
    <row r="7405" spans="1:2" x14ac:dyDescent="0.25">
      <c r="A7405" s="90" t="s">
        <v>7411</v>
      </c>
      <c r="B7405" t="s">
        <v>7359</v>
      </c>
    </row>
    <row r="7406" spans="1:2" x14ac:dyDescent="0.25">
      <c r="A7406" s="90" t="s">
        <v>7412</v>
      </c>
      <c r="B7406" t="s">
        <v>7413</v>
      </c>
    </row>
    <row r="7407" spans="1:2" x14ac:dyDescent="0.25">
      <c r="A7407" s="90" t="s">
        <v>7414</v>
      </c>
      <c r="B7407" t="s">
        <v>7363</v>
      </c>
    </row>
    <row r="7408" spans="1:2" x14ac:dyDescent="0.25">
      <c r="A7408" s="90" t="s">
        <v>13022</v>
      </c>
      <c r="B7408" t="s">
        <v>1184</v>
      </c>
    </row>
    <row r="7409" spans="1:2" x14ac:dyDescent="0.25">
      <c r="A7409" s="90" t="s">
        <v>13023</v>
      </c>
      <c r="B7409" t="s">
        <v>1184</v>
      </c>
    </row>
    <row r="7410" spans="1:2" x14ac:dyDescent="0.25">
      <c r="A7410" s="90" t="s">
        <v>3933</v>
      </c>
      <c r="B7410" t="s">
        <v>3902</v>
      </c>
    </row>
    <row r="7411" spans="1:2" x14ac:dyDescent="0.25">
      <c r="A7411" s="90" t="s">
        <v>7415</v>
      </c>
      <c r="B7411" t="s">
        <v>7365</v>
      </c>
    </row>
    <row r="7412" spans="1:2" x14ac:dyDescent="0.25">
      <c r="A7412" s="90" t="s">
        <v>13025</v>
      </c>
      <c r="B7412" t="s">
        <v>13026</v>
      </c>
    </row>
    <row r="7413" spans="1:2" x14ac:dyDescent="0.25">
      <c r="A7413" s="90" t="s">
        <v>13027</v>
      </c>
      <c r="B7413" t="s">
        <v>23847</v>
      </c>
    </row>
    <row r="7414" spans="1:2" x14ac:dyDescent="0.25">
      <c r="A7414" s="90" t="s">
        <v>7416</v>
      </c>
      <c r="B7414" t="s">
        <v>7367</v>
      </c>
    </row>
    <row r="7415" spans="1:2" x14ac:dyDescent="0.25">
      <c r="A7415" s="90" t="s">
        <v>13028</v>
      </c>
      <c r="B7415" t="s">
        <v>23848</v>
      </c>
    </row>
    <row r="7416" spans="1:2" x14ac:dyDescent="0.25">
      <c r="A7416" s="90" t="s">
        <v>3934</v>
      </c>
      <c r="B7416" t="s">
        <v>3928</v>
      </c>
    </row>
    <row r="7417" spans="1:2" x14ac:dyDescent="0.25">
      <c r="A7417" s="90" t="s">
        <v>3935</v>
      </c>
      <c r="B7417" t="s">
        <v>3902</v>
      </c>
    </row>
    <row r="7418" spans="1:2" x14ac:dyDescent="0.25">
      <c r="A7418" s="90" t="s">
        <v>13029</v>
      </c>
      <c r="B7418" t="s">
        <v>23849</v>
      </c>
    </row>
    <row r="7419" spans="1:2" x14ac:dyDescent="0.25">
      <c r="A7419" s="90" t="s">
        <v>13030</v>
      </c>
      <c r="B7419" t="s">
        <v>23850</v>
      </c>
    </row>
    <row r="7420" spans="1:2" x14ac:dyDescent="0.25">
      <c r="A7420" s="90" t="s">
        <v>7417</v>
      </c>
      <c r="B7420" t="s">
        <v>7375</v>
      </c>
    </row>
    <row r="7421" spans="1:2" x14ac:dyDescent="0.25">
      <c r="A7421" s="90" t="s">
        <v>7418</v>
      </c>
      <c r="B7421" t="s">
        <v>7369</v>
      </c>
    </row>
    <row r="7422" spans="1:2" x14ac:dyDescent="0.25">
      <c r="A7422" s="90" t="s">
        <v>7419</v>
      </c>
      <c r="B7422" t="s">
        <v>7371</v>
      </c>
    </row>
    <row r="7423" spans="1:2" x14ac:dyDescent="0.25">
      <c r="A7423" s="90" t="s">
        <v>7420</v>
      </c>
      <c r="B7423" t="s">
        <v>7373</v>
      </c>
    </row>
    <row r="7424" spans="1:2" x14ac:dyDescent="0.25">
      <c r="A7424" s="90" t="s">
        <v>7421</v>
      </c>
      <c r="B7424" t="s">
        <v>7375</v>
      </c>
    </row>
    <row r="7425" spans="1:2" x14ac:dyDescent="0.25">
      <c r="A7425" s="90" t="s">
        <v>3936</v>
      </c>
      <c r="B7425" t="s">
        <v>3902</v>
      </c>
    </row>
    <row r="7426" spans="1:2" x14ac:dyDescent="0.25">
      <c r="A7426" s="90" t="s">
        <v>7422</v>
      </c>
      <c r="B7426" t="s">
        <v>7375</v>
      </c>
    </row>
    <row r="7427" spans="1:2" x14ac:dyDescent="0.25">
      <c r="A7427" s="90" t="s">
        <v>13031</v>
      </c>
      <c r="B7427" t="s">
        <v>23851</v>
      </c>
    </row>
    <row r="7428" spans="1:2" x14ac:dyDescent="0.25">
      <c r="A7428" s="90" t="s">
        <v>7423</v>
      </c>
      <c r="B7428" t="s">
        <v>7379</v>
      </c>
    </row>
    <row r="7429" spans="1:2" x14ac:dyDescent="0.25">
      <c r="A7429" s="90" t="s">
        <v>7424</v>
      </c>
      <c r="B7429" t="s">
        <v>7381</v>
      </c>
    </row>
    <row r="7430" spans="1:2" x14ac:dyDescent="0.25">
      <c r="A7430" s="90" t="s">
        <v>7425</v>
      </c>
      <c r="B7430" t="s">
        <v>7383</v>
      </c>
    </row>
    <row r="7431" spans="1:2" x14ac:dyDescent="0.25">
      <c r="A7431" s="90" t="s">
        <v>7426</v>
      </c>
      <c r="B7431" t="s">
        <v>7385</v>
      </c>
    </row>
    <row r="7432" spans="1:2" x14ac:dyDescent="0.25">
      <c r="A7432" s="90" t="s">
        <v>7427</v>
      </c>
      <c r="B7432" t="s">
        <v>7387</v>
      </c>
    </row>
    <row r="7433" spans="1:2" x14ac:dyDescent="0.25">
      <c r="A7433" s="90" t="s">
        <v>7428</v>
      </c>
      <c r="B7433" t="s">
        <v>7389</v>
      </c>
    </row>
    <row r="7434" spans="1:2" x14ac:dyDescent="0.25">
      <c r="A7434" s="90" t="s">
        <v>7429</v>
      </c>
      <c r="B7434" t="s">
        <v>7391</v>
      </c>
    </row>
    <row r="7435" spans="1:2" x14ac:dyDescent="0.25">
      <c r="A7435" s="90" t="s">
        <v>7430</v>
      </c>
      <c r="B7435" t="s">
        <v>7393</v>
      </c>
    </row>
    <row r="7436" spans="1:2" x14ac:dyDescent="0.25">
      <c r="A7436" s="90" t="s">
        <v>7431</v>
      </c>
      <c r="B7436" t="s">
        <v>7395</v>
      </c>
    </row>
    <row r="7437" spans="1:2" x14ac:dyDescent="0.25">
      <c r="A7437" s="90" t="s">
        <v>7432</v>
      </c>
      <c r="B7437" t="s">
        <v>7397</v>
      </c>
    </row>
    <row r="7438" spans="1:2" x14ac:dyDescent="0.25">
      <c r="A7438" s="90" t="s">
        <v>7433</v>
      </c>
      <c r="B7438" t="s">
        <v>7434</v>
      </c>
    </row>
    <row r="7439" spans="1:2" x14ac:dyDescent="0.25">
      <c r="A7439" s="90" t="s">
        <v>7435</v>
      </c>
      <c r="B7439" t="s">
        <v>7399</v>
      </c>
    </row>
    <row r="7440" spans="1:2" x14ac:dyDescent="0.25">
      <c r="A7440" s="90" t="s">
        <v>7436</v>
      </c>
      <c r="B7440" t="s">
        <v>7401</v>
      </c>
    </row>
    <row r="7441" spans="1:2" x14ac:dyDescent="0.25">
      <c r="A7441" s="90" t="s">
        <v>12818</v>
      </c>
      <c r="B7441" t="s">
        <v>12819</v>
      </c>
    </row>
    <row r="7442" spans="1:2" x14ac:dyDescent="0.25">
      <c r="A7442" s="90" t="s">
        <v>7437</v>
      </c>
      <c r="B7442" t="s">
        <v>7403</v>
      </c>
    </row>
    <row r="7443" spans="1:2" x14ac:dyDescent="0.25">
      <c r="A7443" s="90" t="s">
        <v>13032</v>
      </c>
      <c r="B7443" t="s">
        <v>23852</v>
      </c>
    </row>
    <row r="7444" spans="1:2" x14ac:dyDescent="0.25">
      <c r="A7444" s="90" t="s">
        <v>7438</v>
      </c>
      <c r="B7444" t="s">
        <v>7406</v>
      </c>
    </row>
    <row r="7445" spans="1:2" x14ac:dyDescent="0.25">
      <c r="A7445" s="90" t="s">
        <v>7439</v>
      </c>
      <c r="B7445" t="s">
        <v>7345</v>
      </c>
    </row>
    <row r="7446" spans="1:2" x14ac:dyDescent="0.25">
      <c r="A7446" s="90" t="s">
        <v>7440</v>
      </c>
      <c r="B7446" t="s">
        <v>7408</v>
      </c>
    </row>
    <row r="7447" spans="1:2" x14ac:dyDescent="0.25">
      <c r="A7447" s="90" t="s">
        <v>7441</v>
      </c>
      <c r="B7447" t="s">
        <v>7401</v>
      </c>
    </row>
    <row r="7448" spans="1:2" x14ac:dyDescent="0.25">
      <c r="A7448" s="90" t="s">
        <v>12940</v>
      </c>
      <c r="B7448" t="s">
        <v>12941</v>
      </c>
    </row>
    <row r="7449" spans="1:2" x14ac:dyDescent="0.25">
      <c r="A7449" s="90" t="s">
        <v>13033</v>
      </c>
      <c r="B7449" t="s">
        <v>13034</v>
      </c>
    </row>
    <row r="7450" spans="1:2" x14ac:dyDescent="0.25">
      <c r="A7450" s="90" t="s">
        <v>7442</v>
      </c>
      <c r="B7450" t="s">
        <v>7347</v>
      </c>
    </row>
    <row r="7451" spans="1:2" x14ac:dyDescent="0.25">
      <c r="A7451" s="90" t="s">
        <v>13037</v>
      </c>
      <c r="B7451" t="s">
        <v>13038</v>
      </c>
    </row>
    <row r="7452" spans="1:2" x14ac:dyDescent="0.25">
      <c r="A7452" s="90" t="s">
        <v>7443</v>
      </c>
      <c r="B7452" t="s">
        <v>7444</v>
      </c>
    </row>
    <row r="7453" spans="1:2" x14ac:dyDescent="0.25">
      <c r="A7453" s="90" t="s">
        <v>7445</v>
      </c>
      <c r="B7453" t="s">
        <v>7410</v>
      </c>
    </row>
    <row r="7454" spans="1:2" x14ac:dyDescent="0.25">
      <c r="A7454" s="90" t="s">
        <v>7446</v>
      </c>
      <c r="B7454" t="s">
        <v>7447</v>
      </c>
    </row>
    <row r="7455" spans="1:2" x14ac:dyDescent="0.25">
      <c r="A7455" s="90" t="s">
        <v>12820</v>
      </c>
      <c r="B7455" t="s">
        <v>12821</v>
      </c>
    </row>
    <row r="7456" spans="1:2" x14ac:dyDescent="0.25">
      <c r="A7456" s="90" t="s">
        <v>7448</v>
      </c>
      <c r="B7456" t="s">
        <v>7349</v>
      </c>
    </row>
    <row r="7457" spans="1:2" x14ac:dyDescent="0.25">
      <c r="A7457" s="90" t="s">
        <v>13041</v>
      </c>
      <c r="B7457" t="s">
        <v>1184</v>
      </c>
    </row>
    <row r="7458" spans="1:2" x14ac:dyDescent="0.25">
      <c r="A7458" s="90" t="s">
        <v>8043</v>
      </c>
      <c r="B7458" t="s">
        <v>3586</v>
      </c>
    </row>
    <row r="7459" spans="1:2" x14ac:dyDescent="0.25">
      <c r="A7459" s="90" t="s">
        <v>7449</v>
      </c>
      <c r="B7459" t="s">
        <v>7351</v>
      </c>
    </row>
    <row r="7460" spans="1:2" x14ac:dyDescent="0.25">
      <c r="A7460" s="90" t="s">
        <v>7450</v>
      </c>
      <c r="B7460" t="s">
        <v>7451</v>
      </c>
    </row>
    <row r="7461" spans="1:2" x14ac:dyDescent="0.25">
      <c r="A7461" s="90" t="s">
        <v>12923</v>
      </c>
      <c r="B7461" t="s">
        <v>12924</v>
      </c>
    </row>
    <row r="7462" spans="1:2" x14ac:dyDescent="0.25">
      <c r="A7462" s="90" t="s">
        <v>7452</v>
      </c>
      <c r="B7462" t="s">
        <v>7353</v>
      </c>
    </row>
    <row r="7463" spans="1:2" x14ac:dyDescent="0.25">
      <c r="A7463" s="90" t="s">
        <v>13042</v>
      </c>
      <c r="B7463" t="s">
        <v>23844</v>
      </c>
    </row>
    <row r="7464" spans="1:2" x14ac:dyDescent="0.25">
      <c r="A7464" s="90" t="s">
        <v>13043</v>
      </c>
      <c r="B7464" t="s">
        <v>13044</v>
      </c>
    </row>
    <row r="7465" spans="1:2" x14ac:dyDescent="0.25">
      <c r="A7465" s="90" t="s">
        <v>13045</v>
      </c>
      <c r="B7465" t="s">
        <v>1184</v>
      </c>
    </row>
    <row r="7466" spans="1:2" x14ac:dyDescent="0.25">
      <c r="A7466" s="90" t="s">
        <v>7453</v>
      </c>
      <c r="B7466" t="s">
        <v>7355</v>
      </c>
    </row>
    <row r="7467" spans="1:2" x14ac:dyDescent="0.25">
      <c r="A7467" s="90" t="s">
        <v>13046</v>
      </c>
      <c r="B7467" t="s">
        <v>23559</v>
      </c>
    </row>
    <row r="7468" spans="1:2" x14ac:dyDescent="0.25">
      <c r="A7468" s="90" t="s">
        <v>13047</v>
      </c>
      <c r="B7468" t="s">
        <v>23853</v>
      </c>
    </row>
    <row r="7469" spans="1:2" x14ac:dyDescent="0.25">
      <c r="A7469" s="90" t="s">
        <v>13048</v>
      </c>
      <c r="B7469" t="s">
        <v>23854</v>
      </c>
    </row>
    <row r="7470" spans="1:2" x14ac:dyDescent="0.25">
      <c r="A7470" s="90" t="s">
        <v>13049</v>
      </c>
      <c r="B7470" t="s">
        <v>23855</v>
      </c>
    </row>
    <row r="7471" spans="1:2" x14ac:dyDescent="0.25">
      <c r="A7471" s="90" t="s">
        <v>13050</v>
      </c>
      <c r="B7471" t="s">
        <v>13051</v>
      </c>
    </row>
    <row r="7472" spans="1:2" x14ac:dyDescent="0.25">
      <c r="A7472" s="90" t="s">
        <v>13052</v>
      </c>
      <c r="B7472" t="s">
        <v>23856</v>
      </c>
    </row>
    <row r="7473" spans="1:2" x14ac:dyDescent="0.25">
      <c r="A7473" s="90" t="s">
        <v>13053</v>
      </c>
      <c r="B7473" t="s">
        <v>23857</v>
      </c>
    </row>
    <row r="7474" spans="1:2" x14ac:dyDescent="0.25">
      <c r="A7474" s="90" t="s">
        <v>7454</v>
      </c>
      <c r="B7474" t="s">
        <v>7455</v>
      </c>
    </row>
    <row r="7475" spans="1:2" x14ac:dyDescent="0.25">
      <c r="A7475" s="90" t="s">
        <v>13054</v>
      </c>
      <c r="B7475" t="s">
        <v>13055</v>
      </c>
    </row>
    <row r="7476" spans="1:2" x14ac:dyDescent="0.25">
      <c r="A7476" s="90" t="s">
        <v>7456</v>
      </c>
      <c r="B7476" t="s">
        <v>7457</v>
      </c>
    </row>
    <row r="7477" spans="1:2" x14ac:dyDescent="0.25">
      <c r="A7477" s="90" t="s">
        <v>7458</v>
      </c>
      <c r="B7477" t="s">
        <v>7459</v>
      </c>
    </row>
    <row r="7478" spans="1:2" x14ac:dyDescent="0.25">
      <c r="A7478" t="s">
        <v>14956</v>
      </c>
      <c r="B7478" t="s">
        <v>1069</v>
      </c>
    </row>
    <row r="7479" spans="1:2" x14ac:dyDescent="0.25">
      <c r="A7479" s="90" t="s">
        <v>13056</v>
      </c>
      <c r="B7479" t="s">
        <v>1184</v>
      </c>
    </row>
    <row r="7480" spans="1:2" x14ac:dyDescent="0.25">
      <c r="A7480" s="90" t="s">
        <v>13024</v>
      </c>
      <c r="B7480" t="s">
        <v>1184</v>
      </c>
    </row>
    <row r="7481" spans="1:2" x14ac:dyDescent="0.25">
      <c r="A7481" s="90" t="s">
        <v>13057</v>
      </c>
      <c r="B7481" t="s">
        <v>13026</v>
      </c>
    </row>
    <row r="7482" spans="1:2" x14ac:dyDescent="0.25">
      <c r="A7482" s="90" t="s">
        <v>8044</v>
      </c>
      <c r="B7482" t="s">
        <v>3586</v>
      </c>
    </row>
    <row r="7483" spans="1:2" x14ac:dyDescent="0.25">
      <c r="A7483" s="90" t="s">
        <v>13035</v>
      </c>
      <c r="B7483" t="s">
        <v>13036</v>
      </c>
    </row>
    <row r="7484" spans="1:2" x14ac:dyDescent="0.25">
      <c r="A7484" s="90" t="s">
        <v>13039</v>
      </c>
      <c r="B7484" t="s">
        <v>13038</v>
      </c>
    </row>
    <row r="7485" spans="1:2" x14ac:dyDescent="0.25">
      <c r="A7485" s="90" t="s">
        <v>13058</v>
      </c>
      <c r="B7485" t="s">
        <v>23341</v>
      </c>
    </row>
    <row r="7486" spans="1:2" x14ac:dyDescent="0.25">
      <c r="A7486" s="90" t="s">
        <v>7460</v>
      </c>
      <c r="B7486" t="s">
        <v>7357</v>
      </c>
    </row>
    <row r="7487" spans="1:2" x14ac:dyDescent="0.25">
      <c r="A7487" s="90" t="s">
        <v>13040</v>
      </c>
      <c r="B7487" t="s">
        <v>13038</v>
      </c>
    </row>
    <row r="7488" spans="1:2" x14ac:dyDescent="0.25">
      <c r="A7488" s="90" t="s">
        <v>13059</v>
      </c>
      <c r="B7488" t="s">
        <v>13060</v>
      </c>
    </row>
    <row r="7489" spans="1:2" x14ac:dyDescent="0.25">
      <c r="A7489" s="90" t="s">
        <v>13061</v>
      </c>
      <c r="B7489" t="s">
        <v>13062</v>
      </c>
    </row>
    <row r="7490" spans="1:2" x14ac:dyDescent="0.25">
      <c r="A7490" s="90" t="s">
        <v>13063</v>
      </c>
      <c r="B7490" t="s">
        <v>13064</v>
      </c>
    </row>
    <row r="7491" spans="1:2" x14ac:dyDescent="0.25">
      <c r="A7491" s="90" t="s">
        <v>13065</v>
      </c>
      <c r="B7491" t="s">
        <v>13066</v>
      </c>
    </row>
    <row r="7492" spans="1:2" x14ac:dyDescent="0.25">
      <c r="A7492" s="90" t="s">
        <v>13067</v>
      </c>
      <c r="B7492" t="s">
        <v>13068</v>
      </c>
    </row>
    <row r="7493" spans="1:2" x14ac:dyDescent="0.25">
      <c r="A7493" s="90" t="s">
        <v>12769</v>
      </c>
      <c r="B7493" t="s">
        <v>12770</v>
      </c>
    </row>
    <row r="7494" spans="1:2" x14ac:dyDescent="0.25">
      <c r="A7494" s="90" t="s">
        <v>6355</v>
      </c>
      <c r="B7494" t="s">
        <v>6356</v>
      </c>
    </row>
    <row r="7495" spans="1:2" x14ac:dyDescent="0.25">
      <c r="A7495" s="90" t="s">
        <v>6357</v>
      </c>
      <c r="B7495" t="s">
        <v>6358</v>
      </c>
    </row>
    <row r="7496" spans="1:2" x14ac:dyDescent="0.25">
      <c r="A7496" s="90" t="s">
        <v>6359</v>
      </c>
      <c r="B7496" t="s">
        <v>6360</v>
      </c>
    </row>
    <row r="7497" spans="1:2" x14ac:dyDescent="0.25">
      <c r="A7497" s="90" t="s">
        <v>6361</v>
      </c>
      <c r="B7497" t="s">
        <v>6362</v>
      </c>
    </row>
    <row r="7498" spans="1:2" x14ac:dyDescent="0.25">
      <c r="A7498" s="90" t="s">
        <v>9036</v>
      </c>
      <c r="B7498" t="s">
        <v>9037</v>
      </c>
    </row>
    <row r="7499" spans="1:2" x14ac:dyDescent="0.25">
      <c r="A7499" s="90" t="s">
        <v>13069</v>
      </c>
      <c r="B7499" t="s">
        <v>13070</v>
      </c>
    </row>
    <row r="7500" spans="1:2" x14ac:dyDescent="0.25">
      <c r="A7500" s="90" t="s">
        <v>13071</v>
      </c>
      <c r="B7500" t="s">
        <v>13072</v>
      </c>
    </row>
    <row r="7501" spans="1:2" x14ac:dyDescent="0.25">
      <c r="A7501" s="90" t="s">
        <v>9038</v>
      </c>
      <c r="B7501" t="s">
        <v>9039</v>
      </c>
    </row>
    <row r="7502" spans="1:2" x14ac:dyDescent="0.25">
      <c r="A7502" t="s">
        <v>14957</v>
      </c>
      <c r="B7502" t="s">
        <v>14958</v>
      </c>
    </row>
    <row r="7503" spans="1:2" x14ac:dyDescent="0.25">
      <c r="A7503" s="90" t="s">
        <v>13073</v>
      </c>
      <c r="B7503" t="s">
        <v>13074</v>
      </c>
    </row>
    <row r="7504" spans="1:2" x14ac:dyDescent="0.25">
      <c r="A7504" s="90" t="s">
        <v>13075</v>
      </c>
      <c r="B7504" t="s">
        <v>13076</v>
      </c>
    </row>
    <row r="7505" spans="1:2" x14ac:dyDescent="0.25">
      <c r="A7505" s="90" t="s">
        <v>13079</v>
      </c>
      <c r="B7505" t="s">
        <v>13080</v>
      </c>
    </row>
    <row r="7506" spans="1:2" x14ac:dyDescent="0.25">
      <c r="A7506" s="90" t="s">
        <v>13081</v>
      </c>
      <c r="B7506" t="s">
        <v>13082</v>
      </c>
    </row>
    <row r="7507" spans="1:2" x14ac:dyDescent="0.25">
      <c r="A7507" t="s">
        <v>14959</v>
      </c>
      <c r="B7507" t="s">
        <v>14960</v>
      </c>
    </row>
    <row r="7508" spans="1:2" x14ac:dyDescent="0.25">
      <c r="A7508" s="90" t="s">
        <v>13077</v>
      </c>
      <c r="B7508" t="s">
        <v>13078</v>
      </c>
    </row>
    <row r="7509" spans="1:2" x14ac:dyDescent="0.25">
      <c r="A7509" s="90" t="s">
        <v>13083</v>
      </c>
      <c r="B7509" t="s">
        <v>13084</v>
      </c>
    </row>
    <row r="7510" spans="1:2" x14ac:dyDescent="0.25">
      <c r="A7510" s="90" t="s">
        <v>871</v>
      </c>
      <c r="B7510" t="s">
        <v>872</v>
      </c>
    </row>
    <row r="7511" spans="1:2" x14ac:dyDescent="0.25">
      <c r="A7511" s="90" t="s">
        <v>13085</v>
      </c>
      <c r="B7511" t="s">
        <v>13086</v>
      </c>
    </row>
    <row r="7512" spans="1:2" x14ac:dyDescent="0.25">
      <c r="A7512" s="90" t="s">
        <v>13087</v>
      </c>
      <c r="B7512" t="s">
        <v>13088</v>
      </c>
    </row>
    <row r="7513" spans="1:2" x14ac:dyDescent="0.25">
      <c r="A7513" s="90" t="s">
        <v>13100</v>
      </c>
      <c r="B7513" t="s">
        <v>13101</v>
      </c>
    </row>
    <row r="7514" spans="1:2" x14ac:dyDescent="0.25">
      <c r="A7514" s="90" t="s">
        <v>13102</v>
      </c>
      <c r="B7514" t="s">
        <v>13103</v>
      </c>
    </row>
    <row r="7515" spans="1:2" x14ac:dyDescent="0.25">
      <c r="A7515" s="90" t="s">
        <v>13104</v>
      </c>
      <c r="B7515" t="s">
        <v>13105</v>
      </c>
    </row>
    <row r="7516" spans="1:2" x14ac:dyDescent="0.25">
      <c r="A7516" s="90" t="s">
        <v>12647</v>
      </c>
      <c r="B7516" t="s">
        <v>12646</v>
      </c>
    </row>
    <row r="7517" spans="1:2" x14ac:dyDescent="0.25">
      <c r="A7517" s="90" t="s">
        <v>13108</v>
      </c>
      <c r="B7517" t="s">
        <v>13088</v>
      </c>
    </row>
    <row r="7518" spans="1:2" x14ac:dyDescent="0.25">
      <c r="A7518" s="90" t="s">
        <v>13111</v>
      </c>
      <c r="B7518" t="s">
        <v>23858</v>
      </c>
    </row>
    <row r="7519" spans="1:2" x14ac:dyDescent="0.25">
      <c r="A7519" s="90" t="s">
        <v>13113</v>
      </c>
      <c r="B7519" t="s">
        <v>13114</v>
      </c>
    </row>
    <row r="7520" spans="1:2" x14ac:dyDescent="0.25">
      <c r="A7520" s="90" t="s">
        <v>13115</v>
      </c>
      <c r="B7520" t="s">
        <v>13116</v>
      </c>
    </row>
    <row r="7521" spans="1:2" x14ac:dyDescent="0.25">
      <c r="A7521" s="90" t="s">
        <v>13117</v>
      </c>
      <c r="B7521" t="s">
        <v>1394</v>
      </c>
    </row>
    <row r="7522" spans="1:2" x14ac:dyDescent="0.25">
      <c r="A7522" s="90" t="s">
        <v>13089</v>
      </c>
      <c r="B7522" t="s">
        <v>13088</v>
      </c>
    </row>
    <row r="7523" spans="1:2" x14ac:dyDescent="0.25">
      <c r="A7523" s="90" t="s">
        <v>13090</v>
      </c>
      <c r="B7523" t="s">
        <v>13091</v>
      </c>
    </row>
    <row r="7524" spans="1:2" x14ac:dyDescent="0.25">
      <c r="A7524" s="90" t="s">
        <v>13118</v>
      </c>
      <c r="B7524" t="s">
        <v>13119</v>
      </c>
    </row>
    <row r="7525" spans="1:2" x14ac:dyDescent="0.25">
      <c r="A7525" s="90" t="s">
        <v>13120</v>
      </c>
      <c r="B7525" t="s">
        <v>23859</v>
      </c>
    </row>
    <row r="7526" spans="1:2" x14ac:dyDescent="0.25">
      <c r="A7526" s="90" t="s">
        <v>13092</v>
      </c>
      <c r="B7526" t="s">
        <v>13088</v>
      </c>
    </row>
    <row r="7527" spans="1:2" x14ac:dyDescent="0.25">
      <c r="A7527" s="90" t="s">
        <v>13121</v>
      </c>
      <c r="B7527" t="s">
        <v>13122</v>
      </c>
    </row>
    <row r="7528" spans="1:2" x14ac:dyDescent="0.25">
      <c r="A7528" s="90" t="s">
        <v>13123</v>
      </c>
      <c r="B7528" t="s">
        <v>13124</v>
      </c>
    </row>
    <row r="7529" spans="1:2" x14ac:dyDescent="0.25">
      <c r="A7529" s="90" t="s">
        <v>13127</v>
      </c>
      <c r="B7529" t="s">
        <v>13128</v>
      </c>
    </row>
    <row r="7530" spans="1:2" x14ac:dyDescent="0.25">
      <c r="A7530" s="90" t="s">
        <v>13129</v>
      </c>
      <c r="B7530" t="s">
        <v>1394</v>
      </c>
    </row>
    <row r="7531" spans="1:2" x14ac:dyDescent="0.25">
      <c r="A7531" s="90" t="s">
        <v>13130</v>
      </c>
      <c r="B7531" t="s">
        <v>23860</v>
      </c>
    </row>
    <row r="7532" spans="1:2" x14ac:dyDescent="0.25">
      <c r="A7532" s="90" t="s">
        <v>13131</v>
      </c>
      <c r="B7532" t="s">
        <v>13132</v>
      </c>
    </row>
    <row r="7533" spans="1:2" x14ac:dyDescent="0.25">
      <c r="A7533" s="90" t="s">
        <v>13133</v>
      </c>
      <c r="B7533" t="s">
        <v>23844</v>
      </c>
    </row>
    <row r="7534" spans="1:2" x14ac:dyDescent="0.25">
      <c r="A7534" s="90" t="s">
        <v>13134</v>
      </c>
      <c r="B7534" t="s">
        <v>13135</v>
      </c>
    </row>
    <row r="7535" spans="1:2" x14ac:dyDescent="0.25">
      <c r="A7535" s="90" t="s">
        <v>13137</v>
      </c>
      <c r="B7535" t="s">
        <v>23861</v>
      </c>
    </row>
    <row r="7536" spans="1:2" x14ac:dyDescent="0.25">
      <c r="A7536" s="90" t="s">
        <v>13139</v>
      </c>
      <c r="B7536" t="s">
        <v>13140</v>
      </c>
    </row>
    <row r="7537" spans="1:2" x14ac:dyDescent="0.25">
      <c r="A7537" s="90" t="s">
        <v>13141</v>
      </c>
      <c r="B7537" t="s">
        <v>13142</v>
      </c>
    </row>
    <row r="7538" spans="1:2" x14ac:dyDescent="0.25">
      <c r="A7538" s="90" t="s">
        <v>13143</v>
      </c>
      <c r="B7538" t="s">
        <v>13144</v>
      </c>
    </row>
    <row r="7539" spans="1:2" x14ac:dyDescent="0.25">
      <c r="A7539" s="90" t="s">
        <v>13145</v>
      </c>
      <c r="B7539" t="s">
        <v>13146</v>
      </c>
    </row>
    <row r="7540" spans="1:2" x14ac:dyDescent="0.25">
      <c r="A7540" s="90" t="s">
        <v>13147</v>
      </c>
      <c r="B7540" t="s">
        <v>13148</v>
      </c>
    </row>
    <row r="7541" spans="1:2" x14ac:dyDescent="0.25">
      <c r="A7541" s="90" t="s">
        <v>13149</v>
      </c>
      <c r="B7541" t="s">
        <v>13150</v>
      </c>
    </row>
    <row r="7542" spans="1:2" x14ac:dyDescent="0.25">
      <c r="A7542" s="90" t="s">
        <v>13151</v>
      </c>
      <c r="B7542" t="s">
        <v>1394</v>
      </c>
    </row>
    <row r="7543" spans="1:2" x14ac:dyDescent="0.25">
      <c r="A7543" s="90" t="s">
        <v>13152</v>
      </c>
      <c r="B7543" t="s">
        <v>13153</v>
      </c>
    </row>
    <row r="7544" spans="1:2" x14ac:dyDescent="0.25">
      <c r="A7544" s="90" t="s">
        <v>13154</v>
      </c>
      <c r="B7544" t="s">
        <v>13155</v>
      </c>
    </row>
    <row r="7545" spans="1:2" x14ac:dyDescent="0.25">
      <c r="A7545" s="90" t="s">
        <v>13156</v>
      </c>
      <c r="B7545" t="s">
        <v>23862</v>
      </c>
    </row>
    <row r="7546" spans="1:2" x14ac:dyDescent="0.25">
      <c r="A7546" s="90" t="s">
        <v>13157</v>
      </c>
      <c r="B7546" t="s">
        <v>13158</v>
      </c>
    </row>
    <row r="7547" spans="1:2" x14ac:dyDescent="0.25">
      <c r="A7547" s="90" t="s">
        <v>13159</v>
      </c>
      <c r="B7547" t="s">
        <v>13160</v>
      </c>
    </row>
    <row r="7548" spans="1:2" x14ac:dyDescent="0.25">
      <c r="A7548" s="90" t="s">
        <v>7839</v>
      </c>
      <c r="B7548" t="s">
        <v>7840</v>
      </c>
    </row>
    <row r="7549" spans="1:2" x14ac:dyDescent="0.25">
      <c r="A7549" s="90" t="s">
        <v>13161</v>
      </c>
      <c r="B7549" t="s">
        <v>23863</v>
      </c>
    </row>
    <row r="7550" spans="1:2" x14ac:dyDescent="0.25">
      <c r="A7550" s="90" t="s">
        <v>13162</v>
      </c>
      <c r="B7550" t="s">
        <v>23864</v>
      </c>
    </row>
    <row r="7551" spans="1:2" x14ac:dyDescent="0.25">
      <c r="A7551" s="90" t="s">
        <v>13163</v>
      </c>
      <c r="B7551" t="s">
        <v>23659</v>
      </c>
    </row>
    <row r="7552" spans="1:2" x14ac:dyDescent="0.25">
      <c r="A7552" s="90" t="s">
        <v>13456</v>
      </c>
      <c r="B7552" t="s">
        <v>23865</v>
      </c>
    </row>
    <row r="7553" spans="1:2" x14ac:dyDescent="0.25">
      <c r="A7553" s="90" t="s">
        <v>13164</v>
      </c>
      <c r="B7553" t="s">
        <v>6366</v>
      </c>
    </row>
    <row r="7554" spans="1:2" x14ac:dyDescent="0.25">
      <c r="A7554" s="90" t="s">
        <v>13165</v>
      </c>
      <c r="B7554" t="s">
        <v>13166</v>
      </c>
    </row>
    <row r="7555" spans="1:2" x14ac:dyDescent="0.25">
      <c r="A7555" s="90" t="s">
        <v>13167</v>
      </c>
      <c r="B7555" t="s">
        <v>13168</v>
      </c>
    </row>
    <row r="7556" spans="1:2" x14ac:dyDescent="0.25">
      <c r="A7556" s="90" t="s">
        <v>13169</v>
      </c>
      <c r="B7556" t="s">
        <v>13170</v>
      </c>
    </row>
    <row r="7557" spans="1:2" x14ac:dyDescent="0.25">
      <c r="A7557" s="90" t="s">
        <v>13093</v>
      </c>
      <c r="B7557" t="s">
        <v>13088</v>
      </c>
    </row>
    <row r="7558" spans="1:2" x14ac:dyDescent="0.25">
      <c r="A7558" s="90" t="s">
        <v>13171</v>
      </c>
      <c r="B7558" t="s">
        <v>13088</v>
      </c>
    </row>
    <row r="7559" spans="1:2" x14ac:dyDescent="0.25">
      <c r="A7559" s="90" t="s">
        <v>13172</v>
      </c>
      <c r="B7559" t="s">
        <v>13173</v>
      </c>
    </row>
    <row r="7560" spans="1:2" x14ac:dyDescent="0.25">
      <c r="A7560" s="90" t="s">
        <v>13174</v>
      </c>
      <c r="B7560" t="s">
        <v>13175</v>
      </c>
    </row>
    <row r="7561" spans="1:2" x14ac:dyDescent="0.25">
      <c r="A7561" s="90" t="s">
        <v>13094</v>
      </c>
      <c r="B7561" t="s">
        <v>13088</v>
      </c>
    </row>
    <row r="7562" spans="1:2" x14ac:dyDescent="0.25">
      <c r="A7562" s="90" t="s">
        <v>13095</v>
      </c>
      <c r="B7562" t="s">
        <v>13088</v>
      </c>
    </row>
    <row r="7563" spans="1:2" x14ac:dyDescent="0.25">
      <c r="A7563" s="90" t="s">
        <v>13096</v>
      </c>
      <c r="B7563" t="s">
        <v>13088</v>
      </c>
    </row>
    <row r="7564" spans="1:2" x14ac:dyDescent="0.25">
      <c r="A7564" s="90" t="s">
        <v>13097</v>
      </c>
      <c r="B7564" t="s">
        <v>13088</v>
      </c>
    </row>
    <row r="7565" spans="1:2" x14ac:dyDescent="0.25">
      <c r="A7565" s="90" t="s">
        <v>13098</v>
      </c>
      <c r="B7565" t="s">
        <v>13088</v>
      </c>
    </row>
    <row r="7566" spans="1:2" x14ac:dyDescent="0.25">
      <c r="A7566" s="90" t="s">
        <v>13099</v>
      </c>
      <c r="B7566" t="s">
        <v>13088</v>
      </c>
    </row>
    <row r="7567" spans="1:2" x14ac:dyDescent="0.25">
      <c r="A7567" s="90" t="s">
        <v>13457</v>
      </c>
      <c r="B7567" t="s">
        <v>13458</v>
      </c>
    </row>
    <row r="7568" spans="1:2" x14ac:dyDescent="0.25">
      <c r="A7568" s="90" t="s">
        <v>13176</v>
      </c>
      <c r="B7568" t="s">
        <v>13177</v>
      </c>
    </row>
    <row r="7569" spans="1:2" x14ac:dyDescent="0.25">
      <c r="A7569" s="90" t="s">
        <v>13179</v>
      </c>
      <c r="B7569" t="s">
        <v>13180</v>
      </c>
    </row>
    <row r="7570" spans="1:2" x14ac:dyDescent="0.25">
      <c r="A7570" s="90" t="s">
        <v>13181</v>
      </c>
      <c r="B7570" t="s">
        <v>13088</v>
      </c>
    </row>
    <row r="7571" spans="1:2" x14ac:dyDescent="0.25">
      <c r="A7571" s="90" t="s">
        <v>13182</v>
      </c>
      <c r="B7571" t="s">
        <v>13183</v>
      </c>
    </row>
    <row r="7572" spans="1:2" x14ac:dyDescent="0.25">
      <c r="A7572" s="90" t="s">
        <v>13184</v>
      </c>
      <c r="B7572" t="s">
        <v>23866</v>
      </c>
    </row>
    <row r="7573" spans="1:2" x14ac:dyDescent="0.25">
      <c r="A7573" s="90" t="s">
        <v>13185</v>
      </c>
      <c r="B7573" t="s">
        <v>13186</v>
      </c>
    </row>
    <row r="7574" spans="1:2" x14ac:dyDescent="0.25">
      <c r="A7574" s="90" t="s">
        <v>13187</v>
      </c>
      <c r="B7574" t="s">
        <v>23468</v>
      </c>
    </row>
    <row r="7575" spans="1:2" x14ac:dyDescent="0.25">
      <c r="A7575" s="90" t="s">
        <v>13188</v>
      </c>
      <c r="B7575" t="s">
        <v>23867</v>
      </c>
    </row>
    <row r="7576" spans="1:2" x14ac:dyDescent="0.25">
      <c r="A7576" s="90" t="s">
        <v>13189</v>
      </c>
      <c r="B7576" t="s">
        <v>13190</v>
      </c>
    </row>
    <row r="7577" spans="1:2" x14ac:dyDescent="0.25">
      <c r="A7577" s="90" t="s">
        <v>13193</v>
      </c>
      <c r="B7577" t="s">
        <v>876</v>
      </c>
    </row>
    <row r="7578" spans="1:2" x14ac:dyDescent="0.25">
      <c r="A7578" s="90" t="s">
        <v>873</v>
      </c>
      <c r="B7578" t="s">
        <v>874</v>
      </c>
    </row>
    <row r="7579" spans="1:2" x14ac:dyDescent="0.25">
      <c r="A7579" s="90" t="s">
        <v>13194</v>
      </c>
      <c r="B7579" t="s">
        <v>876</v>
      </c>
    </row>
    <row r="7580" spans="1:2" x14ac:dyDescent="0.25">
      <c r="A7580" s="90" t="s">
        <v>875</v>
      </c>
      <c r="B7580" t="s">
        <v>876</v>
      </c>
    </row>
    <row r="7581" spans="1:2" x14ac:dyDescent="0.25">
      <c r="A7581" s="90" t="s">
        <v>13212</v>
      </c>
      <c r="B7581" t="s">
        <v>13213</v>
      </c>
    </row>
    <row r="7582" spans="1:2" x14ac:dyDescent="0.25">
      <c r="A7582" s="90" t="s">
        <v>13112</v>
      </c>
      <c r="B7582" t="s">
        <v>23868</v>
      </c>
    </row>
    <row r="7583" spans="1:2" x14ac:dyDescent="0.25">
      <c r="A7583" s="90" t="s">
        <v>13214</v>
      </c>
      <c r="B7583" t="s">
        <v>13215</v>
      </c>
    </row>
    <row r="7584" spans="1:2" x14ac:dyDescent="0.25">
      <c r="A7584" s="90" t="s">
        <v>13216</v>
      </c>
      <c r="B7584" t="s">
        <v>13217</v>
      </c>
    </row>
    <row r="7585" spans="1:2" x14ac:dyDescent="0.25">
      <c r="A7585" s="90" t="s">
        <v>13218</v>
      </c>
      <c r="B7585" t="s">
        <v>13217</v>
      </c>
    </row>
    <row r="7586" spans="1:2" x14ac:dyDescent="0.25">
      <c r="A7586" s="90" t="s">
        <v>13219</v>
      </c>
      <c r="B7586" t="s">
        <v>13220</v>
      </c>
    </row>
    <row r="7587" spans="1:2" x14ac:dyDescent="0.25">
      <c r="A7587" s="90" t="s">
        <v>13221</v>
      </c>
      <c r="B7587" t="s">
        <v>13222</v>
      </c>
    </row>
    <row r="7588" spans="1:2" x14ac:dyDescent="0.25">
      <c r="A7588" s="90" t="s">
        <v>13226</v>
      </c>
      <c r="B7588" t="s">
        <v>13224</v>
      </c>
    </row>
    <row r="7589" spans="1:2" x14ac:dyDescent="0.25">
      <c r="A7589" s="90" t="s">
        <v>13227</v>
      </c>
      <c r="B7589" t="s">
        <v>13228</v>
      </c>
    </row>
    <row r="7590" spans="1:2" x14ac:dyDescent="0.25">
      <c r="A7590" s="90" t="s">
        <v>13195</v>
      </c>
      <c r="B7590" t="s">
        <v>13196</v>
      </c>
    </row>
    <row r="7591" spans="1:2" x14ac:dyDescent="0.25">
      <c r="A7591" s="90" t="s">
        <v>13197</v>
      </c>
      <c r="B7591" t="s">
        <v>13196</v>
      </c>
    </row>
    <row r="7592" spans="1:2" x14ac:dyDescent="0.25">
      <c r="A7592" s="90" t="s">
        <v>13232</v>
      </c>
      <c r="B7592" t="s">
        <v>13233</v>
      </c>
    </row>
    <row r="7593" spans="1:2" x14ac:dyDescent="0.25">
      <c r="A7593" s="90" t="s">
        <v>13236</v>
      </c>
      <c r="B7593" t="s">
        <v>13237</v>
      </c>
    </row>
    <row r="7594" spans="1:2" x14ac:dyDescent="0.25">
      <c r="A7594" s="90" t="s">
        <v>13238</v>
      </c>
      <c r="B7594" t="s">
        <v>13239</v>
      </c>
    </row>
    <row r="7595" spans="1:2" x14ac:dyDescent="0.25">
      <c r="A7595" s="90" t="s">
        <v>13240</v>
      </c>
      <c r="B7595" t="s">
        <v>13241</v>
      </c>
    </row>
    <row r="7596" spans="1:2" x14ac:dyDescent="0.25">
      <c r="A7596" s="90" t="s">
        <v>13243</v>
      </c>
      <c r="B7596" t="s">
        <v>13244</v>
      </c>
    </row>
    <row r="7597" spans="1:2" x14ac:dyDescent="0.25">
      <c r="A7597" s="90" t="s">
        <v>13246</v>
      </c>
      <c r="B7597" t="s">
        <v>13247</v>
      </c>
    </row>
    <row r="7598" spans="1:2" x14ac:dyDescent="0.25">
      <c r="A7598" s="90" t="s">
        <v>13249</v>
      </c>
      <c r="B7598" t="s">
        <v>13250</v>
      </c>
    </row>
    <row r="7599" spans="1:2" x14ac:dyDescent="0.25">
      <c r="A7599" s="90" t="s">
        <v>13253</v>
      </c>
      <c r="B7599" t="s">
        <v>13254</v>
      </c>
    </row>
    <row r="7600" spans="1:2" x14ac:dyDescent="0.25">
      <c r="A7600" s="90" t="s">
        <v>13257</v>
      </c>
      <c r="B7600" t="s">
        <v>13258</v>
      </c>
    </row>
    <row r="7601" spans="1:2" x14ac:dyDescent="0.25">
      <c r="A7601" s="90" t="s">
        <v>13198</v>
      </c>
      <c r="B7601" t="s">
        <v>878</v>
      </c>
    </row>
    <row r="7602" spans="1:2" x14ac:dyDescent="0.25">
      <c r="A7602" s="90" t="s">
        <v>877</v>
      </c>
      <c r="B7602" t="s">
        <v>878</v>
      </c>
    </row>
    <row r="7603" spans="1:2" x14ac:dyDescent="0.25">
      <c r="A7603" s="90" t="s">
        <v>13199</v>
      </c>
      <c r="B7603" t="s">
        <v>13200</v>
      </c>
    </row>
    <row r="7604" spans="1:2" x14ac:dyDescent="0.25">
      <c r="A7604" s="90" t="s">
        <v>13109</v>
      </c>
      <c r="B7604" t="s">
        <v>13110</v>
      </c>
    </row>
    <row r="7605" spans="1:2" x14ac:dyDescent="0.25">
      <c r="A7605" s="90" t="s">
        <v>879</v>
      </c>
      <c r="B7605" t="s">
        <v>880</v>
      </c>
    </row>
    <row r="7606" spans="1:2" x14ac:dyDescent="0.25">
      <c r="A7606" s="90" t="s">
        <v>13201</v>
      </c>
      <c r="B7606" t="s">
        <v>13202</v>
      </c>
    </row>
    <row r="7607" spans="1:2" x14ac:dyDescent="0.25">
      <c r="A7607" s="90" t="s">
        <v>881</v>
      </c>
      <c r="B7607" t="s">
        <v>882</v>
      </c>
    </row>
    <row r="7608" spans="1:2" x14ac:dyDescent="0.25">
      <c r="A7608" s="90" t="s">
        <v>13203</v>
      </c>
      <c r="B7608" t="s">
        <v>882</v>
      </c>
    </row>
    <row r="7609" spans="1:2" x14ac:dyDescent="0.25">
      <c r="A7609" s="90" t="s">
        <v>883</v>
      </c>
      <c r="B7609" t="s">
        <v>884</v>
      </c>
    </row>
    <row r="7610" spans="1:2" x14ac:dyDescent="0.25">
      <c r="A7610" s="90" t="s">
        <v>13204</v>
      </c>
      <c r="B7610" t="s">
        <v>884</v>
      </c>
    </row>
    <row r="7611" spans="1:2" x14ac:dyDescent="0.25">
      <c r="A7611" s="90" t="s">
        <v>889</v>
      </c>
      <c r="B7611" t="s">
        <v>890</v>
      </c>
    </row>
    <row r="7612" spans="1:2" x14ac:dyDescent="0.25">
      <c r="A7612" s="90" t="s">
        <v>13259</v>
      </c>
      <c r="B7612" t="s">
        <v>13260</v>
      </c>
    </row>
    <row r="7613" spans="1:2" x14ac:dyDescent="0.25">
      <c r="A7613" s="90" t="s">
        <v>13205</v>
      </c>
      <c r="B7613" t="s">
        <v>13206</v>
      </c>
    </row>
    <row r="7614" spans="1:2" x14ac:dyDescent="0.25">
      <c r="A7614" s="90" t="s">
        <v>13207</v>
      </c>
      <c r="B7614" t="s">
        <v>13208</v>
      </c>
    </row>
    <row r="7615" spans="1:2" x14ac:dyDescent="0.25">
      <c r="A7615" s="90" t="s">
        <v>13209</v>
      </c>
      <c r="B7615" t="s">
        <v>13208</v>
      </c>
    </row>
    <row r="7616" spans="1:2" x14ac:dyDescent="0.25">
      <c r="A7616" s="90" t="s">
        <v>885</v>
      </c>
      <c r="B7616" t="s">
        <v>886</v>
      </c>
    </row>
    <row r="7617" spans="1:2" x14ac:dyDescent="0.25">
      <c r="A7617" s="90" t="s">
        <v>13210</v>
      </c>
      <c r="B7617" t="s">
        <v>886</v>
      </c>
    </row>
    <row r="7618" spans="1:2" x14ac:dyDescent="0.25">
      <c r="A7618" s="90" t="s">
        <v>887</v>
      </c>
      <c r="B7618" t="s">
        <v>888</v>
      </c>
    </row>
    <row r="7619" spans="1:2" x14ac:dyDescent="0.25">
      <c r="A7619" s="90" t="s">
        <v>13211</v>
      </c>
      <c r="B7619" t="s">
        <v>888</v>
      </c>
    </row>
    <row r="7620" spans="1:2" x14ac:dyDescent="0.25">
      <c r="A7620" s="90" t="s">
        <v>13261</v>
      </c>
      <c r="B7620" t="s">
        <v>13262</v>
      </c>
    </row>
    <row r="7621" spans="1:2" x14ac:dyDescent="0.25">
      <c r="A7621" s="90" t="s">
        <v>13263</v>
      </c>
      <c r="B7621" t="s">
        <v>13264</v>
      </c>
    </row>
    <row r="7622" spans="1:2" x14ac:dyDescent="0.25">
      <c r="A7622" s="90" t="s">
        <v>13265</v>
      </c>
      <c r="B7622" t="s">
        <v>13266</v>
      </c>
    </row>
    <row r="7623" spans="1:2" x14ac:dyDescent="0.25">
      <c r="A7623" s="90" t="s">
        <v>13267</v>
      </c>
      <c r="B7623" t="s">
        <v>13268</v>
      </c>
    </row>
    <row r="7624" spans="1:2" x14ac:dyDescent="0.25">
      <c r="A7624" s="90" t="s">
        <v>13269</v>
      </c>
      <c r="B7624" t="s">
        <v>13270</v>
      </c>
    </row>
    <row r="7625" spans="1:2" x14ac:dyDescent="0.25">
      <c r="A7625" s="90" t="s">
        <v>13271</v>
      </c>
      <c r="B7625" t="s">
        <v>13272</v>
      </c>
    </row>
    <row r="7626" spans="1:2" x14ac:dyDescent="0.25">
      <c r="A7626" s="90" t="s">
        <v>13273</v>
      </c>
      <c r="B7626" t="s">
        <v>13274</v>
      </c>
    </row>
    <row r="7627" spans="1:2" x14ac:dyDescent="0.25">
      <c r="A7627" s="90" t="s">
        <v>13275</v>
      </c>
      <c r="B7627" t="s">
        <v>13276</v>
      </c>
    </row>
    <row r="7628" spans="1:2" x14ac:dyDescent="0.25">
      <c r="A7628" s="90" t="s">
        <v>13277</v>
      </c>
      <c r="B7628" t="s">
        <v>13278</v>
      </c>
    </row>
    <row r="7629" spans="1:2" x14ac:dyDescent="0.25">
      <c r="A7629" s="90" t="s">
        <v>13279</v>
      </c>
      <c r="B7629" t="s">
        <v>13280</v>
      </c>
    </row>
    <row r="7630" spans="1:2" x14ac:dyDescent="0.25">
      <c r="A7630" s="90" t="s">
        <v>13281</v>
      </c>
      <c r="B7630" t="s">
        <v>13282</v>
      </c>
    </row>
    <row r="7631" spans="1:2" x14ac:dyDescent="0.25">
      <c r="A7631" s="90" t="s">
        <v>13351</v>
      </c>
      <c r="B7631" t="s">
        <v>13352</v>
      </c>
    </row>
    <row r="7632" spans="1:2" x14ac:dyDescent="0.25">
      <c r="A7632" s="90" t="s">
        <v>13283</v>
      </c>
      <c r="B7632" t="s">
        <v>13284</v>
      </c>
    </row>
    <row r="7633" spans="1:2" x14ac:dyDescent="0.25">
      <c r="A7633" s="90" t="s">
        <v>13285</v>
      </c>
      <c r="B7633" t="s">
        <v>13286</v>
      </c>
    </row>
    <row r="7634" spans="1:2" x14ac:dyDescent="0.25">
      <c r="A7634" s="90" t="s">
        <v>13299</v>
      </c>
      <c r="B7634" t="s">
        <v>13300</v>
      </c>
    </row>
    <row r="7635" spans="1:2" x14ac:dyDescent="0.25">
      <c r="A7635" s="90" t="s">
        <v>13301</v>
      </c>
      <c r="B7635" t="s">
        <v>13302</v>
      </c>
    </row>
    <row r="7636" spans="1:2" x14ac:dyDescent="0.25">
      <c r="A7636" s="90" t="s">
        <v>1832</v>
      </c>
      <c r="B7636" t="s">
        <v>1833</v>
      </c>
    </row>
    <row r="7637" spans="1:2" x14ac:dyDescent="0.25">
      <c r="A7637" s="90" t="s">
        <v>13287</v>
      </c>
      <c r="B7637" t="s">
        <v>13288</v>
      </c>
    </row>
    <row r="7638" spans="1:2" x14ac:dyDescent="0.25">
      <c r="A7638" s="90" t="s">
        <v>13289</v>
      </c>
      <c r="B7638" t="s">
        <v>13290</v>
      </c>
    </row>
    <row r="7639" spans="1:2" x14ac:dyDescent="0.25">
      <c r="A7639" s="90" t="s">
        <v>13291</v>
      </c>
      <c r="B7639" t="s">
        <v>13292</v>
      </c>
    </row>
    <row r="7640" spans="1:2" x14ac:dyDescent="0.25">
      <c r="A7640" s="90" t="s">
        <v>13293</v>
      </c>
      <c r="B7640" t="s">
        <v>13294</v>
      </c>
    </row>
    <row r="7641" spans="1:2" x14ac:dyDescent="0.25">
      <c r="A7641" s="90" t="s">
        <v>13295</v>
      </c>
      <c r="B7641" t="s">
        <v>13296</v>
      </c>
    </row>
    <row r="7642" spans="1:2" x14ac:dyDescent="0.25">
      <c r="A7642" s="90" t="s">
        <v>13353</v>
      </c>
      <c r="B7642" t="s">
        <v>13354</v>
      </c>
    </row>
    <row r="7643" spans="1:2" x14ac:dyDescent="0.25">
      <c r="A7643" s="90" t="s">
        <v>13303</v>
      </c>
      <c r="B7643" t="s">
        <v>13304</v>
      </c>
    </row>
    <row r="7644" spans="1:2" x14ac:dyDescent="0.25">
      <c r="A7644" s="90" t="s">
        <v>13305</v>
      </c>
      <c r="B7644" t="s">
        <v>13306</v>
      </c>
    </row>
    <row r="7645" spans="1:2" x14ac:dyDescent="0.25">
      <c r="A7645" s="90" t="s">
        <v>13297</v>
      </c>
      <c r="B7645" t="s">
        <v>13298</v>
      </c>
    </row>
    <row r="7646" spans="1:2" x14ac:dyDescent="0.25">
      <c r="A7646" s="90" t="s">
        <v>13307</v>
      </c>
      <c r="B7646" t="s">
        <v>13308</v>
      </c>
    </row>
    <row r="7647" spans="1:2" x14ac:dyDescent="0.25">
      <c r="A7647" s="90" t="s">
        <v>13309</v>
      </c>
      <c r="B7647" t="s">
        <v>13310</v>
      </c>
    </row>
    <row r="7648" spans="1:2" x14ac:dyDescent="0.25">
      <c r="A7648" s="90" t="s">
        <v>13311</v>
      </c>
      <c r="B7648" t="s">
        <v>13312</v>
      </c>
    </row>
    <row r="7649" spans="1:2" x14ac:dyDescent="0.25">
      <c r="A7649" s="90" t="s">
        <v>13313</v>
      </c>
      <c r="B7649" t="s">
        <v>13314</v>
      </c>
    </row>
    <row r="7650" spans="1:2" x14ac:dyDescent="0.25">
      <c r="A7650" s="90" t="s">
        <v>13315</v>
      </c>
      <c r="B7650" t="s">
        <v>13316</v>
      </c>
    </row>
    <row r="7651" spans="1:2" x14ac:dyDescent="0.25">
      <c r="A7651" s="90" t="s">
        <v>13317</v>
      </c>
      <c r="B7651" t="s">
        <v>13318</v>
      </c>
    </row>
    <row r="7652" spans="1:2" x14ac:dyDescent="0.25">
      <c r="A7652" s="90" t="s">
        <v>13319</v>
      </c>
      <c r="B7652" t="s">
        <v>13320</v>
      </c>
    </row>
    <row r="7653" spans="1:2" x14ac:dyDescent="0.25">
      <c r="A7653" s="90" t="s">
        <v>13321</v>
      </c>
      <c r="B7653" t="s">
        <v>13322</v>
      </c>
    </row>
    <row r="7654" spans="1:2" x14ac:dyDescent="0.25">
      <c r="A7654" s="90" t="s">
        <v>13323</v>
      </c>
      <c r="B7654" t="s">
        <v>13324</v>
      </c>
    </row>
    <row r="7655" spans="1:2" x14ac:dyDescent="0.25">
      <c r="A7655" s="90" t="s">
        <v>13325</v>
      </c>
      <c r="B7655" t="s">
        <v>13326</v>
      </c>
    </row>
    <row r="7656" spans="1:2" x14ac:dyDescent="0.25">
      <c r="A7656" s="90" t="s">
        <v>13327</v>
      </c>
      <c r="B7656" t="s">
        <v>13328</v>
      </c>
    </row>
    <row r="7657" spans="1:2" x14ac:dyDescent="0.25">
      <c r="A7657" s="90" t="s">
        <v>13329</v>
      </c>
      <c r="B7657" t="s">
        <v>13330</v>
      </c>
    </row>
    <row r="7658" spans="1:2" x14ac:dyDescent="0.25">
      <c r="A7658" s="90" t="s">
        <v>13331</v>
      </c>
      <c r="B7658" t="s">
        <v>13332</v>
      </c>
    </row>
    <row r="7659" spans="1:2" x14ac:dyDescent="0.25">
      <c r="A7659" s="90" t="s">
        <v>13333</v>
      </c>
      <c r="B7659" t="s">
        <v>13334</v>
      </c>
    </row>
    <row r="7660" spans="1:2" x14ac:dyDescent="0.25">
      <c r="A7660" s="90" t="s">
        <v>13335</v>
      </c>
      <c r="B7660" t="s">
        <v>13336</v>
      </c>
    </row>
    <row r="7661" spans="1:2" x14ac:dyDescent="0.25">
      <c r="A7661" s="90" t="s">
        <v>7841</v>
      </c>
      <c r="B7661" t="s">
        <v>7842</v>
      </c>
    </row>
    <row r="7662" spans="1:2" x14ac:dyDescent="0.25">
      <c r="A7662" s="90" t="s">
        <v>13337</v>
      </c>
      <c r="B7662" t="s">
        <v>13338</v>
      </c>
    </row>
    <row r="7663" spans="1:2" x14ac:dyDescent="0.25">
      <c r="A7663" s="90" t="s">
        <v>13339</v>
      </c>
      <c r="B7663" t="s">
        <v>13340</v>
      </c>
    </row>
    <row r="7664" spans="1:2" x14ac:dyDescent="0.25">
      <c r="A7664" s="90" t="s">
        <v>13341</v>
      </c>
      <c r="B7664" t="s">
        <v>13342</v>
      </c>
    </row>
    <row r="7665" spans="1:2" x14ac:dyDescent="0.25">
      <c r="A7665" s="90" t="s">
        <v>13343</v>
      </c>
      <c r="B7665" t="s">
        <v>13344</v>
      </c>
    </row>
    <row r="7666" spans="1:2" x14ac:dyDescent="0.25">
      <c r="A7666" s="90" t="s">
        <v>13355</v>
      </c>
      <c r="B7666" t="s">
        <v>13356</v>
      </c>
    </row>
    <row r="7667" spans="1:2" x14ac:dyDescent="0.25">
      <c r="A7667" s="90" t="s">
        <v>13357</v>
      </c>
      <c r="B7667" t="s">
        <v>13358</v>
      </c>
    </row>
    <row r="7668" spans="1:2" x14ac:dyDescent="0.25">
      <c r="A7668" s="90" t="s">
        <v>13359</v>
      </c>
      <c r="B7668" t="s">
        <v>13360</v>
      </c>
    </row>
    <row r="7669" spans="1:2" x14ac:dyDescent="0.25">
      <c r="A7669" s="90" t="s">
        <v>13361</v>
      </c>
      <c r="B7669" t="s">
        <v>13362</v>
      </c>
    </row>
    <row r="7670" spans="1:2" x14ac:dyDescent="0.25">
      <c r="A7670" s="90" t="s">
        <v>13363</v>
      </c>
      <c r="B7670" t="s">
        <v>13364</v>
      </c>
    </row>
    <row r="7671" spans="1:2" x14ac:dyDescent="0.25">
      <c r="A7671" s="90" t="s">
        <v>13365</v>
      </c>
      <c r="B7671" t="s">
        <v>13366</v>
      </c>
    </row>
    <row r="7672" spans="1:2" x14ac:dyDescent="0.25">
      <c r="A7672" s="90" t="s">
        <v>13367</v>
      </c>
      <c r="B7672" t="s">
        <v>13368</v>
      </c>
    </row>
    <row r="7673" spans="1:2" x14ac:dyDescent="0.25">
      <c r="A7673" s="90" t="s">
        <v>13369</v>
      </c>
      <c r="B7673" t="s">
        <v>13370</v>
      </c>
    </row>
    <row r="7674" spans="1:2" x14ac:dyDescent="0.25">
      <c r="A7674" s="90" t="s">
        <v>13371</v>
      </c>
      <c r="B7674" t="s">
        <v>13372</v>
      </c>
    </row>
    <row r="7675" spans="1:2" x14ac:dyDescent="0.25">
      <c r="A7675" s="90" t="s">
        <v>6241</v>
      </c>
      <c r="B7675" t="s">
        <v>6242</v>
      </c>
    </row>
    <row r="7676" spans="1:2" x14ac:dyDescent="0.25">
      <c r="A7676" s="90" t="s">
        <v>13373</v>
      </c>
      <c r="B7676" t="s">
        <v>13374</v>
      </c>
    </row>
    <row r="7677" spans="1:2" x14ac:dyDescent="0.25">
      <c r="A7677" s="90" t="s">
        <v>6243</v>
      </c>
      <c r="B7677" t="s">
        <v>6244</v>
      </c>
    </row>
    <row r="7678" spans="1:2" x14ac:dyDescent="0.25">
      <c r="A7678" s="90" t="s">
        <v>13375</v>
      </c>
      <c r="B7678" t="s">
        <v>13376</v>
      </c>
    </row>
    <row r="7679" spans="1:2" x14ac:dyDescent="0.25">
      <c r="A7679" s="90" t="s">
        <v>13377</v>
      </c>
      <c r="B7679" t="s">
        <v>13378</v>
      </c>
    </row>
    <row r="7680" spans="1:2" x14ac:dyDescent="0.25">
      <c r="A7680" s="90" t="s">
        <v>13379</v>
      </c>
      <c r="B7680" t="s">
        <v>1394</v>
      </c>
    </row>
    <row r="7681" spans="1:2" x14ac:dyDescent="0.25">
      <c r="A7681" s="90" t="s">
        <v>13380</v>
      </c>
      <c r="B7681" t="s">
        <v>13381</v>
      </c>
    </row>
    <row r="7682" spans="1:2" x14ac:dyDescent="0.25">
      <c r="A7682" s="90" t="s">
        <v>13382</v>
      </c>
      <c r="B7682" t="s">
        <v>13383</v>
      </c>
    </row>
    <row r="7683" spans="1:2" x14ac:dyDescent="0.25">
      <c r="A7683" s="90" t="s">
        <v>13384</v>
      </c>
      <c r="B7683" t="s">
        <v>13385</v>
      </c>
    </row>
    <row r="7684" spans="1:2" x14ac:dyDescent="0.25">
      <c r="A7684" s="90" t="s">
        <v>13386</v>
      </c>
      <c r="B7684" t="s">
        <v>13387</v>
      </c>
    </row>
    <row r="7685" spans="1:2" x14ac:dyDescent="0.25">
      <c r="A7685" s="90" t="s">
        <v>13388</v>
      </c>
      <c r="B7685" t="s">
        <v>13389</v>
      </c>
    </row>
    <row r="7686" spans="1:2" x14ac:dyDescent="0.25">
      <c r="A7686" s="90" t="s">
        <v>891</v>
      </c>
      <c r="B7686" t="s">
        <v>892</v>
      </c>
    </row>
    <row r="7687" spans="1:2" x14ac:dyDescent="0.25">
      <c r="A7687" s="90" t="s">
        <v>13390</v>
      </c>
      <c r="B7687" t="s">
        <v>13391</v>
      </c>
    </row>
    <row r="7688" spans="1:2" x14ac:dyDescent="0.25">
      <c r="A7688" s="90" t="s">
        <v>13392</v>
      </c>
      <c r="B7688" t="s">
        <v>13393</v>
      </c>
    </row>
    <row r="7689" spans="1:2" x14ac:dyDescent="0.25">
      <c r="A7689" s="90" t="s">
        <v>13394</v>
      </c>
      <c r="B7689" t="s">
        <v>13395</v>
      </c>
    </row>
    <row r="7690" spans="1:2" x14ac:dyDescent="0.25">
      <c r="A7690" s="90" t="s">
        <v>13396</v>
      </c>
      <c r="B7690" t="s">
        <v>13397</v>
      </c>
    </row>
    <row r="7691" spans="1:2" x14ac:dyDescent="0.25">
      <c r="A7691" s="90" t="s">
        <v>13398</v>
      </c>
      <c r="B7691" t="s">
        <v>13399</v>
      </c>
    </row>
    <row r="7692" spans="1:2" x14ac:dyDescent="0.25">
      <c r="A7692" s="90" t="s">
        <v>13400</v>
      </c>
      <c r="B7692" t="s">
        <v>13401</v>
      </c>
    </row>
    <row r="7693" spans="1:2" x14ac:dyDescent="0.25">
      <c r="A7693" s="90" t="s">
        <v>13402</v>
      </c>
      <c r="B7693" t="s">
        <v>13403</v>
      </c>
    </row>
    <row r="7694" spans="1:2" x14ac:dyDescent="0.25">
      <c r="A7694" s="90" t="s">
        <v>13404</v>
      </c>
      <c r="B7694" t="s">
        <v>13405</v>
      </c>
    </row>
    <row r="7695" spans="1:2" x14ac:dyDescent="0.25">
      <c r="A7695" s="90" t="s">
        <v>13406</v>
      </c>
      <c r="B7695" t="s">
        <v>13407</v>
      </c>
    </row>
    <row r="7696" spans="1:2" x14ac:dyDescent="0.25">
      <c r="A7696" s="90" t="s">
        <v>13408</v>
      </c>
      <c r="B7696" t="s">
        <v>13409</v>
      </c>
    </row>
    <row r="7697" spans="1:2" x14ac:dyDescent="0.25">
      <c r="A7697" s="90" t="s">
        <v>13234</v>
      </c>
      <c r="B7697" t="s">
        <v>13235</v>
      </c>
    </row>
    <row r="7698" spans="1:2" x14ac:dyDescent="0.25">
      <c r="A7698" s="90" t="s">
        <v>13410</v>
      </c>
      <c r="B7698" t="s">
        <v>13411</v>
      </c>
    </row>
    <row r="7699" spans="1:2" x14ac:dyDescent="0.25">
      <c r="A7699" s="90" t="s">
        <v>13242</v>
      </c>
      <c r="B7699" t="s">
        <v>13241</v>
      </c>
    </row>
    <row r="7700" spans="1:2" x14ac:dyDescent="0.25">
      <c r="A7700" s="90" t="s">
        <v>13245</v>
      </c>
      <c r="B7700" t="s">
        <v>13244</v>
      </c>
    </row>
    <row r="7701" spans="1:2" x14ac:dyDescent="0.25">
      <c r="A7701" s="90" t="s">
        <v>13248</v>
      </c>
      <c r="B7701" t="s">
        <v>13247</v>
      </c>
    </row>
    <row r="7702" spans="1:2" x14ac:dyDescent="0.25">
      <c r="A7702" s="90" t="s">
        <v>13251</v>
      </c>
      <c r="B7702" t="s">
        <v>13252</v>
      </c>
    </row>
    <row r="7703" spans="1:2" x14ac:dyDescent="0.25">
      <c r="A7703" s="90" t="s">
        <v>13255</v>
      </c>
      <c r="B7703" t="s">
        <v>13256</v>
      </c>
    </row>
    <row r="7704" spans="1:2" x14ac:dyDescent="0.25">
      <c r="A7704" s="90" t="s">
        <v>13412</v>
      </c>
      <c r="B7704" t="s">
        <v>13413</v>
      </c>
    </row>
    <row r="7705" spans="1:2" x14ac:dyDescent="0.25">
      <c r="A7705" s="90" t="s">
        <v>13414</v>
      </c>
      <c r="B7705" t="s">
        <v>23869</v>
      </c>
    </row>
    <row r="7706" spans="1:2" x14ac:dyDescent="0.25">
      <c r="A7706" s="90" t="s">
        <v>13417</v>
      </c>
      <c r="B7706" t="s">
        <v>13418</v>
      </c>
    </row>
    <row r="7707" spans="1:2" x14ac:dyDescent="0.25">
      <c r="A7707" s="90" t="s">
        <v>4268</v>
      </c>
      <c r="B7707" t="s">
        <v>4269</v>
      </c>
    </row>
    <row r="7708" spans="1:2" x14ac:dyDescent="0.25">
      <c r="A7708" s="90" t="s">
        <v>7461</v>
      </c>
      <c r="B7708" t="s">
        <v>7462</v>
      </c>
    </row>
    <row r="7709" spans="1:2" x14ac:dyDescent="0.25">
      <c r="A7709" s="90" t="s">
        <v>13419</v>
      </c>
      <c r="B7709" t="s">
        <v>13420</v>
      </c>
    </row>
    <row r="7710" spans="1:2" x14ac:dyDescent="0.25">
      <c r="A7710" s="90" t="s">
        <v>13421</v>
      </c>
      <c r="B7710" t="s">
        <v>13422</v>
      </c>
    </row>
    <row r="7711" spans="1:2" x14ac:dyDescent="0.25">
      <c r="A7711" s="90" t="s">
        <v>13423</v>
      </c>
      <c r="B7711" t="s">
        <v>13424</v>
      </c>
    </row>
    <row r="7712" spans="1:2" x14ac:dyDescent="0.25">
      <c r="A7712" s="90" t="s">
        <v>13427</v>
      </c>
      <c r="B7712" t="s">
        <v>13426</v>
      </c>
    </row>
    <row r="7713" spans="1:2" x14ac:dyDescent="0.25">
      <c r="A7713" s="90" t="s">
        <v>7463</v>
      </c>
      <c r="B7713" t="s">
        <v>7464</v>
      </c>
    </row>
    <row r="7714" spans="1:2" x14ac:dyDescent="0.25">
      <c r="A7714" s="90" t="s">
        <v>7465</v>
      </c>
      <c r="B7714" t="s">
        <v>7466</v>
      </c>
    </row>
    <row r="7715" spans="1:2" x14ac:dyDescent="0.25">
      <c r="A7715" s="90" t="s">
        <v>13415</v>
      </c>
      <c r="B7715" t="s">
        <v>13416</v>
      </c>
    </row>
    <row r="7716" spans="1:2" x14ac:dyDescent="0.25">
      <c r="A7716" s="90" t="s">
        <v>13428</v>
      </c>
      <c r="B7716" t="s">
        <v>13088</v>
      </c>
    </row>
    <row r="7717" spans="1:2" x14ac:dyDescent="0.25">
      <c r="A7717" s="90" t="s">
        <v>13429</v>
      </c>
      <c r="B7717" t="s">
        <v>23870</v>
      </c>
    </row>
    <row r="7718" spans="1:2" x14ac:dyDescent="0.25">
      <c r="A7718" s="90" t="s">
        <v>13430</v>
      </c>
      <c r="B7718" t="s">
        <v>13431</v>
      </c>
    </row>
    <row r="7719" spans="1:2" x14ac:dyDescent="0.25">
      <c r="A7719" s="90" t="s">
        <v>3867</v>
      </c>
      <c r="B7719" t="s">
        <v>3868</v>
      </c>
    </row>
    <row r="7720" spans="1:2" x14ac:dyDescent="0.25">
      <c r="A7720" s="90" t="s">
        <v>13432</v>
      </c>
      <c r="B7720" t="s">
        <v>23871</v>
      </c>
    </row>
    <row r="7721" spans="1:2" x14ac:dyDescent="0.25">
      <c r="A7721" s="90" t="s">
        <v>7467</v>
      </c>
      <c r="B7721" t="s">
        <v>7468</v>
      </c>
    </row>
    <row r="7722" spans="1:2" x14ac:dyDescent="0.25">
      <c r="A7722" s="90" t="s">
        <v>7469</v>
      </c>
      <c r="B7722" t="s">
        <v>7470</v>
      </c>
    </row>
    <row r="7723" spans="1:2" x14ac:dyDescent="0.25">
      <c r="A7723" s="90" t="s">
        <v>13433</v>
      </c>
      <c r="B7723" t="s">
        <v>13434</v>
      </c>
    </row>
    <row r="7724" spans="1:2" x14ac:dyDescent="0.25">
      <c r="A7724" s="90" t="s">
        <v>7471</v>
      </c>
      <c r="B7724" t="s">
        <v>7472</v>
      </c>
    </row>
    <row r="7725" spans="1:2" x14ac:dyDescent="0.25">
      <c r="A7725" s="90" t="s">
        <v>7473</v>
      </c>
      <c r="B7725" t="s">
        <v>7474</v>
      </c>
    </row>
    <row r="7726" spans="1:2" x14ac:dyDescent="0.25">
      <c r="A7726" s="90" t="s">
        <v>13435</v>
      </c>
      <c r="B7726" t="s">
        <v>13436</v>
      </c>
    </row>
    <row r="7727" spans="1:2" x14ac:dyDescent="0.25">
      <c r="A7727" s="90" t="s">
        <v>13437</v>
      </c>
      <c r="B7727" t="s">
        <v>23866</v>
      </c>
    </row>
    <row r="7728" spans="1:2" x14ac:dyDescent="0.25">
      <c r="A7728" s="90" t="s">
        <v>13438</v>
      </c>
      <c r="B7728" t="s">
        <v>23872</v>
      </c>
    </row>
    <row r="7729" spans="1:2" x14ac:dyDescent="0.25">
      <c r="A7729" s="90" t="s">
        <v>13439</v>
      </c>
      <c r="B7729" t="s">
        <v>13440</v>
      </c>
    </row>
    <row r="7730" spans="1:2" x14ac:dyDescent="0.25">
      <c r="A7730" s="90" t="s">
        <v>7475</v>
      </c>
      <c r="B7730" t="s">
        <v>7476</v>
      </c>
    </row>
    <row r="7731" spans="1:2" x14ac:dyDescent="0.25">
      <c r="A7731" s="90" t="s">
        <v>13125</v>
      </c>
      <c r="B7731" t="s">
        <v>13126</v>
      </c>
    </row>
    <row r="7732" spans="1:2" x14ac:dyDescent="0.25">
      <c r="A7732" s="90" t="s">
        <v>7477</v>
      </c>
      <c r="B7732" t="s">
        <v>7478</v>
      </c>
    </row>
    <row r="7733" spans="1:2" x14ac:dyDescent="0.25">
      <c r="A7733" s="90" t="s">
        <v>13136</v>
      </c>
      <c r="B7733" t="s">
        <v>13135</v>
      </c>
    </row>
    <row r="7734" spans="1:2" x14ac:dyDescent="0.25">
      <c r="A7734" s="90" t="s">
        <v>13441</v>
      </c>
      <c r="B7734" t="s">
        <v>13442</v>
      </c>
    </row>
    <row r="7735" spans="1:2" x14ac:dyDescent="0.25">
      <c r="A7735" s="90" t="s">
        <v>13178</v>
      </c>
      <c r="B7735" t="s">
        <v>13177</v>
      </c>
    </row>
    <row r="7736" spans="1:2" x14ac:dyDescent="0.25">
      <c r="A7736" s="90" t="s">
        <v>13445</v>
      </c>
      <c r="B7736" t="s">
        <v>23873</v>
      </c>
    </row>
    <row r="7737" spans="1:2" x14ac:dyDescent="0.25">
      <c r="A7737" s="90" t="s">
        <v>13446</v>
      </c>
      <c r="B7737" t="s">
        <v>23873</v>
      </c>
    </row>
    <row r="7738" spans="1:2" x14ac:dyDescent="0.25">
      <c r="A7738" s="90" t="s">
        <v>13138</v>
      </c>
      <c r="B7738" t="s">
        <v>23861</v>
      </c>
    </row>
    <row r="7739" spans="1:2" x14ac:dyDescent="0.25">
      <c r="A7739" s="90" t="s">
        <v>13447</v>
      </c>
      <c r="B7739" t="s">
        <v>23873</v>
      </c>
    </row>
    <row r="7740" spans="1:2" x14ac:dyDescent="0.25">
      <c r="A7740" s="90" t="s">
        <v>13448</v>
      </c>
      <c r="B7740" t="s">
        <v>23874</v>
      </c>
    </row>
    <row r="7741" spans="1:2" x14ac:dyDescent="0.25">
      <c r="A7741" s="90" t="s">
        <v>13449</v>
      </c>
      <c r="B7741" t="s">
        <v>23875</v>
      </c>
    </row>
    <row r="7742" spans="1:2" x14ac:dyDescent="0.25">
      <c r="A7742" s="90" t="s">
        <v>13450</v>
      </c>
      <c r="B7742" t="s">
        <v>23876</v>
      </c>
    </row>
    <row r="7743" spans="1:2" x14ac:dyDescent="0.25">
      <c r="A7743" s="90" t="s">
        <v>13451</v>
      </c>
      <c r="B7743" t="s">
        <v>23875</v>
      </c>
    </row>
    <row r="7744" spans="1:2" x14ac:dyDescent="0.25">
      <c r="A7744" s="90" t="s">
        <v>13452</v>
      </c>
      <c r="B7744" t="s">
        <v>13453</v>
      </c>
    </row>
    <row r="7745" spans="1:2" x14ac:dyDescent="0.25">
      <c r="A7745" s="90" t="s">
        <v>13454</v>
      </c>
      <c r="B7745" t="s">
        <v>13455</v>
      </c>
    </row>
    <row r="7746" spans="1:2" x14ac:dyDescent="0.25">
      <c r="A7746" s="90" t="s">
        <v>13459</v>
      </c>
      <c r="B7746" t="s">
        <v>23866</v>
      </c>
    </row>
    <row r="7747" spans="1:2" x14ac:dyDescent="0.25">
      <c r="A7747" s="90" t="s">
        <v>13460</v>
      </c>
      <c r="B7747" t="s">
        <v>1394</v>
      </c>
    </row>
    <row r="7748" spans="1:2" x14ac:dyDescent="0.25">
      <c r="A7748" s="90" t="s">
        <v>13461</v>
      </c>
      <c r="B7748" t="s">
        <v>13462</v>
      </c>
    </row>
    <row r="7749" spans="1:2" x14ac:dyDescent="0.25">
      <c r="A7749" s="90" t="s">
        <v>12734</v>
      </c>
      <c r="B7749" t="s">
        <v>12735</v>
      </c>
    </row>
    <row r="7750" spans="1:2" x14ac:dyDescent="0.25">
      <c r="A7750" s="90" t="s">
        <v>13463</v>
      </c>
      <c r="B7750" t="s">
        <v>13464</v>
      </c>
    </row>
    <row r="7751" spans="1:2" x14ac:dyDescent="0.25">
      <c r="A7751" s="90" t="s">
        <v>13468</v>
      </c>
      <c r="B7751" t="s">
        <v>13466</v>
      </c>
    </row>
    <row r="7752" spans="1:2" x14ac:dyDescent="0.25">
      <c r="A7752" s="90" t="s">
        <v>13470</v>
      </c>
      <c r="B7752" t="s">
        <v>13471</v>
      </c>
    </row>
    <row r="7753" spans="1:2" x14ac:dyDescent="0.25">
      <c r="A7753" s="90" t="s">
        <v>7479</v>
      </c>
      <c r="B7753" t="s">
        <v>7468</v>
      </c>
    </row>
    <row r="7754" spans="1:2" x14ac:dyDescent="0.25">
      <c r="A7754" s="90" t="s">
        <v>7480</v>
      </c>
      <c r="B7754" t="s">
        <v>7470</v>
      </c>
    </row>
    <row r="7755" spans="1:2" x14ac:dyDescent="0.25">
      <c r="A7755" s="90" t="s">
        <v>13472</v>
      </c>
      <c r="B7755" t="s">
        <v>23871</v>
      </c>
    </row>
    <row r="7756" spans="1:2" x14ac:dyDescent="0.25">
      <c r="A7756" s="90" t="s">
        <v>7481</v>
      </c>
      <c r="B7756" t="s">
        <v>7472</v>
      </c>
    </row>
    <row r="7757" spans="1:2" x14ac:dyDescent="0.25">
      <c r="A7757" s="90" t="s">
        <v>13473</v>
      </c>
      <c r="B7757" t="s">
        <v>23877</v>
      </c>
    </row>
    <row r="7758" spans="1:2" x14ac:dyDescent="0.25">
      <c r="A7758" s="90" t="s">
        <v>13474</v>
      </c>
      <c r="B7758" t="s">
        <v>13475</v>
      </c>
    </row>
    <row r="7759" spans="1:2" x14ac:dyDescent="0.25">
      <c r="A7759" s="90" t="s">
        <v>13476</v>
      </c>
      <c r="B7759" t="s">
        <v>13477</v>
      </c>
    </row>
    <row r="7760" spans="1:2" x14ac:dyDescent="0.25">
      <c r="A7760" s="90" t="s">
        <v>7482</v>
      </c>
      <c r="B7760" t="s">
        <v>7476</v>
      </c>
    </row>
    <row r="7761" spans="1:2" x14ac:dyDescent="0.25">
      <c r="A7761" s="90" t="s">
        <v>13478</v>
      </c>
      <c r="B7761" t="s">
        <v>1184</v>
      </c>
    </row>
    <row r="7762" spans="1:2" x14ac:dyDescent="0.25">
      <c r="A7762" s="90" t="s">
        <v>7483</v>
      </c>
      <c r="B7762" t="s">
        <v>7478</v>
      </c>
    </row>
    <row r="7763" spans="1:2" x14ac:dyDescent="0.25">
      <c r="A7763" s="90" t="s">
        <v>7484</v>
      </c>
      <c r="B7763" t="s">
        <v>7485</v>
      </c>
    </row>
    <row r="7764" spans="1:2" x14ac:dyDescent="0.25">
      <c r="A7764" s="90" t="s">
        <v>13479</v>
      </c>
      <c r="B7764" t="s">
        <v>23809</v>
      </c>
    </row>
    <row r="7765" spans="1:2" x14ac:dyDescent="0.25">
      <c r="A7765" s="90" t="s">
        <v>13480</v>
      </c>
      <c r="B7765" t="s">
        <v>1184</v>
      </c>
    </row>
    <row r="7766" spans="1:2" x14ac:dyDescent="0.25">
      <c r="A7766" s="90" t="s">
        <v>13481</v>
      </c>
      <c r="B7766" t="s">
        <v>13482</v>
      </c>
    </row>
    <row r="7767" spans="1:2" x14ac:dyDescent="0.25">
      <c r="A7767" s="90" t="s">
        <v>13483</v>
      </c>
      <c r="B7767" t="s">
        <v>1184</v>
      </c>
    </row>
    <row r="7768" spans="1:2" x14ac:dyDescent="0.25">
      <c r="A7768" s="90" t="s">
        <v>7486</v>
      </c>
      <c r="B7768" t="s">
        <v>7466</v>
      </c>
    </row>
    <row r="7769" spans="1:2" x14ac:dyDescent="0.25">
      <c r="A7769" s="90" t="s">
        <v>7487</v>
      </c>
      <c r="B7769" t="s">
        <v>7488</v>
      </c>
    </row>
    <row r="7770" spans="1:2" x14ac:dyDescent="0.25">
      <c r="A7770" s="90" t="s">
        <v>13484</v>
      </c>
      <c r="B7770" t="s">
        <v>23878</v>
      </c>
    </row>
    <row r="7771" spans="1:2" x14ac:dyDescent="0.25">
      <c r="A7771" s="90" t="s">
        <v>12736</v>
      </c>
      <c r="B7771" t="s">
        <v>12737</v>
      </c>
    </row>
    <row r="7772" spans="1:2" x14ac:dyDescent="0.25">
      <c r="A7772" s="90" t="s">
        <v>13443</v>
      </c>
      <c r="B7772" t="s">
        <v>13442</v>
      </c>
    </row>
    <row r="7773" spans="1:2" x14ac:dyDescent="0.25">
      <c r="A7773" s="90" t="s">
        <v>13487</v>
      </c>
      <c r="B7773" t="s">
        <v>13488</v>
      </c>
    </row>
    <row r="7774" spans="1:2" x14ac:dyDescent="0.25">
      <c r="A7774" s="90" t="s">
        <v>13489</v>
      </c>
      <c r="B7774" t="s">
        <v>13490</v>
      </c>
    </row>
    <row r="7775" spans="1:2" x14ac:dyDescent="0.25">
      <c r="A7775" s="90" t="s">
        <v>13491</v>
      </c>
      <c r="B7775" t="s">
        <v>13492</v>
      </c>
    </row>
    <row r="7776" spans="1:2" x14ac:dyDescent="0.25">
      <c r="A7776" s="90" t="s">
        <v>13493</v>
      </c>
      <c r="B7776" t="s">
        <v>23879</v>
      </c>
    </row>
    <row r="7777" spans="1:2" x14ac:dyDescent="0.25">
      <c r="A7777" s="90" t="s">
        <v>13494</v>
      </c>
      <c r="B7777" t="s">
        <v>23880</v>
      </c>
    </row>
    <row r="7778" spans="1:2" x14ac:dyDescent="0.25">
      <c r="A7778" s="90" t="s">
        <v>13444</v>
      </c>
      <c r="B7778" t="s">
        <v>13442</v>
      </c>
    </row>
    <row r="7779" spans="1:2" x14ac:dyDescent="0.25">
      <c r="A7779" s="90" t="s">
        <v>13495</v>
      </c>
      <c r="B7779" t="s">
        <v>12230</v>
      </c>
    </row>
    <row r="7780" spans="1:2" x14ac:dyDescent="0.25">
      <c r="A7780" s="90" t="s">
        <v>13496</v>
      </c>
      <c r="B7780" t="s">
        <v>12230</v>
      </c>
    </row>
    <row r="7781" spans="1:2" x14ac:dyDescent="0.25">
      <c r="A7781" s="90" t="s">
        <v>13497</v>
      </c>
      <c r="B7781" t="s">
        <v>1406</v>
      </c>
    </row>
    <row r="7782" spans="1:2" x14ac:dyDescent="0.25">
      <c r="A7782" s="90" t="s">
        <v>7489</v>
      </c>
      <c r="B7782" t="s">
        <v>7490</v>
      </c>
    </row>
    <row r="7783" spans="1:2" x14ac:dyDescent="0.25">
      <c r="A7783" s="90" t="s">
        <v>7491</v>
      </c>
      <c r="B7783" t="s">
        <v>7462</v>
      </c>
    </row>
    <row r="7784" spans="1:2" x14ac:dyDescent="0.25">
      <c r="A7784" s="90" t="s">
        <v>13469</v>
      </c>
      <c r="B7784" t="s">
        <v>13466</v>
      </c>
    </row>
    <row r="7785" spans="1:2" x14ac:dyDescent="0.25">
      <c r="A7785" s="90" t="s">
        <v>13498</v>
      </c>
      <c r="B7785" t="s">
        <v>13499</v>
      </c>
    </row>
    <row r="7786" spans="1:2" x14ac:dyDescent="0.25">
      <c r="A7786" s="90" t="s">
        <v>7492</v>
      </c>
      <c r="B7786" t="s">
        <v>7474</v>
      </c>
    </row>
    <row r="7787" spans="1:2" x14ac:dyDescent="0.25">
      <c r="A7787" s="90" t="s">
        <v>13500</v>
      </c>
      <c r="B7787" t="s">
        <v>23881</v>
      </c>
    </row>
    <row r="7788" spans="1:2" x14ac:dyDescent="0.25">
      <c r="A7788" s="90" t="s">
        <v>13485</v>
      </c>
      <c r="B7788" t="s">
        <v>13486</v>
      </c>
    </row>
    <row r="7789" spans="1:2" x14ac:dyDescent="0.25">
      <c r="A7789" s="90" t="s">
        <v>13501</v>
      </c>
      <c r="B7789" t="s">
        <v>23341</v>
      </c>
    </row>
    <row r="7790" spans="1:2" x14ac:dyDescent="0.25">
      <c r="A7790" s="90" t="s">
        <v>13502</v>
      </c>
      <c r="B7790" t="s">
        <v>13503</v>
      </c>
    </row>
    <row r="7791" spans="1:2" x14ac:dyDescent="0.25">
      <c r="A7791" s="90" t="s">
        <v>9040</v>
      </c>
      <c r="B7791" t="s">
        <v>9041</v>
      </c>
    </row>
    <row r="7792" spans="1:2" x14ac:dyDescent="0.25">
      <c r="A7792" s="90" t="s">
        <v>9042</v>
      </c>
      <c r="B7792" t="s">
        <v>9043</v>
      </c>
    </row>
    <row r="7793" spans="1:2" x14ac:dyDescent="0.25">
      <c r="A7793" s="90" t="s">
        <v>893</v>
      </c>
      <c r="B7793" t="s">
        <v>894</v>
      </c>
    </row>
    <row r="7794" spans="1:2" x14ac:dyDescent="0.25">
      <c r="A7794" s="90" t="s">
        <v>13504</v>
      </c>
      <c r="B7794" t="s">
        <v>13505</v>
      </c>
    </row>
    <row r="7795" spans="1:2" x14ac:dyDescent="0.25">
      <c r="A7795" s="90" t="s">
        <v>13506</v>
      </c>
      <c r="B7795" t="s">
        <v>13507</v>
      </c>
    </row>
    <row r="7796" spans="1:2" x14ac:dyDescent="0.25">
      <c r="A7796" s="90" t="s">
        <v>13508</v>
      </c>
      <c r="B7796" t="s">
        <v>13509</v>
      </c>
    </row>
    <row r="7797" spans="1:2" x14ac:dyDescent="0.25">
      <c r="A7797" s="90" t="s">
        <v>13510</v>
      </c>
      <c r="B7797" t="s">
        <v>13511</v>
      </c>
    </row>
    <row r="7798" spans="1:2" x14ac:dyDescent="0.25">
      <c r="A7798" s="90" t="s">
        <v>13512</v>
      </c>
      <c r="B7798" t="s">
        <v>13513</v>
      </c>
    </row>
    <row r="7799" spans="1:2" x14ac:dyDescent="0.25">
      <c r="A7799" s="90" t="s">
        <v>13514</v>
      </c>
      <c r="B7799" t="s">
        <v>13515</v>
      </c>
    </row>
    <row r="7800" spans="1:2" x14ac:dyDescent="0.25">
      <c r="A7800" s="90" t="s">
        <v>895</v>
      </c>
      <c r="B7800" t="s">
        <v>896</v>
      </c>
    </row>
    <row r="7801" spans="1:2" x14ac:dyDescent="0.25">
      <c r="A7801" s="90" t="s">
        <v>897</v>
      </c>
      <c r="B7801" t="s">
        <v>898</v>
      </c>
    </row>
    <row r="7802" spans="1:2" x14ac:dyDescent="0.25">
      <c r="A7802" s="90" t="s">
        <v>13516</v>
      </c>
      <c r="B7802" t="s">
        <v>13517</v>
      </c>
    </row>
    <row r="7803" spans="1:2" x14ac:dyDescent="0.25">
      <c r="A7803" s="90" t="s">
        <v>899</v>
      </c>
      <c r="B7803" t="s">
        <v>900</v>
      </c>
    </row>
    <row r="7804" spans="1:2" x14ac:dyDescent="0.25">
      <c r="A7804" s="90" t="s">
        <v>13518</v>
      </c>
      <c r="B7804" t="s">
        <v>13519</v>
      </c>
    </row>
    <row r="7805" spans="1:2" x14ac:dyDescent="0.25">
      <c r="A7805" s="90" t="s">
        <v>13520</v>
      </c>
      <c r="B7805" t="s">
        <v>13521</v>
      </c>
    </row>
    <row r="7806" spans="1:2" x14ac:dyDescent="0.25">
      <c r="A7806" s="90" t="s">
        <v>13522</v>
      </c>
      <c r="B7806" t="s">
        <v>13523</v>
      </c>
    </row>
    <row r="7807" spans="1:2" x14ac:dyDescent="0.25">
      <c r="A7807" s="90" t="s">
        <v>13524</v>
      </c>
      <c r="B7807" t="s">
        <v>13525</v>
      </c>
    </row>
    <row r="7808" spans="1:2" x14ac:dyDescent="0.25">
      <c r="A7808" s="90" t="s">
        <v>901</v>
      </c>
      <c r="B7808" t="s">
        <v>902</v>
      </c>
    </row>
    <row r="7809" spans="1:2" x14ac:dyDescent="0.25">
      <c r="A7809" s="90" t="s">
        <v>13526</v>
      </c>
      <c r="B7809" t="s">
        <v>13527</v>
      </c>
    </row>
    <row r="7810" spans="1:2" x14ac:dyDescent="0.25">
      <c r="A7810" s="90" t="s">
        <v>13528</v>
      </c>
      <c r="B7810" t="s">
        <v>13529</v>
      </c>
    </row>
    <row r="7811" spans="1:2" x14ac:dyDescent="0.25">
      <c r="A7811" s="90" t="s">
        <v>903</v>
      </c>
      <c r="B7811" t="s">
        <v>904</v>
      </c>
    </row>
    <row r="7812" spans="1:2" x14ac:dyDescent="0.25">
      <c r="A7812" s="90" t="s">
        <v>13530</v>
      </c>
      <c r="B7812" t="s">
        <v>13531</v>
      </c>
    </row>
    <row r="7813" spans="1:2" x14ac:dyDescent="0.25">
      <c r="A7813" s="90" t="s">
        <v>13532</v>
      </c>
      <c r="B7813" t="s">
        <v>13533</v>
      </c>
    </row>
    <row r="7814" spans="1:2" x14ac:dyDescent="0.25">
      <c r="A7814" s="90" t="s">
        <v>13534</v>
      </c>
      <c r="B7814" t="s">
        <v>13535</v>
      </c>
    </row>
    <row r="7815" spans="1:2" x14ac:dyDescent="0.25">
      <c r="A7815" s="90" t="s">
        <v>13536</v>
      </c>
      <c r="B7815" t="s">
        <v>13537</v>
      </c>
    </row>
    <row r="7816" spans="1:2" x14ac:dyDescent="0.25">
      <c r="A7816" t="s">
        <v>14961</v>
      </c>
      <c r="B7816" t="s">
        <v>14962</v>
      </c>
    </row>
    <row r="7817" spans="1:2" x14ac:dyDescent="0.25">
      <c r="A7817" t="s">
        <v>14963</v>
      </c>
      <c r="B7817" t="s">
        <v>14964</v>
      </c>
    </row>
    <row r="7818" spans="1:2" x14ac:dyDescent="0.25">
      <c r="A7818" t="s">
        <v>14965</v>
      </c>
      <c r="B7818" t="s">
        <v>14966</v>
      </c>
    </row>
    <row r="7819" spans="1:2" x14ac:dyDescent="0.25">
      <c r="A7819" t="s">
        <v>14967</v>
      </c>
      <c r="B7819" t="s">
        <v>14968</v>
      </c>
    </row>
    <row r="7820" spans="1:2" x14ac:dyDescent="0.25">
      <c r="A7820" t="s">
        <v>14969</v>
      </c>
      <c r="B7820" t="s">
        <v>14970</v>
      </c>
    </row>
    <row r="7821" spans="1:2" x14ac:dyDescent="0.25">
      <c r="A7821" s="90" t="s">
        <v>905</v>
      </c>
      <c r="B7821" t="s">
        <v>906</v>
      </c>
    </row>
    <row r="7822" spans="1:2" x14ac:dyDescent="0.25">
      <c r="A7822" s="90" t="s">
        <v>13538</v>
      </c>
      <c r="B7822" t="s">
        <v>13539</v>
      </c>
    </row>
    <row r="7823" spans="1:2" x14ac:dyDescent="0.25">
      <c r="A7823" s="90" t="s">
        <v>13540</v>
      </c>
      <c r="B7823" t="s">
        <v>13541</v>
      </c>
    </row>
    <row r="7824" spans="1:2" x14ac:dyDescent="0.25">
      <c r="A7824" s="90" t="s">
        <v>13542</v>
      </c>
      <c r="B7824" t="s">
        <v>13543</v>
      </c>
    </row>
    <row r="7825" spans="1:2" x14ac:dyDescent="0.25">
      <c r="A7825" s="90" t="s">
        <v>13544</v>
      </c>
      <c r="B7825" t="s">
        <v>13545</v>
      </c>
    </row>
    <row r="7826" spans="1:2" x14ac:dyDescent="0.25">
      <c r="A7826" s="90" t="s">
        <v>907</v>
      </c>
      <c r="B7826" t="s">
        <v>908</v>
      </c>
    </row>
    <row r="7827" spans="1:2" x14ac:dyDescent="0.25">
      <c r="A7827" s="90" t="s">
        <v>13546</v>
      </c>
      <c r="B7827" t="s">
        <v>13547</v>
      </c>
    </row>
    <row r="7828" spans="1:2" x14ac:dyDescent="0.25">
      <c r="A7828" s="90" t="s">
        <v>13548</v>
      </c>
      <c r="B7828" t="s">
        <v>13549</v>
      </c>
    </row>
    <row r="7829" spans="1:2" x14ac:dyDescent="0.25">
      <c r="A7829" s="90" t="s">
        <v>909</v>
      </c>
      <c r="B7829" t="s">
        <v>23882</v>
      </c>
    </row>
    <row r="7830" spans="1:2" x14ac:dyDescent="0.25">
      <c r="A7830" s="90" t="s">
        <v>13550</v>
      </c>
      <c r="B7830" t="s">
        <v>13551</v>
      </c>
    </row>
    <row r="7831" spans="1:2" x14ac:dyDescent="0.25">
      <c r="A7831" s="90" t="s">
        <v>13552</v>
      </c>
      <c r="B7831" t="s">
        <v>23883</v>
      </c>
    </row>
    <row r="7832" spans="1:2" x14ac:dyDescent="0.25">
      <c r="A7832" t="s">
        <v>14971</v>
      </c>
      <c r="B7832" t="s">
        <v>14972</v>
      </c>
    </row>
    <row r="7833" spans="1:2" x14ac:dyDescent="0.25">
      <c r="A7833" s="90" t="s">
        <v>13553</v>
      </c>
      <c r="B7833" t="s">
        <v>13554</v>
      </c>
    </row>
    <row r="7834" spans="1:2" x14ac:dyDescent="0.25">
      <c r="A7834" s="90" t="s">
        <v>13558</v>
      </c>
      <c r="B7834" t="s">
        <v>13556</v>
      </c>
    </row>
    <row r="7835" spans="1:2" x14ac:dyDescent="0.25">
      <c r="A7835" s="90" t="s">
        <v>13561</v>
      </c>
      <c r="B7835" t="s">
        <v>13562</v>
      </c>
    </row>
    <row r="7836" spans="1:2" x14ac:dyDescent="0.25">
      <c r="A7836" s="90" t="s">
        <v>13563</v>
      </c>
      <c r="B7836" t="s">
        <v>911</v>
      </c>
    </row>
    <row r="7837" spans="1:2" x14ac:dyDescent="0.25">
      <c r="A7837" s="90" t="s">
        <v>13564</v>
      </c>
      <c r="B7837" t="s">
        <v>13565</v>
      </c>
    </row>
    <row r="7838" spans="1:2" x14ac:dyDescent="0.25">
      <c r="A7838" s="90" t="s">
        <v>13566</v>
      </c>
      <c r="B7838" t="s">
        <v>13567</v>
      </c>
    </row>
    <row r="7839" spans="1:2" x14ac:dyDescent="0.25">
      <c r="A7839" s="90" t="s">
        <v>13568</v>
      </c>
      <c r="B7839" t="s">
        <v>13569</v>
      </c>
    </row>
    <row r="7840" spans="1:2" x14ac:dyDescent="0.25">
      <c r="A7840" s="90" t="s">
        <v>13570</v>
      </c>
      <c r="B7840" t="s">
        <v>13571</v>
      </c>
    </row>
    <row r="7841" spans="1:2" x14ac:dyDescent="0.25">
      <c r="A7841" s="90" t="s">
        <v>13572</v>
      </c>
      <c r="B7841" t="s">
        <v>13573</v>
      </c>
    </row>
    <row r="7842" spans="1:2" x14ac:dyDescent="0.25">
      <c r="A7842" s="90" t="s">
        <v>13574</v>
      </c>
      <c r="B7842" t="s">
        <v>13575</v>
      </c>
    </row>
    <row r="7843" spans="1:2" x14ac:dyDescent="0.25">
      <c r="A7843" s="90" t="s">
        <v>13576</v>
      </c>
      <c r="B7843" t="s">
        <v>13577</v>
      </c>
    </row>
    <row r="7844" spans="1:2" x14ac:dyDescent="0.25">
      <c r="A7844" s="90" t="s">
        <v>13578</v>
      </c>
      <c r="B7844" t="s">
        <v>13579</v>
      </c>
    </row>
    <row r="7845" spans="1:2" x14ac:dyDescent="0.25">
      <c r="A7845" s="90" t="s">
        <v>13580</v>
      </c>
      <c r="B7845" t="s">
        <v>13581</v>
      </c>
    </row>
    <row r="7846" spans="1:2" x14ac:dyDescent="0.25">
      <c r="A7846" s="90" t="s">
        <v>13582</v>
      </c>
      <c r="B7846" t="s">
        <v>13583</v>
      </c>
    </row>
    <row r="7847" spans="1:2" x14ac:dyDescent="0.25">
      <c r="A7847" t="s">
        <v>14667</v>
      </c>
      <c r="B7847" t="s">
        <v>1006</v>
      </c>
    </row>
    <row r="7848" spans="1:2" x14ac:dyDescent="0.25">
      <c r="A7848" s="90" t="s">
        <v>13584</v>
      </c>
      <c r="B7848" t="s">
        <v>13585</v>
      </c>
    </row>
    <row r="7849" spans="1:2" x14ac:dyDescent="0.25">
      <c r="A7849" t="s">
        <v>14973</v>
      </c>
      <c r="B7849" t="s">
        <v>14974</v>
      </c>
    </row>
    <row r="7850" spans="1:2" x14ac:dyDescent="0.25">
      <c r="A7850" t="s">
        <v>14975</v>
      </c>
      <c r="B7850" t="s">
        <v>14976</v>
      </c>
    </row>
    <row r="7851" spans="1:2" x14ac:dyDescent="0.25">
      <c r="A7851" s="90" t="s">
        <v>13586</v>
      </c>
      <c r="B7851" t="s">
        <v>13587</v>
      </c>
    </row>
    <row r="7852" spans="1:2" x14ac:dyDescent="0.25">
      <c r="A7852" s="90" t="s">
        <v>13588</v>
      </c>
      <c r="B7852" t="s">
        <v>13589</v>
      </c>
    </row>
    <row r="7853" spans="1:2" x14ac:dyDescent="0.25">
      <c r="A7853" s="90" t="s">
        <v>13590</v>
      </c>
      <c r="B7853" t="s">
        <v>13591</v>
      </c>
    </row>
    <row r="7854" spans="1:2" x14ac:dyDescent="0.25">
      <c r="A7854" s="90" t="s">
        <v>13592</v>
      </c>
      <c r="B7854" t="s">
        <v>13593</v>
      </c>
    </row>
    <row r="7855" spans="1:2" x14ac:dyDescent="0.25">
      <c r="A7855" s="90" t="s">
        <v>13598</v>
      </c>
      <c r="B7855" t="s">
        <v>23884</v>
      </c>
    </row>
    <row r="7856" spans="1:2" x14ac:dyDescent="0.25">
      <c r="A7856" s="90" t="s">
        <v>13601</v>
      </c>
      <c r="B7856" t="s">
        <v>23885</v>
      </c>
    </row>
    <row r="7857" spans="1:2" x14ac:dyDescent="0.25">
      <c r="A7857" s="90" t="s">
        <v>13602</v>
      </c>
      <c r="B7857" t="s">
        <v>13603</v>
      </c>
    </row>
    <row r="7858" spans="1:2" x14ac:dyDescent="0.25">
      <c r="A7858" s="90" t="s">
        <v>13604</v>
      </c>
      <c r="B7858" t="s">
        <v>13605</v>
      </c>
    </row>
    <row r="7859" spans="1:2" x14ac:dyDescent="0.25">
      <c r="A7859" s="90" t="s">
        <v>13559</v>
      </c>
      <c r="B7859" t="s">
        <v>13556</v>
      </c>
    </row>
    <row r="7860" spans="1:2" x14ac:dyDescent="0.25">
      <c r="A7860" s="90" t="s">
        <v>13606</v>
      </c>
      <c r="B7860" t="s">
        <v>1184</v>
      </c>
    </row>
    <row r="7861" spans="1:2" x14ac:dyDescent="0.25">
      <c r="A7861" s="90" t="s">
        <v>13560</v>
      </c>
      <c r="B7861" t="s">
        <v>13556</v>
      </c>
    </row>
    <row r="7862" spans="1:2" x14ac:dyDescent="0.25">
      <c r="A7862" s="90" t="s">
        <v>13607</v>
      </c>
      <c r="B7862" t="s">
        <v>13608</v>
      </c>
    </row>
    <row r="7863" spans="1:2" x14ac:dyDescent="0.25">
      <c r="A7863" s="90" t="s">
        <v>13611</v>
      </c>
      <c r="B7863" t="s">
        <v>13612</v>
      </c>
    </row>
    <row r="7864" spans="1:2" x14ac:dyDescent="0.25">
      <c r="A7864" s="90" t="s">
        <v>13613</v>
      </c>
      <c r="B7864" t="s">
        <v>13614</v>
      </c>
    </row>
    <row r="7865" spans="1:2" x14ac:dyDescent="0.25">
      <c r="A7865" s="90" t="s">
        <v>13617</v>
      </c>
      <c r="B7865" t="s">
        <v>13616</v>
      </c>
    </row>
    <row r="7866" spans="1:2" x14ac:dyDescent="0.25">
      <c r="A7866" s="90" t="s">
        <v>910</v>
      </c>
      <c r="B7866" t="s">
        <v>911</v>
      </c>
    </row>
    <row r="7867" spans="1:2" x14ac:dyDescent="0.25">
      <c r="A7867" s="90" t="s">
        <v>13618</v>
      </c>
      <c r="B7867" t="s">
        <v>13619</v>
      </c>
    </row>
    <row r="7868" spans="1:2" x14ac:dyDescent="0.25">
      <c r="A7868" s="90" t="s">
        <v>13620</v>
      </c>
      <c r="B7868" t="s">
        <v>23886</v>
      </c>
    </row>
    <row r="7869" spans="1:2" x14ac:dyDescent="0.25">
      <c r="A7869" s="90" t="s">
        <v>13621</v>
      </c>
      <c r="B7869" t="s">
        <v>13622</v>
      </c>
    </row>
    <row r="7870" spans="1:2" x14ac:dyDescent="0.25">
      <c r="A7870" s="90" t="s">
        <v>13623</v>
      </c>
      <c r="B7870" t="s">
        <v>13624</v>
      </c>
    </row>
    <row r="7871" spans="1:2" x14ac:dyDescent="0.25">
      <c r="A7871" s="90" t="s">
        <v>13625</v>
      </c>
      <c r="B7871" t="s">
        <v>23886</v>
      </c>
    </row>
    <row r="7872" spans="1:2" x14ac:dyDescent="0.25">
      <c r="A7872" s="90" t="s">
        <v>13626</v>
      </c>
      <c r="B7872" t="s">
        <v>13627</v>
      </c>
    </row>
    <row r="7873" spans="1:2" x14ac:dyDescent="0.25">
      <c r="A7873" s="90" t="s">
        <v>13628</v>
      </c>
      <c r="B7873" t="s">
        <v>13629</v>
      </c>
    </row>
    <row r="7874" spans="1:2" x14ac:dyDescent="0.25">
      <c r="A7874" s="90" t="s">
        <v>13630</v>
      </c>
      <c r="B7874" t="s">
        <v>13631</v>
      </c>
    </row>
    <row r="7875" spans="1:2" x14ac:dyDescent="0.25">
      <c r="A7875" s="90" t="s">
        <v>13632</v>
      </c>
      <c r="B7875" t="s">
        <v>13633</v>
      </c>
    </row>
    <row r="7876" spans="1:2" x14ac:dyDescent="0.25">
      <c r="A7876" s="90" t="s">
        <v>13634</v>
      </c>
      <c r="B7876" t="s">
        <v>13635</v>
      </c>
    </row>
    <row r="7877" spans="1:2" x14ac:dyDescent="0.25">
      <c r="A7877" s="90" t="s">
        <v>13609</v>
      </c>
      <c r="B7877" t="s">
        <v>13608</v>
      </c>
    </row>
    <row r="7878" spans="1:2" x14ac:dyDescent="0.25">
      <c r="A7878" s="90" t="s">
        <v>13610</v>
      </c>
      <c r="B7878" t="s">
        <v>13608</v>
      </c>
    </row>
    <row r="7879" spans="1:2" x14ac:dyDescent="0.25">
      <c r="A7879" s="90" t="s">
        <v>13600</v>
      </c>
      <c r="B7879" t="s">
        <v>13595</v>
      </c>
    </row>
    <row r="7880" spans="1:2" x14ac:dyDescent="0.25">
      <c r="A7880" s="90" t="s">
        <v>13636</v>
      </c>
      <c r="B7880" t="s">
        <v>13637</v>
      </c>
    </row>
    <row r="7881" spans="1:2" x14ac:dyDescent="0.25">
      <c r="A7881" s="90" t="s">
        <v>13638</v>
      </c>
      <c r="B7881" t="s">
        <v>23887</v>
      </c>
    </row>
    <row r="7882" spans="1:2" x14ac:dyDescent="0.25">
      <c r="A7882" s="90" t="s">
        <v>13639</v>
      </c>
      <c r="B7882" t="s">
        <v>23341</v>
      </c>
    </row>
    <row r="7883" spans="1:2" x14ac:dyDescent="0.25">
      <c r="A7883" s="90" t="s">
        <v>13640</v>
      </c>
      <c r="B7883" t="s">
        <v>13641</v>
      </c>
    </row>
    <row r="7884" spans="1:2" x14ac:dyDescent="0.25">
      <c r="A7884" s="90" t="s">
        <v>13642</v>
      </c>
      <c r="B7884" t="s">
        <v>13643</v>
      </c>
    </row>
    <row r="7885" spans="1:2" x14ac:dyDescent="0.25">
      <c r="A7885" s="90" t="s">
        <v>13644</v>
      </c>
      <c r="B7885" t="s">
        <v>13645</v>
      </c>
    </row>
    <row r="7886" spans="1:2" x14ac:dyDescent="0.25">
      <c r="A7886" s="90" t="s">
        <v>13646</v>
      </c>
      <c r="B7886" t="s">
        <v>13647</v>
      </c>
    </row>
    <row r="7887" spans="1:2" x14ac:dyDescent="0.25">
      <c r="A7887" s="90" t="s">
        <v>13648</v>
      </c>
      <c r="B7887" t="s">
        <v>13649</v>
      </c>
    </row>
    <row r="7888" spans="1:2" x14ac:dyDescent="0.25">
      <c r="A7888" t="s">
        <v>14977</v>
      </c>
      <c r="B7888" t="s">
        <v>14978</v>
      </c>
    </row>
    <row r="7889" spans="1:2" x14ac:dyDescent="0.25">
      <c r="A7889" s="90" t="s">
        <v>13651</v>
      </c>
      <c r="B7889" t="s">
        <v>13652</v>
      </c>
    </row>
    <row r="7890" spans="1:2" x14ac:dyDescent="0.25">
      <c r="A7890" s="90" t="s">
        <v>13650</v>
      </c>
      <c r="B7890" t="s">
        <v>23888</v>
      </c>
    </row>
    <row r="7891" spans="1:2" x14ac:dyDescent="0.25">
      <c r="A7891" s="90" t="s">
        <v>13653</v>
      </c>
      <c r="B7891" t="s">
        <v>13654</v>
      </c>
    </row>
    <row r="7892" spans="1:2" x14ac:dyDescent="0.25">
      <c r="A7892" s="90" t="s">
        <v>13658</v>
      </c>
      <c r="B7892" t="s">
        <v>13659</v>
      </c>
    </row>
    <row r="7893" spans="1:2" x14ac:dyDescent="0.25">
      <c r="A7893" s="90" t="s">
        <v>13777</v>
      </c>
      <c r="B7893" t="s">
        <v>13778</v>
      </c>
    </row>
    <row r="7894" spans="1:2" x14ac:dyDescent="0.25">
      <c r="A7894" s="90" t="s">
        <v>13660</v>
      </c>
      <c r="B7894" t="s">
        <v>13661</v>
      </c>
    </row>
    <row r="7895" spans="1:2" x14ac:dyDescent="0.25">
      <c r="A7895" s="90" t="s">
        <v>13662</v>
      </c>
      <c r="B7895" t="s">
        <v>13663</v>
      </c>
    </row>
    <row r="7896" spans="1:2" x14ac:dyDescent="0.25">
      <c r="A7896" s="90" t="s">
        <v>13670</v>
      </c>
      <c r="B7896" t="s">
        <v>13671</v>
      </c>
    </row>
    <row r="7897" spans="1:2" x14ac:dyDescent="0.25">
      <c r="A7897" s="90" t="s">
        <v>13672</v>
      </c>
      <c r="B7897" t="s">
        <v>13673</v>
      </c>
    </row>
    <row r="7898" spans="1:2" x14ac:dyDescent="0.25">
      <c r="A7898" s="90" t="s">
        <v>13678</v>
      </c>
      <c r="B7898" t="s">
        <v>13679</v>
      </c>
    </row>
    <row r="7899" spans="1:2" x14ac:dyDescent="0.25">
      <c r="A7899" s="90" t="s">
        <v>13681</v>
      </c>
      <c r="B7899" t="s">
        <v>23889</v>
      </c>
    </row>
    <row r="7900" spans="1:2" x14ac:dyDescent="0.25">
      <c r="A7900" s="90" t="s">
        <v>13682</v>
      </c>
      <c r="B7900" t="s">
        <v>13683</v>
      </c>
    </row>
    <row r="7901" spans="1:2" x14ac:dyDescent="0.25">
      <c r="A7901" s="90" t="s">
        <v>4529</v>
      </c>
      <c r="B7901" t="s">
        <v>4526</v>
      </c>
    </row>
    <row r="7902" spans="1:2" x14ac:dyDescent="0.25">
      <c r="A7902" s="90" t="s">
        <v>13686</v>
      </c>
      <c r="B7902" t="s">
        <v>23622</v>
      </c>
    </row>
    <row r="7903" spans="1:2" x14ac:dyDescent="0.25">
      <c r="A7903" s="90" t="s">
        <v>13687</v>
      </c>
      <c r="B7903" t="s">
        <v>23890</v>
      </c>
    </row>
    <row r="7904" spans="1:2" x14ac:dyDescent="0.25">
      <c r="A7904" s="90" t="s">
        <v>13752</v>
      </c>
      <c r="B7904" t="s">
        <v>13753</v>
      </c>
    </row>
    <row r="7905" spans="1:2" x14ac:dyDescent="0.25">
      <c r="A7905" s="90" t="s">
        <v>13688</v>
      </c>
      <c r="B7905" t="s">
        <v>1394</v>
      </c>
    </row>
    <row r="7906" spans="1:2" x14ac:dyDescent="0.25">
      <c r="A7906" s="90" t="s">
        <v>13689</v>
      </c>
      <c r="B7906" t="s">
        <v>23891</v>
      </c>
    </row>
    <row r="7907" spans="1:2" x14ac:dyDescent="0.25">
      <c r="A7907" s="90" t="s">
        <v>4530</v>
      </c>
      <c r="B7907" t="s">
        <v>4526</v>
      </c>
    </row>
    <row r="7908" spans="1:2" x14ac:dyDescent="0.25">
      <c r="A7908" s="90" t="s">
        <v>13690</v>
      </c>
      <c r="B7908" t="s">
        <v>13691</v>
      </c>
    </row>
    <row r="7909" spans="1:2" x14ac:dyDescent="0.25">
      <c r="A7909" s="90" t="s">
        <v>13655</v>
      </c>
      <c r="B7909" t="s">
        <v>13656</v>
      </c>
    </row>
    <row r="7910" spans="1:2" x14ac:dyDescent="0.25">
      <c r="A7910" s="90" t="s">
        <v>13692</v>
      </c>
      <c r="B7910" t="s">
        <v>913</v>
      </c>
    </row>
    <row r="7911" spans="1:2" x14ac:dyDescent="0.25">
      <c r="A7911" s="90" t="s">
        <v>13664</v>
      </c>
      <c r="B7911" t="s">
        <v>13665</v>
      </c>
    </row>
    <row r="7912" spans="1:2" x14ac:dyDescent="0.25">
      <c r="A7912" s="90" t="s">
        <v>13693</v>
      </c>
      <c r="B7912" t="s">
        <v>13694</v>
      </c>
    </row>
    <row r="7913" spans="1:2" x14ac:dyDescent="0.25">
      <c r="A7913" s="90" t="s">
        <v>13700</v>
      </c>
      <c r="B7913" t="s">
        <v>13696</v>
      </c>
    </row>
    <row r="7914" spans="1:2" x14ac:dyDescent="0.25">
      <c r="A7914" s="90" t="s">
        <v>13666</v>
      </c>
      <c r="B7914" t="s">
        <v>13667</v>
      </c>
    </row>
    <row r="7915" spans="1:2" x14ac:dyDescent="0.25">
      <c r="A7915" s="90" t="s">
        <v>13702</v>
      </c>
      <c r="B7915" t="s">
        <v>13703</v>
      </c>
    </row>
    <row r="7916" spans="1:2" x14ac:dyDescent="0.25">
      <c r="A7916" s="90" t="s">
        <v>13705</v>
      </c>
      <c r="B7916" t="s">
        <v>13706</v>
      </c>
    </row>
    <row r="7917" spans="1:2" x14ac:dyDescent="0.25">
      <c r="A7917" s="90" t="s">
        <v>13707</v>
      </c>
      <c r="B7917" t="s">
        <v>13708</v>
      </c>
    </row>
    <row r="7918" spans="1:2" x14ac:dyDescent="0.25">
      <c r="A7918" s="90" t="s">
        <v>13709</v>
      </c>
      <c r="B7918" t="s">
        <v>13710</v>
      </c>
    </row>
    <row r="7919" spans="1:2" x14ac:dyDescent="0.25">
      <c r="A7919" s="90" t="s">
        <v>13711</v>
      </c>
      <c r="B7919" t="s">
        <v>13712</v>
      </c>
    </row>
    <row r="7920" spans="1:2" x14ac:dyDescent="0.25">
      <c r="A7920" s="90" t="s">
        <v>13713</v>
      </c>
      <c r="B7920" t="s">
        <v>13714</v>
      </c>
    </row>
    <row r="7921" spans="1:2" x14ac:dyDescent="0.25">
      <c r="A7921" s="90" t="s">
        <v>13715</v>
      </c>
      <c r="B7921" t="s">
        <v>13716</v>
      </c>
    </row>
    <row r="7922" spans="1:2" x14ac:dyDescent="0.25">
      <c r="A7922" s="90" t="s">
        <v>13717</v>
      </c>
      <c r="B7922" t="s">
        <v>13718</v>
      </c>
    </row>
    <row r="7923" spans="1:2" x14ac:dyDescent="0.25">
      <c r="A7923" s="90" t="s">
        <v>13719</v>
      </c>
      <c r="B7923" t="s">
        <v>13720</v>
      </c>
    </row>
    <row r="7924" spans="1:2" x14ac:dyDescent="0.25">
      <c r="A7924" s="90" t="s">
        <v>13721</v>
      </c>
      <c r="B7924" t="s">
        <v>13722</v>
      </c>
    </row>
    <row r="7925" spans="1:2" x14ac:dyDescent="0.25">
      <c r="A7925" s="90" t="s">
        <v>13723</v>
      </c>
      <c r="B7925" t="s">
        <v>13724</v>
      </c>
    </row>
    <row r="7926" spans="1:2" x14ac:dyDescent="0.25">
      <c r="A7926" s="90" t="s">
        <v>13725</v>
      </c>
      <c r="B7926" t="s">
        <v>13726</v>
      </c>
    </row>
    <row r="7927" spans="1:2" x14ac:dyDescent="0.25">
      <c r="A7927" t="s">
        <v>14979</v>
      </c>
      <c r="B7927" t="s">
        <v>14980</v>
      </c>
    </row>
    <row r="7928" spans="1:2" x14ac:dyDescent="0.25">
      <c r="A7928" s="90" t="s">
        <v>13727</v>
      </c>
      <c r="B7928" t="s">
        <v>13728</v>
      </c>
    </row>
    <row r="7929" spans="1:2" x14ac:dyDescent="0.25">
      <c r="A7929" s="90" t="s">
        <v>13729</v>
      </c>
      <c r="B7929" t="s">
        <v>13730</v>
      </c>
    </row>
    <row r="7930" spans="1:2" x14ac:dyDescent="0.25">
      <c r="A7930" s="90" t="s">
        <v>13731</v>
      </c>
      <c r="B7930" t="s">
        <v>13732</v>
      </c>
    </row>
    <row r="7931" spans="1:2" x14ac:dyDescent="0.25">
      <c r="A7931" s="90" t="s">
        <v>13733</v>
      </c>
      <c r="B7931" t="s">
        <v>13734</v>
      </c>
    </row>
    <row r="7932" spans="1:2" x14ac:dyDescent="0.25">
      <c r="A7932" s="90" t="s">
        <v>13735</v>
      </c>
      <c r="B7932" t="s">
        <v>13736</v>
      </c>
    </row>
    <row r="7933" spans="1:2" x14ac:dyDescent="0.25">
      <c r="A7933" s="90" t="s">
        <v>13737</v>
      </c>
      <c r="B7933" t="s">
        <v>13738</v>
      </c>
    </row>
    <row r="7934" spans="1:2" x14ac:dyDescent="0.25">
      <c r="A7934" s="90" t="s">
        <v>13739</v>
      </c>
      <c r="B7934" t="s">
        <v>13740</v>
      </c>
    </row>
    <row r="7935" spans="1:2" x14ac:dyDescent="0.25">
      <c r="A7935" s="90" t="s">
        <v>13668</v>
      </c>
      <c r="B7935" t="s">
        <v>13663</v>
      </c>
    </row>
    <row r="7936" spans="1:2" x14ac:dyDescent="0.25">
      <c r="A7936" s="90" t="s">
        <v>13754</v>
      </c>
      <c r="B7936" t="s">
        <v>13753</v>
      </c>
    </row>
    <row r="7937" spans="1:2" x14ac:dyDescent="0.25">
      <c r="A7937" s="90" t="s">
        <v>13741</v>
      </c>
      <c r="B7937" t="s">
        <v>13742</v>
      </c>
    </row>
    <row r="7938" spans="1:2" x14ac:dyDescent="0.25">
      <c r="A7938" s="90" t="s">
        <v>13743</v>
      </c>
      <c r="B7938" t="s">
        <v>13744</v>
      </c>
    </row>
    <row r="7939" spans="1:2" x14ac:dyDescent="0.25">
      <c r="A7939" s="90" t="s">
        <v>13674</v>
      </c>
      <c r="B7939" t="s">
        <v>13673</v>
      </c>
    </row>
    <row r="7940" spans="1:2" x14ac:dyDescent="0.25">
      <c r="A7940" s="90" t="s">
        <v>13745</v>
      </c>
      <c r="B7940" t="s">
        <v>13746</v>
      </c>
    </row>
    <row r="7941" spans="1:2" x14ac:dyDescent="0.25">
      <c r="A7941" s="90" t="s">
        <v>13747</v>
      </c>
      <c r="B7941" t="s">
        <v>13748</v>
      </c>
    </row>
    <row r="7942" spans="1:2" x14ac:dyDescent="0.25">
      <c r="A7942" s="90" t="s">
        <v>13657</v>
      </c>
      <c r="B7942" t="s">
        <v>13656</v>
      </c>
    </row>
    <row r="7943" spans="1:2" x14ac:dyDescent="0.25">
      <c r="A7943" s="90" t="s">
        <v>13749</v>
      </c>
      <c r="B7943" t="s">
        <v>23892</v>
      </c>
    </row>
    <row r="7944" spans="1:2" x14ac:dyDescent="0.25">
      <c r="A7944" s="90" t="s">
        <v>13750</v>
      </c>
      <c r="B7944" t="s">
        <v>13751</v>
      </c>
    </row>
    <row r="7945" spans="1:2" x14ac:dyDescent="0.25">
      <c r="A7945" s="90" t="s">
        <v>912</v>
      </c>
      <c r="B7945" t="s">
        <v>913</v>
      </c>
    </row>
    <row r="7946" spans="1:2" x14ac:dyDescent="0.25">
      <c r="A7946" s="90" t="s">
        <v>7493</v>
      </c>
      <c r="B7946" t="s">
        <v>7494</v>
      </c>
    </row>
    <row r="7947" spans="1:2" x14ac:dyDescent="0.25">
      <c r="A7947" s="90" t="s">
        <v>13669</v>
      </c>
      <c r="B7947" t="s">
        <v>13663</v>
      </c>
    </row>
    <row r="7948" spans="1:2" x14ac:dyDescent="0.25">
      <c r="A7948" s="90" t="s">
        <v>13755</v>
      </c>
      <c r="B7948" t="s">
        <v>13753</v>
      </c>
    </row>
    <row r="7949" spans="1:2" x14ac:dyDescent="0.25">
      <c r="A7949" s="90" t="s">
        <v>7495</v>
      </c>
      <c r="B7949" t="s">
        <v>7496</v>
      </c>
    </row>
    <row r="7950" spans="1:2" x14ac:dyDescent="0.25">
      <c r="A7950" s="90" t="s">
        <v>13756</v>
      </c>
      <c r="B7950" t="s">
        <v>13757</v>
      </c>
    </row>
    <row r="7951" spans="1:2" x14ac:dyDescent="0.25">
      <c r="A7951" s="90" t="s">
        <v>13680</v>
      </c>
      <c r="B7951" t="s">
        <v>13679</v>
      </c>
    </row>
    <row r="7952" spans="1:2" x14ac:dyDescent="0.25">
      <c r="A7952" s="90" t="s">
        <v>13758</v>
      </c>
      <c r="B7952" t="s">
        <v>13759</v>
      </c>
    </row>
    <row r="7953" spans="1:2" x14ac:dyDescent="0.25">
      <c r="A7953" s="90" t="s">
        <v>13760</v>
      </c>
      <c r="B7953" t="s">
        <v>13761</v>
      </c>
    </row>
    <row r="7954" spans="1:2" x14ac:dyDescent="0.25">
      <c r="A7954" s="90" t="s">
        <v>4531</v>
      </c>
      <c r="B7954" t="s">
        <v>4532</v>
      </c>
    </row>
    <row r="7955" spans="1:2" x14ac:dyDescent="0.25">
      <c r="A7955" s="90" t="s">
        <v>13764</v>
      </c>
      <c r="B7955" t="s">
        <v>13765</v>
      </c>
    </row>
    <row r="7956" spans="1:2" x14ac:dyDescent="0.25">
      <c r="A7956" s="90" t="s">
        <v>4450</v>
      </c>
      <c r="B7956" t="s">
        <v>4449</v>
      </c>
    </row>
    <row r="7957" spans="1:2" x14ac:dyDescent="0.25">
      <c r="A7957" s="90" t="s">
        <v>916</v>
      </c>
      <c r="B7957" t="s">
        <v>917</v>
      </c>
    </row>
    <row r="7958" spans="1:2" x14ac:dyDescent="0.25">
      <c r="A7958" s="90" t="s">
        <v>13762</v>
      </c>
      <c r="B7958" t="s">
        <v>13763</v>
      </c>
    </row>
    <row r="7959" spans="1:2" x14ac:dyDescent="0.25">
      <c r="A7959" s="90" t="s">
        <v>13779</v>
      </c>
      <c r="B7959" t="s">
        <v>13780</v>
      </c>
    </row>
    <row r="7960" spans="1:2" x14ac:dyDescent="0.25">
      <c r="A7960" s="90" t="s">
        <v>13766</v>
      </c>
      <c r="B7960" t="s">
        <v>13767</v>
      </c>
    </row>
    <row r="7961" spans="1:2" x14ac:dyDescent="0.25">
      <c r="A7961" s="90" t="s">
        <v>4533</v>
      </c>
      <c r="B7961" t="s">
        <v>4526</v>
      </c>
    </row>
    <row r="7962" spans="1:2" x14ac:dyDescent="0.25">
      <c r="A7962" s="90" t="s">
        <v>13768</v>
      </c>
      <c r="B7962" t="s">
        <v>23470</v>
      </c>
    </row>
    <row r="7963" spans="1:2" x14ac:dyDescent="0.25">
      <c r="A7963" s="90" t="s">
        <v>7497</v>
      </c>
      <c r="B7963" t="s">
        <v>7498</v>
      </c>
    </row>
    <row r="7964" spans="1:2" x14ac:dyDescent="0.25">
      <c r="A7964" s="90" t="s">
        <v>4292</v>
      </c>
      <c r="B7964" t="s">
        <v>4293</v>
      </c>
    </row>
    <row r="7965" spans="1:2" x14ac:dyDescent="0.25">
      <c r="A7965" s="90" t="s">
        <v>13769</v>
      </c>
      <c r="B7965" t="s">
        <v>13770</v>
      </c>
    </row>
    <row r="7966" spans="1:2" x14ac:dyDescent="0.25">
      <c r="A7966" s="90" t="s">
        <v>7499</v>
      </c>
      <c r="B7966" t="s">
        <v>7500</v>
      </c>
    </row>
    <row r="7967" spans="1:2" x14ac:dyDescent="0.25">
      <c r="A7967" s="90" t="s">
        <v>13701</v>
      </c>
      <c r="B7967" t="s">
        <v>13696</v>
      </c>
    </row>
    <row r="7968" spans="1:2" x14ac:dyDescent="0.25">
      <c r="A7968" s="90" t="s">
        <v>13704</v>
      </c>
      <c r="B7968" t="s">
        <v>13703</v>
      </c>
    </row>
    <row r="7969" spans="1:2" x14ac:dyDescent="0.25">
      <c r="A7969" s="90" t="s">
        <v>13771</v>
      </c>
      <c r="B7969" t="s">
        <v>13772</v>
      </c>
    </row>
    <row r="7970" spans="1:2" x14ac:dyDescent="0.25">
      <c r="A7970" s="90" t="s">
        <v>13781</v>
      </c>
      <c r="B7970" t="s">
        <v>13782</v>
      </c>
    </row>
    <row r="7971" spans="1:2" x14ac:dyDescent="0.25">
      <c r="A7971" s="90" t="s">
        <v>7501</v>
      </c>
      <c r="B7971" t="s">
        <v>7502</v>
      </c>
    </row>
    <row r="7972" spans="1:2" x14ac:dyDescent="0.25">
      <c r="A7972" s="90" t="s">
        <v>13783</v>
      </c>
      <c r="B7972" t="s">
        <v>13784</v>
      </c>
    </row>
    <row r="7973" spans="1:2" x14ac:dyDescent="0.25">
      <c r="A7973" s="90" t="s">
        <v>13773</v>
      </c>
      <c r="B7973" t="s">
        <v>13774</v>
      </c>
    </row>
    <row r="7974" spans="1:2" x14ac:dyDescent="0.25">
      <c r="A7974" s="90" t="s">
        <v>13775</v>
      </c>
      <c r="B7974" t="s">
        <v>13776</v>
      </c>
    </row>
    <row r="7975" spans="1:2" x14ac:dyDescent="0.25">
      <c r="A7975" s="90" t="s">
        <v>7503</v>
      </c>
      <c r="B7975" t="s">
        <v>7504</v>
      </c>
    </row>
    <row r="7976" spans="1:2" x14ac:dyDescent="0.25">
      <c r="A7976" s="90" t="s">
        <v>7505</v>
      </c>
      <c r="B7976" t="s">
        <v>7506</v>
      </c>
    </row>
    <row r="7977" spans="1:2" x14ac:dyDescent="0.25">
      <c r="A7977" s="90" t="s">
        <v>13785</v>
      </c>
      <c r="B7977" t="s">
        <v>13786</v>
      </c>
    </row>
    <row r="7978" spans="1:2" x14ac:dyDescent="0.25">
      <c r="A7978" s="90" t="s">
        <v>13675</v>
      </c>
      <c r="B7978" t="s">
        <v>13673</v>
      </c>
    </row>
    <row r="7979" spans="1:2" x14ac:dyDescent="0.25">
      <c r="A7979" s="90" t="s">
        <v>914</v>
      </c>
      <c r="B7979" t="s">
        <v>915</v>
      </c>
    </row>
    <row r="7980" spans="1:2" x14ac:dyDescent="0.25">
      <c r="A7980" s="90" t="s">
        <v>13787</v>
      </c>
      <c r="B7980" t="s">
        <v>13788</v>
      </c>
    </row>
    <row r="7981" spans="1:2" x14ac:dyDescent="0.25">
      <c r="A7981" s="90" t="s">
        <v>13791</v>
      </c>
      <c r="B7981" t="s">
        <v>13792</v>
      </c>
    </row>
    <row r="7982" spans="1:2" x14ac:dyDescent="0.25">
      <c r="A7982" s="90" t="s">
        <v>13793</v>
      </c>
      <c r="B7982" t="s">
        <v>1394</v>
      </c>
    </row>
    <row r="7983" spans="1:2" x14ac:dyDescent="0.25">
      <c r="A7983" s="90" t="s">
        <v>13676</v>
      </c>
      <c r="B7983" t="s">
        <v>13677</v>
      </c>
    </row>
    <row r="7984" spans="1:2" x14ac:dyDescent="0.25">
      <c r="A7984" s="90" t="s">
        <v>13794</v>
      </c>
      <c r="B7984" t="s">
        <v>13795</v>
      </c>
    </row>
    <row r="7985" spans="1:2" x14ac:dyDescent="0.25">
      <c r="A7985" s="90" t="s">
        <v>13796</v>
      </c>
      <c r="B7985" t="s">
        <v>13797</v>
      </c>
    </row>
    <row r="7986" spans="1:2" x14ac:dyDescent="0.25">
      <c r="A7986" s="90" t="s">
        <v>13798</v>
      </c>
      <c r="B7986" t="s">
        <v>13799</v>
      </c>
    </row>
    <row r="7987" spans="1:2" x14ac:dyDescent="0.25">
      <c r="A7987" s="90" t="s">
        <v>13800</v>
      </c>
      <c r="B7987" t="s">
        <v>13801</v>
      </c>
    </row>
    <row r="7988" spans="1:2" x14ac:dyDescent="0.25">
      <c r="A7988" s="90" t="s">
        <v>13802</v>
      </c>
      <c r="B7988" t="s">
        <v>13803</v>
      </c>
    </row>
    <row r="7989" spans="1:2" x14ac:dyDescent="0.25">
      <c r="A7989" s="90" t="s">
        <v>13789</v>
      </c>
      <c r="B7989" t="s">
        <v>13790</v>
      </c>
    </row>
    <row r="7990" spans="1:2" x14ac:dyDescent="0.25">
      <c r="A7990" s="90" t="s">
        <v>13804</v>
      </c>
      <c r="B7990" t="s">
        <v>13805</v>
      </c>
    </row>
    <row r="7991" spans="1:2" x14ac:dyDescent="0.25">
      <c r="A7991" s="90" t="s">
        <v>7507</v>
      </c>
      <c r="B7991" t="s">
        <v>7498</v>
      </c>
    </row>
    <row r="7992" spans="1:2" x14ac:dyDescent="0.25">
      <c r="A7992" s="90" t="s">
        <v>13806</v>
      </c>
      <c r="B7992" t="s">
        <v>23893</v>
      </c>
    </row>
    <row r="7993" spans="1:2" x14ac:dyDescent="0.25">
      <c r="A7993" s="90" t="s">
        <v>1971</v>
      </c>
      <c r="B7993" t="s">
        <v>1972</v>
      </c>
    </row>
    <row r="7994" spans="1:2" x14ac:dyDescent="0.25">
      <c r="A7994" s="90" t="s">
        <v>13807</v>
      </c>
      <c r="B7994" t="s">
        <v>13808</v>
      </c>
    </row>
    <row r="7995" spans="1:2" x14ac:dyDescent="0.25">
      <c r="A7995" s="90" t="s">
        <v>3112</v>
      </c>
      <c r="B7995" t="s">
        <v>3113</v>
      </c>
    </row>
    <row r="7996" spans="1:2" x14ac:dyDescent="0.25">
      <c r="A7996" s="90" t="s">
        <v>13811</v>
      </c>
      <c r="B7996" t="s">
        <v>13810</v>
      </c>
    </row>
    <row r="7997" spans="1:2" x14ac:dyDescent="0.25">
      <c r="A7997" s="90" t="s">
        <v>13812</v>
      </c>
      <c r="B7997" t="s">
        <v>13813</v>
      </c>
    </row>
    <row r="7998" spans="1:2" x14ac:dyDescent="0.25">
      <c r="A7998" s="90" t="s">
        <v>7508</v>
      </c>
      <c r="B7998" t="s">
        <v>7502</v>
      </c>
    </row>
    <row r="7999" spans="1:2" x14ac:dyDescent="0.25">
      <c r="A7999" s="90" t="s">
        <v>13814</v>
      </c>
      <c r="B7999" t="s">
        <v>13815</v>
      </c>
    </row>
    <row r="8000" spans="1:2" x14ac:dyDescent="0.25">
      <c r="A8000" s="90" t="s">
        <v>13816</v>
      </c>
      <c r="B8000" t="s">
        <v>13817</v>
      </c>
    </row>
    <row r="8001" spans="1:2" x14ac:dyDescent="0.25">
      <c r="A8001" s="90" t="s">
        <v>7509</v>
      </c>
      <c r="B8001" t="s">
        <v>7510</v>
      </c>
    </row>
    <row r="8002" spans="1:2" x14ac:dyDescent="0.25">
      <c r="A8002" s="90" t="s">
        <v>7511</v>
      </c>
      <c r="B8002" t="s">
        <v>7512</v>
      </c>
    </row>
    <row r="8003" spans="1:2" x14ac:dyDescent="0.25">
      <c r="A8003" s="90" t="s">
        <v>7513</v>
      </c>
      <c r="B8003" t="s">
        <v>7514</v>
      </c>
    </row>
    <row r="8004" spans="1:2" x14ac:dyDescent="0.25">
      <c r="A8004" s="90" t="s">
        <v>7515</v>
      </c>
      <c r="B8004" t="s">
        <v>7516</v>
      </c>
    </row>
    <row r="8005" spans="1:2" x14ac:dyDescent="0.25">
      <c r="A8005" s="90" t="s">
        <v>7517</v>
      </c>
      <c r="B8005" t="s">
        <v>7518</v>
      </c>
    </row>
    <row r="8006" spans="1:2" x14ac:dyDescent="0.25">
      <c r="A8006" s="90" t="s">
        <v>13818</v>
      </c>
      <c r="B8006" t="s">
        <v>13819</v>
      </c>
    </row>
    <row r="8007" spans="1:2" x14ac:dyDescent="0.25">
      <c r="A8007" s="90" t="s">
        <v>13820</v>
      </c>
      <c r="B8007" t="s">
        <v>13821</v>
      </c>
    </row>
    <row r="8008" spans="1:2" x14ac:dyDescent="0.25">
      <c r="A8008" s="90" t="s">
        <v>920</v>
      </c>
      <c r="B8008" t="s">
        <v>921</v>
      </c>
    </row>
    <row r="8009" spans="1:2" x14ac:dyDescent="0.25">
      <c r="A8009" s="90" t="s">
        <v>7519</v>
      </c>
      <c r="B8009" t="s">
        <v>7494</v>
      </c>
    </row>
    <row r="8010" spans="1:2" x14ac:dyDescent="0.25">
      <c r="A8010" s="90" t="s">
        <v>7520</v>
      </c>
      <c r="B8010" t="s">
        <v>7521</v>
      </c>
    </row>
    <row r="8011" spans="1:2" x14ac:dyDescent="0.25">
      <c r="A8011" s="90" t="s">
        <v>13822</v>
      </c>
      <c r="B8011" t="s">
        <v>23341</v>
      </c>
    </row>
    <row r="8012" spans="1:2" x14ac:dyDescent="0.25">
      <c r="A8012" s="90" t="s">
        <v>13823</v>
      </c>
      <c r="B8012" t="s">
        <v>3668</v>
      </c>
    </row>
    <row r="8013" spans="1:2" x14ac:dyDescent="0.25">
      <c r="A8013" s="90" t="s">
        <v>13824</v>
      </c>
      <c r="B8013" t="s">
        <v>13825</v>
      </c>
    </row>
    <row r="8014" spans="1:2" x14ac:dyDescent="0.25">
      <c r="A8014" s="90" t="s">
        <v>13826</v>
      </c>
      <c r="B8014" t="s">
        <v>13827</v>
      </c>
    </row>
    <row r="8015" spans="1:2" x14ac:dyDescent="0.25">
      <c r="A8015" s="90" t="s">
        <v>13828</v>
      </c>
      <c r="B8015" t="s">
        <v>13829</v>
      </c>
    </row>
    <row r="8016" spans="1:2" x14ac:dyDescent="0.25">
      <c r="A8016" s="90" t="s">
        <v>922</v>
      </c>
      <c r="B8016" t="s">
        <v>923</v>
      </c>
    </row>
    <row r="8017" spans="1:2" x14ac:dyDescent="0.25">
      <c r="A8017" s="90" t="s">
        <v>13830</v>
      </c>
      <c r="B8017" t="s">
        <v>13831</v>
      </c>
    </row>
    <row r="8018" spans="1:2" x14ac:dyDescent="0.25">
      <c r="A8018" s="90" t="s">
        <v>13832</v>
      </c>
      <c r="B8018" t="s">
        <v>13833</v>
      </c>
    </row>
    <row r="8019" spans="1:2" x14ac:dyDescent="0.25">
      <c r="A8019" s="90" t="s">
        <v>6363</v>
      </c>
      <c r="B8019" t="s">
        <v>6364</v>
      </c>
    </row>
    <row r="8020" spans="1:2" x14ac:dyDescent="0.25">
      <c r="A8020" s="90" t="s">
        <v>9044</v>
      </c>
      <c r="B8020" t="s">
        <v>9045</v>
      </c>
    </row>
    <row r="8021" spans="1:2" x14ac:dyDescent="0.25">
      <c r="A8021" s="90" t="s">
        <v>13834</v>
      </c>
      <c r="B8021" t="s">
        <v>13835</v>
      </c>
    </row>
    <row r="8022" spans="1:2" x14ac:dyDescent="0.25">
      <c r="A8022" s="90" t="s">
        <v>13836</v>
      </c>
      <c r="B8022" t="s">
        <v>13837</v>
      </c>
    </row>
    <row r="8023" spans="1:2" x14ac:dyDescent="0.25">
      <c r="A8023" s="90" t="s">
        <v>13838</v>
      </c>
      <c r="B8023" t="s">
        <v>13839</v>
      </c>
    </row>
    <row r="8024" spans="1:2" x14ac:dyDescent="0.25">
      <c r="A8024" t="s">
        <v>14981</v>
      </c>
      <c r="B8024" t="s">
        <v>14982</v>
      </c>
    </row>
    <row r="8025" spans="1:2" x14ac:dyDescent="0.25">
      <c r="A8025" s="90" t="s">
        <v>918</v>
      </c>
      <c r="B8025" t="s">
        <v>919</v>
      </c>
    </row>
    <row r="8026" spans="1:2" x14ac:dyDescent="0.25">
      <c r="A8026" t="s">
        <v>14983</v>
      </c>
      <c r="B8026" t="s">
        <v>14984</v>
      </c>
    </row>
    <row r="8027" spans="1:2" x14ac:dyDescent="0.25">
      <c r="A8027" s="90" t="s">
        <v>234</v>
      </c>
      <c r="B8027" t="s">
        <v>235</v>
      </c>
    </row>
    <row r="8028" spans="1:2" x14ac:dyDescent="0.25">
      <c r="A8028" t="s">
        <v>14691</v>
      </c>
      <c r="B8028" t="s">
        <v>14692</v>
      </c>
    </row>
    <row r="8029" spans="1:2" x14ac:dyDescent="0.25">
      <c r="A8029" s="90" t="s">
        <v>13684</v>
      </c>
      <c r="B8029" t="s">
        <v>13685</v>
      </c>
    </row>
    <row r="8030" spans="1:2" x14ac:dyDescent="0.25">
      <c r="A8030" s="90" t="s">
        <v>13840</v>
      </c>
      <c r="B8030" t="s">
        <v>13841</v>
      </c>
    </row>
    <row r="8031" spans="1:2" x14ac:dyDescent="0.25">
      <c r="A8031" s="90" t="s">
        <v>13852</v>
      </c>
      <c r="B8031" t="s">
        <v>13853</v>
      </c>
    </row>
    <row r="8032" spans="1:2" x14ac:dyDescent="0.25">
      <c r="A8032" s="90" t="s">
        <v>13854</v>
      </c>
      <c r="B8032" t="s">
        <v>13855</v>
      </c>
    </row>
    <row r="8033" spans="1:2" x14ac:dyDescent="0.25">
      <c r="A8033" s="90" t="s">
        <v>13858</v>
      </c>
      <c r="B8033" t="s">
        <v>23894</v>
      </c>
    </row>
    <row r="8034" spans="1:2" x14ac:dyDescent="0.25">
      <c r="A8034" s="90" t="s">
        <v>13860</v>
      </c>
      <c r="B8034" t="s">
        <v>13861</v>
      </c>
    </row>
    <row r="8035" spans="1:2" x14ac:dyDescent="0.25">
      <c r="A8035" s="90" t="s">
        <v>13866</v>
      </c>
      <c r="B8035" t="s">
        <v>23895</v>
      </c>
    </row>
    <row r="8036" spans="1:2" x14ac:dyDescent="0.25">
      <c r="A8036" s="90" t="s">
        <v>13867</v>
      </c>
      <c r="B8036" t="s">
        <v>13868</v>
      </c>
    </row>
    <row r="8037" spans="1:2" x14ac:dyDescent="0.25">
      <c r="A8037" s="90" t="s">
        <v>13871</v>
      </c>
      <c r="B8037" t="s">
        <v>23896</v>
      </c>
    </row>
    <row r="8038" spans="1:2" x14ac:dyDescent="0.25">
      <c r="A8038" s="90" t="s">
        <v>13875</v>
      </c>
      <c r="B8038" t="s">
        <v>13876</v>
      </c>
    </row>
    <row r="8039" spans="1:2" x14ac:dyDescent="0.25">
      <c r="A8039" s="90" t="s">
        <v>13880</v>
      </c>
      <c r="B8039" t="s">
        <v>13881</v>
      </c>
    </row>
    <row r="8040" spans="1:2" x14ac:dyDescent="0.25">
      <c r="A8040" s="90" t="s">
        <v>13884</v>
      </c>
      <c r="B8040" t="s">
        <v>925</v>
      </c>
    </row>
    <row r="8041" spans="1:2" x14ac:dyDescent="0.25">
      <c r="A8041" s="90" t="s">
        <v>13886</v>
      </c>
      <c r="B8041" t="s">
        <v>13887</v>
      </c>
    </row>
    <row r="8042" spans="1:2" x14ac:dyDescent="0.25">
      <c r="A8042" s="90" t="s">
        <v>13890</v>
      </c>
      <c r="B8042" t="s">
        <v>13891</v>
      </c>
    </row>
    <row r="8043" spans="1:2" x14ac:dyDescent="0.25">
      <c r="A8043" s="90" t="s">
        <v>13895</v>
      </c>
      <c r="B8043" t="s">
        <v>13896</v>
      </c>
    </row>
    <row r="8044" spans="1:2" x14ac:dyDescent="0.25">
      <c r="A8044" s="90" t="s">
        <v>13897</v>
      </c>
      <c r="B8044" t="s">
        <v>23897</v>
      </c>
    </row>
    <row r="8045" spans="1:2" x14ac:dyDescent="0.25">
      <c r="A8045" s="90" t="s">
        <v>13901</v>
      </c>
      <c r="B8045" t="s">
        <v>13902</v>
      </c>
    </row>
    <row r="8046" spans="1:2" x14ac:dyDescent="0.25">
      <c r="A8046" s="90" t="s">
        <v>13904</v>
      </c>
      <c r="B8046" t="s">
        <v>13905</v>
      </c>
    </row>
    <row r="8047" spans="1:2" x14ac:dyDescent="0.25">
      <c r="A8047" s="90" t="s">
        <v>13908</v>
      </c>
      <c r="B8047" t="s">
        <v>13909</v>
      </c>
    </row>
    <row r="8048" spans="1:2" x14ac:dyDescent="0.25">
      <c r="A8048" s="90" t="s">
        <v>13911</v>
      </c>
      <c r="B8048" t="s">
        <v>13912</v>
      </c>
    </row>
    <row r="8049" spans="1:2" x14ac:dyDescent="0.25">
      <c r="A8049" s="90" t="s">
        <v>13914</v>
      </c>
      <c r="B8049" t="s">
        <v>13915</v>
      </c>
    </row>
    <row r="8050" spans="1:2" x14ac:dyDescent="0.25">
      <c r="A8050" s="90" t="s">
        <v>13869</v>
      </c>
      <c r="B8050" t="s">
        <v>13868</v>
      </c>
    </row>
    <row r="8051" spans="1:2" x14ac:dyDescent="0.25">
      <c r="A8051" s="90" t="s">
        <v>13872</v>
      </c>
      <c r="B8051" t="s">
        <v>13873</v>
      </c>
    </row>
    <row r="8052" spans="1:2" x14ac:dyDescent="0.25">
      <c r="A8052" s="90" t="s">
        <v>13877</v>
      </c>
      <c r="B8052" t="s">
        <v>13876</v>
      </c>
    </row>
    <row r="8053" spans="1:2" x14ac:dyDescent="0.25">
      <c r="A8053" s="90" t="s">
        <v>926</v>
      </c>
      <c r="B8053" t="s">
        <v>927</v>
      </c>
    </row>
    <row r="8054" spans="1:2" x14ac:dyDescent="0.25">
      <c r="A8054" s="90" t="s">
        <v>924</v>
      </c>
      <c r="B8054" t="s">
        <v>925</v>
      </c>
    </row>
    <row r="8055" spans="1:2" x14ac:dyDescent="0.25">
      <c r="A8055" s="90" t="s">
        <v>13888</v>
      </c>
      <c r="B8055" t="s">
        <v>13887</v>
      </c>
    </row>
    <row r="8056" spans="1:2" x14ac:dyDescent="0.25">
      <c r="A8056" s="90" t="s">
        <v>13892</v>
      </c>
      <c r="B8056" t="s">
        <v>13893</v>
      </c>
    </row>
    <row r="8057" spans="1:2" x14ac:dyDescent="0.25">
      <c r="A8057" s="90" t="s">
        <v>13899</v>
      </c>
      <c r="B8057" t="s">
        <v>13876</v>
      </c>
    </row>
    <row r="8058" spans="1:2" x14ac:dyDescent="0.25">
      <c r="A8058" s="90" t="s">
        <v>13903</v>
      </c>
      <c r="B8058" t="s">
        <v>13902</v>
      </c>
    </row>
    <row r="8059" spans="1:2" x14ac:dyDescent="0.25">
      <c r="A8059" s="90" t="s">
        <v>13916</v>
      </c>
      <c r="B8059" t="s">
        <v>13907</v>
      </c>
    </row>
    <row r="8060" spans="1:2" x14ac:dyDescent="0.25">
      <c r="A8060" s="90" t="s">
        <v>13859</v>
      </c>
      <c r="B8060" t="s">
        <v>23894</v>
      </c>
    </row>
    <row r="8061" spans="1:2" x14ac:dyDescent="0.25">
      <c r="A8061" s="90" t="s">
        <v>13870</v>
      </c>
      <c r="B8061" t="s">
        <v>13868</v>
      </c>
    </row>
    <row r="8062" spans="1:2" x14ac:dyDescent="0.25">
      <c r="A8062" s="90" t="s">
        <v>13874</v>
      </c>
      <c r="B8062" t="s">
        <v>13873</v>
      </c>
    </row>
    <row r="8063" spans="1:2" x14ac:dyDescent="0.25">
      <c r="A8063" s="90" t="s">
        <v>13878</v>
      </c>
      <c r="B8063" t="s">
        <v>13879</v>
      </c>
    </row>
    <row r="8064" spans="1:2" x14ac:dyDescent="0.25">
      <c r="A8064" s="90" t="s">
        <v>13885</v>
      </c>
      <c r="B8064" t="s">
        <v>925</v>
      </c>
    </row>
    <row r="8065" spans="1:2" x14ac:dyDescent="0.25">
      <c r="A8065" s="90" t="s">
        <v>13889</v>
      </c>
      <c r="B8065" t="s">
        <v>13887</v>
      </c>
    </row>
    <row r="8066" spans="1:2" x14ac:dyDescent="0.25">
      <c r="A8066" s="90" t="s">
        <v>13894</v>
      </c>
      <c r="B8066" t="s">
        <v>13893</v>
      </c>
    </row>
    <row r="8067" spans="1:2" x14ac:dyDescent="0.25">
      <c r="A8067" s="90" t="s">
        <v>13917</v>
      </c>
      <c r="B8067" t="s">
        <v>13896</v>
      </c>
    </row>
    <row r="8068" spans="1:2" x14ac:dyDescent="0.25">
      <c r="A8068" s="90" t="s">
        <v>13900</v>
      </c>
      <c r="B8068" t="s">
        <v>23897</v>
      </c>
    </row>
    <row r="8069" spans="1:2" x14ac:dyDescent="0.25">
      <c r="A8069" s="90" t="s">
        <v>13906</v>
      </c>
      <c r="B8069" t="s">
        <v>13907</v>
      </c>
    </row>
    <row r="8070" spans="1:2" x14ac:dyDescent="0.25">
      <c r="A8070" s="90" t="s">
        <v>13910</v>
      </c>
      <c r="B8070" t="s">
        <v>13909</v>
      </c>
    </row>
    <row r="8071" spans="1:2" x14ac:dyDescent="0.25">
      <c r="A8071" s="90" t="s">
        <v>13918</v>
      </c>
      <c r="B8071" t="s">
        <v>13919</v>
      </c>
    </row>
    <row r="8072" spans="1:2" x14ac:dyDescent="0.25">
      <c r="A8072" s="90" t="s">
        <v>13920</v>
      </c>
      <c r="B8072" t="s">
        <v>13921</v>
      </c>
    </row>
    <row r="8073" spans="1:2" x14ac:dyDescent="0.25">
      <c r="A8073" s="90" t="s">
        <v>13862</v>
      </c>
      <c r="B8073" t="s">
        <v>13861</v>
      </c>
    </row>
    <row r="8074" spans="1:2" x14ac:dyDescent="0.25">
      <c r="A8074" s="90" t="s">
        <v>13922</v>
      </c>
      <c r="B8074" t="s">
        <v>13923</v>
      </c>
    </row>
    <row r="8075" spans="1:2" x14ac:dyDescent="0.25">
      <c r="A8075" s="90" t="s">
        <v>13924</v>
      </c>
      <c r="B8075" t="s">
        <v>13925</v>
      </c>
    </row>
    <row r="8076" spans="1:2" x14ac:dyDescent="0.25">
      <c r="A8076" s="90" t="s">
        <v>13913</v>
      </c>
      <c r="B8076" t="s">
        <v>13912</v>
      </c>
    </row>
    <row r="8077" spans="1:2" x14ac:dyDescent="0.25">
      <c r="A8077" s="90" t="s">
        <v>13863</v>
      </c>
      <c r="B8077" t="s">
        <v>13861</v>
      </c>
    </row>
    <row r="8078" spans="1:2" x14ac:dyDescent="0.25">
      <c r="A8078" s="90" t="s">
        <v>13932</v>
      </c>
      <c r="B8078" t="s">
        <v>23898</v>
      </c>
    </row>
    <row r="8079" spans="1:2" x14ac:dyDescent="0.25">
      <c r="A8079" s="90" t="s">
        <v>13933</v>
      </c>
      <c r="B8079" t="s">
        <v>13934</v>
      </c>
    </row>
    <row r="8080" spans="1:2" x14ac:dyDescent="0.25">
      <c r="A8080" s="90" t="s">
        <v>13935</v>
      </c>
      <c r="B8080" t="s">
        <v>13936</v>
      </c>
    </row>
    <row r="8081" spans="1:2" x14ac:dyDescent="0.25">
      <c r="A8081" s="90" t="s">
        <v>13937</v>
      </c>
      <c r="B8081" t="s">
        <v>13938</v>
      </c>
    </row>
    <row r="8082" spans="1:2" x14ac:dyDescent="0.25">
      <c r="A8082" s="90" t="s">
        <v>13939</v>
      </c>
      <c r="B8082" t="s">
        <v>13938</v>
      </c>
    </row>
    <row r="8083" spans="1:2" x14ac:dyDescent="0.25">
      <c r="A8083" s="90" t="s">
        <v>13940</v>
      </c>
      <c r="B8083" t="s">
        <v>13941</v>
      </c>
    </row>
    <row r="8084" spans="1:2" x14ac:dyDescent="0.25">
      <c r="A8084" s="90" t="s">
        <v>928</v>
      </c>
      <c r="B8084" t="s">
        <v>929</v>
      </c>
    </row>
    <row r="8085" spans="1:2" x14ac:dyDescent="0.25">
      <c r="A8085" t="s">
        <v>14648</v>
      </c>
      <c r="B8085" t="s">
        <v>1006</v>
      </c>
    </row>
    <row r="8086" spans="1:2" x14ac:dyDescent="0.25">
      <c r="A8086" s="90" t="s">
        <v>13950</v>
      </c>
      <c r="B8086" t="s">
        <v>13951</v>
      </c>
    </row>
    <row r="8087" spans="1:2" x14ac:dyDescent="0.25">
      <c r="A8087" s="90" t="s">
        <v>13882</v>
      </c>
      <c r="B8087" t="s">
        <v>13883</v>
      </c>
    </row>
    <row r="8088" spans="1:2" x14ac:dyDescent="0.25">
      <c r="A8088" s="90" t="s">
        <v>13942</v>
      </c>
      <c r="B8088" t="s">
        <v>13943</v>
      </c>
    </row>
    <row r="8089" spans="1:2" x14ac:dyDescent="0.25">
      <c r="A8089" s="90" t="s">
        <v>13944</v>
      </c>
      <c r="B8089" t="s">
        <v>13945</v>
      </c>
    </row>
    <row r="8090" spans="1:2" x14ac:dyDescent="0.25">
      <c r="A8090" s="90" t="s">
        <v>930</v>
      </c>
      <c r="B8090" t="s">
        <v>931</v>
      </c>
    </row>
    <row r="8091" spans="1:2" x14ac:dyDescent="0.25">
      <c r="A8091" t="s">
        <v>14985</v>
      </c>
      <c r="B8091" t="s">
        <v>14986</v>
      </c>
    </row>
    <row r="8092" spans="1:2" x14ac:dyDescent="0.25">
      <c r="A8092" s="90" t="s">
        <v>13946</v>
      </c>
      <c r="B8092" t="s">
        <v>13947</v>
      </c>
    </row>
    <row r="8093" spans="1:2" x14ac:dyDescent="0.25">
      <c r="A8093" s="90" t="s">
        <v>13948</v>
      </c>
      <c r="B8093" t="s">
        <v>13949</v>
      </c>
    </row>
    <row r="8094" spans="1:2" x14ac:dyDescent="0.25">
      <c r="A8094" s="90" t="s">
        <v>932</v>
      </c>
      <c r="B8094" t="s">
        <v>933</v>
      </c>
    </row>
    <row r="8095" spans="1:2" x14ac:dyDescent="0.25">
      <c r="A8095" s="90" t="s">
        <v>13952</v>
      </c>
      <c r="B8095" t="s">
        <v>13953</v>
      </c>
    </row>
    <row r="8096" spans="1:2" x14ac:dyDescent="0.25">
      <c r="A8096" s="90" t="s">
        <v>13954</v>
      </c>
      <c r="B8096" t="s">
        <v>13955</v>
      </c>
    </row>
    <row r="8097" spans="1:2" x14ac:dyDescent="0.25">
      <c r="A8097" s="90" t="s">
        <v>13856</v>
      </c>
      <c r="B8097" t="s">
        <v>13857</v>
      </c>
    </row>
    <row r="8098" spans="1:2" x14ac:dyDescent="0.25">
      <c r="A8098" s="90" t="s">
        <v>13956</v>
      </c>
      <c r="B8098" t="s">
        <v>13941</v>
      </c>
    </row>
    <row r="8099" spans="1:2" x14ac:dyDescent="0.25">
      <c r="A8099" s="90" t="s">
        <v>13957</v>
      </c>
      <c r="B8099" t="s">
        <v>13958</v>
      </c>
    </row>
    <row r="8100" spans="1:2" x14ac:dyDescent="0.25">
      <c r="A8100" s="90" t="s">
        <v>13959</v>
      </c>
      <c r="B8100" t="s">
        <v>13960</v>
      </c>
    </row>
    <row r="8101" spans="1:2" x14ac:dyDescent="0.25">
      <c r="A8101" s="90" t="s">
        <v>13961</v>
      </c>
      <c r="B8101" t="s">
        <v>13962</v>
      </c>
    </row>
    <row r="8102" spans="1:2" x14ac:dyDescent="0.25">
      <c r="A8102" s="90" t="s">
        <v>13963</v>
      </c>
      <c r="B8102" t="s">
        <v>13964</v>
      </c>
    </row>
    <row r="8103" spans="1:2" x14ac:dyDescent="0.25">
      <c r="A8103" s="90" t="s">
        <v>13965</v>
      </c>
      <c r="B8103" t="s">
        <v>13966</v>
      </c>
    </row>
    <row r="8104" spans="1:2" x14ac:dyDescent="0.25">
      <c r="A8104" s="90" t="s">
        <v>13973</v>
      </c>
      <c r="B8104" t="s">
        <v>23899</v>
      </c>
    </row>
    <row r="8105" spans="1:2" x14ac:dyDescent="0.25">
      <c r="A8105" s="90" t="s">
        <v>13974</v>
      </c>
      <c r="B8105" t="s">
        <v>13975</v>
      </c>
    </row>
    <row r="8106" spans="1:2" x14ac:dyDescent="0.25">
      <c r="A8106" s="90" t="s">
        <v>13976</v>
      </c>
      <c r="B8106" t="s">
        <v>23900</v>
      </c>
    </row>
    <row r="8107" spans="1:2" x14ac:dyDescent="0.25">
      <c r="A8107" s="90" t="s">
        <v>11513</v>
      </c>
      <c r="B8107" t="s">
        <v>11504</v>
      </c>
    </row>
    <row r="8108" spans="1:2" x14ac:dyDescent="0.25">
      <c r="A8108" s="90" t="s">
        <v>13977</v>
      </c>
      <c r="B8108" t="s">
        <v>13978</v>
      </c>
    </row>
    <row r="8109" spans="1:2" x14ac:dyDescent="0.25">
      <c r="A8109" s="90" t="s">
        <v>13980</v>
      </c>
      <c r="B8109" t="s">
        <v>23901</v>
      </c>
    </row>
    <row r="8110" spans="1:2" x14ac:dyDescent="0.25">
      <c r="A8110" s="90" t="s">
        <v>13981</v>
      </c>
      <c r="B8110" t="s">
        <v>13982</v>
      </c>
    </row>
    <row r="8111" spans="1:2" x14ac:dyDescent="0.25">
      <c r="A8111" s="90" t="s">
        <v>13983</v>
      </c>
      <c r="B8111" t="s">
        <v>23902</v>
      </c>
    </row>
    <row r="8112" spans="1:2" x14ac:dyDescent="0.25">
      <c r="A8112" s="90" t="s">
        <v>13984</v>
      </c>
      <c r="B8112" t="s">
        <v>13985</v>
      </c>
    </row>
    <row r="8113" spans="1:2" x14ac:dyDescent="0.25">
      <c r="A8113" s="90" t="s">
        <v>14152</v>
      </c>
      <c r="B8113" t="s">
        <v>23903</v>
      </c>
    </row>
    <row r="8114" spans="1:2" x14ac:dyDescent="0.25">
      <c r="A8114" s="90" t="s">
        <v>13986</v>
      </c>
      <c r="B8114" t="s">
        <v>23904</v>
      </c>
    </row>
    <row r="8115" spans="1:2" x14ac:dyDescent="0.25">
      <c r="A8115" s="90" t="s">
        <v>13987</v>
      </c>
      <c r="B8115" t="s">
        <v>13988</v>
      </c>
    </row>
    <row r="8116" spans="1:2" x14ac:dyDescent="0.25">
      <c r="A8116" s="90" t="s">
        <v>13990</v>
      </c>
      <c r="B8116" t="s">
        <v>13991</v>
      </c>
    </row>
    <row r="8117" spans="1:2" x14ac:dyDescent="0.25">
      <c r="A8117" s="90" t="s">
        <v>13993</v>
      </c>
      <c r="B8117" t="s">
        <v>1394</v>
      </c>
    </row>
    <row r="8118" spans="1:2" x14ac:dyDescent="0.25">
      <c r="A8118" s="90" t="s">
        <v>13994</v>
      </c>
      <c r="B8118" t="s">
        <v>13995</v>
      </c>
    </row>
    <row r="8119" spans="1:2" x14ac:dyDescent="0.25">
      <c r="A8119" s="90" t="s">
        <v>13996</v>
      </c>
      <c r="B8119" t="s">
        <v>13997</v>
      </c>
    </row>
    <row r="8120" spans="1:2" x14ac:dyDescent="0.25">
      <c r="A8120" s="90" t="s">
        <v>14008</v>
      </c>
      <c r="B8120" t="s">
        <v>14009</v>
      </c>
    </row>
    <row r="8121" spans="1:2" x14ac:dyDescent="0.25">
      <c r="A8121" s="90" t="s">
        <v>11514</v>
      </c>
      <c r="B8121" t="s">
        <v>11504</v>
      </c>
    </row>
    <row r="8122" spans="1:2" x14ac:dyDescent="0.25">
      <c r="A8122" s="90" t="s">
        <v>13967</v>
      </c>
      <c r="B8122" t="s">
        <v>13968</v>
      </c>
    </row>
    <row r="8123" spans="1:2" x14ac:dyDescent="0.25">
      <c r="A8123" s="90" t="s">
        <v>14013</v>
      </c>
      <c r="B8123" t="s">
        <v>14014</v>
      </c>
    </row>
    <row r="8124" spans="1:2" x14ac:dyDescent="0.25">
      <c r="A8124" s="90" t="s">
        <v>13998</v>
      </c>
      <c r="B8124" t="s">
        <v>13997</v>
      </c>
    </row>
    <row r="8125" spans="1:2" x14ac:dyDescent="0.25">
      <c r="A8125" s="90" t="s">
        <v>13999</v>
      </c>
      <c r="B8125" t="s">
        <v>13997</v>
      </c>
    </row>
    <row r="8126" spans="1:2" x14ac:dyDescent="0.25">
      <c r="A8126" s="90" t="s">
        <v>14000</v>
      </c>
      <c r="B8126" t="s">
        <v>13997</v>
      </c>
    </row>
    <row r="8127" spans="1:2" x14ac:dyDescent="0.25">
      <c r="A8127" s="90" t="s">
        <v>14001</v>
      </c>
      <c r="B8127" t="s">
        <v>14002</v>
      </c>
    </row>
    <row r="8128" spans="1:2" x14ac:dyDescent="0.25">
      <c r="A8128" s="90" t="s">
        <v>14003</v>
      </c>
      <c r="B8128" t="s">
        <v>13997</v>
      </c>
    </row>
    <row r="8129" spans="1:2" x14ac:dyDescent="0.25">
      <c r="A8129" s="90" t="s">
        <v>14016</v>
      </c>
      <c r="B8129" t="s">
        <v>14017</v>
      </c>
    </row>
    <row r="8130" spans="1:2" x14ac:dyDescent="0.25">
      <c r="A8130" s="90" t="s">
        <v>14018</v>
      </c>
      <c r="B8130" t="s">
        <v>14019</v>
      </c>
    </row>
    <row r="8131" spans="1:2" x14ac:dyDescent="0.25">
      <c r="A8131" s="90" t="s">
        <v>14020</v>
      </c>
      <c r="B8131" t="s">
        <v>14021</v>
      </c>
    </row>
    <row r="8132" spans="1:2" x14ac:dyDescent="0.25">
      <c r="A8132" s="90" t="s">
        <v>14022</v>
      </c>
      <c r="B8132" t="s">
        <v>14023</v>
      </c>
    </row>
    <row r="8133" spans="1:2" x14ac:dyDescent="0.25">
      <c r="A8133" s="90" t="s">
        <v>14024</v>
      </c>
      <c r="B8133" t="s">
        <v>14025</v>
      </c>
    </row>
    <row r="8134" spans="1:2" x14ac:dyDescent="0.25">
      <c r="A8134" s="90" t="s">
        <v>14026</v>
      </c>
      <c r="B8134" t="s">
        <v>14027</v>
      </c>
    </row>
    <row r="8135" spans="1:2" x14ac:dyDescent="0.25">
      <c r="A8135" s="90" t="s">
        <v>14028</v>
      </c>
      <c r="B8135" t="s">
        <v>14029</v>
      </c>
    </row>
    <row r="8136" spans="1:2" x14ac:dyDescent="0.25">
      <c r="A8136" s="90" t="s">
        <v>14030</v>
      </c>
      <c r="B8136" t="s">
        <v>14031</v>
      </c>
    </row>
    <row r="8137" spans="1:2" x14ac:dyDescent="0.25">
      <c r="A8137" s="90" t="s">
        <v>14032</v>
      </c>
      <c r="B8137" t="s">
        <v>14033</v>
      </c>
    </row>
    <row r="8138" spans="1:2" x14ac:dyDescent="0.25">
      <c r="A8138" s="90" t="s">
        <v>14034</v>
      </c>
      <c r="B8138" t="s">
        <v>14035</v>
      </c>
    </row>
    <row r="8139" spans="1:2" x14ac:dyDescent="0.25">
      <c r="A8139" s="90" t="s">
        <v>14036</v>
      </c>
      <c r="B8139" t="s">
        <v>14037</v>
      </c>
    </row>
    <row r="8140" spans="1:2" x14ac:dyDescent="0.25">
      <c r="A8140" s="90" t="s">
        <v>14038</v>
      </c>
      <c r="B8140" t="s">
        <v>14039</v>
      </c>
    </row>
    <row r="8141" spans="1:2" x14ac:dyDescent="0.25">
      <c r="A8141" s="90" t="s">
        <v>14040</v>
      </c>
      <c r="B8141" t="s">
        <v>14041</v>
      </c>
    </row>
    <row r="8142" spans="1:2" x14ac:dyDescent="0.25">
      <c r="A8142" s="90" t="s">
        <v>14042</v>
      </c>
      <c r="B8142" t="s">
        <v>14043</v>
      </c>
    </row>
    <row r="8143" spans="1:2" x14ac:dyDescent="0.25">
      <c r="A8143" s="90" t="s">
        <v>14044</v>
      </c>
      <c r="B8143" t="s">
        <v>23534</v>
      </c>
    </row>
    <row r="8144" spans="1:2" x14ac:dyDescent="0.25">
      <c r="A8144" s="90" t="s">
        <v>14045</v>
      </c>
      <c r="B8144" t="s">
        <v>14046</v>
      </c>
    </row>
    <row r="8145" spans="1:2" x14ac:dyDescent="0.25">
      <c r="A8145" s="90" t="s">
        <v>14047</v>
      </c>
      <c r="B8145" t="s">
        <v>14048</v>
      </c>
    </row>
    <row r="8146" spans="1:2" x14ac:dyDescent="0.25">
      <c r="A8146" s="90" t="s">
        <v>14049</v>
      </c>
      <c r="B8146" t="s">
        <v>14050</v>
      </c>
    </row>
    <row r="8147" spans="1:2" x14ac:dyDescent="0.25">
      <c r="A8147" s="90" t="s">
        <v>14051</v>
      </c>
      <c r="B8147" t="s">
        <v>14052</v>
      </c>
    </row>
    <row r="8148" spans="1:2" x14ac:dyDescent="0.25">
      <c r="A8148" s="90" t="s">
        <v>14053</v>
      </c>
      <c r="B8148" t="s">
        <v>14054</v>
      </c>
    </row>
    <row r="8149" spans="1:2" x14ac:dyDescent="0.25">
      <c r="A8149" s="90" t="s">
        <v>14055</v>
      </c>
      <c r="B8149" t="s">
        <v>14056</v>
      </c>
    </row>
    <row r="8150" spans="1:2" x14ac:dyDescent="0.25">
      <c r="A8150" s="90" t="s">
        <v>14057</v>
      </c>
      <c r="B8150" t="s">
        <v>14058</v>
      </c>
    </row>
    <row r="8151" spans="1:2" x14ac:dyDescent="0.25">
      <c r="A8151" t="s">
        <v>14668</v>
      </c>
      <c r="B8151" t="s">
        <v>1006</v>
      </c>
    </row>
    <row r="8152" spans="1:2" x14ac:dyDescent="0.25">
      <c r="A8152" t="s">
        <v>14669</v>
      </c>
      <c r="B8152" t="s">
        <v>1006</v>
      </c>
    </row>
    <row r="8153" spans="1:2" x14ac:dyDescent="0.25">
      <c r="A8153" t="s">
        <v>14987</v>
      </c>
      <c r="B8153" t="s">
        <v>14988</v>
      </c>
    </row>
    <row r="8154" spans="1:2" x14ac:dyDescent="0.25">
      <c r="A8154" t="s">
        <v>14989</v>
      </c>
      <c r="B8154" t="s">
        <v>14990</v>
      </c>
    </row>
    <row r="8155" spans="1:2" x14ac:dyDescent="0.25">
      <c r="A8155" s="90" t="s">
        <v>14059</v>
      </c>
      <c r="B8155" t="s">
        <v>14060</v>
      </c>
    </row>
    <row r="8156" spans="1:2" x14ac:dyDescent="0.25">
      <c r="A8156" s="90" t="s">
        <v>14095</v>
      </c>
      <c r="B8156" t="s">
        <v>14096</v>
      </c>
    </row>
    <row r="8157" spans="1:2" x14ac:dyDescent="0.25">
      <c r="A8157" s="90" t="s">
        <v>14097</v>
      </c>
      <c r="B8157" t="s">
        <v>14098</v>
      </c>
    </row>
    <row r="8158" spans="1:2" x14ac:dyDescent="0.25">
      <c r="A8158" s="90" t="s">
        <v>14099</v>
      </c>
      <c r="B8158" t="s">
        <v>14100</v>
      </c>
    </row>
    <row r="8159" spans="1:2" x14ac:dyDescent="0.25">
      <c r="A8159" s="90" t="s">
        <v>14105</v>
      </c>
      <c r="B8159" t="s">
        <v>14106</v>
      </c>
    </row>
    <row r="8160" spans="1:2" x14ac:dyDescent="0.25">
      <c r="A8160" s="90" t="s">
        <v>14107</v>
      </c>
      <c r="B8160" t="s">
        <v>14108</v>
      </c>
    </row>
    <row r="8161" spans="1:2" x14ac:dyDescent="0.25">
      <c r="A8161" s="90" t="s">
        <v>14101</v>
      </c>
      <c r="B8161" t="s">
        <v>14102</v>
      </c>
    </row>
    <row r="8162" spans="1:2" x14ac:dyDescent="0.25">
      <c r="A8162" s="90" t="s">
        <v>14109</v>
      </c>
      <c r="B8162" t="s">
        <v>14110</v>
      </c>
    </row>
    <row r="8163" spans="1:2" x14ac:dyDescent="0.25">
      <c r="A8163" s="90" t="s">
        <v>14111</v>
      </c>
      <c r="B8163" t="s">
        <v>14112</v>
      </c>
    </row>
    <row r="8164" spans="1:2" x14ac:dyDescent="0.25">
      <c r="A8164" s="90" t="s">
        <v>14113</v>
      </c>
      <c r="B8164" t="s">
        <v>14114</v>
      </c>
    </row>
    <row r="8165" spans="1:2" x14ac:dyDescent="0.25">
      <c r="A8165" s="90" t="s">
        <v>14115</v>
      </c>
      <c r="B8165" t="s">
        <v>14116</v>
      </c>
    </row>
    <row r="8166" spans="1:2" x14ac:dyDescent="0.25">
      <c r="A8166" s="90" t="s">
        <v>14117</v>
      </c>
      <c r="B8166" t="s">
        <v>14118</v>
      </c>
    </row>
    <row r="8167" spans="1:2" x14ac:dyDescent="0.25">
      <c r="A8167" s="90" t="s">
        <v>14119</v>
      </c>
      <c r="B8167" t="s">
        <v>14120</v>
      </c>
    </row>
    <row r="8168" spans="1:2" x14ac:dyDescent="0.25">
      <c r="A8168" s="90" t="s">
        <v>14121</v>
      </c>
      <c r="B8168" t="s">
        <v>14122</v>
      </c>
    </row>
    <row r="8169" spans="1:2" x14ac:dyDescent="0.25">
      <c r="A8169" s="90" t="s">
        <v>14123</v>
      </c>
      <c r="B8169" t="s">
        <v>14124</v>
      </c>
    </row>
    <row r="8170" spans="1:2" x14ac:dyDescent="0.25">
      <c r="A8170" s="90" t="s">
        <v>14125</v>
      </c>
      <c r="B8170" t="s">
        <v>14126</v>
      </c>
    </row>
    <row r="8171" spans="1:2" x14ac:dyDescent="0.25">
      <c r="A8171" s="90" t="s">
        <v>14127</v>
      </c>
      <c r="B8171" t="s">
        <v>14128</v>
      </c>
    </row>
    <row r="8172" spans="1:2" x14ac:dyDescent="0.25">
      <c r="A8172" s="90" t="s">
        <v>14129</v>
      </c>
      <c r="B8172" t="s">
        <v>14130</v>
      </c>
    </row>
    <row r="8173" spans="1:2" x14ac:dyDescent="0.25">
      <c r="A8173" s="90" t="s">
        <v>14131</v>
      </c>
      <c r="B8173" t="s">
        <v>14132</v>
      </c>
    </row>
    <row r="8174" spans="1:2" x14ac:dyDescent="0.25">
      <c r="A8174" s="90" t="s">
        <v>14103</v>
      </c>
      <c r="B8174" t="s">
        <v>14104</v>
      </c>
    </row>
    <row r="8175" spans="1:2" x14ac:dyDescent="0.25">
      <c r="A8175" s="90" t="s">
        <v>14133</v>
      </c>
      <c r="B8175" t="s">
        <v>1394</v>
      </c>
    </row>
    <row r="8176" spans="1:2" x14ac:dyDescent="0.25">
      <c r="A8176" s="90" t="s">
        <v>14134</v>
      </c>
      <c r="B8176" t="s">
        <v>14135</v>
      </c>
    </row>
    <row r="8177" spans="1:2" x14ac:dyDescent="0.25">
      <c r="A8177" s="90" t="s">
        <v>14138</v>
      </c>
      <c r="B8177" t="s">
        <v>23534</v>
      </c>
    </row>
    <row r="8178" spans="1:2" x14ac:dyDescent="0.25">
      <c r="A8178" s="90" t="s">
        <v>14010</v>
      </c>
      <c r="B8178" t="s">
        <v>14011</v>
      </c>
    </row>
    <row r="8179" spans="1:2" x14ac:dyDescent="0.25">
      <c r="A8179" s="90" t="s">
        <v>13969</v>
      </c>
      <c r="B8179" t="s">
        <v>13966</v>
      </c>
    </row>
    <row r="8180" spans="1:2" x14ac:dyDescent="0.25">
      <c r="A8180" s="90" t="s">
        <v>14139</v>
      </c>
      <c r="B8180" t="s">
        <v>23534</v>
      </c>
    </row>
    <row r="8181" spans="1:2" x14ac:dyDescent="0.25">
      <c r="A8181" s="90" t="s">
        <v>14140</v>
      </c>
      <c r="B8181" t="s">
        <v>23534</v>
      </c>
    </row>
    <row r="8182" spans="1:2" x14ac:dyDescent="0.25">
      <c r="A8182" s="90" t="s">
        <v>14141</v>
      </c>
      <c r="B8182" t="s">
        <v>23534</v>
      </c>
    </row>
    <row r="8183" spans="1:2" x14ac:dyDescent="0.25">
      <c r="A8183" s="90" t="s">
        <v>5269</v>
      </c>
      <c r="B8183" t="s">
        <v>5270</v>
      </c>
    </row>
    <row r="8184" spans="1:2" x14ac:dyDescent="0.25">
      <c r="A8184" s="90" t="s">
        <v>14142</v>
      </c>
      <c r="B8184" t="s">
        <v>23534</v>
      </c>
    </row>
    <row r="8185" spans="1:2" x14ac:dyDescent="0.25">
      <c r="A8185" s="90" t="s">
        <v>14143</v>
      </c>
      <c r="B8185" t="s">
        <v>14144</v>
      </c>
    </row>
    <row r="8186" spans="1:2" x14ac:dyDescent="0.25">
      <c r="A8186" s="90" t="s">
        <v>13970</v>
      </c>
      <c r="B8186" t="s">
        <v>13966</v>
      </c>
    </row>
    <row r="8187" spans="1:2" x14ac:dyDescent="0.25">
      <c r="A8187" s="90" t="s">
        <v>14145</v>
      </c>
      <c r="B8187" t="s">
        <v>23534</v>
      </c>
    </row>
    <row r="8188" spans="1:2" x14ac:dyDescent="0.25">
      <c r="A8188" s="90" t="s">
        <v>14146</v>
      </c>
      <c r="B8188" t="s">
        <v>23534</v>
      </c>
    </row>
    <row r="8189" spans="1:2" x14ac:dyDescent="0.25">
      <c r="A8189" s="90" t="s">
        <v>14147</v>
      </c>
      <c r="B8189" t="s">
        <v>23534</v>
      </c>
    </row>
    <row r="8190" spans="1:2" x14ac:dyDescent="0.25">
      <c r="A8190" s="90" t="s">
        <v>14148</v>
      </c>
      <c r="B8190" t="s">
        <v>23534</v>
      </c>
    </row>
    <row r="8191" spans="1:2" x14ac:dyDescent="0.25">
      <c r="A8191" s="90" t="s">
        <v>14149</v>
      </c>
      <c r="B8191" t="s">
        <v>23534</v>
      </c>
    </row>
    <row r="8192" spans="1:2" x14ac:dyDescent="0.25">
      <c r="A8192" s="90" t="s">
        <v>14150</v>
      </c>
      <c r="B8192" t="s">
        <v>23534</v>
      </c>
    </row>
    <row r="8193" spans="1:2" x14ac:dyDescent="0.25">
      <c r="A8193" s="90" t="s">
        <v>14161</v>
      </c>
      <c r="B8193" t="s">
        <v>14162</v>
      </c>
    </row>
    <row r="8194" spans="1:2" x14ac:dyDescent="0.25">
      <c r="A8194" s="90" t="s">
        <v>14151</v>
      </c>
      <c r="B8194" t="s">
        <v>23534</v>
      </c>
    </row>
    <row r="8195" spans="1:2" x14ac:dyDescent="0.25">
      <c r="A8195" s="90" t="s">
        <v>14153</v>
      </c>
      <c r="B8195" t="s">
        <v>14154</v>
      </c>
    </row>
    <row r="8196" spans="1:2" x14ac:dyDescent="0.25">
      <c r="A8196" s="90" t="s">
        <v>14158</v>
      </c>
      <c r="B8196" t="s">
        <v>23905</v>
      </c>
    </row>
    <row r="8197" spans="1:2" x14ac:dyDescent="0.25">
      <c r="A8197" s="90" t="s">
        <v>7522</v>
      </c>
      <c r="B8197" t="s">
        <v>7523</v>
      </c>
    </row>
    <row r="8198" spans="1:2" x14ac:dyDescent="0.25">
      <c r="A8198" s="90" t="s">
        <v>14012</v>
      </c>
      <c r="B8198" t="s">
        <v>14009</v>
      </c>
    </row>
    <row r="8199" spans="1:2" x14ac:dyDescent="0.25">
      <c r="A8199" s="90" t="s">
        <v>14159</v>
      </c>
      <c r="B8199" t="s">
        <v>14160</v>
      </c>
    </row>
    <row r="8200" spans="1:2" x14ac:dyDescent="0.25">
      <c r="A8200" s="90" t="s">
        <v>14163</v>
      </c>
      <c r="B8200" t="s">
        <v>23534</v>
      </c>
    </row>
    <row r="8201" spans="1:2" x14ac:dyDescent="0.25">
      <c r="A8201" s="90" t="s">
        <v>14168</v>
      </c>
      <c r="B8201" t="s">
        <v>14169</v>
      </c>
    </row>
    <row r="8202" spans="1:2" x14ac:dyDescent="0.25">
      <c r="A8202" s="90" t="s">
        <v>14164</v>
      </c>
      <c r="B8202" t="s">
        <v>14165</v>
      </c>
    </row>
    <row r="8203" spans="1:2" x14ac:dyDescent="0.25">
      <c r="A8203" s="90" t="s">
        <v>14170</v>
      </c>
      <c r="B8203" t="s">
        <v>14171</v>
      </c>
    </row>
    <row r="8204" spans="1:2" x14ac:dyDescent="0.25">
      <c r="A8204" s="90" t="s">
        <v>14172</v>
      </c>
      <c r="B8204" t="s">
        <v>14173</v>
      </c>
    </row>
    <row r="8205" spans="1:2" x14ac:dyDescent="0.25">
      <c r="A8205" s="90" t="s">
        <v>13971</v>
      </c>
      <c r="B8205" t="s">
        <v>13972</v>
      </c>
    </row>
    <row r="8206" spans="1:2" x14ac:dyDescent="0.25">
      <c r="A8206" s="90" t="s">
        <v>14174</v>
      </c>
      <c r="B8206" t="s">
        <v>23503</v>
      </c>
    </row>
    <row r="8207" spans="1:2" x14ac:dyDescent="0.25">
      <c r="A8207" s="90" t="s">
        <v>934</v>
      </c>
      <c r="B8207" t="s">
        <v>935</v>
      </c>
    </row>
    <row r="8208" spans="1:2" x14ac:dyDescent="0.25">
      <c r="A8208" s="90" t="s">
        <v>14175</v>
      </c>
      <c r="B8208" t="s">
        <v>23534</v>
      </c>
    </row>
    <row r="8209" spans="1:2" x14ac:dyDescent="0.25">
      <c r="A8209" s="90" t="s">
        <v>7524</v>
      </c>
      <c r="B8209" t="s">
        <v>7525</v>
      </c>
    </row>
    <row r="8210" spans="1:2" x14ac:dyDescent="0.25">
      <c r="A8210" s="90" t="s">
        <v>14176</v>
      </c>
      <c r="B8210" t="s">
        <v>14177</v>
      </c>
    </row>
    <row r="8211" spans="1:2" x14ac:dyDescent="0.25">
      <c r="A8211" s="90" t="s">
        <v>13979</v>
      </c>
      <c r="B8211" t="s">
        <v>13978</v>
      </c>
    </row>
    <row r="8212" spans="1:2" x14ac:dyDescent="0.25">
      <c r="A8212" s="90" t="s">
        <v>938</v>
      </c>
      <c r="B8212" t="s">
        <v>939</v>
      </c>
    </row>
    <row r="8213" spans="1:2" x14ac:dyDescent="0.25">
      <c r="A8213" s="90" t="s">
        <v>14015</v>
      </c>
      <c r="B8213" t="s">
        <v>14014</v>
      </c>
    </row>
    <row r="8214" spans="1:2" x14ac:dyDescent="0.25">
      <c r="A8214" s="90" t="s">
        <v>14155</v>
      </c>
      <c r="B8214" t="s">
        <v>23903</v>
      </c>
    </row>
    <row r="8215" spans="1:2" x14ac:dyDescent="0.25">
      <c r="A8215" s="90" t="s">
        <v>14178</v>
      </c>
      <c r="B8215" t="s">
        <v>23904</v>
      </c>
    </row>
    <row r="8216" spans="1:2" x14ac:dyDescent="0.25">
      <c r="A8216" s="90" t="s">
        <v>13989</v>
      </c>
      <c r="B8216" t="s">
        <v>13988</v>
      </c>
    </row>
    <row r="8217" spans="1:2" x14ac:dyDescent="0.25">
      <c r="A8217" s="90" t="s">
        <v>14179</v>
      </c>
      <c r="B8217" t="s">
        <v>14180</v>
      </c>
    </row>
    <row r="8218" spans="1:2" x14ac:dyDescent="0.25">
      <c r="A8218" s="90" t="s">
        <v>7526</v>
      </c>
      <c r="B8218" t="s">
        <v>7527</v>
      </c>
    </row>
    <row r="8219" spans="1:2" x14ac:dyDescent="0.25">
      <c r="A8219" s="90" t="s">
        <v>13992</v>
      </c>
      <c r="B8219" t="s">
        <v>1394</v>
      </c>
    </row>
    <row r="8220" spans="1:2" x14ac:dyDescent="0.25">
      <c r="A8220" s="90" t="s">
        <v>7528</v>
      </c>
      <c r="B8220" t="s">
        <v>7529</v>
      </c>
    </row>
    <row r="8221" spans="1:2" x14ac:dyDescent="0.25">
      <c r="A8221" s="90" t="s">
        <v>14136</v>
      </c>
      <c r="B8221" t="s">
        <v>14135</v>
      </c>
    </row>
    <row r="8222" spans="1:2" x14ac:dyDescent="0.25">
      <c r="A8222" s="90" t="s">
        <v>7530</v>
      </c>
      <c r="B8222" t="s">
        <v>7531</v>
      </c>
    </row>
    <row r="8223" spans="1:2" x14ac:dyDescent="0.25">
      <c r="A8223" s="90" t="s">
        <v>5271</v>
      </c>
      <c r="B8223" t="s">
        <v>5272</v>
      </c>
    </row>
    <row r="8224" spans="1:2" x14ac:dyDescent="0.25">
      <c r="A8224" s="90" t="s">
        <v>5273</v>
      </c>
      <c r="B8224" t="s">
        <v>5274</v>
      </c>
    </row>
    <row r="8225" spans="1:2" x14ac:dyDescent="0.25">
      <c r="A8225" s="90" t="s">
        <v>5275</v>
      </c>
      <c r="B8225" t="s">
        <v>5276</v>
      </c>
    </row>
    <row r="8226" spans="1:2" x14ac:dyDescent="0.25">
      <c r="A8226" s="90" t="s">
        <v>5277</v>
      </c>
      <c r="B8226" t="s">
        <v>5278</v>
      </c>
    </row>
    <row r="8227" spans="1:2" x14ac:dyDescent="0.25">
      <c r="A8227" s="90" t="s">
        <v>5279</v>
      </c>
      <c r="B8227" t="s">
        <v>5280</v>
      </c>
    </row>
    <row r="8228" spans="1:2" x14ac:dyDescent="0.25">
      <c r="A8228" s="90" t="s">
        <v>5281</v>
      </c>
      <c r="B8228" t="s">
        <v>5282</v>
      </c>
    </row>
    <row r="8229" spans="1:2" x14ac:dyDescent="0.25">
      <c r="A8229" s="90" t="s">
        <v>14181</v>
      </c>
      <c r="B8229" t="s">
        <v>23534</v>
      </c>
    </row>
    <row r="8230" spans="1:2" x14ac:dyDescent="0.25">
      <c r="A8230" s="90" t="s">
        <v>5283</v>
      </c>
      <c r="B8230" t="s">
        <v>5284</v>
      </c>
    </row>
    <row r="8231" spans="1:2" x14ac:dyDescent="0.25">
      <c r="A8231" s="90" t="s">
        <v>5285</v>
      </c>
      <c r="B8231" t="s">
        <v>5286</v>
      </c>
    </row>
    <row r="8232" spans="1:2" x14ac:dyDescent="0.25">
      <c r="A8232" s="90" t="s">
        <v>14166</v>
      </c>
      <c r="B8232" t="s">
        <v>14167</v>
      </c>
    </row>
    <row r="8233" spans="1:2" x14ac:dyDescent="0.25">
      <c r="A8233" s="90" t="s">
        <v>7532</v>
      </c>
      <c r="B8233" t="s">
        <v>7533</v>
      </c>
    </row>
    <row r="8234" spans="1:2" x14ac:dyDescent="0.25">
      <c r="A8234" s="90" t="s">
        <v>7534</v>
      </c>
      <c r="B8234" t="s">
        <v>7535</v>
      </c>
    </row>
    <row r="8235" spans="1:2" x14ac:dyDescent="0.25">
      <c r="A8235" s="90" t="s">
        <v>7536</v>
      </c>
      <c r="B8235" t="s">
        <v>7529</v>
      </c>
    </row>
    <row r="8236" spans="1:2" x14ac:dyDescent="0.25">
      <c r="A8236" s="90" t="s">
        <v>7537</v>
      </c>
      <c r="B8236" t="s">
        <v>7527</v>
      </c>
    </row>
    <row r="8237" spans="1:2" x14ac:dyDescent="0.25">
      <c r="A8237" s="90" t="s">
        <v>7538</v>
      </c>
      <c r="B8237" t="s">
        <v>7539</v>
      </c>
    </row>
    <row r="8238" spans="1:2" x14ac:dyDescent="0.25">
      <c r="A8238" s="90" t="s">
        <v>7540</v>
      </c>
      <c r="B8238" t="s">
        <v>7541</v>
      </c>
    </row>
    <row r="8239" spans="1:2" x14ac:dyDescent="0.25">
      <c r="A8239" s="90" t="s">
        <v>7542</v>
      </c>
      <c r="B8239" t="s">
        <v>7543</v>
      </c>
    </row>
    <row r="8240" spans="1:2" x14ac:dyDescent="0.25">
      <c r="A8240" s="90" t="s">
        <v>7544</v>
      </c>
      <c r="B8240" t="s">
        <v>7545</v>
      </c>
    </row>
    <row r="8241" spans="1:2" x14ac:dyDescent="0.25">
      <c r="A8241" s="90" t="s">
        <v>14182</v>
      </c>
      <c r="B8241" t="s">
        <v>14183</v>
      </c>
    </row>
    <row r="8242" spans="1:2" x14ac:dyDescent="0.25">
      <c r="A8242" s="90" t="s">
        <v>14184</v>
      </c>
      <c r="B8242" t="s">
        <v>14167</v>
      </c>
    </row>
    <row r="8243" spans="1:2" x14ac:dyDescent="0.25">
      <c r="A8243" s="90" t="s">
        <v>7546</v>
      </c>
      <c r="B8243" t="s">
        <v>7547</v>
      </c>
    </row>
    <row r="8244" spans="1:2" x14ac:dyDescent="0.25">
      <c r="A8244" s="90" t="s">
        <v>14185</v>
      </c>
      <c r="B8244" t="s">
        <v>23534</v>
      </c>
    </row>
    <row r="8245" spans="1:2" x14ac:dyDescent="0.25">
      <c r="A8245" s="90" t="s">
        <v>14228</v>
      </c>
      <c r="B8245" t="s">
        <v>14229</v>
      </c>
    </row>
    <row r="8246" spans="1:2" x14ac:dyDescent="0.25">
      <c r="A8246" s="90" t="s">
        <v>14186</v>
      </c>
      <c r="B8246" t="s">
        <v>14187</v>
      </c>
    </row>
    <row r="8247" spans="1:2" x14ac:dyDescent="0.25">
      <c r="A8247" s="90" t="s">
        <v>14188</v>
      </c>
      <c r="B8247" t="s">
        <v>14189</v>
      </c>
    </row>
    <row r="8248" spans="1:2" x14ac:dyDescent="0.25">
      <c r="A8248" s="90" t="s">
        <v>14190</v>
      </c>
      <c r="B8248" t="s">
        <v>14191</v>
      </c>
    </row>
    <row r="8249" spans="1:2" x14ac:dyDescent="0.25">
      <c r="A8249" s="90" t="s">
        <v>14230</v>
      </c>
      <c r="B8249" t="s">
        <v>14231</v>
      </c>
    </row>
    <row r="8250" spans="1:2" x14ac:dyDescent="0.25">
      <c r="A8250" s="90" t="s">
        <v>14192</v>
      </c>
      <c r="B8250" t="s">
        <v>14193</v>
      </c>
    </row>
    <row r="8251" spans="1:2" x14ac:dyDescent="0.25">
      <c r="A8251" s="90" t="s">
        <v>14194</v>
      </c>
      <c r="B8251" t="s">
        <v>14195</v>
      </c>
    </row>
    <row r="8252" spans="1:2" x14ac:dyDescent="0.25">
      <c r="A8252" s="90" t="s">
        <v>14196</v>
      </c>
      <c r="B8252" t="s">
        <v>14197</v>
      </c>
    </row>
    <row r="8253" spans="1:2" x14ac:dyDescent="0.25">
      <c r="A8253" s="90" t="s">
        <v>14198</v>
      </c>
      <c r="B8253" t="s">
        <v>1394</v>
      </c>
    </row>
    <row r="8254" spans="1:2" x14ac:dyDescent="0.25">
      <c r="A8254" s="90" t="s">
        <v>14199</v>
      </c>
      <c r="B8254" t="s">
        <v>14200</v>
      </c>
    </row>
    <row r="8255" spans="1:2" x14ac:dyDescent="0.25">
      <c r="A8255" s="90" t="s">
        <v>14004</v>
      </c>
      <c r="B8255" t="s">
        <v>13997</v>
      </c>
    </row>
    <row r="8256" spans="1:2" x14ac:dyDescent="0.25">
      <c r="A8256" s="90" t="s">
        <v>7548</v>
      </c>
      <c r="B8256" t="s">
        <v>7533</v>
      </c>
    </row>
    <row r="8257" spans="1:2" x14ac:dyDescent="0.25">
      <c r="A8257" s="90" t="s">
        <v>14201</v>
      </c>
      <c r="B8257" t="s">
        <v>1394</v>
      </c>
    </row>
    <row r="8258" spans="1:2" x14ac:dyDescent="0.25">
      <c r="A8258" s="90" t="s">
        <v>7549</v>
      </c>
      <c r="B8258" t="s">
        <v>7535</v>
      </c>
    </row>
    <row r="8259" spans="1:2" x14ac:dyDescent="0.25">
      <c r="A8259" s="90" t="s">
        <v>7550</v>
      </c>
      <c r="B8259" t="s">
        <v>7529</v>
      </c>
    </row>
    <row r="8260" spans="1:2" x14ac:dyDescent="0.25">
      <c r="A8260" s="90" t="s">
        <v>7551</v>
      </c>
      <c r="B8260" t="s">
        <v>7527</v>
      </c>
    </row>
    <row r="8261" spans="1:2" x14ac:dyDescent="0.25">
      <c r="A8261" s="90" t="s">
        <v>14202</v>
      </c>
      <c r="B8261" t="s">
        <v>14203</v>
      </c>
    </row>
    <row r="8262" spans="1:2" x14ac:dyDescent="0.25">
      <c r="A8262" s="90" t="s">
        <v>14204</v>
      </c>
      <c r="B8262" t="s">
        <v>14205</v>
      </c>
    </row>
    <row r="8263" spans="1:2" x14ac:dyDescent="0.25">
      <c r="A8263" s="90" t="s">
        <v>14005</v>
      </c>
      <c r="B8263" t="s">
        <v>13997</v>
      </c>
    </row>
    <row r="8264" spans="1:2" x14ac:dyDescent="0.25">
      <c r="A8264" s="90" t="s">
        <v>14206</v>
      </c>
      <c r="B8264" t="s">
        <v>14207</v>
      </c>
    </row>
    <row r="8265" spans="1:2" x14ac:dyDescent="0.25">
      <c r="A8265" s="90" t="s">
        <v>7552</v>
      </c>
      <c r="B8265" t="s">
        <v>7539</v>
      </c>
    </row>
    <row r="8266" spans="1:2" x14ac:dyDescent="0.25">
      <c r="A8266" s="90" t="s">
        <v>7553</v>
      </c>
      <c r="B8266" t="s">
        <v>7541</v>
      </c>
    </row>
    <row r="8267" spans="1:2" x14ac:dyDescent="0.25">
      <c r="A8267" s="90" t="s">
        <v>14208</v>
      </c>
      <c r="B8267" t="s">
        <v>1960</v>
      </c>
    </row>
    <row r="8268" spans="1:2" x14ac:dyDescent="0.25">
      <c r="A8268" s="90" t="s">
        <v>7554</v>
      </c>
      <c r="B8268" t="s">
        <v>7543</v>
      </c>
    </row>
    <row r="8269" spans="1:2" x14ac:dyDescent="0.25">
      <c r="A8269" s="90" t="s">
        <v>14209</v>
      </c>
      <c r="B8269" t="s">
        <v>14210</v>
      </c>
    </row>
    <row r="8270" spans="1:2" x14ac:dyDescent="0.25">
      <c r="A8270" s="90" t="s">
        <v>14211</v>
      </c>
      <c r="B8270" t="s">
        <v>14212</v>
      </c>
    </row>
    <row r="8271" spans="1:2" x14ac:dyDescent="0.25">
      <c r="A8271" s="90" t="s">
        <v>14006</v>
      </c>
      <c r="B8271" t="s">
        <v>14007</v>
      </c>
    </row>
    <row r="8272" spans="1:2" x14ac:dyDescent="0.25">
      <c r="A8272" s="90" t="s">
        <v>14213</v>
      </c>
      <c r="B8272" t="s">
        <v>14214</v>
      </c>
    </row>
    <row r="8273" spans="1:2" x14ac:dyDescent="0.25">
      <c r="A8273" s="90" t="s">
        <v>14156</v>
      </c>
      <c r="B8273" t="s">
        <v>23903</v>
      </c>
    </row>
    <row r="8274" spans="1:2" x14ac:dyDescent="0.25">
      <c r="A8274" s="90" t="s">
        <v>14217</v>
      </c>
      <c r="B8274" t="s">
        <v>14218</v>
      </c>
    </row>
    <row r="8275" spans="1:2" x14ac:dyDescent="0.25">
      <c r="A8275" s="90" t="s">
        <v>14219</v>
      </c>
      <c r="B8275" t="s">
        <v>14220</v>
      </c>
    </row>
    <row r="8276" spans="1:2" x14ac:dyDescent="0.25">
      <c r="A8276" s="90" t="s">
        <v>14221</v>
      </c>
      <c r="B8276" t="s">
        <v>1184</v>
      </c>
    </row>
    <row r="8277" spans="1:2" x14ac:dyDescent="0.25">
      <c r="A8277" s="90" t="s">
        <v>14222</v>
      </c>
      <c r="B8277" t="s">
        <v>1184</v>
      </c>
    </row>
    <row r="8278" spans="1:2" x14ac:dyDescent="0.25">
      <c r="A8278" s="90" t="s">
        <v>7555</v>
      </c>
      <c r="B8278" t="s">
        <v>7547</v>
      </c>
    </row>
    <row r="8279" spans="1:2" x14ac:dyDescent="0.25">
      <c r="A8279" s="90" t="s">
        <v>14157</v>
      </c>
      <c r="B8279" t="s">
        <v>23903</v>
      </c>
    </row>
    <row r="8280" spans="1:2" x14ac:dyDescent="0.25">
      <c r="A8280" s="90" t="s">
        <v>7556</v>
      </c>
      <c r="B8280" t="s">
        <v>7523</v>
      </c>
    </row>
    <row r="8281" spans="1:2" x14ac:dyDescent="0.25">
      <c r="A8281" s="90" t="s">
        <v>14223</v>
      </c>
      <c r="B8281" t="s">
        <v>14224</v>
      </c>
    </row>
    <row r="8282" spans="1:2" x14ac:dyDescent="0.25">
      <c r="A8282" s="90" t="s">
        <v>7557</v>
      </c>
      <c r="B8282" t="s">
        <v>7525</v>
      </c>
    </row>
    <row r="8283" spans="1:2" x14ac:dyDescent="0.25">
      <c r="A8283" s="90" t="s">
        <v>14137</v>
      </c>
      <c r="B8283" t="s">
        <v>14135</v>
      </c>
    </row>
    <row r="8284" spans="1:2" x14ac:dyDescent="0.25">
      <c r="A8284" s="90" t="s">
        <v>14225</v>
      </c>
      <c r="B8284" t="s">
        <v>23341</v>
      </c>
    </row>
    <row r="8285" spans="1:2" x14ac:dyDescent="0.25">
      <c r="A8285" s="90" t="s">
        <v>14215</v>
      </c>
      <c r="B8285" t="s">
        <v>14216</v>
      </c>
    </row>
    <row r="8286" spans="1:2" x14ac:dyDescent="0.25">
      <c r="A8286" s="90" t="s">
        <v>942</v>
      </c>
      <c r="B8286" t="s">
        <v>943</v>
      </c>
    </row>
    <row r="8287" spans="1:2" x14ac:dyDescent="0.25">
      <c r="A8287" s="90" t="s">
        <v>14226</v>
      </c>
      <c r="B8287" t="s">
        <v>14227</v>
      </c>
    </row>
    <row r="8288" spans="1:2" x14ac:dyDescent="0.25">
      <c r="A8288" s="90" t="s">
        <v>14232</v>
      </c>
      <c r="B8288" t="s">
        <v>14233</v>
      </c>
    </row>
    <row r="8289" spans="1:2" x14ac:dyDescent="0.25">
      <c r="A8289" s="90" t="s">
        <v>14234</v>
      </c>
      <c r="B8289" t="s">
        <v>14235</v>
      </c>
    </row>
    <row r="8290" spans="1:2" x14ac:dyDescent="0.25">
      <c r="A8290" s="90" t="s">
        <v>14240</v>
      </c>
      <c r="B8290" t="s">
        <v>14241</v>
      </c>
    </row>
    <row r="8291" spans="1:2" x14ac:dyDescent="0.25">
      <c r="A8291" s="90" t="s">
        <v>14236</v>
      </c>
      <c r="B8291" t="s">
        <v>14237</v>
      </c>
    </row>
    <row r="8292" spans="1:2" x14ac:dyDescent="0.25">
      <c r="A8292" t="s">
        <v>1005</v>
      </c>
      <c r="B8292" t="s">
        <v>1006</v>
      </c>
    </row>
    <row r="8293" spans="1:2" x14ac:dyDescent="0.25">
      <c r="A8293" s="90" t="s">
        <v>14238</v>
      </c>
      <c r="B8293" t="s">
        <v>14239</v>
      </c>
    </row>
    <row r="8294" spans="1:2" x14ac:dyDescent="0.25">
      <c r="A8294" s="90" t="s">
        <v>940</v>
      </c>
      <c r="B8294" t="s">
        <v>941</v>
      </c>
    </row>
    <row r="8295" spans="1:2" x14ac:dyDescent="0.25">
      <c r="A8295" s="90" t="s">
        <v>944</v>
      </c>
      <c r="B8295" t="s">
        <v>945</v>
      </c>
    </row>
    <row r="8296" spans="1:2" x14ac:dyDescent="0.25">
      <c r="A8296" s="90" t="s">
        <v>946</v>
      </c>
      <c r="B8296" t="s">
        <v>947</v>
      </c>
    </row>
    <row r="8297" spans="1:2" x14ac:dyDescent="0.25">
      <c r="A8297" s="90" t="s">
        <v>14242</v>
      </c>
      <c r="B8297" t="s">
        <v>14243</v>
      </c>
    </row>
    <row r="8298" spans="1:2" x14ac:dyDescent="0.25">
      <c r="A8298" s="90" t="s">
        <v>14244</v>
      </c>
      <c r="B8298" t="s">
        <v>14245</v>
      </c>
    </row>
    <row r="8299" spans="1:2" x14ac:dyDescent="0.25">
      <c r="A8299" s="90" t="s">
        <v>14246</v>
      </c>
      <c r="B8299" t="s">
        <v>14247</v>
      </c>
    </row>
    <row r="8300" spans="1:2" x14ac:dyDescent="0.25">
      <c r="A8300" s="90" t="s">
        <v>948</v>
      </c>
      <c r="B8300" t="s">
        <v>949</v>
      </c>
    </row>
    <row r="8301" spans="1:2" x14ac:dyDescent="0.25">
      <c r="A8301" s="90" t="s">
        <v>14248</v>
      </c>
      <c r="B8301" t="s">
        <v>14249</v>
      </c>
    </row>
    <row r="8302" spans="1:2" x14ac:dyDescent="0.25">
      <c r="A8302" s="90" t="s">
        <v>952</v>
      </c>
      <c r="B8302" t="s">
        <v>953</v>
      </c>
    </row>
    <row r="8303" spans="1:2" x14ac:dyDescent="0.25">
      <c r="A8303" s="90" t="s">
        <v>14252</v>
      </c>
      <c r="B8303" t="s">
        <v>14253</v>
      </c>
    </row>
    <row r="8304" spans="1:2" x14ac:dyDescent="0.25">
      <c r="A8304" s="90" t="s">
        <v>950</v>
      </c>
      <c r="B8304" t="s">
        <v>951</v>
      </c>
    </row>
    <row r="8305" spans="1:2" x14ac:dyDescent="0.25">
      <c r="A8305" s="90" t="s">
        <v>14250</v>
      </c>
      <c r="B8305" t="s">
        <v>14251</v>
      </c>
    </row>
    <row r="8306" spans="1:2" x14ac:dyDescent="0.25">
      <c r="A8306" s="90" t="s">
        <v>14255</v>
      </c>
      <c r="B8306" t="s">
        <v>14256</v>
      </c>
    </row>
    <row r="8307" spans="1:2" x14ac:dyDescent="0.25">
      <c r="A8307" s="90" t="s">
        <v>14254</v>
      </c>
      <c r="B8307" t="s">
        <v>949</v>
      </c>
    </row>
    <row r="8308" spans="1:2" x14ac:dyDescent="0.25">
      <c r="A8308" s="90" t="s">
        <v>954</v>
      </c>
      <c r="B8308" t="s">
        <v>955</v>
      </c>
    </row>
    <row r="8309" spans="1:2" x14ac:dyDescent="0.25">
      <c r="A8309" s="90" t="s">
        <v>14257</v>
      </c>
      <c r="B8309" t="s">
        <v>14258</v>
      </c>
    </row>
    <row r="8310" spans="1:2" x14ac:dyDescent="0.25">
      <c r="A8310" s="90" t="s">
        <v>956</v>
      </c>
      <c r="B8310" t="s">
        <v>957</v>
      </c>
    </row>
    <row r="8311" spans="1:2" x14ac:dyDescent="0.25">
      <c r="A8311" s="90" t="s">
        <v>14261</v>
      </c>
      <c r="B8311" t="s">
        <v>14262</v>
      </c>
    </row>
    <row r="8312" spans="1:2" x14ac:dyDescent="0.25">
      <c r="A8312" s="90" t="s">
        <v>14263</v>
      </c>
      <c r="B8312" t="s">
        <v>14264</v>
      </c>
    </row>
    <row r="8313" spans="1:2" x14ac:dyDescent="0.25">
      <c r="A8313" s="90" t="s">
        <v>14259</v>
      </c>
      <c r="B8313" t="s">
        <v>14260</v>
      </c>
    </row>
    <row r="8314" spans="1:2" x14ac:dyDescent="0.25">
      <c r="A8314" t="s">
        <v>14991</v>
      </c>
      <c r="B8314" t="s">
        <v>14992</v>
      </c>
    </row>
    <row r="8315" spans="1:2" x14ac:dyDescent="0.25">
      <c r="A8315" s="90" t="s">
        <v>2197</v>
      </c>
      <c r="B8315" t="s">
        <v>2198</v>
      </c>
    </row>
    <row r="8316" spans="1:2" x14ac:dyDescent="0.25">
      <c r="A8316" s="90" t="s">
        <v>14265</v>
      </c>
      <c r="B8316" t="s">
        <v>14266</v>
      </c>
    </row>
    <row r="8317" spans="1:2" x14ac:dyDescent="0.25">
      <c r="A8317" s="90" t="s">
        <v>9046</v>
      </c>
      <c r="B8317" t="s">
        <v>9047</v>
      </c>
    </row>
    <row r="8318" spans="1:2" x14ac:dyDescent="0.25">
      <c r="A8318" s="90" t="s">
        <v>936</v>
      </c>
      <c r="B8318" t="s">
        <v>937</v>
      </c>
    </row>
    <row r="8319" spans="1:2" x14ac:dyDescent="0.25">
      <c r="A8319" t="s">
        <v>1058</v>
      </c>
      <c r="B8319" t="s">
        <v>1059</v>
      </c>
    </row>
    <row r="8320" spans="1:2" x14ac:dyDescent="0.25">
      <c r="A8320" t="s">
        <v>1060</v>
      </c>
      <c r="B8320" t="s">
        <v>1061</v>
      </c>
    </row>
    <row r="8321" spans="1:2" x14ac:dyDescent="0.25">
      <c r="A8321" t="s">
        <v>1062</v>
      </c>
      <c r="B8321" t="s">
        <v>1063</v>
      </c>
    </row>
    <row r="8322" spans="1:2" x14ac:dyDescent="0.25">
      <c r="A8322" t="s">
        <v>14993</v>
      </c>
      <c r="B8322" t="s">
        <v>14994</v>
      </c>
    </row>
    <row r="8323" spans="1:2" x14ac:dyDescent="0.25">
      <c r="A8323" s="90" t="s">
        <v>14267</v>
      </c>
      <c r="B8323" t="s">
        <v>14268</v>
      </c>
    </row>
    <row r="8324" spans="1:2" x14ac:dyDescent="0.25">
      <c r="A8324" t="s">
        <v>1064</v>
      </c>
      <c r="B8324" t="s">
        <v>1065</v>
      </c>
    </row>
    <row r="8325" spans="1:2" x14ac:dyDescent="0.25">
      <c r="A8325" s="90" t="s">
        <v>14269</v>
      </c>
      <c r="B8325" t="s">
        <v>23906</v>
      </c>
    </row>
    <row r="8326" spans="1:2" x14ac:dyDescent="0.25">
      <c r="A8326" s="90" t="s">
        <v>14270</v>
      </c>
      <c r="B8326" t="s">
        <v>14271</v>
      </c>
    </row>
    <row r="8327" spans="1:2" x14ac:dyDescent="0.25">
      <c r="A8327" s="90" t="s">
        <v>14355</v>
      </c>
      <c r="B8327" t="s">
        <v>14356</v>
      </c>
    </row>
    <row r="8328" spans="1:2" x14ac:dyDescent="0.25">
      <c r="A8328" s="90" t="s">
        <v>14272</v>
      </c>
      <c r="B8328" t="s">
        <v>14273</v>
      </c>
    </row>
    <row r="8329" spans="1:2" x14ac:dyDescent="0.25">
      <c r="A8329" s="90" t="s">
        <v>14394</v>
      </c>
      <c r="B8329" t="s">
        <v>14395</v>
      </c>
    </row>
    <row r="8330" spans="1:2" x14ac:dyDescent="0.25">
      <c r="A8330" s="90" t="s">
        <v>14279</v>
      </c>
      <c r="B8330" t="s">
        <v>14280</v>
      </c>
    </row>
    <row r="8331" spans="1:2" x14ac:dyDescent="0.25">
      <c r="A8331" s="90" t="s">
        <v>14284</v>
      </c>
      <c r="B8331" t="s">
        <v>14285</v>
      </c>
    </row>
    <row r="8332" spans="1:2" x14ac:dyDescent="0.25">
      <c r="A8332" s="90" t="s">
        <v>14290</v>
      </c>
      <c r="B8332" t="s">
        <v>14291</v>
      </c>
    </row>
    <row r="8333" spans="1:2" x14ac:dyDescent="0.25">
      <c r="A8333" s="90" t="s">
        <v>14292</v>
      </c>
      <c r="B8333" t="s">
        <v>14293</v>
      </c>
    </row>
    <row r="8334" spans="1:2" x14ac:dyDescent="0.25">
      <c r="A8334" s="90" t="s">
        <v>14400</v>
      </c>
      <c r="B8334" t="s">
        <v>14401</v>
      </c>
    </row>
    <row r="8335" spans="1:2" x14ac:dyDescent="0.25">
      <c r="A8335" s="90" t="s">
        <v>14294</v>
      </c>
      <c r="B8335" t="s">
        <v>14295</v>
      </c>
    </row>
    <row r="8336" spans="1:2" x14ac:dyDescent="0.25">
      <c r="A8336" s="90" t="s">
        <v>14297</v>
      </c>
      <c r="B8336" t="s">
        <v>23907</v>
      </c>
    </row>
    <row r="8337" spans="1:2" x14ac:dyDescent="0.25">
      <c r="A8337" s="90" t="s">
        <v>14298</v>
      </c>
      <c r="B8337" t="s">
        <v>1065</v>
      </c>
    </row>
    <row r="8338" spans="1:2" x14ac:dyDescent="0.25">
      <c r="A8338" s="90" t="s">
        <v>14302</v>
      </c>
      <c r="B8338" t="s">
        <v>14303</v>
      </c>
    </row>
    <row r="8339" spans="1:2" x14ac:dyDescent="0.25">
      <c r="A8339" s="90" t="s">
        <v>14304</v>
      </c>
      <c r="B8339" t="s">
        <v>14305</v>
      </c>
    </row>
    <row r="8340" spans="1:2" x14ac:dyDescent="0.25">
      <c r="A8340" s="90" t="s">
        <v>14309</v>
      </c>
      <c r="B8340" t="s">
        <v>14310</v>
      </c>
    </row>
    <row r="8341" spans="1:2" x14ac:dyDescent="0.25">
      <c r="A8341" s="90" t="s">
        <v>14313</v>
      </c>
      <c r="B8341" t="s">
        <v>14314</v>
      </c>
    </row>
    <row r="8342" spans="1:2" x14ac:dyDescent="0.25">
      <c r="A8342" s="90" t="s">
        <v>14317</v>
      </c>
      <c r="B8342" t="s">
        <v>23908</v>
      </c>
    </row>
    <row r="8343" spans="1:2" x14ac:dyDescent="0.25">
      <c r="A8343" s="90" t="s">
        <v>14318</v>
      </c>
      <c r="B8343" t="s">
        <v>14319</v>
      </c>
    </row>
    <row r="8344" spans="1:2" x14ac:dyDescent="0.25">
      <c r="A8344" s="90" t="s">
        <v>14320</v>
      </c>
      <c r="B8344" t="s">
        <v>23909</v>
      </c>
    </row>
    <row r="8345" spans="1:2" x14ac:dyDescent="0.25">
      <c r="A8345" s="90" t="s">
        <v>14321</v>
      </c>
      <c r="B8345" t="s">
        <v>23910</v>
      </c>
    </row>
    <row r="8346" spans="1:2" x14ac:dyDescent="0.25">
      <c r="A8346" s="90" t="s">
        <v>14322</v>
      </c>
      <c r="B8346" t="s">
        <v>14323</v>
      </c>
    </row>
    <row r="8347" spans="1:2" x14ac:dyDescent="0.25">
      <c r="A8347" s="90" t="s">
        <v>14324</v>
      </c>
      <c r="B8347" t="s">
        <v>23668</v>
      </c>
    </row>
    <row r="8348" spans="1:2" x14ac:dyDescent="0.25">
      <c r="A8348" s="90" t="s">
        <v>14325</v>
      </c>
      <c r="B8348" t="s">
        <v>14326</v>
      </c>
    </row>
    <row r="8349" spans="1:2" x14ac:dyDescent="0.25">
      <c r="A8349" s="90" t="s">
        <v>14329</v>
      </c>
      <c r="B8349" t="s">
        <v>14330</v>
      </c>
    </row>
    <row r="8350" spans="1:2" x14ac:dyDescent="0.25">
      <c r="A8350" s="90" t="s">
        <v>14332</v>
      </c>
      <c r="B8350" t="s">
        <v>14333</v>
      </c>
    </row>
    <row r="8351" spans="1:2" x14ac:dyDescent="0.25">
      <c r="A8351" s="90" t="s">
        <v>14274</v>
      </c>
      <c r="B8351" t="s">
        <v>14273</v>
      </c>
    </row>
    <row r="8352" spans="1:2" x14ac:dyDescent="0.25">
      <c r="A8352" s="90" t="s">
        <v>14334</v>
      </c>
      <c r="B8352" t="s">
        <v>23911</v>
      </c>
    </row>
    <row r="8353" spans="1:2" x14ac:dyDescent="0.25">
      <c r="A8353" s="90" t="s">
        <v>14335</v>
      </c>
      <c r="B8353" t="s">
        <v>14336</v>
      </c>
    </row>
    <row r="8354" spans="1:2" x14ac:dyDescent="0.25">
      <c r="A8354" s="90" t="s">
        <v>14337</v>
      </c>
      <c r="B8354" t="s">
        <v>14338</v>
      </c>
    </row>
    <row r="8355" spans="1:2" x14ac:dyDescent="0.25">
      <c r="A8355" s="90" t="s">
        <v>14343</v>
      </c>
      <c r="B8355" t="s">
        <v>9930</v>
      </c>
    </row>
    <row r="8356" spans="1:2" x14ac:dyDescent="0.25">
      <c r="A8356" s="90" t="s">
        <v>14299</v>
      </c>
      <c r="B8356" t="s">
        <v>1065</v>
      </c>
    </row>
    <row r="8357" spans="1:2" x14ac:dyDescent="0.25">
      <c r="A8357" s="90" t="s">
        <v>14306</v>
      </c>
      <c r="B8357" t="s">
        <v>14307</v>
      </c>
    </row>
    <row r="8358" spans="1:2" x14ac:dyDescent="0.25">
      <c r="A8358" s="90" t="s">
        <v>14344</v>
      </c>
      <c r="B8358" t="s">
        <v>14345</v>
      </c>
    </row>
    <row r="8359" spans="1:2" x14ac:dyDescent="0.25">
      <c r="A8359" s="90" t="s">
        <v>14346</v>
      </c>
      <c r="B8359" t="s">
        <v>1067</v>
      </c>
    </row>
    <row r="8360" spans="1:2" x14ac:dyDescent="0.25">
      <c r="A8360" s="90" t="s">
        <v>14349</v>
      </c>
      <c r="B8360" t="s">
        <v>14350</v>
      </c>
    </row>
    <row r="8361" spans="1:2" x14ac:dyDescent="0.25">
      <c r="A8361" s="90" t="s">
        <v>14352</v>
      </c>
      <c r="B8361" t="s">
        <v>14353</v>
      </c>
    </row>
    <row r="8362" spans="1:2" x14ac:dyDescent="0.25">
      <c r="A8362" s="90" t="s">
        <v>14296</v>
      </c>
      <c r="B8362" t="s">
        <v>14295</v>
      </c>
    </row>
    <row r="8363" spans="1:2" x14ac:dyDescent="0.25">
      <c r="A8363" s="90" t="s">
        <v>14286</v>
      </c>
      <c r="B8363" t="s">
        <v>14287</v>
      </c>
    </row>
    <row r="8364" spans="1:2" x14ac:dyDescent="0.25">
      <c r="A8364" s="90" t="s">
        <v>14300</v>
      </c>
      <c r="B8364" t="s">
        <v>1065</v>
      </c>
    </row>
    <row r="8365" spans="1:2" x14ac:dyDescent="0.25">
      <c r="A8365" s="90" t="s">
        <v>14357</v>
      </c>
      <c r="B8365" t="s">
        <v>959</v>
      </c>
    </row>
    <row r="8366" spans="1:2" x14ac:dyDescent="0.25">
      <c r="A8366" s="90" t="s">
        <v>14351</v>
      </c>
      <c r="B8366" t="s">
        <v>14350</v>
      </c>
    </row>
    <row r="8367" spans="1:2" x14ac:dyDescent="0.25">
      <c r="A8367" t="s">
        <v>14995</v>
      </c>
      <c r="B8367" t="s">
        <v>1065</v>
      </c>
    </row>
    <row r="8368" spans="1:2" x14ac:dyDescent="0.25">
      <c r="A8368" s="90" t="s">
        <v>14354</v>
      </c>
      <c r="B8368" t="s">
        <v>14353</v>
      </c>
    </row>
    <row r="8369" spans="1:2" x14ac:dyDescent="0.25">
      <c r="A8369" t="s">
        <v>1066</v>
      </c>
      <c r="B8369" t="s">
        <v>1067</v>
      </c>
    </row>
    <row r="8370" spans="1:2" x14ac:dyDescent="0.25">
      <c r="A8370" s="90" t="s">
        <v>14359</v>
      </c>
      <c r="B8370" t="s">
        <v>14360</v>
      </c>
    </row>
    <row r="8371" spans="1:2" x14ac:dyDescent="0.25">
      <c r="A8371" s="90" t="s">
        <v>14327</v>
      </c>
      <c r="B8371" t="s">
        <v>14326</v>
      </c>
    </row>
    <row r="8372" spans="1:2" x14ac:dyDescent="0.25">
      <c r="A8372" s="90" t="s">
        <v>14347</v>
      </c>
      <c r="B8372" t="s">
        <v>1067</v>
      </c>
    </row>
    <row r="8373" spans="1:2" x14ac:dyDescent="0.25">
      <c r="A8373" s="90" t="s">
        <v>14339</v>
      </c>
      <c r="B8373" t="s">
        <v>14338</v>
      </c>
    </row>
    <row r="8374" spans="1:2" x14ac:dyDescent="0.25">
      <c r="A8374" s="90" t="s">
        <v>14308</v>
      </c>
      <c r="B8374" t="s">
        <v>709</v>
      </c>
    </row>
    <row r="8375" spans="1:2" x14ac:dyDescent="0.25">
      <c r="A8375" s="90" t="s">
        <v>958</v>
      </c>
      <c r="B8375" t="s">
        <v>959</v>
      </c>
    </row>
    <row r="8376" spans="1:2" x14ac:dyDescent="0.25">
      <c r="A8376" s="90" t="s">
        <v>14415</v>
      </c>
      <c r="B8376" t="s">
        <v>14416</v>
      </c>
    </row>
    <row r="8377" spans="1:2" x14ac:dyDescent="0.25">
      <c r="A8377" s="90" t="s">
        <v>14288</v>
      </c>
      <c r="B8377" t="s">
        <v>14285</v>
      </c>
    </row>
    <row r="8378" spans="1:2" x14ac:dyDescent="0.25">
      <c r="A8378" s="90" t="s">
        <v>14328</v>
      </c>
      <c r="B8378" t="s">
        <v>14326</v>
      </c>
    </row>
    <row r="8379" spans="1:2" x14ac:dyDescent="0.25">
      <c r="A8379" s="90" t="s">
        <v>14301</v>
      </c>
      <c r="B8379" t="s">
        <v>1065</v>
      </c>
    </row>
    <row r="8380" spans="1:2" x14ac:dyDescent="0.25">
      <c r="A8380" s="90" t="s">
        <v>14358</v>
      </c>
      <c r="B8380" t="s">
        <v>959</v>
      </c>
    </row>
    <row r="8381" spans="1:2" x14ac:dyDescent="0.25">
      <c r="A8381" s="90" t="s">
        <v>14315</v>
      </c>
      <c r="B8381" t="s">
        <v>14314</v>
      </c>
    </row>
    <row r="8382" spans="1:2" x14ac:dyDescent="0.25">
      <c r="A8382" s="90" t="s">
        <v>14340</v>
      </c>
      <c r="B8382" t="s">
        <v>14338</v>
      </c>
    </row>
    <row r="8383" spans="1:2" x14ac:dyDescent="0.25">
      <c r="A8383" s="90" t="s">
        <v>14362</v>
      </c>
      <c r="B8383" t="s">
        <v>14363</v>
      </c>
    </row>
    <row r="8384" spans="1:2" x14ac:dyDescent="0.25">
      <c r="A8384" s="90" t="s">
        <v>14364</v>
      </c>
      <c r="B8384" t="s">
        <v>14365</v>
      </c>
    </row>
    <row r="8385" spans="1:2" x14ac:dyDescent="0.25">
      <c r="A8385" s="90" t="s">
        <v>14366</v>
      </c>
      <c r="B8385" t="s">
        <v>14367</v>
      </c>
    </row>
    <row r="8386" spans="1:2" x14ac:dyDescent="0.25">
      <c r="A8386" s="90" t="s">
        <v>14368</v>
      </c>
      <c r="B8386" t="s">
        <v>14369</v>
      </c>
    </row>
    <row r="8387" spans="1:2" x14ac:dyDescent="0.25">
      <c r="A8387" s="90" t="s">
        <v>14370</v>
      </c>
      <c r="B8387" t="s">
        <v>14371</v>
      </c>
    </row>
    <row r="8388" spans="1:2" x14ac:dyDescent="0.25">
      <c r="A8388" s="90" t="s">
        <v>960</v>
      </c>
      <c r="B8388" t="s">
        <v>961</v>
      </c>
    </row>
    <row r="8389" spans="1:2" x14ac:dyDescent="0.25">
      <c r="A8389" s="90" t="s">
        <v>14374</v>
      </c>
      <c r="B8389" t="s">
        <v>14375</v>
      </c>
    </row>
    <row r="8390" spans="1:2" x14ac:dyDescent="0.25">
      <c r="A8390" s="90" t="s">
        <v>14403</v>
      </c>
      <c r="B8390" t="s">
        <v>14404</v>
      </c>
    </row>
    <row r="8391" spans="1:2" x14ac:dyDescent="0.25">
      <c r="A8391" t="s">
        <v>14996</v>
      </c>
      <c r="B8391" t="s">
        <v>14997</v>
      </c>
    </row>
    <row r="8392" spans="1:2" x14ac:dyDescent="0.25">
      <c r="A8392" s="90" t="s">
        <v>14376</v>
      </c>
      <c r="B8392" t="s">
        <v>14377</v>
      </c>
    </row>
    <row r="8393" spans="1:2" x14ac:dyDescent="0.25">
      <c r="A8393" s="90" t="s">
        <v>14378</v>
      </c>
      <c r="B8393" t="s">
        <v>14379</v>
      </c>
    </row>
    <row r="8394" spans="1:2" x14ac:dyDescent="0.25">
      <c r="A8394" s="90" t="s">
        <v>14380</v>
      </c>
      <c r="B8394" t="s">
        <v>14381</v>
      </c>
    </row>
    <row r="8395" spans="1:2" x14ac:dyDescent="0.25">
      <c r="A8395" s="90" t="s">
        <v>14382</v>
      </c>
      <c r="B8395" t="s">
        <v>14383</v>
      </c>
    </row>
    <row r="8396" spans="1:2" x14ac:dyDescent="0.25">
      <c r="A8396" s="90" t="s">
        <v>14384</v>
      </c>
      <c r="B8396" t="s">
        <v>14385</v>
      </c>
    </row>
    <row r="8397" spans="1:2" x14ac:dyDescent="0.25">
      <c r="A8397" s="90" t="s">
        <v>14386</v>
      </c>
      <c r="B8397" t="s">
        <v>14387</v>
      </c>
    </row>
    <row r="8398" spans="1:2" x14ac:dyDescent="0.25">
      <c r="A8398" s="90" t="s">
        <v>14388</v>
      </c>
      <c r="B8398" t="s">
        <v>14389</v>
      </c>
    </row>
    <row r="8399" spans="1:2" x14ac:dyDescent="0.25">
      <c r="A8399" s="90" t="s">
        <v>14390</v>
      </c>
      <c r="B8399" t="s">
        <v>14391</v>
      </c>
    </row>
    <row r="8400" spans="1:2" x14ac:dyDescent="0.25">
      <c r="A8400" t="s">
        <v>14998</v>
      </c>
      <c r="B8400" t="s">
        <v>14999</v>
      </c>
    </row>
    <row r="8401" spans="1:2" x14ac:dyDescent="0.25">
      <c r="A8401" s="90" t="s">
        <v>14392</v>
      </c>
      <c r="B8401" t="s">
        <v>14393</v>
      </c>
    </row>
    <row r="8402" spans="1:2" x14ac:dyDescent="0.25">
      <c r="A8402" s="90" t="s">
        <v>8665</v>
      </c>
      <c r="B8402" t="s">
        <v>20862</v>
      </c>
    </row>
    <row r="8403" spans="1:2" x14ac:dyDescent="0.25">
      <c r="A8403" s="90" t="s">
        <v>14417</v>
      </c>
      <c r="B8403" t="s">
        <v>14418</v>
      </c>
    </row>
    <row r="8404" spans="1:2" x14ac:dyDescent="0.25">
      <c r="A8404" s="90" t="s">
        <v>14275</v>
      </c>
      <c r="B8404" t="s">
        <v>14273</v>
      </c>
    </row>
    <row r="8405" spans="1:2" x14ac:dyDescent="0.25">
      <c r="A8405" s="90" t="s">
        <v>8865</v>
      </c>
      <c r="B8405" t="s">
        <v>8855</v>
      </c>
    </row>
    <row r="8406" spans="1:2" x14ac:dyDescent="0.25">
      <c r="A8406" s="90" t="s">
        <v>8866</v>
      </c>
      <c r="B8406" t="s">
        <v>8855</v>
      </c>
    </row>
    <row r="8407" spans="1:2" x14ac:dyDescent="0.25">
      <c r="A8407" s="90" t="s">
        <v>14276</v>
      </c>
      <c r="B8407" t="s">
        <v>14273</v>
      </c>
    </row>
    <row r="8408" spans="1:2" x14ac:dyDescent="0.25">
      <c r="A8408" s="90" t="s">
        <v>4786</v>
      </c>
      <c r="B8408" t="s">
        <v>4770</v>
      </c>
    </row>
    <row r="8409" spans="1:2" x14ac:dyDescent="0.25">
      <c r="A8409" s="90" t="s">
        <v>14396</v>
      </c>
      <c r="B8409" t="s">
        <v>1184</v>
      </c>
    </row>
    <row r="8410" spans="1:2" x14ac:dyDescent="0.25">
      <c r="A8410" s="90" t="s">
        <v>14397</v>
      </c>
      <c r="B8410" t="s">
        <v>8845</v>
      </c>
    </row>
    <row r="8411" spans="1:2" x14ac:dyDescent="0.25">
      <c r="A8411" s="90" t="s">
        <v>14398</v>
      </c>
      <c r="B8411" t="s">
        <v>14399</v>
      </c>
    </row>
    <row r="8412" spans="1:2" x14ac:dyDescent="0.25">
      <c r="A8412" s="90" t="s">
        <v>14402</v>
      </c>
      <c r="B8412" t="s">
        <v>23912</v>
      </c>
    </row>
    <row r="8413" spans="1:2" x14ac:dyDescent="0.25">
      <c r="A8413" s="90" t="s">
        <v>14405</v>
      </c>
      <c r="B8413" t="s">
        <v>14406</v>
      </c>
    </row>
    <row r="8414" spans="1:2" x14ac:dyDescent="0.25">
      <c r="A8414" s="90" t="s">
        <v>14289</v>
      </c>
      <c r="B8414" t="s">
        <v>14285</v>
      </c>
    </row>
    <row r="8415" spans="1:2" x14ac:dyDescent="0.25">
      <c r="A8415" s="90" t="s">
        <v>14348</v>
      </c>
      <c r="B8415" t="s">
        <v>1067</v>
      </c>
    </row>
    <row r="8416" spans="1:2" x14ac:dyDescent="0.25">
      <c r="A8416" s="90" t="s">
        <v>14407</v>
      </c>
      <c r="B8416" t="s">
        <v>963</v>
      </c>
    </row>
    <row r="8417" spans="1:2" x14ac:dyDescent="0.25">
      <c r="A8417" s="90" t="s">
        <v>14410</v>
      </c>
      <c r="B8417" t="s">
        <v>14411</v>
      </c>
    </row>
    <row r="8418" spans="1:2" x14ac:dyDescent="0.25">
      <c r="A8418" s="90" t="s">
        <v>14412</v>
      </c>
      <c r="B8418" t="s">
        <v>23906</v>
      </c>
    </row>
    <row r="8419" spans="1:2" x14ac:dyDescent="0.25">
      <c r="A8419" s="90" t="s">
        <v>14413</v>
      </c>
      <c r="B8419" t="s">
        <v>14414</v>
      </c>
    </row>
    <row r="8420" spans="1:2" x14ac:dyDescent="0.25">
      <c r="A8420" s="90" t="s">
        <v>7558</v>
      </c>
      <c r="B8420" t="s">
        <v>7559</v>
      </c>
    </row>
    <row r="8421" spans="1:2" x14ac:dyDescent="0.25">
      <c r="A8421" s="90" t="s">
        <v>14277</v>
      </c>
      <c r="B8421" t="s">
        <v>14273</v>
      </c>
    </row>
    <row r="8422" spans="1:2" x14ac:dyDescent="0.25">
      <c r="A8422" s="90" t="s">
        <v>14316</v>
      </c>
      <c r="B8422" t="s">
        <v>14314</v>
      </c>
    </row>
    <row r="8423" spans="1:2" x14ac:dyDescent="0.25">
      <c r="A8423" s="90" t="s">
        <v>14361</v>
      </c>
      <c r="B8423" t="s">
        <v>14360</v>
      </c>
    </row>
    <row r="8424" spans="1:2" x14ac:dyDescent="0.25">
      <c r="A8424" s="90" t="s">
        <v>14419</v>
      </c>
      <c r="B8424" t="s">
        <v>23906</v>
      </c>
    </row>
    <row r="8425" spans="1:2" x14ac:dyDescent="0.25">
      <c r="A8425" s="90" t="s">
        <v>14420</v>
      </c>
      <c r="B8425" t="s">
        <v>14421</v>
      </c>
    </row>
    <row r="8426" spans="1:2" x14ac:dyDescent="0.25">
      <c r="A8426" s="90" t="s">
        <v>14422</v>
      </c>
      <c r="B8426" t="s">
        <v>14423</v>
      </c>
    </row>
    <row r="8427" spans="1:2" x14ac:dyDescent="0.25">
      <c r="A8427" s="90" t="s">
        <v>14408</v>
      </c>
      <c r="B8427" t="s">
        <v>14409</v>
      </c>
    </row>
    <row r="8428" spans="1:2" x14ac:dyDescent="0.25">
      <c r="A8428" s="90" t="s">
        <v>4592</v>
      </c>
      <c r="B8428" t="s">
        <v>4593</v>
      </c>
    </row>
    <row r="8429" spans="1:2" x14ac:dyDescent="0.25">
      <c r="A8429" s="90" t="s">
        <v>14278</v>
      </c>
      <c r="B8429" t="s">
        <v>14273</v>
      </c>
    </row>
    <row r="8430" spans="1:2" x14ac:dyDescent="0.25">
      <c r="A8430" s="90" t="s">
        <v>14424</v>
      </c>
      <c r="B8430" t="s">
        <v>14425</v>
      </c>
    </row>
    <row r="8431" spans="1:2" x14ac:dyDescent="0.25">
      <c r="A8431" s="90" t="s">
        <v>14426</v>
      </c>
      <c r="B8431" t="s">
        <v>14427</v>
      </c>
    </row>
    <row r="8432" spans="1:2" x14ac:dyDescent="0.25">
      <c r="A8432" s="90" t="s">
        <v>14428</v>
      </c>
      <c r="B8432" t="s">
        <v>14427</v>
      </c>
    </row>
    <row r="8433" spans="1:2" x14ac:dyDescent="0.25">
      <c r="A8433" s="90" t="s">
        <v>14341</v>
      </c>
      <c r="B8433" t="s">
        <v>14342</v>
      </c>
    </row>
    <row r="8434" spans="1:2" x14ac:dyDescent="0.25">
      <c r="A8434" s="90" t="s">
        <v>14429</v>
      </c>
      <c r="B8434" t="s">
        <v>14430</v>
      </c>
    </row>
    <row r="8435" spans="1:2" x14ac:dyDescent="0.25">
      <c r="A8435" s="90" t="s">
        <v>14431</v>
      </c>
      <c r="B8435" t="s">
        <v>23913</v>
      </c>
    </row>
    <row r="8436" spans="1:2" x14ac:dyDescent="0.25">
      <c r="A8436" s="90" t="s">
        <v>14281</v>
      </c>
      <c r="B8436" t="s">
        <v>14282</v>
      </c>
    </row>
    <row r="8437" spans="1:2" x14ac:dyDescent="0.25">
      <c r="A8437" s="90" t="s">
        <v>14432</v>
      </c>
      <c r="B8437" t="s">
        <v>23352</v>
      </c>
    </row>
    <row r="8438" spans="1:2" x14ac:dyDescent="0.25">
      <c r="A8438" s="90" t="s">
        <v>14433</v>
      </c>
      <c r="B8438" t="s">
        <v>23914</v>
      </c>
    </row>
    <row r="8439" spans="1:2" x14ac:dyDescent="0.25">
      <c r="A8439" s="90" t="s">
        <v>14434</v>
      </c>
      <c r="B8439" t="s">
        <v>14435</v>
      </c>
    </row>
    <row r="8440" spans="1:2" x14ac:dyDescent="0.25">
      <c r="A8440" s="90" t="s">
        <v>14436</v>
      </c>
      <c r="B8440" t="s">
        <v>14437</v>
      </c>
    </row>
    <row r="8441" spans="1:2" x14ac:dyDescent="0.25">
      <c r="A8441" s="90" t="s">
        <v>14438</v>
      </c>
      <c r="B8441" t="s">
        <v>23849</v>
      </c>
    </row>
    <row r="8442" spans="1:2" x14ac:dyDescent="0.25">
      <c r="A8442" s="90" t="s">
        <v>14439</v>
      </c>
      <c r="B8442" t="s">
        <v>1394</v>
      </c>
    </row>
    <row r="8443" spans="1:2" x14ac:dyDescent="0.25">
      <c r="A8443" s="90" t="s">
        <v>14311</v>
      </c>
      <c r="B8443" t="s">
        <v>14312</v>
      </c>
    </row>
    <row r="8444" spans="1:2" x14ac:dyDescent="0.25">
      <c r="A8444" s="90" t="s">
        <v>14440</v>
      </c>
      <c r="B8444" t="s">
        <v>14441</v>
      </c>
    </row>
    <row r="8445" spans="1:2" x14ac:dyDescent="0.25">
      <c r="A8445" s="90" t="s">
        <v>7560</v>
      </c>
      <c r="B8445" t="s">
        <v>7559</v>
      </c>
    </row>
    <row r="8446" spans="1:2" x14ac:dyDescent="0.25">
      <c r="A8446" s="90" t="s">
        <v>14443</v>
      </c>
      <c r="B8446" t="s">
        <v>8190</v>
      </c>
    </row>
    <row r="8447" spans="1:2" x14ac:dyDescent="0.25">
      <c r="A8447" t="s">
        <v>15000</v>
      </c>
      <c r="B8447" t="s">
        <v>15001</v>
      </c>
    </row>
    <row r="8448" spans="1:2" x14ac:dyDescent="0.25">
      <c r="A8448" t="s">
        <v>1068</v>
      </c>
      <c r="B8448" t="s">
        <v>1069</v>
      </c>
    </row>
    <row r="8449" spans="1:2" x14ac:dyDescent="0.25">
      <c r="A8449" s="90" t="s">
        <v>14444</v>
      </c>
      <c r="B8449" t="s">
        <v>14445</v>
      </c>
    </row>
    <row r="8450" spans="1:2" x14ac:dyDescent="0.25">
      <c r="A8450" s="90" t="s">
        <v>14331</v>
      </c>
      <c r="B8450" t="s">
        <v>14330</v>
      </c>
    </row>
    <row r="8451" spans="1:2" x14ac:dyDescent="0.25">
      <c r="A8451" s="90" t="s">
        <v>14446</v>
      </c>
      <c r="B8451" t="s">
        <v>14447</v>
      </c>
    </row>
    <row r="8452" spans="1:2" x14ac:dyDescent="0.25">
      <c r="A8452" s="90" t="s">
        <v>14283</v>
      </c>
      <c r="B8452" t="s">
        <v>23915</v>
      </c>
    </row>
    <row r="8453" spans="1:2" x14ac:dyDescent="0.25">
      <c r="A8453" s="90" t="s">
        <v>14448</v>
      </c>
      <c r="B8453" t="s">
        <v>14449</v>
      </c>
    </row>
    <row r="8454" spans="1:2" x14ac:dyDescent="0.25">
      <c r="A8454" s="90" t="s">
        <v>14442</v>
      </c>
      <c r="B8454" t="s">
        <v>14441</v>
      </c>
    </row>
    <row r="8455" spans="1:2" x14ac:dyDescent="0.25">
      <c r="A8455" s="90" t="s">
        <v>14450</v>
      </c>
      <c r="B8455" t="s">
        <v>14451</v>
      </c>
    </row>
    <row r="8456" spans="1:2" x14ac:dyDescent="0.25">
      <c r="A8456" s="90" t="s">
        <v>14452</v>
      </c>
      <c r="B8456" t="s">
        <v>23341</v>
      </c>
    </row>
    <row r="8457" spans="1:2" x14ac:dyDescent="0.25">
      <c r="A8457" s="90" t="s">
        <v>14453</v>
      </c>
      <c r="B8457" t="s">
        <v>14454</v>
      </c>
    </row>
    <row r="8458" spans="1:2" x14ac:dyDescent="0.25">
      <c r="A8458" s="90" t="s">
        <v>964</v>
      </c>
      <c r="B8458" t="s">
        <v>965</v>
      </c>
    </row>
    <row r="8459" spans="1:2" x14ac:dyDescent="0.25">
      <c r="A8459" s="90" t="s">
        <v>14455</v>
      </c>
      <c r="B8459" t="s">
        <v>14456</v>
      </c>
    </row>
    <row r="8460" spans="1:2" x14ac:dyDescent="0.25">
      <c r="A8460" s="90" t="s">
        <v>14457</v>
      </c>
      <c r="B8460" t="s">
        <v>14458</v>
      </c>
    </row>
    <row r="8461" spans="1:2" x14ac:dyDescent="0.25">
      <c r="A8461" s="90" t="s">
        <v>14459</v>
      </c>
      <c r="B8461" t="s">
        <v>14460</v>
      </c>
    </row>
    <row r="8462" spans="1:2" x14ac:dyDescent="0.25">
      <c r="A8462" s="90" t="s">
        <v>14461</v>
      </c>
      <c r="B8462" t="s">
        <v>14462</v>
      </c>
    </row>
    <row r="8463" spans="1:2" x14ac:dyDescent="0.25">
      <c r="A8463" s="90" t="s">
        <v>968</v>
      </c>
      <c r="B8463" t="s">
        <v>969</v>
      </c>
    </row>
    <row r="8464" spans="1:2" x14ac:dyDescent="0.25">
      <c r="A8464" s="90" t="s">
        <v>971</v>
      </c>
      <c r="B8464" t="s">
        <v>972</v>
      </c>
    </row>
    <row r="8465" spans="1:2" x14ac:dyDescent="0.25">
      <c r="A8465" s="90" t="s">
        <v>973</v>
      </c>
      <c r="B8465" t="s">
        <v>974</v>
      </c>
    </row>
    <row r="8466" spans="1:2" x14ac:dyDescent="0.25">
      <c r="A8466" s="90" t="s">
        <v>14463</v>
      </c>
      <c r="B8466" t="s">
        <v>14464</v>
      </c>
    </row>
    <row r="8467" spans="1:2" x14ac:dyDescent="0.25">
      <c r="A8467" s="90" t="s">
        <v>14465</v>
      </c>
      <c r="B8467" t="s">
        <v>14466</v>
      </c>
    </row>
    <row r="8468" spans="1:2" x14ac:dyDescent="0.25">
      <c r="A8468" s="90" t="s">
        <v>14467</v>
      </c>
      <c r="B8468" t="s">
        <v>14468</v>
      </c>
    </row>
    <row r="8469" spans="1:2" x14ac:dyDescent="0.25">
      <c r="A8469" s="90" t="s">
        <v>14469</v>
      </c>
      <c r="B8469" t="s">
        <v>14470</v>
      </c>
    </row>
    <row r="8470" spans="1:2" x14ac:dyDescent="0.25">
      <c r="A8470" s="90" t="s">
        <v>14471</v>
      </c>
      <c r="B8470" t="s">
        <v>14472</v>
      </c>
    </row>
    <row r="8471" spans="1:2" x14ac:dyDescent="0.25">
      <c r="A8471" s="90" t="s">
        <v>14487</v>
      </c>
      <c r="B8471" t="s">
        <v>14488</v>
      </c>
    </row>
    <row r="8472" spans="1:2" x14ac:dyDescent="0.25">
      <c r="A8472" s="90" t="s">
        <v>14475</v>
      </c>
      <c r="B8472" t="s">
        <v>14476</v>
      </c>
    </row>
    <row r="8473" spans="1:2" x14ac:dyDescent="0.25">
      <c r="A8473" s="90" t="s">
        <v>14477</v>
      </c>
      <c r="B8473" t="s">
        <v>14478</v>
      </c>
    </row>
    <row r="8474" spans="1:2" x14ac:dyDescent="0.25">
      <c r="A8474" s="90" t="s">
        <v>14479</v>
      </c>
      <c r="B8474" t="s">
        <v>14480</v>
      </c>
    </row>
    <row r="8475" spans="1:2" x14ac:dyDescent="0.25">
      <c r="A8475" s="90" t="s">
        <v>14481</v>
      </c>
      <c r="B8475" t="s">
        <v>14482</v>
      </c>
    </row>
    <row r="8476" spans="1:2" x14ac:dyDescent="0.25">
      <c r="A8476" s="90" t="s">
        <v>14483</v>
      </c>
      <c r="B8476" t="s">
        <v>14484</v>
      </c>
    </row>
    <row r="8477" spans="1:2" x14ac:dyDescent="0.25">
      <c r="A8477" s="90" t="s">
        <v>9048</v>
      </c>
      <c r="B8477" t="s">
        <v>9049</v>
      </c>
    </row>
    <row r="8478" spans="1:2" x14ac:dyDescent="0.25">
      <c r="A8478" s="90" t="s">
        <v>9050</v>
      </c>
      <c r="B8478" t="s">
        <v>9051</v>
      </c>
    </row>
    <row r="8479" spans="1:2" x14ac:dyDescent="0.25">
      <c r="A8479" s="90" t="s">
        <v>975</v>
      </c>
      <c r="B8479" t="s">
        <v>976</v>
      </c>
    </row>
    <row r="8480" spans="1:2" x14ac:dyDescent="0.25">
      <c r="A8480" t="s">
        <v>15002</v>
      </c>
      <c r="B8480" t="s">
        <v>15003</v>
      </c>
    </row>
    <row r="8481" spans="1:2" x14ac:dyDescent="0.25">
      <c r="A8481" s="90" t="s">
        <v>970</v>
      </c>
      <c r="B8481" t="s">
        <v>969</v>
      </c>
    </row>
    <row r="8482" spans="1:2" x14ac:dyDescent="0.25">
      <c r="A8482" s="90" t="s">
        <v>966</v>
      </c>
      <c r="B8482" t="s">
        <v>967</v>
      </c>
    </row>
    <row r="8483" spans="1:2" x14ac:dyDescent="0.25">
      <c r="A8483" s="90" t="s">
        <v>14485</v>
      </c>
      <c r="B8483" t="s">
        <v>14486</v>
      </c>
    </row>
    <row r="8484" spans="1:2" x14ac:dyDescent="0.25">
      <c r="A8484" s="90" t="s">
        <v>977</v>
      </c>
      <c r="B8484" t="s">
        <v>978</v>
      </c>
    </row>
    <row r="8485" spans="1:2" x14ac:dyDescent="0.25">
      <c r="A8485" s="90" t="s">
        <v>14489</v>
      </c>
      <c r="B8485" t="s">
        <v>14490</v>
      </c>
    </row>
    <row r="8486" spans="1:2" x14ac:dyDescent="0.25">
      <c r="A8486" s="90" t="s">
        <v>979</v>
      </c>
      <c r="B8486" t="s">
        <v>980</v>
      </c>
    </row>
    <row r="8487" spans="1:2" x14ac:dyDescent="0.25">
      <c r="A8487" s="90" t="s">
        <v>981</v>
      </c>
      <c r="B8487" t="s">
        <v>982</v>
      </c>
    </row>
    <row r="8488" spans="1:2" x14ac:dyDescent="0.25">
      <c r="A8488" s="90" t="s">
        <v>14493</v>
      </c>
      <c r="B8488" t="s">
        <v>989</v>
      </c>
    </row>
    <row r="8489" spans="1:2" x14ac:dyDescent="0.25">
      <c r="A8489" s="90" t="s">
        <v>983</v>
      </c>
      <c r="B8489" t="s">
        <v>984</v>
      </c>
    </row>
    <row r="8490" spans="1:2" x14ac:dyDescent="0.25">
      <c r="A8490" s="90" t="s">
        <v>14473</v>
      </c>
      <c r="B8490" t="s">
        <v>14474</v>
      </c>
    </row>
    <row r="8491" spans="1:2" x14ac:dyDescent="0.25">
      <c r="A8491" s="90" t="s">
        <v>985</v>
      </c>
      <c r="B8491" t="s">
        <v>986</v>
      </c>
    </row>
    <row r="8492" spans="1:2" x14ac:dyDescent="0.25">
      <c r="A8492" s="90" t="s">
        <v>987</v>
      </c>
      <c r="B8492" t="s">
        <v>982</v>
      </c>
    </row>
    <row r="8493" spans="1:2" x14ac:dyDescent="0.25">
      <c r="A8493" s="90" t="s">
        <v>14491</v>
      </c>
      <c r="B8493" t="s">
        <v>14492</v>
      </c>
    </row>
    <row r="8494" spans="1:2" x14ac:dyDescent="0.25">
      <c r="A8494" s="90" t="s">
        <v>988</v>
      </c>
      <c r="B8494" t="s">
        <v>989</v>
      </c>
    </row>
    <row r="8495" spans="1:2" x14ac:dyDescent="0.25">
      <c r="A8495" s="90" t="s">
        <v>990</v>
      </c>
      <c r="B8495" t="s">
        <v>984</v>
      </c>
    </row>
    <row r="8496" spans="1:2" x14ac:dyDescent="0.25">
      <c r="A8496" s="90" t="s">
        <v>14494</v>
      </c>
      <c r="B8496" t="s">
        <v>14495</v>
      </c>
    </row>
    <row r="8497" spans="1:2" x14ac:dyDescent="0.25">
      <c r="A8497" s="90" t="s">
        <v>14496</v>
      </c>
      <c r="B8497" t="s">
        <v>23841</v>
      </c>
    </row>
    <row r="8498" spans="1:2" x14ac:dyDescent="0.25">
      <c r="A8498" s="90" t="s">
        <v>14497</v>
      </c>
      <c r="B8498" t="s">
        <v>14498</v>
      </c>
    </row>
    <row r="8499" spans="1:2" x14ac:dyDescent="0.25">
      <c r="A8499" s="90" t="s">
        <v>14500</v>
      </c>
      <c r="B8499" t="s">
        <v>14501</v>
      </c>
    </row>
    <row r="8500" spans="1:2" x14ac:dyDescent="0.25">
      <c r="A8500" s="90" t="s">
        <v>14502</v>
      </c>
      <c r="B8500" t="s">
        <v>14503</v>
      </c>
    </row>
    <row r="8501" spans="1:2" x14ac:dyDescent="0.25">
      <c r="A8501" s="90" t="s">
        <v>14504</v>
      </c>
      <c r="B8501" t="s">
        <v>23916</v>
      </c>
    </row>
    <row r="8502" spans="1:2" x14ac:dyDescent="0.25">
      <c r="A8502" s="90" t="s">
        <v>14505</v>
      </c>
      <c r="B8502" t="s">
        <v>14506</v>
      </c>
    </row>
    <row r="8503" spans="1:2" x14ac:dyDescent="0.25">
      <c r="A8503" s="90" t="s">
        <v>14508</v>
      </c>
      <c r="B8503" t="s">
        <v>14509</v>
      </c>
    </row>
    <row r="8504" spans="1:2" x14ac:dyDescent="0.25">
      <c r="A8504" s="90" t="s">
        <v>14510</v>
      </c>
      <c r="B8504" t="s">
        <v>14511</v>
      </c>
    </row>
    <row r="8505" spans="1:2" x14ac:dyDescent="0.25">
      <c r="A8505" s="90" t="s">
        <v>14512</v>
      </c>
      <c r="B8505" t="s">
        <v>14513</v>
      </c>
    </row>
    <row r="8506" spans="1:2" x14ac:dyDescent="0.25">
      <c r="A8506" s="90" t="s">
        <v>14514</v>
      </c>
      <c r="B8506" t="s">
        <v>14513</v>
      </c>
    </row>
    <row r="8507" spans="1:2" x14ac:dyDescent="0.25">
      <c r="A8507" s="90" t="s">
        <v>14517</v>
      </c>
      <c r="B8507" t="s">
        <v>14518</v>
      </c>
    </row>
    <row r="8508" spans="1:2" x14ac:dyDescent="0.25">
      <c r="A8508" s="90" t="s">
        <v>14499</v>
      </c>
      <c r="B8508" t="s">
        <v>14498</v>
      </c>
    </row>
    <row r="8509" spans="1:2" x14ac:dyDescent="0.25">
      <c r="A8509" s="90" t="s">
        <v>14520</v>
      </c>
      <c r="B8509" t="s">
        <v>14521</v>
      </c>
    </row>
    <row r="8510" spans="1:2" x14ac:dyDescent="0.25">
      <c r="A8510" s="90" t="s">
        <v>14523</v>
      </c>
      <c r="B8510" t="s">
        <v>14524</v>
      </c>
    </row>
    <row r="8511" spans="1:2" x14ac:dyDescent="0.25">
      <c r="A8511" s="90" t="s">
        <v>14525</v>
      </c>
      <c r="B8511" t="s">
        <v>14526</v>
      </c>
    </row>
    <row r="8512" spans="1:2" x14ac:dyDescent="0.25">
      <c r="A8512" s="90" t="s">
        <v>14527</v>
      </c>
      <c r="B8512" t="s">
        <v>14528</v>
      </c>
    </row>
    <row r="8513" spans="1:2" x14ac:dyDescent="0.25">
      <c r="A8513" s="90" t="s">
        <v>14529</v>
      </c>
      <c r="B8513" t="s">
        <v>14530</v>
      </c>
    </row>
    <row r="8514" spans="1:2" x14ac:dyDescent="0.25">
      <c r="A8514" s="90" t="s">
        <v>14531</v>
      </c>
      <c r="B8514" t="s">
        <v>14532</v>
      </c>
    </row>
    <row r="8515" spans="1:2" x14ac:dyDescent="0.25">
      <c r="A8515" s="90" t="s">
        <v>14535</v>
      </c>
      <c r="B8515" t="s">
        <v>14536</v>
      </c>
    </row>
    <row r="8516" spans="1:2" x14ac:dyDescent="0.25">
      <c r="A8516" s="90" t="s">
        <v>14537</v>
      </c>
      <c r="B8516" t="s">
        <v>14538</v>
      </c>
    </row>
    <row r="8517" spans="1:2" x14ac:dyDescent="0.25">
      <c r="A8517" s="90" t="s">
        <v>14533</v>
      </c>
      <c r="B8517" t="s">
        <v>14532</v>
      </c>
    </row>
    <row r="8518" spans="1:2" x14ac:dyDescent="0.25">
      <c r="A8518" s="90" t="s">
        <v>14534</v>
      </c>
      <c r="B8518" t="s">
        <v>14532</v>
      </c>
    </row>
    <row r="8519" spans="1:2" x14ac:dyDescent="0.25">
      <c r="A8519" s="90" t="s">
        <v>14515</v>
      </c>
      <c r="B8519" t="s">
        <v>14513</v>
      </c>
    </row>
    <row r="8520" spans="1:2" x14ac:dyDescent="0.25">
      <c r="A8520" s="90" t="s">
        <v>7561</v>
      </c>
      <c r="B8520" t="s">
        <v>7562</v>
      </c>
    </row>
    <row r="8521" spans="1:2" x14ac:dyDescent="0.25">
      <c r="A8521" s="90" t="s">
        <v>14539</v>
      </c>
      <c r="B8521" t="s">
        <v>14540</v>
      </c>
    </row>
    <row r="8522" spans="1:2" x14ac:dyDescent="0.25">
      <c r="A8522" s="90" t="s">
        <v>7563</v>
      </c>
      <c r="B8522" t="s">
        <v>7564</v>
      </c>
    </row>
    <row r="8523" spans="1:2" x14ac:dyDescent="0.25">
      <c r="A8523" s="90" t="s">
        <v>7565</v>
      </c>
      <c r="B8523" t="s">
        <v>7566</v>
      </c>
    </row>
    <row r="8524" spans="1:2" x14ac:dyDescent="0.25">
      <c r="A8524" s="90" t="s">
        <v>7567</v>
      </c>
      <c r="B8524" t="s">
        <v>7568</v>
      </c>
    </row>
    <row r="8525" spans="1:2" x14ac:dyDescent="0.25">
      <c r="A8525" s="90" t="s">
        <v>7569</v>
      </c>
      <c r="B8525" t="s">
        <v>7570</v>
      </c>
    </row>
    <row r="8526" spans="1:2" x14ac:dyDescent="0.25">
      <c r="A8526" s="90" t="s">
        <v>14516</v>
      </c>
      <c r="B8526" t="s">
        <v>14513</v>
      </c>
    </row>
    <row r="8527" spans="1:2" x14ac:dyDescent="0.25">
      <c r="A8527" s="90" t="s">
        <v>7571</v>
      </c>
      <c r="B8527" t="s">
        <v>7572</v>
      </c>
    </row>
    <row r="8528" spans="1:2" x14ac:dyDescent="0.25">
      <c r="A8528" s="90" t="s">
        <v>7573</v>
      </c>
      <c r="B8528" t="s">
        <v>7574</v>
      </c>
    </row>
    <row r="8529" spans="1:2" x14ac:dyDescent="0.25">
      <c r="A8529" s="90" t="s">
        <v>7575</v>
      </c>
      <c r="B8529" t="s">
        <v>7576</v>
      </c>
    </row>
    <row r="8530" spans="1:2" x14ac:dyDescent="0.25">
      <c r="A8530" s="90" t="s">
        <v>7577</v>
      </c>
      <c r="B8530" t="s">
        <v>7578</v>
      </c>
    </row>
    <row r="8531" spans="1:2" x14ac:dyDescent="0.25">
      <c r="A8531" s="90" t="s">
        <v>7579</v>
      </c>
      <c r="B8531" t="s">
        <v>7580</v>
      </c>
    </row>
    <row r="8532" spans="1:2" x14ac:dyDescent="0.25">
      <c r="A8532" s="90" t="s">
        <v>14519</v>
      </c>
      <c r="B8532" t="s">
        <v>14518</v>
      </c>
    </row>
    <row r="8533" spans="1:2" x14ac:dyDescent="0.25">
      <c r="A8533" s="90" t="s">
        <v>7581</v>
      </c>
      <c r="B8533" t="s">
        <v>7582</v>
      </c>
    </row>
    <row r="8534" spans="1:2" x14ac:dyDescent="0.25">
      <c r="A8534" s="90" t="s">
        <v>7583</v>
      </c>
      <c r="B8534" t="s">
        <v>7584</v>
      </c>
    </row>
    <row r="8535" spans="1:2" x14ac:dyDescent="0.25">
      <c r="A8535" s="90" t="s">
        <v>7585</v>
      </c>
      <c r="B8535" t="s">
        <v>7586</v>
      </c>
    </row>
    <row r="8536" spans="1:2" x14ac:dyDescent="0.25">
      <c r="A8536" s="90" t="s">
        <v>7587</v>
      </c>
      <c r="B8536" t="s">
        <v>7588</v>
      </c>
    </row>
    <row r="8537" spans="1:2" x14ac:dyDescent="0.25">
      <c r="A8537" s="90" t="s">
        <v>7589</v>
      </c>
      <c r="B8537" t="s">
        <v>7590</v>
      </c>
    </row>
    <row r="8538" spans="1:2" x14ac:dyDescent="0.25">
      <c r="A8538" s="90" t="s">
        <v>7591</v>
      </c>
      <c r="B8538" t="s">
        <v>7592</v>
      </c>
    </row>
    <row r="8539" spans="1:2" x14ac:dyDescent="0.25">
      <c r="A8539" s="90" t="s">
        <v>7593</v>
      </c>
      <c r="B8539" t="s">
        <v>7594</v>
      </c>
    </row>
    <row r="8540" spans="1:2" x14ac:dyDescent="0.25">
      <c r="A8540" s="90" t="s">
        <v>14541</v>
      </c>
      <c r="B8540" t="s">
        <v>14542</v>
      </c>
    </row>
    <row r="8541" spans="1:2" x14ac:dyDescent="0.25">
      <c r="A8541" s="90" t="s">
        <v>7595</v>
      </c>
      <c r="B8541" t="s">
        <v>7596</v>
      </c>
    </row>
    <row r="8542" spans="1:2" x14ac:dyDescent="0.25">
      <c r="A8542" s="90" t="s">
        <v>14543</v>
      </c>
      <c r="B8542" t="s">
        <v>14542</v>
      </c>
    </row>
    <row r="8543" spans="1:2" x14ac:dyDescent="0.25">
      <c r="A8543" s="90" t="s">
        <v>14522</v>
      </c>
      <c r="B8543" t="s">
        <v>14521</v>
      </c>
    </row>
    <row r="8544" spans="1:2" x14ac:dyDescent="0.25">
      <c r="A8544" s="90" t="s">
        <v>14544</v>
      </c>
      <c r="B8544" t="s">
        <v>14545</v>
      </c>
    </row>
    <row r="8545" spans="1:2" x14ac:dyDescent="0.25">
      <c r="A8545" s="90" t="s">
        <v>7597</v>
      </c>
      <c r="B8545" t="s">
        <v>7564</v>
      </c>
    </row>
    <row r="8546" spans="1:2" x14ac:dyDescent="0.25">
      <c r="A8546" s="90" t="s">
        <v>7598</v>
      </c>
      <c r="B8546" t="s">
        <v>7566</v>
      </c>
    </row>
    <row r="8547" spans="1:2" x14ac:dyDescent="0.25">
      <c r="A8547" s="90" t="s">
        <v>14546</v>
      </c>
      <c r="B8547" t="s">
        <v>14547</v>
      </c>
    </row>
    <row r="8548" spans="1:2" x14ac:dyDescent="0.25">
      <c r="A8548" s="90" t="s">
        <v>7599</v>
      </c>
      <c r="B8548" t="s">
        <v>7572</v>
      </c>
    </row>
    <row r="8549" spans="1:2" x14ac:dyDescent="0.25">
      <c r="A8549" s="90" t="s">
        <v>7600</v>
      </c>
      <c r="B8549" t="s">
        <v>7574</v>
      </c>
    </row>
    <row r="8550" spans="1:2" x14ac:dyDescent="0.25">
      <c r="A8550" s="90" t="s">
        <v>7601</v>
      </c>
      <c r="B8550" t="s">
        <v>7576</v>
      </c>
    </row>
    <row r="8551" spans="1:2" x14ac:dyDescent="0.25">
      <c r="A8551" s="90" t="s">
        <v>7602</v>
      </c>
      <c r="B8551" t="s">
        <v>7578</v>
      </c>
    </row>
    <row r="8552" spans="1:2" x14ac:dyDescent="0.25">
      <c r="A8552" s="90" t="s">
        <v>7603</v>
      </c>
      <c r="B8552" t="s">
        <v>7580</v>
      </c>
    </row>
    <row r="8553" spans="1:2" x14ac:dyDescent="0.25">
      <c r="A8553" s="90" t="s">
        <v>7604</v>
      </c>
      <c r="B8553" t="s">
        <v>7582</v>
      </c>
    </row>
    <row r="8554" spans="1:2" x14ac:dyDescent="0.25">
      <c r="A8554" s="90" t="s">
        <v>7605</v>
      </c>
      <c r="B8554" t="s">
        <v>7584</v>
      </c>
    </row>
    <row r="8555" spans="1:2" x14ac:dyDescent="0.25">
      <c r="A8555" s="90" t="s">
        <v>7606</v>
      </c>
      <c r="B8555" t="s">
        <v>7586</v>
      </c>
    </row>
    <row r="8556" spans="1:2" x14ac:dyDescent="0.25">
      <c r="A8556" s="90" t="s">
        <v>7607</v>
      </c>
      <c r="B8556" t="s">
        <v>7588</v>
      </c>
    </row>
    <row r="8557" spans="1:2" x14ac:dyDescent="0.25">
      <c r="A8557" s="90" t="s">
        <v>7608</v>
      </c>
      <c r="B8557" t="s">
        <v>7590</v>
      </c>
    </row>
    <row r="8558" spans="1:2" x14ac:dyDescent="0.25">
      <c r="A8558" s="90" t="s">
        <v>7609</v>
      </c>
      <c r="B8558" t="s">
        <v>7592</v>
      </c>
    </row>
    <row r="8559" spans="1:2" x14ac:dyDescent="0.25">
      <c r="A8559" s="90" t="s">
        <v>14548</v>
      </c>
      <c r="B8559" t="s">
        <v>23833</v>
      </c>
    </row>
    <row r="8560" spans="1:2" x14ac:dyDescent="0.25">
      <c r="A8560" s="90" t="s">
        <v>14507</v>
      </c>
      <c r="B8560" t="s">
        <v>14506</v>
      </c>
    </row>
    <row r="8561" spans="1:2" x14ac:dyDescent="0.25">
      <c r="A8561" s="90" t="s">
        <v>14549</v>
      </c>
      <c r="B8561" t="s">
        <v>1394</v>
      </c>
    </row>
    <row r="8562" spans="1:2" x14ac:dyDescent="0.25">
      <c r="A8562" s="90" t="s">
        <v>7610</v>
      </c>
      <c r="B8562" t="s">
        <v>7611</v>
      </c>
    </row>
    <row r="8563" spans="1:2" x14ac:dyDescent="0.25">
      <c r="A8563" s="90" t="s">
        <v>7612</v>
      </c>
      <c r="B8563" t="s">
        <v>7596</v>
      </c>
    </row>
    <row r="8564" spans="1:2" x14ac:dyDescent="0.25">
      <c r="A8564" s="90" t="s">
        <v>7613</v>
      </c>
      <c r="B8564" t="s">
        <v>7562</v>
      </c>
    </row>
    <row r="8565" spans="1:2" x14ac:dyDescent="0.25">
      <c r="A8565" t="s">
        <v>15004</v>
      </c>
      <c r="B8565" t="s">
        <v>15005</v>
      </c>
    </row>
    <row r="8566" spans="1:2" x14ac:dyDescent="0.25">
      <c r="A8566" s="90" t="s">
        <v>14550</v>
      </c>
      <c r="B8566" t="s">
        <v>14551</v>
      </c>
    </row>
    <row r="8567" spans="1:2" x14ac:dyDescent="0.25">
      <c r="A8567" s="90" t="s">
        <v>14552</v>
      </c>
      <c r="B8567" t="s">
        <v>14553</v>
      </c>
    </row>
    <row r="8568" spans="1:2" x14ac:dyDescent="0.25">
      <c r="A8568" s="90" t="s">
        <v>14554</v>
      </c>
      <c r="B8568" t="s">
        <v>14555</v>
      </c>
    </row>
    <row r="8569" spans="1:2" x14ac:dyDescent="0.25">
      <c r="A8569" s="90" t="s">
        <v>14556</v>
      </c>
      <c r="B8569" t="s">
        <v>14557</v>
      </c>
    </row>
    <row r="8570" spans="1:2" x14ac:dyDescent="0.25">
      <c r="A8570" s="90" t="s">
        <v>14558</v>
      </c>
      <c r="B8570" t="s">
        <v>23917</v>
      </c>
    </row>
    <row r="8571" spans="1:2" x14ac:dyDescent="0.25">
      <c r="A8571" s="90" t="s">
        <v>14559</v>
      </c>
      <c r="B8571" t="s">
        <v>14560</v>
      </c>
    </row>
    <row r="8572" spans="1:2" x14ac:dyDescent="0.25">
      <c r="A8572" s="90" t="s">
        <v>14561</v>
      </c>
      <c r="B8572" t="s">
        <v>14562</v>
      </c>
    </row>
    <row r="8573" spans="1:2" x14ac:dyDescent="0.25">
      <c r="A8573" s="90" t="s">
        <v>14563</v>
      </c>
      <c r="B8573" t="s">
        <v>14564</v>
      </c>
    </row>
    <row r="8574" spans="1:2" x14ac:dyDescent="0.25">
      <c r="A8574" s="90" t="s">
        <v>14565</v>
      </c>
      <c r="B8574" t="s">
        <v>14566</v>
      </c>
    </row>
    <row r="8575" spans="1:2" x14ac:dyDescent="0.25">
      <c r="A8575" s="90" t="s">
        <v>14568</v>
      </c>
      <c r="B8575" t="s">
        <v>14569</v>
      </c>
    </row>
    <row r="8576" spans="1:2" x14ac:dyDescent="0.25">
      <c r="A8576" s="90" t="s">
        <v>14570</v>
      </c>
      <c r="B8576" t="s">
        <v>14571</v>
      </c>
    </row>
    <row r="8577" spans="1:2" x14ac:dyDescent="0.25">
      <c r="A8577" s="90" t="s">
        <v>14574</v>
      </c>
      <c r="B8577" t="s">
        <v>14575</v>
      </c>
    </row>
    <row r="8578" spans="1:2" x14ac:dyDescent="0.25">
      <c r="A8578" s="90" t="s">
        <v>14576</v>
      </c>
      <c r="B8578" t="s">
        <v>23622</v>
      </c>
    </row>
    <row r="8579" spans="1:2" x14ac:dyDescent="0.25">
      <c r="A8579" s="90" t="s">
        <v>14577</v>
      </c>
      <c r="B8579" t="s">
        <v>23918</v>
      </c>
    </row>
    <row r="8580" spans="1:2" x14ac:dyDescent="0.25">
      <c r="A8580" s="90" t="s">
        <v>1089</v>
      </c>
      <c r="B8580" t="s">
        <v>1085</v>
      </c>
    </row>
    <row r="8581" spans="1:2" x14ac:dyDescent="0.25">
      <c r="A8581" s="90" t="s">
        <v>14578</v>
      </c>
      <c r="B8581" t="s">
        <v>14579</v>
      </c>
    </row>
    <row r="8582" spans="1:2" x14ac:dyDescent="0.25">
      <c r="A8582" s="90" t="s">
        <v>14567</v>
      </c>
      <c r="B8582" t="s">
        <v>14566</v>
      </c>
    </row>
    <row r="8583" spans="1:2" x14ac:dyDescent="0.25">
      <c r="A8583" s="90" t="s">
        <v>14572</v>
      </c>
      <c r="B8583" t="s">
        <v>14573</v>
      </c>
    </row>
    <row r="8584" spans="1:2" x14ac:dyDescent="0.25">
      <c r="A8584" s="90" t="s">
        <v>14580</v>
      </c>
      <c r="B8584" t="s">
        <v>10364</v>
      </c>
    </row>
    <row r="8585" spans="1:2" x14ac:dyDescent="0.25">
      <c r="A8585" s="90" t="s">
        <v>14581</v>
      </c>
      <c r="B8585" t="s">
        <v>23918</v>
      </c>
    </row>
    <row r="8586" spans="1:2" x14ac:dyDescent="0.25">
      <c r="A8586" s="90" t="s">
        <v>14582</v>
      </c>
      <c r="B8586" t="s">
        <v>14583</v>
      </c>
    </row>
    <row r="8587" spans="1:2" x14ac:dyDescent="0.25">
      <c r="A8587" s="90" t="s">
        <v>14584</v>
      </c>
      <c r="B8587" t="s">
        <v>14585</v>
      </c>
    </row>
    <row r="8588" spans="1:2" x14ac:dyDescent="0.25">
      <c r="A8588" s="90" t="s">
        <v>14586</v>
      </c>
      <c r="B8588" t="s">
        <v>14587</v>
      </c>
    </row>
    <row r="8589" spans="1:2" x14ac:dyDescent="0.25">
      <c r="A8589" s="90" t="s">
        <v>14588</v>
      </c>
      <c r="B8589" t="s">
        <v>14589</v>
      </c>
    </row>
    <row r="8590" spans="1:2" x14ac:dyDescent="0.25">
      <c r="A8590" s="90" t="s">
        <v>14590</v>
      </c>
      <c r="B8590" t="s">
        <v>14591</v>
      </c>
    </row>
    <row r="8591" spans="1:2" x14ac:dyDescent="0.25">
      <c r="A8591" s="90" t="s">
        <v>14592</v>
      </c>
      <c r="B8591" t="s">
        <v>14593</v>
      </c>
    </row>
    <row r="8592" spans="1:2" x14ac:dyDescent="0.25">
      <c r="A8592" s="90" t="s">
        <v>14594</v>
      </c>
      <c r="B8592" t="s">
        <v>14595</v>
      </c>
    </row>
    <row r="8593" spans="1:2" x14ac:dyDescent="0.25">
      <c r="A8593" s="90" t="s">
        <v>14596</v>
      </c>
      <c r="B8593" t="s">
        <v>14597</v>
      </c>
    </row>
    <row r="8594" spans="1:2" x14ac:dyDescent="0.25">
      <c r="A8594" s="90" t="s">
        <v>14598</v>
      </c>
      <c r="B8594" t="s">
        <v>14599</v>
      </c>
    </row>
    <row r="8595" spans="1:2" x14ac:dyDescent="0.25">
      <c r="A8595" s="90" t="s">
        <v>14600</v>
      </c>
      <c r="B8595" t="s">
        <v>14601</v>
      </c>
    </row>
    <row r="8596" spans="1:2" x14ac:dyDescent="0.25">
      <c r="A8596" s="90" t="s">
        <v>14602</v>
      </c>
      <c r="B8596" t="s">
        <v>14603</v>
      </c>
    </row>
    <row r="8597" spans="1:2" x14ac:dyDescent="0.25">
      <c r="A8597" s="90" t="s">
        <v>14606</v>
      </c>
      <c r="B8597" t="s">
        <v>14607</v>
      </c>
    </row>
    <row r="8598" spans="1:2" x14ac:dyDescent="0.25">
      <c r="A8598" s="90" t="s">
        <v>14608</v>
      </c>
      <c r="B8598" t="s">
        <v>14609</v>
      </c>
    </row>
    <row r="8599" spans="1:2" x14ac:dyDescent="0.25">
      <c r="A8599" s="90" t="s">
        <v>14610</v>
      </c>
      <c r="B8599" t="s">
        <v>14611</v>
      </c>
    </row>
    <row r="8600" spans="1:2" x14ac:dyDescent="0.25">
      <c r="A8600" s="90" t="s">
        <v>14612</v>
      </c>
      <c r="B8600" t="s">
        <v>14613</v>
      </c>
    </row>
    <row r="8601" spans="1:2" x14ac:dyDescent="0.25">
      <c r="A8601" s="90" t="s">
        <v>14614</v>
      </c>
      <c r="B8601" t="s">
        <v>14615</v>
      </c>
    </row>
    <row r="8602" spans="1:2" x14ac:dyDescent="0.25">
      <c r="A8602" s="90" t="s">
        <v>14616</v>
      </c>
      <c r="B8602" t="s">
        <v>14617</v>
      </c>
    </row>
    <row r="8603" spans="1:2" x14ac:dyDescent="0.25">
      <c r="A8603" s="90" t="s">
        <v>14618</v>
      </c>
      <c r="B8603" t="s">
        <v>14617</v>
      </c>
    </row>
    <row r="8604" spans="1:2" x14ac:dyDescent="0.25">
      <c r="A8604" s="90" t="s">
        <v>14621</v>
      </c>
      <c r="B8604" t="s">
        <v>14622</v>
      </c>
    </row>
    <row r="8605" spans="1:2" x14ac:dyDescent="0.25">
      <c r="A8605" s="90" t="s">
        <v>14623</v>
      </c>
      <c r="B8605" t="s">
        <v>14624</v>
      </c>
    </row>
    <row r="8606" spans="1:2" x14ac:dyDescent="0.25">
      <c r="A8606" s="90" t="s">
        <v>14625</v>
      </c>
      <c r="B8606" t="s">
        <v>23919</v>
      </c>
    </row>
    <row r="8607" spans="1:2" x14ac:dyDescent="0.25">
      <c r="A8607" s="90" t="s">
        <v>14627</v>
      </c>
      <c r="B8607" t="s">
        <v>14628</v>
      </c>
    </row>
    <row r="8608" spans="1:2" x14ac:dyDescent="0.25">
      <c r="A8608" s="90" t="s">
        <v>14629</v>
      </c>
      <c r="B8608" t="s">
        <v>14630</v>
      </c>
    </row>
    <row r="8609" spans="1:2" x14ac:dyDescent="0.25">
      <c r="A8609" s="90" t="s">
        <v>14631</v>
      </c>
      <c r="B8609" t="s">
        <v>14615</v>
      </c>
    </row>
    <row r="8610" spans="1:2" x14ac:dyDescent="0.25">
      <c r="A8610" s="90" t="s">
        <v>14632</v>
      </c>
      <c r="B8610" t="s">
        <v>14633</v>
      </c>
    </row>
    <row r="8611" spans="1:2" x14ac:dyDescent="0.25">
      <c r="A8611" s="90" t="s">
        <v>14634</v>
      </c>
      <c r="B8611" t="s">
        <v>14635</v>
      </c>
    </row>
    <row r="8612" spans="1:2" x14ac:dyDescent="0.25">
      <c r="A8612" s="90" t="s">
        <v>14636</v>
      </c>
      <c r="B8612" t="s">
        <v>23920</v>
      </c>
    </row>
    <row r="8613" spans="1:2" x14ac:dyDescent="0.25">
      <c r="A8613" s="90" t="s">
        <v>14637</v>
      </c>
      <c r="B8613" t="s">
        <v>23921</v>
      </c>
    </row>
    <row r="8614" spans="1:2" x14ac:dyDescent="0.25">
      <c r="A8614" s="90" t="s">
        <v>14638</v>
      </c>
      <c r="B8614" t="s">
        <v>23922</v>
      </c>
    </row>
    <row r="8615" spans="1:2" x14ac:dyDescent="0.25">
      <c r="A8615" s="90" t="s">
        <v>14639</v>
      </c>
      <c r="B8615" t="s">
        <v>23922</v>
      </c>
    </row>
    <row r="8616" spans="1:2" x14ac:dyDescent="0.25">
      <c r="A8616" s="90" t="s">
        <v>14640</v>
      </c>
      <c r="B8616" t="s">
        <v>23922</v>
      </c>
    </row>
    <row r="8617" spans="1:2" x14ac:dyDescent="0.25">
      <c r="A8617" s="90" t="s">
        <v>14641</v>
      </c>
      <c r="B8617" t="s">
        <v>14642</v>
      </c>
    </row>
  </sheetData>
  <autoFilter ref="A1:B8617" xr:uid="{00000000-0001-0000-0600-000000000000}"/>
  <sortState xmlns:xlrd2="http://schemas.microsoft.com/office/spreadsheetml/2017/richdata2" ref="A2:B8615">
    <sortCondition ref="A2:A8615"/>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75D8A-702E-4144-9652-16F8AAC87B55}">
  <dimension ref="A1:G169"/>
  <sheetViews>
    <sheetView workbookViewId="0">
      <selection activeCell="F164" sqref="F164"/>
    </sheetView>
  </sheetViews>
  <sheetFormatPr defaultColWidth="9.140625" defaultRowHeight="15" x14ac:dyDescent="0.25"/>
  <cols>
    <col min="1" max="1" width="22.42578125" style="101" bestFit="1" customWidth="1"/>
    <col min="2" max="2" width="17.7109375" style="101" bestFit="1" customWidth="1"/>
    <col min="3" max="3" width="63.85546875" style="101" bestFit="1" customWidth="1"/>
    <col min="4" max="4" width="37.42578125" style="101" bestFit="1" customWidth="1"/>
    <col min="5" max="5" width="18.28515625" style="101" bestFit="1" customWidth="1"/>
    <col min="6" max="6" width="21.140625" style="101" bestFit="1" customWidth="1"/>
    <col min="7" max="7" width="57.85546875" style="101" bestFit="1" customWidth="1"/>
    <col min="8" max="36" width="29.5703125" style="101" customWidth="1"/>
    <col min="37" max="16384" width="9.140625" style="101"/>
  </cols>
  <sheetData>
    <row r="1" spans="1:7" ht="16.5" thickBot="1" x14ac:dyDescent="0.3">
      <c r="A1" s="232" t="s">
        <v>23966</v>
      </c>
      <c r="B1" s="2" t="s">
        <v>23961</v>
      </c>
      <c r="C1" s="2" t="s">
        <v>23960</v>
      </c>
      <c r="D1" s="2" t="s">
        <v>23962</v>
      </c>
      <c r="E1" s="2" t="s">
        <v>23963</v>
      </c>
      <c r="F1" s="233" t="s">
        <v>23964</v>
      </c>
      <c r="G1" s="2" t="s">
        <v>23965</v>
      </c>
    </row>
    <row r="2" spans="1:7" x14ac:dyDescent="0.25">
      <c r="A2" s="392" t="s">
        <v>23052</v>
      </c>
      <c r="B2" s="361">
        <v>6900</v>
      </c>
      <c r="C2" s="361" t="s">
        <v>23967</v>
      </c>
      <c r="D2" s="361" t="s">
        <v>23968</v>
      </c>
      <c r="E2" s="391" t="s">
        <v>18</v>
      </c>
      <c r="F2" s="234" t="s">
        <v>21145</v>
      </c>
      <c r="G2" s="235" t="s">
        <v>23969</v>
      </c>
    </row>
    <row r="3" spans="1:7" ht="15.75" thickBot="1" x14ac:dyDescent="0.3">
      <c r="A3" s="395"/>
      <c r="B3" s="363"/>
      <c r="C3" s="363"/>
      <c r="D3" s="363"/>
      <c r="E3" s="390"/>
      <c r="F3" s="237" t="s">
        <v>21144</v>
      </c>
      <c r="G3" s="238" t="s">
        <v>23970</v>
      </c>
    </row>
    <row r="4" spans="1:7" x14ac:dyDescent="0.25">
      <c r="A4" s="379" t="s">
        <v>23053</v>
      </c>
      <c r="B4" s="381">
        <v>6903</v>
      </c>
      <c r="C4" s="381" t="s">
        <v>23971</v>
      </c>
      <c r="D4" s="381" t="s">
        <v>23968</v>
      </c>
      <c r="E4" s="393"/>
      <c r="F4" s="239" t="s">
        <v>21147</v>
      </c>
      <c r="G4" s="240" t="s">
        <v>23973</v>
      </c>
    </row>
    <row r="5" spans="1:7" ht="15.75" thickBot="1" x14ac:dyDescent="0.3">
      <c r="A5" s="384"/>
      <c r="B5" s="386"/>
      <c r="C5" s="386"/>
      <c r="D5" s="386"/>
      <c r="E5" s="394"/>
      <c r="F5" s="241" t="s">
        <v>21146</v>
      </c>
      <c r="G5" s="242" t="s">
        <v>23974</v>
      </c>
    </row>
    <row r="6" spans="1:7" x14ac:dyDescent="0.25">
      <c r="A6" s="261" t="s">
        <v>23070</v>
      </c>
      <c r="B6" s="243" t="s">
        <v>21180</v>
      </c>
      <c r="C6" s="361" t="s">
        <v>23975</v>
      </c>
      <c r="D6" s="243" t="s">
        <v>23976</v>
      </c>
      <c r="E6" s="234" t="s">
        <v>21181</v>
      </c>
      <c r="F6" s="234" t="s">
        <v>21181</v>
      </c>
      <c r="G6" s="235" t="s">
        <v>23977</v>
      </c>
    </row>
    <row r="7" spans="1:7" ht="15.75" thickBot="1" x14ac:dyDescent="0.3">
      <c r="A7" s="260" t="s">
        <v>23193</v>
      </c>
      <c r="B7" s="236" t="s">
        <v>23978</v>
      </c>
      <c r="C7" s="363"/>
      <c r="D7" s="236" t="s">
        <v>23979</v>
      </c>
      <c r="E7" s="237" t="s">
        <v>24023</v>
      </c>
      <c r="F7" s="237" t="s">
        <v>24024</v>
      </c>
      <c r="G7" s="238" t="s">
        <v>23980</v>
      </c>
    </row>
    <row r="8" spans="1:7" x14ac:dyDescent="0.25">
      <c r="A8" s="379" t="s">
        <v>23054</v>
      </c>
      <c r="B8" s="381" t="s">
        <v>21150</v>
      </c>
      <c r="C8" s="381" t="s">
        <v>23981</v>
      </c>
      <c r="D8" s="269" t="s">
        <v>23982</v>
      </c>
      <c r="E8" s="376" t="s">
        <v>21148</v>
      </c>
      <c r="F8" s="239" t="s">
        <v>16163</v>
      </c>
      <c r="G8" s="240" t="s">
        <v>23983</v>
      </c>
    </row>
    <row r="9" spans="1:7" x14ac:dyDescent="0.25">
      <c r="A9" s="375"/>
      <c r="B9" s="370"/>
      <c r="C9" s="369"/>
      <c r="D9" s="262" t="s">
        <v>24033</v>
      </c>
      <c r="E9" s="378"/>
      <c r="F9" s="245" t="s">
        <v>21148</v>
      </c>
      <c r="G9" s="246" t="s">
        <v>23984</v>
      </c>
    </row>
    <row r="10" spans="1:7" x14ac:dyDescent="0.25">
      <c r="A10" s="380"/>
      <c r="B10" s="262" t="s">
        <v>23985</v>
      </c>
      <c r="C10" s="369"/>
      <c r="D10" s="262" t="s">
        <v>24034</v>
      </c>
      <c r="E10" s="247" t="s">
        <v>23055</v>
      </c>
      <c r="F10" s="247" t="s">
        <v>23055</v>
      </c>
      <c r="G10" s="248" t="s">
        <v>23986</v>
      </c>
    </row>
    <row r="11" spans="1:7" x14ac:dyDescent="0.25">
      <c r="A11" s="375" t="s">
        <v>23056</v>
      </c>
      <c r="B11" s="368" t="s">
        <v>21152</v>
      </c>
      <c r="C11" s="369"/>
      <c r="D11" s="262" t="s">
        <v>24035</v>
      </c>
      <c r="E11" s="377" t="s">
        <v>21151</v>
      </c>
      <c r="F11" s="247" t="s">
        <v>16162</v>
      </c>
      <c r="G11" s="248" t="s">
        <v>23987</v>
      </c>
    </row>
    <row r="12" spans="1:7" x14ac:dyDescent="0.25">
      <c r="A12" s="375"/>
      <c r="B12" s="370"/>
      <c r="C12" s="369"/>
      <c r="D12" s="262" t="s">
        <v>24036</v>
      </c>
      <c r="E12" s="377"/>
      <c r="F12" s="247" t="s">
        <v>21151</v>
      </c>
      <c r="G12" s="248" t="s">
        <v>23988</v>
      </c>
    </row>
    <row r="13" spans="1:7" ht="15.75" thickBot="1" x14ac:dyDescent="0.3">
      <c r="A13" s="384"/>
      <c r="B13" s="263" t="s">
        <v>23985</v>
      </c>
      <c r="C13" s="386"/>
      <c r="D13" s="263" t="s">
        <v>24037</v>
      </c>
      <c r="E13" s="383"/>
      <c r="F13" s="241" t="s">
        <v>23055</v>
      </c>
      <c r="G13" s="242" t="s">
        <v>23986</v>
      </c>
    </row>
    <row r="14" spans="1:7" x14ac:dyDescent="0.25">
      <c r="A14" s="392" t="s">
        <v>23071</v>
      </c>
      <c r="B14" s="361" t="s">
        <v>20869</v>
      </c>
      <c r="C14" s="361" t="s">
        <v>23989</v>
      </c>
      <c r="D14" s="243" t="s">
        <v>21180</v>
      </c>
      <c r="E14" s="391" t="s">
        <v>21183</v>
      </c>
      <c r="F14" s="234" t="s">
        <v>21183</v>
      </c>
      <c r="G14" s="235" t="s">
        <v>23990</v>
      </c>
    </row>
    <row r="15" spans="1:7" x14ac:dyDescent="0.25">
      <c r="A15" s="366"/>
      <c r="B15" s="385"/>
      <c r="C15" s="362"/>
      <c r="D15" s="257" t="s">
        <v>21180</v>
      </c>
      <c r="E15" s="389"/>
      <c r="F15" s="250" t="s">
        <v>21182</v>
      </c>
      <c r="G15" s="251" t="s">
        <v>23991</v>
      </c>
    </row>
    <row r="16" spans="1:7" x14ac:dyDescent="0.25">
      <c r="A16" s="367"/>
      <c r="B16" s="257" t="s">
        <v>23992</v>
      </c>
      <c r="C16" s="362"/>
      <c r="D16" s="257" t="s">
        <v>21180</v>
      </c>
      <c r="E16" s="365"/>
      <c r="F16" s="250" t="s">
        <v>23993</v>
      </c>
      <c r="G16" s="251" t="s">
        <v>23994</v>
      </c>
    </row>
    <row r="17" spans="1:7" x14ac:dyDescent="0.25">
      <c r="A17" s="366" t="s">
        <v>23072</v>
      </c>
      <c r="B17" s="387" t="s">
        <v>20870</v>
      </c>
      <c r="C17" s="362"/>
      <c r="D17" s="257" t="s">
        <v>21180</v>
      </c>
      <c r="E17" s="364" t="s">
        <v>21184</v>
      </c>
      <c r="F17" s="252" t="s">
        <v>21185</v>
      </c>
      <c r="G17" s="253" t="s">
        <v>23995</v>
      </c>
    </row>
    <row r="18" spans="1:7" ht="15.75" thickBot="1" x14ac:dyDescent="0.3">
      <c r="A18" s="366"/>
      <c r="B18" s="385"/>
      <c r="C18" s="362"/>
      <c r="D18" s="265" t="s">
        <v>21180</v>
      </c>
      <c r="E18" s="365"/>
      <c r="F18" s="250" t="s">
        <v>21184</v>
      </c>
      <c r="G18" s="251" t="s">
        <v>23996</v>
      </c>
    </row>
    <row r="19" spans="1:7" x14ac:dyDescent="0.25">
      <c r="A19" s="367"/>
      <c r="B19" s="254" t="s">
        <v>23992</v>
      </c>
      <c r="C19" s="362"/>
      <c r="D19" s="243" t="s">
        <v>21180</v>
      </c>
      <c r="E19" s="250" t="s">
        <v>23993</v>
      </c>
      <c r="F19" s="250" t="s">
        <v>23993</v>
      </c>
      <c r="G19" s="251" t="s">
        <v>23994</v>
      </c>
    </row>
    <row r="20" spans="1:7" x14ac:dyDescent="0.25">
      <c r="A20" s="266" t="s">
        <v>23194</v>
      </c>
      <c r="B20" s="387" t="s">
        <v>23997</v>
      </c>
      <c r="C20" s="362"/>
      <c r="D20" s="388" t="s">
        <v>23978</v>
      </c>
      <c r="E20" s="389" t="s">
        <v>24025</v>
      </c>
      <c r="F20" s="252" t="s">
        <v>23195</v>
      </c>
      <c r="G20" s="253" t="s">
        <v>23196</v>
      </c>
    </row>
    <row r="21" spans="1:7" ht="15.75" thickBot="1" x14ac:dyDescent="0.3">
      <c r="A21" s="260" t="s">
        <v>23998</v>
      </c>
      <c r="B21" s="363"/>
      <c r="C21" s="363"/>
      <c r="D21" s="387"/>
      <c r="E21" s="390"/>
      <c r="F21" s="237" t="s">
        <v>23195</v>
      </c>
      <c r="G21" s="238" t="s">
        <v>23196</v>
      </c>
    </row>
    <row r="22" spans="1:7" x14ac:dyDescent="0.25">
      <c r="A22" s="379" t="s">
        <v>23057</v>
      </c>
      <c r="B22" s="381" t="s">
        <v>24000</v>
      </c>
      <c r="C22" s="381" t="s">
        <v>23999</v>
      </c>
      <c r="D22" s="255" t="s">
        <v>23982</v>
      </c>
      <c r="E22" s="376" t="s">
        <v>21153</v>
      </c>
      <c r="F22" s="239" t="s">
        <v>21156</v>
      </c>
      <c r="G22" s="240" t="s">
        <v>24001</v>
      </c>
    </row>
    <row r="23" spans="1:7" x14ac:dyDescent="0.25">
      <c r="A23" s="375"/>
      <c r="B23" s="369"/>
      <c r="C23" s="369"/>
      <c r="D23" s="262" t="s">
        <v>24033</v>
      </c>
      <c r="E23" s="377"/>
      <c r="F23" s="247" t="s">
        <v>21154</v>
      </c>
      <c r="G23" s="248" t="s">
        <v>24002</v>
      </c>
    </row>
    <row r="24" spans="1:7" x14ac:dyDescent="0.25">
      <c r="A24" s="375"/>
      <c r="B24" s="369"/>
      <c r="C24" s="369"/>
      <c r="D24" s="262" t="s">
        <v>24034</v>
      </c>
      <c r="E24" s="377"/>
      <c r="F24" s="247" t="s">
        <v>21155</v>
      </c>
      <c r="G24" s="248" t="s">
        <v>24003</v>
      </c>
    </row>
    <row r="25" spans="1:7" x14ac:dyDescent="0.25">
      <c r="A25" s="375"/>
      <c r="B25" s="369"/>
      <c r="C25" s="369"/>
      <c r="D25" s="262" t="s">
        <v>24035</v>
      </c>
      <c r="E25" s="377"/>
      <c r="F25" s="247" t="s">
        <v>21153</v>
      </c>
      <c r="G25" s="248" t="s">
        <v>24004</v>
      </c>
    </row>
    <row r="26" spans="1:7" x14ac:dyDescent="0.25">
      <c r="A26" s="375"/>
      <c r="B26" s="370"/>
      <c r="C26" s="369"/>
      <c r="D26" s="262" t="s">
        <v>24036</v>
      </c>
      <c r="E26" s="378"/>
      <c r="F26" s="247" t="s">
        <v>21157</v>
      </c>
      <c r="G26" s="248" t="s">
        <v>24005</v>
      </c>
    </row>
    <row r="27" spans="1:7" x14ac:dyDescent="0.25">
      <c r="A27" s="380"/>
      <c r="B27" s="255" t="s">
        <v>23059</v>
      </c>
      <c r="C27" s="369"/>
      <c r="D27" s="262" t="s">
        <v>24037</v>
      </c>
      <c r="E27" s="245" t="s">
        <v>23058</v>
      </c>
      <c r="F27" s="245" t="s">
        <v>23058</v>
      </c>
      <c r="G27" s="246" t="s">
        <v>24006</v>
      </c>
    </row>
    <row r="28" spans="1:7" x14ac:dyDescent="0.25">
      <c r="A28" s="374" t="s">
        <v>23073</v>
      </c>
      <c r="B28" s="368" t="s">
        <v>12</v>
      </c>
      <c r="C28" s="369"/>
      <c r="D28" s="256" t="s">
        <v>21180</v>
      </c>
      <c r="E28" s="371" t="s">
        <v>23972</v>
      </c>
      <c r="F28" s="247" t="s">
        <v>21187</v>
      </c>
      <c r="G28" s="248" t="s">
        <v>24007</v>
      </c>
    </row>
    <row r="29" spans="1:7" x14ac:dyDescent="0.25">
      <c r="A29" s="375"/>
      <c r="B29" s="369"/>
      <c r="C29" s="369"/>
      <c r="D29" s="256" t="s">
        <v>21180</v>
      </c>
      <c r="E29" s="372"/>
      <c r="F29" s="247" t="s">
        <v>21186</v>
      </c>
      <c r="G29" s="248" t="s">
        <v>24008</v>
      </c>
    </row>
    <row r="30" spans="1:7" x14ac:dyDescent="0.25">
      <c r="A30" s="375"/>
      <c r="B30" s="370"/>
      <c r="C30" s="369"/>
      <c r="D30" s="256" t="s">
        <v>21180</v>
      </c>
      <c r="E30" s="373"/>
      <c r="F30" s="247" t="s">
        <v>21188</v>
      </c>
      <c r="G30" s="248" t="s">
        <v>24009</v>
      </c>
    </row>
    <row r="31" spans="1:7" ht="15.75" thickBot="1" x14ac:dyDescent="0.3">
      <c r="A31" s="375"/>
      <c r="B31" s="244" t="s">
        <v>23075</v>
      </c>
      <c r="C31" s="369"/>
      <c r="D31" s="256" t="s">
        <v>21180</v>
      </c>
      <c r="E31" s="249" t="s">
        <v>23074</v>
      </c>
      <c r="F31" s="249" t="s">
        <v>23074</v>
      </c>
      <c r="G31" s="272" t="s">
        <v>24010</v>
      </c>
    </row>
    <row r="32" spans="1:7" ht="15.75" thickBot="1" x14ac:dyDescent="0.3">
      <c r="A32" s="270" t="s">
        <v>23247</v>
      </c>
      <c r="B32" s="271" t="s">
        <v>24011</v>
      </c>
      <c r="C32" s="382"/>
      <c r="D32" s="273" t="s">
        <v>23978</v>
      </c>
      <c r="E32" s="274" t="s">
        <v>24026</v>
      </c>
      <c r="F32" s="274" t="s">
        <v>23296</v>
      </c>
      <c r="G32" s="275" t="s">
        <v>24012</v>
      </c>
    </row>
    <row r="33" spans="1:7" x14ac:dyDescent="0.25">
      <c r="A33" s="261" t="s">
        <v>23284</v>
      </c>
      <c r="B33" s="243" t="s">
        <v>24013</v>
      </c>
      <c r="C33" s="361" t="s">
        <v>24030</v>
      </c>
      <c r="D33" s="243" t="s">
        <v>24014</v>
      </c>
      <c r="E33" s="234" t="s">
        <v>24015</v>
      </c>
      <c r="F33" s="234" t="s">
        <v>23283</v>
      </c>
      <c r="G33" s="235" t="s">
        <v>24016</v>
      </c>
    </row>
    <row r="34" spans="1:7" x14ac:dyDescent="0.25">
      <c r="A34" s="266" t="s">
        <v>23285</v>
      </c>
      <c r="B34" s="257" t="s">
        <v>23089</v>
      </c>
      <c r="C34" s="362"/>
      <c r="D34" s="257" t="s">
        <v>24014</v>
      </c>
      <c r="E34" s="258" t="s">
        <v>23972</v>
      </c>
      <c r="F34" s="252" t="s">
        <v>24027</v>
      </c>
      <c r="G34" s="253" t="s">
        <v>24017</v>
      </c>
    </row>
    <row r="35" spans="1:7" x14ac:dyDescent="0.25">
      <c r="A35" s="266" t="s">
        <v>23287</v>
      </c>
      <c r="B35" s="257" t="s">
        <v>23286</v>
      </c>
      <c r="C35" s="362"/>
      <c r="D35" s="257" t="s">
        <v>24014</v>
      </c>
      <c r="E35" s="258" t="s">
        <v>23972</v>
      </c>
      <c r="F35" s="252" t="s">
        <v>24028</v>
      </c>
      <c r="G35" s="253" t="s">
        <v>24018</v>
      </c>
    </row>
    <row r="36" spans="1:7" x14ac:dyDescent="0.25">
      <c r="A36" s="266" t="s">
        <v>23246</v>
      </c>
      <c r="B36" s="257" t="s">
        <v>24079</v>
      </c>
      <c r="C36" s="362"/>
      <c r="D36" s="257" t="s">
        <v>24014</v>
      </c>
      <c r="E36" s="252"/>
      <c r="F36" s="252" t="s">
        <v>24078</v>
      </c>
      <c r="G36" s="253" t="s">
        <v>24079</v>
      </c>
    </row>
    <row r="37" spans="1:7" x14ac:dyDescent="0.25">
      <c r="A37" s="266" t="s">
        <v>23258</v>
      </c>
      <c r="B37" s="257" t="s">
        <v>24019</v>
      </c>
      <c r="C37" s="362"/>
      <c r="D37" s="257" t="s">
        <v>24014</v>
      </c>
      <c r="E37" s="258" t="s">
        <v>23972</v>
      </c>
      <c r="F37" s="252" t="s">
        <v>23281</v>
      </c>
      <c r="G37" s="253" t="s">
        <v>24020</v>
      </c>
    </row>
    <row r="38" spans="1:7" x14ac:dyDescent="0.25">
      <c r="A38" s="267" t="s">
        <v>23288</v>
      </c>
      <c r="B38" s="257" t="s">
        <v>24021</v>
      </c>
      <c r="C38" s="362"/>
      <c r="D38" s="257" t="s">
        <v>24014</v>
      </c>
      <c r="E38" s="258" t="s">
        <v>23972</v>
      </c>
      <c r="F38" s="258" t="s">
        <v>23288</v>
      </c>
      <c r="G38" s="259" t="s">
        <v>23288</v>
      </c>
    </row>
    <row r="39" spans="1:7" x14ac:dyDescent="0.25">
      <c r="A39" s="264" t="s">
        <v>23249</v>
      </c>
      <c r="B39" s="254" t="s">
        <v>24022</v>
      </c>
      <c r="C39" s="362"/>
      <c r="D39" s="254" t="s">
        <v>24014</v>
      </c>
      <c r="E39" s="250" t="s">
        <v>24029</v>
      </c>
      <c r="F39" s="250" t="s">
        <v>23282</v>
      </c>
      <c r="G39" s="251" t="s">
        <v>23947</v>
      </c>
    </row>
    <row r="40" spans="1:7" ht="15.75" thickBot="1" x14ac:dyDescent="0.3">
      <c r="A40" s="260" t="s">
        <v>23248</v>
      </c>
      <c r="B40" s="236" t="s">
        <v>24032</v>
      </c>
      <c r="C40" s="363"/>
      <c r="D40" s="236" t="s">
        <v>24014</v>
      </c>
      <c r="E40" s="237"/>
      <c r="F40" s="237" t="s">
        <v>23948</v>
      </c>
      <c r="G40" s="238" t="s">
        <v>24031</v>
      </c>
    </row>
    <row r="41" spans="1:7" ht="15.75" x14ac:dyDescent="0.25">
      <c r="B41" s="152" t="s">
        <v>21143</v>
      </c>
      <c r="C41" s="153" t="s">
        <v>16161</v>
      </c>
    </row>
    <row r="42" spans="1:7" x14ac:dyDescent="0.25">
      <c r="B42" s="359" t="s">
        <v>23949</v>
      </c>
      <c r="C42" s="360"/>
    </row>
    <row r="43" spans="1:7" x14ac:dyDescent="0.25">
      <c r="B43" s="230" t="s">
        <v>23267</v>
      </c>
      <c r="C43" s="231" t="s">
        <v>23950</v>
      </c>
    </row>
    <row r="44" spans="1:7" x14ac:dyDescent="0.25">
      <c r="B44" s="230" t="s">
        <v>23264</v>
      </c>
      <c r="C44" s="231" t="s">
        <v>23951</v>
      </c>
    </row>
    <row r="45" spans="1:7" x14ac:dyDescent="0.25">
      <c r="B45" s="230" t="s">
        <v>23265</v>
      </c>
      <c r="C45" s="231" t="s">
        <v>23952</v>
      </c>
    </row>
    <row r="46" spans="1:7" x14ac:dyDescent="0.25">
      <c r="B46" s="230" t="s">
        <v>23266</v>
      </c>
      <c r="C46" s="231" t="s">
        <v>23953</v>
      </c>
    </row>
    <row r="47" spans="1:7" x14ac:dyDescent="0.25">
      <c r="B47" s="230" t="s">
        <v>23954</v>
      </c>
      <c r="C47" s="229" t="s">
        <v>23955</v>
      </c>
    </row>
    <row r="48" spans="1:7" x14ac:dyDescent="0.25">
      <c r="B48" s="230" t="s">
        <v>23956</v>
      </c>
      <c r="C48" s="229" t="s">
        <v>23957</v>
      </c>
    </row>
    <row r="49" spans="2:3" x14ac:dyDescent="0.25">
      <c r="B49" s="230" t="s">
        <v>23958</v>
      </c>
      <c r="C49" s="229" t="s">
        <v>23959</v>
      </c>
    </row>
    <row r="50" spans="2:3" x14ac:dyDescent="0.25">
      <c r="B50" s="358" t="s">
        <v>21161</v>
      </c>
      <c r="C50" s="358"/>
    </row>
    <row r="51" spans="2:3" x14ac:dyDescent="0.25">
      <c r="B51" s="101" t="s">
        <v>23064</v>
      </c>
      <c r="C51" s="101" t="s">
        <v>23065</v>
      </c>
    </row>
    <row r="52" spans="2:3" x14ac:dyDescent="0.25">
      <c r="B52" s="101" t="s">
        <v>23067</v>
      </c>
      <c r="C52" s="101" t="s">
        <v>23068</v>
      </c>
    </row>
    <row r="53" spans="2:3" x14ac:dyDescent="0.25">
      <c r="B53" s="101" t="s">
        <v>23076</v>
      </c>
      <c r="C53" s="101" t="s">
        <v>23077</v>
      </c>
    </row>
    <row r="54" spans="2:3" x14ac:dyDescent="0.25">
      <c r="B54" s="101" t="s">
        <v>23079</v>
      </c>
      <c r="C54" s="101" t="s">
        <v>23080</v>
      </c>
    </row>
    <row r="55" spans="2:3" x14ac:dyDescent="0.25">
      <c r="B55" s="101" t="s">
        <v>16155</v>
      </c>
      <c r="C55" s="101" t="s">
        <v>21162</v>
      </c>
    </row>
    <row r="56" spans="2:3" x14ac:dyDescent="0.25">
      <c r="B56" s="101" t="s">
        <v>21164</v>
      </c>
      <c r="C56" s="101" t="s">
        <v>21165</v>
      </c>
    </row>
    <row r="57" spans="2:3" x14ac:dyDescent="0.25">
      <c r="B57" s="101" t="s">
        <v>16152</v>
      </c>
      <c r="C57" s="101" t="s">
        <v>21166</v>
      </c>
    </row>
    <row r="58" spans="2:3" x14ac:dyDescent="0.25">
      <c r="B58" s="101" t="s">
        <v>16158</v>
      </c>
      <c r="C58" s="101" t="s">
        <v>21167</v>
      </c>
    </row>
    <row r="59" spans="2:3" x14ac:dyDescent="0.25">
      <c r="B59" s="101" t="s">
        <v>16164</v>
      </c>
      <c r="C59" s="101" t="s">
        <v>21168</v>
      </c>
    </row>
    <row r="60" spans="2:3" x14ac:dyDescent="0.25">
      <c r="B60" s="101" t="s">
        <v>16149</v>
      </c>
      <c r="C60" s="101" t="s">
        <v>21169</v>
      </c>
    </row>
    <row r="61" spans="2:3" x14ac:dyDescent="0.25">
      <c r="B61" s="101" t="s">
        <v>16148</v>
      </c>
      <c r="C61" s="101" t="s">
        <v>21170</v>
      </c>
    </row>
    <row r="62" spans="2:3" x14ac:dyDescent="0.25">
      <c r="B62" s="101" t="s">
        <v>16166</v>
      </c>
      <c r="C62" s="101" t="s">
        <v>21173</v>
      </c>
    </row>
    <row r="63" spans="2:3" x14ac:dyDescent="0.25">
      <c r="B63" s="101" t="s">
        <v>16154</v>
      </c>
      <c r="C63" s="101" t="s">
        <v>21174</v>
      </c>
    </row>
    <row r="64" spans="2:3" x14ac:dyDescent="0.25">
      <c r="B64" s="101" t="s">
        <v>16157</v>
      </c>
      <c r="C64" s="101" t="s">
        <v>21175</v>
      </c>
    </row>
    <row r="65" spans="2:3" x14ac:dyDescent="0.25">
      <c r="B65" s="101" t="s">
        <v>16159</v>
      </c>
      <c r="C65" s="101" t="s">
        <v>21176</v>
      </c>
    </row>
    <row r="66" spans="2:3" x14ac:dyDescent="0.25">
      <c r="B66" s="101" t="s">
        <v>16160</v>
      </c>
      <c r="C66" s="101" t="s">
        <v>21177</v>
      </c>
    </row>
    <row r="67" spans="2:3" x14ac:dyDescent="0.25">
      <c r="B67" s="101" t="s">
        <v>16151</v>
      </c>
      <c r="C67" s="101" t="s">
        <v>21178</v>
      </c>
    </row>
    <row r="68" spans="2:3" x14ac:dyDescent="0.25">
      <c r="B68" s="101" t="s">
        <v>16165</v>
      </c>
      <c r="C68" s="101" t="s">
        <v>21179</v>
      </c>
    </row>
    <row r="69" spans="2:3" x14ac:dyDescent="0.25">
      <c r="B69" s="101" t="s">
        <v>16150</v>
      </c>
      <c r="C69" s="101" t="s">
        <v>21189</v>
      </c>
    </row>
    <row r="70" spans="2:3" x14ac:dyDescent="0.25">
      <c r="B70" s="101" t="s">
        <v>16156</v>
      </c>
      <c r="C70" s="101" t="s">
        <v>21190</v>
      </c>
    </row>
    <row r="71" spans="2:3" x14ac:dyDescent="0.25">
      <c r="B71" s="101" t="s">
        <v>21191</v>
      </c>
      <c r="C71" s="101" t="s">
        <v>21192</v>
      </c>
    </row>
    <row r="72" spans="2:3" x14ac:dyDescent="0.25">
      <c r="B72" s="101" t="s">
        <v>16148</v>
      </c>
      <c r="C72" s="101" t="s">
        <v>21170</v>
      </c>
    </row>
    <row r="73" spans="2:3" x14ac:dyDescent="0.25">
      <c r="B73" s="101" t="s">
        <v>21171</v>
      </c>
      <c r="C73" s="101" t="s">
        <v>21172</v>
      </c>
    </row>
    <row r="74" spans="2:3" x14ac:dyDescent="0.25">
      <c r="B74" s="101" t="s">
        <v>23082</v>
      </c>
      <c r="C74" s="101" t="s">
        <v>23083</v>
      </c>
    </row>
    <row r="75" spans="2:3" x14ac:dyDescent="0.25">
      <c r="B75" s="101" t="s">
        <v>23205</v>
      </c>
      <c r="C75" s="101" t="s">
        <v>23206</v>
      </c>
    </row>
    <row r="76" spans="2:3" x14ac:dyDescent="0.25">
      <c r="B76" s="358" t="s">
        <v>16147</v>
      </c>
      <c r="C76" s="358"/>
    </row>
    <row r="77" spans="2:3" x14ac:dyDescent="0.25">
      <c r="B77" s="101" t="s">
        <v>15</v>
      </c>
      <c r="C77" s="101" t="s">
        <v>21159</v>
      </c>
    </row>
    <row r="78" spans="2:3" x14ac:dyDescent="0.25">
      <c r="B78" s="101" t="s">
        <v>23060</v>
      </c>
      <c r="C78" s="101" t="s">
        <v>23061</v>
      </c>
    </row>
    <row r="79" spans="2:3" x14ac:dyDescent="0.25">
      <c r="B79" s="101" t="s">
        <v>23062</v>
      </c>
      <c r="C79" s="101" t="s">
        <v>23063</v>
      </c>
    </row>
    <row r="80" spans="2:3" x14ac:dyDescent="0.25">
      <c r="B80" s="101">
        <v>240016</v>
      </c>
      <c r="C80" s="101" t="s">
        <v>24049</v>
      </c>
    </row>
    <row r="81" spans="2:3" x14ac:dyDescent="0.25">
      <c r="B81" s="101" t="s">
        <v>23189</v>
      </c>
      <c r="C81" s="101" t="s">
        <v>23190</v>
      </c>
    </row>
    <row r="82" spans="2:3" x14ac:dyDescent="0.25">
      <c r="B82" s="101" t="s">
        <v>23198</v>
      </c>
      <c r="C82" s="101" t="s">
        <v>23199</v>
      </c>
    </row>
    <row r="83" spans="2:3" x14ac:dyDescent="0.25">
      <c r="B83" s="101" t="s">
        <v>23202</v>
      </c>
      <c r="C83" s="101" t="s">
        <v>23203</v>
      </c>
    </row>
    <row r="84" spans="2:3" x14ac:dyDescent="0.25">
      <c r="B84" s="358" t="s">
        <v>21193</v>
      </c>
      <c r="C84" s="358"/>
    </row>
    <row r="85" spans="2:3" x14ac:dyDescent="0.25">
      <c r="B85" s="101" t="s">
        <v>21194</v>
      </c>
      <c r="C85" s="101" t="s">
        <v>21195</v>
      </c>
    </row>
    <row r="86" spans="2:3" x14ac:dyDescent="0.25">
      <c r="B86" s="358" t="s">
        <v>21196</v>
      </c>
      <c r="C86" s="358"/>
    </row>
    <row r="87" spans="2:3" x14ac:dyDescent="0.25">
      <c r="B87" s="101" t="s">
        <v>133</v>
      </c>
      <c r="C87" s="101" t="s">
        <v>21198</v>
      </c>
    </row>
    <row r="88" spans="2:3" x14ac:dyDescent="0.25">
      <c r="B88" s="101" t="s">
        <v>21201</v>
      </c>
      <c r="C88" s="101" t="s">
        <v>21202</v>
      </c>
    </row>
    <row r="89" spans="2:3" x14ac:dyDescent="0.25">
      <c r="B89" s="101" t="s">
        <v>21203</v>
      </c>
      <c r="C89" s="101" t="s">
        <v>21204</v>
      </c>
    </row>
    <row r="90" spans="2:3" x14ac:dyDescent="0.25">
      <c r="B90" s="101" t="s">
        <v>21205</v>
      </c>
      <c r="C90" s="101" t="s">
        <v>21206</v>
      </c>
    </row>
    <row r="91" spans="2:3" x14ac:dyDescent="0.25">
      <c r="B91" s="101" t="s">
        <v>21208</v>
      </c>
      <c r="C91" s="101" t="s">
        <v>21209</v>
      </c>
    </row>
    <row r="92" spans="2:3" x14ac:dyDescent="0.25">
      <c r="B92" s="101" t="s">
        <v>21210</v>
      </c>
      <c r="C92" s="101" t="s">
        <v>21211</v>
      </c>
    </row>
    <row r="93" spans="2:3" x14ac:dyDescent="0.25">
      <c r="B93" s="101" t="s">
        <v>21212</v>
      </c>
      <c r="C93" s="101" t="s">
        <v>21213</v>
      </c>
    </row>
    <row r="94" spans="2:3" x14ac:dyDescent="0.25">
      <c r="B94" s="101" t="s">
        <v>21214</v>
      </c>
      <c r="C94" s="101" t="s">
        <v>21215</v>
      </c>
    </row>
    <row r="95" spans="2:3" x14ac:dyDescent="0.25">
      <c r="B95" s="101" t="s">
        <v>21216</v>
      </c>
      <c r="C95" s="101" t="s">
        <v>21217</v>
      </c>
    </row>
    <row r="96" spans="2:3" x14ac:dyDescent="0.25">
      <c r="B96" s="101" t="s">
        <v>21218</v>
      </c>
      <c r="C96" s="101" t="s">
        <v>21219</v>
      </c>
    </row>
    <row r="97" spans="2:3" x14ac:dyDescent="0.25">
      <c r="B97" s="101" t="s">
        <v>21221</v>
      </c>
      <c r="C97" s="101" t="s">
        <v>21222</v>
      </c>
    </row>
    <row r="98" spans="2:3" x14ac:dyDescent="0.25">
      <c r="B98" s="101" t="s">
        <v>129</v>
      </c>
      <c r="C98" s="101" t="s">
        <v>21223</v>
      </c>
    </row>
    <row r="99" spans="2:3" x14ac:dyDescent="0.25">
      <c r="B99" s="101" t="s">
        <v>21225</v>
      </c>
      <c r="C99" s="101" t="s">
        <v>21226</v>
      </c>
    </row>
    <row r="100" spans="2:3" x14ac:dyDescent="0.25">
      <c r="B100" s="101" t="s">
        <v>21227</v>
      </c>
      <c r="C100" s="101" t="s">
        <v>21228</v>
      </c>
    </row>
    <row r="101" spans="2:3" x14ac:dyDescent="0.25">
      <c r="B101" s="101" t="s">
        <v>136</v>
      </c>
      <c r="C101" s="101" t="s">
        <v>21229</v>
      </c>
    </row>
    <row r="102" spans="2:3" x14ac:dyDescent="0.25">
      <c r="B102" s="101" t="s">
        <v>21230</v>
      </c>
      <c r="C102" s="101" t="s">
        <v>21231</v>
      </c>
    </row>
    <row r="103" spans="2:3" x14ac:dyDescent="0.25">
      <c r="B103" s="101" t="s">
        <v>21232</v>
      </c>
      <c r="C103" s="101" t="s">
        <v>21233</v>
      </c>
    </row>
    <row r="104" spans="2:3" x14ac:dyDescent="0.25">
      <c r="B104" s="101" t="s">
        <v>21234</v>
      </c>
      <c r="C104" s="101" t="s">
        <v>21235</v>
      </c>
    </row>
    <row r="105" spans="2:3" x14ac:dyDescent="0.25">
      <c r="B105" s="101" t="s">
        <v>21236</v>
      </c>
      <c r="C105" s="101" t="s">
        <v>21237</v>
      </c>
    </row>
    <row r="106" spans="2:3" x14ac:dyDescent="0.25">
      <c r="B106" s="101" t="s">
        <v>21238</v>
      </c>
      <c r="C106" s="101" t="s">
        <v>21239</v>
      </c>
    </row>
    <row r="107" spans="2:3" x14ac:dyDescent="0.25">
      <c r="B107" s="101" t="s">
        <v>137</v>
      </c>
      <c r="C107" s="101" t="s">
        <v>21240</v>
      </c>
    </row>
    <row r="108" spans="2:3" x14ac:dyDescent="0.25">
      <c r="B108" s="101" t="s">
        <v>128</v>
      </c>
      <c r="C108" s="101" t="s">
        <v>21241</v>
      </c>
    </row>
    <row r="109" spans="2:3" x14ac:dyDescent="0.25">
      <c r="B109" s="101" t="s">
        <v>21225</v>
      </c>
      <c r="C109" s="101" t="s">
        <v>21226</v>
      </c>
    </row>
    <row r="110" spans="2:3" x14ac:dyDescent="0.25">
      <c r="B110" s="101" t="s">
        <v>21227</v>
      </c>
      <c r="C110" s="101" t="s">
        <v>21228</v>
      </c>
    </row>
    <row r="111" spans="2:3" x14ac:dyDescent="0.25">
      <c r="B111" s="101" t="s">
        <v>130</v>
      </c>
      <c r="C111" s="101" t="s">
        <v>21242</v>
      </c>
    </row>
    <row r="112" spans="2:3" x14ac:dyDescent="0.25">
      <c r="B112" s="101" t="s">
        <v>21243</v>
      </c>
      <c r="C112" s="101" t="s">
        <v>21244</v>
      </c>
    </row>
    <row r="113" spans="2:3" x14ac:dyDescent="0.25">
      <c r="B113" s="101" t="s">
        <v>132</v>
      </c>
      <c r="C113" s="101" t="s">
        <v>21245</v>
      </c>
    </row>
    <row r="114" spans="2:3" x14ac:dyDescent="0.25">
      <c r="B114" s="101" t="s">
        <v>21246</v>
      </c>
      <c r="C114" s="101" t="s">
        <v>21247</v>
      </c>
    </row>
    <row r="115" spans="2:3" x14ac:dyDescent="0.25">
      <c r="B115" s="101" t="s">
        <v>16153</v>
      </c>
      <c r="C115" s="101" t="s">
        <v>21248</v>
      </c>
    </row>
    <row r="116" spans="2:3" x14ac:dyDescent="0.25">
      <c r="B116" s="358" t="s">
        <v>21250</v>
      </c>
      <c r="C116" s="358"/>
    </row>
    <row r="117" spans="2:3" x14ac:dyDescent="0.25">
      <c r="B117" s="101" t="s">
        <v>137</v>
      </c>
      <c r="C117" s="101" t="s">
        <v>21252</v>
      </c>
    </row>
    <row r="118" spans="2:3" x14ac:dyDescent="0.25">
      <c r="B118" s="101" t="s">
        <v>21225</v>
      </c>
      <c r="C118" s="101" t="s">
        <v>21226</v>
      </c>
    </row>
    <row r="119" spans="2:3" x14ac:dyDescent="0.25">
      <c r="B119" s="101" t="s">
        <v>21253</v>
      </c>
      <c r="C119" s="101" t="s">
        <v>21254</v>
      </c>
    </row>
    <row r="120" spans="2:3" x14ac:dyDescent="0.25">
      <c r="B120" s="101" t="s">
        <v>21255</v>
      </c>
      <c r="C120" s="101" t="s">
        <v>21256</v>
      </c>
    </row>
    <row r="121" spans="2:3" x14ac:dyDescent="0.25">
      <c r="B121" s="101" t="s">
        <v>21227</v>
      </c>
      <c r="C121" s="101" t="s">
        <v>21228</v>
      </c>
    </row>
    <row r="122" spans="2:3" x14ac:dyDescent="0.25">
      <c r="B122" s="101" t="s">
        <v>21238</v>
      </c>
      <c r="C122" s="101" t="s">
        <v>21239</v>
      </c>
    </row>
    <row r="123" spans="2:3" x14ac:dyDescent="0.25">
      <c r="B123" s="101" t="s">
        <v>21210</v>
      </c>
      <c r="C123" s="101" t="s">
        <v>21211</v>
      </c>
    </row>
    <row r="124" spans="2:3" x14ac:dyDescent="0.25">
      <c r="B124" s="101" t="s">
        <v>21257</v>
      </c>
      <c r="C124" s="101" t="s">
        <v>21258</v>
      </c>
    </row>
    <row r="125" spans="2:3" x14ac:dyDescent="0.25">
      <c r="B125" s="101" t="s">
        <v>21259</v>
      </c>
      <c r="C125" s="101" t="s">
        <v>21260</v>
      </c>
    </row>
    <row r="126" spans="2:3" x14ac:dyDescent="0.25">
      <c r="B126" s="101" t="s">
        <v>21261</v>
      </c>
      <c r="C126" s="101" t="s">
        <v>21262</v>
      </c>
    </row>
    <row r="127" spans="2:3" x14ac:dyDescent="0.25">
      <c r="B127" s="101" t="s">
        <v>21243</v>
      </c>
      <c r="C127" s="101" t="s">
        <v>21263</v>
      </c>
    </row>
    <row r="128" spans="2:3" x14ac:dyDescent="0.25">
      <c r="B128" s="101" t="s">
        <v>21212</v>
      </c>
      <c r="C128" s="101" t="s">
        <v>21213</v>
      </c>
    </row>
    <row r="129" spans="2:3" x14ac:dyDescent="0.25">
      <c r="B129" s="101" t="s">
        <v>21208</v>
      </c>
      <c r="C129" s="101" t="s">
        <v>21209</v>
      </c>
    </row>
    <row r="130" spans="2:3" x14ac:dyDescent="0.25">
      <c r="B130" s="101" t="s">
        <v>21216</v>
      </c>
      <c r="C130" s="101" t="s">
        <v>21264</v>
      </c>
    </row>
    <row r="131" spans="2:3" x14ac:dyDescent="0.25">
      <c r="B131" s="101" t="s">
        <v>21214</v>
      </c>
      <c r="C131" s="101" t="s">
        <v>21265</v>
      </c>
    </row>
    <row r="132" spans="2:3" x14ac:dyDescent="0.25">
      <c r="B132" s="101" t="s">
        <v>21205</v>
      </c>
      <c r="C132" s="101" t="s">
        <v>21206</v>
      </c>
    </row>
    <row r="133" spans="2:3" x14ac:dyDescent="0.25">
      <c r="B133" s="101" t="s">
        <v>21266</v>
      </c>
      <c r="C133" s="101" t="s">
        <v>21267</v>
      </c>
    </row>
    <row r="134" spans="2:3" x14ac:dyDescent="0.25">
      <c r="B134" s="101" t="s">
        <v>16153</v>
      </c>
      <c r="C134" s="101" t="s">
        <v>21248</v>
      </c>
    </row>
    <row r="135" spans="2:3" x14ac:dyDescent="0.25">
      <c r="B135" s="358" t="s">
        <v>21268</v>
      </c>
      <c r="C135" s="358"/>
    </row>
    <row r="136" spans="2:3" x14ac:dyDescent="0.25">
      <c r="B136" s="101" t="s">
        <v>21269</v>
      </c>
      <c r="C136" s="101" t="s">
        <v>21270</v>
      </c>
    </row>
    <row r="137" spans="2:3" x14ac:dyDescent="0.25">
      <c r="B137" s="101" t="s">
        <v>21271</v>
      </c>
      <c r="C137" s="101" t="s">
        <v>21272</v>
      </c>
    </row>
    <row r="138" spans="2:3" x14ac:dyDescent="0.25">
      <c r="B138" s="101" t="s">
        <v>21273</v>
      </c>
      <c r="C138" s="101" t="s">
        <v>21274</v>
      </c>
    </row>
    <row r="139" spans="2:3" x14ac:dyDescent="0.25">
      <c r="B139" s="101" t="s">
        <v>21275</v>
      </c>
      <c r="C139" s="101" t="s">
        <v>21276</v>
      </c>
    </row>
    <row r="140" spans="2:3" x14ac:dyDescent="0.25">
      <c r="B140" s="101" t="s">
        <v>21277</v>
      </c>
      <c r="C140" s="101" t="s">
        <v>21278</v>
      </c>
    </row>
    <row r="141" spans="2:3" x14ac:dyDescent="0.25">
      <c r="B141" s="101" t="s">
        <v>21279</v>
      </c>
      <c r="C141" s="101" t="s">
        <v>21280</v>
      </c>
    </row>
    <row r="142" spans="2:3" x14ac:dyDescent="0.25">
      <c r="B142" s="101" t="s">
        <v>21246</v>
      </c>
      <c r="C142" s="101" t="s">
        <v>21247</v>
      </c>
    </row>
    <row r="143" spans="2:3" x14ac:dyDescent="0.25">
      <c r="B143" s="101" t="s">
        <v>21232</v>
      </c>
      <c r="C143" s="101" t="s">
        <v>21233</v>
      </c>
    </row>
    <row r="144" spans="2:3" x14ac:dyDescent="0.25">
      <c r="B144" s="101" t="s">
        <v>21234</v>
      </c>
      <c r="C144" s="101" t="s">
        <v>21235</v>
      </c>
    </row>
    <row r="145" spans="2:6" x14ac:dyDescent="0.25">
      <c r="B145" s="101" t="s">
        <v>21281</v>
      </c>
      <c r="C145" s="101" t="s">
        <v>21282</v>
      </c>
    </row>
    <row r="146" spans="2:6" x14ac:dyDescent="0.25">
      <c r="B146" s="101" t="s">
        <v>21283</v>
      </c>
      <c r="C146" s="101" t="s">
        <v>21284</v>
      </c>
    </row>
    <row r="147" spans="2:6" x14ac:dyDescent="0.25">
      <c r="B147" s="101" t="s">
        <v>21285</v>
      </c>
      <c r="C147" s="101" t="s">
        <v>21286</v>
      </c>
    </row>
    <row r="148" spans="2:6" x14ac:dyDescent="0.25">
      <c r="B148" s="101" t="s">
        <v>23085</v>
      </c>
      <c r="C148" s="101" t="s">
        <v>23086</v>
      </c>
    </row>
    <row r="149" spans="2:6" x14ac:dyDescent="0.25">
      <c r="B149" s="358" t="s">
        <v>16147</v>
      </c>
      <c r="C149" s="358"/>
    </row>
    <row r="150" spans="2:6" x14ac:dyDescent="0.25">
      <c r="B150" s="101" t="s">
        <v>21287</v>
      </c>
      <c r="C150" s="101" t="s">
        <v>21288</v>
      </c>
      <c r="F150" s="101">
        <v>240015</v>
      </c>
    </row>
    <row r="151" spans="2:6" x14ac:dyDescent="0.25">
      <c r="B151" s="101" t="s">
        <v>21289</v>
      </c>
      <c r="C151" s="101" t="s">
        <v>21290</v>
      </c>
    </row>
    <row r="152" spans="2:6" x14ac:dyDescent="0.25">
      <c r="B152" s="101" t="s">
        <v>23211</v>
      </c>
      <c r="C152" s="101" t="s">
        <v>21291</v>
      </c>
    </row>
    <row r="153" spans="2:6" x14ac:dyDescent="0.25">
      <c r="B153" s="101" t="s">
        <v>23210</v>
      </c>
      <c r="C153" s="101" t="s">
        <v>21292</v>
      </c>
      <c r="F153" s="101">
        <v>240006</v>
      </c>
    </row>
    <row r="154" spans="2:6" x14ac:dyDescent="0.25">
      <c r="B154" s="101" t="s">
        <v>21161</v>
      </c>
    </row>
    <row r="155" spans="2:6" x14ac:dyDescent="0.25">
      <c r="B155" s="101" t="s">
        <v>23090</v>
      </c>
      <c r="C155" s="101" t="s">
        <v>21293</v>
      </c>
    </row>
    <row r="156" spans="2:6" x14ac:dyDescent="0.25">
      <c r="B156" s="101" t="s">
        <v>21294</v>
      </c>
      <c r="C156" s="101" t="s">
        <v>21295</v>
      </c>
    </row>
    <row r="157" spans="2:6" x14ac:dyDescent="0.25">
      <c r="B157" s="101" t="s">
        <v>23091</v>
      </c>
      <c r="C157" s="101" t="s">
        <v>21296</v>
      </c>
    </row>
    <row r="158" spans="2:6" x14ac:dyDescent="0.25">
      <c r="B158" s="101" t="s">
        <v>23092</v>
      </c>
      <c r="C158" s="101" t="s">
        <v>21297</v>
      </c>
    </row>
    <row r="159" spans="2:6" x14ac:dyDescent="0.25">
      <c r="B159" s="101" t="s">
        <v>21298</v>
      </c>
      <c r="C159" s="101" t="s">
        <v>21299</v>
      </c>
    </row>
    <row r="160" spans="2:6" x14ac:dyDescent="0.25">
      <c r="B160" s="101" t="s">
        <v>21300</v>
      </c>
      <c r="C160" s="101" t="s">
        <v>21301</v>
      </c>
    </row>
    <row r="161" spans="2:3" x14ac:dyDescent="0.25">
      <c r="B161" s="101" t="s">
        <v>21302</v>
      </c>
      <c r="C161" s="101" t="s">
        <v>21303</v>
      </c>
    </row>
    <row r="162" spans="2:3" x14ac:dyDescent="0.25">
      <c r="B162" s="101" t="s">
        <v>21304</v>
      </c>
      <c r="C162" s="101" t="s">
        <v>21305</v>
      </c>
    </row>
    <row r="163" spans="2:3" x14ac:dyDescent="0.25">
      <c r="B163" s="101" t="s">
        <v>21306</v>
      </c>
      <c r="C163" s="101" t="s">
        <v>21307</v>
      </c>
    </row>
    <row r="164" spans="2:3" x14ac:dyDescent="0.25">
      <c r="B164" s="101" t="s">
        <v>21308</v>
      </c>
      <c r="C164" s="101" t="s">
        <v>21309</v>
      </c>
    </row>
    <row r="165" spans="2:3" x14ac:dyDescent="0.25">
      <c r="B165" s="101" t="s">
        <v>21310</v>
      </c>
      <c r="C165" s="101" t="s">
        <v>21311</v>
      </c>
    </row>
    <row r="166" spans="2:3" x14ac:dyDescent="0.25">
      <c r="B166" s="101" t="s">
        <v>21312</v>
      </c>
      <c r="C166" s="101" t="s">
        <v>21313</v>
      </c>
    </row>
    <row r="167" spans="2:3" x14ac:dyDescent="0.25">
      <c r="B167" s="101" t="s">
        <v>21314</v>
      </c>
      <c r="C167" s="101" t="s">
        <v>21315</v>
      </c>
    </row>
    <row r="168" spans="2:3" x14ac:dyDescent="0.25">
      <c r="B168" s="101" t="s">
        <v>21316</v>
      </c>
      <c r="C168" s="101" t="s">
        <v>21317</v>
      </c>
    </row>
    <row r="169" spans="2:3" x14ac:dyDescent="0.25">
      <c r="B169" s="101" t="s">
        <v>23208</v>
      </c>
      <c r="C169" s="101" t="s">
        <v>23209</v>
      </c>
    </row>
  </sheetData>
  <autoFilter ref="A1:G169" xr:uid="{3B275D8A-702E-4144-9652-16F8AAC87B55}"/>
  <mergeCells count="44">
    <mergeCell ref="D2:D3"/>
    <mergeCell ref="E2:E3"/>
    <mergeCell ref="A2:A3"/>
    <mergeCell ref="C2:C3"/>
    <mergeCell ref="B2:B3"/>
    <mergeCell ref="C4:C5"/>
    <mergeCell ref="B4:B5"/>
    <mergeCell ref="D4:D5"/>
    <mergeCell ref="E4:E5"/>
    <mergeCell ref="A4:A5"/>
    <mergeCell ref="B11:B12"/>
    <mergeCell ref="E11:E13"/>
    <mergeCell ref="A11:A13"/>
    <mergeCell ref="B14:B15"/>
    <mergeCell ref="C6:C7"/>
    <mergeCell ref="C8:C13"/>
    <mergeCell ref="B8:B9"/>
    <mergeCell ref="E8:E9"/>
    <mergeCell ref="A8:A10"/>
    <mergeCell ref="C14:C21"/>
    <mergeCell ref="B17:B18"/>
    <mergeCell ref="B20:B21"/>
    <mergeCell ref="D20:D21"/>
    <mergeCell ref="E20:E21"/>
    <mergeCell ref="E14:E16"/>
    <mergeCell ref="A14:A16"/>
    <mergeCell ref="E17:E18"/>
    <mergeCell ref="A17:A19"/>
    <mergeCell ref="B28:B30"/>
    <mergeCell ref="E28:E30"/>
    <mergeCell ref="A28:A31"/>
    <mergeCell ref="E22:E26"/>
    <mergeCell ref="A22:A27"/>
    <mergeCell ref="C22:C32"/>
    <mergeCell ref="B22:B26"/>
    <mergeCell ref="B50:C50"/>
    <mergeCell ref="B42:C42"/>
    <mergeCell ref="C33:C40"/>
    <mergeCell ref="B149:C149"/>
    <mergeCell ref="B135:C135"/>
    <mergeCell ref="B116:C116"/>
    <mergeCell ref="B86:C86"/>
    <mergeCell ref="B76:C76"/>
    <mergeCell ref="B84:C84"/>
  </mergeCells>
  <phoneticPr fontId="3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8CE28-20BC-45D1-B9CC-F274C488F407}">
  <dimension ref="B4:H72"/>
  <sheetViews>
    <sheetView workbookViewId="0">
      <selection activeCell="B4" sqref="B4:H72"/>
    </sheetView>
  </sheetViews>
  <sheetFormatPr defaultRowHeight="15" x14ac:dyDescent="0.25"/>
  <cols>
    <col min="2" max="2" width="20" bestFit="1" customWidth="1"/>
    <col min="3" max="3" width="18.85546875" bestFit="1" customWidth="1"/>
    <col min="4" max="4" width="57.5703125" bestFit="1" customWidth="1"/>
    <col min="5" max="5" width="24.42578125" style="100" customWidth="1"/>
    <col min="6" max="6" width="8.85546875" bestFit="1" customWidth="1"/>
    <col min="7" max="7" width="0" hidden="1" customWidth="1"/>
    <col min="8" max="8" width="26.7109375" bestFit="1" customWidth="1"/>
  </cols>
  <sheetData>
    <row r="4" spans="2:8" ht="31.5" x14ac:dyDescent="0.25">
      <c r="B4" s="14"/>
      <c r="C4" s="57"/>
      <c r="D4" s="56"/>
      <c r="E4" s="57"/>
      <c r="F4" s="14"/>
      <c r="G4" s="16"/>
      <c r="H4" s="44" t="s">
        <v>151</v>
      </c>
    </row>
    <row r="5" spans="2:8" ht="15.75" x14ac:dyDescent="0.25">
      <c r="B5" s="14" t="s">
        <v>7</v>
      </c>
      <c r="C5" s="57" t="s">
        <v>20827</v>
      </c>
      <c r="D5" s="45" t="s">
        <v>23093</v>
      </c>
      <c r="E5" s="46" t="s">
        <v>20903</v>
      </c>
      <c r="F5" s="47">
        <v>0</v>
      </c>
      <c r="G5" s="48"/>
      <c r="H5" s="49" t="s">
        <v>23096</v>
      </c>
    </row>
    <row r="6" spans="2:8" ht="15.75" x14ac:dyDescent="0.25">
      <c r="B6" s="14" t="s">
        <v>20827</v>
      </c>
      <c r="C6" s="57" t="s">
        <v>20827</v>
      </c>
      <c r="D6" s="45" t="s">
        <v>23094</v>
      </c>
      <c r="E6" s="46" t="s">
        <v>21126</v>
      </c>
      <c r="F6" s="47">
        <v>0</v>
      </c>
      <c r="G6" s="48"/>
      <c r="H6" s="49" t="s">
        <v>23097</v>
      </c>
    </row>
    <row r="7" spans="2:8" ht="15.75" x14ac:dyDescent="0.25">
      <c r="B7" s="14" t="s">
        <v>20828</v>
      </c>
      <c r="C7" s="57" t="s">
        <v>20827</v>
      </c>
      <c r="D7" s="45" t="s">
        <v>23095</v>
      </c>
      <c r="E7" s="46" t="s">
        <v>156</v>
      </c>
      <c r="F7" s="47">
        <v>0</v>
      </c>
      <c r="G7" s="48"/>
      <c r="H7" s="49" t="s">
        <v>23098</v>
      </c>
    </row>
    <row r="8" spans="2:8" ht="15.75" x14ac:dyDescent="0.25">
      <c r="B8" s="14" t="s">
        <v>150</v>
      </c>
      <c r="C8" s="57" t="s">
        <v>20827</v>
      </c>
      <c r="D8" s="45" t="s">
        <v>23102</v>
      </c>
      <c r="E8" s="46" t="s">
        <v>20904</v>
      </c>
      <c r="F8" s="47">
        <v>0</v>
      </c>
      <c r="G8" s="48"/>
      <c r="H8" s="49" t="s">
        <v>23099</v>
      </c>
    </row>
    <row r="9" spans="2:8" ht="15.75" x14ac:dyDescent="0.25">
      <c r="B9" s="14"/>
      <c r="C9" s="57" t="s">
        <v>20827</v>
      </c>
      <c r="D9" s="45" t="s">
        <v>23103</v>
      </c>
      <c r="E9" s="46" t="s">
        <v>20905</v>
      </c>
      <c r="F9" s="47">
        <v>0</v>
      </c>
      <c r="G9" s="48"/>
      <c r="H9" s="49" t="s">
        <v>23100</v>
      </c>
    </row>
    <row r="10" spans="2:8" ht="31.5" x14ac:dyDescent="0.25">
      <c r="B10" s="14"/>
      <c r="C10" s="57" t="s">
        <v>20827</v>
      </c>
      <c r="D10" s="45" t="s">
        <v>23104</v>
      </c>
      <c r="E10" s="46" t="s">
        <v>20906</v>
      </c>
      <c r="F10" s="47">
        <v>0</v>
      </c>
      <c r="G10" s="48"/>
      <c r="H10" s="49" t="s">
        <v>23101</v>
      </c>
    </row>
    <row r="11" spans="2:8" ht="15.75" x14ac:dyDescent="0.25">
      <c r="B11" s="14"/>
      <c r="C11" s="57" t="s">
        <v>20827</v>
      </c>
      <c r="D11" s="45" t="s">
        <v>23105</v>
      </c>
      <c r="E11" s="46" t="s">
        <v>21132</v>
      </c>
      <c r="F11" s="47">
        <v>0</v>
      </c>
      <c r="G11" s="51"/>
      <c r="H11" s="17" t="s">
        <v>20901</v>
      </c>
    </row>
    <row r="12" spans="2:8" ht="15.75" x14ac:dyDescent="0.25">
      <c r="B12" s="14"/>
      <c r="C12" s="57" t="s">
        <v>20827</v>
      </c>
      <c r="D12" s="45" t="s">
        <v>23102</v>
      </c>
      <c r="E12" s="46" t="s">
        <v>20907</v>
      </c>
      <c r="F12" s="47">
        <v>0</v>
      </c>
      <c r="G12" s="53"/>
      <c r="H12" s="49" t="s">
        <v>20891</v>
      </c>
    </row>
    <row r="13" spans="2:8" ht="15.75" x14ac:dyDescent="0.25">
      <c r="B13" s="14"/>
      <c r="C13" s="57" t="s">
        <v>20827</v>
      </c>
      <c r="D13" s="45" t="s">
        <v>23106</v>
      </c>
      <c r="E13" s="46" t="s">
        <v>20916</v>
      </c>
      <c r="F13" s="47">
        <v>0</v>
      </c>
      <c r="G13" s="51"/>
      <c r="H13" s="49"/>
    </row>
    <row r="14" spans="2:8" ht="31.5" x14ac:dyDescent="0.25">
      <c r="B14" s="14"/>
      <c r="C14" s="57" t="s">
        <v>20827</v>
      </c>
      <c r="D14" s="45" t="s">
        <v>21325</v>
      </c>
      <c r="E14" s="46" t="s">
        <v>21326</v>
      </c>
      <c r="F14" s="47">
        <v>99.95</v>
      </c>
      <c r="G14" s="51"/>
      <c r="H14" s="49"/>
    </row>
    <row r="15" spans="2:8" ht="31.5" x14ac:dyDescent="0.25">
      <c r="B15" s="14"/>
      <c r="C15" s="57" t="s">
        <v>20827</v>
      </c>
      <c r="D15" s="45" t="s">
        <v>21329</v>
      </c>
      <c r="E15" s="46" t="s">
        <v>21326</v>
      </c>
      <c r="F15" s="47">
        <v>0</v>
      </c>
      <c r="G15" s="51"/>
      <c r="H15" s="49"/>
    </row>
    <row r="16" spans="2:8" ht="31.5" x14ac:dyDescent="0.25">
      <c r="B16" s="14"/>
      <c r="C16" s="57" t="s">
        <v>20827</v>
      </c>
      <c r="D16" s="50" t="s">
        <v>21327</v>
      </c>
      <c r="E16" s="49" t="s">
        <v>21328</v>
      </c>
      <c r="F16" s="59">
        <v>99.95</v>
      </c>
      <c r="G16" s="51"/>
      <c r="H16" s="49"/>
    </row>
    <row r="17" spans="2:8" ht="31.5" x14ac:dyDescent="0.25">
      <c r="B17" s="14"/>
      <c r="C17" s="57" t="s">
        <v>20827</v>
      </c>
      <c r="D17" s="50" t="s">
        <v>21330</v>
      </c>
      <c r="E17" s="49" t="s">
        <v>21328</v>
      </c>
      <c r="F17" s="59">
        <v>0</v>
      </c>
      <c r="G17" s="51"/>
      <c r="H17" s="49"/>
    </row>
    <row r="18" spans="2:8" ht="28.5" x14ac:dyDescent="0.25">
      <c r="B18" s="14"/>
      <c r="C18" s="57" t="s">
        <v>20827</v>
      </c>
      <c r="D18" s="50" t="s">
        <v>21135</v>
      </c>
      <c r="E18" s="49" t="s">
        <v>21133</v>
      </c>
      <c r="F18" s="59">
        <v>35</v>
      </c>
      <c r="G18" s="51"/>
      <c r="H18" s="49"/>
    </row>
    <row r="19" spans="2:8" ht="28.5" x14ac:dyDescent="0.25">
      <c r="B19" s="14"/>
      <c r="C19" s="57" t="s">
        <v>20827</v>
      </c>
      <c r="D19" s="142" t="s">
        <v>21136</v>
      </c>
      <c r="E19" s="49" t="s">
        <v>21134</v>
      </c>
      <c r="F19" s="59">
        <v>25</v>
      </c>
      <c r="G19" s="51"/>
      <c r="H19" s="52"/>
    </row>
    <row r="20" spans="2:8" ht="28.5" x14ac:dyDescent="0.25">
      <c r="B20" s="14"/>
      <c r="C20" s="57" t="s">
        <v>20827</v>
      </c>
      <c r="D20" s="45" t="s">
        <v>21116</v>
      </c>
      <c r="E20" s="46" t="s">
        <v>21129</v>
      </c>
      <c r="F20" s="47">
        <v>14.95</v>
      </c>
      <c r="G20" s="51"/>
      <c r="H20" s="52"/>
    </row>
    <row r="21" spans="2:8" ht="27.75" x14ac:dyDescent="0.25">
      <c r="B21" s="14"/>
      <c r="C21" s="57" t="s">
        <v>20827</v>
      </c>
      <c r="D21" s="50" t="s">
        <v>21137</v>
      </c>
      <c r="E21" s="49" t="s">
        <v>21141</v>
      </c>
      <c r="F21" s="59">
        <v>9</v>
      </c>
      <c r="G21" s="51"/>
      <c r="H21" s="52"/>
    </row>
    <row r="22" spans="2:8" ht="15.75" x14ac:dyDescent="0.25">
      <c r="B22" s="14"/>
      <c r="C22" s="57" t="s">
        <v>20827</v>
      </c>
      <c r="D22" s="45" t="s">
        <v>55</v>
      </c>
      <c r="E22" s="46" t="s">
        <v>54</v>
      </c>
      <c r="F22" s="47">
        <v>0</v>
      </c>
      <c r="G22" s="51"/>
      <c r="H22" s="52"/>
    </row>
    <row r="23" spans="2:8" ht="15.75" x14ac:dyDescent="0.25">
      <c r="B23" s="14"/>
      <c r="C23" s="57" t="s">
        <v>20827</v>
      </c>
      <c r="D23" s="45" t="s">
        <v>20893</v>
      </c>
      <c r="E23" s="46" t="s">
        <v>98</v>
      </c>
      <c r="F23" s="47">
        <v>0</v>
      </c>
      <c r="G23" s="51"/>
      <c r="H23" s="52"/>
    </row>
    <row r="24" spans="2:8" ht="15.75" x14ac:dyDescent="0.25">
      <c r="B24" s="14"/>
      <c r="C24" s="57" t="s">
        <v>20827</v>
      </c>
      <c r="D24" s="45" t="s">
        <v>20894</v>
      </c>
      <c r="E24" s="46" t="s">
        <v>99</v>
      </c>
      <c r="F24" s="47">
        <v>0</v>
      </c>
      <c r="G24" s="51"/>
      <c r="H24" s="52"/>
    </row>
    <row r="25" spans="2:8" ht="15.75" x14ac:dyDescent="0.25">
      <c r="B25" s="14"/>
      <c r="C25" s="57" t="s">
        <v>20827</v>
      </c>
      <c r="D25" s="45" t="s">
        <v>21124</v>
      </c>
      <c r="E25" s="46" t="s">
        <v>21123</v>
      </c>
      <c r="F25" s="47">
        <v>0</v>
      </c>
      <c r="G25" s="51"/>
      <c r="H25" s="52"/>
    </row>
    <row r="26" spans="2:8" ht="15.75" x14ac:dyDescent="0.25">
      <c r="B26" s="14"/>
      <c r="C26" s="57" t="s">
        <v>20827</v>
      </c>
      <c r="D26" s="50" t="s">
        <v>21122</v>
      </c>
      <c r="E26" s="58" t="s">
        <v>21121</v>
      </c>
      <c r="F26" s="47">
        <v>0</v>
      </c>
      <c r="G26" s="51"/>
      <c r="H26" s="52"/>
    </row>
    <row r="27" spans="2:8" ht="15.75" x14ac:dyDescent="0.25">
      <c r="B27" s="14"/>
      <c r="C27" s="57" t="s">
        <v>20827</v>
      </c>
      <c r="D27" s="56" t="s">
        <v>21118</v>
      </c>
      <c r="E27" s="57" t="s">
        <v>20913</v>
      </c>
      <c r="F27" s="47">
        <v>0</v>
      </c>
      <c r="G27" s="51"/>
      <c r="H27" s="52"/>
    </row>
    <row r="28" spans="2:8" ht="15.75" x14ac:dyDescent="0.25">
      <c r="B28" s="14"/>
      <c r="C28" s="57" t="s">
        <v>20827</v>
      </c>
      <c r="D28" s="56" t="s">
        <v>21120</v>
      </c>
      <c r="E28" s="57" t="s">
        <v>21119</v>
      </c>
      <c r="F28" s="47">
        <v>0</v>
      </c>
      <c r="G28" s="51"/>
      <c r="H28" s="52"/>
    </row>
    <row r="29" spans="2:8" ht="18" x14ac:dyDescent="0.25">
      <c r="B29" s="14"/>
      <c r="C29" s="57" t="s">
        <v>20828</v>
      </c>
      <c r="D29" s="45" t="s">
        <v>21130</v>
      </c>
      <c r="E29" s="46" t="s">
        <v>20908</v>
      </c>
      <c r="F29" s="47">
        <v>400</v>
      </c>
      <c r="G29" s="51"/>
      <c r="H29" s="52"/>
    </row>
    <row r="30" spans="2:8" ht="18" x14ac:dyDescent="0.25">
      <c r="B30" s="14"/>
      <c r="C30" s="57" t="s">
        <v>20828</v>
      </c>
      <c r="D30" s="45" t="s">
        <v>23107</v>
      </c>
      <c r="E30" s="46" t="s">
        <v>20908</v>
      </c>
      <c r="F30" s="47">
        <v>350</v>
      </c>
      <c r="G30" s="51"/>
      <c r="H30" s="52"/>
    </row>
    <row r="31" spans="2:8" ht="18" x14ac:dyDescent="0.25">
      <c r="B31" s="14"/>
      <c r="C31" s="57" t="s">
        <v>20828</v>
      </c>
      <c r="D31" s="45" t="s">
        <v>23108</v>
      </c>
      <c r="E31" s="46" t="s">
        <v>20908</v>
      </c>
      <c r="F31" s="47">
        <v>300</v>
      </c>
      <c r="G31" s="53"/>
      <c r="H31" s="52"/>
    </row>
    <row r="32" spans="2:8" ht="18" x14ac:dyDescent="0.25">
      <c r="B32" s="14"/>
      <c r="C32" s="57" t="s">
        <v>20828</v>
      </c>
      <c r="D32" s="45" t="s">
        <v>23109</v>
      </c>
      <c r="E32" s="46" t="s">
        <v>20908</v>
      </c>
      <c r="F32" s="47">
        <v>250</v>
      </c>
      <c r="G32" s="53"/>
      <c r="H32" s="52"/>
    </row>
    <row r="33" spans="2:8" ht="18" x14ac:dyDescent="0.25">
      <c r="B33" s="14"/>
      <c r="C33" s="57" t="s">
        <v>20828</v>
      </c>
      <c r="D33" s="45" t="s">
        <v>23110</v>
      </c>
      <c r="E33" s="46" t="s">
        <v>20908</v>
      </c>
      <c r="F33" s="47">
        <v>200</v>
      </c>
      <c r="G33" s="53"/>
      <c r="H33" s="52"/>
    </row>
    <row r="34" spans="2:8" ht="15.75" x14ac:dyDescent="0.25">
      <c r="B34" s="14"/>
      <c r="C34" s="57" t="s">
        <v>20828</v>
      </c>
      <c r="D34" s="45" t="s">
        <v>23111</v>
      </c>
      <c r="E34" s="46" t="s">
        <v>21125</v>
      </c>
      <c r="F34" s="47">
        <v>400</v>
      </c>
      <c r="G34" s="16"/>
      <c r="H34" s="52"/>
    </row>
    <row r="35" spans="2:8" ht="18" x14ac:dyDescent="0.25">
      <c r="B35" s="14"/>
      <c r="C35" s="57" t="s">
        <v>20828</v>
      </c>
      <c r="D35" s="45" t="s">
        <v>23112</v>
      </c>
      <c r="E35" s="57" t="s">
        <v>20868</v>
      </c>
      <c r="F35" s="47">
        <v>475</v>
      </c>
      <c r="G35" s="16"/>
      <c r="H35" s="52"/>
    </row>
    <row r="36" spans="2:8" ht="18" x14ac:dyDescent="0.25">
      <c r="B36" s="14"/>
      <c r="C36" s="57" t="s">
        <v>20828</v>
      </c>
      <c r="D36" s="45" t="s">
        <v>23113</v>
      </c>
      <c r="E36" s="57" t="s">
        <v>20868</v>
      </c>
      <c r="F36" s="47">
        <v>425</v>
      </c>
      <c r="G36" s="16"/>
      <c r="H36" s="52"/>
    </row>
    <row r="37" spans="2:8" ht="18" x14ac:dyDescent="0.25">
      <c r="B37" s="14"/>
      <c r="C37" s="57" t="s">
        <v>20828</v>
      </c>
      <c r="D37" s="45" t="s">
        <v>23114</v>
      </c>
      <c r="E37" s="57" t="s">
        <v>20868</v>
      </c>
      <c r="F37" s="47">
        <v>375</v>
      </c>
      <c r="G37" s="16"/>
      <c r="H37" s="52"/>
    </row>
    <row r="38" spans="2:8" ht="18" x14ac:dyDescent="0.25">
      <c r="B38" s="14"/>
      <c r="C38" s="57" t="s">
        <v>20828</v>
      </c>
      <c r="D38" s="45" t="s">
        <v>23115</v>
      </c>
      <c r="E38" s="57" t="s">
        <v>20868</v>
      </c>
      <c r="F38" s="47">
        <v>325</v>
      </c>
      <c r="G38" s="16"/>
      <c r="H38" s="49"/>
    </row>
    <row r="39" spans="2:8" ht="18" x14ac:dyDescent="0.25">
      <c r="B39" s="14"/>
      <c r="C39" s="57" t="s">
        <v>20828</v>
      </c>
      <c r="D39" s="45" t="s">
        <v>23116</v>
      </c>
      <c r="E39" s="57" t="s">
        <v>20868</v>
      </c>
      <c r="F39" s="47">
        <v>275</v>
      </c>
      <c r="G39" s="16"/>
      <c r="H39" s="49"/>
    </row>
    <row r="40" spans="2:8" ht="15.75" x14ac:dyDescent="0.25">
      <c r="B40" s="14"/>
      <c r="C40" s="57" t="s">
        <v>20828</v>
      </c>
      <c r="D40" s="45" t="s">
        <v>23117</v>
      </c>
      <c r="E40" s="46" t="s">
        <v>20909</v>
      </c>
      <c r="F40" s="47">
        <v>119</v>
      </c>
      <c r="G40" s="16"/>
      <c r="H40" s="49"/>
    </row>
    <row r="41" spans="2:8" ht="15.75" x14ac:dyDescent="0.25">
      <c r="B41" s="14"/>
      <c r="C41" s="57" t="s">
        <v>20828</v>
      </c>
      <c r="D41" s="45" t="s">
        <v>23118</v>
      </c>
      <c r="E41" s="46" t="s">
        <v>20914</v>
      </c>
      <c r="F41" s="47">
        <v>79</v>
      </c>
      <c r="G41" s="16"/>
      <c r="H41" s="49"/>
    </row>
    <row r="42" spans="2:8" ht="15.75" x14ac:dyDescent="0.25">
      <c r="B42" s="14"/>
      <c r="C42" s="57" t="s">
        <v>20828</v>
      </c>
      <c r="D42" s="45" t="s">
        <v>23119</v>
      </c>
      <c r="E42" s="46" t="s">
        <v>20915</v>
      </c>
      <c r="F42" s="47">
        <v>79</v>
      </c>
      <c r="G42" s="16"/>
      <c r="H42" s="49"/>
    </row>
    <row r="43" spans="2:8" ht="15.75" x14ac:dyDescent="0.25">
      <c r="B43" s="14"/>
      <c r="C43" s="57" t="s">
        <v>20828</v>
      </c>
      <c r="D43" s="45" t="s">
        <v>23120</v>
      </c>
      <c r="E43" s="46" t="s">
        <v>20910</v>
      </c>
      <c r="F43" s="47">
        <v>149</v>
      </c>
      <c r="G43" s="16"/>
      <c r="H43" s="49"/>
    </row>
    <row r="44" spans="2:8" ht="15.75" x14ac:dyDescent="0.25">
      <c r="B44" s="14"/>
      <c r="C44" s="57" t="s">
        <v>20828</v>
      </c>
      <c r="D44" s="45" t="s">
        <v>23121</v>
      </c>
      <c r="E44" s="46" t="s">
        <v>20912</v>
      </c>
      <c r="F44" s="47">
        <v>95</v>
      </c>
      <c r="G44" s="16"/>
      <c r="H44" s="49"/>
    </row>
    <row r="45" spans="2:8" ht="15.75" x14ac:dyDescent="0.25">
      <c r="B45" s="14"/>
      <c r="C45" s="57" t="s">
        <v>20828</v>
      </c>
      <c r="D45" s="45" t="s">
        <v>23122</v>
      </c>
      <c r="E45" s="46" t="s">
        <v>20911</v>
      </c>
      <c r="F45" s="47">
        <v>95</v>
      </c>
      <c r="G45" s="48"/>
      <c r="H45" s="49"/>
    </row>
    <row r="46" spans="2:8" ht="28.5" x14ac:dyDescent="0.25">
      <c r="B46" s="14"/>
      <c r="C46" s="57" t="s">
        <v>20828</v>
      </c>
      <c r="D46" s="50" t="s">
        <v>21321</v>
      </c>
      <c r="E46" s="49" t="s">
        <v>21323</v>
      </c>
      <c r="F46" s="59">
        <v>99.95</v>
      </c>
      <c r="G46" s="16"/>
      <c r="H46" s="49"/>
    </row>
    <row r="47" spans="2:8" ht="28.5" x14ac:dyDescent="0.25">
      <c r="B47" s="14"/>
      <c r="C47" s="57" t="s">
        <v>20828</v>
      </c>
      <c r="D47" s="50" t="s">
        <v>21320</v>
      </c>
      <c r="E47" s="49" t="s">
        <v>21322</v>
      </c>
      <c r="F47" s="59">
        <v>99.95</v>
      </c>
      <c r="G47" s="16"/>
      <c r="H47" s="49"/>
    </row>
    <row r="48" spans="2:8" ht="28.5" x14ac:dyDescent="0.25">
      <c r="B48" s="14"/>
      <c r="C48" s="57" t="s">
        <v>20828</v>
      </c>
      <c r="D48" s="50" t="s">
        <v>21117</v>
      </c>
      <c r="E48" s="49" t="s">
        <v>21115</v>
      </c>
      <c r="F48" s="59">
        <v>0</v>
      </c>
      <c r="G48" s="16"/>
      <c r="H48" s="49"/>
    </row>
    <row r="49" spans="2:8" ht="28.5" x14ac:dyDescent="0.25">
      <c r="B49" s="14"/>
      <c r="C49" s="57" t="s">
        <v>20828</v>
      </c>
      <c r="D49" s="50" t="s">
        <v>21138</v>
      </c>
      <c r="E49" s="49" t="s">
        <v>21128</v>
      </c>
      <c r="F49" s="59">
        <v>35</v>
      </c>
      <c r="G49" s="16"/>
      <c r="H49" s="49"/>
    </row>
    <row r="50" spans="2:8" ht="28.5" x14ac:dyDescent="0.25">
      <c r="B50" s="14"/>
      <c r="C50" s="57" t="s">
        <v>20828</v>
      </c>
      <c r="D50" s="142" t="s">
        <v>21139</v>
      </c>
      <c r="E50" s="49" t="s">
        <v>21127</v>
      </c>
      <c r="F50" s="59">
        <v>25</v>
      </c>
      <c r="G50" s="16"/>
      <c r="H50" s="49"/>
    </row>
    <row r="51" spans="2:8" ht="27.75" x14ac:dyDescent="0.25">
      <c r="B51" s="14"/>
      <c r="C51" s="57" t="s">
        <v>20828</v>
      </c>
      <c r="D51" s="50" t="s">
        <v>20917</v>
      </c>
      <c r="E51" s="49" t="s">
        <v>21142</v>
      </c>
      <c r="F51" s="59">
        <v>3</v>
      </c>
      <c r="G51" s="16"/>
      <c r="H51" s="49"/>
    </row>
    <row r="52" spans="2:8" ht="27.75" x14ac:dyDescent="0.25">
      <c r="B52" s="14"/>
      <c r="C52" s="57" t="s">
        <v>20828</v>
      </c>
      <c r="D52" s="50" t="s">
        <v>20918</v>
      </c>
      <c r="E52" s="49" t="s">
        <v>21140</v>
      </c>
      <c r="F52" s="59">
        <v>9</v>
      </c>
      <c r="G52" s="16"/>
      <c r="H52" s="49"/>
    </row>
    <row r="53" spans="2:8" ht="15.75" x14ac:dyDescent="0.25">
      <c r="B53" s="14"/>
      <c r="C53" s="57" t="s">
        <v>20828</v>
      </c>
      <c r="D53" s="50" t="s">
        <v>14</v>
      </c>
      <c r="E53" s="58" t="s">
        <v>15</v>
      </c>
      <c r="F53" s="59">
        <v>17.95</v>
      </c>
      <c r="G53" s="16"/>
      <c r="H53" s="17"/>
    </row>
    <row r="54" spans="2:8" ht="15.75" x14ac:dyDescent="0.25">
      <c r="B54" s="14"/>
      <c r="C54" s="57" t="s">
        <v>20828</v>
      </c>
      <c r="D54" s="45" t="s">
        <v>20895</v>
      </c>
      <c r="E54" s="46" t="s">
        <v>98</v>
      </c>
      <c r="F54" s="47">
        <v>9.9499999999999993</v>
      </c>
      <c r="G54" s="16"/>
      <c r="H54" s="17"/>
    </row>
    <row r="55" spans="2:8" ht="15.75" x14ac:dyDescent="0.25">
      <c r="B55" s="14"/>
      <c r="C55" s="57" t="s">
        <v>20828</v>
      </c>
      <c r="D55" s="45" t="s">
        <v>20896</v>
      </c>
      <c r="E55" s="46" t="s">
        <v>99</v>
      </c>
      <c r="F55" s="47">
        <v>29.95</v>
      </c>
      <c r="G55" s="16"/>
      <c r="H55" s="17"/>
    </row>
    <row r="56" spans="2:8" ht="15.75" x14ac:dyDescent="0.25">
      <c r="B56" s="14"/>
      <c r="C56" s="57" t="s">
        <v>20828</v>
      </c>
      <c r="D56" s="45" t="s">
        <v>21124</v>
      </c>
      <c r="E56" s="46" t="s">
        <v>21123</v>
      </c>
      <c r="F56" s="47">
        <v>4.95</v>
      </c>
      <c r="G56" s="16"/>
      <c r="H56" s="17"/>
    </row>
    <row r="57" spans="2:8" ht="15.75" x14ac:dyDescent="0.25">
      <c r="B57" s="14"/>
      <c r="C57" s="57" t="s">
        <v>20828</v>
      </c>
      <c r="D57" s="50" t="s">
        <v>21122</v>
      </c>
      <c r="E57" s="58" t="s">
        <v>21121</v>
      </c>
      <c r="F57" s="59">
        <v>4.95</v>
      </c>
      <c r="G57" s="16"/>
      <c r="H57" s="17"/>
    </row>
    <row r="58" spans="2:8" ht="15.75" x14ac:dyDescent="0.25">
      <c r="B58" s="14"/>
      <c r="C58" s="57" t="s">
        <v>20828</v>
      </c>
      <c r="D58" s="50" t="s">
        <v>21118</v>
      </c>
      <c r="E58" s="58" t="s">
        <v>20913</v>
      </c>
      <c r="F58" s="59">
        <v>8.9499999999999993</v>
      </c>
      <c r="G58" s="16"/>
      <c r="H58" s="17"/>
    </row>
    <row r="59" spans="2:8" ht="15.75" x14ac:dyDescent="0.25">
      <c r="B59" s="14"/>
      <c r="C59" s="57" t="s">
        <v>20828</v>
      </c>
      <c r="D59" s="50" t="s">
        <v>21131</v>
      </c>
      <c r="E59" s="58" t="s">
        <v>21119</v>
      </c>
      <c r="F59" s="59">
        <v>8.9499999999999993</v>
      </c>
      <c r="G59" s="16"/>
      <c r="H59" s="17"/>
    </row>
    <row r="60" spans="2:8" ht="15.75" x14ac:dyDescent="0.25">
      <c r="B60" s="14"/>
      <c r="C60" s="57" t="s">
        <v>20828</v>
      </c>
      <c r="D60" s="55" t="s">
        <v>21114</v>
      </c>
      <c r="E60" s="145" t="s">
        <v>20913</v>
      </c>
      <c r="F60" s="47">
        <v>8.9499999999999993</v>
      </c>
      <c r="G60" s="16"/>
      <c r="H60" s="17"/>
    </row>
    <row r="61" spans="2:8" ht="15.75" x14ac:dyDescent="0.25">
      <c r="B61" s="14"/>
      <c r="C61" s="57" t="s">
        <v>20828</v>
      </c>
      <c r="D61" s="50" t="s">
        <v>16</v>
      </c>
      <c r="E61" s="58" t="s">
        <v>17</v>
      </c>
      <c r="F61" s="59">
        <v>83.7</v>
      </c>
      <c r="G61" s="16"/>
      <c r="H61" s="17"/>
    </row>
    <row r="62" spans="2:8" ht="15.75" x14ac:dyDescent="0.25">
      <c r="B62" s="14"/>
      <c r="C62" s="57" t="s">
        <v>127</v>
      </c>
      <c r="D62" s="56" t="s">
        <v>139</v>
      </c>
      <c r="E62" s="57" t="s">
        <v>128</v>
      </c>
      <c r="F62" s="47">
        <v>7</v>
      </c>
      <c r="G62" s="16"/>
      <c r="H62" s="17"/>
    </row>
    <row r="63" spans="2:8" ht="15.75" x14ac:dyDescent="0.25">
      <c r="B63" s="14"/>
      <c r="C63" s="57" t="s">
        <v>127</v>
      </c>
      <c r="D63" s="56" t="s">
        <v>140</v>
      </c>
      <c r="E63" s="57" t="s">
        <v>129</v>
      </c>
      <c r="F63" s="47">
        <v>300</v>
      </c>
      <c r="G63" s="16"/>
      <c r="H63" s="17"/>
    </row>
    <row r="64" spans="2:8" ht="15.75" x14ac:dyDescent="0.25">
      <c r="B64" s="14"/>
      <c r="C64" s="57" t="s">
        <v>127</v>
      </c>
      <c r="D64" s="56" t="s">
        <v>141</v>
      </c>
      <c r="E64" s="57" t="s">
        <v>130</v>
      </c>
      <c r="F64" s="47">
        <v>17</v>
      </c>
      <c r="G64" s="16"/>
      <c r="H64" s="17"/>
    </row>
    <row r="65" spans="2:8" ht="15.75" x14ac:dyDescent="0.25">
      <c r="B65" s="14"/>
      <c r="C65" s="57" t="s">
        <v>127</v>
      </c>
      <c r="D65" s="56" t="s">
        <v>142</v>
      </c>
      <c r="E65" s="57" t="s">
        <v>131</v>
      </c>
      <c r="F65" s="47">
        <v>60</v>
      </c>
      <c r="G65" s="16"/>
      <c r="H65" s="17"/>
    </row>
    <row r="66" spans="2:8" ht="15.75" x14ac:dyDescent="0.25">
      <c r="B66" s="14"/>
      <c r="C66" s="57" t="s">
        <v>127</v>
      </c>
      <c r="D66" s="56" t="s">
        <v>143</v>
      </c>
      <c r="E66" s="57" t="s">
        <v>132</v>
      </c>
      <c r="F66" s="47">
        <v>10.5</v>
      </c>
      <c r="G66" s="16"/>
      <c r="H66" s="17"/>
    </row>
    <row r="67" spans="2:8" ht="15.75" x14ac:dyDescent="0.25">
      <c r="B67" s="14"/>
      <c r="C67" s="57" t="s">
        <v>127</v>
      </c>
      <c r="D67" s="56" t="s">
        <v>144</v>
      </c>
      <c r="E67" s="57" t="s">
        <v>133</v>
      </c>
      <c r="F67" s="47">
        <v>24</v>
      </c>
      <c r="G67" s="16"/>
      <c r="H67" s="17"/>
    </row>
    <row r="68" spans="2:8" ht="15.75" x14ac:dyDescent="0.25">
      <c r="B68" s="14"/>
      <c r="C68" s="57" t="s">
        <v>127</v>
      </c>
      <c r="D68" s="56" t="s">
        <v>145</v>
      </c>
      <c r="E68" s="57" t="s">
        <v>134</v>
      </c>
      <c r="F68" s="47">
        <v>14.95</v>
      </c>
      <c r="G68" s="16"/>
      <c r="H68" s="17"/>
    </row>
    <row r="69" spans="2:8" ht="15.75" x14ac:dyDescent="0.25">
      <c r="B69" s="14"/>
      <c r="C69" s="57" t="s">
        <v>127</v>
      </c>
      <c r="D69" s="56" t="s">
        <v>146</v>
      </c>
      <c r="E69" s="57" t="s">
        <v>135</v>
      </c>
      <c r="F69" s="47">
        <v>3.95</v>
      </c>
      <c r="G69" s="16"/>
      <c r="H69" s="17"/>
    </row>
    <row r="70" spans="2:8" ht="15.75" x14ac:dyDescent="0.25">
      <c r="B70" s="14"/>
      <c r="C70" s="57" t="s">
        <v>127</v>
      </c>
      <c r="D70" s="56" t="s">
        <v>147</v>
      </c>
      <c r="E70" s="57" t="s">
        <v>136</v>
      </c>
      <c r="F70" s="47">
        <v>19.95</v>
      </c>
      <c r="G70" s="16"/>
      <c r="H70" s="17"/>
    </row>
    <row r="71" spans="2:8" ht="15.75" x14ac:dyDescent="0.25">
      <c r="B71" s="14"/>
      <c r="C71" s="57" t="s">
        <v>127</v>
      </c>
      <c r="D71" s="56" t="s">
        <v>148</v>
      </c>
      <c r="E71" s="57" t="s">
        <v>137</v>
      </c>
      <c r="F71" s="47">
        <v>18</v>
      </c>
      <c r="G71" s="16"/>
      <c r="H71" s="17"/>
    </row>
    <row r="72" spans="2:8" ht="15.75" x14ac:dyDescent="0.25">
      <c r="B72" s="14"/>
      <c r="C72" s="57" t="s">
        <v>127</v>
      </c>
      <c r="D72" s="56" t="s">
        <v>149</v>
      </c>
      <c r="E72" s="57" t="s">
        <v>138</v>
      </c>
      <c r="F72" s="47">
        <v>8</v>
      </c>
      <c r="G72" s="16"/>
      <c r="H72" s="1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120"/>
  <sheetViews>
    <sheetView zoomScaleNormal="100" workbookViewId="0">
      <pane ySplit="1" topLeftCell="A92" activePane="bottomLeft" state="frozen"/>
      <selection activeCell="B1" sqref="B1"/>
      <selection pane="bottomLeft" sqref="A1:B119"/>
    </sheetView>
  </sheetViews>
  <sheetFormatPr defaultColWidth="9.28515625" defaultRowHeight="12.75" x14ac:dyDescent="0.2"/>
  <cols>
    <col min="1" max="1" width="23.85546875" style="148" customWidth="1"/>
    <col min="2" max="2" width="72" style="149" bestFit="1" customWidth="1"/>
    <col min="3" max="3" width="11.7109375" style="190" customWidth="1"/>
    <col min="4" max="4" width="33.7109375" style="190" customWidth="1"/>
    <col min="5" max="5" width="27.42578125" style="190" bestFit="1" customWidth="1"/>
    <col min="6" max="13" width="9.28515625" style="150"/>
    <col min="14" max="14" width="9.28515625" style="151"/>
    <col min="15" max="16384" width="9.28515625" style="148"/>
  </cols>
  <sheetData>
    <row r="1" spans="1:14" ht="15" x14ac:dyDescent="0.25">
      <c r="A1" s="154" t="s">
        <v>21161</v>
      </c>
      <c r="B1" s="155"/>
      <c r="C1" s="155"/>
      <c r="D1" s="155"/>
      <c r="E1" s="268"/>
      <c r="J1" s="151"/>
      <c r="K1" s="148"/>
      <c r="L1" s="148"/>
      <c r="M1" s="148"/>
      <c r="N1" s="148"/>
    </row>
    <row r="2" spans="1:14" ht="15.75" x14ac:dyDescent="0.25">
      <c r="A2" s="172" t="s">
        <v>23064</v>
      </c>
      <c r="B2" s="173" t="s">
        <v>23065</v>
      </c>
      <c r="C2" s="188"/>
      <c r="D2" s="188" t="s">
        <v>23066</v>
      </c>
      <c r="E2" s="186"/>
      <c r="J2" s="151"/>
      <c r="K2" s="148"/>
      <c r="L2" s="148"/>
      <c r="M2" s="148"/>
      <c r="N2" s="148"/>
    </row>
    <row r="3" spans="1:14" ht="15.75" x14ac:dyDescent="0.25">
      <c r="A3" s="172" t="s">
        <v>23067</v>
      </c>
      <c r="B3" s="173" t="s">
        <v>23068</v>
      </c>
      <c r="C3" s="188"/>
      <c r="D3" s="188" t="s">
        <v>23069</v>
      </c>
      <c r="E3" s="186"/>
      <c r="J3" s="151"/>
      <c r="K3" s="148"/>
      <c r="L3" s="148"/>
      <c r="M3" s="148"/>
      <c r="N3" s="148"/>
    </row>
    <row r="4" spans="1:14" ht="15.75" x14ac:dyDescent="0.25">
      <c r="A4" s="172" t="s">
        <v>23076</v>
      </c>
      <c r="B4" s="173" t="s">
        <v>23077</v>
      </c>
      <c r="C4" s="188"/>
      <c r="D4" s="188" t="s">
        <v>23078</v>
      </c>
      <c r="E4" s="186"/>
      <c r="J4" s="151"/>
      <c r="K4" s="148"/>
      <c r="L4" s="148"/>
      <c r="M4" s="148"/>
      <c r="N4" s="148"/>
    </row>
    <row r="5" spans="1:14" ht="15.75" x14ac:dyDescent="0.25">
      <c r="A5" s="172" t="s">
        <v>23079</v>
      </c>
      <c r="B5" s="173" t="s">
        <v>23080</v>
      </c>
      <c r="C5" s="188"/>
      <c r="D5" s="188" t="s">
        <v>23081</v>
      </c>
      <c r="E5" s="186"/>
      <c r="J5" s="151"/>
      <c r="K5" s="148"/>
      <c r="L5" s="148"/>
      <c r="M5" s="148"/>
      <c r="N5" s="148"/>
    </row>
    <row r="6" spans="1:14" ht="15.75" x14ac:dyDescent="0.25">
      <c r="A6" s="168" t="s">
        <v>16155</v>
      </c>
      <c r="B6" s="170" t="s">
        <v>21162</v>
      </c>
      <c r="C6" s="185" t="s">
        <v>20619</v>
      </c>
      <c r="D6" s="185" t="s">
        <v>21163</v>
      </c>
      <c r="E6" s="186"/>
      <c r="J6" s="151"/>
      <c r="K6" s="148"/>
      <c r="L6" s="148"/>
      <c r="M6" s="148"/>
      <c r="N6" s="148"/>
    </row>
    <row r="7" spans="1:14" ht="15.75" x14ac:dyDescent="0.25">
      <c r="A7" s="168" t="s">
        <v>21164</v>
      </c>
      <c r="B7" s="170" t="s">
        <v>21165</v>
      </c>
      <c r="C7" s="185" t="s">
        <v>20619</v>
      </c>
      <c r="D7" s="185" t="s">
        <v>21163</v>
      </c>
      <c r="E7" s="186"/>
      <c r="J7" s="151"/>
      <c r="K7" s="148"/>
      <c r="L7" s="148"/>
      <c r="M7" s="148"/>
      <c r="N7" s="148"/>
    </row>
    <row r="8" spans="1:14" ht="15.75" x14ac:dyDescent="0.25">
      <c r="A8" s="168" t="s">
        <v>16152</v>
      </c>
      <c r="B8" s="170" t="s">
        <v>21166</v>
      </c>
      <c r="C8" s="185" t="s">
        <v>20619</v>
      </c>
      <c r="D8" s="185" t="s">
        <v>21163</v>
      </c>
      <c r="E8" s="186"/>
      <c r="J8" s="151"/>
      <c r="K8" s="148"/>
      <c r="L8" s="148"/>
      <c r="M8" s="148"/>
      <c r="N8" s="148"/>
    </row>
    <row r="9" spans="1:14" ht="15.75" x14ac:dyDescent="0.25">
      <c r="A9" s="168" t="s">
        <v>16158</v>
      </c>
      <c r="B9" s="170" t="s">
        <v>21167</v>
      </c>
      <c r="C9" s="185" t="s">
        <v>20619</v>
      </c>
      <c r="D9" s="185" t="s">
        <v>21163</v>
      </c>
      <c r="E9" s="186"/>
      <c r="J9" s="151"/>
      <c r="K9" s="148"/>
      <c r="L9" s="148"/>
      <c r="M9" s="148"/>
      <c r="N9" s="148"/>
    </row>
    <row r="10" spans="1:14" ht="15.75" x14ac:dyDescent="0.25">
      <c r="A10" s="168" t="s">
        <v>16164</v>
      </c>
      <c r="B10" s="170" t="s">
        <v>21168</v>
      </c>
      <c r="C10" s="185" t="s">
        <v>20619</v>
      </c>
      <c r="D10" s="185" t="s">
        <v>21163</v>
      </c>
      <c r="E10" s="186"/>
      <c r="J10" s="151"/>
      <c r="K10" s="148"/>
      <c r="L10" s="148"/>
      <c r="M10" s="148"/>
      <c r="N10" s="148"/>
    </row>
    <row r="11" spans="1:14" ht="15.75" x14ac:dyDescent="0.25">
      <c r="A11" s="168" t="s">
        <v>16149</v>
      </c>
      <c r="B11" s="170" t="s">
        <v>21169</v>
      </c>
      <c r="C11" s="185" t="s">
        <v>20619</v>
      </c>
      <c r="D11" s="185" t="s">
        <v>21163</v>
      </c>
      <c r="E11" s="186"/>
      <c r="J11" s="151"/>
      <c r="K11" s="148"/>
      <c r="L11" s="148"/>
      <c r="M11" s="148"/>
      <c r="N11" s="148"/>
    </row>
    <row r="12" spans="1:14" ht="15.75" x14ac:dyDescent="0.25">
      <c r="A12" s="168" t="s">
        <v>16148</v>
      </c>
      <c r="B12" s="170" t="s">
        <v>21170</v>
      </c>
      <c r="C12" s="185" t="s">
        <v>20619</v>
      </c>
      <c r="D12" s="185" t="s">
        <v>21163</v>
      </c>
      <c r="E12" s="186"/>
      <c r="J12" s="151"/>
      <c r="K12" s="148"/>
      <c r="L12" s="148"/>
      <c r="M12" s="148"/>
      <c r="N12" s="148"/>
    </row>
    <row r="13" spans="1:14" ht="15.75" x14ac:dyDescent="0.25">
      <c r="A13" s="168" t="s">
        <v>16166</v>
      </c>
      <c r="B13" s="170" t="s">
        <v>21173</v>
      </c>
      <c r="C13" s="185" t="s">
        <v>20619</v>
      </c>
      <c r="D13" s="185" t="s">
        <v>21163</v>
      </c>
      <c r="E13" s="186"/>
      <c r="J13" s="151"/>
      <c r="K13" s="148"/>
      <c r="L13" s="148"/>
      <c r="M13" s="148"/>
      <c r="N13" s="148"/>
    </row>
    <row r="14" spans="1:14" ht="15.75" x14ac:dyDescent="0.25">
      <c r="A14" s="166" t="s">
        <v>16154</v>
      </c>
      <c r="B14" s="169" t="s">
        <v>21174</v>
      </c>
      <c r="C14" s="182" t="s">
        <v>20619</v>
      </c>
      <c r="D14" s="182" t="s">
        <v>21163</v>
      </c>
      <c r="E14" s="186"/>
      <c r="J14" s="151"/>
      <c r="K14" s="148"/>
      <c r="L14" s="148"/>
      <c r="M14" s="148"/>
      <c r="N14" s="148"/>
    </row>
    <row r="15" spans="1:14" ht="15.75" x14ac:dyDescent="0.25">
      <c r="A15" s="166" t="s">
        <v>16157</v>
      </c>
      <c r="B15" s="169" t="s">
        <v>21175</v>
      </c>
      <c r="C15" s="182" t="s">
        <v>20619</v>
      </c>
      <c r="D15" s="182" t="s">
        <v>21158</v>
      </c>
      <c r="E15" s="186"/>
      <c r="J15" s="151"/>
      <c r="K15" s="148"/>
      <c r="L15" s="148"/>
      <c r="M15" s="148"/>
      <c r="N15" s="148"/>
    </row>
    <row r="16" spans="1:14" ht="15.75" x14ac:dyDescent="0.25">
      <c r="A16" s="166" t="s">
        <v>16159</v>
      </c>
      <c r="B16" s="169" t="s">
        <v>21176</v>
      </c>
      <c r="C16" s="182" t="s">
        <v>20619</v>
      </c>
      <c r="D16" s="182" t="s">
        <v>21163</v>
      </c>
      <c r="E16" s="186"/>
      <c r="J16" s="151"/>
      <c r="K16" s="148"/>
      <c r="L16" s="148"/>
      <c r="M16" s="148"/>
      <c r="N16" s="148"/>
    </row>
    <row r="17" spans="1:14" ht="15.75" x14ac:dyDescent="0.25">
      <c r="A17" s="166" t="s">
        <v>16160</v>
      </c>
      <c r="B17" s="169" t="s">
        <v>21177</v>
      </c>
      <c r="C17" s="182" t="s">
        <v>20619</v>
      </c>
      <c r="D17" s="182" t="s">
        <v>21163</v>
      </c>
      <c r="E17" s="186"/>
      <c r="J17" s="151"/>
      <c r="K17" s="148"/>
      <c r="L17" s="148"/>
      <c r="M17" s="148"/>
      <c r="N17" s="148"/>
    </row>
    <row r="18" spans="1:14" ht="15.75" x14ac:dyDescent="0.25">
      <c r="A18" s="166" t="s">
        <v>16151</v>
      </c>
      <c r="B18" s="169" t="s">
        <v>21178</v>
      </c>
      <c r="C18" s="182" t="s">
        <v>20619</v>
      </c>
      <c r="D18" s="182" t="s">
        <v>21163</v>
      </c>
      <c r="E18" s="186"/>
      <c r="J18" s="151"/>
      <c r="K18" s="148"/>
      <c r="L18" s="148"/>
      <c r="M18" s="148"/>
      <c r="N18" s="148"/>
    </row>
    <row r="19" spans="1:14" ht="15.75" x14ac:dyDescent="0.25">
      <c r="A19" s="166" t="s">
        <v>16165</v>
      </c>
      <c r="B19" s="169" t="s">
        <v>21179</v>
      </c>
      <c r="C19" s="182" t="s">
        <v>20619</v>
      </c>
      <c r="D19" s="182" t="s">
        <v>21163</v>
      </c>
      <c r="E19" s="186"/>
      <c r="J19" s="151"/>
      <c r="K19" s="148"/>
      <c r="L19" s="148"/>
      <c r="M19" s="148"/>
      <c r="N19" s="148"/>
    </row>
    <row r="20" spans="1:14" ht="15.75" x14ac:dyDescent="0.25">
      <c r="A20" s="168" t="s">
        <v>16150</v>
      </c>
      <c r="B20" s="170" t="s">
        <v>21189</v>
      </c>
      <c r="C20" s="185" t="s">
        <v>20619</v>
      </c>
      <c r="D20" s="185" t="s">
        <v>21163</v>
      </c>
      <c r="E20" s="186"/>
      <c r="F20" s="148"/>
      <c r="G20" s="148"/>
      <c r="H20" s="148"/>
      <c r="I20" s="148"/>
      <c r="J20" s="148"/>
      <c r="K20" s="148"/>
      <c r="L20" s="148"/>
      <c r="M20" s="148"/>
      <c r="N20" s="148"/>
    </row>
    <row r="21" spans="1:14" ht="15.75" x14ac:dyDescent="0.25">
      <c r="A21" s="168" t="s">
        <v>16156</v>
      </c>
      <c r="B21" s="170" t="s">
        <v>21190</v>
      </c>
      <c r="C21" s="185" t="s">
        <v>20619</v>
      </c>
      <c r="D21" s="185" t="s">
        <v>21163</v>
      </c>
      <c r="E21" s="186"/>
      <c r="F21" s="148"/>
      <c r="G21" s="148"/>
      <c r="H21" s="148"/>
      <c r="I21" s="148"/>
      <c r="J21" s="148"/>
      <c r="K21" s="148"/>
      <c r="L21" s="148"/>
      <c r="M21" s="148"/>
      <c r="N21" s="148"/>
    </row>
    <row r="22" spans="1:14" ht="15.75" x14ac:dyDescent="0.25">
      <c r="A22" s="168" t="s">
        <v>21191</v>
      </c>
      <c r="B22" s="170" t="s">
        <v>21192</v>
      </c>
      <c r="C22" s="185" t="s">
        <v>20619</v>
      </c>
      <c r="D22" s="185" t="s">
        <v>21163</v>
      </c>
      <c r="E22" s="186"/>
      <c r="F22" s="148"/>
      <c r="G22" s="148"/>
      <c r="H22" s="148"/>
      <c r="I22" s="148"/>
      <c r="J22" s="148"/>
      <c r="K22" s="148"/>
      <c r="L22" s="148"/>
      <c r="M22" s="148"/>
      <c r="N22" s="148"/>
    </row>
    <row r="23" spans="1:14" ht="15.75" x14ac:dyDescent="0.25">
      <c r="A23" s="168" t="s">
        <v>16148</v>
      </c>
      <c r="B23" s="170" t="s">
        <v>21170</v>
      </c>
      <c r="C23" s="185" t="s">
        <v>20619</v>
      </c>
      <c r="D23" s="185" t="s">
        <v>21163</v>
      </c>
      <c r="E23" s="186"/>
      <c r="F23" s="148"/>
      <c r="G23" s="148"/>
      <c r="H23" s="148"/>
      <c r="I23" s="148"/>
      <c r="J23" s="148"/>
      <c r="K23" s="148"/>
      <c r="L23" s="148"/>
      <c r="M23" s="148"/>
      <c r="N23" s="148"/>
    </row>
    <row r="24" spans="1:14" ht="15.75" x14ac:dyDescent="0.25">
      <c r="A24" s="168" t="s">
        <v>21171</v>
      </c>
      <c r="B24" s="170" t="s">
        <v>21172</v>
      </c>
      <c r="C24" s="185" t="s">
        <v>20619</v>
      </c>
      <c r="D24" s="185" t="s">
        <v>21163</v>
      </c>
      <c r="E24" s="186"/>
      <c r="F24" s="148"/>
      <c r="G24" s="148"/>
      <c r="H24" s="148"/>
      <c r="I24" s="148"/>
      <c r="J24" s="148"/>
      <c r="K24" s="148"/>
      <c r="L24" s="148"/>
      <c r="M24" s="148"/>
      <c r="N24" s="148"/>
    </row>
    <row r="25" spans="1:14" ht="15.75" x14ac:dyDescent="0.25">
      <c r="A25" s="165" t="s">
        <v>23082</v>
      </c>
      <c r="B25" s="176" t="s">
        <v>23083</v>
      </c>
      <c r="C25" s="191" t="s">
        <v>20619</v>
      </c>
      <c r="D25" s="189" t="s">
        <v>23084</v>
      </c>
      <c r="E25" s="186"/>
      <c r="F25" s="148"/>
      <c r="G25" s="148"/>
      <c r="H25" s="148"/>
      <c r="I25" s="148"/>
      <c r="J25" s="148"/>
      <c r="K25" s="148"/>
      <c r="L25" s="148"/>
      <c r="M25" s="148"/>
      <c r="N25" s="148"/>
    </row>
    <row r="26" spans="1:14" ht="15.75" x14ac:dyDescent="0.25">
      <c r="A26" s="208" t="s">
        <v>23205</v>
      </c>
      <c r="B26" s="209" t="s">
        <v>23206</v>
      </c>
      <c r="C26" s="210"/>
      <c r="D26" s="211" t="s">
        <v>23207</v>
      </c>
      <c r="E26" s="186"/>
      <c r="F26" s="148"/>
      <c r="G26" s="148"/>
      <c r="H26" s="148"/>
      <c r="I26" s="148"/>
      <c r="J26" s="148"/>
      <c r="K26" s="148"/>
      <c r="L26" s="148"/>
      <c r="M26" s="148"/>
      <c r="N26" s="148"/>
    </row>
    <row r="27" spans="1:14" ht="15" x14ac:dyDescent="0.25">
      <c r="A27" s="154" t="s">
        <v>16147</v>
      </c>
      <c r="B27" s="155"/>
      <c r="C27" s="155"/>
      <c r="D27" s="155"/>
      <c r="E27" s="268"/>
    </row>
    <row r="28" spans="1:14" ht="15.75" x14ac:dyDescent="0.25">
      <c r="A28" s="166" t="s">
        <v>15</v>
      </c>
      <c r="B28" s="169" t="s">
        <v>21159</v>
      </c>
      <c r="C28" s="182" t="s">
        <v>21149</v>
      </c>
      <c r="D28" s="182" t="s">
        <v>21160</v>
      </c>
      <c r="E28" s="186"/>
    </row>
    <row r="29" spans="1:14" ht="15.75" x14ac:dyDescent="0.25">
      <c r="A29" s="174" t="s">
        <v>23060</v>
      </c>
      <c r="B29" s="175" t="s">
        <v>23061</v>
      </c>
      <c r="C29" s="187"/>
      <c r="D29" s="187" t="s">
        <v>23191</v>
      </c>
      <c r="E29" s="148"/>
    </row>
    <row r="30" spans="1:14" ht="15.75" x14ac:dyDescent="0.25">
      <c r="A30" s="174" t="s">
        <v>23062</v>
      </c>
      <c r="B30" s="203" t="s">
        <v>23063</v>
      </c>
      <c r="C30" s="187"/>
      <c r="D30" s="187" t="s">
        <v>23191</v>
      </c>
      <c r="E30" s="148"/>
      <c r="H30" s="148"/>
    </row>
    <row r="31" spans="1:14" ht="15.75" x14ac:dyDescent="0.25">
      <c r="A31" s="174" t="s">
        <v>23189</v>
      </c>
      <c r="B31" s="203" t="s">
        <v>23190</v>
      </c>
      <c r="C31" s="187"/>
      <c r="D31" s="187" t="s">
        <v>23192</v>
      </c>
      <c r="E31" s="204" t="s">
        <v>23197</v>
      </c>
      <c r="H31" s="148"/>
    </row>
    <row r="32" spans="1:14" ht="15.75" x14ac:dyDescent="0.25">
      <c r="A32" s="174" t="s">
        <v>23198</v>
      </c>
      <c r="B32" s="203" t="s">
        <v>23199</v>
      </c>
      <c r="C32" s="187"/>
      <c r="D32" s="187" t="s">
        <v>23201</v>
      </c>
      <c r="E32" s="204" t="s">
        <v>23200</v>
      </c>
      <c r="H32" s="148"/>
    </row>
    <row r="33" spans="1:5" ht="15.75" x14ac:dyDescent="0.25">
      <c r="A33" s="174" t="s">
        <v>23202</v>
      </c>
      <c r="B33" s="203" t="s">
        <v>23203</v>
      </c>
      <c r="C33" s="187"/>
      <c r="D33" s="187" t="s">
        <v>23201</v>
      </c>
      <c r="E33" s="204" t="s">
        <v>23204</v>
      </c>
    </row>
    <row r="34" spans="1:5" ht="15.75" x14ac:dyDescent="0.2">
      <c r="A34" s="163" t="s">
        <v>21193</v>
      </c>
      <c r="B34" s="164"/>
      <c r="C34" s="164"/>
      <c r="D34" s="164"/>
      <c r="E34" s="205"/>
    </row>
    <row r="35" spans="1:5" ht="15.75" x14ac:dyDescent="0.25">
      <c r="A35" s="166" t="s">
        <v>21194</v>
      </c>
      <c r="B35" s="167" t="s">
        <v>21195</v>
      </c>
      <c r="C35" s="182" t="s">
        <v>20619</v>
      </c>
      <c r="D35" s="182" t="s">
        <v>21193</v>
      </c>
      <c r="E35" s="186"/>
    </row>
    <row r="36" spans="1:5" ht="15" x14ac:dyDescent="0.25">
      <c r="A36" s="157" t="s">
        <v>21196</v>
      </c>
      <c r="B36" s="155"/>
      <c r="C36" s="155" t="s">
        <v>21197</v>
      </c>
      <c r="D36" s="155"/>
      <c r="E36" s="206"/>
    </row>
    <row r="37" spans="1:5" ht="15.75" x14ac:dyDescent="0.25">
      <c r="A37" s="177" t="s">
        <v>133</v>
      </c>
      <c r="B37" s="178" t="s">
        <v>21198</v>
      </c>
      <c r="C37" s="179" t="s">
        <v>21199</v>
      </c>
      <c r="D37" s="182" t="s">
        <v>21200</v>
      </c>
      <c r="E37" s="186"/>
    </row>
    <row r="38" spans="1:5" ht="15.75" x14ac:dyDescent="0.25">
      <c r="A38" s="171" t="s">
        <v>21201</v>
      </c>
      <c r="B38" s="180" t="s">
        <v>21202</v>
      </c>
      <c r="C38" s="181">
        <v>1</v>
      </c>
      <c r="D38" s="181"/>
      <c r="E38" s="207"/>
    </row>
    <row r="39" spans="1:5" ht="15.75" x14ac:dyDescent="0.25">
      <c r="A39" s="171" t="s">
        <v>21203</v>
      </c>
      <c r="B39" s="180" t="s">
        <v>21204</v>
      </c>
      <c r="C39" s="181">
        <v>1</v>
      </c>
      <c r="D39" s="181"/>
      <c r="E39" s="207"/>
    </row>
    <row r="40" spans="1:5" ht="15.75" x14ac:dyDescent="0.25">
      <c r="A40" s="171" t="s">
        <v>21205</v>
      </c>
      <c r="B40" s="180" t="s">
        <v>21206</v>
      </c>
      <c r="C40" s="182">
        <v>1</v>
      </c>
      <c r="D40" s="182" t="s">
        <v>21207</v>
      </c>
      <c r="E40" s="186"/>
    </row>
    <row r="41" spans="1:5" ht="15.75" x14ac:dyDescent="0.25">
      <c r="A41" s="171" t="s">
        <v>21208</v>
      </c>
      <c r="B41" s="180" t="s">
        <v>21209</v>
      </c>
      <c r="C41" s="182">
        <v>1</v>
      </c>
      <c r="D41" s="182" t="s">
        <v>21207</v>
      </c>
      <c r="E41" s="186"/>
    </row>
    <row r="42" spans="1:5" ht="15.75" x14ac:dyDescent="0.25">
      <c r="A42" s="171" t="s">
        <v>21210</v>
      </c>
      <c r="B42" s="180" t="s">
        <v>21211</v>
      </c>
      <c r="C42" s="182">
        <v>1</v>
      </c>
      <c r="D42" s="182" t="s">
        <v>21207</v>
      </c>
      <c r="E42" s="186"/>
    </row>
    <row r="43" spans="1:5" ht="15.75" x14ac:dyDescent="0.25">
      <c r="A43" s="171" t="s">
        <v>21212</v>
      </c>
      <c r="B43" s="180" t="s">
        <v>21213</v>
      </c>
      <c r="C43" s="182">
        <v>1</v>
      </c>
      <c r="D43" s="182" t="s">
        <v>21207</v>
      </c>
      <c r="E43" s="186"/>
    </row>
    <row r="44" spans="1:5" ht="15.75" x14ac:dyDescent="0.25">
      <c r="A44" s="171" t="s">
        <v>21214</v>
      </c>
      <c r="B44" s="180" t="s">
        <v>21215</v>
      </c>
      <c r="C44" s="182">
        <v>1</v>
      </c>
      <c r="D44" s="182" t="s">
        <v>21207</v>
      </c>
      <c r="E44" s="186"/>
    </row>
    <row r="45" spans="1:5" ht="15.75" x14ac:dyDescent="0.25">
      <c r="A45" s="171" t="s">
        <v>21216</v>
      </c>
      <c r="B45" s="180" t="s">
        <v>21217</v>
      </c>
      <c r="C45" s="182">
        <v>1</v>
      </c>
      <c r="D45" s="182" t="s">
        <v>21207</v>
      </c>
      <c r="E45" s="186"/>
    </row>
    <row r="46" spans="1:5" ht="15.75" x14ac:dyDescent="0.25">
      <c r="A46" s="171" t="s">
        <v>21218</v>
      </c>
      <c r="B46" s="180" t="s">
        <v>21219</v>
      </c>
      <c r="C46" s="182">
        <v>1</v>
      </c>
      <c r="D46" s="182" t="s">
        <v>21220</v>
      </c>
      <c r="E46" s="186"/>
    </row>
    <row r="47" spans="1:5" ht="15.75" x14ac:dyDescent="0.25">
      <c r="A47" s="171" t="s">
        <v>21221</v>
      </c>
      <c r="B47" s="180" t="s">
        <v>21222</v>
      </c>
      <c r="C47" s="182">
        <v>1</v>
      </c>
      <c r="D47" s="182" t="s">
        <v>21220</v>
      </c>
      <c r="E47" s="186"/>
    </row>
    <row r="48" spans="1:5" ht="15.75" x14ac:dyDescent="0.25">
      <c r="A48" s="177" t="s">
        <v>129</v>
      </c>
      <c r="B48" s="183" t="s">
        <v>21223</v>
      </c>
      <c r="C48" s="179" t="s">
        <v>21199</v>
      </c>
      <c r="D48" s="182" t="s">
        <v>21224</v>
      </c>
      <c r="E48" s="186"/>
    </row>
    <row r="49" spans="1:5" ht="15.75" x14ac:dyDescent="0.25">
      <c r="A49" s="166" t="s">
        <v>21225</v>
      </c>
      <c r="B49" s="169" t="s">
        <v>21226</v>
      </c>
      <c r="C49" s="182">
        <v>5000</v>
      </c>
      <c r="D49" s="182" t="s">
        <v>21207</v>
      </c>
      <c r="E49" s="186"/>
    </row>
    <row r="50" spans="1:5" ht="15.75" x14ac:dyDescent="0.25">
      <c r="A50" s="166" t="s">
        <v>21227</v>
      </c>
      <c r="B50" s="169" t="s">
        <v>21228</v>
      </c>
      <c r="C50" s="182">
        <v>5000</v>
      </c>
      <c r="D50" s="182" t="s">
        <v>21207</v>
      </c>
      <c r="E50" s="186"/>
    </row>
    <row r="51" spans="1:5" ht="15.75" x14ac:dyDescent="0.25">
      <c r="A51" s="177" t="s">
        <v>136</v>
      </c>
      <c r="B51" s="183" t="s">
        <v>21229</v>
      </c>
      <c r="C51" s="179" t="s">
        <v>21199</v>
      </c>
      <c r="D51" s="182" t="s">
        <v>21224</v>
      </c>
      <c r="E51" s="186"/>
    </row>
    <row r="52" spans="1:5" ht="15.75" x14ac:dyDescent="0.25">
      <c r="A52" s="166" t="s">
        <v>21230</v>
      </c>
      <c r="B52" s="169" t="s">
        <v>21231</v>
      </c>
      <c r="C52" s="182">
        <v>1</v>
      </c>
      <c r="D52" s="182" t="s">
        <v>21220</v>
      </c>
      <c r="E52" s="186"/>
    </row>
    <row r="53" spans="1:5" ht="15.75" x14ac:dyDescent="0.25">
      <c r="A53" s="166" t="s">
        <v>21232</v>
      </c>
      <c r="B53" s="169" t="s">
        <v>21233</v>
      </c>
      <c r="C53" s="182">
        <v>1</v>
      </c>
      <c r="D53" s="182" t="s">
        <v>21220</v>
      </c>
      <c r="E53" s="186"/>
    </row>
    <row r="54" spans="1:5" ht="15.75" x14ac:dyDescent="0.25">
      <c r="A54" s="166" t="s">
        <v>21234</v>
      </c>
      <c r="B54" s="169" t="s">
        <v>21235</v>
      </c>
      <c r="C54" s="182">
        <v>1</v>
      </c>
      <c r="D54" s="182" t="s">
        <v>21220</v>
      </c>
      <c r="E54" s="186"/>
    </row>
    <row r="55" spans="1:5" ht="15.75" x14ac:dyDescent="0.25">
      <c r="A55" s="177" t="s">
        <v>21236</v>
      </c>
      <c r="B55" s="183" t="s">
        <v>21237</v>
      </c>
      <c r="C55" s="179" t="s">
        <v>21199</v>
      </c>
      <c r="D55" s="182" t="s">
        <v>21224</v>
      </c>
      <c r="E55" s="186"/>
    </row>
    <row r="56" spans="1:5" ht="15.75" x14ac:dyDescent="0.25">
      <c r="A56" s="166" t="s">
        <v>21238</v>
      </c>
      <c r="B56" s="169" t="s">
        <v>21239</v>
      </c>
      <c r="C56" s="182">
        <v>1</v>
      </c>
      <c r="D56" s="182" t="s">
        <v>21207</v>
      </c>
      <c r="E56" s="186"/>
    </row>
    <row r="57" spans="1:5" ht="15.75" x14ac:dyDescent="0.25">
      <c r="A57" s="177" t="s">
        <v>137</v>
      </c>
      <c r="B57" s="183" t="s">
        <v>21240</v>
      </c>
      <c r="C57" s="179" t="s">
        <v>21199</v>
      </c>
      <c r="D57" s="182" t="s">
        <v>21207</v>
      </c>
      <c r="E57" s="186"/>
    </row>
    <row r="58" spans="1:5" ht="15.75" x14ac:dyDescent="0.25">
      <c r="A58" s="177" t="s">
        <v>128</v>
      </c>
      <c r="B58" s="183" t="s">
        <v>21241</v>
      </c>
      <c r="C58" s="179" t="s">
        <v>21199</v>
      </c>
      <c r="D58" s="182" t="s">
        <v>21224</v>
      </c>
      <c r="E58" s="186"/>
    </row>
    <row r="59" spans="1:5" ht="15.75" x14ac:dyDescent="0.25">
      <c r="A59" s="166" t="s">
        <v>21225</v>
      </c>
      <c r="B59" s="169" t="s">
        <v>21226</v>
      </c>
      <c r="C59" s="182">
        <v>100</v>
      </c>
      <c r="D59" s="182" t="s">
        <v>21207</v>
      </c>
      <c r="E59" s="186"/>
    </row>
    <row r="60" spans="1:5" ht="15.75" x14ac:dyDescent="0.25">
      <c r="A60" s="166" t="s">
        <v>21227</v>
      </c>
      <c r="B60" s="169" t="s">
        <v>21228</v>
      </c>
      <c r="C60" s="182">
        <v>100</v>
      </c>
      <c r="D60" s="182" t="s">
        <v>21207</v>
      </c>
      <c r="E60" s="186"/>
    </row>
    <row r="61" spans="1:5" ht="15.75" x14ac:dyDescent="0.25">
      <c r="A61" s="177" t="s">
        <v>130</v>
      </c>
      <c r="B61" s="183" t="s">
        <v>21242</v>
      </c>
      <c r="C61" s="179" t="s">
        <v>21199</v>
      </c>
      <c r="D61" s="182" t="s">
        <v>21224</v>
      </c>
      <c r="E61" s="186"/>
    </row>
    <row r="62" spans="1:5" ht="15.75" x14ac:dyDescent="0.25">
      <c r="A62" s="166" t="s">
        <v>21243</v>
      </c>
      <c r="B62" s="169" t="s">
        <v>21244</v>
      </c>
      <c r="C62" s="182">
        <v>1</v>
      </c>
      <c r="D62" s="182" t="s">
        <v>21207</v>
      </c>
      <c r="E62" s="186"/>
    </row>
    <row r="63" spans="1:5" ht="15.75" x14ac:dyDescent="0.25">
      <c r="A63" s="177" t="s">
        <v>132</v>
      </c>
      <c r="B63" s="183" t="s">
        <v>21245</v>
      </c>
      <c r="C63" s="179" t="s">
        <v>21199</v>
      </c>
      <c r="D63" s="182" t="s">
        <v>21224</v>
      </c>
      <c r="E63" s="186"/>
    </row>
    <row r="64" spans="1:5" ht="15.75" x14ac:dyDescent="0.25">
      <c r="A64" s="166" t="s">
        <v>21246</v>
      </c>
      <c r="B64" s="184" t="s">
        <v>21247</v>
      </c>
      <c r="C64" s="182">
        <v>1</v>
      </c>
      <c r="D64" s="182" t="s">
        <v>21220</v>
      </c>
      <c r="E64" s="186"/>
    </row>
    <row r="65" spans="1:5" ht="15.75" x14ac:dyDescent="0.25">
      <c r="A65" s="177" t="s">
        <v>16153</v>
      </c>
      <c r="B65" s="183" t="s">
        <v>21248</v>
      </c>
      <c r="C65" s="179" t="s">
        <v>21249</v>
      </c>
      <c r="D65" s="182" t="s">
        <v>21207</v>
      </c>
      <c r="E65" s="186"/>
    </row>
    <row r="66" spans="1:5" ht="15" x14ac:dyDescent="0.25">
      <c r="A66" s="157" t="s">
        <v>21250</v>
      </c>
      <c r="B66" s="155"/>
      <c r="C66" s="155" t="s">
        <v>21251</v>
      </c>
      <c r="D66" s="155"/>
      <c r="E66" s="206"/>
    </row>
    <row r="67" spans="1:5" ht="15.75" x14ac:dyDescent="0.25">
      <c r="A67" s="166" t="s">
        <v>137</v>
      </c>
      <c r="B67" s="167" t="s">
        <v>21252</v>
      </c>
      <c r="C67" s="182">
        <v>1</v>
      </c>
      <c r="D67" s="182" t="s">
        <v>21207</v>
      </c>
      <c r="E67" s="186"/>
    </row>
    <row r="68" spans="1:5" ht="15.75" x14ac:dyDescent="0.25">
      <c r="A68" s="166" t="s">
        <v>21225</v>
      </c>
      <c r="B68" s="167" t="s">
        <v>21226</v>
      </c>
      <c r="C68" s="182">
        <v>100</v>
      </c>
      <c r="D68" s="182" t="s">
        <v>21207</v>
      </c>
      <c r="E68" s="186"/>
    </row>
    <row r="69" spans="1:5" ht="15.75" x14ac:dyDescent="0.25">
      <c r="A69" s="166" t="s">
        <v>21253</v>
      </c>
      <c r="B69" s="167" t="s">
        <v>21254</v>
      </c>
      <c r="C69" s="182">
        <v>1</v>
      </c>
      <c r="D69" s="182" t="s">
        <v>21207</v>
      </c>
      <c r="E69" s="186"/>
    </row>
    <row r="70" spans="1:5" ht="15.75" x14ac:dyDescent="0.25">
      <c r="A70" s="166" t="s">
        <v>21255</v>
      </c>
      <c r="B70" s="167" t="s">
        <v>21256</v>
      </c>
      <c r="C70" s="182">
        <v>1</v>
      </c>
      <c r="D70" s="182" t="s">
        <v>21207</v>
      </c>
      <c r="E70" s="186"/>
    </row>
    <row r="71" spans="1:5" ht="15.75" x14ac:dyDescent="0.25">
      <c r="A71" s="166" t="s">
        <v>21227</v>
      </c>
      <c r="B71" s="167" t="s">
        <v>21228</v>
      </c>
      <c r="C71" s="182">
        <v>100</v>
      </c>
      <c r="D71" s="182" t="s">
        <v>21207</v>
      </c>
      <c r="E71" s="186"/>
    </row>
    <row r="72" spans="1:5" ht="15.75" x14ac:dyDescent="0.25">
      <c r="A72" s="166" t="s">
        <v>21238</v>
      </c>
      <c r="B72" s="167" t="s">
        <v>21239</v>
      </c>
      <c r="C72" s="182">
        <v>1</v>
      </c>
      <c r="D72" s="182" t="s">
        <v>21207</v>
      </c>
      <c r="E72" s="186"/>
    </row>
    <row r="73" spans="1:5" ht="15.75" x14ac:dyDescent="0.25">
      <c r="A73" s="166" t="s">
        <v>21210</v>
      </c>
      <c r="B73" s="167" t="s">
        <v>21211</v>
      </c>
      <c r="C73" s="182">
        <v>1</v>
      </c>
      <c r="D73" s="182" t="s">
        <v>21207</v>
      </c>
      <c r="E73" s="186"/>
    </row>
    <row r="74" spans="1:5" ht="15.75" x14ac:dyDescent="0.25">
      <c r="A74" s="166" t="s">
        <v>21257</v>
      </c>
      <c r="B74" s="167" t="s">
        <v>21258</v>
      </c>
      <c r="C74" s="182">
        <v>1</v>
      </c>
      <c r="D74" s="182" t="s">
        <v>21207</v>
      </c>
      <c r="E74" s="186"/>
    </row>
    <row r="75" spans="1:5" ht="15.75" x14ac:dyDescent="0.25">
      <c r="A75" s="166" t="s">
        <v>21259</v>
      </c>
      <c r="B75" s="167" t="s">
        <v>21260</v>
      </c>
      <c r="C75" s="182">
        <v>1</v>
      </c>
      <c r="D75" s="182" t="s">
        <v>21207</v>
      </c>
      <c r="E75" s="186"/>
    </row>
    <row r="76" spans="1:5" ht="15.75" x14ac:dyDescent="0.25">
      <c r="A76" s="166" t="s">
        <v>21261</v>
      </c>
      <c r="B76" s="167" t="s">
        <v>21262</v>
      </c>
      <c r="C76" s="182">
        <v>1</v>
      </c>
      <c r="D76" s="182" t="s">
        <v>21207</v>
      </c>
      <c r="E76" s="186"/>
    </row>
    <row r="77" spans="1:5" ht="15.75" x14ac:dyDescent="0.25">
      <c r="A77" s="166" t="s">
        <v>21243</v>
      </c>
      <c r="B77" s="167" t="s">
        <v>21263</v>
      </c>
      <c r="C77" s="182">
        <v>1</v>
      </c>
      <c r="D77" s="182" t="s">
        <v>21207</v>
      </c>
      <c r="E77" s="186"/>
    </row>
    <row r="78" spans="1:5" ht="15.75" x14ac:dyDescent="0.25">
      <c r="A78" s="166" t="s">
        <v>21212</v>
      </c>
      <c r="B78" s="167" t="s">
        <v>21213</v>
      </c>
      <c r="C78" s="182">
        <v>1</v>
      </c>
      <c r="D78" s="182" t="s">
        <v>21207</v>
      </c>
      <c r="E78" s="186"/>
    </row>
    <row r="79" spans="1:5" ht="15.75" x14ac:dyDescent="0.25">
      <c r="A79" s="166" t="s">
        <v>21208</v>
      </c>
      <c r="B79" s="167" t="s">
        <v>21209</v>
      </c>
      <c r="C79" s="182">
        <v>1</v>
      </c>
      <c r="D79" s="182" t="s">
        <v>21207</v>
      </c>
      <c r="E79" s="186"/>
    </row>
    <row r="80" spans="1:5" ht="15.75" x14ac:dyDescent="0.25">
      <c r="A80" s="166" t="s">
        <v>21216</v>
      </c>
      <c r="B80" s="167" t="s">
        <v>21264</v>
      </c>
      <c r="C80" s="182">
        <v>1</v>
      </c>
      <c r="D80" s="182" t="s">
        <v>21207</v>
      </c>
      <c r="E80" s="186"/>
    </row>
    <row r="81" spans="1:5" ht="15.75" x14ac:dyDescent="0.25">
      <c r="A81" s="166" t="s">
        <v>21214</v>
      </c>
      <c r="B81" s="167" t="s">
        <v>21265</v>
      </c>
      <c r="C81" s="182">
        <v>1</v>
      </c>
      <c r="D81" s="182" t="s">
        <v>21207</v>
      </c>
      <c r="E81" s="186"/>
    </row>
    <row r="82" spans="1:5" ht="15.75" x14ac:dyDescent="0.25">
      <c r="A82" s="166" t="s">
        <v>21205</v>
      </c>
      <c r="B82" s="167" t="s">
        <v>21206</v>
      </c>
      <c r="C82" s="182">
        <v>1</v>
      </c>
      <c r="D82" s="182" t="s">
        <v>21207</v>
      </c>
      <c r="E82" s="186"/>
    </row>
    <row r="83" spans="1:5" ht="15.75" x14ac:dyDescent="0.25">
      <c r="A83" s="166" t="s">
        <v>21266</v>
      </c>
      <c r="B83" s="167" t="s">
        <v>21267</v>
      </c>
      <c r="C83" s="182">
        <v>1</v>
      </c>
      <c r="D83" s="182" t="s">
        <v>21207</v>
      </c>
      <c r="E83" s="186"/>
    </row>
    <row r="84" spans="1:5" ht="15.75" x14ac:dyDescent="0.25">
      <c r="A84" s="166" t="s">
        <v>16153</v>
      </c>
      <c r="B84" s="167" t="s">
        <v>21248</v>
      </c>
      <c r="C84" s="182">
        <v>1</v>
      </c>
      <c r="D84" s="182" t="s">
        <v>21207</v>
      </c>
      <c r="E84" s="186"/>
    </row>
    <row r="85" spans="1:5" ht="15" x14ac:dyDescent="0.25">
      <c r="A85" s="157" t="s">
        <v>21268</v>
      </c>
      <c r="B85" s="155"/>
      <c r="C85" s="155"/>
      <c r="D85" s="155"/>
      <c r="E85" s="206"/>
    </row>
    <row r="86" spans="1:5" ht="15.75" x14ac:dyDescent="0.25">
      <c r="A86" s="166" t="s">
        <v>21269</v>
      </c>
      <c r="B86" s="167" t="s">
        <v>21270</v>
      </c>
      <c r="C86" s="182"/>
      <c r="D86" s="182" t="s">
        <v>21220</v>
      </c>
      <c r="E86" s="186"/>
    </row>
    <row r="87" spans="1:5" ht="15.75" x14ac:dyDescent="0.25">
      <c r="A87" s="166" t="s">
        <v>21271</v>
      </c>
      <c r="B87" s="167" t="s">
        <v>21272</v>
      </c>
      <c r="C87" s="182"/>
      <c r="D87" s="182" t="s">
        <v>21220</v>
      </c>
      <c r="E87" s="186"/>
    </row>
    <row r="88" spans="1:5" ht="15.75" x14ac:dyDescent="0.25">
      <c r="A88" s="166" t="s">
        <v>21273</v>
      </c>
      <c r="B88" s="167" t="s">
        <v>21274</v>
      </c>
      <c r="C88" s="182"/>
      <c r="D88" s="182" t="s">
        <v>21220</v>
      </c>
      <c r="E88" s="186"/>
    </row>
    <row r="89" spans="1:5" ht="15.75" x14ac:dyDescent="0.25">
      <c r="A89" s="166" t="s">
        <v>21275</v>
      </c>
      <c r="B89" s="167" t="s">
        <v>21276</v>
      </c>
      <c r="C89" s="182"/>
      <c r="D89" s="182" t="s">
        <v>21220</v>
      </c>
      <c r="E89" s="186"/>
    </row>
    <row r="90" spans="1:5" ht="15.75" x14ac:dyDescent="0.25">
      <c r="A90" s="166" t="s">
        <v>21277</v>
      </c>
      <c r="B90" s="167" t="s">
        <v>21278</v>
      </c>
      <c r="C90" s="182"/>
      <c r="D90" s="182" t="s">
        <v>21220</v>
      </c>
      <c r="E90" s="186"/>
    </row>
    <row r="91" spans="1:5" ht="15.75" x14ac:dyDescent="0.25">
      <c r="A91" s="166" t="s">
        <v>21279</v>
      </c>
      <c r="B91" s="167" t="s">
        <v>21280</v>
      </c>
      <c r="C91" s="182"/>
      <c r="D91" s="182" t="s">
        <v>21220</v>
      </c>
      <c r="E91" s="186"/>
    </row>
    <row r="92" spans="1:5" ht="15.75" x14ac:dyDescent="0.25">
      <c r="A92" s="166" t="s">
        <v>21246</v>
      </c>
      <c r="B92" s="167" t="s">
        <v>21247</v>
      </c>
      <c r="C92" s="182"/>
      <c r="D92" s="182" t="s">
        <v>21220</v>
      </c>
      <c r="E92" s="186"/>
    </row>
    <row r="93" spans="1:5" ht="15.75" x14ac:dyDescent="0.25">
      <c r="A93" s="166" t="s">
        <v>21232</v>
      </c>
      <c r="B93" s="167" t="s">
        <v>21233</v>
      </c>
      <c r="C93" s="182"/>
      <c r="D93" s="182" t="s">
        <v>21220</v>
      </c>
      <c r="E93" s="186"/>
    </row>
    <row r="94" spans="1:5" ht="15.75" x14ac:dyDescent="0.25">
      <c r="A94" s="166" t="s">
        <v>21234</v>
      </c>
      <c r="B94" s="167" t="s">
        <v>21235</v>
      </c>
      <c r="C94" s="182"/>
      <c r="D94" s="182" t="s">
        <v>21220</v>
      </c>
      <c r="E94" s="186"/>
    </row>
    <row r="95" spans="1:5" ht="15.75" x14ac:dyDescent="0.25">
      <c r="A95" s="166" t="s">
        <v>21281</v>
      </c>
      <c r="B95" s="167" t="s">
        <v>21282</v>
      </c>
      <c r="C95" s="182"/>
      <c r="D95" s="182" t="s">
        <v>21220</v>
      </c>
      <c r="E95" s="186"/>
    </row>
    <row r="96" spans="1:5" ht="15.75" x14ac:dyDescent="0.25">
      <c r="A96" s="166" t="s">
        <v>21283</v>
      </c>
      <c r="B96" s="167" t="s">
        <v>21284</v>
      </c>
      <c r="C96" s="182"/>
      <c r="D96" s="182" t="s">
        <v>21220</v>
      </c>
      <c r="E96" s="186"/>
    </row>
    <row r="97" spans="1:5" ht="15.75" x14ac:dyDescent="0.25">
      <c r="A97" s="166" t="s">
        <v>21285</v>
      </c>
      <c r="B97" s="167" t="s">
        <v>21286</v>
      </c>
      <c r="C97" s="182"/>
      <c r="D97" s="182" t="s">
        <v>21220</v>
      </c>
      <c r="E97" s="186"/>
    </row>
    <row r="98" spans="1:5" ht="15.75" x14ac:dyDescent="0.25">
      <c r="A98" s="166" t="s">
        <v>23085</v>
      </c>
      <c r="B98" s="167" t="s">
        <v>23086</v>
      </c>
      <c r="C98" s="182"/>
      <c r="D98" s="182"/>
      <c r="E98" s="186"/>
    </row>
    <row r="99" spans="1:5" ht="15.75" x14ac:dyDescent="0.25">
      <c r="A99" s="154" t="s">
        <v>16147</v>
      </c>
      <c r="B99" s="155"/>
      <c r="C99" s="155"/>
      <c r="D99" s="192"/>
      <c r="E99" s="186"/>
    </row>
    <row r="100" spans="1:5" ht="15.75" x14ac:dyDescent="0.25">
      <c r="A100" s="166" t="s">
        <v>21287</v>
      </c>
      <c r="B100" s="169" t="s">
        <v>21288</v>
      </c>
      <c r="C100" s="167" t="s">
        <v>20619</v>
      </c>
      <c r="D100" s="192" t="s">
        <v>23212</v>
      </c>
      <c r="E100" s="186"/>
    </row>
    <row r="101" spans="1:5" ht="15.75" x14ac:dyDescent="0.25">
      <c r="A101" s="166" t="s">
        <v>21289</v>
      </c>
      <c r="B101" s="169" t="s">
        <v>21290</v>
      </c>
      <c r="C101" s="167" t="s">
        <v>20619</v>
      </c>
      <c r="D101" s="192" t="s">
        <v>23213</v>
      </c>
      <c r="E101" s="186"/>
    </row>
    <row r="102" spans="1:5" ht="15.75" x14ac:dyDescent="0.25">
      <c r="A102" s="166" t="s">
        <v>23211</v>
      </c>
      <c r="B102" s="169" t="s">
        <v>21291</v>
      </c>
      <c r="C102" s="167" t="s">
        <v>20619</v>
      </c>
      <c r="D102" s="192"/>
      <c r="E102" s="186"/>
    </row>
    <row r="103" spans="1:5" ht="15.75" x14ac:dyDescent="0.25">
      <c r="A103" s="166" t="s">
        <v>23210</v>
      </c>
      <c r="B103" s="169" t="s">
        <v>21292</v>
      </c>
      <c r="C103" s="167"/>
      <c r="D103" s="192"/>
      <c r="E103" s="186"/>
    </row>
    <row r="104" spans="1:5" ht="15.75" x14ac:dyDescent="0.25">
      <c r="A104" s="154" t="s">
        <v>21161</v>
      </c>
      <c r="B104" s="155"/>
      <c r="C104" s="155"/>
      <c r="D104" s="192"/>
      <c r="E104" s="186"/>
    </row>
    <row r="105" spans="1:5" ht="15.75" x14ac:dyDescent="0.25">
      <c r="A105" s="166" t="s">
        <v>23090</v>
      </c>
      <c r="B105" s="169" t="s">
        <v>21293</v>
      </c>
      <c r="C105" s="167" t="s">
        <v>20619</v>
      </c>
      <c r="D105" s="192"/>
      <c r="E105" s="186"/>
    </row>
    <row r="106" spans="1:5" ht="15.75" x14ac:dyDescent="0.25">
      <c r="A106" s="166" t="s">
        <v>21294</v>
      </c>
      <c r="B106" s="169" t="s">
        <v>21295</v>
      </c>
      <c r="C106" s="167" t="s">
        <v>20619</v>
      </c>
      <c r="D106" s="192"/>
      <c r="E106" s="186"/>
    </row>
    <row r="107" spans="1:5" ht="15.75" x14ac:dyDescent="0.25">
      <c r="A107" s="193" t="s">
        <v>23091</v>
      </c>
      <c r="B107" s="169" t="s">
        <v>21296</v>
      </c>
      <c r="C107" s="167" t="s">
        <v>20619</v>
      </c>
      <c r="D107" s="192"/>
      <c r="E107" s="186"/>
    </row>
    <row r="108" spans="1:5" ht="15.75" x14ac:dyDescent="0.25">
      <c r="A108" s="193" t="s">
        <v>23092</v>
      </c>
      <c r="B108" s="169" t="s">
        <v>21297</v>
      </c>
      <c r="C108" s="167" t="s">
        <v>20619</v>
      </c>
      <c r="D108" s="192"/>
      <c r="E108" s="186"/>
    </row>
    <row r="109" spans="1:5" ht="15.75" x14ac:dyDescent="0.25">
      <c r="A109" s="166" t="s">
        <v>21298</v>
      </c>
      <c r="B109" s="169" t="s">
        <v>21299</v>
      </c>
      <c r="C109" s="167" t="s">
        <v>20619</v>
      </c>
      <c r="D109" s="192"/>
      <c r="E109" s="186"/>
    </row>
    <row r="110" spans="1:5" ht="15.75" x14ac:dyDescent="0.25">
      <c r="A110" s="166" t="s">
        <v>21300</v>
      </c>
      <c r="B110" s="169" t="s">
        <v>21301</v>
      </c>
      <c r="C110" s="167" t="s">
        <v>20619</v>
      </c>
      <c r="D110" s="192"/>
      <c r="E110" s="186"/>
    </row>
    <row r="111" spans="1:5" ht="15.75" x14ac:dyDescent="0.25">
      <c r="A111" s="166" t="s">
        <v>21302</v>
      </c>
      <c r="B111" s="169" t="s">
        <v>21303</v>
      </c>
      <c r="C111" s="167" t="s">
        <v>20619</v>
      </c>
      <c r="D111" s="192"/>
      <c r="E111" s="186"/>
    </row>
    <row r="112" spans="1:5" ht="15.75" x14ac:dyDescent="0.25">
      <c r="A112" s="166" t="s">
        <v>21304</v>
      </c>
      <c r="B112" s="169" t="s">
        <v>21305</v>
      </c>
      <c r="C112" s="167" t="s">
        <v>20619</v>
      </c>
      <c r="D112" s="192"/>
      <c r="E112" s="186"/>
    </row>
    <row r="113" spans="1:5" ht="15.75" x14ac:dyDescent="0.25">
      <c r="A113" s="166" t="s">
        <v>21306</v>
      </c>
      <c r="B113" s="169" t="s">
        <v>21307</v>
      </c>
      <c r="C113" s="167" t="s">
        <v>20619</v>
      </c>
      <c r="D113" s="192"/>
      <c r="E113" s="186"/>
    </row>
    <row r="114" spans="1:5" ht="15.75" x14ac:dyDescent="0.25">
      <c r="A114" s="166" t="s">
        <v>21308</v>
      </c>
      <c r="B114" s="169" t="s">
        <v>21309</v>
      </c>
      <c r="C114" s="167" t="s">
        <v>20619</v>
      </c>
      <c r="D114" s="192"/>
      <c r="E114" s="186"/>
    </row>
    <row r="115" spans="1:5" ht="15.75" x14ac:dyDescent="0.25">
      <c r="A115" s="166" t="s">
        <v>21310</v>
      </c>
      <c r="B115" s="169" t="s">
        <v>21311</v>
      </c>
      <c r="C115" s="167" t="s">
        <v>20619</v>
      </c>
      <c r="D115" s="192"/>
      <c r="E115" s="186"/>
    </row>
    <row r="116" spans="1:5" ht="15.75" x14ac:dyDescent="0.25">
      <c r="A116" s="166" t="s">
        <v>21312</v>
      </c>
      <c r="B116" s="169" t="s">
        <v>21313</v>
      </c>
      <c r="C116" s="167" t="s">
        <v>20619</v>
      </c>
      <c r="D116" s="192"/>
      <c r="E116" s="186"/>
    </row>
    <row r="117" spans="1:5" ht="15.75" x14ac:dyDescent="0.25">
      <c r="A117" s="166" t="s">
        <v>21314</v>
      </c>
      <c r="B117" s="169" t="s">
        <v>21315</v>
      </c>
      <c r="C117" s="167" t="s">
        <v>20619</v>
      </c>
      <c r="D117" s="192"/>
      <c r="E117" s="186"/>
    </row>
    <row r="118" spans="1:5" ht="15.75" x14ac:dyDescent="0.25">
      <c r="A118" s="166" t="s">
        <v>21316</v>
      </c>
      <c r="B118" s="169" t="s">
        <v>21317</v>
      </c>
      <c r="C118" s="167" t="s">
        <v>20619</v>
      </c>
      <c r="D118" s="192"/>
      <c r="E118" s="186"/>
    </row>
    <row r="119" spans="1:5" ht="15.75" x14ac:dyDescent="0.25">
      <c r="A119" s="213" t="s">
        <v>23208</v>
      </c>
      <c r="B119" s="214" t="s">
        <v>23209</v>
      </c>
      <c r="C119" s="212"/>
      <c r="D119" s="192"/>
      <c r="E119" s="186"/>
    </row>
    <row r="120" spans="1:5" ht="15.75" x14ac:dyDescent="0.25">
      <c r="A120" s="215"/>
      <c r="B120" s="216"/>
      <c r="C120" s="212"/>
      <c r="D120" s="192"/>
      <c r="E120" s="186"/>
    </row>
  </sheetData>
  <conditionalFormatting sqref="A36:A37 A66:A97">
    <cfRule type="duplicateValues" dxfId="5" priority="116"/>
  </conditionalFormatting>
  <conditionalFormatting sqref="A98">
    <cfRule type="duplicateValues" dxfId="4" priority="117"/>
  </conditionalFormatting>
  <pageMargins left="0.25" right="0.25" top="0.5" bottom="0.5" header="0.25" footer="0.25"/>
  <pageSetup paperSize="5" fitToHeight="10" orientation="landscape" r:id="rId1"/>
  <headerFooter>
    <oddHeader>&amp;L&amp;"MS Sans Serif,Bold"&amp;F
&amp;A</oddHeader>
    <oddFooter>&amp;L&amp;P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59943"/>
  <sheetViews>
    <sheetView topLeftCell="F1" workbookViewId="0">
      <selection activeCell="G550" sqref="G550"/>
    </sheetView>
  </sheetViews>
  <sheetFormatPr defaultRowHeight="15" x14ac:dyDescent="0.25"/>
  <cols>
    <col min="1" max="1" width="26.28515625" customWidth="1"/>
    <col min="2" max="2" width="24.28515625" customWidth="1"/>
    <col min="5" max="6" width="9.28515625" customWidth="1"/>
    <col min="7" max="7" width="26.5703125" style="100" customWidth="1"/>
    <col min="8" max="8" width="56.5703125" customWidth="1"/>
    <col min="9" max="9" width="12.5703125" style="100" customWidth="1"/>
    <col min="10" max="10" width="56.5703125" customWidth="1"/>
    <col min="11" max="11" width="21.7109375" customWidth="1"/>
    <col min="12" max="12" width="17" style="100" customWidth="1"/>
    <col min="13" max="13" width="29.28515625" bestFit="1" customWidth="1"/>
    <col min="14" max="14" width="21.7109375" customWidth="1"/>
    <col min="15" max="15" width="21.7109375" style="135" customWidth="1"/>
    <col min="16" max="16" width="9.28515625" hidden="1" customWidth="1"/>
    <col min="17" max="17" width="12.28515625" hidden="1" customWidth="1"/>
    <col min="18" max="18" width="23.28515625" customWidth="1"/>
    <col min="19" max="21" width="9.28515625" customWidth="1"/>
    <col min="22" max="22" width="35.28515625" bestFit="1" customWidth="1"/>
    <col min="23" max="23" width="10.5703125" style="100" bestFit="1" customWidth="1"/>
    <col min="24" max="24" width="18.140625" bestFit="1" customWidth="1"/>
    <col min="25" max="25" width="18.140625" customWidth="1"/>
    <col min="26" max="26" width="36" bestFit="1" customWidth="1"/>
    <col min="27" max="27" width="15.140625" customWidth="1"/>
    <col min="28" max="43" width="9.28515625" customWidth="1"/>
  </cols>
  <sheetData>
    <row r="1" spans="1:27" s="101" customFormat="1" ht="30.75" customHeight="1" x14ac:dyDescent="0.25">
      <c r="A1" s="102" t="s">
        <v>16109</v>
      </c>
      <c r="B1" s="104" t="s">
        <v>5353</v>
      </c>
      <c r="G1" s="101" t="s">
        <v>16108</v>
      </c>
      <c r="H1" s="101" t="s">
        <v>16107</v>
      </c>
      <c r="I1" s="101" t="s">
        <v>16106</v>
      </c>
      <c r="J1" s="101" t="s">
        <v>16105</v>
      </c>
      <c r="K1" s="101" t="s">
        <v>16104</v>
      </c>
      <c r="L1" s="101" t="s">
        <v>16103</v>
      </c>
      <c r="M1" s="101" t="s">
        <v>20876</v>
      </c>
      <c r="N1" s="101" t="s">
        <v>16104</v>
      </c>
      <c r="O1" s="134" t="s">
        <v>20919</v>
      </c>
      <c r="U1" s="112"/>
      <c r="V1" s="112" t="s">
        <v>23142</v>
      </c>
      <c r="W1" s="101" t="s">
        <v>16242</v>
      </c>
      <c r="X1" s="112" t="s">
        <v>21335</v>
      </c>
      <c r="Y1" s="101">
        <v>101</v>
      </c>
      <c r="Z1" s="112" t="s">
        <v>21336</v>
      </c>
      <c r="AA1" s="112" t="s">
        <v>20996</v>
      </c>
    </row>
    <row r="2" spans="1:27" s="112" customFormat="1" ht="18.75" x14ac:dyDescent="0.25">
      <c r="A2" s="102" t="s">
        <v>16110</v>
      </c>
      <c r="B2" s="103" t="str">
        <f>IF(B1="","",VLOOKUP(B1,G1:L59943,3,0))</f>
        <v>LMS</v>
      </c>
      <c r="F2" s="101" t="str">
        <f>+B2</f>
        <v>LMS</v>
      </c>
      <c r="G2" s="101" t="s">
        <v>1070</v>
      </c>
      <c r="H2" s="112" t="s">
        <v>1071</v>
      </c>
      <c r="I2" s="101" t="s">
        <v>0</v>
      </c>
      <c r="J2" s="112" t="s">
        <v>16100</v>
      </c>
      <c r="K2" s="101" t="s">
        <v>113</v>
      </c>
      <c r="L2" s="101">
        <f>VLOOKUP(K2,'[1]Terr# Map'!$B$4:$C$39,2,0)</f>
        <v>305</v>
      </c>
      <c r="M2" s="128" t="str">
        <f t="shared" ref="M2:M19" si="0">VLOOKUP(K2,$X$1:$Z$20,3,0)</f>
        <v>ruth.ann.arber@lifeline.com</v>
      </c>
      <c r="N2" s="112" t="str">
        <f>+K2</f>
        <v>Ruth Ann Arber</v>
      </c>
      <c r="O2" s="134" t="str">
        <f t="shared" ref="O2:O19" si="1">VLOOKUP(K2,$X$1:$AA$20,4,0)</f>
        <v>303-378-2476</v>
      </c>
      <c r="P2" s="112" t="s">
        <v>16111</v>
      </c>
      <c r="Q2" s="112" t="str">
        <f>+P2&amp;" "&amp;N2</f>
        <v>TIM Ruth Ann Arber</v>
      </c>
      <c r="V2" s="112" t="s">
        <v>23242</v>
      </c>
      <c r="W2" s="101" t="s">
        <v>16858</v>
      </c>
      <c r="X2" s="112" t="s">
        <v>23930</v>
      </c>
      <c r="Y2" s="101">
        <v>501</v>
      </c>
      <c r="Z2" s="112" t="s">
        <v>23931</v>
      </c>
    </row>
    <row r="3" spans="1:27" x14ac:dyDescent="0.25">
      <c r="G3" s="100" t="s">
        <v>1075</v>
      </c>
      <c r="H3" t="s">
        <v>1076</v>
      </c>
      <c r="I3" s="100" t="s">
        <v>0</v>
      </c>
      <c r="J3" t="s">
        <v>16102</v>
      </c>
      <c r="K3" s="101" t="s">
        <v>113</v>
      </c>
      <c r="L3" s="101">
        <f>VLOOKUP(K3,'[1]Terr# Map'!$B$4:$C$39,2,0)</f>
        <v>305</v>
      </c>
      <c r="M3" s="128" t="str">
        <f t="shared" si="0"/>
        <v>ruth.ann.arber@lifeline.com</v>
      </c>
      <c r="N3" s="112" t="str">
        <f t="shared" ref="N3:N66" si="2">+K3</f>
        <v>Ruth Ann Arber</v>
      </c>
      <c r="O3" s="134" t="str">
        <f t="shared" si="1"/>
        <v>303-378-2476</v>
      </c>
      <c r="P3" t="s">
        <v>16111</v>
      </c>
      <c r="Q3" t="str">
        <f t="shared" ref="Q3:Q66" si="3">+P3&amp;" "&amp;N3</f>
        <v>TIM Ruth Ann Arber</v>
      </c>
      <c r="V3" s="112" t="s">
        <v>23141</v>
      </c>
      <c r="W3" s="101" t="s">
        <v>16858</v>
      </c>
      <c r="X3" s="112" t="s">
        <v>21338</v>
      </c>
      <c r="Y3" s="101">
        <v>102</v>
      </c>
      <c r="Z3" s="112" t="s">
        <v>21339</v>
      </c>
      <c r="AA3" s="112" t="s">
        <v>21340</v>
      </c>
    </row>
    <row r="4" spans="1:27" x14ac:dyDescent="0.25">
      <c r="G4" s="100" t="s">
        <v>1084</v>
      </c>
      <c r="H4" t="s">
        <v>1012</v>
      </c>
      <c r="I4" s="100" t="s">
        <v>0</v>
      </c>
      <c r="J4" t="s">
        <v>16098</v>
      </c>
      <c r="K4" s="101" t="s">
        <v>113</v>
      </c>
      <c r="L4" s="101">
        <f>VLOOKUP(K4,'[1]Terr# Map'!$B$4:$C$39,2,0)</f>
        <v>305</v>
      </c>
      <c r="M4" s="128" t="str">
        <f t="shared" si="0"/>
        <v>ruth.ann.arber@lifeline.com</v>
      </c>
      <c r="N4" s="112" t="str">
        <f t="shared" si="2"/>
        <v>Ruth Ann Arber</v>
      </c>
      <c r="O4" s="134" t="str">
        <f t="shared" si="1"/>
        <v>303-378-2476</v>
      </c>
      <c r="P4" t="s">
        <v>16111</v>
      </c>
      <c r="Q4" t="str">
        <f t="shared" si="3"/>
        <v>TIM Ruth Ann Arber</v>
      </c>
      <c r="V4" s="112" t="s">
        <v>23140</v>
      </c>
      <c r="W4" s="101" t="s">
        <v>17244</v>
      </c>
      <c r="X4" s="112" t="s">
        <v>21343</v>
      </c>
      <c r="Y4" s="101">
        <v>103</v>
      </c>
      <c r="Z4" s="112" t="s">
        <v>21344</v>
      </c>
      <c r="AA4" s="112" t="s">
        <v>20976</v>
      </c>
    </row>
    <row r="5" spans="1:27" x14ac:dyDescent="0.25">
      <c r="G5" s="100" t="s">
        <v>1090</v>
      </c>
      <c r="H5" t="s">
        <v>1091</v>
      </c>
      <c r="I5" s="100" t="s">
        <v>1</v>
      </c>
      <c r="J5" t="s">
        <v>16101</v>
      </c>
      <c r="K5" s="101" t="s">
        <v>113</v>
      </c>
      <c r="L5" s="101">
        <f>VLOOKUP(K5,'[1]Terr# Map'!$B$4:$C$39,2,0)</f>
        <v>305</v>
      </c>
      <c r="M5" s="128" t="str">
        <f t="shared" si="0"/>
        <v>ruth.ann.arber@lifeline.com</v>
      </c>
      <c r="N5" s="112" t="str">
        <f t="shared" si="2"/>
        <v>Ruth Ann Arber</v>
      </c>
      <c r="O5" s="134" t="str">
        <f t="shared" si="1"/>
        <v>303-378-2476</v>
      </c>
      <c r="P5" t="s">
        <v>16111</v>
      </c>
      <c r="Q5" t="str">
        <f t="shared" si="3"/>
        <v>TIM Ruth Ann Arber</v>
      </c>
      <c r="V5" s="112" t="s">
        <v>23242</v>
      </c>
      <c r="W5" s="101" t="s">
        <v>16858</v>
      </c>
      <c r="X5" s="112" t="s">
        <v>23178</v>
      </c>
      <c r="Y5" s="101">
        <v>502</v>
      </c>
      <c r="Z5" s="112" t="s">
        <v>23933</v>
      </c>
      <c r="AA5" s="227" t="s">
        <v>23180</v>
      </c>
    </row>
    <row r="6" spans="1:27" x14ac:dyDescent="0.25">
      <c r="G6" s="100" t="s">
        <v>1011</v>
      </c>
      <c r="H6" t="s">
        <v>1012</v>
      </c>
      <c r="I6" s="100" t="s">
        <v>1</v>
      </c>
      <c r="J6" t="s">
        <v>16098</v>
      </c>
      <c r="K6" s="101" t="s">
        <v>113</v>
      </c>
      <c r="L6" s="101">
        <f>VLOOKUP(K6,'[1]Terr# Map'!$B$4:$C$39,2,0)</f>
        <v>305</v>
      </c>
      <c r="M6" s="128" t="str">
        <f t="shared" si="0"/>
        <v>ruth.ann.arber@lifeline.com</v>
      </c>
      <c r="N6" s="112" t="str">
        <f t="shared" si="2"/>
        <v>Ruth Ann Arber</v>
      </c>
      <c r="O6" s="134" t="str">
        <f t="shared" si="1"/>
        <v>303-378-2476</v>
      </c>
      <c r="P6" t="s">
        <v>16111</v>
      </c>
      <c r="Q6" t="str">
        <f t="shared" si="3"/>
        <v>TIM Ruth Ann Arber</v>
      </c>
      <c r="V6" s="112" t="s">
        <v>23140</v>
      </c>
      <c r="W6" s="101" t="s">
        <v>16242</v>
      </c>
      <c r="X6" s="112" t="s">
        <v>21347</v>
      </c>
      <c r="Y6" s="101">
        <v>104</v>
      </c>
      <c r="Z6" s="112" t="s">
        <v>21348</v>
      </c>
      <c r="AA6" s="112" t="s">
        <v>20979</v>
      </c>
    </row>
    <row r="7" spans="1:27" x14ac:dyDescent="0.25">
      <c r="G7" s="100" t="s">
        <v>1072</v>
      </c>
      <c r="H7" t="s">
        <v>1071</v>
      </c>
      <c r="I7" s="100" t="s">
        <v>1</v>
      </c>
      <c r="J7" t="s">
        <v>16100</v>
      </c>
      <c r="K7" s="101" t="s">
        <v>113</v>
      </c>
      <c r="L7" s="101">
        <f>VLOOKUP(K7,'[1]Terr# Map'!$B$4:$C$39,2,0)</f>
        <v>305</v>
      </c>
      <c r="M7" s="128" t="str">
        <f t="shared" si="0"/>
        <v>ruth.ann.arber@lifeline.com</v>
      </c>
      <c r="N7" s="112" t="str">
        <f t="shared" si="2"/>
        <v>Ruth Ann Arber</v>
      </c>
      <c r="O7" s="134" t="str">
        <f t="shared" si="1"/>
        <v>303-378-2476</v>
      </c>
      <c r="P7" t="s">
        <v>16111</v>
      </c>
      <c r="Q7" t="str">
        <f t="shared" si="3"/>
        <v>TIM Ruth Ann Arber</v>
      </c>
      <c r="V7" s="112" t="s">
        <v>23927</v>
      </c>
      <c r="W7" s="101" t="s">
        <v>16242</v>
      </c>
      <c r="X7" s="112" t="s">
        <v>23928</v>
      </c>
      <c r="Y7" s="101">
        <v>124</v>
      </c>
      <c r="Z7" s="128" t="s">
        <v>23317</v>
      </c>
      <c r="AA7" s="112" t="s">
        <v>20938</v>
      </c>
    </row>
    <row r="8" spans="1:27" x14ac:dyDescent="0.25">
      <c r="G8" s="100" t="s">
        <v>1092</v>
      </c>
      <c r="H8" t="s">
        <v>1093</v>
      </c>
      <c r="I8" s="100" t="s">
        <v>1</v>
      </c>
      <c r="J8" t="s">
        <v>16099</v>
      </c>
      <c r="K8" s="101" t="s">
        <v>113</v>
      </c>
      <c r="L8" s="101">
        <f>VLOOKUP(K8,'[1]Terr# Map'!$B$4:$C$39,2,0)</f>
        <v>305</v>
      </c>
      <c r="M8" s="128" t="str">
        <f t="shared" si="0"/>
        <v>ruth.ann.arber@lifeline.com</v>
      </c>
      <c r="N8" s="112" t="str">
        <f t="shared" si="2"/>
        <v>Ruth Ann Arber</v>
      </c>
      <c r="O8" s="134" t="str">
        <f t="shared" si="1"/>
        <v>303-378-2476</v>
      </c>
      <c r="P8" t="s">
        <v>16111</v>
      </c>
      <c r="Q8" t="str">
        <f t="shared" si="3"/>
        <v>TIM Ruth Ann Arber</v>
      </c>
      <c r="V8" s="112" t="s">
        <v>23140</v>
      </c>
      <c r="W8" s="101" t="s">
        <v>16242</v>
      </c>
      <c r="X8" s="112" t="s">
        <v>21351</v>
      </c>
      <c r="Y8" s="101">
        <v>201</v>
      </c>
      <c r="Z8" s="112" t="s">
        <v>21352</v>
      </c>
      <c r="AA8" s="112" t="s">
        <v>20984</v>
      </c>
    </row>
    <row r="9" spans="1:27" x14ac:dyDescent="0.25">
      <c r="G9" s="100" t="s">
        <v>1086</v>
      </c>
      <c r="H9" t="s">
        <v>1012</v>
      </c>
      <c r="I9" s="100" t="s">
        <v>1</v>
      </c>
      <c r="J9" t="s">
        <v>16098</v>
      </c>
      <c r="K9" s="101" t="s">
        <v>113</v>
      </c>
      <c r="L9" s="101">
        <f>VLOOKUP(K9,'[1]Terr# Map'!$B$4:$C$39,2,0)</f>
        <v>305</v>
      </c>
      <c r="M9" s="128" t="str">
        <f t="shared" si="0"/>
        <v>ruth.ann.arber@lifeline.com</v>
      </c>
      <c r="N9" s="112" t="str">
        <f t="shared" si="2"/>
        <v>Ruth Ann Arber</v>
      </c>
      <c r="O9" s="134" t="str">
        <f t="shared" si="1"/>
        <v>303-378-2476</v>
      </c>
      <c r="P9" t="s">
        <v>16111</v>
      </c>
      <c r="Q9" t="str">
        <f t="shared" si="3"/>
        <v>TIM Ruth Ann Arber</v>
      </c>
      <c r="V9" s="112" t="s">
        <v>23140</v>
      </c>
      <c r="W9" s="101" t="s">
        <v>16242</v>
      </c>
      <c r="X9" s="112" t="s">
        <v>21350</v>
      </c>
      <c r="Y9" s="101">
        <v>203</v>
      </c>
      <c r="Z9" s="112" t="s">
        <v>21355</v>
      </c>
      <c r="AA9" s="112" t="s">
        <v>21356</v>
      </c>
    </row>
    <row r="10" spans="1:27" x14ac:dyDescent="0.25">
      <c r="G10" s="100" t="s">
        <v>1088</v>
      </c>
      <c r="H10" t="s">
        <v>1012</v>
      </c>
      <c r="I10" s="100" t="s">
        <v>1</v>
      </c>
      <c r="J10" t="s">
        <v>16098</v>
      </c>
      <c r="K10" s="101" t="s">
        <v>113</v>
      </c>
      <c r="L10" s="101">
        <f>VLOOKUP(K10,'[1]Terr# Map'!$B$4:$C$39,2,0)</f>
        <v>305</v>
      </c>
      <c r="M10" s="128" t="str">
        <f t="shared" si="0"/>
        <v>ruth.ann.arber@lifeline.com</v>
      </c>
      <c r="N10" s="112" t="str">
        <f t="shared" si="2"/>
        <v>Ruth Ann Arber</v>
      </c>
      <c r="O10" s="134" t="str">
        <f t="shared" si="1"/>
        <v>303-378-2476</v>
      </c>
      <c r="P10" t="s">
        <v>16111</v>
      </c>
      <c r="Q10" t="str">
        <f t="shared" si="3"/>
        <v>TIM Ruth Ann Arber</v>
      </c>
      <c r="V10" s="112" t="s">
        <v>23141</v>
      </c>
      <c r="W10" s="101" t="s">
        <v>16175</v>
      </c>
      <c r="X10" s="112" t="s">
        <v>21358</v>
      </c>
      <c r="Y10" s="101">
        <v>301</v>
      </c>
      <c r="Z10" s="112" t="s">
        <v>21359</v>
      </c>
      <c r="AA10" s="112" t="s">
        <v>21360</v>
      </c>
    </row>
    <row r="11" spans="1:27" x14ac:dyDescent="0.25">
      <c r="G11" s="100" t="s">
        <v>1096</v>
      </c>
      <c r="H11" t="s">
        <v>1097</v>
      </c>
      <c r="I11" s="100" t="s">
        <v>1</v>
      </c>
      <c r="J11" t="s">
        <v>16097</v>
      </c>
      <c r="K11" s="101" t="s">
        <v>113</v>
      </c>
      <c r="L11" s="101">
        <f>VLOOKUP(K11,'[1]Terr# Map'!$B$4:$C$39,2,0)</f>
        <v>305</v>
      </c>
      <c r="M11" s="128" t="str">
        <f t="shared" si="0"/>
        <v>ruth.ann.arber@lifeline.com</v>
      </c>
      <c r="N11" s="112" t="str">
        <f t="shared" si="2"/>
        <v>Ruth Ann Arber</v>
      </c>
      <c r="O11" s="134" t="str">
        <f t="shared" si="1"/>
        <v>303-378-2476</v>
      </c>
      <c r="P11" t="s">
        <v>16111</v>
      </c>
      <c r="Q11" t="str">
        <f t="shared" si="3"/>
        <v>TIM Ruth Ann Arber</v>
      </c>
      <c r="V11" s="112" t="s">
        <v>23141</v>
      </c>
      <c r="W11" s="101" t="s">
        <v>16242</v>
      </c>
      <c r="X11" s="112" t="s">
        <v>21362</v>
      </c>
      <c r="Y11" s="101">
        <v>204</v>
      </c>
      <c r="Z11" s="112" t="s">
        <v>21363</v>
      </c>
      <c r="AA11" s="112" t="s">
        <v>21364</v>
      </c>
    </row>
    <row r="12" spans="1:27" x14ac:dyDescent="0.25">
      <c r="G12" s="100" t="s">
        <v>1080</v>
      </c>
      <c r="H12" t="s">
        <v>1079</v>
      </c>
      <c r="I12" s="100" t="s">
        <v>1</v>
      </c>
      <c r="J12" t="s">
        <v>16096</v>
      </c>
      <c r="K12" s="101" t="s">
        <v>113</v>
      </c>
      <c r="L12" s="101">
        <f>VLOOKUP(K12,'[1]Terr# Map'!$B$4:$C$39,2,0)</f>
        <v>305</v>
      </c>
      <c r="M12" s="128" t="str">
        <f t="shared" si="0"/>
        <v>ruth.ann.arber@lifeline.com</v>
      </c>
      <c r="N12" s="112" t="str">
        <f t="shared" si="2"/>
        <v>Ruth Ann Arber</v>
      </c>
      <c r="O12" s="134" t="str">
        <f t="shared" si="1"/>
        <v>303-378-2476</v>
      </c>
      <c r="P12" t="s">
        <v>16111</v>
      </c>
      <c r="Q12" t="str">
        <f t="shared" si="3"/>
        <v>TIM Ruth Ann Arber</v>
      </c>
      <c r="V12" s="112" t="s">
        <v>23141</v>
      </c>
      <c r="W12" s="101" t="s">
        <v>16849</v>
      </c>
      <c r="X12" s="112" t="s">
        <v>23181</v>
      </c>
      <c r="Y12" s="101">
        <v>206</v>
      </c>
      <c r="Z12" s="128" t="s">
        <v>23929</v>
      </c>
      <c r="AA12" s="112" t="s">
        <v>23182</v>
      </c>
    </row>
    <row r="13" spans="1:27" x14ac:dyDescent="0.25">
      <c r="G13" s="100" t="s">
        <v>1098</v>
      </c>
      <c r="H13" t="s">
        <v>1099</v>
      </c>
      <c r="I13" s="100" t="s">
        <v>1</v>
      </c>
      <c r="J13" t="s">
        <v>16095</v>
      </c>
      <c r="K13" s="101" t="s">
        <v>113</v>
      </c>
      <c r="L13" s="101">
        <f>VLOOKUP(K13,'[1]Terr# Map'!$B$4:$C$39,2,0)</f>
        <v>305</v>
      </c>
      <c r="M13" s="128" t="str">
        <f t="shared" si="0"/>
        <v>ruth.ann.arber@lifeline.com</v>
      </c>
      <c r="N13" s="112" t="str">
        <f t="shared" si="2"/>
        <v>Ruth Ann Arber</v>
      </c>
      <c r="O13" s="134" t="str">
        <f t="shared" si="1"/>
        <v>303-378-2476</v>
      </c>
      <c r="P13" t="s">
        <v>16111</v>
      </c>
      <c r="Q13" t="str">
        <f t="shared" si="3"/>
        <v>TIM Ruth Ann Arber</v>
      </c>
      <c r="V13" s="112" t="s">
        <v>23242</v>
      </c>
      <c r="W13" s="101" t="s">
        <v>16858</v>
      </c>
      <c r="X13" s="112" t="s">
        <v>23935</v>
      </c>
      <c r="Y13" s="101">
        <v>505</v>
      </c>
      <c r="Z13" s="112" t="s">
        <v>23934</v>
      </c>
      <c r="AA13" s="112"/>
    </row>
    <row r="14" spans="1:27" x14ac:dyDescent="0.25">
      <c r="G14" s="100" t="s">
        <v>1114</v>
      </c>
      <c r="H14" t="s">
        <v>1115</v>
      </c>
      <c r="I14" s="100" t="s">
        <v>0</v>
      </c>
      <c r="J14" t="s">
        <v>16092</v>
      </c>
      <c r="K14" s="101" t="s">
        <v>23181</v>
      </c>
      <c r="L14" s="101">
        <f>VLOOKUP(K14,'[1]Terr# Map'!$B$4:$C$39,2,0)</f>
        <v>206</v>
      </c>
      <c r="M14" s="128" t="str">
        <f t="shared" si="0"/>
        <v>john.zuder@connectamerica.com</v>
      </c>
      <c r="N14" s="112" t="str">
        <f t="shared" si="2"/>
        <v>John Zuder</v>
      </c>
      <c r="O14" s="134" t="str">
        <f t="shared" si="1"/>
        <v>570-574-0266</v>
      </c>
      <c r="P14" t="s">
        <v>16112</v>
      </c>
      <c r="Q14" t="str">
        <f t="shared" si="3"/>
        <v>SILVIA John Zuder</v>
      </c>
      <c r="V14" s="112" t="s">
        <v>23140</v>
      </c>
      <c r="W14" s="101" t="s">
        <v>17244</v>
      </c>
      <c r="X14" s="112" t="s">
        <v>114</v>
      </c>
      <c r="Y14" s="101">
        <v>105</v>
      </c>
      <c r="Z14" s="112" t="s">
        <v>21368</v>
      </c>
      <c r="AA14" s="112" t="s">
        <v>20955</v>
      </c>
    </row>
    <row r="15" spans="1:27" x14ac:dyDescent="0.25">
      <c r="G15" s="100" t="s">
        <v>1122</v>
      </c>
      <c r="H15" t="s">
        <v>15405</v>
      </c>
      <c r="I15" s="100" t="s">
        <v>0</v>
      </c>
      <c r="J15" t="s">
        <v>16094</v>
      </c>
      <c r="K15" s="101" t="s">
        <v>23181</v>
      </c>
      <c r="L15" s="101">
        <f>VLOOKUP(K15,'[1]Terr# Map'!$B$4:$C$39,2,0)</f>
        <v>206</v>
      </c>
      <c r="M15" s="128" t="str">
        <f t="shared" si="0"/>
        <v>john.zuder@connectamerica.com</v>
      </c>
      <c r="N15" s="112" t="str">
        <f t="shared" si="2"/>
        <v>John Zuder</v>
      </c>
      <c r="O15" s="134" t="str">
        <f t="shared" si="1"/>
        <v>570-574-0266</v>
      </c>
      <c r="P15" t="s">
        <v>16112</v>
      </c>
      <c r="Q15" t="str">
        <f t="shared" si="3"/>
        <v>SILVIA John Zuder</v>
      </c>
      <c r="V15" s="112" t="s">
        <v>23140</v>
      </c>
      <c r="W15" s="101" t="s">
        <v>16837</v>
      </c>
      <c r="X15" s="112" t="s">
        <v>122</v>
      </c>
      <c r="Y15" s="101">
        <v>304</v>
      </c>
      <c r="Z15" s="112" t="s">
        <v>21372</v>
      </c>
      <c r="AA15" s="112" t="s">
        <v>20958</v>
      </c>
    </row>
    <row r="16" spans="1:27" x14ac:dyDescent="0.25">
      <c r="G16" s="100" t="s">
        <v>1130</v>
      </c>
      <c r="H16" t="s">
        <v>1131</v>
      </c>
      <c r="I16" s="100" t="s">
        <v>0</v>
      </c>
      <c r="J16" t="s">
        <v>16093</v>
      </c>
      <c r="K16" s="101" t="s">
        <v>23181</v>
      </c>
      <c r="L16" s="101">
        <f>VLOOKUP(K16,'[1]Terr# Map'!$B$4:$C$39,2,0)</f>
        <v>206</v>
      </c>
      <c r="M16" s="128" t="str">
        <f t="shared" si="0"/>
        <v>john.zuder@connectamerica.com</v>
      </c>
      <c r="N16" s="112" t="str">
        <f t="shared" si="2"/>
        <v>John Zuder</v>
      </c>
      <c r="O16" s="134" t="str">
        <f t="shared" si="1"/>
        <v>570-574-0266</v>
      </c>
      <c r="P16" t="s">
        <v>16112</v>
      </c>
      <c r="Q16" t="str">
        <f t="shared" si="3"/>
        <v>SILVIA John Zuder</v>
      </c>
      <c r="V16" s="112" t="s">
        <v>23140</v>
      </c>
      <c r="W16" s="101" t="s">
        <v>16281</v>
      </c>
      <c r="X16" s="112" t="s">
        <v>113</v>
      </c>
      <c r="Y16" s="101">
        <v>305</v>
      </c>
      <c r="Z16" s="112" t="s">
        <v>21377</v>
      </c>
      <c r="AA16" s="112" t="s">
        <v>20961</v>
      </c>
    </row>
    <row r="17" spans="7:27" x14ac:dyDescent="0.25">
      <c r="G17" s="100" t="s">
        <v>1116</v>
      </c>
      <c r="H17" t="s">
        <v>1115</v>
      </c>
      <c r="I17" s="100" t="s">
        <v>1</v>
      </c>
      <c r="J17" t="s">
        <v>16092</v>
      </c>
      <c r="K17" s="101" t="s">
        <v>23181</v>
      </c>
      <c r="L17" s="101">
        <f>VLOOKUP(K17,'[1]Terr# Map'!$B$4:$C$39,2,0)</f>
        <v>206</v>
      </c>
      <c r="M17" s="128" t="str">
        <f t="shared" si="0"/>
        <v>john.zuder@connectamerica.com</v>
      </c>
      <c r="N17" s="112" t="str">
        <f t="shared" si="2"/>
        <v>John Zuder</v>
      </c>
      <c r="O17" s="134" t="str">
        <f t="shared" si="1"/>
        <v>570-574-0266</v>
      </c>
      <c r="P17" t="s">
        <v>16112</v>
      </c>
      <c r="Q17" t="str">
        <f t="shared" si="3"/>
        <v>SILVIA John Zuder</v>
      </c>
      <c r="V17" s="112" t="s">
        <v>23143</v>
      </c>
      <c r="W17" s="101" t="s">
        <v>16178</v>
      </c>
      <c r="X17" s="112" t="s">
        <v>21379</v>
      </c>
      <c r="Y17" s="101">
        <v>306</v>
      </c>
      <c r="Z17" s="112" t="s">
        <v>21380</v>
      </c>
      <c r="AA17" s="112" t="s">
        <v>20991</v>
      </c>
    </row>
    <row r="18" spans="7:27" x14ac:dyDescent="0.25">
      <c r="G18" s="100" t="s">
        <v>1170</v>
      </c>
      <c r="H18" t="s">
        <v>1171</v>
      </c>
      <c r="I18" s="100" t="s">
        <v>0</v>
      </c>
      <c r="J18" t="s">
        <v>16091</v>
      </c>
      <c r="K18" s="101" t="s">
        <v>23181</v>
      </c>
      <c r="L18" s="101">
        <f>VLOOKUP(K18,'[1]Terr# Map'!$B$4:$C$39,2,0)</f>
        <v>206</v>
      </c>
      <c r="M18" s="128" t="str">
        <f t="shared" si="0"/>
        <v>john.zuder@connectamerica.com</v>
      </c>
      <c r="N18" s="112" t="str">
        <f t="shared" si="2"/>
        <v>John Zuder</v>
      </c>
      <c r="O18" s="134" t="str">
        <f t="shared" si="1"/>
        <v>570-574-0266</v>
      </c>
      <c r="P18" t="s">
        <v>16113</v>
      </c>
      <c r="Q18" t="str">
        <f t="shared" si="3"/>
        <v>JANE John Zuder</v>
      </c>
      <c r="V18" s="112" t="s">
        <v>23242</v>
      </c>
      <c r="W18" s="101" t="s">
        <v>16858</v>
      </c>
      <c r="X18" s="112" t="s">
        <v>23216</v>
      </c>
      <c r="Y18" s="101">
        <v>503</v>
      </c>
      <c r="Z18" s="128" t="s">
        <v>23932</v>
      </c>
      <c r="AA18" s="112"/>
    </row>
    <row r="19" spans="7:27" x14ac:dyDescent="0.25">
      <c r="G19" s="100" t="s">
        <v>1028</v>
      </c>
      <c r="H19" t="s">
        <v>1029</v>
      </c>
      <c r="I19" s="100" t="s">
        <v>1</v>
      </c>
      <c r="J19" t="s">
        <v>16090</v>
      </c>
      <c r="K19" s="101" t="s">
        <v>23181</v>
      </c>
      <c r="L19" s="101">
        <f>VLOOKUP(K19,'[1]Terr# Map'!$B$4:$C$39,2,0)</f>
        <v>206</v>
      </c>
      <c r="M19" s="128" t="str">
        <f t="shared" si="0"/>
        <v>john.zuder@connectamerica.com</v>
      </c>
      <c r="N19" s="112" t="str">
        <f t="shared" si="2"/>
        <v>John Zuder</v>
      </c>
      <c r="O19" s="134" t="str">
        <f t="shared" si="1"/>
        <v>570-574-0266</v>
      </c>
      <c r="P19" t="s">
        <v>16114</v>
      </c>
      <c r="Q19" t="str">
        <f t="shared" si="3"/>
        <v>SAMUEL John Zuder</v>
      </c>
      <c r="V19" s="112"/>
      <c r="W19" s="101"/>
      <c r="X19" s="112"/>
      <c r="Y19" s="101"/>
      <c r="Z19" s="112"/>
      <c r="AA19" s="112"/>
    </row>
    <row r="20" spans="7:27" x14ac:dyDescent="0.25">
      <c r="G20" s="100" t="s">
        <v>6431</v>
      </c>
      <c r="H20" t="s">
        <v>16089</v>
      </c>
      <c r="I20" s="100" t="s">
        <v>1</v>
      </c>
      <c r="J20" t="s">
        <v>15149</v>
      </c>
      <c r="K20" s="101" t="str">
        <f>VLOOKUP(G20,[1]Quota!$D$520:$K$2169,8,0)</f>
        <v>OPEN LMS/PSF</v>
      </c>
      <c r="L20" s="101">
        <f>VLOOKUP(K20,'[1]Terr# Map'!$B$4:$C$39,2,0)</f>
        <v>902</v>
      </c>
      <c r="M20" s="128"/>
      <c r="N20" s="112" t="str">
        <f t="shared" si="2"/>
        <v>OPEN LMS/PSF</v>
      </c>
      <c r="O20" s="134"/>
      <c r="Q20" t="str">
        <f t="shared" si="3"/>
        <v xml:space="preserve"> OPEN LMS/PSF</v>
      </c>
      <c r="V20" s="112"/>
      <c r="W20" s="101"/>
      <c r="X20" s="112"/>
      <c r="Y20" s="101"/>
      <c r="Z20" s="112"/>
      <c r="AA20" s="112"/>
    </row>
    <row r="21" spans="7:27" x14ac:dyDescent="0.25">
      <c r="G21" s="100" t="s">
        <v>1224</v>
      </c>
      <c r="H21" t="s">
        <v>1225</v>
      </c>
      <c r="I21" s="100" t="s">
        <v>0</v>
      </c>
      <c r="J21" t="s">
        <v>16077</v>
      </c>
      <c r="K21" s="101" t="s">
        <v>21350</v>
      </c>
      <c r="L21" s="101">
        <f>VLOOKUP(K21,'[1]Terr# Map'!$B$4:$C$39,2,0)</f>
        <v>203</v>
      </c>
      <c r="M21" s="128" t="str">
        <f t="shared" ref="M21:M37" si="4">VLOOKUP(K21,$X$1:$Z$20,3,0)</f>
        <v xml:space="preserve">jerri.mccracken@connectamerica.com </v>
      </c>
      <c r="N21" s="112" t="str">
        <f t="shared" si="2"/>
        <v>Jerri McCracken</v>
      </c>
      <c r="O21" s="134" t="str">
        <f t="shared" ref="O21:O37" si="5">VLOOKUP(K21,$X$1:$AA$20,4,0)</f>
        <v>319-231-0932</v>
      </c>
      <c r="P21" t="s">
        <v>16115</v>
      </c>
      <c r="Q21" t="str">
        <f t="shared" si="3"/>
        <v>TOM Jerri McCracken</v>
      </c>
      <c r="V21" s="101"/>
      <c r="W21" s="101"/>
      <c r="X21" s="101"/>
      <c r="Y21" s="101"/>
      <c r="Z21" s="101"/>
      <c r="AA21" s="101"/>
    </row>
    <row r="22" spans="7:27" x14ac:dyDescent="0.25">
      <c r="G22" s="100" t="s">
        <v>1267</v>
      </c>
      <c r="H22" t="s">
        <v>1268</v>
      </c>
      <c r="I22" s="100" t="s">
        <v>1</v>
      </c>
      <c r="J22" t="s">
        <v>16080</v>
      </c>
      <c r="K22" s="101" t="s">
        <v>21350</v>
      </c>
      <c r="L22" s="101">
        <f>VLOOKUP(K22,'[1]Terr# Map'!$B$4:$C$39,2,0)</f>
        <v>203</v>
      </c>
      <c r="M22" s="128" t="str">
        <f t="shared" si="4"/>
        <v xml:space="preserve">jerri.mccracken@connectamerica.com </v>
      </c>
      <c r="N22" s="112" t="str">
        <f t="shared" si="2"/>
        <v>Jerri McCracken</v>
      </c>
      <c r="O22" s="134" t="str">
        <f t="shared" si="5"/>
        <v>319-231-0932</v>
      </c>
      <c r="P22" t="s">
        <v>16117</v>
      </c>
      <c r="Q22" t="str">
        <f t="shared" si="3"/>
        <v>Oliver Jerri McCracken</v>
      </c>
    </row>
    <row r="23" spans="7:27" x14ac:dyDescent="0.25">
      <c r="G23" s="100" t="s">
        <v>1222</v>
      </c>
      <c r="H23" t="s">
        <v>1223</v>
      </c>
      <c r="I23" s="100" t="s">
        <v>1</v>
      </c>
      <c r="J23" t="s">
        <v>16088</v>
      </c>
      <c r="K23" s="101" t="s">
        <v>21350</v>
      </c>
      <c r="L23" s="101">
        <f>VLOOKUP(K23,'[1]Terr# Map'!$B$4:$C$39,2,0)</f>
        <v>203</v>
      </c>
      <c r="M23" s="128" t="str">
        <f t="shared" si="4"/>
        <v xml:space="preserve">jerri.mccracken@connectamerica.com </v>
      </c>
      <c r="N23" s="112" t="str">
        <f t="shared" si="2"/>
        <v>Jerri McCracken</v>
      </c>
      <c r="O23" s="134" t="str">
        <f t="shared" si="5"/>
        <v>319-231-0932</v>
      </c>
      <c r="P23" t="s">
        <v>16117</v>
      </c>
      <c r="Q23" t="str">
        <f t="shared" si="3"/>
        <v>Oliver Jerri McCracken</v>
      </c>
    </row>
    <row r="24" spans="7:27" x14ac:dyDescent="0.25">
      <c r="G24" s="100" t="s">
        <v>1226</v>
      </c>
      <c r="H24" t="s">
        <v>1225</v>
      </c>
      <c r="I24" s="100" t="s">
        <v>1</v>
      </c>
      <c r="J24" t="s">
        <v>16077</v>
      </c>
      <c r="K24" s="101" t="s">
        <v>21350</v>
      </c>
      <c r="L24" s="101">
        <f>VLOOKUP(K24,'[1]Terr# Map'!$B$4:$C$39,2,0)</f>
        <v>203</v>
      </c>
      <c r="M24" s="128" t="str">
        <f t="shared" si="4"/>
        <v xml:space="preserve">jerri.mccracken@connectamerica.com </v>
      </c>
      <c r="N24" s="112" t="str">
        <f t="shared" si="2"/>
        <v>Jerri McCracken</v>
      </c>
      <c r="O24" s="134" t="str">
        <f t="shared" si="5"/>
        <v>319-231-0932</v>
      </c>
      <c r="P24" t="s">
        <v>16115</v>
      </c>
      <c r="Q24" t="str">
        <f t="shared" si="3"/>
        <v>TOM Jerri McCracken</v>
      </c>
    </row>
    <row r="25" spans="7:27" x14ac:dyDescent="0.25">
      <c r="G25" s="100" t="s">
        <v>1231</v>
      </c>
      <c r="H25" t="s">
        <v>1232</v>
      </c>
      <c r="I25" s="100" t="s">
        <v>0</v>
      </c>
      <c r="J25" t="s">
        <v>16087</v>
      </c>
      <c r="K25" s="101" t="s">
        <v>21350</v>
      </c>
      <c r="L25" s="101">
        <f>VLOOKUP(K25,'[1]Terr# Map'!$B$4:$C$39,2,0)</f>
        <v>203</v>
      </c>
      <c r="M25" s="128" t="str">
        <f t="shared" si="4"/>
        <v xml:space="preserve">jerri.mccracken@connectamerica.com </v>
      </c>
      <c r="N25" s="112" t="str">
        <f t="shared" si="2"/>
        <v>Jerri McCracken</v>
      </c>
      <c r="O25" s="134" t="str">
        <f t="shared" si="5"/>
        <v>319-231-0932</v>
      </c>
      <c r="P25" t="s">
        <v>16117</v>
      </c>
      <c r="Q25" t="str">
        <f t="shared" si="3"/>
        <v>Oliver Jerri McCracken</v>
      </c>
      <c r="V25" s="112"/>
      <c r="W25" s="112"/>
      <c r="X25" s="112"/>
      <c r="Y25" s="112"/>
      <c r="Z25" s="112"/>
      <c r="AA25" s="112"/>
    </row>
    <row r="26" spans="7:27" x14ac:dyDescent="0.25">
      <c r="G26" s="100" t="s">
        <v>1233</v>
      </c>
      <c r="H26" t="s">
        <v>1234</v>
      </c>
      <c r="I26" s="100" t="s">
        <v>0</v>
      </c>
      <c r="J26" t="s">
        <v>16086</v>
      </c>
      <c r="K26" s="101" t="s">
        <v>21350</v>
      </c>
      <c r="L26" s="101">
        <f>VLOOKUP(K26,'[1]Terr# Map'!$B$4:$C$39,2,0)</f>
        <v>203</v>
      </c>
      <c r="M26" s="128" t="str">
        <f t="shared" si="4"/>
        <v xml:space="preserve">jerri.mccracken@connectamerica.com </v>
      </c>
      <c r="N26" s="112" t="str">
        <f t="shared" si="2"/>
        <v>Jerri McCracken</v>
      </c>
      <c r="O26" s="134" t="str">
        <f t="shared" si="5"/>
        <v>319-231-0932</v>
      </c>
      <c r="P26" t="s">
        <v>16117</v>
      </c>
      <c r="Q26" t="str">
        <f t="shared" si="3"/>
        <v>Oliver Jerri McCracken</v>
      </c>
    </row>
    <row r="27" spans="7:27" x14ac:dyDescent="0.25">
      <c r="G27" s="100" t="s">
        <v>1239</v>
      </c>
      <c r="H27" t="s">
        <v>1240</v>
      </c>
      <c r="I27" s="100" t="s">
        <v>0</v>
      </c>
      <c r="J27" t="s">
        <v>16085</v>
      </c>
      <c r="K27" s="101" t="s">
        <v>21350</v>
      </c>
      <c r="L27" s="101">
        <f>VLOOKUP(K27,'[1]Terr# Map'!$B$4:$C$39,2,0)</f>
        <v>203</v>
      </c>
      <c r="M27" s="128" t="str">
        <f t="shared" si="4"/>
        <v xml:space="preserve">jerri.mccracken@connectamerica.com </v>
      </c>
      <c r="N27" s="112" t="str">
        <f t="shared" si="2"/>
        <v>Jerri McCracken</v>
      </c>
      <c r="O27" s="134" t="str">
        <f t="shared" si="5"/>
        <v>319-231-0932</v>
      </c>
      <c r="P27" t="s">
        <v>16117</v>
      </c>
      <c r="Q27" t="str">
        <f t="shared" si="3"/>
        <v>Oliver Jerri McCracken</v>
      </c>
    </row>
    <row r="28" spans="7:27" x14ac:dyDescent="0.25">
      <c r="G28" s="100" t="s">
        <v>1241</v>
      </c>
      <c r="H28" t="s">
        <v>1240</v>
      </c>
      <c r="I28" s="100" t="s">
        <v>0</v>
      </c>
      <c r="J28" t="s">
        <v>16085</v>
      </c>
      <c r="K28" s="101" t="s">
        <v>21350</v>
      </c>
      <c r="L28" s="101">
        <f>VLOOKUP(K28,'[1]Terr# Map'!$B$4:$C$39,2,0)</f>
        <v>203</v>
      </c>
      <c r="M28" s="128" t="str">
        <f t="shared" si="4"/>
        <v xml:space="preserve">jerri.mccracken@connectamerica.com </v>
      </c>
      <c r="N28" s="112" t="str">
        <f t="shared" si="2"/>
        <v>Jerri McCracken</v>
      </c>
      <c r="O28" s="134" t="str">
        <f t="shared" si="5"/>
        <v>319-231-0932</v>
      </c>
      <c r="P28" t="s">
        <v>16117</v>
      </c>
      <c r="Q28" t="str">
        <f t="shared" si="3"/>
        <v>Oliver Jerri McCracken</v>
      </c>
    </row>
    <row r="29" spans="7:27" x14ac:dyDescent="0.25">
      <c r="G29" s="100" t="s">
        <v>1242</v>
      </c>
      <c r="H29" t="s">
        <v>1240</v>
      </c>
      <c r="I29" s="100" t="s">
        <v>0</v>
      </c>
      <c r="J29" t="s">
        <v>16085</v>
      </c>
      <c r="K29" s="101" t="s">
        <v>21350</v>
      </c>
      <c r="L29" s="101">
        <f>VLOOKUP(K29,'[1]Terr# Map'!$B$4:$C$39,2,0)</f>
        <v>203</v>
      </c>
      <c r="M29" s="128" t="str">
        <f t="shared" si="4"/>
        <v xml:space="preserve">jerri.mccracken@connectamerica.com </v>
      </c>
      <c r="N29" s="112" t="str">
        <f t="shared" si="2"/>
        <v>Jerri McCracken</v>
      </c>
      <c r="O29" s="134" t="str">
        <f t="shared" si="5"/>
        <v>319-231-0932</v>
      </c>
      <c r="P29" t="s">
        <v>16117</v>
      </c>
      <c r="Q29" t="str">
        <f t="shared" si="3"/>
        <v>Oliver Jerri McCracken</v>
      </c>
    </row>
    <row r="30" spans="7:27" x14ac:dyDescent="0.25">
      <c r="G30" s="100" t="s">
        <v>1248</v>
      </c>
      <c r="H30" t="s">
        <v>1249</v>
      </c>
      <c r="I30" s="100" t="s">
        <v>0</v>
      </c>
      <c r="J30" t="s">
        <v>16084</v>
      </c>
      <c r="K30" s="101" t="s">
        <v>21350</v>
      </c>
      <c r="L30" s="101">
        <f>VLOOKUP(K30,'[1]Terr# Map'!$B$4:$C$39,2,0)</f>
        <v>203</v>
      </c>
      <c r="M30" s="128" t="str">
        <f t="shared" si="4"/>
        <v xml:space="preserve">jerri.mccracken@connectamerica.com </v>
      </c>
      <c r="N30" s="112" t="str">
        <f t="shared" si="2"/>
        <v>Jerri McCracken</v>
      </c>
      <c r="O30" s="134" t="str">
        <f t="shared" si="5"/>
        <v>319-231-0932</v>
      </c>
      <c r="P30" t="s">
        <v>16117</v>
      </c>
      <c r="Q30" t="str">
        <f t="shared" si="3"/>
        <v>Oliver Jerri McCracken</v>
      </c>
    </row>
    <row r="31" spans="7:27" x14ac:dyDescent="0.25">
      <c r="G31" s="100" t="s">
        <v>1250</v>
      </c>
      <c r="H31" t="s">
        <v>289</v>
      </c>
      <c r="I31" s="100" t="s">
        <v>0</v>
      </c>
      <c r="J31" t="s">
        <v>16083</v>
      </c>
      <c r="K31" s="101" t="s">
        <v>21350</v>
      </c>
      <c r="L31" s="101">
        <f>VLOOKUP(K31,'[1]Terr# Map'!$B$4:$C$39,2,0)</f>
        <v>203</v>
      </c>
      <c r="M31" s="128" t="str">
        <f t="shared" si="4"/>
        <v xml:space="preserve">jerri.mccracken@connectamerica.com </v>
      </c>
      <c r="N31" s="112" t="str">
        <f t="shared" si="2"/>
        <v>Jerri McCracken</v>
      </c>
      <c r="O31" s="134" t="str">
        <f t="shared" si="5"/>
        <v>319-231-0932</v>
      </c>
      <c r="Q31" t="str">
        <f t="shared" si="3"/>
        <v xml:space="preserve"> Jerri McCracken</v>
      </c>
    </row>
    <row r="32" spans="7:27" x14ac:dyDescent="0.25">
      <c r="G32" s="100" t="s">
        <v>1261</v>
      </c>
      <c r="H32" t="s">
        <v>15050</v>
      </c>
      <c r="I32" s="100" t="s">
        <v>0</v>
      </c>
      <c r="J32" t="s">
        <v>16082</v>
      </c>
      <c r="K32" s="101" t="s">
        <v>21350</v>
      </c>
      <c r="L32" s="101">
        <f>VLOOKUP(K32,'[1]Terr# Map'!$B$4:$C$39,2,0)</f>
        <v>203</v>
      </c>
      <c r="M32" s="128" t="str">
        <f t="shared" si="4"/>
        <v xml:space="preserve">jerri.mccracken@connectamerica.com </v>
      </c>
      <c r="N32" s="112" t="str">
        <f t="shared" si="2"/>
        <v>Jerri McCracken</v>
      </c>
      <c r="O32" s="134" t="str">
        <f t="shared" si="5"/>
        <v>319-231-0932</v>
      </c>
      <c r="P32" t="s">
        <v>16118</v>
      </c>
      <c r="Q32" t="str">
        <f t="shared" si="3"/>
        <v>GAYLA Jerri McCracken</v>
      </c>
    </row>
    <row r="33" spans="7:17" x14ac:dyDescent="0.25">
      <c r="G33" s="100" t="s">
        <v>14675</v>
      </c>
      <c r="H33" t="s">
        <v>1006</v>
      </c>
      <c r="I33" s="100" t="s">
        <v>1</v>
      </c>
      <c r="J33" t="s">
        <v>16081</v>
      </c>
      <c r="K33" s="101" t="s">
        <v>21350</v>
      </c>
      <c r="L33" s="101">
        <f>VLOOKUP(K33,'[1]Terr# Map'!$B$4:$C$39,2,0)</f>
        <v>203</v>
      </c>
      <c r="M33" s="128" t="str">
        <f t="shared" si="4"/>
        <v xml:space="preserve">jerri.mccracken@connectamerica.com </v>
      </c>
      <c r="N33" s="112" t="str">
        <f t="shared" si="2"/>
        <v>Jerri McCracken</v>
      </c>
      <c r="O33" s="134" t="str">
        <f t="shared" si="5"/>
        <v>319-231-0932</v>
      </c>
      <c r="P33" t="s">
        <v>16117</v>
      </c>
      <c r="Q33" t="str">
        <f t="shared" si="3"/>
        <v>Oliver Jerri McCracken</v>
      </c>
    </row>
    <row r="34" spans="7:17" x14ac:dyDescent="0.25">
      <c r="G34" s="100" t="s">
        <v>1013</v>
      </c>
      <c r="H34" t="s">
        <v>1006</v>
      </c>
      <c r="I34" s="100" t="s">
        <v>1</v>
      </c>
      <c r="J34" t="s">
        <v>16081</v>
      </c>
      <c r="K34" s="101" t="s">
        <v>21350</v>
      </c>
      <c r="L34" s="101">
        <f>VLOOKUP(K34,'[1]Terr# Map'!$B$4:$C$39,2,0)</f>
        <v>203</v>
      </c>
      <c r="M34" s="128" t="str">
        <f t="shared" si="4"/>
        <v xml:space="preserve">jerri.mccracken@connectamerica.com </v>
      </c>
      <c r="N34" s="112" t="str">
        <f t="shared" si="2"/>
        <v>Jerri McCracken</v>
      </c>
      <c r="O34" s="134" t="str">
        <f t="shared" si="5"/>
        <v>319-231-0932</v>
      </c>
      <c r="P34" t="s">
        <v>16117</v>
      </c>
      <c r="Q34" t="str">
        <f t="shared" si="3"/>
        <v>Oliver Jerri McCracken</v>
      </c>
    </row>
    <row r="35" spans="7:17" x14ac:dyDescent="0.25">
      <c r="G35" s="100" t="s">
        <v>1014</v>
      </c>
      <c r="H35" t="s">
        <v>1006</v>
      </c>
      <c r="I35" s="100" t="s">
        <v>1</v>
      </c>
      <c r="J35" t="s">
        <v>16081</v>
      </c>
      <c r="K35" s="101" t="s">
        <v>21350</v>
      </c>
      <c r="L35" s="101">
        <f>VLOOKUP(K35,'[1]Terr# Map'!$B$4:$C$39,2,0)</f>
        <v>203</v>
      </c>
      <c r="M35" s="128" t="str">
        <f t="shared" si="4"/>
        <v xml:space="preserve">jerri.mccracken@connectamerica.com </v>
      </c>
      <c r="N35" s="112" t="str">
        <f t="shared" si="2"/>
        <v>Jerri McCracken</v>
      </c>
      <c r="O35" s="134" t="str">
        <f t="shared" si="5"/>
        <v>319-231-0932</v>
      </c>
      <c r="P35" t="s">
        <v>16117</v>
      </c>
      <c r="Q35" t="str">
        <f t="shared" si="3"/>
        <v>Oliver Jerri McCracken</v>
      </c>
    </row>
    <row r="36" spans="7:17" x14ac:dyDescent="0.25">
      <c r="G36" s="100" t="s">
        <v>1269</v>
      </c>
      <c r="H36" t="s">
        <v>1270</v>
      </c>
      <c r="I36" s="100" t="s">
        <v>1</v>
      </c>
      <c r="J36" t="s">
        <v>16080</v>
      </c>
      <c r="K36" s="101" t="s">
        <v>21350</v>
      </c>
      <c r="L36" s="101">
        <f>VLOOKUP(K36,'[1]Terr# Map'!$B$4:$C$39,2,0)</f>
        <v>203</v>
      </c>
      <c r="M36" s="128" t="str">
        <f t="shared" si="4"/>
        <v xml:space="preserve">jerri.mccracken@connectamerica.com </v>
      </c>
      <c r="N36" s="112" t="str">
        <f t="shared" si="2"/>
        <v>Jerri McCracken</v>
      </c>
      <c r="O36" s="134" t="str">
        <f t="shared" si="5"/>
        <v>319-231-0932</v>
      </c>
      <c r="P36" t="s">
        <v>16117</v>
      </c>
      <c r="Q36" t="str">
        <f t="shared" si="3"/>
        <v>Oliver Jerri McCracken</v>
      </c>
    </row>
    <row r="37" spans="7:17" x14ac:dyDescent="0.25">
      <c r="G37" s="100" t="s">
        <v>1271</v>
      </c>
      <c r="H37" t="s">
        <v>1272</v>
      </c>
      <c r="I37" s="100" t="s">
        <v>1</v>
      </c>
      <c r="J37" t="s">
        <v>16079</v>
      </c>
      <c r="K37" s="101" t="s">
        <v>21350</v>
      </c>
      <c r="L37" s="101">
        <f>VLOOKUP(K37,'[1]Terr# Map'!$B$4:$C$39,2,0)</f>
        <v>203</v>
      </c>
      <c r="M37" s="128" t="str">
        <f t="shared" si="4"/>
        <v xml:space="preserve">jerri.mccracken@connectamerica.com </v>
      </c>
      <c r="N37" s="112" t="str">
        <f t="shared" si="2"/>
        <v>Jerri McCracken</v>
      </c>
      <c r="O37" s="134" t="str">
        <f t="shared" si="5"/>
        <v>319-231-0932</v>
      </c>
      <c r="P37" t="s">
        <v>16117</v>
      </c>
      <c r="Q37" t="str">
        <f t="shared" si="3"/>
        <v>Oliver Jerri McCracken</v>
      </c>
    </row>
    <row r="38" spans="7:17" x14ac:dyDescent="0.25">
      <c r="G38" s="100" t="s">
        <v>6556</v>
      </c>
      <c r="H38" t="s">
        <v>16078</v>
      </c>
      <c r="I38" s="100" t="s">
        <v>1</v>
      </c>
      <c r="J38" t="s">
        <v>15149</v>
      </c>
      <c r="K38" s="101" t="str">
        <f>VLOOKUP(G38,[1]Quota!$D$520:$K$2169,8,0)</f>
        <v>OPEN LMS/PSF</v>
      </c>
      <c r="L38" s="101">
        <f>VLOOKUP(K38,'[1]Terr# Map'!$B$4:$C$39,2,0)</f>
        <v>902</v>
      </c>
      <c r="M38" s="128"/>
      <c r="N38" s="112" t="str">
        <f t="shared" si="2"/>
        <v>OPEN LMS/PSF</v>
      </c>
      <c r="O38" s="134"/>
      <c r="Q38" t="str">
        <f t="shared" si="3"/>
        <v xml:space="preserve"> OPEN LMS/PSF</v>
      </c>
    </row>
    <row r="39" spans="7:17" x14ac:dyDescent="0.25">
      <c r="G39" s="100" t="s">
        <v>1228</v>
      </c>
      <c r="H39" t="s">
        <v>1225</v>
      </c>
      <c r="I39" s="100" t="s">
        <v>1</v>
      </c>
      <c r="J39" t="s">
        <v>16077</v>
      </c>
      <c r="K39" s="101" t="s">
        <v>21350</v>
      </c>
      <c r="L39" s="101">
        <f>VLOOKUP(K39,'[1]Terr# Map'!$B$4:$C$39,2,0)</f>
        <v>203</v>
      </c>
      <c r="M39" s="128" t="str">
        <f t="shared" ref="M39:M70" si="6">VLOOKUP(K39,$X$1:$Z$20,3,0)</f>
        <v xml:space="preserve">jerri.mccracken@connectamerica.com </v>
      </c>
      <c r="N39" s="112" t="str">
        <f t="shared" si="2"/>
        <v>Jerri McCracken</v>
      </c>
      <c r="O39" s="134" t="str">
        <f t="shared" ref="O39:O102" si="7">VLOOKUP(K39,$X$1:$AA$20,4,0)</f>
        <v>319-231-0932</v>
      </c>
      <c r="P39" t="s">
        <v>16115</v>
      </c>
      <c r="Q39" t="str">
        <f t="shared" si="3"/>
        <v>TOM Jerri McCracken</v>
      </c>
    </row>
    <row r="40" spans="7:17" x14ac:dyDescent="0.25">
      <c r="G40" s="100" t="s">
        <v>1273</v>
      </c>
      <c r="H40" t="s">
        <v>15039</v>
      </c>
      <c r="I40" s="100" t="s">
        <v>1</v>
      </c>
      <c r="J40" t="s">
        <v>16076</v>
      </c>
      <c r="K40" s="101" t="s">
        <v>21350</v>
      </c>
      <c r="L40" s="101">
        <f>VLOOKUP(K40,'[1]Terr# Map'!$B$4:$C$39,2,0)</f>
        <v>203</v>
      </c>
      <c r="M40" s="128" t="str">
        <f t="shared" si="6"/>
        <v xml:space="preserve">jerri.mccracken@connectamerica.com </v>
      </c>
      <c r="N40" s="112" t="str">
        <f t="shared" si="2"/>
        <v>Jerri McCracken</v>
      </c>
      <c r="O40" s="134" t="str">
        <f t="shared" si="7"/>
        <v>319-231-0932</v>
      </c>
      <c r="P40" t="s">
        <v>16117</v>
      </c>
      <c r="Q40" t="str">
        <f t="shared" si="3"/>
        <v>Oliver Jerri McCracken</v>
      </c>
    </row>
    <row r="41" spans="7:17" x14ac:dyDescent="0.25">
      <c r="G41" s="100" t="s">
        <v>1275</v>
      </c>
      <c r="H41" t="s">
        <v>15039</v>
      </c>
      <c r="I41" s="100" t="s">
        <v>1</v>
      </c>
      <c r="J41" t="s">
        <v>16076</v>
      </c>
      <c r="K41" s="101" t="s">
        <v>21350</v>
      </c>
      <c r="L41" s="101">
        <f>VLOOKUP(K41,'[1]Terr# Map'!$B$4:$C$39,2,0)</f>
        <v>203</v>
      </c>
      <c r="M41" s="128" t="str">
        <f t="shared" si="6"/>
        <v xml:space="preserve">jerri.mccracken@connectamerica.com </v>
      </c>
      <c r="N41" s="112" t="str">
        <f t="shared" si="2"/>
        <v>Jerri McCracken</v>
      </c>
      <c r="O41" s="134" t="str">
        <f t="shared" si="7"/>
        <v>319-231-0932</v>
      </c>
      <c r="P41" t="s">
        <v>16117</v>
      </c>
      <c r="Q41" t="str">
        <f t="shared" si="3"/>
        <v>Oliver Jerri McCracken</v>
      </c>
    </row>
    <row r="42" spans="7:17" x14ac:dyDescent="0.25">
      <c r="G42" s="100" t="s">
        <v>1276</v>
      </c>
      <c r="H42" t="s">
        <v>1277</v>
      </c>
      <c r="I42" s="100" t="s">
        <v>1</v>
      </c>
      <c r="J42" t="s">
        <v>16075</v>
      </c>
      <c r="K42" s="101" t="s">
        <v>21350</v>
      </c>
      <c r="L42" s="101">
        <f>VLOOKUP(K42,'[1]Terr# Map'!$B$4:$C$39,2,0)</f>
        <v>203</v>
      </c>
      <c r="M42" s="128" t="str">
        <f t="shared" si="6"/>
        <v xml:space="preserve">jerri.mccracken@connectamerica.com </v>
      </c>
      <c r="N42" s="112" t="str">
        <f t="shared" si="2"/>
        <v>Jerri McCracken</v>
      </c>
      <c r="O42" s="134" t="str">
        <f t="shared" si="7"/>
        <v>319-231-0932</v>
      </c>
      <c r="P42" t="s">
        <v>16117</v>
      </c>
      <c r="Q42" t="str">
        <f t="shared" si="3"/>
        <v>Oliver Jerri McCracken</v>
      </c>
    </row>
    <row r="43" spans="7:17" x14ac:dyDescent="0.25">
      <c r="G43" s="100" t="s">
        <v>1399</v>
      </c>
      <c r="H43" t="s">
        <v>16074</v>
      </c>
      <c r="I43" s="100" t="s">
        <v>1</v>
      </c>
      <c r="J43" t="s">
        <v>16067</v>
      </c>
      <c r="K43" s="101" t="s">
        <v>21351</v>
      </c>
      <c r="L43" s="101">
        <f>VLOOKUP(K43,'[1]Terr# Map'!$B$4:$C$39,2,0)</f>
        <v>201</v>
      </c>
      <c r="M43" s="128" t="str">
        <f t="shared" si="6"/>
        <v>gopi.shah@lifeline.com</v>
      </c>
      <c r="N43" s="112" t="str">
        <f t="shared" si="2"/>
        <v>Gopi Shah</v>
      </c>
      <c r="O43" s="134" t="str">
        <f t="shared" si="7"/>
        <v>917-318-7240</v>
      </c>
      <c r="P43" t="s">
        <v>16111</v>
      </c>
      <c r="Q43" t="str">
        <f t="shared" si="3"/>
        <v>TIM Gopi Shah</v>
      </c>
    </row>
    <row r="44" spans="7:17" x14ac:dyDescent="0.25">
      <c r="G44" s="100" t="s">
        <v>1302</v>
      </c>
      <c r="H44" t="s">
        <v>1303</v>
      </c>
      <c r="I44" s="100" t="s">
        <v>0</v>
      </c>
      <c r="J44" t="s">
        <v>16073</v>
      </c>
      <c r="K44" s="101" t="s">
        <v>21351</v>
      </c>
      <c r="L44" s="101">
        <f>VLOOKUP(K44,'[1]Terr# Map'!$B$4:$C$39,2,0)</f>
        <v>201</v>
      </c>
      <c r="M44" s="128" t="str">
        <f t="shared" si="6"/>
        <v>gopi.shah@lifeline.com</v>
      </c>
      <c r="N44" s="112" t="str">
        <f t="shared" si="2"/>
        <v>Gopi Shah</v>
      </c>
      <c r="O44" s="134" t="str">
        <f t="shared" si="7"/>
        <v>917-318-7240</v>
      </c>
      <c r="P44" t="s">
        <v>16111</v>
      </c>
      <c r="Q44" t="str">
        <f t="shared" si="3"/>
        <v>TIM Gopi Shah</v>
      </c>
    </row>
    <row r="45" spans="7:17" x14ac:dyDescent="0.25">
      <c r="G45" s="100" t="s">
        <v>1304</v>
      </c>
      <c r="H45" t="s">
        <v>1303</v>
      </c>
      <c r="I45" s="100" t="s">
        <v>1</v>
      </c>
      <c r="J45" t="s">
        <v>16073</v>
      </c>
      <c r="K45" s="101" t="s">
        <v>21351</v>
      </c>
      <c r="L45" s="101">
        <f>VLOOKUP(K45,'[1]Terr# Map'!$B$4:$C$39,2,0)</f>
        <v>201</v>
      </c>
      <c r="M45" s="128" t="str">
        <f t="shared" si="6"/>
        <v>gopi.shah@lifeline.com</v>
      </c>
      <c r="N45" s="112" t="str">
        <f t="shared" si="2"/>
        <v>Gopi Shah</v>
      </c>
      <c r="O45" s="134" t="str">
        <f t="shared" si="7"/>
        <v>917-318-7240</v>
      </c>
      <c r="P45" t="s">
        <v>16111</v>
      </c>
      <c r="Q45" t="str">
        <f t="shared" si="3"/>
        <v>TIM Gopi Shah</v>
      </c>
    </row>
    <row r="46" spans="7:17" x14ac:dyDescent="0.25">
      <c r="G46" s="100" t="s">
        <v>1333</v>
      </c>
      <c r="H46" t="s">
        <v>15050</v>
      </c>
      <c r="I46" s="100" t="s">
        <v>0</v>
      </c>
      <c r="J46" t="s">
        <v>16072</v>
      </c>
      <c r="K46" s="101" t="s">
        <v>21351</v>
      </c>
      <c r="L46" s="101">
        <f>VLOOKUP(K46,'[1]Terr# Map'!$B$4:$C$39,2,0)</f>
        <v>201</v>
      </c>
      <c r="M46" s="128" t="str">
        <f t="shared" si="6"/>
        <v>gopi.shah@lifeline.com</v>
      </c>
      <c r="N46" s="112" t="str">
        <f t="shared" si="2"/>
        <v>Gopi Shah</v>
      </c>
      <c r="O46" s="134" t="str">
        <f t="shared" si="7"/>
        <v>917-318-7240</v>
      </c>
      <c r="P46" t="s">
        <v>16118</v>
      </c>
      <c r="Q46" t="str">
        <f t="shared" si="3"/>
        <v>GAYLA Gopi Shah</v>
      </c>
    </row>
    <row r="47" spans="7:17" x14ac:dyDescent="0.25">
      <c r="G47" s="100" t="s">
        <v>1339</v>
      </c>
      <c r="H47" t="s">
        <v>1340</v>
      </c>
      <c r="I47" s="100" t="s">
        <v>0</v>
      </c>
      <c r="J47" t="s">
        <v>16071</v>
      </c>
      <c r="K47" s="101" t="s">
        <v>21351</v>
      </c>
      <c r="L47" s="101">
        <f>VLOOKUP(K47,'[1]Terr# Map'!$B$4:$C$39,2,0)</f>
        <v>201</v>
      </c>
      <c r="M47" s="128" t="str">
        <f t="shared" si="6"/>
        <v>gopi.shah@lifeline.com</v>
      </c>
      <c r="N47" s="112" t="str">
        <f t="shared" si="2"/>
        <v>Gopi Shah</v>
      </c>
      <c r="O47" s="134" t="str">
        <f t="shared" si="7"/>
        <v>917-318-7240</v>
      </c>
      <c r="P47" t="s">
        <v>16118</v>
      </c>
      <c r="Q47" t="str">
        <f t="shared" si="3"/>
        <v>GAYLA Gopi Shah</v>
      </c>
    </row>
    <row r="48" spans="7:17" x14ac:dyDescent="0.25">
      <c r="G48" s="100" t="s">
        <v>1357</v>
      </c>
      <c r="H48" t="s">
        <v>16070</v>
      </c>
      <c r="I48" s="100" t="s">
        <v>0</v>
      </c>
      <c r="J48" t="s">
        <v>16069</v>
      </c>
      <c r="K48" s="101" t="s">
        <v>21351</v>
      </c>
      <c r="L48" s="101">
        <f>VLOOKUP(K48,'[1]Terr# Map'!$B$4:$C$39,2,0)</f>
        <v>201</v>
      </c>
      <c r="M48" s="128" t="str">
        <f t="shared" si="6"/>
        <v>gopi.shah@lifeline.com</v>
      </c>
      <c r="N48" s="112" t="str">
        <f t="shared" si="2"/>
        <v>Gopi Shah</v>
      </c>
      <c r="O48" s="134" t="str">
        <f t="shared" si="7"/>
        <v>917-318-7240</v>
      </c>
      <c r="P48" t="s">
        <v>16118</v>
      </c>
      <c r="Q48" t="str">
        <f t="shared" si="3"/>
        <v>GAYLA Gopi Shah</v>
      </c>
    </row>
    <row r="49" spans="7:17" x14ac:dyDescent="0.25">
      <c r="G49" s="100" t="s">
        <v>1361</v>
      </c>
      <c r="H49" t="s">
        <v>1362</v>
      </c>
      <c r="I49" s="100" t="s">
        <v>0</v>
      </c>
      <c r="J49" t="s">
        <v>16068</v>
      </c>
      <c r="K49" s="101" t="s">
        <v>21351</v>
      </c>
      <c r="L49" s="101">
        <f>VLOOKUP(K49,'[1]Terr# Map'!$B$4:$C$39,2,0)</f>
        <v>201</v>
      </c>
      <c r="M49" s="128" t="str">
        <f t="shared" si="6"/>
        <v>gopi.shah@lifeline.com</v>
      </c>
      <c r="N49" s="112" t="str">
        <f t="shared" si="2"/>
        <v>Gopi Shah</v>
      </c>
      <c r="O49" s="134" t="str">
        <f t="shared" si="7"/>
        <v>917-318-7240</v>
      </c>
      <c r="P49" t="s">
        <v>16118</v>
      </c>
      <c r="Q49" t="str">
        <f t="shared" si="3"/>
        <v>GAYLA Gopi Shah</v>
      </c>
    </row>
    <row r="50" spans="7:17" x14ac:dyDescent="0.25">
      <c r="G50" s="100" t="s">
        <v>1401</v>
      </c>
      <c r="H50" t="s">
        <v>1402</v>
      </c>
      <c r="I50" s="100" t="s">
        <v>1</v>
      </c>
      <c r="J50" t="s">
        <v>16067</v>
      </c>
      <c r="K50" s="101" t="s">
        <v>21351</v>
      </c>
      <c r="L50" s="101">
        <f>VLOOKUP(K50,'[1]Terr# Map'!$B$4:$C$39,2,0)</f>
        <v>201</v>
      </c>
      <c r="M50" s="128" t="str">
        <f t="shared" si="6"/>
        <v>gopi.shah@lifeline.com</v>
      </c>
      <c r="N50" s="112" t="str">
        <f t="shared" si="2"/>
        <v>Gopi Shah</v>
      </c>
      <c r="O50" s="134" t="str">
        <f t="shared" si="7"/>
        <v>917-318-7240</v>
      </c>
      <c r="P50" t="s">
        <v>16111</v>
      </c>
      <c r="Q50" t="str">
        <f t="shared" si="3"/>
        <v>TIM Gopi Shah</v>
      </c>
    </row>
    <row r="51" spans="7:17" x14ac:dyDescent="0.25">
      <c r="G51" s="100" t="s">
        <v>1403</v>
      </c>
      <c r="H51" t="s">
        <v>1404</v>
      </c>
      <c r="I51" s="100" t="s">
        <v>1</v>
      </c>
      <c r="J51" t="s">
        <v>16066</v>
      </c>
      <c r="K51" s="101" t="s">
        <v>21351</v>
      </c>
      <c r="L51" s="101">
        <f>VLOOKUP(K51,'[1]Terr# Map'!$B$4:$C$39,2,0)</f>
        <v>201</v>
      </c>
      <c r="M51" s="128" t="str">
        <f t="shared" si="6"/>
        <v>gopi.shah@lifeline.com</v>
      </c>
      <c r="N51" s="112" t="str">
        <f t="shared" si="2"/>
        <v>Gopi Shah</v>
      </c>
      <c r="O51" s="134" t="str">
        <f t="shared" si="7"/>
        <v>917-318-7240</v>
      </c>
      <c r="P51" t="s">
        <v>16111</v>
      </c>
      <c r="Q51" t="str">
        <f t="shared" si="3"/>
        <v>TIM Gopi Shah</v>
      </c>
    </row>
    <row r="52" spans="7:17" x14ac:dyDescent="0.25">
      <c r="G52" s="100" t="s">
        <v>1405</v>
      </c>
      <c r="H52" t="s">
        <v>1406</v>
      </c>
      <c r="I52" s="100" t="s">
        <v>1</v>
      </c>
      <c r="J52" t="s">
        <v>16065</v>
      </c>
      <c r="K52" s="101" t="s">
        <v>21351</v>
      </c>
      <c r="L52" s="101">
        <f>VLOOKUP(K52,'[1]Terr# Map'!$B$4:$C$39,2,0)</f>
        <v>201</v>
      </c>
      <c r="M52" s="128" t="str">
        <f t="shared" si="6"/>
        <v>gopi.shah@lifeline.com</v>
      </c>
      <c r="N52" s="112" t="str">
        <f t="shared" si="2"/>
        <v>Gopi Shah</v>
      </c>
      <c r="O52" s="134" t="str">
        <f t="shared" si="7"/>
        <v>917-318-7240</v>
      </c>
      <c r="P52" t="s">
        <v>16111</v>
      </c>
      <c r="Q52" t="str">
        <f t="shared" si="3"/>
        <v>TIM Gopi Shah</v>
      </c>
    </row>
    <row r="53" spans="7:17" x14ac:dyDescent="0.25">
      <c r="G53" s="100" t="s">
        <v>1409</v>
      </c>
      <c r="H53" t="s">
        <v>1410</v>
      </c>
      <c r="I53" s="100" t="s">
        <v>1</v>
      </c>
      <c r="J53" t="s">
        <v>16064</v>
      </c>
      <c r="K53" s="101" t="s">
        <v>21351</v>
      </c>
      <c r="L53" s="101">
        <f>VLOOKUP(K53,'[1]Terr# Map'!$B$4:$C$39,2,0)</f>
        <v>201</v>
      </c>
      <c r="M53" s="128" t="str">
        <f t="shared" si="6"/>
        <v>gopi.shah@lifeline.com</v>
      </c>
      <c r="N53" s="112" t="str">
        <f t="shared" si="2"/>
        <v>Gopi Shah</v>
      </c>
      <c r="O53" s="134" t="str">
        <f t="shared" si="7"/>
        <v>917-318-7240</v>
      </c>
      <c r="P53" t="s">
        <v>16119</v>
      </c>
      <c r="Q53" t="str">
        <f t="shared" si="3"/>
        <v>RUTH ANN Gopi Shah</v>
      </c>
    </row>
    <row r="54" spans="7:17" x14ac:dyDescent="0.25">
      <c r="G54" s="100" t="s">
        <v>1412</v>
      </c>
      <c r="H54" t="s">
        <v>1413</v>
      </c>
      <c r="I54" s="100" t="s">
        <v>1</v>
      </c>
      <c r="J54" t="s">
        <v>16063</v>
      </c>
      <c r="K54" s="101" t="s">
        <v>21351</v>
      </c>
      <c r="L54" s="101">
        <f>VLOOKUP(K54,'[1]Terr# Map'!$B$4:$C$39,2,0)</f>
        <v>201</v>
      </c>
      <c r="M54" s="128" t="str">
        <f t="shared" si="6"/>
        <v>gopi.shah@lifeline.com</v>
      </c>
      <c r="N54" s="112" t="str">
        <f t="shared" si="2"/>
        <v>Gopi Shah</v>
      </c>
      <c r="O54" s="134" t="str">
        <f t="shared" si="7"/>
        <v>917-318-7240</v>
      </c>
      <c r="P54" t="s">
        <v>16111</v>
      </c>
      <c r="Q54" t="str">
        <f t="shared" si="3"/>
        <v>TIM Gopi Shah</v>
      </c>
    </row>
    <row r="55" spans="7:17" x14ac:dyDescent="0.25">
      <c r="G55" s="100" t="s">
        <v>1416</v>
      </c>
      <c r="H55" t="s">
        <v>16062</v>
      </c>
      <c r="I55" s="100" t="s">
        <v>1</v>
      </c>
      <c r="J55" t="s">
        <v>16061</v>
      </c>
      <c r="K55" s="101" t="s">
        <v>21351</v>
      </c>
      <c r="L55" s="101">
        <f>VLOOKUP(K55,'[1]Terr# Map'!$B$4:$C$39,2,0)</f>
        <v>201</v>
      </c>
      <c r="M55" s="128" t="str">
        <f t="shared" si="6"/>
        <v>gopi.shah@lifeline.com</v>
      </c>
      <c r="N55" s="112" t="str">
        <f t="shared" si="2"/>
        <v>Gopi Shah</v>
      </c>
      <c r="O55" s="134" t="str">
        <f t="shared" si="7"/>
        <v>917-318-7240</v>
      </c>
      <c r="P55" t="s">
        <v>16111</v>
      </c>
      <c r="Q55" t="str">
        <f t="shared" si="3"/>
        <v>TIM Gopi Shah</v>
      </c>
    </row>
    <row r="56" spans="7:17" x14ac:dyDescent="0.25">
      <c r="G56" s="100" t="s">
        <v>1507</v>
      </c>
      <c r="H56" t="s">
        <v>16037</v>
      </c>
      <c r="I56" s="100" t="s">
        <v>0</v>
      </c>
      <c r="J56" t="s">
        <v>16036</v>
      </c>
      <c r="K56" s="101" t="s">
        <v>23936</v>
      </c>
      <c r="L56" s="101">
        <f>VLOOKUP(K56,'[1]Terr# Map'!$B$4:$C$39,2,0)</f>
        <v>301</v>
      </c>
      <c r="M56" s="128" t="str">
        <f t="shared" si="6"/>
        <v xml:space="preserve">jodi.springer@connectamerica.com </v>
      </c>
      <c r="N56" s="112" t="str">
        <f t="shared" si="2"/>
        <v>jodi Springer</v>
      </c>
      <c r="O56" s="134" t="str">
        <f t="shared" si="7"/>
        <v>949-910-9889</v>
      </c>
      <c r="P56" t="s">
        <v>16120</v>
      </c>
      <c r="Q56" t="str">
        <f t="shared" si="3"/>
        <v>DON jodi Springer</v>
      </c>
    </row>
    <row r="57" spans="7:17" x14ac:dyDescent="0.25">
      <c r="G57" s="100" t="s">
        <v>1548</v>
      </c>
      <c r="H57" t="s">
        <v>1549</v>
      </c>
      <c r="I57" s="100" t="s">
        <v>0</v>
      </c>
      <c r="J57" t="s">
        <v>16012</v>
      </c>
      <c r="K57" s="101" t="s">
        <v>23936</v>
      </c>
      <c r="L57" s="101">
        <f>VLOOKUP(K57,'[1]Terr# Map'!$B$4:$C$39,2,0)</f>
        <v>301</v>
      </c>
      <c r="M57" s="128" t="str">
        <f t="shared" si="6"/>
        <v xml:space="preserve">jodi.springer@connectamerica.com </v>
      </c>
      <c r="N57" s="112" t="str">
        <f t="shared" si="2"/>
        <v>jodi Springer</v>
      </c>
      <c r="O57" s="134" t="str">
        <f t="shared" si="7"/>
        <v>949-910-9889</v>
      </c>
      <c r="P57" t="s">
        <v>16121</v>
      </c>
      <c r="Q57" t="str">
        <f t="shared" si="3"/>
        <v>KEVIN jodi Springer</v>
      </c>
    </row>
    <row r="58" spans="7:17" x14ac:dyDescent="0.25">
      <c r="G58" s="100" t="s">
        <v>178</v>
      </c>
      <c r="H58" t="s">
        <v>179</v>
      </c>
      <c r="I58" s="100" t="s">
        <v>0</v>
      </c>
      <c r="J58" t="s">
        <v>16012</v>
      </c>
      <c r="K58" s="101" t="s">
        <v>23936</v>
      </c>
      <c r="L58" s="101">
        <f>VLOOKUP(K58,'[1]Terr# Map'!$B$4:$C$39,2,0)</f>
        <v>301</v>
      </c>
      <c r="M58" s="128" t="str">
        <f t="shared" si="6"/>
        <v xml:space="preserve">jodi.springer@connectamerica.com </v>
      </c>
      <c r="N58" s="112" t="str">
        <f t="shared" si="2"/>
        <v>jodi Springer</v>
      </c>
      <c r="O58" s="134" t="str">
        <f t="shared" si="7"/>
        <v>949-910-9889</v>
      </c>
      <c r="P58" t="s">
        <v>16121</v>
      </c>
      <c r="Q58" t="str">
        <f t="shared" si="3"/>
        <v>KEVIN jodi Springer</v>
      </c>
    </row>
    <row r="59" spans="7:17" x14ac:dyDescent="0.25">
      <c r="G59" s="100" t="s">
        <v>1559</v>
      </c>
      <c r="H59" t="s">
        <v>1560</v>
      </c>
      <c r="I59" s="100" t="s">
        <v>0</v>
      </c>
      <c r="J59" t="s">
        <v>16060</v>
      </c>
      <c r="K59" s="101" t="s">
        <v>23936</v>
      </c>
      <c r="L59" s="101">
        <f>VLOOKUP(K59,'[1]Terr# Map'!$B$4:$C$39,2,0)</f>
        <v>301</v>
      </c>
      <c r="M59" s="128" t="str">
        <f t="shared" si="6"/>
        <v xml:space="preserve">jodi.springer@connectamerica.com </v>
      </c>
      <c r="N59" s="112" t="str">
        <f t="shared" si="2"/>
        <v>jodi Springer</v>
      </c>
      <c r="O59" s="134" t="str">
        <f t="shared" si="7"/>
        <v>949-910-9889</v>
      </c>
      <c r="P59" t="s">
        <v>16122</v>
      </c>
      <c r="Q59" t="str">
        <f t="shared" si="3"/>
        <v>ARTHUR jodi Springer</v>
      </c>
    </row>
    <row r="60" spans="7:17" x14ac:dyDescent="0.25">
      <c r="G60" s="100" t="s">
        <v>1561</v>
      </c>
      <c r="H60" t="s">
        <v>16037</v>
      </c>
      <c r="I60" s="100" t="s">
        <v>0</v>
      </c>
      <c r="J60" t="s">
        <v>16036</v>
      </c>
      <c r="K60" s="101" t="s">
        <v>23936</v>
      </c>
      <c r="L60" s="101">
        <f>VLOOKUP(K60,'[1]Terr# Map'!$B$4:$C$39,2,0)</f>
        <v>301</v>
      </c>
      <c r="M60" s="128" t="str">
        <f t="shared" si="6"/>
        <v xml:space="preserve">jodi.springer@connectamerica.com </v>
      </c>
      <c r="N60" s="112" t="str">
        <f t="shared" si="2"/>
        <v>jodi Springer</v>
      </c>
      <c r="O60" s="134" t="str">
        <f t="shared" si="7"/>
        <v>949-910-9889</v>
      </c>
      <c r="P60" t="s">
        <v>16120</v>
      </c>
      <c r="Q60" t="str">
        <f t="shared" si="3"/>
        <v>DON jodi Springer</v>
      </c>
    </row>
    <row r="61" spans="7:17" x14ac:dyDescent="0.25">
      <c r="G61" s="100" t="s">
        <v>1568</v>
      </c>
      <c r="H61" t="s">
        <v>1569</v>
      </c>
      <c r="I61" s="100" t="s">
        <v>1</v>
      </c>
      <c r="J61" t="s">
        <v>16059</v>
      </c>
      <c r="K61" s="101" t="s">
        <v>23936</v>
      </c>
      <c r="L61" s="101">
        <f>VLOOKUP(K61,'[1]Terr# Map'!$B$4:$C$39,2,0)</f>
        <v>301</v>
      </c>
      <c r="M61" s="128" t="str">
        <f t="shared" si="6"/>
        <v xml:space="preserve">jodi.springer@connectamerica.com </v>
      </c>
      <c r="N61" s="112" t="str">
        <f t="shared" si="2"/>
        <v>jodi Springer</v>
      </c>
      <c r="O61" s="134" t="str">
        <f t="shared" si="7"/>
        <v>949-910-9889</v>
      </c>
      <c r="P61" t="s">
        <v>16121</v>
      </c>
      <c r="Q61" t="str">
        <f t="shared" si="3"/>
        <v>KEVIN jodi Springer</v>
      </c>
    </row>
    <row r="62" spans="7:17" x14ac:dyDescent="0.25">
      <c r="G62" s="100" t="s">
        <v>1576</v>
      </c>
      <c r="H62" t="s">
        <v>15264</v>
      </c>
      <c r="I62" s="100" t="s">
        <v>0</v>
      </c>
      <c r="J62" t="s">
        <v>16058</v>
      </c>
      <c r="K62" s="101" t="s">
        <v>23936</v>
      </c>
      <c r="L62" s="101">
        <f>VLOOKUP(K62,'[1]Terr# Map'!$B$4:$C$39,2,0)</f>
        <v>301</v>
      </c>
      <c r="M62" s="128" t="str">
        <f t="shared" si="6"/>
        <v xml:space="preserve">jodi.springer@connectamerica.com </v>
      </c>
      <c r="N62" s="112" t="str">
        <f t="shared" si="2"/>
        <v>jodi Springer</v>
      </c>
      <c r="O62" s="134" t="str">
        <f t="shared" si="7"/>
        <v>949-910-9889</v>
      </c>
      <c r="P62" t="s">
        <v>16122</v>
      </c>
      <c r="Q62" t="str">
        <f t="shared" si="3"/>
        <v>ARTHUR jodi Springer</v>
      </c>
    </row>
    <row r="63" spans="7:17" x14ac:dyDescent="0.25">
      <c r="G63" s="100" t="s">
        <v>1594</v>
      </c>
      <c r="H63" t="s">
        <v>16051</v>
      </c>
      <c r="I63" s="100" t="s">
        <v>0</v>
      </c>
      <c r="J63" t="s">
        <v>16050</v>
      </c>
      <c r="K63" s="101" t="s">
        <v>23936</v>
      </c>
      <c r="L63" s="101">
        <f>VLOOKUP(K63,'[1]Terr# Map'!$B$4:$C$39,2,0)</f>
        <v>301</v>
      </c>
      <c r="M63" s="128" t="str">
        <f t="shared" si="6"/>
        <v xml:space="preserve">jodi.springer@connectamerica.com </v>
      </c>
      <c r="N63" s="112" t="str">
        <f t="shared" si="2"/>
        <v>jodi Springer</v>
      </c>
      <c r="O63" s="134" t="str">
        <f t="shared" si="7"/>
        <v>949-910-9889</v>
      </c>
      <c r="P63" t="s">
        <v>16121</v>
      </c>
      <c r="Q63" t="str">
        <f t="shared" si="3"/>
        <v>KEVIN jodi Springer</v>
      </c>
    </row>
    <row r="64" spans="7:17" x14ac:dyDescent="0.25">
      <c r="G64" s="100" t="s">
        <v>1603</v>
      </c>
      <c r="H64" t="s">
        <v>1604</v>
      </c>
      <c r="I64" s="100" t="s">
        <v>0</v>
      </c>
      <c r="J64" t="s">
        <v>16027</v>
      </c>
      <c r="K64" s="101" t="s">
        <v>23936</v>
      </c>
      <c r="L64" s="101">
        <f>VLOOKUP(K64,'[1]Terr# Map'!$B$4:$C$39,2,0)</f>
        <v>301</v>
      </c>
      <c r="M64" s="128" t="str">
        <f t="shared" si="6"/>
        <v xml:space="preserve">jodi.springer@connectamerica.com </v>
      </c>
      <c r="N64" s="112" t="str">
        <f t="shared" si="2"/>
        <v>jodi Springer</v>
      </c>
      <c r="O64" s="134" t="str">
        <f t="shared" si="7"/>
        <v>949-910-9889</v>
      </c>
      <c r="P64" t="s">
        <v>16120</v>
      </c>
      <c r="Q64" t="str">
        <f t="shared" si="3"/>
        <v>DON jodi Springer</v>
      </c>
    </row>
    <row r="65" spans="7:17" x14ac:dyDescent="0.25">
      <c r="G65" s="100" t="s">
        <v>1616</v>
      </c>
      <c r="H65" t="s">
        <v>16040</v>
      </c>
      <c r="I65" s="100" t="s">
        <v>0</v>
      </c>
      <c r="J65" t="s">
        <v>16039</v>
      </c>
      <c r="K65" s="101" t="s">
        <v>23936</v>
      </c>
      <c r="L65" s="101">
        <f>VLOOKUP(K65,'[1]Terr# Map'!$B$4:$C$39,2,0)</f>
        <v>301</v>
      </c>
      <c r="M65" s="128" t="str">
        <f t="shared" si="6"/>
        <v xml:space="preserve">jodi.springer@connectamerica.com </v>
      </c>
      <c r="N65" s="112" t="str">
        <f t="shared" si="2"/>
        <v>jodi Springer</v>
      </c>
      <c r="O65" s="134" t="str">
        <f t="shared" si="7"/>
        <v>949-910-9889</v>
      </c>
      <c r="P65" t="s">
        <v>16122</v>
      </c>
      <c r="Q65" t="str">
        <f t="shared" si="3"/>
        <v>ARTHUR jodi Springer</v>
      </c>
    </row>
    <row r="66" spans="7:17" x14ac:dyDescent="0.25">
      <c r="G66" s="100" t="s">
        <v>1623</v>
      </c>
      <c r="H66" t="s">
        <v>1624</v>
      </c>
      <c r="I66" s="100" t="s">
        <v>0</v>
      </c>
      <c r="J66" t="s">
        <v>16057</v>
      </c>
      <c r="K66" s="101" t="s">
        <v>23936</v>
      </c>
      <c r="L66" s="101">
        <f>VLOOKUP(K66,'[1]Terr# Map'!$B$4:$C$39,2,0)</f>
        <v>301</v>
      </c>
      <c r="M66" s="128" t="str">
        <f t="shared" si="6"/>
        <v xml:space="preserve">jodi.springer@connectamerica.com </v>
      </c>
      <c r="N66" s="112" t="str">
        <f t="shared" si="2"/>
        <v>jodi Springer</v>
      </c>
      <c r="O66" s="134" t="str">
        <f t="shared" si="7"/>
        <v>949-910-9889</v>
      </c>
      <c r="P66" t="s">
        <v>16122</v>
      </c>
      <c r="Q66" t="str">
        <f t="shared" si="3"/>
        <v>ARTHUR jodi Springer</v>
      </c>
    </row>
    <row r="67" spans="7:17" x14ac:dyDescent="0.25">
      <c r="G67" s="100" t="s">
        <v>1625</v>
      </c>
      <c r="H67" t="s">
        <v>15235</v>
      </c>
      <c r="I67" s="100" t="s">
        <v>0</v>
      </c>
      <c r="J67" t="s">
        <v>16056</v>
      </c>
      <c r="K67" s="101" t="s">
        <v>23936</v>
      </c>
      <c r="L67" s="101">
        <f>VLOOKUP(K67,'[1]Terr# Map'!$B$4:$C$39,2,0)</f>
        <v>301</v>
      </c>
      <c r="M67" s="128" t="str">
        <f t="shared" si="6"/>
        <v xml:space="preserve">jodi.springer@connectamerica.com </v>
      </c>
      <c r="N67" s="112" t="str">
        <f t="shared" ref="N67:N131" si="8">+K67</f>
        <v>jodi Springer</v>
      </c>
      <c r="O67" s="134" t="str">
        <f t="shared" si="7"/>
        <v>949-910-9889</v>
      </c>
      <c r="P67" t="s">
        <v>16122</v>
      </c>
      <c r="Q67" t="str">
        <f t="shared" ref="Q67:Q131" si="9">+P67&amp;" "&amp;N67</f>
        <v>ARTHUR jodi Springer</v>
      </c>
    </row>
    <row r="68" spans="7:17" x14ac:dyDescent="0.25">
      <c r="G68" s="100" t="s">
        <v>1630</v>
      </c>
      <c r="H68" t="s">
        <v>1631</v>
      </c>
      <c r="I68" s="100" t="s">
        <v>0</v>
      </c>
      <c r="J68" t="s">
        <v>16030</v>
      </c>
      <c r="K68" s="101" t="s">
        <v>23936</v>
      </c>
      <c r="L68" s="101">
        <f>VLOOKUP(K68,'[1]Terr# Map'!$B$4:$C$39,2,0)</f>
        <v>301</v>
      </c>
      <c r="M68" s="128" t="str">
        <f t="shared" si="6"/>
        <v xml:space="preserve">jodi.springer@connectamerica.com </v>
      </c>
      <c r="N68" s="112" t="str">
        <f t="shared" si="8"/>
        <v>jodi Springer</v>
      </c>
      <c r="O68" s="134" t="str">
        <f t="shared" si="7"/>
        <v>949-910-9889</v>
      </c>
      <c r="P68" t="s">
        <v>16121</v>
      </c>
      <c r="Q68" t="str">
        <f t="shared" si="9"/>
        <v>KEVIN jodi Springer</v>
      </c>
    </row>
    <row r="69" spans="7:17" x14ac:dyDescent="0.25">
      <c r="G69" s="100" t="s">
        <v>1635</v>
      </c>
      <c r="H69" t="s">
        <v>1636</v>
      </c>
      <c r="I69" s="100" t="s">
        <v>0</v>
      </c>
      <c r="J69" t="s">
        <v>16029</v>
      </c>
      <c r="K69" s="101" t="s">
        <v>23936</v>
      </c>
      <c r="L69" s="101">
        <f>VLOOKUP(K69,'[1]Terr# Map'!$B$4:$C$39,2,0)</f>
        <v>301</v>
      </c>
      <c r="M69" s="128" t="str">
        <f t="shared" si="6"/>
        <v xml:space="preserve">jodi.springer@connectamerica.com </v>
      </c>
      <c r="N69" s="112" t="str">
        <f t="shared" si="8"/>
        <v>jodi Springer</v>
      </c>
      <c r="O69" s="134" t="str">
        <f t="shared" si="7"/>
        <v>949-910-9889</v>
      </c>
      <c r="P69" t="s">
        <v>16122</v>
      </c>
      <c r="Q69" t="str">
        <f t="shared" si="9"/>
        <v>ARTHUR jodi Springer</v>
      </c>
    </row>
    <row r="70" spans="7:17" x14ac:dyDescent="0.25">
      <c r="G70" s="100" t="s">
        <v>1645</v>
      </c>
      <c r="H70" t="s">
        <v>1646</v>
      </c>
      <c r="I70" s="100" t="s">
        <v>0</v>
      </c>
      <c r="J70" t="s">
        <v>16055</v>
      </c>
      <c r="K70" s="101" t="s">
        <v>23936</v>
      </c>
      <c r="L70" s="101">
        <f>VLOOKUP(K70,'[1]Terr# Map'!$B$4:$C$39,2,0)</f>
        <v>301</v>
      </c>
      <c r="M70" s="128" t="str">
        <f t="shared" si="6"/>
        <v xml:space="preserve">jodi.springer@connectamerica.com </v>
      </c>
      <c r="N70" s="112" t="str">
        <f t="shared" si="8"/>
        <v>jodi Springer</v>
      </c>
      <c r="O70" s="134" t="str">
        <f t="shared" si="7"/>
        <v>949-910-9889</v>
      </c>
      <c r="P70" t="s">
        <v>16122</v>
      </c>
      <c r="Q70" t="str">
        <f t="shared" si="9"/>
        <v>ARTHUR jodi Springer</v>
      </c>
    </row>
    <row r="71" spans="7:17" x14ac:dyDescent="0.25">
      <c r="G71" s="100" t="s">
        <v>1637</v>
      </c>
      <c r="H71" t="s">
        <v>1636</v>
      </c>
      <c r="I71" s="100" t="s">
        <v>0</v>
      </c>
      <c r="J71" t="s">
        <v>16029</v>
      </c>
      <c r="K71" s="101" t="s">
        <v>23936</v>
      </c>
      <c r="L71" s="101">
        <f>VLOOKUP(K71,'[1]Terr# Map'!$B$4:$C$39,2,0)</f>
        <v>301</v>
      </c>
      <c r="M71" s="128" t="str">
        <f t="shared" ref="M71:M102" si="10">VLOOKUP(K71,$X$1:$Z$20,3,0)</f>
        <v xml:space="preserve">jodi.springer@connectamerica.com </v>
      </c>
      <c r="N71" s="112" t="str">
        <f t="shared" si="8"/>
        <v>jodi Springer</v>
      </c>
      <c r="O71" s="134" t="str">
        <f t="shared" si="7"/>
        <v>949-910-9889</v>
      </c>
      <c r="P71" t="s">
        <v>16122</v>
      </c>
      <c r="Q71" t="str">
        <f t="shared" si="9"/>
        <v>ARTHUR jodi Springer</v>
      </c>
    </row>
    <row r="72" spans="7:17" x14ac:dyDescent="0.25">
      <c r="G72" s="100" t="s">
        <v>1668</v>
      </c>
      <c r="H72" t="s">
        <v>1669</v>
      </c>
      <c r="I72" s="100" t="s">
        <v>0</v>
      </c>
      <c r="J72" t="s">
        <v>16020</v>
      </c>
      <c r="K72" s="101" t="s">
        <v>23936</v>
      </c>
      <c r="L72" s="101">
        <f>VLOOKUP(K72,'[1]Terr# Map'!$B$4:$C$39,2,0)</f>
        <v>301</v>
      </c>
      <c r="M72" s="128" t="str">
        <f t="shared" si="10"/>
        <v xml:space="preserve">jodi.springer@connectamerica.com </v>
      </c>
      <c r="N72" s="112" t="str">
        <f t="shared" si="8"/>
        <v>jodi Springer</v>
      </c>
      <c r="O72" s="134" t="str">
        <f t="shared" si="7"/>
        <v>949-910-9889</v>
      </c>
      <c r="P72" t="s">
        <v>16120</v>
      </c>
      <c r="Q72" t="str">
        <f t="shared" si="9"/>
        <v>DON jodi Springer</v>
      </c>
    </row>
    <row r="73" spans="7:17" x14ac:dyDescent="0.25">
      <c r="G73" s="100" t="s">
        <v>1674</v>
      </c>
      <c r="H73" t="s">
        <v>1675</v>
      </c>
      <c r="I73" s="100" t="s">
        <v>0</v>
      </c>
      <c r="J73" t="s">
        <v>16054</v>
      </c>
      <c r="K73" s="101" t="s">
        <v>23936</v>
      </c>
      <c r="L73" s="101">
        <f>VLOOKUP(K73,'[1]Terr# Map'!$B$4:$C$39,2,0)</f>
        <v>301</v>
      </c>
      <c r="M73" s="128" t="str">
        <f t="shared" si="10"/>
        <v xml:space="preserve">jodi.springer@connectamerica.com </v>
      </c>
      <c r="N73" s="112" t="str">
        <f t="shared" si="8"/>
        <v>jodi Springer</v>
      </c>
      <c r="O73" s="134" t="str">
        <f t="shared" si="7"/>
        <v>949-910-9889</v>
      </c>
      <c r="P73" t="s">
        <v>16122</v>
      </c>
      <c r="Q73" t="str">
        <f t="shared" si="9"/>
        <v>ARTHUR jodi Springer</v>
      </c>
    </row>
    <row r="74" spans="7:17" x14ac:dyDescent="0.25">
      <c r="G74" s="100" t="s">
        <v>1696</v>
      </c>
      <c r="H74" t="s">
        <v>1697</v>
      </c>
      <c r="I74" s="100" t="s">
        <v>0</v>
      </c>
      <c r="J74" t="s">
        <v>16053</v>
      </c>
      <c r="K74" s="101" t="s">
        <v>23936</v>
      </c>
      <c r="L74" s="101">
        <f>VLOOKUP(K74,'[1]Terr# Map'!$B$4:$C$39,2,0)</f>
        <v>301</v>
      </c>
      <c r="M74" s="128" t="str">
        <f t="shared" si="10"/>
        <v xml:space="preserve">jodi.springer@connectamerica.com </v>
      </c>
      <c r="N74" s="112" t="str">
        <f t="shared" si="8"/>
        <v>jodi Springer</v>
      </c>
      <c r="O74" s="134" t="str">
        <f t="shared" si="7"/>
        <v>949-910-9889</v>
      </c>
      <c r="P74" t="s">
        <v>16118</v>
      </c>
      <c r="Q74" t="str">
        <f t="shared" si="9"/>
        <v>GAYLA jodi Springer</v>
      </c>
    </row>
    <row r="75" spans="7:17" x14ac:dyDescent="0.25">
      <c r="G75" s="100" t="s">
        <v>1930</v>
      </c>
      <c r="H75" t="s">
        <v>15235</v>
      </c>
      <c r="I75" s="100" t="s">
        <v>1</v>
      </c>
      <c r="J75" t="s">
        <v>16052</v>
      </c>
      <c r="K75" s="101" t="s">
        <v>23936</v>
      </c>
      <c r="L75" s="101">
        <f>VLOOKUP(K75,'[1]Terr# Map'!$B$4:$C$39,2,0)</f>
        <v>301</v>
      </c>
      <c r="M75" s="128" t="str">
        <f t="shared" si="10"/>
        <v xml:space="preserve">jodi.springer@connectamerica.com </v>
      </c>
      <c r="N75" s="112" t="str">
        <f t="shared" si="8"/>
        <v>jodi Springer</v>
      </c>
      <c r="O75" s="134" t="str">
        <f t="shared" si="7"/>
        <v>949-910-9889</v>
      </c>
      <c r="P75" t="s">
        <v>16122</v>
      </c>
      <c r="Q75" t="str">
        <f t="shared" si="9"/>
        <v>ARTHUR jodi Springer</v>
      </c>
    </row>
    <row r="76" spans="7:17" x14ac:dyDescent="0.25">
      <c r="G76" s="100" t="s">
        <v>1596</v>
      </c>
      <c r="H76" t="s">
        <v>16051</v>
      </c>
      <c r="I76" s="100" t="s">
        <v>1</v>
      </c>
      <c r="J76" t="s">
        <v>16050</v>
      </c>
      <c r="K76" s="101" t="s">
        <v>23936</v>
      </c>
      <c r="L76" s="101">
        <f>VLOOKUP(K76,'[1]Terr# Map'!$B$4:$C$39,2,0)</f>
        <v>301</v>
      </c>
      <c r="M76" s="128" t="str">
        <f t="shared" si="10"/>
        <v xml:space="preserve">jodi.springer@connectamerica.com </v>
      </c>
      <c r="N76" s="112" t="str">
        <f t="shared" si="8"/>
        <v>jodi Springer</v>
      </c>
      <c r="O76" s="134" t="str">
        <f t="shared" si="7"/>
        <v>949-910-9889</v>
      </c>
      <c r="P76" t="s">
        <v>16121</v>
      </c>
      <c r="Q76" t="str">
        <f t="shared" si="9"/>
        <v>KEVIN jodi Springer</v>
      </c>
    </row>
    <row r="77" spans="7:17" x14ac:dyDescent="0.25">
      <c r="G77" s="100" t="s">
        <v>1932</v>
      </c>
      <c r="H77" t="s">
        <v>1933</v>
      </c>
      <c r="I77" s="100" t="s">
        <v>1</v>
      </c>
      <c r="J77" t="s">
        <v>16049</v>
      </c>
      <c r="K77" s="101" t="s">
        <v>23936</v>
      </c>
      <c r="L77" s="101">
        <f>VLOOKUP(K77,'[1]Terr# Map'!$B$4:$C$39,2,0)</f>
        <v>301</v>
      </c>
      <c r="M77" s="128" t="str">
        <f t="shared" si="10"/>
        <v xml:space="preserve">jodi.springer@connectamerica.com </v>
      </c>
      <c r="N77" s="112" t="str">
        <f t="shared" si="8"/>
        <v>jodi Springer</v>
      </c>
      <c r="O77" s="134" t="str">
        <f t="shared" si="7"/>
        <v>949-910-9889</v>
      </c>
      <c r="P77" t="s">
        <v>16122</v>
      </c>
      <c r="Q77" t="str">
        <f t="shared" si="9"/>
        <v>ARTHUR jodi Springer</v>
      </c>
    </row>
    <row r="78" spans="7:17" x14ac:dyDescent="0.25">
      <c r="G78" s="100" t="s">
        <v>1944</v>
      </c>
      <c r="H78" t="s">
        <v>1945</v>
      </c>
      <c r="I78" s="100" t="s">
        <v>1</v>
      </c>
      <c r="J78" t="s">
        <v>16048</v>
      </c>
      <c r="K78" s="101" t="s">
        <v>23936</v>
      </c>
      <c r="L78" s="101">
        <f>VLOOKUP(K78,'[1]Terr# Map'!$B$4:$C$39,2,0)</f>
        <v>301</v>
      </c>
      <c r="M78" s="128" t="str">
        <f t="shared" si="10"/>
        <v xml:space="preserve">jodi.springer@connectamerica.com </v>
      </c>
      <c r="N78" s="112" t="str">
        <f t="shared" si="8"/>
        <v>jodi Springer</v>
      </c>
      <c r="O78" s="134" t="str">
        <f t="shared" si="7"/>
        <v>949-910-9889</v>
      </c>
      <c r="P78" t="s">
        <v>16122</v>
      </c>
      <c r="Q78" t="str">
        <f t="shared" si="9"/>
        <v>ARTHUR jodi Springer</v>
      </c>
    </row>
    <row r="79" spans="7:17" x14ac:dyDescent="0.25">
      <c r="G79" s="100" t="s">
        <v>1948</v>
      </c>
      <c r="H79" t="s">
        <v>1949</v>
      </c>
      <c r="I79" s="100" t="s">
        <v>1</v>
      </c>
      <c r="J79" t="s">
        <v>16047</v>
      </c>
      <c r="K79" s="101" t="s">
        <v>23936</v>
      </c>
      <c r="L79" s="101">
        <f>VLOOKUP(K79,'[1]Terr# Map'!$B$4:$C$39,2,0)</f>
        <v>301</v>
      </c>
      <c r="M79" s="128" t="str">
        <f t="shared" si="10"/>
        <v xml:space="preserve">jodi.springer@connectamerica.com </v>
      </c>
      <c r="N79" s="112" t="str">
        <f t="shared" si="8"/>
        <v>jodi Springer</v>
      </c>
      <c r="O79" s="134" t="str">
        <f t="shared" si="7"/>
        <v>949-910-9889</v>
      </c>
      <c r="P79" t="s">
        <v>16122</v>
      </c>
      <c r="Q79" t="str">
        <f t="shared" si="9"/>
        <v>ARTHUR jodi Springer</v>
      </c>
    </row>
    <row r="80" spans="7:17" x14ac:dyDescent="0.25">
      <c r="G80" s="100" t="s">
        <v>1953</v>
      </c>
      <c r="H80" t="s">
        <v>16046</v>
      </c>
      <c r="I80" s="100" t="s">
        <v>1</v>
      </c>
      <c r="J80" t="s">
        <v>16045</v>
      </c>
      <c r="K80" s="101" t="s">
        <v>23936</v>
      </c>
      <c r="L80" s="101">
        <f>VLOOKUP(K80,'[1]Terr# Map'!$B$4:$C$39,2,0)</f>
        <v>301</v>
      </c>
      <c r="M80" s="128" t="str">
        <f t="shared" si="10"/>
        <v xml:space="preserve">jodi.springer@connectamerica.com </v>
      </c>
      <c r="N80" s="112" t="str">
        <f t="shared" si="8"/>
        <v>jodi Springer</v>
      </c>
      <c r="O80" s="134" t="str">
        <f t="shared" si="7"/>
        <v>949-910-9889</v>
      </c>
      <c r="P80" t="s">
        <v>16122</v>
      </c>
      <c r="Q80" t="str">
        <f t="shared" si="9"/>
        <v>ARTHUR jodi Springer</v>
      </c>
    </row>
    <row r="81" spans="7:17" x14ac:dyDescent="0.25">
      <c r="G81" s="100" t="s">
        <v>1509</v>
      </c>
      <c r="H81" t="s">
        <v>16037</v>
      </c>
      <c r="I81" s="100" t="s">
        <v>1</v>
      </c>
      <c r="J81" t="s">
        <v>16036</v>
      </c>
      <c r="K81" s="101" t="s">
        <v>23936</v>
      </c>
      <c r="L81" s="101">
        <f>VLOOKUP(K81,'[1]Terr# Map'!$B$4:$C$39,2,0)</f>
        <v>301</v>
      </c>
      <c r="M81" s="128" t="str">
        <f t="shared" si="10"/>
        <v xml:space="preserve">jodi.springer@connectamerica.com </v>
      </c>
      <c r="N81" s="112" t="str">
        <f t="shared" si="8"/>
        <v>jodi Springer</v>
      </c>
      <c r="O81" s="134" t="str">
        <f t="shared" si="7"/>
        <v>949-910-9889</v>
      </c>
      <c r="P81" t="s">
        <v>16120</v>
      </c>
      <c r="Q81" t="str">
        <f t="shared" si="9"/>
        <v>DON jodi Springer</v>
      </c>
    </row>
    <row r="82" spans="7:17" x14ac:dyDescent="0.25">
      <c r="G82" s="100" t="s">
        <v>1973</v>
      </c>
      <c r="H82" t="s">
        <v>1974</v>
      </c>
      <c r="I82" s="100" t="s">
        <v>1</v>
      </c>
      <c r="J82" t="s">
        <v>16044</v>
      </c>
      <c r="K82" s="101" t="s">
        <v>23936</v>
      </c>
      <c r="L82" s="101">
        <f>VLOOKUP(K82,'[1]Terr# Map'!$B$4:$C$39,2,0)</f>
        <v>301</v>
      </c>
      <c r="M82" s="128" t="str">
        <f t="shared" si="10"/>
        <v xml:space="preserve">jodi.springer@connectamerica.com </v>
      </c>
      <c r="N82" s="112" t="str">
        <f t="shared" si="8"/>
        <v>jodi Springer</v>
      </c>
      <c r="O82" s="134" t="str">
        <f t="shared" si="7"/>
        <v>949-910-9889</v>
      </c>
      <c r="P82" t="s">
        <v>16121</v>
      </c>
      <c r="Q82" t="str">
        <f t="shared" si="9"/>
        <v>KEVIN jodi Springer</v>
      </c>
    </row>
    <row r="83" spans="7:17" x14ac:dyDescent="0.25">
      <c r="G83" s="100" t="s">
        <v>1981</v>
      </c>
      <c r="H83" t="s">
        <v>16043</v>
      </c>
      <c r="I83" s="100" t="s">
        <v>1</v>
      </c>
      <c r="J83" t="s">
        <v>16042</v>
      </c>
      <c r="K83" s="101" t="s">
        <v>23936</v>
      </c>
      <c r="L83" s="101">
        <f>VLOOKUP(K83,'[1]Terr# Map'!$B$4:$C$39,2,0)</f>
        <v>301</v>
      </c>
      <c r="M83" s="128" t="str">
        <f t="shared" si="10"/>
        <v xml:space="preserve">jodi.springer@connectamerica.com </v>
      </c>
      <c r="N83" s="112" t="str">
        <f t="shared" si="8"/>
        <v>jodi Springer</v>
      </c>
      <c r="O83" s="134" t="str">
        <f t="shared" si="7"/>
        <v>949-910-9889</v>
      </c>
      <c r="P83" t="s">
        <v>16122</v>
      </c>
      <c r="Q83" t="str">
        <f t="shared" si="9"/>
        <v>ARTHUR jodi Springer</v>
      </c>
    </row>
    <row r="84" spans="7:17" x14ac:dyDescent="0.25">
      <c r="G84" s="100" t="s">
        <v>1627</v>
      </c>
      <c r="H84" t="s">
        <v>15235</v>
      </c>
      <c r="I84" s="100" t="s">
        <v>1</v>
      </c>
      <c r="J84" t="s">
        <v>16041</v>
      </c>
      <c r="K84" s="101" t="s">
        <v>23936</v>
      </c>
      <c r="L84" s="101">
        <f>VLOOKUP(K84,'[1]Terr# Map'!$B$4:$C$39,2,0)</f>
        <v>301</v>
      </c>
      <c r="M84" s="128" t="str">
        <f t="shared" si="10"/>
        <v xml:space="preserve">jodi.springer@connectamerica.com </v>
      </c>
      <c r="N84" s="112" t="str">
        <f t="shared" si="8"/>
        <v>jodi Springer</v>
      </c>
      <c r="O84" s="134" t="str">
        <f t="shared" si="7"/>
        <v>949-910-9889</v>
      </c>
      <c r="P84" t="s">
        <v>16122</v>
      </c>
      <c r="Q84" t="str">
        <f t="shared" si="9"/>
        <v>ARTHUR jodi Springer</v>
      </c>
    </row>
    <row r="85" spans="7:17" x14ac:dyDescent="0.25">
      <c r="G85" s="100" t="s">
        <v>2415</v>
      </c>
      <c r="H85" t="s">
        <v>2164</v>
      </c>
      <c r="I85" s="100" t="s">
        <v>1</v>
      </c>
      <c r="J85" t="s">
        <v>16017</v>
      </c>
      <c r="K85" s="101" t="s">
        <v>23936</v>
      </c>
      <c r="L85" s="101">
        <f>VLOOKUP(K85,'[1]Terr# Map'!$B$4:$C$39,2,0)</f>
        <v>301</v>
      </c>
      <c r="M85" s="128" t="str">
        <f t="shared" si="10"/>
        <v xml:space="preserve">jodi.springer@connectamerica.com </v>
      </c>
      <c r="N85" s="112" t="str">
        <f t="shared" si="8"/>
        <v>jodi Springer</v>
      </c>
      <c r="O85" s="134" t="str">
        <f t="shared" si="7"/>
        <v>949-910-9889</v>
      </c>
      <c r="Q85" t="str">
        <f t="shared" si="9"/>
        <v xml:space="preserve"> jodi Springer</v>
      </c>
    </row>
    <row r="86" spans="7:17" x14ac:dyDescent="0.25">
      <c r="G86" s="100" t="s">
        <v>1618</v>
      </c>
      <c r="H86" t="s">
        <v>16040</v>
      </c>
      <c r="I86" s="100" t="s">
        <v>1</v>
      </c>
      <c r="J86" t="s">
        <v>16039</v>
      </c>
      <c r="K86" s="101" t="s">
        <v>23936</v>
      </c>
      <c r="L86" s="101">
        <f>VLOOKUP(K86,'[1]Terr# Map'!$B$4:$C$39,2,0)</f>
        <v>301</v>
      </c>
      <c r="M86" s="128" t="str">
        <f t="shared" si="10"/>
        <v xml:space="preserve">jodi.springer@connectamerica.com </v>
      </c>
      <c r="N86" s="112" t="str">
        <f t="shared" si="8"/>
        <v>jodi Springer</v>
      </c>
      <c r="O86" s="134" t="str">
        <f t="shared" si="7"/>
        <v>949-910-9889</v>
      </c>
      <c r="P86" t="s">
        <v>16122</v>
      </c>
      <c r="Q86" t="str">
        <f t="shared" si="9"/>
        <v>ARTHUR jodi Springer</v>
      </c>
    </row>
    <row r="87" spans="7:17" x14ac:dyDescent="0.25">
      <c r="G87" s="100" t="s">
        <v>1619</v>
      </c>
      <c r="H87" t="s">
        <v>16040</v>
      </c>
      <c r="I87" s="100" t="s">
        <v>1</v>
      </c>
      <c r="J87" t="s">
        <v>16039</v>
      </c>
      <c r="K87" s="101" t="s">
        <v>23936</v>
      </c>
      <c r="L87" s="101">
        <f>VLOOKUP(K87,'[1]Terr# Map'!$B$4:$C$39,2,0)</f>
        <v>301</v>
      </c>
      <c r="M87" s="128" t="str">
        <f t="shared" si="10"/>
        <v xml:space="preserve">jodi.springer@connectamerica.com </v>
      </c>
      <c r="N87" s="112" t="str">
        <f t="shared" si="8"/>
        <v>jodi Springer</v>
      </c>
      <c r="O87" s="134" t="str">
        <f t="shared" si="7"/>
        <v>949-910-9889</v>
      </c>
      <c r="P87" t="s">
        <v>16122</v>
      </c>
      <c r="Q87" t="str">
        <f t="shared" si="9"/>
        <v>ARTHUR jodi Springer</v>
      </c>
    </row>
    <row r="88" spans="7:17" x14ac:dyDescent="0.25">
      <c r="G88" s="100" t="s">
        <v>14725</v>
      </c>
      <c r="H88" t="s">
        <v>14726</v>
      </c>
      <c r="I88" s="100" t="s">
        <v>0</v>
      </c>
      <c r="J88" t="s">
        <v>16038</v>
      </c>
      <c r="K88" s="101" t="s">
        <v>23936</v>
      </c>
      <c r="L88" s="101">
        <f>VLOOKUP(K88,'[1]Terr# Map'!$B$4:$C$39,2,0)</f>
        <v>301</v>
      </c>
      <c r="M88" s="128" t="str">
        <f t="shared" si="10"/>
        <v xml:space="preserve">jodi.springer@connectamerica.com </v>
      </c>
      <c r="N88" s="112" t="str">
        <f t="shared" si="8"/>
        <v>jodi Springer</v>
      </c>
      <c r="O88" s="134" t="str">
        <f t="shared" si="7"/>
        <v>949-910-9889</v>
      </c>
      <c r="P88" t="s">
        <v>16122</v>
      </c>
      <c r="Q88" t="str">
        <f t="shared" si="9"/>
        <v>ARTHUR jodi Springer</v>
      </c>
    </row>
    <row r="89" spans="7:17" x14ac:dyDescent="0.25">
      <c r="G89" s="100" t="s">
        <v>1510</v>
      </c>
      <c r="H89" t="s">
        <v>16037</v>
      </c>
      <c r="I89" s="100" t="s">
        <v>1</v>
      </c>
      <c r="J89" t="s">
        <v>16036</v>
      </c>
      <c r="K89" s="101" t="s">
        <v>23936</v>
      </c>
      <c r="L89" s="101">
        <f>VLOOKUP(K89,'[1]Terr# Map'!$B$4:$C$39,2,0)</f>
        <v>301</v>
      </c>
      <c r="M89" s="128" t="str">
        <f t="shared" si="10"/>
        <v xml:space="preserve">jodi.springer@connectamerica.com </v>
      </c>
      <c r="N89" s="112" t="str">
        <f t="shared" si="8"/>
        <v>jodi Springer</v>
      </c>
      <c r="O89" s="134" t="str">
        <f t="shared" si="7"/>
        <v>949-910-9889</v>
      </c>
      <c r="P89" t="s">
        <v>16120</v>
      </c>
      <c r="Q89" t="str">
        <f t="shared" si="9"/>
        <v>DON jodi Springer</v>
      </c>
    </row>
    <row r="90" spans="7:17" x14ac:dyDescent="0.25">
      <c r="G90" s="100" t="s">
        <v>2317</v>
      </c>
      <c r="H90" t="s">
        <v>2318</v>
      </c>
      <c r="I90" s="100" t="s">
        <v>0</v>
      </c>
      <c r="J90" t="s">
        <v>16035</v>
      </c>
      <c r="K90" s="101" t="s">
        <v>23936</v>
      </c>
      <c r="L90" s="101">
        <f>VLOOKUP(K90,'[1]Terr# Map'!$B$4:$C$39,2,0)</f>
        <v>301</v>
      </c>
      <c r="M90" s="128" t="str">
        <f t="shared" si="10"/>
        <v xml:space="preserve">jodi.springer@connectamerica.com </v>
      </c>
      <c r="N90" s="112" t="str">
        <f t="shared" si="8"/>
        <v>jodi Springer</v>
      </c>
      <c r="O90" s="134" t="str">
        <f t="shared" si="7"/>
        <v>949-910-9889</v>
      </c>
      <c r="P90" t="s">
        <v>16123</v>
      </c>
      <c r="Q90" t="str">
        <f t="shared" si="9"/>
        <v xml:space="preserve"> TYLER jodi Springer</v>
      </c>
    </row>
    <row r="91" spans="7:17" x14ac:dyDescent="0.25">
      <c r="G91" s="100" t="s">
        <v>2323</v>
      </c>
      <c r="H91" t="s">
        <v>2324</v>
      </c>
      <c r="I91" s="100" t="s">
        <v>0</v>
      </c>
      <c r="J91" t="s">
        <v>16034</v>
      </c>
      <c r="K91" s="101" t="s">
        <v>23936</v>
      </c>
      <c r="L91" s="101">
        <f>VLOOKUP(K91,'[1]Terr# Map'!$B$4:$C$39,2,0)</f>
        <v>301</v>
      </c>
      <c r="M91" s="128" t="str">
        <f t="shared" si="10"/>
        <v xml:space="preserve">jodi.springer@connectamerica.com </v>
      </c>
      <c r="N91" s="112" t="str">
        <f t="shared" si="8"/>
        <v>jodi Springer</v>
      </c>
      <c r="O91" s="134" t="str">
        <f t="shared" si="7"/>
        <v>949-910-9889</v>
      </c>
      <c r="P91" t="s">
        <v>16123</v>
      </c>
      <c r="Q91" t="str">
        <f t="shared" si="9"/>
        <v xml:space="preserve"> TYLER jodi Springer</v>
      </c>
    </row>
    <row r="92" spans="7:17" x14ac:dyDescent="0.25">
      <c r="G92" s="100" t="s">
        <v>2327</v>
      </c>
      <c r="H92" t="s">
        <v>2328</v>
      </c>
      <c r="I92" s="100" t="s">
        <v>0</v>
      </c>
      <c r="J92" t="s">
        <v>16033</v>
      </c>
      <c r="K92" s="101" t="s">
        <v>23936</v>
      </c>
      <c r="L92" s="101">
        <f>VLOOKUP(K92,'[1]Terr# Map'!$B$4:$C$39,2,0)</f>
        <v>301</v>
      </c>
      <c r="M92" s="128" t="str">
        <f t="shared" si="10"/>
        <v xml:space="preserve">jodi.springer@connectamerica.com </v>
      </c>
      <c r="N92" s="112" t="str">
        <f t="shared" si="8"/>
        <v>jodi Springer</v>
      </c>
      <c r="O92" s="134" t="str">
        <f t="shared" si="7"/>
        <v>949-910-9889</v>
      </c>
      <c r="P92" t="s">
        <v>16123</v>
      </c>
      <c r="Q92" t="str">
        <f t="shared" si="9"/>
        <v xml:space="preserve"> TYLER jodi Springer</v>
      </c>
    </row>
    <row r="93" spans="7:17" x14ac:dyDescent="0.25">
      <c r="G93" s="100" t="s">
        <v>2359</v>
      </c>
      <c r="H93" t="s">
        <v>2360</v>
      </c>
      <c r="I93" s="100" t="s">
        <v>0</v>
      </c>
      <c r="J93" t="s">
        <v>16032</v>
      </c>
      <c r="K93" s="101" t="s">
        <v>23936</v>
      </c>
      <c r="L93" s="101">
        <f>VLOOKUP(K93,'[1]Terr# Map'!$B$4:$C$39,2,0)</f>
        <v>301</v>
      </c>
      <c r="M93" s="128" t="str">
        <f t="shared" si="10"/>
        <v xml:space="preserve">jodi.springer@connectamerica.com </v>
      </c>
      <c r="N93" s="112" t="str">
        <f t="shared" si="8"/>
        <v>jodi Springer</v>
      </c>
      <c r="O93" s="134" t="str">
        <f t="shared" si="7"/>
        <v>949-910-9889</v>
      </c>
      <c r="P93" t="s">
        <v>16123</v>
      </c>
      <c r="Q93" t="str">
        <f t="shared" si="9"/>
        <v xml:space="preserve"> TYLER jodi Springer</v>
      </c>
    </row>
    <row r="94" spans="7:17" x14ac:dyDescent="0.25">
      <c r="G94" s="100" t="s">
        <v>2371</v>
      </c>
      <c r="H94" t="s">
        <v>2372</v>
      </c>
      <c r="I94" s="100" t="s">
        <v>1</v>
      </c>
      <c r="J94" t="s">
        <v>16031</v>
      </c>
      <c r="K94" s="101" t="s">
        <v>23936</v>
      </c>
      <c r="L94" s="101">
        <f>VLOOKUP(K94,'[1]Terr# Map'!$B$4:$C$39,2,0)</f>
        <v>301</v>
      </c>
      <c r="M94" s="128" t="str">
        <f t="shared" si="10"/>
        <v xml:space="preserve">jodi.springer@connectamerica.com </v>
      </c>
      <c r="N94" s="112" t="str">
        <f t="shared" si="8"/>
        <v>jodi Springer</v>
      </c>
      <c r="O94" s="134" t="str">
        <f t="shared" si="7"/>
        <v>949-910-9889</v>
      </c>
      <c r="P94" t="s">
        <v>16122</v>
      </c>
      <c r="Q94" t="str">
        <f t="shared" si="9"/>
        <v>ARTHUR jodi Springer</v>
      </c>
    </row>
    <row r="95" spans="7:17" x14ac:dyDescent="0.25">
      <c r="G95" s="100" t="s">
        <v>1632</v>
      </c>
      <c r="H95" t="s">
        <v>1631</v>
      </c>
      <c r="I95" s="100" t="s">
        <v>1</v>
      </c>
      <c r="J95" t="s">
        <v>16030</v>
      </c>
      <c r="K95" s="101" t="s">
        <v>23936</v>
      </c>
      <c r="L95" s="101">
        <f>VLOOKUP(K95,'[1]Terr# Map'!$B$4:$C$39,2,0)</f>
        <v>301</v>
      </c>
      <c r="M95" s="128" t="str">
        <f t="shared" si="10"/>
        <v xml:space="preserve">jodi.springer@connectamerica.com </v>
      </c>
      <c r="N95" s="112" t="str">
        <f t="shared" si="8"/>
        <v>jodi Springer</v>
      </c>
      <c r="O95" s="134" t="str">
        <f t="shared" si="7"/>
        <v>949-910-9889</v>
      </c>
      <c r="P95" t="s">
        <v>16121</v>
      </c>
      <c r="Q95" t="str">
        <f t="shared" si="9"/>
        <v>KEVIN jodi Springer</v>
      </c>
    </row>
    <row r="96" spans="7:17" x14ac:dyDescent="0.25">
      <c r="G96" s="100" t="s">
        <v>1639</v>
      </c>
      <c r="H96" t="s">
        <v>1636</v>
      </c>
      <c r="I96" s="100" t="s">
        <v>1</v>
      </c>
      <c r="J96" t="s">
        <v>16029</v>
      </c>
      <c r="K96" s="101" t="s">
        <v>23936</v>
      </c>
      <c r="L96" s="101">
        <f>VLOOKUP(K96,'[1]Terr# Map'!$B$4:$C$39,2,0)</f>
        <v>301</v>
      </c>
      <c r="M96" s="128" t="str">
        <f t="shared" si="10"/>
        <v xml:space="preserve">jodi.springer@connectamerica.com </v>
      </c>
      <c r="N96" s="112" t="str">
        <f t="shared" si="8"/>
        <v>jodi Springer</v>
      </c>
      <c r="O96" s="134" t="str">
        <f t="shared" si="7"/>
        <v>949-910-9889</v>
      </c>
      <c r="P96" t="s">
        <v>16121</v>
      </c>
      <c r="Q96" t="str">
        <f t="shared" si="9"/>
        <v>KEVIN jodi Springer</v>
      </c>
    </row>
    <row r="97" spans="7:17" x14ac:dyDescent="0.25">
      <c r="G97" s="100" t="s">
        <v>6625</v>
      </c>
      <c r="H97" t="s">
        <v>16028</v>
      </c>
      <c r="I97" s="100" t="s">
        <v>1</v>
      </c>
      <c r="J97" t="s">
        <v>15149</v>
      </c>
      <c r="K97" s="101" t="str">
        <f>VLOOKUP(G97,[1]Quota!$D$520:$K$2169,8,0)</f>
        <v>OPEN LMS/PSF</v>
      </c>
      <c r="L97" s="101">
        <f>VLOOKUP(K97,'[1]Terr# Map'!$B$4:$C$39,2,0)</f>
        <v>902</v>
      </c>
      <c r="M97" s="128" t="e">
        <f t="shared" si="10"/>
        <v>#N/A</v>
      </c>
      <c r="N97" s="112" t="str">
        <f t="shared" si="8"/>
        <v>OPEN LMS/PSF</v>
      </c>
      <c r="O97" s="134" t="e">
        <f t="shared" si="7"/>
        <v>#N/A</v>
      </c>
      <c r="Q97" t="str">
        <f t="shared" si="9"/>
        <v xml:space="preserve"> OPEN LMS/PSF</v>
      </c>
    </row>
    <row r="98" spans="7:17" x14ac:dyDescent="0.25">
      <c r="G98" s="100" t="s">
        <v>1605</v>
      </c>
      <c r="H98" t="s">
        <v>1604</v>
      </c>
      <c r="I98" s="100" t="s">
        <v>1</v>
      </c>
      <c r="J98" t="s">
        <v>16027</v>
      </c>
      <c r="K98" s="101" t="s">
        <v>23936</v>
      </c>
      <c r="L98" s="101">
        <f>VLOOKUP(K98,'[1]Terr# Map'!$B$4:$C$39,2,0)</f>
        <v>301</v>
      </c>
      <c r="M98" s="128" t="str">
        <f t="shared" si="10"/>
        <v xml:space="preserve">jodi.springer@connectamerica.com </v>
      </c>
      <c r="N98" s="112" t="str">
        <f t="shared" si="8"/>
        <v>jodi Springer</v>
      </c>
      <c r="O98" s="134" t="str">
        <f t="shared" si="7"/>
        <v>949-910-9889</v>
      </c>
      <c r="P98" t="s">
        <v>16120</v>
      </c>
      <c r="Q98" t="str">
        <f t="shared" si="9"/>
        <v>DON jodi Springer</v>
      </c>
    </row>
    <row r="99" spans="7:17" x14ac:dyDescent="0.25">
      <c r="G99" s="100" t="s">
        <v>2379</v>
      </c>
      <c r="H99" t="s">
        <v>2380</v>
      </c>
      <c r="I99" s="100" t="s">
        <v>1</v>
      </c>
      <c r="J99" t="s">
        <v>16026</v>
      </c>
      <c r="K99" s="101" t="s">
        <v>23936</v>
      </c>
      <c r="L99" s="101">
        <f>VLOOKUP(K99,'[1]Terr# Map'!$B$4:$C$39,2,0)</f>
        <v>301</v>
      </c>
      <c r="M99" s="128" t="str">
        <f t="shared" si="10"/>
        <v xml:space="preserve">jodi.springer@connectamerica.com </v>
      </c>
      <c r="N99" s="112" t="str">
        <f t="shared" si="8"/>
        <v>jodi Springer</v>
      </c>
      <c r="O99" s="134" t="str">
        <f t="shared" si="7"/>
        <v>949-910-9889</v>
      </c>
      <c r="P99" t="s">
        <v>16121</v>
      </c>
      <c r="Q99" t="str">
        <f t="shared" si="9"/>
        <v>KEVIN jodi Springer</v>
      </c>
    </row>
    <row r="100" spans="7:17" x14ac:dyDescent="0.25">
      <c r="G100" s="100" t="s">
        <v>2381</v>
      </c>
      <c r="H100" t="s">
        <v>15339</v>
      </c>
      <c r="I100" s="100" t="s">
        <v>1</v>
      </c>
      <c r="J100" t="s">
        <v>16025</v>
      </c>
      <c r="K100" s="101" t="s">
        <v>23936</v>
      </c>
      <c r="L100" s="101">
        <f>VLOOKUP(K100,'[1]Terr# Map'!$B$4:$C$39,2,0)</f>
        <v>301</v>
      </c>
      <c r="M100" s="128" t="str">
        <f t="shared" si="10"/>
        <v xml:space="preserve">jodi.springer@connectamerica.com </v>
      </c>
      <c r="N100" s="112" t="str">
        <f t="shared" si="8"/>
        <v>jodi Springer</v>
      </c>
      <c r="O100" s="134" t="str">
        <f t="shared" si="7"/>
        <v>949-910-9889</v>
      </c>
      <c r="P100" t="s">
        <v>16122</v>
      </c>
      <c r="Q100" t="str">
        <f t="shared" si="9"/>
        <v>ARTHUR jodi Springer</v>
      </c>
    </row>
    <row r="101" spans="7:17" x14ac:dyDescent="0.25">
      <c r="G101" s="100" t="s">
        <v>2386</v>
      </c>
      <c r="H101" t="s">
        <v>2387</v>
      </c>
      <c r="I101" s="100" t="s">
        <v>1</v>
      </c>
      <c r="J101" t="s">
        <v>15945</v>
      </c>
      <c r="K101" s="101" t="s">
        <v>23936</v>
      </c>
      <c r="L101" s="101">
        <f>VLOOKUP(K101,'[1]Terr# Map'!$B$4:$C$39,2,0)</f>
        <v>301</v>
      </c>
      <c r="M101" s="128" t="str">
        <f t="shared" si="10"/>
        <v xml:space="preserve">jodi.springer@connectamerica.com </v>
      </c>
      <c r="N101" s="112" t="str">
        <f t="shared" si="8"/>
        <v>jodi Springer</v>
      </c>
      <c r="O101" s="134" t="str">
        <f t="shared" si="7"/>
        <v>949-910-9889</v>
      </c>
      <c r="P101" t="s">
        <v>16121</v>
      </c>
      <c r="Q101" t="str">
        <f t="shared" si="9"/>
        <v>KEVIN jodi Springer</v>
      </c>
    </row>
    <row r="102" spans="7:17" x14ac:dyDescent="0.25">
      <c r="G102" s="100" t="s">
        <v>2392</v>
      </c>
      <c r="H102" t="s">
        <v>2393</v>
      </c>
      <c r="I102" s="100" t="s">
        <v>1</v>
      </c>
      <c r="J102" t="s">
        <v>16024</v>
      </c>
      <c r="K102" s="101" t="s">
        <v>23936</v>
      </c>
      <c r="L102" s="101">
        <f>VLOOKUP(K102,'[1]Terr# Map'!$B$4:$C$39,2,0)</f>
        <v>301</v>
      </c>
      <c r="M102" s="128" t="str">
        <f t="shared" si="10"/>
        <v xml:space="preserve">jodi.springer@connectamerica.com </v>
      </c>
      <c r="N102" s="112" t="str">
        <f t="shared" si="8"/>
        <v>jodi Springer</v>
      </c>
      <c r="O102" s="134" t="str">
        <f t="shared" si="7"/>
        <v>949-910-9889</v>
      </c>
      <c r="P102" t="s">
        <v>16122</v>
      </c>
      <c r="Q102" t="str">
        <f t="shared" si="9"/>
        <v>ARTHUR jodi Springer</v>
      </c>
    </row>
    <row r="103" spans="7:17" x14ac:dyDescent="0.25">
      <c r="G103" s="100" t="s">
        <v>2394</v>
      </c>
      <c r="H103" t="s">
        <v>2395</v>
      </c>
      <c r="I103" s="100" t="s">
        <v>1</v>
      </c>
      <c r="J103" t="s">
        <v>16023</v>
      </c>
      <c r="K103" s="101" t="s">
        <v>23936</v>
      </c>
      <c r="L103" s="101">
        <f>VLOOKUP(K103,'[1]Terr# Map'!$B$4:$C$39,2,0)</f>
        <v>301</v>
      </c>
      <c r="M103" s="128" t="str">
        <f t="shared" ref="M103:M134" si="11">VLOOKUP(K103,$X$1:$Z$20,3,0)</f>
        <v xml:space="preserve">jodi.springer@connectamerica.com </v>
      </c>
      <c r="N103" s="112" t="str">
        <f t="shared" si="8"/>
        <v>jodi Springer</v>
      </c>
      <c r="O103" s="134" t="str">
        <f t="shared" ref="O103:O166" si="12">VLOOKUP(K103,$X$1:$AA$20,4,0)</f>
        <v>949-910-9889</v>
      </c>
      <c r="P103" t="s">
        <v>16122</v>
      </c>
      <c r="Q103" t="str">
        <f t="shared" si="9"/>
        <v>ARTHUR jodi Springer</v>
      </c>
    </row>
    <row r="104" spans="7:17" x14ac:dyDescent="0.25">
      <c r="G104" s="100" t="s">
        <v>2398</v>
      </c>
      <c r="H104" t="s">
        <v>15037</v>
      </c>
      <c r="I104" s="100" t="s">
        <v>1</v>
      </c>
      <c r="J104" t="s">
        <v>16022</v>
      </c>
      <c r="K104" s="101" t="s">
        <v>23936</v>
      </c>
      <c r="L104" s="101">
        <f>VLOOKUP(K104,'[1]Terr# Map'!$B$4:$C$39,2,0)</f>
        <v>301</v>
      </c>
      <c r="M104" s="128" t="str">
        <f t="shared" si="11"/>
        <v xml:space="preserve">jodi.springer@connectamerica.com </v>
      </c>
      <c r="N104" s="112" t="str">
        <f t="shared" si="8"/>
        <v>jodi Springer</v>
      </c>
      <c r="O104" s="134" t="str">
        <f t="shared" si="12"/>
        <v>949-910-9889</v>
      </c>
      <c r="P104" t="s">
        <v>16122</v>
      </c>
      <c r="Q104" t="str">
        <f t="shared" si="9"/>
        <v>ARTHUR jodi Springer</v>
      </c>
    </row>
    <row r="105" spans="7:17" x14ac:dyDescent="0.25">
      <c r="G105" s="100" t="s">
        <v>2402</v>
      </c>
      <c r="H105" t="s">
        <v>2403</v>
      </c>
      <c r="I105" s="100" t="s">
        <v>1</v>
      </c>
      <c r="J105" t="s">
        <v>16021</v>
      </c>
      <c r="K105" s="101" t="s">
        <v>23936</v>
      </c>
      <c r="L105" s="101">
        <f>VLOOKUP(K105,'[1]Terr# Map'!$B$4:$C$39,2,0)</f>
        <v>301</v>
      </c>
      <c r="M105" s="128" t="str">
        <f t="shared" si="11"/>
        <v xml:space="preserve">jodi.springer@connectamerica.com </v>
      </c>
      <c r="N105" s="112" t="str">
        <f t="shared" si="8"/>
        <v>jodi Springer</v>
      </c>
      <c r="O105" s="134" t="str">
        <f t="shared" si="12"/>
        <v>949-910-9889</v>
      </c>
      <c r="P105" t="s">
        <v>16122</v>
      </c>
      <c r="Q105" t="str">
        <f t="shared" si="9"/>
        <v>ARTHUR jodi Springer</v>
      </c>
    </row>
    <row r="106" spans="7:17" x14ac:dyDescent="0.25">
      <c r="G106" s="100" t="s">
        <v>1670</v>
      </c>
      <c r="H106" t="s">
        <v>1671</v>
      </c>
      <c r="I106" s="100" t="s">
        <v>1</v>
      </c>
      <c r="J106" t="s">
        <v>16020</v>
      </c>
      <c r="K106" s="101" t="s">
        <v>23936</v>
      </c>
      <c r="L106" s="101">
        <f>VLOOKUP(K106,'[1]Terr# Map'!$B$4:$C$39,2,0)</f>
        <v>301</v>
      </c>
      <c r="M106" s="128" t="str">
        <f t="shared" si="11"/>
        <v xml:space="preserve">jodi.springer@connectamerica.com </v>
      </c>
      <c r="N106" s="112" t="str">
        <f t="shared" si="8"/>
        <v>jodi Springer</v>
      </c>
      <c r="O106" s="134" t="str">
        <f t="shared" si="12"/>
        <v>949-910-9889</v>
      </c>
      <c r="P106" t="s">
        <v>16120</v>
      </c>
      <c r="Q106" t="str">
        <f t="shared" si="9"/>
        <v>DON jodi Springer</v>
      </c>
    </row>
    <row r="107" spans="7:17" x14ac:dyDescent="0.25">
      <c r="G107" s="100" t="s">
        <v>2404</v>
      </c>
      <c r="H107" t="s">
        <v>2405</v>
      </c>
      <c r="I107" s="100" t="s">
        <v>1</v>
      </c>
      <c r="J107" t="s">
        <v>16019</v>
      </c>
      <c r="K107" s="101" t="s">
        <v>23936</v>
      </c>
      <c r="L107" s="101">
        <f>VLOOKUP(K107,'[1]Terr# Map'!$B$4:$C$39,2,0)</f>
        <v>301</v>
      </c>
      <c r="M107" s="128" t="str">
        <f t="shared" si="11"/>
        <v xml:space="preserve">jodi.springer@connectamerica.com </v>
      </c>
      <c r="N107" s="112" t="str">
        <f t="shared" si="8"/>
        <v>jodi Springer</v>
      </c>
      <c r="O107" s="134" t="str">
        <f t="shared" si="12"/>
        <v>949-910-9889</v>
      </c>
      <c r="P107" t="s">
        <v>16120</v>
      </c>
      <c r="Q107" t="str">
        <f t="shared" si="9"/>
        <v>DON jodi Springer</v>
      </c>
    </row>
    <row r="108" spans="7:17" x14ac:dyDescent="0.25">
      <c r="G108" s="100" t="s">
        <v>2411</v>
      </c>
      <c r="H108" t="s">
        <v>2412</v>
      </c>
      <c r="I108" s="100" t="s">
        <v>1</v>
      </c>
      <c r="J108" t="s">
        <v>16018</v>
      </c>
      <c r="K108" s="101" t="s">
        <v>23936</v>
      </c>
      <c r="L108" s="101">
        <f>VLOOKUP(K108,'[1]Terr# Map'!$B$4:$C$39,2,0)</f>
        <v>301</v>
      </c>
      <c r="M108" s="128" t="str">
        <f t="shared" si="11"/>
        <v xml:space="preserve">jodi.springer@connectamerica.com </v>
      </c>
      <c r="N108" s="112" t="str">
        <f t="shared" si="8"/>
        <v>jodi Springer</v>
      </c>
      <c r="O108" s="134" t="str">
        <f t="shared" si="12"/>
        <v>949-910-9889</v>
      </c>
      <c r="P108" t="s">
        <v>16121</v>
      </c>
      <c r="Q108" t="str">
        <f t="shared" si="9"/>
        <v>KEVIN jodi Springer</v>
      </c>
    </row>
    <row r="109" spans="7:17" x14ac:dyDescent="0.25">
      <c r="G109" s="100" t="s">
        <v>2419</v>
      </c>
      <c r="H109" t="s">
        <v>2420</v>
      </c>
      <c r="I109" s="100" t="s">
        <v>1</v>
      </c>
      <c r="J109" t="s">
        <v>16017</v>
      </c>
      <c r="K109" s="101" t="s">
        <v>23936</v>
      </c>
      <c r="L109" s="101">
        <f>VLOOKUP(K109,'[1]Terr# Map'!$B$4:$C$39,2,0)</f>
        <v>301</v>
      </c>
      <c r="M109" s="128" t="str">
        <f t="shared" si="11"/>
        <v xml:space="preserve">jodi.springer@connectamerica.com </v>
      </c>
      <c r="N109" s="112" t="str">
        <f t="shared" si="8"/>
        <v>jodi Springer</v>
      </c>
      <c r="O109" s="134" t="str">
        <f t="shared" si="12"/>
        <v>949-910-9889</v>
      </c>
      <c r="P109" t="s">
        <v>16120</v>
      </c>
      <c r="Q109" t="str">
        <f t="shared" si="9"/>
        <v>DON jodi Springer</v>
      </c>
    </row>
    <row r="110" spans="7:17" x14ac:dyDescent="0.25">
      <c r="G110" s="100" t="s">
        <v>2423</v>
      </c>
      <c r="H110" t="s">
        <v>16016</v>
      </c>
      <c r="I110" s="100" t="s">
        <v>1</v>
      </c>
      <c r="J110" t="s">
        <v>16015</v>
      </c>
      <c r="K110" s="101" t="s">
        <v>23936</v>
      </c>
      <c r="L110" s="101">
        <f>VLOOKUP(K110,'[1]Terr# Map'!$B$4:$C$39,2,0)</f>
        <v>301</v>
      </c>
      <c r="M110" s="128" t="str">
        <f t="shared" si="11"/>
        <v xml:space="preserve">jodi.springer@connectamerica.com </v>
      </c>
      <c r="N110" s="112" t="str">
        <f t="shared" si="8"/>
        <v>jodi Springer</v>
      </c>
      <c r="O110" s="134" t="str">
        <f t="shared" si="12"/>
        <v>949-910-9889</v>
      </c>
      <c r="P110" t="s">
        <v>16122</v>
      </c>
      <c r="Q110" t="str">
        <f t="shared" si="9"/>
        <v>ARTHUR jodi Springer</v>
      </c>
    </row>
    <row r="111" spans="7:17" x14ac:dyDescent="0.25">
      <c r="G111" s="100" t="s">
        <v>2428</v>
      </c>
      <c r="H111" t="s">
        <v>2429</v>
      </c>
      <c r="I111" s="100" t="s">
        <v>1</v>
      </c>
      <c r="J111" t="s">
        <v>16014</v>
      </c>
      <c r="K111" s="101" t="s">
        <v>23936</v>
      </c>
      <c r="L111" s="101">
        <f>VLOOKUP(K111,'[1]Terr# Map'!$B$4:$C$39,2,0)</f>
        <v>301</v>
      </c>
      <c r="M111" s="128" t="str">
        <f t="shared" si="11"/>
        <v xml:space="preserve">jodi.springer@connectamerica.com </v>
      </c>
      <c r="N111" s="112" t="str">
        <f t="shared" si="8"/>
        <v>jodi Springer</v>
      </c>
      <c r="O111" s="134" t="str">
        <f t="shared" si="12"/>
        <v>949-910-9889</v>
      </c>
      <c r="P111" t="s">
        <v>16121</v>
      </c>
      <c r="Q111" t="str">
        <f t="shared" si="9"/>
        <v>KEVIN jodi Springer</v>
      </c>
    </row>
    <row r="112" spans="7:17" x14ac:dyDescent="0.25">
      <c r="G112" s="100" t="s">
        <v>2432</v>
      </c>
      <c r="H112" t="s">
        <v>15037</v>
      </c>
      <c r="I112" s="100" t="s">
        <v>1</v>
      </c>
      <c r="J112" t="s">
        <v>16013</v>
      </c>
      <c r="K112" s="101" t="s">
        <v>23936</v>
      </c>
      <c r="L112" s="101">
        <f>VLOOKUP(K112,'[1]Terr# Map'!$B$4:$C$39,2,0)</f>
        <v>301</v>
      </c>
      <c r="M112" s="128" t="str">
        <f t="shared" si="11"/>
        <v xml:space="preserve">jodi.springer@connectamerica.com </v>
      </c>
      <c r="N112" s="112" t="str">
        <f t="shared" si="8"/>
        <v>jodi Springer</v>
      </c>
      <c r="O112" s="134" t="str">
        <f t="shared" si="12"/>
        <v>949-910-9889</v>
      </c>
      <c r="P112" t="s">
        <v>16122</v>
      </c>
      <c r="Q112" t="str">
        <f t="shared" si="9"/>
        <v>ARTHUR jodi Springer</v>
      </c>
    </row>
    <row r="113" spans="7:17" x14ac:dyDescent="0.25">
      <c r="G113" s="100" t="s">
        <v>1554</v>
      </c>
      <c r="H113" t="s">
        <v>1551</v>
      </c>
      <c r="I113" s="100" t="s">
        <v>1</v>
      </c>
      <c r="J113" t="s">
        <v>16012</v>
      </c>
      <c r="K113" s="101" t="s">
        <v>23936</v>
      </c>
      <c r="L113" s="101">
        <f>VLOOKUP(K113,'[1]Terr# Map'!$B$4:$C$39,2,0)</f>
        <v>301</v>
      </c>
      <c r="M113" s="128" t="str">
        <f t="shared" si="11"/>
        <v xml:space="preserve">jodi.springer@connectamerica.com </v>
      </c>
      <c r="N113" s="112" t="str">
        <f t="shared" si="8"/>
        <v>jodi Springer</v>
      </c>
      <c r="O113" s="134" t="str">
        <f t="shared" si="12"/>
        <v>949-910-9889</v>
      </c>
      <c r="P113" t="s">
        <v>16121</v>
      </c>
      <c r="Q113" t="str">
        <f t="shared" si="9"/>
        <v>KEVIN jodi Springer</v>
      </c>
    </row>
    <row r="114" spans="7:17" x14ac:dyDescent="0.25">
      <c r="G114" s="100" t="s">
        <v>2433</v>
      </c>
      <c r="H114" t="s">
        <v>2434</v>
      </c>
      <c r="I114" s="100" t="s">
        <v>1</v>
      </c>
      <c r="J114" t="s">
        <v>16011</v>
      </c>
      <c r="K114" s="101" t="s">
        <v>23936</v>
      </c>
      <c r="L114" s="101">
        <f>VLOOKUP(K114,'[1]Terr# Map'!$B$4:$C$39,2,0)</f>
        <v>301</v>
      </c>
      <c r="M114" s="128" t="str">
        <f t="shared" si="11"/>
        <v xml:space="preserve">jodi.springer@connectamerica.com </v>
      </c>
      <c r="N114" s="112" t="str">
        <f t="shared" si="8"/>
        <v>jodi Springer</v>
      </c>
      <c r="O114" s="134" t="str">
        <f t="shared" si="12"/>
        <v>949-910-9889</v>
      </c>
      <c r="P114" t="s">
        <v>16121</v>
      </c>
      <c r="Q114" t="str">
        <f t="shared" si="9"/>
        <v>KEVIN jodi Springer</v>
      </c>
    </row>
    <row r="115" spans="7:17" x14ac:dyDescent="0.25">
      <c r="G115" s="100" t="s">
        <v>2436</v>
      </c>
      <c r="H115" t="s">
        <v>2437</v>
      </c>
      <c r="I115" s="100" t="s">
        <v>1</v>
      </c>
      <c r="J115" t="s">
        <v>16010</v>
      </c>
      <c r="K115" s="101" t="s">
        <v>23936</v>
      </c>
      <c r="L115" s="101">
        <f>VLOOKUP(K115,'[1]Terr# Map'!$B$4:$C$39,2,0)</f>
        <v>301</v>
      </c>
      <c r="M115" s="128" t="str">
        <f t="shared" si="11"/>
        <v xml:space="preserve">jodi.springer@connectamerica.com </v>
      </c>
      <c r="N115" s="112" t="str">
        <f t="shared" si="8"/>
        <v>jodi Springer</v>
      </c>
      <c r="O115" s="134" t="str">
        <f t="shared" si="12"/>
        <v>949-910-9889</v>
      </c>
      <c r="P115" t="s">
        <v>16121</v>
      </c>
      <c r="Q115" t="str">
        <f t="shared" si="9"/>
        <v>KEVIN jodi Springer</v>
      </c>
    </row>
    <row r="116" spans="7:17" x14ac:dyDescent="0.25">
      <c r="G116" s="100" t="s">
        <v>2438</v>
      </c>
      <c r="H116" t="s">
        <v>2439</v>
      </c>
      <c r="I116" s="100" t="s">
        <v>1</v>
      </c>
      <c r="J116" t="s">
        <v>16009</v>
      </c>
      <c r="K116" s="101" t="s">
        <v>23936</v>
      </c>
      <c r="L116" s="101">
        <f>VLOOKUP(K116,'[1]Terr# Map'!$B$4:$C$39,2,0)</f>
        <v>301</v>
      </c>
      <c r="M116" s="128" t="str">
        <f t="shared" si="11"/>
        <v xml:space="preserve">jodi.springer@connectamerica.com </v>
      </c>
      <c r="N116" s="112" t="str">
        <f t="shared" si="8"/>
        <v>jodi Springer</v>
      </c>
      <c r="O116" s="134" t="str">
        <f t="shared" si="12"/>
        <v>949-910-9889</v>
      </c>
      <c r="P116" t="s">
        <v>16121</v>
      </c>
      <c r="Q116" t="str">
        <f t="shared" si="9"/>
        <v>KEVIN jodi Springer</v>
      </c>
    </row>
    <row r="117" spans="7:17" x14ac:dyDescent="0.25">
      <c r="G117" s="100" t="s">
        <v>2388</v>
      </c>
      <c r="H117" t="s">
        <v>2387</v>
      </c>
      <c r="I117" s="100" t="s">
        <v>1</v>
      </c>
      <c r="J117" t="s">
        <v>15945</v>
      </c>
      <c r="K117" s="101" t="s">
        <v>23936</v>
      </c>
      <c r="L117" s="101">
        <f>VLOOKUP(K117,'[1]Terr# Map'!$B$4:$C$39,2,0)</f>
        <v>301</v>
      </c>
      <c r="M117" s="128" t="str">
        <f t="shared" si="11"/>
        <v xml:space="preserve">jodi.springer@connectamerica.com </v>
      </c>
      <c r="N117" s="112" t="str">
        <f t="shared" si="8"/>
        <v>jodi Springer</v>
      </c>
      <c r="O117" s="134" t="str">
        <f t="shared" si="12"/>
        <v>949-910-9889</v>
      </c>
      <c r="P117" t="s">
        <v>16121</v>
      </c>
      <c r="Q117" t="str">
        <f t="shared" si="9"/>
        <v>KEVIN jodi Springer</v>
      </c>
    </row>
    <row r="118" spans="7:17" x14ac:dyDescent="0.25">
      <c r="G118" s="100" t="s">
        <v>14659</v>
      </c>
      <c r="H118" t="s">
        <v>2387</v>
      </c>
      <c r="I118" s="100" t="s">
        <v>1</v>
      </c>
      <c r="J118" t="s">
        <v>15945</v>
      </c>
      <c r="K118" s="101" t="s">
        <v>23936</v>
      </c>
      <c r="L118" s="101">
        <f>VLOOKUP(K118,'[1]Terr# Map'!$B$4:$C$39,2,0)</f>
        <v>301</v>
      </c>
      <c r="M118" s="128" t="str">
        <f t="shared" si="11"/>
        <v xml:space="preserve">jodi.springer@connectamerica.com </v>
      </c>
      <c r="N118" s="112" t="str">
        <f t="shared" si="8"/>
        <v>jodi Springer</v>
      </c>
      <c r="O118" s="134" t="str">
        <f t="shared" si="12"/>
        <v>949-910-9889</v>
      </c>
      <c r="P118" t="s">
        <v>16121</v>
      </c>
      <c r="Q118" t="str">
        <f t="shared" si="9"/>
        <v>KEVIN jodi Springer</v>
      </c>
    </row>
    <row r="119" spans="7:17" x14ac:dyDescent="0.25">
      <c r="G119" s="100" t="s">
        <v>2535</v>
      </c>
      <c r="H119" t="s">
        <v>2536</v>
      </c>
      <c r="I119" s="100" t="s">
        <v>0</v>
      </c>
      <c r="J119" t="s">
        <v>15988</v>
      </c>
      <c r="K119" s="101" t="s">
        <v>113</v>
      </c>
      <c r="L119" s="101">
        <f>VLOOKUP(K119,'[1]Terr# Map'!$B$4:$C$39,2,0)</f>
        <v>305</v>
      </c>
      <c r="M119" s="128" t="str">
        <f t="shared" si="11"/>
        <v>ruth.ann.arber@lifeline.com</v>
      </c>
      <c r="N119" s="112" t="str">
        <f t="shared" si="8"/>
        <v>Ruth Ann Arber</v>
      </c>
      <c r="O119" s="134" t="str">
        <f t="shared" si="12"/>
        <v>303-378-2476</v>
      </c>
      <c r="P119" t="s">
        <v>16119</v>
      </c>
      <c r="Q119" t="str">
        <f t="shared" si="9"/>
        <v>RUTH ANN Ruth Ann Arber</v>
      </c>
    </row>
    <row r="120" spans="7:17" x14ac:dyDescent="0.25">
      <c r="G120" s="100" t="s">
        <v>2537</v>
      </c>
      <c r="H120" t="s">
        <v>2538</v>
      </c>
      <c r="I120" s="100" t="s">
        <v>0</v>
      </c>
      <c r="J120" t="s">
        <v>15988</v>
      </c>
      <c r="K120" s="101" t="s">
        <v>113</v>
      </c>
      <c r="L120" s="101">
        <f>VLOOKUP(K120,'[1]Terr# Map'!$B$4:$C$39,2,0)</f>
        <v>305</v>
      </c>
      <c r="M120" s="128" t="str">
        <f t="shared" si="11"/>
        <v>ruth.ann.arber@lifeline.com</v>
      </c>
      <c r="N120" s="112" t="str">
        <f t="shared" si="8"/>
        <v>Ruth Ann Arber</v>
      </c>
      <c r="O120" s="134" t="str">
        <f t="shared" si="12"/>
        <v>303-378-2476</v>
      </c>
      <c r="P120" t="s">
        <v>16119</v>
      </c>
      <c r="Q120" t="str">
        <f t="shared" si="9"/>
        <v>RUTH ANN Ruth Ann Arber</v>
      </c>
    </row>
    <row r="121" spans="7:17" x14ac:dyDescent="0.25">
      <c r="G121" s="100" t="s">
        <v>2512</v>
      </c>
      <c r="H121" t="s">
        <v>1000</v>
      </c>
      <c r="I121" s="100" t="s">
        <v>0</v>
      </c>
      <c r="J121" t="s">
        <v>15995</v>
      </c>
      <c r="K121" s="101" t="s">
        <v>113</v>
      </c>
      <c r="L121" s="101">
        <f>VLOOKUP(K121,'[1]Terr# Map'!$B$4:$C$39,2,0)</f>
        <v>305</v>
      </c>
      <c r="M121" s="128" t="str">
        <f t="shared" si="11"/>
        <v>ruth.ann.arber@lifeline.com</v>
      </c>
      <c r="N121" s="112" t="str">
        <f t="shared" si="8"/>
        <v>Ruth Ann Arber</v>
      </c>
      <c r="O121" s="134" t="str">
        <f t="shared" si="12"/>
        <v>303-378-2476</v>
      </c>
      <c r="P121" t="s">
        <v>16111</v>
      </c>
      <c r="Q121" t="str">
        <f t="shared" si="9"/>
        <v>TIM Ruth Ann Arber</v>
      </c>
    </row>
    <row r="122" spans="7:17" x14ac:dyDescent="0.25">
      <c r="G122" s="100" t="s">
        <v>2539</v>
      </c>
      <c r="H122" t="s">
        <v>2536</v>
      </c>
      <c r="I122" s="100" t="s">
        <v>0</v>
      </c>
      <c r="J122" t="s">
        <v>15988</v>
      </c>
      <c r="K122" s="101" t="s">
        <v>113</v>
      </c>
      <c r="L122" s="101">
        <f>VLOOKUP(K122,'[1]Terr# Map'!$B$4:$C$39,2,0)</f>
        <v>305</v>
      </c>
      <c r="M122" s="128" t="str">
        <f t="shared" si="11"/>
        <v>ruth.ann.arber@lifeline.com</v>
      </c>
      <c r="N122" s="112" t="str">
        <f t="shared" si="8"/>
        <v>Ruth Ann Arber</v>
      </c>
      <c r="O122" s="134" t="str">
        <f t="shared" si="12"/>
        <v>303-378-2476</v>
      </c>
      <c r="P122" t="s">
        <v>16119</v>
      </c>
      <c r="Q122" t="str">
        <f t="shared" si="9"/>
        <v>RUTH ANN Ruth Ann Arber</v>
      </c>
    </row>
    <row r="123" spans="7:17" x14ac:dyDescent="0.25">
      <c r="G123" s="100" t="s">
        <v>2514</v>
      </c>
      <c r="H123" t="s">
        <v>2515</v>
      </c>
      <c r="I123" s="100" t="s">
        <v>0</v>
      </c>
      <c r="J123" t="s">
        <v>15943</v>
      </c>
      <c r="K123" s="101" t="s">
        <v>113</v>
      </c>
      <c r="L123" s="101">
        <f>VLOOKUP(K123,'[1]Terr# Map'!$B$4:$C$39,2,0)</f>
        <v>305</v>
      </c>
      <c r="M123" s="128" t="str">
        <f t="shared" si="11"/>
        <v>ruth.ann.arber@lifeline.com</v>
      </c>
      <c r="N123" s="112" t="str">
        <f t="shared" si="8"/>
        <v>Ruth Ann Arber</v>
      </c>
      <c r="O123" s="134" t="str">
        <f t="shared" si="12"/>
        <v>303-378-2476</v>
      </c>
      <c r="P123" t="s">
        <v>16111</v>
      </c>
      <c r="Q123" t="str">
        <f t="shared" si="9"/>
        <v>TIM Ruth Ann Arber</v>
      </c>
    </row>
    <row r="124" spans="7:17" x14ac:dyDescent="0.25">
      <c r="G124" s="100" t="s">
        <v>2527</v>
      </c>
      <c r="H124" t="s">
        <v>2528</v>
      </c>
      <c r="I124" s="100" t="s">
        <v>0</v>
      </c>
      <c r="J124" t="s">
        <v>15989</v>
      </c>
      <c r="K124" s="101" t="s">
        <v>113</v>
      </c>
      <c r="L124" s="101">
        <f>VLOOKUP(K124,'[1]Terr# Map'!$B$4:$C$39,2,0)</f>
        <v>305</v>
      </c>
      <c r="M124" s="128" t="str">
        <f t="shared" si="11"/>
        <v>ruth.ann.arber@lifeline.com</v>
      </c>
      <c r="N124" s="112" t="str">
        <f t="shared" si="8"/>
        <v>Ruth Ann Arber</v>
      </c>
      <c r="O124" s="134" t="str">
        <f t="shared" si="12"/>
        <v>303-378-2476</v>
      </c>
      <c r="P124" t="s">
        <v>16111</v>
      </c>
      <c r="Q124" t="str">
        <f t="shared" si="9"/>
        <v>TIM Ruth Ann Arber</v>
      </c>
    </row>
    <row r="125" spans="7:17" x14ac:dyDescent="0.25">
      <c r="G125" s="100" t="s">
        <v>2540</v>
      </c>
      <c r="H125" t="s">
        <v>2541</v>
      </c>
      <c r="I125" s="100" t="s">
        <v>0</v>
      </c>
      <c r="J125" t="s">
        <v>15988</v>
      </c>
      <c r="K125" s="101" t="s">
        <v>113</v>
      </c>
      <c r="L125" s="101">
        <f>VLOOKUP(K125,'[1]Terr# Map'!$B$4:$C$39,2,0)</f>
        <v>305</v>
      </c>
      <c r="M125" s="128" t="str">
        <f t="shared" si="11"/>
        <v>ruth.ann.arber@lifeline.com</v>
      </c>
      <c r="N125" s="112" t="str">
        <f t="shared" si="8"/>
        <v>Ruth Ann Arber</v>
      </c>
      <c r="O125" s="134" t="str">
        <f t="shared" si="12"/>
        <v>303-378-2476</v>
      </c>
      <c r="P125" t="s">
        <v>16119</v>
      </c>
      <c r="Q125" t="str">
        <f t="shared" si="9"/>
        <v>RUTH ANN Ruth Ann Arber</v>
      </c>
    </row>
    <row r="126" spans="7:17" x14ac:dyDescent="0.25">
      <c r="G126" s="100" t="s">
        <v>2542</v>
      </c>
      <c r="H126" t="s">
        <v>2543</v>
      </c>
      <c r="I126" s="100" t="s">
        <v>0</v>
      </c>
      <c r="J126" t="s">
        <v>15988</v>
      </c>
      <c r="K126" s="101" t="s">
        <v>113</v>
      </c>
      <c r="L126" s="101">
        <f>VLOOKUP(K126,'[1]Terr# Map'!$B$4:$C$39,2,0)</f>
        <v>305</v>
      </c>
      <c r="M126" s="128" t="str">
        <f t="shared" si="11"/>
        <v>ruth.ann.arber@lifeline.com</v>
      </c>
      <c r="N126" s="112" t="str">
        <f t="shared" si="8"/>
        <v>Ruth Ann Arber</v>
      </c>
      <c r="O126" s="134" t="str">
        <f t="shared" si="12"/>
        <v>303-378-2476</v>
      </c>
      <c r="P126" t="s">
        <v>16119</v>
      </c>
      <c r="Q126" t="str">
        <f t="shared" si="9"/>
        <v>RUTH ANN Ruth Ann Arber</v>
      </c>
    </row>
    <row r="127" spans="7:17" x14ac:dyDescent="0.25">
      <c r="G127" s="100" t="s">
        <v>2551</v>
      </c>
      <c r="H127" t="s">
        <v>2552</v>
      </c>
      <c r="I127" s="100" t="s">
        <v>1</v>
      </c>
      <c r="J127" t="s">
        <v>16008</v>
      </c>
      <c r="K127" s="101" t="s">
        <v>113</v>
      </c>
      <c r="L127" s="101">
        <f>VLOOKUP(K127,'[1]Terr# Map'!$B$4:$C$39,2,0)</f>
        <v>305</v>
      </c>
      <c r="M127" s="128" t="str">
        <f t="shared" si="11"/>
        <v>ruth.ann.arber@lifeline.com</v>
      </c>
      <c r="N127" s="112" t="str">
        <f t="shared" si="8"/>
        <v>Ruth Ann Arber</v>
      </c>
      <c r="O127" s="134" t="str">
        <f t="shared" si="12"/>
        <v>303-378-2476</v>
      </c>
      <c r="P127" t="s">
        <v>16111</v>
      </c>
      <c r="Q127" t="str">
        <f t="shared" si="9"/>
        <v>TIM Ruth Ann Arber</v>
      </c>
    </row>
    <row r="128" spans="7:17" x14ac:dyDescent="0.25">
      <c r="G128" s="100" t="s">
        <v>2544</v>
      </c>
      <c r="H128" t="s">
        <v>2536</v>
      </c>
      <c r="I128" s="100" t="s">
        <v>1</v>
      </c>
      <c r="J128" t="s">
        <v>15988</v>
      </c>
      <c r="K128" s="101" t="s">
        <v>113</v>
      </c>
      <c r="L128" s="101">
        <f>VLOOKUP(K128,'[1]Terr# Map'!$B$4:$C$39,2,0)</f>
        <v>305</v>
      </c>
      <c r="M128" s="128" t="str">
        <f t="shared" si="11"/>
        <v>ruth.ann.arber@lifeline.com</v>
      </c>
      <c r="N128" s="112" t="str">
        <f t="shared" si="8"/>
        <v>Ruth Ann Arber</v>
      </c>
      <c r="O128" s="134" t="str">
        <f t="shared" si="12"/>
        <v>303-378-2476</v>
      </c>
      <c r="P128" t="s">
        <v>16119</v>
      </c>
      <c r="Q128" t="str">
        <f t="shared" si="9"/>
        <v>RUTH ANN Ruth Ann Arber</v>
      </c>
    </row>
    <row r="129" spans="7:17" x14ac:dyDescent="0.25">
      <c r="G129" s="100" t="s">
        <v>2554</v>
      </c>
      <c r="H129" t="s">
        <v>2555</v>
      </c>
      <c r="I129" s="100" t="s">
        <v>0</v>
      </c>
      <c r="J129" t="s">
        <v>16007</v>
      </c>
      <c r="K129" s="101" t="s">
        <v>113</v>
      </c>
      <c r="L129" s="101">
        <f>VLOOKUP(K129,'[1]Terr# Map'!$B$4:$C$39,2,0)</f>
        <v>305</v>
      </c>
      <c r="M129" s="128" t="str">
        <f t="shared" si="11"/>
        <v>ruth.ann.arber@lifeline.com</v>
      </c>
      <c r="N129" s="112" t="str">
        <f t="shared" ref="N129" si="13">+K129</f>
        <v>Ruth Ann Arber</v>
      </c>
      <c r="O129" s="134" t="str">
        <f t="shared" si="12"/>
        <v>303-378-2476</v>
      </c>
    </row>
    <row r="130" spans="7:17" x14ac:dyDescent="0.25">
      <c r="G130" s="100" t="s">
        <v>23298</v>
      </c>
      <c r="H130" t="s">
        <v>23299</v>
      </c>
      <c r="I130" s="100" t="s">
        <v>1</v>
      </c>
      <c r="J130" t="str">
        <f>+G130&amp;"-"&amp;H130</f>
        <v>CO074-Argus Home Health Care</v>
      </c>
      <c r="K130" s="101" t="s">
        <v>113</v>
      </c>
      <c r="L130" s="101">
        <f>VLOOKUP(K130,'[1]Terr# Map'!$B$4:$C$39,2,0)</f>
        <v>305</v>
      </c>
      <c r="M130" s="128" t="str">
        <f t="shared" si="11"/>
        <v>ruth.ann.arber@lifeline.com</v>
      </c>
      <c r="N130" s="112" t="str">
        <f t="shared" si="8"/>
        <v>Ruth Ann Arber</v>
      </c>
      <c r="O130" s="134" t="str">
        <f t="shared" si="12"/>
        <v>303-378-2476</v>
      </c>
      <c r="P130" t="s">
        <v>16111</v>
      </c>
      <c r="Q130" t="str">
        <f t="shared" si="9"/>
        <v>TIM Ruth Ann Arber</v>
      </c>
    </row>
    <row r="131" spans="7:17" x14ac:dyDescent="0.25">
      <c r="G131" s="100" t="s">
        <v>2568</v>
      </c>
      <c r="H131" t="s">
        <v>15951</v>
      </c>
      <c r="I131" s="100" t="s">
        <v>0</v>
      </c>
      <c r="J131" t="s">
        <v>15950</v>
      </c>
      <c r="K131" s="101" t="s">
        <v>113</v>
      </c>
      <c r="L131" s="101">
        <f>VLOOKUP(K131,'[1]Terr# Map'!$B$4:$C$39,2,0)</f>
        <v>305</v>
      </c>
      <c r="M131" s="128" t="str">
        <f t="shared" si="11"/>
        <v>ruth.ann.arber@lifeline.com</v>
      </c>
      <c r="N131" s="112" t="str">
        <f t="shared" si="8"/>
        <v>Ruth Ann Arber</v>
      </c>
      <c r="O131" s="134" t="str">
        <f t="shared" si="12"/>
        <v>303-378-2476</v>
      </c>
      <c r="P131" t="s">
        <v>16119</v>
      </c>
      <c r="Q131" t="str">
        <f t="shared" si="9"/>
        <v>RUTH ANN Ruth Ann Arber</v>
      </c>
    </row>
    <row r="132" spans="7:17" x14ac:dyDescent="0.25">
      <c r="G132" s="100" t="s">
        <v>2545</v>
      </c>
      <c r="H132" t="s">
        <v>2541</v>
      </c>
      <c r="I132" s="100" t="s">
        <v>0</v>
      </c>
      <c r="J132" t="s">
        <v>15988</v>
      </c>
      <c r="K132" s="101" t="s">
        <v>113</v>
      </c>
      <c r="L132" s="101">
        <f>VLOOKUP(K132,'[1]Terr# Map'!$B$4:$C$39,2,0)</f>
        <v>305</v>
      </c>
      <c r="M132" s="128" t="str">
        <f t="shared" si="11"/>
        <v>ruth.ann.arber@lifeline.com</v>
      </c>
      <c r="N132" s="112" t="str">
        <f t="shared" ref="N132:N196" si="14">+K132</f>
        <v>Ruth Ann Arber</v>
      </c>
      <c r="O132" s="134" t="str">
        <f t="shared" si="12"/>
        <v>303-378-2476</v>
      </c>
      <c r="P132" t="s">
        <v>16119</v>
      </c>
      <c r="Q132" t="str">
        <f t="shared" ref="Q132:Q196" si="15">+P132&amp;" "&amp;N132</f>
        <v>RUTH ANN Ruth Ann Arber</v>
      </c>
    </row>
    <row r="133" spans="7:17" x14ac:dyDescent="0.25">
      <c r="G133" s="100" t="s">
        <v>2584</v>
      </c>
      <c r="H133" t="s">
        <v>15999</v>
      </c>
      <c r="I133" s="100" t="s">
        <v>0</v>
      </c>
      <c r="J133" t="s">
        <v>15998</v>
      </c>
      <c r="K133" s="101" t="s">
        <v>113</v>
      </c>
      <c r="L133" s="101">
        <f>VLOOKUP(K133,'[1]Terr# Map'!$B$4:$C$39,2,0)</f>
        <v>305</v>
      </c>
      <c r="M133" s="128" t="str">
        <f t="shared" si="11"/>
        <v>ruth.ann.arber@lifeline.com</v>
      </c>
      <c r="N133" s="112" t="str">
        <f t="shared" si="14"/>
        <v>Ruth Ann Arber</v>
      </c>
      <c r="O133" s="134" t="str">
        <f t="shared" si="12"/>
        <v>303-378-2476</v>
      </c>
      <c r="P133" t="s">
        <v>16119</v>
      </c>
      <c r="Q133" t="str">
        <f t="shared" si="15"/>
        <v>RUTH ANN Ruth Ann Arber</v>
      </c>
    </row>
    <row r="134" spans="7:17" x14ac:dyDescent="0.25">
      <c r="G134" s="100" t="s">
        <v>2589</v>
      </c>
      <c r="H134" t="s">
        <v>2590</v>
      </c>
      <c r="I134" s="100" t="s">
        <v>0</v>
      </c>
      <c r="J134" t="s">
        <v>15996</v>
      </c>
      <c r="K134" s="101" t="s">
        <v>113</v>
      </c>
      <c r="L134" s="101">
        <f>VLOOKUP(K134,'[1]Terr# Map'!$B$4:$C$39,2,0)</f>
        <v>305</v>
      </c>
      <c r="M134" s="128" t="str">
        <f t="shared" si="11"/>
        <v>ruth.ann.arber@lifeline.com</v>
      </c>
      <c r="N134" s="112" t="str">
        <f t="shared" si="14"/>
        <v>Ruth Ann Arber</v>
      </c>
      <c r="O134" s="134" t="str">
        <f t="shared" si="12"/>
        <v>303-378-2476</v>
      </c>
      <c r="P134" t="s">
        <v>16119</v>
      </c>
      <c r="Q134" t="str">
        <f t="shared" si="15"/>
        <v>RUTH ANN Ruth Ann Arber</v>
      </c>
    </row>
    <row r="135" spans="7:17" x14ac:dyDescent="0.25">
      <c r="G135" s="100" t="s">
        <v>2546</v>
      </c>
      <c r="H135" t="s">
        <v>2534</v>
      </c>
      <c r="I135" s="100" t="s">
        <v>1</v>
      </c>
      <c r="J135" t="s">
        <v>15988</v>
      </c>
      <c r="K135" s="101" t="s">
        <v>113</v>
      </c>
      <c r="L135" s="101">
        <f>VLOOKUP(K135,'[1]Terr# Map'!$B$4:$C$39,2,0)</f>
        <v>305</v>
      </c>
      <c r="M135" s="128" t="str">
        <f t="shared" ref="M135:M144" si="16">VLOOKUP(K135,$X$1:$Z$20,3,0)</f>
        <v>ruth.ann.arber@lifeline.com</v>
      </c>
      <c r="N135" s="112" t="str">
        <f t="shared" si="14"/>
        <v>Ruth Ann Arber</v>
      </c>
      <c r="O135" s="134" t="str">
        <f t="shared" si="12"/>
        <v>303-378-2476</v>
      </c>
      <c r="P135" t="s">
        <v>16119</v>
      </c>
      <c r="Q135" t="str">
        <f t="shared" si="15"/>
        <v>RUTH ANN Ruth Ann Arber</v>
      </c>
    </row>
    <row r="136" spans="7:17" x14ac:dyDescent="0.25">
      <c r="G136" s="100" t="s">
        <v>2596</v>
      </c>
      <c r="H136" t="s">
        <v>15552</v>
      </c>
      <c r="I136" s="100" t="s">
        <v>0</v>
      </c>
      <c r="J136" t="s">
        <v>16006</v>
      </c>
      <c r="K136" s="101" t="s">
        <v>113</v>
      </c>
      <c r="L136" s="101">
        <f>VLOOKUP(K136,'[1]Terr# Map'!$B$4:$C$39,2,0)</f>
        <v>305</v>
      </c>
      <c r="M136" s="128" t="str">
        <f t="shared" si="16"/>
        <v>ruth.ann.arber@lifeline.com</v>
      </c>
      <c r="N136" s="112" t="str">
        <f t="shared" si="14"/>
        <v>Ruth Ann Arber</v>
      </c>
      <c r="O136" s="134" t="str">
        <f t="shared" si="12"/>
        <v>303-378-2476</v>
      </c>
      <c r="P136" t="s">
        <v>16111</v>
      </c>
      <c r="Q136" t="str">
        <f t="shared" si="15"/>
        <v>TIM Ruth Ann Arber</v>
      </c>
    </row>
    <row r="137" spans="7:17" x14ac:dyDescent="0.25">
      <c r="G137" s="100" t="s">
        <v>2598</v>
      </c>
      <c r="H137" t="s">
        <v>2599</v>
      </c>
      <c r="I137" s="100" t="s">
        <v>0</v>
      </c>
      <c r="J137" t="s">
        <v>16005</v>
      </c>
      <c r="K137" s="101" t="s">
        <v>113</v>
      </c>
      <c r="L137" s="101">
        <f>VLOOKUP(K137,'[1]Terr# Map'!$B$4:$C$39,2,0)</f>
        <v>305</v>
      </c>
      <c r="M137" s="128" t="str">
        <f t="shared" si="16"/>
        <v>ruth.ann.arber@lifeline.com</v>
      </c>
      <c r="N137" s="112" t="str">
        <f t="shared" si="14"/>
        <v>Ruth Ann Arber</v>
      </c>
      <c r="O137" s="134" t="str">
        <f t="shared" si="12"/>
        <v>303-378-2476</v>
      </c>
      <c r="P137" t="s">
        <v>16118</v>
      </c>
      <c r="Q137" t="str">
        <f t="shared" si="15"/>
        <v>GAYLA Ruth Ann Arber</v>
      </c>
    </row>
    <row r="138" spans="7:17" x14ac:dyDescent="0.25">
      <c r="G138" s="100" t="s">
        <v>2600</v>
      </c>
      <c r="H138" t="s">
        <v>2601</v>
      </c>
      <c r="I138" s="100" t="s">
        <v>0</v>
      </c>
      <c r="J138" t="s">
        <v>16004</v>
      </c>
      <c r="K138" s="101" t="s">
        <v>113</v>
      </c>
      <c r="L138" s="101">
        <f>VLOOKUP(K138,'[1]Terr# Map'!$B$4:$C$39,2,0)</f>
        <v>305</v>
      </c>
      <c r="M138" s="128" t="str">
        <f t="shared" si="16"/>
        <v>ruth.ann.arber@lifeline.com</v>
      </c>
      <c r="N138" s="112" t="str">
        <f t="shared" si="14"/>
        <v>Ruth Ann Arber</v>
      </c>
      <c r="O138" s="134" t="str">
        <f t="shared" si="12"/>
        <v>303-378-2476</v>
      </c>
      <c r="P138" t="s">
        <v>16118</v>
      </c>
      <c r="Q138" t="str">
        <f t="shared" si="15"/>
        <v>GAYLA Ruth Ann Arber</v>
      </c>
    </row>
    <row r="139" spans="7:17" x14ac:dyDescent="0.25">
      <c r="G139" s="100" t="s">
        <v>2602</v>
      </c>
      <c r="H139" t="s">
        <v>2603</v>
      </c>
      <c r="I139" s="100" t="s">
        <v>0</v>
      </c>
      <c r="J139" t="s">
        <v>16003</v>
      </c>
      <c r="K139" s="101" t="s">
        <v>113</v>
      </c>
      <c r="L139" s="101">
        <f>VLOOKUP(K139,'[1]Terr# Map'!$B$4:$C$39,2,0)</f>
        <v>305</v>
      </c>
      <c r="M139" s="128" t="str">
        <f t="shared" si="16"/>
        <v>ruth.ann.arber@lifeline.com</v>
      </c>
      <c r="N139" s="112" t="str">
        <f t="shared" si="14"/>
        <v>Ruth Ann Arber</v>
      </c>
      <c r="O139" s="134" t="str">
        <f t="shared" si="12"/>
        <v>303-378-2476</v>
      </c>
      <c r="P139" t="s">
        <v>16118</v>
      </c>
      <c r="Q139" t="str">
        <f t="shared" si="15"/>
        <v>GAYLA Ruth Ann Arber</v>
      </c>
    </row>
    <row r="140" spans="7:17" x14ac:dyDescent="0.25">
      <c r="G140" s="100" t="s">
        <v>2642</v>
      </c>
      <c r="H140" t="s">
        <v>2643</v>
      </c>
      <c r="I140" s="100" t="s">
        <v>0</v>
      </c>
      <c r="J140" t="s">
        <v>16002</v>
      </c>
      <c r="K140" s="101" t="s">
        <v>113</v>
      </c>
      <c r="L140" s="101">
        <f>VLOOKUP(K140,'[1]Terr# Map'!$B$4:$C$39,2,0)</f>
        <v>305</v>
      </c>
      <c r="M140" s="128" t="str">
        <f t="shared" si="16"/>
        <v>ruth.ann.arber@lifeline.com</v>
      </c>
      <c r="N140" s="112" t="str">
        <f t="shared" si="14"/>
        <v>Ruth Ann Arber</v>
      </c>
      <c r="O140" s="134" t="str">
        <f t="shared" si="12"/>
        <v>303-378-2476</v>
      </c>
      <c r="P140" t="s">
        <v>16111</v>
      </c>
      <c r="Q140" t="str">
        <f t="shared" si="15"/>
        <v>TIM Ruth Ann Arber</v>
      </c>
    </row>
    <row r="141" spans="7:17" x14ac:dyDescent="0.25">
      <c r="G141" s="100" t="s">
        <v>2646</v>
      </c>
      <c r="H141" t="s">
        <v>2647</v>
      </c>
      <c r="I141" s="100" t="s">
        <v>0</v>
      </c>
      <c r="J141" t="s">
        <v>16001</v>
      </c>
      <c r="K141" s="101" t="s">
        <v>113</v>
      </c>
      <c r="L141" s="101">
        <f>VLOOKUP(K141,'[1]Terr# Map'!$B$4:$C$39,2,0)</f>
        <v>305</v>
      </c>
      <c r="M141" s="128" t="str">
        <f t="shared" si="16"/>
        <v>ruth.ann.arber@lifeline.com</v>
      </c>
      <c r="N141" s="112" t="str">
        <f t="shared" si="14"/>
        <v>Ruth Ann Arber</v>
      </c>
      <c r="O141" s="134" t="str">
        <f t="shared" si="12"/>
        <v>303-378-2476</v>
      </c>
      <c r="P141" t="s">
        <v>16118</v>
      </c>
      <c r="Q141" t="str">
        <f t="shared" si="15"/>
        <v>GAYLA Ruth Ann Arber</v>
      </c>
    </row>
    <row r="142" spans="7:17" x14ac:dyDescent="0.25">
      <c r="G142" s="100" t="s">
        <v>2648</v>
      </c>
      <c r="H142" t="s">
        <v>2649</v>
      </c>
      <c r="I142" s="100" t="s">
        <v>0</v>
      </c>
      <c r="J142" t="s">
        <v>16001</v>
      </c>
      <c r="K142" s="101" t="s">
        <v>113</v>
      </c>
      <c r="L142" s="101">
        <f>VLOOKUP(K142,'[1]Terr# Map'!$B$4:$C$39,2,0)</f>
        <v>305</v>
      </c>
      <c r="M142" s="128" t="str">
        <f t="shared" si="16"/>
        <v>ruth.ann.arber@lifeline.com</v>
      </c>
      <c r="N142" s="112" t="str">
        <f t="shared" si="14"/>
        <v>Ruth Ann Arber</v>
      </c>
      <c r="O142" s="134" t="str">
        <f t="shared" si="12"/>
        <v>303-378-2476</v>
      </c>
      <c r="P142" t="s">
        <v>16111</v>
      </c>
      <c r="Q142" t="str">
        <f t="shared" si="15"/>
        <v>TIM Ruth Ann Arber</v>
      </c>
    </row>
    <row r="143" spans="7:17" x14ac:dyDescent="0.25">
      <c r="G143" s="100" t="s">
        <v>2591</v>
      </c>
      <c r="H143" t="s">
        <v>2590</v>
      </c>
      <c r="I143" s="100" t="s">
        <v>0</v>
      </c>
      <c r="J143" t="s">
        <v>15996</v>
      </c>
      <c r="K143" s="101" t="s">
        <v>113</v>
      </c>
      <c r="L143" s="101">
        <f>VLOOKUP(K143,'[1]Terr# Map'!$B$4:$C$39,2,0)</f>
        <v>305</v>
      </c>
      <c r="M143" s="128" t="str">
        <f t="shared" si="16"/>
        <v>ruth.ann.arber@lifeline.com</v>
      </c>
      <c r="N143" s="112" t="str">
        <f t="shared" si="14"/>
        <v>Ruth Ann Arber</v>
      </c>
      <c r="O143" s="134" t="str">
        <f t="shared" si="12"/>
        <v>303-378-2476</v>
      </c>
      <c r="P143" t="s">
        <v>16119</v>
      </c>
      <c r="Q143" t="str">
        <f t="shared" si="15"/>
        <v>RUTH ANN Ruth Ann Arber</v>
      </c>
    </row>
    <row r="144" spans="7:17" x14ac:dyDescent="0.25">
      <c r="G144" s="100" t="s">
        <v>14649</v>
      </c>
      <c r="H144" t="s">
        <v>3260</v>
      </c>
      <c r="I144" s="100" t="s">
        <v>1</v>
      </c>
      <c r="J144" t="s">
        <v>16000</v>
      </c>
      <c r="K144" s="101" t="s">
        <v>113</v>
      </c>
      <c r="L144" s="101">
        <f>VLOOKUP(K144,'[1]Terr# Map'!$B$4:$C$39,2,0)</f>
        <v>305</v>
      </c>
      <c r="M144" s="128" t="str">
        <f t="shared" si="16"/>
        <v>ruth.ann.arber@lifeline.com</v>
      </c>
      <c r="N144" s="112" t="str">
        <f t="shared" si="14"/>
        <v>Ruth Ann Arber</v>
      </c>
      <c r="O144" s="134" t="str">
        <f t="shared" si="12"/>
        <v>303-378-2476</v>
      </c>
      <c r="P144" t="s">
        <v>16111</v>
      </c>
      <c r="Q144" t="str">
        <f t="shared" si="15"/>
        <v>TIM Ruth Ann Arber</v>
      </c>
    </row>
    <row r="145" spans="7:17" x14ac:dyDescent="0.25">
      <c r="G145" s="100" t="s">
        <v>23155</v>
      </c>
      <c r="H145" t="s">
        <v>23161</v>
      </c>
      <c r="I145" s="100" t="s">
        <v>1</v>
      </c>
      <c r="J145" t="str">
        <f>+G145&amp;" - "&amp;H145</f>
        <v>CO512 - A Better Colorado Home Health Care Ageny</v>
      </c>
      <c r="K145" s="101" t="s">
        <v>113</v>
      </c>
      <c r="L145" s="101">
        <f>VLOOKUP(K145,'[1]Terr# Map'!$B$4:$C$39,2,0)</f>
        <v>305</v>
      </c>
      <c r="M145" s="128" t="s">
        <v>21377</v>
      </c>
      <c r="N145" s="112" t="str">
        <f t="shared" si="14"/>
        <v>Ruth Ann Arber</v>
      </c>
      <c r="O145" s="134" t="str">
        <f t="shared" si="12"/>
        <v>303-378-2476</v>
      </c>
    </row>
    <row r="146" spans="7:17" x14ac:dyDescent="0.25">
      <c r="G146" s="100" t="s">
        <v>2587</v>
      </c>
      <c r="H146" t="s">
        <v>15999</v>
      </c>
      <c r="I146" s="100" t="s">
        <v>1</v>
      </c>
      <c r="J146" t="s">
        <v>15998</v>
      </c>
      <c r="K146" s="101" t="s">
        <v>113</v>
      </c>
      <c r="L146" s="101">
        <f>VLOOKUP(K146,'[1]Terr# Map'!$B$4:$C$39,2,0)</f>
        <v>305</v>
      </c>
      <c r="M146" s="128" t="str">
        <f t="shared" ref="M146:M177" si="17">VLOOKUP(K146,$X$1:$Z$20,3,0)</f>
        <v>ruth.ann.arber@lifeline.com</v>
      </c>
      <c r="N146" s="112" t="str">
        <f t="shared" si="14"/>
        <v>Ruth Ann Arber</v>
      </c>
      <c r="O146" s="134" t="str">
        <f t="shared" si="12"/>
        <v>303-378-2476</v>
      </c>
      <c r="P146" t="s">
        <v>16119</v>
      </c>
      <c r="Q146" t="str">
        <f t="shared" si="15"/>
        <v>RUTH ANN Ruth Ann Arber</v>
      </c>
    </row>
    <row r="147" spans="7:17" x14ac:dyDescent="0.25">
      <c r="G147" s="100" t="s">
        <v>2592</v>
      </c>
      <c r="H147" t="s">
        <v>2590</v>
      </c>
      <c r="I147" s="100" t="s">
        <v>1</v>
      </c>
      <c r="J147" t="s">
        <v>15996</v>
      </c>
      <c r="K147" s="101" t="s">
        <v>113</v>
      </c>
      <c r="L147" s="101">
        <f>VLOOKUP(K147,'[1]Terr# Map'!$B$4:$C$39,2,0)</f>
        <v>305</v>
      </c>
      <c r="M147" s="128" t="str">
        <f t="shared" si="17"/>
        <v>ruth.ann.arber@lifeline.com</v>
      </c>
      <c r="N147" s="112" t="str">
        <f t="shared" si="14"/>
        <v>Ruth Ann Arber</v>
      </c>
      <c r="O147" s="134" t="str">
        <f t="shared" si="12"/>
        <v>303-378-2476</v>
      </c>
      <c r="P147" t="s">
        <v>16119</v>
      </c>
      <c r="Q147" t="str">
        <f t="shared" si="15"/>
        <v>RUTH ANN Ruth Ann Arber</v>
      </c>
    </row>
    <row r="148" spans="7:17" x14ac:dyDescent="0.25">
      <c r="G148" s="100" t="s">
        <v>2572</v>
      </c>
      <c r="H148" t="s">
        <v>15951</v>
      </c>
      <c r="I148" s="100" t="s">
        <v>1</v>
      </c>
      <c r="J148" t="s">
        <v>15950</v>
      </c>
      <c r="K148" s="101" t="s">
        <v>113</v>
      </c>
      <c r="L148" s="101">
        <f>VLOOKUP(K148,'[1]Terr# Map'!$B$4:$C$39,2,0)</f>
        <v>305</v>
      </c>
      <c r="M148" s="128" t="str">
        <f t="shared" si="17"/>
        <v>ruth.ann.arber@lifeline.com</v>
      </c>
      <c r="N148" s="112" t="str">
        <f t="shared" si="14"/>
        <v>Ruth Ann Arber</v>
      </c>
      <c r="O148" s="134" t="str">
        <f t="shared" si="12"/>
        <v>303-378-2476</v>
      </c>
      <c r="P148" t="s">
        <v>16119</v>
      </c>
      <c r="Q148" t="str">
        <f t="shared" si="15"/>
        <v>RUTH ANN Ruth Ann Arber</v>
      </c>
    </row>
    <row r="149" spans="7:17" x14ac:dyDescent="0.25">
      <c r="G149" s="100" t="s">
        <v>2573</v>
      </c>
      <c r="H149" t="s">
        <v>1447</v>
      </c>
      <c r="I149" s="100" t="s">
        <v>1</v>
      </c>
      <c r="J149" t="s">
        <v>15950</v>
      </c>
      <c r="K149" s="101" t="s">
        <v>113</v>
      </c>
      <c r="L149" s="101">
        <f>VLOOKUP(K149,'[1]Terr# Map'!$B$4:$C$39,2,0)</f>
        <v>305</v>
      </c>
      <c r="M149" s="128" t="str">
        <f t="shared" si="17"/>
        <v>ruth.ann.arber@lifeline.com</v>
      </c>
      <c r="N149" s="112" t="str">
        <f t="shared" si="14"/>
        <v>Ruth Ann Arber</v>
      </c>
      <c r="O149" s="134" t="str">
        <f t="shared" si="12"/>
        <v>303-378-2476</v>
      </c>
      <c r="P149" t="s">
        <v>16119</v>
      </c>
      <c r="Q149" t="str">
        <f t="shared" si="15"/>
        <v>RUTH ANN Ruth Ann Arber</v>
      </c>
    </row>
    <row r="150" spans="7:17" x14ac:dyDescent="0.25">
      <c r="G150" s="100" t="s">
        <v>2547</v>
      </c>
      <c r="H150" t="s">
        <v>2534</v>
      </c>
      <c r="I150" s="100" t="s">
        <v>1</v>
      </c>
      <c r="J150" t="s">
        <v>15988</v>
      </c>
      <c r="K150" s="101" t="s">
        <v>113</v>
      </c>
      <c r="L150" s="101">
        <f>VLOOKUP(K150,'[1]Terr# Map'!$B$4:$C$39,2,0)</f>
        <v>305</v>
      </c>
      <c r="M150" s="128" t="str">
        <f t="shared" si="17"/>
        <v>ruth.ann.arber@lifeline.com</v>
      </c>
      <c r="N150" s="112" t="str">
        <f t="shared" si="14"/>
        <v>Ruth Ann Arber</v>
      </c>
      <c r="O150" s="134" t="str">
        <f t="shared" si="12"/>
        <v>303-378-2476</v>
      </c>
      <c r="P150" t="s">
        <v>16119</v>
      </c>
      <c r="Q150" t="str">
        <f t="shared" si="15"/>
        <v>RUTH ANN Ruth Ann Arber</v>
      </c>
    </row>
    <row r="151" spans="7:17" x14ac:dyDescent="0.25">
      <c r="G151" s="100" t="s">
        <v>2588</v>
      </c>
      <c r="H151" t="s">
        <v>15999</v>
      </c>
      <c r="I151" s="100" t="s">
        <v>1</v>
      </c>
      <c r="J151" t="s">
        <v>15998</v>
      </c>
      <c r="K151" s="101" t="s">
        <v>113</v>
      </c>
      <c r="L151" s="101">
        <f>VLOOKUP(K151,'[1]Terr# Map'!$B$4:$C$39,2,0)</f>
        <v>305</v>
      </c>
      <c r="M151" s="128" t="str">
        <f t="shared" si="17"/>
        <v>ruth.ann.arber@lifeline.com</v>
      </c>
      <c r="N151" s="112" t="str">
        <f t="shared" si="14"/>
        <v>Ruth Ann Arber</v>
      </c>
      <c r="O151" s="134" t="str">
        <f t="shared" si="12"/>
        <v>303-378-2476</v>
      </c>
      <c r="P151" t="s">
        <v>16119</v>
      </c>
      <c r="Q151" t="str">
        <f t="shared" si="15"/>
        <v>RUTH ANN Ruth Ann Arber</v>
      </c>
    </row>
    <row r="152" spans="7:17" x14ac:dyDescent="0.25">
      <c r="G152" s="100" t="s">
        <v>2664</v>
      </c>
      <c r="H152" t="s">
        <v>2665</v>
      </c>
      <c r="I152" s="100" t="s">
        <v>1</v>
      </c>
      <c r="J152" t="s">
        <v>15997</v>
      </c>
      <c r="K152" s="101" t="s">
        <v>113</v>
      </c>
      <c r="L152" s="101">
        <f>VLOOKUP(K152,'[1]Terr# Map'!$B$4:$C$39,2,0)</f>
        <v>305</v>
      </c>
      <c r="M152" s="128" t="str">
        <f t="shared" si="17"/>
        <v>ruth.ann.arber@lifeline.com</v>
      </c>
      <c r="N152" s="112" t="str">
        <f t="shared" si="14"/>
        <v>Ruth Ann Arber</v>
      </c>
      <c r="O152" s="134" t="str">
        <f t="shared" si="12"/>
        <v>303-378-2476</v>
      </c>
      <c r="P152" t="s">
        <v>16119</v>
      </c>
      <c r="Q152" t="str">
        <f t="shared" si="15"/>
        <v>RUTH ANN Ruth Ann Arber</v>
      </c>
    </row>
    <row r="153" spans="7:17" x14ac:dyDescent="0.25">
      <c r="G153" s="100" t="s">
        <v>2666</v>
      </c>
      <c r="H153" t="s">
        <v>2665</v>
      </c>
      <c r="I153" s="100" t="s">
        <v>1</v>
      </c>
      <c r="J153" t="s">
        <v>15997</v>
      </c>
      <c r="K153" s="101" t="s">
        <v>113</v>
      </c>
      <c r="L153" s="101">
        <f>VLOOKUP(K153,'[1]Terr# Map'!$B$4:$C$39,2,0)</f>
        <v>305</v>
      </c>
      <c r="M153" s="128" t="str">
        <f t="shared" si="17"/>
        <v>ruth.ann.arber@lifeline.com</v>
      </c>
      <c r="N153" s="112" t="str">
        <f t="shared" si="14"/>
        <v>Ruth Ann Arber</v>
      </c>
      <c r="O153" s="134" t="str">
        <f t="shared" si="12"/>
        <v>303-378-2476</v>
      </c>
      <c r="P153" t="s">
        <v>16119</v>
      </c>
      <c r="Q153" t="str">
        <f t="shared" si="15"/>
        <v>RUTH ANN Ruth Ann Arber</v>
      </c>
    </row>
    <row r="154" spans="7:17" x14ac:dyDescent="0.25">
      <c r="G154" s="100" t="s">
        <v>2667</v>
      </c>
      <c r="H154" t="s">
        <v>2665</v>
      </c>
      <c r="I154" s="100" t="s">
        <v>1</v>
      </c>
      <c r="J154" t="s">
        <v>15997</v>
      </c>
      <c r="K154" s="101" t="s">
        <v>113</v>
      </c>
      <c r="L154" s="101">
        <f>VLOOKUP(K154,'[1]Terr# Map'!$B$4:$C$39,2,0)</f>
        <v>305</v>
      </c>
      <c r="M154" s="128" t="str">
        <f t="shared" si="17"/>
        <v>ruth.ann.arber@lifeline.com</v>
      </c>
      <c r="N154" s="112" t="str">
        <f t="shared" si="14"/>
        <v>Ruth Ann Arber</v>
      </c>
      <c r="O154" s="134" t="str">
        <f t="shared" si="12"/>
        <v>303-378-2476</v>
      </c>
      <c r="P154" t="s">
        <v>16119</v>
      </c>
      <c r="Q154" t="str">
        <f t="shared" si="15"/>
        <v>RUTH ANN Ruth Ann Arber</v>
      </c>
    </row>
    <row r="155" spans="7:17" x14ac:dyDescent="0.25">
      <c r="G155" s="100" t="s">
        <v>2593</v>
      </c>
      <c r="H155" t="s">
        <v>2590</v>
      </c>
      <c r="I155" s="100" t="s">
        <v>1</v>
      </c>
      <c r="J155" t="s">
        <v>15996</v>
      </c>
      <c r="K155" s="101" t="s">
        <v>113</v>
      </c>
      <c r="L155" s="101">
        <f>VLOOKUP(K155,'[1]Terr# Map'!$B$4:$C$39,2,0)</f>
        <v>305</v>
      </c>
      <c r="M155" s="128" t="str">
        <f t="shared" si="17"/>
        <v>ruth.ann.arber@lifeline.com</v>
      </c>
      <c r="N155" s="112" t="str">
        <f t="shared" si="14"/>
        <v>Ruth Ann Arber</v>
      </c>
      <c r="O155" s="134" t="str">
        <f t="shared" si="12"/>
        <v>303-378-2476</v>
      </c>
      <c r="P155" t="s">
        <v>16119</v>
      </c>
      <c r="Q155" t="str">
        <f t="shared" si="15"/>
        <v>RUTH ANN Ruth Ann Arber</v>
      </c>
    </row>
    <row r="156" spans="7:17" x14ac:dyDescent="0.25">
      <c r="G156" s="100" t="s">
        <v>2669</v>
      </c>
      <c r="H156" t="s">
        <v>15235</v>
      </c>
      <c r="I156" s="100" t="s">
        <v>1</v>
      </c>
      <c r="J156" t="s">
        <v>15986</v>
      </c>
      <c r="K156" s="101" t="s">
        <v>113</v>
      </c>
      <c r="L156" s="101">
        <f>VLOOKUP(K156,'[1]Terr# Map'!$B$4:$C$39,2,0)</f>
        <v>305</v>
      </c>
      <c r="M156" s="128" t="str">
        <f t="shared" si="17"/>
        <v>ruth.ann.arber@lifeline.com</v>
      </c>
      <c r="N156" s="112" t="str">
        <f t="shared" si="14"/>
        <v>Ruth Ann Arber</v>
      </c>
      <c r="O156" s="134" t="str">
        <f t="shared" si="12"/>
        <v>303-378-2476</v>
      </c>
      <c r="P156" t="s">
        <v>16119</v>
      </c>
      <c r="Q156" t="str">
        <f t="shared" si="15"/>
        <v>RUTH ANN Ruth Ann Arber</v>
      </c>
    </row>
    <row r="157" spans="7:17" x14ac:dyDescent="0.25">
      <c r="G157" s="100" t="s">
        <v>2513</v>
      </c>
      <c r="H157" t="s">
        <v>1000</v>
      </c>
      <c r="I157" s="100" t="s">
        <v>1</v>
      </c>
      <c r="J157" t="s">
        <v>15995</v>
      </c>
      <c r="K157" s="101" t="s">
        <v>113</v>
      </c>
      <c r="L157" s="101">
        <f>VLOOKUP(K157,'[1]Terr# Map'!$B$4:$C$39,2,0)</f>
        <v>305</v>
      </c>
      <c r="M157" s="128" t="str">
        <f t="shared" si="17"/>
        <v>ruth.ann.arber@lifeline.com</v>
      </c>
      <c r="N157" s="112" t="str">
        <f t="shared" si="14"/>
        <v>Ruth Ann Arber</v>
      </c>
      <c r="O157" s="134" t="str">
        <f t="shared" si="12"/>
        <v>303-378-2476</v>
      </c>
      <c r="P157" t="s">
        <v>16111</v>
      </c>
      <c r="Q157" t="str">
        <f t="shared" si="15"/>
        <v>TIM Ruth Ann Arber</v>
      </c>
    </row>
    <row r="158" spans="7:17" x14ac:dyDescent="0.25">
      <c r="G158" s="100" t="s">
        <v>2673</v>
      </c>
      <c r="H158" t="s">
        <v>2674</v>
      </c>
      <c r="I158" s="100" t="s">
        <v>1</v>
      </c>
      <c r="J158" t="s">
        <v>15994</v>
      </c>
      <c r="K158" s="101" t="s">
        <v>113</v>
      </c>
      <c r="L158" s="101">
        <f>VLOOKUP(K158,'[1]Terr# Map'!$B$4:$C$39,2,0)</f>
        <v>305</v>
      </c>
      <c r="M158" s="128" t="str">
        <f t="shared" si="17"/>
        <v>ruth.ann.arber@lifeline.com</v>
      </c>
      <c r="N158" s="112" t="str">
        <f t="shared" si="14"/>
        <v>Ruth Ann Arber</v>
      </c>
      <c r="O158" s="134" t="str">
        <f t="shared" si="12"/>
        <v>303-378-2476</v>
      </c>
      <c r="P158" t="s">
        <v>16119</v>
      </c>
      <c r="Q158" t="str">
        <f t="shared" si="15"/>
        <v>RUTH ANN Ruth Ann Arber</v>
      </c>
    </row>
    <row r="159" spans="7:17" x14ac:dyDescent="0.25">
      <c r="G159" s="100" t="s">
        <v>2676</v>
      </c>
      <c r="H159" t="s">
        <v>2677</v>
      </c>
      <c r="I159" s="100" t="s">
        <v>1</v>
      </c>
      <c r="J159" t="s">
        <v>15993</v>
      </c>
      <c r="K159" s="101" t="s">
        <v>113</v>
      </c>
      <c r="L159" s="101">
        <f>VLOOKUP(K159,'[1]Terr# Map'!$B$4:$C$39,2,0)</f>
        <v>305</v>
      </c>
      <c r="M159" s="128" t="str">
        <f t="shared" si="17"/>
        <v>ruth.ann.arber@lifeline.com</v>
      </c>
      <c r="N159" s="112" t="str">
        <f t="shared" si="14"/>
        <v>Ruth Ann Arber</v>
      </c>
      <c r="O159" s="134" t="str">
        <f t="shared" si="12"/>
        <v>303-378-2476</v>
      </c>
      <c r="P159" t="s">
        <v>16111</v>
      </c>
      <c r="Q159" t="str">
        <f t="shared" si="15"/>
        <v>TIM Ruth Ann Arber</v>
      </c>
    </row>
    <row r="160" spans="7:17" x14ac:dyDescent="0.25">
      <c r="G160" s="100" t="s">
        <v>2678</v>
      </c>
      <c r="H160" t="s">
        <v>2679</v>
      </c>
      <c r="I160" s="100" t="s">
        <v>1</v>
      </c>
      <c r="J160" t="s">
        <v>15993</v>
      </c>
      <c r="K160" s="101" t="s">
        <v>113</v>
      </c>
      <c r="L160" s="101">
        <f>VLOOKUP(K160,'[1]Terr# Map'!$B$4:$C$39,2,0)</f>
        <v>305</v>
      </c>
      <c r="M160" s="128" t="str">
        <f t="shared" si="17"/>
        <v>ruth.ann.arber@lifeline.com</v>
      </c>
      <c r="N160" s="112" t="str">
        <f t="shared" si="14"/>
        <v>Ruth Ann Arber</v>
      </c>
      <c r="O160" s="134" t="str">
        <f t="shared" si="12"/>
        <v>303-378-2476</v>
      </c>
      <c r="P160" t="s">
        <v>16111</v>
      </c>
      <c r="Q160" t="str">
        <f t="shared" si="15"/>
        <v>TIM Ruth Ann Arber</v>
      </c>
    </row>
    <row r="161" spans="7:17" x14ac:dyDescent="0.25">
      <c r="G161" s="100" t="s">
        <v>2548</v>
      </c>
      <c r="H161" t="s">
        <v>2534</v>
      </c>
      <c r="I161" s="100" t="s">
        <v>1</v>
      </c>
      <c r="J161" t="s">
        <v>15988</v>
      </c>
      <c r="K161" s="101" t="s">
        <v>113</v>
      </c>
      <c r="L161" s="101">
        <f>VLOOKUP(K161,'[1]Terr# Map'!$B$4:$C$39,2,0)</f>
        <v>305</v>
      </c>
      <c r="M161" s="128" t="str">
        <f t="shared" si="17"/>
        <v>ruth.ann.arber@lifeline.com</v>
      </c>
      <c r="N161" s="112" t="str">
        <f t="shared" si="14"/>
        <v>Ruth Ann Arber</v>
      </c>
      <c r="O161" s="134" t="str">
        <f t="shared" si="12"/>
        <v>303-378-2476</v>
      </c>
      <c r="P161" t="s">
        <v>16119</v>
      </c>
      <c r="Q161" t="str">
        <f t="shared" si="15"/>
        <v>RUTH ANN Ruth Ann Arber</v>
      </c>
    </row>
    <row r="162" spans="7:17" x14ac:dyDescent="0.25">
      <c r="G162" s="100" t="s">
        <v>207</v>
      </c>
      <c r="H162" t="s">
        <v>15991</v>
      </c>
      <c r="I162" s="100" t="s">
        <v>1</v>
      </c>
      <c r="J162" t="s">
        <v>15990</v>
      </c>
      <c r="K162" s="101" t="s">
        <v>113</v>
      </c>
      <c r="L162" s="101">
        <f>VLOOKUP(K162,'[1]Terr# Map'!$B$4:$C$39,2,0)</f>
        <v>305</v>
      </c>
      <c r="M162" s="128" t="str">
        <f t="shared" si="17"/>
        <v>ruth.ann.arber@lifeline.com</v>
      </c>
      <c r="N162" s="112" t="str">
        <f t="shared" si="14"/>
        <v>Ruth Ann Arber</v>
      </c>
      <c r="O162" s="134" t="str">
        <f t="shared" si="12"/>
        <v>303-378-2476</v>
      </c>
      <c r="P162" t="s">
        <v>20890</v>
      </c>
      <c r="Q162" t="str">
        <f t="shared" si="15"/>
        <v>Gopi Ruth Ann Arber</v>
      </c>
    </row>
    <row r="163" spans="7:17" x14ac:dyDescent="0.25">
      <c r="G163" s="100" t="s">
        <v>209</v>
      </c>
      <c r="H163" t="s">
        <v>15991</v>
      </c>
      <c r="I163" s="100" t="s">
        <v>1</v>
      </c>
      <c r="J163" t="s">
        <v>15990</v>
      </c>
      <c r="K163" s="101" t="s">
        <v>113</v>
      </c>
      <c r="L163" s="101">
        <f>VLOOKUP(K163,'[1]Terr# Map'!$B$4:$C$39,2,0)</f>
        <v>305</v>
      </c>
      <c r="M163" s="128" t="str">
        <f t="shared" si="17"/>
        <v>ruth.ann.arber@lifeline.com</v>
      </c>
      <c r="N163" s="112" t="str">
        <f t="shared" si="14"/>
        <v>Ruth Ann Arber</v>
      </c>
      <c r="O163" s="134" t="str">
        <f t="shared" si="12"/>
        <v>303-378-2476</v>
      </c>
      <c r="P163" t="s">
        <v>20890</v>
      </c>
      <c r="Q163" t="str">
        <f t="shared" si="15"/>
        <v>Gopi Ruth Ann Arber</v>
      </c>
    </row>
    <row r="164" spans="7:17" x14ac:dyDescent="0.25">
      <c r="G164" s="100" t="s">
        <v>2683</v>
      </c>
      <c r="H164" t="s">
        <v>2684</v>
      </c>
      <c r="I164" s="100" t="s">
        <v>1</v>
      </c>
      <c r="J164" t="s">
        <v>15992</v>
      </c>
      <c r="K164" s="101" t="s">
        <v>113</v>
      </c>
      <c r="L164" s="101">
        <f>VLOOKUP(K164,'[1]Terr# Map'!$B$4:$C$39,2,0)</f>
        <v>305</v>
      </c>
      <c r="M164" s="128" t="str">
        <f t="shared" si="17"/>
        <v>ruth.ann.arber@lifeline.com</v>
      </c>
      <c r="N164" s="112" t="str">
        <f t="shared" si="14"/>
        <v>Ruth Ann Arber</v>
      </c>
      <c r="O164" s="134" t="str">
        <f t="shared" si="12"/>
        <v>303-378-2476</v>
      </c>
      <c r="P164" t="s">
        <v>16111</v>
      </c>
      <c r="Q164" t="str">
        <f t="shared" si="15"/>
        <v>TIM Ruth Ann Arber</v>
      </c>
    </row>
    <row r="165" spans="7:17" x14ac:dyDescent="0.25">
      <c r="G165" s="100" t="s">
        <v>210</v>
      </c>
      <c r="H165" t="s">
        <v>15991</v>
      </c>
      <c r="I165" s="100" t="s">
        <v>1</v>
      </c>
      <c r="J165" t="s">
        <v>15990</v>
      </c>
      <c r="K165" s="101" t="s">
        <v>113</v>
      </c>
      <c r="L165" s="101">
        <f>VLOOKUP(K165,'[1]Terr# Map'!$B$4:$C$39,2,0)</f>
        <v>305</v>
      </c>
      <c r="M165" s="128" t="str">
        <f t="shared" si="17"/>
        <v>ruth.ann.arber@lifeline.com</v>
      </c>
      <c r="N165" s="112" t="str">
        <f t="shared" si="14"/>
        <v>Ruth Ann Arber</v>
      </c>
      <c r="O165" s="134" t="str">
        <f t="shared" si="12"/>
        <v>303-378-2476</v>
      </c>
      <c r="P165" t="s">
        <v>20890</v>
      </c>
      <c r="Q165" t="str">
        <f t="shared" si="15"/>
        <v>Gopi Ruth Ann Arber</v>
      </c>
    </row>
    <row r="166" spans="7:17" x14ac:dyDescent="0.25">
      <c r="G166" s="100" t="s">
        <v>2680</v>
      </c>
      <c r="H166" t="s">
        <v>15991</v>
      </c>
      <c r="I166" s="100" t="s">
        <v>1</v>
      </c>
      <c r="J166" t="s">
        <v>15990</v>
      </c>
      <c r="K166" s="101" t="s">
        <v>113</v>
      </c>
      <c r="L166" s="101">
        <f>VLOOKUP(K166,'[1]Terr# Map'!$B$4:$C$39,2,0)</f>
        <v>305</v>
      </c>
      <c r="M166" s="128" t="str">
        <f t="shared" si="17"/>
        <v>ruth.ann.arber@lifeline.com</v>
      </c>
      <c r="N166" s="112" t="str">
        <f t="shared" si="14"/>
        <v>Ruth Ann Arber</v>
      </c>
      <c r="O166" s="134" t="str">
        <f t="shared" si="12"/>
        <v>303-378-2476</v>
      </c>
      <c r="P166" t="s">
        <v>20890</v>
      </c>
      <c r="Q166" t="str">
        <f t="shared" si="15"/>
        <v>Gopi Ruth Ann Arber</v>
      </c>
    </row>
    <row r="167" spans="7:17" x14ac:dyDescent="0.25">
      <c r="G167" s="100" t="s">
        <v>212</v>
      </c>
      <c r="H167" t="s">
        <v>15991</v>
      </c>
      <c r="I167" s="100" t="s">
        <v>1</v>
      </c>
      <c r="J167" t="s">
        <v>15990</v>
      </c>
      <c r="K167" s="101" t="s">
        <v>113</v>
      </c>
      <c r="L167" s="101">
        <f>VLOOKUP(K167,'[1]Terr# Map'!$B$4:$C$39,2,0)</f>
        <v>305</v>
      </c>
      <c r="M167" s="128" t="str">
        <f t="shared" si="17"/>
        <v>ruth.ann.arber@lifeline.com</v>
      </c>
      <c r="N167" s="112" t="str">
        <f t="shared" si="14"/>
        <v>Ruth Ann Arber</v>
      </c>
      <c r="O167" s="134" t="str">
        <f t="shared" ref="O167:O230" si="18">VLOOKUP(K167,$X$1:$AA$20,4,0)</f>
        <v>303-378-2476</v>
      </c>
      <c r="P167" t="s">
        <v>20890</v>
      </c>
      <c r="Q167" t="str">
        <f t="shared" si="15"/>
        <v>Gopi Ruth Ann Arber</v>
      </c>
    </row>
    <row r="168" spans="7:17" x14ac:dyDescent="0.25">
      <c r="G168" s="100" t="s">
        <v>2681</v>
      </c>
      <c r="H168" t="s">
        <v>15991</v>
      </c>
      <c r="I168" s="100" t="s">
        <v>1</v>
      </c>
      <c r="J168" t="s">
        <v>15990</v>
      </c>
      <c r="K168" s="101" t="s">
        <v>113</v>
      </c>
      <c r="L168" s="101">
        <f>VLOOKUP(K168,'[1]Terr# Map'!$B$4:$C$39,2,0)</f>
        <v>305</v>
      </c>
      <c r="M168" s="128" t="str">
        <f t="shared" si="17"/>
        <v>ruth.ann.arber@lifeline.com</v>
      </c>
      <c r="N168" s="112" t="str">
        <f t="shared" si="14"/>
        <v>Ruth Ann Arber</v>
      </c>
      <c r="O168" s="134" t="str">
        <f t="shared" si="18"/>
        <v>303-378-2476</v>
      </c>
      <c r="P168" t="s">
        <v>20890</v>
      </c>
      <c r="Q168" t="str">
        <f t="shared" si="15"/>
        <v>Gopi Ruth Ann Arber</v>
      </c>
    </row>
    <row r="169" spans="7:17" x14ac:dyDescent="0.25">
      <c r="G169" s="100" t="s">
        <v>214</v>
      </c>
      <c r="H169" t="s">
        <v>15991</v>
      </c>
      <c r="I169" s="100" t="s">
        <v>1</v>
      </c>
      <c r="J169" t="s">
        <v>15990</v>
      </c>
      <c r="K169" s="101" t="s">
        <v>113</v>
      </c>
      <c r="L169" s="101">
        <f>VLOOKUP(K169,'[1]Terr# Map'!$B$4:$C$39,2,0)</f>
        <v>305</v>
      </c>
      <c r="M169" s="128" t="str">
        <f t="shared" si="17"/>
        <v>ruth.ann.arber@lifeline.com</v>
      </c>
      <c r="N169" s="112" t="str">
        <f t="shared" si="14"/>
        <v>Ruth Ann Arber</v>
      </c>
      <c r="O169" s="134" t="str">
        <f t="shared" si="18"/>
        <v>303-378-2476</v>
      </c>
      <c r="P169" t="s">
        <v>20890</v>
      </c>
      <c r="Q169" t="str">
        <f t="shared" si="15"/>
        <v>Gopi Ruth Ann Arber</v>
      </c>
    </row>
    <row r="170" spans="7:17" x14ac:dyDescent="0.25">
      <c r="G170" s="100" t="s">
        <v>2529</v>
      </c>
      <c r="H170" t="s">
        <v>2530</v>
      </c>
      <c r="I170" s="100" t="s">
        <v>1</v>
      </c>
      <c r="J170" t="s">
        <v>15989</v>
      </c>
      <c r="K170" s="101" t="s">
        <v>113</v>
      </c>
      <c r="L170" s="101">
        <f>VLOOKUP(K170,'[1]Terr# Map'!$B$4:$C$39,2,0)</f>
        <v>305</v>
      </c>
      <c r="M170" s="128" t="str">
        <f t="shared" si="17"/>
        <v>ruth.ann.arber@lifeline.com</v>
      </c>
      <c r="N170" s="112" t="str">
        <f t="shared" si="14"/>
        <v>Ruth Ann Arber</v>
      </c>
      <c r="O170" s="134" t="str">
        <f t="shared" si="18"/>
        <v>303-378-2476</v>
      </c>
      <c r="P170" t="s">
        <v>16111</v>
      </c>
      <c r="Q170" t="str">
        <f t="shared" si="15"/>
        <v>TIM Ruth Ann Arber</v>
      </c>
    </row>
    <row r="171" spans="7:17" x14ac:dyDescent="0.25">
      <c r="G171" s="100" t="s">
        <v>2549</v>
      </c>
      <c r="H171" t="s">
        <v>2534</v>
      </c>
      <c r="I171" s="100" t="s">
        <v>1</v>
      </c>
      <c r="J171" t="s">
        <v>15988</v>
      </c>
      <c r="K171" s="101" t="s">
        <v>113</v>
      </c>
      <c r="L171" s="101">
        <f>VLOOKUP(K171,'[1]Terr# Map'!$B$4:$C$39,2,0)</f>
        <v>305</v>
      </c>
      <c r="M171" s="128" t="str">
        <f t="shared" si="17"/>
        <v>ruth.ann.arber@lifeline.com</v>
      </c>
      <c r="N171" s="112" t="str">
        <f t="shared" si="14"/>
        <v>Ruth Ann Arber</v>
      </c>
      <c r="O171" s="134" t="str">
        <f t="shared" si="18"/>
        <v>303-378-2476</v>
      </c>
      <c r="P171" t="s">
        <v>16119</v>
      </c>
      <c r="Q171" t="str">
        <f t="shared" si="15"/>
        <v>RUTH ANN Ruth Ann Arber</v>
      </c>
    </row>
    <row r="172" spans="7:17" x14ac:dyDescent="0.25">
      <c r="G172" s="100" t="s">
        <v>2550</v>
      </c>
      <c r="H172" t="s">
        <v>2534</v>
      </c>
      <c r="I172" s="100" t="s">
        <v>1</v>
      </c>
      <c r="J172" t="s">
        <v>15988</v>
      </c>
      <c r="K172" s="101" t="s">
        <v>113</v>
      </c>
      <c r="L172" s="101">
        <f>VLOOKUP(K172,'[1]Terr# Map'!$B$4:$C$39,2,0)</f>
        <v>305</v>
      </c>
      <c r="M172" s="128" t="str">
        <f t="shared" si="17"/>
        <v>ruth.ann.arber@lifeline.com</v>
      </c>
      <c r="N172" s="112" t="str">
        <f t="shared" si="14"/>
        <v>Ruth Ann Arber</v>
      </c>
      <c r="O172" s="134" t="str">
        <f t="shared" si="18"/>
        <v>303-378-2476</v>
      </c>
      <c r="P172" t="s">
        <v>16119</v>
      </c>
      <c r="Q172" t="str">
        <f t="shared" si="15"/>
        <v>RUTH ANN Ruth Ann Arber</v>
      </c>
    </row>
    <row r="173" spans="7:17" x14ac:dyDescent="0.25">
      <c r="G173" s="100" t="s">
        <v>2689</v>
      </c>
      <c r="H173" t="s">
        <v>15704</v>
      </c>
      <c r="I173" s="100" t="s">
        <v>1</v>
      </c>
      <c r="J173" t="s">
        <v>15987</v>
      </c>
      <c r="K173" s="101" t="s">
        <v>113</v>
      </c>
      <c r="L173" s="101">
        <f>VLOOKUP(K173,'[1]Terr# Map'!$B$4:$C$39,2,0)</f>
        <v>305</v>
      </c>
      <c r="M173" s="128" t="str">
        <f t="shared" si="17"/>
        <v>ruth.ann.arber@lifeline.com</v>
      </c>
      <c r="N173" s="112" t="str">
        <f t="shared" si="14"/>
        <v>Ruth Ann Arber</v>
      </c>
      <c r="O173" s="134" t="str">
        <f t="shared" si="18"/>
        <v>303-378-2476</v>
      </c>
      <c r="P173" t="s">
        <v>16111</v>
      </c>
      <c r="Q173" t="str">
        <f t="shared" si="15"/>
        <v>TIM Ruth Ann Arber</v>
      </c>
    </row>
    <row r="174" spans="7:17" x14ac:dyDescent="0.25">
      <c r="G174" s="100" t="s">
        <v>14744</v>
      </c>
      <c r="H174" t="s">
        <v>2670</v>
      </c>
      <c r="I174" s="100" t="s">
        <v>1</v>
      </c>
      <c r="J174" t="s">
        <v>15986</v>
      </c>
      <c r="K174" s="101" t="s">
        <v>113</v>
      </c>
      <c r="L174" s="101">
        <f>VLOOKUP(K174,'[1]Terr# Map'!$B$4:$C$39,2,0)</f>
        <v>305</v>
      </c>
      <c r="M174" s="128" t="str">
        <f t="shared" si="17"/>
        <v>ruth.ann.arber@lifeline.com</v>
      </c>
      <c r="N174" s="112" t="str">
        <f t="shared" si="14"/>
        <v>Ruth Ann Arber</v>
      </c>
      <c r="O174" s="134" t="str">
        <f t="shared" si="18"/>
        <v>303-378-2476</v>
      </c>
      <c r="P174" t="s">
        <v>16119</v>
      </c>
      <c r="Q174" t="str">
        <f t="shared" si="15"/>
        <v>RUTH ANN Ruth Ann Arber</v>
      </c>
    </row>
    <row r="175" spans="7:17" x14ac:dyDescent="0.25">
      <c r="G175" s="100" t="s">
        <v>2892</v>
      </c>
      <c r="H175" t="s">
        <v>15405</v>
      </c>
      <c r="I175" s="100" t="s">
        <v>0</v>
      </c>
      <c r="J175" t="s">
        <v>15985</v>
      </c>
      <c r="K175" s="101" t="s">
        <v>114</v>
      </c>
      <c r="L175" s="101">
        <f>VLOOKUP(K175,'[1]Terr# Map'!$B$4:$C$39,2,0)</f>
        <v>105</v>
      </c>
      <c r="M175" s="128" t="str">
        <f t="shared" si="17"/>
        <v xml:space="preserve">michael.barron@lifeline.com </v>
      </c>
      <c r="N175" s="112" t="str">
        <f t="shared" si="14"/>
        <v>Michael Barron</v>
      </c>
      <c r="O175" s="134" t="str">
        <f t="shared" si="18"/>
        <v>518-410-4902</v>
      </c>
      <c r="Q175" t="str">
        <f t="shared" si="15"/>
        <v xml:space="preserve"> Michael Barron</v>
      </c>
    </row>
    <row r="176" spans="7:17" x14ac:dyDescent="0.25">
      <c r="G176" s="100" t="s">
        <v>2911</v>
      </c>
      <c r="H176" t="s">
        <v>2912</v>
      </c>
      <c r="I176" s="100" t="s">
        <v>0</v>
      </c>
      <c r="J176" t="s">
        <v>15975</v>
      </c>
      <c r="K176" s="101" t="s">
        <v>114</v>
      </c>
      <c r="L176" s="101">
        <f>VLOOKUP(K176,'[1]Terr# Map'!$B$4:$C$39,2,0)</f>
        <v>105</v>
      </c>
      <c r="M176" s="128" t="str">
        <f t="shared" si="17"/>
        <v xml:space="preserve">michael.barron@lifeline.com </v>
      </c>
      <c r="N176" s="112" t="str">
        <f t="shared" si="14"/>
        <v>Michael Barron</v>
      </c>
      <c r="O176" s="134" t="str">
        <f t="shared" si="18"/>
        <v>518-410-4902</v>
      </c>
      <c r="P176" t="s">
        <v>16124</v>
      </c>
      <c r="Q176" t="str">
        <f t="shared" si="15"/>
        <v>TODD Michael Barron</v>
      </c>
    </row>
    <row r="177" spans="7:17" x14ac:dyDescent="0.25">
      <c r="G177" s="100" t="s">
        <v>2894</v>
      </c>
      <c r="H177" t="s">
        <v>15235</v>
      </c>
      <c r="I177" s="100" t="s">
        <v>0</v>
      </c>
      <c r="J177" t="s">
        <v>15984</v>
      </c>
      <c r="K177" s="101" t="s">
        <v>114</v>
      </c>
      <c r="L177" s="101">
        <f>VLOOKUP(K177,'[1]Terr# Map'!$B$4:$C$39,2,0)</f>
        <v>105</v>
      </c>
      <c r="M177" s="128" t="str">
        <f t="shared" si="17"/>
        <v xml:space="preserve">michael.barron@lifeline.com </v>
      </c>
      <c r="N177" s="112" t="str">
        <f t="shared" si="14"/>
        <v>Michael Barron</v>
      </c>
      <c r="O177" s="134" t="str">
        <f t="shared" si="18"/>
        <v>518-410-4902</v>
      </c>
      <c r="P177" t="s">
        <v>16125</v>
      </c>
      <c r="Q177" t="str">
        <f t="shared" si="15"/>
        <v>BRIAN Michael Barron</v>
      </c>
    </row>
    <row r="178" spans="7:17" x14ac:dyDescent="0.25">
      <c r="G178" s="100" t="s">
        <v>2913</v>
      </c>
      <c r="H178" t="s">
        <v>2914</v>
      </c>
      <c r="I178" s="100" t="s">
        <v>0</v>
      </c>
      <c r="J178" t="s">
        <v>15975</v>
      </c>
      <c r="K178" s="101" t="s">
        <v>114</v>
      </c>
      <c r="L178" s="101">
        <f>VLOOKUP(K178,'[1]Terr# Map'!$B$4:$C$39,2,0)</f>
        <v>105</v>
      </c>
      <c r="M178" s="128" t="str">
        <f t="shared" ref="M178:M209" si="19">VLOOKUP(K178,$X$1:$Z$20,3,0)</f>
        <v xml:space="preserve">michael.barron@lifeline.com </v>
      </c>
      <c r="N178" s="112" t="str">
        <f t="shared" si="14"/>
        <v>Michael Barron</v>
      </c>
      <c r="O178" s="134" t="str">
        <f t="shared" si="18"/>
        <v>518-410-4902</v>
      </c>
      <c r="P178" t="s">
        <v>16124</v>
      </c>
      <c r="Q178" t="str">
        <f t="shared" si="15"/>
        <v>TODD Michael Barron</v>
      </c>
    </row>
    <row r="179" spans="7:17" x14ac:dyDescent="0.25">
      <c r="G179" s="100" t="s">
        <v>2900</v>
      </c>
      <c r="H179" t="s">
        <v>2901</v>
      </c>
      <c r="I179" s="100" t="s">
        <v>0</v>
      </c>
      <c r="J179" t="s">
        <v>15976</v>
      </c>
      <c r="K179" s="101" t="s">
        <v>114</v>
      </c>
      <c r="L179" s="101">
        <f>VLOOKUP(K179,'[1]Terr# Map'!$B$4:$C$39,2,0)</f>
        <v>105</v>
      </c>
      <c r="M179" s="128" t="str">
        <f t="shared" si="19"/>
        <v xml:space="preserve">michael.barron@lifeline.com </v>
      </c>
      <c r="N179" s="112" t="str">
        <f t="shared" si="14"/>
        <v>Michael Barron</v>
      </c>
      <c r="O179" s="134" t="str">
        <f t="shared" si="18"/>
        <v>518-410-4902</v>
      </c>
      <c r="P179" t="s">
        <v>16124</v>
      </c>
      <c r="Q179" t="str">
        <f t="shared" si="15"/>
        <v>TODD Michael Barron</v>
      </c>
    </row>
    <row r="180" spans="7:17" x14ac:dyDescent="0.25">
      <c r="G180" s="100" t="s">
        <v>2973</v>
      </c>
      <c r="H180" t="s">
        <v>2974</v>
      </c>
      <c r="I180" s="100" t="s">
        <v>0</v>
      </c>
      <c r="J180" t="s">
        <v>15817</v>
      </c>
      <c r="K180" s="101" t="s">
        <v>114</v>
      </c>
      <c r="L180" s="101">
        <f>VLOOKUP(K180,'[1]Terr# Map'!$B$4:$C$39,2,0)</f>
        <v>105</v>
      </c>
      <c r="M180" s="128" t="str">
        <f t="shared" si="19"/>
        <v xml:space="preserve">michael.barron@lifeline.com </v>
      </c>
      <c r="N180" s="112" t="str">
        <f t="shared" si="14"/>
        <v>Michael Barron</v>
      </c>
      <c r="O180" s="134" t="str">
        <f t="shared" si="18"/>
        <v>518-410-4902</v>
      </c>
      <c r="P180" t="s">
        <v>16124</v>
      </c>
      <c r="Q180" t="str">
        <f t="shared" si="15"/>
        <v>TODD Michael Barron</v>
      </c>
    </row>
    <row r="181" spans="7:17" x14ac:dyDescent="0.25">
      <c r="G181" s="100" t="s">
        <v>2915</v>
      </c>
      <c r="H181" t="s">
        <v>2914</v>
      </c>
      <c r="I181" s="100" t="s">
        <v>0</v>
      </c>
      <c r="J181" t="s">
        <v>15975</v>
      </c>
      <c r="K181" s="101" t="s">
        <v>114</v>
      </c>
      <c r="L181" s="101">
        <f>VLOOKUP(K181,'[1]Terr# Map'!$B$4:$C$39,2,0)</f>
        <v>105</v>
      </c>
      <c r="M181" s="128" t="str">
        <f t="shared" si="19"/>
        <v xml:space="preserve">michael.barron@lifeline.com </v>
      </c>
      <c r="N181" s="112" t="str">
        <f t="shared" si="14"/>
        <v>Michael Barron</v>
      </c>
      <c r="O181" s="134" t="str">
        <f t="shared" si="18"/>
        <v>518-410-4902</v>
      </c>
      <c r="P181" t="s">
        <v>16124</v>
      </c>
      <c r="Q181" t="str">
        <f t="shared" si="15"/>
        <v>TODD Michael Barron</v>
      </c>
    </row>
    <row r="182" spans="7:17" x14ac:dyDescent="0.25">
      <c r="G182" s="100" t="s">
        <v>2968</v>
      </c>
      <c r="H182" t="s">
        <v>15264</v>
      </c>
      <c r="I182" s="100" t="s">
        <v>0</v>
      </c>
      <c r="J182" t="s">
        <v>15983</v>
      </c>
      <c r="K182" s="101" t="s">
        <v>114</v>
      </c>
      <c r="L182" s="101">
        <f>VLOOKUP(K182,'[1]Terr# Map'!$B$4:$C$39,2,0)</f>
        <v>105</v>
      </c>
      <c r="M182" s="128" t="str">
        <f t="shared" si="19"/>
        <v xml:space="preserve">michael.barron@lifeline.com </v>
      </c>
      <c r="N182" s="112" t="str">
        <f t="shared" si="14"/>
        <v>Michael Barron</v>
      </c>
      <c r="O182" s="134" t="str">
        <f t="shared" si="18"/>
        <v>518-410-4902</v>
      </c>
      <c r="P182" t="s">
        <v>16125</v>
      </c>
      <c r="Q182" t="str">
        <f t="shared" si="15"/>
        <v>BRIAN Michael Barron</v>
      </c>
    </row>
    <row r="183" spans="7:17" x14ac:dyDescent="0.25">
      <c r="G183" s="100" t="s">
        <v>4554</v>
      </c>
      <c r="H183" t="s">
        <v>4555</v>
      </c>
      <c r="I183" s="100" t="s">
        <v>0</v>
      </c>
      <c r="J183" t="s">
        <v>15820</v>
      </c>
      <c r="K183" s="101" t="str">
        <f>VLOOKUP(G183,[1]Quota!$D$520:$K$2169,8,0)</f>
        <v>Tyler Hedrick</v>
      </c>
      <c r="L183" s="101">
        <f>VLOOKUP(K183,'[1]Terr# Map'!$B$4:$C$39,2,0)</f>
        <v>503</v>
      </c>
      <c r="M183" s="128" t="str">
        <f t="shared" si="19"/>
        <v>tyler.hedrick@connectamerica.com</v>
      </c>
      <c r="N183" s="112" t="str">
        <f t="shared" si="14"/>
        <v>Tyler Hedrick</v>
      </c>
      <c r="O183" s="134">
        <f t="shared" si="18"/>
        <v>0</v>
      </c>
      <c r="P183" t="s">
        <v>16125</v>
      </c>
      <c r="Q183" t="str">
        <f t="shared" si="15"/>
        <v>BRIAN Tyler Hedrick</v>
      </c>
    </row>
    <row r="184" spans="7:17" x14ac:dyDescent="0.25">
      <c r="G184" s="100" t="s">
        <v>2927</v>
      </c>
      <c r="H184" t="s">
        <v>2928</v>
      </c>
      <c r="I184" s="100" t="s">
        <v>0</v>
      </c>
      <c r="J184" t="s">
        <v>15982</v>
      </c>
      <c r="K184" s="101" t="s">
        <v>114</v>
      </c>
      <c r="L184" s="101">
        <f>VLOOKUP(K184,'[1]Terr# Map'!$B$4:$C$39,2,0)</f>
        <v>105</v>
      </c>
      <c r="M184" s="128" t="str">
        <f t="shared" si="19"/>
        <v xml:space="preserve">michael.barron@lifeline.com </v>
      </c>
      <c r="N184" s="112" t="str">
        <f t="shared" si="14"/>
        <v>Michael Barron</v>
      </c>
      <c r="O184" s="134" t="str">
        <f t="shared" si="18"/>
        <v>518-410-4902</v>
      </c>
      <c r="P184" t="s">
        <v>16124</v>
      </c>
      <c r="Q184" t="str">
        <f t="shared" si="15"/>
        <v>TODD Michael Barron</v>
      </c>
    </row>
    <row r="185" spans="7:17" x14ac:dyDescent="0.25">
      <c r="G185" s="100" t="s">
        <v>2934</v>
      </c>
      <c r="H185" t="s">
        <v>2935</v>
      </c>
      <c r="I185" s="100" t="s">
        <v>1</v>
      </c>
      <c r="J185" t="s">
        <v>15981</v>
      </c>
      <c r="K185" s="101" t="s">
        <v>114</v>
      </c>
      <c r="L185" s="101">
        <f>VLOOKUP(K185,'[1]Terr# Map'!$B$4:$C$39,2,0)</f>
        <v>105</v>
      </c>
      <c r="M185" s="128" t="str">
        <f t="shared" si="19"/>
        <v xml:space="preserve">michael.barron@lifeline.com </v>
      </c>
      <c r="N185" s="112" t="str">
        <f t="shared" si="14"/>
        <v>Michael Barron</v>
      </c>
      <c r="O185" s="134" t="str">
        <f t="shared" si="18"/>
        <v>518-410-4902</v>
      </c>
      <c r="P185" t="s">
        <v>16125</v>
      </c>
      <c r="Q185" t="str">
        <f t="shared" si="15"/>
        <v>BRIAN Michael Barron</v>
      </c>
    </row>
    <row r="186" spans="7:17" x14ac:dyDescent="0.25">
      <c r="G186" s="100" t="s">
        <v>2966</v>
      </c>
      <c r="H186" t="s">
        <v>2967</v>
      </c>
      <c r="I186" s="100" t="s">
        <v>1</v>
      </c>
      <c r="J186" t="s">
        <v>15980</v>
      </c>
      <c r="K186" s="101" t="s">
        <v>114</v>
      </c>
      <c r="L186" s="101">
        <f>VLOOKUP(K186,'[1]Terr# Map'!$B$4:$C$39,2,0)</f>
        <v>105</v>
      </c>
      <c r="M186" s="128" t="str">
        <f t="shared" si="19"/>
        <v xml:space="preserve">michael.barron@lifeline.com </v>
      </c>
      <c r="N186" s="112" t="str">
        <f t="shared" si="14"/>
        <v>Michael Barron</v>
      </c>
      <c r="O186" s="134" t="str">
        <f t="shared" si="18"/>
        <v>518-410-4902</v>
      </c>
      <c r="P186" t="s">
        <v>16125</v>
      </c>
      <c r="Q186" t="str">
        <f t="shared" si="15"/>
        <v>BRIAN Michael Barron</v>
      </c>
    </row>
    <row r="187" spans="7:17" x14ac:dyDescent="0.25">
      <c r="G187" s="100" t="s">
        <v>2916</v>
      </c>
      <c r="H187" t="s">
        <v>2914</v>
      </c>
      <c r="I187" s="100" t="s">
        <v>1</v>
      </c>
      <c r="J187" t="s">
        <v>15975</v>
      </c>
      <c r="K187" s="101" t="s">
        <v>114</v>
      </c>
      <c r="L187" s="101">
        <f>VLOOKUP(K187,'[1]Terr# Map'!$B$4:$C$39,2,0)</f>
        <v>105</v>
      </c>
      <c r="M187" s="128" t="str">
        <f t="shared" si="19"/>
        <v xml:space="preserve">michael.barron@lifeline.com </v>
      </c>
      <c r="N187" s="112" t="str">
        <f t="shared" si="14"/>
        <v>Michael Barron</v>
      </c>
      <c r="O187" s="134" t="str">
        <f t="shared" si="18"/>
        <v>518-410-4902</v>
      </c>
      <c r="P187" t="s">
        <v>16124</v>
      </c>
      <c r="Q187" t="str">
        <f t="shared" si="15"/>
        <v>TODD Michael Barron</v>
      </c>
    </row>
    <row r="188" spans="7:17" x14ac:dyDescent="0.25">
      <c r="G188" s="100" t="s">
        <v>2902</v>
      </c>
      <c r="H188" t="s">
        <v>2903</v>
      </c>
      <c r="I188" s="100" t="s">
        <v>1</v>
      </c>
      <c r="J188" t="s">
        <v>15976</v>
      </c>
      <c r="K188" s="101" t="s">
        <v>114</v>
      </c>
      <c r="L188" s="101">
        <f>VLOOKUP(K188,'[1]Terr# Map'!$B$4:$C$39,2,0)</f>
        <v>105</v>
      </c>
      <c r="M188" s="128" t="str">
        <f t="shared" si="19"/>
        <v xml:space="preserve">michael.barron@lifeline.com </v>
      </c>
      <c r="N188" s="112" t="str">
        <f t="shared" si="14"/>
        <v>Michael Barron</v>
      </c>
      <c r="O188" s="134" t="str">
        <f t="shared" si="18"/>
        <v>518-410-4902</v>
      </c>
      <c r="P188" t="s">
        <v>16124</v>
      </c>
      <c r="Q188" t="str">
        <f t="shared" si="15"/>
        <v>TODD Michael Barron</v>
      </c>
    </row>
    <row r="189" spans="7:17" x14ac:dyDescent="0.25">
      <c r="G189" s="100" t="s">
        <v>2970</v>
      </c>
      <c r="H189" t="s">
        <v>15235</v>
      </c>
      <c r="I189" s="100" t="s">
        <v>1</v>
      </c>
      <c r="J189" t="s">
        <v>15979</v>
      </c>
      <c r="K189" s="101" t="s">
        <v>114</v>
      </c>
      <c r="L189" s="101">
        <f>VLOOKUP(K189,'[1]Terr# Map'!$B$4:$C$39,2,0)</f>
        <v>105</v>
      </c>
      <c r="M189" s="128" t="str">
        <f t="shared" si="19"/>
        <v xml:space="preserve">michael.barron@lifeline.com </v>
      </c>
      <c r="N189" s="112" t="str">
        <f t="shared" si="14"/>
        <v>Michael Barron</v>
      </c>
      <c r="O189" s="134" t="str">
        <f t="shared" si="18"/>
        <v>518-410-4902</v>
      </c>
      <c r="P189" t="s">
        <v>16125</v>
      </c>
      <c r="Q189" t="str">
        <f t="shared" si="15"/>
        <v>BRIAN Michael Barron</v>
      </c>
    </row>
    <row r="190" spans="7:17" x14ac:dyDescent="0.25">
      <c r="G190" s="100" t="s">
        <v>2975</v>
      </c>
      <c r="H190" t="s">
        <v>2974</v>
      </c>
      <c r="I190" s="100" t="s">
        <v>1</v>
      </c>
      <c r="J190" t="s">
        <v>15817</v>
      </c>
      <c r="K190" s="101" t="s">
        <v>114</v>
      </c>
      <c r="L190" s="101">
        <f>VLOOKUP(K190,'[1]Terr# Map'!$B$4:$C$39,2,0)</f>
        <v>105</v>
      </c>
      <c r="M190" s="128" t="str">
        <f t="shared" si="19"/>
        <v xml:space="preserve">michael.barron@lifeline.com </v>
      </c>
      <c r="N190" s="112" t="str">
        <f t="shared" si="14"/>
        <v>Michael Barron</v>
      </c>
      <c r="O190" s="134" t="str">
        <f t="shared" si="18"/>
        <v>518-410-4902</v>
      </c>
      <c r="P190" t="s">
        <v>16124</v>
      </c>
      <c r="Q190" t="str">
        <f t="shared" si="15"/>
        <v>TODD Michael Barron</v>
      </c>
    </row>
    <row r="191" spans="7:17" x14ac:dyDescent="0.25">
      <c r="G191" s="100" t="s">
        <v>2976</v>
      </c>
      <c r="H191" t="s">
        <v>2974</v>
      </c>
      <c r="I191" s="100" t="s">
        <v>1</v>
      </c>
      <c r="J191" t="s">
        <v>15817</v>
      </c>
      <c r="K191" s="101" t="s">
        <v>114</v>
      </c>
      <c r="L191" s="101">
        <f>VLOOKUP(K191,'[1]Terr# Map'!$B$4:$C$39,2,0)</f>
        <v>105</v>
      </c>
      <c r="M191" s="128" t="str">
        <f t="shared" si="19"/>
        <v xml:space="preserve">michael.barron@lifeline.com </v>
      </c>
      <c r="N191" s="112" t="str">
        <f t="shared" si="14"/>
        <v>Michael Barron</v>
      </c>
      <c r="O191" s="134" t="str">
        <f t="shared" si="18"/>
        <v>518-410-4902</v>
      </c>
      <c r="P191" t="s">
        <v>16124</v>
      </c>
      <c r="Q191" t="str">
        <f t="shared" si="15"/>
        <v>TODD Michael Barron</v>
      </c>
    </row>
    <row r="192" spans="7:17" x14ac:dyDescent="0.25">
      <c r="G192" s="100" t="s">
        <v>2977</v>
      </c>
      <c r="H192" t="s">
        <v>2974</v>
      </c>
      <c r="I192" s="100" t="s">
        <v>1</v>
      </c>
      <c r="J192" t="s">
        <v>15817</v>
      </c>
      <c r="K192" s="101" t="s">
        <v>114</v>
      </c>
      <c r="L192" s="101">
        <f>VLOOKUP(K192,'[1]Terr# Map'!$B$4:$C$39,2,0)</f>
        <v>105</v>
      </c>
      <c r="M192" s="128" t="str">
        <f t="shared" si="19"/>
        <v xml:space="preserve">michael.barron@lifeline.com </v>
      </c>
      <c r="N192" s="112" t="str">
        <f t="shared" si="14"/>
        <v>Michael Barron</v>
      </c>
      <c r="O192" s="134" t="str">
        <f t="shared" si="18"/>
        <v>518-410-4902</v>
      </c>
      <c r="P192" t="s">
        <v>16124</v>
      </c>
      <c r="Q192" t="str">
        <f t="shared" si="15"/>
        <v>TODD Michael Barron</v>
      </c>
    </row>
    <row r="193" spans="7:17" x14ac:dyDescent="0.25">
      <c r="G193" s="100" t="s">
        <v>2979</v>
      </c>
      <c r="H193" t="s">
        <v>2974</v>
      </c>
      <c r="I193" s="100" t="s">
        <v>1</v>
      </c>
      <c r="J193" t="s">
        <v>15817</v>
      </c>
      <c r="K193" s="101" t="s">
        <v>114</v>
      </c>
      <c r="L193" s="101">
        <f>VLOOKUP(K193,'[1]Terr# Map'!$B$4:$C$39,2,0)</f>
        <v>105</v>
      </c>
      <c r="M193" s="128" t="str">
        <f t="shared" si="19"/>
        <v xml:space="preserve">michael.barron@lifeline.com </v>
      </c>
      <c r="N193" s="112" t="str">
        <f t="shared" si="14"/>
        <v>Michael Barron</v>
      </c>
      <c r="O193" s="134" t="str">
        <f t="shared" si="18"/>
        <v>518-410-4902</v>
      </c>
      <c r="P193" t="s">
        <v>16124</v>
      </c>
      <c r="Q193" t="str">
        <f t="shared" si="15"/>
        <v>TODD Michael Barron</v>
      </c>
    </row>
    <row r="194" spans="7:17" x14ac:dyDescent="0.25">
      <c r="G194" s="100" t="s">
        <v>2980</v>
      </c>
      <c r="H194" t="s">
        <v>2974</v>
      </c>
      <c r="I194" s="100" t="s">
        <v>1</v>
      </c>
      <c r="J194" t="s">
        <v>15817</v>
      </c>
      <c r="K194" s="101" t="s">
        <v>114</v>
      </c>
      <c r="L194" s="101">
        <f>VLOOKUP(K194,'[1]Terr# Map'!$B$4:$C$39,2,0)</f>
        <v>105</v>
      </c>
      <c r="M194" s="128" t="str">
        <f t="shared" si="19"/>
        <v xml:space="preserve">michael.barron@lifeline.com </v>
      </c>
      <c r="N194" s="112" t="str">
        <f t="shared" si="14"/>
        <v>Michael Barron</v>
      </c>
      <c r="O194" s="134" t="str">
        <f t="shared" si="18"/>
        <v>518-410-4902</v>
      </c>
      <c r="P194" t="s">
        <v>16124</v>
      </c>
      <c r="Q194" t="str">
        <f t="shared" si="15"/>
        <v>TODD Michael Barron</v>
      </c>
    </row>
    <row r="195" spans="7:17" x14ac:dyDescent="0.25">
      <c r="G195" s="100" t="s">
        <v>2896</v>
      </c>
      <c r="H195" t="s">
        <v>15235</v>
      </c>
      <c r="I195" s="100" t="s">
        <v>1</v>
      </c>
      <c r="J195" t="s">
        <v>15978</v>
      </c>
      <c r="K195" s="101" t="s">
        <v>114</v>
      </c>
      <c r="L195" s="101">
        <f>VLOOKUP(K195,'[1]Terr# Map'!$B$4:$C$39,2,0)</f>
        <v>105</v>
      </c>
      <c r="M195" s="128" t="str">
        <f t="shared" si="19"/>
        <v xml:space="preserve">michael.barron@lifeline.com </v>
      </c>
      <c r="N195" s="112" t="str">
        <f t="shared" si="14"/>
        <v>Michael Barron</v>
      </c>
      <c r="O195" s="134" t="str">
        <f t="shared" si="18"/>
        <v>518-410-4902</v>
      </c>
      <c r="P195" t="s">
        <v>16125</v>
      </c>
      <c r="Q195" t="str">
        <f t="shared" si="15"/>
        <v>BRIAN Michael Barron</v>
      </c>
    </row>
    <row r="196" spans="7:17" x14ac:dyDescent="0.25">
      <c r="G196" s="100" t="s">
        <v>2993</v>
      </c>
      <c r="H196" t="s">
        <v>2994</v>
      </c>
      <c r="I196" s="100" t="s">
        <v>1</v>
      </c>
      <c r="J196" t="s">
        <v>15977</v>
      </c>
      <c r="K196" s="101" t="s">
        <v>114</v>
      </c>
      <c r="L196" s="101">
        <f>VLOOKUP(K196,'[1]Terr# Map'!$B$4:$C$39,2,0)</f>
        <v>105</v>
      </c>
      <c r="M196" s="128" t="str">
        <f t="shared" si="19"/>
        <v xml:space="preserve">michael.barron@lifeline.com </v>
      </c>
      <c r="N196" s="112" t="str">
        <f t="shared" si="14"/>
        <v>Michael Barron</v>
      </c>
      <c r="O196" s="134" t="str">
        <f t="shared" si="18"/>
        <v>518-410-4902</v>
      </c>
      <c r="P196" t="s">
        <v>16125</v>
      </c>
      <c r="Q196" t="str">
        <f t="shared" si="15"/>
        <v>BRIAN Michael Barron</v>
      </c>
    </row>
    <row r="197" spans="7:17" x14ac:dyDescent="0.25">
      <c r="G197" s="100" t="s">
        <v>2981</v>
      </c>
      <c r="H197" t="s">
        <v>2974</v>
      </c>
      <c r="I197" s="100" t="s">
        <v>1</v>
      </c>
      <c r="J197" t="s">
        <v>15817</v>
      </c>
      <c r="K197" s="101" t="s">
        <v>114</v>
      </c>
      <c r="L197" s="101">
        <f>VLOOKUP(K197,'[1]Terr# Map'!$B$4:$C$39,2,0)</f>
        <v>105</v>
      </c>
      <c r="M197" s="128" t="str">
        <f t="shared" si="19"/>
        <v xml:space="preserve">michael.barron@lifeline.com </v>
      </c>
      <c r="N197" s="112" t="str">
        <f t="shared" ref="N197:N260" si="20">+K197</f>
        <v>Michael Barron</v>
      </c>
      <c r="O197" s="134" t="str">
        <f t="shared" si="18"/>
        <v>518-410-4902</v>
      </c>
      <c r="P197" t="s">
        <v>16124</v>
      </c>
      <c r="Q197" t="str">
        <f t="shared" ref="Q197:Q260" si="21">+P197&amp;" "&amp;N197</f>
        <v>TODD Michael Barron</v>
      </c>
    </row>
    <row r="198" spans="7:17" x14ac:dyDescent="0.25">
      <c r="G198" s="100" t="s">
        <v>2904</v>
      </c>
      <c r="H198" t="s">
        <v>2901</v>
      </c>
      <c r="I198" s="100" t="s">
        <v>1</v>
      </c>
      <c r="J198" t="s">
        <v>15976</v>
      </c>
      <c r="K198" s="101" t="s">
        <v>114</v>
      </c>
      <c r="L198" s="101">
        <f>VLOOKUP(K198,'[1]Terr# Map'!$B$4:$C$39,2,0)</f>
        <v>105</v>
      </c>
      <c r="M198" s="128" t="str">
        <f t="shared" si="19"/>
        <v xml:space="preserve">michael.barron@lifeline.com </v>
      </c>
      <c r="N198" s="112" t="str">
        <f t="shared" si="20"/>
        <v>Michael Barron</v>
      </c>
      <c r="O198" s="134" t="str">
        <f t="shared" si="18"/>
        <v>518-410-4902</v>
      </c>
      <c r="P198" t="s">
        <v>16124</v>
      </c>
      <c r="Q198" t="str">
        <f t="shared" si="21"/>
        <v>TODD Michael Barron</v>
      </c>
    </row>
    <row r="199" spans="7:17" x14ac:dyDescent="0.25">
      <c r="G199" s="100" t="s">
        <v>4644</v>
      </c>
      <c r="H199" t="s">
        <v>2486</v>
      </c>
      <c r="I199" s="100" t="s">
        <v>1</v>
      </c>
      <c r="J199" t="s">
        <v>15813</v>
      </c>
      <c r="K199" s="101" t="str">
        <f>VLOOKUP(G199,[1]Quota!$D$520:$K$2169,8,0)</f>
        <v>Tyler Hedrick</v>
      </c>
      <c r="L199" s="101">
        <f>VLOOKUP(K199,'[1]Terr# Map'!$B$4:$C$39,2,0)</f>
        <v>503</v>
      </c>
      <c r="M199" s="128" t="str">
        <f t="shared" si="19"/>
        <v>tyler.hedrick@connectamerica.com</v>
      </c>
      <c r="N199" s="112" t="str">
        <f t="shared" si="20"/>
        <v>Tyler Hedrick</v>
      </c>
      <c r="O199" s="134">
        <f t="shared" si="18"/>
        <v>0</v>
      </c>
      <c r="P199" t="s">
        <v>16125</v>
      </c>
      <c r="Q199" t="str">
        <f t="shared" si="21"/>
        <v>BRIAN Tyler Hedrick</v>
      </c>
    </row>
    <row r="200" spans="7:17" x14ac:dyDescent="0.25">
      <c r="G200" s="100" t="s">
        <v>2999</v>
      </c>
      <c r="H200" t="s">
        <v>3000</v>
      </c>
      <c r="I200" s="100" t="s">
        <v>1</v>
      </c>
      <c r="J200" t="s">
        <v>15946</v>
      </c>
      <c r="K200" s="101" t="str">
        <f>VLOOKUP(G200,[1]Quota!$D$520:$K$2169,8,0)</f>
        <v>Tyler Hedrick</v>
      </c>
      <c r="L200" s="101">
        <f>VLOOKUP(K200,'[1]Terr# Map'!$B$4:$C$39,2,0)</f>
        <v>503</v>
      </c>
      <c r="M200" s="128" t="str">
        <f t="shared" si="19"/>
        <v>tyler.hedrick@connectamerica.com</v>
      </c>
      <c r="N200" s="112" t="str">
        <f t="shared" si="20"/>
        <v>Tyler Hedrick</v>
      </c>
      <c r="O200" s="134">
        <f t="shared" si="18"/>
        <v>0</v>
      </c>
      <c r="P200" t="s">
        <v>16125</v>
      </c>
      <c r="Q200" t="str">
        <f t="shared" si="21"/>
        <v>BRIAN Tyler Hedrick</v>
      </c>
    </row>
    <row r="201" spans="7:17" x14ac:dyDescent="0.25">
      <c r="G201" s="100" t="s">
        <v>2917</v>
      </c>
      <c r="H201" t="s">
        <v>2912</v>
      </c>
      <c r="I201" s="100" t="s">
        <v>1</v>
      </c>
      <c r="J201" t="s">
        <v>15975</v>
      </c>
      <c r="K201" s="101" t="s">
        <v>114</v>
      </c>
      <c r="L201" s="101">
        <f>VLOOKUP(K201,'[1]Terr# Map'!$B$4:$C$39,2,0)</f>
        <v>105</v>
      </c>
      <c r="M201" s="128" t="str">
        <f t="shared" si="19"/>
        <v xml:space="preserve">michael.barron@lifeline.com </v>
      </c>
      <c r="N201" s="112" t="str">
        <f t="shared" si="20"/>
        <v>Michael Barron</v>
      </c>
      <c r="O201" s="134" t="str">
        <f t="shared" si="18"/>
        <v>518-410-4902</v>
      </c>
      <c r="P201" t="s">
        <v>16124</v>
      </c>
      <c r="Q201" t="str">
        <f t="shared" si="21"/>
        <v>TODD Michael Barron</v>
      </c>
    </row>
    <row r="202" spans="7:17" x14ac:dyDescent="0.25">
      <c r="G202" s="100" t="s">
        <v>2982</v>
      </c>
      <c r="H202" t="s">
        <v>2974</v>
      </c>
      <c r="I202" s="100" t="s">
        <v>1</v>
      </c>
      <c r="J202" t="s">
        <v>15817</v>
      </c>
      <c r="K202" s="101" t="s">
        <v>114</v>
      </c>
      <c r="L202" s="101">
        <f>VLOOKUP(K202,'[1]Terr# Map'!$B$4:$C$39,2,0)</f>
        <v>105</v>
      </c>
      <c r="M202" s="128" t="str">
        <f t="shared" si="19"/>
        <v xml:space="preserve">michael.barron@lifeline.com </v>
      </c>
      <c r="N202" s="112" t="str">
        <f t="shared" si="20"/>
        <v>Michael Barron</v>
      </c>
      <c r="O202" s="134" t="str">
        <f t="shared" si="18"/>
        <v>518-410-4902</v>
      </c>
      <c r="P202" t="s">
        <v>16124</v>
      </c>
      <c r="Q202" t="str">
        <f t="shared" si="21"/>
        <v>TODD Michael Barron</v>
      </c>
    </row>
    <row r="203" spans="7:17" x14ac:dyDescent="0.25">
      <c r="G203" s="100" t="s">
        <v>2983</v>
      </c>
      <c r="H203" t="s">
        <v>2974</v>
      </c>
      <c r="I203" s="100" t="s">
        <v>1</v>
      </c>
      <c r="J203" t="s">
        <v>15817</v>
      </c>
      <c r="K203" s="101" t="s">
        <v>114</v>
      </c>
      <c r="L203" s="101">
        <f>VLOOKUP(K203,'[1]Terr# Map'!$B$4:$C$39,2,0)</f>
        <v>105</v>
      </c>
      <c r="M203" s="128" t="str">
        <f t="shared" si="19"/>
        <v xml:space="preserve">michael.barron@lifeline.com </v>
      </c>
      <c r="N203" s="112" t="str">
        <f t="shared" si="20"/>
        <v>Michael Barron</v>
      </c>
      <c r="O203" s="134" t="str">
        <f t="shared" si="18"/>
        <v>518-410-4902</v>
      </c>
      <c r="P203" t="s">
        <v>16124</v>
      </c>
      <c r="Q203" t="str">
        <f t="shared" si="21"/>
        <v>TODD Michael Barron</v>
      </c>
    </row>
    <row r="204" spans="7:17" x14ac:dyDescent="0.25">
      <c r="G204" s="100" t="s">
        <v>2984</v>
      </c>
      <c r="H204" t="s">
        <v>2974</v>
      </c>
      <c r="I204" s="100" t="s">
        <v>1</v>
      </c>
      <c r="J204" t="s">
        <v>15817</v>
      </c>
      <c r="K204" s="101" t="s">
        <v>114</v>
      </c>
      <c r="L204" s="101">
        <f>VLOOKUP(K204,'[1]Terr# Map'!$B$4:$C$39,2,0)</f>
        <v>105</v>
      </c>
      <c r="M204" s="128" t="str">
        <f t="shared" si="19"/>
        <v xml:space="preserve">michael.barron@lifeline.com </v>
      </c>
      <c r="N204" s="112" t="str">
        <f t="shared" si="20"/>
        <v>Michael Barron</v>
      </c>
      <c r="O204" s="134" t="str">
        <f t="shared" si="18"/>
        <v>518-410-4902</v>
      </c>
      <c r="P204" t="s">
        <v>16124</v>
      </c>
      <c r="Q204" t="str">
        <f t="shared" si="21"/>
        <v>TODD Michael Barron</v>
      </c>
    </row>
    <row r="205" spans="7:17" x14ac:dyDescent="0.25">
      <c r="G205" s="100" t="s">
        <v>2985</v>
      </c>
      <c r="H205" t="s">
        <v>2974</v>
      </c>
      <c r="I205" s="100" t="s">
        <v>1</v>
      </c>
      <c r="J205" t="s">
        <v>15817</v>
      </c>
      <c r="K205" s="101" t="s">
        <v>114</v>
      </c>
      <c r="L205" s="101">
        <f>VLOOKUP(K205,'[1]Terr# Map'!$B$4:$C$39,2,0)</f>
        <v>105</v>
      </c>
      <c r="M205" s="128" t="str">
        <f t="shared" si="19"/>
        <v xml:space="preserve">michael.barron@lifeline.com </v>
      </c>
      <c r="N205" s="112" t="str">
        <f t="shared" si="20"/>
        <v>Michael Barron</v>
      </c>
      <c r="O205" s="134" t="str">
        <f t="shared" si="18"/>
        <v>518-410-4902</v>
      </c>
      <c r="P205" t="s">
        <v>16124</v>
      </c>
      <c r="Q205" t="str">
        <f t="shared" si="21"/>
        <v>TODD Michael Barron</v>
      </c>
    </row>
    <row r="206" spans="7:17" x14ac:dyDescent="0.25">
      <c r="G206" s="100" t="s">
        <v>3009</v>
      </c>
      <c r="H206" t="s">
        <v>3010</v>
      </c>
      <c r="I206" s="100" t="s">
        <v>1</v>
      </c>
      <c r="J206" t="s">
        <v>15974</v>
      </c>
      <c r="K206" s="101" t="s">
        <v>114</v>
      </c>
      <c r="L206" s="101">
        <f>VLOOKUP(K206,'[1]Terr# Map'!$B$4:$C$39,2,0)</f>
        <v>105</v>
      </c>
      <c r="M206" s="128" t="str">
        <f t="shared" si="19"/>
        <v xml:space="preserve">michael.barron@lifeline.com </v>
      </c>
      <c r="N206" s="112" t="str">
        <f t="shared" si="20"/>
        <v>Michael Barron</v>
      </c>
      <c r="O206" s="134" t="str">
        <f t="shared" si="18"/>
        <v>518-410-4902</v>
      </c>
      <c r="P206" t="s">
        <v>16125</v>
      </c>
      <c r="Q206" t="str">
        <f t="shared" si="21"/>
        <v>BRIAN Michael Barron</v>
      </c>
    </row>
    <row r="207" spans="7:17" x14ac:dyDescent="0.25">
      <c r="G207" s="100" t="s">
        <v>3012</v>
      </c>
      <c r="H207" t="s">
        <v>3013</v>
      </c>
      <c r="I207" s="100" t="s">
        <v>1</v>
      </c>
      <c r="J207" t="s">
        <v>15973</v>
      </c>
      <c r="K207" s="101" t="s">
        <v>114</v>
      </c>
      <c r="L207" s="101">
        <f>VLOOKUP(K207,'[1]Terr# Map'!$B$4:$C$39,2,0)</f>
        <v>105</v>
      </c>
      <c r="M207" s="128" t="str">
        <f t="shared" si="19"/>
        <v xml:space="preserve">michael.barron@lifeline.com </v>
      </c>
      <c r="N207" s="112" t="str">
        <f t="shared" si="20"/>
        <v>Michael Barron</v>
      </c>
      <c r="O207" s="134" t="str">
        <f t="shared" si="18"/>
        <v>518-410-4902</v>
      </c>
      <c r="P207" t="s">
        <v>16124</v>
      </c>
      <c r="Q207" t="str">
        <f t="shared" si="21"/>
        <v>TODD Michael Barron</v>
      </c>
    </row>
    <row r="208" spans="7:17" x14ac:dyDescent="0.25">
      <c r="G208" s="100" t="s">
        <v>3014</v>
      </c>
      <c r="H208" t="s">
        <v>3015</v>
      </c>
      <c r="I208" s="100" t="s">
        <v>1</v>
      </c>
      <c r="J208" t="s">
        <v>15972</v>
      </c>
      <c r="K208" s="101" t="s">
        <v>114</v>
      </c>
      <c r="L208" s="101">
        <f>VLOOKUP(K208,'[1]Terr# Map'!$B$4:$C$39,2,0)</f>
        <v>105</v>
      </c>
      <c r="M208" s="128" t="str">
        <f t="shared" si="19"/>
        <v xml:space="preserve">michael.barron@lifeline.com </v>
      </c>
      <c r="N208" s="112" t="str">
        <f t="shared" si="20"/>
        <v>Michael Barron</v>
      </c>
      <c r="O208" s="134" t="str">
        <f t="shared" si="18"/>
        <v>518-410-4902</v>
      </c>
      <c r="P208" t="s">
        <v>16125</v>
      </c>
      <c r="Q208" t="str">
        <f t="shared" si="21"/>
        <v>BRIAN Michael Barron</v>
      </c>
    </row>
    <row r="209" spans="7:17" x14ac:dyDescent="0.25">
      <c r="G209" s="100" t="s">
        <v>2971</v>
      </c>
      <c r="H209" t="s">
        <v>15264</v>
      </c>
      <c r="I209" s="100" t="s">
        <v>1</v>
      </c>
      <c r="J209" t="s">
        <v>15971</v>
      </c>
      <c r="K209" s="101" t="s">
        <v>114</v>
      </c>
      <c r="L209" s="101">
        <f>VLOOKUP(K209,'[1]Terr# Map'!$B$4:$C$39,2,0)</f>
        <v>105</v>
      </c>
      <c r="M209" s="128" t="str">
        <f t="shared" si="19"/>
        <v xml:space="preserve">michael.barron@lifeline.com </v>
      </c>
      <c r="N209" s="112" t="str">
        <f t="shared" si="20"/>
        <v>Michael Barron</v>
      </c>
      <c r="O209" s="134" t="str">
        <f t="shared" si="18"/>
        <v>518-410-4902</v>
      </c>
      <c r="P209" t="s">
        <v>16125</v>
      </c>
      <c r="Q209" t="str">
        <f t="shared" si="21"/>
        <v>BRIAN Michael Barron</v>
      </c>
    </row>
    <row r="210" spans="7:17" x14ac:dyDescent="0.25">
      <c r="G210" s="100" t="s">
        <v>4556</v>
      </c>
      <c r="H210" t="s">
        <v>4557</v>
      </c>
      <c r="I210" s="100" t="s">
        <v>1</v>
      </c>
      <c r="J210" t="s">
        <v>15820</v>
      </c>
      <c r="K210" s="101" t="str">
        <f>VLOOKUP(G210,[1]Quota!$D$520:$K$2169,8,0)</f>
        <v>Tyler Hedrick</v>
      </c>
      <c r="L210" s="101">
        <f>VLOOKUP(K210,'[1]Terr# Map'!$B$4:$C$39,2,0)</f>
        <v>503</v>
      </c>
      <c r="M210" s="128" t="str">
        <f t="shared" ref="M210:M241" si="22">VLOOKUP(K210,$X$1:$Z$20,3,0)</f>
        <v>tyler.hedrick@connectamerica.com</v>
      </c>
      <c r="N210" s="112" t="str">
        <f t="shared" si="20"/>
        <v>Tyler Hedrick</v>
      </c>
      <c r="O210" s="134">
        <f t="shared" si="18"/>
        <v>0</v>
      </c>
      <c r="P210" t="s">
        <v>16125</v>
      </c>
      <c r="Q210" t="str">
        <f t="shared" si="21"/>
        <v>BRIAN Tyler Hedrick</v>
      </c>
    </row>
    <row r="211" spans="7:17" x14ac:dyDescent="0.25">
      <c r="G211" s="100" t="s">
        <v>3020</v>
      </c>
      <c r="H211" t="s">
        <v>3021</v>
      </c>
      <c r="I211" s="100" t="s">
        <v>1</v>
      </c>
      <c r="J211" t="s">
        <v>15970</v>
      </c>
      <c r="K211" s="101" t="s">
        <v>114</v>
      </c>
      <c r="L211" s="101">
        <f>VLOOKUP(K211,'[1]Terr# Map'!$B$4:$C$39,2,0)</f>
        <v>105</v>
      </c>
      <c r="M211" s="128" t="str">
        <f t="shared" si="22"/>
        <v xml:space="preserve">michael.barron@lifeline.com </v>
      </c>
      <c r="N211" s="112" t="str">
        <f t="shared" si="20"/>
        <v>Michael Barron</v>
      </c>
      <c r="O211" s="134" t="str">
        <f t="shared" si="18"/>
        <v>518-410-4902</v>
      </c>
      <c r="P211" t="s">
        <v>16124</v>
      </c>
      <c r="Q211" t="str">
        <f t="shared" si="21"/>
        <v>TODD Michael Barron</v>
      </c>
    </row>
    <row r="212" spans="7:17" x14ac:dyDescent="0.25">
      <c r="G212" s="100" t="s">
        <v>3022</v>
      </c>
      <c r="H212" t="s">
        <v>3023</v>
      </c>
      <c r="I212" s="100" t="s">
        <v>1</v>
      </c>
      <c r="J212" t="s">
        <v>15969</v>
      </c>
      <c r="K212" s="101" t="s">
        <v>114</v>
      </c>
      <c r="L212" s="101">
        <f>VLOOKUP(K212,'[1]Terr# Map'!$B$4:$C$39,2,0)</f>
        <v>105</v>
      </c>
      <c r="M212" s="128" t="str">
        <f t="shared" si="22"/>
        <v xml:space="preserve">michael.barron@lifeline.com </v>
      </c>
      <c r="N212" s="112" t="str">
        <f t="shared" si="20"/>
        <v>Michael Barron</v>
      </c>
      <c r="O212" s="134" t="str">
        <f t="shared" si="18"/>
        <v>518-410-4902</v>
      </c>
      <c r="P212" t="s">
        <v>16125</v>
      </c>
      <c r="Q212" t="str">
        <f t="shared" si="21"/>
        <v>BRIAN Michael Barron</v>
      </c>
    </row>
    <row r="213" spans="7:17" x14ac:dyDescent="0.25">
      <c r="G213" s="100" t="s">
        <v>2986</v>
      </c>
      <c r="H213" t="s">
        <v>2974</v>
      </c>
      <c r="I213" s="100" t="s">
        <v>1</v>
      </c>
      <c r="J213" t="s">
        <v>15817</v>
      </c>
      <c r="K213" s="101" t="s">
        <v>114</v>
      </c>
      <c r="L213" s="101">
        <f>VLOOKUP(K213,'[1]Terr# Map'!$B$4:$C$39,2,0)</f>
        <v>105</v>
      </c>
      <c r="M213" s="128" t="str">
        <f t="shared" si="22"/>
        <v xml:space="preserve">michael.barron@lifeline.com </v>
      </c>
      <c r="N213" s="112" t="str">
        <f t="shared" si="20"/>
        <v>Michael Barron</v>
      </c>
      <c r="O213" s="134" t="str">
        <f t="shared" si="18"/>
        <v>518-410-4902</v>
      </c>
      <c r="P213" t="s">
        <v>16124</v>
      </c>
      <c r="Q213" t="str">
        <f t="shared" si="21"/>
        <v>TODD Michael Barron</v>
      </c>
    </row>
    <row r="214" spans="7:17" x14ac:dyDescent="0.25">
      <c r="G214" s="100" t="s">
        <v>3024</v>
      </c>
      <c r="H214" t="s">
        <v>3025</v>
      </c>
      <c r="I214" s="100" t="s">
        <v>1</v>
      </c>
      <c r="J214" t="s">
        <v>15968</v>
      </c>
      <c r="K214" s="101" t="s">
        <v>114</v>
      </c>
      <c r="L214" s="101">
        <f>VLOOKUP(K214,'[1]Terr# Map'!$B$4:$C$39,2,0)</f>
        <v>105</v>
      </c>
      <c r="M214" s="128" t="str">
        <f t="shared" si="22"/>
        <v xml:space="preserve">michael.barron@lifeline.com </v>
      </c>
      <c r="N214" s="112" t="str">
        <f t="shared" si="20"/>
        <v>Michael Barron</v>
      </c>
      <c r="O214" s="134" t="str">
        <f t="shared" si="18"/>
        <v>518-410-4902</v>
      </c>
      <c r="P214" t="s">
        <v>16125</v>
      </c>
      <c r="Q214" t="str">
        <f t="shared" si="21"/>
        <v>BRIAN Michael Barron</v>
      </c>
    </row>
    <row r="215" spans="7:17" x14ac:dyDescent="0.25">
      <c r="G215" s="100" t="s">
        <v>3026</v>
      </c>
      <c r="H215" t="s">
        <v>3027</v>
      </c>
      <c r="I215" s="100" t="s">
        <v>1</v>
      </c>
      <c r="J215" t="s">
        <v>15967</v>
      </c>
      <c r="K215" s="101" t="s">
        <v>114</v>
      </c>
      <c r="L215" s="101">
        <f>VLOOKUP(K215,'[1]Terr# Map'!$B$4:$C$39,2,0)</f>
        <v>105</v>
      </c>
      <c r="M215" s="128" t="str">
        <f t="shared" si="22"/>
        <v xml:space="preserve">michael.barron@lifeline.com </v>
      </c>
      <c r="N215" s="112" t="str">
        <f t="shared" si="20"/>
        <v>Michael Barron</v>
      </c>
      <c r="O215" s="134" t="str">
        <f t="shared" si="18"/>
        <v>518-410-4902</v>
      </c>
      <c r="P215" t="s">
        <v>16125</v>
      </c>
      <c r="Q215" t="str">
        <f t="shared" si="21"/>
        <v>BRIAN Michael Barron</v>
      </c>
    </row>
    <row r="216" spans="7:17" x14ac:dyDescent="0.25">
      <c r="G216" s="100" t="s">
        <v>3028</v>
      </c>
      <c r="H216" t="s">
        <v>3029</v>
      </c>
      <c r="I216" s="100" t="s">
        <v>1</v>
      </c>
      <c r="J216" t="s">
        <v>15966</v>
      </c>
      <c r="K216" s="101" t="s">
        <v>114</v>
      </c>
      <c r="L216" s="101">
        <f>VLOOKUP(K216,'[1]Terr# Map'!$B$4:$C$39,2,0)</f>
        <v>105</v>
      </c>
      <c r="M216" s="128" t="str">
        <f t="shared" si="22"/>
        <v xml:space="preserve">michael.barron@lifeline.com </v>
      </c>
      <c r="N216" s="112" t="str">
        <f t="shared" si="20"/>
        <v>Michael Barron</v>
      </c>
      <c r="O216" s="134" t="str">
        <f t="shared" si="18"/>
        <v>518-410-4902</v>
      </c>
      <c r="P216" t="s">
        <v>16125</v>
      </c>
      <c r="Q216" t="str">
        <f t="shared" si="21"/>
        <v>BRIAN Michael Barron</v>
      </c>
    </row>
    <row r="217" spans="7:17" x14ac:dyDescent="0.25">
      <c r="G217" s="100" t="s">
        <v>3030</v>
      </c>
      <c r="H217" t="s">
        <v>3031</v>
      </c>
      <c r="I217" s="100" t="s">
        <v>1</v>
      </c>
      <c r="J217" t="s">
        <v>15962</v>
      </c>
      <c r="K217" s="101" t="s">
        <v>114</v>
      </c>
      <c r="L217" s="101">
        <f>VLOOKUP(K217,'[1]Terr# Map'!$B$4:$C$39,2,0)</f>
        <v>105</v>
      </c>
      <c r="M217" s="128" t="str">
        <f t="shared" si="22"/>
        <v xml:space="preserve">michael.barron@lifeline.com </v>
      </c>
      <c r="N217" s="112" t="str">
        <f t="shared" si="20"/>
        <v>Michael Barron</v>
      </c>
      <c r="O217" s="134" t="str">
        <f t="shared" si="18"/>
        <v>518-410-4902</v>
      </c>
      <c r="P217" t="s">
        <v>16124</v>
      </c>
      <c r="Q217" t="str">
        <f t="shared" si="21"/>
        <v>TODD Michael Barron</v>
      </c>
    </row>
    <row r="218" spans="7:17" x14ac:dyDescent="0.25">
      <c r="G218" s="100" t="s">
        <v>3033</v>
      </c>
      <c r="H218" t="s">
        <v>3034</v>
      </c>
      <c r="I218" s="100" t="s">
        <v>1</v>
      </c>
      <c r="J218" t="s">
        <v>15965</v>
      </c>
      <c r="K218" s="101" t="s">
        <v>114</v>
      </c>
      <c r="L218" s="101">
        <f>VLOOKUP(K218,'[1]Terr# Map'!$B$4:$C$39,2,0)</f>
        <v>105</v>
      </c>
      <c r="M218" s="128" t="str">
        <f t="shared" si="22"/>
        <v xml:space="preserve">michael.barron@lifeline.com </v>
      </c>
      <c r="N218" s="112" t="str">
        <f t="shared" si="20"/>
        <v>Michael Barron</v>
      </c>
      <c r="O218" s="134" t="str">
        <f t="shared" si="18"/>
        <v>518-410-4902</v>
      </c>
      <c r="P218" t="s">
        <v>16124</v>
      </c>
      <c r="Q218" t="str">
        <f t="shared" si="21"/>
        <v>TODD Michael Barron</v>
      </c>
    </row>
    <row r="219" spans="7:17" x14ac:dyDescent="0.25">
      <c r="G219" s="100" t="s">
        <v>3035</v>
      </c>
      <c r="H219" t="s">
        <v>3036</v>
      </c>
      <c r="I219" s="100" t="s">
        <v>1</v>
      </c>
      <c r="J219" t="s">
        <v>15964</v>
      </c>
      <c r="K219" s="101" t="s">
        <v>114</v>
      </c>
      <c r="L219" s="101">
        <f>VLOOKUP(K219,'[1]Terr# Map'!$B$4:$C$39,2,0)</f>
        <v>105</v>
      </c>
      <c r="M219" s="128" t="str">
        <f t="shared" si="22"/>
        <v xml:space="preserve">michael.barron@lifeline.com </v>
      </c>
      <c r="N219" s="112" t="str">
        <f t="shared" si="20"/>
        <v>Michael Barron</v>
      </c>
      <c r="O219" s="134" t="str">
        <f t="shared" si="18"/>
        <v>518-410-4902</v>
      </c>
      <c r="P219" t="s">
        <v>16125</v>
      </c>
      <c r="Q219" t="str">
        <f t="shared" si="21"/>
        <v>BRIAN Michael Barron</v>
      </c>
    </row>
    <row r="220" spans="7:17" x14ac:dyDescent="0.25">
      <c r="G220" s="100" t="s">
        <v>2972</v>
      </c>
      <c r="H220" t="s">
        <v>15264</v>
      </c>
      <c r="I220" s="100" t="s">
        <v>1</v>
      </c>
      <c r="J220" t="s">
        <v>15963</v>
      </c>
      <c r="K220" s="101" t="s">
        <v>114</v>
      </c>
      <c r="L220" s="101">
        <f>VLOOKUP(K220,'[1]Terr# Map'!$B$4:$C$39,2,0)</f>
        <v>105</v>
      </c>
      <c r="M220" s="128" t="str">
        <f t="shared" si="22"/>
        <v xml:space="preserve">michael.barron@lifeline.com </v>
      </c>
      <c r="N220" s="112" t="str">
        <f t="shared" si="20"/>
        <v>Michael Barron</v>
      </c>
      <c r="O220" s="134" t="str">
        <f t="shared" si="18"/>
        <v>518-410-4902</v>
      </c>
      <c r="P220" t="s">
        <v>16125</v>
      </c>
      <c r="Q220" t="str">
        <f t="shared" si="21"/>
        <v>BRIAN Michael Barron</v>
      </c>
    </row>
    <row r="221" spans="7:17" x14ac:dyDescent="0.25">
      <c r="G221" s="100" t="s">
        <v>3032</v>
      </c>
      <c r="H221" t="s">
        <v>3031</v>
      </c>
      <c r="I221" s="100" t="s">
        <v>1</v>
      </c>
      <c r="J221" t="s">
        <v>15962</v>
      </c>
      <c r="K221" s="101" t="s">
        <v>114</v>
      </c>
      <c r="L221" s="101">
        <f>VLOOKUP(K221,'[1]Terr# Map'!$B$4:$C$39,2,0)</f>
        <v>105</v>
      </c>
      <c r="M221" s="128" t="str">
        <f t="shared" si="22"/>
        <v xml:space="preserve">michael.barron@lifeline.com </v>
      </c>
      <c r="N221" s="112" t="str">
        <f t="shared" si="20"/>
        <v>Michael Barron</v>
      </c>
      <c r="O221" s="134" t="str">
        <f t="shared" si="18"/>
        <v>518-410-4902</v>
      </c>
      <c r="P221" t="s">
        <v>16124</v>
      </c>
      <c r="Q221" t="str">
        <f t="shared" si="21"/>
        <v>TODD Michael Barron</v>
      </c>
    </row>
    <row r="222" spans="7:17" x14ac:dyDescent="0.25">
      <c r="G222" s="100" t="s">
        <v>12480</v>
      </c>
      <c r="H222" t="s">
        <v>12481</v>
      </c>
      <c r="I222" s="100" t="s">
        <v>0</v>
      </c>
      <c r="J222" t="s">
        <v>15218</v>
      </c>
      <c r="K222" s="101" t="str">
        <f>VLOOKUP(G222,[1]Quota!$D$520:$K$2169,8,0)</f>
        <v>John Zuder</v>
      </c>
      <c r="L222" s="101">
        <f>VLOOKUP(K222,'[1]Terr# Map'!$B$4:$C$39,2,0)</f>
        <v>206</v>
      </c>
      <c r="M222" s="128" t="str">
        <f t="shared" si="22"/>
        <v>john.zuder@connectamerica.com</v>
      </c>
      <c r="N222" s="112" t="str">
        <f t="shared" si="20"/>
        <v>John Zuder</v>
      </c>
      <c r="O222" s="134" t="str">
        <f t="shared" si="18"/>
        <v>570-574-0266</v>
      </c>
      <c r="P222" t="s">
        <v>16114</v>
      </c>
      <c r="Q222" t="str">
        <f t="shared" si="21"/>
        <v>SAMUEL John Zuder</v>
      </c>
    </row>
    <row r="223" spans="7:17" x14ac:dyDescent="0.25">
      <c r="G223" s="100" t="s">
        <v>12482</v>
      </c>
      <c r="H223" t="s">
        <v>12481</v>
      </c>
      <c r="I223" s="100" t="s">
        <v>0</v>
      </c>
      <c r="J223" t="s">
        <v>15218</v>
      </c>
      <c r="K223" s="101" t="str">
        <f>VLOOKUP(G223,[1]Quota!$D$520:$K$2169,8,0)</f>
        <v>John Zuder</v>
      </c>
      <c r="L223" s="101">
        <f>VLOOKUP(K223,'[1]Terr# Map'!$B$4:$C$39,2,0)</f>
        <v>206</v>
      </c>
      <c r="M223" s="128" t="str">
        <f t="shared" si="22"/>
        <v>john.zuder@connectamerica.com</v>
      </c>
      <c r="N223" s="112" t="str">
        <f t="shared" si="20"/>
        <v>John Zuder</v>
      </c>
      <c r="O223" s="134" t="str">
        <f t="shared" si="18"/>
        <v>570-574-0266</v>
      </c>
      <c r="P223" t="s">
        <v>16114</v>
      </c>
      <c r="Q223" t="str">
        <f t="shared" si="21"/>
        <v>SAMUEL John Zuder</v>
      </c>
    </row>
    <row r="224" spans="7:17" x14ac:dyDescent="0.25">
      <c r="G224" s="100" t="s">
        <v>3088</v>
      </c>
      <c r="H224" t="s">
        <v>3089</v>
      </c>
      <c r="I224" s="100" t="s">
        <v>1</v>
      </c>
      <c r="J224" t="s">
        <v>15961</v>
      </c>
      <c r="K224" s="101" t="e">
        <f>VLOOKUP(G224,[1]Quota!$D$520:$K$2169,8,0)</f>
        <v>#N/A</v>
      </c>
      <c r="L224" s="101" t="e">
        <f>VLOOKUP(K224,'[1]Terr# Map'!$B$4:$C$39,2,0)</f>
        <v>#N/A</v>
      </c>
      <c r="M224" s="128" t="e">
        <f t="shared" si="22"/>
        <v>#N/A</v>
      </c>
      <c r="N224" s="112" t="e">
        <f t="shared" si="20"/>
        <v>#N/A</v>
      </c>
      <c r="O224" s="134" t="e">
        <f t="shared" si="18"/>
        <v>#N/A</v>
      </c>
      <c r="P224" t="s">
        <v>16114</v>
      </c>
      <c r="Q224" t="e">
        <f t="shared" si="21"/>
        <v>#N/A</v>
      </c>
    </row>
    <row r="225" spans="7:17" x14ac:dyDescent="0.25">
      <c r="G225" s="100" t="s">
        <v>3096</v>
      </c>
      <c r="H225" t="s">
        <v>3097</v>
      </c>
      <c r="I225" s="100" t="s">
        <v>1</v>
      </c>
      <c r="J225" t="s">
        <v>15960</v>
      </c>
      <c r="K225" s="101" t="s">
        <v>21351</v>
      </c>
      <c r="L225" s="101">
        <f>VLOOKUP(K225,'[1]Terr# Map'!$B$4:$C$39,2,0)</f>
        <v>201</v>
      </c>
      <c r="M225" s="128" t="str">
        <f t="shared" si="22"/>
        <v>gopi.shah@lifeline.com</v>
      </c>
      <c r="N225" s="112" t="str">
        <f t="shared" si="20"/>
        <v>Gopi Shah</v>
      </c>
      <c r="O225" s="134" t="str">
        <f t="shared" si="18"/>
        <v>917-318-7240</v>
      </c>
      <c r="P225" t="s">
        <v>16117</v>
      </c>
      <c r="Q225" t="str">
        <f t="shared" si="21"/>
        <v>Oliver Gopi Shah</v>
      </c>
    </row>
    <row r="226" spans="7:17" x14ac:dyDescent="0.25">
      <c r="G226" s="100" t="s">
        <v>3098</v>
      </c>
      <c r="H226" t="s">
        <v>3099</v>
      </c>
      <c r="I226" s="100" t="s">
        <v>0</v>
      </c>
      <c r="J226" t="s">
        <v>15959</v>
      </c>
      <c r="K226" s="101"/>
      <c r="L226" s="101" t="e">
        <f>VLOOKUP(K226,'[1]Terr# Map'!$B$4:$C$39,2,0)</f>
        <v>#N/A</v>
      </c>
      <c r="M226" s="128" t="e">
        <f t="shared" si="22"/>
        <v>#N/A</v>
      </c>
      <c r="N226" s="112">
        <f t="shared" si="20"/>
        <v>0</v>
      </c>
      <c r="O226" s="134" t="e">
        <f t="shared" si="18"/>
        <v>#N/A</v>
      </c>
      <c r="P226" t="s">
        <v>16118</v>
      </c>
      <c r="Q226" t="str">
        <f t="shared" si="21"/>
        <v>GAYLA 0</v>
      </c>
    </row>
    <row r="227" spans="7:17" x14ac:dyDescent="0.25">
      <c r="G227" s="100" t="s">
        <v>3121</v>
      </c>
      <c r="H227" t="s">
        <v>1069</v>
      </c>
      <c r="I227" s="100" t="s">
        <v>1</v>
      </c>
      <c r="J227" t="s">
        <v>15958</v>
      </c>
      <c r="K227" s="101" t="s">
        <v>21362</v>
      </c>
      <c r="L227" s="101">
        <f>VLOOKUP(K227,'[1]Terr# Map'!$B$4:$C$39,2,0)</f>
        <v>204</v>
      </c>
      <c r="M227" s="128" t="str">
        <f t="shared" si="22"/>
        <v xml:space="preserve">john.royals@connectamerica.com </v>
      </c>
      <c r="N227" s="112" t="str">
        <f t="shared" si="20"/>
        <v>John Royals</v>
      </c>
      <c r="O227" s="134" t="str">
        <f t="shared" si="18"/>
        <v>804-240-2222</v>
      </c>
      <c r="P227" t="s">
        <v>16115</v>
      </c>
      <c r="Q227" t="str">
        <f t="shared" si="21"/>
        <v>TOM John Royals</v>
      </c>
    </row>
    <row r="228" spans="7:17" x14ac:dyDescent="0.25">
      <c r="G228" s="100" t="s">
        <v>3163</v>
      </c>
      <c r="H228" t="s">
        <v>15957</v>
      </c>
      <c r="I228" s="100" t="s">
        <v>0</v>
      </c>
      <c r="J228" t="s">
        <v>15956</v>
      </c>
      <c r="K228" s="101" t="s">
        <v>23936</v>
      </c>
      <c r="L228" s="101">
        <f>VLOOKUP(K228,'[1]Terr# Map'!$B$4:$C$39,2,0)</f>
        <v>301</v>
      </c>
      <c r="M228" s="128" t="str">
        <f t="shared" si="22"/>
        <v xml:space="preserve">jodi.springer@connectamerica.com </v>
      </c>
      <c r="N228" s="112" t="str">
        <f t="shared" si="20"/>
        <v>jodi Springer</v>
      </c>
      <c r="O228" s="134" t="str">
        <f t="shared" si="18"/>
        <v>949-910-9889</v>
      </c>
      <c r="P228" t="s">
        <v>16123</v>
      </c>
      <c r="Q228" t="str">
        <f t="shared" si="21"/>
        <v xml:space="preserve"> TYLER jodi Springer</v>
      </c>
    </row>
    <row r="229" spans="7:17" x14ac:dyDescent="0.25">
      <c r="G229" s="100" t="s">
        <v>14766</v>
      </c>
      <c r="H229" t="s">
        <v>14767</v>
      </c>
      <c r="I229" s="100" t="s">
        <v>0</v>
      </c>
      <c r="J229" t="s">
        <v>15955</v>
      </c>
      <c r="K229" s="101" t="e">
        <f>VLOOKUP(G229,[1]Quota!$D$520:$K$2169,8,0)</f>
        <v>#N/A</v>
      </c>
      <c r="L229" s="101" t="e">
        <f>VLOOKUP(K229,'[1]Terr# Map'!$B$4:$C$39,2,0)</f>
        <v>#N/A</v>
      </c>
      <c r="M229" s="128" t="e">
        <f t="shared" si="22"/>
        <v>#N/A</v>
      </c>
      <c r="N229" s="112" t="e">
        <f t="shared" si="20"/>
        <v>#N/A</v>
      </c>
      <c r="O229" s="134" t="e">
        <f t="shared" si="18"/>
        <v>#N/A</v>
      </c>
      <c r="P229" t="s">
        <v>16126</v>
      </c>
      <c r="Q229" t="e">
        <f t="shared" si="21"/>
        <v>#N/A</v>
      </c>
    </row>
    <row r="230" spans="7:17" x14ac:dyDescent="0.25">
      <c r="G230" s="100" t="s">
        <v>3213</v>
      </c>
      <c r="H230" t="s">
        <v>3214</v>
      </c>
      <c r="I230" s="100" t="s">
        <v>0</v>
      </c>
      <c r="J230" t="s">
        <v>15954</v>
      </c>
      <c r="K230" s="101" t="e">
        <f>VLOOKUP(G230,[1]Quota!$D$520:$K$2169,8,0)</f>
        <v>#N/A</v>
      </c>
      <c r="L230" s="101" t="e">
        <f>VLOOKUP(K230,'[1]Terr# Map'!$B$4:$C$39,2,0)</f>
        <v>#N/A</v>
      </c>
      <c r="M230" s="128" t="e">
        <f t="shared" si="22"/>
        <v>#N/A</v>
      </c>
      <c r="N230" s="112" t="e">
        <f t="shared" si="20"/>
        <v>#N/A</v>
      </c>
      <c r="O230" s="134" t="e">
        <f t="shared" si="18"/>
        <v>#N/A</v>
      </c>
      <c r="P230" t="s">
        <v>16123</v>
      </c>
      <c r="Q230" t="e">
        <f t="shared" si="21"/>
        <v>#N/A</v>
      </c>
    </row>
    <row r="231" spans="7:17" x14ac:dyDescent="0.25">
      <c r="G231" s="100" t="s">
        <v>3245</v>
      </c>
      <c r="H231" t="s">
        <v>3246</v>
      </c>
      <c r="I231" s="100" t="s">
        <v>0</v>
      </c>
      <c r="J231" t="s">
        <v>15953</v>
      </c>
      <c r="K231" s="101" t="e">
        <f>VLOOKUP(G231,[1]Quota!$D$520:$K$2169,8,0)</f>
        <v>#N/A</v>
      </c>
      <c r="L231" s="101" t="e">
        <f>VLOOKUP(K231,'[1]Terr# Map'!$B$4:$C$39,2,0)</f>
        <v>#N/A</v>
      </c>
      <c r="M231" s="128" t="e">
        <f t="shared" si="22"/>
        <v>#N/A</v>
      </c>
      <c r="N231" s="112" t="e">
        <f t="shared" si="20"/>
        <v>#N/A</v>
      </c>
      <c r="O231" s="134" t="e">
        <f t="shared" ref="O231:O294" si="23">VLOOKUP(K231,$X$1:$AA$20,4,0)</f>
        <v>#N/A</v>
      </c>
      <c r="Q231" t="e">
        <f t="shared" si="21"/>
        <v>#N/A</v>
      </c>
    </row>
    <row r="232" spans="7:17" x14ac:dyDescent="0.25">
      <c r="G232" s="100" t="s">
        <v>3247</v>
      </c>
      <c r="H232" t="s">
        <v>3248</v>
      </c>
      <c r="I232" s="100" t="s">
        <v>0</v>
      </c>
      <c r="J232" t="s">
        <v>15952</v>
      </c>
      <c r="K232" s="101" t="e">
        <f>VLOOKUP(G232,[1]Quota!$D$520:$K$2169,8,0)</f>
        <v>#N/A</v>
      </c>
      <c r="L232" s="101" t="e">
        <f>VLOOKUP(K232,'[1]Terr# Map'!$B$4:$C$39,2,0)</f>
        <v>#N/A</v>
      </c>
      <c r="M232" s="128" t="e">
        <f t="shared" si="22"/>
        <v>#N/A</v>
      </c>
      <c r="N232" s="112" t="e">
        <f t="shared" si="20"/>
        <v>#N/A</v>
      </c>
      <c r="O232" s="134" t="e">
        <f t="shared" si="23"/>
        <v>#N/A</v>
      </c>
      <c r="Q232" t="e">
        <f t="shared" si="21"/>
        <v>#N/A</v>
      </c>
    </row>
    <row r="233" spans="7:17" x14ac:dyDescent="0.25">
      <c r="G233" s="100" t="s">
        <v>12468</v>
      </c>
      <c r="H233" t="s">
        <v>12469</v>
      </c>
      <c r="I233" s="100" t="s">
        <v>1</v>
      </c>
      <c r="J233" t="s">
        <v>15211</v>
      </c>
      <c r="K233" s="101" t="str">
        <f>VLOOKUP(G233,[1]Quota!$D$520:$K$2169,8,0)</f>
        <v>John Royals</v>
      </c>
      <c r="L233" s="101">
        <f>VLOOKUP(K233,'[1]Terr# Map'!$B$4:$C$39,2,0)</f>
        <v>204</v>
      </c>
      <c r="M233" s="128" t="str">
        <f t="shared" si="22"/>
        <v xml:space="preserve">john.royals@connectamerica.com </v>
      </c>
      <c r="N233" s="112" t="str">
        <f t="shared" si="20"/>
        <v>John Royals</v>
      </c>
      <c r="O233" s="134" t="str">
        <f t="shared" si="23"/>
        <v>804-240-2222</v>
      </c>
      <c r="P233" t="s">
        <v>16112</v>
      </c>
      <c r="Q233" t="str">
        <f t="shared" si="21"/>
        <v>SILVIA John Royals</v>
      </c>
    </row>
    <row r="234" spans="7:17" x14ac:dyDescent="0.25">
      <c r="G234" s="100" t="s">
        <v>10456</v>
      </c>
      <c r="H234" t="s">
        <v>10457</v>
      </c>
      <c r="I234" s="100" t="s">
        <v>0</v>
      </c>
      <c r="J234" t="s">
        <v>15371</v>
      </c>
      <c r="K234" s="101" t="s">
        <v>114</v>
      </c>
      <c r="L234" s="101">
        <f>VLOOKUP(K234,'[1]Terr# Map'!$B$4:$C$39,2,0)</f>
        <v>105</v>
      </c>
      <c r="M234" s="128" t="str">
        <f t="shared" si="22"/>
        <v xml:space="preserve">michael.barron@lifeline.com </v>
      </c>
      <c r="N234" s="112" t="str">
        <f t="shared" si="20"/>
        <v>Michael Barron</v>
      </c>
      <c r="O234" s="134" t="str">
        <f t="shared" si="23"/>
        <v>518-410-4902</v>
      </c>
      <c r="P234" t="s">
        <v>16128</v>
      </c>
      <c r="Q234" t="str">
        <f t="shared" si="21"/>
        <v>Michael Michael Barron</v>
      </c>
    </row>
    <row r="235" spans="7:17" x14ac:dyDescent="0.25">
      <c r="G235" s="100" t="s">
        <v>8485</v>
      </c>
      <c r="H235" t="s">
        <v>8486</v>
      </c>
      <c r="I235" s="100" t="s">
        <v>1</v>
      </c>
      <c r="J235" t="s">
        <v>15572</v>
      </c>
      <c r="K235" s="101" t="s">
        <v>122</v>
      </c>
      <c r="L235" s="101">
        <f>VLOOKUP(K235,'[1]Terr# Map'!$B$4:$C$39,2,0)</f>
        <v>304</v>
      </c>
      <c r="M235" s="128" t="str">
        <f t="shared" si="22"/>
        <v>polly.zwolensky@lifeline.com</v>
      </c>
      <c r="N235" s="112" t="str">
        <f t="shared" si="20"/>
        <v>Polly Zwolensky</v>
      </c>
      <c r="O235" s="134" t="str">
        <f t="shared" si="23"/>
        <v>612-875-3596</v>
      </c>
      <c r="P235" t="s">
        <v>16129</v>
      </c>
      <c r="Q235" t="str">
        <f t="shared" si="21"/>
        <v>GRACE Polly Zwolensky</v>
      </c>
    </row>
    <row r="236" spans="7:17" x14ac:dyDescent="0.25">
      <c r="G236" s="100" t="s">
        <v>10458</v>
      </c>
      <c r="H236" t="s">
        <v>10457</v>
      </c>
      <c r="I236" s="100" t="s">
        <v>1</v>
      </c>
      <c r="J236" t="s">
        <v>15371</v>
      </c>
      <c r="K236" s="101" t="s">
        <v>114</v>
      </c>
      <c r="L236" s="101">
        <f>VLOOKUP(K236,'[1]Terr# Map'!$B$4:$C$39,2,0)</f>
        <v>105</v>
      </c>
      <c r="M236" s="128" t="str">
        <f t="shared" si="22"/>
        <v xml:space="preserve">michael.barron@lifeline.com </v>
      </c>
      <c r="N236" s="112" t="str">
        <f t="shared" si="20"/>
        <v>Michael Barron</v>
      </c>
      <c r="O236" s="134" t="str">
        <f t="shared" si="23"/>
        <v>518-410-4902</v>
      </c>
      <c r="P236" t="s">
        <v>16128</v>
      </c>
      <c r="Q236" t="str">
        <f t="shared" si="21"/>
        <v>Michael Michael Barron</v>
      </c>
    </row>
    <row r="237" spans="7:17" x14ac:dyDescent="0.25">
      <c r="G237" s="100" t="s">
        <v>10433</v>
      </c>
      <c r="H237" t="s">
        <v>709</v>
      </c>
      <c r="I237" s="100" t="s">
        <v>0</v>
      </c>
      <c r="J237" t="s">
        <v>15367</v>
      </c>
      <c r="K237" s="101" t="s">
        <v>114</v>
      </c>
      <c r="L237" s="101">
        <f>VLOOKUP(K237,'[1]Terr# Map'!$B$4:$C$39,2,0)</f>
        <v>105</v>
      </c>
      <c r="M237" s="128" t="str">
        <f t="shared" si="22"/>
        <v xml:space="preserve">michael.barron@lifeline.com </v>
      </c>
      <c r="N237" s="112" t="str">
        <f t="shared" si="20"/>
        <v>Michael Barron</v>
      </c>
      <c r="O237" s="134" t="str">
        <f t="shared" si="23"/>
        <v>518-410-4902</v>
      </c>
      <c r="P237" t="s">
        <v>16128</v>
      </c>
      <c r="Q237" t="str">
        <f t="shared" si="21"/>
        <v>Michael Michael Barron</v>
      </c>
    </row>
    <row r="238" spans="7:17" x14ac:dyDescent="0.25">
      <c r="G238" s="100" t="s">
        <v>12470</v>
      </c>
      <c r="H238" t="s">
        <v>12469</v>
      </c>
      <c r="I238" s="100" t="s">
        <v>0</v>
      </c>
      <c r="J238" t="s">
        <v>15211</v>
      </c>
      <c r="K238" s="101" t="str">
        <f>VLOOKUP(G238,[1]Quota!$D$520:$K$2169,8,0)</f>
        <v>John Royals</v>
      </c>
      <c r="L238" s="101">
        <f>VLOOKUP(K238,'[1]Terr# Map'!$B$4:$C$39,2,0)</f>
        <v>204</v>
      </c>
      <c r="M238" s="128" t="str">
        <f t="shared" si="22"/>
        <v xml:space="preserve">john.royals@connectamerica.com </v>
      </c>
      <c r="N238" s="112" t="str">
        <f t="shared" si="20"/>
        <v>John Royals</v>
      </c>
      <c r="O238" s="134" t="str">
        <f t="shared" si="23"/>
        <v>804-240-2222</v>
      </c>
      <c r="P238" t="s">
        <v>16112</v>
      </c>
      <c r="Q238" t="str">
        <f t="shared" si="21"/>
        <v>SILVIA John Royals</v>
      </c>
    </row>
    <row r="239" spans="7:17" x14ac:dyDescent="0.25">
      <c r="G239" s="100" t="s">
        <v>2575</v>
      </c>
      <c r="H239" t="s">
        <v>15951</v>
      </c>
      <c r="I239" s="100" t="s">
        <v>1</v>
      </c>
      <c r="J239" t="s">
        <v>15950</v>
      </c>
      <c r="K239" s="101" t="s">
        <v>113</v>
      </c>
      <c r="L239" s="101">
        <f>VLOOKUP(K239,'[1]Terr# Map'!$B$4:$C$39,2,0)</f>
        <v>305</v>
      </c>
      <c r="M239" s="128" t="str">
        <f t="shared" si="22"/>
        <v>ruth.ann.arber@lifeline.com</v>
      </c>
      <c r="N239" s="112" t="str">
        <f t="shared" si="20"/>
        <v>Ruth Ann Arber</v>
      </c>
      <c r="O239" s="134" t="str">
        <f t="shared" si="23"/>
        <v>303-378-2476</v>
      </c>
      <c r="P239" t="s">
        <v>16119</v>
      </c>
      <c r="Q239" t="str">
        <f t="shared" si="21"/>
        <v>RUTH ANN Ruth Ann Arber</v>
      </c>
    </row>
    <row r="240" spans="7:17" x14ac:dyDescent="0.25">
      <c r="G240" s="100" t="s">
        <v>4393</v>
      </c>
      <c r="H240" t="s">
        <v>15235</v>
      </c>
      <c r="I240" s="100" t="s">
        <v>1</v>
      </c>
      <c r="J240" t="s">
        <v>15949</v>
      </c>
      <c r="K240" s="101" t="e">
        <f>VLOOKUP(G240,[1]Quota!$D$520:$K$2169,8,0)</f>
        <v>#N/A</v>
      </c>
      <c r="L240" s="101" t="e">
        <f>VLOOKUP(K240,'[1]Terr# Map'!$B$4:$C$39,2,0)</f>
        <v>#N/A</v>
      </c>
      <c r="M240" s="128" t="e">
        <f t="shared" si="22"/>
        <v>#N/A</v>
      </c>
      <c r="N240" s="112" t="e">
        <f t="shared" si="20"/>
        <v>#N/A</v>
      </c>
      <c r="O240" s="134" t="e">
        <f t="shared" si="23"/>
        <v>#N/A</v>
      </c>
      <c r="P240" t="s">
        <v>16129</v>
      </c>
      <c r="Q240" t="e">
        <f t="shared" si="21"/>
        <v>#N/A</v>
      </c>
    </row>
    <row r="241" spans="7:17" x14ac:dyDescent="0.25">
      <c r="G241" s="100" t="s">
        <v>12320</v>
      </c>
      <c r="H241" t="s">
        <v>15235</v>
      </c>
      <c r="I241" s="100" t="s">
        <v>1</v>
      </c>
      <c r="J241" t="s">
        <v>15948</v>
      </c>
      <c r="K241" s="101" t="e">
        <f>VLOOKUP(G241,[1]Quota!$D$520:$K$2169,8,0)</f>
        <v>#N/A</v>
      </c>
      <c r="L241" s="101" t="e">
        <f>VLOOKUP(K241,'[1]Terr# Map'!$B$4:$C$39,2,0)</f>
        <v>#N/A</v>
      </c>
      <c r="M241" s="128" t="e">
        <f t="shared" si="22"/>
        <v>#N/A</v>
      </c>
      <c r="N241" s="112" t="e">
        <f t="shared" si="20"/>
        <v>#N/A</v>
      </c>
      <c r="O241" s="134" t="e">
        <f t="shared" si="23"/>
        <v>#N/A</v>
      </c>
      <c r="P241" t="s">
        <v>16124</v>
      </c>
      <c r="Q241" t="e">
        <f t="shared" si="21"/>
        <v>#N/A</v>
      </c>
    </row>
    <row r="242" spans="7:17" x14ac:dyDescent="0.25">
      <c r="G242" s="100" t="s">
        <v>8688</v>
      </c>
      <c r="H242" t="s">
        <v>8689</v>
      </c>
      <c r="I242" s="100" t="s">
        <v>1</v>
      </c>
      <c r="J242" t="s">
        <v>15523</v>
      </c>
      <c r="K242" s="101" t="s">
        <v>122</v>
      </c>
      <c r="L242" s="101">
        <f>VLOOKUP(K242,'[1]Terr# Map'!$B$4:$C$39,2,0)</f>
        <v>304</v>
      </c>
      <c r="M242" s="128" t="str">
        <f t="shared" ref="M242:M273" si="24">VLOOKUP(K242,$X$1:$Z$20,3,0)</f>
        <v>polly.zwolensky@lifeline.com</v>
      </c>
      <c r="N242" s="112" t="str">
        <f t="shared" si="20"/>
        <v>Polly Zwolensky</v>
      </c>
      <c r="O242" s="134" t="str">
        <f t="shared" si="23"/>
        <v>612-875-3596</v>
      </c>
      <c r="P242" t="s">
        <v>16130</v>
      </c>
      <c r="Q242" t="str">
        <f t="shared" si="21"/>
        <v>POLLY Polly Zwolensky</v>
      </c>
    </row>
    <row r="243" spans="7:17" x14ac:dyDescent="0.25">
      <c r="G243" s="100" t="s">
        <v>3002</v>
      </c>
      <c r="H243" t="s">
        <v>15947</v>
      </c>
      <c r="I243" s="100" t="s">
        <v>1</v>
      </c>
      <c r="J243" t="s">
        <v>15946</v>
      </c>
      <c r="K243" s="101" t="str">
        <f>VLOOKUP(G243,[1]Quota!$D$520:$K$2169,8,0)</f>
        <v>Tyler Hedrick</v>
      </c>
      <c r="L243" s="101">
        <f>VLOOKUP(K243,'[1]Terr# Map'!$B$4:$C$39,2,0)</f>
        <v>503</v>
      </c>
      <c r="M243" s="128" t="str">
        <f t="shared" si="24"/>
        <v>tyler.hedrick@connectamerica.com</v>
      </c>
      <c r="N243" s="112" t="str">
        <f t="shared" si="20"/>
        <v>Tyler Hedrick</v>
      </c>
      <c r="O243" s="134">
        <f t="shared" si="23"/>
        <v>0</v>
      </c>
      <c r="P243" t="s">
        <v>16125</v>
      </c>
      <c r="Q243" t="str">
        <f t="shared" si="21"/>
        <v>BRIAN Tyler Hedrick</v>
      </c>
    </row>
    <row r="244" spans="7:17" x14ac:dyDescent="0.25">
      <c r="G244" s="100" t="s">
        <v>7953</v>
      </c>
      <c r="H244" t="s">
        <v>7954</v>
      </c>
      <c r="I244" s="100" t="s">
        <v>1</v>
      </c>
      <c r="J244" t="s">
        <v>15621</v>
      </c>
      <c r="K244" s="101" t="str">
        <f>VLOOKUP(G244,[1]Quota!$D$520:$K$2169,8,0)</f>
        <v>OPEN LMS/PSF</v>
      </c>
      <c r="L244" s="101">
        <f>VLOOKUP(K244,'[1]Terr# Map'!$B$4:$C$39,2,0)</f>
        <v>902</v>
      </c>
      <c r="M244" s="128" t="e">
        <f t="shared" si="24"/>
        <v>#N/A</v>
      </c>
      <c r="N244" s="112" t="str">
        <f t="shared" si="20"/>
        <v>OPEN LMS/PSF</v>
      </c>
      <c r="O244" s="134" t="e">
        <f t="shared" si="23"/>
        <v>#N/A</v>
      </c>
      <c r="P244" t="s">
        <v>16115</v>
      </c>
      <c r="Q244" t="str">
        <f t="shared" si="21"/>
        <v>TOM OPEN LMS/PSF</v>
      </c>
    </row>
    <row r="245" spans="7:17" x14ac:dyDescent="0.25">
      <c r="G245" s="100" t="s">
        <v>962</v>
      </c>
      <c r="H245" t="s">
        <v>15037</v>
      </c>
      <c r="I245" s="100" t="s">
        <v>1</v>
      </c>
      <c r="J245" t="s">
        <v>15031</v>
      </c>
      <c r="K245" s="101" t="s">
        <v>122</v>
      </c>
      <c r="L245" s="101">
        <f>VLOOKUP(K245,'[1]Terr# Map'!$B$4:$C$39,2,0)</f>
        <v>304</v>
      </c>
      <c r="M245" s="128" t="str">
        <f t="shared" si="24"/>
        <v>polly.zwolensky@lifeline.com</v>
      </c>
      <c r="N245" s="112" t="str">
        <f t="shared" si="20"/>
        <v>Polly Zwolensky</v>
      </c>
      <c r="O245" s="134" t="str">
        <f t="shared" si="23"/>
        <v>612-875-3596</v>
      </c>
      <c r="P245" t="s">
        <v>16131</v>
      </c>
      <c r="Q245" t="str">
        <f t="shared" si="21"/>
        <v>TIMOTHY Polly Zwolensky</v>
      </c>
    </row>
    <row r="246" spans="7:17" x14ac:dyDescent="0.25">
      <c r="G246" s="100" t="s">
        <v>9058</v>
      </c>
      <c r="H246" t="s">
        <v>9059</v>
      </c>
      <c r="I246" s="100" t="s">
        <v>0</v>
      </c>
      <c r="J246" t="s">
        <v>15512</v>
      </c>
      <c r="K246" s="101" t="str">
        <f>VLOOKUP(G246,[1]Quota!$D$520:$K$2169,8,0)</f>
        <v>Jerri McCracken</v>
      </c>
      <c r="L246" s="101">
        <f>VLOOKUP(K246,'[1]Terr# Map'!$B$4:$C$39,2,0)</f>
        <v>203</v>
      </c>
      <c r="M246" s="128" t="str">
        <f t="shared" si="24"/>
        <v xml:space="preserve">jerri.mccracken@connectamerica.com </v>
      </c>
      <c r="N246" s="112" t="str">
        <f t="shared" si="20"/>
        <v>Jerri McCracken</v>
      </c>
      <c r="O246" s="134" t="str">
        <f t="shared" si="23"/>
        <v>319-231-0932</v>
      </c>
      <c r="P246" t="s">
        <v>16114</v>
      </c>
      <c r="Q246" t="str">
        <f t="shared" si="21"/>
        <v>SAMUEL Jerri McCracken</v>
      </c>
    </row>
    <row r="247" spans="7:17" x14ac:dyDescent="0.25">
      <c r="G247" s="100" t="s">
        <v>9060</v>
      </c>
      <c r="H247" t="s">
        <v>9059</v>
      </c>
      <c r="I247" s="100" t="s">
        <v>1</v>
      </c>
      <c r="J247" t="s">
        <v>15512</v>
      </c>
      <c r="K247" s="101" t="str">
        <f>VLOOKUP(G247,[1]Quota!$D$520:$K$2169,8,0)</f>
        <v>Jerri McCracken</v>
      </c>
      <c r="L247" s="101">
        <f>VLOOKUP(K247,'[1]Terr# Map'!$B$4:$C$39,2,0)</f>
        <v>203</v>
      </c>
      <c r="M247" s="128" t="str">
        <f t="shared" si="24"/>
        <v xml:space="preserve">jerri.mccracken@connectamerica.com </v>
      </c>
      <c r="N247" s="112" t="str">
        <f t="shared" si="20"/>
        <v>Jerri McCracken</v>
      </c>
      <c r="O247" s="134" t="str">
        <f t="shared" si="23"/>
        <v>319-231-0932</v>
      </c>
      <c r="P247" t="s">
        <v>16114</v>
      </c>
      <c r="Q247" t="str">
        <f t="shared" si="21"/>
        <v>SAMUEL Jerri McCracken</v>
      </c>
    </row>
    <row r="248" spans="7:17" x14ac:dyDescent="0.25">
      <c r="G248" s="100" t="s">
        <v>4620</v>
      </c>
      <c r="H248" t="s">
        <v>4621</v>
      </c>
      <c r="I248" s="100" t="s">
        <v>1</v>
      </c>
      <c r="J248" t="s">
        <v>15574</v>
      </c>
      <c r="K248" s="101" t="s">
        <v>122</v>
      </c>
      <c r="L248" s="101">
        <f>VLOOKUP(K248,'[1]Terr# Map'!$B$4:$C$39,2,0)</f>
        <v>304</v>
      </c>
      <c r="M248" s="128" t="str">
        <f t="shared" si="24"/>
        <v>polly.zwolensky@lifeline.com</v>
      </c>
      <c r="N248" s="112" t="str">
        <f t="shared" si="20"/>
        <v>Polly Zwolensky</v>
      </c>
      <c r="O248" s="134" t="str">
        <f t="shared" si="23"/>
        <v>612-875-3596</v>
      </c>
      <c r="P248" t="s">
        <v>16129</v>
      </c>
      <c r="Q248" t="str">
        <f t="shared" si="21"/>
        <v>GRACE Polly Zwolensky</v>
      </c>
    </row>
    <row r="249" spans="7:17" x14ac:dyDescent="0.25">
      <c r="G249" s="100" t="s">
        <v>9061</v>
      </c>
      <c r="H249" t="s">
        <v>9059</v>
      </c>
      <c r="I249" s="100" t="s">
        <v>0</v>
      </c>
      <c r="J249" t="s">
        <v>15512</v>
      </c>
      <c r="K249" s="101" t="str">
        <f>VLOOKUP(G249,[1]Quota!$D$520:$K$2169,8,0)</f>
        <v>Jerri McCracken</v>
      </c>
      <c r="L249" s="101">
        <f>VLOOKUP(K249,'[1]Terr# Map'!$B$4:$C$39,2,0)</f>
        <v>203</v>
      </c>
      <c r="M249" s="128" t="str">
        <f t="shared" si="24"/>
        <v xml:space="preserve">jerri.mccracken@connectamerica.com </v>
      </c>
      <c r="N249" s="112" t="str">
        <f t="shared" si="20"/>
        <v>Jerri McCracken</v>
      </c>
      <c r="O249" s="134" t="str">
        <f t="shared" si="23"/>
        <v>319-231-0932</v>
      </c>
      <c r="P249" t="s">
        <v>16114</v>
      </c>
      <c r="Q249" t="str">
        <f t="shared" si="21"/>
        <v>SAMUEL Jerri McCracken</v>
      </c>
    </row>
    <row r="250" spans="7:17" x14ac:dyDescent="0.25">
      <c r="G250" s="100" t="s">
        <v>10500</v>
      </c>
      <c r="H250" t="s">
        <v>10501</v>
      </c>
      <c r="I250" s="100" t="s">
        <v>0</v>
      </c>
      <c r="J250" t="s">
        <v>15362</v>
      </c>
      <c r="K250" s="101" t="s">
        <v>114</v>
      </c>
      <c r="L250" s="101">
        <f>VLOOKUP(K250,'[1]Terr# Map'!$B$4:$C$39,2,0)</f>
        <v>105</v>
      </c>
      <c r="M250" s="128" t="str">
        <f t="shared" si="24"/>
        <v xml:space="preserve">michael.barron@lifeline.com </v>
      </c>
      <c r="N250" s="112" t="str">
        <f t="shared" si="20"/>
        <v>Michael Barron</v>
      </c>
      <c r="O250" s="134" t="str">
        <f t="shared" si="23"/>
        <v>518-410-4902</v>
      </c>
      <c r="P250" t="s">
        <v>16128</v>
      </c>
      <c r="Q250" t="str">
        <f t="shared" si="21"/>
        <v>Michael Michael Barron</v>
      </c>
    </row>
    <row r="251" spans="7:17" x14ac:dyDescent="0.25">
      <c r="G251" s="100" t="s">
        <v>2389</v>
      </c>
      <c r="H251" t="s">
        <v>2387</v>
      </c>
      <c r="I251" s="100" t="s">
        <v>1</v>
      </c>
      <c r="J251" t="s">
        <v>15945</v>
      </c>
      <c r="K251" s="101" t="s">
        <v>23936</v>
      </c>
      <c r="L251" s="101">
        <f>VLOOKUP(K251,'[1]Terr# Map'!$B$4:$C$39,2,0)</f>
        <v>301</v>
      </c>
      <c r="M251" s="128" t="str">
        <f t="shared" si="24"/>
        <v xml:space="preserve">jodi.springer@connectamerica.com </v>
      </c>
      <c r="N251" s="112" t="str">
        <f t="shared" si="20"/>
        <v>jodi Springer</v>
      </c>
      <c r="O251" s="134" t="str">
        <f t="shared" si="23"/>
        <v>949-910-9889</v>
      </c>
      <c r="P251" t="s">
        <v>16121</v>
      </c>
      <c r="Q251" t="str">
        <f t="shared" si="21"/>
        <v>KEVIN jodi Springer</v>
      </c>
    </row>
    <row r="252" spans="7:17" x14ac:dyDescent="0.25">
      <c r="G252" s="100" t="s">
        <v>13555</v>
      </c>
      <c r="H252" t="s">
        <v>13556</v>
      </c>
      <c r="I252" s="100" t="s">
        <v>1</v>
      </c>
      <c r="J252" t="s">
        <v>15111</v>
      </c>
      <c r="K252" s="101" t="str">
        <f>VLOOKUP(G252,[1]Quota!$D$520:$K$2169,8,0)</f>
        <v>Gopi Shah</v>
      </c>
      <c r="L252" s="101">
        <f>VLOOKUP(K252,'[1]Terr# Map'!$B$4:$C$39,2,0)</f>
        <v>201</v>
      </c>
      <c r="M252" s="128" t="str">
        <f t="shared" si="24"/>
        <v>gopi.shah@lifeline.com</v>
      </c>
      <c r="N252" s="112" t="str">
        <f t="shared" si="20"/>
        <v>Gopi Shah</v>
      </c>
      <c r="O252" s="134" t="str">
        <f t="shared" si="23"/>
        <v>917-318-7240</v>
      </c>
      <c r="P252" t="s">
        <v>16121</v>
      </c>
      <c r="Q252" t="str">
        <f t="shared" si="21"/>
        <v>KEVIN Gopi Shah</v>
      </c>
    </row>
    <row r="253" spans="7:17" x14ac:dyDescent="0.25">
      <c r="G253" s="100" t="s">
        <v>5574</v>
      </c>
      <c r="H253" t="s">
        <v>5575</v>
      </c>
      <c r="I253" s="100" t="s">
        <v>1</v>
      </c>
      <c r="J253" t="s">
        <v>15705</v>
      </c>
      <c r="K253" s="101" t="str">
        <f>VLOOKUP(G253,[1]Quota!$D$520:$K$2169,8,0)</f>
        <v>OPEN LMS/PSF</v>
      </c>
      <c r="L253" s="101">
        <f>VLOOKUP(K253,'[1]Terr# Map'!$B$4:$C$39,2,0)</f>
        <v>902</v>
      </c>
      <c r="M253" s="128" t="e">
        <f t="shared" si="24"/>
        <v>#N/A</v>
      </c>
      <c r="N253" s="112" t="str">
        <f t="shared" si="20"/>
        <v>OPEN LMS/PSF</v>
      </c>
      <c r="O253" s="134" t="e">
        <f t="shared" si="23"/>
        <v>#N/A</v>
      </c>
      <c r="P253" t="s">
        <v>16129</v>
      </c>
      <c r="Q253" t="str">
        <f t="shared" si="21"/>
        <v>GRACE OPEN LMS/PSF</v>
      </c>
    </row>
    <row r="254" spans="7:17" x14ac:dyDescent="0.25">
      <c r="G254" s="100" t="s">
        <v>15944</v>
      </c>
      <c r="H254" t="s">
        <v>4445</v>
      </c>
      <c r="I254" s="100" t="s">
        <v>1</v>
      </c>
      <c r="J254" t="s">
        <v>15746</v>
      </c>
      <c r="K254" s="101" t="s">
        <v>113</v>
      </c>
      <c r="L254" s="101">
        <f>VLOOKUP(K254,'[1]Terr# Map'!$B$4:$C$39,2,0)</f>
        <v>305</v>
      </c>
      <c r="M254" s="128" t="str">
        <f t="shared" si="24"/>
        <v>ruth.ann.arber@lifeline.com</v>
      </c>
      <c r="N254" s="112" t="str">
        <f t="shared" si="20"/>
        <v>Ruth Ann Arber</v>
      </c>
      <c r="O254" s="134" t="str">
        <f t="shared" si="23"/>
        <v>303-378-2476</v>
      </c>
      <c r="P254" t="s">
        <v>16111</v>
      </c>
      <c r="Q254" t="str">
        <f t="shared" si="21"/>
        <v>TIM Ruth Ann Arber</v>
      </c>
    </row>
    <row r="255" spans="7:17" x14ac:dyDescent="0.25">
      <c r="G255" s="100" t="s">
        <v>13557</v>
      </c>
      <c r="H255" t="s">
        <v>13556</v>
      </c>
      <c r="I255" s="100" t="s">
        <v>1</v>
      </c>
      <c r="J255" t="s">
        <v>15111</v>
      </c>
      <c r="K255" s="101" t="str">
        <f>VLOOKUP(G255,[1]Quota!$D$520:$K$2169,8,0)</f>
        <v>Gopi Shah</v>
      </c>
      <c r="L255" s="101">
        <f>VLOOKUP(K255,'[1]Terr# Map'!$B$4:$C$39,2,0)</f>
        <v>201</v>
      </c>
      <c r="M255" s="128" t="str">
        <f t="shared" si="24"/>
        <v>gopi.shah@lifeline.com</v>
      </c>
      <c r="N255" s="112" t="str">
        <f t="shared" si="20"/>
        <v>Gopi Shah</v>
      </c>
      <c r="O255" s="134" t="str">
        <f t="shared" si="23"/>
        <v>917-318-7240</v>
      </c>
      <c r="P255" t="s">
        <v>16121</v>
      </c>
      <c r="Q255" t="str">
        <f t="shared" si="21"/>
        <v>KEVIN Gopi Shah</v>
      </c>
    </row>
    <row r="256" spans="7:17" x14ac:dyDescent="0.25">
      <c r="G256" s="100" t="s">
        <v>1017</v>
      </c>
      <c r="H256" t="s">
        <v>1018</v>
      </c>
      <c r="I256" s="100" t="s">
        <v>0</v>
      </c>
      <c r="J256" t="s">
        <v>15943</v>
      </c>
      <c r="K256" s="101" t="s">
        <v>113</v>
      </c>
      <c r="L256" s="101">
        <f>VLOOKUP(K256,'[1]Terr# Map'!$B$4:$C$39,2,0)</f>
        <v>305</v>
      </c>
      <c r="M256" s="128" t="str">
        <f t="shared" si="24"/>
        <v>ruth.ann.arber@lifeline.com</v>
      </c>
      <c r="N256" s="112" t="str">
        <f t="shared" si="20"/>
        <v>Ruth Ann Arber</v>
      </c>
      <c r="O256" s="134" t="str">
        <f t="shared" si="23"/>
        <v>303-378-2476</v>
      </c>
      <c r="P256" t="s">
        <v>16111</v>
      </c>
      <c r="Q256" t="str">
        <f t="shared" si="21"/>
        <v>TIM Ruth Ann Arber</v>
      </c>
    </row>
    <row r="257" spans="7:17" x14ac:dyDescent="0.25">
      <c r="G257" s="100" t="s">
        <v>15942</v>
      </c>
      <c r="H257" t="s">
        <v>15941</v>
      </c>
      <c r="I257" s="100" t="s">
        <v>0</v>
      </c>
      <c r="J257" t="s">
        <v>15491</v>
      </c>
      <c r="K257" s="101" t="str">
        <f>VLOOKUP(G257,[1]Quota!$D$520:$K$2169,8,0)</f>
        <v>Ruth Ann Arber</v>
      </c>
      <c r="L257" s="101">
        <f>VLOOKUP(K257,'[1]Terr# Map'!$B$4:$C$39,2,0)</f>
        <v>305</v>
      </c>
      <c r="M257" s="128" t="str">
        <f t="shared" si="24"/>
        <v>ruth.ann.arber@lifeline.com</v>
      </c>
      <c r="N257" s="112" t="str">
        <f t="shared" si="20"/>
        <v>Ruth Ann Arber</v>
      </c>
      <c r="O257" s="134" t="str">
        <f t="shared" si="23"/>
        <v>303-378-2476</v>
      </c>
      <c r="P257" t="s">
        <v>16111</v>
      </c>
      <c r="Q257" t="str">
        <f t="shared" si="21"/>
        <v>TIM Ruth Ann Arber</v>
      </c>
    </row>
    <row r="258" spans="7:17" x14ac:dyDescent="0.25">
      <c r="G258" s="100" t="s">
        <v>15940</v>
      </c>
      <c r="H258" t="s">
        <v>15939</v>
      </c>
      <c r="I258" s="100" t="s">
        <v>0</v>
      </c>
      <c r="J258" t="s">
        <v>15615</v>
      </c>
      <c r="K258" s="101" t="s">
        <v>114</v>
      </c>
      <c r="L258" s="101">
        <f>VLOOKUP(K258,'[1]Terr# Map'!$B$4:$C$39,2,0)</f>
        <v>105</v>
      </c>
      <c r="M258" s="128" t="str">
        <f t="shared" si="24"/>
        <v xml:space="preserve">michael.barron@lifeline.com </v>
      </c>
      <c r="N258" s="112" t="str">
        <f t="shared" si="20"/>
        <v>Michael Barron</v>
      </c>
      <c r="O258" s="134" t="str">
        <f t="shared" si="23"/>
        <v>518-410-4902</v>
      </c>
      <c r="Q258" t="str">
        <f t="shared" si="21"/>
        <v xml:space="preserve"> Michael Barron</v>
      </c>
    </row>
    <row r="259" spans="7:17" x14ac:dyDescent="0.25">
      <c r="G259" s="100" t="s">
        <v>3315</v>
      </c>
      <c r="H259" t="s">
        <v>3316</v>
      </c>
      <c r="I259" s="100" t="s">
        <v>0</v>
      </c>
      <c r="J259" t="s">
        <v>15904</v>
      </c>
      <c r="K259" s="101" t="s">
        <v>23181</v>
      </c>
      <c r="L259" s="101">
        <f>VLOOKUP(K259,'[1]Terr# Map'!$B$4:$C$39,2,0)</f>
        <v>206</v>
      </c>
      <c r="M259" s="128" t="str">
        <f t="shared" si="24"/>
        <v>john.zuder@connectamerica.com</v>
      </c>
      <c r="N259" s="112" t="str">
        <f t="shared" si="20"/>
        <v>John Zuder</v>
      </c>
      <c r="O259" s="134" t="str">
        <f t="shared" si="23"/>
        <v>570-574-0266</v>
      </c>
      <c r="P259" t="s">
        <v>16112</v>
      </c>
      <c r="Q259" t="str">
        <f t="shared" si="21"/>
        <v>SILVIA John Zuder</v>
      </c>
    </row>
    <row r="260" spans="7:17" x14ac:dyDescent="0.25">
      <c r="G260" s="100" t="s">
        <v>3308</v>
      </c>
      <c r="H260" t="s">
        <v>3309</v>
      </c>
      <c r="I260" s="100" t="s">
        <v>0</v>
      </c>
      <c r="J260" t="s">
        <v>15924</v>
      </c>
      <c r="K260" s="101" t="s">
        <v>23181</v>
      </c>
      <c r="L260" s="101">
        <f>VLOOKUP(K260,'[1]Terr# Map'!$B$4:$C$39,2,0)</f>
        <v>206</v>
      </c>
      <c r="M260" s="128" t="str">
        <f t="shared" si="24"/>
        <v>john.zuder@connectamerica.com</v>
      </c>
      <c r="N260" s="112" t="str">
        <f t="shared" si="20"/>
        <v>John Zuder</v>
      </c>
      <c r="O260" s="134" t="str">
        <f t="shared" si="23"/>
        <v>570-574-0266</v>
      </c>
      <c r="P260" t="s">
        <v>16114</v>
      </c>
      <c r="Q260" t="str">
        <f t="shared" si="21"/>
        <v>SAMUEL John Zuder</v>
      </c>
    </row>
    <row r="261" spans="7:17" x14ac:dyDescent="0.25">
      <c r="G261" s="100" t="s">
        <v>3317</v>
      </c>
      <c r="H261" t="s">
        <v>3316</v>
      </c>
      <c r="I261" s="100" t="s">
        <v>0</v>
      </c>
      <c r="J261" t="s">
        <v>15904</v>
      </c>
      <c r="K261" s="101" t="s">
        <v>23181</v>
      </c>
      <c r="L261" s="101">
        <f>VLOOKUP(K261,'[1]Terr# Map'!$B$4:$C$39,2,0)</f>
        <v>206</v>
      </c>
      <c r="M261" s="128" t="str">
        <f t="shared" si="24"/>
        <v>john.zuder@connectamerica.com</v>
      </c>
      <c r="N261" s="112" t="str">
        <f t="shared" ref="N261:N325" si="25">+K261</f>
        <v>John Zuder</v>
      </c>
      <c r="O261" s="134" t="str">
        <f t="shared" si="23"/>
        <v>570-574-0266</v>
      </c>
      <c r="P261" t="s">
        <v>16112</v>
      </c>
      <c r="Q261" t="str">
        <f t="shared" ref="Q261:Q325" si="26">+P261&amp;" "&amp;N261</f>
        <v>SILVIA John Zuder</v>
      </c>
    </row>
    <row r="262" spans="7:17" x14ac:dyDescent="0.25">
      <c r="G262" s="100" t="s">
        <v>3322</v>
      </c>
      <c r="H262" t="s">
        <v>3323</v>
      </c>
      <c r="I262" s="100" t="s">
        <v>0</v>
      </c>
      <c r="J262" t="s">
        <v>15919</v>
      </c>
      <c r="K262" s="101" t="s">
        <v>23181</v>
      </c>
      <c r="L262" s="101">
        <f>VLOOKUP(K262,'[1]Terr# Map'!$B$4:$C$39,2,0)</f>
        <v>206</v>
      </c>
      <c r="M262" s="128" t="str">
        <f t="shared" si="24"/>
        <v>john.zuder@connectamerica.com</v>
      </c>
      <c r="N262" s="112" t="str">
        <f t="shared" si="25"/>
        <v>John Zuder</v>
      </c>
      <c r="O262" s="134" t="str">
        <f t="shared" si="23"/>
        <v>570-574-0266</v>
      </c>
      <c r="P262" t="s">
        <v>16112</v>
      </c>
      <c r="Q262" t="str">
        <f t="shared" si="26"/>
        <v>SILVIA John Zuder</v>
      </c>
    </row>
    <row r="263" spans="7:17" x14ac:dyDescent="0.25">
      <c r="G263" s="100" t="s">
        <v>3338</v>
      </c>
      <c r="H263" t="s">
        <v>3339</v>
      </c>
      <c r="I263" s="100" t="s">
        <v>0</v>
      </c>
      <c r="J263" t="s">
        <v>15938</v>
      </c>
      <c r="K263" s="101" t="s">
        <v>23181</v>
      </c>
      <c r="L263" s="101">
        <f>VLOOKUP(K263,'[1]Terr# Map'!$B$4:$C$39,2,0)</f>
        <v>206</v>
      </c>
      <c r="M263" s="128" t="str">
        <f t="shared" si="24"/>
        <v>john.zuder@connectamerica.com</v>
      </c>
      <c r="N263" s="112" t="str">
        <f t="shared" si="25"/>
        <v>John Zuder</v>
      </c>
      <c r="O263" s="134" t="str">
        <f t="shared" si="23"/>
        <v>570-574-0266</v>
      </c>
      <c r="P263" t="s">
        <v>16114</v>
      </c>
      <c r="Q263" t="str">
        <f t="shared" si="26"/>
        <v>SAMUEL John Zuder</v>
      </c>
    </row>
    <row r="264" spans="7:17" x14ac:dyDescent="0.25">
      <c r="G264" s="100" t="s">
        <v>3345</v>
      </c>
      <c r="H264" t="s">
        <v>3346</v>
      </c>
      <c r="I264" s="100" t="s">
        <v>0</v>
      </c>
      <c r="J264" t="s">
        <v>15937</v>
      </c>
      <c r="K264" s="101" t="s">
        <v>23181</v>
      </c>
      <c r="L264" s="101">
        <f>VLOOKUP(K264,'[1]Terr# Map'!$B$4:$C$39,2,0)</f>
        <v>206</v>
      </c>
      <c r="M264" s="128" t="str">
        <f t="shared" si="24"/>
        <v>john.zuder@connectamerica.com</v>
      </c>
      <c r="N264" s="112" t="str">
        <f t="shared" si="25"/>
        <v>John Zuder</v>
      </c>
      <c r="O264" s="134" t="str">
        <f t="shared" si="23"/>
        <v>570-574-0266</v>
      </c>
      <c r="P264" t="s">
        <v>16114</v>
      </c>
      <c r="Q264" t="str">
        <f t="shared" si="26"/>
        <v>SAMUEL John Zuder</v>
      </c>
    </row>
    <row r="265" spans="7:17" x14ac:dyDescent="0.25">
      <c r="G265" s="100" t="s">
        <v>3348</v>
      </c>
      <c r="H265" t="s">
        <v>3349</v>
      </c>
      <c r="I265" s="100" t="s">
        <v>0</v>
      </c>
      <c r="J265" t="s">
        <v>15906</v>
      </c>
      <c r="K265" s="101" t="s">
        <v>23181</v>
      </c>
      <c r="L265" s="101">
        <f>VLOOKUP(K265,'[1]Terr# Map'!$B$4:$C$39,2,0)</f>
        <v>206</v>
      </c>
      <c r="M265" s="128" t="str">
        <f t="shared" si="24"/>
        <v>john.zuder@connectamerica.com</v>
      </c>
      <c r="N265" s="112" t="str">
        <f t="shared" si="25"/>
        <v>John Zuder</v>
      </c>
      <c r="O265" s="134" t="str">
        <f t="shared" si="23"/>
        <v>570-574-0266</v>
      </c>
      <c r="P265" t="s">
        <v>16112</v>
      </c>
      <c r="Q265" t="str">
        <f t="shared" si="26"/>
        <v>SILVIA John Zuder</v>
      </c>
    </row>
    <row r="266" spans="7:17" x14ac:dyDescent="0.25">
      <c r="G266" s="100" t="s">
        <v>334</v>
      </c>
      <c r="H266" t="s">
        <v>335</v>
      </c>
      <c r="I266" s="100" t="s">
        <v>0</v>
      </c>
      <c r="J266" t="s">
        <v>15905</v>
      </c>
      <c r="K266" s="101" t="s">
        <v>23181</v>
      </c>
      <c r="L266" s="101">
        <f>VLOOKUP(K266,'[1]Terr# Map'!$B$4:$C$39,2,0)</f>
        <v>206</v>
      </c>
      <c r="M266" s="128" t="str">
        <f t="shared" si="24"/>
        <v>john.zuder@connectamerica.com</v>
      </c>
      <c r="N266" s="112" t="str">
        <f t="shared" si="25"/>
        <v>John Zuder</v>
      </c>
      <c r="O266" s="134" t="str">
        <f t="shared" si="23"/>
        <v>570-574-0266</v>
      </c>
      <c r="P266" t="s">
        <v>16114</v>
      </c>
      <c r="Q266" t="str">
        <f t="shared" si="26"/>
        <v>SAMUEL John Zuder</v>
      </c>
    </row>
    <row r="267" spans="7:17" x14ac:dyDescent="0.25">
      <c r="G267" s="100" t="s">
        <v>3352</v>
      </c>
      <c r="H267" t="s">
        <v>15235</v>
      </c>
      <c r="I267" s="100" t="s">
        <v>0</v>
      </c>
      <c r="J267" t="s">
        <v>15936</v>
      </c>
      <c r="K267" s="101" t="s">
        <v>23181</v>
      </c>
      <c r="L267" s="101">
        <f>VLOOKUP(K267,'[1]Terr# Map'!$B$4:$C$39,2,0)</f>
        <v>206</v>
      </c>
      <c r="M267" s="128" t="str">
        <f t="shared" si="24"/>
        <v>john.zuder@connectamerica.com</v>
      </c>
      <c r="N267" s="112" t="str">
        <f t="shared" si="25"/>
        <v>John Zuder</v>
      </c>
      <c r="O267" s="134" t="str">
        <f t="shared" si="23"/>
        <v>570-574-0266</v>
      </c>
      <c r="P267" t="s">
        <v>16112</v>
      </c>
      <c r="Q267" t="str">
        <f t="shared" si="26"/>
        <v>SILVIA John Zuder</v>
      </c>
    </row>
    <row r="268" spans="7:17" x14ac:dyDescent="0.25">
      <c r="G268" s="100" t="s">
        <v>3358</v>
      </c>
      <c r="H268" t="s">
        <v>3359</v>
      </c>
      <c r="I268" s="100" t="s">
        <v>0</v>
      </c>
      <c r="J268" t="s">
        <v>15935</v>
      </c>
      <c r="K268" s="101" t="s">
        <v>23181</v>
      </c>
      <c r="L268" s="101">
        <f>VLOOKUP(K268,'[1]Terr# Map'!$B$4:$C$39,2,0)</f>
        <v>206</v>
      </c>
      <c r="M268" s="128" t="str">
        <f t="shared" si="24"/>
        <v>john.zuder@connectamerica.com</v>
      </c>
      <c r="N268" s="112" t="str">
        <f t="shared" si="25"/>
        <v>John Zuder</v>
      </c>
      <c r="O268" s="134" t="str">
        <f t="shared" si="23"/>
        <v>570-574-0266</v>
      </c>
      <c r="P268" t="s">
        <v>16114</v>
      </c>
      <c r="Q268" t="str">
        <f t="shared" si="26"/>
        <v>SAMUEL John Zuder</v>
      </c>
    </row>
    <row r="269" spans="7:17" x14ac:dyDescent="0.25">
      <c r="G269" s="100" t="s">
        <v>3369</v>
      </c>
      <c r="H269" t="s">
        <v>3370</v>
      </c>
      <c r="I269" s="100" t="s">
        <v>0</v>
      </c>
      <c r="J269" t="s">
        <v>15934</v>
      </c>
      <c r="K269" s="101" t="s">
        <v>23181</v>
      </c>
      <c r="L269" s="101">
        <f>VLOOKUP(K269,'[1]Terr# Map'!$B$4:$C$39,2,0)</f>
        <v>206</v>
      </c>
      <c r="M269" s="128" t="str">
        <f t="shared" si="24"/>
        <v>john.zuder@connectamerica.com</v>
      </c>
      <c r="N269" s="112" t="str">
        <f t="shared" si="25"/>
        <v>John Zuder</v>
      </c>
      <c r="O269" s="134" t="str">
        <f t="shared" si="23"/>
        <v>570-574-0266</v>
      </c>
      <c r="P269" t="s">
        <v>16114</v>
      </c>
      <c r="Q269" t="str">
        <f t="shared" si="26"/>
        <v>SAMUEL John Zuder</v>
      </c>
    </row>
    <row r="270" spans="7:17" x14ac:dyDescent="0.25">
      <c r="G270" s="100" t="s">
        <v>3412</v>
      </c>
      <c r="H270" t="s">
        <v>3413</v>
      </c>
      <c r="I270" s="100" t="s">
        <v>1</v>
      </c>
      <c r="J270" t="s">
        <v>15933</v>
      </c>
      <c r="K270" s="101" t="s">
        <v>23181</v>
      </c>
      <c r="L270" s="101">
        <f>VLOOKUP(K270,'[1]Terr# Map'!$B$4:$C$39,2,0)</f>
        <v>206</v>
      </c>
      <c r="M270" s="128" t="str">
        <f t="shared" si="24"/>
        <v>john.zuder@connectamerica.com</v>
      </c>
      <c r="N270" s="112" t="str">
        <f t="shared" si="25"/>
        <v>John Zuder</v>
      </c>
      <c r="O270" s="134" t="str">
        <f t="shared" si="23"/>
        <v>570-574-0266</v>
      </c>
      <c r="P270" t="s">
        <v>16113</v>
      </c>
      <c r="Q270" t="str">
        <f t="shared" si="26"/>
        <v>JANE John Zuder</v>
      </c>
    </row>
    <row r="271" spans="7:17" x14ac:dyDescent="0.25">
      <c r="G271" s="100" t="s">
        <v>3452</v>
      </c>
      <c r="H271" t="s">
        <v>3453</v>
      </c>
      <c r="I271" s="100" t="s">
        <v>0</v>
      </c>
      <c r="J271" t="s">
        <v>15932</v>
      </c>
      <c r="K271" s="101" t="s">
        <v>23181</v>
      </c>
      <c r="L271" s="101">
        <f>VLOOKUP(K271,'[1]Terr# Map'!$B$4:$C$39,2,0)</f>
        <v>206</v>
      </c>
      <c r="M271" s="128" t="str">
        <f t="shared" si="24"/>
        <v>john.zuder@connectamerica.com</v>
      </c>
      <c r="N271" s="112" t="str">
        <f t="shared" si="25"/>
        <v>John Zuder</v>
      </c>
      <c r="O271" s="134" t="str">
        <f t="shared" si="23"/>
        <v>570-574-0266</v>
      </c>
      <c r="P271" t="s">
        <v>16118</v>
      </c>
      <c r="Q271" t="str">
        <f t="shared" si="26"/>
        <v>GAYLA John Zuder</v>
      </c>
    </row>
    <row r="272" spans="7:17" x14ac:dyDescent="0.25">
      <c r="G272" s="100" t="s">
        <v>3474</v>
      </c>
      <c r="H272" t="s">
        <v>3475</v>
      </c>
      <c r="I272" s="100" t="s">
        <v>1</v>
      </c>
      <c r="J272" t="s">
        <v>15931</v>
      </c>
      <c r="K272" s="101" t="s">
        <v>23181</v>
      </c>
      <c r="L272" s="101">
        <f>VLOOKUP(K272,'[1]Terr# Map'!$B$4:$C$39,2,0)</f>
        <v>206</v>
      </c>
      <c r="M272" s="128" t="str">
        <f t="shared" si="24"/>
        <v>john.zuder@connectamerica.com</v>
      </c>
      <c r="N272" s="112" t="str">
        <f t="shared" si="25"/>
        <v>John Zuder</v>
      </c>
      <c r="O272" s="134" t="str">
        <f t="shared" si="23"/>
        <v>570-574-0266</v>
      </c>
      <c r="P272" t="s">
        <v>16114</v>
      </c>
      <c r="Q272" t="str">
        <f t="shared" si="26"/>
        <v>SAMUEL John Zuder</v>
      </c>
    </row>
    <row r="273" spans="7:17" x14ac:dyDescent="0.25">
      <c r="G273" s="100" t="s">
        <v>3478</v>
      </c>
      <c r="H273" t="s">
        <v>15037</v>
      </c>
      <c r="I273" s="100" t="s">
        <v>1</v>
      </c>
      <c r="J273" t="s">
        <v>15930</v>
      </c>
      <c r="K273" s="101" t="s">
        <v>23181</v>
      </c>
      <c r="L273" s="101">
        <f>VLOOKUP(K273,'[1]Terr# Map'!$B$4:$C$39,2,0)</f>
        <v>206</v>
      </c>
      <c r="M273" s="128" t="str">
        <f t="shared" si="24"/>
        <v>john.zuder@connectamerica.com</v>
      </c>
      <c r="N273" s="112" t="str">
        <f t="shared" si="25"/>
        <v>John Zuder</v>
      </c>
      <c r="O273" s="134" t="str">
        <f t="shared" si="23"/>
        <v>570-574-0266</v>
      </c>
      <c r="P273" t="s">
        <v>16114</v>
      </c>
      <c r="Q273" t="str">
        <f t="shared" si="26"/>
        <v>SAMUEL John Zuder</v>
      </c>
    </row>
    <row r="274" spans="7:17" x14ac:dyDescent="0.25">
      <c r="G274" s="100" t="s">
        <v>3490</v>
      </c>
      <c r="H274" t="s">
        <v>3491</v>
      </c>
      <c r="I274" s="100" t="s">
        <v>1</v>
      </c>
      <c r="J274" t="s">
        <v>15929</v>
      </c>
      <c r="K274" s="101" t="s">
        <v>23181</v>
      </c>
      <c r="L274" s="101">
        <f>VLOOKUP(K274,'[1]Terr# Map'!$B$4:$C$39,2,0)</f>
        <v>206</v>
      </c>
      <c r="M274" s="128" t="str">
        <f t="shared" ref="M274:M305" si="27">VLOOKUP(K274,$X$1:$Z$20,3,0)</f>
        <v>john.zuder@connectamerica.com</v>
      </c>
      <c r="N274" s="112" t="str">
        <f t="shared" si="25"/>
        <v>John Zuder</v>
      </c>
      <c r="O274" s="134" t="str">
        <f t="shared" si="23"/>
        <v>570-574-0266</v>
      </c>
      <c r="P274" t="s">
        <v>16114</v>
      </c>
      <c r="Q274" t="str">
        <f t="shared" si="26"/>
        <v>SAMUEL John Zuder</v>
      </c>
    </row>
    <row r="275" spans="7:17" x14ac:dyDescent="0.25">
      <c r="G275" s="100" t="s">
        <v>10749</v>
      </c>
      <c r="H275" t="s">
        <v>10750</v>
      </c>
      <c r="I275" s="100" t="s">
        <v>1</v>
      </c>
      <c r="J275" t="s">
        <v>15358</v>
      </c>
      <c r="K275" s="101" t="s">
        <v>23181</v>
      </c>
      <c r="L275" s="101">
        <f>VLOOKUP(K275,'[1]Terr# Map'!$B$4:$C$39,2,0)</f>
        <v>206</v>
      </c>
      <c r="M275" s="128" t="str">
        <f t="shared" si="27"/>
        <v>john.zuder@connectamerica.com</v>
      </c>
      <c r="N275" s="112" t="str">
        <f t="shared" si="25"/>
        <v>John Zuder</v>
      </c>
      <c r="O275" s="134" t="str">
        <f t="shared" si="23"/>
        <v>570-574-0266</v>
      </c>
      <c r="P275" t="s">
        <v>16114</v>
      </c>
      <c r="Q275" t="str">
        <f t="shared" si="26"/>
        <v>SAMUEL John Zuder</v>
      </c>
    </row>
    <row r="276" spans="7:17" x14ac:dyDescent="0.25">
      <c r="G276" s="100" t="s">
        <v>3503</v>
      </c>
      <c r="H276" t="s">
        <v>3504</v>
      </c>
      <c r="I276" s="100" t="s">
        <v>1</v>
      </c>
      <c r="J276" t="s">
        <v>15928</v>
      </c>
      <c r="K276" s="101" t="s">
        <v>23181</v>
      </c>
      <c r="L276" s="101">
        <f>VLOOKUP(K276,'[1]Terr# Map'!$B$4:$C$39,2,0)</f>
        <v>206</v>
      </c>
      <c r="M276" s="128" t="str">
        <f t="shared" si="27"/>
        <v>john.zuder@connectamerica.com</v>
      </c>
      <c r="N276" s="112" t="str">
        <f t="shared" si="25"/>
        <v>John Zuder</v>
      </c>
      <c r="O276" s="134" t="str">
        <f t="shared" si="23"/>
        <v>570-574-0266</v>
      </c>
      <c r="P276" t="s">
        <v>16114</v>
      </c>
      <c r="Q276" t="str">
        <f t="shared" si="26"/>
        <v>SAMUEL John Zuder</v>
      </c>
    </row>
    <row r="277" spans="7:17" x14ac:dyDescent="0.25">
      <c r="G277" s="100" t="s">
        <v>3511</v>
      </c>
      <c r="H277" t="s">
        <v>3512</v>
      </c>
      <c r="I277" s="100" t="s">
        <v>1</v>
      </c>
      <c r="J277" t="s">
        <v>15927</v>
      </c>
      <c r="K277" s="101" t="s">
        <v>23181</v>
      </c>
      <c r="L277" s="101">
        <f>VLOOKUP(K277,'[1]Terr# Map'!$B$4:$C$39,2,0)</f>
        <v>206</v>
      </c>
      <c r="M277" s="128" t="str">
        <f t="shared" si="27"/>
        <v>john.zuder@connectamerica.com</v>
      </c>
      <c r="N277" s="112" t="str">
        <f t="shared" si="25"/>
        <v>John Zuder</v>
      </c>
      <c r="O277" s="134" t="str">
        <f t="shared" si="23"/>
        <v>570-574-0266</v>
      </c>
      <c r="P277" t="s">
        <v>16114</v>
      </c>
      <c r="Q277" t="str">
        <f t="shared" si="26"/>
        <v>SAMUEL John Zuder</v>
      </c>
    </row>
    <row r="278" spans="7:17" x14ac:dyDescent="0.25">
      <c r="G278" s="100" t="s">
        <v>3353</v>
      </c>
      <c r="H278" t="s">
        <v>15235</v>
      </c>
      <c r="I278" s="100" t="s">
        <v>1</v>
      </c>
      <c r="J278" t="s">
        <v>15926</v>
      </c>
      <c r="K278" s="101" t="s">
        <v>23181</v>
      </c>
      <c r="L278" s="101">
        <f>VLOOKUP(K278,'[1]Terr# Map'!$B$4:$C$39,2,0)</f>
        <v>206</v>
      </c>
      <c r="M278" s="128" t="str">
        <f t="shared" si="27"/>
        <v>john.zuder@connectamerica.com</v>
      </c>
      <c r="N278" s="112" t="str">
        <f t="shared" si="25"/>
        <v>John Zuder</v>
      </c>
      <c r="O278" s="134" t="str">
        <f t="shared" si="23"/>
        <v>570-574-0266</v>
      </c>
      <c r="P278" t="s">
        <v>16112</v>
      </c>
      <c r="Q278" t="str">
        <f t="shared" si="26"/>
        <v>SILVIA John Zuder</v>
      </c>
    </row>
    <row r="279" spans="7:17" x14ac:dyDescent="0.25">
      <c r="G279" s="100" t="s">
        <v>3515</v>
      </c>
      <c r="H279" t="s">
        <v>3516</v>
      </c>
      <c r="I279" s="100" t="s">
        <v>1</v>
      </c>
      <c r="J279" t="s">
        <v>15925</v>
      </c>
      <c r="K279" s="101" t="s">
        <v>23181</v>
      </c>
      <c r="L279" s="101">
        <f>VLOOKUP(K279,'[1]Terr# Map'!$B$4:$C$39,2,0)</f>
        <v>206</v>
      </c>
      <c r="M279" s="128" t="str">
        <f t="shared" si="27"/>
        <v>john.zuder@connectamerica.com</v>
      </c>
      <c r="N279" s="112" t="str">
        <f t="shared" si="25"/>
        <v>John Zuder</v>
      </c>
      <c r="O279" s="134" t="str">
        <f t="shared" si="23"/>
        <v>570-574-0266</v>
      </c>
      <c r="P279" t="s">
        <v>16114</v>
      </c>
      <c r="Q279" t="str">
        <f t="shared" si="26"/>
        <v>SAMUEL John Zuder</v>
      </c>
    </row>
    <row r="280" spans="7:17" x14ac:dyDescent="0.25">
      <c r="G280" s="100" t="s">
        <v>3310</v>
      </c>
      <c r="H280" t="s">
        <v>3309</v>
      </c>
      <c r="I280" s="100" t="s">
        <v>1</v>
      </c>
      <c r="J280" t="s">
        <v>15924</v>
      </c>
      <c r="K280" s="101" t="s">
        <v>23181</v>
      </c>
      <c r="L280" s="101">
        <f>VLOOKUP(K280,'[1]Terr# Map'!$B$4:$C$39,2,0)</f>
        <v>206</v>
      </c>
      <c r="M280" s="128" t="str">
        <f t="shared" si="27"/>
        <v>john.zuder@connectamerica.com</v>
      </c>
      <c r="N280" s="112" t="str">
        <f t="shared" si="25"/>
        <v>John Zuder</v>
      </c>
      <c r="O280" s="134" t="str">
        <f t="shared" si="23"/>
        <v>570-574-0266</v>
      </c>
      <c r="P280" t="s">
        <v>16114</v>
      </c>
      <c r="Q280" t="str">
        <f t="shared" si="26"/>
        <v>SAMUEL John Zuder</v>
      </c>
    </row>
    <row r="281" spans="7:17" x14ac:dyDescent="0.25">
      <c r="G281" s="100" t="s">
        <v>3523</v>
      </c>
      <c r="H281" t="s">
        <v>3524</v>
      </c>
      <c r="I281" s="100" t="s">
        <v>1</v>
      </c>
      <c r="J281" t="s">
        <v>15923</v>
      </c>
      <c r="K281" s="101" t="s">
        <v>23181</v>
      </c>
      <c r="L281" s="101">
        <f>VLOOKUP(K281,'[1]Terr# Map'!$B$4:$C$39,2,0)</f>
        <v>206</v>
      </c>
      <c r="M281" s="128" t="str">
        <f t="shared" si="27"/>
        <v>john.zuder@connectamerica.com</v>
      </c>
      <c r="N281" s="112" t="str">
        <f t="shared" si="25"/>
        <v>John Zuder</v>
      </c>
      <c r="O281" s="134" t="str">
        <f t="shared" si="23"/>
        <v>570-574-0266</v>
      </c>
      <c r="P281" t="s">
        <v>16132</v>
      </c>
      <c r="Q281" t="str">
        <f t="shared" si="26"/>
        <v>NOEL John Zuder</v>
      </c>
    </row>
    <row r="282" spans="7:17" x14ac:dyDescent="0.25">
      <c r="G282" s="100" t="s">
        <v>3333</v>
      </c>
      <c r="H282" t="s">
        <v>15235</v>
      </c>
      <c r="I282" s="100" t="s">
        <v>1</v>
      </c>
      <c r="J282" t="s">
        <v>15922</v>
      </c>
      <c r="K282" s="101" t="s">
        <v>23181</v>
      </c>
      <c r="L282" s="101">
        <f>VLOOKUP(K282,'[1]Terr# Map'!$B$4:$C$39,2,0)</f>
        <v>206</v>
      </c>
      <c r="M282" s="128" t="str">
        <f t="shared" si="27"/>
        <v>john.zuder@connectamerica.com</v>
      </c>
      <c r="N282" s="112" t="str">
        <f t="shared" si="25"/>
        <v>John Zuder</v>
      </c>
      <c r="O282" s="134" t="str">
        <f t="shared" si="23"/>
        <v>570-574-0266</v>
      </c>
      <c r="P282" t="s">
        <v>16114</v>
      </c>
      <c r="Q282" t="str">
        <f t="shared" si="26"/>
        <v>SAMUEL John Zuder</v>
      </c>
    </row>
    <row r="283" spans="7:17" x14ac:dyDescent="0.25">
      <c r="G283" s="100" t="s">
        <v>3319</v>
      </c>
      <c r="H283" t="s">
        <v>3316</v>
      </c>
      <c r="I283" s="100" t="s">
        <v>1</v>
      </c>
      <c r="J283" t="s">
        <v>15904</v>
      </c>
      <c r="K283" s="101" t="s">
        <v>23181</v>
      </c>
      <c r="L283" s="101">
        <f>VLOOKUP(K283,'[1]Terr# Map'!$B$4:$C$39,2,0)</f>
        <v>206</v>
      </c>
      <c r="M283" s="128" t="str">
        <f t="shared" si="27"/>
        <v>john.zuder@connectamerica.com</v>
      </c>
      <c r="N283" s="112" t="str">
        <f t="shared" si="25"/>
        <v>John Zuder</v>
      </c>
      <c r="O283" s="134" t="str">
        <f t="shared" si="23"/>
        <v>570-574-0266</v>
      </c>
      <c r="P283" t="s">
        <v>16112</v>
      </c>
      <c r="Q283" t="str">
        <f t="shared" si="26"/>
        <v>SILVIA John Zuder</v>
      </c>
    </row>
    <row r="284" spans="7:17" x14ac:dyDescent="0.25">
      <c r="G284" s="100" t="s">
        <v>3529</v>
      </c>
      <c r="H284" t="s">
        <v>15704</v>
      </c>
      <c r="I284" s="100" t="s">
        <v>1</v>
      </c>
      <c r="J284" t="s">
        <v>15921</v>
      </c>
      <c r="K284" s="101" t="s">
        <v>23181</v>
      </c>
      <c r="L284" s="101">
        <f>VLOOKUP(K284,'[1]Terr# Map'!$B$4:$C$39,2,0)</f>
        <v>206</v>
      </c>
      <c r="M284" s="128" t="str">
        <f t="shared" si="27"/>
        <v>john.zuder@connectamerica.com</v>
      </c>
      <c r="N284" s="112" t="str">
        <f t="shared" si="25"/>
        <v>John Zuder</v>
      </c>
      <c r="O284" s="134" t="str">
        <f t="shared" si="23"/>
        <v>570-574-0266</v>
      </c>
      <c r="P284" t="s">
        <v>16114</v>
      </c>
      <c r="Q284" t="str">
        <f t="shared" si="26"/>
        <v>SAMUEL John Zuder</v>
      </c>
    </row>
    <row r="285" spans="7:17" x14ac:dyDescent="0.25">
      <c r="G285" s="100" t="s">
        <v>3538</v>
      </c>
      <c r="H285" t="s">
        <v>3539</v>
      </c>
      <c r="I285" s="100" t="s">
        <v>1</v>
      </c>
      <c r="J285" t="s">
        <v>15920</v>
      </c>
      <c r="K285" s="101" t="s">
        <v>23181</v>
      </c>
      <c r="L285" s="101">
        <f>VLOOKUP(K285,'[1]Terr# Map'!$B$4:$C$39,2,0)</f>
        <v>206</v>
      </c>
      <c r="M285" s="128" t="str">
        <f t="shared" si="27"/>
        <v>john.zuder@connectamerica.com</v>
      </c>
      <c r="N285" s="112" t="str">
        <f t="shared" si="25"/>
        <v>John Zuder</v>
      </c>
      <c r="O285" s="134" t="str">
        <f t="shared" si="23"/>
        <v>570-574-0266</v>
      </c>
      <c r="P285" t="s">
        <v>16114</v>
      </c>
      <c r="Q285" t="str">
        <f t="shared" si="26"/>
        <v>SAMUEL John Zuder</v>
      </c>
    </row>
    <row r="286" spans="7:17" x14ac:dyDescent="0.25">
      <c r="G286" s="100" t="s">
        <v>3683</v>
      </c>
      <c r="H286" t="s">
        <v>335</v>
      </c>
      <c r="I286" s="100" t="s">
        <v>1</v>
      </c>
      <c r="J286" t="s">
        <v>15905</v>
      </c>
      <c r="K286" s="101" t="s">
        <v>23181</v>
      </c>
      <c r="L286" s="101">
        <f>VLOOKUP(K286,'[1]Terr# Map'!$B$4:$C$39,2,0)</f>
        <v>206</v>
      </c>
      <c r="M286" s="128" t="str">
        <f t="shared" si="27"/>
        <v>john.zuder@connectamerica.com</v>
      </c>
      <c r="N286" s="112" t="str">
        <f t="shared" si="25"/>
        <v>John Zuder</v>
      </c>
      <c r="O286" s="134" t="str">
        <f t="shared" si="23"/>
        <v>570-574-0266</v>
      </c>
      <c r="P286" t="s">
        <v>16114</v>
      </c>
      <c r="Q286" t="str">
        <f t="shared" si="26"/>
        <v>SAMUEL John Zuder</v>
      </c>
    </row>
    <row r="287" spans="7:17" x14ac:dyDescent="0.25">
      <c r="G287" s="100" t="s">
        <v>12946</v>
      </c>
      <c r="H287" t="s">
        <v>12947</v>
      </c>
      <c r="I287" s="100" t="s">
        <v>1</v>
      </c>
      <c r="J287" t="s">
        <v>15144</v>
      </c>
      <c r="K287" s="101" t="s">
        <v>23181</v>
      </c>
      <c r="L287" s="101">
        <f>VLOOKUP(K287,'[1]Terr# Map'!$B$4:$C$39,2,0)</f>
        <v>206</v>
      </c>
      <c r="M287" s="128" t="str">
        <f t="shared" si="27"/>
        <v>john.zuder@connectamerica.com</v>
      </c>
      <c r="N287" s="112" t="str">
        <f t="shared" si="25"/>
        <v>John Zuder</v>
      </c>
      <c r="O287" s="134" t="str">
        <f t="shared" si="23"/>
        <v>570-574-0266</v>
      </c>
      <c r="P287" t="s">
        <v>16112</v>
      </c>
      <c r="Q287" t="str">
        <f t="shared" si="26"/>
        <v>SILVIA John Zuder</v>
      </c>
    </row>
    <row r="288" spans="7:17" x14ac:dyDescent="0.25">
      <c r="G288" s="100" t="s">
        <v>12950</v>
      </c>
      <c r="H288" t="s">
        <v>12951</v>
      </c>
      <c r="I288" s="100" t="s">
        <v>1</v>
      </c>
      <c r="J288" t="s">
        <v>15144</v>
      </c>
      <c r="K288" s="101" t="str">
        <f>VLOOKUP(G288,[1]Quota!$D$520:$K$2169,8,0)</f>
        <v>Anne Lee</v>
      </c>
      <c r="L288" s="101">
        <f>VLOOKUP(K288,'[1]Terr# Map'!$B$4:$C$39,2,0)</f>
        <v>501</v>
      </c>
      <c r="M288" s="128" t="str">
        <f t="shared" si="27"/>
        <v>anne.lee@connectamerica.com</v>
      </c>
      <c r="N288" s="112" t="str">
        <f t="shared" si="25"/>
        <v>Anne Lee</v>
      </c>
      <c r="O288" s="134">
        <f t="shared" si="23"/>
        <v>0</v>
      </c>
      <c r="P288" t="s">
        <v>16112</v>
      </c>
      <c r="Q288" t="str">
        <f t="shared" si="26"/>
        <v>SILVIA Anne Lee</v>
      </c>
    </row>
    <row r="289" spans="7:17" x14ac:dyDescent="0.25">
      <c r="G289" s="100" t="s">
        <v>12952</v>
      </c>
      <c r="H289" t="s">
        <v>12953</v>
      </c>
      <c r="I289" s="100" t="s">
        <v>1</v>
      </c>
      <c r="J289" t="s">
        <v>15144</v>
      </c>
      <c r="K289" s="101" t="str">
        <f>VLOOKUP(G289,[1]Quota!$D$520:$K$2169,8,0)</f>
        <v>Anne Lee</v>
      </c>
      <c r="L289" s="101">
        <f>VLOOKUP(K289,'[1]Terr# Map'!$B$4:$C$39,2,0)</f>
        <v>501</v>
      </c>
      <c r="M289" s="128" t="str">
        <f t="shared" si="27"/>
        <v>anne.lee@connectamerica.com</v>
      </c>
      <c r="N289" s="112" t="str">
        <f t="shared" si="25"/>
        <v>Anne Lee</v>
      </c>
      <c r="O289" s="134">
        <f t="shared" si="23"/>
        <v>0</v>
      </c>
      <c r="P289" t="s">
        <v>16112</v>
      </c>
      <c r="Q289" t="str">
        <f t="shared" si="26"/>
        <v>SILVIA Anne Lee</v>
      </c>
    </row>
    <row r="290" spans="7:17" x14ac:dyDescent="0.25">
      <c r="G290" s="100" t="s">
        <v>12956</v>
      </c>
      <c r="H290" t="s">
        <v>12957</v>
      </c>
      <c r="I290" s="100" t="s">
        <v>1</v>
      </c>
      <c r="J290" t="s">
        <v>15144</v>
      </c>
      <c r="K290" s="101" t="s">
        <v>23181</v>
      </c>
      <c r="L290" s="101">
        <f>VLOOKUP(K290,'[1]Terr# Map'!$B$4:$C$39,2,0)</f>
        <v>206</v>
      </c>
      <c r="M290" s="128" t="str">
        <f t="shared" si="27"/>
        <v>john.zuder@connectamerica.com</v>
      </c>
      <c r="N290" s="112" t="str">
        <f t="shared" si="25"/>
        <v>John Zuder</v>
      </c>
      <c r="O290" s="134" t="str">
        <f t="shared" si="23"/>
        <v>570-574-0266</v>
      </c>
      <c r="P290" t="s">
        <v>16112</v>
      </c>
      <c r="Q290" t="str">
        <f t="shared" si="26"/>
        <v>SILVIA John Zuder</v>
      </c>
    </row>
    <row r="291" spans="7:17" x14ac:dyDescent="0.25">
      <c r="G291" s="100" t="s">
        <v>3320</v>
      </c>
      <c r="H291" t="s">
        <v>3316</v>
      </c>
      <c r="I291" s="100" t="s">
        <v>1</v>
      </c>
      <c r="J291" t="s">
        <v>15904</v>
      </c>
      <c r="K291" s="101" t="s">
        <v>23181</v>
      </c>
      <c r="L291" s="101">
        <f>VLOOKUP(K291,'[1]Terr# Map'!$B$4:$C$39,2,0)</f>
        <v>206</v>
      </c>
      <c r="M291" s="128" t="str">
        <f t="shared" si="27"/>
        <v>john.zuder@connectamerica.com</v>
      </c>
      <c r="N291" s="112" t="str">
        <f t="shared" si="25"/>
        <v>John Zuder</v>
      </c>
      <c r="O291" s="134" t="str">
        <f t="shared" si="23"/>
        <v>570-574-0266</v>
      </c>
      <c r="P291" t="s">
        <v>16112</v>
      </c>
      <c r="Q291" t="str">
        <f t="shared" si="26"/>
        <v>SILVIA John Zuder</v>
      </c>
    </row>
    <row r="292" spans="7:17" x14ac:dyDescent="0.25">
      <c r="G292" s="100" t="s">
        <v>3326</v>
      </c>
      <c r="H292" t="s">
        <v>3323</v>
      </c>
      <c r="I292" s="100" t="s">
        <v>1</v>
      </c>
      <c r="J292" t="s">
        <v>15919</v>
      </c>
      <c r="K292" s="101" t="s">
        <v>23181</v>
      </c>
      <c r="L292" s="101">
        <f>VLOOKUP(K292,'[1]Terr# Map'!$B$4:$C$39,2,0)</f>
        <v>206</v>
      </c>
      <c r="M292" s="128" t="str">
        <f t="shared" si="27"/>
        <v>john.zuder@connectamerica.com</v>
      </c>
      <c r="N292" s="112" t="str">
        <f t="shared" si="25"/>
        <v>John Zuder</v>
      </c>
      <c r="O292" s="134" t="str">
        <f t="shared" si="23"/>
        <v>570-574-0266</v>
      </c>
      <c r="P292" t="s">
        <v>16112</v>
      </c>
      <c r="Q292" t="str">
        <f t="shared" si="26"/>
        <v>SILVIA John Zuder</v>
      </c>
    </row>
    <row r="293" spans="7:17" x14ac:dyDescent="0.25">
      <c r="G293" s="100" t="s">
        <v>3328</v>
      </c>
      <c r="H293" t="s">
        <v>3323</v>
      </c>
      <c r="I293" s="100" t="s">
        <v>1</v>
      </c>
      <c r="J293" t="s">
        <v>15919</v>
      </c>
      <c r="K293" s="101" t="s">
        <v>23181</v>
      </c>
      <c r="L293" s="101">
        <f>VLOOKUP(K293,'[1]Terr# Map'!$B$4:$C$39,2,0)</f>
        <v>206</v>
      </c>
      <c r="M293" s="128" t="str">
        <f t="shared" si="27"/>
        <v>john.zuder@connectamerica.com</v>
      </c>
      <c r="N293" s="112" t="str">
        <f t="shared" si="25"/>
        <v>John Zuder</v>
      </c>
      <c r="O293" s="134" t="str">
        <f t="shared" si="23"/>
        <v>570-574-0266</v>
      </c>
      <c r="P293" t="s">
        <v>16112</v>
      </c>
      <c r="Q293" t="str">
        <f t="shared" si="26"/>
        <v>SILVIA John Zuder</v>
      </c>
    </row>
    <row r="294" spans="7:17" x14ac:dyDescent="0.25">
      <c r="G294" s="100" t="s">
        <v>3684</v>
      </c>
      <c r="H294" t="s">
        <v>335</v>
      </c>
      <c r="I294" s="100" t="s">
        <v>0</v>
      </c>
      <c r="J294" t="s">
        <v>15905</v>
      </c>
      <c r="K294" s="101" t="e">
        <f>VLOOKUP(G294,[1]Quota!$D$520:$K$2169,8,0)</f>
        <v>#N/A</v>
      </c>
      <c r="L294" s="101" t="e">
        <f>VLOOKUP(K294,'[1]Terr# Map'!$B$4:$C$39,2,0)</f>
        <v>#N/A</v>
      </c>
      <c r="M294" s="128" t="e">
        <f t="shared" si="27"/>
        <v>#N/A</v>
      </c>
      <c r="N294" s="112" t="e">
        <f t="shared" si="25"/>
        <v>#N/A</v>
      </c>
      <c r="O294" s="134" t="e">
        <f t="shared" si="23"/>
        <v>#N/A</v>
      </c>
      <c r="P294" t="s">
        <v>16114</v>
      </c>
      <c r="Q294" t="e">
        <f t="shared" si="26"/>
        <v>#N/A</v>
      </c>
    </row>
    <row r="295" spans="7:17" x14ac:dyDescent="0.25">
      <c r="G295" s="100" t="s">
        <v>3698</v>
      </c>
      <c r="H295" t="s">
        <v>3699</v>
      </c>
      <c r="I295" s="100" t="s">
        <v>0</v>
      </c>
      <c r="J295" t="s">
        <v>15918</v>
      </c>
      <c r="K295" s="101" t="e">
        <f>VLOOKUP(G295,[1]Quota!$D$520:$K$2169,8,0)</f>
        <v>#N/A</v>
      </c>
      <c r="L295" s="101" t="e">
        <f>VLOOKUP(K295,'[1]Terr# Map'!$B$4:$C$39,2,0)</f>
        <v>#N/A</v>
      </c>
      <c r="M295" s="128" t="e">
        <f t="shared" si="27"/>
        <v>#N/A</v>
      </c>
      <c r="N295" s="112" t="e">
        <f t="shared" si="25"/>
        <v>#N/A</v>
      </c>
      <c r="O295" s="134" t="e">
        <f t="shared" ref="O295:O358" si="28">VLOOKUP(K295,$X$1:$AA$20,4,0)</f>
        <v>#N/A</v>
      </c>
      <c r="P295" t="s">
        <v>16113</v>
      </c>
      <c r="Q295" t="e">
        <f t="shared" si="26"/>
        <v>#N/A</v>
      </c>
    </row>
    <row r="296" spans="7:17" x14ac:dyDescent="0.25">
      <c r="G296" s="100" t="s">
        <v>15917</v>
      </c>
      <c r="H296" t="s">
        <v>15916</v>
      </c>
      <c r="I296" s="100" t="s">
        <v>0</v>
      </c>
      <c r="J296" t="s">
        <v>15915</v>
      </c>
      <c r="K296" s="101" t="e">
        <f>VLOOKUP(G296,[1]Quota!$D$520:$K$2169,8,0)</f>
        <v>#N/A</v>
      </c>
      <c r="L296" s="101" t="e">
        <f>VLOOKUP(K296,'[1]Terr# Map'!$B$4:$C$39,2,0)</f>
        <v>#N/A</v>
      </c>
      <c r="M296" s="128" t="e">
        <f t="shared" si="27"/>
        <v>#N/A</v>
      </c>
      <c r="N296" s="112" t="e">
        <f t="shared" si="25"/>
        <v>#N/A</v>
      </c>
      <c r="O296" s="134" t="e">
        <f t="shared" si="28"/>
        <v>#N/A</v>
      </c>
      <c r="Q296" t="e">
        <f t="shared" si="26"/>
        <v>#N/A</v>
      </c>
    </row>
    <row r="297" spans="7:17" x14ac:dyDescent="0.25">
      <c r="G297" s="100" t="s">
        <v>15914</v>
      </c>
      <c r="H297" t="s">
        <v>15913</v>
      </c>
      <c r="I297" s="100" t="s">
        <v>0</v>
      </c>
      <c r="J297" t="s">
        <v>15912</v>
      </c>
      <c r="K297" s="101" t="e">
        <f>VLOOKUP(G297,[1]Quota!$D$520:$K$2169,8,0)</f>
        <v>#N/A</v>
      </c>
      <c r="L297" s="101" t="e">
        <f>VLOOKUP(K297,'[1]Terr# Map'!$B$4:$C$39,2,0)</f>
        <v>#N/A</v>
      </c>
      <c r="M297" s="128" t="e">
        <f t="shared" si="27"/>
        <v>#N/A</v>
      </c>
      <c r="N297" s="112" t="e">
        <f t="shared" si="25"/>
        <v>#N/A</v>
      </c>
      <c r="O297" s="134" t="e">
        <f t="shared" si="28"/>
        <v>#N/A</v>
      </c>
      <c r="Q297" t="e">
        <f t="shared" si="26"/>
        <v>#N/A</v>
      </c>
    </row>
    <row r="298" spans="7:17" x14ac:dyDescent="0.25">
      <c r="G298" s="100" t="s">
        <v>15911</v>
      </c>
      <c r="H298" t="s">
        <v>15910</v>
      </c>
      <c r="I298" s="100" t="s">
        <v>0</v>
      </c>
      <c r="J298" t="s">
        <v>15909</v>
      </c>
      <c r="K298" s="101" t="s">
        <v>23181</v>
      </c>
      <c r="L298" s="101">
        <f>VLOOKUP(K298,'[1]Terr# Map'!$B$4:$C$39,2,0)</f>
        <v>206</v>
      </c>
      <c r="M298" s="128" t="str">
        <f t="shared" si="27"/>
        <v>john.zuder@connectamerica.com</v>
      </c>
      <c r="N298" s="112" t="str">
        <f t="shared" si="25"/>
        <v>John Zuder</v>
      </c>
      <c r="O298" s="134" t="str">
        <f t="shared" si="28"/>
        <v>570-574-0266</v>
      </c>
      <c r="Q298" t="str">
        <f t="shared" si="26"/>
        <v xml:space="preserve"> John Zuder</v>
      </c>
    </row>
    <row r="299" spans="7:17" x14ac:dyDescent="0.25">
      <c r="G299" s="100" t="s">
        <v>14657</v>
      </c>
      <c r="H299" t="s">
        <v>15908</v>
      </c>
      <c r="I299" s="100" t="s">
        <v>1</v>
      </c>
      <c r="J299" t="s">
        <v>15907</v>
      </c>
      <c r="K299" s="101" t="s">
        <v>23181</v>
      </c>
      <c r="L299" s="101">
        <f>VLOOKUP(K299,'[1]Terr# Map'!$B$4:$C$39,2,0)</f>
        <v>206</v>
      </c>
      <c r="M299" s="128" t="str">
        <f t="shared" si="27"/>
        <v>john.zuder@connectamerica.com</v>
      </c>
      <c r="N299" s="112" t="str">
        <f t="shared" si="25"/>
        <v>John Zuder</v>
      </c>
      <c r="O299" s="134" t="str">
        <f t="shared" si="28"/>
        <v>570-574-0266</v>
      </c>
      <c r="P299" t="s">
        <v>16112</v>
      </c>
      <c r="Q299" t="str">
        <f t="shared" si="26"/>
        <v>SILVIA John Zuder</v>
      </c>
    </row>
    <row r="300" spans="7:17" x14ac:dyDescent="0.25">
      <c r="G300" s="100" t="s">
        <v>3351</v>
      </c>
      <c r="H300" t="s">
        <v>3349</v>
      </c>
      <c r="I300" s="100" t="s">
        <v>1</v>
      </c>
      <c r="J300" t="s">
        <v>15906</v>
      </c>
      <c r="K300" s="101" t="s">
        <v>23181</v>
      </c>
      <c r="L300" s="101">
        <f>VLOOKUP(K300,'[1]Terr# Map'!$B$4:$C$39,2,0)</f>
        <v>206</v>
      </c>
      <c r="M300" s="128" t="str">
        <f t="shared" si="27"/>
        <v>john.zuder@connectamerica.com</v>
      </c>
      <c r="N300" s="112" t="str">
        <f t="shared" si="25"/>
        <v>John Zuder</v>
      </c>
      <c r="O300" s="134" t="str">
        <f t="shared" si="28"/>
        <v>570-574-0266</v>
      </c>
      <c r="P300" t="s">
        <v>16112</v>
      </c>
      <c r="Q300" t="str">
        <f t="shared" si="26"/>
        <v>SILVIA John Zuder</v>
      </c>
    </row>
    <row r="301" spans="7:17" x14ac:dyDescent="0.25">
      <c r="G301" s="100" t="s">
        <v>3685</v>
      </c>
      <c r="H301" t="s">
        <v>335</v>
      </c>
      <c r="I301" s="100" t="s">
        <v>1</v>
      </c>
      <c r="J301" t="s">
        <v>15905</v>
      </c>
      <c r="K301" s="101" t="s">
        <v>23181</v>
      </c>
      <c r="L301" s="101">
        <f>VLOOKUP(K301,'[1]Terr# Map'!$B$4:$C$39,2,0)</f>
        <v>206</v>
      </c>
      <c r="M301" s="128" t="str">
        <f t="shared" si="27"/>
        <v>john.zuder@connectamerica.com</v>
      </c>
      <c r="N301" s="112" t="str">
        <f t="shared" si="25"/>
        <v>John Zuder</v>
      </c>
      <c r="O301" s="134" t="str">
        <f t="shared" si="28"/>
        <v>570-574-0266</v>
      </c>
      <c r="P301" t="s">
        <v>16114</v>
      </c>
      <c r="Q301" t="str">
        <f t="shared" si="26"/>
        <v>SAMUEL John Zuder</v>
      </c>
    </row>
    <row r="302" spans="7:17" x14ac:dyDescent="0.25">
      <c r="G302" s="100" t="s">
        <v>3321</v>
      </c>
      <c r="H302" t="s">
        <v>3316</v>
      </c>
      <c r="I302" s="100" t="s">
        <v>0</v>
      </c>
      <c r="J302" t="s">
        <v>15904</v>
      </c>
      <c r="K302" s="101" t="s">
        <v>23181</v>
      </c>
      <c r="L302" s="101">
        <f>VLOOKUP(K302,'[1]Terr# Map'!$B$4:$C$39,2,0)</f>
        <v>206</v>
      </c>
      <c r="M302" s="128" t="str">
        <f t="shared" si="27"/>
        <v>john.zuder@connectamerica.com</v>
      </c>
      <c r="N302" s="112" t="str">
        <f t="shared" si="25"/>
        <v>John Zuder</v>
      </c>
      <c r="O302" s="134" t="str">
        <f t="shared" si="28"/>
        <v>570-574-0266</v>
      </c>
      <c r="P302" t="s">
        <v>16112</v>
      </c>
      <c r="Q302" t="str">
        <f t="shared" si="26"/>
        <v>SILVIA John Zuder</v>
      </c>
    </row>
    <row r="303" spans="7:17" x14ac:dyDescent="0.25">
      <c r="G303" s="100" t="s">
        <v>3717</v>
      </c>
      <c r="H303" t="s">
        <v>3718</v>
      </c>
      <c r="I303" s="100" t="s">
        <v>0</v>
      </c>
      <c r="J303" t="s">
        <v>15903</v>
      </c>
      <c r="K303" s="101" t="s">
        <v>23181</v>
      </c>
      <c r="L303" s="101">
        <f>VLOOKUP(K303,'[1]Terr# Map'!$B$4:$C$39,2,0)</f>
        <v>206</v>
      </c>
      <c r="M303" s="128" t="str">
        <f t="shared" si="27"/>
        <v>john.zuder@connectamerica.com</v>
      </c>
      <c r="N303" s="112" t="str">
        <f t="shared" si="25"/>
        <v>John Zuder</v>
      </c>
      <c r="O303" s="134" t="str">
        <f t="shared" si="28"/>
        <v>570-574-0266</v>
      </c>
      <c r="P303" t="s">
        <v>16114</v>
      </c>
      <c r="Q303" t="str">
        <f t="shared" si="26"/>
        <v>SAMUEL John Zuder</v>
      </c>
    </row>
    <row r="304" spans="7:17" x14ac:dyDescent="0.25">
      <c r="G304" s="100" t="s">
        <v>3720</v>
      </c>
      <c r="H304" t="s">
        <v>3721</v>
      </c>
      <c r="I304" s="100" t="s">
        <v>0</v>
      </c>
      <c r="J304" t="s">
        <v>15902</v>
      </c>
      <c r="K304" s="101" t="s">
        <v>23181</v>
      </c>
      <c r="L304" s="101">
        <f>VLOOKUP(K304,'[1]Terr# Map'!$B$4:$C$39,2,0)</f>
        <v>206</v>
      </c>
      <c r="M304" s="128" t="str">
        <f t="shared" si="27"/>
        <v>john.zuder@connectamerica.com</v>
      </c>
      <c r="N304" s="112" t="str">
        <f t="shared" si="25"/>
        <v>John Zuder</v>
      </c>
      <c r="O304" s="134" t="str">
        <f t="shared" si="28"/>
        <v>570-574-0266</v>
      </c>
      <c r="P304" t="s">
        <v>16114</v>
      </c>
      <c r="Q304" t="str">
        <f t="shared" si="26"/>
        <v>SAMUEL John Zuder</v>
      </c>
    </row>
    <row r="305" spans="7:17" x14ac:dyDescent="0.25">
      <c r="G305" s="100" t="s">
        <v>3722</v>
      </c>
      <c r="H305" t="s">
        <v>3723</v>
      </c>
      <c r="I305" s="100" t="s">
        <v>0</v>
      </c>
      <c r="J305" t="s">
        <v>15901</v>
      </c>
      <c r="K305" s="101" t="s">
        <v>23181</v>
      </c>
      <c r="L305" s="101">
        <f>VLOOKUP(K305,'[1]Terr# Map'!$B$4:$C$39,2,0)</f>
        <v>206</v>
      </c>
      <c r="M305" s="128" t="str">
        <f t="shared" si="27"/>
        <v>john.zuder@connectamerica.com</v>
      </c>
      <c r="N305" s="112" t="str">
        <f t="shared" si="25"/>
        <v>John Zuder</v>
      </c>
      <c r="O305" s="134" t="str">
        <f t="shared" si="28"/>
        <v>570-574-0266</v>
      </c>
      <c r="P305" t="s">
        <v>16114</v>
      </c>
      <c r="Q305" t="str">
        <f t="shared" si="26"/>
        <v>SAMUEL John Zuder</v>
      </c>
    </row>
    <row r="306" spans="7:17" x14ac:dyDescent="0.25">
      <c r="G306" s="100" t="s">
        <v>3727</v>
      </c>
      <c r="H306" t="s">
        <v>3728</v>
      </c>
      <c r="I306" s="100" t="s">
        <v>0</v>
      </c>
      <c r="J306" t="s">
        <v>15900</v>
      </c>
      <c r="K306" s="101" t="s">
        <v>23181</v>
      </c>
      <c r="L306" s="101">
        <f>VLOOKUP(K306,'[1]Terr# Map'!$B$4:$C$39,2,0)</f>
        <v>206</v>
      </c>
      <c r="M306" s="128" t="str">
        <f t="shared" ref="M306:M320" si="29">VLOOKUP(K306,$X$1:$Z$20,3,0)</f>
        <v>john.zuder@connectamerica.com</v>
      </c>
      <c r="N306" s="112" t="str">
        <f t="shared" si="25"/>
        <v>John Zuder</v>
      </c>
      <c r="O306" s="134" t="str">
        <f t="shared" si="28"/>
        <v>570-574-0266</v>
      </c>
      <c r="P306" t="s">
        <v>16114</v>
      </c>
      <c r="Q306" t="str">
        <f t="shared" si="26"/>
        <v>SAMUEL John Zuder</v>
      </c>
    </row>
    <row r="307" spans="7:17" x14ac:dyDescent="0.25">
      <c r="G307" s="100" t="s">
        <v>3737</v>
      </c>
      <c r="H307" t="s">
        <v>3738</v>
      </c>
      <c r="I307" s="100" t="s">
        <v>0</v>
      </c>
      <c r="J307" t="s">
        <v>15899</v>
      </c>
      <c r="K307" s="101" t="s">
        <v>23181</v>
      </c>
      <c r="L307" s="101">
        <f>VLOOKUP(K307,'[1]Terr# Map'!$B$4:$C$39,2,0)</f>
        <v>206</v>
      </c>
      <c r="M307" s="128" t="str">
        <f t="shared" si="29"/>
        <v>john.zuder@connectamerica.com</v>
      </c>
      <c r="N307" s="112" t="str">
        <f t="shared" si="25"/>
        <v>John Zuder</v>
      </c>
      <c r="O307" s="134" t="str">
        <f t="shared" si="28"/>
        <v>570-574-0266</v>
      </c>
      <c r="P307" t="s">
        <v>16114</v>
      </c>
      <c r="Q307" t="str">
        <f t="shared" si="26"/>
        <v>SAMUEL John Zuder</v>
      </c>
    </row>
    <row r="308" spans="7:17" x14ac:dyDescent="0.25">
      <c r="G308" s="100" t="s">
        <v>3739</v>
      </c>
      <c r="H308" t="s">
        <v>3740</v>
      </c>
      <c r="I308" s="100" t="s">
        <v>0</v>
      </c>
      <c r="J308" t="s">
        <v>15898</v>
      </c>
      <c r="K308" s="101" t="s">
        <v>23181</v>
      </c>
      <c r="L308" s="101">
        <f>VLOOKUP(K308,'[1]Terr# Map'!$B$4:$C$39,2,0)</f>
        <v>206</v>
      </c>
      <c r="M308" s="128" t="str">
        <f t="shared" si="29"/>
        <v>john.zuder@connectamerica.com</v>
      </c>
      <c r="N308" s="112" t="str">
        <f t="shared" si="25"/>
        <v>John Zuder</v>
      </c>
      <c r="O308" s="134" t="str">
        <f t="shared" si="28"/>
        <v>570-574-0266</v>
      </c>
      <c r="P308" t="s">
        <v>16114</v>
      </c>
      <c r="Q308" t="str">
        <f t="shared" si="26"/>
        <v>SAMUEL John Zuder</v>
      </c>
    </row>
    <row r="309" spans="7:17" x14ac:dyDescent="0.25">
      <c r="G309" s="100" t="s">
        <v>3752</v>
      </c>
      <c r="H309" t="s">
        <v>3753</v>
      </c>
      <c r="I309" s="100" t="s">
        <v>0</v>
      </c>
      <c r="J309" t="s">
        <v>15897</v>
      </c>
      <c r="K309" s="101" t="s">
        <v>23181</v>
      </c>
      <c r="L309" s="101">
        <f>VLOOKUP(K309,'[1]Terr# Map'!$B$4:$C$39,2,0)</f>
        <v>206</v>
      </c>
      <c r="M309" s="128" t="str">
        <f t="shared" si="29"/>
        <v>john.zuder@connectamerica.com</v>
      </c>
      <c r="N309" s="112" t="str">
        <f t="shared" si="25"/>
        <v>John Zuder</v>
      </c>
      <c r="O309" s="134" t="str">
        <f t="shared" si="28"/>
        <v>570-574-0266</v>
      </c>
      <c r="P309" t="s">
        <v>16113</v>
      </c>
      <c r="Q309" t="str">
        <f t="shared" si="26"/>
        <v>JANE John Zuder</v>
      </c>
    </row>
    <row r="310" spans="7:17" x14ac:dyDescent="0.25">
      <c r="G310" s="100" t="s">
        <v>3756</v>
      </c>
      <c r="H310" t="s">
        <v>3757</v>
      </c>
      <c r="I310" s="100" t="s">
        <v>0</v>
      </c>
      <c r="J310" t="s">
        <v>15896</v>
      </c>
      <c r="K310" s="101" t="s">
        <v>23181</v>
      </c>
      <c r="L310" s="101">
        <f>VLOOKUP(K310,'[1]Terr# Map'!$B$4:$C$39,2,0)</f>
        <v>206</v>
      </c>
      <c r="M310" s="128" t="str">
        <f t="shared" si="29"/>
        <v>john.zuder@connectamerica.com</v>
      </c>
      <c r="N310" s="112" t="str">
        <f t="shared" si="25"/>
        <v>John Zuder</v>
      </c>
      <c r="O310" s="134" t="str">
        <f t="shared" si="28"/>
        <v>570-574-0266</v>
      </c>
      <c r="P310" t="s">
        <v>16113</v>
      </c>
      <c r="Q310" t="str">
        <f t="shared" si="26"/>
        <v>JANE John Zuder</v>
      </c>
    </row>
    <row r="311" spans="7:17" x14ac:dyDescent="0.25">
      <c r="G311" s="100" t="s">
        <v>3796</v>
      </c>
      <c r="H311" t="s">
        <v>3797</v>
      </c>
      <c r="I311" s="100" t="s">
        <v>0</v>
      </c>
      <c r="J311" t="s">
        <v>15895</v>
      </c>
      <c r="K311" s="101" t="s">
        <v>23181</v>
      </c>
      <c r="L311" s="101">
        <f>VLOOKUP(K311,'[1]Terr# Map'!$B$4:$C$39,2,0)</f>
        <v>206</v>
      </c>
      <c r="M311" s="128" t="str">
        <f t="shared" si="29"/>
        <v>john.zuder@connectamerica.com</v>
      </c>
      <c r="N311" s="112" t="str">
        <f t="shared" si="25"/>
        <v>John Zuder</v>
      </c>
      <c r="O311" s="134" t="str">
        <f t="shared" si="28"/>
        <v>570-574-0266</v>
      </c>
      <c r="P311" t="s">
        <v>16118</v>
      </c>
      <c r="Q311" t="str">
        <f t="shared" si="26"/>
        <v>GAYLA John Zuder</v>
      </c>
    </row>
    <row r="312" spans="7:17" x14ac:dyDescent="0.25">
      <c r="G312" s="100" t="s">
        <v>3849</v>
      </c>
      <c r="H312" t="s">
        <v>3850</v>
      </c>
      <c r="I312" s="100" t="s">
        <v>0</v>
      </c>
      <c r="J312" t="s">
        <v>15894</v>
      </c>
      <c r="K312" s="101" t="s">
        <v>23181</v>
      </c>
      <c r="L312" s="101">
        <f>VLOOKUP(K312,'[1]Terr# Map'!$B$4:$C$39,2,0)</f>
        <v>206</v>
      </c>
      <c r="M312" s="128" t="str">
        <f t="shared" si="29"/>
        <v>john.zuder@connectamerica.com</v>
      </c>
      <c r="N312" s="112" t="str">
        <f t="shared" si="25"/>
        <v>John Zuder</v>
      </c>
      <c r="O312" s="134" t="str">
        <f t="shared" si="28"/>
        <v>570-574-0266</v>
      </c>
      <c r="P312" t="s">
        <v>16123</v>
      </c>
      <c r="Q312" t="str">
        <f t="shared" si="26"/>
        <v xml:space="preserve"> TYLER John Zuder</v>
      </c>
    </row>
    <row r="313" spans="7:17" x14ac:dyDescent="0.25">
      <c r="G313" s="100" t="s">
        <v>3876</v>
      </c>
      <c r="H313" t="s">
        <v>3877</v>
      </c>
      <c r="I313" s="100" t="s">
        <v>1</v>
      </c>
      <c r="J313" t="s">
        <v>15891</v>
      </c>
      <c r="K313" s="101" t="s">
        <v>23181</v>
      </c>
      <c r="L313" s="101">
        <f>VLOOKUP(K313,'[1]Terr# Map'!$B$4:$C$39,2,0)</f>
        <v>206</v>
      </c>
      <c r="M313" s="128" t="str">
        <f t="shared" si="29"/>
        <v>john.zuder@connectamerica.com</v>
      </c>
      <c r="N313" s="112" t="str">
        <f t="shared" si="25"/>
        <v>John Zuder</v>
      </c>
      <c r="O313" s="134" t="str">
        <f t="shared" si="28"/>
        <v>570-574-0266</v>
      </c>
      <c r="P313" t="s">
        <v>16114</v>
      </c>
      <c r="Q313" t="str">
        <f t="shared" si="26"/>
        <v>SAMUEL John Zuder</v>
      </c>
    </row>
    <row r="314" spans="7:17" x14ac:dyDescent="0.25">
      <c r="G314" s="100" t="s">
        <v>3869</v>
      </c>
      <c r="H314" t="s">
        <v>3870</v>
      </c>
      <c r="I314" s="100" t="s">
        <v>1</v>
      </c>
      <c r="J314" t="s">
        <v>15893</v>
      </c>
      <c r="K314" s="101" t="s">
        <v>23181</v>
      </c>
      <c r="L314" s="101">
        <f>VLOOKUP(K314,'[1]Terr# Map'!$B$4:$C$39,2,0)</f>
        <v>206</v>
      </c>
      <c r="M314" s="128" t="str">
        <f t="shared" si="29"/>
        <v>john.zuder@connectamerica.com</v>
      </c>
      <c r="N314" s="112" t="str">
        <f t="shared" si="25"/>
        <v>John Zuder</v>
      </c>
      <c r="O314" s="134" t="str">
        <f t="shared" si="28"/>
        <v>570-574-0266</v>
      </c>
      <c r="P314" t="s">
        <v>16114</v>
      </c>
      <c r="Q314" t="str">
        <f t="shared" si="26"/>
        <v>SAMUEL John Zuder</v>
      </c>
    </row>
    <row r="315" spans="7:17" x14ac:dyDescent="0.25">
      <c r="G315" s="100" t="s">
        <v>3871</v>
      </c>
      <c r="H315" t="s">
        <v>3872</v>
      </c>
      <c r="I315" s="100" t="s">
        <v>1</v>
      </c>
      <c r="J315" t="s">
        <v>15892</v>
      </c>
      <c r="K315" s="101" t="s">
        <v>23181</v>
      </c>
      <c r="L315" s="101">
        <f>VLOOKUP(K315,'[1]Terr# Map'!$B$4:$C$39,2,0)</f>
        <v>206</v>
      </c>
      <c r="M315" s="128" t="str">
        <f t="shared" si="29"/>
        <v>john.zuder@connectamerica.com</v>
      </c>
      <c r="N315" s="112" t="str">
        <f t="shared" si="25"/>
        <v>John Zuder</v>
      </c>
      <c r="O315" s="134" t="str">
        <f t="shared" si="28"/>
        <v>570-574-0266</v>
      </c>
      <c r="P315" t="s">
        <v>16114</v>
      </c>
      <c r="Q315" t="str">
        <f t="shared" si="26"/>
        <v>SAMUEL John Zuder</v>
      </c>
    </row>
    <row r="316" spans="7:17" x14ac:dyDescent="0.25">
      <c r="G316" s="100" t="s">
        <v>3878</v>
      </c>
      <c r="H316" t="s">
        <v>3877</v>
      </c>
      <c r="I316" s="100" t="s">
        <v>1</v>
      </c>
      <c r="J316" t="s">
        <v>15891</v>
      </c>
      <c r="K316" s="101" t="s">
        <v>23181</v>
      </c>
      <c r="L316" s="101">
        <f>VLOOKUP(K316,'[1]Terr# Map'!$B$4:$C$39,2,0)</f>
        <v>206</v>
      </c>
      <c r="M316" s="128" t="str">
        <f t="shared" si="29"/>
        <v>john.zuder@connectamerica.com</v>
      </c>
      <c r="N316" s="112" t="str">
        <f t="shared" si="25"/>
        <v>John Zuder</v>
      </c>
      <c r="O316" s="134" t="str">
        <f t="shared" si="28"/>
        <v>570-574-0266</v>
      </c>
      <c r="P316" t="s">
        <v>16114</v>
      </c>
      <c r="Q316" t="str">
        <f t="shared" si="26"/>
        <v>SAMUEL John Zuder</v>
      </c>
    </row>
    <row r="317" spans="7:17" x14ac:dyDescent="0.25">
      <c r="G317" s="100" t="s">
        <v>3879</v>
      </c>
      <c r="H317" t="s">
        <v>3877</v>
      </c>
      <c r="I317" s="100" t="s">
        <v>1</v>
      </c>
      <c r="J317" t="s">
        <v>15891</v>
      </c>
      <c r="K317" s="101" t="s">
        <v>23181</v>
      </c>
      <c r="L317" s="101">
        <f>VLOOKUP(K317,'[1]Terr# Map'!$B$4:$C$39,2,0)</f>
        <v>206</v>
      </c>
      <c r="M317" s="128" t="str">
        <f t="shared" si="29"/>
        <v>john.zuder@connectamerica.com</v>
      </c>
      <c r="N317" s="112" t="str">
        <f t="shared" si="25"/>
        <v>John Zuder</v>
      </c>
      <c r="O317" s="134" t="str">
        <f t="shared" si="28"/>
        <v>570-574-0266</v>
      </c>
      <c r="P317" t="s">
        <v>16114</v>
      </c>
      <c r="Q317" t="str">
        <f t="shared" si="26"/>
        <v>SAMUEL John Zuder</v>
      </c>
    </row>
    <row r="318" spans="7:17" x14ac:dyDescent="0.25">
      <c r="G318" s="100" t="s">
        <v>3884</v>
      </c>
      <c r="H318" t="s">
        <v>3885</v>
      </c>
      <c r="I318" s="100" t="s">
        <v>1</v>
      </c>
      <c r="J318" t="s">
        <v>15890</v>
      </c>
      <c r="K318" s="101" t="s">
        <v>23181</v>
      </c>
      <c r="L318" s="101">
        <f>VLOOKUP(K318,'[1]Terr# Map'!$B$4:$C$39,2,0)</f>
        <v>206</v>
      </c>
      <c r="M318" s="128" t="str">
        <f t="shared" si="29"/>
        <v>john.zuder@connectamerica.com</v>
      </c>
      <c r="N318" s="112" t="str">
        <f t="shared" si="25"/>
        <v>John Zuder</v>
      </c>
      <c r="O318" s="134" t="str">
        <f t="shared" si="28"/>
        <v>570-574-0266</v>
      </c>
      <c r="P318" t="s">
        <v>16114</v>
      </c>
      <c r="Q318" t="str">
        <f t="shared" si="26"/>
        <v>SAMUEL John Zuder</v>
      </c>
    </row>
    <row r="319" spans="7:17" x14ac:dyDescent="0.25">
      <c r="G319" s="100" t="s">
        <v>4112</v>
      </c>
      <c r="H319" t="s">
        <v>4113</v>
      </c>
      <c r="I319" s="100" t="s">
        <v>0</v>
      </c>
      <c r="J319" t="s">
        <v>15889</v>
      </c>
      <c r="K319" s="101" t="s">
        <v>113</v>
      </c>
      <c r="L319" s="101">
        <f>VLOOKUP(K319,'[1]Terr# Map'!$B$4:$C$39,2,0)</f>
        <v>305</v>
      </c>
      <c r="M319" s="128" t="str">
        <f t="shared" si="29"/>
        <v>ruth.ann.arber@lifeline.com</v>
      </c>
      <c r="N319" s="112" t="str">
        <f t="shared" si="25"/>
        <v>Ruth Ann Arber</v>
      </c>
      <c r="O319" s="134" t="str">
        <f t="shared" si="28"/>
        <v>303-378-2476</v>
      </c>
      <c r="P319" t="s">
        <v>16121</v>
      </c>
      <c r="Q319" t="str">
        <f t="shared" si="26"/>
        <v>KEVIN Ruth Ann Arber</v>
      </c>
    </row>
    <row r="320" spans="7:17" x14ac:dyDescent="0.25">
      <c r="G320" s="100" t="s">
        <v>4116</v>
      </c>
      <c r="H320" t="s">
        <v>4113</v>
      </c>
      <c r="I320" s="100" t="s">
        <v>0</v>
      </c>
      <c r="J320" t="s">
        <v>15889</v>
      </c>
      <c r="K320" s="101" t="s">
        <v>113</v>
      </c>
      <c r="L320" s="101">
        <f>VLOOKUP(K320,'[1]Terr# Map'!$B$4:$C$39,2,0)</f>
        <v>305</v>
      </c>
      <c r="M320" s="128" t="str">
        <f t="shared" si="29"/>
        <v>ruth.ann.arber@lifeline.com</v>
      </c>
      <c r="N320" s="112" t="str">
        <f t="shared" si="25"/>
        <v>Ruth Ann Arber</v>
      </c>
      <c r="O320" s="134" t="str">
        <f t="shared" si="28"/>
        <v>303-378-2476</v>
      </c>
      <c r="P320" t="s">
        <v>16121</v>
      </c>
      <c r="Q320" t="str">
        <f t="shared" si="26"/>
        <v>KEVIN Ruth Ann Arber</v>
      </c>
    </row>
    <row r="321" spans="7:17" x14ac:dyDescent="0.25">
      <c r="G321" s="100" t="s">
        <v>23165</v>
      </c>
      <c r="H321" t="s">
        <v>23171</v>
      </c>
      <c r="I321" s="100" t="s">
        <v>1</v>
      </c>
      <c r="J321" t="str">
        <f>+G321&amp;" - "&amp;H321</f>
        <v>HI501 - All About Kupuna Home Care</v>
      </c>
      <c r="K321" s="101" t="s">
        <v>113</v>
      </c>
      <c r="L321" s="101">
        <f>VLOOKUP(K321,'[1]Terr# Map'!$B$4:$C$39,2,0)</f>
        <v>305</v>
      </c>
      <c r="M321" s="128" t="s">
        <v>21383</v>
      </c>
      <c r="N321" s="112" t="str">
        <f t="shared" si="25"/>
        <v>Ruth Ann Arber</v>
      </c>
      <c r="O321" s="134" t="str">
        <f t="shared" si="28"/>
        <v>303-378-2476</v>
      </c>
    </row>
    <row r="322" spans="7:17" x14ac:dyDescent="0.25">
      <c r="G322" s="100" t="s">
        <v>4125</v>
      </c>
      <c r="H322" t="s">
        <v>4126</v>
      </c>
      <c r="I322" s="100" t="s">
        <v>1</v>
      </c>
      <c r="J322" t="s">
        <v>15888</v>
      </c>
      <c r="K322" s="101" t="s">
        <v>113</v>
      </c>
      <c r="L322" s="101">
        <f>VLOOKUP(K322,'[1]Terr# Map'!$B$4:$C$39,2,0)</f>
        <v>305</v>
      </c>
      <c r="M322" s="128" t="str">
        <f t="shared" ref="M322:M353" si="30">VLOOKUP(K322,$X$1:$Z$20,3,0)</f>
        <v>ruth.ann.arber@lifeline.com</v>
      </c>
      <c r="N322" s="112" t="str">
        <f t="shared" si="25"/>
        <v>Ruth Ann Arber</v>
      </c>
      <c r="O322" s="134" t="str">
        <f t="shared" si="28"/>
        <v>303-378-2476</v>
      </c>
      <c r="P322" t="s">
        <v>16111</v>
      </c>
      <c r="Q322" t="str">
        <f t="shared" si="26"/>
        <v>TIM Ruth Ann Arber</v>
      </c>
    </row>
    <row r="323" spans="7:17" x14ac:dyDescent="0.25">
      <c r="G323" s="100" t="s">
        <v>4151</v>
      </c>
      <c r="H323" t="s">
        <v>4152</v>
      </c>
      <c r="I323" s="100" t="s">
        <v>1</v>
      </c>
      <c r="J323" t="s">
        <v>15887</v>
      </c>
      <c r="K323" s="101" t="e">
        <f>VLOOKUP(G323,[1]Quota!$D$520:$K$2169,8,0)</f>
        <v>#N/A</v>
      </c>
      <c r="L323" s="101" t="e">
        <f>VLOOKUP(K323,'[1]Terr# Map'!$B$4:$C$39,2,0)</f>
        <v>#N/A</v>
      </c>
      <c r="M323" s="128" t="e">
        <f t="shared" si="30"/>
        <v>#N/A</v>
      </c>
      <c r="N323" s="112" t="e">
        <f t="shared" si="25"/>
        <v>#N/A</v>
      </c>
      <c r="O323" s="134" t="e">
        <f t="shared" si="28"/>
        <v>#N/A</v>
      </c>
      <c r="P323" t="s">
        <v>16115</v>
      </c>
      <c r="Q323" t="e">
        <f t="shared" si="26"/>
        <v>#N/A</v>
      </c>
    </row>
    <row r="324" spans="7:17" x14ac:dyDescent="0.25">
      <c r="G324" s="100" t="s">
        <v>4153</v>
      </c>
      <c r="H324" t="s">
        <v>4154</v>
      </c>
      <c r="I324" s="100" t="s">
        <v>1</v>
      </c>
      <c r="J324" t="s">
        <v>15886</v>
      </c>
      <c r="K324" s="101" t="e">
        <f>VLOOKUP(G324,[1]Quota!$D$520:$K$2169,8,0)</f>
        <v>#N/A</v>
      </c>
      <c r="L324" s="101" t="e">
        <f>VLOOKUP(K324,'[1]Terr# Map'!$B$4:$C$39,2,0)</f>
        <v>#N/A</v>
      </c>
      <c r="M324" s="128" t="e">
        <f t="shared" si="30"/>
        <v>#N/A</v>
      </c>
      <c r="N324" s="112" t="e">
        <f t="shared" si="25"/>
        <v>#N/A</v>
      </c>
      <c r="O324" s="134" t="e">
        <f t="shared" si="28"/>
        <v>#N/A</v>
      </c>
      <c r="P324" t="s">
        <v>16133</v>
      </c>
      <c r="Q324" t="e">
        <f t="shared" si="26"/>
        <v>#N/A</v>
      </c>
    </row>
    <row r="325" spans="7:17" x14ac:dyDescent="0.25">
      <c r="G325" s="100" t="s">
        <v>4162</v>
      </c>
      <c r="H325" t="s">
        <v>4163</v>
      </c>
      <c r="I325" s="100" t="s">
        <v>0</v>
      </c>
      <c r="J325" t="s">
        <v>15879</v>
      </c>
      <c r="K325" s="101" t="e">
        <f>VLOOKUP(G325,[1]Quota!$D$520:$K$2169,8,0)</f>
        <v>#N/A</v>
      </c>
      <c r="L325" s="101" t="e">
        <f>VLOOKUP(K325,'[1]Terr# Map'!$B$4:$C$39,2,0)</f>
        <v>#N/A</v>
      </c>
      <c r="M325" s="128" t="e">
        <f t="shared" si="30"/>
        <v>#N/A</v>
      </c>
      <c r="N325" s="112" t="e">
        <f t="shared" si="25"/>
        <v>#N/A</v>
      </c>
      <c r="O325" s="134" t="e">
        <f t="shared" si="28"/>
        <v>#N/A</v>
      </c>
      <c r="P325" t="s">
        <v>16117</v>
      </c>
      <c r="Q325" t="e">
        <f t="shared" si="26"/>
        <v>#N/A</v>
      </c>
    </row>
    <row r="326" spans="7:17" x14ac:dyDescent="0.25">
      <c r="G326" s="100" t="s">
        <v>4168</v>
      </c>
      <c r="H326" t="s">
        <v>15885</v>
      </c>
      <c r="I326" s="100" t="s">
        <v>1</v>
      </c>
      <c r="J326" t="s">
        <v>15884</v>
      </c>
      <c r="K326" s="101" t="e">
        <f>VLOOKUP(G326,[1]Quota!$D$520:$K$2169,8,0)</f>
        <v>#N/A</v>
      </c>
      <c r="L326" s="101" t="e">
        <f>VLOOKUP(K326,'[1]Terr# Map'!$B$4:$C$39,2,0)</f>
        <v>#N/A</v>
      </c>
      <c r="M326" s="128" t="e">
        <f t="shared" si="30"/>
        <v>#N/A</v>
      </c>
      <c r="N326" s="112" t="e">
        <f t="shared" ref="N326:N389" si="31">+K326</f>
        <v>#N/A</v>
      </c>
      <c r="O326" s="134" t="e">
        <f t="shared" si="28"/>
        <v>#N/A</v>
      </c>
      <c r="P326" t="s">
        <v>16114</v>
      </c>
      <c r="Q326" t="e">
        <f t="shared" ref="Q326:Q389" si="32">+P326&amp;" "&amp;N326</f>
        <v>#N/A</v>
      </c>
    </row>
    <row r="327" spans="7:17" x14ac:dyDescent="0.25">
      <c r="G327" s="100" t="s">
        <v>4170</v>
      </c>
      <c r="H327" t="s">
        <v>15883</v>
      </c>
      <c r="I327" s="100" t="s">
        <v>1</v>
      </c>
      <c r="J327" t="s">
        <v>15882</v>
      </c>
      <c r="K327" s="101" t="e">
        <f>VLOOKUP(G327,[1]Quota!$D$520:$K$2169,8,0)</f>
        <v>#N/A</v>
      </c>
      <c r="L327" s="101" t="e">
        <f>VLOOKUP(K327,'[1]Terr# Map'!$B$4:$C$39,2,0)</f>
        <v>#N/A</v>
      </c>
      <c r="M327" s="128" t="e">
        <f t="shared" si="30"/>
        <v>#N/A</v>
      </c>
      <c r="N327" s="112" t="e">
        <f t="shared" si="31"/>
        <v>#N/A</v>
      </c>
      <c r="O327" s="134" t="e">
        <f t="shared" si="28"/>
        <v>#N/A</v>
      </c>
      <c r="P327" t="s">
        <v>16114</v>
      </c>
      <c r="Q327" t="e">
        <f t="shared" si="32"/>
        <v>#N/A</v>
      </c>
    </row>
    <row r="328" spans="7:17" x14ac:dyDescent="0.25">
      <c r="G328" s="100" t="s">
        <v>4172</v>
      </c>
      <c r="H328" t="s">
        <v>4173</v>
      </c>
      <c r="I328" s="100" t="s">
        <v>1</v>
      </c>
      <c r="J328" t="s">
        <v>15881</v>
      </c>
      <c r="K328" s="101" t="s">
        <v>21343</v>
      </c>
      <c r="L328" s="101">
        <f>VLOOKUP(K328,'[1]Terr# Map'!$B$4:$C$39,2,0)</f>
        <v>103</v>
      </c>
      <c r="M328" s="128" t="str">
        <f t="shared" si="30"/>
        <v>carla.santos@lifeline.com</v>
      </c>
      <c r="N328" s="112" t="str">
        <f t="shared" si="31"/>
        <v>Carla Santos</v>
      </c>
      <c r="O328" s="134" t="str">
        <f t="shared" si="28"/>
        <v>646-915-2419</v>
      </c>
      <c r="P328" t="s">
        <v>16133</v>
      </c>
      <c r="Q328" t="str">
        <f t="shared" si="32"/>
        <v xml:space="preserve"> EMILY Carla Santos</v>
      </c>
    </row>
    <row r="329" spans="7:17" x14ac:dyDescent="0.25">
      <c r="G329" s="100" t="s">
        <v>4174</v>
      </c>
      <c r="H329" t="s">
        <v>4175</v>
      </c>
      <c r="I329" s="100" t="s">
        <v>1</v>
      </c>
      <c r="J329" t="s">
        <v>15485</v>
      </c>
      <c r="K329" s="101" t="s">
        <v>113</v>
      </c>
      <c r="L329" s="101">
        <f>VLOOKUP(K329,'[1]Terr# Map'!$B$4:$C$39,2,0)</f>
        <v>305</v>
      </c>
      <c r="M329" s="128" t="str">
        <f t="shared" si="30"/>
        <v>ruth.ann.arber@lifeline.com</v>
      </c>
      <c r="N329" s="112" t="str">
        <f t="shared" si="31"/>
        <v>Ruth Ann Arber</v>
      </c>
      <c r="O329" s="134" t="str">
        <f t="shared" si="28"/>
        <v>303-378-2476</v>
      </c>
      <c r="P329" t="s">
        <v>16111</v>
      </c>
      <c r="Q329" t="str">
        <f t="shared" si="32"/>
        <v>TIM Ruth Ann Arber</v>
      </c>
    </row>
    <row r="330" spans="7:17" x14ac:dyDescent="0.25">
      <c r="G330" s="100" t="s">
        <v>991</v>
      </c>
      <c r="H330" t="s">
        <v>992</v>
      </c>
      <c r="I330" s="100" t="s">
        <v>1</v>
      </c>
      <c r="J330" t="s">
        <v>15013</v>
      </c>
      <c r="K330" s="101" t="s">
        <v>113</v>
      </c>
      <c r="L330" s="101">
        <f>VLOOKUP(K330,'[1]Terr# Map'!$B$4:$C$39,2,0)</f>
        <v>305</v>
      </c>
      <c r="M330" s="128" t="str">
        <f t="shared" si="30"/>
        <v>ruth.ann.arber@lifeline.com</v>
      </c>
      <c r="N330" s="112" t="str">
        <f t="shared" si="31"/>
        <v>Ruth Ann Arber</v>
      </c>
      <c r="O330" s="134" t="str">
        <f t="shared" si="28"/>
        <v>303-378-2476</v>
      </c>
      <c r="P330" t="s">
        <v>16111</v>
      </c>
      <c r="Q330" t="str">
        <f t="shared" si="32"/>
        <v>TIM Ruth Ann Arber</v>
      </c>
    </row>
    <row r="331" spans="7:17" x14ac:dyDescent="0.25">
      <c r="G331" s="100" t="s">
        <v>4198</v>
      </c>
      <c r="H331" t="s">
        <v>4199</v>
      </c>
      <c r="I331" s="100" t="s">
        <v>1</v>
      </c>
      <c r="J331" t="s">
        <v>15880</v>
      </c>
      <c r="K331" s="101" t="s">
        <v>23936</v>
      </c>
      <c r="L331" s="101">
        <f>VLOOKUP(K331,'[1]Terr# Map'!$B$4:$C$39,2,0)</f>
        <v>301</v>
      </c>
      <c r="M331" s="128" t="str">
        <f t="shared" si="30"/>
        <v xml:space="preserve">jodi.springer@connectamerica.com </v>
      </c>
      <c r="N331" s="112" t="str">
        <f t="shared" si="31"/>
        <v>jodi Springer</v>
      </c>
      <c r="O331" s="134" t="str">
        <f t="shared" si="28"/>
        <v>949-910-9889</v>
      </c>
      <c r="P331" t="s">
        <v>16122</v>
      </c>
      <c r="Q331" t="str">
        <f t="shared" si="32"/>
        <v>ARTHUR jodi Springer</v>
      </c>
    </row>
    <row r="332" spans="7:17" x14ac:dyDescent="0.25">
      <c r="G332" s="100" t="s">
        <v>4200</v>
      </c>
      <c r="H332" t="s">
        <v>4201</v>
      </c>
      <c r="I332" s="100" t="s">
        <v>1</v>
      </c>
      <c r="J332" t="s">
        <v>15880</v>
      </c>
      <c r="K332" s="101" t="s">
        <v>23936</v>
      </c>
      <c r="L332" s="101">
        <f>VLOOKUP(K332,'[1]Terr# Map'!$B$4:$C$39,2,0)</f>
        <v>301</v>
      </c>
      <c r="M332" s="128" t="str">
        <f t="shared" si="30"/>
        <v xml:space="preserve">jodi.springer@connectamerica.com </v>
      </c>
      <c r="N332" s="112" t="str">
        <f t="shared" si="31"/>
        <v>jodi Springer</v>
      </c>
      <c r="O332" s="134" t="str">
        <f t="shared" si="28"/>
        <v>949-910-9889</v>
      </c>
      <c r="P332" t="s">
        <v>16122</v>
      </c>
      <c r="Q332" t="str">
        <f t="shared" si="32"/>
        <v>ARTHUR jodi Springer</v>
      </c>
    </row>
    <row r="333" spans="7:17" x14ac:dyDescent="0.25">
      <c r="G333" s="100" t="s">
        <v>4164</v>
      </c>
      <c r="H333" t="s">
        <v>4163</v>
      </c>
      <c r="I333" s="100" t="s">
        <v>1</v>
      </c>
      <c r="J333" t="s">
        <v>15879</v>
      </c>
      <c r="K333" s="101" t="e">
        <f>VLOOKUP(G333,[1]Quota!$D$520:$K$2169,8,0)</f>
        <v>#N/A</v>
      </c>
      <c r="L333" s="101" t="e">
        <f>VLOOKUP(K333,'[1]Terr# Map'!$B$4:$C$39,2,0)</f>
        <v>#N/A</v>
      </c>
      <c r="M333" s="128" t="e">
        <f t="shared" si="30"/>
        <v>#N/A</v>
      </c>
      <c r="N333" s="112" t="e">
        <f t="shared" si="31"/>
        <v>#N/A</v>
      </c>
      <c r="O333" s="134" t="e">
        <f t="shared" si="28"/>
        <v>#N/A</v>
      </c>
      <c r="P333" t="s">
        <v>16117</v>
      </c>
      <c r="Q333" t="e">
        <f t="shared" si="32"/>
        <v>#N/A</v>
      </c>
    </row>
    <row r="334" spans="7:17" x14ac:dyDescent="0.25">
      <c r="G334" s="100" t="s">
        <v>4211</v>
      </c>
      <c r="H334" t="s">
        <v>15878</v>
      </c>
      <c r="I334" s="100" t="s">
        <v>1</v>
      </c>
      <c r="J334" t="s">
        <v>15506</v>
      </c>
      <c r="K334" s="101" t="s">
        <v>21350</v>
      </c>
      <c r="L334" s="101">
        <f>VLOOKUP(K334,'[1]Terr# Map'!$B$4:$C$39,2,0)</f>
        <v>203</v>
      </c>
      <c r="M334" s="128" t="str">
        <f t="shared" si="30"/>
        <v xml:space="preserve">jerri.mccracken@connectamerica.com </v>
      </c>
      <c r="N334" s="112" t="str">
        <f t="shared" si="31"/>
        <v>Jerri McCracken</v>
      </c>
      <c r="O334" s="134" t="str">
        <f t="shared" si="28"/>
        <v>319-231-0932</v>
      </c>
      <c r="P334" t="s">
        <v>16114</v>
      </c>
      <c r="Q334" t="str">
        <f t="shared" si="32"/>
        <v>SAMUEL Jerri McCracken</v>
      </c>
    </row>
    <row r="335" spans="7:17" x14ac:dyDescent="0.25">
      <c r="G335" s="100" t="s">
        <v>4215</v>
      </c>
      <c r="H335" t="s">
        <v>15235</v>
      </c>
      <c r="I335" s="100" t="s">
        <v>1</v>
      </c>
      <c r="J335" t="s">
        <v>15877</v>
      </c>
      <c r="K335" s="101" t="e">
        <f>VLOOKUP(G335,[1]Quota!$D$520:$K$2169,8,0)</f>
        <v>#N/A</v>
      </c>
      <c r="L335" s="101" t="e">
        <f>VLOOKUP(K335,'[1]Terr# Map'!$B$4:$C$39,2,0)</f>
        <v>#N/A</v>
      </c>
      <c r="M335" s="128" t="e">
        <f t="shared" si="30"/>
        <v>#N/A</v>
      </c>
      <c r="N335" s="112" t="e">
        <f t="shared" si="31"/>
        <v>#N/A</v>
      </c>
      <c r="O335" s="134" t="e">
        <f t="shared" si="28"/>
        <v>#N/A</v>
      </c>
      <c r="P335" t="s">
        <v>16114</v>
      </c>
      <c r="Q335" t="e">
        <f t="shared" si="32"/>
        <v>#N/A</v>
      </c>
    </row>
    <row r="336" spans="7:17" x14ac:dyDescent="0.25">
      <c r="G336" s="100" t="s">
        <v>4219</v>
      </c>
      <c r="H336" t="s">
        <v>15180</v>
      </c>
      <c r="I336" s="100" t="s">
        <v>1</v>
      </c>
      <c r="J336" t="s">
        <v>15179</v>
      </c>
      <c r="K336" s="101" t="s">
        <v>21351</v>
      </c>
      <c r="L336" s="101">
        <f>VLOOKUP(K336,'[1]Terr# Map'!$B$4:$C$39,2,0)</f>
        <v>201</v>
      </c>
      <c r="M336" s="128" t="str">
        <f t="shared" si="30"/>
        <v>gopi.shah@lifeline.com</v>
      </c>
      <c r="N336" s="112" t="str">
        <f t="shared" si="31"/>
        <v>Gopi Shah</v>
      </c>
      <c r="O336" s="134" t="str">
        <f t="shared" si="28"/>
        <v>917-318-7240</v>
      </c>
      <c r="P336" t="s">
        <v>16117</v>
      </c>
      <c r="Q336" t="str">
        <f t="shared" si="32"/>
        <v>Oliver Gopi Shah</v>
      </c>
    </row>
    <row r="337" spans="7:17" x14ac:dyDescent="0.25">
      <c r="G337" s="100" t="s">
        <v>4227</v>
      </c>
      <c r="H337" t="s">
        <v>4228</v>
      </c>
      <c r="I337" s="100" t="s">
        <v>1</v>
      </c>
      <c r="J337" t="s">
        <v>15876</v>
      </c>
      <c r="K337" s="101" t="s">
        <v>23181</v>
      </c>
      <c r="L337" s="101">
        <f>VLOOKUP(K337,'[1]Terr# Map'!$B$4:$C$39,2,0)</f>
        <v>206</v>
      </c>
      <c r="M337" s="128" t="str">
        <f t="shared" si="30"/>
        <v>john.zuder@connectamerica.com</v>
      </c>
      <c r="N337" s="112" t="str">
        <f t="shared" si="31"/>
        <v>John Zuder</v>
      </c>
      <c r="O337" s="134" t="str">
        <f t="shared" si="28"/>
        <v>570-574-0266</v>
      </c>
      <c r="P337" t="s">
        <v>16114</v>
      </c>
      <c r="Q337" t="str">
        <f t="shared" si="32"/>
        <v>SAMUEL John Zuder</v>
      </c>
    </row>
    <row r="338" spans="7:17" x14ac:dyDescent="0.25">
      <c r="G338" s="100" t="s">
        <v>4485</v>
      </c>
      <c r="H338" t="s">
        <v>4486</v>
      </c>
      <c r="I338" s="100" t="s">
        <v>1</v>
      </c>
      <c r="J338" t="s">
        <v>15829</v>
      </c>
      <c r="K338" s="101" t="str">
        <f>VLOOKUP(G338,[1]Quota!$D$520:$K$2169,8,0)</f>
        <v>Anne Lee</v>
      </c>
      <c r="L338" s="101">
        <f>VLOOKUP(K338,'[1]Terr# Map'!$B$4:$C$39,2,0)</f>
        <v>501</v>
      </c>
      <c r="M338" s="128" t="str">
        <f t="shared" si="30"/>
        <v>anne.lee@connectamerica.com</v>
      </c>
      <c r="N338" s="112" t="str">
        <f t="shared" si="31"/>
        <v>Anne Lee</v>
      </c>
      <c r="O338" s="134">
        <f t="shared" si="28"/>
        <v>0</v>
      </c>
      <c r="P338" t="s">
        <v>16115</v>
      </c>
      <c r="Q338" t="str">
        <f t="shared" si="32"/>
        <v>TOM Anne Lee</v>
      </c>
    </row>
    <row r="339" spans="7:17" x14ac:dyDescent="0.25">
      <c r="G339" s="100" t="s">
        <v>4234</v>
      </c>
      <c r="H339" t="s">
        <v>4235</v>
      </c>
      <c r="I339" s="100" t="s">
        <v>1</v>
      </c>
      <c r="J339" t="s">
        <v>15875</v>
      </c>
      <c r="K339" s="101" t="s">
        <v>21379</v>
      </c>
      <c r="L339" s="101" t="e">
        <f>VLOOKUP(K339,'[1]Terr# Map'!$B$4:$C$39,2,0)</f>
        <v>#N/A</v>
      </c>
      <c r="M339" s="128" t="str">
        <f t="shared" si="30"/>
        <v>stephanie.garrigan@lifeline.com</v>
      </c>
      <c r="N339" s="112" t="str">
        <f t="shared" si="31"/>
        <v>Stephanie Garrigan</v>
      </c>
      <c r="O339" s="134" t="str">
        <f t="shared" si="28"/>
        <v>224-358-8657</v>
      </c>
      <c r="P339" t="s">
        <v>16133</v>
      </c>
      <c r="Q339" t="str">
        <f t="shared" si="32"/>
        <v xml:space="preserve"> EMILY Stephanie Garrigan</v>
      </c>
    </row>
    <row r="340" spans="7:17" x14ac:dyDescent="0.25">
      <c r="G340" s="100" t="s">
        <v>4236</v>
      </c>
      <c r="H340" t="s">
        <v>4237</v>
      </c>
      <c r="I340" s="100" t="s">
        <v>1</v>
      </c>
      <c r="J340" t="s">
        <v>15874</v>
      </c>
      <c r="K340" s="101" t="s">
        <v>23936</v>
      </c>
      <c r="L340" s="101">
        <f>VLOOKUP(K340,'[1]Terr# Map'!$B$4:$C$39,2,0)</f>
        <v>301</v>
      </c>
      <c r="M340" s="128" t="str">
        <f t="shared" si="30"/>
        <v xml:space="preserve">jodi.springer@connectamerica.com </v>
      </c>
      <c r="N340" s="112" t="str">
        <f t="shared" si="31"/>
        <v>jodi Springer</v>
      </c>
      <c r="O340" s="134" t="str">
        <f t="shared" si="28"/>
        <v>949-910-9889</v>
      </c>
      <c r="P340" t="s">
        <v>16122</v>
      </c>
      <c r="Q340" t="str">
        <f t="shared" si="32"/>
        <v>ARTHUR jodi Springer</v>
      </c>
    </row>
    <row r="341" spans="7:17" x14ac:dyDescent="0.25">
      <c r="G341" s="100" t="s">
        <v>4243</v>
      </c>
      <c r="H341" t="s">
        <v>15873</v>
      </c>
      <c r="I341" s="100" t="s">
        <v>1</v>
      </c>
      <c r="J341" t="s">
        <v>15872</v>
      </c>
      <c r="K341" s="101" t="e">
        <f>VLOOKUP(G341,[1]Quota!$D$520:$K$2169,8,0)</f>
        <v>#N/A</v>
      </c>
      <c r="L341" s="101" t="e">
        <f>VLOOKUP(K341,'[1]Terr# Map'!$B$4:$C$39,2,0)</f>
        <v>#N/A</v>
      </c>
      <c r="M341" s="128" t="e">
        <f t="shared" si="30"/>
        <v>#N/A</v>
      </c>
      <c r="N341" s="112" t="e">
        <f t="shared" si="31"/>
        <v>#N/A</v>
      </c>
      <c r="O341" s="134" t="e">
        <f t="shared" si="28"/>
        <v>#N/A</v>
      </c>
      <c r="P341" t="s">
        <v>16117</v>
      </c>
      <c r="Q341" t="e">
        <f t="shared" si="32"/>
        <v>#N/A</v>
      </c>
    </row>
    <row r="342" spans="7:17" x14ac:dyDescent="0.25">
      <c r="G342" s="100" t="s">
        <v>4247</v>
      </c>
      <c r="H342" t="s">
        <v>4248</v>
      </c>
      <c r="I342" s="100" t="s">
        <v>1</v>
      </c>
      <c r="J342" t="s">
        <v>15871</v>
      </c>
      <c r="K342" s="101" t="e">
        <f>VLOOKUP(G342,[1]Quota!$D$520:$K$2169,8,0)</f>
        <v>#N/A</v>
      </c>
      <c r="L342" s="101" t="e">
        <f>VLOOKUP(K342,'[1]Terr# Map'!$B$4:$C$39,2,0)</f>
        <v>#N/A</v>
      </c>
      <c r="M342" s="128" t="e">
        <f t="shared" si="30"/>
        <v>#N/A</v>
      </c>
      <c r="N342" s="112" t="e">
        <f t="shared" si="31"/>
        <v>#N/A</v>
      </c>
      <c r="O342" s="134" t="e">
        <f t="shared" si="28"/>
        <v>#N/A</v>
      </c>
      <c r="P342" t="s">
        <v>16111</v>
      </c>
      <c r="Q342" t="e">
        <f t="shared" si="32"/>
        <v>#N/A</v>
      </c>
    </row>
    <row r="343" spans="7:17" x14ac:dyDescent="0.25">
      <c r="G343" s="100" t="s">
        <v>12362</v>
      </c>
      <c r="H343" t="s">
        <v>12363</v>
      </c>
      <c r="I343" s="100" t="s">
        <v>1</v>
      </c>
      <c r="J343" t="s">
        <v>15870</v>
      </c>
      <c r="K343" s="101" t="s">
        <v>114</v>
      </c>
      <c r="L343" s="101">
        <f>VLOOKUP(K343,'[1]Terr# Map'!$B$4:$C$39,2,0)</f>
        <v>105</v>
      </c>
      <c r="M343" s="128" t="str">
        <f t="shared" si="30"/>
        <v xml:space="preserve">michael.barron@lifeline.com </v>
      </c>
      <c r="N343" s="112" t="str">
        <f t="shared" si="31"/>
        <v>Michael Barron</v>
      </c>
      <c r="O343" s="134" t="str">
        <f t="shared" si="28"/>
        <v>518-410-4902</v>
      </c>
      <c r="P343" t="s">
        <v>16125</v>
      </c>
      <c r="Q343" t="str">
        <f t="shared" si="32"/>
        <v>BRIAN Michael Barron</v>
      </c>
    </row>
    <row r="344" spans="7:17" x14ac:dyDescent="0.25">
      <c r="G344" s="100" t="s">
        <v>12322</v>
      </c>
      <c r="H344" t="s">
        <v>15235</v>
      </c>
      <c r="I344" s="100" t="s">
        <v>1</v>
      </c>
      <c r="J344" t="s">
        <v>15869</v>
      </c>
      <c r="K344" s="101" t="s">
        <v>114</v>
      </c>
      <c r="L344" s="101">
        <f>VLOOKUP(K344,'[1]Terr# Map'!$B$4:$C$39,2,0)</f>
        <v>105</v>
      </c>
      <c r="M344" s="128" t="str">
        <f t="shared" si="30"/>
        <v xml:space="preserve">michael.barron@lifeline.com </v>
      </c>
      <c r="N344" s="112" t="str">
        <f t="shared" si="31"/>
        <v>Michael Barron</v>
      </c>
      <c r="O344" s="134" t="str">
        <f t="shared" si="28"/>
        <v>518-410-4902</v>
      </c>
      <c r="P344" t="s">
        <v>16124</v>
      </c>
      <c r="Q344" t="str">
        <f t="shared" si="32"/>
        <v>TODD Michael Barron</v>
      </c>
    </row>
    <row r="345" spans="7:17" x14ac:dyDescent="0.25">
      <c r="G345" s="100" t="s">
        <v>4250</v>
      </c>
      <c r="H345" t="s">
        <v>4251</v>
      </c>
      <c r="I345" s="100" t="s">
        <v>1</v>
      </c>
      <c r="J345" t="s">
        <v>15868</v>
      </c>
      <c r="K345" s="101" t="e">
        <f>VLOOKUP(G345,[1]Quota!$D$520:$K$2169,8,0)</f>
        <v>#N/A</v>
      </c>
      <c r="L345" s="101" t="e">
        <f>VLOOKUP(K345,'[1]Terr# Map'!$B$4:$C$39,2,0)</f>
        <v>#N/A</v>
      </c>
      <c r="M345" s="128" t="e">
        <f t="shared" si="30"/>
        <v>#N/A</v>
      </c>
      <c r="N345" s="112" t="e">
        <f t="shared" si="31"/>
        <v>#N/A</v>
      </c>
      <c r="O345" s="134" t="e">
        <f t="shared" si="28"/>
        <v>#N/A</v>
      </c>
      <c r="P345" t="s">
        <v>16114</v>
      </c>
      <c r="Q345" t="e">
        <f t="shared" si="32"/>
        <v>#N/A</v>
      </c>
    </row>
    <row r="346" spans="7:17" x14ac:dyDescent="0.25">
      <c r="G346" s="100" t="s">
        <v>4258</v>
      </c>
      <c r="H346" t="s">
        <v>4259</v>
      </c>
      <c r="I346" s="100" t="s">
        <v>1</v>
      </c>
      <c r="J346" t="s">
        <v>15867</v>
      </c>
      <c r="K346" s="101" t="s">
        <v>21343</v>
      </c>
      <c r="L346" s="101">
        <f>VLOOKUP(K346,'[1]Terr# Map'!$B$4:$C$39,2,0)</f>
        <v>103</v>
      </c>
      <c r="M346" s="128" t="str">
        <f t="shared" si="30"/>
        <v>carla.santos@lifeline.com</v>
      </c>
      <c r="N346" s="112" t="str">
        <f t="shared" si="31"/>
        <v>Carla Santos</v>
      </c>
      <c r="O346" s="134" t="str">
        <f t="shared" si="28"/>
        <v>646-915-2419</v>
      </c>
      <c r="P346" t="s">
        <v>16133</v>
      </c>
      <c r="Q346" t="str">
        <f t="shared" si="32"/>
        <v xml:space="preserve"> EMILY Carla Santos</v>
      </c>
    </row>
    <row r="347" spans="7:17" x14ac:dyDescent="0.25">
      <c r="G347" s="100" t="s">
        <v>4261</v>
      </c>
      <c r="H347" t="s">
        <v>3260</v>
      </c>
      <c r="I347" s="100" t="s">
        <v>1</v>
      </c>
      <c r="J347" t="s">
        <v>15394</v>
      </c>
      <c r="K347" s="101" t="e">
        <f>VLOOKUP(G347,[1]Quota!$D$520:$K$2169,8,0)</f>
        <v>#N/A</v>
      </c>
      <c r="L347" s="101" t="e">
        <f>VLOOKUP(K347,'[1]Terr# Map'!$B$4:$C$39,2,0)</f>
        <v>#N/A</v>
      </c>
      <c r="M347" s="128" t="e">
        <f t="shared" si="30"/>
        <v>#N/A</v>
      </c>
      <c r="N347" s="112" t="e">
        <f t="shared" si="31"/>
        <v>#N/A</v>
      </c>
      <c r="O347" s="134" t="e">
        <f t="shared" si="28"/>
        <v>#N/A</v>
      </c>
      <c r="P347" t="s">
        <v>16124</v>
      </c>
      <c r="Q347" t="e">
        <f t="shared" si="32"/>
        <v>#N/A</v>
      </c>
    </row>
    <row r="348" spans="7:17" x14ac:dyDescent="0.25">
      <c r="G348" s="100" t="s">
        <v>4274</v>
      </c>
      <c r="H348" t="s">
        <v>4275</v>
      </c>
      <c r="I348" s="100" t="s">
        <v>1</v>
      </c>
      <c r="J348" t="s">
        <v>15866</v>
      </c>
      <c r="K348" s="101" t="s">
        <v>21343</v>
      </c>
      <c r="L348" s="101">
        <f>VLOOKUP(K348,'[1]Terr# Map'!$B$4:$C$39,2,0)</f>
        <v>103</v>
      </c>
      <c r="M348" s="128" t="str">
        <f t="shared" si="30"/>
        <v>carla.santos@lifeline.com</v>
      </c>
      <c r="N348" s="112" t="str">
        <f t="shared" si="31"/>
        <v>Carla Santos</v>
      </c>
      <c r="O348" s="134" t="str">
        <f t="shared" si="28"/>
        <v>646-915-2419</v>
      </c>
      <c r="P348" t="s">
        <v>16133</v>
      </c>
      <c r="Q348" t="str">
        <f t="shared" si="32"/>
        <v xml:space="preserve"> EMILY Carla Santos</v>
      </c>
    </row>
    <row r="349" spans="7:17" x14ac:dyDescent="0.25">
      <c r="G349" s="100" t="s">
        <v>4276</v>
      </c>
      <c r="H349" t="s">
        <v>4277</v>
      </c>
      <c r="I349" s="100" t="s">
        <v>1</v>
      </c>
      <c r="J349" t="s">
        <v>15865</v>
      </c>
      <c r="K349" s="101" t="s">
        <v>21362</v>
      </c>
      <c r="L349" s="101">
        <f>VLOOKUP(K349,'[1]Terr# Map'!$B$4:$C$39,2,0)</f>
        <v>204</v>
      </c>
      <c r="M349" s="128" t="str">
        <f t="shared" si="30"/>
        <v xml:space="preserve">john.royals@connectamerica.com </v>
      </c>
      <c r="N349" s="112" t="str">
        <f t="shared" si="31"/>
        <v>John Royals</v>
      </c>
      <c r="O349" s="134" t="str">
        <f t="shared" si="28"/>
        <v>804-240-2222</v>
      </c>
      <c r="P349" t="s">
        <v>16114</v>
      </c>
      <c r="Q349" t="str">
        <f t="shared" si="32"/>
        <v>SAMUEL John Royals</v>
      </c>
    </row>
    <row r="350" spans="7:17" x14ac:dyDescent="0.25">
      <c r="G350" s="100" t="s">
        <v>4278</v>
      </c>
      <c r="H350" t="s">
        <v>4277</v>
      </c>
      <c r="I350" s="100" t="s">
        <v>1</v>
      </c>
      <c r="J350" t="s">
        <v>15865</v>
      </c>
      <c r="K350" s="101" t="s">
        <v>21362</v>
      </c>
      <c r="L350" s="101">
        <f>VLOOKUP(K350,'[1]Terr# Map'!$B$4:$C$39,2,0)</f>
        <v>204</v>
      </c>
      <c r="M350" s="128" t="str">
        <f t="shared" si="30"/>
        <v xml:space="preserve">john.royals@connectamerica.com </v>
      </c>
      <c r="N350" s="112" t="str">
        <f t="shared" si="31"/>
        <v>John Royals</v>
      </c>
      <c r="O350" s="134" t="str">
        <f t="shared" si="28"/>
        <v>804-240-2222</v>
      </c>
      <c r="P350" t="s">
        <v>16114</v>
      </c>
      <c r="Q350" t="str">
        <f t="shared" si="32"/>
        <v>SAMUEL John Royals</v>
      </c>
    </row>
    <row r="351" spans="7:17" x14ac:dyDescent="0.25">
      <c r="G351" s="100" t="s">
        <v>4279</v>
      </c>
      <c r="H351" t="s">
        <v>4277</v>
      </c>
      <c r="I351" s="100" t="s">
        <v>1</v>
      </c>
      <c r="J351" t="s">
        <v>15865</v>
      </c>
      <c r="K351" s="101" t="s">
        <v>21362</v>
      </c>
      <c r="L351" s="101">
        <f>VLOOKUP(K351,'[1]Terr# Map'!$B$4:$C$39,2,0)</f>
        <v>204</v>
      </c>
      <c r="M351" s="128" t="str">
        <f t="shared" si="30"/>
        <v xml:space="preserve">john.royals@connectamerica.com </v>
      </c>
      <c r="N351" s="112" t="str">
        <f t="shared" si="31"/>
        <v>John Royals</v>
      </c>
      <c r="O351" s="134" t="str">
        <f t="shared" si="28"/>
        <v>804-240-2222</v>
      </c>
      <c r="P351" t="s">
        <v>16114</v>
      </c>
      <c r="Q351" t="str">
        <f t="shared" si="32"/>
        <v>SAMUEL John Royals</v>
      </c>
    </row>
    <row r="352" spans="7:17" x14ac:dyDescent="0.25">
      <c r="G352" s="100" t="s">
        <v>4286</v>
      </c>
      <c r="H352" t="s">
        <v>4287</v>
      </c>
      <c r="I352" s="100" t="s">
        <v>1</v>
      </c>
      <c r="J352" t="s">
        <v>15864</v>
      </c>
      <c r="K352" s="101" t="s">
        <v>23936</v>
      </c>
      <c r="L352" s="101">
        <f>VLOOKUP(K352,'[1]Terr# Map'!$B$4:$C$39,2,0)</f>
        <v>301</v>
      </c>
      <c r="M352" s="128" t="str">
        <f t="shared" si="30"/>
        <v xml:space="preserve">jodi.springer@connectamerica.com </v>
      </c>
      <c r="N352" s="112" t="str">
        <f t="shared" si="31"/>
        <v>jodi Springer</v>
      </c>
      <c r="O352" s="134" t="str">
        <f t="shared" si="28"/>
        <v>949-910-9889</v>
      </c>
      <c r="P352" t="s">
        <v>16122</v>
      </c>
      <c r="Q352" t="str">
        <f t="shared" si="32"/>
        <v>ARTHUR jodi Springer</v>
      </c>
    </row>
    <row r="353" spans="7:17" x14ac:dyDescent="0.25">
      <c r="G353" s="100" t="s">
        <v>4288</v>
      </c>
      <c r="H353" t="s">
        <v>4289</v>
      </c>
      <c r="I353" s="100" t="s">
        <v>1</v>
      </c>
      <c r="J353" t="s">
        <v>15863</v>
      </c>
      <c r="K353" s="101" t="s">
        <v>23936</v>
      </c>
      <c r="L353" s="101">
        <f>VLOOKUP(K353,'[1]Terr# Map'!$B$4:$C$39,2,0)</f>
        <v>301</v>
      </c>
      <c r="M353" s="128" t="str">
        <f t="shared" si="30"/>
        <v xml:space="preserve">jodi.springer@connectamerica.com </v>
      </c>
      <c r="N353" s="112" t="str">
        <f t="shared" si="31"/>
        <v>jodi Springer</v>
      </c>
      <c r="O353" s="134" t="str">
        <f t="shared" si="28"/>
        <v>949-910-9889</v>
      </c>
      <c r="P353" t="s">
        <v>16122</v>
      </c>
      <c r="Q353" t="str">
        <f t="shared" si="32"/>
        <v>ARTHUR jodi Springer</v>
      </c>
    </row>
    <row r="354" spans="7:17" x14ac:dyDescent="0.25">
      <c r="G354" s="100" t="s">
        <v>4294</v>
      </c>
      <c r="H354" t="s">
        <v>4295</v>
      </c>
      <c r="I354" s="100" t="s">
        <v>1</v>
      </c>
      <c r="J354" t="s">
        <v>15862</v>
      </c>
      <c r="K354" s="101" t="s">
        <v>21362</v>
      </c>
      <c r="L354" s="101">
        <f>VLOOKUP(K354,'[1]Terr# Map'!$B$4:$C$39,2,0)</f>
        <v>204</v>
      </c>
      <c r="M354" s="128" t="str">
        <f t="shared" ref="M354:M385" si="33">VLOOKUP(K354,$X$1:$Z$20,3,0)</f>
        <v xml:space="preserve">john.royals@connectamerica.com </v>
      </c>
      <c r="N354" s="112" t="str">
        <f t="shared" si="31"/>
        <v>John Royals</v>
      </c>
      <c r="O354" s="134" t="str">
        <f t="shared" si="28"/>
        <v>804-240-2222</v>
      </c>
      <c r="P354" t="s">
        <v>16114</v>
      </c>
      <c r="Q354" t="str">
        <f t="shared" si="32"/>
        <v>SAMUEL John Royals</v>
      </c>
    </row>
    <row r="355" spans="7:17" x14ac:dyDescent="0.25">
      <c r="G355" s="100" t="s">
        <v>4296</v>
      </c>
      <c r="H355" t="s">
        <v>4297</v>
      </c>
      <c r="I355" s="100" t="s">
        <v>1</v>
      </c>
      <c r="J355" t="s">
        <v>15862</v>
      </c>
      <c r="K355" s="101" t="s">
        <v>21362</v>
      </c>
      <c r="L355" s="101">
        <f>VLOOKUP(K355,'[1]Terr# Map'!$B$4:$C$39,2,0)</f>
        <v>204</v>
      </c>
      <c r="M355" s="128" t="str">
        <f t="shared" si="33"/>
        <v xml:space="preserve">john.royals@connectamerica.com </v>
      </c>
      <c r="N355" s="112" t="str">
        <f t="shared" si="31"/>
        <v>John Royals</v>
      </c>
      <c r="O355" s="134" t="str">
        <f t="shared" si="28"/>
        <v>804-240-2222</v>
      </c>
      <c r="P355" t="s">
        <v>16114</v>
      </c>
      <c r="Q355" t="str">
        <f t="shared" si="32"/>
        <v>SAMUEL John Royals</v>
      </c>
    </row>
    <row r="356" spans="7:17" x14ac:dyDescent="0.25">
      <c r="G356" s="100" t="s">
        <v>4305</v>
      </c>
      <c r="H356" t="s">
        <v>4306</v>
      </c>
      <c r="I356" s="100" t="s">
        <v>1</v>
      </c>
      <c r="J356" t="s">
        <v>15861</v>
      </c>
      <c r="K356" s="101" t="s">
        <v>23936</v>
      </c>
      <c r="L356" s="101">
        <f>VLOOKUP(K356,'[1]Terr# Map'!$B$4:$C$39,2,0)</f>
        <v>301</v>
      </c>
      <c r="M356" s="128" t="str">
        <f t="shared" si="33"/>
        <v xml:space="preserve">jodi.springer@connectamerica.com </v>
      </c>
      <c r="N356" s="112" t="str">
        <f t="shared" si="31"/>
        <v>jodi Springer</v>
      </c>
      <c r="O356" s="134" t="str">
        <f t="shared" si="28"/>
        <v>949-910-9889</v>
      </c>
      <c r="P356" t="s">
        <v>16111</v>
      </c>
      <c r="Q356" t="str">
        <f t="shared" si="32"/>
        <v>TIM jodi Springer</v>
      </c>
    </row>
    <row r="357" spans="7:17" x14ac:dyDescent="0.25">
      <c r="G357" s="100" t="s">
        <v>4307</v>
      </c>
      <c r="H357" t="s">
        <v>4308</v>
      </c>
      <c r="I357" s="100" t="s">
        <v>1</v>
      </c>
      <c r="J357" t="s">
        <v>15860</v>
      </c>
      <c r="K357" s="101" t="e">
        <f>VLOOKUP(G357,[1]Quota!$D$520:$K$2169,8,0)</f>
        <v>#N/A</v>
      </c>
      <c r="L357" s="101" t="e">
        <f>VLOOKUP(K357,'[1]Terr# Map'!$B$4:$C$39,2,0)</f>
        <v>#N/A</v>
      </c>
      <c r="M357" s="128" t="e">
        <f t="shared" si="33"/>
        <v>#N/A</v>
      </c>
      <c r="N357" s="112" t="e">
        <f t="shared" si="31"/>
        <v>#N/A</v>
      </c>
      <c r="O357" s="134" t="e">
        <f t="shared" si="28"/>
        <v>#N/A</v>
      </c>
      <c r="P357" t="s">
        <v>16133</v>
      </c>
      <c r="Q357" t="e">
        <f t="shared" si="32"/>
        <v>#N/A</v>
      </c>
    </row>
    <row r="358" spans="7:17" x14ac:dyDescent="0.25">
      <c r="G358" s="100" t="s">
        <v>4309</v>
      </c>
      <c r="H358" t="s">
        <v>4310</v>
      </c>
      <c r="I358" s="100" t="s">
        <v>1</v>
      </c>
      <c r="J358" t="s">
        <v>15859</v>
      </c>
      <c r="K358" s="101" t="e">
        <f>VLOOKUP(G358,[1]Quota!$D$520:$K$2169,8,0)</f>
        <v>#N/A</v>
      </c>
      <c r="L358" s="101" t="e">
        <f>VLOOKUP(K358,'[1]Terr# Map'!$B$4:$C$39,2,0)</f>
        <v>#N/A</v>
      </c>
      <c r="M358" s="128" t="e">
        <f t="shared" si="33"/>
        <v>#N/A</v>
      </c>
      <c r="N358" s="112" t="e">
        <f t="shared" si="31"/>
        <v>#N/A</v>
      </c>
      <c r="O358" s="134" t="e">
        <f t="shared" si="28"/>
        <v>#N/A</v>
      </c>
      <c r="P358" t="s">
        <v>16115</v>
      </c>
      <c r="Q358" t="e">
        <f t="shared" si="32"/>
        <v>#N/A</v>
      </c>
    </row>
    <row r="359" spans="7:17" x14ac:dyDescent="0.25">
      <c r="G359" s="100" t="s">
        <v>4311</v>
      </c>
      <c r="H359" t="s">
        <v>4312</v>
      </c>
      <c r="I359" s="100" t="s">
        <v>1</v>
      </c>
      <c r="J359" t="s">
        <v>15858</v>
      </c>
      <c r="K359" s="101" t="e">
        <f>VLOOKUP(G359,[1]Quota!$D$520:$K$2169,8,0)</f>
        <v>#N/A</v>
      </c>
      <c r="L359" s="101" t="e">
        <f>VLOOKUP(K359,'[1]Terr# Map'!$B$4:$C$39,2,0)</f>
        <v>#N/A</v>
      </c>
      <c r="M359" s="128" t="e">
        <f t="shared" si="33"/>
        <v>#N/A</v>
      </c>
      <c r="N359" s="112" t="e">
        <f t="shared" si="31"/>
        <v>#N/A</v>
      </c>
      <c r="O359" s="134" t="e">
        <f t="shared" ref="O359:O419" si="34">VLOOKUP(K359,$X$1:$AA$20,4,0)</f>
        <v>#N/A</v>
      </c>
      <c r="P359" t="s">
        <v>16114</v>
      </c>
      <c r="Q359" t="e">
        <f t="shared" si="32"/>
        <v>#N/A</v>
      </c>
    </row>
    <row r="360" spans="7:17" x14ac:dyDescent="0.25">
      <c r="G360" s="100" t="s">
        <v>4313</v>
      </c>
      <c r="H360" t="s">
        <v>4314</v>
      </c>
      <c r="I360" s="100" t="s">
        <v>1</v>
      </c>
      <c r="J360" t="s">
        <v>15857</v>
      </c>
      <c r="K360" s="101" t="e">
        <f>VLOOKUP(G360,[1]Quota!$D$520:$K$2169,8,0)</f>
        <v>#N/A</v>
      </c>
      <c r="L360" s="101" t="e">
        <f>VLOOKUP(K360,'[1]Terr# Map'!$B$4:$C$39,2,0)</f>
        <v>#N/A</v>
      </c>
      <c r="M360" s="128" t="e">
        <f t="shared" si="33"/>
        <v>#N/A</v>
      </c>
      <c r="N360" s="112" t="e">
        <f t="shared" si="31"/>
        <v>#N/A</v>
      </c>
      <c r="O360" s="134" t="e">
        <f t="shared" si="34"/>
        <v>#N/A</v>
      </c>
      <c r="Q360" t="e">
        <f t="shared" si="32"/>
        <v>#N/A</v>
      </c>
    </row>
    <row r="361" spans="7:17" x14ac:dyDescent="0.25">
      <c r="G361" s="100" t="s">
        <v>4315</v>
      </c>
      <c r="H361" t="s">
        <v>4316</v>
      </c>
      <c r="I361" s="100" t="s">
        <v>1</v>
      </c>
      <c r="J361" t="s">
        <v>15856</v>
      </c>
      <c r="K361" s="101" t="e">
        <f>VLOOKUP(G361,[1]Quota!$D$520:$K$2169,8,0)</f>
        <v>#N/A</v>
      </c>
      <c r="L361" s="101" t="e">
        <f>VLOOKUP(K361,'[1]Terr# Map'!$B$4:$C$39,2,0)</f>
        <v>#N/A</v>
      </c>
      <c r="M361" s="128" t="e">
        <f t="shared" si="33"/>
        <v>#N/A</v>
      </c>
      <c r="N361" s="112" t="e">
        <f t="shared" si="31"/>
        <v>#N/A</v>
      </c>
      <c r="O361" s="134" t="e">
        <f t="shared" si="34"/>
        <v>#N/A</v>
      </c>
      <c r="P361" t="s">
        <v>16133</v>
      </c>
      <c r="Q361" t="e">
        <f t="shared" si="32"/>
        <v>#N/A</v>
      </c>
    </row>
    <row r="362" spans="7:17" x14ac:dyDescent="0.25">
      <c r="G362" s="100" t="s">
        <v>12323</v>
      </c>
      <c r="H362" t="s">
        <v>15235</v>
      </c>
      <c r="I362" s="100" t="s">
        <v>1</v>
      </c>
      <c r="J362" t="s">
        <v>15855</v>
      </c>
      <c r="K362" s="101" t="e">
        <f>VLOOKUP(G362,[1]Quota!$D$520:$K$2169,8,0)</f>
        <v>#N/A</v>
      </c>
      <c r="L362" s="101" t="e">
        <f>VLOOKUP(K362,'[1]Terr# Map'!$B$4:$C$39,2,0)</f>
        <v>#N/A</v>
      </c>
      <c r="M362" s="128" t="e">
        <f t="shared" si="33"/>
        <v>#N/A</v>
      </c>
      <c r="N362" s="112" t="e">
        <f t="shared" si="31"/>
        <v>#N/A</v>
      </c>
      <c r="O362" s="134" t="e">
        <f t="shared" si="34"/>
        <v>#N/A</v>
      </c>
      <c r="P362" t="s">
        <v>16124</v>
      </c>
      <c r="Q362" t="e">
        <f t="shared" si="32"/>
        <v>#N/A</v>
      </c>
    </row>
    <row r="363" spans="7:17" x14ac:dyDescent="0.25">
      <c r="G363" s="100" t="s">
        <v>4326</v>
      </c>
      <c r="H363" t="s">
        <v>4327</v>
      </c>
      <c r="I363" s="100" t="s">
        <v>1</v>
      </c>
      <c r="J363" t="s">
        <v>15854</v>
      </c>
      <c r="K363" s="101" t="e">
        <f>VLOOKUP(G363,[1]Quota!$D$520:$K$2169,8,0)</f>
        <v>#N/A</v>
      </c>
      <c r="L363" s="101" t="e">
        <f>VLOOKUP(K363,'[1]Terr# Map'!$B$4:$C$39,2,0)</f>
        <v>#N/A</v>
      </c>
      <c r="M363" s="128" t="e">
        <f t="shared" si="33"/>
        <v>#N/A</v>
      </c>
      <c r="N363" s="112" t="e">
        <f t="shared" si="31"/>
        <v>#N/A</v>
      </c>
      <c r="O363" s="134" t="e">
        <f t="shared" si="34"/>
        <v>#N/A</v>
      </c>
      <c r="P363" t="s">
        <v>16114</v>
      </c>
      <c r="Q363" t="e">
        <f t="shared" si="32"/>
        <v>#N/A</v>
      </c>
    </row>
    <row r="364" spans="7:17" x14ac:dyDescent="0.25">
      <c r="G364" s="100" t="s">
        <v>4331</v>
      </c>
      <c r="H364" t="s">
        <v>4332</v>
      </c>
      <c r="I364" s="100" t="s">
        <v>1</v>
      </c>
      <c r="J364" t="s">
        <v>15853</v>
      </c>
      <c r="K364" s="101" t="e">
        <f>VLOOKUP(G364,[1]Quota!$D$520:$K$2169,8,0)</f>
        <v>#N/A</v>
      </c>
      <c r="L364" s="101" t="e">
        <f>VLOOKUP(K364,'[1]Terr# Map'!$B$4:$C$39,2,0)</f>
        <v>#N/A</v>
      </c>
      <c r="M364" s="128" t="e">
        <f t="shared" si="33"/>
        <v>#N/A</v>
      </c>
      <c r="N364" s="112" t="e">
        <f t="shared" si="31"/>
        <v>#N/A</v>
      </c>
      <c r="O364" s="134" t="e">
        <f t="shared" si="34"/>
        <v>#N/A</v>
      </c>
      <c r="P364" t="s">
        <v>16125</v>
      </c>
      <c r="Q364" t="e">
        <f t="shared" si="32"/>
        <v>#N/A</v>
      </c>
    </row>
    <row r="365" spans="7:17" x14ac:dyDescent="0.25">
      <c r="G365" s="100" t="s">
        <v>4333</v>
      </c>
      <c r="H365" t="s">
        <v>4334</v>
      </c>
      <c r="I365" s="100" t="s">
        <v>1</v>
      </c>
      <c r="J365" t="s">
        <v>15852</v>
      </c>
      <c r="K365" s="101" t="e">
        <f>VLOOKUP(G365,[1]Quota!$D$520:$K$2169,8,0)</f>
        <v>#N/A</v>
      </c>
      <c r="L365" s="101" t="e">
        <f>VLOOKUP(K365,'[1]Terr# Map'!$B$4:$C$39,2,0)</f>
        <v>#N/A</v>
      </c>
      <c r="M365" s="128" t="e">
        <f t="shared" si="33"/>
        <v>#N/A</v>
      </c>
      <c r="N365" s="112" t="e">
        <f t="shared" si="31"/>
        <v>#N/A</v>
      </c>
      <c r="O365" s="134" t="e">
        <f t="shared" si="34"/>
        <v>#N/A</v>
      </c>
      <c r="P365" t="s">
        <v>16133</v>
      </c>
      <c r="Q365" t="e">
        <f t="shared" si="32"/>
        <v>#N/A</v>
      </c>
    </row>
    <row r="366" spans="7:17" x14ac:dyDescent="0.25">
      <c r="G366" s="100" t="s">
        <v>4335</v>
      </c>
      <c r="H366" t="s">
        <v>4336</v>
      </c>
      <c r="I366" s="100" t="s">
        <v>1</v>
      </c>
      <c r="J366" t="s">
        <v>15851</v>
      </c>
      <c r="K366" s="101" t="s">
        <v>21362</v>
      </c>
      <c r="L366" s="101">
        <f>VLOOKUP(K366,'[1]Terr# Map'!$B$4:$C$39,2,0)</f>
        <v>204</v>
      </c>
      <c r="M366" s="128" t="str">
        <f t="shared" si="33"/>
        <v xml:space="preserve">john.royals@connectamerica.com </v>
      </c>
      <c r="N366" s="112" t="str">
        <f t="shared" si="31"/>
        <v>John Royals</v>
      </c>
      <c r="O366" s="134" t="str">
        <f t="shared" si="34"/>
        <v>804-240-2222</v>
      </c>
      <c r="P366" t="s">
        <v>16117</v>
      </c>
      <c r="Q366" t="str">
        <f t="shared" si="32"/>
        <v>Oliver John Royals</v>
      </c>
    </row>
    <row r="367" spans="7:17" x14ac:dyDescent="0.25">
      <c r="G367" s="100" t="s">
        <v>4345</v>
      </c>
      <c r="H367" t="s">
        <v>4346</v>
      </c>
      <c r="I367" s="100" t="s">
        <v>1</v>
      </c>
      <c r="J367" t="s">
        <v>15850</v>
      </c>
      <c r="K367" s="101" t="s">
        <v>114</v>
      </c>
      <c r="L367" s="101">
        <f>VLOOKUP(K367,'[1]Terr# Map'!$B$4:$C$39,2,0)</f>
        <v>105</v>
      </c>
      <c r="M367" s="128" t="str">
        <f t="shared" si="33"/>
        <v xml:space="preserve">michael.barron@lifeline.com </v>
      </c>
      <c r="N367" s="112" t="str">
        <f t="shared" si="31"/>
        <v>Michael Barron</v>
      </c>
      <c r="O367" s="134" t="str">
        <f t="shared" si="34"/>
        <v>518-410-4902</v>
      </c>
      <c r="P367" t="s">
        <v>16128</v>
      </c>
      <c r="Q367" t="str">
        <f t="shared" si="32"/>
        <v>Michael Michael Barron</v>
      </c>
    </row>
    <row r="368" spans="7:17" x14ac:dyDescent="0.25">
      <c r="G368" s="100" t="s">
        <v>4347</v>
      </c>
      <c r="H368" t="s">
        <v>4348</v>
      </c>
      <c r="I368" s="100" t="s">
        <v>1</v>
      </c>
      <c r="J368" t="s">
        <v>15849</v>
      </c>
      <c r="K368" s="101" t="s">
        <v>21343</v>
      </c>
      <c r="L368" s="101">
        <f>VLOOKUP(K368,'[1]Terr# Map'!$B$4:$C$39,2,0)</f>
        <v>103</v>
      </c>
      <c r="M368" s="128" t="str">
        <f t="shared" si="33"/>
        <v>carla.santos@lifeline.com</v>
      </c>
      <c r="N368" s="112" t="str">
        <f t="shared" si="31"/>
        <v>Carla Santos</v>
      </c>
      <c r="O368" s="134" t="str">
        <f t="shared" si="34"/>
        <v>646-915-2419</v>
      </c>
      <c r="P368" t="s">
        <v>16133</v>
      </c>
      <c r="Q368" t="str">
        <f t="shared" si="32"/>
        <v xml:space="preserve"> EMILY Carla Santos</v>
      </c>
    </row>
    <row r="369" spans="7:17" x14ac:dyDescent="0.25">
      <c r="G369" s="100" t="s">
        <v>4349</v>
      </c>
      <c r="H369" t="s">
        <v>4350</v>
      </c>
      <c r="I369" s="100" t="s">
        <v>1</v>
      </c>
      <c r="J369" t="s">
        <v>15848</v>
      </c>
      <c r="K369" s="101" t="s">
        <v>21343</v>
      </c>
      <c r="L369" s="101">
        <f>VLOOKUP(K369,'[1]Terr# Map'!$B$4:$C$39,2,0)</f>
        <v>103</v>
      </c>
      <c r="M369" s="128" t="str">
        <f t="shared" si="33"/>
        <v>carla.santos@lifeline.com</v>
      </c>
      <c r="N369" s="112" t="str">
        <f t="shared" si="31"/>
        <v>Carla Santos</v>
      </c>
      <c r="O369" s="134" t="str">
        <f t="shared" si="34"/>
        <v>646-915-2419</v>
      </c>
      <c r="P369" t="s">
        <v>16133</v>
      </c>
      <c r="Q369" t="str">
        <f t="shared" si="32"/>
        <v xml:space="preserve"> EMILY Carla Santos</v>
      </c>
    </row>
    <row r="370" spans="7:17" x14ac:dyDescent="0.25">
      <c r="G370" s="100" t="s">
        <v>4351</v>
      </c>
      <c r="H370" t="s">
        <v>4352</v>
      </c>
      <c r="I370" s="100" t="s">
        <v>1</v>
      </c>
      <c r="J370" t="s">
        <v>15847</v>
      </c>
      <c r="K370" s="101" t="s">
        <v>21343</v>
      </c>
      <c r="L370" s="101">
        <f>VLOOKUP(K370,'[1]Terr# Map'!$B$4:$C$39,2,0)</f>
        <v>103</v>
      </c>
      <c r="M370" s="128" t="str">
        <f t="shared" si="33"/>
        <v>carla.santos@lifeline.com</v>
      </c>
      <c r="N370" s="112" t="str">
        <f t="shared" si="31"/>
        <v>Carla Santos</v>
      </c>
      <c r="O370" s="134" t="str">
        <f t="shared" si="34"/>
        <v>646-915-2419</v>
      </c>
      <c r="P370" t="s">
        <v>16133</v>
      </c>
      <c r="Q370" t="str">
        <f t="shared" si="32"/>
        <v xml:space="preserve"> EMILY Carla Santos</v>
      </c>
    </row>
    <row r="371" spans="7:17" x14ac:dyDescent="0.25">
      <c r="G371" s="100" t="s">
        <v>4353</v>
      </c>
      <c r="H371" t="s">
        <v>4354</v>
      </c>
      <c r="I371" s="100" t="s">
        <v>1</v>
      </c>
      <c r="J371" t="s">
        <v>15846</v>
      </c>
      <c r="K371" s="101" t="e">
        <f>VLOOKUP(G371,[1]Quota!$D$520:$K$2169,8,0)</f>
        <v>#N/A</v>
      </c>
      <c r="L371" s="101" t="e">
        <f>VLOOKUP(K371,'[1]Terr# Map'!$B$4:$C$39,2,0)</f>
        <v>#N/A</v>
      </c>
      <c r="M371" s="128" t="e">
        <f t="shared" si="33"/>
        <v>#N/A</v>
      </c>
      <c r="N371" s="112" t="e">
        <f t="shared" si="31"/>
        <v>#N/A</v>
      </c>
      <c r="O371" s="134" t="e">
        <f t="shared" si="34"/>
        <v>#N/A</v>
      </c>
      <c r="P371" t="s">
        <v>16133</v>
      </c>
      <c r="Q371" t="e">
        <f t="shared" si="32"/>
        <v>#N/A</v>
      </c>
    </row>
    <row r="372" spans="7:17" x14ac:dyDescent="0.25">
      <c r="G372" s="100" t="s">
        <v>12090</v>
      </c>
      <c r="H372" t="s">
        <v>12091</v>
      </c>
      <c r="I372" s="100" t="s">
        <v>1</v>
      </c>
      <c r="J372" t="s">
        <v>15275</v>
      </c>
      <c r="K372" s="101" t="str">
        <f>VLOOKUP(G372,[1]Quota!$D$520:$K$2169,8,0)</f>
        <v>OPEN LMS/PSF</v>
      </c>
      <c r="L372" s="101">
        <f>VLOOKUP(K372,'[1]Terr# Map'!$B$4:$C$39,2,0)</f>
        <v>902</v>
      </c>
      <c r="M372" s="128" t="e">
        <f t="shared" si="33"/>
        <v>#N/A</v>
      </c>
      <c r="N372" s="112" t="str">
        <f t="shared" si="31"/>
        <v>OPEN LMS/PSF</v>
      </c>
      <c r="O372" s="134" t="e">
        <f t="shared" si="34"/>
        <v>#N/A</v>
      </c>
      <c r="P372" t="s">
        <v>16120</v>
      </c>
      <c r="Q372" t="str">
        <f t="shared" si="32"/>
        <v>DON OPEN LMS/PSF</v>
      </c>
    </row>
    <row r="373" spans="7:17" x14ac:dyDescent="0.25">
      <c r="G373" s="100" t="s">
        <v>12092</v>
      </c>
      <c r="H373" t="s">
        <v>12091</v>
      </c>
      <c r="I373" s="100" t="s">
        <v>1</v>
      </c>
      <c r="J373" t="s">
        <v>15275</v>
      </c>
      <c r="K373" s="101" t="str">
        <f>VLOOKUP(G373,[1]Quota!$D$520:$K$2169,8,0)</f>
        <v>OPEN LMS/PSF</v>
      </c>
      <c r="L373" s="101">
        <f>VLOOKUP(K373,'[1]Terr# Map'!$B$4:$C$39,2,0)</f>
        <v>902</v>
      </c>
      <c r="M373" s="128" t="e">
        <f t="shared" si="33"/>
        <v>#N/A</v>
      </c>
      <c r="N373" s="112" t="str">
        <f t="shared" si="31"/>
        <v>OPEN LMS/PSF</v>
      </c>
      <c r="O373" s="134" t="e">
        <f t="shared" si="34"/>
        <v>#N/A</v>
      </c>
      <c r="P373" t="s">
        <v>16120</v>
      </c>
      <c r="Q373" t="str">
        <f t="shared" si="32"/>
        <v>DON OPEN LMS/PSF</v>
      </c>
    </row>
    <row r="374" spans="7:17" x14ac:dyDescent="0.25">
      <c r="G374" s="100" t="s">
        <v>4368</v>
      </c>
      <c r="H374" t="s">
        <v>4369</v>
      </c>
      <c r="I374" s="100" t="s">
        <v>1</v>
      </c>
      <c r="J374" t="s">
        <v>15845</v>
      </c>
      <c r="K374" s="101" t="s">
        <v>23181</v>
      </c>
      <c r="L374" s="101">
        <f>VLOOKUP(K374,'[1]Terr# Map'!$B$4:$C$39,2,0)</f>
        <v>206</v>
      </c>
      <c r="M374" s="128" t="str">
        <f t="shared" si="33"/>
        <v>john.zuder@connectamerica.com</v>
      </c>
      <c r="N374" s="112" t="str">
        <f t="shared" si="31"/>
        <v>John Zuder</v>
      </c>
      <c r="O374" s="134" t="str">
        <f t="shared" si="34"/>
        <v>570-574-0266</v>
      </c>
      <c r="P374" t="s">
        <v>16114</v>
      </c>
      <c r="Q374" t="str">
        <f t="shared" si="32"/>
        <v>SAMUEL John Zuder</v>
      </c>
    </row>
    <row r="375" spans="7:17" x14ac:dyDescent="0.25">
      <c r="G375" s="100" t="s">
        <v>4694</v>
      </c>
      <c r="H375" t="s">
        <v>4695</v>
      </c>
      <c r="I375" s="100" t="s">
        <v>1</v>
      </c>
      <c r="J375" t="s">
        <v>15806</v>
      </c>
      <c r="K375" s="101" t="str">
        <f>VLOOKUP(G375,[1]Quota!$D$520:$K$2169,8,0)</f>
        <v>OPEN LMS/PSF</v>
      </c>
      <c r="L375" s="101">
        <f>VLOOKUP(K375,'[1]Terr# Map'!$B$4:$C$39,2,0)</f>
        <v>902</v>
      </c>
      <c r="M375" s="128" t="e">
        <f t="shared" si="33"/>
        <v>#N/A</v>
      </c>
      <c r="N375" s="112" t="str">
        <f t="shared" si="31"/>
        <v>OPEN LMS/PSF</v>
      </c>
      <c r="O375" s="134" t="e">
        <f t="shared" si="34"/>
        <v>#N/A</v>
      </c>
      <c r="P375" t="s">
        <v>16133</v>
      </c>
      <c r="Q375" t="str">
        <f t="shared" si="32"/>
        <v xml:space="preserve"> EMILY OPEN LMS/PSF</v>
      </c>
    </row>
    <row r="376" spans="7:17" x14ac:dyDescent="0.25">
      <c r="G376" s="100" t="s">
        <v>4384</v>
      </c>
      <c r="H376" t="s">
        <v>4385</v>
      </c>
      <c r="I376" s="100" t="s">
        <v>1</v>
      </c>
      <c r="J376" t="s">
        <v>15844</v>
      </c>
      <c r="K376" s="101" t="s">
        <v>122</v>
      </c>
      <c r="L376" s="101">
        <f>VLOOKUP(K376,'[1]Terr# Map'!$B$4:$C$39,2,0)</f>
        <v>304</v>
      </c>
      <c r="M376" s="128" t="str">
        <f t="shared" si="33"/>
        <v>polly.zwolensky@lifeline.com</v>
      </c>
      <c r="N376" s="112" t="str">
        <f t="shared" si="31"/>
        <v>Polly Zwolensky</v>
      </c>
      <c r="O376" s="134" t="str">
        <f t="shared" si="34"/>
        <v>612-875-3596</v>
      </c>
      <c r="P376" t="s">
        <v>16129</v>
      </c>
      <c r="Q376" t="str">
        <f t="shared" si="32"/>
        <v>GRACE Polly Zwolensky</v>
      </c>
    </row>
    <row r="377" spans="7:17" x14ac:dyDescent="0.25">
      <c r="G377" s="100" t="s">
        <v>4389</v>
      </c>
      <c r="H377" t="s">
        <v>4390</v>
      </c>
      <c r="I377" s="100" t="s">
        <v>1</v>
      </c>
      <c r="J377" t="s">
        <v>15843</v>
      </c>
      <c r="K377" s="101" t="s">
        <v>23936</v>
      </c>
      <c r="L377" s="101">
        <f>VLOOKUP(K377,'[1]Terr# Map'!$B$4:$C$39,2,0)</f>
        <v>301</v>
      </c>
      <c r="M377" s="128" t="str">
        <f t="shared" si="33"/>
        <v xml:space="preserve">jodi.springer@connectamerica.com </v>
      </c>
      <c r="N377" s="112" t="str">
        <f t="shared" si="31"/>
        <v>jodi Springer</v>
      </c>
      <c r="O377" s="134" t="str">
        <f t="shared" si="34"/>
        <v>949-910-9889</v>
      </c>
      <c r="P377" t="s">
        <v>16111</v>
      </c>
      <c r="Q377" t="str">
        <f t="shared" si="32"/>
        <v>TIM jodi Springer</v>
      </c>
    </row>
    <row r="378" spans="7:17" x14ac:dyDescent="0.25">
      <c r="G378" s="100" t="s">
        <v>4398</v>
      </c>
      <c r="H378" t="s">
        <v>15235</v>
      </c>
      <c r="I378" s="100" t="s">
        <v>1</v>
      </c>
      <c r="J378" t="s">
        <v>15842</v>
      </c>
      <c r="K378" s="101" t="e">
        <f>VLOOKUP(G378,[1]Quota!$D$520:$K$2169,8,0)</f>
        <v>#N/A</v>
      </c>
      <c r="L378" s="101" t="e">
        <f>VLOOKUP(K378,'[1]Terr# Map'!$B$4:$C$39,2,0)</f>
        <v>#N/A</v>
      </c>
      <c r="M378" s="128" t="e">
        <f t="shared" si="33"/>
        <v>#N/A</v>
      </c>
      <c r="N378" s="112" t="e">
        <f t="shared" si="31"/>
        <v>#N/A</v>
      </c>
      <c r="O378" s="134" t="e">
        <f t="shared" si="34"/>
        <v>#N/A</v>
      </c>
      <c r="P378" t="s">
        <v>16129</v>
      </c>
      <c r="Q378" t="e">
        <f t="shared" si="32"/>
        <v>#N/A</v>
      </c>
    </row>
    <row r="379" spans="7:17" x14ac:dyDescent="0.25">
      <c r="G379" s="100" t="s">
        <v>4401</v>
      </c>
      <c r="H379" t="s">
        <v>15235</v>
      </c>
      <c r="I379" s="100" t="s">
        <v>1</v>
      </c>
      <c r="J379" t="s">
        <v>15841</v>
      </c>
      <c r="K379" s="101" t="e">
        <f>VLOOKUP(G379,[1]Quota!$D$520:$K$2169,8,0)</f>
        <v>#N/A</v>
      </c>
      <c r="L379" s="101" t="e">
        <f>VLOOKUP(K379,'[1]Terr# Map'!$B$4:$C$39,2,0)</f>
        <v>#N/A</v>
      </c>
      <c r="M379" s="128" t="e">
        <f t="shared" si="33"/>
        <v>#N/A</v>
      </c>
      <c r="N379" s="112" t="e">
        <f t="shared" si="31"/>
        <v>#N/A</v>
      </c>
      <c r="O379" s="134" t="e">
        <f t="shared" si="34"/>
        <v>#N/A</v>
      </c>
      <c r="P379" t="s">
        <v>16129</v>
      </c>
      <c r="Q379" t="e">
        <f t="shared" si="32"/>
        <v>#N/A</v>
      </c>
    </row>
    <row r="380" spans="7:17" x14ac:dyDescent="0.25">
      <c r="G380" s="100" t="s">
        <v>4410</v>
      </c>
      <c r="H380" t="s">
        <v>15235</v>
      </c>
      <c r="I380" s="100" t="s">
        <v>1</v>
      </c>
      <c r="J380" t="s">
        <v>15840</v>
      </c>
      <c r="K380" s="101" t="e">
        <f>VLOOKUP(G380,[1]Quota!$D$520:$K$2169,8,0)</f>
        <v>#N/A</v>
      </c>
      <c r="L380" s="101" t="e">
        <f>VLOOKUP(K380,'[1]Terr# Map'!$B$4:$C$39,2,0)</f>
        <v>#N/A</v>
      </c>
      <c r="M380" s="128" t="e">
        <f t="shared" si="33"/>
        <v>#N/A</v>
      </c>
      <c r="N380" s="112" t="e">
        <f t="shared" si="31"/>
        <v>#N/A</v>
      </c>
      <c r="O380" s="134" t="e">
        <f t="shared" si="34"/>
        <v>#N/A</v>
      </c>
      <c r="P380" t="s">
        <v>16131</v>
      </c>
      <c r="Q380" t="e">
        <f t="shared" si="32"/>
        <v>#N/A</v>
      </c>
    </row>
    <row r="381" spans="7:17" x14ac:dyDescent="0.25">
      <c r="G381" s="100" t="s">
        <v>4416</v>
      </c>
      <c r="H381" t="s">
        <v>15235</v>
      </c>
      <c r="I381" s="100" t="s">
        <v>1</v>
      </c>
      <c r="J381" t="s">
        <v>15839</v>
      </c>
      <c r="K381" s="101" t="e">
        <f>VLOOKUP(G381,[1]Quota!$D$520:$K$2169,8,0)</f>
        <v>#N/A</v>
      </c>
      <c r="L381" s="101" t="e">
        <f>VLOOKUP(K381,'[1]Terr# Map'!$B$4:$C$39,2,0)</f>
        <v>#N/A</v>
      </c>
      <c r="M381" s="128" t="e">
        <f t="shared" si="33"/>
        <v>#N/A</v>
      </c>
      <c r="N381" s="112" t="e">
        <f t="shared" si="31"/>
        <v>#N/A</v>
      </c>
      <c r="O381" s="134" t="e">
        <f t="shared" si="34"/>
        <v>#N/A</v>
      </c>
      <c r="P381" t="s">
        <v>16131</v>
      </c>
      <c r="Q381" t="e">
        <f t="shared" si="32"/>
        <v>#N/A</v>
      </c>
    </row>
    <row r="382" spans="7:17" x14ac:dyDescent="0.25">
      <c r="G382" s="100" t="s">
        <v>4418</v>
      </c>
      <c r="H382" t="s">
        <v>15235</v>
      </c>
      <c r="I382" s="100" t="s">
        <v>1</v>
      </c>
      <c r="J382" t="s">
        <v>15838</v>
      </c>
      <c r="K382" s="101" t="e">
        <f>VLOOKUP(G382,[1]Quota!$D$520:$K$2169,8,0)</f>
        <v>#N/A</v>
      </c>
      <c r="L382" s="101" t="e">
        <f>VLOOKUP(K382,'[1]Terr# Map'!$B$4:$C$39,2,0)</f>
        <v>#N/A</v>
      </c>
      <c r="M382" s="128" t="e">
        <f t="shared" si="33"/>
        <v>#N/A</v>
      </c>
      <c r="N382" s="112" t="e">
        <f t="shared" si="31"/>
        <v>#N/A</v>
      </c>
      <c r="O382" s="134" t="e">
        <f t="shared" si="34"/>
        <v>#N/A</v>
      </c>
      <c r="P382" t="s">
        <v>16131</v>
      </c>
      <c r="Q382" t="e">
        <f t="shared" si="32"/>
        <v>#N/A</v>
      </c>
    </row>
    <row r="383" spans="7:17" x14ac:dyDescent="0.25">
      <c r="G383" s="100" t="s">
        <v>4429</v>
      </c>
      <c r="H383" t="s">
        <v>4430</v>
      </c>
      <c r="I383" s="100" t="s">
        <v>1</v>
      </c>
      <c r="J383" t="s">
        <v>15280</v>
      </c>
      <c r="K383" s="101" t="e">
        <f>VLOOKUP(G383,[1]Quota!$D$520:$K$2169,8,0)</f>
        <v>#N/A</v>
      </c>
      <c r="L383" s="101" t="e">
        <f>VLOOKUP(K383,'[1]Terr# Map'!$B$4:$C$39,2,0)</f>
        <v>#N/A</v>
      </c>
      <c r="M383" s="128" t="e">
        <f t="shared" si="33"/>
        <v>#N/A</v>
      </c>
      <c r="N383" s="112" t="e">
        <f t="shared" si="31"/>
        <v>#N/A</v>
      </c>
      <c r="O383" s="134" t="e">
        <f t="shared" si="34"/>
        <v>#N/A</v>
      </c>
      <c r="P383" t="s">
        <v>16133</v>
      </c>
      <c r="Q383" t="e">
        <f t="shared" si="32"/>
        <v>#N/A</v>
      </c>
    </row>
    <row r="384" spans="7:17" x14ac:dyDescent="0.25">
      <c r="G384" s="100" t="s">
        <v>4434</v>
      </c>
      <c r="H384" t="s">
        <v>4435</v>
      </c>
      <c r="I384" s="100" t="s">
        <v>1</v>
      </c>
      <c r="J384" t="s">
        <v>15837</v>
      </c>
      <c r="K384" s="101" t="s">
        <v>23936</v>
      </c>
      <c r="L384" s="101">
        <f>VLOOKUP(K384,'[1]Terr# Map'!$B$4:$C$39,2,0)</f>
        <v>301</v>
      </c>
      <c r="M384" s="128" t="str">
        <f t="shared" si="33"/>
        <v xml:space="preserve">jodi.springer@connectamerica.com </v>
      </c>
      <c r="N384" s="112" t="str">
        <f t="shared" si="31"/>
        <v>jodi Springer</v>
      </c>
      <c r="O384" s="134" t="str">
        <f t="shared" si="34"/>
        <v>949-910-9889</v>
      </c>
      <c r="P384" t="s">
        <v>16111</v>
      </c>
      <c r="Q384" t="str">
        <f t="shared" si="32"/>
        <v>TIM jodi Springer</v>
      </c>
    </row>
    <row r="385" spans="7:17" x14ac:dyDescent="0.25">
      <c r="G385" s="100" t="s">
        <v>4436</v>
      </c>
      <c r="H385" t="s">
        <v>4437</v>
      </c>
      <c r="I385" s="100" t="s">
        <v>1</v>
      </c>
      <c r="J385" t="s">
        <v>15836</v>
      </c>
      <c r="K385" s="101" t="s">
        <v>21350</v>
      </c>
      <c r="L385" s="101">
        <f>VLOOKUP(K385,'[1]Terr# Map'!$B$4:$C$39,2,0)</f>
        <v>203</v>
      </c>
      <c r="M385" s="128" t="str">
        <f t="shared" si="33"/>
        <v xml:space="preserve">jerri.mccracken@connectamerica.com </v>
      </c>
      <c r="N385" s="112" t="str">
        <f t="shared" si="31"/>
        <v>Jerri McCracken</v>
      </c>
      <c r="O385" s="134" t="str">
        <f t="shared" si="34"/>
        <v>319-231-0932</v>
      </c>
      <c r="P385" t="s">
        <v>16122</v>
      </c>
      <c r="Q385" t="str">
        <f t="shared" si="32"/>
        <v>ARTHUR Jerri McCracken</v>
      </c>
    </row>
    <row r="386" spans="7:17" x14ac:dyDescent="0.25">
      <c r="G386" s="100" t="s">
        <v>4438</v>
      </c>
      <c r="H386" t="s">
        <v>4439</v>
      </c>
      <c r="I386" s="100" t="s">
        <v>1</v>
      </c>
      <c r="J386" t="s">
        <v>15151</v>
      </c>
      <c r="K386" s="101" t="s">
        <v>113</v>
      </c>
      <c r="L386" s="101">
        <f>VLOOKUP(K386,'[1]Terr# Map'!$B$4:$C$39,2,0)</f>
        <v>305</v>
      </c>
      <c r="M386" s="128" t="str">
        <f t="shared" ref="M386:M419" si="35">VLOOKUP(K386,$X$1:$Z$20,3,0)</f>
        <v>ruth.ann.arber@lifeline.com</v>
      </c>
      <c r="N386" s="112" t="str">
        <f t="shared" si="31"/>
        <v>Ruth Ann Arber</v>
      </c>
      <c r="O386" s="134" t="str">
        <f t="shared" si="34"/>
        <v>303-378-2476</v>
      </c>
      <c r="P386" t="s">
        <v>16111</v>
      </c>
      <c r="Q386" t="str">
        <f t="shared" si="32"/>
        <v>TIM Ruth Ann Arber</v>
      </c>
    </row>
    <row r="387" spans="7:17" x14ac:dyDescent="0.25">
      <c r="G387" s="100" t="s">
        <v>4442</v>
      </c>
      <c r="H387" t="s">
        <v>4443</v>
      </c>
      <c r="I387" s="100" t="s">
        <v>1</v>
      </c>
      <c r="J387" t="s">
        <v>15746</v>
      </c>
      <c r="K387" s="101" t="s">
        <v>113</v>
      </c>
      <c r="L387" s="101">
        <f>VLOOKUP(K387,'[1]Terr# Map'!$B$4:$C$39,2,0)</f>
        <v>305</v>
      </c>
      <c r="M387" s="128" t="str">
        <f t="shared" si="35"/>
        <v>ruth.ann.arber@lifeline.com</v>
      </c>
      <c r="N387" s="112" t="str">
        <f t="shared" si="31"/>
        <v>Ruth Ann Arber</v>
      </c>
      <c r="O387" s="134" t="str">
        <f t="shared" si="34"/>
        <v>303-378-2476</v>
      </c>
      <c r="P387" t="s">
        <v>16111</v>
      </c>
      <c r="Q387" t="str">
        <f t="shared" si="32"/>
        <v>TIM Ruth Ann Arber</v>
      </c>
    </row>
    <row r="388" spans="7:17" x14ac:dyDescent="0.25">
      <c r="G388" s="100" t="s">
        <v>9434</v>
      </c>
      <c r="H388" t="s">
        <v>9435</v>
      </c>
      <c r="I388" s="100" t="s">
        <v>0</v>
      </c>
      <c r="J388" t="s">
        <v>15469</v>
      </c>
      <c r="K388" s="101" t="str">
        <f>VLOOKUP(G388,[1]Quota!$D$520:$K$2169,8,0)</f>
        <v>OPEN LMS/PSF</v>
      </c>
      <c r="L388" s="101">
        <f>VLOOKUP(K388,'[1]Terr# Map'!$B$4:$C$39,2,0)</f>
        <v>902</v>
      </c>
      <c r="M388" s="128" t="e">
        <f t="shared" si="35"/>
        <v>#N/A</v>
      </c>
      <c r="N388" s="112" t="str">
        <f t="shared" si="31"/>
        <v>OPEN LMS/PSF</v>
      </c>
      <c r="O388" s="134" t="e">
        <f t="shared" si="34"/>
        <v>#N/A</v>
      </c>
      <c r="P388" t="s">
        <v>16112</v>
      </c>
      <c r="Q388" t="str">
        <f t="shared" si="32"/>
        <v>SILVIA OPEN LMS/PSF</v>
      </c>
    </row>
    <row r="389" spans="7:17" x14ac:dyDescent="0.25">
      <c r="G389" s="100" t="s">
        <v>15835</v>
      </c>
      <c r="H389" t="s">
        <v>4466</v>
      </c>
      <c r="I389" s="100" t="s">
        <v>1</v>
      </c>
      <c r="J389" t="s">
        <v>15834</v>
      </c>
      <c r="K389" s="101" t="s">
        <v>113</v>
      </c>
      <c r="L389" s="101">
        <f>VLOOKUP(K389,'[1]Terr# Map'!$B$4:$C$39,2,0)</f>
        <v>305</v>
      </c>
      <c r="M389" s="128" t="str">
        <f t="shared" si="35"/>
        <v>ruth.ann.arber@lifeline.com</v>
      </c>
      <c r="N389" s="112" t="str">
        <f t="shared" si="31"/>
        <v>Ruth Ann Arber</v>
      </c>
      <c r="O389" s="134" t="str">
        <f t="shared" si="34"/>
        <v>303-378-2476</v>
      </c>
      <c r="P389" t="s">
        <v>16111</v>
      </c>
      <c r="Q389" t="str">
        <f t="shared" si="32"/>
        <v>TIM Ruth Ann Arber</v>
      </c>
    </row>
    <row r="390" spans="7:17" x14ac:dyDescent="0.25">
      <c r="G390" s="100" t="s">
        <v>4469</v>
      </c>
      <c r="H390" t="s">
        <v>4470</v>
      </c>
      <c r="I390" s="100" t="s">
        <v>1</v>
      </c>
      <c r="J390" t="s">
        <v>15833</v>
      </c>
      <c r="K390" s="101" t="s">
        <v>21362</v>
      </c>
      <c r="L390" s="101">
        <f>VLOOKUP(K390,'[1]Terr# Map'!$B$4:$C$39,2,0)</f>
        <v>204</v>
      </c>
      <c r="M390" s="128" t="str">
        <f t="shared" si="35"/>
        <v xml:space="preserve">john.royals@connectamerica.com </v>
      </c>
      <c r="N390" s="112" t="str">
        <f t="shared" ref="N390:N453" si="36">+K390</f>
        <v>John Royals</v>
      </c>
      <c r="O390" s="134" t="str">
        <f t="shared" si="34"/>
        <v>804-240-2222</v>
      </c>
      <c r="P390" t="s">
        <v>16117</v>
      </c>
      <c r="Q390" t="str">
        <f t="shared" ref="Q390:Q453" si="37">+P390&amp;" "&amp;N390</f>
        <v>Oliver John Royals</v>
      </c>
    </row>
    <row r="391" spans="7:17" x14ac:dyDescent="0.25">
      <c r="G391" s="100" t="s">
        <v>4477</v>
      </c>
      <c r="H391" t="s">
        <v>4478</v>
      </c>
      <c r="I391" s="100" t="s">
        <v>1</v>
      </c>
      <c r="J391" t="s">
        <v>15832</v>
      </c>
      <c r="K391" s="101" t="str">
        <f>VLOOKUP(G391,[1]Quota!$D$520:$K$2169,8,0)</f>
        <v>OPEN LMS/PSF</v>
      </c>
      <c r="L391" s="101">
        <f>VLOOKUP(K391,'[1]Terr# Map'!$B$4:$C$39,2,0)</f>
        <v>902</v>
      </c>
      <c r="M391" s="128" t="e">
        <f t="shared" si="35"/>
        <v>#N/A</v>
      </c>
      <c r="N391" s="112" t="str">
        <f t="shared" si="36"/>
        <v>OPEN LMS/PSF</v>
      </c>
      <c r="O391" s="134" t="e">
        <f t="shared" si="34"/>
        <v>#N/A</v>
      </c>
      <c r="P391" t="s">
        <v>16117</v>
      </c>
      <c r="Q391" t="str">
        <f t="shared" si="37"/>
        <v>Oliver OPEN LMS/PSF</v>
      </c>
    </row>
    <row r="392" spans="7:17" x14ac:dyDescent="0.25">
      <c r="G392" s="100" t="s">
        <v>4480</v>
      </c>
      <c r="H392" t="s">
        <v>4481</v>
      </c>
      <c r="I392" s="100" t="s">
        <v>1</v>
      </c>
      <c r="J392" t="s">
        <v>15831</v>
      </c>
      <c r="K392" s="101" t="s">
        <v>122</v>
      </c>
      <c r="L392" s="101">
        <f>VLOOKUP(K392,'[1]Terr# Map'!$B$4:$C$39,2,0)</f>
        <v>304</v>
      </c>
      <c r="M392" s="128" t="str">
        <f t="shared" si="35"/>
        <v>polly.zwolensky@lifeline.com</v>
      </c>
      <c r="N392" s="112" t="str">
        <f t="shared" si="36"/>
        <v>Polly Zwolensky</v>
      </c>
      <c r="O392" s="134" t="str">
        <f t="shared" si="34"/>
        <v>612-875-3596</v>
      </c>
      <c r="P392" t="s">
        <v>16131</v>
      </c>
      <c r="Q392" t="str">
        <f t="shared" si="37"/>
        <v>TIMOTHY Polly Zwolensky</v>
      </c>
    </row>
    <row r="393" spans="7:17" x14ac:dyDescent="0.25">
      <c r="G393" s="100" t="s">
        <v>4483</v>
      </c>
      <c r="H393" t="s">
        <v>4484</v>
      </c>
      <c r="I393" s="100" t="s">
        <v>1</v>
      </c>
      <c r="J393" t="s">
        <v>15830</v>
      </c>
      <c r="K393" s="101" t="str">
        <f>VLOOKUP(G393,[1]Quota!$D$520:$K$2169,8,0)</f>
        <v>Carla Santos</v>
      </c>
      <c r="L393" s="101">
        <f>VLOOKUP(K393,'[1]Terr# Map'!$B$4:$C$39,2,0)</f>
        <v>103</v>
      </c>
      <c r="M393" s="128" t="str">
        <f t="shared" si="35"/>
        <v>carla.santos@lifeline.com</v>
      </c>
      <c r="N393" s="112" t="str">
        <f t="shared" si="36"/>
        <v>Carla Santos</v>
      </c>
      <c r="O393" s="134" t="str">
        <f t="shared" si="34"/>
        <v>646-915-2419</v>
      </c>
      <c r="P393" t="s">
        <v>16133</v>
      </c>
      <c r="Q393" t="str">
        <f t="shared" si="37"/>
        <v xml:space="preserve"> EMILY Carla Santos</v>
      </c>
    </row>
    <row r="394" spans="7:17" x14ac:dyDescent="0.25">
      <c r="G394" s="100" t="s">
        <v>4487</v>
      </c>
      <c r="H394" t="s">
        <v>4488</v>
      </c>
      <c r="I394" s="100" t="s">
        <v>1</v>
      </c>
      <c r="J394" t="s">
        <v>15829</v>
      </c>
      <c r="K394" s="101" t="str">
        <f>VLOOKUP(G394,[1]Quota!$D$520:$K$2169,8,0)</f>
        <v>Anne Lee</v>
      </c>
      <c r="L394" s="101">
        <f>VLOOKUP(K394,'[1]Terr# Map'!$B$4:$C$39,2,0)</f>
        <v>501</v>
      </c>
      <c r="M394" s="128" t="str">
        <f t="shared" si="35"/>
        <v>anne.lee@connectamerica.com</v>
      </c>
      <c r="N394" s="112" t="str">
        <f t="shared" si="36"/>
        <v>Anne Lee</v>
      </c>
      <c r="O394" s="134">
        <f t="shared" si="34"/>
        <v>0</v>
      </c>
      <c r="P394" t="s">
        <v>16115</v>
      </c>
      <c r="Q394" t="str">
        <f t="shared" si="37"/>
        <v>TOM Anne Lee</v>
      </c>
    </row>
    <row r="395" spans="7:17" x14ac:dyDescent="0.25">
      <c r="G395" s="100" t="s">
        <v>4489</v>
      </c>
      <c r="H395" t="s">
        <v>4490</v>
      </c>
      <c r="I395" s="100" t="s">
        <v>1</v>
      </c>
      <c r="J395" t="s">
        <v>15828</v>
      </c>
      <c r="K395" s="101" t="str">
        <f>VLOOKUP(G395,[1]Quota!$D$520:$K$2169,8,0)</f>
        <v>Dante Mignucci</v>
      </c>
      <c r="L395" s="101">
        <f>VLOOKUP(K395,'[1]Terr# Map'!$B$4:$C$39,2,0)</f>
        <v>502</v>
      </c>
      <c r="M395" s="128" t="str">
        <f t="shared" si="35"/>
        <v>dante.mignucci@connectamerica.com</v>
      </c>
      <c r="N395" s="112" t="str">
        <f t="shared" si="36"/>
        <v>Dante Mignucci</v>
      </c>
      <c r="O395" s="134" t="str">
        <f t="shared" si="34"/>
        <v>267-258-6272</v>
      </c>
      <c r="P395" t="s">
        <v>16117</v>
      </c>
      <c r="Q395" t="str">
        <f t="shared" si="37"/>
        <v>Oliver Dante Mignucci</v>
      </c>
    </row>
    <row r="396" spans="7:17" x14ac:dyDescent="0.25">
      <c r="G396" s="100" t="s">
        <v>4491</v>
      </c>
      <c r="H396" t="s">
        <v>4492</v>
      </c>
      <c r="I396" s="100" t="s">
        <v>1</v>
      </c>
      <c r="J396" t="s">
        <v>15827</v>
      </c>
      <c r="K396" s="101" t="str">
        <f>VLOOKUP(G396,[1]Quota!$D$520:$K$2169,8,0)</f>
        <v>Dante Mignucci</v>
      </c>
      <c r="L396" s="101">
        <f>VLOOKUP(K396,'[1]Terr# Map'!$B$4:$C$39,2,0)</f>
        <v>502</v>
      </c>
      <c r="M396" s="128" t="str">
        <f t="shared" si="35"/>
        <v>dante.mignucci@connectamerica.com</v>
      </c>
      <c r="N396" s="112" t="str">
        <f t="shared" si="36"/>
        <v>Dante Mignucci</v>
      </c>
      <c r="O396" s="134" t="str">
        <f t="shared" si="34"/>
        <v>267-258-6272</v>
      </c>
      <c r="P396" t="s">
        <v>16133</v>
      </c>
      <c r="Q396" t="str">
        <f t="shared" si="37"/>
        <v xml:space="preserve"> EMILY Dante Mignucci</v>
      </c>
    </row>
    <row r="397" spans="7:17" x14ac:dyDescent="0.25">
      <c r="G397" s="100" t="s">
        <v>13695</v>
      </c>
      <c r="H397" t="s">
        <v>13696</v>
      </c>
      <c r="I397" s="100" t="s">
        <v>1</v>
      </c>
      <c r="J397" t="s">
        <v>15103</v>
      </c>
      <c r="K397" s="101" t="s">
        <v>21362</v>
      </c>
      <c r="L397" s="101">
        <f>VLOOKUP(K397,'[1]Terr# Map'!$B$4:$C$39,2,0)</f>
        <v>204</v>
      </c>
      <c r="M397" s="128" t="str">
        <f t="shared" si="35"/>
        <v xml:space="preserve">john.royals@connectamerica.com </v>
      </c>
      <c r="N397" s="112" t="str">
        <f t="shared" si="36"/>
        <v>John Royals</v>
      </c>
      <c r="O397" s="134" t="str">
        <f t="shared" si="34"/>
        <v>804-240-2222</v>
      </c>
      <c r="P397" t="s">
        <v>16115</v>
      </c>
      <c r="Q397" t="str">
        <f t="shared" si="37"/>
        <v>TOM John Royals</v>
      </c>
    </row>
    <row r="398" spans="7:17" x14ac:dyDescent="0.25">
      <c r="G398" s="100" t="s">
        <v>4505</v>
      </c>
      <c r="H398" t="s">
        <v>4506</v>
      </c>
      <c r="I398" s="100" t="s">
        <v>1</v>
      </c>
      <c r="J398" t="s">
        <v>15826</v>
      </c>
      <c r="K398" s="101" t="str">
        <f>VLOOKUP(G398,[1]Quota!$D$520:$K$2169,8,0)</f>
        <v>Tyler Hedrick</v>
      </c>
      <c r="L398" s="101">
        <f>VLOOKUP(K398,'[1]Terr# Map'!$B$4:$C$39,2,0)</f>
        <v>503</v>
      </c>
      <c r="M398" s="128" t="str">
        <f t="shared" si="35"/>
        <v>tyler.hedrick@connectamerica.com</v>
      </c>
      <c r="N398" s="112" t="str">
        <f t="shared" si="36"/>
        <v>Tyler Hedrick</v>
      </c>
      <c r="O398" s="134">
        <f t="shared" si="34"/>
        <v>0</v>
      </c>
      <c r="P398" t="s">
        <v>16125</v>
      </c>
      <c r="Q398" t="str">
        <f t="shared" si="37"/>
        <v>BRIAN Tyler Hedrick</v>
      </c>
    </row>
    <row r="399" spans="7:17" x14ac:dyDescent="0.25">
      <c r="G399" s="100" t="s">
        <v>4507</v>
      </c>
      <c r="H399" t="s">
        <v>4508</v>
      </c>
      <c r="I399" s="100" t="s">
        <v>1</v>
      </c>
      <c r="J399" t="s">
        <v>15825</v>
      </c>
      <c r="K399" s="101" t="s">
        <v>21343</v>
      </c>
      <c r="L399" s="101">
        <f>VLOOKUP(K399,'[1]Terr# Map'!$B$4:$C$39,2,0)</f>
        <v>103</v>
      </c>
      <c r="M399" s="128" t="str">
        <f t="shared" si="35"/>
        <v>carla.santos@lifeline.com</v>
      </c>
      <c r="N399" s="112" t="str">
        <f t="shared" si="36"/>
        <v>Carla Santos</v>
      </c>
      <c r="O399" s="134" t="str">
        <f t="shared" si="34"/>
        <v>646-915-2419</v>
      </c>
      <c r="P399" t="s">
        <v>16133</v>
      </c>
      <c r="Q399" t="str">
        <f t="shared" si="37"/>
        <v xml:space="preserve"> EMILY Carla Santos</v>
      </c>
    </row>
    <row r="400" spans="7:17" x14ac:dyDescent="0.25">
      <c r="G400" s="100" t="s">
        <v>4509</v>
      </c>
      <c r="H400" t="s">
        <v>4510</v>
      </c>
      <c r="I400" s="100" t="s">
        <v>1</v>
      </c>
      <c r="J400" t="s">
        <v>15824</v>
      </c>
      <c r="K400" s="101" t="str">
        <f>VLOOKUP(G400,[1]Quota!$D$520:$K$2169,8,0)</f>
        <v>John Royals</v>
      </c>
      <c r="L400" s="101">
        <f>VLOOKUP(K400,'[1]Terr# Map'!$B$4:$C$39,2,0)</f>
        <v>204</v>
      </c>
      <c r="M400" s="128" t="str">
        <f t="shared" si="35"/>
        <v xml:space="preserve">john.royals@connectamerica.com </v>
      </c>
      <c r="N400" s="112" t="str">
        <f t="shared" si="36"/>
        <v>John Royals</v>
      </c>
      <c r="O400" s="134" t="str">
        <f t="shared" si="34"/>
        <v>804-240-2222</v>
      </c>
      <c r="P400" t="s">
        <v>16117</v>
      </c>
      <c r="Q400" t="str">
        <f t="shared" si="37"/>
        <v>Oliver John Royals</v>
      </c>
    </row>
    <row r="401" spans="7:17" x14ac:dyDescent="0.25">
      <c r="G401" s="100" t="s">
        <v>4523</v>
      </c>
      <c r="H401" t="s">
        <v>4524</v>
      </c>
      <c r="I401" s="100" t="s">
        <v>1</v>
      </c>
      <c r="J401" t="s">
        <v>15823</v>
      </c>
      <c r="K401" s="101" t="str">
        <f>VLOOKUP(G401,[1]Quota!$D$520:$K$2169,8,0)</f>
        <v>Dante Mignucci</v>
      </c>
      <c r="L401" s="101">
        <f>VLOOKUP(K401,'[1]Terr# Map'!$B$4:$C$39,2,0)</f>
        <v>502</v>
      </c>
      <c r="M401" s="128" t="str">
        <f t="shared" si="35"/>
        <v>dante.mignucci@connectamerica.com</v>
      </c>
      <c r="N401" s="112" t="str">
        <f t="shared" si="36"/>
        <v>Dante Mignucci</v>
      </c>
      <c r="O401" s="134" t="str">
        <f t="shared" si="34"/>
        <v>267-258-6272</v>
      </c>
      <c r="P401" t="s">
        <v>16124</v>
      </c>
      <c r="Q401" t="str">
        <f t="shared" si="37"/>
        <v>TODD Dante Mignucci</v>
      </c>
    </row>
    <row r="402" spans="7:17" x14ac:dyDescent="0.25">
      <c r="G402" s="100" t="s">
        <v>4525</v>
      </c>
      <c r="H402" t="s">
        <v>4526</v>
      </c>
      <c r="I402" s="100" t="s">
        <v>1</v>
      </c>
      <c r="J402" t="s">
        <v>15093</v>
      </c>
      <c r="K402" s="101" t="str">
        <f>VLOOKUP(G402,[1]Quota!$D$520:$K$2169,8,0)</f>
        <v>John Royals</v>
      </c>
      <c r="L402" s="101">
        <f>VLOOKUP(K402,'[1]Terr# Map'!$B$4:$C$39,2,0)</f>
        <v>204</v>
      </c>
      <c r="M402" s="128" t="str">
        <f t="shared" si="35"/>
        <v xml:space="preserve">john.royals@connectamerica.com </v>
      </c>
      <c r="N402" s="112" t="str">
        <f t="shared" si="36"/>
        <v>John Royals</v>
      </c>
      <c r="O402" s="134" t="str">
        <f t="shared" si="34"/>
        <v>804-240-2222</v>
      </c>
      <c r="P402" t="s">
        <v>16114</v>
      </c>
      <c r="Q402" t="str">
        <f t="shared" si="37"/>
        <v>SAMUEL John Royals</v>
      </c>
    </row>
    <row r="403" spans="7:17" x14ac:dyDescent="0.25">
      <c r="G403" s="100" t="s">
        <v>13223</v>
      </c>
      <c r="H403" t="s">
        <v>13224</v>
      </c>
      <c r="I403" s="100" t="s">
        <v>1</v>
      </c>
      <c r="J403" t="s">
        <v>15133</v>
      </c>
      <c r="K403" s="101" t="s">
        <v>21351</v>
      </c>
      <c r="L403" s="101">
        <f>VLOOKUP(K403,'[1]Terr# Map'!$B$4:$C$39,2,0)</f>
        <v>201</v>
      </c>
      <c r="M403" s="128" t="str">
        <f t="shared" si="35"/>
        <v>gopi.shah@lifeline.com</v>
      </c>
      <c r="N403" s="112" t="str">
        <f t="shared" si="36"/>
        <v>Gopi Shah</v>
      </c>
      <c r="O403" s="134" t="str">
        <f t="shared" si="34"/>
        <v>917-318-7240</v>
      </c>
      <c r="P403" t="s">
        <v>16119</v>
      </c>
      <c r="Q403" t="str">
        <f t="shared" si="37"/>
        <v>RUTH ANN Gopi Shah</v>
      </c>
    </row>
    <row r="404" spans="7:17" x14ac:dyDescent="0.25">
      <c r="G404" s="100" t="s">
        <v>4574</v>
      </c>
      <c r="H404" t="s">
        <v>4575</v>
      </c>
      <c r="I404" s="100" t="s">
        <v>1</v>
      </c>
      <c r="J404" t="s">
        <v>15822</v>
      </c>
      <c r="K404" s="101" t="s">
        <v>23936</v>
      </c>
      <c r="L404" s="101">
        <f>VLOOKUP(K404,'[1]Terr# Map'!$B$4:$C$39,2,0)</f>
        <v>301</v>
      </c>
      <c r="M404" s="128" t="str">
        <f t="shared" si="35"/>
        <v xml:space="preserve">jodi.springer@connectamerica.com </v>
      </c>
      <c r="N404" s="112" t="str">
        <f t="shared" si="36"/>
        <v>jodi Springer</v>
      </c>
      <c r="O404" s="134" t="str">
        <f t="shared" si="34"/>
        <v>949-910-9889</v>
      </c>
      <c r="P404" t="s">
        <v>16111</v>
      </c>
      <c r="Q404" t="str">
        <f t="shared" si="37"/>
        <v>TIM jodi Springer</v>
      </c>
    </row>
    <row r="405" spans="7:17" x14ac:dyDescent="0.25">
      <c r="G405" s="100" t="s">
        <v>13225</v>
      </c>
      <c r="H405" t="s">
        <v>13224</v>
      </c>
      <c r="I405" s="100" t="s">
        <v>1</v>
      </c>
      <c r="J405" t="s">
        <v>15133</v>
      </c>
      <c r="K405" s="101" t="s">
        <v>21351</v>
      </c>
      <c r="L405" s="101">
        <f>VLOOKUP(K405,'[1]Terr# Map'!$B$4:$C$39,2,0)</f>
        <v>201</v>
      </c>
      <c r="M405" s="128" t="str">
        <f t="shared" si="35"/>
        <v>gopi.shah@lifeline.com</v>
      </c>
      <c r="N405" s="112" t="str">
        <f t="shared" si="36"/>
        <v>Gopi Shah</v>
      </c>
      <c r="O405" s="134" t="str">
        <f t="shared" si="34"/>
        <v>917-318-7240</v>
      </c>
      <c r="P405" t="s">
        <v>16119</v>
      </c>
      <c r="Q405" t="str">
        <f t="shared" si="37"/>
        <v>RUTH ANN Gopi Shah</v>
      </c>
    </row>
    <row r="406" spans="7:17" x14ac:dyDescent="0.25">
      <c r="G406" s="100" t="s">
        <v>9432</v>
      </c>
      <c r="H406" t="s">
        <v>9433</v>
      </c>
      <c r="I406" s="100" t="s">
        <v>1</v>
      </c>
      <c r="J406" t="s">
        <v>15821</v>
      </c>
      <c r="K406" s="101" t="str">
        <f>VLOOKUP(G406,[1]Quota!$D$520:$K$2169,8,0)</f>
        <v>John Royals</v>
      </c>
      <c r="L406" s="101">
        <f>VLOOKUP(K406,'[1]Terr# Map'!$B$4:$C$39,2,0)</f>
        <v>204</v>
      </c>
      <c r="M406" s="128" t="str">
        <f t="shared" si="35"/>
        <v xml:space="preserve">john.royals@connectamerica.com </v>
      </c>
      <c r="N406" s="112" t="str">
        <f t="shared" si="36"/>
        <v>John Royals</v>
      </c>
      <c r="O406" s="134" t="str">
        <f t="shared" si="34"/>
        <v>804-240-2222</v>
      </c>
      <c r="P406" t="s">
        <v>16117</v>
      </c>
      <c r="Q406" t="str">
        <f t="shared" si="37"/>
        <v>Oliver John Royals</v>
      </c>
    </row>
    <row r="407" spans="7:17" x14ac:dyDescent="0.25">
      <c r="G407" s="100" t="s">
        <v>9436</v>
      </c>
      <c r="H407" t="s">
        <v>9435</v>
      </c>
      <c r="I407" s="100" t="s">
        <v>1</v>
      </c>
      <c r="J407" t="s">
        <v>15469</v>
      </c>
      <c r="K407" s="101" t="s">
        <v>21362</v>
      </c>
      <c r="L407" s="101">
        <f>VLOOKUP(K407,'[1]Terr# Map'!$B$4:$C$39,2,0)</f>
        <v>204</v>
      </c>
      <c r="M407" s="128" t="str">
        <f t="shared" si="35"/>
        <v xml:space="preserve">john.royals@connectamerica.com </v>
      </c>
      <c r="N407" s="112" t="str">
        <f t="shared" si="36"/>
        <v>John Royals</v>
      </c>
      <c r="O407" s="134" t="str">
        <f t="shared" si="34"/>
        <v>804-240-2222</v>
      </c>
      <c r="P407" t="s">
        <v>16112</v>
      </c>
      <c r="Q407" t="str">
        <f t="shared" si="37"/>
        <v>SILVIA John Royals</v>
      </c>
    </row>
    <row r="408" spans="7:17" x14ac:dyDescent="0.25">
      <c r="G408" s="100" t="s">
        <v>9437</v>
      </c>
      <c r="H408" t="s">
        <v>9435</v>
      </c>
      <c r="I408" s="100" t="s">
        <v>0</v>
      </c>
      <c r="J408" t="s">
        <v>15469</v>
      </c>
      <c r="K408" s="101" t="s">
        <v>21362</v>
      </c>
      <c r="L408" s="101">
        <f>VLOOKUP(K408,'[1]Terr# Map'!$B$4:$C$39,2,0)</f>
        <v>204</v>
      </c>
      <c r="M408" s="128" t="str">
        <f t="shared" si="35"/>
        <v xml:space="preserve">john.royals@connectamerica.com </v>
      </c>
      <c r="N408" s="112" t="str">
        <f t="shared" si="36"/>
        <v>John Royals</v>
      </c>
      <c r="O408" s="134" t="str">
        <f t="shared" si="34"/>
        <v>804-240-2222</v>
      </c>
      <c r="P408" t="s">
        <v>16112</v>
      </c>
      <c r="Q408" t="str">
        <f t="shared" si="37"/>
        <v>SILVIA John Royals</v>
      </c>
    </row>
    <row r="409" spans="7:17" x14ac:dyDescent="0.25">
      <c r="G409" s="100" t="s">
        <v>9438</v>
      </c>
      <c r="H409" t="s">
        <v>9439</v>
      </c>
      <c r="I409" s="100" t="s">
        <v>1</v>
      </c>
      <c r="J409" t="s">
        <v>15469</v>
      </c>
      <c r="K409" s="101" t="str">
        <f>VLOOKUP(G409,[1]Quota!$D$520:$K$2169,8,0)</f>
        <v>OPEN LMS/PSF</v>
      </c>
      <c r="L409" s="101">
        <f>VLOOKUP(K409,'[1]Terr# Map'!$B$4:$C$39,2,0)</f>
        <v>902</v>
      </c>
      <c r="M409" s="128" t="e">
        <f t="shared" si="35"/>
        <v>#N/A</v>
      </c>
      <c r="N409" s="112" t="str">
        <f t="shared" si="36"/>
        <v>OPEN LMS/PSF</v>
      </c>
      <c r="O409" s="134" t="e">
        <f t="shared" si="34"/>
        <v>#N/A</v>
      </c>
      <c r="P409" t="s">
        <v>16112</v>
      </c>
      <c r="Q409" t="str">
        <f t="shared" si="37"/>
        <v>SILVIA OPEN LMS/PSF</v>
      </c>
    </row>
    <row r="410" spans="7:17" x14ac:dyDescent="0.25">
      <c r="G410" s="100" t="s">
        <v>9440</v>
      </c>
      <c r="H410" t="s">
        <v>9439</v>
      </c>
      <c r="I410" s="100" t="s">
        <v>1</v>
      </c>
      <c r="J410" t="s">
        <v>15469</v>
      </c>
      <c r="K410" s="101" t="s">
        <v>21362</v>
      </c>
      <c r="L410" s="101">
        <f>VLOOKUP(K410,'[1]Terr# Map'!$B$4:$C$39,2,0)</f>
        <v>204</v>
      </c>
      <c r="M410" s="128" t="str">
        <f t="shared" si="35"/>
        <v xml:space="preserve">john.royals@connectamerica.com </v>
      </c>
      <c r="N410" s="112" t="str">
        <f t="shared" si="36"/>
        <v>John Royals</v>
      </c>
      <c r="O410" s="134" t="str">
        <f t="shared" si="34"/>
        <v>804-240-2222</v>
      </c>
      <c r="P410" t="s">
        <v>16112</v>
      </c>
      <c r="Q410" t="str">
        <f t="shared" si="37"/>
        <v>SILVIA John Royals</v>
      </c>
    </row>
    <row r="411" spans="7:17" x14ac:dyDescent="0.25">
      <c r="G411" s="100" t="s">
        <v>4558</v>
      </c>
      <c r="H411" t="s">
        <v>4559</v>
      </c>
      <c r="I411" s="100" t="s">
        <v>1</v>
      </c>
      <c r="J411" t="s">
        <v>15820</v>
      </c>
      <c r="K411" s="101" t="str">
        <f>VLOOKUP(G411,[1]Quota!$D$520:$K$2169,8,0)</f>
        <v>Tyler Hedrick</v>
      </c>
      <c r="L411" s="101">
        <f>VLOOKUP(K411,'[1]Terr# Map'!$B$4:$C$39,2,0)</f>
        <v>503</v>
      </c>
      <c r="M411" s="128" t="str">
        <f t="shared" si="35"/>
        <v>tyler.hedrick@connectamerica.com</v>
      </c>
      <c r="N411" s="112" t="str">
        <f t="shared" si="36"/>
        <v>Tyler Hedrick</v>
      </c>
      <c r="O411" s="134">
        <f t="shared" si="34"/>
        <v>0</v>
      </c>
      <c r="P411" t="s">
        <v>16125</v>
      </c>
      <c r="Q411" t="str">
        <f t="shared" si="37"/>
        <v>BRIAN Tyler Hedrick</v>
      </c>
    </row>
    <row r="412" spans="7:17" x14ac:dyDescent="0.25">
      <c r="G412" s="100" t="s">
        <v>4560</v>
      </c>
      <c r="H412" t="s">
        <v>4559</v>
      </c>
      <c r="I412" s="100" t="s">
        <v>1</v>
      </c>
      <c r="J412" t="s">
        <v>15820</v>
      </c>
      <c r="K412" s="101" t="str">
        <f>VLOOKUP(G412,[1]Quota!$D$520:$K$2169,8,0)</f>
        <v>Tyler Hedrick</v>
      </c>
      <c r="L412" s="101">
        <f>VLOOKUP(K412,'[1]Terr# Map'!$B$4:$C$39,2,0)</f>
        <v>503</v>
      </c>
      <c r="M412" s="128" t="str">
        <f t="shared" si="35"/>
        <v>tyler.hedrick@connectamerica.com</v>
      </c>
      <c r="N412" s="112" t="str">
        <f t="shared" si="36"/>
        <v>Tyler Hedrick</v>
      </c>
      <c r="O412" s="134">
        <f t="shared" si="34"/>
        <v>0</v>
      </c>
      <c r="P412" t="s">
        <v>16125</v>
      </c>
      <c r="Q412" t="str">
        <f t="shared" si="37"/>
        <v>BRIAN Tyler Hedrick</v>
      </c>
    </row>
    <row r="413" spans="7:17" x14ac:dyDescent="0.25">
      <c r="G413" s="100" t="s">
        <v>4566</v>
      </c>
      <c r="H413" t="s">
        <v>4565</v>
      </c>
      <c r="I413" s="100" t="s">
        <v>1</v>
      </c>
      <c r="J413" t="s">
        <v>15819</v>
      </c>
      <c r="K413" s="101" t="str">
        <f>VLOOKUP(G413,[1]Quota!$D$520:$K$2169,8,0)</f>
        <v>Anne Lee</v>
      </c>
      <c r="L413" s="101">
        <f>VLOOKUP(K413,'[1]Terr# Map'!$B$4:$C$39,2,0)</f>
        <v>501</v>
      </c>
      <c r="M413" s="128" t="str">
        <f t="shared" si="35"/>
        <v>anne.lee@connectamerica.com</v>
      </c>
      <c r="N413" s="112" t="str">
        <f t="shared" si="36"/>
        <v>Anne Lee</v>
      </c>
      <c r="O413" s="134">
        <f t="shared" si="34"/>
        <v>0</v>
      </c>
      <c r="P413" t="s">
        <v>16114</v>
      </c>
      <c r="Q413" t="str">
        <f t="shared" si="37"/>
        <v>SAMUEL Anne Lee</v>
      </c>
    </row>
    <row r="414" spans="7:17" x14ac:dyDescent="0.25">
      <c r="G414" s="100" t="s">
        <v>4569</v>
      </c>
      <c r="H414" t="s">
        <v>4570</v>
      </c>
      <c r="I414" s="100" t="s">
        <v>1</v>
      </c>
      <c r="J414" t="s">
        <v>15818</v>
      </c>
      <c r="K414" s="101" t="str">
        <f>VLOOKUP(G414,[1]Quota!$D$520:$K$2169,8,0)</f>
        <v>OPEN LMS/PSF</v>
      </c>
      <c r="L414" s="101">
        <f>VLOOKUP(K414,'[1]Terr# Map'!$B$4:$C$39,2,0)</f>
        <v>902</v>
      </c>
      <c r="M414" s="128" t="e">
        <f t="shared" si="35"/>
        <v>#N/A</v>
      </c>
      <c r="N414" s="112" t="str">
        <f t="shared" si="36"/>
        <v>OPEN LMS/PSF</v>
      </c>
      <c r="O414" s="134" t="e">
        <f t="shared" si="34"/>
        <v>#N/A</v>
      </c>
      <c r="P414" t="s">
        <v>16133</v>
      </c>
      <c r="Q414" t="str">
        <f t="shared" si="37"/>
        <v xml:space="preserve"> EMILY OPEN LMS/PSF</v>
      </c>
    </row>
    <row r="415" spans="7:17" x14ac:dyDescent="0.25">
      <c r="G415" s="100" t="s">
        <v>4571</v>
      </c>
      <c r="H415" t="s">
        <v>4570</v>
      </c>
      <c r="I415" s="100" t="s">
        <v>1</v>
      </c>
      <c r="J415" t="s">
        <v>15818</v>
      </c>
      <c r="K415" s="101" t="s">
        <v>21343</v>
      </c>
      <c r="L415" s="101">
        <f>VLOOKUP(K415,'[1]Terr# Map'!$B$4:$C$39,2,0)</f>
        <v>103</v>
      </c>
      <c r="M415" s="128" t="str">
        <f t="shared" si="35"/>
        <v>carla.santos@lifeline.com</v>
      </c>
      <c r="N415" s="112" t="str">
        <f t="shared" si="36"/>
        <v>Carla Santos</v>
      </c>
      <c r="O415" s="134" t="str">
        <f t="shared" si="34"/>
        <v>646-915-2419</v>
      </c>
      <c r="P415" t="s">
        <v>16133</v>
      </c>
      <c r="Q415" t="str">
        <f t="shared" si="37"/>
        <v xml:space="preserve"> EMILY Carla Santos</v>
      </c>
    </row>
    <row r="416" spans="7:17" x14ac:dyDescent="0.25">
      <c r="G416" s="100" t="s">
        <v>2987</v>
      </c>
      <c r="H416" t="s">
        <v>2974</v>
      </c>
      <c r="I416" s="100" t="s">
        <v>1</v>
      </c>
      <c r="J416" t="s">
        <v>15817</v>
      </c>
      <c r="K416" s="101" t="s">
        <v>114</v>
      </c>
      <c r="L416" s="101">
        <f>VLOOKUP(K416,'[1]Terr# Map'!$B$4:$C$39,2,0)</f>
        <v>105</v>
      </c>
      <c r="M416" s="128" t="str">
        <f t="shared" si="35"/>
        <v xml:space="preserve">michael.barron@lifeline.com </v>
      </c>
      <c r="N416" s="112" t="str">
        <f t="shared" si="36"/>
        <v>Michael Barron</v>
      </c>
      <c r="O416" s="134" t="str">
        <f t="shared" si="34"/>
        <v>518-410-4902</v>
      </c>
      <c r="P416" t="s">
        <v>16124</v>
      </c>
      <c r="Q416" t="str">
        <f t="shared" si="37"/>
        <v>TODD Michael Barron</v>
      </c>
    </row>
    <row r="417" spans="7:17" x14ac:dyDescent="0.25">
      <c r="G417" s="100" t="s">
        <v>4572</v>
      </c>
      <c r="H417" t="s">
        <v>4573</v>
      </c>
      <c r="I417" s="100" t="s">
        <v>1</v>
      </c>
      <c r="J417" t="s">
        <v>15816</v>
      </c>
      <c r="K417" s="101" t="str">
        <f>VLOOKUP(G417,[1]Quota!$D$520:$K$2169,8,0)</f>
        <v>Anne Lee</v>
      </c>
      <c r="L417" s="101">
        <f>VLOOKUP(K417,'[1]Terr# Map'!$B$4:$C$39,2,0)</f>
        <v>501</v>
      </c>
      <c r="M417" s="128" t="str">
        <f t="shared" si="35"/>
        <v>anne.lee@connectamerica.com</v>
      </c>
      <c r="N417" s="112" t="str">
        <f t="shared" si="36"/>
        <v>Anne Lee</v>
      </c>
      <c r="O417" s="134">
        <f t="shared" si="34"/>
        <v>0</v>
      </c>
      <c r="P417" t="s">
        <v>16115</v>
      </c>
      <c r="Q417" t="str">
        <f t="shared" si="37"/>
        <v>TOM Anne Lee</v>
      </c>
    </row>
    <row r="418" spans="7:17" x14ac:dyDescent="0.25">
      <c r="G418" s="100" t="s">
        <v>11073</v>
      </c>
      <c r="H418" t="s">
        <v>11074</v>
      </c>
      <c r="I418" s="100" t="s">
        <v>1</v>
      </c>
      <c r="J418" t="s">
        <v>15349</v>
      </c>
      <c r="K418" s="101" t="str">
        <f>VLOOKUP(G418,[1]Quota!$D$520:$K$2169,8,0)</f>
        <v>Carla Santos</v>
      </c>
      <c r="L418" s="101">
        <f>VLOOKUP(K418,'[1]Terr# Map'!$B$4:$C$39,2,0)</f>
        <v>103</v>
      </c>
      <c r="M418" s="128" t="str">
        <f t="shared" si="35"/>
        <v>carla.santos@lifeline.com</v>
      </c>
      <c r="N418" s="112" t="str">
        <f t="shared" si="36"/>
        <v>Carla Santos</v>
      </c>
      <c r="O418" s="134" t="str">
        <f t="shared" si="34"/>
        <v>646-915-2419</v>
      </c>
      <c r="P418" t="s">
        <v>16133</v>
      </c>
      <c r="Q418" t="str">
        <f t="shared" si="37"/>
        <v xml:space="preserve"> EMILY Carla Santos</v>
      </c>
    </row>
    <row r="419" spans="7:17" x14ac:dyDescent="0.25">
      <c r="G419" s="100" t="s">
        <v>4578</v>
      </c>
      <c r="H419" t="s">
        <v>4579</v>
      </c>
      <c r="I419" s="100" t="s">
        <v>1</v>
      </c>
      <c r="J419" t="s">
        <v>15238</v>
      </c>
      <c r="K419" s="101" t="e">
        <f>VLOOKUP(G419,[1]Quota!$D$520:$K$2169,8,0)</f>
        <v>#N/A</v>
      </c>
      <c r="L419" s="101" t="e">
        <f>VLOOKUP(K419,'[1]Terr# Map'!$B$4:$C$39,2,0)</f>
        <v>#N/A</v>
      </c>
      <c r="M419" s="128" t="e">
        <f t="shared" si="35"/>
        <v>#N/A</v>
      </c>
      <c r="N419" s="112" t="e">
        <f t="shared" si="36"/>
        <v>#N/A</v>
      </c>
      <c r="O419" s="134" t="e">
        <f t="shared" si="34"/>
        <v>#N/A</v>
      </c>
      <c r="P419" t="s">
        <v>16128</v>
      </c>
      <c r="Q419" t="e">
        <f t="shared" si="37"/>
        <v>#N/A</v>
      </c>
    </row>
    <row r="420" spans="7:17" x14ac:dyDescent="0.25">
      <c r="G420" s="100" t="s">
        <v>4596</v>
      </c>
      <c r="H420" t="s">
        <v>12770</v>
      </c>
      <c r="I420" s="100" t="s">
        <v>1</v>
      </c>
      <c r="J420" t="str">
        <f>+G420&amp;" - "&amp;H420</f>
        <v>HW682 - Mercy Health Partners</v>
      </c>
      <c r="K420" s="101" t="str">
        <f>VLOOKUP(G420,[1]Quota!$D$520:$K$2169,8,0)</f>
        <v>Dante Mignucci</v>
      </c>
      <c r="L420" s="101">
        <f>VLOOKUP(K420,'[1]Terr# Map'!$B$4:$C$39,2,0)</f>
        <v>502</v>
      </c>
      <c r="M420" s="200" t="s">
        <v>23179</v>
      </c>
      <c r="N420" s="112" t="str">
        <f t="shared" si="36"/>
        <v>Dante Mignucci</v>
      </c>
      <c r="O420" t="s">
        <v>23180</v>
      </c>
      <c r="P420" t="s">
        <v>16131</v>
      </c>
      <c r="Q420" t="str">
        <f t="shared" si="37"/>
        <v>TIMOTHY Dante Mignucci</v>
      </c>
    </row>
    <row r="421" spans="7:17" x14ac:dyDescent="0.25">
      <c r="G421" s="100" t="s">
        <v>4597</v>
      </c>
      <c r="H421" t="s">
        <v>4598</v>
      </c>
      <c r="I421" s="100" t="s">
        <v>1</v>
      </c>
      <c r="J421" t="s">
        <v>15577</v>
      </c>
      <c r="K421" s="101" t="str">
        <f>VLOOKUP(G421,[1]Quota!$D$520:$K$2169,8,0)</f>
        <v>Dante Mignucci</v>
      </c>
      <c r="L421" s="101">
        <f>VLOOKUP(K421,'[1]Terr# Map'!$B$4:$C$39,2,0)</f>
        <v>502</v>
      </c>
      <c r="M421" s="128" t="str">
        <f t="shared" ref="M421:M452" si="38">VLOOKUP(K421,$X$1:$Z$20,3,0)</f>
        <v>dante.mignucci@connectamerica.com</v>
      </c>
      <c r="N421" s="112" t="str">
        <f t="shared" si="36"/>
        <v>Dante Mignucci</v>
      </c>
      <c r="O421" s="134" t="str">
        <f t="shared" ref="O421:O484" si="39">VLOOKUP(K421,$X$1:$AA$20,4,0)</f>
        <v>267-258-6272</v>
      </c>
      <c r="P421" t="s">
        <v>16131</v>
      </c>
      <c r="Q421" t="str">
        <f t="shared" si="37"/>
        <v>TIMOTHY Dante Mignucci</v>
      </c>
    </row>
    <row r="422" spans="7:17" x14ac:dyDescent="0.25">
      <c r="G422" s="100" t="s">
        <v>4603</v>
      </c>
      <c r="H422" t="s">
        <v>4604</v>
      </c>
      <c r="I422" s="100" t="s">
        <v>1</v>
      </c>
      <c r="J422" t="s">
        <v>15289</v>
      </c>
      <c r="K422" s="101" t="str">
        <f>VLOOKUP(G422,[1]Quota!$D$520:$K$2169,8,0)</f>
        <v>OPEN LMS/PSF</v>
      </c>
      <c r="L422" s="101">
        <f>VLOOKUP(K422,'[1]Terr# Map'!$B$4:$C$39,2,0)</f>
        <v>902</v>
      </c>
      <c r="M422" s="128" t="e">
        <f t="shared" si="38"/>
        <v>#N/A</v>
      </c>
      <c r="N422" s="112" t="s">
        <v>24077</v>
      </c>
      <c r="O422" s="134" t="e">
        <f t="shared" si="39"/>
        <v>#N/A</v>
      </c>
      <c r="P422" t="s">
        <v>16133</v>
      </c>
      <c r="Q422" t="str">
        <f t="shared" si="37"/>
        <v xml:space="preserve"> EMILY wood</v>
      </c>
    </row>
    <row r="423" spans="7:17" x14ac:dyDescent="0.25">
      <c r="G423" s="100" t="s">
        <v>4605</v>
      </c>
      <c r="H423" t="s">
        <v>4606</v>
      </c>
      <c r="I423" s="100" t="s">
        <v>1</v>
      </c>
      <c r="J423" t="s">
        <v>15289</v>
      </c>
      <c r="K423" s="101" t="str">
        <f>VLOOKUP(G423,[1]Quota!$D$520:$K$2169,8,0)</f>
        <v>OPEN LMS/PSF</v>
      </c>
      <c r="L423" s="101">
        <f>VLOOKUP(K423,'[1]Terr# Map'!$B$4:$C$39,2,0)</f>
        <v>902</v>
      </c>
      <c r="M423" s="128" t="e">
        <f t="shared" si="38"/>
        <v>#N/A</v>
      </c>
      <c r="N423" s="112" t="str">
        <f t="shared" si="36"/>
        <v>OPEN LMS/PSF</v>
      </c>
      <c r="O423" s="134" t="e">
        <f t="shared" si="39"/>
        <v>#N/A</v>
      </c>
      <c r="P423" t="s">
        <v>16133</v>
      </c>
      <c r="Q423" t="str">
        <f t="shared" si="37"/>
        <v xml:space="preserve"> EMILY OPEN LMS/PSF</v>
      </c>
    </row>
    <row r="424" spans="7:17" x14ac:dyDescent="0.25">
      <c r="G424" s="100" t="s">
        <v>4607</v>
      </c>
      <c r="H424" t="s">
        <v>4608</v>
      </c>
      <c r="I424" s="100" t="s">
        <v>1</v>
      </c>
      <c r="J424" t="s">
        <v>15289</v>
      </c>
      <c r="K424" s="101" t="s">
        <v>21343</v>
      </c>
      <c r="L424" s="101">
        <f>VLOOKUP(K424,'[1]Terr# Map'!$B$4:$C$39,2,0)</f>
        <v>103</v>
      </c>
      <c r="M424" s="128" t="str">
        <f t="shared" si="38"/>
        <v>carla.santos@lifeline.com</v>
      </c>
      <c r="N424" s="112" t="str">
        <f t="shared" si="36"/>
        <v>Carla Santos</v>
      </c>
      <c r="O424" s="134" t="str">
        <f t="shared" si="39"/>
        <v>646-915-2419</v>
      </c>
      <c r="P424" t="s">
        <v>16133</v>
      </c>
      <c r="Q424" t="str">
        <f t="shared" si="37"/>
        <v xml:space="preserve"> EMILY Carla Santos</v>
      </c>
    </row>
    <row r="425" spans="7:17" x14ac:dyDescent="0.25">
      <c r="G425" s="100" t="s">
        <v>4622</v>
      </c>
      <c r="H425" t="s">
        <v>4623</v>
      </c>
      <c r="I425" s="100" t="s">
        <v>1</v>
      </c>
      <c r="J425" t="s">
        <v>15574</v>
      </c>
      <c r="K425" s="101" t="str">
        <f>VLOOKUP(G425,[1]Quota!$D$520:$K$2169,8,0)</f>
        <v>Polly Zwolensky</v>
      </c>
      <c r="L425" s="101">
        <f>VLOOKUP(K425,'[1]Terr# Map'!$B$4:$C$39,2,0)</f>
        <v>304</v>
      </c>
      <c r="M425" s="128" t="str">
        <f t="shared" si="38"/>
        <v>polly.zwolensky@lifeline.com</v>
      </c>
      <c r="N425" s="112" t="str">
        <f t="shared" si="36"/>
        <v>Polly Zwolensky</v>
      </c>
      <c r="O425" s="134" t="str">
        <f t="shared" si="39"/>
        <v>612-875-3596</v>
      </c>
      <c r="P425" t="s">
        <v>16129</v>
      </c>
      <c r="Q425" t="str">
        <f t="shared" si="37"/>
        <v>GRACE Polly Zwolensky</v>
      </c>
    </row>
    <row r="426" spans="7:17" x14ac:dyDescent="0.25">
      <c r="G426" s="100" t="s">
        <v>11259</v>
      </c>
      <c r="H426" t="s">
        <v>11260</v>
      </c>
      <c r="I426" s="100" t="s">
        <v>1</v>
      </c>
      <c r="J426" t="s">
        <v>15330</v>
      </c>
      <c r="K426" s="101" t="str">
        <f>VLOOKUP(G426,[1]Quota!$D$520:$K$2169,8,0)</f>
        <v>Carla Santos</v>
      </c>
      <c r="L426" s="101">
        <f>VLOOKUP(K426,'[1]Terr# Map'!$B$4:$C$39,2,0)</f>
        <v>103</v>
      </c>
      <c r="M426" s="128" t="str">
        <f t="shared" si="38"/>
        <v>carla.santos@lifeline.com</v>
      </c>
      <c r="N426" s="112" t="str">
        <f t="shared" si="36"/>
        <v>Carla Santos</v>
      </c>
      <c r="O426" s="134" t="str">
        <f t="shared" si="39"/>
        <v>646-915-2419</v>
      </c>
      <c r="P426" t="s">
        <v>16133</v>
      </c>
      <c r="Q426" t="str">
        <f t="shared" si="37"/>
        <v xml:space="preserve"> EMILY Carla Santos</v>
      </c>
    </row>
    <row r="427" spans="7:17" x14ac:dyDescent="0.25">
      <c r="G427" s="100" t="s">
        <v>4633</v>
      </c>
      <c r="H427" t="s">
        <v>4634</v>
      </c>
      <c r="I427" s="100" t="s">
        <v>1</v>
      </c>
      <c r="J427" t="s">
        <v>15815</v>
      </c>
      <c r="K427" s="101" t="str">
        <f>VLOOKUP(G427,[1]Quota!$D$520:$K$2169,8,0)</f>
        <v>Tyler Hedrick</v>
      </c>
      <c r="L427" s="101">
        <f>VLOOKUP(K427,'[1]Terr# Map'!$B$4:$C$39,2,0)</f>
        <v>503</v>
      </c>
      <c r="M427" s="128" t="str">
        <f t="shared" si="38"/>
        <v>tyler.hedrick@connectamerica.com</v>
      </c>
      <c r="N427" s="112" t="str">
        <f t="shared" si="36"/>
        <v>Tyler Hedrick</v>
      </c>
      <c r="O427" s="134">
        <f t="shared" si="39"/>
        <v>0</v>
      </c>
      <c r="P427" t="s">
        <v>16133</v>
      </c>
      <c r="Q427" t="str">
        <f t="shared" si="37"/>
        <v xml:space="preserve"> EMILY Tyler Hedrick</v>
      </c>
    </row>
    <row r="428" spans="7:17" x14ac:dyDescent="0.25">
      <c r="G428" s="100" t="s">
        <v>4635</v>
      </c>
      <c r="H428" t="s">
        <v>4636</v>
      </c>
      <c r="I428" s="100" t="s">
        <v>1</v>
      </c>
      <c r="J428" t="s">
        <v>15814</v>
      </c>
      <c r="K428" s="101" t="str">
        <f>VLOOKUP(G428,[1]Quota!$D$520:$K$2169,8,0)</f>
        <v>Jerri McCracken</v>
      </c>
      <c r="L428" s="101">
        <f>VLOOKUP(K428,'[1]Terr# Map'!$B$4:$C$39,2,0)</f>
        <v>203</v>
      </c>
      <c r="M428" s="128" t="str">
        <f t="shared" si="38"/>
        <v xml:space="preserve">jerri.mccracken@connectamerica.com </v>
      </c>
      <c r="N428" s="112" t="str">
        <f t="shared" si="36"/>
        <v>Jerri McCracken</v>
      </c>
      <c r="O428" s="134" t="str">
        <f t="shared" si="39"/>
        <v>319-231-0932</v>
      </c>
      <c r="P428" t="s">
        <v>16122</v>
      </c>
      <c r="Q428" t="str">
        <f t="shared" si="37"/>
        <v>ARTHUR Jerri McCracken</v>
      </c>
    </row>
    <row r="429" spans="7:17" x14ac:dyDescent="0.25">
      <c r="G429" s="100" t="s">
        <v>4645</v>
      </c>
      <c r="H429" t="s">
        <v>2486</v>
      </c>
      <c r="I429" s="100" t="s">
        <v>1</v>
      </c>
      <c r="J429" t="s">
        <v>15813</v>
      </c>
      <c r="K429" s="101" t="e">
        <f>VLOOKUP(G429,[1]Quota!$D$520:$K$2169,8,0)</f>
        <v>#N/A</v>
      </c>
      <c r="L429" s="101" t="e">
        <f>VLOOKUP(K429,'[1]Terr# Map'!$B$4:$C$39,2,0)</f>
        <v>#N/A</v>
      </c>
      <c r="M429" s="128" t="e">
        <f t="shared" si="38"/>
        <v>#N/A</v>
      </c>
      <c r="N429" s="112" t="e">
        <f t="shared" si="36"/>
        <v>#N/A</v>
      </c>
      <c r="O429" s="134" t="e">
        <f t="shared" si="39"/>
        <v>#N/A</v>
      </c>
      <c r="P429" t="s">
        <v>16125</v>
      </c>
      <c r="Q429" t="e">
        <f t="shared" si="37"/>
        <v>#N/A</v>
      </c>
    </row>
    <row r="430" spans="7:17" x14ac:dyDescent="0.25">
      <c r="G430" s="100" t="s">
        <v>4646</v>
      </c>
      <c r="H430" t="s">
        <v>2486</v>
      </c>
      <c r="I430" s="100" t="s">
        <v>1</v>
      </c>
      <c r="J430" t="s">
        <v>15813</v>
      </c>
      <c r="K430" s="101" t="e">
        <f>VLOOKUP(G430,[1]Quota!$D$520:$K$2169,8,0)</f>
        <v>#N/A</v>
      </c>
      <c r="L430" s="101" t="e">
        <f>VLOOKUP(K430,'[1]Terr# Map'!$B$4:$C$39,2,0)</f>
        <v>#N/A</v>
      </c>
      <c r="M430" s="128" t="e">
        <f t="shared" si="38"/>
        <v>#N/A</v>
      </c>
      <c r="N430" s="112" t="e">
        <f t="shared" si="36"/>
        <v>#N/A</v>
      </c>
      <c r="O430" s="134" t="e">
        <f t="shared" si="39"/>
        <v>#N/A</v>
      </c>
      <c r="P430" t="s">
        <v>16125</v>
      </c>
      <c r="Q430" t="e">
        <f t="shared" si="37"/>
        <v>#N/A</v>
      </c>
    </row>
    <row r="431" spans="7:17" x14ac:dyDescent="0.25">
      <c r="G431" s="100" t="s">
        <v>4647</v>
      </c>
      <c r="H431" t="s">
        <v>4648</v>
      </c>
      <c r="I431" s="100" t="s">
        <v>1</v>
      </c>
      <c r="J431" t="s">
        <v>15812</v>
      </c>
      <c r="K431" s="101" t="s">
        <v>114</v>
      </c>
      <c r="L431" s="101">
        <f>VLOOKUP(K431,'[1]Terr# Map'!$B$4:$C$39,2,0)</f>
        <v>105</v>
      </c>
      <c r="M431" s="128" t="str">
        <f t="shared" si="38"/>
        <v xml:space="preserve">michael.barron@lifeline.com </v>
      </c>
      <c r="N431" s="112" t="str">
        <f t="shared" si="36"/>
        <v>Michael Barron</v>
      </c>
      <c r="O431" s="134" t="str">
        <f t="shared" si="39"/>
        <v>518-410-4902</v>
      </c>
      <c r="P431" t="s">
        <v>16128</v>
      </c>
      <c r="Q431" t="str">
        <f t="shared" si="37"/>
        <v>Michael Michael Barron</v>
      </c>
    </row>
    <row r="432" spans="7:17" x14ac:dyDescent="0.25">
      <c r="G432" s="100" t="s">
        <v>4650</v>
      </c>
      <c r="H432" t="s">
        <v>4651</v>
      </c>
      <c r="I432" s="100" t="s">
        <v>1</v>
      </c>
      <c r="J432" t="s">
        <v>15811</v>
      </c>
      <c r="K432" s="101" t="s">
        <v>21343</v>
      </c>
      <c r="L432" s="101">
        <f>VLOOKUP(K432,'[1]Terr# Map'!$B$4:$C$39,2,0)</f>
        <v>103</v>
      </c>
      <c r="M432" s="128" t="str">
        <f t="shared" si="38"/>
        <v>carla.santos@lifeline.com</v>
      </c>
      <c r="N432" s="112" t="str">
        <f t="shared" si="36"/>
        <v>Carla Santos</v>
      </c>
      <c r="O432" s="134" t="str">
        <f t="shared" si="39"/>
        <v>646-915-2419</v>
      </c>
      <c r="P432" t="s">
        <v>16133</v>
      </c>
      <c r="Q432" t="str">
        <f t="shared" si="37"/>
        <v xml:space="preserve"> EMILY Carla Santos</v>
      </c>
    </row>
    <row r="433" spans="7:17" x14ac:dyDescent="0.25">
      <c r="G433" s="100" t="s">
        <v>4654</v>
      </c>
      <c r="H433" t="s">
        <v>4655</v>
      </c>
      <c r="I433" s="100" t="s">
        <v>1</v>
      </c>
      <c r="J433" t="s">
        <v>15810</v>
      </c>
      <c r="K433" s="101" t="str">
        <f>VLOOKUP(G433,[1]Quota!$D$520:$K$2169,8,0)</f>
        <v>OPEN ONE</v>
      </c>
      <c r="L433" s="101">
        <f>VLOOKUP(K433,'[1]Terr# Map'!$B$4:$C$39,2,0)</f>
        <v>709</v>
      </c>
      <c r="M433" s="128" t="e">
        <f t="shared" si="38"/>
        <v>#N/A</v>
      </c>
      <c r="N433" s="112" t="str">
        <f t="shared" si="36"/>
        <v>OPEN ONE</v>
      </c>
      <c r="O433" s="134" t="e">
        <f t="shared" si="39"/>
        <v>#N/A</v>
      </c>
      <c r="P433" t="s">
        <v>16128</v>
      </c>
      <c r="Q433" t="str">
        <f t="shared" si="37"/>
        <v>Michael OPEN ONE</v>
      </c>
    </row>
    <row r="434" spans="7:17" x14ac:dyDescent="0.25">
      <c r="G434" s="100" t="s">
        <v>4663</v>
      </c>
      <c r="H434" t="s">
        <v>4664</v>
      </c>
      <c r="I434" s="100" t="s">
        <v>1</v>
      </c>
      <c r="J434" t="s">
        <v>15809</v>
      </c>
      <c r="K434" s="101" t="str">
        <f>VLOOKUP(G434,[1]Quota!$D$520:$K$2169,8,0)</f>
        <v>Jerri McCracken</v>
      </c>
      <c r="L434" s="101">
        <f>VLOOKUP(K434,'[1]Terr# Map'!$B$4:$C$39,2,0)</f>
        <v>203</v>
      </c>
      <c r="M434" s="128" t="str">
        <f t="shared" si="38"/>
        <v xml:space="preserve">jerri.mccracken@connectamerica.com </v>
      </c>
      <c r="N434" s="112" t="str">
        <f t="shared" si="36"/>
        <v>Jerri McCracken</v>
      </c>
      <c r="O434" s="134" t="str">
        <f t="shared" si="39"/>
        <v>319-231-0932</v>
      </c>
      <c r="P434" t="s">
        <v>16122</v>
      </c>
      <c r="Q434" t="str">
        <f t="shared" si="37"/>
        <v>ARTHUR Jerri McCracken</v>
      </c>
    </row>
    <row r="435" spans="7:17" x14ac:dyDescent="0.25">
      <c r="G435" s="100" t="s">
        <v>4675</v>
      </c>
      <c r="H435" t="s">
        <v>4676</v>
      </c>
      <c r="I435" s="100" t="s">
        <v>1</v>
      </c>
      <c r="J435" t="s">
        <v>15808</v>
      </c>
      <c r="K435" s="101" t="str">
        <f>VLOOKUP(G435,[1]Quota!$D$520:$K$2169,8,0)</f>
        <v>Carla Santos</v>
      </c>
      <c r="L435" s="101">
        <f>VLOOKUP(K435,'[1]Terr# Map'!$B$4:$C$39,2,0)</f>
        <v>103</v>
      </c>
      <c r="M435" s="128" t="str">
        <f t="shared" si="38"/>
        <v>carla.santos@lifeline.com</v>
      </c>
      <c r="N435" s="112" t="str">
        <f t="shared" si="36"/>
        <v>Carla Santos</v>
      </c>
      <c r="O435" s="134" t="str">
        <f t="shared" si="39"/>
        <v>646-915-2419</v>
      </c>
      <c r="P435" t="s">
        <v>16133</v>
      </c>
      <c r="Q435" t="str">
        <f t="shared" si="37"/>
        <v xml:space="preserve"> EMILY Carla Santos</v>
      </c>
    </row>
    <row r="436" spans="7:17" x14ac:dyDescent="0.25">
      <c r="G436" s="100" t="s">
        <v>4681</v>
      </c>
      <c r="H436" t="s">
        <v>15235</v>
      </c>
      <c r="I436" s="100" t="s">
        <v>1</v>
      </c>
      <c r="J436" t="s">
        <v>15807</v>
      </c>
      <c r="K436" s="101" t="e">
        <f>VLOOKUP(G436,[1]Quota!$D$520:$K$2169,8,0)</f>
        <v>#N/A</v>
      </c>
      <c r="L436" s="101" t="e">
        <f>VLOOKUP(K436,'[1]Terr# Map'!$B$4:$C$39,2,0)</f>
        <v>#N/A</v>
      </c>
      <c r="M436" s="128" t="e">
        <f t="shared" si="38"/>
        <v>#N/A</v>
      </c>
      <c r="N436" s="112" t="e">
        <f t="shared" si="36"/>
        <v>#N/A</v>
      </c>
      <c r="O436" s="134" t="e">
        <f t="shared" si="39"/>
        <v>#N/A</v>
      </c>
      <c r="P436" t="s">
        <v>16117</v>
      </c>
      <c r="Q436" t="e">
        <f t="shared" si="37"/>
        <v>#N/A</v>
      </c>
    </row>
    <row r="437" spans="7:17" x14ac:dyDescent="0.25">
      <c r="G437" s="100" t="s">
        <v>4696</v>
      </c>
      <c r="H437" t="s">
        <v>4695</v>
      </c>
      <c r="I437" s="100" t="s">
        <v>1</v>
      </c>
      <c r="J437" t="s">
        <v>15806</v>
      </c>
      <c r="K437" s="101" t="str">
        <f>VLOOKUP(G437,[1]Quota!$D$520:$K$2169,8,0)</f>
        <v>OPEN LMS/PSF</v>
      </c>
      <c r="L437" s="101">
        <f>VLOOKUP(K437,'[1]Terr# Map'!$B$4:$C$39,2,0)</f>
        <v>902</v>
      </c>
      <c r="M437" s="128" t="e">
        <f t="shared" si="38"/>
        <v>#N/A</v>
      </c>
      <c r="N437" s="112" t="str">
        <f t="shared" si="36"/>
        <v>OPEN LMS/PSF</v>
      </c>
      <c r="O437" s="134" t="e">
        <f t="shared" si="39"/>
        <v>#N/A</v>
      </c>
      <c r="P437" t="s">
        <v>16133</v>
      </c>
      <c r="Q437" t="str">
        <f t="shared" si="37"/>
        <v xml:space="preserve"> EMILY OPEN LMS/PSF</v>
      </c>
    </row>
    <row r="438" spans="7:17" x14ac:dyDescent="0.25">
      <c r="G438" s="100" t="s">
        <v>4700</v>
      </c>
      <c r="H438" t="s">
        <v>4701</v>
      </c>
      <c r="I438" s="100" t="s">
        <v>1</v>
      </c>
      <c r="J438" t="s">
        <v>15805</v>
      </c>
      <c r="K438" s="101" t="s">
        <v>122</v>
      </c>
      <c r="L438" s="101">
        <f>VLOOKUP(K438,'[1]Terr# Map'!$B$4:$C$39,2,0)</f>
        <v>304</v>
      </c>
      <c r="M438" s="128" t="str">
        <f t="shared" si="38"/>
        <v>polly.zwolensky@lifeline.com</v>
      </c>
      <c r="N438" s="112" t="str">
        <f t="shared" si="36"/>
        <v>Polly Zwolensky</v>
      </c>
      <c r="O438" s="134" t="str">
        <f t="shared" si="39"/>
        <v>612-875-3596</v>
      </c>
      <c r="P438" t="s">
        <v>16131</v>
      </c>
      <c r="Q438" t="str">
        <f t="shared" si="37"/>
        <v>TIMOTHY Polly Zwolensky</v>
      </c>
    </row>
    <row r="439" spans="7:17" x14ac:dyDescent="0.25">
      <c r="G439" s="100" t="s">
        <v>4801</v>
      </c>
      <c r="H439" t="s">
        <v>4802</v>
      </c>
      <c r="I439" s="100" t="s">
        <v>0</v>
      </c>
      <c r="J439" t="s">
        <v>15759</v>
      </c>
      <c r="K439" s="101" t="str">
        <f>VLOOKUP(G439,[1]Quota!$D$520:$K$2169,8,0)</f>
        <v>Enterprise - Dan Grappi</v>
      </c>
      <c r="L439" s="101">
        <f>VLOOKUP(K439,'[1]Terr# Map'!$B$4:$C$39,2,0)</f>
        <v>504</v>
      </c>
      <c r="M439" s="128" t="e">
        <f t="shared" si="38"/>
        <v>#N/A</v>
      </c>
      <c r="N439" s="112" t="str">
        <f t="shared" si="36"/>
        <v>Enterprise - Dan Grappi</v>
      </c>
      <c r="O439" s="134" t="e">
        <f t="shared" si="39"/>
        <v>#N/A</v>
      </c>
      <c r="P439" t="s">
        <v>16122</v>
      </c>
      <c r="Q439" t="str">
        <f t="shared" si="37"/>
        <v>ARTHUR Enterprise - Dan Grappi</v>
      </c>
    </row>
    <row r="440" spans="7:17" x14ac:dyDescent="0.25">
      <c r="G440" s="100" t="s">
        <v>4793</v>
      </c>
      <c r="H440" t="s">
        <v>15768</v>
      </c>
      <c r="I440" s="100" t="s">
        <v>0</v>
      </c>
      <c r="J440" t="s">
        <v>15767</v>
      </c>
      <c r="K440" s="101" t="str">
        <f>VLOOKUP(G440,[1]Quota!$D$520:$K$2169,8,0)</f>
        <v>Jerri McCracken</v>
      </c>
      <c r="L440" s="101">
        <f>VLOOKUP(K440,'[1]Terr# Map'!$B$4:$C$39,2,0)</f>
        <v>203</v>
      </c>
      <c r="M440" s="128" t="str">
        <f t="shared" si="38"/>
        <v xml:space="preserve">jerri.mccracken@connectamerica.com </v>
      </c>
      <c r="N440" s="112" t="str">
        <f t="shared" si="36"/>
        <v>Jerri McCracken</v>
      </c>
      <c r="O440" s="134" t="str">
        <f t="shared" si="39"/>
        <v>319-231-0932</v>
      </c>
      <c r="P440" t="s">
        <v>16130</v>
      </c>
      <c r="Q440" t="str">
        <f t="shared" si="37"/>
        <v>POLLY Jerri McCracken</v>
      </c>
    </row>
    <row r="441" spans="7:17" x14ac:dyDescent="0.25">
      <c r="G441" s="100" t="s">
        <v>4798</v>
      </c>
      <c r="H441" t="s">
        <v>4799</v>
      </c>
      <c r="I441" s="100" t="s">
        <v>0</v>
      </c>
      <c r="J441" t="s">
        <v>15766</v>
      </c>
      <c r="K441" s="101" t="str">
        <f>VLOOKUP(G441,[1]Quota!$D$520:$K$2169,8,0)</f>
        <v>Jerri McCracken</v>
      </c>
      <c r="L441" s="101">
        <f>VLOOKUP(K441,'[1]Terr# Map'!$B$4:$C$39,2,0)</f>
        <v>203</v>
      </c>
      <c r="M441" s="128" t="str">
        <f t="shared" si="38"/>
        <v xml:space="preserve">jerri.mccracken@connectamerica.com </v>
      </c>
      <c r="N441" s="112" t="str">
        <f t="shared" si="36"/>
        <v>Jerri McCracken</v>
      </c>
      <c r="O441" s="134" t="str">
        <f t="shared" si="39"/>
        <v>319-231-0932</v>
      </c>
      <c r="P441" t="s">
        <v>16122</v>
      </c>
      <c r="Q441" t="str">
        <f t="shared" si="37"/>
        <v>ARTHUR Jerri McCracken</v>
      </c>
    </row>
    <row r="442" spans="7:17" x14ac:dyDescent="0.25">
      <c r="G442" s="100" t="s">
        <v>4803</v>
      </c>
      <c r="H442" t="s">
        <v>15760</v>
      </c>
      <c r="I442" s="100" t="s">
        <v>0</v>
      </c>
      <c r="J442" t="s">
        <v>15759</v>
      </c>
      <c r="K442" s="101" t="str">
        <f>VLOOKUP(G442,[1]Quota!$D$520:$K$2169,8,0)</f>
        <v>Enterprise - Dan Grappi</v>
      </c>
      <c r="L442" s="101">
        <f>VLOOKUP(K442,'[1]Terr# Map'!$B$4:$C$39,2,0)</f>
        <v>504</v>
      </c>
      <c r="M442" s="128" t="e">
        <f t="shared" si="38"/>
        <v>#N/A</v>
      </c>
      <c r="N442" s="112" t="str">
        <f t="shared" si="36"/>
        <v>Enterprise - Dan Grappi</v>
      </c>
      <c r="O442" s="134" t="e">
        <f t="shared" si="39"/>
        <v>#N/A</v>
      </c>
      <c r="P442" t="s">
        <v>16122</v>
      </c>
      <c r="Q442" t="str">
        <f t="shared" si="37"/>
        <v>ARTHUR Enterprise - Dan Grappi</v>
      </c>
    </row>
    <row r="443" spans="7:17" x14ac:dyDescent="0.25">
      <c r="G443" s="100" t="s">
        <v>4811</v>
      </c>
      <c r="H443" t="s">
        <v>4812</v>
      </c>
      <c r="I443" s="100" t="s">
        <v>0</v>
      </c>
      <c r="J443" t="s">
        <v>15804</v>
      </c>
      <c r="K443" s="101" t="s">
        <v>21350</v>
      </c>
      <c r="L443" s="101">
        <f>VLOOKUP(K443,'[1]Terr# Map'!$B$4:$C$39,2,0)</f>
        <v>203</v>
      </c>
      <c r="M443" s="128" t="str">
        <f t="shared" si="38"/>
        <v xml:space="preserve">jerri.mccracken@connectamerica.com </v>
      </c>
      <c r="N443" s="112" t="str">
        <f t="shared" si="36"/>
        <v>Jerri McCracken</v>
      </c>
      <c r="O443" s="134" t="str">
        <f t="shared" si="39"/>
        <v>319-231-0932</v>
      </c>
      <c r="P443" t="s">
        <v>16122</v>
      </c>
      <c r="Q443" t="str">
        <f t="shared" si="37"/>
        <v>ARTHUR Jerri McCracken</v>
      </c>
    </row>
    <row r="444" spans="7:17" x14ac:dyDescent="0.25">
      <c r="G444" s="100" t="s">
        <v>4814</v>
      </c>
      <c r="H444" t="s">
        <v>4815</v>
      </c>
      <c r="I444" s="100" t="s">
        <v>0</v>
      </c>
      <c r="J444" t="s">
        <v>15803</v>
      </c>
      <c r="K444" s="101" t="str">
        <f>VLOOKUP(G444,[1]Quota!$D$520:$K$2169,8,0)</f>
        <v>OPEN ONE</v>
      </c>
      <c r="L444" s="101">
        <f>VLOOKUP(K444,'[1]Terr# Map'!$B$4:$C$39,2,0)</f>
        <v>709</v>
      </c>
      <c r="M444" s="128" t="e">
        <f t="shared" si="38"/>
        <v>#N/A</v>
      </c>
      <c r="N444" s="112" t="str">
        <f t="shared" si="36"/>
        <v>OPEN ONE</v>
      </c>
      <c r="O444" s="134" t="e">
        <f t="shared" si="39"/>
        <v>#N/A</v>
      </c>
      <c r="P444" t="s">
        <v>16122</v>
      </c>
      <c r="Q444" t="str">
        <f t="shared" si="37"/>
        <v>ARTHUR OPEN ONE</v>
      </c>
    </row>
    <row r="445" spans="7:17" x14ac:dyDescent="0.25">
      <c r="G445" s="100" t="s">
        <v>4816</v>
      </c>
      <c r="H445" t="s">
        <v>4817</v>
      </c>
      <c r="I445" s="100" t="s">
        <v>0</v>
      </c>
      <c r="J445" t="s">
        <v>15761</v>
      </c>
      <c r="K445" s="101" t="str">
        <f>VLOOKUP(G445,[1]Quota!$D$520:$K$2169,8,0)</f>
        <v>Enterprise - Dan Grappi</v>
      </c>
      <c r="L445" s="101">
        <f>VLOOKUP(K445,'[1]Terr# Map'!$B$4:$C$39,2,0)</f>
        <v>504</v>
      </c>
      <c r="M445" s="128" t="e">
        <f t="shared" si="38"/>
        <v>#N/A</v>
      </c>
      <c r="N445" s="112" t="str">
        <f t="shared" si="36"/>
        <v>Enterprise - Dan Grappi</v>
      </c>
      <c r="O445" s="134" t="e">
        <f t="shared" si="39"/>
        <v>#N/A</v>
      </c>
      <c r="P445" t="s">
        <v>16122</v>
      </c>
      <c r="Q445" t="str">
        <f t="shared" si="37"/>
        <v>ARTHUR Enterprise - Dan Grappi</v>
      </c>
    </row>
    <row r="446" spans="7:17" x14ac:dyDescent="0.25">
      <c r="G446" s="100" t="s">
        <v>4819</v>
      </c>
      <c r="H446" t="s">
        <v>15760</v>
      </c>
      <c r="I446" s="100" t="s">
        <v>0</v>
      </c>
      <c r="J446" t="s">
        <v>15802</v>
      </c>
      <c r="K446" s="101" t="str">
        <f>VLOOKUP(G446,[1]Quota!$D$520:$K$2169,8,0)</f>
        <v>Enterprise - Dan Grappi</v>
      </c>
      <c r="L446" s="101">
        <f>VLOOKUP(K446,'[1]Terr# Map'!$B$4:$C$39,2,0)</f>
        <v>504</v>
      </c>
      <c r="M446" s="128" t="e">
        <f t="shared" si="38"/>
        <v>#N/A</v>
      </c>
      <c r="N446" s="112" t="str">
        <f t="shared" si="36"/>
        <v>Enterprise - Dan Grappi</v>
      </c>
      <c r="O446" s="134" t="e">
        <f t="shared" si="39"/>
        <v>#N/A</v>
      </c>
      <c r="P446" t="s">
        <v>16122</v>
      </c>
      <c r="Q446" t="str">
        <f t="shared" si="37"/>
        <v>ARTHUR Enterprise - Dan Grappi</v>
      </c>
    </row>
    <row r="447" spans="7:17" x14ac:dyDescent="0.25">
      <c r="G447" s="100" t="s">
        <v>4827</v>
      </c>
      <c r="H447" t="s">
        <v>4828</v>
      </c>
      <c r="I447" s="100" t="s">
        <v>0</v>
      </c>
      <c r="J447" t="s">
        <v>15801</v>
      </c>
      <c r="K447" s="101" t="str">
        <f>VLOOKUP(G447,[1]Quota!$D$520:$K$2169,8,0)</f>
        <v>Jerri McCracken</v>
      </c>
      <c r="L447" s="101">
        <f>VLOOKUP(K447,'[1]Terr# Map'!$B$4:$C$39,2,0)</f>
        <v>203</v>
      </c>
      <c r="M447" s="128" t="str">
        <f t="shared" si="38"/>
        <v xml:space="preserve">jerri.mccracken@connectamerica.com </v>
      </c>
      <c r="N447" s="112" t="str">
        <f t="shared" si="36"/>
        <v>Jerri McCracken</v>
      </c>
      <c r="O447" s="134" t="str">
        <f t="shared" si="39"/>
        <v>319-231-0932</v>
      </c>
      <c r="P447" t="s">
        <v>16122</v>
      </c>
      <c r="Q447" t="str">
        <f t="shared" si="37"/>
        <v>ARTHUR Jerri McCracken</v>
      </c>
    </row>
    <row r="448" spans="7:17" x14ac:dyDescent="0.25">
      <c r="G448" s="100" t="s">
        <v>4829</v>
      </c>
      <c r="H448" t="s">
        <v>4830</v>
      </c>
      <c r="I448" s="100" t="s">
        <v>0</v>
      </c>
      <c r="J448" t="s">
        <v>15800</v>
      </c>
      <c r="K448" s="101" t="str">
        <f>VLOOKUP(G448,[1]Quota!$D$520:$K$2169,8,0)</f>
        <v>Jerri McCracken</v>
      </c>
      <c r="L448" s="101">
        <f>VLOOKUP(K448,'[1]Terr# Map'!$B$4:$C$39,2,0)</f>
        <v>203</v>
      </c>
      <c r="M448" s="128" t="str">
        <f t="shared" si="38"/>
        <v xml:space="preserve">jerri.mccracken@connectamerica.com </v>
      </c>
      <c r="N448" s="112" t="str">
        <f t="shared" si="36"/>
        <v>Jerri McCracken</v>
      </c>
      <c r="O448" s="134" t="str">
        <f t="shared" si="39"/>
        <v>319-231-0932</v>
      </c>
      <c r="P448" t="s">
        <v>16122</v>
      </c>
      <c r="Q448" t="str">
        <f t="shared" si="37"/>
        <v>ARTHUR Jerri McCracken</v>
      </c>
    </row>
    <row r="449" spans="7:17" x14ac:dyDescent="0.25">
      <c r="G449" s="100" t="s">
        <v>4831</v>
      </c>
      <c r="H449" t="s">
        <v>4832</v>
      </c>
      <c r="I449" s="100" t="s">
        <v>0</v>
      </c>
      <c r="J449" t="s">
        <v>15799</v>
      </c>
      <c r="K449" s="101" t="str">
        <f>VLOOKUP(G449,[1]Quota!$D$520:$K$2169,8,0)</f>
        <v>Jerri McCracken</v>
      </c>
      <c r="L449" s="101">
        <f>VLOOKUP(K449,'[1]Terr# Map'!$B$4:$C$39,2,0)</f>
        <v>203</v>
      </c>
      <c r="M449" s="128" t="str">
        <f t="shared" si="38"/>
        <v xml:space="preserve">jerri.mccracken@connectamerica.com </v>
      </c>
      <c r="N449" s="112" t="str">
        <f t="shared" si="36"/>
        <v>Jerri McCracken</v>
      </c>
      <c r="O449" s="134" t="str">
        <f t="shared" si="39"/>
        <v>319-231-0932</v>
      </c>
      <c r="P449" t="s">
        <v>16122</v>
      </c>
      <c r="Q449" t="str">
        <f t="shared" si="37"/>
        <v>ARTHUR Jerri McCracken</v>
      </c>
    </row>
    <row r="450" spans="7:17" x14ac:dyDescent="0.25">
      <c r="G450" s="100" t="s">
        <v>4836</v>
      </c>
      <c r="H450" t="s">
        <v>4837</v>
      </c>
      <c r="I450" s="100" t="s">
        <v>0</v>
      </c>
      <c r="J450" t="s">
        <v>15754</v>
      </c>
      <c r="K450" s="101" t="s">
        <v>21350</v>
      </c>
      <c r="L450" s="101">
        <f>VLOOKUP(K450,'[1]Terr# Map'!$B$4:$C$39,2,0)</f>
        <v>203</v>
      </c>
      <c r="M450" s="128" t="str">
        <f t="shared" si="38"/>
        <v xml:space="preserve">jerri.mccracken@connectamerica.com </v>
      </c>
      <c r="N450" s="112" t="str">
        <f t="shared" si="36"/>
        <v>Jerri McCracken</v>
      </c>
      <c r="O450" s="134" t="str">
        <f t="shared" si="39"/>
        <v>319-231-0932</v>
      </c>
      <c r="P450" t="s">
        <v>16130</v>
      </c>
      <c r="Q450" t="str">
        <f t="shared" si="37"/>
        <v>POLLY Jerri McCracken</v>
      </c>
    </row>
    <row r="451" spans="7:17" x14ac:dyDescent="0.25">
      <c r="G451" s="100" t="s">
        <v>4839</v>
      </c>
      <c r="H451" t="s">
        <v>4840</v>
      </c>
      <c r="I451" s="100" t="s">
        <v>0</v>
      </c>
      <c r="J451" t="s">
        <v>15798</v>
      </c>
      <c r="K451" s="101" t="str">
        <f>VLOOKUP(G451,[1]Quota!$D$520:$K$2169,8,0)</f>
        <v>Jerri McCracken</v>
      </c>
      <c r="L451" s="101">
        <f>VLOOKUP(K451,'[1]Terr# Map'!$B$4:$C$39,2,0)</f>
        <v>203</v>
      </c>
      <c r="M451" s="128" t="str">
        <f t="shared" si="38"/>
        <v xml:space="preserve">jerri.mccracken@connectamerica.com </v>
      </c>
      <c r="N451" s="112" t="str">
        <f t="shared" si="36"/>
        <v>Jerri McCracken</v>
      </c>
      <c r="O451" s="134" t="str">
        <f t="shared" si="39"/>
        <v>319-231-0932</v>
      </c>
      <c r="P451" t="s">
        <v>16122</v>
      </c>
      <c r="Q451" t="str">
        <f t="shared" si="37"/>
        <v>ARTHUR Jerri McCracken</v>
      </c>
    </row>
    <row r="452" spans="7:17" x14ac:dyDescent="0.25">
      <c r="G452" s="100" t="s">
        <v>4843</v>
      </c>
      <c r="H452" t="s">
        <v>4844</v>
      </c>
      <c r="I452" s="100" t="s">
        <v>0</v>
      </c>
      <c r="J452" t="s">
        <v>15756</v>
      </c>
      <c r="K452" s="101" t="str">
        <f>VLOOKUP(G452,[1]Quota!$D$520:$K$2169,8,0)</f>
        <v>Jerri McCracken</v>
      </c>
      <c r="L452" s="101">
        <f>VLOOKUP(K452,'[1]Terr# Map'!$B$4:$C$39,2,0)</f>
        <v>203</v>
      </c>
      <c r="M452" s="128" t="str">
        <f t="shared" si="38"/>
        <v xml:space="preserve">jerri.mccracken@connectamerica.com </v>
      </c>
      <c r="N452" s="112" t="str">
        <f t="shared" si="36"/>
        <v>Jerri McCracken</v>
      </c>
      <c r="O452" s="134" t="str">
        <f t="shared" si="39"/>
        <v>319-231-0932</v>
      </c>
      <c r="P452" t="s">
        <v>16122</v>
      </c>
      <c r="Q452" t="str">
        <f t="shared" si="37"/>
        <v>ARTHUR Jerri McCracken</v>
      </c>
    </row>
    <row r="453" spans="7:17" x14ac:dyDescent="0.25">
      <c r="G453" s="100" t="s">
        <v>4847</v>
      </c>
      <c r="H453" t="s">
        <v>4848</v>
      </c>
      <c r="I453" s="100" t="s">
        <v>0</v>
      </c>
      <c r="J453" t="s">
        <v>15755</v>
      </c>
      <c r="K453" s="101" t="str">
        <f>VLOOKUP(G453,[1]Quota!$D$520:$K$2169,8,0)</f>
        <v>Jerri McCracken</v>
      </c>
      <c r="L453" s="101">
        <f>VLOOKUP(K453,'[1]Terr# Map'!$B$4:$C$39,2,0)</f>
        <v>203</v>
      </c>
      <c r="M453" s="128" t="str">
        <f t="shared" ref="M453:M484" si="40">VLOOKUP(K453,$X$1:$Z$20,3,0)</f>
        <v xml:space="preserve">jerri.mccracken@connectamerica.com </v>
      </c>
      <c r="N453" s="112" t="str">
        <f t="shared" si="36"/>
        <v>Jerri McCracken</v>
      </c>
      <c r="O453" s="134" t="str">
        <f t="shared" si="39"/>
        <v>319-231-0932</v>
      </c>
      <c r="P453" t="s">
        <v>16122</v>
      </c>
      <c r="Q453" t="str">
        <f t="shared" si="37"/>
        <v>ARTHUR Jerri McCracken</v>
      </c>
    </row>
    <row r="454" spans="7:17" x14ac:dyDescent="0.25">
      <c r="G454" s="100" t="s">
        <v>4853</v>
      </c>
      <c r="H454" t="s">
        <v>4854</v>
      </c>
      <c r="I454" s="100" t="s">
        <v>1</v>
      </c>
      <c r="J454" t="s">
        <v>15797</v>
      </c>
      <c r="K454" s="101" t="str">
        <f>VLOOKUP(G454,[1]Quota!$D$520:$K$2169,8,0)</f>
        <v>Jerri McCracken</v>
      </c>
      <c r="L454" s="101">
        <f>VLOOKUP(K454,'[1]Terr# Map'!$B$4:$C$39,2,0)</f>
        <v>203</v>
      </c>
      <c r="M454" s="128" t="str">
        <f t="shared" si="40"/>
        <v xml:space="preserve">jerri.mccracken@connectamerica.com </v>
      </c>
      <c r="N454" s="112" t="str">
        <f t="shared" ref="N454:N517" si="41">+K454</f>
        <v>Jerri McCracken</v>
      </c>
      <c r="O454" s="134" t="str">
        <f t="shared" si="39"/>
        <v>319-231-0932</v>
      </c>
      <c r="P454" t="s">
        <v>16122</v>
      </c>
      <c r="Q454" t="str">
        <f t="shared" ref="Q454:Q517" si="42">+P454&amp;" "&amp;N454</f>
        <v>ARTHUR Jerri McCracken</v>
      </c>
    </row>
    <row r="455" spans="7:17" x14ac:dyDescent="0.25">
      <c r="G455" s="100" t="s">
        <v>4855</v>
      </c>
      <c r="H455" t="s">
        <v>4856</v>
      </c>
      <c r="I455" s="100" t="s">
        <v>0</v>
      </c>
      <c r="J455" t="s">
        <v>15796</v>
      </c>
      <c r="K455" s="101" t="s">
        <v>21350</v>
      </c>
      <c r="L455" s="101">
        <f>VLOOKUP(K455,'[1]Terr# Map'!$B$4:$C$39,2,0)</f>
        <v>203</v>
      </c>
      <c r="M455" s="128" t="str">
        <f t="shared" si="40"/>
        <v xml:space="preserve">jerri.mccracken@connectamerica.com </v>
      </c>
      <c r="N455" s="112" t="str">
        <f t="shared" si="41"/>
        <v>Jerri McCracken</v>
      </c>
      <c r="O455" s="134" t="str">
        <f t="shared" si="39"/>
        <v>319-231-0932</v>
      </c>
      <c r="P455" t="s">
        <v>16122</v>
      </c>
      <c r="Q455" t="str">
        <f t="shared" si="42"/>
        <v>ARTHUR Jerri McCracken</v>
      </c>
    </row>
    <row r="456" spans="7:17" x14ac:dyDescent="0.25">
      <c r="G456" s="100" t="s">
        <v>4857</v>
      </c>
      <c r="H456" t="s">
        <v>4858</v>
      </c>
      <c r="I456" s="100" t="s">
        <v>0</v>
      </c>
      <c r="J456" t="s">
        <v>15795</v>
      </c>
      <c r="K456" s="101" t="str">
        <f>VLOOKUP(G456,[1]Quota!$D$520:$K$2169,8,0)</f>
        <v>Jerri McCracken</v>
      </c>
      <c r="L456" s="101">
        <f>VLOOKUP(K456,'[1]Terr# Map'!$B$4:$C$39,2,0)</f>
        <v>203</v>
      </c>
      <c r="M456" s="128" t="str">
        <f t="shared" si="40"/>
        <v xml:space="preserve">jerri.mccracken@connectamerica.com </v>
      </c>
      <c r="N456" s="112" t="str">
        <f t="shared" si="41"/>
        <v>Jerri McCracken</v>
      </c>
      <c r="O456" s="134" t="str">
        <f t="shared" si="39"/>
        <v>319-231-0932</v>
      </c>
      <c r="P456" t="s">
        <v>16122</v>
      </c>
      <c r="Q456" t="str">
        <f t="shared" si="42"/>
        <v>ARTHUR Jerri McCracken</v>
      </c>
    </row>
    <row r="457" spans="7:17" x14ac:dyDescent="0.25">
      <c r="G457" s="100" t="s">
        <v>4863</v>
      </c>
      <c r="H457" t="s">
        <v>4864</v>
      </c>
      <c r="I457" s="100" t="s">
        <v>0</v>
      </c>
      <c r="J457" t="s">
        <v>15794</v>
      </c>
      <c r="K457" s="101" t="str">
        <f>VLOOKUP(G457,[1]Quota!$D$520:$K$2169,8,0)</f>
        <v>Jerri McCracken</v>
      </c>
      <c r="L457" s="101">
        <f>VLOOKUP(K457,'[1]Terr# Map'!$B$4:$C$39,2,0)</f>
        <v>203</v>
      </c>
      <c r="M457" s="128" t="str">
        <f t="shared" si="40"/>
        <v xml:space="preserve">jerri.mccracken@connectamerica.com </v>
      </c>
      <c r="N457" s="112" t="str">
        <f t="shared" si="41"/>
        <v>Jerri McCracken</v>
      </c>
      <c r="O457" s="134" t="str">
        <f t="shared" si="39"/>
        <v>319-231-0932</v>
      </c>
      <c r="P457" t="s">
        <v>16122</v>
      </c>
      <c r="Q457" t="str">
        <f t="shared" si="42"/>
        <v>ARTHUR Jerri McCracken</v>
      </c>
    </row>
    <row r="458" spans="7:17" x14ac:dyDescent="0.25">
      <c r="G458" s="100" t="s">
        <v>4875</v>
      </c>
      <c r="H458" t="s">
        <v>4876</v>
      </c>
      <c r="I458" s="100" t="s">
        <v>0</v>
      </c>
      <c r="J458" t="s">
        <v>15793</v>
      </c>
      <c r="K458" s="101" t="s">
        <v>21350</v>
      </c>
      <c r="L458" s="101">
        <f>VLOOKUP(K458,'[1]Terr# Map'!$B$4:$C$39,2,0)</f>
        <v>203</v>
      </c>
      <c r="M458" s="128" t="str">
        <f t="shared" si="40"/>
        <v xml:space="preserve">jerri.mccracken@connectamerica.com </v>
      </c>
      <c r="N458" s="112" t="str">
        <f t="shared" si="41"/>
        <v>Jerri McCracken</v>
      </c>
      <c r="O458" s="134" t="str">
        <f t="shared" si="39"/>
        <v>319-231-0932</v>
      </c>
      <c r="P458" t="s">
        <v>16130</v>
      </c>
      <c r="Q458" t="str">
        <f t="shared" si="42"/>
        <v>POLLY Jerri McCracken</v>
      </c>
    </row>
    <row r="459" spans="7:17" x14ac:dyDescent="0.25">
      <c r="G459" s="100" t="s">
        <v>4885</v>
      </c>
      <c r="H459" t="s">
        <v>4886</v>
      </c>
      <c r="I459" s="100" t="s">
        <v>0</v>
      </c>
      <c r="J459" t="s">
        <v>15792</v>
      </c>
      <c r="K459" s="101" t="str">
        <f>VLOOKUP(G459,[1]Quota!$D$520:$K$2169,8,0)</f>
        <v>Jerri McCracken</v>
      </c>
      <c r="L459" s="101">
        <f>VLOOKUP(K459,'[1]Terr# Map'!$B$4:$C$39,2,0)</f>
        <v>203</v>
      </c>
      <c r="M459" s="128" t="str">
        <f t="shared" si="40"/>
        <v xml:space="preserve">jerri.mccracken@connectamerica.com </v>
      </c>
      <c r="N459" s="112" t="str">
        <f t="shared" si="41"/>
        <v>Jerri McCracken</v>
      </c>
      <c r="O459" s="134" t="str">
        <f t="shared" si="39"/>
        <v>319-231-0932</v>
      </c>
      <c r="P459" t="s">
        <v>16122</v>
      </c>
      <c r="Q459" t="str">
        <f t="shared" si="42"/>
        <v>ARTHUR Jerri McCracken</v>
      </c>
    </row>
    <row r="460" spans="7:17" x14ac:dyDescent="0.25">
      <c r="G460" s="100" t="s">
        <v>4890</v>
      </c>
      <c r="H460" t="s">
        <v>4891</v>
      </c>
      <c r="I460" s="100" t="s">
        <v>0</v>
      </c>
      <c r="J460" t="s">
        <v>15791</v>
      </c>
      <c r="K460" s="101" t="str">
        <f>VLOOKUP(G460,[1]Quota!$D$520:$K$2169,8,0)</f>
        <v>Jerri McCracken</v>
      </c>
      <c r="L460" s="101">
        <f>VLOOKUP(K460,'[1]Terr# Map'!$B$4:$C$39,2,0)</f>
        <v>203</v>
      </c>
      <c r="M460" s="128" t="str">
        <f t="shared" si="40"/>
        <v xml:space="preserve">jerri.mccracken@connectamerica.com </v>
      </c>
      <c r="N460" s="112" t="str">
        <f t="shared" si="41"/>
        <v>Jerri McCracken</v>
      </c>
      <c r="O460" s="134" t="str">
        <f t="shared" si="39"/>
        <v>319-231-0932</v>
      </c>
      <c r="P460" t="s">
        <v>16122</v>
      </c>
      <c r="Q460" t="str">
        <f t="shared" si="42"/>
        <v>ARTHUR Jerri McCracken</v>
      </c>
    </row>
    <row r="461" spans="7:17" x14ac:dyDescent="0.25">
      <c r="G461" s="100" t="s">
        <v>4898</v>
      </c>
      <c r="H461" t="s">
        <v>4899</v>
      </c>
      <c r="I461" s="100" t="s">
        <v>0</v>
      </c>
      <c r="J461" t="s">
        <v>15790</v>
      </c>
      <c r="K461" s="101" t="s">
        <v>21350</v>
      </c>
      <c r="L461" s="101">
        <f>VLOOKUP(K461,'[1]Terr# Map'!$B$4:$C$39,2,0)</f>
        <v>203</v>
      </c>
      <c r="M461" s="128" t="str">
        <f t="shared" si="40"/>
        <v xml:space="preserve">jerri.mccracken@connectamerica.com </v>
      </c>
      <c r="N461" s="112" t="str">
        <f t="shared" si="41"/>
        <v>Jerri McCracken</v>
      </c>
      <c r="O461" s="134" t="str">
        <f t="shared" si="39"/>
        <v>319-231-0932</v>
      </c>
      <c r="P461" t="s">
        <v>16122</v>
      </c>
      <c r="Q461" t="str">
        <f t="shared" si="42"/>
        <v>ARTHUR Jerri McCracken</v>
      </c>
    </row>
    <row r="462" spans="7:17" x14ac:dyDescent="0.25">
      <c r="G462" s="100" t="s">
        <v>4902</v>
      </c>
      <c r="H462" t="s">
        <v>4903</v>
      </c>
      <c r="I462" s="100" t="s">
        <v>0</v>
      </c>
      <c r="J462" t="s">
        <v>15789</v>
      </c>
      <c r="K462" s="101" t="str">
        <f>VLOOKUP(G462,[1]Quota!$D$520:$K$2169,8,0)</f>
        <v>Jerri McCracken</v>
      </c>
      <c r="L462" s="101">
        <f>VLOOKUP(K462,'[1]Terr# Map'!$B$4:$C$39,2,0)</f>
        <v>203</v>
      </c>
      <c r="M462" s="128" t="str">
        <f t="shared" si="40"/>
        <v xml:space="preserve">jerri.mccracken@connectamerica.com </v>
      </c>
      <c r="N462" s="112" t="str">
        <f t="shared" si="41"/>
        <v>Jerri McCracken</v>
      </c>
      <c r="O462" s="134" t="str">
        <f t="shared" si="39"/>
        <v>319-231-0932</v>
      </c>
      <c r="P462" t="s">
        <v>16122</v>
      </c>
      <c r="Q462" t="str">
        <f t="shared" si="42"/>
        <v>ARTHUR Jerri McCracken</v>
      </c>
    </row>
    <row r="463" spans="7:17" x14ac:dyDescent="0.25">
      <c r="G463" s="100" t="s">
        <v>4905</v>
      </c>
      <c r="H463" t="s">
        <v>4906</v>
      </c>
      <c r="I463" s="100" t="s">
        <v>0</v>
      </c>
      <c r="J463" t="s">
        <v>15753</v>
      </c>
      <c r="K463" s="101" t="str">
        <f>VLOOKUP(G463,[1]Quota!$D$520:$K$2169,8,0)</f>
        <v>Jerri McCracken</v>
      </c>
      <c r="L463" s="101">
        <f>VLOOKUP(K463,'[1]Terr# Map'!$B$4:$C$39,2,0)</f>
        <v>203</v>
      </c>
      <c r="M463" s="128" t="str">
        <f t="shared" si="40"/>
        <v xml:space="preserve">jerri.mccracken@connectamerica.com </v>
      </c>
      <c r="N463" s="112" t="str">
        <f t="shared" si="41"/>
        <v>Jerri McCracken</v>
      </c>
      <c r="O463" s="134" t="str">
        <f t="shared" si="39"/>
        <v>319-231-0932</v>
      </c>
      <c r="P463" t="s">
        <v>16122</v>
      </c>
      <c r="Q463" t="str">
        <f t="shared" si="42"/>
        <v>ARTHUR Jerri McCracken</v>
      </c>
    </row>
    <row r="464" spans="7:17" x14ac:dyDescent="0.25">
      <c r="G464" s="100" t="s">
        <v>4921</v>
      </c>
      <c r="H464" t="s">
        <v>4922</v>
      </c>
      <c r="I464" s="100" t="s">
        <v>0</v>
      </c>
      <c r="J464" t="s">
        <v>15763</v>
      </c>
      <c r="K464" s="101" t="str">
        <f>VLOOKUP(G464,[1]Quota!$D$520:$K$2169,8,0)</f>
        <v>Jerri McCracken</v>
      </c>
      <c r="L464" s="101">
        <f>VLOOKUP(K464,'[1]Terr# Map'!$B$4:$C$39,2,0)</f>
        <v>203</v>
      </c>
      <c r="M464" s="128" t="str">
        <f t="shared" si="40"/>
        <v xml:space="preserve">jerri.mccracken@connectamerica.com </v>
      </c>
      <c r="N464" s="112" t="str">
        <f t="shared" si="41"/>
        <v>Jerri McCracken</v>
      </c>
      <c r="O464" s="134" t="str">
        <f t="shared" si="39"/>
        <v>319-231-0932</v>
      </c>
      <c r="P464" t="s">
        <v>16122</v>
      </c>
      <c r="Q464" t="str">
        <f t="shared" si="42"/>
        <v>ARTHUR Jerri McCracken</v>
      </c>
    </row>
    <row r="465" spans="7:17" x14ac:dyDescent="0.25">
      <c r="G465" s="100" t="s">
        <v>4924</v>
      </c>
      <c r="H465" t="s">
        <v>4925</v>
      </c>
      <c r="I465" s="100" t="s">
        <v>0</v>
      </c>
      <c r="J465" t="s">
        <v>15788</v>
      </c>
      <c r="K465" s="101" t="str">
        <f>VLOOKUP(G465,[1]Quota!$D$520:$K$2169,8,0)</f>
        <v>Jerri McCracken</v>
      </c>
      <c r="L465" s="101">
        <f>VLOOKUP(K465,'[1]Terr# Map'!$B$4:$C$39,2,0)</f>
        <v>203</v>
      </c>
      <c r="M465" s="128" t="str">
        <f t="shared" si="40"/>
        <v xml:space="preserve">jerri.mccracken@connectamerica.com </v>
      </c>
      <c r="N465" s="112" t="str">
        <f t="shared" si="41"/>
        <v>Jerri McCracken</v>
      </c>
      <c r="O465" s="134" t="str">
        <f t="shared" si="39"/>
        <v>319-231-0932</v>
      </c>
      <c r="P465" t="s">
        <v>16122</v>
      </c>
      <c r="Q465" t="str">
        <f t="shared" si="42"/>
        <v>ARTHUR Jerri McCracken</v>
      </c>
    </row>
    <row r="466" spans="7:17" x14ac:dyDescent="0.25">
      <c r="G466" s="100" t="s">
        <v>4928</v>
      </c>
      <c r="H466" t="s">
        <v>4929</v>
      </c>
      <c r="I466" s="100" t="s">
        <v>0</v>
      </c>
      <c r="J466" t="s">
        <v>15773</v>
      </c>
      <c r="K466" s="101" t="s">
        <v>21350</v>
      </c>
      <c r="L466" s="101">
        <f>VLOOKUP(K466,'[1]Terr# Map'!$B$4:$C$39,2,0)</f>
        <v>203</v>
      </c>
      <c r="M466" s="128" t="str">
        <f t="shared" si="40"/>
        <v xml:space="preserve">jerri.mccracken@connectamerica.com </v>
      </c>
      <c r="N466" s="112" t="str">
        <f t="shared" si="41"/>
        <v>Jerri McCracken</v>
      </c>
      <c r="O466" s="134" t="str">
        <f t="shared" si="39"/>
        <v>319-231-0932</v>
      </c>
      <c r="P466" t="s">
        <v>16130</v>
      </c>
      <c r="Q466" t="str">
        <f t="shared" si="42"/>
        <v>POLLY Jerri McCracken</v>
      </c>
    </row>
    <row r="467" spans="7:17" x14ac:dyDescent="0.25">
      <c r="G467" s="100" t="s">
        <v>4938</v>
      </c>
      <c r="H467" t="s">
        <v>4939</v>
      </c>
      <c r="I467" s="100" t="s">
        <v>0</v>
      </c>
      <c r="J467" t="s">
        <v>15764</v>
      </c>
      <c r="K467" s="101" t="str">
        <f>VLOOKUP(G467,[1]Quota!$D$520:$K$2169,8,0)</f>
        <v>Jerri McCracken</v>
      </c>
      <c r="L467" s="101">
        <f>VLOOKUP(K467,'[1]Terr# Map'!$B$4:$C$39,2,0)</f>
        <v>203</v>
      </c>
      <c r="M467" s="128" t="str">
        <f t="shared" si="40"/>
        <v xml:space="preserve">jerri.mccracken@connectamerica.com </v>
      </c>
      <c r="N467" s="112" t="str">
        <f t="shared" si="41"/>
        <v>Jerri McCracken</v>
      </c>
      <c r="O467" s="134" t="str">
        <f t="shared" si="39"/>
        <v>319-231-0932</v>
      </c>
      <c r="P467" t="s">
        <v>16122</v>
      </c>
      <c r="Q467" t="str">
        <f t="shared" si="42"/>
        <v>ARTHUR Jerri McCracken</v>
      </c>
    </row>
    <row r="468" spans="7:17" x14ac:dyDescent="0.25">
      <c r="G468" s="100" t="s">
        <v>4942</v>
      </c>
      <c r="H468" t="s">
        <v>4943</v>
      </c>
      <c r="I468" s="100" t="s">
        <v>0</v>
      </c>
      <c r="J468" t="s">
        <v>15787</v>
      </c>
      <c r="K468" s="101" t="str">
        <f>VLOOKUP(G468,[1]Quota!$D$520:$K$2169,8,0)</f>
        <v>Jerri McCracken</v>
      </c>
      <c r="L468" s="101">
        <f>VLOOKUP(K468,'[1]Terr# Map'!$B$4:$C$39,2,0)</f>
        <v>203</v>
      </c>
      <c r="M468" s="128" t="str">
        <f t="shared" si="40"/>
        <v xml:space="preserve">jerri.mccracken@connectamerica.com </v>
      </c>
      <c r="N468" s="112" t="str">
        <f t="shared" si="41"/>
        <v>Jerri McCracken</v>
      </c>
      <c r="O468" s="134" t="str">
        <f t="shared" si="39"/>
        <v>319-231-0932</v>
      </c>
      <c r="P468" t="s">
        <v>16122</v>
      </c>
      <c r="Q468" t="str">
        <f t="shared" si="42"/>
        <v>ARTHUR Jerri McCracken</v>
      </c>
    </row>
    <row r="469" spans="7:17" x14ac:dyDescent="0.25">
      <c r="G469" s="100" t="s">
        <v>4954</v>
      </c>
      <c r="H469" t="s">
        <v>15786</v>
      </c>
      <c r="I469" s="100" t="s">
        <v>0</v>
      </c>
      <c r="J469" t="s">
        <v>15785</v>
      </c>
      <c r="K469" s="101" t="s">
        <v>21350</v>
      </c>
      <c r="L469" s="101">
        <f>VLOOKUP(K469,'[1]Terr# Map'!$B$4:$C$39,2,0)</f>
        <v>203</v>
      </c>
      <c r="M469" s="128" t="str">
        <f t="shared" si="40"/>
        <v xml:space="preserve">jerri.mccracken@connectamerica.com </v>
      </c>
      <c r="N469" s="112" t="str">
        <f t="shared" si="41"/>
        <v>Jerri McCracken</v>
      </c>
      <c r="O469" s="134" t="str">
        <f t="shared" si="39"/>
        <v>319-231-0932</v>
      </c>
      <c r="P469" t="s">
        <v>16118</v>
      </c>
      <c r="Q469" t="str">
        <f t="shared" si="42"/>
        <v>GAYLA Jerri McCracken</v>
      </c>
    </row>
    <row r="470" spans="7:17" x14ac:dyDescent="0.25">
      <c r="G470" s="100" t="s">
        <v>4960</v>
      </c>
      <c r="H470" t="s">
        <v>15784</v>
      </c>
      <c r="I470" s="100" t="s">
        <v>0</v>
      </c>
      <c r="J470" t="s">
        <v>15783</v>
      </c>
      <c r="K470" s="101" t="s">
        <v>21350</v>
      </c>
      <c r="L470" s="101">
        <f>VLOOKUP(K470,'[1]Terr# Map'!$B$4:$C$39,2,0)</f>
        <v>203</v>
      </c>
      <c r="M470" s="128" t="str">
        <f t="shared" si="40"/>
        <v xml:space="preserve">jerri.mccracken@connectamerica.com </v>
      </c>
      <c r="N470" s="112" t="str">
        <f t="shared" si="41"/>
        <v>Jerri McCracken</v>
      </c>
      <c r="O470" s="134" t="str">
        <f t="shared" si="39"/>
        <v>319-231-0932</v>
      </c>
      <c r="P470" t="s">
        <v>16118</v>
      </c>
      <c r="Q470" t="str">
        <f t="shared" si="42"/>
        <v>GAYLA Jerri McCracken</v>
      </c>
    </row>
    <row r="471" spans="7:17" x14ac:dyDescent="0.25">
      <c r="G471" s="100" t="s">
        <v>4978</v>
      </c>
      <c r="H471" t="s">
        <v>15039</v>
      </c>
      <c r="I471" s="100" t="s">
        <v>1</v>
      </c>
      <c r="J471" t="s">
        <v>15782</v>
      </c>
      <c r="K471" s="101" t="str">
        <f>VLOOKUP(G471,[1]Quota!$D$520:$K$2169,8,0)</f>
        <v>Jerri McCracken</v>
      </c>
      <c r="L471" s="101">
        <f>VLOOKUP(K471,'[1]Terr# Map'!$B$4:$C$39,2,0)</f>
        <v>203</v>
      </c>
      <c r="M471" s="128" t="str">
        <f t="shared" si="40"/>
        <v xml:space="preserve">jerri.mccracken@connectamerica.com </v>
      </c>
      <c r="N471" s="112" t="str">
        <f t="shared" si="41"/>
        <v>Jerri McCracken</v>
      </c>
      <c r="O471" s="134" t="str">
        <f t="shared" si="39"/>
        <v>319-231-0932</v>
      </c>
      <c r="P471" t="s">
        <v>16130</v>
      </c>
      <c r="Q471" t="str">
        <f t="shared" si="42"/>
        <v>POLLY Jerri McCracken</v>
      </c>
    </row>
    <row r="472" spans="7:17" x14ac:dyDescent="0.25">
      <c r="G472" s="100" t="s">
        <v>4980</v>
      </c>
      <c r="H472" t="s">
        <v>4981</v>
      </c>
      <c r="I472" s="100" t="s">
        <v>0</v>
      </c>
      <c r="J472" t="s">
        <v>15781</v>
      </c>
      <c r="K472" s="101" t="s">
        <v>21350</v>
      </c>
      <c r="L472" s="101">
        <f>VLOOKUP(K472,'[1]Terr# Map'!$B$4:$C$39,2,0)</f>
        <v>203</v>
      </c>
      <c r="M472" s="128" t="str">
        <f t="shared" si="40"/>
        <v xml:space="preserve">jerri.mccracken@connectamerica.com </v>
      </c>
      <c r="N472" s="112" t="str">
        <f t="shared" si="41"/>
        <v>Jerri McCracken</v>
      </c>
      <c r="O472" s="134" t="str">
        <f t="shared" si="39"/>
        <v>319-231-0932</v>
      </c>
      <c r="P472" t="s">
        <v>16118</v>
      </c>
      <c r="Q472" t="str">
        <f t="shared" si="42"/>
        <v>GAYLA Jerri McCracken</v>
      </c>
    </row>
    <row r="473" spans="7:17" x14ac:dyDescent="0.25">
      <c r="G473" s="100" t="s">
        <v>4982</v>
      </c>
      <c r="H473" t="s">
        <v>15050</v>
      </c>
      <c r="I473" s="100" t="s">
        <v>0</v>
      </c>
      <c r="J473" t="s">
        <v>15780</v>
      </c>
      <c r="K473" s="101" t="s">
        <v>21350</v>
      </c>
      <c r="L473" s="101">
        <f>VLOOKUP(K473,'[1]Terr# Map'!$B$4:$C$39,2,0)</f>
        <v>203</v>
      </c>
      <c r="M473" s="128" t="str">
        <f t="shared" si="40"/>
        <v xml:space="preserve">jerri.mccracken@connectamerica.com </v>
      </c>
      <c r="N473" s="112" t="str">
        <f t="shared" si="41"/>
        <v>Jerri McCracken</v>
      </c>
      <c r="O473" s="134" t="str">
        <f t="shared" si="39"/>
        <v>319-231-0932</v>
      </c>
      <c r="P473" t="s">
        <v>16118</v>
      </c>
      <c r="Q473" t="str">
        <f t="shared" si="42"/>
        <v>GAYLA Jerri McCracken</v>
      </c>
    </row>
    <row r="474" spans="7:17" x14ac:dyDescent="0.25">
      <c r="G474" s="100" t="s">
        <v>4984</v>
      </c>
      <c r="H474" t="s">
        <v>4985</v>
      </c>
      <c r="I474" s="100" t="s">
        <v>0</v>
      </c>
      <c r="J474" t="s">
        <v>15779</v>
      </c>
      <c r="K474" s="101" t="s">
        <v>21350</v>
      </c>
      <c r="L474" s="101">
        <f>VLOOKUP(K474,'[1]Terr# Map'!$B$4:$C$39,2,0)</f>
        <v>203</v>
      </c>
      <c r="M474" s="128" t="str">
        <f t="shared" si="40"/>
        <v xml:space="preserve">jerri.mccracken@connectamerica.com </v>
      </c>
      <c r="N474" s="112" t="str">
        <f t="shared" si="41"/>
        <v>Jerri McCracken</v>
      </c>
      <c r="O474" s="134" t="str">
        <f t="shared" si="39"/>
        <v>319-231-0932</v>
      </c>
      <c r="P474" t="s">
        <v>16118</v>
      </c>
      <c r="Q474" t="str">
        <f t="shared" si="42"/>
        <v>GAYLA Jerri McCracken</v>
      </c>
    </row>
    <row r="475" spans="7:17" x14ac:dyDescent="0.25">
      <c r="G475" s="100" t="s">
        <v>4990</v>
      </c>
      <c r="H475" t="s">
        <v>15050</v>
      </c>
      <c r="I475" s="100" t="s">
        <v>0</v>
      </c>
      <c r="J475" t="s">
        <v>15778</v>
      </c>
      <c r="K475" s="101" t="s">
        <v>21350</v>
      </c>
      <c r="L475" s="101">
        <f>VLOOKUP(K475,'[1]Terr# Map'!$B$4:$C$39,2,0)</f>
        <v>203</v>
      </c>
      <c r="M475" s="128" t="str">
        <f t="shared" si="40"/>
        <v xml:space="preserve">jerri.mccracken@connectamerica.com </v>
      </c>
      <c r="N475" s="112" t="str">
        <f t="shared" si="41"/>
        <v>Jerri McCracken</v>
      </c>
      <c r="O475" s="134" t="str">
        <f t="shared" si="39"/>
        <v>319-231-0932</v>
      </c>
      <c r="P475" t="s">
        <v>16118</v>
      </c>
      <c r="Q475" t="str">
        <f t="shared" si="42"/>
        <v>GAYLA Jerri McCracken</v>
      </c>
    </row>
    <row r="476" spans="7:17" x14ac:dyDescent="0.25">
      <c r="G476" s="100" t="s">
        <v>4992</v>
      </c>
      <c r="H476" t="s">
        <v>4993</v>
      </c>
      <c r="I476" s="100" t="s">
        <v>0</v>
      </c>
      <c r="J476" t="s">
        <v>15777</v>
      </c>
      <c r="K476" s="101" t="s">
        <v>21350</v>
      </c>
      <c r="L476" s="101">
        <f>VLOOKUP(K476,'[1]Terr# Map'!$B$4:$C$39,2,0)</f>
        <v>203</v>
      </c>
      <c r="M476" s="128" t="str">
        <f t="shared" si="40"/>
        <v xml:space="preserve">jerri.mccracken@connectamerica.com </v>
      </c>
      <c r="N476" s="112" t="str">
        <f t="shared" si="41"/>
        <v>Jerri McCracken</v>
      </c>
      <c r="O476" s="134" t="str">
        <f t="shared" si="39"/>
        <v>319-231-0932</v>
      </c>
      <c r="P476" t="s">
        <v>16118</v>
      </c>
      <c r="Q476" t="str">
        <f t="shared" si="42"/>
        <v>GAYLA Jerri McCracken</v>
      </c>
    </row>
    <row r="477" spans="7:17" x14ac:dyDescent="0.25">
      <c r="G477" s="100" t="s">
        <v>4795</v>
      </c>
      <c r="H477" t="s">
        <v>15768</v>
      </c>
      <c r="I477" s="100" t="s">
        <v>1</v>
      </c>
      <c r="J477" t="s">
        <v>15767</v>
      </c>
      <c r="K477" s="101" t="str">
        <f>VLOOKUP(G477,[1]Quota!$D$520:$K$2169,8,0)</f>
        <v>Jerri McCracken</v>
      </c>
      <c r="L477" s="101">
        <f>VLOOKUP(K477,'[1]Terr# Map'!$B$4:$C$39,2,0)</f>
        <v>203</v>
      </c>
      <c r="M477" s="128" t="str">
        <f t="shared" si="40"/>
        <v xml:space="preserve">jerri.mccracken@connectamerica.com </v>
      </c>
      <c r="N477" s="112" t="str">
        <f t="shared" si="41"/>
        <v>Jerri McCracken</v>
      </c>
      <c r="O477" s="134" t="str">
        <f t="shared" si="39"/>
        <v>319-231-0932</v>
      </c>
      <c r="P477" t="s">
        <v>16130</v>
      </c>
      <c r="Q477" t="str">
        <f t="shared" si="42"/>
        <v>POLLY Jerri McCracken</v>
      </c>
    </row>
    <row r="478" spans="7:17" x14ac:dyDescent="0.25">
      <c r="G478" s="100" t="s">
        <v>4994</v>
      </c>
      <c r="H478" t="s">
        <v>4995</v>
      </c>
      <c r="I478" s="100" t="s">
        <v>1</v>
      </c>
      <c r="J478" t="s">
        <v>15776</v>
      </c>
      <c r="K478" s="101" t="str">
        <f>VLOOKUP(G478,[1]Quota!$D$520:$K$2169,8,0)</f>
        <v>Jerri McCracken</v>
      </c>
      <c r="L478" s="101">
        <f>VLOOKUP(K478,'[1]Terr# Map'!$B$4:$C$39,2,0)</f>
        <v>203</v>
      </c>
      <c r="M478" s="128" t="str">
        <f t="shared" si="40"/>
        <v xml:space="preserve">jerri.mccracken@connectamerica.com </v>
      </c>
      <c r="N478" s="112" t="str">
        <f t="shared" si="41"/>
        <v>Jerri McCracken</v>
      </c>
      <c r="O478" s="134" t="str">
        <f t="shared" si="39"/>
        <v>319-231-0932</v>
      </c>
      <c r="P478" t="s">
        <v>16122</v>
      </c>
      <c r="Q478" t="str">
        <f t="shared" si="42"/>
        <v>ARTHUR Jerri McCracken</v>
      </c>
    </row>
    <row r="479" spans="7:17" x14ac:dyDescent="0.25">
      <c r="G479" s="100" t="s">
        <v>4996</v>
      </c>
      <c r="H479" t="s">
        <v>4997</v>
      </c>
      <c r="I479" s="100" t="s">
        <v>1</v>
      </c>
      <c r="J479" t="s">
        <v>15775</v>
      </c>
      <c r="K479" s="101" t="str">
        <f>VLOOKUP(G479,[1]Quota!$D$520:$K$2169,8,0)</f>
        <v>Jerri McCracken</v>
      </c>
      <c r="L479" s="101">
        <f>VLOOKUP(K479,'[1]Terr# Map'!$B$4:$C$39,2,0)</f>
        <v>203</v>
      </c>
      <c r="M479" s="128" t="str">
        <f t="shared" si="40"/>
        <v xml:space="preserve">jerri.mccracken@connectamerica.com </v>
      </c>
      <c r="N479" s="112" t="str">
        <f t="shared" si="41"/>
        <v>Jerri McCracken</v>
      </c>
      <c r="O479" s="134" t="str">
        <f t="shared" si="39"/>
        <v>319-231-0932</v>
      </c>
      <c r="P479" t="s">
        <v>16122</v>
      </c>
      <c r="Q479" t="str">
        <f t="shared" si="42"/>
        <v>ARTHUR Jerri McCracken</v>
      </c>
    </row>
    <row r="480" spans="7:17" x14ac:dyDescent="0.25">
      <c r="G480" s="100" t="s">
        <v>4796</v>
      </c>
      <c r="H480" t="s">
        <v>15768</v>
      </c>
      <c r="I480" s="100" t="s">
        <v>1</v>
      </c>
      <c r="J480" t="s">
        <v>15767</v>
      </c>
      <c r="K480" s="101" t="str">
        <f>VLOOKUP(G480,[1]Quota!$D$520:$K$2169,8,0)</f>
        <v>Jerri McCracken</v>
      </c>
      <c r="L480" s="101">
        <f>VLOOKUP(K480,'[1]Terr# Map'!$B$4:$C$39,2,0)</f>
        <v>203</v>
      </c>
      <c r="M480" s="128" t="str">
        <f t="shared" si="40"/>
        <v xml:space="preserve">jerri.mccracken@connectamerica.com </v>
      </c>
      <c r="N480" s="112" t="str">
        <f t="shared" si="41"/>
        <v>Jerri McCracken</v>
      </c>
      <c r="O480" s="134" t="str">
        <f t="shared" si="39"/>
        <v>319-231-0932</v>
      </c>
      <c r="P480" t="s">
        <v>16130</v>
      </c>
      <c r="Q480" t="str">
        <f t="shared" si="42"/>
        <v>POLLY Jerri McCracken</v>
      </c>
    </row>
    <row r="481" spans="7:17" x14ac:dyDescent="0.25">
      <c r="G481" s="100" t="s">
        <v>4926</v>
      </c>
      <c r="H481" t="s">
        <v>4927</v>
      </c>
      <c r="I481" s="100" t="s">
        <v>1</v>
      </c>
      <c r="J481" t="s">
        <v>15774</v>
      </c>
      <c r="K481" s="101" t="str">
        <f>VLOOKUP(G481,[1]Quota!$D$520:$K$2169,8,0)</f>
        <v>Jerri McCracken</v>
      </c>
      <c r="L481" s="101">
        <f>VLOOKUP(K481,'[1]Terr# Map'!$B$4:$C$39,2,0)</f>
        <v>203</v>
      </c>
      <c r="M481" s="128" t="str">
        <f t="shared" si="40"/>
        <v xml:space="preserve">jerri.mccracken@connectamerica.com </v>
      </c>
      <c r="N481" s="112" t="str">
        <f t="shared" si="41"/>
        <v>Jerri McCracken</v>
      </c>
      <c r="O481" s="134" t="str">
        <f t="shared" si="39"/>
        <v>319-231-0932</v>
      </c>
      <c r="P481" t="s">
        <v>16130</v>
      </c>
      <c r="Q481" t="str">
        <f t="shared" si="42"/>
        <v>POLLY Jerri McCracken</v>
      </c>
    </row>
    <row r="482" spans="7:17" x14ac:dyDescent="0.25">
      <c r="G482" s="100" t="s">
        <v>4930</v>
      </c>
      <c r="H482" t="s">
        <v>4931</v>
      </c>
      <c r="I482" s="100" t="s">
        <v>1</v>
      </c>
      <c r="J482" t="s">
        <v>15773</v>
      </c>
      <c r="K482" s="101" t="str">
        <f>VLOOKUP(G482,[1]Quota!$D$520:$K$2169,8,0)</f>
        <v>OPEN LMS/PSF</v>
      </c>
      <c r="L482" s="101">
        <f>VLOOKUP(K482,'[1]Terr# Map'!$B$4:$C$39,2,0)</f>
        <v>902</v>
      </c>
      <c r="M482" s="128" t="e">
        <f t="shared" si="40"/>
        <v>#N/A</v>
      </c>
      <c r="N482" s="112" t="str">
        <f t="shared" si="41"/>
        <v>OPEN LMS/PSF</v>
      </c>
      <c r="O482" s="134" t="e">
        <f t="shared" si="39"/>
        <v>#N/A</v>
      </c>
      <c r="P482" t="s">
        <v>16130</v>
      </c>
      <c r="Q482" t="str">
        <f t="shared" si="42"/>
        <v>POLLY OPEN LMS/PSF</v>
      </c>
    </row>
    <row r="483" spans="7:17" x14ac:dyDescent="0.25">
      <c r="G483" s="100" t="s">
        <v>5001</v>
      </c>
      <c r="H483" t="s">
        <v>5002</v>
      </c>
      <c r="I483" s="100" t="s">
        <v>1</v>
      </c>
      <c r="J483" t="s">
        <v>15772</v>
      </c>
      <c r="K483" s="101" t="s">
        <v>21350</v>
      </c>
      <c r="L483" s="101">
        <f>VLOOKUP(K483,'[1]Terr# Map'!$B$4:$C$39,2,0)</f>
        <v>203</v>
      </c>
      <c r="M483" s="128" t="str">
        <f t="shared" si="40"/>
        <v xml:space="preserve">jerri.mccracken@connectamerica.com </v>
      </c>
      <c r="N483" s="112" t="str">
        <f t="shared" si="41"/>
        <v>Jerri McCracken</v>
      </c>
      <c r="O483" s="134" t="str">
        <f t="shared" si="39"/>
        <v>319-231-0932</v>
      </c>
      <c r="P483" t="s">
        <v>16130</v>
      </c>
      <c r="Q483" t="str">
        <f t="shared" si="42"/>
        <v>POLLY Jerri McCracken</v>
      </c>
    </row>
    <row r="484" spans="7:17" x14ac:dyDescent="0.25">
      <c r="G484" s="100" t="s">
        <v>5003</v>
      </c>
      <c r="H484" t="s">
        <v>5004</v>
      </c>
      <c r="I484" s="100" t="s">
        <v>1</v>
      </c>
      <c r="J484" t="s">
        <v>15771</v>
      </c>
      <c r="K484" s="101" t="str">
        <f>VLOOKUP(G484,[1]Quota!$D$520:$K$2169,8,0)</f>
        <v>Jerri McCracken</v>
      </c>
      <c r="L484" s="101">
        <f>VLOOKUP(K484,'[1]Terr# Map'!$B$4:$C$39,2,0)</f>
        <v>203</v>
      </c>
      <c r="M484" s="128" t="str">
        <f t="shared" si="40"/>
        <v xml:space="preserve">jerri.mccracken@connectamerica.com </v>
      </c>
      <c r="N484" s="112" t="str">
        <f t="shared" si="41"/>
        <v>Jerri McCracken</v>
      </c>
      <c r="O484" s="134" t="str">
        <f t="shared" si="39"/>
        <v>319-231-0932</v>
      </c>
      <c r="P484" t="s">
        <v>16130</v>
      </c>
      <c r="Q484" t="str">
        <f t="shared" si="42"/>
        <v>POLLY Jerri McCracken</v>
      </c>
    </row>
    <row r="485" spans="7:17" x14ac:dyDescent="0.25">
      <c r="G485" s="100" t="s">
        <v>5007</v>
      </c>
      <c r="H485" t="s">
        <v>5008</v>
      </c>
      <c r="I485" s="100" t="s">
        <v>1</v>
      </c>
      <c r="J485" t="s">
        <v>15770</v>
      </c>
      <c r="K485" s="101" t="str">
        <f>VLOOKUP(G485,[1]Quota!$D$520:$K$2169,8,0)</f>
        <v>Jerri McCracken</v>
      </c>
      <c r="L485" s="101">
        <f>VLOOKUP(K485,'[1]Terr# Map'!$B$4:$C$39,2,0)</f>
        <v>203</v>
      </c>
      <c r="M485" s="128" t="str">
        <f t="shared" ref="M485:M516" si="43">VLOOKUP(K485,$X$1:$Z$20,3,0)</f>
        <v xml:space="preserve">jerri.mccracken@connectamerica.com </v>
      </c>
      <c r="N485" s="112" t="str">
        <f t="shared" si="41"/>
        <v>Jerri McCracken</v>
      </c>
      <c r="O485" s="134" t="str">
        <f t="shared" ref="O485:O548" si="44">VLOOKUP(K485,$X$1:$AA$20,4,0)</f>
        <v>319-231-0932</v>
      </c>
      <c r="P485" t="s">
        <v>16122</v>
      </c>
      <c r="Q485" t="str">
        <f t="shared" si="42"/>
        <v>ARTHUR Jerri McCracken</v>
      </c>
    </row>
    <row r="486" spans="7:17" x14ac:dyDescent="0.25">
      <c r="G486" s="100" t="s">
        <v>5009</v>
      </c>
      <c r="H486" t="s">
        <v>5010</v>
      </c>
      <c r="I486" s="100" t="s">
        <v>1</v>
      </c>
      <c r="J486" t="s">
        <v>15769</v>
      </c>
      <c r="K486" s="101" t="s">
        <v>21350</v>
      </c>
      <c r="L486" s="101">
        <f>VLOOKUP(K486,'[1]Terr# Map'!$B$4:$C$39,2,0)</f>
        <v>203</v>
      </c>
      <c r="M486" s="128" t="str">
        <f t="shared" si="43"/>
        <v xml:space="preserve">jerri.mccracken@connectamerica.com </v>
      </c>
      <c r="N486" s="112" t="str">
        <f t="shared" si="41"/>
        <v>Jerri McCracken</v>
      </c>
      <c r="O486" s="134" t="str">
        <f t="shared" si="44"/>
        <v>319-231-0932</v>
      </c>
      <c r="P486" t="s">
        <v>16122</v>
      </c>
      <c r="Q486" t="str">
        <f t="shared" si="42"/>
        <v>ARTHUR Jerri McCracken</v>
      </c>
    </row>
    <row r="487" spans="7:17" x14ac:dyDescent="0.25">
      <c r="G487" s="100" t="s">
        <v>4797</v>
      </c>
      <c r="H487" t="s">
        <v>15768</v>
      </c>
      <c r="I487" s="100" t="s">
        <v>1</v>
      </c>
      <c r="J487" t="s">
        <v>15767</v>
      </c>
      <c r="K487" s="101" t="str">
        <f>VLOOKUP(G487,[1]Quota!$D$520:$K$2169,8,0)</f>
        <v>Jerri McCracken</v>
      </c>
      <c r="L487" s="101">
        <f>VLOOKUP(K487,'[1]Terr# Map'!$B$4:$C$39,2,0)</f>
        <v>203</v>
      </c>
      <c r="M487" s="128" t="str">
        <f t="shared" si="43"/>
        <v xml:space="preserve">jerri.mccracken@connectamerica.com </v>
      </c>
      <c r="N487" s="112" t="str">
        <f t="shared" si="41"/>
        <v>Jerri McCracken</v>
      </c>
      <c r="O487" s="134" t="str">
        <f t="shared" si="44"/>
        <v>319-231-0932</v>
      </c>
      <c r="P487" t="s">
        <v>16130</v>
      </c>
      <c r="Q487" t="str">
        <f t="shared" si="42"/>
        <v>POLLY Jerri McCracken</v>
      </c>
    </row>
    <row r="488" spans="7:17" x14ac:dyDescent="0.25">
      <c r="G488" s="100" t="s">
        <v>4800</v>
      </c>
      <c r="H488" t="s">
        <v>4799</v>
      </c>
      <c r="I488" s="100" t="s">
        <v>1</v>
      </c>
      <c r="J488" t="s">
        <v>15766</v>
      </c>
      <c r="K488" s="101" t="str">
        <f>VLOOKUP(G488,[1]Quota!$D$520:$K$2169,8,0)</f>
        <v>Jerri McCracken</v>
      </c>
      <c r="L488" s="101">
        <f>VLOOKUP(K488,'[1]Terr# Map'!$B$4:$C$39,2,0)</f>
        <v>203</v>
      </c>
      <c r="M488" s="128" t="str">
        <f t="shared" si="43"/>
        <v xml:space="preserve">jerri.mccracken@connectamerica.com </v>
      </c>
      <c r="N488" s="112" t="str">
        <f t="shared" si="41"/>
        <v>Jerri McCracken</v>
      </c>
      <c r="O488" s="134" t="str">
        <f t="shared" si="44"/>
        <v>319-231-0932</v>
      </c>
      <c r="P488" t="s">
        <v>16122</v>
      </c>
      <c r="Q488" t="str">
        <f t="shared" si="42"/>
        <v>ARTHUR Jerri McCracken</v>
      </c>
    </row>
    <row r="489" spans="7:17" x14ac:dyDescent="0.25">
      <c r="G489" s="100" t="s">
        <v>5021</v>
      </c>
      <c r="H489" t="s">
        <v>5022</v>
      </c>
      <c r="I489" s="100" t="s">
        <v>1</v>
      </c>
      <c r="J489" t="s">
        <v>15765</v>
      </c>
      <c r="K489" s="101" t="str">
        <f>VLOOKUP(G489,[1]Quota!$D$520:$K$2169,8,0)</f>
        <v>Jerri McCracken</v>
      </c>
      <c r="L489" s="101">
        <f>VLOOKUP(K489,'[1]Terr# Map'!$B$4:$C$39,2,0)</f>
        <v>203</v>
      </c>
      <c r="M489" s="128" t="str">
        <f t="shared" si="43"/>
        <v xml:space="preserve">jerri.mccracken@connectamerica.com </v>
      </c>
      <c r="N489" s="112" t="str">
        <f t="shared" si="41"/>
        <v>Jerri McCracken</v>
      </c>
      <c r="O489" s="134" t="str">
        <f t="shared" si="44"/>
        <v>319-231-0932</v>
      </c>
      <c r="P489" t="s">
        <v>16122</v>
      </c>
      <c r="Q489" t="str">
        <f t="shared" si="42"/>
        <v>ARTHUR Jerri McCracken</v>
      </c>
    </row>
    <row r="490" spans="7:17" x14ac:dyDescent="0.25">
      <c r="G490" s="100" t="s">
        <v>4940</v>
      </c>
      <c r="H490" t="s">
        <v>4939</v>
      </c>
      <c r="I490" s="100" t="s">
        <v>1</v>
      </c>
      <c r="J490" t="s">
        <v>15764</v>
      </c>
      <c r="K490" s="101" t="str">
        <f>VLOOKUP(G490,[1]Quota!$D$520:$K$2169,8,0)</f>
        <v>Jerri McCracken</v>
      </c>
      <c r="L490" s="101">
        <f>VLOOKUP(K490,'[1]Terr# Map'!$B$4:$C$39,2,0)</f>
        <v>203</v>
      </c>
      <c r="M490" s="128" t="str">
        <f t="shared" si="43"/>
        <v xml:space="preserve">jerri.mccracken@connectamerica.com </v>
      </c>
      <c r="N490" s="112" t="str">
        <f t="shared" si="41"/>
        <v>Jerri McCracken</v>
      </c>
      <c r="O490" s="134" t="str">
        <f t="shared" si="44"/>
        <v>319-231-0932</v>
      </c>
      <c r="P490" t="s">
        <v>16122</v>
      </c>
      <c r="Q490" t="str">
        <f t="shared" si="42"/>
        <v>ARTHUR Jerri McCracken</v>
      </c>
    </row>
    <row r="491" spans="7:17" x14ac:dyDescent="0.25">
      <c r="G491" s="100" t="s">
        <v>4923</v>
      </c>
      <c r="H491" t="s">
        <v>4922</v>
      </c>
      <c r="I491" s="100" t="s">
        <v>1</v>
      </c>
      <c r="J491" t="s">
        <v>15763</v>
      </c>
      <c r="K491" s="101" t="s">
        <v>21350</v>
      </c>
      <c r="L491" s="101">
        <f>VLOOKUP(K491,'[1]Terr# Map'!$B$4:$C$39,2,0)</f>
        <v>203</v>
      </c>
      <c r="M491" s="128" t="str">
        <f t="shared" si="43"/>
        <v xml:space="preserve">jerri.mccracken@connectamerica.com </v>
      </c>
      <c r="N491" s="112" t="str">
        <f t="shared" si="41"/>
        <v>Jerri McCracken</v>
      </c>
      <c r="O491" s="134" t="str">
        <f t="shared" si="44"/>
        <v>319-231-0932</v>
      </c>
      <c r="P491" t="s">
        <v>16122</v>
      </c>
      <c r="Q491" t="str">
        <f t="shared" si="42"/>
        <v>ARTHUR Jerri McCracken</v>
      </c>
    </row>
    <row r="492" spans="7:17" x14ac:dyDescent="0.25">
      <c r="G492" s="100" t="s">
        <v>4805</v>
      </c>
      <c r="H492" t="s">
        <v>4802</v>
      </c>
      <c r="I492" s="100" t="s">
        <v>1</v>
      </c>
      <c r="J492" t="s">
        <v>15759</v>
      </c>
      <c r="K492" s="101" t="s">
        <v>21350</v>
      </c>
      <c r="L492" s="101">
        <f>VLOOKUP(K492,'[1]Terr# Map'!$B$4:$C$39,2,0)</f>
        <v>203</v>
      </c>
      <c r="M492" s="128" t="str">
        <f t="shared" si="43"/>
        <v xml:space="preserve">jerri.mccracken@connectamerica.com </v>
      </c>
      <c r="N492" s="112" t="str">
        <f t="shared" si="41"/>
        <v>Jerri McCracken</v>
      </c>
      <c r="O492" s="134" t="str">
        <f t="shared" si="44"/>
        <v>319-231-0932</v>
      </c>
      <c r="P492" t="s">
        <v>16122</v>
      </c>
      <c r="Q492" t="str">
        <f t="shared" si="42"/>
        <v>ARTHUR Jerri McCracken</v>
      </c>
    </row>
    <row r="493" spans="7:17" x14ac:dyDescent="0.25">
      <c r="G493" s="100" t="s">
        <v>5023</v>
      </c>
      <c r="H493" t="s">
        <v>5024</v>
      </c>
      <c r="I493" s="100" t="s">
        <v>1</v>
      </c>
      <c r="J493" t="s">
        <v>15762</v>
      </c>
      <c r="K493" s="101" t="s">
        <v>21350</v>
      </c>
      <c r="L493" s="101">
        <f>VLOOKUP(K493,'[1]Terr# Map'!$B$4:$C$39,2,0)</f>
        <v>203</v>
      </c>
      <c r="M493" s="128" t="str">
        <f t="shared" si="43"/>
        <v xml:space="preserve">jerri.mccracken@connectamerica.com </v>
      </c>
      <c r="N493" s="112" t="str">
        <f t="shared" si="41"/>
        <v>Jerri McCracken</v>
      </c>
      <c r="O493" s="134" t="str">
        <f t="shared" si="44"/>
        <v>319-231-0932</v>
      </c>
      <c r="P493" t="s">
        <v>16122</v>
      </c>
      <c r="Q493" t="str">
        <f t="shared" si="42"/>
        <v>ARTHUR Jerri McCracken</v>
      </c>
    </row>
    <row r="494" spans="7:17" x14ac:dyDescent="0.25">
      <c r="G494" s="100" t="s">
        <v>4818</v>
      </c>
      <c r="H494" t="s">
        <v>4817</v>
      </c>
      <c r="I494" s="100" t="s">
        <v>1</v>
      </c>
      <c r="J494" t="s">
        <v>15761</v>
      </c>
      <c r="K494" s="101" t="str">
        <f>VLOOKUP(G494,[1]Quota!$D$520:$K$2169,8,0)</f>
        <v>Enterprise - Dan Grappi</v>
      </c>
      <c r="L494" s="101">
        <f>VLOOKUP(K494,'[1]Terr# Map'!$B$4:$C$39,2,0)</f>
        <v>504</v>
      </c>
      <c r="M494" s="128" t="e">
        <f t="shared" si="43"/>
        <v>#N/A</v>
      </c>
      <c r="N494" s="112" t="str">
        <f t="shared" si="41"/>
        <v>Enterprise - Dan Grappi</v>
      </c>
      <c r="O494" s="134" t="e">
        <f t="shared" si="44"/>
        <v>#N/A</v>
      </c>
      <c r="P494" t="s">
        <v>16122</v>
      </c>
      <c r="Q494" t="str">
        <f t="shared" si="42"/>
        <v>ARTHUR Enterprise - Dan Grappi</v>
      </c>
    </row>
    <row r="495" spans="7:17" x14ac:dyDescent="0.25">
      <c r="G495" s="100" t="s">
        <v>4806</v>
      </c>
      <c r="H495" t="s">
        <v>15760</v>
      </c>
      <c r="I495" s="100" t="s">
        <v>1</v>
      </c>
      <c r="J495" t="s">
        <v>15759</v>
      </c>
      <c r="K495" s="101" t="str">
        <f>VLOOKUP(G495,[1]Quota!$D$520:$K$2169,8,0)</f>
        <v>Enterprise - Dan Grappi</v>
      </c>
      <c r="L495" s="101">
        <f>VLOOKUP(K495,'[1]Terr# Map'!$B$4:$C$39,2,0)</f>
        <v>504</v>
      </c>
      <c r="M495" s="128" t="e">
        <f t="shared" si="43"/>
        <v>#N/A</v>
      </c>
      <c r="N495" s="112" t="str">
        <f t="shared" si="41"/>
        <v>Enterprise - Dan Grappi</v>
      </c>
      <c r="O495" s="134" t="e">
        <f t="shared" si="44"/>
        <v>#N/A</v>
      </c>
      <c r="P495" t="s">
        <v>16122</v>
      </c>
      <c r="Q495" t="str">
        <f t="shared" si="42"/>
        <v>ARTHUR Enterprise - Dan Grappi</v>
      </c>
    </row>
    <row r="496" spans="7:17" x14ac:dyDescent="0.25">
      <c r="G496" s="100" t="s">
        <v>5025</v>
      </c>
      <c r="H496" t="s">
        <v>15758</v>
      </c>
      <c r="I496" s="100" t="s">
        <v>1</v>
      </c>
      <c r="J496" t="s">
        <v>15757</v>
      </c>
      <c r="K496" s="101" t="str">
        <f>VLOOKUP(G496,[1]Quota!$D$520:$K$2169,8,0)</f>
        <v>Jerri McCracken</v>
      </c>
      <c r="L496" s="101">
        <f>VLOOKUP(K496,'[1]Terr# Map'!$B$4:$C$39,2,0)</f>
        <v>203</v>
      </c>
      <c r="M496" s="128" t="str">
        <f t="shared" si="43"/>
        <v xml:space="preserve">jerri.mccracken@connectamerica.com </v>
      </c>
      <c r="N496" s="112" t="str">
        <f t="shared" si="41"/>
        <v>Jerri McCracken</v>
      </c>
      <c r="O496" s="134" t="str">
        <f t="shared" si="44"/>
        <v>319-231-0932</v>
      </c>
      <c r="P496" t="s">
        <v>16122</v>
      </c>
      <c r="Q496" t="str">
        <f t="shared" si="42"/>
        <v>ARTHUR Jerri McCracken</v>
      </c>
    </row>
    <row r="497" spans="7:17" x14ac:dyDescent="0.25">
      <c r="G497" s="100" t="s">
        <v>4845</v>
      </c>
      <c r="H497" t="s">
        <v>4844</v>
      </c>
      <c r="I497" s="100" t="s">
        <v>1</v>
      </c>
      <c r="J497" t="s">
        <v>15756</v>
      </c>
      <c r="K497" s="101" t="str">
        <f>VLOOKUP(G497,[1]Quota!$D$520:$K$2169,8,0)</f>
        <v>Jerri McCracken</v>
      </c>
      <c r="L497" s="101">
        <f>VLOOKUP(K497,'[1]Terr# Map'!$B$4:$C$39,2,0)</f>
        <v>203</v>
      </c>
      <c r="M497" s="128" t="str">
        <f t="shared" si="43"/>
        <v xml:space="preserve">jerri.mccracken@connectamerica.com </v>
      </c>
      <c r="N497" s="112" t="str">
        <f t="shared" si="41"/>
        <v>Jerri McCracken</v>
      </c>
      <c r="O497" s="134" t="str">
        <f t="shared" si="44"/>
        <v>319-231-0932</v>
      </c>
      <c r="P497" t="s">
        <v>16122</v>
      </c>
      <c r="Q497" t="str">
        <f t="shared" si="42"/>
        <v>ARTHUR Jerri McCracken</v>
      </c>
    </row>
    <row r="498" spans="7:17" x14ac:dyDescent="0.25">
      <c r="G498" s="100" t="s">
        <v>4849</v>
      </c>
      <c r="H498" t="s">
        <v>4848</v>
      </c>
      <c r="I498" s="100" t="s">
        <v>1</v>
      </c>
      <c r="J498" t="s">
        <v>15755</v>
      </c>
      <c r="K498" s="101" t="str">
        <f>VLOOKUP(G498,[1]Quota!$D$520:$K$2169,8,0)</f>
        <v>Jerri McCracken</v>
      </c>
      <c r="L498" s="101">
        <f>VLOOKUP(K498,'[1]Terr# Map'!$B$4:$C$39,2,0)</f>
        <v>203</v>
      </c>
      <c r="M498" s="128" t="str">
        <f t="shared" si="43"/>
        <v xml:space="preserve">jerri.mccracken@connectamerica.com </v>
      </c>
      <c r="N498" s="112" t="str">
        <f t="shared" si="41"/>
        <v>Jerri McCracken</v>
      </c>
      <c r="O498" s="134" t="str">
        <f t="shared" si="44"/>
        <v>319-231-0932</v>
      </c>
      <c r="P498" t="s">
        <v>16122</v>
      </c>
      <c r="Q498" t="str">
        <f t="shared" si="42"/>
        <v>ARTHUR Jerri McCracken</v>
      </c>
    </row>
    <row r="499" spans="7:17" x14ac:dyDescent="0.25">
      <c r="G499" s="100" t="s">
        <v>4838</v>
      </c>
      <c r="H499" t="s">
        <v>4837</v>
      </c>
      <c r="I499" s="100" t="s">
        <v>1</v>
      </c>
      <c r="J499" t="s">
        <v>15754</v>
      </c>
      <c r="K499" s="101" t="s">
        <v>21350</v>
      </c>
      <c r="L499" s="101">
        <f>VLOOKUP(K499,'[1]Terr# Map'!$B$4:$C$39,2,0)</f>
        <v>203</v>
      </c>
      <c r="M499" s="128" t="str">
        <f t="shared" si="43"/>
        <v xml:space="preserve">jerri.mccracken@connectamerica.com </v>
      </c>
      <c r="N499" s="112" t="str">
        <f t="shared" si="41"/>
        <v>Jerri McCracken</v>
      </c>
      <c r="O499" s="134" t="str">
        <f t="shared" si="44"/>
        <v>319-231-0932</v>
      </c>
      <c r="P499" t="s">
        <v>16130</v>
      </c>
      <c r="Q499" t="str">
        <f t="shared" si="42"/>
        <v>POLLY Jerri McCracken</v>
      </c>
    </row>
    <row r="500" spans="7:17" x14ac:dyDescent="0.25">
      <c r="G500" s="100" t="s">
        <v>4907</v>
      </c>
      <c r="H500" t="s">
        <v>4906</v>
      </c>
      <c r="I500" s="100" t="s">
        <v>1</v>
      </c>
      <c r="J500" t="s">
        <v>15753</v>
      </c>
      <c r="K500" s="101" t="str">
        <f>VLOOKUP(G500,[1]Quota!$D$520:$K$2169,8,0)</f>
        <v>Jerri McCracken</v>
      </c>
      <c r="L500" s="101">
        <f>VLOOKUP(K500,'[1]Terr# Map'!$B$4:$C$39,2,0)</f>
        <v>203</v>
      </c>
      <c r="M500" s="128" t="str">
        <f t="shared" si="43"/>
        <v xml:space="preserve">jerri.mccracken@connectamerica.com </v>
      </c>
      <c r="N500" s="112" t="str">
        <f t="shared" si="41"/>
        <v>Jerri McCracken</v>
      </c>
      <c r="O500" s="134" t="str">
        <f t="shared" si="44"/>
        <v>319-231-0932</v>
      </c>
      <c r="P500" t="s">
        <v>16122</v>
      </c>
      <c r="Q500" t="str">
        <f t="shared" si="42"/>
        <v>ARTHUR Jerri McCracken</v>
      </c>
    </row>
    <row r="501" spans="7:17" x14ac:dyDescent="0.25">
      <c r="G501" s="100" t="s">
        <v>5029</v>
      </c>
      <c r="H501" t="s">
        <v>15039</v>
      </c>
      <c r="I501" s="100" t="s">
        <v>1</v>
      </c>
      <c r="J501" t="s">
        <v>15752</v>
      </c>
      <c r="K501" s="101" t="s">
        <v>21350</v>
      </c>
      <c r="L501" s="101">
        <f>VLOOKUP(K501,'[1]Terr# Map'!$B$4:$C$39,2,0)</f>
        <v>203</v>
      </c>
      <c r="M501" s="128" t="str">
        <f t="shared" si="43"/>
        <v xml:space="preserve">jerri.mccracken@connectamerica.com </v>
      </c>
      <c r="N501" s="112" t="str">
        <f t="shared" si="41"/>
        <v>Jerri McCracken</v>
      </c>
      <c r="O501" s="134" t="str">
        <f t="shared" si="44"/>
        <v>319-231-0932</v>
      </c>
      <c r="P501" t="s">
        <v>16130</v>
      </c>
      <c r="Q501" t="str">
        <f t="shared" si="42"/>
        <v>POLLY Jerri McCracken</v>
      </c>
    </row>
    <row r="502" spans="7:17" x14ac:dyDescent="0.25">
      <c r="G502" s="100" t="s">
        <v>5036</v>
      </c>
      <c r="H502" t="s">
        <v>15039</v>
      </c>
      <c r="I502" s="100" t="s">
        <v>1</v>
      </c>
      <c r="J502" t="s">
        <v>15751</v>
      </c>
      <c r="K502" s="101" t="s">
        <v>21350</v>
      </c>
      <c r="L502" s="101">
        <f>VLOOKUP(K502,'[1]Terr# Map'!$B$4:$C$39,2,0)</f>
        <v>203</v>
      </c>
      <c r="M502" s="128" t="str">
        <f t="shared" si="43"/>
        <v xml:space="preserve">jerri.mccracken@connectamerica.com </v>
      </c>
      <c r="N502" s="112" t="str">
        <f t="shared" si="41"/>
        <v>Jerri McCracken</v>
      </c>
      <c r="O502" s="134" t="str">
        <f t="shared" si="44"/>
        <v>319-231-0932</v>
      </c>
      <c r="P502" t="s">
        <v>16130</v>
      </c>
      <c r="Q502" t="str">
        <f t="shared" si="42"/>
        <v>POLLY Jerri McCracken</v>
      </c>
    </row>
    <row r="503" spans="7:17" x14ac:dyDescent="0.25">
      <c r="G503" s="100" t="s">
        <v>5038</v>
      </c>
      <c r="H503" t="s">
        <v>5039</v>
      </c>
      <c r="I503" s="100" t="s">
        <v>1</v>
      </c>
      <c r="J503" t="s">
        <v>15750</v>
      </c>
      <c r="K503" s="101" t="s">
        <v>21350</v>
      </c>
      <c r="L503" s="101">
        <f>VLOOKUP(K503,'[1]Terr# Map'!$B$4:$C$39,2,0)</f>
        <v>203</v>
      </c>
      <c r="M503" s="128" t="str">
        <f t="shared" si="43"/>
        <v xml:space="preserve">jerri.mccracken@connectamerica.com </v>
      </c>
      <c r="N503" s="112" t="str">
        <f t="shared" si="41"/>
        <v>Jerri McCracken</v>
      </c>
      <c r="O503" s="134" t="str">
        <f t="shared" si="44"/>
        <v>319-231-0932</v>
      </c>
      <c r="P503" t="s">
        <v>16113</v>
      </c>
      <c r="Q503" t="str">
        <f t="shared" si="42"/>
        <v>JANE Jerri McCracken</v>
      </c>
    </row>
    <row r="504" spans="7:17" x14ac:dyDescent="0.25">
      <c r="G504" s="100" t="s">
        <v>5042</v>
      </c>
      <c r="H504" t="s">
        <v>5043</v>
      </c>
      <c r="I504" s="100" t="s">
        <v>1</v>
      </c>
      <c r="J504" t="s">
        <v>15749</v>
      </c>
      <c r="K504" s="101" t="str">
        <f>VLOOKUP(G504,[1]Quota!$D$520:$K$2169,8,0)</f>
        <v>Jerri McCracken</v>
      </c>
      <c r="L504" s="101">
        <f>VLOOKUP(K504,'[1]Terr# Map'!$B$4:$C$39,2,0)</f>
        <v>203</v>
      </c>
      <c r="M504" s="128" t="str">
        <f t="shared" si="43"/>
        <v xml:space="preserve">jerri.mccracken@connectamerica.com </v>
      </c>
      <c r="N504" s="112" t="str">
        <f t="shared" si="41"/>
        <v>Jerri McCracken</v>
      </c>
      <c r="O504" s="134" t="str">
        <f t="shared" si="44"/>
        <v>319-231-0932</v>
      </c>
      <c r="P504" t="s">
        <v>16122</v>
      </c>
      <c r="Q504" t="str">
        <f t="shared" si="42"/>
        <v>ARTHUR Jerri McCracken</v>
      </c>
    </row>
    <row r="505" spans="7:17" x14ac:dyDescent="0.25">
      <c r="G505" s="100" t="s">
        <v>5177</v>
      </c>
      <c r="H505" t="s">
        <v>5178</v>
      </c>
      <c r="I505" s="100" t="s">
        <v>0</v>
      </c>
      <c r="J505" t="s">
        <v>15739</v>
      </c>
      <c r="K505" s="101" t="s">
        <v>113</v>
      </c>
      <c r="L505" s="101">
        <f>VLOOKUP(K505,'[1]Terr# Map'!$B$4:$C$39,2,0)</f>
        <v>305</v>
      </c>
      <c r="M505" s="128" t="str">
        <f t="shared" si="43"/>
        <v>ruth.ann.arber@lifeline.com</v>
      </c>
      <c r="N505" s="112" t="str">
        <f t="shared" si="41"/>
        <v>Ruth Ann Arber</v>
      </c>
      <c r="O505" s="134" t="str">
        <f t="shared" si="44"/>
        <v>303-378-2476</v>
      </c>
      <c r="P505" t="s">
        <v>16111</v>
      </c>
      <c r="Q505" t="str">
        <f t="shared" si="42"/>
        <v>TIM Ruth Ann Arber</v>
      </c>
    </row>
    <row r="506" spans="7:17" x14ac:dyDescent="0.25">
      <c r="G506" s="100" t="s">
        <v>4444</v>
      </c>
      <c r="H506" t="s">
        <v>4445</v>
      </c>
      <c r="I506" s="100" t="s">
        <v>0</v>
      </c>
      <c r="J506" t="s">
        <v>15746</v>
      </c>
      <c r="K506" s="101" t="s">
        <v>113</v>
      </c>
      <c r="L506" s="101">
        <f>VLOOKUP(K506,'[1]Terr# Map'!$B$4:$C$39,2,0)</f>
        <v>305</v>
      </c>
      <c r="M506" s="128" t="str">
        <f t="shared" si="43"/>
        <v>ruth.ann.arber@lifeline.com</v>
      </c>
      <c r="N506" s="112" t="str">
        <f t="shared" si="41"/>
        <v>Ruth Ann Arber</v>
      </c>
      <c r="O506" s="134" t="str">
        <f t="shared" si="44"/>
        <v>303-378-2476</v>
      </c>
      <c r="P506" t="s">
        <v>16111</v>
      </c>
      <c r="Q506" t="str">
        <f t="shared" si="42"/>
        <v>TIM Ruth Ann Arber</v>
      </c>
    </row>
    <row r="507" spans="7:17" x14ac:dyDescent="0.25">
      <c r="G507" s="100" t="s">
        <v>5187</v>
      </c>
      <c r="H507" t="s">
        <v>5188</v>
      </c>
      <c r="I507" s="100" t="s">
        <v>0</v>
      </c>
      <c r="J507" t="s">
        <v>15744</v>
      </c>
      <c r="K507" s="101" t="s">
        <v>113</v>
      </c>
      <c r="L507" s="101">
        <f>VLOOKUP(K507,'[1]Terr# Map'!$B$4:$C$39,2,0)</f>
        <v>305</v>
      </c>
      <c r="M507" s="128" t="str">
        <f t="shared" si="43"/>
        <v>ruth.ann.arber@lifeline.com</v>
      </c>
      <c r="N507" s="112" t="str">
        <f t="shared" si="41"/>
        <v>Ruth Ann Arber</v>
      </c>
      <c r="O507" s="134" t="str">
        <f t="shared" si="44"/>
        <v>303-378-2476</v>
      </c>
      <c r="P507" t="s">
        <v>16111</v>
      </c>
      <c r="Q507" t="str">
        <f t="shared" si="42"/>
        <v>TIM Ruth Ann Arber</v>
      </c>
    </row>
    <row r="508" spans="7:17" x14ac:dyDescent="0.25">
      <c r="G508" s="100" t="s">
        <v>5190</v>
      </c>
      <c r="H508" t="s">
        <v>5191</v>
      </c>
      <c r="I508" s="100" t="s">
        <v>0</v>
      </c>
      <c r="J508" t="s">
        <v>15748</v>
      </c>
      <c r="K508" s="101" t="s">
        <v>113</v>
      </c>
      <c r="L508" s="101">
        <f>VLOOKUP(K508,'[1]Terr# Map'!$B$4:$C$39,2,0)</f>
        <v>305</v>
      </c>
      <c r="M508" s="128" t="str">
        <f t="shared" si="43"/>
        <v>ruth.ann.arber@lifeline.com</v>
      </c>
      <c r="N508" s="112" t="str">
        <f t="shared" si="41"/>
        <v>Ruth Ann Arber</v>
      </c>
      <c r="O508" s="134" t="str">
        <f t="shared" si="44"/>
        <v>303-378-2476</v>
      </c>
      <c r="P508" t="s">
        <v>16134</v>
      </c>
      <c r="Q508" t="str">
        <f t="shared" si="42"/>
        <v>DARREN Ruth Ann Arber</v>
      </c>
    </row>
    <row r="509" spans="7:17" x14ac:dyDescent="0.25">
      <c r="G509" s="100" t="s">
        <v>5198</v>
      </c>
      <c r="H509" t="s">
        <v>5199</v>
      </c>
      <c r="I509" s="100" t="s">
        <v>1</v>
      </c>
      <c r="J509" t="s">
        <v>15747</v>
      </c>
      <c r="K509" s="101" t="str">
        <f>VLOOKUP(G509,[1]Quota!$D$520:$K$2169,8,0)</f>
        <v>Anne Lee</v>
      </c>
      <c r="L509" s="101">
        <f>VLOOKUP(K509,'[1]Terr# Map'!$B$4:$C$39,2,0)</f>
        <v>501</v>
      </c>
      <c r="M509" s="128" t="str">
        <f t="shared" si="43"/>
        <v>anne.lee@connectamerica.com</v>
      </c>
      <c r="N509" s="112" t="str">
        <f t="shared" si="41"/>
        <v>Anne Lee</v>
      </c>
      <c r="O509" s="134">
        <f t="shared" si="44"/>
        <v>0</v>
      </c>
      <c r="P509" t="s">
        <v>16111</v>
      </c>
      <c r="Q509" t="str">
        <f t="shared" si="42"/>
        <v>TIM Anne Lee</v>
      </c>
    </row>
    <row r="510" spans="7:17" x14ac:dyDescent="0.25">
      <c r="G510" s="100" t="s">
        <v>5200</v>
      </c>
      <c r="H510" t="s">
        <v>5199</v>
      </c>
      <c r="I510" s="100" t="s">
        <v>1</v>
      </c>
      <c r="J510" t="s">
        <v>15747</v>
      </c>
      <c r="K510" s="101" t="s">
        <v>113</v>
      </c>
      <c r="L510" s="101">
        <f>VLOOKUP(K510,'[1]Terr# Map'!$B$4:$C$39,2,0)</f>
        <v>305</v>
      </c>
      <c r="M510" s="128" t="str">
        <f t="shared" si="43"/>
        <v>ruth.ann.arber@lifeline.com</v>
      </c>
      <c r="N510" s="112" t="str">
        <f t="shared" si="41"/>
        <v>Ruth Ann Arber</v>
      </c>
      <c r="O510" s="134" t="str">
        <f t="shared" si="44"/>
        <v>303-378-2476</v>
      </c>
      <c r="P510" t="s">
        <v>16111</v>
      </c>
      <c r="Q510" t="str">
        <f t="shared" si="42"/>
        <v>TIM Ruth Ann Arber</v>
      </c>
    </row>
    <row r="511" spans="7:17" x14ac:dyDescent="0.25">
      <c r="G511" s="100" t="s">
        <v>4446</v>
      </c>
      <c r="H511" t="s">
        <v>4443</v>
      </c>
      <c r="I511" s="100" t="s">
        <v>1</v>
      </c>
      <c r="J511" t="s">
        <v>15746</v>
      </c>
      <c r="K511" s="101" t="s">
        <v>113</v>
      </c>
      <c r="L511" s="101">
        <f>VLOOKUP(K511,'[1]Terr# Map'!$B$4:$C$39,2,0)</f>
        <v>305</v>
      </c>
      <c r="M511" s="128" t="str">
        <f t="shared" si="43"/>
        <v>ruth.ann.arber@lifeline.com</v>
      </c>
      <c r="N511" s="112" t="str">
        <f t="shared" si="41"/>
        <v>Ruth Ann Arber</v>
      </c>
      <c r="O511" s="134" t="str">
        <f t="shared" si="44"/>
        <v>303-378-2476</v>
      </c>
      <c r="P511" t="s">
        <v>16111</v>
      </c>
      <c r="Q511" t="str">
        <f t="shared" si="42"/>
        <v>TIM Ruth Ann Arber</v>
      </c>
    </row>
    <row r="512" spans="7:17" x14ac:dyDescent="0.25">
      <c r="G512" s="100" t="s">
        <v>5207</v>
      </c>
      <c r="H512" t="s">
        <v>5208</v>
      </c>
      <c r="I512" s="100" t="s">
        <v>1</v>
      </c>
      <c r="J512" t="s">
        <v>15745</v>
      </c>
      <c r="K512" s="101" t="str">
        <f>VLOOKUP(G512,[1]Quota!$D$520:$K$2169,8,0)</f>
        <v>Anne Lee</v>
      </c>
      <c r="L512" s="101">
        <f>VLOOKUP(K512,'[1]Terr# Map'!$B$4:$C$39,2,0)</f>
        <v>501</v>
      </c>
      <c r="M512" s="128" t="str">
        <f t="shared" si="43"/>
        <v>anne.lee@connectamerica.com</v>
      </c>
      <c r="N512" s="112" t="str">
        <f t="shared" si="41"/>
        <v>Anne Lee</v>
      </c>
      <c r="O512" s="134">
        <f t="shared" si="44"/>
        <v>0</v>
      </c>
      <c r="P512" t="s">
        <v>16111</v>
      </c>
      <c r="Q512" t="str">
        <f t="shared" si="42"/>
        <v>TIM Anne Lee</v>
      </c>
    </row>
    <row r="513" spans="7:17" x14ac:dyDescent="0.25">
      <c r="G513" s="100" t="s">
        <v>5189</v>
      </c>
      <c r="H513" t="s">
        <v>5188</v>
      </c>
      <c r="I513" s="100" t="s">
        <v>1</v>
      </c>
      <c r="J513" t="s">
        <v>15744</v>
      </c>
      <c r="K513" s="101" t="str">
        <f>VLOOKUP(G513,[1]Quota!$D$520:$K$2169,8,0)</f>
        <v>Anne Lee</v>
      </c>
      <c r="L513" s="101">
        <f>VLOOKUP(K513,'[1]Terr# Map'!$B$4:$C$39,2,0)</f>
        <v>501</v>
      </c>
      <c r="M513" s="128" t="str">
        <f t="shared" si="43"/>
        <v>anne.lee@connectamerica.com</v>
      </c>
      <c r="N513" s="112" t="str">
        <f t="shared" si="41"/>
        <v>Anne Lee</v>
      </c>
      <c r="O513" s="134">
        <f t="shared" si="44"/>
        <v>0</v>
      </c>
      <c r="P513" t="s">
        <v>16111</v>
      </c>
      <c r="Q513" t="str">
        <f t="shared" si="42"/>
        <v>TIM Anne Lee</v>
      </c>
    </row>
    <row r="514" spans="7:17" x14ac:dyDescent="0.25">
      <c r="G514" s="100" t="s">
        <v>5210</v>
      </c>
      <c r="H514" t="s">
        <v>5211</v>
      </c>
      <c r="I514" s="100" t="s">
        <v>1</v>
      </c>
      <c r="J514" t="s">
        <v>15743</v>
      </c>
      <c r="K514" s="101" t="s">
        <v>113</v>
      </c>
      <c r="L514" s="101">
        <f>VLOOKUP(K514,'[1]Terr# Map'!$B$4:$C$39,2,0)</f>
        <v>305</v>
      </c>
      <c r="M514" s="128" t="str">
        <f t="shared" si="43"/>
        <v>ruth.ann.arber@lifeline.com</v>
      </c>
      <c r="N514" s="112" t="str">
        <f t="shared" si="41"/>
        <v>Ruth Ann Arber</v>
      </c>
      <c r="O514" s="134" t="str">
        <f t="shared" si="44"/>
        <v>303-378-2476</v>
      </c>
      <c r="P514" t="s">
        <v>16111</v>
      </c>
      <c r="Q514" t="str">
        <f t="shared" si="42"/>
        <v>TIM Ruth Ann Arber</v>
      </c>
    </row>
    <row r="515" spans="7:17" x14ac:dyDescent="0.25">
      <c r="G515" s="100" t="s">
        <v>13594</v>
      </c>
      <c r="H515" t="s">
        <v>13595</v>
      </c>
      <c r="I515" s="100" t="s">
        <v>1</v>
      </c>
      <c r="J515" t="s">
        <v>15742</v>
      </c>
      <c r="K515" s="101" t="str">
        <f>VLOOKUP(G515,[1]Quota!$D$520:$K$2169,8,0)</f>
        <v>Gopi Shah</v>
      </c>
      <c r="L515" s="101">
        <f>VLOOKUP(K515,'[1]Terr# Map'!$B$4:$C$39,2,0)</f>
        <v>201</v>
      </c>
      <c r="M515" s="128" t="str">
        <f t="shared" si="43"/>
        <v>gopi.shah@lifeline.com</v>
      </c>
      <c r="N515" s="112" t="str">
        <f t="shared" si="41"/>
        <v>Gopi Shah</v>
      </c>
      <c r="O515" s="134" t="str">
        <f t="shared" si="44"/>
        <v>917-318-7240</v>
      </c>
      <c r="P515" t="s">
        <v>16111</v>
      </c>
      <c r="Q515" t="str">
        <f t="shared" si="42"/>
        <v>TIM Gopi Shah</v>
      </c>
    </row>
    <row r="516" spans="7:17" x14ac:dyDescent="0.25">
      <c r="G516" s="100" t="s">
        <v>13596</v>
      </c>
      <c r="H516" t="s">
        <v>13597</v>
      </c>
      <c r="I516" s="100" t="s">
        <v>1</v>
      </c>
      <c r="J516" t="s">
        <v>15742</v>
      </c>
      <c r="K516" s="101" t="str">
        <f>VLOOKUP(G516,[1]Quota!$D$520:$K$2169,8,0)</f>
        <v>Gopi Shah</v>
      </c>
      <c r="L516" s="101">
        <f>VLOOKUP(K516,'[1]Terr# Map'!$B$4:$C$39,2,0)</f>
        <v>201</v>
      </c>
      <c r="M516" s="128" t="str">
        <f t="shared" si="43"/>
        <v>gopi.shah@lifeline.com</v>
      </c>
      <c r="N516" s="112" t="str">
        <f t="shared" si="41"/>
        <v>Gopi Shah</v>
      </c>
      <c r="O516" s="134" t="str">
        <f t="shared" si="44"/>
        <v>917-318-7240</v>
      </c>
      <c r="P516" t="s">
        <v>16111</v>
      </c>
      <c r="Q516" t="str">
        <f t="shared" si="42"/>
        <v>TIM Gopi Shah</v>
      </c>
    </row>
    <row r="517" spans="7:17" x14ac:dyDescent="0.25">
      <c r="G517" s="100" t="s">
        <v>5213</v>
      </c>
      <c r="H517" t="s">
        <v>5214</v>
      </c>
      <c r="I517" s="100" t="s">
        <v>1</v>
      </c>
      <c r="J517" t="s">
        <v>15741</v>
      </c>
      <c r="K517" s="101" t="str">
        <f>VLOOKUP(G517,[1]Quota!$D$520:$K$2169,8,0)</f>
        <v>OPEN LMS/PSF</v>
      </c>
      <c r="L517" s="101">
        <f>VLOOKUP(K517,'[1]Terr# Map'!$B$4:$C$39,2,0)</f>
        <v>902</v>
      </c>
      <c r="M517" s="128" t="e">
        <f t="shared" ref="M517:M548" si="45">VLOOKUP(K517,$X$1:$Z$20,3,0)</f>
        <v>#N/A</v>
      </c>
      <c r="N517" s="112" t="str">
        <f t="shared" si="41"/>
        <v>OPEN LMS/PSF</v>
      </c>
      <c r="O517" s="134" t="e">
        <f t="shared" si="44"/>
        <v>#N/A</v>
      </c>
      <c r="P517" t="s">
        <v>16111</v>
      </c>
      <c r="Q517" t="str">
        <f t="shared" si="42"/>
        <v>TIM OPEN LMS/PSF</v>
      </c>
    </row>
    <row r="518" spans="7:17" x14ac:dyDescent="0.25">
      <c r="G518" s="100" t="s">
        <v>5216</v>
      </c>
      <c r="H518" t="s">
        <v>15050</v>
      </c>
      <c r="I518" s="100" t="s">
        <v>1</v>
      </c>
      <c r="J518" t="s">
        <v>15740</v>
      </c>
      <c r="K518" s="101" t="str">
        <f>VLOOKUP(G518,[1]Quota!$D$520:$K$2169,8,0)</f>
        <v>Ruth Ann Arber</v>
      </c>
      <c r="L518" s="101">
        <f>VLOOKUP(K518,'[1]Terr# Map'!$B$4:$C$39,2,0)</f>
        <v>305</v>
      </c>
      <c r="M518" s="128" t="str">
        <f t="shared" si="45"/>
        <v>ruth.ann.arber@lifeline.com</v>
      </c>
      <c r="N518" s="112" t="str">
        <f t="shared" ref="N518:N581" si="46">+K518</f>
        <v>Ruth Ann Arber</v>
      </c>
      <c r="O518" s="134" t="str">
        <f t="shared" si="44"/>
        <v>303-378-2476</v>
      </c>
      <c r="P518" t="s">
        <v>16111</v>
      </c>
      <c r="Q518" t="str">
        <f t="shared" ref="Q518:Q581" si="47">+P518&amp;" "&amp;N518</f>
        <v>TIM Ruth Ann Arber</v>
      </c>
    </row>
    <row r="519" spans="7:17" x14ac:dyDescent="0.25">
      <c r="G519" s="100" t="s">
        <v>5179</v>
      </c>
      <c r="H519" t="s">
        <v>5178</v>
      </c>
      <c r="I519" s="100" t="s">
        <v>1</v>
      </c>
      <c r="J519" t="s">
        <v>15739</v>
      </c>
      <c r="K519" s="101" t="s">
        <v>113</v>
      </c>
      <c r="L519" s="101">
        <f>VLOOKUP(K519,'[1]Terr# Map'!$B$4:$C$39,2,0)</f>
        <v>305</v>
      </c>
      <c r="M519" s="128" t="str">
        <f t="shared" si="45"/>
        <v>ruth.ann.arber@lifeline.com</v>
      </c>
      <c r="N519" s="112" t="str">
        <f t="shared" si="46"/>
        <v>Ruth Ann Arber</v>
      </c>
      <c r="O519" s="134" t="str">
        <f t="shared" si="44"/>
        <v>303-378-2476</v>
      </c>
      <c r="P519" t="s">
        <v>16111</v>
      </c>
      <c r="Q519" t="str">
        <f t="shared" si="47"/>
        <v>TIM Ruth Ann Arber</v>
      </c>
    </row>
    <row r="520" spans="7:17" x14ac:dyDescent="0.25">
      <c r="G520" s="100" t="s">
        <v>5221</v>
      </c>
      <c r="H520" t="s">
        <v>5222</v>
      </c>
      <c r="I520" s="100" t="s">
        <v>1</v>
      </c>
      <c r="J520" t="s">
        <v>15738</v>
      </c>
      <c r="K520" s="101" t="s">
        <v>113</v>
      </c>
      <c r="L520" s="101">
        <f>VLOOKUP(K520,'[1]Terr# Map'!$B$4:$C$39,2,0)</f>
        <v>305</v>
      </c>
      <c r="M520" s="128" t="str">
        <f t="shared" si="45"/>
        <v>ruth.ann.arber@lifeline.com</v>
      </c>
      <c r="N520" s="112" t="str">
        <f t="shared" si="46"/>
        <v>Ruth Ann Arber</v>
      </c>
      <c r="O520" s="134" t="str">
        <f t="shared" si="44"/>
        <v>303-378-2476</v>
      </c>
      <c r="P520" t="s">
        <v>16111</v>
      </c>
      <c r="Q520" t="str">
        <f t="shared" si="47"/>
        <v>TIM Ruth Ann Arber</v>
      </c>
    </row>
    <row r="521" spans="7:17" x14ac:dyDescent="0.25">
      <c r="G521" s="100" t="s">
        <v>5223</v>
      </c>
      <c r="H521" t="s">
        <v>15071</v>
      </c>
      <c r="I521" s="100" t="s">
        <v>1</v>
      </c>
      <c r="J521" t="s">
        <v>15070</v>
      </c>
      <c r="K521" s="101" t="s">
        <v>113</v>
      </c>
      <c r="L521" s="101">
        <f>VLOOKUP(K521,'[1]Terr# Map'!$B$4:$C$39,2,0)</f>
        <v>305</v>
      </c>
      <c r="M521" s="128" t="str">
        <f t="shared" si="45"/>
        <v>ruth.ann.arber@lifeline.com</v>
      </c>
      <c r="N521" s="112" t="str">
        <f t="shared" si="46"/>
        <v>Ruth Ann Arber</v>
      </c>
      <c r="O521" s="134" t="str">
        <f t="shared" si="44"/>
        <v>303-378-2476</v>
      </c>
      <c r="P521" t="s">
        <v>16120</v>
      </c>
      <c r="Q521" t="str">
        <f t="shared" si="47"/>
        <v>DON Ruth Ann Arber</v>
      </c>
    </row>
    <row r="522" spans="7:17" x14ac:dyDescent="0.25">
      <c r="G522" s="100" t="s">
        <v>13615</v>
      </c>
      <c r="H522" t="s">
        <v>13616</v>
      </c>
      <c r="I522" s="100" t="s">
        <v>1</v>
      </c>
      <c r="J522" t="s">
        <v>15107</v>
      </c>
      <c r="K522" s="101" t="str">
        <f>VLOOKUP(G522,[1]Quota!$D$520:$K$2169,8,0)</f>
        <v>Matt Zohol</v>
      </c>
      <c r="L522" s="101">
        <f>VLOOKUP(K522,'[1]Terr# Map'!$B$4:$C$39,2,0)</f>
        <v>505</v>
      </c>
      <c r="M522" s="128" t="e">
        <f t="shared" si="45"/>
        <v>#N/A</v>
      </c>
      <c r="N522" s="112" t="str">
        <f t="shared" si="46"/>
        <v>Matt Zohol</v>
      </c>
      <c r="O522" s="134" t="e">
        <f t="shared" si="44"/>
        <v>#N/A</v>
      </c>
      <c r="P522" t="s">
        <v>16111</v>
      </c>
      <c r="Q522" t="str">
        <f t="shared" si="47"/>
        <v>TIM Matt Zohol</v>
      </c>
    </row>
    <row r="523" spans="7:17" x14ac:dyDescent="0.25">
      <c r="G523" s="100" t="s">
        <v>5227</v>
      </c>
      <c r="H523" t="s">
        <v>15737</v>
      </c>
      <c r="I523" s="100" t="s">
        <v>1</v>
      </c>
      <c r="J523" t="s">
        <v>15070</v>
      </c>
      <c r="K523" s="101" t="s">
        <v>113</v>
      </c>
      <c r="L523" s="101">
        <f>VLOOKUP(K523,'[1]Terr# Map'!$B$4:$C$39,2,0)</f>
        <v>305</v>
      </c>
      <c r="M523" s="128" t="str">
        <f t="shared" si="45"/>
        <v>ruth.ann.arber@lifeline.com</v>
      </c>
      <c r="N523" s="112" t="str">
        <f t="shared" si="46"/>
        <v>Ruth Ann Arber</v>
      </c>
      <c r="O523" s="134" t="str">
        <f t="shared" si="44"/>
        <v>303-378-2476</v>
      </c>
      <c r="P523" t="s">
        <v>16120</v>
      </c>
      <c r="Q523" t="str">
        <f t="shared" si="47"/>
        <v>DON Ruth Ann Arber</v>
      </c>
    </row>
    <row r="524" spans="7:17" x14ac:dyDescent="0.25">
      <c r="G524" s="100" t="s">
        <v>5229</v>
      </c>
      <c r="H524" t="s">
        <v>15737</v>
      </c>
      <c r="I524" s="100" t="s">
        <v>1</v>
      </c>
      <c r="J524" t="s">
        <v>15070</v>
      </c>
      <c r="K524" s="101" t="s">
        <v>113</v>
      </c>
      <c r="L524" s="101">
        <f>VLOOKUP(K524,'[1]Terr# Map'!$B$4:$C$39,2,0)</f>
        <v>305</v>
      </c>
      <c r="M524" s="128" t="str">
        <f t="shared" si="45"/>
        <v>ruth.ann.arber@lifeline.com</v>
      </c>
      <c r="N524" s="112" t="str">
        <f t="shared" si="46"/>
        <v>Ruth Ann Arber</v>
      </c>
      <c r="O524" s="134" t="str">
        <f t="shared" si="44"/>
        <v>303-378-2476</v>
      </c>
      <c r="P524" t="s">
        <v>16120</v>
      </c>
      <c r="Q524" t="str">
        <f t="shared" si="47"/>
        <v>DON Ruth Ann Arber</v>
      </c>
    </row>
    <row r="525" spans="7:17" x14ac:dyDescent="0.25">
      <c r="G525" s="100" t="s">
        <v>5231</v>
      </c>
      <c r="H525" t="s">
        <v>15071</v>
      </c>
      <c r="I525" s="100" t="s">
        <v>1</v>
      </c>
      <c r="J525" t="s">
        <v>15070</v>
      </c>
      <c r="K525" s="101" t="s">
        <v>113</v>
      </c>
      <c r="L525" s="101">
        <f>VLOOKUP(K525,'[1]Terr# Map'!$B$4:$C$39,2,0)</f>
        <v>305</v>
      </c>
      <c r="M525" s="128" t="str">
        <f t="shared" si="45"/>
        <v>ruth.ann.arber@lifeline.com</v>
      </c>
      <c r="N525" s="112" t="str">
        <f t="shared" si="46"/>
        <v>Ruth Ann Arber</v>
      </c>
      <c r="O525" s="134" t="str">
        <f t="shared" si="44"/>
        <v>303-378-2476</v>
      </c>
      <c r="P525" t="s">
        <v>16120</v>
      </c>
      <c r="Q525" t="str">
        <f t="shared" si="47"/>
        <v>DON Ruth Ann Arber</v>
      </c>
    </row>
    <row r="526" spans="7:17" x14ac:dyDescent="0.25">
      <c r="G526" s="100" t="s">
        <v>5233</v>
      </c>
      <c r="H526" t="s">
        <v>15071</v>
      </c>
      <c r="I526" s="100" t="s">
        <v>1</v>
      </c>
      <c r="J526" t="s">
        <v>15070</v>
      </c>
      <c r="K526" s="101" t="s">
        <v>113</v>
      </c>
      <c r="L526" s="101">
        <f>VLOOKUP(K526,'[1]Terr# Map'!$B$4:$C$39,2,0)</f>
        <v>305</v>
      </c>
      <c r="M526" s="128" t="str">
        <f t="shared" si="45"/>
        <v>ruth.ann.arber@lifeline.com</v>
      </c>
      <c r="N526" s="112" t="str">
        <f t="shared" si="46"/>
        <v>Ruth Ann Arber</v>
      </c>
      <c r="O526" s="134" t="str">
        <f t="shared" si="44"/>
        <v>303-378-2476</v>
      </c>
      <c r="P526" t="s">
        <v>16120</v>
      </c>
      <c r="Q526" t="str">
        <f t="shared" si="47"/>
        <v>DON Ruth Ann Arber</v>
      </c>
    </row>
    <row r="527" spans="7:17" x14ac:dyDescent="0.25">
      <c r="G527" s="100" t="s">
        <v>5235</v>
      </c>
      <c r="H527" t="s">
        <v>15071</v>
      </c>
      <c r="I527" s="100" t="s">
        <v>1</v>
      </c>
      <c r="J527" t="s">
        <v>15070</v>
      </c>
      <c r="K527" s="101" t="s">
        <v>113</v>
      </c>
      <c r="L527" s="101">
        <f>VLOOKUP(K527,'[1]Terr# Map'!$B$4:$C$39,2,0)</f>
        <v>305</v>
      </c>
      <c r="M527" s="128" t="str">
        <f t="shared" si="45"/>
        <v>ruth.ann.arber@lifeline.com</v>
      </c>
      <c r="N527" s="112" t="str">
        <f t="shared" si="46"/>
        <v>Ruth Ann Arber</v>
      </c>
      <c r="O527" s="134" t="str">
        <f t="shared" si="44"/>
        <v>303-378-2476</v>
      </c>
      <c r="P527" t="s">
        <v>16120</v>
      </c>
      <c r="Q527" t="str">
        <f t="shared" si="47"/>
        <v>DON Ruth Ann Arber</v>
      </c>
    </row>
    <row r="528" spans="7:17" x14ac:dyDescent="0.25">
      <c r="G528" s="100" t="s">
        <v>5237</v>
      </c>
      <c r="H528" t="s">
        <v>15071</v>
      </c>
      <c r="I528" s="100" t="s">
        <v>1</v>
      </c>
      <c r="J528" t="s">
        <v>15070</v>
      </c>
      <c r="K528" s="101" t="s">
        <v>113</v>
      </c>
      <c r="L528" s="101">
        <f>VLOOKUP(K528,'[1]Terr# Map'!$B$4:$C$39,2,0)</f>
        <v>305</v>
      </c>
      <c r="M528" s="128" t="str">
        <f t="shared" si="45"/>
        <v>ruth.ann.arber@lifeline.com</v>
      </c>
      <c r="N528" s="112" t="str">
        <f t="shared" si="46"/>
        <v>Ruth Ann Arber</v>
      </c>
      <c r="O528" s="134" t="str">
        <f t="shared" si="44"/>
        <v>303-378-2476</v>
      </c>
      <c r="P528" t="s">
        <v>16120</v>
      </c>
      <c r="Q528" t="str">
        <f t="shared" si="47"/>
        <v>DON Ruth Ann Arber</v>
      </c>
    </row>
    <row r="529" spans="7:17" x14ac:dyDescent="0.25">
      <c r="G529" s="100" t="s">
        <v>5239</v>
      </c>
      <c r="H529" t="s">
        <v>15071</v>
      </c>
      <c r="I529" s="100" t="s">
        <v>1</v>
      </c>
      <c r="J529" t="s">
        <v>15070</v>
      </c>
      <c r="K529" s="101" t="s">
        <v>113</v>
      </c>
      <c r="L529" s="101">
        <f>VLOOKUP(K529,'[1]Terr# Map'!$B$4:$C$39,2,0)</f>
        <v>305</v>
      </c>
      <c r="M529" s="128" t="str">
        <f t="shared" si="45"/>
        <v>ruth.ann.arber@lifeline.com</v>
      </c>
      <c r="N529" s="112" t="str">
        <f t="shared" si="46"/>
        <v>Ruth Ann Arber</v>
      </c>
      <c r="O529" s="134" t="str">
        <f t="shared" si="44"/>
        <v>303-378-2476</v>
      </c>
      <c r="P529" t="s">
        <v>16120</v>
      </c>
      <c r="Q529" t="str">
        <f t="shared" si="47"/>
        <v>DON Ruth Ann Arber</v>
      </c>
    </row>
    <row r="530" spans="7:17" x14ac:dyDescent="0.25">
      <c r="G530" s="100" t="s">
        <v>5241</v>
      </c>
      <c r="H530" t="s">
        <v>15071</v>
      </c>
      <c r="I530" s="100" t="s">
        <v>1</v>
      </c>
      <c r="J530" t="s">
        <v>15070</v>
      </c>
      <c r="K530" s="101" t="s">
        <v>113</v>
      </c>
      <c r="L530" s="101">
        <f>VLOOKUP(K530,'[1]Terr# Map'!$B$4:$C$39,2,0)</f>
        <v>305</v>
      </c>
      <c r="M530" s="128" t="str">
        <f t="shared" si="45"/>
        <v>ruth.ann.arber@lifeline.com</v>
      </c>
      <c r="N530" s="112" t="str">
        <f t="shared" si="46"/>
        <v>Ruth Ann Arber</v>
      </c>
      <c r="O530" s="134" t="str">
        <f t="shared" si="44"/>
        <v>303-378-2476</v>
      </c>
      <c r="P530" t="s">
        <v>16120</v>
      </c>
      <c r="Q530" t="str">
        <f t="shared" si="47"/>
        <v>DON Ruth Ann Arber</v>
      </c>
    </row>
    <row r="531" spans="7:17" x14ac:dyDescent="0.25">
      <c r="G531" s="100" t="s">
        <v>5243</v>
      </c>
      <c r="H531" t="s">
        <v>15071</v>
      </c>
      <c r="I531" s="100" t="s">
        <v>1</v>
      </c>
      <c r="J531" t="s">
        <v>15070</v>
      </c>
      <c r="K531" s="101" t="s">
        <v>113</v>
      </c>
      <c r="L531" s="101">
        <f>VLOOKUP(K531,'[1]Terr# Map'!$B$4:$C$39,2,0)</f>
        <v>305</v>
      </c>
      <c r="M531" s="128" t="str">
        <f t="shared" si="45"/>
        <v>ruth.ann.arber@lifeline.com</v>
      </c>
      <c r="N531" s="112" t="str">
        <f t="shared" si="46"/>
        <v>Ruth Ann Arber</v>
      </c>
      <c r="O531" s="134" t="str">
        <f t="shared" si="44"/>
        <v>303-378-2476</v>
      </c>
      <c r="P531" t="s">
        <v>16120</v>
      </c>
      <c r="Q531" t="str">
        <f t="shared" si="47"/>
        <v>DON Ruth Ann Arber</v>
      </c>
    </row>
    <row r="532" spans="7:17" x14ac:dyDescent="0.25">
      <c r="G532" s="100" t="s">
        <v>5245</v>
      </c>
      <c r="H532" t="s">
        <v>15071</v>
      </c>
      <c r="I532" s="100" t="s">
        <v>1</v>
      </c>
      <c r="J532" t="s">
        <v>15070</v>
      </c>
      <c r="K532" s="101" t="s">
        <v>113</v>
      </c>
      <c r="L532" s="101">
        <f>VLOOKUP(K532,'[1]Terr# Map'!$B$4:$C$39,2,0)</f>
        <v>305</v>
      </c>
      <c r="M532" s="128" t="str">
        <f t="shared" si="45"/>
        <v>ruth.ann.arber@lifeline.com</v>
      </c>
      <c r="N532" s="112" t="str">
        <f t="shared" si="46"/>
        <v>Ruth Ann Arber</v>
      </c>
      <c r="O532" s="134" t="str">
        <f t="shared" si="44"/>
        <v>303-378-2476</v>
      </c>
      <c r="P532" t="s">
        <v>16120</v>
      </c>
      <c r="Q532" t="str">
        <f t="shared" si="47"/>
        <v>DON Ruth Ann Arber</v>
      </c>
    </row>
    <row r="533" spans="7:17" x14ac:dyDescent="0.25">
      <c r="G533" s="100" t="s">
        <v>5306</v>
      </c>
      <c r="H533" t="s">
        <v>5307</v>
      </c>
      <c r="I533" s="100" t="s">
        <v>0</v>
      </c>
      <c r="J533" t="s">
        <v>15736</v>
      </c>
      <c r="K533" s="101" t="s">
        <v>21379</v>
      </c>
      <c r="L533" s="101">
        <v>306</v>
      </c>
      <c r="M533" s="128" t="str">
        <f t="shared" si="45"/>
        <v>stephanie.garrigan@lifeline.com</v>
      </c>
      <c r="N533" s="112" t="str">
        <f t="shared" si="46"/>
        <v>Stephanie Garrigan</v>
      </c>
      <c r="O533" s="134" t="str">
        <f t="shared" si="44"/>
        <v>224-358-8657</v>
      </c>
      <c r="P533" t="s">
        <v>16133</v>
      </c>
      <c r="Q533" t="str">
        <f t="shared" si="47"/>
        <v xml:space="preserve"> EMILY Stephanie Garrigan</v>
      </c>
    </row>
    <row r="534" spans="7:17" x14ac:dyDescent="0.25">
      <c r="G534" s="100" t="s">
        <v>5310</v>
      </c>
      <c r="H534" t="s">
        <v>5311</v>
      </c>
      <c r="I534" s="100" t="s">
        <v>1</v>
      </c>
      <c r="J534" t="s">
        <v>15735</v>
      </c>
      <c r="K534" s="101" t="s">
        <v>21379</v>
      </c>
      <c r="L534" s="101">
        <v>306</v>
      </c>
      <c r="M534" s="128" t="str">
        <f t="shared" si="45"/>
        <v>stephanie.garrigan@lifeline.com</v>
      </c>
      <c r="N534" s="112" t="str">
        <f t="shared" si="46"/>
        <v>Stephanie Garrigan</v>
      </c>
      <c r="O534" s="134" t="str">
        <f t="shared" si="44"/>
        <v>224-358-8657</v>
      </c>
      <c r="P534" t="s">
        <v>16129</v>
      </c>
      <c r="Q534" t="str">
        <f t="shared" si="47"/>
        <v>GRACE Stephanie Garrigan</v>
      </c>
    </row>
    <row r="535" spans="7:17" x14ac:dyDescent="0.25">
      <c r="G535" s="100" t="s">
        <v>5320</v>
      </c>
      <c r="H535" t="s">
        <v>15711</v>
      </c>
      <c r="I535" s="100" t="s">
        <v>0</v>
      </c>
      <c r="J535" t="s">
        <v>15734</v>
      </c>
      <c r="K535" s="101" t="str">
        <f>VLOOKUP(G535,[1]Quota!$D$520:$K$2169,8,0)</f>
        <v>Tyler Hedrick</v>
      </c>
      <c r="L535" s="101">
        <f>VLOOKUP(K535,'[1]Terr# Map'!$B$4:$C$39,2,0)</f>
        <v>503</v>
      </c>
      <c r="M535" s="128" t="str">
        <f t="shared" si="45"/>
        <v>tyler.hedrick@connectamerica.com</v>
      </c>
      <c r="N535" s="112" t="str">
        <f t="shared" si="46"/>
        <v>Tyler Hedrick</v>
      </c>
      <c r="O535" s="134">
        <f t="shared" si="44"/>
        <v>0</v>
      </c>
      <c r="P535" t="s">
        <v>16133</v>
      </c>
      <c r="Q535" t="str">
        <f t="shared" si="47"/>
        <v xml:space="preserve"> EMILY Tyler Hedrick</v>
      </c>
    </row>
    <row r="536" spans="7:17" x14ac:dyDescent="0.25">
      <c r="G536" s="100" t="s">
        <v>5323</v>
      </c>
      <c r="H536" t="s">
        <v>5324</v>
      </c>
      <c r="I536" s="100" t="s">
        <v>0</v>
      </c>
      <c r="J536" t="s">
        <v>15733</v>
      </c>
      <c r="K536" s="101" t="str">
        <f>VLOOKUP(G536,[1]Quota!$D$520:$K$2169,8,0)</f>
        <v>Tyler Hedrick</v>
      </c>
      <c r="L536" s="101">
        <f>VLOOKUP(K536,'[1]Terr# Map'!$B$4:$C$39,2,0)</f>
        <v>503</v>
      </c>
      <c r="M536" s="128" t="str">
        <f t="shared" si="45"/>
        <v>tyler.hedrick@connectamerica.com</v>
      </c>
      <c r="N536" s="112" t="str">
        <f t="shared" si="46"/>
        <v>Tyler Hedrick</v>
      </c>
      <c r="O536" s="134">
        <f t="shared" si="44"/>
        <v>0</v>
      </c>
      <c r="P536" t="s">
        <v>16133</v>
      </c>
      <c r="Q536" t="str">
        <f t="shared" si="47"/>
        <v xml:space="preserve"> EMILY Tyler Hedrick</v>
      </c>
    </row>
    <row r="537" spans="7:17" x14ac:dyDescent="0.25">
      <c r="G537" s="100" t="s">
        <v>5331</v>
      </c>
      <c r="H537" t="s">
        <v>5332</v>
      </c>
      <c r="I537" s="100" t="s">
        <v>0</v>
      </c>
      <c r="J537" t="s">
        <v>15732</v>
      </c>
      <c r="K537" s="101" t="s">
        <v>21379</v>
      </c>
      <c r="L537" s="101">
        <v>306</v>
      </c>
      <c r="M537" s="128" t="str">
        <f t="shared" si="45"/>
        <v>stephanie.garrigan@lifeline.com</v>
      </c>
      <c r="N537" s="112" t="str">
        <f t="shared" si="46"/>
        <v>Stephanie Garrigan</v>
      </c>
      <c r="O537" s="134" t="str">
        <f t="shared" si="44"/>
        <v>224-358-8657</v>
      </c>
      <c r="P537" t="s">
        <v>16133</v>
      </c>
      <c r="Q537" t="str">
        <f t="shared" si="47"/>
        <v xml:space="preserve"> EMILY Stephanie Garrigan</v>
      </c>
    </row>
    <row r="538" spans="7:17" x14ac:dyDescent="0.25">
      <c r="G538" s="100" t="s">
        <v>5335</v>
      </c>
      <c r="H538" t="s">
        <v>15235</v>
      </c>
      <c r="I538" s="100" t="s">
        <v>0</v>
      </c>
      <c r="J538" t="s">
        <v>15731</v>
      </c>
      <c r="K538" s="101" t="s">
        <v>21379</v>
      </c>
      <c r="L538" s="101">
        <v>306</v>
      </c>
      <c r="M538" s="128" t="str">
        <f t="shared" si="45"/>
        <v>stephanie.garrigan@lifeline.com</v>
      </c>
      <c r="N538" s="112" t="str">
        <f t="shared" si="46"/>
        <v>Stephanie Garrigan</v>
      </c>
      <c r="O538" s="134" t="str">
        <f t="shared" si="44"/>
        <v>224-358-8657</v>
      </c>
      <c r="P538" t="s">
        <v>16133</v>
      </c>
      <c r="Q538" t="str">
        <f t="shared" si="47"/>
        <v xml:space="preserve"> EMILY Stephanie Garrigan</v>
      </c>
    </row>
    <row r="539" spans="7:17" x14ac:dyDescent="0.25">
      <c r="G539" s="100" t="s">
        <v>5341</v>
      </c>
      <c r="H539" t="s">
        <v>15235</v>
      </c>
      <c r="I539" s="100" t="s">
        <v>0</v>
      </c>
      <c r="J539" t="s">
        <v>15730</v>
      </c>
      <c r="K539" s="101" t="s">
        <v>21379</v>
      </c>
      <c r="L539" s="101">
        <v>306</v>
      </c>
      <c r="M539" s="128" t="str">
        <f t="shared" si="45"/>
        <v>stephanie.garrigan@lifeline.com</v>
      </c>
      <c r="N539" s="112" t="str">
        <f t="shared" si="46"/>
        <v>Stephanie Garrigan</v>
      </c>
      <c r="O539" s="134" t="str">
        <f t="shared" si="44"/>
        <v>224-358-8657</v>
      </c>
      <c r="P539" t="s">
        <v>16133</v>
      </c>
      <c r="Q539" t="str">
        <f t="shared" si="47"/>
        <v xml:space="preserve"> EMILY Stephanie Garrigan</v>
      </c>
    </row>
    <row r="540" spans="7:17" x14ac:dyDescent="0.25">
      <c r="G540" s="100" t="s">
        <v>5343</v>
      </c>
      <c r="H540" t="s">
        <v>15264</v>
      </c>
      <c r="I540" s="100" t="s">
        <v>0</v>
      </c>
      <c r="J540" t="s">
        <v>15729</v>
      </c>
      <c r="K540" s="101" t="s">
        <v>21379</v>
      </c>
      <c r="L540" s="101">
        <v>306</v>
      </c>
      <c r="M540" s="128" t="str">
        <f t="shared" si="45"/>
        <v>stephanie.garrigan@lifeline.com</v>
      </c>
      <c r="N540" s="112" t="str">
        <f t="shared" si="46"/>
        <v>Stephanie Garrigan</v>
      </c>
      <c r="O540" s="134" t="str">
        <f t="shared" si="44"/>
        <v>224-358-8657</v>
      </c>
      <c r="P540" t="s">
        <v>16133</v>
      </c>
      <c r="Q540" t="str">
        <f t="shared" si="47"/>
        <v xml:space="preserve"> EMILY Stephanie Garrigan</v>
      </c>
    </row>
    <row r="541" spans="7:17" x14ac:dyDescent="0.25">
      <c r="G541" s="100" t="s">
        <v>5348</v>
      </c>
      <c r="H541" t="s">
        <v>15235</v>
      </c>
      <c r="I541" s="100" t="s">
        <v>0</v>
      </c>
      <c r="J541" t="s">
        <v>15728</v>
      </c>
      <c r="K541" s="101" t="s">
        <v>21379</v>
      </c>
      <c r="L541" s="101">
        <v>306</v>
      </c>
      <c r="M541" s="128" t="str">
        <f t="shared" si="45"/>
        <v>stephanie.garrigan@lifeline.com</v>
      </c>
      <c r="N541" s="112" t="str">
        <f t="shared" si="46"/>
        <v>Stephanie Garrigan</v>
      </c>
      <c r="O541" s="134" t="str">
        <f t="shared" si="44"/>
        <v>224-358-8657</v>
      </c>
      <c r="P541" t="s">
        <v>16133</v>
      </c>
      <c r="Q541" t="str">
        <f t="shared" si="47"/>
        <v xml:space="preserve"> EMILY Stephanie Garrigan</v>
      </c>
    </row>
    <row r="542" spans="7:17" x14ac:dyDescent="0.25">
      <c r="G542" s="100" t="s">
        <v>5353</v>
      </c>
      <c r="H542" t="s">
        <v>5354</v>
      </c>
      <c r="I542" s="100" t="s">
        <v>0</v>
      </c>
      <c r="J542" t="s">
        <v>15727</v>
      </c>
      <c r="K542" s="101" t="str">
        <f>VLOOKUP(G542,[1]Quota!$D$520:$K$2169,8,0)</f>
        <v>Polly Zwolensky</v>
      </c>
      <c r="L542" s="101">
        <f>VLOOKUP(K542,'[1]Terr# Map'!$B$4:$C$39,2,0)</f>
        <v>304</v>
      </c>
      <c r="M542" s="128" t="str">
        <f t="shared" si="45"/>
        <v>polly.zwolensky@lifeline.com</v>
      </c>
      <c r="N542" s="112" t="str">
        <f t="shared" si="46"/>
        <v>Polly Zwolensky</v>
      </c>
      <c r="O542" s="134" t="str">
        <f t="shared" si="44"/>
        <v>612-875-3596</v>
      </c>
      <c r="P542" t="s">
        <v>16129</v>
      </c>
      <c r="Q542" t="str">
        <f t="shared" si="47"/>
        <v>GRACE Polly Zwolensky</v>
      </c>
    </row>
    <row r="543" spans="7:17" x14ac:dyDescent="0.25">
      <c r="G543" s="100" t="s">
        <v>5358</v>
      </c>
      <c r="H543" t="s">
        <v>15235</v>
      </c>
      <c r="I543" s="100" t="s">
        <v>0</v>
      </c>
      <c r="J543" t="s">
        <v>15726</v>
      </c>
      <c r="K543" s="101" t="s">
        <v>21379</v>
      </c>
      <c r="L543" s="101">
        <v>306</v>
      </c>
      <c r="M543" s="128" t="str">
        <f t="shared" si="45"/>
        <v>stephanie.garrigan@lifeline.com</v>
      </c>
      <c r="N543" s="112" t="str">
        <f t="shared" si="46"/>
        <v>Stephanie Garrigan</v>
      </c>
      <c r="O543" s="134" t="str">
        <f t="shared" si="44"/>
        <v>224-358-8657</v>
      </c>
      <c r="P543" t="s">
        <v>16133</v>
      </c>
      <c r="Q543" t="str">
        <f t="shared" si="47"/>
        <v xml:space="preserve"> EMILY Stephanie Garrigan</v>
      </c>
    </row>
    <row r="544" spans="7:17" x14ac:dyDescent="0.25">
      <c r="G544" s="100" t="s">
        <v>5360</v>
      </c>
      <c r="H544" t="s">
        <v>5361</v>
      </c>
      <c r="I544" s="100" t="s">
        <v>0</v>
      </c>
      <c r="J544" t="s">
        <v>15725</v>
      </c>
      <c r="K544" s="101" t="str">
        <f>VLOOKUP(G544,[1]Quota!$D$520:$K$2169,8,0)</f>
        <v>Tyler Hedrick</v>
      </c>
      <c r="L544" s="101">
        <f>VLOOKUP(K544,'[1]Terr# Map'!$B$4:$C$39,2,0)</f>
        <v>503</v>
      </c>
      <c r="M544" s="128" t="str">
        <f t="shared" si="45"/>
        <v>tyler.hedrick@connectamerica.com</v>
      </c>
      <c r="N544" s="112" t="str">
        <f t="shared" si="46"/>
        <v>Tyler Hedrick</v>
      </c>
      <c r="O544" s="134">
        <f t="shared" si="44"/>
        <v>0</v>
      </c>
      <c r="P544" t="s">
        <v>16133</v>
      </c>
      <c r="Q544" t="str">
        <f t="shared" si="47"/>
        <v xml:space="preserve"> EMILY Tyler Hedrick</v>
      </c>
    </row>
    <row r="545" spans="7:17" x14ac:dyDescent="0.25">
      <c r="G545" s="100" t="s">
        <v>5362</v>
      </c>
      <c r="H545" t="s">
        <v>5363</v>
      </c>
      <c r="I545" s="100" t="s">
        <v>1</v>
      </c>
      <c r="J545" t="s">
        <v>15699</v>
      </c>
      <c r="K545" s="101" t="str">
        <f>VLOOKUP(G545,[1]Quota!$D$520:$K$2169,8,0)</f>
        <v>Polly Zwolensky</v>
      </c>
      <c r="L545" s="101">
        <f>VLOOKUP(K545,'[1]Terr# Map'!$B$4:$C$39,2,0)</f>
        <v>304</v>
      </c>
      <c r="M545" s="128" t="str">
        <f t="shared" si="45"/>
        <v>polly.zwolensky@lifeline.com</v>
      </c>
      <c r="N545" s="112" t="str">
        <f t="shared" si="46"/>
        <v>Polly Zwolensky</v>
      </c>
      <c r="O545" s="134" t="str">
        <f t="shared" si="44"/>
        <v>612-875-3596</v>
      </c>
      <c r="P545" t="s">
        <v>16129</v>
      </c>
      <c r="Q545" t="str">
        <f t="shared" si="47"/>
        <v>GRACE Polly Zwolensky</v>
      </c>
    </row>
    <row r="546" spans="7:17" x14ac:dyDescent="0.25">
      <c r="G546" s="100" t="s">
        <v>5367</v>
      </c>
      <c r="H546" t="s">
        <v>5368</v>
      </c>
      <c r="I546" s="100" t="s">
        <v>1</v>
      </c>
      <c r="J546" t="s">
        <v>15724</v>
      </c>
      <c r="K546" s="101" t="s">
        <v>21379</v>
      </c>
      <c r="L546" s="101">
        <v>306</v>
      </c>
      <c r="M546" s="128" t="str">
        <f t="shared" si="45"/>
        <v>stephanie.garrigan@lifeline.com</v>
      </c>
      <c r="N546" s="112" t="str">
        <f t="shared" si="46"/>
        <v>Stephanie Garrigan</v>
      </c>
      <c r="O546" s="134" t="str">
        <f t="shared" si="44"/>
        <v>224-358-8657</v>
      </c>
      <c r="P546" t="s">
        <v>16133</v>
      </c>
      <c r="Q546" t="str">
        <f t="shared" si="47"/>
        <v xml:space="preserve"> EMILY Stephanie Garrigan</v>
      </c>
    </row>
    <row r="547" spans="7:17" x14ac:dyDescent="0.25">
      <c r="G547" s="100" t="s">
        <v>5372</v>
      </c>
      <c r="H547" t="s">
        <v>5373</v>
      </c>
      <c r="I547" s="100" t="s">
        <v>0</v>
      </c>
      <c r="J547" t="s">
        <v>15713</v>
      </c>
      <c r="K547" s="101" t="s">
        <v>21379</v>
      </c>
      <c r="L547" s="101">
        <v>306</v>
      </c>
      <c r="M547" s="128" t="str">
        <f t="shared" si="45"/>
        <v>stephanie.garrigan@lifeline.com</v>
      </c>
      <c r="N547" s="112" t="str">
        <f t="shared" si="46"/>
        <v>Stephanie Garrigan</v>
      </c>
      <c r="O547" s="134" t="str">
        <f t="shared" si="44"/>
        <v>224-358-8657</v>
      </c>
      <c r="P547" t="s">
        <v>16133</v>
      </c>
      <c r="Q547" t="str">
        <f t="shared" si="47"/>
        <v xml:space="preserve"> EMILY Stephanie Garrigan</v>
      </c>
    </row>
    <row r="548" spans="7:17" x14ac:dyDescent="0.25">
      <c r="G548" s="100" t="s">
        <v>5402</v>
      </c>
      <c r="H548" t="s">
        <v>5403</v>
      </c>
      <c r="I548" s="100" t="s">
        <v>0</v>
      </c>
      <c r="J548" t="s">
        <v>15706</v>
      </c>
      <c r="K548" s="101" t="s">
        <v>21379</v>
      </c>
      <c r="L548" s="101">
        <v>306</v>
      </c>
      <c r="M548" s="128" t="str">
        <f t="shared" si="45"/>
        <v>stephanie.garrigan@lifeline.com</v>
      </c>
      <c r="N548" s="112" t="str">
        <f t="shared" si="46"/>
        <v>Stephanie Garrigan</v>
      </c>
      <c r="O548" s="134" t="str">
        <f t="shared" si="44"/>
        <v>224-358-8657</v>
      </c>
      <c r="P548" t="s">
        <v>16133</v>
      </c>
      <c r="Q548" t="str">
        <f t="shared" si="47"/>
        <v xml:space="preserve"> EMILY Stephanie Garrigan</v>
      </c>
    </row>
    <row r="549" spans="7:17" x14ac:dyDescent="0.25">
      <c r="G549" s="100" t="s">
        <v>5408</v>
      </c>
      <c r="H549" t="s">
        <v>5409</v>
      </c>
      <c r="I549" s="100" t="s">
        <v>0</v>
      </c>
      <c r="J549" t="s">
        <v>15717</v>
      </c>
      <c r="K549" s="101" t="str">
        <f>VLOOKUP(G549,[1]Quota!$D$520:$K$2169,8,0)</f>
        <v>OPEN LMS/PSF</v>
      </c>
      <c r="L549" s="101">
        <f>VLOOKUP(K549,'[1]Terr# Map'!$B$4:$C$39,2,0)</f>
        <v>902</v>
      </c>
      <c r="M549" s="128" t="e">
        <f t="shared" ref="M549:M578" si="48">VLOOKUP(K549,$X$1:$Z$20,3,0)</f>
        <v>#N/A</v>
      </c>
      <c r="N549" s="112" t="str">
        <f t="shared" si="46"/>
        <v>OPEN LMS/PSF</v>
      </c>
      <c r="O549" s="134" t="e">
        <f t="shared" ref="O549:O612" si="49">VLOOKUP(K549,$X$1:$AA$20,4,0)</f>
        <v>#N/A</v>
      </c>
      <c r="P549" t="s">
        <v>16133</v>
      </c>
      <c r="Q549" t="str">
        <f t="shared" si="47"/>
        <v xml:space="preserve"> EMILY OPEN LMS/PSF</v>
      </c>
    </row>
    <row r="550" spans="7:17" x14ac:dyDescent="0.25">
      <c r="G550" s="100" t="s">
        <v>5452</v>
      </c>
      <c r="H550" t="s">
        <v>5453</v>
      </c>
      <c r="I550" s="100" t="s">
        <v>0</v>
      </c>
      <c r="J550" t="s">
        <v>15715</v>
      </c>
      <c r="K550" s="101" t="s">
        <v>21379</v>
      </c>
      <c r="L550" s="101">
        <v>306</v>
      </c>
      <c r="M550" s="128" t="str">
        <f t="shared" si="48"/>
        <v>stephanie.garrigan@lifeline.com</v>
      </c>
      <c r="N550" s="112" t="str">
        <f t="shared" si="46"/>
        <v>Stephanie Garrigan</v>
      </c>
      <c r="O550" s="134" t="str">
        <f t="shared" si="49"/>
        <v>224-358-8657</v>
      </c>
      <c r="P550" t="s">
        <v>16133</v>
      </c>
      <c r="Q550" t="str">
        <f t="shared" si="47"/>
        <v xml:space="preserve"> EMILY Stephanie Garrigan</v>
      </c>
    </row>
    <row r="551" spans="7:17" x14ac:dyDescent="0.25">
      <c r="G551" s="100" t="s">
        <v>5364</v>
      </c>
      <c r="H551" t="s">
        <v>5363</v>
      </c>
      <c r="I551" s="100" t="s">
        <v>1</v>
      </c>
      <c r="J551" t="s">
        <v>15699</v>
      </c>
      <c r="K551" s="101" t="str">
        <f>VLOOKUP(G551,[1]Quota!$D$520:$K$2169,8,0)</f>
        <v>Polly Zwolensky</v>
      </c>
      <c r="L551" s="101">
        <f>VLOOKUP(K551,'[1]Terr# Map'!$B$4:$C$39,2,0)</f>
        <v>304</v>
      </c>
      <c r="M551" s="128" t="str">
        <f t="shared" si="48"/>
        <v>polly.zwolensky@lifeline.com</v>
      </c>
      <c r="N551" s="112" t="str">
        <f t="shared" si="46"/>
        <v>Polly Zwolensky</v>
      </c>
      <c r="O551" s="134" t="str">
        <f t="shared" si="49"/>
        <v>612-875-3596</v>
      </c>
      <c r="P551" t="s">
        <v>16129</v>
      </c>
      <c r="Q551" t="str">
        <f t="shared" si="47"/>
        <v>GRACE Polly Zwolensky</v>
      </c>
    </row>
    <row r="552" spans="7:17" x14ac:dyDescent="0.25">
      <c r="G552" s="100" t="s">
        <v>5455</v>
      </c>
      <c r="H552" t="s">
        <v>5456</v>
      </c>
      <c r="I552" s="100" t="s">
        <v>0</v>
      </c>
      <c r="J552" t="s">
        <v>15723</v>
      </c>
      <c r="K552" s="101" t="s">
        <v>21379</v>
      </c>
      <c r="L552" s="101">
        <v>306</v>
      </c>
      <c r="M552" s="128" t="str">
        <f t="shared" si="48"/>
        <v>stephanie.garrigan@lifeline.com</v>
      </c>
      <c r="N552" s="112" t="str">
        <f t="shared" si="46"/>
        <v>Stephanie Garrigan</v>
      </c>
      <c r="O552" s="134" t="str">
        <f t="shared" si="49"/>
        <v>224-358-8657</v>
      </c>
      <c r="P552" t="s">
        <v>16133</v>
      </c>
      <c r="Q552" t="str">
        <f t="shared" si="47"/>
        <v xml:space="preserve"> EMILY Stephanie Garrigan</v>
      </c>
    </row>
    <row r="553" spans="7:17" x14ac:dyDescent="0.25">
      <c r="G553" s="100" t="s">
        <v>5457</v>
      </c>
      <c r="H553" t="s">
        <v>5458</v>
      </c>
      <c r="I553" s="100" t="s">
        <v>0</v>
      </c>
      <c r="J553" t="s">
        <v>15722</v>
      </c>
      <c r="K553" s="101" t="s">
        <v>21379</v>
      </c>
      <c r="L553" s="101">
        <v>306</v>
      </c>
      <c r="M553" s="128" t="str">
        <f t="shared" si="48"/>
        <v>stephanie.garrigan@lifeline.com</v>
      </c>
      <c r="N553" s="112" t="str">
        <f t="shared" si="46"/>
        <v>Stephanie Garrigan</v>
      </c>
      <c r="O553" s="134" t="str">
        <f t="shared" si="49"/>
        <v>224-358-8657</v>
      </c>
      <c r="P553" t="s">
        <v>16133</v>
      </c>
      <c r="Q553" t="str">
        <f t="shared" si="47"/>
        <v xml:space="preserve"> EMILY Stephanie Garrigan</v>
      </c>
    </row>
    <row r="554" spans="7:17" x14ac:dyDescent="0.25">
      <c r="G554" s="100" t="s">
        <v>5465</v>
      </c>
      <c r="H554" t="s">
        <v>5466</v>
      </c>
      <c r="I554" s="100" t="s">
        <v>0</v>
      </c>
      <c r="J554" t="s">
        <v>15721</v>
      </c>
      <c r="K554" s="101" t="s">
        <v>21379</v>
      </c>
      <c r="L554" s="101">
        <v>306</v>
      </c>
      <c r="M554" s="128" t="str">
        <f t="shared" si="48"/>
        <v>stephanie.garrigan@lifeline.com</v>
      </c>
      <c r="N554" s="112" t="str">
        <f t="shared" si="46"/>
        <v>Stephanie Garrigan</v>
      </c>
      <c r="O554" s="134" t="str">
        <f t="shared" si="49"/>
        <v>224-358-8657</v>
      </c>
      <c r="P554" t="s">
        <v>16118</v>
      </c>
      <c r="Q554" t="str">
        <f t="shared" si="47"/>
        <v>GAYLA Stephanie Garrigan</v>
      </c>
    </row>
    <row r="555" spans="7:17" x14ac:dyDescent="0.25">
      <c r="G555" s="100" t="s">
        <v>5522</v>
      </c>
      <c r="H555" t="s">
        <v>5523</v>
      </c>
      <c r="I555" s="100" t="s">
        <v>0</v>
      </c>
      <c r="J555" t="s">
        <v>15720</v>
      </c>
      <c r="K555" s="101" t="s">
        <v>21379</v>
      </c>
      <c r="L555" s="101">
        <v>306</v>
      </c>
      <c r="M555" s="128" t="str">
        <f t="shared" si="48"/>
        <v>stephanie.garrigan@lifeline.com</v>
      </c>
      <c r="N555" s="112" t="str">
        <f t="shared" si="46"/>
        <v>Stephanie Garrigan</v>
      </c>
      <c r="O555" s="134" t="str">
        <f t="shared" si="49"/>
        <v>224-358-8657</v>
      </c>
      <c r="P555" t="s">
        <v>16123</v>
      </c>
      <c r="Q555" t="str">
        <f t="shared" si="47"/>
        <v xml:space="preserve"> TYLER Stephanie Garrigan</v>
      </c>
    </row>
    <row r="556" spans="7:17" x14ac:dyDescent="0.25">
      <c r="G556" s="100" t="s">
        <v>5527</v>
      </c>
      <c r="H556" t="s">
        <v>5528</v>
      </c>
      <c r="I556" s="100" t="s">
        <v>1</v>
      </c>
      <c r="J556" t="s">
        <v>15719</v>
      </c>
      <c r="K556" s="101" t="str">
        <f>VLOOKUP(G556,[1]Quota!$D$520:$K$2169,8,0)</f>
        <v>Tyler Hedrick</v>
      </c>
      <c r="L556" s="101">
        <f>VLOOKUP(K556,'[1]Terr# Map'!$B$4:$C$39,2,0)</f>
        <v>503</v>
      </c>
      <c r="M556" s="128" t="str">
        <f t="shared" si="48"/>
        <v>tyler.hedrick@connectamerica.com</v>
      </c>
      <c r="N556" s="112" t="str">
        <f t="shared" si="46"/>
        <v>Tyler Hedrick</v>
      </c>
      <c r="O556" s="134">
        <f t="shared" si="49"/>
        <v>0</v>
      </c>
      <c r="P556" t="s">
        <v>16133</v>
      </c>
      <c r="Q556" t="str">
        <f t="shared" si="47"/>
        <v xml:space="preserve"> EMILY Tyler Hedrick</v>
      </c>
    </row>
    <row r="557" spans="7:17" x14ac:dyDescent="0.25">
      <c r="G557" s="100" t="s">
        <v>5535</v>
      </c>
      <c r="H557" t="s">
        <v>5536</v>
      </c>
      <c r="I557" s="100" t="s">
        <v>1</v>
      </c>
      <c r="J557" t="s">
        <v>15718</v>
      </c>
      <c r="K557" s="101" t="s">
        <v>21379</v>
      </c>
      <c r="L557" s="101">
        <v>306</v>
      </c>
      <c r="M557" s="128" t="str">
        <f t="shared" si="48"/>
        <v>stephanie.garrigan@lifeline.com</v>
      </c>
      <c r="N557" s="112" t="str">
        <f t="shared" si="46"/>
        <v>Stephanie Garrigan</v>
      </c>
      <c r="O557" s="134" t="str">
        <f t="shared" si="49"/>
        <v>224-358-8657</v>
      </c>
      <c r="P557" t="s">
        <v>16133</v>
      </c>
      <c r="Q557" t="str">
        <f t="shared" si="47"/>
        <v xml:space="preserve"> EMILY Stephanie Garrigan</v>
      </c>
    </row>
    <row r="558" spans="7:17" x14ac:dyDescent="0.25">
      <c r="G558" s="100" t="s">
        <v>5410</v>
      </c>
      <c r="H558" t="s">
        <v>5409</v>
      </c>
      <c r="I558" s="100" t="s">
        <v>1</v>
      </c>
      <c r="J558" t="s">
        <v>15717</v>
      </c>
      <c r="K558" s="101" t="str">
        <f>VLOOKUP(G558,[1]Quota!$D$520:$K$2169,8,0)</f>
        <v>OPEN LMS/PSF</v>
      </c>
      <c r="L558" s="101">
        <f>VLOOKUP(K558,'[1]Terr# Map'!$B$4:$C$39,2,0)</f>
        <v>902</v>
      </c>
      <c r="M558" s="128" t="e">
        <f t="shared" si="48"/>
        <v>#N/A</v>
      </c>
      <c r="N558" s="112" t="str">
        <f t="shared" si="46"/>
        <v>OPEN LMS/PSF</v>
      </c>
      <c r="O558" s="134" t="e">
        <f t="shared" si="49"/>
        <v>#N/A</v>
      </c>
      <c r="P558" t="s">
        <v>16133</v>
      </c>
      <c r="Q558" t="str">
        <f t="shared" si="47"/>
        <v xml:space="preserve"> EMILY OPEN LMS/PSF</v>
      </c>
    </row>
    <row r="559" spans="7:17" x14ac:dyDescent="0.25">
      <c r="G559" s="100" t="s">
        <v>5548</v>
      </c>
      <c r="H559" t="s">
        <v>5549</v>
      </c>
      <c r="I559" s="100" t="s">
        <v>1</v>
      </c>
      <c r="J559" t="s">
        <v>15716</v>
      </c>
      <c r="K559" s="101" t="s">
        <v>21379</v>
      </c>
      <c r="L559" s="101">
        <v>306</v>
      </c>
      <c r="M559" s="128" t="str">
        <f t="shared" si="48"/>
        <v>stephanie.garrigan@lifeline.com</v>
      </c>
      <c r="N559" s="112" t="str">
        <f t="shared" si="46"/>
        <v>Stephanie Garrigan</v>
      </c>
      <c r="O559" s="134" t="str">
        <f t="shared" si="49"/>
        <v>224-358-8657</v>
      </c>
      <c r="P559" t="s">
        <v>16133</v>
      </c>
      <c r="Q559" t="str">
        <f t="shared" si="47"/>
        <v xml:space="preserve"> EMILY Stephanie Garrigan</v>
      </c>
    </row>
    <row r="560" spans="7:17" x14ac:dyDescent="0.25">
      <c r="G560" s="100" t="s">
        <v>5454</v>
      </c>
      <c r="H560" t="s">
        <v>5453</v>
      </c>
      <c r="I560" s="100" t="s">
        <v>1</v>
      </c>
      <c r="J560" t="s">
        <v>15715</v>
      </c>
      <c r="K560" s="101" t="s">
        <v>21379</v>
      </c>
      <c r="L560" s="101">
        <v>306</v>
      </c>
      <c r="M560" s="128" t="str">
        <f t="shared" si="48"/>
        <v>stephanie.garrigan@lifeline.com</v>
      </c>
      <c r="N560" s="112" t="str">
        <f t="shared" si="46"/>
        <v>Stephanie Garrigan</v>
      </c>
      <c r="O560" s="134" t="str">
        <f t="shared" si="49"/>
        <v>224-358-8657</v>
      </c>
      <c r="P560" t="s">
        <v>16133</v>
      </c>
      <c r="Q560" t="str">
        <f t="shared" si="47"/>
        <v xml:space="preserve"> EMILY Stephanie Garrigan</v>
      </c>
    </row>
    <row r="561" spans="7:17" x14ac:dyDescent="0.25">
      <c r="G561" s="100" t="s">
        <v>5550</v>
      </c>
      <c r="H561" t="s">
        <v>5551</v>
      </c>
      <c r="I561" s="100" t="s">
        <v>1</v>
      </c>
      <c r="J561" t="s">
        <v>15714</v>
      </c>
      <c r="K561" s="101" t="s">
        <v>21379</v>
      </c>
      <c r="L561" s="101">
        <v>306</v>
      </c>
      <c r="M561" s="128" t="str">
        <f t="shared" si="48"/>
        <v>stephanie.garrigan@lifeline.com</v>
      </c>
      <c r="N561" s="112" t="str">
        <f t="shared" si="46"/>
        <v>Stephanie Garrigan</v>
      </c>
      <c r="O561" s="134" t="str">
        <f t="shared" si="49"/>
        <v>224-358-8657</v>
      </c>
      <c r="P561" t="s">
        <v>16129</v>
      </c>
      <c r="Q561" t="str">
        <f t="shared" si="47"/>
        <v>GRACE Stephanie Garrigan</v>
      </c>
    </row>
    <row r="562" spans="7:17" x14ac:dyDescent="0.25">
      <c r="G562" s="100" t="s">
        <v>5374</v>
      </c>
      <c r="H562" t="s">
        <v>5375</v>
      </c>
      <c r="I562" s="100" t="s">
        <v>1</v>
      </c>
      <c r="J562" t="s">
        <v>15713</v>
      </c>
      <c r="K562" s="101" t="s">
        <v>21379</v>
      </c>
      <c r="L562" s="101">
        <v>306</v>
      </c>
      <c r="M562" s="128" t="str">
        <f t="shared" si="48"/>
        <v>stephanie.garrigan@lifeline.com</v>
      </c>
      <c r="N562" s="112" t="str">
        <f t="shared" si="46"/>
        <v>Stephanie Garrigan</v>
      </c>
      <c r="O562" s="134" t="str">
        <f t="shared" si="49"/>
        <v>224-358-8657</v>
      </c>
      <c r="P562" t="s">
        <v>16133</v>
      </c>
      <c r="Q562" t="str">
        <f t="shared" si="47"/>
        <v xml:space="preserve"> EMILY Stephanie Garrigan</v>
      </c>
    </row>
    <row r="563" spans="7:17" x14ac:dyDescent="0.25">
      <c r="G563" s="100" t="s">
        <v>5554</v>
      </c>
      <c r="H563" t="s">
        <v>15037</v>
      </c>
      <c r="I563" s="100" t="s">
        <v>1</v>
      </c>
      <c r="J563" t="s">
        <v>15712</v>
      </c>
      <c r="K563" s="101" t="s">
        <v>21379</v>
      </c>
      <c r="L563" s="101">
        <v>306</v>
      </c>
      <c r="M563" s="128" t="str">
        <f t="shared" si="48"/>
        <v>stephanie.garrigan@lifeline.com</v>
      </c>
      <c r="N563" s="112" t="str">
        <f t="shared" si="46"/>
        <v>Stephanie Garrigan</v>
      </c>
      <c r="O563" s="134" t="str">
        <f t="shared" si="49"/>
        <v>224-358-8657</v>
      </c>
      <c r="P563" t="s">
        <v>16133</v>
      </c>
      <c r="Q563" t="str">
        <f t="shared" si="47"/>
        <v xml:space="preserve"> EMILY Stephanie Garrigan</v>
      </c>
    </row>
    <row r="564" spans="7:17" x14ac:dyDescent="0.25">
      <c r="G564" s="100" t="s">
        <v>5322</v>
      </c>
      <c r="H564" t="s">
        <v>15711</v>
      </c>
      <c r="I564" s="100" t="s">
        <v>1</v>
      </c>
      <c r="J564" t="s">
        <v>15710</v>
      </c>
      <c r="K564" s="101" t="str">
        <f>VLOOKUP(G564,[1]Quota!$D$520:$K$2169,8,0)</f>
        <v>Tyler Hedrick</v>
      </c>
      <c r="L564" s="101">
        <f>VLOOKUP(K564,'[1]Terr# Map'!$B$4:$C$39,2,0)</f>
        <v>503</v>
      </c>
      <c r="M564" s="128" t="str">
        <f t="shared" si="48"/>
        <v>tyler.hedrick@connectamerica.com</v>
      </c>
      <c r="N564" s="112" t="str">
        <f t="shared" si="46"/>
        <v>Tyler Hedrick</v>
      </c>
      <c r="O564" s="134">
        <f t="shared" si="49"/>
        <v>0</v>
      </c>
      <c r="P564" t="s">
        <v>16133</v>
      </c>
      <c r="Q564" t="str">
        <f t="shared" si="47"/>
        <v xml:space="preserve"> EMILY Tyler Hedrick</v>
      </c>
    </row>
    <row r="565" spans="7:17" x14ac:dyDescent="0.25">
      <c r="G565" s="100" t="s">
        <v>5392</v>
      </c>
      <c r="H565" t="s">
        <v>5389</v>
      </c>
      <c r="I565" s="100" t="s">
        <v>1</v>
      </c>
      <c r="J565" t="s">
        <v>15709</v>
      </c>
      <c r="K565" s="101" t="str">
        <f>VLOOKUP(G565,[1]Quota!$D$520:$K$2169,8,0)</f>
        <v>OPEN LMS/PSF</v>
      </c>
      <c r="L565" s="101">
        <f>VLOOKUP(K565,'[1]Terr# Map'!$B$4:$C$39,2,0)</f>
        <v>902</v>
      </c>
      <c r="M565" s="128" t="e">
        <f t="shared" si="48"/>
        <v>#N/A</v>
      </c>
      <c r="N565" s="112" t="str">
        <f t="shared" si="46"/>
        <v>OPEN LMS/PSF</v>
      </c>
      <c r="O565" s="134" t="e">
        <f t="shared" si="49"/>
        <v>#N/A</v>
      </c>
      <c r="P565" t="s">
        <v>16129</v>
      </c>
      <c r="Q565" t="str">
        <f t="shared" si="47"/>
        <v>GRACE OPEN LMS/PSF</v>
      </c>
    </row>
    <row r="566" spans="7:17" x14ac:dyDescent="0.25">
      <c r="G566" s="100" t="s">
        <v>5567</v>
      </c>
      <c r="H566" t="s">
        <v>5568</v>
      </c>
      <c r="I566" s="100" t="s">
        <v>1</v>
      </c>
      <c r="J566" t="s">
        <v>15708</v>
      </c>
      <c r="K566" s="101" t="str">
        <f>VLOOKUP(G566,[1]Quota!$D$520:$K$2169,8,0)</f>
        <v>Tyler Hedrick</v>
      </c>
      <c r="L566" s="101">
        <f>VLOOKUP(K566,'[1]Terr# Map'!$B$4:$C$39,2,0)</f>
        <v>503</v>
      </c>
      <c r="M566" s="128" t="str">
        <f t="shared" si="48"/>
        <v>tyler.hedrick@connectamerica.com</v>
      </c>
      <c r="N566" s="112" t="str">
        <f t="shared" si="46"/>
        <v>Tyler Hedrick</v>
      </c>
      <c r="O566" s="134">
        <f t="shared" si="49"/>
        <v>0</v>
      </c>
      <c r="P566" t="s">
        <v>16133</v>
      </c>
      <c r="Q566" t="str">
        <f t="shared" si="47"/>
        <v xml:space="preserve"> EMILY Tyler Hedrick</v>
      </c>
    </row>
    <row r="567" spans="7:17" x14ac:dyDescent="0.25">
      <c r="G567" s="100" t="s">
        <v>5569</v>
      </c>
      <c r="H567" t="s">
        <v>5570</v>
      </c>
      <c r="I567" s="100" t="s">
        <v>1</v>
      </c>
      <c r="J567" t="s">
        <v>15707</v>
      </c>
      <c r="K567" s="101" t="str">
        <f>VLOOKUP(G567,[1]Quota!$D$520:$K$2169,8,0)</f>
        <v>Tyler Hedrick</v>
      </c>
      <c r="L567" s="101">
        <f>VLOOKUP(K567,'[1]Terr# Map'!$B$4:$C$39,2,0)</f>
        <v>503</v>
      </c>
      <c r="M567" s="128" t="str">
        <f t="shared" si="48"/>
        <v>tyler.hedrick@connectamerica.com</v>
      </c>
      <c r="N567" s="112" t="str">
        <f t="shared" si="46"/>
        <v>Tyler Hedrick</v>
      </c>
      <c r="O567" s="134">
        <f t="shared" si="49"/>
        <v>0</v>
      </c>
      <c r="P567" t="s">
        <v>16133</v>
      </c>
      <c r="Q567" t="str">
        <f t="shared" si="47"/>
        <v xml:space="preserve"> EMILY Tyler Hedrick</v>
      </c>
    </row>
    <row r="568" spans="7:17" x14ac:dyDescent="0.25">
      <c r="G568" s="100" t="s">
        <v>5404</v>
      </c>
      <c r="H568" t="s">
        <v>5405</v>
      </c>
      <c r="I568" s="100" t="s">
        <v>1</v>
      </c>
      <c r="J568" t="s">
        <v>15706</v>
      </c>
      <c r="K568" s="101" t="s">
        <v>21379</v>
      </c>
      <c r="L568" s="101">
        <v>306</v>
      </c>
      <c r="M568" s="128" t="str">
        <f t="shared" si="48"/>
        <v>stephanie.garrigan@lifeline.com</v>
      </c>
      <c r="N568" s="112" t="str">
        <f t="shared" si="46"/>
        <v>Stephanie Garrigan</v>
      </c>
      <c r="O568" s="134" t="str">
        <f t="shared" si="49"/>
        <v>224-358-8657</v>
      </c>
      <c r="P568" t="s">
        <v>16133</v>
      </c>
      <c r="Q568" t="str">
        <f t="shared" si="47"/>
        <v xml:space="preserve"> EMILY Stephanie Garrigan</v>
      </c>
    </row>
    <row r="569" spans="7:17" x14ac:dyDescent="0.25">
      <c r="G569" s="100" t="s">
        <v>5576</v>
      </c>
      <c r="H569" t="s">
        <v>5575</v>
      </c>
      <c r="I569" s="100" t="s">
        <v>1</v>
      </c>
      <c r="J569" t="s">
        <v>15705</v>
      </c>
      <c r="K569" s="101" t="str">
        <f>VLOOKUP(G569,[1]Quota!$D$520:$K$2169,8,0)</f>
        <v>OPEN LMS/PSF</v>
      </c>
      <c r="L569" s="101">
        <f>VLOOKUP(K569,'[1]Terr# Map'!$B$4:$C$39,2,0)</f>
        <v>902</v>
      </c>
      <c r="M569" s="128" t="e">
        <f t="shared" si="48"/>
        <v>#N/A</v>
      </c>
      <c r="N569" s="112" t="str">
        <f t="shared" si="46"/>
        <v>OPEN LMS/PSF</v>
      </c>
      <c r="O569" s="134" t="e">
        <f t="shared" si="49"/>
        <v>#N/A</v>
      </c>
      <c r="P569" t="s">
        <v>16129</v>
      </c>
      <c r="Q569" t="str">
        <f t="shared" si="47"/>
        <v>GRACE OPEN LMS/PSF</v>
      </c>
    </row>
    <row r="570" spans="7:17" x14ac:dyDescent="0.25">
      <c r="G570" s="100" t="s">
        <v>5578</v>
      </c>
      <c r="H570" t="s">
        <v>15704</v>
      </c>
      <c r="I570" s="100" t="s">
        <v>1</v>
      </c>
      <c r="J570" t="s">
        <v>15703</v>
      </c>
      <c r="K570" s="101" t="str">
        <f>VLOOKUP(G570,[1]Quota!$D$520:$K$2169,8,0)</f>
        <v>Tyler Hedrick</v>
      </c>
      <c r="L570" s="101">
        <f>VLOOKUP(K570,'[1]Terr# Map'!$B$4:$C$39,2,0)</f>
        <v>503</v>
      </c>
      <c r="M570" s="128" t="str">
        <f t="shared" si="48"/>
        <v>tyler.hedrick@connectamerica.com</v>
      </c>
      <c r="N570" s="112" t="str">
        <f t="shared" si="46"/>
        <v>Tyler Hedrick</v>
      </c>
      <c r="O570" s="134">
        <f t="shared" si="49"/>
        <v>0</v>
      </c>
      <c r="P570" t="s">
        <v>16133</v>
      </c>
      <c r="Q570" t="str">
        <f t="shared" si="47"/>
        <v xml:space="preserve"> EMILY Tyler Hedrick</v>
      </c>
    </row>
    <row r="571" spans="7:17" x14ac:dyDescent="0.25">
      <c r="G571" s="100" t="s">
        <v>5580</v>
      </c>
      <c r="H571" t="s">
        <v>5581</v>
      </c>
      <c r="I571" s="100" t="s">
        <v>1</v>
      </c>
      <c r="J571" t="s">
        <v>15702</v>
      </c>
      <c r="K571" s="101" t="s">
        <v>21379</v>
      </c>
      <c r="L571" s="101">
        <v>306</v>
      </c>
      <c r="M571" s="128" t="str">
        <f t="shared" si="48"/>
        <v>stephanie.garrigan@lifeline.com</v>
      </c>
      <c r="N571" s="112" t="str">
        <f t="shared" si="46"/>
        <v>Stephanie Garrigan</v>
      </c>
      <c r="O571" s="134" t="str">
        <f t="shared" si="49"/>
        <v>224-358-8657</v>
      </c>
      <c r="P571" t="s">
        <v>16133</v>
      </c>
      <c r="Q571" t="str">
        <f t="shared" si="47"/>
        <v xml:space="preserve"> EMILY Stephanie Garrigan</v>
      </c>
    </row>
    <row r="572" spans="7:17" x14ac:dyDescent="0.25">
      <c r="G572" s="100" t="s">
        <v>5582</v>
      </c>
      <c r="H572" t="s">
        <v>5583</v>
      </c>
      <c r="I572" s="100" t="s">
        <v>1</v>
      </c>
      <c r="J572" t="s">
        <v>15701</v>
      </c>
      <c r="K572" s="101" t="s">
        <v>21379</v>
      </c>
      <c r="L572" s="101">
        <v>306</v>
      </c>
      <c r="M572" s="128" t="str">
        <f t="shared" si="48"/>
        <v>stephanie.garrigan@lifeline.com</v>
      </c>
      <c r="N572" s="112" t="str">
        <f t="shared" si="46"/>
        <v>Stephanie Garrigan</v>
      </c>
      <c r="O572" s="134" t="str">
        <f t="shared" si="49"/>
        <v>224-358-8657</v>
      </c>
      <c r="P572" t="s">
        <v>16133</v>
      </c>
      <c r="Q572" t="str">
        <f t="shared" si="47"/>
        <v xml:space="preserve"> EMILY Stephanie Garrigan</v>
      </c>
    </row>
    <row r="573" spans="7:17" x14ac:dyDescent="0.25">
      <c r="G573" s="100" t="s">
        <v>5584</v>
      </c>
      <c r="H573" t="s">
        <v>5585</v>
      </c>
      <c r="I573" s="100" t="s">
        <v>1</v>
      </c>
      <c r="J573" t="s">
        <v>15700</v>
      </c>
      <c r="K573" s="101" t="str">
        <f>VLOOKUP(G573,[1]Quota!$D$520:$K$2169,8,0)</f>
        <v>Tyler Hedrick</v>
      </c>
      <c r="L573" s="101">
        <f>VLOOKUP(K573,'[1]Terr# Map'!$B$4:$C$39,2,0)</f>
        <v>503</v>
      </c>
      <c r="M573" s="128" t="str">
        <f t="shared" si="48"/>
        <v>tyler.hedrick@connectamerica.com</v>
      </c>
      <c r="N573" s="112" t="str">
        <f t="shared" si="46"/>
        <v>Tyler Hedrick</v>
      </c>
      <c r="O573" s="134">
        <f t="shared" si="49"/>
        <v>0</v>
      </c>
      <c r="P573" t="s">
        <v>16133</v>
      </c>
      <c r="Q573" t="str">
        <f t="shared" si="47"/>
        <v xml:space="preserve"> EMILY Tyler Hedrick</v>
      </c>
    </row>
    <row r="574" spans="7:17" x14ac:dyDescent="0.25">
      <c r="G574" s="100" t="s">
        <v>5365</v>
      </c>
      <c r="H574" t="s">
        <v>5366</v>
      </c>
      <c r="I574" s="100" t="s">
        <v>1</v>
      </c>
      <c r="J574" t="s">
        <v>15699</v>
      </c>
      <c r="K574" s="101" t="str">
        <f>VLOOKUP(G574,[1]Quota!$D$520:$K$2169,8,0)</f>
        <v>Polly Zwolensky</v>
      </c>
      <c r="L574" s="101">
        <f>VLOOKUP(K574,'[1]Terr# Map'!$B$4:$C$39,2,0)</f>
        <v>304</v>
      </c>
      <c r="M574" s="128" t="str">
        <f t="shared" si="48"/>
        <v>polly.zwolensky@lifeline.com</v>
      </c>
      <c r="N574" s="112" t="str">
        <f t="shared" si="46"/>
        <v>Polly Zwolensky</v>
      </c>
      <c r="O574" s="134" t="str">
        <f t="shared" si="49"/>
        <v>612-875-3596</v>
      </c>
      <c r="P574" t="s">
        <v>16129</v>
      </c>
      <c r="Q574" t="str">
        <f t="shared" si="47"/>
        <v>GRACE Polly Zwolensky</v>
      </c>
    </row>
    <row r="575" spans="7:17" x14ac:dyDescent="0.25">
      <c r="G575" s="100" t="s">
        <v>5589</v>
      </c>
      <c r="H575" t="s">
        <v>5590</v>
      </c>
      <c r="I575" s="100" t="s">
        <v>1</v>
      </c>
      <c r="J575" t="s">
        <v>15698</v>
      </c>
      <c r="K575" s="101" t="str">
        <f>VLOOKUP(G575,[1]Quota!$D$520:$K$2169,8,0)</f>
        <v>Tyler Hedrick</v>
      </c>
      <c r="L575" s="101">
        <f>VLOOKUP(K575,'[1]Terr# Map'!$B$4:$C$39,2,0)</f>
        <v>503</v>
      </c>
      <c r="M575" s="128" t="str">
        <f t="shared" si="48"/>
        <v>tyler.hedrick@connectamerica.com</v>
      </c>
      <c r="N575" s="112" t="str">
        <f t="shared" si="46"/>
        <v>Tyler Hedrick</v>
      </c>
      <c r="O575" s="134">
        <f t="shared" si="49"/>
        <v>0</v>
      </c>
      <c r="P575" t="s">
        <v>16129</v>
      </c>
      <c r="Q575" t="str">
        <f t="shared" si="47"/>
        <v>GRACE Tyler Hedrick</v>
      </c>
    </row>
    <row r="576" spans="7:17" x14ac:dyDescent="0.25">
      <c r="G576" s="100" t="s">
        <v>15697</v>
      </c>
      <c r="H576" t="s">
        <v>15696</v>
      </c>
      <c r="I576" s="100" t="s">
        <v>1</v>
      </c>
      <c r="J576" t="s">
        <v>15695</v>
      </c>
      <c r="K576" s="101" t="s">
        <v>21379</v>
      </c>
      <c r="L576" s="101">
        <v>306</v>
      </c>
      <c r="M576" s="128" t="str">
        <f t="shared" si="48"/>
        <v>stephanie.garrigan@lifeline.com</v>
      </c>
      <c r="N576" s="112" t="str">
        <f t="shared" si="46"/>
        <v>Stephanie Garrigan</v>
      </c>
      <c r="O576" s="134" t="str">
        <f t="shared" si="49"/>
        <v>224-358-8657</v>
      </c>
      <c r="P576" t="s">
        <v>16113</v>
      </c>
      <c r="Q576" t="str">
        <f t="shared" si="47"/>
        <v>JANE Stephanie Garrigan</v>
      </c>
    </row>
    <row r="577" spans="7:17" x14ac:dyDescent="0.25">
      <c r="G577" s="100" t="s">
        <v>5546</v>
      </c>
      <c r="H577" t="s">
        <v>5547</v>
      </c>
      <c r="I577" s="100" t="s">
        <v>1</v>
      </c>
      <c r="J577" t="s">
        <v>15694</v>
      </c>
      <c r="K577" s="101" t="str">
        <f>VLOOKUP(G577,[1]Quota!$D$520:$K$2169,8,0)</f>
        <v>OPEN LMS/PSF</v>
      </c>
      <c r="L577" s="101">
        <f>VLOOKUP(K577,'[1]Terr# Map'!$B$4:$C$39,2,0)</f>
        <v>902</v>
      </c>
      <c r="M577" s="128" t="e">
        <f t="shared" si="48"/>
        <v>#N/A</v>
      </c>
      <c r="N577" s="112" t="str">
        <f t="shared" si="46"/>
        <v>OPEN LMS/PSF</v>
      </c>
      <c r="O577" s="134" t="e">
        <f t="shared" si="49"/>
        <v>#N/A</v>
      </c>
      <c r="P577" t="s">
        <v>16133</v>
      </c>
      <c r="Q577" t="str">
        <f t="shared" si="47"/>
        <v xml:space="preserve"> EMILY OPEN LMS/PSF</v>
      </c>
    </row>
    <row r="578" spans="7:17" x14ac:dyDescent="0.25">
      <c r="G578" s="100" t="s">
        <v>466</v>
      </c>
      <c r="H578" t="s">
        <v>467</v>
      </c>
      <c r="I578" s="100" t="s">
        <v>0</v>
      </c>
      <c r="J578" t="s">
        <v>15693</v>
      </c>
      <c r="K578" s="101" t="str">
        <f>VLOOKUP(G578,[1]Quota!$D$520:$K$2169,8,0)</f>
        <v>OPEN ONE</v>
      </c>
      <c r="L578" s="101">
        <f>VLOOKUP(K578,'[1]Terr# Map'!$B$4:$C$39,2,0)</f>
        <v>709</v>
      </c>
      <c r="M578" s="128" t="e">
        <f t="shared" si="48"/>
        <v>#N/A</v>
      </c>
      <c r="N578" s="112" t="str">
        <f t="shared" si="46"/>
        <v>OPEN ONE</v>
      </c>
      <c r="O578" s="134" t="e">
        <f t="shared" si="49"/>
        <v>#N/A</v>
      </c>
      <c r="P578" t="s">
        <v>16133</v>
      </c>
      <c r="Q578" t="str">
        <f t="shared" si="47"/>
        <v xml:space="preserve"> EMILY OPEN ONE</v>
      </c>
    </row>
    <row r="579" spans="7:17" x14ac:dyDescent="0.25">
      <c r="G579" s="100" t="s">
        <v>5740</v>
      </c>
      <c r="H579" t="s">
        <v>5741</v>
      </c>
      <c r="I579" s="100" t="s">
        <v>0</v>
      </c>
      <c r="J579" t="s">
        <v>15692</v>
      </c>
      <c r="K579" s="101" t="s">
        <v>21379</v>
      </c>
      <c r="L579" s="101">
        <v>306</v>
      </c>
      <c r="M579" s="128" t="s">
        <v>23937</v>
      </c>
      <c r="N579" s="112" t="str">
        <f t="shared" si="46"/>
        <v>Stephanie Garrigan</v>
      </c>
      <c r="O579" s="134" t="str">
        <f t="shared" si="49"/>
        <v>224-358-8657</v>
      </c>
      <c r="P579" t="s">
        <v>16133</v>
      </c>
      <c r="Q579" t="str">
        <f t="shared" si="47"/>
        <v xml:space="preserve"> EMILY Stephanie Garrigan</v>
      </c>
    </row>
    <row r="580" spans="7:17" x14ac:dyDescent="0.25">
      <c r="G580" s="100" t="s">
        <v>5743</v>
      </c>
      <c r="H580" t="s">
        <v>5744</v>
      </c>
      <c r="I580" s="100" t="s">
        <v>1</v>
      </c>
      <c r="J580" t="s">
        <v>15691</v>
      </c>
      <c r="K580" s="101" t="s">
        <v>21379</v>
      </c>
      <c r="L580" s="101" t="e">
        <f>VLOOKUP(K580,'[1]Terr# Map'!$B$4:$C$39,2,0)</f>
        <v>#N/A</v>
      </c>
      <c r="M580" s="128" t="str">
        <f t="shared" ref="M580:M611" si="50">VLOOKUP(K580,$X$1:$Z$20,3,0)</f>
        <v>stephanie.garrigan@lifeline.com</v>
      </c>
      <c r="N580" s="112" t="str">
        <f t="shared" si="46"/>
        <v>Stephanie Garrigan</v>
      </c>
      <c r="O580" s="134" t="str">
        <f t="shared" si="49"/>
        <v>224-358-8657</v>
      </c>
      <c r="P580" t="s">
        <v>16133</v>
      </c>
      <c r="Q580" t="str">
        <f t="shared" si="47"/>
        <v xml:space="preserve"> EMILY Stephanie Garrigan</v>
      </c>
    </row>
    <row r="581" spans="7:17" x14ac:dyDescent="0.25">
      <c r="G581" s="100" t="s">
        <v>5755</v>
      </c>
      <c r="H581" t="s">
        <v>5756</v>
      </c>
      <c r="I581" s="100" t="s">
        <v>0</v>
      </c>
      <c r="J581" t="s">
        <v>15685</v>
      </c>
      <c r="K581" s="101" t="str">
        <f>VLOOKUP(G581,[1]Quota!$D$520:$K$2169,8,0)</f>
        <v>OPEN LMS/PSF</v>
      </c>
      <c r="L581" s="101">
        <f>VLOOKUP(K581,'[1]Terr# Map'!$B$4:$C$39,2,0)</f>
        <v>902</v>
      </c>
      <c r="M581" s="128" t="e">
        <f t="shared" si="50"/>
        <v>#N/A</v>
      </c>
      <c r="N581" s="112" t="str">
        <f t="shared" si="46"/>
        <v>OPEN LMS/PSF</v>
      </c>
      <c r="O581" s="134" t="e">
        <f t="shared" si="49"/>
        <v>#N/A</v>
      </c>
      <c r="P581" t="s">
        <v>16133</v>
      </c>
      <c r="Q581" t="str">
        <f t="shared" si="47"/>
        <v xml:space="preserve"> EMILY OPEN LMS/PSF</v>
      </c>
    </row>
    <row r="582" spans="7:17" x14ac:dyDescent="0.25">
      <c r="G582" s="100" t="s">
        <v>5761</v>
      </c>
      <c r="H582" t="s">
        <v>5762</v>
      </c>
      <c r="I582" s="100" t="s">
        <v>1</v>
      </c>
      <c r="J582" t="s">
        <v>15690</v>
      </c>
      <c r="K582" s="101" t="str">
        <f>VLOOKUP(G582,[1]Quota!$D$520:$K$2169,8,0)</f>
        <v>Dante Mignucci</v>
      </c>
      <c r="L582" s="101">
        <f>VLOOKUP(K582,'[1]Terr# Map'!$B$4:$C$39,2,0)</f>
        <v>502</v>
      </c>
      <c r="M582" s="128" t="str">
        <f t="shared" si="50"/>
        <v>dante.mignucci@connectamerica.com</v>
      </c>
      <c r="N582" s="112" t="str">
        <f t="shared" ref="N582:N645" si="51">+K582</f>
        <v>Dante Mignucci</v>
      </c>
      <c r="O582" s="134" t="str">
        <f t="shared" si="49"/>
        <v>267-258-6272</v>
      </c>
      <c r="P582" t="s">
        <v>16133</v>
      </c>
      <c r="Q582" t="str">
        <f t="shared" ref="Q582:Q645" si="52">+P582&amp;" "&amp;N582</f>
        <v xml:space="preserve"> EMILY Dante Mignucci</v>
      </c>
    </row>
    <row r="583" spans="7:17" x14ac:dyDescent="0.25">
      <c r="G583" s="100" t="s">
        <v>5768</v>
      </c>
      <c r="H583" t="s">
        <v>5769</v>
      </c>
      <c r="I583" s="100" t="s">
        <v>0</v>
      </c>
      <c r="J583" t="s">
        <v>15687</v>
      </c>
      <c r="K583" s="101" t="str">
        <f>VLOOKUP(G583,[1]Quota!$D$520:$K$2169,8,0)</f>
        <v>Open Western</v>
      </c>
      <c r="L583" s="101">
        <f>VLOOKUP(K583,'[1]Terr# Map'!$B$4:$C$39,2,0)</f>
        <v>399</v>
      </c>
      <c r="M583" s="128" t="e">
        <f t="shared" si="50"/>
        <v>#N/A</v>
      </c>
      <c r="N583" s="112" t="str">
        <f t="shared" si="51"/>
        <v>Open Western</v>
      </c>
      <c r="O583" s="134" t="e">
        <f t="shared" si="49"/>
        <v>#N/A</v>
      </c>
      <c r="P583" t="s">
        <v>16133</v>
      </c>
      <c r="Q583" t="str">
        <f t="shared" si="52"/>
        <v xml:space="preserve"> EMILY Open Western</v>
      </c>
    </row>
    <row r="584" spans="7:17" x14ac:dyDescent="0.25">
      <c r="G584" s="100" t="s">
        <v>5776</v>
      </c>
      <c r="H584" t="s">
        <v>5777</v>
      </c>
      <c r="I584" s="100" t="s">
        <v>0</v>
      </c>
      <c r="J584" t="s">
        <v>15686</v>
      </c>
      <c r="K584" s="101" t="str">
        <f>VLOOKUP(G584,[1]Quota!$D$520:$K$2169,8,0)</f>
        <v>Open Western</v>
      </c>
      <c r="L584" s="101">
        <f>VLOOKUP(K584,'[1]Terr# Map'!$B$4:$C$39,2,0)</f>
        <v>399</v>
      </c>
      <c r="M584" s="128" t="e">
        <f t="shared" si="50"/>
        <v>#N/A</v>
      </c>
      <c r="N584" s="112" t="str">
        <f t="shared" si="51"/>
        <v>Open Western</v>
      </c>
      <c r="O584" s="134" t="e">
        <f t="shared" si="49"/>
        <v>#N/A</v>
      </c>
      <c r="P584" t="s">
        <v>16133</v>
      </c>
      <c r="Q584" t="str">
        <f t="shared" si="52"/>
        <v xml:space="preserve"> EMILY Open Western</v>
      </c>
    </row>
    <row r="585" spans="7:17" x14ac:dyDescent="0.25">
      <c r="G585" s="100" t="s">
        <v>5811</v>
      </c>
      <c r="H585" t="s">
        <v>5812</v>
      </c>
      <c r="I585" s="100" t="s">
        <v>0</v>
      </c>
      <c r="J585" t="s">
        <v>15689</v>
      </c>
      <c r="K585" s="101" t="s">
        <v>21379</v>
      </c>
      <c r="L585" s="101" t="e">
        <f>VLOOKUP(K585,'[1]Terr# Map'!$B$4:$C$39,2,0)</f>
        <v>#N/A</v>
      </c>
      <c r="M585" s="128" t="str">
        <f t="shared" si="50"/>
        <v>stephanie.garrigan@lifeline.com</v>
      </c>
      <c r="N585" s="112" t="str">
        <f t="shared" si="51"/>
        <v>Stephanie Garrigan</v>
      </c>
      <c r="O585" s="134" t="str">
        <f t="shared" si="49"/>
        <v>224-358-8657</v>
      </c>
      <c r="P585" t="s">
        <v>16118</v>
      </c>
      <c r="Q585" t="str">
        <f t="shared" si="52"/>
        <v>GAYLA Stephanie Garrigan</v>
      </c>
    </row>
    <row r="586" spans="7:17" x14ac:dyDescent="0.25">
      <c r="G586" s="100" t="s">
        <v>5771</v>
      </c>
      <c r="H586" t="s">
        <v>5769</v>
      </c>
      <c r="I586" s="100" t="s">
        <v>0</v>
      </c>
      <c r="J586" t="s">
        <v>15687</v>
      </c>
      <c r="K586" s="101" t="s">
        <v>21379</v>
      </c>
      <c r="L586" s="101" t="e">
        <f>VLOOKUP(K586,'[1]Terr# Map'!$B$4:$C$39,2,0)</f>
        <v>#N/A</v>
      </c>
      <c r="M586" s="128" t="str">
        <f t="shared" si="50"/>
        <v>stephanie.garrigan@lifeline.com</v>
      </c>
      <c r="N586" s="112" t="str">
        <f t="shared" si="51"/>
        <v>Stephanie Garrigan</v>
      </c>
      <c r="O586" s="134" t="str">
        <f t="shared" si="49"/>
        <v>224-358-8657</v>
      </c>
      <c r="P586" t="s">
        <v>16133</v>
      </c>
      <c r="Q586" t="str">
        <f t="shared" si="52"/>
        <v xml:space="preserve"> EMILY Stephanie Garrigan</v>
      </c>
    </row>
    <row r="587" spans="7:17" x14ac:dyDescent="0.25">
      <c r="G587" s="100" t="s">
        <v>5826</v>
      </c>
      <c r="H587" t="s">
        <v>5827</v>
      </c>
      <c r="I587" s="100" t="s">
        <v>1</v>
      </c>
      <c r="J587" t="s">
        <v>15688</v>
      </c>
      <c r="K587" s="101" t="str">
        <f>VLOOKUP(G587,[1]Quota!$D$520:$K$2169,8,0)</f>
        <v>OPEN LMS/PSF</v>
      </c>
      <c r="L587" s="101">
        <f>VLOOKUP(K587,'[1]Terr# Map'!$B$4:$C$39,2,0)</f>
        <v>902</v>
      </c>
      <c r="M587" s="128" t="e">
        <f t="shared" si="50"/>
        <v>#N/A</v>
      </c>
      <c r="N587" s="112" t="str">
        <f t="shared" si="51"/>
        <v>OPEN LMS/PSF</v>
      </c>
      <c r="O587" s="134" t="e">
        <f t="shared" si="49"/>
        <v>#N/A</v>
      </c>
      <c r="P587" t="s">
        <v>16133</v>
      </c>
      <c r="Q587" t="str">
        <f t="shared" si="52"/>
        <v xml:space="preserve"> EMILY OPEN LMS/PSF</v>
      </c>
    </row>
    <row r="588" spans="7:17" x14ac:dyDescent="0.25">
      <c r="G588" s="100" t="s">
        <v>5772</v>
      </c>
      <c r="H588" t="s">
        <v>5769</v>
      </c>
      <c r="I588" s="100" t="s">
        <v>1</v>
      </c>
      <c r="J588" t="s">
        <v>15687</v>
      </c>
      <c r="K588" s="101" t="str">
        <f>VLOOKUP(G588,[1]Quota!$D$520:$K$2169,8,0)</f>
        <v>Open Western</v>
      </c>
      <c r="L588" s="101">
        <f>VLOOKUP(K588,'[1]Terr# Map'!$B$4:$C$39,2,0)</f>
        <v>399</v>
      </c>
      <c r="M588" s="128" t="e">
        <f t="shared" si="50"/>
        <v>#N/A</v>
      </c>
      <c r="N588" s="112" t="str">
        <f t="shared" si="51"/>
        <v>Open Western</v>
      </c>
      <c r="O588" s="134" t="e">
        <f t="shared" si="49"/>
        <v>#N/A</v>
      </c>
      <c r="P588" t="s">
        <v>16133</v>
      </c>
      <c r="Q588" t="str">
        <f t="shared" si="52"/>
        <v xml:space="preserve"> EMILY Open Western</v>
      </c>
    </row>
    <row r="589" spans="7:17" x14ac:dyDescent="0.25">
      <c r="G589" s="100" t="s">
        <v>5778</v>
      </c>
      <c r="H589" t="s">
        <v>5777</v>
      </c>
      <c r="I589" s="100" t="s">
        <v>1</v>
      </c>
      <c r="J589" t="s">
        <v>15686</v>
      </c>
      <c r="K589" s="101" t="str">
        <f>VLOOKUP(G589,[1]Quota!$D$520:$K$2169,8,0)</f>
        <v>Open Western</v>
      </c>
      <c r="L589" s="101">
        <f>VLOOKUP(K589,'[1]Terr# Map'!$B$4:$C$39,2,0)</f>
        <v>399</v>
      </c>
      <c r="M589" s="128" t="e">
        <f t="shared" si="50"/>
        <v>#N/A</v>
      </c>
      <c r="N589" s="112" t="str">
        <f t="shared" si="51"/>
        <v>Open Western</v>
      </c>
      <c r="O589" s="134" t="e">
        <f t="shared" si="49"/>
        <v>#N/A</v>
      </c>
      <c r="P589" t="s">
        <v>16133</v>
      </c>
      <c r="Q589" t="str">
        <f t="shared" si="52"/>
        <v xml:space="preserve"> EMILY Open Western</v>
      </c>
    </row>
    <row r="590" spans="7:17" x14ac:dyDescent="0.25">
      <c r="G590" s="100" t="s">
        <v>5757</v>
      </c>
      <c r="H590" t="s">
        <v>5758</v>
      </c>
      <c r="I590" s="100" t="s">
        <v>1</v>
      </c>
      <c r="J590" t="s">
        <v>15685</v>
      </c>
      <c r="K590" s="101" t="str">
        <f>VLOOKUP(G590,[1]Quota!$D$520:$K$2169,8,0)</f>
        <v>OPEN LMS/PSF</v>
      </c>
      <c r="L590" s="101">
        <f>VLOOKUP(K590,'[1]Terr# Map'!$B$4:$C$39,2,0)</f>
        <v>902</v>
      </c>
      <c r="M590" s="128" t="e">
        <f t="shared" si="50"/>
        <v>#N/A</v>
      </c>
      <c r="N590" s="112" t="str">
        <f t="shared" si="51"/>
        <v>OPEN LMS/PSF</v>
      </c>
      <c r="O590" s="134" t="e">
        <f t="shared" si="49"/>
        <v>#N/A</v>
      </c>
      <c r="P590" t="s">
        <v>16133</v>
      </c>
      <c r="Q590" t="str">
        <f t="shared" si="52"/>
        <v xml:space="preserve"> EMILY OPEN LMS/PSF</v>
      </c>
    </row>
    <row r="591" spans="7:17" x14ac:dyDescent="0.25">
      <c r="G591" s="100" t="s">
        <v>5941</v>
      </c>
      <c r="H591" t="s">
        <v>5942</v>
      </c>
      <c r="I591" s="100" t="s">
        <v>0</v>
      </c>
      <c r="J591" t="s">
        <v>15684</v>
      </c>
      <c r="K591" s="101" t="str">
        <f>VLOOKUP(G591,[1]Quota!$D$520:$K$2169,8,0)</f>
        <v>Jerri McCracken</v>
      </c>
      <c r="L591" s="101">
        <f>VLOOKUP(K591,'[1]Terr# Map'!$B$4:$C$39,2,0)</f>
        <v>203</v>
      </c>
      <c r="M591" s="128" t="str">
        <f t="shared" si="50"/>
        <v xml:space="preserve">jerri.mccracken@connectamerica.com </v>
      </c>
      <c r="N591" s="112" t="str">
        <f t="shared" si="51"/>
        <v>Jerri McCracken</v>
      </c>
      <c r="O591" s="134" t="str">
        <f t="shared" si="49"/>
        <v>319-231-0932</v>
      </c>
      <c r="P591" t="s">
        <v>16117</v>
      </c>
      <c r="Q591" t="str">
        <f t="shared" si="52"/>
        <v>Oliver Jerri McCracken</v>
      </c>
    </row>
    <row r="592" spans="7:17" x14ac:dyDescent="0.25">
      <c r="G592" s="100" t="s">
        <v>5951</v>
      </c>
      <c r="H592" t="s">
        <v>5952</v>
      </c>
      <c r="I592" s="100" t="s">
        <v>1</v>
      </c>
      <c r="J592" t="s">
        <v>15683</v>
      </c>
      <c r="K592" s="101" t="s">
        <v>21350</v>
      </c>
      <c r="L592" s="101">
        <f>VLOOKUP(K592,'[1]Terr# Map'!$B$4:$C$39,2,0)</f>
        <v>203</v>
      </c>
      <c r="M592" s="128" t="str">
        <f t="shared" si="50"/>
        <v xml:space="preserve">jerri.mccracken@connectamerica.com </v>
      </c>
      <c r="N592" s="112" t="str">
        <f t="shared" si="51"/>
        <v>Jerri McCracken</v>
      </c>
      <c r="O592" s="134" t="str">
        <f t="shared" si="49"/>
        <v>319-231-0932</v>
      </c>
      <c r="P592" t="s">
        <v>16114</v>
      </c>
      <c r="Q592" t="str">
        <f t="shared" si="52"/>
        <v>SAMUEL Jerri McCracken</v>
      </c>
    </row>
    <row r="593" spans="7:17" x14ac:dyDescent="0.25">
      <c r="G593" s="100" t="s">
        <v>5955</v>
      </c>
      <c r="H593" t="s">
        <v>5956</v>
      </c>
      <c r="I593" s="100" t="s">
        <v>1</v>
      </c>
      <c r="J593" t="s">
        <v>15682</v>
      </c>
      <c r="K593" s="101" t="str">
        <f>VLOOKUP(G593,[1]Quota!$D$520:$K$2169,8,0)</f>
        <v>Anne Lee</v>
      </c>
      <c r="L593" s="101">
        <f>VLOOKUP(K593,'[1]Terr# Map'!$B$4:$C$39,2,0)</f>
        <v>501</v>
      </c>
      <c r="M593" s="128" t="str">
        <f t="shared" si="50"/>
        <v>anne.lee@connectamerica.com</v>
      </c>
      <c r="N593" s="112" t="str">
        <f t="shared" si="51"/>
        <v>Anne Lee</v>
      </c>
      <c r="O593" s="134">
        <f t="shared" si="49"/>
        <v>0</v>
      </c>
      <c r="P593" t="s">
        <v>16117</v>
      </c>
      <c r="Q593" t="str">
        <f t="shared" si="52"/>
        <v>Oliver Anne Lee</v>
      </c>
    </row>
    <row r="594" spans="7:17" x14ac:dyDescent="0.25">
      <c r="G594" s="100" t="s">
        <v>5965</v>
      </c>
      <c r="H594" t="s">
        <v>5966</v>
      </c>
      <c r="I594" s="100" t="s">
        <v>0</v>
      </c>
      <c r="J594" t="s">
        <v>15681</v>
      </c>
      <c r="K594" s="101" t="str">
        <f>VLOOKUP(G594,[1]Quota!$D$520:$K$2169,8,0)</f>
        <v>OPEN LMS/PSF</v>
      </c>
      <c r="L594" s="101">
        <f>VLOOKUP(K594,'[1]Terr# Map'!$B$4:$C$39,2,0)</f>
        <v>902</v>
      </c>
      <c r="M594" s="128" t="e">
        <f t="shared" si="50"/>
        <v>#N/A</v>
      </c>
      <c r="N594" s="112" t="str">
        <f t="shared" si="51"/>
        <v>OPEN LMS/PSF</v>
      </c>
      <c r="O594" s="134" t="e">
        <f t="shared" si="49"/>
        <v>#N/A</v>
      </c>
      <c r="P594" t="s">
        <v>16114</v>
      </c>
      <c r="Q594" t="str">
        <f t="shared" si="52"/>
        <v>SAMUEL OPEN LMS/PSF</v>
      </c>
    </row>
    <row r="595" spans="7:17" x14ac:dyDescent="0.25">
      <c r="G595" s="100" t="s">
        <v>5967</v>
      </c>
      <c r="H595" t="s">
        <v>5968</v>
      </c>
      <c r="I595" s="100" t="s">
        <v>0</v>
      </c>
      <c r="J595" t="s">
        <v>15680</v>
      </c>
      <c r="K595" s="101" t="str">
        <f>VLOOKUP(G595,[1]Quota!$D$520:$K$2169,8,0)</f>
        <v>Anne Lee</v>
      </c>
      <c r="L595" s="101">
        <f>VLOOKUP(K595,'[1]Terr# Map'!$B$4:$C$39,2,0)</f>
        <v>501</v>
      </c>
      <c r="M595" s="128" t="str">
        <f t="shared" si="50"/>
        <v>anne.lee@connectamerica.com</v>
      </c>
      <c r="N595" s="112" t="str">
        <f t="shared" si="51"/>
        <v>Anne Lee</v>
      </c>
      <c r="O595" s="134">
        <f t="shared" si="49"/>
        <v>0</v>
      </c>
      <c r="P595" t="s">
        <v>16117</v>
      </c>
      <c r="Q595" t="str">
        <f t="shared" si="52"/>
        <v>Oliver Anne Lee</v>
      </c>
    </row>
    <row r="596" spans="7:17" x14ac:dyDescent="0.25">
      <c r="G596" s="100" t="s">
        <v>6003</v>
      </c>
      <c r="H596" t="s">
        <v>485</v>
      </c>
      <c r="I596" s="100" t="s">
        <v>0</v>
      </c>
      <c r="J596" t="s">
        <v>15673</v>
      </c>
      <c r="K596" s="101" t="str">
        <f>VLOOKUP(G596,[1]Quota!$D$520:$K$2169,8,0)</f>
        <v>Jerri McCracken</v>
      </c>
      <c r="L596" s="101">
        <f>VLOOKUP(K596,'[1]Terr# Map'!$B$4:$C$39,2,0)</f>
        <v>203</v>
      </c>
      <c r="M596" s="128" t="str">
        <f t="shared" si="50"/>
        <v xml:space="preserve">jerri.mccracken@connectamerica.com </v>
      </c>
      <c r="N596" s="112" t="str">
        <f t="shared" si="51"/>
        <v>Jerri McCracken</v>
      </c>
      <c r="O596" s="134" t="str">
        <f t="shared" si="49"/>
        <v>319-231-0932</v>
      </c>
      <c r="P596" t="s">
        <v>16117</v>
      </c>
      <c r="Q596" t="str">
        <f t="shared" si="52"/>
        <v>Oliver Jerri McCracken</v>
      </c>
    </row>
    <row r="597" spans="7:17" x14ac:dyDescent="0.25">
      <c r="G597" s="100" t="s">
        <v>6004</v>
      </c>
      <c r="H597" t="s">
        <v>485</v>
      </c>
      <c r="I597" s="100" t="s">
        <v>0</v>
      </c>
      <c r="J597" t="s">
        <v>15673</v>
      </c>
      <c r="K597" s="101" t="str">
        <f>VLOOKUP(G597,[1]Quota!$D$520:$K$2169,8,0)</f>
        <v>Jerri McCracken</v>
      </c>
      <c r="L597" s="101">
        <f>VLOOKUP(K597,'[1]Terr# Map'!$B$4:$C$39,2,0)</f>
        <v>203</v>
      </c>
      <c r="M597" s="128" t="str">
        <f t="shared" si="50"/>
        <v xml:space="preserve">jerri.mccracken@connectamerica.com </v>
      </c>
      <c r="N597" s="112" t="str">
        <f t="shared" si="51"/>
        <v>Jerri McCracken</v>
      </c>
      <c r="O597" s="134" t="str">
        <f t="shared" si="49"/>
        <v>319-231-0932</v>
      </c>
      <c r="P597" t="s">
        <v>16117</v>
      </c>
      <c r="Q597" t="str">
        <f t="shared" si="52"/>
        <v>Oliver Jerri McCracken</v>
      </c>
    </row>
    <row r="598" spans="7:17" x14ac:dyDescent="0.25">
      <c r="G598" s="100" t="s">
        <v>482</v>
      </c>
      <c r="H598" t="s">
        <v>483</v>
      </c>
      <c r="I598" s="100" t="s">
        <v>0</v>
      </c>
      <c r="J598" t="s">
        <v>15657</v>
      </c>
      <c r="K598" s="101" t="str">
        <f>VLOOKUP(G598,[1]Quota!$D$520:$K$2169,8,0)</f>
        <v>OPEN LMS/PSF</v>
      </c>
      <c r="L598" s="101">
        <f>VLOOKUP(K598,'[1]Terr# Map'!$B$4:$C$39,2,0)</f>
        <v>902</v>
      </c>
      <c r="M598" s="128" t="e">
        <f t="shared" si="50"/>
        <v>#N/A</v>
      </c>
      <c r="N598" s="112" t="str">
        <f t="shared" si="51"/>
        <v>OPEN LMS/PSF</v>
      </c>
      <c r="O598" s="134" t="e">
        <f t="shared" si="49"/>
        <v>#N/A</v>
      </c>
      <c r="P598" t="s">
        <v>16117</v>
      </c>
      <c r="Q598" t="str">
        <f t="shared" si="52"/>
        <v>Oliver OPEN LMS/PSF</v>
      </c>
    </row>
    <row r="599" spans="7:17" x14ac:dyDescent="0.25">
      <c r="G599" s="100" t="s">
        <v>5979</v>
      </c>
      <c r="H599" t="s">
        <v>5980</v>
      </c>
      <c r="I599" s="100" t="s">
        <v>0</v>
      </c>
      <c r="J599" t="s">
        <v>15679</v>
      </c>
      <c r="K599" s="101" t="str">
        <f>VLOOKUP(G599,[1]Quota!$D$520:$K$2169,8,0)</f>
        <v>Anne Lee</v>
      </c>
      <c r="L599" s="101">
        <f>VLOOKUP(K599,'[1]Terr# Map'!$B$4:$C$39,2,0)</f>
        <v>501</v>
      </c>
      <c r="M599" s="128" t="str">
        <f t="shared" si="50"/>
        <v>anne.lee@connectamerica.com</v>
      </c>
      <c r="N599" s="112" t="str">
        <f t="shared" si="51"/>
        <v>Anne Lee</v>
      </c>
      <c r="O599" s="134">
        <f t="shared" si="49"/>
        <v>0</v>
      </c>
      <c r="P599" t="s">
        <v>16117</v>
      </c>
      <c r="Q599" t="str">
        <f t="shared" si="52"/>
        <v>Oliver Anne Lee</v>
      </c>
    </row>
    <row r="600" spans="7:17" x14ac:dyDescent="0.25">
      <c r="G600" s="100" t="s">
        <v>6005</v>
      </c>
      <c r="H600" t="s">
        <v>485</v>
      </c>
      <c r="I600" s="100" t="s">
        <v>0</v>
      </c>
      <c r="J600" t="s">
        <v>15673</v>
      </c>
      <c r="K600" s="101" t="str">
        <f>VLOOKUP(G600,[1]Quota!$D$520:$K$2169,8,0)</f>
        <v>Jerri McCracken</v>
      </c>
      <c r="L600" s="101">
        <f>VLOOKUP(K600,'[1]Terr# Map'!$B$4:$C$39,2,0)</f>
        <v>203</v>
      </c>
      <c r="M600" s="128" t="str">
        <f t="shared" si="50"/>
        <v xml:space="preserve">jerri.mccracken@connectamerica.com </v>
      </c>
      <c r="N600" s="112" t="str">
        <f t="shared" si="51"/>
        <v>Jerri McCracken</v>
      </c>
      <c r="O600" s="134" t="str">
        <f t="shared" si="49"/>
        <v>319-231-0932</v>
      </c>
      <c r="P600" t="s">
        <v>16117</v>
      </c>
      <c r="Q600" t="str">
        <f t="shared" si="52"/>
        <v>Oliver Jerri McCracken</v>
      </c>
    </row>
    <row r="601" spans="7:17" x14ac:dyDescent="0.25">
      <c r="G601" s="100" t="s">
        <v>5988</v>
      </c>
      <c r="H601" t="s">
        <v>5989</v>
      </c>
      <c r="I601" s="100" t="s">
        <v>0</v>
      </c>
      <c r="J601" t="s">
        <v>15678</v>
      </c>
      <c r="K601" s="101" t="str">
        <f>VLOOKUP(G601,[1]Quota!$D$520:$K$2169,8,0)</f>
        <v>Jerri McCracken</v>
      </c>
      <c r="L601" s="101">
        <f>VLOOKUP(K601,'[1]Terr# Map'!$B$4:$C$39,2,0)</f>
        <v>203</v>
      </c>
      <c r="M601" s="128" t="str">
        <f t="shared" si="50"/>
        <v xml:space="preserve">jerri.mccracken@connectamerica.com </v>
      </c>
      <c r="N601" s="112" t="str">
        <f t="shared" si="51"/>
        <v>Jerri McCracken</v>
      </c>
      <c r="O601" s="134" t="str">
        <f t="shared" si="49"/>
        <v>319-231-0932</v>
      </c>
      <c r="P601" t="s">
        <v>16117</v>
      </c>
      <c r="Q601" t="str">
        <f t="shared" si="52"/>
        <v>Oliver Jerri McCracken</v>
      </c>
    </row>
    <row r="602" spans="7:17" x14ac:dyDescent="0.25">
      <c r="G602" s="100" t="s">
        <v>5992</v>
      </c>
      <c r="H602" t="s">
        <v>5993</v>
      </c>
      <c r="I602" s="100" t="s">
        <v>0</v>
      </c>
      <c r="J602" t="s">
        <v>15677</v>
      </c>
      <c r="K602" s="101" t="str">
        <f>VLOOKUP(G602,[1]Quota!$D$520:$K$2169,8,0)</f>
        <v>Anne Lee</v>
      </c>
      <c r="L602" s="101">
        <f>VLOOKUP(K602,'[1]Terr# Map'!$B$4:$C$39,2,0)</f>
        <v>501</v>
      </c>
      <c r="M602" s="128" t="str">
        <f t="shared" si="50"/>
        <v>anne.lee@connectamerica.com</v>
      </c>
      <c r="N602" s="112" t="str">
        <f t="shared" si="51"/>
        <v>Anne Lee</v>
      </c>
      <c r="O602" s="134">
        <f t="shared" si="49"/>
        <v>0</v>
      </c>
      <c r="P602" t="s">
        <v>16117</v>
      </c>
      <c r="Q602" t="str">
        <f t="shared" si="52"/>
        <v>Oliver Anne Lee</v>
      </c>
    </row>
    <row r="603" spans="7:17" x14ac:dyDescent="0.25">
      <c r="G603" s="100" t="s">
        <v>5994</v>
      </c>
      <c r="H603" t="s">
        <v>5995</v>
      </c>
      <c r="I603" s="100" t="s">
        <v>1</v>
      </c>
      <c r="J603" t="s">
        <v>15676</v>
      </c>
      <c r="K603" s="101" t="str">
        <f>VLOOKUP(G603,[1]Quota!$D$520:$K$2169,8,0)</f>
        <v>Anne Lee</v>
      </c>
      <c r="L603" s="101">
        <f>VLOOKUP(K603,'[1]Terr# Map'!$B$4:$C$39,2,0)</f>
        <v>501</v>
      </c>
      <c r="M603" s="128" t="str">
        <f t="shared" si="50"/>
        <v>anne.lee@connectamerica.com</v>
      </c>
      <c r="N603" s="112" t="str">
        <f t="shared" si="51"/>
        <v>Anne Lee</v>
      </c>
      <c r="O603" s="134">
        <f t="shared" si="49"/>
        <v>0</v>
      </c>
      <c r="P603" t="s">
        <v>16117</v>
      </c>
      <c r="Q603" t="str">
        <f t="shared" si="52"/>
        <v>Oliver Anne Lee</v>
      </c>
    </row>
    <row r="604" spans="7:17" x14ac:dyDescent="0.25">
      <c r="G604" s="100" t="s">
        <v>997</v>
      </c>
      <c r="H604" t="s">
        <v>998</v>
      </c>
      <c r="I604" s="100" t="s">
        <v>0</v>
      </c>
      <c r="J604" t="s">
        <v>15675</v>
      </c>
      <c r="K604" s="101" t="str">
        <f>VLOOKUP(G604,[1]Quota!$D$520:$K$2169,8,0)</f>
        <v>Jerri McCracken</v>
      </c>
      <c r="L604" s="101">
        <f>VLOOKUP(K604,'[1]Terr# Map'!$B$4:$C$39,2,0)</f>
        <v>203</v>
      </c>
      <c r="M604" s="128" t="str">
        <f t="shared" si="50"/>
        <v xml:space="preserve">jerri.mccracken@connectamerica.com </v>
      </c>
      <c r="N604" s="112" t="str">
        <f t="shared" si="51"/>
        <v>Jerri McCracken</v>
      </c>
      <c r="O604" s="134" t="str">
        <f t="shared" si="49"/>
        <v>319-231-0932</v>
      </c>
      <c r="P604" t="s">
        <v>16117</v>
      </c>
      <c r="Q604" t="str">
        <f t="shared" si="52"/>
        <v>Oliver Jerri McCracken</v>
      </c>
    </row>
    <row r="605" spans="7:17" x14ac:dyDescent="0.25">
      <c r="G605" s="100" t="s">
        <v>5996</v>
      </c>
      <c r="H605" t="s">
        <v>5997</v>
      </c>
      <c r="I605" s="100" t="s">
        <v>0</v>
      </c>
      <c r="J605" t="s">
        <v>15674</v>
      </c>
      <c r="K605" s="101" t="str">
        <f>VLOOKUP(G605,[1]Quota!$D$520:$K$2169,8,0)</f>
        <v>Jerri McCracken</v>
      </c>
      <c r="L605" s="101">
        <f>VLOOKUP(K605,'[1]Terr# Map'!$B$4:$C$39,2,0)</f>
        <v>203</v>
      </c>
      <c r="M605" s="128" t="str">
        <f t="shared" si="50"/>
        <v xml:space="preserve">jerri.mccracken@connectamerica.com </v>
      </c>
      <c r="N605" s="112" t="str">
        <f t="shared" si="51"/>
        <v>Jerri McCracken</v>
      </c>
      <c r="O605" s="134" t="str">
        <f t="shared" si="49"/>
        <v>319-231-0932</v>
      </c>
      <c r="P605" t="s">
        <v>16117</v>
      </c>
      <c r="Q605" t="str">
        <f t="shared" si="52"/>
        <v>Oliver Jerri McCracken</v>
      </c>
    </row>
    <row r="606" spans="7:17" x14ac:dyDescent="0.25">
      <c r="G606" s="100" t="s">
        <v>484</v>
      </c>
      <c r="H606" t="s">
        <v>485</v>
      </c>
      <c r="I606" s="100" t="s">
        <v>0</v>
      </c>
      <c r="J606" t="s">
        <v>15673</v>
      </c>
      <c r="K606" s="101" t="str">
        <f>VLOOKUP(G606,[1]Quota!$D$520:$K$2169,8,0)</f>
        <v>Jerri McCracken</v>
      </c>
      <c r="L606" s="101">
        <f>VLOOKUP(K606,'[1]Terr# Map'!$B$4:$C$39,2,0)</f>
        <v>203</v>
      </c>
      <c r="M606" s="128" t="str">
        <f t="shared" si="50"/>
        <v xml:space="preserve">jerri.mccracken@connectamerica.com </v>
      </c>
      <c r="N606" s="112" t="str">
        <f t="shared" si="51"/>
        <v>Jerri McCracken</v>
      </c>
      <c r="O606" s="134" t="str">
        <f t="shared" si="49"/>
        <v>319-231-0932</v>
      </c>
      <c r="P606" t="s">
        <v>16117</v>
      </c>
      <c r="Q606" t="str">
        <f t="shared" si="52"/>
        <v>Oliver Jerri McCracken</v>
      </c>
    </row>
    <row r="607" spans="7:17" x14ac:dyDescent="0.25">
      <c r="G607" s="100" t="s">
        <v>6009</v>
      </c>
      <c r="H607" t="s">
        <v>6010</v>
      </c>
      <c r="I607" s="100" t="s">
        <v>0</v>
      </c>
      <c r="J607" t="s">
        <v>15662</v>
      </c>
      <c r="K607" s="101" t="str">
        <f>VLOOKUP(G607,[1]Quota!$D$520:$K$2169,8,0)</f>
        <v>OPEN LMS/PSF</v>
      </c>
      <c r="L607" s="101">
        <f>VLOOKUP(K607,'[1]Terr# Map'!$B$4:$C$39,2,0)</f>
        <v>902</v>
      </c>
      <c r="M607" s="128" t="e">
        <f t="shared" si="50"/>
        <v>#N/A</v>
      </c>
      <c r="N607" s="112" t="str">
        <f t="shared" si="51"/>
        <v>OPEN LMS/PSF</v>
      </c>
      <c r="O607" s="134" t="e">
        <f t="shared" si="49"/>
        <v>#N/A</v>
      </c>
      <c r="P607" t="s">
        <v>16114</v>
      </c>
      <c r="Q607" t="str">
        <f t="shared" si="52"/>
        <v>SAMUEL OPEN LMS/PSF</v>
      </c>
    </row>
    <row r="608" spans="7:17" x14ac:dyDescent="0.25">
      <c r="G608" s="100" t="s">
        <v>6006</v>
      </c>
      <c r="H608" t="s">
        <v>485</v>
      </c>
      <c r="I608" s="100" t="s">
        <v>0</v>
      </c>
      <c r="J608" t="s">
        <v>15673</v>
      </c>
      <c r="K608" s="101" t="str">
        <f>VLOOKUP(G608,[1]Quota!$D$520:$K$2169,8,0)</f>
        <v>Jerri McCracken</v>
      </c>
      <c r="L608" s="101">
        <f>VLOOKUP(K608,'[1]Terr# Map'!$B$4:$C$39,2,0)</f>
        <v>203</v>
      </c>
      <c r="M608" s="128" t="str">
        <f t="shared" si="50"/>
        <v xml:space="preserve">jerri.mccracken@connectamerica.com </v>
      </c>
      <c r="N608" s="112" t="str">
        <f t="shared" si="51"/>
        <v>Jerri McCracken</v>
      </c>
      <c r="O608" s="134" t="str">
        <f t="shared" si="49"/>
        <v>319-231-0932</v>
      </c>
      <c r="P608" t="s">
        <v>16117</v>
      </c>
      <c r="Q608" t="str">
        <f t="shared" si="52"/>
        <v>Oliver Jerri McCracken</v>
      </c>
    </row>
    <row r="609" spans="7:17" x14ac:dyDescent="0.25">
      <c r="G609" s="100" t="s">
        <v>6028</v>
      </c>
      <c r="H609" t="s">
        <v>6029</v>
      </c>
      <c r="I609" s="100" t="s">
        <v>0</v>
      </c>
      <c r="J609" t="s">
        <v>15672</v>
      </c>
      <c r="K609" s="101" t="s">
        <v>21350</v>
      </c>
      <c r="L609" s="101">
        <f>VLOOKUP(K609,'[1]Terr# Map'!$B$4:$C$39,2,0)</f>
        <v>203</v>
      </c>
      <c r="M609" s="128" t="str">
        <f t="shared" si="50"/>
        <v xml:space="preserve">jerri.mccracken@connectamerica.com </v>
      </c>
      <c r="N609" s="112" t="str">
        <f t="shared" si="51"/>
        <v>Jerri McCracken</v>
      </c>
      <c r="O609" s="134" t="str">
        <f t="shared" si="49"/>
        <v>319-231-0932</v>
      </c>
      <c r="P609" t="s">
        <v>16118</v>
      </c>
      <c r="Q609" t="str">
        <f t="shared" si="52"/>
        <v>GAYLA Jerri McCracken</v>
      </c>
    </row>
    <row r="610" spans="7:17" x14ac:dyDescent="0.25">
      <c r="G610" s="100" t="s">
        <v>6060</v>
      </c>
      <c r="H610" t="s">
        <v>6061</v>
      </c>
      <c r="I610" s="100" t="s">
        <v>0</v>
      </c>
      <c r="J610" t="s">
        <v>15671</v>
      </c>
      <c r="K610" s="101" t="s">
        <v>21350</v>
      </c>
      <c r="L610" s="101">
        <f>VLOOKUP(K610,'[1]Terr# Map'!$B$4:$C$39,2,0)</f>
        <v>203</v>
      </c>
      <c r="M610" s="128" t="str">
        <f t="shared" si="50"/>
        <v xml:space="preserve">jerri.mccracken@connectamerica.com </v>
      </c>
      <c r="N610" s="112" t="str">
        <f t="shared" si="51"/>
        <v>Jerri McCracken</v>
      </c>
      <c r="O610" s="134" t="str">
        <f t="shared" si="49"/>
        <v>319-231-0932</v>
      </c>
      <c r="P610" t="s">
        <v>16118</v>
      </c>
      <c r="Q610" t="str">
        <f t="shared" si="52"/>
        <v>GAYLA Jerri McCracken</v>
      </c>
    </row>
    <row r="611" spans="7:17" x14ac:dyDescent="0.25">
      <c r="G611" s="100" t="s">
        <v>6066</v>
      </c>
      <c r="H611" t="s">
        <v>15050</v>
      </c>
      <c r="I611" s="100" t="s">
        <v>0</v>
      </c>
      <c r="J611" t="s">
        <v>15670</v>
      </c>
      <c r="K611" s="101" t="s">
        <v>21350</v>
      </c>
      <c r="L611" s="101">
        <f>VLOOKUP(K611,'[1]Terr# Map'!$B$4:$C$39,2,0)</f>
        <v>203</v>
      </c>
      <c r="M611" s="128" t="str">
        <f t="shared" si="50"/>
        <v xml:space="preserve">jerri.mccracken@connectamerica.com </v>
      </c>
      <c r="N611" s="112" t="str">
        <f t="shared" si="51"/>
        <v>Jerri McCracken</v>
      </c>
      <c r="O611" s="134" t="str">
        <f t="shared" si="49"/>
        <v>319-231-0932</v>
      </c>
      <c r="P611" t="s">
        <v>16118</v>
      </c>
      <c r="Q611" t="str">
        <f t="shared" si="52"/>
        <v>GAYLA Jerri McCracken</v>
      </c>
    </row>
    <row r="612" spans="7:17" x14ac:dyDescent="0.25">
      <c r="G612" s="100" t="s">
        <v>6068</v>
      </c>
      <c r="H612" t="s">
        <v>6069</v>
      </c>
      <c r="I612" s="100" t="s">
        <v>0</v>
      </c>
      <c r="J612" t="s">
        <v>15669</v>
      </c>
      <c r="K612" s="101" t="s">
        <v>21350</v>
      </c>
      <c r="L612" s="101">
        <f>VLOOKUP(K612,'[1]Terr# Map'!$B$4:$C$39,2,0)</f>
        <v>203</v>
      </c>
      <c r="M612" s="128" t="str">
        <f t="shared" ref="M612:M643" si="53">VLOOKUP(K612,$X$1:$Z$20,3,0)</f>
        <v xml:space="preserve">jerri.mccracken@connectamerica.com </v>
      </c>
      <c r="N612" s="112" t="str">
        <f t="shared" si="51"/>
        <v>Jerri McCracken</v>
      </c>
      <c r="O612" s="134" t="str">
        <f t="shared" si="49"/>
        <v>319-231-0932</v>
      </c>
      <c r="P612" t="s">
        <v>16118</v>
      </c>
      <c r="Q612" t="str">
        <f t="shared" si="52"/>
        <v>GAYLA Jerri McCracken</v>
      </c>
    </row>
    <row r="613" spans="7:17" x14ac:dyDescent="0.25">
      <c r="G613" s="100" t="s">
        <v>6070</v>
      </c>
      <c r="H613" t="s">
        <v>6071</v>
      </c>
      <c r="I613" s="100" t="s">
        <v>0</v>
      </c>
      <c r="J613" t="s">
        <v>15668</v>
      </c>
      <c r="K613" s="101" t="s">
        <v>21350</v>
      </c>
      <c r="L613" s="101">
        <f>VLOOKUP(K613,'[1]Terr# Map'!$B$4:$C$39,2,0)</f>
        <v>203</v>
      </c>
      <c r="M613" s="128" t="str">
        <f t="shared" si="53"/>
        <v xml:space="preserve">jerri.mccracken@connectamerica.com </v>
      </c>
      <c r="N613" s="112" t="str">
        <f t="shared" si="51"/>
        <v>Jerri McCracken</v>
      </c>
      <c r="O613" s="134" t="str">
        <f t="shared" ref="O613:O676" si="54">VLOOKUP(K613,$X$1:$AA$20,4,0)</f>
        <v>319-231-0932</v>
      </c>
      <c r="P613" t="s">
        <v>16118</v>
      </c>
      <c r="Q613" t="str">
        <f t="shared" si="52"/>
        <v>GAYLA Jerri McCracken</v>
      </c>
    </row>
    <row r="614" spans="7:17" x14ac:dyDescent="0.25">
      <c r="G614" s="100" t="s">
        <v>6078</v>
      </c>
      <c r="H614" t="s">
        <v>6079</v>
      </c>
      <c r="I614" s="100" t="s">
        <v>0</v>
      </c>
      <c r="J614" t="s">
        <v>15667</v>
      </c>
      <c r="K614" s="101" t="s">
        <v>21350</v>
      </c>
      <c r="L614" s="101">
        <f>VLOOKUP(K614,'[1]Terr# Map'!$B$4:$C$39,2,0)</f>
        <v>203</v>
      </c>
      <c r="M614" s="128" t="str">
        <f t="shared" si="53"/>
        <v xml:space="preserve">jerri.mccracken@connectamerica.com </v>
      </c>
      <c r="N614" s="112" t="str">
        <f t="shared" si="51"/>
        <v>Jerri McCracken</v>
      </c>
      <c r="O614" s="134" t="str">
        <f t="shared" si="54"/>
        <v>319-231-0932</v>
      </c>
      <c r="P614" t="s">
        <v>16118</v>
      </c>
      <c r="Q614" t="str">
        <f t="shared" si="52"/>
        <v>GAYLA Jerri McCracken</v>
      </c>
    </row>
    <row r="615" spans="7:17" x14ac:dyDescent="0.25">
      <c r="G615" s="100" t="s">
        <v>6083</v>
      </c>
      <c r="H615" t="s">
        <v>6084</v>
      </c>
      <c r="I615" s="100" t="s">
        <v>1</v>
      </c>
      <c r="J615" t="s">
        <v>15666</v>
      </c>
      <c r="K615" s="101" t="str">
        <f>VLOOKUP(G615,[1]Quota!$D$520:$K$2169,8,0)</f>
        <v>Jerri McCracken</v>
      </c>
      <c r="L615" s="101">
        <f>VLOOKUP(K615,'[1]Terr# Map'!$B$4:$C$39,2,0)</f>
        <v>203</v>
      </c>
      <c r="M615" s="128" t="str">
        <f t="shared" si="53"/>
        <v xml:space="preserve">jerri.mccracken@connectamerica.com </v>
      </c>
      <c r="N615" s="112" t="str">
        <f t="shared" si="51"/>
        <v>Jerri McCracken</v>
      </c>
      <c r="O615" s="134" t="str">
        <f t="shared" si="54"/>
        <v>319-231-0932</v>
      </c>
      <c r="P615" t="s">
        <v>16117</v>
      </c>
      <c r="Q615" t="str">
        <f t="shared" si="52"/>
        <v>Oliver Jerri McCracken</v>
      </c>
    </row>
    <row r="616" spans="7:17" x14ac:dyDescent="0.25">
      <c r="G616" s="100" t="s">
        <v>6087</v>
      </c>
      <c r="H616" t="s">
        <v>6088</v>
      </c>
      <c r="I616" s="100" t="s">
        <v>1</v>
      </c>
      <c r="J616" t="s">
        <v>15665</v>
      </c>
      <c r="K616" s="101" t="s">
        <v>21350</v>
      </c>
      <c r="L616" s="101">
        <f>VLOOKUP(K616,'[1]Terr# Map'!$B$4:$C$39,2,0)</f>
        <v>203</v>
      </c>
      <c r="M616" s="128" t="str">
        <f t="shared" si="53"/>
        <v xml:space="preserve">jerri.mccracken@connectamerica.com </v>
      </c>
      <c r="N616" s="112" t="str">
        <f t="shared" si="51"/>
        <v>Jerri McCracken</v>
      </c>
      <c r="O616" s="134" t="str">
        <f t="shared" si="54"/>
        <v>319-231-0932</v>
      </c>
      <c r="P616" t="s">
        <v>16115</v>
      </c>
      <c r="Q616" t="str">
        <f t="shared" si="52"/>
        <v>TOM Jerri McCracken</v>
      </c>
    </row>
    <row r="617" spans="7:17" x14ac:dyDescent="0.25">
      <c r="G617" s="100" t="s">
        <v>6089</v>
      </c>
      <c r="H617" t="s">
        <v>6088</v>
      </c>
      <c r="I617" s="100" t="s">
        <v>1</v>
      </c>
      <c r="J617" t="s">
        <v>15665</v>
      </c>
      <c r="K617" s="101" t="s">
        <v>21350</v>
      </c>
      <c r="L617" s="101">
        <f>VLOOKUP(K617,'[1]Terr# Map'!$B$4:$C$39,2,0)</f>
        <v>203</v>
      </c>
      <c r="M617" s="128" t="str">
        <f t="shared" si="53"/>
        <v xml:space="preserve">jerri.mccracken@connectamerica.com </v>
      </c>
      <c r="N617" s="112" t="str">
        <f t="shared" si="51"/>
        <v>Jerri McCracken</v>
      </c>
      <c r="O617" s="134" t="str">
        <f t="shared" si="54"/>
        <v>319-231-0932</v>
      </c>
      <c r="P617" t="s">
        <v>16115</v>
      </c>
      <c r="Q617" t="str">
        <f t="shared" si="52"/>
        <v>TOM Jerri McCracken</v>
      </c>
    </row>
    <row r="618" spans="7:17" x14ac:dyDescent="0.25">
      <c r="G618" s="100" t="s">
        <v>6090</v>
      </c>
      <c r="H618" t="s">
        <v>6088</v>
      </c>
      <c r="I618" s="100" t="s">
        <v>1</v>
      </c>
      <c r="J618" t="s">
        <v>15665</v>
      </c>
      <c r="K618" s="101" t="s">
        <v>21350</v>
      </c>
      <c r="L618" s="101">
        <f>VLOOKUP(K618,'[1]Terr# Map'!$B$4:$C$39,2,0)</f>
        <v>203</v>
      </c>
      <c r="M618" s="128" t="str">
        <f t="shared" si="53"/>
        <v xml:space="preserve">jerri.mccracken@connectamerica.com </v>
      </c>
      <c r="N618" s="112" t="str">
        <f t="shared" si="51"/>
        <v>Jerri McCracken</v>
      </c>
      <c r="O618" s="134" t="str">
        <f t="shared" si="54"/>
        <v>319-231-0932</v>
      </c>
      <c r="P618" t="s">
        <v>16115</v>
      </c>
      <c r="Q618" t="str">
        <f t="shared" si="52"/>
        <v>TOM Jerri McCracken</v>
      </c>
    </row>
    <row r="619" spans="7:17" x14ac:dyDescent="0.25">
      <c r="G619" s="100" t="s">
        <v>6091</v>
      </c>
      <c r="H619" t="s">
        <v>6088</v>
      </c>
      <c r="I619" s="100" t="s">
        <v>1</v>
      </c>
      <c r="J619" t="s">
        <v>15665</v>
      </c>
      <c r="K619" s="101" t="s">
        <v>21350</v>
      </c>
      <c r="L619" s="101">
        <f>VLOOKUP(K619,'[1]Terr# Map'!$B$4:$C$39,2,0)</f>
        <v>203</v>
      </c>
      <c r="M619" s="128" t="str">
        <f t="shared" si="53"/>
        <v xml:space="preserve">jerri.mccracken@connectamerica.com </v>
      </c>
      <c r="N619" s="112" t="str">
        <f t="shared" si="51"/>
        <v>Jerri McCracken</v>
      </c>
      <c r="O619" s="134" t="str">
        <f t="shared" si="54"/>
        <v>319-231-0932</v>
      </c>
      <c r="P619" t="s">
        <v>16115</v>
      </c>
      <c r="Q619" t="str">
        <f t="shared" si="52"/>
        <v>TOM Jerri McCracken</v>
      </c>
    </row>
    <row r="620" spans="7:17" x14ac:dyDescent="0.25">
      <c r="G620" s="100" t="s">
        <v>6092</v>
      </c>
      <c r="H620" t="s">
        <v>6093</v>
      </c>
      <c r="I620" s="100" t="s">
        <v>1</v>
      </c>
      <c r="J620" t="s">
        <v>15665</v>
      </c>
      <c r="K620" s="101" t="s">
        <v>21350</v>
      </c>
      <c r="L620" s="101">
        <f>VLOOKUP(K620,'[1]Terr# Map'!$B$4:$C$39,2,0)</f>
        <v>203</v>
      </c>
      <c r="M620" s="128" t="str">
        <f t="shared" si="53"/>
        <v xml:space="preserve">jerri.mccracken@connectamerica.com </v>
      </c>
      <c r="N620" s="112" t="str">
        <f t="shared" si="51"/>
        <v>Jerri McCracken</v>
      </c>
      <c r="O620" s="134" t="str">
        <f t="shared" si="54"/>
        <v>319-231-0932</v>
      </c>
      <c r="P620" t="s">
        <v>16115</v>
      </c>
      <c r="Q620" t="str">
        <f t="shared" si="52"/>
        <v>TOM Jerri McCracken</v>
      </c>
    </row>
    <row r="621" spans="7:17" x14ac:dyDescent="0.25">
      <c r="G621" s="100" t="s">
        <v>6112</v>
      </c>
      <c r="H621" t="s">
        <v>493</v>
      </c>
      <c r="I621" s="100" t="s">
        <v>1</v>
      </c>
      <c r="J621" t="s">
        <v>15660</v>
      </c>
      <c r="K621" s="101" t="str">
        <f>VLOOKUP(G621,[1]Quota!$D$520:$K$2169,8,0)</f>
        <v>OPEN LMS/PSF</v>
      </c>
      <c r="L621" s="101">
        <f>VLOOKUP(K621,'[1]Terr# Map'!$B$4:$C$39,2,0)</f>
        <v>902</v>
      </c>
      <c r="M621" s="128" t="e">
        <f t="shared" si="53"/>
        <v>#N/A</v>
      </c>
      <c r="N621" s="112" t="str">
        <f t="shared" si="51"/>
        <v>OPEN LMS/PSF</v>
      </c>
      <c r="O621" s="134" t="e">
        <f t="shared" si="54"/>
        <v>#N/A</v>
      </c>
      <c r="P621" t="s">
        <v>16135</v>
      </c>
      <c r="Q621" t="str">
        <f t="shared" si="52"/>
        <v>JEFFREY OPEN LMS/PSF</v>
      </c>
    </row>
    <row r="622" spans="7:17" x14ac:dyDescent="0.25">
      <c r="G622" s="100" t="s">
        <v>6095</v>
      </c>
      <c r="H622" t="s">
        <v>6096</v>
      </c>
      <c r="I622" s="100" t="s">
        <v>1</v>
      </c>
      <c r="J622" t="s">
        <v>15664</v>
      </c>
      <c r="K622" s="101" t="s">
        <v>21350</v>
      </c>
      <c r="L622" s="101">
        <f>VLOOKUP(K622,'[1]Terr# Map'!$B$4:$C$39,2,0)</f>
        <v>203</v>
      </c>
      <c r="M622" s="128" t="str">
        <f t="shared" si="53"/>
        <v xml:space="preserve">jerri.mccracken@connectamerica.com </v>
      </c>
      <c r="N622" s="112" t="str">
        <f t="shared" si="51"/>
        <v>Jerri McCracken</v>
      </c>
      <c r="O622" s="134" t="str">
        <f t="shared" si="54"/>
        <v>319-231-0932</v>
      </c>
      <c r="P622" t="s">
        <v>16117</v>
      </c>
      <c r="Q622" t="str">
        <f t="shared" si="52"/>
        <v>Oliver Jerri McCracken</v>
      </c>
    </row>
    <row r="623" spans="7:17" x14ac:dyDescent="0.25">
      <c r="G623" s="100" t="s">
        <v>6097</v>
      </c>
      <c r="H623" t="s">
        <v>6098</v>
      </c>
      <c r="I623" s="100" t="s">
        <v>1</v>
      </c>
      <c r="J623" t="s">
        <v>15663</v>
      </c>
      <c r="K623" s="101" t="s">
        <v>21350</v>
      </c>
      <c r="L623" s="101">
        <f>VLOOKUP(K623,'[1]Terr# Map'!$B$4:$C$39,2,0)</f>
        <v>203</v>
      </c>
      <c r="M623" s="128" t="str">
        <f t="shared" si="53"/>
        <v xml:space="preserve">jerri.mccracken@connectamerica.com </v>
      </c>
      <c r="N623" s="112" t="str">
        <f t="shared" si="51"/>
        <v>Jerri McCracken</v>
      </c>
      <c r="O623" s="134" t="str">
        <f t="shared" si="54"/>
        <v>319-231-0932</v>
      </c>
      <c r="P623" t="s">
        <v>16117</v>
      </c>
      <c r="Q623" t="str">
        <f t="shared" si="52"/>
        <v>Oliver Jerri McCracken</v>
      </c>
    </row>
    <row r="624" spans="7:17" x14ac:dyDescent="0.25">
      <c r="G624" s="100" t="s">
        <v>6099</v>
      </c>
      <c r="H624" t="s">
        <v>6100</v>
      </c>
      <c r="I624" s="100" t="s">
        <v>1</v>
      </c>
      <c r="J624" t="s">
        <v>15663</v>
      </c>
      <c r="K624" s="101" t="s">
        <v>21350</v>
      </c>
      <c r="L624" s="101">
        <f>VLOOKUP(K624,'[1]Terr# Map'!$B$4:$C$39,2,0)</f>
        <v>203</v>
      </c>
      <c r="M624" s="128" t="str">
        <f t="shared" si="53"/>
        <v xml:space="preserve">jerri.mccracken@connectamerica.com </v>
      </c>
      <c r="N624" s="112" t="str">
        <f t="shared" si="51"/>
        <v>Jerri McCracken</v>
      </c>
      <c r="O624" s="134" t="str">
        <f t="shared" si="54"/>
        <v>319-231-0932</v>
      </c>
      <c r="P624" t="s">
        <v>16117</v>
      </c>
      <c r="Q624" t="str">
        <f t="shared" si="52"/>
        <v>Oliver Jerri McCracken</v>
      </c>
    </row>
    <row r="625" spans="7:17" x14ac:dyDescent="0.25">
      <c r="G625" s="100" t="s">
        <v>6011</v>
      </c>
      <c r="H625" t="s">
        <v>6010</v>
      </c>
      <c r="I625" s="100" t="s">
        <v>1</v>
      </c>
      <c r="J625" t="s">
        <v>15662</v>
      </c>
      <c r="K625" s="101" t="str">
        <f>VLOOKUP(G625,[1]Quota!$D$520:$K$2169,8,0)</f>
        <v>Jerri McCracken</v>
      </c>
      <c r="L625" s="101">
        <f>VLOOKUP(K625,'[1]Terr# Map'!$B$4:$C$39,2,0)</f>
        <v>203</v>
      </c>
      <c r="M625" s="128" t="str">
        <f t="shared" si="53"/>
        <v xml:space="preserve">jerri.mccracken@connectamerica.com </v>
      </c>
      <c r="N625" s="112" t="str">
        <f t="shared" si="51"/>
        <v>Jerri McCracken</v>
      </c>
      <c r="O625" s="134" t="str">
        <f t="shared" si="54"/>
        <v>319-231-0932</v>
      </c>
      <c r="P625" t="s">
        <v>16114</v>
      </c>
      <c r="Q625" t="str">
        <f t="shared" si="52"/>
        <v>SAMUEL Jerri McCracken</v>
      </c>
    </row>
    <row r="626" spans="7:17" x14ac:dyDescent="0.25">
      <c r="G626" s="100" t="s">
        <v>6103</v>
      </c>
      <c r="H626" t="s">
        <v>6104</v>
      </c>
      <c r="I626" s="100" t="s">
        <v>1</v>
      </c>
      <c r="J626" t="s">
        <v>15661</v>
      </c>
      <c r="K626" s="101" t="s">
        <v>21350</v>
      </c>
      <c r="L626" s="101">
        <f>VLOOKUP(K626,'[1]Terr# Map'!$B$4:$C$39,2,0)</f>
        <v>203</v>
      </c>
      <c r="M626" s="128" t="str">
        <f t="shared" si="53"/>
        <v xml:space="preserve">jerri.mccracken@connectamerica.com </v>
      </c>
      <c r="N626" s="112" t="str">
        <f t="shared" si="51"/>
        <v>Jerri McCracken</v>
      </c>
      <c r="O626" s="134" t="str">
        <f t="shared" si="54"/>
        <v>319-231-0932</v>
      </c>
      <c r="P626" t="s">
        <v>16117</v>
      </c>
      <c r="Q626" t="str">
        <f t="shared" si="52"/>
        <v>Oliver Jerri McCracken</v>
      </c>
    </row>
    <row r="627" spans="7:17" x14ac:dyDescent="0.25">
      <c r="G627" s="100" t="s">
        <v>492</v>
      </c>
      <c r="H627" t="s">
        <v>493</v>
      </c>
      <c r="I627" s="100" t="s">
        <v>1</v>
      </c>
      <c r="J627" t="s">
        <v>15660</v>
      </c>
      <c r="K627" s="101" t="str">
        <f>VLOOKUP(G627,[1]Quota!$D$520:$K$2169,8,0)</f>
        <v>OPEN LMS/PSF</v>
      </c>
      <c r="L627" s="101">
        <f>VLOOKUP(K627,'[1]Terr# Map'!$B$4:$C$39,2,0)</f>
        <v>902</v>
      </c>
      <c r="M627" s="128" t="e">
        <f t="shared" si="53"/>
        <v>#N/A</v>
      </c>
      <c r="N627" s="112" t="str">
        <f t="shared" si="51"/>
        <v>OPEN LMS/PSF</v>
      </c>
      <c r="O627" s="134" t="e">
        <f t="shared" si="54"/>
        <v>#N/A</v>
      </c>
      <c r="P627" t="s">
        <v>16135</v>
      </c>
      <c r="Q627" t="str">
        <f t="shared" si="52"/>
        <v>JEFFREY OPEN LMS/PSF</v>
      </c>
    </row>
    <row r="628" spans="7:17" x14ac:dyDescent="0.25">
      <c r="G628" s="100" t="s">
        <v>6114</v>
      </c>
      <c r="H628" t="s">
        <v>15050</v>
      </c>
      <c r="I628" s="100" t="s">
        <v>1</v>
      </c>
      <c r="J628" t="s">
        <v>15659</v>
      </c>
      <c r="K628" s="101" t="str">
        <f>VLOOKUP(G628,[1]Quota!$D$520:$K$2169,8,0)</f>
        <v>Anne Lee</v>
      </c>
      <c r="L628" s="101">
        <f>VLOOKUP(K628,'[1]Terr# Map'!$B$4:$C$39,2,0)</f>
        <v>501</v>
      </c>
      <c r="M628" s="128" t="str">
        <f t="shared" si="53"/>
        <v>anne.lee@connectamerica.com</v>
      </c>
      <c r="N628" s="112" t="str">
        <f t="shared" si="51"/>
        <v>Anne Lee</v>
      </c>
      <c r="O628" s="134">
        <f t="shared" si="54"/>
        <v>0</v>
      </c>
      <c r="P628" t="s">
        <v>16117</v>
      </c>
      <c r="Q628" t="str">
        <f t="shared" si="52"/>
        <v>Oliver Anne Lee</v>
      </c>
    </row>
    <row r="629" spans="7:17" x14ac:dyDescent="0.25">
      <c r="G629" s="100" t="s">
        <v>6121</v>
      </c>
      <c r="H629" t="s">
        <v>6122</v>
      </c>
      <c r="I629" s="100" t="s">
        <v>1</v>
      </c>
      <c r="J629" t="s">
        <v>15658</v>
      </c>
      <c r="K629" s="101" t="str">
        <f>VLOOKUP(G629,[1]Quota!$D$520:$K$2169,8,0)</f>
        <v>Anne Lee</v>
      </c>
      <c r="L629" s="101">
        <f>VLOOKUP(K629,'[1]Terr# Map'!$B$4:$C$39,2,0)</f>
        <v>501</v>
      </c>
      <c r="M629" s="128" t="str">
        <f t="shared" si="53"/>
        <v>anne.lee@connectamerica.com</v>
      </c>
      <c r="N629" s="112" t="str">
        <f t="shared" si="51"/>
        <v>Anne Lee</v>
      </c>
      <c r="O629" s="134">
        <f t="shared" si="54"/>
        <v>0</v>
      </c>
      <c r="P629" t="s">
        <v>16117</v>
      </c>
      <c r="Q629" t="str">
        <f t="shared" si="52"/>
        <v>Oliver Anne Lee</v>
      </c>
    </row>
    <row r="630" spans="7:17" x14ac:dyDescent="0.25">
      <c r="G630" s="100" t="s">
        <v>5974</v>
      </c>
      <c r="H630" t="s">
        <v>483</v>
      </c>
      <c r="I630" s="100" t="s">
        <v>1</v>
      </c>
      <c r="J630" t="s">
        <v>15657</v>
      </c>
      <c r="K630" s="101" t="s">
        <v>21350</v>
      </c>
      <c r="L630" s="101">
        <f>VLOOKUP(K630,'[1]Terr# Map'!$B$4:$C$39,2,0)</f>
        <v>203</v>
      </c>
      <c r="M630" s="128" t="str">
        <f t="shared" si="53"/>
        <v xml:space="preserve">jerri.mccracken@connectamerica.com </v>
      </c>
      <c r="N630" s="112" t="str">
        <f t="shared" si="51"/>
        <v>Jerri McCracken</v>
      </c>
      <c r="O630" s="134" t="str">
        <f t="shared" si="54"/>
        <v>319-231-0932</v>
      </c>
      <c r="P630" t="s">
        <v>16117</v>
      </c>
      <c r="Q630" t="str">
        <f t="shared" si="52"/>
        <v>Oliver Jerri McCracken</v>
      </c>
    </row>
    <row r="631" spans="7:17" x14ac:dyDescent="0.25">
      <c r="G631" s="100" t="s">
        <v>6127</v>
      </c>
      <c r="H631" t="s">
        <v>6128</v>
      </c>
      <c r="I631" s="100" t="s">
        <v>1</v>
      </c>
      <c r="J631" t="s">
        <v>15656</v>
      </c>
      <c r="K631" s="101" t="str">
        <f>VLOOKUP(G631,[1]Quota!$D$520:$K$2169,8,0)</f>
        <v>Anne Lee</v>
      </c>
      <c r="L631" s="101">
        <f>VLOOKUP(K631,'[1]Terr# Map'!$B$4:$C$39,2,0)</f>
        <v>501</v>
      </c>
      <c r="M631" s="128" t="str">
        <f t="shared" si="53"/>
        <v>anne.lee@connectamerica.com</v>
      </c>
      <c r="N631" s="112" t="str">
        <f t="shared" si="51"/>
        <v>Anne Lee</v>
      </c>
      <c r="O631" s="134">
        <f t="shared" si="54"/>
        <v>0</v>
      </c>
      <c r="P631" t="s">
        <v>16117</v>
      </c>
      <c r="Q631" t="str">
        <f t="shared" si="52"/>
        <v>Oliver Anne Lee</v>
      </c>
    </row>
    <row r="632" spans="7:17" x14ac:dyDescent="0.25">
      <c r="G632" s="100" t="s">
        <v>6173</v>
      </c>
      <c r="H632" t="s">
        <v>6174</v>
      </c>
      <c r="I632" s="100" t="s">
        <v>0</v>
      </c>
      <c r="J632" t="s">
        <v>15644</v>
      </c>
      <c r="K632" s="101" t="s">
        <v>21379</v>
      </c>
      <c r="L632" s="101" t="e">
        <f>VLOOKUP(K632,'[1]Terr# Map'!$B$4:$C$39,2,0)</f>
        <v>#N/A</v>
      </c>
      <c r="M632" s="128" t="str">
        <f t="shared" si="53"/>
        <v>stephanie.garrigan@lifeline.com</v>
      </c>
      <c r="N632" s="112" t="str">
        <f t="shared" si="51"/>
        <v>Stephanie Garrigan</v>
      </c>
      <c r="O632" s="134" t="str">
        <f t="shared" si="54"/>
        <v>224-358-8657</v>
      </c>
      <c r="P632" t="s">
        <v>16112</v>
      </c>
      <c r="Q632" t="str">
        <f t="shared" si="52"/>
        <v>SILVIA Stephanie Garrigan</v>
      </c>
    </row>
    <row r="633" spans="7:17" x14ac:dyDescent="0.25">
      <c r="G633" s="100" t="s">
        <v>6184</v>
      </c>
      <c r="H633" t="s">
        <v>6185</v>
      </c>
      <c r="I633" s="100" t="s">
        <v>0</v>
      </c>
      <c r="J633" t="s">
        <v>15650</v>
      </c>
      <c r="K633" s="101" t="str">
        <f>VLOOKUP(G633,[1]Quota!$D$520:$K$2169,8,0)</f>
        <v>Open Western</v>
      </c>
      <c r="L633" s="101">
        <f>VLOOKUP(K633,'[1]Terr# Map'!$B$4:$C$39,2,0)</f>
        <v>399</v>
      </c>
      <c r="M633" s="128" t="e">
        <f t="shared" si="53"/>
        <v>#N/A</v>
      </c>
      <c r="N633" s="112" t="str">
        <f t="shared" si="51"/>
        <v>Open Western</v>
      </c>
      <c r="O633" s="134" t="e">
        <f t="shared" si="54"/>
        <v>#N/A</v>
      </c>
      <c r="P633" t="s">
        <v>16112</v>
      </c>
      <c r="Q633" t="str">
        <f t="shared" si="52"/>
        <v>SILVIA Open Western</v>
      </c>
    </row>
    <row r="634" spans="7:17" x14ac:dyDescent="0.25">
      <c r="G634" s="100" t="s">
        <v>6188</v>
      </c>
      <c r="H634" t="s">
        <v>15235</v>
      </c>
      <c r="I634" s="100" t="s">
        <v>0</v>
      </c>
      <c r="J634" t="s">
        <v>15655</v>
      </c>
      <c r="K634" s="101" t="s">
        <v>21379</v>
      </c>
      <c r="L634" s="101" t="e">
        <f>VLOOKUP(K634,'[1]Terr# Map'!$B$4:$C$39,2,0)</f>
        <v>#N/A</v>
      </c>
      <c r="M634" s="128" t="str">
        <f t="shared" si="53"/>
        <v>stephanie.garrigan@lifeline.com</v>
      </c>
      <c r="N634" s="112" t="str">
        <f t="shared" si="51"/>
        <v>Stephanie Garrigan</v>
      </c>
      <c r="O634" s="134" t="str">
        <f t="shared" si="54"/>
        <v>224-358-8657</v>
      </c>
      <c r="P634" t="s">
        <v>16133</v>
      </c>
      <c r="Q634" t="str">
        <f t="shared" si="52"/>
        <v xml:space="preserve"> EMILY Stephanie Garrigan</v>
      </c>
    </row>
    <row r="635" spans="7:17" x14ac:dyDescent="0.25">
      <c r="G635" s="100" t="s">
        <v>6193</v>
      </c>
      <c r="H635" t="s">
        <v>6194</v>
      </c>
      <c r="I635" s="100" t="s">
        <v>0</v>
      </c>
      <c r="J635" t="s">
        <v>15654</v>
      </c>
      <c r="K635" s="101" t="str">
        <f>VLOOKUP(G635,[1]Quota!$D$520:$K$2169,8,0)</f>
        <v>OPEN LMS/PSF</v>
      </c>
      <c r="L635" s="101">
        <f>VLOOKUP(K635,'[1]Terr# Map'!$B$4:$C$39,2,0)</f>
        <v>902</v>
      </c>
      <c r="M635" s="128" t="e">
        <f t="shared" si="53"/>
        <v>#N/A</v>
      </c>
      <c r="N635" s="112" t="str">
        <f t="shared" si="51"/>
        <v>OPEN LMS/PSF</v>
      </c>
      <c r="O635" s="134" t="e">
        <f t="shared" si="54"/>
        <v>#N/A</v>
      </c>
      <c r="P635" t="s">
        <v>16133</v>
      </c>
      <c r="Q635" t="str">
        <f t="shared" si="52"/>
        <v xml:space="preserve"> EMILY OPEN LMS/PSF</v>
      </c>
    </row>
    <row r="636" spans="7:17" x14ac:dyDescent="0.25">
      <c r="G636" s="100" t="s">
        <v>6205</v>
      </c>
      <c r="H636" t="s">
        <v>6206</v>
      </c>
      <c r="I636" s="100" t="s">
        <v>0</v>
      </c>
      <c r="J636" t="s">
        <v>15653</v>
      </c>
      <c r="K636" s="101" t="str">
        <f>VLOOKUP(G636,[1]Quota!$D$520:$K$2169,8,0)</f>
        <v>Dante Mignucci</v>
      </c>
      <c r="L636" s="101">
        <f>VLOOKUP(K636,'[1]Terr# Map'!$B$4:$C$39,2,0)</f>
        <v>502</v>
      </c>
      <c r="M636" s="128" t="str">
        <f t="shared" si="53"/>
        <v>dante.mignucci@connectamerica.com</v>
      </c>
      <c r="N636" s="112" t="str">
        <f t="shared" si="51"/>
        <v>Dante Mignucci</v>
      </c>
      <c r="O636" s="134" t="str">
        <f t="shared" si="54"/>
        <v>267-258-6272</v>
      </c>
      <c r="P636" t="s">
        <v>16133</v>
      </c>
      <c r="Q636" t="str">
        <f t="shared" si="52"/>
        <v xml:space="preserve"> EMILY Dante Mignucci</v>
      </c>
    </row>
    <row r="637" spans="7:17" x14ac:dyDescent="0.25">
      <c r="G637" s="100" t="s">
        <v>6175</v>
      </c>
      <c r="H637" t="s">
        <v>6174</v>
      </c>
      <c r="I637" s="100" t="s">
        <v>1</v>
      </c>
      <c r="J637" t="s">
        <v>15644</v>
      </c>
      <c r="K637" s="101" t="s">
        <v>21379</v>
      </c>
      <c r="L637" s="101" t="e">
        <f>VLOOKUP(K637,'[1]Terr# Map'!$B$4:$C$39,2,0)</f>
        <v>#N/A</v>
      </c>
      <c r="M637" s="128" t="str">
        <f t="shared" si="53"/>
        <v>stephanie.garrigan@lifeline.com</v>
      </c>
      <c r="N637" s="112" t="str">
        <f t="shared" si="51"/>
        <v>Stephanie Garrigan</v>
      </c>
      <c r="O637" s="134" t="str">
        <f t="shared" si="54"/>
        <v>224-358-8657</v>
      </c>
      <c r="P637" t="s">
        <v>16112</v>
      </c>
      <c r="Q637" t="str">
        <f t="shared" si="52"/>
        <v>SILVIA Stephanie Garrigan</v>
      </c>
    </row>
    <row r="638" spans="7:17" x14ac:dyDescent="0.25">
      <c r="G638" s="100" t="s">
        <v>508</v>
      </c>
      <c r="H638" t="s">
        <v>15050</v>
      </c>
      <c r="I638" s="100" t="s">
        <v>0</v>
      </c>
      <c r="J638" t="s">
        <v>15652</v>
      </c>
      <c r="K638" s="101" t="s">
        <v>21379</v>
      </c>
      <c r="L638" s="101" t="e">
        <f>VLOOKUP(K638,'[1]Terr# Map'!$B$4:$C$39,2,0)</f>
        <v>#N/A</v>
      </c>
      <c r="M638" s="128" t="str">
        <f t="shared" si="53"/>
        <v>stephanie.garrigan@lifeline.com</v>
      </c>
      <c r="N638" s="112" t="str">
        <f t="shared" si="51"/>
        <v>Stephanie Garrigan</v>
      </c>
      <c r="O638" s="134" t="str">
        <f t="shared" si="54"/>
        <v>224-358-8657</v>
      </c>
      <c r="Q638" t="str">
        <f t="shared" si="52"/>
        <v xml:space="preserve"> Stephanie Garrigan</v>
      </c>
    </row>
    <row r="639" spans="7:17" x14ac:dyDescent="0.25">
      <c r="G639" s="100" t="s">
        <v>6273</v>
      </c>
      <c r="H639" t="s">
        <v>1069</v>
      </c>
      <c r="I639" s="100" t="s">
        <v>1</v>
      </c>
      <c r="J639" t="s">
        <v>15651</v>
      </c>
      <c r="K639" s="101" t="s">
        <v>21379</v>
      </c>
      <c r="L639" s="101" t="e">
        <f>VLOOKUP(K639,'[1]Terr# Map'!$B$4:$C$39,2,0)</f>
        <v>#N/A</v>
      </c>
      <c r="M639" s="128" t="str">
        <f t="shared" si="53"/>
        <v>stephanie.garrigan@lifeline.com</v>
      </c>
      <c r="N639" s="112" t="str">
        <f t="shared" si="51"/>
        <v>Stephanie Garrigan</v>
      </c>
      <c r="O639" s="134" t="str">
        <f t="shared" si="54"/>
        <v>224-358-8657</v>
      </c>
      <c r="Q639" t="str">
        <f t="shared" si="52"/>
        <v xml:space="preserve"> Stephanie Garrigan</v>
      </c>
    </row>
    <row r="640" spans="7:17" x14ac:dyDescent="0.25">
      <c r="G640" s="100" t="s">
        <v>6186</v>
      </c>
      <c r="H640" t="s">
        <v>6185</v>
      </c>
      <c r="I640" s="100" t="s">
        <v>1</v>
      </c>
      <c r="J640" t="s">
        <v>15650</v>
      </c>
      <c r="K640" s="101" t="s">
        <v>21379</v>
      </c>
      <c r="L640" s="101" t="e">
        <f>VLOOKUP(K640,'[1]Terr# Map'!$B$4:$C$39,2,0)</f>
        <v>#N/A</v>
      </c>
      <c r="M640" s="128" t="str">
        <f t="shared" si="53"/>
        <v>stephanie.garrigan@lifeline.com</v>
      </c>
      <c r="N640" s="112" t="str">
        <f t="shared" si="51"/>
        <v>Stephanie Garrigan</v>
      </c>
      <c r="O640" s="134" t="str">
        <f t="shared" si="54"/>
        <v>224-358-8657</v>
      </c>
      <c r="P640" t="s">
        <v>16112</v>
      </c>
      <c r="Q640" t="str">
        <f t="shared" si="52"/>
        <v>SILVIA Stephanie Garrigan</v>
      </c>
    </row>
    <row r="641" spans="7:17" x14ac:dyDescent="0.25">
      <c r="G641" s="100" t="s">
        <v>6276</v>
      </c>
      <c r="H641" t="s">
        <v>6277</v>
      </c>
      <c r="I641" s="100" t="s">
        <v>1</v>
      </c>
      <c r="J641" t="s">
        <v>15649</v>
      </c>
      <c r="K641" s="101" t="str">
        <f>VLOOKUP(G641,[1]Quota!$D$520:$K$2169,8,0)</f>
        <v>OPEN LMS/PSF</v>
      </c>
      <c r="L641" s="101">
        <f>VLOOKUP(K641,'[1]Terr# Map'!$B$4:$C$39,2,0)</f>
        <v>902</v>
      </c>
      <c r="M641" s="128" t="e">
        <f t="shared" si="53"/>
        <v>#N/A</v>
      </c>
      <c r="N641" s="112" t="str">
        <f t="shared" si="51"/>
        <v>OPEN LMS/PSF</v>
      </c>
      <c r="O641" s="134" t="e">
        <f t="shared" si="54"/>
        <v>#N/A</v>
      </c>
      <c r="P641" t="s">
        <v>16133</v>
      </c>
      <c r="Q641" t="str">
        <f t="shared" si="52"/>
        <v xml:space="preserve"> EMILY OPEN LMS/PSF</v>
      </c>
    </row>
    <row r="642" spans="7:17" x14ac:dyDescent="0.25">
      <c r="G642" s="100" t="s">
        <v>6281</v>
      </c>
      <c r="H642" t="s">
        <v>6282</v>
      </c>
      <c r="I642" s="100" t="s">
        <v>1</v>
      </c>
      <c r="J642" t="s">
        <v>15648</v>
      </c>
      <c r="K642" s="101" t="str">
        <f>VLOOKUP(G642,[1]Quota!$D$520:$K$2169,8,0)</f>
        <v>Dante Mignucci</v>
      </c>
      <c r="L642" s="101">
        <f>VLOOKUP(K642,'[1]Terr# Map'!$B$4:$C$39,2,0)</f>
        <v>502</v>
      </c>
      <c r="M642" s="128" t="str">
        <f t="shared" si="53"/>
        <v>dante.mignucci@connectamerica.com</v>
      </c>
      <c r="N642" s="112" t="str">
        <f t="shared" si="51"/>
        <v>Dante Mignucci</v>
      </c>
      <c r="O642" s="134" t="str">
        <f t="shared" si="54"/>
        <v>267-258-6272</v>
      </c>
      <c r="P642" t="s">
        <v>16133</v>
      </c>
      <c r="Q642" t="str">
        <f t="shared" si="52"/>
        <v xml:space="preserve"> EMILY Dante Mignucci</v>
      </c>
    </row>
    <row r="643" spans="7:17" x14ac:dyDescent="0.25">
      <c r="G643" s="100" t="s">
        <v>6283</v>
      </c>
      <c r="H643" t="s">
        <v>6284</v>
      </c>
      <c r="I643" s="100" t="s">
        <v>1</v>
      </c>
      <c r="J643" t="s">
        <v>15647</v>
      </c>
      <c r="K643" s="101" t="str">
        <f>VLOOKUP(G643,[1]Quota!$D$520:$K$2169,8,0)</f>
        <v>OPEN LMS/PSF</v>
      </c>
      <c r="L643" s="101">
        <f>VLOOKUP(K643,'[1]Terr# Map'!$B$4:$C$39,2,0)</f>
        <v>902</v>
      </c>
      <c r="M643" s="128" t="e">
        <f t="shared" si="53"/>
        <v>#N/A</v>
      </c>
      <c r="N643" s="112" t="str">
        <f t="shared" si="51"/>
        <v>OPEN LMS/PSF</v>
      </c>
      <c r="O643" s="134" t="e">
        <f t="shared" si="54"/>
        <v>#N/A</v>
      </c>
      <c r="P643" t="s">
        <v>16133</v>
      </c>
      <c r="Q643" t="str">
        <f t="shared" si="52"/>
        <v xml:space="preserve"> EMILY OPEN LMS/PSF</v>
      </c>
    </row>
    <row r="644" spans="7:17" x14ac:dyDescent="0.25">
      <c r="G644" s="100" t="s">
        <v>6807</v>
      </c>
      <c r="H644" t="s">
        <v>15646</v>
      </c>
      <c r="I644" s="100" t="s">
        <v>1</v>
      </c>
      <c r="J644" t="s">
        <v>15149</v>
      </c>
      <c r="K644" s="101" t="str">
        <f>VLOOKUP(G644,[1]Quota!$D$520:$K$2169,8,0)</f>
        <v>OPEN LMS/PSF</v>
      </c>
      <c r="L644" s="101">
        <f>VLOOKUP(K644,'[1]Terr# Map'!$B$4:$C$39,2,0)</f>
        <v>902</v>
      </c>
      <c r="M644" s="128" t="e">
        <f t="shared" ref="M644:M675" si="55">VLOOKUP(K644,$X$1:$Z$20,3,0)</f>
        <v>#N/A</v>
      </c>
      <c r="N644" s="112" t="str">
        <f t="shared" si="51"/>
        <v>OPEN LMS/PSF</v>
      </c>
      <c r="O644" s="134" t="e">
        <f t="shared" si="54"/>
        <v>#N/A</v>
      </c>
      <c r="Q644" t="str">
        <f t="shared" si="52"/>
        <v xml:space="preserve"> OPEN LMS/PSF</v>
      </c>
    </row>
    <row r="645" spans="7:17" x14ac:dyDescent="0.25">
      <c r="G645" s="100" t="s">
        <v>12960</v>
      </c>
      <c r="H645" t="s">
        <v>12961</v>
      </c>
      <c r="I645" s="100" t="s">
        <v>1</v>
      </c>
      <c r="J645" t="s">
        <v>15144</v>
      </c>
      <c r="K645" s="101" t="str">
        <f>VLOOKUP(G645,[1]Quota!$D$520:$K$2169,8,0)</f>
        <v>Dante Mignucci</v>
      </c>
      <c r="L645" s="101">
        <f>VLOOKUP(K645,'[1]Terr# Map'!$B$4:$C$39,2,0)</f>
        <v>502</v>
      </c>
      <c r="M645" s="128" t="str">
        <f t="shared" si="55"/>
        <v>dante.mignucci@connectamerica.com</v>
      </c>
      <c r="N645" s="112" t="str">
        <f t="shared" si="51"/>
        <v>Dante Mignucci</v>
      </c>
      <c r="O645" s="134" t="str">
        <f t="shared" si="54"/>
        <v>267-258-6272</v>
      </c>
      <c r="P645" t="s">
        <v>16133</v>
      </c>
      <c r="Q645" t="str">
        <f t="shared" si="52"/>
        <v xml:space="preserve"> EMILY Dante Mignucci</v>
      </c>
    </row>
    <row r="646" spans="7:17" x14ac:dyDescent="0.25">
      <c r="G646" s="100" t="s">
        <v>12964</v>
      </c>
      <c r="H646" t="s">
        <v>12965</v>
      </c>
      <c r="I646" s="100" t="s">
        <v>1</v>
      </c>
      <c r="J646" t="s">
        <v>15144</v>
      </c>
      <c r="K646" s="101" t="str">
        <f>VLOOKUP(G646,[1]Quota!$D$520:$K$2169,8,0)</f>
        <v>Dante Mignucci</v>
      </c>
      <c r="L646" s="101">
        <f>VLOOKUP(K646,'[1]Terr# Map'!$B$4:$C$39,2,0)</f>
        <v>502</v>
      </c>
      <c r="M646" s="128" t="str">
        <f t="shared" si="55"/>
        <v>dante.mignucci@connectamerica.com</v>
      </c>
      <c r="N646" s="112" t="str">
        <f t="shared" ref="N646:N709" si="56">+K646</f>
        <v>Dante Mignucci</v>
      </c>
      <c r="O646" s="134" t="str">
        <f t="shared" si="54"/>
        <v>267-258-6272</v>
      </c>
      <c r="P646" t="s">
        <v>16133</v>
      </c>
      <c r="Q646" t="str">
        <f t="shared" ref="Q646:Q710" si="57">+P646&amp;" "&amp;N646</f>
        <v xml:space="preserve"> EMILY Dante Mignucci</v>
      </c>
    </row>
    <row r="647" spans="7:17" x14ac:dyDescent="0.25">
      <c r="G647" s="100" t="s">
        <v>12966</v>
      </c>
      <c r="H647" t="s">
        <v>12967</v>
      </c>
      <c r="I647" s="100" t="s">
        <v>1</v>
      </c>
      <c r="J647" t="s">
        <v>15144</v>
      </c>
      <c r="K647" s="101" t="str">
        <f>VLOOKUP(G647,[1]Quota!$D$520:$K$2169,8,0)</f>
        <v>Dante Mignucci</v>
      </c>
      <c r="L647" s="101">
        <f>VLOOKUP(K647,'[1]Terr# Map'!$B$4:$C$39,2,0)</f>
        <v>502</v>
      </c>
      <c r="M647" s="128" t="str">
        <f t="shared" si="55"/>
        <v>dante.mignucci@connectamerica.com</v>
      </c>
      <c r="N647" s="112" t="str">
        <f t="shared" si="56"/>
        <v>Dante Mignucci</v>
      </c>
      <c r="O647" s="134" t="str">
        <f t="shared" si="54"/>
        <v>267-258-6272</v>
      </c>
      <c r="P647" t="s">
        <v>16133</v>
      </c>
      <c r="Q647" t="str">
        <f t="shared" si="57"/>
        <v xml:space="preserve"> EMILY Dante Mignucci</v>
      </c>
    </row>
    <row r="648" spans="7:17" x14ac:dyDescent="0.25">
      <c r="G648" s="100" t="s">
        <v>12968</v>
      </c>
      <c r="H648" t="s">
        <v>12969</v>
      </c>
      <c r="I648" s="100" t="s">
        <v>1</v>
      </c>
      <c r="J648" t="s">
        <v>15144</v>
      </c>
      <c r="K648" s="101" t="s">
        <v>21362</v>
      </c>
      <c r="L648" s="101">
        <f>VLOOKUP(K648,'[1]Terr# Map'!$B$4:$C$39,2,0)</f>
        <v>204</v>
      </c>
      <c r="M648" s="128" t="str">
        <f t="shared" si="55"/>
        <v xml:space="preserve">john.royals@connectamerica.com </v>
      </c>
      <c r="N648" s="112" t="str">
        <f t="shared" si="56"/>
        <v>John Royals</v>
      </c>
      <c r="O648" s="134" t="str">
        <f t="shared" si="54"/>
        <v>804-240-2222</v>
      </c>
      <c r="P648" t="s">
        <v>16112</v>
      </c>
      <c r="Q648" t="str">
        <f t="shared" si="57"/>
        <v>SILVIA John Royals</v>
      </c>
    </row>
    <row r="649" spans="7:17" x14ac:dyDescent="0.25">
      <c r="G649" s="100" t="s">
        <v>12972</v>
      </c>
      <c r="H649" t="s">
        <v>12973</v>
      </c>
      <c r="I649" s="100" t="s">
        <v>1</v>
      </c>
      <c r="J649" t="s">
        <v>15144</v>
      </c>
      <c r="K649" s="101" t="str">
        <f>VLOOKUP(G649,[1]Quota!$D$520:$K$2169,8,0)</f>
        <v>Dante Mignucci</v>
      </c>
      <c r="L649" s="101">
        <f>VLOOKUP(K649,'[1]Terr# Map'!$B$4:$C$39,2,0)</f>
        <v>502</v>
      </c>
      <c r="M649" s="128" t="str">
        <f t="shared" si="55"/>
        <v>dante.mignucci@connectamerica.com</v>
      </c>
      <c r="N649" s="112" t="str">
        <f t="shared" si="56"/>
        <v>Dante Mignucci</v>
      </c>
      <c r="O649" s="134" t="str">
        <f t="shared" si="54"/>
        <v>267-258-6272</v>
      </c>
      <c r="P649" t="s">
        <v>16133</v>
      </c>
      <c r="Q649" t="str">
        <f t="shared" si="57"/>
        <v xml:space="preserve"> EMILY Dante Mignucci</v>
      </c>
    </row>
    <row r="650" spans="7:17" x14ac:dyDescent="0.25">
      <c r="G650" s="100" t="s">
        <v>12974</v>
      </c>
      <c r="H650" t="s">
        <v>12975</v>
      </c>
      <c r="I650" s="100" t="s">
        <v>1</v>
      </c>
      <c r="J650" t="s">
        <v>15144</v>
      </c>
      <c r="K650" s="101" t="str">
        <f>VLOOKUP(G650,[1]Quota!$D$520:$K$2169,8,0)</f>
        <v>Dante Mignucci</v>
      </c>
      <c r="L650" s="101">
        <f>VLOOKUP(K650,'[1]Terr# Map'!$B$4:$C$39,2,0)</f>
        <v>502</v>
      </c>
      <c r="M650" s="128" t="str">
        <f t="shared" si="55"/>
        <v>dante.mignucci@connectamerica.com</v>
      </c>
      <c r="N650" s="112" t="str">
        <f t="shared" si="56"/>
        <v>Dante Mignucci</v>
      </c>
      <c r="O650" s="134" t="str">
        <f t="shared" si="54"/>
        <v>267-258-6272</v>
      </c>
      <c r="P650" t="s">
        <v>16133</v>
      </c>
      <c r="Q650" t="str">
        <f t="shared" si="57"/>
        <v xml:space="preserve"> EMILY Dante Mignucci</v>
      </c>
    </row>
    <row r="651" spans="7:17" x14ac:dyDescent="0.25">
      <c r="G651" s="100" t="s">
        <v>6291</v>
      </c>
      <c r="H651" t="s">
        <v>1069</v>
      </c>
      <c r="I651" s="100" t="s">
        <v>1</v>
      </c>
      <c r="J651" t="s">
        <v>15645</v>
      </c>
      <c r="K651" s="101" t="s">
        <v>21379</v>
      </c>
      <c r="L651" s="101" t="e">
        <f>VLOOKUP(K651,'[1]Terr# Map'!$B$4:$C$39,2,0)</f>
        <v>#N/A</v>
      </c>
      <c r="M651" s="128" t="str">
        <f t="shared" si="55"/>
        <v>stephanie.garrigan@lifeline.com</v>
      </c>
      <c r="N651" s="112" t="str">
        <f t="shared" si="56"/>
        <v>Stephanie Garrigan</v>
      </c>
      <c r="O651" s="134" t="str">
        <f t="shared" si="54"/>
        <v>224-358-8657</v>
      </c>
      <c r="P651" t="s">
        <v>16112</v>
      </c>
      <c r="Q651" t="str">
        <f t="shared" si="57"/>
        <v>SILVIA Stephanie Garrigan</v>
      </c>
    </row>
    <row r="652" spans="7:17" x14ac:dyDescent="0.25">
      <c r="G652" s="100" t="s">
        <v>6176</v>
      </c>
      <c r="H652" t="s">
        <v>6174</v>
      </c>
      <c r="I652" s="100" t="s">
        <v>1</v>
      </c>
      <c r="J652" t="s">
        <v>15644</v>
      </c>
      <c r="K652" s="101" t="s">
        <v>21379</v>
      </c>
      <c r="L652" s="101" t="e">
        <f>VLOOKUP(K652,'[1]Terr# Map'!$B$4:$C$39,2,0)</f>
        <v>#N/A</v>
      </c>
      <c r="M652" s="128" t="str">
        <f t="shared" si="55"/>
        <v>stephanie.garrigan@lifeline.com</v>
      </c>
      <c r="N652" s="112" t="str">
        <f t="shared" si="56"/>
        <v>Stephanie Garrigan</v>
      </c>
      <c r="O652" s="134" t="str">
        <f t="shared" si="54"/>
        <v>224-358-8657</v>
      </c>
      <c r="P652" t="s">
        <v>16112</v>
      </c>
      <c r="Q652" t="str">
        <f t="shared" si="57"/>
        <v>SILVIA Stephanie Garrigan</v>
      </c>
    </row>
    <row r="653" spans="7:17" x14ac:dyDescent="0.25">
      <c r="G653" s="100" t="s">
        <v>14651</v>
      </c>
      <c r="H653" t="s">
        <v>6305</v>
      </c>
      <c r="I653" s="100" t="s">
        <v>1</v>
      </c>
      <c r="J653" t="s">
        <v>15643</v>
      </c>
      <c r="K653" s="101" t="s">
        <v>21379</v>
      </c>
      <c r="L653" s="101" t="e">
        <f>VLOOKUP(K653,'[1]Terr# Map'!$B$4:$C$39,2,0)</f>
        <v>#N/A</v>
      </c>
      <c r="M653" s="128" t="str">
        <f t="shared" si="55"/>
        <v>stephanie.garrigan@lifeline.com</v>
      </c>
      <c r="N653" s="112" t="str">
        <f t="shared" si="56"/>
        <v>Stephanie Garrigan</v>
      </c>
      <c r="O653" s="134" t="str">
        <f t="shared" si="54"/>
        <v>224-358-8657</v>
      </c>
      <c r="P653" t="s">
        <v>16133</v>
      </c>
      <c r="Q653" t="str">
        <f t="shared" si="57"/>
        <v xml:space="preserve"> EMILY Stephanie Garrigan</v>
      </c>
    </row>
    <row r="654" spans="7:17" x14ac:dyDescent="0.25">
      <c r="G654" s="100" t="s">
        <v>6365</v>
      </c>
      <c r="H654" t="s">
        <v>6366</v>
      </c>
      <c r="I654" s="100" t="s">
        <v>0</v>
      </c>
      <c r="J654" t="s">
        <v>15636</v>
      </c>
      <c r="K654" s="101" t="str">
        <f>VLOOKUP(G654,[1]Quota!$D$520:$K$2169,8,0)</f>
        <v>OPEN LMS/PSF</v>
      </c>
      <c r="L654" s="101">
        <f>VLOOKUP(K654,'[1]Terr# Map'!$B$4:$C$39,2,0)</f>
        <v>902</v>
      </c>
      <c r="M654" s="128" t="e">
        <f t="shared" si="55"/>
        <v>#N/A</v>
      </c>
      <c r="N654" s="112" t="str">
        <f t="shared" si="56"/>
        <v>OPEN LMS/PSF</v>
      </c>
      <c r="O654" s="134" t="e">
        <f t="shared" si="54"/>
        <v>#N/A</v>
      </c>
      <c r="P654" t="s">
        <v>16114</v>
      </c>
      <c r="Q654" t="str">
        <f t="shared" si="57"/>
        <v>SAMUEL OPEN LMS/PSF</v>
      </c>
    </row>
    <row r="655" spans="7:17" x14ac:dyDescent="0.25">
      <c r="G655" s="100" t="s">
        <v>6367</v>
      </c>
      <c r="H655" t="s">
        <v>6366</v>
      </c>
      <c r="I655" s="100" t="s">
        <v>0</v>
      </c>
      <c r="J655" t="s">
        <v>15636</v>
      </c>
      <c r="K655" s="101" t="str">
        <f>VLOOKUP(G655,[1]Quota!$D$520:$K$2169,8,0)</f>
        <v>OPEN LMS/PSF</v>
      </c>
      <c r="L655" s="101">
        <f>VLOOKUP(K655,'[1]Terr# Map'!$B$4:$C$39,2,0)</f>
        <v>902</v>
      </c>
      <c r="M655" s="128" t="e">
        <f t="shared" si="55"/>
        <v>#N/A</v>
      </c>
      <c r="N655" s="112" t="str">
        <f t="shared" si="56"/>
        <v>OPEN LMS/PSF</v>
      </c>
      <c r="O655" s="134" t="e">
        <f t="shared" si="54"/>
        <v>#N/A</v>
      </c>
      <c r="P655" t="s">
        <v>16114</v>
      </c>
      <c r="Q655" t="str">
        <f t="shared" si="57"/>
        <v>SAMUEL OPEN LMS/PSF</v>
      </c>
    </row>
    <row r="656" spans="7:17" x14ac:dyDescent="0.25">
      <c r="G656" s="100" t="s">
        <v>6371</v>
      </c>
      <c r="H656" t="s">
        <v>6372</v>
      </c>
      <c r="I656" s="100" t="s">
        <v>0</v>
      </c>
      <c r="J656" t="s">
        <v>15634</v>
      </c>
      <c r="K656" s="101" t="str">
        <f>VLOOKUP(G656,[1]Quota!$D$520:$K$2169,8,0)</f>
        <v>Tyler Hedrick</v>
      </c>
      <c r="L656" s="101">
        <f>VLOOKUP(K656,'[1]Terr# Map'!$B$4:$C$39,2,0)</f>
        <v>503</v>
      </c>
      <c r="M656" s="128" t="str">
        <f t="shared" si="55"/>
        <v>tyler.hedrick@connectamerica.com</v>
      </c>
      <c r="N656" s="112" t="str">
        <f t="shared" si="56"/>
        <v>Tyler Hedrick</v>
      </c>
      <c r="O656" s="134">
        <f t="shared" si="54"/>
        <v>0</v>
      </c>
      <c r="P656" t="s">
        <v>16114</v>
      </c>
      <c r="Q656" t="str">
        <f t="shared" si="57"/>
        <v>SAMUEL Tyler Hedrick</v>
      </c>
    </row>
    <row r="657" spans="7:17" x14ac:dyDescent="0.25">
      <c r="G657" s="100" t="s">
        <v>6399</v>
      </c>
      <c r="H657" t="s">
        <v>6400</v>
      </c>
      <c r="I657" s="100" t="s">
        <v>0</v>
      </c>
      <c r="J657" t="s">
        <v>15642</v>
      </c>
      <c r="K657" s="101" t="s">
        <v>21350</v>
      </c>
      <c r="L657" s="101">
        <f>VLOOKUP(K657,'[1]Terr# Map'!$B$4:$C$39,2,0)</f>
        <v>203</v>
      </c>
      <c r="M657" s="128" t="str">
        <f t="shared" si="55"/>
        <v xml:space="preserve">jerri.mccracken@connectamerica.com </v>
      </c>
      <c r="N657" s="112" t="str">
        <f t="shared" si="56"/>
        <v>Jerri McCracken</v>
      </c>
      <c r="O657" s="134" t="str">
        <f t="shared" si="54"/>
        <v>319-231-0932</v>
      </c>
      <c r="P657" t="s">
        <v>16118</v>
      </c>
      <c r="Q657" t="str">
        <f t="shared" si="57"/>
        <v>GAYLA Jerri McCracken</v>
      </c>
    </row>
    <row r="658" spans="7:17" x14ac:dyDescent="0.25">
      <c r="G658" s="100" t="s">
        <v>6405</v>
      </c>
      <c r="H658" t="s">
        <v>15641</v>
      </c>
      <c r="I658" s="100" t="s">
        <v>1</v>
      </c>
      <c r="J658" t="s">
        <v>15640</v>
      </c>
      <c r="K658" s="101" t="str">
        <f>VLOOKUP(G658,[1]Quota!$D$520:$K$2169,8,0)</f>
        <v>OPEN LMS/PSF</v>
      </c>
      <c r="L658" s="101">
        <f>VLOOKUP(K658,'[1]Terr# Map'!$B$4:$C$39,2,0)</f>
        <v>902</v>
      </c>
      <c r="M658" s="128" t="e">
        <f t="shared" si="55"/>
        <v>#N/A</v>
      </c>
      <c r="N658" s="112" t="str">
        <f t="shared" si="56"/>
        <v>OPEN LMS/PSF</v>
      </c>
      <c r="O658" s="134" t="e">
        <f t="shared" si="54"/>
        <v>#N/A</v>
      </c>
      <c r="Q658" t="str">
        <f t="shared" si="57"/>
        <v xml:space="preserve"> OPEN LMS/PSF</v>
      </c>
    </row>
    <row r="659" spans="7:17" x14ac:dyDescent="0.25">
      <c r="G659" s="100" t="s">
        <v>6407</v>
      </c>
      <c r="H659" t="s">
        <v>15639</v>
      </c>
      <c r="I659" s="100" t="s">
        <v>1</v>
      </c>
      <c r="J659" t="s">
        <v>15638</v>
      </c>
      <c r="K659" s="101" t="str">
        <f>VLOOKUP(G659,[1]Quota!$D$520:$K$2169,8,0)</f>
        <v>OPEN LMS/PSF</v>
      </c>
      <c r="L659" s="101">
        <f>VLOOKUP(K659,'[1]Terr# Map'!$B$4:$C$39,2,0)</f>
        <v>902</v>
      </c>
      <c r="M659" s="128" t="e">
        <f t="shared" si="55"/>
        <v>#N/A</v>
      </c>
      <c r="N659" s="112" t="str">
        <f t="shared" si="56"/>
        <v>OPEN LMS/PSF</v>
      </c>
      <c r="O659" s="134" t="e">
        <f t="shared" si="54"/>
        <v>#N/A</v>
      </c>
      <c r="Q659" t="str">
        <f t="shared" si="57"/>
        <v xml:space="preserve"> OPEN LMS/PSF</v>
      </c>
    </row>
    <row r="660" spans="7:17" x14ac:dyDescent="0.25">
      <c r="G660" s="100" t="s">
        <v>6411</v>
      </c>
      <c r="H660" t="s">
        <v>6412</v>
      </c>
      <c r="I660" s="100" t="s">
        <v>1</v>
      </c>
      <c r="J660" t="s">
        <v>15637</v>
      </c>
      <c r="K660" s="101" t="str">
        <f>VLOOKUP(G660,[1]Quota!$D$520:$K$2169,8,0)</f>
        <v>Jerri McCracken</v>
      </c>
      <c r="L660" s="101">
        <f>VLOOKUP(K660,'[1]Terr# Map'!$B$4:$C$39,2,0)</f>
        <v>203</v>
      </c>
      <c r="M660" s="128" t="str">
        <f t="shared" si="55"/>
        <v xml:space="preserve">jerri.mccracken@connectamerica.com </v>
      </c>
      <c r="N660" s="112" t="str">
        <f t="shared" si="56"/>
        <v>Jerri McCracken</v>
      </c>
      <c r="O660" s="134" t="str">
        <f t="shared" si="54"/>
        <v>319-231-0932</v>
      </c>
      <c r="P660" t="s">
        <v>16114</v>
      </c>
      <c r="Q660" t="str">
        <f t="shared" si="57"/>
        <v>SAMUEL Jerri McCracken</v>
      </c>
    </row>
    <row r="661" spans="7:17" x14ac:dyDescent="0.25">
      <c r="G661" s="100" t="s">
        <v>6368</v>
      </c>
      <c r="H661" t="s">
        <v>6369</v>
      </c>
      <c r="I661" s="100" t="s">
        <v>1</v>
      </c>
      <c r="J661" t="s">
        <v>15636</v>
      </c>
      <c r="K661" s="101" t="str">
        <f>VLOOKUP(G661,[1]Quota!$D$520:$K$2169,8,0)</f>
        <v>OPEN LMS/PSF</v>
      </c>
      <c r="L661" s="101">
        <f>VLOOKUP(K661,'[1]Terr# Map'!$B$4:$C$39,2,0)</f>
        <v>902</v>
      </c>
      <c r="M661" s="128" t="e">
        <f t="shared" si="55"/>
        <v>#N/A</v>
      </c>
      <c r="N661" s="112" t="str">
        <f t="shared" si="56"/>
        <v>OPEN LMS/PSF</v>
      </c>
      <c r="O661" s="134" t="e">
        <f t="shared" si="54"/>
        <v>#N/A</v>
      </c>
      <c r="P661" t="s">
        <v>16114</v>
      </c>
      <c r="Q661" t="str">
        <f t="shared" si="57"/>
        <v>SAMUEL OPEN LMS/PSF</v>
      </c>
    </row>
    <row r="662" spans="7:17" x14ac:dyDescent="0.25">
      <c r="G662" s="100" t="s">
        <v>6373</v>
      </c>
      <c r="H662" t="s">
        <v>6372</v>
      </c>
      <c r="I662" s="100" t="s">
        <v>1</v>
      </c>
      <c r="J662" t="s">
        <v>15634</v>
      </c>
      <c r="K662" s="101" t="str">
        <f>VLOOKUP(G662,[1]Quota!$D$520:$K$2169,8,0)</f>
        <v>Tyler Hedrick</v>
      </c>
      <c r="L662" s="101">
        <f>VLOOKUP(K662,'[1]Terr# Map'!$B$4:$C$39,2,0)</f>
        <v>503</v>
      </c>
      <c r="M662" s="128" t="str">
        <f t="shared" si="55"/>
        <v>tyler.hedrick@connectamerica.com</v>
      </c>
      <c r="N662" s="112" t="str">
        <f t="shared" si="56"/>
        <v>Tyler Hedrick</v>
      </c>
      <c r="O662" s="134">
        <f t="shared" si="54"/>
        <v>0</v>
      </c>
      <c r="P662" t="s">
        <v>16114</v>
      </c>
      <c r="Q662" t="str">
        <f t="shared" si="57"/>
        <v>SAMUEL Tyler Hedrick</v>
      </c>
    </row>
    <row r="663" spans="7:17" x14ac:dyDescent="0.25">
      <c r="G663" s="100" t="s">
        <v>6885</v>
      </c>
      <c r="H663" t="s">
        <v>6886</v>
      </c>
      <c r="I663" s="100" t="s">
        <v>1</v>
      </c>
      <c r="J663" t="s">
        <v>15149</v>
      </c>
      <c r="K663" s="101" t="str">
        <f>VLOOKUP(G663,[1]Quota!$D$520:$K$2169,8,0)</f>
        <v>OPEN LMS/PSF</v>
      </c>
      <c r="L663" s="101">
        <f>VLOOKUP(K663,'[1]Terr# Map'!$B$4:$C$39,2,0)</f>
        <v>902</v>
      </c>
      <c r="M663" s="128" t="e">
        <f t="shared" si="55"/>
        <v>#N/A</v>
      </c>
      <c r="N663" s="112" t="str">
        <f t="shared" si="56"/>
        <v>OPEN LMS/PSF</v>
      </c>
      <c r="O663" s="134" t="e">
        <f t="shared" si="54"/>
        <v>#N/A</v>
      </c>
      <c r="Q663" t="str">
        <f t="shared" si="57"/>
        <v xml:space="preserve"> OPEN LMS/PSF</v>
      </c>
    </row>
    <row r="664" spans="7:17" x14ac:dyDescent="0.25">
      <c r="G664" s="100" t="s">
        <v>6370</v>
      </c>
      <c r="H664" t="s">
        <v>6366</v>
      </c>
      <c r="I664" s="100" t="s">
        <v>1</v>
      </c>
      <c r="J664" t="s">
        <v>15636</v>
      </c>
      <c r="K664" s="101" t="str">
        <f>VLOOKUP(G664,[1]Quota!$D$520:$K$2169,8,0)</f>
        <v>OPEN LMS/PSF</v>
      </c>
      <c r="L664" s="101">
        <f>VLOOKUP(K664,'[1]Terr# Map'!$B$4:$C$39,2,0)</f>
        <v>902</v>
      </c>
      <c r="M664" s="128" t="e">
        <f t="shared" si="55"/>
        <v>#N/A</v>
      </c>
      <c r="N664" s="112" t="str">
        <f t="shared" si="56"/>
        <v>OPEN LMS/PSF</v>
      </c>
      <c r="O664" s="134" t="e">
        <f t="shared" si="54"/>
        <v>#N/A</v>
      </c>
      <c r="P664" t="s">
        <v>16114</v>
      </c>
      <c r="Q664" t="str">
        <f t="shared" si="57"/>
        <v>SAMUEL OPEN LMS/PSF</v>
      </c>
    </row>
    <row r="665" spans="7:17" x14ac:dyDescent="0.25">
      <c r="G665" s="100" t="s">
        <v>7617</v>
      </c>
      <c r="H665" t="s">
        <v>7618</v>
      </c>
      <c r="I665" s="100" t="s">
        <v>1</v>
      </c>
      <c r="J665" t="s">
        <v>15635</v>
      </c>
      <c r="K665" s="101" t="str">
        <f>VLOOKUP(G665,[1]Quota!$D$520:$K$2169,8,0)</f>
        <v>OPEN LMS/PSF</v>
      </c>
      <c r="L665" s="101">
        <f>VLOOKUP(K665,'[1]Terr# Map'!$B$4:$C$39,2,0)</f>
        <v>902</v>
      </c>
      <c r="M665" s="128" t="e">
        <f t="shared" si="55"/>
        <v>#N/A</v>
      </c>
      <c r="N665" s="112" t="str">
        <f t="shared" si="56"/>
        <v>OPEN LMS/PSF</v>
      </c>
      <c r="O665" s="134" t="e">
        <f t="shared" si="54"/>
        <v>#N/A</v>
      </c>
      <c r="P665" t="s">
        <v>16114</v>
      </c>
      <c r="Q665" t="str">
        <f t="shared" si="57"/>
        <v>SAMUEL OPEN LMS/PSF</v>
      </c>
    </row>
    <row r="666" spans="7:17" x14ac:dyDescent="0.25">
      <c r="G666" s="100" t="s">
        <v>6374</v>
      </c>
      <c r="H666" t="s">
        <v>6372</v>
      </c>
      <c r="I666" s="100" t="s">
        <v>1</v>
      </c>
      <c r="J666" t="s">
        <v>15634</v>
      </c>
      <c r="K666" s="101" t="str">
        <f>VLOOKUP(G666,[1]Quota!$D$520:$K$2169,8,0)</f>
        <v>Tyler Hedrick</v>
      </c>
      <c r="L666" s="101">
        <f>VLOOKUP(K666,'[1]Terr# Map'!$B$4:$C$39,2,0)</f>
        <v>503</v>
      </c>
      <c r="M666" s="128" t="str">
        <f t="shared" si="55"/>
        <v>tyler.hedrick@connectamerica.com</v>
      </c>
      <c r="N666" s="112" t="str">
        <f t="shared" si="56"/>
        <v>Tyler Hedrick</v>
      </c>
      <c r="O666" s="134">
        <f t="shared" si="54"/>
        <v>0</v>
      </c>
      <c r="P666" t="s">
        <v>16114</v>
      </c>
      <c r="Q666" t="str">
        <f t="shared" si="57"/>
        <v>SAMUEL Tyler Hedrick</v>
      </c>
    </row>
    <row r="667" spans="7:17" x14ac:dyDescent="0.25">
      <c r="G667" s="100" t="s">
        <v>7619</v>
      </c>
      <c r="H667" t="s">
        <v>15633</v>
      </c>
      <c r="I667" s="100" t="s">
        <v>1</v>
      </c>
      <c r="J667" t="s">
        <v>15632</v>
      </c>
      <c r="K667" s="101" t="s">
        <v>21350</v>
      </c>
      <c r="L667" s="101">
        <f>VLOOKUP(K667,'[1]Terr# Map'!$B$4:$C$39,2,0)</f>
        <v>203</v>
      </c>
      <c r="M667" s="128" t="str">
        <f t="shared" si="55"/>
        <v xml:space="preserve">jerri.mccracken@connectamerica.com </v>
      </c>
      <c r="N667" s="112" t="str">
        <f t="shared" si="56"/>
        <v>Jerri McCracken</v>
      </c>
      <c r="O667" s="134" t="str">
        <f t="shared" si="54"/>
        <v>319-231-0932</v>
      </c>
      <c r="P667" t="s">
        <v>16132</v>
      </c>
      <c r="Q667" t="str">
        <f t="shared" si="57"/>
        <v>NOEL Jerri McCracken</v>
      </c>
    </row>
    <row r="668" spans="7:17" x14ac:dyDescent="0.25">
      <c r="G668" s="100" t="s">
        <v>4453</v>
      </c>
      <c r="H668" t="s">
        <v>4454</v>
      </c>
      <c r="I668" s="100" t="s">
        <v>1</v>
      </c>
      <c r="J668" t="s">
        <v>15631</v>
      </c>
      <c r="K668" s="101" t="str">
        <f>VLOOKUP(G668,[1]Quota!$D$520:$K$2169,8,0)</f>
        <v>OPEN LMS/PSF</v>
      </c>
      <c r="L668" s="101">
        <f>VLOOKUP(K668,'[1]Terr# Map'!$B$4:$C$39,2,0)</f>
        <v>902</v>
      </c>
      <c r="M668" s="128" t="e">
        <f t="shared" si="55"/>
        <v>#N/A</v>
      </c>
      <c r="N668" s="112" t="str">
        <f t="shared" si="56"/>
        <v>OPEN LMS/PSF</v>
      </c>
      <c r="O668" s="134" t="e">
        <f t="shared" si="54"/>
        <v>#N/A</v>
      </c>
      <c r="P668" t="s">
        <v>16114</v>
      </c>
      <c r="Q668" t="str">
        <f t="shared" si="57"/>
        <v>SAMUEL OPEN LMS/PSF</v>
      </c>
    </row>
    <row r="669" spans="7:17" x14ac:dyDescent="0.25">
      <c r="G669" s="100" t="s">
        <v>6943</v>
      </c>
      <c r="H669" t="s">
        <v>15630</v>
      </c>
      <c r="I669" s="100" t="s">
        <v>1</v>
      </c>
      <c r="J669" t="s">
        <v>15149</v>
      </c>
      <c r="K669" s="101" t="str">
        <f>VLOOKUP(G669,[1]Quota!$D$520:$K$2169,8,0)</f>
        <v>OPEN LMS/PSF</v>
      </c>
      <c r="L669" s="101">
        <f>VLOOKUP(K669,'[1]Terr# Map'!$B$4:$C$39,2,0)</f>
        <v>902</v>
      </c>
      <c r="M669" s="128" t="e">
        <f t="shared" si="55"/>
        <v>#N/A</v>
      </c>
      <c r="N669" s="112" t="str">
        <f t="shared" si="56"/>
        <v>OPEN LMS/PSF</v>
      </c>
      <c r="O669" s="134" t="e">
        <f t="shared" si="54"/>
        <v>#N/A</v>
      </c>
      <c r="Q669" t="str">
        <f t="shared" si="57"/>
        <v xml:space="preserve"> OPEN LMS/PSF</v>
      </c>
    </row>
    <row r="670" spans="7:17" x14ac:dyDescent="0.25">
      <c r="G670" s="100" t="s">
        <v>7933</v>
      </c>
      <c r="H670" t="s">
        <v>7934</v>
      </c>
      <c r="I670" s="100" t="s">
        <v>0</v>
      </c>
      <c r="J670" t="s">
        <v>15626</v>
      </c>
      <c r="K670" s="101" t="str">
        <f>VLOOKUP(G670,[1]Quota!$D$520:$K$2169,8,0)</f>
        <v>Andrew Sheehan</v>
      </c>
      <c r="L670" s="101">
        <f>VLOOKUP(K670,'[1]Terr# Map'!$B$4:$C$39,2,0)</f>
        <v>101</v>
      </c>
      <c r="M670" s="128" t="str">
        <f t="shared" si="55"/>
        <v>andrew.sheehan@lifeline.com</v>
      </c>
      <c r="N670" s="112" t="str">
        <f t="shared" si="56"/>
        <v>Andrew Sheehan</v>
      </c>
      <c r="O670" s="134" t="str">
        <f t="shared" si="54"/>
        <v>774-422-1565</v>
      </c>
      <c r="P670" t="s">
        <v>16125</v>
      </c>
      <c r="Q670" t="str">
        <f t="shared" si="57"/>
        <v>BRIAN Andrew Sheehan</v>
      </c>
    </row>
    <row r="671" spans="7:17" x14ac:dyDescent="0.25">
      <c r="G671" s="100" t="s">
        <v>7649</v>
      </c>
      <c r="H671" t="s">
        <v>7650</v>
      </c>
      <c r="I671" s="100" t="s">
        <v>0</v>
      </c>
      <c r="J671" t="s">
        <v>15622</v>
      </c>
      <c r="K671" s="101" t="str">
        <f>VLOOKUP(G671,[1]Quota!$D$520:$K$2169,8,0)</f>
        <v>Open Eastern</v>
      </c>
      <c r="L671" s="101">
        <f>VLOOKUP(K671,'[1]Terr# Map'!$B$4:$C$39,2,0)</f>
        <v>199</v>
      </c>
      <c r="M671" s="128" t="e">
        <f t="shared" si="55"/>
        <v>#N/A</v>
      </c>
      <c r="N671" s="112" t="str">
        <f t="shared" si="56"/>
        <v>Open Eastern</v>
      </c>
      <c r="O671" s="134" t="e">
        <f t="shared" si="54"/>
        <v>#N/A</v>
      </c>
      <c r="P671" t="s">
        <v>16125</v>
      </c>
      <c r="Q671" t="str">
        <f t="shared" si="57"/>
        <v>BRIAN Open Eastern</v>
      </c>
    </row>
    <row r="672" spans="7:17" x14ac:dyDescent="0.25">
      <c r="G672" s="100" t="s">
        <v>7679</v>
      </c>
      <c r="H672" t="s">
        <v>7680</v>
      </c>
      <c r="I672" s="100" t="s">
        <v>0</v>
      </c>
      <c r="J672" t="s">
        <v>15627</v>
      </c>
      <c r="K672" s="101" t="str">
        <f>VLOOKUP(G672,[1]Quota!$D$520:$K$2169,8,0)</f>
        <v>OPEN LMS/PSF</v>
      </c>
      <c r="L672" s="101">
        <f>VLOOKUP(K672,'[1]Terr# Map'!$B$4:$C$39,2,0)</f>
        <v>902</v>
      </c>
      <c r="M672" s="128" t="e">
        <f t="shared" si="55"/>
        <v>#N/A</v>
      </c>
      <c r="N672" s="112" t="str">
        <f t="shared" si="56"/>
        <v>OPEN LMS/PSF</v>
      </c>
      <c r="O672" s="134" t="e">
        <f t="shared" si="54"/>
        <v>#N/A</v>
      </c>
      <c r="P672" t="s">
        <v>16115</v>
      </c>
      <c r="Q672" t="str">
        <f t="shared" si="57"/>
        <v>TOM OPEN LMS/PSF</v>
      </c>
    </row>
    <row r="673" spans="7:17" x14ac:dyDescent="0.25">
      <c r="G673" s="100" t="s">
        <v>7687</v>
      </c>
      <c r="H673" t="s">
        <v>15629</v>
      </c>
      <c r="I673" s="100" t="s">
        <v>0</v>
      </c>
      <c r="J673" t="s">
        <v>15628</v>
      </c>
      <c r="K673" s="101" t="str">
        <f>VLOOKUP(G673,[1]Quota!$D$520:$K$2169,8,0)</f>
        <v>Andrew Sheehan</v>
      </c>
      <c r="L673" s="101">
        <f>VLOOKUP(K673,'[1]Terr# Map'!$B$4:$C$39,2,0)</f>
        <v>101</v>
      </c>
      <c r="M673" s="128" t="str">
        <f t="shared" si="55"/>
        <v>andrew.sheehan@lifeline.com</v>
      </c>
      <c r="N673" s="112" t="str">
        <f t="shared" si="56"/>
        <v>Andrew Sheehan</v>
      </c>
      <c r="O673" s="134" t="str">
        <f t="shared" si="54"/>
        <v>774-422-1565</v>
      </c>
      <c r="P673" t="s">
        <v>16125</v>
      </c>
      <c r="Q673" t="str">
        <f t="shared" si="57"/>
        <v>BRIAN Andrew Sheehan</v>
      </c>
    </row>
    <row r="674" spans="7:17" x14ac:dyDescent="0.25">
      <c r="G674" s="100" t="s">
        <v>7651</v>
      </c>
      <c r="H674" t="s">
        <v>7650</v>
      </c>
      <c r="I674" s="100" t="s">
        <v>0</v>
      </c>
      <c r="J674" t="s">
        <v>15622</v>
      </c>
      <c r="K674" s="101" t="str">
        <f>VLOOKUP(G674,[1]Quota!$D$520:$K$2169,8,0)</f>
        <v>Open Eastern</v>
      </c>
      <c r="L674" s="101">
        <f>VLOOKUP(K674,'[1]Terr# Map'!$B$4:$C$39,2,0)</f>
        <v>199</v>
      </c>
      <c r="M674" s="128" t="e">
        <f t="shared" si="55"/>
        <v>#N/A</v>
      </c>
      <c r="N674" s="112" t="str">
        <f t="shared" si="56"/>
        <v>Open Eastern</v>
      </c>
      <c r="O674" s="134" t="e">
        <f t="shared" si="54"/>
        <v>#N/A</v>
      </c>
      <c r="P674" t="s">
        <v>16125</v>
      </c>
      <c r="Q674" t="str">
        <f t="shared" si="57"/>
        <v>BRIAN Open Eastern</v>
      </c>
    </row>
    <row r="675" spans="7:17" x14ac:dyDescent="0.25">
      <c r="G675" s="100" t="s">
        <v>7652</v>
      </c>
      <c r="H675" t="s">
        <v>7650</v>
      </c>
      <c r="I675" s="100" t="s">
        <v>0</v>
      </c>
      <c r="J675" t="s">
        <v>15622</v>
      </c>
      <c r="K675" s="101" t="str">
        <f>VLOOKUP(G675,[1]Quota!$D$520:$K$2169,8,0)</f>
        <v>Open Eastern</v>
      </c>
      <c r="L675" s="101">
        <f>VLOOKUP(K675,'[1]Terr# Map'!$B$4:$C$39,2,0)</f>
        <v>199</v>
      </c>
      <c r="M675" s="128" t="e">
        <f t="shared" si="55"/>
        <v>#N/A</v>
      </c>
      <c r="N675" s="112" t="str">
        <f t="shared" si="56"/>
        <v>Open Eastern</v>
      </c>
      <c r="O675" s="134" t="e">
        <f t="shared" si="54"/>
        <v>#N/A</v>
      </c>
      <c r="P675" t="s">
        <v>16125</v>
      </c>
      <c r="Q675" t="str">
        <f t="shared" si="57"/>
        <v>BRIAN Open Eastern</v>
      </c>
    </row>
    <row r="676" spans="7:17" x14ac:dyDescent="0.25">
      <c r="G676" s="100" t="s">
        <v>7653</v>
      </c>
      <c r="H676" t="s">
        <v>7650</v>
      </c>
      <c r="I676" s="100" t="s">
        <v>0</v>
      </c>
      <c r="J676" t="s">
        <v>15622</v>
      </c>
      <c r="K676" s="101" t="str">
        <f>VLOOKUP(G676,[1]Quota!$D$520:$K$2169,8,0)</f>
        <v>Open Eastern</v>
      </c>
      <c r="L676" s="101">
        <f>VLOOKUP(K676,'[1]Terr# Map'!$B$4:$C$39,2,0)</f>
        <v>199</v>
      </c>
      <c r="M676" s="128" t="e">
        <f t="shared" ref="M676:M707" si="58">VLOOKUP(K676,$X$1:$Z$20,3,0)</f>
        <v>#N/A</v>
      </c>
      <c r="N676" s="112" t="str">
        <f t="shared" si="56"/>
        <v>Open Eastern</v>
      </c>
      <c r="O676" s="134" t="e">
        <f t="shared" si="54"/>
        <v>#N/A</v>
      </c>
      <c r="P676" t="s">
        <v>16125</v>
      </c>
      <c r="Q676" t="str">
        <f t="shared" si="57"/>
        <v>BRIAN Open Eastern</v>
      </c>
    </row>
    <row r="677" spans="7:17" x14ac:dyDescent="0.25">
      <c r="G677" s="100" t="s">
        <v>7654</v>
      </c>
      <c r="H677" t="s">
        <v>7650</v>
      </c>
      <c r="I677" s="100" t="s">
        <v>0</v>
      </c>
      <c r="J677" t="s">
        <v>15622</v>
      </c>
      <c r="K677" s="101" t="str">
        <f>VLOOKUP(G677,[1]Quota!$D$520:$K$2169,8,0)</f>
        <v>Open Eastern</v>
      </c>
      <c r="L677" s="101">
        <f>VLOOKUP(K677,'[1]Terr# Map'!$B$4:$C$39,2,0)</f>
        <v>199</v>
      </c>
      <c r="M677" s="128" t="e">
        <f t="shared" si="58"/>
        <v>#N/A</v>
      </c>
      <c r="N677" s="112" t="str">
        <f t="shared" si="56"/>
        <v>Open Eastern</v>
      </c>
      <c r="O677" s="134" t="e">
        <f t="shared" ref="O677:O740" si="59">VLOOKUP(K677,$X$1:$AA$20,4,0)</f>
        <v>#N/A</v>
      </c>
      <c r="P677" t="s">
        <v>16125</v>
      </c>
      <c r="Q677" t="str">
        <f t="shared" si="57"/>
        <v>BRIAN Open Eastern</v>
      </c>
    </row>
    <row r="678" spans="7:17" x14ac:dyDescent="0.25">
      <c r="G678" s="100" t="s">
        <v>7681</v>
      </c>
      <c r="H678" t="s">
        <v>7680</v>
      </c>
      <c r="I678" s="100" t="s">
        <v>0</v>
      </c>
      <c r="J678" t="s">
        <v>15627</v>
      </c>
      <c r="K678" s="101" t="str">
        <f>VLOOKUP(G678,[1]Quota!$D$520:$K$2169,8,0)</f>
        <v>OPEN LMS/PSF</v>
      </c>
      <c r="L678" s="101">
        <f>VLOOKUP(K678,'[1]Terr# Map'!$B$4:$C$39,2,0)</f>
        <v>902</v>
      </c>
      <c r="M678" s="128" t="e">
        <f t="shared" si="58"/>
        <v>#N/A</v>
      </c>
      <c r="N678" s="112" t="str">
        <f t="shared" si="56"/>
        <v>OPEN LMS/PSF</v>
      </c>
      <c r="O678" s="134" t="e">
        <f t="shared" si="59"/>
        <v>#N/A</v>
      </c>
      <c r="P678" t="s">
        <v>16115</v>
      </c>
      <c r="Q678" t="str">
        <f t="shared" si="57"/>
        <v>TOM OPEN LMS/PSF</v>
      </c>
    </row>
    <row r="679" spans="7:17" x14ac:dyDescent="0.25">
      <c r="G679" s="100" t="s">
        <v>7655</v>
      </c>
      <c r="H679" t="s">
        <v>7650</v>
      </c>
      <c r="I679" s="100" t="s">
        <v>0</v>
      </c>
      <c r="J679" t="s">
        <v>15622</v>
      </c>
      <c r="K679" s="101" t="str">
        <f>VLOOKUP(G679,[1]Quota!$D$520:$K$2169,8,0)</f>
        <v>Open Eastern</v>
      </c>
      <c r="L679" s="101">
        <f>VLOOKUP(K679,'[1]Terr# Map'!$B$4:$C$39,2,0)</f>
        <v>199</v>
      </c>
      <c r="M679" s="128" t="e">
        <f t="shared" si="58"/>
        <v>#N/A</v>
      </c>
      <c r="N679" s="112" t="str">
        <f t="shared" si="56"/>
        <v>Open Eastern</v>
      </c>
      <c r="O679" s="134" t="e">
        <f t="shared" si="59"/>
        <v>#N/A</v>
      </c>
      <c r="P679" t="s">
        <v>16125</v>
      </c>
      <c r="Q679" t="str">
        <f t="shared" si="57"/>
        <v>BRIAN Open Eastern</v>
      </c>
    </row>
    <row r="680" spans="7:17" x14ac:dyDescent="0.25">
      <c r="G680" s="100" t="s">
        <v>7684</v>
      </c>
      <c r="H680" t="s">
        <v>7680</v>
      </c>
      <c r="I680" s="100" t="s">
        <v>0</v>
      </c>
      <c r="J680" t="s">
        <v>15627</v>
      </c>
      <c r="K680" s="101" t="str">
        <f>VLOOKUP(G680,[1]Quota!$D$520:$K$2169,8,0)</f>
        <v>OPEN LMS/PSF</v>
      </c>
      <c r="L680" s="101">
        <f>VLOOKUP(K680,'[1]Terr# Map'!$B$4:$C$39,2,0)</f>
        <v>902</v>
      </c>
      <c r="M680" s="128" t="e">
        <f t="shared" si="58"/>
        <v>#N/A</v>
      </c>
      <c r="N680" s="112" t="str">
        <f t="shared" si="56"/>
        <v>OPEN LMS/PSF</v>
      </c>
      <c r="O680" s="134" t="e">
        <f t="shared" si="59"/>
        <v>#N/A</v>
      </c>
      <c r="P680" t="s">
        <v>16115</v>
      </c>
      <c r="Q680" t="str">
        <f t="shared" si="57"/>
        <v>TOM OPEN LMS/PSF</v>
      </c>
    </row>
    <row r="681" spans="7:17" x14ac:dyDescent="0.25">
      <c r="G681" s="100" t="s">
        <v>7656</v>
      </c>
      <c r="H681" t="s">
        <v>7650</v>
      </c>
      <c r="I681" s="100" t="s">
        <v>0</v>
      </c>
      <c r="J681" t="s">
        <v>15622</v>
      </c>
      <c r="K681" s="101" t="str">
        <f>VLOOKUP(G681,[1]Quota!$D$520:$K$2169,8,0)</f>
        <v>Open Eastern</v>
      </c>
      <c r="L681" s="101">
        <f>VLOOKUP(K681,'[1]Terr# Map'!$B$4:$C$39,2,0)</f>
        <v>199</v>
      </c>
      <c r="M681" s="128" t="e">
        <f t="shared" si="58"/>
        <v>#N/A</v>
      </c>
      <c r="N681" s="112" t="str">
        <f t="shared" si="56"/>
        <v>Open Eastern</v>
      </c>
      <c r="O681" s="134" t="e">
        <f t="shared" si="59"/>
        <v>#N/A</v>
      </c>
      <c r="P681" t="s">
        <v>16125</v>
      </c>
      <c r="Q681" t="str">
        <f t="shared" si="57"/>
        <v>BRIAN Open Eastern</v>
      </c>
    </row>
    <row r="682" spans="7:17" x14ac:dyDescent="0.25">
      <c r="G682" s="100" t="s">
        <v>7657</v>
      </c>
      <c r="H682" t="s">
        <v>7650</v>
      </c>
      <c r="I682" s="100" t="s">
        <v>0</v>
      </c>
      <c r="J682" t="s">
        <v>15622</v>
      </c>
      <c r="K682" s="101" t="str">
        <f>VLOOKUP(G682,[1]Quota!$D$520:$K$2169,8,0)</f>
        <v>Open Eastern</v>
      </c>
      <c r="L682" s="101">
        <f>VLOOKUP(K682,'[1]Terr# Map'!$B$4:$C$39,2,0)</f>
        <v>199</v>
      </c>
      <c r="M682" s="128" t="e">
        <f t="shared" si="58"/>
        <v>#N/A</v>
      </c>
      <c r="N682" s="112" t="str">
        <f t="shared" si="56"/>
        <v>Open Eastern</v>
      </c>
      <c r="O682" s="134" t="e">
        <f t="shared" si="59"/>
        <v>#N/A</v>
      </c>
      <c r="P682" t="s">
        <v>16125</v>
      </c>
      <c r="Q682" t="str">
        <f t="shared" si="57"/>
        <v>BRIAN Open Eastern</v>
      </c>
    </row>
    <row r="683" spans="7:17" x14ac:dyDescent="0.25">
      <c r="G683" s="100" t="s">
        <v>7658</v>
      </c>
      <c r="H683" t="s">
        <v>7650</v>
      </c>
      <c r="I683" s="100" t="s">
        <v>0</v>
      </c>
      <c r="J683" t="s">
        <v>15622</v>
      </c>
      <c r="K683" s="101" t="str">
        <f>VLOOKUP(G683,[1]Quota!$D$520:$K$2169,8,0)</f>
        <v>Open Eastern</v>
      </c>
      <c r="L683" s="101">
        <f>VLOOKUP(K683,'[1]Terr# Map'!$B$4:$C$39,2,0)</f>
        <v>199</v>
      </c>
      <c r="M683" s="128" t="e">
        <f t="shared" si="58"/>
        <v>#N/A</v>
      </c>
      <c r="N683" s="112" t="str">
        <f t="shared" si="56"/>
        <v>Open Eastern</v>
      </c>
      <c r="O683" s="134" t="e">
        <f t="shared" si="59"/>
        <v>#N/A</v>
      </c>
      <c r="P683" t="s">
        <v>16125</v>
      </c>
      <c r="Q683" t="str">
        <f t="shared" si="57"/>
        <v>BRIAN Open Eastern</v>
      </c>
    </row>
    <row r="684" spans="7:17" x14ac:dyDescent="0.25">
      <c r="G684" s="100" t="s">
        <v>7685</v>
      </c>
      <c r="H684" t="s">
        <v>7680</v>
      </c>
      <c r="I684" s="100" t="s">
        <v>0</v>
      </c>
      <c r="J684" t="s">
        <v>15627</v>
      </c>
      <c r="K684" s="101" t="str">
        <f>VLOOKUP(G684,[1]Quota!$D$520:$K$2169,8,0)</f>
        <v>OPEN LMS/PSF</v>
      </c>
      <c r="L684" s="101">
        <f>VLOOKUP(K684,'[1]Terr# Map'!$B$4:$C$39,2,0)</f>
        <v>902</v>
      </c>
      <c r="M684" s="128" t="e">
        <f t="shared" si="58"/>
        <v>#N/A</v>
      </c>
      <c r="N684" s="112" t="str">
        <f t="shared" si="56"/>
        <v>OPEN LMS/PSF</v>
      </c>
      <c r="O684" s="134" t="e">
        <f t="shared" si="59"/>
        <v>#N/A</v>
      </c>
      <c r="P684" t="s">
        <v>16115</v>
      </c>
      <c r="Q684" t="str">
        <f t="shared" si="57"/>
        <v>TOM OPEN LMS/PSF</v>
      </c>
    </row>
    <row r="685" spans="7:17" x14ac:dyDescent="0.25">
      <c r="G685" s="100" t="s">
        <v>7659</v>
      </c>
      <c r="H685" t="s">
        <v>7650</v>
      </c>
      <c r="I685" s="100" t="s">
        <v>0</v>
      </c>
      <c r="J685" t="s">
        <v>15622</v>
      </c>
      <c r="K685" s="101" t="str">
        <f>VLOOKUP(G685,[1]Quota!$D$520:$K$2169,8,0)</f>
        <v>Open Eastern</v>
      </c>
      <c r="L685" s="101">
        <f>VLOOKUP(K685,'[1]Terr# Map'!$B$4:$C$39,2,0)</f>
        <v>199</v>
      </c>
      <c r="M685" s="128" t="e">
        <f t="shared" si="58"/>
        <v>#N/A</v>
      </c>
      <c r="N685" s="112" t="str">
        <f t="shared" si="56"/>
        <v>Open Eastern</v>
      </c>
      <c r="O685" s="134" t="e">
        <f t="shared" si="59"/>
        <v>#N/A</v>
      </c>
      <c r="P685" t="s">
        <v>16125</v>
      </c>
      <c r="Q685" t="str">
        <f t="shared" si="57"/>
        <v>BRIAN Open Eastern</v>
      </c>
    </row>
    <row r="686" spans="7:17" x14ac:dyDescent="0.25">
      <c r="G686" s="100" t="s">
        <v>7935</v>
      </c>
      <c r="H686" t="s">
        <v>7936</v>
      </c>
      <c r="I686" s="100" t="s">
        <v>0</v>
      </c>
      <c r="J686" t="s">
        <v>15626</v>
      </c>
      <c r="K686" s="101" t="str">
        <f>VLOOKUP(G686,[1]Quota!$D$520:$K$2169,8,0)</f>
        <v>Andrew Sheehan</v>
      </c>
      <c r="L686" s="101">
        <f>VLOOKUP(K686,'[1]Terr# Map'!$B$4:$C$39,2,0)</f>
        <v>101</v>
      </c>
      <c r="M686" s="128" t="str">
        <f t="shared" si="58"/>
        <v>andrew.sheehan@lifeline.com</v>
      </c>
      <c r="N686" s="112" t="str">
        <f t="shared" si="56"/>
        <v>Andrew Sheehan</v>
      </c>
      <c r="O686" s="134" t="str">
        <f t="shared" si="59"/>
        <v>774-422-1565</v>
      </c>
      <c r="P686" t="s">
        <v>16125</v>
      </c>
      <c r="Q686" t="str">
        <f t="shared" si="57"/>
        <v>BRIAN Andrew Sheehan</v>
      </c>
    </row>
    <row r="687" spans="7:17" x14ac:dyDescent="0.25">
      <c r="G687" s="100" t="s">
        <v>7660</v>
      </c>
      <c r="H687" t="s">
        <v>7650</v>
      </c>
      <c r="I687" s="100" t="s">
        <v>0</v>
      </c>
      <c r="J687" t="s">
        <v>15622</v>
      </c>
      <c r="K687" s="101" t="str">
        <f>VLOOKUP(G687,[1]Quota!$D$520:$K$2169,8,0)</f>
        <v>Open Eastern</v>
      </c>
      <c r="L687" s="101">
        <f>VLOOKUP(K687,'[1]Terr# Map'!$B$4:$C$39,2,0)</f>
        <v>199</v>
      </c>
      <c r="M687" s="128" t="e">
        <f t="shared" si="58"/>
        <v>#N/A</v>
      </c>
      <c r="N687" s="112" t="str">
        <f t="shared" si="56"/>
        <v>Open Eastern</v>
      </c>
      <c r="O687" s="134" t="e">
        <f t="shared" si="59"/>
        <v>#N/A</v>
      </c>
      <c r="P687" t="s">
        <v>16125</v>
      </c>
      <c r="Q687" t="str">
        <f t="shared" si="57"/>
        <v>BRIAN Open Eastern</v>
      </c>
    </row>
    <row r="688" spans="7:17" x14ac:dyDescent="0.25">
      <c r="G688" s="100" t="s">
        <v>7661</v>
      </c>
      <c r="H688" t="s">
        <v>7650</v>
      </c>
      <c r="I688" s="100" t="s">
        <v>0</v>
      </c>
      <c r="J688" t="s">
        <v>15622</v>
      </c>
      <c r="K688" s="101" t="str">
        <f>VLOOKUP(G688,[1]Quota!$D$520:$K$2169,8,0)</f>
        <v>Open Eastern</v>
      </c>
      <c r="L688" s="101">
        <f>VLOOKUP(K688,'[1]Terr# Map'!$B$4:$C$39,2,0)</f>
        <v>199</v>
      </c>
      <c r="M688" s="128" t="e">
        <f t="shared" si="58"/>
        <v>#N/A</v>
      </c>
      <c r="N688" s="112" t="str">
        <f t="shared" si="56"/>
        <v>Open Eastern</v>
      </c>
      <c r="O688" s="134" t="e">
        <f t="shared" si="59"/>
        <v>#N/A</v>
      </c>
      <c r="P688" t="s">
        <v>16125</v>
      </c>
      <c r="Q688" t="str">
        <f t="shared" si="57"/>
        <v>BRIAN Open Eastern</v>
      </c>
    </row>
    <row r="689" spans="7:17" x14ac:dyDescent="0.25">
      <c r="G689" s="100" t="s">
        <v>7750</v>
      </c>
      <c r="H689" t="s">
        <v>7751</v>
      </c>
      <c r="I689" s="100" t="s">
        <v>0</v>
      </c>
      <c r="J689" t="s">
        <v>15616</v>
      </c>
      <c r="K689" s="101" t="str">
        <f>VLOOKUP(G689,[1]Quota!$D$520:$K$2169,8,0)</f>
        <v>OPEN LMS/PSF</v>
      </c>
      <c r="L689" s="101">
        <f>VLOOKUP(K689,'[1]Terr# Map'!$B$4:$C$39,2,0)</f>
        <v>902</v>
      </c>
      <c r="M689" s="128" t="e">
        <f t="shared" si="58"/>
        <v>#N/A</v>
      </c>
      <c r="N689" s="112" t="str">
        <f t="shared" si="56"/>
        <v>OPEN LMS/PSF</v>
      </c>
      <c r="O689" s="134" t="e">
        <f t="shared" si="59"/>
        <v>#N/A</v>
      </c>
      <c r="P689" t="s">
        <v>16125</v>
      </c>
      <c r="Q689" t="str">
        <f t="shared" si="57"/>
        <v>BRIAN OPEN LMS/PSF</v>
      </c>
    </row>
    <row r="690" spans="7:17" x14ac:dyDescent="0.25">
      <c r="G690" s="100" t="s">
        <v>7847</v>
      </c>
      <c r="H690" t="s">
        <v>7846</v>
      </c>
      <c r="I690" s="100" t="s">
        <v>0</v>
      </c>
      <c r="J690" t="s">
        <v>15625</v>
      </c>
      <c r="K690" s="101" t="str">
        <f>VLOOKUP(G690,[1]Quota!$D$520:$K$2169,8,0)</f>
        <v>Dante Mignucci</v>
      </c>
      <c r="L690" s="101">
        <f>VLOOKUP(K690,'[1]Terr# Map'!$B$4:$C$39,2,0)</f>
        <v>502</v>
      </c>
      <c r="M690" s="128" t="str">
        <f t="shared" si="58"/>
        <v>dante.mignucci@connectamerica.com</v>
      </c>
      <c r="N690" s="112" t="str">
        <f t="shared" si="56"/>
        <v>Dante Mignucci</v>
      </c>
      <c r="O690" s="134" t="str">
        <f t="shared" si="59"/>
        <v>267-258-6272</v>
      </c>
      <c r="P690" t="s">
        <v>16125</v>
      </c>
      <c r="Q690" t="str">
        <f t="shared" si="57"/>
        <v>BRIAN Dante Mignucci</v>
      </c>
    </row>
    <row r="691" spans="7:17" x14ac:dyDescent="0.25">
      <c r="G691" s="100" t="s">
        <v>7965</v>
      </c>
      <c r="H691" t="s">
        <v>7954</v>
      </c>
      <c r="I691" s="100" t="s">
        <v>1</v>
      </c>
      <c r="J691" t="s">
        <v>15617</v>
      </c>
      <c r="K691" s="101" t="s">
        <v>114</v>
      </c>
      <c r="L691" s="101">
        <f>VLOOKUP(K691,'[1]Terr# Map'!$B$4:$C$39,2,0)</f>
        <v>105</v>
      </c>
      <c r="M691" s="128" t="str">
        <f t="shared" si="58"/>
        <v xml:space="preserve">michael.barron@lifeline.com </v>
      </c>
      <c r="N691" s="112" t="str">
        <f t="shared" si="56"/>
        <v>Michael Barron</v>
      </c>
      <c r="O691" s="134" t="str">
        <f t="shared" si="59"/>
        <v>518-410-4902</v>
      </c>
      <c r="P691" t="s">
        <v>16115</v>
      </c>
      <c r="Q691" t="str">
        <f t="shared" si="57"/>
        <v>TOM Michael Barron</v>
      </c>
    </row>
    <row r="692" spans="7:17" x14ac:dyDescent="0.25">
      <c r="G692" s="100" t="s">
        <v>7963</v>
      </c>
      <c r="H692" t="s">
        <v>7954</v>
      </c>
      <c r="I692" s="100" t="s">
        <v>1</v>
      </c>
      <c r="J692" t="s">
        <v>15618</v>
      </c>
      <c r="K692" s="101" t="s">
        <v>114</v>
      </c>
      <c r="L692" s="101">
        <f>VLOOKUP(K692,'[1]Terr# Map'!$B$4:$C$39,2,0)</f>
        <v>105</v>
      </c>
      <c r="M692" s="128" t="str">
        <f t="shared" si="58"/>
        <v xml:space="preserve">michael.barron@lifeline.com </v>
      </c>
      <c r="N692" s="112" t="str">
        <f t="shared" si="56"/>
        <v>Michael Barron</v>
      </c>
      <c r="O692" s="134" t="str">
        <f t="shared" si="59"/>
        <v>518-410-4902</v>
      </c>
      <c r="P692" t="s">
        <v>16115</v>
      </c>
      <c r="Q692" t="str">
        <f t="shared" si="57"/>
        <v>TOM Michael Barron</v>
      </c>
    </row>
    <row r="693" spans="7:17" x14ac:dyDescent="0.25">
      <c r="G693" s="100" t="s">
        <v>7678</v>
      </c>
      <c r="H693" t="s">
        <v>15235</v>
      </c>
      <c r="I693" s="100" t="s">
        <v>1</v>
      </c>
      <c r="J693" t="s">
        <v>15624</v>
      </c>
      <c r="K693" s="101" t="str">
        <f>VLOOKUP(G693,[1]Quota!$D$520:$K$2169,8,0)</f>
        <v>Darlene Messier</v>
      </c>
      <c r="L693" s="101">
        <f>VLOOKUP(K693,'[1]Terr# Map'!$B$4:$C$39,2,0)</f>
        <v>104</v>
      </c>
      <c r="M693" s="128" t="str">
        <f t="shared" si="58"/>
        <v>darlene.messier@lifeline.com</v>
      </c>
      <c r="N693" s="112" t="str">
        <f t="shared" si="56"/>
        <v>Darlene Messier</v>
      </c>
      <c r="O693" s="134" t="str">
        <f t="shared" si="59"/>
        <v>508-916-8173</v>
      </c>
      <c r="P693" t="s">
        <v>16136</v>
      </c>
      <c r="Q693" t="str">
        <f t="shared" si="57"/>
        <v>DARLENE Darlene Messier</v>
      </c>
    </row>
    <row r="694" spans="7:17" x14ac:dyDescent="0.25">
      <c r="G694" s="100" t="s">
        <v>10751</v>
      </c>
      <c r="H694" t="s">
        <v>10747</v>
      </c>
      <c r="I694" s="100" t="s">
        <v>1</v>
      </c>
      <c r="J694" t="s">
        <v>15358</v>
      </c>
      <c r="K694" s="101" t="s">
        <v>114</v>
      </c>
      <c r="L694" s="101">
        <f>VLOOKUP(K694,'[1]Terr# Map'!$B$4:$C$39,2,0)</f>
        <v>105</v>
      </c>
      <c r="M694" s="128" t="str">
        <f t="shared" si="58"/>
        <v xml:space="preserve">michael.barron@lifeline.com </v>
      </c>
      <c r="N694" s="112" t="str">
        <f t="shared" si="56"/>
        <v>Michael Barron</v>
      </c>
      <c r="O694" s="134" t="str">
        <f t="shared" si="59"/>
        <v>518-410-4902</v>
      </c>
      <c r="P694" t="s">
        <v>16125</v>
      </c>
      <c r="Q694" t="str">
        <f t="shared" si="57"/>
        <v>BRIAN Michael Barron</v>
      </c>
    </row>
    <row r="695" spans="7:17" ht="15.75" customHeight="1" x14ac:dyDescent="0.25">
      <c r="G695" s="100" t="s">
        <v>7937</v>
      </c>
      <c r="H695" t="s">
        <v>7934</v>
      </c>
      <c r="I695" s="100" t="s">
        <v>1</v>
      </c>
      <c r="J695" t="s">
        <v>15626</v>
      </c>
      <c r="K695" s="101" t="str">
        <f>VLOOKUP(G695,[1]Quota!$D$520:$K$2169,8,0)</f>
        <v>Andrew Sheehan</v>
      </c>
      <c r="L695" s="101">
        <f>VLOOKUP(K695,'[1]Terr# Map'!$B$4:$C$39,2,0)</f>
        <v>101</v>
      </c>
      <c r="M695" s="128" t="str">
        <f t="shared" si="58"/>
        <v>andrew.sheehan@lifeline.com</v>
      </c>
      <c r="N695" s="112" t="str">
        <f t="shared" si="56"/>
        <v>Andrew Sheehan</v>
      </c>
      <c r="O695" s="134" t="str">
        <f t="shared" si="59"/>
        <v>774-422-1565</v>
      </c>
      <c r="P695" t="s">
        <v>16125</v>
      </c>
      <c r="Q695" t="s">
        <v>16142</v>
      </c>
    </row>
    <row r="696" spans="7:17" x14ac:dyDescent="0.25">
      <c r="G696" s="100" t="s">
        <v>7662</v>
      </c>
      <c r="H696" t="s">
        <v>7650</v>
      </c>
      <c r="I696" s="100" t="s">
        <v>1</v>
      </c>
      <c r="J696" t="s">
        <v>15622</v>
      </c>
      <c r="K696" s="101" t="str">
        <f>VLOOKUP(G696,[1]Quota!$D$520:$K$2169,8,0)</f>
        <v>Open Eastern</v>
      </c>
      <c r="L696" s="101">
        <f>VLOOKUP(K696,'[1]Terr# Map'!$B$4:$C$39,2,0)</f>
        <v>199</v>
      </c>
      <c r="M696" s="128" t="e">
        <f t="shared" si="58"/>
        <v>#N/A</v>
      </c>
      <c r="N696" s="112" t="str">
        <f t="shared" si="56"/>
        <v>Open Eastern</v>
      </c>
      <c r="O696" s="134" t="e">
        <f t="shared" si="59"/>
        <v>#N/A</v>
      </c>
      <c r="P696" t="s">
        <v>16125</v>
      </c>
      <c r="Q696" t="str">
        <f t="shared" si="57"/>
        <v>BRIAN Open Eastern</v>
      </c>
    </row>
    <row r="697" spans="7:17" x14ac:dyDescent="0.25">
      <c r="G697" s="100" t="s">
        <v>7941</v>
      </c>
      <c r="H697" t="s">
        <v>7942</v>
      </c>
      <c r="I697" s="100" t="s">
        <v>1</v>
      </c>
      <c r="J697" t="s">
        <v>15623</v>
      </c>
      <c r="K697" s="101" t="str">
        <f>VLOOKUP(G697,[1]Quota!$D$520:$K$2169,8,0)</f>
        <v>Dante Mignucci</v>
      </c>
      <c r="L697" s="101">
        <f>VLOOKUP(K697,'[1]Terr# Map'!$B$4:$C$39,2,0)</f>
        <v>502</v>
      </c>
      <c r="M697" s="128" t="str">
        <f t="shared" si="58"/>
        <v>dante.mignucci@connectamerica.com</v>
      </c>
      <c r="N697" s="112" t="str">
        <f t="shared" si="56"/>
        <v>Dante Mignucci</v>
      </c>
      <c r="O697" s="134" t="str">
        <f t="shared" si="59"/>
        <v>267-258-6272</v>
      </c>
      <c r="P697" t="s">
        <v>16125</v>
      </c>
      <c r="Q697" t="str">
        <f t="shared" si="57"/>
        <v>BRIAN Dante Mignucci</v>
      </c>
    </row>
    <row r="698" spans="7:17" x14ac:dyDescent="0.25">
      <c r="G698" s="100" t="s">
        <v>7663</v>
      </c>
      <c r="H698" t="s">
        <v>7650</v>
      </c>
      <c r="I698" s="100" t="s">
        <v>0</v>
      </c>
      <c r="J698" t="s">
        <v>15622</v>
      </c>
      <c r="K698" s="101" t="str">
        <f>VLOOKUP(G698,[1]Quota!$D$520:$K$2169,8,0)</f>
        <v>Open Eastern</v>
      </c>
      <c r="L698" s="101">
        <f>VLOOKUP(K698,'[1]Terr# Map'!$B$4:$C$39,2,0)</f>
        <v>199</v>
      </c>
      <c r="M698" s="128" t="e">
        <f t="shared" si="58"/>
        <v>#N/A</v>
      </c>
      <c r="N698" s="112" t="str">
        <f t="shared" si="56"/>
        <v>Open Eastern</v>
      </c>
      <c r="O698" s="134" t="e">
        <f t="shared" si="59"/>
        <v>#N/A</v>
      </c>
      <c r="P698" t="s">
        <v>16125</v>
      </c>
      <c r="Q698" t="str">
        <f t="shared" si="57"/>
        <v>BRIAN Open Eastern</v>
      </c>
    </row>
    <row r="699" spans="7:17" x14ac:dyDescent="0.25">
      <c r="G699" s="100" t="s">
        <v>7948</v>
      </c>
      <c r="H699" t="s">
        <v>7949</v>
      </c>
      <c r="I699" s="100" t="s">
        <v>1</v>
      </c>
      <c r="J699" t="s">
        <v>15619</v>
      </c>
      <c r="K699" s="101" t="s">
        <v>114</v>
      </c>
      <c r="L699" s="101">
        <f>VLOOKUP(K699,'[1]Terr# Map'!$B$4:$C$39,2,0)</f>
        <v>105</v>
      </c>
      <c r="M699" s="128" t="str">
        <f t="shared" si="58"/>
        <v xml:space="preserve">michael.barron@lifeline.com </v>
      </c>
      <c r="N699" s="112" t="str">
        <f t="shared" si="56"/>
        <v>Michael Barron</v>
      </c>
      <c r="O699" s="134" t="str">
        <f t="shared" si="59"/>
        <v>518-410-4902</v>
      </c>
      <c r="P699" t="s">
        <v>16115</v>
      </c>
      <c r="Q699" t="str">
        <f t="shared" si="57"/>
        <v>TOM Michael Barron</v>
      </c>
    </row>
    <row r="700" spans="7:17" x14ac:dyDescent="0.25">
      <c r="G700" s="100" t="s">
        <v>7955</v>
      </c>
      <c r="H700" t="s">
        <v>7954</v>
      </c>
      <c r="I700" s="100" t="s">
        <v>1</v>
      </c>
      <c r="J700" t="s">
        <v>15621</v>
      </c>
      <c r="K700" s="101" t="str">
        <f>VLOOKUP(G700,[1]Quota!$D$520:$K$2169,8,0)</f>
        <v>Michael Barron</v>
      </c>
      <c r="L700" s="101">
        <f>VLOOKUP(K700,'[1]Terr# Map'!$B$4:$C$39,2,0)</f>
        <v>105</v>
      </c>
      <c r="M700" s="128" t="str">
        <f t="shared" si="58"/>
        <v xml:space="preserve">michael.barron@lifeline.com </v>
      </c>
      <c r="N700" s="112" t="str">
        <f t="shared" si="56"/>
        <v>Michael Barron</v>
      </c>
      <c r="O700" s="134" t="str">
        <f t="shared" si="59"/>
        <v>518-410-4902</v>
      </c>
      <c r="P700" t="s">
        <v>16115</v>
      </c>
      <c r="Q700" t="str">
        <f t="shared" si="57"/>
        <v>TOM Michael Barron</v>
      </c>
    </row>
    <row r="701" spans="7:17" x14ac:dyDescent="0.25">
      <c r="G701" s="100" t="s">
        <v>7956</v>
      </c>
      <c r="H701" t="s">
        <v>7954</v>
      </c>
      <c r="I701" s="100" t="s">
        <v>1</v>
      </c>
      <c r="J701" t="s">
        <v>15621</v>
      </c>
      <c r="K701" s="101" t="str">
        <f>VLOOKUP(G701,[1]Quota!$D$520:$K$2169,8,0)</f>
        <v>Michael Barron</v>
      </c>
      <c r="L701" s="101">
        <f>VLOOKUP(K701,'[1]Terr# Map'!$B$4:$C$39,2,0)</f>
        <v>105</v>
      </c>
      <c r="M701" s="128" t="str">
        <f t="shared" si="58"/>
        <v xml:space="preserve">michael.barron@lifeline.com </v>
      </c>
      <c r="N701" s="112" t="str">
        <f t="shared" si="56"/>
        <v>Michael Barron</v>
      </c>
      <c r="O701" s="134" t="str">
        <f t="shared" si="59"/>
        <v>518-410-4902</v>
      </c>
      <c r="P701" t="s">
        <v>16115</v>
      </c>
      <c r="Q701" t="str">
        <f t="shared" si="57"/>
        <v>TOM Michael Barron</v>
      </c>
    </row>
    <row r="702" spans="7:17" x14ac:dyDescent="0.25">
      <c r="G702" s="100" t="s">
        <v>7957</v>
      </c>
      <c r="H702" t="s">
        <v>7954</v>
      </c>
      <c r="I702" s="100" t="s">
        <v>1</v>
      </c>
      <c r="J702" t="s">
        <v>15621</v>
      </c>
      <c r="K702" s="101" t="str">
        <f>VLOOKUP(G702,[1]Quota!$D$520:$K$2169,8,0)</f>
        <v>OPEN LMS/PSF</v>
      </c>
      <c r="L702" s="101">
        <f>VLOOKUP(K702,'[1]Terr# Map'!$B$4:$C$39,2,0)</f>
        <v>902</v>
      </c>
      <c r="M702" s="128" t="e">
        <f t="shared" si="58"/>
        <v>#N/A</v>
      </c>
      <c r="N702" s="112" t="str">
        <f t="shared" si="56"/>
        <v>OPEN LMS/PSF</v>
      </c>
      <c r="O702" s="134" t="e">
        <f t="shared" si="59"/>
        <v>#N/A</v>
      </c>
      <c r="P702" t="s">
        <v>16115</v>
      </c>
      <c r="Q702" t="str">
        <f t="shared" si="57"/>
        <v>TOM OPEN LMS/PSF</v>
      </c>
    </row>
    <row r="703" spans="7:17" x14ac:dyDescent="0.25">
      <c r="G703" s="100" t="s">
        <v>7958</v>
      </c>
      <c r="H703" t="s">
        <v>7959</v>
      </c>
      <c r="I703" s="100" t="s">
        <v>1</v>
      </c>
      <c r="J703" t="s">
        <v>15620</v>
      </c>
      <c r="K703" s="101" t="s">
        <v>114</v>
      </c>
      <c r="L703" s="101">
        <f>VLOOKUP(K703,'[1]Terr# Map'!$B$4:$C$39,2,0)</f>
        <v>105</v>
      </c>
      <c r="M703" s="128" t="str">
        <f t="shared" si="58"/>
        <v xml:space="preserve">michael.barron@lifeline.com </v>
      </c>
      <c r="N703" s="112" t="str">
        <f t="shared" si="56"/>
        <v>Michael Barron</v>
      </c>
      <c r="O703" s="134" t="str">
        <f t="shared" si="59"/>
        <v>518-410-4902</v>
      </c>
      <c r="P703" t="s">
        <v>16125</v>
      </c>
      <c r="Q703" t="str">
        <f t="shared" si="57"/>
        <v>BRIAN Michael Barron</v>
      </c>
    </row>
    <row r="704" spans="7:17" x14ac:dyDescent="0.25">
      <c r="G704" s="100" t="s">
        <v>7950</v>
      </c>
      <c r="H704" t="s">
        <v>7949</v>
      </c>
      <c r="I704" s="100" t="s">
        <v>1</v>
      </c>
      <c r="J704" t="s">
        <v>15619</v>
      </c>
      <c r="K704" s="101" t="s">
        <v>114</v>
      </c>
      <c r="L704" s="101">
        <f>VLOOKUP(K704,'[1]Terr# Map'!$B$4:$C$39,2,0)</f>
        <v>105</v>
      </c>
      <c r="M704" s="128" t="str">
        <f t="shared" si="58"/>
        <v xml:space="preserve">michael.barron@lifeline.com </v>
      </c>
      <c r="N704" s="112" t="str">
        <f t="shared" si="56"/>
        <v>Michael Barron</v>
      </c>
      <c r="O704" s="134" t="str">
        <f t="shared" si="59"/>
        <v>518-410-4902</v>
      </c>
      <c r="P704" t="s">
        <v>16115</v>
      </c>
      <c r="Q704" t="str">
        <f t="shared" si="57"/>
        <v>TOM Michael Barron</v>
      </c>
    </row>
    <row r="705" spans="7:17" x14ac:dyDescent="0.25">
      <c r="G705" s="100" t="s">
        <v>7964</v>
      </c>
      <c r="H705" t="s">
        <v>7954</v>
      </c>
      <c r="I705" s="100" t="s">
        <v>1</v>
      </c>
      <c r="J705" t="s">
        <v>15618</v>
      </c>
      <c r="K705" s="101" t="s">
        <v>114</v>
      </c>
      <c r="L705" s="101">
        <f>VLOOKUP(K705,'[1]Terr# Map'!$B$4:$C$39,2,0)</f>
        <v>105</v>
      </c>
      <c r="M705" s="128" t="str">
        <f t="shared" si="58"/>
        <v xml:space="preserve">michael.barron@lifeline.com </v>
      </c>
      <c r="N705" s="112" t="str">
        <f t="shared" si="56"/>
        <v>Michael Barron</v>
      </c>
      <c r="O705" s="134" t="str">
        <f t="shared" si="59"/>
        <v>518-410-4902</v>
      </c>
      <c r="P705" t="s">
        <v>16115</v>
      </c>
      <c r="Q705" t="str">
        <f t="shared" si="57"/>
        <v>TOM Michael Barron</v>
      </c>
    </row>
    <row r="706" spans="7:17" x14ac:dyDescent="0.25">
      <c r="G706" s="100" t="s">
        <v>7966</v>
      </c>
      <c r="H706" t="s">
        <v>7954</v>
      </c>
      <c r="I706" s="100" t="s">
        <v>1</v>
      </c>
      <c r="J706" t="s">
        <v>15617</v>
      </c>
      <c r="K706" s="101" t="s">
        <v>114</v>
      </c>
      <c r="L706" s="101">
        <f>VLOOKUP(K706,'[1]Terr# Map'!$B$4:$C$39,2,0)</f>
        <v>105</v>
      </c>
      <c r="M706" s="128" t="str">
        <f t="shared" si="58"/>
        <v xml:space="preserve">michael.barron@lifeline.com </v>
      </c>
      <c r="N706" s="112" t="str">
        <f t="shared" si="56"/>
        <v>Michael Barron</v>
      </c>
      <c r="O706" s="134" t="str">
        <f t="shared" si="59"/>
        <v>518-410-4902</v>
      </c>
      <c r="P706" t="s">
        <v>16115</v>
      </c>
      <c r="Q706" t="str">
        <f t="shared" si="57"/>
        <v>TOM Michael Barron</v>
      </c>
    </row>
    <row r="707" spans="7:17" x14ac:dyDescent="0.25">
      <c r="G707" s="100" t="s">
        <v>7752</v>
      </c>
      <c r="H707" t="s">
        <v>7751</v>
      </c>
      <c r="I707" s="100" t="s">
        <v>1</v>
      </c>
      <c r="J707" t="s">
        <v>15616</v>
      </c>
      <c r="K707" s="101" t="s">
        <v>114</v>
      </c>
      <c r="L707" s="101">
        <f>VLOOKUP(K707,'[1]Terr# Map'!$B$4:$C$39,2,0)</f>
        <v>105</v>
      </c>
      <c r="M707" s="128" t="str">
        <f t="shared" si="58"/>
        <v xml:space="preserve">michael.barron@lifeline.com </v>
      </c>
      <c r="N707" s="112" t="str">
        <f t="shared" si="56"/>
        <v>Michael Barron</v>
      </c>
      <c r="O707" s="134" t="str">
        <f t="shared" si="59"/>
        <v>518-410-4902</v>
      </c>
      <c r="P707" t="s">
        <v>16125</v>
      </c>
      <c r="Q707" t="str">
        <f t="shared" si="57"/>
        <v>BRIAN Michael Barron</v>
      </c>
    </row>
    <row r="708" spans="7:17" x14ac:dyDescent="0.25">
      <c r="G708" s="100" t="s">
        <v>8011</v>
      </c>
      <c r="H708" t="s">
        <v>8012</v>
      </c>
      <c r="I708" s="100" t="s">
        <v>0</v>
      </c>
      <c r="J708" t="s">
        <v>15615</v>
      </c>
      <c r="K708" s="101" t="str">
        <f>VLOOKUP(G708,[1]Quota!$D$520:$K$2169,8,0)</f>
        <v>OPEN LMS/PSF</v>
      </c>
      <c r="L708" s="101">
        <f>VLOOKUP(K708,'[1]Terr# Map'!$B$4:$C$39,2,0)</f>
        <v>902</v>
      </c>
      <c r="M708" s="128" t="e">
        <f t="shared" ref="M708:M739" si="60">VLOOKUP(K708,$X$1:$Z$20,3,0)</f>
        <v>#N/A</v>
      </c>
      <c r="N708" s="112" t="str">
        <f t="shared" si="56"/>
        <v>OPEN LMS/PSF</v>
      </c>
      <c r="O708" s="134" t="e">
        <f t="shared" si="59"/>
        <v>#N/A</v>
      </c>
      <c r="Q708" t="str">
        <f t="shared" si="57"/>
        <v xml:space="preserve"> OPEN LMS/PSF</v>
      </c>
    </row>
    <row r="709" spans="7:17" x14ac:dyDescent="0.25">
      <c r="G709" s="100" t="s">
        <v>8052</v>
      </c>
      <c r="H709" t="s">
        <v>15405</v>
      </c>
      <c r="I709" s="100" t="s">
        <v>0</v>
      </c>
      <c r="J709" t="s">
        <v>15614</v>
      </c>
      <c r="K709" s="101" t="str">
        <f>VLOOKUP(G709,[1]Quota!$D$520:$K$2169,8,0)</f>
        <v>OPEN LMS/PSF</v>
      </c>
      <c r="L709" s="101">
        <f>VLOOKUP(K709,'[1]Terr# Map'!$B$4:$C$39,2,0)</f>
        <v>902</v>
      </c>
      <c r="M709" s="128" t="e">
        <f t="shared" si="60"/>
        <v>#N/A</v>
      </c>
      <c r="N709" s="112" t="str">
        <f t="shared" si="56"/>
        <v>OPEN LMS/PSF</v>
      </c>
      <c r="O709" s="134" t="e">
        <f t="shared" si="59"/>
        <v>#N/A</v>
      </c>
      <c r="Q709" t="str">
        <f t="shared" si="57"/>
        <v xml:space="preserve"> OPEN LMS/PSF</v>
      </c>
    </row>
    <row r="710" spans="7:17" x14ac:dyDescent="0.25">
      <c r="G710" s="100" t="s">
        <v>8113</v>
      </c>
      <c r="H710" t="s">
        <v>8114</v>
      </c>
      <c r="I710" s="100" t="s">
        <v>1</v>
      </c>
      <c r="J710" t="s">
        <v>15613</v>
      </c>
      <c r="K710" s="101" t="s">
        <v>114</v>
      </c>
      <c r="L710" s="101">
        <f>VLOOKUP(K710,'[1]Terr# Map'!$B$4:$C$39,2,0)</f>
        <v>105</v>
      </c>
      <c r="M710" s="128" t="str">
        <f t="shared" si="60"/>
        <v xml:space="preserve">michael.barron@lifeline.com </v>
      </c>
      <c r="N710" s="112" t="str">
        <f t="shared" ref="N710:N775" si="61">+K710</f>
        <v>Michael Barron</v>
      </c>
      <c r="O710" s="134" t="str">
        <f t="shared" si="59"/>
        <v>518-410-4902</v>
      </c>
      <c r="Q710" t="str">
        <f t="shared" si="57"/>
        <v xml:space="preserve"> Michael Barron</v>
      </c>
    </row>
    <row r="711" spans="7:17" x14ac:dyDescent="0.25">
      <c r="G711" s="100" t="s">
        <v>8123</v>
      </c>
      <c r="H711" t="s">
        <v>8124</v>
      </c>
      <c r="I711" s="100" t="s">
        <v>0</v>
      </c>
      <c r="J711" t="s">
        <v>15612</v>
      </c>
      <c r="K711" s="101" t="str">
        <f>VLOOKUP(G711,[1]Quota!$D$520:$K$2169,8,0)</f>
        <v>OPEN LMS/PSF</v>
      </c>
      <c r="L711" s="101">
        <f>VLOOKUP(K711,'[1]Terr# Map'!$B$4:$C$39,2,0)</f>
        <v>902</v>
      </c>
      <c r="M711" s="128" t="e">
        <f t="shared" si="60"/>
        <v>#N/A</v>
      </c>
      <c r="N711" s="112" t="str">
        <f t="shared" si="61"/>
        <v>OPEN LMS/PSF</v>
      </c>
      <c r="O711" s="134" t="e">
        <f t="shared" si="59"/>
        <v>#N/A</v>
      </c>
      <c r="P711" t="s">
        <v>16115</v>
      </c>
      <c r="Q711" t="str">
        <f t="shared" ref="Q711:Q729" si="62">+P711&amp;" "&amp;N711</f>
        <v>TOM OPEN LMS/PSF</v>
      </c>
    </row>
    <row r="712" spans="7:17" x14ac:dyDescent="0.25">
      <c r="G712" s="100" t="s">
        <v>15611</v>
      </c>
      <c r="H712" t="s">
        <v>15606</v>
      </c>
      <c r="I712" s="100" t="s">
        <v>0</v>
      </c>
      <c r="J712" t="s">
        <v>15605</v>
      </c>
      <c r="K712" s="101" t="str">
        <f>VLOOKUP(G712,[1]Quota!$D$520:$K$2169,8,0)</f>
        <v>Anne Lee</v>
      </c>
      <c r="L712" s="101">
        <f>VLOOKUP(K712,'[1]Terr# Map'!$B$4:$C$39,2,0)</f>
        <v>501</v>
      </c>
      <c r="M712" s="128" t="str">
        <f t="shared" si="60"/>
        <v>anne.lee@connectamerica.com</v>
      </c>
      <c r="N712" s="112" t="str">
        <f t="shared" si="61"/>
        <v>Anne Lee</v>
      </c>
      <c r="O712" s="134">
        <f t="shared" si="59"/>
        <v>0</v>
      </c>
      <c r="P712" t="s">
        <v>16115</v>
      </c>
      <c r="Q712" t="str">
        <f t="shared" si="62"/>
        <v>TOM Anne Lee</v>
      </c>
    </row>
    <row r="713" spans="7:17" x14ac:dyDescent="0.25">
      <c r="G713" s="100" t="s">
        <v>8150</v>
      </c>
      <c r="H713" t="s">
        <v>8151</v>
      </c>
      <c r="I713" s="100" t="s">
        <v>0</v>
      </c>
      <c r="J713" t="s">
        <v>15608</v>
      </c>
      <c r="K713" s="101" t="str">
        <f>VLOOKUP(G713,[1]Quota!$D$520:$K$2169,8,0)</f>
        <v>Anne Lee</v>
      </c>
      <c r="L713" s="101">
        <f>VLOOKUP(K713,'[1]Terr# Map'!$B$4:$C$39,2,0)</f>
        <v>501</v>
      </c>
      <c r="M713" s="128" t="str">
        <f t="shared" si="60"/>
        <v>anne.lee@connectamerica.com</v>
      </c>
      <c r="N713" s="112" t="str">
        <f t="shared" si="61"/>
        <v>Anne Lee</v>
      </c>
      <c r="O713" s="134">
        <f t="shared" si="59"/>
        <v>0</v>
      </c>
      <c r="P713" t="s">
        <v>16115</v>
      </c>
      <c r="Q713" t="str">
        <f t="shared" si="62"/>
        <v>TOM Anne Lee</v>
      </c>
    </row>
    <row r="714" spans="7:17" x14ac:dyDescent="0.25">
      <c r="G714" s="100" t="s">
        <v>8153</v>
      </c>
      <c r="H714" t="s">
        <v>8154</v>
      </c>
      <c r="I714" s="100" t="s">
        <v>0</v>
      </c>
      <c r="J714" t="s">
        <v>15598</v>
      </c>
      <c r="K714" s="101" t="str">
        <f>VLOOKUP(G714,[1]Quota!$D$520:$K$2169,8,0)</f>
        <v>John Royals</v>
      </c>
      <c r="L714" s="101">
        <f>VLOOKUP(K714,'[1]Terr# Map'!$B$4:$C$39,2,0)</f>
        <v>204</v>
      </c>
      <c r="M714" s="128" t="str">
        <f t="shared" si="60"/>
        <v xml:space="preserve">john.royals@connectamerica.com </v>
      </c>
      <c r="N714" s="112" t="str">
        <f t="shared" si="61"/>
        <v>John Royals</v>
      </c>
      <c r="O714" s="134" t="str">
        <f t="shared" si="59"/>
        <v>804-240-2222</v>
      </c>
      <c r="P714" t="s">
        <v>16115</v>
      </c>
      <c r="Q714" t="str">
        <f t="shared" si="62"/>
        <v>TOM John Royals</v>
      </c>
    </row>
    <row r="715" spans="7:17" x14ac:dyDescent="0.25">
      <c r="G715" s="100" t="s">
        <v>8166</v>
      </c>
      <c r="H715" t="s">
        <v>8167</v>
      </c>
      <c r="I715" s="100" t="s">
        <v>1</v>
      </c>
      <c r="J715" t="s">
        <v>15610</v>
      </c>
      <c r="K715" s="101" t="str">
        <f>VLOOKUP(G715,[1]Quota!$D$520:$K$2169,8,0)</f>
        <v>Anne Lee</v>
      </c>
      <c r="L715" s="101">
        <f>VLOOKUP(K715,'[1]Terr# Map'!$B$4:$C$39,2,0)</f>
        <v>501</v>
      </c>
      <c r="M715" s="128" t="str">
        <f t="shared" si="60"/>
        <v>anne.lee@connectamerica.com</v>
      </c>
      <c r="N715" s="112" t="str">
        <f t="shared" si="61"/>
        <v>Anne Lee</v>
      </c>
      <c r="O715" s="134">
        <f t="shared" si="59"/>
        <v>0</v>
      </c>
      <c r="P715" t="s">
        <v>16115</v>
      </c>
      <c r="Q715" t="str">
        <f t="shared" si="62"/>
        <v>TOM Anne Lee</v>
      </c>
    </row>
    <row r="716" spans="7:17" x14ac:dyDescent="0.25">
      <c r="G716" s="100" t="s">
        <v>8168</v>
      </c>
      <c r="H716" t="s">
        <v>8169</v>
      </c>
      <c r="I716" s="100" t="s">
        <v>0</v>
      </c>
      <c r="J716" t="s">
        <v>15609</v>
      </c>
      <c r="K716" s="101" t="s">
        <v>21362</v>
      </c>
      <c r="L716" s="101">
        <f>VLOOKUP(K716,'[1]Terr# Map'!$B$4:$C$39,2,0)</f>
        <v>204</v>
      </c>
      <c r="M716" s="128" t="str">
        <f t="shared" si="60"/>
        <v xml:space="preserve">john.royals@connectamerica.com </v>
      </c>
      <c r="N716" s="112" t="str">
        <f t="shared" si="61"/>
        <v>John Royals</v>
      </c>
      <c r="O716" s="134" t="str">
        <f t="shared" si="59"/>
        <v>804-240-2222</v>
      </c>
      <c r="P716" t="s">
        <v>16118</v>
      </c>
      <c r="Q716" t="str">
        <f t="shared" si="62"/>
        <v>GAYLA John Royals</v>
      </c>
    </row>
    <row r="717" spans="7:17" x14ac:dyDescent="0.25">
      <c r="G717" s="100" t="s">
        <v>8152</v>
      </c>
      <c r="H717" t="s">
        <v>8149</v>
      </c>
      <c r="I717" s="100" t="s">
        <v>0</v>
      </c>
      <c r="J717" t="s">
        <v>15608</v>
      </c>
      <c r="K717" s="101" t="s">
        <v>21362</v>
      </c>
      <c r="L717" s="101">
        <f>VLOOKUP(K717,'[1]Terr# Map'!$B$4:$C$39,2,0)</f>
        <v>204</v>
      </c>
      <c r="M717" s="128" t="str">
        <f t="shared" si="60"/>
        <v xml:space="preserve">john.royals@connectamerica.com </v>
      </c>
      <c r="N717" s="112" t="str">
        <f t="shared" si="61"/>
        <v>John Royals</v>
      </c>
      <c r="O717" s="134" t="str">
        <f t="shared" si="59"/>
        <v>804-240-2222</v>
      </c>
      <c r="P717" t="s">
        <v>16115</v>
      </c>
      <c r="Q717" t="str">
        <f t="shared" si="62"/>
        <v>TOM John Royals</v>
      </c>
    </row>
    <row r="718" spans="7:17" x14ac:dyDescent="0.25">
      <c r="G718" s="100" t="s">
        <v>15607</v>
      </c>
      <c r="H718" t="s">
        <v>15606</v>
      </c>
      <c r="I718" s="100" t="s">
        <v>1</v>
      </c>
      <c r="J718" t="s">
        <v>15605</v>
      </c>
      <c r="K718" s="101" t="s">
        <v>21362</v>
      </c>
      <c r="L718" s="101">
        <f>VLOOKUP(K718,'[1]Terr# Map'!$B$4:$C$39,2,0)</f>
        <v>204</v>
      </c>
      <c r="M718" s="128" t="str">
        <f t="shared" si="60"/>
        <v xml:space="preserve">john.royals@connectamerica.com </v>
      </c>
      <c r="N718" s="112" t="str">
        <f t="shared" si="61"/>
        <v>John Royals</v>
      </c>
      <c r="O718" s="134" t="str">
        <f t="shared" si="59"/>
        <v>804-240-2222</v>
      </c>
      <c r="P718" t="s">
        <v>16115</v>
      </c>
      <c r="Q718" t="str">
        <f t="shared" si="62"/>
        <v>TOM John Royals</v>
      </c>
    </row>
    <row r="719" spans="7:17" x14ac:dyDescent="0.25">
      <c r="G719" s="100" t="s">
        <v>8183</v>
      </c>
      <c r="H719" t="s">
        <v>8184</v>
      </c>
      <c r="I719" s="100" t="s">
        <v>1</v>
      </c>
      <c r="J719" t="s">
        <v>15604</v>
      </c>
      <c r="K719" s="101" t="s">
        <v>21362</v>
      </c>
      <c r="L719" s="101">
        <f>VLOOKUP(K719,'[1]Terr# Map'!$B$4:$C$39,2,0)</f>
        <v>204</v>
      </c>
      <c r="M719" s="128" t="str">
        <f t="shared" si="60"/>
        <v xml:space="preserve">john.royals@connectamerica.com </v>
      </c>
      <c r="N719" s="112" t="str">
        <f t="shared" si="61"/>
        <v>John Royals</v>
      </c>
      <c r="O719" s="134" t="str">
        <f t="shared" si="59"/>
        <v>804-240-2222</v>
      </c>
      <c r="P719" t="s">
        <v>16133</v>
      </c>
      <c r="Q719" t="str">
        <f t="shared" si="62"/>
        <v xml:space="preserve"> EMILY John Royals</v>
      </c>
    </row>
    <row r="720" spans="7:17" x14ac:dyDescent="0.25">
      <c r="G720" s="100" t="s">
        <v>8191</v>
      </c>
      <c r="H720" t="s">
        <v>15603</v>
      </c>
      <c r="I720" s="100" t="s">
        <v>1</v>
      </c>
      <c r="J720" t="s">
        <v>15602</v>
      </c>
      <c r="K720" s="101" t="str">
        <f>VLOOKUP(G720,[1]Quota!$D$520:$K$2169,8,0)</f>
        <v>Anne Lee</v>
      </c>
      <c r="L720" s="101">
        <f>VLOOKUP(K720,'[1]Terr# Map'!$B$4:$C$39,2,0)</f>
        <v>501</v>
      </c>
      <c r="M720" s="128" t="str">
        <f t="shared" si="60"/>
        <v>anne.lee@connectamerica.com</v>
      </c>
      <c r="N720" s="112" t="str">
        <f t="shared" si="61"/>
        <v>Anne Lee</v>
      </c>
      <c r="O720" s="134">
        <f t="shared" si="59"/>
        <v>0</v>
      </c>
      <c r="P720" t="s">
        <v>16133</v>
      </c>
      <c r="Q720" t="str">
        <f t="shared" si="62"/>
        <v xml:space="preserve"> EMILY Anne Lee</v>
      </c>
    </row>
    <row r="721" spans="7:17" x14ac:dyDescent="0.25">
      <c r="G721" s="100" t="s">
        <v>8192</v>
      </c>
      <c r="H721" t="s">
        <v>15601</v>
      </c>
      <c r="I721" s="100" t="s">
        <v>1</v>
      </c>
      <c r="J721" t="s">
        <v>15600</v>
      </c>
      <c r="K721" s="101" t="str">
        <f>VLOOKUP(G721,[1]Quota!$D$520:$K$2169,8,0)</f>
        <v>Anne Lee</v>
      </c>
      <c r="L721" s="101">
        <f>VLOOKUP(K721,'[1]Terr# Map'!$B$4:$C$39,2,0)</f>
        <v>501</v>
      </c>
      <c r="M721" s="128" t="str">
        <f t="shared" si="60"/>
        <v>anne.lee@connectamerica.com</v>
      </c>
      <c r="N721" s="112" t="str">
        <f t="shared" si="61"/>
        <v>Anne Lee</v>
      </c>
      <c r="O721" s="134">
        <f t="shared" si="59"/>
        <v>0</v>
      </c>
      <c r="P721" t="s">
        <v>16115</v>
      </c>
      <c r="Q721" t="str">
        <f t="shared" si="62"/>
        <v>TOM Anne Lee</v>
      </c>
    </row>
    <row r="722" spans="7:17" x14ac:dyDescent="0.25">
      <c r="G722" s="100" t="s">
        <v>13191</v>
      </c>
      <c r="H722" t="s">
        <v>13192</v>
      </c>
      <c r="I722" s="100" t="s">
        <v>1</v>
      </c>
      <c r="J722" t="s">
        <v>15599</v>
      </c>
      <c r="K722" s="101" t="s">
        <v>21362</v>
      </c>
      <c r="L722" s="101">
        <f>VLOOKUP(K722,'[1]Terr# Map'!$B$4:$C$39,2,0)</f>
        <v>204</v>
      </c>
      <c r="M722" s="128" t="str">
        <f t="shared" si="60"/>
        <v xml:space="preserve">john.royals@connectamerica.com </v>
      </c>
      <c r="N722" s="112" t="str">
        <f t="shared" si="61"/>
        <v>John Royals</v>
      </c>
      <c r="O722" s="134" t="str">
        <f t="shared" si="59"/>
        <v>804-240-2222</v>
      </c>
      <c r="P722" t="s">
        <v>16115</v>
      </c>
      <c r="Q722" t="str">
        <f t="shared" si="62"/>
        <v>TOM John Royals</v>
      </c>
    </row>
    <row r="723" spans="7:17" x14ac:dyDescent="0.25">
      <c r="G723" s="100" t="s">
        <v>8155</v>
      </c>
      <c r="H723" t="s">
        <v>8156</v>
      </c>
      <c r="I723" s="100" t="s">
        <v>1</v>
      </c>
      <c r="J723" t="s">
        <v>15598</v>
      </c>
      <c r="K723" s="101" t="str">
        <f>VLOOKUP(G723,[1]Quota!$D$520:$K$2169,8,0)</f>
        <v>John Royals</v>
      </c>
      <c r="L723" s="101">
        <f>VLOOKUP(K723,'[1]Terr# Map'!$B$4:$C$39,2,0)</f>
        <v>204</v>
      </c>
      <c r="M723" s="128" t="str">
        <f t="shared" si="60"/>
        <v xml:space="preserve">john.royals@connectamerica.com </v>
      </c>
      <c r="N723" s="112" t="str">
        <f t="shared" si="61"/>
        <v>John Royals</v>
      </c>
      <c r="O723" s="134" t="str">
        <f t="shared" si="59"/>
        <v>804-240-2222</v>
      </c>
      <c r="P723" t="s">
        <v>16115</v>
      </c>
      <c r="Q723" t="str">
        <f t="shared" si="62"/>
        <v>TOM John Royals</v>
      </c>
    </row>
    <row r="724" spans="7:17" x14ac:dyDescent="0.25">
      <c r="G724" s="100" t="s">
        <v>8251</v>
      </c>
      <c r="H724" t="s">
        <v>8252</v>
      </c>
      <c r="I724" s="100" t="s">
        <v>0</v>
      </c>
      <c r="J724" t="s">
        <v>15592</v>
      </c>
      <c r="K724" s="101" t="str">
        <f>VLOOKUP(G724,[1]Quota!$D$520:$K$2169,8,0)</f>
        <v>Andrew Sheehan</v>
      </c>
      <c r="L724" s="101">
        <f>VLOOKUP(K724,'[1]Terr# Map'!$B$4:$C$39,2,0)</f>
        <v>101</v>
      </c>
      <c r="M724" s="128" t="str">
        <f t="shared" si="60"/>
        <v>andrew.sheehan@lifeline.com</v>
      </c>
      <c r="N724" s="112" t="str">
        <f t="shared" si="61"/>
        <v>Andrew Sheehan</v>
      </c>
      <c r="O724" s="134" t="str">
        <f t="shared" si="59"/>
        <v>774-422-1565</v>
      </c>
      <c r="P724" t="s">
        <v>16125</v>
      </c>
      <c r="Q724" t="str">
        <f t="shared" si="62"/>
        <v>BRIAN Andrew Sheehan</v>
      </c>
    </row>
    <row r="725" spans="7:17" x14ac:dyDescent="0.25">
      <c r="G725" s="100" t="s">
        <v>8264</v>
      </c>
      <c r="H725" t="s">
        <v>8265</v>
      </c>
      <c r="I725" s="100" t="s">
        <v>0</v>
      </c>
      <c r="J725" t="s">
        <v>15597</v>
      </c>
      <c r="K725" s="101" t="str">
        <f>VLOOKUP(G725,[1]Quota!$D$520:$K$2169,8,0)</f>
        <v>Dante Mignucci</v>
      </c>
      <c r="L725" s="101">
        <f>VLOOKUP(K725,'[1]Terr# Map'!$B$4:$C$39,2,0)</f>
        <v>502</v>
      </c>
      <c r="M725" s="128" t="str">
        <f t="shared" si="60"/>
        <v>dante.mignucci@connectamerica.com</v>
      </c>
      <c r="N725" s="112" t="str">
        <f t="shared" si="61"/>
        <v>Dante Mignucci</v>
      </c>
      <c r="O725" s="134" t="str">
        <f t="shared" si="59"/>
        <v>267-258-6272</v>
      </c>
      <c r="P725" t="s">
        <v>16125</v>
      </c>
      <c r="Q725" t="str">
        <f t="shared" si="62"/>
        <v>BRIAN Dante Mignucci</v>
      </c>
    </row>
    <row r="726" spans="7:17" x14ac:dyDescent="0.25">
      <c r="G726" s="100" t="s">
        <v>8278</v>
      </c>
      <c r="H726" t="s">
        <v>8279</v>
      </c>
      <c r="I726" s="100" t="s">
        <v>0</v>
      </c>
      <c r="J726" t="s">
        <v>15596</v>
      </c>
      <c r="K726" s="101" t="str">
        <f>VLOOKUP(G726,[1]Quota!$D$520:$K$2169,8,0)</f>
        <v>Andrew Sheehan</v>
      </c>
      <c r="L726" s="101">
        <f>VLOOKUP(K726,'[1]Terr# Map'!$B$4:$C$39,2,0)</f>
        <v>101</v>
      </c>
      <c r="M726" s="128" t="str">
        <f t="shared" si="60"/>
        <v>andrew.sheehan@lifeline.com</v>
      </c>
      <c r="N726" s="112" t="str">
        <f t="shared" si="61"/>
        <v>Andrew Sheehan</v>
      </c>
      <c r="O726" s="134" t="str">
        <f t="shared" si="59"/>
        <v>774-422-1565</v>
      </c>
      <c r="P726" t="s">
        <v>16124</v>
      </c>
      <c r="Q726" t="str">
        <f t="shared" si="62"/>
        <v>TODD Andrew Sheehan</v>
      </c>
    </row>
    <row r="727" spans="7:17" x14ac:dyDescent="0.25">
      <c r="G727" s="100" t="s">
        <v>8280</v>
      </c>
      <c r="H727" t="s">
        <v>8281</v>
      </c>
      <c r="I727" s="100" t="s">
        <v>1</v>
      </c>
      <c r="J727" t="s">
        <v>15596</v>
      </c>
      <c r="K727" s="101" t="str">
        <f>VLOOKUP(G727,[1]Quota!$D$520:$K$2169,8,0)</f>
        <v>Andrew Sheehan</v>
      </c>
      <c r="L727" s="101">
        <f>VLOOKUP(K727,'[1]Terr# Map'!$B$4:$C$39,2,0)</f>
        <v>101</v>
      </c>
      <c r="M727" s="128" t="str">
        <f t="shared" si="60"/>
        <v>andrew.sheehan@lifeline.com</v>
      </c>
      <c r="N727" s="112" t="str">
        <f t="shared" si="61"/>
        <v>Andrew Sheehan</v>
      </c>
      <c r="O727" s="134" t="str">
        <f t="shared" si="59"/>
        <v>774-422-1565</v>
      </c>
      <c r="P727" t="s">
        <v>16124</v>
      </c>
      <c r="Q727" t="str">
        <f t="shared" si="62"/>
        <v>TODD Andrew Sheehan</v>
      </c>
    </row>
    <row r="728" spans="7:17" x14ac:dyDescent="0.25">
      <c r="G728" s="100" t="s">
        <v>8283</v>
      </c>
      <c r="H728" t="s">
        <v>8284</v>
      </c>
      <c r="I728" s="100" t="s">
        <v>1</v>
      </c>
      <c r="J728" t="s">
        <v>15594</v>
      </c>
      <c r="K728" s="101" t="str">
        <f>VLOOKUP(G728,[1]Quota!$D$520:$K$2169,8,0)</f>
        <v>Dante Mignucci</v>
      </c>
      <c r="L728" s="101">
        <f>VLOOKUP(K728,'[1]Terr# Map'!$B$4:$C$39,2,0)</f>
        <v>502</v>
      </c>
      <c r="M728" s="128" t="str">
        <f t="shared" si="60"/>
        <v>dante.mignucci@connectamerica.com</v>
      </c>
      <c r="N728" s="112" t="str">
        <f t="shared" si="61"/>
        <v>Dante Mignucci</v>
      </c>
      <c r="O728" s="134" t="str">
        <f t="shared" si="59"/>
        <v>267-258-6272</v>
      </c>
      <c r="P728" t="s">
        <v>16125</v>
      </c>
      <c r="Q728" t="str">
        <f t="shared" si="62"/>
        <v>BRIAN Dante Mignucci</v>
      </c>
    </row>
    <row r="729" spans="7:17" x14ac:dyDescent="0.25">
      <c r="G729" s="100" t="s">
        <v>8285</v>
      </c>
      <c r="H729" t="s">
        <v>15595</v>
      </c>
      <c r="I729" s="100" t="s">
        <v>1</v>
      </c>
      <c r="J729" t="s">
        <v>15594</v>
      </c>
      <c r="K729" s="101" t="str">
        <f>VLOOKUP(G729,[1]Quota!$D$520:$K$2169,8,0)</f>
        <v>Dante Mignucci</v>
      </c>
      <c r="L729" s="101">
        <f>VLOOKUP(K729,'[1]Terr# Map'!$B$4:$C$39,2,0)</f>
        <v>502</v>
      </c>
      <c r="M729" s="128" t="str">
        <f t="shared" si="60"/>
        <v>dante.mignucci@connectamerica.com</v>
      </c>
      <c r="N729" s="112" t="str">
        <f t="shared" si="61"/>
        <v>Dante Mignucci</v>
      </c>
      <c r="O729" s="134" t="str">
        <f t="shared" si="59"/>
        <v>267-258-6272</v>
      </c>
      <c r="P729" t="s">
        <v>16125</v>
      </c>
      <c r="Q729" t="str">
        <f t="shared" si="62"/>
        <v>BRIAN Dante Mignucci</v>
      </c>
    </row>
    <row r="730" spans="7:17" x14ac:dyDescent="0.25">
      <c r="G730" s="100" t="s">
        <v>12082</v>
      </c>
      <c r="H730" t="s">
        <v>23154</v>
      </c>
      <c r="I730" s="100" t="s">
        <v>1</v>
      </c>
      <c r="J730" t="s">
        <v>23153</v>
      </c>
      <c r="K730" s="101" t="s">
        <v>21335</v>
      </c>
      <c r="L730" s="101">
        <f>VLOOKUP(K730,'[1]Terr# Map'!$B$4:$C$39,2,0)</f>
        <v>101</v>
      </c>
      <c r="M730" s="128" t="str">
        <f t="shared" si="60"/>
        <v>andrew.sheehan@lifeline.com</v>
      </c>
      <c r="N730" s="112" t="str">
        <f t="shared" ref="N730" si="63">+K730</f>
        <v>Andrew Sheehan</v>
      </c>
      <c r="O730" s="134" t="str">
        <f t="shared" si="59"/>
        <v>774-422-1565</v>
      </c>
      <c r="P730" t="s">
        <v>16125</v>
      </c>
      <c r="Q730" t="str">
        <f t="shared" ref="Q730:Q795" si="64">+P730&amp;" "&amp;N731</f>
        <v>BRIAN Andrew Sheehan</v>
      </c>
    </row>
    <row r="731" spans="7:17" x14ac:dyDescent="0.25">
      <c r="G731" s="100" t="s">
        <v>8287</v>
      </c>
      <c r="H731" t="s">
        <v>8288</v>
      </c>
      <c r="I731" s="100" t="s">
        <v>1</v>
      </c>
      <c r="J731" t="s">
        <v>15593</v>
      </c>
      <c r="K731" s="101" t="s">
        <v>21335</v>
      </c>
      <c r="L731" s="101">
        <f>VLOOKUP(K731,'[1]Terr# Map'!$B$4:$C$39,2,0)</f>
        <v>101</v>
      </c>
      <c r="M731" s="128" t="str">
        <f t="shared" si="60"/>
        <v>andrew.sheehan@lifeline.com</v>
      </c>
      <c r="N731" s="112" t="str">
        <f t="shared" si="61"/>
        <v>Andrew Sheehan</v>
      </c>
      <c r="O731" s="134" t="str">
        <f t="shared" si="59"/>
        <v>774-422-1565</v>
      </c>
      <c r="P731" t="s">
        <v>16125</v>
      </c>
      <c r="Q731" t="str">
        <f t="shared" si="64"/>
        <v>BRIAN Andrew Sheehan</v>
      </c>
    </row>
    <row r="732" spans="7:17" x14ac:dyDescent="0.25">
      <c r="G732" s="100" t="s">
        <v>8253</v>
      </c>
      <c r="H732" t="s">
        <v>8252</v>
      </c>
      <c r="I732" s="100" t="s">
        <v>1</v>
      </c>
      <c r="J732" t="s">
        <v>15592</v>
      </c>
      <c r="K732" s="101" t="str">
        <f>VLOOKUP(G732,[1]Quota!$D$520:$K$2169,8,0)</f>
        <v>Andrew Sheehan</v>
      </c>
      <c r="L732" s="101">
        <f>VLOOKUP(K732,'[1]Terr# Map'!$B$4:$C$39,2,0)</f>
        <v>101</v>
      </c>
      <c r="M732" s="128" t="str">
        <f t="shared" si="60"/>
        <v>andrew.sheehan@lifeline.com</v>
      </c>
      <c r="N732" s="112" t="str">
        <f t="shared" si="61"/>
        <v>Andrew Sheehan</v>
      </c>
      <c r="O732" s="134" t="str">
        <f t="shared" si="59"/>
        <v>774-422-1565</v>
      </c>
      <c r="P732" t="s">
        <v>16125</v>
      </c>
      <c r="Q732" t="str">
        <f t="shared" si="64"/>
        <v>BRIAN Dante Mignucci</v>
      </c>
    </row>
    <row r="733" spans="7:17" x14ac:dyDescent="0.25">
      <c r="G733" s="100" t="s">
        <v>8289</v>
      </c>
      <c r="H733" t="s">
        <v>8290</v>
      </c>
      <c r="I733" s="100" t="s">
        <v>1</v>
      </c>
      <c r="J733" t="s">
        <v>15591</v>
      </c>
      <c r="K733" s="101" t="str">
        <f>VLOOKUP(G733,[1]Quota!$D$520:$K$2169,8,0)</f>
        <v>Dante Mignucci</v>
      </c>
      <c r="L733" s="101">
        <f>VLOOKUP(K733,'[1]Terr# Map'!$B$4:$C$39,2,0)</f>
        <v>502</v>
      </c>
      <c r="M733" s="128" t="str">
        <f t="shared" si="60"/>
        <v>dante.mignucci@connectamerica.com</v>
      </c>
      <c r="N733" s="112" t="str">
        <f t="shared" si="61"/>
        <v>Dante Mignucci</v>
      </c>
      <c r="O733" s="134" t="str">
        <f t="shared" si="59"/>
        <v>267-258-6272</v>
      </c>
      <c r="P733" t="s">
        <v>16125</v>
      </c>
      <c r="Q733" t="str">
        <f t="shared" si="64"/>
        <v>BRIAN Dante Mignucci</v>
      </c>
    </row>
    <row r="734" spans="7:17" x14ac:dyDescent="0.25">
      <c r="G734" s="100" t="s">
        <v>8291</v>
      </c>
      <c r="H734" t="s">
        <v>8290</v>
      </c>
      <c r="I734" s="100" t="s">
        <v>1</v>
      </c>
      <c r="J734" t="s">
        <v>15591</v>
      </c>
      <c r="K734" s="101" t="str">
        <f>VLOOKUP(G734,[1]Quota!$D$520:$K$2169,8,0)</f>
        <v>Dante Mignucci</v>
      </c>
      <c r="L734" s="101">
        <f>VLOOKUP(K734,'[1]Terr# Map'!$B$4:$C$39,2,0)</f>
        <v>502</v>
      </c>
      <c r="M734" s="128" t="str">
        <f t="shared" si="60"/>
        <v>dante.mignucci@connectamerica.com</v>
      </c>
      <c r="N734" s="112" t="str">
        <f t="shared" si="61"/>
        <v>Dante Mignucci</v>
      </c>
      <c r="O734" s="134" t="str">
        <f t="shared" si="59"/>
        <v>267-258-6272</v>
      </c>
      <c r="P734" t="s">
        <v>16131</v>
      </c>
      <c r="Q734" t="str">
        <f t="shared" si="64"/>
        <v>TIMOTHY Polly Zwolensky</v>
      </c>
    </row>
    <row r="735" spans="7:17" x14ac:dyDescent="0.25">
      <c r="G735" s="100" t="s">
        <v>8324</v>
      </c>
      <c r="H735" t="s">
        <v>15590</v>
      </c>
      <c r="I735" s="100" t="s">
        <v>0</v>
      </c>
      <c r="J735" t="s">
        <v>15589</v>
      </c>
      <c r="K735" s="101" t="str">
        <f>VLOOKUP(G735,[1]Quota!$D$520:$K$2169,8,0)</f>
        <v>Polly Zwolensky</v>
      </c>
      <c r="L735" s="101">
        <f>VLOOKUP(K735,'[1]Terr# Map'!$B$4:$C$39,2,0)</f>
        <v>304</v>
      </c>
      <c r="M735" s="128" t="str">
        <f t="shared" si="60"/>
        <v>polly.zwolensky@lifeline.com</v>
      </c>
      <c r="N735" s="112" t="str">
        <f t="shared" si="61"/>
        <v>Polly Zwolensky</v>
      </c>
      <c r="O735" s="134" t="str">
        <f t="shared" si="59"/>
        <v>612-875-3596</v>
      </c>
      <c r="P735" t="s">
        <v>16131</v>
      </c>
      <c r="Q735" t="str">
        <f t="shared" si="64"/>
        <v>TIMOTHY Polly Zwolensky</v>
      </c>
    </row>
    <row r="736" spans="7:17" x14ac:dyDescent="0.25">
      <c r="G736" s="100" t="s">
        <v>8501</v>
      </c>
      <c r="H736" t="s">
        <v>8502</v>
      </c>
      <c r="I736" s="100" t="s">
        <v>1</v>
      </c>
      <c r="J736" t="s">
        <v>15570</v>
      </c>
      <c r="K736" s="101" t="s">
        <v>122</v>
      </c>
      <c r="L736" s="101">
        <f>VLOOKUP(K736,'[1]Terr# Map'!$B$4:$C$39,2,0)</f>
        <v>304</v>
      </c>
      <c r="M736" s="128" t="str">
        <f t="shared" si="60"/>
        <v>polly.zwolensky@lifeline.com</v>
      </c>
      <c r="N736" s="112" t="str">
        <f t="shared" si="61"/>
        <v>Polly Zwolensky</v>
      </c>
      <c r="O736" s="134" t="str">
        <f t="shared" si="59"/>
        <v>612-875-3596</v>
      </c>
      <c r="P736" t="s">
        <v>16131</v>
      </c>
      <c r="Q736" t="str">
        <f t="shared" si="64"/>
        <v>TIMOTHY Polly Zwolensky</v>
      </c>
    </row>
    <row r="737" spans="7:17" x14ac:dyDescent="0.25">
      <c r="G737" s="100" t="s">
        <v>8356</v>
      </c>
      <c r="H737" t="s">
        <v>8357</v>
      </c>
      <c r="I737" s="100" t="s">
        <v>0</v>
      </c>
      <c r="J737" t="s">
        <v>15588</v>
      </c>
      <c r="K737" s="101" t="s">
        <v>122</v>
      </c>
      <c r="L737" s="101">
        <f>VLOOKUP(K737,'[1]Terr# Map'!$B$4:$C$39,2,0)</f>
        <v>304</v>
      </c>
      <c r="M737" s="128" t="str">
        <f t="shared" si="60"/>
        <v>polly.zwolensky@lifeline.com</v>
      </c>
      <c r="N737" s="112" t="str">
        <f t="shared" si="61"/>
        <v>Polly Zwolensky</v>
      </c>
      <c r="O737" s="134" t="str">
        <f t="shared" si="59"/>
        <v>612-875-3596</v>
      </c>
      <c r="P737" t="s">
        <v>16131</v>
      </c>
      <c r="Q737" t="str">
        <f t="shared" si="64"/>
        <v>TIMOTHY Polly Zwolensky</v>
      </c>
    </row>
    <row r="738" spans="7:17" x14ac:dyDescent="0.25">
      <c r="G738" s="100" t="s">
        <v>8371</v>
      </c>
      <c r="H738" t="s">
        <v>23214</v>
      </c>
      <c r="I738" s="100" t="s">
        <v>0</v>
      </c>
      <c r="J738" t="s">
        <v>15564</v>
      </c>
      <c r="K738" s="101" t="str">
        <f>VLOOKUP(G738,[1]Quota!$D$520:$K$2169,8,0)</f>
        <v>Polly Zwolensky</v>
      </c>
      <c r="L738" s="101">
        <f>VLOOKUP(K738,'[1]Terr# Map'!$B$4:$C$39,2,0)</f>
        <v>304</v>
      </c>
      <c r="M738" s="128" t="str">
        <f t="shared" si="60"/>
        <v>polly.zwolensky@lifeline.com</v>
      </c>
      <c r="N738" s="112" t="str">
        <f t="shared" si="61"/>
        <v>Polly Zwolensky</v>
      </c>
      <c r="O738" s="134" t="str">
        <f t="shared" si="59"/>
        <v>612-875-3596</v>
      </c>
      <c r="P738" t="s">
        <v>16131</v>
      </c>
      <c r="Q738" t="str">
        <f t="shared" si="64"/>
        <v>TIMOTHY OPEN LMS/PSF</v>
      </c>
    </row>
    <row r="739" spans="7:17" x14ac:dyDescent="0.25">
      <c r="G739" s="100" t="s">
        <v>8384</v>
      </c>
      <c r="H739" t="s">
        <v>8385</v>
      </c>
      <c r="I739" s="100" t="s">
        <v>0</v>
      </c>
      <c r="J739" t="s">
        <v>15562</v>
      </c>
      <c r="K739" s="101" t="str">
        <f>VLOOKUP(G739,[1]Quota!$D$520:$K$2169,8,0)</f>
        <v>OPEN LMS/PSF</v>
      </c>
      <c r="L739" s="101">
        <f>VLOOKUP(K739,'[1]Terr# Map'!$B$4:$C$39,2,0)</f>
        <v>902</v>
      </c>
      <c r="M739" s="128" t="e">
        <f t="shared" si="60"/>
        <v>#N/A</v>
      </c>
      <c r="N739" s="112" t="str">
        <f t="shared" si="61"/>
        <v>OPEN LMS/PSF</v>
      </c>
      <c r="O739" s="134" t="e">
        <f t="shared" si="59"/>
        <v>#N/A</v>
      </c>
      <c r="P739" t="s">
        <v>16131</v>
      </c>
      <c r="Q739" t="str">
        <f t="shared" si="64"/>
        <v>TIMOTHY Polly Zwolensky</v>
      </c>
    </row>
    <row r="740" spans="7:17" x14ac:dyDescent="0.25">
      <c r="G740" s="100" t="s">
        <v>14878</v>
      </c>
      <c r="H740" t="s">
        <v>8357</v>
      </c>
      <c r="I740" s="100" t="s">
        <v>0</v>
      </c>
      <c r="J740" t="s">
        <v>15588</v>
      </c>
      <c r="K740" s="101" t="s">
        <v>122</v>
      </c>
      <c r="L740" s="101">
        <f>VLOOKUP(K740,'[1]Terr# Map'!$B$4:$C$39,2,0)</f>
        <v>304</v>
      </c>
      <c r="M740" s="128" t="str">
        <f t="shared" ref="M740:M770" si="65">VLOOKUP(K740,$X$1:$Z$20,3,0)</f>
        <v>polly.zwolensky@lifeline.com</v>
      </c>
      <c r="N740" s="112" t="str">
        <f t="shared" si="61"/>
        <v>Polly Zwolensky</v>
      </c>
      <c r="O740" s="134" t="str">
        <f t="shared" si="59"/>
        <v>612-875-3596</v>
      </c>
      <c r="P740" t="s">
        <v>16129</v>
      </c>
      <c r="Q740" t="str">
        <f t="shared" si="64"/>
        <v>GRACE Polly Zwolensky</v>
      </c>
    </row>
    <row r="741" spans="7:17" x14ac:dyDescent="0.25">
      <c r="G741" s="100" t="s">
        <v>8492</v>
      </c>
      <c r="H741" t="s">
        <v>8488</v>
      </c>
      <c r="I741" s="100" t="s">
        <v>1</v>
      </c>
      <c r="J741" t="s">
        <v>15572</v>
      </c>
      <c r="K741" s="101" t="s">
        <v>122</v>
      </c>
      <c r="L741" s="101">
        <f>VLOOKUP(K741,'[1]Terr# Map'!$B$4:$C$39,2,0)</f>
        <v>304</v>
      </c>
      <c r="M741" s="128" t="str">
        <f t="shared" si="65"/>
        <v>polly.zwolensky@lifeline.com</v>
      </c>
      <c r="N741" s="112" t="str">
        <f t="shared" si="61"/>
        <v>Polly Zwolensky</v>
      </c>
      <c r="O741" s="134" t="str">
        <f t="shared" ref="O741:O804" si="66">VLOOKUP(K741,$X$1:$AA$20,4,0)</f>
        <v>612-875-3596</v>
      </c>
      <c r="P741" t="s">
        <v>16131</v>
      </c>
      <c r="Q741" t="str">
        <f t="shared" si="64"/>
        <v>TIMOTHY Polly Zwolensky</v>
      </c>
    </row>
    <row r="742" spans="7:17" x14ac:dyDescent="0.25">
      <c r="G742" s="100" t="s">
        <v>8358</v>
      </c>
      <c r="H742" t="s">
        <v>8357</v>
      </c>
      <c r="I742" s="100" t="s">
        <v>0</v>
      </c>
      <c r="J742" t="s">
        <v>15588</v>
      </c>
      <c r="K742" s="101" t="s">
        <v>122</v>
      </c>
      <c r="L742" s="101">
        <f>VLOOKUP(K742,'[1]Terr# Map'!$B$4:$C$39,2,0)</f>
        <v>304</v>
      </c>
      <c r="M742" s="128" t="str">
        <f t="shared" si="65"/>
        <v>polly.zwolensky@lifeline.com</v>
      </c>
      <c r="N742" s="112" t="str">
        <f t="shared" si="61"/>
        <v>Polly Zwolensky</v>
      </c>
      <c r="O742" s="134" t="str">
        <f t="shared" si="66"/>
        <v>612-875-3596</v>
      </c>
      <c r="P742" t="s">
        <v>16118</v>
      </c>
      <c r="Q742" t="str">
        <f t="shared" si="64"/>
        <v>GAYLA Polly Zwolensky</v>
      </c>
    </row>
    <row r="743" spans="7:17" x14ac:dyDescent="0.25">
      <c r="G743" s="100" t="s">
        <v>8401</v>
      </c>
      <c r="H743" t="s">
        <v>15587</v>
      </c>
      <c r="I743" s="100" t="s">
        <v>0</v>
      </c>
      <c r="J743" t="s">
        <v>15586</v>
      </c>
      <c r="K743" s="101" t="s">
        <v>122</v>
      </c>
      <c r="L743" s="101">
        <f>VLOOKUP(K743,'[1]Terr# Map'!$B$4:$C$39,2,0)</f>
        <v>304</v>
      </c>
      <c r="M743" s="128" t="str">
        <f t="shared" si="65"/>
        <v>polly.zwolensky@lifeline.com</v>
      </c>
      <c r="N743" s="112" t="str">
        <f t="shared" si="61"/>
        <v>Polly Zwolensky</v>
      </c>
      <c r="O743" s="134" t="str">
        <f t="shared" si="66"/>
        <v>612-875-3596</v>
      </c>
      <c r="P743" t="s">
        <v>16131</v>
      </c>
      <c r="Q743" t="str">
        <f t="shared" si="64"/>
        <v>TIMOTHY Dante Mignucci</v>
      </c>
    </row>
    <row r="744" spans="7:17" x14ac:dyDescent="0.25">
      <c r="G744" s="100" t="s">
        <v>8429</v>
      </c>
      <c r="H744" t="s">
        <v>8430</v>
      </c>
      <c r="I744" s="100" t="s">
        <v>0</v>
      </c>
      <c r="J744" t="s">
        <v>15585</v>
      </c>
      <c r="K744" s="101" t="str">
        <f>VLOOKUP(G744,[1]Quota!$D$520:$K$2169,8,0)</f>
        <v>Dante Mignucci</v>
      </c>
      <c r="L744" s="101">
        <f>VLOOKUP(K744,'[1]Terr# Map'!$B$4:$C$39,2,0)</f>
        <v>502</v>
      </c>
      <c r="M744" s="128" t="str">
        <f t="shared" si="65"/>
        <v>dante.mignucci@connectamerica.com</v>
      </c>
      <c r="N744" s="112" t="str">
        <f t="shared" si="61"/>
        <v>Dante Mignucci</v>
      </c>
      <c r="O744" s="134" t="str">
        <f t="shared" si="66"/>
        <v>267-258-6272</v>
      </c>
      <c r="P744" t="s">
        <v>16129</v>
      </c>
      <c r="Q744" t="str">
        <f t="shared" si="64"/>
        <v>GRACE OPEN ONE</v>
      </c>
    </row>
    <row r="745" spans="7:17" x14ac:dyDescent="0.25">
      <c r="G745" s="100" t="s">
        <v>8478</v>
      </c>
      <c r="H745" t="s">
        <v>8479</v>
      </c>
      <c r="I745" s="100" t="s">
        <v>1</v>
      </c>
      <c r="J745" t="s">
        <v>15573</v>
      </c>
      <c r="K745" s="101" t="str">
        <f>VLOOKUP(G745,[1]Quota!$D$520:$K$2169,8,0)</f>
        <v>OPEN ONE</v>
      </c>
      <c r="L745" s="101">
        <f>VLOOKUP(K745,'[1]Terr# Map'!$B$4:$C$39,2,0)</f>
        <v>709</v>
      </c>
      <c r="M745" s="128" t="e">
        <f t="shared" si="65"/>
        <v>#N/A</v>
      </c>
      <c r="N745" s="112" t="str">
        <f t="shared" si="61"/>
        <v>OPEN ONE</v>
      </c>
      <c r="O745" s="134" t="e">
        <f t="shared" si="66"/>
        <v>#N/A</v>
      </c>
      <c r="P745" t="s">
        <v>16131</v>
      </c>
      <c r="Q745" t="str">
        <f t="shared" si="64"/>
        <v>TIMOTHY Dante Mignucci</v>
      </c>
    </row>
    <row r="746" spans="7:17" x14ac:dyDescent="0.25">
      <c r="G746" s="100" t="s">
        <v>15584</v>
      </c>
      <c r="H746" t="s">
        <v>15583</v>
      </c>
      <c r="I746" s="100" t="s">
        <v>1</v>
      </c>
      <c r="J746" t="s">
        <v>15582</v>
      </c>
      <c r="K746" s="101" t="str">
        <f>VLOOKUP(G746,[1]Quota!$D$520:$K$2169,8,0)</f>
        <v>Dante Mignucci</v>
      </c>
      <c r="L746" s="101">
        <f>VLOOKUP(K746,'[1]Terr# Map'!$B$4:$C$39,2,0)</f>
        <v>502</v>
      </c>
      <c r="M746" s="128" t="str">
        <f t="shared" si="65"/>
        <v>dante.mignucci@connectamerica.com</v>
      </c>
      <c r="N746" s="112" t="str">
        <f t="shared" si="61"/>
        <v>Dante Mignucci</v>
      </c>
      <c r="O746" s="134" t="str">
        <f t="shared" si="66"/>
        <v>267-258-6272</v>
      </c>
      <c r="P746" t="s">
        <v>16129</v>
      </c>
      <c r="Q746" t="str">
        <f t="shared" si="64"/>
        <v>GRACE Polly Zwolensky</v>
      </c>
    </row>
    <row r="747" spans="7:17" x14ac:dyDescent="0.25">
      <c r="G747" s="100" t="s">
        <v>8480</v>
      </c>
      <c r="H747" t="s">
        <v>8479</v>
      </c>
      <c r="I747" s="100" t="s">
        <v>1</v>
      </c>
      <c r="J747" t="s">
        <v>15573</v>
      </c>
      <c r="K747" s="101" t="s">
        <v>122</v>
      </c>
      <c r="L747" s="101">
        <f>VLOOKUP(K747,'[1]Terr# Map'!$B$4:$C$39,2,0)</f>
        <v>304</v>
      </c>
      <c r="M747" s="128" t="str">
        <f t="shared" si="65"/>
        <v>polly.zwolensky@lifeline.com</v>
      </c>
      <c r="N747" s="112" t="str">
        <f t="shared" si="61"/>
        <v>Polly Zwolensky</v>
      </c>
      <c r="O747" s="134" t="str">
        <f t="shared" si="66"/>
        <v>612-875-3596</v>
      </c>
      <c r="P747" t="s">
        <v>16129</v>
      </c>
      <c r="Q747" t="str">
        <f t="shared" si="64"/>
        <v>GRACE Polly Zwolensky</v>
      </c>
    </row>
    <row r="748" spans="7:17" x14ac:dyDescent="0.25">
      <c r="G748" s="100" t="s">
        <v>8481</v>
      </c>
      <c r="H748" t="s">
        <v>8479</v>
      </c>
      <c r="I748" s="100" t="s">
        <v>1</v>
      </c>
      <c r="J748" t="s">
        <v>15573</v>
      </c>
      <c r="K748" s="101" t="s">
        <v>122</v>
      </c>
      <c r="L748" s="101">
        <f>VLOOKUP(K748,'[1]Terr# Map'!$B$4:$C$39,2,0)</f>
        <v>304</v>
      </c>
      <c r="M748" s="128" t="str">
        <f t="shared" si="65"/>
        <v>polly.zwolensky@lifeline.com</v>
      </c>
      <c r="N748" s="112" t="str">
        <f t="shared" si="61"/>
        <v>Polly Zwolensky</v>
      </c>
      <c r="O748" s="134" t="str">
        <f t="shared" si="66"/>
        <v>612-875-3596</v>
      </c>
      <c r="P748" t="s">
        <v>16129</v>
      </c>
      <c r="Q748" t="str">
        <f t="shared" si="64"/>
        <v>GRACE Polly Zwolensky</v>
      </c>
    </row>
    <row r="749" spans="7:17" x14ac:dyDescent="0.25">
      <c r="G749" s="100" t="s">
        <v>8493</v>
      </c>
      <c r="H749" t="s">
        <v>8488</v>
      </c>
      <c r="I749" s="100" t="s">
        <v>1</v>
      </c>
      <c r="J749" t="s">
        <v>15572</v>
      </c>
      <c r="K749" s="101" t="s">
        <v>122</v>
      </c>
      <c r="L749" s="101">
        <f>VLOOKUP(K749,'[1]Terr# Map'!$B$4:$C$39,2,0)</f>
        <v>304</v>
      </c>
      <c r="M749" s="128" t="str">
        <f t="shared" si="65"/>
        <v>polly.zwolensky@lifeline.com</v>
      </c>
      <c r="N749" s="112" t="str">
        <f t="shared" si="61"/>
        <v>Polly Zwolensky</v>
      </c>
      <c r="O749" s="134" t="str">
        <f t="shared" si="66"/>
        <v>612-875-3596</v>
      </c>
      <c r="P749" t="s">
        <v>16137</v>
      </c>
      <c r="Q749" t="str">
        <f t="shared" si="64"/>
        <v>STEPHANIE Polly Zwolensky</v>
      </c>
    </row>
    <row r="750" spans="7:17" x14ac:dyDescent="0.25">
      <c r="G750" s="100" t="s">
        <v>8460</v>
      </c>
      <c r="H750" t="s">
        <v>8461</v>
      </c>
      <c r="I750" s="100" t="s">
        <v>1</v>
      </c>
      <c r="J750" t="s">
        <v>15580</v>
      </c>
      <c r="K750" s="101" t="s">
        <v>122</v>
      </c>
      <c r="L750" s="101">
        <f>VLOOKUP(K750,'[1]Terr# Map'!$B$4:$C$39,2,0)</f>
        <v>304</v>
      </c>
      <c r="M750" s="128" t="str">
        <f t="shared" si="65"/>
        <v>polly.zwolensky@lifeline.com</v>
      </c>
      <c r="N750" s="112" t="str">
        <f t="shared" si="61"/>
        <v>Polly Zwolensky</v>
      </c>
      <c r="O750" s="134" t="str">
        <f t="shared" si="66"/>
        <v>612-875-3596</v>
      </c>
      <c r="P750" t="s">
        <v>16137</v>
      </c>
      <c r="Q750" t="str">
        <f t="shared" si="64"/>
        <v>STEPHANIE Polly Zwolensky</v>
      </c>
    </row>
    <row r="751" spans="7:17" x14ac:dyDescent="0.25">
      <c r="G751" s="100" t="s">
        <v>8462</v>
      </c>
      <c r="H751" t="s">
        <v>15581</v>
      </c>
      <c r="I751" s="100" t="s">
        <v>1</v>
      </c>
      <c r="J751" t="s">
        <v>15580</v>
      </c>
      <c r="K751" s="101" t="s">
        <v>122</v>
      </c>
      <c r="L751" s="101">
        <f>VLOOKUP(K751,'[1]Terr# Map'!$B$4:$C$39,2,0)</f>
        <v>304</v>
      </c>
      <c r="M751" s="128" t="str">
        <f t="shared" si="65"/>
        <v>polly.zwolensky@lifeline.com</v>
      </c>
      <c r="N751" s="112" t="str">
        <f t="shared" si="61"/>
        <v>Polly Zwolensky</v>
      </c>
      <c r="O751" s="134" t="str">
        <f t="shared" si="66"/>
        <v>612-875-3596</v>
      </c>
      <c r="P751" t="s">
        <v>16129</v>
      </c>
      <c r="Q751" t="str">
        <f t="shared" si="64"/>
        <v>GRACE Polly Zwolensky</v>
      </c>
    </row>
    <row r="752" spans="7:17" x14ac:dyDescent="0.25">
      <c r="G752" s="100" t="s">
        <v>8494</v>
      </c>
      <c r="H752" t="s">
        <v>8488</v>
      </c>
      <c r="I752" s="100" t="s">
        <v>1</v>
      </c>
      <c r="J752" t="s">
        <v>15572</v>
      </c>
      <c r="K752" s="101" t="str">
        <f>VLOOKUP(G752,[1]Quota!$D$520:$K$2169,8,0)</f>
        <v>Polly Zwolensky</v>
      </c>
      <c r="L752" s="101">
        <f>VLOOKUP(K752,'[1]Terr# Map'!$B$4:$C$39,2,0)</f>
        <v>304</v>
      </c>
      <c r="M752" s="128" t="str">
        <f t="shared" si="65"/>
        <v>polly.zwolensky@lifeline.com</v>
      </c>
      <c r="N752" s="112" t="str">
        <f t="shared" si="61"/>
        <v>Polly Zwolensky</v>
      </c>
      <c r="O752" s="134" t="str">
        <f t="shared" si="66"/>
        <v>612-875-3596</v>
      </c>
      <c r="P752" t="s">
        <v>16131</v>
      </c>
      <c r="Q752" t="str">
        <f t="shared" si="64"/>
        <v>TIMOTHY Polly Zwolensky</v>
      </c>
    </row>
    <row r="753" spans="7:17" x14ac:dyDescent="0.25">
      <c r="G753" s="100" t="s">
        <v>8386</v>
      </c>
      <c r="H753" t="s">
        <v>8385</v>
      </c>
      <c r="I753" s="100" t="s">
        <v>1</v>
      </c>
      <c r="J753" t="s">
        <v>15562</v>
      </c>
      <c r="K753" s="101" t="s">
        <v>122</v>
      </c>
      <c r="L753" s="101">
        <f>VLOOKUP(K753,'[1]Terr# Map'!$B$4:$C$39,2,0)</f>
        <v>304</v>
      </c>
      <c r="M753" s="128" t="str">
        <f t="shared" si="65"/>
        <v>polly.zwolensky@lifeline.com</v>
      </c>
      <c r="N753" s="112" t="str">
        <f t="shared" si="61"/>
        <v>Polly Zwolensky</v>
      </c>
      <c r="O753" s="134" t="str">
        <f t="shared" si="66"/>
        <v>612-875-3596</v>
      </c>
      <c r="P753" t="s">
        <v>16137</v>
      </c>
      <c r="Q753" t="str">
        <f t="shared" si="64"/>
        <v>STEPHANIE Polly Zwolensky</v>
      </c>
    </row>
    <row r="754" spans="7:17" x14ac:dyDescent="0.25">
      <c r="G754" s="100" t="s">
        <v>616</v>
      </c>
      <c r="H754" t="s">
        <v>617</v>
      </c>
      <c r="I754" s="100" t="s">
        <v>1</v>
      </c>
      <c r="J754" t="s">
        <v>15579</v>
      </c>
      <c r="K754" s="101" t="s">
        <v>122</v>
      </c>
      <c r="L754" s="101">
        <f>VLOOKUP(K754,'[1]Terr# Map'!$B$4:$C$39,2,0)</f>
        <v>304</v>
      </c>
      <c r="M754" s="128" t="str">
        <f t="shared" si="65"/>
        <v>polly.zwolensky@lifeline.com</v>
      </c>
      <c r="N754" s="112" t="str">
        <f t="shared" si="61"/>
        <v>Polly Zwolensky</v>
      </c>
      <c r="O754" s="134" t="str">
        <f t="shared" si="66"/>
        <v>612-875-3596</v>
      </c>
      <c r="P754" t="s">
        <v>16131</v>
      </c>
      <c r="Q754" t="str">
        <f t="shared" si="64"/>
        <v>TIMOTHY Polly Zwolensky</v>
      </c>
    </row>
    <row r="755" spans="7:17" x14ac:dyDescent="0.25">
      <c r="G755" s="100" t="s">
        <v>8464</v>
      </c>
      <c r="H755" t="s">
        <v>1069</v>
      </c>
      <c r="I755" s="100" t="s">
        <v>1</v>
      </c>
      <c r="J755" t="s">
        <v>15578</v>
      </c>
      <c r="K755" s="101" t="s">
        <v>122</v>
      </c>
      <c r="L755" s="101">
        <f>VLOOKUP(K755,'[1]Terr# Map'!$B$4:$C$39,2,0)</f>
        <v>304</v>
      </c>
      <c r="M755" s="128" t="str">
        <f t="shared" si="65"/>
        <v>polly.zwolensky@lifeline.com</v>
      </c>
      <c r="N755" s="112" t="str">
        <f t="shared" si="61"/>
        <v>Polly Zwolensky</v>
      </c>
      <c r="O755" s="134" t="str">
        <f t="shared" si="66"/>
        <v>612-875-3596</v>
      </c>
      <c r="P755" t="s">
        <v>16129</v>
      </c>
      <c r="Q755" t="str">
        <f t="shared" si="64"/>
        <v>GRACE Polly Zwolensky</v>
      </c>
    </row>
    <row r="756" spans="7:17" x14ac:dyDescent="0.25">
      <c r="G756" s="100" t="s">
        <v>8482</v>
      </c>
      <c r="H756" t="s">
        <v>8483</v>
      </c>
      <c r="I756" s="100" t="s">
        <v>1</v>
      </c>
      <c r="J756" t="s">
        <v>15573</v>
      </c>
      <c r="K756" s="101" t="s">
        <v>122</v>
      </c>
      <c r="L756" s="101">
        <f>VLOOKUP(K756,'[1]Terr# Map'!$B$4:$C$39,2,0)</f>
        <v>304</v>
      </c>
      <c r="M756" s="128" t="str">
        <f t="shared" si="65"/>
        <v>polly.zwolensky@lifeline.com</v>
      </c>
      <c r="N756" s="112" t="str">
        <f t="shared" si="61"/>
        <v>Polly Zwolensky</v>
      </c>
      <c r="O756" s="134" t="str">
        <f t="shared" si="66"/>
        <v>612-875-3596</v>
      </c>
      <c r="P756" t="s">
        <v>16131</v>
      </c>
      <c r="Q756" t="str">
        <f t="shared" si="64"/>
        <v>TIMOTHY Dante Mignucci</v>
      </c>
    </row>
    <row r="757" spans="7:17" x14ac:dyDescent="0.25">
      <c r="G757" s="100" t="s">
        <v>4599</v>
      </c>
      <c r="H757" t="s">
        <v>4598</v>
      </c>
      <c r="I757" s="100" t="s">
        <v>1</v>
      </c>
      <c r="J757" t="s">
        <v>15577</v>
      </c>
      <c r="K757" s="101" t="str">
        <f>VLOOKUP(G757,[1]Quota!$D$520:$K$2169,8,0)</f>
        <v>Dante Mignucci</v>
      </c>
      <c r="L757" s="101">
        <f>VLOOKUP(K757,'[1]Terr# Map'!$B$4:$C$39,2,0)</f>
        <v>502</v>
      </c>
      <c r="M757" s="128" t="str">
        <f t="shared" si="65"/>
        <v>dante.mignucci@connectamerica.com</v>
      </c>
      <c r="N757" s="112" t="str">
        <f t="shared" si="61"/>
        <v>Dante Mignucci</v>
      </c>
      <c r="O757" s="134" t="str">
        <f t="shared" si="66"/>
        <v>267-258-6272</v>
      </c>
      <c r="P757" t="s">
        <v>16131</v>
      </c>
      <c r="Q757" t="str">
        <f t="shared" si="64"/>
        <v>TIMOTHY Dante Mignucci</v>
      </c>
    </row>
    <row r="758" spans="7:17" x14ac:dyDescent="0.25">
      <c r="G758" s="100" t="s">
        <v>8473</v>
      </c>
      <c r="H758" t="s">
        <v>15576</v>
      </c>
      <c r="I758" s="100" t="s">
        <v>1</v>
      </c>
      <c r="J758" t="s">
        <v>15575</v>
      </c>
      <c r="K758" s="101" t="str">
        <f>VLOOKUP(G758,[1]Quota!$D$520:$K$2169,8,0)</f>
        <v>Dante Mignucci</v>
      </c>
      <c r="L758" s="101">
        <f>VLOOKUP(K758,'[1]Terr# Map'!$B$4:$C$39,2,0)</f>
        <v>502</v>
      </c>
      <c r="M758" s="128" t="str">
        <f t="shared" si="65"/>
        <v>dante.mignucci@connectamerica.com</v>
      </c>
      <c r="N758" s="112" t="str">
        <f t="shared" si="61"/>
        <v>Dante Mignucci</v>
      </c>
      <c r="O758" s="134" t="str">
        <f t="shared" si="66"/>
        <v>267-258-6272</v>
      </c>
      <c r="P758" t="s">
        <v>16129</v>
      </c>
      <c r="Q758" t="str">
        <f t="shared" si="64"/>
        <v>GRACE Polly Zwolensky</v>
      </c>
    </row>
    <row r="759" spans="7:17" x14ac:dyDescent="0.25">
      <c r="G759" s="100" t="s">
        <v>4625</v>
      </c>
      <c r="H759" t="s">
        <v>4626</v>
      </c>
      <c r="I759" s="100" t="s">
        <v>1</v>
      </c>
      <c r="J759" t="s">
        <v>15574</v>
      </c>
      <c r="K759" s="101" t="str">
        <f>VLOOKUP(G759,[1]Quota!$D$520:$K$2169,8,0)</f>
        <v>Polly Zwolensky</v>
      </c>
      <c r="L759" s="101">
        <f>VLOOKUP(K759,'[1]Terr# Map'!$B$4:$C$39,2,0)</f>
        <v>304</v>
      </c>
      <c r="M759" s="128" t="str">
        <f t="shared" si="65"/>
        <v>polly.zwolensky@lifeline.com</v>
      </c>
      <c r="N759" s="112" t="str">
        <f t="shared" si="61"/>
        <v>Polly Zwolensky</v>
      </c>
      <c r="O759" s="134" t="str">
        <f t="shared" si="66"/>
        <v>612-875-3596</v>
      </c>
      <c r="P759" t="s">
        <v>16129</v>
      </c>
      <c r="Q759" t="str">
        <f t="shared" si="64"/>
        <v>GRACE Polly Zwolensky</v>
      </c>
    </row>
    <row r="760" spans="7:17" x14ac:dyDescent="0.25">
      <c r="G760" s="100" t="s">
        <v>8484</v>
      </c>
      <c r="H760" t="s">
        <v>8479</v>
      </c>
      <c r="I760" s="100" t="s">
        <v>1</v>
      </c>
      <c r="J760" t="s">
        <v>15573</v>
      </c>
      <c r="K760" s="101" t="s">
        <v>122</v>
      </c>
      <c r="L760" s="101">
        <f>VLOOKUP(K760,'[1]Terr# Map'!$B$4:$C$39,2,0)</f>
        <v>304</v>
      </c>
      <c r="M760" s="128" t="str">
        <f t="shared" si="65"/>
        <v>polly.zwolensky@lifeline.com</v>
      </c>
      <c r="N760" s="112" t="str">
        <f t="shared" si="61"/>
        <v>Polly Zwolensky</v>
      </c>
      <c r="O760" s="134" t="str">
        <f t="shared" si="66"/>
        <v>612-875-3596</v>
      </c>
      <c r="P760" t="s">
        <v>16129</v>
      </c>
      <c r="Q760" t="str">
        <f t="shared" si="64"/>
        <v>GRACE Polly Zwolensky</v>
      </c>
    </row>
    <row r="761" spans="7:17" x14ac:dyDescent="0.25">
      <c r="G761" s="100" t="s">
        <v>8495</v>
      </c>
      <c r="H761" t="s">
        <v>8488</v>
      </c>
      <c r="I761" s="100" t="s">
        <v>1</v>
      </c>
      <c r="J761" t="s">
        <v>15572</v>
      </c>
      <c r="K761" s="101" t="str">
        <f>VLOOKUP(G761,[1]Quota!$D$520:$K$2169,8,0)</f>
        <v>Polly Zwolensky</v>
      </c>
      <c r="L761" s="101">
        <f>VLOOKUP(K761,'[1]Terr# Map'!$B$4:$C$39,2,0)</f>
        <v>304</v>
      </c>
      <c r="M761" s="128" t="str">
        <f t="shared" si="65"/>
        <v>polly.zwolensky@lifeline.com</v>
      </c>
      <c r="N761" s="112" t="str">
        <f t="shared" si="61"/>
        <v>Polly Zwolensky</v>
      </c>
      <c r="O761" s="134" t="str">
        <f t="shared" si="66"/>
        <v>612-875-3596</v>
      </c>
      <c r="P761" t="s">
        <v>16131</v>
      </c>
      <c r="Q761" t="str">
        <f t="shared" si="64"/>
        <v>TIMOTHY OPEN ONE</v>
      </c>
    </row>
    <row r="762" spans="7:17" x14ac:dyDescent="0.25">
      <c r="G762" s="100" t="s">
        <v>8497</v>
      </c>
      <c r="H762" t="s">
        <v>8498</v>
      </c>
      <c r="I762" s="100" t="s">
        <v>1</v>
      </c>
      <c r="J762" t="s">
        <v>15571</v>
      </c>
      <c r="K762" s="101" t="str">
        <f>VLOOKUP(G762,[1]Quota!$D$520:$K$2169,8,0)</f>
        <v>OPEN ONE</v>
      </c>
      <c r="L762" s="101">
        <f>VLOOKUP(K762,'[1]Terr# Map'!$B$4:$C$39,2,0)</f>
        <v>709</v>
      </c>
      <c r="M762" s="128" t="e">
        <f t="shared" si="65"/>
        <v>#N/A</v>
      </c>
      <c r="N762" s="112" t="str">
        <f t="shared" si="61"/>
        <v>OPEN ONE</v>
      </c>
      <c r="O762" s="134" t="e">
        <f t="shared" si="66"/>
        <v>#N/A</v>
      </c>
      <c r="P762" t="s">
        <v>16131</v>
      </c>
      <c r="Q762" t="str">
        <f t="shared" si="64"/>
        <v>TIMOTHY Polly Zwolensky</v>
      </c>
    </row>
    <row r="763" spans="7:17" x14ac:dyDescent="0.25">
      <c r="G763" s="100" t="s">
        <v>8503</v>
      </c>
      <c r="H763" t="s">
        <v>8504</v>
      </c>
      <c r="I763" s="100" t="s">
        <v>1</v>
      </c>
      <c r="J763" t="s">
        <v>15570</v>
      </c>
      <c r="K763" s="101" t="s">
        <v>122</v>
      </c>
      <c r="L763" s="101">
        <f>VLOOKUP(K763,'[1]Terr# Map'!$B$4:$C$39,2,0)</f>
        <v>304</v>
      </c>
      <c r="M763" s="128" t="str">
        <f t="shared" si="65"/>
        <v>polly.zwolensky@lifeline.com</v>
      </c>
      <c r="N763" s="112" t="str">
        <f t="shared" si="61"/>
        <v>Polly Zwolensky</v>
      </c>
      <c r="O763" s="134" t="str">
        <f t="shared" si="66"/>
        <v>612-875-3596</v>
      </c>
      <c r="P763" t="s">
        <v>16131</v>
      </c>
      <c r="Q763" t="str">
        <f t="shared" si="64"/>
        <v>TIMOTHY Dante Mignucci</v>
      </c>
    </row>
    <row r="764" spans="7:17" x14ac:dyDescent="0.25">
      <c r="G764" s="100" t="s">
        <v>8507</v>
      </c>
      <c r="H764" t="s">
        <v>15569</v>
      </c>
      <c r="I764" s="100" t="s">
        <v>1</v>
      </c>
      <c r="J764" t="s">
        <v>15568</v>
      </c>
      <c r="K764" s="101" t="str">
        <f>VLOOKUP(G764,[1]Quota!$D$520:$K$2169,8,0)</f>
        <v>Dante Mignucci</v>
      </c>
      <c r="L764" s="101">
        <f>VLOOKUP(K764,'[1]Terr# Map'!$B$4:$C$39,2,0)</f>
        <v>502</v>
      </c>
      <c r="M764" s="128" t="str">
        <f t="shared" si="65"/>
        <v>dante.mignucci@connectamerica.com</v>
      </c>
      <c r="N764" s="112" t="str">
        <f t="shared" si="61"/>
        <v>Dante Mignucci</v>
      </c>
      <c r="O764" s="134" t="str">
        <f t="shared" si="66"/>
        <v>267-258-6272</v>
      </c>
      <c r="P764" t="s">
        <v>16131</v>
      </c>
      <c r="Q764" t="str">
        <f t="shared" si="64"/>
        <v>TIMOTHY Polly Zwolensky</v>
      </c>
    </row>
    <row r="765" spans="7:17" x14ac:dyDescent="0.25">
      <c r="G765" s="100" t="s">
        <v>8513</v>
      </c>
      <c r="H765" t="s">
        <v>8514</v>
      </c>
      <c r="I765" s="100" t="s">
        <v>1</v>
      </c>
      <c r="J765" t="s">
        <v>15567</v>
      </c>
      <c r="K765" s="101" t="str">
        <f>VLOOKUP(G765,[1]Quota!$D$520:$K$2169,8,0)</f>
        <v>Polly Zwolensky</v>
      </c>
      <c r="L765" s="101">
        <f>VLOOKUP(K765,'[1]Terr# Map'!$B$4:$C$39,2,0)</f>
        <v>304</v>
      </c>
      <c r="M765" s="128" t="str">
        <f t="shared" si="65"/>
        <v>polly.zwolensky@lifeline.com</v>
      </c>
      <c r="N765" s="112" t="str">
        <f t="shared" si="61"/>
        <v>Polly Zwolensky</v>
      </c>
      <c r="O765" s="134" t="str">
        <f t="shared" si="66"/>
        <v>612-875-3596</v>
      </c>
      <c r="P765" t="s">
        <v>16131</v>
      </c>
      <c r="Q765" t="str">
        <f t="shared" si="64"/>
        <v>TIMOTHY Dante Mignucci</v>
      </c>
    </row>
    <row r="766" spans="7:17" x14ac:dyDescent="0.25">
      <c r="G766" s="100" t="s">
        <v>8515</v>
      </c>
      <c r="H766" t="s">
        <v>8516</v>
      </c>
      <c r="I766" s="100" t="s">
        <v>1</v>
      </c>
      <c r="J766" t="s">
        <v>15566</v>
      </c>
      <c r="K766" s="101" t="str">
        <f>VLOOKUP(G766,[1]Quota!$D$520:$K$2169,8,0)</f>
        <v>Dante Mignucci</v>
      </c>
      <c r="L766" s="101">
        <f>VLOOKUP(K766,'[1]Terr# Map'!$B$4:$C$39,2,0)</f>
        <v>502</v>
      </c>
      <c r="M766" s="128" t="str">
        <f t="shared" si="65"/>
        <v>dante.mignucci@connectamerica.com</v>
      </c>
      <c r="N766" s="112" t="str">
        <f t="shared" si="61"/>
        <v>Dante Mignucci</v>
      </c>
      <c r="O766" s="134" t="str">
        <f t="shared" si="66"/>
        <v>267-258-6272</v>
      </c>
      <c r="P766" t="s">
        <v>16131</v>
      </c>
      <c r="Q766" t="str">
        <f t="shared" si="64"/>
        <v>TIMOTHY Polly Zwolensky</v>
      </c>
    </row>
    <row r="767" spans="7:17" x14ac:dyDescent="0.25">
      <c r="G767" s="100" t="s">
        <v>8518</v>
      </c>
      <c r="H767" t="s">
        <v>8519</v>
      </c>
      <c r="I767" s="100" t="s">
        <v>1</v>
      </c>
      <c r="J767" t="s">
        <v>15565</v>
      </c>
      <c r="K767" s="101" t="s">
        <v>122</v>
      </c>
      <c r="L767" s="101">
        <f>VLOOKUP(K767,'[1]Terr# Map'!$B$4:$C$39,2,0)</f>
        <v>304</v>
      </c>
      <c r="M767" s="128" t="str">
        <f t="shared" si="65"/>
        <v>polly.zwolensky@lifeline.com</v>
      </c>
      <c r="N767" s="112" t="str">
        <f t="shared" si="61"/>
        <v>Polly Zwolensky</v>
      </c>
      <c r="O767" s="134" t="str">
        <f t="shared" si="66"/>
        <v>612-875-3596</v>
      </c>
      <c r="P767" t="s">
        <v>16131</v>
      </c>
      <c r="Q767" t="str">
        <f t="shared" si="64"/>
        <v>TIMOTHY Polly Zwolensky</v>
      </c>
    </row>
    <row r="768" spans="7:17" x14ac:dyDescent="0.25">
      <c r="G768" s="100" t="s">
        <v>8373</v>
      </c>
      <c r="H768" t="s">
        <v>8372</v>
      </c>
      <c r="I768" s="100" t="s">
        <v>1</v>
      </c>
      <c r="J768" t="s">
        <v>15564</v>
      </c>
      <c r="K768" s="101" t="s">
        <v>122</v>
      </c>
      <c r="L768" s="101">
        <f>VLOOKUP(K768,'[1]Terr# Map'!$B$4:$C$39,2,0)</f>
        <v>304</v>
      </c>
      <c r="M768" s="128" t="str">
        <f t="shared" si="65"/>
        <v>polly.zwolensky@lifeline.com</v>
      </c>
      <c r="N768" s="112" t="str">
        <f t="shared" si="61"/>
        <v>Polly Zwolensky</v>
      </c>
      <c r="O768" s="134" t="str">
        <f t="shared" si="66"/>
        <v>612-875-3596</v>
      </c>
      <c r="P768" t="s">
        <v>16131</v>
      </c>
      <c r="Q768" t="str">
        <f t="shared" si="64"/>
        <v>TIMOTHY Polly Zwolensky</v>
      </c>
    </row>
    <row r="769" spans="7:17" x14ac:dyDescent="0.25">
      <c r="G769" s="100" t="s">
        <v>8520</v>
      </c>
      <c r="H769" t="s">
        <v>8521</v>
      </c>
      <c r="I769" s="100" t="s">
        <v>1</v>
      </c>
      <c r="J769" t="s">
        <v>15563</v>
      </c>
      <c r="K769" s="101" t="s">
        <v>122</v>
      </c>
      <c r="L769" s="101">
        <f>VLOOKUP(K769,'[1]Terr# Map'!$B$4:$C$39,2,0)</f>
        <v>304</v>
      </c>
      <c r="M769" s="128" t="str">
        <f t="shared" si="65"/>
        <v>polly.zwolensky@lifeline.com</v>
      </c>
      <c r="N769" s="112" t="str">
        <f t="shared" si="61"/>
        <v>Polly Zwolensky</v>
      </c>
      <c r="O769" s="134" t="str">
        <f t="shared" si="66"/>
        <v>612-875-3596</v>
      </c>
      <c r="P769" t="s">
        <v>16131</v>
      </c>
      <c r="Q769" t="str">
        <f t="shared" si="64"/>
        <v>TIMOTHY OPEN LMS/PSF</v>
      </c>
    </row>
    <row r="770" spans="7:17" x14ac:dyDescent="0.25">
      <c r="G770" s="100" t="s">
        <v>8387</v>
      </c>
      <c r="H770" t="s">
        <v>8385</v>
      </c>
      <c r="I770" s="100" t="s">
        <v>1</v>
      </c>
      <c r="J770" t="s">
        <v>15562</v>
      </c>
      <c r="K770" s="101" t="str">
        <f>VLOOKUP(G770,[1]Quota!$D$520:$K$2169,8,0)</f>
        <v>OPEN LMS/PSF</v>
      </c>
      <c r="L770" s="101">
        <f>VLOOKUP(K770,'[1]Terr# Map'!$B$4:$C$39,2,0)</f>
        <v>902</v>
      </c>
      <c r="M770" s="128" t="e">
        <f t="shared" si="65"/>
        <v>#N/A</v>
      </c>
      <c r="N770" s="112" t="str">
        <f t="shared" si="61"/>
        <v>OPEN LMS/PSF</v>
      </c>
      <c r="O770" s="134" t="e">
        <f t="shared" si="66"/>
        <v>#N/A</v>
      </c>
      <c r="P770" t="s">
        <v>16130</v>
      </c>
      <c r="Q770" t="str">
        <f>+P770&amp;" "&amp;N772</f>
        <v>POLLY Polly Zwolensky</v>
      </c>
    </row>
    <row r="771" spans="7:17" x14ac:dyDescent="0.25">
      <c r="G771" s="100" t="s">
        <v>8648</v>
      </c>
      <c r="H771" t="s">
        <v>8649</v>
      </c>
      <c r="I771" s="100" t="s">
        <v>0</v>
      </c>
      <c r="J771" t="s">
        <v>23217</v>
      </c>
      <c r="K771" s="101" t="str">
        <f>VLOOKUP(G771,[1]Quota!$D$520:$K$2169,8,0)</f>
        <v>Polly Zwolensky</v>
      </c>
      <c r="L771" s="101">
        <f>VLOOKUP(K771,'[1]Terr# Map'!$B$4:$C$39,2,0)</f>
        <v>304</v>
      </c>
      <c r="M771" s="128" t="s">
        <v>21372</v>
      </c>
      <c r="N771" s="112" t="str">
        <f t="shared" si="61"/>
        <v>Polly Zwolensky</v>
      </c>
      <c r="O771" s="134" t="str">
        <f t="shared" si="66"/>
        <v>612-875-3596</v>
      </c>
    </row>
    <row r="772" spans="7:17" x14ac:dyDescent="0.25">
      <c r="G772" s="100" t="s">
        <v>8659</v>
      </c>
      <c r="H772" t="s">
        <v>8660</v>
      </c>
      <c r="I772" s="100" t="s">
        <v>0</v>
      </c>
      <c r="J772" t="s">
        <v>15043</v>
      </c>
      <c r="K772" s="101" t="s">
        <v>122</v>
      </c>
      <c r="L772" s="101">
        <f>VLOOKUP(K772,'[1]Terr# Map'!$B$4:$C$39,2,0)</f>
        <v>304</v>
      </c>
      <c r="M772" s="128" t="str">
        <f t="shared" ref="M772:M788" si="67">VLOOKUP(K772,$X$1:$Z$20,3,0)</f>
        <v>polly.zwolensky@lifeline.com</v>
      </c>
      <c r="N772" s="112" t="str">
        <f t="shared" si="61"/>
        <v>Polly Zwolensky</v>
      </c>
      <c r="O772" s="134" t="str">
        <f t="shared" si="66"/>
        <v>612-875-3596</v>
      </c>
      <c r="P772" t="s">
        <v>16130</v>
      </c>
      <c r="Q772" t="str">
        <f t="shared" si="64"/>
        <v>POLLY Tyler Hedrick</v>
      </c>
    </row>
    <row r="773" spans="7:17" x14ac:dyDescent="0.25">
      <c r="G773" s="100" t="s">
        <v>8667</v>
      </c>
      <c r="H773" t="s">
        <v>8668</v>
      </c>
      <c r="I773" s="100" t="s">
        <v>1</v>
      </c>
      <c r="J773" t="s">
        <v>15556</v>
      </c>
      <c r="K773" s="101" t="str">
        <f>VLOOKUP(G773,[1]Quota!$D$520:$K$2169,8,0)</f>
        <v>Tyler Hedrick</v>
      </c>
      <c r="L773" s="101">
        <f>VLOOKUP(K773,'[1]Terr# Map'!$B$4:$C$39,2,0)</f>
        <v>503</v>
      </c>
      <c r="M773" s="128" t="str">
        <f t="shared" si="67"/>
        <v>tyler.hedrick@connectamerica.com</v>
      </c>
      <c r="N773" s="112" t="str">
        <f t="shared" si="61"/>
        <v>Tyler Hedrick</v>
      </c>
      <c r="O773" s="134">
        <f t="shared" si="66"/>
        <v>0</v>
      </c>
      <c r="P773" t="s">
        <v>16131</v>
      </c>
      <c r="Q773" t="str">
        <f t="shared" si="64"/>
        <v>TIMOTHY Polly Zwolensky</v>
      </c>
    </row>
    <row r="774" spans="7:17" x14ac:dyDescent="0.25">
      <c r="G774" s="100" t="s">
        <v>8670</v>
      </c>
      <c r="H774" t="s">
        <v>8671</v>
      </c>
      <c r="I774" s="100" t="s">
        <v>0</v>
      </c>
      <c r="J774" t="s">
        <v>15561</v>
      </c>
      <c r="K774" s="101" t="str">
        <f>VLOOKUP(G774,[1]Quota!$D$520:$K$2169,8,0)</f>
        <v>Polly Zwolensky</v>
      </c>
      <c r="L774" s="101">
        <f>VLOOKUP(K774,'[1]Terr# Map'!$B$4:$C$39,2,0)</f>
        <v>304</v>
      </c>
      <c r="M774" s="128" t="str">
        <f t="shared" si="67"/>
        <v>polly.zwolensky@lifeline.com</v>
      </c>
      <c r="N774" s="112" t="str">
        <f t="shared" si="61"/>
        <v>Polly Zwolensky</v>
      </c>
      <c r="O774" s="134" t="str">
        <f t="shared" si="66"/>
        <v>612-875-3596</v>
      </c>
      <c r="P774" t="s">
        <v>16131</v>
      </c>
      <c r="Q774" t="str">
        <f t="shared" si="64"/>
        <v>TIMOTHY Polly Zwolensky</v>
      </c>
    </row>
    <row r="775" spans="7:17" x14ac:dyDescent="0.25">
      <c r="G775" s="100" t="s">
        <v>8675</v>
      </c>
      <c r="H775" t="s">
        <v>8676</v>
      </c>
      <c r="I775" s="100" t="s">
        <v>0</v>
      </c>
      <c r="J775" t="s">
        <v>15560</v>
      </c>
      <c r="K775" s="101" t="str">
        <f>VLOOKUP(G775,[1]Quota!$D$520:$K$2169,8,0)</f>
        <v>Polly Zwolensky</v>
      </c>
      <c r="L775" s="101">
        <f>VLOOKUP(K775,'[1]Terr# Map'!$B$4:$C$39,2,0)</f>
        <v>304</v>
      </c>
      <c r="M775" s="128" t="str">
        <f t="shared" si="67"/>
        <v>polly.zwolensky@lifeline.com</v>
      </c>
      <c r="N775" s="112" t="str">
        <f t="shared" si="61"/>
        <v>Polly Zwolensky</v>
      </c>
      <c r="O775" s="134" t="str">
        <f t="shared" si="66"/>
        <v>612-875-3596</v>
      </c>
      <c r="P775" t="s">
        <v>16131</v>
      </c>
      <c r="Q775" t="str">
        <f t="shared" si="64"/>
        <v>TIMOTHY OPEN LMS/PSF</v>
      </c>
    </row>
    <row r="776" spans="7:17" x14ac:dyDescent="0.25">
      <c r="G776" s="100" t="s">
        <v>8679</v>
      </c>
      <c r="H776" t="s">
        <v>8680</v>
      </c>
      <c r="I776" s="100" t="s">
        <v>0</v>
      </c>
      <c r="J776" t="s">
        <v>15530</v>
      </c>
      <c r="K776" s="101" t="str">
        <f>VLOOKUP(G776,[1]Quota!$D$520:$K$2169,8,0)</f>
        <v>OPEN LMS/PSF</v>
      </c>
      <c r="L776" s="101">
        <f>VLOOKUP(K776,'[1]Terr# Map'!$B$4:$C$39,2,0)</f>
        <v>902</v>
      </c>
      <c r="M776" s="128" t="e">
        <f t="shared" si="67"/>
        <v>#N/A</v>
      </c>
      <c r="N776" s="112" t="str">
        <f t="shared" ref="N776:N841" si="68">+K776</f>
        <v>OPEN LMS/PSF</v>
      </c>
      <c r="O776" s="134" t="e">
        <f t="shared" si="66"/>
        <v>#N/A</v>
      </c>
      <c r="P776" t="s">
        <v>16130</v>
      </c>
      <c r="Q776" t="str">
        <f t="shared" si="64"/>
        <v>POLLY Polly Zwolensky</v>
      </c>
    </row>
    <row r="777" spans="7:17" x14ac:dyDescent="0.25">
      <c r="G777" s="100" t="s">
        <v>8690</v>
      </c>
      <c r="H777" t="s">
        <v>8691</v>
      </c>
      <c r="I777" s="100" t="s">
        <v>0</v>
      </c>
      <c r="J777" t="s">
        <v>15523</v>
      </c>
      <c r="K777" s="101" t="s">
        <v>122</v>
      </c>
      <c r="L777" s="101">
        <f>VLOOKUP(K777,'[1]Terr# Map'!$B$4:$C$39,2,0)</f>
        <v>304</v>
      </c>
      <c r="M777" s="128" t="str">
        <f t="shared" si="67"/>
        <v>polly.zwolensky@lifeline.com</v>
      </c>
      <c r="N777" s="112" t="str">
        <f t="shared" si="68"/>
        <v>Polly Zwolensky</v>
      </c>
      <c r="O777" s="134" t="str">
        <f t="shared" si="66"/>
        <v>612-875-3596</v>
      </c>
      <c r="P777" t="s">
        <v>16130</v>
      </c>
      <c r="Q777" t="str">
        <f t="shared" si="64"/>
        <v>POLLY Polly Zwolensky</v>
      </c>
    </row>
    <row r="778" spans="7:17" x14ac:dyDescent="0.25">
      <c r="G778" s="100" t="s">
        <v>8704</v>
      </c>
      <c r="H778" t="s">
        <v>8705</v>
      </c>
      <c r="I778" s="100" t="s">
        <v>0</v>
      </c>
      <c r="J778" t="s">
        <v>15526</v>
      </c>
      <c r="K778" s="101" t="str">
        <f>VLOOKUP(G778,[1]Quota!$D$520:$K$2169,8,0)</f>
        <v>Polly Zwolensky</v>
      </c>
      <c r="L778" s="101">
        <f>VLOOKUP(K778,'[1]Terr# Map'!$B$4:$C$39,2,0)</f>
        <v>304</v>
      </c>
      <c r="M778" s="128" t="str">
        <f t="shared" si="67"/>
        <v>polly.zwolensky@lifeline.com</v>
      </c>
      <c r="N778" s="112" t="str">
        <f t="shared" si="68"/>
        <v>Polly Zwolensky</v>
      </c>
      <c r="O778" s="134" t="str">
        <f t="shared" si="66"/>
        <v>612-875-3596</v>
      </c>
      <c r="P778" t="s">
        <v>16130</v>
      </c>
      <c r="Q778" t="str">
        <f t="shared" si="64"/>
        <v>POLLY Polly Zwolensky</v>
      </c>
    </row>
    <row r="779" spans="7:17" x14ac:dyDescent="0.25">
      <c r="G779" s="100" t="s">
        <v>8661</v>
      </c>
      <c r="H779" t="s">
        <v>8660</v>
      </c>
      <c r="I779" s="100" t="s">
        <v>0</v>
      </c>
      <c r="J779" t="s">
        <v>15043</v>
      </c>
      <c r="K779" s="101" t="s">
        <v>122</v>
      </c>
      <c r="L779" s="101">
        <f>VLOOKUP(K779,'[1]Terr# Map'!$B$4:$C$39,2,0)</f>
        <v>304</v>
      </c>
      <c r="M779" s="128" t="str">
        <f t="shared" si="67"/>
        <v>polly.zwolensky@lifeline.com</v>
      </c>
      <c r="N779" s="112" t="str">
        <f t="shared" si="68"/>
        <v>Polly Zwolensky</v>
      </c>
      <c r="O779" s="134" t="str">
        <f t="shared" si="66"/>
        <v>612-875-3596</v>
      </c>
      <c r="P779" t="s">
        <v>16130</v>
      </c>
      <c r="Q779" t="str">
        <f t="shared" si="64"/>
        <v>POLLY Tyler Hedrick</v>
      </c>
    </row>
    <row r="780" spans="7:17" x14ac:dyDescent="0.25">
      <c r="G780" s="100" t="s">
        <v>8713</v>
      </c>
      <c r="H780" t="s">
        <v>8714</v>
      </c>
      <c r="I780" s="100" t="s">
        <v>0</v>
      </c>
      <c r="J780" t="s">
        <v>15559</v>
      </c>
      <c r="K780" s="101" t="str">
        <f>VLOOKUP(G780,[1]Quota!$D$520:$K$2169,8,0)</f>
        <v>Tyler Hedrick</v>
      </c>
      <c r="L780" s="101">
        <f>VLOOKUP(K780,'[1]Terr# Map'!$B$4:$C$39,2,0)</f>
        <v>503</v>
      </c>
      <c r="M780" s="128" t="str">
        <f t="shared" si="67"/>
        <v>tyler.hedrick@connectamerica.com</v>
      </c>
      <c r="N780" s="112" t="str">
        <f t="shared" si="68"/>
        <v>Tyler Hedrick</v>
      </c>
      <c r="O780" s="134">
        <f t="shared" si="66"/>
        <v>0</v>
      </c>
      <c r="P780" t="s">
        <v>16130</v>
      </c>
      <c r="Q780" t="str">
        <f t="shared" si="64"/>
        <v>POLLY Polly Zwolensky</v>
      </c>
    </row>
    <row r="781" spans="7:17" x14ac:dyDescent="0.25">
      <c r="G781" s="100" t="s">
        <v>8731</v>
      </c>
      <c r="H781" t="s">
        <v>4876</v>
      </c>
      <c r="I781" s="100" t="s">
        <v>0</v>
      </c>
      <c r="J781" t="s">
        <v>15558</v>
      </c>
      <c r="K781" s="101" t="s">
        <v>122</v>
      </c>
      <c r="L781" s="101">
        <f>VLOOKUP(K781,'[1]Terr# Map'!$B$4:$C$39,2,0)</f>
        <v>304</v>
      </c>
      <c r="M781" s="128" t="str">
        <f t="shared" si="67"/>
        <v>polly.zwolensky@lifeline.com</v>
      </c>
      <c r="N781" s="112" t="str">
        <f t="shared" si="68"/>
        <v>Polly Zwolensky</v>
      </c>
      <c r="O781" s="134" t="str">
        <f t="shared" si="66"/>
        <v>612-875-3596</v>
      </c>
      <c r="P781" t="s">
        <v>16130</v>
      </c>
      <c r="Q781" t="str">
        <f t="shared" si="64"/>
        <v>POLLY Polly Zwolensky</v>
      </c>
    </row>
    <row r="782" spans="7:17" x14ac:dyDescent="0.25">
      <c r="G782" s="100" t="s">
        <v>8662</v>
      </c>
      <c r="H782" t="s">
        <v>8660</v>
      </c>
      <c r="I782" s="100" t="s">
        <v>0</v>
      </c>
      <c r="J782" t="s">
        <v>15043</v>
      </c>
      <c r="K782" s="101" t="s">
        <v>122</v>
      </c>
      <c r="L782" s="101">
        <f>VLOOKUP(K782,'[1]Terr# Map'!$B$4:$C$39,2,0)</f>
        <v>304</v>
      </c>
      <c r="M782" s="128" t="str">
        <f t="shared" si="67"/>
        <v>polly.zwolensky@lifeline.com</v>
      </c>
      <c r="N782" s="112" t="str">
        <f t="shared" si="68"/>
        <v>Polly Zwolensky</v>
      </c>
      <c r="O782" s="134" t="str">
        <f t="shared" si="66"/>
        <v>612-875-3596</v>
      </c>
      <c r="P782" t="s">
        <v>16131</v>
      </c>
      <c r="Q782" t="str">
        <f t="shared" si="64"/>
        <v>TIMOTHY Polly Zwolensky</v>
      </c>
    </row>
    <row r="783" spans="7:17" x14ac:dyDescent="0.25">
      <c r="G783" s="100" t="s">
        <v>8738</v>
      </c>
      <c r="H783" t="s">
        <v>8739</v>
      </c>
      <c r="I783" s="100" t="s">
        <v>0</v>
      </c>
      <c r="J783" t="s">
        <v>15521</v>
      </c>
      <c r="K783" s="101" t="s">
        <v>122</v>
      </c>
      <c r="L783" s="101">
        <f>VLOOKUP(K783,'[1]Terr# Map'!$B$4:$C$39,2,0)</f>
        <v>304</v>
      </c>
      <c r="M783" s="128" t="str">
        <f t="shared" si="67"/>
        <v>polly.zwolensky@lifeline.com</v>
      </c>
      <c r="N783" s="112" t="str">
        <f t="shared" si="68"/>
        <v>Polly Zwolensky</v>
      </c>
      <c r="O783" s="134" t="str">
        <f t="shared" si="66"/>
        <v>612-875-3596</v>
      </c>
      <c r="P783" t="s">
        <v>16130</v>
      </c>
      <c r="Q783" t="str">
        <f t="shared" si="64"/>
        <v>POLLY Polly Zwolensky</v>
      </c>
    </row>
    <row r="784" spans="7:17" x14ac:dyDescent="0.25">
      <c r="G784" s="100" t="s">
        <v>14883</v>
      </c>
      <c r="H784" t="s">
        <v>14769</v>
      </c>
      <c r="I784" s="100" t="s">
        <v>0</v>
      </c>
      <c r="J784" t="s">
        <v>15557</v>
      </c>
      <c r="K784" s="101" t="s">
        <v>122</v>
      </c>
      <c r="L784" s="101">
        <f>VLOOKUP(K784,'[1]Terr# Map'!$B$4:$C$39,2,0)</f>
        <v>304</v>
      </c>
      <c r="M784" s="128" t="str">
        <f t="shared" si="67"/>
        <v>polly.zwolensky@lifeline.com</v>
      </c>
      <c r="N784" s="112" t="str">
        <f t="shared" si="68"/>
        <v>Polly Zwolensky</v>
      </c>
      <c r="O784" s="134" t="str">
        <f t="shared" si="66"/>
        <v>612-875-3596</v>
      </c>
      <c r="P784" t="s">
        <v>16130</v>
      </c>
      <c r="Q784" t="str">
        <f t="shared" si="64"/>
        <v>POLLY Tyler Hedrick</v>
      </c>
    </row>
    <row r="785" spans="7:17" x14ac:dyDescent="0.25">
      <c r="G785" s="100" t="s">
        <v>8669</v>
      </c>
      <c r="H785" t="s">
        <v>8668</v>
      </c>
      <c r="I785" s="100" t="s">
        <v>0</v>
      </c>
      <c r="J785" t="s">
        <v>15556</v>
      </c>
      <c r="K785" s="101" t="str">
        <f>VLOOKUP(G785,[1]Quota!$D$520:$K$2169,8,0)</f>
        <v>Tyler Hedrick</v>
      </c>
      <c r="L785" s="101">
        <f>VLOOKUP(K785,'[1]Terr# Map'!$B$4:$C$39,2,0)</f>
        <v>503</v>
      </c>
      <c r="M785" s="128" t="str">
        <f t="shared" si="67"/>
        <v>tyler.hedrick@connectamerica.com</v>
      </c>
      <c r="N785" s="112" t="str">
        <f t="shared" si="68"/>
        <v>Tyler Hedrick</v>
      </c>
      <c r="O785" s="134">
        <f t="shared" si="66"/>
        <v>0</v>
      </c>
      <c r="P785" t="s">
        <v>16118</v>
      </c>
      <c r="Q785" t="str">
        <f t="shared" si="64"/>
        <v>GAYLA Polly Zwolensky</v>
      </c>
    </row>
    <row r="786" spans="7:17" x14ac:dyDescent="0.25">
      <c r="G786" s="100" t="s">
        <v>8744</v>
      </c>
      <c r="H786" t="s">
        <v>8745</v>
      </c>
      <c r="I786" s="100" t="s">
        <v>0</v>
      </c>
      <c r="J786" t="s">
        <v>15555</v>
      </c>
      <c r="K786" s="101" t="s">
        <v>122</v>
      </c>
      <c r="L786" s="101">
        <f>VLOOKUP(K786,'[1]Terr# Map'!$B$4:$C$39,2,0)</f>
        <v>304</v>
      </c>
      <c r="M786" s="128" t="str">
        <f t="shared" si="67"/>
        <v>polly.zwolensky@lifeline.com</v>
      </c>
      <c r="N786" s="112" t="str">
        <f t="shared" si="68"/>
        <v>Polly Zwolensky</v>
      </c>
      <c r="O786" s="134" t="str">
        <f t="shared" si="66"/>
        <v>612-875-3596</v>
      </c>
      <c r="P786" t="s">
        <v>16118</v>
      </c>
      <c r="Q786" t="str">
        <f t="shared" si="64"/>
        <v>GAYLA Polly Zwolensky</v>
      </c>
    </row>
    <row r="787" spans="7:17" x14ac:dyDescent="0.25">
      <c r="G787" s="100" t="s">
        <v>14884</v>
      </c>
      <c r="H787" t="s">
        <v>14885</v>
      </c>
      <c r="I787" s="100" t="s">
        <v>0</v>
      </c>
      <c r="J787" t="s">
        <v>15554</v>
      </c>
      <c r="K787" s="101" t="s">
        <v>122</v>
      </c>
      <c r="L787" s="101">
        <f>VLOOKUP(K787,'[1]Terr# Map'!$B$4:$C$39,2,0)</f>
        <v>304</v>
      </c>
      <c r="M787" s="128" t="str">
        <f t="shared" si="67"/>
        <v>polly.zwolensky@lifeline.com</v>
      </c>
      <c r="N787" s="112" t="str">
        <f t="shared" si="68"/>
        <v>Polly Zwolensky</v>
      </c>
      <c r="O787" s="134" t="str">
        <f t="shared" si="66"/>
        <v>612-875-3596</v>
      </c>
      <c r="P787" t="s">
        <v>16118</v>
      </c>
      <c r="Q787" t="str">
        <f t="shared" si="64"/>
        <v>GAYLA Polly Zwolensky</v>
      </c>
    </row>
    <row r="788" spans="7:17" x14ac:dyDescent="0.25">
      <c r="G788" s="100" t="s">
        <v>8760</v>
      </c>
      <c r="H788" t="s">
        <v>15050</v>
      </c>
      <c r="I788" s="100" t="s">
        <v>0</v>
      </c>
      <c r="J788" t="s">
        <v>15553</v>
      </c>
      <c r="K788" s="101" t="s">
        <v>122</v>
      </c>
      <c r="L788" s="101">
        <f>VLOOKUP(K788,'[1]Terr# Map'!$B$4:$C$39,2,0)</f>
        <v>304</v>
      </c>
      <c r="M788" s="128" t="str">
        <f t="shared" si="67"/>
        <v>polly.zwolensky@lifeline.com</v>
      </c>
      <c r="N788" s="112" t="str">
        <f t="shared" si="68"/>
        <v>Polly Zwolensky</v>
      </c>
      <c r="O788" s="134" t="str">
        <f t="shared" si="66"/>
        <v>612-875-3596</v>
      </c>
      <c r="P788" t="s">
        <v>16118</v>
      </c>
      <c r="Q788" t="str">
        <f>+P788&amp;" "&amp;N790</f>
        <v>GAYLA Polly Zwolensky</v>
      </c>
    </row>
    <row r="789" spans="7:17" x14ac:dyDescent="0.25">
      <c r="G789" s="100" t="s">
        <v>22549</v>
      </c>
      <c r="H789" t="s">
        <v>23235</v>
      </c>
      <c r="I789" s="100" t="s">
        <v>1</v>
      </c>
      <c r="J789" t="str">
        <f>+G789&amp;"-"&amp;H789</f>
        <v>MN348-Good Samaritan Bethany</v>
      </c>
      <c r="K789" s="101" t="str">
        <f>VLOOKUP(G789,[1]Quota!$D$520:$K$2169,8,0)</f>
        <v>OPEN SL</v>
      </c>
      <c r="L789" s="101">
        <f>VLOOKUP(K789,'[1]Terr# Map'!$B$4:$C$39,2,0)</f>
        <v>966</v>
      </c>
      <c r="M789" s="128" t="s">
        <v>21372</v>
      </c>
      <c r="N789" s="112" t="str">
        <f t="shared" si="68"/>
        <v>OPEN SL</v>
      </c>
      <c r="O789" s="134" t="e">
        <f t="shared" si="66"/>
        <v>#N/A</v>
      </c>
    </row>
    <row r="790" spans="7:17" x14ac:dyDescent="0.25">
      <c r="G790" s="100" t="s">
        <v>8788</v>
      </c>
      <c r="H790" t="s">
        <v>15552</v>
      </c>
      <c r="I790" s="100" t="s">
        <v>0</v>
      </c>
      <c r="J790" t="s">
        <v>15551</v>
      </c>
      <c r="K790" s="101" t="s">
        <v>122</v>
      </c>
      <c r="L790" s="101">
        <f>VLOOKUP(K790,'[1]Terr# Map'!$B$4:$C$39,2,0)</f>
        <v>304</v>
      </c>
      <c r="M790" s="128" t="str">
        <f t="shared" ref="M790:M817" si="69">VLOOKUP(K790,$X$1:$Z$20,3,0)</f>
        <v>polly.zwolensky@lifeline.com</v>
      </c>
      <c r="N790" s="112" t="str">
        <f t="shared" si="68"/>
        <v>Polly Zwolensky</v>
      </c>
      <c r="O790" s="134" t="str">
        <f t="shared" si="66"/>
        <v>612-875-3596</v>
      </c>
      <c r="P790" t="s">
        <v>16118</v>
      </c>
      <c r="Q790" t="str">
        <f t="shared" si="64"/>
        <v>GAYLA Polly Zwolensky</v>
      </c>
    </row>
    <row r="791" spans="7:17" x14ac:dyDescent="0.25">
      <c r="G791" s="100" t="s">
        <v>8790</v>
      </c>
      <c r="H791" t="s">
        <v>8791</v>
      </c>
      <c r="I791" s="100" t="s">
        <v>0</v>
      </c>
      <c r="J791" t="s">
        <v>15550</v>
      </c>
      <c r="K791" s="101" t="s">
        <v>122</v>
      </c>
      <c r="L791" s="101">
        <f>VLOOKUP(K791,'[1]Terr# Map'!$B$4:$C$39,2,0)</f>
        <v>304</v>
      </c>
      <c r="M791" s="128" t="str">
        <f t="shared" si="69"/>
        <v>polly.zwolensky@lifeline.com</v>
      </c>
      <c r="N791" s="112" t="str">
        <f t="shared" si="68"/>
        <v>Polly Zwolensky</v>
      </c>
      <c r="O791" s="134" t="str">
        <f t="shared" si="66"/>
        <v>612-875-3596</v>
      </c>
      <c r="P791" t="s">
        <v>16118</v>
      </c>
      <c r="Q791" t="str">
        <f t="shared" si="64"/>
        <v>GAYLA Polly Zwolensky</v>
      </c>
    </row>
    <row r="792" spans="7:17" x14ac:dyDescent="0.25">
      <c r="G792" s="100" t="s">
        <v>8792</v>
      </c>
      <c r="H792" t="s">
        <v>15050</v>
      </c>
      <c r="I792" s="100" t="s">
        <v>0</v>
      </c>
      <c r="J792" t="s">
        <v>15549</v>
      </c>
      <c r="K792" s="101" t="s">
        <v>122</v>
      </c>
      <c r="L792" s="101">
        <f>VLOOKUP(K792,'[1]Terr# Map'!$B$4:$C$39,2,0)</f>
        <v>304</v>
      </c>
      <c r="M792" s="128" t="str">
        <f t="shared" si="69"/>
        <v>polly.zwolensky@lifeline.com</v>
      </c>
      <c r="N792" s="112" t="str">
        <f t="shared" si="68"/>
        <v>Polly Zwolensky</v>
      </c>
      <c r="O792" s="134" t="str">
        <f t="shared" si="66"/>
        <v>612-875-3596</v>
      </c>
      <c r="P792" t="s">
        <v>16118</v>
      </c>
      <c r="Q792" t="str">
        <f t="shared" si="64"/>
        <v>GAYLA Polly Zwolensky</v>
      </c>
    </row>
    <row r="793" spans="7:17" x14ac:dyDescent="0.25">
      <c r="G793" s="100" t="s">
        <v>8796</v>
      </c>
      <c r="H793" t="s">
        <v>15039</v>
      </c>
      <c r="I793" s="100" t="s">
        <v>0</v>
      </c>
      <c r="J793" t="s">
        <v>15548</v>
      </c>
      <c r="K793" s="101" t="s">
        <v>122</v>
      </c>
      <c r="L793" s="101">
        <f>VLOOKUP(K793,'[1]Terr# Map'!$B$4:$C$39,2,0)</f>
        <v>304</v>
      </c>
      <c r="M793" s="128" t="str">
        <f t="shared" si="69"/>
        <v>polly.zwolensky@lifeline.com</v>
      </c>
      <c r="N793" s="112" t="str">
        <f t="shared" si="68"/>
        <v>Polly Zwolensky</v>
      </c>
      <c r="O793" s="134" t="str">
        <f t="shared" si="66"/>
        <v>612-875-3596</v>
      </c>
      <c r="P793" t="s">
        <v>16118</v>
      </c>
      <c r="Q793" t="str">
        <f t="shared" si="64"/>
        <v>GAYLA Polly Zwolensky</v>
      </c>
    </row>
    <row r="794" spans="7:17" x14ac:dyDescent="0.25">
      <c r="G794" s="100" t="s">
        <v>8800</v>
      </c>
      <c r="H794" t="s">
        <v>15050</v>
      </c>
      <c r="I794" s="100" t="s">
        <v>0</v>
      </c>
      <c r="J794" t="s">
        <v>15547</v>
      </c>
      <c r="K794" s="101" t="s">
        <v>122</v>
      </c>
      <c r="L794" s="101">
        <f>VLOOKUP(K794,'[1]Terr# Map'!$B$4:$C$39,2,0)</f>
        <v>304</v>
      </c>
      <c r="M794" s="128" t="str">
        <f t="shared" si="69"/>
        <v>polly.zwolensky@lifeline.com</v>
      </c>
      <c r="N794" s="112" t="str">
        <f t="shared" si="68"/>
        <v>Polly Zwolensky</v>
      </c>
      <c r="O794" s="134" t="str">
        <f t="shared" si="66"/>
        <v>612-875-3596</v>
      </c>
      <c r="P794" t="s">
        <v>16118</v>
      </c>
      <c r="Q794" t="str">
        <f t="shared" si="64"/>
        <v>GAYLA Polly Zwolensky</v>
      </c>
    </row>
    <row r="795" spans="7:17" x14ac:dyDescent="0.25">
      <c r="G795" s="100" t="s">
        <v>8802</v>
      </c>
      <c r="H795" t="s">
        <v>8803</v>
      </c>
      <c r="I795" s="100" t="s">
        <v>0</v>
      </c>
      <c r="J795" t="s">
        <v>15546</v>
      </c>
      <c r="K795" s="101" t="s">
        <v>122</v>
      </c>
      <c r="L795" s="101">
        <f>VLOOKUP(K795,'[1]Terr# Map'!$B$4:$C$39,2,0)</f>
        <v>304</v>
      </c>
      <c r="M795" s="128" t="str">
        <f t="shared" si="69"/>
        <v>polly.zwolensky@lifeline.com</v>
      </c>
      <c r="N795" s="112" t="str">
        <f t="shared" si="68"/>
        <v>Polly Zwolensky</v>
      </c>
      <c r="O795" s="134" t="str">
        <f t="shared" si="66"/>
        <v>612-875-3596</v>
      </c>
      <c r="P795" t="s">
        <v>16118</v>
      </c>
      <c r="Q795" t="str">
        <f t="shared" si="64"/>
        <v>GAYLA Polly Zwolensky</v>
      </c>
    </row>
    <row r="796" spans="7:17" x14ac:dyDescent="0.25">
      <c r="G796" s="100" t="s">
        <v>8816</v>
      </c>
      <c r="H796" t="s">
        <v>15050</v>
      </c>
      <c r="I796" s="100" t="s">
        <v>0</v>
      </c>
      <c r="J796" t="s">
        <v>15545</v>
      </c>
      <c r="K796" s="101" t="s">
        <v>122</v>
      </c>
      <c r="L796" s="101">
        <f>VLOOKUP(K796,'[1]Terr# Map'!$B$4:$C$39,2,0)</f>
        <v>304</v>
      </c>
      <c r="M796" s="128" t="str">
        <f t="shared" si="69"/>
        <v>polly.zwolensky@lifeline.com</v>
      </c>
      <c r="N796" s="112" t="str">
        <f t="shared" si="68"/>
        <v>Polly Zwolensky</v>
      </c>
      <c r="O796" s="134" t="str">
        <f t="shared" si="66"/>
        <v>612-875-3596</v>
      </c>
      <c r="P796" t="s">
        <v>16118</v>
      </c>
      <c r="Q796" t="str">
        <f t="shared" ref="Q796:Q860" si="70">+P796&amp;" "&amp;N797</f>
        <v>GAYLA Polly Zwolensky</v>
      </c>
    </row>
    <row r="797" spans="7:17" x14ac:dyDescent="0.25">
      <c r="G797" s="100" t="s">
        <v>8818</v>
      </c>
      <c r="H797" t="s">
        <v>15050</v>
      </c>
      <c r="I797" s="100" t="s">
        <v>0</v>
      </c>
      <c r="J797" t="s">
        <v>15544</v>
      </c>
      <c r="K797" s="101" t="s">
        <v>122</v>
      </c>
      <c r="L797" s="101">
        <f>VLOOKUP(K797,'[1]Terr# Map'!$B$4:$C$39,2,0)</f>
        <v>304</v>
      </c>
      <c r="M797" s="128" t="str">
        <f t="shared" si="69"/>
        <v>polly.zwolensky@lifeline.com</v>
      </c>
      <c r="N797" s="112" t="str">
        <f t="shared" si="68"/>
        <v>Polly Zwolensky</v>
      </c>
      <c r="O797" s="134" t="str">
        <f t="shared" si="66"/>
        <v>612-875-3596</v>
      </c>
      <c r="P797" t="s">
        <v>16118</v>
      </c>
      <c r="Q797" t="str">
        <f t="shared" si="70"/>
        <v>GAYLA Polly Zwolensky</v>
      </c>
    </row>
    <row r="798" spans="7:17" x14ac:dyDescent="0.25">
      <c r="G798" s="100" t="s">
        <v>8820</v>
      </c>
      <c r="H798" t="s">
        <v>15050</v>
      </c>
      <c r="I798" s="100" t="s">
        <v>0</v>
      </c>
      <c r="J798" t="s">
        <v>15543</v>
      </c>
      <c r="K798" s="101" t="s">
        <v>122</v>
      </c>
      <c r="L798" s="101">
        <f>VLOOKUP(K798,'[1]Terr# Map'!$B$4:$C$39,2,0)</f>
        <v>304</v>
      </c>
      <c r="M798" s="128" t="str">
        <f t="shared" si="69"/>
        <v>polly.zwolensky@lifeline.com</v>
      </c>
      <c r="N798" s="112" t="str">
        <f t="shared" si="68"/>
        <v>Polly Zwolensky</v>
      </c>
      <c r="O798" s="134" t="str">
        <f t="shared" si="66"/>
        <v>612-875-3596</v>
      </c>
      <c r="P798" t="s">
        <v>16130</v>
      </c>
      <c r="Q798" t="str">
        <f t="shared" si="70"/>
        <v>POLLY OPEN LMS/PSF</v>
      </c>
    </row>
    <row r="799" spans="7:17" x14ac:dyDescent="0.25">
      <c r="G799" s="100" t="s">
        <v>8692</v>
      </c>
      <c r="H799" t="s">
        <v>8691</v>
      </c>
      <c r="I799" s="100" t="s">
        <v>1</v>
      </c>
      <c r="J799" t="s">
        <v>15523</v>
      </c>
      <c r="K799" s="101" t="str">
        <f>VLOOKUP(G799,[1]Quota!$D$520:$K$2169,8,0)</f>
        <v>OPEN LMS/PSF</v>
      </c>
      <c r="L799" s="101">
        <f>VLOOKUP(K799,'[1]Terr# Map'!$B$4:$C$39,2,0)</f>
        <v>902</v>
      </c>
      <c r="M799" s="128" t="e">
        <f t="shared" si="69"/>
        <v>#N/A</v>
      </c>
      <c r="N799" s="112" t="str">
        <f t="shared" si="68"/>
        <v>OPEN LMS/PSF</v>
      </c>
      <c r="O799" s="134" t="e">
        <f t="shared" si="66"/>
        <v>#N/A</v>
      </c>
      <c r="P799" t="s">
        <v>16131</v>
      </c>
      <c r="Q799" t="str">
        <f t="shared" si="70"/>
        <v>TIMOTHY Polly Zwolensky</v>
      </c>
    </row>
    <row r="800" spans="7:17" x14ac:dyDescent="0.25">
      <c r="G800" s="100" t="s">
        <v>15542</v>
      </c>
      <c r="H800" t="s">
        <v>15541</v>
      </c>
      <c r="I800" s="100" t="s">
        <v>1</v>
      </c>
      <c r="J800" t="s">
        <v>15540</v>
      </c>
      <c r="K800" s="101" t="str">
        <f>VLOOKUP(G800,[1]Quota!$D$520:$K$2169,8,0)</f>
        <v>Polly Zwolensky</v>
      </c>
      <c r="L800" s="101">
        <f>VLOOKUP(K800,'[1]Terr# Map'!$B$4:$C$39,2,0)</f>
        <v>304</v>
      </c>
      <c r="M800" s="128" t="str">
        <f t="shared" si="69"/>
        <v>polly.zwolensky@lifeline.com</v>
      </c>
      <c r="N800" s="112" t="str">
        <f t="shared" si="68"/>
        <v>Polly Zwolensky</v>
      </c>
      <c r="O800" s="134" t="str">
        <f t="shared" si="66"/>
        <v>612-875-3596</v>
      </c>
      <c r="P800" t="s">
        <v>16130</v>
      </c>
      <c r="Q800" t="str">
        <f t="shared" si="70"/>
        <v>POLLY OPEN LMS/PSF</v>
      </c>
    </row>
    <row r="801" spans="7:17" x14ac:dyDescent="0.25">
      <c r="G801" s="100" t="s">
        <v>8695</v>
      </c>
      <c r="H801" t="s">
        <v>8696</v>
      </c>
      <c r="I801" s="100" t="s">
        <v>1</v>
      </c>
      <c r="J801" t="s">
        <v>15523</v>
      </c>
      <c r="K801" s="101" t="str">
        <f>VLOOKUP(G801,[1]Quota!$D$520:$K$2169,8,0)</f>
        <v>OPEN LMS/PSF</v>
      </c>
      <c r="L801" s="101">
        <f>VLOOKUP(K801,'[1]Terr# Map'!$B$4:$C$39,2,0)</f>
        <v>902</v>
      </c>
      <c r="M801" s="128" t="e">
        <f t="shared" si="69"/>
        <v>#N/A</v>
      </c>
      <c r="N801" s="112" t="str">
        <f t="shared" si="68"/>
        <v>OPEN LMS/PSF</v>
      </c>
      <c r="O801" s="134" t="e">
        <f t="shared" si="66"/>
        <v>#N/A</v>
      </c>
      <c r="P801" t="s">
        <v>16131</v>
      </c>
      <c r="Q801" t="str">
        <f t="shared" si="70"/>
        <v>TIMOTHY Polly Zwolensky</v>
      </c>
    </row>
    <row r="802" spans="7:17" x14ac:dyDescent="0.25">
      <c r="G802" s="100" t="s">
        <v>4420</v>
      </c>
      <c r="H802" t="s">
        <v>15235</v>
      </c>
      <c r="I802" s="100" t="s">
        <v>1</v>
      </c>
      <c r="J802" t="s">
        <v>15539</v>
      </c>
      <c r="K802" s="101" t="s">
        <v>122</v>
      </c>
      <c r="L802" s="101">
        <f>VLOOKUP(K802,'[1]Terr# Map'!$B$4:$C$39,2,0)</f>
        <v>304</v>
      </c>
      <c r="M802" s="128" t="str">
        <f t="shared" si="69"/>
        <v>polly.zwolensky@lifeline.com</v>
      </c>
      <c r="N802" s="112" t="str">
        <f t="shared" si="68"/>
        <v>Polly Zwolensky</v>
      </c>
      <c r="O802" s="134" t="str">
        <f t="shared" si="66"/>
        <v>612-875-3596</v>
      </c>
      <c r="P802" t="s">
        <v>16130</v>
      </c>
      <c r="Q802" t="str">
        <f t="shared" si="70"/>
        <v>POLLY Polly Zwolensky</v>
      </c>
    </row>
    <row r="803" spans="7:17" x14ac:dyDescent="0.25">
      <c r="G803" s="100" t="s">
        <v>8832</v>
      </c>
      <c r="H803" t="s">
        <v>15529</v>
      </c>
      <c r="I803" s="100" t="s">
        <v>1</v>
      </c>
      <c r="J803" t="s">
        <v>15538</v>
      </c>
      <c r="K803" s="101" t="s">
        <v>122</v>
      </c>
      <c r="L803" s="101">
        <f>VLOOKUP(K803,'[1]Terr# Map'!$B$4:$C$39,2,0)</f>
        <v>304</v>
      </c>
      <c r="M803" s="128" t="str">
        <f t="shared" si="69"/>
        <v>polly.zwolensky@lifeline.com</v>
      </c>
      <c r="N803" s="112" t="str">
        <f t="shared" si="68"/>
        <v>Polly Zwolensky</v>
      </c>
      <c r="O803" s="134" t="str">
        <f t="shared" si="66"/>
        <v>612-875-3596</v>
      </c>
      <c r="P803" t="s">
        <v>16130</v>
      </c>
      <c r="Q803" t="str">
        <f t="shared" si="70"/>
        <v>POLLY Polly Zwolensky</v>
      </c>
    </row>
    <row r="804" spans="7:17" x14ac:dyDescent="0.25">
      <c r="G804" s="100" t="s">
        <v>8838</v>
      </c>
      <c r="H804" t="s">
        <v>15529</v>
      </c>
      <c r="I804" s="100" t="s">
        <v>1</v>
      </c>
      <c r="J804" t="s">
        <v>15537</v>
      </c>
      <c r="K804" s="101" t="s">
        <v>122</v>
      </c>
      <c r="L804" s="101">
        <f>VLOOKUP(K804,'[1]Terr# Map'!$B$4:$C$39,2,0)</f>
        <v>304</v>
      </c>
      <c r="M804" s="128" t="str">
        <f t="shared" si="69"/>
        <v>polly.zwolensky@lifeline.com</v>
      </c>
      <c r="N804" s="112" t="str">
        <f t="shared" si="68"/>
        <v>Polly Zwolensky</v>
      </c>
      <c r="O804" s="134" t="str">
        <f t="shared" si="66"/>
        <v>612-875-3596</v>
      </c>
      <c r="P804" t="s">
        <v>16130</v>
      </c>
      <c r="Q804" t="str">
        <f t="shared" si="70"/>
        <v>POLLY Polly Zwolensky</v>
      </c>
    </row>
    <row r="805" spans="7:17" x14ac:dyDescent="0.25">
      <c r="G805" s="100" t="s">
        <v>8840</v>
      </c>
      <c r="H805" t="s">
        <v>15529</v>
      </c>
      <c r="I805" s="100" t="s">
        <v>1</v>
      </c>
      <c r="J805" t="s">
        <v>15536</v>
      </c>
      <c r="K805" s="101" t="s">
        <v>122</v>
      </c>
      <c r="L805" s="101">
        <f>VLOOKUP(K805,'[1]Terr# Map'!$B$4:$C$39,2,0)</f>
        <v>304</v>
      </c>
      <c r="M805" s="128" t="str">
        <f t="shared" si="69"/>
        <v>polly.zwolensky@lifeline.com</v>
      </c>
      <c r="N805" s="112" t="str">
        <f t="shared" si="68"/>
        <v>Polly Zwolensky</v>
      </c>
      <c r="O805" s="134" t="str">
        <f t="shared" ref="O805:O868" si="71">VLOOKUP(K805,$X$1:$AA$20,4,0)</f>
        <v>612-875-3596</v>
      </c>
      <c r="P805" t="s">
        <v>16130</v>
      </c>
      <c r="Q805" t="str">
        <f t="shared" si="70"/>
        <v>POLLY Polly Zwolensky</v>
      </c>
    </row>
    <row r="806" spans="7:17" x14ac:dyDescent="0.25">
      <c r="G806" s="100" t="s">
        <v>8844</v>
      </c>
      <c r="H806" t="s">
        <v>8845</v>
      </c>
      <c r="I806" s="100" t="s">
        <v>1</v>
      </c>
      <c r="J806" t="s">
        <v>15535</v>
      </c>
      <c r="K806" s="101" t="s">
        <v>122</v>
      </c>
      <c r="L806" s="101">
        <f>VLOOKUP(K806,'[1]Terr# Map'!$B$4:$C$39,2,0)</f>
        <v>304</v>
      </c>
      <c r="M806" s="128" t="str">
        <f t="shared" si="69"/>
        <v>polly.zwolensky@lifeline.com</v>
      </c>
      <c r="N806" s="112" t="str">
        <f t="shared" si="68"/>
        <v>Polly Zwolensky</v>
      </c>
      <c r="O806" s="134" t="str">
        <f t="shared" si="71"/>
        <v>612-875-3596</v>
      </c>
      <c r="P806" t="s">
        <v>16131</v>
      </c>
      <c r="Q806" t="str">
        <f t="shared" si="70"/>
        <v>TIMOTHY Polly Zwolensky</v>
      </c>
    </row>
    <row r="807" spans="7:17" x14ac:dyDescent="0.25">
      <c r="G807" s="100" t="s">
        <v>8653</v>
      </c>
      <c r="H807" t="s">
        <v>8654</v>
      </c>
      <c r="I807" s="100" t="s">
        <v>1</v>
      </c>
      <c r="J807" t="s">
        <v>15534</v>
      </c>
      <c r="K807" s="101" t="str">
        <f>VLOOKUP(G807,[1]Quota!$D$520:$K$2169,8,0)</f>
        <v>Polly Zwolensky</v>
      </c>
      <c r="L807" s="101">
        <f>VLOOKUP(K807,'[1]Terr# Map'!$B$4:$C$39,2,0)</f>
        <v>304</v>
      </c>
      <c r="M807" s="128" t="str">
        <f t="shared" si="69"/>
        <v>polly.zwolensky@lifeline.com</v>
      </c>
      <c r="N807" s="112" t="str">
        <f t="shared" si="68"/>
        <v>Polly Zwolensky</v>
      </c>
      <c r="O807" s="134" t="str">
        <f t="shared" si="71"/>
        <v>612-875-3596</v>
      </c>
      <c r="P807" t="s">
        <v>16130</v>
      </c>
      <c r="Q807" t="str">
        <f t="shared" si="70"/>
        <v>POLLY Polly Zwolensky</v>
      </c>
    </row>
    <row r="808" spans="7:17" x14ac:dyDescent="0.25">
      <c r="G808" s="100" t="s">
        <v>8848</v>
      </c>
      <c r="H808" t="s">
        <v>15533</v>
      </c>
      <c r="I808" s="100" t="s">
        <v>1</v>
      </c>
      <c r="J808" t="s">
        <v>15532</v>
      </c>
      <c r="K808" s="101" t="s">
        <v>122</v>
      </c>
      <c r="L808" s="101">
        <f>VLOOKUP(K808,'[1]Terr# Map'!$B$4:$C$39,2,0)</f>
        <v>304</v>
      </c>
      <c r="M808" s="128" t="str">
        <f t="shared" si="69"/>
        <v>polly.zwolensky@lifeline.com</v>
      </c>
      <c r="N808" s="112" t="str">
        <f t="shared" si="68"/>
        <v>Polly Zwolensky</v>
      </c>
      <c r="O808" s="134" t="str">
        <f t="shared" si="71"/>
        <v>612-875-3596</v>
      </c>
      <c r="P808" t="s">
        <v>16131</v>
      </c>
      <c r="Q808" t="str">
        <f t="shared" si="70"/>
        <v>TIMOTHY OPEN LMS/PSF</v>
      </c>
    </row>
    <row r="809" spans="7:17" x14ac:dyDescent="0.25">
      <c r="G809" s="100" t="s">
        <v>8673</v>
      </c>
      <c r="H809" t="s">
        <v>8674</v>
      </c>
      <c r="I809" s="100" t="s">
        <v>1</v>
      </c>
      <c r="J809" t="s">
        <v>15531</v>
      </c>
      <c r="K809" s="101" t="str">
        <f>VLOOKUP(G809,[1]Quota!$D$520:$K$2169,8,0)</f>
        <v>OPEN LMS/PSF</v>
      </c>
      <c r="L809" s="101">
        <f>VLOOKUP(K809,'[1]Terr# Map'!$B$4:$C$39,2,0)</f>
        <v>902</v>
      </c>
      <c r="M809" s="128" t="e">
        <f t="shared" si="69"/>
        <v>#N/A</v>
      </c>
      <c r="N809" s="112" t="str">
        <f t="shared" si="68"/>
        <v>OPEN LMS/PSF</v>
      </c>
      <c r="O809" s="134" t="e">
        <f t="shared" si="71"/>
        <v>#N/A</v>
      </c>
      <c r="P809" t="s">
        <v>16131</v>
      </c>
      <c r="Q809" t="str">
        <f t="shared" si="70"/>
        <v>TIMOTHY Polly Zwolensky</v>
      </c>
    </row>
    <row r="810" spans="7:17" x14ac:dyDescent="0.25">
      <c r="G810" s="100" t="s">
        <v>8681</v>
      </c>
      <c r="H810" t="s">
        <v>8680</v>
      </c>
      <c r="I810" s="100" t="s">
        <v>1</v>
      </c>
      <c r="J810" t="s">
        <v>15530</v>
      </c>
      <c r="K810" s="101" t="s">
        <v>122</v>
      </c>
      <c r="L810" s="101">
        <f>VLOOKUP(K810,'[1]Terr# Map'!$B$4:$C$39,2,0)</f>
        <v>304</v>
      </c>
      <c r="M810" s="128" t="str">
        <f t="shared" si="69"/>
        <v>polly.zwolensky@lifeline.com</v>
      </c>
      <c r="N810" s="112" t="str">
        <f t="shared" si="68"/>
        <v>Polly Zwolensky</v>
      </c>
      <c r="O810" s="134" t="str">
        <f t="shared" si="71"/>
        <v>612-875-3596</v>
      </c>
      <c r="P810" t="s">
        <v>16130</v>
      </c>
      <c r="Q810" t="str">
        <f t="shared" si="70"/>
        <v>POLLY OPEN LMS/PSF</v>
      </c>
    </row>
    <row r="811" spans="7:17" x14ac:dyDescent="0.25">
      <c r="G811" s="100" t="s">
        <v>8697</v>
      </c>
      <c r="H811" t="s">
        <v>8696</v>
      </c>
      <c r="I811" s="100" t="s">
        <v>1</v>
      </c>
      <c r="J811" t="s">
        <v>15523</v>
      </c>
      <c r="K811" s="101" t="str">
        <f>VLOOKUP(G811,[1]Quota!$D$520:$K$2169,8,0)</f>
        <v>OPEN LMS/PSF</v>
      </c>
      <c r="L811" s="101">
        <f>VLOOKUP(K811,'[1]Terr# Map'!$B$4:$C$39,2,0)</f>
        <v>902</v>
      </c>
      <c r="M811" s="128" t="e">
        <f t="shared" si="69"/>
        <v>#N/A</v>
      </c>
      <c r="N811" s="112" t="str">
        <f t="shared" si="68"/>
        <v>OPEN LMS/PSF</v>
      </c>
      <c r="O811" s="134" t="e">
        <f t="shared" si="71"/>
        <v>#N/A</v>
      </c>
      <c r="P811" t="s">
        <v>16130</v>
      </c>
      <c r="Q811" t="str">
        <f t="shared" si="70"/>
        <v>POLLY Polly Zwolensky</v>
      </c>
    </row>
    <row r="812" spans="7:17" x14ac:dyDescent="0.25">
      <c r="G812" s="100" t="s">
        <v>8851</v>
      </c>
      <c r="H812" t="s">
        <v>15529</v>
      </c>
      <c r="I812" s="100" t="s">
        <v>1</v>
      </c>
      <c r="J812" t="s">
        <v>15528</v>
      </c>
      <c r="K812" s="101" t="s">
        <v>122</v>
      </c>
      <c r="L812" s="101">
        <f>VLOOKUP(K812,'[1]Terr# Map'!$B$4:$C$39,2,0)</f>
        <v>304</v>
      </c>
      <c r="M812" s="128" t="str">
        <f t="shared" si="69"/>
        <v>polly.zwolensky@lifeline.com</v>
      </c>
      <c r="N812" s="112" t="str">
        <f t="shared" si="68"/>
        <v>Polly Zwolensky</v>
      </c>
      <c r="O812" s="134" t="str">
        <f t="shared" si="71"/>
        <v>612-875-3596</v>
      </c>
      <c r="P812" t="s">
        <v>16130</v>
      </c>
      <c r="Q812" t="str">
        <f t="shared" si="70"/>
        <v>POLLY Polly Zwolensky</v>
      </c>
    </row>
    <row r="813" spans="7:17" x14ac:dyDescent="0.25">
      <c r="G813" s="100" t="s">
        <v>8663</v>
      </c>
      <c r="H813" t="s">
        <v>8660</v>
      </c>
      <c r="I813" s="100" t="s">
        <v>1</v>
      </c>
      <c r="J813" t="s">
        <v>15043</v>
      </c>
      <c r="K813" s="101" t="s">
        <v>122</v>
      </c>
      <c r="L813" s="101">
        <f>VLOOKUP(K813,'[1]Terr# Map'!$B$4:$C$39,2,0)</f>
        <v>304</v>
      </c>
      <c r="M813" s="128" t="str">
        <f t="shared" si="69"/>
        <v>polly.zwolensky@lifeline.com</v>
      </c>
      <c r="N813" s="112" t="str">
        <f t="shared" si="68"/>
        <v>Polly Zwolensky</v>
      </c>
      <c r="O813" s="134" t="str">
        <f t="shared" si="71"/>
        <v>612-875-3596</v>
      </c>
      <c r="P813" t="s">
        <v>16131</v>
      </c>
      <c r="Q813" t="str">
        <f t="shared" si="70"/>
        <v>TIMOTHY Polly Zwolensky</v>
      </c>
    </row>
    <row r="814" spans="7:17" x14ac:dyDescent="0.25">
      <c r="G814" s="100" t="s">
        <v>15527</v>
      </c>
      <c r="H814" t="s">
        <v>8705</v>
      </c>
      <c r="I814" s="100" t="s">
        <v>1</v>
      </c>
      <c r="J814" t="s">
        <v>15526</v>
      </c>
      <c r="K814" s="101" t="s">
        <v>122</v>
      </c>
      <c r="L814" s="101">
        <f>VLOOKUP(K814,'[1]Terr# Map'!$B$4:$C$39,2,0)</f>
        <v>304</v>
      </c>
      <c r="M814" s="128" t="str">
        <f t="shared" si="69"/>
        <v>polly.zwolensky@lifeline.com</v>
      </c>
      <c r="N814" s="112" t="str">
        <f t="shared" si="68"/>
        <v>Polly Zwolensky</v>
      </c>
      <c r="O814" s="134" t="str">
        <f t="shared" si="71"/>
        <v>612-875-3596</v>
      </c>
      <c r="P814" t="s">
        <v>16131</v>
      </c>
      <c r="Q814" t="str">
        <f t="shared" si="70"/>
        <v>TIMOTHY OPEN SL</v>
      </c>
    </row>
    <row r="815" spans="7:17" x14ac:dyDescent="0.25">
      <c r="G815" s="100" t="s">
        <v>8867</v>
      </c>
      <c r="H815" t="s">
        <v>8868</v>
      </c>
      <c r="I815" s="100" t="s">
        <v>1</v>
      </c>
      <c r="J815" t="s">
        <v>15525</v>
      </c>
      <c r="K815" s="101" t="str">
        <f>VLOOKUP(G815,[1]Quota!$D$520:$K$2169,8,0)</f>
        <v>OPEN SL</v>
      </c>
      <c r="L815" s="101">
        <f>VLOOKUP(K815,'[1]Terr# Map'!$B$4:$C$39,2,0)</f>
        <v>966</v>
      </c>
      <c r="M815" s="128" t="e">
        <f t="shared" si="69"/>
        <v>#N/A</v>
      </c>
      <c r="N815" s="112" t="str">
        <f t="shared" si="68"/>
        <v>OPEN SL</v>
      </c>
      <c r="O815" s="134" t="e">
        <f t="shared" si="71"/>
        <v>#N/A</v>
      </c>
      <c r="P815" t="s">
        <v>16130</v>
      </c>
      <c r="Q815" t="str">
        <f t="shared" si="70"/>
        <v>POLLY Polly Zwolensky</v>
      </c>
    </row>
    <row r="816" spans="7:17" x14ac:dyDescent="0.25">
      <c r="G816" s="100" t="s">
        <v>8664</v>
      </c>
      <c r="H816" t="s">
        <v>8660</v>
      </c>
      <c r="I816" s="100" t="s">
        <v>1</v>
      </c>
      <c r="J816" t="s">
        <v>15043</v>
      </c>
      <c r="K816" s="101" t="s">
        <v>122</v>
      </c>
      <c r="L816" s="101">
        <f>VLOOKUP(K816,'[1]Terr# Map'!$B$4:$C$39,2,0)</f>
        <v>304</v>
      </c>
      <c r="M816" s="128" t="str">
        <f t="shared" si="69"/>
        <v>polly.zwolensky@lifeline.com</v>
      </c>
      <c r="N816" s="112" t="str">
        <f t="shared" si="68"/>
        <v>Polly Zwolensky</v>
      </c>
      <c r="O816" s="134" t="str">
        <f t="shared" si="71"/>
        <v>612-875-3596</v>
      </c>
      <c r="P816" t="s">
        <v>16130</v>
      </c>
      <c r="Q816" t="str">
        <f t="shared" si="70"/>
        <v>POLLY Tyler Hedrick</v>
      </c>
    </row>
    <row r="817" spans="7:17" x14ac:dyDescent="0.25">
      <c r="G817" s="100" t="s">
        <v>8743</v>
      </c>
      <c r="H817" t="s">
        <v>8742</v>
      </c>
      <c r="I817" s="100" t="s">
        <v>1</v>
      </c>
      <c r="J817" t="s">
        <v>15524</v>
      </c>
      <c r="K817" s="101" t="str">
        <f>VLOOKUP(G817,[1]Quota!$D$520:$K$2169,8,0)</f>
        <v>Tyler Hedrick</v>
      </c>
      <c r="L817" s="101">
        <f>VLOOKUP(K817,'[1]Terr# Map'!$B$4:$C$39,2,0)</f>
        <v>503</v>
      </c>
      <c r="M817" s="128" t="str">
        <f t="shared" si="69"/>
        <v>tyler.hedrick@connectamerica.com</v>
      </c>
      <c r="N817" s="112" t="str">
        <f t="shared" si="68"/>
        <v>Tyler Hedrick</v>
      </c>
      <c r="O817" s="134">
        <f t="shared" si="71"/>
        <v>0</v>
      </c>
      <c r="P817" t="s">
        <v>16130</v>
      </c>
      <c r="Q817" t="str">
        <f>+P817&amp;" "&amp;N819</f>
        <v>POLLY Polly Zwolensky</v>
      </c>
    </row>
    <row r="818" spans="7:17" x14ac:dyDescent="0.25">
      <c r="G818" s="100" t="s">
        <v>8650</v>
      </c>
      <c r="H818" t="s">
        <v>8649</v>
      </c>
      <c r="I818" s="100" t="s">
        <v>1</v>
      </c>
      <c r="J818" t="s">
        <v>23217</v>
      </c>
      <c r="K818" s="101" t="str">
        <f>VLOOKUP(G818,[1]Quota!$D$520:$K$2169,8,0)</f>
        <v>Polly Zwolensky</v>
      </c>
      <c r="L818" s="101">
        <f>VLOOKUP(K818,'[1]Terr# Map'!$B$4:$C$39,2,0)</f>
        <v>304</v>
      </c>
      <c r="M818" s="128" t="s">
        <v>21372</v>
      </c>
      <c r="N818" s="112" t="str">
        <f t="shared" si="68"/>
        <v>Polly Zwolensky</v>
      </c>
      <c r="O818" s="134" t="str">
        <f t="shared" si="71"/>
        <v>612-875-3596</v>
      </c>
    </row>
    <row r="819" spans="7:17" x14ac:dyDescent="0.25">
      <c r="G819" s="100" t="s">
        <v>8698</v>
      </c>
      <c r="H819" t="s">
        <v>8689</v>
      </c>
      <c r="I819" s="100" t="s">
        <v>1</v>
      </c>
      <c r="J819" t="s">
        <v>15523</v>
      </c>
      <c r="K819" s="101" t="s">
        <v>122</v>
      </c>
      <c r="L819" s="101">
        <f>VLOOKUP(K819,'[1]Terr# Map'!$B$4:$C$39,2,0)</f>
        <v>304</v>
      </c>
      <c r="M819" s="128" t="str">
        <f t="shared" ref="M819:M882" si="72">VLOOKUP(K819,$X$1:$Z$20,3,0)</f>
        <v>polly.zwolensky@lifeline.com</v>
      </c>
      <c r="N819" s="112" t="str">
        <f t="shared" si="68"/>
        <v>Polly Zwolensky</v>
      </c>
      <c r="O819" s="134" t="str">
        <f t="shared" si="71"/>
        <v>612-875-3596</v>
      </c>
      <c r="P819" t="s">
        <v>16130</v>
      </c>
      <c r="Q819" t="str">
        <f t="shared" si="70"/>
        <v>POLLY Polly Zwolensky</v>
      </c>
    </row>
    <row r="820" spans="7:17" x14ac:dyDescent="0.25">
      <c r="G820" s="100" t="s">
        <v>8881</v>
      </c>
      <c r="H820" t="s">
        <v>8882</v>
      </c>
      <c r="I820" s="100" t="s">
        <v>1</v>
      </c>
      <c r="J820" t="s">
        <v>15522</v>
      </c>
      <c r="K820" s="101" t="s">
        <v>122</v>
      </c>
      <c r="L820" s="101">
        <f>VLOOKUP(K820,'[1]Terr# Map'!$B$4:$C$39,2,0)</f>
        <v>304</v>
      </c>
      <c r="M820" s="128" t="str">
        <f t="shared" si="72"/>
        <v>polly.zwolensky@lifeline.com</v>
      </c>
      <c r="N820" s="112" t="str">
        <f t="shared" si="68"/>
        <v>Polly Zwolensky</v>
      </c>
      <c r="O820" s="134" t="str">
        <f t="shared" si="71"/>
        <v>612-875-3596</v>
      </c>
      <c r="P820" t="s">
        <v>16131</v>
      </c>
      <c r="Q820" t="str">
        <f t="shared" si="70"/>
        <v>TIMOTHY Polly Zwolensky</v>
      </c>
    </row>
    <row r="821" spans="7:17" x14ac:dyDescent="0.25">
      <c r="G821" s="100" t="s">
        <v>8740</v>
      </c>
      <c r="H821" t="s">
        <v>8739</v>
      </c>
      <c r="I821" s="100" t="s">
        <v>1</v>
      </c>
      <c r="J821" t="s">
        <v>15521</v>
      </c>
      <c r="K821" s="101" t="s">
        <v>122</v>
      </c>
      <c r="L821" s="101">
        <f>VLOOKUP(K821,'[1]Terr# Map'!$B$4:$C$39,2,0)</f>
        <v>304</v>
      </c>
      <c r="M821" s="128" t="str">
        <f t="shared" si="72"/>
        <v>polly.zwolensky@lifeline.com</v>
      </c>
      <c r="N821" s="112" t="str">
        <f t="shared" si="68"/>
        <v>Polly Zwolensky</v>
      </c>
      <c r="O821" s="134" t="str">
        <f t="shared" si="71"/>
        <v>612-875-3596</v>
      </c>
      <c r="P821" t="s">
        <v>16114</v>
      </c>
      <c r="Q821" t="str">
        <f t="shared" si="70"/>
        <v>SAMUEL Jerri McCracken</v>
      </c>
    </row>
    <row r="822" spans="7:17" x14ac:dyDescent="0.25">
      <c r="G822" s="100" t="s">
        <v>9062</v>
      </c>
      <c r="H822" t="s">
        <v>9059</v>
      </c>
      <c r="I822" s="100" t="s">
        <v>0</v>
      </c>
      <c r="J822" t="s">
        <v>15512</v>
      </c>
      <c r="K822" s="101" t="str">
        <f>VLOOKUP(G822,[1]Quota!$D$520:$K$2169,8,0)</f>
        <v>Jerri McCracken</v>
      </c>
      <c r="L822" s="101">
        <f>VLOOKUP(K822,'[1]Terr# Map'!$B$4:$C$39,2,0)</f>
        <v>203</v>
      </c>
      <c r="M822" s="128" t="str">
        <f t="shared" si="72"/>
        <v xml:space="preserve">jerri.mccracken@connectamerica.com </v>
      </c>
      <c r="N822" s="112" t="str">
        <f t="shared" si="68"/>
        <v>Jerri McCracken</v>
      </c>
      <c r="O822" s="134" t="str">
        <f t="shared" si="71"/>
        <v>319-231-0932</v>
      </c>
      <c r="P822" t="s">
        <v>16114</v>
      </c>
      <c r="Q822" t="str">
        <f t="shared" si="70"/>
        <v>SAMUEL Jerri McCracken</v>
      </c>
    </row>
    <row r="823" spans="7:17" x14ac:dyDescent="0.25">
      <c r="G823" s="100" t="s">
        <v>9063</v>
      </c>
      <c r="H823" t="s">
        <v>15520</v>
      </c>
      <c r="I823" s="100" t="s">
        <v>0</v>
      </c>
      <c r="J823" t="s">
        <v>15512</v>
      </c>
      <c r="K823" s="101" t="s">
        <v>21350</v>
      </c>
      <c r="L823" s="101">
        <f>VLOOKUP(K823,'[1]Terr# Map'!$B$4:$C$39,2,0)</f>
        <v>203</v>
      </c>
      <c r="M823" s="128" t="str">
        <f t="shared" si="72"/>
        <v xml:space="preserve">jerri.mccracken@connectamerica.com </v>
      </c>
      <c r="N823" s="112" t="str">
        <f t="shared" si="68"/>
        <v>Jerri McCracken</v>
      </c>
      <c r="O823" s="134" t="str">
        <f t="shared" si="71"/>
        <v>319-231-0932</v>
      </c>
      <c r="P823" t="s">
        <v>16114</v>
      </c>
      <c r="Q823" t="str">
        <f t="shared" si="70"/>
        <v>SAMUEL Jerri McCracken</v>
      </c>
    </row>
    <row r="824" spans="7:17" x14ac:dyDescent="0.25">
      <c r="G824" s="100" t="s">
        <v>9076</v>
      </c>
      <c r="H824" t="s">
        <v>9077</v>
      </c>
      <c r="I824" s="100" t="s">
        <v>0</v>
      </c>
      <c r="J824" t="s">
        <v>15519</v>
      </c>
      <c r="K824" s="101" t="s">
        <v>21350</v>
      </c>
      <c r="L824" s="101">
        <f>VLOOKUP(K824,'[1]Terr# Map'!$B$4:$C$39,2,0)</f>
        <v>203</v>
      </c>
      <c r="M824" s="128" t="str">
        <f t="shared" si="72"/>
        <v xml:space="preserve">jerri.mccracken@connectamerica.com </v>
      </c>
      <c r="N824" s="112" t="str">
        <f t="shared" si="68"/>
        <v>Jerri McCracken</v>
      </c>
      <c r="O824" s="134" t="str">
        <f t="shared" si="71"/>
        <v>319-231-0932</v>
      </c>
      <c r="P824" t="s">
        <v>16114</v>
      </c>
      <c r="Q824" t="str">
        <f t="shared" si="70"/>
        <v>SAMUEL Tyler Hedrick</v>
      </c>
    </row>
    <row r="825" spans="7:17" x14ac:dyDescent="0.25">
      <c r="G825" s="100" t="s">
        <v>9082</v>
      </c>
      <c r="H825" t="s">
        <v>9083</v>
      </c>
      <c r="I825" s="100" t="s">
        <v>0</v>
      </c>
      <c r="J825" t="s">
        <v>15518</v>
      </c>
      <c r="K825" s="101" t="str">
        <f>VLOOKUP(G825,[1]Quota!$D$520:$K$2169,8,0)</f>
        <v>Tyler Hedrick</v>
      </c>
      <c r="L825" s="101">
        <f>VLOOKUP(K825,'[1]Terr# Map'!$B$4:$C$39,2,0)</f>
        <v>503</v>
      </c>
      <c r="M825" s="128" t="str">
        <f t="shared" si="72"/>
        <v>tyler.hedrick@connectamerica.com</v>
      </c>
      <c r="N825" s="112" t="str">
        <f t="shared" si="68"/>
        <v>Tyler Hedrick</v>
      </c>
      <c r="O825" s="134">
        <f t="shared" si="71"/>
        <v>0</v>
      </c>
      <c r="P825" t="s">
        <v>16114</v>
      </c>
      <c r="Q825" t="str">
        <f t="shared" si="70"/>
        <v>SAMUEL Jerri McCracken</v>
      </c>
    </row>
    <row r="826" spans="7:17" x14ac:dyDescent="0.25">
      <c r="G826" s="100" t="s">
        <v>9090</v>
      </c>
      <c r="H826" t="s">
        <v>15517</v>
      </c>
      <c r="I826" s="100" t="s">
        <v>0</v>
      </c>
      <c r="J826" t="s">
        <v>15516</v>
      </c>
      <c r="K826" s="101" t="s">
        <v>21350</v>
      </c>
      <c r="L826" s="101">
        <f>VLOOKUP(K826,'[1]Terr# Map'!$B$4:$C$39,2,0)</f>
        <v>203</v>
      </c>
      <c r="M826" s="128" t="str">
        <f t="shared" si="72"/>
        <v xml:space="preserve">jerri.mccracken@connectamerica.com </v>
      </c>
      <c r="N826" s="112" t="str">
        <f t="shared" si="68"/>
        <v>Jerri McCracken</v>
      </c>
      <c r="O826" s="134" t="str">
        <f t="shared" si="71"/>
        <v>319-231-0932</v>
      </c>
      <c r="P826" t="s">
        <v>16114</v>
      </c>
      <c r="Q826" t="str">
        <f t="shared" si="70"/>
        <v>SAMUEL Tyler Hedrick</v>
      </c>
    </row>
    <row r="827" spans="7:17" x14ac:dyDescent="0.25">
      <c r="G827" s="100" t="s">
        <v>9099</v>
      </c>
      <c r="H827" t="s">
        <v>9100</v>
      </c>
      <c r="I827" s="100" t="s">
        <v>1</v>
      </c>
      <c r="J827" t="s">
        <v>15515</v>
      </c>
      <c r="K827" s="101" t="str">
        <f>VLOOKUP(G827,[1]Quota!$D$520:$K$2169,8,0)</f>
        <v>Tyler Hedrick</v>
      </c>
      <c r="L827" s="101">
        <f>VLOOKUP(K827,'[1]Terr# Map'!$B$4:$C$39,2,0)</f>
        <v>503</v>
      </c>
      <c r="M827" s="128" t="str">
        <f t="shared" si="72"/>
        <v>tyler.hedrick@connectamerica.com</v>
      </c>
      <c r="N827" s="112" t="str">
        <f t="shared" si="68"/>
        <v>Tyler Hedrick</v>
      </c>
      <c r="O827" s="134">
        <f t="shared" si="71"/>
        <v>0</v>
      </c>
      <c r="P827" t="s">
        <v>16114</v>
      </c>
      <c r="Q827" t="str">
        <f t="shared" si="70"/>
        <v>SAMUEL Tyler Hedrick</v>
      </c>
    </row>
    <row r="828" spans="7:17" x14ac:dyDescent="0.25">
      <c r="G828" s="100" t="s">
        <v>9101</v>
      </c>
      <c r="H828" t="s">
        <v>9102</v>
      </c>
      <c r="I828" s="100" t="s">
        <v>0</v>
      </c>
      <c r="J828" t="s">
        <v>15514</v>
      </c>
      <c r="K828" s="101" t="str">
        <f>VLOOKUP(G828,[1]Quota!$D$520:$K$2169,8,0)</f>
        <v>Tyler Hedrick</v>
      </c>
      <c r="L828" s="101">
        <f>VLOOKUP(K828,'[1]Terr# Map'!$B$4:$C$39,2,0)</f>
        <v>503</v>
      </c>
      <c r="M828" s="128" t="str">
        <f t="shared" si="72"/>
        <v>tyler.hedrick@connectamerica.com</v>
      </c>
      <c r="N828" s="112" t="str">
        <f t="shared" si="68"/>
        <v>Tyler Hedrick</v>
      </c>
      <c r="O828" s="134">
        <f t="shared" si="71"/>
        <v>0</v>
      </c>
      <c r="P828" t="s">
        <v>16114</v>
      </c>
      <c r="Q828" t="str">
        <f t="shared" si="70"/>
        <v>SAMUEL Jerri McCracken</v>
      </c>
    </row>
    <row r="829" spans="7:17" x14ac:dyDescent="0.25">
      <c r="G829" s="100" t="s">
        <v>9106</v>
      </c>
      <c r="H829" t="s">
        <v>638</v>
      </c>
      <c r="I829" s="100" t="s">
        <v>0</v>
      </c>
      <c r="J829" t="s">
        <v>15503</v>
      </c>
      <c r="K829" s="101" t="str">
        <f>VLOOKUP(G829,[1]Quota!$D$520:$K$2169,8,0)</f>
        <v>Jerri McCracken</v>
      </c>
      <c r="L829" s="101">
        <f>VLOOKUP(K829,'[1]Terr# Map'!$B$4:$C$39,2,0)</f>
        <v>203</v>
      </c>
      <c r="M829" s="128" t="str">
        <f t="shared" si="72"/>
        <v xml:space="preserve">jerri.mccracken@connectamerica.com </v>
      </c>
      <c r="N829" s="112" t="str">
        <f t="shared" si="68"/>
        <v>Jerri McCracken</v>
      </c>
      <c r="O829" s="134" t="str">
        <f t="shared" si="71"/>
        <v>319-231-0932</v>
      </c>
      <c r="P829" t="s">
        <v>16114</v>
      </c>
      <c r="Q829" t="str">
        <f t="shared" si="70"/>
        <v>SAMUEL OPEN LMS/PSF</v>
      </c>
    </row>
    <row r="830" spans="7:17" x14ac:dyDescent="0.25">
      <c r="G830" s="100" t="s">
        <v>9117</v>
      </c>
      <c r="H830" t="s">
        <v>9118</v>
      </c>
      <c r="I830" s="100" t="s">
        <v>0</v>
      </c>
      <c r="J830" t="s">
        <v>15513</v>
      </c>
      <c r="K830" s="101" t="str">
        <f>VLOOKUP(G830,[1]Quota!$D$520:$K$2169,8,0)</f>
        <v>OPEN LMS/PSF</v>
      </c>
      <c r="L830" s="101">
        <f>VLOOKUP(K830,'[1]Terr# Map'!$B$4:$C$39,2,0)</f>
        <v>902</v>
      </c>
      <c r="M830" s="128" t="e">
        <f t="shared" si="72"/>
        <v>#N/A</v>
      </c>
      <c r="N830" s="112" t="str">
        <f t="shared" si="68"/>
        <v>OPEN LMS/PSF</v>
      </c>
      <c r="O830" s="134" t="e">
        <f t="shared" si="71"/>
        <v>#N/A</v>
      </c>
      <c r="P830" t="s">
        <v>16114</v>
      </c>
      <c r="Q830" t="str">
        <f t="shared" si="70"/>
        <v>SAMUEL Jerri McCracken</v>
      </c>
    </row>
    <row r="831" spans="7:17" x14ac:dyDescent="0.25">
      <c r="G831" s="100" t="s">
        <v>9107</v>
      </c>
      <c r="H831" t="s">
        <v>9108</v>
      </c>
      <c r="I831" s="100" t="s">
        <v>0</v>
      </c>
      <c r="J831" t="s">
        <v>15503</v>
      </c>
      <c r="K831" s="101" t="str">
        <f>VLOOKUP(G831,[1]Quota!$D$520:$K$2169,8,0)</f>
        <v>Jerri McCracken</v>
      </c>
      <c r="L831" s="101">
        <f>VLOOKUP(K831,'[1]Terr# Map'!$B$4:$C$39,2,0)</f>
        <v>203</v>
      </c>
      <c r="M831" s="128" t="str">
        <f t="shared" si="72"/>
        <v xml:space="preserve">jerri.mccracken@connectamerica.com </v>
      </c>
      <c r="N831" s="112" t="str">
        <f t="shared" si="68"/>
        <v>Jerri McCracken</v>
      </c>
      <c r="O831" s="134" t="str">
        <f t="shared" si="71"/>
        <v>319-231-0932</v>
      </c>
      <c r="P831" t="s">
        <v>16114</v>
      </c>
      <c r="Q831" t="str">
        <f t="shared" si="70"/>
        <v>SAMUEL Jerri McCracken</v>
      </c>
    </row>
    <row r="832" spans="7:17" x14ac:dyDescent="0.25">
      <c r="G832" s="100" t="s">
        <v>9064</v>
      </c>
      <c r="H832" t="s">
        <v>9065</v>
      </c>
      <c r="I832" s="100" t="s">
        <v>0</v>
      </c>
      <c r="J832" t="s">
        <v>15512</v>
      </c>
      <c r="K832" s="101" t="str">
        <f>VLOOKUP(G832,[1]Quota!$D$520:$K$2169,8,0)</f>
        <v>Jerri McCracken</v>
      </c>
      <c r="L832" s="101">
        <f>VLOOKUP(K832,'[1]Terr# Map'!$B$4:$C$39,2,0)</f>
        <v>203</v>
      </c>
      <c r="M832" s="128" t="str">
        <f t="shared" si="72"/>
        <v xml:space="preserve">jerri.mccracken@connectamerica.com </v>
      </c>
      <c r="N832" s="112" t="str">
        <f t="shared" si="68"/>
        <v>Jerri McCracken</v>
      </c>
      <c r="O832" s="134" t="str">
        <f t="shared" si="71"/>
        <v>319-231-0932</v>
      </c>
      <c r="P832" t="s">
        <v>16114</v>
      </c>
      <c r="Q832" t="str">
        <f t="shared" si="70"/>
        <v>SAMUEL Jerri McCracken</v>
      </c>
    </row>
    <row r="833" spans="7:17" x14ac:dyDescent="0.25">
      <c r="G833" s="100" t="s">
        <v>9120</v>
      </c>
      <c r="H833" t="s">
        <v>15511</v>
      </c>
      <c r="I833" s="100" t="s">
        <v>0</v>
      </c>
      <c r="J833" t="s">
        <v>15510</v>
      </c>
      <c r="K833" s="101" t="s">
        <v>21350</v>
      </c>
      <c r="L833" s="101">
        <f>VLOOKUP(K833,'[1]Terr# Map'!$B$4:$C$39,2,0)</f>
        <v>203</v>
      </c>
      <c r="M833" s="128" t="str">
        <f t="shared" si="72"/>
        <v xml:space="preserve">jerri.mccracken@connectamerica.com </v>
      </c>
      <c r="N833" s="112" t="str">
        <f t="shared" si="68"/>
        <v>Jerri McCracken</v>
      </c>
      <c r="O833" s="134" t="str">
        <f t="shared" si="71"/>
        <v>319-231-0932</v>
      </c>
      <c r="P833" t="s">
        <v>16114</v>
      </c>
      <c r="Q833" t="str">
        <f t="shared" si="70"/>
        <v>SAMUEL Jerri McCracken</v>
      </c>
    </row>
    <row r="834" spans="7:17" x14ac:dyDescent="0.25">
      <c r="G834" s="100" t="s">
        <v>9122</v>
      </c>
      <c r="H834" t="s">
        <v>9123</v>
      </c>
      <c r="I834" s="100" t="s">
        <v>0</v>
      </c>
      <c r="J834" t="s">
        <v>15509</v>
      </c>
      <c r="K834" s="101" t="str">
        <f>VLOOKUP(G834,[1]Quota!$D$520:$K$2169,8,0)</f>
        <v>Jerri McCracken</v>
      </c>
      <c r="L834" s="101">
        <f>VLOOKUP(K834,'[1]Terr# Map'!$B$4:$C$39,2,0)</f>
        <v>203</v>
      </c>
      <c r="M834" s="128" t="str">
        <f t="shared" si="72"/>
        <v xml:space="preserve">jerri.mccracken@connectamerica.com </v>
      </c>
      <c r="N834" s="112" t="str">
        <f t="shared" si="68"/>
        <v>Jerri McCracken</v>
      </c>
      <c r="O834" s="134" t="str">
        <f t="shared" si="71"/>
        <v>319-231-0932</v>
      </c>
      <c r="P834" t="s">
        <v>16114</v>
      </c>
      <c r="Q834" t="str">
        <f t="shared" si="70"/>
        <v>SAMUEL Jerri McCracken</v>
      </c>
    </row>
    <row r="835" spans="7:17" x14ac:dyDescent="0.25">
      <c r="G835" s="100" t="s">
        <v>9124</v>
      </c>
      <c r="H835" t="s">
        <v>9125</v>
      </c>
      <c r="I835" s="100" t="s">
        <v>0</v>
      </c>
      <c r="J835" t="s">
        <v>15509</v>
      </c>
      <c r="K835" s="101" t="str">
        <f>VLOOKUP(G835,[1]Quota!$D$520:$K$2169,8,0)</f>
        <v>Jerri McCracken</v>
      </c>
      <c r="L835" s="101">
        <f>VLOOKUP(K835,'[1]Terr# Map'!$B$4:$C$39,2,0)</f>
        <v>203</v>
      </c>
      <c r="M835" s="128" t="str">
        <f t="shared" si="72"/>
        <v xml:space="preserve">jerri.mccracken@connectamerica.com </v>
      </c>
      <c r="N835" s="112" t="str">
        <f t="shared" si="68"/>
        <v>Jerri McCracken</v>
      </c>
      <c r="O835" s="134" t="str">
        <f t="shared" si="71"/>
        <v>319-231-0932</v>
      </c>
      <c r="P835" t="s">
        <v>16114</v>
      </c>
      <c r="Q835" t="str">
        <f t="shared" si="70"/>
        <v>SAMUEL Jerri McCracken</v>
      </c>
    </row>
    <row r="836" spans="7:17" x14ac:dyDescent="0.25">
      <c r="G836" s="100" t="s">
        <v>637</v>
      </c>
      <c r="H836" t="s">
        <v>638</v>
      </c>
      <c r="I836" s="100" t="s">
        <v>0</v>
      </c>
      <c r="J836" t="s">
        <v>15503</v>
      </c>
      <c r="K836" s="101" t="str">
        <f>VLOOKUP(G836,[1]Quota!$D$520:$K$2169,8,0)</f>
        <v>Jerri McCracken</v>
      </c>
      <c r="L836" s="101">
        <f>VLOOKUP(K836,'[1]Terr# Map'!$B$4:$C$39,2,0)</f>
        <v>203</v>
      </c>
      <c r="M836" s="128" t="str">
        <f t="shared" si="72"/>
        <v xml:space="preserve">jerri.mccracken@connectamerica.com </v>
      </c>
      <c r="N836" s="112" t="str">
        <f t="shared" si="68"/>
        <v>Jerri McCracken</v>
      </c>
      <c r="O836" s="134" t="str">
        <f t="shared" si="71"/>
        <v>319-231-0932</v>
      </c>
      <c r="P836" t="s">
        <v>16114</v>
      </c>
      <c r="Q836" t="str">
        <f t="shared" si="70"/>
        <v>SAMUEL Jerri McCracken</v>
      </c>
    </row>
    <row r="837" spans="7:17" x14ac:dyDescent="0.25">
      <c r="G837" s="100" t="s">
        <v>9151</v>
      </c>
      <c r="H837" t="s">
        <v>9152</v>
      </c>
      <c r="I837" s="100" t="s">
        <v>1</v>
      </c>
      <c r="J837" t="s">
        <v>15508</v>
      </c>
      <c r="K837" s="101" t="str">
        <f>VLOOKUP(G837,[1]Quota!$D$520:$K$2169,8,0)</f>
        <v>Jerri McCracken</v>
      </c>
      <c r="L837" s="101">
        <f>VLOOKUP(K837,'[1]Terr# Map'!$B$4:$C$39,2,0)</f>
        <v>203</v>
      </c>
      <c r="M837" s="128" t="str">
        <f t="shared" si="72"/>
        <v xml:space="preserve">jerri.mccracken@connectamerica.com </v>
      </c>
      <c r="N837" s="112" t="str">
        <f t="shared" si="68"/>
        <v>Jerri McCracken</v>
      </c>
      <c r="O837" s="134" t="str">
        <f t="shared" si="71"/>
        <v>319-231-0932</v>
      </c>
      <c r="P837" t="s">
        <v>16114</v>
      </c>
      <c r="Q837" t="str">
        <f t="shared" si="70"/>
        <v>SAMUEL OPEN LMS/PSF</v>
      </c>
    </row>
    <row r="838" spans="7:17" x14ac:dyDescent="0.25">
      <c r="G838" s="100" t="s">
        <v>14889</v>
      </c>
      <c r="H838" t="s">
        <v>9152</v>
      </c>
      <c r="I838" s="100" t="s">
        <v>1</v>
      </c>
      <c r="J838" t="s">
        <v>15507</v>
      </c>
      <c r="K838" s="101" t="str">
        <f>VLOOKUP(G838,[1]Quota!$D$520:$K$2169,8,0)</f>
        <v>OPEN LMS/PSF</v>
      </c>
      <c r="L838" s="101">
        <f>VLOOKUP(K838,'[1]Terr# Map'!$B$4:$C$39,2,0)</f>
        <v>902</v>
      </c>
      <c r="M838" s="128" t="e">
        <f t="shared" si="72"/>
        <v>#N/A</v>
      </c>
      <c r="N838" s="112" t="str">
        <f t="shared" si="68"/>
        <v>OPEN LMS/PSF</v>
      </c>
      <c r="O838" s="134" t="e">
        <f t="shared" si="71"/>
        <v>#N/A</v>
      </c>
      <c r="P838" t="s">
        <v>16114</v>
      </c>
      <c r="Q838" t="str">
        <f t="shared" si="70"/>
        <v>SAMUEL Jerri McCracken</v>
      </c>
    </row>
    <row r="839" spans="7:17" x14ac:dyDescent="0.25">
      <c r="G839" s="100" t="s">
        <v>4213</v>
      </c>
      <c r="H839" t="s">
        <v>4214</v>
      </c>
      <c r="I839" s="100" t="s">
        <v>1</v>
      </c>
      <c r="J839" t="s">
        <v>15506</v>
      </c>
      <c r="K839" s="101" t="s">
        <v>21350</v>
      </c>
      <c r="L839" s="101">
        <f>VLOOKUP(K839,'[1]Terr# Map'!$B$4:$C$39,2,0)</f>
        <v>203</v>
      </c>
      <c r="M839" s="128" t="str">
        <f t="shared" si="72"/>
        <v xml:space="preserve">jerri.mccracken@connectamerica.com </v>
      </c>
      <c r="N839" s="112" t="str">
        <f t="shared" si="68"/>
        <v>Jerri McCracken</v>
      </c>
      <c r="O839" s="134" t="str">
        <f t="shared" si="71"/>
        <v>319-231-0932</v>
      </c>
      <c r="P839" t="s">
        <v>16114</v>
      </c>
      <c r="Q839" t="str">
        <f t="shared" si="70"/>
        <v>SAMUEL Jerri McCracken</v>
      </c>
    </row>
    <row r="840" spans="7:17" x14ac:dyDescent="0.25">
      <c r="G840" s="100" t="s">
        <v>9158</v>
      </c>
      <c r="H840" t="s">
        <v>9159</v>
      </c>
      <c r="I840" s="100" t="s">
        <v>1</v>
      </c>
      <c r="J840" t="s">
        <v>15505</v>
      </c>
      <c r="K840" s="101" t="s">
        <v>21350</v>
      </c>
      <c r="L840" s="101">
        <f>VLOOKUP(K840,'[1]Terr# Map'!$B$4:$C$39,2,0)</f>
        <v>203</v>
      </c>
      <c r="M840" s="128" t="str">
        <f t="shared" si="72"/>
        <v xml:space="preserve">jerri.mccracken@connectamerica.com </v>
      </c>
      <c r="N840" s="112" t="str">
        <f t="shared" si="68"/>
        <v>Jerri McCracken</v>
      </c>
      <c r="O840" s="134" t="str">
        <f t="shared" si="71"/>
        <v>319-231-0932</v>
      </c>
      <c r="P840" t="s">
        <v>16114</v>
      </c>
      <c r="Q840" t="str">
        <f t="shared" si="70"/>
        <v>SAMUEL Jerri McCracken</v>
      </c>
    </row>
    <row r="841" spans="7:17" x14ac:dyDescent="0.25">
      <c r="G841" s="100" t="s">
        <v>9128</v>
      </c>
      <c r="H841" t="s">
        <v>9127</v>
      </c>
      <c r="I841" s="100" t="s">
        <v>1</v>
      </c>
      <c r="J841" t="s">
        <v>15504</v>
      </c>
      <c r="K841" s="101" t="s">
        <v>21350</v>
      </c>
      <c r="L841" s="101">
        <f>VLOOKUP(K841,'[1]Terr# Map'!$B$4:$C$39,2,0)</f>
        <v>203</v>
      </c>
      <c r="M841" s="128" t="str">
        <f t="shared" si="72"/>
        <v xml:space="preserve">jerri.mccracken@connectamerica.com </v>
      </c>
      <c r="N841" s="112" t="str">
        <f t="shared" si="68"/>
        <v>Jerri McCracken</v>
      </c>
      <c r="O841" s="134" t="str">
        <f t="shared" si="71"/>
        <v>319-231-0932</v>
      </c>
      <c r="P841" t="s">
        <v>16114</v>
      </c>
      <c r="Q841" t="str">
        <f t="shared" si="70"/>
        <v>SAMUEL Jerri McCracken</v>
      </c>
    </row>
    <row r="842" spans="7:17" x14ac:dyDescent="0.25">
      <c r="G842" s="100" t="s">
        <v>9109</v>
      </c>
      <c r="H842" t="s">
        <v>638</v>
      </c>
      <c r="I842" s="100" t="s">
        <v>1</v>
      </c>
      <c r="J842" t="s">
        <v>15503</v>
      </c>
      <c r="K842" s="101" t="str">
        <f>VLOOKUP(G842,[1]Quota!$D$520:$K$2169,8,0)</f>
        <v>Jerri McCracken</v>
      </c>
      <c r="L842" s="101">
        <f>VLOOKUP(K842,'[1]Terr# Map'!$B$4:$C$39,2,0)</f>
        <v>203</v>
      </c>
      <c r="M842" s="128" t="str">
        <f t="shared" si="72"/>
        <v xml:space="preserve">jerri.mccracken@connectamerica.com </v>
      </c>
      <c r="N842" s="112" t="str">
        <f t="shared" ref="N842:N905" si="73">+K842</f>
        <v>Jerri McCracken</v>
      </c>
      <c r="O842" s="134" t="str">
        <f t="shared" si="71"/>
        <v>319-231-0932</v>
      </c>
      <c r="P842" t="s">
        <v>16114</v>
      </c>
      <c r="Q842" t="e">
        <f t="shared" si="70"/>
        <v>#N/A</v>
      </c>
    </row>
    <row r="843" spans="7:17" x14ac:dyDescent="0.25">
      <c r="G843" s="100" t="s">
        <v>9236</v>
      </c>
      <c r="H843" t="s">
        <v>9237</v>
      </c>
      <c r="I843" s="100" t="s">
        <v>0</v>
      </c>
      <c r="J843" t="s">
        <v>15502</v>
      </c>
      <c r="K843" s="101" t="e">
        <f>VLOOKUP(G843,[1]Quota!$D$520:$K$2169,8,0)</f>
        <v>#N/A</v>
      </c>
      <c r="L843" s="101" t="e">
        <f>VLOOKUP(K843,'[1]Terr# Map'!$B$4:$C$39,2,0)</f>
        <v>#N/A</v>
      </c>
      <c r="M843" s="128" t="e">
        <f t="shared" si="72"/>
        <v>#N/A</v>
      </c>
      <c r="N843" s="112" t="e">
        <f t="shared" si="73"/>
        <v>#N/A</v>
      </c>
      <c r="O843" s="134" t="e">
        <f t="shared" si="71"/>
        <v>#N/A</v>
      </c>
      <c r="P843" t="s">
        <v>16114</v>
      </c>
      <c r="Q843" t="str">
        <f t="shared" si="70"/>
        <v>SAMUEL Tyler Hedrick</v>
      </c>
    </row>
    <row r="844" spans="7:17" x14ac:dyDescent="0.25">
      <c r="G844" s="100" t="s">
        <v>9251</v>
      </c>
      <c r="H844" t="s">
        <v>8190</v>
      </c>
      <c r="I844" s="100" t="s">
        <v>1</v>
      </c>
      <c r="J844" t="s">
        <v>15501</v>
      </c>
      <c r="K844" s="101" t="str">
        <f>VLOOKUP(G844,[1]Quota!$D$520:$K$2169,8,0)</f>
        <v>Tyler Hedrick</v>
      </c>
      <c r="L844" s="101">
        <f>VLOOKUP(K844,'[1]Terr# Map'!$B$4:$C$39,2,0)</f>
        <v>503</v>
      </c>
      <c r="M844" s="128" t="str">
        <f t="shared" si="72"/>
        <v>tyler.hedrick@connectamerica.com</v>
      </c>
      <c r="N844" s="112" t="str">
        <f t="shared" si="73"/>
        <v>Tyler Hedrick</v>
      </c>
      <c r="O844" s="134">
        <f t="shared" si="71"/>
        <v>0</v>
      </c>
      <c r="Q844" t="str">
        <f t="shared" si="70"/>
        <v xml:space="preserve"> OPEN LMS/PSF</v>
      </c>
    </row>
    <row r="845" spans="7:17" x14ac:dyDescent="0.25">
      <c r="G845" s="100" t="s">
        <v>9228</v>
      </c>
      <c r="H845" t="s">
        <v>9229</v>
      </c>
      <c r="I845" s="100" t="s">
        <v>1</v>
      </c>
      <c r="J845" t="s">
        <v>15500</v>
      </c>
      <c r="K845" s="101" t="str">
        <f>VLOOKUP(G845,[1]Quota!$D$520:$K$2169,8,0)</f>
        <v>OPEN LMS/PSF</v>
      </c>
      <c r="L845" s="101">
        <f>VLOOKUP(K845,'[1]Terr# Map'!$B$4:$C$39,2,0)</f>
        <v>902</v>
      </c>
      <c r="M845" s="128" t="e">
        <f t="shared" si="72"/>
        <v>#N/A</v>
      </c>
      <c r="N845" s="112" t="str">
        <f t="shared" si="73"/>
        <v>OPEN LMS/PSF</v>
      </c>
      <c r="O845" s="134" t="e">
        <f t="shared" si="71"/>
        <v>#N/A</v>
      </c>
      <c r="P845" t="s">
        <v>16111</v>
      </c>
      <c r="Q845" t="str">
        <f t="shared" si="70"/>
        <v>TIM Ruth Ann Arber</v>
      </c>
    </row>
    <row r="846" spans="7:17" x14ac:dyDescent="0.25">
      <c r="G846" s="100" t="s">
        <v>9263</v>
      </c>
      <c r="H846" t="s">
        <v>9264</v>
      </c>
      <c r="I846" s="100" t="s">
        <v>0</v>
      </c>
      <c r="J846" t="s">
        <v>15499</v>
      </c>
      <c r="K846" s="101" t="s">
        <v>113</v>
      </c>
      <c r="L846" s="101">
        <f>VLOOKUP(K846,'[1]Terr# Map'!$B$4:$C$39,2,0)</f>
        <v>305</v>
      </c>
      <c r="M846" s="128" t="str">
        <f t="shared" si="72"/>
        <v>ruth.ann.arber@lifeline.com</v>
      </c>
      <c r="N846" s="112" t="str">
        <f t="shared" si="73"/>
        <v>Ruth Ann Arber</v>
      </c>
      <c r="O846" s="134" t="str">
        <f t="shared" si="71"/>
        <v>303-378-2476</v>
      </c>
      <c r="P846" t="s">
        <v>16111</v>
      </c>
      <c r="Q846" t="str">
        <f t="shared" si="70"/>
        <v>TIM Matt Zohol</v>
      </c>
    </row>
    <row r="847" spans="7:17" x14ac:dyDescent="0.25">
      <c r="G847" s="100" t="s">
        <v>9266</v>
      </c>
      <c r="H847" t="s">
        <v>9267</v>
      </c>
      <c r="I847" s="100" t="s">
        <v>1</v>
      </c>
      <c r="J847" t="s">
        <v>15498</v>
      </c>
      <c r="K847" s="101" t="str">
        <f>VLOOKUP(G847,[1]Quota!$D$520:$K$2169,8,0)</f>
        <v>Matt Zohol</v>
      </c>
      <c r="L847" s="101">
        <f>VLOOKUP(K847,'[1]Terr# Map'!$B$4:$C$39,2,0)</f>
        <v>505</v>
      </c>
      <c r="M847" s="128" t="e">
        <f t="shared" si="72"/>
        <v>#N/A</v>
      </c>
      <c r="N847" s="112" t="str">
        <f t="shared" si="73"/>
        <v>Matt Zohol</v>
      </c>
      <c r="O847" s="134" t="e">
        <f t="shared" si="71"/>
        <v>#N/A</v>
      </c>
      <c r="P847" t="s">
        <v>16111</v>
      </c>
      <c r="Q847" t="str">
        <f t="shared" si="70"/>
        <v>TIM Matt Zohol</v>
      </c>
    </row>
    <row r="848" spans="7:17" x14ac:dyDescent="0.25">
      <c r="G848" s="100" t="s">
        <v>9268</v>
      </c>
      <c r="H848" t="s">
        <v>9269</v>
      </c>
      <c r="I848" s="100" t="s">
        <v>0</v>
      </c>
      <c r="J848" t="s">
        <v>15497</v>
      </c>
      <c r="K848" s="101" t="str">
        <f>VLOOKUP(G848,[1]Quota!$D$520:$K$2169,8,0)</f>
        <v>Matt Zohol</v>
      </c>
      <c r="L848" s="101">
        <f>VLOOKUP(K848,'[1]Terr# Map'!$B$4:$C$39,2,0)</f>
        <v>505</v>
      </c>
      <c r="M848" s="128" t="e">
        <f t="shared" si="72"/>
        <v>#N/A</v>
      </c>
      <c r="N848" s="112" t="str">
        <f t="shared" si="73"/>
        <v>Matt Zohol</v>
      </c>
      <c r="O848" s="134" t="e">
        <f t="shared" si="71"/>
        <v>#N/A</v>
      </c>
      <c r="P848" t="s">
        <v>16111</v>
      </c>
      <c r="Q848" t="str">
        <f t="shared" si="70"/>
        <v>TIM Matt Zohol</v>
      </c>
    </row>
    <row r="849" spans="7:17" x14ac:dyDescent="0.25">
      <c r="G849" s="100" t="s">
        <v>9270</v>
      </c>
      <c r="H849" t="s">
        <v>9271</v>
      </c>
      <c r="I849" s="100" t="s">
        <v>0</v>
      </c>
      <c r="J849" t="s">
        <v>15496</v>
      </c>
      <c r="K849" s="101" t="str">
        <f>VLOOKUP(G849,[1]Quota!$D$520:$K$2169,8,0)</f>
        <v>Matt Zohol</v>
      </c>
      <c r="L849" s="101">
        <f>VLOOKUP(K849,'[1]Terr# Map'!$B$4:$C$39,2,0)</f>
        <v>505</v>
      </c>
      <c r="M849" s="128" t="e">
        <f t="shared" si="72"/>
        <v>#N/A</v>
      </c>
      <c r="N849" s="112" t="str">
        <f t="shared" si="73"/>
        <v>Matt Zohol</v>
      </c>
      <c r="O849" s="134" t="e">
        <f t="shared" si="71"/>
        <v>#N/A</v>
      </c>
      <c r="P849" t="s">
        <v>16111</v>
      </c>
      <c r="Q849" t="str">
        <f t="shared" si="70"/>
        <v>TIM Matt Zohol</v>
      </c>
    </row>
    <row r="850" spans="7:17" x14ac:dyDescent="0.25">
      <c r="G850" s="100" t="s">
        <v>9272</v>
      </c>
      <c r="H850" t="s">
        <v>9273</v>
      </c>
      <c r="I850" s="100" t="s">
        <v>1</v>
      </c>
      <c r="J850" t="s">
        <v>15495</v>
      </c>
      <c r="K850" s="101" t="str">
        <f>VLOOKUP(G850,[1]Quota!$D$520:$K$2169,8,0)</f>
        <v>Matt Zohol</v>
      </c>
      <c r="L850" s="101">
        <f>VLOOKUP(K850,'[1]Terr# Map'!$B$4:$C$39,2,0)</f>
        <v>505</v>
      </c>
      <c r="M850" s="128" t="e">
        <f t="shared" si="72"/>
        <v>#N/A</v>
      </c>
      <c r="N850" s="112" t="str">
        <f t="shared" si="73"/>
        <v>Matt Zohol</v>
      </c>
      <c r="O850" s="134" t="e">
        <f t="shared" si="71"/>
        <v>#N/A</v>
      </c>
      <c r="P850" t="s">
        <v>16111</v>
      </c>
      <c r="Q850" t="str">
        <f t="shared" si="70"/>
        <v>TIM Ruth Ann Arber</v>
      </c>
    </row>
    <row r="851" spans="7:17" x14ac:dyDescent="0.25">
      <c r="G851" s="100" t="s">
        <v>9274</v>
      </c>
      <c r="H851" t="s">
        <v>9275</v>
      </c>
      <c r="I851" s="100" t="s">
        <v>0</v>
      </c>
      <c r="J851" t="s">
        <v>15488</v>
      </c>
      <c r="K851" s="101" t="s">
        <v>113</v>
      </c>
      <c r="L851" s="101">
        <f>VLOOKUP(K851,'[1]Terr# Map'!$B$4:$C$39,2,0)</f>
        <v>305</v>
      </c>
      <c r="M851" s="128" t="str">
        <f t="shared" si="72"/>
        <v>ruth.ann.arber@lifeline.com</v>
      </c>
      <c r="N851" s="112" t="str">
        <f t="shared" si="73"/>
        <v>Ruth Ann Arber</v>
      </c>
      <c r="O851" s="134" t="str">
        <f t="shared" si="71"/>
        <v>303-378-2476</v>
      </c>
      <c r="P851" t="s">
        <v>16111</v>
      </c>
      <c r="Q851" t="str">
        <f t="shared" si="70"/>
        <v>TIM Ruth Ann Arber</v>
      </c>
    </row>
    <row r="852" spans="7:17" x14ac:dyDescent="0.25">
      <c r="G852" s="100" t="s">
        <v>9280</v>
      </c>
      <c r="H852" t="s">
        <v>9281</v>
      </c>
      <c r="I852" s="100" t="s">
        <v>0</v>
      </c>
      <c r="J852" t="s">
        <v>15486</v>
      </c>
      <c r="K852" s="101" t="str">
        <f>VLOOKUP(G852,[1]Quota!$D$520:$K$2169,8,0)</f>
        <v>Ruth Ann Arber</v>
      </c>
      <c r="L852" s="101">
        <f>VLOOKUP(K852,'[1]Terr# Map'!$B$4:$C$39,2,0)</f>
        <v>305</v>
      </c>
      <c r="M852" s="128" t="str">
        <f t="shared" si="72"/>
        <v>ruth.ann.arber@lifeline.com</v>
      </c>
      <c r="N852" s="112" t="str">
        <f t="shared" si="73"/>
        <v>Ruth Ann Arber</v>
      </c>
      <c r="O852" s="134" t="str">
        <f t="shared" si="71"/>
        <v>303-378-2476</v>
      </c>
      <c r="P852" t="s">
        <v>16111</v>
      </c>
      <c r="Q852" t="str">
        <f t="shared" si="70"/>
        <v>TIM Matt Zohol</v>
      </c>
    </row>
    <row r="853" spans="7:17" x14ac:dyDescent="0.25">
      <c r="G853" s="100" t="s">
        <v>9283</v>
      </c>
      <c r="H853" t="s">
        <v>9284</v>
      </c>
      <c r="I853" s="100" t="s">
        <v>0</v>
      </c>
      <c r="J853" t="s">
        <v>15494</v>
      </c>
      <c r="K853" s="101" t="str">
        <f>VLOOKUP(G853,[1]Quota!$D$520:$K$2169,8,0)</f>
        <v>Matt Zohol</v>
      </c>
      <c r="L853" s="101">
        <f>VLOOKUP(K853,'[1]Terr# Map'!$B$4:$C$39,2,0)</f>
        <v>505</v>
      </c>
      <c r="M853" s="128" t="e">
        <f t="shared" si="72"/>
        <v>#N/A</v>
      </c>
      <c r="N853" s="112" t="str">
        <f t="shared" si="73"/>
        <v>Matt Zohol</v>
      </c>
      <c r="O853" s="134" t="e">
        <f t="shared" si="71"/>
        <v>#N/A</v>
      </c>
      <c r="P853" t="s">
        <v>16111</v>
      </c>
      <c r="Q853" t="str">
        <f t="shared" si="70"/>
        <v>TIM Ruth Ann Arber</v>
      </c>
    </row>
    <row r="854" spans="7:17" x14ac:dyDescent="0.25">
      <c r="G854" s="100" t="s">
        <v>14896</v>
      </c>
      <c r="H854" t="s">
        <v>1045</v>
      </c>
      <c r="I854" s="100" t="s">
        <v>0</v>
      </c>
      <c r="J854" t="s">
        <v>15491</v>
      </c>
      <c r="K854" s="101" t="str">
        <f>VLOOKUP(G854,[1]Quota!$D$520:$K$2169,8,0)</f>
        <v>Ruth Ann Arber</v>
      </c>
      <c r="L854" s="101">
        <f>VLOOKUP(K854,'[1]Terr# Map'!$B$4:$C$39,2,0)</f>
        <v>305</v>
      </c>
      <c r="M854" s="128" t="str">
        <f t="shared" si="72"/>
        <v>ruth.ann.arber@lifeline.com</v>
      </c>
      <c r="N854" s="112" t="str">
        <f t="shared" si="73"/>
        <v>Ruth Ann Arber</v>
      </c>
      <c r="O854" s="134" t="str">
        <f t="shared" si="71"/>
        <v>303-378-2476</v>
      </c>
      <c r="P854" t="s">
        <v>16111</v>
      </c>
      <c r="Q854" t="str">
        <f t="shared" si="70"/>
        <v>TIM Ruth Ann Arber</v>
      </c>
    </row>
    <row r="855" spans="7:17" x14ac:dyDescent="0.25">
      <c r="G855" s="100" t="s">
        <v>9289</v>
      </c>
      <c r="H855" t="s">
        <v>9290</v>
      </c>
      <c r="I855" s="100" t="s">
        <v>1</v>
      </c>
      <c r="J855" t="s">
        <v>15493</v>
      </c>
      <c r="K855" s="101" t="s">
        <v>113</v>
      </c>
      <c r="L855" s="101">
        <f>VLOOKUP(K855,'[1]Terr# Map'!$B$4:$C$39,2,0)</f>
        <v>305</v>
      </c>
      <c r="M855" s="128" t="str">
        <f t="shared" si="72"/>
        <v>ruth.ann.arber@lifeline.com</v>
      </c>
      <c r="N855" s="112" t="str">
        <f t="shared" si="73"/>
        <v>Ruth Ann Arber</v>
      </c>
      <c r="O855" s="134" t="str">
        <f t="shared" si="71"/>
        <v>303-378-2476</v>
      </c>
      <c r="P855" t="s">
        <v>16111</v>
      </c>
      <c r="Q855" t="str">
        <f t="shared" si="70"/>
        <v>TIM Ruth Ann Arber</v>
      </c>
    </row>
    <row r="856" spans="7:17" x14ac:dyDescent="0.25">
      <c r="G856" s="100" t="s">
        <v>9295</v>
      </c>
      <c r="H856" t="s">
        <v>9296</v>
      </c>
      <c r="I856" s="100" t="s">
        <v>0</v>
      </c>
      <c r="J856" t="s">
        <v>15484</v>
      </c>
      <c r="K856" s="101" t="s">
        <v>113</v>
      </c>
      <c r="L856" s="101">
        <f>VLOOKUP(K856,'[1]Terr# Map'!$B$4:$C$39,2,0)</f>
        <v>305</v>
      </c>
      <c r="M856" s="128" t="str">
        <f t="shared" si="72"/>
        <v>ruth.ann.arber@lifeline.com</v>
      </c>
      <c r="N856" s="112" t="str">
        <f t="shared" si="73"/>
        <v>Ruth Ann Arber</v>
      </c>
      <c r="O856" s="134" t="str">
        <f t="shared" si="71"/>
        <v>303-378-2476</v>
      </c>
      <c r="P856" t="s">
        <v>16111</v>
      </c>
      <c r="Q856" t="str">
        <f t="shared" si="70"/>
        <v>TIM Ruth Ann Arber</v>
      </c>
    </row>
    <row r="857" spans="7:17" x14ac:dyDescent="0.25">
      <c r="G857" s="100" t="s">
        <v>9276</v>
      </c>
      <c r="H857" t="s">
        <v>9275</v>
      </c>
      <c r="I857" s="100" t="s">
        <v>0</v>
      </c>
      <c r="J857" t="s">
        <v>15488</v>
      </c>
      <c r="K857" s="101" t="s">
        <v>113</v>
      </c>
      <c r="L857" s="101">
        <f>VLOOKUP(K857,'[1]Terr# Map'!$B$4:$C$39,2,0)</f>
        <v>305</v>
      </c>
      <c r="M857" s="128" t="str">
        <f t="shared" si="72"/>
        <v>ruth.ann.arber@lifeline.com</v>
      </c>
      <c r="N857" s="112" t="str">
        <f t="shared" si="73"/>
        <v>Ruth Ann Arber</v>
      </c>
      <c r="O857" s="134" t="str">
        <f t="shared" si="71"/>
        <v>303-378-2476</v>
      </c>
      <c r="P857" t="s">
        <v>16111</v>
      </c>
      <c r="Q857" t="str">
        <f t="shared" si="70"/>
        <v>TIM Ruth Ann Arber</v>
      </c>
    </row>
    <row r="858" spans="7:17" x14ac:dyDescent="0.25">
      <c r="G858" s="100" t="s">
        <v>9277</v>
      </c>
      <c r="H858" t="s">
        <v>9275</v>
      </c>
      <c r="I858" s="100" t="s">
        <v>0</v>
      </c>
      <c r="J858" t="s">
        <v>15488</v>
      </c>
      <c r="K858" s="101" t="s">
        <v>113</v>
      </c>
      <c r="L858" s="101">
        <f>VLOOKUP(K858,'[1]Terr# Map'!$B$4:$C$39,2,0)</f>
        <v>305</v>
      </c>
      <c r="M858" s="128" t="str">
        <f t="shared" si="72"/>
        <v>ruth.ann.arber@lifeline.com</v>
      </c>
      <c r="N858" s="112" t="str">
        <f t="shared" si="73"/>
        <v>Ruth Ann Arber</v>
      </c>
      <c r="O858" s="134" t="str">
        <f t="shared" si="71"/>
        <v>303-378-2476</v>
      </c>
      <c r="P858" t="s">
        <v>16111</v>
      </c>
      <c r="Q858" t="str">
        <f t="shared" si="70"/>
        <v>TIM Ruth Ann Arber</v>
      </c>
    </row>
    <row r="859" spans="7:17" x14ac:dyDescent="0.25">
      <c r="G859" s="100" t="s">
        <v>9278</v>
      </c>
      <c r="H859" t="s">
        <v>9275</v>
      </c>
      <c r="I859" s="100" t="s">
        <v>0</v>
      </c>
      <c r="J859" t="s">
        <v>15488</v>
      </c>
      <c r="K859" s="101" t="s">
        <v>113</v>
      </c>
      <c r="L859" s="101">
        <f>VLOOKUP(K859,'[1]Terr# Map'!$B$4:$C$39,2,0)</f>
        <v>305</v>
      </c>
      <c r="M859" s="128" t="str">
        <f t="shared" si="72"/>
        <v>ruth.ann.arber@lifeline.com</v>
      </c>
      <c r="N859" s="112" t="str">
        <f t="shared" si="73"/>
        <v>Ruth Ann Arber</v>
      </c>
      <c r="O859" s="134" t="str">
        <f t="shared" si="71"/>
        <v>303-378-2476</v>
      </c>
      <c r="P859" t="s">
        <v>16111</v>
      </c>
      <c r="Q859" t="str">
        <f t="shared" si="70"/>
        <v>TIM Ruth Ann Arber</v>
      </c>
    </row>
    <row r="860" spans="7:17" x14ac:dyDescent="0.25">
      <c r="G860" s="100" t="s">
        <v>4176</v>
      </c>
      <c r="H860" t="s">
        <v>15492</v>
      </c>
      <c r="I860" s="100" t="s">
        <v>1</v>
      </c>
      <c r="J860" t="s">
        <v>15485</v>
      </c>
      <c r="K860" s="101" t="s">
        <v>113</v>
      </c>
      <c r="L860" s="101">
        <f>VLOOKUP(K860,'[1]Terr# Map'!$B$4:$C$39,2,0)</f>
        <v>305</v>
      </c>
      <c r="M860" s="128" t="str">
        <f t="shared" si="72"/>
        <v>ruth.ann.arber@lifeline.com</v>
      </c>
      <c r="N860" s="112" t="str">
        <f t="shared" si="73"/>
        <v>Ruth Ann Arber</v>
      </c>
      <c r="O860" s="134" t="str">
        <f t="shared" si="71"/>
        <v>303-378-2476</v>
      </c>
      <c r="P860" t="s">
        <v>16111</v>
      </c>
      <c r="Q860" t="str">
        <f t="shared" si="70"/>
        <v>TIM Ruth Ann Arber</v>
      </c>
    </row>
    <row r="861" spans="7:17" x14ac:dyDescent="0.25">
      <c r="G861" s="100" t="s">
        <v>4178</v>
      </c>
      <c r="H861" t="s">
        <v>15490</v>
      </c>
      <c r="I861" s="100" t="s">
        <v>1</v>
      </c>
      <c r="J861" t="s">
        <v>15485</v>
      </c>
      <c r="K861" s="101" t="s">
        <v>113</v>
      </c>
      <c r="L861" s="101">
        <f>VLOOKUP(K861,'[1]Terr# Map'!$B$4:$C$39,2,0)</f>
        <v>305</v>
      </c>
      <c r="M861" s="128" t="str">
        <f t="shared" si="72"/>
        <v>ruth.ann.arber@lifeline.com</v>
      </c>
      <c r="N861" s="112" t="str">
        <f t="shared" si="73"/>
        <v>Ruth Ann Arber</v>
      </c>
      <c r="O861" s="134" t="str">
        <f t="shared" si="71"/>
        <v>303-378-2476</v>
      </c>
      <c r="P861" t="s">
        <v>16111</v>
      </c>
      <c r="Q861" t="str">
        <f t="shared" ref="Q861:Q924" si="74">+P861&amp;" "&amp;N862</f>
        <v>TIM Ruth Ann Arber</v>
      </c>
    </row>
    <row r="862" spans="7:17" x14ac:dyDescent="0.25">
      <c r="G862" s="100" t="s">
        <v>396</v>
      </c>
      <c r="H862" t="s">
        <v>15490</v>
      </c>
      <c r="I862" s="100" t="s">
        <v>1</v>
      </c>
      <c r="J862" t="s">
        <v>15485</v>
      </c>
      <c r="K862" s="101" t="s">
        <v>113</v>
      </c>
      <c r="L862" s="101">
        <f>VLOOKUP(K862,'[1]Terr# Map'!$B$4:$C$39,2,0)</f>
        <v>305</v>
      </c>
      <c r="M862" s="128" t="str">
        <f t="shared" si="72"/>
        <v>ruth.ann.arber@lifeline.com</v>
      </c>
      <c r="N862" s="112" t="str">
        <f t="shared" si="73"/>
        <v>Ruth Ann Arber</v>
      </c>
      <c r="O862" s="134" t="str">
        <f t="shared" si="71"/>
        <v>303-378-2476</v>
      </c>
      <c r="P862" t="s">
        <v>16111</v>
      </c>
      <c r="Q862" t="str">
        <f t="shared" si="74"/>
        <v>TIM Ruth Ann Arber</v>
      </c>
    </row>
    <row r="863" spans="7:17" x14ac:dyDescent="0.25">
      <c r="G863" s="100" t="s">
        <v>4180</v>
      </c>
      <c r="H863" t="s">
        <v>15490</v>
      </c>
      <c r="I863" s="100" t="s">
        <v>1</v>
      </c>
      <c r="J863" t="s">
        <v>15485</v>
      </c>
      <c r="K863" s="101" t="s">
        <v>113</v>
      </c>
      <c r="L863" s="101">
        <f>VLOOKUP(K863,'[1]Terr# Map'!$B$4:$C$39,2,0)</f>
        <v>305</v>
      </c>
      <c r="M863" s="128" t="str">
        <f t="shared" si="72"/>
        <v>ruth.ann.arber@lifeline.com</v>
      </c>
      <c r="N863" s="112" t="str">
        <f t="shared" si="73"/>
        <v>Ruth Ann Arber</v>
      </c>
      <c r="O863" s="134" t="str">
        <f t="shared" si="71"/>
        <v>303-378-2476</v>
      </c>
      <c r="P863" t="s">
        <v>16111</v>
      </c>
      <c r="Q863" t="str">
        <f t="shared" si="74"/>
        <v>TIM Ruth Ann Arber</v>
      </c>
    </row>
    <row r="864" spans="7:17" x14ac:dyDescent="0.25">
      <c r="G864" s="100" t="s">
        <v>4182</v>
      </c>
      <c r="H864" t="s">
        <v>4183</v>
      </c>
      <c r="I864" s="100" t="s">
        <v>1</v>
      </c>
      <c r="J864" t="s">
        <v>15485</v>
      </c>
      <c r="K864" s="101" t="s">
        <v>113</v>
      </c>
      <c r="L864" s="101">
        <f>VLOOKUP(K864,'[1]Terr# Map'!$B$4:$C$39,2,0)</f>
        <v>305</v>
      </c>
      <c r="M864" s="128" t="str">
        <f t="shared" si="72"/>
        <v>ruth.ann.arber@lifeline.com</v>
      </c>
      <c r="N864" s="112" t="str">
        <f t="shared" si="73"/>
        <v>Ruth Ann Arber</v>
      </c>
      <c r="O864" s="134" t="str">
        <f t="shared" si="71"/>
        <v>303-378-2476</v>
      </c>
      <c r="P864" t="s">
        <v>16111</v>
      </c>
      <c r="Q864" t="str">
        <f t="shared" si="74"/>
        <v>TIM Ruth Ann Arber</v>
      </c>
    </row>
    <row r="865" spans="7:17" x14ac:dyDescent="0.25">
      <c r="G865" s="100" t="s">
        <v>1044</v>
      </c>
      <c r="H865" t="s">
        <v>1045</v>
      </c>
      <c r="I865" s="100" t="s">
        <v>1</v>
      </c>
      <c r="J865" t="s">
        <v>15491</v>
      </c>
      <c r="K865" s="101" t="s">
        <v>113</v>
      </c>
      <c r="L865" s="101">
        <f>VLOOKUP(K865,'[1]Terr# Map'!$B$4:$C$39,2,0)</f>
        <v>305</v>
      </c>
      <c r="M865" s="128" t="str">
        <f t="shared" si="72"/>
        <v>ruth.ann.arber@lifeline.com</v>
      </c>
      <c r="N865" s="112" t="str">
        <f t="shared" si="73"/>
        <v>Ruth Ann Arber</v>
      </c>
      <c r="O865" s="134" t="str">
        <f t="shared" si="71"/>
        <v>303-378-2476</v>
      </c>
      <c r="P865" t="s">
        <v>16111</v>
      </c>
      <c r="Q865" t="str">
        <f t="shared" si="74"/>
        <v>TIM Ruth Ann Arber</v>
      </c>
    </row>
    <row r="866" spans="7:17" x14ac:dyDescent="0.25">
      <c r="G866" s="100" t="s">
        <v>4186</v>
      </c>
      <c r="H866" t="s">
        <v>15490</v>
      </c>
      <c r="I866" s="100" t="s">
        <v>1</v>
      </c>
      <c r="J866" t="s">
        <v>15485</v>
      </c>
      <c r="K866" s="101" t="s">
        <v>113</v>
      </c>
      <c r="L866" s="101">
        <f>VLOOKUP(K866,'[1]Terr# Map'!$B$4:$C$39,2,0)</f>
        <v>305</v>
      </c>
      <c r="M866" s="128" t="str">
        <f t="shared" si="72"/>
        <v>ruth.ann.arber@lifeline.com</v>
      </c>
      <c r="N866" s="112" t="str">
        <f t="shared" si="73"/>
        <v>Ruth Ann Arber</v>
      </c>
      <c r="O866" s="134" t="str">
        <f t="shared" si="71"/>
        <v>303-378-2476</v>
      </c>
      <c r="P866" t="s">
        <v>16111</v>
      </c>
      <c r="Q866" t="str">
        <f t="shared" si="74"/>
        <v>TIM Ruth Ann Arber</v>
      </c>
    </row>
    <row r="867" spans="7:17" x14ac:dyDescent="0.25">
      <c r="G867" s="100" t="s">
        <v>4188</v>
      </c>
      <c r="H867" t="s">
        <v>4189</v>
      </c>
      <c r="I867" s="100" t="s">
        <v>1</v>
      </c>
      <c r="J867" t="s">
        <v>15485</v>
      </c>
      <c r="K867" s="101" t="s">
        <v>113</v>
      </c>
      <c r="L867" s="101">
        <f>VLOOKUP(K867,'[1]Terr# Map'!$B$4:$C$39,2,0)</f>
        <v>305</v>
      </c>
      <c r="M867" s="128" t="str">
        <f t="shared" si="72"/>
        <v>ruth.ann.arber@lifeline.com</v>
      </c>
      <c r="N867" s="112" t="str">
        <f t="shared" si="73"/>
        <v>Ruth Ann Arber</v>
      </c>
      <c r="O867" s="134" t="str">
        <f t="shared" si="71"/>
        <v>303-378-2476</v>
      </c>
      <c r="P867" t="s">
        <v>16111</v>
      </c>
      <c r="Q867" t="str">
        <f t="shared" si="74"/>
        <v>TIM Ruth Ann Arber</v>
      </c>
    </row>
    <row r="868" spans="7:17" x14ac:dyDescent="0.25">
      <c r="G868" s="100" t="s">
        <v>4190</v>
      </c>
      <c r="H868" t="s">
        <v>4191</v>
      </c>
      <c r="I868" s="100" t="s">
        <v>1</v>
      </c>
      <c r="J868" t="s">
        <v>15485</v>
      </c>
      <c r="K868" s="101" t="s">
        <v>113</v>
      </c>
      <c r="L868" s="101">
        <f>VLOOKUP(K868,'[1]Terr# Map'!$B$4:$C$39,2,0)</f>
        <v>305</v>
      </c>
      <c r="M868" s="128" t="str">
        <f t="shared" si="72"/>
        <v>ruth.ann.arber@lifeline.com</v>
      </c>
      <c r="N868" s="112" t="str">
        <f t="shared" si="73"/>
        <v>Ruth Ann Arber</v>
      </c>
      <c r="O868" s="134" t="str">
        <f t="shared" si="71"/>
        <v>303-378-2476</v>
      </c>
      <c r="P868" t="s">
        <v>16111</v>
      </c>
      <c r="Q868" t="str">
        <f t="shared" si="74"/>
        <v>TIM Ruth Ann Arber</v>
      </c>
    </row>
    <row r="869" spans="7:17" x14ac:dyDescent="0.25">
      <c r="G869" s="100" t="s">
        <v>4192</v>
      </c>
      <c r="H869" t="s">
        <v>15489</v>
      </c>
      <c r="I869" s="100" t="s">
        <v>1</v>
      </c>
      <c r="J869" t="s">
        <v>15485</v>
      </c>
      <c r="K869" s="101" t="s">
        <v>113</v>
      </c>
      <c r="L869" s="101">
        <f>VLOOKUP(K869,'[1]Terr# Map'!$B$4:$C$39,2,0)</f>
        <v>305</v>
      </c>
      <c r="M869" s="128" t="str">
        <f t="shared" si="72"/>
        <v>ruth.ann.arber@lifeline.com</v>
      </c>
      <c r="N869" s="112" t="str">
        <f t="shared" si="73"/>
        <v>Ruth Ann Arber</v>
      </c>
      <c r="O869" s="134" t="str">
        <f t="shared" ref="O869:O932" si="75">VLOOKUP(K869,$X$1:$AA$20,4,0)</f>
        <v>303-378-2476</v>
      </c>
      <c r="P869" t="s">
        <v>16111</v>
      </c>
      <c r="Q869" t="str">
        <f t="shared" si="74"/>
        <v>TIM Ruth Ann Arber</v>
      </c>
    </row>
    <row r="870" spans="7:17" x14ac:dyDescent="0.25">
      <c r="G870" s="100" t="s">
        <v>398</v>
      </c>
      <c r="H870" t="s">
        <v>399</v>
      </c>
      <c r="I870" s="100" t="s">
        <v>1</v>
      </c>
      <c r="J870" t="s">
        <v>15485</v>
      </c>
      <c r="K870" s="101" t="s">
        <v>113</v>
      </c>
      <c r="L870" s="101">
        <f>VLOOKUP(K870,'[1]Terr# Map'!$B$4:$C$39,2,0)</f>
        <v>305</v>
      </c>
      <c r="M870" s="128" t="str">
        <f t="shared" si="72"/>
        <v>ruth.ann.arber@lifeline.com</v>
      </c>
      <c r="N870" s="112" t="str">
        <f t="shared" si="73"/>
        <v>Ruth Ann Arber</v>
      </c>
      <c r="O870" s="134" t="str">
        <f t="shared" si="75"/>
        <v>303-378-2476</v>
      </c>
      <c r="P870" t="s">
        <v>16111</v>
      </c>
      <c r="Q870" t="str">
        <f t="shared" si="74"/>
        <v>TIM Ruth Ann Arber</v>
      </c>
    </row>
    <row r="871" spans="7:17" x14ac:dyDescent="0.25">
      <c r="G871" s="100" t="s">
        <v>4194</v>
      </c>
      <c r="H871" t="s">
        <v>4195</v>
      </c>
      <c r="I871" s="100" t="s">
        <v>1</v>
      </c>
      <c r="J871" t="s">
        <v>15485</v>
      </c>
      <c r="K871" s="101" t="s">
        <v>113</v>
      </c>
      <c r="L871" s="101">
        <f>VLOOKUP(K871,'[1]Terr# Map'!$B$4:$C$39,2,0)</f>
        <v>305</v>
      </c>
      <c r="M871" s="128" t="str">
        <f t="shared" si="72"/>
        <v>ruth.ann.arber@lifeline.com</v>
      </c>
      <c r="N871" s="112" t="str">
        <f t="shared" si="73"/>
        <v>Ruth Ann Arber</v>
      </c>
      <c r="O871" s="134" t="str">
        <f t="shared" si="75"/>
        <v>303-378-2476</v>
      </c>
      <c r="P871" t="s">
        <v>16111</v>
      </c>
      <c r="Q871" t="str">
        <f t="shared" si="74"/>
        <v>TIM Ruth Ann Arber</v>
      </c>
    </row>
    <row r="872" spans="7:17" x14ac:dyDescent="0.25">
      <c r="G872" s="100" t="s">
        <v>9279</v>
      </c>
      <c r="H872" t="s">
        <v>9275</v>
      </c>
      <c r="I872" s="100" t="s">
        <v>1</v>
      </c>
      <c r="J872" t="s">
        <v>15488</v>
      </c>
      <c r="K872" s="101" t="s">
        <v>113</v>
      </c>
      <c r="L872" s="101">
        <f>VLOOKUP(K872,'[1]Terr# Map'!$B$4:$C$39,2,0)</f>
        <v>305</v>
      </c>
      <c r="M872" s="128" t="str">
        <f t="shared" si="72"/>
        <v>ruth.ann.arber@lifeline.com</v>
      </c>
      <c r="N872" s="112" t="str">
        <f t="shared" si="73"/>
        <v>Ruth Ann Arber</v>
      </c>
      <c r="O872" s="134" t="str">
        <f t="shared" si="75"/>
        <v>303-378-2476</v>
      </c>
      <c r="P872" t="s">
        <v>16111</v>
      </c>
      <c r="Q872" t="str">
        <f t="shared" si="74"/>
        <v>TIM Matt Zohol</v>
      </c>
    </row>
    <row r="873" spans="7:17" x14ac:dyDescent="0.25">
      <c r="G873" s="100" t="s">
        <v>9310</v>
      </c>
      <c r="H873" t="s">
        <v>9311</v>
      </c>
      <c r="I873" s="100" t="s">
        <v>1</v>
      </c>
      <c r="J873" t="s">
        <v>15487</v>
      </c>
      <c r="K873" s="101" t="str">
        <f>VLOOKUP(G873,[1]Quota!$D$520:$K$2169,8,0)</f>
        <v>Matt Zohol</v>
      </c>
      <c r="L873" s="101">
        <f>VLOOKUP(K873,'[1]Terr# Map'!$B$4:$C$39,2,0)</f>
        <v>505</v>
      </c>
      <c r="M873" s="128" t="e">
        <f t="shared" si="72"/>
        <v>#N/A</v>
      </c>
      <c r="N873" s="112" t="str">
        <f t="shared" si="73"/>
        <v>Matt Zohol</v>
      </c>
      <c r="O873" s="134" t="e">
        <f t="shared" si="75"/>
        <v>#N/A</v>
      </c>
      <c r="P873" t="s">
        <v>16111</v>
      </c>
      <c r="Q873" t="str">
        <f t="shared" si="74"/>
        <v>TIM Ruth Ann Arber</v>
      </c>
    </row>
    <row r="874" spans="7:17" x14ac:dyDescent="0.25">
      <c r="G874" s="100" t="s">
        <v>9282</v>
      </c>
      <c r="H874" t="s">
        <v>9281</v>
      </c>
      <c r="I874" s="100" t="s">
        <v>1</v>
      </c>
      <c r="J874" t="s">
        <v>15486</v>
      </c>
      <c r="K874" s="101" t="str">
        <f>VLOOKUP(G874,[1]Quota!$D$520:$K$2169,8,0)</f>
        <v>Ruth Ann Arber</v>
      </c>
      <c r="L874" s="101">
        <f>VLOOKUP(K874,'[1]Terr# Map'!$B$4:$C$39,2,0)</f>
        <v>305</v>
      </c>
      <c r="M874" s="128" t="str">
        <f t="shared" si="72"/>
        <v>ruth.ann.arber@lifeline.com</v>
      </c>
      <c r="N874" s="112" t="str">
        <f t="shared" si="73"/>
        <v>Ruth Ann Arber</v>
      </c>
      <c r="O874" s="134" t="str">
        <f t="shared" si="75"/>
        <v>303-378-2476</v>
      </c>
      <c r="P874" t="s">
        <v>16111</v>
      </c>
      <c r="Q874" t="str">
        <f t="shared" si="74"/>
        <v>TIM Ruth Ann Arber</v>
      </c>
    </row>
    <row r="875" spans="7:17" x14ac:dyDescent="0.25">
      <c r="G875" s="100" t="s">
        <v>4196</v>
      </c>
      <c r="H875" t="s">
        <v>4197</v>
      </c>
      <c r="I875" s="100" t="s">
        <v>1</v>
      </c>
      <c r="J875" t="s">
        <v>15485</v>
      </c>
      <c r="K875" s="101" t="s">
        <v>113</v>
      </c>
      <c r="L875" s="101">
        <f>VLOOKUP(K875,'[1]Terr# Map'!$B$4:$C$39,2,0)</f>
        <v>305</v>
      </c>
      <c r="M875" s="128" t="str">
        <f t="shared" si="72"/>
        <v>ruth.ann.arber@lifeline.com</v>
      </c>
      <c r="N875" s="112" t="str">
        <f t="shared" si="73"/>
        <v>Ruth Ann Arber</v>
      </c>
      <c r="O875" s="134" t="str">
        <f t="shared" si="75"/>
        <v>303-378-2476</v>
      </c>
      <c r="P875" t="s">
        <v>16120</v>
      </c>
      <c r="Q875" t="str">
        <f t="shared" si="74"/>
        <v>DON Ruth Ann Arber</v>
      </c>
    </row>
    <row r="876" spans="7:17" x14ac:dyDescent="0.25">
      <c r="G876" s="100" t="s">
        <v>5247</v>
      </c>
      <c r="H876" t="s">
        <v>15071</v>
      </c>
      <c r="I876" s="100" t="s">
        <v>1</v>
      </c>
      <c r="J876" t="s">
        <v>15070</v>
      </c>
      <c r="K876" s="101" t="s">
        <v>113</v>
      </c>
      <c r="L876" s="101">
        <f>VLOOKUP(K876,'[1]Terr# Map'!$B$4:$C$39,2,0)</f>
        <v>305</v>
      </c>
      <c r="M876" s="128" t="str">
        <f t="shared" si="72"/>
        <v>ruth.ann.arber@lifeline.com</v>
      </c>
      <c r="N876" s="112" t="str">
        <f t="shared" si="73"/>
        <v>Ruth Ann Arber</v>
      </c>
      <c r="O876" s="134" t="str">
        <f t="shared" si="75"/>
        <v>303-378-2476</v>
      </c>
      <c r="P876" t="s">
        <v>16120</v>
      </c>
      <c r="Q876" t="str">
        <f t="shared" si="74"/>
        <v>DON Ruth Ann Arber</v>
      </c>
    </row>
    <row r="877" spans="7:17" x14ac:dyDescent="0.25">
      <c r="G877" s="100" t="s">
        <v>5249</v>
      </c>
      <c r="H877" t="s">
        <v>15071</v>
      </c>
      <c r="I877" s="100" t="s">
        <v>1</v>
      </c>
      <c r="J877" t="s">
        <v>15070</v>
      </c>
      <c r="K877" s="101" t="s">
        <v>113</v>
      </c>
      <c r="L877" s="101">
        <f>VLOOKUP(K877,'[1]Terr# Map'!$B$4:$C$39,2,0)</f>
        <v>305</v>
      </c>
      <c r="M877" s="128" t="str">
        <f t="shared" si="72"/>
        <v>ruth.ann.arber@lifeline.com</v>
      </c>
      <c r="N877" s="112" t="str">
        <f t="shared" si="73"/>
        <v>Ruth Ann Arber</v>
      </c>
      <c r="O877" s="134" t="str">
        <f t="shared" si="75"/>
        <v>303-378-2476</v>
      </c>
      <c r="P877" t="s">
        <v>16120</v>
      </c>
      <c r="Q877" t="str">
        <f t="shared" si="74"/>
        <v>DON Ruth Ann Arber</v>
      </c>
    </row>
    <row r="878" spans="7:17" x14ac:dyDescent="0.25">
      <c r="G878" s="100" t="s">
        <v>5251</v>
      </c>
      <c r="H878" t="s">
        <v>15071</v>
      </c>
      <c r="I878" s="100" t="s">
        <v>1</v>
      </c>
      <c r="J878" t="s">
        <v>15070</v>
      </c>
      <c r="K878" s="101" t="s">
        <v>113</v>
      </c>
      <c r="L878" s="101">
        <f>VLOOKUP(K878,'[1]Terr# Map'!$B$4:$C$39,2,0)</f>
        <v>305</v>
      </c>
      <c r="M878" s="128" t="str">
        <f t="shared" si="72"/>
        <v>ruth.ann.arber@lifeline.com</v>
      </c>
      <c r="N878" s="112" t="str">
        <f t="shared" si="73"/>
        <v>Ruth Ann Arber</v>
      </c>
      <c r="O878" s="134" t="str">
        <f t="shared" si="75"/>
        <v>303-378-2476</v>
      </c>
      <c r="P878" t="s">
        <v>16120</v>
      </c>
      <c r="Q878" t="str">
        <f t="shared" si="74"/>
        <v>DON Ruth Ann Arber</v>
      </c>
    </row>
    <row r="879" spans="7:17" x14ac:dyDescent="0.25">
      <c r="G879" s="100" t="s">
        <v>5253</v>
      </c>
      <c r="H879" t="s">
        <v>15071</v>
      </c>
      <c r="I879" s="100" t="s">
        <v>1</v>
      </c>
      <c r="J879" t="s">
        <v>15070</v>
      </c>
      <c r="K879" s="101" t="s">
        <v>113</v>
      </c>
      <c r="L879" s="101">
        <f>VLOOKUP(K879,'[1]Terr# Map'!$B$4:$C$39,2,0)</f>
        <v>305</v>
      </c>
      <c r="M879" s="128" t="str">
        <f t="shared" si="72"/>
        <v>ruth.ann.arber@lifeline.com</v>
      </c>
      <c r="N879" s="112" t="str">
        <f t="shared" si="73"/>
        <v>Ruth Ann Arber</v>
      </c>
      <c r="O879" s="134" t="str">
        <f t="shared" si="75"/>
        <v>303-378-2476</v>
      </c>
      <c r="P879" t="s">
        <v>16111</v>
      </c>
      <c r="Q879" t="str">
        <f t="shared" si="74"/>
        <v>TIM Ruth Ann Arber</v>
      </c>
    </row>
    <row r="880" spans="7:17" x14ac:dyDescent="0.25">
      <c r="G880" s="100" t="s">
        <v>9297</v>
      </c>
      <c r="H880" t="s">
        <v>9296</v>
      </c>
      <c r="I880" s="100" t="s">
        <v>1</v>
      </c>
      <c r="J880" t="s">
        <v>15484</v>
      </c>
      <c r="K880" s="101" t="s">
        <v>113</v>
      </c>
      <c r="L880" s="101">
        <f>VLOOKUP(K880,'[1]Terr# Map'!$B$4:$C$39,2,0)</f>
        <v>305</v>
      </c>
      <c r="M880" s="128" t="str">
        <f t="shared" si="72"/>
        <v>ruth.ann.arber@lifeline.com</v>
      </c>
      <c r="N880" s="112" t="str">
        <f t="shared" si="73"/>
        <v>Ruth Ann Arber</v>
      </c>
      <c r="O880" s="134" t="str">
        <f t="shared" si="75"/>
        <v>303-378-2476</v>
      </c>
      <c r="P880" t="s">
        <v>16117</v>
      </c>
      <c r="Q880" t="str">
        <f t="shared" si="74"/>
        <v>Oliver Tyler Hedrick</v>
      </c>
    </row>
    <row r="881" spans="7:17" x14ac:dyDescent="0.25">
      <c r="G881" s="100" t="s">
        <v>9333</v>
      </c>
      <c r="H881" t="s">
        <v>15483</v>
      </c>
      <c r="I881" s="100" t="s">
        <v>0</v>
      </c>
      <c r="J881" t="s">
        <v>15471</v>
      </c>
      <c r="K881" s="101" t="str">
        <f>VLOOKUP(G881,[1]Quota!$D$520:$K$2169,8,0)</f>
        <v>Tyler Hedrick</v>
      </c>
      <c r="L881" s="101">
        <f>VLOOKUP(K881,'[1]Terr# Map'!$B$4:$C$39,2,0)</f>
        <v>503</v>
      </c>
      <c r="M881" s="128" t="str">
        <f t="shared" si="72"/>
        <v>tyler.hedrick@connectamerica.com</v>
      </c>
      <c r="N881" s="112" t="str">
        <f t="shared" si="73"/>
        <v>Tyler Hedrick</v>
      </c>
      <c r="O881" s="134">
        <f t="shared" si="75"/>
        <v>0</v>
      </c>
      <c r="P881" t="s">
        <v>16117</v>
      </c>
      <c r="Q881" t="str">
        <f t="shared" si="74"/>
        <v>Oliver John Royals</v>
      </c>
    </row>
    <row r="882" spans="7:17" x14ac:dyDescent="0.25">
      <c r="G882" s="100" t="s">
        <v>9353</v>
      </c>
      <c r="H882" t="s">
        <v>9354</v>
      </c>
      <c r="I882" s="100" t="s">
        <v>0</v>
      </c>
      <c r="J882" t="s">
        <v>15468</v>
      </c>
      <c r="K882" s="101" t="str">
        <f>VLOOKUP(G882,[1]Quota!$D$520:$K$2169,8,0)</f>
        <v>John Royals</v>
      </c>
      <c r="L882" s="101">
        <f>VLOOKUP(K882,'[1]Terr# Map'!$B$4:$C$39,2,0)</f>
        <v>204</v>
      </c>
      <c r="M882" s="128" t="str">
        <f t="shared" si="72"/>
        <v xml:space="preserve">john.royals@connectamerica.com </v>
      </c>
      <c r="N882" s="112" t="str">
        <f t="shared" si="73"/>
        <v>John Royals</v>
      </c>
      <c r="O882" s="134" t="str">
        <f t="shared" si="75"/>
        <v>804-240-2222</v>
      </c>
      <c r="P882" t="s">
        <v>16117</v>
      </c>
      <c r="Q882" t="str">
        <f t="shared" si="74"/>
        <v>Oliver John Royals</v>
      </c>
    </row>
    <row r="883" spans="7:17" x14ac:dyDescent="0.25">
      <c r="G883" s="100" t="s">
        <v>9377</v>
      </c>
      <c r="H883" t="s">
        <v>9378</v>
      </c>
      <c r="I883" s="100" t="s">
        <v>0</v>
      </c>
      <c r="J883" t="s">
        <v>15459</v>
      </c>
      <c r="K883" s="101" t="str">
        <f>VLOOKUP(G883,[1]Quota!$D$520:$K$2169,8,0)</f>
        <v>John Royals</v>
      </c>
      <c r="L883" s="101">
        <f>VLOOKUP(K883,'[1]Terr# Map'!$B$4:$C$39,2,0)</f>
        <v>204</v>
      </c>
      <c r="M883" s="128" t="str">
        <f t="shared" ref="M883:M946" si="76">VLOOKUP(K883,$X$1:$Z$20,3,0)</f>
        <v xml:space="preserve">john.royals@connectamerica.com </v>
      </c>
      <c r="N883" s="112" t="str">
        <f t="shared" si="73"/>
        <v>John Royals</v>
      </c>
      <c r="O883" s="134" t="str">
        <f t="shared" si="75"/>
        <v>804-240-2222</v>
      </c>
      <c r="P883" t="s">
        <v>16115</v>
      </c>
      <c r="Q883" t="str">
        <f t="shared" si="74"/>
        <v>TOM John Royals</v>
      </c>
    </row>
    <row r="884" spans="7:17" x14ac:dyDescent="0.25">
      <c r="G884" s="100" t="s">
        <v>13697</v>
      </c>
      <c r="H884" t="s">
        <v>13696</v>
      </c>
      <c r="I884" s="100" t="s">
        <v>0</v>
      </c>
      <c r="J884" t="s">
        <v>15103</v>
      </c>
      <c r="K884" s="101" t="s">
        <v>21362</v>
      </c>
      <c r="L884" s="101">
        <f>VLOOKUP(K884,'[1]Terr# Map'!$B$4:$C$39,2,0)</f>
        <v>204</v>
      </c>
      <c r="M884" s="128" t="str">
        <f t="shared" si="76"/>
        <v xml:space="preserve">john.royals@connectamerica.com </v>
      </c>
      <c r="N884" s="112" t="str">
        <f t="shared" si="73"/>
        <v>John Royals</v>
      </c>
      <c r="O884" s="134" t="str">
        <f t="shared" si="75"/>
        <v>804-240-2222</v>
      </c>
      <c r="P884" t="s">
        <v>16117</v>
      </c>
      <c r="Q884" t="str">
        <f t="shared" si="74"/>
        <v>Oliver John Royals</v>
      </c>
    </row>
    <row r="885" spans="7:17" x14ac:dyDescent="0.25">
      <c r="G885" s="100" t="s">
        <v>9396</v>
      </c>
      <c r="H885" t="s">
        <v>9397</v>
      </c>
      <c r="I885" s="100" t="s">
        <v>0</v>
      </c>
      <c r="J885" t="s">
        <v>15482</v>
      </c>
      <c r="K885" s="101" t="str">
        <f>VLOOKUP(G885,[1]Quota!$D$520:$K$2169,8,0)</f>
        <v>John Royals</v>
      </c>
      <c r="L885" s="101">
        <f>VLOOKUP(K885,'[1]Terr# Map'!$B$4:$C$39,2,0)</f>
        <v>204</v>
      </c>
      <c r="M885" s="128" t="str">
        <f t="shared" si="76"/>
        <v xml:space="preserve">john.royals@connectamerica.com </v>
      </c>
      <c r="N885" s="112" t="str">
        <f t="shared" si="73"/>
        <v>John Royals</v>
      </c>
      <c r="O885" s="134" t="str">
        <f t="shared" si="75"/>
        <v>804-240-2222</v>
      </c>
      <c r="P885" t="s">
        <v>16117</v>
      </c>
      <c r="Q885" t="str">
        <f t="shared" si="74"/>
        <v>Oliver Jerri McCracken</v>
      </c>
    </row>
    <row r="886" spans="7:17" x14ac:dyDescent="0.25">
      <c r="G886" s="100" t="s">
        <v>9399</v>
      </c>
      <c r="H886" t="s">
        <v>9400</v>
      </c>
      <c r="I886" s="100" t="s">
        <v>0</v>
      </c>
      <c r="J886" t="s">
        <v>15481</v>
      </c>
      <c r="K886" s="101" t="str">
        <f>VLOOKUP(G886,[1]Quota!$D$520:$K$2169,8,0)</f>
        <v>Jerri McCracken</v>
      </c>
      <c r="L886" s="101">
        <f>VLOOKUP(K886,'[1]Terr# Map'!$B$4:$C$39,2,0)</f>
        <v>203</v>
      </c>
      <c r="M886" s="128" t="str">
        <f t="shared" si="76"/>
        <v xml:space="preserve">jerri.mccracken@connectamerica.com </v>
      </c>
      <c r="N886" s="112" t="str">
        <f t="shared" si="73"/>
        <v>Jerri McCracken</v>
      </c>
      <c r="O886" s="134" t="str">
        <f t="shared" si="75"/>
        <v>319-231-0932</v>
      </c>
      <c r="P886" t="s">
        <v>16117</v>
      </c>
      <c r="Q886" t="str">
        <f t="shared" si="74"/>
        <v>Oliver OPEN ONE</v>
      </c>
    </row>
    <row r="887" spans="7:17" x14ac:dyDescent="0.25">
      <c r="G887" s="100" t="s">
        <v>9412</v>
      </c>
      <c r="H887" t="s">
        <v>9413</v>
      </c>
      <c r="I887" s="100" t="s">
        <v>0</v>
      </c>
      <c r="J887" t="s">
        <v>15480</v>
      </c>
      <c r="K887" s="101" t="str">
        <f>VLOOKUP(G887,[1]Quota!$D$520:$K$2169,8,0)</f>
        <v>OPEN ONE</v>
      </c>
      <c r="L887" s="101">
        <f>VLOOKUP(K887,'[1]Terr# Map'!$B$4:$C$39,2,0)</f>
        <v>709</v>
      </c>
      <c r="M887" s="128" t="e">
        <f t="shared" si="76"/>
        <v>#N/A</v>
      </c>
      <c r="N887" s="112" t="str">
        <f t="shared" si="73"/>
        <v>OPEN ONE</v>
      </c>
      <c r="O887" s="134" t="e">
        <f t="shared" si="75"/>
        <v>#N/A</v>
      </c>
      <c r="P887" t="s">
        <v>16117</v>
      </c>
      <c r="Q887" t="str">
        <f t="shared" si="74"/>
        <v>Oliver John Royals</v>
      </c>
    </row>
    <row r="888" spans="7:17" x14ac:dyDescent="0.25">
      <c r="G888" s="100" t="s">
        <v>9414</v>
      </c>
      <c r="H888" t="s">
        <v>9415</v>
      </c>
      <c r="I888" s="100" t="s">
        <v>0</v>
      </c>
      <c r="J888" t="s">
        <v>15479</v>
      </c>
      <c r="K888" s="101" t="str">
        <f>VLOOKUP(G888,[1]Quota!$D$520:$K$2169,8,0)</f>
        <v>John Royals</v>
      </c>
      <c r="L888" s="101">
        <f>VLOOKUP(K888,'[1]Terr# Map'!$B$4:$C$39,2,0)</f>
        <v>204</v>
      </c>
      <c r="M888" s="128" t="str">
        <f t="shared" si="76"/>
        <v xml:space="preserve">john.royals@connectamerica.com </v>
      </c>
      <c r="N888" s="112" t="str">
        <f t="shared" si="73"/>
        <v>John Royals</v>
      </c>
      <c r="O888" s="134" t="str">
        <f t="shared" si="75"/>
        <v>804-240-2222</v>
      </c>
      <c r="P888" t="s">
        <v>16117</v>
      </c>
      <c r="Q888" t="str">
        <f t="shared" si="74"/>
        <v>Oliver John Royals</v>
      </c>
    </row>
    <row r="889" spans="7:17" x14ac:dyDescent="0.25">
      <c r="G889" s="100" t="s">
        <v>9419</v>
      </c>
      <c r="H889" t="s">
        <v>9420</v>
      </c>
      <c r="I889" s="100" t="s">
        <v>0</v>
      </c>
      <c r="J889" t="s">
        <v>15478</v>
      </c>
      <c r="K889" s="101" t="s">
        <v>21362</v>
      </c>
      <c r="L889" s="101">
        <f>VLOOKUP(K889,'[1]Terr# Map'!$B$4:$C$39,2,0)</f>
        <v>204</v>
      </c>
      <c r="M889" s="128" t="str">
        <f t="shared" si="76"/>
        <v xml:space="preserve">john.royals@connectamerica.com </v>
      </c>
      <c r="N889" s="112" t="str">
        <f t="shared" si="73"/>
        <v>John Royals</v>
      </c>
      <c r="O889" s="134" t="str">
        <f t="shared" si="75"/>
        <v>804-240-2222</v>
      </c>
      <c r="P889" t="s">
        <v>16117</v>
      </c>
      <c r="Q889" t="str">
        <f t="shared" si="74"/>
        <v>Oliver Tyler Hedrick</v>
      </c>
    </row>
    <row r="890" spans="7:17" x14ac:dyDescent="0.25">
      <c r="G890" s="100" t="s">
        <v>9422</v>
      </c>
      <c r="H890" t="s">
        <v>9423</v>
      </c>
      <c r="I890" s="100" t="s">
        <v>0</v>
      </c>
      <c r="J890" t="s">
        <v>15477</v>
      </c>
      <c r="K890" s="101" t="str">
        <f>VLOOKUP(G890,[1]Quota!$D$520:$K$2169,8,0)</f>
        <v>Tyler Hedrick</v>
      </c>
      <c r="L890" s="101">
        <f>VLOOKUP(K890,'[1]Terr# Map'!$B$4:$C$39,2,0)</f>
        <v>503</v>
      </c>
      <c r="M890" s="128" t="str">
        <f t="shared" si="76"/>
        <v>tyler.hedrick@connectamerica.com</v>
      </c>
      <c r="N890" s="112" t="str">
        <f t="shared" si="73"/>
        <v>Tyler Hedrick</v>
      </c>
      <c r="O890" s="134">
        <f t="shared" si="75"/>
        <v>0</v>
      </c>
      <c r="P890" t="s">
        <v>16112</v>
      </c>
      <c r="Q890" t="str">
        <f t="shared" si="74"/>
        <v>SILVIA OPEN LMS/PSF</v>
      </c>
    </row>
    <row r="891" spans="7:17" x14ac:dyDescent="0.25">
      <c r="G891" s="100" t="s">
        <v>9441</v>
      </c>
      <c r="H891" t="s">
        <v>9439</v>
      </c>
      <c r="I891" s="100" t="s">
        <v>0</v>
      </c>
      <c r="J891" t="s">
        <v>15469</v>
      </c>
      <c r="K891" s="101" t="str">
        <f>VLOOKUP(G891,[1]Quota!$D$520:$K$2169,8,0)</f>
        <v>OPEN LMS/PSF</v>
      </c>
      <c r="L891" s="101">
        <f>VLOOKUP(K891,'[1]Terr# Map'!$B$4:$C$39,2,0)</f>
        <v>902</v>
      </c>
      <c r="M891" s="128" t="e">
        <f t="shared" si="76"/>
        <v>#N/A</v>
      </c>
      <c r="N891" s="112" t="str">
        <f t="shared" si="73"/>
        <v>OPEN LMS/PSF</v>
      </c>
      <c r="O891" s="134" t="e">
        <f t="shared" si="75"/>
        <v>#N/A</v>
      </c>
      <c r="P891" t="s">
        <v>16117</v>
      </c>
      <c r="Q891" t="str">
        <f t="shared" si="74"/>
        <v>Oliver John Royals</v>
      </c>
    </row>
    <row r="892" spans="7:17" x14ac:dyDescent="0.25">
      <c r="G892" s="100" t="s">
        <v>9451</v>
      </c>
      <c r="H892" t="s">
        <v>9452</v>
      </c>
      <c r="I892" s="100" t="s">
        <v>0</v>
      </c>
      <c r="J892" t="s">
        <v>15476</v>
      </c>
      <c r="K892" s="101" t="str">
        <f>VLOOKUP(G892,[1]Quota!$D$520:$K$2169,8,0)</f>
        <v>John Royals</v>
      </c>
      <c r="L892" s="101">
        <f>VLOOKUP(K892,'[1]Terr# Map'!$B$4:$C$39,2,0)</f>
        <v>204</v>
      </c>
      <c r="M892" s="128" t="str">
        <f t="shared" si="76"/>
        <v xml:space="preserve">john.royals@connectamerica.com </v>
      </c>
      <c r="N892" s="112" t="str">
        <f t="shared" si="73"/>
        <v>John Royals</v>
      </c>
      <c r="O892" s="134" t="str">
        <f t="shared" si="75"/>
        <v>804-240-2222</v>
      </c>
      <c r="P892" t="s">
        <v>16117</v>
      </c>
      <c r="Q892" t="str">
        <f t="shared" si="74"/>
        <v>Oliver John Royals</v>
      </c>
    </row>
    <row r="893" spans="7:17" x14ac:dyDescent="0.25">
      <c r="G893" s="100" t="s">
        <v>9453</v>
      </c>
      <c r="H893" t="s">
        <v>9452</v>
      </c>
      <c r="I893" s="100" t="s">
        <v>0</v>
      </c>
      <c r="J893" t="s">
        <v>15476</v>
      </c>
      <c r="K893" s="101" t="str">
        <f>VLOOKUP(G893,[1]Quota!$D$520:$K$2169,8,0)</f>
        <v>John Royals</v>
      </c>
      <c r="L893" s="101">
        <f>VLOOKUP(K893,'[1]Terr# Map'!$B$4:$C$39,2,0)</f>
        <v>204</v>
      </c>
      <c r="M893" s="128" t="str">
        <f t="shared" si="76"/>
        <v xml:space="preserve">john.royals@connectamerica.com </v>
      </c>
      <c r="N893" s="112" t="str">
        <f t="shared" si="73"/>
        <v>John Royals</v>
      </c>
      <c r="O893" s="134" t="str">
        <f t="shared" si="75"/>
        <v>804-240-2222</v>
      </c>
      <c r="P893" t="s">
        <v>16118</v>
      </c>
      <c r="Q893" t="str">
        <f t="shared" si="74"/>
        <v>GAYLA John Royals</v>
      </c>
    </row>
    <row r="894" spans="7:17" x14ac:dyDescent="0.25">
      <c r="G894" s="100" t="s">
        <v>9465</v>
      </c>
      <c r="H894" t="s">
        <v>9466</v>
      </c>
      <c r="I894" s="100" t="s">
        <v>0</v>
      </c>
      <c r="J894" t="s">
        <v>15475</v>
      </c>
      <c r="K894" s="101" t="s">
        <v>21362</v>
      </c>
      <c r="L894" s="101">
        <f>VLOOKUP(K894,'[1]Terr# Map'!$B$4:$C$39,2,0)</f>
        <v>204</v>
      </c>
      <c r="M894" s="128" t="str">
        <f t="shared" si="76"/>
        <v xml:space="preserve">john.royals@connectamerica.com </v>
      </c>
      <c r="N894" s="112" t="str">
        <f t="shared" si="73"/>
        <v>John Royals</v>
      </c>
      <c r="O894" s="134" t="str">
        <f t="shared" si="75"/>
        <v>804-240-2222</v>
      </c>
      <c r="P894" t="s">
        <v>16117</v>
      </c>
      <c r="Q894" t="str">
        <f t="shared" si="74"/>
        <v>Oliver Tyler Hedrick</v>
      </c>
    </row>
    <row r="895" spans="7:17" x14ac:dyDescent="0.25">
      <c r="G895" s="100" t="s">
        <v>9485</v>
      </c>
      <c r="H895" t="s">
        <v>9486</v>
      </c>
      <c r="I895" s="100" t="s">
        <v>1</v>
      </c>
      <c r="J895" t="s">
        <v>15473</v>
      </c>
      <c r="K895" s="101" t="str">
        <f>VLOOKUP(G895,[1]Quota!$D$520:$K$2169,8,0)</f>
        <v>Tyler Hedrick</v>
      </c>
      <c r="L895" s="101">
        <f>VLOOKUP(K895,'[1]Terr# Map'!$B$4:$C$39,2,0)</f>
        <v>503</v>
      </c>
      <c r="M895" s="128" t="str">
        <f t="shared" si="76"/>
        <v>tyler.hedrick@connectamerica.com</v>
      </c>
      <c r="N895" s="112" t="str">
        <f t="shared" si="73"/>
        <v>Tyler Hedrick</v>
      </c>
      <c r="O895" s="134">
        <f t="shared" si="75"/>
        <v>0</v>
      </c>
      <c r="P895" t="s">
        <v>16117</v>
      </c>
      <c r="Q895" t="str">
        <f t="shared" si="74"/>
        <v>Oliver Tyler Hedrick</v>
      </c>
    </row>
    <row r="896" spans="7:17" x14ac:dyDescent="0.25">
      <c r="G896" s="100" t="s">
        <v>9335</v>
      </c>
      <c r="H896" t="s">
        <v>15474</v>
      </c>
      <c r="I896" s="100" t="s">
        <v>0</v>
      </c>
      <c r="J896" t="s">
        <v>15471</v>
      </c>
      <c r="K896" s="101" t="str">
        <f>VLOOKUP(G896,[1]Quota!$D$520:$K$2169,8,0)</f>
        <v>Tyler Hedrick</v>
      </c>
      <c r="L896" s="101">
        <f>VLOOKUP(K896,'[1]Terr# Map'!$B$4:$C$39,2,0)</f>
        <v>503</v>
      </c>
      <c r="M896" s="128" t="str">
        <f t="shared" si="76"/>
        <v>tyler.hedrick@connectamerica.com</v>
      </c>
      <c r="N896" s="112" t="str">
        <f t="shared" si="73"/>
        <v>Tyler Hedrick</v>
      </c>
      <c r="O896" s="134">
        <f t="shared" si="75"/>
        <v>0</v>
      </c>
      <c r="P896" t="s">
        <v>16117</v>
      </c>
      <c r="Q896" t="str">
        <f t="shared" si="74"/>
        <v>Oliver Tyler Hedrick</v>
      </c>
    </row>
    <row r="897" spans="7:17" x14ac:dyDescent="0.25">
      <c r="G897" s="100" t="s">
        <v>9337</v>
      </c>
      <c r="H897" t="s">
        <v>15474</v>
      </c>
      <c r="I897" s="100" t="s">
        <v>0</v>
      </c>
      <c r="J897" t="s">
        <v>15471</v>
      </c>
      <c r="K897" s="101" t="str">
        <f>VLOOKUP(G897,[1]Quota!$D$520:$K$2169,8,0)</f>
        <v>Tyler Hedrick</v>
      </c>
      <c r="L897" s="101">
        <f>VLOOKUP(K897,'[1]Terr# Map'!$B$4:$C$39,2,0)</f>
        <v>503</v>
      </c>
      <c r="M897" s="128" t="str">
        <f t="shared" si="76"/>
        <v>tyler.hedrick@connectamerica.com</v>
      </c>
      <c r="N897" s="112" t="str">
        <f t="shared" si="73"/>
        <v>Tyler Hedrick</v>
      </c>
      <c r="O897" s="134">
        <f t="shared" si="75"/>
        <v>0</v>
      </c>
      <c r="P897" t="s">
        <v>16117</v>
      </c>
      <c r="Q897" t="str">
        <f t="shared" si="74"/>
        <v>Oliver Tyler Hedrick</v>
      </c>
    </row>
    <row r="898" spans="7:17" x14ac:dyDescent="0.25">
      <c r="G898" s="100" t="s">
        <v>9339</v>
      </c>
      <c r="H898" t="s">
        <v>15474</v>
      </c>
      <c r="I898" s="100" t="s">
        <v>0</v>
      </c>
      <c r="J898" t="s">
        <v>15471</v>
      </c>
      <c r="K898" s="101" t="str">
        <f>VLOOKUP(G898,[1]Quota!$D$520:$K$2169,8,0)</f>
        <v>Tyler Hedrick</v>
      </c>
      <c r="L898" s="101">
        <f>VLOOKUP(K898,'[1]Terr# Map'!$B$4:$C$39,2,0)</f>
        <v>503</v>
      </c>
      <c r="M898" s="128" t="str">
        <f t="shared" si="76"/>
        <v>tyler.hedrick@connectamerica.com</v>
      </c>
      <c r="N898" s="112" t="str">
        <f t="shared" si="73"/>
        <v>Tyler Hedrick</v>
      </c>
      <c r="O898" s="134">
        <f t="shared" si="75"/>
        <v>0</v>
      </c>
      <c r="P898" t="s">
        <v>16117</v>
      </c>
      <c r="Q898" t="str">
        <f t="shared" si="74"/>
        <v>Oliver Tyler Hedrick</v>
      </c>
    </row>
    <row r="899" spans="7:17" x14ac:dyDescent="0.25">
      <c r="G899" s="100" t="s">
        <v>9487</v>
      </c>
      <c r="H899" t="s">
        <v>9488</v>
      </c>
      <c r="I899" s="100" t="s">
        <v>1</v>
      </c>
      <c r="J899" t="s">
        <v>15473</v>
      </c>
      <c r="K899" s="101" t="str">
        <f>VLOOKUP(G899,[1]Quota!$D$520:$K$2169,8,0)</f>
        <v>Tyler Hedrick</v>
      </c>
      <c r="L899" s="101">
        <f>VLOOKUP(K899,'[1]Terr# Map'!$B$4:$C$39,2,0)</f>
        <v>503</v>
      </c>
      <c r="M899" s="128" t="str">
        <f t="shared" si="76"/>
        <v>tyler.hedrick@connectamerica.com</v>
      </c>
      <c r="N899" s="112" t="str">
        <f t="shared" si="73"/>
        <v>Tyler Hedrick</v>
      </c>
      <c r="O899" s="134">
        <f t="shared" si="75"/>
        <v>0</v>
      </c>
      <c r="P899" t="s">
        <v>16117</v>
      </c>
      <c r="Q899" t="str">
        <f t="shared" si="74"/>
        <v>Oliver John Royals</v>
      </c>
    </row>
    <row r="900" spans="7:17" x14ac:dyDescent="0.25">
      <c r="G900" s="100" t="s">
        <v>9343</v>
      </c>
      <c r="H900" t="s">
        <v>9344</v>
      </c>
      <c r="I900" s="100" t="s">
        <v>0</v>
      </c>
      <c r="J900" t="s">
        <v>15471</v>
      </c>
      <c r="K900" s="101" t="s">
        <v>21362</v>
      </c>
      <c r="L900" s="101">
        <f>VLOOKUP(K900,'[1]Terr# Map'!$B$4:$C$39,2,0)</f>
        <v>204</v>
      </c>
      <c r="M900" s="128" t="str">
        <f t="shared" si="76"/>
        <v xml:space="preserve">john.royals@connectamerica.com </v>
      </c>
      <c r="N900" s="112" t="str">
        <f t="shared" si="73"/>
        <v>John Royals</v>
      </c>
      <c r="O900" s="134" t="str">
        <f t="shared" si="75"/>
        <v>804-240-2222</v>
      </c>
      <c r="P900" t="s">
        <v>16117</v>
      </c>
      <c r="Q900" t="str">
        <f t="shared" si="74"/>
        <v>Oliver Tyler Hedrick</v>
      </c>
    </row>
    <row r="901" spans="7:17" x14ac:dyDescent="0.25">
      <c r="G901" s="100" t="s">
        <v>9345</v>
      </c>
      <c r="H901" t="s">
        <v>15472</v>
      </c>
      <c r="I901" s="100" t="s">
        <v>0</v>
      </c>
      <c r="J901" t="s">
        <v>15471</v>
      </c>
      <c r="K901" s="101" t="str">
        <f>VLOOKUP(G901,[1]Quota!$D$520:$K$2169,8,0)</f>
        <v>Tyler Hedrick</v>
      </c>
      <c r="L901" s="101">
        <f>VLOOKUP(K901,'[1]Terr# Map'!$B$4:$C$39,2,0)</f>
        <v>503</v>
      </c>
      <c r="M901" s="128" t="str">
        <f t="shared" si="76"/>
        <v>tyler.hedrick@connectamerica.com</v>
      </c>
      <c r="N901" s="112" t="str">
        <f t="shared" si="73"/>
        <v>Tyler Hedrick</v>
      </c>
      <c r="O901" s="134">
        <f t="shared" si="75"/>
        <v>0</v>
      </c>
      <c r="P901" t="s">
        <v>16112</v>
      </c>
      <c r="Q901" t="str">
        <f t="shared" si="74"/>
        <v>SILVIA John Royals</v>
      </c>
    </row>
    <row r="902" spans="7:17" x14ac:dyDescent="0.25">
      <c r="G902" s="100" t="s">
        <v>9442</v>
      </c>
      <c r="H902" t="s">
        <v>15470</v>
      </c>
      <c r="I902" s="100" t="s">
        <v>1</v>
      </c>
      <c r="J902" t="s">
        <v>15469</v>
      </c>
      <c r="K902" s="101" t="s">
        <v>21362</v>
      </c>
      <c r="L902" s="101">
        <f>VLOOKUP(K902,'[1]Terr# Map'!$B$4:$C$39,2,0)</f>
        <v>204</v>
      </c>
      <c r="M902" s="128" t="str">
        <f t="shared" si="76"/>
        <v xml:space="preserve">john.royals@connectamerica.com </v>
      </c>
      <c r="N902" s="112" t="str">
        <f t="shared" si="73"/>
        <v>John Royals</v>
      </c>
      <c r="O902" s="134" t="str">
        <f t="shared" si="75"/>
        <v>804-240-2222</v>
      </c>
      <c r="P902" t="s">
        <v>16117</v>
      </c>
      <c r="Q902" t="str">
        <f t="shared" si="74"/>
        <v>Oliver John Royals</v>
      </c>
    </row>
    <row r="903" spans="7:17" x14ac:dyDescent="0.25">
      <c r="G903" s="100" t="s">
        <v>9355</v>
      </c>
      <c r="H903" t="s">
        <v>9354</v>
      </c>
      <c r="I903" s="100" t="s">
        <v>1</v>
      </c>
      <c r="J903" t="s">
        <v>15468</v>
      </c>
      <c r="K903" s="101" t="str">
        <f>VLOOKUP(G903,[1]Quota!$D$520:$K$2169,8,0)</f>
        <v>John Royals</v>
      </c>
      <c r="L903" s="101">
        <f>VLOOKUP(K903,'[1]Terr# Map'!$B$4:$C$39,2,0)</f>
        <v>204</v>
      </c>
      <c r="M903" s="128" t="str">
        <f t="shared" si="76"/>
        <v xml:space="preserve">john.royals@connectamerica.com </v>
      </c>
      <c r="N903" s="112" t="str">
        <f t="shared" si="73"/>
        <v>John Royals</v>
      </c>
      <c r="O903" s="134" t="str">
        <f t="shared" si="75"/>
        <v>804-240-2222</v>
      </c>
      <c r="P903" t="s">
        <v>16117</v>
      </c>
      <c r="Q903" t="str">
        <f t="shared" si="74"/>
        <v>Oliver John Royals</v>
      </c>
    </row>
    <row r="904" spans="7:17" x14ac:dyDescent="0.25">
      <c r="G904" s="100" t="s">
        <v>9379</v>
      </c>
      <c r="H904" t="s">
        <v>9378</v>
      </c>
      <c r="I904" s="100" t="s">
        <v>1</v>
      </c>
      <c r="J904" t="s">
        <v>15459</v>
      </c>
      <c r="K904" s="101" t="str">
        <f>VLOOKUP(G904,[1]Quota!$D$520:$K$2169,8,0)</f>
        <v>John Royals</v>
      </c>
      <c r="L904" s="101">
        <f>VLOOKUP(K904,'[1]Terr# Map'!$B$4:$C$39,2,0)</f>
        <v>204</v>
      </c>
      <c r="M904" s="128" t="str">
        <f t="shared" si="76"/>
        <v xml:space="preserve">john.royals@connectamerica.com </v>
      </c>
      <c r="N904" s="112" t="str">
        <f t="shared" si="73"/>
        <v>John Royals</v>
      </c>
      <c r="O904" s="134" t="str">
        <f t="shared" si="75"/>
        <v>804-240-2222</v>
      </c>
      <c r="P904" t="s">
        <v>16117</v>
      </c>
      <c r="Q904" t="str">
        <f t="shared" si="74"/>
        <v>Oliver Tyler Hedrick</v>
      </c>
    </row>
    <row r="905" spans="7:17" x14ac:dyDescent="0.25">
      <c r="G905" s="100" t="s">
        <v>9499</v>
      </c>
      <c r="H905" t="s">
        <v>9500</v>
      </c>
      <c r="I905" s="100" t="s">
        <v>1</v>
      </c>
      <c r="J905" t="s">
        <v>15467</v>
      </c>
      <c r="K905" s="101" t="str">
        <f>VLOOKUP(G905,[1]Quota!$D$520:$K$2169,8,0)</f>
        <v>Tyler Hedrick</v>
      </c>
      <c r="L905" s="101">
        <f>VLOOKUP(K905,'[1]Terr# Map'!$B$4:$C$39,2,0)</f>
        <v>503</v>
      </c>
      <c r="M905" s="128" t="str">
        <f t="shared" si="76"/>
        <v>tyler.hedrick@connectamerica.com</v>
      </c>
      <c r="N905" s="112" t="str">
        <f t="shared" si="73"/>
        <v>Tyler Hedrick</v>
      </c>
      <c r="O905" s="134">
        <f t="shared" si="75"/>
        <v>0</v>
      </c>
      <c r="P905" t="s">
        <v>16117</v>
      </c>
      <c r="Q905" t="str">
        <f t="shared" si="74"/>
        <v>Oliver Tyler Hedrick</v>
      </c>
    </row>
    <row r="906" spans="7:17" x14ac:dyDescent="0.25">
      <c r="G906" s="100" t="s">
        <v>9504</v>
      </c>
      <c r="H906" t="s">
        <v>9505</v>
      </c>
      <c r="I906" s="100" t="s">
        <v>1</v>
      </c>
      <c r="J906" t="s">
        <v>15466</v>
      </c>
      <c r="K906" s="101" t="str">
        <f>VLOOKUP(G906,[1]Quota!$D$520:$K$2169,8,0)</f>
        <v>Tyler Hedrick</v>
      </c>
      <c r="L906" s="101">
        <f>VLOOKUP(K906,'[1]Terr# Map'!$B$4:$C$39,2,0)</f>
        <v>503</v>
      </c>
      <c r="M906" s="128" t="str">
        <f t="shared" si="76"/>
        <v>tyler.hedrick@connectamerica.com</v>
      </c>
      <c r="N906" s="112" t="str">
        <f t="shared" ref="N906:N969" si="77">+K906</f>
        <v>Tyler Hedrick</v>
      </c>
      <c r="O906" s="134">
        <f t="shared" si="75"/>
        <v>0</v>
      </c>
      <c r="P906" t="s">
        <v>16117</v>
      </c>
      <c r="Q906" t="str">
        <f t="shared" si="74"/>
        <v>Oliver OPEN LMS/PSF</v>
      </c>
    </row>
    <row r="907" spans="7:17" x14ac:dyDescent="0.25">
      <c r="G907" s="100" t="s">
        <v>9506</v>
      </c>
      <c r="H907" t="s">
        <v>9507</v>
      </c>
      <c r="I907" s="100" t="s">
        <v>1</v>
      </c>
      <c r="J907" t="s">
        <v>15465</v>
      </c>
      <c r="K907" s="101" t="str">
        <f>VLOOKUP(G907,[1]Quota!$D$520:$K$2169,8,0)</f>
        <v>OPEN LMS/PSF</v>
      </c>
      <c r="L907" s="101">
        <f>VLOOKUP(K907,'[1]Terr# Map'!$B$4:$C$39,2,0)</f>
        <v>902</v>
      </c>
      <c r="M907" s="128" t="e">
        <f t="shared" si="76"/>
        <v>#N/A</v>
      </c>
      <c r="N907" s="112" t="str">
        <f t="shared" si="77"/>
        <v>OPEN LMS/PSF</v>
      </c>
      <c r="O907" s="134" t="e">
        <f t="shared" si="75"/>
        <v>#N/A</v>
      </c>
      <c r="P907" t="s">
        <v>16117</v>
      </c>
      <c r="Q907" t="str">
        <f t="shared" si="74"/>
        <v>Oliver OPEN LMS/PSF</v>
      </c>
    </row>
    <row r="908" spans="7:17" x14ac:dyDescent="0.25">
      <c r="G908" s="100" t="s">
        <v>9428</v>
      </c>
      <c r="H908" t="s">
        <v>9427</v>
      </c>
      <c r="I908" s="100" t="s">
        <v>1</v>
      </c>
      <c r="J908" t="s">
        <v>15464</v>
      </c>
      <c r="K908" s="101" t="str">
        <f>VLOOKUP(G908,[1]Quota!$D$520:$K$2169,8,0)</f>
        <v>OPEN LMS/PSF</v>
      </c>
      <c r="L908" s="101">
        <f>VLOOKUP(K908,'[1]Terr# Map'!$B$4:$C$39,2,0)</f>
        <v>902</v>
      </c>
      <c r="M908" s="128" t="e">
        <f t="shared" si="76"/>
        <v>#N/A</v>
      </c>
      <c r="N908" s="112" t="str">
        <f t="shared" si="77"/>
        <v>OPEN LMS/PSF</v>
      </c>
      <c r="O908" s="134" t="e">
        <f t="shared" si="75"/>
        <v>#N/A</v>
      </c>
      <c r="P908" t="s">
        <v>16132</v>
      </c>
      <c r="Q908" t="str">
        <f t="shared" si="74"/>
        <v>NOEL John Royals</v>
      </c>
    </row>
    <row r="909" spans="7:17" x14ac:dyDescent="0.25">
      <c r="G909" s="100" t="s">
        <v>651</v>
      </c>
      <c r="H909" t="s">
        <v>652</v>
      </c>
      <c r="I909" s="100" t="s">
        <v>1</v>
      </c>
      <c r="J909" t="s">
        <v>15463</v>
      </c>
      <c r="K909" s="101" t="str">
        <f>VLOOKUP(G909,[1]Quota!$D$520:$K$2169,8,0)</f>
        <v>John Royals</v>
      </c>
      <c r="L909" s="101">
        <f>VLOOKUP(K909,'[1]Terr# Map'!$B$4:$C$39,2,0)</f>
        <v>204</v>
      </c>
      <c r="M909" s="128" t="str">
        <f t="shared" si="76"/>
        <v xml:space="preserve">john.royals@connectamerica.com </v>
      </c>
      <c r="N909" s="112" t="str">
        <f t="shared" si="77"/>
        <v>John Royals</v>
      </c>
      <c r="O909" s="134" t="str">
        <f t="shared" si="75"/>
        <v>804-240-2222</v>
      </c>
      <c r="P909" t="s">
        <v>16138</v>
      </c>
      <c r="Q909" t="str">
        <f t="shared" si="74"/>
        <v>BRENDA John Royals</v>
      </c>
    </row>
    <row r="910" spans="7:17" x14ac:dyDescent="0.25">
      <c r="G910" s="100" t="s">
        <v>653</v>
      </c>
      <c r="H910" t="s">
        <v>15405</v>
      </c>
      <c r="I910" s="100" t="s">
        <v>1</v>
      </c>
      <c r="J910" t="s">
        <v>15462</v>
      </c>
      <c r="K910" s="101" t="s">
        <v>21362</v>
      </c>
      <c r="L910" s="101">
        <f>VLOOKUP(K910,'[1]Terr# Map'!$B$4:$C$39,2,0)</f>
        <v>204</v>
      </c>
      <c r="M910" s="128" t="str">
        <f t="shared" si="76"/>
        <v xml:space="preserve">john.royals@connectamerica.com </v>
      </c>
      <c r="N910" s="112" t="str">
        <f t="shared" si="77"/>
        <v>John Royals</v>
      </c>
      <c r="O910" s="134" t="str">
        <f t="shared" si="75"/>
        <v>804-240-2222</v>
      </c>
      <c r="P910" t="s">
        <v>16117</v>
      </c>
      <c r="Q910" t="str">
        <f t="shared" si="74"/>
        <v>Oliver John Royals</v>
      </c>
    </row>
    <row r="911" spans="7:17" x14ac:dyDescent="0.25">
      <c r="G911" s="100" t="s">
        <v>9380</v>
      </c>
      <c r="H911" t="s">
        <v>9378</v>
      </c>
      <c r="I911" s="100" t="s">
        <v>1</v>
      </c>
      <c r="J911" t="s">
        <v>15459</v>
      </c>
      <c r="K911" s="101" t="str">
        <f>VLOOKUP(G911,[1]Quota!$D$520:$K$2169,8,0)</f>
        <v>John Royals</v>
      </c>
      <c r="L911" s="101">
        <f>VLOOKUP(K911,'[1]Terr# Map'!$B$4:$C$39,2,0)</f>
        <v>204</v>
      </c>
      <c r="M911" s="128" t="str">
        <f t="shared" si="76"/>
        <v xml:space="preserve">john.royals@connectamerica.com </v>
      </c>
      <c r="N911" s="112" t="str">
        <f t="shared" si="77"/>
        <v>John Royals</v>
      </c>
      <c r="O911" s="134" t="str">
        <f t="shared" si="75"/>
        <v>804-240-2222</v>
      </c>
      <c r="P911" t="s">
        <v>16117</v>
      </c>
      <c r="Q911" t="str">
        <f t="shared" si="74"/>
        <v>Oliver John Royals</v>
      </c>
    </row>
    <row r="912" spans="7:17" x14ac:dyDescent="0.25">
      <c r="G912" s="100" t="s">
        <v>9517</v>
      </c>
      <c r="H912" t="s">
        <v>15235</v>
      </c>
      <c r="I912" s="100" t="s">
        <v>1</v>
      </c>
      <c r="J912" t="s">
        <v>15461</v>
      </c>
      <c r="K912" s="101" t="s">
        <v>21362</v>
      </c>
      <c r="L912" s="101">
        <f>VLOOKUP(K912,'[1]Terr# Map'!$B$4:$C$39,2,0)</f>
        <v>204</v>
      </c>
      <c r="M912" s="128" t="str">
        <f t="shared" si="76"/>
        <v xml:space="preserve">john.royals@connectamerica.com </v>
      </c>
      <c r="N912" s="112" t="str">
        <f t="shared" si="77"/>
        <v>John Royals</v>
      </c>
      <c r="O912" s="134" t="str">
        <f t="shared" si="75"/>
        <v>804-240-2222</v>
      </c>
      <c r="P912" t="s">
        <v>16117</v>
      </c>
      <c r="Q912" t="str">
        <f t="shared" si="74"/>
        <v>Oliver Tyler Hedrick</v>
      </c>
    </row>
    <row r="913" spans="7:17" x14ac:dyDescent="0.25">
      <c r="G913" s="100" t="s">
        <v>9518</v>
      </c>
      <c r="H913" t="s">
        <v>9519</v>
      </c>
      <c r="I913" s="100" t="s">
        <v>1</v>
      </c>
      <c r="J913" t="s">
        <v>15460</v>
      </c>
      <c r="K913" s="101" t="str">
        <f>VLOOKUP(G913,[1]Quota!$D$520:$K$2169,8,0)</f>
        <v>Tyler Hedrick</v>
      </c>
      <c r="L913" s="101">
        <f>VLOOKUP(K913,'[1]Terr# Map'!$B$4:$C$39,2,0)</f>
        <v>503</v>
      </c>
      <c r="M913" s="128" t="str">
        <f t="shared" si="76"/>
        <v>tyler.hedrick@connectamerica.com</v>
      </c>
      <c r="N913" s="112" t="str">
        <f t="shared" si="77"/>
        <v>Tyler Hedrick</v>
      </c>
      <c r="O913" s="134">
        <f t="shared" si="75"/>
        <v>0</v>
      </c>
      <c r="P913" t="s">
        <v>16117</v>
      </c>
      <c r="Q913" t="str">
        <f t="shared" si="74"/>
        <v>Oliver John Royals</v>
      </c>
    </row>
    <row r="914" spans="7:17" x14ac:dyDescent="0.25">
      <c r="G914" s="100" t="s">
        <v>9381</v>
      </c>
      <c r="H914" t="s">
        <v>9378</v>
      </c>
      <c r="I914" s="100" t="s">
        <v>1</v>
      </c>
      <c r="J914" t="s">
        <v>15459</v>
      </c>
      <c r="K914" s="101" t="s">
        <v>21362</v>
      </c>
      <c r="L914" s="101">
        <f>VLOOKUP(K914,'[1]Terr# Map'!$B$4:$C$39,2,0)</f>
        <v>204</v>
      </c>
      <c r="M914" s="128" t="str">
        <f t="shared" si="76"/>
        <v xml:space="preserve">john.royals@connectamerica.com </v>
      </c>
      <c r="N914" s="112" t="str">
        <f t="shared" si="77"/>
        <v>John Royals</v>
      </c>
      <c r="O914" s="134" t="str">
        <f t="shared" si="75"/>
        <v>804-240-2222</v>
      </c>
      <c r="P914" t="s">
        <v>16117</v>
      </c>
      <c r="Q914" t="str">
        <f t="shared" si="74"/>
        <v>Oliver John Royals</v>
      </c>
    </row>
    <row r="915" spans="7:17" x14ac:dyDescent="0.25">
      <c r="G915" s="100" t="s">
        <v>9526</v>
      </c>
      <c r="H915" t="s">
        <v>9527</v>
      </c>
      <c r="I915" s="100" t="s">
        <v>1</v>
      </c>
      <c r="J915" t="s">
        <v>15458</v>
      </c>
      <c r="K915" s="101" t="s">
        <v>21362</v>
      </c>
      <c r="L915" s="101">
        <f>VLOOKUP(K915,'[1]Terr# Map'!$B$4:$C$39,2,0)</f>
        <v>204</v>
      </c>
      <c r="M915" s="128" t="str">
        <f t="shared" si="76"/>
        <v xml:space="preserve">john.royals@connectamerica.com </v>
      </c>
      <c r="N915" s="112" t="str">
        <f t="shared" si="77"/>
        <v>John Royals</v>
      </c>
      <c r="O915" s="134" t="str">
        <f t="shared" si="75"/>
        <v>804-240-2222</v>
      </c>
      <c r="P915" t="s">
        <v>16117</v>
      </c>
      <c r="Q915" t="str">
        <f t="shared" si="74"/>
        <v>Oliver Tyler Hedrick</v>
      </c>
    </row>
    <row r="916" spans="7:17" x14ac:dyDescent="0.25">
      <c r="G916" s="100" t="s">
        <v>9528</v>
      </c>
      <c r="H916" t="s">
        <v>9529</v>
      </c>
      <c r="I916" s="100" t="s">
        <v>1</v>
      </c>
      <c r="J916" t="s">
        <v>15457</v>
      </c>
      <c r="K916" s="101" t="str">
        <f>VLOOKUP(G916,[1]Quota!$D$520:$K$2169,8,0)</f>
        <v>Tyler Hedrick</v>
      </c>
      <c r="L916" s="101">
        <f>VLOOKUP(K916,'[1]Terr# Map'!$B$4:$C$39,2,0)</f>
        <v>503</v>
      </c>
      <c r="M916" s="128" t="str">
        <f t="shared" si="76"/>
        <v>tyler.hedrick@connectamerica.com</v>
      </c>
      <c r="N916" s="112" t="str">
        <f t="shared" si="77"/>
        <v>Tyler Hedrick</v>
      </c>
      <c r="O916" s="134">
        <f t="shared" si="75"/>
        <v>0</v>
      </c>
      <c r="P916" t="s">
        <v>16117</v>
      </c>
      <c r="Q916" t="str">
        <f t="shared" si="74"/>
        <v>Oliver John Royals</v>
      </c>
    </row>
    <row r="917" spans="7:17" x14ac:dyDescent="0.25">
      <c r="G917" s="100" t="s">
        <v>9530</v>
      </c>
      <c r="H917" t="s">
        <v>9531</v>
      </c>
      <c r="I917" s="100" t="s">
        <v>1</v>
      </c>
      <c r="J917" t="s">
        <v>15456</v>
      </c>
      <c r="K917" s="101" t="s">
        <v>21362</v>
      </c>
      <c r="L917" s="101">
        <f>VLOOKUP(K917,'[1]Terr# Map'!$B$4:$C$39,2,0)</f>
        <v>204</v>
      </c>
      <c r="M917" s="128" t="str">
        <f t="shared" si="76"/>
        <v xml:space="preserve">john.royals@connectamerica.com </v>
      </c>
      <c r="N917" s="112" t="str">
        <f t="shared" si="77"/>
        <v>John Royals</v>
      </c>
      <c r="O917" s="134" t="str">
        <f t="shared" si="75"/>
        <v>804-240-2222</v>
      </c>
      <c r="P917" t="s">
        <v>16111</v>
      </c>
      <c r="Q917" t="str">
        <f t="shared" si="74"/>
        <v>TIM Polly Zwolensky</v>
      </c>
    </row>
    <row r="918" spans="7:17" x14ac:dyDescent="0.25">
      <c r="G918" s="100" t="s">
        <v>9625</v>
      </c>
      <c r="H918" t="s">
        <v>9626</v>
      </c>
      <c r="I918" s="100" t="s">
        <v>0</v>
      </c>
      <c r="J918" t="s">
        <v>15455</v>
      </c>
      <c r="K918" s="101" t="str">
        <f>VLOOKUP(G918,[1]Quota!$D$520:$K$2169,8,0)</f>
        <v>Polly Zwolensky</v>
      </c>
      <c r="L918" s="101">
        <f>VLOOKUP(K918,'[1]Terr# Map'!$B$4:$C$39,2,0)</f>
        <v>304</v>
      </c>
      <c r="M918" s="128" t="str">
        <f t="shared" si="76"/>
        <v>polly.zwolensky@lifeline.com</v>
      </c>
      <c r="N918" s="112" t="str">
        <f t="shared" si="77"/>
        <v>Polly Zwolensky</v>
      </c>
      <c r="O918" s="134" t="str">
        <f t="shared" si="75"/>
        <v>612-875-3596</v>
      </c>
      <c r="P918" t="s">
        <v>16111</v>
      </c>
      <c r="Q918" t="str">
        <f t="shared" si="74"/>
        <v>TIM Polly Zwolensky</v>
      </c>
    </row>
    <row r="919" spans="7:17" x14ac:dyDescent="0.25">
      <c r="G919" s="100" t="s">
        <v>9627</v>
      </c>
      <c r="H919" t="s">
        <v>9628</v>
      </c>
      <c r="I919" s="100" t="s">
        <v>0</v>
      </c>
      <c r="J919" t="s">
        <v>15454</v>
      </c>
      <c r="K919" s="101" t="str">
        <f>VLOOKUP(G919,[1]Quota!$D$520:$K$2169,8,0)</f>
        <v>Polly Zwolensky</v>
      </c>
      <c r="L919" s="101">
        <f>VLOOKUP(K919,'[1]Terr# Map'!$B$4:$C$39,2,0)</f>
        <v>304</v>
      </c>
      <c r="M919" s="128" t="str">
        <f t="shared" si="76"/>
        <v>polly.zwolensky@lifeline.com</v>
      </c>
      <c r="N919" s="112" t="str">
        <f t="shared" si="77"/>
        <v>Polly Zwolensky</v>
      </c>
      <c r="O919" s="134" t="str">
        <f t="shared" si="75"/>
        <v>612-875-3596</v>
      </c>
      <c r="P919" t="s">
        <v>16111</v>
      </c>
      <c r="Q919" t="str">
        <f t="shared" si="74"/>
        <v>TIM Polly Zwolensky</v>
      </c>
    </row>
    <row r="920" spans="7:17" x14ac:dyDescent="0.25">
      <c r="G920" s="100" t="s">
        <v>9630</v>
      </c>
      <c r="H920" t="s">
        <v>9631</v>
      </c>
      <c r="I920" s="100" t="s">
        <v>0</v>
      </c>
      <c r="J920" t="s">
        <v>15453</v>
      </c>
      <c r="K920" s="101" t="s">
        <v>122</v>
      </c>
      <c r="L920" s="101">
        <f>VLOOKUP(K920,'[1]Terr# Map'!$B$4:$C$39,2,0)</f>
        <v>304</v>
      </c>
      <c r="M920" s="128" t="str">
        <f t="shared" si="76"/>
        <v>polly.zwolensky@lifeline.com</v>
      </c>
      <c r="N920" s="112" t="str">
        <f t="shared" si="77"/>
        <v>Polly Zwolensky</v>
      </c>
      <c r="O920" s="134" t="str">
        <f t="shared" si="75"/>
        <v>612-875-3596</v>
      </c>
      <c r="P920" t="s">
        <v>16130</v>
      </c>
      <c r="Q920" t="str">
        <f t="shared" si="74"/>
        <v>POLLY Polly Zwolensky</v>
      </c>
    </row>
    <row r="921" spans="7:17" x14ac:dyDescent="0.25">
      <c r="G921" s="100" t="s">
        <v>9633</v>
      </c>
      <c r="H921" t="s">
        <v>9634</v>
      </c>
      <c r="I921" s="100" t="s">
        <v>0</v>
      </c>
      <c r="J921" t="s">
        <v>15451</v>
      </c>
      <c r="K921" s="101" t="s">
        <v>122</v>
      </c>
      <c r="L921" s="101">
        <f>VLOOKUP(K921,'[1]Terr# Map'!$B$4:$C$39,2,0)</f>
        <v>304</v>
      </c>
      <c r="M921" s="128" t="str">
        <f t="shared" si="76"/>
        <v>polly.zwolensky@lifeline.com</v>
      </c>
      <c r="N921" s="112" t="str">
        <f t="shared" si="77"/>
        <v>Polly Zwolensky</v>
      </c>
      <c r="O921" s="134" t="str">
        <f t="shared" si="75"/>
        <v>612-875-3596</v>
      </c>
      <c r="P921" t="s">
        <v>16111</v>
      </c>
      <c r="Q921" t="str">
        <f t="shared" si="74"/>
        <v>TIM Dante Mignucci</v>
      </c>
    </row>
    <row r="922" spans="7:17" x14ac:dyDescent="0.25">
      <c r="G922" s="100" t="s">
        <v>9636</v>
      </c>
      <c r="H922" t="s">
        <v>9637</v>
      </c>
      <c r="I922" s="100" t="s">
        <v>0</v>
      </c>
      <c r="J922" t="s">
        <v>15452</v>
      </c>
      <c r="K922" s="101" t="str">
        <f>VLOOKUP(G922,[1]Quota!$D$520:$K$2169,8,0)</f>
        <v>Dante Mignucci</v>
      </c>
      <c r="L922" s="101">
        <f>VLOOKUP(K922,'[1]Terr# Map'!$B$4:$C$39,2,0)</f>
        <v>502</v>
      </c>
      <c r="M922" s="128" t="str">
        <f t="shared" si="76"/>
        <v>dante.mignucci@connectamerica.com</v>
      </c>
      <c r="N922" s="112" t="str">
        <f t="shared" si="77"/>
        <v>Dante Mignucci</v>
      </c>
      <c r="O922" s="134" t="str">
        <f t="shared" si="75"/>
        <v>267-258-6272</v>
      </c>
      <c r="P922" t="s">
        <v>16130</v>
      </c>
      <c r="Q922" t="str">
        <f t="shared" si="74"/>
        <v>POLLY Dante Mignucci</v>
      </c>
    </row>
    <row r="923" spans="7:17" x14ac:dyDescent="0.25">
      <c r="G923" s="100" t="s">
        <v>9640</v>
      </c>
      <c r="H923" t="s">
        <v>15039</v>
      </c>
      <c r="I923" s="100" t="s">
        <v>0</v>
      </c>
      <c r="J923" t="s">
        <v>15446</v>
      </c>
      <c r="K923" s="101" t="str">
        <f>VLOOKUP(G923,[1]Quota!$D$520:$K$2169,8,0)</f>
        <v>Dante Mignucci</v>
      </c>
      <c r="L923" s="101">
        <f>VLOOKUP(K923,'[1]Terr# Map'!$B$4:$C$39,2,0)</f>
        <v>502</v>
      </c>
      <c r="M923" s="128" t="str">
        <f t="shared" si="76"/>
        <v>dante.mignucci@connectamerica.com</v>
      </c>
      <c r="N923" s="112" t="str">
        <f t="shared" si="77"/>
        <v>Dante Mignucci</v>
      </c>
      <c r="O923" s="134" t="str">
        <f t="shared" si="75"/>
        <v>267-258-6272</v>
      </c>
      <c r="P923" t="s">
        <v>16130</v>
      </c>
      <c r="Q923" t="str">
        <f t="shared" si="74"/>
        <v>POLLY Polly Zwolensky</v>
      </c>
    </row>
    <row r="924" spans="7:17" x14ac:dyDescent="0.25">
      <c r="G924" s="100" t="s">
        <v>9635</v>
      </c>
      <c r="H924" t="s">
        <v>9634</v>
      </c>
      <c r="I924" s="100" t="s">
        <v>0</v>
      </c>
      <c r="J924" t="s">
        <v>15451</v>
      </c>
      <c r="K924" s="101" t="s">
        <v>122</v>
      </c>
      <c r="L924" s="101">
        <f>VLOOKUP(K924,'[1]Terr# Map'!$B$4:$C$39,2,0)</f>
        <v>304</v>
      </c>
      <c r="M924" s="128" t="str">
        <f t="shared" si="76"/>
        <v>polly.zwolensky@lifeline.com</v>
      </c>
      <c r="N924" s="112" t="str">
        <f t="shared" si="77"/>
        <v>Polly Zwolensky</v>
      </c>
      <c r="O924" s="134" t="str">
        <f t="shared" si="75"/>
        <v>612-875-3596</v>
      </c>
      <c r="P924" t="s">
        <v>16111</v>
      </c>
      <c r="Q924" t="str">
        <f t="shared" si="74"/>
        <v>TIM OPEN SL</v>
      </c>
    </row>
    <row r="925" spans="7:17" x14ac:dyDescent="0.25">
      <c r="G925" s="100" t="s">
        <v>9657</v>
      </c>
      <c r="H925" t="s">
        <v>15039</v>
      </c>
      <c r="I925" s="100" t="s">
        <v>1</v>
      </c>
      <c r="J925" t="s">
        <v>15450</v>
      </c>
      <c r="K925" s="101" t="str">
        <f>VLOOKUP(G925,[1]Quota!$D$520:$K$2169,8,0)</f>
        <v>OPEN SL</v>
      </c>
      <c r="L925" s="101">
        <f>VLOOKUP(K925,'[1]Terr# Map'!$B$4:$C$39,2,0)</f>
        <v>966</v>
      </c>
      <c r="M925" s="128" t="e">
        <f t="shared" si="76"/>
        <v>#N/A</v>
      </c>
      <c r="N925" s="112" t="str">
        <f t="shared" si="77"/>
        <v>OPEN SL</v>
      </c>
      <c r="O925" s="134" t="e">
        <f t="shared" si="75"/>
        <v>#N/A</v>
      </c>
      <c r="P925" t="s">
        <v>16139</v>
      </c>
      <c r="Q925" t="str">
        <f t="shared" ref="Q925:Q988" si="78">+P925&amp;" "&amp;N926</f>
        <v>ANDRE Polly Zwolensky</v>
      </c>
    </row>
    <row r="926" spans="7:17" x14ac:dyDescent="0.25">
      <c r="G926" s="100" t="s">
        <v>9661</v>
      </c>
      <c r="H926" t="s">
        <v>9662</v>
      </c>
      <c r="I926" s="100" t="s">
        <v>1</v>
      </c>
      <c r="J926" t="s">
        <v>15448</v>
      </c>
      <c r="K926" s="101" t="str">
        <f>VLOOKUP(G926,[1]Quota!$D$520:$K$2169,8,0)</f>
        <v>Polly Zwolensky</v>
      </c>
      <c r="L926" s="101">
        <f>VLOOKUP(K926,'[1]Terr# Map'!$B$4:$C$39,2,0)</f>
        <v>304</v>
      </c>
      <c r="M926" s="128" t="str">
        <f t="shared" si="76"/>
        <v>polly.zwolensky@lifeline.com</v>
      </c>
      <c r="N926" s="112" t="str">
        <f t="shared" si="77"/>
        <v>Polly Zwolensky</v>
      </c>
      <c r="O926" s="134" t="str">
        <f t="shared" si="75"/>
        <v>612-875-3596</v>
      </c>
      <c r="P926" t="s">
        <v>16139</v>
      </c>
      <c r="Q926" t="str">
        <f t="shared" si="78"/>
        <v>ANDRE Polly Zwolensky</v>
      </c>
    </row>
    <row r="927" spans="7:17" x14ac:dyDescent="0.25">
      <c r="G927" s="100" t="s">
        <v>9663</v>
      </c>
      <c r="H927" t="s">
        <v>9664</v>
      </c>
      <c r="I927" s="100" t="s">
        <v>1</v>
      </c>
      <c r="J927" t="s">
        <v>15448</v>
      </c>
      <c r="K927" s="101" t="str">
        <f>VLOOKUP(G927,[1]Quota!$D$520:$K$2169,8,0)</f>
        <v>Polly Zwolensky</v>
      </c>
      <c r="L927" s="101">
        <f>VLOOKUP(K927,'[1]Terr# Map'!$B$4:$C$39,2,0)</f>
        <v>304</v>
      </c>
      <c r="M927" s="128" t="str">
        <f t="shared" si="76"/>
        <v>polly.zwolensky@lifeline.com</v>
      </c>
      <c r="N927" s="112" t="str">
        <f t="shared" si="77"/>
        <v>Polly Zwolensky</v>
      </c>
      <c r="O927" s="134" t="str">
        <f t="shared" si="75"/>
        <v>612-875-3596</v>
      </c>
      <c r="P927" t="s">
        <v>16139</v>
      </c>
      <c r="Q927" t="str">
        <f t="shared" si="78"/>
        <v>ANDRE Polly Zwolensky</v>
      </c>
    </row>
    <row r="928" spans="7:17" x14ac:dyDescent="0.25">
      <c r="G928" s="100" t="s">
        <v>9665</v>
      </c>
      <c r="H928" t="s">
        <v>15449</v>
      </c>
      <c r="I928" s="100" t="s">
        <v>1</v>
      </c>
      <c r="J928" t="s">
        <v>15448</v>
      </c>
      <c r="K928" s="101" t="str">
        <f>VLOOKUP(G928,[1]Quota!$D$520:$K$2169,8,0)</f>
        <v>Polly Zwolensky</v>
      </c>
      <c r="L928" s="101">
        <f>VLOOKUP(K928,'[1]Terr# Map'!$B$4:$C$39,2,0)</f>
        <v>304</v>
      </c>
      <c r="M928" s="128" t="str">
        <f t="shared" si="76"/>
        <v>polly.zwolensky@lifeline.com</v>
      </c>
      <c r="N928" s="112" t="str">
        <f t="shared" si="77"/>
        <v>Polly Zwolensky</v>
      </c>
      <c r="O928" s="134" t="str">
        <f t="shared" si="75"/>
        <v>612-875-3596</v>
      </c>
      <c r="P928" t="s">
        <v>16130</v>
      </c>
      <c r="Q928" t="str">
        <f t="shared" si="78"/>
        <v>POLLY Polly Zwolensky</v>
      </c>
    </row>
    <row r="929" spans="7:17" x14ac:dyDescent="0.25">
      <c r="G929" s="100" t="s">
        <v>9669</v>
      </c>
      <c r="H929" t="s">
        <v>15050</v>
      </c>
      <c r="I929" s="100" t="s">
        <v>1</v>
      </c>
      <c r="J929" t="s">
        <v>15447</v>
      </c>
      <c r="K929" s="101" t="s">
        <v>122</v>
      </c>
      <c r="L929" s="101">
        <f>VLOOKUP(K929,'[1]Terr# Map'!$B$4:$C$39,2,0)</f>
        <v>304</v>
      </c>
      <c r="M929" s="128" t="str">
        <f t="shared" si="76"/>
        <v>polly.zwolensky@lifeline.com</v>
      </c>
      <c r="N929" s="112" t="str">
        <f t="shared" si="77"/>
        <v>Polly Zwolensky</v>
      </c>
      <c r="O929" s="134" t="str">
        <f t="shared" si="75"/>
        <v>612-875-3596</v>
      </c>
      <c r="P929" t="s">
        <v>16130</v>
      </c>
      <c r="Q929" t="str">
        <f t="shared" si="78"/>
        <v>POLLY Dante Mignucci</v>
      </c>
    </row>
    <row r="930" spans="7:17" x14ac:dyDescent="0.25">
      <c r="G930" s="100" t="s">
        <v>9642</v>
      </c>
      <c r="H930" t="s">
        <v>15039</v>
      </c>
      <c r="I930" s="100" t="s">
        <v>1</v>
      </c>
      <c r="J930" t="s">
        <v>15446</v>
      </c>
      <c r="K930" s="101" t="str">
        <f>VLOOKUP(G930,[1]Quota!$D$520:$K$2169,8,0)</f>
        <v>Dante Mignucci</v>
      </c>
      <c r="L930" s="101">
        <f>VLOOKUP(K930,'[1]Terr# Map'!$B$4:$C$39,2,0)</f>
        <v>502</v>
      </c>
      <c r="M930" s="128" t="str">
        <f t="shared" si="76"/>
        <v>dante.mignucci@connectamerica.com</v>
      </c>
      <c r="N930" s="112" t="str">
        <f t="shared" si="77"/>
        <v>Dante Mignucci</v>
      </c>
      <c r="O930" s="134" t="str">
        <f t="shared" si="75"/>
        <v>267-258-6272</v>
      </c>
      <c r="P930" t="s">
        <v>16122</v>
      </c>
      <c r="Q930" t="str">
        <f t="shared" si="78"/>
        <v>ARTHUR Jerri McCracken</v>
      </c>
    </row>
    <row r="931" spans="7:17" x14ac:dyDescent="0.25">
      <c r="G931" s="100" t="s">
        <v>9689</v>
      </c>
      <c r="H931" t="s">
        <v>9690</v>
      </c>
      <c r="I931" s="100" t="s">
        <v>0</v>
      </c>
      <c r="J931" t="s">
        <v>15422</v>
      </c>
      <c r="K931" s="101" t="s">
        <v>21350</v>
      </c>
      <c r="L931" s="101">
        <f>VLOOKUP(K931,'[1]Terr# Map'!$B$4:$C$39,2,0)</f>
        <v>203</v>
      </c>
      <c r="M931" s="128" t="str">
        <f t="shared" si="76"/>
        <v xml:space="preserve">jerri.mccracken@connectamerica.com </v>
      </c>
      <c r="N931" s="112" t="str">
        <f t="shared" si="77"/>
        <v>Jerri McCracken</v>
      </c>
      <c r="O931" s="134" t="str">
        <f t="shared" si="75"/>
        <v>319-231-0932</v>
      </c>
      <c r="P931" t="s">
        <v>16122</v>
      </c>
      <c r="Q931" t="str">
        <f t="shared" si="78"/>
        <v>ARTHUR Jerri McCracken</v>
      </c>
    </row>
    <row r="932" spans="7:17" x14ac:dyDescent="0.25">
      <c r="G932" s="100" t="s">
        <v>9679</v>
      </c>
      <c r="H932" t="s">
        <v>9680</v>
      </c>
      <c r="I932" s="100" t="s">
        <v>0</v>
      </c>
      <c r="J932" t="s">
        <v>15423</v>
      </c>
      <c r="K932" s="101" t="s">
        <v>21350</v>
      </c>
      <c r="L932" s="101">
        <f>VLOOKUP(K932,'[1]Terr# Map'!$B$4:$C$39,2,0)</f>
        <v>203</v>
      </c>
      <c r="M932" s="128" t="str">
        <f t="shared" si="76"/>
        <v xml:space="preserve">jerri.mccracken@connectamerica.com </v>
      </c>
      <c r="N932" s="112" t="str">
        <f t="shared" si="77"/>
        <v>Jerri McCracken</v>
      </c>
      <c r="O932" s="134" t="str">
        <f t="shared" si="75"/>
        <v>319-231-0932</v>
      </c>
      <c r="P932" t="s">
        <v>16122</v>
      </c>
      <c r="Q932" t="str">
        <f t="shared" si="78"/>
        <v>ARTHUR Jerri McCracken</v>
      </c>
    </row>
    <row r="933" spans="7:17" x14ac:dyDescent="0.25">
      <c r="G933" s="100" t="s">
        <v>9691</v>
      </c>
      <c r="H933" t="s">
        <v>9690</v>
      </c>
      <c r="I933" s="100" t="s">
        <v>0</v>
      </c>
      <c r="J933" t="s">
        <v>15422</v>
      </c>
      <c r="K933" s="101" t="s">
        <v>21350</v>
      </c>
      <c r="L933" s="101">
        <f>VLOOKUP(K933,'[1]Terr# Map'!$B$4:$C$39,2,0)</f>
        <v>203</v>
      </c>
      <c r="M933" s="128" t="str">
        <f t="shared" si="76"/>
        <v xml:space="preserve">jerri.mccracken@connectamerica.com </v>
      </c>
      <c r="N933" s="112" t="str">
        <f t="shared" si="77"/>
        <v>Jerri McCracken</v>
      </c>
      <c r="O933" s="134" t="str">
        <f t="shared" ref="O933:O996" si="79">VLOOKUP(K933,$X$1:$AA$20,4,0)</f>
        <v>319-231-0932</v>
      </c>
      <c r="P933" t="s">
        <v>16122</v>
      </c>
      <c r="Q933" t="str">
        <f t="shared" si="78"/>
        <v>ARTHUR OPEN LMS/PSF</v>
      </c>
    </row>
    <row r="934" spans="7:17" x14ac:dyDescent="0.25">
      <c r="G934" s="100" t="s">
        <v>9677</v>
      </c>
      <c r="H934" t="s">
        <v>9678</v>
      </c>
      <c r="I934" s="100" t="s">
        <v>0</v>
      </c>
      <c r="J934" t="s">
        <v>15445</v>
      </c>
      <c r="K934" s="101" t="str">
        <f>VLOOKUP(G934,[1]Quota!$D$520:$K$2169,8,0)</f>
        <v>OPEN LMS/PSF</v>
      </c>
      <c r="L934" s="101">
        <f>VLOOKUP(K934,'[1]Terr# Map'!$B$4:$C$39,2,0)</f>
        <v>902</v>
      </c>
      <c r="M934" s="128" t="e">
        <f t="shared" si="76"/>
        <v>#N/A</v>
      </c>
      <c r="N934" s="112" t="str">
        <f t="shared" si="77"/>
        <v>OPEN LMS/PSF</v>
      </c>
      <c r="O934" s="134" t="e">
        <f t="shared" si="79"/>
        <v>#N/A</v>
      </c>
      <c r="P934" t="s">
        <v>16122</v>
      </c>
      <c r="Q934" t="str">
        <f t="shared" si="78"/>
        <v>ARTHUR Jerri McCracken</v>
      </c>
    </row>
    <row r="935" spans="7:17" x14ac:dyDescent="0.25">
      <c r="G935" s="100" t="s">
        <v>9681</v>
      </c>
      <c r="H935" t="s">
        <v>9680</v>
      </c>
      <c r="I935" s="100" t="s">
        <v>0</v>
      </c>
      <c r="J935" t="s">
        <v>15423</v>
      </c>
      <c r="K935" s="101" t="s">
        <v>21350</v>
      </c>
      <c r="L935" s="101">
        <f>VLOOKUP(K935,'[1]Terr# Map'!$B$4:$C$39,2,0)</f>
        <v>203</v>
      </c>
      <c r="M935" s="128" t="str">
        <f t="shared" si="76"/>
        <v xml:space="preserve">jerri.mccracken@connectamerica.com </v>
      </c>
      <c r="N935" s="112" t="str">
        <f t="shared" si="77"/>
        <v>Jerri McCracken</v>
      </c>
      <c r="O935" s="134" t="str">
        <f t="shared" si="79"/>
        <v>319-231-0932</v>
      </c>
      <c r="P935" t="s">
        <v>16122</v>
      </c>
      <c r="Q935" t="str">
        <f t="shared" si="78"/>
        <v>ARTHUR Jerri McCracken</v>
      </c>
    </row>
    <row r="936" spans="7:17" x14ac:dyDescent="0.25">
      <c r="G936" s="100" t="s">
        <v>9685</v>
      </c>
      <c r="H936" t="s">
        <v>9686</v>
      </c>
      <c r="I936" s="100" t="s">
        <v>0</v>
      </c>
      <c r="J936" t="s">
        <v>15434</v>
      </c>
      <c r="K936" s="101" t="s">
        <v>21350</v>
      </c>
      <c r="L936" s="101">
        <f>VLOOKUP(K936,'[1]Terr# Map'!$B$4:$C$39,2,0)</f>
        <v>203</v>
      </c>
      <c r="M936" s="128" t="str">
        <f t="shared" si="76"/>
        <v xml:space="preserve">jerri.mccracken@connectamerica.com </v>
      </c>
      <c r="N936" s="112" t="str">
        <f t="shared" si="77"/>
        <v>Jerri McCracken</v>
      </c>
      <c r="O936" s="134" t="str">
        <f t="shared" si="79"/>
        <v>319-231-0932</v>
      </c>
      <c r="P936" t="s">
        <v>16122</v>
      </c>
      <c r="Q936" t="str">
        <f t="shared" si="78"/>
        <v>ARTHUR Jerri McCracken</v>
      </c>
    </row>
    <row r="937" spans="7:17" x14ac:dyDescent="0.25">
      <c r="G937" s="100" t="s">
        <v>9692</v>
      </c>
      <c r="H937" t="s">
        <v>9690</v>
      </c>
      <c r="I937" s="100" t="s">
        <v>0</v>
      </c>
      <c r="J937" t="s">
        <v>15422</v>
      </c>
      <c r="K937" s="101" t="s">
        <v>21350</v>
      </c>
      <c r="L937" s="101">
        <f>VLOOKUP(K937,'[1]Terr# Map'!$B$4:$C$39,2,0)</f>
        <v>203</v>
      </c>
      <c r="M937" s="128" t="str">
        <f t="shared" si="76"/>
        <v xml:space="preserve">jerri.mccracken@connectamerica.com </v>
      </c>
      <c r="N937" s="112" t="str">
        <f t="shared" si="77"/>
        <v>Jerri McCracken</v>
      </c>
      <c r="O937" s="134" t="str">
        <f t="shared" si="79"/>
        <v>319-231-0932</v>
      </c>
      <c r="P937" t="s">
        <v>16122</v>
      </c>
      <c r="Q937" t="str">
        <f t="shared" si="78"/>
        <v>ARTHUR Jerri McCracken</v>
      </c>
    </row>
    <row r="938" spans="7:17" x14ac:dyDescent="0.25">
      <c r="G938" s="100" t="s">
        <v>9695</v>
      </c>
      <c r="H938" t="s">
        <v>9696</v>
      </c>
      <c r="I938" s="100" t="s">
        <v>0</v>
      </c>
      <c r="J938" t="s">
        <v>15409</v>
      </c>
      <c r="K938" s="101" t="str">
        <f>VLOOKUP(G938,[1]Quota!$D$520:$K$2169,8,0)</f>
        <v>Jerri McCracken</v>
      </c>
      <c r="L938" s="101">
        <f>VLOOKUP(K938,'[1]Terr# Map'!$B$4:$C$39,2,0)</f>
        <v>203</v>
      </c>
      <c r="M938" s="128" t="str">
        <f t="shared" si="76"/>
        <v xml:space="preserve">jerri.mccracken@connectamerica.com </v>
      </c>
      <c r="N938" s="112" t="str">
        <f t="shared" si="77"/>
        <v>Jerri McCracken</v>
      </c>
      <c r="O938" s="134" t="str">
        <f t="shared" si="79"/>
        <v>319-231-0932</v>
      </c>
      <c r="P938" t="s">
        <v>16122</v>
      </c>
      <c r="Q938" t="str">
        <f t="shared" si="78"/>
        <v>ARTHUR Jerri McCracken</v>
      </c>
    </row>
    <row r="939" spans="7:17" x14ac:dyDescent="0.25">
      <c r="G939" s="100" t="s">
        <v>9700</v>
      </c>
      <c r="H939" t="s">
        <v>9701</v>
      </c>
      <c r="I939" s="100" t="s">
        <v>0</v>
      </c>
      <c r="J939" t="s">
        <v>15421</v>
      </c>
      <c r="K939" s="101" t="s">
        <v>21350</v>
      </c>
      <c r="L939" s="101">
        <f>VLOOKUP(K939,'[1]Terr# Map'!$B$4:$C$39,2,0)</f>
        <v>203</v>
      </c>
      <c r="M939" s="128" t="str">
        <f t="shared" si="76"/>
        <v xml:space="preserve">jerri.mccracken@connectamerica.com </v>
      </c>
      <c r="N939" s="112" t="str">
        <f t="shared" si="77"/>
        <v>Jerri McCracken</v>
      </c>
      <c r="O939" s="134" t="str">
        <f t="shared" si="79"/>
        <v>319-231-0932</v>
      </c>
      <c r="P939" t="s">
        <v>16122</v>
      </c>
      <c r="Q939" t="str">
        <f t="shared" si="78"/>
        <v>ARTHUR Jerri McCracken</v>
      </c>
    </row>
    <row r="940" spans="7:17" x14ac:dyDescent="0.25">
      <c r="G940" s="100" t="s">
        <v>9706</v>
      </c>
      <c r="H940" t="s">
        <v>9707</v>
      </c>
      <c r="I940" s="100" t="s">
        <v>0</v>
      </c>
      <c r="J940" t="s">
        <v>15418</v>
      </c>
      <c r="K940" s="101" t="s">
        <v>21350</v>
      </c>
      <c r="L940" s="101">
        <f>VLOOKUP(K940,'[1]Terr# Map'!$B$4:$C$39,2,0)</f>
        <v>203</v>
      </c>
      <c r="M940" s="128" t="str">
        <f t="shared" si="76"/>
        <v xml:space="preserve">jerri.mccracken@connectamerica.com </v>
      </c>
      <c r="N940" s="112" t="str">
        <f t="shared" si="77"/>
        <v>Jerri McCracken</v>
      </c>
      <c r="O940" s="134" t="str">
        <f t="shared" si="79"/>
        <v>319-231-0932</v>
      </c>
      <c r="P940" t="s">
        <v>16122</v>
      </c>
      <c r="Q940" t="str">
        <f t="shared" si="78"/>
        <v>ARTHUR Dante Mignucci</v>
      </c>
    </row>
    <row r="941" spans="7:17" x14ac:dyDescent="0.25">
      <c r="G941" s="100" t="s">
        <v>9709</v>
      </c>
      <c r="H941" t="s">
        <v>9710</v>
      </c>
      <c r="I941" s="100" t="s">
        <v>0</v>
      </c>
      <c r="J941" t="s">
        <v>15444</v>
      </c>
      <c r="K941" s="101" t="str">
        <f>VLOOKUP(G941,[1]Quota!$D$520:$K$2169,8,0)</f>
        <v>Dante Mignucci</v>
      </c>
      <c r="L941" s="101">
        <f>VLOOKUP(K941,'[1]Terr# Map'!$B$4:$C$39,2,0)</f>
        <v>502</v>
      </c>
      <c r="M941" s="128" t="str">
        <f t="shared" si="76"/>
        <v>dante.mignucci@connectamerica.com</v>
      </c>
      <c r="N941" s="112" t="str">
        <f t="shared" si="77"/>
        <v>Dante Mignucci</v>
      </c>
      <c r="O941" s="134" t="str">
        <f t="shared" si="79"/>
        <v>267-258-6272</v>
      </c>
      <c r="P941" t="s">
        <v>16122</v>
      </c>
      <c r="Q941" t="str">
        <f t="shared" si="78"/>
        <v>ARTHUR Jerri McCracken</v>
      </c>
    </row>
    <row r="942" spans="7:17" x14ac:dyDescent="0.25">
      <c r="G942" s="100" t="s">
        <v>9711</v>
      </c>
      <c r="H942" t="s">
        <v>9712</v>
      </c>
      <c r="I942" s="100" t="s">
        <v>0</v>
      </c>
      <c r="J942" t="s">
        <v>15427</v>
      </c>
      <c r="K942" s="101" t="str">
        <f>VLOOKUP(G942,[1]Quota!$D$520:$K$2169,8,0)</f>
        <v>Jerri McCracken</v>
      </c>
      <c r="L942" s="101">
        <f>VLOOKUP(K942,'[1]Terr# Map'!$B$4:$C$39,2,0)</f>
        <v>203</v>
      </c>
      <c r="M942" s="128" t="str">
        <f t="shared" si="76"/>
        <v xml:space="preserve">jerri.mccracken@connectamerica.com </v>
      </c>
      <c r="N942" s="112" t="str">
        <f t="shared" si="77"/>
        <v>Jerri McCracken</v>
      </c>
      <c r="O942" s="134" t="str">
        <f t="shared" si="79"/>
        <v>319-231-0932</v>
      </c>
      <c r="P942" t="s">
        <v>16122</v>
      </c>
      <c r="Q942" t="str">
        <f t="shared" si="78"/>
        <v>ARTHUR Dante Mignucci</v>
      </c>
    </row>
    <row r="943" spans="7:17" x14ac:dyDescent="0.25">
      <c r="G943" s="100" t="s">
        <v>9715</v>
      </c>
      <c r="H943" t="s">
        <v>9716</v>
      </c>
      <c r="I943" s="100" t="s">
        <v>1</v>
      </c>
      <c r="J943" t="s">
        <v>15443</v>
      </c>
      <c r="K943" s="101" t="str">
        <f>VLOOKUP(G943,[1]Quota!$D$520:$K$2169,8,0)</f>
        <v>Dante Mignucci</v>
      </c>
      <c r="L943" s="101">
        <f>VLOOKUP(K943,'[1]Terr# Map'!$B$4:$C$39,2,0)</f>
        <v>502</v>
      </c>
      <c r="M943" s="128" t="str">
        <f t="shared" si="76"/>
        <v>dante.mignucci@connectamerica.com</v>
      </c>
      <c r="N943" s="112" t="str">
        <f t="shared" si="77"/>
        <v>Dante Mignucci</v>
      </c>
      <c r="O943" s="134" t="str">
        <f t="shared" si="79"/>
        <v>267-258-6272</v>
      </c>
      <c r="P943" t="s">
        <v>16122</v>
      </c>
      <c r="Q943" t="str">
        <f t="shared" si="78"/>
        <v>ARTHUR Jerri McCracken</v>
      </c>
    </row>
    <row r="944" spans="7:17" x14ac:dyDescent="0.25">
      <c r="G944" s="100" t="s">
        <v>9725</v>
      </c>
      <c r="H944" t="s">
        <v>9726</v>
      </c>
      <c r="I944" s="100" t="s">
        <v>0</v>
      </c>
      <c r="J944" t="s">
        <v>15411</v>
      </c>
      <c r="K944" s="101" t="s">
        <v>21350</v>
      </c>
      <c r="L944" s="101">
        <f>VLOOKUP(K944,'[1]Terr# Map'!$B$4:$C$39,2,0)</f>
        <v>203</v>
      </c>
      <c r="M944" s="128" t="str">
        <f t="shared" si="76"/>
        <v xml:space="preserve">jerri.mccracken@connectamerica.com </v>
      </c>
      <c r="N944" s="112" t="str">
        <f t="shared" si="77"/>
        <v>Jerri McCracken</v>
      </c>
      <c r="O944" s="134" t="str">
        <f t="shared" si="79"/>
        <v>319-231-0932</v>
      </c>
      <c r="P944" t="s">
        <v>16122</v>
      </c>
      <c r="Q944" t="str">
        <f t="shared" si="78"/>
        <v>ARTHUR Jerri McCracken</v>
      </c>
    </row>
    <row r="945" spans="7:17" x14ac:dyDescent="0.25">
      <c r="G945" s="100" t="s">
        <v>9732</v>
      </c>
      <c r="H945" t="s">
        <v>9733</v>
      </c>
      <c r="I945" s="100" t="s">
        <v>0</v>
      </c>
      <c r="J945" t="s">
        <v>15442</v>
      </c>
      <c r="K945" s="101" t="s">
        <v>21350</v>
      </c>
      <c r="L945" s="101">
        <f>VLOOKUP(K945,'[1]Terr# Map'!$B$4:$C$39,2,0)</f>
        <v>203</v>
      </c>
      <c r="M945" s="128" t="str">
        <f t="shared" si="76"/>
        <v xml:space="preserve">jerri.mccracken@connectamerica.com </v>
      </c>
      <c r="N945" s="112" t="str">
        <f t="shared" si="77"/>
        <v>Jerri McCracken</v>
      </c>
      <c r="O945" s="134" t="str">
        <f t="shared" si="79"/>
        <v>319-231-0932</v>
      </c>
      <c r="P945" t="s">
        <v>16122</v>
      </c>
      <c r="Q945" t="str">
        <f t="shared" si="78"/>
        <v>ARTHUR Jerri McCracken</v>
      </c>
    </row>
    <row r="946" spans="7:17" x14ac:dyDescent="0.25">
      <c r="G946" s="100" t="s">
        <v>9734</v>
      </c>
      <c r="H946" t="s">
        <v>15235</v>
      </c>
      <c r="I946" s="100" t="s">
        <v>0</v>
      </c>
      <c r="J946" t="s">
        <v>15436</v>
      </c>
      <c r="K946" s="101" t="s">
        <v>21350</v>
      </c>
      <c r="L946" s="101">
        <f>VLOOKUP(K946,'[1]Terr# Map'!$B$4:$C$39,2,0)</f>
        <v>203</v>
      </c>
      <c r="M946" s="128" t="str">
        <f t="shared" si="76"/>
        <v xml:space="preserve">jerri.mccracken@connectamerica.com </v>
      </c>
      <c r="N946" s="112" t="str">
        <f t="shared" si="77"/>
        <v>Jerri McCracken</v>
      </c>
      <c r="O946" s="134" t="str">
        <f t="shared" si="79"/>
        <v>319-231-0932</v>
      </c>
      <c r="P946" t="s">
        <v>16122</v>
      </c>
      <c r="Q946" t="str">
        <f t="shared" si="78"/>
        <v>ARTHUR Dante Mignucci</v>
      </c>
    </row>
    <row r="947" spans="7:17" x14ac:dyDescent="0.25">
      <c r="G947" s="100" t="s">
        <v>9736</v>
      </c>
      <c r="H947" t="s">
        <v>9737</v>
      </c>
      <c r="I947" s="100" t="s">
        <v>0</v>
      </c>
      <c r="J947" t="s">
        <v>15413</v>
      </c>
      <c r="K947" s="101" t="str">
        <f>VLOOKUP(G947,[1]Quota!$D$520:$K$2169,8,0)</f>
        <v>Dante Mignucci</v>
      </c>
      <c r="L947" s="101">
        <f>VLOOKUP(K947,'[1]Terr# Map'!$B$4:$C$39,2,0)</f>
        <v>502</v>
      </c>
      <c r="M947" s="128" t="str">
        <f t="shared" ref="M947:M1010" si="80">VLOOKUP(K947,$X$1:$Z$20,3,0)</f>
        <v>dante.mignucci@connectamerica.com</v>
      </c>
      <c r="N947" s="112" t="str">
        <f t="shared" si="77"/>
        <v>Dante Mignucci</v>
      </c>
      <c r="O947" s="134" t="str">
        <f t="shared" si="79"/>
        <v>267-258-6272</v>
      </c>
      <c r="P947" t="s">
        <v>16122</v>
      </c>
      <c r="Q947" t="str">
        <f t="shared" si="78"/>
        <v>ARTHUR Jerri McCracken</v>
      </c>
    </row>
    <row r="948" spans="7:17" x14ac:dyDescent="0.25">
      <c r="G948" s="100" t="s">
        <v>9739</v>
      </c>
      <c r="H948" t="s">
        <v>9740</v>
      </c>
      <c r="I948" s="100" t="s">
        <v>0</v>
      </c>
      <c r="J948" t="s">
        <v>15412</v>
      </c>
      <c r="K948" s="101" t="str">
        <f>VLOOKUP(G948,[1]Quota!$D$520:$K$2169,8,0)</f>
        <v>Jerri McCracken</v>
      </c>
      <c r="L948" s="101">
        <f>VLOOKUP(K948,'[1]Terr# Map'!$B$4:$C$39,2,0)</f>
        <v>203</v>
      </c>
      <c r="M948" s="128" t="str">
        <f t="shared" si="80"/>
        <v xml:space="preserve">jerri.mccracken@connectamerica.com </v>
      </c>
      <c r="N948" s="112" t="str">
        <f t="shared" si="77"/>
        <v>Jerri McCracken</v>
      </c>
      <c r="O948" s="134" t="str">
        <f t="shared" si="79"/>
        <v>319-231-0932</v>
      </c>
      <c r="P948" t="s">
        <v>16122</v>
      </c>
      <c r="Q948" t="str">
        <f t="shared" si="78"/>
        <v>ARTHUR Dante Mignucci</v>
      </c>
    </row>
    <row r="949" spans="7:17" x14ac:dyDescent="0.25">
      <c r="G949" s="100" t="s">
        <v>9745</v>
      </c>
      <c r="H949" t="s">
        <v>9746</v>
      </c>
      <c r="I949" s="100" t="s">
        <v>1</v>
      </c>
      <c r="J949" t="s">
        <v>15441</v>
      </c>
      <c r="K949" s="101" t="str">
        <f>VLOOKUP(G949,[1]Quota!$D$520:$K$2169,8,0)</f>
        <v>Dante Mignucci</v>
      </c>
      <c r="L949" s="101">
        <f>VLOOKUP(K949,'[1]Terr# Map'!$B$4:$C$39,2,0)</f>
        <v>502</v>
      </c>
      <c r="M949" s="128" t="str">
        <f t="shared" si="80"/>
        <v>dante.mignucci@connectamerica.com</v>
      </c>
      <c r="N949" s="112" t="str">
        <f t="shared" si="77"/>
        <v>Dante Mignucci</v>
      </c>
      <c r="O949" s="134" t="str">
        <f t="shared" si="79"/>
        <v>267-258-6272</v>
      </c>
      <c r="P949" t="s">
        <v>16122</v>
      </c>
      <c r="Q949" t="str">
        <f t="shared" si="78"/>
        <v>ARTHUR Dante Mignucci</v>
      </c>
    </row>
    <row r="950" spans="7:17" x14ac:dyDescent="0.25">
      <c r="G950" s="100" t="s">
        <v>9747</v>
      </c>
      <c r="H950" t="s">
        <v>9748</v>
      </c>
      <c r="I950" s="100" t="s">
        <v>0</v>
      </c>
      <c r="J950" t="s">
        <v>15440</v>
      </c>
      <c r="K950" s="101" t="str">
        <f>VLOOKUP(G950,[1]Quota!$D$520:$K$2169,8,0)</f>
        <v>Dante Mignucci</v>
      </c>
      <c r="L950" s="101">
        <f>VLOOKUP(K950,'[1]Terr# Map'!$B$4:$C$39,2,0)</f>
        <v>502</v>
      </c>
      <c r="M950" s="128" t="str">
        <f t="shared" si="80"/>
        <v>dante.mignucci@connectamerica.com</v>
      </c>
      <c r="N950" s="112" t="str">
        <f t="shared" si="77"/>
        <v>Dante Mignucci</v>
      </c>
      <c r="O950" s="134" t="str">
        <f t="shared" si="79"/>
        <v>267-258-6272</v>
      </c>
      <c r="P950" t="s">
        <v>16122</v>
      </c>
      <c r="Q950" t="str">
        <f t="shared" si="78"/>
        <v>ARTHUR Jerri McCracken</v>
      </c>
    </row>
    <row r="951" spans="7:17" x14ac:dyDescent="0.25">
      <c r="G951" s="100" t="s">
        <v>9749</v>
      </c>
      <c r="H951" t="s">
        <v>9750</v>
      </c>
      <c r="I951" s="100" t="s">
        <v>0</v>
      </c>
      <c r="J951" t="s">
        <v>15439</v>
      </c>
      <c r="K951" s="101" t="s">
        <v>21350</v>
      </c>
      <c r="L951" s="101">
        <f>VLOOKUP(K951,'[1]Terr# Map'!$B$4:$C$39,2,0)</f>
        <v>203</v>
      </c>
      <c r="M951" s="128" t="str">
        <f t="shared" si="80"/>
        <v xml:space="preserve">jerri.mccracken@connectamerica.com </v>
      </c>
      <c r="N951" s="112" t="str">
        <f t="shared" si="77"/>
        <v>Jerri McCracken</v>
      </c>
      <c r="O951" s="134" t="str">
        <f t="shared" si="79"/>
        <v>319-231-0932</v>
      </c>
      <c r="P951" t="s">
        <v>16122</v>
      </c>
      <c r="Q951" t="str">
        <f t="shared" si="78"/>
        <v>ARTHUR Dante Mignucci</v>
      </c>
    </row>
    <row r="952" spans="7:17" x14ac:dyDescent="0.25">
      <c r="G952" s="100" t="s">
        <v>9751</v>
      </c>
      <c r="H952" t="s">
        <v>9752</v>
      </c>
      <c r="I952" s="100" t="s">
        <v>0</v>
      </c>
      <c r="J952" t="s">
        <v>15438</v>
      </c>
      <c r="K952" s="101" t="str">
        <f>VLOOKUP(G952,[1]Quota!$D$520:$K$2169,8,0)</f>
        <v>Dante Mignucci</v>
      </c>
      <c r="L952" s="101">
        <f>VLOOKUP(K952,'[1]Terr# Map'!$B$4:$C$39,2,0)</f>
        <v>502</v>
      </c>
      <c r="M952" s="128" t="str">
        <f t="shared" si="80"/>
        <v>dante.mignucci@connectamerica.com</v>
      </c>
      <c r="N952" s="112" t="str">
        <f t="shared" si="77"/>
        <v>Dante Mignucci</v>
      </c>
      <c r="O952" s="134" t="str">
        <f t="shared" si="79"/>
        <v>267-258-6272</v>
      </c>
      <c r="P952" t="s">
        <v>16122</v>
      </c>
      <c r="Q952" t="str">
        <f t="shared" si="78"/>
        <v>ARTHUR Jerri McCracken</v>
      </c>
    </row>
    <row r="953" spans="7:17" x14ac:dyDescent="0.25">
      <c r="G953" s="100" t="s">
        <v>15437</v>
      </c>
      <c r="H953" t="s">
        <v>9735</v>
      </c>
      <c r="I953" s="100" t="s">
        <v>0</v>
      </c>
      <c r="J953" t="s">
        <v>15436</v>
      </c>
      <c r="K953" s="101" t="s">
        <v>21350</v>
      </c>
      <c r="L953" s="101">
        <f>VLOOKUP(K953,'[1]Terr# Map'!$B$4:$C$39,2,0)</f>
        <v>203</v>
      </c>
      <c r="M953" s="128" t="str">
        <f t="shared" si="80"/>
        <v xml:space="preserve">jerri.mccracken@connectamerica.com </v>
      </c>
      <c r="N953" s="112" t="str">
        <f t="shared" si="77"/>
        <v>Jerri McCracken</v>
      </c>
      <c r="O953" s="134" t="str">
        <f t="shared" si="79"/>
        <v>319-231-0932</v>
      </c>
      <c r="P953" t="s">
        <v>16122</v>
      </c>
      <c r="Q953" t="str">
        <f t="shared" si="78"/>
        <v>ARTHUR Jerri McCracken</v>
      </c>
    </row>
    <row r="954" spans="7:17" x14ac:dyDescent="0.25">
      <c r="G954" s="100" t="s">
        <v>9754</v>
      </c>
      <c r="H954" t="s">
        <v>9755</v>
      </c>
      <c r="I954" s="100" t="s">
        <v>0</v>
      </c>
      <c r="J954" t="s">
        <v>15435</v>
      </c>
      <c r="K954" s="101" t="str">
        <f>VLOOKUP(G954,[1]Quota!$D$520:$K$2169,8,0)</f>
        <v>Jerri McCracken</v>
      </c>
      <c r="L954" s="101">
        <f>VLOOKUP(K954,'[1]Terr# Map'!$B$4:$C$39,2,0)</f>
        <v>203</v>
      </c>
      <c r="M954" s="128" t="str">
        <f t="shared" si="80"/>
        <v xml:space="preserve">jerri.mccracken@connectamerica.com </v>
      </c>
      <c r="N954" s="112" t="str">
        <f t="shared" si="77"/>
        <v>Jerri McCracken</v>
      </c>
      <c r="O954" s="134" t="str">
        <f t="shared" si="79"/>
        <v>319-231-0932</v>
      </c>
      <c r="P954" t="s">
        <v>16122</v>
      </c>
      <c r="Q954" t="str">
        <f t="shared" si="78"/>
        <v>ARTHUR Jerri McCracken</v>
      </c>
    </row>
    <row r="955" spans="7:17" x14ac:dyDescent="0.25">
      <c r="G955" s="100" t="s">
        <v>9682</v>
      </c>
      <c r="H955" t="s">
        <v>9680</v>
      </c>
      <c r="I955" s="100" t="s">
        <v>1</v>
      </c>
      <c r="J955" t="s">
        <v>15423</v>
      </c>
      <c r="K955" s="101" t="s">
        <v>21350</v>
      </c>
      <c r="L955" s="101">
        <f>VLOOKUP(K955,'[1]Terr# Map'!$B$4:$C$39,2,0)</f>
        <v>203</v>
      </c>
      <c r="M955" s="128" t="str">
        <f t="shared" si="80"/>
        <v xml:space="preserve">jerri.mccracken@connectamerica.com </v>
      </c>
      <c r="N955" s="112" t="str">
        <f t="shared" si="77"/>
        <v>Jerri McCracken</v>
      </c>
      <c r="O955" s="134" t="str">
        <f t="shared" si="79"/>
        <v>319-231-0932</v>
      </c>
      <c r="P955" t="s">
        <v>16122</v>
      </c>
      <c r="Q955" t="str">
        <f t="shared" si="78"/>
        <v>ARTHUR Jerri McCracken</v>
      </c>
    </row>
    <row r="956" spans="7:17" x14ac:dyDescent="0.25">
      <c r="G956" s="100" t="s">
        <v>9687</v>
      </c>
      <c r="H956" t="s">
        <v>9686</v>
      </c>
      <c r="I956" s="100" t="s">
        <v>0</v>
      </c>
      <c r="J956" t="s">
        <v>15434</v>
      </c>
      <c r="K956" s="101" t="s">
        <v>21350</v>
      </c>
      <c r="L956" s="101">
        <f>VLOOKUP(K956,'[1]Terr# Map'!$B$4:$C$39,2,0)</f>
        <v>203</v>
      </c>
      <c r="M956" s="128" t="str">
        <f t="shared" si="80"/>
        <v xml:space="preserve">jerri.mccracken@connectamerica.com </v>
      </c>
      <c r="N956" s="112" t="str">
        <f t="shared" si="77"/>
        <v>Jerri McCracken</v>
      </c>
      <c r="O956" s="134" t="str">
        <f t="shared" si="79"/>
        <v>319-231-0932</v>
      </c>
      <c r="P956" t="s">
        <v>16122</v>
      </c>
      <c r="Q956" t="str">
        <f t="shared" si="78"/>
        <v>ARTHUR Dante Mignucci</v>
      </c>
    </row>
    <row r="957" spans="7:17" x14ac:dyDescent="0.25">
      <c r="G957" s="100" t="s">
        <v>9758</v>
      </c>
      <c r="H957" t="s">
        <v>9759</v>
      </c>
      <c r="I957" s="100" t="s">
        <v>0</v>
      </c>
      <c r="J957" t="s">
        <v>15417</v>
      </c>
      <c r="K957" s="101" t="str">
        <f>VLOOKUP(G957,[1]Quota!$D$520:$K$2169,8,0)</f>
        <v>Dante Mignucci</v>
      </c>
      <c r="L957" s="101">
        <f>VLOOKUP(K957,'[1]Terr# Map'!$B$4:$C$39,2,0)</f>
        <v>502</v>
      </c>
      <c r="M957" s="128" t="str">
        <f t="shared" si="80"/>
        <v>dante.mignucci@connectamerica.com</v>
      </c>
      <c r="N957" s="112" t="str">
        <f t="shared" si="77"/>
        <v>Dante Mignucci</v>
      </c>
      <c r="O957" s="134" t="str">
        <f t="shared" si="79"/>
        <v>267-258-6272</v>
      </c>
      <c r="P957" t="s">
        <v>16118</v>
      </c>
      <c r="Q957" t="str">
        <f t="shared" si="78"/>
        <v>GAYLA Jerri McCracken</v>
      </c>
    </row>
    <row r="958" spans="7:17" x14ac:dyDescent="0.25">
      <c r="G958" s="100" t="s">
        <v>9764</v>
      </c>
      <c r="H958" t="s">
        <v>15050</v>
      </c>
      <c r="I958" s="100" t="s">
        <v>0</v>
      </c>
      <c r="J958" t="s">
        <v>15433</v>
      </c>
      <c r="K958" s="101" t="s">
        <v>21350</v>
      </c>
      <c r="L958" s="101">
        <f>VLOOKUP(K958,'[1]Terr# Map'!$B$4:$C$39,2,0)</f>
        <v>203</v>
      </c>
      <c r="M958" s="128" t="str">
        <f t="shared" si="80"/>
        <v xml:space="preserve">jerri.mccracken@connectamerica.com </v>
      </c>
      <c r="N958" s="112" t="str">
        <f t="shared" si="77"/>
        <v>Jerri McCracken</v>
      </c>
      <c r="O958" s="134" t="str">
        <f t="shared" si="79"/>
        <v>319-231-0932</v>
      </c>
      <c r="P958" t="s">
        <v>16118</v>
      </c>
      <c r="Q958" t="str">
        <f t="shared" si="78"/>
        <v>GAYLA Jerri McCracken</v>
      </c>
    </row>
    <row r="959" spans="7:17" x14ac:dyDescent="0.25">
      <c r="G959" s="100" t="s">
        <v>9768</v>
      </c>
      <c r="H959" t="s">
        <v>9769</v>
      </c>
      <c r="I959" s="100" t="s">
        <v>0</v>
      </c>
      <c r="J959" t="s">
        <v>15432</v>
      </c>
      <c r="K959" s="101" t="s">
        <v>21350</v>
      </c>
      <c r="L959" s="101">
        <f>VLOOKUP(K959,'[1]Terr# Map'!$B$4:$C$39,2,0)</f>
        <v>203</v>
      </c>
      <c r="M959" s="128" t="str">
        <f t="shared" si="80"/>
        <v xml:space="preserve">jerri.mccracken@connectamerica.com </v>
      </c>
      <c r="N959" s="112" t="str">
        <f t="shared" si="77"/>
        <v>Jerri McCracken</v>
      </c>
      <c r="O959" s="134" t="str">
        <f t="shared" si="79"/>
        <v>319-231-0932</v>
      </c>
      <c r="P959" t="s">
        <v>16118</v>
      </c>
      <c r="Q959" t="str">
        <f t="shared" si="78"/>
        <v>GAYLA Jerri McCracken</v>
      </c>
    </row>
    <row r="960" spans="7:17" x14ac:dyDescent="0.25">
      <c r="G960" s="100" t="s">
        <v>9782</v>
      </c>
      <c r="H960" t="s">
        <v>15124</v>
      </c>
      <c r="I960" s="100" t="s">
        <v>0</v>
      </c>
      <c r="J960" t="s">
        <v>15431</v>
      </c>
      <c r="K960" s="101" t="s">
        <v>21350</v>
      </c>
      <c r="L960" s="101">
        <f>VLOOKUP(K960,'[1]Terr# Map'!$B$4:$C$39,2,0)</f>
        <v>203</v>
      </c>
      <c r="M960" s="128" t="str">
        <f t="shared" si="80"/>
        <v xml:space="preserve">jerri.mccracken@connectamerica.com </v>
      </c>
      <c r="N960" s="112" t="str">
        <f t="shared" si="77"/>
        <v>Jerri McCracken</v>
      </c>
      <c r="O960" s="134" t="str">
        <f t="shared" si="79"/>
        <v>319-231-0932</v>
      </c>
      <c r="P960" t="s">
        <v>16134</v>
      </c>
      <c r="Q960" t="str">
        <f t="shared" si="78"/>
        <v>DARREN Polly Zwolensky</v>
      </c>
    </row>
    <row r="961" spans="7:17" x14ac:dyDescent="0.25">
      <c r="G961" s="100" t="s">
        <v>12616</v>
      </c>
      <c r="H961" t="s">
        <v>12617</v>
      </c>
      <c r="I961" s="100" t="s">
        <v>0</v>
      </c>
      <c r="J961" t="s">
        <v>15430</v>
      </c>
      <c r="K961" s="101" t="s">
        <v>122</v>
      </c>
      <c r="L961" s="101">
        <f>VLOOKUP(K961,'[1]Terr# Map'!$B$4:$C$39,2,0)</f>
        <v>304</v>
      </c>
      <c r="M961" s="128" t="str">
        <f t="shared" si="80"/>
        <v>polly.zwolensky@lifeline.com</v>
      </c>
      <c r="N961" s="112" t="str">
        <f t="shared" si="77"/>
        <v>Polly Zwolensky</v>
      </c>
      <c r="O961" s="134" t="str">
        <f t="shared" si="79"/>
        <v>612-875-3596</v>
      </c>
      <c r="P961" t="s">
        <v>16134</v>
      </c>
      <c r="Q961" t="str">
        <f t="shared" si="78"/>
        <v>DARREN Jerri McCracken</v>
      </c>
    </row>
    <row r="962" spans="7:17" x14ac:dyDescent="0.25">
      <c r="G962" s="100" t="s">
        <v>9792</v>
      </c>
      <c r="H962" t="s">
        <v>15039</v>
      </c>
      <c r="I962" s="100" t="s">
        <v>0</v>
      </c>
      <c r="J962" t="s">
        <v>15429</v>
      </c>
      <c r="K962" s="101" t="s">
        <v>21350</v>
      </c>
      <c r="L962" s="101">
        <f>VLOOKUP(K962,'[1]Terr# Map'!$B$4:$C$39,2,0)</f>
        <v>203</v>
      </c>
      <c r="M962" s="128" t="str">
        <f t="shared" si="80"/>
        <v xml:space="preserve">jerri.mccracken@connectamerica.com </v>
      </c>
      <c r="N962" s="112" t="str">
        <f t="shared" si="77"/>
        <v>Jerri McCracken</v>
      </c>
      <c r="O962" s="134" t="str">
        <f t="shared" si="79"/>
        <v>319-231-0932</v>
      </c>
      <c r="P962" t="s">
        <v>16118</v>
      </c>
      <c r="Q962" t="str">
        <f t="shared" si="78"/>
        <v>GAYLA Jerri McCracken</v>
      </c>
    </row>
    <row r="963" spans="7:17" x14ac:dyDescent="0.25">
      <c r="G963" s="100" t="s">
        <v>9806</v>
      </c>
      <c r="H963" t="s">
        <v>15050</v>
      </c>
      <c r="I963" s="100" t="s">
        <v>0</v>
      </c>
      <c r="J963" t="s">
        <v>15428</v>
      </c>
      <c r="K963" s="101" t="s">
        <v>21350</v>
      </c>
      <c r="L963" s="101">
        <f>VLOOKUP(K963,'[1]Terr# Map'!$B$4:$C$39,2,0)</f>
        <v>203</v>
      </c>
      <c r="M963" s="128" t="str">
        <f t="shared" si="80"/>
        <v xml:space="preserve">jerri.mccracken@connectamerica.com </v>
      </c>
      <c r="N963" s="112" t="str">
        <f t="shared" si="77"/>
        <v>Jerri McCracken</v>
      </c>
      <c r="O963" s="134" t="str">
        <f t="shared" si="79"/>
        <v>319-231-0932</v>
      </c>
      <c r="P963" t="s">
        <v>16122</v>
      </c>
      <c r="Q963" t="str">
        <f t="shared" si="78"/>
        <v>ARTHUR Jerri McCracken</v>
      </c>
    </row>
    <row r="964" spans="7:17" x14ac:dyDescent="0.25">
      <c r="G964" s="100" t="s">
        <v>9713</v>
      </c>
      <c r="H964" t="s">
        <v>9712</v>
      </c>
      <c r="I964" s="100" t="s">
        <v>1</v>
      </c>
      <c r="J964" t="s">
        <v>15427</v>
      </c>
      <c r="K964" s="101" t="str">
        <f>VLOOKUP(G964,[1]Quota!$D$520:$K$2169,8,0)</f>
        <v>Jerri McCracken</v>
      </c>
      <c r="L964" s="101">
        <f>VLOOKUP(K964,'[1]Terr# Map'!$B$4:$C$39,2,0)</f>
        <v>203</v>
      </c>
      <c r="M964" s="128" t="str">
        <f t="shared" si="80"/>
        <v xml:space="preserve">jerri.mccracken@connectamerica.com </v>
      </c>
      <c r="N964" s="112" t="str">
        <f t="shared" si="77"/>
        <v>Jerri McCracken</v>
      </c>
      <c r="O964" s="134" t="str">
        <f t="shared" si="79"/>
        <v>319-231-0932</v>
      </c>
      <c r="P964" t="s">
        <v>16122</v>
      </c>
      <c r="Q964" t="str">
        <f t="shared" si="78"/>
        <v>ARTHUR Dante Mignucci</v>
      </c>
    </row>
    <row r="965" spans="7:17" x14ac:dyDescent="0.25">
      <c r="G965" s="100" t="s">
        <v>9815</v>
      </c>
      <c r="H965" t="s">
        <v>9816</v>
      </c>
      <c r="I965" s="100" t="s">
        <v>1</v>
      </c>
      <c r="J965" t="s">
        <v>15426</v>
      </c>
      <c r="K965" s="101" t="str">
        <f>VLOOKUP(G965,[1]Quota!$D$520:$K$2169,8,0)</f>
        <v>Dante Mignucci</v>
      </c>
      <c r="L965" s="101">
        <f>VLOOKUP(K965,'[1]Terr# Map'!$B$4:$C$39,2,0)</f>
        <v>502</v>
      </c>
      <c r="M965" s="128" t="str">
        <f t="shared" si="80"/>
        <v>dante.mignucci@connectamerica.com</v>
      </c>
      <c r="N965" s="112" t="str">
        <f t="shared" si="77"/>
        <v>Dante Mignucci</v>
      </c>
      <c r="O965" s="134" t="str">
        <f t="shared" si="79"/>
        <v>267-258-6272</v>
      </c>
      <c r="P965" t="s">
        <v>16122</v>
      </c>
      <c r="Q965" t="str">
        <f t="shared" si="78"/>
        <v>ARTHUR Jerri McCracken</v>
      </c>
    </row>
    <row r="966" spans="7:17" x14ac:dyDescent="0.25">
      <c r="G966" s="100" t="s">
        <v>9829</v>
      </c>
      <c r="H966" t="s">
        <v>15039</v>
      </c>
      <c r="I966" s="100" t="s">
        <v>1</v>
      </c>
      <c r="J966" t="s">
        <v>15410</v>
      </c>
      <c r="K966" s="101" t="s">
        <v>21350</v>
      </c>
      <c r="L966" s="101">
        <f>VLOOKUP(K966,'[1]Terr# Map'!$B$4:$C$39,2,0)</f>
        <v>203</v>
      </c>
      <c r="M966" s="128" t="str">
        <f t="shared" si="80"/>
        <v xml:space="preserve">jerri.mccracken@connectamerica.com </v>
      </c>
      <c r="N966" s="112" t="str">
        <f t="shared" si="77"/>
        <v>Jerri McCracken</v>
      </c>
      <c r="O966" s="134" t="str">
        <f t="shared" si="79"/>
        <v>319-231-0932</v>
      </c>
      <c r="P966" t="s">
        <v>16122</v>
      </c>
      <c r="Q966" t="str">
        <f t="shared" si="78"/>
        <v>ARTHUR OPEN ONE</v>
      </c>
    </row>
    <row r="967" spans="7:17" x14ac:dyDescent="0.25">
      <c r="G967" s="100" t="s">
        <v>9834</v>
      </c>
      <c r="H967" t="s">
        <v>15425</v>
      </c>
      <c r="I967" s="100" t="s">
        <v>1</v>
      </c>
      <c r="J967" t="s">
        <v>15424</v>
      </c>
      <c r="K967" s="101" t="str">
        <f>VLOOKUP(G967,[1]Quota!$D$520:$K$2169,8,0)</f>
        <v>OPEN ONE</v>
      </c>
      <c r="L967" s="101">
        <f>VLOOKUP(K967,'[1]Terr# Map'!$B$4:$C$39,2,0)</f>
        <v>709</v>
      </c>
      <c r="M967" s="128" t="e">
        <f t="shared" si="80"/>
        <v>#N/A</v>
      </c>
      <c r="N967" s="112" t="str">
        <f t="shared" si="77"/>
        <v>OPEN ONE</v>
      </c>
      <c r="O967" s="134" t="e">
        <f t="shared" si="79"/>
        <v>#N/A</v>
      </c>
      <c r="P967" t="s">
        <v>16122</v>
      </c>
      <c r="Q967" t="str">
        <f t="shared" si="78"/>
        <v>ARTHUR Jerri McCracken</v>
      </c>
    </row>
    <row r="968" spans="7:17" x14ac:dyDescent="0.25">
      <c r="G968" s="100" t="s">
        <v>9683</v>
      </c>
      <c r="H968" t="s">
        <v>9680</v>
      </c>
      <c r="I968" s="100" t="s">
        <v>1</v>
      </c>
      <c r="J968" t="s">
        <v>15423</v>
      </c>
      <c r="K968" s="101" t="s">
        <v>21350</v>
      </c>
      <c r="L968" s="101">
        <f>VLOOKUP(K968,'[1]Terr# Map'!$B$4:$C$39,2,0)</f>
        <v>203</v>
      </c>
      <c r="M968" s="128" t="str">
        <f t="shared" si="80"/>
        <v xml:space="preserve">jerri.mccracken@connectamerica.com </v>
      </c>
      <c r="N968" s="112" t="str">
        <f t="shared" si="77"/>
        <v>Jerri McCracken</v>
      </c>
      <c r="O968" s="134" t="str">
        <f t="shared" si="79"/>
        <v>319-231-0932</v>
      </c>
      <c r="P968" t="s">
        <v>16122</v>
      </c>
      <c r="Q968" t="str">
        <f t="shared" si="78"/>
        <v>ARTHUR Jerri McCracken</v>
      </c>
    </row>
    <row r="969" spans="7:17" x14ac:dyDescent="0.25">
      <c r="G969" s="100" t="s">
        <v>9693</v>
      </c>
      <c r="H969" t="s">
        <v>9690</v>
      </c>
      <c r="I969" s="100" t="s">
        <v>1</v>
      </c>
      <c r="J969" t="s">
        <v>15422</v>
      </c>
      <c r="K969" s="101" t="s">
        <v>21350</v>
      </c>
      <c r="L969" s="101">
        <f>VLOOKUP(K969,'[1]Terr# Map'!$B$4:$C$39,2,0)</f>
        <v>203</v>
      </c>
      <c r="M969" s="128" t="str">
        <f t="shared" si="80"/>
        <v xml:space="preserve">jerri.mccracken@connectamerica.com </v>
      </c>
      <c r="N969" s="112" t="str">
        <f t="shared" si="77"/>
        <v>Jerri McCracken</v>
      </c>
      <c r="O969" s="134" t="str">
        <f t="shared" si="79"/>
        <v>319-231-0932</v>
      </c>
      <c r="P969" t="s">
        <v>16122</v>
      </c>
      <c r="Q969" t="str">
        <f t="shared" si="78"/>
        <v>ARTHUR Jerri McCracken</v>
      </c>
    </row>
    <row r="970" spans="7:17" x14ac:dyDescent="0.25">
      <c r="G970" s="100" t="s">
        <v>9702</v>
      </c>
      <c r="H970" t="s">
        <v>9701</v>
      </c>
      <c r="I970" s="100" t="s">
        <v>1</v>
      </c>
      <c r="J970" t="s">
        <v>15421</v>
      </c>
      <c r="K970" s="101" t="s">
        <v>21350</v>
      </c>
      <c r="L970" s="101">
        <f>VLOOKUP(K970,'[1]Terr# Map'!$B$4:$C$39,2,0)</f>
        <v>203</v>
      </c>
      <c r="M970" s="128" t="str">
        <f t="shared" si="80"/>
        <v xml:space="preserve">jerri.mccracken@connectamerica.com </v>
      </c>
      <c r="N970" s="112" t="str">
        <f t="shared" ref="N970:N1033" si="81">+K970</f>
        <v>Jerri McCracken</v>
      </c>
      <c r="O970" s="134" t="str">
        <f t="shared" si="79"/>
        <v>319-231-0932</v>
      </c>
      <c r="P970" t="s">
        <v>16122</v>
      </c>
      <c r="Q970" t="str">
        <f t="shared" si="78"/>
        <v>ARTHUR Jerri McCracken</v>
      </c>
    </row>
    <row r="971" spans="7:17" x14ac:dyDescent="0.25">
      <c r="G971" s="100" t="s">
        <v>9838</v>
      </c>
      <c r="H971" t="s">
        <v>9839</v>
      </c>
      <c r="I971" s="100" t="s">
        <v>1</v>
      </c>
      <c r="J971" t="s">
        <v>15420</v>
      </c>
      <c r="K971" s="101" t="s">
        <v>21350</v>
      </c>
      <c r="L971" s="101">
        <f>VLOOKUP(K971,'[1]Terr# Map'!$B$4:$C$39,2,0)</f>
        <v>203</v>
      </c>
      <c r="M971" s="128" t="str">
        <f t="shared" si="80"/>
        <v xml:space="preserve">jerri.mccracken@connectamerica.com </v>
      </c>
      <c r="N971" s="112" t="str">
        <f t="shared" si="81"/>
        <v>Jerri McCracken</v>
      </c>
      <c r="O971" s="134" t="str">
        <f t="shared" si="79"/>
        <v>319-231-0932</v>
      </c>
      <c r="P971" t="s">
        <v>16122</v>
      </c>
      <c r="Q971" t="str">
        <f t="shared" si="78"/>
        <v>ARTHUR Jerri McCracken</v>
      </c>
    </row>
    <row r="972" spans="7:17" x14ac:dyDescent="0.25">
      <c r="G972" s="100" t="s">
        <v>9840</v>
      </c>
      <c r="H972" t="s">
        <v>15235</v>
      </c>
      <c r="I972" s="100" t="s">
        <v>1</v>
      </c>
      <c r="J972" t="s">
        <v>15419</v>
      </c>
      <c r="K972" s="101" t="s">
        <v>21350</v>
      </c>
      <c r="L972" s="101">
        <f>VLOOKUP(K972,'[1]Terr# Map'!$B$4:$C$39,2,0)</f>
        <v>203</v>
      </c>
      <c r="M972" s="128" t="str">
        <f t="shared" si="80"/>
        <v xml:space="preserve">jerri.mccracken@connectamerica.com </v>
      </c>
      <c r="N972" s="112" t="str">
        <f t="shared" si="81"/>
        <v>Jerri McCracken</v>
      </c>
      <c r="O972" s="134" t="str">
        <f t="shared" si="79"/>
        <v>319-231-0932</v>
      </c>
      <c r="P972" t="s">
        <v>16122</v>
      </c>
      <c r="Q972" t="str">
        <f t="shared" si="78"/>
        <v>ARTHUR Jerri McCracken</v>
      </c>
    </row>
    <row r="973" spans="7:17" x14ac:dyDescent="0.25">
      <c r="G973" s="100" t="s">
        <v>9708</v>
      </c>
      <c r="H973" t="s">
        <v>9707</v>
      </c>
      <c r="I973" s="100" t="s">
        <v>1</v>
      </c>
      <c r="J973" t="s">
        <v>15418</v>
      </c>
      <c r="K973" s="101" t="s">
        <v>21350</v>
      </c>
      <c r="L973" s="101">
        <f>VLOOKUP(K973,'[1]Terr# Map'!$B$4:$C$39,2,0)</f>
        <v>203</v>
      </c>
      <c r="M973" s="128" t="str">
        <f t="shared" si="80"/>
        <v xml:space="preserve">jerri.mccracken@connectamerica.com </v>
      </c>
      <c r="N973" s="112" t="str">
        <f t="shared" si="81"/>
        <v>Jerri McCracken</v>
      </c>
      <c r="O973" s="134" t="str">
        <f t="shared" si="79"/>
        <v>319-231-0932</v>
      </c>
      <c r="P973" t="s">
        <v>16122</v>
      </c>
      <c r="Q973" t="str">
        <f t="shared" si="78"/>
        <v>ARTHUR Dante Mignucci</v>
      </c>
    </row>
    <row r="974" spans="7:17" x14ac:dyDescent="0.25">
      <c r="G974" s="100" t="s">
        <v>9760</v>
      </c>
      <c r="H974" t="s">
        <v>9759</v>
      </c>
      <c r="I974" s="100" t="s">
        <v>1</v>
      </c>
      <c r="J974" t="s">
        <v>15417</v>
      </c>
      <c r="K974" s="101" t="str">
        <f>VLOOKUP(G974,[1]Quota!$D$520:$K$2169,8,0)</f>
        <v>Dante Mignucci</v>
      </c>
      <c r="L974" s="101">
        <f>VLOOKUP(K974,'[1]Terr# Map'!$B$4:$C$39,2,0)</f>
        <v>502</v>
      </c>
      <c r="M974" s="128" t="str">
        <f t="shared" si="80"/>
        <v>dante.mignucci@connectamerica.com</v>
      </c>
      <c r="N974" s="112" t="str">
        <f t="shared" si="81"/>
        <v>Dante Mignucci</v>
      </c>
      <c r="O974" s="134" t="str">
        <f t="shared" si="79"/>
        <v>267-258-6272</v>
      </c>
      <c r="P974" t="s">
        <v>16122</v>
      </c>
      <c r="Q974" t="str">
        <f t="shared" si="78"/>
        <v>ARTHUR Jerri McCracken</v>
      </c>
    </row>
    <row r="975" spans="7:17" x14ac:dyDescent="0.25">
      <c r="G975" s="100" t="s">
        <v>9842</v>
      </c>
      <c r="H975" t="s">
        <v>15235</v>
      </c>
      <c r="I975" s="100" t="s">
        <v>1</v>
      </c>
      <c r="J975" t="s">
        <v>15416</v>
      </c>
      <c r="K975" s="101" t="s">
        <v>21350</v>
      </c>
      <c r="L975" s="101">
        <f>VLOOKUP(K975,'[1]Terr# Map'!$B$4:$C$39,2,0)</f>
        <v>203</v>
      </c>
      <c r="M975" s="128" t="str">
        <f t="shared" si="80"/>
        <v xml:space="preserve">jerri.mccracken@connectamerica.com </v>
      </c>
      <c r="N975" s="112" t="str">
        <f t="shared" si="81"/>
        <v>Jerri McCracken</v>
      </c>
      <c r="O975" s="134" t="str">
        <f t="shared" si="79"/>
        <v>319-231-0932</v>
      </c>
      <c r="P975" t="s">
        <v>16122</v>
      </c>
      <c r="Q975" t="str">
        <f t="shared" si="78"/>
        <v>ARTHUR Dante Mignucci</v>
      </c>
    </row>
    <row r="976" spans="7:17" x14ac:dyDescent="0.25">
      <c r="G976" s="100" t="s">
        <v>9844</v>
      </c>
      <c r="H976" t="s">
        <v>9845</v>
      </c>
      <c r="I976" s="100" t="s">
        <v>1</v>
      </c>
      <c r="J976" t="s">
        <v>15415</v>
      </c>
      <c r="K976" s="101" t="str">
        <f>VLOOKUP(G976,[1]Quota!$D$520:$K$2169,8,0)</f>
        <v>Dante Mignucci</v>
      </c>
      <c r="L976" s="101">
        <f>VLOOKUP(K976,'[1]Terr# Map'!$B$4:$C$39,2,0)</f>
        <v>502</v>
      </c>
      <c r="M976" s="128" t="str">
        <f t="shared" si="80"/>
        <v>dante.mignucci@connectamerica.com</v>
      </c>
      <c r="N976" s="112" t="str">
        <f t="shared" si="81"/>
        <v>Dante Mignucci</v>
      </c>
      <c r="O976" s="134" t="str">
        <f t="shared" si="79"/>
        <v>267-258-6272</v>
      </c>
      <c r="P976" t="s">
        <v>16122</v>
      </c>
      <c r="Q976" t="str">
        <f t="shared" si="78"/>
        <v>ARTHUR Jerri McCracken</v>
      </c>
    </row>
    <row r="977" spans="7:17" x14ac:dyDescent="0.25">
      <c r="G977" s="100" t="s">
        <v>9727</v>
      </c>
      <c r="H977" t="s">
        <v>9726</v>
      </c>
      <c r="I977" s="100" t="s">
        <v>1</v>
      </c>
      <c r="J977" t="s">
        <v>15411</v>
      </c>
      <c r="K977" s="101" t="s">
        <v>21350</v>
      </c>
      <c r="L977" s="101">
        <f>VLOOKUP(K977,'[1]Terr# Map'!$B$4:$C$39,2,0)</f>
        <v>203</v>
      </c>
      <c r="M977" s="128" t="str">
        <f t="shared" si="80"/>
        <v xml:space="preserve">jerri.mccracken@connectamerica.com </v>
      </c>
      <c r="N977" s="112" t="str">
        <f t="shared" si="81"/>
        <v>Jerri McCracken</v>
      </c>
      <c r="O977" s="134" t="str">
        <f t="shared" si="79"/>
        <v>319-231-0932</v>
      </c>
      <c r="P977" t="s">
        <v>16122</v>
      </c>
      <c r="Q977" t="str">
        <f t="shared" si="78"/>
        <v>ARTHUR Dante Mignucci</v>
      </c>
    </row>
    <row r="978" spans="7:17" x14ac:dyDescent="0.25">
      <c r="G978" s="100" t="s">
        <v>9723</v>
      </c>
      <c r="H978" t="s">
        <v>9724</v>
      </c>
      <c r="I978" s="100" t="s">
        <v>1</v>
      </c>
      <c r="J978" t="s">
        <v>15414</v>
      </c>
      <c r="K978" s="101" t="str">
        <f>VLOOKUP(G978,[1]Quota!$D$520:$K$2169,8,0)</f>
        <v>Dante Mignucci</v>
      </c>
      <c r="L978" s="101">
        <f>VLOOKUP(K978,'[1]Terr# Map'!$B$4:$C$39,2,0)</f>
        <v>502</v>
      </c>
      <c r="M978" s="128" t="str">
        <f t="shared" si="80"/>
        <v>dante.mignucci@connectamerica.com</v>
      </c>
      <c r="N978" s="112" t="str">
        <f t="shared" si="81"/>
        <v>Dante Mignucci</v>
      </c>
      <c r="O978" s="134" t="str">
        <f t="shared" si="79"/>
        <v>267-258-6272</v>
      </c>
      <c r="P978" t="s">
        <v>16122</v>
      </c>
      <c r="Q978" t="str">
        <f t="shared" si="78"/>
        <v>ARTHUR Dante Mignucci</v>
      </c>
    </row>
    <row r="979" spans="7:17" x14ac:dyDescent="0.25">
      <c r="G979" s="100" t="s">
        <v>9738</v>
      </c>
      <c r="H979" t="s">
        <v>9737</v>
      </c>
      <c r="I979" s="100" t="s">
        <v>1</v>
      </c>
      <c r="J979" t="s">
        <v>15413</v>
      </c>
      <c r="K979" s="101" t="str">
        <f>VLOOKUP(G979,[1]Quota!$D$520:$K$2169,8,0)</f>
        <v>Dante Mignucci</v>
      </c>
      <c r="L979" s="101">
        <f>VLOOKUP(K979,'[1]Terr# Map'!$B$4:$C$39,2,0)</f>
        <v>502</v>
      </c>
      <c r="M979" s="128" t="str">
        <f t="shared" si="80"/>
        <v>dante.mignucci@connectamerica.com</v>
      </c>
      <c r="N979" s="112" t="str">
        <f t="shared" si="81"/>
        <v>Dante Mignucci</v>
      </c>
      <c r="O979" s="134" t="str">
        <f t="shared" si="79"/>
        <v>267-258-6272</v>
      </c>
      <c r="P979" t="s">
        <v>16122</v>
      </c>
      <c r="Q979" t="str">
        <f t="shared" si="78"/>
        <v>ARTHUR Jerri McCracken</v>
      </c>
    </row>
    <row r="980" spans="7:17" x14ac:dyDescent="0.25">
      <c r="G980" s="100" t="s">
        <v>9741</v>
      </c>
      <c r="H980" t="s">
        <v>9740</v>
      </c>
      <c r="I980" s="100" t="s">
        <v>1</v>
      </c>
      <c r="J980" t="s">
        <v>15412</v>
      </c>
      <c r="K980" s="101" t="str">
        <f>VLOOKUP(G980,[1]Quota!$D$520:$K$2169,8,0)</f>
        <v>Jerri McCracken</v>
      </c>
      <c r="L980" s="101">
        <f>VLOOKUP(K980,'[1]Terr# Map'!$B$4:$C$39,2,0)</f>
        <v>203</v>
      </c>
      <c r="M980" s="128" t="str">
        <f t="shared" si="80"/>
        <v xml:space="preserve">jerri.mccracken@connectamerica.com </v>
      </c>
      <c r="N980" s="112" t="str">
        <f t="shared" si="81"/>
        <v>Jerri McCracken</v>
      </c>
      <c r="O980" s="134" t="str">
        <f t="shared" si="79"/>
        <v>319-231-0932</v>
      </c>
      <c r="P980" t="s">
        <v>16122</v>
      </c>
      <c r="Q980" t="str">
        <f t="shared" si="78"/>
        <v>ARTHUR Jerri McCracken</v>
      </c>
    </row>
    <row r="981" spans="7:17" x14ac:dyDescent="0.25">
      <c r="G981" s="100" t="s">
        <v>14685</v>
      </c>
      <c r="H981" t="s">
        <v>14686</v>
      </c>
      <c r="I981" s="100" t="s">
        <v>1</v>
      </c>
      <c r="J981" t="s">
        <v>15411</v>
      </c>
      <c r="K981" s="101" t="s">
        <v>21350</v>
      </c>
      <c r="L981" s="101">
        <f>VLOOKUP(K981,'[1]Terr# Map'!$B$4:$C$39,2,0)</f>
        <v>203</v>
      </c>
      <c r="M981" s="128" t="str">
        <f t="shared" si="80"/>
        <v xml:space="preserve">jerri.mccracken@connectamerica.com </v>
      </c>
      <c r="N981" s="112" t="str">
        <f t="shared" si="81"/>
        <v>Jerri McCracken</v>
      </c>
      <c r="O981" s="134" t="str">
        <f t="shared" si="79"/>
        <v>319-231-0932</v>
      </c>
      <c r="P981" t="s">
        <v>16122</v>
      </c>
      <c r="Q981" t="str">
        <f t="shared" si="78"/>
        <v>ARTHUR Jerri McCracken</v>
      </c>
    </row>
    <row r="982" spans="7:17" x14ac:dyDescent="0.25">
      <c r="G982" s="100" t="s">
        <v>9830</v>
      </c>
      <c r="H982" t="s">
        <v>9831</v>
      </c>
      <c r="I982" s="100" t="s">
        <v>1</v>
      </c>
      <c r="J982" t="s">
        <v>15410</v>
      </c>
      <c r="K982" s="101" t="s">
        <v>21350</v>
      </c>
      <c r="L982" s="101">
        <f>VLOOKUP(K982,'[1]Terr# Map'!$B$4:$C$39,2,0)</f>
        <v>203</v>
      </c>
      <c r="M982" s="128" t="str">
        <f t="shared" si="80"/>
        <v xml:space="preserve">jerri.mccracken@connectamerica.com </v>
      </c>
      <c r="N982" s="112" t="str">
        <f t="shared" si="81"/>
        <v>Jerri McCracken</v>
      </c>
      <c r="O982" s="134" t="str">
        <f t="shared" si="79"/>
        <v>319-231-0932</v>
      </c>
      <c r="P982" t="s">
        <v>16122</v>
      </c>
      <c r="Q982" t="str">
        <f t="shared" si="78"/>
        <v>ARTHUR Jerri McCracken</v>
      </c>
    </row>
    <row r="983" spans="7:17" x14ac:dyDescent="0.25">
      <c r="G983" s="100" t="s">
        <v>9697</v>
      </c>
      <c r="H983" t="s">
        <v>9696</v>
      </c>
      <c r="I983" s="100" t="s">
        <v>1</v>
      </c>
      <c r="J983" t="s">
        <v>15409</v>
      </c>
      <c r="K983" s="101" t="str">
        <f>VLOOKUP(G983,[1]Quota!$D$520:$K$2169,8,0)</f>
        <v>Jerri McCracken</v>
      </c>
      <c r="L983" s="101">
        <f>VLOOKUP(K983,'[1]Terr# Map'!$B$4:$C$39,2,0)</f>
        <v>203</v>
      </c>
      <c r="M983" s="128" t="str">
        <f t="shared" si="80"/>
        <v xml:space="preserve">jerri.mccracken@connectamerica.com </v>
      </c>
      <c r="N983" s="112" t="str">
        <f t="shared" si="81"/>
        <v>Jerri McCracken</v>
      </c>
      <c r="O983" s="134" t="str">
        <f t="shared" si="79"/>
        <v>319-231-0932</v>
      </c>
      <c r="P983" t="s">
        <v>16125</v>
      </c>
      <c r="Q983" t="str">
        <f t="shared" si="78"/>
        <v>BRIAN Andrew Sheehan</v>
      </c>
    </row>
    <row r="984" spans="7:17" x14ac:dyDescent="0.25">
      <c r="G984" s="100" t="s">
        <v>9916</v>
      </c>
      <c r="H984" t="s">
        <v>9917</v>
      </c>
      <c r="I984" s="100" t="s">
        <v>0</v>
      </c>
      <c r="J984" t="s">
        <v>15408</v>
      </c>
      <c r="K984" s="101" t="str">
        <f>VLOOKUP(G984,[1]Quota!$D$520:$K$2169,8,0)</f>
        <v>Andrew Sheehan</v>
      </c>
      <c r="L984" s="101">
        <f>VLOOKUP(K984,'[1]Terr# Map'!$B$4:$C$39,2,0)</f>
        <v>101</v>
      </c>
      <c r="M984" s="128" t="str">
        <f t="shared" si="80"/>
        <v>andrew.sheehan@lifeline.com</v>
      </c>
      <c r="N984" s="112" t="str">
        <f t="shared" si="81"/>
        <v>Andrew Sheehan</v>
      </c>
      <c r="O984" s="134" t="str">
        <f t="shared" si="79"/>
        <v>774-422-1565</v>
      </c>
      <c r="P984" t="s">
        <v>16125</v>
      </c>
      <c r="Q984" t="str">
        <f t="shared" si="78"/>
        <v>BRIAN Andrew Sheehan</v>
      </c>
    </row>
    <row r="985" spans="7:17" x14ac:dyDescent="0.25">
      <c r="G985" s="100" t="s">
        <v>9918</v>
      </c>
      <c r="H985" t="s">
        <v>9919</v>
      </c>
      <c r="I985" s="100" t="s">
        <v>1</v>
      </c>
      <c r="J985" t="s">
        <v>15408</v>
      </c>
      <c r="K985" s="101" t="str">
        <f>VLOOKUP(G985,[1]Quota!$D$520:$K$2169,8,0)</f>
        <v>Andrew Sheehan</v>
      </c>
      <c r="L985" s="101">
        <f>VLOOKUP(K985,'[1]Terr# Map'!$B$4:$C$39,2,0)</f>
        <v>101</v>
      </c>
      <c r="M985" s="128" t="str">
        <f t="shared" si="80"/>
        <v>andrew.sheehan@lifeline.com</v>
      </c>
      <c r="N985" s="112" t="str">
        <f t="shared" si="81"/>
        <v>Andrew Sheehan</v>
      </c>
      <c r="O985" s="134" t="str">
        <f t="shared" si="79"/>
        <v>774-422-1565</v>
      </c>
      <c r="P985" t="s">
        <v>16125</v>
      </c>
      <c r="Q985" t="str">
        <f t="shared" si="78"/>
        <v>BRIAN Andrew Sheehan</v>
      </c>
    </row>
    <row r="986" spans="7:17" x14ac:dyDescent="0.25">
      <c r="G986" s="100" t="s">
        <v>9922</v>
      </c>
      <c r="H986" t="s">
        <v>15235</v>
      </c>
      <c r="I986" s="100" t="s">
        <v>1</v>
      </c>
      <c r="J986" t="s">
        <v>15407</v>
      </c>
      <c r="K986" s="101" t="s">
        <v>21335</v>
      </c>
      <c r="L986" s="101">
        <f>VLOOKUP(K986,'[1]Terr# Map'!$B$4:$C$39,2,0)</f>
        <v>101</v>
      </c>
      <c r="M986" s="128" t="str">
        <f t="shared" si="80"/>
        <v>andrew.sheehan@lifeline.com</v>
      </c>
      <c r="N986" s="112" t="str">
        <f t="shared" si="81"/>
        <v>Andrew Sheehan</v>
      </c>
      <c r="O986" s="134" t="str">
        <f t="shared" si="79"/>
        <v>774-422-1565</v>
      </c>
      <c r="P986" t="s">
        <v>16125</v>
      </c>
      <c r="Q986" t="str">
        <f t="shared" si="78"/>
        <v>BRIAN Andrew Sheehan</v>
      </c>
    </row>
    <row r="987" spans="7:17" x14ac:dyDescent="0.25">
      <c r="G987" s="100" t="s">
        <v>12215</v>
      </c>
      <c r="H987" t="s">
        <v>12216</v>
      </c>
      <c r="I987" s="100" t="s">
        <v>1</v>
      </c>
      <c r="J987" t="s">
        <v>15259</v>
      </c>
      <c r="K987" s="101" t="s">
        <v>21335</v>
      </c>
      <c r="L987" s="101">
        <f>VLOOKUP(K987,'[1]Terr# Map'!$B$4:$C$39,2,0)</f>
        <v>101</v>
      </c>
      <c r="M987" s="128" t="str">
        <f t="shared" si="80"/>
        <v>andrew.sheehan@lifeline.com</v>
      </c>
      <c r="N987" s="112" t="str">
        <f t="shared" si="81"/>
        <v>Andrew Sheehan</v>
      </c>
      <c r="O987" s="134" t="str">
        <f t="shared" si="79"/>
        <v>774-422-1565</v>
      </c>
      <c r="P987" t="s">
        <v>16124</v>
      </c>
      <c r="Q987" t="str">
        <f t="shared" si="78"/>
        <v>TODD Andrew Sheehan</v>
      </c>
    </row>
    <row r="988" spans="7:17" x14ac:dyDescent="0.25">
      <c r="G988" s="100" t="s">
        <v>9961</v>
      </c>
      <c r="H988" t="s">
        <v>9962</v>
      </c>
      <c r="I988" s="100" t="s">
        <v>0</v>
      </c>
      <c r="J988" t="s">
        <v>15403</v>
      </c>
      <c r="K988" s="101" t="str">
        <f>VLOOKUP(G988,[1]Quota!$D$520:$K$2169,8,0)</f>
        <v>Andrew Sheehan</v>
      </c>
      <c r="L988" s="101">
        <f>VLOOKUP(K988,'[1]Terr# Map'!$B$4:$C$39,2,0)</f>
        <v>101</v>
      </c>
      <c r="M988" s="128" t="str">
        <f t="shared" si="80"/>
        <v>andrew.sheehan@lifeline.com</v>
      </c>
      <c r="N988" s="112" t="str">
        <f t="shared" si="81"/>
        <v>Andrew Sheehan</v>
      </c>
      <c r="O988" s="134" t="str">
        <f t="shared" si="79"/>
        <v>774-422-1565</v>
      </c>
      <c r="Q988" t="str">
        <f t="shared" si="78"/>
        <v xml:space="preserve"> OPEN LMS/PSF</v>
      </c>
    </row>
    <row r="989" spans="7:17" x14ac:dyDescent="0.25">
      <c r="G989" s="100" t="s">
        <v>684</v>
      </c>
      <c r="H989" t="s">
        <v>685</v>
      </c>
      <c r="I989" s="100" t="s">
        <v>0</v>
      </c>
      <c r="J989" t="s">
        <v>15406</v>
      </c>
      <c r="K989" s="101" t="str">
        <f>VLOOKUP(G989,[1]Quota!$D$520:$K$2169,8,0)</f>
        <v>OPEN LMS/PSF</v>
      </c>
      <c r="L989" s="101">
        <f>VLOOKUP(K989,'[1]Terr# Map'!$B$4:$C$39,2,0)</f>
        <v>902</v>
      </c>
      <c r="M989" s="128" t="e">
        <f t="shared" si="80"/>
        <v>#N/A</v>
      </c>
      <c r="N989" s="112" t="str">
        <f t="shared" si="81"/>
        <v>OPEN LMS/PSF</v>
      </c>
      <c r="O989" s="134" t="e">
        <f t="shared" si="79"/>
        <v>#N/A</v>
      </c>
      <c r="P989" t="s">
        <v>16124</v>
      </c>
      <c r="Q989" t="str">
        <f t="shared" ref="Q989:Q1052" si="82">+P989&amp;" "&amp;N990</f>
        <v>TODD OPEN LMS/PSF</v>
      </c>
    </row>
    <row r="990" spans="7:17" x14ac:dyDescent="0.25">
      <c r="G990" s="100" t="s">
        <v>9992</v>
      </c>
      <c r="H990" t="s">
        <v>14915</v>
      </c>
      <c r="I990" s="100" t="s">
        <v>0</v>
      </c>
      <c r="J990" t="s">
        <v>15396</v>
      </c>
      <c r="K990" s="101" t="str">
        <f>VLOOKUP(G990,[1]Quota!$D$520:$K$2169,8,0)</f>
        <v>OPEN LMS/PSF</v>
      </c>
      <c r="L990" s="101">
        <f>VLOOKUP(K990,'[1]Terr# Map'!$B$4:$C$39,2,0)</f>
        <v>902</v>
      </c>
      <c r="M990" s="128" t="e">
        <f t="shared" si="80"/>
        <v>#N/A</v>
      </c>
      <c r="N990" s="112" t="str">
        <f t="shared" si="81"/>
        <v>OPEN LMS/PSF</v>
      </c>
      <c r="O990" s="134" t="e">
        <f t="shared" si="79"/>
        <v>#N/A</v>
      </c>
      <c r="P990" t="s">
        <v>16113</v>
      </c>
      <c r="Q990" t="str">
        <f t="shared" si="82"/>
        <v>JANE Andrew Sheehan</v>
      </c>
    </row>
    <row r="991" spans="7:17" x14ac:dyDescent="0.25">
      <c r="G991" s="100" t="s">
        <v>10040</v>
      </c>
      <c r="H991" t="s">
        <v>10041</v>
      </c>
      <c r="I991" s="100" t="s">
        <v>0</v>
      </c>
      <c r="J991" t="s">
        <v>15398</v>
      </c>
      <c r="K991" s="101" t="s">
        <v>21335</v>
      </c>
      <c r="L991" s="101">
        <f>VLOOKUP(K991,'[1]Terr# Map'!$B$4:$C$39,2,0)</f>
        <v>101</v>
      </c>
      <c r="M991" s="128" t="str">
        <f t="shared" si="80"/>
        <v>andrew.sheehan@lifeline.com</v>
      </c>
      <c r="N991" s="112" t="str">
        <f t="shared" si="81"/>
        <v>Andrew Sheehan</v>
      </c>
      <c r="O991" s="134" t="str">
        <f t="shared" si="79"/>
        <v>774-422-1565</v>
      </c>
      <c r="P991" t="s">
        <v>16124</v>
      </c>
      <c r="Q991" t="str">
        <f t="shared" si="82"/>
        <v>TODD Andrew Sheehan</v>
      </c>
    </row>
    <row r="992" spans="7:17" x14ac:dyDescent="0.25">
      <c r="G992" s="100" t="s">
        <v>4263</v>
      </c>
      <c r="H992" t="s">
        <v>3260</v>
      </c>
      <c r="I992" s="100" t="s">
        <v>1</v>
      </c>
      <c r="J992" t="s">
        <v>15394</v>
      </c>
      <c r="K992" s="101" t="s">
        <v>21335</v>
      </c>
      <c r="L992" s="101">
        <f>VLOOKUP(K992,'[1]Terr# Map'!$B$4:$C$39,2,0)</f>
        <v>101</v>
      </c>
      <c r="M992" s="128" t="str">
        <f t="shared" si="80"/>
        <v>andrew.sheehan@lifeline.com</v>
      </c>
      <c r="N992" s="112" t="str">
        <f t="shared" si="81"/>
        <v>Andrew Sheehan</v>
      </c>
      <c r="O992" s="134" t="str">
        <f t="shared" si="79"/>
        <v>774-422-1565</v>
      </c>
      <c r="Q992" t="str">
        <f t="shared" si="82"/>
        <v xml:space="preserve"> Andrew Sheehan</v>
      </c>
    </row>
    <row r="993" spans="7:17" x14ac:dyDescent="0.25">
      <c r="G993" s="100" t="s">
        <v>10047</v>
      </c>
      <c r="H993" t="s">
        <v>15405</v>
      </c>
      <c r="I993" s="100" t="s">
        <v>1</v>
      </c>
      <c r="J993" t="s">
        <v>15404</v>
      </c>
      <c r="K993" s="101" t="s">
        <v>21335</v>
      </c>
      <c r="L993" s="101">
        <f>VLOOKUP(K993,'[1]Terr# Map'!$B$4:$C$39,2,0)</f>
        <v>101</v>
      </c>
      <c r="M993" s="128" t="str">
        <f t="shared" si="80"/>
        <v>andrew.sheehan@lifeline.com</v>
      </c>
      <c r="N993" s="112" t="str">
        <f t="shared" si="81"/>
        <v>Andrew Sheehan</v>
      </c>
      <c r="O993" s="134" t="str">
        <f t="shared" si="79"/>
        <v>774-422-1565</v>
      </c>
      <c r="P993" t="s">
        <v>16124</v>
      </c>
      <c r="Q993" t="str">
        <f t="shared" si="82"/>
        <v>TODD Andrew Sheehan</v>
      </c>
    </row>
    <row r="994" spans="7:17" x14ac:dyDescent="0.25">
      <c r="G994" s="100" t="s">
        <v>10756</v>
      </c>
      <c r="H994" t="s">
        <v>10747</v>
      </c>
      <c r="I994" s="100" t="s">
        <v>1</v>
      </c>
      <c r="J994" t="s">
        <v>15358</v>
      </c>
      <c r="K994" s="101" t="s">
        <v>21335</v>
      </c>
      <c r="L994" s="101">
        <f>VLOOKUP(K994,'[1]Terr# Map'!$B$4:$C$39,2,0)</f>
        <v>101</v>
      </c>
      <c r="M994" s="128" t="str">
        <f t="shared" si="80"/>
        <v>andrew.sheehan@lifeline.com</v>
      </c>
      <c r="N994" s="112" t="str">
        <f t="shared" si="81"/>
        <v>Andrew Sheehan</v>
      </c>
      <c r="O994" s="134" t="str">
        <f t="shared" si="79"/>
        <v>774-422-1565</v>
      </c>
      <c r="P994" t="s">
        <v>16124</v>
      </c>
      <c r="Q994" t="str">
        <f t="shared" si="82"/>
        <v>TODD OPEN LMS/PSF</v>
      </c>
    </row>
    <row r="995" spans="7:17" x14ac:dyDescent="0.25">
      <c r="G995" s="100" t="s">
        <v>10062</v>
      </c>
      <c r="H995" t="s">
        <v>10063</v>
      </c>
      <c r="I995" s="100" t="s">
        <v>1</v>
      </c>
      <c r="J995" t="s">
        <v>15395</v>
      </c>
      <c r="K995" s="101" t="str">
        <f>VLOOKUP(G995,[1]Quota!$D$520:$K$2169,8,0)</f>
        <v>OPEN LMS/PSF</v>
      </c>
      <c r="L995" s="101">
        <f>VLOOKUP(K995,'[1]Terr# Map'!$B$4:$C$39,2,0)</f>
        <v>902</v>
      </c>
      <c r="M995" s="128" t="e">
        <f t="shared" si="80"/>
        <v>#N/A</v>
      </c>
      <c r="N995" s="112" t="str">
        <f t="shared" si="81"/>
        <v>OPEN LMS/PSF</v>
      </c>
      <c r="O995" s="134" t="e">
        <f t="shared" si="79"/>
        <v>#N/A</v>
      </c>
      <c r="P995" t="s">
        <v>16124</v>
      </c>
      <c r="Q995" t="str">
        <f t="shared" si="82"/>
        <v>TODD Andrew Sheehan</v>
      </c>
    </row>
    <row r="996" spans="7:17" x14ac:dyDescent="0.25">
      <c r="G996" s="100" t="s">
        <v>9963</v>
      </c>
      <c r="H996" t="s">
        <v>9962</v>
      </c>
      <c r="I996" s="100" t="s">
        <v>1</v>
      </c>
      <c r="J996" t="s">
        <v>15403</v>
      </c>
      <c r="K996" s="101" t="str">
        <f>VLOOKUP(G996,[1]Quota!$D$520:$K$2169,8,0)</f>
        <v>Andrew Sheehan</v>
      </c>
      <c r="L996" s="101">
        <f>VLOOKUP(K996,'[1]Terr# Map'!$B$4:$C$39,2,0)</f>
        <v>101</v>
      </c>
      <c r="M996" s="128" t="str">
        <f t="shared" si="80"/>
        <v>andrew.sheehan@lifeline.com</v>
      </c>
      <c r="N996" s="112" t="str">
        <f t="shared" si="81"/>
        <v>Andrew Sheehan</v>
      </c>
      <c r="O996" s="134" t="str">
        <f t="shared" si="79"/>
        <v>774-422-1565</v>
      </c>
      <c r="P996" t="s">
        <v>16124</v>
      </c>
      <c r="Q996" t="str">
        <f t="shared" si="82"/>
        <v>TODD Andrew Sheehan</v>
      </c>
    </row>
    <row r="997" spans="7:17" x14ac:dyDescent="0.25">
      <c r="G997" s="100" t="s">
        <v>10070</v>
      </c>
      <c r="H997" t="s">
        <v>10071</v>
      </c>
      <c r="I997" s="100" t="s">
        <v>1</v>
      </c>
      <c r="J997" t="s">
        <v>15402</v>
      </c>
      <c r="K997" s="101" t="s">
        <v>21335</v>
      </c>
      <c r="L997" s="101">
        <f>VLOOKUP(K997,'[1]Terr# Map'!$B$4:$C$39,2,0)</f>
        <v>101</v>
      </c>
      <c r="M997" s="128" t="str">
        <f t="shared" si="80"/>
        <v>andrew.sheehan@lifeline.com</v>
      </c>
      <c r="N997" s="112" t="str">
        <f t="shared" si="81"/>
        <v>Andrew Sheehan</v>
      </c>
      <c r="O997" s="134" t="str">
        <f t="shared" ref="O997:O1060" si="83">VLOOKUP(K997,$X$1:$AA$20,4,0)</f>
        <v>774-422-1565</v>
      </c>
      <c r="P997" t="s">
        <v>16124</v>
      </c>
      <c r="Q997" t="str">
        <f t="shared" si="82"/>
        <v>TODD Andrew Sheehan</v>
      </c>
    </row>
    <row r="998" spans="7:17" x14ac:dyDescent="0.25">
      <c r="G998" s="100" t="s">
        <v>10074</v>
      </c>
      <c r="H998" t="s">
        <v>10075</v>
      </c>
      <c r="I998" s="100" t="s">
        <v>1</v>
      </c>
      <c r="J998" t="s">
        <v>15401</v>
      </c>
      <c r="K998" s="101" t="s">
        <v>21335</v>
      </c>
      <c r="L998" s="101">
        <f>VLOOKUP(K998,'[1]Terr# Map'!$B$4:$C$39,2,0)</f>
        <v>101</v>
      </c>
      <c r="M998" s="128" t="str">
        <f t="shared" si="80"/>
        <v>andrew.sheehan@lifeline.com</v>
      </c>
      <c r="N998" s="112" t="str">
        <f t="shared" si="81"/>
        <v>Andrew Sheehan</v>
      </c>
      <c r="O998" s="134" t="str">
        <f t="shared" si="83"/>
        <v>774-422-1565</v>
      </c>
      <c r="P998" t="s">
        <v>16124</v>
      </c>
      <c r="Q998" t="str">
        <f t="shared" si="82"/>
        <v>TODD OPEN LMS/PSF</v>
      </c>
    </row>
    <row r="999" spans="7:17" x14ac:dyDescent="0.25">
      <c r="G999" s="100" t="s">
        <v>10076</v>
      </c>
      <c r="H999" t="s">
        <v>10077</v>
      </c>
      <c r="I999" s="100" t="s">
        <v>1</v>
      </c>
      <c r="J999" t="s">
        <v>15397</v>
      </c>
      <c r="K999" s="101" t="str">
        <f>VLOOKUP(G999,[1]Quota!$D$520:$K$2169,8,0)</f>
        <v>OPEN LMS/PSF</v>
      </c>
      <c r="L999" s="101">
        <f>VLOOKUP(K999,'[1]Terr# Map'!$B$4:$C$39,2,0)</f>
        <v>902</v>
      </c>
      <c r="M999" s="128" t="e">
        <f t="shared" si="80"/>
        <v>#N/A</v>
      </c>
      <c r="N999" s="112" t="str">
        <f t="shared" si="81"/>
        <v>OPEN LMS/PSF</v>
      </c>
      <c r="O999" s="134" t="e">
        <f t="shared" si="83"/>
        <v>#N/A</v>
      </c>
      <c r="P999" t="s">
        <v>16128</v>
      </c>
      <c r="Q999" t="str">
        <f t="shared" si="82"/>
        <v>Michael OPEN LMS/PSF</v>
      </c>
    </row>
    <row r="1000" spans="7:17" x14ac:dyDescent="0.25">
      <c r="G1000" s="100" t="s">
        <v>15400</v>
      </c>
      <c r="H1000" t="s">
        <v>14915</v>
      </c>
      <c r="I1000" s="100" t="s">
        <v>1</v>
      </c>
      <c r="J1000" t="s">
        <v>15396</v>
      </c>
      <c r="K1000" s="101" t="str">
        <f>VLOOKUP(G1000,[1]Quota!$D$520:$K$2169,8,0)</f>
        <v>OPEN LMS/PSF</v>
      </c>
      <c r="L1000" s="101">
        <f>VLOOKUP(K1000,'[1]Terr# Map'!$B$4:$C$39,2,0)</f>
        <v>902</v>
      </c>
      <c r="M1000" s="128" t="e">
        <f t="shared" si="80"/>
        <v>#N/A</v>
      </c>
      <c r="N1000" s="112" t="str">
        <f t="shared" si="81"/>
        <v>OPEN LMS/PSF</v>
      </c>
      <c r="O1000" s="134" t="e">
        <f t="shared" si="83"/>
        <v>#N/A</v>
      </c>
      <c r="P1000" t="s">
        <v>16113</v>
      </c>
      <c r="Q1000" t="str">
        <f t="shared" si="82"/>
        <v>JANE OPEN SL</v>
      </c>
    </row>
    <row r="1001" spans="7:17" x14ac:dyDescent="0.25">
      <c r="G1001" s="100" t="s">
        <v>10042</v>
      </c>
      <c r="H1001" t="s">
        <v>15399</v>
      </c>
      <c r="I1001" s="100" t="s">
        <v>1</v>
      </c>
      <c r="J1001" t="s">
        <v>15398</v>
      </c>
      <c r="K1001" s="101" t="str">
        <f>VLOOKUP(G1001,[1]Quota!$D$520:$K$2169,8,0)</f>
        <v>OPEN SL</v>
      </c>
      <c r="L1001" s="101">
        <f>VLOOKUP(K1001,'[1]Terr# Map'!$B$4:$C$39,2,0)</f>
        <v>966</v>
      </c>
      <c r="M1001" s="128" t="e">
        <f t="shared" si="80"/>
        <v>#N/A</v>
      </c>
      <c r="N1001" s="112" t="str">
        <f t="shared" si="81"/>
        <v>OPEN SL</v>
      </c>
      <c r="O1001" s="134" t="e">
        <f t="shared" si="83"/>
        <v>#N/A</v>
      </c>
      <c r="P1001" t="s">
        <v>16124</v>
      </c>
      <c r="Q1001" t="str">
        <f t="shared" si="82"/>
        <v>TODD OPEN LMS/PSF</v>
      </c>
    </row>
    <row r="1002" spans="7:17" x14ac:dyDescent="0.25">
      <c r="G1002" s="100" t="s">
        <v>10078</v>
      </c>
      <c r="H1002" t="s">
        <v>10077</v>
      </c>
      <c r="I1002" s="100" t="s">
        <v>1</v>
      </c>
      <c r="J1002" t="s">
        <v>15397</v>
      </c>
      <c r="K1002" s="101" t="str">
        <f>VLOOKUP(G1002,[1]Quota!$D$520:$K$2169,8,0)</f>
        <v>OPEN LMS/PSF</v>
      </c>
      <c r="L1002" s="101">
        <f>VLOOKUP(K1002,'[1]Terr# Map'!$B$4:$C$39,2,0)</f>
        <v>902</v>
      </c>
      <c r="M1002" s="128" t="e">
        <f t="shared" si="80"/>
        <v>#N/A</v>
      </c>
      <c r="N1002" s="112" t="str">
        <f t="shared" si="81"/>
        <v>OPEN LMS/PSF</v>
      </c>
      <c r="O1002" s="134" t="e">
        <f t="shared" si="83"/>
        <v>#N/A</v>
      </c>
      <c r="P1002" t="s">
        <v>16124</v>
      </c>
      <c r="Q1002" t="str">
        <f t="shared" si="82"/>
        <v>TODD OPEN LMS/PSF</v>
      </c>
    </row>
    <row r="1003" spans="7:17" x14ac:dyDescent="0.25">
      <c r="G1003" s="100" t="s">
        <v>14914</v>
      </c>
      <c r="H1003" t="s">
        <v>14915</v>
      </c>
      <c r="I1003" s="100" t="s">
        <v>1</v>
      </c>
      <c r="J1003" t="s">
        <v>15396</v>
      </c>
      <c r="K1003" s="101" t="str">
        <f>VLOOKUP(G1003,[1]Quota!$D$520:$K$2169,8,0)</f>
        <v>OPEN LMS/PSF</v>
      </c>
      <c r="L1003" s="101">
        <f>VLOOKUP(K1003,'[1]Terr# Map'!$B$4:$C$39,2,0)</f>
        <v>902</v>
      </c>
      <c r="M1003" s="128" t="e">
        <f t="shared" si="80"/>
        <v>#N/A</v>
      </c>
      <c r="N1003" s="112" t="str">
        <f t="shared" si="81"/>
        <v>OPEN LMS/PSF</v>
      </c>
      <c r="O1003" s="134" t="e">
        <f t="shared" si="83"/>
        <v>#N/A</v>
      </c>
      <c r="P1003" t="s">
        <v>16124</v>
      </c>
      <c r="Q1003" t="str">
        <f t="shared" si="82"/>
        <v>TODD OPEN LMS/PSF</v>
      </c>
    </row>
    <row r="1004" spans="7:17" x14ac:dyDescent="0.25">
      <c r="G1004" s="100" t="s">
        <v>10064</v>
      </c>
      <c r="H1004" t="s">
        <v>10063</v>
      </c>
      <c r="I1004" s="100" t="s">
        <v>1</v>
      </c>
      <c r="J1004" t="s">
        <v>15395</v>
      </c>
      <c r="K1004" s="101" t="str">
        <f>VLOOKUP(G1004,[1]Quota!$D$520:$K$2169,8,0)</f>
        <v>OPEN LMS/PSF</v>
      </c>
      <c r="L1004" s="101">
        <f>VLOOKUP(K1004,'[1]Terr# Map'!$B$4:$C$39,2,0)</f>
        <v>902</v>
      </c>
      <c r="M1004" s="128" t="e">
        <f t="shared" si="80"/>
        <v>#N/A</v>
      </c>
      <c r="N1004" s="112" t="str">
        <f t="shared" si="81"/>
        <v>OPEN LMS/PSF</v>
      </c>
      <c r="O1004" s="134" t="e">
        <f t="shared" si="83"/>
        <v>#N/A</v>
      </c>
      <c r="P1004" t="s">
        <v>16124</v>
      </c>
      <c r="Q1004" t="str">
        <f t="shared" si="82"/>
        <v>TODD Andrew Sheehan</v>
      </c>
    </row>
    <row r="1005" spans="7:17" x14ac:dyDescent="0.25">
      <c r="G1005" s="100" t="s">
        <v>4265</v>
      </c>
      <c r="H1005" t="s">
        <v>3260</v>
      </c>
      <c r="I1005" s="100" t="s">
        <v>1</v>
      </c>
      <c r="J1005" t="s">
        <v>15394</v>
      </c>
      <c r="K1005" s="101" t="s">
        <v>21335</v>
      </c>
      <c r="L1005" s="101">
        <f>VLOOKUP(K1005,'[1]Terr# Map'!$B$4:$C$39,2,0)</f>
        <v>101</v>
      </c>
      <c r="M1005" s="128" t="str">
        <f t="shared" si="80"/>
        <v>andrew.sheehan@lifeline.com</v>
      </c>
      <c r="N1005" s="112" t="str">
        <f t="shared" si="81"/>
        <v>Andrew Sheehan</v>
      </c>
      <c r="O1005" s="134" t="str">
        <f t="shared" si="83"/>
        <v>774-422-1565</v>
      </c>
      <c r="P1005" t="s">
        <v>16111</v>
      </c>
      <c r="Q1005" t="str">
        <f t="shared" si="82"/>
        <v>TIM Tyler Hedrick</v>
      </c>
    </row>
    <row r="1006" spans="7:17" x14ac:dyDescent="0.25">
      <c r="G1006" s="100" t="s">
        <v>10236</v>
      </c>
      <c r="H1006" t="s">
        <v>10237</v>
      </c>
      <c r="I1006" s="100" t="s">
        <v>0</v>
      </c>
      <c r="J1006" t="s">
        <v>15393</v>
      </c>
      <c r="K1006" s="101" t="str">
        <f>VLOOKUP(G1006,[1]Quota!$D$520:$K$2169,8,0)</f>
        <v>Tyler Hedrick</v>
      </c>
      <c r="L1006" s="101">
        <f>VLOOKUP(K1006,'[1]Terr# Map'!$B$4:$C$39,2,0)</f>
        <v>503</v>
      </c>
      <c r="M1006" s="128" t="str">
        <f t="shared" si="80"/>
        <v>tyler.hedrick@connectamerica.com</v>
      </c>
      <c r="N1006" s="112" t="str">
        <f t="shared" si="81"/>
        <v>Tyler Hedrick</v>
      </c>
      <c r="O1006" s="134">
        <f t="shared" si="83"/>
        <v>0</v>
      </c>
      <c r="P1006" t="s">
        <v>16118</v>
      </c>
      <c r="Q1006" t="str">
        <f t="shared" si="82"/>
        <v>GAYLA Gopi Shah</v>
      </c>
    </row>
    <row r="1007" spans="7:17" x14ac:dyDescent="0.25">
      <c r="G1007" s="100" t="s">
        <v>10240</v>
      </c>
      <c r="H1007" t="s">
        <v>15050</v>
      </c>
      <c r="I1007" s="100" t="s">
        <v>0</v>
      </c>
      <c r="J1007" t="s">
        <v>15392</v>
      </c>
      <c r="K1007" s="101" t="s">
        <v>21351</v>
      </c>
      <c r="L1007" s="101">
        <f>VLOOKUP(K1007,'[1]Terr# Map'!$B$4:$C$39,2,0)</f>
        <v>201</v>
      </c>
      <c r="M1007" s="128" t="str">
        <f t="shared" si="80"/>
        <v>gopi.shah@lifeline.com</v>
      </c>
      <c r="N1007" s="112" t="str">
        <f t="shared" si="81"/>
        <v>Gopi Shah</v>
      </c>
      <c r="O1007" s="134" t="str">
        <f t="shared" si="83"/>
        <v>917-318-7240</v>
      </c>
      <c r="P1007" t="s">
        <v>16118</v>
      </c>
      <c r="Q1007" t="str">
        <f t="shared" si="82"/>
        <v>GAYLA Gopi Shah</v>
      </c>
    </row>
    <row r="1008" spans="7:17" x14ac:dyDescent="0.25">
      <c r="G1008" s="100" t="s">
        <v>10244</v>
      </c>
      <c r="H1008" t="s">
        <v>15050</v>
      </c>
      <c r="I1008" s="100" t="s">
        <v>0</v>
      </c>
      <c r="J1008" t="s">
        <v>15391</v>
      </c>
      <c r="K1008" s="101" t="s">
        <v>21351</v>
      </c>
      <c r="L1008" s="101">
        <f>VLOOKUP(K1008,'[1]Terr# Map'!$B$4:$C$39,2,0)</f>
        <v>201</v>
      </c>
      <c r="M1008" s="128" t="str">
        <f t="shared" si="80"/>
        <v>gopi.shah@lifeline.com</v>
      </c>
      <c r="N1008" s="112" t="str">
        <f t="shared" si="81"/>
        <v>Gopi Shah</v>
      </c>
      <c r="O1008" s="134" t="str">
        <f t="shared" si="83"/>
        <v>917-318-7240</v>
      </c>
      <c r="P1008" t="s">
        <v>16123</v>
      </c>
      <c r="Q1008" t="str">
        <f t="shared" si="82"/>
        <v xml:space="preserve"> TYLER Gopi Shah</v>
      </c>
    </row>
    <row r="1009" spans="7:17" x14ac:dyDescent="0.25">
      <c r="G1009" s="100" t="s">
        <v>10248</v>
      </c>
      <c r="H1009" t="s">
        <v>10249</v>
      </c>
      <c r="I1009" s="100" t="s">
        <v>0</v>
      </c>
      <c r="J1009" t="s">
        <v>15390</v>
      </c>
      <c r="K1009" s="101" t="s">
        <v>21351</v>
      </c>
      <c r="L1009" s="101">
        <f>VLOOKUP(K1009,'[1]Terr# Map'!$B$4:$C$39,2,0)</f>
        <v>201</v>
      </c>
      <c r="M1009" s="128" t="str">
        <f t="shared" si="80"/>
        <v>gopi.shah@lifeline.com</v>
      </c>
      <c r="N1009" s="112" t="str">
        <f t="shared" si="81"/>
        <v>Gopi Shah</v>
      </c>
      <c r="O1009" s="134" t="str">
        <f t="shared" si="83"/>
        <v>917-318-7240</v>
      </c>
      <c r="P1009" t="s">
        <v>16118</v>
      </c>
      <c r="Q1009" t="str">
        <f t="shared" si="82"/>
        <v>GAYLA Gopi Shah</v>
      </c>
    </row>
    <row r="1010" spans="7:17" x14ac:dyDescent="0.25">
      <c r="G1010" s="100" t="s">
        <v>10250</v>
      </c>
      <c r="H1010" t="s">
        <v>10251</v>
      </c>
      <c r="I1010" s="100" t="s">
        <v>0</v>
      </c>
      <c r="J1010" t="s">
        <v>15389</v>
      </c>
      <c r="K1010" s="101" t="s">
        <v>21351</v>
      </c>
      <c r="L1010" s="101">
        <f>VLOOKUP(K1010,'[1]Terr# Map'!$B$4:$C$39,2,0)</f>
        <v>201</v>
      </c>
      <c r="M1010" s="128" t="str">
        <f t="shared" si="80"/>
        <v>gopi.shah@lifeline.com</v>
      </c>
      <c r="N1010" s="112" t="str">
        <f t="shared" si="81"/>
        <v>Gopi Shah</v>
      </c>
      <c r="O1010" s="134" t="str">
        <f t="shared" si="83"/>
        <v>917-318-7240</v>
      </c>
      <c r="P1010" t="s">
        <v>16111</v>
      </c>
      <c r="Q1010" t="str">
        <f t="shared" si="82"/>
        <v>TIM Tyler Hedrick</v>
      </c>
    </row>
    <row r="1011" spans="7:17" x14ac:dyDescent="0.25">
      <c r="G1011" s="100" t="s">
        <v>10258</v>
      </c>
      <c r="H1011" t="s">
        <v>10259</v>
      </c>
      <c r="I1011" s="100" t="s">
        <v>1</v>
      </c>
      <c r="J1011" t="s">
        <v>15388</v>
      </c>
      <c r="K1011" s="101" t="str">
        <f>VLOOKUP(G1011,[1]Quota!$D$520:$K$2169,8,0)</f>
        <v>Tyler Hedrick</v>
      </c>
      <c r="L1011" s="101">
        <f>VLOOKUP(K1011,'[1]Terr# Map'!$B$4:$C$39,2,0)</f>
        <v>503</v>
      </c>
      <c r="M1011" s="128" t="str">
        <f t="shared" ref="M1011:M1074" si="84">VLOOKUP(K1011,$X$1:$Z$20,3,0)</f>
        <v>tyler.hedrick@connectamerica.com</v>
      </c>
      <c r="N1011" s="112" t="str">
        <f t="shared" si="81"/>
        <v>Tyler Hedrick</v>
      </c>
      <c r="O1011" s="134">
        <f t="shared" si="83"/>
        <v>0</v>
      </c>
      <c r="P1011" t="s">
        <v>16111</v>
      </c>
      <c r="Q1011" t="str">
        <f t="shared" si="82"/>
        <v>TIM Tyler Hedrick</v>
      </c>
    </row>
    <row r="1012" spans="7:17" x14ac:dyDescent="0.25">
      <c r="G1012" s="100" t="s">
        <v>10260</v>
      </c>
      <c r="H1012" t="s">
        <v>10261</v>
      </c>
      <c r="I1012" s="100" t="s">
        <v>1</v>
      </c>
      <c r="J1012" t="s">
        <v>15387</v>
      </c>
      <c r="K1012" s="101" t="str">
        <f>VLOOKUP(G1012,[1]Quota!$D$520:$K$2169,8,0)</f>
        <v>Tyler Hedrick</v>
      </c>
      <c r="L1012" s="101">
        <f>VLOOKUP(K1012,'[1]Terr# Map'!$B$4:$C$39,2,0)</f>
        <v>503</v>
      </c>
      <c r="M1012" s="128" t="str">
        <f t="shared" si="84"/>
        <v>tyler.hedrick@connectamerica.com</v>
      </c>
      <c r="N1012" s="112" t="str">
        <f t="shared" si="81"/>
        <v>Tyler Hedrick</v>
      </c>
      <c r="O1012" s="134">
        <f t="shared" si="83"/>
        <v>0</v>
      </c>
      <c r="Q1012" t="str">
        <f t="shared" si="82"/>
        <v xml:space="preserve"> John Zuder</v>
      </c>
    </row>
    <row r="1013" spans="7:17" x14ac:dyDescent="0.25">
      <c r="G1013" s="100" t="s">
        <v>10293</v>
      </c>
      <c r="H1013" t="s">
        <v>10293</v>
      </c>
      <c r="I1013" s="100" t="s">
        <v>0</v>
      </c>
      <c r="J1013" t="s">
        <v>15386</v>
      </c>
      <c r="K1013" s="101" t="s">
        <v>23181</v>
      </c>
      <c r="L1013" s="101">
        <f>VLOOKUP(K1013,'[1]Terr# Map'!$B$4:$C$39,2,0)</f>
        <v>206</v>
      </c>
      <c r="M1013" s="128" t="str">
        <f t="shared" si="84"/>
        <v>john.zuder@connectamerica.com</v>
      </c>
      <c r="N1013" s="112" t="str">
        <f t="shared" si="81"/>
        <v>John Zuder</v>
      </c>
      <c r="O1013" s="134" t="str">
        <f t="shared" si="83"/>
        <v>570-574-0266</v>
      </c>
      <c r="P1013" t="s">
        <v>16111</v>
      </c>
      <c r="Q1013" t="str">
        <f t="shared" si="82"/>
        <v>TIM Gopi Shah</v>
      </c>
    </row>
    <row r="1014" spans="7:17" x14ac:dyDescent="0.25">
      <c r="G1014" s="100" t="s">
        <v>10299</v>
      </c>
      <c r="H1014" t="s">
        <v>10300</v>
      </c>
      <c r="I1014" s="100" t="s">
        <v>0</v>
      </c>
      <c r="J1014" t="s">
        <v>15385</v>
      </c>
      <c r="K1014" s="101" t="s">
        <v>21351</v>
      </c>
      <c r="L1014" s="101">
        <f>VLOOKUP(K1014,'[1]Terr# Map'!$B$4:$C$39,2,0)</f>
        <v>201</v>
      </c>
      <c r="M1014" s="128" t="str">
        <f t="shared" si="84"/>
        <v>gopi.shah@lifeline.com</v>
      </c>
      <c r="N1014" s="112" t="str">
        <f t="shared" si="81"/>
        <v>Gopi Shah</v>
      </c>
      <c r="O1014" s="134" t="str">
        <f t="shared" si="83"/>
        <v>917-318-7240</v>
      </c>
      <c r="P1014" t="s">
        <v>16111</v>
      </c>
      <c r="Q1014" t="str">
        <f t="shared" si="82"/>
        <v>TIM Anne Lee</v>
      </c>
    </row>
    <row r="1015" spans="7:17" x14ac:dyDescent="0.25">
      <c r="G1015" s="100" t="s">
        <v>10301</v>
      </c>
      <c r="H1015" t="s">
        <v>10302</v>
      </c>
      <c r="I1015" s="100" t="s">
        <v>0</v>
      </c>
      <c r="J1015" t="s">
        <v>15381</v>
      </c>
      <c r="K1015" s="101" t="str">
        <f>VLOOKUP(G1015,[1]Quota!$D$520:$K$2169,8,0)</f>
        <v>Anne Lee</v>
      </c>
      <c r="L1015" s="101">
        <f>VLOOKUP(K1015,'[1]Terr# Map'!$B$4:$C$39,2,0)</f>
        <v>501</v>
      </c>
      <c r="M1015" s="128" t="str">
        <f t="shared" si="84"/>
        <v>anne.lee@connectamerica.com</v>
      </c>
      <c r="N1015" s="112" t="str">
        <f t="shared" si="81"/>
        <v>Anne Lee</v>
      </c>
      <c r="O1015" s="134">
        <f t="shared" si="83"/>
        <v>0</v>
      </c>
      <c r="P1015" t="s">
        <v>16111</v>
      </c>
      <c r="Q1015" t="str">
        <f t="shared" si="82"/>
        <v>TIM Gopi Shah</v>
      </c>
    </row>
    <row r="1016" spans="7:17" x14ac:dyDescent="0.25">
      <c r="G1016" s="100" t="s">
        <v>10348</v>
      </c>
      <c r="H1016" t="s">
        <v>10349</v>
      </c>
      <c r="I1016" s="100" t="s">
        <v>1</v>
      </c>
      <c r="J1016" t="s">
        <v>15384</v>
      </c>
      <c r="K1016" s="101" t="str">
        <f>VLOOKUP(G1016,[1]Quota!$D$520:$K$2169,8,0)</f>
        <v>Gopi Shah</v>
      </c>
      <c r="L1016" s="101">
        <f>VLOOKUP(K1016,'[1]Terr# Map'!$B$4:$C$39,2,0)</f>
        <v>201</v>
      </c>
      <c r="M1016" s="128" t="str">
        <f t="shared" si="84"/>
        <v>gopi.shah@lifeline.com</v>
      </c>
      <c r="N1016" s="112" t="str">
        <f t="shared" si="81"/>
        <v>Gopi Shah</v>
      </c>
      <c r="O1016" s="134" t="str">
        <f t="shared" si="83"/>
        <v>917-318-7240</v>
      </c>
      <c r="P1016" t="s">
        <v>16121</v>
      </c>
      <c r="Q1016" t="str">
        <f t="shared" si="82"/>
        <v>KEVIN Gopi Shah</v>
      </c>
    </row>
    <row r="1017" spans="7:17" x14ac:dyDescent="0.25">
      <c r="G1017" s="100" t="s">
        <v>10355</v>
      </c>
      <c r="H1017" t="s">
        <v>10356</v>
      </c>
      <c r="I1017" s="100" t="s">
        <v>1</v>
      </c>
      <c r="J1017" t="s">
        <v>15383</v>
      </c>
      <c r="K1017" s="101" t="s">
        <v>21351</v>
      </c>
      <c r="L1017" s="101">
        <f>VLOOKUP(K1017,'[1]Terr# Map'!$B$4:$C$39,2,0)</f>
        <v>201</v>
      </c>
      <c r="M1017" s="128" t="str">
        <f t="shared" si="84"/>
        <v>gopi.shah@lifeline.com</v>
      </c>
      <c r="N1017" s="112" t="str">
        <f t="shared" si="81"/>
        <v>Gopi Shah</v>
      </c>
      <c r="O1017" s="134" t="str">
        <f t="shared" si="83"/>
        <v>917-318-7240</v>
      </c>
      <c r="P1017" t="s">
        <v>16114</v>
      </c>
      <c r="Q1017" t="str">
        <f t="shared" si="82"/>
        <v>SAMUEL Gopi Shah</v>
      </c>
    </row>
    <row r="1018" spans="7:17" x14ac:dyDescent="0.25">
      <c r="G1018" s="100" t="s">
        <v>15382</v>
      </c>
      <c r="H1018" t="s">
        <v>10302</v>
      </c>
      <c r="I1018" s="100" t="s">
        <v>1</v>
      </c>
      <c r="J1018" t="s">
        <v>15381</v>
      </c>
      <c r="K1018" s="101" t="s">
        <v>21351</v>
      </c>
      <c r="L1018" s="101">
        <f>VLOOKUP(K1018,'[1]Terr# Map'!$B$4:$C$39,2,0)</f>
        <v>201</v>
      </c>
      <c r="M1018" s="128" t="str">
        <f t="shared" si="84"/>
        <v>gopi.shah@lifeline.com</v>
      </c>
      <c r="N1018" s="112" t="str">
        <f t="shared" si="81"/>
        <v>Gopi Shah</v>
      </c>
      <c r="O1018" s="134" t="str">
        <f t="shared" si="83"/>
        <v>917-318-7240</v>
      </c>
      <c r="P1018" t="s">
        <v>16111</v>
      </c>
      <c r="Q1018" t="str">
        <f t="shared" si="82"/>
        <v>TIM Gopi Shah</v>
      </c>
    </row>
    <row r="1019" spans="7:17" x14ac:dyDescent="0.25">
      <c r="G1019" s="100" t="s">
        <v>10350</v>
      </c>
      <c r="H1019" t="s">
        <v>10349</v>
      </c>
      <c r="I1019" s="100" t="s">
        <v>1</v>
      </c>
      <c r="J1019" t="s">
        <v>15380</v>
      </c>
      <c r="K1019" s="101" t="str">
        <f>VLOOKUP(G1019,[1]Quota!$D$520:$K$2169,8,0)</f>
        <v>Gopi Shah</v>
      </c>
      <c r="L1019" s="101">
        <f>VLOOKUP(K1019,'[1]Terr# Map'!$B$4:$C$39,2,0)</f>
        <v>201</v>
      </c>
      <c r="M1019" s="128" t="str">
        <f t="shared" si="84"/>
        <v>gopi.shah@lifeline.com</v>
      </c>
      <c r="N1019" s="112" t="str">
        <f t="shared" si="81"/>
        <v>Gopi Shah</v>
      </c>
      <c r="O1019" s="134" t="str">
        <f t="shared" si="83"/>
        <v>917-318-7240</v>
      </c>
      <c r="P1019" t="s">
        <v>16128</v>
      </c>
      <c r="Q1019" t="str">
        <f t="shared" si="82"/>
        <v>Michael Michael Barron</v>
      </c>
    </row>
    <row r="1020" spans="7:17" x14ac:dyDescent="0.25">
      <c r="G1020" s="100" t="s">
        <v>10488</v>
      </c>
      <c r="H1020" t="s">
        <v>10489</v>
      </c>
      <c r="I1020" s="100" t="s">
        <v>0</v>
      </c>
      <c r="J1020" t="s">
        <v>15376</v>
      </c>
      <c r="K1020" s="101" t="s">
        <v>114</v>
      </c>
      <c r="L1020" s="101">
        <f>VLOOKUP(K1020,'[1]Terr# Map'!$B$4:$C$39,2,0)</f>
        <v>105</v>
      </c>
      <c r="M1020" s="128" t="str">
        <f t="shared" si="84"/>
        <v xml:space="preserve">michael.barron@lifeline.com </v>
      </c>
      <c r="N1020" s="112" t="str">
        <f t="shared" si="81"/>
        <v>Michael Barron</v>
      </c>
      <c r="O1020" s="134" t="str">
        <f t="shared" si="83"/>
        <v>518-410-4902</v>
      </c>
      <c r="P1020" t="s">
        <v>16128</v>
      </c>
      <c r="Q1020" t="str">
        <f t="shared" si="82"/>
        <v>Michael Michael Barron</v>
      </c>
    </row>
    <row r="1021" spans="7:17" x14ac:dyDescent="0.25">
      <c r="G1021" s="100" t="s">
        <v>708</v>
      </c>
      <c r="H1021" t="s">
        <v>709</v>
      </c>
      <c r="I1021" s="100" t="s">
        <v>0</v>
      </c>
      <c r="J1021" t="s">
        <v>15367</v>
      </c>
      <c r="K1021" s="101" t="str">
        <f>VLOOKUP(G1021,[1]Quota!$D$520:$K$2169,8,0)</f>
        <v>Michael Barron</v>
      </c>
      <c r="L1021" s="101">
        <f>VLOOKUP(K1021,'[1]Terr# Map'!$B$4:$C$39,2,0)</f>
        <v>105</v>
      </c>
      <c r="M1021" s="128" t="str">
        <f t="shared" si="84"/>
        <v xml:space="preserve">michael.barron@lifeline.com </v>
      </c>
      <c r="N1021" s="112" t="str">
        <f t="shared" si="81"/>
        <v>Michael Barron</v>
      </c>
      <c r="O1021" s="134" t="str">
        <f t="shared" si="83"/>
        <v>518-410-4902</v>
      </c>
      <c r="P1021" t="s">
        <v>16128</v>
      </c>
      <c r="Q1021" t="str">
        <f t="shared" si="82"/>
        <v>Michael OPEN LMS/PSF</v>
      </c>
    </row>
    <row r="1022" spans="7:17" x14ac:dyDescent="0.25">
      <c r="G1022" s="100" t="s">
        <v>10452</v>
      </c>
      <c r="H1022" t="s">
        <v>10453</v>
      </c>
      <c r="I1022" s="100" t="s">
        <v>0</v>
      </c>
      <c r="J1022" t="s">
        <v>15360</v>
      </c>
      <c r="K1022" s="101" t="str">
        <f>VLOOKUP(G1022,[1]Quota!$D$520:$K$2169,8,0)</f>
        <v>OPEN LMS/PSF</v>
      </c>
      <c r="L1022" s="101">
        <f>VLOOKUP(K1022,'[1]Terr# Map'!$B$4:$C$39,2,0)</f>
        <v>902</v>
      </c>
      <c r="M1022" s="128" t="e">
        <f t="shared" si="84"/>
        <v>#N/A</v>
      </c>
      <c r="N1022" s="112" t="str">
        <f t="shared" si="81"/>
        <v>OPEN LMS/PSF</v>
      </c>
      <c r="O1022" s="134" t="e">
        <f t="shared" si="83"/>
        <v>#N/A</v>
      </c>
      <c r="P1022" t="s">
        <v>16128</v>
      </c>
      <c r="Q1022" t="str">
        <f t="shared" si="82"/>
        <v>Michael OPEN ONE</v>
      </c>
    </row>
    <row r="1023" spans="7:17" x14ac:dyDescent="0.25">
      <c r="G1023" s="100" t="s">
        <v>10460</v>
      </c>
      <c r="H1023" t="s">
        <v>10457</v>
      </c>
      <c r="I1023" s="100" t="s">
        <v>0</v>
      </c>
      <c r="J1023" t="s">
        <v>15371</v>
      </c>
      <c r="K1023" s="101" t="str">
        <f>VLOOKUP(G1023,[1]Quota!$D$520:$K$2169,8,0)</f>
        <v>OPEN ONE</v>
      </c>
      <c r="L1023" s="101">
        <f>VLOOKUP(K1023,'[1]Terr# Map'!$B$4:$C$39,2,0)</f>
        <v>709</v>
      </c>
      <c r="M1023" s="128" t="e">
        <f t="shared" si="84"/>
        <v>#N/A</v>
      </c>
      <c r="N1023" s="112" t="str">
        <f t="shared" si="81"/>
        <v>OPEN ONE</v>
      </c>
      <c r="O1023" s="134" t="e">
        <f t="shared" si="83"/>
        <v>#N/A</v>
      </c>
      <c r="P1023" t="s">
        <v>16128</v>
      </c>
      <c r="Q1023" t="str">
        <f t="shared" si="82"/>
        <v>Michael OPEN ONE</v>
      </c>
    </row>
    <row r="1024" spans="7:17" x14ac:dyDescent="0.25">
      <c r="G1024" s="100" t="s">
        <v>10468</v>
      </c>
      <c r="H1024" t="s">
        <v>10469</v>
      </c>
      <c r="I1024" s="100" t="s">
        <v>1</v>
      </c>
      <c r="J1024" t="s">
        <v>15366</v>
      </c>
      <c r="K1024" s="101" t="str">
        <f>VLOOKUP(G1024,[1]Quota!$D$520:$K$2169,8,0)</f>
        <v>OPEN ONE</v>
      </c>
      <c r="L1024" s="101">
        <f>VLOOKUP(K1024,'[1]Terr# Map'!$B$4:$C$39,2,0)</f>
        <v>709</v>
      </c>
      <c r="M1024" s="128" t="e">
        <f t="shared" si="84"/>
        <v>#N/A</v>
      </c>
      <c r="N1024" s="112" t="str">
        <f t="shared" si="81"/>
        <v>OPEN ONE</v>
      </c>
      <c r="O1024" s="134" t="e">
        <f t="shared" si="83"/>
        <v>#N/A</v>
      </c>
      <c r="P1024" t="s">
        <v>16124</v>
      </c>
      <c r="Q1024" t="str">
        <f t="shared" si="82"/>
        <v>TODD OPEN LMS/PSF</v>
      </c>
    </row>
    <row r="1025" spans="7:17" x14ac:dyDescent="0.25">
      <c r="G1025" s="100" t="s">
        <v>10472</v>
      </c>
      <c r="H1025" t="s">
        <v>10473</v>
      </c>
      <c r="I1025" s="100" t="s">
        <v>0</v>
      </c>
      <c r="J1025" t="s">
        <v>15379</v>
      </c>
      <c r="K1025" s="101" t="str">
        <f>VLOOKUP(G1025,[1]Quota!$D$520:$K$2169,8,0)</f>
        <v>OPEN LMS/PSF</v>
      </c>
      <c r="L1025" s="101">
        <f>VLOOKUP(K1025,'[1]Terr# Map'!$B$4:$C$39,2,0)</f>
        <v>902</v>
      </c>
      <c r="M1025" s="128" t="e">
        <f t="shared" si="84"/>
        <v>#N/A</v>
      </c>
      <c r="N1025" s="112" t="str">
        <f t="shared" si="81"/>
        <v>OPEN LMS/PSF</v>
      </c>
      <c r="O1025" s="134" t="e">
        <f t="shared" si="83"/>
        <v>#N/A</v>
      </c>
      <c r="P1025" t="s">
        <v>16128</v>
      </c>
      <c r="Q1025" t="str">
        <f t="shared" si="82"/>
        <v>Michael Michael Barron</v>
      </c>
    </row>
    <row r="1026" spans="7:17" x14ac:dyDescent="0.25">
      <c r="G1026" s="100" t="s">
        <v>10461</v>
      </c>
      <c r="H1026" t="s">
        <v>10457</v>
      </c>
      <c r="I1026" s="100" t="s">
        <v>0</v>
      </c>
      <c r="J1026" t="s">
        <v>15371</v>
      </c>
      <c r="K1026" s="101" t="s">
        <v>114</v>
      </c>
      <c r="L1026" s="101">
        <f>VLOOKUP(K1026,'[1]Terr# Map'!$B$4:$C$39,2,0)</f>
        <v>105</v>
      </c>
      <c r="M1026" s="128" t="str">
        <f t="shared" si="84"/>
        <v xml:space="preserve">michael.barron@lifeline.com </v>
      </c>
      <c r="N1026" s="112" t="str">
        <f t="shared" si="81"/>
        <v>Michael Barron</v>
      </c>
      <c r="O1026" s="134" t="str">
        <f t="shared" si="83"/>
        <v>518-410-4902</v>
      </c>
      <c r="P1026" t="s">
        <v>16128</v>
      </c>
      <c r="Q1026" t="str">
        <f t="shared" si="82"/>
        <v>Michael Michael Barron</v>
      </c>
    </row>
    <row r="1027" spans="7:17" x14ac:dyDescent="0.25">
      <c r="G1027" s="100" t="s">
        <v>10475</v>
      </c>
      <c r="H1027" t="s">
        <v>10476</v>
      </c>
      <c r="I1027" s="100" t="s">
        <v>0</v>
      </c>
      <c r="J1027" t="s">
        <v>15378</v>
      </c>
      <c r="K1027" s="101" t="str">
        <f>VLOOKUP(G1027,[1]Quota!$D$520:$K$2169,8,0)</f>
        <v>Michael Barron</v>
      </c>
      <c r="L1027" s="101">
        <f>VLOOKUP(K1027,'[1]Terr# Map'!$B$4:$C$39,2,0)</f>
        <v>105</v>
      </c>
      <c r="M1027" s="128" t="str">
        <f t="shared" si="84"/>
        <v xml:space="preserve">michael.barron@lifeline.com </v>
      </c>
      <c r="N1027" s="112" t="str">
        <f t="shared" si="81"/>
        <v>Michael Barron</v>
      </c>
      <c r="O1027" s="134" t="str">
        <f t="shared" si="83"/>
        <v>518-410-4902</v>
      </c>
      <c r="P1027" t="s">
        <v>16128</v>
      </c>
      <c r="Q1027" t="str">
        <f t="shared" si="82"/>
        <v>Michael OPEN ONE</v>
      </c>
    </row>
    <row r="1028" spans="7:17" x14ac:dyDescent="0.25">
      <c r="G1028" s="100" t="s">
        <v>10479</v>
      </c>
      <c r="H1028" t="s">
        <v>10480</v>
      </c>
      <c r="I1028" s="100" t="s">
        <v>0</v>
      </c>
      <c r="J1028" t="s">
        <v>15377</v>
      </c>
      <c r="K1028" s="101" t="str">
        <f>VLOOKUP(G1028,[1]Quota!$D$520:$K$2169,8,0)</f>
        <v>OPEN ONE</v>
      </c>
      <c r="L1028" s="101">
        <f>VLOOKUP(K1028,'[1]Terr# Map'!$B$4:$C$39,2,0)</f>
        <v>709</v>
      </c>
      <c r="M1028" s="128" t="e">
        <f t="shared" si="84"/>
        <v>#N/A</v>
      </c>
      <c r="N1028" s="112" t="str">
        <f t="shared" si="81"/>
        <v>OPEN ONE</v>
      </c>
      <c r="O1028" s="134" t="e">
        <f t="shared" si="83"/>
        <v>#N/A</v>
      </c>
      <c r="P1028" t="s">
        <v>16128</v>
      </c>
      <c r="Q1028" t="str">
        <f t="shared" si="82"/>
        <v>Michael OPEN ONE</v>
      </c>
    </row>
    <row r="1029" spans="7:17" x14ac:dyDescent="0.25">
      <c r="G1029" s="100" t="s">
        <v>10490</v>
      </c>
      <c r="H1029" t="s">
        <v>10489</v>
      </c>
      <c r="I1029" s="100" t="s">
        <v>0</v>
      </c>
      <c r="J1029" t="s">
        <v>15376</v>
      </c>
      <c r="K1029" s="101" t="str">
        <f>VLOOKUP(G1029,[1]Quota!$D$520:$K$2169,8,0)</f>
        <v>OPEN ONE</v>
      </c>
      <c r="L1029" s="101">
        <f>VLOOKUP(K1029,'[1]Terr# Map'!$B$4:$C$39,2,0)</f>
        <v>709</v>
      </c>
      <c r="M1029" s="128" t="e">
        <f t="shared" si="84"/>
        <v>#N/A</v>
      </c>
      <c r="N1029" s="112" t="str">
        <f t="shared" si="81"/>
        <v>OPEN ONE</v>
      </c>
      <c r="O1029" s="134" t="e">
        <f t="shared" si="83"/>
        <v>#N/A</v>
      </c>
      <c r="P1029" t="s">
        <v>16128</v>
      </c>
      <c r="Q1029" t="str">
        <f t="shared" si="82"/>
        <v>Michael Michael Barron</v>
      </c>
    </row>
    <row r="1030" spans="7:17" x14ac:dyDescent="0.25">
      <c r="G1030" s="100" t="s">
        <v>10492</v>
      </c>
      <c r="H1030" t="s">
        <v>15375</v>
      </c>
      <c r="I1030" s="100" t="s">
        <v>0</v>
      </c>
      <c r="J1030" t="s">
        <v>15374</v>
      </c>
      <c r="K1030" s="101" t="str">
        <f>VLOOKUP(G1030,[1]Quota!$D$520:$K$2169,8,0)</f>
        <v>Michael Barron</v>
      </c>
      <c r="L1030" s="101">
        <f>VLOOKUP(K1030,'[1]Terr# Map'!$B$4:$C$39,2,0)</f>
        <v>105</v>
      </c>
      <c r="M1030" s="128" t="str">
        <f t="shared" si="84"/>
        <v xml:space="preserve">michael.barron@lifeline.com </v>
      </c>
      <c r="N1030" s="112" t="str">
        <f t="shared" si="81"/>
        <v>Michael Barron</v>
      </c>
      <c r="O1030" s="134" t="str">
        <f t="shared" si="83"/>
        <v>518-410-4902</v>
      </c>
      <c r="P1030" t="s">
        <v>16128</v>
      </c>
      <c r="Q1030" t="str">
        <f t="shared" si="82"/>
        <v>Michael OPEN ONE</v>
      </c>
    </row>
    <row r="1031" spans="7:17" x14ac:dyDescent="0.25">
      <c r="G1031" s="100" t="s">
        <v>10502</v>
      </c>
      <c r="H1031" t="s">
        <v>10501</v>
      </c>
      <c r="I1031" s="100" t="s">
        <v>0</v>
      </c>
      <c r="J1031" t="s">
        <v>15362</v>
      </c>
      <c r="K1031" s="101" t="str">
        <f>VLOOKUP(G1031,[1]Quota!$D$520:$K$2169,8,0)</f>
        <v>OPEN ONE</v>
      </c>
      <c r="L1031" s="101">
        <f>VLOOKUP(K1031,'[1]Terr# Map'!$B$4:$C$39,2,0)</f>
        <v>709</v>
      </c>
      <c r="M1031" s="128" t="e">
        <f t="shared" si="84"/>
        <v>#N/A</v>
      </c>
      <c r="N1031" s="112" t="str">
        <f t="shared" si="81"/>
        <v>OPEN ONE</v>
      </c>
      <c r="O1031" s="134" t="e">
        <f t="shared" si="83"/>
        <v>#N/A</v>
      </c>
      <c r="P1031" t="s">
        <v>16128</v>
      </c>
      <c r="Q1031" t="str">
        <f t="shared" si="82"/>
        <v>Michael Michael Barron</v>
      </c>
    </row>
    <row r="1032" spans="7:17" x14ac:dyDescent="0.25">
      <c r="G1032" s="100" t="s">
        <v>10518</v>
      </c>
      <c r="H1032" t="s">
        <v>15373</v>
      </c>
      <c r="I1032" s="100" t="s">
        <v>0</v>
      </c>
      <c r="J1032" t="s">
        <v>15372</v>
      </c>
      <c r="K1032" s="101" t="str">
        <f>VLOOKUP(G1032,[1]Quota!$D$520:$K$2169,8,0)</f>
        <v>Michael Barron</v>
      </c>
      <c r="L1032" s="101">
        <f>VLOOKUP(K1032,'[1]Terr# Map'!$B$4:$C$39,2,0)</f>
        <v>105</v>
      </c>
      <c r="M1032" s="128" t="str">
        <f t="shared" si="84"/>
        <v xml:space="preserve">michael.barron@lifeline.com </v>
      </c>
      <c r="N1032" s="112" t="str">
        <f t="shared" si="81"/>
        <v>Michael Barron</v>
      </c>
      <c r="O1032" s="134" t="str">
        <f t="shared" si="83"/>
        <v>518-410-4902</v>
      </c>
      <c r="P1032" t="s">
        <v>16128</v>
      </c>
      <c r="Q1032" t="str">
        <f t="shared" si="82"/>
        <v>Michael Michael Barron</v>
      </c>
    </row>
    <row r="1033" spans="7:17" x14ac:dyDescent="0.25">
      <c r="G1033" s="100" t="s">
        <v>10522</v>
      </c>
      <c r="H1033" t="s">
        <v>10523</v>
      </c>
      <c r="I1033" s="100" t="s">
        <v>0</v>
      </c>
      <c r="J1033" t="s">
        <v>15365</v>
      </c>
      <c r="K1033" s="101" t="str">
        <f>VLOOKUP(G1033,[1]Quota!$D$520:$K$2169,8,0)</f>
        <v>Michael Barron</v>
      </c>
      <c r="L1033" s="101">
        <f>VLOOKUP(K1033,'[1]Terr# Map'!$B$4:$C$39,2,0)</f>
        <v>105</v>
      </c>
      <c r="M1033" s="128" t="str">
        <f t="shared" si="84"/>
        <v xml:space="preserve">michael.barron@lifeline.com </v>
      </c>
      <c r="N1033" s="112" t="str">
        <f t="shared" si="81"/>
        <v>Michael Barron</v>
      </c>
      <c r="O1033" s="134" t="str">
        <f t="shared" si="83"/>
        <v>518-410-4902</v>
      </c>
      <c r="P1033" t="s">
        <v>16128</v>
      </c>
      <c r="Q1033" t="str">
        <f t="shared" si="82"/>
        <v>Michael Michael Barron</v>
      </c>
    </row>
    <row r="1034" spans="7:17" x14ac:dyDescent="0.25">
      <c r="G1034" s="100" t="s">
        <v>10434</v>
      </c>
      <c r="H1034" t="s">
        <v>10435</v>
      </c>
      <c r="I1034" s="100" t="s">
        <v>0</v>
      </c>
      <c r="J1034" t="s">
        <v>15367</v>
      </c>
      <c r="K1034" s="101" t="s">
        <v>114</v>
      </c>
      <c r="L1034" s="101">
        <f>VLOOKUP(K1034,'[1]Terr# Map'!$B$4:$C$39,2,0)</f>
        <v>105</v>
      </c>
      <c r="M1034" s="128" t="str">
        <f t="shared" si="84"/>
        <v xml:space="preserve">michael.barron@lifeline.com </v>
      </c>
      <c r="N1034" s="112" t="str">
        <f t="shared" ref="N1034:N1097" si="85">+K1034</f>
        <v>Michael Barron</v>
      </c>
      <c r="O1034" s="134" t="str">
        <f t="shared" si="83"/>
        <v>518-410-4902</v>
      </c>
      <c r="P1034" t="s">
        <v>16128</v>
      </c>
      <c r="Q1034" t="str">
        <f t="shared" si="82"/>
        <v>Michael Michael Barron</v>
      </c>
    </row>
    <row r="1035" spans="7:17" x14ac:dyDescent="0.25">
      <c r="G1035" s="100" t="s">
        <v>10436</v>
      </c>
      <c r="H1035" t="s">
        <v>10437</v>
      </c>
      <c r="I1035" s="100" t="s">
        <v>0</v>
      </c>
      <c r="J1035" t="s">
        <v>15367</v>
      </c>
      <c r="K1035" s="101" t="s">
        <v>114</v>
      </c>
      <c r="L1035" s="101">
        <f>VLOOKUP(K1035,'[1]Terr# Map'!$B$4:$C$39,2,0)</f>
        <v>105</v>
      </c>
      <c r="M1035" s="128" t="str">
        <f t="shared" si="84"/>
        <v xml:space="preserve">michael.barron@lifeline.com </v>
      </c>
      <c r="N1035" s="112" t="str">
        <f t="shared" si="85"/>
        <v>Michael Barron</v>
      </c>
      <c r="O1035" s="134" t="str">
        <f t="shared" si="83"/>
        <v>518-410-4902</v>
      </c>
      <c r="P1035" t="s">
        <v>16128</v>
      </c>
      <c r="Q1035" t="str">
        <f t="shared" si="82"/>
        <v>Michael Michael Barron</v>
      </c>
    </row>
    <row r="1036" spans="7:17" x14ac:dyDescent="0.25">
      <c r="G1036" s="100" t="s">
        <v>10438</v>
      </c>
      <c r="H1036" t="s">
        <v>10439</v>
      </c>
      <c r="I1036" s="100" t="s">
        <v>0</v>
      </c>
      <c r="J1036" t="s">
        <v>15367</v>
      </c>
      <c r="K1036" s="101" t="s">
        <v>114</v>
      </c>
      <c r="L1036" s="101">
        <f>VLOOKUP(K1036,'[1]Terr# Map'!$B$4:$C$39,2,0)</f>
        <v>105</v>
      </c>
      <c r="M1036" s="128" t="str">
        <f t="shared" si="84"/>
        <v xml:space="preserve">michael.barron@lifeline.com </v>
      </c>
      <c r="N1036" s="112" t="str">
        <f t="shared" si="85"/>
        <v>Michael Barron</v>
      </c>
      <c r="O1036" s="134" t="str">
        <f t="shared" si="83"/>
        <v>518-410-4902</v>
      </c>
      <c r="P1036" t="s">
        <v>16128</v>
      </c>
      <c r="Q1036" t="str">
        <f t="shared" si="82"/>
        <v>Michael Michael Barron</v>
      </c>
    </row>
    <row r="1037" spans="7:17" x14ac:dyDescent="0.25">
      <c r="G1037" s="100" t="s">
        <v>10520</v>
      </c>
      <c r="H1037" t="s">
        <v>15373</v>
      </c>
      <c r="I1037" s="100" t="s">
        <v>0</v>
      </c>
      <c r="J1037" t="s">
        <v>15372</v>
      </c>
      <c r="K1037" s="101" t="str">
        <f>VLOOKUP(G1037,[1]Quota!$D$520:$K$2169,8,0)</f>
        <v>Michael Barron</v>
      </c>
      <c r="L1037" s="101">
        <f>VLOOKUP(K1037,'[1]Terr# Map'!$B$4:$C$39,2,0)</f>
        <v>105</v>
      </c>
      <c r="M1037" s="128" t="str">
        <f t="shared" si="84"/>
        <v xml:space="preserve">michael.barron@lifeline.com </v>
      </c>
      <c r="N1037" s="112" t="str">
        <f t="shared" si="85"/>
        <v>Michael Barron</v>
      </c>
      <c r="O1037" s="134" t="str">
        <f t="shared" si="83"/>
        <v>518-410-4902</v>
      </c>
      <c r="P1037" t="s">
        <v>16128</v>
      </c>
      <c r="Q1037" t="str">
        <f t="shared" si="82"/>
        <v>Michael Michael Barron</v>
      </c>
    </row>
    <row r="1038" spans="7:17" x14ac:dyDescent="0.25">
      <c r="G1038" s="100" t="s">
        <v>10464</v>
      </c>
      <c r="H1038" t="s">
        <v>10457</v>
      </c>
      <c r="I1038" s="100" t="s">
        <v>0</v>
      </c>
      <c r="J1038" t="s">
        <v>15371</v>
      </c>
      <c r="K1038" s="101" t="s">
        <v>114</v>
      </c>
      <c r="L1038" s="101">
        <f>VLOOKUP(K1038,'[1]Terr# Map'!$B$4:$C$39,2,0)</f>
        <v>105</v>
      </c>
      <c r="M1038" s="128" t="str">
        <f t="shared" si="84"/>
        <v xml:space="preserve">michael.barron@lifeline.com </v>
      </c>
      <c r="N1038" s="112" t="str">
        <f t="shared" si="85"/>
        <v>Michael Barron</v>
      </c>
      <c r="O1038" s="134" t="str">
        <f t="shared" si="83"/>
        <v>518-410-4902</v>
      </c>
      <c r="P1038" t="s">
        <v>16128</v>
      </c>
      <c r="Q1038" t="str">
        <f t="shared" si="82"/>
        <v>Michael Michael Barron</v>
      </c>
    </row>
    <row r="1039" spans="7:17" x14ac:dyDescent="0.25">
      <c r="G1039" s="100" t="s">
        <v>10440</v>
      </c>
      <c r="H1039" t="s">
        <v>10441</v>
      </c>
      <c r="I1039" s="100" t="s">
        <v>0</v>
      </c>
      <c r="J1039" t="s">
        <v>15367</v>
      </c>
      <c r="K1039" s="101" t="s">
        <v>114</v>
      </c>
      <c r="L1039" s="101">
        <f>VLOOKUP(K1039,'[1]Terr# Map'!$B$4:$C$39,2,0)</f>
        <v>105</v>
      </c>
      <c r="M1039" s="128" t="str">
        <f t="shared" si="84"/>
        <v xml:space="preserve">michael.barron@lifeline.com </v>
      </c>
      <c r="N1039" s="112" t="str">
        <f t="shared" si="85"/>
        <v>Michael Barron</v>
      </c>
      <c r="O1039" s="134" t="str">
        <f t="shared" si="83"/>
        <v>518-410-4902</v>
      </c>
      <c r="P1039" t="s">
        <v>16128</v>
      </c>
      <c r="Q1039" t="str">
        <f t="shared" si="82"/>
        <v>Michael Michael Barron</v>
      </c>
    </row>
    <row r="1040" spans="7:17" x14ac:dyDescent="0.25">
      <c r="G1040" s="100" t="s">
        <v>10470</v>
      </c>
      <c r="H1040" t="s">
        <v>10469</v>
      </c>
      <c r="I1040" s="100" t="s">
        <v>1</v>
      </c>
      <c r="J1040" t="s">
        <v>15366</v>
      </c>
      <c r="K1040" s="101" t="s">
        <v>114</v>
      </c>
      <c r="L1040" s="101">
        <f>VLOOKUP(K1040,'[1]Terr# Map'!$B$4:$C$39,2,0)</f>
        <v>105</v>
      </c>
      <c r="M1040" s="128" t="str">
        <f t="shared" si="84"/>
        <v xml:space="preserve">michael.barron@lifeline.com </v>
      </c>
      <c r="N1040" s="112" t="str">
        <f t="shared" si="85"/>
        <v>Michael Barron</v>
      </c>
      <c r="O1040" s="134" t="str">
        <f t="shared" si="83"/>
        <v>518-410-4902</v>
      </c>
      <c r="P1040" t="s">
        <v>16128</v>
      </c>
      <c r="Q1040" t="str">
        <f t="shared" si="82"/>
        <v>Michael Michael Barron</v>
      </c>
    </row>
    <row r="1041" spans="7:17" x14ac:dyDescent="0.25">
      <c r="G1041" s="100" t="s">
        <v>10442</v>
      </c>
      <c r="H1041" t="s">
        <v>10443</v>
      </c>
      <c r="I1041" s="100" t="s">
        <v>0</v>
      </c>
      <c r="J1041" t="s">
        <v>15367</v>
      </c>
      <c r="K1041" s="101" t="s">
        <v>114</v>
      </c>
      <c r="L1041" s="101">
        <f>VLOOKUP(K1041,'[1]Terr# Map'!$B$4:$C$39,2,0)</f>
        <v>105</v>
      </c>
      <c r="M1041" s="128" t="str">
        <f t="shared" si="84"/>
        <v xml:space="preserve">michael.barron@lifeline.com </v>
      </c>
      <c r="N1041" s="112" t="str">
        <f t="shared" si="85"/>
        <v>Michael Barron</v>
      </c>
      <c r="O1041" s="134" t="str">
        <f t="shared" si="83"/>
        <v>518-410-4902</v>
      </c>
      <c r="P1041" t="s">
        <v>16128</v>
      </c>
      <c r="Q1041" t="str">
        <f t="shared" si="82"/>
        <v>Michael Michael Barron</v>
      </c>
    </row>
    <row r="1042" spans="7:17" x14ac:dyDescent="0.25">
      <c r="G1042" s="100" t="s">
        <v>10444</v>
      </c>
      <c r="H1042" t="s">
        <v>709</v>
      </c>
      <c r="I1042" s="100" t="s">
        <v>0</v>
      </c>
      <c r="J1042" t="s">
        <v>15367</v>
      </c>
      <c r="K1042" s="101" t="s">
        <v>114</v>
      </c>
      <c r="L1042" s="101">
        <f>VLOOKUP(K1042,'[1]Terr# Map'!$B$4:$C$39,2,0)</f>
        <v>105</v>
      </c>
      <c r="M1042" s="128" t="str">
        <f t="shared" si="84"/>
        <v xml:space="preserve">michael.barron@lifeline.com </v>
      </c>
      <c r="N1042" s="112" t="str">
        <f t="shared" si="85"/>
        <v>Michael Barron</v>
      </c>
      <c r="O1042" s="134" t="str">
        <f t="shared" si="83"/>
        <v>518-410-4902</v>
      </c>
      <c r="P1042" t="s">
        <v>16128</v>
      </c>
      <c r="Q1042" t="str">
        <f t="shared" si="82"/>
        <v>Michael OPEN LMS/PSF</v>
      </c>
    </row>
    <row r="1043" spans="7:17" x14ac:dyDescent="0.25">
      <c r="G1043" s="100" t="s">
        <v>15370</v>
      </c>
      <c r="H1043" t="s">
        <v>10480</v>
      </c>
      <c r="I1043" s="100" t="s">
        <v>0</v>
      </c>
      <c r="J1043" t="s">
        <v>15369</v>
      </c>
      <c r="K1043" s="101" t="str">
        <f>VLOOKUP(G1043,[1]Quota!$D$520:$K$2169,8,0)</f>
        <v>OPEN LMS/PSF</v>
      </c>
      <c r="L1043" s="101">
        <f>VLOOKUP(K1043,'[1]Terr# Map'!$B$4:$C$39,2,0)</f>
        <v>902</v>
      </c>
      <c r="M1043" s="128" t="e">
        <f t="shared" si="84"/>
        <v>#N/A</v>
      </c>
      <c r="N1043" s="112" t="str">
        <f t="shared" si="85"/>
        <v>OPEN LMS/PSF</v>
      </c>
      <c r="O1043" s="134" t="e">
        <f t="shared" si="83"/>
        <v>#N/A</v>
      </c>
      <c r="P1043" t="s">
        <v>16128</v>
      </c>
      <c r="Q1043" t="str">
        <f t="shared" si="82"/>
        <v>Michael Michael Barron</v>
      </c>
    </row>
    <row r="1044" spans="7:17" x14ac:dyDescent="0.25">
      <c r="G1044" s="100" t="s">
        <v>10606</v>
      </c>
      <c r="H1044" t="s">
        <v>10607</v>
      </c>
      <c r="I1044" s="100" t="s">
        <v>0</v>
      </c>
      <c r="J1044" t="s">
        <v>15368</v>
      </c>
      <c r="K1044" s="101" t="str">
        <f>VLOOKUP(G1044,[1]Quota!$D$520:$K$2169,8,0)</f>
        <v>Michael Barron</v>
      </c>
      <c r="L1044" s="101">
        <f>VLOOKUP(K1044,'[1]Terr# Map'!$B$4:$C$39,2,0)</f>
        <v>105</v>
      </c>
      <c r="M1044" s="128" t="str">
        <f t="shared" si="84"/>
        <v xml:space="preserve">michael.barron@lifeline.com </v>
      </c>
      <c r="N1044" s="112" t="str">
        <f t="shared" si="85"/>
        <v>Michael Barron</v>
      </c>
      <c r="O1044" s="134" t="str">
        <f t="shared" si="83"/>
        <v>518-410-4902</v>
      </c>
      <c r="P1044" t="s">
        <v>16128</v>
      </c>
      <c r="Q1044" t="str">
        <f t="shared" si="82"/>
        <v>Michael Michael Barron</v>
      </c>
    </row>
    <row r="1045" spans="7:17" x14ac:dyDescent="0.25">
      <c r="G1045" s="100" t="s">
        <v>10503</v>
      </c>
      <c r="H1045" t="s">
        <v>10501</v>
      </c>
      <c r="I1045" s="100" t="s">
        <v>0</v>
      </c>
      <c r="J1045" t="s">
        <v>15362</v>
      </c>
      <c r="K1045" s="101" t="s">
        <v>114</v>
      </c>
      <c r="L1045" s="101">
        <f>VLOOKUP(K1045,'[1]Terr# Map'!$B$4:$C$39,2,0)</f>
        <v>105</v>
      </c>
      <c r="M1045" s="128" t="str">
        <f t="shared" si="84"/>
        <v xml:space="preserve">michael.barron@lifeline.com </v>
      </c>
      <c r="N1045" s="112" t="str">
        <f t="shared" si="85"/>
        <v>Michael Barron</v>
      </c>
      <c r="O1045" s="134" t="str">
        <f t="shared" si="83"/>
        <v>518-410-4902</v>
      </c>
      <c r="P1045" t="s">
        <v>16128</v>
      </c>
      <c r="Q1045" t="str">
        <f t="shared" si="82"/>
        <v>Michael Michael Barron</v>
      </c>
    </row>
    <row r="1046" spans="7:17" x14ac:dyDescent="0.25">
      <c r="G1046" s="100" t="s">
        <v>10445</v>
      </c>
      <c r="H1046" t="s">
        <v>10446</v>
      </c>
      <c r="I1046" s="100" t="s">
        <v>0</v>
      </c>
      <c r="J1046" t="s">
        <v>15367</v>
      </c>
      <c r="K1046" s="101" t="s">
        <v>114</v>
      </c>
      <c r="L1046" s="101">
        <f>VLOOKUP(K1046,'[1]Terr# Map'!$B$4:$C$39,2,0)</f>
        <v>105</v>
      </c>
      <c r="M1046" s="128" t="str">
        <f t="shared" si="84"/>
        <v xml:space="preserve">michael.barron@lifeline.com </v>
      </c>
      <c r="N1046" s="112" t="str">
        <f t="shared" si="85"/>
        <v>Michael Barron</v>
      </c>
      <c r="O1046" s="134" t="str">
        <f t="shared" si="83"/>
        <v>518-410-4902</v>
      </c>
      <c r="P1046" t="s">
        <v>16128</v>
      </c>
      <c r="Q1046" t="str">
        <f t="shared" si="82"/>
        <v>Michael Michael Barron</v>
      </c>
    </row>
    <row r="1047" spans="7:17" x14ac:dyDescent="0.25">
      <c r="G1047" s="100" t="s">
        <v>10471</v>
      </c>
      <c r="H1047" t="s">
        <v>10469</v>
      </c>
      <c r="I1047" s="100" t="s">
        <v>1</v>
      </c>
      <c r="J1047" t="s">
        <v>15366</v>
      </c>
      <c r="K1047" s="101" t="s">
        <v>114</v>
      </c>
      <c r="L1047" s="101">
        <f>VLOOKUP(K1047,'[1]Terr# Map'!$B$4:$C$39,2,0)</f>
        <v>105</v>
      </c>
      <c r="M1047" s="128" t="str">
        <f t="shared" si="84"/>
        <v xml:space="preserve">michael.barron@lifeline.com </v>
      </c>
      <c r="N1047" s="112" t="str">
        <f t="shared" si="85"/>
        <v>Michael Barron</v>
      </c>
      <c r="O1047" s="134" t="str">
        <f t="shared" si="83"/>
        <v>518-410-4902</v>
      </c>
      <c r="P1047" t="s">
        <v>16128</v>
      </c>
      <c r="Q1047" t="str">
        <f t="shared" si="82"/>
        <v>Michael Michael Barron</v>
      </c>
    </row>
    <row r="1048" spans="7:17" x14ac:dyDescent="0.25">
      <c r="G1048" s="100" t="s">
        <v>10524</v>
      </c>
      <c r="H1048" t="s">
        <v>10523</v>
      </c>
      <c r="I1048" s="100" t="s">
        <v>1</v>
      </c>
      <c r="J1048" t="s">
        <v>15365</v>
      </c>
      <c r="K1048" s="101" t="str">
        <f>VLOOKUP(G1048,[1]Quota!$D$520:$K$2169,8,0)</f>
        <v>Michael Barron</v>
      </c>
      <c r="L1048" s="101">
        <f>VLOOKUP(K1048,'[1]Terr# Map'!$B$4:$C$39,2,0)</f>
        <v>105</v>
      </c>
      <c r="M1048" s="128" t="str">
        <f t="shared" si="84"/>
        <v xml:space="preserve">michael.barron@lifeline.com </v>
      </c>
      <c r="N1048" s="112" t="str">
        <f t="shared" si="85"/>
        <v>Michael Barron</v>
      </c>
      <c r="O1048" s="134" t="str">
        <f t="shared" si="83"/>
        <v>518-410-4902</v>
      </c>
      <c r="P1048" t="s">
        <v>16128</v>
      </c>
      <c r="Q1048" t="str">
        <f t="shared" si="82"/>
        <v>Michael OPEN LMS/PSF</v>
      </c>
    </row>
    <row r="1049" spans="7:17" x14ac:dyDescent="0.25">
      <c r="G1049" s="100" t="s">
        <v>10727</v>
      </c>
      <c r="H1049" t="s">
        <v>10728</v>
      </c>
      <c r="I1049" s="100" t="s">
        <v>1</v>
      </c>
      <c r="J1049" t="s">
        <v>15364</v>
      </c>
      <c r="K1049" s="101" t="str">
        <f>VLOOKUP(G1049,[1]Quota!$D$520:$K$2169,8,0)</f>
        <v>OPEN LMS/PSF</v>
      </c>
      <c r="L1049" s="101">
        <f>VLOOKUP(K1049,'[1]Terr# Map'!$B$4:$C$39,2,0)</f>
        <v>902</v>
      </c>
      <c r="M1049" s="128" t="e">
        <f t="shared" si="84"/>
        <v>#N/A</v>
      </c>
      <c r="N1049" s="112" t="str">
        <f t="shared" si="85"/>
        <v>OPEN LMS/PSF</v>
      </c>
      <c r="O1049" s="134" t="e">
        <f t="shared" si="83"/>
        <v>#N/A</v>
      </c>
      <c r="P1049" t="s">
        <v>16124</v>
      </c>
      <c r="Q1049" t="str">
        <f t="shared" si="82"/>
        <v>TODD Michael Barron</v>
      </c>
    </row>
    <row r="1050" spans="7:17" x14ac:dyDescent="0.25">
      <c r="G1050" s="100" t="s">
        <v>10729</v>
      </c>
      <c r="H1050" t="s">
        <v>10730</v>
      </c>
      <c r="I1050" s="100" t="s">
        <v>1</v>
      </c>
      <c r="J1050" t="s">
        <v>15363</v>
      </c>
      <c r="K1050" s="101" t="str">
        <f>VLOOKUP(G1050,[1]Quota!$D$520:$K$2169,8,0)</f>
        <v>Michael Barron</v>
      </c>
      <c r="L1050" s="101">
        <f>VLOOKUP(K1050,'[1]Terr# Map'!$B$4:$C$39,2,0)</f>
        <v>105</v>
      </c>
      <c r="M1050" s="128" t="str">
        <f t="shared" si="84"/>
        <v xml:space="preserve">michael.barron@lifeline.com </v>
      </c>
      <c r="N1050" s="112" t="str">
        <f t="shared" si="85"/>
        <v>Michael Barron</v>
      </c>
      <c r="O1050" s="134" t="str">
        <f t="shared" si="83"/>
        <v>518-410-4902</v>
      </c>
      <c r="P1050" t="s">
        <v>16128</v>
      </c>
      <c r="Q1050" t="str">
        <f t="shared" si="82"/>
        <v>Michael Michael Barron</v>
      </c>
    </row>
    <row r="1051" spans="7:17" x14ac:dyDescent="0.25">
      <c r="G1051" s="100" t="s">
        <v>10506</v>
      </c>
      <c r="H1051" t="s">
        <v>10501</v>
      </c>
      <c r="I1051" s="100" t="s">
        <v>0</v>
      </c>
      <c r="J1051" t="s">
        <v>15362</v>
      </c>
      <c r="K1051" s="101" t="s">
        <v>114</v>
      </c>
      <c r="L1051" s="101">
        <f>VLOOKUP(K1051,'[1]Terr# Map'!$B$4:$C$39,2,0)</f>
        <v>105</v>
      </c>
      <c r="M1051" s="128" t="str">
        <f t="shared" si="84"/>
        <v xml:space="preserve">michael.barron@lifeline.com </v>
      </c>
      <c r="N1051" s="112" t="str">
        <f t="shared" si="85"/>
        <v>Michael Barron</v>
      </c>
      <c r="O1051" s="134" t="str">
        <f t="shared" si="83"/>
        <v>518-410-4902</v>
      </c>
      <c r="P1051" t="s">
        <v>16128</v>
      </c>
      <c r="Q1051" t="str">
        <f t="shared" si="82"/>
        <v>Michael OPEN LMS/PSF</v>
      </c>
    </row>
    <row r="1052" spans="7:17" x14ac:dyDescent="0.25">
      <c r="G1052" s="100" t="s">
        <v>10454</v>
      </c>
      <c r="H1052" t="s">
        <v>10453</v>
      </c>
      <c r="I1052" s="100" t="s">
        <v>1</v>
      </c>
      <c r="J1052" t="s">
        <v>15360</v>
      </c>
      <c r="K1052" s="101" t="str">
        <f>VLOOKUP(G1052,[1]Quota!$D$520:$K$2169,8,0)</f>
        <v>OPEN LMS/PSF</v>
      </c>
      <c r="L1052" s="101">
        <f>VLOOKUP(K1052,'[1]Terr# Map'!$B$4:$C$39,2,0)</f>
        <v>902</v>
      </c>
      <c r="M1052" s="128" t="e">
        <f t="shared" si="84"/>
        <v>#N/A</v>
      </c>
      <c r="N1052" s="112" t="str">
        <f t="shared" si="85"/>
        <v>OPEN LMS/PSF</v>
      </c>
      <c r="O1052" s="134" t="e">
        <f t="shared" si="83"/>
        <v>#N/A</v>
      </c>
      <c r="P1052" t="s">
        <v>16128</v>
      </c>
      <c r="Q1052" t="str">
        <f t="shared" si="82"/>
        <v>Michael OPEN LMS/PSF</v>
      </c>
    </row>
    <row r="1053" spans="7:17" x14ac:dyDescent="0.25">
      <c r="G1053" s="100" t="s">
        <v>10741</v>
      </c>
      <c r="H1053" t="s">
        <v>10742</v>
      </c>
      <c r="I1053" s="100" t="s">
        <v>1</v>
      </c>
      <c r="J1053" t="s">
        <v>15361</v>
      </c>
      <c r="K1053" s="101" t="str">
        <f>VLOOKUP(G1053,[1]Quota!$D$520:$K$2169,8,0)</f>
        <v>OPEN LMS/PSF</v>
      </c>
      <c r="L1053" s="101">
        <f>VLOOKUP(K1053,'[1]Terr# Map'!$B$4:$C$39,2,0)</f>
        <v>902</v>
      </c>
      <c r="M1053" s="128" t="e">
        <f t="shared" si="84"/>
        <v>#N/A</v>
      </c>
      <c r="N1053" s="112" t="str">
        <f t="shared" si="85"/>
        <v>OPEN LMS/PSF</v>
      </c>
      <c r="O1053" s="134" t="e">
        <f t="shared" si="83"/>
        <v>#N/A</v>
      </c>
      <c r="P1053" t="s">
        <v>16128</v>
      </c>
      <c r="Q1053" t="str">
        <f t="shared" ref="Q1053:Q1116" si="86">+P1053&amp;" "&amp;N1054</f>
        <v>Michael Michael Barron</v>
      </c>
    </row>
    <row r="1054" spans="7:17" x14ac:dyDescent="0.25">
      <c r="G1054" s="100" t="s">
        <v>10455</v>
      </c>
      <c r="H1054" t="s">
        <v>10453</v>
      </c>
      <c r="I1054" s="100" t="s">
        <v>1</v>
      </c>
      <c r="J1054" t="s">
        <v>15360</v>
      </c>
      <c r="K1054" s="101" t="s">
        <v>114</v>
      </c>
      <c r="L1054" s="101">
        <f>VLOOKUP(K1054,'[1]Terr# Map'!$B$4:$C$39,2,0)</f>
        <v>105</v>
      </c>
      <c r="M1054" s="128" t="str">
        <f t="shared" si="84"/>
        <v xml:space="preserve">michael.barron@lifeline.com </v>
      </c>
      <c r="N1054" s="112" t="str">
        <f t="shared" si="85"/>
        <v>Michael Barron</v>
      </c>
      <c r="O1054" s="134" t="str">
        <f t="shared" si="83"/>
        <v>518-410-4902</v>
      </c>
      <c r="P1054" t="s">
        <v>16128</v>
      </c>
      <c r="Q1054" t="str">
        <f t="shared" si="86"/>
        <v>Michael Michael Barron</v>
      </c>
    </row>
    <row r="1055" spans="7:17" x14ac:dyDescent="0.25">
      <c r="G1055" s="100" t="s">
        <v>10757</v>
      </c>
      <c r="H1055" t="s">
        <v>10747</v>
      </c>
      <c r="I1055" s="100" t="s">
        <v>1</v>
      </c>
      <c r="J1055" t="s">
        <v>15358</v>
      </c>
      <c r="K1055" s="101" t="s">
        <v>114</v>
      </c>
      <c r="L1055" s="101">
        <f>VLOOKUP(K1055,'[1]Terr# Map'!$B$4:$C$39,2,0)</f>
        <v>105</v>
      </c>
      <c r="M1055" s="128" t="str">
        <f t="shared" si="84"/>
        <v xml:space="preserve">michael.barron@lifeline.com </v>
      </c>
      <c r="N1055" s="112" t="str">
        <f t="shared" si="85"/>
        <v>Michael Barron</v>
      </c>
      <c r="O1055" s="134" t="str">
        <f t="shared" si="83"/>
        <v>518-410-4902</v>
      </c>
      <c r="P1055" t="s">
        <v>16128</v>
      </c>
      <c r="Q1055" t="str">
        <f t="shared" si="86"/>
        <v>Michael OPEN LMS/PSF</v>
      </c>
    </row>
    <row r="1056" spans="7:17" x14ac:dyDescent="0.25">
      <c r="G1056" s="100" t="s">
        <v>10766</v>
      </c>
      <c r="H1056" t="s">
        <v>10767</v>
      </c>
      <c r="I1056" s="100" t="s">
        <v>1</v>
      </c>
      <c r="J1056" t="s">
        <v>15359</v>
      </c>
      <c r="K1056" s="101" t="str">
        <f>VLOOKUP(G1056,[1]Quota!$D$520:$K$2169,8,0)</f>
        <v>OPEN LMS/PSF</v>
      </c>
      <c r="L1056" s="101">
        <f>VLOOKUP(K1056,'[1]Terr# Map'!$B$4:$C$39,2,0)</f>
        <v>902</v>
      </c>
      <c r="M1056" s="128" t="e">
        <f t="shared" si="84"/>
        <v>#N/A</v>
      </c>
      <c r="N1056" s="112" t="str">
        <f t="shared" si="85"/>
        <v>OPEN LMS/PSF</v>
      </c>
      <c r="O1056" s="134" t="e">
        <f t="shared" si="83"/>
        <v>#N/A</v>
      </c>
      <c r="P1056" t="s">
        <v>16128</v>
      </c>
      <c r="Q1056" t="str">
        <f t="shared" si="86"/>
        <v>Michael Michael Barron</v>
      </c>
    </row>
    <row r="1057" spans="7:17" x14ac:dyDescent="0.25">
      <c r="G1057" s="100" t="s">
        <v>10759</v>
      </c>
      <c r="H1057" t="s">
        <v>10747</v>
      </c>
      <c r="I1057" s="100" t="s">
        <v>1</v>
      </c>
      <c r="J1057" t="s">
        <v>15358</v>
      </c>
      <c r="K1057" s="101" t="s">
        <v>114</v>
      </c>
      <c r="L1057" s="101">
        <f>VLOOKUP(K1057,'[1]Terr# Map'!$B$4:$C$39,2,0)</f>
        <v>105</v>
      </c>
      <c r="M1057" s="128" t="str">
        <f t="shared" si="84"/>
        <v xml:space="preserve">michael.barron@lifeline.com </v>
      </c>
      <c r="N1057" s="112" t="str">
        <f t="shared" si="85"/>
        <v>Michael Barron</v>
      </c>
      <c r="O1057" s="134" t="str">
        <f t="shared" si="83"/>
        <v>518-410-4902</v>
      </c>
      <c r="P1057" t="s">
        <v>16128</v>
      </c>
      <c r="Q1057" t="str">
        <f t="shared" si="86"/>
        <v>Michael Michael Barron</v>
      </c>
    </row>
    <row r="1058" spans="7:17" x14ac:dyDescent="0.25">
      <c r="G1058" s="100" t="s">
        <v>10763</v>
      </c>
      <c r="H1058" t="s">
        <v>10764</v>
      </c>
      <c r="I1058" s="100" t="s">
        <v>1</v>
      </c>
      <c r="J1058" t="s">
        <v>15358</v>
      </c>
      <c r="K1058" s="101" t="s">
        <v>114</v>
      </c>
      <c r="L1058" s="101">
        <f>VLOOKUP(K1058,'[1]Terr# Map'!$B$4:$C$39,2,0)</f>
        <v>105</v>
      </c>
      <c r="M1058" s="128" t="str">
        <f t="shared" si="84"/>
        <v xml:space="preserve">michael.barron@lifeline.com </v>
      </c>
      <c r="N1058" s="112" t="str">
        <f t="shared" si="85"/>
        <v>Michael Barron</v>
      </c>
      <c r="O1058" s="134" t="str">
        <f t="shared" si="83"/>
        <v>518-410-4902</v>
      </c>
      <c r="P1058" t="s">
        <v>16128</v>
      </c>
      <c r="Q1058" t="str">
        <f t="shared" si="86"/>
        <v>Michael Michael Barron</v>
      </c>
    </row>
    <row r="1059" spans="7:17" x14ac:dyDescent="0.25">
      <c r="G1059" s="100" t="s">
        <v>10772</v>
      </c>
      <c r="H1059" t="s">
        <v>15357</v>
      </c>
      <c r="I1059" s="100" t="s">
        <v>1</v>
      </c>
      <c r="J1059" t="s">
        <v>15356</v>
      </c>
      <c r="K1059" s="101" t="s">
        <v>114</v>
      </c>
      <c r="L1059" s="101">
        <f>VLOOKUP(K1059,'[1]Terr# Map'!$B$4:$C$39,2,0)</f>
        <v>105</v>
      </c>
      <c r="M1059" s="128" t="str">
        <f t="shared" si="84"/>
        <v xml:space="preserve">michael.barron@lifeline.com </v>
      </c>
      <c r="N1059" s="112" t="str">
        <f t="shared" si="85"/>
        <v>Michael Barron</v>
      </c>
      <c r="O1059" s="134" t="str">
        <f t="shared" si="83"/>
        <v>518-410-4902</v>
      </c>
      <c r="P1059" t="s">
        <v>16128</v>
      </c>
      <c r="Q1059" t="str">
        <f t="shared" si="86"/>
        <v>Michael Matt Zohol</v>
      </c>
    </row>
    <row r="1060" spans="7:17" x14ac:dyDescent="0.25">
      <c r="G1060" s="100" t="s">
        <v>10743</v>
      </c>
      <c r="H1060" t="s">
        <v>10742</v>
      </c>
      <c r="I1060" s="100" t="s">
        <v>1</v>
      </c>
      <c r="J1060" t="s">
        <v>15355</v>
      </c>
      <c r="K1060" s="101" t="str">
        <f>VLOOKUP(G1060,[1]Quota!$D$520:$K$2169,8,0)</f>
        <v>Matt Zohol</v>
      </c>
      <c r="L1060" s="101">
        <f>VLOOKUP(K1060,'[1]Terr# Map'!$B$4:$C$39,2,0)</f>
        <v>505</v>
      </c>
      <c r="M1060" s="128" t="e">
        <f t="shared" si="84"/>
        <v>#N/A</v>
      </c>
      <c r="N1060" s="112" t="str">
        <f t="shared" si="85"/>
        <v>Matt Zohol</v>
      </c>
      <c r="O1060" s="134" t="e">
        <f t="shared" si="83"/>
        <v>#N/A</v>
      </c>
      <c r="P1060" t="s">
        <v>16133</v>
      </c>
      <c r="Q1060" t="str">
        <f t="shared" si="86"/>
        <v xml:space="preserve"> EMILY Michael Barron</v>
      </c>
    </row>
    <row r="1061" spans="7:17" x14ac:dyDescent="0.25">
      <c r="G1061" s="100" t="s">
        <v>10986</v>
      </c>
      <c r="H1061" t="s">
        <v>10987</v>
      </c>
      <c r="I1061" s="100" t="s">
        <v>0</v>
      </c>
      <c r="J1061" t="s">
        <v>15354</v>
      </c>
      <c r="K1061" s="101" t="s">
        <v>114</v>
      </c>
      <c r="L1061" s="101">
        <f>VLOOKUP(K1061,'[1]Terr# Map'!$B$4:$C$39,2,0)</f>
        <v>105</v>
      </c>
      <c r="M1061" s="128" t="str">
        <f t="shared" si="84"/>
        <v xml:space="preserve">michael.barron@lifeline.com </v>
      </c>
      <c r="N1061" s="112" t="str">
        <f t="shared" si="85"/>
        <v>Michael Barron</v>
      </c>
      <c r="O1061" s="134" t="str">
        <f t="shared" ref="O1061:O1124" si="87">VLOOKUP(K1061,$X$1:$AA$20,4,0)</f>
        <v>518-410-4902</v>
      </c>
      <c r="P1061" t="s">
        <v>16133</v>
      </c>
      <c r="Q1061" t="str">
        <f t="shared" si="86"/>
        <v xml:space="preserve"> EMILY Carla Santos</v>
      </c>
    </row>
    <row r="1062" spans="7:17" x14ac:dyDescent="0.25">
      <c r="G1062" s="100" t="s">
        <v>11000</v>
      </c>
      <c r="H1062" t="s">
        <v>11001</v>
      </c>
      <c r="I1062" s="100" t="s">
        <v>0</v>
      </c>
      <c r="J1062" t="s">
        <v>15340</v>
      </c>
      <c r="K1062" s="101" t="str">
        <f>VLOOKUP(G1062,[1]Quota!$D$520:$K$2169,8,0)</f>
        <v>Carla Santos</v>
      </c>
      <c r="L1062" s="101">
        <f>VLOOKUP(K1062,'[1]Terr# Map'!$B$4:$C$39,2,0)</f>
        <v>103</v>
      </c>
      <c r="M1062" s="128" t="str">
        <f t="shared" si="84"/>
        <v>carla.santos@lifeline.com</v>
      </c>
      <c r="N1062" s="112" t="str">
        <f t="shared" si="85"/>
        <v>Carla Santos</v>
      </c>
      <c r="O1062" s="134" t="str">
        <f t="shared" si="87"/>
        <v>646-915-2419</v>
      </c>
      <c r="P1062" t="s">
        <v>16133</v>
      </c>
      <c r="Q1062" t="str">
        <f t="shared" si="86"/>
        <v xml:space="preserve"> EMILY OPEN ONE</v>
      </c>
    </row>
    <row r="1063" spans="7:17" x14ac:dyDescent="0.25">
      <c r="G1063" s="100" t="s">
        <v>11014</v>
      </c>
      <c r="H1063" t="s">
        <v>11015</v>
      </c>
      <c r="I1063" s="100" t="s">
        <v>0</v>
      </c>
      <c r="J1063" t="s">
        <v>15353</v>
      </c>
      <c r="K1063" s="101" t="str">
        <f>VLOOKUP(G1063,[1]Quota!$D$520:$K$2169,8,0)</f>
        <v>OPEN ONE</v>
      </c>
      <c r="L1063" s="101">
        <f>VLOOKUP(K1063,'[1]Terr# Map'!$B$4:$C$39,2,0)</f>
        <v>709</v>
      </c>
      <c r="M1063" s="128" t="e">
        <f t="shared" si="84"/>
        <v>#N/A</v>
      </c>
      <c r="N1063" s="112" t="str">
        <f t="shared" si="85"/>
        <v>OPEN ONE</v>
      </c>
      <c r="O1063" s="134" t="e">
        <f t="shared" si="87"/>
        <v>#N/A</v>
      </c>
      <c r="P1063" t="s">
        <v>16133</v>
      </c>
      <c r="Q1063" t="str">
        <f t="shared" si="86"/>
        <v xml:space="preserve"> EMILY Carla Santos</v>
      </c>
    </row>
    <row r="1064" spans="7:17" x14ac:dyDescent="0.25">
      <c r="G1064" s="100" t="s">
        <v>11021</v>
      </c>
      <c r="H1064" t="s">
        <v>11022</v>
      </c>
      <c r="I1064" s="100" t="s">
        <v>0</v>
      </c>
      <c r="J1064" t="s">
        <v>15352</v>
      </c>
      <c r="K1064" s="101" t="str">
        <f>VLOOKUP(G1064,[1]Quota!$D$520:$K$2169,8,0)</f>
        <v>Carla Santos</v>
      </c>
      <c r="L1064" s="101">
        <f>VLOOKUP(K1064,'[1]Terr# Map'!$B$4:$C$39,2,0)</f>
        <v>103</v>
      </c>
      <c r="M1064" s="128" t="str">
        <f t="shared" si="84"/>
        <v>carla.santos@lifeline.com</v>
      </c>
      <c r="N1064" s="112" t="str">
        <f t="shared" si="85"/>
        <v>Carla Santos</v>
      </c>
      <c r="O1064" s="134" t="str">
        <f t="shared" si="87"/>
        <v>646-915-2419</v>
      </c>
      <c r="P1064" t="s">
        <v>16133</v>
      </c>
      <c r="Q1064" t="str">
        <f t="shared" si="86"/>
        <v xml:space="preserve"> EMILY Carla Santos</v>
      </c>
    </row>
    <row r="1065" spans="7:17" x14ac:dyDescent="0.25">
      <c r="G1065" s="100" t="s">
        <v>11027</v>
      </c>
      <c r="H1065" t="s">
        <v>11028</v>
      </c>
      <c r="I1065" s="100" t="s">
        <v>0</v>
      </c>
      <c r="J1065" t="s">
        <v>15351</v>
      </c>
      <c r="K1065" s="101" t="str">
        <f>VLOOKUP(G1065,[1]Quota!$D$520:$K$2169,8,0)</f>
        <v>Carla Santos</v>
      </c>
      <c r="L1065" s="101">
        <f>VLOOKUP(K1065,'[1]Terr# Map'!$B$4:$C$39,2,0)</f>
        <v>103</v>
      </c>
      <c r="M1065" s="128" t="str">
        <f t="shared" si="84"/>
        <v>carla.santos@lifeline.com</v>
      </c>
      <c r="N1065" s="112" t="str">
        <f t="shared" si="85"/>
        <v>Carla Santos</v>
      </c>
      <c r="O1065" s="134" t="str">
        <f t="shared" si="87"/>
        <v>646-915-2419</v>
      </c>
      <c r="P1065" t="s">
        <v>16133</v>
      </c>
      <c r="Q1065" t="str">
        <f t="shared" si="86"/>
        <v xml:space="preserve"> EMILY Carla Santos</v>
      </c>
    </row>
    <row r="1066" spans="7:17" x14ac:dyDescent="0.25">
      <c r="G1066" s="100" t="s">
        <v>11029</v>
      </c>
      <c r="H1066" t="s">
        <v>11030</v>
      </c>
      <c r="I1066" s="100" t="s">
        <v>0</v>
      </c>
      <c r="J1066" t="s">
        <v>15350</v>
      </c>
      <c r="K1066" s="101" t="str">
        <f>VLOOKUP(G1066,[1]Quota!$D$520:$K$2169,8,0)</f>
        <v>Carla Santos</v>
      </c>
      <c r="L1066" s="101">
        <f>VLOOKUP(K1066,'[1]Terr# Map'!$B$4:$C$39,2,0)</f>
        <v>103</v>
      </c>
      <c r="M1066" s="128" t="str">
        <f t="shared" si="84"/>
        <v>carla.santos@lifeline.com</v>
      </c>
      <c r="N1066" s="112" t="str">
        <f t="shared" si="85"/>
        <v>Carla Santos</v>
      </c>
      <c r="O1066" s="134" t="str">
        <f t="shared" si="87"/>
        <v>646-915-2419</v>
      </c>
      <c r="P1066" t="s">
        <v>16133</v>
      </c>
      <c r="Q1066" t="str">
        <f t="shared" si="86"/>
        <v xml:space="preserve"> EMILY Michael Barron</v>
      </c>
    </row>
    <row r="1067" spans="7:17" x14ac:dyDescent="0.25">
      <c r="G1067" s="100" t="s">
        <v>11064</v>
      </c>
      <c r="H1067" t="s">
        <v>11065</v>
      </c>
      <c r="I1067" s="100" t="s">
        <v>0</v>
      </c>
      <c r="J1067" t="s">
        <v>15344</v>
      </c>
      <c r="K1067" s="101" t="s">
        <v>114</v>
      </c>
      <c r="L1067" s="101">
        <f>VLOOKUP(K1067,'[1]Terr# Map'!$B$4:$C$39,2,0)</f>
        <v>105</v>
      </c>
      <c r="M1067" s="128" t="str">
        <f t="shared" si="84"/>
        <v xml:space="preserve">michael.barron@lifeline.com </v>
      </c>
      <c r="N1067" s="112" t="str">
        <f t="shared" si="85"/>
        <v>Michael Barron</v>
      </c>
      <c r="O1067" s="134" t="str">
        <f t="shared" si="87"/>
        <v>518-410-4902</v>
      </c>
      <c r="P1067" t="s">
        <v>16133</v>
      </c>
      <c r="Q1067" t="str">
        <f t="shared" si="86"/>
        <v xml:space="preserve"> EMILY Carla Santos</v>
      </c>
    </row>
    <row r="1068" spans="7:17" x14ac:dyDescent="0.25">
      <c r="G1068" s="100" t="s">
        <v>11075</v>
      </c>
      <c r="H1068" t="s">
        <v>11076</v>
      </c>
      <c r="I1068" s="100" t="s">
        <v>0</v>
      </c>
      <c r="J1068" t="s">
        <v>15349</v>
      </c>
      <c r="K1068" s="101" t="str">
        <f>VLOOKUP(G1068,[1]Quota!$D$520:$K$2169,8,0)</f>
        <v>Carla Santos</v>
      </c>
      <c r="L1068" s="101">
        <f>VLOOKUP(K1068,'[1]Terr# Map'!$B$4:$C$39,2,0)</f>
        <v>103</v>
      </c>
      <c r="M1068" s="128" t="str">
        <f t="shared" si="84"/>
        <v>carla.santos@lifeline.com</v>
      </c>
      <c r="N1068" s="112" t="str">
        <f t="shared" si="85"/>
        <v>Carla Santos</v>
      </c>
      <c r="O1068" s="134" t="str">
        <f t="shared" si="87"/>
        <v>646-915-2419</v>
      </c>
      <c r="P1068" t="s">
        <v>16133</v>
      </c>
      <c r="Q1068" t="str">
        <f t="shared" si="86"/>
        <v xml:space="preserve"> EMILY OPEN LMS/PSF</v>
      </c>
    </row>
    <row r="1069" spans="7:17" x14ac:dyDescent="0.25">
      <c r="G1069" s="100" t="s">
        <v>11099</v>
      </c>
      <c r="H1069" t="s">
        <v>11100</v>
      </c>
      <c r="I1069" s="100" t="s">
        <v>0</v>
      </c>
      <c r="J1069" t="s">
        <v>15348</v>
      </c>
      <c r="K1069" s="101" t="str">
        <f>VLOOKUP(G1069,[1]Quota!$D$520:$K$2169,8,0)</f>
        <v>OPEN LMS/PSF</v>
      </c>
      <c r="L1069" s="101">
        <f>VLOOKUP(K1069,'[1]Terr# Map'!$B$4:$C$39,2,0)</f>
        <v>902</v>
      </c>
      <c r="M1069" s="128" t="e">
        <f t="shared" si="84"/>
        <v>#N/A</v>
      </c>
      <c r="N1069" s="112" t="str">
        <f t="shared" si="85"/>
        <v>OPEN LMS/PSF</v>
      </c>
      <c r="O1069" s="134" t="e">
        <f t="shared" si="87"/>
        <v>#N/A</v>
      </c>
      <c r="P1069" t="s">
        <v>16118</v>
      </c>
      <c r="Q1069" t="str">
        <f t="shared" si="86"/>
        <v>GAYLA Michael Barron</v>
      </c>
    </row>
    <row r="1070" spans="7:17" x14ac:dyDescent="0.25">
      <c r="G1070" s="100" t="s">
        <v>11107</v>
      </c>
      <c r="H1070" t="s">
        <v>15039</v>
      </c>
      <c r="I1070" s="100" t="s">
        <v>0</v>
      </c>
      <c r="J1070" t="s">
        <v>15347</v>
      </c>
      <c r="K1070" s="101" t="s">
        <v>114</v>
      </c>
      <c r="L1070" s="101">
        <f>VLOOKUP(K1070,'[1]Terr# Map'!$B$4:$C$39,2,0)</f>
        <v>105</v>
      </c>
      <c r="M1070" s="128" t="str">
        <f t="shared" si="84"/>
        <v xml:space="preserve">michael.barron@lifeline.com </v>
      </c>
      <c r="N1070" s="112" t="str">
        <f t="shared" si="85"/>
        <v>Michael Barron</v>
      </c>
      <c r="O1070" s="134" t="str">
        <f t="shared" si="87"/>
        <v>518-410-4902</v>
      </c>
      <c r="P1070" t="s">
        <v>16133</v>
      </c>
      <c r="Q1070" t="str">
        <f t="shared" si="86"/>
        <v xml:space="preserve"> EMILY Carla Santos</v>
      </c>
    </row>
    <row r="1071" spans="7:17" x14ac:dyDescent="0.25">
      <c r="G1071" s="100" t="s">
        <v>11176</v>
      </c>
      <c r="H1071" t="s">
        <v>11177</v>
      </c>
      <c r="I1071" s="100" t="s">
        <v>1</v>
      </c>
      <c r="J1071" t="s">
        <v>15346</v>
      </c>
      <c r="K1071" s="101" t="str">
        <f>VLOOKUP(G1071,[1]Quota!$D$520:$K$2169,8,0)</f>
        <v>Carla Santos</v>
      </c>
      <c r="L1071" s="101">
        <f>VLOOKUP(K1071,'[1]Terr# Map'!$B$4:$C$39,2,0)</f>
        <v>103</v>
      </c>
      <c r="M1071" s="128" t="str">
        <f t="shared" si="84"/>
        <v>carla.santos@lifeline.com</v>
      </c>
      <c r="N1071" s="112" t="str">
        <f t="shared" si="85"/>
        <v>Carla Santos</v>
      </c>
      <c r="O1071" s="134" t="str">
        <f t="shared" si="87"/>
        <v>646-915-2419</v>
      </c>
      <c r="P1071" t="s">
        <v>16133</v>
      </c>
      <c r="Q1071" t="str">
        <f t="shared" si="86"/>
        <v xml:space="preserve"> EMILY Michael Barron</v>
      </c>
    </row>
    <row r="1072" spans="7:17" x14ac:dyDescent="0.25">
      <c r="G1072" s="100" t="s">
        <v>781</v>
      </c>
      <c r="H1072" t="s">
        <v>782</v>
      </c>
      <c r="I1072" s="100" t="s">
        <v>1</v>
      </c>
      <c r="J1072" t="s">
        <v>15345</v>
      </c>
      <c r="K1072" s="101" t="s">
        <v>114</v>
      </c>
      <c r="L1072" s="101">
        <f>VLOOKUP(K1072,'[1]Terr# Map'!$B$4:$C$39,2,0)</f>
        <v>105</v>
      </c>
      <c r="M1072" s="128" t="str">
        <f t="shared" si="84"/>
        <v xml:space="preserve">michael.barron@lifeline.com </v>
      </c>
      <c r="N1072" s="112" t="str">
        <f t="shared" si="85"/>
        <v>Michael Barron</v>
      </c>
      <c r="O1072" s="134" t="str">
        <f t="shared" si="87"/>
        <v>518-410-4902</v>
      </c>
      <c r="P1072" t="s">
        <v>16133</v>
      </c>
      <c r="Q1072" t="str">
        <f t="shared" si="86"/>
        <v xml:space="preserve"> EMILY Michael Barron</v>
      </c>
    </row>
    <row r="1073" spans="7:17" x14ac:dyDescent="0.25">
      <c r="G1073" s="100" t="s">
        <v>11066</v>
      </c>
      <c r="H1073" t="s">
        <v>11065</v>
      </c>
      <c r="I1073" s="100" t="s">
        <v>1</v>
      </c>
      <c r="J1073" t="s">
        <v>15344</v>
      </c>
      <c r="K1073" s="101" t="s">
        <v>114</v>
      </c>
      <c r="L1073" s="101">
        <f>VLOOKUP(K1073,'[1]Terr# Map'!$B$4:$C$39,2,0)</f>
        <v>105</v>
      </c>
      <c r="M1073" s="128" t="str">
        <f t="shared" si="84"/>
        <v xml:space="preserve">michael.barron@lifeline.com </v>
      </c>
      <c r="N1073" s="112" t="str">
        <f t="shared" si="85"/>
        <v>Michael Barron</v>
      </c>
      <c r="O1073" s="134" t="str">
        <f t="shared" si="87"/>
        <v>518-410-4902</v>
      </c>
      <c r="P1073" t="s">
        <v>16133</v>
      </c>
      <c r="Q1073" t="str">
        <f t="shared" si="86"/>
        <v xml:space="preserve"> EMILY Michael Barron</v>
      </c>
    </row>
    <row r="1074" spans="7:17" x14ac:dyDescent="0.25">
      <c r="G1074" s="100" t="s">
        <v>11246</v>
      </c>
      <c r="H1074" t="s">
        <v>11247</v>
      </c>
      <c r="I1074" s="100" t="s">
        <v>1</v>
      </c>
      <c r="J1074" t="s">
        <v>15334</v>
      </c>
      <c r="K1074" s="101" t="s">
        <v>114</v>
      </c>
      <c r="L1074" s="101">
        <f>VLOOKUP(K1074,'[1]Terr# Map'!$B$4:$C$39,2,0)</f>
        <v>105</v>
      </c>
      <c r="M1074" s="128" t="str">
        <f t="shared" si="84"/>
        <v xml:space="preserve">michael.barron@lifeline.com </v>
      </c>
      <c r="N1074" s="112" t="str">
        <f t="shared" si="85"/>
        <v>Michael Barron</v>
      </c>
      <c r="O1074" s="134" t="str">
        <f t="shared" si="87"/>
        <v>518-410-4902</v>
      </c>
      <c r="P1074" t="s">
        <v>16133</v>
      </c>
      <c r="Q1074" t="str">
        <f t="shared" si="86"/>
        <v xml:space="preserve"> EMILY OPEN LMS/PSF</v>
      </c>
    </row>
    <row r="1075" spans="7:17" x14ac:dyDescent="0.25">
      <c r="G1075" s="100" t="s">
        <v>11194</v>
      </c>
      <c r="H1075" t="s">
        <v>11195</v>
      </c>
      <c r="I1075" s="100" t="s">
        <v>1</v>
      </c>
      <c r="J1075" t="s">
        <v>15343</v>
      </c>
      <c r="K1075" s="101" t="str">
        <f>VLOOKUP(G1075,[1]Quota!$D$520:$K$2169,8,0)</f>
        <v>OPEN LMS/PSF</v>
      </c>
      <c r="L1075" s="101">
        <f>VLOOKUP(K1075,'[1]Terr# Map'!$B$4:$C$39,2,0)</f>
        <v>902</v>
      </c>
      <c r="M1075" s="128" t="e">
        <f t="shared" ref="M1075:M1138" si="88">VLOOKUP(K1075,$X$1:$Z$20,3,0)</f>
        <v>#N/A</v>
      </c>
      <c r="N1075" s="112" t="str">
        <f t="shared" si="85"/>
        <v>OPEN LMS/PSF</v>
      </c>
      <c r="O1075" s="134" t="e">
        <f t="shared" si="87"/>
        <v>#N/A</v>
      </c>
      <c r="P1075" t="s">
        <v>16133</v>
      </c>
      <c r="Q1075" t="str">
        <f t="shared" si="86"/>
        <v xml:space="preserve"> EMILY Carla Santos</v>
      </c>
    </row>
    <row r="1076" spans="7:17" x14ac:dyDescent="0.25">
      <c r="G1076" s="100" t="s">
        <v>11196</v>
      </c>
      <c r="H1076" t="s">
        <v>11197</v>
      </c>
      <c r="I1076" s="100" t="s">
        <v>1</v>
      </c>
      <c r="J1076" t="s">
        <v>15342</v>
      </c>
      <c r="K1076" s="101" t="str">
        <f>VLOOKUP(G1076,[1]Quota!$D$520:$K$2169,8,0)</f>
        <v>Carla Santos</v>
      </c>
      <c r="L1076" s="101">
        <f>VLOOKUP(K1076,'[1]Terr# Map'!$B$4:$C$39,2,0)</f>
        <v>103</v>
      </c>
      <c r="M1076" s="128" t="str">
        <f t="shared" si="88"/>
        <v>carla.santos@lifeline.com</v>
      </c>
      <c r="N1076" s="112" t="str">
        <f t="shared" si="85"/>
        <v>Carla Santos</v>
      </c>
      <c r="O1076" s="134" t="str">
        <f t="shared" si="87"/>
        <v>646-915-2419</v>
      </c>
      <c r="P1076" t="s">
        <v>16133</v>
      </c>
      <c r="Q1076" t="str">
        <f t="shared" si="86"/>
        <v xml:space="preserve"> EMILY Carla Santos</v>
      </c>
    </row>
    <row r="1077" spans="7:17" x14ac:dyDescent="0.25">
      <c r="G1077" s="100" t="s">
        <v>11002</v>
      </c>
      <c r="H1077" t="s">
        <v>11001</v>
      </c>
      <c r="I1077" s="100" t="s">
        <v>1</v>
      </c>
      <c r="J1077" t="s">
        <v>15340</v>
      </c>
      <c r="K1077" s="101" t="str">
        <f>VLOOKUP(G1077,[1]Quota!$D$520:$K$2169,8,0)</f>
        <v>Carla Santos</v>
      </c>
      <c r="L1077" s="101">
        <f>VLOOKUP(K1077,'[1]Terr# Map'!$B$4:$C$39,2,0)</f>
        <v>103</v>
      </c>
      <c r="M1077" s="128" t="str">
        <f t="shared" si="88"/>
        <v>carla.santos@lifeline.com</v>
      </c>
      <c r="N1077" s="112" t="str">
        <f t="shared" si="85"/>
        <v>Carla Santos</v>
      </c>
      <c r="O1077" s="134" t="str">
        <f t="shared" si="87"/>
        <v>646-915-2419</v>
      </c>
      <c r="P1077" t="s">
        <v>16133</v>
      </c>
      <c r="Q1077" t="str">
        <f t="shared" si="86"/>
        <v xml:space="preserve"> EMILY Michael Barron</v>
      </c>
    </row>
    <row r="1078" spans="7:17" x14ac:dyDescent="0.25">
      <c r="G1078" s="100" t="s">
        <v>11217</v>
      </c>
      <c r="H1078" t="s">
        <v>15235</v>
      </c>
      <c r="I1078" s="100" t="s">
        <v>1</v>
      </c>
      <c r="J1078" t="s">
        <v>15341</v>
      </c>
      <c r="K1078" s="101" t="s">
        <v>114</v>
      </c>
      <c r="L1078" s="101">
        <f>VLOOKUP(K1078,'[1]Terr# Map'!$B$4:$C$39,2,0)</f>
        <v>105</v>
      </c>
      <c r="M1078" s="128" t="str">
        <f t="shared" si="88"/>
        <v xml:space="preserve">michael.barron@lifeline.com </v>
      </c>
      <c r="N1078" s="112" t="str">
        <f t="shared" si="85"/>
        <v>Michael Barron</v>
      </c>
      <c r="O1078" s="134" t="str">
        <f t="shared" si="87"/>
        <v>518-410-4902</v>
      </c>
      <c r="P1078" t="s">
        <v>16133</v>
      </c>
      <c r="Q1078" t="str">
        <f t="shared" si="86"/>
        <v xml:space="preserve"> EMILY Carla Santos</v>
      </c>
    </row>
    <row r="1079" spans="7:17" x14ac:dyDescent="0.25">
      <c r="G1079" s="100" t="s">
        <v>11003</v>
      </c>
      <c r="H1079" t="s">
        <v>11001</v>
      </c>
      <c r="I1079" s="100" t="s">
        <v>1</v>
      </c>
      <c r="J1079" t="s">
        <v>15340</v>
      </c>
      <c r="K1079" s="101" t="str">
        <f>VLOOKUP(G1079,[1]Quota!$D$520:$K$2169,8,0)</f>
        <v>Carla Santos</v>
      </c>
      <c r="L1079" s="101">
        <f>VLOOKUP(K1079,'[1]Terr# Map'!$B$4:$C$39,2,0)</f>
        <v>103</v>
      </c>
      <c r="M1079" s="128" t="str">
        <f t="shared" si="88"/>
        <v>carla.santos@lifeline.com</v>
      </c>
      <c r="N1079" s="112" t="str">
        <f t="shared" si="85"/>
        <v>Carla Santos</v>
      </c>
      <c r="O1079" s="134" t="str">
        <f t="shared" si="87"/>
        <v>646-915-2419</v>
      </c>
      <c r="P1079" t="s">
        <v>16133</v>
      </c>
      <c r="Q1079" t="str">
        <f t="shared" si="86"/>
        <v xml:space="preserve"> EMILY Tyler Hedrick</v>
      </c>
    </row>
    <row r="1080" spans="7:17" x14ac:dyDescent="0.25">
      <c r="G1080" s="100" t="s">
        <v>11223</v>
      </c>
      <c r="H1080" t="s">
        <v>15339</v>
      </c>
      <c r="I1080" s="100" t="s">
        <v>1</v>
      </c>
      <c r="J1080" t="s">
        <v>15338</v>
      </c>
      <c r="K1080" s="101" t="str">
        <f>VLOOKUP(G1080,[1]Quota!$D$520:$K$2169,8,0)</f>
        <v>Tyler Hedrick</v>
      </c>
      <c r="L1080" s="101">
        <f>VLOOKUP(K1080,'[1]Terr# Map'!$B$4:$C$39,2,0)</f>
        <v>503</v>
      </c>
      <c r="M1080" s="128" t="str">
        <f t="shared" si="88"/>
        <v>tyler.hedrick@connectamerica.com</v>
      </c>
      <c r="N1080" s="112" t="str">
        <f t="shared" si="85"/>
        <v>Tyler Hedrick</v>
      </c>
      <c r="O1080" s="134">
        <f t="shared" si="87"/>
        <v>0</v>
      </c>
      <c r="P1080" t="s">
        <v>16133</v>
      </c>
      <c r="Q1080" t="str">
        <f t="shared" si="86"/>
        <v xml:space="preserve"> EMILY OPEN LMS/PSF</v>
      </c>
    </row>
    <row r="1081" spans="7:17" x14ac:dyDescent="0.25">
      <c r="G1081" s="100" t="s">
        <v>11226</v>
      </c>
      <c r="H1081" t="s">
        <v>11227</v>
      </c>
      <c r="I1081" s="100" t="s">
        <v>1</v>
      </c>
      <c r="J1081" t="s">
        <v>15337</v>
      </c>
      <c r="K1081" s="101" t="str">
        <f>VLOOKUP(G1081,[1]Quota!$D$520:$K$2169,8,0)</f>
        <v>OPEN LMS/PSF</v>
      </c>
      <c r="L1081" s="101">
        <f>VLOOKUP(K1081,'[1]Terr# Map'!$B$4:$C$39,2,0)</f>
        <v>902</v>
      </c>
      <c r="M1081" s="128" t="e">
        <f t="shared" si="88"/>
        <v>#N/A</v>
      </c>
      <c r="N1081" s="112" t="str">
        <f t="shared" si="85"/>
        <v>OPEN LMS/PSF</v>
      </c>
      <c r="O1081" s="134" t="e">
        <f t="shared" si="87"/>
        <v>#N/A</v>
      </c>
      <c r="P1081" t="s">
        <v>16133</v>
      </c>
      <c r="Q1081" t="str">
        <f t="shared" si="86"/>
        <v xml:space="preserve"> EMILY Tyler Hedrick</v>
      </c>
    </row>
    <row r="1082" spans="7:17" x14ac:dyDescent="0.25">
      <c r="G1082" s="100" t="s">
        <v>11241</v>
      </c>
      <c r="H1082" t="s">
        <v>11240</v>
      </c>
      <c r="I1082" s="100" t="s">
        <v>1</v>
      </c>
      <c r="J1082" t="s">
        <v>15336</v>
      </c>
      <c r="K1082" s="101" t="str">
        <f>VLOOKUP(G1082,[1]Quota!$D$520:$K$2169,8,0)</f>
        <v>Tyler Hedrick</v>
      </c>
      <c r="L1082" s="101">
        <f>VLOOKUP(K1082,'[1]Terr# Map'!$B$4:$C$39,2,0)</f>
        <v>503</v>
      </c>
      <c r="M1082" s="128" t="str">
        <f t="shared" si="88"/>
        <v>tyler.hedrick@connectamerica.com</v>
      </c>
      <c r="N1082" s="112" t="str">
        <f t="shared" si="85"/>
        <v>Tyler Hedrick</v>
      </c>
      <c r="O1082" s="134">
        <f t="shared" si="87"/>
        <v>0</v>
      </c>
      <c r="P1082" t="s">
        <v>16133</v>
      </c>
      <c r="Q1082" t="str">
        <f t="shared" si="86"/>
        <v xml:space="preserve"> EMILY Michael Barron</v>
      </c>
    </row>
    <row r="1083" spans="7:17" x14ac:dyDescent="0.25">
      <c r="G1083" s="100" t="s">
        <v>11244</v>
      </c>
      <c r="H1083" t="s">
        <v>11245</v>
      </c>
      <c r="I1083" s="100" t="s">
        <v>1</v>
      </c>
      <c r="J1083" t="s">
        <v>15335</v>
      </c>
      <c r="K1083" s="101" t="s">
        <v>114</v>
      </c>
      <c r="L1083" s="101">
        <f>VLOOKUP(K1083,'[1]Terr# Map'!$B$4:$C$39,2,0)</f>
        <v>105</v>
      </c>
      <c r="M1083" s="128" t="str">
        <f t="shared" si="88"/>
        <v xml:space="preserve">michael.barron@lifeline.com </v>
      </c>
      <c r="N1083" s="112" t="str">
        <f t="shared" si="85"/>
        <v>Michael Barron</v>
      </c>
      <c r="O1083" s="134" t="str">
        <f t="shared" si="87"/>
        <v>518-410-4902</v>
      </c>
      <c r="P1083" t="s">
        <v>16133</v>
      </c>
      <c r="Q1083" t="str">
        <f t="shared" si="86"/>
        <v xml:space="preserve"> EMILY OPEN LMS/PSF</v>
      </c>
    </row>
    <row r="1084" spans="7:17" x14ac:dyDescent="0.25">
      <c r="G1084" s="100" t="s">
        <v>11248</v>
      </c>
      <c r="H1084" t="s">
        <v>11247</v>
      </c>
      <c r="I1084" s="100" t="s">
        <v>1</v>
      </c>
      <c r="J1084" t="s">
        <v>15334</v>
      </c>
      <c r="K1084" s="101" t="str">
        <f>VLOOKUP(G1084,[1]Quota!$D$520:$K$2169,8,0)</f>
        <v>OPEN LMS/PSF</v>
      </c>
      <c r="L1084" s="101">
        <f>VLOOKUP(K1084,'[1]Terr# Map'!$B$4:$C$39,2,0)</f>
        <v>902</v>
      </c>
      <c r="M1084" s="128" t="e">
        <f t="shared" si="88"/>
        <v>#N/A</v>
      </c>
      <c r="N1084" s="112" t="str">
        <f t="shared" si="85"/>
        <v>OPEN LMS/PSF</v>
      </c>
      <c r="O1084" s="134" t="e">
        <f t="shared" si="87"/>
        <v>#N/A</v>
      </c>
      <c r="P1084" t="s">
        <v>16133</v>
      </c>
      <c r="Q1084" t="str">
        <f t="shared" si="86"/>
        <v xml:space="preserve"> EMILY Michael Barron</v>
      </c>
    </row>
    <row r="1085" spans="7:17" x14ac:dyDescent="0.25">
      <c r="G1085" s="100" t="s">
        <v>11249</v>
      </c>
      <c r="H1085" t="s">
        <v>11247</v>
      </c>
      <c r="I1085" s="100" t="s">
        <v>1</v>
      </c>
      <c r="J1085" t="s">
        <v>15334</v>
      </c>
      <c r="K1085" s="101" t="s">
        <v>114</v>
      </c>
      <c r="L1085" s="101">
        <f>VLOOKUP(K1085,'[1]Terr# Map'!$B$4:$C$39,2,0)</f>
        <v>105</v>
      </c>
      <c r="M1085" s="128" t="str">
        <f t="shared" si="88"/>
        <v xml:space="preserve">michael.barron@lifeline.com </v>
      </c>
      <c r="N1085" s="112" t="str">
        <f t="shared" si="85"/>
        <v>Michael Barron</v>
      </c>
      <c r="O1085" s="134" t="str">
        <f t="shared" si="87"/>
        <v>518-410-4902</v>
      </c>
      <c r="P1085" t="s">
        <v>16133</v>
      </c>
      <c r="Q1085" t="str">
        <f t="shared" si="86"/>
        <v xml:space="preserve"> EMILY Gopi Shah</v>
      </c>
    </row>
    <row r="1086" spans="7:17" x14ac:dyDescent="0.25">
      <c r="G1086" s="100" t="s">
        <v>11250</v>
      </c>
      <c r="H1086" t="s">
        <v>11251</v>
      </c>
      <c r="I1086" s="100" t="s">
        <v>1</v>
      </c>
      <c r="J1086" t="s">
        <v>15333</v>
      </c>
      <c r="K1086" s="101" t="s">
        <v>21351</v>
      </c>
      <c r="L1086" s="101">
        <f>VLOOKUP(K1086,'[1]Terr# Map'!$B$4:$C$39,2,0)</f>
        <v>201</v>
      </c>
      <c r="M1086" s="128" t="str">
        <f t="shared" si="88"/>
        <v>gopi.shah@lifeline.com</v>
      </c>
      <c r="N1086" s="112" t="str">
        <f t="shared" si="85"/>
        <v>Gopi Shah</v>
      </c>
      <c r="O1086" s="134" t="str">
        <f t="shared" si="87"/>
        <v>917-318-7240</v>
      </c>
      <c r="P1086" t="s">
        <v>16133</v>
      </c>
      <c r="Q1086" t="str">
        <f t="shared" si="86"/>
        <v xml:space="preserve"> EMILY Carla Santos</v>
      </c>
    </row>
    <row r="1087" spans="7:17" x14ac:dyDescent="0.25">
      <c r="G1087" s="100" t="s">
        <v>11257</v>
      </c>
      <c r="H1087" t="s">
        <v>11258</v>
      </c>
      <c r="I1087" s="100" t="s">
        <v>1</v>
      </c>
      <c r="J1087" t="s">
        <v>15332</v>
      </c>
      <c r="K1087" s="101" t="str">
        <f>VLOOKUP(G1087,[1]Quota!$D$520:$K$2169,8,0)</f>
        <v>Carla Santos</v>
      </c>
      <c r="L1087" s="101">
        <f>VLOOKUP(K1087,'[1]Terr# Map'!$B$4:$C$39,2,0)</f>
        <v>103</v>
      </c>
      <c r="M1087" s="128" t="str">
        <f t="shared" si="88"/>
        <v>carla.santos@lifeline.com</v>
      </c>
      <c r="N1087" s="112" t="str">
        <f t="shared" si="85"/>
        <v>Carla Santos</v>
      </c>
      <c r="O1087" s="134" t="str">
        <f t="shared" si="87"/>
        <v>646-915-2419</v>
      </c>
      <c r="Q1087" t="str">
        <f t="shared" si="86"/>
        <v xml:space="preserve"> OPEN LMS/PSF</v>
      </c>
    </row>
    <row r="1088" spans="7:17" x14ac:dyDescent="0.25">
      <c r="G1088" s="100" t="s">
        <v>11237</v>
      </c>
      <c r="H1088" t="s">
        <v>11238</v>
      </c>
      <c r="I1088" s="100" t="s">
        <v>1</v>
      </c>
      <c r="J1088" t="s">
        <v>15331</v>
      </c>
      <c r="K1088" s="101" t="str">
        <f>VLOOKUP(G1088,[1]Quota!$D$520:$K$2169,8,0)</f>
        <v>OPEN LMS/PSF</v>
      </c>
      <c r="L1088" s="101">
        <f>VLOOKUP(K1088,'[1]Terr# Map'!$B$4:$C$39,2,0)</f>
        <v>902</v>
      </c>
      <c r="M1088" s="128" t="e">
        <f t="shared" si="88"/>
        <v>#N/A</v>
      </c>
      <c r="N1088" s="112" t="str">
        <f t="shared" si="85"/>
        <v>OPEN LMS/PSF</v>
      </c>
      <c r="O1088" s="134" t="e">
        <f t="shared" si="87"/>
        <v>#N/A</v>
      </c>
      <c r="P1088" t="s">
        <v>16133</v>
      </c>
      <c r="Q1088" t="str">
        <f t="shared" si="86"/>
        <v xml:space="preserve"> EMILY Carla Santos</v>
      </c>
    </row>
    <row r="1089" spans="7:17" x14ac:dyDescent="0.25">
      <c r="G1089" s="100" t="s">
        <v>11261</v>
      </c>
      <c r="H1089" t="s">
        <v>11260</v>
      </c>
      <c r="I1089" s="100" t="s">
        <v>1</v>
      </c>
      <c r="J1089" t="s">
        <v>15330</v>
      </c>
      <c r="K1089" s="101" t="str">
        <f>VLOOKUP(G1089,[1]Quota!$D$520:$K$2169,8,0)</f>
        <v>Carla Santos</v>
      </c>
      <c r="L1089" s="101">
        <f>VLOOKUP(K1089,'[1]Terr# Map'!$B$4:$C$39,2,0)</f>
        <v>103</v>
      </c>
      <c r="M1089" s="128" t="str">
        <f t="shared" si="88"/>
        <v>carla.santos@lifeline.com</v>
      </c>
      <c r="N1089" s="112" t="str">
        <f t="shared" si="85"/>
        <v>Carla Santos</v>
      </c>
      <c r="O1089" s="134" t="str">
        <f t="shared" si="87"/>
        <v>646-915-2419</v>
      </c>
      <c r="P1089" t="s">
        <v>16121</v>
      </c>
      <c r="Q1089" t="str">
        <f t="shared" si="86"/>
        <v>KEVIN Gopi Shah</v>
      </c>
    </row>
    <row r="1090" spans="7:17" x14ac:dyDescent="0.25">
      <c r="G1090" s="100" t="s">
        <v>11351</v>
      </c>
      <c r="H1090" t="s">
        <v>11352</v>
      </c>
      <c r="I1090" s="100" t="s">
        <v>0</v>
      </c>
      <c r="J1090" t="s">
        <v>15317</v>
      </c>
      <c r="K1090" s="101" t="str">
        <f>VLOOKUP(G1090,[1]Quota!$D$520:$K$2169,8,0)</f>
        <v>Gopi Shah</v>
      </c>
      <c r="L1090" s="101">
        <f>VLOOKUP(K1090,'[1]Terr# Map'!$B$4:$C$39,2,0)</f>
        <v>201</v>
      </c>
      <c r="M1090" s="128" t="str">
        <f t="shared" si="88"/>
        <v>gopi.shah@lifeline.com</v>
      </c>
      <c r="N1090" s="112" t="str">
        <f t="shared" si="85"/>
        <v>Gopi Shah</v>
      </c>
      <c r="O1090" s="134" t="str">
        <f t="shared" si="87"/>
        <v>917-318-7240</v>
      </c>
      <c r="P1090" t="s">
        <v>16117</v>
      </c>
      <c r="Q1090" t="str">
        <f t="shared" si="86"/>
        <v>Oliver Gopi Shah</v>
      </c>
    </row>
    <row r="1091" spans="7:17" x14ac:dyDescent="0.25">
      <c r="G1091" s="100" t="s">
        <v>11366</v>
      </c>
      <c r="H1091" t="s">
        <v>11367</v>
      </c>
      <c r="I1091" s="100" t="s">
        <v>0</v>
      </c>
      <c r="J1091" t="s">
        <v>15329</v>
      </c>
      <c r="K1091" s="101" t="str">
        <f>VLOOKUP(G1091,[1]Quota!$D$520:$K$2169,8,0)</f>
        <v>Gopi Shah</v>
      </c>
      <c r="L1091" s="101">
        <f>VLOOKUP(K1091,'[1]Terr# Map'!$B$4:$C$39,2,0)</f>
        <v>201</v>
      </c>
      <c r="M1091" s="128" t="str">
        <f t="shared" si="88"/>
        <v>gopi.shah@lifeline.com</v>
      </c>
      <c r="N1091" s="112" t="str">
        <f t="shared" si="85"/>
        <v>Gopi Shah</v>
      </c>
      <c r="O1091" s="134" t="str">
        <f t="shared" si="87"/>
        <v>917-318-7240</v>
      </c>
      <c r="P1091" t="s">
        <v>16121</v>
      </c>
      <c r="Q1091" t="str">
        <f t="shared" si="86"/>
        <v>KEVIN OPEN ONE</v>
      </c>
    </row>
    <row r="1092" spans="7:17" x14ac:dyDescent="0.25">
      <c r="G1092" s="100" t="s">
        <v>11368</v>
      </c>
      <c r="H1092" t="s">
        <v>11369</v>
      </c>
      <c r="I1092" s="100" t="s">
        <v>0</v>
      </c>
      <c r="J1092" t="s">
        <v>15315</v>
      </c>
      <c r="K1092" s="101" t="str">
        <f>VLOOKUP(G1092,[1]Quota!$D$520:$K$2169,8,0)</f>
        <v>OPEN ONE</v>
      </c>
      <c r="L1092" s="101">
        <f>VLOOKUP(K1092,'[1]Terr# Map'!$B$4:$C$39,2,0)</f>
        <v>709</v>
      </c>
      <c r="M1092" s="128" t="e">
        <f t="shared" si="88"/>
        <v>#N/A</v>
      </c>
      <c r="N1092" s="112" t="str">
        <f t="shared" si="85"/>
        <v>OPEN ONE</v>
      </c>
      <c r="O1092" s="134" t="e">
        <f t="shared" si="87"/>
        <v>#N/A</v>
      </c>
      <c r="P1092" t="s">
        <v>16117</v>
      </c>
      <c r="Q1092" t="str">
        <f t="shared" si="86"/>
        <v>Oliver Anne Lee</v>
      </c>
    </row>
    <row r="1093" spans="7:17" x14ac:dyDescent="0.25">
      <c r="G1093" s="100" t="s">
        <v>11371</v>
      </c>
      <c r="H1093" t="s">
        <v>11372</v>
      </c>
      <c r="I1093" s="100" t="s">
        <v>0</v>
      </c>
      <c r="J1093" t="s">
        <v>15328</v>
      </c>
      <c r="K1093" s="101" t="str">
        <f>VLOOKUP(G1093,[1]Quota!$D$520:$K$2169,8,0)</f>
        <v>Anne Lee</v>
      </c>
      <c r="L1093" s="101">
        <f>VLOOKUP(K1093,'[1]Terr# Map'!$B$4:$C$39,2,0)</f>
        <v>501</v>
      </c>
      <c r="M1093" s="128" t="str">
        <f t="shared" si="88"/>
        <v>anne.lee@connectamerica.com</v>
      </c>
      <c r="N1093" s="112" t="str">
        <f t="shared" si="85"/>
        <v>Anne Lee</v>
      </c>
      <c r="O1093" s="134">
        <f t="shared" si="87"/>
        <v>0</v>
      </c>
      <c r="P1093" t="s">
        <v>16117</v>
      </c>
      <c r="Q1093" t="str">
        <f t="shared" si="86"/>
        <v>Oliver Gopi Shah</v>
      </c>
    </row>
    <row r="1094" spans="7:17" x14ac:dyDescent="0.25">
      <c r="G1094" s="100" t="s">
        <v>11376</v>
      </c>
      <c r="H1094" t="s">
        <v>11377</v>
      </c>
      <c r="I1094" s="100" t="s">
        <v>0</v>
      </c>
      <c r="J1094" t="s">
        <v>15327</v>
      </c>
      <c r="K1094" s="101" t="str">
        <f>VLOOKUP(G1094,[1]Quota!$D$520:$K$2169,8,0)</f>
        <v>Gopi Shah</v>
      </c>
      <c r="L1094" s="101">
        <f>VLOOKUP(K1094,'[1]Terr# Map'!$B$4:$C$39,2,0)</f>
        <v>201</v>
      </c>
      <c r="M1094" s="128" t="str">
        <f t="shared" si="88"/>
        <v>gopi.shah@lifeline.com</v>
      </c>
      <c r="N1094" s="112" t="str">
        <f t="shared" si="85"/>
        <v>Gopi Shah</v>
      </c>
      <c r="O1094" s="134" t="str">
        <f t="shared" si="87"/>
        <v>917-318-7240</v>
      </c>
      <c r="P1094" t="s">
        <v>16117</v>
      </c>
      <c r="Q1094" t="str">
        <f t="shared" si="86"/>
        <v>Oliver Anne Lee</v>
      </c>
    </row>
    <row r="1095" spans="7:17" x14ac:dyDescent="0.25">
      <c r="G1095" s="100" t="s">
        <v>11378</v>
      </c>
      <c r="H1095" t="s">
        <v>11379</v>
      </c>
      <c r="I1095" s="100" t="s">
        <v>0</v>
      </c>
      <c r="J1095" t="s">
        <v>15326</v>
      </c>
      <c r="K1095" s="101" t="str">
        <f>VLOOKUP(G1095,[1]Quota!$D$520:$K$2169,8,0)</f>
        <v>Anne Lee</v>
      </c>
      <c r="L1095" s="101">
        <f>VLOOKUP(K1095,'[1]Terr# Map'!$B$4:$C$39,2,0)</f>
        <v>501</v>
      </c>
      <c r="M1095" s="128" t="str">
        <f t="shared" si="88"/>
        <v>anne.lee@connectamerica.com</v>
      </c>
      <c r="N1095" s="112" t="str">
        <f t="shared" si="85"/>
        <v>Anne Lee</v>
      </c>
      <c r="O1095" s="134">
        <f t="shared" si="87"/>
        <v>0</v>
      </c>
      <c r="P1095" t="s">
        <v>16117</v>
      </c>
      <c r="Q1095" t="str">
        <f t="shared" si="86"/>
        <v>Oliver OPEN LMS/PSF</v>
      </c>
    </row>
    <row r="1096" spans="7:17" x14ac:dyDescent="0.25">
      <c r="G1096" s="100" t="s">
        <v>11380</v>
      </c>
      <c r="H1096" t="s">
        <v>11381</v>
      </c>
      <c r="I1096" s="100" t="s">
        <v>1</v>
      </c>
      <c r="J1096" t="s">
        <v>15325</v>
      </c>
      <c r="K1096" s="101" t="str">
        <f>VLOOKUP(G1096,[1]Quota!$D$520:$K$2169,8,0)</f>
        <v>OPEN LMS/PSF</v>
      </c>
      <c r="L1096" s="101">
        <f>VLOOKUP(K1096,'[1]Terr# Map'!$B$4:$C$39,2,0)</f>
        <v>902</v>
      </c>
      <c r="M1096" s="128" t="e">
        <f t="shared" si="88"/>
        <v>#N/A</v>
      </c>
      <c r="N1096" s="112" t="str">
        <f t="shared" si="85"/>
        <v>OPEN LMS/PSF</v>
      </c>
      <c r="O1096" s="134" t="e">
        <f t="shared" si="87"/>
        <v>#N/A</v>
      </c>
      <c r="P1096" t="s">
        <v>16117</v>
      </c>
      <c r="Q1096" t="str">
        <f t="shared" si="86"/>
        <v>Oliver Gopi Shah</v>
      </c>
    </row>
    <row r="1097" spans="7:17" x14ac:dyDescent="0.25">
      <c r="G1097" s="100" t="s">
        <v>11385</v>
      </c>
      <c r="H1097" t="s">
        <v>11386</v>
      </c>
      <c r="I1097" s="100" t="s">
        <v>0</v>
      </c>
      <c r="J1097" t="s">
        <v>15324</v>
      </c>
      <c r="K1097" s="101" t="str">
        <f>VLOOKUP(G1097,[1]Quota!$D$520:$K$2169,8,0)</f>
        <v>Gopi Shah</v>
      </c>
      <c r="L1097" s="101">
        <f>VLOOKUP(K1097,'[1]Terr# Map'!$B$4:$C$39,2,0)</f>
        <v>201</v>
      </c>
      <c r="M1097" s="128" t="str">
        <f t="shared" si="88"/>
        <v>gopi.shah@lifeline.com</v>
      </c>
      <c r="N1097" s="112" t="str">
        <f t="shared" si="85"/>
        <v>Gopi Shah</v>
      </c>
      <c r="O1097" s="134" t="str">
        <f t="shared" si="87"/>
        <v>917-318-7240</v>
      </c>
      <c r="P1097" t="s">
        <v>16117</v>
      </c>
      <c r="Q1097" t="str">
        <f t="shared" si="86"/>
        <v>Oliver Gopi Shah</v>
      </c>
    </row>
    <row r="1098" spans="7:17" x14ac:dyDescent="0.25">
      <c r="G1098" s="100" t="s">
        <v>11389</v>
      </c>
      <c r="H1098" t="s">
        <v>11390</v>
      </c>
      <c r="I1098" s="100" t="s">
        <v>0</v>
      </c>
      <c r="J1098" t="s">
        <v>15323</v>
      </c>
      <c r="K1098" s="101" t="s">
        <v>21351</v>
      </c>
      <c r="L1098" s="101">
        <f>VLOOKUP(K1098,'[1]Terr# Map'!$B$4:$C$39,2,0)</f>
        <v>201</v>
      </c>
      <c r="M1098" s="128" t="str">
        <f t="shared" si="88"/>
        <v>gopi.shah@lifeline.com</v>
      </c>
      <c r="N1098" s="112" t="str">
        <f t="shared" ref="N1098:N1161" si="89">+K1098</f>
        <v>Gopi Shah</v>
      </c>
      <c r="O1098" s="134" t="str">
        <f t="shared" si="87"/>
        <v>917-318-7240</v>
      </c>
      <c r="P1098" t="s">
        <v>16117</v>
      </c>
      <c r="Q1098" t="str">
        <f t="shared" si="86"/>
        <v>Oliver OPEN ONE</v>
      </c>
    </row>
    <row r="1099" spans="7:17" x14ac:dyDescent="0.25">
      <c r="G1099" s="100" t="s">
        <v>11404</v>
      </c>
      <c r="H1099" t="s">
        <v>11405</v>
      </c>
      <c r="I1099" s="100" t="s">
        <v>0</v>
      </c>
      <c r="J1099" t="s">
        <v>15322</v>
      </c>
      <c r="K1099" s="101" t="str">
        <f>VLOOKUP(G1099,[1]Quota!$D$520:$K$2169,8,0)</f>
        <v>OPEN ONE</v>
      </c>
      <c r="L1099" s="101">
        <f>VLOOKUP(K1099,'[1]Terr# Map'!$B$4:$C$39,2,0)</f>
        <v>709</v>
      </c>
      <c r="M1099" s="128" t="e">
        <f t="shared" si="88"/>
        <v>#N/A</v>
      </c>
      <c r="N1099" s="112" t="str">
        <f t="shared" si="89"/>
        <v>OPEN ONE</v>
      </c>
      <c r="O1099" s="134" t="e">
        <f t="shared" si="87"/>
        <v>#N/A</v>
      </c>
      <c r="P1099" t="s">
        <v>16113</v>
      </c>
      <c r="Q1099" t="str">
        <f t="shared" si="86"/>
        <v>JANE Gopi Shah</v>
      </c>
    </row>
    <row r="1100" spans="7:17" x14ac:dyDescent="0.25">
      <c r="G1100" s="100" t="s">
        <v>11410</v>
      </c>
      <c r="H1100" t="s">
        <v>11411</v>
      </c>
      <c r="I1100" s="100" t="s">
        <v>0</v>
      </c>
      <c r="J1100" t="s">
        <v>15321</v>
      </c>
      <c r="K1100" s="101" t="s">
        <v>21351</v>
      </c>
      <c r="L1100" s="101">
        <f>VLOOKUP(K1100,'[1]Terr# Map'!$B$4:$C$39,2,0)</f>
        <v>201</v>
      </c>
      <c r="M1100" s="128" t="str">
        <f t="shared" si="88"/>
        <v>gopi.shah@lifeline.com</v>
      </c>
      <c r="N1100" s="112" t="str">
        <f t="shared" si="89"/>
        <v>Gopi Shah</v>
      </c>
      <c r="O1100" s="134" t="str">
        <f t="shared" si="87"/>
        <v>917-318-7240</v>
      </c>
      <c r="P1100" t="s">
        <v>16117</v>
      </c>
      <c r="Q1100" t="str">
        <f t="shared" si="86"/>
        <v>Oliver OPEN ONE</v>
      </c>
    </row>
    <row r="1101" spans="7:17" x14ac:dyDescent="0.25">
      <c r="G1101" s="100" t="s">
        <v>11422</v>
      </c>
      <c r="H1101" t="s">
        <v>15235</v>
      </c>
      <c r="I1101" s="100" t="s">
        <v>1</v>
      </c>
      <c r="J1101" t="s">
        <v>15320</v>
      </c>
      <c r="K1101" s="101" t="str">
        <f>VLOOKUP(G1101,[1]Quota!$D$520:$K$2169,8,0)</f>
        <v>OPEN ONE</v>
      </c>
      <c r="L1101" s="101">
        <f>VLOOKUP(K1101,'[1]Terr# Map'!$B$4:$C$39,2,0)</f>
        <v>709</v>
      </c>
      <c r="M1101" s="128" t="e">
        <f t="shared" si="88"/>
        <v>#N/A</v>
      </c>
      <c r="N1101" s="112" t="str">
        <f t="shared" si="89"/>
        <v>OPEN ONE</v>
      </c>
      <c r="O1101" s="134" t="e">
        <f t="shared" si="87"/>
        <v>#N/A</v>
      </c>
      <c r="P1101" t="s">
        <v>16135</v>
      </c>
      <c r="Q1101" t="str">
        <f t="shared" si="86"/>
        <v>JEFFREY Gopi Shah</v>
      </c>
    </row>
    <row r="1102" spans="7:17" x14ac:dyDescent="0.25">
      <c r="G1102" s="100" t="s">
        <v>797</v>
      </c>
      <c r="H1102" t="s">
        <v>798</v>
      </c>
      <c r="I1102" s="100" t="s">
        <v>1</v>
      </c>
      <c r="J1102" t="s">
        <v>15319</v>
      </c>
      <c r="K1102" s="101" t="s">
        <v>21351</v>
      </c>
      <c r="L1102" s="101">
        <f>VLOOKUP(K1102,'[1]Terr# Map'!$B$4:$C$39,2,0)</f>
        <v>201</v>
      </c>
      <c r="M1102" s="128" t="str">
        <f t="shared" si="88"/>
        <v>gopi.shah@lifeline.com</v>
      </c>
      <c r="N1102" s="112" t="str">
        <f t="shared" si="89"/>
        <v>Gopi Shah</v>
      </c>
      <c r="O1102" s="134" t="str">
        <f t="shared" si="87"/>
        <v>917-318-7240</v>
      </c>
      <c r="P1102" t="s">
        <v>16117</v>
      </c>
      <c r="Q1102" t="str">
        <f t="shared" si="86"/>
        <v>Oliver Anne Lee</v>
      </c>
    </row>
    <row r="1103" spans="7:17" x14ac:dyDescent="0.25">
      <c r="G1103" s="100" t="s">
        <v>11426</v>
      </c>
      <c r="H1103" t="s">
        <v>11427</v>
      </c>
      <c r="I1103" s="100" t="s">
        <v>1</v>
      </c>
      <c r="J1103" t="s">
        <v>15318</v>
      </c>
      <c r="K1103" s="101" t="str">
        <f>VLOOKUP(G1103,[1]Quota!$D$520:$K$2169,8,0)</f>
        <v>Anne Lee</v>
      </c>
      <c r="L1103" s="101">
        <f>VLOOKUP(K1103,'[1]Terr# Map'!$B$4:$C$39,2,0)</f>
        <v>501</v>
      </c>
      <c r="M1103" s="128" t="str">
        <f t="shared" si="88"/>
        <v>anne.lee@connectamerica.com</v>
      </c>
      <c r="N1103" s="112" t="str">
        <f t="shared" si="89"/>
        <v>Anne Lee</v>
      </c>
      <c r="O1103" s="134">
        <f t="shared" si="87"/>
        <v>0</v>
      </c>
      <c r="P1103" t="s">
        <v>16121</v>
      </c>
      <c r="Q1103" t="str">
        <f t="shared" si="86"/>
        <v>KEVIN Gopi Shah</v>
      </c>
    </row>
    <row r="1104" spans="7:17" x14ac:dyDescent="0.25">
      <c r="G1104" s="100" t="s">
        <v>11353</v>
      </c>
      <c r="H1104" t="s">
        <v>11352</v>
      </c>
      <c r="I1104" s="100" t="s">
        <v>1</v>
      </c>
      <c r="J1104" t="s">
        <v>15317</v>
      </c>
      <c r="K1104" s="101" t="str">
        <f>VLOOKUP(G1104,[1]Quota!$D$520:$K$2169,8,0)</f>
        <v>Gopi Shah</v>
      </c>
      <c r="L1104" s="101">
        <f>VLOOKUP(K1104,'[1]Terr# Map'!$B$4:$C$39,2,0)</f>
        <v>201</v>
      </c>
      <c r="M1104" s="128" t="str">
        <f t="shared" si="88"/>
        <v>gopi.shah@lifeline.com</v>
      </c>
      <c r="N1104" s="112" t="str">
        <f t="shared" si="89"/>
        <v>Gopi Shah</v>
      </c>
      <c r="O1104" s="134" t="str">
        <f t="shared" si="87"/>
        <v>917-318-7240</v>
      </c>
      <c r="P1104" t="s">
        <v>16117</v>
      </c>
      <c r="Q1104" t="str">
        <f t="shared" si="86"/>
        <v>Oliver Anne Lee</v>
      </c>
    </row>
    <row r="1105" spans="7:17" x14ac:dyDescent="0.25">
      <c r="G1105" s="100" t="s">
        <v>11431</v>
      </c>
      <c r="H1105" t="s">
        <v>11432</v>
      </c>
      <c r="I1105" s="100" t="s">
        <v>1</v>
      </c>
      <c r="J1105" t="s">
        <v>15316</v>
      </c>
      <c r="K1105" s="101" t="str">
        <f>VLOOKUP(G1105,[1]Quota!$D$520:$K$2169,8,0)</f>
        <v>Anne Lee</v>
      </c>
      <c r="L1105" s="101">
        <f>VLOOKUP(K1105,'[1]Terr# Map'!$B$4:$C$39,2,0)</f>
        <v>501</v>
      </c>
      <c r="M1105" s="128" t="str">
        <f t="shared" si="88"/>
        <v>anne.lee@connectamerica.com</v>
      </c>
      <c r="N1105" s="112" t="str">
        <f t="shared" si="89"/>
        <v>Anne Lee</v>
      </c>
      <c r="O1105" s="134">
        <f t="shared" si="87"/>
        <v>0</v>
      </c>
      <c r="P1105" t="s">
        <v>16121</v>
      </c>
      <c r="Q1105" t="str">
        <f t="shared" si="86"/>
        <v>KEVIN OPEN LMS/PSF</v>
      </c>
    </row>
    <row r="1106" spans="7:17" x14ac:dyDescent="0.25">
      <c r="G1106" s="100" t="s">
        <v>11370</v>
      </c>
      <c r="H1106" t="s">
        <v>11369</v>
      </c>
      <c r="I1106" s="100" t="s">
        <v>1</v>
      </c>
      <c r="J1106" t="s">
        <v>15315</v>
      </c>
      <c r="K1106" s="101" t="str">
        <f>VLOOKUP(G1106,[1]Quota!$D$520:$K$2169,8,0)</f>
        <v>OPEN LMS/PSF</v>
      </c>
      <c r="L1106" s="101">
        <f>VLOOKUP(K1106,'[1]Terr# Map'!$B$4:$C$39,2,0)</f>
        <v>902</v>
      </c>
      <c r="M1106" s="128" t="e">
        <f t="shared" si="88"/>
        <v>#N/A</v>
      </c>
      <c r="N1106" s="112" t="str">
        <f t="shared" si="89"/>
        <v>OPEN LMS/PSF</v>
      </c>
      <c r="O1106" s="134" t="e">
        <f t="shared" si="87"/>
        <v>#N/A</v>
      </c>
      <c r="P1106" t="s">
        <v>16117</v>
      </c>
      <c r="Q1106" t="str">
        <f t="shared" si="86"/>
        <v>Oliver Anne Lee</v>
      </c>
    </row>
    <row r="1107" spans="7:17" x14ac:dyDescent="0.25">
      <c r="G1107" s="100" t="s">
        <v>11436</v>
      </c>
      <c r="H1107" t="s">
        <v>11437</v>
      </c>
      <c r="I1107" s="100" t="s">
        <v>1</v>
      </c>
      <c r="J1107" t="s">
        <v>15314</v>
      </c>
      <c r="K1107" s="101" t="str">
        <f>VLOOKUP(G1107,[1]Quota!$D$520:$K$2169,8,0)</f>
        <v>Anne Lee</v>
      </c>
      <c r="L1107" s="101">
        <f>VLOOKUP(K1107,'[1]Terr# Map'!$B$4:$C$39,2,0)</f>
        <v>501</v>
      </c>
      <c r="M1107" s="128" t="str">
        <f t="shared" si="88"/>
        <v>anne.lee@connectamerica.com</v>
      </c>
      <c r="N1107" s="112" t="str">
        <f t="shared" si="89"/>
        <v>Anne Lee</v>
      </c>
      <c r="O1107" s="134">
        <f t="shared" si="87"/>
        <v>0</v>
      </c>
      <c r="P1107" t="s">
        <v>16111</v>
      </c>
      <c r="Q1107" t="str">
        <f t="shared" si="86"/>
        <v>TIM Dante Mignucci</v>
      </c>
    </row>
    <row r="1108" spans="7:17" x14ac:dyDescent="0.25">
      <c r="G1108" s="100" t="s">
        <v>11456</v>
      </c>
      <c r="H1108" t="s">
        <v>11457</v>
      </c>
      <c r="I1108" s="100" t="s">
        <v>0</v>
      </c>
      <c r="J1108" t="s">
        <v>15313</v>
      </c>
      <c r="K1108" s="101" t="str">
        <f>VLOOKUP(G1108,[1]Quota!$D$520:$K$2169,8,0)</f>
        <v>Dante Mignucci</v>
      </c>
      <c r="L1108" s="101">
        <f>VLOOKUP(K1108,'[1]Terr# Map'!$B$4:$C$39,2,0)</f>
        <v>502</v>
      </c>
      <c r="M1108" s="128" t="str">
        <f t="shared" si="88"/>
        <v>dante.mignucci@connectamerica.com</v>
      </c>
      <c r="N1108" s="112" t="str">
        <f t="shared" si="89"/>
        <v>Dante Mignucci</v>
      </c>
      <c r="O1108" s="134" t="str">
        <f t="shared" si="87"/>
        <v>267-258-6272</v>
      </c>
      <c r="P1108" t="s">
        <v>16111</v>
      </c>
      <c r="Q1108" t="str">
        <f t="shared" si="86"/>
        <v>TIM Dante Mignucci</v>
      </c>
    </row>
    <row r="1109" spans="7:17" x14ac:dyDescent="0.25">
      <c r="G1109" s="100" t="s">
        <v>11462</v>
      </c>
      <c r="H1109" t="s">
        <v>11463</v>
      </c>
      <c r="I1109" s="100" t="s">
        <v>0</v>
      </c>
      <c r="J1109" t="s">
        <v>15309</v>
      </c>
      <c r="K1109" s="101" t="str">
        <f>VLOOKUP(G1109,[1]Quota!$D$520:$K$2169,8,0)</f>
        <v>Dante Mignucci</v>
      </c>
      <c r="L1109" s="101">
        <f>VLOOKUP(K1109,'[1]Terr# Map'!$B$4:$C$39,2,0)</f>
        <v>502</v>
      </c>
      <c r="M1109" s="128" t="str">
        <f t="shared" si="88"/>
        <v>dante.mignucci@connectamerica.com</v>
      </c>
      <c r="N1109" s="112" t="str">
        <f t="shared" si="89"/>
        <v>Dante Mignucci</v>
      </c>
      <c r="O1109" s="134" t="str">
        <f t="shared" si="87"/>
        <v>267-258-6272</v>
      </c>
      <c r="P1109" t="s">
        <v>16111</v>
      </c>
      <c r="Q1109" t="str">
        <f t="shared" si="86"/>
        <v>TIM Dante Mignucci</v>
      </c>
    </row>
    <row r="1110" spans="7:17" x14ac:dyDescent="0.25">
      <c r="G1110" s="100" t="s">
        <v>11489</v>
      </c>
      <c r="H1110" t="s">
        <v>11490</v>
      </c>
      <c r="I1110" s="100" t="s">
        <v>0</v>
      </c>
      <c r="J1110" t="s">
        <v>15307</v>
      </c>
      <c r="K1110" s="101" t="str">
        <f>VLOOKUP(G1110,[1]Quota!$D$520:$K$2169,8,0)</f>
        <v>Dante Mignucci</v>
      </c>
      <c r="L1110" s="101">
        <f>VLOOKUP(K1110,'[1]Terr# Map'!$B$4:$C$39,2,0)</f>
        <v>502</v>
      </c>
      <c r="M1110" s="128" t="str">
        <f t="shared" si="88"/>
        <v>dante.mignucci@connectamerica.com</v>
      </c>
      <c r="N1110" s="112" t="str">
        <f t="shared" si="89"/>
        <v>Dante Mignucci</v>
      </c>
      <c r="O1110" s="134" t="str">
        <f t="shared" si="87"/>
        <v>267-258-6272</v>
      </c>
      <c r="P1110" t="s">
        <v>16120</v>
      </c>
      <c r="Q1110" t="str">
        <f t="shared" si="86"/>
        <v>DON OPEN LMS/PSF</v>
      </c>
    </row>
    <row r="1111" spans="7:17" x14ac:dyDescent="0.25">
      <c r="G1111" s="100" t="s">
        <v>11492</v>
      </c>
      <c r="H1111" t="s">
        <v>11493</v>
      </c>
      <c r="I1111" s="100" t="s">
        <v>0</v>
      </c>
      <c r="J1111" t="s">
        <v>15306</v>
      </c>
      <c r="K1111" s="101" t="str">
        <f>VLOOKUP(G1111,[1]Quota!$D$520:$K$2169,8,0)</f>
        <v>OPEN LMS/PSF</v>
      </c>
      <c r="L1111" s="101">
        <f>VLOOKUP(K1111,'[1]Terr# Map'!$B$4:$C$39,2,0)</f>
        <v>902</v>
      </c>
      <c r="M1111" s="128" t="e">
        <f t="shared" si="88"/>
        <v>#N/A</v>
      </c>
      <c r="N1111" s="112" t="str">
        <f t="shared" si="89"/>
        <v>OPEN LMS/PSF</v>
      </c>
      <c r="O1111" s="134" t="e">
        <f t="shared" si="87"/>
        <v>#N/A</v>
      </c>
      <c r="P1111" t="s">
        <v>16120</v>
      </c>
      <c r="Q1111" t="str">
        <f t="shared" si="86"/>
        <v>DON Jodi Springer</v>
      </c>
    </row>
    <row r="1112" spans="7:17" x14ac:dyDescent="0.25">
      <c r="G1112" s="100" t="s">
        <v>11515</v>
      </c>
      <c r="H1112" t="s">
        <v>11516</v>
      </c>
      <c r="I1112" s="100" t="s">
        <v>0</v>
      </c>
      <c r="J1112" t="s">
        <v>15305</v>
      </c>
      <c r="K1112" s="101" t="str">
        <f>VLOOKUP(G1112,[1]Quota!$D$520:$K$2169,8,0)</f>
        <v>Jodi Springer</v>
      </c>
      <c r="L1112" s="101">
        <f>VLOOKUP(K1112,'[1]Terr# Map'!$B$4:$C$39,2,0)</f>
        <v>301</v>
      </c>
      <c r="M1112" s="128" t="str">
        <f t="shared" si="88"/>
        <v xml:space="preserve">jodi.springer@connectamerica.com </v>
      </c>
      <c r="N1112" s="112" t="str">
        <f t="shared" si="89"/>
        <v>Jodi Springer</v>
      </c>
      <c r="O1112" s="134" t="str">
        <f t="shared" si="87"/>
        <v>949-910-9889</v>
      </c>
      <c r="P1112" t="s">
        <v>16120</v>
      </c>
      <c r="Q1112" t="str">
        <f t="shared" si="86"/>
        <v>DON Jodi Springer</v>
      </c>
    </row>
    <row r="1113" spans="7:17" x14ac:dyDescent="0.25">
      <c r="G1113" s="100" t="s">
        <v>11524</v>
      </c>
      <c r="H1113" t="s">
        <v>11525</v>
      </c>
      <c r="I1113" s="100" t="s">
        <v>0</v>
      </c>
      <c r="J1113" t="s">
        <v>15304</v>
      </c>
      <c r="K1113" s="101" t="s">
        <v>21358</v>
      </c>
      <c r="L1113" s="101">
        <f>VLOOKUP(K1113,'[1]Terr# Map'!$B$4:$C$39,2,0)</f>
        <v>301</v>
      </c>
      <c r="M1113" s="128" t="str">
        <f t="shared" si="88"/>
        <v xml:space="preserve">jodi.springer@connectamerica.com </v>
      </c>
      <c r="N1113" s="112" t="str">
        <f t="shared" si="89"/>
        <v>Jodi Springer</v>
      </c>
      <c r="O1113" s="134" t="str">
        <f t="shared" si="87"/>
        <v>949-910-9889</v>
      </c>
      <c r="P1113" t="s">
        <v>16120</v>
      </c>
      <c r="Q1113" t="str">
        <f t="shared" si="86"/>
        <v>DON Jodi Springer</v>
      </c>
    </row>
    <row r="1114" spans="7:17" x14ac:dyDescent="0.25">
      <c r="G1114" s="100" t="s">
        <v>11527</v>
      </c>
      <c r="H1114" t="s">
        <v>11528</v>
      </c>
      <c r="I1114" s="100" t="s">
        <v>0</v>
      </c>
      <c r="J1114" t="s">
        <v>15303</v>
      </c>
      <c r="K1114" s="101" t="str">
        <f>VLOOKUP(G1114,[1]Quota!$D$520:$K$2169,8,0)</f>
        <v>Jodi Springer</v>
      </c>
      <c r="L1114" s="101">
        <f>VLOOKUP(K1114,'[1]Terr# Map'!$B$4:$C$39,2,0)</f>
        <v>301</v>
      </c>
      <c r="M1114" s="128" t="str">
        <f t="shared" si="88"/>
        <v xml:space="preserve">jodi.springer@connectamerica.com </v>
      </c>
      <c r="N1114" s="112" t="str">
        <f t="shared" si="89"/>
        <v>Jodi Springer</v>
      </c>
      <c r="O1114" s="134" t="str">
        <f t="shared" si="87"/>
        <v>949-910-9889</v>
      </c>
      <c r="P1114" t="s">
        <v>16120</v>
      </c>
      <c r="Q1114" t="str">
        <f t="shared" si="86"/>
        <v>DON Jodi Springer</v>
      </c>
    </row>
    <row r="1115" spans="7:17" x14ac:dyDescent="0.25">
      <c r="G1115" s="100" t="s">
        <v>11494</v>
      </c>
      <c r="H1115" t="s">
        <v>11495</v>
      </c>
      <c r="I1115" s="100" t="s">
        <v>0</v>
      </c>
      <c r="J1115" t="s">
        <v>15306</v>
      </c>
      <c r="K1115" s="101" t="s">
        <v>21358</v>
      </c>
      <c r="L1115" s="101">
        <f>VLOOKUP(K1115,'[1]Terr# Map'!$B$4:$C$39,2,0)</f>
        <v>301</v>
      </c>
      <c r="M1115" s="128" t="str">
        <f t="shared" si="88"/>
        <v xml:space="preserve">jodi.springer@connectamerica.com </v>
      </c>
      <c r="N1115" s="112" t="str">
        <f t="shared" si="89"/>
        <v>Jodi Springer</v>
      </c>
      <c r="O1115" s="134" t="str">
        <f t="shared" si="87"/>
        <v>949-910-9889</v>
      </c>
      <c r="P1115" t="s">
        <v>16120</v>
      </c>
      <c r="Q1115" t="str">
        <f t="shared" si="86"/>
        <v>DON OPEN LMS/PSF</v>
      </c>
    </row>
    <row r="1116" spans="7:17" x14ac:dyDescent="0.25">
      <c r="G1116" s="100" t="s">
        <v>12093</v>
      </c>
      <c r="H1116" t="s">
        <v>12094</v>
      </c>
      <c r="I1116" s="100" t="s">
        <v>0</v>
      </c>
      <c r="J1116" t="s">
        <v>15275</v>
      </c>
      <c r="K1116" s="101" t="str">
        <f>VLOOKUP(G1116,[1]Quota!$D$520:$K$2169,8,0)</f>
        <v>OPEN LMS/PSF</v>
      </c>
      <c r="L1116" s="101">
        <f>VLOOKUP(K1116,'[1]Terr# Map'!$B$4:$C$39,2,0)</f>
        <v>902</v>
      </c>
      <c r="M1116" s="128" t="e">
        <f t="shared" si="88"/>
        <v>#N/A</v>
      </c>
      <c r="N1116" s="112" t="str">
        <f t="shared" si="89"/>
        <v>OPEN LMS/PSF</v>
      </c>
      <c r="O1116" s="134" t="e">
        <f t="shared" si="87"/>
        <v>#N/A</v>
      </c>
      <c r="P1116" t="s">
        <v>16120</v>
      </c>
      <c r="Q1116" t="str">
        <f t="shared" si="86"/>
        <v>DON OPEN LMS/PSF</v>
      </c>
    </row>
    <row r="1117" spans="7:17" x14ac:dyDescent="0.25">
      <c r="G1117" s="100" t="s">
        <v>11496</v>
      </c>
      <c r="H1117" t="s">
        <v>11495</v>
      </c>
      <c r="I1117" s="100" t="s">
        <v>0</v>
      </c>
      <c r="J1117" t="s">
        <v>15306</v>
      </c>
      <c r="K1117" s="101" t="str">
        <f>VLOOKUP(G1117,[1]Quota!$D$520:$K$2169,8,0)</f>
        <v>OPEN LMS/PSF</v>
      </c>
      <c r="L1117" s="101">
        <f>VLOOKUP(K1117,'[1]Terr# Map'!$B$4:$C$39,2,0)</f>
        <v>902</v>
      </c>
      <c r="M1117" s="128" t="e">
        <f t="shared" si="88"/>
        <v>#N/A</v>
      </c>
      <c r="N1117" s="112" t="str">
        <f t="shared" si="89"/>
        <v>OPEN LMS/PSF</v>
      </c>
      <c r="O1117" s="134" t="e">
        <f t="shared" si="87"/>
        <v>#N/A</v>
      </c>
      <c r="P1117" t="s">
        <v>16120</v>
      </c>
      <c r="Q1117" t="str">
        <f t="shared" ref="Q1117:Q1180" si="90">+P1117&amp;" "&amp;N1118</f>
        <v>DON OPEN LMS/PSF</v>
      </c>
    </row>
    <row r="1118" spans="7:17" x14ac:dyDescent="0.25">
      <c r="G1118" s="100" t="s">
        <v>12095</v>
      </c>
      <c r="H1118" t="s">
        <v>12096</v>
      </c>
      <c r="I1118" s="100" t="s">
        <v>0</v>
      </c>
      <c r="J1118" t="s">
        <v>15275</v>
      </c>
      <c r="K1118" s="101" t="str">
        <f>VLOOKUP(G1118,[1]Quota!$D$520:$K$2169,8,0)</f>
        <v>OPEN LMS/PSF</v>
      </c>
      <c r="L1118" s="101">
        <f>VLOOKUP(K1118,'[1]Terr# Map'!$B$4:$C$39,2,0)</f>
        <v>902</v>
      </c>
      <c r="M1118" s="128" t="e">
        <f t="shared" si="88"/>
        <v>#N/A</v>
      </c>
      <c r="N1118" s="112" t="str">
        <f t="shared" si="89"/>
        <v>OPEN LMS/PSF</v>
      </c>
      <c r="O1118" s="134" t="e">
        <f t="shared" si="87"/>
        <v>#N/A</v>
      </c>
      <c r="P1118" t="s">
        <v>16111</v>
      </c>
      <c r="Q1118" t="str">
        <f t="shared" si="90"/>
        <v>TIM Jodi Springer</v>
      </c>
    </row>
    <row r="1119" spans="7:17" x14ac:dyDescent="0.25">
      <c r="G1119" s="100" t="s">
        <v>11574</v>
      </c>
      <c r="H1119" t="s">
        <v>11575</v>
      </c>
      <c r="I1119" s="100" t="s">
        <v>1</v>
      </c>
      <c r="J1119" t="s">
        <v>15312</v>
      </c>
      <c r="K1119" s="101" t="s">
        <v>21358</v>
      </c>
      <c r="L1119" s="101">
        <f>VLOOKUP(K1119,'[1]Terr# Map'!$B$4:$C$39,2,0)</f>
        <v>301</v>
      </c>
      <c r="M1119" s="128" t="str">
        <f t="shared" si="88"/>
        <v xml:space="preserve">jodi.springer@connectamerica.com </v>
      </c>
      <c r="N1119" s="112" t="str">
        <f t="shared" si="89"/>
        <v>Jodi Springer</v>
      </c>
      <c r="O1119" s="134" t="str">
        <f t="shared" si="87"/>
        <v>949-910-9889</v>
      </c>
      <c r="P1119" t="s">
        <v>16120</v>
      </c>
      <c r="Q1119" t="str">
        <f t="shared" si="90"/>
        <v>DON Jodi Springer</v>
      </c>
    </row>
    <row r="1120" spans="7:17" x14ac:dyDescent="0.25">
      <c r="G1120" s="100" t="s">
        <v>12099</v>
      </c>
      <c r="H1120" t="s">
        <v>12094</v>
      </c>
      <c r="I1120" s="100" t="s">
        <v>1</v>
      </c>
      <c r="J1120" t="s">
        <v>15275</v>
      </c>
      <c r="K1120" s="101" t="s">
        <v>21358</v>
      </c>
      <c r="L1120" s="101">
        <f>VLOOKUP(K1120,'[1]Terr# Map'!$B$4:$C$39,2,0)</f>
        <v>301</v>
      </c>
      <c r="M1120" s="128" t="str">
        <f t="shared" si="88"/>
        <v xml:space="preserve">jodi.springer@connectamerica.com </v>
      </c>
      <c r="N1120" s="112" t="str">
        <f t="shared" si="89"/>
        <v>Jodi Springer</v>
      </c>
      <c r="O1120" s="134" t="str">
        <f t="shared" si="87"/>
        <v>949-910-9889</v>
      </c>
      <c r="P1120" t="s">
        <v>16111</v>
      </c>
      <c r="Q1120" t="str">
        <f t="shared" si="90"/>
        <v>TIM Jodi Springer</v>
      </c>
    </row>
    <row r="1121" spans="7:17" x14ac:dyDescent="0.25">
      <c r="G1121" s="100" t="s">
        <v>11576</v>
      </c>
      <c r="H1121" t="s">
        <v>15050</v>
      </c>
      <c r="I1121" s="100" t="s">
        <v>1</v>
      </c>
      <c r="J1121" t="s">
        <v>15311</v>
      </c>
      <c r="K1121" s="101" t="s">
        <v>21358</v>
      </c>
      <c r="L1121" s="101">
        <f>VLOOKUP(K1121,'[1]Terr# Map'!$B$4:$C$39,2,0)</f>
        <v>301</v>
      </c>
      <c r="M1121" s="128" t="str">
        <f t="shared" si="88"/>
        <v xml:space="preserve">jodi.springer@connectamerica.com </v>
      </c>
      <c r="N1121" s="112" t="str">
        <f t="shared" si="89"/>
        <v>Jodi Springer</v>
      </c>
      <c r="O1121" s="134" t="str">
        <f t="shared" si="87"/>
        <v>949-910-9889</v>
      </c>
      <c r="P1121" t="s">
        <v>16120</v>
      </c>
      <c r="Q1121" t="str">
        <f t="shared" si="90"/>
        <v>DON Jodi Springer</v>
      </c>
    </row>
    <row r="1122" spans="7:17" x14ac:dyDescent="0.25">
      <c r="G1122" s="100" t="s">
        <v>11579</v>
      </c>
      <c r="H1122" t="s">
        <v>1406</v>
      </c>
      <c r="I1122" s="100" t="s">
        <v>1</v>
      </c>
      <c r="J1122" t="s">
        <v>15310</v>
      </c>
      <c r="K1122" s="101" t="str">
        <f>VLOOKUP(G1122,[1]Quota!$D$520:$K$2169,8,0)</f>
        <v>Jodi Springer</v>
      </c>
      <c r="L1122" s="101">
        <f>VLOOKUP(K1122,'[1]Terr# Map'!$B$4:$C$39,2,0)</f>
        <v>301</v>
      </c>
      <c r="M1122" s="128" t="str">
        <f t="shared" si="88"/>
        <v xml:space="preserve">jodi.springer@connectamerica.com </v>
      </c>
      <c r="N1122" s="112" t="str">
        <f t="shared" si="89"/>
        <v>Jodi Springer</v>
      </c>
      <c r="O1122" s="134" t="str">
        <f t="shared" si="87"/>
        <v>949-910-9889</v>
      </c>
      <c r="P1122" t="s">
        <v>16111</v>
      </c>
      <c r="Q1122" t="str">
        <f t="shared" si="90"/>
        <v>TIM Dante Mignucci</v>
      </c>
    </row>
    <row r="1123" spans="7:17" x14ac:dyDescent="0.25">
      <c r="G1123" s="100" t="s">
        <v>11467</v>
      </c>
      <c r="H1123" t="s">
        <v>11463</v>
      </c>
      <c r="I1123" s="100" t="s">
        <v>1</v>
      </c>
      <c r="J1123" t="s">
        <v>15309</v>
      </c>
      <c r="K1123" s="101" t="str">
        <f>VLOOKUP(G1123,[1]Quota!$D$520:$K$2169,8,0)</f>
        <v>Dante Mignucci</v>
      </c>
      <c r="L1123" s="101">
        <f>VLOOKUP(K1123,'[1]Terr# Map'!$B$4:$C$39,2,0)</f>
        <v>502</v>
      </c>
      <c r="M1123" s="128" t="str">
        <f t="shared" si="88"/>
        <v>dante.mignucci@connectamerica.com</v>
      </c>
      <c r="N1123" s="112" t="str">
        <f t="shared" si="89"/>
        <v>Dante Mignucci</v>
      </c>
      <c r="O1123" s="134" t="str">
        <f t="shared" si="87"/>
        <v>267-258-6272</v>
      </c>
      <c r="P1123" t="s">
        <v>16111</v>
      </c>
      <c r="Q1123" t="str">
        <f t="shared" si="90"/>
        <v>TIM Dante Mignucci</v>
      </c>
    </row>
    <row r="1124" spans="7:17" x14ac:dyDescent="0.25">
      <c r="G1124" s="100" t="s">
        <v>11477</v>
      </c>
      <c r="H1124" t="s">
        <v>11478</v>
      </c>
      <c r="I1124" s="100" t="s">
        <v>1</v>
      </c>
      <c r="J1124" t="s">
        <v>15308</v>
      </c>
      <c r="K1124" s="101" t="str">
        <f>VLOOKUP(G1124,[1]Quota!$D$520:$K$2169,8,0)</f>
        <v>Dante Mignucci</v>
      </c>
      <c r="L1124" s="101">
        <f>VLOOKUP(K1124,'[1]Terr# Map'!$B$4:$C$39,2,0)</f>
        <v>502</v>
      </c>
      <c r="M1124" s="128" t="str">
        <f t="shared" si="88"/>
        <v>dante.mignucci@connectamerica.com</v>
      </c>
      <c r="N1124" s="112" t="str">
        <f t="shared" si="89"/>
        <v>Dante Mignucci</v>
      </c>
      <c r="O1124" s="134" t="str">
        <f t="shared" si="87"/>
        <v>267-258-6272</v>
      </c>
      <c r="P1124" t="s">
        <v>16111</v>
      </c>
      <c r="Q1124" t="str">
        <f t="shared" si="90"/>
        <v>TIM Dante Mignucci</v>
      </c>
    </row>
    <row r="1125" spans="7:17" x14ac:dyDescent="0.25">
      <c r="G1125" s="100" t="s">
        <v>11491</v>
      </c>
      <c r="H1125" t="s">
        <v>11490</v>
      </c>
      <c r="I1125" s="100" t="s">
        <v>1</v>
      </c>
      <c r="J1125" t="s">
        <v>15307</v>
      </c>
      <c r="K1125" s="101" t="str">
        <f>VLOOKUP(G1125,[1]Quota!$D$520:$K$2169,8,0)</f>
        <v>Dante Mignucci</v>
      </c>
      <c r="L1125" s="101">
        <f>VLOOKUP(K1125,'[1]Terr# Map'!$B$4:$C$39,2,0)</f>
        <v>502</v>
      </c>
      <c r="M1125" s="128" t="str">
        <f t="shared" si="88"/>
        <v>dante.mignucci@connectamerica.com</v>
      </c>
      <c r="N1125" s="112" t="str">
        <f t="shared" si="89"/>
        <v>Dante Mignucci</v>
      </c>
      <c r="O1125" s="134" t="str">
        <f t="shared" ref="O1125:O1188" si="91">VLOOKUP(K1125,$X$1:$AA$20,4,0)</f>
        <v>267-258-6272</v>
      </c>
      <c r="P1125" t="s">
        <v>16120</v>
      </c>
      <c r="Q1125" t="str">
        <f t="shared" si="90"/>
        <v>DON OPEN LMS/PSF</v>
      </c>
    </row>
    <row r="1126" spans="7:17" x14ac:dyDescent="0.25">
      <c r="G1126" s="100" t="s">
        <v>11500</v>
      </c>
      <c r="H1126" t="s">
        <v>11495</v>
      </c>
      <c r="I1126" s="100" t="s">
        <v>1</v>
      </c>
      <c r="J1126" t="s">
        <v>15306</v>
      </c>
      <c r="K1126" s="101" t="str">
        <f>VLOOKUP(G1126,[1]Quota!$D$520:$K$2169,8,0)</f>
        <v>OPEN LMS/PSF</v>
      </c>
      <c r="L1126" s="101">
        <f>VLOOKUP(K1126,'[1]Terr# Map'!$B$4:$C$39,2,0)</f>
        <v>902</v>
      </c>
      <c r="M1126" s="128" t="e">
        <f t="shared" si="88"/>
        <v>#N/A</v>
      </c>
      <c r="N1126" s="112" t="str">
        <f t="shared" si="89"/>
        <v>OPEN LMS/PSF</v>
      </c>
      <c r="O1126" s="134" t="e">
        <f t="shared" si="91"/>
        <v>#N/A</v>
      </c>
      <c r="P1126" t="s">
        <v>16120</v>
      </c>
      <c r="Q1126" t="str">
        <f t="shared" si="90"/>
        <v>DON Jodi Springer</v>
      </c>
    </row>
    <row r="1127" spans="7:17" x14ac:dyDescent="0.25">
      <c r="G1127" s="100" t="s">
        <v>11520</v>
      </c>
      <c r="H1127" t="s">
        <v>11521</v>
      </c>
      <c r="I1127" s="100" t="s">
        <v>1</v>
      </c>
      <c r="J1127" t="s">
        <v>15305</v>
      </c>
      <c r="K1127" s="101" t="str">
        <f>VLOOKUP(G1127,[1]Quota!$D$520:$K$2169,8,0)</f>
        <v>Jodi Springer</v>
      </c>
      <c r="L1127" s="101">
        <f>VLOOKUP(K1127,'[1]Terr# Map'!$B$4:$C$39,2,0)</f>
        <v>301</v>
      </c>
      <c r="M1127" s="128" t="str">
        <f t="shared" si="88"/>
        <v xml:space="preserve">jodi.springer@connectamerica.com </v>
      </c>
      <c r="N1127" s="112" t="str">
        <f t="shared" si="89"/>
        <v>Jodi Springer</v>
      </c>
      <c r="O1127" s="134" t="str">
        <f t="shared" si="91"/>
        <v>949-910-9889</v>
      </c>
      <c r="P1127" t="s">
        <v>16120</v>
      </c>
      <c r="Q1127" t="str">
        <f t="shared" si="90"/>
        <v>DON Jodi Springer</v>
      </c>
    </row>
    <row r="1128" spans="7:17" x14ac:dyDescent="0.25">
      <c r="G1128" s="100" t="s">
        <v>11526</v>
      </c>
      <c r="H1128" t="s">
        <v>11525</v>
      </c>
      <c r="I1128" s="100" t="s">
        <v>1</v>
      </c>
      <c r="J1128" t="s">
        <v>15304</v>
      </c>
      <c r="K1128" s="101" t="s">
        <v>21358</v>
      </c>
      <c r="L1128" s="101">
        <f>VLOOKUP(K1128,'[1]Terr# Map'!$B$4:$C$39,2,0)</f>
        <v>301</v>
      </c>
      <c r="M1128" s="128" t="str">
        <f t="shared" si="88"/>
        <v xml:space="preserve">jodi.springer@connectamerica.com </v>
      </c>
      <c r="N1128" s="112" t="str">
        <f t="shared" si="89"/>
        <v>Jodi Springer</v>
      </c>
      <c r="O1128" s="134" t="str">
        <f t="shared" si="91"/>
        <v>949-910-9889</v>
      </c>
      <c r="P1128" t="s">
        <v>16120</v>
      </c>
      <c r="Q1128" t="str">
        <f t="shared" si="90"/>
        <v>DON Jodi Springer</v>
      </c>
    </row>
    <row r="1129" spans="7:17" x14ac:dyDescent="0.25">
      <c r="G1129" s="100" t="s">
        <v>11529</v>
      </c>
      <c r="H1129" t="s">
        <v>11528</v>
      </c>
      <c r="I1129" s="100" t="s">
        <v>1</v>
      </c>
      <c r="J1129" t="s">
        <v>15303</v>
      </c>
      <c r="K1129" s="101" t="str">
        <f>VLOOKUP(G1129,[1]Quota!$D$520:$K$2169,8,0)</f>
        <v>Jodi Springer</v>
      </c>
      <c r="L1129" s="101">
        <f>VLOOKUP(K1129,'[1]Terr# Map'!$B$4:$C$39,2,0)</f>
        <v>301</v>
      </c>
      <c r="M1129" s="128" t="str">
        <f t="shared" si="88"/>
        <v xml:space="preserve">jodi.springer@connectamerica.com </v>
      </c>
      <c r="N1129" s="112" t="str">
        <f t="shared" si="89"/>
        <v>Jodi Springer</v>
      </c>
      <c r="O1129" s="134" t="str">
        <f t="shared" si="91"/>
        <v>949-910-9889</v>
      </c>
      <c r="P1129" t="s">
        <v>16120</v>
      </c>
      <c r="Q1129" t="str">
        <f t="shared" si="90"/>
        <v>DON Jodi Springer</v>
      </c>
    </row>
    <row r="1130" spans="7:17" x14ac:dyDescent="0.25">
      <c r="G1130" s="100" t="s">
        <v>12101</v>
      </c>
      <c r="H1130" t="s">
        <v>12094</v>
      </c>
      <c r="I1130" s="100" t="s">
        <v>1</v>
      </c>
      <c r="J1130" t="s">
        <v>15275</v>
      </c>
      <c r="K1130" s="101" t="s">
        <v>21358</v>
      </c>
      <c r="L1130" s="101">
        <f>VLOOKUP(K1130,'[1]Terr# Map'!$B$4:$C$39,2,0)</f>
        <v>301</v>
      </c>
      <c r="M1130" s="128" t="str">
        <f t="shared" si="88"/>
        <v xml:space="preserve">jodi.springer@connectamerica.com </v>
      </c>
      <c r="N1130" s="112" t="str">
        <f t="shared" si="89"/>
        <v>Jodi Springer</v>
      </c>
      <c r="O1130" s="134" t="str">
        <f t="shared" si="91"/>
        <v>949-910-9889</v>
      </c>
      <c r="P1130" t="s">
        <v>16120</v>
      </c>
      <c r="Q1130" t="str">
        <f t="shared" si="90"/>
        <v>DON Jodi Springer</v>
      </c>
    </row>
    <row r="1131" spans="7:17" x14ac:dyDescent="0.25">
      <c r="G1131" s="100" t="s">
        <v>5255</v>
      </c>
      <c r="H1131" t="s">
        <v>15071</v>
      </c>
      <c r="I1131" s="100" t="s">
        <v>1</v>
      </c>
      <c r="J1131" t="s">
        <v>15070</v>
      </c>
      <c r="K1131" s="101" t="s">
        <v>21358</v>
      </c>
      <c r="L1131" s="101">
        <f>VLOOKUP(K1131,'[1]Terr# Map'!$B$4:$C$39,2,0)</f>
        <v>301</v>
      </c>
      <c r="M1131" s="128" t="str">
        <f t="shared" si="88"/>
        <v xml:space="preserve">jodi.springer@connectamerica.com </v>
      </c>
      <c r="N1131" s="112" t="str">
        <f t="shared" si="89"/>
        <v>Jodi Springer</v>
      </c>
      <c r="O1131" s="134" t="str">
        <f t="shared" si="91"/>
        <v>949-910-9889</v>
      </c>
      <c r="P1131" t="s">
        <v>16120</v>
      </c>
      <c r="Q1131" t="str">
        <f t="shared" si="90"/>
        <v>DON Jodi Springer</v>
      </c>
    </row>
    <row r="1132" spans="7:17" x14ac:dyDescent="0.25">
      <c r="G1132" s="100" t="s">
        <v>5257</v>
      </c>
      <c r="H1132" t="s">
        <v>15071</v>
      </c>
      <c r="I1132" s="100" t="s">
        <v>1</v>
      </c>
      <c r="J1132" t="s">
        <v>15070</v>
      </c>
      <c r="K1132" s="101" t="s">
        <v>21358</v>
      </c>
      <c r="L1132" s="101">
        <f>VLOOKUP(K1132,'[1]Terr# Map'!$B$4:$C$39,2,0)</f>
        <v>301</v>
      </c>
      <c r="M1132" s="128" t="str">
        <f t="shared" si="88"/>
        <v xml:space="preserve">jodi.springer@connectamerica.com </v>
      </c>
      <c r="N1132" s="112" t="str">
        <f t="shared" si="89"/>
        <v>Jodi Springer</v>
      </c>
      <c r="O1132" s="134" t="str">
        <f t="shared" si="91"/>
        <v>949-910-9889</v>
      </c>
      <c r="P1132" t="s">
        <v>16120</v>
      </c>
      <c r="Q1132" t="str">
        <f t="shared" si="90"/>
        <v>DON Jodi Springer</v>
      </c>
    </row>
    <row r="1133" spans="7:17" x14ac:dyDescent="0.25">
      <c r="G1133" s="100" t="s">
        <v>5259</v>
      </c>
      <c r="H1133" t="s">
        <v>15071</v>
      </c>
      <c r="I1133" s="100" t="s">
        <v>1</v>
      </c>
      <c r="J1133" t="s">
        <v>15070</v>
      </c>
      <c r="K1133" s="101" t="s">
        <v>21358</v>
      </c>
      <c r="L1133" s="101">
        <f>VLOOKUP(K1133,'[1]Terr# Map'!$B$4:$C$39,2,0)</f>
        <v>301</v>
      </c>
      <c r="M1133" s="128" t="str">
        <f t="shared" si="88"/>
        <v xml:space="preserve">jodi.springer@connectamerica.com </v>
      </c>
      <c r="N1133" s="112" t="str">
        <f t="shared" si="89"/>
        <v>Jodi Springer</v>
      </c>
      <c r="O1133" s="134" t="str">
        <f t="shared" si="91"/>
        <v>949-910-9889</v>
      </c>
      <c r="P1133" t="s">
        <v>16120</v>
      </c>
      <c r="Q1133" t="str">
        <f t="shared" si="90"/>
        <v>DON Jodi Springer</v>
      </c>
    </row>
    <row r="1134" spans="7:17" x14ac:dyDescent="0.25">
      <c r="G1134" s="100" t="s">
        <v>5261</v>
      </c>
      <c r="H1134" t="s">
        <v>15071</v>
      </c>
      <c r="I1134" s="100" t="s">
        <v>1</v>
      </c>
      <c r="J1134" t="s">
        <v>15070</v>
      </c>
      <c r="K1134" s="101" t="s">
        <v>21358</v>
      </c>
      <c r="L1134" s="101">
        <f>VLOOKUP(K1134,'[1]Terr# Map'!$B$4:$C$39,2,0)</f>
        <v>301</v>
      </c>
      <c r="M1134" s="128" t="str">
        <f t="shared" si="88"/>
        <v xml:space="preserve">jodi.springer@connectamerica.com </v>
      </c>
      <c r="N1134" s="112" t="str">
        <f t="shared" si="89"/>
        <v>Jodi Springer</v>
      </c>
      <c r="O1134" s="134" t="str">
        <f t="shared" si="91"/>
        <v>949-910-9889</v>
      </c>
      <c r="P1134" t="s">
        <v>16120</v>
      </c>
      <c r="Q1134" t="str">
        <f t="shared" si="90"/>
        <v>DON Jodi Springer</v>
      </c>
    </row>
    <row r="1135" spans="7:17" x14ac:dyDescent="0.25">
      <c r="G1135" s="100" t="s">
        <v>5263</v>
      </c>
      <c r="H1135" t="s">
        <v>15071</v>
      </c>
      <c r="I1135" s="100" t="s">
        <v>1</v>
      </c>
      <c r="J1135" t="s">
        <v>15070</v>
      </c>
      <c r="K1135" s="101" t="s">
        <v>21358</v>
      </c>
      <c r="L1135" s="101">
        <f>VLOOKUP(K1135,'[1]Terr# Map'!$B$4:$C$39,2,0)</f>
        <v>301</v>
      </c>
      <c r="M1135" s="128" t="str">
        <f t="shared" si="88"/>
        <v xml:space="preserve">jodi.springer@connectamerica.com </v>
      </c>
      <c r="N1135" s="112" t="str">
        <f t="shared" si="89"/>
        <v>Jodi Springer</v>
      </c>
      <c r="O1135" s="134" t="str">
        <f t="shared" si="91"/>
        <v>949-910-9889</v>
      </c>
      <c r="P1135" t="s">
        <v>16120</v>
      </c>
      <c r="Q1135" t="str">
        <f t="shared" si="90"/>
        <v>DON Jodi Springer</v>
      </c>
    </row>
    <row r="1136" spans="7:17" x14ac:dyDescent="0.25">
      <c r="G1136" s="100" t="s">
        <v>5265</v>
      </c>
      <c r="H1136" t="s">
        <v>15071</v>
      </c>
      <c r="I1136" s="100" t="s">
        <v>1</v>
      </c>
      <c r="J1136" t="s">
        <v>15070</v>
      </c>
      <c r="K1136" s="101" t="s">
        <v>21358</v>
      </c>
      <c r="L1136" s="101">
        <f>VLOOKUP(K1136,'[1]Terr# Map'!$B$4:$C$39,2,0)</f>
        <v>301</v>
      </c>
      <c r="M1136" s="128" t="str">
        <f t="shared" si="88"/>
        <v xml:space="preserve">jodi.springer@connectamerica.com </v>
      </c>
      <c r="N1136" s="112" t="str">
        <f t="shared" si="89"/>
        <v>Jodi Springer</v>
      </c>
      <c r="O1136" s="134" t="str">
        <f t="shared" si="91"/>
        <v>949-910-9889</v>
      </c>
      <c r="P1136" t="s">
        <v>16128</v>
      </c>
      <c r="Q1136" t="str">
        <f t="shared" si="90"/>
        <v>Michael Tyler Hedrick</v>
      </c>
    </row>
    <row r="1137" spans="7:17" x14ac:dyDescent="0.25">
      <c r="G1137" s="100" t="s">
        <v>11650</v>
      </c>
      <c r="H1137" t="s">
        <v>11651</v>
      </c>
      <c r="I1137" s="100" t="s">
        <v>0</v>
      </c>
      <c r="J1137" t="s">
        <v>15302</v>
      </c>
      <c r="K1137" s="101" t="str">
        <f>VLOOKUP(G1137,[1]Quota!$D$520:$K$2169,8,0)</f>
        <v>Tyler Hedrick</v>
      </c>
      <c r="L1137" s="101">
        <f>VLOOKUP(K1137,'[1]Terr# Map'!$B$4:$C$39,2,0)</f>
        <v>503</v>
      </c>
      <c r="M1137" s="128" t="str">
        <f t="shared" si="88"/>
        <v>tyler.hedrick@connectamerica.com</v>
      </c>
      <c r="N1137" s="112" t="str">
        <f t="shared" si="89"/>
        <v>Tyler Hedrick</v>
      </c>
      <c r="O1137" s="134">
        <f t="shared" si="91"/>
        <v>0</v>
      </c>
      <c r="P1137" t="s">
        <v>16133</v>
      </c>
      <c r="Q1137" t="str">
        <f t="shared" si="90"/>
        <v xml:space="preserve"> EMILY Tyler Hedrick</v>
      </c>
    </row>
    <row r="1138" spans="7:17" x14ac:dyDescent="0.25">
      <c r="G1138" s="100" t="s">
        <v>11653</v>
      </c>
      <c r="H1138" t="s">
        <v>11654</v>
      </c>
      <c r="I1138" s="100" t="s">
        <v>0</v>
      </c>
      <c r="J1138" t="s">
        <v>15301</v>
      </c>
      <c r="K1138" s="101" t="str">
        <f>VLOOKUP(G1138,[1]Quota!$D$520:$K$2169,8,0)</f>
        <v>Tyler Hedrick</v>
      </c>
      <c r="L1138" s="101">
        <f>VLOOKUP(K1138,'[1]Terr# Map'!$B$4:$C$39,2,0)</f>
        <v>503</v>
      </c>
      <c r="M1138" s="128" t="str">
        <f t="shared" si="88"/>
        <v>tyler.hedrick@connectamerica.com</v>
      </c>
      <c r="N1138" s="112" t="str">
        <f t="shared" si="89"/>
        <v>Tyler Hedrick</v>
      </c>
      <c r="O1138" s="134">
        <f t="shared" si="91"/>
        <v>0</v>
      </c>
      <c r="P1138" t="s">
        <v>16128</v>
      </c>
      <c r="Q1138" t="str">
        <f t="shared" si="90"/>
        <v>Michael Carla Santos</v>
      </c>
    </row>
    <row r="1139" spans="7:17" x14ac:dyDescent="0.25">
      <c r="G1139" s="100" t="s">
        <v>11658</v>
      </c>
      <c r="H1139" t="s">
        <v>11659</v>
      </c>
      <c r="I1139" s="100" t="s">
        <v>0</v>
      </c>
      <c r="J1139" t="s">
        <v>15300</v>
      </c>
      <c r="K1139" s="101" t="s">
        <v>21343</v>
      </c>
      <c r="L1139" s="101">
        <f>VLOOKUP(K1139,'[1]Terr# Map'!$B$4:$C$39,2,0)</f>
        <v>103</v>
      </c>
      <c r="M1139" s="128" t="str">
        <f t="shared" ref="M1139:M1202" si="92">VLOOKUP(K1139,$X$1:$Z$20,3,0)</f>
        <v>carla.santos@lifeline.com</v>
      </c>
      <c r="N1139" s="112" t="str">
        <f t="shared" si="89"/>
        <v>Carla Santos</v>
      </c>
      <c r="O1139" s="134" t="str">
        <f t="shared" si="91"/>
        <v>646-915-2419</v>
      </c>
      <c r="P1139" t="s">
        <v>16133</v>
      </c>
      <c r="Q1139" t="str">
        <f t="shared" si="90"/>
        <v xml:space="preserve"> EMILY Carla Santos</v>
      </c>
    </row>
    <row r="1140" spans="7:17" x14ac:dyDescent="0.25">
      <c r="G1140" s="100" t="s">
        <v>11660</v>
      </c>
      <c r="H1140" t="s">
        <v>11661</v>
      </c>
      <c r="I1140" s="100" t="s">
        <v>0</v>
      </c>
      <c r="J1140" t="s">
        <v>15299</v>
      </c>
      <c r="K1140" s="101" t="s">
        <v>21343</v>
      </c>
      <c r="L1140" s="101">
        <f>VLOOKUP(K1140,'[1]Terr# Map'!$B$4:$C$39,2,0)</f>
        <v>103</v>
      </c>
      <c r="M1140" s="128" t="str">
        <f t="shared" si="92"/>
        <v>carla.santos@lifeline.com</v>
      </c>
      <c r="N1140" s="112" t="str">
        <f t="shared" si="89"/>
        <v>Carla Santos</v>
      </c>
      <c r="O1140" s="134" t="str">
        <f t="shared" si="91"/>
        <v>646-915-2419</v>
      </c>
      <c r="P1140" t="s">
        <v>16128</v>
      </c>
      <c r="Q1140" t="str">
        <f t="shared" si="90"/>
        <v>Michael Carla Santos</v>
      </c>
    </row>
    <row r="1141" spans="7:17" x14ac:dyDescent="0.25">
      <c r="G1141" s="100" t="s">
        <v>11673</v>
      </c>
      <c r="H1141" t="s">
        <v>11674</v>
      </c>
      <c r="I1141" s="100" t="s">
        <v>0</v>
      </c>
      <c r="J1141" t="s">
        <v>15298</v>
      </c>
      <c r="K1141" s="101" t="s">
        <v>21343</v>
      </c>
      <c r="L1141" s="101">
        <f>VLOOKUP(K1141,'[1]Terr# Map'!$B$4:$C$39,2,0)</f>
        <v>103</v>
      </c>
      <c r="M1141" s="128" t="str">
        <f t="shared" si="92"/>
        <v>carla.santos@lifeline.com</v>
      </c>
      <c r="N1141" s="112" t="str">
        <f t="shared" si="89"/>
        <v>Carla Santos</v>
      </c>
      <c r="O1141" s="134" t="str">
        <f t="shared" si="91"/>
        <v>646-915-2419</v>
      </c>
      <c r="P1141" t="s">
        <v>16133</v>
      </c>
      <c r="Q1141" t="str">
        <f t="shared" si="90"/>
        <v xml:space="preserve"> EMILY Tyler Hedrick</v>
      </c>
    </row>
    <row r="1142" spans="7:17" x14ac:dyDescent="0.25">
      <c r="G1142" s="100" t="s">
        <v>11696</v>
      </c>
      <c r="H1142" t="s">
        <v>15297</v>
      </c>
      <c r="I1142" s="100" t="s">
        <v>0</v>
      </c>
      <c r="J1142" t="s">
        <v>15296</v>
      </c>
      <c r="K1142" s="101" t="str">
        <f>VLOOKUP(G1142,[1]Quota!$D$520:$K$2169,8,0)</f>
        <v>Tyler Hedrick</v>
      </c>
      <c r="L1142" s="101">
        <f>VLOOKUP(K1142,'[1]Terr# Map'!$B$4:$C$39,2,0)</f>
        <v>503</v>
      </c>
      <c r="M1142" s="128" t="str">
        <f t="shared" si="92"/>
        <v>tyler.hedrick@connectamerica.com</v>
      </c>
      <c r="N1142" s="112" t="str">
        <f t="shared" si="89"/>
        <v>Tyler Hedrick</v>
      </c>
      <c r="O1142" s="134">
        <f t="shared" si="91"/>
        <v>0</v>
      </c>
      <c r="P1142" t="s">
        <v>16133</v>
      </c>
      <c r="Q1142" t="str">
        <f t="shared" si="90"/>
        <v xml:space="preserve"> EMILY Carla Santos</v>
      </c>
    </row>
    <row r="1143" spans="7:17" x14ac:dyDescent="0.25">
      <c r="G1143" s="100" t="s">
        <v>14942</v>
      </c>
      <c r="H1143" t="s">
        <v>14943</v>
      </c>
      <c r="I1143" s="100" t="s">
        <v>0</v>
      </c>
      <c r="J1143" t="s">
        <v>15295</v>
      </c>
      <c r="K1143" s="101" t="s">
        <v>21343</v>
      </c>
      <c r="L1143" s="101">
        <f>VLOOKUP(K1143,'[1]Terr# Map'!$B$4:$C$39,2,0)</f>
        <v>103</v>
      </c>
      <c r="M1143" s="128" t="str">
        <f t="shared" si="92"/>
        <v>carla.santos@lifeline.com</v>
      </c>
      <c r="N1143" s="112" t="str">
        <f t="shared" si="89"/>
        <v>Carla Santos</v>
      </c>
      <c r="O1143" s="134" t="str">
        <f t="shared" si="91"/>
        <v>646-915-2419</v>
      </c>
      <c r="P1143" t="s">
        <v>16133</v>
      </c>
      <c r="Q1143" t="str">
        <f t="shared" si="90"/>
        <v xml:space="preserve"> EMILY Carla Santos</v>
      </c>
    </row>
    <row r="1144" spans="7:17" x14ac:dyDescent="0.25">
      <c r="G1144" s="100" t="s">
        <v>11725</v>
      </c>
      <c r="H1144" t="s">
        <v>11726</v>
      </c>
      <c r="I1144" s="100" t="s">
        <v>0</v>
      </c>
      <c r="J1144" t="s">
        <v>15294</v>
      </c>
      <c r="K1144" s="101" t="s">
        <v>21343</v>
      </c>
      <c r="L1144" s="101">
        <f>VLOOKUP(K1144,'[1]Terr# Map'!$B$4:$C$39,2,0)</f>
        <v>103</v>
      </c>
      <c r="M1144" s="128" t="str">
        <f t="shared" si="92"/>
        <v>carla.santos@lifeline.com</v>
      </c>
      <c r="N1144" s="112" t="str">
        <f t="shared" si="89"/>
        <v>Carla Santos</v>
      </c>
      <c r="O1144" s="134" t="str">
        <f t="shared" si="91"/>
        <v>646-915-2419</v>
      </c>
      <c r="P1144" t="s">
        <v>16128</v>
      </c>
      <c r="Q1144" t="str">
        <f t="shared" si="90"/>
        <v>Michael Carla Santos</v>
      </c>
    </row>
    <row r="1145" spans="7:17" x14ac:dyDescent="0.25">
      <c r="G1145" s="100" t="s">
        <v>11729</v>
      </c>
      <c r="H1145" t="s">
        <v>11730</v>
      </c>
      <c r="I1145" s="100" t="s">
        <v>0</v>
      </c>
      <c r="J1145" t="s">
        <v>15293</v>
      </c>
      <c r="K1145" s="101" t="s">
        <v>21343</v>
      </c>
      <c r="L1145" s="101">
        <f>VLOOKUP(K1145,'[1]Terr# Map'!$B$4:$C$39,2,0)</f>
        <v>103</v>
      </c>
      <c r="M1145" s="128" t="str">
        <f t="shared" si="92"/>
        <v>carla.santos@lifeline.com</v>
      </c>
      <c r="N1145" s="112" t="str">
        <f t="shared" si="89"/>
        <v>Carla Santos</v>
      </c>
      <c r="O1145" s="134" t="str">
        <f t="shared" si="91"/>
        <v>646-915-2419</v>
      </c>
      <c r="P1145" t="s">
        <v>16133</v>
      </c>
      <c r="Q1145" t="str">
        <f t="shared" si="90"/>
        <v xml:space="preserve"> EMILY Carla Santos</v>
      </c>
    </row>
    <row r="1146" spans="7:17" x14ac:dyDescent="0.25">
      <c r="G1146" s="100" t="s">
        <v>801</v>
      </c>
      <c r="H1146" t="s">
        <v>802</v>
      </c>
      <c r="I1146" s="100" t="s">
        <v>0</v>
      </c>
      <c r="J1146" t="s">
        <v>15292</v>
      </c>
      <c r="K1146" s="101" t="s">
        <v>21343</v>
      </c>
      <c r="L1146" s="101">
        <f>VLOOKUP(K1146,'[1]Terr# Map'!$B$4:$C$39,2,0)</f>
        <v>103</v>
      </c>
      <c r="M1146" s="128" t="str">
        <f t="shared" si="92"/>
        <v>carla.santos@lifeline.com</v>
      </c>
      <c r="N1146" s="112" t="str">
        <f t="shared" si="89"/>
        <v>Carla Santos</v>
      </c>
      <c r="O1146" s="134" t="str">
        <f t="shared" si="91"/>
        <v>646-915-2419</v>
      </c>
      <c r="P1146" t="s">
        <v>16133</v>
      </c>
      <c r="Q1146" t="str">
        <f t="shared" si="90"/>
        <v xml:space="preserve"> EMILY OPEN LMS/PSF</v>
      </c>
    </row>
    <row r="1147" spans="7:17" x14ac:dyDescent="0.25">
      <c r="G1147" s="100" t="s">
        <v>11731</v>
      </c>
      <c r="H1147" t="s">
        <v>15279</v>
      </c>
      <c r="I1147" s="100" t="s">
        <v>0</v>
      </c>
      <c r="J1147" t="s">
        <v>15278</v>
      </c>
      <c r="K1147" s="101" t="str">
        <f>VLOOKUP(G1147,[1]Quota!$D$520:$K$2169,8,0)</f>
        <v>OPEN LMS/PSF</v>
      </c>
      <c r="L1147" s="101">
        <f>VLOOKUP(K1147,'[1]Terr# Map'!$B$4:$C$39,2,0)</f>
        <v>902</v>
      </c>
      <c r="M1147" s="128" t="e">
        <f t="shared" si="92"/>
        <v>#N/A</v>
      </c>
      <c r="N1147" s="112" t="str">
        <f t="shared" si="89"/>
        <v>OPEN LMS/PSF</v>
      </c>
      <c r="O1147" s="134" t="e">
        <f t="shared" si="91"/>
        <v>#N/A</v>
      </c>
      <c r="P1147" t="s">
        <v>16133</v>
      </c>
      <c r="Q1147" t="str">
        <f t="shared" si="90"/>
        <v xml:space="preserve"> EMILY Carla Santos</v>
      </c>
    </row>
    <row r="1148" spans="7:17" x14ac:dyDescent="0.25">
      <c r="G1148" s="100" t="s">
        <v>11733</v>
      </c>
      <c r="H1148" t="s">
        <v>11734</v>
      </c>
      <c r="I1148" s="100" t="s">
        <v>0</v>
      </c>
      <c r="J1148" t="s">
        <v>15278</v>
      </c>
      <c r="K1148" s="101" t="s">
        <v>21343</v>
      </c>
      <c r="L1148" s="101">
        <f>VLOOKUP(K1148,'[1]Terr# Map'!$B$4:$C$39,2,0)</f>
        <v>103</v>
      </c>
      <c r="M1148" s="128" t="str">
        <f t="shared" si="92"/>
        <v>carla.santos@lifeline.com</v>
      </c>
      <c r="N1148" s="112" t="str">
        <f t="shared" si="89"/>
        <v>Carla Santos</v>
      </c>
      <c r="O1148" s="134" t="str">
        <f t="shared" si="91"/>
        <v>646-915-2419</v>
      </c>
      <c r="P1148" t="s">
        <v>16133</v>
      </c>
      <c r="Q1148" t="str">
        <f t="shared" si="90"/>
        <v xml:space="preserve"> EMILY Carla Santos</v>
      </c>
    </row>
    <row r="1149" spans="7:17" x14ac:dyDescent="0.25">
      <c r="G1149" s="100" t="s">
        <v>11735</v>
      </c>
      <c r="H1149" t="s">
        <v>11736</v>
      </c>
      <c r="I1149" s="100" t="s">
        <v>0</v>
      </c>
      <c r="J1149" t="s">
        <v>15278</v>
      </c>
      <c r="K1149" s="101" t="s">
        <v>21343</v>
      </c>
      <c r="L1149" s="101">
        <f>VLOOKUP(K1149,'[1]Terr# Map'!$B$4:$C$39,2,0)</f>
        <v>103</v>
      </c>
      <c r="M1149" s="128" t="str">
        <f t="shared" si="92"/>
        <v>carla.santos@lifeline.com</v>
      </c>
      <c r="N1149" s="112" t="str">
        <f t="shared" si="89"/>
        <v>Carla Santos</v>
      </c>
      <c r="O1149" s="134" t="str">
        <f t="shared" si="91"/>
        <v>646-915-2419</v>
      </c>
      <c r="P1149" t="s">
        <v>16133</v>
      </c>
      <c r="Q1149" t="str">
        <f t="shared" si="90"/>
        <v xml:space="preserve"> EMILY Carla Santos</v>
      </c>
    </row>
    <row r="1150" spans="7:17" x14ac:dyDescent="0.25">
      <c r="G1150" s="100" t="s">
        <v>11737</v>
      </c>
      <c r="H1150" t="s">
        <v>11738</v>
      </c>
      <c r="I1150" s="100" t="s">
        <v>0</v>
      </c>
      <c r="J1150" t="s">
        <v>15278</v>
      </c>
      <c r="K1150" s="101" t="s">
        <v>21343</v>
      </c>
      <c r="L1150" s="101">
        <f>VLOOKUP(K1150,'[1]Terr# Map'!$B$4:$C$39,2,0)</f>
        <v>103</v>
      </c>
      <c r="M1150" s="128" t="str">
        <f t="shared" si="92"/>
        <v>carla.santos@lifeline.com</v>
      </c>
      <c r="N1150" s="112" t="str">
        <f t="shared" si="89"/>
        <v>Carla Santos</v>
      </c>
      <c r="O1150" s="134" t="str">
        <f t="shared" si="91"/>
        <v>646-915-2419</v>
      </c>
      <c r="P1150" t="s">
        <v>16133</v>
      </c>
      <c r="Q1150" t="str">
        <f t="shared" si="90"/>
        <v xml:space="preserve"> EMILY Carla Santos</v>
      </c>
    </row>
    <row r="1151" spans="7:17" x14ac:dyDescent="0.25">
      <c r="G1151" s="100" t="s">
        <v>11745</v>
      </c>
      <c r="H1151" t="s">
        <v>11746</v>
      </c>
      <c r="I1151" s="100" t="s">
        <v>0</v>
      </c>
      <c r="J1151" t="s">
        <v>15285</v>
      </c>
      <c r="K1151" s="101" t="str">
        <f>VLOOKUP(G1151,[1]Quota!$D$520:$K$2169,8,0)</f>
        <v>Carla Santos</v>
      </c>
      <c r="L1151" s="101">
        <f>VLOOKUP(K1151,'[1]Terr# Map'!$B$4:$C$39,2,0)</f>
        <v>103</v>
      </c>
      <c r="M1151" s="128" t="str">
        <f t="shared" si="92"/>
        <v>carla.santos@lifeline.com</v>
      </c>
      <c r="N1151" s="112" t="str">
        <f t="shared" si="89"/>
        <v>Carla Santos</v>
      </c>
      <c r="O1151" s="134" t="str">
        <f t="shared" si="91"/>
        <v>646-915-2419</v>
      </c>
      <c r="P1151" t="s">
        <v>16133</v>
      </c>
      <c r="Q1151" t="str">
        <f t="shared" si="90"/>
        <v xml:space="preserve"> EMILY Carla Santos</v>
      </c>
    </row>
    <row r="1152" spans="7:17" x14ac:dyDescent="0.25">
      <c r="G1152" s="100" t="s">
        <v>11789</v>
      </c>
      <c r="H1152" t="s">
        <v>11790</v>
      </c>
      <c r="I1152" s="100" t="s">
        <v>0</v>
      </c>
      <c r="J1152" t="s">
        <v>15291</v>
      </c>
      <c r="K1152" s="101" t="s">
        <v>21343</v>
      </c>
      <c r="L1152" s="101">
        <f>VLOOKUP(K1152,'[1]Terr# Map'!$B$4:$C$39,2,0)</f>
        <v>103</v>
      </c>
      <c r="M1152" s="128" t="str">
        <f t="shared" si="92"/>
        <v>carla.santos@lifeline.com</v>
      </c>
      <c r="N1152" s="112" t="str">
        <f t="shared" si="89"/>
        <v>Carla Santos</v>
      </c>
      <c r="O1152" s="134" t="str">
        <f t="shared" si="91"/>
        <v>646-915-2419</v>
      </c>
      <c r="Q1152" t="str">
        <f t="shared" si="90"/>
        <v xml:space="preserve"> Carla Santos</v>
      </c>
    </row>
    <row r="1153" spans="7:17" x14ac:dyDescent="0.25">
      <c r="G1153" s="100" t="s">
        <v>11749</v>
      </c>
      <c r="H1153" t="s">
        <v>11748</v>
      </c>
      <c r="I1153" s="100" t="s">
        <v>1</v>
      </c>
      <c r="J1153" t="s">
        <v>15285</v>
      </c>
      <c r="K1153" s="101" t="str">
        <f>VLOOKUP(G1153,[1]Quota!$D$520:$K$2169,8,0)</f>
        <v>Carla Santos</v>
      </c>
      <c r="L1153" s="101">
        <f>VLOOKUP(K1153,'[1]Terr# Map'!$B$4:$C$39,2,0)</f>
        <v>103</v>
      </c>
      <c r="M1153" s="128" t="str">
        <f t="shared" si="92"/>
        <v>carla.santos@lifeline.com</v>
      </c>
      <c r="N1153" s="112" t="str">
        <f t="shared" si="89"/>
        <v>Carla Santos</v>
      </c>
      <c r="O1153" s="134" t="str">
        <f t="shared" si="91"/>
        <v>646-915-2419</v>
      </c>
      <c r="P1153" t="s">
        <v>16133</v>
      </c>
      <c r="Q1153" t="str">
        <f t="shared" si="90"/>
        <v xml:space="preserve"> EMILY Carla Santos</v>
      </c>
    </row>
    <row r="1154" spans="7:17" x14ac:dyDescent="0.25">
      <c r="G1154" s="100" t="s">
        <v>11804</v>
      </c>
      <c r="H1154" t="s">
        <v>11805</v>
      </c>
      <c r="I1154" s="100" t="s">
        <v>1</v>
      </c>
      <c r="J1154" t="s">
        <v>15290</v>
      </c>
      <c r="K1154" s="101" t="s">
        <v>21343</v>
      </c>
      <c r="L1154" s="101">
        <f>VLOOKUP(K1154,'[1]Terr# Map'!$B$4:$C$39,2,0)</f>
        <v>103</v>
      </c>
      <c r="M1154" s="128" t="str">
        <f t="shared" si="92"/>
        <v>carla.santos@lifeline.com</v>
      </c>
      <c r="N1154" s="112" t="str">
        <f t="shared" si="89"/>
        <v>Carla Santos</v>
      </c>
      <c r="O1154" s="134" t="str">
        <f t="shared" si="91"/>
        <v>646-915-2419</v>
      </c>
      <c r="P1154" t="s">
        <v>16133</v>
      </c>
      <c r="Q1154" t="str">
        <f t="shared" si="90"/>
        <v xml:space="preserve"> EMILY OPEN LMS/PSF</v>
      </c>
    </row>
    <row r="1155" spans="7:17" x14ac:dyDescent="0.25">
      <c r="G1155" s="100" t="s">
        <v>4610</v>
      </c>
      <c r="H1155" t="s">
        <v>4608</v>
      </c>
      <c r="I1155" s="100" t="s">
        <v>1</v>
      </c>
      <c r="J1155" t="s">
        <v>15289</v>
      </c>
      <c r="K1155" s="101" t="str">
        <f>VLOOKUP(G1155,[1]Quota!$D$520:$K$2169,8,0)</f>
        <v>OPEN LMS/PSF</v>
      </c>
      <c r="L1155" s="101">
        <f>VLOOKUP(K1155,'[1]Terr# Map'!$B$4:$C$39,2,0)</f>
        <v>902</v>
      </c>
      <c r="M1155" s="128" t="e">
        <f t="shared" si="92"/>
        <v>#N/A</v>
      </c>
      <c r="N1155" s="112" t="str">
        <f t="shared" si="89"/>
        <v>OPEN LMS/PSF</v>
      </c>
      <c r="O1155" s="134" t="e">
        <f t="shared" si="91"/>
        <v>#N/A</v>
      </c>
      <c r="P1155" t="s">
        <v>16133</v>
      </c>
      <c r="Q1155" t="str">
        <f t="shared" si="90"/>
        <v xml:space="preserve"> EMILY Tyler Hedrick</v>
      </c>
    </row>
    <row r="1156" spans="7:17" x14ac:dyDescent="0.25">
      <c r="G1156" s="100" t="s">
        <v>11807</v>
      </c>
      <c r="H1156" t="s">
        <v>15288</v>
      </c>
      <c r="I1156" s="100" t="s">
        <v>1</v>
      </c>
      <c r="J1156" t="s">
        <v>15287</v>
      </c>
      <c r="K1156" s="101" t="str">
        <f>VLOOKUP(G1156,[1]Quota!$D$520:$K$2169,8,0)</f>
        <v>Tyler Hedrick</v>
      </c>
      <c r="L1156" s="101">
        <f>VLOOKUP(K1156,'[1]Terr# Map'!$B$4:$C$39,2,0)</f>
        <v>503</v>
      </c>
      <c r="M1156" s="128" t="str">
        <f t="shared" si="92"/>
        <v>tyler.hedrick@connectamerica.com</v>
      </c>
      <c r="N1156" s="112" t="str">
        <f t="shared" si="89"/>
        <v>Tyler Hedrick</v>
      </c>
      <c r="O1156" s="134">
        <f t="shared" si="91"/>
        <v>0</v>
      </c>
      <c r="P1156" t="s">
        <v>16133</v>
      </c>
      <c r="Q1156" t="str">
        <f t="shared" si="90"/>
        <v xml:space="preserve"> EMILY Carla Santos</v>
      </c>
    </row>
    <row r="1157" spans="7:17" x14ac:dyDescent="0.25">
      <c r="G1157" s="100" t="s">
        <v>11811</v>
      </c>
      <c r="H1157" t="s">
        <v>11810</v>
      </c>
      <c r="I1157" s="100" t="s">
        <v>1</v>
      </c>
      <c r="J1157" t="s">
        <v>15286</v>
      </c>
      <c r="K1157" s="101" t="s">
        <v>21343</v>
      </c>
      <c r="L1157" s="101">
        <f>VLOOKUP(K1157,'[1]Terr# Map'!$B$4:$C$39,2,0)</f>
        <v>103</v>
      </c>
      <c r="M1157" s="128" t="str">
        <f t="shared" si="92"/>
        <v>carla.santos@lifeline.com</v>
      </c>
      <c r="N1157" s="112" t="str">
        <f t="shared" si="89"/>
        <v>Carla Santos</v>
      </c>
      <c r="O1157" s="134" t="str">
        <f t="shared" si="91"/>
        <v>646-915-2419</v>
      </c>
      <c r="Q1157" t="str">
        <f t="shared" si="90"/>
        <v xml:space="preserve"> Carla Santos</v>
      </c>
    </row>
    <row r="1158" spans="7:17" x14ac:dyDescent="0.25">
      <c r="G1158" s="100" t="s">
        <v>11750</v>
      </c>
      <c r="H1158" t="s">
        <v>11746</v>
      </c>
      <c r="I1158" s="100" t="s">
        <v>1</v>
      </c>
      <c r="J1158" t="s">
        <v>15285</v>
      </c>
      <c r="K1158" s="101" t="str">
        <f>VLOOKUP(G1158,[1]Quota!$D$520:$K$2169,8,0)</f>
        <v>Carla Santos</v>
      </c>
      <c r="L1158" s="101">
        <f>VLOOKUP(K1158,'[1]Terr# Map'!$B$4:$C$39,2,0)</f>
        <v>103</v>
      </c>
      <c r="M1158" s="128" t="str">
        <f t="shared" si="92"/>
        <v>carla.santos@lifeline.com</v>
      </c>
      <c r="N1158" s="112" t="str">
        <f t="shared" si="89"/>
        <v>Carla Santos</v>
      </c>
      <c r="O1158" s="134" t="str">
        <f t="shared" si="91"/>
        <v>646-915-2419</v>
      </c>
      <c r="P1158" t="s">
        <v>16128</v>
      </c>
      <c r="Q1158" t="str">
        <f t="shared" si="90"/>
        <v>Michael Carla Santos</v>
      </c>
    </row>
    <row r="1159" spans="7:17" x14ac:dyDescent="0.25">
      <c r="G1159" s="100" t="s">
        <v>4580</v>
      </c>
      <c r="H1159" t="s">
        <v>15284</v>
      </c>
      <c r="I1159" s="100" t="s">
        <v>1</v>
      </c>
      <c r="J1159" t="s">
        <v>15238</v>
      </c>
      <c r="K1159" s="101" t="s">
        <v>21343</v>
      </c>
      <c r="L1159" s="101">
        <f>VLOOKUP(K1159,'[1]Terr# Map'!$B$4:$C$39,2,0)</f>
        <v>103</v>
      </c>
      <c r="M1159" s="128" t="str">
        <f t="shared" si="92"/>
        <v>carla.santos@lifeline.com</v>
      </c>
      <c r="N1159" s="112" t="str">
        <f t="shared" si="89"/>
        <v>Carla Santos</v>
      </c>
      <c r="O1159" s="134" t="str">
        <f t="shared" si="91"/>
        <v>646-915-2419</v>
      </c>
      <c r="P1159" t="s">
        <v>16133</v>
      </c>
      <c r="Q1159" t="str">
        <f t="shared" si="90"/>
        <v xml:space="preserve"> EMILY OPEN LMS/PSF</v>
      </c>
    </row>
    <row r="1160" spans="7:17" x14ac:dyDescent="0.25">
      <c r="G1160" s="100" t="s">
        <v>11820</v>
      </c>
      <c r="H1160" t="s">
        <v>1406</v>
      </c>
      <c r="I1160" s="100" t="s">
        <v>1</v>
      </c>
      <c r="J1160" t="s">
        <v>15283</v>
      </c>
      <c r="K1160" s="101" t="str">
        <f>VLOOKUP(G1160,[1]Quota!$D$520:$K$2169,8,0)</f>
        <v>OPEN LMS/PSF</v>
      </c>
      <c r="L1160" s="101">
        <f>VLOOKUP(K1160,'[1]Terr# Map'!$B$4:$C$39,2,0)</f>
        <v>902</v>
      </c>
      <c r="M1160" s="128" t="e">
        <f t="shared" si="92"/>
        <v>#N/A</v>
      </c>
      <c r="N1160" s="112" t="str">
        <f t="shared" si="89"/>
        <v>OPEN LMS/PSF</v>
      </c>
      <c r="O1160" s="134" t="e">
        <f t="shared" si="91"/>
        <v>#N/A</v>
      </c>
      <c r="P1160" t="s">
        <v>16133</v>
      </c>
      <c r="Q1160" t="str">
        <f t="shared" si="90"/>
        <v xml:space="preserve"> EMILY Tyler Hedrick</v>
      </c>
    </row>
    <row r="1161" spans="7:17" x14ac:dyDescent="0.25">
      <c r="G1161" s="100" t="s">
        <v>11823</v>
      </c>
      <c r="H1161" t="s">
        <v>11824</v>
      </c>
      <c r="I1161" s="100" t="s">
        <v>1</v>
      </c>
      <c r="J1161" t="s">
        <v>15282</v>
      </c>
      <c r="K1161" s="101" t="str">
        <f>VLOOKUP(G1161,[1]Quota!$D$520:$K$2169,8,0)</f>
        <v>Tyler Hedrick</v>
      </c>
      <c r="L1161" s="101">
        <f>VLOOKUP(K1161,'[1]Terr# Map'!$B$4:$C$39,2,0)</f>
        <v>503</v>
      </c>
      <c r="M1161" s="128" t="str">
        <f t="shared" si="92"/>
        <v>tyler.hedrick@connectamerica.com</v>
      </c>
      <c r="N1161" s="112" t="str">
        <f t="shared" si="89"/>
        <v>Tyler Hedrick</v>
      </c>
      <c r="O1161" s="134">
        <f t="shared" si="91"/>
        <v>0</v>
      </c>
      <c r="P1161" t="s">
        <v>16133</v>
      </c>
      <c r="Q1161" t="str">
        <f t="shared" si="90"/>
        <v xml:space="preserve"> EMILY Carla Santos</v>
      </c>
    </row>
    <row r="1162" spans="7:17" x14ac:dyDescent="0.25">
      <c r="G1162" s="100" t="s">
        <v>11828</v>
      </c>
      <c r="H1162" t="s">
        <v>11829</v>
      </c>
      <c r="I1162" s="100" t="s">
        <v>1</v>
      </c>
      <c r="J1162" t="s">
        <v>15281</v>
      </c>
      <c r="K1162" s="101" t="s">
        <v>21343</v>
      </c>
      <c r="L1162" s="101">
        <f>VLOOKUP(K1162,'[1]Terr# Map'!$B$4:$C$39,2,0)</f>
        <v>103</v>
      </c>
      <c r="M1162" s="128" t="str">
        <f t="shared" si="92"/>
        <v>carla.santos@lifeline.com</v>
      </c>
      <c r="N1162" s="112" t="str">
        <f t="shared" ref="N1162:N1225" si="93">+K1162</f>
        <v>Carla Santos</v>
      </c>
      <c r="O1162" s="134" t="str">
        <f t="shared" si="91"/>
        <v>646-915-2419</v>
      </c>
      <c r="P1162" t="s">
        <v>16133</v>
      </c>
      <c r="Q1162" t="str">
        <f t="shared" si="90"/>
        <v xml:space="preserve"> EMILY Carla Santos</v>
      </c>
    </row>
    <row r="1163" spans="7:17" x14ac:dyDescent="0.25">
      <c r="G1163" s="100" t="s">
        <v>4431</v>
      </c>
      <c r="H1163" t="s">
        <v>4430</v>
      </c>
      <c r="I1163" s="100" t="s">
        <v>1</v>
      </c>
      <c r="J1163" t="s">
        <v>15280</v>
      </c>
      <c r="K1163" s="101" t="s">
        <v>21343</v>
      </c>
      <c r="L1163" s="101">
        <f>VLOOKUP(K1163,'[1]Terr# Map'!$B$4:$C$39,2,0)</f>
        <v>103</v>
      </c>
      <c r="M1163" s="128" t="str">
        <f t="shared" si="92"/>
        <v>carla.santos@lifeline.com</v>
      </c>
      <c r="N1163" s="112" t="str">
        <f t="shared" si="93"/>
        <v>Carla Santos</v>
      </c>
      <c r="O1163" s="134" t="str">
        <f t="shared" si="91"/>
        <v>646-915-2419</v>
      </c>
      <c r="P1163" t="s">
        <v>16128</v>
      </c>
      <c r="Q1163" t="str">
        <f t="shared" si="90"/>
        <v>Michael Carla Santos</v>
      </c>
    </row>
    <row r="1164" spans="7:17" x14ac:dyDescent="0.25">
      <c r="G1164" s="100" t="s">
        <v>4581</v>
      </c>
      <c r="H1164" t="s">
        <v>4582</v>
      </c>
      <c r="I1164" s="100" t="s">
        <v>1</v>
      </c>
      <c r="J1164" t="s">
        <v>15238</v>
      </c>
      <c r="K1164" s="101" t="s">
        <v>21343</v>
      </c>
      <c r="L1164" s="101">
        <f>VLOOKUP(K1164,'[1]Terr# Map'!$B$4:$C$39,2,0)</f>
        <v>103</v>
      </c>
      <c r="M1164" s="128" t="str">
        <f t="shared" si="92"/>
        <v>carla.santos@lifeline.com</v>
      </c>
      <c r="N1164" s="112" t="str">
        <f t="shared" si="93"/>
        <v>Carla Santos</v>
      </c>
      <c r="O1164" s="134" t="str">
        <f t="shared" si="91"/>
        <v>646-915-2419</v>
      </c>
      <c r="P1164" t="s">
        <v>16133</v>
      </c>
      <c r="Q1164" t="e">
        <f t="shared" si="90"/>
        <v>#N/A</v>
      </c>
    </row>
    <row r="1165" spans="7:17" x14ac:dyDescent="0.25">
      <c r="G1165" s="100" t="s">
        <v>11739</v>
      </c>
      <c r="H1165" t="s">
        <v>15279</v>
      </c>
      <c r="I1165" s="100" t="s">
        <v>1</v>
      </c>
      <c r="J1165" t="s">
        <v>15278</v>
      </c>
      <c r="K1165" s="101" t="e">
        <f>VLOOKUP(G1165,[1]Quota!$D$520:$K$2169,8,0)</f>
        <v>#N/A</v>
      </c>
      <c r="L1165" s="101" t="e">
        <f>VLOOKUP(K1165,'[1]Terr# Map'!$B$4:$C$39,2,0)</f>
        <v>#N/A</v>
      </c>
      <c r="M1165" s="128" t="e">
        <f t="shared" si="92"/>
        <v>#N/A</v>
      </c>
      <c r="N1165" s="112" t="e">
        <f t="shared" si="93"/>
        <v>#N/A</v>
      </c>
      <c r="O1165" s="134" t="e">
        <f t="shared" si="91"/>
        <v>#N/A</v>
      </c>
      <c r="P1165" t="s">
        <v>16133</v>
      </c>
      <c r="Q1165" t="str">
        <f t="shared" si="90"/>
        <v xml:space="preserve"> EMILY OPEN LMS/PSF</v>
      </c>
    </row>
    <row r="1166" spans="7:17" x14ac:dyDescent="0.25">
      <c r="G1166" s="100" t="s">
        <v>11740</v>
      </c>
      <c r="H1166" t="s">
        <v>11736</v>
      </c>
      <c r="I1166" s="100" t="s">
        <v>1</v>
      </c>
      <c r="J1166" t="s">
        <v>15278</v>
      </c>
      <c r="K1166" s="101" t="str">
        <f>VLOOKUP(G1166,[1]Quota!$D$520:$K$2169,8,0)</f>
        <v>OPEN LMS/PSF</v>
      </c>
      <c r="L1166" s="101">
        <f>VLOOKUP(K1166,'[1]Terr# Map'!$B$4:$C$39,2,0)</f>
        <v>902</v>
      </c>
      <c r="M1166" s="128" t="e">
        <f t="shared" si="92"/>
        <v>#N/A</v>
      </c>
      <c r="N1166" s="112" t="str">
        <f t="shared" si="93"/>
        <v>OPEN LMS/PSF</v>
      </c>
      <c r="O1166" s="134" t="e">
        <f t="shared" si="91"/>
        <v>#N/A</v>
      </c>
      <c r="P1166" t="s">
        <v>16133</v>
      </c>
      <c r="Q1166" t="str">
        <f t="shared" si="90"/>
        <v xml:space="preserve"> EMILY OPEN LMS/PSF</v>
      </c>
    </row>
    <row r="1167" spans="7:17" x14ac:dyDescent="0.25">
      <c r="G1167" s="100" t="s">
        <v>11837</v>
      </c>
      <c r="H1167" t="s">
        <v>11838</v>
      </c>
      <c r="I1167" s="100" t="s">
        <v>1</v>
      </c>
      <c r="J1167" t="s">
        <v>15277</v>
      </c>
      <c r="K1167" s="101" t="str">
        <f>VLOOKUP(G1167,[1]Quota!$D$520:$K$2169,8,0)</f>
        <v>OPEN LMS/PSF</v>
      </c>
      <c r="L1167" s="101">
        <f>VLOOKUP(K1167,'[1]Terr# Map'!$B$4:$C$39,2,0)</f>
        <v>902</v>
      </c>
      <c r="M1167" s="128" t="e">
        <f t="shared" si="92"/>
        <v>#N/A</v>
      </c>
      <c r="N1167" s="112" t="str">
        <f t="shared" si="93"/>
        <v>OPEN LMS/PSF</v>
      </c>
      <c r="O1167" s="134" t="e">
        <f t="shared" si="91"/>
        <v>#N/A</v>
      </c>
      <c r="P1167" t="s">
        <v>16131</v>
      </c>
      <c r="Q1167" t="str">
        <f t="shared" si="90"/>
        <v>TIMOTHY OPEN LMS/PSF</v>
      </c>
    </row>
    <row r="1168" spans="7:17" x14ac:dyDescent="0.25">
      <c r="G1168" s="100" t="s">
        <v>12079</v>
      </c>
      <c r="H1168" t="s">
        <v>12080</v>
      </c>
      <c r="I1168" s="100" t="s">
        <v>0</v>
      </c>
      <c r="J1168" t="s">
        <v>15268</v>
      </c>
      <c r="K1168" s="101" t="str">
        <f>VLOOKUP(G1168,[1]Quota!$D$520:$K$2169,8,0)</f>
        <v>OPEN LMS/PSF</v>
      </c>
      <c r="L1168" s="101">
        <f>VLOOKUP(K1168,'[1]Terr# Map'!$B$4:$C$39,2,0)</f>
        <v>902</v>
      </c>
      <c r="M1168" s="128" t="e">
        <f t="shared" si="92"/>
        <v>#N/A</v>
      </c>
      <c r="N1168" s="112" t="str">
        <f t="shared" si="93"/>
        <v>OPEN LMS/PSF</v>
      </c>
      <c r="O1168" s="134" t="e">
        <f t="shared" si="91"/>
        <v>#N/A</v>
      </c>
      <c r="P1168" t="s">
        <v>16125</v>
      </c>
      <c r="Q1168" t="str">
        <f t="shared" si="90"/>
        <v>BRIAN Andrew Sheehan</v>
      </c>
    </row>
    <row r="1169" spans="7:17" x14ac:dyDescent="0.25">
      <c r="G1169" s="100" t="s">
        <v>12084</v>
      </c>
      <c r="H1169" t="s">
        <v>12085</v>
      </c>
      <c r="I1169" s="100" t="s">
        <v>0</v>
      </c>
      <c r="J1169" t="s">
        <v>15276</v>
      </c>
      <c r="K1169" s="101" t="str">
        <f>VLOOKUP(G1169,[1]Quota!$D$520:$K$2169,8,0)</f>
        <v>Andrew Sheehan</v>
      </c>
      <c r="L1169" s="101">
        <f>VLOOKUP(K1169,'[1]Terr# Map'!$B$4:$C$39,2,0)</f>
        <v>101</v>
      </c>
      <c r="M1169" s="128" t="str">
        <f t="shared" si="92"/>
        <v>andrew.sheehan@lifeline.com</v>
      </c>
      <c r="N1169" s="112" t="str">
        <f t="shared" si="93"/>
        <v>Andrew Sheehan</v>
      </c>
      <c r="O1169" s="134" t="str">
        <f t="shared" si="91"/>
        <v>774-422-1565</v>
      </c>
      <c r="P1169" t="s">
        <v>16120</v>
      </c>
      <c r="Q1169" t="str">
        <f t="shared" si="90"/>
        <v>DON OPEN LMS/PSF</v>
      </c>
    </row>
    <row r="1170" spans="7:17" x14ac:dyDescent="0.25">
      <c r="G1170" s="100" t="s">
        <v>12102</v>
      </c>
      <c r="H1170" t="s">
        <v>12091</v>
      </c>
      <c r="I1170" s="100" t="s">
        <v>0</v>
      </c>
      <c r="J1170" t="s">
        <v>15275</v>
      </c>
      <c r="K1170" s="101" t="str">
        <f>VLOOKUP(G1170,[1]Quota!$D$520:$K$2169,8,0)</f>
        <v>OPEN LMS/PSF</v>
      </c>
      <c r="L1170" s="101">
        <f>VLOOKUP(K1170,'[1]Terr# Map'!$B$4:$C$39,2,0)</f>
        <v>902</v>
      </c>
      <c r="M1170" s="128" t="e">
        <f t="shared" si="92"/>
        <v>#N/A</v>
      </c>
      <c r="N1170" s="112" t="str">
        <f t="shared" si="93"/>
        <v>OPEN LMS/PSF</v>
      </c>
      <c r="O1170" s="134" t="e">
        <f t="shared" si="91"/>
        <v>#N/A</v>
      </c>
      <c r="P1170" t="s">
        <v>16117</v>
      </c>
      <c r="Q1170" t="str">
        <f t="shared" si="90"/>
        <v>Oliver Anne Lee</v>
      </c>
    </row>
    <row r="1171" spans="7:17" x14ac:dyDescent="0.25">
      <c r="G1171" s="100" t="s">
        <v>12113</v>
      </c>
      <c r="H1171" t="s">
        <v>12114</v>
      </c>
      <c r="I1171" s="100" t="s">
        <v>0</v>
      </c>
      <c r="J1171" t="s">
        <v>15265</v>
      </c>
      <c r="K1171" s="101" t="str">
        <f>VLOOKUP(G1171,[1]Quota!$D$520:$K$2169,8,0)</f>
        <v>Anne Lee</v>
      </c>
      <c r="L1171" s="101">
        <f>VLOOKUP(K1171,'[1]Terr# Map'!$B$4:$C$39,2,0)</f>
        <v>501</v>
      </c>
      <c r="M1171" s="128" t="str">
        <f t="shared" si="92"/>
        <v>anne.lee@connectamerica.com</v>
      </c>
      <c r="N1171" s="112" t="str">
        <f t="shared" si="93"/>
        <v>Anne Lee</v>
      </c>
      <c r="O1171" s="134">
        <f t="shared" si="91"/>
        <v>0</v>
      </c>
      <c r="P1171" t="s">
        <v>16114</v>
      </c>
      <c r="Q1171" t="str">
        <f t="shared" si="90"/>
        <v>SAMUEL OPEN LMS/PSF</v>
      </c>
    </row>
    <row r="1172" spans="7:17" x14ac:dyDescent="0.25">
      <c r="G1172" s="100" t="s">
        <v>12125</v>
      </c>
      <c r="H1172" t="s">
        <v>12126</v>
      </c>
      <c r="I1172" s="100" t="s">
        <v>0</v>
      </c>
      <c r="J1172" t="s">
        <v>15274</v>
      </c>
      <c r="K1172" s="101" t="str">
        <f>VLOOKUP(G1172,[1]Quota!$D$520:$K$2169,8,0)</f>
        <v>OPEN LMS/PSF</v>
      </c>
      <c r="L1172" s="101">
        <f>VLOOKUP(K1172,'[1]Terr# Map'!$B$4:$C$39,2,0)</f>
        <v>902</v>
      </c>
      <c r="M1172" s="128" t="e">
        <f t="shared" si="92"/>
        <v>#N/A</v>
      </c>
      <c r="N1172" s="112" t="str">
        <f t="shared" si="93"/>
        <v>OPEN LMS/PSF</v>
      </c>
      <c r="O1172" s="134" t="e">
        <f t="shared" si="91"/>
        <v>#N/A</v>
      </c>
      <c r="P1172" t="s">
        <v>16117</v>
      </c>
      <c r="Q1172" t="str">
        <f t="shared" si="90"/>
        <v>Oliver Anne Lee</v>
      </c>
    </row>
    <row r="1173" spans="7:17" x14ac:dyDescent="0.25">
      <c r="G1173" s="100" t="s">
        <v>12128</v>
      </c>
      <c r="H1173" t="s">
        <v>12129</v>
      </c>
      <c r="I1173" s="100" t="s">
        <v>0</v>
      </c>
      <c r="J1173" t="s">
        <v>15273</v>
      </c>
      <c r="K1173" s="101" t="str">
        <f>VLOOKUP(G1173,[1]Quota!$D$520:$K$2169,8,0)</f>
        <v>Anne Lee</v>
      </c>
      <c r="L1173" s="101">
        <f>VLOOKUP(K1173,'[1]Terr# Map'!$B$4:$C$39,2,0)</f>
        <v>501</v>
      </c>
      <c r="M1173" s="128" t="str">
        <f t="shared" si="92"/>
        <v>anne.lee@connectamerica.com</v>
      </c>
      <c r="N1173" s="112" t="str">
        <f t="shared" si="93"/>
        <v>Anne Lee</v>
      </c>
      <c r="O1173" s="134">
        <f t="shared" si="91"/>
        <v>0</v>
      </c>
      <c r="P1173" t="s">
        <v>16119</v>
      </c>
      <c r="Q1173" t="str">
        <f t="shared" si="90"/>
        <v>RUTH ANN Ruth Ann Arber</v>
      </c>
    </row>
    <row r="1174" spans="7:17" x14ac:dyDescent="0.25">
      <c r="G1174" s="100" t="s">
        <v>12130</v>
      </c>
      <c r="H1174" t="s">
        <v>12131</v>
      </c>
      <c r="I1174" s="100" t="s">
        <v>0</v>
      </c>
      <c r="J1174" t="s">
        <v>15269</v>
      </c>
      <c r="K1174" s="101" t="str">
        <f>VLOOKUP(G1174,[1]Quota!$D$520:$K$2169,8,0)</f>
        <v>Ruth Ann Arber</v>
      </c>
      <c r="L1174" s="101">
        <f>VLOOKUP(K1174,'[1]Terr# Map'!$B$4:$C$39,2,0)</f>
        <v>305</v>
      </c>
      <c r="M1174" s="128" t="str">
        <f t="shared" si="92"/>
        <v>ruth.ann.arber@lifeline.com</v>
      </c>
      <c r="N1174" s="112" t="str">
        <f t="shared" si="93"/>
        <v>Ruth Ann Arber</v>
      </c>
      <c r="O1174" s="134" t="str">
        <f t="shared" si="91"/>
        <v>303-378-2476</v>
      </c>
      <c r="P1174" t="s">
        <v>16111</v>
      </c>
      <c r="Q1174" t="e">
        <f t="shared" si="90"/>
        <v>#N/A</v>
      </c>
    </row>
    <row r="1175" spans="7:17" x14ac:dyDescent="0.25">
      <c r="G1175" s="100" t="s">
        <v>12178</v>
      </c>
      <c r="H1175" t="s">
        <v>12179</v>
      </c>
      <c r="I1175" s="100" t="s">
        <v>0</v>
      </c>
      <c r="J1175" t="s">
        <v>15263</v>
      </c>
      <c r="K1175" s="101" t="e">
        <f>VLOOKUP(G1175,[1]Quota!$D$520:$K$2169,8,0)</f>
        <v>#N/A</v>
      </c>
      <c r="L1175" s="101" t="e">
        <f>VLOOKUP(K1175,'[1]Terr# Map'!$B$4:$C$39,2,0)</f>
        <v>#N/A</v>
      </c>
      <c r="M1175" s="128" t="e">
        <f t="shared" si="92"/>
        <v>#N/A</v>
      </c>
      <c r="N1175" s="112" t="e">
        <f t="shared" si="93"/>
        <v>#N/A</v>
      </c>
      <c r="O1175" s="134" t="e">
        <f t="shared" si="91"/>
        <v>#N/A</v>
      </c>
      <c r="P1175" t="s">
        <v>16111</v>
      </c>
      <c r="Q1175" t="str">
        <f t="shared" si="90"/>
        <v>TIM Dante Mignucci</v>
      </c>
    </row>
    <row r="1176" spans="7:17" x14ac:dyDescent="0.25">
      <c r="G1176" s="100" t="s">
        <v>12135</v>
      </c>
      <c r="H1176" t="s">
        <v>12136</v>
      </c>
      <c r="I1176" s="100" t="s">
        <v>0</v>
      </c>
      <c r="J1176" t="s">
        <v>15272</v>
      </c>
      <c r="K1176" s="101" t="str">
        <f>VLOOKUP(G1176,[1]Quota!$D$520:$K$2169,8,0)</f>
        <v>Dante Mignucci</v>
      </c>
      <c r="L1176" s="101">
        <f>VLOOKUP(K1176,'[1]Terr# Map'!$B$4:$C$39,2,0)</f>
        <v>502</v>
      </c>
      <c r="M1176" s="128" t="str">
        <f t="shared" si="92"/>
        <v>dante.mignucci@connectamerica.com</v>
      </c>
      <c r="N1176" s="112" t="str">
        <f t="shared" si="93"/>
        <v>Dante Mignucci</v>
      </c>
      <c r="O1176" s="134" t="str">
        <f t="shared" si="91"/>
        <v>267-258-6272</v>
      </c>
      <c r="P1176" t="s">
        <v>16131</v>
      </c>
      <c r="Q1176" t="str">
        <f t="shared" si="90"/>
        <v>TIMOTHY Open Western</v>
      </c>
    </row>
    <row r="1177" spans="7:17" x14ac:dyDescent="0.25">
      <c r="G1177" s="100" t="s">
        <v>12142</v>
      </c>
      <c r="H1177" t="s">
        <v>12143</v>
      </c>
      <c r="I1177" s="100" t="s">
        <v>0</v>
      </c>
      <c r="J1177" t="s">
        <v>15271</v>
      </c>
      <c r="K1177" s="101" t="str">
        <f>VLOOKUP(G1177,[1]Quota!$D$520:$K$2169,8,0)</f>
        <v>Open Western</v>
      </c>
      <c r="L1177" s="101">
        <f>VLOOKUP(K1177,'[1]Terr# Map'!$B$4:$C$39,2,0)</f>
        <v>399</v>
      </c>
      <c r="M1177" s="128" t="e">
        <f t="shared" si="92"/>
        <v>#N/A</v>
      </c>
      <c r="N1177" s="112" t="str">
        <f t="shared" si="93"/>
        <v>Open Western</v>
      </c>
      <c r="O1177" s="134" t="e">
        <f t="shared" si="91"/>
        <v>#N/A</v>
      </c>
      <c r="P1177" t="s">
        <v>16114</v>
      </c>
      <c r="Q1177" t="e">
        <f t="shared" si="90"/>
        <v>#N/A</v>
      </c>
    </row>
    <row r="1178" spans="7:17" x14ac:dyDescent="0.25">
      <c r="G1178" s="100" t="s">
        <v>12144</v>
      </c>
      <c r="H1178" t="s">
        <v>12145</v>
      </c>
      <c r="I1178" s="100" t="s">
        <v>1</v>
      </c>
      <c r="J1178" t="s">
        <v>15270</v>
      </c>
      <c r="K1178" s="101" t="e">
        <f>VLOOKUP(G1178,[1]Quota!$D$520:$K$2169,8,0)</f>
        <v>#N/A</v>
      </c>
      <c r="L1178" s="101" t="e">
        <f>VLOOKUP(K1178,'[1]Terr# Map'!$B$4:$C$39,2,0)</f>
        <v>#N/A</v>
      </c>
      <c r="M1178" s="128" t="e">
        <f t="shared" si="92"/>
        <v>#N/A</v>
      </c>
      <c r="N1178" s="112" t="e">
        <f t="shared" si="93"/>
        <v>#N/A</v>
      </c>
      <c r="O1178" s="134" t="e">
        <f t="shared" si="91"/>
        <v>#N/A</v>
      </c>
      <c r="P1178" t="s">
        <v>16114</v>
      </c>
      <c r="Q1178" t="e">
        <f t="shared" si="90"/>
        <v>#N/A</v>
      </c>
    </row>
    <row r="1179" spans="7:17" x14ac:dyDescent="0.25">
      <c r="G1179" s="100" t="s">
        <v>12146</v>
      </c>
      <c r="H1179" t="s">
        <v>12147</v>
      </c>
      <c r="I1179" s="100" t="s">
        <v>1</v>
      </c>
      <c r="J1179" t="s">
        <v>15270</v>
      </c>
      <c r="K1179" s="101" t="e">
        <f>VLOOKUP(G1179,[1]Quota!$D$520:$K$2169,8,0)</f>
        <v>#N/A</v>
      </c>
      <c r="L1179" s="101" t="e">
        <f>VLOOKUP(K1179,'[1]Terr# Map'!$B$4:$C$39,2,0)</f>
        <v>#N/A</v>
      </c>
      <c r="M1179" s="128" t="e">
        <f t="shared" si="92"/>
        <v>#N/A</v>
      </c>
      <c r="N1179" s="112" t="e">
        <f t="shared" si="93"/>
        <v>#N/A</v>
      </c>
      <c r="O1179" s="134" t="e">
        <f t="shared" si="91"/>
        <v>#N/A</v>
      </c>
      <c r="P1179" t="s">
        <v>16119</v>
      </c>
      <c r="Q1179" t="str">
        <f t="shared" si="90"/>
        <v>RUTH ANN Ruth Ann Arber</v>
      </c>
    </row>
    <row r="1180" spans="7:17" x14ac:dyDescent="0.25">
      <c r="G1180" s="100" t="s">
        <v>12132</v>
      </c>
      <c r="H1180" t="s">
        <v>12131</v>
      </c>
      <c r="I1180" s="100" t="s">
        <v>1</v>
      </c>
      <c r="J1180" t="s">
        <v>15269</v>
      </c>
      <c r="K1180" s="101" t="str">
        <f>VLOOKUP(G1180,[1]Quota!$D$520:$K$2169,8,0)</f>
        <v>Ruth Ann Arber</v>
      </c>
      <c r="L1180" s="101">
        <f>VLOOKUP(K1180,'[1]Terr# Map'!$B$4:$C$39,2,0)</f>
        <v>305</v>
      </c>
      <c r="M1180" s="128" t="str">
        <f t="shared" si="92"/>
        <v>ruth.ann.arber@lifeline.com</v>
      </c>
      <c r="N1180" s="112" t="str">
        <f t="shared" si="93"/>
        <v>Ruth Ann Arber</v>
      </c>
      <c r="O1180" s="134" t="str">
        <f t="shared" si="91"/>
        <v>303-378-2476</v>
      </c>
      <c r="P1180" t="s">
        <v>20890</v>
      </c>
      <c r="Q1180" t="str">
        <f t="shared" si="90"/>
        <v>Gopi Gopi Shah</v>
      </c>
    </row>
    <row r="1181" spans="7:17" x14ac:dyDescent="0.25">
      <c r="G1181" s="100" t="s">
        <v>12152</v>
      </c>
      <c r="H1181" t="s">
        <v>12153</v>
      </c>
      <c r="I1181" s="100" t="s">
        <v>1</v>
      </c>
      <c r="J1181" t="s">
        <v>15261</v>
      </c>
      <c r="K1181" s="101" t="s">
        <v>21351</v>
      </c>
      <c r="L1181" s="101">
        <f>VLOOKUP(K1181,'[1]Terr# Map'!$B$4:$C$39,2,0)</f>
        <v>201</v>
      </c>
      <c r="M1181" s="128" t="str">
        <f t="shared" si="92"/>
        <v>gopi.shah@lifeline.com</v>
      </c>
      <c r="N1181" s="112" t="str">
        <f t="shared" si="93"/>
        <v>Gopi Shah</v>
      </c>
      <c r="O1181" s="134" t="str">
        <f t="shared" si="91"/>
        <v>917-318-7240</v>
      </c>
      <c r="P1181" t="s">
        <v>20890</v>
      </c>
      <c r="Q1181" t="str">
        <f t="shared" ref="Q1181:Q1246" si="94">+P1181&amp;" "&amp;N1182</f>
        <v>Gopi Gopi Shah</v>
      </c>
    </row>
    <row r="1182" spans="7:17" x14ac:dyDescent="0.25">
      <c r="G1182" s="100" t="s">
        <v>12154</v>
      </c>
      <c r="H1182" t="s">
        <v>12153</v>
      </c>
      <c r="I1182" s="100" t="s">
        <v>1</v>
      </c>
      <c r="J1182" t="s">
        <v>15261</v>
      </c>
      <c r="K1182" s="101" t="s">
        <v>21351</v>
      </c>
      <c r="L1182" s="101">
        <f>VLOOKUP(K1182,'[1]Terr# Map'!$B$4:$C$39,2,0)</f>
        <v>201</v>
      </c>
      <c r="M1182" s="128" t="str">
        <f t="shared" si="92"/>
        <v>gopi.shah@lifeline.com</v>
      </c>
      <c r="N1182" s="112" t="str">
        <f t="shared" si="93"/>
        <v>Gopi Shah</v>
      </c>
      <c r="O1182" s="134" t="str">
        <f t="shared" si="91"/>
        <v>917-318-7240</v>
      </c>
      <c r="P1182" t="s">
        <v>20890</v>
      </c>
      <c r="Q1182" t="str">
        <f t="shared" si="94"/>
        <v>Gopi Gopi Shah</v>
      </c>
    </row>
    <row r="1183" spans="7:17" x14ac:dyDescent="0.25">
      <c r="G1183" s="100" t="s">
        <v>12156</v>
      </c>
      <c r="H1183" t="s">
        <v>12153</v>
      </c>
      <c r="I1183" s="100" t="s">
        <v>1</v>
      </c>
      <c r="J1183" t="s">
        <v>15261</v>
      </c>
      <c r="K1183" s="101" t="s">
        <v>21351</v>
      </c>
      <c r="L1183" s="101">
        <f>VLOOKUP(K1183,'[1]Terr# Map'!$B$4:$C$39,2,0)</f>
        <v>201</v>
      </c>
      <c r="M1183" s="128" t="str">
        <f t="shared" si="92"/>
        <v>gopi.shah@lifeline.com</v>
      </c>
      <c r="N1183" s="112" t="str">
        <f t="shared" si="93"/>
        <v>Gopi Shah</v>
      </c>
      <c r="O1183" s="134" t="str">
        <f t="shared" si="91"/>
        <v>917-318-7240</v>
      </c>
      <c r="P1183" t="s">
        <v>20890</v>
      </c>
      <c r="Q1183" t="str">
        <f t="shared" si="94"/>
        <v>Gopi Gopi Shah</v>
      </c>
    </row>
    <row r="1184" spans="7:17" x14ac:dyDescent="0.25">
      <c r="G1184" s="100" t="s">
        <v>12157</v>
      </c>
      <c r="H1184" t="s">
        <v>12153</v>
      </c>
      <c r="I1184" s="100" t="s">
        <v>1</v>
      </c>
      <c r="J1184" t="s">
        <v>15261</v>
      </c>
      <c r="K1184" s="101" t="s">
        <v>21351</v>
      </c>
      <c r="L1184" s="101">
        <f>VLOOKUP(K1184,'[1]Terr# Map'!$B$4:$C$39,2,0)</f>
        <v>201</v>
      </c>
      <c r="M1184" s="128" t="str">
        <f t="shared" si="92"/>
        <v>gopi.shah@lifeline.com</v>
      </c>
      <c r="N1184" s="112" t="str">
        <f t="shared" si="93"/>
        <v>Gopi Shah</v>
      </c>
      <c r="O1184" s="134" t="str">
        <f t="shared" si="91"/>
        <v>917-318-7240</v>
      </c>
      <c r="P1184" t="s">
        <v>16131</v>
      </c>
      <c r="Q1184" t="str">
        <f t="shared" si="94"/>
        <v>TIMOTHY OPEN LMS/PSF</v>
      </c>
    </row>
    <row r="1185" spans="7:17" x14ac:dyDescent="0.25">
      <c r="G1185" s="100" t="s">
        <v>12081</v>
      </c>
      <c r="H1185" t="s">
        <v>12080</v>
      </c>
      <c r="I1185" s="100" t="s">
        <v>1</v>
      </c>
      <c r="J1185" t="s">
        <v>15268</v>
      </c>
      <c r="K1185" s="101" t="str">
        <f>VLOOKUP(G1185,[1]Quota!$D$520:$K$2169,8,0)</f>
        <v>OPEN LMS/PSF</v>
      </c>
      <c r="L1185" s="101">
        <f>VLOOKUP(K1185,'[1]Terr# Map'!$B$4:$C$39,2,0)</f>
        <v>902</v>
      </c>
      <c r="M1185" s="128" t="e">
        <f t="shared" si="92"/>
        <v>#N/A</v>
      </c>
      <c r="N1185" s="112" t="str">
        <f t="shared" si="93"/>
        <v>OPEN LMS/PSF</v>
      </c>
      <c r="O1185" s="134" t="e">
        <f t="shared" si="91"/>
        <v>#N/A</v>
      </c>
      <c r="P1185" t="s">
        <v>16133</v>
      </c>
      <c r="Q1185" t="str">
        <f t="shared" si="94"/>
        <v xml:space="preserve"> EMILY Matt Zohol</v>
      </c>
    </row>
    <row r="1186" spans="7:17" x14ac:dyDescent="0.25">
      <c r="G1186" s="100" t="s">
        <v>12148</v>
      </c>
      <c r="H1186" t="s">
        <v>12149</v>
      </c>
      <c r="I1186" s="100" t="s">
        <v>1</v>
      </c>
      <c r="J1186" t="s">
        <v>15267</v>
      </c>
      <c r="K1186" s="101" t="str">
        <f>VLOOKUP(G1186,[1]Quota!$D$520:$K$2169,8,0)</f>
        <v>Matt Zohol</v>
      </c>
      <c r="L1186" s="101">
        <f>VLOOKUP(K1186,'[1]Terr# Map'!$B$4:$C$39,2,0)</f>
        <v>505</v>
      </c>
      <c r="M1186" s="128" t="e">
        <f t="shared" si="92"/>
        <v>#N/A</v>
      </c>
      <c r="N1186" s="112" t="str">
        <f t="shared" si="93"/>
        <v>Matt Zohol</v>
      </c>
      <c r="O1186" s="134" t="e">
        <f t="shared" si="91"/>
        <v>#N/A</v>
      </c>
      <c r="P1186" t="s">
        <v>16114</v>
      </c>
      <c r="Q1186" t="str">
        <f t="shared" si="94"/>
        <v>SAMUEL OPEN LMS/PSF</v>
      </c>
    </row>
    <row r="1187" spans="7:17" x14ac:dyDescent="0.25">
      <c r="G1187" s="100" t="s">
        <v>12150</v>
      </c>
      <c r="H1187" t="s">
        <v>12151</v>
      </c>
      <c r="I1187" s="100" t="s">
        <v>1</v>
      </c>
      <c r="J1187" t="s">
        <v>15266</v>
      </c>
      <c r="K1187" s="101" t="str">
        <f>VLOOKUP(G1187,[1]Quota!$D$520:$K$2169,8,0)</f>
        <v>OPEN LMS/PSF</v>
      </c>
      <c r="L1187" s="101">
        <f>VLOOKUP(K1187,'[1]Terr# Map'!$B$4:$C$39,2,0)</f>
        <v>902</v>
      </c>
      <c r="M1187" s="128" t="e">
        <f t="shared" si="92"/>
        <v>#N/A</v>
      </c>
      <c r="N1187" s="112" t="str">
        <f t="shared" si="93"/>
        <v>OPEN LMS/PSF</v>
      </c>
      <c r="O1187" s="134" t="e">
        <f t="shared" si="91"/>
        <v>#N/A</v>
      </c>
      <c r="P1187" t="s">
        <v>16117</v>
      </c>
      <c r="Q1187" t="str">
        <f t="shared" si="94"/>
        <v>Oliver Anne Lee</v>
      </c>
    </row>
    <row r="1188" spans="7:17" x14ac:dyDescent="0.25">
      <c r="G1188" s="100" t="s">
        <v>12115</v>
      </c>
      <c r="H1188" t="s">
        <v>12114</v>
      </c>
      <c r="I1188" s="100" t="s">
        <v>1</v>
      </c>
      <c r="J1188" t="s">
        <v>15265</v>
      </c>
      <c r="K1188" s="101" t="str">
        <f>VLOOKUP(G1188,[1]Quota!$D$520:$K$2169,8,0)</f>
        <v>Anne Lee</v>
      </c>
      <c r="L1188" s="101">
        <f>VLOOKUP(K1188,'[1]Terr# Map'!$B$4:$C$39,2,0)</f>
        <v>501</v>
      </c>
      <c r="M1188" s="128" t="str">
        <f t="shared" si="92"/>
        <v>anne.lee@connectamerica.com</v>
      </c>
      <c r="N1188" s="112" t="str">
        <f t="shared" si="93"/>
        <v>Anne Lee</v>
      </c>
      <c r="O1188" s="134">
        <f t="shared" si="91"/>
        <v>0</v>
      </c>
      <c r="P1188" t="s">
        <v>20890</v>
      </c>
      <c r="Q1188" t="str">
        <f t="shared" si="94"/>
        <v>Gopi Gopi Shah</v>
      </c>
    </row>
    <row r="1189" spans="7:17" x14ac:dyDescent="0.25">
      <c r="G1189" s="100" t="s">
        <v>12158</v>
      </c>
      <c r="H1189" t="s">
        <v>12159</v>
      </c>
      <c r="I1189" s="100" t="s">
        <v>1</v>
      </c>
      <c r="J1189" t="s">
        <v>15261</v>
      </c>
      <c r="K1189" s="101" t="s">
        <v>21351</v>
      </c>
      <c r="L1189" s="101">
        <f>VLOOKUP(K1189,'[1]Terr# Map'!$B$4:$C$39,2,0)</f>
        <v>201</v>
      </c>
      <c r="M1189" s="128" t="str">
        <f t="shared" si="92"/>
        <v>gopi.shah@lifeline.com</v>
      </c>
      <c r="N1189" s="112" t="str">
        <f t="shared" si="93"/>
        <v>Gopi Shah</v>
      </c>
      <c r="O1189" s="134" t="str">
        <f t="shared" ref="O1189:O1252" si="95">VLOOKUP(K1189,$X$1:$AA$20,4,0)</f>
        <v>917-318-7240</v>
      </c>
      <c r="P1189" t="s">
        <v>20890</v>
      </c>
      <c r="Q1189" t="str">
        <f t="shared" si="94"/>
        <v>Gopi Gopi Shah</v>
      </c>
    </row>
    <row r="1190" spans="7:17" x14ac:dyDescent="0.25">
      <c r="G1190" s="100" t="s">
        <v>12160</v>
      </c>
      <c r="H1190" t="s">
        <v>12159</v>
      </c>
      <c r="I1190" s="100" t="s">
        <v>1</v>
      </c>
      <c r="J1190" t="s">
        <v>15261</v>
      </c>
      <c r="K1190" s="101" t="s">
        <v>21351</v>
      </c>
      <c r="L1190" s="101">
        <f>VLOOKUP(K1190,'[1]Terr# Map'!$B$4:$C$39,2,0)</f>
        <v>201</v>
      </c>
      <c r="M1190" s="128" t="str">
        <f t="shared" si="92"/>
        <v>gopi.shah@lifeline.com</v>
      </c>
      <c r="N1190" s="112" t="str">
        <f t="shared" si="93"/>
        <v>Gopi Shah</v>
      </c>
      <c r="O1190" s="134" t="str">
        <f t="shared" si="95"/>
        <v>917-318-7240</v>
      </c>
      <c r="P1190" t="s">
        <v>20890</v>
      </c>
      <c r="Q1190" t="str">
        <f t="shared" si="94"/>
        <v>Gopi Gopi Shah</v>
      </c>
    </row>
    <row r="1191" spans="7:17" x14ac:dyDescent="0.25">
      <c r="G1191" s="100" t="s">
        <v>12161</v>
      </c>
      <c r="H1191" t="s">
        <v>15264</v>
      </c>
      <c r="I1191" s="100" t="s">
        <v>1</v>
      </c>
      <c r="J1191" t="s">
        <v>15261</v>
      </c>
      <c r="K1191" s="101" t="str">
        <f>VLOOKUP(G1191,[1]Quota!$D$520:$K$2169,8,0)</f>
        <v>Gopi Shah</v>
      </c>
      <c r="L1191" s="101">
        <f>VLOOKUP(K1191,'[1]Terr# Map'!$B$4:$C$39,2,0)</f>
        <v>201</v>
      </c>
      <c r="M1191" s="128" t="str">
        <f t="shared" si="92"/>
        <v>gopi.shah@lifeline.com</v>
      </c>
      <c r="N1191" s="112" t="str">
        <f t="shared" si="93"/>
        <v>Gopi Shah</v>
      </c>
      <c r="O1191" s="134" t="str">
        <f t="shared" si="95"/>
        <v>917-318-7240</v>
      </c>
      <c r="P1191" t="s">
        <v>20890</v>
      </c>
      <c r="Q1191" t="str">
        <f t="shared" si="94"/>
        <v>Gopi Gopi Shah</v>
      </c>
    </row>
    <row r="1192" spans="7:17" x14ac:dyDescent="0.25">
      <c r="G1192" s="100" t="s">
        <v>12163</v>
      </c>
      <c r="H1192" t="s">
        <v>12159</v>
      </c>
      <c r="I1192" s="100" t="s">
        <v>1</v>
      </c>
      <c r="J1192" t="s">
        <v>15261</v>
      </c>
      <c r="K1192" s="101" t="s">
        <v>21351</v>
      </c>
      <c r="L1192" s="101">
        <f>VLOOKUP(K1192,'[1]Terr# Map'!$B$4:$C$39,2,0)</f>
        <v>201</v>
      </c>
      <c r="M1192" s="128" t="str">
        <f t="shared" si="92"/>
        <v>gopi.shah@lifeline.com</v>
      </c>
      <c r="N1192" s="112" t="str">
        <f t="shared" si="93"/>
        <v>Gopi Shah</v>
      </c>
      <c r="O1192" s="134" t="str">
        <f t="shared" si="95"/>
        <v>917-318-7240</v>
      </c>
      <c r="P1192" t="s">
        <v>20890</v>
      </c>
      <c r="Q1192" t="str">
        <f t="shared" si="94"/>
        <v>Gopi Gopi Shah</v>
      </c>
    </row>
    <row r="1193" spans="7:17" x14ac:dyDescent="0.25">
      <c r="G1193" s="100" t="s">
        <v>12164</v>
      </c>
      <c r="H1193" t="s">
        <v>12159</v>
      </c>
      <c r="I1193" s="100" t="s">
        <v>1</v>
      </c>
      <c r="J1193" t="s">
        <v>15261</v>
      </c>
      <c r="K1193" s="101" t="s">
        <v>21351</v>
      </c>
      <c r="L1193" s="101">
        <f>VLOOKUP(K1193,'[1]Terr# Map'!$B$4:$C$39,2,0)</f>
        <v>201</v>
      </c>
      <c r="M1193" s="128" t="str">
        <f t="shared" si="92"/>
        <v>gopi.shah@lifeline.com</v>
      </c>
      <c r="N1193" s="112" t="str">
        <f t="shared" si="93"/>
        <v>Gopi Shah</v>
      </c>
      <c r="O1193" s="134" t="str">
        <f t="shared" si="95"/>
        <v>917-318-7240</v>
      </c>
      <c r="P1193" t="s">
        <v>20890</v>
      </c>
      <c r="Q1193" t="str">
        <f t="shared" si="94"/>
        <v>Gopi Gopi Shah</v>
      </c>
    </row>
    <row r="1194" spans="7:17" x14ac:dyDescent="0.25">
      <c r="G1194" s="100" t="s">
        <v>12167</v>
      </c>
      <c r="H1194" t="s">
        <v>12159</v>
      </c>
      <c r="I1194" s="100" t="s">
        <v>1</v>
      </c>
      <c r="J1194" t="s">
        <v>15261</v>
      </c>
      <c r="K1194" s="101" t="s">
        <v>21351</v>
      </c>
      <c r="L1194" s="101">
        <f>VLOOKUP(K1194,'[1]Terr# Map'!$B$4:$C$39,2,0)</f>
        <v>201</v>
      </c>
      <c r="M1194" s="128" t="str">
        <f t="shared" si="92"/>
        <v>gopi.shah@lifeline.com</v>
      </c>
      <c r="N1194" s="112" t="str">
        <f t="shared" si="93"/>
        <v>Gopi Shah</v>
      </c>
      <c r="O1194" s="134" t="str">
        <f t="shared" si="95"/>
        <v>917-318-7240</v>
      </c>
      <c r="P1194" t="s">
        <v>20890</v>
      </c>
      <c r="Q1194" t="str">
        <f t="shared" si="94"/>
        <v>Gopi Gopi Shah</v>
      </c>
    </row>
    <row r="1195" spans="7:17" x14ac:dyDescent="0.25">
      <c r="G1195" s="100" t="s">
        <v>12168</v>
      </c>
      <c r="H1195" t="s">
        <v>12159</v>
      </c>
      <c r="I1195" s="100" t="s">
        <v>1</v>
      </c>
      <c r="J1195" t="s">
        <v>15261</v>
      </c>
      <c r="K1195" s="101" t="s">
        <v>21351</v>
      </c>
      <c r="L1195" s="101">
        <f>VLOOKUP(K1195,'[1]Terr# Map'!$B$4:$C$39,2,0)</f>
        <v>201</v>
      </c>
      <c r="M1195" s="128" t="str">
        <f t="shared" si="92"/>
        <v>gopi.shah@lifeline.com</v>
      </c>
      <c r="N1195" s="112" t="str">
        <f t="shared" si="93"/>
        <v>Gopi Shah</v>
      </c>
      <c r="O1195" s="134" t="str">
        <f t="shared" si="95"/>
        <v>917-318-7240</v>
      </c>
      <c r="P1195" t="s">
        <v>20890</v>
      </c>
      <c r="Q1195" t="str">
        <f t="shared" si="94"/>
        <v>Gopi Gopi Shah</v>
      </c>
    </row>
    <row r="1196" spans="7:17" x14ac:dyDescent="0.25">
      <c r="G1196" s="100" t="s">
        <v>12169</v>
      </c>
      <c r="H1196" t="s">
        <v>12159</v>
      </c>
      <c r="I1196" s="100" t="s">
        <v>1</v>
      </c>
      <c r="J1196" t="s">
        <v>15261</v>
      </c>
      <c r="K1196" s="101" t="s">
        <v>21351</v>
      </c>
      <c r="L1196" s="101">
        <f>VLOOKUP(K1196,'[1]Terr# Map'!$B$4:$C$39,2,0)</f>
        <v>201</v>
      </c>
      <c r="M1196" s="128" t="str">
        <f t="shared" si="92"/>
        <v>gopi.shah@lifeline.com</v>
      </c>
      <c r="N1196" s="112" t="str">
        <f t="shared" si="93"/>
        <v>Gopi Shah</v>
      </c>
      <c r="O1196" s="134" t="str">
        <f t="shared" si="95"/>
        <v>917-318-7240</v>
      </c>
      <c r="P1196" t="s">
        <v>20890</v>
      </c>
      <c r="Q1196" t="str">
        <f t="shared" si="94"/>
        <v>Gopi Gopi Shah</v>
      </c>
    </row>
    <row r="1197" spans="7:17" x14ac:dyDescent="0.25">
      <c r="G1197" s="100" t="s">
        <v>12170</v>
      </c>
      <c r="H1197" t="s">
        <v>12159</v>
      </c>
      <c r="I1197" s="100" t="s">
        <v>1</v>
      </c>
      <c r="J1197" t="s">
        <v>15261</v>
      </c>
      <c r="K1197" s="101" t="s">
        <v>21351</v>
      </c>
      <c r="L1197" s="101">
        <f>VLOOKUP(K1197,'[1]Terr# Map'!$B$4:$C$39,2,0)</f>
        <v>201</v>
      </c>
      <c r="M1197" s="128" t="str">
        <f t="shared" si="92"/>
        <v>gopi.shah@lifeline.com</v>
      </c>
      <c r="N1197" s="112" t="str">
        <f t="shared" si="93"/>
        <v>Gopi Shah</v>
      </c>
      <c r="O1197" s="134" t="str">
        <f t="shared" si="95"/>
        <v>917-318-7240</v>
      </c>
      <c r="P1197" t="s">
        <v>20890</v>
      </c>
      <c r="Q1197" t="str">
        <f t="shared" si="94"/>
        <v>Gopi Gopi Shah</v>
      </c>
    </row>
    <row r="1198" spans="7:17" x14ac:dyDescent="0.25">
      <c r="G1198" s="100" t="s">
        <v>12171</v>
      </c>
      <c r="H1198" t="s">
        <v>12159</v>
      </c>
      <c r="I1198" s="100" t="s">
        <v>1</v>
      </c>
      <c r="J1198" t="s">
        <v>15261</v>
      </c>
      <c r="K1198" s="101" t="s">
        <v>21351</v>
      </c>
      <c r="L1198" s="101">
        <f>VLOOKUP(K1198,'[1]Terr# Map'!$B$4:$C$39,2,0)</f>
        <v>201</v>
      </c>
      <c r="M1198" s="128" t="str">
        <f t="shared" si="92"/>
        <v>gopi.shah@lifeline.com</v>
      </c>
      <c r="N1198" s="112" t="str">
        <f t="shared" si="93"/>
        <v>Gopi Shah</v>
      </c>
      <c r="O1198" s="134" t="str">
        <f t="shared" si="95"/>
        <v>917-318-7240</v>
      </c>
      <c r="P1198" t="s">
        <v>20890</v>
      </c>
      <c r="Q1198" t="str">
        <f t="shared" si="94"/>
        <v>Gopi Gopi Shah</v>
      </c>
    </row>
    <row r="1199" spans="7:17" x14ac:dyDescent="0.25">
      <c r="G1199" s="100" t="s">
        <v>12172</v>
      </c>
      <c r="H1199" t="s">
        <v>12159</v>
      </c>
      <c r="I1199" s="100" t="s">
        <v>1</v>
      </c>
      <c r="J1199" t="s">
        <v>15261</v>
      </c>
      <c r="K1199" s="101" t="s">
        <v>21351</v>
      </c>
      <c r="L1199" s="101">
        <f>VLOOKUP(K1199,'[1]Terr# Map'!$B$4:$C$39,2,0)</f>
        <v>201</v>
      </c>
      <c r="M1199" s="128" t="str">
        <f t="shared" si="92"/>
        <v>gopi.shah@lifeline.com</v>
      </c>
      <c r="N1199" s="112" t="str">
        <f t="shared" si="93"/>
        <v>Gopi Shah</v>
      </c>
      <c r="O1199" s="134" t="str">
        <f t="shared" si="95"/>
        <v>917-318-7240</v>
      </c>
      <c r="P1199" t="s">
        <v>20890</v>
      </c>
      <c r="Q1199" t="str">
        <f t="shared" si="94"/>
        <v>Gopi Gopi Shah</v>
      </c>
    </row>
    <row r="1200" spans="7:17" x14ac:dyDescent="0.25">
      <c r="G1200" s="100" t="s">
        <v>12173</v>
      </c>
      <c r="H1200" t="s">
        <v>12174</v>
      </c>
      <c r="I1200" s="100" t="s">
        <v>1</v>
      </c>
      <c r="J1200" t="s">
        <v>15261</v>
      </c>
      <c r="K1200" s="101" t="s">
        <v>21351</v>
      </c>
      <c r="L1200" s="101">
        <f>VLOOKUP(K1200,'[1]Terr# Map'!$B$4:$C$39,2,0)</f>
        <v>201</v>
      </c>
      <c r="M1200" s="128" t="str">
        <f t="shared" si="92"/>
        <v>gopi.shah@lifeline.com</v>
      </c>
      <c r="N1200" s="112" t="str">
        <f t="shared" si="93"/>
        <v>Gopi Shah</v>
      </c>
      <c r="O1200" s="134" t="str">
        <f t="shared" si="95"/>
        <v>917-318-7240</v>
      </c>
      <c r="P1200" t="s">
        <v>20890</v>
      </c>
      <c r="Q1200" t="str">
        <f t="shared" si="94"/>
        <v>Gopi Gopi Shah</v>
      </c>
    </row>
    <row r="1201" spans="7:17" x14ac:dyDescent="0.25">
      <c r="G1201" s="100" t="s">
        <v>12175</v>
      </c>
      <c r="H1201" t="s">
        <v>12159</v>
      </c>
      <c r="I1201" s="100" t="s">
        <v>1</v>
      </c>
      <c r="J1201" t="s">
        <v>15261</v>
      </c>
      <c r="K1201" s="101" t="s">
        <v>21351</v>
      </c>
      <c r="L1201" s="101">
        <f>VLOOKUP(K1201,'[1]Terr# Map'!$B$4:$C$39,2,0)</f>
        <v>201</v>
      </c>
      <c r="M1201" s="128" t="str">
        <f t="shared" si="92"/>
        <v>gopi.shah@lifeline.com</v>
      </c>
      <c r="N1201" s="112" t="str">
        <f t="shared" si="93"/>
        <v>Gopi Shah</v>
      </c>
      <c r="O1201" s="134" t="str">
        <f t="shared" si="95"/>
        <v>917-318-7240</v>
      </c>
      <c r="P1201" t="s">
        <v>16111</v>
      </c>
      <c r="Q1201" t="str">
        <f t="shared" si="94"/>
        <v>TIM Gopi Shah</v>
      </c>
    </row>
    <row r="1202" spans="7:17" x14ac:dyDescent="0.25">
      <c r="G1202" s="100" t="s">
        <v>12180</v>
      </c>
      <c r="H1202" t="s">
        <v>12181</v>
      </c>
      <c r="I1202" s="100" t="s">
        <v>1</v>
      </c>
      <c r="J1202" t="s">
        <v>15263</v>
      </c>
      <c r="K1202" s="101" t="s">
        <v>21351</v>
      </c>
      <c r="L1202" s="101">
        <f>VLOOKUP(K1202,'[1]Terr# Map'!$B$4:$C$39,2,0)</f>
        <v>201</v>
      </c>
      <c r="M1202" s="128" t="str">
        <f t="shared" si="92"/>
        <v>gopi.shah@lifeline.com</v>
      </c>
      <c r="N1202" s="112" t="str">
        <f t="shared" si="93"/>
        <v>Gopi Shah</v>
      </c>
      <c r="O1202" s="134" t="str">
        <f t="shared" si="95"/>
        <v>917-318-7240</v>
      </c>
      <c r="P1202" t="s">
        <v>16117</v>
      </c>
      <c r="Q1202" t="str">
        <f t="shared" si="94"/>
        <v>Oliver Anne Lee</v>
      </c>
    </row>
    <row r="1203" spans="7:17" x14ac:dyDescent="0.25">
      <c r="G1203" s="100" t="s">
        <v>12182</v>
      </c>
      <c r="H1203" t="s">
        <v>12183</v>
      </c>
      <c r="I1203" s="100" t="s">
        <v>1</v>
      </c>
      <c r="J1203" t="s">
        <v>15262</v>
      </c>
      <c r="K1203" s="101" t="str">
        <f>VLOOKUP(G1203,[1]Quota!$D$520:$K$2169,8,0)</f>
        <v>Anne Lee</v>
      </c>
      <c r="L1203" s="101">
        <f>VLOOKUP(K1203,'[1]Terr# Map'!$B$4:$C$39,2,0)</f>
        <v>501</v>
      </c>
      <c r="M1203" s="128" t="str">
        <f t="shared" ref="M1203:M1228" si="96">VLOOKUP(K1203,$X$1:$Z$20,3,0)</f>
        <v>anne.lee@connectamerica.com</v>
      </c>
      <c r="N1203" s="112" t="str">
        <f t="shared" si="93"/>
        <v>Anne Lee</v>
      </c>
      <c r="O1203" s="134">
        <f t="shared" si="95"/>
        <v>0</v>
      </c>
      <c r="P1203" t="s">
        <v>20890</v>
      </c>
      <c r="Q1203" t="str">
        <f t="shared" si="94"/>
        <v>Gopi Gopi Shah</v>
      </c>
    </row>
    <row r="1204" spans="7:17" x14ac:dyDescent="0.25">
      <c r="G1204" s="100" t="s">
        <v>12176</v>
      </c>
      <c r="H1204" t="s">
        <v>12159</v>
      </c>
      <c r="I1204" s="100" t="s">
        <v>1</v>
      </c>
      <c r="J1204" t="s">
        <v>15261</v>
      </c>
      <c r="K1204" s="101" t="s">
        <v>21351</v>
      </c>
      <c r="L1204" s="101">
        <f>VLOOKUP(K1204,'[1]Terr# Map'!$B$4:$C$39,2,0)</f>
        <v>201</v>
      </c>
      <c r="M1204" s="128" t="str">
        <f t="shared" si="96"/>
        <v>gopi.shah@lifeline.com</v>
      </c>
      <c r="N1204" s="112" t="str">
        <f t="shared" si="93"/>
        <v>Gopi Shah</v>
      </c>
      <c r="O1204" s="134" t="str">
        <f t="shared" si="95"/>
        <v>917-318-7240</v>
      </c>
      <c r="P1204" t="s">
        <v>16117</v>
      </c>
      <c r="Q1204" t="str">
        <f t="shared" si="94"/>
        <v>Oliver Gopi Shah</v>
      </c>
    </row>
    <row r="1205" spans="7:17" x14ac:dyDescent="0.25">
      <c r="G1205" s="100" t="s">
        <v>12184</v>
      </c>
      <c r="H1205" t="s">
        <v>15249</v>
      </c>
      <c r="I1205" s="100" t="s">
        <v>1</v>
      </c>
      <c r="J1205" t="s">
        <v>15236</v>
      </c>
      <c r="K1205" s="101" t="s">
        <v>21351</v>
      </c>
      <c r="L1205" s="101">
        <f>VLOOKUP(K1205,'[1]Terr# Map'!$B$4:$C$39,2,0)</f>
        <v>201</v>
      </c>
      <c r="M1205" s="128" t="str">
        <f t="shared" si="96"/>
        <v>gopi.shah@lifeline.com</v>
      </c>
      <c r="N1205" s="112" t="str">
        <f t="shared" si="93"/>
        <v>Gopi Shah</v>
      </c>
      <c r="O1205" s="134" t="str">
        <f t="shared" si="95"/>
        <v>917-318-7240</v>
      </c>
      <c r="P1205" t="s">
        <v>16117</v>
      </c>
      <c r="Q1205" t="str">
        <f t="shared" si="94"/>
        <v>Oliver Gopi Shah</v>
      </c>
    </row>
    <row r="1206" spans="7:17" x14ac:dyDescent="0.25">
      <c r="G1206" s="100" t="s">
        <v>12186</v>
      </c>
      <c r="H1206" t="s">
        <v>12187</v>
      </c>
      <c r="I1206" s="100" t="s">
        <v>1</v>
      </c>
      <c r="J1206" t="s">
        <v>15236</v>
      </c>
      <c r="K1206" s="101" t="s">
        <v>21351</v>
      </c>
      <c r="L1206" s="101">
        <f>VLOOKUP(K1206,'[1]Terr# Map'!$B$4:$C$39,2,0)</f>
        <v>201</v>
      </c>
      <c r="M1206" s="128" t="str">
        <f t="shared" si="96"/>
        <v>gopi.shah@lifeline.com</v>
      </c>
      <c r="N1206" s="112" t="str">
        <f t="shared" si="93"/>
        <v>Gopi Shah</v>
      </c>
      <c r="O1206" s="134" t="str">
        <f t="shared" si="95"/>
        <v>917-318-7240</v>
      </c>
      <c r="P1206" t="s">
        <v>16117</v>
      </c>
      <c r="Q1206" t="str">
        <f t="shared" si="94"/>
        <v>Oliver Gopi Shah</v>
      </c>
    </row>
    <row r="1207" spans="7:17" x14ac:dyDescent="0.25">
      <c r="G1207" s="100" t="s">
        <v>12188</v>
      </c>
      <c r="H1207" t="s">
        <v>15249</v>
      </c>
      <c r="I1207" s="100" t="s">
        <v>1</v>
      </c>
      <c r="J1207" t="s">
        <v>15236</v>
      </c>
      <c r="K1207" s="101" t="s">
        <v>21351</v>
      </c>
      <c r="L1207" s="101">
        <f>VLOOKUP(K1207,'[1]Terr# Map'!$B$4:$C$39,2,0)</f>
        <v>201</v>
      </c>
      <c r="M1207" s="128" t="str">
        <f t="shared" si="96"/>
        <v>gopi.shah@lifeline.com</v>
      </c>
      <c r="N1207" s="112" t="str">
        <f t="shared" si="93"/>
        <v>Gopi Shah</v>
      </c>
      <c r="O1207" s="134" t="str">
        <f t="shared" si="95"/>
        <v>917-318-7240</v>
      </c>
      <c r="P1207" t="s">
        <v>16117</v>
      </c>
      <c r="Q1207" t="str">
        <f t="shared" si="94"/>
        <v>Oliver Gopi Shah</v>
      </c>
    </row>
    <row r="1208" spans="7:17" x14ac:dyDescent="0.25">
      <c r="G1208" s="100" t="s">
        <v>12190</v>
      </c>
      <c r="H1208" t="s">
        <v>12191</v>
      </c>
      <c r="I1208" s="100" t="s">
        <v>1</v>
      </c>
      <c r="J1208" t="s">
        <v>15236</v>
      </c>
      <c r="K1208" s="101" t="s">
        <v>21351</v>
      </c>
      <c r="L1208" s="101">
        <f>VLOOKUP(K1208,'[1]Terr# Map'!$B$4:$C$39,2,0)</f>
        <v>201</v>
      </c>
      <c r="M1208" s="128" t="str">
        <f t="shared" si="96"/>
        <v>gopi.shah@lifeline.com</v>
      </c>
      <c r="N1208" s="112" t="str">
        <f t="shared" si="93"/>
        <v>Gopi Shah</v>
      </c>
      <c r="O1208" s="134" t="str">
        <f t="shared" si="95"/>
        <v>917-318-7240</v>
      </c>
      <c r="P1208" t="s">
        <v>16117</v>
      </c>
      <c r="Q1208" t="str">
        <f t="shared" si="94"/>
        <v>Oliver Gopi Shah</v>
      </c>
    </row>
    <row r="1209" spans="7:17" x14ac:dyDescent="0.25">
      <c r="G1209" s="100" t="s">
        <v>12192</v>
      </c>
      <c r="H1209" t="s">
        <v>15249</v>
      </c>
      <c r="I1209" s="100" t="s">
        <v>1</v>
      </c>
      <c r="J1209" t="s">
        <v>15236</v>
      </c>
      <c r="K1209" s="101" t="s">
        <v>21351</v>
      </c>
      <c r="L1209" s="101">
        <f>VLOOKUP(K1209,'[1]Terr# Map'!$B$4:$C$39,2,0)</f>
        <v>201</v>
      </c>
      <c r="M1209" s="128" t="str">
        <f t="shared" si="96"/>
        <v>gopi.shah@lifeline.com</v>
      </c>
      <c r="N1209" s="112" t="str">
        <f t="shared" si="93"/>
        <v>Gopi Shah</v>
      </c>
      <c r="O1209" s="134" t="str">
        <f t="shared" si="95"/>
        <v>917-318-7240</v>
      </c>
      <c r="P1209" t="s">
        <v>16117</v>
      </c>
      <c r="Q1209" t="str">
        <f t="shared" si="94"/>
        <v>Oliver Gopi Shah</v>
      </c>
    </row>
    <row r="1210" spans="7:17" x14ac:dyDescent="0.25">
      <c r="G1210" s="100" t="s">
        <v>12196</v>
      </c>
      <c r="H1210" t="s">
        <v>15249</v>
      </c>
      <c r="I1210" s="100" t="s">
        <v>1</v>
      </c>
      <c r="J1210" t="s">
        <v>15236</v>
      </c>
      <c r="K1210" s="101" t="s">
        <v>21351</v>
      </c>
      <c r="L1210" s="101">
        <f>VLOOKUP(K1210,'[1]Terr# Map'!$B$4:$C$39,2,0)</f>
        <v>201</v>
      </c>
      <c r="M1210" s="128" t="str">
        <f t="shared" si="96"/>
        <v>gopi.shah@lifeline.com</v>
      </c>
      <c r="N1210" s="112" t="str">
        <f t="shared" si="93"/>
        <v>Gopi Shah</v>
      </c>
      <c r="O1210" s="134" t="str">
        <f t="shared" si="95"/>
        <v>917-318-7240</v>
      </c>
      <c r="P1210" t="s">
        <v>16111</v>
      </c>
      <c r="Q1210" t="str">
        <f t="shared" si="94"/>
        <v>TIM Ruth Ann Arber</v>
      </c>
    </row>
    <row r="1211" spans="7:17" x14ac:dyDescent="0.25">
      <c r="G1211" s="100" t="s">
        <v>858</v>
      </c>
      <c r="H1211" t="s">
        <v>859</v>
      </c>
      <c r="I1211" s="100" t="s">
        <v>1</v>
      </c>
      <c r="J1211" t="s">
        <v>15260</v>
      </c>
      <c r="K1211" s="101" t="s">
        <v>113</v>
      </c>
      <c r="L1211" s="101">
        <f>VLOOKUP(K1211,'[1]Terr# Map'!$B$4:$C$39,2,0)</f>
        <v>305</v>
      </c>
      <c r="M1211" s="128" t="str">
        <f t="shared" si="96"/>
        <v>ruth.ann.arber@lifeline.com</v>
      </c>
      <c r="N1211" s="112" t="str">
        <f t="shared" si="93"/>
        <v>Ruth Ann Arber</v>
      </c>
      <c r="O1211" s="134" t="str">
        <f t="shared" si="95"/>
        <v>303-378-2476</v>
      </c>
      <c r="P1211" t="s">
        <v>16117</v>
      </c>
      <c r="Q1211" t="str">
        <f t="shared" si="94"/>
        <v>Oliver Gopi Shah</v>
      </c>
    </row>
    <row r="1212" spans="7:17" x14ac:dyDescent="0.25">
      <c r="G1212" s="100" t="s">
        <v>12198</v>
      </c>
      <c r="H1212" t="s">
        <v>12199</v>
      </c>
      <c r="I1212" s="100" t="s">
        <v>1</v>
      </c>
      <c r="J1212" t="s">
        <v>15236</v>
      </c>
      <c r="K1212" s="101" t="s">
        <v>21351</v>
      </c>
      <c r="L1212" s="101">
        <f>VLOOKUP(K1212,'[1]Terr# Map'!$B$4:$C$39,2,0)</f>
        <v>201</v>
      </c>
      <c r="M1212" s="128" t="str">
        <f t="shared" si="96"/>
        <v>gopi.shah@lifeline.com</v>
      </c>
      <c r="N1212" s="112" t="str">
        <f t="shared" si="93"/>
        <v>Gopi Shah</v>
      </c>
      <c r="O1212" s="134" t="str">
        <f t="shared" si="95"/>
        <v>917-318-7240</v>
      </c>
      <c r="P1212" t="s">
        <v>16117</v>
      </c>
      <c r="Q1212" t="str">
        <f t="shared" si="94"/>
        <v>Oliver OPEN LMS/PSF</v>
      </c>
    </row>
    <row r="1213" spans="7:17" x14ac:dyDescent="0.25">
      <c r="G1213" s="100" t="s">
        <v>12367</v>
      </c>
      <c r="H1213" t="s">
        <v>12368</v>
      </c>
      <c r="I1213" s="100" t="s">
        <v>1</v>
      </c>
      <c r="J1213" t="s">
        <v>15226</v>
      </c>
      <c r="K1213" s="101" t="str">
        <f>VLOOKUP(G1213,[1]Quota!$D$520:$K$2169,8,0)</f>
        <v>OPEN LMS/PSF</v>
      </c>
      <c r="L1213" s="101">
        <f>VLOOKUP(K1213,'[1]Terr# Map'!$B$4:$C$39,2,0)</f>
        <v>902</v>
      </c>
      <c r="M1213" s="128" t="e">
        <f t="shared" si="96"/>
        <v>#N/A</v>
      </c>
      <c r="N1213" s="112" t="str">
        <f t="shared" si="93"/>
        <v>OPEN LMS/PSF</v>
      </c>
      <c r="O1213" s="134" t="e">
        <f t="shared" si="95"/>
        <v>#N/A</v>
      </c>
      <c r="P1213" t="s">
        <v>16125</v>
      </c>
      <c r="Q1213" t="str">
        <f t="shared" si="94"/>
        <v>BRIAN OPEN ONE</v>
      </c>
    </row>
    <row r="1214" spans="7:17" x14ac:dyDescent="0.25">
      <c r="G1214" s="100" t="s">
        <v>12217</v>
      </c>
      <c r="H1214" t="s">
        <v>12216</v>
      </c>
      <c r="I1214" s="100" t="s">
        <v>1</v>
      </c>
      <c r="J1214" t="s">
        <v>15259</v>
      </c>
      <c r="K1214" s="101" t="str">
        <f>VLOOKUP(G1214,[1]Quota!$D$520:$K$2169,8,0)</f>
        <v>OPEN ONE</v>
      </c>
      <c r="L1214" s="101">
        <f>VLOOKUP(K1214,'[1]Terr# Map'!$B$4:$C$39,2,0)</f>
        <v>709</v>
      </c>
      <c r="M1214" s="128" t="e">
        <f t="shared" si="96"/>
        <v>#N/A</v>
      </c>
      <c r="N1214" s="112" t="str">
        <f t="shared" si="93"/>
        <v>OPEN ONE</v>
      </c>
      <c r="O1214" s="134" t="e">
        <f t="shared" si="95"/>
        <v>#N/A</v>
      </c>
      <c r="P1214" t="s">
        <v>16133</v>
      </c>
      <c r="Q1214" t="str">
        <f t="shared" si="94"/>
        <v xml:space="preserve"> EMILY Tyler Hedrick</v>
      </c>
    </row>
    <row r="1215" spans="7:17" x14ac:dyDescent="0.25">
      <c r="G1215" s="100" t="s">
        <v>12218</v>
      </c>
      <c r="H1215" t="s">
        <v>12219</v>
      </c>
      <c r="I1215" s="100" t="s">
        <v>1</v>
      </c>
      <c r="J1215" t="s">
        <v>15258</v>
      </c>
      <c r="K1215" s="101" t="str">
        <f>VLOOKUP(G1215,[1]Quota!$D$520:$K$2169,8,0)</f>
        <v>Tyler Hedrick</v>
      </c>
      <c r="L1215" s="101">
        <f>VLOOKUP(K1215,'[1]Terr# Map'!$B$4:$C$39,2,0)</f>
        <v>503</v>
      </c>
      <c r="M1215" s="128" t="str">
        <f t="shared" si="96"/>
        <v>tyler.hedrick@connectamerica.com</v>
      </c>
      <c r="N1215" s="112" t="str">
        <f t="shared" si="93"/>
        <v>Tyler Hedrick</v>
      </c>
      <c r="O1215" s="134">
        <f t="shared" si="95"/>
        <v>0</v>
      </c>
      <c r="P1215" t="s">
        <v>16114</v>
      </c>
      <c r="Q1215" t="str">
        <f t="shared" si="94"/>
        <v>SAMUEL OPEN LMS/PSF</v>
      </c>
    </row>
    <row r="1216" spans="7:17" x14ac:dyDescent="0.25">
      <c r="G1216" s="100" t="s">
        <v>12221</v>
      </c>
      <c r="H1216" t="s">
        <v>12222</v>
      </c>
      <c r="I1216" s="100" t="s">
        <v>1</v>
      </c>
      <c r="J1216" t="s">
        <v>15257</v>
      </c>
      <c r="K1216" s="101" t="str">
        <f>VLOOKUP(G1216,[1]Quota!$D$520:$K$2169,8,0)</f>
        <v>OPEN LMS/PSF</v>
      </c>
      <c r="L1216" s="101">
        <f>VLOOKUP(K1216,'[1]Terr# Map'!$B$4:$C$39,2,0)</f>
        <v>902</v>
      </c>
      <c r="M1216" s="128" t="e">
        <f t="shared" si="96"/>
        <v>#N/A</v>
      </c>
      <c r="N1216" s="112" t="str">
        <f t="shared" si="93"/>
        <v>OPEN LMS/PSF</v>
      </c>
      <c r="O1216" s="134" t="e">
        <f t="shared" si="95"/>
        <v>#N/A</v>
      </c>
      <c r="P1216" t="s">
        <v>16117</v>
      </c>
      <c r="Q1216" t="str">
        <f t="shared" si="94"/>
        <v>Oliver Gopi Shah</v>
      </c>
    </row>
    <row r="1217" spans="7:17" x14ac:dyDescent="0.25">
      <c r="G1217" s="100" t="s">
        <v>12223</v>
      </c>
      <c r="H1217" t="s">
        <v>12224</v>
      </c>
      <c r="I1217" s="100" t="s">
        <v>1</v>
      </c>
      <c r="J1217" t="s">
        <v>15256</v>
      </c>
      <c r="K1217" s="101" t="s">
        <v>21351</v>
      </c>
      <c r="L1217" s="101">
        <f>VLOOKUP(K1217,'[1]Terr# Map'!$B$4:$C$39,2,0)</f>
        <v>201</v>
      </c>
      <c r="M1217" s="128" t="str">
        <f t="shared" si="96"/>
        <v>gopi.shah@lifeline.com</v>
      </c>
      <c r="N1217" s="112" t="str">
        <f t="shared" si="93"/>
        <v>Gopi Shah</v>
      </c>
      <c r="O1217" s="134" t="str">
        <f t="shared" si="95"/>
        <v>917-318-7240</v>
      </c>
      <c r="P1217" t="s">
        <v>16114</v>
      </c>
      <c r="Q1217" t="str">
        <f t="shared" si="94"/>
        <v>SAMUEL Anne Lee</v>
      </c>
    </row>
    <row r="1218" spans="7:17" x14ac:dyDescent="0.25">
      <c r="G1218" s="100" t="s">
        <v>12227</v>
      </c>
      <c r="H1218" t="s">
        <v>12228</v>
      </c>
      <c r="I1218" s="100" t="s">
        <v>1</v>
      </c>
      <c r="J1218" t="s">
        <v>15255</v>
      </c>
      <c r="K1218" s="101" t="str">
        <f>VLOOKUP(G1218,[1]Quota!$D$520:$K$2169,8,0)</f>
        <v>Anne Lee</v>
      </c>
      <c r="L1218" s="101">
        <f>VLOOKUP(K1218,'[1]Terr# Map'!$B$4:$C$39,2,0)</f>
        <v>501</v>
      </c>
      <c r="M1218" s="128" t="str">
        <f t="shared" si="96"/>
        <v>anne.lee@connectamerica.com</v>
      </c>
      <c r="N1218" s="112" t="str">
        <f t="shared" si="93"/>
        <v>Anne Lee</v>
      </c>
      <c r="O1218" s="134">
        <f t="shared" si="95"/>
        <v>0</v>
      </c>
      <c r="P1218" t="s">
        <v>16133</v>
      </c>
      <c r="Q1218" t="str">
        <f t="shared" si="94"/>
        <v xml:space="preserve"> EMILY OPEN LMS/PSF</v>
      </c>
    </row>
    <row r="1219" spans="7:17" x14ac:dyDescent="0.25">
      <c r="G1219" s="100" t="s">
        <v>12229</v>
      </c>
      <c r="H1219" t="s">
        <v>12230</v>
      </c>
      <c r="I1219" s="100" t="s">
        <v>1</v>
      </c>
      <c r="J1219" t="s">
        <v>15254</v>
      </c>
      <c r="K1219" s="101" t="str">
        <f>VLOOKUP(G1219,[1]Quota!$D$520:$K$2169,8,0)</f>
        <v>OPEN LMS/PSF</v>
      </c>
      <c r="L1219" s="101">
        <f>VLOOKUP(K1219,'[1]Terr# Map'!$B$4:$C$39,2,0)</f>
        <v>902</v>
      </c>
      <c r="M1219" s="128" t="e">
        <f t="shared" si="96"/>
        <v>#N/A</v>
      </c>
      <c r="N1219" s="112" t="str">
        <f t="shared" si="93"/>
        <v>OPEN LMS/PSF</v>
      </c>
      <c r="O1219" s="134" t="e">
        <f t="shared" si="95"/>
        <v>#N/A</v>
      </c>
      <c r="P1219" t="s">
        <v>16131</v>
      </c>
      <c r="Q1219" t="str">
        <f t="shared" si="94"/>
        <v>TIMOTHY OPEN SL</v>
      </c>
    </row>
    <row r="1220" spans="7:17" x14ac:dyDescent="0.25">
      <c r="G1220" s="100" t="s">
        <v>12233</v>
      </c>
      <c r="H1220" t="s">
        <v>12234</v>
      </c>
      <c r="I1220" s="100" t="s">
        <v>1</v>
      </c>
      <c r="J1220" t="s">
        <v>15253</v>
      </c>
      <c r="K1220" s="101" t="str">
        <f>VLOOKUP(G1220,[1]Quota!$D$520:$K$2169,8,0)</f>
        <v>OPEN SL</v>
      </c>
      <c r="L1220" s="101">
        <f>VLOOKUP(K1220,'[1]Terr# Map'!$B$4:$C$39,2,0)</f>
        <v>966</v>
      </c>
      <c r="M1220" s="128" t="e">
        <f t="shared" si="96"/>
        <v>#N/A</v>
      </c>
      <c r="N1220" s="112" t="str">
        <f t="shared" si="93"/>
        <v>OPEN SL</v>
      </c>
      <c r="O1220" s="134" t="e">
        <f t="shared" si="95"/>
        <v>#N/A</v>
      </c>
      <c r="P1220" t="s">
        <v>16128</v>
      </c>
      <c r="Q1220" t="str">
        <f t="shared" si="94"/>
        <v>Michael Matt Zohol</v>
      </c>
    </row>
    <row r="1221" spans="7:17" x14ac:dyDescent="0.25">
      <c r="G1221" s="100" t="s">
        <v>12237</v>
      </c>
      <c r="H1221" t="s">
        <v>12238</v>
      </c>
      <c r="I1221" s="100" t="s">
        <v>1</v>
      </c>
      <c r="J1221" t="s">
        <v>15252</v>
      </c>
      <c r="K1221" s="101" t="str">
        <f>VLOOKUP(G1221,[1]Quota!$D$520:$K$2169,8,0)</f>
        <v>Matt Zohol</v>
      </c>
      <c r="L1221" s="101">
        <f>VLOOKUP(K1221,'[1]Terr# Map'!$B$4:$C$39,2,0)</f>
        <v>505</v>
      </c>
      <c r="M1221" s="128" t="e">
        <f t="shared" si="96"/>
        <v>#N/A</v>
      </c>
      <c r="N1221" s="112" t="str">
        <f t="shared" si="93"/>
        <v>Matt Zohol</v>
      </c>
      <c r="O1221" s="134" t="e">
        <f t="shared" si="95"/>
        <v>#N/A</v>
      </c>
      <c r="P1221" t="s">
        <v>16114</v>
      </c>
      <c r="Q1221" t="str">
        <f t="shared" si="94"/>
        <v>SAMUEL Anne Lee</v>
      </c>
    </row>
    <row r="1222" spans="7:17" x14ac:dyDescent="0.25">
      <c r="G1222" s="100" t="s">
        <v>12239</v>
      </c>
      <c r="H1222" t="s">
        <v>12240</v>
      </c>
      <c r="I1222" s="100" t="s">
        <v>1</v>
      </c>
      <c r="J1222" t="s">
        <v>15251</v>
      </c>
      <c r="K1222" s="101" t="str">
        <f>VLOOKUP(G1222,[1]Quota!$D$520:$K$2169,8,0)</f>
        <v>Anne Lee</v>
      </c>
      <c r="L1222" s="101">
        <f>VLOOKUP(K1222,'[1]Terr# Map'!$B$4:$C$39,2,0)</f>
        <v>501</v>
      </c>
      <c r="M1222" s="128" t="str">
        <f t="shared" si="96"/>
        <v>anne.lee@connectamerica.com</v>
      </c>
      <c r="N1222" s="112" t="str">
        <f t="shared" si="93"/>
        <v>Anne Lee</v>
      </c>
      <c r="O1222" s="134">
        <f t="shared" si="95"/>
        <v>0</v>
      </c>
      <c r="P1222" t="s">
        <v>16117</v>
      </c>
      <c r="Q1222" t="str">
        <f t="shared" si="94"/>
        <v>Oliver Gopi Shah</v>
      </c>
    </row>
    <row r="1223" spans="7:17" x14ac:dyDescent="0.25">
      <c r="G1223" s="100" t="s">
        <v>12241</v>
      </c>
      <c r="H1223" t="s">
        <v>12242</v>
      </c>
      <c r="I1223" s="100" t="s">
        <v>1</v>
      </c>
      <c r="J1223" t="s">
        <v>15250</v>
      </c>
      <c r="K1223" s="101" t="s">
        <v>21351</v>
      </c>
      <c r="L1223" s="101">
        <f>VLOOKUP(K1223,'[1]Terr# Map'!$B$4:$C$39,2,0)</f>
        <v>201</v>
      </c>
      <c r="M1223" s="128" t="str">
        <f t="shared" si="96"/>
        <v>gopi.shah@lifeline.com</v>
      </c>
      <c r="N1223" s="112" t="str">
        <f t="shared" si="93"/>
        <v>Gopi Shah</v>
      </c>
      <c r="O1223" s="134" t="str">
        <f t="shared" si="95"/>
        <v>917-318-7240</v>
      </c>
      <c r="P1223" t="s">
        <v>16117</v>
      </c>
      <c r="Q1223" t="str">
        <f t="shared" si="94"/>
        <v>Oliver Gopi Shah</v>
      </c>
    </row>
    <row r="1224" spans="7:17" x14ac:dyDescent="0.25">
      <c r="G1224" s="100" t="s">
        <v>12202</v>
      </c>
      <c r="H1224" t="s">
        <v>15247</v>
      </c>
      <c r="I1224" s="100" t="s">
        <v>1</v>
      </c>
      <c r="J1224" t="s">
        <v>15236</v>
      </c>
      <c r="K1224" s="101" t="s">
        <v>21351</v>
      </c>
      <c r="L1224" s="101">
        <f>VLOOKUP(K1224,'[1]Terr# Map'!$B$4:$C$39,2,0)</f>
        <v>201</v>
      </c>
      <c r="M1224" s="128" t="str">
        <f t="shared" si="96"/>
        <v>gopi.shah@lifeline.com</v>
      </c>
      <c r="N1224" s="112" t="str">
        <f t="shared" si="93"/>
        <v>Gopi Shah</v>
      </c>
      <c r="O1224" s="134" t="str">
        <f t="shared" si="95"/>
        <v>917-318-7240</v>
      </c>
      <c r="P1224" t="s">
        <v>16117</v>
      </c>
      <c r="Q1224" t="str">
        <f t="shared" si="94"/>
        <v>Oliver Gopi Shah</v>
      </c>
    </row>
    <row r="1225" spans="7:17" x14ac:dyDescent="0.25">
      <c r="G1225" s="100" t="s">
        <v>12204</v>
      </c>
      <c r="H1225" t="s">
        <v>15249</v>
      </c>
      <c r="I1225" s="100" t="s">
        <v>1</v>
      </c>
      <c r="J1225" t="s">
        <v>15236</v>
      </c>
      <c r="K1225" s="101" t="s">
        <v>21351</v>
      </c>
      <c r="L1225" s="101">
        <f>VLOOKUP(K1225,'[1]Terr# Map'!$B$4:$C$39,2,0)</f>
        <v>201</v>
      </c>
      <c r="M1225" s="128" t="str">
        <f t="shared" si="96"/>
        <v>gopi.shah@lifeline.com</v>
      </c>
      <c r="N1225" s="112" t="str">
        <f t="shared" si="93"/>
        <v>Gopi Shah</v>
      </c>
      <c r="O1225" s="134" t="str">
        <f t="shared" si="95"/>
        <v>917-318-7240</v>
      </c>
      <c r="P1225" t="s">
        <v>16117</v>
      </c>
      <c r="Q1225" t="str">
        <f t="shared" si="94"/>
        <v>Oliver Gopi Shah</v>
      </c>
    </row>
    <row r="1226" spans="7:17" x14ac:dyDescent="0.25">
      <c r="G1226" s="100" t="s">
        <v>12206</v>
      </c>
      <c r="H1226" t="s">
        <v>15247</v>
      </c>
      <c r="I1226" s="100" t="s">
        <v>1</v>
      </c>
      <c r="J1226" t="s">
        <v>15236</v>
      </c>
      <c r="K1226" s="101" t="s">
        <v>21351</v>
      </c>
      <c r="L1226" s="101">
        <f>VLOOKUP(K1226,'[1]Terr# Map'!$B$4:$C$39,2,0)</f>
        <v>201</v>
      </c>
      <c r="M1226" s="128" t="str">
        <f t="shared" si="96"/>
        <v>gopi.shah@lifeline.com</v>
      </c>
      <c r="N1226" s="112" t="str">
        <f t="shared" ref="N1226:N1291" si="97">+K1226</f>
        <v>Gopi Shah</v>
      </c>
      <c r="O1226" s="134" t="str">
        <f t="shared" si="95"/>
        <v>917-318-7240</v>
      </c>
      <c r="P1226" t="s">
        <v>16117</v>
      </c>
      <c r="Q1226" t="str">
        <f t="shared" si="94"/>
        <v>Oliver Gopi Shah</v>
      </c>
    </row>
    <row r="1227" spans="7:17" x14ac:dyDescent="0.25">
      <c r="G1227" s="100" t="s">
        <v>12208</v>
      </c>
      <c r="H1227" t="s">
        <v>15248</v>
      </c>
      <c r="I1227" s="100" t="s">
        <v>1</v>
      </c>
      <c r="J1227" t="s">
        <v>15236</v>
      </c>
      <c r="K1227" s="101" t="s">
        <v>21351</v>
      </c>
      <c r="L1227" s="101">
        <f>VLOOKUP(K1227,'[1]Terr# Map'!$B$4:$C$39,2,0)</f>
        <v>201</v>
      </c>
      <c r="M1227" s="128" t="str">
        <f t="shared" si="96"/>
        <v>gopi.shah@lifeline.com</v>
      </c>
      <c r="N1227" s="112" t="str">
        <f t="shared" si="97"/>
        <v>Gopi Shah</v>
      </c>
      <c r="O1227" s="134" t="str">
        <f t="shared" si="95"/>
        <v>917-318-7240</v>
      </c>
      <c r="P1227" t="s">
        <v>16117</v>
      </c>
      <c r="Q1227" t="str">
        <f t="shared" si="94"/>
        <v>Oliver Gopi Shah</v>
      </c>
    </row>
    <row r="1228" spans="7:17" x14ac:dyDescent="0.25">
      <c r="G1228" s="100" t="s">
        <v>12210</v>
      </c>
      <c r="H1228" t="s">
        <v>15247</v>
      </c>
      <c r="I1228" s="100" t="s">
        <v>1</v>
      </c>
      <c r="J1228" t="s">
        <v>15236</v>
      </c>
      <c r="K1228" s="101" t="s">
        <v>21351</v>
      </c>
      <c r="L1228" s="101">
        <f>VLOOKUP(K1228,'[1]Terr# Map'!$B$4:$C$39,2,0)</f>
        <v>201</v>
      </c>
      <c r="M1228" s="128" t="str">
        <f t="shared" si="96"/>
        <v>gopi.shah@lifeline.com</v>
      </c>
      <c r="N1228" s="112" t="str">
        <f t="shared" si="97"/>
        <v>Gopi Shah</v>
      </c>
      <c r="O1228" s="134" t="str">
        <f t="shared" si="95"/>
        <v>917-318-7240</v>
      </c>
      <c r="P1228" t="s">
        <v>16124</v>
      </c>
      <c r="Q1228" t="str">
        <f>+P1228&amp;" "&amp;N1231</f>
        <v>TODD Michael Barron</v>
      </c>
    </row>
    <row r="1229" spans="7:17" x14ac:dyDescent="0.25">
      <c r="G1229" s="100" t="s">
        <v>23318</v>
      </c>
      <c r="H1229" t="s">
        <v>23319</v>
      </c>
      <c r="I1229" s="100" t="s">
        <v>1</v>
      </c>
      <c r="J1229" t="s">
        <v>23938</v>
      </c>
      <c r="K1229" s="101" t="s">
        <v>23928</v>
      </c>
      <c r="L1229" s="101">
        <v>124</v>
      </c>
      <c r="M1229" s="128" t="str">
        <f t="shared" ref="M1229:M1230" si="98">VLOOKUP(K1229,$X$1:$Z$20,3,0)</f>
        <v>david.maniscalco@lifeline.com</v>
      </c>
      <c r="N1229" s="112" t="str">
        <f t="shared" si="97"/>
        <v>David Maniscalco</v>
      </c>
      <c r="O1229" s="134" t="str">
        <f t="shared" si="95"/>
        <v>508-864-2215</v>
      </c>
    </row>
    <row r="1230" spans="7:17" x14ac:dyDescent="0.25">
      <c r="G1230" s="100" t="s">
        <v>23320</v>
      </c>
      <c r="H1230" t="s">
        <v>23319</v>
      </c>
      <c r="I1230" s="100" t="s">
        <v>0</v>
      </c>
      <c r="J1230" t="s">
        <v>23939</v>
      </c>
      <c r="K1230" s="101" t="s">
        <v>23928</v>
      </c>
      <c r="L1230" s="101">
        <v>124</v>
      </c>
      <c r="M1230" s="128" t="str">
        <f t="shared" si="98"/>
        <v>david.maniscalco@lifeline.com</v>
      </c>
      <c r="N1230" s="112" t="str">
        <f t="shared" si="97"/>
        <v>David Maniscalco</v>
      </c>
      <c r="O1230" s="134" t="str">
        <f t="shared" si="95"/>
        <v>508-864-2215</v>
      </c>
    </row>
    <row r="1231" spans="7:17" x14ac:dyDescent="0.25">
      <c r="G1231" s="100" t="s">
        <v>12324</v>
      </c>
      <c r="H1231" t="s">
        <v>15235</v>
      </c>
      <c r="I1231" s="100" t="s">
        <v>1</v>
      </c>
      <c r="J1231" t="s">
        <v>15246</v>
      </c>
      <c r="K1231" s="101" t="s">
        <v>114</v>
      </c>
      <c r="L1231" s="101">
        <f>VLOOKUP(K1231,'[1]Terr# Map'!$B$4:$C$39,2,0)</f>
        <v>105</v>
      </c>
      <c r="M1231" s="128" t="str">
        <f t="shared" ref="M1231:M1294" si="99">VLOOKUP(K1231,$X$1:$Z$20,3,0)</f>
        <v xml:space="preserve">michael.barron@lifeline.com </v>
      </c>
      <c r="N1231" s="112" t="str">
        <f t="shared" si="97"/>
        <v>Michael Barron</v>
      </c>
      <c r="O1231" s="134" t="str">
        <f t="shared" si="95"/>
        <v>518-410-4902</v>
      </c>
      <c r="P1231" t="s">
        <v>16128</v>
      </c>
      <c r="Q1231" t="str">
        <f t="shared" si="94"/>
        <v>Michael Michael Barron</v>
      </c>
    </row>
    <row r="1232" spans="7:17" x14ac:dyDescent="0.25">
      <c r="G1232" s="100" t="s">
        <v>12301</v>
      </c>
      <c r="H1232" t="s">
        <v>15245</v>
      </c>
      <c r="I1232" s="100" t="s">
        <v>1</v>
      </c>
      <c r="J1232" t="s">
        <v>15244</v>
      </c>
      <c r="K1232" s="101" t="s">
        <v>114</v>
      </c>
      <c r="L1232" s="101">
        <f>VLOOKUP(K1232,'[1]Terr# Map'!$B$4:$C$39,2,0)</f>
        <v>105</v>
      </c>
      <c r="M1232" s="128" t="str">
        <f t="shared" si="99"/>
        <v xml:space="preserve">michael.barron@lifeline.com </v>
      </c>
      <c r="N1232" s="112" t="str">
        <f t="shared" si="97"/>
        <v>Michael Barron</v>
      </c>
      <c r="O1232" s="134" t="str">
        <f t="shared" si="95"/>
        <v>518-410-4902</v>
      </c>
      <c r="P1232" t="s">
        <v>16125</v>
      </c>
      <c r="Q1232" t="str">
        <f t="shared" si="94"/>
        <v>BRIAN Michael Barron</v>
      </c>
    </row>
    <row r="1233" spans="7:17" x14ac:dyDescent="0.25">
      <c r="G1233" s="100" t="s">
        <v>12304</v>
      </c>
      <c r="H1233" t="s">
        <v>12305</v>
      </c>
      <c r="I1233" s="100" t="s">
        <v>1</v>
      </c>
      <c r="J1233" t="s">
        <v>15243</v>
      </c>
      <c r="K1233" s="101" t="s">
        <v>114</v>
      </c>
      <c r="L1233" s="101">
        <f>VLOOKUP(K1233,'[1]Terr# Map'!$B$4:$C$39,2,0)</f>
        <v>105</v>
      </c>
      <c r="M1233" s="128" t="str">
        <f t="shared" si="99"/>
        <v xml:space="preserve">michael.barron@lifeline.com </v>
      </c>
      <c r="N1233" s="112" t="str">
        <f t="shared" si="97"/>
        <v>Michael Barron</v>
      </c>
      <c r="O1233" s="134" t="str">
        <f t="shared" si="95"/>
        <v>518-410-4902</v>
      </c>
      <c r="P1233" t="s">
        <v>16125</v>
      </c>
      <c r="Q1233" t="str">
        <f t="shared" si="94"/>
        <v>BRIAN Tyler Hedrick</v>
      </c>
    </row>
    <row r="1234" spans="7:17" x14ac:dyDescent="0.25">
      <c r="G1234" s="100" t="s">
        <v>12306</v>
      </c>
      <c r="H1234" t="s">
        <v>12307</v>
      </c>
      <c r="I1234" s="100" t="s">
        <v>1</v>
      </c>
      <c r="J1234" t="s">
        <v>15242</v>
      </c>
      <c r="K1234" s="101" t="str">
        <f>VLOOKUP(G1234,[1]Quota!$D$520:$K$2169,8,0)</f>
        <v>Tyler Hedrick</v>
      </c>
      <c r="L1234" s="101">
        <f>VLOOKUP(K1234,'[1]Terr# Map'!$B$4:$C$39,2,0)</f>
        <v>503</v>
      </c>
      <c r="M1234" s="128" t="str">
        <f t="shared" si="99"/>
        <v>tyler.hedrick@connectamerica.com</v>
      </c>
      <c r="N1234" s="112" t="str">
        <f t="shared" si="97"/>
        <v>Tyler Hedrick</v>
      </c>
      <c r="O1234" s="134">
        <f t="shared" si="95"/>
        <v>0</v>
      </c>
      <c r="P1234" t="s">
        <v>16133</v>
      </c>
      <c r="Q1234" t="e">
        <f t="shared" si="94"/>
        <v>#N/A</v>
      </c>
    </row>
    <row r="1235" spans="7:17" x14ac:dyDescent="0.25">
      <c r="G1235" s="100" t="s">
        <v>12308</v>
      </c>
      <c r="H1235" t="s">
        <v>12309</v>
      </c>
      <c r="I1235" s="100" t="s">
        <v>1</v>
      </c>
      <c r="J1235" t="s">
        <v>15241</v>
      </c>
      <c r="K1235" s="101" t="e">
        <f>VLOOKUP(G1235,[1]Quota!$D$520:$K$2169,8,0)</f>
        <v>#N/A</v>
      </c>
      <c r="L1235" s="101" t="e">
        <f>VLOOKUP(K1235,'[1]Terr# Map'!$B$4:$C$39,2,0)</f>
        <v>#N/A</v>
      </c>
      <c r="M1235" s="128" t="e">
        <f t="shared" si="99"/>
        <v>#N/A</v>
      </c>
      <c r="N1235" s="112" t="e">
        <f t="shared" si="97"/>
        <v>#N/A</v>
      </c>
      <c r="O1235" s="134" t="e">
        <f t="shared" si="95"/>
        <v>#N/A</v>
      </c>
      <c r="P1235" t="s">
        <v>16111</v>
      </c>
      <c r="Q1235" t="str">
        <f t="shared" si="94"/>
        <v>TIM Anne Lee</v>
      </c>
    </row>
    <row r="1236" spans="7:17" x14ac:dyDescent="0.25">
      <c r="G1236" s="100" t="s">
        <v>12310</v>
      </c>
      <c r="H1236" t="s">
        <v>12311</v>
      </c>
      <c r="I1236" s="100" t="s">
        <v>1</v>
      </c>
      <c r="J1236" t="s">
        <v>15240</v>
      </c>
      <c r="K1236" s="101" t="str">
        <f>VLOOKUP(G1236,[1]Quota!$D$520:$K$2169,8,0)</f>
        <v>Anne Lee</v>
      </c>
      <c r="L1236" s="101">
        <f>VLOOKUP(K1236,'[1]Terr# Map'!$B$4:$C$39,2,0)</f>
        <v>501</v>
      </c>
      <c r="M1236" s="128" t="str">
        <f t="shared" si="99"/>
        <v>anne.lee@connectamerica.com</v>
      </c>
      <c r="N1236" s="112" t="str">
        <f t="shared" si="97"/>
        <v>Anne Lee</v>
      </c>
      <c r="O1236" s="134">
        <f t="shared" si="95"/>
        <v>0</v>
      </c>
      <c r="P1236" t="s">
        <v>16114</v>
      </c>
      <c r="Q1236" t="str">
        <f t="shared" si="94"/>
        <v>SAMUEL Anne Lee</v>
      </c>
    </row>
    <row r="1237" spans="7:17" x14ac:dyDescent="0.25">
      <c r="G1237" s="100" t="s">
        <v>12312</v>
      </c>
      <c r="H1237" t="s">
        <v>12313</v>
      </c>
      <c r="I1237" s="100" t="s">
        <v>1</v>
      </c>
      <c r="J1237" t="s">
        <v>15239</v>
      </c>
      <c r="K1237" s="101" t="str">
        <f>VLOOKUP(G1237,[1]Quota!$D$520:$K$2169,8,0)</f>
        <v>Anne Lee</v>
      </c>
      <c r="L1237" s="101">
        <f>VLOOKUP(K1237,'[1]Terr# Map'!$B$4:$C$39,2,0)</f>
        <v>501</v>
      </c>
      <c r="M1237" s="128" t="str">
        <f t="shared" si="99"/>
        <v>anne.lee@connectamerica.com</v>
      </c>
      <c r="N1237" s="112" t="str">
        <f t="shared" si="97"/>
        <v>Anne Lee</v>
      </c>
      <c r="O1237" s="134">
        <f t="shared" si="95"/>
        <v>0</v>
      </c>
      <c r="P1237" t="s">
        <v>16128</v>
      </c>
      <c r="Q1237" t="e">
        <f t="shared" si="94"/>
        <v>#N/A</v>
      </c>
    </row>
    <row r="1238" spans="7:17" x14ac:dyDescent="0.25">
      <c r="G1238" s="100" t="s">
        <v>4583</v>
      </c>
      <c r="H1238" t="s">
        <v>4579</v>
      </c>
      <c r="I1238" s="100" t="s">
        <v>1</v>
      </c>
      <c r="J1238" t="s">
        <v>15238</v>
      </c>
      <c r="K1238" s="101" t="e">
        <f>VLOOKUP(G1238,[1]Quota!$D$520:$K$2169,8,0)</f>
        <v>#N/A</v>
      </c>
      <c r="L1238" s="101" t="e">
        <f>VLOOKUP(K1238,'[1]Terr# Map'!$B$4:$C$39,2,0)</f>
        <v>#N/A</v>
      </c>
      <c r="M1238" s="128" t="e">
        <f t="shared" si="99"/>
        <v>#N/A</v>
      </c>
      <c r="N1238" s="112" t="e">
        <f t="shared" si="97"/>
        <v>#N/A</v>
      </c>
      <c r="O1238" s="134" t="e">
        <f t="shared" si="95"/>
        <v>#N/A</v>
      </c>
      <c r="P1238" t="s">
        <v>16117</v>
      </c>
      <c r="Q1238" t="str">
        <f t="shared" si="94"/>
        <v>Oliver Gopi Shah</v>
      </c>
    </row>
    <row r="1239" spans="7:17" x14ac:dyDescent="0.25">
      <c r="G1239" s="100" t="s">
        <v>12212</v>
      </c>
      <c r="H1239" t="s">
        <v>12213</v>
      </c>
      <c r="I1239" s="100" t="s">
        <v>1</v>
      </c>
      <c r="J1239" t="s">
        <v>15236</v>
      </c>
      <c r="K1239" s="101" t="s">
        <v>21351</v>
      </c>
      <c r="L1239" s="101">
        <f>VLOOKUP(K1239,'[1]Terr# Map'!$B$4:$C$39,2,0)</f>
        <v>201</v>
      </c>
      <c r="M1239" s="128" t="str">
        <f t="shared" si="99"/>
        <v>gopi.shah@lifeline.com</v>
      </c>
      <c r="N1239" s="112" t="str">
        <f t="shared" si="97"/>
        <v>Gopi Shah</v>
      </c>
      <c r="O1239" s="134" t="str">
        <f t="shared" si="95"/>
        <v>917-318-7240</v>
      </c>
      <c r="P1239" t="s">
        <v>20890</v>
      </c>
      <c r="Q1239" t="str">
        <f t="shared" si="94"/>
        <v>Gopi Gopi Shah</v>
      </c>
    </row>
    <row r="1240" spans="7:17" x14ac:dyDescent="0.25">
      <c r="G1240" s="100" t="s">
        <v>12177</v>
      </c>
      <c r="H1240" t="s">
        <v>15235</v>
      </c>
      <c r="I1240" s="100" t="s">
        <v>1</v>
      </c>
      <c r="J1240" t="s">
        <v>15237</v>
      </c>
      <c r="K1240" s="101" t="str">
        <f>VLOOKUP(G1240,[1]Quota!$D$520:$K$2169,8,0)</f>
        <v>Gopi Shah</v>
      </c>
      <c r="L1240" s="101">
        <f>VLOOKUP(K1240,'[1]Terr# Map'!$B$4:$C$39,2,0)</f>
        <v>201</v>
      </c>
      <c r="M1240" s="128" t="str">
        <f t="shared" si="99"/>
        <v>gopi.shah@lifeline.com</v>
      </c>
      <c r="N1240" s="112" t="str">
        <f t="shared" si="97"/>
        <v>Gopi Shah</v>
      </c>
      <c r="O1240" s="134" t="str">
        <f t="shared" si="95"/>
        <v>917-318-7240</v>
      </c>
      <c r="P1240" t="s">
        <v>16117</v>
      </c>
      <c r="Q1240" t="str">
        <f t="shared" si="94"/>
        <v>Oliver Gopi Shah</v>
      </c>
    </row>
    <row r="1241" spans="7:17" x14ac:dyDescent="0.25">
      <c r="G1241" s="100" t="s">
        <v>856</v>
      </c>
      <c r="H1241" t="s">
        <v>857</v>
      </c>
      <c r="I1241" s="100" t="s">
        <v>1</v>
      </c>
      <c r="J1241" t="s">
        <v>15236</v>
      </c>
      <c r="K1241" s="101" t="s">
        <v>21351</v>
      </c>
      <c r="L1241" s="101">
        <f>VLOOKUP(K1241,'[1]Terr# Map'!$B$4:$C$39,2,0)</f>
        <v>201</v>
      </c>
      <c r="M1241" s="128" t="str">
        <f t="shared" si="99"/>
        <v>gopi.shah@lifeline.com</v>
      </c>
      <c r="N1241" s="112" t="str">
        <f t="shared" si="97"/>
        <v>Gopi Shah</v>
      </c>
      <c r="O1241" s="134" t="str">
        <f t="shared" si="95"/>
        <v>917-318-7240</v>
      </c>
      <c r="P1241" t="s">
        <v>16124</v>
      </c>
      <c r="Q1241" t="str">
        <f t="shared" si="94"/>
        <v>TODD Andrew Sheehan</v>
      </c>
    </row>
    <row r="1242" spans="7:17" x14ac:dyDescent="0.25">
      <c r="G1242" s="100" t="s">
        <v>12325</v>
      </c>
      <c r="H1242" t="s">
        <v>15235</v>
      </c>
      <c r="I1242" s="100" t="s">
        <v>1</v>
      </c>
      <c r="J1242" t="s">
        <v>15234</v>
      </c>
      <c r="K1242" s="101" t="str">
        <f>VLOOKUP(G1242,[1]Quota!$D$520:$K$2169,8,0)</f>
        <v>Andrew Sheehan</v>
      </c>
      <c r="L1242" s="101">
        <f>VLOOKUP(K1242,'[1]Terr# Map'!$B$4:$C$39,2,0)</f>
        <v>101</v>
      </c>
      <c r="M1242" s="128" t="str">
        <f t="shared" si="99"/>
        <v>andrew.sheehan@lifeline.com</v>
      </c>
      <c r="N1242" s="112" t="str">
        <f t="shared" si="97"/>
        <v>Andrew Sheehan</v>
      </c>
      <c r="O1242" s="134" t="str">
        <f t="shared" si="95"/>
        <v>774-422-1565</v>
      </c>
      <c r="P1242" t="s">
        <v>16114</v>
      </c>
      <c r="Q1242" t="str">
        <f t="shared" si="94"/>
        <v>SAMUEL Anne Lee</v>
      </c>
    </row>
    <row r="1243" spans="7:17" x14ac:dyDescent="0.25">
      <c r="G1243" s="100" t="s">
        <v>12335</v>
      </c>
      <c r="H1243" t="s">
        <v>12336</v>
      </c>
      <c r="I1243" s="100" t="s">
        <v>1</v>
      </c>
      <c r="J1243" t="s">
        <v>15233</v>
      </c>
      <c r="K1243" s="101" t="str">
        <f>VLOOKUP(G1243,[1]Quota!$D$520:$K$2169,8,0)</f>
        <v>Anne Lee</v>
      </c>
      <c r="L1243" s="101">
        <f>VLOOKUP(K1243,'[1]Terr# Map'!$B$4:$C$39,2,0)</f>
        <v>501</v>
      </c>
      <c r="M1243" s="128" t="str">
        <f t="shared" si="99"/>
        <v>anne.lee@connectamerica.com</v>
      </c>
      <c r="N1243" s="112" t="str">
        <f t="shared" si="97"/>
        <v>Anne Lee</v>
      </c>
      <c r="O1243" s="134">
        <f t="shared" si="95"/>
        <v>0</v>
      </c>
      <c r="P1243" t="s">
        <v>16114</v>
      </c>
      <c r="Q1243" t="str">
        <f t="shared" si="94"/>
        <v>SAMUEL Jerri McCracken</v>
      </c>
    </row>
    <row r="1244" spans="7:17" x14ac:dyDescent="0.25">
      <c r="G1244" s="100" t="s">
        <v>12339</v>
      </c>
      <c r="H1244" t="s">
        <v>12340</v>
      </c>
      <c r="I1244" s="100" t="s">
        <v>1</v>
      </c>
      <c r="J1244" t="s">
        <v>15232</v>
      </c>
      <c r="K1244" s="101" t="str">
        <f>VLOOKUP(G1244,[1]Quota!$D$520:$K$2169,8,0)</f>
        <v>Jerri McCracken</v>
      </c>
      <c r="L1244" s="101">
        <f>VLOOKUP(K1244,'[1]Terr# Map'!$B$4:$C$39,2,0)</f>
        <v>203</v>
      </c>
      <c r="M1244" s="128" t="str">
        <f t="shared" si="99"/>
        <v xml:space="preserve">jerri.mccracken@connectamerica.com </v>
      </c>
      <c r="N1244" s="112" t="str">
        <f t="shared" si="97"/>
        <v>Jerri McCracken</v>
      </c>
      <c r="O1244" s="134" t="str">
        <f t="shared" si="95"/>
        <v>319-231-0932</v>
      </c>
      <c r="P1244" t="s">
        <v>16117</v>
      </c>
      <c r="Q1244" t="str">
        <f t="shared" si="94"/>
        <v>Oliver Tyler Hedrick</v>
      </c>
    </row>
    <row r="1245" spans="7:17" x14ac:dyDescent="0.25">
      <c r="G1245" s="100" t="s">
        <v>12348</v>
      </c>
      <c r="H1245" t="s">
        <v>12349</v>
      </c>
      <c r="I1245" s="100" t="s">
        <v>1</v>
      </c>
      <c r="J1245" t="s">
        <v>15231</v>
      </c>
      <c r="K1245" s="101" t="str">
        <f>VLOOKUP(G1245,[1]Quota!$D$520:$K$2169,8,0)</f>
        <v>Tyler Hedrick</v>
      </c>
      <c r="L1245" s="101">
        <f>VLOOKUP(K1245,'[1]Terr# Map'!$B$4:$C$39,2,0)</f>
        <v>503</v>
      </c>
      <c r="M1245" s="128" t="str">
        <f t="shared" si="99"/>
        <v>tyler.hedrick@connectamerica.com</v>
      </c>
      <c r="N1245" s="112" t="str">
        <f t="shared" si="97"/>
        <v>Tyler Hedrick</v>
      </c>
      <c r="O1245" s="134">
        <f t="shared" si="95"/>
        <v>0</v>
      </c>
      <c r="P1245" t="s">
        <v>16122</v>
      </c>
      <c r="Q1245" t="str">
        <f t="shared" si="94"/>
        <v>ARTHUR OPEN ONE</v>
      </c>
    </row>
    <row r="1246" spans="7:17" x14ac:dyDescent="0.25">
      <c r="G1246" s="100" t="s">
        <v>12350</v>
      </c>
      <c r="H1246" t="s">
        <v>12351</v>
      </c>
      <c r="I1246" s="100" t="s">
        <v>1</v>
      </c>
      <c r="J1246" t="s">
        <v>15230</v>
      </c>
      <c r="K1246" s="101" t="str">
        <f>VLOOKUP(G1246,[1]Quota!$D$520:$K$2169,8,0)</f>
        <v>OPEN ONE</v>
      </c>
      <c r="L1246" s="101">
        <f>VLOOKUP(K1246,'[1]Terr# Map'!$B$4:$C$39,2,0)</f>
        <v>709</v>
      </c>
      <c r="M1246" s="128" t="e">
        <f t="shared" si="99"/>
        <v>#N/A</v>
      </c>
      <c r="N1246" s="112" t="str">
        <f t="shared" si="97"/>
        <v>OPEN ONE</v>
      </c>
      <c r="O1246" s="134" t="e">
        <f t="shared" si="95"/>
        <v>#N/A</v>
      </c>
      <c r="P1246" t="s">
        <v>16125</v>
      </c>
      <c r="Q1246" t="str">
        <f t="shared" si="94"/>
        <v>BRIAN Michael Barron</v>
      </c>
    </row>
    <row r="1247" spans="7:17" x14ac:dyDescent="0.25">
      <c r="G1247" s="100" t="s">
        <v>12360</v>
      </c>
      <c r="H1247" t="s">
        <v>12361</v>
      </c>
      <c r="I1247" s="100" t="s">
        <v>1</v>
      </c>
      <c r="J1247" t="s">
        <v>15229</v>
      </c>
      <c r="K1247" s="101" t="s">
        <v>114</v>
      </c>
      <c r="L1247" s="101">
        <f>VLOOKUP(K1247,'[1]Terr# Map'!$B$4:$C$39,2,0)</f>
        <v>105</v>
      </c>
      <c r="M1247" s="128" t="str">
        <f t="shared" si="99"/>
        <v xml:space="preserve">michael.barron@lifeline.com </v>
      </c>
      <c r="N1247" s="112" t="str">
        <f t="shared" si="97"/>
        <v>Michael Barron</v>
      </c>
      <c r="O1247" s="134" t="str">
        <f t="shared" si="95"/>
        <v>518-410-4902</v>
      </c>
      <c r="P1247" t="s">
        <v>16114</v>
      </c>
      <c r="Q1247" t="str">
        <f t="shared" ref="Q1247:Q1310" si="100">+P1247&amp;" "&amp;N1248</f>
        <v>SAMUEL Tyler Hedrick</v>
      </c>
    </row>
    <row r="1248" spans="7:17" x14ac:dyDescent="0.25">
      <c r="G1248" s="100" t="s">
        <v>12365</v>
      </c>
      <c r="H1248" t="s">
        <v>15228</v>
      </c>
      <c r="I1248" s="100" t="s">
        <v>1</v>
      </c>
      <c r="J1248" t="s">
        <v>15227</v>
      </c>
      <c r="K1248" s="101" t="str">
        <f>VLOOKUP(G1248,[1]Quota!$D$520:$K$2169,8,0)</f>
        <v>Tyler Hedrick</v>
      </c>
      <c r="L1248" s="101">
        <f>VLOOKUP(K1248,'[1]Terr# Map'!$B$4:$C$39,2,0)</f>
        <v>503</v>
      </c>
      <c r="M1248" s="128" t="str">
        <f t="shared" si="99"/>
        <v>tyler.hedrick@connectamerica.com</v>
      </c>
      <c r="N1248" s="112" t="str">
        <f t="shared" si="97"/>
        <v>Tyler Hedrick</v>
      </c>
      <c r="O1248" s="134">
        <f t="shared" si="95"/>
        <v>0</v>
      </c>
      <c r="P1248" t="s">
        <v>16117</v>
      </c>
      <c r="Q1248" t="str">
        <f t="shared" si="100"/>
        <v>Oliver OPEN LMS/PSF</v>
      </c>
    </row>
    <row r="1249" spans="7:17" x14ac:dyDescent="0.25">
      <c r="G1249" s="100" t="s">
        <v>12369</v>
      </c>
      <c r="H1249" t="s">
        <v>12370</v>
      </c>
      <c r="I1249" s="100" t="s">
        <v>1</v>
      </c>
      <c r="J1249" t="s">
        <v>15226</v>
      </c>
      <c r="K1249" s="101" t="str">
        <f>VLOOKUP(G1249,[1]Quota!$D$520:$K$2169,8,0)</f>
        <v>OPEN LMS/PSF</v>
      </c>
      <c r="L1249" s="101">
        <f>VLOOKUP(K1249,'[1]Terr# Map'!$B$4:$C$39,2,0)</f>
        <v>902</v>
      </c>
      <c r="M1249" s="128" t="e">
        <f t="shared" si="99"/>
        <v>#N/A</v>
      </c>
      <c r="N1249" s="112" t="str">
        <f t="shared" si="97"/>
        <v>OPEN LMS/PSF</v>
      </c>
      <c r="O1249" s="134" t="e">
        <f t="shared" si="95"/>
        <v>#N/A</v>
      </c>
      <c r="P1249" t="s">
        <v>16125</v>
      </c>
      <c r="Q1249" t="str">
        <f t="shared" si="100"/>
        <v>BRIAN OPEN LMS/PSF</v>
      </c>
    </row>
    <row r="1250" spans="7:17" x14ac:dyDescent="0.25">
      <c r="G1250" s="100" t="s">
        <v>12373</v>
      </c>
      <c r="H1250" t="s">
        <v>12374</v>
      </c>
      <c r="I1250" s="100" t="s">
        <v>0</v>
      </c>
      <c r="J1250" t="s">
        <v>15224</v>
      </c>
      <c r="K1250" s="101" t="str">
        <f>VLOOKUP(G1250,[1]Quota!$D$520:$K$2169,8,0)</f>
        <v>OPEN LMS/PSF</v>
      </c>
      <c r="L1250" s="101">
        <f>VLOOKUP(K1250,'[1]Terr# Map'!$B$4:$C$39,2,0)</f>
        <v>902</v>
      </c>
      <c r="M1250" s="128" t="e">
        <f t="shared" si="99"/>
        <v>#N/A</v>
      </c>
      <c r="N1250" s="112" t="str">
        <f t="shared" si="97"/>
        <v>OPEN LMS/PSF</v>
      </c>
      <c r="O1250" s="134" t="e">
        <f t="shared" si="95"/>
        <v>#N/A</v>
      </c>
      <c r="P1250" t="s">
        <v>16124</v>
      </c>
      <c r="Q1250" t="str">
        <f t="shared" si="100"/>
        <v>TODD Michael Barron</v>
      </c>
    </row>
    <row r="1251" spans="7:17" x14ac:dyDescent="0.25">
      <c r="G1251" s="100" t="s">
        <v>12389</v>
      </c>
      <c r="H1251" t="s">
        <v>12390</v>
      </c>
      <c r="I1251" s="100" t="s">
        <v>1</v>
      </c>
      <c r="J1251" t="s">
        <v>15225</v>
      </c>
      <c r="K1251" s="101" t="s">
        <v>114</v>
      </c>
      <c r="L1251" s="101">
        <f>VLOOKUP(K1251,'[1]Terr# Map'!$B$4:$C$39,2,0)</f>
        <v>105</v>
      </c>
      <c r="M1251" s="128" t="str">
        <f t="shared" si="99"/>
        <v xml:space="preserve">michael.barron@lifeline.com </v>
      </c>
      <c r="N1251" s="112" t="str">
        <f t="shared" si="97"/>
        <v>Michael Barron</v>
      </c>
      <c r="O1251" s="134" t="str">
        <f t="shared" si="95"/>
        <v>518-410-4902</v>
      </c>
      <c r="P1251" t="s">
        <v>16125</v>
      </c>
      <c r="Q1251" t="str">
        <f t="shared" si="100"/>
        <v>BRIAN Michael Barron</v>
      </c>
    </row>
    <row r="1252" spans="7:17" x14ac:dyDescent="0.25">
      <c r="G1252" s="100" t="s">
        <v>12375</v>
      </c>
      <c r="H1252" t="s">
        <v>12374</v>
      </c>
      <c r="I1252" s="100" t="s">
        <v>1</v>
      </c>
      <c r="J1252" t="s">
        <v>15224</v>
      </c>
      <c r="K1252" s="101" t="s">
        <v>114</v>
      </c>
      <c r="L1252" s="101">
        <f>VLOOKUP(K1252,'[1]Terr# Map'!$B$4:$C$39,2,0)</f>
        <v>105</v>
      </c>
      <c r="M1252" s="128" t="str">
        <f t="shared" si="99"/>
        <v xml:space="preserve">michael.barron@lifeline.com </v>
      </c>
      <c r="N1252" s="112" t="str">
        <f t="shared" si="97"/>
        <v>Michael Barron</v>
      </c>
      <c r="O1252" s="134" t="str">
        <f t="shared" si="95"/>
        <v>518-410-4902</v>
      </c>
      <c r="P1252" t="s">
        <v>16125</v>
      </c>
      <c r="Q1252" t="str">
        <f t="shared" si="100"/>
        <v>BRIAN OPEN LMS/PSF</v>
      </c>
    </row>
    <row r="1253" spans="7:17" x14ac:dyDescent="0.25">
      <c r="G1253" s="100" t="s">
        <v>1054</v>
      </c>
      <c r="H1253" t="s">
        <v>1055</v>
      </c>
      <c r="I1253" s="100" t="s">
        <v>1</v>
      </c>
      <c r="J1253" t="s">
        <v>15224</v>
      </c>
      <c r="K1253" s="101" t="str">
        <f>VLOOKUP(G1253,[1]Quota!$D$520:$K$2169,8,0)</f>
        <v>OPEN LMS/PSF</v>
      </c>
      <c r="L1253" s="101">
        <f>VLOOKUP(K1253,'[1]Terr# Map'!$B$4:$C$39,2,0)</f>
        <v>902</v>
      </c>
      <c r="M1253" s="128" t="e">
        <f t="shared" si="99"/>
        <v>#N/A</v>
      </c>
      <c r="N1253" s="112" t="str">
        <f t="shared" si="97"/>
        <v>OPEN LMS/PSF</v>
      </c>
      <c r="O1253" s="134" t="e">
        <f t="shared" ref="O1253:O1316" si="101">VLOOKUP(K1253,$X$1:$AA$20,4,0)</f>
        <v>#N/A</v>
      </c>
      <c r="P1253" t="s">
        <v>16125</v>
      </c>
      <c r="Q1253" t="str">
        <f t="shared" si="100"/>
        <v>BRIAN OPEN LMS/PSF</v>
      </c>
    </row>
    <row r="1254" spans="7:17" x14ac:dyDescent="0.25">
      <c r="G1254" s="100" t="s">
        <v>12377</v>
      </c>
      <c r="H1254" t="s">
        <v>12374</v>
      </c>
      <c r="I1254" s="100" t="s">
        <v>1</v>
      </c>
      <c r="J1254" t="s">
        <v>15224</v>
      </c>
      <c r="K1254" s="101" t="str">
        <f>VLOOKUP(G1254,[1]Quota!$D$520:$K$2169,8,0)</f>
        <v>OPEN LMS/PSF</v>
      </c>
      <c r="L1254" s="101">
        <f>VLOOKUP(K1254,'[1]Terr# Map'!$B$4:$C$39,2,0)</f>
        <v>902</v>
      </c>
      <c r="M1254" s="128" t="e">
        <f t="shared" si="99"/>
        <v>#N/A</v>
      </c>
      <c r="N1254" s="112" t="str">
        <f t="shared" si="97"/>
        <v>OPEN LMS/PSF</v>
      </c>
      <c r="O1254" s="134" t="e">
        <f t="shared" si="101"/>
        <v>#N/A</v>
      </c>
      <c r="P1254" t="s">
        <v>16124</v>
      </c>
      <c r="Q1254" t="str">
        <f t="shared" si="100"/>
        <v>TODD Dante Mignucci</v>
      </c>
    </row>
    <row r="1255" spans="7:17" x14ac:dyDescent="0.25">
      <c r="G1255" s="100" t="s">
        <v>4497</v>
      </c>
      <c r="H1255" t="s">
        <v>4498</v>
      </c>
      <c r="I1255" s="100" t="s">
        <v>1</v>
      </c>
      <c r="J1255" t="s">
        <v>15223</v>
      </c>
      <c r="K1255" s="101" t="str">
        <f>VLOOKUP(G1255,[1]Quota!$D$520:$K$2169,8,0)</f>
        <v>Dante Mignucci</v>
      </c>
      <c r="L1255" s="101">
        <f>VLOOKUP(K1255,'[1]Terr# Map'!$B$4:$C$39,2,0)</f>
        <v>502</v>
      </c>
      <c r="M1255" s="128" t="str">
        <f t="shared" si="99"/>
        <v>dante.mignucci@connectamerica.com</v>
      </c>
      <c r="N1255" s="112" t="str">
        <f t="shared" si="97"/>
        <v>Dante Mignucci</v>
      </c>
      <c r="O1255" s="134" t="str">
        <f t="shared" si="101"/>
        <v>267-258-6272</v>
      </c>
      <c r="P1255" t="s">
        <v>16115</v>
      </c>
      <c r="Q1255" t="str">
        <f t="shared" si="100"/>
        <v>TOM OPEN LMS/PSF</v>
      </c>
    </row>
    <row r="1256" spans="7:17" x14ac:dyDescent="0.25">
      <c r="G1256" s="100" t="s">
        <v>12421</v>
      </c>
      <c r="H1256" t="s">
        <v>12422</v>
      </c>
      <c r="I1256" s="100" t="s">
        <v>1</v>
      </c>
      <c r="J1256" t="s">
        <v>15222</v>
      </c>
      <c r="K1256" s="101" t="str">
        <f>VLOOKUP(G1256,[1]Quota!$D$520:$K$2169,8,0)</f>
        <v>OPEN LMS/PSF</v>
      </c>
      <c r="L1256" s="101">
        <f>VLOOKUP(K1256,'[1]Terr# Map'!$B$4:$C$39,2,0)</f>
        <v>902</v>
      </c>
      <c r="M1256" s="128" t="e">
        <f t="shared" si="99"/>
        <v>#N/A</v>
      </c>
      <c r="N1256" s="112" t="str">
        <f t="shared" si="97"/>
        <v>OPEN LMS/PSF</v>
      </c>
      <c r="O1256" s="134" t="e">
        <f t="shared" si="101"/>
        <v>#N/A</v>
      </c>
      <c r="P1256" t="s">
        <v>16114</v>
      </c>
      <c r="Q1256" t="str">
        <f t="shared" si="100"/>
        <v>SAMUEL John Zuder</v>
      </c>
    </row>
    <row r="1257" spans="7:17" x14ac:dyDescent="0.25">
      <c r="G1257" s="100" t="s">
        <v>12440</v>
      </c>
      <c r="H1257" t="s">
        <v>12441</v>
      </c>
      <c r="I1257" s="100" t="s">
        <v>0</v>
      </c>
      <c r="J1257" t="s">
        <v>15221</v>
      </c>
      <c r="K1257" s="101" t="s">
        <v>23181</v>
      </c>
      <c r="L1257" s="101">
        <f>VLOOKUP(K1257,'[1]Terr# Map'!$B$4:$C$39,2,0)</f>
        <v>206</v>
      </c>
      <c r="M1257" s="128" t="str">
        <f t="shared" si="99"/>
        <v>john.zuder@connectamerica.com</v>
      </c>
      <c r="N1257" s="112" t="str">
        <f t="shared" si="97"/>
        <v>John Zuder</v>
      </c>
      <c r="O1257" s="134" t="str">
        <f t="shared" si="101"/>
        <v>570-574-0266</v>
      </c>
      <c r="P1257" t="s">
        <v>16114</v>
      </c>
      <c r="Q1257" t="str">
        <f t="shared" si="100"/>
        <v>SAMUEL John Zuder</v>
      </c>
    </row>
    <row r="1258" spans="7:17" x14ac:dyDescent="0.25">
      <c r="G1258" s="100" t="s">
        <v>12459</v>
      </c>
      <c r="H1258" t="s">
        <v>12460</v>
      </c>
      <c r="I1258" s="100" t="s">
        <v>0</v>
      </c>
      <c r="J1258" t="s">
        <v>15220</v>
      </c>
      <c r="K1258" s="101" t="s">
        <v>23181</v>
      </c>
      <c r="L1258" s="101">
        <f>VLOOKUP(K1258,'[1]Terr# Map'!$B$4:$C$39,2,0)</f>
        <v>206</v>
      </c>
      <c r="M1258" s="128" t="str">
        <f t="shared" si="99"/>
        <v>john.zuder@connectamerica.com</v>
      </c>
      <c r="N1258" s="112" t="str">
        <f t="shared" si="97"/>
        <v>John Zuder</v>
      </c>
      <c r="O1258" s="134" t="str">
        <f t="shared" si="101"/>
        <v>570-574-0266</v>
      </c>
      <c r="P1258" t="s">
        <v>16114</v>
      </c>
      <c r="Q1258" t="str">
        <f t="shared" si="100"/>
        <v>SAMUEL Anne Lee</v>
      </c>
    </row>
    <row r="1259" spans="7:17" x14ac:dyDescent="0.25">
      <c r="G1259" s="100" t="s">
        <v>12464</v>
      </c>
      <c r="H1259" t="s">
        <v>12465</v>
      </c>
      <c r="I1259" s="100" t="s">
        <v>1</v>
      </c>
      <c r="J1259" t="s">
        <v>15219</v>
      </c>
      <c r="K1259" s="101" t="str">
        <f>VLOOKUP(G1259,[1]Quota!$D$520:$K$2169,8,0)</f>
        <v>Anne Lee</v>
      </c>
      <c r="L1259" s="101">
        <f>VLOOKUP(K1259,'[1]Terr# Map'!$B$4:$C$39,2,0)</f>
        <v>501</v>
      </c>
      <c r="M1259" s="128" t="str">
        <f t="shared" si="99"/>
        <v>anne.lee@connectamerica.com</v>
      </c>
      <c r="N1259" s="112" t="str">
        <f t="shared" si="97"/>
        <v>Anne Lee</v>
      </c>
      <c r="O1259" s="134">
        <f t="shared" si="101"/>
        <v>0</v>
      </c>
      <c r="P1259" t="s">
        <v>16112</v>
      </c>
      <c r="Q1259" t="str">
        <f t="shared" si="100"/>
        <v>SILVIA John Royals</v>
      </c>
    </row>
    <row r="1260" spans="7:17" x14ac:dyDescent="0.25">
      <c r="G1260" s="100" t="s">
        <v>12471</v>
      </c>
      <c r="H1260" t="s">
        <v>12469</v>
      </c>
      <c r="I1260" s="100" t="s">
        <v>1</v>
      </c>
      <c r="J1260" t="s">
        <v>15211</v>
      </c>
      <c r="K1260" s="101" t="str">
        <f>VLOOKUP(G1260,[1]Quota!$D$520:$K$2169,8,0)</f>
        <v>John Royals</v>
      </c>
      <c r="L1260" s="101">
        <f>VLOOKUP(K1260,'[1]Terr# Map'!$B$4:$C$39,2,0)</f>
        <v>204</v>
      </c>
      <c r="M1260" s="128" t="str">
        <f t="shared" si="99"/>
        <v xml:space="preserve">john.royals@connectamerica.com </v>
      </c>
      <c r="N1260" s="112" t="str">
        <f t="shared" si="97"/>
        <v>John Royals</v>
      </c>
      <c r="O1260" s="134" t="str">
        <f t="shared" si="101"/>
        <v>804-240-2222</v>
      </c>
      <c r="P1260" t="s">
        <v>16114</v>
      </c>
      <c r="Q1260" t="str">
        <f t="shared" si="100"/>
        <v>SAMUEL John Zuder</v>
      </c>
    </row>
    <row r="1261" spans="7:17" x14ac:dyDescent="0.25">
      <c r="G1261" s="100" t="s">
        <v>12485</v>
      </c>
      <c r="H1261" t="s">
        <v>12486</v>
      </c>
      <c r="I1261" s="100" t="s">
        <v>0</v>
      </c>
      <c r="J1261" t="s">
        <v>15218</v>
      </c>
      <c r="K1261" s="101" t="str">
        <f>VLOOKUP(G1261,[1]Quota!$D$520:$K$2169,8,0)</f>
        <v>John Zuder</v>
      </c>
      <c r="L1261" s="101">
        <f>VLOOKUP(K1261,'[1]Terr# Map'!$B$4:$C$39,2,0)</f>
        <v>206</v>
      </c>
      <c r="M1261" s="128" t="str">
        <f t="shared" si="99"/>
        <v>john.zuder@connectamerica.com</v>
      </c>
      <c r="N1261" s="112" t="str">
        <f t="shared" si="97"/>
        <v>John Zuder</v>
      </c>
      <c r="O1261" s="134" t="str">
        <f t="shared" si="101"/>
        <v>570-574-0266</v>
      </c>
      <c r="Q1261" t="str">
        <f t="shared" si="100"/>
        <v xml:space="preserve"> John Zuder</v>
      </c>
    </row>
    <row r="1262" spans="7:17" x14ac:dyDescent="0.25">
      <c r="G1262" s="100" t="s">
        <v>12487</v>
      </c>
      <c r="H1262" t="s">
        <v>12488</v>
      </c>
      <c r="I1262" s="100" t="s">
        <v>0</v>
      </c>
      <c r="J1262" t="s">
        <v>15218</v>
      </c>
      <c r="K1262" s="101" t="s">
        <v>23181</v>
      </c>
      <c r="L1262" s="101">
        <f>VLOOKUP(K1262,'[1]Terr# Map'!$B$4:$C$39,2,0)</f>
        <v>206</v>
      </c>
      <c r="M1262" s="128" t="str">
        <f t="shared" si="99"/>
        <v>john.zuder@connectamerica.com</v>
      </c>
      <c r="N1262" s="112" t="str">
        <f t="shared" si="97"/>
        <v>John Zuder</v>
      </c>
      <c r="O1262" s="134" t="str">
        <f t="shared" si="101"/>
        <v>570-574-0266</v>
      </c>
      <c r="P1262" t="s">
        <v>16114</v>
      </c>
      <c r="Q1262" t="str">
        <f t="shared" si="100"/>
        <v>SAMUEL John Zuder</v>
      </c>
    </row>
    <row r="1263" spans="7:17" x14ac:dyDescent="0.25">
      <c r="G1263" s="100" t="s">
        <v>12489</v>
      </c>
      <c r="H1263" t="s">
        <v>12490</v>
      </c>
      <c r="I1263" s="100" t="s">
        <v>0</v>
      </c>
      <c r="J1263" t="s">
        <v>15217</v>
      </c>
      <c r="K1263" s="101" t="s">
        <v>23181</v>
      </c>
      <c r="L1263" s="101">
        <f>VLOOKUP(K1263,'[1]Terr# Map'!$B$4:$C$39,2,0)</f>
        <v>206</v>
      </c>
      <c r="M1263" s="128" t="str">
        <f t="shared" si="99"/>
        <v>john.zuder@connectamerica.com</v>
      </c>
      <c r="N1263" s="112" t="str">
        <f t="shared" si="97"/>
        <v>John Zuder</v>
      </c>
      <c r="O1263" s="134" t="str">
        <f t="shared" si="101"/>
        <v>570-574-0266</v>
      </c>
      <c r="P1263" t="s">
        <v>16112</v>
      </c>
      <c r="Q1263" t="str">
        <f t="shared" si="100"/>
        <v>SILVIA John Royals</v>
      </c>
    </row>
    <row r="1264" spans="7:17" x14ac:dyDescent="0.25">
      <c r="G1264" s="100" t="s">
        <v>12472</v>
      </c>
      <c r="H1264" t="s">
        <v>12469</v>
      </c>
      <c r="I1264" s="100" t="s">
        <v>0</v>
      </c>
      <c r="J1264" t="s">
        <v>15211</v>
      </c>
      <c r="K1264" s="101" t="str">
        <f>VLOOKUP(G1264,[1]Quota!$D$520:$K$2169,8,0)</f>
        <v>John Royals</v>
      </c>
      <c r="L1264" s="101">
        <f>VLOOKUP(K1264,'[1]Terr# Map'!$B$4:$C$39,2,0)</f>
        <v>204</v>
      </c>
      <c r="M1264" s="128" t="str">
        <f t="shared" si="99"/>
        <v xml:space="preserve">john.royals@connectamerica.com </v>
      </c>
      <c r="N1264" s="112" t="str">
        <f t="shared" si="97"/>
        <v>John Royals</v>
      </c>
      <c r="O1264" s="134" t="str">
        <f t="shared" si="101"/>
        <v>804-240-2222</v>
      </c>
      <c r="P1264" t="s">
        <v>16123</v>
      </c>
      <c r="Q1264" t="str">
        <f t="shared" si="100"/>
        <v xml:space="preserve"> TYLER John Zuder</v>
      </c>
    </row>
    <row r="1265" spans="7:17" x14ac:dyDescent="0.25">
      <c r="G1265" s="100" t="s">
        <v>12516</v>
      </c>
      <c r="H1265" t="s">
        <v>12517</v>
      </c>
      <c r="I1265" s="100" t="s">
        <v>0</v>
      </c>
      <c r="J1265" t="s">
        <v>15216</v>
      </c>
      <c r="K1265" s="101" t="s">
        <v>23181</v>
      </c>
      <c r="L1265" s="101">
        <f>VLOOKUP(K1265,'[1]Terr# Map'!$B$4:$C$39,2,0)</f>
        <v>206</v>
      </c>
      <c r="M1265" s="128" t="str">
        <f t="shared" si="99"/>
        <v>john.zuder@connectamerica.com</v>
      </c>
      <c r="N1265" s="112" t="str">
        <f t="shared" si="97"/>
        <v>John Zuder</v>
      </c>
      <c r="O1265" s="134" t="str">
        <f t="shared" si="101"/>
        <v>570-574-0266</v>
      </c>
      <c r="P1265" t="s">
        <v>16113</v>
      </c>
      <c r="Q1265" t="str">
        <f t="shared" si="100"/>
        <v>JANE John Zuder</v>
      </c>
    </row>
    <row r="1266" spans="7:17" x14ac:dyDescent="0.25">
      <c r="G1266" s="100" t="s">
        <v>7821</v>
      </c>
      <c r="H1266" t="s">
        <v>7822</v>
      </c>
      <c r="I1266" s="100" t="s">
        <v>0</v>
      </c>
      <c r="J1266" t="s">
        <v>15169</v>
      </c>
      <c r="K1266" s="101" t="s">
        <v>23181</v>
      </c>
      <c r="L1266" s="101">
        <f>VLOOKUP(K1266,'[1]Terr# Map'!$B$4:$C$39,2,0)</f>
        <v>206</v>
      </c>
      <c r="M1266" s="128" t="str">
        <f t="shared" si="99"/>
        <v>john.zuder@connectamerica.com</v>
      </c>
      <c r="N1266" s="112" t="str">
        <f t="shared" si="97"/>
        <v>John Zuder</v>
      </c>
      <c r="O1266" s="134" t="str">
        <f t="shared" si="101"/>
        <v>570-574-0266</v>
      </c>
      <c r="P1266" t="s">
        <v>16112</v>
      </c>
      <c r="Q1266" t="str">
        <f t="shared" si="100"/>
        <v>SILVIA John Royals</v>
      </c>
    </row>
    <row r="1267" spans="7:17" x14ac:dyDescent="0.25">
      <c r="G1267" s="100" t="s">
        <v>12473</v>
      </c>
      <c r="H1267" t="s">
        <v>12469</v>
      </c>
      <c r="I1267" s="100" t="s">
        <v>1</v>
      </c>
      <c r="J1267" t="s">
        <v>15211</v>
      </c>
      <c r="K1267" s="101" t="str">
        <f>VLOOKUP(G1267,[1]Quota!$D$520:$K$2169,8,0)</f>
        <v>John Royals</v>
      </c>
      <c r="L1267" s="101">
        <f>VLOOKUP(K1267,'[1]Terr# Map'!$B$4:$C$39,2,0)</f>
        <v>204</v>
      </c>
      <c r="M1267" s="128" t="str">
        <f t="shared" si="99"/>
        <v xml:space="preserve">john.royals@connectamerica.com </v>
      </c>
      <c r="N1267" s="112" t="str">
        <f t="shared" si="97"/>
        <v>John Royals</v>
      </c>
      <c r="O1267" s="134" t="str">
        <f t="shared" si="101"/>
        <v>804-240-2222</v>
      </c>
      <c r="P1267" t="s">
        <v>16112</v>
      </c>
      <c r="Q1267" t="str">
        <f t="shared" si="100"/>
        <v>SILVIA John Royals</v>
      </c>
    </row>
    <row r="1268" spans="7:17" x14ac:dyDescent="0.25">
      <c r="G1268" s="100" t="s">
        <v>12474</v>
      </c>
      <c r="H1268" t="s">
        <v>12469</v>
      </c>
      <c r="I1268" s="100" t="s">
        <v>1</v>
      </c>
      <c r="J1268" t="s">
        <v>15211</v>
      </c>
      <c r="K1268" s="101" t="str">
        <f>VLOOKUP(G1268,[1]Quota!$D$520:$K$2169,8,0)</f>
        <v>John Royals</v>
      </c>
      <c r="L1268" s="101">
        <f>VLOOKUP(K1268,'[1]Terr# Map'!$B$4:$C$39,2,0)</f>
        <v>204</v>
      </c>
      <c r="M1268" s="128" t="str">
        <f t="shared" si="99"/>
        <v xml:space="preserve">john.royals@connectamerica.com </v>
      </c>
      <c r="N1268" s="112" t="str">
        <f t="shared" si="97"/>
        <v>John Royals</v>
      </c>
      <c r="O1268" s="134" t="str">
        <f t="shared" si="101"/>
        <v>804-240-2222</v>
      </c>
      <c r="P1268" t="s">
        <v>16114</v>
      </c>
      <c r="Q1268" t="str">
        <f t="shared" si="100"/>
        <v>SAMUEL Anne Lee</v>
      </c>
    </row>
    <row r="1269" spans="7:17" x14ac:dyDescent="0.25">
      <c r="G1269" s="100" t="s">
        <v>12538</v>
      </c>
      <c r="H1269" t="s">
        <v>15215</v>
      </c>
      <c r="I1269" s="100" t="s">
        <v>1</v>
      </c>
      <c r="J1269" t="s">
        <v>15214</v>
      </c>
      <c r="K1269" s="101" t="str">
        <f>VLOOKUP(G1269,[1]Quota!$D$520:$K$2169,8,0)</f>
        <v>Anne Lee</v>
      </c>
      <c r="L1269" s="101">
        <f>VLOOKUP(K1269,'[1]Terr# Map'!$B$4:$C$39,2,0)</f>
        <v>501</v>
      </c>
      <c r="M1269" s="128" t="str">
        <f t="shared" si="99"/>
        <v>anne.lee@connectamerica.com</v>
      </c>
      <c r="N1269" s="112" t="str">
        <f t="shared" si="97"/>
        <v>Anne Lee</v>
      </c>
      <c r="O1269" s="134">
        <f t="shared" si="101"/>
        <v>0</v>
      </c>
      <c r="P1269" t="s">
        <v>16114</v>
      </c>
      <c r="Q1269" t="str">
        <f t="shared" si="100"/>
        <v>SAMUEL OPEN LMS/PSF</v>
      </c>
    </row>
    <row r="1270" spans="7:17" x14ac:dyDescent="0.25">
      <c r="G1270" s="100" t="s">
        <v>12539</v>
      </c>
      <c r="H1270" t="s">
        <v>12540</v>
      </c>
      <c r="I1270" s="100" t="s">
        <v>1</v>
      </c>
      <c r="J1270" t="s">
        <v>15213</v>
      </c>
      <c r="K1270" s="101" t="str">
        <f>VLOOKUP(G1270,[1]Quota!$D$520:$K$2169,8,0)</f>
        <v>OPEN LMS/PSF</v>
      </c>
      <c r="L1270" s="101">
        <f>VLOOKUP(K1270,'[1]Terr# Map'!$B$4:$C$39,2,0)</f>
        <v>902</v>
      </c>
      <c r="M1270" s="128" t="e">
        <f t="shared" si="99"/>
        <v>#N/A</v>
      </c>
      <c r="N1270" s="112" t="str">
        <f t="shared" si="97"/>
        <v>OPEN LMS/PSF</v>
      </c>
      <c r="O1270" s="134" t="e">
        <f t="shared" si="101"/>
        <v>#N/A</v>
      </c>
      <c r="P1270" t="s">
        <v>16114</v>
      </c>
      <c r="Q1270" t="str">
        <f t="shared" si="100"/>
        <v>SAMUEL John Zuder</v>
      </c>
    </row>
    <row r="1271" spans="7:17" x14ac:dyDescent="0.25">
      <c r="G1271" s="100" t="s">
        <v>12545</v>
      </c>
      <c r="H1271" t="s">
        <v>12490</v>
      </c>
      <c r="I1271" s="100" t="s">
        <v>1</v>
      </c>
      <c r="J1271" t="s">
        <v>15212</v>
      </c>
      <c r="K1271" s="101" t="s">
        <v>23181</v>
      </c>
      <c r="L1271" s="101">
        <f>VLOOKUP(K1271,'[1]Terr# Map'!$B$4:$C$39,2,0)</f>
        <v>206</v>
      </c>
      <c r="M1271" s="128" t="str">
        <f t="shared" si="99"/>
        <v>john.zuder@connectamerica.com</v>
      </c>
      <c r="N1271" s="112" t="str">
        <f t="shared" si="97"/>
        <v>John Zuder</v>
      </c>
      <c r="O1271" s="134" t="str">
        <f t="shared" si="101"/>
        <v>570-574-0266</v>
      </c>
      <c r="P1271" t="s">
        <v>16112</v>
      </c>
      <c r="Q1271" t="str">
        <f t="shared" si="100"/>
        <v>SILVIA John Royals</v>
      </c>
    </row>
    <row r="1272" spans="7:17" x14ac:dyDescent="0.25">
      <c r="G1272" s="100" t="s">
        <v>12475</v>
      </c>
      <c r="H1272" t="s">
        <v>12476</v>
      </c>
      <c r="I1272" s="100" t="s">
        <v>1</v>
      </c>
      <c r="J1272" t="s">
        <v>15211</v>
      </c>
      <c r="K1272" s="101" t="str">
        <f>VLOOKUP(G1272,[1]Quota!$D$520:$K$2169,8,0)</f>
        <v>John Royals</v>
      </c>
      <c r="L1272" s="101">
        <f>VLOOKUP(K1272,'[1]Terr# Map'!$B$4:$C$39,2,0)</f>
        <v>204</v>
      </c>
      <c r="M1272" s="128" t="str">
        <f t="shared" si="99"/>
        <v xml:space="preserve">john.royals@connectamerica.com </v>
      </c>
      <c r="N1272" s="112" t="str">
        <f t="shared" si="97"/>
        <v>John Royals</v>
      </c>
      <c r="O1272" s="134" t="str">
        <f t="shared" si="101"/>
        <v>804-240-2222</v>
      </c>
      <c r="P1272" t="s">
        <v>16130</v>
      </c>
      <c r="Q1272" t="str">
        <f t="shared" si="100"/>
        <v>POLLY Polly Zwolensky</v>
      </c>
    </row>
    <row r="1273" spans="7:17" x14ac:dyDescent="0.25">
      <c r="G1273" s="100" t="s">
        <v>12580</v>
      </c>
      <c r="H1273" t="s">
        <v>12581</v>
      </c>
      <c r="I1273" s="100" t="s">
        <v>0</v>
      </c>
      <c r="J1273" t="s">
        <v>15210</v>
      </c>
      <c r="K1273" s="101" t="s">
        <v>122</v>
      </c>
      <c r="L1273" s="101">
        <f>VLOOKUP(K1273,'[1]Terr# Map'!$B$4:$C$39,2,0)</f>
        <v>304</v>
      </c>
      <c r="M1273" s="128" t="str">
        <f t="shared" si="99"/>
        <v>polly.zwolensky@lifeline.com</v>
      </c>
      <c r="N1273" s="112" t="str">
        <f t="shared" si="97"/>
        <v>Polly Zwolensky</v>
      </c>
      <c r="O1273" s="134" t="str">
        <f t="shared" si="101"/>
        <v>612-875-3596</v>
      </c>
      <c r="P1273" t="s">
        <v>16111</v>
      </c>
      <c r="Q1273" t="str">
        <f t="shared" si="100"/>
        <v>TIM Matt Zohol</v>
      </c>
    </row>
    <row r="1274" spans="7:17" x14ac:dyDescent="0.25">
      <c r="G1274" s="100" t="s">
        <v>12586</v>
      </c>
      <c r="H1274" t="s">
        <v>12587</v>
      </c>
      <c r="I1274" s="100" t="s">
        <v>0</v>
      </c>
      <c r="J1274" t="s">
        <v>15209</v>
      </c>
      <c r="K1274" s="101" t="str">
        <f>VLOOKUP(G1274,[1]Quota!$D$520:$K$2169,8,0)</f>
        <v>Matt Zohol</v>
      </c>
      <c r="L1274" s="101">
        <f>VLOOKUP(K1274,'[1]Terr# Map'!$B$4:$C$39,2,0)</f>
        <v>505</v>
      </c>
      <c r="M1274" s="128" t="e">
        <f t="shared" si="99"/>
        <v>#N/A</v>
      </c>
      <c r="N1274" s="112" t="str">
        <f t="shared" si="97"/>
        <v>Matt Zohol</v>
      </c>
      <c r="O1274" s="134" t="e">
        <f t="shared" si="101"/>
        <v>#N/A</v>
      </c>
      <c r="P1274" t="s">
        <v>16130</v>
      </c>
      <c r="Q1274" t="str">
        <f t="shared" si="100"/>
        <v>POLLY Polly Zwolensky</v>
      </c>
    </row>
    <row r="1275" spans="7:17" x14ac:dyDescent="0.25">
      <c r="G1275" s="100" t="s">
        <v>12592</v>
      </c>
      <c r="H1275" t="s">
        <v>4876</v>
      </c>
      <c r="I1275" s="100" t="s">
        <v>0</v>
      </c>
      <c r="J1275" t="s">
        <v>15208</v>
      </c>
      <c r="K1275" s="101" t="s">
        <v>122</v>
      </c>
      <c r="L1275" s="101">
        <f>VLOOKUP(K1275,'[1]Terr# Map'!$B$4:$C$39,2,0)</f>
        <v>304</v>
      </c>
      <c r="M1275" s="128" t="str">
        <f t="shared" si="99"/>
        <v>polly.zwolensky@lifeline.com</v>
      </c>
      <c r="N1275" s="112" t="str">
        <f t="shared" si="97"/>
        <v>Polly Zwolensky</v>
      </c>
      <c r="O1275" s="134" t="str">
        <f t="shared" si="101"/>
        <v>612-875-3596</v>
      </c>
      <c r="P1275" t="s">
        <v>16111</v>
      </c>
      <c r="Q1275" t="str">
        <f t="shared" si="100"/>
        <v>TIM Jerri McCracken</v>
      </c>
    </row>
    <row r="1276" spans="7:17" x14ac:dyDescent="0.25">
      <c r="G1276" s="100" t="s">
        <v>12594</v>
      </c>
      <c r="H1276" t="s">
        <v>12595</v>
      </c>
      <c r="I1276" s="100" t="s">
        <v>0</v>
      </c>
      <c r="J1276" t="s">
        <v>15207</v>
      </c>
      <c r="K1276" s="101" t="str">
        <f>VLOOKUP(G1276,[1]Quota!$D$520:$K$2169,8,0)</f>
        <v>Jerri McCracken</v>
      </c>
      <c r="L1276" s="101">
        <f>VLOOKUP(K1276,'[1]Terr# Map'!$B$4:$C$39,2,0)</f>
        <v>203</v>
      </c>
      <c r="M1276" s="128" t="str">
        <f t="shared" si="99"/>
        <v xml:space="preserve">jerri.mccracken@connectamerica.com </v>
      </c>
      <c r="N1276" s="112" t="str">
        <f t="shared" si="97"/>
        <v>Jerri McCracken</v>
      </c>
      <c r="O1276" s="134" t="str">
        <f t="shared" si="101"/>
        <v>319-231-0932</v>
      </c>
      <c r="P1276" t="s">
        <v>16111</v>
      </c>
      <c r="Q1276" t="str">
        <f t="shared" si="100"/>
        <v>TIM Polly Zwolensky</v>
      </c>
    </row>
    <row r="1277" spans="7:17" x14ac:dyDescent="0.25">
      <c r="G1277" s="100" t="s">
        <v>867</v>
      </c>
      <c r="H1277" t="s">
        <v>15050</v>
      </c>
      <c r="I1277" s="100" t="s">
        <v>0</v>
      </c>
      <c r="J1277" t="s">
        <v>15197</v>
      </c>
      <c r="K1277" s="101" t="s">
        <v>122</v>
      </c>
      <c r="L1277" s="101">
        <f>VLOOKUP(K1277,'[1]Terr# Map'!$B$4:$C$39,2,0)</f>
        <v>304</v>
      </c>
      <c r="M1277" s="128" t="str">
        <f t="shared" si="99"/>
        <v>polly.zwolensky@lifeline.com</v>
      </c>
      <c r="N1277" s="112" t="str">
        <f t="shared" si="97"/>
        <v>Polly Zwolensky</v>
      </c>
      <c r="O1277" s="134" t="str">
        <f t="shared" si="101"/>
        <v>612-875-3596</v>
      </c>
      <c r="P1277" t="s">
        <v>16130</v>
      </c>
      <c r="Q1277" t="str">
        <f t="shared" si="100"/>
        <v>POLLY OPEN SL</v>
      </c>
    </row>
    <row r="1278" spans="7:17" x14ac:dyDescent="0.25">
      <c r="G1278" s="100" t="s">
        <v>12602</v>
      </c>
      <c r="H1278" t="s">
        <v>12603</v>
      </c>
      <c r="I1278" s="100" t="s">
        <v>1</v>
      </c>
      <c r="J1278" t="s">
        <v>15206</v>
      </c>
      <c r="K1278" s="101" t="str">
        <f>VLOOKUP(G1278,[1]Quota!$D$520:$K$2169,8,0)</f>
        <v>OPEN SL</v>
      </c>
      <c r="L1278" s="101">
        <f>VLOOKUP(K1278,'[1]Terr# Map'!$B$4:$C$39,2,0)</f>
        <v>966</v>
      </c>
      <c r="M1278" s="128" t="e">
        <f t="shared" si="99"/>
        <v>#N/A</v>
      </c>
      <c r="N1278" s="112" t="str">
        <f t="shared" si="97"/>
        <v>OPEN SL</v>
      </c>
      <c r="O1278" s="134" t="e">
        <f t="shared" si="101"/>
        <v>#N/A</v>
      </c>
      <c r="P1278" t="s">
        <v>16111</v>
      </c>
      <c r="Q1278" t="str">
        <f t="shared" si="100"/>
        <v>TIM Polly Zwolensky</v>
      </c>
    </row>
    <row r="1279" spans="7:17" x14ac:dyDescent="0.25">
      <c r="G1279" s="100" t="s">
        <v>12604</v>
      </c>
      <c r="H1279" t="s">
        <v>15039</v>
      </c>
      <c r="I1279" s="100" t="s">
        <v>0</v>
      </c>
      <c r="J1279" t="s">
        <v>15205</v>
      </c>
      <c r="K1279" s="101" t="s">
        <v>122</v>
      </c>
      <c r="L1279" s="101">
        <f>VLOOKUP(K1279,'[1]Terr# Map'!$B$4:$C$39,2,0)</f>
        <v>304</v>
      </c>
      <c r="M1279" s="128" t="str">
        <f t="shared" si="99"/>
        <v>polly.zwolensky@lifeline.com</v>
      </c>
      <c r="N1279" s="112" t="str">
        <f t="shared" si="97"/>
        <v>Polly Zwolensky</v>
      </c>
      <c r="O1279" s="134" t="str">
        <f t="shared" si="101"/>
        <v>612-875-3596</v>
      </c>
      <c r="P1279" t="s">
        <v>16118</v>
      </c>
      <c r="Q1279" t="str">
        <f t="shared" si="100"/>
        <v>GAYLA Polly Zwolensky</v>
      </c>
    </row>
    <row r="1280" spans="7:17" x14ac:dyDescent="0.25">
      <c r="G1280" s="100" t="s">
        <v>12606</v>
      </c>
      <c r="H1280" t="s">
        <v>12607</v>
      </c>
      <c r="I1280" s="100" t="s">
        <v>0</v>
      </c>
      <c r="J1280" t="s">
        <v>15204</v>
      </c>
      <c r="K1280" s="101" t="s">
        <v>122</v>
      </c>
      <c r="L1280" s="101">
        <f>VLOOKUP(K1280,'[1]Terr# Map'!$B$4:$C$39,2,0)</f>
        <v>304</v>
      </c>
      <c r="M1280" s="128" t="str">
        <f t="shared" si="99"/>
        <v>polly.zwolensky@lifeline.com</v>
      </c>
      <c r="N1280" s="112" t="str">
        <f t="shared" si="97"/>
        <v>Polly Zwolensky</v>
      </c>
      <c r="O1280" s="134" t="str">
        <f t="shared" si="101"/>
        <v>612-875-3596</v>
      </c>
      <c r="P1280" t="s">
        <v>16134</v>
      </c>
      <c r="Q1280" t="str">
        <f t="shared" si="100"/>
        <v>DARREN Polly Zwolensky</v>
      </c>
    </row>
    <row r="1281" spans="7:17" x14ac:dyDescent="0.25">
      <c r="G1281" s="100" t="s">
        <v>12608</v>
      </c>
      <c r="H1281" t="s">
        <v>12609</v>
      </c>
      <c r="I1281" s="100" t="s">
        <v>0</v>
      </c>
      <c r="J1281" t="s">
        <v>15203</v>
      </c>
      <c r="K1281" s="101" t="s">
        <v>122</v>
      </c>
      <c r="L1281" s="101">
        <f>VLOOKUP(K1281,'[1]Terr# Map'!$B$4:$C$39,2,0)</f>
        <v>304</v>
      </c>
      <c r="M1281" s="128" t="str">
        <f t="shared" si="99"/>
        <v>polly.zwolensky@lifeline.com</v>
      </c>
      <c r="N1281" s="112" t="str">
        <f t="shared" si="97"/>
        <v>Polly Zwolensky</v>
      </c>
      <c r="O1281" s="134" t="str">
        <f t="shared" si="101"/>
        <v>612-875-3596</v>
      </c>
      <c r="P1281" t="s">
        <v>16118</v>
      </c>
      <c r="Q1281" t="str">
        <f t="shared" si="100"/>
        <v>GAYLA Polly Zwolensky</v>
      </c>
    </row>
    <row r="1282" spans="7:17" x14ac:dyDescent="0.25">
      <c r="G1282" s="100" t="s">
        <v>12620</v>
      </c>
      <c r="H1282" t="s">
        <v>12621</v>
      </c>
      <c r="I1282" s="100" t="s">
        <v>0</v>
      </c>
      <c r="J1282" t="s">
        <v>15202</v>
      </c>
      <c r="K1282" s="101" t="s">
        <v>122</v>
      </c>
      <c r="L1282" s="101">
        <f>VLOOKUP(K1282,'[1]Terr# Map'!$B$4:$C$39,2,0)</f>
        <v>304</v>
      </c>
      <c r="M1282" s="128" t="str">
        <f t="shared" si="99"/>
        <v>polly.zwolensky@lifeline.com</v>
      </c>
      <c r="N1282" s="112" t="str">
        <f t="shared" si="97"/>
        <v>Polly Zwolensky</v>
      </c>
      <c r="O1282" s="134" t="str">
        <f t="shared" si="101"/>
        <v>612-875-3596</v>
      </c>
      <c r="P1282" t="s">
        <v>16111</v>
      </c>
      <c r="Q1282" t="str">
        <f t="shared" si="100"/>
        <v>TIM Matt Zohol</v>
      </c>
    </row>
    <row r="1283" spans="7:17" x14ac:dyDescent="0.25">
      <c r="G1283" s="100" t="s">
        <v>12622</v>
      </c>
      <c r="H1283" t="s">
        <v>15050</v>
      </c>
      <c r="I1283" s="100" t="s">
        <v>1</v>
      </c>
      <c r="J1283" t="s">
        <v>15201</v>
      </c>
      <c r="K1283" s="101" t="str">
        <f>VLOOKUP(G1283,[1]Quota!$D$520:$K$2169,8,0)</f>
        <v>Matt Zohol</v>
      </c>
      <c r="L1283" s="101">
        <f>VLOOKUP(K1283,'[1]Terr# Map'!$B$4:$C$39,2,0)</f>
        <v>505</v>
      </c>
      <c r="M1283" s="128" t="e">
        <f t="shared" si="99"/>
        <v>#N/A</v>
      </c>
      <c r="N1283" s="112" t="str">
        <f t="shared" si="97"/>
        <v>Matt Zohol</v>
      </c>
      <c r="O1283" s="134" t="e">
        <f t="shared" si="101"/>
        <v>#N/A</v>
      </c>
      <c r="P1283" t="s">
        <v>16118</v>
      </c>
      <c r="Q1283" t="str">
        <f t="shared" si="100"/>
        <v>GAYLA Polly Zwolensky</v>
      </c>
    </row>
    <row r="1284" spans="7:17" x14ac:dyDescent="0.25">
      <c r="G1284" s="100" t="s">
        <v>12624</v>
      </c>
      <c r="H1284" t="s">
        <v>12625</v>
      </c>
      <c r="I1284" s="100" t="s">
        <v>0</v>
      </c>
      <c r="J1284" t="s">
        <v>15200</v>
      </c>
      <c r="K1284" s="101" t="s">
        <v>122</v>
      </c>
      <c r="L1284" s="101">
        <f>VLOOKUP(K1284,'[1]Terr# Map'!$B$4:$C$39,2,0)</f>
        <v>304</v>
      </c>
      <c r="M1284" s="128" t="str">
        <f t="shared" si="99"/>
        <v>polly.zwolensky@lifeline.com</v>
      </c>
      <c r="N1284" s="112" t="str">
        <f t="shared" si="97"/>
        <v>Polly Zwolensky</v>
      </c>
      <c r="O1284" s="134" t="str">
        <f t="shared" si="101"/>
        <v>612-875-3596</v>
      </c>
      <c r="P1284" t="s">
        <v>16118</v>
      </c>
      <c r="Q1284" t="str">
        <f t="shared" si="100"/>
        <v>GAYLA Polly Zwolensky</v>
      </c>
    </row>
    <row r="1285" spans="7:17" x14ac:dyDescent="0.25">
      <c r="G1285" s="100" t="s">
        <v>12626</v>
      </c>
      <c r="H1285" t="s">
        <v>12627</v>
      </c>
      <c r="I1285" s="100" t="s">
        <v>0</v>
      </c>
      <c r="J1285" t="s">
        <v>15199</v>
      </c>
      <c r="K1285" s="101" t="s">
        <v>122</v>
      </c>
      <c r="L1285" s="101">
        <f>VLOOKUP(K1285,'[1]Terr# Map'!$B$4:$C$39,2,0)</f>
        <v>304</v>
      </c>
      <c r="M1285" s="128" t="str">
        <f t="shared" si="99"/>
        <v>polly.zwolensky@lifeline.com</v>
      </c>
      <c r="N1285" s="112" t="str">
        <f t="shared" si="97"/>
        <v>Polly Zwolensky</v>
      </c>
      <c r="O1285" s="134" t="str">
        <f t="shared" si="101"/>
        <v>612-875-3596</v>
      </c>
      <c r="P1285" t="s">
        <v>16118</v>
      </c>
      <c r="Q1285" t="str">
        <f t="shared" si="100"/>
        <v>GAYLA Polly Zwolensky</v>
      </c>
    </row>
    <row r="1286" spans="7:17" x14ac:dyDescent="0.25">
      <c r="G1286" s="100" t="s">
        <v>12630</v>
      </c>
      <c r="H1286" t="s">
        <v>12631</v>
      </c>
      <c r="I1286" s="100" t="s">
        <v>0</v>
      </c>
      <c r="J1286" t="s">
        <v>15198</v>
      </c>
      <c r="K1286" s="101" t="s">
        <v>122</v>
      </c>
      <c r="L1286" s="101">
        <f>VLOOKUP(K1286,'[1]Terr# Map'!$B$4:$C$39,2,0)</f>
        <v>304</v>
      </c>
      <c r="M1286" s="128" t="str">
        <f t="shared" si="99"/>
        <v>polly.zwolensky@lifeline.com</v>
      </c>
      <c r="N1286" s="112" t="str">
        <f t="shared" si="97"/>
        <v>Polly Zwolensky</v>
      </c>
      <c r="O1286" s="134" t="str">
        <f t="shared" si="101"/>
        <v>612-875-3596</v>
      </c>
      <c r="P1286" t="s">
        <v>16130</v>
      </c>
      <c r="Q1286" t="str">
        <f t="shared" si="100"/>
        <v>POLLY Polly Zwolensky</v>
      </c>
    </row>
    <row r="1287" spans="7:17" x14ac:dyDescent="0.25">
      <c r="G1287" s="100" t="s">
        <v>12632</v>
      </c>
      <c r="H1287" t="s">
        <v>12633</v>
      </c>
      <c r="I1287" s="100" t="s">
        <v>1</v>
      </c>
      <c r="J1287" t="s">
        <v>15196</v>
      </c>
      <c r="K1287" s="101" t="s">
        <v>122</v>
      </c>
      <c r="L1287" s="101">
        <f>VLOOKUP(K1287,'[1]Terr# Map'!$B$4:$C$39,2,0)</f>
        <v>304</v>
      </c>
      <c r="M1287" s="128" t="str">
        <f t="shared" si="99"/>
        <v>polly.zwolensky@lifeline.com</v>
      </c>
      <c r="N1287" s="112" t="str">
        <f t="shared" si="97"/>
        <v>Polly Zwolensky</v>
      </c>
      <c r="O1287" s="134" t="str">
        <f t="shared" si="101"/>
        <v>612-875-3596</v>
      </c>
      <c r="P1287" t="s">
        <v>16111</v>
      </c>
      <c r="Q1287" t="str">
        <f t="shared" si="100"/>
        <v>TIM OPEN SL</v>
      </c>
    </row>
    <row r="1288" spans="7:17" x14ac:dyDescent="0.25">
      <c r="G1288" s="100" t="s">
        <v>12596</v>
      </c>
      <c r="H1288" t="s">
        <v>12597</v>
      </c>
      <c r="I1288" s="100" t="s">
        <v>1</v>
      </c>
      <c r="J1288" t="s">
        <v>15197</v>
      </c>
      <c r="K1288" s="101" t="str">
        <f>VLOOKUP(G1288,[1]Quota!$D$520:$K$2169,8,0)</f>
        <v>OPEN SL</v>
      </c>
      <c r="L1288" s="101">
        <f>VLOOKUP(K1288,'[1]Terr# Map'!$B$4:$C$39,2,0)</f>
        <v>966</v>
      </c>
      <c r="M1288" s="128" t="e">
        <f t="shared" si="99"/>
        <v>#N/A</v>
      </c>
      <c r="N1288" s="112" t="str">
        <f t="shared" si="97"/>
        <v>OPEN SL</v>
      </c>
      <c r="O1288" s="134" t="e">
        <f t="shared" si="101"/>
        <v>#N/A</v>
      </c>
      <c r="P1288" t="s">
        <v>16130</v>
      </c>
      <c r="Q1288" t="str">
        <f t="shared" si="100"/>
        <v>POLLY Polly Zwolensky</v>
      </c>
    </row>
    <row r="1289" spans="7:17" x14ac:dyDescent="0.25">
      <c r="G1289" s="100" t="s">
        <v>12634</v>
      </c>
      <c r="H1289" t="s">
        <v>8845</v>
      </c>
      <c r="I1289" s="100" t="s">
        <v>1</v>
      </c>
      <c r="J1289" t="s">
        <v>15196</v>
      </c>
      <c r="K1289" s="101" t="s">
        <v>122</v>
      </c>
      <c r="L1289" s="101">
        <f>VLOOKUP(K1289,'[1]Terr# Map'!$B$4:$C$39,2,0)</f>
        <v>304</v>
      </c>
      <c r="M1289" s="128" t="str">
        <f t="shared" si="99"/>
        <v>polly.zwolensky@lifeline.com</v>
      </c>
      <c r="N1289" s="112" t="str">
        <f t="shared" si="97"/>
        <v>Polly Zwolensky</v>
      </c>
      <c r="O1289" s="134" t="str">
        <f t="shared" si="101"/>
        <v>612-875-3596</v>
      </c>
      <c r="P1289" t="s">
        <v>16130</v>
      </c>
      <c r="Q1289" t="str">
        <f t="shared" si="100"/>
        <v>POLLY Matt Zohol</v>
      </c>
    </row>
    <row r="1290" spans="7:17" x14ac:dyDescent="0.25">
      <c r="G1290" s="100" t="s">
        <v>12635</v>
      </c>
      <c r="H1290" t="s">
        <v>15039</v>
      </c>
      <c r="I1290" s="100" t="s">
        <v>1</v>
      </c>
      <c r="J1290" t="s">
        <v>15195</v>
      </c>
      <c r="K1290" s="101" t="str">
        <f>VLOOKUP(G1290,[1]Quota!$D$520:$K$2169,8,0)</f>
        <v>Matt Zohol</v>
      </c>
      <c r="L1290" s="101">
        <f>VLOOKUP(K1290,'[1]Terr# Map'!$B$4:$C$39,2,0)</f>
        <v>505</v>
      </c>
      <c r="M1290" s="128" t="e">
        <f t="shared" si="99"/>
        <v>#N/A</v>
      </c>
      <c r="N1290" s="112" t="str">
        <f t="shared" si="97"/>
        <v>Matt Zohol</v>
      </c>
      <c r="O1290" s="134" t="e">
        <f t="shared" si="101"/>
        <v>#N/A</v>
      </c>
      <c r="P1290" t="s">
        <v>16130</v>
      </c>
      <c r="Q1290" t="str">
        <f t="shared" si="100"/>
        <v>POLLY Matt Zohol</v>
      </c>
    </row>
    <row r="1291" spans="7:17" x14ac:dyDescent="0.25">
      <c r="G1291" s="100" t="s">
        <v>12637</v>
      </c>
      <c r="H1291" t="s">
        <v>15050</v>
      </c>
      <c r="I1291" s="100" t="s">
        <v>1</v>
      </c>
      <c r="J1291" t="s">
        <v>15194</v>
      </c>
      <c r="K1291" s="101" t="str">
        <f>VLOOKUP(G1291,[1]Quota!$D$520:$K$2169,8,0)</f>
        <v>Matt Zohol</v>
      </c>
      <c r="L1291" s="101">
        <f>VLOOKUP(K1291,'[1]Terr# Map'!$B$4:$C$39,2,0)</f>
        <v>505</v>
      </c>
      <c r="M1291" s="128" t="e">
        <f t="shared" si="99"/>
        <v>#N/A</v>
      </c>
      <c r="N1291" s="112" t="str">
        <f t="shared" si="97"/>
        <v>Matt Zohol</v>
      </c>
      <c r="O1291" s="134" t="e">
        <f t="shared" si="101"/>
        <v>#N/A</v>
      </c>
      <c r="P1291" t="s">
        <v>16118</v>
      </c>
      <c r="Q1291" t="str">
        <f t="shared" si="100"/>
        <v>GAYLA OPEN SL</v>
      </c>
    </row>
    <row r="1292" spans="7:17" x14ac:dyDescent="0.25">
      <c r="G1292" s="100" t="s">
        <v>12639</v>
      </c>
      <c r="H1292" t="s">
        <v>15193</v>
      </c>
      <c r="I1292" s="100" t="s">
        <v>1</v>
      </c>
      <c r="J1292" t="s">
        <v>15192</v>
      </c>
      <c r="K1292" s="101" t="str">
        <f>VLOOKUP(G1292,[1]Quota!$D$520:$K$2169,8,0)</f>
        <v>OPEN SL</v>
      </c>
      <c r="L1292" s="101">
        <f>VLOOKUP(K1292,'[1]Terr# Map'!$B$4:$C$39,2,0)</f>
        <v>966</v>
      </c>
      <c r="M1292" s="128" t="e">
        <f t="shared" si="99"/>
        <v>#N/A</v>
      </c>
      <c r="N1292" s="112" t="str">
        <f t="shared" ref="N1292:N1355" si="102">+K1292</f>
        <v>OPEN SL</v>
      </c>
      <c r="O1292" s="134" t="e">
        <f t="shared" si="101"/>
        <v>#N/A</v>
      </c>
      <c r="P1292" t="s">
        <v>16117</v>
      </c>
      <c r="Q1292" t="str">
        <f t="shared" si="100"/>
        <v>Oliver Anne Lee</v>
      </c>
    </row>
    <row r="1293" spans="7:17" x14ac:dyDescent="0.25">
      <c r="G1293" s="100" t="s">
        <v>12645</v>
      </c>
      <c r="H1293" t="s">
        <v>12646</v>
      </c>
      <c r="I1293" s="100" t="s">
        <v>0</v>
      </c>
      <c r="J1293" t="s">
        <v>15143</v>
      </c>
      <c r="K1293" s="101" t="str">
        <f>VLOOKUP(G1293,[1]Quota!$D$520:$K$2169,8,0)</f>
        <v>Anne Lee</v>
      </c>
      <c r="L1293" s="101">
        <f>VLOOKUP(K1293,'[1]Terr# Map'!$B$4:$C$39,2,0)</f>
        <v>501</v>
      </c>
      <c r="M1293" s="128" t="str">
        <f t="shared" si="99"/>
        <v>anne.lee@connectamerica.com</v>
      </c>
      <c r="N1293" s="112" t="str">
        <f t="shared" si="102"/>
        <v>Anne Lee</v>
      </c>
      <c r="O1293" s="134">
        <f t="shared" si="101"/>
        <v>0</v>
      </c>
      <c r="P1293" t="s">
        <v>16117</v>
      </c>
      <c r="Q1293" t="str">
        <f t="shared" si="100"/>
        <v>Oliver Gopi Shah</v>
      </c>
    </row>
    <row r="1294" spans="7:17" x14ac:dyDescent="0.25">
      <c r="G1294" s="100" t="s">
        <v>1056</v>
      </c>
      <c r="H1294" t="s">
        <v>1057</v>
      </c>
      <c r="I1294" s="100" t="s">
        <v>0</v>
      </c>
      <c r="J1294" t="s">
        <v>15191</v>
      </c>
      <c r="K1294" s="101" t="str">
        <f>VLOOKUP(G1294,[1]Quota!$D$520:$K$2169,8,0)</f>
        <v>Gopi Shah</v>
      </c>
      <c r="L1294" s="101">
        <f>VLOOKUP(K1294,'[1]Terr# Map'!$B$4:$C$39,2,0)</f>
        <v>201</v>
      </c>
      <c r="M1294" s="128" t="str">
        <f t="shared" si="99"/>
        <v>gopi.shah@lifeline.com</v>
      </c>
      <c r="N1294" s="112" t="str">
        <f t="shared" si="102"/>
        <v>Gopi Shah</v>
      </c>
      <c r="O1294" s="134" t="str">
        <f t="shared" si="101"/>
        <v>917-318-7240</v>
      </c>
      <c r="P1294" t="s">
        <v>16117</v>
      </c>
      <c r="Q1294" t="str">
        <f t="shared" si="100"/>
        <v>Oliver Gopi Shah</v>
      </c>
    </row>
    <row r="1295" spans="7:17" x14ac:dyDescent="0.25">
      <c r="G1295" s="100" t="s">
        <v>13425</v>
      </c>
      <c r="H1295" t="s">
        <v>13426</v>
      </c>
      <c r="I1295" s="100" t="s">
        <v>0</v>
      </c>
      <c r="J1295" t="s">
        <v>15117</v>
      </c>
      <c r="K1295" s="101" t="s">
        <v>21351</v>
      </c>
      <c r="L1295" s="101">
        <f>VLOOKUP(K1295,'[1]Terr# Map'!$B$4:$C$39,2,0)</f>
        <v>201</v>
      </c>
      <c r="M1295" s="128" t="str">
        <f t="shared" ref="M1295:M1358" si="103">VLOOKUP(K1295,$X$1:$Z$20,3,0)</f>
        <v>gopi.shah@lifeline.com</v>
      </c>
      <c r="N1295" s="112" t="str">
        <f t="shared" si="102"/>
        <v>Gopi Shah</v>
      </c>
      <c r="O1295" s="134" t="str">
        <f t="shared" si="101"/>
        <v>917-318-7240</v>
      </c>
      <c r="P1295" t="s">
        <v>16117</v>
      </c>
      <c r="Q1295" t="str">
        <f t="shared" si="100"/>
        <v>Oliver Anne Lee</v>
      </c>
    </row>
    <row r="1296" spans="7:17" x14ac:dyDescent="0.25">
      <c r="G1296" s="100" t="s">
        <v>12651</v>
      </c>
      <c r="H1296" t="s">
        <v>12652</v>
      </c>
      <c r="I1296" s="100" t="s">
        <v>0</v>
      </c>
      <c r="J1296" t="s">
        <v>15190</v>
      </c>
      <c r="K1296" s="101" t="str">
        <f>VLOOKUP(G1296,[1]Quota!$D$520:$K$2169,8,0)</f>
        <v>Anne Lee</v>
      </c>
      <c r="L1296" s="101">
        <f>VLOOKUP(K1296,'[1]Terr# Map'!$B$4:$C$39,2,0)</f>
        <v>501</v>
      </c>
      <c r="M1296" s="128" t="str">
        <f t="shared" si="103"/>
        <v>anne.lee@connectamerica.com</v>
      </c>
      <c r="N1296" s="112" t="str">
        <f t="shared" si="102"/>
        <v>Anne Lee</v>
      </c>
      <c r="O1296" s="134">
        <f t="shared" si="101"/>
        <v>0</v>
      </c>
      <c r="P1296" t="s">
        <v>16117</v>
      </c>
      <c r="Q1296" t="str">
        <f t="shared" si="100"/>
        <v>Oliver Anne Lee</v>
      </c>
    </row>
    <row r="1297" spans="7:17" x14ac:dyDescent="0.25">
      <c r="G1297" s="100" t="s">
        <v>12653</v>
      </c>
      <c r="H1297" t="s">
        <v>12654</v>
      </c>
      <c r="I1297" s="100" t="s">
        <v>0</v>
      </c>
      <c r="J1297" t="s">
        <v>15178</v>
      </c>
      <c r="K1297" s="101" t="str">
        <f>VLOOKUP(G1297,[1]Quota!$D$520:$K$2169,8,0)</f>
        <v>Anne Lee</v>
      </c>
      <c r="L1297" s="101">
        <f>VLOOKUP(K1297,'[1]Terr# Map'!$B$4:$C$39,2,0)</f>
        <v>501</v>
      </c>
      <c r="M1297" s="128" t="str">
        <f t="shared" si="103"/>
        <v>anne.lee@connectamerica.com</v>
      </c>
      <c r="N1297" s="112" t="str">
        <f t="shared" si="102"/>
        <v>Anne Lee</v>
      </c>
      <c r="O1297" s="134">
        <f t="shared" si="101"/>
        <v>0</v>
      </c>
      <c r="P1297" t="s">
        <v>16119</v>
      </c>
      <c r="Q1297" t="str">
        <f t="shared" si="100"/>
        <v>RUTH ANN OPEN LMS/PSF</v>
      </c>
    </row>
    <row r="1298" spans="7:17" x14ac:dyDescent="0.25">
      <c r="G1298" s="100" t="s">
        <v>12684</v>
      </c>
      <c r="H1298" t="s">
        <v>12685</v>
      </c>
      <c r="I1298" s="100" t="s">
        <v>0</v>
      </c>
      <c r="J1298" t="s">
        <v>15176</v>
      </c>
      <c r="K1298" s="101" t="str">
        <f>VLOOKUP(G1298,[1]Quota!$D$520:$K$2169,8,0)</f>
        <v>OPEN LMS/PSF</v>
      </c>
      <c r="L1298" s="101">
        <f>VLOOKUP(K1298,'[1]Terr# Map'!$B$4:$C$39,2,0)</f>
        <v>902</v>
      </c>
      <c r="M1298" s="128" t="e">
        <f t="shared" si="103"/>
        <v>#N/A</v>
      </c>
      <c r="N1298" s="112" t="str">
        <f t="shared" si="102"/>
        <v>OPEN LMS/PSF</v>
      </c>
      <c r="O1298" s="134" t="e">
        <f t="shared" si="101"/>
        <v>#N/A</v>
      </c>
      <c r="P1298" t="s">
        <v>16118</v>
      </c>
      <c r="Q1298" t="str">
        <f t="shared" si="100"/>
        <v>GAYLA Gopi Shah</v>
      </c>
    </row>
    <row r="1299" spans="7:17" x14ac:dyDescent="0.25">
      <c r="G1299" s="100" t="s">
        <v>12702</v>
      </c>
      <c r="H1299" t="s">
        <v>12703</v>
      </c>
      <c r="I1299" s="100" t="s">
        <v>0</v>
      </c>
      <c r="J1299" t="s">
        <v>15189</v>
      </c>
      <c r="K1299" s="101" t="s">
        <v>21351</v>
      </c>
      <c r="L1299" s="101">
        <f>VLOOKUP(K1299,'[1]Terr# Map'!$B$4:$C$39,2,0)</f>
        <v>201</v>
      </c>
      <c r="M1299" s="128" t="str">
        <f t="shared" si="103"/>
        <v>gopi.shah@lifeline.com</v>
      </c>
      <c r="N1299" s="112" t="str">
        <f t="shared" si="102"/>
        <v>Gopi Shah</v>
      </c>
      <c r="O1299" s="134" t="str">
        <f t="shared" si="101"/>
        <v>917-318-7240</v>
      </c>
      <c r="Q1299" t="str">
        <f t="shared" si="100"/>
        <v xml:space="preserve"> Gopi Shah</v>
      </c>
    </row>
    <row r="1300" spans="7:17" x14ac:dyDescent="0.25">
      <c r="G1300" s="100" t="s">
        <v>15188</v>
      </c>
      <c r="H1300" t="s">
        <v>15187</v>
      </c>
      <c r="I1300" s="100" t="s">
        <v>0</v>
      </c>
      <c r="J1300" t="s">
        <v>15186</v>
      </c>
      <c r="K1300" s="101" t="s">
        <v>21351</v>
      </c>
      <c r="L1300" s="101">
        <f>VLOOKUP(K1300,'[1]Terr# Map'!$B$4:$C$39,2,0)</f>
        <v>201</v>
      </c>
      <c r="M1300" s="128" t="str">
        <f t="shared" si="103"/>
        <v>gopi.shah@lifeline.com</v>
      </c>
      <c r="N1300" s="112" t="str">
        <f t="shared" si="102"/>
        <v>Gopi Shah</v>
      </c>
      <c r="O1300" s="134" t="str">
        <f t="shared" si="101"/>
        <v>917-318-7240</v>
      </c>
      <c r="P1300" t="s">
        <v>16117</v>
      </c>
      <c r="Q1300" t="str">
        <f t="shared" si="100"/>
        <v>Oliver Gopi Shah</v>
      </c>
    </row>
    <row r="1301" spans="7:17" x14ac:dyDescent="0.25">
      <c r="G1301" s="100" t="s">
        <v>14689</v>
      </c>
      <c r="H1301" t="s">
        <v>14690</v>
      </c>
      <c r="I1301" s="100" t="s">
        <v>1</v>
      </c>
      <c r="J1301" t="s">
        <v>15185</v>
      </c>
      <c r="K1301" s="101" t="str">
        <f>VLOOKUP(G1301,[1]Quota!$D$520:$K$2169,8,0)</f>
        <v>Gopi Shah</v>
      </c>
      <c r="L1301" s="101">
        <f>VLOOKUP(K1301,'[1]Terr# Map'!$B$4:$C$39,2,0)</f>
        <v>201</v>
      </c>
      <c r="M1301" s="128" t="str">
        <f t="shared" si="103"/>
        <v>gopi.shah@lifeline.com</v>
      </c>
      <c r="N1301" s="112" t="str">
        <f t="shared" si="102"/>
        <v>Gopi Shah</v>
      </c>
      <c r="O1301" s="134" t="str">
        <f t="shared" si="101"/>
        <v>917-318-7240</v>
      </c>
      <c r="P1301" t="s">
        <v>16119</v>
      </c>
      <c r="Q1301" t="str">
        <f t="shared" si="100"/>
        <v>RUTH ANN Gopi Shah</v>
      </c>
    </row>
    <row r="1302" spans="7:17" x14ac:dyDescent="0.25">
      <c r="G1302" s="100" t="s">
        <v>12650</v>
      </c>
      <c r="H1302" t="s">
        <v>12649</v>
      </c>
      <c r="I1302" s="100" t="s">
        <v>1</v>
      </c>
      <c r="J1302" t="s">
        <v>15184</v>
      </c>
      <c r="K1302" s="101" t="s">
        <v>21351</v>
      </c>
      <c r="L1302" s="101">
        <f>VLOOKUP(K1302,'[1]Terr# Map'!$B$4:$C$39,2,0)</f>
        <v>201</v>
      </c>
      <c r="M1302" s="128" t="str">
        <f t="shared" si="103"/>
        <v>gopi.shah@lifeline.com</v>
      </c>
      <c r="N1302" s="112" t="str">
        <f t="shared" si="102"/>
        <v>Gopi Shah</v>
      </c>
      <c r="O1302" s="134" t="str">
        <f t="shared" si="101"/>
        <v>917-318-7240</v>
      </c>
      <c r="P1302" t="s">
        <v>16119</v>
      </c>
      <c r="Q1302" t="str">
        <f t="shared" si="100"/>
        <v>RUTH ANN Gopi Shah</v>
      </c>
    </row>
    <row r="1303" spans="7:17" x14ac:dyDescent="0.25">
      <c r="G1303" s="100" t="s">
        <v>12686</v>
      </c>
      <c r="H1303" t="s">
        <v>15183</v>
      </c>
      <c r="I1303" s="100" t="s">
        <v>1</v>
      </c>
      <c r="J1303" t="s">
        <v>15176</v>
      </c>
      <c r="K1303" s="101" t="s">
        <v>21351</v>
      </c>
      <c r="L1303" s="101">
        <f>VLOOKUP(K1303,'[1]Terr# Map'!$B$4:$C$39,2,0)</f>
        <v>201</v>
      </c>
      <c r="M1303" s="128" t="str">
        <f t="shared" si="103"/>
        <v>gopi.shah@lifeline.com</v>
      </c>
      <c r="N1303" s="112" t="str">
        <f t="shared" si="102"/>
        <v>Gopi Shah</v>
      </c>
      <c r="O1303" s="134" t="str">
        <f t="shared" si="101"/>
        <v>917-318-7240</v>
      </c>
      <c r="P1303" t="s">
        <v>16117</v>
      </c>
      <c r="Q1303" t="str">
        <f t="shared" si="100"/>
        <v>Oliver Anne Lee</v>
      </c>
    </row>
    <row r="1304" spans="7:17" x14ac:dyDescent="0.25">
      <c r="G1304" s="100" t="s">
        <v>12715</v>
      </c>
      <c r="H1304" t="s">
        <v>12716</v>
      </c>
      <c r="I1304" s="100" t="s">
        <v>1</v>
      </c>
      <c r="J1304" t="s">
        <v>15182</v>
      </c>
      <c r="K1304" s="101" t="str">
        <f>VLOOKUP(G1304,[1]Quota!$D$520:$K$2169,8,0)</f>
        <v>Anne Lee</v>
      </c>
      <c r="L1304" s="101">
        <f>VLOOKUP(K1304,'[1]Terr# Map'!$B$4:$C$39,2,0)</f>
        <v>501</v>
      </c>
      <c r="M1304" s="128" t="str">
        <f t="shared" si="103"/>
        <v>anne.lee@connectamerica.com</v>
      </c>
      <c r="N1304" s="112" t="str">
        <f t="shared" si="102"/>
        <v>Anne Lee</v>
      </c>
      <c r="O1304" s="134">
        <f t="shared" si="101"/>
        <v>0</v>
      </c>
      <c r="P1304" t="s">
        <v>16119</v>
      </c>
      <c r="Q1304" t="str">
        <f t="shared" si="100"/>
        <v>RUTH ANN Gopi Shah</v>
      </c>
    </row>
    <row r="1305" spans="7:17" x14ac:dyDescent="0.25">
      <c r="G1305" s="100" t="s">
        <v>12688</v>
      </c>
      <c r="H1305" t="s">
        <v>12685</v>
      </c>
      <c r="I1305" s="100" t="s">
        <v>1</v>
      </c>
      <c r="J1305" t="s">
        <v>15176</v>
      </c>
      <c r="K1305" s="101" t="s">
        <v>21351</v>
      </c>
      <c r="L1305" s="101">
        <f>VLOOKUP(K1305,'[1]Terr# Map'!$B$4:$C$39,2,0)</f>
        <v>201</v>
      </c>
      <c r="M1305" s="128" t="str">
        <f t="shared" si="103"/>
        <v>gopi.shah@lifeline.com</v>
      </c>
      <c r="N1305" s="112" t="str">
        <f t="shared" si="102"/>
        <v>Gopi Shah</v>
      </c>
      <c r="O1305" s="134" t="str">
        <f t="shared" si="101"/>
        <v>917-318-7240</v>
      </c>
      <c r="P1305" t="s">
        <v>16117</v>
      </c>
      <c r="Q1305" t="str">
        <f t="shared" si="100"/>
        <v>Oliver Anne Lee</v>
      </c>
    </row>
    <row r="1306" spans="7:17" x14ac:dyDescent="0.25">
      <c r="G1306" s="100" t="s">
        <v>12717</v>
      </c>
      <c r="H1306" t="s">
        <v>12718</v>
      </c>
      <c r="I1306" s="100" t="s">
        <v>1</v>
      </c>
      <c r="J1306" t="s">
        <v>15181</v>
      </c>
      <c r="K1306" s="101" t="str">
        <f>VLOOKUP(G1306,[1]Quota!$D$520:$K$2169,8,0)</f>
        <v>Anne Lee</v>
      </c>
      <c r="L1306" s="101">
        <f>VLOOKUP(K1306,'[1]Terr# Map'!$B$4:$C$39,2,0)</f>
        <v>501</v>
      </c>
      <c r="M1306" s="128" t="str">
        <f t="shared" si="103"/>
        <v>anne.lee@connectamerica.com</v>
      </c>
      <c r="N1306" s="112" t="str">
        <f t="shared" si="102"/>
        <v>Anne Lee</v>
      </c>
      <c r="O1306" s="134">
        <f t="shared" si="101"/>
        <v>0</v>
      </c>
      <c r="P1306" t="s">
        <v>16117</v>
      </c>
      <c r="Q1306" t="str">
        <f t="shared" si="100"/>
        <v>Oliver Gopi Shah</v>
      </c>
    </row>
    <row r="1307" spans="7:17" x14ac:dyDescent="0.25">
      <c r="G1307" s="100" t="s">
        <v>4221</v>
      </c>
      <c r="H1307" t="s">
        <v>15180</v>
      </c>
      <c r="I1307" s="100" t="s">
        <v>1</v>
      </c>
      <c r="J1307" t="s">
        <v>15179</v>
      </c>
      <c r="K1307" s="101" t="s">
        <v>21351</v>
      </c>
      <c r="L1307" s="101">
        <f>VLOOKUP(K1307,'[1]Terr# Map'!$B$4:$C$39,2,0)</f>
        <v>201</v>
      </c>
      <c r="M1307" s="128" t="str">
        <f t="shared" si="103"/>
        <v>gopi.shah@lifeline.com</v>
      </c>
      <c r="N1307" s="112" t="str">
        <f t="shared" si="102"/>
        <v>Gopi Shah</v>
      </c>
      <c r="O1307" s="134" t="str">
        <f t="shared" si="101"/>
        <v>917-318-7240</v>
      </c>
      <c r="P1307" t="s">
        <v>16117</v>
      </c>
      <c r="Q1307" t="str">
        <f t="shared" si="100"/>
        <v>Oliver Anne Lee</v>
      </c>
    </row>
    <row r="1308" spans="7:17" x14ac:dyDescent="0.25">
      <c r="G1308" s="100" t="s">
        <v>12655</v>
      </c>
      <c r="H1308" t="s">
        <v>12654</v>
      </c>
      <c r="I1308" s="100" t="s">
        <v>1</v>
      </c>
      <c r="J1308" t="s">
        <v>15178</v>
      </c>
      <c r="K1308" s="101" t="str">
        <f>VLOOKUP(G1308,[1]Quota!$D$520:$K$2169,8,0)</f>
        <v>Anne Lee</v>
      </c>
      <c r="L1308" s="101">
        <f>VLOOKUP(K1308,'[1]Terr# Map'!$B$4:$C$39,2,0)</f>
        <v>501</v>
      </c>
      <c r="M1308" s="128" t="str">
        <f t="shared" si="103"/>
        <v>anne.lee@connectamerica.com</v>
      </c>
      <c r="N1308" s="112" t="str">
        <f t="shared" si="102"/>
        <v>Anne Lee</v>
      </c>
      <c r="O1308" s="134">
        <f t="shared" si="101"/>
        <v>0</v>
      </c>
      <c r="P1308" t="s">
        <v>16117</v>
      </c>
      <c r="Q1308" t="str">
        <f t="shared" si="100"/>
        <v>Oliver Gopi Shah</v>
      </c>
    </row>
    <row r="1309" spans="7:17" x14ac:dyDescent="0.25">
      <c r="G1309" s="100" t="s">
        <v>12721</v>
      </c>
      <c r="H1309" t="s">
        <v>12722</v>
      </c>
      <c r="I1309" s="100" t="s">
        <v>1</v>
      </c>
      <c r="J1309" t="s">
        <v>15177</v>
      </c>
      <c r="K1309" s="101" t="s">
        <v>21351</v>
      </c>
      <c r="L1309" s="101">
        <f>VLOOKUP(K1309,'[1]Terr# Map'!$B$4:$C$39,2,0)</f>
        <v>201</v>
      </c>
      <c r="M1309" s="128" t="str">
        <f t="shared" si="103"/>
        <v>gopi.shah@lifeline.com</v>
      </c>
      <c r="N1309" s="112" t="str">
        <f t="shared" si="102"/>
        <v>Gopi Shah</v>
      </c>
      <c r="O1309" s="134" t="str">
        <f t="shared" si="101"/>
        <v>917-318-7240</v>
      </c>
      <c r="P1309" t="s">
        <v>16119</v>
      </c>
      <c r="Q1309" t="str">
        <f t="shared" si="100"/>
        <v>RUTH ANN Gopi Shah</v>
      </c>
    </row>
    <row r="1310" spans="7:17" x14ac:dyDescent="0.25">
      <c r="G1310" s="100" t="s">
        <v>12689</v>
      </c>
      <c r="H1310" t="s">
        <v>12685</v>
      </c>
      <c r="I1310" s="100" t="s">
        <v>1</v>
      </c>
      <c r="J1310" t="s">
        <v>15176</v>
      </c>
      <c r="K1310" s="101" t="s">
        <v>21351</v>
      </c>
      <c r="L1310" s="101">
        <f>VLOOKUP(K1310,'[1]Terr# Map'!$B$4:$C$39,2,0)</f>
        <v>201</v>
      </c>
      <c r="M1310" s="128" t="str">
        <f t="shared" si="103"/>
        <v>gopi.shah@lifeline.com</v>
      </c>
      <c r="N1310" s="112" t="str">
        <f t="shared" si="102"/>
        <v>Gopi Shah</v>
      </c>
      <c r="O1310" s="134" t="str">
        <f t="shared" si="101"/>
        <v>917-318-7240</v>
      </c>
      <c r="P1310" t="s">
        <v>16112</v>
      </c>
      <c r="Q1310" t="str">
        <f t="shared" si="100"/>
        <v>SILVIA John Royals</v>
      </c>
    </row>
    <row r="1311" spans="7:17" x14ac:dyDescent="0.25">
      <c r="G1311" s="100" t="s">
        <v>12772</v>
      </c>
      <c r="H1311" t="s">
        <v>12773</v>
      </c>
      <c r="I1311" s="100" t="s">
        <v>0</v>
      </c>
      <c r="J1311" t="s">
        <v>15175</v>
      </c>
      <c r="K1311" s="101" t="s">
        <v>21362</v>
      </c>
      <c r="L1311" s="101">
        <f>VLOOKUP(K1311,'[1]Terr# Map'!$B$4:$C$39,2,0)</f>
        <v>204</v>
      </c>
      <c r="M1311" s="128" t="str">
        <f t="shared" si="103"/>
        <v xml:space="preserve">john.royals@connectamerica.com </v>
      </c>
      <c r="N1311" s="112" t="str">
        <f t="shared" si="102"/>
        <v>John Royals</v>
      </c>
      <c r="O1311" s="134" t="str">
        <f t="shared" si="101"/>
        <v>804-240-2222</v>
      </c>
      <c r="P1311" t="s">
        <v>16112</v>
      </c>
      <c r="Q1311" t="str">
        <f t="shared" ref="Q1311:Q1374" si="104">+P1311&amp;" "&amp;N1312</f>
        <v>SILVIA John Royals</v>
      </c>
    </row>
    <row r="1312" spans="7:17" x14ac:dyDescent="0.25">
      <c r="G1312" s="100" t="s">
        <v>12779</v>
      </c>
      <c r="H1312" t="s">
        <v>12780</v>
      </c>
      <c r="I1312" s="100" t="s">
        <v>0</v>
      </c>
      <c r="J1312" t="s">
        <v>15174</v>
      </c>
      <c r="K1312" s="101" t="s">
        <v>21362</v>
      </c>
      <c r="L1312" s="101">
        <f>VLOOKUP(K1312,'[1]Terr# Map'!$B$4:$C$39,2,0)</f>
        <v>204</v>
      </c>
      <c r="M1312" s="128" t="str">
        <f t="shared" si="103"/>
        <v xml:space="preserve">john.royals@connectamerica.com </v>
      </c>
      <c r="N1312" s="112" t="str">
        <f t="shared" si="102"/>
        <v>John Royals</v>
      </c>
      <c r="O1312" s="134" t="str">
        <f t="shared" si="101"/>
        <v>804-240-2222</v>
      </c>
      <c r="P1312" t="s">
        <v>16117</v>
      </c>
      <c r="Q1312" t="str">
        <f t="shared" si="104"/>
        <v>Oliver John Royals</v>
      </c>
    </row>
    <row r="1313" spans="7:17" x14ac:dyDescent="0.25">
      <c r="G1313" s="100" t="s">
        <v>12781</v>
      </c>
      <c r="H1313" t="s">
        <v>12782</v>
      </c>
      <c r="I1313" s="100" t="s">
        <v>0</v>
      </c>
      <c r="J1313" t="s">
        <v>15173</v>
      </c>
      <c r="K1313" s="101" t="str">
        <f>VLOOKUP(G1313,[1]Quota!$D$520:$K$2169,8,0)</f>
        <v>John Royals</v>
      </c>
      <c r="L1313" s="101">
        <f>VLOOKUP(K1313,'[1]Terr# Map'!$B$4:$C$39,2,0)</f>
        <v>204</v>
      </c>
      <c r="M1313" s="128" t="str">
        <f t="shared" si="103"/>
        <v xml:space="preserve">john.royals@connectamerica.com </v>
      </c>
      <c r="N1313" s="112" t="str">
        <f t="shared" si="102"/>
        <v>John Royals</v>
      </c>
      <c r="O1313" s="134" t="str">
        <f t="shared" si="101"/>
        <v>804-240-2222</v>
      </c>
      <c r="P1313" t="s">
        <v>16117</v>
      </c>
      <c r="Q1313" t="str">
        <f t="shared" si="104"/>
        <v>Oliver John Royals</v>
      </c>
    </row>
    <row r="1314" spans="7:17" x14ac:dyDescent="0.25">
      <c r="G1314" s="100" t="s">
        <v>12783</v>
      </c>
      <c r="H1314" t="s">
        <v>12784</v>
      </c>
      <c r="I1314" s="100" t="s">
        <v>1</v>
      </c>
      <c r="J1314" t="s">
        <v>15172</v>
      </c>
      <c r="K1314" s="101" t="s">
        <v>21362</v>
      </c>
      <c r="L1314" s="101">
        <f>VLOOKUP(K1314,'[1]Terr# Map'!$B$4:$C$39,2,0)</f>
        <v>204</v>
      </c>
      <c r="M1314" s="128" t="str">
        <f t="shared" si="103"/>
        <v xml:space="preserve">john.royals@connectamerica.com </v>
      </c>
      <c r="N1314" s="112" t="str">
        <f t="shared" si="102"/>
        <v>John Royals</v>
      </c>
      <c r="O1314" s="134" t="str">
        <f t="shared" si="101"/>
        <v>804-240-2222</v>
      </c>
      <c r="P1314" t="s">
        <v>16117</v>
      </c>
      <c r="Q1314" t="str">
        <f t="shared" si="104"/>
        <v>Oliver Dante Mignucci</v>
      </c>
    </row>
    <row r="1315" spans="7:17" x14ac:dyDescent="0.25">
      <c r="G1315" s="100" t="s">
        <v>12787</v>
      </c>
      <c r="H1315" t="s">
        <v>12788</v>
      </c>
      <c r="I1315" s="100" t="s">
        <v>0</v>
      </c>
      <c r="J1315" t="s">
        <v>15171</v>
      </c>
      <c r="K1315" s="101" t="str">
        <f>VLOOKUP(G1315,[1]Quota!$D$520:$K$2169,8,0)</f>
        <v>Dante Mignucci</v>
      </c>
      <c r="L1315" s="101">
        <f>VLOOKUP(K1315,'[1]Terr# Map'!$B$4:$C$39,2,0)</f>
        <v>502</v>
      </c>
      <c r="M1315" s="128" t="str">
        <f t="shared" si="103"/>
        <v>dante.mignucci@connectamerica.com</v>
      </c>
      <c r="N1315" s="112" t="str">
        <f t="shared" si="102"/>
        <v>Dante Mignucci</v>
      </c>
      <c r="O1315" s="134" t="str">
        <f t="shared" si="101"/>
        <v>267-258-6272</v>
      </c>
      <c r="P1315" t="s">
        <v>16112</v>
      </c>
      <c r="Q1315" t="str">
        <f t="shared" si="104"/>
        <v>SILVIA Dante Mignucci</v>
      </c>
    </row>
    <row r="1316" spans="7:17" x14ac:dyDescent="0.25">
      <c r="G1316" s="100" t="s">
        <v>12824</v>
      </c>
      <c r="H1316" t="s">
        <v>12825</v>
      </c>
      <c r="I1316" s="100" t="s">
        <v>0</v>
      </c>
      <c r="J1316" t="s">
        <v>15170</v>
      </c>
      <c r="K1316" s="101" t="str">
        <f>VLOOKUP(G1316,[1]Quota!$D$520:$K$2169,8,0)</f>
        <v>Dante Mignucci</v>
      </c>
      <c r="L1316" s="101">
        <f>VLOOKUP(K1316,'[1]Terr# Map'!$B$4:$C$39,2,0)</f>
        <v>502</v>
      </c>
      <c r="M1316" s="128" t="str">
        <f t="shared" si="103"/>
        <v>dante.mignucci@connectamerica.com</v>
      </c>
      <c r="N1316" s="112" t="str">
        <f t="shared" si="102"/>
        <v>Dante Mignucci</v>
      </c>
      <c r="O1316" s="134" t="str">
        <f t="shared" si="101"/>
        <v>267-258-6272</v>
      </c>
      <c r="P1316" t="s">
        <v>16113</v>
      </c>
      <c r="Q1316" t="str">
        <f t="shared" si="104"/>
        <v>JANE John Royals</v>
      </c>
    </row>
    <row r="1317" spans="7:17" x14ac:dyDescent="0.25">
      <c r="G1317" s="100" t="s">
        <v>7827</v>
      </c>
      <c r="H1317" t="s">
        <v>7828</v>
      </c>
      <c r="I1317" s="100" t="s">
        <v>0</v>
      </c>
      <c r="J1317" t="s">
        <v>15169</v>
      </c>
      <c r="K1317" s="101" t="s">
        <v>21362</v>
      </c>
      <c r="L1317" s="101">
        <f>VLOOKUP(K1317,'[1]Terr# Map'!$B$4:$C$39,2,0)</f>
        <v>204</v>
      </c>
      <c r="M1317" s="128" t="str">
        <f t="shared" si="103"/>
        <v xml:space="preserve">john.royals@connectamerica.com </v>
      </c>
      <c r="N1317" s="112" t="str">
        <f t="shared" si="102"/>
        <v>John Royals</v>
      </c>
      <c r="O1317" s="134" t="str">
        <f t="shared" ref="O1317:O1380" si="105">VLOOKUP(K1317,$X$1:$AA$20,4,0)</f>
        <v>804-240-2222</v>
      </c>
      <c r="P1317" t="s">
        <v>16118</v>
      </c>
      <c r="Q1317" t="str">
        <f t="shared" si="104"/>
        <v>GAYLA John Royals</v>
      </c>
    </row>
    <row r="1318" spans="7:17" x14ac:dyDescent="0.25">
      <c r="G1318" s="100" t="s">
        <v>12850</v>
      </c>
      <c r="H1318" t="s">
        <v>15168</v>
      </c>
      <c r="I1318" s="100" t="s">
        <v>0</v>
      </c>
      <c r="J1318" t="s">
        <v>15167</v>
      </c>
      <c r="K1318" s="101" t="s">
        <v>21362</v>
      </c>
      <c r="L1318" s="101">
        <f>VLOOKUP(K1318,'[1]Terr# Map'!$B$4:$C$39,2,0)</f>
        <v>204</v>
      </c>
      <c r="M1318" s="128" t="str">
        <f t="shared" si="103"/>
        <v xml:space="preserve">john.royals@connectamerica.com </v>
      </c>
      <c r="N1318" s="112" t="str">
        <f t="shared" si="102"/>
        <v>John Royals</v>
      </c>
      <c r="O1318" s="134" t="str">
        <f t="shared" si="105"/>
        <v>804-240-2222</v>
      </c>
      <c r="P1318" t="s">
        <v>16113</v>
      </c>
      <c r="Q1318" t="str">
        <f t="shared" si="104"/>
        <v>JANE John Royals</v>
      </c>
    </row>
    <row r="1319" spans="7:17" x14ac:dyDescent="0.25">
      <c r="G1319" s="100" t="s">
        <v>12864</v>
      </c>
      <c r="H1319" t="s">
        <v>12865</v>
      </c>
      <c r="I1319" s="100" t="s">
        <v>0</v>
      </c>
      <c r="J1319" t="s">
        <v>15166</v>
      </c>
      <c r="K1319" s="101" t="s">
        <v>21362</v>
      </c>
      <c r="L1319" s="101">
        <f>VLOOKUP(K1319,'[1]Terr# Map'!$B$4:$C$39,2,0)</f>
        <v>204</v>
      </c>
      <c r="M1319" s="128" t="str">
        <f t="shared" si="103"/>
        <v xml:space="preserve">john.royals@connectamerica.com </v>
      </c>
      <c r="N1319" s="112" t="str">
        <f t="shared" si="102"/>
        <v>John Royals</v>
      </c>
      <c r="O1319" s="134" t="str">
        <f t="shared" si="105"/>
        <v>804-240-2222</v>
      </c>
      <c r="P1319" t="s">
        <v>16113</v>
      </c>
      <c r="Q1319" t="str">
        <f t="shared" si="104"/>
        <v>JANE John Royals</v>
      </c>
    </row>
    <row r="1320" spans="7:17" x14ac:dyDescent="0.25">
      <c r="G1320" s="100" t="s">
        <v>14952</v>
      </c>
      <c r="H1320" t="s">
        <v>14953</v>
      </c>
      <c r="I1320" s="100" t="s">
        <v>0</v>
      </c>
      <c r="J1320" t="s">
        <v>15165</v>
      </c>
      <c r="K1320" s="101" t="s">
        <v>21362</v>
      </c>
      <c r="L1320" s="101">
        <f>VLOOKUP(K1320,'[1]Terr# Map'!$B$4:$C$39,2,0)</f>
        <v>204</v>
      </c>
      <c r="M1320" s="128" t="str">
        <f t="shared" si="103"/>
        <v xml:space="preserve">john.royals@connectamerica.com </v>
      </c>
      <c r="N1320" s="112" t="str">
        <f t="shared" si="102"/>
        <v>John Royals</v>
      </c>
      <c r="O1320" s="134" t="str">
        <f t="shared" si="105"/>
        <v>804-240-2222</v>
      </c>
      <c r="P1320" t="s">
        <v>16117</v>
      </c>
      <c r="Q1320" t="str">
        <f t="shared" si="104"/>
        <v>Oliver Dante Mignucci</v>
      </c>
    </row>
    <row r="1321" spans="7:17" x14ac:dyDescent="0.25">
      <c r="G1321" s="100" t="s">
        <v>12882</v>
      </c>
      <c r="H1321" t="s">
        <v>12883</v>
      </c>
      <c r="I1321" s="100" t="s">
        <v>0</v>
      </c>
      <c r="J1321" t="s">
        <v>15150</v>
      </c>
      <c r="K1321" s="101" t="str">
        <f>VLOOKUP(G1321,[1]Quota!$D$520:$K$2169,8,0)</f>
        <v>Dante Mignucci</v>
      </c>
      <c r="L1321" s="101">
        <f>VLOOKUP(K1321,'[1]Terr# Map'!$B$4:$C$39,2,0)</f>
        <v>502</v>
      </c>
      <c r="M1321" s="128" t="str">
        <f t="shared" si="103"/>
        <v>dante.mignucci@connectamerica.com</v>
      </c>
      <c r="N1321" s="112" t="str">
        <f t="shared" si="102"/>
        <v>Dante Mignucci</v>
      </c>
      <c r="O1321" s="134" t="str">
        <f t="shared" si="105"/>
        <v>267-258-6272</v>
      </c>
      <c r="P1321" t="s">
        <v>16112</v>
      </c>
      <c r="Q1321" t="str">
        <f t="shared" si="104"/>
        <v>SILVIA Dante Mignucci</v>
      </c>
    </row>
    <row r="1322" spans="7:17" x14ac:dyDescent="0.25">
      <c r="G1322" s="100" t="s">
        <v>12887</v>
      </c>
      <c r="H1322" t="s">
        <v>15164</v>
      </c>
      <c r="I1322" s="100" t="s">
        <v>1</v>
      </c>
      <c r="J1322" t="s">
        <v>15163</v>
      </c>
      <c r="K1322" s="101" t="str">
        <f>VLOOKUP(G1322,[1]Quota!$D$520:$K$2169,8,0)</f>
        <v>Dante Mignucci</v>
      </c>
      <c r="L1322" s="101">
        <f>VLOOKUP(K1322,'[1]Terr# Map'!$B$4:$C$39,2,0)</f>
        <v>502</v>
      </c>
      <c r="M1322" s="128" t="str">
        <f t="shared" si="103"/>
        <v>dante.mignucci@connectamerica.com</v>
      </c>
      <c r="N1322" s="112" t="str">
        <f t="shared" si="102"/>
        <v>Dante Mignucci</v>
      </c>
      <c r="O1322" s="134" t="str">
        <f t="shared" si="105"/>
        <v>267-258-6272</v>
      </c>
      <c r="P1322" t="s">
        <v>16117</v>
      </c>
      <c r="Q1322" t="str">
        <f t="shared" si="104"/>
        <v>Oliver Dante Mignucci</v>
      </c>
    </row>
    <row r="1323" spans="7:17" x14ac:dyDescent="0.25">
      <c r="G1323" s="100" t="s">
        <v>12822</v>
      </c>
      <c r="H1323" t="s">
        <v>12823</v>
      </c>
      <c r="I1323" s="100" t="s">
        <v>1</v>
      </c>
      <c r="J1323" t="s">
        <v>15162</v>
      </c>
      <c r="K1323" s="101" t="str">
        <f>VLOOKUP(G1323,[1]Quota!$D$520:$K$2169,8,0)</f>
        <v>Dante Mignucci</v>
      </c>
      <c r="L1323" s="101">
        <f>VLOOKUP(K1323,'[1]Terr# Map'!$B$4:$C$39,2,0)</f>
        <v>502</v>
      </c>
      <c r="M1323" s="128" t="str">
        <f t="shared" si="103"/>
        <v>dante.mignucci@connectamerica.com</v>
      </c>
      <c r="N1323" s="112" t="str">
        <f t="shared" si="102"/>
        <v>Dante Mignucci</v>
      </c>
      <c r="O1323" s="134" t="str">
        <f t="shared" si="105"/>
        <v>267-258-6272</v>
      </c>
      <c r="P1323" t="s">
        <v>16117</v>
      </c>
      <c r="Q1323" t="str">
        <f t="shared" si="104"/>
        <v>Oliver Dante Mignucci</v>
      </c>
    </row>
    <row r="1324" spans="7:17" x14ac:dyDescent="0.25">
      <c r="G1324" s="100" t="s">
        <v>12901</v>
      </c>
      <c r="H1324" t="s">
        <v>12902</v>
      </c>
      <c r="I1324" s="100" t="s">
        <v>1</v>
      </c>
      <c r="J1324" t="s">
        <v>15161</v>
      </c>
      <c r="K1324" s="101" t="str">
        <f>VLOOKUP(G1324,[1]Quota!$D$520:$K$2169,8,0)</f>
        <v>Dante Mignucci</v>
      </c>
      <c r="L1324" s="101">
        <f>VLOOKUP(K1324,'[1]Terr# Map'!$B$4:$C$39,2,0)</f>
        <v>502</v>
      </c>
      <c r="M1324" s="128" t="str">
        <f t="shared" si="103"/>
        <v>dante.mignucci@connectamerica.com</v>
      </c>
      <c r="N1324" s="112" t="str">
        <f t="shared" si="102"/>
        <v>Dante Mignucci</v>
      </c>
      <c r="O1324" s="134" t="str">
        <f t="shared" si="105"/>
        <v>267-258-6272</v>
      </c>
      <c r="P1324" t="s">
        <v>16117</v>
      </c>
      <c r="Q1324" t="str">
        <f t="shared" si="104"/>
        <v>Oliver Dante Mignucci</v>
      </c>
    </row>
    <row r="1325" spans="7:17" x14ac:dyDescent="0.25">
      <c r="G1325" s="100" t="s">
        <v>12911</v>
      </c>
      <c r="H1325" t="s">
        <v>15160</v>
      </c>
      <c r="I1325" s="100" t="s">
        <v>1</v>
      </c>
      <c r="J1325" t="s">
        <v>15157</v>
      </c>
      <c r="K1325" s="101" t="str">
        <f>VLOOKUP(G1325,[1]Quota!$D$520:$K$2169,8,0)</f>
        <v>Dante Mignucci</v>
      </c>
      <c r="L1325" s="101">
        <f>VLOOKUP(K1325,'[1]Terr# Map'!$B$4:$C$39,2,0)</f>
        <v>502</v>
      </c>
      <c r="M1325" s="128" t="str">
        <f t="shared" si="103"/>
        <v>dante.mignucci@connectamerica.com</v>
      </c>
      <c r="N1325" s="112" t="str">
        <f t="shared" si="102"/>
        <v>Dante Mignucci</v>
      </c>
      <c r="O1325" s="134" t="str">
        <f t="shared" si="105"/>
        <v>267-258-6272</v>
      </c>
      <c r="P1325" t="s">
        <v>16117</v>
      </c>
      <c r="Q1325" t="str">
        <f t="shared" si="104"/>
        <v>Oliver John Royals</v>
      </c>
    </row>
    <row r="1326" spans="7:17" x14ac:dyDescent="0.25">
      <c r="G1326" s="100" t="s">
        <v>12913</v>
      </c>
      <c r="H1326" t="s">
        <v>15158</v>
      </c>
      <c r="I1326" s="100" t="s">
        <v>1</v>
      </c>
      <c r="J1326" t="s">
        <v>15157</v>
      </c>
      <c r="K1326" s="101" t="s">
        <v>21362</v>
      </c>
      <c r="L1326" s="101">
        <f>VLOOKUP(K1326,'[1]Terr# Map'!$B$4:$C$39,2,0)</f>
        <v>204</v>
      </c>
      <c r="M1326" s="128" t="str">
        <f t="shared" si="103"/>
        <v xml:space="preserve">john.royals@connectamerica.com </v>
      </c>
      <c r="N1326" s="112" t="str">
        <f t="shared" si="102"/>
        <v>John Royals</v>
      </c>
      <c r="O1326" s="134" t="str">
        <f t="shared" si="105"/>
        <v>804-240-2222</v>
      </c>
      <c r="P1326" t="s">
        <v>16117</v>
      </c>
      <c r="Q1326" t="str">
        <f t="shared" si="104"/>
        <v>Oliver Dante Mignucci</v>
      </c>
    </row>
    <row r="1327" spans="7:17" x14ac:dyDescent="0.25">
      <c r="G1327" s="100" t="s">
        <v>12915</v>
      </c>
      <c r="H1327" t="s">
        <v>15158</v>
      </c>
      <c r="I1327" s="100" t="s">
        <v>1</v>
      </c>
      <c r="J1327" t="s">
        <v>15157</v>
      </c>
      <c r="K1327" s="101" t="str">
        <f>VLOOKUP(G1327,[1]Quota!$D$520:$K$2169,8,0)</f>
        <v>Dante Mignucci</v>
      </c>
      <c r="L1327" s="101">
        <f>VLOOKUP(K1327,'[1]Terr# Map'!$B$4:$C$39,2,0)</f>
        <v>502</v>
      </c>
      <c r="M1327" s="128" t="str">
        <f t="shared" si="103"/>
        <v>dante.mignucci@connectamerica.com</v>
      </c>
      <c r="N1327" s="112" t="str">
        <f t="shared" si="102"/>
        <v>Dante Mignucci</v>
      </c>
      <c r="O1327" s="134" t="str">
        <f t="shared" si="105"/>
        <v>267-258-6272</v>
      </c>
      <c r="P1327" t="s">
        <v>16117</v>
      </c>
      <c r="Q1327" t="str">
        <f t="shared" si="104"/>
        <v>Oliver Dante Mignucci</v>
      </c>
    </row>
    <row r="1328" spans="7:17" x14ac:dyDescent="0.25">
      <c r="G1328" s="100" t="s">
        <v>12917</v>
      </c>
      <c r="H1328" t="s">
        <v>15159</v>
      </c>
      <c r="I1328" s="100" t="s">
        <v>1</v>
      </c>
      <c r="J1328" t="s">
        <v>15157</v>
      </c>
      <c r="K1328" s="101" t="str">
        <f>VLOOKUP(G1328,[1]Quota!$D$520:$K$2169,8,0)</f>
        <v>Dante Mignucci</v>
      </c>
      <c r="L1328" s="101">
        <f>VLOOKUP(K1328,'[1]Terr# Map'!$B$4:$C$39,2,0)</f>
        <v>502</v>
      </c>
      <c r="M1328" s="128" t="str">
        <f t="shared" si="103"/>
        <v>dante.mignucci@connectamerica.com</v>
      </c>
      <c r="N1328" s="112" t="str">
        <f t="shared" si="102"/>
        <v>Dante Mignucci</v>
      </c>
      <c r="O1328" s="134" t="str">
        <f t="shared" si="105"/>
        <v>267-258-6272</v>
      </c>
      <c r="P1328" t="s">
        <v>16117</v>
      </c>
      <c r="Q1328" t="str">
        <f t="shared" si="104"/>
        <v>Oliver Dante Mignucci</v>
      </c>
    </row>
    <row r="1329" spans="7:17" x14ac:dyDescent="0.25">
      <c r="G1329" s="100" t="s">
        <v>12919</v>
      </c>
      <c r="H1329" t="s">
        <v>15158</v>
      </c>
      <c r="I1329" s="100" t="s">
        <v>1</v>
      </c>
      <c r="J1329" t="s">
        <v>15157</v>
      </c>
      <c r="K1329" s="101" t="str">
        <f>VLOOKUP(G1329,[1]Quota!$D$520:$K$2169,8,0)</f>
        <v>Dante Mignucci</v>
      </c>
      <c r="L1329" s="101">
        <f>VLOOKUP(K1329,'[1]Terr# Map'!$B$4:$C$39,2,0)</f>
        <v>502</v>
      </c>
      <c r="M1329" s="128" t="str">
        <f t="shared" si="103"/>
        <v>dante.mignucci@connectamerica.com</v>
      </c>
      <c r="N1329" s="112" t="str">
        <f t="shared" si="102"/>
        <v>Dante Mignucci</v>
      </c>
      <c r="O1329" s="134" t="str">
        <f t="shared" si="105"/>
        <v>267-258-6272</v>
      </c>
      <c r="P1329" t="s">
        <v>16117</v>
      </c>
      <c r="Q1329" t="str">
        <f t="shared" si="104"/>
        <v>Oliver Dante Mignucci</v>
      </c>
    </row>
    <row r="1330" spans="7:17" x14ac:dyDescent="0.25">
      <c r="G1330" s="100" t="s">
        <v>12921</v>
      </c>
      <c r="H1330" t="s">
        <v>15158</v>
      </c>
      <c r="I1330" s="100" t="s">
        <v>1</v>
      </c>
      <c r="J1330" t="s">
        <v>15157</v>
      </c>
      <c r="K1330" s="101" t="str">
        <f>VLOOKUP(G1330,[1]Quota!$D$520:$K$2169,8,0)</f>
        <v>Dante Mignucci</v>
      </c>
      <c r="L1330" s="101">
        <f>VLOOKUP(K1330,'[1]Terr# Map'!$B$4:$C$39,2,0)</f>
        <v>502</v>
      </c>
      <c r="M1330" s="128" t="str">
        <f t="shared" si="103"/>
        <v>dante.mignucci@connectamerica.com</v>
      </c>
      <c r="N1330" s="112" t="str">
        <f t="shared" si="102"/>
        <v>Dante Mignucci</v>
      </c>
      <c r="O1330" s="134" t="str">
        <f t="shared" si="105"/>
        <v>267-258-6272</v>
      </c>
      <c r="P1330" t="s">
        <v>16117</v>
      </c>
      <c r="Q1330" t="str">
        <f t="shared" si="104"/>
        <v>Oliver John Royals</v>
      </c>
    </row>
    <row r="1331" spans="7:17" x14ac:dyDescent="0.25">
      <c r="G1331" s="100" t="s">
        <v>12925</v>
      </c>
      <c r="H1331" t="s">
        <v>15156</v>
      </c>
      <c r="I1331" s="100" t="s">
        <v>1</v>
      </c>
      <c r="J1331" t="s">
        <v>15155</v>
      </c>
      <c r="K1331" s="101" t="s">
        <v>21362</v>
      </c>
      <c r="L1331" s="101">
        <f>VLOOKUP(K1331,'[1]Terr# Map'!$B$4:$C$39,2,0)</f>
        <v>204</v>
      </c>
      <c r="M1331" s="128" t="str">
        <f t="shared" si="103"/>
        <v xml:space="preserve">john.royals@connectamerica.com </v>
      </c>
      <c r="N1331" s="112" t="str">
        <f t="shared" si="102"/>
        <v>John Royals</v>
      </c>
      <c r="O1331" s="134" t="str">
        <f t="shared" si="105"/>
        <v>804-240-2222</v>
      </c>
      <c r="P1331" t="s">
        <v>16117</v>
      </c>
      <c r="Q1331" t="str">
        <f t="shared" si="104"/>
        <v>Oliver Dante Mignucci</v>
      </c>
    </row>
    <row r="1332" spans="7:17" x14ac:dyDescent="0.25">
      <c r="G1332" s="100" t="s">
        <v>12933</v>
      </c>
      <c r="H1332" t="s">
        <v>12934</v>
      </c>
      <c r="I1332" s="100" t="s">
        <v>1</v>
      </c>
      <c r="J1332" t="s">
        <v>15154</v>
      </c>
      <c r="K1332" s="101" t="str">
        <f>VLOOKUP(G1332,[1]Quota!$D$520:$K$2169,8,0)</f>
        <v>Dante Mignucci</v>
      </c>
      <c r="L1332" s="101">
        <f>VLOOKUP(K1332,'[1]Terr# Map'!$B$4:$C$39,2,0)</f>
        <v>502</v>
      </c>
      <c r="M1332" s="128" t="str">
        <f t="shared" si="103"/>
        <v>dante.mignucci@connectamerica.com</v>
      </c>
      <c r="N1332" s="112" t="str">
        <f t="shared" si="102"/>
        <v>Dante Mignucci</v>
      </c>
      <c r="O1332" s="134" t="str">
        <f t="shared" si="105"/>
        <v>267-258-6272</v>
      </c>
      <c r="P1332" t="s">
        <v>16112</v>
      </c>
      <c r="Q1332" t="str">
        <f t="shared" si="104"/>
        <v>SILVIA John Royals</v>
      </c>
    </row>
    <row r="1333" spans="7:17" x14ac:dyDescent="0.25">
      <c r="G1333" s="100" t="s">
        <v>12935</v>
      </c>
      <c r="H1333" t="s">
        <v>12936</v>
      </c>
      <c r="I1333" s="100" t="s">
        <v>1</v>
      </c>
      <c r="J1333" t="s">
        <v>15153</v>
      </c>
      <c r="K1333" s="101" t="s">
        <v>21362</v>
      </c>
      <c r="L1333" s="101">
        <f>VLOOKUP(K1333,'[1]Terr# Map'!$B$4:$C$39,2,0)</f>
        <v>204</v>
      </c>
      <c r="M1333" s="128" t="str">
        <f t="shared" si="103"/>
        <v xml:space="preserve">john.royals@connectamerica.com </v>
      </c>
      <c r="N1333" s="112" t="str">
        <f t="shared" si="102"/>
        <v>John Royals</v>
      </c>
      <c r="O1333" s="134" t="str">
        <f t="shared" si="105"/>
        <v>804-240-2222</v>
      </c>
      <c r="P1333" t="s">
        <v>16112</v>
      </c>
      <c r="Q1333" t="str">
        <f t="shared" si="104"/>
        <v>SILVIA Dante Mignucci</v>
      </c>
    </row>
    <row r="1334" spans="7:17" x14ac:dyDescent="0.25">
      <c r="G1334" s="100" t="s">
        <v>12826</v>
      </c>
      <c r="H1334" t="s">
        <v>12825</v>
      </c>
      <c r="I1334" s="100" t="s">
        <v>1</v>
      </c>
      <c r="J1334" t="s">
        <v>15152</v>
      </c>
      <c r="K1334" s="101" t="str">
        <f>VLOOKUP(G1334,[1]Quota!$D$520:$K$2169,8,0)</f>
        <v>Dante Mignucci</v>
      </c>
      <c r="L1334" s="101">
        <f>VLOOKUP(K1334,'[1]Terr# Map'!$B$4:$C$39,2,0)</f>
        <v>502</v>
      </c>
      <c r="M1334" s="128" t="str">
        <f t="shared" si="103"/>
        <v>dante.mignucci@connectamerica.com</v>
      </c>
      <c r="N1334" s="112" t="str">
        <f t="shared" si="102"/>
        <v>Dante Mignucci</v>
      </c>
      <c r="O1334" s="134" t="str">
        <f t="shared" si="105"/>
        <v>267-258-6272</v>
      </c>
      <c r="P1334" t="s">
        <v>16111</v>
      </c>
      <c r="Q1334" t="str">
        <f t="shared" si="104"/>
        <v>TIM OPEN LMS/PSF</v>
      </c>
    </row>
    <row r="1335" spans="7:17" x14ac:dyDescent="0.25">
      <c r="G1335" s="100" t="s">
        <v>4440</v>
      </c>
      <c r="H1335" t="s">
        <v>4441</v>
      </c>
      <c r="I1335" s="100" t="s">
        <v>1</v>
      </c>
      <c r="J1335" t="s">
        <v>15151</v>
      </c>
      <c r="K1335" s="101" t="str">
        <f>VLOOKUP(G1335,[1]Quota!$D$520:$K$2169,8,0)</f>
        <v>OPEN LMS/PSF</v>
      </c>
      <c r="L1335" s="101">
        <f>VLOOKUP(K1335,'[1]Terr# Map'!$B$4:$C$39,2,0)</f>
        <v>902</v>
      </c>
      <c r="M1335" s="128" t="e">
        <f t="shared" si="103"/>
        <v>#N/A</v>
      </c>
      <c r="N1335" s="112" t="str">
        <f t="shared" si="102"/>
        <v>OPEN LMS/PSF</v>
      </c>
      <c r="O1335" s="134" t="e">
        <f t="shared" si="105"/>
        <v>#N/A</v>
      </c>
      <c r="P1335" t="s">
        <v>16117</v>
      </c>
      <c r="Q1335" t="str">
        <f t="shared" si="104"/>
        <v>Oliver Dante Mignucci</v>
      </c>
    </row>
    <row r="1336" spans="7:17" x14ac:dyDescent="0.25">
      <c r="G1336" s="100" t="s">
        <v>12884</v>
      </c>
      <c r="H1336" t="s">
        <v>12883</v>
      </c>
      <c r="I1336" s="100" t="s">
        <v>1</v>
      </c>
      <c r="J1336" t="s">
        <v>15150</v>
      </c>
      <c r="K1336" s="101" t="str">
        <f>VLOOKUP(G1336,[1]Quota!$D$520:$K$2169,8,0)</f>
        <v>Dante Mignucci</v>
      </c>
      <c r="L1336" s="101">
        <f>VLOOKUP(K1336,'[1]Terr# Map'!$B$4:$C$39,2,0)</f>
        <v>502</v>
      </c>
      <c r="M1336" s="128" t="str">
        <f t="shared" si="103"/>
        <v>dante.mignucci@connectamerica.com</v>
      </c>
      <c r="N1336" s="112" t="str">
        <f t="shared" si="102"/>
        <v>Dante Mignucci</v>
      </c>
      <c r="O1336" s="134" t="str">
        <f t="shared" si="105"/>
        <v>267-258-6272</v>
      </c>
      <c r="Q1336" t="str">
        <f t="shared" si="104"/>
        <v xml:space="preserve"> John Royals</v>
      </c>
    </row>
    <row r="1337" spans="7:17" x14ac:dyDescent="0.25">
      <c r="G1337" s="100" t="s">
        <v>7376</v>
      </c>
      <c r="H1337" t="s">
        <v>7375</v>
      </c>
      <c r="I1337" s="100" t="s">
        <v>1</v>
      </c>
      <c r="J1337" t="s">
        <v>15149</v>
      </c>
      <c r="K1337" s="101" t="s">
        <v>21362</v>
      </c>
      <c r="L1337" s="101">
        <f>VLOOKUP(K1337,'[1]Terr# Map'!$B$4:$C$39,2,0)</f>
        <v>204</v>
      </c>
      <c r="M1337" s="128" t="str">
        <f t="shared" si="103"/>
        <v xml:space="preserve">john.royals@connectamerica.com </v>
      </c>
      <c r="N1337" s="112" t="str">
        <f t="shared" si="102"/>
        <v>John Royals</v>
      </c>
      <c r="O1337" s="134" t="str">
        <f t="shared" si="105"/>
        <v>804-240-2222</v>
      </c>
      <c r="P1337" t="s">
        <v>16117</v>
      </c>
      <c r="Q1337" t="str">
        <f t="shared" si="104"/>
        <v>Oliver John Royals</v>
      </c>
    </row>
    <row r="1338" spans="7:17" x14ac:dyDescent="0.25">
      <c r="G1338" s="100" t="s">
        <v>12990</v>
      </c>
      <c r="H1338" t="s">
        <v>12991</v>
      </c>
      <c r="I1338" s="100" t="s">
        <v>1</v>
      </c>
      <c r="J1338" t="s">
        <v>15148</v>
      </c>
      <c r="K1338" s="101" t="str">
        <f>VLOOKUP(G1338,[1]Quota!$D$520:$K$2169,8,0)</f>
        <v>John Royals</v>
      </c>
      <c r="L1338" s="101">
        <f>VLOOKUP(K1338,'[1]Terr# Map'!$B$4:$C$39,2,0)</f>
        <v>204</v>
      </c>
      <c r="M1338" s="128" t="str">
        <f t="shared" si="103"/>
        <v xml:space="preserve">john.royals@connectamerica.com </v>
      </c>
      <c r="N1338" s="112" t="str">
        <f t="shared" si="102"/>
        <v>John Royals</v>
      </c>
      <c r="O1338" s="134" t="str">
        <f t="shared" si="105"/>
        <v>804-240-2222</v>
      </c>
      <c r="P1338" t="s">
        <v>16117</v>
      </c>
      <c r="Q1338" t="str">
        <f t="shared" si="104"/>
        <v>Oliver John Royals</v>
      </c>
    </row>
    <row r="1339" spans="7:17" x14ac:dyDescent="0.25">
      <c r="G1339" s="100" t="s">
        <v>12992</v>
      </c>
      <c r="H1339" t="s">
        <v>15147</v>
      </c>
      <c r="I1339" s="100" t="s">
        <v>1</v>
      </c>
      <c r="J1339" t="s">
        <v>15146</v>
      </c>
      <c r="K1339" s="101" t="str">
        <f>VLOOKUP(G1339,[1]Quota!$D$520:$K$2169,8,0)</f>
        <v>John Royals</v>
      </c>
      <c r="L1339" s="101">
        <f>VLOOKUP(K1339,'[1]Terr# Map'!$B$4:$C$39,2,0)</f>
        <v>204</v>
      </c>
      <c r="M1339" s="128" t="str">
        <f t="shared" si="103"/>
        <v xml:space="preserve">john.royals@connectamerica.com </v>
      </c>
      <c r="N1339" s="112" t="str">
        <f t="shared" si="102"/>
        <v>John Royals</v>
      </c>
      <c r="O1339" s="134" t="str">
        <f t="shared" si="105"/>
        <v>804-240-2222</v>
      </c>
      <c r="P1339" t="s">
        <v>16117</v>
      </c>
      <c r="Q1339" t="str">
        <f t="shared" si="104"/>
        <v>Oliver John Royals</v>
      </c>
    </row>
    <row r="1340" spans="7:17" x14ac:dyDescent="0.25">
      <c r="G1340" s="100" t="s">
        <v>12994</v>
      </c>
      <c r="H1340" t="s">
        <v>12995</v>
      </c>
      <c r="I1340" s="100" t="s">
        <v>1</v>
      </c>
      <c r="J1340" t="s">
        <v>15145</v>
      </c>
      <c r="K1340" s="101" t="s">
        <v>21362</v>
      </c>
      <c r="L1340" s="101">
        <f>VLOOKUP(K1340,'[1]Terr# Map'!$B$4:$C$39,2,0)</f>
        <v>204</v>
      </c>
      <c r="M1340" s="128" t="str">
        <f t="shared" si="103"/>
        <v xml:space="preserve">john.royals@connectamerica.com </v>
      </c>
      <c r="N1340" s="112" t="str">
        <f t="shared" si="102"/>
        <v>John Royals</v>
      </c>
      <c r="O1340" s="134" t="str">
        <f t="shared" si="105"/>
        <v>804-240-2222</v>
      </c>
      <c r="P1340" t="s">
        <v>16117</v>
      </c>
      <c r="Q1340" t="str">
        <f t="shared" si="104"/>
        <v>Oliver Dante Mignucci</v>
      </c>
    </row>
    <row r="1341" spans="7:17" x14ac:dyDescent="0.25">
      <c r="G1341" s="100" t="s">
        <v>12980</v>
      </c>
      <c r="H1341" t="s">
        <v>12981</v>
      </c>
      <c r="I1341" s="100" t="s">
        <v>1</v>
      </c>
      <c r="J1341" t="s">
        <v>15144</v>
      </c>
      <c r="K1341" s="101" t="str">
        <f>VLOOKUP(G1341,[1]Quota!$D$520:$K$2169,8,0)</f>
        <v>Dante Mignucci</v>
      </c>
      <c r="L1341" s="101">
        <f>VLOOKUP(K1341,'[1]Terr# Map'!$B$4:$C$39,2,0)</f>
        <v>502</v>
      </c>
      <c r="M1341" s="128" t="str">
        <f t="shared" si="103"/>
        <v>dante.mignucci@connectamerica.com</v>
      </c>
      <c r="N1341" s="112" t="str">
        <f t="shared" si="102"/>
        <v>Dante Mignucci</v>
      </c>
      <c r="O1341" s="134" t="str">
        <f t="shared" si="105"/>
        <v>267-258-6272</v>
      </c>
      <c r="P1341" t="s">
        <v>16117</v>
      </c>
      <c r="Q1341" t="str">
        <f t="shared" si="104"/>
        <v>Oliver Anne Lee</v>
      </c>
    </row>
    <row r="1342" spans="7:17" x14ac:dyDescent="0.25">
      <c r="G1342" s="100" t="s">
        <v>12647</v>
      </c>
      <c r="H1342" t="s">
        <v>12646</v>
      </c>
      <c r="I1342" s="100" t="s">
        <v>1</v>
      </c>
      <c r="J1342" t="s">
        <v>15143</v>
      </c>
      <c r="K1342" s="101" t="str">
        <f>VLOOKUP(G1342,[1]Quota!$D$520:$K$2169,8,0)</f>
        <v>Anne Lee</v>
      </c>
      <c r="L1342" s="101">
        <f>VLOOKUP(K1342,'[1]Terr# Map'!$B$4:$C$39,2,0)</f>
        <v>501</v>
      </c>
      <c r="M1342" s="128" t="str">
        <f t="shared" si="103"/>
        <v>anne.lee@connectamerica.com</v>
      </c>
      <c r="N1342" s="112" t="str">
        <f t="shared" si="102"/>
        <v>Anne Lee</v>
      </c>
      <c r="O1342" s="134">
        <f t="shared" si="105"/>
        <v>0</v>
      </c>
      <c r="P1342" t="s">
        <v>16117</v>
      </c>
      <c r="Q1342" t="str">
        <f t="shared" si="104"/>
        <v>Oliver Gopi Shah</v>
      </c>
    </row>
    <row r="1343" spans="7:17" x14ac:dyDescent="0.25">
      <c r="G1343" s="100" t="s">
        <v>13121</v>
      </c>
      <c r="H1343" t="s">
        <v>13122</v>
      </c>
      <c r="I1343" s="100" t="s">
        <v>0</v>
      </c>
      <c r="J1343" t="s">
        <v>15142</v>
      </c>
      <c r="K1343" s="101" t="s">
        <v>21351</v>
      </c>
      <c r="L1343" s="101">
        <f>VLOOKUP(K1343,'[1]Terr# Map'!$B$4:$C$39,2,0)</f>
        <v>201</v>
      </c>
      <c r="M1343" s="128" t="str">
        <f t="shared" si="103"/>
        <v>gopi.shah@lifeline.com</v>
      </c>
      <c r="N1343" s="112" t="str">
        <f t="shared" si="102"/>
        <v>Gopi Shah</v>
      </c>
      <c r="O1343" s="134" t="str">
        <f t="shared" si="105"/>
        <v>917-318-7240</v>
      </c>
      <c r="P1343" t="s">
        <v>16117</v>
      </c>
      <c r="Q1343" t="str">
        <f t="shared" si="104"/>
        <v>Oliver Anne Lee</v>
      </c>
    </row>
    <row r="1344" spans="7:17" x14ac:dyDescent="0.25">
      <c r="G1344" s="100" t="s">
        <v>13123</v>
      </c>
      <c r="H1344" t="s">
        <v>13124</v>
      </c>
      <c r="I1344" s="100" t="s">
        <v>0</v>
      </c>
      <c r="J1344" t="s">
        <v>15141</v>
      </c>
      <c r="K1344" s="101" t="str">
        <f>VLOOKUP(G1344,[1]Quota!$D$520:$K$2169,8,0)</f>
        <v>Anne Lee</v>
      </c>
      <c r="L1344" s="101">
        <f>VLOOKUP(K1344,'[1]Terr# Map'!$B$4:$C$39,2,0)</f>
        <v>501</v>
      </c>
      <c r="M1344" s="128" t="str">
        <f t="shared" si="103"/>
        <v>anne.lee@connectamerica.com</v>
      </c>
      <c r="N1344" s="112" t="str">
        <f t="shared" si="102"/>
        <v>Anne Lee</v>
      </c>
      <c r="O1344" s="134">
        <f t="shared" si="105"/>
        <v>0</v>
      </c>
      <c r="P1344" t="s">
        <v>16117</v>
      </c>
      <c r="Q1344" t="str">
        <f t="shared" si="104"/>
        <v>Oliver Anne Lee</v>
      </c>
    </row>
    <row r="1345" spans="7:17" x14ac:dyDescent="0.25">
      <c r="G1345" s="100" t="s">
        <v>13145</v>
      </c>
      <c r="H1345" t="s">
        <v>13146</v>
      </c>
      <c r="I1345" s="100" t="s">
        <v>0</v>
      </c>
      <c r="J1345" t="s">
        <v>15140</v>
      </c>
      <c r="K1345" s="101" t="str">
        <f>VLOOKUP(G1345,[1]Quota!$D$520:$K$2169,8,0)</f>
        <v>Anne Lee</v>
      </c>
      <c r="L1345" s="101">
        <f>VLOOKUP(K1345,'[1]Terr# Map'!$B$4:$C$39,2,0)</f>
        <v>501</v>
      </c>
      <c r="M1345" s="128" t="str">
        <f t="shared" si="103"/>
        <v>anne.lee@connectamerica.com</v>
      </c>
      <c r="N1345" s="112" t="str">
        <f t="shared" si="102"/>
        <v>Anne Lee</v>
      </c>
      <c r="O1345" s="134">
        <f t="shared" si="105"/>
        <v>0</v>
      </c>
      <c r="P1345" t="s">
        <v>16117</v>
      </c>
      <c r="Q1345" t="str">
        <f t="shared" si="104"/>
        <v>Oliver Gopi Shah</v>
      </c>
    </row>
    <row r="1346" spans="7:17" x14ac:dyDescent="0.25">
      <c r="G1346" s="100" t="s">
        <v>13149</v>
      </c>
      <c r="H1346" t="s">
        <v>13150</v>
      </c>
      <c r="I1346" s="100" t="s">
        <v>0</v>
      </c>
      <c r="J1346" t="s">
        <v>15139</v>
      </c>
      <c r="K1346" s="101" t="str">
        <f>VLOOKUP(G1346,[1]Quota!$D$520:$K$2169,8,0)</f>
        <v>Gopi Shah</v>
      </c>
      <c r="L1346" s="101">
        <f>VLOOKUP(K1346,'[1]Terr# Map'!$B$4:$C$39,2,0)</f>
        <v>201</v>
      </c>
      <c r="M1346" s="128" t="str">
        <f t="shared" si="103"/>
        <v>gopi.shah@lifeline.com</v>
      </c>
      <c r="N1346" s="112" t="str">
        <f t="shared" si="102"/>
        <v>Gopi Shah</v>
      </c>
      <c r="O1346" s="134" t="str">
        <f t="shared" si="105"/>
        <v>917-318-7240</v>
      </c>
      <c r="P1346" t="s">
        <v>16117</v>
      </c>
      <c r="Q1346" t="str">
        <f t="shared" si="104"/>
        <v>Oliver Gopi Shah</v>
      </c>
    </row>
    <row r="1347" spans="7:17" x14ac:dyDescent="0.25">
      <c r="G1347" s="100" t="s">
        <v>13152</v>
      </c>
      <c r="H1347" t="s">
        <v>13153</v>
      </c>
      <c r="I1347" s="100" t="s">
        <v>0</v>
      </c>
      <c r="J1347" t="s">
        <v>15138</v>
      </c>
      <c r="K1347" s="101" t="s">
        <v>21351</v>
      </c>
      <c r="L1347" s="101">
        <f>VLOOKUP(K1347,'[1]Terr# Map'!$B$4:$C$39,2,0)</f>
        <v>201</v>
      </c>
      <c r="M1347" s="128" t="str">
        <f t="shared" si="103"/>
        <v>gopi.shah@lifeline.com</v>
      </c>
      <c r="N1347" s="112" t="str">
        <f t="shared" si="102"/>
        <v>Gopi Shah</v>
      </c>
      <c r="O1347" s="134" t="str">
        <f t="shared" si="105"/>
        <v>917-318-7240</v>
      </c>
      <c r="P1347" t="s">
        <v>16117</v>
      </c>
      <c r="Q1347" t="str">
        <f t="shared" si="104"/>
        <v>Oliver Gopi Shah</v>
      </c>
    </row>
    <row r="1348" spans="7:17" x14ac:dyDescent="0.25">
      <c r="G1348" s="100" t="s">
        <v>13154</v>
      </c>
      <c r="H1348" t="s">
        <v>13155</v>
      </c>
      <c r="I1348" s="100" t="s">
        <v>0</v>
      </c>
      <c r="J1348" t="s">
        <v>15137</v>
      </c>
      <c r="K1348" s="101" t="str">
        <f>VLOOKUP(G1348,[1]Quota!$D$520:$K$2169,8,0)</f>
        <v>Gopi Shah</v>
      </c>
      <c r="L1348" s="101">
        <f>VLOOKUP(K1348,'[1]Terr# Map'!$B$4:$C$39,2,0)</f>
        <v>201</v>
      </c>
      <c r="M1348" s="128" t="str">
        <f t="shared" si="103"/>
        <v>gopi.shah@lifeline.com</v>
      </c>
      <c r="N1348" s="112" t="str">
        <f t="shared" si="102"/>
        <v>Gopi Shah</v>
      </c>
      <c r="O1348" s="134" t="str">
        <f t="shared" si="105"/>
        <v>917-318-7240</v>
      </c>
      <c r="P1348" t="s">
        <v>16117</v>
      </c>
      <c r="Q1348" t="str">
        <f t="shared" si="104"/>
        <v>Oliver OPEN ONE</v>
      </c>
    </row>
    <row r="1349" spans="7:17" x14ac:dyDescent="0.25">
      <c r="G1349" s="100" t="s">
        <v>13165</v>
      </c>
      <c r="H1349" t="s">
        <v>13166</v>
      </c>
      <c r="I1349" s="100" t="s">
        <v>0</v>
      </c>
      <c r="J1349" t="s">
        <v>15136</v>
      </c>
      <c r="K1349" s="101" t="str">
        <f>VLOOKUP(G1349,[1]Quota!$D$520:$K$2169,8,0)</f>
        <v>OPEN ONE</v>
      </c>
      <c r="L1349" s="101">
        <f>VLOOKUP(K1349,'[1]Terr# Map'!$B$4:$C$39,2,0)</f>
        <v>709</v>
      </c>
      <c r="M1349" s="128" t="e">
        <f t="shared" si="103"/>
        <v>#N/A</v>
      </c>
      <c r="N1349" s="112" t="str">
        <f t="shared" si="102"/>
        <v>OPEN ONE</v>
      </c>
      <c r="O1349" s="134" t="e">
        <f t="shared" si="105"/>
        <v>#N/A</v>
      </c>
      <c r="P1349" t="s">
        <v>16117</v>
      </c>
      <c r="Q1349" t="str">
        <f t="shared" si="104"/>
        <v>Oliver Anne Lee</v>
      </c>
    </row>
    <row r="1350" spans="7:17" x14ac:dyDescent="0.25">
      <c r="G1350" s="100" t="s">
        <v>13174</v>
      </c>
      <c r="H1350" t="s">
        <v>13175</v>
      </c>
      <c r="I1350" s="100" t="s">
        <v>0</v>
      </c>
      <c r="J1350" t="s">
        <v>15135</v>
      </c>
      <c r="K1350" s="101" t="str">
        <f>VLOOKUP(G1350,[1]Quota!$D$520:$K$2169,8,0)</f>
        <v>Anne Lee</v>
      </c>
      <c r="L1350" s="101">
        <f>VLOOKUP(K1350,'[1]Terr# Map'!$B$4:$C$39,2,0)</f>
        <v>501</v>
      </c>
      <c r="M1350" s="128" t="str">
        <f t="shared" si="103"/>
        <v>anne.lee@connectamerica.com</v>
      </c>
      <c r="N1350" s="112" t="str">
        <f t="shared" si="102"/>
        <v>Anne Lee</v>
      </c>
      <c r="O1350" s="134">
        <f t="shared" si="105"/>
        <v>0</v>
      </c>
      <c r="P1350" t="s">
        <v>16113</v>
      </c>
      <c r="Q1350" t="str">
        <f t="shared" si="104"/>
        <v>JANE Gopi Shah</v>
      </c>
    </row>
    <row r="1351" spans="7:17" x14ac:dyDescent="0.25">
      <c r="G1351" s="100" t="s">
        <v>13221</v>
      </c>
      <c r="H1351" t="s">
        <v>13222</v>
      </c>
      <c r="I1351" s="100" t="s">
        <v>0</v>
      </c>
      <c r="J1351" t="s">
        <v>15134</v>
      </c>
      <c r="K1351" s="101" t="s">
        <v>21351</v>
      </c>
      <c r="L1351" s="101">
        <f>VLOOKUP(K1351,'[1]Terr# Map'!$B$4:$C$39,2,0)</f>
        <v>201</v>
      </c>
      <c r="M1351" s="128" t="str">
        <f t="shared" si="103"/>
        <v>gopi.shah@lifeline.com</v>
      </c>
      <c r="N1351" s="112" t="str">
        <f t="shared" si="102"/>
        <v>Gopi Shah</v>
      </c>
      <c r="O1351" s="134" t="str">
        <f t="shared" si="105"/>
        <v>917-318-7240</v>
      </c>
      <c r="P1351" t="s">
        <v>16119</v>
      </c>
      <c r="Q1351" t="str">
        <f t="shared" si="104"/>
        <v>RUTH ANN Gopi Shah</v>
      </c>
    </row>
    <row r="1352" spans="7:17" x14ac:dyDescent="0.25">
      <c r="G1352" s="100" t="s">
        <v>13226</v>
      </c>
      <c r="H1352" t="s">
        <v>13224</v>
      </c>
      <c r="I1352" s="100" t="s">
        <v>0</v>
      </c>
      <c r="J1352" t="s">
        <v>15133</v>
      </c>
      <c r="K1352" s="101" t="s">
        <v>21351</v>
      </c>
      <c r="L1352" s="101">
        <f>VLOOKUP(K1352,'[1]Terr# Map'!$B$4:$C$39,2,0)</f>
        <v>201</v>
      </c>
      <c r="M1352" s="128" t="str">
        <f t="shared" si="103"/>
        <v>gopi.shah@lifeline.com</v>
      </c>
      <c r="N1352" s="112" t="str">
        <f t="shared" si="102"/>
        <v>Gopi Shah</v>
      </c>
      <c r="O1352" s="134" t="str">
        <f t="shared" si="105"/>
        <v>917-318-7240</v>
      </c>
      <c r="P1352" t="s">
        <v>16117</v>
      </c>
      <c r="Q1352" t="str">
        <f t="shared" si="104"/>
        <v>Oliver Gopi Shah</v>
      </c>
    </row>
    <row r="1353" spans="7:17" x14ac:dyDescent="0.25">
      <c r="G1353" s="100" t="s">
        <v>13238</v>
      </c>
      <c r="H1353" t="s">
        <v>13239</v>
      </c>
      <c r="I1353" s="100" t="s">
        <v>0</v>
      </c>
      <c r="J1353" t="s">
        <v>15132</v>
      </c>
      <c r="K1353" s="101" t="str">
        <f>VLOOKUP(G1353,[1]Quota!$D$520:$K$2169,8,0)</f>
        <v>Gopi Shah</v>
      </c>
      <c r="L1353" s="101">
        <f>VLOOKUP(K1353,'[1]Terr# Map'!$B$4:$C$39,2,0)</f>
        <v>201</v>
      </c>
      <c r="M1353" s="128" t="str">
        <f t="shared" si="103"/>
        <v>gopi.shah@lifeline.com</v>
      </c>
      <c r="N1353" s="112" t="str">
        <f t="shared" si="102"/>
        <v>Gopi Shah</v>
      </c>
      <c r="O1353" s="134" t="str">
        <f t="shared" si="105"/>
        <v>917-318-7240</v>
      </c>
      <c r="P1353" t="s">
        <v>16117</v>
      </c>
      <c r="Q1353" t="str">
        <f t="shared" si="104"/>
        <v>Oliver Gopi Shah</v>
      </c>
    </row>
    <row r="1354" spans="7:17" x14ac:dyDescent="0.25">
      <c r="G1354" s="100" t="s">
        <v>13240</v>
      </c>
      <c r="H1354" t="s">
        <v>13241</v>
      </c>
      <c r="I1354" s="100" t="s">
        <v>0</v>
      </c>
      <c r="J1354" t="s">
        <v>15131</v>
      </c>
      <c r="K1354" s="101" t="s">
        <v>21351</v>
      </c>
      <c r="L1354" s="101">
        <f>VLOOKUP(K1354,'[1]Terr# Map'!$B$4:$C$39,2,0)</f>
        <v>201</v>
      </c>
      <c r="M1354" s="128" t="str">
        <f t="shared" si="103"/>
        <v>gopi.shah@lifeline.com</v>
      </c>
      <c r="N1354" s="112" t="str">
        <f t="shared" si="102"/>
        <v>Gopi Shah</v>
      </c>
      <c r="O1354" s="134" t="str">
        <f t="shared" si="105"/>
        <v>917-318-7240</v>
      </c>
      <c r="P1354" t="s">
        <v>20890</v>
      </c>
      <c r="Q1354" t="str">
        <f t="shared" si="104"/>
        <v>Gopi Gopi Shah</v>
      </c>
    </row>
    <row r="1355" spans="7:17" x14ac:dyDescent="0.25">
      <c r="G1355" s="100" t="s">
        <v>13246</v>
      </c>
      <c r="H1355" t="s">
        <v>15130</v>
      </c>
      <c r="I1355" s="100" t="s">
        <v>1</v>
      </c>
      <c r="J1355" t="s">
        <v>15129</v>
      </c>
      <c r="K1355" s="101" t="s">
        <v>21351</v>
      </c>
      <c r="L1355" s="101">
        <f>VLOOKUP(K1355,'[1]Terr# Map'!$B$4:$C$39,2,0)</f>
        <v>201</v>
      </c>
      <c r="M1355" s="128" t="str">
        <f t="shared" si="103"/>
        <v>gopi.shah@lifeline.com</v>
      </c>
      <c r="N1355" s="112" t="str">
        <f t="shared" si="102"/>
        <v>Gopi Shah</v>
      </c>
      <c r="O1355" s="134" t="str">
        <f t="shared" si="105"/>
        <v>917-318-7240</v>
      </c>
      <c r="P1355" t="s">
        <v>16117</v>
      </c>
      <c r="Q1355" t="str">
        <f t="shared" si="104"/>
        <v>Oliver Anne Lee</v>
      </c>
    </row>
    <row r="1356" spans="7:17" x14ac:dyDescent="0.25">
      <c r="G1356" s="100" t="s">
        <v>13281</v>
      </c>
      <c r="H1356" t="s">
        <v>13282</v>
      </c>
      <c r="I1356" s="100" t="s">
        <v>0</v>
      </c>
      <c r="J1356" t="s">
        <v>15128</v>
      </c>
      <c r="K1356" s="101" t="str">
        <f>VLOOKUP(G1356,[1]Quota!$D$520:$K$2169,8,0)</f>
        <v>Anne Lee</v>
      </c>
      <c r="L1356" s="101">
        <f>VLOOKUP(K1356,'[1]Terr# Map'!$B$4:$C$39,2,0)</f>
        <v>501</v>
      </c>
      <c r="M1356" s="128" t="str">
        <f t="shared" si="103"/>
        <v>anne.lee@connectamerica.com</v>
      </c>
      <c r="N1356" s="112" t="str">
        <f t="shared" ref="N1356:N1419" si="106">+K1356</f>
        <v>Anne Lee</v>
      </c>
      <c r="O1356" s="134">
        <f t="shared" si="105"/>
        <v>0</v>
      </c>
      <c r="P1356" t="s">
        <v>16123</v>
      </c>
      <c r="Q1356" t="str">
        <f t="shared" si="104"/>
        <v xml:space="preserve"> TYLER Gopi Shah</v>
      </c>
    </row>
    <row r="1357" spans="7:17" x14ac:dyDescent="0.25">
      <c r="G1357" s="100" t="s">
        <v>13315</v>
      </c>
      <c r="H1357" t="s">
        <v>13316</v>
      </c>
      <c r="I1357" s="100" t="s">
        <v>0</v>
      </c>
      <c r="J1357" t="s">
        <v>15127</v>
      </c>
      <c r="K1357" s="101" t="s">
        <v>21351</v>
      </c>
      <c r="L1357" s="101">
        <f>VLOOKUP(K1357,'[1]Terr# Map'!$B$4:$C$39,2,0)</f>
        <v>201</v>
      </c>
      <c r="M1357" s="128" t="str">
        <f t="shared" si="103"/>
        <v>gopi.shah@lifeline.com</v>
      </c>
      <c r="N1357" s="112" t="str">
        <f t="shared" si="106"/>
        <v>Gopi Shah</v>
      </c>
      <c r="O1357" s="134" t="str">
        <f t="shared" si="105"/>
        <v>917-318-7240</v>
      </c>
      <c r="P1357" t="s">
        <v>16118</v>
      </c>
      <c r="Q1357" t="str">
        <f t="shared" si="104"/>
        <v>GAYLA Gopi Shah</v>
      </c>
    </row>
    <row r="1358" spans="7:17" x14ac:dyDescent="0.25">
      <c r="G1358" s="100" t="s">
        <v>13341</v>
      </c>
      <c r="H1358" t="s">
        <v>13342</v>
      </c>
      <c r="I1358" s="100" t="s">
        <v>0</v>
      </c>
      <c r="J1358" t="s">
        <v>15126</v>
      </c>
      <c r="K1358" s="101" t="s">
        <v>21351</v>
      </c>
      <c r="L1358" s="101">
        <f>VLOOKUP(K1358,'[1]Terr# Map'!$B$4:$C$39,2,0)</f>
        <v>201</v>
      </c>
      <c r="M1358" s="128" t="str">
        <f t="shared" si="103"/>
        <v>gopi.shah@lifeline.com</v>
      </c>
      <c r="N1358" s="112" t="str">
        <f t="shared" si="106"/>
        <v>Gopi Shah</v>
      </c>
      <c r="O1358" s="134" t="str">
        <f t="shared" si="105"/>
        <v>917-318-7240</v>
      </c>
      <c r="P1358" t="s">
        <v>16118</v>
      </c>
      <c r="Q1358" t="str">
        <f t="shared" si="104"/>
        <v>GAYLA Gopi Shah</v>
      </c>
    </row>
    <row r="1359" spans="7:17" x14ac:dyDescent="0.25">
      <c r="G1359" s="100" t="s">
        <v>13343</v>
      </c>
      <c r="H1359" t="s">
        <v>15050</v>
      </c>
      <c r="I1359" s="100" t="s">
        <v>0</v>
      </c>
      <c r="J1359" t="s">
        <v>15125</v>
      </c>
      <c r="K1359" s="101" t="s">
        <v>21351</v>
      </c>
      <c r="L1359" s="101">
        <f>VLOOKUP(K1359,'[1]Terr# Map'!$B$4:$C$39,2,0)</f>
        <v>201</v>
      </c>
      <c r="M1359" s="128" t="str">
        <f t="shared" ref="M1359:M1422" si="107">VLOOKUP(K1359,$X$1:$Z$20,3,0)</f>
        <v>gopi.shah@lifeline.com</v>
      </c>
      <c r="N1359" s="112" t="str">
        <f t="shared" si="106"/>
        <v>Gopi Shah</v>
      </c>
      <c r="O1359" s="134" t="str">
        <f t="shared" si="105"/>
        <v>917-318-7240</v>
      </c>
      <c r="P1359" t="s">
        <v>16117</v>
      </c>
      <c r="Q1359" t="str">
        <f t="shared" si="104"/>
        <v>Oliver Anne Lee</v>
      </c>
    </row>
    <row r="1360" spans="7:17" x14ac:dyDescent="0.25">
      <c r="G1360" s="100" t="s">
        <v>891</v>
      </c>
      <c r="H1360" t="s">
        <v>15124</v>
      </c>
      <c r="I1360" s="100" t="s">
        <v>1</v>
      </c>
      <c r="J1360" t="s">
        <v>15123</v>
      </c>
      <c r="K1360" s="101" t="str">
        <f>VLOOKUP(G1360,[1]Quota!$D$520:$K$2169,8,0)</f>
        <v>Anne Lee</v>
      </c>
      <c r="L1360" s="101">
        <f>VLOOKUP(K1360,'[1]Terr# Map'!$B$4:$C$39,2,0)</f>
        <v>501</v>
      </c>
      <c r="M1360" s="128" t="str">
        <f t="shared" si="107"/>
        <v>anne.lee@connectamerica.com</v>
      </c>
      <c r="N1360" s="112" t="str">
        <f t="shared" si="106"/>
        <v>Anne Lee</v>
      </c>
      <c r="O1360" s="134">
        <f t="shared" si="105"/>
        <v>0</v>
      </c>
      <c r="P1360" t="s">
        <v>16118</v>
      </c>
      <c r="Q1360" t="str">
        <f t="shared" si="104"/>
        <v>GAYLA Gopi Shah</v>
      </c>
    </row>
    <row r="1361" spans="7:17" x14ac:dyDescent="0.25">
      <c r="G1361" s="100" t="s">
        <v>13390</v>
      </c>
      <c r="H1361" t="s">
        <v>15050</v>
      </c>
      <c r="I1361" s="100" t="s">
        <v>0</v>
      </c>
      <c r="J1361" t="s">
        <v>15122</v>
      </c>
      <c r="K1361" s="101" t="s">
        <v>21351</v>
      </c>
      <c r="L1361" s="101">
        <f>VLOOKUP(K1361,'[1]Terr# Map'!$B$4:$C$39,2,0)</f>
        <v>201</v>
      </c>
      <c r="M1361" s="128" t="str">
        <f t="shared" si="107"/>
        <v>gopi.shah@lifeline.com</v>
      </c>
      <c r="N1361" s="112" t="str">
        <f t="shared" si="106"/>
        <v>Gopi Shah</v>
      </c>
      <c r="O1361" s="134" t="str">
        <f t="shared" si="105"/>
        <v>917-318-7240</v>
      </c>
      <c r="P1361" t="s">
        <v>16117</v>
      </c>
      <c r="Q1361" t="str">
        <f t="shared" si="104"/>
        <v>Oliver Gopi Shah</v>
      </c>
    </row>
    <row r="1362" spans="7:17" x14ac:dyDescent="0.25">
      <c r="G1362" s="100" t="s">
        <v>13419</v>
      </c>
      <c r="H1362" t="s">
        <v>15121</v>
      </c>
      <c r="I1362" s="100" t="s">
        <v>0</v>
      </c>
      <c r="J1362" t="s">
        <v>15118</v>
      </c>
      <c r="K1362" s="101" t="str">
        <f>VLOOKUP(G1362,[1]Quota!$D$520:$K$2169,8,0)</f>
        <v>Gopi Shah</v>
      </c>
      <c r="L1362" s="101">
        <f>VLOOKUP(K1362,'[1]Terr# Map'!$B$4:$C$39,2,0)</f>
        <v>201</v>
      </c>
      <c r="M1362" s="128" t="str">
        <f t="shared" si="107"/>
        <v>gopi.shah@lifeline.com</v>
      </c>
      <c r="N1362" s="112" t="str">
        <f t="shared" si="106"/>
        <v>Gopi Shah</v>
      </c>
      <c r="O1362" s="134" t="str">
        <f t="shared" si="105"/>
        <v>917-318-7240</v>
      </c>
      <c r="P1362" t="s">
        <v>16117</v>
      </c>
      <c r="Q1362" t="str">
        <f t="shared" si="104"/>
        <v>Oliver Gopi Shah</v>
      </c>
    </row>
    <row r="1363" spans="7:17" x14ac:dyDescent="0.25">
      <c r="G1363" s="100" t="s">
        <v>13421</v>
      </c>
      <c r="H1363" t="s">
        <v>15120</v>
      </c>
      <c r="I1363" s="100" t="s">
        <v>0</v>
      </c>
      <c r="J1363" t="s">
        <v>15118</v>
      </c>
      <c r="K1363" s="101" t="str">
        <f>VLOOKUP(G1363,[1]Quota!$D$520:$K$2169,8,0)</f>
        <v>Gopi Shah</v>
      </c>
      <c r="L1363" s="101">
        <f>VLOOKUP(K1363,'[1]Terr# Map'!$B$4:$C$39,2,0)</f>
        <v>201</v>
      </c>
      <c r="M1363" s="128" t="str">
        <f t="shared" si="107"/>
        <v>gopi.shah@lifeline.com</v>
      </c>
      <c r="N1363" s="112" t="str">
        <f t="shared" si="106"/>
        <v>Gopi Shah</v>
      </c>
      <c r="O1363" s="134" t="str">
        <f t="shared" si="105"/>
        <v>917-318-7240</v>
      </c>
      <c r="P1363" t="s">
        <v>16117</v>
      </c>
      <c r="Q1363" t="str">
        <f t="shared" si="104"/>
        <v>Oliver Gopi Shah</v>
      </c>
    </row>
    <row r="1364" spans="7:17" x14ac:dyDescent="0.25">
      <c r="G1364" s="100" t="s">
        <v>13423</v>
      </c>
      <c r="H1364" t="s">
        <v>15119</v>
      </c>
      <c r="I1364" s="100" t="s">
        <v>0</v>
      </c>
      <c r="J1364" t="s">
        <v>15118</v>
      </c>
      <c r="K1364" s="101" t="str">
        <f>VLOOKUP(G1364,[1]Quota!$D$520:$K$2169,8,0)</f>
        <v>Gopi Shah</v>
      </c>
      <c r="L1364" s="101">
        <f>VLOOKUP(K1364,'[1]Terr# Map'!$B$4:$C$39,2,0)</f>
        <v>201</v>
      </c>
      <c r="M1364" s="128" t="str">
        <f t="shared" si="107"/>
        <v>gopi.shah@lifeline.com</v>
      </c>
      <c r="N1364" s="112" t="str">
        <f t="shared" si="106"/>
        <v>Gopi Shah</v>
      </c>
      <c r="O1364" s="134" t="str">
        <f t="shared" si="105"/>
        <v>917-318-7240</v>
      </c>
      <c r="P1364" t="s">
        <v>16117</v>
      </c>
      <c r="Q1364" t="str">
        <f t="shared" si="104"/>
        <v>Oliver Gopi Shah</v>
      </c>
    </row>
    <row r="1365" spans="7:17" x14ac:dyDescent="0.25">
      <c r="G1365" s="100" t="s">
        <v>13427</v>
      </c>
      <c r="H1365" t="s">
        <v>13426</v>
      </c>
      <c r="I1365" s="100" t="s">
        <v>1</v>
      </c>
      <c r="J1365" t="s">
        <v>15117</v>
      </c>
      <c r="K1365" s="101" t="s">
        <v>21351</v>
      </c>
      <c r="L1365" s="101">
        <f>VLOOKUP(K1365,'[1]Terr# Map'!$B$4:$C$39,2,0)</f>
        <v>201</v>
      </c>
      <c r="M1365" s="128" t="str">
        <f t="shared" si="107"/>
        <v>gopi.shah@lifeline.com</v>
      </c>
      <c r="N1365" s="112" t="str">
        <f t="shared" si="106"/>
        <v>Gopi Shah</v>
      </c>
      <c r="O1365" s="134" t="str">
        <f t="shared" si="105"/>
        <v>917-318-7240</v>
      </c>
      <c r="P1365" t="s">
        <v>16117</v>
      </c>
      <c r="Q1365" t="str">
        <f t="shared" si="104"/>
        <v>Oliver Anne Lee</v>
      </c>
    </row>
    <row r="1366" spans="7:17" x14ac:dyDescent="0.25">
      <c r="G1366" s="100" t="s">
        <v>13178</v>
      </c>
      <c r="H1366" t="s">
        <v>13177</v>
      </c>
      <c r="I1366" s="100" t="s">
        <v>1</v>
      </c>
      <c r="J1366" t="s">
        <v>15116</v>
      </c>
      <c r="K1366" s="101" t="str">
        <f>VLOOKUP(G1366,[1]Quota!$D$520:$K$2169,8,0)</f>
        <v>Anne Lee</v>
      </c>
      <c r="L1366" s="101">
        <f>VLOOKUP(K1366,'[1]Terr# Map'!$B$4:$C$39,2,0)</f>
        <v>501</v>
      </c>
      <c r="M1366" s="128" t="str">
        <f t="shared" si="107"/>
        <v>anne.lee@connectamerica.com</v>
      </c>
      <c r="N1366" s="112" t="str">
        <f t="shared" si="106"/>
        <v>Anne Lee</v>
      </c>
      <c r="O1366" s="134">
        <f t="shared" si="105"/>
        <v>0</v>
      </c>
      <c r="P1366" t="s">
        <v>16111</v>
      </c>
      <c r="Q1366" t="str">
        <f t="shared" si="104"/>
        <v>TIM Gopi Shah</v>
      </c>
    </row>
    <row r="1367" spans="7:17" x14ac:dyDescent="0.25">
      <c r="G1367" s="100" t="s">
        <v>13550</v>
      </c>
      <c r="H1367" t="s">
        <v>13551</v>
      </c>
      <c r="I1367" s="100" t="s">
        <v>1</v>
      </c>
      <c r="J1367" t="s">
        <v>15115</v>
      </c>
      <c r="K1367" s="101" t="s">
        <v>21351</v>
      </c>
      <c r="L1367" s="101">
        <f>VLOOKUP(K1367,'[1]Terr# Map'!$B$4:$C$39,2,0)</f>
        <v>201</v>
      </c>
      <c r="M1367" s="128" t="str">
        <f t="shared" si="107"/>
        <v>gopi.shah@lifeline.com</v>
      </c>
      <c r="N1367" s="112" t="str">
        <f t="shared" si="106"/>
        <v>Gopi Shah</v>
      </c>
      <c r="O1367" s="134" t="str">
        <f t="shared" si="105"/>
        <v>917-318-7240</v>
      </c>
      <c r="P1367" t="s">
        <v>16121</v>
      </c>
      <c r="Q1367" t="str">
        <f t="shared" si="104"/>
        <v>KEVIN Gopi Shah</v>
      </c>
    </row>
    <row r="1368" spans="7:17" x14ac:dyDescent="0.25">
      <c r="G1368" s="100" t="s">
        <v>13558</v>
      </c>
      <c r="H1368" t="s">
        <v>13556</v>
      </c>
      <c r="I1368" s="100" t="s">
        <v>0</v>
      </c>
      <c r="J1368" t="s">
        <v>15111</v>
      </c>
      <c r="K1368" s="101" t="str">
        <f>VLOOKUP(G1368,[1]Quota!$D$520:$K$2169,8,0)</f>
        <v>Gopi Shah</v>
      </c>
      <c r="L1368" s="101">
        <f>VLOOKUP(K1368,'[1]Terr# Map'!$B$4:$C$39,2,0)</f>
        <v>201</v>
      </c>
      <c r="M1368" s="128" t="str">
        <f t="shared" si="107"/>
        <v>gopi.shah@lifeline.com</v>
      </c>
      <c r="N1368" s="112" t="str">
        <f t="shared" si="106"/>
        <v>Gopi Shah</v>
      </c>
      <c r="O1368" s="134" t="str">
        <f t="shared" si="105"/>
        <v>917-318-7240</v>
      </c>
      <c r="P1368" t="s">
        <v>16140</v>
      </c>
      <c r="Q1368" t="str">
        <f t="shared" si="104"/>
        <v>ED Gopi Shah</v>
      </c>
    </row>
    <row r="1369" spans="7:17" x14ac:dyDescent="0.25">
      <c r="G1369" s="100" t="s">
        <v>15114</v>
      </c>
      <c r="H1369" t="s">
        <v>13556</v>
      </c>
      <c r="I1369" s="100" t="s">
        <v>0</v>
      </c>
      <c r="J1369" t="s">
        <v>15111</v>
      </c>
      <c r="K1369" s="101" t="s">
        <v>21351</v>
      </c>
      <c r="L1369" s="101">
        <f>VLOOKUP(K1369,'[1]Terr# Map'!$B$4:$C$39,2,0)</f>
        <v>201</v>
      </c>
      <c r="M1369" s="128" t="str">
        <f t="shared" si="107"/>
        <v>gopi.shah@lifeline.com</v>
      </c>
      <c r="N1369" s="112" t="str">
        <f t="shared" si="106"/>
        <v>Gopi Shah</v>
      </c>
      <c r="O1369" s="134" t="str">
        <f t="shared" si="105"/>
        <v>917-318-7240</v>
      </c>
      <c r="P1369" t="s">
        <v>16111</v>
      </c>
      <c r="Q1369" t="str">
        <f t="shared" si="104"/>
        <v>TIM Gopi Shah</v>
      </c>
    </row>
    <row r="1370" spans="7:17" x14ac:dyDescent="0.25">
      <c r="G1370" s="100" t="s">
        <v>13602</v>
      </c>
      <c r="H1370" t="s">
        <v>13603</v>
      </c>
      <c r="I1370" s="100" t="s">
        <v>1</v>
      </c>
      <c r="J1370" t="s">
        <v>15113</v>
      </c>
      <c r="K1370" s="101" t="str">
        <f>VLOOKUP(G1370,[1]Quota!$D$520:$K$2169,8,0)</f>
        <v>Gopi Shah</v>
      </c>
      <c r="L1370" s="101">
        <f>VLOOKUP(K1370,'[1]Terr# Map'!$B$4:$C$39,2,0)</f>
        <v>201</v>
      </c>
      <c r="M1370" s="128" t="str">
        <f t="shared" si="107"/>
        <v>gopi.shah@lifeline.com</v>
      </c>
      <c r="N1370" s="112" t="str">
        <f t="shared" si="106"/>
        <v>Gopi Shah</v>
      </c>
      <c r="O1370" s="134" t="str">
        <f t="shared" si="105"/>
        <v>917-318-7240</v>
      </c>
      <c r="P1370" t="s">
        <v>16121</v>
      </c>
      <c r="Q1370" t="str">
        <f t="shared" si="104"/>
        <v>KEVIN Gopi Shah</v>
      </c>
    </row>
    <row r="1371" spans="7:17" x14ac:dyDescent="0.25">
      <c r="G1371" s="100" t="s">
        <v>13559</v>
      </c>
      <c r="H1371" t="s">
        <v>13556</v>
      </c>
      <c r="I1371" s="100" t="s">
        <v>1</v>
      </c>
      <c r="J1371" t="s">
        <v>15111</v>
      </c>
      <c r="K1371" s="101" t="str">
        <f>VLOOKUP(G1371,[1]Quota!$D$520:$K$2169,8,0)</f>
        <v>Gopi Shah</v>
      </c>
      <c r="L1371" s="101">
        <f>VLOOKUP(K1371,'[1]Terr# Map'!$B$4:$C$39,2,0)</f>
        <v>201</v>
      </c>
      <c r="M1371" s="128" t="str">
        <f t="shared" si="107"/>
        <v>gopi.shah@lifeline.com</v>
      </c>
      <c r="N1371" s="112" t="str">
        <f t="shared" si="106"/>
        <v>Gopi Shah</v>
      </c>
      <c r="O1371" s="134" t="str">
        <f t="shared" si="105"/>
        <v>917-318-7240</v>
      </c>
      <c r="P1371" t="s">
        <v>16111</v>
      </c>
      <c r="Q1371" t="str">
        <f t="shared" si="104"/>
        <v>TIM Gopi Shah</v>
      </c>
    </row>
    <row r="1372" spans="7:17" x14ac:dyDescent="0.25">
      <c r="G1372" s="100" t="s">
        <v>13606</v>
      </c>
      <c r="H1372" t="s">
        <v>1069</v>
      </c>
      <c r="I1372" s="100" t="s">
        <v>1</v>
      </c>
      <c r="J1372" t="s">
        <v>15112</v>
      </c>
      <c r="K1372" s="101" t="s">
        <v>21351</v>
      </c>
      <c r="L1372" s="101">
        <f>VLOOKUP(K1372,'[1]Terr# Map'!$B$4:$C$39,2,0)</f>
        <v>201</v>
      </c>
      <c r="M1372" s="128" t="str">
        <f t="shared" si="107"/>
        <v>gopi.shah@lifeline.com</v>
      </c>
      <c r="N1372" s="112" t="str">
        <f t="shared" si="106"/>
        <v>Gopi Shah</v>
      </c>
      <c r="O1372" s="134" t="str">
        <f t="shared" si="105"/>
        <v>917-318-7240</v>
      </c>
      <c r="P1372" t="s">
        <v>16121</v>
      </c>
      <c r="Q1372" t="str">
        <f t="shared" si="104"/>
        <v>KEVIN Gopi Shah</v>
      </c>
    </row>
    <row r="1373" spans="7:17" x14ac:dyDescent="0.25">
      <c r="G1373" s="100" t="s">
        <v>13560</v>
      </c>
      <c r="H1373" t="s">
        <v>13556</v>
      </c>
      <c r="I1373" s="100" t="s">
        <v>0</v>
      </c>
      <c r="J1373" t="s">
        <v>15111</v>
      </c>
      <c r="K1373" s="101" t="str">
        <f>VLOOKUP(G1373,[1]Quota!$D$520:$K$2169,8,0)</f>
        <v>Gopi Shah</v>
      </c>
      <c r="L1373" s="101">
        <f>VLOOKUP(K1373,'[1]Terr# Map'!$B$4:$C$39,2,0)</f>
        <v>201</v>
      </c>
      <c r="M1373" s="128" t="str">
        <f t="shared" si="107"/>
        <v>gopi.shah@lifeline.com</v>
      </c>
      <c r="N1373" s="112" t="str">
        <f t="shared" si="106"/>
        <v>Gopi Shah</v>
      </c>
      <c r="O1373" s="134" t="str">
        <f t="shared" si="105"/>
        <v>917-318-7240</v>
      </c>
      <c r="P1373" t="s">
        <v>16111</v>
      </c>
      <c r="Q1373" t="str">
        <f t="shared" si="104"/>
        <v>TIM Gopi Shah</v>
      </c>
    </row>
    <row r="1374" spans="7:17" x14ac:dyDescent="0.25">
      <c r="G1374" s="100" t="s">
        <v>13611</v>
      </c>
      <c r="H1374" t="s">
        <v>13612</v>
      </c>
      <c r="I1374" s="100" t="s">
        <v>1</v>
      </c>
      <c r="J1374" t="s">
        <v>15110</v>
      </c>
      <c r="K1374" s="101" t="s">
        <v>21351</v>
      </c>
      <c r="L1374" s="101">
        <f>VLOOKUP(K1374,'[1]Terr# Map'!$B$4:$C$39,2,0)</f>
        <v>201</v>
      </c>
      <c r="M1374" s="128" t="str">
        <f t="shared" si="107"/>
        <v>gopi.shah@lifeline.com</v>
      </c>
      <c r="N1374" s="112" t="str">
        <f t="shared" si="106"/>
        <v>Gopi Shah</v>
      </c>
      <c r="O1374" s="134" t="str">
        <f t="shared" si="105"/>
        <v>917-318-7240</v>
      </c>
      <c r="P1374" t="s">
        <v>16111</v>
      </c>
      <c r="Q1374" t="str">
        <f t="shared" si="104"/>
        <v>TIM Gopi Shah</v>
      </c>
    </row>
    <row r="1375" spans="7:17" x14ac:dyDescent="0.25">
      <c r="G1375" s="100" t="s">
        <v>13613</v>
      </c>
      <c r="H1375" t="s">
        <v>15109</v>
      </c>
      <c r="I1375" s="100" t="s">
        <v>1</v>
      </c>
      <c r="J1375" t="s">
        <v>15108</v>
      </c>
      <c r="K1375" s="101" t="str">
        <f>VLOOKUP(G1375,[1]Quota!$D$520:$K$2169,8,0)</f>
        <v>Gopi Shah</v>
      </c>
      <c r="L1375" s="101">
        <f>VLOOKUP(K1375,'[1]Terr# Map'!$B$4:$C$39,2,0)</f>
        <v>201</v>
      </c>
      <c r="M1375" s="128" t="str">
        <f t="shared" si="107"/>
        <v>gopi.shah@lifeline.com</v>
      </c>
      <c r="N1375" s="112" t="str">
        <f t="shared" si="106"/>
        <v>Gopi Shah</v>
      </c>
      <c r="O1375" s="134" t="str">
        <f t="shared" si="105"/>
        <v>917-318-7240</v>
      </c>
      <c r="P1375" t="s">
        <v>16111</v>
      </c>
      <c r="Q1375" t="str">
        <f t="shared" ref="Q1375:Q1438" si="108">+P1375&amp;" "&amp;N1376</f>
        <v>TIM Gopi Shah</v>
      </c>
    </row>
    <row r="1376" spans="7:17" x14ac:dyDescent="0.25">
      <c r="G1376" s="100" t="s">
        <v>13617</v>
      </c>
      <c r="H1376" t="s">
        <v>13616</v>
      </c>
      <c r="I1376" s="100" t="s">
        <v>1</v>
      </c>
      <c r="J1376" t="s">
        <v>15107</v>
      </c>
      <c r="K1376" s="101" t="str">
        <f>VLOOKUP(G1376,[1]Quota!$D$520:$K$2169,8,0)</f>
        <v>Gopi Shah</v>
      </c>
      <c r="L1376" s="101">
        <f>VLOOKUP(K1376,'[1]Terr# Map'!$B$4:$C$39,2,0)</f>
        <v>201</v>
      </c>
      <c r="M1376" s="128" t="str">
        <f t="shared" si="107"/>
        <v>gopi.shah@lifeline.com</v>
      </c>
      <c r="N1376" s="112" t="str">
        <f t="shared" si="106"/>
        <v>Gopi Shah</v>
      </c>
      <c r="O1376" s="134" t="str">
        <f t="shared" si="105"/>
        <v>917-318-7240</v>
      </c>
      <c r="P1376" t="s">
        <v>16111</v>
      </c>
      <c r="Q1376" t="str">
        <f t="shared" si="108"/>
        <v>TIM Gopi Shah</v>
      </c>
    </row>
    <row r="1377" spans="7:17" x14ac:dyDescent="0.25">
      <c r="G1377" s="100" t="s">
        <v>13623</v>
      </c>
      <c r="H1377" t="s">
        <v>13624</v>
      </c>
      <c r="I1377" s="100" t="s">
        <v>1</v>
      </c>
      <c r="J1377" t="s">
        <v>15106</v>
      </c>
      <c r="K1377" s="101" t="s">
        <v>21351</v>
      </c>
      <c r="L1377" s="101">
        <f>VLOOKUP(K1377,'[1]Terr# Map'!$B$4:$C$39,2,0)</f>
        <v>201</v>
      </c>
      <c r="M1377" s="128" t="str">
        <f t="shared" si="107"/>
        <v>gopi.shah@lifeline.com</v>
      </c>
      <c r="N1377" s="112" t="str">
        <f t="shared" si="106"/>
        <v>Gopi Shah</v>
      </c>
      <c r="O1377" s="134" t="str">
        <f t="shared" si="105"/>
        <v>917-318-7240</v>
      </c>
      <c r="P1377" t="s">
        <v>16115</v>
      </c>
      <c r="Q1377" t="str">
        <f t="shared" si="108"/>
        <v>TOM John Royals</v>
      </c>
    </row>
    <row r="1378" spans="7:17" x14ac:dyDescent="0.25">
      <c r="G1378" s="100" t="s">
        <v>13651</v>
      </c>
      <c r="H1378" t="s">
        <v>13652</v>
      </c>
      <c r="I1378" s="100" t="s">
        <v>0</v>
      </c>
      <c r="J1378" t="s">
        <v>15100</v>
      </c>
      <c r="K1378" s="101" t="s">
        <v>21362</v>
      </c>
      <c r="L1378" s="101">
        <f>VLOOKUP(K1378,'[1]Terr# Map'!$B$4:$C$39,2,0)</f>
        <v>204</v>
      </c>
      <c r="M1378" s="128" t="str">
        <f t="shared" si="107"/>
        <v xml:space="preserve">john.royals@connectamerica.com </v>
      </c>
      <c r="N1378" s="112" t="str">
        <f t="shared" si="106"/>
        <v>John Royals</v>
      </c>
      <c r="O1378" s="134" t="str">
        <f t="shared" si="105"/>
        <v>804-240-2222</v>
      </c>
      <c r="P1378" t="s">
        <v>16115</v>
      </c>
      <c r="Q1378" t="str">
        <f t="shared" si="108"/>
        <v>TOM John Royals</v>
      </c>
    </row>
    <row r="1379" spans="7:17" x14ac:dyDescent="0.25">
      <c r="G1379" s="100" t="s">
        <v>13653</v>
      </c>
      <c r="H1379" t="s">
        <v>13654</v>
      </c>
      <c r="I1379" s="100" t="s">
        <v>0</v>
      </c>
      <c r="J1379" t="s">
        <v>15100</v>
      </c>
      <c r="K1379" s="101" t="s">
        <v>21362</v>
      </c>
      <c r="L1379" s="101">
        <f>VLOOKUP(K1379,'[1]Terr# Map'!$B$4:$C$39,2,0)</f>
        <v>204</v>
      </c>
      <c r="M1379" s="128" t="str">
        <f t="shared" si="107"/>
        <v xml:space="preserve">john.royals@connectamerica.com </v>
      </c>
      <c r="N1379" s="112" t="str">
        <f t="shared" si="106"/>
        <v>John Royals</v>
      </c>
      <c r="O1379" s="134" t="str">
        <f t="shared" si="105"/>
        <v>804-240-2222</v>
      </c>
      <c r="P1379" t="s">
        <v>16115</v>
      </c>
      <c r="Q1379" t="str">
        <f t="shared" si="108"/>
        <v>TOM John Royals</v>
      </c>
    </row>
    <row r="1380" spans="7:17" x14ac:dyDescent="0.25">
      <c r="G1380" s="100" t="s">
        <v>13658</v>
      </c>
      <c r="H1380" t="s">
        <v>13659</v>
      </c>
      <c r="I1380" s="100" t="s">
        <v>0</v>
      </c>
      <c r="J1380" t="s">
        <v>15105</v>
      </c>
      <c r="K1380" s="101" t="s">
        <v>21362</v>
      </c>
      <c r="L1380" s="101">
        <f>VLOOKUP(K1380,'[1]Terr# Map'!$B$4:$C$39,2,0)</f>
        <v>204</v>
      </c>
      <c r="M1380" s="128" t="str">
        <f t="shared" si="107"/>
        <v xml:space="preserve">john.royals@connectamerica.com </v>
      </c>
      <c r="N1380" s="112" t="str">
        <f t="shared" si="106"/>
        <v>John Royals</v>
      </c>
      <c r="O1380" s="134" t="str">
        <f t="shared" si="105"/>
        <v>804-240-2222</v>
      </c>
      <c r="P1380" t="s">
        <v>16115</v>
      </c>
      <c r="Q1380" t="str">
        <f t="shared" si="108"/>
        <v>TOM John Royals</v>
      </c>
    </row>
    <row r="1381" spans="7:17" x14ac:dyDescent="0.25">
      <c r="G1381" s="100" t="s">
        <v>13662</v>
      </c>
      <c r="H1381" t="s">
        <v>13663</v>
      </c>
      <c r="I1381" s="100" t="s">
        <v>0</v>
      </c>
      <c r="J1381" t="s">
        <v>15099</v>
      </c>
      <c r="K1381" s="101" t="str">
        <f>VLOOKUP(G1381,[1]Quota!$D$520:$K$2169,8,0)</f>
        <v>John Royals</v>
      </c>
      <c r="L1381" s="101">
        <f>VLOOKUP(K1381,'[1]Terr# Map'!$B$4:$C$39,2,0)</f>
        <v>204</v>
      </c>
      <c r="M1381" s="128" t="str">
        <f t="shared" si="107"/>
        <v xml:space="preserve">john.royals@connectamerica.com </v>
      </c>
      <c r="N1381" s="112" t="str">
        <f t="shared" si="106"/>
        <v>John Royals</v>
      </c>
      <c r="O1381" s="134" t="str">
        <f t="shared" ref="O1381:O1444" si="109">VLOOKUP(K1381,$X$1:$AA$20,4,0)</f>
        <v>804-240-2222</v>
      </c>
      <c r="P1381" t="s">
        <v>16115</v>
      </c>
      <c r="Q1381" t="str">
        <f t="shared" si="108"/>
        <v>TOM OPEN LMS/PSF</v>
      </c>
    </row>
    <row r="1382" spans="7:17" x14ac:dyDescent="0.25">
      <c r="G1382" s="100" t="s">
        <v>13672</v>
      </c>
      <c r="H1382" t="s">
        <v>13673</v>
      </c>
      <c r="I1382" s="100" t="s">
        <v>0</v>
      </c>
      <c r="J1382" t="s">
        <v>15091</v>
      </c>
      <c r="K1382" s="101" t="str">
        <f>VLOOKUP(G1382,[1]Quota!$D$520:$K$2169,8,0)</f>
        <v>OPEN LMS/PSF</v>
      </c>
      <c r="L1382" s="101">
        <f>VLOOKUP(K1382,'[1]Terr# Map'!$B$4:$C$39,2,0)</f>
        <v>902</v>
      </c>
      <c r="M1382" s="128" t="e">
        <f t="shared" si="107"/>
        <v>#N/A</v>
      </c>
      <c r="N1382" s="112" t="str">
        <f t="shared" si="106"/>
        <v>OPEN LMS/PSF</v>
      </c>
      <c r="O1382" s="134" t="e">
        <f t="shared" si="109"/>
        <v>#N/A</v>
      </c>
      <c r="P1382" t="s">
        <v>16114</v>
      </c>
      <c r="Q1382" t="str">
        <f t="shared" si="108"/>
        <v>SAMUEL John Royals</v>
      </c>
    </row>
    <row r="1383" spans="7:17" x14ac:dyDescent="0.25">
      <c r="G1383" s="100" t="s">
        <v>13678</v>
      </c>
      <c r="H1383" t="s">
        <v>13679</v>
      </c>
      <c r="I1383" s="100" t="s">
        <v>0</v>
      </c>
      <c r="J1383" t="s">
        <v>15097</v>
      </c>
      <c r="K1383" s="101" t="s">
        <v>21362</v>
      </c>
      <c r="L1383" s="101">
        <f>VLOOKUP(K1383,'[1]Terr# Map'!$B$4:$C$39,2,0)</f>
        <v>204</v>
      </c>
      <c r="M1383" s="128" t="str">
        <f t="shared" si="107"/>
        <v xml:space="preserve">john.royals@connectamerica.com </v>
      </c>
      <c r="N1383" s="112" t="str">
        <f t="shared" si="106"/>
        <v>John Royals</v>
      </c>
      <c r="O1383" s="134" t="str">
        <f t="shared" si="109"/>
        <v>804-240-2222</v>
      </c>
      <c r="P1383" t="s">
        <v>16115</v>
      </c>
      <c r="Q1383" t="str">
        <f t="shared" si="108"/>
        <v>TOM John Royals</v>
      </c>
    </row>
    <row r="1384" spans="7:17" x14ac:dyDescent="0.25">
      <c r="G1384" s="100" t="s">
        <v>13752</v>
      </c>
      <c r="H1384" t="s">
        <v>13753</v>
      </c>
      <c r="I1384" s="100" t="s">
        <v>0</v>
      </c>
      <c r="J1384" t="s">
        <v>15098</v>
      </c>
      <c r="K1384" s="101" t="str">
        <f>VLOOKUP(G1384,[1]Quota!$D$520:$K$2169,8,0)</f>
        <v>John Royals</v>
      </c>
      <c r="L1384" s="101">
        <f>VLOOKUP(K1384,'[1]Terr# Map'!$B$4:$C$39,2,0)</f>
        <v>204</v>
      </c>
      <c r="M1384" s="128" t="str">
        <f t="shared" si="107"/>
        <v xml:space="preserve">john.royals@connectamerica.com </v>
      </c>
      <c r="N1384" s="112" t="str">
        <f t="shared" si="106"/>
        <v>John Royals</v>
      </c>
      <c r="O1384" s="134" t="str">
        <f t="shared" si="109"/>
        <v>804-240-2222</v>
      </c>
      <c r="P1384" t="s">
        <v>16114</v>
      </c>
      <c r="Q1384" t="str">
        <f t="shared" si="108"/>
        <v>SAMUEL John Royals</v>
      </c>
    </row>
    <row r="1385" spans="7:17" x14ac:dyDescent="0.25">
      <c r="G1385" s="100" t="s">
        <v>4530</v>
      </c>
      <c r="H1385" t="s">
        <v>4526</v>
      </c>
      <c r="I1385" s="100" t="s">
        <v>0</v>
      </c>
      <c r="J1385" t="s">
        <v>15093</v>
      </c>
      <c r="K1385" s="101" t="str">
        <f>VLOOKUP(G1385,[1]Quota!$D$520:$K$2169,8,0)</f>
        <v>John Royals</v>
      </c>
      <c r="L1385" s="101">
        <f>VLOOKUP(K1385,'[1]Terr# Map'!$B$4:$C$39,2,0)</f>
        <v>204</v>
      </c>
      <c r="M1385" s="128" t="str">
        <f t="shared" si="107"/>
        <v xml:space="preserve">john.royals@connectamerica.com </v>
      </c>
      <c r="N1385" s="112" t="str">
        <f t="shared" si="106"/>
        <v>John Royals</v>
      </c>
      <c r="O1385" s="134" t="str">
        <f t="shared" si="109"/>
        <v>804-240-2222</v>
      </c>
      <c r="P1385" t="s">
        <v>16114</v>
      </c>
      <c r="Q1385" t="str">
        <f t="shared" si="108"/>
        <v>SAMUEL John Royals</v>
      </c>
    </row>
    <row r="1386" spans="7:17" x14ac:dyDescent="0.25">
      <c r="G1386" s="100" t="s">
        <v>13690</v>
      </c>
      <c r="H1386" t="s">
        <v>13691</v>
      </c>
      <c r="I1386" s="100" t="s">
        <v>0</v>
      </c>
      <c r="J1386" t="s">
        <v>15104</v>
      </c>
      <c r="K1386" s="101" t="s">
        <v>21362</v>
      </c>
      <c r="L1386" s="101">
        <f>VLOOKUP(K1386,'[1]Terr# Map'!$B$4:$C$39,2,0)</f>
        <v>204</v>
      </c>
      <c r="M1386" s="128" t="str">
        <f t="shared" si="107"/>
        <v xml:space="preserve">john.royals@connectamerica.com </v>
      </c>
      <c r="N1386" s="112" t="str">
        <f t="shared" si="106"/>
        <v>John Royals</v>
      </c>
      <c r="O1386" s="134" t="str">
        <f t="shared" si="109"/>
        <v>804-240-2222</v>
      </c>
      <c r="P1386" t="s">
        <v>16115</v>
      </c>
      <c r="Q1386" t="str">
        <f t="shared" si="108"/>
        <v>TOM John Royals</v>
      </c>
    </row>
    <row r="1387" spans="7:17" x14ac:dyDescent="0.25">
      <c r="G1387" s="100" t="s">
        <v>13655</v>
      </c>
      <c r="H1387" t="s">
        <v>13656</v>
      </c>
      <c r="I1387" s="100" t="s">
        <v>0</v>
      </c>
      <c r="J1387" t="s">
        <v>15100</v>
      </c>
      <c r="K1387" s="101" t="s">
        <v>21362</v>
      </c>
      <c r="L1387" s="101">
        <f>VLOOKUP(K1387,'[1]Terr# Map'!$B$4:$C$39,2,0)</f>
        <v>204</v>
      </c>
      <c r="M1387" s="128" t="str">
        <f t="shared" si="107"/>
        <v xml:space="preserve">john.royals@connectamerica.com </v>
      </c>
      <c r="N1387" s="112" t="str">
        <f t="shared" si="106"/>
        <v>John Royals</v>
      </c>
      <c r="O1387" s="134" t="str">
        <f t="shared" si="109"/>
        <v>804-240-2222</v>
      </c>
      <c r="P1387" t="s">
        <v>16141</v>
      </c>
      <c r="Q1387" t="str">
        <f t="shared" si="108"/>
        <v>ELLEN John Royals</v>
      </c>
    </row>
    <row r="1388" spans="7:17" x14ac:dyDescent="0.25">
      <c r="G1388" s="100" t="s">
        <v>13692</v>
      </c>
      <c r="H1388" t="s">
        <v>913</v>
      </c>
      <c r="I1388" s="100" t="s">
        <v>0</v>
      </c>
      <c r="J1388" t="s">
        <v>15089</v>
      </c>
      <c r="K1388" s="101" t="s">
        <v>21362</v>
      </c>
      <c r="L1388" s="101">
        <f>VLOOKUP(K1388,'[1]Terr# Map'!$B$4:$C$39,2,0)</f>
        <v>204</v>
      </c>
      <c r="M1388" s="128" t="str">
        <f t="shared" si="107"/>
        <v xml:space="preserve">john.royals@connectamerica.com </v>
      </c>
      <c r="N1388" s="112" t="str">
        <f t="shared" si="106"/>
        <v>John Royals</v>
      </c>
      <c r="O1388" s="134" t="str">
        <f t="shared" si="109"/>
        <v>804-240-2222</v>
      </c>
      <c r="P1388" t="s">
        <v>16115</v>
      </c>
      <c r="Q1388" t="str">
        <f t="shared" si="108"/>
        <v>TOM John Royals</v>
      </c>
    </row>
    <row r="1389" spans="7:17" x14ac:dyDescent="0.25">
      <c r="G1389" s="100" t="s">
        <v>13664</v>
      </c>
      <c r="H1389" t="s">
        <v>13665</v>
      </c>
      <c r="I1389" s="100" t="s">
        <v>1</v>
      </c>
      <c r="J1389" t="s">
        <v>15099</v>
      </c>
      <c r="K1389" s="101" t="str">
        <f>VLOOKUP(G1389,[1]Quota!$D$520:$K$2169,8,0)</f>
        <v>John Royals</v>
      </c>
      <c r="L1389" s="101">
        <f>VLOOKUP(K1389,'[1]Terr# Map'!$B$4:$C$39,2,0)</f>
        <v>204</v>
      </c>
      <c r="M1389" s="128" t="str">
        <f t="shared" si="107"/>
        <v xml:space="preserve">john.royals@connectamerica.com </v>
      </c>
      <c r="N1389" s="112" t="str">
        <f t="shared" si="106"/>
        <v>John Royals</v>
      </c>
      <c r="O1389" s="134" t="str">
        <f t="shared" si="109"/>
        <v>804-240-2222</v>
      </c>
      <c r="P1389" t="s">
        <v>16115</v>
      </c>
      <c r="Q1389" t="str">
        <f t="shared" si="108"/>
        <v>TOM John Royals</v>
      </c>
    </row>
    <row r="1390" spans="7:17" x14ac:dyDescent="0.25">
      <c r="G1390" s="100" t="s">
        <v>13700</v>
      </c>
      <c r="H1390" t="s">
        <v>13696</v>
      </c>
      <c r="I1390" s="100" t="s">
        <v>0</v>
      </c>
      <c r="J1390" t="s">
        <v>15103</v>
      </c>
      <c r="K1390" s="101" t="s">
        <v>21362</v>
      </c>
      <c r="L1390" s="101">
        <f>VLOOKUP(K1390,'[1]Terr# Map'!$B$4:$C$39,2,0)</f>
        <v>204</v>
      </c>
      <c r="M1390" s="128" t="str">
        <f t="shared" si="107"/>
        <v xml:space="preserve">john.royals@connectamerica.com </v>
      </c>
      <c r="N1390" s="112" t="str">
        <f t="shared" si="106"/>
        <v>John Royals</v>
      </c>
      <c r="O1390" s="134" t="str">
        <f t="shared" si="109"/>
        <v>804-240-2222</v>
      </c>
      <c r="P1390" t="s">
        <v>16115</v>
      </c>
      <c r="Q1390" t="str">
        <f t="shared" si="108"/>
        <v>TOM John Royals</v>
      </c>
    </row>
    <row r="1391" spans="7:17" x14ac:dyDescent="0.25">
      <c r="G1391" s="100" t="s">
        <v>13666</v>
      </c>
      <c r="H1391" t="s">
        <v>13667</v>
      </c>
      <c r="I1391" s="100" t="s">
        <v>1</v>
      </c>
      <c r="J1391" t="s">
        <v>15099</v>
      </c>
      <c r="K1391" s="101" t="str">
        <f>VLOOKUP(G1391,[1]Quota!$D$520:$K$2169,8,0)</f>
        <v>John Royals</v>
      </c>
      <c r="L1391" s="101">
        <f>VLOOKUP(K1391,'[1]Terr# Map'!$B$4:$C$39,2,0)</f>
        <v>204</v>
      </c>
      <c r="M1391" s="128" t="str">
        <f t="shared" si="107"/>
        <v xml:space="preserve">john.royals@connectamerica.com </v>
      </c>
      <c r="N1391" s="112" t="str">
        <f t="shared" si="106"/>
        <v>John Royals</v>
      </c>
      <c r="O1391" s="134" t="str">
        <f t="shared" si="109"/>
        <v>804-240-2222</v>
      </c>
      <c r="P1391" t="s">
        <v>16114</v>
      </c>
      <c r="Q1391" t="str">
        <f t="shared" si="108"/>
        <v>SAMUEL Tyler Hedrick</v>
      </c>
    </row>
    <row r="1392" spans="7:17" x14ac:dyDescent="0.25">
      <c r="G1392" s="100" t="s">
        <v>13737</v>
      </c>
      <c r="H1392" t="s">
        <v>13738</v>
      </c>
      <c r="I1392" s="100" t="s">
        <v>1</v>
      </c>
      <c r="J1392" t="s">
        <v>15102</v>
      </c>
      <c r="K1392" s="101" t="str">
        <f>VLOOKUP(G1392,[1]Quota!$D$520:$K$2169,8,0)</f>
        <v>Tyler Hedrick</v>
      </c>
      <c r="L1392" s="101">
        <f>VLOOKUP(K1392,'[1]Terr# Map'!$B$4:$C$39,2,0)</f>
        <v>503</v>
      </c>
      <c r="M1392" s="128" t="str">
        <f t="shared" si="107"/>
        <v>tyler.hedrick@connectamerica.com</v>
      </c>
      <c r="N1392" s="112" t="str">
        <f t="shared" si="106"/>
        <v>Tyler Hedrick</v>
      </c>
      <c r="O1392" s="134">
        <f t="shared" si="109"/>
        <v>0</v>
      </c>
      <c r="P1392" t="s">
        <v>16114</v>
      </c>
      <c r="Q1392" t="str">
        <f t="shared" si="108"/>
        <v>SAMUEL John Royals</v>
      </c>
    </row>
    <row r="1393" spans="7:17" x14ac:dyDescent="0.25">
      <c r="G1393" s="100" t="s">
        <v>13739</v>
      </c>
      <c r="H1393" t="s">
        <v>13740</v>
      </c>
      <c r="I1393" s="100" t="s">
        <v>1</v>
      </c>
      <c r="J1393" t="s">
        <v>15101</v>
      </c>
      <c r="K1393" s="101" t="s">
        <v>21362</v>
      </c>
      <c r="L1393" s="101">
        <f>VLOOKUP(K1393,'[1]Terr# Map'!$B$4:$C$39,2,0)</f>
        <v>204</v>
      </c>
      <c r="M1393" s="128" t="str">
        <f t="shared" si="107"/>
        <v xml:space="preserve">john.royals@connectamerica.com </v>
      </c>
      <c r="N1393" s="112" t="str">
        <f t="shared" si="106"/>
        <v>John Royals</v>
      </c>
      <c r="O1393" s="134" t="str">
        <f t="shared" si="109"/>
        <v>804-240-2222</v>
      </c>
      <c r="P1393" t="s">
        <v>16115</v>
      </c>
      <c r="Q1393" t="str">
        <f t="shared" si="108"/>
        <v>TOM John Royals</v>
      </c>
    </row>
    <row r="1394" spans="7:17" x14ac:dyDescent="0.25">
      <c r="G1394" s="100" t="s">
        <v>13668</v>
      </c>
      <c r="H1394" t="s">
        <v>13663</v>
      </c>
      <c r="I1394" s="100" t="s">
        <v>1</v>
      </c>
      <c r="J1394" t="s">
        <v>15099</v>
      </c>
      <c r="K1394" s="101" t="str">
        <f>VLOOKUP(G1394,[1]Quota!$D$520:$K$2169,8,0)</f>
        <v>John Royals</v>
      </c>
      <c r="L1394" s="101">
        <f>VLOOKUP(K1394,'[1]Terr# Map'!$B$4:$C$39,2,0)</f>
        <v>204</v>
      </c>
      <c r="M1394" s="128" t="str">
        <f t="shared" si="107"/>
        <v xml:space="preserve">john.royals@connectamerica.com </v>
      </c>
      <c r="N1394" s="112" t="str">
        <f t="shared" si="106"/>
        <v>John Royals</v>
      </c>
      <c r="O1394" s="134" t="str">
        <f t="shared" si="109"/>
        <v>804-240-2222</v>
      </c>
      <c r="P1394" t="s">
        <v>16115</v>
      </c>
      <c r="Q1394" t="str">
        <f t="shared" si="108"/>
        <v>TOM John Royals</v>
      </c>
    </row>
    <row r="1395" spans="7:17" x14ac:dyDescent="0.25">
      <c r="G1395" s="100" t="s">
        <v>13754</v>
      </c>
      <c r="H1395" t="s">
        <v>13753</v>
      </c>
      <c r="I1395" s="100" t="s">
        <v>1</v>
      </c>
      <c r="J1395" t="s">
        <v>15098</v>
      </c>
      <c r="K1395" s="101" t="str">
        <f>VLOOKUP(G1395,[1]Quota!$D$520:$K$2169,8,0)</f>
        <v>John Royals</v>
      </c>
      <c r="L1395" s="101">
        <f>VLOOKUP(K1395,'[1]Terr# Map'!$B$4:$C$39,2,0)</f>
        <v>204</v>
      </c>
      <c r="M1395" s="128" t="str">
        <f t="shared" si="107"/>
        <v xml:space="preserve">john.royals@connectamerica.com </v>
      </c>
      <c r="N1395" s="112" t="str">
        <f t="shared" si="106"/>
        <v>John Royals</v>
      </c>
      <c r="O1395" s="134" t="str">
        <f t="shared" si="109"/>
        <v>804-240-2222</v>
      </c>
      <c r="P1395" t="s">
        <v>16115</v>
      </c>
      <c r="Q1395" t="str">
        <f t="shared" si="108"/>
        <v>TOM John Royals</v>
      </c>
    </row>
    <row r="1396" spans="7:17" x14ac:dyDescent="0.25">
      <c r="G1396" s="100" t="s">
        <v>13657</v>
      </c>
      <c r="H1396" t="s">
        <v>13656</v>
      </c>
      <c r="I1396" s="100" t="s">
        <v>1</v>
      </c>
      <c r="J1396" t="s">
        <v>15100</v>
      </c>
      <c r="K1396" s="101" t="s">
        <v>21362</v>
      </c>
      <c r="L1396" s="101">
        <f>VLOOKUP(K1396,'[1]Terr# Map'!$B$4:$C$39,2,0)</f>
        <v>204</v>
      </c>
      <c r="M1396" s="128" t="str">
        <f t="shared" si="107"/>
        <v xml:space="preserve">john.royals@connectamerica.com </v>
      </c>
      <c r="N1396" s="112" t="str">
        <f t="shared" si="106"/>
        <v>John Royals</v>
      </c>
      <c r="O1396" s="134" t="str">
        <f t="shared" si="109"/>
        <v>804-240-2222</v>
      </c>
      <c r="P1396" t="s">
        <v>16141</v>
      </c>
      <c r="Q1396" t="str">
        <f t="shared" si="108"/>
        <v>ELLEN John Royals</v>
      </c>
    </row>
    <row r="1397" spans="7:17" x14ac:dyDescent="0.25">
      <c r="G1397" s="100" t="s">
        <v>912</v>
      </c>
      <c r="H1397" t="s">
        <v>913</v>
      </c>
      <c r="I1397" s="100" t="s">
        <v>1</v>
      </c>
      <c r="J1397" t="s">
        <v>15089</v>
      </c>
      <c r="K1397" s="101" t="str">
        <f>VLOOKUP(G1397,[1]Quota!$D$520:$K$2169,8,0)</f>
        <v>John Royals</v>
      </c>
      <c r="L1397" s="101">
        <f>VLOOKUP(K1397,'[1]Terr# Map'!$B$4:$C$39,2,0)</f>
        <v>204</v>
      </c>
      <c r="M1397" s="128" t="str">
        <f t="shared" si="107"/>
        <v xml:space="preserve">john.royals@connectamerica.com </v>
      </c>
      <c r="N1397" s="112" t="str">
        <f t="shared" si="106"/>
        <v>John Royals</v>
      </c>
      <c r="O1397" s="134" t="str">
        <f t="shared" si="109"/>
        <v>804-240-2222</v>
      </c>
      <c r="P1397" t="s">
        <v>16115</v>
      </c>
      <c r="Q1397" t="str">
        <f t="shared" si="108"/>
        <v>TOM John Royals</v>
      </c>
    </row>
    <row r="1398" spans="7:17" x14ac:dyDescent="0.25">
      <c r="G1398" s="100" t="s">
        <v>13669</v>
      </c>
      <c r="H1398" t="s">
        <v>13663</v>
      </c>
      <c r="I1398" s="100" t="s">
        <v>1</v>
      </c>
      <c r="J1398" t="s">
        <v>15099</v>
      </c>
      <c r="K1398" s="101" t="str">
        <f>VLOOKUP(G1398,[1]Quota!$D$520:$K$2169,8,0)</f>
        <v>John Royals</v>
      </c>
      <c r="L1398" s="101">
        <f>VLOOKUP(K1398,'[1]Terr# Map'!$B$4:$C$39,2,0)</f>
        <v>204</v>
      </c>
      <c r="M1398" s="128" t="str">
        <f t="shared" si="107"/>
        <v xml:space="preserve">john.royals@connectamerica.com </v>
      </c>
      <c r="N1398" s="112" t="str">
        <f t="shared" si="106"/>
        <v>John Royals</v>
      </c>
      <c r="O1398" s="134" t="str">
        <f t="shared" si="109"/>
        <v>804-240-2222</v>
      </c>
      <c r="P1398" t="s">
        <v>16115</v>
      </c>
      <c r="Q1398" t="str">
        <f t="shared" si="108"/>
        <v>TOM John Royals</v>
      </c>
    </row>
    <row r="1399" spans="7:17" x14ac:dyDescent="0.25">
      <c r="G1399" s="100" t="s">
        <v>13755</v>
      </c>
      <c r="H1399" t="s">
        <v>13753</v>
      </c>
      <c r="I1399" s="100" t="s">
        <v>1</v>
      </c>
      <c r="J1399" t="s">
        <v>15098</v>
      </c>
      <c r="K1399" s="101" t="str">
        <f>VLOOKUP(G1399,[1]Quota!$D$520:$K$2169,8,0)</f>
        <v>John Royals</v>
      </c>
      <c r="L1399" s="101">
        <f>VLOOKUP(K1399,'[1]Terr# Map'!$B$4:$C$39,2,0)</f>
        <v>204</v>
      </c>
      <c r="M1399" s="128" t="str">
        <f t="shared" si="107"/>
        <v xml:space="preserve">john.royals@connectamerica.com </v>
      </c>
      <c r="N1399" s="112" t="str">
        <f t="shared" si="106"/>
        <v>John Royals</v>
      </c>
      <c r="O1399" s="134" t="str">
        <f t="shared" si="109"/>
        <v>804-240-2222</v>
      </c>
      <c r="P1399" t="s">
        <v>16114</v>
      </c>
      <c r="Q1399" t="str">
        <f t="shared" si="108"/>
        <v>SAMUEL John Royals</v>
      </c>
    </row>
    <row r="1400" spans="7:17" x14ac:dyDescent="0.25">
      <c r="G1400" s="100" t="s">
        <v>13680</v>
      </c>
      <c r="H1400" t="s">
        <v>13679</v>
      </c>
      <c r="I1400" s="100" t="s">
        <v>1</v>
      </c>
      <c r="J1400" t="s">
        <v>15097</v>
      </c>
      <c r="K1400" s="101" t="s">
        <v>21362</v>
      </c>
      <c r="L1400" s="101">
        <f>VLOOKUP(K1400,'[1]Terr# Map'!$B$4:$C$39,2,0)</f>
        <v>204</v>
      </c>
      <c r="M1400" s="128" t="str">
        <f t="shared" si="107"/>
        <v xml:space="preserve">john.royals@connectamerica.com </v>
      </c>
      <c r="N1400" s="112" t="str">
        <f t="shared" si="106"/>
        <v>John Royals</v>
      </c>
      <c r="O1400" s="134" t="str">
        <f t="shared" si="109"/>
        <v>804-240-2222</v>
      </c>
      <c r="P1400" t="s">
        <v>16114</v>
      </c>
      <c r="Q1400" t="str">
        <f t="shared" si="108"/>
        <v>SAMUEL John Royals</v>
      </c>
    </row>
    <row r="1401" spans="7:17" x14ac:dyDescent="0.25">
      <c r="G1401" s="100" t="s">
        <v>13760</v>
      </c>
      <c r="H1401" t="s">
        <v>13761</v>
      </c>
      <c r="I1401" s="100" t="s">
        <v>1</v>
      </c>
      <c r="J1401" t="s">
        <v>15096</v>
      </c>
      <c r="K1401" s="101" t="s">
        <v>21362</v>
      </c>
      <c r="L1401" s="101">
        <f>VLOOKUP(K1401,'[1]Terr# Map'!$B$4:$C$39,2,0)</f>
        <v>204</v>
      </c>
      <c r="M1401" s="128" t="str">
        <f t="shared" si="107"/>
        <v xml:space="preserve">john.royals@connectamerica.com </v>
      </c>
      <c r="N1401" s="112" t="str">
        <f t="shared" si="106"/>
        <v>John Royals</v>
      </c>
      <c r="O1401" s="134" t="str">
        <f t="shared" si="109"/>
        <v>804-240-2222</v>
      </c>
      <c r="P1401" t="s">
        <v>16114</v>
      </c>
      <c r="Q1401" t="str">
        <f t="shared" si="108"/>
        <v>SAMUEL John Royals</v>
      </c>
    </row>
    <row r="1402" spans="7:17" x14ac:dyDescent="0.25">
      <c r="G1402" s="100" t="s">
        <v>4531</v>
      </c>
      <c r="H1402" t="s">
        <v>4532</v>
      </c>
      <c r="I1402" s="100" t="s">
        <v>1</v>
      </c>
      <c r="J1402" t="s">
        <v>15093</v>
      </c>
      <c r="K1402" s="101" t="s">
        <v>21362</v>
      </c>
      <c r="L1402" s="101">
        <f>VLOOKUP(K1402,'[1]Terr# Map'!$B$4:$C$39,2,0)</f>
        <v>204</v>
      </c>
      <c r="M1402" s="128" t="str">
        <f t="shared" si="107"/>
        <v xml:space="preserve">john.royals@connectamerica.com </v>
      </c>
      <c r="N1402" s="112" t="str">
        <f t="shared" si="106"/>
        <v>John Royals</v>
      </c>
      <c r="O1402" s="134" t="str">
        <f t="shared" si="109"/>
        <v>804-240-2222</v>
      </c>
      <c r="P1402" t="s">
        <v>16115</v>
      </c>
      <c r="Q1402" t="str">
        <f t="shared" si="108"/>
        <v>TOM OPEN LMS/PSF</v>
      </c>
    </row>
    <row r="1403" spans="7:17" x14ac:dyDescent="0.25">
      <c r="G1403" s="100" t="s">
        <v>13764</v>
      </c>
      <c r="H1403" t="s">
        <v>13765</v>
      </c>
      <c r="I1403" s="100" t="s">
        <v>1</v>
      </c>
      <c r="J1403" t="s">
        <v>15095</v>
      </c>
      <c r="K1403" s="101" t="str">
        <f>VLOOKUP(G1403,[1]Quota!$D$520:$K$2169,8,0)</f>
        <v>OPEN LMS/PSF</v>
      </c>
      <c r="L1403" s="101">
        <f>VLOOKUP(K1403,'[1]Terr# Map'!$B$4:$C$39,2,0)</f>
        <v>902</v>
      </c>
      <c r="M1403" s="128" t="e">
        <f t="shared" si="107"/>
        <v>#N/A</v>
      </c>
      <c r="N1403" s="112" t="str">
        <f t="shared" si="106"/>
        <v>OPEN LMS/PSF</v>
      </c>
      <c r="O1403" s="134" t="e">
        <f t="shared" si="109"/>
        <v>#N/A</v>
      </c>
      <c r="P1403" t="s">
        <v>16141</v>
      </c>
      <c r="Q1403" t="str">
        <f t="shared" si="108"/>
        <v>ELLEN John Royals</v>
      </c>
    </row>
    <row r="1404" spans="7:17" x14ac:dyDescent="0.25">
      <c r="G1404" s="100" t="s">
        <v>916</v>
      </c>
      <c r="H1404" t="s">
        <v>917</v>
      </c>
      <c r="I1404" s="100" t="s">
        <v>1</v>
      </c>
      <c r="J1404" t="s">
        <v>15094</v>
      </c>
      <c r="K1404" s="101" t="str">
        <f>VLOOKUP(G1404,[1]Quota!$D$520:$K$2169,8,0)</f>
        <v>John Royals</v>
      </c>
      <c r="L1404" s="101">
        <f>VLOOKUP(K1404,'[1]Terr# Map'!$B$4:$C$39,2,0)</f>
        <v>204</v>
      </c>
      <c r="M1404" s="128" t="str">
        <f t="shared" si="107"/>
        <v xml:space="preserve">john.royals@connectamerica.com </v>
      </c>
      <c r="N1404" s="112" t="str">
        <f t="shared" si="106"/>
        <v>John Royals</v>
      </c>
      <c r="O1404" s="134" t="str">
        <f t="shared" si="109"/>
        <v>804-240-2222</v>
      </c>
      <c r="P1404" t="s">
        <v>16114</v>
      </c>
      <c r="Q1404" t="str">
        <f t="shared" si="108"/>
        <v>SAMUEL John Royals</v>
      </c>
    </row>
    <row r="1405" spans="7:17" x14ac:dyDescent="0.25">
      <c r="G1405" s="100" t="s">
        <v>4533</v>
      </c>
      <c r="H1405" t="s">
        <v>4526</v>
      </c>
      <c r="I1405" s="100" t="s">
        <v>1</v>
      </c>
      <c r="J1405" t="s">
        <v>15093</v>
      </c>
      <c r="K1405" s="101" t="str">
        <f>VLOOKUP(G1405,[1]Quota!$D$520:$K$2169,8,0)</f>
        <v>John Royals</v>
      </c>
      <c r="L1405" s="101">
        <f>VLOOKUP(K1405,'[1]Terr# Map'!$B$4:$C$39,2,0)</f>
        <v>204</v>
      </c>
      <c r="M1405" s="128" t="str">
        <f t="shared" si="107"/>
        <v xml:space="preserve">john.royals@connectamerica.com </v>
      </c>
      <c r="N1405" s="112" t="str">
        <f t="shared" si="106"/>
        <v>John Royals</v>
      </c>
      <c r="O1405" s="134" t="str">
        <f t="shared" si="109"/>
        <v>804-240-2222</v>
      </c>
      <c r="P1405" t="s">
        <v>16114</v>
      </c>
      <c r="Q1405" t="str">
        <f t="shared" si="108"/>
        <v>SAMUEL Tyler Hedrick</v>
      </c>
    </row>
    <row r="1406" spans="7:17" x14ac:dyDescent="0.25">
      <c r="G1406" s="100" t="s">
        <v>13773</v>
      </c>
      <c r="H1406" t="s">
        <v>13774</v>
      </c>
      <c r="I1406" s="100" t="s">
        <v>1</v>
      </c>
      <c r="J1406" t="s">
        <v>15092</v>
      </c>
      <c r="K1406" s="101" t="str">
        <f>VLOOKUP(G1406,[1]Quota!$D$520:$K$2169,8,0)</f>
        <v>Tyler Hedrick</v>
      </c>
      <c r="L1406" s="101">
        <f>VLOOKUP(K1406,'[1]Terr# Map'!$B$4:$C$39,2,0)</f>
        <v>503</v>
      </c>
      <c r="M1406" s="128" t="str">
        <f t="shared" si="107"/>
        <v>tyler.hedrick@connectamerica.com</v>
      </c>
      <c r="N1406" s="112" t="str">
        <f t="shared" si="106"/>
        <v>Tyler Hedrick</v>
      </c>
      <c r="O1406" s="134">
        <f t="shared" si="109"/>
        <v>0</v>
      </c>
      <c r="P1406" t="s">
        <v>16115</v>
      </c>
      <c r="Q1406" t="str">
        <f t="shared" si="108"/>
        <v>TOM OPEN LMS/PSF</v>
      </c>
    </row>
    <row r="1407" spans="7:17" x14ac:dyDescent="0.25">
      <c r="G1407" s="100" t="s">
        <v>13675</v>
      </c>
      <c r="H1407" t="s">
        <v>13673</v>
      </c>
      <c r="I1407" s="100" t="s">
        <v>1</v>
      </c>
      <c r="J1407" t="s">
        <v>15091</v>
      </c>
      <c r="K1407" s="101" t="str">
        <f>VLOOKUP(G1407,[1]Quota!$D$520:$K$2169,8,0)</f>
        <v>OPEN LMS/PSF</v>
      </c>
      <c r="L1407" s="101">
        <f>VLOOKUP(K1407,'[1]Terr# Map'!$B$4:$C$39,2,0)</f>
        <v>902</v>
      </c>
      <c r="M1407" s="128" t="e">
        <f t="shared" si="107"/>
        <v>#N/A</v>
      </c>
      <c r="N1407" s="112" t="str">
        <f t="shared" si="106"/>
        <v>OPEN LMS/PSF</v>
      </c>
      <c r="O1407" s="134" t="e">
        <f t="shared" si="109"/>
        <v>#N/A</v>
      </c>
      <c r="P1407" t="s">
        <v>16141</v>
      </c>
      <c r="Q1407" t="str">
        <f t="shared" si="108"/>
        <v>ELLEN John Royals</v>
      </c>
    </row>
    <row r="1408" spans="7:17" x14ac:dyDescent="0.25">
      <c r="G1408" s="100" t="s">
        <v>914</v>
      </c>
      <c r="H1408" t="s">
        <v>15090</v>
      </c>
      <c r="I1408" s="100" t="s">
        <v>1</v>
      </c>
      <c r="J1408" t="s">
        <v>15089</v>
      </c>
      <c r="K1408" s="101" t="str">
        <f>VLOOKUP(G1408,[1]Quota!$D$520:$K$2169,8,0)</f>
        <v>John Royals</v>
      </c>
      <c r="L1408" s="101">
        <f>VLOOKUP(K1408,'[1]Terr# Map'!$B$4:$C$39,2,0)</f>
        <v>204</v>
      </c>
      <c r="M1408" s="128" t="str">
        <f t="shared" si="107"/>
        <v xml:space="preserve">john.royals@connectamerica.com </v>
      </c>
      <c r="N1408" s="112" t="str">
        <f t="shared" si="106"/>
        <v>John Royals</v>
      </c>
      <c r="O1408" s="134" t="str">
        <f t="shared" si="109"/>
        <v>804-240-2222</v>
      </c>
      <c r="P1408" t="s">
        <v>16125</v>
      </c>
      <c r="Q1408" t="str">
        <f t="shared" si="108"/>
        <v>BRIAN Michael Barron</v>
      </c>
    </row>
    <row r="1409" spans="7:17" x14ac:dyDescent="0.25">
      <c r="G1409" s="100" t="s">
        <v>13860</v>
      </c>
      <c r="H1409" t="s">
        <v>13861</v>
      </c>
      <c r="I1409" s="100" t="s">
        <v>0</v>
      </c>
      <c r="J1409" t="s">
        <v>15086</v>
      </c>
      <c r="K1409" s="101" t="str">
        <f>VLOOKUP(G1409,[1]Quota!$D$520:$K$2169,8,0)</f>
        <v>Michael Barron</v>
      </c>
      <c r="L1409" s="101">
        <f>VLOOKUP(K1409,'[1]Terr# Map'!$B$4:$C$39,2,0)</f>
        <v>105</v>
      </c>
      <c r="M1409" s="128" t="str">
        <f t="shared" si="107"/>
        <v xml:space="preserve">michael.barron@lifeline.com </v>
      </c>
      <c r="N1409" s="112" t="str">
        <f t="shared" si="106"/>
        <v>Michael Barron</v>
      </c>
      <c r="O1409" s="134" t="str">
        <f t="shared" si="109"/>
        <v>518-410-4902</v>
      </c>
      <c r="P1409" t="s">
        <v>16125</v>
      </c>
      <c r="Q1409" t="str">
        <f t="shared" si="108"/>
        <v>BRIAN Michael Barron</v>
      </c>
    </row>
    <row r="1410" spans="7:17" x14ac:dyDescent="0.25">
      <c r="G1410" s="100" t="s">
        <v>13862</v>
      </c>
      <c r="H1410" t="s">
        <v>13861</v>
      </c>
      <c r="I1410" s="100" t="s">
        <v>1</v>
      </c>
      <c r="J1410" t="s">
        <v>15086</v>
      </c>
      <c r="K1410" s="101" t="str">
        <f>VLOOKUP(G1410,[1]Quota!$D$520:$K$2169,8,0)</f>
        <v>Michael Barron</v>
      </c>
      <c r="L1410" s="101">
        <f>VLOOKUP(K1410,'[1]Terr# Map'!$B$4:$C$39,2,0)</f>
        <v>105</v>
      </c>
      <c r="M1410" s="128" t="str">
        <f t="shared" si="107"/>
        <v xml:space="preserve">michael.barron@lifeline.com </v>
      </c>
      <c r="N1410" s="112" t="str">
        <f t="shared" si="106"/>
        <v>Michael Barron</v>
      </c>
      <c r="O1410" s="134" t="str">
        <f t="shared" si="109"/>
        <v>518-410-4902</v>
      </c>
      <c r="P1410" t="s">
        <v>16125</v>
      </c>
      <c r="Q1410" t="str">
        <f t="shared" si="108"/>
        <v>BRIAN Tyler Hedrick</v>
      </c>
    </row>
    <row r="1411" spans="7:17" x14ac:dyDescent="0.25">
      <c r="G1411" s="100" t="s">
        <v>13922</v>
      </c>
      <c r="H1411" t="s">
        <v>13923</v>
      </c>
      <c r="I1411" s="100" t="s">
        <v>1</v>
      </c>
      <c r="J1411" t="s">
        <v>15088</v>
      </c>
      <c r="K1411" s="101" t="str">
        <f>VLOOKUP(G1411,[1]Quota!$D$520:$K$2169,8,0)</f>
        <v>Tyler Hedrick</v>
      </c>
      <c r="L1411" s="101">
        <f>VLOOKUP(K1411,'[1]Terr# Map'!$B$4:$C$39,2,0)</f>
        <v>503</v>
      </c>
      <c r="M1411" s="128" t="str">
        <f t="shared" si="107"/>
        <v>tyler.hedrick@connectamerica.com</v>
      </c>
      <c r="N1411" s="112" t="str">
        <f t="shared" si="106"/>
        <v>Tyler Hedrick</v>
      </c>
      <c r="O1411" s="134">
        <f t="shared" si="109"/>
        <v>0</v>
      </c>
      <c r="P1411" t="s">
        <v>16125</v>
      </c>
      <c r="Q1411" t="str">
        <f t="shared" si="108"/>
        <v>BRIAN Tyler Hedrick</v>
      </c>
    </row>
    <row r="1412" spans="7:17" x14ac:dyDescent="0.25">
      <c r="G1412" s="100" t="s">
        <v>13924</v>
      </c>
      <c r="H1412" t="s">
        <v>13925</v>
      </c>
      <c r="I1412" s="100" t="s">
        <v>1</v>
      </c>
      <c r="J1412" t="s">
        <v>15087</v>
      </c>
      <c r="K1412" s="101" t="str">
        <f>VLOOKUP(G1412,[1]Quota!$D$520:$K$2169,8,0)</f>
        <v>Tyler Hedrick</v>
      </c>
      <c r="L1412" s="101">
        <f>VLOOKUP(K1412,'[1]Terr# Map'!$B$4:$C$39,2,0)</f>
        <v>503</v>
      </c>
      <c r="M1412" s="128" t="str">
        <f t="shared" si="107"/>
        <v>tyler.hedrick@connectamerica.com</v>
      </c>
      <c r="N1412" s="112" t="str">
        <f t="shared" si="106"/>
        <v>Tyler Hedrick</v>
      </c>
      <c r="O1412" s="134">
        <f t="shared" si="109"/>
        <v>0</v>
      </c>
      <c r="P1412" t="s">
        <v>16125</v>
      </c>
      <c r="Q1412" t="str">
        <f t="shared" si="108"/>
        <v>BRIAN Michael Barron</v>
      </c>
    </row>
    <row r="1413" spans="7:17" x14ac:dyDescent="0.25">
      <c r="G1413" s="100" t="s">
        <v>13863</v>
      </c>
      <c r="H1413" t="s">
        <v>13861</v>
      </c>
      <c r="I1413" s="100" t="s">
        <v>1</v>
      </c>
      <c r="J1413" t="s">
        <v>15086</v>
      </c>
      <c r="K1413" s="101" t="str">
        <f>VLOOKUP(G1413,[1]Quota!$D$520:$K$2169,8,0)</f>
        <v>Michael Barron</v>
      </c>
      <c r="L1413" s="101">
        <f>VLOOKUP(K1413,'[1]Terr# Map'!$B$4:$C$39,2,0)</f>
        <v>105</v>
      </c>
      <c r="M1413" s="128" t="str">
        <f t="shared" si="107"/>
        <v xml:space="preserve">michael.barron@lifeline.com </v>
      </c>
      <c r="N1413" s="112" t="str">
        <f t="shared" si="106"/>
        <v>Michael Barron</v>
      </c>
      <c r="O1413" s="134" t="str">
        <f t="shared" si="109"/>
        <v>518-410-4902</v>
      </c>
      <c r="P1413" t="s">
        <v>16125</v>
      </c>
      <c r="Q1413" t="str">
        <f t="shared" si="108"/>
        <v>BRIAN Michael Barron</v>
      </c>
    </row>
    <row r="1414" spans="7:17" x14ac:dyDescent="0.25">
      <c r="G1414" s="100" t="s">
        <v>13937</v>
      </c>
      <c r="H1414" t="s">
        <v>13938</v>
      </c>
      <c r="I1414" s="100" t="s">
        <v>1</v>
      </c>
      <c r="J1414" t="s">
        <v>15085</v>
      </c>
      <c r="K1414" s="101" t="str">
        <f>VLOOKUP(G1414,[1]Quota!$D$520:$K$2169,8,0)</f>
        <v>Michael Barron</v>
      </c>
      <c r="L1414" s="101">
        <f>VLOOKUP(K1414,'[1]Terr# Map'!$B$4:$C$39,2,0)</f>
        <v>105</v>
      </c>
      <c r="M1414" s="128" t="str">
        <f t="shared" si="107"/>
        <v xml:space="preserve">michael.barron@lifeline.com </v>
      </c>
      <c r="N1414" s="112" t="str">
        <f t="shared" si="106"/>
        <v>Michael Barron</v>
      </c>
      <c r="O1414" s="134" t="str">
        <f t="shared" si="109"/>
        <v>518-410-4902</v>
      </c>
      <c r="P1414" t="s">
        <v>16125</v>
      </c>
      <c r="Q1414" t="str">
        <f t="shared" si="108"/>
        <v>BRIAN Michael Barron</v>
      </c>
    </row>
    <row r="1415" spans="7:17" x14ac:dyDescent="0.25">
      <c r="G1415" s="100" t="s">
        <v>13939</v>
      </c>
      <c r="H1415" t="s">
        <v>13938</v>
      </c>
      <c r="I1415" s="100" t="s">
        <v>1</v>
      </c>
      <c r="J1415" t="s">
        <v>15085</v>
      </c>
      <c r="K1415" s="101" t="str">
        <f>VLOOKUP(G1415,[1]Quota!$D$520:$K$2169,8,0)</f>
        <v>Michael Barron</v>
      </c>
      <c r="L1415" s="101">
        <f>VLOOKUP(K1415,'[1]Terr# Map'!$B$4:$C$39,2,0)</f>
        <v>105</v>
      </c>
      <c r="M1415" s="128" t="str">
        <f t="shared" si="107"/>
        <v xml:space="preserve">michael.barron@lifeline.com </v>
      </c>
      <c r="N1415" s="112" t="str">
        <f t="shared" si="106"/>
        <v>Michael Barron</v>
      </c>
      <c r="O1415" s="134" t="str">
        <f t="shared" si="109"/>
        <v>518-410-4902</v>
      </c>
      <c r="P1415" t="s">
        <v>16125</v>
      </c>
      <c r="Q1415" t="str">
        <f t="shared" si="108"/>
        <v>BRIAN Tyler Hedrick</v>
      </c>
    </row>
    <row r="1416" spans="7:17" x14ac:dyDescent="0.25">
      <c r="G1416" s="100" t="s">
        <v>13942</v>
      </c>
      <c r="H1416" t="s">
        <v>13943</v>
      </c>
      <c r="I1416" s="100" t="s">
        <v>0</v>
      </c>
      <c r="J1416" t="s">
        <v>15084</v>
      </c>
      <c r="K1416" s="101" t="str">
        <f>VLOOKUP(G1416,[1]Quota!$D$520:$K$2169,8,0)</f>
        <v>Tyler Hedrick</v>
      </c>
      <c r="L1416" s="101">
        <f>VLOOKUP(K1416,'[1]Terr# Map'!$B$4:$C$39,2,0)</f>
        <v>503</v>
      </c>
      <c r="M1416" s="128" t="str">
        <f t="shared" si="107"/>
        <v>tyler.hedrick@connectamerica.com</v>
      </c>
      <c r="N1416" s="112" t="str">
        <f t="shared" si="106"/>
        <v>Tyler Hedrick</v>
      </c>
      <c r="O1416" s="134">
        <f t="shared" si="109"/>
        <v>0</v>
      </c>
      <c r="P1416" t="s">
        <v>16111</v>
      </c>
      <c r="Q1416" t="str">
        <f t="shared" si="108"/>
        <v>TIM Jodi Springer</v>
      </c>
    </row>
    <row r="1417" spans="7:17" x14ac:dyDescent="0.25">
      <c r="G1417" s="100" t="s">
        <v>13977</v>
      </c>
      <c r="H1417" t="s">
        <v>13978</v>
      </c>
      <c r="I1417" s="100" t="s">
        <v>0</v>
      </c>
      <c r="J1417" t="s">
        <v>15074</v>
      </c>
      <c r="K1417" s="101" t="str">
        <f>VLOOKUP(G1417,[1]Quota!$D$520:$K$2169,8,0)</f>
        <v>Jodi Springer</v>
      </c>
      <c r="L1417" s="101">
        <f>VLOOKUP(K1417,'[1]Terr# Map'!$B$4:$C$39,2,0)</f>
        <v>301</v>
      </c>
      <c r="M1417" s="128" t="str">
        <f t="shared" si="107"/>
        <v xml:space="preserve">jodi.springer@connectamerica.com </v>
      </c>
      <c r="N1417" s="112" t="str">
        <f t="shared" si="106"/>
        <v>Jodi Springer</v>
      </c>
      <c r="O1417" s="134" t="str">
        <f t="shared" si="109"/>
        <v>949-910-9889</v>
      </c>
      <c r="P1417" t="s">
        <v>16111</v>
      </c>
      <c r="Q1417" t="str">
        <f t="shared" si="108"/>
        <v>TIM Jodi Springer</v>
      </c>
    </row>
    <row r="1418" spans="7:17" x14ac:dyDescent="0.25">
      <c r="G1418" s="100" t="s">
        <v>13981</v>
      </c>
      <c r="H1418" t="s">
        <v>13982</v>
      </c>
      <c r="I1418" s="100" t="s">
        <v>0</v>
      </c>
      <c r="J1418" t="s">
        <v>15083</v>
      </c>
      <c r="K1418" s="101" t="str">
        <f>VLOOKUP(G1418,[1]Quota!$D$520:$K$2169,8,0)</f>
        <v>Jodi Springer</v>
      </c>
      <c r="L1418" s="101">
        <f>VLOOKUP(K1418,'[1]Terr# Map'!$B$4:$C$39,2,0)</f>
        <v>301</v>
      </c>
      <c r="M1418" s="128" t="str">
        <f t="shared" si="107"/>
        <v xml:space="preserve">jodi.springer@connectamerica.com </v>
      </c>
      <c r="N1418" s="112" t="str">
        <f t="shared" si="106"/>
        <v>Jodi Springer</v>
      </c>
      <c r="O1418" s="134" t="str">
        <f t="shared" si="109"/>
        <v>949-910-9889</v>
      </c>
      <c r="P1418" t="s">
        <v>16120</v>
      </c>
      <c r="Q1418" t="str">
        <f t="shared" si="108"/>
        <v>DON Jodi Springer</v>
      </c>
    </row>
    <row r="1419" spans="7:17" x14ac:dyDescent="0.25">
      <c r="G1419" s="100" t="s">
        <v>13987</v>
      </c>
      <c r="H1419" t="s">
        <v>13988</v>
      </c>
      <c r="I1419" s="100" t="s">
        <v>0</v>
      </c>
      <c r="J1419" t="s">
        <v>15072</v>
      </c>
      <c r="K1419" s="101" t="str">
        <f>VLOOKUP(G1419,[1]Quota!$D$520:$K$2169,8,0)</f>
        <v>Jodi Springer</v>
      </c>
      <c r="L1419" s="101">
        <f>VLOOKUP(K1419,'[1]Terr# Map'!$B$4:$C$39,2,0)</f>
        <v>301</v>
      </c>
      <c r="M1419" s="128" t="str">
        <f t="shared" si="107"/>
        <v xml:space="preserve">jodi.springer@connectamerica.com </v>
      </c>
      <c r="N1419" s="112" t="str">
        <f t="shared" si="106"/>
        <v>Jodi Springer</v>
      </c>
      <c r="O1419" s="134" t="str">
        <f t="shared" si="109"/>
        <v>949-910-9889</v>
      </c>
      <c r="P1419" t="s">
        <v>16111</v>
      </c>
      <c r="Q1419" t="str">
        <f t="shared" si="108"/>
        <v>TIM Jodi Springer</v>
      </c>
    </row>
    <row r="1420" spans="7:17" x14ac:dyDescent="0.25">
      <c r="G1420" s="100" t="s">
        <v>14008</v>
      </c>
      <c r="H1420" t="s">
        <v>14009</v>
      </c>
      <c r="I1420" s="100" t="s">
        <v>0</v>
      </c>
      <c r="J1420" t="s">
        <v>15076</v>
      </c>
      <c r="K1420" s="101" t="str">
        <f>VLOOKUP(G1420,[1]Quota!$D$520:$K$2169,8,0)</f>
        <v>Jodi Springer</v>
      </c>
      <c r="L1420" s="101">
        <f>VLOOKUP(K1420,'[1]Terr# Map'!$B$4:$C$39,2,0)</f>
        <v>301</v>
      </c>
      <c r="M1420" s="128" t="str">
        <f t="shared" si="107"/>
        <v xml:space="preserve">jodi.springer@connectamerica.com </v>
      </c>
      <c r="N1420" s="112" t="str">
        <f t="shared" ref="N1420:N1483" si="110">+K1420</f>
        <v>Jodi Springer</v>
      </c>
      <c r="O1420" s="134" t="str">
        <f t="shared" si="109"/>
        <v>949-910-9889</v>
      </c>
      <c r="P1420" t="s">
        <v>16123</v>
      </c>
      <c r="Q1420" t="str">
        <f t="shared" si="108"/>
        <v xml:space="preserve"> TYLER Jodi Springer</v>
      </c>
    </row>
    <row r="1421" spans="7:17" x14ac:dyDescent="0.25">
      <c r="G1421" s="100" t="s">
        <v>14036</v>
      </c>
      <c r="H1421" t="s">
        <v>14037</v>
      </c>
      <c r="I1421" s="100" t="s">
        <v>0</v>
      </c>
      <c r="J1421" t="s">
        <v>15082</v>
      </c>
      <c r="K1421" s="101" t="s">
        <v>21358</v>
      </c>
      <c r="L1421" s="101">
        <f>VLOOKUP(K1421,'[1]Terr# Map'!$B$4:$C$39,2,0)</f>
        <v>301</v>
      </c>
      <c r="M1421" s="128" t="str">
        <f t="shared" si="107"/>
        <v xml:space="preserve">jodi.springer@connectamerica.com </v>
      </c>
      <c r="N1421" s="112" t="str">
        <f t="shared" si="110"/>
        <v>Jodi Springer</v>
      </c>
      <c r="O1421" s="134" t="str">
        <f t="shared" si="109"/>
        <v>949-910-9889</v>
      </c>
      <c r="P1421" t="s">
        <v>16123</v>
      </c>
      <c r="Q1421" t="str">
        <f t="shared" si="108"/>
        <v xml:space="preserve"> TYLER Jodi Springer</v>
      </c>
    </row>
    <row r="1422" spans="7:17" x14ac:dyDescent="0.25">
      <c r="G1422" s="100" t="s">
        <v>14049</v>
      </c>
      <c r="H1422" t="s">
        <v>14050</v>
      </c>
      <c r="I1422" s="100" t="s">
        <v>0</v>
      </c>
      <c r="J1422" t="s">
        <v>15081</v>
      </c>
      <c r="K1422" s="101" t="s">
        <v>21358</v>
      </c>
      <c r="L1422" s="101">
        <f>VLOOKUP(K1422,'[1]Terr# Map'!$B$4:$C$39,2,0)</f>
        <v>301</v>
      </c>
      <c r="M1422" s="128" t="str">
        <f t="shared" si="107"/>
        <v xml:space="preserve">jodi.springer@connectamerica.com </v>
      </c>
      <c r="N1422" s="112" t="str">
        <f t="shared" si="110"/>
        <v>Jodi Springer</v>
      </c>
      <c r="O1422" s="134" t="str">
        <f t="shared" si="109"/>
        <v>949-910-9889</v>
      </c>
      <c r="P1422" t="s">
        <v>16123</v>
      </c>
      <c r="Q1422" t="str">
        <f t="shared" si="108"/>
        <v xml:space="preserve"> TYLER Jodi Springer</v>
      </c>
    </row>
    <row r="1423" spans="7:17" x14ac:dyDescent="0.25">
      <c r="G1423" s="100" t="s">
        <v>14055</v>
      </c>
      <c r="H1423" t="s">
        <v>14056</v>
      </c>
      <c r="I1423" s="100" t="s">
        <v>0</v>
      </c>
      <c r="J1423" t="s">
        <v>15080</v>
      </c>
      <c r="K1423" s="101" t="s">
        <v>21358</v>
      </c>
      <c r="L1423" s="101">
        <f>VLOOKUP(K1423,'[1]Terr# Map'!$B$4:$C$39,2,0)</f>
        <v>301</v>
      </c>
      <c r="M1423" s="128" t="str">
        <f t="shared" ref="M1423:M1486" si="111">VLOOKUP(K1423,$X$1:$Z$20,3,0)</f>
        <v xml:space="preserve">jodi.springer@connectamerica.com </v>
      </c>
      <c r="N1423" s="112" t="str">
        <f t="shared" si="110"/>
        <v>Jodi Springer</v>
      </c>
      <c r="O1423" s="134" t="str">
        <f t="shared" si="109"/>
        <v>949-910-9889</v>
      </c>
      <c r="P1423" t="s">
        <v>16123</v>
      </c>
      <c r="Q1423" t="str">
        <f t="shared" si="108"/>
        <v xml:space="preserve"> TYLER Jodi Springer</v>
      </c>
    </row>
    <row r="1424" spans="7:17" x14ac:dyDescent="0.25">
      <c r="G1424" s="100" t="s">
        <v>14989</v>
      </c>
      <c r="H1424" t="s">
        <v>14990</v>
      </c>
      <c r="I1424" s="100" t="s">
        <v>0</v>
      </c>
      <c r="J1424" t="s">
        <v>15079</v>
      </c>
      <c r="K1424" s="101" t="s">
        <v>21358</v>
      </c>
      <c r="L1424" s="101">
        <f>VLOOKUP(K1424,'[1]Terr# Map'!$B$4:$C$39,2,0)</f>
        <v>301</v>
      </c>
      <c r="M1424" s="128" t="str">
        <f t="shared" si="111"/>
        <v xml:space="preserve">jodi.springer@connectamerica.com </v>
      </c>
      <c r="N1424" s="112" t="str">
        <f t="shared" si="110"/>
        <v>Jodi Springer</v>
      </c>
      <c r="O1424" s="134" t="str">
        <f t="shared" si="109"/>
        <v>949-910-9889</v>
      </c>
      <c r="P1424" t="s">
        <v>16111</v>
      </c>
      <c r="Q1424" t="str">
        <f t="shared" si="108"/>
        <v>TIM Jodi Springer</v>
      </c>
    </row>
    <row r="1425" spans="7:17" x14ac:dyDescent="0.25">
      <c r="G1425" s="100" t="s">
        <v>14134</v>
      </c>
      <c r="H1425" t="s">
        <v>14135</v>
      </c>
      <c r="I1425" s="100" t="s">
        <v>0</v>
      </c>
      <c r="J1425" t="s">
        <v>15078</v>
      </c>
      <c r="K1425" s="101" t="s">
        <v>21358</v>
      </c>
      <c r="L1425" s="101">
        <f>VLOOKUP(K1425,'[1]Terr# Map'!$B$4:$C$39,2,0)</f>
        <v>301</v>
      </c>
      <c r="M1425" s="128" t="str">
        <f t="shared" si="111"/>
        <v xml:space="preserve">jodi.springer@connectamerica.com </v>
      </c>
      <c r="N1425" s="112" t="str">
        <f t="shared" si="110"/>
        <v>Jodi Springer</v>
      </c>
      <c r="O1425" s="134" t="str">
        <f t="shared" si="109"/>
        <v>949-910-9889</v>
      </c>
      <c r="P1425" t="s">
        <v>16120</v>
      </c>
      <c r="Q1425" t="str">
        <f t="shared" si="108"/>
        <v>DON Jodi Springer</v>
      </c>
    </row>
    <row r="1426" spans="7:17" x14ac:dyDescent="0.25">
      <c r="G1426" s="100" t="s">
        <v>5269</v>
      </c>
      <c r="H1426" t="s">
        <v>15071</v>
      </c>
      <c r="I1426" s="100" t="s">
        <v>1</v>
      </c>
      <c r="J1426" t="s">
        <v>15070</v>
      </c>
      <c r="K1426" s="101" t="s">
        <v>21358</v>
      </c>
      <c r="L1426" s="101">
        <f>VLOOKUP(K1426,'[1]Terr# Map'!$B$4:$C$39,2,0)</f>
        <v>301</v>
      </c>
      <c r="M1426" s="128" t="str">
        <f t="shared" si="111"/>
        <v xml:space="preserve">jodi.springer@connectamerica.com </v>
      </c>
      <c r="N1426" s="112" t="str">
        <f t="shared" si="110"/>
        <v>Jodi Springer</v>
      </c>
      <c r="O1426" s="134" t="str">
        <f t="shared" si="109"/>
        <v>949-910-9889</v>
      </c>
      <c r="P1426" t="s">
        <v>16111</v>
      </c>
      <c r="Q1426" t="str">
        <f t="shared" si="108"/>
        <v>TIM Jodi Springer</v>
      </c>
    </row>
    <row r="1427" spans="7:17" x14ac:dyDescent="0.25">
      <c r="G1427" s="100" t="s">
        <v>14143</v>
      </c>
      <c r="H1427" t="s">
        <v>14144</v>
      </c>
      <c r="I1427" s="100" t="s">
        <v>1</v>
      </c>
      <c r="J1427" t="s">
        <v>15077</v>
      </c>
      <c r="K1427" s="101" t="s">
        <v>21358</v>
      </c>
      <c r="L1427" s="101">
        <f>VLOOKUP(K1427,'[1]Terr# Map'!$B$4:$C$39,2,0)</f>
        <v>301</v>
      </c>
      <c r="M1427" s="128" t="str">
        <f t="shared" si="111"/>
        <v xml:space="preserve">jodi.springer@connectamerica.com </v>
      </c>
      <c r="N1427" s="112" t="str">
        <f t="shared" si="110"/>
        <v>Jodi Springer</v>
      </c>
      <c r="O1427" s="134" t="str">
        <f t="shared" si="109"/>
        <v>949-910-9889</v>
      </c>
      <c r="P1427" t="s">
        <v>16111</v>
      </c>
      <c r="Q1427" t="str">
        <f t="shared" si="108"/>
        <v>TIM Jodi Springer</v>
      </c>
    </row>
    <row r="1428" spans="7:17" x14ac:dyDescent="0.25">
      <c r="G1428" s="100" t="s">
        <v>14012</v>
      </c>
      <c r="H1428" t="s">
        <v>14009</v>
      </c>
      <c r="I1428" s="100" t="s">
        <v>1</v>
      </c>
      <c r="J1428" t="s">
        <v>15076</v>
      </c>
      <c r="K1428" s="101" t="str">
        <f>VLOOKUP(G1428,[1]Quota!$D$520:$K$2169,8,0)</f>
        <v>Jodi Springer</v>
      </c>
      <c r="L1428" s="101">
        <f>VLOOKUP(K1428,'[1]Terr# Map'!$B$4:$C$39,2,0)</f>
        <v>301</v>
      </c>
      <c r="M1428" s="128" t="str">
        <f t="shared" si="111"/>
        <v xml:space="preserve">jodi.springer@connectamerica.com </v>
      </c>
      <c r="N1428" s="112" t="str">
        <f t="shared" si="110"/>
        <v>Jodi Springer</v>
      </c>
      <c r="O1428" s="134" t="str">
        <f t="shared" si="109"/>
        <v>949-910-9889</v>
      </c>
      <c r="P1428" t="s">
        <v>16111</v>
      </c>
      <c r="Q1428" t="str">
        <f t="shared" si="108"/>
        <v>TIM Anne Lee</v>
      </c>
    </row>
    <row r="1429" spans="7:17" x14ac:dyDescent="0.25">
      <c r="G1429" s="100" t="s">
        <v>14159</v>
      </c>
      <c r="H1429" t="s">
        <v>14160</v>
      </c>
      <c r="I1429" s="100" t="s">
        <v>1</v>
      </c>
      <c r="J1429" t="s">
        <v>15075</v>
      </c>
      <c r="K1429" s="101" t="str">
        <f>VLOOKUP(G1429,[1]Quota!$D$520:$K$2169,8,0)</f>
        <v>Anne Lee</v>
      </c>
      <c r="L1429" s="101">
        <f>VLOOKUP(K1429,'[1]Terr# Map'!$B$4:$C$39,2,0)</f>
        <v>501</v>
      </c>
      <c r="M1429" s="128" t="str">
        <f t="shared" si="111"/>
        <v>anne.lee@connectamerica.com</v>
      </c>
      <c r="N1429" s="112" t="str">
        <f t="shared" si="110"/>
        <v>Anne Lee</v>
      </c>
      <c r="O1429" s="134">
        <f t="shared" si="109"/>
        <v>0</v>
      </c>
      <c r="P1429" t="s">
        <v>16111</v>
      </c>
      <c r="Q1429" t="str">
        <f t="shared" si="108"/>
        <v>TIM Jodi Springer</v>
      </c>
    </row>
    <row r="1430" spans="7:17" x14ac:dyDescent="0.25">
      <c r="G1430" s="100" t="s">
        <v>13979</v>
      </c>
      <c r="H1430" t="s">
        <v>13978</v>
      </c>
      <c r="I1430" s="100" t="s">
        <v>1</v>
      </c>
      <c r="J1430" t="s">
        <v>15074</v>
      </c>
      <c r="K1430" s="101" t="str">
        <f>VLOOKUP(G1430,[1]Quota!$D$520:$K$2169,8,0)</f>
        <v>Jodi Springer</v>
      </c>
      <c r="L1430" s="101">
        <f>VLOOKUP(K1430,'[1]Terr# Map'!$B$4:$C$39,2,0)</f>
        <v>301</v>
      </c>
      <c r="M1430" s="128" t="str">
        <f t="shared" si="111"/>
        <v xml:space="preserve">jodi.springer@connectamerica.com </v>
      </c>
      <c r="N1430" s="112" t="str">
        <f t="shared" si="110"/>
        <v>Jodi Springer</v>
      </c>
      <c r="O1430" s="134" t="str">
        <f t="shared" si="109"/>
        <v>949-910-9889</v>
      </c>
      <c r="P1430" t="s">
        <v>16111</v>
      </c>
      <c r="Q1430" t="str">
        <f t="shared" si="108"/>
        <v>TIM Jodi Springer</v>
      </c>
    </row>
    <row r="1431" spans="7:17" x14ac:dyDescent="0.25">
      <c r="G1431" s="100" t="s">
        <v>938</v>
      </c>
      <c r="H1431" t="s">
        <v>939</v>
      </c>
      <c r="I1431" s="100" t="s">
        <v>1</v>
      </c>
      <c r="J1431" t="s">
        <v>15073</v>
      </c>
      <c r="K1431" s="101" t="str">
        <f>VLOOKUP(G1431,[1]Quota!$D$520:$K$2169,8,0)</f>
        <v>Jodi Springer</v>
      </c>
      <c r="L1431" s="101">
        <f>VLOOKUP(K1431,'[1]Terr# Map'!$B$4:$C$39,2,0)</f>
        <v>301</v>
      </c>
      <c r="M1431" s="128" t="str">
        <f t="shared" si="111"/>
        <v xml:space="preserve">jodi.springer@connectamerica.com </v>
      </c>
      <c r="N1431" s="112" t="str">
        <f t="shared" si="110"/>
        <v>Jodi Springer</v>
      </c>
      <c r="O1431" s="134" t="str">
        <f t="shared" si="109"/>
        <v>949-910-9889</v>
      </c>
      <c r="P1431" t="s">
        <v>16120</v>
      </c>
      <c r="Q1431" t="str">
        <f t="shared" si="108"/>
        <v>DON Jodi Springer</v>
      </c>
    </row>
    <row r="1432" spans="7:17" x14ac:dyDescent="0.25">
      <c r="G1432" s="100" t="s">
        <v>13989</v>
      </c>
      <c r="H1432" t="s">
        <v>13988</v>
      </c>
      <c r="I1432" s="100" t="s">
        <v>1</v>
      </c>
      <c r="J1432" t="s">
        <v>15072</v>
      </c>
      <c r="K1432" s="101" t="s">
        <v>21358</v>
      </c>
      <c r="L1432" s="101">
        <f>VLOOKUP(K1432,'[1]Terr# Map'!$B$4:$C$39,2,0)</f>
        <v>301</v>
      </c>
      <c r="M1432" s="128" t="str">
        <f t="shared" si="111"/>
        <v xml:space="preserve">jodi.springer@connectamerica.com </v>
      </c>
      <c r="N1432" s="112" t="str">
        <f t="shared" si="110"/>
        <v>Jodi Springer</v>
      </c>
      <c r="O1432" s="134" t="str">
        <f t="shared" si="109"/>
        <v>949-910-9889</v>
      </c>
      <c r="P1432" t="s">
        <v>16120</v>
      </c>
      <c r="Q1432" t="str">
        <f t="shared" si="108"/>
        <v>DON Jodi Springer</v>
      </c>
    </row>
    <row r="1433" spans="7:17" x14ac:dyDescent="0.25">
      <c r="G1433" s="100" t="s">
        <v>5271</v>
      </c>
      <c r="H1433" t="s">
        <v>15071</v>
      </c>
      <c r="I1433" s="100" t="s">
        <v>1</v>
      </c>
      <c r="J1433" t="s">
        <v>15070</v>
      </c>
      <c r="K1433" s="101" t="s">
        <v>21358</v>
      </c>
      <c r="L1433" s="101">
        <f>VLOOKUP(K1433,'[1]Terr# Map'!$B$4:$C$39,2,0)</f>
        <v>301</v>
      </c>
      <c r="M1433" s="128" t="str">
        <f t="shared" si="111"/>
        <v xml:space="preserve">jodi.springer@connectamerica.com </v>
      </c>
      <c r="N1433" s="112" t="str">
        <f t="shared" si="110"/>
        <v>Jodi Springer</v>
      </c>
      <c r="O1433" s="134" t="str">
        <f t="shared" si="109"/>
        <v>949-910-9889</v>
      </c>
      <c r="P1433" t="s">
        <v>16120</v>
      </c>
      <c r="Q1433" t="str">
        <f t="shared" si="108"/>
        <v>DON Jodi Springer</v>
      </c>
    </row>
    <row r="1434" spans="7:17" x14ac:dyDescent="0.25">
      <c r="G1434" s="100" t="s">
        <v>5273</v>
      </c>
      <c r="H1434" t="s">
        <v>15071</v>
      </c>
      <c r="I1434" s="100" t="s">
        <v>1</v>
      </c>
      <c r="J1434" t="s">
        <v>15070</v>
      </c>
      <c r="K1434" s="101" t="s">
        <v>21358</v>
      </c>
      <c r="L1434" s="101">
        <f>VLOOKUP(K1434,'[1]Terr# Map'!$B$4:$C$39,2,0)</f>
        <v>301</v>
      </c>
      <c r="M1434" s="128" t="str">
        <f t="shared" si="111"/>
        <v xml:space="preserve">jodi.springer@connectamerica.com </v>
      </c>
      <c r="N1434" s="112" t="str">
        <f t="shared" si="110"/>
        <v>Jodi Springer</v>
      </c>
      <c r="O1434" s="134" t="str">
        <f t="shared" si="109"/>
        <v>949-910-9889</v>
      </c>
      <c r="P1434" t="s">
        <v>16120</v>
      </c>
      <c r="Q1434" t="str">
        <f t="shared" si="108"/>
        <v>DON Jodi Springer</v>
      </c>
    </row>
    <row r="1435" spans="7:17" x14ac:dyDescent="0.25">
      <c r="G1435" s="100" t="s">
        <v>5275</v>
      </c>
      <c r="H1435" t="s">
        <v>15071</v>
      </c>
      <c r="I1435" s="100" t="s">
        <v>1</v>
      </c>
      <c r="J1435" t="s">
        <v>15070</v>
      </c>
      <c r="K1435" s="101" t="s">
        <v>21358</v>
      </c>
      <c r="L1435" s="101">
        <f>VLOOKUP(K1435,'[1]Terr# Map'!$B$4:$C$39,2,0)</f>
        <v>301</v>
      </c>
      <c r="M1435" s="128" t="str">
        <f t="shared" si="111"/>
        <v xml:space="preserve">jodi.springer@connectamerica.com </v>
      </c>
      <c r="N1435" s="112" t="str">
        <f t="shared" si="110"/>
        <v>Jodi Springer</v>
      </c>
      <c r="O1435" s="134" t="str">
        <f t="shared" si="109"/>
        <v>949-910-9889</v>
      </c>
      <c r="P1435" t="s">
        <v>16120</v>
      </c>
      <c r="Q1435" t="str">
        <f t="shared" si="108"/>
        <v>DON Jodi Springer</v>
      </c>
    </row>
    <row r="1436" spans="7:17" x14ac:dyDescent="0.25">
      <c r="G1436" s="100" t="s">
        <v>5277</v>
      </c>
      <c r="H1436" t="s">
        <v>15071</v>
      </c>
      <c r="I1436" s="100" t="s">
        <v>1</v>
      </c>
      <c r="J1436" t="s">
        <v>15070</v>
      </c>
      <c r="K1436" s="101" t="s">
        <v>21358</v>
      </c>
      <c r="L1436" s="101">
        <f>VLOOKUP(K1436,'[1]Terr# Map'!$B$4:$C$39,2,0)</f>
        <v>301</v>
      </c>
      <c r="M1436" s="128" t="str">
        <f t="shared" si="111"/>
        <v xml:space="preserve">jodi.springer@connectamerica.com </v>
      </c>
      <c r="N1436" s="112" t="str">
        <f t="shared" si="110"/>
        <v>Jodi Springer</v>
      </c>
      <c r="O1436" s="134" t="str">
        <f t="shared" si="109"/>
        <v>949-910-9889</v>
      </c>
      <c r="P1436" t="s">
        <v>16120</v>
      </c>
      <c r="Q1436" t="str">
        <f t="shared" si="108"/>
        <v>DON Jodi Springer</v>
      </c>
    </row>
    <row r="1437" spans="7:17" x14ac:dyDescent="0.25">
      <c r="G1437" s="100" t="s">
        <v>5281</v>
      </c>
      <c r="H1437" t="s">
        <v>15071</v>
      </c>
      <c r="I1437" s="100" t="s">
        <v>1</v>
      </c>
      <c r="J1437" t="s">
        <v>15070</v>
      </c>
      <c r="K1437" s="101" t="s">
        <v>21358</v>
      </c>
      <c r="L1437" s="101">
        <f>VLOOKUP(K1437,'[1]Terr# Map'!$B$4:$C$39,2,0)</f>
        <v>301</v>
      </c>
      <c r="M1437" s="128" t="str">
        <f t="shared" si="111"/>
        <v xml:space="preserve">jodi.springer@connectamerica.com </v>
      </c>
      <c r="N1437" s="112" t="str">
        <f t="shared" si="110"/>
        <v>Jodi Springer</v>
      </c>
      <c r="O1437" s="134" t="str">
        <f t="shared" si="109"/>
        <v>949-910-9889</v>
      </c>
      <c r="P1437" t="s">
        <v>16120</v>
      </c>
      <c r="Q1437" t="str">
        <f t="shared" si="108"/>
        <v>DON Jodi Springer</v>
      </c>
    </row>
    <row r="1438" spans="7:17" x14ac:dyDescent="0.25">
      <c r="G1438" s="100" t="s">
        <v>5283</v>
      </c>
      <c r="H1438" t="s">
        <v>15071</v>
      </c>
      <c r="I1438" s="100" t="s">
        <v>1</v>
      </c>
      <c r="J1438" t="s">
        <v>15070</v>
      </c>
      <c r="K1438" s="101" t="s">
        <v>21358</v>
      </c>
      <c r="L1438" s="101">
        <f>VLOOKUP(K1438,'[1]Terr# Map'!$B$4:$C$39,2,0)</f>
        <v>301</v>
      </c>
      <c r="M1438" s="128" t="str">
        <f t="shared" si="111"/>
        <v xml:space="preserve">jodi.springer@connectamerica.com </v>
      </c>
      <c r="N1438" s="112" t="str">
        <f t="shared" si="110"/>
        <v>Jodi Springer</v>
      </c>
      <c r="O1438" s="134" t="str">
        <f t="shared" si="109"/>
        <v>949-910-9889</v>
      </c>
      <c r="P1438" t="s">
        <v>16120</v>
      </c>
      <c r="Q1438" t="str">
        <f t="shared" si="108"/>
        <v>DON Jodi Springer</v>
      </c>
    </row>
    <row r="1439" spans="7:17" x14ac:dyDescent="0.25">
      <c r="G1439" s="100" t="s">
        <v>5285</v>
      </c>
      <c r="H1439" t="s">
        <v>15071</v>
      </c>
      <c r="I1439" s="100" t="s">
        <v>1</v>
      </c>
      <c r="J1439" t="s">
        <v>15070</v>
      </c>
      <c r="K1439" s="101" t="s">
        <v>21358</v>
      </c>
      <c r="L1439" s="101">
        <f>VLOOKUP(K1439,'[1]Terr# Map'!$B$4:$C$39,2,0)</f>
        <v>301</v>
      </c>
      <c r="M1439" s="128" t="str">
        <f t="shared" si="111"/>
        <v xml:space="preserve">jodi.springer@connectamerica.com </v>
      </c>
      <c r="N1439" s="112" t="str">
        <f t="shared" si="110"/>
        <v>Jodi Springer</v>
      </c>
      <c r="O1439" s="134" t="str">
        <f t="shared" si="109"/>
        <v>949-910-9889</v>
      </c>
      <c r="P1439" t="s">
        <v>16131</v>
      </c>
      <c r="Q1439" t="str">
        <f t="shared" ref="Q1439:Q1502" si="112">+P1439&amp;" "&amp;N1440</f>
        <v>TIMOTHY Polly Zwolensky</v>
      </c>
    </row>
    <row r="1440" spans="7:17" x14ac:dyDescent="0.25">
      <c r="G1440" s="100" t="s">
        <v>1064</v>
      </c>
      <c r="H1440" t="s">
        <v>1065</v>
      </c>
      <c r="I1440" s="100" t="s">
        <v>0</v>
      </c>
      <c r="J1440" t="s">
        <v>15054</v>
      </c>
      <c r="K1440" s="101" t="str">
        <f>VLOOKUP(G1440,[1]Quota!$D$520:$K$2169,8,0)</f>
        <v>Polly Zwolensky</v>
      </c>
      <c r="L1440" s="101">
        <f>VLOOKUP(K1440,'[1]Terr# Map'!$B$4:$C$39,2,0)</f>
        <v>304</v>
      </c>
      <c r="M1440" s="128" t="str">
        <f t="shared" si="111"/>
        <v>polly.zwolensky@lifeline.com</v>
      </c>
      <c r="N1440" s="112" t="str">
        <f t="shared" si="110"/>
        <v>Polly Zwolensky</v>
      </c>
      <c r="O1440" s="134" t="str">
        <f t="shared" si="109"/>
        <v>612-875-3596</v>
      </c>
      <c r="P1440" t="s">
        <v>16131</v>
      </c>
      <c r="Q1440" t="str">
        <f t="shared" si="112"/>
        <v>TIMOTHY Polly Zwolensky</v>
      </c>
    </row>
    <row r="1441" spans="7:17" x14ac:dyDescent="0.25">
      <c r="G1441" s="100" t="s">
        <v>14355</v>
      </c>
      <c r="H1441" t="s">
        <v>14356</v>
      </c>
      <c r="I1441" s="100" t="s">
        <v>1</v>
      </c>
      <c r="J1441" t="s">
        <v>15053</v>
      </c>
      <c r="K1441" s="101" t="s">
        <v>122</v>
      </c>
      <c r="L1441" s="101">
        <f>VLOOKUP(K1441,'[1]Terr# Map'!$B$4:$C$39,2,0)</f>
        <v>304</v>
      </c>
      <c r="M1441" s="128" t="str">
        <f t="shared" si="111"/>
        <v>polly.zwolensky@lifeline.com</v>
      </c>
      <c r="N1441" s="112" t="str">
        <f t="shared" si="110"/>
        <v>Polly Zwolensky</v>
      </c>
      <c r="O1441" s="134" t="str">
        <f t="shared" si="109"/>
        <v>612-875-3596</v>
      </c>
      <c r="P1441" t="s">
        <v>16131</v>
      </c>
      <c r="Q1441" t="str">
        <f t="shared" si="112"/>
        <v>TIMOTHY Polly Zwolensky</v>
      </c>
    </row>
    <row r="1442" spans="7:17" x14ac:dyDescent="0.25">
      <c r="G1442" s="100" t="s">
        <v>14272</v>
      </c>
      <c r="H1442" t="s">
        <v>14273</v>
      </c>
      <c r="I1442" s="100" t="s">
        <v>0</v>
      </c>
      <c r="J1442" t="s">
        <v>15069</v>
      </c>
      <c r="K1442" s="101" t="s">
        <v>122</v>
      </c>
      <c r="L1442" s="101">
        <f>VLOOKUP(K1442,'[1]Terr# Map'!$B$4:$C$39,2,0)</f>
        <v>304</v>
      </c>
      <c r="M1442" s="128" t="str">
        <f t="shared" si="111"/>
        <v>polly.zwolensky@lifeline.com</v>
      </c>
      <c r="N1442" s="112" t="str">
        <f t="shared" si="110"/>
        <v>Polly Zwolensky</v>
      </c>
      <c r="O1442" s="134" t="str">
        <f t="shared" si="109"/>
        <v>612-875-3596</v>
      </c>
      <c r="P1442" t="s">
        <v>16131</v>
      </c>
      <c r="Q1442" t="str">
        <f t="shared" si="112"/>
        <v>TIMOTHY Matt Zohol</v>
      </c>
    </row>
    <row r="1443" spans="7:17" x14ac:dyDescent="0.25">
      <c r="G1443" s="100" t="s">
        <v>14290</v>
      </c>
      <c r="H1443" t="s">
        <v>15068</v>
      </c>
      <c r="I1443" s="100" t="s">
        <v>0</v>
      </c>
      <c r="J1443" t="s">
        <v>15067</v>
      </c>
      <c r="K1443" s="101" t="str">
        <f>VLOOKUP(G1443,[1]Quota!$D$520:$K$2169,8,0)</f>
        <v>Matt Zohol</v>
      </c>
      <c r="L1443" s="101">
        <f>VLOOKUP(K1443,'[1]Terr# Map'!$B$4:$C$39,2,0)</f>
        <v>505</v>
      </c>
      <c r="M1443" s="128" t="e">
        <f t="shared" si="111"/>
        <v>#N/A</v>
      </c>
      <c r="N1443" s="112" t="str">
        <f t="shared" si="110"/>
        <v>Matt Zohol</v>
      </c>
      <c r="O1443" s="134" t="e">
        <f t="shared" si="109"/>
        <v>#N/A</v>
      </c>
      <c r="P1443" t="s">
        <v>16131</v>
      </c>
      <c r="Q1443" t="str">
        <f t="shared" si="112"/>
        <v>TIMOTHY Polly Zwolensky</v>
      </c>
    </row>
    <row r="1444" spans="7:17" x14ac:dyDescent="0.25">
      <c r="G1444" s="100" t="s">
        <v>14294</v>
      </c>
      <c r="H1444" t="s">
        <v>14295</v>
      </c>
      <c r="I1444" s="100" t="s">
        <v>0</v>
      </c>
      <c r="J1444" t="s">
        <v>15059</v>
      </c>
      <c r="K1444" s="101" t="str">
        <f>VLOOKUP(G1444,[1]Quota!$D$520:$K$2169,8,0)</f>
        <v>Polly Zwolensky</v>
      </c>
      <c r="L1444" s="101">
        <f>VLOOKUP(K1444,'[1]Terr# Map'!$B$4:$C$39,2,0)</f>
        <v>304</v>
      </c>
      <c r="M1444" s="128" t="str">
        <f t="shared" si="111"/>
        <v>polly.zwolensky@lifeline.com</v>
      </c>
      <c r="N1444" s="112" t="str">
        <f t="shared" si="110"/>
        <v>Polly Zwolensky</v>
      </c>
      <c r="O1444" s="134" t="str">
        <f t="shared" si="109"/>
        <v>612-875-3596</v>
      </c>
      <c r="P1444" t="s">
        <v>16131</v>
      </c>
      <c r="Q1444" t="str">
        <f t="shared" si="112"/>
        <v>TIMOTHY Polly Zwolensky</v>
      </c>
    </row>
    <row r="1445" spans="7:17" x14ac:dyDescent="0.25">
      <c r="G1445" s="100" t="s">
        <v>14298</v>
      </c>
      <c r="H1445" t="s">
        <v>1065</v>
      </c>
      <c r="I1445" s="100" t="s">
        <v>0</v>
      </c>
      <c r="J1445" t="s">
        <v>15054</v>
      </c>
      <c r="K1445" s="101" t="str">
        <f>VLOOKUP(G1445,[1]Quota!$D$520:$K$2169,8,0)</f>
        <v>Polly Zwolensky</v>
      </c>
      <c r="L1445" s="101">
        <f>VLOOKUP(K1445,'[1]Terr# Map'!$B$4:$C$39,2,0)</f>
        <v>304</v>
      </c>
      <c r="M1445" s="128" t="str">
        <f t="shared" si="111"/>
        <v>polly.zwolensky@lifeline.com</v>
      </c>
      <c r="N1445" s="112" t="str">
        <f t="shared" si="110"/>
        <v>Polly Zwolensky</v>
      </c>
      <c r="O1445" s="134" t="str">
        <f t="shared" ref="O1445:O1508" si="113">VLOOKUP(K1445,$X$1:$AA$20,4,0)</f>
        <v>612-875-3596</v>
      </c>
      <c r="P1445" t="s">
        <v>16131</v>
      </c>
      <c r="Q1445" t="str">
        <f t="shared" si="112"/>
        <v>TIMOTHY OPEN ONE</v>
      </c>
    </row>
    <row r="1446" spans="7:17" x14ac:dyDescent="0.25">
      <c r="G1446" s="100" t="s">
        <v>14302</v>
      </c>
      <c r="H1446" t="s">
        <v>14303</v>
      </c>
      <c r="I1446" s="100" t="s">
        <v>0</v>
      </c>
      <c r="J1446" t="s">
        <v>15066</v>
      </c>
      <c r="K1446" s="101" t="str">
        <f>VLOOKUP(G1446,[1]Quota!$D$520:$K$2169,8,0)</f>
        <v>OPEN ONE</v>
      </c>
      <c r="L1446" s="101">
        <f>VLOOKUP(K1446,'[1]Terr# Map'!$B$4:$C$39,2,0)</f>
        <v>709</v>
      </c>
      <c r="M1446" s="128" t="e">
        <f t="shared" si="111"/>
        <v>#N/A</v>
      </c>
      <c r="N1446" s="112" t="str">
        <f t="shared" si="110"/>
        <v>OPEN ONE</v>
      </c>
      <c r="O1446" s="134" t="e">
        <f t="shared" si="113"/>
        <v>#N/A</v>
      </c>
      <c r="P1446" t="s">
        <v>16131</v>
      </c>
      <c r="Q1446" t="str">
        <f t="shared" si="112"/>
        <v>TIMOTHY Polly Zwolensky</v>
      </c>
    </row>
    <row r="1447" spans="7:17" x14ac:dyDescent="0.25">
      <c r="G1447" s="100" t="s">
        <v>14304</v>
      </c>
      <c r="H1447" t="s">
        <v>14305</v>
      </c>
      <c r="I1447" s="100" t="s">
        <v>0</v>
      </c>
      <c r="J1447" t="s">
        <v>15060</v>
      </c>
      <c r="K1447" s="101" t="str">
        <f>VLOOKUP(G1447,[1]Quota!$D$520:$K$2169,8,0)</f>
        <v>Polly Zwolensky</v>
      </c>
      <c r="L1447" s="101">
        <f>VLOOKUP(K1447,'[1]Terr# Map'!$B$4:$C$39,2,0)</f>
        <v>304</v>
      </c>
      <c r="M1447" s="128" t="str">
        <f t="shared" si="111"/>
        <v>polly.zwolensky@lifeline.com</v>
      </c>
      <c r="N1447" s="112" t="str">
        <f t="shared" si="110"/>
        <v>Polly Zwolensky</v>
      </c>
      <c r="O1447" s="134" t="str">
        <f t="shared" si="113"/>
        <v>612-875-3596</v>
      </c>
      <c r="P1447" t="s">
        <v>16131</v>
      </c>
      <c r="Q1447" t="str">
        <f t="shared" si="112"/>
        <v>TIMOTHY OPEN LMS/PSF</v>
      </c>
    </row>
    <row r="1448" spans="7:17" x14ac:dyDescent="0.25">
      <c r="G1448" s="100" t="s">
        <v>14313</v>
      </c>
      <c r="H1448" t="s">
        <v>14314</v>
      </c>
      <c r="I1448" s="100" t="s">
        <v>0</v>
      </c>
      <c r="J1448" t="s">
        <v>15034</v>
      </c>
      <c r="K1448" s="101" t="str">
        <f>VLOOKUP(G1448,[1]Quota!$D$520:$K$2169,8,0)</f>
        <v>OPEN LMS/PSF</v>
      </c>
      <c r="L1448" s="101">
        <f>VLOOKUP(K1448,'[1]Terr# Map'!$B$4:$C$39,2,0)</f>
        <v>902</v>
      </c>
      <c r="M1448" s="128" t="e">
        <f t="shared" si="111"/>
        <v>#N/A</v>
      </c>
      <c r="N1448" s="112" t="str">
        <f t="shared" si="110"/>
        <v>OPEN LMS/PSF</v>
      </c>
      <c r="O1448" s="134" t="e">
        <f t="shared" si="113"/>
        <v>#N/A</v>
      </c>
      <c r="P1448" t="s">
        <v>16131</v>
      </c>
      <c r="Q1448" t="str">
        <f t="shared" si="112"/>
        <v>TIMOTHY Polly Zwolensky</v>
      </c>
    </row>
    <row r="1449" spans="7:17" x14ac:dyDescent="0.25">
      <c r="G1449" s="100" t="s">
        <v>14322</v>
      </c>
      <c r="H1449" t="s">
        <v>14323</v>
      </c>
      <c r="I1449" s="100" t="s">
        <v>0</v>
      </c>
      <c r="J1449" t="s">
        <v>15065</v>
      </c>
      <c r="K1449" s="101" t="s">
        <v>122</v>
      </c>
      <c r="L1449" s="101">
        <f>VLOOKUP(K1449,'[1]Terr# Map'!$B$4:$C$39,2,0)</f>
        <v>304</v>
      </c>
      <c r="M1449" s="128" t="str">
        <f t="shared" si="111"/>
        <v>polly.zwolensky@lifeline.com</v>
      </c>
      <c r="N1449" s="112" t="str">
        <f t="shared" si="110"/>
        <v>Polly Zwolensky</v>
      </c>
      <c r="O1449" s="134" t="str">
        <f t="shared" si="113"/>
        <v>612-875-3596</v>
      </c>
      <c r="P1449" t="s">
        <v>16131</v>
      </c>
      <c r="Q1449" t="str">
        <f t="shared" si="112"/>
        <v>TIMOTHY Polly Zwolensky</v>
      </c>
    </row>
    <row r="1450" spans="7:17" x14ac:dyDescent="0.25">
      <c r="G1450" s="100" t="s">
        <v>14325</v>
      </c>
      <c r="H1450" t="s">
        <v>14326</v>
      </c>
      <c r="I1450" s="100" t="s">
        <v>0</v>
      </c>
      <c r="J1450" t="s">
        <v>15055</v>
      </c>
      <c r="K1450" s="101" t="s">
        <v>122</v>
      </c>
      <c r="L1450" s="101">
        <f>VLOOKUP(K1450,'[1]Terr# Map'!$B$4:$C$39,2,0)</f>
        <v>304</v>
      </c>
      <c r="M1450" s="128" t="str">
        <f t="shared" si="111"/>
        <v>polly.zwolensky@lifeline.com</v>
      </c>
      <c r="N1450" s="112" t="str">
        <f t="shared" si="110"/>
        <v>Polly Zwolensky</v>
      </c>
      <c r="O1450" s="134" t="str">
        <f t="shared" si="113"/>
        <v>612-875-3596</v>
      </c>
      <c r="P1450" t="s">
        <v>16131</v>
      </c>
      <c r="Q1450" t="str">
        <f t="shared" si="112"/>
        <v>TIMOTHY Polly Zwolensky</v>
      </c>
    </row>
    <row r="1451" spans="7:17" x14ac:dyDescent="0.25">
      <c r="G1451" s="100" t="s">
        <v>14332</v>
      </c>
      <c r="H1451" t="s">
        <v>14333</v>
      </c>
      <c r="I1451" s="100" t="s">
        <v>0</v>
      </c>
      <c r="J1451" t="s">
        <v>15064</v>
      </c>
      <c r="K1451" s="101" t="s">
        <v>122</v>
      </c>
      <c r="L1451" s="101">
        <f>VLOOKUP(K1451,'[1]Terr# Map'!$B$4:$C$39,2,0)</f>
        <v>304</v>
      </c>
      <c r="M1451" s="128" t="str">
        <f t="shared" si="111"/>
        <v>polly.zwolensky@lifeline.com</v>
      </c>
      <c r="N1451" s="112" t="str">
        <f t="shared" si="110"/>
        <v>Polly Zwolensky</v>
      </c>
      <c r="O1451" s="134" t="str">
        <f t="shared" si="113"/>
        <v>612-875-3596</v>
      </c>
      <c r="P1451" t="s">
        <v>16131</v>
      </c>
      <c r="Q1451" t="str">
        <f t="shared" si="112"/>
        <v>TIMOTHY Polly Zwolensky</v>
      </c>
    </row>
    <row r="1452" spans="7:17" x14ac:dyDescent="0.25">
      <c r="G1452" s="100" t="s">
        <v>14274</v>
      </c>
      <c r="H1452" t="s">
        <v>14273</v>
      </c>
      <c r="I1452" s="100" t="s">
        <v>0</v>
      </c>
      <c r="J1452" t="s">
        <v>15063</v>
      </c>
      <c r="K1452" s="101" t="s">
        <v>122</v>
      </c>
      <c r="L1452" s="101">
        <f>VLOOKUP(K1452,'[1]Terr# Map'!$B$4:$C$39,2,0)</f>
        <v>304</v>
      </c>
      <c r="M1452" s="128" t="str">
        <f t="shared" si="111"/>
        <v>polly.zwolensky@lifeline.com</v>
      </c>
      <c r="N1452" s="112" t="str">
        <f t="shared" si="110"/>
        <v>Polly Zwolensky</v>
      </c>
      <c r="O1452" s="134" t="str">
        <f t="shared" si="113"/>
        <v>612-875-3596</v>
      </c>
      <c r="P1452" t="s">
        <v>16131</v>
      </c>
      <c r="Q1452" t="str">
        <f t="shared" si="112"/>
        <v>TIMOTHY Polly Zwolensky</v>
      </c>
    </row>
    <row r="1453" spans="7:17" x14ac:dyDescent="0.25">
      <c r="G1453" s="100" t="s">
        <v>14337</v>
      </c>
      <c r="H1453" t="s">
        <v>14338</v>
      </c>
      <c r="I1453" s="100" t="s">
        <v>0</v>
      </c>
      <c r="J1453" t="s">
        <v>15052</v>
      </c>
      <c r="K1453" s="101" t="str">
        <f>VLOOKUP(G1453,[1]Quota!$D$520:$K$2169,8,0)</f>
        <v>Polly Zwolensky</v>
      </c>
      <c r="L1453" s="101">
        <f>VLOOKUP(K1453,'[1]Terr# Map'!$B$4:$C$39,2,0)</f>
        <v>304</v>
      </c>
      <c r="M1453" s="128" t="str">
        <f t="shared" si="111"/>
        <v>polly.zwolensky@lifeline.com</v>
      </c>
      <c r="N1453" s="112" t="str">
        <f t="shared" si="110"/>
        <v>Polly Zwolensky</v>
      </c>
      <c r="O1453" s="134" t="str">
        <f t="shared" si="113"/>
        <v>612-875-3596</v>
      </c>
      <c r="P1453" t="s">
        <v>16131</v>
      </c>
      <c r="Q1453" t="str">
        <f t="shared" si="112"/>
        <v>TIMOTHY Polly Zwolensky</v>
      </c>
    </row>
    <row r="1454" spans="7:17" x14ac:dyDescent="0.25">
      <c r="G1454" s="100" t="s">
        <v>14343</v>
      </c>
      <c r="H1454" t="s">
        <v>9930</v>
      </c>
      <c r="I1454" s="100" t="s">
        <v>0</v>
      </c>
      <c r="J1454" t="s">
        <v>15062</v>
      </c>
      <c r="K1454" s="101" t="str">
        <f>VLOOKUP(G1454,[1]Quota!$D$520:$K$2169,8,0)</f>
        <v>Polly Zwolensky</v>
      </c>
      <c r="L1454" s="101">
        <f>VLOOKUP(K1454,'[1]Terr# Map'!$B$4:$C$39,2,0)</f>
        <v>304</v>
      </c>
      <c r="M1454" s="128" t="str">
        <f t="shared" si="111"/>
        <v>polly.zwolensky@lifeline.com</v>
      </c>
      <c r="N1454" s="112" t="str">
        <f t="shared" si="110"/>
        <v>Polly Zwolensky</v>
      </c>
      <c r="O1454" s="134" t="str">
        <f t="shared" si="113"/>
        <v>612-875-3596</v>
      </c>
      <c r="P1454" t="s">
        <v>16131</v>
      </c>
      <c r="Q1454" t="str">
        <f t="shared" si="112"/>
        <v>TIMOTHY Polly Zwolensky</v>
      </c>
    </row>
    <row r="1455" spans="7:17" x14ac:dyDescent="0.25">
      <c r="G1455" s="100" t="s">
        <v>14299</v>
      </c>
      <c r="H1455" t="s">
        <v>15058</v>
      </c>
      <c r="I1455" s="100" t="s">
        <v>0</v>
      </c>
      <c r="J1455" t="s">
        <v>15054</v>
      </c>
      <c r="K1455" s="101" t="s">
        <v>122</v>
      </c>
      <c r="L1455" s="101">
        <f>VLOOKUP(K1455,'[1]Terr# Map'!$B$4:$C$39,2,0)</f>
        <v>304</v>
      </c>
      <c r="M1455" s="128" t="str">
        <f t="shared" si="111"/>
        <v>polly.zwolensky@lifeline.com</v>
      </c>
      <c r="N1455" s="112" t="str">
        <f t="shared" si="110"/>
        <v>Polly Zwolensky</v>
      </c>
      <c r="O1455" s="134" t="str">
        <f t="shared" si="113"/>
        <v>612-875-3596</v>
      </c>
      <c r="P1455" t="s">
        <v>16131</v>
      </c>
      <c r="Q1455" t="str">
        <f t="shared" si="112"/>
        <v>TIMOTHY Polly Zwolensky</v>
      </c>
    </row>
    <row r="1456" spans="7:17" x14ac:dyDescent="0.25">
      <c r="G1456" s="100" t="s">
        <v>14306</v>
      </c>
      <c r="H1456" t="s">
        <v>15061</v>
      </c>
      <c r="I1456" s="100" t="s">
        <v>0</v>
      </c>
      <c r="J1456" t="s">
        <v>15060</v>
      </c>
      <c r="K1456" s="101" t="str">
        <f>VLOOKUP(G1456,[1]Quota!$D$520:$K$2169,8,0)</f>
        <v>Polly Zwolensky</v>
      </c>
      <c r="L1456" s="101">
        <f>VLOOKUP(K1456,'[1]Terr# Map'!$B$4:$C$39,2,0)</f>
        <v>304</v>
      </c>
      <c r="M1456" s="128" t="str">
        <f t="shared" si="111"/>
        <v>polly.zwolensky@lifeline.com</v>
      </c>
      <c r="N1456" s="112" t="str">
        <f t="shared" si="110"/>
        <v>Polly Zwolensky</v>
      </c>
      <c r="O1456" s="134" t="str">
        <f t="shared" si="113"/>
        <v>612-875-3596</v>
      </c>
      <c r="P1456" t="s">
        <v>16131</v>
      </c>
      <c r="Q1456" t="str">
        <f t="shared" si="112"/>
        <v>TIMOTHY Polly Zwolensky</v>
      </c>
    </row>
    <row r="1457" spans="7:17" x14ac:dyDescent="0.25">
      <c r="G1457" s="100" t="s">
        <v>14346</v>
      </c>
      <c r="H1457" t="s">
        <v>1067</v>
      </c>
      <c r="I1457" s="100" t="s">
        <v>0</v>
      </c>
      <c r="J1457" t="s">
        <v>15056</v>
      </c>
      <c r="K1457" s="101" t="str">
        <f>VLOOKUP(G1457,[1]Quota!$D$520:$K$2169,8,0)</f>
        <v>Polly Zwolensky</v>
      </c>
      <c r="L1457" s="101">
        <f>VLOOKUP(K1457,'[1]Terr# Map'!$B$4:$C$39,2,0)</f>
        <v>304</v>
      </c>
      <c r="M1457" s="128" t="str">
        <f t="shared" si="111"/>
        <v>polly.zwolensky@lifeline.com</v>
      </c>
      <c r="N1457" s="112" t="str">
        <f t="shared" si="110"/>
        <v>Polly Zwolensky</v>
      </c>
      <c r="O1457" s="134" t="str">
        <f t="shared" si="113"/>
        <v>612-875-3596</v>
      </c>
      <c r="P1457" t="s">
        <v>16131</v>
      </c>
      <c r="Q1457" t="str">
        <f t="shared" si="112"/>
        <v>TIMOTHY Matt Zohol</v>
      </c>
    </row>
    <row r="1458" spans="7:17" x14ac:dyDescent="0.25">
      <c r="G1458" s="100" t="s">
        <v>14349</v>
      </c>
      <c r="H1458" t="s">
        <v>14350</v>
      </c>
      <c r="I1458" s="100" t="s">
        <v>0</v>
      </c>
      <c r="J1458" t="s">
        <v>15057</v>
      </c>
      <c r="K1458" s="101" t="str">
        <f>VLOOKUP(G1458,[1]Quota!$D$520:$K$2169,8,0)</f>
        <v>Matt Zohol</v>
      </c>
      <c r="L1458" s="101">
        <f>VLOOKUP(K1458,'[1]Terr# Map'!$B$4:$C$39,2,0)</f>
        <v>505</v>
      </c>
      <c r="M1458" s="128" t="e">
        <f t="shared" si="111"/>
        <v>#N/A</v>
      </c>
      <c r="N1458" s="112" t="str">
        <f t="shared" si="110"/>
        <v>Matt Zohol</v>
      </c>
      <c r="O1458" s="134" t="e">
        <f t="shared" si="113"/>
        <v>#N/A</v>
      </c>
      <c r="P1458" t="s">
        <v>16131</v>
      </c>
      <c r="Q1458" t="str">
        <f t="shared" si="112"/>
        <v>TIMOTHY Polly Zwolensky</v>
      </c>
    </row>
    <row r="1459" spans="7:17" x14ac:dyDescent="0.25">
      <c r="G1459" s="100" t="s">
        <v>14296</v>
      </c>
      <c r="H1459" t="s">
        <v>14295</v>
      </c>
      <c r="I1459" s="100" t="s">
        <v>1</v>
      </c>
      <c r="J1459" t="s">
        <v>15059</v>
      </c>
      <c r="K1459" s="101" t="str">
        <f>VLOOKUP(G1459,[1]Quota!$D$520:$K$2169,8,0)</f>
        <v>Polly Zwolensky</v>
      </c>
      <c r="L1459" s="101">
        <f>VLOOKUP(K1459,'[1]Terr# Map'!$B$4:$C$39,2,0)</f>
        <v>304</v>
      </c>
      <c r="M1459" s="128" t="str">
        <f t="shared" si="111"/>
        <v>polly.zwolensky@lifeline.com</v>
      </c>
      <c r="N1459" s="112" t="str">
        <f t="shared" si="110"/>
        <v>Polly Zwolensky</v>
      </c>
      <c r="O1459" s="134" t="str">
        <f t="shared" si="113"/>
        <v>612-875-3596</v>
      </c>
      <c r="P1459" t="s">
        <v>16131</v>
      </c>
      <c r="Q1459" t="str">
        <f t="shared" si="112"/>
        <v>TIMOTHY Polly Zwolensky</v>
      </c>
    </row>
    <row r="1460" spans="7:17" x14ac:dyDescent="0.25">
      <c r="G1460" s="100" t="s">
        <v>14300</v>
      </c>
      <c r="H1460" t="s">
        <v>15058</v>
      </c>
      <c r="I1460" s="100" t="s">
        <v>0</v>
      </c>
      <c r="J1460" t="s">
        <v>15054</v>
      </c>
      <c r="K1460" s="101" t="str">
        <f>VLOOKUP(G1460,[1]Quota!$D$520:$K$2169,8,0)</f>
        <v>Polly Zwolensky</v>
      </c>
      <c r="L1460" s="101">
        <f>VLOOKUP(K1460,'[1]Terr# Map'!$B$4:$C$39,2,0)</f>
        <v>304</v>
      </c>
      <c r="M1460" s="128" t="str">
        <f t="shared" si="111"/>
        <v>polly.zwolensky@lifeline.com</v>
      </c>
      <c r="N1460" s="112" t="str">
        <f t="shared" si="110"/>
        <v>Polly Zwolensky</v>
      </c>
      <c r="O1460" s="134" t="str">
        <f t="shared" si="113"/>
        <v>612-875-3596</v>
      </c>
      <c r="P1460" t="s">
        <v>16131</v>
      </c>
      <c r="Q1460" t="str">
        <f t="shared" si="112"/>
        <v>TIMOTHY Polly Zwolensky</v>
      </c>
    </row>
    <row r="1461" spans="7:17" x14ac:dyDescent="0.25">
      <c r="G1461" s="100" t="s">
        <v>14357</v>
      </c>
      <c r="H1461" t="s">
        <v>959</v>
      </c>
      <c r="I1461" s="100" t="s">
        <v>0</v>
      </c>
      <c r="J1461" t="s">
        <v>15053</v>
      </c>
      <c r="K1461" s="101" t="str">
        <f>VLOOKUP(G1461,[1]Quota!$D$520:$K$2169,8,0)</f>
        <v>Polly Zwolensky</v>
      </c>
      <c r="L1461" s="101">
        <f>VLOOKUP(K1461,'[1]Terr# Map'!$B$4:$C$39,2,0)</f>
        <v>304</v>
      </c>
      <c r="M1461" s="128" t="str">
        <f t="shared" si="111"/>
        <v>polly.zwolensky@lifeline.com</v>
      </c>
      <c r="N1461" s="112" t="str">
        <f t="shared" si="110"/>
        <v>Polly Zwolensky</v>
      </c>
      <c r="O1461" s="134" t="str">
        <f t="shared" si="113"/>
        <v>612-875-3596</v>
      </c>
      <c r="P1461" t="s">
        <v>16131</v>
      </c>
      <c r="Q1461" t="str">
        <f t="shared" si="112"/>
        <v>TIMOTHY Matt Zohol</v>
      </c>
    </row>
    <row r="1462" spans="7:17" x14ac:dyDescent="0.25">
      <c r="G1462" s="100" t="s">
        <v>14351</v>
      </c>
      <c r="H1462" t="s">
        <v>14350</v>
      </c>
      <c r="I1462" s="100" t="s">
        <v>0</v>
      </c>
      <c r="J1462" t="s">
        <v>15057</v>
      </c>
      <c r="K1462" s="101" t="str">
        <f>VLOOKUP(G1462,[1]Quota!$D$520:$K$2169,8,0)</f>
        <v>Matt Zohol</v>
      </c>
      <c r="L1462" s="101">
        <f>VLOOKUP(K1462,'[1]Terr# Map'!$B$4:$C$39,2,0)</f>
        <v>505</v>
      </c>
      <c r="M1462" s="128" t="e">
        <f t="shared" si="111"/>
        <v>#N/A</v>
      </c>
      <c r="N1462" s="112" t="str">
        <f t="shared" si="110"/>
        <v>Matt Zohol</v>
      </c>
      <c r="O1462" s="134" t="e">
        <f t="shared" si="113"/>
        <v>#N/A</v>
      </c>
      <c r="Q1462" t="str">
        <f t="shared" si="112"/>
        <v xml:space="preserve"> Polly Zwolensky</v>
      </c>
    </row>
    <row r="1463" spans="7:17" x14ac:dyDescent="0.25">
      <c r="G1463" s="100" t="s">
        <v>14995</v>
      </c>
      <c r="H1463" t="s">
        <v>1065</v>
      </c>
      <c r="I1463" s="100" t="s">
        <v>0</v>
      </c>
      <c r="J1463" t="s">
        <v>15054</v>
      </c>
      <c r="K1463" s="101" t="s">
        <v>122</v>
      </c>
      <c r="L1463" s="101">
        <f>VLOOKUP(K1463,'[1]Terr# Map'!$B$4:$C$39,2,0)</f>
        <v>304</v>
      </c>
      <c r="M1463" s="128" t="str">
        <f t="shared" si="111"/>
        <v>polly.zwolensky@lifeline.com</v>
      </c>
      <c r="N1463" s="112" t="str">
        <f t="shared" si="110"/>
        <v>Polly Zwolensky</v>
      </c>
      <c r="O1463" s="134" t="str">
        <f t="shared" si="113"/>
        <v>612-875-3596</v>
      </c>
      <c r="P1463" t="s">
        <v>16131</v>
      </c>
      <c r="Q1463" t="str">
        <f t="shared" si="112"/>
        <v>TIMOTHY Polly Zwolensky</v>
      </c>
    </row>
    <row r="1464" spans="7:17" x14ac:dyDescent="0.25">
      <c r="G1464" s="100" t="s">
        <v>1066</v>
      </c>
      <c r="H1464" t="s">
        <v>1067</v>
      </c>
      <c r="I1464" s="100" t="s">
        <v>0</v>
      </c>
      <c r="J1464" t="s">
        <v>15056</v>
      </c>
      <c r="K1464" s="101" t="str">
        <f>VLOOKUP(G1464,[1]Quota!$D$520:$K$2169,8,0)</f>
        <v>Polly Zwolensky</v>
      </c>
      <c r="L1464" s="101">
        <f>VLOOKUP(K1464,'[1]Terr# Map'!$B$4:$C$39,2,0)</f>
        <v>304</v>
      </c>
      <c r="M1464" s="128" t="str">
        <f t="shared" si="111"/>
        <v>polly.zwolensky@lifeline.com</v>
      </c>
      <c r="N1464" s="112" t="str">
        <f t="shared" si="110"/>
        <v>Polly Zwolensky</v>
      </c>
      <c r="O1464" s="134" t="str">
        <f t="shared" si="113"/>
        <v>612-875-3596</v>
      </c>
      <c r="P1464" t="s">
        <v>16131</v>
      </c>
      <c r="Q1464" t="str">
        <f t="shared" si="112"/>
        <v>TIMOTHY Polly Zwolensky</v>
      </c>
    </row>
    <row r="1465" spans="7:17" x14ac:dyDescent="0.25">
      <c r="G1465" s="100" t="s">
        <v>14327</v>
      </c>
      <c r="H1465" t="s">
        <v>14326</v>
      </c>
      <c r="I1465" s="100" t="s">
        <v>0</v>
      </c>
      <c r="J1465" t="s">
        <v>15055</v>
      </c>
      <c r="K1465" s="101" t="s">
        <v>122</v>
      </c>
      <c r="L1465" s="101">
        <f>VLOOKUP(K1465,'[1]Terr# Map'!$B$4:$C$39,2,0)</f>
        <v>304</v>
      </c>
      <c r="M1465" s="128" t="str">
        <f t="shared" si="111"/>
        <v>polly.zwolensky@lifeline.com</v>
      </c>
      <c r="N1465" s="112" t="str">
        <f t="shared" si="110"/>
        <v>Polly Zwolensky</v>
      </c>
      <c r="O1465" s="134" t="str">
        <f t="shared" si="113"/>
        <v>612-875-3596</v>
      </c>
      <c r="P1465" t="s">
        <v>16131</v>
      </c>
      <c r="Q1465" t="str">
        <f t="shared" si="112"/>
        <v>TIMOTHY Polly Zwolensky</v>
      </c>
    </row>
    <row r="1466" spans="7:17" x14ac:dyDescent="0.25">
      <c r="G1466" s="100" t="s">
        <v>14347</v>
      </c>
      <c r="H1466" t="s">
        <v>1067</v>
      </c>
      <c r="I1466" s="100" t="s">
        <v>0</v>
      </c>
      <c r="J1466" t="s">
        <v>15056</v>
      </c>
      <c r="K1466" s="101" t="str">
        <f>VLOOKUP(G1466,[1]Quota!$D$520:$K$2169,8,0)</f>
        <v>Polly Zwolensky</v>
      </c>
      <c r="L1466" s="101">
        <f>VLOOKUP(K1466,'[1]Terr# Map'!$B$4:$C$39,2,0)</f>
        <v>304</v>
      </c>
      <c r="M1466" s="128" t="str">
        <f t="shared" si="111"/>
        <v>polly.zwolensky@lifeline.com</v>
      </c>
      <c r="N1466" s="112" t="str">
        <f t="shared" si="110"/>
        <v>Polly Zwolensky</v>
      </c>
      <c r="O1466" s="134" t="str">
        <f t="shared" si="113"/>
        <v>612-875-3596</v>
      </c>
      <c r="P1466" t="s">
        <v>16131</v>
      </c>
      <c r="Q1466" t="str">
        <f t="shared" si="112"/>
        <v>TIMOTHY Polly Zwolensky</v>
      </c>
    </row>
    <row r="1467" spans="7:17" x14ac:dyDescent="0.25">
      <c r="G1467" s="100" t="s">
        <v>14339</v>
      </c>
      <c r="H1467" t="s">
        <v>14338</v>
      </c>
      <c r="I1467" s="100" t="s">
        <v>0</v>
      </c>
      <c r="J1467" t="s">
        <v>15052</v>
      </c>
      <c r="K1467" s="101" t="str">
        <f>VLOOKUP(G1467,[1]Quota!$D$520:$K$2169,8,0)</f>
        <v>Polly Zwolensky</v>
      </c>
      <c r="L1467" s="101">
        <f>VLOOKUP(K1467,'[1]Terr# Map'!$B$4:$C$39,2,0)</f>
        <v>304</v>
      </c>
      <c r="M1467" s="128" t="str">
        <f t="shared" si="111"/>
        <v>polly.zwolensky@lifeline.com</v>
      </c>
      <c r="N1467" s="112" t="str">
        <f t="shared" si="110"/>
        <v>Polly Zwolensky</v>
      </c>
      <c r="O1467" s="134" t="str">
        <f t="shared" si="113"/>
        <v>612-875-3596</v>
      </c>
      <c r="P1467" t="s">
        <v>16131</v>
      </c>
      <c r="Q1467" t="str">
        <f t="shared" si="112"/>
        <v>TIMOTHY Polly Zwolensky</v>
      </c>
    </row>
    <row r="1468" spans="7:17" x14ac:dyDescent="0.25">
      <c r="G1468" s="100" t="s">
        <v>958</v>
      </c>
      <c r="H1468" t="s">
        <v>959</v>
      </c>
      <c r="I1468" s="100" t="s">
        <v>0</v>
      </c>
      <c r="J1468" t="s">
        <v>15053</v>
      </c>
      <c r="K1468" s="101" t="str">
        <f>VLOOKUP(G1468,[1]Quota!$D$520:$K$2169,8,0)</f>
        <v>Polly Zwolensky</v>
      </c>
      <c r="L1468" s="101">
        <f>VLOOKUP(K1468,'[1]Terr# Map'!$B$4:$C$39,2,0)</f>
        <v>304</v>
      </c>
      <c r="M1468" s="128" t="str">
        <f t="shared" si="111"/>
        <v>polly.zwolensky@lifeline.com</v>
      </c>
      <c r="N1468" s="112" t="str">
        <f t="shared" si="110"/>
        <v>Polly Zwolensky</v>
      </c>
      <c r="O1468" s="134" t="str">
        <f t="shared" si="113"/>
        <v>612-875-3596</v>
      </c>
      <c r="P1468" t="s">
        <v>16131</v>
      </c>
      <c r="Q1468" t="str">
        <f t="shared" si="112"/>
        <v>TIMOTHY Polly Zwolensky</v>
      </c>
    </row>
    <row r="1469" spans="7:17" x14ac:dyDescent="0.25">
      <c r="G1469" s="100" t="s">
        <v>14328</v>
      </c>
      <c r="H1469" t="s">
        <v>14326</v>
      </c>
      <c r="I1469" s="100" t="s">
        <v>0</v>
      </c>
      <c r="J1469" t="s">
        <v>15055</v>
      </c>
      <c r="K1469" s="101" t="s">
        <v>122</v>
      </c>
      <c r="L1469" s="101">
        <f>VLOOKUP(K1469,'[1]Terr# Map'!$B$4:$C$39,2,0)</f>
        <v>304</v>
      </c>
      <c r="M1469" s="128" t="str">
        <f t="shared" si="111"/>
        <v>polly.zwolensky@lifeline.com</v>
      </c>
      <c r="N1469" s="112" t="str">
        <f t="shared" si="110"/>
        <v>Polly Zwolensky</v>
      </c>
      <c r="O1469" s="134" t="str">
        <f t="shared" si="113"/>
        <v>612-875-3596</v>
      </c>
      <c r="P1469" t="s">
        <v>16131</v>
      </c>
      <c r="Q1469" t="str">
        <f t="shared" si="112"/>
        <v>TIMOTHY Polly Zwolensky</v>
      </c>
    </row>
    <row r="1470" spans="7:17" x14ac:dyDescent="0.25">
      <c r="G1470" s="100" t="s">
        <v>14301</v>
      </c>
      <c r="H1470" t="s">
        <v>1065</v>
      </c>
      <c r="I1470" s="100" t="s">
        <v>0</v>
      </c>
      <c r="J1470" t="s">
        <v>15054</v>
      </c>
      <c r="K1470" s="101" t="str">
        <f>VLOOKUP(G1470,[1]Quota!$D$520:$K$2169,8,0)</f>
        <v>Polly Zwolensky</v>
      </c>
      <c r="L1470" s="101">
        <f>VLOOKUP(K1470,'[1]Terr# Map'!$B$4:$C$39,2,0)</f>
        <v>304</v>
      </c>
      <c r="M1470" s="128" t="str">
        <f t="shared" si="111"/>
        <v>polly.zwolensky@lifeline.com</v>
      </c>
      <c r="N1470" s="112" t="str">
        <f t="shared" si="110"/>
        <v>Polly Zwolensky</v>
      </c>
      <c r="O1470" s="134" t="str">
        <f t="shared" si="113"/>
        <v>612-875-3596</v>
      </c>
      <c r="P1470" t="s">
        <v>16131</v>
      </c>
      <c r="Q1470" t="str">
        <f t="shared" si="112"/>
        <v>TIMOTHY Polly Zwolensky</v>
      </c>
    </row>
    <row r="1471" spans="7:17" x14ac:dyDescent="0.25">
      <c r="G1471" s="100" t="s">
        <v>14358</v>
      </c>
      <c r="H1471" t="s">
        <v>959</v>
      </c>
      <c r="I1471" s="100" t="s">
        <v>0</v>
      </c>
      <c r="J1471" t="s">
        <v>15053</v>
      </c>
      <c r="K1471" s="101" t="str">
        <f>VLOOKUP(G1471,[1]Quota!$D$520:$K$2169,8,0)</f>
        <v>Polly Zwolensky</v>
      </c>
      <c r="L1471" s="101">
        <f>VLOOKUP(K1471,'[1]Terr# Map'!$B$4:$C$39,2,0)</f>
        <v>304</v>
      </c>
      <c r="M1471" s="128" t="str">
        <f t="shared" si="111"/>
        <v>polly.zwolensky@lifeline.com</v>
      </c>
      <c r="N1471" s="112" t="str">
        <f t="shared" si="110"/>
        <v>Polly Zwolensky</v>
      </c>
      <c r="O1471" s="134" t="str">
        <f t="shared" si="113"/>
        <v>612-875-3596</v>
      </c>
      <c r="P1471" t="s">
        <v>16131</v>
      </c>
      <c r="Q1471" t="str">
        <f t="shared" si="112"/>
        <v>TIMOTHY Polly Zwolensky</v>
      </c>
    </row>
    <row r="1472" spans="7:17" x14ac:dyDescent="0.25">
      <c r="G1472" s="100" t="s">
        <v>14315</v>
      </c>
      <c r="H1472" t="s">
        <v>14314</v>
      </c>
      <c r="I1472" s="100" t="s">
        <v>1</v>
      </c>
      <c r="J1472" t="s">
        <v>15034</v>
      </c>
      <c r="K1472" s="101" t="s">
        <v>122</v>
      </c>
      <c r="L1472" s="101">
        <f>VLOOKUP(K1472,'[1]Terr# Map'!$B$4:$C$39,2,0)</f>
        <v>304</v>
      </c>
      <c r="M1472" s="128" t="str">
        <f t="shared" si="111"/>
        <v>polly.zwolensky@lifeline.com</v>
      </c>
      <c r="N1472" s="112" t="str">
        <f t="shared" si="110"/>
        <v>Polly Zwolensky</v>
      </c>
      <c r="O1472" s="134" t="str">
        <f t="shared" si="113"/>
        <v>612-875-3596</v>
      </c>
      <c r="P1472" t="s">
        <v>16131</v>
      </c>
      <c r="Q1472" t="str">
        <f t="shared" si="112"/>
        <v>TIMOTHY Polly Zwolensky</v>
      </c>
    </row>
    <row r="1473" spans="7:17" x14ac:dyDescent="0.25">
      <c r="G1473" s="100" t="s">
        <v>14340</v>
      </c>
      <c r="H1473" t="s">
        <v>14338</v>
      </c>
      <c r="I1473" s="100" t="s">
        <v>0</v>
      </c>
      <c r="J1473" t="s">
        <v>15052</v>
      </c>
      <c r="K1473" s="101" t="str">
        <f>VLOOKUP(G1473,[1]Quota!$D$520:$K$2169,8,0)</f>
        <v>Polly Zwolensky</v>
      </c>
      <c r="L1473" s="101">
        <f>VLOOKUP(K1473,'[1]Terr# Map'!$B$4:$C$39,2,0)</f>
        <v>304</v>
      </c>
      <c r="M1473" s="128" t="str">
        <f t="shared" si="111"/>
        <v>polly.zwolensky@lifeline.com</v>
      </c>
      <c r="N1473" s="112" t="str">
        <f t="shared" si="110"/>
        <v>Polly Zwolensky</v>
      </c>
      <c r="O1473" s="134" t="str">
        <f t="shared" si="113"/>
        <v>612-875-3596</v>
      </c>
      <c r="P1473" t="s">
        <v>16118</v>
      </c>
      <c r="Q1473" t="str">
        <f t="shared" si="112"/>
        <v>GAYLA Polly Zwolensky</v>
      </c>
    </row>
    <row r="1474" spans="7:17" x14ac:dyDescent="0.25">
      <c r="G1474" s="100" t="s">
        <v>14368</v>
      </c>
      <c r="H1474" t="s">
        <v>15050</v>
      </c>
      <c r="I1474" s="100" t="s">
        <v>0</v>
      </c>
      <c r="J1474" t="s">
        <v>15051</v>
      </c>
      <c r="K1474" s="101" t="s">
        <v>122</v>
      </c>
      <c r="L1474" s="101">
        <f>VLOOKUP(K1474,'[1]Terr# Map'!$B$4:$C$39,2,0)</f>
        <v>304</v>
      </c>
      <c r="M1474" s="128" t="str">
        <f t="shared" si="111"/>
        <v>polly.zwolensky@lifeline.com</v>
      </c>
      <c r="N1474" s="112" t="str">
        <f t="shared" si="110"/>
        <v>Polly Zwolensky</v>
      </c>
      <c r="O1474" s="134" t="str">
        <f t="shared" si="113"/>
        <v>612-875-3596</v>
      </c>
      <c r="Q1474" t="str">
        <f t="shared" si="112"/>
        <v xml:space="preserve"> OPEN SL</v>
      </c>
    </row>
    <row r="1475" spans="7:17" x14ac:dyDescent="0.25">
      <c r="G1475" s="100" t="s">
        <v>14403</v>
      </c>
      <c r="H1475" t="s">
        <v>15050</v>
      </c>
      <c r="I1475" s="100" t="s">
        <v>1</v>
      </c>
      <c r="J1475" t="s">
        <v>15038</v>
      </c>
      <c r="K1475" s="101" t="str">
        <f>VLOOKUP(G1475,[1]Quota!$D$520:$K$2169,8,0)</f>
        <v>OPEN SL</v>
      </c>
      <c r="L1475" s="101">
        <f>VLOOKUP(K1475,'[1]Terr# Map'!$B$4:$C$39,2,0)</f>
        <v>966</v>
      </c>
      <c r="M1475" s="128" t="e">
        <f t="shared" si="111"/>
        <v>#N/A</v>
      </c>
      <c r="N1475" s="112" t="str">
        <f t="shared" si="110"/>
        <v>OPEN SL</v>
      </c>
      <c r="O1475" s="134" t="e">
        <f t="shared" si="113"/>
        <v>#N/A</v>
      </c>
      <c r="P1475" t="s">
        <v>16118</v>
      </c>
      <c r="Q1475" t="str">
        <f t="shared" si="112"/>
        <v>GAYLA Polly Zwolensky</v>
      </c>
    </row>
    <row r="1476" spans="7:17" x14ac:dyDescent="0.25">
      <c r="G1476" s="100" t="s">
        <v>14378</v>
      </c>
      <c r="H1476" t="s">
        <v>14379</v>
      </c>
      <c r="I1476" s="100" t="s">
        <v>0</v>
      </c>
      <c r="J1476" t="s">
        <v>15049</v>
      </c>
      <c r="K1476" s="101" t="s">
        <v>122</v>
      </c>
      <c r="L1476" s="101">
        <f>VLOOKUP(K1476,'[1]Terr# Map'!$B$4:$C$39,2,0)</f>
        <v>304</v>
      </c>
      <c r="M1476" s="128" t="str">
        <f t="shared" si="111"/>
        <v>polly.zwolensky@lifeline.com</v>
      </c>
      <c r="N1476" s="112" t="str">
        <f t="shared" si="110"/>
        <v>Polly Zwolensky</v>
      </c>
      <c r="O1476" s="134" t="str">
        <f t="shared" si="113"/>
        <v>612-875-3596</v>
      </c>
      <c r="P1476" t="s">
        <v>16118</v>
      </c>
      <c r="Q1476" t="str">
        <f t="shared" si="112"/>
        <v>GAYLA Polly Zwolensky</v>
      </c>
    </row>
    <row r="1477" spans="7:17" x14ac:dyDescent="0.25">
      <c r="G1477" s="100" t="s">
        <v>14384</v>
      </c>
      <c r="H1477" t="s">
        <v>14385</v>
      </c>
      <c r="I1477" s="100" t="s">
        <v>0</v>
      </c>
      <c r="J1477" t="s">
        <v>15048</v>
      </c>
      <c r="K1477" s="101" t="s">
        <v>122</v>
      </c>
      <c r="L1477" s="101">
        <f>VLOOKUP(K1477,'[1]Terr# Map'!$B$4:$C$39,2,0)</f>
        <v>304</v>
      </c>
      <c r="M1477" s="128" t="str">
        <f t="shared" si="111"/>
        <v>polly.zwolensky@lifeline.com</v>
      </c>
      <c r="N1477" s="112" t="str">
        <f t="shared" si="110"/>
        <v>Polly Zwolensky</v>
      </c>
      <c r="O1477" s="134" t="str">
        <f t="shared" si="113"/>
        <v>612-875-3596</v>
      </c>
      <c r="P1477" t="s">
        <v>16118</v>
      </c>
      <c r="Q1477" t="str">
        <f t="shared" si="112"/>
        <v>GAYLA Polly Zwolensky</v>
      </c>
    </row>
    <row r="1478" spans="7:17" x14ac:dyDescent="0.25">
      <c r="G1478" s="100" t="s">
        <v>14388</v>
      </c>
      <c r="H1478" t="s">
        <v>14389</v>
      </c>
      <c r="I1478" s="100" t="s">
        <v>0</v>
      </c>
      <c r="J1478" t="s">
        <v>15047</v>
      </c>
      <c r="K1478" s="101" t="s">
        <v>122</v>
      </c>
      <c r="L1478" s="101">
        <f>VLOOKUP(K1478,'[1]Terr# Map'!$B$4:$C$39,2,0)</f>
        <v>304</v>
      </c>
      <c r="M1478" s="128" t="str">
        <f t="shared" si="111"/>
        <v>polly.zwolensky@lifeline.com</v>
      </c>
      <c r="N1478" s="112" t="str">
        <f t="shared" si="110"/>
        <v>Polly Zwolensky</v>
      </c>
      <c r="O1478" s="134" t="str">
        <f t="shared" si="113"/>
        <v>612-875-3596</v>
      </c>
      <c r="P1478" t="s">
        <v>16131</v>
      </c>
      <c r="Q1478" t="str">
        <f t="shared" si="112"/>
        <v>TIMOTHY Polly Zwolensky</v>
      </c>
    </row>
    <row r="1479" spans="7:17" x14ac:dyDescent="0.25">
      <c r="G1479" s="100" t="s">
        <v>15046</v>
      </c>
      <c r="H1479" t="s">
        <v>15045</v>
      </c>
      <c r="I1479" s="100" t="s">
        <v>1</v>
      </c>
      <c r="J1479" t="s">
        <v>15044</v>
      </c>
      <c r="K1479" s="101" t="s">
        <v>122</v>
      </c>
      <c r="L1479" s="101">
        <f>VLOOKUP(K1479,'[1]Terr# Map'!$B$4:$C$39,2,0)</f>
        <v>304</v>
      </c>
      <c r="M1479" s="128" t="str">
        <f t="shared" si="111"/>
        <v>polly.zwolensky@lifeline.com</v>
      </c>
      <c r="N1479" s="112" t="str">
        <f t="shared" si="110"/>
        <v>Polly Zwolensky</v>
      </c>
      <c r="O1479" s="134" t="str">
        <f t="shared" si="113"/>
        <v>612-875-3596</v>
      </c>
      <c r="P1479" t="s">
        <v>16130</v>
      </c>
      <c r="Q1479" t="str">
        <f t="shared" si="112"/>
        <v>POLLY Polly Zwolensky</v>
      </c>
    </row>
    <row r="1480" spans="7:17" x14ac:dyDescent="0.25">
      <c r="G1480" s="100" t="s">
        <v>8665</v>
      </c>
      <c r="H1480" t="s">
        <v>8666</v>
      </c>
      <c r="I1480" s="100" t="s">
        <v>1</v>
      </c>
      <c r="J1480" t="s">
        <v>15043</v>
      </c>
      <c r="K1480" s="101" t="s">
        <v>122</v>
      </c>
      <c r="L1480" s="101">
        <f>VLOOKUP(K1480,'[1]Terr# Map'!$B$4:$C$39,2,0)</f>
        <v>304</v>
      </c>
      <c r="M1480" s="128" t="str">
        <f t="shared" si="111"/>
        <v>polly.zwolensky@lifeline.com</v>
      </c>
      <c r="N1480" s="112" t="str">
        <f t="shared" si="110"/>
        <v>Polly Zwolensky</v>
      </c>
      <c r="O1480" s="134" t="str">
        <f t="shared" si="113"/>
        <v>612-875-3596</v>
      </c>
      <c r="P1480" t="s">
        <v>16131</v>
      </c>
      <c r="Q1480" t="str">
        <f t="shared" si="112"/>
        <v>TIMOTHY Polly Zwolensky</v>
      </c>
    </row>
    <row r="1481" spans="7:17" x14ac:dyDescent="0.25">
      <c r="G1481" s="100" t="s">
        <v>14275</v>
      </c>
      <c r="H1481" t="s">
        <v>14273</v>
      </c>
      <c r="I1481" s="100" t="s">
        <v>1</v>
      </c>
      <c r="J1481" t="s">
        <v>15042</v>
      </c>
      <c r="K1481" s="101" t="s">
        <v>122</v>
      </c>
      <c r="L1481" s="101">
        <f>VLOOKUP(K1481,'[1]Terr# Map'!$B$4:$C$39,2,0)</f>
        <v>304</v>
      </c>
      <c r="M1481" s="128" t="str">
        <f t="shared" si="111"/>
        <v>polly.zwolensky@lifeline.com</v>
      </c>
      <c r="N1481" s="112" t="str">
        <f t="shared" si="110"/>
        <v>Polly Zwolensky</v>
      </c>
      <c r="O1481" s="134" t="str">
        <f t="shared" si="113"/>
        <v>612-875-3596</v>
      </c>
      <c r="P1481" t="s">
        <v>16131</v>
      </c>
      <c r="Q1481" t="str">
        <f t="shared" si="112"/>
        <v>TIMOTHY Polly Zwolensky</v>
      </c>
    </row>
    <row r="1482" spans="7:17" x14ac:dyDescent="0.25">
      <c r="G1482" s="100" t="s">
        <v>14276</v>
      </c>
      <c r="H1482" t="s">
        <v>14273</v>
      </c>
      <c r="I1482" s="100" t="s">
        <v>1</v>
      </c>
      <c r="J1482" t="s">
        <v>15041</v>
      </c>
      <c r="K1482" s="101" t="s">
        <v>122</v>
      </c>
      <c r="L1482" s="101">
        <f>VLOOKUP(K1482,'[1]Terr# Map'!$B$4:$C$39,2,0)</f>
        <v>304</v>
      </c>
      <c r="M1482" s="128" t="str">
        <f t="shared" si="111"/>
        <v>polly.zwolensky@lifeline.com</v>
      </c>
      <c r="N1482" s="112" t="str">
        <f t="shared" si="110"/>
        <v>Polly Zwolensky</v>
      </c>
      <c r="O1482" s="134" t="str">
        <f t="shared" si="113"/>
        <v>612-875-3596</v>
      </c>
      <c r="P1482" t="s">
        <v>16131</v>
      </c>
      <c r="Q1482" t="str">
        <f t="shared" si="112"/>
        <v>TIMOTHY Polly Zwolensky</v>
      </c>
    </row>
    <row r="1483" spans="7:17" x14ac:dyDescent="0.25">
      <c r="G1483" s="100" t="s">
        <v>14397</v>
      </c>
      <c r="H1483" t="s">
        <v>8845</v>
      </c>
      <c r="I1483" s="100" t="s">
        <v>1</v>
      </c>
      <c r="J1483" t="s">
        <v>15040</v>
      </c>
      <c r="K1483" s="101" t="s">
        <v>122</v>
      </c>
      <c r="L1483" s="101">
        <f>VLOOKUP(K1483,'[1]Terr# Map'!$B$4:$C$39,2,0)</f>
        <v>304</v>
      </c>
      <c r="M1483" s="128" t="str">
        <f t="shared" si="111"/>
        <v>polly.zwolensky@lifeline.com</v>
      </c>
      <c r="N1483" s="112" t="str">
        <f t="shared" si="110"/>
        <v>Polly Zwolensky</v>
      </c>
      <c r="O1483" s="134" t="str">
        <f t="shared" si="113"/>
        <v>612-875-3596</v>
      </c>
      <c r="P1483" t="s">
        <v>16131</v>
      </c>
      <c r="Q1483" t="str">
        <f t="shared" si="112"/>
        <v>TIMOTHY OPEN SL</v>
      </c>
    </row>
    <row r="1484" spans="7:17" x14ac:dyDescent="0.25">
      <c r="G1484" s="100" t="s">
        <v>14405</v>
      </c>
      <c r="H1484" t="s">
        <v>15039</v>
      </c>
      <c r="I1484" s="100" t="s">
        <v>1</v>
      </c>
      <c r="J1484" t="s">
        <v>15038</v>
      </c>
      <c r="K1484" s="101" t="str">
        <f>VLOOKUP(G1484,[1]Quota!$D$520:$K$2169,8,0)</f>
        <v>OPEN SL</v>
      </c>
      <c r="L1484" s="101">
        <f>VLOOKUP(K1484,'[1]Terr# Map'!$B$4:$C$39,2,0)</f>
        <v>966</v>
      </c>
      <c r="M1484" s="128" t="e">
        <f t="shared" si="111"/>
        <v>#N/A</v>
      </c>
      <c r="N1484" s="112" t="str">
        <f t="shared" ref="N1484:N1518" si="114">+K1484</f>
        <v>OPEN SL</v>
      </c>
      <c r="O1484" s="134" t="e">
        <f t="shared" si="113"/>
        <v>#N/A</v>
      </c>
      <c r="P1484" t="s">
        <v>16131</v>
      </c>
      <c r="Q1484" t="str">
        <f t="shared" si="112"/>
        <v>TIMOTHY Polly Zwolensky</v>
      </c>
    </row>
    <row r="1485" spans="7:17" x14ac:dyDescent="0.25">
      <c r="G1485" s="100" t="s">
        <v>14407</v>
      </c>
      <c r="H1485" t="s">
        <v>15037</v>
      </c>
      <c r="I1485" s="100" t="s">
        <v>1</v>
      </c>
      <c r="J1485" t="s">
        <v>15031</v>
      </c>
      <c r="K1485" s="101" t="s">
        <v>122</v>
      </c>
      <c r="L1485" s="101">
        <f>VLOOKUP(K1485,'[1]Terr# Map'!$B$4:$C$39,2,0)</f>
        <v>304</v>
      </c>
      <c r="M1485" s="128" t="str">
        <f t="shared" si="111"/>
        <v>polly.zwolensky@lifeline.com</v>
      </c>
      <c r="N1485" s="112" t="str">
        <f t="shared" si="114"/>
        <v>Polly Zwolensky</v>
      </c>
      <c r="O1485" s="134" t="str">
        <f t="shared" si="113"/>
        <v>612-875-3596</v>
      </c>
      <c r="P1485" t="s">
        <v>16131</v>
      </c>
      <c r="Q1485" t="str">
        <f t="shared" si="112"/>
        <v>TIMOTHY Matt Zohol</v>
      </c>
    </row>
    <row r="1486" spans="7:17" x14ac:dyDescent="0.25">
      <c r="G1486" s="100" t="s">
        <v>14410</v>
      </c>
      <c r="H1486" t="s">
        <v>14411</v>
      </c>
      <c r="I1486" s="100" t="s">
        <v>1</v>
      </c>
      <c r="J1486" t="s">
        <v>15036</v>
      </c>
      <c r="K1486" s="101" t="str">
        <f>VLOOKUP(G1486,[1]Quota!$D$520:$K$2169,8,0)</f>
        <v>Matt Zohol</v>
      </c>
      <c r="L1486" s="101">
        <f>VLOOKUP(K1486,'[1]Terr# Map'!$B$4:$C$39,2,0)</f>
        <v>505</v>
      </c>
      <c r="M1486" s="128" t="e">
        <f t="shared" si="111"/>
        <v>#N/A</v>
      </c>
      <c r="N1486" s="112" t="str">
        <f t="shared" si="114"/>
        <v>Matt Zohol</v>
      </c>
      <c r="O1486" s="134" t="e">
        <f t="shared" si="113"/>
        <v>#N/A</v>
      </c>
      <c r="P1486" t="s">
        <v>16131</v>
      </c>
      <c r="Q1486" t="str">
        <f t="shared" si="112"/>
        <v>TIMOTHY Polly Zwolensky</v>
      </c>
    </row>
    <row r="1487" spans="7:17" x14ac:dyDescent="0.25">
      <c r="G1487" s="100" t="s">
        <v>14277</v>
      </c>
      <c r="H1487" t="s">
        <v>14273</v>
      </c>
      <c r="I1487" s="100" t="s">
        <v>1</v>
      </c>
      <c r="J1487" t="s">
        <v>15035</v>
      </c>
      <c r="K1487" s="101" t="s">
        <v>122</v>
      </c>
      <c r="L1487" s="101">
        <f>VLOOKUP(K1487,'[1]Terr# Map'!$B$4:$C$39,2,0)</f>
        <v>304</v>
      </c>
      <c r="M1487" s="128" t="str">
        <f t="shared" ref="M1487:M1518" si="115">VLOOKUP(K1487,$X$1:$Z$20,3,0)</f>
        <v>polly.zwolensky@lifeline.com</v>
      </c>
      <c r="N1487" s="112" t="str">
        <f t="shared" si="114"/>
        <v>Polly Zwolensky</v>
      </c>
      <c r="O1487" s="134" t="str">
        <f t="shared" si="113"/>
        <v>612-875-3596</v>
      </c>
      <c r="P1487" t="s">
        <v>16131</v>
      </c>
      <c r="Q1487" t="str">
        <f t="shared" si="112"/>
        <v>TIMOTHY OPEN LMS/PSF</v>
      </c>
    </row>
    <row r="1488" spans="7:17" x14ac:dyDescent="0.25">
      <c r="G1488" s="100" t="s">
        <v>14316</v>
      </c>
      <c r="H1488" t="s">
        <v>14314</v>
      </c>
      <c r="I1488" s="100" t="s">
        <v>1</v>
      </c>
      <c r="J1488" t="s">
        <v>15034</v>
      </c>
      <c r="K1488" s="101" t="str">
        <f>VLOOKUP(G1488,[1]Quota!$D$520:$K$2169,8,0)</f>
        <v>OPEN LMS/PSF</v>
      </c>
      <c r="L1488" s="101">
        <f>VLOOKUP(K1488,'[1]Terr# Map'!$B$4:$C$39,2,0)</f>
        <v>902</v>
      </c>
      <c r="M1488" s="128" t="e">
        <f t="shared" si="115"/>
        <v>#N/A</v>
      </c>
      <c r="N1488" s="112" t="str">
        <f t="shared" si="114"/>
        <v>OPEN LMS/PSF</v>
      </c>
      <c r="O1488" s="134" t="e">
        <f t="shared" si="113"/>
        <v>#N/A</v>
      </c>
      <c r="P1488" t="s">
        <v>16131</v>
      </c>
      <c r="Q1488" t="str">
        <f t="shared" si="112"/>
        <v>TIMOTHY Matt Zohol</v>
      </c>
    </row>
    <row r="1489" spans="7:17" x14ac:dyDescent="0.25">
      <c r="G1489" s="100" t="s">
        <v>14422</v>
      </c>
      <c r="H1489" t="s">
        <v>14423</v>
      </c>
      <c r="I1489" s="100" t="s">
        <v>1</v>
      </c>
      <c r="J1489" t="s">
        <v>15033</v>
      </c>
      <c r="K1489" s="101" t="str">
        <f>VLOOKUP(G1489,[1]Quota!$D$520:$K$2169,8,0)</f>
        <v>Matt Zohol</v>
      </c>
      <c r="L1489" s="101">
        <f>VLOOKUP(K1489,'[1]Terr# Map'!$B$4:$C$39,2,0)</f>
        <v>505</v>
      </c>
      <c r="M1489" s="128" t="e">
        <f t="shared" si="115"/>
        <v>#N/A</v>
      </c>
      <c r="N1489" s="112" t="str">
        <f t="shared" si="114"/>
        <v>Matt Zohol</v>
      </c>
      <c r="O1489" s="134" t="e">
        <f t="shared" si="113"/>
        <v>#N/A</v>
      </c>
      <c r="P1489" t="s">
        <v>16131</v>
      </c>
      <c r="Q1489" t="str">
        <f t="shared" si="112"/>
        <v>TIMOTHY Polly Zwolensky</v>
      </c>
    </row>
    <row r="1490" spans="7:17" x14ac:dyDescent="0.25">
      <c r="G1490" s="100" t="s">
        <v>14408</v>
      </c>
      <c r="H1490" t="s">
        <v>15032</v>
      </c>
      <c r="I1490" s="100" t="s">
        <v>1</v>
      </c>
      <c r="J1490" t="s">
        <v>15031</v>
      </c>
      <c r="K1490" s="101" t="s">
        <v>122</v>
      </c>
      <c r="L1490" s="101">
        <f>VLOOKUP(K1490,'[1]Terr# Map'!$B$4:$C$39,2,0)</f>
        <v>304</v>
      </c>
      <c r="M1490" s="128" t="str">
        <f t="shared" si="115"/>
        <v>polly.zwolensky@lifeline.com</v>
      </c>
      <c r="N1490" s="112" t="str">
        <f t="shared" si="114"/>
        <v>Polly Zwolensky</v>
      </c>
      <c r="O1490" s="134" t="str">
        <f t="shared" si="113"/>
        <v>612-875-3596</v>
      </c>
      <c r="P1490" t="s">
        <v>16131</v>
      </c>
      <c r="Q1490" t="str">
        <f t="shared" si="112"/>
        <v>TIMOTHY Polly Zwolensky</v>
      </c>
    </row>
    <row r="1491" spans="7:17" x14ac:dyDescent="0.25">
      <c r="G1491" s="100" t="s">
        <v>14278</v>
      </c>
      <c r="H1491" t="s">
        <v>14273</v>
      </c>
      <c r="I1491" s="100" t="s">
        <v>1</v>
      </c>
      <c r="J1491" t="s">
        <v>15030</v>
      </c>
      <c r="K1491" s="101" t="s">
        <v>122</v>
      </c>
      <c r="L1491" s="101">
        <f>VLOOKUP(K1491,'[1]Terr# Map'!$B$4:$C$39,2,0)</f>
        <v>304</v>
      </c>
      <c r="M1491" s="128" t="str">
        <f t="shared" si="115"/>
        <v>polly.zwolensky@lifeline.com</v>
      </c>
      <c r="N1491" s="112" t="str">
        <f t="shared" si="114"/>
        <v>Polly Zwolensky</v>
      </c>
      <c r="O1491" s="134" t="str">
        <f t="shared" si="113"/>
        <v>612-875-3596</v>
      </c>
      <c r="P1491" t="s">
        <v>16131</v>
      </c>
      <c r="Q1491" t="str">
        <f t="shared" si="112"/>
        <v>TIMOTHY Matt Zohol</v>
      </c>
    </row>
    <row r="1492" spans="7:17" x14ac:dyDescent="0.25">
      <c r="G1492" s="100" t="s">
        <v>14424</v>
      </c>
      <c r="H1492" t="s">
        <v>14425</v>
      </c>
      <c r="I1492" s="100" t="s">
        <v>1</v>
      </c>
      <c r="J1492" t="s">
        <v>15029</v>
      </c>
      <c r="K1492" s="101" t="str">
        <f>VLOOKUP(G1492,[1]Quota!$D$520:$K$2169,8,0)</f>
        <v>Matt Zohol</v>
      </c>
      <c r="L1492" s="101">
        <f>VLOOKUP(K1492,'[1]Terr# Map'!$B$4:$C$39,2,0)</f>
        <v>505</v>
      </c>
      <c r="M1492" s="128" t="e">
        <f t="shared" si="115"/>
        <v>#N/A</v>
      </c>
      <c r="N1492" s="112" t="str">
        <f t="shared" si="114"/>
        <v>Matt Zohol</v>
      </c>
      <c r="O1492" s="134" t="e">
        <f t="shared" si="113"/>
        <v>#N/A</v>
      </c>
      <c r="P1492" t="s">
        <v>16131</v>
      </c>
      <c r="Q1492" t="str">
        <f t="shared" si="112"/>
        <v>TIMOTHY Matt Zohol</v>
      </c>
    </row>
    <row r="1493" spans="7:17" x14ac:dyDescent="0.25">
      <c r="G1493" s="100" t="s">
        <v>14426</v>
      </c>
      <c r="H1493" t="s">
        <v>14427</v>
      </c>
      <c r="I1493" s="100" t="s">
        <v>1</v>
      </c>
      <c r="J1493" t="s">
        <v>15028</v>
      </c>
      <c r="K1493" s="101" t="str">
        <f>VLOOKUP(G1493,[1]Quota!$D$520:$K$2169,8,0)</f>
        <v>Matt Zohol</v>
      </c>
      <c r="L1493" s="101">
        <f>VLOOKUP(K1493,'[1]Terr# Map'!$B$4:$C$39,2,0)</f>
        <v>505</v>
      </c>
      <c r="M1493" s="128" t="e">
        <f t="shared" si="115"/>
        <v>#N/A</v>
      </c>
      <c r="N1493" s="112" t="str">
        <f t="shared" si="114"/>
        <v>Matt Zohol</v>
      </c>
      <c r="O1493" s="134" t="e">
        <f t="shared" si="113"/>
        <v>#N/A</v>
      </c>
      <c r="P1493" t="s">
        <v>16131</v>
      </c>
      <c r="Q1493" t="str">
        <f t="shared" si="112"/>
        <v>TIMOTHY Matt Zohol</v>
      </c>
    </row>
    <row r="1494" spans="7:17" x14ac:dyDescent="0.25">
      <c r="G1494" s="100" t="s">
        <v>14428</v>
      </c>
      <c r="H1494" t="s">
        <v>14427</v>
      </c>
      <c r="I1494" s="100" t="s">
        <v>1</v>
      </c>
      <c r="J1494" t="s">
        <v>15028</v>
      </c>
      <c r="K1494" s="101" t="str">
        <f>VLOOKUP(G1494,[1]Quota!$D$520:$K$2169,8,0)</f>
        <v>Matt Zohol</v>
      </c>
      <c r="L1494" s="101">
        <f>VLOOKUP(K1494,'[1]Terr# Map'!$B$4:$C$39,2,0)</f>
        <v>505</v>
      </c>
      <c r="M1494" s="128" t="e">
        <f t="shared" si="115"/>
        <v>#N/A</v>
      </c>
      <c r="N1494" s="112" t="str">
        <f t="shared" si="114"/>
        <v>Matt Zohol</v>
      </c>
      <c r="O1494" s="134" t="e">
        <f t="shared" si="113"/>
        <v>#N/A</v>
      </c>
      <c r="P1494" t="s">
        <v>16133</v>
      </c>
      <c r="Q1494" t="e">
        <f t="shared" si="112"/>
        <v>#N/A</v>
      </c>
    </row>
    <row r="1495" spans="7:17" x14ac:dyDescent="0.25">
      <c r="G1495" s="100" t="s">
        <v>14497</v>
      </c>
      <c r="H1495" t="s">
        <v>14498</v>
      </c>
      <c r="I1495" s="100" t="s">
        <v>0</v>
      </c>
      <c r="J1495" t="s">
        <v>15026</v>
      </c>
      <c r="K1495" s="101" t="e">
        <f>VLOOKUP(G1495,[1]Quota!$D$520:$K$2169,8,0)</f>
        <v>#N/A</v>
      </c>
      <c r="L1495" s="101" t="e">
        <f>VLOOKUP(K1495,'[1]Terr# Map'!$B$4:$C$39,2,0)</f>
        <v>#N/A</v>
      </c>
      <c r="M1495" s="128" t="e">
        <f t="shared" si="115"/>
        <v>#N/A</v>
      </c>
      <c r="N1495" s="112" t="e">
        <f t="shared" si="114"/>
        <v>#N/A</v>
      </c>
      <c r="O1495" s="134" t="e">
        <f t="shared" si="113"/>
        <v>#N/A</v>
      </c>
      <c r="P1495" t="s">
        <v>16133</v>
      </c>
      <c r="Q1495" t="str">
        <f t="shared" si="112"/>
        <v xml:space="preserve"> EMILY OPEN LMS/PSF</v>
      </c>
    </row>
    <row r="1496" spans="7:17" x14ac:dyDescent="0.25">
      <c r="G1496" s="100" t="s">
        <v>14502</v>
      </c>
      <c r="H1496" t="s">
        <v>14503</v>
      </c>
      <c r="I1496" s="100" t="s">
        <v>0</v>
      </c>
      <c r="J1496" t="s">
        <v>15027</v>
      </c>
      <c r="K1496" s="101" t="str">
        <f>VLOOKUP(G1496,[1]Quota!$D$520:$K$2169,8,0)</f>
        <v>OPEN LMS/PSF</v>
      </c>
      <c r="L1496" s="101">
        <f>VLOOKUP(K1496,'[1]Terr# Map'!$B$4:$C$39,2,0)</f>
        <v>902</v>
      </c>
      <c r="M1496" s="128" t="e">
        <f t="shared" si="115"/>
        <v>#N/A</v>
      </c>
      <c r="N1496" s="112" t="str">
        <f t="shared" si="114"/>
        <v>OPEN LMS/PSF</v>
      </c>
      <c r="O1496" s="134" t="e">
        <f t="shared" si="113"/>
        <v>#N/A</v>
      </c>
      <c r="P1496" t="s">
        <v>16133</v>
      </c>
      <c r="Q1496" t="str">
        <f t="shared" si="112"/>
        <v xml:space="preserve"> EMILY OPEN LMS/PSF</v>
      </c>
    </row>
    <row r="1497" spans="7:17" x14ac:dyDescent="0.25">
      <c r="G1497" s="100" t="s">
        <v>14512</v>
      </c>
      <c r="H1497" t="s">
        <v>14513</v>
      </c>
      <c r="I1497" s="100" t="s">
        <v>0</v>
      </c>
      <c r="J1497" t="s">
        <v>15023</v>
      </c>
      <c r="K1497" s="101" t="str">
        <f>VLOOKUP(G1497,[1]Quota!$D$520:$K$2169,8,0)</f>
        <v>OPEN LMS/PSF</v>
      </c>
      <c r="L1497" s="101">
        <f>VLOOKUP(K1497,'[1]Terr# Map'!$B$4:$C$39,2,0)</f>
        <v>902</v>
      </c>
      <c r="M1497" s="128" t="e">
        <f t="shared" si="115"/>
        <v>#N/A</v>
      </c>
      <c r="N1497" s="112" t="str">
        <f t="shared" si="114"/>
        <v>OPEN LMS/PSF</v>
      </c>
      <c r="O1497" s="134" t="e">
        <f t="shared" si="113"/>
        <v>#N/A</v>
      </c>
      <c r="P1497" t="s">
        <v>16133</v>
      </c>
      <c r="Q1497" t="e">
        <f t="shared" si="112"/>
        <v>#N/A</v>
      </c>
    </row>
    <row r="1498" spans="7:17" x14ac:dyDescent="0.25">
      <c r="G1498" s="100" t="s">
        <v>14514</v>
      </c>
      <c r="H1498" t="s">
        <v>14513</v>
      </c>
      <c r="I1498" s="100" t="s">
        <v>0</v>
      </c>
      <c r="J1498" t="s">
        <v>15023</v>
      </c>
      <c r="K1498" s="101" t="e">
        <f>VLOOKUP(G1498,[1]Quota!$D$520:$K$2169,8,0)</f>
        <v>#N/A</v>
      </c>
      <c r="L1498" s="101" t="e">
        <f>VLOOKUP(K1498,'[1]Terr# Map'!$B$4:$C$39,2,0)</f>
        <v>#N/A</v>
      </c>
      <c r="M1498" s="128" t="e">
        <f t="shared" si="115"/>
        <v>#N/A</v>
      </c>
      <c r="N1498" s="112" t="e">
        <f t="shared" si="114"/>
        <v>#N/A</v>
      </c>
      <c r="O1498" s="134" t="e">
        <f t="shared" si="113"/>
        <v>#N/A</v>
      </c>
      <c r="P1498" t="s">
        <v>16133</v>
      </c>
      <c r="Q1498" t="e">
        <f t="shared" si="112"/>
        <v>#N/A</v>
      </c>
    </row>
    <row r="1499" spans="7:17" x14ac:dyDescent="0.25">
      <c r="G1499" s="100" t="s">
        <v>14517</v>
      </c>
      <c r="H1499" t="s">
        <v>14518</v>
      </c>
      <c r="I1499" s="100" t="s">
        <v>0</v>
      </c>
      <c r="J1499" t="s">
        <v>15022</v>
      </c>
      <c r="K1499" s="101" t="e">
        <f>VLOOKUP(G1499,[1]Quota!$D$520:$K$2169,8,0)</f>
        <v>#N/A</v>
      </c>
      <c r="L1499" s="101" t="e">
        <f>VLOOKUP(K1499,'[1]Terr# Map'!$B$4:$C$39,2,0)</f>
        <v>#N/A</v>
      </c>
      <c r="M1499" s="128" t="e">
        <f t="shared" si="115"/>
        <v>#N/A</v>
      </c>
      <c r="N1499" s="112" t="e">
        <f t="shared" si="114"/>
        <v>#N/A</v>
      </c>
      <c r="O1499" s="134" t="e">
        <f t="shared" si="113"/>
        <v>#N/A</v>
      </c>
      <c r="P1499" t="s">
        <v>16133</v>
      </c>
      <c r="Q1499" t="e">
        <f t="shared" si="112"/>
        <v>#N/A</v>
      </c>
    </row>
    <row r="1500" spans="7:17" x14ac:dyDescent="0.25">
      <c r="G1500" s="100" t="s">
        <v>14499</v>
      </c>
      <c r="H1500" t="s">
        <v>14498</v>
      </c>
      <c r="I1500" s="100" t="s">
        <v>0</v>
      </c>
      <c r="J1500" t="s">
        <v>15026</v>
      </c>
      <c r="K1500" s="101" t="e">
        <f>VLOOKUP(G1500,[1]Quota!$D$520:$K$2169,8,0)</f>
        <v>#N/A</v>
      </c>
      <c r="L1500" s="101" t="e">
        <f>VLOOKUP(K1500,'[1]Terr# Map'!$B$4:$C$39,2,0)</f>
        <v>#N/A</v>
      </c>
      <c r="M1500" s="128" t="e">
        <f t="shared" si="115"/>
        <v>#N/A</v>
      </c>
      <c r="N1500" s="112" t="e">
        <f t="shared" si="114"/>
        <v>#N/A</v>
      </c>
      <c r="O1500" s="134" t="e">
        <f t="shared" si="113"/>
        <v>#N/A</v>
      </c>
      <c r="P1500" t="s">
        <v>16133</v>
      </c>
      <c r="Q1500" t="e">
        <f t="shared" si="112"/>
        <v>#N/A</v>
      </c>
    </row>
    <row r="1501" spans="7:17" x14ac:dyDescent="0.25">
      <c r="G1501" s="100" t="s">
        <v>14515</v>
      </c>
      <c r="H1501" t="s">
        <v>14513</v>
      </c>
      <c r="I1501" s="100" t="s">
        <v>1</v>
      </c>
      <c r="J1501" t="s">
        <v>15023</v>
      </c>
      <c r="K1501" s="101" t="e">
        <f>VLOOKUP(G1501,[1]Quota!$D$520:$K$2169,8,0)</f>
        <v>#N/A</v>
      </c>
      <c r="L1501" s="101" t="e">
        <f>VLOOKUP(K1501,'[1]Terr# Map'!$B$4:$C$39,2,0)</f>
        <v>#N/A</v>
      </c>
      <c r="M1501" s="128" t="e">
        <f t="shared" si="115"/>
        <v>#N/A</v>
      </c>
      <c r="N1501" s="112" t="e">
        <f t="shared" si="114"/>
        <v>#N/A</v>
      </c>
      <c r="O1501" s="134" t="e">
        <f t="shared" si="113"/>
        <v>#N/A</v>
      </c>
      <c r="P1501" t="s">
        <v>16133</v>
      </c>
      <c r="Q1501" t="str">
        <f t="shared" si="112"/>
        <v xml:space="preserve"> EMILY OPEN LMS/PSF</v>
      </c>
    </row>
    <row r="1502" spans="7:17" x14ac:dyDescent="0.25">
      <c r="G1502" s="100" t="s">
        <v>14539</v>
      </c>
      <c r="H1502" t="s">
        <v>15025</v>
      </c>
      <c r="I1502" s="100" t="s">
        <v>1</v>
      </c>
      <c r="J1502" t="s">
        <v>15024</v>
      </c>
      <c r="K1502" s="101" t="str">
        <f>VLOOKUP(G1502,[1]Quota!$D$520:$K$2169,8,0)</f>
        <v>OPEN LMS/PSF</v>
      </c>
      <c r="L1502" s="101">
        <f>VLOOKUP(K1502,'[1]Terr# Map'!$B$4:$C$39,2,0)</f>
        <v>902</v>
      </c>
      <c r="M1502" s="128" t="e">
        <f t="shared" si="115"/>
        <v>#N/A</v>
      </c>
      <c r="N1502" s="112" t="str">
        <f t="shared" si="114"/>
        <v>OPEN LMS/PSF</v>
      </c>
      <c r="O1502" s="134" t="e">
        <f t="shared" si="113"/>
        <v>#N/A</v>
      </c>
      <c r="P1502" t="s">
        <v>16133</v>
      </c>
      <c r="Q1502" t="e">
        <f t="shared" si="112"/>
        <v>#N/A</v>
      </c>
    </row>
    <row r="1503" spans="7:17" x14ac:dyDescent="0.25">
      <c r="G1503" s="100" t="s">
        <v>14516</v>
      </c>
      <c r="H1503" t="s">
        <v>14513</v>
      </c>
      <c r="I1503" s="100" t="s">
        <v>1</v>
      </c>
      <c r="J1503" t="s">
        <v>15023</v>
      </c>
      <c r="K1503" s="101" t="e">
        <f>VLOOKUP(G1503,[1]Quota!$D$520:$K$2169,8,0)</f>
        <v>#N/A</v>
      </c>
      <c r="L1503" s="101" t="e">
        <f>VLOOKUP(K1503,'[1]Terr# Map'!$B$4:$C$39,2,0)</f>
        <v>#N/A</v>
      </c>
      <c r="M1503" s="128" t="e">
        <f t="shared" si="115"/>
        <v>#N/A</v>
      </c>
      <c r="N1503" s="112" t="e">
        <f t="shared" si="114"/>
        <v>#N/A</v>
      </c>
      <c r="O1503" s="134" t="e">
        <f t="shared" si="113"/>
        <v>#N/A</v>
      </c>
      <c r="P1503" t="s">
        <v>16133</v>
      </c>
      <c r="Q1503" t="e">
        <f t="shared" ref="Q1503:Q1566" si="116">+P1503&amp;" "&amp;N1504</f>
        <v>#N/A</v>
      </c>
    </row>
    <row r="1504" spans="7:17" x14ac:dyDescent="0.25">
      <c r="G1504" s="100" t="s">
        <v>14519</v>
      </c>
      <c r="H1504" t="s">
        <v>14518</v>
      </c>
      <c r="I1504" s="100" t="s">
        <v>1</v>
      </c>
      <c r="J1504" t="s">
        <v>15022</v>
      </c>
      <c r="K1504" s="101" t="e">
        <f>VLOOKUP(G1504,[1]Quota!$D$520:$K$2169,8,0)</f>
        <v>#N/A</v>
      </c>
      <c r="L1504" s="101" t="e">
        <f>VLOOKUP(K1504,'[1]Terr# Map'!$B$4:$C$39,2,0)</f>
        <v>#N/A</v>
      </c>
      <c r="M1504" s="128" t="e">
        <f t="shared" si="115"/>
        <v>#N/A</v>
      </c>
      <c r="N1504" s="112" t="e">
        <f t="shared" si="114"/>
        <v>#N/A</v>
      </c>
      <c r="O1504" s="134" t="e">
        <f t="shared" si="113"/>
        <v>#N/A</v>
      </c>
      <c r="P1504" t="s">
        <v>16133</v>
      </c>
      <c r="Q1504" t="str">
        <f t="shared" si="116"/>
        <v xml:space="preserve"> EMILY Open Eastern</v>
      </c>
    </row>
    <row r="1505" spans="7:17" x14ac:dyDescent="0.25">
      <c r="G1505" s="100" t="s">
        <v>14541</v>
      </c>
      <c r="H1505" t="s">
        <v>14542</v>
      </c>
      <c r="I1505" s="100" t="s">
        <v>1</v>
      </c>
      <c r="J1505" t="s">
        <v>15021</v>
      </c>
      <c r="K1505" s="101" t="str">
        <f>VLOOKUP(G1505,[1]Quota!$D$520:$K$2169,8,0)</f>
        <v>Open Eastern</v>
      </c>
      <c r="L1505" s="101">
        <f>VLOOKUP(K1505,'[1]Terr# Map'!$B$4:$C$39,2,0)</f>
        <v>199</v>
      </c>
      <c r="M1505" s="128" t="e">
        <f t="shared" si="115"/>
        <v>#N/A</v>
      </c>
      <c r="N1505" s="112" t="str">
        <f t="shared" si="114"/>
        <v>Open Eastern</v>
      </c>
      <c r="O1505" s="134" t="e">
        <f t="shared" si="113"/>
        <v>#N/A</v>
      </c>
      <c r="P1505" t="s">
        <v>16133</v>
      </c>
      <c r="Q1505" t="str">
        <f t="shared" si="116"/>
        <v xml:space="preserve"> EMILY Tyler Hedrick</v>
      </c>
    </row>
    <row r="1506" spans="7:17" x14ac:dyDescent="0.25">
      <c r="G1506" s="100" t="s">
        <v>14522</v>
      </c>
      <c r="H1506" t="s">
        <v>14521</v>
      </c>
      <c r="I1506" s="100" t="s">
        <v>1</v>
      </c>
      <c r="J1506" t="s">
        <v>15020</v>
      </c>
      <c r="K1506" s="101" t="str">
        <f>VLOOKUP(G1506,[1]Quota!$D$520:$K$2169,8,0)</f>
        <v>Tyler Hedrick</v>
      </c>
      <c r="L1506" s="101">
        <f>VLOOKUP(K1506,'[1]Terr# Map'!$B$4:$C$39,2,0)</f>
        <v>503</v>
      </c>
      <c r="M1506" s="128" t="str">
        <f t="shared" si="115"/>
        <v>tyler.hedrick@connectamerica.com</v>
      </c>
      <c r="N1506" s="112" t="str">
        <f t="shared" si="114"/>
        <v>Tyler Hedrick</v>
      </c>
      <c r="O1506" s="134">
        <f t="shared" si="113"/>
        <v>0</v>
      </c>
      <c r="P1506" t="s">
        <v>16111</v>
      </c>
      <c r="Q1506" t="str">
        <f t="shared" si="116"/>
        <v>TIM Dante Mignucci</v>
      </c>
    </row>
    <row r="1507" spans="7:17" x14ac:dyDescent="0.25">
      <c r="G1507" s="100" t="s">
        <v>14552</v>
      </c>
      <c r="H1507" t="s">
        <v>14553</v>
      </c>
      <c r="I1507" s="100" t="s">
        <v>0</v>
      </c>
      <c r="J1507" t="s">
        <v>15019</v>
      </c>
      <c r="K1507" s="101" t="str">
        <f>VLOOKUP(G1507,[1]Quota!$D$520:$K$2169,8,0)</f>
        <v>Dante Mignucci</v>
      </c>
      <c r="L1507" s="101">
        <f>VLOOKUP(K1507,'[1]Terr# Map'!$B$4:$C$39,2,0)</f>
        <v>502</v>
      </c>
      <c r="M1507" s="128" t="str">
        <f t="shared" si="115"/>
        <v>dante.mignucci@connectamerica.com</v>
      </c>
      <c r="N1507" s="112" t="str">
        <f t="shared" si="114"/>
        <v>Dante Mignucci</v>
      </c>
      <c r="O1507" s="134" t="str">
        <f t="shared" si="113"/>
        <v>267-258-6272</v>
      </c>
      <c r="P1507" t="s">
        <v>16111</v>
      </c>
      <c r="Q1507" t="str">
        <f t="shared" si="116"/>
        <v>TIM Ruth Ann Arber</v>
      </c>
    </row>
    <row r="1508" spans="7:17" x14ac:dyDescent="0.25">
      <c r="G1508" s="100" t="s">
        <v>14556</v>
      </c>
      <c r="H1508" t="s">
        <v>14557</v>
      </c>
      <c r="I1508" s="100" t="s">
        <v>0</v>
      </c>
      <c r="J1508" t="s">
        <v>15018</v>
      </c>
      <c r="K1508" s="101" t="str">
        <f>VLOOKUP(G1508,[1]Quota!$D$520:$K$2169,8,0)</f>
        <v>Ruth Ann Arber</v>
      </c>
      <c r="L1508" s="101">
        <f>VLOOKUP(K1508,'[1]Terr# Map'!$B$4:$C$39,2,0)</f>
        <v>305</v>
      </c>
      <c r="M1508" s="128" t="str">
        <f t="shared" si="115"/>
        <v>ruth.ann.arber@lifeline.com</v>
      </c>
      <c r="N1508" s="112" t="str">
        <f t="shared" si="114"/>
        <v>Ruth Ann Arber</v>
      </c>
      <c r="O1508" s="134" t="str">
        <f t="shared" si="113"/>
        <v>303-378-2476</v>
      </c>
      <c r="P1508" t="s">
        <v>16111</v>
      </c>
      <c r="Q1508" t="str">
        <f t="shared" si="116"/>
        <v>TIM Ruth Ann Arber</v>
      </c>
    </row>
    <row r="1509" spans="7:17" x14ac:dyDescent="0.25">
      <c r="G1509" s="100" t="s">
        <v>14559</v>
      </c>
      <c r="H1509" t="s">
        <v>14560</v>
      </c>
      <c r="I1509" s="100" t="s">
        <v>0</v>
      </c>
      <c r="J1509" t="s">
        <v>15017</v>
      </c>
      <c r="K1509" s="101" t="s">
        <v>113</v>
      </c>
      <c r="L1509" s="101">
        <f>VLOOKUP(K1509,'[1]Terr# Map'!$B$4:$C$39,2,0)</f>
        <v>305</v>
      </c>
      <c r="M1509" s="128" t="str">
        <f t="shared" si="115"/>
        <v>ruth.ann.arber@lifeline.com</v>
      </c>
      <c r="N1509" s="112" t="str">
        <f t="shared" si="114"/>
        <v>Ruth Ann Arber</v>
      </c>
      <c r="O1509" s="134" t="str">
        <f t="shared" ref="O1509:O1518" si="117">VLOOKUP(K1509,$X$1:$AA$20,4,0)</f>
        <v>303-378-2476</v>
      </c>
      <c r="P1509" t="s">
        <v>16111</v>
      </c>
      <c r="Q1509" t="str">
        <f t="shared" si="116"/>
        <v>TIM Ruth Ann Arber</v>
      </c>
    </row>
    <row r="1510" spans="7:17" x14ac:dyDescent="0.25">
      <c r="G1510" s="100" t="s">
        <v>14561</v>
      </c>
      <c r="H1510" t="s">
        <v>14562</v>
      </c>
      <c r="I1510" s="100" t="s">
        <v>0</v>
      </c>
      <c r="J1510" t="s">
        <v>15016</v>
      </c>
      <c r="K1510" s="101" t="s">
        <v>113</v>
      </c>
      <c r="L1510" s="101">
        <f>VLOOKUP(K1510,'[1]Terr# Map'!$B$4:$C$39,2,0)</f>
        <v>305</v>
      </c>
      <c r="M1510" s="128" t="str">
        <f t="shared" si="115"/>
        <v>ruth.ann.arber@lifeline.com</v>
      </c>
      <c r="N1510" s="112" t="str">
        <f t="shared" si="114"/>
        <v>Ruth Ann Arber</v>
      </c>
      <c r="O1510" s="134" t="str">
        <f t="shared" si="117"/>
        <v>303-378-2476</v>
      </c>
      <c r="P1510" t="s">
        <v>16111</v>
      </c>
      <c r="Q1510" t="str">
        <f t="shared" si="116"/>
        <v>TIM Ruth Ann Arber</v>
      </c>
    </row>
    <row r="1511" spans="7:17" x14ac:dyDescent="0.25">
      <c r="G1511" s="100" t="s">
        <v>14563</v>
      </c>
      <c r="H1511" t="s">
        <v>14564</v>
      </c>
      <c r="I1511" s="100" t="s">
        <v>1</v>
      </c>
      <c r="J1511" t="s">
        <v>15015</v>
      </c>
      <c r="K1511" s="101" t="s">
        <v>113</v>
      </c>
      <c r="L1511" s="101">
        <f>VLOOKUP(K1511,'[1]Terr# Map'!$B$4:$C$39,2,0)</f>
        <v>305</v>
      </c>
      <c r="M1511" s="128" t="str">
        <f t="shared" si="115"/>
        <v>ruth.ann.arber@lifeline.com</v>
      </c>
      <c r="N1511" s="112" t="str">
        <f t="shared" si="114"/>
        <v>Ruth Ann Arber</v>
      </c>
      <c r="O1511" s="134" t="str">
        <f t="shared" si="117"/>
        <v>303-378-2476</v>
      </c>
      <c r="P1511" t="s">
        <v>16111</v>
      </c>
      <c r="Q1511" t="str">
        <f t="shared" si="116"/>
        <v>TIM Ruth Ann Arber</v>
      </c>
    </row>
    <row r="1512" spans="7:17" x14ac:dyDescent="0.25">
      <c r="G1512" s="100" t="s">
        <v>14565</v>
      </c>
      <c r="H1512" t="s">
        <v>14566</v>
      </c>
      <c r="I1512" s="100" t="s">
        <v>0</v>
      </c>
      <c r="J1512" t="s">
        <v>15012</v>
      </c>
      <c r="K1512" s="101" t="s">
        <v>113</v>
      </c>
      <c r="L1512" s="101">
        <f>VLOOKUP(K1512,'[1]Terr# Map'!$B$4:$C$39,2,0)</f>
        <v>305</v>
      </c>
      <c r="M1512" s="128" t="str">
        <f t="shared" si="115"/>
        <v>ruth.ann.arber@lifeline.com</v>
      </c>
      <c r="N1512" s="112" t="str">
        <f t="shared" si="114"/>
        <v>Ruth Ann Arber</v>
      </c>
      <c r="O1512" s="134" t="str">
        <f t="shared" si="117"/>
        <v>303-378-2476</v>
      </c>
      <c r="P1512" t="s">
        <v>16111</v>
      </c>
      <c r="Q1512" t="str">
        <f t="shared" si="116"/>
        <v>TIM Ruth Ann Arber</v>
      </c>
    </row>
    <row r="1513" spans="7:17" x14ac:dyDescent="0.25">
      <c r="G1513" s="100" t="s">
        <v>14570</v>
      </c>
      <c r="H1513" t="s">
        <v>14571</v>
      </c>
      <c r="I1513" s="100" t="s">
        <v>0</v>
      </c>
      <c r="J1513" t="s">
        <v>15014</v>
      </c>
      <c r="K1513" s="101" t="s">
        <v>113</v>
      </c>
      <c r="L1513" s="101">
        <f>VLOOKUP(K1513,'[1]Terr# Map'!$B$4:$C$39,2,0)</f>
        <v>305</v>
      </c>
      <c r="M1513" s="128" t="str">
        <f t="shared" si="115"/>
        <v>ruth.ann.arber@lifeline.com</v>
      </c>
      <c r="N1513" s="112" t="str">
        <f t="shared" si="114"/>
        <v>Ruth Ann Arber</v>
      </c>
      <c r="O1513" s="134" t="str">
        <f t="shared" si="117"/>
        <v>303-378-2476</v>
      </c>
      <c r="P1513" t="s">
        <v>16111</v>
      </c>
      <c r="Q1513" t="str">
        <f t="shared" si="116"/>
        <v>TIM Ruth Ann Arber</v>
      </c>
    </row>
    <row r="1514" spans="7:17" x14ac:dyDescent="0.25">
      <c r="G1514" s="100" t="s">
        <v>14574</v>
      </c>
      <c r="H1514" t="s">
        <v>14575</v>
      </c>
      <c r="I1514" s="100" t="s">
        <v>0</v>
      </c>
      <c r="J1514" t="s">
        <v>15013</v>
      </c>
      <c r="K1514" s="101" t="s">
        <v>113</v>
      </c>
      <c r="L1514" s="101">
        <f>VLOOKUP(K1514,'[1]Terr# Map'!$B$4:$C$39,2,0)</f>
        <v>305</v>
      </c>
      <c r="M1514" s="128" t="str">
        <f t="shared" si="115"/>
        <v>ruth.ann.arber@lifeline.com</v>
      </c>
      <c r="N1514" s="112" t="str">
        <f t="shared" si="114"/>
        <v>Ruth Ann Arber</v>
      </c>
      <c r="O1514" s="134" t="str">
        <f t="shared" si="117"/>
        <v>303-378-2476</v>
      </c>
      <c r="P1514" t="s">
        <v>16111</v>
      </c>
      <c r="Q1514" t="str">
        <f t="shared" si="116"/>
        <v>TIM Ruth Ann Arber</v>
      </c>
    </row>
    <row r="1515" spans="7:17" x14ac:dyDescent="0.25">
      <c r="G1515" s="100" t="s">
        <v>14567</v>
      </c>
      <c r="H1515" t="s">
        <v>14566</v>
      </c>
      <c r="I1515" s="100" t="s">
        <v>1</v>
      </c>
      <c r="J1515" t="s">
        <v>15012</v>
      </c>
      <c r="K1515" s="101" t="s">
        <v>113</v>
      </c>
      <c r="L1515" s="101">
        <f>VLOOKUP(K1515,'[1]Terr# Map'!$B$4:$C$39,2,0)</f>
        <v>305</v>
      </c>
      <c r="M1515" s="128" t="str">
        <f t="shared" si="115"/>
        <v>ruth.ann.arber@lifeline.com</v>
      </c>
      <c r="N1515" s="112" t="str">
        <f t="shared" si="114"/>
        <v>Ruth Ann Arber</v>
      </c>
      <c r="O1515" s="134" t="str">
        <f t="shared" si="117"/>
        <v>303-378-2476</v>
      </c>
      <c r="P1515" t="s">
        <v>16111</v>
      </c>
      <c r="Q1515" t="str">
        <f t="shared" si="116"/>
        <v>TIM Ruth Ann Arber</v>
      </c>
    </row>
    <row r="1516" spans="7:17" x14ac:dyDescent="0.25">
      <c r="G1516" s="100" t="s">
        <v>14572</v>
      </c>
      <c r="H1516" t="s">
        <v>14573</v>
      </c>
      <c r="I1516" s="100" t="s">
        <v>1</v>
      </c>
      <c r="J1516" t="s">
        <v>15011</v>
      </c>
      <c r="K1516" s="101" t="s">
        <v>113</v>
      </c>
      <c r="L1516" s="101">
        <f>VLOOKUP(K1516,'[1]Terr# Map'!$B$4:$C$39,2,0)</f>
        <v>305</v>
      </c>
      <c r="M1516" s="128" t="str">
        <f t="shared" si="115"/>
        <v>ruth.ann.arber@lifeline.com</v>
      </c>
      <c r="N1516" s="112" t="str">
        <f t="shared" si="114"/>
        <v>Ruth Ann Arber</v>
      </c>
      <c r="O1516" s="134" t="str">
        <f t="shared" si="117"/>
        <v>303-378-2476</v>
      </c>
      <c r="P1516" t="s">
        <v>16118</v>
      </c>
      <c r="Q1516" t="e">
        <f t="shared" si="116"/>
        <v>#N/A</v>
      </c>
    </row>
    <row r="1517" spans="7:17" x14ac:dyDescent="0.25">
      <c r="G1517" s="100" t="s">
        <v>14623</v>
      </c>
      <c r="H1517" t="s">
        <v>15010</v>
      </c>
      <c r="I1517" s="100" t="s">
        <v>0</v>
      </c>
      <c r="J1517" t="s">
        <v>15009</v>
      </c>
      <c r="K1517" s="101" t="e">
        <v>#N/A</v>
      </c>
      <c r="L1517" s="101" t="e">
        <f>VLOOKUP(K1517,'[1]Terr# Map'!$B$4:$C$39,2,0)</f>
        <v>#N/A</v>
      </c>
      <c r="M1517" s="128" t="e">
        <f t="shared" si="115"/>
        <v>#N/A</v>
      </c>
      <c r="N1517" s="112" t="e">
        <f t="shared" si="114"/>
        <v>#N/A</v>
      </c>
      <c r="O1517" s="134" t="e">
        <f t="shared" si="117"/>
        <v>#N/A</v>
      </c>
      <c r="Q1517" t="e">
        <f t="shared" si="116"/>
        <v>#N/A</v>
      </c>
    </row>
    <row r="1518" spans="7:17" x14ac:dyDescent="0.25">
      <c r="G1518" s="100" t="s">
        <v>14634</v>
      </c>
      <c r="H1518" t="s">
        <v>14635</v>
      </c>
      <c r="I1518" s="100" t="s">
        <v>1</v>
      </c>
      <c r="J1518" t="s">
        <v>15008</v>
      </c>
      <c r="K1518" s="101" t="e">
        <v>#N/A</v>
      </c>
      <c r="L1518" s="101" t="e">
        <f>VLOOKUP(K1518,'[1]Terr# Map'!$B$4:$C$39,2,0)</f>
        <v>#N/A</v>
      </c>
      <c r="M1518" s="128" t="e">
        <f t="shared" si="115"/>
        <v>#N/A</v>
      </c>
      <c r="N1518" s="112" t="e">
        <f t="shared" si="114"/>
        <v>#N/A</v>
      </c>
      <c r="O1518" s="134" t="e">
        <f t="shared" si="117"/>
        <v>#N/A</v>
      </c>
      <c r="Q1518" t="str">
        <f t="shared" si="116"/>
        <v xml:space="preserve"> </v>
      </c>
    </row>
    <row r="1519" spans="7:17" x14ac:dyDescent="0.25">
      <c r="G1519"/>
      <c r="I1519"/>
      <c r="K1519" t="s">
        <v>16143</v>
      </c>
      <c r="L1519"/>
      <c r="O1519" s="134"/>
      <c r="Q1519" t="str">
        <f t="shared" si="116"/>
        <v xml:space="preserve"> </v>
      </c>
    </row>
    <row r="1520" spans="7:17" x14ac:dyDescent="0.25">
      <c r="G1520"/>
      <c r="I1520"/>
      <c r="K1520" t="s">
        <v>16143</v>
      </c>
      <c r="L1520"/>
      <c r="O1520" s="134"/>
      <c r="Q1520" t="str">
        <f t="shared" si="116"/>
        <v xml:space="preserve"> </v>
      </c>
    </row>
    <row r="1521" spans="7:17" x14ac:dyDescent="0.25">
      <c r="G1521"/>
      <c r="I1521"/>
      <c r="K1521" t="s">
        <v>16143</v>
      </c>
      <c r="L1521"/>
      <c r="O1521" s="134"/>
      <c r="Q1521" t="str">
        <f t="shared" si="116"/>
        <v xml:space="preserve"> </v>
      </c>
    </row>
    <row r="1522" spans="7:17" x14ac:dyDescent="0.25">
      <c r="G1522"/>
      <c r="I1522"/>
      <c r="K1522" t="s">
        <v>16143</v>
      </c>
      <c r="L1522"/>
      <c r="O1522" s="134"/>
      <c r="Q1522" t="str">
        <f t="shared" si="116"/>
        <v xml:space="preserve"> </v>
      </c>
    </row>
    <row r="1523" spans="7:17" x14ac:dyDescent="0.25">
      <c r="G1523"/>
      <c r="I1523"/>
      <c r="K1523" t="s">
        <v>16143</v>
      </c>
      <c r="L1523"/>
      <c r="O1523" s="134"/>
      <c r="Q1523" t="str">
        <f t="shared" si="116"/>
        <v xml:space="preserve"> </v>
      </c>
    </row>
    <row r="1524" spans="7:17" x14ac:dyDescent="0.25">
      <c r="G1524"/>
      <c r="I1524"/>
      <c r="K1524" t="s">
        <v>16143</v>
      </c>
      <c r="L1524"/>
      <c r="O1524" s="134"/>
      <c r="Q1524" t="str">
        <f t="shared" si="116"/>
        <v xml:space="preserve"> </v>
      </c>
    </row>
    <row r="1525" spans="7:17" x14ac:dyDescent="0.25">
      <c r="G1525"/>
      <c r="I1525"/>
      <c r="K1525" t="s">
        <v>16143</v>
      </c>
      <c r="L1525"/>
      <c r="O1525" s="134"/>
      <c r="Q1525" t="str">
        <f t="shared" si="116"/>
        <v xml:space="preserve"> </v>
      </c>
    </row>
    <row r="1526" spans="7:17" x14ac:dyDescent="0.25">
      <c r="G1526"/>
      <c r="I1526"/>
      <c r="K1526" t="s">
        <v>16143</v>
      </c>
      <c r="L1526"/>
      <c r="O1526" s="134"/>
      <c r="Q1526" t="str">
        <f t="shared" si="116"/>
        <v xml:space="preserve"> </v>
      </c>
    </row>
    <row r="1527" spans="7:17" x14ac:dyDescent="0.25">
      <c r="G1527"/>
      <c r="I1527"/>
      <c r="K1527" t="s">
        <v>16143</v>
      </c>
      <c r="L1527"/>
      <c r="O1527" s="134"/>
      <c r="Q1527" t="str">
        <f t="shared" si="116"/>
        <v xml:space="preserve"> </v>
      </c>
    </row>
    <row r="1528" spans="7:17" x14ac:dyDescent="0.25">
      <c r="G1528"/>
      <c r="I1528"/>
      <c r="K1528" t="s">
        <v>16143</v>
      </c>
      <c r="L1528"/>
      <c r="O1528" s="134"/>
      <c r="Q1528" t="str">
        <f t="shared" si="116"/>
        <v xml:space="preserve"> </v>
      </c>
    </row>
    <row r="1529" spans="7:17" x14ac:dyDescent="0.25">
      <c r="G1529"/>
      <c r="I1529"/>
      <c r="K1529" t="s">
        <v>16143</v>
      </c>
      <c r="L1529"/>
      <c r="O1529" s="134"/>
      <c r="Q1529" t="str">
        <f t="shared" si="116"/>
        <v xml:space="preserve"> </v>
      </c>
    </row>
    <row r="1530" spans="7:17" x14ac:dyDescent="0.25">
      <c r="G1530"/>
      <c r="I1530"/>
      <c r="K1530" t="s">
        <v>16143</v>
      </c>
      <c r="L1530"/>
      <c r="O1530" s="134"/>
      <c r="Q1530" t="str">
        <f t="shared" si="116"/>
        <v xml:space="preserve"> </v>
      </c>
    </row>
    <row r="1531" spans="7:17" x14ac:dyDescent="0.25">
      <c r="G1531"/>
      <c r="I1531"/>
      <c r="K1531" t="s">
        <v>16143</v>
      </c>
      <c r="L1531"/>
      <c r="O1531" s="134"/>
      <c r="Q1531" t="str">
        <f t="shared" si="116"/>
        <v xml:space="preserve"> </v>
      </c>
    </row>
    <row r="1532" spans="7:17" x14ac:dyDescent="0.25">
      <c r="G1532"/>
      <c r="I1532"/>
      <c r="K1532" t="s">
        <v>16143</v>
      </c>
      <c r="L1532"/>
      <c r="O1532" s="134"/>
      <c r="Q1532" t="str">
        <f t="shared" si="116"/>
        <v xml:space="preserve"> </v>
      </c>
    </row>
    <row r="1533" spans="7:17" x14ac:dyDescent="0.25">
      <c r="G1533"/>
      <c r="I1533"/>
      <c r="K1533" t="s">
        <v>16143</v>
      </c>
      <c r="L1533"/>
      <c r="O1533" s="134"/>
      <c r="Q1533" t="str">
        <f t="shared" si="116"/>
        <v xml:space="preserve"> </v>
      </c>
    </row>
    <row r="1534" spans="7:17" x14ac:dyDescent="0.25">
      <c r="G1534"/>
      <c r="I1534"/>
      <c r="K1534" t="s">
        <v>16143</v>
      </c>
      <c r="L1534"/>
      <c r="O1534" s="134"/>
      <c r="Q1534" t="str">
        <f t="shared" si="116"/>
        <v xml:space="preserve"> </v>
      </c>
    </row>
    <row r="1535" spans="7:17" x14ac:dyDescent="0.25">
      <c r="G1535"/>
      <c r="I1535"/>
      <c r="K1535" t="s">
        <v>16143</v>
      </c>
      <c r="L1535"/>
      <c r="O1535" s="134"/>
      <c r="Q1535" t="str">
        <f t="shared" si="116"/>
        <v xml:space="preserve"> </v>
      </c>
    </row>
    <row r="1536" spans="7:17" x14ac:dyDescent="0.25">
      <c r="G1536"/>
      <c r="I1536"/>
      <c r="K1536" t="s">
        <v>16143</v>
      </c>
      <c r="L1536"/>
      <c r="O1536" s="134"/>
      <c r="Q1536" t="str">
        <f t="shared" si="116"/>
        <v xml:space="preserve"> </v>
      </c>
    </row>
    <row r="1537" spans="7:17" x14ac:dyDescent="0.25">
      <c r="G1537"/>
      <c r="I1537"/>
      <c r="K1537" t="s">
        <v>16143</v>
      </c>
      <c r="L1537"/>
      <c r="O1537" s="134"/>
      <c r="Q1537" t="str">
        <f t="shared" si="116"/>
        <v xml:space="preserve"> </v>
      </c>
    </row>
    <row r="1538" spans="7:17" x14ac:dyDescent="0.25">
      <c r="G1538"/>
      <c r="I1538"/>
      <c r="K1538" t="s">
        <v>16143</v>
      </c>
      <c r="L1538"/>
      <c r="O1538" s="134"/>
      <c r="Q1538" t="str">
        <f t="shared" si="116"/>
        <v xml:space="preserve"> </v>
      </c>
    </row>
    <row r="1539" spans="7:17" x14ac:dyDescent="0.25">
      <c r="G1539"/>
      <c r="I1539"/>
      <c r="K1539" t="s">
        <v>16143</v>
      </c>
      <c r="L1539"/>
      <c r="O1539" s="134"/>
      <c r="Q1539" t="str">
        <f t="shared" si="116"/>
        <v xml:space="preserve"> </v>
      </c>
    </row>
    <row r="1540" spans="7:17" x14ac:dyDescent="0.25">
      <c r="G1540"/>
      <c r="I1540"/>
      <c r="K1540" t="s">
        <v>16143</v>
      </c>
      <c r="L1540"/>
      <c r="O1540" s="134"/>
      <c r="Q1540" t="str">
        <f t="shared" si="116"/>
        <v xml:space="preserve"> </v>
      </c>
    </row>
    <row r="1541" spans="7:17" x14ac:dyDescent="0.25">
      <c r="G1541"/>
      <c r="I1541"/>
      <c r="K1541" t="s">
        <v>16143</v>
      </c>
      <c r="L1541"/>
      <c r="O1541" s="134"/>
      <c r="Q1541" t="str">
        <f t="shared" si="116"/>
        <v xml:space="preserve"> </v>
      </c>
    </row>
    <row r="1542" spans="7:17" x14ac:dyDescent="0.25">
      <c r="G1542"/>
      <c r="I1542"/>
      <c r="K1542" t="s">
        <v>16143</v>
      </c>
      <c r="L1542"/>
      <c r="O1542" s="134"/>
      <c r="Q1542" t="str">
        <f t="shared" si="116"/>
        <v xml:space="preserve"> </v>
      </c>
    </row>
    <row r="1543" spans="7:17" x14ac:dyDescent="0.25">
      <c r="G1543"/>
      <c r="I1543"/>
      <c r="K1543" t="s">
        <v>16143</v>
      </c>
      <c r="L1543"/>
      <c r="O1543" s="134"/>
      <c r="Q1543" t="str">
        <f t="shared" si="116"/>
        <v xml:space="preserve"> </v>
      </c>
    </row>
    <row r="1544" spans="7:17" x14ac:dyDescent="0.25">
      <c r="G1544"/>
      <c r="I1544"/>
      <c r="K1544" t="s">
        <v>16143</v>
      </c>
      <c r="L1544"/>
      <c r="O1544" s="134"/>
      <c r="Q1544" t="str">
        <f t="shared" si="116"/>
        <v xml:space="preserve"> </v>
      </c>
    </row>
    <row r="1545" spans="7:17" x14ac:dyDescent="0.25">
      <c r="G1545"/>
      <c r="I1545"/>
      <c r="K1545" t="s">
        <v>16143</v>
      </c>
      <c r="L1545"/>
      <c r="O1545" s="134"/>
      <c r="Q1545" t="str">
        <f t="shared" si="116"/>
        <v xml:space="preserve"> </v>
      </c>
    </row>
    <row r="1546" spans="7:17" x14ac:dyDescent="0.25">
      <c r="G1546"/>
      <c r="I1546"/>
      <c r="K1546" t="s">
        <v>16143</v>
      </c>
      <c r="L1546"/>
      <c r="O1546" s="134"/>
      <c r="Q1546" t="str">
        <f t="shared" si="116"/>
        <v xml:space="preserve"> </v>
      </c>
    </row>
    <row r="1547" spans="7:17" x14ac:dyDescent="0.25">
      <c r="G1547"/>
      <c r="I1547"/>
      <c r="K1547" t="s">
        <v>16143</v>
      </c>
      <c r="L1547"/>
      <c r="O1547" s="134"/>
      <c r="Q1547" t="str">
        <f t="shared" si="116"/>
        <v xml:space="preserve"> </v>
      </c>
    </row>
    <row r="1548" spans="7:17" x14ac:dyDescent="0.25">
      <c r="G1548"/>
      <c r="I1548"/>
      <c r="K1548" t="s">
        <v>16143</v>
      </c>
      <c r="L1548"/>
      <c r="O1548" s="134"/>
      <c r="Q1548" t="str">
        <f t="shared" si="116"/>
        <v xml:space="preserve"> </v>
      </c>
    </row>
    <row r="1549" spans="7:17" x14ac:dyDescent="0.25">
      <c r="G1549"/>
      <c r="I1549"/>
      <c r="K1549" t="s">
        <v>16143</v>
      </c>
      <c r="L1549"/>
      <c r="O1549" s="134"/>
      <c r="Q1549" t="str">
        <f t="shared" si="116"/>
        <v xml:space="preserve"> </v>
      </c>
    </row>
    <row r="1550" spans="7:17" x14ac:dyDescent="0.25">
      <c r="G1550"/>
      <c r="I1550"/>
      <c r="K1550" t="s">
        <v>16143</v>
      </c>
      <c r="L1550"/>
      <c r="O1550" s="134"/>
      <c r="Q1550" t="str">
        <f t="shared" si="116"/>
        <v xml:space="preserve"> </v>
      </c>
    </row>
    <row r="1551" spans="7:17" x14ac:dyDescent="0.25">
      <c r="G1551"/>
      <c r="I1551"/>
      <c r="K1551" t="s">
        <v>16143</v>
      </c>
      <c r="L1551"/>
      <c r="O1551" s="134"/>
      <c r="Q1551" t="str">
        <f t="shared" si="116"/>
        <v xml:space="preserve"> </v>
      </c>
    </row>
    <row r="1552" spans="7:17" x14ac:dyDescent="0.25">
      <c r="G1552"/>
      <c r="I1552"/>
      <c r="K1552" t="s">
        <v>16143</v>
      </c>
      <c r="L1552"/>
      <c r="O1552" s="134"/>
      <c r="Q1552" t="str">
        <f t="shared" si="116"/>
        <v xml:space="preserve"> </v>
      </c>
    </row>
    <row r="1553" spans="7:17" x14ac:dyDescent="0.25">
      <c r="G1553"/>
      <c r="I1553"/>
      <c r="K1553" t="s">
        <v>16143</v>
      </c>
      <c r="L1553"/>
      <c r="O1553" s="134"/>
      <c r="Q1553" t="str">
        <f t="shared" si="116"/>
        <v xml:space="preserve"> </v>
      </c>
    </row>
    <row r="1554" spans="7:17" x14ac:dyDescent="0.25">
      <c r="G1554"/>
      <c r="I1554"/>
      <c r="K1554" t="s">
        <v>16143</v>
      </c>
      <c r="L1554"/>
      <c r="O1554" s="134"/>
      <c r="Q1554" t="str">
        <f t="shared" si="116"/>
        <v xml:space="preserve"> </v>
      </c>
    </row>
    <row r="1555" spans="7:17" x14ac:dyDescent="0.25">
      <c r="G1555"/>
      <c r="I1555"/>
      <c r="K1555" t="s">
        <v>16143</v>
      </c>
      <c r="L1555"/>
      <c r="O1555" s="134"/>
      <c r="Q1555" t="str">
        <f t="shared" si="116"/>
        <v xml:space="preserve"> </v>
      </c>
    </row>
    <row r="1556" spans="7:17" x14ac:dyDescent="0.25">
      <c r="G1556"/>
      <c r="I1556"/>
      <c r="K1556" t="s">
        <v>16143</v>
      </c>
      <c r="L1556"/>
      <c r="O1556" s="134"/>
      <c r="Q1556" t="str">
        <f t="shared" si="116"/>
        <v xml:space="preserve"> </v>
      </c>
    </row>
    <row r="1557" spans="7:17" x14ac:dyDescent="0.25">
      <c r="G1557"/>
      <c r="I1557"/>
      <c r="K1557" t="s">
        <v>16143</v>
      </c>
      <c r="L1557"/>
      <c r="O1557" s="134"/>
      <c r="Q1557" t="str">
        <f t="shared" si="116"/>
        <v xml:space="preserve"> </v>
      </c>
    </row>
    <row r="1558" spans="7:17" x14ac:dyDescent="0.25">
      <c r="G1558"/>
      <c r="I1558"/>
      <c r="K1558" t="s">
        <v>16143</v>
      </c>
      <c r="L1558"/>
      <c r="O1558" s="134"/>
      <c r="Q1558" t="str">
        <f t="shared" si="116"/>
        <v xml:space="preserve"> </v>
      </c>
    </row>
    <row r="1559" spans="7:17" x14ac:dyDescent="0.25">
      <c r="G1559"/>
      <c r="I1559"/>
      <c r="K1559" t="s">
        <v>16143</v>
      </c>
      <c r="L1559"/>
      <c r="O1559" s="134"/>
      <c r="Q1559" t="str">
        <f t="shared" si="116"/>
        <v xml:space="preserve"> </v>
      </c>
    </row>
    <row r="1560" spans="7:17" x14ac:dyDescent="0.25">
      <c r="G1560"/>
      <c r="I1560"/>
      <c r="K1560" t="s">
        <v>16143</v>
      </c>
      <c r="L1560"/>
      <c r="O1560" s="134"/>
      <c r="Q1560" t="str">
        <f t="shared" si="116"/>
        <v xml:space="preserve"> </v>
      </c>
    </row>
    <row r="1561" spans="7:17" x14ac:dyDescent="0.25">
      <c r="G1561"/>
      <c r="I1561"/>
      <c r="K1561" t="s">
        <v>16143</v>
      </c>
      <c r="L1561"/>
      <c r="O1561" s="134"/>
      <c r="Q1561" t="str">
        <f t="shared" si="116"/>
        <v xml:space="preserve"> </v>
      </c>
    </row>
    <row r="1562" spans="7:17" x14ac:dyDescent="0.25">
      <c r="G1562"/>
      <c r="I1562"/>
      <c r="K1562" t="s">
        <v>16143</v>
      </c>
      <c r="L1562"/>
      <c r="O1562" s="134"/>
      <c r="Q1562" t="str">
        <f t="shared" si="116"/>
        <v xml:space="preserve"> </v>
      </c>
    </row>
    <row r="1563" spans="7:17" x14ac:dyDescent="0.25">
      <c r="G1563"/>
      <c r="I1563"/>
      <c r="K1563" t="s">
        <v>16143</v>
      </c>
      <c r="L1563"/>
      <c r="O1563" s="134"/>
      <c r="Q1563" t="str">
        <f t="shared" si="116"/>
        <v xml:space="preserve"> </v>
      </c>
    </row>
    <row r="1564" spans="7:17" x14ac:dyDescent="0.25">
      <c r="G1564"/>
      <c r="I1564"/>
      <c r="K1564" t="s">
        <v>16143</v>
      </c>
      <c r="L1564"/>
      <c r="O1564" s="134"/>
      <c r="Q1564" t="str">
        <f t="shared" si="116"/>
        <v xml:space="preserve"> </v>
      </c>
    </row>
    <row r="1565" spans="7:17" x14ac:dyDescent="0.25">
      <c r="G1565"/>
      <c r="I1565"/>
      <c r="K1565" t="s">
        <v>16143</v>
      </c>
      <c r="L1565"/>
      <c r="O1565" s="134"/>
      <c r="Q1565" t="str">
        <f t="shared" si="116"/>
        <v xml:space="preserve"> </v>
      </c>
    </row>
    <row r="1566" spans="7:17" x14ac:dyDescent="0.25">
      <c r="G1566"/>
      <c r="I1566"/>
      <c r="K1566" t="s">
        <v>16143</v>
      </c>
      <c r="L1566"/>
      <c r="O1566" s="134"/>
      <c r="Q1566" t="str">
        <f t="shared" si="116"/>
        <v xml:space="preserve"> </v>
      </c>
    </row>
    <row r="1567" spans="7:17" x14ac:dyDescent="0.25">
      <c r="G1567"/>
      <c r="I1567"/>
      <c r="K1567" t="s">
        <v>16143</v>
      </c>
      <c r="L1567"/>
      <c r="O1567" s="134"/>
      <c r="Q1567" t="str">
        <f t="shared" ref="Q1567:Q1630" si="118">+P1567&amp;" "&amp;N1568</f>
        <v xml:space="preserve"> </v>
      </c>
    </row>
    <row r="1568" spans="7:17" x14ac:dyDescent="0.25">
      <c r="G1568"/>
      <c r="I1568"/>
      <c r="K1568" t="s">
        <v>16143</v>
      </c>
      <c r="L1568"/>
      <c r="O1568" s="134"/>
      <c r="Q1568" t="str">
        <f t="shared" si="118"/>
        <v xml:space="preserve"> </v>
      </c>
    </row>
    <row r="1569" spans="7:17" x14ac:dyDescent="0.25">
      <c r="G1569"/>
      <c r="I1569"/>
      <c r="K1569" t="s">
        <v>16143</v>
      </c>
      <c r="L1569"/>
      <c r="O1569" s="134"/>
      <c r="Q1569" t="str">
        <f t="shared" si="118"/>
        <v xml:space="preserve"> </v>
      </c>
    </row>
    <row r="1570" spans="7:17" x14ac:dyDescent="0.25">
      <c r="G1570"/>
      <c r="I1570"/>
      <c r="K1570" t="s">
        <v>16143</v>
      </c>
      <c r="L1570"/>
      <c r="O1570" s="134"/>
      <c r="Q1570" t="str">
        <f t="shared" si="118"/>
        <v xml:space="preserve"> </v>
      </c>
    </row>
    <row r="1571" spans="7:17" x14ac:dyDescent="0.25">
      <c r="G1571"/>
      <c r="I1571"/>
      <c r="K1571" t="s">
        <v>16143</v>
      </c>
      <c r="L1571"/>
      <c r="O1571" s="134"/>
      <c r="Q1571" t="str">
        <f t="shared" si="118"/>
        <v xml:space="preserve"> </v>
      </c>
    </row>
    <row r="1572" spans="7:17" x14ac:dyDescent="0.25">
      <c r="G1572"/>
      <c r="I1572"/>
      <c r="K1572" t="s">
        <v>16143</v>
      </c>
      <c r="L1572"/>
      <c r="O1572" s="134"/>
      <c r="Q1572" t="str">
        <f t="shared" si="118"/>
        <v xml:space="preserve"> </v>
      </c>
    </row>
    <row r="1573" spans="7:17" x14ac:dyDescent="0.25">
      <c r="G1573"/>
      <c r="I1573"/>
      <c r="K1573" t="s">
        <v>16143</v>
      </c>
      <c r="L1573"/>
      <c r="O1573" s="134"/>
      <c r="Q1573" t="str">
        <f t="shared" si="118"/>
        <v xml:space="preserve"> </v>
      </c>
    </row>
    <row r="1574" spans="7:17" x14ac:dyDescent="0.25">
      <c r="G1574"/>
      <c r="I1574"/>
      <c r="K1574" t="s">
        <v>16143</v>
      </c>
      <c r="L1574"/>
      <c r="O1574" s="134"/>
      <c r="Q1574" t="str">
        <f t="shared" si="118"/>
        <v xml:space="preserve"> </v>
      </c>
    </row>
    <row r="1575" spans="7:17" x14ac:dyDescent="0.25">
      <c r="G1575"/>
      <c r="I1575"/>
      <c r="K1575" t="s">
        <v>16143</v>
      </c>
      <c r="L1575"/>
      <c r="O1575" s="134"/>
      <c r="Q1575" t="str">
        <f t="shared" si="118"/>
        <v xml:space="preserve"> </v>
      </c>
    </row>
    <row r="1576" spans="7:17" x14ac:dyDescent="0.25">
      <c r="G1576"/>
      <c r="I1576"/>
      <c r="K1576" t="s">
        <v>16143</v>
      </c>
      <c r="L1576"/>
      <c r="O1576" s="134"/>
      <c r="Q1576" t="str">
        <f t="shared" si="118"/>
        <v xml:space="preserve"> </v>
      </c>
    </row>
    <row r="1577" spans="7:17" x14ac:dyDescent="0.25">
      <c r="G1577"/>
      <c r="I1577"/>
      <c r="K1577" t="s">
        <v>16143</v>
      </c>
      <c r="L1577"/>
      <c r="O1577" s="134"/>
      <c r="Q1577" t="str">
        <f t="shared" si="118"/>
        <v xml:space="preserve"> </v>
      </c>
    </row>
    <row r="1578" spans="7:17" x14ac:dyDescent="0.25">
      <c r="G1578"/>
      <c r="I1578"/>
      <c r="K1578" t="s">
        <v>16143</v>
      </c>
      <c r="L1578"/>
      <c r="O1578" s="134"/>
      <c r="Q1578" t="str">
        <f t="shared" si="118"/>
        <v xml:space="preserve"> </v>
      </c>
    </row>
    <row r="1579" spans="7:17" x14ac:dyDescent="0.25">
      <c r="G1579"/>
      <c r="I1579"/>
      <c r="K1579" t="s">
        <v>16143</v>
      </c>
      <c r="L1579"/>
      <c r="O1579" s="134"/>
      <c r="Q1579" t="str">
        <f t="shared" si="118"/>
        <v xml:space="preserve"> </v>
      </c>
    </row>
    <row r="1580" spans="7:17" x14ac:dyDescent="0.25">
      <c r="G1580"/>
      <c r="I1580"/>
      <c r="K1580" t="s">
        <v>16143</v>
      </c>
      <c r="L1580"/>
      <c r="O1580" s="134"/>
      <c r="Q1580" t="str">
        <f t="shared" si="118"/>
        <v xml:space="preserve"> </v>
      </c>
    </row>
    <row r="1581" spans="7:17" x14ac:dyDescent="0.25">
      <c r="G1581"/>
      <c r="I1581"/>
      <c r="K1581" t="s">
        <v>16143</v>
      </c>
      <c r="L1581"/>
      <c r="O1581" s="134"/>
      <c r="Q1581" t="str">
        <f t="shared" si="118"/>
        <v xml:space="preserve"> </v>
      </c>
    </row>
    <row r="1582" spans="7:17" x14ac:dyDescent="0.25">
      <c r="G1582"/>
      <c r="I1582"/>
      <c r="K1582" t="s">
        <v>16143</v>
      </c>
      <c r="L1582"/>
      <c r="O1582" s="134"/>
      <c r="Q1582" t="str">
        <f t="shared" si="118"/>
        <v xml:space="preserve"> </v>
      </c>
    </row>
    <row r="1583" spans="7:17" x14ac:dyDescent="0.25">
      <c r="G1583"/>
      <c r="I1583"/>
      <c r="K1583" t="s">
        <v>16143</v>
      </c>
      <c r="L1583"/>
      <c r="O1583" s="134"/>
      <c r="Q1583" t="str">
        <f t="shared" si="118"/>
        <v xml:space="preserve"> </v>
      </c>
    </row>
    <row r="1584" spans="7:17" x14ac:dyDescent="0.25">
      <c r="G1584"/>
      <c r="I1584"/>
      <c r="K1584" t="s">
        <v>16143</v>
      </c>
      <c r="L1584"/>
      <c r="O1584" s="134"/>
      <c r="Q1584" t="str">
        <f t="shared" si="118"/>
        <v xml:space="preserve"> </v>
      </c>
    </row>
    <row r="1585" spans="7:17" x14ac:dyDescent="0.25">
      <c r="G1585"/>
      <c r="I1585"/>
      <c r="K1585" t="s">
        <v>16143</v>
      </c>
      <c r="L1585"/>
      <c r="O1585" s="134"/>
      <c r="Q1585" t="str">
        <f t="shared" si="118"/>
        <v xml:space="preserve"> </v>
      </c>
    </row>
    <row r="1586" spans="7:17" x14ac:dyDescent="0.25">
      <c r="G1586"/>
      <c r="I1586"/>
      <c r="K1586" t="s">
        <v>16143</v>
      </c>
      <c r="L1586"/>
      <c r="O1586" s="134"/>
      <c r="Q1586" t="str">
        <f t="shared" si="118"/>
        <v xml:space="preserve"> </v>
      </c>
    </row>
    <row r="1587" spans="7:17" x14ac:dyDescent="0.25">
      <c r="G1587"/>
      <c r="I1587"/>
      <c r="K1587" t="s">
        <v>16143</v>
      </c>
      <c r="L1587"/>
      <c r="O1587" s="134"/>
      <c r="Q1587" t="str">
        <f t="shared" si="118"/>
        <v xml:space="preserve"> </v>
      </c>
    </row>
    <row r="1588" spans="7:17" x14ac:dyDescent="0.25">
      <c r="G1588"/>
      <c r="I1588"/>
      <c r="K1588" t="s">
        <v>16143</v>
      </c>
      <c r="L1588"/>
      <c r="O1588" s="134"/>
      <c r="Q1588" t="str">
        <f t="shared" si="118"/>
        <v xml:space="preserve"> </v>
      </c>
    </row>
    <row r="1589" spans="7:17" x14ac:dyDescent="0.25">
      <c r="G1589"/>
      <c r="I1589"/>
      <c r="K1589" t="s">
        <v>16143</v>
      </c>
      <c r="L1589"/>
      <c r="O1589" s="134"/>
      <c r="Q1589" t="str">
        <f t="shared" si="118"/>
        <v xml:space="preserve"> </v>
      </c>
    </row>
    <row r="1590" spans="7:17" x14ac:dyDescent="0.25">
      <c r="G1590"/>
      <c r="I1590"/>
      <c r="K1590" t="s">
        <v>16143</v>
      </c>
      <c r="L1590"/>
      <c r="O1590" s="134"/>
      <c r="Q1590" t="str">
        <f t="shared" si="118"/>
        <v xml:space="preserve"> </v>
      </c>
    </row>
    <row r="1591" spans="7:17" x14ac:dyDescent="0.25">
      <c r="G1591"/>
      <c r="I1591"/>
      <c r="K1591" t="s">
        <v>16143</v>
      </c>
      <c r="L1591"/>
      <c r="O1591" s="134"/>
      <c r="Q1591" t="str">
        <f t="shared" si="118"/>
        <v xml:space="preserve"> </v>
      </c>
    </row>
    <row r="1592" spans="7:17" x14ac:dyDescent="0.25">
      <c r="G1592"/>
      <c r="I1592"/>
      <c r="K1592" t="s">
        <v>16143</v>
      </c>
      <c r="L1592"/>
      <c r="O1592" s="134"/>
      <c r="Q1592" t="str">
        <f t="shared" si="118"/>
        <v xml:space="preserve"> </v>
      </c>
    </row>
    <row r="1593" spans="7:17" x14ac:dyDescent="0.25">
      <c r="G1593"/>
      <c r="I1593"/>
      <c r="K1593" t="s">
        <v>16143</v>
      </c>
      <c r="L1593"/>
      <c r="O1593" s="134"/>
      <c r="Q1593" t="str">
        <f t="shared" si="118"/>
        <v xml:space="preserve"> </v>
      </c>
    </row>
    <row r="1594" spans="7:17" x14ac:dyDescent="0.25">
      <c r="G1594"/>
      <c r="I1594"/>
      <c r="K1594" t="s">
        <v>16143</v>
      </c>
      <c r="L1594"/>
      <c r="O1594" s="134"/>
      <c r="Q1594" t="str">
        <f t="shared" si="118"/>
        <v xml:space="preserve"> </v>
      </c>
    </row>
    <row r="1595" spans="7:17" x14ac:dyDescent="0.25">
      <c r="G1595"/>
      <c r="I1595"/>
      <c r="K1595" t="s">
        <v>16143</v>
      </c>
      <c r="L1595"/>
      <c r="O1595" s="134"/>
      <c r="Q1595" t="str">
        <f t="shared" si="118"/>
        <v xml:space="preserve"> </v>
      </c>
    </row>
    <row r="1596" spans="7:17" x14ac:dyDescent="0.25">
      <c r="G1596"/>
      <c r="I1596"/>
      <c r="K1596" t="s">
        <v>16143</v>
      </c>
      <c r="L1596"/>
      <c r="O1596" s="134"/>
      <c r="Q1596" t="str">
        <f t="shared" si="118"/>
        <v xml:space="preserve"> </v>
      </c>
    </row>
    <row r="1597" spans="7:17" x14ac:dyDescent="0.25">
      <c r="G1597"/>
      <c r="I1597"/>
      <c r="K1597" t="s">
        <v>16143</v>
      </c>
      <c r="L1597"/>
      <c r="O1597" s="134"/>
      <c r="Q1597" t="str">
        <f t="shared" si="118"/>
        <v xml:space="preserve"> </v>
      </c>
    </row>
    <row r="1598" spans="7:17" x14ac:dyDescent="0.25">
      <c r="G1598"/>
      <c r="I1598"/>
      <c r="K1598" t="s">
        <v>16143</v>
      </c>
      <c r="L1598"/>
      <c r="O1598" s="134"/>
      <c r="Q1598" t="str">
        <f t="shared" si="118"/>
        <v xml:space="preserve"> </v>
      </c>
    </row>
    <row r="1599" spans="7:17" x14ac:dyDescent="0.25">
      <c r="G1599"/>
      <c r="I1599"/>
      <c r="K1599" t="s">
        <v>16143</v>
      </c>
      <c r="L1599"/>
      <c r="O1599" s="134"/>
      <c r="Q1599" t="str">
        <f t="shared" si="118"/>
        <v xml:space="preserve"> </v>
      </c>
    </row>
    <row r="1600" spans="7:17" x14ac:dyDescent="0.25">
      <c r="G1600"/>
      <c r="I1600"/>
      <c r="K1600" t="s">
        <v>16143</v>
      </c>
      <c r="L1600"/>
      <c r="O1600" s="134"/>
      <c r="Q1600" t="str">
        <f t="shared" si="118"/>
        <v xml:space="preserve"> </v>
      </c>
    </row>
    <row r="1601" spans="7:17" x14ac:dyDescent="0.25">
      <c r="G1601"/>
      <c r="I1601"/>
      <c r="K1601" t="s">
        <v>16143</v>
      </c>
      <c r="L1601"/>
      <c r="O1601" s="134"/>
      <c r="Q1601" t="str">
        <f t="shared" si="118"/>
        <v xml:space="preserve"> </v>
      </c>
    </row>
    <row r="1602" spans="7:17" x14ac:dyDescent="0.25">
      <c r="G1602"/>
      <c r="I1602"/>
      <c r="K1602" t="s">
        <v>16143</v>
      </c>
      <c r="L1602"/>
      <c r="O1602" s="134"/>
      <c r="Q1602" t="str">
        <f t="shared" si="118"/>
        <v xml:space="preserve"> </v>
      </c>
    </row>
    <row r="1603" spans="7:17" x14ac:dyDescent="0.25">
      <c r="G1603"/>
      <c r="I1603"/>
      <c r="K1603" t="s">
        <v>16143</v>
      </c>
      <c r="L1603"/>
      <c r="O1603" s="134"/>
      <c r="Q1603" t="str">
        <f t="shared" si="118"/>
        <v xml:space="preserve"> </v>
      </c>
    </row>
    <row r="1604" spans="7:17" x14ac:dyDescent="0.25">
      <c r="G1604"/>
      <c r="I1604"/>
      <c r="K1604" t="s">
        <v>16143</v>
      </c>
      <c r="L1604"/>
      <c r="O1604" s="134"/>
      <c r="Q1604" t="str">
        <f t="shared" si="118"/>
        <v xml:space="preserve"> </v>
      </c>
    </row>
    <row r="1605" spans="7:17" x14ac:dyDescent="0.25">
      <c r="G1605"/>
      <c r="I1605"/>
      <c r="K1605" t="s">
        <v>16143</v>
      </c>
      <c r="L1605"/>
      <c r="O1605" s="134"/>
      <c r="Q1605" t="str">
        <f t="shared" si="118"/>
        <v xml:space="preserve"> </v>
      </c>
    </row>
    <row r="1606" spans="7:17" x14ac:dyDescent="0.25">
      <c r="G1606"/>
      <c r="I1606"/>
      <c r="K1606" t="s">
        <v>16143</v>
      </c>
      <c r="L1606"/>
      <c r="O1606" s="134"/>
      <c r="Q1606" t="str">
        <f t="shared" si="118"/>
        <v xml:space="preserve"> </v>
      </c>
    </row>
    <row r="1607" spans="7:17" x14ac:dyDescent="0.25">
      <c r="G1607"/>
      <c r="I1607"/>
      <c r="K1607" t="s">
        <v>16143</v>
      </c>
      <c r="L1607"/>
      <c r="O1607" s="134"/>
      <c r="Q1607" t="str">
        <f t="shared" si="118"/>
        <v xml:space="preserve"> </v>
      </c>
    </row>
    <row r="1608" spans="7:17" x14ac:dyDescent="0.25">
      <c r="G1608"/>
      <c r="I1608"/>
      <c r="K1608" t="s">
        <v>16143</v>
      </c>
      <c r="L1608"/>
      <c r="O1608" s="134"/>
      <c r="Q1608" t="str">
        <f t="shared" si="118"/>
        <v xml:space="preserve"> </v>
      </c>
    </row>
    <row r="1609" spans="7:17" x14ac:dyDescent="0.25">
      <c r="G1609"/>
      <c r="I1609"/>
      <c r="K1609" t="s">
        <v>16143</v>
      </c>
      <c r="L1609"/>
      <c r="O1609" s="134"/>
      <c r="Q1609" t="str">
        <f t="shared" si="118"/>
        <v xml:space="preserve"> </v>
      </c>
    </row>
    <row r="1610" spans="7:17" x14ac:dyDescent="0.25">
      <c r="G1610"/>
      <c r="I1610"/>
      <c r="K1610" t="s">
        <v>16143</v>
      </c>
      <c r="L1610"/>
      <c r="O1610" s="134"/>
      <c r="Q1610" t="str">
        <f t="shared" si="118"/>
        <v xml:space="preserve"> </v>
      </c>
    </row>
    <row r="1611" spans="7:17" x14ac:dyDescent="0.25">
      <c r="G1611"/>
      <c r="I1611"/>
      <c r="K1611" t="s">
        <v>16143</v>
      </c>
      <c r="L1611"/>
      <c r="O1611" s="134"/>
      <c r="Q1611" t="str">
        <f t="shared" si="118"/>
        <v xml:space="preserve"> </v>
      </c>
    </row>
    <row r="1612" spans="7:17" x14ac:dyDescent="0.25">
      <c r="G1612"/>
      <c r="I1612"/>
      <c r="K1612" t="s">
        <v>16143</v>
      </c>
      <c r="L1612"/>
      <c r="O1612" s="134"/>
      <c r="Q1612" t="str">
        <f t="shared" si="118"/>
        <v xml:space="preserve"> </v>
      </c>
    </row>
    <row r="1613" spans="7:17" x14ac:dyDescent="0.25">
      <c r="G1613"/>
      <c r="I1613"/>
      <c r="K1613" t="s">
        <v>16143</v>
      </c>
      <c r="L1613"/>
      <c r="O1613" s="134"/>
      <c r="Q1613" t="str">
        <f t="shared" si="118"/>
        <v xml:space="preserve"> </v>
      </c>
    </row>
    <row r="1614" spans="7:17" x14ac:dyDescent="0.25">
      <c r="G1614"/>
      <c r="I1614"/>
      <c r="K1614" t="s">
        <v>16143</v>
      </c>
      <c r="L1614"/>
      <c r="O1614" s="134"/>
      <c r="Q1614" t="str">
        <f t="shared" si="118"/>
        <v xml:space="preserve"> </v>
      </c>
    </row>
    <row r="1615" spans="7:17" x14ac:dyDescent="0.25">
      <c r="G1615"/>
      <c r="I1615"/>
      <c r="K1615" t="s">
        <v>16143</v>
      </c>
      <c r="L1615"/>
      <c r="O1615" s="134"/>
      <c r="Q1615" t="str">
        <f t="shared" si="118"/>
        <v xml:space="preserve"> </v>
      </c>
    </row>
    <row r="1616" spans="7:17" x14ac:dyDescent="0.25">
      <c r="G1616"/>
      <c r="I1616"/>
      <c r="K1616" t="s">
        <v>16143</v>
      </c>
      <c r="L1616"/>
      <c r="O1616" s="134"/>
      <c r="Q1616" t="str">
        <f t="shared" si="118"/>
        <v xml:space="preserve"> </v>
      </c>
    </row>
    <row r="1617" spans="7:17" x14ac:dyDescent="0.25">
      <c r="G1617"/>
      <c r="I1617"/>
      <c r="K1617" t="s">
        <v>16143</v>
      </c>
      <c r="L1617"/>
      <c r="O1617" s="134"/>
      <c r="Q1617" t="str">
        <f t="shared" si="118"/>
        <v xml:space="preserve"> </v>
      </c>
    </row>
    <row r="1618" spans="7:17" x14ac:dyDescent="0.25">
      <c r="G1618"/>
      <c r="I1618"/>
      <c r="K1618" t="s">
        <v>16143</v>
      </c>
      <c r="L1618"/>
      <c r="O1618" s="134"/>
      <c r="Q1618" t="str">
        <f t="shared" si="118"/>
        <v xml:space="preserve"> </v>
      </c>
    </row>
    <row r="1619" spans="7:17" x14ac:dyDescent="0.25">
      <c r="G1619"/>
      <c r="I1619"/>
      <c r="K1619" t="s">
        <v>16143</v>
      </c>
      <c r="L1619"/>
      <c r="O1619" s="134"/>
      <c r="Q1619" t="str">
        <f t="shared" si="118"/>
        <v xml:space="preserve"> </v>
      </c>
    </row>
    <row r="1620" spans="7:17" x14ac:dyDescent="0.25">
      <c r="G1620"/>
      <c r="I1620"/>
      <c r="K1620" t="s">
        <v>16143</v>
      </c>
      <c r="L1620"/>
      <c r="O1620" s="134"/>
      <c r="Q1620" t="str">
        <f t="shared" si="118"/>
        <v xml:space="preserve"> </v>
      </c>
    </row>
    <row r="1621" spans="7:17" x14ac:dyDescent="0.25">
      <c r="G1621"/>
      <c r="I1621"/>
      <c r="K1621" t="s">
        <v>16143</v>
      </c>
      <c r="L1621"/>
      <c r="O1621" s="134"/>
      <c r="Q1621" t="str">
        <f t="shared" si="118"/>
        <v xml:space="preserve"> </v>
      </c>
    </row>
    <row r="1622" spans="7:17" x14ac:dyDescent="0.25">
      <c r="G1622"/>
      <c r="I1622"/>
      <c r="K1622" t="s">
        <v>16143</v>
      </c>
      <c r="L1622"/>
      <c r="O1622" s="134"/>
      <c r="Q1622" t="str">
        <f t="shared" si="118"/>
        <v xml:space="preserve"> </v>
      </c>
    </row>
    <row r="1623" spans="7:17" x14ac:dyDescent="0.25">
      <c r="G1623"/>
      <c r="I1623"/>
      <c r="K1623" t="s">
        <v>16143</v>
      </c>
      <c r="L1623"/>
      <c r="O1623" s="134"/>
      <c r="Q1623" t="str">
        <f t="shared" si="118"/>
        <v xml:space="preserve"> </v>
      </c>
    </row>
    <row r="1624" spans="7:17" x14ac:dyDescent="0.25">
      <c r="G1624"/>
      <c r="I1624"/>
      <c r="K1624" t="s">
        <v>16143</v>
      </c>
      <c r="L1624"/>
      <c r="O1624" s="134"/>
      <c r="Q1624" t="str">
        <f t="shared" si="118"/>
        <v xml:space="preserve"> </v>
      </c>
    </row>
    <row r="1625" spans="7:17" x14ac:dyDescent="0.25">
      <c r="G1625"/>
      <c r="I1625"/>
      <c r="K1625" t="s">
        <v>16143</v>
      </c>
      <c r="L1625"/>
      <c r="O1625" s="134"/>
      <c r="Q1625" t="str">
        <f t="shared" si="118"/>
        <v xml:space="preserve"> </v>
      </c>
    </row>
    <row r="1626" spans="7:17" x14ac:dyDescent="0.25">
      <c r="G1626"/>
      <c r="I1626"/>
      <c r="K1626" t="s">
        <v>16143</v>
      </c>
      <c r="L1626"/>
      <c r="O1626" s="134"/>
      <c r="Q1626" t="str">
        <f t="shared" si="118"/>
        <v xml:space="preserve"> </v>
      </c>
    </row>
    <row r="1627" spans="7:17" x14ac:dyDescent="0.25">
      <c r="G1627"/>
      <c r="I1627"/>
      <c r="K1627" t="s">
        <v>16143</v>
      </c>
      <c r="L1627"/>
      <c r="O1627" s="134"/>
      <c r="Q1627" t="str">
        <f t="shared" si="118"/>
        <v xml:space="preserve"> </v>
      </c>
    </row>
    <row r="1628" spans="7:17" x14ac:dyDescent="0.25">
      <c r="G1628"/>
      <c r="I1628"/>
      <c r="K1628" t="s">
        <v>16143</v>
      </c>
      <c r="L1628"/>
      <c r="O1628" s="134"/>
      <c r="Q1628" t="str">
        <f t="shared" si="118"/>
        <v xml:space="preserve"> </v>
      </c>
    </row>
    <row r="1629" spans="7:17" x14ac:dyDescent="0.25">
      <c r="G1629"/>
      <c r="I1629"/>
      <c r="K1629" t="s">
        <v>16143</v>
      </c>
      <c r="L1629"/>
      <c r="O1629" s="134"/>
      <c r="Q1629" t="str">
        <f t="shared" si="118"/>
        <v xml:space="preserve"> </v>
      </c>
    </row>
    <row r="1630" spans="7:17" x14ac:dyDescent="0.25">
      <c r="G1630"/>
      <c r="I1630"/>
      <c r="K1630" t="s">
        <v>16143</v>
      </c>
      <c r="L1630"/>
      <c r="O1630" s="134"/>
      <c r="Q1630" t="str">
        <f t="shared" si="118"/>
        <v xml:space="preserve"> </v>
      </c>
    </row>
    <row r="1631" spans="7:17" x14ac:dyDescent="0.25">
      <c r="G1631"/>
      <c r="I1631"/>
      <c r="K1631" t="s">
        <v>16143</v>
      </c>
      <c r="L1631"/>
      <c r="O1631" s="134"/>
      <c r="Q1631" t="str">
        <f t="shared" ref="Q1631:Q1694" si="119">+P1631&amp;" "&amp;N1632</f>
        <v xml:space="preserve"> </v>
      </c>
    </row>
    <row r="1632" spans="7:17" x14ac:dyDescent="0.25">
      <c r="G1632"/>
      <c r="I1632"/>
      <c r="K1632" t="s">
        <v>16143</v>
      </c>
      <c r="L1632"/>
      <c r="O1632" s="134"/>
      <c r="Q1632" t="str">
        <f t="shared" si="119"/>
        <v xml:space="preserve"> </v>
      </c>
    </row>
    <row r="1633" spans="7:17" x14ac:dyDescent="0.25">
      <c r="G1633"/>
      <c r="I1633"/>
      <c r="K1633" t="s">
        <v>16143</v>
      </c>
      <c r="L1633"/>
      <c r="O1633" s="134"/>
      <c r="Q1633" t="str">
        <f t="shared" si="119"/>
        <v xml:space="preserve"> </v>
      </c>
    </row>
    <row r="1634" spans="7:17" x14ac:dyDescent="0.25">
      <c r="G1634"/>
      <c r="I1634"/>
      <c r="K1634" t="s">
        <v>16143</v>
      </c>
      <c r="L1634"/>
      <c r="O1634" s="134"/>
      <c r="Q1634" t="str">
        <f t="shared" si="119"/>
        <v xml:space="preserve"> </v>
      </c>
    </row>
    <row r="1635" spans="7:17" x14ac:dyDescent="0.25">
      <c r="G1635"/>
      <c r="I1635"/>
      <c r="K1635" t="s">
        <v>16143</v>
      </c>
      <c r="L1635"/>
      <c r="O1635" s="134"/>
      <c r="Q1635" t="str">
        <f t="shared" si="119"/>
        <v xml:space="preserve"> </v>
      </c>
    </row>
    <row r="1636" spans="7:17" x14ac:dyDescent="0.25">
      <c r="G1636"/>
      <c r="I1636"/>
      <c r="K1636" t="s">
        <v>16143</v>
      </c>
      <c r="L1636"/>
      <c r="O1636" s="134"/>
      <c r="Q1636" t="str">
        <f t="shared" si="119"/>
        <v xml:space="preserve"> </v>
      </c>
    </row>
    <row r="1637" spans="7:17" x14ac:dyDescent="0.25">
      <c r="G1637"/>
      <c r="I1637"/>
      <c r="K1637" t="s">
        <v>16143</v>
      </c>
      <c r="L1637"/>
      <c r="O1637" s="134"/>
      <c r="Q1637" t="str">
        <f t="shared" si="119"/>
        <v xml:space="preserve"> </v>
      </c>
    </row>
    <row r="1638" spans="7:17" x14ac:dyDescent="0.25">
      <c r="G1638"/>
      <c r="I1638"/>
      <c r="K1638" t="s">
        <v>16143</v>
      </c>
      <c r="L1638"/>
      <c r="O1638" s="134"/>
      <c r="Q1638" t="str">
        <f t="shared" si="119"/>
        <v xml:space="preserve"> </v>
      </c>
    </row>
    <row r="1639" spans="7:17" x14ac:dyDescent="0.25">
      <c r="G1639"/>
      <c r="I1639"/>
      <c r="K1639" t="s">
        <v>16143</v>
      </c>
      <c r="L1639"/>
      <c r="O1639" s="134"/>
      <c r="Q1639" t="str">
        <f t="shared" si="119"/>
        <v xml:space="preserve"> </v>
      </c>
    </row>
    <row r="1640" spans="7:17" x14ac:dyDescent="0.25">
      <c r="G1640"/>
      <c r="I1640"/>
      <c r="K1640" t="s">
        <v>16143</v>
      </c>
      <c r="L1640"/>
      <c r="O1640" s="134"/>
      <c r="Q1640" t="str">
        <f t="shared" si="119"/>
        <v xml:space="preserve"> </v>
      </c>
    </row>
    <row r="1641" spans="7:17" x14ac:dyDescent="0.25">
      <c r="G1641"/>
      <c r="I1641"/>
      <c r="K1641" t="s">
        <v>16143</v>
      </c>
      <c r="L1641"/>
      <c r="O1641" s="134"/>
      <c r="Q1641" t="str">
        <f t="shared" si="119"/>
        <v xml:space="preserve"> </v>
      </c>
    </row>
    <row r="1642" spans="7:17" x14ac:dyDescent="0.25">
      <c r="G1642"/>
      <c r="I1642"/>
      <c r="K1642" t="s">
        <v>16143</v>
      </c>
      <c r="L1642"/>
      <c r="O1642" s="134"/>
      <c r="Q1642" t="str">
        <f t="shared" si="119"/>
        <v xml:space="preserve"> </v>
      </c>
    </row>
    <row r="1643" spans="7:17" x14ac:dyDescent="0.25">
      <c r="G1643"/>
      <c r="I1643"/>
      <c r="K1643" t="s">
        <v>16143</v>
      </c>
      <c r="L1643"/>
      <c r="O1643" s="134"/>
      <c r="Q1643" t="str">
        <f t="shared" si="119"/>
        <v xml:space="preserve"> </v>
      </c>
    </row>
    <row r="1644" spans="7:17" x14ac:dyDescent="0.25">
      <c r="G1644"/>
      <c r="I1644"/>
      <c r="K1644" t="s">
        <v>16143</v>
      </c>
      <c r="L1644"/>
      <c r="O1644" s="134"/>
      <c r="Q1644" t="str">
        <f t="shared" si="119"/>
        <v xml:space="preserve"> </v>
      </c>
    </row>
    <row r="1645" spans="7:17" x14ac:dyDescent="0.25">
      <c r="G1645"/>
      <c r="I1645"/>
      <c r="K1645" t="s">
        <v>16143</v>
      </c>
      <c r="L1645"/>
      <c r="O1645" s="134"/>
      <c r="Q1645" t="str">
        <f t="shared" si="119"/>
        <v xml:space="preserve"> </v>
      </c>
    </row>
    <row r="1646" spans="7:17" x14ac:dyDescent="0.25">
      <c r="G1646"/>
      <c r="I1646"/>
      <c r="K1646" t="s">
        <v>16143</v>
      </c>
      <c r="L1646"/>
      <c r="O1646" s="134"/>
      <c r="Q1646" t="str">
        <f t="shared" si="119"/>
        <v xml:space="preserve"> </v>
      </c>
    </row>
    <row r="1647" spans="7:17" x14ac:dyDescent="0.25">
      <c r="G1647"/>
      <c r="I1647"/>
      <c r="K1647" t="s">
        <v>16143</v>
      </c>
      <c r="L1647"/>
      <c r="O1647" s="134"/>
      <c r="Q1647" t="str">
        <f t="shared" si="119"/>
        <v xml:space="preserve"> </v>
      </c>
    </row>
    <row r="1648" spans="7:17" x14ac:dyDescent="0.25">
      <c r="G1648"/>
      <c r="I1648"/>
      <c r="K1648" t="s">
        <v>16143</v>
      </c>
      <c r="L1648"/>
      <c r="O1648" s="134"/>
      <c r="Q1648" t="str">
        <f t="shared" si="119"/>
        <v xml:space="preserve"> </v>
      </c>
    </row>
    <row r="1649" spans="7:17" x14ac:dyDescent="0.25">
      <c r="G1649"/>
      <c r="I1649"/>
      <c r="K1649" t="s">
        <v>16143</v>
      </c>
      <c r="L1649"/>
      <c r="O1649" s="134"/>
      <c r="Q1649" t="str">
        <f t="shared" si="119"/>
        <v xml:space="preserve"> </v>
      </c>
    </row>
    <row r="1650" spans="7:17" x14ac:dyDescent="0.25">
      <c r="G1650"/>
      <c r="I1650"/>
      <c r="K1650" t="s">
        <v>16143</v>
      </c>
      <c r="L1650"/>
      <c r="O1650" s="134"/>
      <c r="Q1650" t="str">
        <f t="shared" si="119"/>
        <v xml:space="preserve"> </v>
      </c>
    </row>
    <row r="1651" spans="7:17" x14ac:dyDescent="0.25">
      <c r="G1651"/>
      <c r="I1651"/>
      <c r="K1651" t="s">
        <v>16143</v>
      </c>
      <c r="L1651"/>
      <c r="O1651" s="134"/>
      <c r="Q1651" t="str">
        <f t="shared" si="119"/>
        <v xml:space="preserve"> </v>
      </c>
    </row>
    <row r="1652" spans="7:17" x14ac:dyDescent="0.25">
      <c r="G1652"/>
      <c r="I1652"/>
      <c r="K1652" t="s">
        <v>16143</v>
      </c>
      <c r="L1652"/>
      <c r="O1652" s="134"/>
      <c r="Q1652" t="str">
        <f t="shared" si="119"/>
        <v xml:space="preserve"> </v>
      </c>
    </row>
    <row r="1653" spans="7:17" x14ac:dyDescent="0.25">
      <c r="G1653"/>
      <c r="I1653"/>
      <c r="K1653" t="s">
        <v>16143</v>
      </c>
      <c r="L1653"/>
      <c r="O1653" s="134"/>
      <c r="Q1653" t="str">
        <f t="shared" si="119"/>
        <v xml:space="preserve"> </v>
      </c>
    </row>
    <row r="1654" spans="7:17" x14ac:dyDescent="0.25">
      <c r="G1654"/>
      <c r="I1654"/>
      <c r="K1654" t="s">
        <v>16143</v>
      </c>
      <c r="L1654"/>
      <c r="O1654" s="134"/>
      <c r="Q1654" t="str">
        <f t="shared" si="119"/>
        <v xml:space="preserve"> </v>
      </c>
    </row>
    <row r="1655" spans="7:17" x14ac:dyDescent="0.25">
      <c r="G1655"/>
      <c r="I1655"/>
      <c r="K1655" t="s">
        <v>16143</v>
      </c>
      <c r="L1655"/>
      <c r="O1655" s="134"/>
      <c r="Q1655" t="str">
        <f t="shared" si="119"/>
        <v xml:space="preserve"> </v>
      </c>
    </row>
    <row r="1656" spans="7:17" x14ac:dyDescent="0.25">
      <c r="G1656"/>
      <c r="I1656"/>
      <c r="K1656" t="s">
        <v>16143</v>
      </c>
      <c r="L1656"/>
      <c r="O1656" s="134"/>
      <c r="Q1656" t="str">
        <f t="shared" si="119"/>
        <v xml:space="preserve"> </v>
      </c>
    </row>
    <row r="1657" spans="7:17" x14ac:dyDescent="0.25">
      <c r="G1657"/>
      <c r="I1657"/>
      <c r="K1657" t="s">
        <v>16143</v>
      </c>
      <c r="L1657"/>
      <c r="O1657" s="134"/>
      <c r="Q1657" t="str">
        <f t="shared" si="119"/>
        <v xml:space="preserve"> </v>
      </c>
    </row>
    <row r="1658" spans="7:17" x14ac:dyDescent="0.25">
      <c r="G1658"/>
      <c r="I1658"/>
      <c r="K1658" t="s">
        <v>16143</v>
      </c>
      <c r="L1658"/>
      <c r="O1658" s="134"/>
      <c r="Q1658" t="str">
        <f t="shared" si="119"/>
        <v xml:space="preserve"> </v>
      </c>
    </row>
    <row r="1659" spans="7:17" x14ac:dyDescent="0.25">
      <c r="G1659"/>
      <c r="I1659"/>
      <c r="K1659" t="s">
        <v>16143</v>
      </c>
      <c r="L1659"/>
      <c r="O1659" s="134"/>
      <c r="Q1659" t="str">
        <f t="shared" si="119"/>
        <v xml:space="preserve"> </v>
      </c>
    </row>
    <row r="1660" spans="7:17" x14ac:dyDescent="0.25">
      <c r="G1660"/>
      <c r="I1660"/>
      <c r="K1660" t="s">
        <v>16143</v>
      </c>
      <c r="L1660"/>
      <c r="O1660" s="134"/>
      <c r="Q1660" t="str">
        <f t="shared" si="119"/>
        <v xml:space="preserve"> </v>
      </c>
    </row>
    <row r="1661" spans="7:17" x14ac:dyDescent="0.25">
      <c r="G1661"/>
      <c r="I1661"/>
      <c r="K1661" t="s">
        <v>16143</v>
      </c>
      <c r="L1661"/>
      <c r="O1661" s="134"/>
      <c r="Q1661" t="str">
        <f t="shared" si="119"/>
        <v xml:space="preserve"> </v>
      </c>
    </row>
    <row r="1662" spans="7:17" x14ac:dyDescent="0.25">
      <c r="G1662"/>
      <c r="I1662"/>
      <c r="K1662" t="s">
        <v>16143</v>
      </c>
      <c r="L1662"/>
      <c r="O1662" s="134"/>
      <c r="Q1662" t="str">
        <f t="shared" si="119"/>
        <v xml:space="preserve"> </v>
      </c>
    </row>
    <row r="1663" spans="7:17" x14ac:dyDescent="0.25">
      <c r="G1663"/>
      <c r="I1663"/>
      <c r="K1663" t="s">
        <v>16143</v>
      </c>
      <c r="L1663"/>
      <c r="O1663" s="134"/>
      <c r="Q1663" t="str">
        <f t="shared" si="119"/>
        <v xml:space="preserve"> </v>
      </c>
    </row>
    <row r="1664" spans="7:17" x14ac:dyDescent="0.25">
      <c r="G1664"/>
      <c r="I1664"/>
      <c r="K1664" t="s">
        <v>16143</v>
      </c>
      <c r="L1664"/>
      <c r="O1664" s="134"/>
      <c r="Q1664" t="str">
        <f t="shared" si="119"/>
        <v xml:space="preserve"> </v>
      </c>
    </row>
    <row r="1665" spans="7:17" x14ac:dyDescent="0.25">
      <c r="G1665"/>
      <c r="I1665"/>
      <c r="K1665" t="s">
        <v>16143</v>
      </c>
      <c r="L1665"/>
      <c r="O1665" s="134"/>
      <c r="Q1665" t="str">
        <f t="shared" si="119"/>
        <v xml:space="preserve"> </v>
      </c>
    </row>
    <row r="1666" spans="7:17" x14ac:dyDescent="0.25">
      <c r="G1666"/>
      <c r="I1666"/>
      <c r="K1666" t="s">
        <v>16143</v>
      </c>
      <c r="L1666"/>
      <c r="O1666" s="134"/>
      <c r="Q1666" t="str">
        <f t="shared" si="119"/>
        <v xml:space="preserve"> </v>
      </c>
    </row>
    <row r="1667" spans="7:17" x14ac:dyDescent="0.25">
      <c r="G1667"/>
      <c r="I1667"/>
      <c r="K1667" t="s">
        <v>16143</v>
      </c>
      <c r="L1667"/>
      <c r="O1667" s="134"/>
      <c r="Q1667" t="str">
        <f t="shared" si="119"/>
        <v xml:space="preserve"> </v>
      </c>
    </row>
    <row r="1668" spans="7:17" x14ac:dyDescent="0.25">
      <c r="G1668"/>
      <c r="I1668"/>
      <c r="K1668" t="s">
        <v>16143</v>
      </c>
      <c r="L1668"/>
      <c r="O1668" s="134"/>
      <c r="Q1668" t="str">
        <f t="shared" si="119"/>
        <v xml:space="preserve"> </v>
      </c>
    </row>
    <row r="1669" spans="7:17" x14ac:dyDescent="0.25">
      <c r="G1669"/>
      <c r="I1669"/>
      <c r="K1669" t="s">
        <v>16143</v>
      </c>
      <c r="L1669"/>
      <c r="O1669" s="134"/>
      <c r="Q1669" t="str">
        <f t="shared" si="119"/>
        <v xml:space="preserve"> </v>
      </c>
    </row>
    <row r="1670" spans="7:17" x14ac:dyDescent="0.25">
      <c r="G1670"/>
      <c r="I1670"/>
      <c r="K1670" t="s">
        <v>16143</v>
      </c>
      <c r="L1670"/>
      <c r="O1670" s="134"/>
      <c r="Q1670" t="str">
        <f t="shared" si="119"/>
        <v xml:space="preserve"> </v>
      </c>
    </row>
    <row r="1671" spans="7:17" x14ac:dyDescent="0.25">
      <c r="G1671"/>
      <c r="I1671"/>
      <c r="K1671" t="s">
        <v>16143</v>
      </c>
      <c r="L1671"/>
      <c r="O1671" s="134"/>
      <c r="Q1671" t="str">
        <f t="shared" si="119"/>
        <v xml:space="preserve"> </v>
      </c>
    </row>
    <row r="1672" spans="7:17" x14ac:dyDescent="0.25">
      <c r="G1672"/>
      <c r="I1672"/>
      <c r="K1672" t="s">
        <v>16143</v>
      </c>
      <c r="L1672"/>
      <c r="O1672" s="134"/>
      <c r="Q1672" t="str">
        <f t="shared" si="119"/>
        <v xml:space="preserve"> </v>
      </c>
    </row>
    <row r="1673" spans="7:17" x14ac:dyDescent="0.25">
      <c r="G1673"/>
      <c r="I1673"/>
      <c r="K1673" t="s">
        <v>16143</v>
      </c>
      <c r="L1673"/>
      <c r="O1673" s="134"/>
      <c r="Q1673" t="str">
        <f t="shared" si="119"/>
        <v xml:space="preserve"> </v>
      </c>
    </row>
    <row r="1674" spans="7:17" x14ac:dyDescent="0.25">
      <c r="G1674"/>
      <c r="I1674"/>
      <c r="K1674" t="s">
        <v>16143</v>
      </c>
      <c r="L1674"/>
      <c r="O1674" s="134"/>
      <c r="Q1674" t="str">
        <f t="shared" si="119"/>
        <v xml:space="preserve"> </v>
      </c>
    </row>
    <row r="1675" spans="7:17" x14ac:dyDescent="0.25">
      <c r="G1675"/>
      <c r="I1675"/>
      <c r="K1675" t="s">
        <v>16143</v>
      </c>
      <c r="L1675"/>
      <c r="O1675" s="134"/>
      <c r="Q1675" t="str">
        <f t="shared" si="119"/>
        <v xml:space="preserve"> </v>
      </c>
    </row>
    <row r="1676" spans="7:17" x14ac:dyDescent="0.25">
      <c r="G1676"/>
      <c r="I1676"/>
      <c r="K1676" t="s">
        <v>16143</v>
      </c>
      <c r="L1676"/>
      <c r="O1676" s="134"/>
      <c r="Q1676" t="str">
        <f t="shared" si="119"/>
        <v xml:space="preserve"> </v>
      </c>
    </row>
    <row r="1677" spans="7:17" x14ac:dyDescent="0.25">
      <c r="G1677"/>
      <c r="I1677"/>
      <c r="K1677" t="s">
        <v>16143</v>
      </c>
      <c r="L1677"/>
      <c r="O1677" s="134"/>
      <c r="Q1677" t="str">
        <f t="shared" si="119"/>
        <v xml:space="preserve"> </v>
      </c>
    </row>
    <row r="1678" spans="7:17" x14ac:dyDescent="0.25">
      <c r="G1678"/>
      <c r="I1678"/>
      <c r="K1678" t="s">
        <v>16143</v>
      </c>
      <c r="L1678"/>
      <c r="O1678" s="134"/>
      <c r="Q1678" t="str">
        <f t="shared" si="119"/>
        <v xml:space="preserve"> </v>
      </c>
    </row>
    <row r="1679" spans="7:17" x14ac:dyDescent="0.25">
      <c r="G1679"/>
      <c r="I1679"/>
      <c r="K1679" t="s">
        <v>16143</v>
      </c>
      <c r="L1679"/>
      <c r="O1679" s="134"/>
      <c r="Q1679" t="str">
        <f t="shared" si="119"/>
        <v xml:space="preserve"> </v>
      </c>
    </row>
    <row r="1680" spans="7:17" x14ac:dyDescent="0.25">
      <c r="G1680"/>
      <c r="I1680"/>
      <c r="K1680" t="s">
        <v>16143</v>
      </c>
      <c r="L1680"/>
      <c r="O1680" s="134"/>
      <c r="Q1680" t="str">
        <f t="shared" si="119"/>
        <v xml:space="preserve"> </v>
      </c>
    </row>
    <row r="1681" spans="7:17" x14ac:dyDescent="0.25">
      <c r="G1681"/>
      <c r="I1681"/>
      <c r="K1681" t="s">
        <v>16143</v>
      </c>
      <c r="L1681"/>
      <c r="O1681" s="134"/>
      <c r="Q1681" t="str">
        <f t="shared" si="119"/>
        <v xml:space="preserve"> </v>
      </c>
    </row>
    <row r="1682" spans="7:17" x14ac:dyDescent="0.25">
      <c r="G1682"/>
      <c r="I1682"/>
      <c r="K1682" t="s">
        <v>16143</v>
      </c>
      <c r="L1682"/>
      <c r="O1682" s="134"/>
      <c r="Q1682" t="str">
        <f t="shared" si="119"/>
        <v xml:space="preserve"> </v>
      </c>
    </row>
    <row r="1683" spans="7:17" x14ac:dyDescent="0.25">
      <c r="G1683"/>
      <c r="I1683"/>
      <c r="K1683" t="s">
        <v>16143</v>
      </c>
      <c r="L1683"/>
      <c r="O1683" s="134"/>
      <c r="Q1683" t="str">
        <f t="shared" si="119"/>
        <v xml:space="preserve"> </v>
      </c>
    </row>
    <row r="1684" spans="7:17" x14ac:dyDescent="0.25">
      <c r="G1684"/>
      <c r="I1684"/>
      <c r="K1684" t="s">
        <v>16143</v>
      </c>
      <c r="L1684"/>
      <c r="O1684" s="134"/>
      <c r="Q1684" t="str">
        <f t="shared" si="119"/>
        <v xml:space="preserve"> </v>
      </c>
    </row>
    <row r="1685" spans="7:17" x14ac:dyDescent="0.25">
      <c r="G1685"/>
      <c r="I1685"/>
      <c r="K1685" t="s">
        <v>16143</v>
      </c>
      <c r="L1685"/>
      <c r="O1685" s="134"/>
      <c r="Q1685" t="str">
        <f t="shared" si="119"/>
        <v xml:space="preserve"> </v>
      </c>
    </row>
    <row r="1686" spans="7:17" x14ac:dyDescent="0.25">
      <c r="G1686"/>
      <c r="I1686"/>
      <c r="K1686" t="s">
        <v>16143</v>
      </c>
      <c r="L1686"/>
      <c r="O1686" s="134"/>
      <c r="Q1686" t="str">
        <f t="shared" si="119"/>
        <v xml:space="preserve"> </v>
      </c>
    </row>
    <row r="1687" spans="7:17" x14ac:dyDescent="0.25">
      <c r="G1687"/>
      <c r="I1687"/>
      <c r="K1687" t="s">
        <v>16143</v>
      </c>
      <c r="L1687"/>
      <c r="O1687" s="134"/>
      <c r="Q1687" t="str">
        <f t="shared" si="119"/>
        <v xml:space="preserve"> </v>
      </c>
    </row>
    <row r="1688" spans="7:17" x14ac:dyDescent="0.25">
      <c r="G1688"/>
      <c r="I1688"/>
      <c r="K1688" t="s">
        <v>16143</v>
      </c>
      <c r="L1688"/>
      <c r="O1688" s="134"/>
      <c r="Q1688" t="str">
        <f t="shared" si="119"/>
        <v xml:space="preserve"> </v>
      </c>
    </row>
    <row r="1689" spans="7:17" x14ac:dyDescent="0.25">
      <c r="G1689"/>
      <c r="I1689"/>
      <c r="K1689" t="s">
        <v>16143</v>
      </c>
      <c r="L1689"/>
      <c r="O1689" s="134"/>
      <c r="Q1689" t="str">
        <f t="shared" si="119"/>
        <v xml:space="preserve"> </v>
      </c>
    </row>
    <row r="1690" spans="7:17" x14ac:dyDescent="0.25">
      <c r="G1690"/>
      <c r="I1690"/>
      <c r="K1690" t="s">
        <v>16143</v>
      </c>
      <c r="L1690"/>
      <c r="O1690" s="134"/>
      <c r="Q1690" t="str">
        <f t="shared" si="119"/>
        <v xml:space="preserve"> </v>
      </c>
    </row>
    <row r="1691" spans="7:17" x14ac:dyDescent="0.25">
      <c r="G1691"/>
      <c r="I1691"/>
      <c r="K1691" t="s">
        <v>16143</v>
      </c>
      <c r="L1691"/>
      <c r="O1691" s="134"/>
      <c r="Q1691" t="str">
        <f t="shared" si="119"/>
        <v xml:space="preserve"> </v>
      </c>
    </row>
    <row r="1692" spans="7:17" x14ac:dyDescent="0.25">
      <c r="G1692"/>
      <c r="I1692"/>
      <c r="K1692" t="s">
        <v>16143</v>
      </c>
      <c r="L1692"/>
      <c r="O1692" s="134"/>
      <c r="Q1692" t="str">
        <f t="shared" si="119"/>
        <v xml:space="preserve"> </v>
      </c>
    </row>
    <row r="1693" spans="7:17" x14ac:dyDescent="0.25">
      <c r="G1693"/>
      <c r="I1693"/>
      <c r="K1693" t="s">
        <v>16143</v>
      </c>
      <c r="L1693"/>
      <c r="O1693" s="134"/>
      <c r="Q1693" t="str">
        <f t="shared" si="119"/>
        <v xml:space="preserve"> </v>
      </c>
    </row>
    <row r="1694" spans="7:17" x14ac:dyDescent="0.25">
      <c r="G1694"/>
      <c r="I1694"/>
      <c r="K1694" t="s">
        <v>16143</v>
      </c>
      <c r="L1694"/>
      <c r="O1694" s="134"/>
      <c r="Q1694" t="str">
        <f t="shared" si="119"/>
        <v xml:space="preserve"> </v>
      </c>
    </row>
    <row r="1695" spans="7:17" x14ac:dyDescent="0.25">
      <c r="G1695"/>
      <c r="I1695"/>
      <c r="K1695" t="s">
        <v>16143</v>
      </c>
      <c r="L1695"/>
      <c r="O1695" s="134"/>
      <c r="Q1695" t="str">
        <f t="shared" ref="Q1695:Q1758" si="120">+P1695&amp;" "&amp;N1696</f>
        <v xml:space="preserve"> </v>
      </c>
    </row>
    <row r="1696" spans="7:17" x14ac:dyDescent="0.25">
      <c r="G1696"/>
      <c r="I1696"/>
      <c r="K1696" t="s">
        <v>16143</v>
      </c>
      <c r="L1696"/>
      <c r="O1696" s="134"/>
      <c r="Q1696" t="str">
        <f t="shared" si="120"/>
        <v xml:space="preserve"> </v>
      </c>
    </row>
    <row r="1697" spans="7:17" x14ac:dyDescent="0.25">
      <c r="G1697"/>
      <c r="I1697"/>
      <c r="K1697" t="s">
        <v>16143</v>
      </c>
      <c r="L1697"/>
      <c r="O1697" s="134"/>
      <c r="Q1697" t="str">
        <f t="shared" si="120"/>
        <v xml:space="preserve"> </v>
      </c>
    </row>
    <row r="1698" spans="7:17" x14ac:dyDescent="0.25">
      <c r="G1698"/>
      <c r="I1698"/>
      <c r="K1698" t="s">
        <v>16143</v>
      </c>
      <c r="L1698"/>
      <c r="O1698" s="134"/>
      <c r="Q1698" t="str">
        <f t="shared" si="120"/>
        <v xml:space="preserve"> </v>
      </c>
    </row>
    <row r="1699" spans="7:17" x14ac:dyDescent="0.25">
      <c r="G1699"/>
      <c r="I1699"/>
      <c r="K1699" t="s">
        <v>16143</v>
      </c>
      <c r="L1699"/>
      <c r="O1699" s="134"/>
      <c r="Q1699" t="str">
        <f t="shared" si="120"/>
        <v xml:space="preserve"> </v>
      </c>
    </row>
    <row r="1700" spans="7:17" x14ac:dyDescent="0.25">
      <c r="G1700"/>
      <c r="I1700"/>
      <c r="K1700" t="s">
        <v>16143</v>
      </c>
      <c r="L1700"/>
      <c r="O1700" s="134"/>
      <c r="Q1700" t="str">
        <f t="shared" si="120"/>
        <v xml:space="preserve"> </v>
      </c>
    </row>
    <row r="1701" spans="7:17" x14ac:dyDescent="0.25">
      <c r="G1701"/>
      <c r="I1701"/>
      <c r="K1701" t="s">
        <v>16143</v>
      </c>
      <c r="L1701"/>
      <c r="O1701" s="134"/>
      <c r="Q1701" t="str">
        <f t="shared" si="120"/>
        <v xml:space="preserve"> </v>
      </c>
    </row>
    <row r="1702" spans="7:17" x14ac:dyDescent="0.25">
      <c r="G1702"/>
      <c r="I1702"/>
      <c r="K1702" t="s">
        <v>16143</v>
      </c>
      <c r="L1702"/>
      <c r="O1702" s="134"/>
      <c r="Q1702" t="str">
        <f t="shared" si="120"/>
        <v xml:space="preserve"> </v>
      </c>
    </row>
    <row r="1703" spans="7:17" x14ac:dyDescent="0.25">
      <c r="G1703"/>
      <c r="I1703"/>
      <c r="K1703" t="s">
        <v>16143</v>
      </c>
      <c r="L1703"/>
      <c r="O1703" s="134"/>
      <c r="Q1703" t="str">
        <f t="shared" si="120"/>
        <v xml:space="preserve"> </v>
      </c>
    </row>
    <row r="1704" spans="7:17" x14ac:dyDescent="0.25">
      <c r="G1704"/>
      <c r="I1704"/>
      <c r="K1704" t="s">
        <v>16143</v>
      </c>
      <c r="L1704"/>
      <c r="O1704" s="134"/>
      <c r="Q1704" t="str">
        <f t="shared" si="120"/>
        <v xml:space="preserve"> </v>
      </c>
    </row>
    <row r="1705" spans="7:17" x14ac:dyDescent="0.25">
      <c r="G1705"/>
      <c r="I1705"/>
      <c r="K1705" t="s">
        <v>16143</v>
      </c>
      <c r="L1705"/>
      <c r="O1705" s="134"/>
      <c r="Q1705" t="str">
        <f t="shared" si="120"/>
        <v xml:space="preserve"> </v>
      </c>
    </row>
    <row r="1706" spans="7:17" x14ac:dyDescent="0.25">
      <c r="G1706"/>
      <c r="I1706"/>
      <c r="K1706" t="s">
        <v>16143</v>
      </c>
      <c r="L1706"/>
      <c r="O1706" s="134"/>
      <c r="Q1706" t="str">
        <f t="shared" si="120"/>
        <v xml:space="preserve"> </v>
      </c>
    </row>
    <row r="1707" spans="7:17" x14ac:dyDescent="0.25">
      <c r="G1707"/>
      <c r="I1707"/>
      <c r="K1707" t="s">
        <v>16143</v>
      </c>
      <c r="L1707"/>
      <c r="O1707" s="134"/>
      <c r="Q1707" t="str">
        <f t="shared" si="120"/>
        <v xml:space="preserve"> </v>
      </c>
    </row>
    <row r="1708" spans="7:17" x14ac:dyDescent="0.25">
      <c r="G1708"/>
      <c r="I1708"/>
      <c r="K1708" t="s">
        <v>16143</v>
      </c>
      <c r="L1708"/>
      <c r="O1708" s="134"/>
      <c r="Q1708" t="str">
        <f t="shared" si="120"/>
        <v xml:space="preserve"> </v>
      </c>
    </row>
    <row r="1709" spans="7:17" x14ac:dyDescent="0.25">
      <c r="G1709"/>
      <c r="I1709"/>
      <c r="K1709" t="s">
        <v>16143</v>
      </c>
      <c r="L1709"/>
      <c r="O1709" s="134"/>
      <c r="Q1709" t="str">
        <f t="shared" si="120"/>
        <v xml:space="preserve"> </v>
      </c>
    </row>
    <row r="1710" spans="7:17" x14ac:dyDescent="0.25">
      <c r="G1710"/>
      <c r="I1710"/>
      <c r="K1710" t="s">
        <v>16143</v>
      </c>
      <c r="L1710"/>
      <c r="O1710" s="134"/>
      <c r="Q1710" t="str">
        <f t="shared" si="120"/>
        <v xml:space="preserve"> </v>
      </c>
    </row>
    <row r="1711" spans="7:17" x14ac:dyDescent="0.25">
      <c r="G1711"/>
      <c r="I1711"/>
      <c r="K1711" t="s">
        <v>16143</v>
      </c>
      <c r="L1711"/>
      <c r="O1711" s="134"/>
      <c r="Q1711" t="str">
        <f t="shared" si="120"/>
        <v xml:space="preserve"> </v>
      </c>
    </row>
    <row r="1712" spans="7:17" x14ac:dyDescent="0.25">
      <c r="G1712"/>
      <c r="I1712"/>
      <c r="K1712" t="s">
        <v>16143</v>
      </c>
      <c r="L1712"/>
      <c r="O1712" s="134"/>
      <c r="Q1712" t="str">
        <f t="shared" si="120"/>
        <v xml:space="preserve"> </v>
      </c>
    </row>
    <row r="1713" spans="7:17" x14ac:dyDescent="0.25">
      <c r="G1713"/>
      <c r="I1713"/>
      <c r="K1713" t="s">
        <v>16143</v>
      </c>
      <c r="L1713"/>
      <c r="O1713" s="134"/>
      <c r="Q1713" t="str">
        <f t="shared" si="120"/>
        <v xml:space="preserve"> </v>
      </c>
    </row>
    <row r="1714" spans="7:17" x14ac:dyDescent="0.25">
      <c r="G1714"/>
      <c r="I1714"/>
      <c r="K1714" t="s">
        <v>16143</v>
      </c>
      <c r="L1714"/>
      <c r="O1714" s="134"/>
      <c r="Q1714" t="str">
        <f t="shared" si="120"/>
        <v xml:space="preserve"> </v>
      </c>
    </row>
    <row r="1715" spans="7:17" x14ac:dyDescent="0.25">
      <c r="G1715"/>
      <c r="I1715"/>
      <c r="K1715" t="s">
        <v>16143</v>
      </c>
      <c r="L1715"/>
      <c r="O1715" s="134"/>
      <c r="Q1715" t="str">
        <f t="shared" si="120"/>
        <v xml:space="preserve"> </v>
      </c>
    </row>
    <row r="1716" spans="7:17" x14ac:dyDescent="0.25">
      <c r="G1716"/>
      <c r="I1716"/>
      <c r="K1716" t="s">
        <v>16143</v>
      </c>
      <c r="L1716"/>
      <c r="O1716" s="134"/>
      <c r="Q1716" t="str">
        <f t="shared" si="120"/>
        <v xml:space="preserve"> </v>
      </c>
    </row>
    <row r="1717" spans="7:17" x14ac:dyDescent="0.25">
      <c r="G1717"/>
      <c r="I1717"/>
      <c r="K1717" t="s">
        <v>16143</v>
      </c>
      <c r="L1717"/>
      <c r="O1717" s="134"/>
      <c r="Q1717" t="str">
        <f t="shared" si="120"/>
        <v xml:space="preserve"> </v>
      </c>
    </row>
    <row r="1718" spans="7:17" x14ac:dyDescent="0.25">
      <c r="G1718"/>
      <c r="I1718"/>
      <c r="K1718" t="s">
        <v>16143</v>
      </c>
      <c r="L1718"/>
      <c r="O1718" s="134"/>
      <c r="Q1718" t="str">
        <f t="shared" si="120"/>
        <v xml:space="preserve"> </v>
      </c>
    </row>
    <row r="1719" spans="7:17" x14ac:dyDescent="0.25">
      <c r="G1719"/>
      <c r="I1719"/>
      <c r="K1719" t="s">
        <v>16143</v>
      </c>
      <c r="L1719"/>
      <c r="O1719" s="134"/>
      <c r="Q1719" t="str">
        <f t="shared" si="120"/>
        <v xml:space="preserve"> </v>
      </c>
    </row>
    <row r="1720" spans="7:17" x14ac:dyDescent="0.25">
      <c r="G1720"/>
      <c r="I1720"/>
      <c r="K1720" t="s">
        <v>16143</v>
      </c>
      <c r="L1720"/>
      <c r="O1720" s="134"/>
      <c r="Q1720" t="str">
        <f t="shared" si="120"/>
        <v xml:space="preserve"> </v>
      </c>
    </row>
    <row r="1721" spans="7:17" x14ac:dyDescent="0.25">
      <c r="G1721"/>
      <c r="I1721"/>
      <c r="K1721" t="s">
        <v>16143</v>
      </c>
      <c r="L1721"/>
      <c r="O1721" s="134"/>
      <c r="Q1721" t="str">
        <f t="shared" si="120"/>
        <v xml:space="preserve"> </v>
      </c>
    </row>
    <row r="1722" spans="7:17" x14ac:dyDescent="0.25">
      <c r="G1722"/>
      <c r="I1722"/>
      <c r="K1722" t="s">
        <v>16143</v>
      </c>
      <c r="L1722"/>
      <c r="O1722" s="134"/>
      <c r="Q1722" t="str">
        <f t="shared" si="120"/>
        <v xml:space="preserve"> </v>
      </c>
    </row>
    <row r="1723" spans="7:17" x14ac:dyDescent="0.25">
      <c r="G1723"/>
      <c r="I1723"/>
      <c r="K1723" t="s">
        <v>16143</v>
      </c>
      <c r="L1723"/>
      <c r="O1723" s="134"/>
      <c r="Q1723" t="str">
        <f t="shared" si="120"/>
        <v xml:space="preserve"> </v>
      </c>
    </row>
    <row r="1724" spans="7:17" x14ac:dyDescent="0.25">
      <c r="G1724"/>
      <c r="I1724"/>
      <c r="K1724" t="s">
        <v>16143</v>
      </c>
      <c r="L1724"/>
      <c r="O1724" s="134"/>
      <c r="Q1724" t="str">
        <f t="shared" si="120"/>
        <v xml:space="preserve"> </v>
      </c>
    </row>
    <row r="1725" spans="7:17" x14ac:dyDescent="0.25">
      <c r="G1725"/>
      <c r="I1725"/>
      <c r="K1725" t="s">
        <v>16143</v>
      </c>
      <c r="L1725"/>
      <c r="O1725" s="134"/>
      <c r="Q1725" t="str">
        <f t="shared" si="120"/>
        <v xml:space="preserve"> </v>
      </c>
    </row>
    <row r="1726" spans="7:17" x14ac:dyDescent="0.25">
      <c r="G1726"/>
      <c r="I1726"/>
      <c r="K1726" t="s">
        <v>16143</v>
      </c>
      <c r="L1726"/>
      <c r="O1726" s="134"/>
      <c r="Q1726" t="str">
        <f t="shared" si="120"/>
        <v xml:space="preserve"> </v>
      </c>
    </row>
    <row r="1727" spans="7:17" x14ac:dyDescent="0.25">
      <c r="G1727"/>
      <c r="I1727"/>
      <c r="K1727" t="s">
        <v>16143</v>
      </c>
      <c r="L1727"/>
      <c r="O1727" s="134"/>
      <c r="Q1727" t="str">
        <f t="shared" si="120"/>
        <v xml:space="preserve"> </v>
      </c>
    </row>
    <row r="1728" spans="7:17" x14ac:dyDescent="0.25">
      <c r="G1728"/>
      <c r="I1728"/>
      <c r="K1728" t="s">
        <v>16143</v>
      </c>
      <c r="L1728"/>
      <c r="O1728" s="134"/>
      <c r="Q1728" t="str">
        <f t="shared" si="120"/>
        <v xml:space="preserve"> </v>
      </c>
    </row>
    <row r="1729" spans="7:17" x14ac:dyDescent="0.25">
      <c r="G1729"/>
      <c r="I1729"/>
      <c r="K1729" t="s">
        <v>16143</v>
      </c>
      <c r="L1729"/>
      <c r="O1729" s="134"/>
      <c r="Q1729" t="str">
        <f t="shared" si="120"/>
        <v xml:space="preserve"> </v>
      </c>
    </row>
    <row r="1730" spans="7:17" x14ac:dyDescent="0.25">
      <c r="G1730"/>
      <c r="I1730"/>
      <c r="K1730" t="s">
        <v>16143</v>
      </c>
      <c r="L1730"/>
      <c r="O1730" s="134"/>
      <c r="Q1730" t="str">
        <f t="shared" si="120"/>
        <v xml:space="preserve"> </v>
      </c>
    </row>
    <row r="1731" spans="7:17" x14ac:dyDescent="0.25">
      <c r="G1731"/>
      <c r="I1731"/>
      <c r="K1731" t="s">
        <v>16143</v>
      </c>
      <c r="L1731"/>
      <c r="O1731" s="134"/>
      <c r="Q1731" t="str">
        <f t="shared" si="120"/>
        <v xml:space="preserve"> </v>
      </c>
    </row>
    <row r="1732" spans="7:17" x14ac:dyDescent="0.25">
      <c r="G1732"/>
      <c r="I1732"/>
      <c r="K1732" t="s">
        <v>16143</v>
      </c>
      <c r="L1732"/>
      <c r="O1732" s="134"/>
      <c r="Q1732" t="str">
        <f t="shared" si="120"/>
        <v xml:space="preserve"> </v>
      </c>
    </row>
    <row r="1733" spans="7:17" x14ac:dyDescent="0.25">
      <c r="G1733"/>
      <c r="I1733"/>
      <c r="K1733" t="s">
        <v>16143</v>
      </c>
      <c r="L1733"/>
      <c r="O1733" s="134"/>
      <c r="Q1733" t="str">
        <f t="shared" si="120"/>
        <v xml:space="preserve"> </v>
      </c>
    </row>
    <row r="1734" spans="7:17" x14ac:dyDescent="0.25">
      <c r="G1734"/>
      <c r="I1734"/>
      <c r="K1734" t="s">
        <v>16143</v>
      </c>
      <c r="L1734"/>
      <c r="O1734" s="134"/>
      <c r="Q1734" t="str">
        <f t="shared" si="120"/>
        <v xml:space="preserve"> </v>
      </c>
    </row>
    <row r="1735" spans="7:17" x14ac:dyDescent="0.25">
      <c r="G1735"/>
      <c r="I1735"/>
      <c r="K1735" t="s">
        <v>16143</v>
      </c>
      <c r="L1735"/>
      <c r="O1735" s="134"/>
      <c r="Q1735" t="str">
        <f t="shared" si="120"/>
        <v xml:space="preserve"> </v>
      </c>
    </row>
    <row r="1736" spans="7:17" x14ac:dyDescent="0.25">
      <c r="G1736"/>
      <c r="I1736"/>
      <c r="K1736" t="s">
        <v>16143</v>
      </c>
      <c r="L1736"/>
      <c r="O1736" s="134"/>
      <c r="Q1736" t="str">
        <f t="shared" si="120"/>
        <v xml:space="preserve"> </v>
      </c>
    </row>
    <row r="1737" spans="7:17" x14ac:dyDescent="0.25">
      <c r="G1737"/>
      <c r="I1737"/>
      <c r="K1737" t="s">
        <v>16143</v>
      </c>
      <c r="L1737"/>
      <c r="O1737" s="134"/>
      <c r="Q1737" t="str">
        <f t="shared" si="120"/>
        <v xml:space="preserve"> </v>
      </c>
    </row>
    <row r="1738" spans="7:17" x14ac:dyDescent="0.25">
      <c r="G1738"/>
      <c r="I1738"/>
      <c r="K1738" t="s">
        <v>16143</v>
      </c>
      <c r="L1738"/>
      <c r="O1738" s="134"/>
      <c r="Q1738" t="str">
        <f t="shared" si="120"/>
        <v xml:space="preserve"> </v>
      </c>
    </row>
    <row r="1739" spans="7:17" x14ac:dyDescent="0.25">
      <c r="G1739"/>
      <c r="I1739"/>
      <c r="K1739" t="s">
        <v>16143</v>
      </c>
      <c r="L1739"/>
      <c r="O1739" s="134"/>
      <c r="Q1739" t="str">
        <f t="shared" si="120"/>
        <v xml:space="preserve"> </v>
      </c>
    </row>
    <row r="1740" spans="7:17" x14ac:dyDescent="0.25">
      <c r="G1740"/>
      <c r="I1740"/>
      <c r="K1740" t="s">
        <v>16143</v>
      </c>
      <c r="L1740"/>
      <c r="O1740" s="134"/>
      <c r="Q1740" t="str">
        <f t="shared" si="120"/>
        <v xml:space="preserve"> </v>
      </c>
    </row>
    <row r="1741" spans="7:17" x14ac:dyDescent="0.25">
      <c r="G1741"/>
      <c r="I1741"/>
      <c r="K1741" t="s">
        <v>16143</v>
      </c>
      <c r="L1741"/>
      <c r="O1741" s="134"/>
      <c r="Q1741" t="str">
        <f t="shared" si="120"/>
        <v xml:space="preserve"> </v>
      </c>
    </row>
    <row r="1742" spans="7:17" x14ac:dyDescent="0.25">
      <c r="G1742"/>
      <c r="I1742"/>
      <c r="K1742" t="s">
        <v>16143</v>
      </c>
      <c r="L1742"/>
      <c r="O1742" s="134"/>
      <c r="Q1742" t="str">
        <f t="shared" si="120"/>
        <v xml:space="preserve"> </v>
      </c>
    </row>
    <row r="1743" spans="7:17" x14ac:dyDescent="0.25">
      <c r="G1743"/>
      <c r="I1743"/>
      <c r="K1743" t="s">
        <v>16143</v>
      </c>
      <c r="L1743"/>
      <c r="O1743" s="134"/>
      <c r="Q1743" t="str">
        <f t="shared" si="120"/>
        <v xml:space="preserve"> </v>
      </c>
    </row>
    <row r="1744" spans="7:17" x14ac:dyDescent="0.25">
      <c r="G1744"/>
      <c r="I1744"/>
      <c r="K1744" t="s">
        <v>16143</v>
      </c>
      <c r="L1744"/>
      <c r="O1744" s="134"/>
      <c r="Q1744" t="str">
        <f t="shared" si="120"/>
        <v xml:space="preserve"> </v>
      </c>
    </row>
    <row r="1745" spans="7:17" x14ac:dyDescent="0.25">
      <c r="G1745"/>
      <c r="I1745"/>
      <c r="K1745" t="s">
        <v>16143</v>
      </c>
      <c r="L1745"/>
      <c r="O1745" s="134"/>
      <c r="Q1745" t="str">
        <f t="shared" si="120"/>
        <v xml:space="preserve"> </v>
      </c>
    </row>
    <row r="1746" spans="7:17" x14ac:dyDescent="0.25">
      <c r="G1746"/>
      <c r="I1746"/>
      <c r="K1746" t="s">
        <v>16143</v>
      </c>
      <c r="L1746"/>
      <c r="O1746" s="134"/>
      <c r="Q1746" t="str">
        <f t="shared" si="120"/>
        <v xml:space="preserve"> </v>
      </c>
    </row>
    <row r="1747" spans="7:17" x14ac:dyDescent="0.25">
      <c r="G1747"/>
      <c r="I1747"/>
      <c r="K1747" t="s">
        <v>16143</v>
      </c>
      <c r="L1747"/>
      <c r="O1747" s="134"/>
      <c r="Q1747" t="str">
        <f t="shared" si="120"/>
        <v xml:space="preserve"> </v>
      </c>
    </row>
    <row r="1748" spans="7:17" x14ac:dyDescent="0.25">
      <c r="G1748"/>
      <c r="I1748"/>
      <c r="K1748" t="s">
        <v>16143</v>
      </c>
      <c r="L1748"/>
      <c r="O1748" s="134"/>
      <c r="Q1748" t="str">
        <f t="shared" si="120"/>
        <v xml:space="preserve"> </v>
      </c>
    </row>
    <row r="1749" spans="7:17" x14ac:dyDescent="0.25">
      <c r="G1749"/>
      <c r="I1749"/>
      <c r="K1749" t="s">
        <v>16143</v>
      </c>
      <c r="L1749"/>
      <c r="O1749" s="134"/>
      <c r="Q1749" t="str">
        <f t="shared" si="120"/>
        <v xml:space="preserve"> </v>
      </c>
    </row>
    <row r="1750" spans="7:17" x14ac:dyDescent="0.25">
      <c r="G1750"/>
      <c r="I1750"/>
      <c r="K1750" t="s">
        <v>16143</v>
      </c>
      <c r="L1750"/>
      <c r="O1750" s="134"/>
      <c r="Q1750" t="str">
        <f t="shared" si="120"/>
        <v xml:space="preserve"> </v>
      </c>
    </row>
    <row r="1751" spans="7:17" x14ac:dyDescent="0.25">
      <c r="G1751"/>
      <c r="I1751"/>
      <c r="K1751" t="s">
        <v>16143</v>
      </c>
      <c r="L1751"/>
      <c r="O1751" s="134"/>
      <c r="Q1751" t="str">
        <f t="shared" si="120"/>
        <v xml:space="preserve"> </v>
      </c>
    </row>
    <row r="1752" spans="7:17" x14ac:dyDescent="0.25">
      <c r="G1752"/>
      <c r="I1752"/>
      <c r="K1752" t="s">
        <v>16143</v>
      </c>
      <c r="L1752"/>
      <c r="O1752" s="134"/>
      <c r="Q1752" t="str">
        <f t="shared" si="120"/>
        <v xml:space="preserve"> </v>
      </c>
    </row>
    <row r="1753" spans="7:17" x14ac:dyDescent="0.25">
      <c r="G1753"/>
      <c r="I1753"/>
      <c r="K1753" t="s">
        <v>16143</v>
      </c>
      <c r="L1753"/>
      <c r="O1753" s="134"/>
      <c r="Q1753" t="str">
        <f t="shared" si="120"/>
        <v xml:space="preserve"> </v>
      </c>
    </row>
    <row r="1754" spans="7:17" x14ac:dyDescent="0.25">
      <c r="G1754"/>
      <c r="I1754"/>
      <c r="K1754" t="s">
        <v>16143</v>
      </c>
      <c r="L1754"/>
      <c r="O1754" s="134"/>
      <c r="Q1754" t="str">
        <f t="shared" si="120"/>
        <v xml:space="preserve"> </v>
      </c>
    </row>
    <row r="1755" spans="7:17" x14ac:dyDescent="0.25">
      <c r="G1755"/>
      <c r="I1755"/>
      <c r="K1755" t="s">
        <v>16143</v>
      </c>
      <c r="L1755"/>
      <c r="O1755" s="134"/>
      <c r="Q1755" t="str">
        <f t="shared" si="120"/>
        <v xml:space="preserve"> </v>
      </c>
    </row>
    <row r="1756" spans="7:17" x14ac:dyDescent="0.25">
      <c r="G1756"/>
      <c r="I1756"/>
      <c r="K1756" t="s">
        <v>16143</v>
      </c>
      <c r="L1756"/>
      <c r="O1756" s="134"/>
      <c r="Q1756" t="str">
        <f t="shared" si="120"/>
        <v xml:space="preserve"> </v>
      </c>
    </row>
    <row r="1757" spans="7:17" x14ac:dyDescent="0.25">
      <c r="G1757"/>
      <c r="I1757"/>
      <c r="K1757" t="s">
        <v>16143</v>
      </c>
      <c r="L1757"/>
      <c r="O1757" s="134"/>
      <c r="Q1757" t="str">
        <f t="shared" si="120"/>
        <v xml:space="preserve"> </v>
      </c>
    </row>
    <row r="1758" spans="7:17" x14ac:dyDescent="0.25">
      <c r="G1758"/>
      <c r="I1758"/>
      <c r="K1758" t="s">
        <v>16143</v>
      </c>
      <c r="L1758"/>
      <c r="O1758" s="134"/>
      <c r="Q1758" t="str">
        <f t="shared" si="120"/>
        <v xml:space="preserve"> </v>
      </c>
    </row>
    <row r="1759" spans="7:17" x14ac:dyDescent="0.25">
      <c r="G1759"/>
      <c r="I1759"/>
      <c r="K1759" t="s">
        <v>16143</v>
      </c>
      <c r="L1759"/>
      <c r="O1759" s="134"/>
      <c r="Q1759" t="str">
        <f t="shared" ref="Q1759:Q1822" si="121">+P1759&amp;" "&amp;N1760</f>
        <v xml:space="preserve"> </v>
      </c>
    </row>
    <row r="1760" spans="7:17" x14ac:dyDescent="0.25">
      <c r="G1760"/>
      <c r="I1760"/>
      <c r="K1760" t="s">
        <v>16143</v>
      </c>
      <c r="L1760"/>
      <c r="O1760" s="134"/>
      <c r="Q1760" t="str">
        <f t="shared" si="121"/>
        <v xml:space="preserve"> </v>
      </c>
    </row>
    <row r="1761" spans="7:17" x14ac:dyDescent="0.25">
      <c r="G1761"/>
      <c r="I1761"/>
      <c r="K1761" t="s">
        <v>16143</v>
      </c>
      <c r="L1761"/>
      <c r="O1761" s="134"/>
      <c r="Q1761" t="str">
        <f t="shared" si="121"/>
        <v xml:space="preserve"> </v>
      </c>
    </row>
    <row r="1762" spans="7:17" x14ac:dyDescent="0.25">
      <c r="G1762"/>
      <c r="I1762"/>
      <c r="K1762" t="s">
        <v>16143</v>
      </c>
      <c r="L1762"/>
      <c r="O1762" s="134"/>
      <c r="Q1762" t="str">
        <f t="shared" si="121"/>
        <v xml:space="preserve"> </v>
      </c>
    </row>
    <row r="1763" spans="7:17" x14ac:dyDescent="0.25">
      <c r="G1763"/>
      <c r="I1763"/>
      <c r="K1763" t="s">
        <v>16143</v>
      </c>
      <c r="L1763"/>
      <c r="O1763" s="134"/>
      <c r="Q1763" t="str">
        <f t="shared" si="121"/>
        <v xml:space="preserve"> </v>
      </c>
    </row>
    <row r="1764" spans="7:17" x14ac:dyDescent="0.25">
      <c r="G1764"/>
      <c r="I1764"/>
      <c r="K1764" t="s">
        <v>16143</v>
      </c>
      <c r="L1764"/>
      <c r="O1764" s="134"/>
      <c r="Q1764" t="str">
        <f t="shared" si="121"/>
        <v xml:space="preserve"> </v>
      </c>
    </row>
    <row r="1765" spans="7:17" x14ac:dyDescent="0.25">
      <c r="G1765"/>
      <c r="I1765"/>
      <c r="K1765" t="s">
        <v>16143</v>
      </c>
      <c r="L1765"/>
      <c r="O1765" s="134"/>
      <c r="Q1765" t="str">
        <f t="shared" si="121"/>
        <v xml:space="preserve"> </v>
      </c>
    </row>
    <row r="1766" spans="7:17" x14ac:dyDescent="0.25">
      <c r="G1766"/>
      <c r="I1766"/>
      <c r="K1766" t="s">
        <v>16143</v>
      </c>
      <c r="L1766"/>
      <c r="O1766" s="134"/>
      <c r="Q1766" t="str">
        <f t="shared" si="121"/>
        <v xml:space="preserve"> </v>
      </c>
    </row>
    <row r="1767" spans="7:17" x14ac:dyDescent="0.25">
      <c r="G1767"/>
      <c r="I1767"/>
      <c r="K1767" t="s">
        <v>16143</v>
      </c>
      <c r="L1767"/>
      <c r="O1767" s="134"/>
      <c r="Q1767" t="str">
        <f t="shared" si="121"/>
        <v xml:space="preserve"> </v>
      </c>
    </row>
    <row r="1768" spans="7:17" x14ac:dyDescent="0.25">
      <c r="G1768"/>
      <c r="I1768"/>
      <c r="K1768" t="s">
        <v>16143</v>
      </c>
      <c r="L1768"/>
      <c r="O1768" s="134"/>
      <c r="Q1768" t="str">
        <f t="shared" si="121"/>
        <v xml:space="preserve"> </v>
      </c>
    </row>
    <row r="1769" spans="7:17" x14ac:dyDescent="0.25">
      <c r="G1769"/>
      <c r="I1769"/>
      <c r="K1769" t="s">
        <v>16143</v>
      </c>
      <c r="L1769"/>
      <c r="O1769" s="134"/>
      <c r="Q1769" t="str">
        <f t="shared" si="121"/>
        <v xml:space="preserve"> </v>
      </c>
    </row>
    <row r="1770" spans="7:17" x14ac:dyDescent="0.25">
      <c r="G1770"/>
      <c r="I1770"/>
      <c r="K1770" t="s">
        <v>16143</v>
      </c>
      <c r="L1770"/>
      <c r="O1770" s="134"/>
      <c r="Q1770" t="str">
        <f t="shared" si="121"/>
        <v xml:space="preserve"> </v>
      </c>
    </row>
    <row r="1771" spans="7:17" x14ac:dyDescent="0.25">
      <c r="G1771"/>
      <c r="I1771"/>
      <c r="K1771" t="s">
        <v>16143</v>
      </c>
      <c r="L1771"/>
      <c r="O1771" s="134"/>
      <c r="Q1771" t="str">
        <f t="shared" si="121"/>
        <v xml:space="preserve"> </v>
      </c>
    </row>
    <row r="1772" spans="7:17" x14ac:dyDescent="0.25">
      <c r="G1772"/>
      <c r="I1772"/>
      <c r="K1772" t="s">
        <v>16143</v>
      </c>
      <c r="L1772"/>
      <c r="O1772" s="134"/>
      <c r="Q1772" t="str">
        <f t="shared" si="121"/>
        <v xml:space="preserve"> </v>
      </c>
    </row>
    <row r="1773" spans="7:17" x14ac:dyDescent="0.25">
      <c r="G1773"/>
      <c r="I1773"/>
      <c r="K1773" t="s">
        <v>16143</v>
      </c>
      <c r="L1773"/>
      <c r="O1773" s="134"/>
      <c r="Q1773" t="str">
        <f t="shared" si="121"/>
        <v xml:space="preserve"> </v>
      </c>
    </row>
    <row r="1774" spans="7:17" x14ac:dyDescent="0.25">
      <c r="G1774"/>
      <c r="I1774"/>
      <c r="K1774" t="s">
        <v>16143</v>
      </c>
      <c r="L1774"/>
      <c r="O1774" s="134"/>
      <c r="Q1774" t="str">
        <f t="shared" si="121"/>
        <v xml:space="preserve"> </v>
      </c>
    </row>
    <row r="1775" spans="7:17" x14ac:dyDescent="0.25">
      <c r="G1775"/>
      <c r="I1775"/>
      <c r="K1775" t="s">
        <v>16143</v>
      </c>
      <c r="L1775"/>
      <c r="O1775" s="134"/>
      <c r="Q1775" t="str">
        <f t="shared" si="121"/>
        <v xml:space="preserve"> </v>
      </c>
    </row>
    <row r="1776" spans="7:17" x14ac:dyDescent="0.25">
      <c r="G1776"/>
      <c r="I1776"/>
      <c r="K1776" t="s">
        <v>16143</v>
      </c>
      <c r="L1776"/>
      <c r="O1776" s="134"/>
      <c r="Q1776" t="str">
        <f t="shared" si="121"/>
        <v xml:space="preserve"> </v>
      </c>
    </row>
    <row r="1777" spans="7:17" x14ac:dyDescent="0.25">
      <c r="G1777"/>
      <c r="I1777"/>
      <c r="K1777" t="s">
        <v>16143</v>
      </c>
      <c r="L1777"/>
      <c r="O1777" s="134"/>
      <c r="Q1777" t="str">
        <f t="shared" si="121"/>
        <v xml:space="preserve"> </v>
      </c>
    </row>
    <row r="1778" spans="7:17" x14ac:dyDescent="0.25">
      <c r="G1778"/>
      <c r="I1778"/>
      <c r="K1778" t="s">
        <v>16143</v>
      </c>
      <c r="L1778"/>
      <c r="O1778" s="134"/>
      <c r="Q1778" t="str">
        <f t="shared" si="121"/>
        <v xml:space="preserve"> </v>
      </c>
    </row>
    <row r="1779" spans="7:17" x14ac:dyDescent="0.25">
      <c r="G1779"/>
      <c r="I1779"/>
      <c r="K1779" t="s">
        <v>16143</v>
      </c>
      <c r="L1779"/>
      <c r="O1779" s="134"/>
      <c r="Q1779" t="str">
        <f t="shared" si="121"/>
        <v xml:space="preserve"> </v>
      </c>
    </row>
    <row r="1780" spans="7:17" x14ac:dyDescent="0.25">
      <c r="G1780"/>
      <c r="I1780"/>
      <c r="K1780" t="s">
        <v>16143</v>
      </c>
      <c r="L1780"/>
      <c r="O1780" s="134"/>
      <c r="Q1780" t="str">
        <f t="shared" si="121"/>
        <v xml:space="preserve"> </v>
      </c>
    </row>
    <row r="1781" spans="7:17" x14ac:dyDescent="0.25">
      <c r="G1781"/>
      <c r="I1781"/>
      <c r="K1781" t="s">
        <v>16143</v>
      </c>
      <c r="L1781"/>
      <c r="O1781" s="134"/>
      <c r="Q1781" t="str">
        <f t="shared" si="121"/>
        <v xml:space="preserve"> </v>
      </c>
    </row>
    <row r="1782" spans="7:17" x14ac:dyDescent="0.25">
      <c r="G1782"/>
      <c r="I1782"/>
      <c r="K1782" t="s">
        <v>16143</v>
      </c>
      <c r="L1782"/>
      <c r="O1782" s="134"/>
      <c r="Q1782" t="str">
        <f t="shared" si="121"/>
        <v xml:space="preserve"> </v>
      </c>
    </row>
    <row r="1783" spans="7:17" x14ac:dyDescent="0.25">
      <c r="G1783"/>
      <c r="I1783"/>
      <c r="K1783" t="s">
        <v>16143</v>
      </c>
      <c r="L1783"/>
      <c r="O1783" s="134"/>
      <c r="Q1783" t="str">
        <f t="shared" si="121"/>
        <v xml:space="preserve"> </v>
      </c>
    </row>
    <row r="1784" spans="7:17" x14ac:dyDescent="0.25">
      <c r="G1784"/>
      <c r="I1784"/>
      <c r="K1784" t="s">
        <v>16143</v>
      </c>
      <c r="L1784"/>
      <c r="O1784" s="134"/>
      <c r="Q1784" t="str">
        <f t="shared" si="121"/>
        <v xml:space="preserve"> </v>
      </c>
    </row>
    <row r="1785" spans="7:17" x14ac:dyDescent="0.25">
      <c r="G1785"/>
      <c r="I1785"/>
      <c r="K1785" t="s">
        <v>16143</v>
      </c>
      <c r="L1785"/>
      <c r="O1785" s="134"/>
      <c r="Q1785" t="str">
        <f t="shared" si="121"/>
        <v xml:space="preserve"> </v>
      </c>
    </row>
    <row r="1786" spans="7:17" x14ac:dyDescent="0.25">
      <c r="G1786"/>
      <c r="I1786"/>
      <c r="K1786" t="s">
        <v>16143</v>
      </c>
      <c r="L1786"/>
      <c r="O1786" s="134"/>
      <c r="Q1786" t="str">
        <f t="shared" si="121"/>
        <v xml:space="preserve"> </v>
      </c>
    </row>
    <row r="1787" spans="7:17" x14ac:dyDescent="0.25">
      <c r="G1787"/>
      <c r="I1787"/>
      <c r="K1787" t="s">
        <v>16143</v>
      </c>
      <c r="L1787"/>
      <c r="O1787" s="134"/>
      <c r="Q1787" t="str">
        <f t="shared" si="121"/>
        <v xml:space="preserve"> </v>
      </c>
    </row>
    <row r="1788" spans="7:17" x14ac:dyDescent="0.25">
      <c r="G1788"/>
      <c r="I1788"/>
      <c r="K1788" t="s">
        <v>16143</v>
      </c>
      <c r="L1788"/>
      <c r="O1788" s="134"/>
      <c r="Q1788" t="str">
        <f t="shared" si="121"/>
        <v xml:space="preserve"> </v>
      </c>
    </row>
    <row r="1789" spans="7:17" x14ac:dyDescent="0.25">
      <c r="G1789"/>
      <c r="I1789"/>
      <c r="K1789" t="s">
        <v>16143</v>
      </c>
      <c r="L1789"/>
      <c r="O1789" s="134"/>
      <c r="Q1789" t="str">
        <f t="shared" si="121"/>
        <v xml:space="preserve"> </v>
      </c>
    </row>
    <row r="1790" spans="7:17" x14ac:dyDescent="0.25">
      <c r="G1790"/>
      <c r="I1790"/>
      <c r="K1790" t="s">
        <v>16143</v>
      </c>
      <c r="L1790"/>
      <c r="O1790" s="134"/>
      <c r="Q1790" t="str">
        <f t="shared" si="121"/>
        <v xml:space="preserve"> </v>
      </c>
    </row>
    <row r="1791" spans="7:17" x14ac:dyDescent="0.25">
      <c r="G1791"/>
      <c r="I1791"/>
      <c r="K1791" t="s">
        <v>16143</v>
      </c>
      <c r="L1791"/>
      <c r="O1791" s="134"/>
      <c r="Q1791" t="str">
        <f t="shared" si="121"/>
        <v xml:space="preserve"> </v>
      </c>
    </row>
    <row r="1792" spans="7:17" x14ac:dyDescent="0.25">
      <c r="G1792"/>
      <c r="I1792"/>
      <c r="K1792" t="s">
        <v>16143</v>
      </c>
      <c r="L1792"/>
      <c r="O1792" s="134"/>
      <c r="Q1792" t="str">
        <f t="shared" si="121"/>
        <v xml:space="preserve"> </v>
      </c>
    </row>
    <row r="1793" spans="7:17" x14ac:dyDescent="0.25">
      <c r="G1793"/>
      <c r="I1793"/>
      <c r="K1793" t="s">
        <v>16143</v>
      </c>
      <c r="L1793"/>
      <c r="O1793" s="134"/>
      <c r="Q1793" t="str">
        <f t="shared" si="121"/>
        <v xml:space="preserve"> </v>
      </c>
    </row>
    <row r="1794" spans="7:17" x14ac:dyDescent="0.25">
      <c r="G1794"/>
      <c r="I1794"/>
      <c r="K1794" t="s">
        <v>16143</v>
      </c>
      <c r="L1794"/>
      <c r="O1794" s="134"/>
      <c r="Q1794" t="str">
        <f t="shared" si="121"/>
        <v xml:space="preserve"> </v>
      </c>
    </row>
    <row r="1795" spans="7:17" x14ac:dyDescent="0.25">
      <c r="G1795"/>
      <c r="I1795"/>
      <c r="K1795" t="s">
        <v>16143</v>
      </c>
      <c r="L1795"/>
      <c r="O1795" s="134"/>
      <c r="Q1795" t="str">
        <f t="shared" si="121"/>
        <v xml:space="preserve"> </v>
      </c>
    </row>
    <row r="1796" spans="7:17" x14ac:dyDescent="0.25">
      <c r="G1796"/>
      <c r="I1796"/>
      <c r="K1796" t="s">
        <v>16143</v>
      </c>
      <c r="L1796"/>
      <c r="O1796" s="134"/>
      <c r="Q1796" t="str">
        <f t="shared" si="121"/>
        <v xml:space="preserve"> </v>
      </c>
    </row>
    <row r="1797" spans="7:17" x14ac:dyDescent="0.25">
      <c r="G1797"/>
      <c r="I1797"/>
      <c r="K1797" t="s">
        <v>16143</v>
      </c>
      <c r="L1797"/>
      <c r="O1797" s="134"/>
      <c r="Q1797" t="str">
        <f t="shared" si="121"/>
        <v xml:space="preserve"> </v>
      </c>
    </row>
    <row r="1798" spans="7:17" x14ac:dyDescent="0.25">
      <c r="G1798"/>
      <c r="I1798"/>
      <c r="K1798" t="s">
        <v>16143</v>
      </c>
      <c r="L1798"/>
      <c r="O1798" s="134"/>
      <c r="Q1798" t="str">
        <f t="shared" si="121"/>
        <v xml:space="preserve"> </v>
      </c>
    </row>
    <row r="1799" spans="7:17" x14ac:dyDescent="0.25">
      <c r="G1799"/>
      <c r="I1799"/>
      <c r="K1799" t="s">
        <v>16143</v>
      </c>
      <c r="L1799"/>
      <c r="O1799" s="134"/>
      <c r="Q1799" t="str">
        <f t="shared" si="121"/>
        <v xml:space="preserve"> </v>
      </c>
    </row>
    <row r="1800" spans="7:17" x14ac:dyDescent="0.25">
      <c r="G1800"/>
      <c r="I1800"/>
      <c r="K1800" t="s">
        <v>16143</v>
      </c>
      <c r="L1800"/>
      <c r="O1800" s="134"/>
      <c r="Q1800" t="str">
        <f t="shared" si="121"/>
        <v xml:space="preserve"> </v>
      </c>
    </row>
    <row r="1801" spans="7:17" x14ac:dyDescent="0.25">
      <c r="G1801"/>
      <c r="I1801"/>
      <c r="K1801" t="s">
        <v>16143</v>
      </c>
      <c r="L1801"/>
      <c r="O1801" s="134"/>
      <c r="Q1801" t="str">
        <f t="shared" si="121"/>
        <v xml:space="preserve"> </v>
      </c>
    </row>
    <row r="1802" spans="7:17" x14ac:dyDescent="0.25">
      <c r="G1802"/>
      <c r="I1802"/>
      <c r="K1802" t="s">
        <v>16143</v>
      </c>
      <c r="L1802"/>
      <c r="O1802" s="134"/>
      <c r="Q1802" t="str">
        <f t="shared" si="121"/>
        <v xml:space="preserve"> </v>
      </c>
    </row>
    <row r="1803" spans="7:17" x14ac:dyDescent="0.25">
      <c r="G1803"/>
      <c r="I1803"/>
      <c r="K1803" t="s">
        <v>16143</v>
      </c>
      <c r="L1803"/>
      <c r="O1803" s="134"/>
      <c r="Q1803" t="str">
        <f t="shared" si="121"/>
        <v xml:space="preserve"> </v>
      </c>
    </row>
    <row r="1804" spans="7:17" x14ac:dyDescent="0.25">
      <c r="G1804"/>
      <c r="I1804"/>
      <c r="K1804" t="s">
        <v>16143</v>
      </c>
      <c r="L1804"/>
      <c r="O1804" s="134"/>
      <c r="Q1804" t="str">
        <f t="shared" si="121"/>
        <v xml:space="preserve"> </v>
      </c>
    </row>
    <row r="1805" spans="7:17" x14ac:dyDescent="0.25">
      <c r="G1805"/>
      <c r="I1805"/>
      <c r="K1805" t="s">
        <v>16143</v>
      </c>
      <c r="L1805"/>
      <c r="O1805" s="134"/>
      <c r="Q1805" t="str">
        <f t="shared" si="121"/>
        <v xml:space="preserve"> </v>
      </c>
    </row>
    <row r="1806" spans="7:17" x14ac:dyDescent="0.25">
      <c r="G1806"/>
      <c r="I1806"/>
      <c r="K1806" t="s">
        <v>16143</v>
      </c>
      <c r="L1806"/>
      <c r="O1806" s="134"/>
      <c r="Q1806" t="str">
        <f t="shared" si="121"/>
        <v xml:space="preserve"> </v>
      </c>
    </row>
    <row r="1807" spans="7:17" x14ac:dyDescent="0.25">
      <c r="G1807"/>
      <c r="I1807"/>
      <c r="K1807" t="s">
        <v>16143</v>
      </c>
      <c r="L1807"/>
      <c r="O1807" s="134"/>
      <c r="Q1807" t="str">
        <f t="shared" si="121"/>
        <v xml:space="preserve"> </v>
      </c>
    </row>
    <row r="1808" spans="7:17" x14ac:dyDescent="0.25">
      <c r="G1808"/>
      <c r="I1808"/>
      <c r="K1808" t="s">
        <v>16143</v>
      </c>
      <c r="L1808"/>
      <c r="O1808" s="134"/>
      <c r="Q1808" t="str">
        <f t="shared" si="121"/>
        <v xml:space="preserve"> </v>
      </c>
    </row>
    <row r="1809" spans="7:17" x14ac:dyDescent="0.25">
      <c r="G1809"/>
      <c r="I1809"/>
      <c r="K1809" t="s">
        <v>16143</v>
      </c>
      <c r="L1809"/>
      <c r="O1809" s="134"/>
      <c r="Q1809" t="str">
        <f t="shared" si="121"/>
        <v xml:space="preserve"> </v>
      </c>
    </row>
    <row r="1810" spans="7:17" x14ac:dyDescent="0.25">
      <c r="G1810"/>
      <c r="I1810"/>
      <c r="K1810" t="s">
        <v>16143</v>
      </c>
      <c r="L1810"/>
      <c r="O1810" s="134"/>
      <c r="Q1810" t="str">
        <f t="shared" si="121"/>
        <v xml:space="preserve"> </v>
      </c>
    </row>
    <row r="1811" spans="7:17" x14ac:dyDescent="0.25">
      <c r="G1811"/>
      <c r="I1811"/>
      <c r="K1811" t="s">
        <v>16143</v>
      </c>
      <c r="L1811"/>
      <c r="O1811" s="134"/>
      <c r="Q1811" t="str">
        <f t="shared" si="121"/>
        <v xml:space="preserve"> </v>
      </c>
    </row>
    <row r="1812" spans="7:17" x14ac:dyDescent="0.25">
      <c r="G1812"/>
      <c r="I1812"/>
      <c r="K1812" t="s">
        <v>16143</v>
      </c>
      <c r="L1812"/>
      <c r="O1812" s="134"/>
      <c r="Q1812" t="str">
        <f t="shared" si="121"/>
        <v xml:space="preserve"> </v>
      </c>
    </row>
    <row r="1813" spans="7:17" x14ac:dyDescent="0.25">
      <c r="G1813"/>
      <c r="I1813"/>
      <c r="K1813" t="s">
        <v>16143</v>
      </c>
      <c r="L1813"/>
      <c r="O1813" s="134"/>
      <c r="Q1813" t="str">
        <f t="shared" si="121"/>
        <v xml:space="preserve"> </v>
      </c>
    </row>
    <row r="1814" spans="7:17" x14ac:dyDescent="0.25">
      <c r="G1814"/>
      <c r="I1814"/>
      <c r="K1814" t="s">
        <v>16143</v>
      </c>
      <c r="L1814"/>
      <c r="O1814" s="134"/>
      <c r="Q1814" t="str">
        <f t="shared" si="121"/>
        <v xml:space="preserve"> </v>
      </c>
    </row>
    <row r="1815" spans="7:17" x14ac:dyDescent="0.25">
      <c r="G1815"/>
      <c r="I1815"/>
      <c r="K1815" t="s">
        <v>16143</v>
      </c>
      <c r="L1815"/>
      <c r="O1815" s="134"/>
      <c r="Q1815" t="str">
        <f t="shared" si="121"/>
        <v xml:space="preserve"> </v>
      </c>
    </row>
    <row r="1816" spans="7:17" x14ac:dyDescent="0.25">
      <c r="G1816"/>
      <c r="I1816"/>
      <c r="K1816" t="s">
        <v>16143</v>
      </c>
      <c r="L1816"/>
      <c r="O1816" s="134"/>
      <c r="Q1816" t="str">
        <f t="shared" si="121"/>
        <v xml:space="preserve"> </v>
      </c>
    </row>
    <row r="1817" spans="7:17" x14ac:dyDescent="0.25">
      <c r="G1817"/>
      <c r="I1817"/>
      <c r="K1817" t="s">
        <v>16143</v>
      </c>
      <c r="L1817"/>
      <c r="O1817" s="134"/>
      <c r="Q1817" t="str">
        <f t="shared" si="121"/>
        <v xml:space="preserve"> </v>
      </c>
    </row>
    <row r="1818" spans="7:17" x14ac:dyDescent="0.25">
      <c r="G1818"/>
      <c r="I1818"/>
      <c r="K1818" t="s">
        <v>16143</v>
      </c>
      <c r="L1818"/>
      <c r="O1818" s="134"/>
      <c r="Q1818" t="str">
        <f t="shared" si="121"/>
        <v xml:space="preserve"> </v>
      </c>
    </row>
    <row r="1819" spans="7:17" x14ac:dyDescent="0.25">
      <c r="G1819"/>
      <c r="I1819"/>
      <c r="K1819" t="s">
        <v>16143</v>
      </c>
      <c r="L1819"/>
      <c r="O1819" s="134"/>
      <c r="Q1819" t="str">
        <f t="shared" si="121"/>
        <v xml:space="preserve"> </v>
      </c>
    </row>
    <row r="1820" spans="7:17" x14ac:dyDescent="0.25">
      <c r="G1820"/>
      <c r="I1820"/>
      <c r="K1820" t="s">
        <v>16143</v>
      </c>
      <c r="L1820"/>
      <c r="O1820" s="134"/>
      <c r="Q1820" t="str">
        <f t="shared" si="121"/>
        <v xml:space="preserve"> </v>
      </c>
    </row>
    <row r="1821" spans="7:17" x14ac:dyDescent="0.25">
      <c r="G1821"/>
      <c r="I1821"/>
      <c r="K1821" t="s">
        <v>16143</v>
      </c>
      <c r="L1821"/>
      <c r="O1821" s="134"/>
      <c r="Q1821" t="str">
        <f t="shared" si="121"/>
        <v xml:space="preserve"> </v>
      </c>
    </row>
    <row r="1822" spans="7:17" x14ac:dyDescent="0.25">
      <c r="G1822"/>
      <c r="I1822"/>
      <c r="K1822" t="s">
        <v>16143</v>
      </c>
      <c r="L1822"/>
      <c r="O1822" s="134"/>
      <c r="Q1822" t="str">
        <f t="shared" si="121"/>
        <v xml:space="preserve"> </v>
      </c>
    </row>
    <row r="1823" spans="7:17" x14ac:dyDescent="0.25">
      <c r="G1823"/>
      <c r="I1823"/>
      <c r="K1823" t="s">
        <v>16143</v>
      </c>
      <c r="L1823"/>
      <c r="O1823" s="134"/>
      <c r="Q1823" t="str">
        <f t="shared" ref="Q1823:Q1848" si="122">+P1823&amp;" "&amp;N1824</f>
        <v xml:space="preserve"> </v>
      </c>
    </row>
    <row r="1824" spans="7:17" x14ac:dyDescent="0.25">
      <c r="G1824"/>
      <c r="I1824"/>
      <c r="K1824" t="s">
        <v>16143</v>
      </c>
      <c r="L1824"/>
      <c r="O1824" s="134"/>
      <c r="Q1824" t="str">
        <f t="shared" si="122"/>
        <v xml:space="preserve"> </v>
      </c>
    </row>
    <row r="1825" spans="7:17" x14ac:dyDescent="0.25">
      <c r="G1825"/>
      <c r="I1825"/>
      <c r="K1825" t="s">
        <v>16143</v>
      </c>
      <c r="L1825"/>
      <c r="O1825" s="134"/>
      <c r="Q1825" t="str">
        <f t="shared" si="122"/>
        <v xml:space="preserve"> </v>
      </c>
    </row>
    <row r="1826" spans="7:17" x14ac:dyDescent="0.25">
      <c r="G1826"/>
      <c r="I1826"/>
      <c r="K1826" t="s">
        <v>16143</v>
      </c>
      <c r="L1826"/>
      <c r="O1826" s="134"/>
      <c r="Q1826" t="str">
        <f t="shared" si="122"/>
        <v xml:space="preserve"> </v>
      </c>
    </row>
    <row r="1827" spans="7:17" x14ac:dyDescent="0.25">
      <c r="G1827"/>
      <c r="I1827"/>
      <c r="K1827" t="s">
        <v>16143</v>
      </c>
      <c r="L1827"/>
      <c r="O1827" s="134"/>
      <c r="Q1827" t="str">
        <f t="shared" si="122"/>
        <v xml:space="preserve"> </v>
      </c>
    </row>
    <row r="1828" spans="7:17" x14ac:dyDescent="0.25">
      <c r="G1828"/>
      <c r="I1828"/>
      <c r="K1828" t="s">
        <v>16143</v>
      </c>
      <c r="L1828"/>
      <c r="O1828" s="134"/>
      <c r="Q1828" t="str">
        <f t="shared" si="122"/>
        <v xml:space="preserve"> </v>
      </c>
    </row>
    <row r="1829" spans="7:17" x14ac:dyDescent="0.25">
      <c r="G1829"/>
      <c r="I1829"/>
      <c r="K1829" t="s">
        <v>16143</v>
      </c>
      <c r="L1829"/>
      <c r="O1829" s="134"/>
      <c r="Q1829" t="str">
        <f t="shared" si="122"/>
        <v xml:space="preserve"> </v>
      </c>
    </row>
    <row r="1830" spans="7:17" x14ac:dyDescent="0.25">
      <c r="G1830"/>
      <c r="I1830"/>
      <c r="K1830" t="s">
        <v>16143</v>
      </c>
      <c r="L1830"/>
      <c r="O1830" s="134"/>
      <c r="Q1830" t="str">
        <f t="shared" si="122"/>
        <v xml:space="preserve"> </v>
      </c>
    </row>
    <row r="1831" spans="7:17" x14ac:dyDescent="0.25">
      <c r="G1831"/>
      <c r="I1831"/>
      <c r="K1831" t="s">
        <v>16143</v>
      </c>
      <c r="L1831"/>
      <c r="O1831" s="134"/>
      <c r="Q1831" t="str">
        <f t="shared" si="122"/>
        <v xml:space="preserve"> </v>
      </c>
    </row>
    <row r="1832" spans="7:17" x14ac:dyDescent="0.25">
      <c r="G1832"/>
      <c r="I1832"/>
      <c r="K1832" t="s">
        <v>16143</v>
      </c>
      <c r="L1832"/>
      <c r="O1832" s="134"/>
      <c r="Q1832" t="str">
        <f t="shared" si="122"/>
        <v xml:space="preserve"> </v>
      </c>
    </row>
    <row r="1833" spans="7:17" x14ac:dyDescent="0.25">
      <c r="G1833"/>
      <c r="I1833"/>
      <c r="K1833" t="s">
        <v>16143</v>
      </c>
      <c r="L1833"/>
      <c r="O1833" s="134"/>
      <c r="Q1833" t="str">
        <f t="shared" si="122"/>
        <v xml:space="preserve"> </v>
      </c>
    </row>
    <row r="1834" spans="7:17" x14ac:dyDescent="0.25">
      <c r="G1834"/>
      <c r="I1834"/>
      <c r="K1834" t="s">
        <v>16143</v>
      </c>
      <c r="L1834"/>
      <c r="O1834" s="134"/>
      <c r="Q1834" t="str">
        <f t="shared" si="122"/>
        <v xml:space="preserve"> </v>
      </c>
    </row>
    <row r="1835" spans="7:17" x14ac:dyDescent="0.25">
      <c r="G1835"/>
      <c r="I1835"/>
      <c r="K1835" t="s">
        <v>16143</v>
      </c>
      <c r="L1835"/>
      <c r="O1835" s="134"/>
      <c r="Q1835" t="str">
        <f t="shared" si="122"/>
        <v xml:space="preserve"> </v>
      </c>
    </row>
    <row r="1836" spans="7:17" x14ac:dyDescent="0.25">
      <c r="G1836"/>
      <c r="I1836"/>
      <c r="K1836" t="s">
        <v>16143</v>
      </c>
      <c r="L1836"/>
      <c r="O1836" s="134"/>
      <c r="Q1836" t="str">
        <f t="shared" si="122"/>
        <v xml:space="preserve"> </v>
      </c>
    </row>
    <row r="1837" spans="7:17" x14ac:dyDescent="0.25">
      <c r="G1837"/>
      <c r="I1837"/>
      <c r="K1837" t="s">
        <v>16143</v>
      </c>
      <c r="L1837"/>
      <c r="O1837" s="134"/>
      <c r="Q1837" t="str">
        <f t="shared" si="122"/>
        <v xml:space="preserve"> </v>
      </c>
    </row>
    <row r="1838" spans="7:17" x14ac:dyDescent="0.25">
      <c r="G1838"/>
      <c r="I1838"/>
      <c r="K1838" t="s">
        <v>16143</v>
      </c>
      <c r="L1838"/>
      <c r="O1838" s="134"/>
      <c r="Q1838" t="str">
        <f t="shared" si="122"/>
        <v xml:space="preserve"> </v>
      </c>
    </row>
    <row r="1839" spans="7:17" x14ac:dyDescent="0.25">
      <c r="G1839"/>
      <c r="I1839"/>
      <c r="K1839" t="s">
        <v>16143</v>
      </c>
      <c r="L1839"/>
      <c r="O1839" s="134"/>
      <c r="Q1839" t="str">
        <f t="shared" si="122"/>
        <v xml:space="preserve"> </v>
      </c>
    </row>
    <row r="1840" spans="7:17" x14ac:dyDescent="0.25">
      <c r="G1840"/>
      <c r="I1840"/>
      <c r="K1840" t="s">
        <v>16143</v>
      </c>
      <c r="L1840"/>
      <c r="O1840" s="134"/>
      <c r="Q1840" t="str">
        <f t="shared" si="122"/>
        <v xml:space="preserve"> </v>
      </c>
    </row>
    <row r="1841" spans="7:17" x14ac:dyDescent="0.25">
      <c r="G1841"/>
      <c r="I1841"/>
      <c r="K1841" t="s">
        <v>16143</v>
      </c>
      <c r="L1841"/>
      <c r="O1841" s="134"/>
      <c r="Q1841" t="str">
        <f t="shared" si="122"/>
        <v xml:space="preserve"> </v>
      </c>
    </row>
    <row r="1842" spans="7:17" x14ac:dyDescent="0.25">
      <c r="G1842"/>
      <c r="I1842"/>
      <c r="K1842" t="s">
        <v>16143</v>
      </c>
      <c r="L1842"/>
      <c r="O1842" s="134"/>
      <c r="Q1842" t="str">
        <f t="shared" si="122"/>
        <v xml:space="preserve"> </v>
      </c>
    </row>
    <row r="1843" spans="7:17" x14ac:dyDescent="0.25">
      <c r="G1843"/>
      <c r="I1843"/>
      <c r="K1843" t="s">
        <v>16143</v>
      </c>
      <c r="L1843"/>
      <c r="O1843" s="134"/>
      <c r="Q1843" t="str">
        <f t="shared" si="122"/>
        <v xml:space="preserve"> </v>
      </c>
    </row>
    <row r="1844" spans="7:17" x14ac:dyDescent="0.25">
      <c r="G1844"/>
      <c r="I1844"/>
      <c r="K1844" t="s">
        <v>16143</v>
      </c>
      <c r="L1844"/>
      <c r="O1844" s="134"/>
      <c r="Q1844" t="str">
        <f t="shared" si="122"/>
        <v xml:space="preserve"> </v>
      </c>
    </row>
    <row r="1845" spans="7:17" x14ac:dyDescent="0.25">
      <c r="G1845"/>
      <c r="I1845"/>
      <c r="K1845" t="s">
        <v>16143</v>
      </c>
      <c r="L1845"/>
      <c r="O1845" s="134"/>
      <c r="Q1845" t="str">
        <f t="shared" si="122"/>
        <v xml:space="preserve"> </v>
      </c>
    </row>
    <row r="1846" spans="7:17" x14ac:dyDescent="0.25">
      <c r="G1846"/>
      <c r="I1846"/>
      <c r="K1846" t="s">
        <v>16143</v>
      </c>
      <c r="L1846"/>
      <c r="O1846" s="134"/>
      <c r="Q1846" t="str">
        <f t="shared" si="122"/>
        <v xml:space="preserve"> </v>
      </c>
    </row>
    <row r="1847" spans="7:17" x14ac:dyDescent="0.25">
      <c r="G1847"/>
      <c r="I1847"/>
      <c r="K1847" t="s">
        <v>16143</v>
      </c>
      <c r="L1847"/>
      <c r="O1847" s="134"/>
      <c r="Q1847" t="str">
        <f t="shared" si="122"/>
        <v xml:space="preserve"> </v>
      </c>
    </row>
    <row r="1848" spans="7:17" x14ac:dyDescent="0.25">
      <c r="G1848"/>
      <c r="I1848"/>
      <c r="K1848" t="s">
        <v>16143</v>
      </c>
      <c r="L1848"/>
      <c r="O1848" s="134"/>
      <c r="Q1848" t="str">
        <f t="shared" si="122"/>
        <v xml:space="preserve"> </v>
      </c>
    </row>
    <row r="1849" spans="7:17" x14ac:dyDescent="0.25">
      <c r="G1849"/>
      <c r="I1849"/>
      <c r="K1849" t="s">
        <v>16143</v>
      </c>
      <c r="L1849"/>
      <c r="O1849" s="134"/>
    </row>
    <row r="1850" spans="7:17" x14ac:dyDescent="0.25">
      <c r="G1850"/>
      <c r="I1850"/>
      <c r="L1850"/>
    </row>
    <row r="1851" spans="7:17" x14ac:dyDescent="0.25">
      <c r="G1851"/>
      <c r="I1851"/>
      <c r="L1851"/>
    </row>
    <row r="1852" spans="7:17" x14ac:dyDescent="0.25">
      <c r="G1852"/>
      <c r="I1852"/>
      <c r="L1852"/>
    </row>
    <row r="1853" spans="7:17" x14ac:dyDescent="0.25">
      <c r="G1853"/>
      <c r="I1853"/>
      <c r="L1853"/>
    </row>
    <row r="1854" spans="7:17" x14ac:dyDescent="0.25">
      <c r="G1854"/>
      <c r="I1854"/>
      <c r="L1854"/>
    </row>
    <row r="1855" spans="7:17" x14ac:dyDescent="0.25">
      <c r="G1855"/>
      <c r="I1855"/>
      <c r="L1855"/>
    </row>
    <row r="1856" spans="7:17" x14ac:dyDescent="0.25">
      <c r="G1856"/>
      <c r="I1856"/>
      <c r="L1856"/>
    </row>
    <row r="1857" spans="7:12" x14ac:dyDescent="0.25">
      <c r="G1857"/>
      <c r="I1857"/>
      <c r="L1857"/>
    </row>
    <row r="1858" spans="7:12" x14ac:dyDescent="0.25">
      <c r="G1858"/>
      <c r="I1858"/>
      <c r="L1858"/>
    </row>
    <row r="1859" spans="7:12" x14ac:dyDescent="0.25">
      <c r="G1859"/>
      <c r="I1859"/>
      <c r="L1859"/>
    </row>
    <row r="1860" spans="7:12" x14ac:dyDescent="0.25">
      <c r="G1860"/>
      <c r="I1860"/>
      <c r="L1860"/>
    </row>
    <row r="1861" spans="7:12" x14ac:dyDescent="0.25">
      <c r="G1861"/>
      <c r="I1861"/>
      <c r="L1861"/>
    </row>
    <row r="1862" spans="7:12" x14ac:dyDescent="0.25">
      <c r="G1862"/>
      <c r="I1862"/>
      <c r="L1862"/>
    </row>
    <row r="1863" spans="7:12" x14ac:dyDescent="0.25">
      <c r="G1863"/>
      <c r="I1863"/>
      <c r="L1863"/>
    </row>
    <row r="1864" spans="7:12" x14ac:dyDescent="0.25">
      <c r="G1864"/>
      <c r="I1864"/>
      <c r="L1864"/>
    </row>
    <row r="1865" spans="7:12" x14ac:dyDescent="0.25">
      <c r="G1865"/>
      <c r="I1865"/>
      <c r="L1865"/>
    </row>
    <row r="1866" spans="7:12" x14ac:dyDescent="0.25">
      <c r="G1866"/>
      <c r="I1866"/>
      <c r="L1866"/>
    </row>
    <row r="1867" spans="7:12" x14ac:dyDescent="0.25">
      <c r="G1867"/>
      <c r="I1867"/>
      <c r="L1867"/>
    </row>
    <row r="1868" spans="7:12" x14ac:dyDescent="0.25">
      <c r="G1868"/>
      <c r="I1868"/>
      <c r="L1868"/>
    </row>
    <row r="1869" spans="7:12" x14ac:dyDescent="0.25">
      <c r="G1869"/>
      <c r="I1869"/>
      <c r="L1869"/>
    </row>
    <row r="1870" spans="7:12" x14ac:dyDescent="0.25">
      <c r="G1870"/>
      <c r="I1870"/>
      <c r="L1870"/>
    </row>
    <row r="1871" spans="7:12" x14ac:dyDescent="0.25">
      <c r="G1871"/>
      <c r="I1871"/>
      <c r="L1871"/>
    </row>
    <row r="1872" spans="7:12" x14ac:dyDescent="0.25">
      <c r="G1872"/>
      <c r="I1872"/>
      <c r="L1872"/>
    </row>
    <row r="1873" spans="7:12" x14ac:dyDescent="0.25">
      <c r="G1873"/>
      <c r="I1873"/>
      <c r="L1873"/>
    </row>
    <row r="1874" spans="7:12" x14ac:dyDescent="0.25">
      <c r="G1874"/>
      <c r="I1874"/>
      <c r="L1874"/>
    </row>
    <row r="1875" spans="7:12" x14ac:dyDescent="0.25">
      <c r="G1875"/>
      <c r="I1875"/>
      <c r="L1875"/>
    </row>
    <row r="1876" spans="7:12" x14ac:dyDescent="0.25">
      <c r="G1876"/>
      <c r="I1876"/>
      <c r="L1876"/>
    </row>
    <row r="1877" spans="7:12" x14ac:dyDescent="0.25">
      <c r="G1877"/>
      <c r="I1877"/>
      <c r="L1877"/>
    </row>
    <row r="1878" spans="7:12" x14ac:dyDescent="0.25">
      <c r="G1878"/>
      <c r="I1878"/>
      <c r="L1878"/>
    </row>
    <row r="1879" spans="7:12" x14ac:dyDescent="0.25">
      <c r="G1879"/>
      <c r="I1879"/>
      <c r="L1879"/>
    </row>
    <row r="1880" spans="7:12" x14ac:dyDescent="0.25">
      <c r="G1880"/>
      <c r="I1880"/>
      <c r="L1880"/>
    </row>
    <row r="1881" spans="7:12" x14ac:dyDescent="0.25">
      <c r="G1881"/>
      <c r="I1881"/>
      <c r="L1881"/>
    </row>
    <row r="1882" spans="7:12" x14ac:dyDescent="0.25">
      <c r="G1882"/>
      <c r="I1882"/>
      <c r="L1882"/>
    </row>
    <row r="1883" spans="7:12" x14ac:dyDescent="0.25">
      <c r="G1883"/>
      <c r="I1883"/>
      <c r="L1883"/>
    </row>
    <row r="1884" spans="7:12" x14ac:dyDescent="0.25">
      <c r="G1884"/>
      <c r="I1884"/>
      <c r="L1884"/>
    </row>
    <row r="1885" spans="7:12" x14ac:dyDescent="0.25">
      <c r="G1885"/>
      <c r="I1885"/>
      <c r="L1885"/>
    </row>
    <row r="1886" spans="7:12" x14ac:dyDescent="0.25">
      <c r="G1886"/>
      <c r="I1886"/>
      <c r="L1886"/>
    </row>
    <row r="1887" spans="7:12" x14ac:dyDescent="0.25">
      <c r="G1887"/>
      <c r="I1887"/>
      <c r="L1887"/>
    </row>
    <row r="1888" spans="7:12" x14ac:dyDescent="0.25">
      <c r="G1888"/>
      <c r="I1888"/>
      <c r="L1888"/>
    </row>
    <row r="1889" spans="7:12" x14ac:dyDescent="0.25">
      <c r="G1889"/>
      <c r="I1889"/>
      <c r="L1889"/>
    </row>
    <row r="1890" spans="7:12" x14ac:dyDescent="0.25">
      <c r="G1890"/>
      <c r="I1890"/>
      <c r="L1890"/>
    </row>
    <row r="1891" spans="7:12" x14ac:dyDescent="0.25">
      <c r="G1891"/>
      <c r="I1891"/>
      <c r="L1891"/>
    </row>
    <row r="1892" spans="7:12" x14ac:dyDescent="0.25">
      <c r="G1892"/>
      <c r="I1892"/>
      <c r="L1892"/>
    </row>
    <row r="1893" spans="7:12" x14ac:dyDescent="0.25">
      <c r="G1893"/>
      <c r="I1893"/>
      <c r="L1893"/>
    </row>
    <row r="1894" spans="7:12" x14ac:dyDescent="0.25">
      <c r="G1894"/>
      <c r="I1894"/>
      <c r="L1894"/>
    </row>
    <row r="1895" spans="7:12" x14ac:dyDescent="0.25">
      <c r="G1895"/>
      <c r="I1895"/>
      <c r="L1895"/>
    </row>
    <row r="1896" spans="7:12" x14ac:dyDescent="0.25">
      <c r="G1896"/>
      <c r="I1896"/>
      <c r="L1896"/>
    </row>
    <row r="1897" spans="7:12" x14ac:dyDescent="0.25">
      <c r="G1897"/>
      <c r="I1897"/>
      <c r="L1897"/>
    </row>
    <row r="1898" spans="7:12" x14ac:dyDescent="0.25">
      <c r="G1898"/>
      <c r="I1898"/>
      <c r="L1898"/>
    </row>
    <row r="1899" spans="7:12" x14ac:dyDescent="0.25">
      <c r="G1899"/>
      <c r="I1899"/>
      <c r="L1899"/>
    </row>
    <row r="1900" spans="7:12" x14ac:dyDescent="0.25">
      <c r="G1900"/>
      <c r="I1900"/>
      <c r="L1900"/>
    </row>
    <row r="1901" spans="7:12" x14ac:dyDescent="0.25">
      <c r="G1901"/>
      <c r="I1901"/>
      <c r="L1901"/>
    </row>
    <row r="1902" spans="7:12" x14ac:dyDescent="0.25">
      <c r="G1902"/>
      <c r="I1902"/>
      <c r="L1902"/>
    </row>
    <row r="1903" spans="7:12" x14ac:dyDescent="0.25">
      <c r="G1903"/>
      <c r="I1903"/>
      <c r="L1903"/>
    </row>
    <row r="1904" spans="7:12" x14ac:dyDescent="0.25">
      <c r="G1904"/>
      <c r="I1904"/>
      <c r="L1904"/>
    </row>
    <row r="1905" spans="7:12" x14ac:dyDescent="0.25">
      <c r="G1905"/>
      <c r="I1905"/>
      <c r="L1905"/>
    </row>
    <row r="1906" spans="7:12" x14ac:dyDescent="0.25">
      <c r="G1906"/>
      <c r="I1906"/>
      <c r="L1906"/>
    </row>
    <row r="1907" spans="7:12" x14ac:dyDescent="0.25">
      <c r="G1907"/>
      <c r="I1907"/>
      <c r="L1907"/>
    </row>
    <row r="1908" spans="7:12" x14ac:dyDescent="0.25">
      <c r="G1908"/>
      <c r="I1908"/>
      <c r="L1908"/>
    </row>
    <row r="1909" spans="7:12" x14ac:dyDescent="0.25">
      <c r="G1909"/>
      <c r="I1909"/>
      <c r="L1909"/>
    </row>
    <row r="1910" spans="7:12" x14ac:dyDescent="0.25">
      <c r="G1910"/>
      <c r="I1910"/>
      <c r="L1910"/>
    </row>
    <row r="1911" spans="7:12" x14ac:dyDescent="0.25">
      <c r="G1911"/>
      <c r="I1911"/>
      <c r="L1911"/>
    </row>
    <row r="1912" spans="7:12" x14ac:dyDescent="0.25">
      <c r="G1912"/>
      <c r="I1912"/>
      <c r="L1912"/>
    </row>
    <row r="1913" spans="7:12" x14ac:dyDescent="0.25">
      <c r="G1913"/>
      <c r="I1913"/>
      <c r="L1913"/>
    </row>
    <row r="1914" spans="7:12" x14ac:dyDescent="0.25">
      <c r="G1914"/>
      <c r="I1914"/>
      <c r="L1914"/>
    </row>
    <row r="1915" spans="7:12" x14ac:dyDescent="0.25">
      <c r="G1915"/>
      <c r="I1915"/>
      <c r="L1915"/>
    </row>
    <row r="1916" spans="7:12" x14ac:dyDescent="0.25">
      <c r="G1916"/>
      <c r="I1916"/>
      <c r="L1916"/>
    </row>
    <row r="1917" spans="7:12" x14ac:dyDescent="0.25">
      <c r="G1917"/>
      <c r="I1917"/>
      <c r="L1917"/>
    </row>
    <row r="1918" spans="7:12" x14ac:dyDescent="0.25">
      <c r="G1918"/>
      <c r="I1918"/>
      <c r="L1918"/>
    </row>
    <row r="1919" spans="7:12" x14ac:dyDescent="0.25">
      <c r="G1919"/>
      <c r="I1919"/>
      <c r="L1919"/>
    </row>
    <row r="1920" spans="7:12" x14ac:dyDescent="0.25">
      <c r="G1920"/>
      <c r="I1920"/>
      <c r="L1920"/>
    </row>
    <row r="1921" spans="7:12" x14ac:dyDescent="0.25">
      <c r="G1921"/>
      <c r="I1921"/>
      <c r="L1921"/>
    </row>
    <row r="1922" spans="7:12" x14ac:dyDescent="0.25">
      <c r="G1922"/>
      <c r="I1922"/>
      <c r="L1922"/>
    </row>
    <row r="1923" spans="7:12" x14ac:dyDescent="0.25">
      <c r="G1923"/>
      <c r="I1923"/>
      <c r="L1923"/>
    </row>
    <row r="1924" spans="7:12" x14ac:dyDescent="0.25">
      <c r="G1924"/>
      <c r="I1924"/>
      <c r="L1924"/>
    </row>
    <row r="1925" spans="7:12" x14ac:dyDescent="0.25">
      <c r="G1925"/>
      <c r="I1925"/>
      <c r="L1925"/>
    </row>
    <row r="1926" spans="7:12" x14ac:dyDescent="0.25">
      <c r="G1926"/>
      <c r="I1926"/>
      <c r="L1926"/>
    </row>
    <row r="1927" spans="7:12" x14ac:dyDescent="0.25">
      <c r="G1927"/>
      <c r="I1927"/>
      <c r="L1927"/>
    </row>
    <row r="1928" spans="7:12" x14ac:dyDescent="0.25">
      <c r="G1928"/>
      <c r="I1928"/>
      <c r="L1928"/>
    </row>
    <row r="1929" spans="7:12" x14ac:dyDescent="0.25">
      <c r="G1929"/>
      <c r="I1929"/>
      <c r="L1929"/>
    </row>
    <row r="1930" spans="7:12" x14ac:dyDescent="0.25">
      <c r="G1930"/>
      <c r="I1930"/>
      <c r="L1930"/>
    </row>
    <row r="1931" spans="7:12" x14ac:dyDescent="0.25">
      <c r="G1931"/>
      <c r="I1931"/>
      <c r="L1931"/>
    </row>
    <row r="1932" spans="7:12" x14ac:dyDescent="0.25">
      <c r="G1932"/>
      <c r="I1932"/>
      <c r="L1932"/>
    </row>
    <row r="1933" spans="7:12" x14ac:dyDescent="0.25">
      <c r="G1933"/>
      <c r="I1933"/>
      <c r="L1933"/>
    </row>
    <row r="1934" spans="7:12" x14ac:dyDescent="0.25">
      <c r="G1934"/>
      <c r="I1934"/>
      <c r="L1934"/>
    </row>
    <row r="1935" spans="7:12" x14ac:dyDescent="0.25">
      <c r="G1935"/>
      <c r="I1935"/>
      <c r="L1935"/>
    </row>
    <row r="1936" spans="7:12" x14ac:dyDescent="0.25">
      <c r="G1936"/>
      <c r="I1936"/>
      <c r="L1936"/>
    </row>
    <row r="1937" spans="7:12" x14ac:dyDescent="0.25">
      <c r="G1937"/>
      <c r="I1937"/>
      <c r="L1937"/>
    </row>
    <row r="1938" spans="7:12" x14ac:dyDescent="0.25">
      <c r="G1938"/>
      <c r="I1938"/>
      <c r="L1938"/>
    </row>
    <row r="1939" spans="7:12" x14ac:dyDescent="0.25">
      <c r="G1939"/>
      <c r="I1939"/>
      <c r="L1939"/>
    </row>
    <row r="1940" spans="7:12" x14ac:dyDescent="0.25">
      <c r="G1940"/>
      <c r="I1940"/>
      <c r="L1940"/>
    </row>
    <row r="1941" spans="7:12" x14ac:dyDescent="0.25">
      <c r="G1941"/>
      <c r="I1941"/>
      <c r="L1941"/>
    </row>
    <row r="1942" spans="7:12" x14ac:dyDescent="0.25">
      <c r="G1942"/>
      <c r="I1942"/>
      <c r="L1942"/>
    </row>
    <row r="1943" spans="7:12" x14ac:dyDescent="0.25">
      <c r="G1943"/>
      <c r="I1943"/>
      <c r="L1943"/>
    </row>
    <row r="1944" spans="7:12" x14ac:dyDescent="0.25">
      <c r="G1944"/>
      <c r="I1944"/>
      <c r="L1944"/>
    </row>
    <row r="1945" spans="7:12" x14ac:dyDescent="0.25">
      <c r="G1945"/>
      <c r="I1945"/>
      <c r="L1945"/>
    </row>
    <row r="1946" spans="7:12" x14ac:dyDescent="0.25">
      <c r="G1946"/>
      <c r="I1946"/>
      <c r="L1946"/>
    </row>
    <row r="1947" spans="7:12" x14ac:dyDescent="0.25">
      <c r="G1947"/>
      <c r="I1947"/>
      <c r="L1947"/>
    </row>
    <row r="1948" spans="7:12" x14ac:dyDescent="0.25">
      <c r="G1948"/>
      <c r="I1948"/>
      <c r="L1948"/>
    </row>
    <row r="1949" spans="7:12" x14ac:dyDescent="0.25">
      <c r="G1949"/>
      <c r="I1949"/>
      <c r="L1949"/>
    </row>
    <row r="1950" spans="7:12" x14ac:dyDescent="0.25">
      <c r="G1950"/>
      <c r="I1950"/>
      <c r="L1950"/>
    </row>
    <row r="1951" spans="7:12" x14ac:dyDescent="0.25">
      <c r="G1951"/>
      <c r="I1951"/>
      <c r="L1951"/>
    </row>
    <row r="1952" spans="7:12" x14ac:dyDescent="0.25">
      <c r="G1952"/>
      <c r="I1952"/>
      <c r="L1952"/>
    </row>
    <row r="1953" spans="7:12" x14ac:dyDescent="0.25">
      <c r="G1953"/>
      <c r="I1953"/>
      <c r="L1953"/>
    </row>
    <row r="1954" spans="7:12" x14ac:dyDescent="0.25">
      <c r="G1954"/>
      <c r="I1954"/>
      <c r="L1954"/>
    </row>
    <row r="1955" spans="7:12" x14ac:dyDescent="0.25">
      <c r="G1955"/>
      <c r="I1955"/>
      <c r="L1955"/>
    </row>
    <row r="1956" spans="7:12" x14ac:dyDescent="0.25">
      <c r="G1956"/>
      <c r="I1956"/>
      <c r="L1956"/>
    </row>
    <row r="1957" spans="7:12" x14ac:dyDescent="0.25">
      <c r="G1957"/>
      <c r="I1957"/>
      <c r="L1957"/>
    </row>
    <row r="1958" spans="7:12" x14ac:dyDescent="0.25">
      <c r="G1958"/>
      <c r="I1958"/>
      <c r="L1958"/>
    </row>
    <row r="1959" spans="7:12" x14ac:dyDescent="0.25">
      <c r="G1959"/>
      <c r="I1959"/>
      <c r="L1959"/>
    </row>
    <row r="1960" spans="7:12" x14ac:dyDescent="0.25">
      <c r="G1960"/>
      <c r="I1960"/>
      <c r="L1960"/>
    </row>
    <row r="1961" spans="7:12" x14ac:dyDescent="0.25">
      <c r="G1961"/>
      <c r="I1961"/>
      <c r="L1961"/>
    </row>
    <row r="1962" spans="7:12" x14ac:dyDescent="0.25">
      <c r="G1962"/>
      <c r="I1962"/>
      <c r="L1962"/>
    </row>
    <row r="1963" spans="7:12" x14ac:dyDescent="0.25">
      <c r="G1963"/>
      <c r="I1963"/>
      <c r="L1963"/>
    </row>
    <row r="1964" spans="7:12" x14ac:dyDescent="0.25">
      <c r="G1964"/>
      <c r="I1964"/>
      <c r="L1964"/>
    </row>
    <row r="1965" spans="7:12" x14ac:dyDescent="0.25">
      <c r="G1965"/>
      <c r="I1965"/>
      <c r="L1965"/>
    </row>
    <row r="1966" spans="7:12" x14ac:dyDescent="0.25">
      <c r="G1966"/>
      <c r="I1966"/>
      <c r="L1966"/>
    </row>
    <row r="1967" spans="7:12" x14ac:dyDescent="0.25">
      <c r="G1967"/>
      <c r="I1967"/>
      <c r="L1967"/>
    </row>
    <row r="1968" spans="7:12" x14ac:dyDescent="0.25">
      <c r="G1968"/>
      <c r="I1968"/>
      <c r="L1968"/>
    </row>
    <row r="1969" spans="7:12" x14ac:dyDescent="0.25">
      <c r="G1969"/>
      <c r="I1969"/>
      <c r="L1969"/>
    </row>
    <row r="1970" spans="7:12" x14ac:dyDescent="0.25">
      <c r="G1970"/>
      <c r="I1970"/>
      <c r="L1970"/>
    </row>
    <row r="1971" spans="7:12" x14ac:dyDescent="0.25">
      <c r="G1971"/>
      <c r="I1971"/>
      <c r="L1971"/>
    </row>
    <row r="1972" spans="7:12" x14ac:dyDescent="0.25">
      <c r="G1972"/>
      <c r="I1972"/>
      <c r="L1972"/>
    </row>
    <row r="1973" spans="7:12" x14ac:dyDescent="0.25">
      <c r="G1973"/>
      <c r="I1973"/>
      <c r="L1973"/>
    </row>
    <row r="1974" spans="7:12" x14ac:dyDescent="0.25">
      <c r="G1974"/>
      <c r="I1974"/>
      <c r="L1974"/>
    </row>
    <row r="1975" spans="7:12" x14ac:dyDescent="0.25">
      <c r="G1975"/>
      <c r="I1975"/>
      <c r="L1975"/>
    </row>
    <row r="1976" spans="7:12" x14ac:dyDescent="0.25">
      <c r="G1976"/>
      <c r="I1976"/>
      <c r="L1976"/>
    </row>
    <row r="1977" spans="7:12" x14ac:dyDescent="0.25">
      <c r="G1977"/>
      <c r="I1977"/>
      <c r="L1977"/>
    </row>
    <row r="1978" spans="7:12" x14ac:dyDescent="0.25">
      <c r="G1978"/>
      <c r="I1978"/>
      <c r="L1978"/>
    </row>
    <row r="1979" spans="7:12" x14ac:dyDescent="0.25">
      <c r="G1979"/>
      <c r="I1979"/>
      <c r="L1979"/>
    </row>
    <row r="1980" spans="7:12" x14ac:dyDescent="0.25">
      <c r="G1980"/>
      <c r="I1980"/>
      <c r="L1980"/>
    </row>
    <row r="1981" spans="7:12" x14ac:dyDescent="0.25">
      <c r="G1981"/>
      <c r="I1981"/>
      <c r="L1981"/>
    </row>
    <row r="1982" spans="7:12" x14ac:dyDescent="0.25">
      <c r="G1982"/>
      <c r="I1982"/>
      <c r="L1982"/>
    </row>
    <row r="1983" spans="7:12" x14ac:dyDescent="0.25">
      <c r="G1983"/>
      <c r="I1983"/>
      <c r="L1983"/>
    </row>
    <row r="1984" spans="7:12" x14ac:dyDescent="0.25">
      <c r="G1984"/>
      <c r="I1984"/>
      <c r="L1984"/>
    </row>
    <row r="1985" spans="7:12" x14ac:dyDescent="0.25">
      <c r="G1985"/>
      <c r="I1985"/>
      <c r="L1985"/>
    </row>
    <row r="1986" spans="7:12" x14ac:dyDescent="0.25">
      <c r="G1986"/>
      <c r="I1986"/>
      <c r="L1986"/>
    </row>
    <row r="1987" spans="7:12" x14ac:dyDescent="0.25">
      <c r="G1987"/>
      <c r="I1987"/>
      <c r="L1987"/>
    </row>
    <row r="1988" spans="7:12" x14ac:dyDescent="0.25">
      <c r="G1988"/>
      <c r="I1988"/>
      <c r="L1988"/>
    </row>
    <row r="1989" spans="7:12" x14ac:dyDescent="0.25">
      <c r="G1989"/>
      <c r="I1989"/>
      <c r="L1989"/>
    </row>
    <row r="1990" spans="7:12" x14ac:dyDescent="0.25">
      <c r="G1990"/>
      <c r="I1990"/>
      <c r="L1990"/>
    </row>
    <row r="1991" spans="7:12" x14ac:dyDescent="0.25">
      <c r="G1991"/>
      <c r="I1991"/>
      <c r="L1991"/>
    </row>
    <row r="1992" spans="7:12" x14ac:dyDescent="0.25">
      <c r="G1992"/>
      <c r="I1992"/>
      <c r="L1992"/>
    </row>
    <row r="1993" spans="7:12" x14ac:dyDescent="0.25">
      <c r="G1993"/>
      <c r="I1993"/>
      <c r="L1993"/>
    </row>
    <row r="1994" spans="7:12" x14ac:dyDescent="0.25">
      <c r="G1994"/>
      <c r="I1994"/>
      <c r="L1994"/>
    </row>
    <row r="1995" spans="7:12" x14ac:dyDescent="0.25">
      <c r="G1995"/>
      <c r="I1995"/>
      <c r="L1995"/>
    </row>
    <row r="1996" spans="7:12" x14ac:dyDescent="0.25">
      <c r="G1996"/>
      <c r="I1996"/>
      <c r="L1996"/>
    </row>
    <row r="1997" spans="7:12" x14ac:dyDescent="0.25">
      <c r="G1997"/>
      <c r="I1997"/>
      <c r="L1997"/>
    </row>
    <row r="1998" spans="7:12" x14ac:dyDescent="0.25">
      <c r="G1998"/>
      <c r="I1998"/>
      <c r="L1998"/>
    </row>
    <row r="1999" spans="7:12" x14ac:dyDescent="0.25">
      <c r="G1999"/>
      <c r="I1999"/>
      <c r="L1999"/>
    </row>
    <row r="2000" spans="7:12" x14ac:dyDescent="0.25">
      <c r="G2000"/>
      <c r="I2000"/>
      <c r="L2000"/>
    </row>
    <row r="2001" spans="7:12" x14ac:dyDescent="0.25">
      <c r="G2001"/>
      <c r="I2001"/>
      <c r="L2001"/>
    </row>
    <row r="2002" spans="7:12" x14ac:dyDescent="0.25">
      <c r="G2002"/>
      <c r="I2002"/>
      <c r="L2002"/>
    </row>
    <row r="2003" spans="7:12" x14ac:dyDescent="0.25">
      <c r="G2003"/>
      <c r="I2003"/>
      <c r="L2003"/>
    </row>
    <row r="2004" spans="7:12" x14ac:dyDescent="0.25">
      <c r="G2004"/>
      <c r="I2004"/>
      <c r="L2004"/>
    </row>
    <row r="2005" spans="7:12" x14ac:dyDescent="0.25">
      <c r="G2005"/>
      <c r="I2005"/>
      <c r="L2005"/>
    </row>
    <row r="2006" spans="7:12" x14ac:dyDescent="0.25">
      <c r="G2006"/>
      <c r="I2006"/>
      <c r="L2006"/>
    </row>
    <row r="2007" spans="7:12" x14ac:dyDescent="0.25">
      <c r="G2007"/>
      <c r="I2007"/>
      <c r="L2007"/>
    </row>
    <row r="2008" spans="7:12" x14ac:dyDescent="0.25">
      <c r="G2008"/>
      <c r="I2008"/>
      <c r="L2008"/>
    </row>
    <row r="2009" spans="7:12" x14ac:dyDescent="0.25">
      <c r="G2009"/>
      <c r="I2009"/>
      <c r="L2009"/>
    </row>
    <row r="2010" spans="7:12" x14ac:dyDescent="0.25">
      <c r="G2010"/>
      <c r="I2010"/>
      <c r="L2010"/>
    </row>
    <row r="2011" spans="7:12" x14ac:dyDescent="0.25">
      <c r="G2011"/>
      <c r="I2011"/>
      <c r="L2011"/>
    </row>
    <row r="2012" spans="7:12" x14ac:dyDescent="0.25">
      <c r="G2012"/>
      <c r="I2012"/>
      <c r="L2012"/>
    </row>
    <row r="2013" spans="7:12" x14ac:dyDescent="0.25">
      <c r="G2013"/>
      <c r="I2013"/>
      <c r="L2013"/>
    </row>
    <row r="2014" spans="7:12" x14ac:dyDescent="0.25">
      <c r="G2014"/>
      <c r="I2014"/>
      <c r="L2014"/>
    </row>
    <row r="2015" spans="7:12" x14ac:dyDescent="0.25">
      <c r="G2015"/>
      <c r="I2015"/>
      <c r="L2015"/>
    </row>
    <row r="2016" spans="7:12" x14ac:dyDescent="0.25">
      <c r="G2016"/>
      <c r="I2016"/>
      <c r="L2016"/>
    </row>
    <row r="2017" spans="7:12" x14ac:dyDescent="0.25">
      <c r="G2017"/>
      <c r="I2017"/>
      <c r="L2017"/>
    </row>
    <row r="2018" spans="7:12" x14ac:dyDescent="0.25">
      <c r="G2018"/>
      <c r="I2018"/>
      <c r="L2018"/>
    </row>
    <row r="2019" spans="7:12" x14ac:dyDescent="0.25">
      <c r="G2019"/>
      <c r="I2019"/>
      <c r="L2019"/>
    </row>
    <row r="2020" spans="7:12" x14ac:dyDescent="0.25">
      <c r="G2020"/>
      <c r="I2020"/>
      <c r="L2020"/>
    </row>
    <row r="2021" spans="7:12" x14ac:dyDescent="0.25">
      <c r="G2021"/>
      <c r="I2021"/>
      <c r="L2021"/>
    </row>
    <row r="2022" spans="7:12" x14ac:dyDescent="0.25">
      <c r="G2022"/>
      <c r="I2022"/>
      <c r="L2022"/>
    </row>
    <row r="2023" spans="7:12" x14ac:dyDescent="0.25">
      <c r="G2023"/>
      <c r="I2023"/>
      <c r="L2023"/>
    </row>
    <row r="2024" spans="7:12" x14ac:dyDescent="0.25">
      <c r="G2024"/>
      <c r="I2024"/>
      <c r="L2024"/>
    </row>
    <row r="2025" spans="7:12" x14ac:dyDescent="0.25">
      <c r="G2025"/>
      <c r="I2025"/>
      <c r="L2025"/>
    </row>
    <row r="2026" spans="7:12" x14ac:dyDescent="0.25">
      <c r="G2026"/>
      <c r="I2026"/>
      <c r="L2026"/>
    </row>
    <row r="2027" spans="7:12" x14ac:dyDescent="0.25">
      <c r="G2027"/>
      <c r="I2027"/>
      <c r="L2027"/>
    </row>
    <row r="2028" spans="7:12" x14ac:dyDescent="0.25">
      <c r="G2028"/>
      <c r="I2028"/>
      <c r="L2028"/>
    </row>
    <row r="2029" spans="7:12" x14ac:dyDescent="0.25">
      <c r="G2029"/>
      <c r="I2029"/>
      <c r="L2029"/>
    </row>
    <row r="2030" spans="7:12" x14ac:dyDescent="0.25">
      <c r="G2030"/>
      <c r="I2030"/>
      <c r="L2030"/>
    </row>
    <row r="2031" spans="7:12" x14ac:dyDescent="0.25">
      <c r="G2031"/>
      <c r="I2031"/>
      <c r="L2031"/>
    </row>
    <row r="2032" spans="7:12" x14ac:dyDescent="0.25">
      <c r="G2032"/>
      <c r="I2032"/>
      <c r="L2032"/>
    </row>
    <row r="2033" spans="7:12" x14ac:dyDescent="0.25">
      <c r="G2033"/>
      <c r="I2033"/>
      <c r="L2033"/>
    </row>
    <row r="2034" spans="7:12" x14ac:dyDescent="0.25">
      <c r="G2034"/>
      <c r="I2034"/>
      <c r="L2034"/>
    </row>
    <row r="2035" spans="7:12" x14ac:dyDescent="0.25">
      <c r="G2035"/>
      <c r="I2035"/>
      <c r="L2035"/>
    </row>
    <row r="2036" spans="7:12" x14ac:dyDescent="0.25">
      <c r="G2036"/>
      <c r="I2036"/>
      <c r="L2036"/>
    </row>
    <row r="2037" spans="7:12" x14ac:dyDescent="0.25">
      <c r="G2037"/>
      <c r="I2037"/>
      <c r="L2037"/>
    </row>
    <row r="2038" spans="7:12" x14ac:dyDescent="0.25">
      <c r="G2038"/>
      <c r="I2038"/>
      <c r="L2038"/>
    </row>
    <row r="2039" spans="7:12" x14ac:dyDescent="0.25">
      <c r="G2039"/>
      <c r="I2039"/>
      <c r="L2039"/>
    </row>
    <row r="2040" spans="7:12" x14ac:dyDescent="0.25">
      <c r="G2040"/>
      <c r="I2040"/>
      <c r="L2040"/>
    </row>
    <row r="2041" spans="7:12" x14ac:dyDescent="0.25">
      <c r="G2041"/>
      <c r="I2041"/>
      <c r="L2041"/>
    </row>
    <row r="2042" spans="7:12" x14ac:dyDescent="0.25">
      <c r="G2042"/>
      <c r="I2042"/>
      <c r="L2042"/>
    </row>
    <row r="2043" spans="7:12" x14ac:dyDescent="0.25">
      <c r="G2043"/>
      <c r="I2043"/>
      <c r="L2043"/>
    </row>
    <row r="2044" spans="7:12" x14ac:dyDescent="0.25">
      <c r="G2044"/>
      <c r="I2044"/>
      <c r="L2044"/>
    </row>
    <row r="2045" spans="7:12" x14ac:dyDescent="0.25">
      <c r="G2045"/>
      <c r="I2045"/>
      <c r="L2045"/>
    </row>
    <row r="2046" spans="7:12" x14ac:dyDescent="0.25">
      <c r="G2046"/>
      <c r="I2046"/>
      <c r="L2046"/>
    </row>
    <row r="2047" spans="7:12" x14ac:dyDescent="0.25">
      <c r="G2047"/>
      <c r="I2047"/>
      <c r="L2047"/>
    </row>
    <row r="2048" spans="7:12" x14ac:dyDescent="0.25">
      <c r="G2048"/>
      <c r="I2048"/>
      <c r="L2048"/>
    </row>
    <row r="2049" spans="7:12" x14ac:dyDescent="0.25">
      <c r="G2049"/>
      <c r="I2049"/>
      <c r="L2049"/>
    </row>
    <row r="2050" spans="7:12" x14ac:dyDescent="0.25">
      <c r="G2050"/>
      <c r="I2050"/>
      <c r="L2050"/>
    </row>
    <row r="2051" spans="7:12" x14ac:dyDescent="0.25">
      <c r="G2051"/>
      <c r="I2051"/>
      <c r="L2051"/>
    </row>
    <row r="2052" spans="7:12" x14ac:dyDescent="0.25">
      <c r="G2052"/>
      <c r="I2052"/>
      <c r="L2052"/>
    </row>
    <row r="2053" spans="7:12" x14ac:dyDescent="0.25">
      <c r="G2053"/>
      <c r="I2053"/>
      <c r="L2053"/>
    </row>
    <row r="2054" spans="7:12" x14ac:dyDescent="0.25">
      <c r="G2054"/>
      <c r="I2054"/>
      <c r="L2054"/>
    </row>
    <row r="2055" spans="7:12" x14ac:dyDescent="0.25">
      <c r="G2055"/>
      <c r="I2055"/>
      <c r="L2055"/>
    </row>
    <row r="2056" spans="7:12" x14ac:dyDescent="0.25">
      <c r="G2056"/>
      <c r="I2056"/>
      <c r="L2056"/>
    </row>
    <row r="2057" spans="7:12" x14ac:dyDescent="0.25">
      <c r="G2057"/>
      <c r="I2057"/>
      <c r="L2057"/>
    </row>
    <row r="2058" spans="7:12" x14ac:dyDescent="0.25">
      <c r="G2058"/>
      <c r="I2058"/>
      <c r="L2058"/>
    </row>
    <row r="2059" spans="7:12" x14ac:dyDescent="0.25">
      <c r="G2059"/>
      <c r="I2059"/>
      <c r="L2059"/>
    </row>
    <row r="2060" spans="7:12" x14ac:dyDescent="0.25">
      <c r="G2060"/>
      <c r="I2060"/>
      <c r="L2060"/>
    </row>
    <row r="2061" spans="7:12" x14ac:dyDescent="0.25">
      <c r="G2061"/>
      <c r="I2061"/>
      <c r="L2061"/>
    </row>
    <row r="2062" spans="7:12" x14ac:dyDescent="0.25">
      <c r="G2062"/>
      <c r="I2062"/>
      <c r="L2062"/>
    </row>
    <row r="2063" spans="7:12" x14ac:dyDescent="0.25">
      <c r="G2063"/>
      <c r="I2063"/>
      <c r="L2063"/>
    </row>
    <row r="2064" spans="7:12" x14ac:dyDescent="0.25">
      <c r="G2064"/>
      <c r="I2064"/>
      <c r="L2064"/>
    </row>
    <row r="2065" spans="7:12" x14ac:dyDescent="0.25">
      <c r="G2065"/>
      <c r="I2065"/>
      <c r="L2065"/>
    </row>
    <row r="2066" spans="7:12" x14ac:dyDescent="0.25">
      <c r="G2066"/>
      <c r="I2066"/>
      <c r="L2066"/>
    </row>
    <row r="2067" spans="7:12" x14ac:dyDescent="0.25">
      <c r="G2067"/>
      <c r="I2067"/>
      <c r="L2067"/>
    </row>
    <row r="2068" spans="7:12" x14ac:dyDescent="0.25">
      <c r="G2068"/>
      <c r="I2068"/>
      <c r="L2068"/>
    </row>
    <row r="2069" spans="7:12" x14ac:dyDescent="0.25">
      <c r="G2069"/>
      <c r="I2069"/>
      <c r="L2069"/>
    </row>
    <row r="2070" spans="7:12" x14ac:dyDescent="0.25">
      <c r="G2070"/>
      <c r="I2070"/>
      <c r="L2070"/>
    </row>
    <row r="2071" spans="7:12" x14ac:dyDescent="0.25">
      <c r="G2071"/>
      <c r="I2071"/>
      <c r="L2071"/>
    </row>
    <row r="2072" spans="7:12" x14ac:dyDescent="0.25">
      <c r="G2072"/>
      <c r="I2072"/>
      <c r="L2072"/>
    </row>
    <row r="2073" spans="7:12" x14ac:dyDescent="0.25">
      <c r="G2073"/>
      <c r="I2073"/>
      <c r="L2073"/>
    </row>
    <row r="2074" spans="7:12" x14ac:dyDescent="0.25">
      <c r="G2074"/>
      <c r="I2074"/>
      <c r="L2074"/>
    </row>
    <row r="2075" spans="7:12" x14ac:dyDescent="0.25">
      <c r="G2075"/>
      <c r="I2075"/>
      <c r="L2075"/>
    </row>
    <row r="2076" spans="7:12" x14ac:dyDescent="0.25">
      <c r="G2076"/>
      <c r="I2076"/>
      <c r="L2076"/>
    </row>
    <row r="2077" spans="7:12" x14ac:dyDescent="0.25">
      <c r="G2077"/>
      <c r="I2077"/>
      <c r="L2077"/>
    </row>
    <row r="2078" spans="7:12" x14ac:dyDescent="0.25">
      <c r="G2078"/>
      <c r="I2078"/>
      <c r="L2078"/>
    </row>
    <row r="2079" spans="7:12" x14ac:dyDescent="0.25">
      <c r="G2079"/>
      <c r="I2079"/>
      <c r="L2079"/>
    </row>
    <row r="2080" spans="7:12" x14ac:dyDescent="0.25">
      <c r="G2080"/>
      <c r="I2080"/>
      <c r="L2080"/>
    </row>
    <row r="2081" spans="7:12" x14ac:dyDescent="0.25">
      <c r="G2081"/>
      <c r="I2081"/>
      <c r="L2081"/>
    </row>
    <row r="2082" spans="7:12" x14ac:dyDescent="0.25">
      <c r="G2082"/>
      <c r="I2082"/>
      <c r="L2082"/>
    </row>
    <row r="2083" spans="7:12" x14ac:dyDescent="0.25">
      <c r="G2083"/>
      <c r="I2083"/>
      <c r="L2083"/>
    </row>
    <row r="2084" spans="7:12" x14ac:dyDescent="0.25">
      <c r="G2084"/>
      <c r="I2084"/>
      <c r="L2084"/>
    </row>
    <row r="2085" spans="7:12" x14ac:dyDescent="0.25">
      <c r="G2085"/>
      <c r="I2085"/>
      <c r="L2085"/>
    </row>
    <row r="2086" spans="7:12" x14ac:dyDescent="0.25">
      <c r="G2086"/>
      <c r="I2086"/>
      <c r="L2086"/>
    </row>
    <row r="2087" spans="7:12" x14ac:dyDescent="0.25">
      <c r="G2087"/>
      <c r="I2087"/>
      <c r="L2087"/>
    </row>
    <row r="2088" spans="7:12" x14ac:dyDescent="0.25">
      <c r="G2088"/>
      <c r="I2088"/>
      <c r="L2088"/>
    </row>
    <row r="2089" spans="7:12" x14ac:dyDescent="0.25">
      <c r="G2089"/>
      <c r="I2089"/>
      <c r="L2089"/>
    </row>
    <row r="2090" spans="7:12" x14ac:dyDescent="0.25">
      <c r="G2090"/>
      <c r="I2090"/>
      <c r="L2090"/>
    </row>
    <row r="2091" spans="7:12" x14ac:dyDescent="0.25">
      <c r="G2091"/>
      <c r="I2091"/>
      <c r="L2091"/>
    </row>
    <row r="2092" spans="7:12" x14ac:dyDescent="0.25">
      <c r="G2092"/>
      <c r="I2092"/>
      <c r="L2092"/>
    </row>
    <row r="2093" spans="7:12" x14ac:dyDescent="0.25">
      <c r="G2093"/>
      <c r="I2093"/>
      <c r="L2093"/>
    </row>
    <row r="2094" spans="7:12" x14ac:dyDescent="0.25">
      <c r="G2094"/>
      <c r="I2094"/>
      <c r="L2094"/>
    </row>
    <row r="2095" spans="7:12" x14ac:dyDescent="0.25">
      <c r="G2095"/>
      <c r="I2095"/>
      <c r="L2095"/>
    </row>
    <row r="2096" spans="7:12" x14ac:dyDescent="0.25">
      <c r="G2096"/>
      <c r="I2096"/>
      <c r="L2096"/>
    </row>
    <row r="2097" spans="7:12" x14ac:dyDescent="0.25">
      <c r="G2097"/>
      <c r="I2097"/>
      <c r="L2097"/>
    </row>
    <row r="2098" spans="7:12" x14ac:dyDescent="0.25">
      <c r="G2098"/>
      <c r="I2098"/>
      <c r="L2098"/>
    </row>
    <row r="2099" spans="7:12" x14ac:dyDescent="0.25">
      <c r="G2099"/>
      <c r="I2099"/>
      <c r="L2099"/>
    </row>
    <row r="2100" spans="7:12" x14ac:dyDescent="0.25">
      <c r="G2100"/>
      <c r="I2100"/>
      <c r="L2100"/>
    </row>
    <row r="2101" spans="7:12" x14ac:dyDescent="0.25">
      <c r="G2101"/>
      <c r="I2101"/>
      <c r="L2101"/>
    </row>
    <row r="2102" spans="7:12" x14ac:dyDescent="0.25">
      <c r="G2102"/>
      <c r="I2102"/>
      <c r="L2102"/>
    </row>
    <row r="2103" spans="7:12" x14ac:dyDescent="0.25">
      <c r="G2103"/>
      <c r="I2103"/>
      <c r="L2103"/>
    </row>
    <row r="2104" spans="7:12" x14ac:dyDescent="0.25">
      <c r="G2104"/>
      <c r="I2104"/>
      <c r="L2104"/>
    </row>
    <row r="2105" spans="7:12" x14ac:dyDescent="0.25">
      <c r="G2105"/>
      <c r="I2105"/>
      <c r="L2105"/>
    </row>
    <row r="2106" spans="7:12" x14ac:dyDescent="0.25">
      <c r="G2106"/>
      <c r="I2106"/>
      <c r="L2106"/>
    </row>
    <row r="2107" spans="7:12" x14ac:dyDescent="0.25">
      <c r="G2107"/>
      <c r="I2107"/>
      <c r="L2107"/>
    </row>
    <row r="2108" spans="7:12" x14ac:dyDescent="0.25">
      <c r="G2108"/>
      <c r="I2108"/>
      <c r="L2108"/>
    </row>
    <row r="2109" spans="7:12" x14ac:dyDescent="0.25">
      <c r="G2109"/>
      <c r="I2109"/>
      <c r="L2109"/>
    </row>
    <row r="2110" spans="7:12" x14ac:dyDescent="0.25">
      <c r="G2110"/>
      <c r="I2110"/>
      <c r="L2110"/>
    </row>
    <row r="2111" spans="7:12" x14ac:dyDescent="0.25">
      <c r="G2111"/>
      <c r="I2111"/>
      <c r="L2111"/>
    </row>
    <row r="2112" spans="7:12" x14ac:dyDescent="0.25">
      <c r="G2112"/>
      <c r="I2112"/>
      <c r="L2112"/>
    </row>
    <row r="2113" spans="7:12" x14ac:dyDescent="0.25">
      <c r="G2113"/>
      <c r="I2113"/>
      <c r="L2113"/>
    </row>
    <row r="2114" spans="7:12" x14ac:dyDescent="0.25">
      <c r="G2114"/>
      <c r="I2114"/>
      <c r="L2114"/>
    </row>
    <row r="2115" spans="7:12" x14ac:dyDescent="0.25">
      <c r="G2115"/>
      <c r="I2115"/>
      <c r="L2115"/>
    </row>
    <row r="2116" spans="7:12" x14ac:dyDescent="0.25">
      <c r="G2116"/>
      <c r="I2116"/>
      <c r="L2116"/>
    </row>
    <row r="2117" spans="7:12" x14ac:dyDescent="0.25">
      <c r="G2117"/>
      <c r="I2117"/>
      <c r="L2117"/>
    </row>
    <row r="2118" spans="7:12" x14ac:dyDescent="0.25">
      <c r="G2118"/>
      <c r="I2118"/>
      <c r="L2118"/>
    </row>
    <row r="2119" spans="7:12" x14ac:dyDescent="0.25">
      <c r="G2119"/>
      <c r="I2119"/>
      <c r="L2119"/>
    </row>
    <row r="2120" spans="7:12" x14ac:dyDescent="0.25">
      <c r="G2120"/>
      <c r="I2120"/>
      <c r="L2120"/>
    </row>
    <row r="2121" spans="7:12" x14ac:dyDescent="0.25">
      <c r="G2121"/>
      <c r="I2121"/>
      <c r="L2121"/>
    </row>
    <row r="2122" spans="7:12" x14ac:dyDescent="0.25">
      <c r="G2122"/>
      <c r="I2122"/>
      <c r="L2122"/>
    </row>
    <row r="2123" spans="7:12" x14ac:dyDescent="0.25">
      <c r="G2123"/>
      <c r="I2123"/>
      <c r="L2123"/>
    </row>
    <row r="2124" spans="7:12" x14ac:dyDescent="0.25">
      <c r="G2124"/>
      <c r="I2124"/>
      <c r="L2124"/>
    </row>
    <row r="2125" spans="7:12" x14ac:dyDescent="0.25">
      <c r="G2125"/>
      <c r="I2125"/>
      <c r="L2125"/>
    </row>
    <row r="2126" spans="7:12" x14ac:dyDescent="0.25">
      <c r="G2126"/>
      <c r="I2126"/>
      <c r="L2126"/>
    </row>
    <row r="2127" spans="7:12" x14ac:dyDescent="0.25">
      <c r="G2127"/>
      <c r="I2127"/>
      <c r="L2127"/>
    </row>
    <row r="2128" spans="7:12" x14ac:dyDescent="0.25">
      <c r="G2128"/>
      <c r="I2128"/>
      <c r="L2128"/>
    </row>
    <row r="2129" spans="7:12" x14ac:dyDescent="0.25">
      <c r="G2129"/>
      <c r="I2129"/>
      <c r="L2129"/>
    </row>
    <row r="2130" spans="7:12" x14ac:dyDescent="0.25">
      <c r="G2130"/>
      <c r="I2130"/>
      <c r="L2130"/>
    </row>
    <row r="2131" spans="7:12" x14ac:dyDescent="0.25">
      <c r="G2131"/>
      <c r="I2131"/>
      <c r="L2131"/>
    </row>
    <row r="2132" spans="7:12" x14ac:dyDescent="0.25">
      <c r="G2132"/>
      <c r="I2132"/>
      <c r="L2132"/>
    </row>
    <row r="2133" spans="7:12" x14ac:dyDescent="0.25">
      <c r="G2133"/>
      <c r="I2133"/>
      <c r="L2133"/>
    </row>
    <row r="2134" spans="7:12" x14ac:dyDescent="0.25">
      <c r="G2134"/>
      <c r="I2134"/>
      <c r="L2134"/>
    </row>
    <row r="2135" spans="7:12" x14ac:dyDescent="0.25">
      <c r="G2135"/>
      <c r="I2135"/>
      <c r="L2135"/>
    </row>
    <row r="2136" spans="7:12" x14ac:dyDescent="0.25">
      <c r="G2136"/>
      <c r="I2136"/>
      <c r="L2136"/>
    </row>
    <row r="2137" spans="7:12" x14ac:dyDescent="0.25">
      <c r="G2137"/>
      <c r="I2137"/>
      <c r="L2137"/>
    </row>
    <row r="2138" spans="7:12" x14ac:dyDescent="0.25">
      <c r="G2138"/>
      <c r="I2138"/>
      <c r="L2138"/>
    </row>
    <row r="2139" spans="7:12" x14ac:dyDescent="0.25">
      <c r="G2139"/>
      <c r="I2139"/>
      <c r="L2139"/>
    </row>
    <row r="2140" spans="7:12" x14ac:dyDescent="0.25">
      <c r="G2140"/>
      <c r="I2140"/>
      <c r="L2140"/>
    </row>
    <row r="2141" spans="7:12" x14ac:dyDescent="0.25">
      <c r="G2141"/>
      <c r="I2141"/>
      <c r="L2141"/>
    </row>
    <row r="2142" spans="7:12" x14ac:dyDescent="0.25">
      <c r="G2142"/>
      <c r="I2142"/>
      <c r="L2142"/>
    </row>
    <row r="2143" spans="7:12" x14ac:dyDescent="0.25">
      <c r="G2143"/>
      <c r="I2143"/>
      <c r="L2143"/>
    </row>
    <row r="2144" spans="7:12" x14ac:dyDescent="0.25">
      <c r="G2144"/>
      <c r="I2144"/>
      <c r="L2144"/>
    </row>
    <row r="2145" spans="7:12" x14ac:dyDescent="0.25">
      <c r="G2145"/>
      <c r="I2145"/>
      <c r="L2145"/>
    </row>
    <row r="2146" spans="7:12" x14ac:dyDescent="0.25">
      <c r="G2146"/>
      <c r="I2146"/>
      <c r="L2146"/>
    </row>
    <row r="2147" spans="7:12" x14ac:dyDescent="0.25">
      <c r="G2147"/>
      <c r="I2147"/>
      <c r="L2147"/>
    </row>
    <row r="2148" spans="7:12" x14ac:dyDescent="0.25">
      <c r="G2148"/>
      <c r="I2148"/>
      <c r="L2148"/>
    </row>
    <row r="2149" spans="7:12" x14ac:dyDescent="0.25">
      <c r="G2149"/>
      <c r="I2149"/>
      <c r="L2149"/>
    </row>
    <row r="2150" spans="7:12" x14ac:dyDescent="0.25">
      <c r="G2150"/>
      <c r="I2150"/>
      <c r="L2150"/>
    </row>
    <row r="2151" spans="7:12" x14ac:dyDescent="0.25">
      <c r="G2151"/>
      <c r="I2151"/>
      <c r="L2151"/>
    </row>
    <row r="2152" spans="7:12" x14ac:dyDescent="0.25">
      <c r="G2152"/>
      <c r="I2152"/>
      <c r="L2152"/>
    </row>
    <row r="2153" spans="7:12" x14ac:dyDescent="0.25">
      <c r="G2153"/>
      <c r="I2153"/>
      <c r="L2153"/>
    </row>
    <row r="2154" spans="7:12" x14ac:dyDescent="0.25">
      <c r="G2154"/>
      <c r="I2154"/>
      <c r="L2154"/>
    </row>
    <row r="2155" spans="7:12" x14ac:dyDescent="0.25">
      <c r="G2155"/>
      <c r="I2155"/>
      <c r="L2155"/>
    </row>
    <row r="2156" spans="7:12" x14ac:dyDescent="0.25">
      <c r="G2156"/>
      <c r="I2156"/>
      <c r="L2156"/>
    </row>
    <row r="2157" spans="7:12" x14ac:dyDescent="0.25">
      <c r="G2157"/>
      <c r="I2157"/>
      <c r="L2157"/>
    </row>
    <row r="2158" spans="7:12" x14ac:dyDescent="0.25">
      <c r="G2158"/>
      <c r="I2158"/>
      <c r="L2158"/>
    </row>
    <row r="2159" spans="7:12" x14ac:dyDescent="0.25">
      <c r="G2159"/>
      <c r="I2159"/>
      <c r="L2159"/>
    </row>
    <row r="2160" spans="7:12" x14ac:dyDescent="0.25">
      <c r="G2160"/>
      <c r="I2160"/>
      <c r="L2160"/>
    </row>
    <row r="2161" spans="7:12" x14ac:dyDescent="0.25">
      <c r="G2161"/>
      <c r="I2161"/>
      <c r="L2161"/>
    </row>
    <row r="2162" spans="7:12" x14ac:dyDescent="0.25">
      <c r="G2162"/>
      <c r="I2162"/>
      <c r="L2162"/>
    </row>
    <row r="2163" spans="7:12" x14ac:dyDescent="0.25">
      <c r="G2163"/>
      <c r="I2163"/>
      <c r="L2163"/>
    </row>
    <row r="2164" spans="7:12" x14ac:dyDescent="0.25">
      <c r="G2164"/>
      <c r="I2164"/>
      <c r="L2164"/>
    </row>
    <row r="2165" spans="7:12" x14ac:dyDescent="0.25">
      <c r="G2165"/>
      <c r="I2165"/>
      <c r="L2165"/>
    </row>
    <row r="2166" spans="7:12" x14ac:dyDescent="0.25">
      <c r="G2166"/>
      <c r="I2166"/>
      <c r="L2166"/>
    </row>
    <row r="2167" spans="7:12" x14ac:dyDescent="0.25">
      <c r="G2167"/>
      <c r="I2167"/>
      <c r="L2167"/>
    </row>
    <row r="2168" spans="7:12" x14ac:dyDescent="0.25">
      <c r="G2168"/>
      <c r="I2168"/>
      <c r="L2168"/>
    </row>
    <row r="2169" spans="7:12" x14ac:dyDescent="0.25">
      <c r="G2169"/>
      <c r="I2169"/>
      <c r="L2169"/>
    </row>
    <row r="2170" spans="7:12" x14ac:dyDescent="0.25">
      <c r="G2170"/>
      <c r="I2170"/>
      <c r="L2170"/>
    </row>
    <row r="2171" spans="7:12" x14ac:dyDescent="0.25">
      <c r="G2171"/>
      <c r="I2171"/>
      <c r="L2171"/>
    </row>
    <row r="2172" spans="7:12" x14ac:dyDescent="0.25">
      <c r="G2172"/>
      <c r="I2172"/>
      <c r="L2172"/>
    </row>
    <row r="2173" spans="7:12" x14ac:dyDescent="0.25">
      <c r="G2173"/>
      <c r="I2173"/>
      <c r="L2173"/>
    </row>
    <row r="2174" spans="7:12" x14ac:dyDescent="0.25">
      <c r="G2174"/>
      <c r="I2174"/>
      <c r="L2174"/>
    </row>
    <row r="2175" spans="7:12" x14ac:dyDescent="0.25">
      <c r="G2175"/>
      <c r="I2175"/>
      <c r="L2175"/>
    </row>
    <row r="2176" spans="7:12" x14ac:dyDescent="0.25">
      <c r="G2176"/>
      <c r="I2176"/>
      <c r="L2176"/>
    </row>
    <row r="2177" spans="7:12" x14ac:dyDescent="0.25">
      <c r="G2177"/>
      <c r="I2177"/>
      <c r="L2177"/>
    </row>
    <row r="2178" spans="7:12" x14ac:dyDescent="0.25">
      <c r="G2178"/>
      <c r="I2178"/>
      <c r="L2178"/>
    </row>
    <row r="2179" spans="7:12" x14ac:dyDescent="0.25">
      <c r="G2179"/>
      <c r="I2179"/>
      <c r="L2179"/>
    </row>
    <row r="2180" spans="7:12" x14ac:dyDescent="0.25">
      <c r="G2180"/>
      <c r="I2180"/>
      <c r="L2180"/>
    </row>
    <row r="2181" spans="7:12" x14ac:dyDescent="0.25">
      <c r="G2181"/>
      <c r="I2181"/>
      <c r="L2181"/>
    </row>
    <row r="2182" spans="7:12" x14ac:dyDescent="0.25">
      <c r="G2182"/>
      <c r="I2182"/>
      <c r="L2182"/>
    </row>
    <row r="2183" spans="7:12" x14ac:dyDescent="0.25">
      <c r="G2183"/>
      <c r="I2183"/>
      <c r="L2183"/>
    </row>
    <row r="2184" spans="7:12" x14ac:dyDescent="0.25">
      <c r="G2184"/>
      <c r="I2184"/>
      <c r="L2184"/>
    </row>
    <row r="2185" spans="7:12" x14ac:dyDescent="0.25">
      <c r="G2185"/>
      <c r="I2185"/>
      <c r="L2185"/>
    </row>
    <row r="2186" spans="7:12" x14ac:dyDescent="0.25">
      <c r="G2186"/>
      <c r="I2186"/>
      <c r="L2186"/>
    </row>
    <row r="2187" spans="7:12" x14ac:dyDescent="0.25">
      <c r="G2187"/>
      <c r="I2187"/>
      <c r="L2187"/>
    </row>
    <row r="2188" spans="7:12" x14ac:dyDescent="0.25">
      <c r="G2188"/>
      <c r="I2188"/>
      <c r="L2188"/>
    </row>
    <row r="2189" spans="7:12" x14ac:dyDescent="0.25">
      <c r="G2189"/>
      <c r="I2189"/>
      <c r="L2189"/>
    </row>
    <row r="2190" spans="7:12" x14ac:dyDescent="0.25">
      <c r="G2190"/>
      <c r="I2190"/>
      <c r="L2190"/>
    </row>
    <row r="2191" spans="7:12" x14ac:dyDescent="0.25">
      <c r="G2191"/>
      <c r="I2191"/>
      <c r="L2191"/>
    </row>
    <row r="2192" spans="7:12" x14ac:dyDescent="0.25">
      <c r="G2192"/>
      <c r="I2192"/>
      <c r="L2192"/>
    </row>
    <row r="2193" spans="7:12" x14ac:dyDescent="0.25">
      <c r="G2193"/>
      <c r="I2193"/>
      <c r="L2193"/>
    </row>
    <row r="2194" spans="7:12" x14ac:dyDescent="0.25">
      <c r="G2194"/>
      <c r="I2194"/>
      <c r="L2194"/>
    </row>
    <row r="2195" spans="7:12" x14ac:dyDescent="0.25">
      <c r="G2195"/>
      <c r="I2195"/>
      <c r="L2195"/>
    </row>
    <row r="2196" spans="7:12" x14ac:dyDescent="0.25">
      <c r="G2196"/>
      <c r="I2196"/>
      <c r="L2196"/>
    </row>
    <row r="2197" spans="7:12" x14ac:dyDescent="0.25">
      <c r="G2197"/>
      <c r="I2197"/>
      <c r="L2197"/>
    </row>
    <row r="2198" spans="7:12" x14ac:dyDescent="0.25">
      <c r="G2198"/>
      <c r="I2198"/>
      <c r="L2198"/>
    </row>
    <row r="2199" spans="7:12" x14ac:dyDescent="0.25">
      <c r="G2199"/>
      <c r="I2199"/>
      <c r="L2199"/>
    </row>
    <row r="2200" spans="7:12" x14ac:dyDescent="0.25">
      <c r="G2200"/>
      <c r="I2200"/>
      <c r="L2200"/>
    </row>
    <row r="2201" spans="7:12" x14ac:dyDescent="0.25">
      <c r="G2201"/>
      <c r="I2201"/>
      <c r="L2201"/>
    </row>
    <row r="2202" spans="7:12" x14ac:dyDescent="0.25">
      <c r="G2202"/>
      <c r="I2202"/>
      <c r="L2202"/>
    </row>
    <row r="2203" spans="7:12" x14ac:dyDescent="0.25">
      <c r="G2203"/>
      <c r="I2203"/>
      <c r="L2203"/>
    </row>
    <row r="2204" spans="7:12" x14ac:dyDescent="0.25">
      <c r="G2204"/>
      <c r="I2204"/>
      <c r="L2204"/>
    </row>
    <row r="2205" spans="7:12" x14ac:dyDescent="0.25">
      <c r="G2205"/>
      <c r="I2205"/>
      <c r="L2205"/>
    </row>
    <row r="2206" spans="7:12" x14ac:dyDescent="0.25">
      <c r="G2206"/>
      <c r="I2206"/>
      <c r="L2206"/>
    </row>
    <row r="2207" spans="7:12" x14ac:dyDescent="0.25">
      <c r="G2207"/>
      <c r="I2207"/>
      <c r="L2207"/>
    </row>
    <row r="2208" spans="7:12" x14ac:dyDescent="0.25">
      <c r="G2208"/>
      <c r="I2208"/>
      <c r="L2208"/>
    </row>
    <row r="2209" spans="7:12" x14ac:dyDescent="0.25">
      <c r="G2209"/>
      <c r="I2209"/>
      <c r="L2209"/>
    </row>
    <row r="2210" spans="7:12" x14ac:dyDescent="0.25">
      <c r="G2210"/>
      <c r="I2210"/>
      <c r="L2210"/>
    </row>
    <row r="2211" spans="7:12" x14ac:dyDescent="0.25">
      <c r="G2211"/>
      <c r="I2211"/>
      <c r="L2211"/>
    </row>
    <row r="2212" spans="7:12" x14ac:dyDescent="0.25">
      <c r="G2212"/>
      <c r="I2212"/>
      <c r="L2212"/>
    </row>
    <row r="2213" spans="7:12" x14ac:dyDescent="0.25">
      <c r="G2213"/>
      <c r="I2213"/>
      <c r="L2213"/>
    </row>
    <row r="2214" spans="7:12" x14ac:dyDescent="0.25">
      <c r="G2214"/>
      <c r="I2214"/>
      <c r="L2214"/>
    </row>
    <row r="2215" spans="7:12" x14ac:dyDescent="0.25">
      <c r="G2215"/>
      <c r="I2215"/>
      <c r="L2215"/>
    </row>
    <row r="2216" spans="7:12" x14ac:dyDescent="0.25">
      <c r="G2216"/>
      <c r="I2216"/>
      <c r="L2216"/>
    </row>
    <row r="2217" spans="7:12" x14ac:dyDescent="0.25">
      <c r="G2217"/>
      <c r="I2217"/>
      <c r="L2217"/>
    </row>
    <row r="2218" spans="7:12" x14ac:dyDescent="0.25">
      <c r="G2218"/>
      <c r="I2218"/>
      <c r="L2218"/>
    </row>
    <row r="2219" spans="7:12" x14ac:dyDescent="0.25">
      <c r="G2219"/>
      <c r="I2219"/>
      <c r="L2219"/>
    </row>
    <row r="2220" spans="7:12" x14ac:dyDescent="0.25">
      <c r="G2220"/>
      <c r="I2220"/>
      <c r="L2220"/>
    </row>
    <row r="2221" spans="7:12" x14ac:dyDescent="0.25">
      <c r="G2221"/>
      <c r="I2221"/>
      <c r="L2221"/>
    </row>
    <row r="2222" spans="7:12" x14ac:dyDescent="0.25">
      <c r="G2222"/>
      <c r="I2222"/>
      <c r="L2222"/>
    </row>
    <row r="2223" spans="7:12" x14ac:dyDescent="0.25">
      <c r="G2223"/>
      <c r="I2223"/>
      <c r="L2223"/>
    </row>
    <row r="2224" spans="7:12" x14ac:dyDescent="0.25">
      <c r="G2224"/>
      <c r="I2224"/>
      <c r="L2224"/>
    </row>
    <row r="2225" spans="7:12" x14ac:dyDescent="0.25">
      <c r="G2225"/>
      <c r="I2225"/>
      <c r="L2225"/>
    </row>
    <row r="2226" spans="7:12" x14ac:dyDescent="0.25">
      <c r="G2226"/>
      <c r="I2226"/>
      <c r="L2226"/>
    </row>
    <row r="2227" spans="7:12" x14ac:dyDescent="0.25">
      <c r="G2227"/>
      <c r="I2227"/>
      <c r="L2227"/>
    </row>
    <row r="2228" spans="7:12" x14ac:dyDescent="0.25">
      <c r="G2228"/>
      <c r="I2228"/>
      <c r="L2228"/>
    </row>
    <row r="2229" spans="7:12" x14ac:dyDescent="0.25">
      <c r="G2229"/>
      <c r="I2229"/>
      <c r="L2229"/>
    </row>
    <row r="2230" spans="7:12" x14ac:dyDescent="0.25">
      <c r="G2230"/>
      <c r="I2230"/>
      <c r="L2230"/>
    </row>
    <row r="2231" spans="7:12" x14ac:dyDescent="0.25">
      <c r="G2231"/>
      <c r="I2231"/>
      <c r="L2231"/>
    </row>
    <row r="2232" spans="7:12" x14ac:dyDescent="0.25">
      <c r="G2232"/>
      <c r="I2232"/>
      <c r="L2232"/>
    </row>
    <row r="2233" spans="7:12" x14ac:dyDescent="0.25">
      <c r="G2233"/>
      <c r="I2233"/>
      <c r="L2233"/>
    </row>
    <row r="2234" spans="7:12" x14ac:dyDescent="0.25">
      <c r="G2234"/>
      <c r="I2234"/>
      <c r="L2234"/>
    </row>
    <row r="2235" spans="7:12" x14ac:dyDescent="0.25">
      <c r="G2235"/>
      <c r="I2235"/>
      <c r="L2235"/>
    </row>
    <row r="2236" spans="7:12" x14ac:dyDescent="0.25">
      <c r="G2236"/>
      <c r="I2236"/>
      <c r="L2236"/>
    </row>
    <row r="2237" spans="7:12" x14ac:dyDescent="0.25">
      <c r="G2237"/>
      <c r="I2237"/>
      <c r="L2237"/>
    </row>
    <row r="2238" spans="7:12" x14ac:dyDescent="0.25">
      <c r="G2238"/>
      <c r="I2238"/>
      <c r="L2238"/>
    </row>
    <row r="2239" spans="7:12" x14ac:dyDescent="0.25">
      <c r="G2239"/>
      <c r="I2239"/>
      <c r="L2239"/>
    </row>
    <row r="2240" spans="7:12" x14ac:dyDescent="0.25">
      <c r="G2240"/>
      <c r="I2240"/>
      <c r="L2240"/>
    </row>
    <row r="2241" spans="7:12" x14ac:dyDescent="0.25">
      <c r="G2241"/>
      <c r="I2241"/>
      <c r="L2241"/>
    </row>
    <row r="2242" spans="7:12" x14ac:dyDescent="0.25">
      <c r="G2242"/>
      <c r="I2242"/>
      <c r="L2242"/>
    </row>
    <row r="2243" spans="7:12" x14ac:dyDescent="0.25">
      <c r="G2243"/>
      <c r="I2243"/>
      <c r="L2243"/>
    </row>
    <row r="2244" spans="7:12" x14ac:dyDescent="0.25">
      <c r="G2244"/>
      <c r="I2244"/>
      <c r="L2244"/>
    </row>
    <row r="2245" spans="7:12" x14ac:dyDescent="0.25">
      <c r="G2245"/>
      <c r="I2245"/>
      <c r="L2245"/>
    </row>
    <row r="2246" spans="7:12" x14ac:dyDescent="0.25">
      <c r="G2246"/>
      <c r="I2246"/>
      <c r="L2246"/>
    </row>
    <row r="2247" spans="7:12" x14ac:dyDescent="0.25">
      <c r="G2247"/>
      <c r="I2247"/>
      <c r="L2247"/>
    </row>
    <row r="2248" spans="7:12" x14ac:dyDescent="0.25">
      <c r="G2248"/>
      <c r="I2248"/>
      <c r="L2248"/>
    </row>
    <row r="2249" spans="7:12" x14ac:dyDescent="0.25">
      <c r="G2249"/>
      <c r="I2249"/>
      <c r="L2249"/>
    </row>
    <row r="2250" spans="7:12" x14ac:dyDescent="0.25">
      <c r="G2250"/>
      <c r="I2250"/>
      <c r="L2250"/>
    </row>
    <row r="2251" spans="7:12" x14ac:dyDescent="0.25">
      <c r="G2251"/>
      <c r="I2251"/>
      <c r="L2251"/>
    </row>
    <row r="2252" spans="7:12" x14ac:dyDescent="0.25">
      <c r="G2252"/>
      <c r="I2252"/>
      <c r="L2252"/>
    </row>
    <row r="2253" spans="7:12" x14ac:dyDescent="0.25">
      <c r="G2253"/>
      <c r="I2253"/>
      <c r="L2253"/>
    </row>
    <row r="2254" spans="7:12" x14ac:dyDescent="0.25">
      <c r="G2254"/>
      <c r="I2254"/>
      <c r="L2254"/>
    </row>
    <row r="2255" spans="7:12" x14ac:dyDescent="0.25">
      <c r="G2255"/>
      <c r="I2255"/>
      <c r="L2255"/>
    </row>
    <row r="2256" spans="7:12" x14ac:dyDescent="0.25">
      <c r="G2256"/>
      <c r="I2256"/>
      <c r="L2256"/>
    </row>
    <row r="2257" spans="7:12" x14ac:dyDescent="0.25">
      <c r="G2257"/>
      <c r="I2257"/>
      <c r="L2257"/>
    </row>
    <row r="2258" spans="7:12" x14ac:dyDescent="0.25">
      <c r="G2258"/>
      <c r="I2258"/>
      <c r="L2258"/>
    </row>
    <row r="2259" spans="7:12" x14ac:dyDescent="0.25">
      <c r="G2259"/>
      <c r="I2259"/>
      <c r="L2259"/>
    </row>
    <row r="2260" spans="7:12" x14ac:dyDescent="0.25">
      <c r="G2260"/>
      <c r="I2260"/>
      <c r="L2260"/>
    </row>
    <row r="2261" spans="7:12" x14ac:dyDescent="0.25">
      <c r="G2261"/>
      <c r="I2261"/>
      <c r="L2261"/>
    </row>
    <row r="2262" spans="7:12" x14ac:dyDescent="0.25">
      <c r="G2262"/>
      <c r="I2262"/>
      <c r="L2262"/>
    </row>
    <row r="2263" spans="7:12" x14ac:dyDescent="0.25">
      <c r="G2263"/>
      <c r="I2263"/>
      <c r="L2263"/>
    </row>
    <row r="2264" spans="7:12" x14ac:dyDescent="0.25">
      <c r="G2264"/>
      <c r="I2264"/>
      <c r="L2264"/>
    </row>
    <row r="2265" spans="7:12" x14ac:dyDescent="0.25">
      <c r="G2265"/>
      <c r="I2265"/>
      <c r="L2265"/>
    </row>
    <row r="2266" spans="7:12" x14ac:dyDescent="0.25">
      <c r="G2266"/>
      <c r="I2266"/>
      <c r="L2266"/>
    </row>
    <row r="2267" spans="7:12" x14ac:dyDescent="0.25">
      <c r="G2267"/>
      <c r="I2267"/>
      <c r="L2267"/>
    </row>
    <row r="2268" spans="7:12" x14ac:dyDescent="0.25">
      <c r="G2268"/>
      <c r="I2268"/>
      <c r="L2268"/>
    </row>
    <row r="2269" spans="7:12" x14ac:dyDescent="0.25">
      <c r="G2269"/>
      <c r="I2269"/>
      <c r="L2269"/>
    </row>
    <row r="2270" spans="7:12" x14ac:dyDescent="0.25">
      <c r="G2270"/>
      <c r="I2270"/>
      <c r="L2270"/>
    </row>
    <row r="2271" spans="7:12" x14ac:dyDescent="0.25">
      <c r="G2271"/>
      <c r="I2271"/>
      <c r="L2271"/>
    </row>
    <row r="2272" spans="7:12" x14ac:dyDescent="0.25">
      <c r="G2272"/>
      <c r="I2272"/>
      <c r="L2272"/>
    </row>
    <row r="2273" spans="7:12" x14ac:dyDescent="0.25">
      <c r="G2273"/>
      <c r="I2273"/>
      <c r="L2273"/>
    </row>
    <row r="2274" spans="7:12" x14ac:dyDescent="0.25">
      <c r="G2274"/>
      <c r="I2274"/>
      <c r="L2274"/>
    </row>
    <row r="2275" spans="7:12" x14ac:dyDescent="0.25">
      <c r="G2275"/>
      <c r="I2275"/>
      <c r="L2275"/>
    </row>
    <row r="2276" spans="7:12" x14ac:dyDescent="0.25">
      <c r="G2276"/>
      <c r="I2276"/>
      <c r="L2276"/>
    </row>
    <row r="2277" spans="7:12" x14ac:dyDescent="0.25">
      <c r="G2277"/>
      <c r="I2277"/>
      <c r="L2277"/>
    </row>
    <row r="2278" spans="7:12" x14ac:dyDescent="0.25">
      <c r="G2278"/>
      <c r="I2278"/>
      <c r="L2278"/>
    </row>
    <row r="2279" spans="7:12" x14ac:dyDescent="0.25">
      <c r="G2279"/>
      <c r="I2279"/>
      <c r="L2279"/>
    </row>
    <row r="2280" spans="7:12" x14ac:dyDescent="0.25">
      <c r="G2280"/>
      <c r="I2280"/>
      <c r="L2280"/>
    </row>
    <row r="2281" spans="7:12" x14ac:dyDescent="0.25">
      <c r="G2281"/>
      <c r="I2281"/>
      <c r="L2281"/>
    </row>
    <row r="2282" spans="7:12" x14ac:dyDescent="0.25">
      <c r="G2282"/>
      <c r="I2282"/>
      <c r="L2282"/>
    </row>
    <row r="2283" spans="7:12" x14ac:dyDescent="0.25">
      <c r="G2283"/>
      <c r="I2283"/>
      <c r="L2283"/>
    </row>
    <row r="2284" spans="7:12" x14ac:dyDescent="0.25">
      <c r="G2284"/>
      <c r="I2284"/>
      <c r="L2284"/>
    </row>
    <row r="2285" spans="7:12" x14ac:dyDescent="0.25">
      <c r="G2285"/>
      <c r="I2285"/>
      <c r="L2285"/>
    </row>
    <row r="2286" spans="7:12" x14ac:dyDescent="0.25">
      <c r="G2286"/>
      <c r="I2286"/>
      <c r="L2286"/>
    </row>
    <row r="2287" spans="7:12" x14ac:dyDescent="0.25">
      <c r="G2287"/>
      <c r="I2287"/>
      <c r="L2287"/>
    </row>
    <row r="2288" spans="7:12" x14ac:dyDescent="0.25">
      <c r="G2288"/>
      <c r="I2288"/>
      <c r="L2288"/>
    </row>
    <row r="2289" spans="7:12" x14ac:dyDescent="0.25">
      <c r="G2289"/>
      <c r="I2289"/>
      <c r="L2289"/>
    </row>
    <row r="2290" spans="7:12" x14ac:dyDescent="0.25">
      <c r="G2290"/>
      <c r="I2290"/>
      <c r="L2290"/>
    </row>
    <row r="2291" spans="7:12" x14ac:dyDescent="0.25">
      <c r="G2291"/>
      <c r="I2291"/>
      <c r="L2291"/>
    </row>
    <row r="2292" spans="7:12" x14ac:dyDescent="0.25">
      <c r="G2292"/>
      <c r="I2292"/>
      <c r="L2292"/>
    </row>
    <row r="2293" spans="7:12" x14ac:dyDescent="0.25">
      <c r="G2293"/>
      <c r="I2293"/>
      <c r="L2293"/>
    </row>
    <row r="2294" spans="7:12" x14ac:dyDescent="0.25">
      <c r="G2294"/>
      <c r="I2294"/>
      <c r="L2294"/>
    </row>
    <row r="2295" spans="7:12" x14ac:dyDescent="0.25">
      <c r="G2295"/>
      <c r="I2295"/>
      <c r="L2295"/>
    </row>
    <row r="2296" spans="7:12" x14ac:dyDescent="0.25">
      <c r="G2296"/>
      <c r="I2296"/>
      <c r="L2296"/>
    </row>
    <row r="2297" spans="7:12" x14ac:dyDescent="0.25">
      <c r="G2297"/>
      <c r="I2297"/>
      <c r="L2297"/>
    </row>
    <row r="2298" spans="7:12" x14ac:dyDescent="0.25">
      <c r="G2298"/>
      <c r="I2298"/>
      <c r="L2298"/>
    </row>
    <row r="2299" spans="7:12" x14ac:dyDescent="0.25">
      <c r="G2299"/>
      <c r="I2299"/>
      <c r="L2299"/>
    </row>
    <row r="2300" spans="7:12" x14ac:dyDescent="0.25">
      <c r="G2300"/>
      <c r="I2300"/>
      <c r="L2300"/>
    </row>
    <row r="2301" spans="7:12" x14ac:dyDescent="0.25">
      <c r="G2301"/>
      <c r="I2301"/>
      <c r="L2301"/>
    </row>
    <row r="2302" spans="7:12" x14ac:dyDescent="0.25">
      <c r="G2302"/>
      <c r="I2302"/>
      <c r="L2302"/>
    </row>
    <row r="2303" spans="7:12" x14ac:dyDescent="0.25">
      <c r="G2303"/>
      <c r="I2303"/>
      <c r="L2303"/>
    </row>
    <row r="2304" spans="7:12" x14ac:dyDescent="0.25">
      <c r="G2304"/>
      <c r="I2304"/>
      <c r="L2304"/>
    </row>
    <row r="2305" spans="7:12" x14ac:dyDescent="0.25">
      <c r="G2305"/>
      <c r="I2305"/>
      <c r="L2305"/>
    </row>
    <row r="2306" spans="7:12" x14ac:dyDescent="0.25">
      <c r="G2306"/>
      <c r="I2306"/>
      <c r="L2306"/>
    </row>
    <row r="2307" spans="7:12" x14ac:dyDescent="0.25">
      <c r="G2307"/>
      <c r="I2307"/>
      <c r="L2307"/>
    </row>
    <row r="2308" spans="7:12" x14ac:dyDescent="0.25">
      <c r="G2308"/>
      <c r="I2308"/>
      <c r="L2308"/>
    </row>
    <row r="2309" spans="7:12" x14ac:dyDescent="0.25">
      <c r="G2309"/>
      <c r="I2309"/>
      <c r="L2309"/>
    </row>
    <row r="2310" spans="7:12" x14ac:dyDescent="0.25">
      <c r="G2310"/>
      <c r="I2310"/>
      <c r="L2310"/>
    </row>
    <row r="2311" spans="7:12" x14ac:dyDescent="0.25">
      <c r="G2311"/>
      <c r="I2311"/>
      <c r="L2311"/>
    </row>
    <row r="2312" spans="7:12" x14ac:dyDescent="0.25">
      <c r="G2312"/>
      <c r="I2312"/>
      <c r="L2312"/>
    </row>
    <row r="2313" spans="7:12" x14ac:dyDescent="0.25">
      <c r="G2313"/>
      <c r="I2313"/>
      <c r="L2313"/>
    </row>
    <row r="2314" spans="7:12" x14ac:dyDescent="0.25">
      <c r="G2314"/>
      <c r="I2314"/>
      <c r="L2314"/>
    </row>
    <row r="2315" spans="7:12" x14ac:dyDescent="0.25">
      <c r="G2315"/>
      <c r="I2315"/>
      <c r="L2315"/>
    </row>
    <row r="2316" spans="7:12" x14ac:dyDescent="0.25">
      <c r="G2316"/>
      <c r="I2316"/>
      <c r="L2316"/>
    </row>
    <row r="2317" spans="7:12" x14ac:dyDescent="0.25">
      <c r="G2317"/>
      <c r="I2317"/>
      <c r="L2317"/>
    </row>
    <row r="2318" spans="7:12" x14ac:dyDescent="0.25">
      <c r="G2318"/>
      <c r="I2318"/>
      <c r="L2318"/>
    </row>
    <row r="2319" spans="7:12" x14ac:dyDescent="0.25">
      <c r="G2319"/>
      <c r="I2319"/>
      <c r="L2319"/>
    </row>
    <row r="2320" spans="7:12" x14ac:dyDescent="0.25">
      <c r="G2320"/>
      <c r="I2320"/>
      <c r="L2320"/>
    </row>
    <row r="2321" spans="7:12" x14ac:dyDescent="0.25">
      <c r="G2321"/>
      <c r="I2321"/>
      <c r="L2321"/>
    </row>
    <row r="2322" spans="7:12" x14ac:dyDescent="0.25">
      <c r="G2322"/>
      <c r="I2322"/>
      <c r="L2322"/>
    </row>
    <row r="2323" spans="7:12" x14ac:dyDescent="0.25">
      <c r="G2323"/>
      <c r="I2323"/>
      <c r="L2323"/>
    </row>
    <row r="2324" spans="7:12" x14ac:dyDescent="0.25">
      <c r="G2324"/>
      <c r="I2324"/>
      <c r="L2324"/>
    </row>
    <row r="2325" spans="7:12" x14ac:dyDescent="0.25">
      <c r="G2325"/>
      <c r="I2325"/>
      <c r="L2325"/>
    </row>
    <row r="2326" spans="7:12" x14ac:dyDescent="0.25">
      <c r="G2326"/>
      <c r="I2326"/>
      <c r="L2326"/>
    </row>
    <row r="2327" spans="7:12" x14ac:dyDescent="0.25">
      <c r="G2327"/>
      <c r="I2327"/>
      <c r="L2327"/>
    </row>
    <row r="2328" spans="7:12" x14ac:dyDescent="0.25">
      <c r="G2328"/>
      <c r="I2328"/>
      <c r="L2328"/>
    </row>
    <row r="2329" spans="7:12" x14ac:dyDescent="0.25">
      <c r="G2329"/>
      <c r="I2329"/>
      <c r="L2329"/>
    </row>
    <row r="2330" spans="7:12" x14ac:dyDescent="0.25">
      <c r="G2330"/>
      <c r="I2330"/>
      <c r="L2330"/>
    </row>
    <row r="2331" spans="7:12" x14ac:dyDescent="0.25">
      <c r="G2331"/>
      <c r="I2331"/>
      <c r="L2331"/>
    </row>
    <row r="2332" spans="7:12" x14ac:dyDescent="0.25">
      <c r="G2332"/>
      <c r="I2332"/>
      <c r="L2332"/>
    </row>
    <row r="2333" spans="7:12" x14ac:dyDescent="0.25">
      <c r="G2333"/>
      <c r="I2333"/>
      <c r="L2333"/>
    </row>
    <row r="2334" spans="7:12" x14ac:dyDescent="0.25">
      <c r="G2334"/>
      <c r="I2334"/>
      <c r="L2334"/>
    </row>
    <row r="2335" spans="7:12" x14ac:dyDescent="0.25">
      <c r="G2335"/>
      <c r="I2335"/>
      <c r="L2335"/>
    </row>
    <row r="2336" spans="7:12" x14ac:dyDescent="0.25">
      <c r="G2336"/>
      <c r="I2336"/>
      <c r="L2336"/>
    </row>
    <row r="2337" spans="7:12" x14ac:dyDescent="0.25">
      <c r="G2337"/>
      <c r="I2337"/>
      <c r="L2337"/>
    </row>
    <row r="2338" spans="7:12" x14ac:dyDescent="0.25">
      <c r="G2338"/>
      <c r="I2338"/>
      <c r="L2338"/>
    </row>
    <row r="2339" spans="7:12" x14ac:dyDescent="0.25">
      <c r="G2339"/>
      <c r="I2339"/>
      <c r="L2339"/>
    </row>
    <row r="2340" spans="7:12" x14ac:dyDescent="0.25">
      <c r="G2340"/>
      <c r="I2340"/>
      <c r="L2340"/>
    </row>
    <row r="2341" spans="7:12" x14ac:dyDescent="0.25">
      <c r="G2341"/>
      <c r="I2341"/>
      <c r="L2341"/>
    </row>
    <row r="2342" spans="7:12" x14ac:dyDescent="0.25">
      <c r="G2342"/>
      <c r="I2342"/>
      <c r="L2342"/>
    </row>
    <row r="2343" spans="7:12" x14ac:dyDescent="0.25">
      <c r="G2343"/>
      <c r="I2343"/>
      <c r="L2343"/>
    </row>
    <row r="2344" spans="7:12" x14ac:dyDescent="0.25">
      <c r="G2344"/>
      <c r="I2344"/>
      <c r="L2344"/>
    </row>
    <row r="2345" spans="7:12" x14ac:dyDescent="0.25">
      <c r="G2345"/>
      <c r="I2345"/>
      <c r="L2345"/>
    </row>
    <row r="2346" spans="7:12" x14ac:dyDescent="0.25">
      <c r="G2346"/>
      <c r="I2346"/>
      <c r="L2346"/>
    </row>
    <row r="2347" spans="7:12" x14ac:dyDescent="0.25">
      <c r="G2347"/>
      <c r="I2347"/>
      <c r="L2347"/>
    </row>
    <row r="2348" spans="7:12" x14ac:dyDescent="0.25">
      <c r="G2348"/>
      <c r="I2348"/>
      <c r="L2348"/>
    </row>
    <row r="2349" spans="7:12" x14ac:dyDescent="0.25">
      <c r="G2349"/>
      <c r="I2349"/>
      <c r="L2349"/>
    </row>
    <row r="2350" spans="7:12" x14ac:dyDescent="0.25">
      <c r="G2350"/>
      <c r="I2350"/>
      <c r="L2350"/>
    </row>
    <row r="2351" spans="7:12" x14ac:dyDescent="0.25">
      <c r="G2351"/>
      <c r="I2351"/>
      <c r="L2351"/>
    </row>
    <row r="2352" spans="7:12" x14ac:dyDescent="0.25">
      <c r="G2352"/>
      <c r="I2352"/>
      <c r="L2352"/>
    </row>
    <row r="2353" spans="7:12" x14ac:dyDescent="0.25">
      <c r="G2353"/>
      <c r="I2353"/>
      <c r="L2353"/>
    </row>
    <row r="2354" spans="7:12" x14ac:dyDescent="0.25">
      <c r="G2354"/>
      <c r="I2354"/>
      <c r="L2354"/>
    </row>
    <row r="2355" spans="7:12" x14ac:dyDescent="0.25">
      <c r="G2355"/>
      <c r="I2355"/>
      <c r="L2355"/>
    </row>
    <row r="2356" spans="7:12" x14ac:dyDescent="0.25">
      <c r="G2356"/>
      <c r="I2356"/>
      <c r="L2356"/>
    </row>
    <row r="2357" spans="7:12" x14ac:dyDescent="0.25">
      <c r="G2357"/>
      <c r="I2357"/>
      <c r="L2357"/>
    </row>
    <row r="2358" spans="7:12" x14ac:dyDescent="0.25">
      <c r="G2358"/>
      <c r="I2358"/>
      <c r="L2358"/>
    </row>
    <row r="2359" spans="7:12" x14ac:dyDescent="0.25">
      <c r="G2359"/>
      <c r="I2359"/>
      <c r="L2359"/>
    </row>
    <row r="2360" spans="7:12" x14ac:dyDescent="0.25">
      <c r="G2360"/>
      <c r="I2360"/>
      <c r="L2360"/>
    </row>
    <row r="2361" spans="7:12" x14ac:dyDescent="0.25">
      <c r="G2361"/>
      <c r="I2361"/>
      <c r="L2361"/>
    </row>
    <row r="2362" spans="7:12" x14ac:dyDescent="0.25">
      <c r="G2362"/>
      <c r="I2362"/>
      <c r="L2362"/>
    </row>
    <row r="2363" spans="7:12" x14ac:dyDescent="0.25">
      <c r="G2363"/>
      <c r="I2363"/>
      <c r="L2363"/>
    </row>
    <row r="2364" spans="7:12" x14ac:dyDescent="0.25">
      <c r="G2364"/>
      <c r="I2364"/>
      <c r="L2364"/>
    </row>
    <row r="2365" spans="7:12" x14ac:dyDescent="0.25">
      <c r="G2365"/>
      <c r="I2365"/>
      <c r="L2365"/>
    </row>
    <row r="2366" spans="7:12" x14ac:dyDescent="0.25">
      <c r="G2366"/>
      <c r="I2366"/>
      <c r="L2366"/>
    </row>
    <row r="2367" spans="7:12" x14ac:dyDescent="0.25">
      <c r="G2367"/>
      <c r="I2367"/>
      <c r="L2367"/>
    </row>
    <row r="2368" spans="7:12" x14ac:dyDescent="0.25">
      <c r="G2368"/>
      <c r="I2368"/>
      <c r="L2368"/>
    </row>
    <row r="2369" spans="7:12" x14ac:dyDescent="0.25">
      <c r="G2369"/>
      <c r="I2369"/>
      <c r="L2369"/>
    </row>
    <row r="2370" spans="7:12" x14ac:dyDescent="0.25">
      <c r="G2370"/>
      <c r="I2370"/>
      <c r="L2370"/>
    </row>
    <row r="2371" spans="7:12" x14ac:dyDescent="0.25">
      <c r="G2371"/>
      <c r="I2371"/>
      <c r="L2371"/>
    </row>
    <row r="2372" spans="7:12" x14ac:dyDescent="0.25">
      <c r="G2372"/>
      <c r="I2372"/>
      <c r="L2372"/>
    </row>
    <row r="2373" spans="7:12" x14ac:dyDescent="0.25">
      <c r="G2373"/>
      <c r="I2373"/>
      <c r="L2373"/>
    </row>
    <row r="2374" spans="7:12" x14ac:dyDescent="0.25">
      <c r="G2374"/>
      <c r="I2374"/>
      <c r="L2374"/>
    </row>
    <row r="2375" spans="7:12" x14ac:dyDescent="0.25">
      <c r="G2375"/>
      <c r="I2375"/>
      <c r="L2375"/>
    </row>
    <row r="2376" spans="7:12" x14ac:dyDescent="0.25">
      <c r="G2376"/>
      <c r="I2376"/>
      <c r="L2376"/>
    </row>
    <row r="2377" spans="7:12" x14ac:dyDescent="0.25">
      <c r="G2377"/>
      <c r="I2377"/>
      <c r="L2377"/>
    </row>
    <row r="2378" spans="7:12" x14ac:dyDescent="0.25">
      <c r="G2378"/>
      <c r="I2378"/>
      <c r="L2378"/>
    </row>
    <row r="2379" spans="7:12" x14ac:dyDescent="0.25">
      <c r="G2379"/>
      <c r="I2379"/>
      <c r="L2379"/>
    </row>
    <row r="2380" spans="7:12" x14ac:dyDescent="0.25">
      <c r="G2380"/>
      <c r="I2380"/>
      <c r="L2380"/>
    </row>
    <row r="2381" spans="7:12" x14ac:dyDescent="0.25">
      <c r="G2381"/>
      <c r="I2381"/>
      <c r="L2381"/>
    </row>
    <row r="2382" spans="7:12" x14ac:dyDescent="0.25">
      <c r="G2382"/>
      <c r="I2382"/>
      <c r="L2382"/>
    </row>
    <row r="2383" spans="7:12" x14ac:dyDescent="0.25">
      <c r="G2383"/>
      <c r="I2383"/>
      <c r="L2383"/>
    </row>
    <row r="2384" spans="7:12" x14ac:dyDescent="0.25">
      <c r="G2384"/>
      <c r="I2384"/>
      <c r="L2384"/>
    </row>
    <row r="2385" spans="7:12" x14ac:dyDescent="0.25">
      <c r="G2385"/>
      <c r="I2385"/>
      <c r="L2385"/>
    </row>
    <row r="2386" spans="7:12" x14ac:dyDescent="0.25">
      <c r="G2386"/>
      <c r="I2386"/>
      <c r="L2386"/>
    </row>
    <row r="2387" spans="7:12" x14ac:dyDescent="0.25">
      <c r="G2387"/>
      <c r="I2387"/>
      <c r="L2387"/>
    </row>
    <row r="2388" spans="7:12" x14ac:dyDescent="0.25">
      <c r="G2388"/>
      <c r="I2388"/>
      <c r="L2388"/>
    </row>
    <row r="2389" spans="7:12" x14ac:dyDescent="0.25">
      <c r="G2389"/>
      <c r="I2389"/>
      <c r="L2389"/>
    </row>
    <row r="2390" spans="7:12" x14ac:dyDescent="0.25">
      <c r="G2390"/>
      <c r="I2390"/>
      <c r="L2390"/>
    </row>
    <row r="2391" spans="7:12" x14ac:dyDescent="0.25">
      <c r="G2391"/>
      <c r="I2391"/>
      <c r="L2391"/>
    </row>
    <row r="2392" spans="7:12" x14ac:dyDescent="0.25">
      <c r="G2392"/>
      <c r="I2392"/>
      <c r="L2392"/>
    </row>
    <row r="2393" spans="7:12" x14ac:dyDescent="0.25">
      <c r="G2393"/>
      <c r="I2393"/>
      <c r="L2393"/>
    </row>
    <row r="2394" spans="7:12" x14ac:dyDescent="0.25">
      <c r="G2394"/>
      <c r="I2394"/>
      <c r="L2394"/>
    </row>
    <row r="2395" spans="7:12" x14ac:dyDescent="0.25">
      <c r="G2395"/>
      <c r="I2395"/>
      <c r="L2395"/>
    </row>
    <row r="2396" spans="7:12" x14ac:dyDescent="0.25">
      <c r="G2396"/>
      <c r="I2396"/>
      <c r="L2396"/>
    </row>
    <row r="2397" spans="7:12" x14ac:dyDescent="0.25">
      <c r="G2397"/>
      <c r="I2397"/>
      <c r="L2397"/>
    </row>
    <row r="2398" spans="7:12" x14ac:dyDescent="0.25">
      <c r="G2398"/>
      <c r="I2398"/>
      <c r="L2398"/>
    </row>
    <row r="2399" spans="7:12" x14ac:dyDescent="0.25">
      <c r="G2399"/>
      <c r="I2399"/>
      <c r="L2399"/>
    </row>
    <row r="2400" spans="7:12" x14ac:dyDescent="0.25">
      <c r="G2400"/>
      <c r="I2400"/>
      <c r="L2400"/>
    </row>
    <row r="2401" spans="7:12" x14ac:dyDescent="0.25">
      <c r="G2401"/>
      <c r="I2401"/>
      <c r="L2401"/>
    </row>
    <row r="2402" spans="7:12" x14ac:dyDescent="0.25">
      <c r="G2402"/>
      <c r="I2402"/>
      <c r="L2402"/>
    </row>
    <row r="2403" spans="7:12" x14ac:dyDescent="0.25">
      <c r="G2403"/>
      <c r="I2403"/>
      <c r="L2403"/>
    </row>
    <row r="2404" spans="7:12" x14ac:dyDescent="0.25">
      <c r="G2404"/>
      <c r="I2404"/>
      <c r="L2404"/>
    </row>
    <row r="2405" spans="7:12" x14ac:dyDescent="0.25">
      <c r="G2405"/>
      <c r="I2405"/>
      <c r="L2405"/>
    </row>
    <row r="2406" spans="7:12" x14ac:dyDescent="0.25">
      <c r="G2406"/>
      <c r="I2406"/>
      <c r="L2406"/>
    </row>
    <row r="2407" spans="7:12" x14ac:dyDescent="0.25">
      <c r="G2407"/>
      <c r="I2407"/>
      <c r="L2407"/>
    </row>
    <row r="2408" spans="7:12" x14ac:dyDescent="0.25">
      <c r="G2408"/>
      <c r="I2408"/>
      <c r="L2408"/>
    </row>
    <row r="2409" spans="7:12" x14ac:dyDescent="0.25">
      <c r="G2409"/>
      <c r="I2409"/>
      <c r="L2409"/>
    </row>
    <row r="2410" spans="7:12" x14ac:dyDescent="0.25">
      <c r="G2410"/>
      <c r="I2410"/>
      <c r="L2410"/>
    </row>
    <row r="2411" spans="7:12" x14ac:dyDescent="0.25">
      <c r="G2411"/>
      <c r="I2411"/>
      <c r="L2411"/>
    </row>
    <row r="2412" spans="7:12" x14ac:dyDescent="0.25">
      <c r="G2412"/>
      <c r="I2412"/>
      <c r="L2412"/>
    </row>
    <row r="2413" spans="7:12" x14ac:dyDescent="0.25">
      <c r="G2413"/>
      <c r="I2413"/>
      <c r="L2413"/>
    </row>
    <row r="2414" spans="7:12" x14ac:dyDescent="0.25">
      <c r="G2414"/>
      <c r="I2414"/>
      <c r="L2414"/>
    </row>
    <row r="2415" spans="7:12" x14ac:dyDescent="0.25">
      <c r="G2415"/>
      <c r="I2415"/>
      <c r="L2415"/>
    </row>
    <row r="2416" spans="7:12" x14ac:dyDescent="0.25">
      <c r="G2416"/>
      <c r="I2416"/>
      <c r="L2416"/>
    </row>
    <row r="2417" spans="7:12" x14ac:dyDescent="0.25">
      <c r="G2417"/>
      <c r="I2417"/>
      <c r="L2417"/>
    </row>
    <row r="2418" spans="7:12" x14ac:dyDescent="0.25">
      <c r="G2418"/>
      <c r="I2418"/>
      <c r="L2418"/>
    </row>
    <row r="2419" spans="7:12" x14ac:dyDescent="0.25">
      <c r="G2419"/>
      <c r="I2419"/>
      <c r="L2419"/>
    </row>
    <row r="2420" spans="7:12" x14ac:dyDescent="0.25">
      <c r="G2420"/>
      <c r="I2420"/>
      <c r="L2420"/>
    </row>
    <row r="2421" spans="7:12" x14ac:dyDescent="0.25">
      <c r="G2421"/>
      <c r="I2421"/>
      <c r="L2421"/>
    </row>
    <row r="2422" spans="7:12" x14ac:dyDescent="0.25">
      <c r="G2422"/>
      <c r="I2422"/>
      <c r="L2422"/>
    </row>
    <row r="2423" spans="7:12" x14ac:dyDescent="0.25">
      <c r="G2423"/>
      <c r="I2423"/>
      <c r="L2423"/>
    </row>
    <row r="2424" spans="7:12" x14ac:dyDescent="0.25">
      <c r="G2424"/>
      <c r="I2424"/>
      <c r="L2424"/>
    </row>
    <row r="2425" spans="7:12" x14ac:dyDescent="0.25">
      <c r="G2425"/>
      <c r="I2425"/>
      <c r="L2425"/>
    </row>
    <row r="2426" spans="7:12" x14ac:dyDescent="0.25">
      <c r="G2426"/>
      <c r="I2426"/>
      <c r="L2426"/>
    </row>
    <row r="2427" spans="7:12" x14ac:dyDescent="0.25">
      <c r="G2427"/>
      <c r="I2427"/>
      <c r="L2427"/>
    </row>
    <row r="2428" spans="7:12" x14ac:dyDescent="0.25">
      <c r="G2428"/>
      <c r="I2428"/>
      <c r="L2428"/>
    </row>
    <row r="2429" spans="7:12" x14ac:dyDescent="0.25">
      <c r="G2429"/>
      <c r="I2429"/>
      <c r="L2429"/>
    </row>
    <row r="2430" spans="7:12" x14ac:dyDescent="0.25">
      <c r="G2430"/>
      <c r="I2430"/>
      <c r="L2430"/>
    </row>
    <row r="2431" spans="7:12" x14ac:dyDescent="0.25">
      <c r="G2431"/>
      <c r="I2431"/>
      <c r="L2431"/>
    </row>
    <row r="2432" spans="7:12" x14ac:dyDescent="0.25">
      <c r="G2432"/>
      <c r="I2432"/>
      <c r="L2432"/>
    </row>
    <row r="2433" spans="7:12" x14ac:dyDescent="0.25">
      <c r="G2433"/>
      <c r="I2433"/>
      <c r="L2433"/>
    </row>
    <row r="2434" spans="7:12" x14ac:dyDescent="0.25">
      <c r="G2434"/>
      <c r="I2434"/>
      <c r="L2434"/>
    </row>
    <row r="2435" spans="7:12" x14ac:dyDescent="0.25">
      <c r="G2435"/>
      <c r="I2435"/>
      <c r="L2435"/>
    </row>
    <row r="2436" spans="7:12" x14ac:dyDescent="0.25">
      <c r="G2436"/>
      <c r="I2436"/>
      <c r="L2436"/>
    </row>
    <row r="2437" spans="7:12" x14ac:dyDescent="0.25">
      <c r="G2437"/>
      <c r="I2437"/>
      <c r="L2437"/>
    </row>
    <row r="2438" spans="7:12" x14ac:dyDescent="0.25">
      <c r="G2438"/>
      <c r="I2438"/>
      <c r="L2438"/>
    </row>
    <row r="2439" spans="7:12" x14ac:dyDescent="0.25">
      <c r="G2439"/>
      <c r="I2439"/>
      <c r="L2439"/>
    </row>
    <row r="2440" spans="7:12" x14ac:dyDescent="0.25">
      <c r="G2440"/>
      <c r="I2440"/>
      <c r="L2440"/>
    </row>
    <row r="2441" spans="7:12" x14ac:dyDescent="0.25">
      <c r="G2441"/>
      <c r="I2441"/>
      <c r="L2441"/>
    </row>
    <row r="2442" spans="7:12" x14ac:dyDescent="0.25">
      <c r="G2442"/>
      <c r="I2442"/>
      <c r="L2442"/>
    </row>
    <row r="2443" spans="7:12" x14ac:dyDescent="0.25">
      <c r="G2443"/>
      <c r="I2443"/>
      <c r="L2443"/>
    </row>
    <row r="2444" spans="7:12" x14ac:dyDescent="0.25">
      <c r="G2444"/>
      <c r="I2444"/>
      <c r="L2444"/>
    </row>
    <row r="2445" spans="7:12" x14ac:dyDescent="0.25">
      <c r="G2445"/>
      <c r="I2445"/>
      <c r="L2445"/>
    </row>
    <row r="2446" spans="7:12" x14ac:dyDescent="0.25">
      <c r="G2446"/>
      <c r="I2446"/>
      <c r="L2446"/>
    </row>
    <row r="2447" spans="7:12" x14ac:dyDescent="0.25">
      <c r="G2447"/>
      <c r="I2447"/>
      <c r="L2447"/>
    </row>
    <row r="2448" spans="7:12" x14ac:dyDescent="0.25">
      <c r="G2448"/>
      <c r="I2448"/>
      <c r="L2448"/>
    </row>
    <row r="2449" spans="7:12" x14ac:dyDescent="0.25">
      <c r="G2449"/>
      <c r="I2449"/>
      <c r="L2449"/>
    </row>
    <row r="2450" spans="7:12" x14ac:dyDescent="0.25">
      <c r="G2450"/>
      <c r="I2450"/>
      <c r="L2450"/>
    </row>
    <row r="2451" spans="7:12" x14ac:dyDescent="0.25">
      <c r="G2451"/>
      <c r="I2451"/>
      <c r="L2451"/>
    </row>
    <row r="2452" spans="7:12" x14ac:dyDescent="0.25">
      <c r="G2452"/>
      <c r="I2452"/>
      <c r="L2452"/>
    </row>
    <row r="2453" spans="7:12" x14ac:dyDescent="0.25">
      <c r="G2453"/>
      <c r="I2453"/>
      <c r="L2453"/>
    </row>
    <row r="2454" spans="7:12" x14ac:dyDescent="0.25">
      <c r="G2454"/>
      <c r="I2454"/>
      <c r="L2454"/>
    </row>
    <row r="2455" spans="7:12" x14ac:dyDescent="0.25">
      <c r="G2455"/>
      <c r="I2455"/>
      <c r="L2455"/>
    </row>
    <row r="2456" spans="7:12" x14ac:dyDescent="0.25">
      <c r="G2456"/>
      <c r="I2456"/>
      <c r="L2456"/>
    </row>
    <row r="2457" spans="7:12" x14ac:dyDescent="0.25">
      <c r="G2457"/>
      <c r="I2457"/>
      <c r="L2457"/>
    </row>
    <row r="2458" spans="7:12" x14ac:dyDescent="0.25">
      <c r="G2458"/>
      <c r="I2458"/>
      <c r="L2458"/>
    </row>
    <row r="2459" spans="7:12" x14ac:dyDescent="0.25">
      <c r="G2459"/>
      <c r="I2459"/>
      <c r="L2459"/>
    </row>
    <row r="2460" spans="7:12" x14ac:dyDescent="0.25">
      <c r="G2460"/>
      <c r="I2460"/>
      <c r="L2460"/>
    </row>
    <row r="2461" spans="7:12" x14ac:dyDescent="0.25">
      <c r="G2461"/>
      <c r="I2461"/>
      <c r="L2461"/>
    </row>
    <row r="2462" spans="7:12" x14ac:dyDescent="0.25">
      <c r="G2462"/>
      <c r="I2462"/>
      <c r="L2462"/>
    </row>
    <row r="2463" spans="7:12" x14ac:dyDescent="0.25">
      <c r="G2463"/>
      <c r="I2463"/>
      <c r="L2463"/>
    </row>
    <row r="2464" spans="7:12" x14ac:dyDescent="0.25">
      <c r="G2464"/>
      <c r="I2464"/>
      <c r="L2464"/>
    </row>
    <row r="2465" spans="7:12" x14ac:dyDescent="0.25">
      <c r="G2465"/>
      <c r="I2465"/>
      <c r="L2465"/>
    </row>
    <row r="2466" spans="7:12" x14ac:dyDescent="0.25">
      <c r="G2466"/>
      <c r="I2466"/>
      <c r="L2466"/>
    </row>
    <row r="2467" spans="7:12" x14ac:dyDescent="0.25">
      <c r="G2467"/>
      <c r="I2467"/>
      <c r="L2467"/>
    </row>
    <row r="2468" spans="7:12" x14ac:dyDescent="0.25">
      <c r="G2468"/>
      <c r="I2468"/>
      <c r="L2468"/>
    </row>
    <row r="2469" spans="7:12" x14ac:dyDescent="0.25">
      <c r="G2469"/>
      <c r="I2469"/>
      <c r="L2469"/>
    </row>
    <row r="2470" spans="7:12" x14ac:dyDescent="0.25">
      <c r="G2470"/>
      <c r="I2470"/>
      <c r="L2470"/>
    </row>
    <row r="2471" spans="7:12" x14ac:dyDescent="0.25">
      <c r="G2471"/>
      <c r="I2471"/>
      <c r="L2471"/>
    </row>
    <row r="2472" spans="7:12" x14ac:dyDescent="0.25">
      <c r="G2472"/>
      <c r="I2472"/>
      <c r="L2472"/>
    </row>
    <row r="2473" spans="7:12" x14ac:dyDescent="0.25">
      <c r="G2473"/>
      <c r="I2473"/>
      <c r="L2473"/>
    </row>
    <row r="2474" spans="7:12" x14ac:dyDescent="0.25">
      <c r="G2474"/>
      <c r="I2474"/>
      <c r="L2474"/>
    </row>
    <row r="2475" spans="7:12" x14ac:dyDescent="0.25">
      <c r="G2475"/>
      <c r="I2475"/>
      <c r="L2475"/>
    </row>
    <row r="2476" spans="7:12" x14ac:dyDescent="0.25">
      <c r="G2476"/>
      <c r="I2476"/>
      <c r="L2476"/>
    </row>
    <row r="2477" spans="7:12" x14ac:dyDescent="0.25">
      <c r="G2477"/>
      <c r="I2477"/>
      <c r="L2477"/>
    </row>
    <row r="2478" spans="7:12" x14ac:dyDescent="0.25">
      <c r="G2478"/>
      <c r="I2478"/>
      <c r="L2478"/>
    </row>
    <row r="2479" spans="7:12" x14ac:dyDescent="0.25">
      <c r="G2479"/>
      <c r="I2479"/>
      <c r="L2479"/>
    </row>
    <row r="2480" spans="7:12" x14ac:dyDescent="0.25">
      <c r="G2480"/>
      <c r="I2480"/>
      <c r="L2480"/>
    </row>
    <row r="2481" spans="7:12" x14ac:dyDescent="0.25">
      <c r="G2481"/>
      <c r="I2481"/>
      <c r="L2481"/>
    </row>
    <row r="2482" spans="7:12" x14ac:dyDescent="0.25">
      <c r="G2482"/>
      <c r="I2482"/>
      <c r="L2482"/>
    </row>
    <row r="2483" spans="7:12" x14ac:dyDescent="0.25">
      <c r="G2483"/>
      <c r="I2483"/>
      <c r="L2483"/>
    </row>
    <row r="2484" spans="7:12" x14ac:dyDescent="0.25">
      <c r="G2484"/>
      <c r="I2484"/>
      <c r="L2484"/>
    </row>
    <row r="2485" spans="7:12" x14ac:dyDescent="0.25">
      <c r="G2485"/>
      <c r="I2485"/>
      <c r="L2485"/>
    </row>
    <row r="2486" spans="7:12" x14ac:dyDescent="0.25">
      <c r="G2486"/>
      <c r="I2486"/>
      <c r="L2486"/>
    </row>
    <row r="2487" spans="7:12" x14ac:dyDescent="0.25">
      <c r="G2487"/>
      <c r="I2487"/>
      <c r="L2487"/>
    </row>
    <row r="2488" spans="7:12" x14ac:dyDescent="0.25">
      <c r="G2488"/>
      <c r="I2488"/>
      <c r="L2488"/>
    </row>
    <row r="2489" spans="7:12" x14ac:dyDescent="0.25">
      <c r="G2489"/>
      <c r="I2489"/>
      <c r="L2489"/>
    </row>
    <row r="2490" spans="7:12" x14ac:dyDescent="0.25">
      <c r="G2490"/>
      <c r="I2490"/>
      <c r="L2490"/>
    </row>
    <row r="2491" spans="7:12" x14ac:dyDescent="0.25">
      <c r="G2491"/>
      <c r="I2491"/>
      <c r="L2491"/>
    </row>
    <row r="2492" spans="7:12" x14ac:dyDescent="0.25">
      <c r="G2492"/>
      <c r="I2492"/>
      <c r="L2492"/>
    </row>
    <row r="2493" spans="7:12" x14ac:dyDescent="0.25">
      <c r="G2493"/>
      <c r="I2493"/>
      <c r="L2493"/>
    </row>
    <row r="2494" spans="7:12" x14ac:dyDescent="0.25">
      <c r="G2494"/>
      <c r="I2494"/>
      <c r="L2494"/>
    </row>
    <row r="2495" spans="7:12" x14ac:dyDescent="0.25">
      <c r="G2495"/>
      <c r="I2495"/>
      <c r="L2495"/>
    </row>
    <row r="2496" spans="7:12" x14ac:dyDescent="0.25">
      <c r="G2496"/>
      <c r="I2496"/>
      <c r="L2496"/>
    </row>
    <row r="2497" spans="7:12" x14ac:dyDescent="0.25">
      <c r="G2497"/>
      <c r="I2497"/>
      <c r="L2497"/>
    </row>
    <row r="2498" spans="7:12" x14ac:dyDescent="0.25">
      <c r="G2498"/>
      <c r="I2498"/>
      <c r="L2498"/>
    </row>
    <row r="2499" spans="7:12" x14ac:dyDescent="0.25">
      <c r="G2499"/>
      <c r="I2499"/>
      <c r="L2499"/>
    </row>
    <row r="2500" spans="7:12" x14ac:dyDescent="0.25">
      <c r="G2500"/>
      <c r="I2500"/>
      <c r="L2500"/>
    </row>
    <row r="2501" spans="7:12" x14ac:dyDescent="0.25">
      <c r="G2501"/>
      <c r="I2501"/>
      <c r="L2501"/>
    </row>
    <row r="2502" spans="7:12" x14ac:dyDescent="0.25">
      <c r="G2502"/>
      <c r="I2502"/>
      <c r="L2502"/>
    </row>
    <row r="2503" spans="7:12" x14ac:dyDescent="0.25">
      <c r="G2503"/>
      <c r="I2503"/>
      <c r="L2503"/>
    </row>
    <row r="2504" spans="7:12" x14ac:dyDescent="0.25">
      <c r="G2504"/>
      <c r="I2504"/>
      <c r="L2504"/>
    </row>
    <row r="2505" spans="7:12" x14ac:dyDescent="0.25">
      <c r="G2505"/>
      <c r="I2505"/>
      <c r="L2505"/>
    </row>
    <row r="2506" spans="7:12" x14ac:dyDescent="0.25">
      <c r="G2506"/>
      <c r="I2506"/>
      <c r="L2506"/>
    </row>
    <row r="2507" spans="7:12" x14ac:dyDescent="0.25">
      <c r="G2507"/>
      <c r="I2507"/>
      <c r="L2507"/>
    </row>
    <row r="2508" spans="7:12" x14ac:dyDescent="0.25">
      <c r="G2508"/>
      <c r="I2508"/>
      <c r="L2508"/>
    </row>
    <row r="2509" spans="7:12" x14ac:dyDescent="0.25">
      <c r="G2509"/>
      <c r="I2509"/>
      <c r="L2509"/>
    </row>
    <row r="2510" spans="7:12" x14ac:dyDescent="0.25">
      <c r="G2510"/>
      <c r="I2510"/>
      <c r="L2510"/>
    </row>
    <row r="2511" spans="7:12" x14ac:dyDescent="0.25">
      <c r="G2511"/>
      <c r="I2511"/>
      <c r="L2511"/>
    </row>
    <row r="2512" spans="7:12" x14ac:dyDescent="0.25">
      <c r="G2512"/>
      <c r="I2512"/>
      <c r="L2512"/>
    </row>
    <row r="2513" spans="7:12" x14ac:dyDescent="0.25">
      <c r="G2513"/>
      <c r="I2513"/>
      <c r="L2513"/>
    </row>
    <row r="2514" spans="7:12" x14ac:dyDescent="0.25">
      <c r="G2514"/>
      <c r="I2514"/>
      <c r="L2514"/>
    </row>
    <row r="2515" spans="7:12" x14ac:dyDescent="0.25">
      <c r="G2515"/>
      <c r="I2515"/>
      <c r="L2515"/>
    </row>
    <row r="2516" spans="7:12" x14ac:dyDescent="0.25">
      <c r="G2516"/>
      <c r="I2516"/>
      <c r="L2516"/>
    </row>
    <row r="2517" spans="7:12" x14ac:dyDescent="0.25">
      <c r="G2517"/>
      <c r="I2517"/>
      <c r="L2517"/>
    </row>
    <row r="2518" spans="7:12" x14ac:dyDescent="0.25">
      <c r="G2518"/>
      <c r="I2518"/>
      <c r="L2518"/>
    </row>
    <row r="2519" spans="7:12" x14ac:dyDescent="0.25">
      <c r="G2519"/>
      <c r="I2519"/>
      <c r="L2519"/>
    </row>
    <row r="2520" spans="7:12" x14ac:dyDescent="0.25">
      <c r="G2520"/>
      <c r="I2520"/>
      <c r="L2520"/>
    </row>
    <row r="2521" spans="7:12" x14ac:dyDescent="0.25">
      <c r="G2521"/>
      <c r="I2521"/>
      <c r="L2521"/>
    </row>
    <row r="2522" spans="7:12" x14ac:dyDescent="0.25">
      <c r="G2522"/>
      <c r="I2522"/>
      <c r="L2522"/>
    </row>
    <row r="2523" spans="7:12" x14ac:dyDescent="0.25">
      <c r="G2523"/>
      <c r="I2523"/>
      <c r="L2523"/>
    </row>
    <row r="2524" spans="7:12" x14ac:dyDescent="0.25">
      <c r="G2524"/>
      <c r="I2524"/>
      <c r="L2524"/>
    </row>
    <row r="2525" spans="7:12" x14ac:dyDescent="0.25">
      <c r="G2525"/>
      <c r="I2525"/>
      <c r="L2525"/>
    </row>
    <row r="2526" spans="7:12" x14ac:dyDescent="0.25">
      <c r="G2526"/>
      <c r="I2526"/>
      <c r="L2526"/>
    </row>
    <row r="2527" spans="7:12" x14ac:dyDescent="0.25">
      <c r="G2527"/>
      <c r="I2527"/>
      <c r="L2527"/>
    </row>
    <row r="2528" spans="7:12" x14ac:dyDescent="0.25">
      <c r="G2528"/>
      <c r="I2528"/>
      <c r="L2528"/>
    </row>
    <row r="2529" spans="7:12" x14ac:dyDescent="0.25">
      <c r="G2529"/>
      <c r="I2529"/>
      <c r="L2529"/>
    </row>
    <row r="2530" spans="7:12" x14ac:dyDescent="0.25">
      <c r="G2530"/>
      <c r="I2530"/>
      <c r="L2530"/>
    </row>
    <row r="2531" spans="7:12" x14ac:dyDescent="0.25">
      <c r="G2531"/>
      <c r="I2531"/>
      <c r="L2531"/>
    </row>
    <row r="2532" spans="7:12" x14ac:dyDescent="0.25">
      <c r="G2532"/>
      <c r="I2532"/>
      <c r="L2532"/>
    </row>
    <row r="2533" spans="7:12" x14ac:dyDescent="0.25">
      <c r="G2533"/>
      <c r="I2533"/>
      <c r="L2533"/>
    </row>
    <row r="2534" spans="7:12" x14ac:dyDescent="0.25">
      <c r="G2534"/>
      <c r="I2534"/>
      <c r="L2534"/>
    </row>
    <row r="2535" spans="7:12" x14ac:dyDescent="0.25">
      <c r="G2535"/>
      <c r="I2535"/>
      <c r="L2535"/>
    </row>
    <row r="2536" spans="7:12" x14ac:dyDescent="0.25">
      <c r="G2536"/>
      <c r="I2536"/>
      <c r="L2536"/>
    </row>
    <row r="2537" spans="7:12" x14ac:dyDescent="0.25">
      <c r="G2537"/>
      <c r="I2537"/>
      <c r="L2537"/>
    </row>
    <row r="2538" spans="7:12" x14ac:dyDescent="0.25">
      <c r="G2538"/>
      <c r="I2538"/>
      <c r="L2538"/>
    </row>
    <row r="2539" spans="7:12" x14ac:dyDescent="0.25">
      <c r="G2539"/>
      <c r="I2539"/>
      <c r="L2539"/>
    </row>
    <row r="2540" spans="7:12" x14ac:dyDescent="0.25">
      <c r="G2540"/>
      <c r="I2540"/>
      <c r="L2540"/>
    </row>
    <row r="2541" spans="7:12" x14ac:dyDescent="0.25">
      <c r="G2541"/>
      <c r="I2541"/>
      <c r="L2541"/>
    </row>
    <row r="2542" spans="7:12" x14ac:dyDescent="0.25">
      <c r="G2542"/>
      <c r="I2542"/>
      <c r="L2542"/>
    </row>
    <row r="2543" spans="7:12" x14ac:dyDescent="0.25">
      <c r="G2543"/>
      <c r="I2543"/>
      <c r="L2543"/>
    </row>
    <row r="2544" spans="7:12" x14ac:dyDescent="0.25">
      <c r="G2544"/>
      <c r="I2544"/>
      <c r="L2544"/>
    </row>
    <row r="2545" spans="7:12" x14ac:dyDescent="0.25">
      <c r="G2545"/>
      <c r="I2545"/>
      <c r="L2545"/>
    </row>
    <row r="2546" spans="7:12" x14ac:dyDescent="0.25">
      <c r="G2546"/>
      <c r="I2546"/>
      <c r="L2546"/>
    </row>
    <row r="2547" spans="7:12" x14ac:dyDescent="0.25">
      <c r="G2547"/>
      <c r="I2547"/>
      <c r="L2547"/>
    </row>
    <row r="2548" spans="7:12" x14ac:dyDescent="0.25">
      <c r="G2548"/>
      <c r="I2548"/>
      <c r="L2548"/>
    </row>
    <row r="2549" spans="7:12" x14ac:dyDescent="0.25">
      <c r="G2549"/>
      <c r="I2549"/>
      <c r="L2549"/>
    </row>
    <row r="2550" spans="7:12" x14ac:dyDescent="0.25">
      <c r="G2550"/>
      <c r="I2550"/>
      <c r="L2550"/>
    </row>
    <row r="2551" spans="7:12" x14ac:dyDescent="0.25">
      <c r="G2551"/>
      <c r="I2551"/>
      <c r="L2551"/>
    </row>
    <row r="2552" spans="7:12" x14ac:dyDescent="0.25">
      <c r="G2552"/>
      <c r="I2552"/>
      <c r="L2552"/>
    </row>
    <row r="2553" spans="7:12" x14ac:dyDescent="0.25">
      <c r="G2553"/>
      <c r="I2553"/>
      <c r="L2553"/>
    </row>
    <row r="2554" spans="7:12" x14ac:dyDescent="0.25">
      <c r="G2554"/>
      <c r="I2554"/>
      <c r="L2554"/>
    </row>
    <row r="2555" spans="7:12" x14ac:dyDescent="0.25">
      <c r="G2555"/>
      <c r="I2555"/>
      <c r="L2555"/>
    </row>
    <row r="2556" spans="7:12" x14ac:dyDescent="0.25">
      <c r="G2556"/>
      <c r="I2556"/>
      <c r="L2556"/>
    </row>
    <row r="2557" spans="7:12" x14ac:dyDescent="0.25">
      <c r="G2557"/>
      <c r="I2557"/>
      <c r="L2557"/>
    </row>
    <row r="2558" spans="7:12" x14ac:dyDescent="0.25">
      <c r="G2558"/>
      <c r="I2558"/>
      <c r="L2558"/>
    </row>
    <row r="2559" spans="7:12" x14ac:dyDescent="0.25">
      <c r="G2559"/>
      <c r="I2559"/>
      <c r="L2559"/>
    </row>
    <row r="2560" spans="7:12" x14ac:dyDescent="0.25">
      <c r="G2560"/>
      <c r="I2560"/>
      <c r="L2560"/>
    </row>
    <row r="2561" spans="7:12" x14ac:dyDescent="0.25">
      <c r="G2561"/>
      <c r="I2561"/>
      <c r="L2561"/>
    </row>
    <row r="2562" spans="7:12" x14ac:dyDescent="0.25">
      <c r="G2562"/>
      <c r="I2562"/>
      <c r="L2562"/>
    </row>
    <row r="2563" spans="7:12" x14ac:dyDescent="0.25">
      <c r="G2563"/>
      <c r="I2563"/>
      <c r="L2563"/>
    </row>
    <row r="2564" spans="7:12" x14ac:dyDescent="0.25">
      <c r="G2564"/>
      <c r="I2564"/>
      <c r="L2564"/>
    </row>
    <row r="2565" spans="7:12" x14ac:dyDescent="0.25">
      <c r="G2565"/>
      <c r="I2565"/>
      <c r="L2565"/>
    </row>
    <row r="2566" spans="7:12" x14ac:dyDescent="0.25">
      <c r="G2566"/>
      <c r="I2566"/>
      <c r="L2566"/>
    </row>
    <row r="2567" spans="7:12" x14ac:dyDescent="0.25">
      <c r="G2567"/>
      <c r="I2567"/>
      <c r="L2567"/>
    </row>
    <row r="2568" spans="7:12" x14ac:dyDescent="0.25">
      <c r="G2568"/>
      <c r="I2568"/>
      <c r="L2568"/>
    </row>
    <row r="2569" spans="7:12" x14ac:dyDescent="0.25">
      <c r="G2569"/>
      <c r="I2569"/>
      <c r="L2569"/>
    </row>
    <row r="2570" spans="7:12" x14ac:dyDescent="0.25">
      <c r="G2570"/>
      <c r="I2570"/>
      <c r="L2570"/>
    </row>
    <row r="2571" spans="7:12" x14ac:dyDescent="0.25">
      <c r="G2571"/>
      <c r="I2571"/>
      <c r="L2571"/>
    </row>
    <row r="2572" spans="7:12" x14ac:dyDescent="0.25">
      <c r="G2572"/>
      <c r="I2572"/>
      <c r="L2572"/>
    </row>
    <row r="2573" spans="7:12" x14ac:dyDescent="0.25">
      <c r="G2573"/>
      <c r="I2573"/>
      <c r="L2573"/>
    </row>
    <row r="2574" spans="7:12" x14ac:dyDescent="0.25">
      <c r="G2574"/>
      <c r="I2574"/>
      <c r="L2574"/>
    </row>
    <row r="2575" spans="7:12" x14ac:dyDescent="0.25">
      <c r="G2575"/>
      <c r="I2575"/>
      <c r="L2575"/>
    </row>
    <row r="2576" spans="7:12" x14ac:dyDescent="0.25">
      <c r="G2576"/>
      <c r="I2576"/>
      <c r="L2576"/>
    </row>
    <row r="2577" spans="7:12" x14ac:dyDescent="0.25">
      <c r="G2577"/>
      <c r="I2577"/>
      <c r="L2577"/>
    </row>
    <row r="2578" spans="7:12" x14ac:dyDescent="0.25">
      <c r="G2578"/>
      <c r="I2578"/>
      <c r="L2578"/>
    </row>
    <row r="2579" spans="7:12" x14ac:dyDescent="0.25">
      <c r="G2579"/>
      <c r="I2579"/>
      <c r="L2579"/>
    </row>
    <row r="2580" spans="7:12" x14ac:dyDescent="0.25">
      <c r="G2580"/>
      <c r="I2580"/>
      <c r="L2580"/>
    </row>
    <row r="2581" spans="7:12" x14ac:dyDescent="0.25">
      <c r="G2581"/>
      <c r="I2581"/>
      <c r="L2581"/>
    </row>
    <row r="2582" spans="7:12" x14ac:dyDescent="0.25">
      <c r="G2582"/>
      <c r="I2582"/>
      <c r="L2582"/>
    </row>
    <row r="2583" spans="7:12" x14ac:dyDescent="0.25">
      <c r="G2583"/>
      <c r="I2583"/>
      <c r="L2583"/>
    </row>
    <row r="2584" spans="7:12" x14ac:dyDescent="0.25">
      <c r="G2584"/>
      <c r="I2584"/>
      <c r="L2584"/>
    </row>
    <row r="2585" spans="7:12" x14ac:dyDescent="0.25">
      <c r="G2585"/>
      <c r="I2585"/>
      <c r="L2585"/>
    </row>
    <row r="2586" spans="7:12" x14ac:dyDescent="0.25">
      <c r="G2586"/>
      <c r="I2586"/>
      <c r="L2586"/>
    </row>
    <row r="2587" spans="7:12" x14ac:dyDescent="0.25">
      <c r="G2587"/>
      <c r="I2587"/>
      <c r="L2587"/>
    </row>
    <row r="2588" spans="7:12" x14ac:dyDescent="0.25">
      <c r="G2588"/>
      <c r="I2588"/>
      <c r="L2588"/>
    </row>
    <row r="2589" spans="7:12" x14ac:dyDescent="0.25">
      <c r="G2589"/>
      <c r="I2589"/>
      <c r="L2589"/>
    </row>
    <row r="2590" spans="7:12" x14ac:dyDescent="0.25">
      <c r="G2590"/>
      <c r="I2590"/>
      <c r="L2590"/>
    </row>
    <row r="2591" spans="7:12" x14ac:dyDescent="0.25">
      <c r="G2591"/>
      <c r="I2591"/>
      <c r="L2591"/>
    </row>
    <row r="2592" spans="7:12" x14ac:dyDescent="0.25">
      <c r="G2592"/>
      <c r="I2592"/>
      <c r="L2592"/>
    </row>
    <row r="2593" spans="7:12" x14ac:dyDescent="0.25">
      <c r="G2593"/>
      <c r="I2593"/>
      <c r="L2593"/>
    </row>
    <row r="2594" spans="7:12" x14ac:dyDescent="0.25">
      <c r="G2594"/>
      <c r="I2594"/>
      <c r="L2594"/>
    </row>
    <row r="2595" spans="7:12" x14ac:dyDescent="0.25">
      <c r="G2595"/>
      <c r="I2595"/>
      <c r="L2595"/>
    </row>
    <row r="2596" spans="7:12" x14ac:dyDescent="0.25">
      <c r="G2596"/>
      <c r="I2596"/>
      <c r="L2596"/>
    </row>
    <row r="2597" spans="7:12" x14ac:dyDescent="0.25">
      <c r="G2597"/>
      <c r="I2597"/>
      <c r="L2597"/>
    </row>
    <row r="2598" spans="7:12" x14ac:dyDescent="0.25">
      <c r="G2598"/>
      <c r="I2598"/>
      <c r="L2598"/>
    </row>
    <row r="2599" spans="7:12" x14ac:dyDescent="0.25">
      <c r="G2599"/>
      <c r="I2599"/>
      <c r="L2599"/>
    </row>
    <row r="2600" spans="7:12" x14ac:dyDescent="0.25">
      <c r="G2600"/>
      <c r="I2600"/>
      <c r="L2600"/>
    </row>
    <row r="2601" spans="7:12" x14ac:dyDescent="0.25">
      <c r="G2601"/>
      <c r="I2601"/>
      <c r="L2601"/>
    </row>
    <row r="2602" spans="7:12" x14ac:dyDescent="0.25">
      <c r="G2602"/>
      <c r="I2602"/>
      <c r="L2602"/>
    </row>
    <row r="2603" spans="7:12" x14ac:dyDescent="0.25">
      <c r="G2603"/>
      <c r="I2603"/>
      <c r="L2603"/>
    </row>
    <row r="2604" spans="7:12" x14ac:dyDescent="0.25">
      <c r="G2604"/>
      <c r="I2604"/>
      <c r="L2604"/>
    </row>
    <row r="2605" spans="7:12" x14ac:dyDescent="0.25">
      <c r="G2605"/>
      <c r="I2605"/>
      <c r="L2605"/>
    </row>
    <row r="2606" spans="7:12" x14ac:dyDescent="0.25">
      <c r="G2606"/>
      <c r="I2606"/>
      <c r="L2606"/>
    </row>
    <row r="2607" spans="7:12" x14ac:dyDescent="0.25">
      <c r="G2607"/>
      <c r="I2607"/>
      <c r="L2607"/>
    </row>
    <row r="2608" spans="7:12" x14ac:dyDescent="0.25">
      <c r="G2608"/>
      <c r="I2608"/>
      <c r="L2608"/>
    </row>
    <row r="2609" spans="7:12" x14ac:dyDescent="0.25">
      <c r="G2609"/>
      <c r="I2609"/>
      <c r="L2609"/>
    </row>
    <row r="2610" spans="7:12" x14ac:dyDescent="0.25">
      <c r="G2610"/>
      <c r="I2610"/>
      <c r="L2610"/>
    </row>
    <row r="2611" spans="7:12" x14ac:dyDescent="0.25">
      <c r="G2611"/>
      <c r="I2611"/>
      <c r="L2611"/>
    </row>
    <row r="2612" spans="7:12" x14ac:dyDescent="0.25">
      <c r="G2612"/>
      <c r="I2612"/>
      <c r="L2612"/>
    </row>
    <row r="2613" spans="7:12" x14ac:dyDescent="0.25">
      <c r="G2613"/>
      <c r="I2613"/>
      <c r="L2613"/>
    </row>
    <row r="2614" spans="7:12" x14ac:dyDescent="0.25">
      <c r="G2614"/>
      <c r="I2614"/>
      <c r="L2614"/>
    </row>
    <row r="2615" spans="7:12" x14ac:dyDescent="0.25">
      <c r="G2615"/>
      <c r="I2615"/>
      <c r="L2615"/>
    </row>
    <row r="2616" spans="7:12" x14ac:dyDescent="0.25">
      <c r="G2616"/>
      <c r="I2616"/>
      <c r="L2616"/>
    </row>
    <row r="2617" spans="7:12" x14ac:dyDescent="0.25">
      <c r="G2617"/>
      <c r="I2617"/>
      <c r="L2617"/>
    </row>
    <row r="2618" spans="7:12" x14ac:dyDescent="0.25">
      <c r="G2618"/>
      <c r="I2618"/>
      <c r="L2618"/>
    </row>
    <row r="2619" spans="7:12" x14ac:dyDescent="0.25">
      <c r="G2619"/>
      <c r="I2619"/>
      <c r="L2619"/>
    </row>
    <row r="2620" spans="7:12" x14ac:dyDescent="0.25">
      <c r="G2620"/>
      <c r="I2620"/>
      <c r="L2620"/>
    </row>
    <row r="2621" spans="7:12" x14ac:dyDescent="0.25">
      <c r="G2621"/>
      <c r="I2621"/>
      <c r="L2621"/>
    </row>
    <row r="2622" spans="7:12" x14ac:dyDescent="0.25">
      <c r="G2622"/>
      <c r="I2622"/>
      <c r="L2622"/>
    </row>
    <row r="2623" spans="7:12" x14ac:dyDescent="0.25">
      <c r="G2623"/>
      <c r="I2623"/>
      <c r="L2623"/>
    </row>
    <row r="2624" spans="7:12" x14ac:dyDescent="0.25">
      <c r="G2624"/>
      <c r="I2624"/>
      <c r="L2624"/>
    </row>
    <row r="2625" spans="7:12" x14ac:dyDescent="0.25">
      <c r="G2625"/>
      <c r="I2625"/>
      <c r="L2625"/>
    </row>
    <row r="2626" spans="7:12" x14ac:dyDescent="0.25">
      <c r="G2626"/>
      <c r="I2626"/>
      <c r="L2626"/>
    </row>
    <row r="2627" spans="7:12" x14ac:dyDescent="0.25">
      <c r="G2627"/>
      <c r="I2627"/>
      <c r="L2627"/>
    </row>
    <row r="2628" spans="7:12" x14ac:dyDescent="0.25">
      <c r="G2628"/>
      <c r="I2628"/>
      <c r="L2628"/>
    </row>
    <row r="2629" spans="7:12" x14ac:dyDescent="0.25">
      <c r="G2629"/>
      <c r="I2629"/>
      <c r="L2629"/>
    </row>
    <row r="2630" spans="7:12" x14ac:dyDescent="0.25">
      <c r="G2630"/>
      <c r="I2630"/>
      <c r="L2630"/>
    </row>
    <row r="2631" spans="7:12" x14ac:dyDescent="0.25">
      <c r="G2631"/>
      <c r="I2631"/>
      <c r="L2631"/>
    </row>
    <row r="2632" spans="7:12" x14ac:dyDescent="0.25">
      <c r="G2632"/>
      <c r="I2632"/>
      <c r="L2632"/>
    </row>
    <row r="2633" spans="7:12" x14ac:dyDescent="0.25">
      <c r="G2633"/>
      <c r="I2633"/>
      <c r="L2633"/>
    </row>
    <row r="2634" spans="7:12" x14ac:dyDescent="0.25">
      <c r="G2634"/>
      <c r="I2634"/>
      <c r="L2634"/>
    </row>
    <row r="2635" spans="7:12" x14ac:dyDescent="0.25">
      <c r="G2635"/>
      <c r="I2635"/>
      <c r="L2635"/>
    </row>
    <row r="2636" spans="7:12" x14ac:dyDescent="0.25">
      <c r="G2636"/>
      <c r="I2636"/>
      <c r="L2636"/>
    </row>
    <row r="2637" spans="7:12" x14ac:dyDescent="0.25">
      <c r="G2637"/>
      <c r="I2637"/>
      <c r="L2637"/>
    </row>
    <row r="2638" spans="7:12" x14ac:dyDescent="0.25">
      <c r="G2638"/>
      <c r="I2638"/>
      <c r="L2638"/>
    </row>
    <row r="2639" spans="7:12" x14ac:dyDescent="0.25">
      <c r="G2639"/>
      <c r="I2639"/>
      <c r="L2639"/>
    </row>
    <row r="2640" spans="7:12" x14ac:dyDescent="0.25">
      <c r="G2640"/>
      <c r="I2640"/>
      <c r="L2640"/>
    </row>
    <row r="2641" spans="7:12" x14ac:dyDescent="0.25">
      <c r="G2641"/>
      <c r="I2641"/>
      <c r="L2641"/>
    </row>
    <row r="2642" spans="7:12" x14ac:dyDescent="0.25">
      <c r="G2642"/>
      <c r="I2642"/>
      <c r="L2642"/>
    </row>
    <row r="2643" spans="7:12" x14ac:dyDescent="0.25">
      <c r="G2643"/>
      <c r="I2643"/>
      <c r="L2643"/>
    </row>
    <row r="2644" spans="7:12" x14ac:dyDescent="0.25">
      <c r="G2644"/>
      <c r="I2644"/>
      <c r="L2644"/>
    </row>
    <row r="2645" spans="7:12" x14ac:dyDescent="0.25">
      <c r="G2645"/>
      <c r="I2645"/>
      <c r="L2645"/>
    </row>
    <row r="2646" spans="7:12" x14ac:dyDescent="0.25">
      <c r="G2646"/>
      <c r="I2646"/>
      <c r="L2646"/>
    </row>
    <row r="2647" spans="7:12" x14ac:dyDescent="0.25">
      <c r="G2647"/>
      <c r="I2647"/>
      <c r="L2647"/>
    </row>
    <row r="2648" spans="7:12" x14ac:dyDescent="0.25">
      <c r="G2648"/>
      <c r="I2648"/>
      <c r="L2648"/>
    </row>
    <row r="2649" spans="7:12" x14ac:dyDescent="0.25">
      <c r="G2649"/>
      <c r="I2649"/>
      <c r="L2649"/>
    </row>
    <row r="2650" spans="7:12" x14ac:dyDescent="0.25">
      <c r="G2650"/>
      <c r="I2650"/>
      <c r="L2650"/>
    </row>
    <row r="2651" spans="7:12" x14ac:dyDescent="0.25">
      <c r="G2651"/>
      <c r="I2651"/>
      <c r="L2651"/>
    </row>
    <row r="2652" spans="7:12" x14ac:dyDescent="0.25">
      <c r="G2652"/>
      <c r="I2652"/>
      <c r="L2652"/>
    </row>
    <row r="2653" spans="7:12" x14ac:dyDescent="0.25">
      <c r="G2653"/>
      <c r="I2653"/>
      <c r="L2653"/>
    </row>
    <row r="2654" spans="7:12" x14ac:dyDescent="0.25">
      <c r="G2654"/>
      <c r="I2654"/>
      <c r="L2654"/>
    </row>
    <row r="2655" spans="7:12" x14ac:dyDescent="0.25">
      <c r="G2655"/>
      <c r="I2655"/>
      <c r="L2655"/>
    </row>
    <row r="2656" spans="7:12" x14ac:dyDescent="0.25">
      <c r="G2656"/>
      <c r="I2656"/>
      <c r="L2656"/>
    </row>
    <row r="2657" spans="7:12" x14ac:dyDescent="0.25">
      <c r="G2657"/>
      <c r="I2657"/>
      <c r="L2657"/>
    </row>
    <row r="2658" spans="7:12" x14ac:dyDescent="0.25">
      <c r="G2658"/>
      <c r="I2658"/>
      <c r="L2658"/>
    </row>
    <row r="2659" spans="7:12" x14ac:dyDescent="0.25">
      <c r="G2659"/>
      <c r="I2659"/>
      <c r="L2659"/>
    </row>
    <row r="2660" spans="7:12" x14ac:dyDescent="0.25">
      <c r="G2660"/>
      <c r="I2660"/>
      <c r="L2660"/>
    </row>
    <row r="2661" spans="7:12" x14ac:dyDescent="0.25">
      <c r="G2661"/>
      <c r="I2661"/>
      <c r="L2661"/>
    </row>
    <row r="2662" spans="7:12" x14ac:dyDescent="0.25">
      <c r="G2662"/>
      <c r="I2662"/>
      <c r="L2662"/>
    </row>
    <row r="2663" spans="7:12" x14ac:dyDescent="0.25">
      <c r="G2663"/>
      <c r="I2663"/>
      <c r="L2663"/>
    </row>
    <row r="2664" spans="7:12" x14ac:dyDescent="0.25">
      <c r="G2664"/>
      <c r="I2664"/>
      <c r="L2664"/>
    </row>
    <row r="2665" spans="7:12" x14ac:dyDescent="0.25">
      <c r="G2665"/>
      <c r="I2665"/>
      <c r="L2665"/>
    </row>
    <row r="2666" spans="7:12" x14ac:dyDescent="0.25">
      <c r="G2666"/>
      <c r="I2666"/>
      <c r="L2666"/>
    </row>
    <row r="2667" spans="7:12" x14ac:dyDescent="0.25">
      <c r="G2667"/>
      <c r="I2667"/>
      <c r="L2667"/>
    </row>
    <row r="2668" spans="7:12" x14ac:dyDescent="0.25">
      <c r="G2668"/>
      <c r="I2668"/>
      <c r="L2668"/>
    </row>
    <row r="2669" spans="7:12" x14ac:dyDescent="0.25">
      <c r="G2669"/>
      <c r="I2669"/>
      <c r="L2669"/>
    </row>
    <row r="2670" spans="7:12" x14ac:dyDescent="0.25">
      <c r="G2670"/>
      <c r="I2670"/>
      <c r="L2670"/>
    </row>
    <row r="2671" spans="7:12" x14ac:dyDescent="0.25">
      <c r="G2671"/>
      <c r="I2671"/>
      <c r="L2671"/>
    </row>
    <row r="2672" spans="7:12" x14ac:dyDescent="0.25">
      <c r="G2672"/>
      <c r="I2672"/>
      <c r="L2672"/>
    </row>
    <row r="2673" spans="7:12" x14ac:dyDescent="0.25">
      <c r="G2673"/>
      <c r="I2673"/>
      <c r="L2673"/>
    </row>
    <row r="2674" spans="7:12" x14ac:dyDescent="0.25">
      <c r="G2674"/>
      <c r="I2674"/>
      <c r="L2674"/>
    </row>
    <row r="2675" spans="7:12" x14ac:dyDescent="0.25">
      <c r="G2675"/>
      <c r="I2675"/>
      <c r="L2675"/>
    </row>
    <row r="2676" spans="7:12" x14ac:dyDescent="0.25">
      <c r="G2676"/>
      <c r="I2676"/>
      <c r="L2676"/>
    </row>
    <row r="2677" spans="7:12" x14ac:dyDescent="0.25">
      <c r="G2677"/>
      <c r="I2677"/>
      <c r="L2677"/>
    </row>
    <row r="2678" spans="7:12" x14ac:dyDescent="0.25">
      <c r="G2678"/>
      <c r="I2678"/>
      <c r="L2678"/>
    </row>
    <row r="2679" spans="7:12" x14ac:dyDescent="0.25">
      <c r="G2679"/>
      <c r="I2679"/>
      <c r="L2679"/>
    </row>
    <row r="2680" spans="7:12" x14ac:dyDescent="0.25">
      <c r="G2680"/>
      <c r="I2680"/>
      <c r="L2680"/>
    </row>
    <row r="2681" spans="7:12" x14ac:dyDescent="0.25">
      <c r="G2681"/>
      <c r="I2681"/>
      <c r="L2681"/>
    </row>
    <row r="2682" spans="7:12" x14ac:dyDescent="0.25">
      <c r="G2682"/>
      <c r="I2682"/>
      <c r="L2682"/>
    </row>
    <row r="2683" spans="7:12" x14ac:dyDescent="0.25">
      <c r="G2683"/>
      <c r="I2683"/>
      <c r="L2683"/>
    </row>
    <row r="2684" spans="7:12" x14ac:dyDescent="0.25">
      <c r="G2684"/>
      <c r="I2684"/>
      <c r="L2684"/>
    </row>
    <row r="2685" spans="7:12" x14ac:dyDescent="0.25">
      <c r="G2685"/>
      <c r="I2685"/>
      <c r="L2685"/>
    </row>
    <row r="2686" spans="7:12" x14ac:dyDescent="0.25">
      <c r="G2686"/>
      <c r="I2686"/>
      <c r="L2686"/>
    </row>
    <row r="2687" spans="7:12" x14ac:dyDescent="0.25">
      <c r="G2687"/>
      <c r="I2687"/>
      <c r="L2687"/>
    </row>
    <row r="2688" spans="7:12" x14ac:dyDescent="0.25">
      <c r="G2688"/>
      <c r="I2688"/>
      <c r="L2688"/>
    </row>
    <row r="2689" spans="7:12" x14ac:dyDescent="0.25">
      <c r="G2689"/>
      <c r="I2689"/>
      <c r="L2689"/>
    </row>
    <row r="2690" spans="7:12" x14ac:dyDescent="0.25">
      <c r="G2690"/>
      <c r="I2690"/>
      <c r="L2690"/>
    </row>
    <row r="2691" spans="7:12" x14ac:dyDescent="0.25">
      <c r="G2691"/>
      <c r="I2691"/>
      <c r="L2691"/>
    </row>
    <row r="2692" spans="7:12" x14ac:dyDescent="0.25">
      <c r="G2692"/>
      <c r="I2692"/>
      <c r="L2692"/>
    </row>
    <row r="2693" spans="7:12" x14ac:dyDescent="0.25">
      <c r="G2693"/>
      <c r="I2693"/>
      <c r="L2693"/>
    </row>
    <row r="2694" spans="7:12" x14ac:dyDescent="0.25">
      <c r="G2694"/>
      <c r="I2694"/>
      <c r="L2694"/>
    </row>
    <row r="2695" spans="7:12" x14ac:dyDescent="0.25">
      <c r="G2695"/>
      <c r="I2695"/>
      <c r="L2695"/>
    </row>
    <row r="2696" spans="7:12" x14ac:dyDescent="0.25">
      <c r="G2696"/>
      <c r="I2696"/>
      <c r="L2696"/>
    </row>
    <row r="2697" spans="7:12" x14ac:dyDescent="0.25">
      <c r="G2697"/>
      <c r="I2697"/>
      <c r="L2697"/>
    </row>
    <row r="2698" spans="7:12" x14ac:dyDescent="0.25">
      <c r="G2698"/>
      <c r="I2698"/>
      <c r="L2698"/>
    </row>
    <row r="2699" spans="7:12" x14ac:dyDescent="0.25">
      <c r="G2699"/>
      <c r="I2699"/>
      <c r="L2699"/>
    </row>
    <row r="2700" spans="7:12" x14ac:dyDescent="0.25">
      <c r="G2700"/>
      <c r="I2700"/>
      <c r="L2700"/>
    </row>
    <row r="2701" spans="7:12" x14ac:dyDescent="0.25">
      <c r="G2701"/>
      <c r="I2701"/>
      <c r="L2701"/>
    </row>
    <row r="2702" spans="7:12" x14ac:dyDescent="0.25">
      <c r="G2702"/>
      <c r="I2702"/>
      <c r="L2702"/>
    </row>
    <row r="2703" spans="7:12" x14ac:dyDescent="0.25">
      <c r="G2703"/>
      <c r="I2703"/>
      <c r="L2703"/>
    </row>
    <row r="2704" spans="7:12" x14ac:dyDescent="0.25">
      <c r="G2704"/>
      <c r="I2704"/>
      <c r="L2704"/>
    </row>
    <row r="2705" spans="7:12" x14ac:dyDescent="0.25">
      <c r="G2705"/>
      <c r="I2705"/>
      <c r="L2705"/>
    </row>
    <row r="2706" spans="7:12" x14ac:dyDescent="0.25">
      <c r="G2706"/>
      <c r="I2706"/>
      <c r="L2706"/>
    </row>
    <row r="2707" spans="7:12" x14ac:dyDescent="0.25">
      <c r="G2707"/>
      <c r="I2707"/>
      <c r="L2707"/>
    </row>
    <row r="2708" spans="7:12" x14ac:dyDescent="0.25">
      <c r="G2708"/>
      <c r="I2708"/>
      <c r="L2708"/>
    </row>
    <row r="2709" spans="7:12" x14ac:dyDescent="0.25">
      <c r="G2709"/>
      <c r="I2709"/>
      <c r="L2709"/>
    </row>
    <row r="2710" spans="7:12" x14ac:dyDescent="0.25">
      <c r="G2710"/>
      <c r="I2710"/>
      <c r="L2710"/>
    </row>
    <row r="2711" spans="7:12" x14ac:dyDescent="0.25">
      <c r="G2711"/>
      <c r="I2711"/>
      <c r="L2711"/>
    </row>
    <row r="2712" spans="7:12" x14ac:dyDescent="0.25">
      <c r="G2712"/>
      <c r="I2712"/>
      <c r="L2712"/>
    </row>
    <row r="2713" spans="7:12" x14ac:dyDescent="0.25">
      <c r="G2713"/>
      <c r="I2713"/>
      <c r="L2713"/>
    </row>
    <row r="2714" spans="7:12" x14ac:dyDescent="0.25">
      <c r="G2714"/>
      <c r="I2714"/>
      <c r="L2714"/>
    </row>
    <row r="2715" spans="7:12" x14ac:dyDescent="0.25">
      <c r="G2715"/>
      <c r="I2715"/>
      <c r="L2715"/>
    </row>
    <row r="2716" spans="7:12" x14ac:dyDescent="0.25">
      <c r="G2716"/>
      <c r="I2716"/>
      <c r="L2716"/>
    </row>
    <row r="2717" spans="7:12" x14ac:dyDescent="0.25">
      <c r="G2717"/>
      <c r="I2717"/>
      <c r="L2717"/>
    </row>
    <row r="2718" spans="7:12" x14ac:dyDescent="0.25">
      <c r="G2718"/>
      <c r="I2718"/>
      <c r="L2718"/>
    </row>
    <row r="2719" spans="7:12" x14ac:dyDescent="0.25">
      <c r="G2719"/>
      <c r="I2719"/>
      <c r="L2719"/>
    </row>
    <row r="2720" spans="7:12" x14ac:dyDescent="0.25">
      <c r="G2720"/>
      <c r="I2720"/>
      <c r="L2720"/>
    </row>
    <row r="2721" spans="7:12" x14ac:dyDescent="0.25">
      <c r="G2721"/>
      <c r="I2721"/>
      <c r="L2721"/>
    </row>
    <row r="2722" spans="7:12" x14ac:dyDescent="0.25">
      <c r="G2722"/>
      <c r="I2722"/>
      <c r="L2722"/>
    </row>
    <row r="2723" spans="7:12" x14ac:dyDescent="0.25">
      <c r="G2723"/>
      <c r="I2723"/>
      <c r="L2723"/>
    </row>
    <row r="2724" spans="7:12" x14ac:dyDescent="0.25">
      <c r="G2724"/>
      <c r="I2724"/>
      <c r="L2724"/>
    </row>
    <row r="2725" spans="7:12" x14ac:dyDescent="0.25">
      <c r="G2725"/>
      <c r="I2725"/>
      <c r="L2725"/>
    </row>
    <row r="2726" spans="7:12" x14ac:dyDescent="0.25">
      <c r="G2726"/>
      <c r="I2726"/>
      <c r="L2726"/>
    </row>
    <row r="2727" spans="7:12" x14ac:dyDescent="0.25">
      <c r="G2727"/>
      <c r="I2727"/>
      <c r="L2727"/>
    </row>
    <row r="2728" spans="7:12" x14ac:dyDescent="0.25">
      <c r="G2728"/>
      <c r="I2728"/>
      <c r="L2728"/>
    </row>
    <row r="2729" spans="7:12" x14ac:dyDescent="0.25">
      <c r="G2729"/>
      <c r="I2729"/>
      <c r="L2729"/>
    </row>
    <row r="2730" spans="7:12" x14ac:dyDescent="0.25">
      <c r="G2730"/>
      <c r="I2730"/>
      <c r="L2730"/>
    </row>
    <row r="2731" spans="7:12" x14ac:dyDescent="0.25">
      <c r="G2731"/>
      <c r="I2731"/>
      <c r="L2731"/>
    </row>
    <row r="2732" spans="7:12" x14ac:dyDescent="0.25">
      <c r="G2732"/>
      <c r="I2732"/>
      <c r="L2732"/>
    </row>
    <row r="2733" spans="7:12" x14ac:dyDescent="0.25">
      <c r="G2733"/>
      <c r="I2733"/>
      <c r="L2733"/>
    </row>
    <row r="2734" spans="7:12" x14ac:dyDescent="0.25">
      <c r="G2734"/>
      <c r="I2734"/>
      <c r="L2734"/>
    </row>
    <row r="2735" spans="7:12" x14ac:dyDescent="0.25">
      <c r="G2735"/>
      <c r="I2735"/>
      <c r="L2735"/>
    </row>
    <row r="2736" spans="7:12" x14ac:dyDescent="0.25">
      <c r="G2736"/>
      <c r="I2736"/>
      <c r="L2736"/>
    </row>
    <row r="2737" spans="7:12" x14ac:dyDescent="0.25">
      <c r="G2737"/>
      <c r="I2737"/>
      <c r="L2737"/>
    </row>
    <row r="2738" spans="7:12" x14ac:dyDescent="0.25">
      <c r="G2738"/>
      <c r="I2738"/>
      <c r="L2738"/>
    </row>
    <row r="2739" spans="7:12" x14ac:dyDescent="0.25">
      <c r="G2739"/>
      <c r="I2739"/>
      <c r="L2739"/>
    </row>
    <row r="2740" spans="7:12" x14ac:dyDescent="0.25">
      <c r="G2740"/>
      <c r="I2740"/>
      <c r="L2740"/>
    </row>
    <row r="2741" spans="7:12" x14ac:dyDescent="0.25">
      <c r="G2741"/>
      <c r="I2741"/>
      <c r="L2741"/>
    </row>
    <row r="2742" spans="7:12" x14ac:dyDescent="0.25">
      <c r="G2742"/>
      <c r="I2742"/>
      <c r="L2742"/>
    </row>
    <row r="2743" spans="7:12" x14ac:dyDescent="0.25">
      <c r="G2743"/>
      <c r="I2743"/>
      <c r="L2743"/>
    </row>
    <row r="2744" spans="7:12" x14ac:dyDescent="0.25">
      <c r="G2744"/>
      <c r="I2744"/>
      <c r="L2744"/>
    </row>
    <row r="2745" spans="7:12" x14ac:dyDescent="0.25">
      <c r="G2745"/>
      <c r="I2745"/>
      <c r="L2745"/>
    </row>
    <row r="2746" spans="7:12" x14ac:dyDescent="0.25">
      <c r="G2746"/>
      <c r="I2746"/>
      <c r="L2746"/>
    </row>
    <row r="2747" spans="7:12" x14ac:dyDescent="0.25">
      <c r="G2747"/>
      <c r="I2747"/>
      <c r="L2747"/>
    </row>
    <row r="2748" spans="7:12" x14ac:dyDescent="0.25">
      <c r="G2748"/>
      <c r="I2748"/>
      <c r="L2748"/>
    </row>
    <row r="2749" spans="7:12" x14ac:dyDescent="0.25">
      <c r="G2749"/>
      <c r="I2749"/>
      <c r="L2749"/>
    </row>
    <row r="2750" spans="7:12" x14ac:dyDescent="0.25">
      <c r="G2750"/>
      <c r="I2750"/>
      <c r="L2750"/>
    </row>
    <row r="2751" spans="7:12" x14ac:dyDescent="0.25">
      <c r="G2751"/>
      <c r="I2751"/>
      <c r="L2751"/>
    </row>
    <row r="2752" spans="7:12" x14ac:dyDescent="0.25">
      <c r="G2752"/>
      <c r="I2752"/>
      <c r="L2752"/>
    </row>
    <row r="2753" spans="7:12" x14ac:dyDescent="0.25">
      <c r="G2753"/>
      <c r="I2753"/>
      <c r="L2753"/>
    </row>
    <row r="2754" spans="7:12" x14ac:dyDescent="0.25">
      <c r="G2754"/>
      <c r="I2754"/>
      <c r="L2754"/>
    </row>
    <row r="2755" spans="7:12" x14ac:dyDescent="0.25">
      <c r="G2755"/>
      <c r="I2755"/>
      <c r="L2755"/>
    </row>
    <row r="2756" spans="7:12" x14ac:dyDescent="0.25">
      <c r="G2756"/>
      <c r="I2756"/>
      <c r="L2756"/>
    </row>
    <row r="2757" spans="7:12" x14ac:dyDescent="0.25">
      <c r="G2757"/>
      <c r="I2757"/>
      <c r="L2757"/>
    </row>
    <row r="2758" spans="7:12" x14ac:dyDescent="0.25">
      <c r="G2758"/>
      <c r="I2758"/>
      <c r="L2758"/>
    </row>
    <row r="2759" spans="7:12" x14ac:dyDescent="0.25">
      <c r="G2759"/>
      <c r="I2759"/>
      <c r="L2759"/>
    </row>
    <row r="2760" spans="7:12" x14ac:dyDescent="0.25">
      <c r="G2760"/>
      <c r="I2760"/>
      <c r="L2760"/>
    </row>
    <row r="2761" spans="7:12" x14ac:dyDescent="0.25">
      <c r="G2761"/>
      <c r="I2761"/>
      <c r="L2761"/>
    </row>
    <row r="2762" spans="7:12" x14ac:dyDescent="0.25">
      <c r="G2762"/>
      <c r="I2762"/>
      <c r="L2762"/>
    </row>
    <row r="2763" spans="7:12" x14ac:dyDescent="0.25">
      <c r="G2763"/>
      <c r="I2763"/>
      <c r="L2763"/>
    </row>
    <row r="2764" spans="7:12" x14ac:dyDescent="0.25">
      <c r="G2764"/>
      <c r="I2764"/>
      <c r="L2764"/>
    </row>
    <row r="2765" spans="7:12" x14ac:dyDescent="0.25">
      <c r="G2765"/>
      <c r="I2765"/>
      <c r="L2765"/>
    </row>
    <row r="2766" spans="7:12" x14ac:dyDescent="0.25">
      <c r="G2766"/>
      <c r="I2766"/>
      <c r="L2766"/>
    </row>
    <row r="2767" spans="7:12" x14ac:dyDescent="0.25">
      <c r="G2767"/>
      <c r="I2767"/>
      <c r="L2767"/>
    </row>
    <row r="2768" spans="7:12" x14ac:dyDescent="0.25">
      <c r="G2768"/>
      <c r="I2768"/>
      <c r="L2768"/>
    </row>
    <row r="2769" spans="7:12" x14ac:dyDescent="0.25">
      <c r="G2769"/>
      <c r="I2769"/>
      <c r="L2769"/>
    </row>
    <row r="2770" spans="7:12" x14ac:dyDescent="0.25">
      <c r="G2770"/>
      <c r="I2770"/>
      <c r="L2770"/>
    </row>
    <row r="2771" spans="7:12" x14ac:dyDescent="0.25">
      <c r="G2771"/>
      <c r="I2771"/>
      <c r="L2771"/>
    </row>
    <row r="2772" spans="7:12" x14ac:dyDescent="0.25">
      <c r="G2772"/>
      <c r="I2772"/>
      <c r="L2772"/>
    </row>
    <row r="2773" spans="7:12" x14ac:dyDescent="0.25">
      <c r="G2773"/>
      <c r="I2773"/>
      <c r="L2773"/>
    </row>
    <row r="2774" spans="7:12" x14ac:dyDescent="0.25">
      <c r="G2774"/>
      <c r="I2774"/>
      <c r="L2774"/>
    </row>
    <row r="2775" spans="7:12" x14ac:dyDescent="0.25">
      <c r="G2775"/>
      <c r="I2775"/>
      <c r="L2775"/>
    </row>
    <row r="2776" spans="7:12" x14ac:dyDescent="0.25">
      <c r="G2776"/>
      <c r="I2776"/>
      <c r="L2776"/>
    </row>
    <row r="2777" spans="7:12" x14ac:dyDescent="0.25">
      <c r="G2777"/>
      <c r="I2777"/>
      <c r="L2777"/>
    </row>
    <row r="2778" spans="7:12" x14ac:dyDescent="0.25">
      <c r="G2778"/>
      <c r="I2778"/>
      <c r="L2778"/>
    </row>
    <row r="2779" spans="7:12" x14ac:dyDescent="0.25">
      <c r="G2779"/>
      <c r="I2779"/>
      <c r="L2779"/>
    </row>
    <row r="2780" spans="7:12" x14ac:dyDescent="0.25">
      <c r="G2780"/>
      <c r="I2780"/>
      <c r="L2780"/>
    </row>
    <row r="2781" spans="7:12" x14ac:dyDescent="0.25">
      <c r="G2781"/>
      <c r="I2781"/>
      <c r="L2781"/>
    </row>
    <row r="2782" spans="7:12" x14ac:dyDescent="0.25">
      <c r="G2782"/>
      <c r="I2782"/>
      <c r="L2782"/>
    </row>
    <row r="2783" spans="7:12" x14ac:dyDescent="0.25">
      <c r="G2783"/>
      <c r="I2783"/>
      <c r="L2783"/>
    </row>
    <row r="2784" spans="7:12" x14ac:dyDescent="0.25">
      <c r="G2784"/>
      <c r="I2784"/>
      <c r="L2784"/>
    </row>
    <row r="2785" spans="7:12" x14ac:dyDescent="0.25">
      <c r="G2785"/>
      <c r="I2785"/>
      <c r="L2785"/>
    </row>
    <row r="2786" spans="7:12" x14ac:dyDescent="0.25">
      <c r="G2786"/>
      <c r="I2786"/>
      <c r="L2786"/>
    </row>
    <row r="2787" spans="7:12" x14ac:dyDescent="0.25">
      <c r="G2787"/>
      <c r="I2787"/>
      <c r="L2787"/>
    </row>
    <row r="2788" spans="7:12" x14ac:dyDescent="0.25">
      <c r="G2788"/>
      <c r="I2788"/>
      <c r="L2788"/>
    </row>
    <row r="2789" spans="7:12" x14ac:dyDescent="0.25">
      <c r="G2789"/>
      <c r="I2789"/>
      <c r="L2789"/>
    </row>
    <row r="2790" spans="7:12" x14ac:dyDescent="0.25">
      <c r="G2790"/>
      <c r="I2790"/>
      <c r="L2790"/>
    </row>
    <row r="2791" spans="7:12" x14ac:dyDescent="0.25">
      <c r="G2791"/>
      <c r="I2791"/>
      <c r="L2791"/>
    </row>
    <row r="2792" spans="7:12" x14ac:dyDescent="0.25">
      <c r="G2792"/>
      <c r="I2792"/>
      <c r="L2792"/>
    </row>
    <row r="2793" spans="7:12" x14ac:dyDescent="0.25">
      <c r="G2793"/>
      <c r="I2793"/>
      <c r="L2793"/>
    </row>
    <row r="2794" spans="7:12" x14ac:dyDescent="0.25">
      <c r="G2794"/>
      <c r="I2794"/>
      <c r="L2794"/>
    </row>
    <row r="2795" spans="7:12" x14ac:dyDescent="0.25">
      <c r="G2795"/>
      <c r="I2795"/>
      <c r="L2795"/>
    </row>
    <row r="2796" spans="7:12" x14ac:dyDescent="0.25">
      <c r="G2796"/>
      <c r="I2796"/>
      <c r="L2796"/>
    </row>
    <row r="2797" spans="7:12" x14ac:dyDescent="0.25">
      <c r="G2797"/>
      <c r="I2797"/>
      <c r="L2797"/>
    </row>
    <row r="2798" spans="7:12" x14ac:dyDescent="0.25">
      <c r="G2798"/>
      <c r="I2798"/>
      <c r="L2798"/>
    </row>
    <row r="2799" spans="7:12" x14ac:dyDescent="0.25">
      <c r="G2799"/>
      <c r="I2799"/>
      <c r="L2799"/>
    </row>
    <row r="2800" spans="7:12" x14ac:dyDescent="0.25">
      <c r="G2800"/>
      <c r="I2800"/>
      <c r="L2800"/>
    </row>
    <row r="2801" spans="7:12" x14ac:dyDescent="0.25">
      <c r="G2801"/>
      <c r="I2801"/>
      <c r="L2801"/>
    </row>
    <row r="2802" spans="7:12" x14ac:dyDescent="0.25">
      <c r="G2802"/>
      <c r="I2802"/>
      <c r="L2802"/>
    </row>
    <row r="2803" spans="7:12" x14ac:dyDescent="0.25">
      <c r="G2803"/>
      <c r="I2803"/>
      <c r="L2803"/>
    </row>
    <row r="2804" spans="7:12" x14ac:dyDescent="0.25">
      <c r="G2804"/>
      <c r="I2804"/>
      <c r="L2804"/>
    </row>
    <row r="2805" spans="7:12" x14ac:dyDescent="0.25">
      <c r="G2805"/>
      <c r="I2805"/>
      <c r="L2805"/>
    </row>
    <row r="2806" spans="7:12" x14ac:dyDescent="0.25">
      <c r="G2806"/>
      <c r="I2806"/>
      <c r="L2806"/>
    </row>
    <row r="2807" spans="7:12" x14ac:dyDescent="0.25">
      <c r="G2807"/>
      <c r="I2807"/>
      <c r="L2807"/>
    </row>
    <row r="2808" spans="7:12" x14ac:dyDescent="0.25">
      <c r="G2808"/>
      <c r="I2808"/>
      <c r="L2808"/>
    </row>
    <row r="2809" spans="7:12" x14ac:dyDescent="0.25">
      <c r="G2809"/>
      <c r="I2809"/>
      <c r="L2809"/>
    </row>
    <row r="2810" spans="7:12" x14ac:dyDescent="0.25">
      <c r="G2810"/>
      <c r="I2810"/>
      <c r="L2810"/>
    </row>
    <row r="2811" spans="7:12" x14ac:dyDescent="0.25">
      <c r="G2811"/>
      <c r="I2811"/>
      <c r="L2811"/>
    </row>
    <row r="2812" spans="7:12" x14ac:dyDescent="0.25">
      <c r="G2812"/>
      <c r="I2812"/>
      <c r="L2812"/>
    </row>
    <row r="2813" spans="7:12" x14ac:dyDescent="0.25">
      <c r="G2813"/>
      <c r="I2813"/>
      <c r="L2813"/>
    </row>
    <row r="2814" spans="7:12" x14ac:dyDescent="0.25">
      <c r="G2814"/>
      <c r="I2814"/>
      <c r="L2814"/>
    </row>
    <row r="2815" spans="7:12" x14ac:dyDescent="0.25">
      <c r="G2815"/>
      <c r="I2815"/>
      <c r="L2815"/>
    </row>
    <row r="2816" spans="7:12" x14ac:dyDescent="0.25">
      <c r="G2816"/>
      <c r="I2816"/>
      <c r="L2816"/>
    </row>
    <row r="2817" spans="7:12" x14ac:dyDescent="0.25">
      <c r="G2817"/>
      <c r="I2817"/>
      <c r="L2817"/>
    </row>
    <row r="2818" spans="7:12" x14ac:dyDescent="0.25">
      <c r="G2818"/>
      <c r="I2818"/>
      <c r="L2818"/>
    </row>
    <row r="2819" spans="7:12" x14ac:dyDescent="0.25">
      <c r="G2819"/>
      <c r="I2819"/>
      <c r="L2819"/>
    </row>
    <row r="2820" spans="7:12" x14ac:dyDescent="0.25">
      <c r="G2820"/>
      <c r="I2820"/>
      <c r="L2820"/>
    </row>
    <row r="2821" spans="7:12" x14ac:dyDescent="0.25">
      <c r="G2821"/>
      <c r="I2821"/>
      <c r="L2821"/>
    </row>
    <row r="2822" spans="7:12" x14ac:dyDescent="0.25">
      <c r="G2822"/>
      <c r="I2822"/>
      <c r="L2822"/>
    </row>
    <row r="2823" spans="7:12" x14ac:dyDescent="0.25">
      <c r="G2823"/>
      <c r="I2823"/>
      <c r="L2823"/>
    </row>
    <row r="2824" spans="7:12" x14ac:dyDescent="0.25">
      <c r="G2824"/>
      <c r="I2824"/>
      <c r="L2824"/>
    </row>
    <row r="2825" spans="7:12" x14ac:dyDescent="0.25">
      <c r="G2825"/>
      <c r="I2825"/>
      <c r="L2825"/>
    </row>
    <row r="2826" spans="7:12" x14ac:dyDescent="0.25">
      <c r="G2826"/>
      <c r="I2826"/>
      <c r="L2826"/>
    </row>
    <row r="2827" spans="7:12" x14ac:dyDescent="0.25">
      <c r="G2827"/>
      <c r="I2827"/>
      <c r="L2827"/>
    </row>
    <row r="2828" spans="7:12" x14ac:dyDescent="0.25">
      <c r="G2828"/>
      <c r="I2828"/>
      <c r="L2828"/>
    </row>
    <row r="2829" spans="7:12" x14ac:dyDescent="0.25">
      <c r="G2829"/>
      <c r="I2829"/>
      <c r="L2829"/>
    </row>
    <row r="2830" spans="7:12" x14ac:dyDescent="0.25">
      <c r="G2830"/>
      <c r="I2830"/>
      <c r="L2830"/>
    </row>
    <row r="2831" spans="7:12" x14ac:dyDescent="0.25">
      <c r="G2831"/>
      <c r="I2831"/>
      <c r="L2831"/>
    </row>
    <row r="2832" spans="7:12" x14ac:dyDescent="0.25">
      <c r="G2832"/>
      <c r="I2832"/>
      <c r="L2832"/>
    </row>
    <row r="2833" spans="7:12" x14ac:dyDescent="0.25">
      <c r="G2833"/>
      <c r="I2833"/>
      <c r="L2833"/>
    </row>
    <row r="2834" spans="7:12" x14ac:dyDescent="0.25">
      <c r="G2834"/>
      <c r="I2834"/>
      <c r="L2834"/>
    </row>
    <row r="2835" spans="7:12" x14ac:dyDescent="0.25">
      <c r="G2835"/>
      <c r="I2835"/>
      <c r="L2835"/>
    </row>
    <row r="2836" spans="7:12" x14ac:dyDescent="0.25">
      <c r="G2836"/>
      <c r="I2836"/>
      <c r="L2836"/>
    </row>
    <row r="2837" spans="7:12" x14ac:dyDescent="0.25">
      <c r="G2837"/>
      <c r="I2837"/>
      <c r="L2837"/>
    </row>
    <row r="2838" spans="7:12" x14ac:dyDescent="0.25">
      <c r="G2838"/>
      <c r="I2838"/>
      <c r="L2838"/>
    </row>
    <row r="2839" spans="7:12" x14ac:dyDescent="0.25">
      <c r="G2839"/>
      <c r="I2839"/>
      <c r="L2839"/>
    </row>
    <row r="2840" spans="7:12" x14ac:dyDescent="0.25">
      <c r="G2840"/>
      <c r="I2840"/>
      <c r="L2840"/>
    </row>
    <row r="2841" spans="7:12" x14ac:dyDescent="0.25">
      <c r="G2841"/>
      <c r="I2841"/>
      <c r="L2841"/>
    </row>
    <row r="2842" spans="7:12" x14ac:dyDescent="0.25">
      <c r="G2842"/>
      <c r="I2842"/>
      <c r="L2842"/>
    </row>
    <row r="2843" spans="7:12" x14ac:dyDescent="0.25">
      <c r="G2843"/>
      <c r="I2843"/>
      <c r="L2843"/>
    </row>
    <row r="2844" spans="7:12" x14ac:dyDescent="0.25">
      <c r="G2844"/>
      <c r="I2844"/>
      <c r="L2844"/>
    </row>
    <row r="2845" spans="7:12" x14ac:dyDescent="0.25">
      <c r="G2845"/>
      <c r="I2845"/>
      <c r="L2845"/>
    </row>
    <row r="2846" spans="7:12" x14ac:dyDescent="0.25">
      <c r="G2846"/>
      <c r="I2846"/>
      <c r="L2846"/>
    </row>
    <row r="2847" spans="7:12" x14ac:dyDescent="0.25">
      <c r="G2847"/>
      <c r="I2847"/>
      <c r="L2847"/>
    </row>
    <row r="2848" spans="7:12" x14ac:dyDescent="0.25">
      <c r="G2848"/>
      <c r="I2848"/>
      <c r="L2848"/>
    </row>
    <row r="2849" spans="7:12" x14ac:dyDescent="0.25">
      <c r="G2849"/>
      <c r="I2849"/>
      <c r="L2849"/>
    </row>
    <row r="2850" spans="7:12" x14ac:dyDescent="0.25">
      <c r="G2850"/>
      <c r="I2850"/>
      <c r="L2850"/>
    </row>
    <row r="2851" spans="7:12" x14ac:dyDescent="0.25">
      <c r="G2851"/>
      <c r="I2851"/>
      <c r="L2851"/>
    </row>
    <row r="2852" spans="7:12" x14ac:dyDescent="0.25">
      <c r="G2852"/>
      <c r="I2852"/>
      <c r="L2852"/>
    </row>
    <row r="2853" spans="7:12" x14ac:dyDescent="0.25">
      <c r="G2853"/>
      <c r="I2853"/>
      <c r="L2853"/>
    </row>
    <row r="2854" spans="7:12" x14ac:dyDescent="0.25">
      <c r="G2854"/>
      <c r="I2854"/>
      <c r="L2854"/>
    </row>
    <row r="2855" spans="7:12" x14ac:dyDescent="0.25">
      <c r="G2855"/>
      <c r="I2855"/>
      <c r="L2855"/>
    </row>
    <row r="2856" spans="7:12" x14ac:dyDescent="0.25">
      <c r="G2856"/>
      <c r="I2856"/>
      <c r="L2856"/>
    </row>
    <row r="2857" spans="7:12" x14ac:dyDescent="0.25">
      <c r="G2857"/>
      <c r="I2857"/>
      <c r="L2857"/>
    </row>
    <row r="2858" spans="7:12" x14ac:dyDescent="0.25">
      <c r="G2858"/>
      <c r="I2858"/>
      <c r="L2858"/>
    </row>
    <row r="2859" spans="7:12" x14ac:dyDescent="0.25">
      <c r="G2859"/>
      <c r="I2859"/>
      <c r="L2859"/>
    </row>
    <row r="2860" spans="7:12" x14ac:dyDescent="0.25">
      <c r="G2860"/>
      <c r="I2860"/>
      <c r="L2860"/>
    </row>
    <row r="2861" spans="7:12" x14ac:dyDescent="0.25">
      <c r="G2861"/>
      <c r="I2861"/>
      <c r="L2861"/>
    </row>
    <row r="2862" spans="7:12" x14ac:dyDescent="0.25">
      <c r="G2862"/>
      <c r="I2862"/>
      <c r="L2862"/>
    </row>
    <row r="2863" spans="7:12" x14ac:dyDescent="0.25">
      <c r="G2863"/>
      <c r="I2863"/>
      <c r="L2863"/>
    </row>
    <row r="2864" spans="7:12" x14ac:dyDescent="0.25">
      <c r="G2864"/>
      <c r="I2864"/>
      <c r="L2864"/>
    </row>
    <row r="2865" spans="7:12" x14ac:dyDescent="0.25">
      <c r="G2865"/>
      <c r="I2865"/>
      <c r="L2865"/>
    </row>
    <row r="2866" spans="7:12" x14ac:dyDescent="0.25">
      <c r="G2866"/>
      <c r="I2866"/>
      <c r="L2866"/>
    </row>
    <row r="2867" spans="7:12" x14ac:dyDescent="0.25">
      <c r="G2867"/>
      <c r="I2867"/>
      <c r="L2867"/>
    </row>
    <row r="2868" spans="7:12" x14ac:dyDescent="0.25">
      <c r="G2868"/>
      <c r="I2868"/>
      <c r="L2868"/>
    </row>
    <row r="2869" spans="7:12" x14ac:dyDescent="0.25">
      <c r="G2869"/>
      <c r="I2869"/>
      <c r="L2869"/>
    </row>
    <row r="2870" spans="7:12" x14ac:dyDescent="0.25">
      <c r="G2870"/>
      <c r="I2870"/>
      <c r="L2870"/>
    </row>
    <row r="2871" spans="7:12" x14ac:dyDescent="0.25">
      <c r="G2871"/>
      <c r="I2871"/>
      <c r="L2871"/>
    </row>
    <row r="2872" spans="7:12" x14ac:dyDescent="0.25">
      <c r="G2872"/>
      <c r="I2872"/>
      <c r="L2872"/>
    </row>
    <row r="2873" spans="7:12" x14ac:dyDescent="0.25">
      <c r="G2873"/>
      <c r="I2873"/>
      <c r="L2873"/>
    </row>
    <row r="2874" spans="7:12" x14ac:dyDescent="0.25">
      <c r="G2874"/>
      <c r="I2874"/>
      <c r="L2874"/>
    </row>
    <row r="2875" spans="7:12" x14ac:dyDescent="0.25">
      <c r="G2875"/>
      <c r="I2875"/>
      <c r="L2875"/>
    </row>
    <row r="2876" spans="7:12" x14ac:dyDescent="0.25">
      <c r="G2876"/>
      <c r="I2876"/>
      <c r="L2876"/>
    </row>
    <row r="2877" spans="7:12" x14ac:dyDescent="0.25">
      <c r="G2877"/>
      <c r="I2877"/>
      <c r="L2877"/>
    </row>
    <row r="2878" spans="7:12" x14ac:dyDescent="0.25">
      <c r="G2878"/>
      <c r="I2878"/>
      <c r="L2878"/>
    </row>
    <row r="2879" spans="7:12" x14ac:dyDescent="0.25">
      <c r="G2879"/>
      <c r="I2879"/>
      <c r="L2879"/>
    </row>
    <row r="2880" spans="7:12" x14ac:dyDescent="0.25">
      <c r="G2880"/>
      <c r="I2880"/>
      <c r="L2880"/>
    </row>
    <row r="2881" spans="7:12" x14ac:dyDescent="0.25">
      <c r="G2881"/>
      <c r="I2881"/>
      <c r="L2881"/>
    </row>
    <row r="2882" spans="7:12" x14ac:dyDescent="0.25">
      <c r="G2882"/>
      <c r="I2882"/>
      <c r="L2882"/>
    </row>
    <row r="2883" spans="7:12" x14ac:dyDescent="0.25">
      <c r="G2883"/>
      <c r="I2883"/>
      <c r="L2883"/>
    </row>
    <row r="2884" spans="7:12" x14ac:dyDescent="0.25">
      <c r="G2884"/>
      <c r="I2884"/>
      <c r="L2884"/>
    </row>
    <row r="2885" spans="7:12" x14ac:dyDescent="0.25">
      <c r="G2885"/>
      <c r="I2885"/>
      <c r="L2885"/>
    </row>
    <row r="2886" spans="7:12" x14ac:dyDescent="0.25">
      <c r="G2886"/>
      <c r="I2886"/>
      <c r="L2886"/>
    </row>
    <row r="2887" spans="7:12" x14ac:dyDescent="0.25">
      <c r="G2887"/>
      <c r="I2887"/>
      <c r="L2887"/>
    </row>
    <row r="2888" spans="7:12" x14ac:dyDescent="0.25">
      <c r="G2888"/>
      <c r="I2888"/>
      <c r="L2888"/>
    </row>
    <row r="2889" spans="7:12" x14ac:dyDescent="0.25">
      <c r="G2889"/>
      <c r="I2889"/>
      <c r="L2889"/>
    </row>
    <row r="2890" spans="7:12" x14ac:dyDescent="0.25">
      <c r="G2890"/>
      <c r="I2890"/>
      <c r="L2890"/>
    </row>
    <row r="2891" spans="7:12" x14ac:dyDescent="0.25">
      <c r="G2891"/>
      <c r="I2891"/>
      <c r="L2891"/>
    </row>
    <row r="2892" spans="7:12" x14ac:dyDescent="0.25">
      <c r="G2892"/>
      <c r="I2892"/>
      <c r="L2892"/>
    </row>
    <row r="2893" spans="7:12" x14ac:dyDescent="0.25">
      <c r="G2893"/>
      <c r="I2893"/>
      <c r="L2893"/>
    </row>
    <row r="2894" spans="7:12" x14ac:dyDescent="0.25">
      <c r="G2894"/>
      <c r="I2894"/>
      <c r="L2894"/>
    </row>
    <row r="2895" spans="7:12" x14ac:dyDescent="0.25">
      <c r="G2895"/>
      <c r="I2895"/>
      <c r="L2895"/>
    </row>
    <row r="2896" spans="7:12" x14ac:dyDescent="0.25">
      <c r="G2896"/>
      <c r="I2896"/>
      <c r="L2896"/>
    </row>
    <row r="2897" spans="7:12" x14ac:dyDescent="0.25">
      <c r="G2897"/>
      <c r="I2897"/>
      <c r="L2897"/>
    </row>
    <row r="2898" spans="7:12" x14ac:dyDescent="0.25">
      <c r="G2898"/>
      <c r="I2898"/>
      <c r="L2898"/>
    </row>
    <row r="2899" spans="7:12" x14ac:dyDescent="0.25">
      <c r="G2899"/>
      <c r="I2899"/>
      <c r="L2899"/>
    </row>
    <row r="2900" spans="7:12" x14ac:dyDescent="0.25">
      <c r="G2900"/>
      <c r="I2900"/>
      <c r="L2900"/>
    </row>
    <row r="2901" spans="7:12" x14ac:dyDescent="0.25">
      <c r="G2901"/>
      <c r="I2901"/>
      <c r="L2901"/>
    </row>
    <row r="2902" spans="7:12" x14ac:dyDescent="0.25">
      <c r="G2902"/>
      <c r="I2902"/>
      <c r="L2902"/>
    </row>
    <row r="2903" spans="7:12" x14ac:dyDescent="0.25">
      <c r="G2903"/>
      <c r="I2903"/>
      <c r="L2903"/>
    </row>
    <row r="2904" spans="7:12" x14ac:dyDescent="0.25">
      <c r="G2904"/>
      <c r="I2904"/>
      <c r="L2904"/>
    </row>
    <row r="2905" spans="7:12" x14ac:dyDescent="0.25">
      <c r="G2905"/>
      <c r="I2905"/>
      <c r="L2905"/>
    </row>
    <row r="2906" spans="7:12" x14ac:dyDescent="0.25">
      <c r="G2906"/>
      <c r="I2906"/>
      <c r="L2906"/>
    </row>
    <row r="2907" spans="7:12" x14ac:dyDescent="0.25">
      <c r="G2907"/>
      <c r="I2907"/>
      <c r="L2907"/>
    </row>
    <row r="2908" spans="7:12" x14ac:dyDescent="0.25">
      <c r="G2908"/>
      <c r="I2908"/>
      <c r="L2908"/>
    </row>
    <row r="2909" spans="7:12" x14ac:dyDescent="0.25">
      <c r="G2909"/>
      <c r="I2909"/>
      <c r="L2909"/>
    </row>
    <row r="2910" spans="7:12" x14ac:dyDescent="0.25">
      <c r="G2910"/>
      <c r="I2910"/>
      <c r="L2910"/>
    </row>
    <row r="2911" spans="7:12" x14ac:dyDescent="0.25">
      <c r="G2911"/>
      <c r="I2911"/>
      <c r="L2911"/>
    </row>
    <row r="2912" spans="7:12" x14ac:dyDescent="0.25">
      <c r="G2912"/>
      <c r="I2912"/>
      <c r="L2912"/>
    </row>
    <row r="2913" spans="7:12" x14ac:dyDescent="0.25">
      <c r="G2913"/>
      <c r="I2913"/>
      <c r="L2913"/>
    </row>
    <row r="2914" spans="7:12" x14ac:dyDescent="0.25">
      <c r="G2914"/>
      <c r="I2914"/>
      <c r="L2914"/>
    </row>
    <row r="2915" spans="7:12" x14ac:dyDescent="0.25">
      <c r="G2915"/>
      <c r="I2915"/>
      <c r="L2915"/>
    </row>
    <row r="2916" spans="7:12" x14ac:dyDescent="0.25">
      <c r="G2916"/>
      <c r="I2916"/>
      <c r="L2916"/>
    </row>
    <row r="2917" spans="7:12" x14ac:dyDescent="0.25">
      <c r="G2917"/>
      <c r="I2917"/>
      <c r="L2917"/>
    </row>
    <row r="2918" spans="7:12" x14ac:dyDescent="0.25">
      <c r="G2918"/>
      <c r="I2918"/>
      <c r="L2918"/>
    </row>
    <row r="2919" spans="7:12" x14ac:dyDescent="0.25">
      <c r="G2919"/>
      <c r="I2919"/>
      <c r="L2919"/>
    </row>
    <row r="2920" spans="7:12" x14ac:dyDescent="0.25">
      <c r="G2920"/>
      <c r="I2920"/>
      <c r="L2920"/>
    </row>
    <row r="2921" spans="7:12" x14ac:dyDescent="0.25">
      <c r="G2921"/>
      <c r="I2921"/>
      <c r="L2921"/>
    </row>
    <row r="2922" spans="7:12" x14ac:dyDescent="0.25">
      <c r="G2922"/>
      <c r="I2922"/>
      <c r="L2922"/>
    </row>
    <row r="2923" spans="7:12" x14ac:dyDescent="0.25">
      <c r="G2923"/>
      <c r="I2923"/>
      <c r="L2923"/>
    </row>
    <row r="2924" spans="7:12" x14ac:dyDescent="0.25">
      <c r="G2924"/>
      <c r="I2924"/>
      <c r="L2924"/>
    </row>
    <row r="2925" spans="7:12" x14ac:dyDescent="0.25">
      <c r="G2925"/>
      <c r="I2925"/>
      <c r="L2925"/>
    </row>
    <row r="2926" spans="7:12" x14ac:dyDescent="0.25">
      <c r="G2926"/>
      <c r="I2926"/>
      <c r="L2926"/>
    </row>
    <row r="2927" spans="7:12" x14ac:dyDescent="0.25">
      <c r="G2927"/>
      <c r="I2927"/>
      <c r="L2927"/>
    </row>
    <row r="2928" spans="7:12" x14ac:dyDescent="0.25">
      <c r="G2928"/>
      <c r="I2928"/>
      <c r="L2928"/>
    </row>
    <row r="2929" spans="7:12" x14ac:dyDescent="0.25">
      <c r="G2929"/>
      <c r="I2929"/>
      <c r="L2929"/>
    </row>
    <row r="2930" spans="7:12" x14ac:dyDescent="0.25">
      <c r="G2930"/>
      <c r="I2930"/>
      <c r="L2930"/>
    </row>
    <row r="2931" spans="7:12" x14ac:dyDescent="0.25">
      <c r="G2931"/>
      <c r="I2931"/>
      <c r="L2931"/>
    </row>
    <row r="2932" spans="7:12" x14ac:dyDescent="0.25">
      <c r="G2932"/>
      <c r="I2932"/>
      <c r="L2932"/>
    </row>
    <row r="2933" spans="7:12" x14ac:dyDescent="0.25">
      <c r="G2933"/>
      <c r="I2933"/>
      <c r="L2933"/>
    </row>
    <row r="2934" spans="7:12" x14ac:dyDescent="0.25">
      <c r="G2934"/>
      <c r="I2934"/>
      <c r="L2934"/>
    </row>
    <row r="2935" spans="7:12" x14ac:dyDescent="0.25">
      <c r="G2935"/>
      <c r="I2935"/>
      <c r="L2935"/>
    </row>
    <row r="2936" spans="7:12" x14ac:dyDescent="0.25">
      <c r="G2936"/>
      <c r="I2936"/>
      <c r="L2936"/>
    </row>
    <row r="2937" spans="7:12" x14ac:dyDescent="0.25">
      <c r="G2937"/>
      <c r="I2937"/>
      <c r="L2937"/>
    </row>
    <row r="2938" spans="7:12" x14ac:dyDescent="0.25">
      <c r="G2938"/>
      <c r="I2938"/>
      <c r="L2938"/>
    </row>
    <row r="2939" spans="7:12" x14ac:dyDescent="0.25">
      <c r="G2939"/>
      <c r="I2939"/>
      <c r="L2939"/>
    </row>
    <row r="2940" spans="7:12" x14ac:dyDescent="0.25">
      <c r="G2940"/>
      <c r="I2940"/>
      <c r="L2940"/>
    </row>
    <row r="2941" spans="7:12" x14ac:dyDescent="0.25">
      <c r="G2941"/>
      <c r="I2941"/>
      <c r="L2941"/>
    </row>
    <row r="2942" spans="7:12" x14ac:dyDescent="0.25">
      <c r="G2942"/>
      <c r="I2942"/>
      <c r="L2942"/>
    </row>
    <row r="2943" spans="7:12" x14ac:dyDescent="0.25">
      <c r="G2943"/>
      <c r="I2943"/>
      <c r="L2943"/>
    </row>
    <row r="2944" spans="7:12" x14ac:dyDescent="0.25">
      <c r="G2944"/>
      <c r="I2944"/>
      <c r="L2944"/>
    </row>
    <row r="2945" spans="7:12" x14ac:dyDescent="0.25">
      <c r="G2945"/>
      <c r="I2945"/>
      <c r="L2945"/>
    </row>
    <row r="2946" spans="7:12" x14ac:dyDescent="0.25">
      <c r="G2946"/>
      <c r="I2946"/>
      <c r="L2946"/>
    </row>
    <row r="2947" spans="7:12" x14ac:dyDescent="0.25">
      <c r="G2947"/>
      <c r="I2947"/>
      <c r="L2947"/>
    </row>
    <row r="2948" spans="7:12" x14ac:dyDescent="0.25">
      <c r="G2948"/>
      <c r="I2948"/>
      <c r="L2948"/>
    </row>
    <row r="2949" spans="7:12" x14ac:dyDescent="0.25">
      <c r="G2949"/>
      <c r="I2949"/>
      <c r="L2949"/>
    </row>
    <row r="2950" spans="7:12" x14ac:dyDescent="0.25">
      <c r="G2950"/>
      <c r="I2950"/>
      <c r="L2950"/>
    </row>
    <row r="2951" spans="7:12" x14ac:dyDescent="0.25">
      <c r="G2951"/>
      <c r="I2951"/>
      <c r="L2951"/>
    </row>
    <row r="2952" spans="7:12" x14ac:dyDescent="0.25">
      <c r="G2952"/>
      <c r="I2952"/>
      <c r="L2952"/>
    </row>
    <row r="2953" spans="7:12" x14ac:dyDescent="0.25">
      <c r="G2953"/>
      <c r="I2953"/>
      <c r="L2953"/>
    </row>
    <row r="2954" spans="7:12" x14ac:dyDescent="0.25">
      <c r="G2954"/>
      <c r="I2954"/>
      <c r="L2954"/>
    </row>
    <row r="2955" spans="7:12" x14ac:dyDescent="0.25">
      <c r="G2955"/>
      <c r="I2955"/>
      <c r="L2955"/>
    </row>
    <row r="2956" spans="7:12" x14ac:dyDescent="0.25">
      <c r="G2956"/>
      <c r="I2956"/>
      <c r="L2956"/>
    </row>
    <row r="2957" spans="7:12" x14ac:dyDescent="0.25">
      <c r="G2957"/>
      <c r="I2957"/>
      <c r="L2957"/>
    </row>
    <row r="2958" spans="7:12" x14ac:dyDescent="0.25">
      <c r="G2958"/>
      <c r="I2958"/>
      <c r="L2958"/>
    </row>
    <row r="2959" spans="7:12" x14ac:dyDescent="0.25">
      <c r="G2959"/>
      <c r="I2959"/>
      <c r="L2959"/>
    </row>
    <row r="2960" spans="7:12" x14ac:dyDescent="0.25">
      <c r="G2960"/>
      <c r="I2960"/>
      <c r="L2960"/>
    </row>
    <row r="2961" spans="7:12" x14ac:dyDescent="0.25">
      <c r="G2961"/>
      <c r="I2961"/>
      <c r="L2961"/>
    </row>
    <row r="2962" spans="7:12" x14ac:dyDescent="0.25">
      <c r="G2962"/>
      <c r="I2962"/>
      <c r="L2962"/>
    </row>
    <row r="2963" spans="7:12" x14ac:dyDescent="0.25">
      <c r="G2963"/>
      <c r="I2963"/>
      <c r="L2963"/>
    </row>
    <row r="2964" spans="7:12" x14ac:dyDescent="0.25">
      <c r="G2964"/>
      <c r="I2964"/>
      <c r="L2964"/>
    </row>
    <row r="2965" spans="7:12" x14ac:dyDescent="0.25">
      <c r="G2965"/>
      <c r="I2965"/>
      <c r="L2965"/>
    </row>
    <row r="2966" spans="7:12" x14ac:dyDescent="0.25">
      <c r="G2966"/>
      <c r="I2966"/>
      <c r="L2966"/>
    </row>
    <row r="2967" spans="7:12" x14ac:dyDescent="0.25">
      <c r="G2967"/>
      <c r="I2967"/>
      <c r="L2967"/>
    </row>
    <row r="2968" spans="7:12" x14ac:dyDescent="0.25">
      <c r="G2968"/>
      <c r="I2968"/>
      <c r="L2968"/>
    </row>
    <row r="2969" spans="7:12" x14ac:dyDescent="0.25">
      <c r="G2969"/>
      <c r="I2969"/>
      <c r="L2969"/>
    </row>
    <row r="2970" spans="7:12" x14ac:dyDescent="0.25">
      <c r="G2970"/>
      <c r="I2970"/>
      <c r="L2970"/>
    </row>
    <row r="2971" spans="7:12" x14ac:dyDescent="0.25">
      <c r="G2971"/>
      <c r="I2971"/>
      <c r="L2971"/>
    </row>
    <row r="2972" spans="7:12" x14ac:dyDescent="0.25">
      <c r="G2972"/>
      <c r="I2972"/>
      <c r="L2972"/>
    </row>
    <row r="2973" spans="7:12" x14ac:dyDescent="0.25">
      <c r="G2973"/>
      <c r="I2973"/>
      <c r="L2973"/>
    </row>
    <row r="2974" spans="7:12" x14ac:dyDescent="0.25">
      <c r="G2974"/>
      <c r="I2974"/>
      <c r="L2974"/>
    </row>
    <row r="2975" spans="7:12" x14ac:dyDescent="0.25">
      <c r="G2975"/>
      <c r="I2975"/>
      <c r="L2975"/>
    </row>
    <row r="2976" spans="7:12" x14ac:dyDescent="0.25">
      <c r="G2976"/>
      <c r="I2976"/>
      <c r="L2976"/>
    </row>
    <row r="2977" spans="7:12" x14ac:dyDescent="0.25">
      <c r="G2977"/>
      <c r="I2977"/>
      <c r="L2977"/>
    </row>
    <row r="2978" spans="7:12" x14ac:dyDescent="0.25">
      <c r="G2978"/>
      <c r="I2978"/>
      <c r="L2978"/>
    </row>
    <row r="2979" spans="7:12" x14ac:dyDescent="0.25">
      <c r="G2979"/>
      <c r="I2979"/>
      <c r="L2979"/>
    </row>
    <row r="2980" spans="7:12" x14ac:dyDescent="0.25">
      <c r="G2980"/>
      <c r="I2980"/>
      <c r="L2980"/>
    </row>
    <row r="2981" spans="7:12" x14ac:dyDescent="0.25">
      <c r="G2981"/>
      <c r="I2981"/>
      <c r="L2981"/>
    </row>
    <row r="2982" spans="7:12" x14ac:dyDescent="0.25">
      <c r="G2982"/>
      <c r="I2982"/>
      <c r="L2982"/>
    </row>
    <row r="2983" spans="7:12" x14ac:dyDescent="0.25">
      <c r="G2983"/>
      <c r="I2983"/>
      <c r="L2983"/>
    </row>
    <row r="2984" spans="7:12" x14ac:dyDescent="0.25">
      <c r="G2984"/>
      <c r="I2984"/>
      <c r="L2984"/>
    </row>
    <row r="2985" spans="7:12" x14ac:dyDescent="0.25">
      <c r="G2985"/>
      <c r="I2985"/>
      <c r="L2985"/>
    </row>
    <row r="2986" spans="7:12" x14ac:dyDescent="0.25">
      <c r="G2986"/>
      <c r="I2986"/>
      <c r="L2986"/>
    </row>
    <row r="2987" spans="7:12" x14ac:dyDescent="0.25">
      <c r="G2987"/>
      <c r="I2987"/>
      <c r="L2987"/>
    </row>
    <row r="2988" spans="7:12" x14ac:dyDescent="0.25">
      <c r="G2988"/>
      <c r="I2988"/>
      <c r="L2988"/>
    </row>
    <row r="2989" spans="7:12" x14ac:dyDescent="0.25">
      <c r="G2989"/>
      <c r="I2989"/>
      <c r="L2989"/>
    </row>
    <row r="2990" spans="7:12" x14ac:dyDescent="0.25">
      <c r="G2990"/>
      <c r="I2990"/>
      <c r="L2990"/>
    </row>
    <row r="2991" spans="7:12" x14ac:dyDescent="0.25">
      <c r="G2991"/>
      <c r="I2991"/>
      <c r="L2991"/>
    </row>
    <row r="2992" spans="7:12" x14ac:dyDescent="0.25">
      <c r="G2992"/>
      <c r="I2992"/>
      <c r="L2992"/>
    </row>
    <row r="2993" spans="7:12" x14ac:dyDescent="0.25">
      <c r="G2993"/>
      <c r="I2993"/>
      <c r="L2993"/>
    </row>
    <row r="2994" spans="7:12" x14ac:dyDescent="0.25">
      <c r="G2994"/>
      <c r="I2994"/>
      <c r="L2994"/>
    </row>
    <row r="2995" spans="7:12" x14ac:dyDescent="0.25">
      <c r="G2995"/>
      <c r="I2995"/>
      <c r="L2995"/>
    </row>
    <row r="2996" spans="7:12" x14ac:dyDescent="0.25">
      <c r="G2996"/>
      <c r="I2996"/>
      <c r="L2996"/>
    </row>
    <row r="2997" spans="7:12" x14ac:dyDescent="0.25">
      <c r="G2997"/>
      <c r="I2997"/>
      <c r="L2997"/>
    </row>
    <row r="2998" spans="7:12" x14ac:dyDescent="0.25">
      <c r="G2998"/>
      <c r="I2998"/>
      <c r="L2998"/>
    </row>
    <row r="2999" spans="7:12" x14ac:dyDescent="0.25">
      <c r="G2999"/>
      <c r="I2999"/>
      <c r="L2999"/>
    </row>
    <row r="3000" spans="7:12" x14ac:dyDescent="0.25">
      <c r="G3000"/>
      <c r="I3000"/>
      <c r="L3000"/>
    </row>
    <row r="3001" spans="7:12" x14ac:dyDescent="0.25">
      <c r="G3001"/>
      <c r="I3001"/>
      <c r="L3001"/>
    </row>
    <row r="3002" spans="7:12" x14ac:dyDescent="0.25">
      <c r="G3002"/>
      <c r="I3002"/>
      <c r="L3002"/>
    </row>
    <row r="3003" spans="7:12" x14ac:dyDescent="0.25">
      <c r="G3003"/>
      <c r="I3003"/>
      <c r="L3003"/>
    </row>
    <row r="3004" spans="7:12" x14ac:dyDescent="0.25">
      <c r="G3004"/>
      <c r="I3004"/>
      <c r="L3004"/>
    </row>
    <row r="3005" spans="7:12" x14ac:dyDescent="0.25">
      <c r="G3005"/>
      <c r="I3005"/>
      <c r="L3005"/>
    </row>
    <row r="3006" spans="7:12" x14ac:dyDescent="0.25">
      <c r="G3006"/>
      <c r="I3006"/>
      <c r="L3006"/>
    </row>
    <row r="3007" spans="7:12" x14ac:dyDescent="0.25">
      <c r="G3007"/>
      <c r="I3007"/>
      <c r="L3007"/>
    </row>
    <row r="3008" spans="7:12" x14ac:dyDescent="0.25">
      <c r="G3008"/>
      <c r="I3008"/>
      <c r="L3008"/>
    </row>
    <row r="3009" spans="7:12" x14ac:dyDescent="0.25">
      <c r="G3009"/>
      <c r="I3009"/>
      <c r="L3009"/>
    </row>
    <row r="3010" spans="7:12" x14ac:dyDescent="0.25">
      <c r="G3010"/>
      <c r="I3010"/>
      <c r="L3010"/>
    </row>
    <row r="3011" spans="7:12" x14ac:dyDescent="0.25">
      <c r="G3011"/>
      <c r="I3011"/>
      <c r="L3011"/>
    </row>
    <row r="3012" spans="7:12" x14ac:dyDescent="0.25">
      <c r="G3012"/>
      <c r="I3012"/>
      <c r="L3012"/>
    </row>
    <row r="3013" spans="7:12" x14ac:dyDescent="0.25">
      <c r="G3013"/>
      <c r="I3013"/>
      <c r="L3013"/>
    </row>
    <row r="3014" spans="7:12" x14ac:dyDescent="0.25">
      <c r="G3014"/>
      <c r="I3014"/>
      <c r="L3014"/>
    </row>
    <row r="3015" spans="7:12" x14ac:dyDescent="0.25">
      <c r="G3015"/>
      <c r="I3015"/>
      <c r="L3015"/>
    </row>
    <row r="3016" spans="7:12" x14ac:dyDescent="0.25">
      <c r="G3016"/>
      <c r="I3016"/>
      <c r="L3016"/>
    </row>
    <row r="3017" spans="7:12" x14ac:dyDescent="0.25">
      <c r="G3017"/>
      <c r="I3017"/>
      <c r="L3017"/>
    </row>
    <row r="3018" spans="7:12" x14ac:dyDescent="0.25">
      <c r="G3018"/>
      <c r="I3018"/>
      <c r="L3018"/>
    </row>
    <row r="3019" spans="7:12" x14ac:dyDescent="0.25">
      <c r="G3019"/>
      <c r="I3019"/>
      <c r="L3019"/>
    </row>
    <row r="3020" spans="7:12" x14ac:dyDescent="0.25">
      <c r="G3020"/>
      <c r="I3020"/>
      <c r="L3020"/>
    </row>
    <row r="3021" spans="7:12" x14ac:dyDescent="0.25">
      <c r="G3021"/>
      <c r="I3021"/>
      <c r="L3021"/>
    </row>
    <row r="3022" spans="7:12" x14ac:dyDescent="0.25">
      <c r="G3022"/>
      <c r="I3022"/>
      <c r="L3022"/>
    </row>
    <row r="3023" spans="7:12" x14ac:dyDescent="0.25">
      <c r="G3023"/>
      <c r="I3023"/>
      <c r="L3023"/>
    </row>
    <row r="3024" spans="7:12" x14ac:dyDescent="0.25">
      <c r="G3024"/>
      <c r="I3024"/>
      <c r="L3024"/>
    </row>
    <row r="3025" spans="7:12" x14ac:dyDescent="0.25">
      <c r="G3025"/>
      <c r="I3025"/>
      <c r="L3025"/>
    </row>
    <row r="3026" spans="7:12" x14ac:dyDescent="0.25">
      <c r="G3026"/>
      <c r="I3026"/>
      <c r="L3026"/>
    </row>
    <row r="3027" spans="7:12" x14ac:dyDescent="0.25">
      <c r="G3027"/>
      <c r="I3027"/>
      <c r="L3027"/>
    </row>
    <row r="3028" spans="7:12" x14ac:dyDescent="0.25">
      <c r="G3028"/>
      <c r="I3028"/>
      <c r="L3028"/>
    </row>
    <row r="3029" spans="7:12" x14ac:dyDescent="0.25">
      <c r="G3029"/>
      <c r="I3029"/>
      <c r="L3029"/>
    </row>
    <row r="3030" spans="7:12" x14ac:dyDescent="0.25">
      <c r="G3030"/>
      <c r="I3030"/>
      <c r="L3030"/>
    </row>
    <row r="3031" spans="7:12" x14ac:dyDescent="0.25">
      <c r="G3031"/>
      <c r="I3031"/>
      <c r="L3031"/>
    </row>
    <row r="3032" spans="7:12" x14ac:dyDescent="0.25">
      <c r="G3032"/>
      <c r="I3032"/>
      <c r="L3032"/>
    </row>
    <row r="3033" spans="7:12" x14ac:dyDescent="0.25">
      <c r="G3033"/>
      <c r="I3033"/>
      <c r="L3033"/>
    </row>
    <row r="3034" spans="7:12" x14ac:dyDescent="0.25">
      <c r="G3034"/>
      <c r="I3034"/>
      <c r="L3034"/>
    </row>
    <row r="3035" spans="7:12" x14ac:dyDescent="0.25">
      <c r="G3035"/>
      <c r="I3035"/>
      <c r="L3035"/>
    </row>
    <row r="3036" spans="7:12" x14ac:dyDescent="0.25">
      <c r="G3036"/>
      <c r="I3036"/>
      <c r="L3036"/>
    </row>
    <row r="3037" spans="7:12" x14ac:dyDescent="0.25">
      <c r="G3037"/>
      <c r="I3037"/>
      <c r="L3037"/>
    </row>
    <row r="3038" spans="7:12" x14ac:dyDescent="0.25">
      <c r="G3038"/>
      <c r="I3038"/>
      <c r="L3038"/>
    </row>
    <row r="3039" spans="7:12" x14ac:dyDescent="0.25">
      <c r="G3039"/>
      <c r="I3039"/>
      <c r="L3039"/>
    </row>
    <row r="3040" spans="7:12" x14ac:dyDescent="0.25">
      <c r="G3040"/>
      <c r="I3040"/>
      <c r="L3040"/>
    </row>
    <row r="3041" spans="7:12" x14ac:dyDescent="0.25">
      <c r="G3041"/>
      <c r="I3041"/>
      <c r="L3041"/>
    </row>
    <row r="3042" spans="7:12" x14ac:dyDescent="0.25">
      <c r="G3042"/>
      <c r="I3042"/>
      <c r="L3042"/>
    </row>
    <row r="3043" spans="7:12" x14ac:dyDescent="0.25">
      <c r="G3043"/>
      <c r="I3043"/>
      <c r="L3043"/>
    </row>
    <row r="3044" spans="7:12" x14ac:dyDescent="0.25">
      <c r="G3044"/>
      <c r="I3044"/>
      <c r="L3044"/>
    </row>
    <row r="3045" spans="7:12" x14ac:dyDescent="0.25">
      <c r="G3045"/>
      <c r="I3045"/>
      <c r="L3045"/>
    </row>
    <row r="3046" spans="7:12" x14ac:dyDescent="0.25">
      <c r="G3046"/>
      <c r="I3046"/>
      <c r="L3046"/>
    </row>
    <row r="3047" spans="7:12" x14ac:dyDescent="0.25">
      <c r="G3047"/>
      <c r="I3047"/>
      <c r="L3047"/>
    </row>
    <row r="3048" spans="7:12" x14ac:dyDescent="0.25">
      <c r="G3048"/>
      <c r="I3048"/>
      <c r="L3048"/>
    </row>
    <row r="3049" spans="7:12" x14ac:dyDescent="0.25">
      <c r="G3049"/>
      <c r="I3049"/>
      <c r="L3049"/>
    </row>
    <row r="3050" spans="7:12" x14ac:dyDescent="0.25">
      <c r="G3050"/>
      <c r="I3050"/>
      <c r="L3050"/>
    </row>
    <row r="3051" spans="7:12" x14ac:dyDescent="0.25">
      <c r="G3051"/>
      <c r="I3051"/>
      <c r="L3051"/>
    </row>
    <row r="3052" spans="7:12" x14ac:dyDescent="0.25">
      <c r="G3052"/>
      <c r="I3052"/>
      <c r="L3052"/>
    </row>
    <row r="3053" spans="7:12" x14ac:dyDescent="0.25">
      <c r="G3053"/>
      <c r="I3053"/>
      <c r="L3053"/>
    </row>
    <row r="3054" spans="7:12" x14ac:dyDescent="0.25">
      <c r="G3054"/>
      <c r="I3054"/>
      <c r="L3054"/>
    </row>
    <row r="3055" spans="7:12" x14ac:dyDescent="0.25">
      <c r="G3055"/>
      <c r="I3055"/>
      <c r="L3055"/>
    </row>
    <row r="3056" spans="7:12" x14ac:dyDescent="0.25">
      <c r="G3056"/>
      <c r="I3056"/>
      <c r="L3056"/>
    </row>
    <row r="3057" spans="7:12" x14ac:dyDescent="0.25">
      <c r="G3057"/>
      <c r="I3057"/>
      <c r="L3057"/>
    </row>
    <row r="3058" spans="7:12" x14ac:dyDescent="0.25">
      <c r="G3058"/>
      <c r="I3058"/>
      <c r="L3058"/>
    </row>
    <row r="3059" spans="7:12" x14ac:dyDescent="0.25">
      <c r="G3059"/>
      <c r="I3059"/>
      <c r="L3059"/>
    </row>
    <row r="3060" spans="7:12" x14ac:dyDescent="0.25">
      <c r="G3060"/>
      <c r="I3060"/>
      <c r="L3060"/>
    </row>
    <row r="3061" spans="7:12" x14ac:dyDescent="0.25">
      <c r="G3061"/>
      <c r="I3061"/>
      <c r="L3061"/>
    </row>
    <row r="3062" spans="7:12" x14ac:dyDescent="0.25">
      <c r="G3062"/>
      <c r="I3062"/>
      <c r="L3062"/>
    </row>
    <row r="3063" spans="7:12" x14ac:dyDescent="0.25">
      <c r="G3063"/>
      <c r="I3063"/>
      <c r="L3063"/>
    </row>
    <row r="3064" spans="7:12" x14ac:dyDescent="0.25">
      <c r="G3064"/>
      <c r="I3064"/>
      <c r="L3064"/>
    </row>
    <row r="3065" spans="7:12" x14ac:dyDescent="0.25">
      <c r="G3065"/>
      <c r="I3065"/>
      <c r="L3065"/>
    </row>
    <row r="3066" spans="7:12" x14ac:dyDescent="0.25">
      <c r="G3066"/>
      <c r="I3066"/>
      <c r="L3066"/>
    </row>
    <row r="3067" spans="7:12" x14ac:dyDescent="0.25">
      <c r="G3067"/>
      <c r="I3067"/>
      <c r="L3067"/>
    </row>
    <row r="3068" spans="7:12" x14ac:dyDescent="0.25">
      <c r="G3068"/>
      <c r="I3068"/>
      <c r="L3068"/>
    </row>
    <row r="3069" spans="7:12" x14ac:dyDescent="0.25">
      <c r="G3069"/>
      <c r="I3069"/>
      <c r="L3069"/>
    </row>
    <row r="3070" spans="7:12" x14ac:dyDescent="0.25">
      <c r="G3070"/>
      <c r="I3070"/>
      <c r="L3070"/>
    </row>
    <row r="3071" spans="7:12" x14ac:dyDescent="0.25">
      <c r="G3071"/>
      <c r="I3071"/>
      <c r="L3071"/>
    </row>
    <row r="3072" spans="7:12" x14ac:dyDescent="0.25">
      <c r="G3072"/>
      <c r="I3072"/>
      <c r="L3072"/>
    </row>
    <row r="3073" spans="7:12" x14ac:dyDescent="0.25">
      <c r="G3073"/>
      <c r="I3073"/>
      <c r="L3073"/>
    </row>
    <row r="3074" spans="7:12" x14ac:dyDescent="0.25">
      <c r="G3074"/>
      <c r="I3074"/>
      <c r="L3074"/>
    </row>
    <row r="3075" spans="7:12" x14ac:dyDescent="0.25">
      <c r="G3075"/>
      <c r="I3075"/>
      <c r="L3075"/>
    </row>
    <row r="3076" spans="7:12" x14ac:dyDescent="0.25">
      <c r="G3076"/>
      <c r="I3076"/>
      <c r="L3076"/>
    </row>
    <row r="3077" spans="7:12" x14ac:dyDescent="0.25">
      <c r="G3077"/>
      <c r="I3077"/>
      <c r="L3077"/>
    </row>
    <row r="3078" spans="7:12" x14ac:dyDescent="0.25">
      <c r="G3078"/>
      <c r="I3078"/>
      <c r="L3078"/>
    </row>
    <row r="3079" spans="7:12" x14ac:dyDescent="0.25">
      <c r="G3079"/>
      <c r="I3079"/>
      <c r="L3079"/>
    </row>
    <row r="3080" spans="7:12" x14ac:dyDescent="0.25">
      <c r="G3080"/>
      <c r="I3080"/>
      <c r="L3080"/>
    </row>
    <row r="3081" spans="7:12" x14ac:dyDescent="0.25">
      <c r="G3081"/>
      <c r="I3081"/>
      <c r="L3081"/>
    </row>
    <row r="3082" spans="7:12" x14ac:dyDescent="0.25">
      <c r="G3082"/>
      <c r="I3082"/>
      <c r="L3082"/>
    </row>
    <row r="3083" spans="7:12" x14ac:dyDescent="0.25">
      <c r="G3083"/>
      <c r="I3083"/>
      <c r="L3083"/>
    </row>
    <row r="3084" spans="7:12" x14ac:dyDescent="0.25">
      <c r="G3084"/>
      <c r="I3084"/>
      <c r="L3084"/>
    </row>
    <row r="3085" spans="7:12" x14ac:dyDescent="0.25">
      <c r="G3085"/>
      <c r="I3085"/>
      <c r="L3085"/>
    </row>
    <row r="3086" spans="7:12" x14ac:dyDescent="0.25">
      <c r="G3086"/>
      <c r="I3086"/>
      <c r="L3086"/>
    </row>
    <row r="3087" spans="7:12" x14ac:dyDescent="0.25">
      <c r="G3087"/>
      <c r="I3087"/>
      <c r="L3087"/>
    </row>
    <row r="3088" spans="7:12" x14ac:dyDescent="0.25">
      <c r="G3088"/>
      <c r="I3088"/>
      <c r="L3088"/>
    </row>
    <row r="3089" spans="7:12" x14ac:dyDescent="0.25">
      <c r="G3089"/>
      <c r="I3089"/>
      <c r="L3089"/>
    </row>
    <row r="3090" spans="7:12" x14ac:dyDescent="0.25">
      <c r="G3090"/>
      <c r="I3090"/>
      <c r="L3090"/>
    </row>
    <row r="3091" spans="7:12" x14ac:dyDescent="0.25">
      <c r="G3091"/>
      <c r="I3091"/>
      <c r="L3091"/>
    </row>
    <row r="3092" spans="7:12" x14ac:dyDescent="0.25">
      <c r="G3092"/>
      <c r="I3092"/>
      <c r="L3092"/>
    </row>
    <row r="3093" spans="7:12" x14ac:dyDescent="0.25">
      <c r="G3093"/>
      <c r="I3093"/>
      <c r="L3093"/>
    </row>
    <row r="3094" spans="7:12" x14ac:dyDescent="0.25">
      <c r="G3094"/>
      <c r="I3094"/>
      <c r="L3094"/>
    </row>
    <row r="3095" spans="7:12" x14ac:dyDescent="0.25">
      <c r="G3095"/>
      <c r="I3095"/>
      <c r="L3095"/>
    </row>
    <row r="3096" spans="7:12" x14ac:dyDescent="0.25">
      <c r="G3096"/>
      <c r="I3096"/>
      <c r="L3096"/>
    </row>
    <row r="3097" spans="7:12" x14ac:dyDescent="0.25">
      <c r="G3097"/>
      <c r="I3097"/>
      <c r="L3097"/>
    </row>
    <row r="3098" spans="7:12" x14ac:dyDescent="0.25">
      <c r="G3098"/>
      <c r="I3098"/>
      <c r="L3098"/>
    </row>
    <row r="3099" spans="7:12" x14ac:dyDescent="0.25">
      <c r="G3099"/>
      <c r="I3099"/>
      <c r="L3099"/>
    </row>
    <row r="3100" spans="7:12" x14ac:dyDescent="0.25">
      <c r="G3100"/>
      <c r="I3100"/>
      <c r="L3100"/>
    </row>
    <row r="3101" spans="7:12" x14ac:dyDescent="0.25">
      <c r="G3101"/>
      <c r="I3101"/>
      <c r="L3101"/>
    </row>
    <row r="3102" spans="7:12" x14ac:dyDescent="0.25">
      <c r="G3102"/>
      <c r="I3102"/>
      <c r="L3102"/>
    </row>
    <row r="3103" spans="7:12" x14ac:dyDescent="0.25">
      <c r="G3103"/>
      <c r="I3103"/>
      <c r="L3103"/>
    </row>
    <row r="3104" spans="7:12" x14ac:dyDescent="0.25">
      <c r="G3104"/>
      <c r="I3104"/>
      <c r="L3104"/>
    </row>
    <row r="3105" spans="7:12" x14ac:dyDescent="0.25">
      <c r="G3105"/>
      <c r="I3105"/>
      <c r="L3105"/>
    </row>
    <row r="3106" spans="7:12" x14ac:dyDescent="0.25">
      <c r="G3106"/>
      <c r="I3106"/>
      <c r="L3106"/>
    </row>
    <row r="3107" spans="7:12" x14ac:dyDescent="0.25">
      <c r="G3107"/>
      <c r="I3107"/>
      <c r="L3107"/>
    </row>
    <row r="3108" spans="7:12" x14ac:dyDescent="0.25">
      <c r="G3108"/>
      <c r="I3108"/>
      <c r="L3108"/>
    </row>
    <row r="3109" spans="7:12" x14ac:dyDescent="0.25">
      <c r="G3109"/>
      <c r="I3109"/>
      <c r="L3109"/>
    </row>
    <row r="3110" spans="7:12" x14ac:dyDescent="0.25">
      <c r="G3110"/>
      <c r="I3110"/>
      <c r="L3110"/>
    </row>
    <row r="3111" spans="7:12" x14ac:dyDescent="0.25">
      <c r="G3111"/>
      <c r="I3111"/>
      <c r="L3111"/>
    </row>
    <row r="3112" spans="7:12" x14ac:dyDescent="0.25">
      <c r="G3112"/>
      <c r="I3112"/>
      <c r="L3112"/>
    </row>
    <row r="3113" spans="7:12" x14ac:dyDescent="0.25">
      <c r="G3113"/>
      <c r="I3113"/>
      <c r="L3113"/>
    </row>
    <row r="3114" spans="7:12" x14ac:dyDescent="0.25">
      <c r="G3114"/>
      <c r="I3114"/>
      <c r="L3114"/>
    </row>
    <row r="3115" spans="7:12" x14ac:dyDescent="0.25">
      <c r="G3115"/>
      <c r="I3115"/>
      <c r="L3115"/>
    </row>
    <row r="3116" spans="7:12" x14ac:dyDescent="0.25">
      <c r="G3116"/>
      <c r="I3116"/>
      <c r="L3116"/>
    </row>
    <row r="3117" spans="7:12" x14ac:dyDescent="0.25">
      <c r="G3117"/>
      <c r="I3117"/>
      <c r="L3117"/>
    </row>
    <row r="3118" spans="7:12" x14ac:dyDescent="0.25">
      <c r="G3118"/>
      <c r="I3118"/>
      <c r="L3118"/>
    </row>
    <row r="3119" spans="7:12" x14ac:dyDescent="0.25">
      <c r="G3119"/>
      <c r="I3119"/>
      <c r="L3119"/>
    </row>
    <row r="3120" spans="7:12" x14ac:dyDescent="0.25">
      <c r="G3120"/>
      <c r="I3120"/>
      <c r="L3120"/>
    </row>
    <row r="3121" spans="7:12" x14ac:dyDescent="0.25">
      <c r="G3121"/>
      <c r="I3121"/>
      <c r="L3121"/>
    </row>
    <row r="3122" spans="7:12" x14ac:dyDescent="0.25">
      <c r="G3122"/>
      <c r="I3122"/>
      <c r="L3122"/>
    </row>
    <row r="3123" spans="7:12" x14ac:dyDescent="0.25">
      <c r="G3123"/>
      <c r="I3123"/>
      <c r="L3123"/>
    </row>
    <row r="3124" spans="7:12" x14ac:dyDescent="0.25">
      <c r="G3124"/>
      <c r="I3124"/>
      <c r="L3124"/>
    </row>
    <row r="3125" spans="7:12" x14ac:dyDescent="0.25">
      <c r="G3125"/>
      <c r="I3125"/>
      <c r="L3125"/>
    </row>
    <row r="3126" spans="7:12" x14ac:dyDescent="0.25">
      <c r="G3126"/>
      <c r="I3126"/>
      <c r="L3126"/>
    </row>
    <row r="3127" spans="7:12" x14ac:dyDescent="0.25">
      <c r="G3127"/>
      <c r="I3127"/>
      <c r="L3127"/>
    </row>
    <row r="3128" spans="7:12" x14ac:dyDescent="0.25">
      <c r="G3128"/>
      <c r="I3128"/>
      <c r="L3128"/>
    </row>
    <row r="3129" spans="7:12" x14ac:dyDescent="0.25">
      <c r="G3129"/>
      <c r="I3129"/>
      <c r="L3129"/>
    </row>
    <row r="3130" spans="7:12" x14ac:dyDescent="0.25">
      <c r="G3130"/>
      <c r="I3130"/>
      <c r="L3130"/>
    </row>
    <row r="3131" spans="7:12" x14ac:dyDescent="0.25">
      <c r="G3131"/>
      <c r="I3131"/>
      <c r="L3131"/>
    </row>
    <row r="3132" spans="7:12" x14ac:dyDescent="0.25">
      <c r="G3132"/>
      <c r="I3132"/>
      <c r="L3132"/>
    </row>
    <row r="3133" spans="7:12" x14ac:dyDescent="0.25">
      <c r="G3133"/>
      <c r="I3133"/>
      <c r="L3133"/>
    </row>
    <row r="3134" spans="7:12" x14ac:dyDescent="0.25">
      <c r="G3134"/>
      <c r="I3134"/>
      <c r="L3134"/>
    </row>
    <row r="3135" spans="7:12" x14ac:dyDescent="0.25">
      <c r="G3135"/>
      <c r="I3135"/>
      <c r="L3135"/>
    </row>
    <row r="3136" spans="7:12" x14ac:dyDescent="0.25">
      <c r="G3136"/>
      <c r="I3136"/>
      <c r="L3136"/>
    </row>
    <row r="3137" spans="7:12" x14ac:dyDescent="0.25">
      <c r="G3137"/>
      <c r="I3137"/>
      <c r="L3137"/>
    </row>
    <row r="3138" spans="7:12" x14ac:dyDescent="0.25">
      <c r="G3138"/>
      <c r="I3138"/>
      <c r="L3138"/>
    </row>
    <row r="3139" spans="7:12" x14ac:dyDescent="0.25">
      <c r="G3139"/>
      <c r="I3139"/>
      <c r="L3139"/>
    </row>
    <row r="3140" spans="7:12" x14ac:dyDescent="0.25">
      <c r="G3140"/>
      <c r="I3140"/>
      <c r="L3140"/>
    </row>
    <row r="3141" spans="7:12" x14ac:dyDescent="0.25">
      <c r="G3141"/>
      <c r="I3141"/>
      <c r="L3141"/>
    </row>
    <row r="3142" spans="7:12" x14ac:dyDescent="0.25">
      <c r="G3142"/>
      <c r="I3142"/>
      <c r="L3142"/>
    </row>
    <row r="3143" spans="7:12" x14ac:dyDescent="0.25">
      <c r="G3143"/>
      <c r="I3143"/>
      <c r="L3143"/>
    </row>
    <row r="3144" spans="7:12" x14ac:dyDescent="0.25">
      <c r="G3144"/>
      <c r="I3144"/>
      <c r="L3144"/>
    </row>
    <row r="3145" spans="7:12" x14ac:dyDescent="0.25">
      <c r="G3145"/>
      <c r="I3145"/>
      <c r="L3145"/>
    </row>
    <row r="3146" spans="7:12" x14ac:dyDescent="0.25">
      <c r="G3146"/>
      <c r="I3146"/>
      <c r="L3146"/>
    </row>
    <row r="3147" spans="7:12" x14ac:dyDescent="0.25">
      <c r="G3147"/>
      <c r="I3147"/>
      <c r="L3147"/>
    </row>
    <row r="3148" spans="7:12" x14ac:dyDescent="0.25">
      <c r="G3148"/>
      <c r="I3148"/>
      <c r="L3148"/>
    </row>
    <row r="3149" spans="7:12" x14ac:dyDescent="0.25">
      <c r="G3149"/>
      <c r="I3149"/>
      <c r="L3149"/>
    </row>
    <row r="3150" spans="7:12" x14ac:dyDescent="0.25">
      <c r="G3150"/>
      <c r="I3150"/>
      <c r="L3150"/>
    </row>
    <row r="3151" spans="7:12" x14ac:dyDescent="0.25">
      <c r="G3151"/>
      <c r="I3151"/>
      <c r="L3151"/>
    </row>
    <row r="3152" spans="7:12" x14ac:dyDescent="0.25">
      <c r="G3152"/>
      <c r="I3152"/>
      <c r="L3152"/>
    </row>
    <row r="3153" spans="7:12" x14ac:dyDescent="0.25">
      <c r="G3153"/>
      <c r="I3153"/>
      <c r="L3153"/>
    </row>
    <row r="3154" spans="7:12" x14ac:dyDescent="0.25">
      <c r="G3154"/>
      <c r="I3154"/>
      <c r="L3154"/>
    </row>
    <row r="3155" spans="7:12" x14ac:dyDescent="0.25">
      <c r="G3155"/>
      <c r="I3155"/>
      <c r="L3155"/>
    </row>
    <row r="3156" spans="7:12" x14ac:dyDescent="0.25">
      <c r="G3156"/>
      <c r="I3156"/>
      <c r="L3156"/>
    </row>
    <row r="3157" spans="7:12" x14ac:dyDescent="0.25">
      <c r="G3157"/>
      <c r="I3157"/>
      <c r="L3157"/>
    </row>
    <row r="3158" spans="7:12" x14ac:dyDescent="0.25">
      <c r="G3158"/>
      <c r="I3158"/>
      <c r="L3158"/>
    </row>
    <row r="3159" spans="7:12" x14ac:dyDescent="0.25">
      <c r="G3159"/>
      <c r="I3159"/>
      <c r="L3159"/>
    </row>
    <row r="3160" spans="7:12" x14ac:dyDescent="0.25">
      <c r="G3160"/>
      <c r="I3160"/>
      <c r="L3160"/>
    </row>
    <row r="3161" spans="7:12" x14ac:dyDescent="0.25">
      <c r="G3161"/>
      <c r="I3161"/>
      <c r="L3161"/>
    </row>
    <row r="3162" spans="7:12" x14ac:dyDescent="0.25">
      <c r="G3162"/>
      <c r="I3162"/>
      <c r="L3162"/>
    </row>
    <row r="3163" spans="7:12" x14ac:dyDescent="0.25">
      <c r="G3163"/>
      <c r="I3163"/>
      <c r="L3163"/>
    </row>
    <row r="3164" spans="7:12" x14ac:dyDescent="0.25">
      <c r="G3164"/>
      <c r="I3164"/>
      <c r="L3164"/>
    </row>
    <row r="3165" spans="7:12" x14ac:dyDescent="0.25">
      <c r="G3165"/>
      <c r="I3165"/>
      <c r="L3165"/>
    </row>
    <row r="3166" spans="7:12" x14ac:dyDescent="0.25">
      <c r="G3166"/>
      <c r="I3166"/>
      <c r="L3166"/>
    </row>
    <row r="3167" spans="7:12" x14ac:dyDescent="0.25">
      <c r="G3167"/>
      <c r="I3167"/>
      <c r="L3167"/>
    </row>
    <row r="3168" spans="7:12" x14ac:dyDescent="0.25">
      <c r="G3168"/>
      <c r="I3168"/>
      <c r="L3168"/>
    </row>
    <row r="3169" spans="7:12" x14ac:dyDescent="0.25">
      <c r="G3169"/>
      <c r="I3169"/>
      <c r="L3169"/>
    </row>
    <row r="3170" spans="7:12" x14ac:dyDescent="0.25">
      <c r="G3170"/>
      <c r="I3170"/>
      <c r="L3170"/>
    </row>
    <row r="3171" spans="7:12" x14ac:dyDescent="0.25">
      <c r="G3171"/>
      <c r="I3171"/>
      <c r="L3171"/>
    </row>
    <row r="3172" spans="7:12" x14ac:dyDescent="0.25">
      <c r="G3172"/>
      <c r="I3172"/>
      <c r="L3172"/>
    </row>
    <row r="3173" spans="7:12" x14ac:dyDescent="0.25">
      <c r="G3173"/>
      <c r="I3173"/>
      <c r="L3173"/>
    </row>
    <row r="3174" spans="7:12" x14ac:dyDescent="0.25">
      <c r="G3174"/>
      <c r="I3174"/>
      <c r="L3174"/>
    </row>
    <row r="3175" spans="7:12" x14ac:dyDescent="0.25">
      <c r="G3175"/>
      <c r="I3175"/>
      <c r="L3175"/>
    </row>
    <row r="3176" spans="7:12" x14ac:dyDescent="0.25">
      <c r="G3176"/>
      <c r="I3176"/>
      <c r="L3176"/>
    </row>
    <row r="3177" spans="7:12" x14ac:dyDescent="0.25">
      <c r="G3177"/>
      <c r="I3177"/>
      <c r="L3177"/>
    </row>
    <row r="3178" spans="7:12" x14ac:dyDescent="0.25">
      <c r="G3178"/>
      <c r="I3178"/>
      <c r="L3178"/>
    </row>
    <row r="3179" spans="7:12" x14ac:dyDescent="0.25">
      <c r="G3179"/>
      <c r="I3179"/>
      <c r="L3179"/>
    </row>
    <row r="3180" spans="7:12" x14ac:dyDescent="0.25">
      <c r="G3180"/>
      <c r="I3180"/>
      <c r="L3180"/>
    </row>
    <row r="3181" spans="7:12" x14ac:dyDescent="0.25">
      <c r="G3181"/>
      <c r="I3181"/>
      <c r="L3181"/>
    </row>
    <row r="3182" spans="7:12" x14ac:dyDescent="0.25">
      <c r="G3182"/>
      <c r="I3182"/>
      <c r="L3182"/>
    </row>
    <row r="3183" spans="7:12" x14ac:dyDescent="0.25">
      <c r="G3183"/>
      <c r="I3183"/>
      <c r="L3183"/>
    </row>
    <row r="3184" spans="7:12" x14ac:dyDescent="0.25">
      <c r="G3184"/>
      <c r="I3184"/>
      <c r="L3184"/>
    </row>
    <row r="3185" spans="7:12" x14ac:dyDescent="0.25">
      <c r="G3185"/>
      <c r="I3185"/>
      <c r="L3185"/>
    </row>
    <row r="3186" spans="7:12" x14ac:dyDescent="0.25">
      <c r="G3186"/>
      <c r="I3186"/>
      <c r="L3186"/>
    </row>
    <row r="3187" spans="7:12" x14ac:dyDescent="0.25">
      <c r="G3187"/>
      <c r="I3187"/>
      <c r="L3187"/>
    </row>
    <row r="3188" spans="7:12" x14ac:dyDescent="0.25">
      <c r="G3188"/>
      <c r="I3188"/>
      <c r="L3188"/>
    </row>
    <row r="3189" spans="7:12" x14ac:dyDescent="0.25">
      <c r="G3189"/>
      <c r="I3189"/>
      <c r="L3189"/>
    </row>
    <row r="3190" spans="7:12" x14ac:dyDescent="0.25">
      <c r="G3190"/>
      <c r="I3190"/>
      <c r="L3190"/>
    </row>
    <row r="3191" spans="7:12" x14ac:dyDescent="0.25">
      <c r="G3191"/>
      <c r="I3191"/>
      <c r="L3191"/>
    </row>
    <row r="3192" spans="7:12" x14ac:dyDescent="0.25">
      <c r="G3192"/>
      <c r="I3192"/>
      <c r="L3192"/>
    </row>
    <row r="3193" spans="7:12" x14ac:dyDescent="0.25">
      <c r="G3193"/>
      <c r="I3193"/>
      <c r="L3193"/>
    </row>
    <row r="3194" spans="7:12" x14ac:dyDescent="0.25">
      <c r="G3194"/>
      <c r="I3194"/>
      <c r="L3194"/>
    </row>
    <row r="3195" spans="7:12" x14ac:dyDescent="0.25">
      <c r="G3195"/>
      <c r="I3195"/>
      <c r="L3195"/>
    </row>
    <row r="3196" spans="7:12" x14ac:dyDescent="0.25">
      <c r="G3196"/>
      <c r="I3196"/>
      <c r="L3196"/>
    </row>
    <row r="3197" spans="7:12" x14ac:dyDescent="0.25">
      <c r="G3197"/>
      <c r="I3197"/>
      <c r="L3197"/>
    </row>
    <row r="3198" spans="7:12" x14ac:dyDescent="0.25">
      <c r="G3198"/>
      <c r="I3198"/>
      <c r="L3198"/>
    </row>
    <row r="3199" spans="7:12" x14ac:dyDescent="0.25">
      <c r="G3199"/>
      <c r="I3199"/>
      <c r="L3199"/>
    </row>
    <row r="3200" spans="7:12" x14ac:dyDescent="0.25">
      <c r="G3200"/>
      <c r="I3200"/>
      <c r="L3200"/>
    </row>
    <row r="3201" spans="7:12" x14ac:dyDescent="0.25">
      <c r="G3201"/>
      <c r="I3201"/>
      <c r="L3201"/>
    </row>
    <row r="3202" spans="7:12" x14ac:dyDescent="0.25">
      <c r="G3202"/>
      <c r="I3202"/>
      <c r="L3202"/>
    </row>
    <row r="3203" spans="7:12" x14ac:dyDescent="0.25">
      <c r="G3203"/>
      <c r="I3203"/>
      <c r="L3203"/>
    </row>
    <row r="3204" spans="7:12" x14ac:dyDescent="0.25">
      <c r="G3204"/>
      <c r="I3204"/>
      <c r="L3204"/>
    </row>
    <row r="3205" spans="7:12" x14ac:dyDescent="0.25">
      <c r="G3205"/>
      <c r="I3205"/>
      <c r="L3205"/>
    </row>
    <row r="3206" spans="7:12" x14ac:dyDescent="0.25">
      <c r="G3206"/>
      <c r="I3206"/>
      <c r="L3206"/>
    </row>
    <row r="3207" spans="7:12" x14ac:dyDescent="0.25">
      <c r="G3207"/>
      <c r="I3207"/>
      <c r="L3207"/>
    </row>
    <row r="3208" spans="7:12" x14ac:dyDescent="0.25">
      <c r="G3208"/>
      <c r="I3208"/>
      <c r="L3208"/>
    </row>
    <row r="3209" spans="7:12" x14ac:dyDescent="0.25">
      <c r="G3209"/>
      <c r="I3209"/>
      <c r="L3209"/>
    </row>
    <row r="3210" spans="7:12" x14ac:dyDescent="0.25">
      <c r="G3210"/>
      <c r="I3210"/>
      <c r="L3210"/>
    </row>
    <row r="3211" spans="7:12" x14ac:dyDescent="0.25">
      <c r="G3211"/>
      <c r="I3211"/>
      <c r="L3211"/>
    </row>
    <row r="3212" spans="7:12" x14ac:dyDescent="0.25">
      <c r="G3212"/>
      <c r="I3212"/>
      <c r="L3212"/>
    </row>
    <row r="3213" spans="7:12" x14ac:dyDescent="0.25">
      <c r="G3213"/>
      <c r="I3213"/>
      <c r="L3213"/>
    </row>
    <row r="3214" spans="7:12" x14ac:dyDescent="0.25">
      <c r="G3214"/>
      <c r="I3214"/>
      <c r="L3214"/>
    </row>
    <row r="3215" spans="7:12" x14ac:dyDescent="0.25">
      <c r="G3215"/>
      <c r="I3215"/>
      <c r="L3215"/>
    </row>
    <row r="3216" spans="7:12" x14ac:dyDescent="0.25">
      <c r="G3216"/>
      <c r="I3216"/>
      <c r="L3216"/>
    </row>
    <row r="3217" spans="7:12" x14ac:dyDescent="0.25">
      <c r="G3217"/>
      <c r="I3217"/>
      <c r="L3217"/>
    </row>
    <row r="3218" spans="7:12" x14ac:dyDescent="0.25">
      <c r="G3218"/>
      <c r="I3218"/>
      <c r="L3218"/>
    </row>
    <row r="3219" spans="7:12" x14ac:dyDescent="0.25">
      <c r="G3219"/>
      <c r="I3219"/>
      <c r="L3219"/>
    </row>
    <row r="3220" spans="7:12" x14ac:dyDescent="0.25">
      <c r="G3220"/>
      <c r="I3220"/>
      <c r="L3220"/>
    </row>
    <row r="3221" spans="7:12" x14ac:dyDescent="0.25">
      <c r="G3221"/>
      <c r="I3221"/>
      <c r="L3221"/>
    </row>
    <row r="3222" spans="7:12" x14ac:dyDescent="0.25">
      <c r="G3222"/>
      <c r="I3222"/>
      <c r="L3222"/>
    </row>
    <row r="3223" spans="7:12" x14ac:dyDescent="0.25">
      <c r="G3223"/>
      <c r="I3223"/>
      <c r="L3223"/>
    </row>
    <row r="3224" spans="7:12" x14ac:dyDescent="0.25">
      <c r="G3224"/>
      <c r="I3224"/>
      <c r="L3224"/>
    </row>
    <row r="3225" spans="7:12" x14ac:dyDescent="0.25">
      <c r="G3225"/>
      <c r="I3225"/>
      <c r="L3225"/>
    </row>
    <row r="3226" spans="7:12" x14ac:dyDescent="0.25">
      <c r="G3226"/>
      <c r="I3226"/>
      <c r="L3226"/>
    </row>
    <row r="3227" spans="7:12" x14ac:dyDescent="0.25">
      <c r="G3227"/>
      <c r="I3227"/>
      <c r="L3227"/>
    </row>
    <row r="3228" spans="7:12" x14ac:dyDescent="0.25">
      <c r="G3228"/>
      <c r="I3228"/>
      <c r="L3228"/>
    </row>
    <row r="3229" spans="7:12" x14ac:dyDescent="0.25">
      <c r="G3229"/>
      <c r="I3229"/>
      <c r="L3229"/>
    </row>
    <row r="3230" spans="7:12" x14ac:dyDescent="0.25">
      <c r="G3230"/>
      <c r="I3230"/>
      <c r="L3230"/>
    </row>
    <row r="3231" spans="7:12" x14ac:dyDescent="0.25">
      <c r="G3231"/>
      <c r="I3231"/>
      <c r="L3231"/>
    </row>
    <row r="3232" spans="7:12" x14ac:dyDescent="0.25">
      <c r="G3232"/>
      <c r="I3232"/>
      <c r="L3232"/>
    </row>
    <row r="3233" spans="7:12" x14ac:dyDescent="0.25">
      <c r="G3233"/>
      <c r="I3233"/>
      <c r="L3233"/>
    </row>
    <row r="3234" spans="7:12" x14ac:dyDescent="0.25">
      <c r="G3234"/>
      <c r="I3234"/>
      <c r="L3234"/>
    </row>
    <row r="3235" spans="7:12" x14ac:dyDescent="0.25">
      <c r="G3235"/>
      <c r="I3235"/>
      <c r="L3235"/>
    </row>
    <row r="3236" spans="7:12" x14ac:dyDescent="0.25">
      <c r="G3236"/>
      <c r="I3236"/>
      <c r="L3236"/>
    </row>
    <row r="3237" spans="7:12" x14ac:dyDescent="0.25">
      <c r="G3237"/>
      <c r="I3237"/>
      <c r="L3237"/>
    </row>
    <row r="3238" spans="7:12" x14ac:dyDescent="0.25">
      <c r="G3238"/>
      <c r="I3238"/>
      <c r="L3238"/>
    </row>
    <row r="3239" spans="7:12" x14ac:dyDescent="0.25">
      <c r="G3239"/>
      <c r="I3239"/>
      <c r="L3239"/>
    </row>
    <row r="3240" spans="7:12" x14ac:dyDescent="0.25">
      <c r="G3240"/>
      <c r="I3240"/>
      <c r="L3240"/>
    </row>
    <row r="3241" spans="7:12" x14ac:dyDescent="0.25">
      <c r="G3241"/>
      <c r="I3241"/>
      <c r="L3241"/>
    </row>
    <row r="3242" spans="7:12" x14ac:dyDescent="0.25">
      <c r="G3242"/>
      <c r="I3242"/>
      <c r="L3242"/>
    </row>
    <row r="3243" spans="7:12" x14ac:dyDescent="0.25">
      <c r="G3243"/>
      <c r="I3243"/>
      <c r="L3243"/>
    </row>
    <row r="3244" spans="7:12" x14ac:dyDescent="0.25">
      <c r="G3244"/>
      <c r="I3244"/>
      <c r="L3244"/>
    </row>
    <row r="3245" spans="7:12" x14ac:dyDescent="0.25">
      <c r="G3245"/>
      <c r="I3245"/>
      <c r="L3245"/>
    </row>
    <row r="3246" spans="7:12" x14ac:dyDescent="0.25">
      <c r="G3246"/>
      <c r="I3246"/>
      <c r="L3246"/>
    </row>
    <row r="3247" spans="7:12" x14ac:dyDescent="0.25">
      <c r="G3247"/>
      <c r="I3247"/>
      <c r="L3247"/>
    </row>
    <row r="3248" spans="7:12" x14ac:dyDescent="0.25">
      <c r="G3248"/>
      <c r="I3248"/>
      <c r="L3248"/>
    </row>
    <row r="3249" spans="7:12" x14ac:dyDescent="0.25">
      <c r="G3249"/>
      <c r="I3249"/>
      <c r="L3249"/>
    </row>
    <row r="3250" spans="7:12" x14ac:dyDescent="0.25">
      <c r="G3250"/>
      <c r="I3250"/>
      <c r="L3250"/>
    </row>
    <row r="3251" spans="7:12" x14ac:dyDescent="0.25">
      <c r="G3251"/>
      <c r="I3251"/>
      <c r="L3251"/>
    </row>
    <row r="3252" spans="7:12" x14ac:dyDescent="0.25">
      <c r="G3252"/>
      <c r="I3252"/>
      <c r="L3252"/>
    </row>
    <row r="3253" spans="7:12" x14ac:dyDescent="0.25">
      <c r="G3253"/>
      <c r="I3253"/>
      <c r="L3253"/>
    </row>
    <row r="3254" spans="7:12" x14ac:dyDescent="0.25">
      <c r="G3254"/>
      <c r="I3254"/>
      <c r="L3254"/>
    </row>
    <row r="3255" spans="7:12" x14ac:dyDescent="0.25">
      <c r="G3255"/>
      <c r="I3255"/>
      <c r="L3255"/>
    </row>
    <row r="3256" spans="7:12" x14ac:dyDescent="0.25">
      <c r="G3256"/>
      <c r="I3256"/>
      <c r="L3256"/>
    </row>
    <row r="3257" spans="7:12" x14ac:dyDescent="0.25">
      <c r="G3257"/>
      <c r="I3257"/>
      <c r="L3257"/>
    </row>
    <row r="3258" spans="7:12" x14ac:dyDescent="0.25">
      <c r="G3258"/>
      <c r="I3258"/>
      <c r="L3258"/>
    </row>
    <row r="3259" spans="7:12" x14ac:dyDescent="0.25">
      <c r="G3259"/>
      <c r="I3259"/>
      <c r="L3259"/>
    </row>
    <row r="3260" spans="7:12" x14ac:dyDescent="0.25">
      <c r="G3260"/>
      <c r="I3260"/>
      <c r="L3260"/>
    </row>
    <row r="3261" spans="7:12" x14ac:dyDescent="0.25">
      <c r="G3261"/>
      <c r="I3261"/>
      <c r="L3261"/>
    </row>
    <row r="3262" spans="7:12" x14ac:dyDescent="0.25">
      <c r="G3262"/>
      <c r="I3262"/>
      <c r="L3262"/>
    </row>
    <row r="3263" spans="7:12" x14ac:dyDescent="0.25">
      <c r="G3263"/>
      <c r="I3263"/>
      <c r="L3263"/>
    </row>
    <row r="3264" spans="7:12" x14ac:dyDescent="0.25">
      <c r="G3264"/>
      <c r="I3264"/>
      <c r="L3264"/>
    </row>
    <row r="3265" spans="7:12" x14ac:dyDescent="0.25">
      <c r="G3265"/>
      <c r="I3265"/>
      <c r="L3265"/>
    </row>
    <row r="3266" spans="7:12" x14ac:dyDescent="0.25">
      <c r="G3266"/>
      <c r="I3266"/>
      <c r="L3266"/>
    </row>
    <row r="3267" spans="7:12" x14ac:dyDescent="0.25">
      <c r="G3267"/>
      <c r="I3267"/>
      <c r="L3267"/>
    </row>
    <row r="3268" spans="7:12" x14ac:dyDescent="0.25">
      <c r="G3268"/>
      <c r="I3268"/>
      <c r="L3268"/>
    </row>
    <row r="3269" spans="7:12" x14ac:dyDescent="0.25">
      <c r="G3269"/>
      <c r="I3269"/>
      <c r="L3269"/>
    </row>
    <row r="3270" spans="7:12" x14ac:dyDescent="0.25">
      <c r="G3270"/>
      <c r="I3270"/>
      <c r="L3270"/>
    </row>
    <row r="3271" spans="7:12" x14ac:dyDescent="0.25">
      <c r="G3271"/>
      <c r="I3271"/>
      <c r="L3271"/>
    </row>
    <row r="3272" spans="7:12" x14ac:dyDescent="0.25">
      <c r="G3272"/>
      <c r="I3272"/>
      <c r="L3272"/>
    </row>
    <row r="3273" spans="7:12" x14ac:dyDescent="0.25">
      <c r="G3273"/>
      <c r="I3273"/>
      <c r="L3273"/>
    </row>
    <row r="3274" spans="7:12" x14ac:dyDescent="0.25">
      <c r="G3274"/>
      <c r="I3274"/>
      <c r="L3274"/>
    </row>
    <row r="3275" spans="7:12" x14ac:dyDescent="0.25">
      <c r="G3275"/>
      <c r="I3275"/>
      <c r="L3275"/>
    </row>
    <row r="3276" spans="7:12" x14ac:dyDescent="0.25">
      <c r="G3276"/>
      <c r="I3276"/>
      <c r="L3276"/>
    </row>
    <row r="3277" spans="7:12" x14ac:dyDescent="0.25">
      <c r="G3277"/>
      <c r="I3277"/>
      <c r="L3277"/>
    </row>
    <row r="3278" spans="7:12" x14ac:dyDescent="0.25">
      <c r="G3278"/>
      <c r="I3278"/>
      <c r="L3278"/>
    </row>
    <row r="3279" spans="7:12" x14ac:dyDescent="0.25">
      <c r="G3279"/>
      <c r="I3279"/>
      <c r="L3279"/>
    </row>
    <row r="3280" spans="7:12" x14ac:dyDescent="0.25">
      <c r="G3280"/>
      <c r="I3280"/>
      <c r="L3280"/>
    </row>
    <row r="3281" spans="7:12" x14ac:dyDescent="0.25">
      <c r="G3281"/>
      <c r="I3281"/>
      <c r="L3281"/>
    </row>
    <row r="3282" spans="7:12" x14ac:dyDescent="0.25">
      <c r="G3282"/>
      <c r="I3282"/>
      <c r="L3282"/>
    </row>
    <row r="3283" spans="7:12" x14ac:dyDescent="0.25">
      <c r="G3283"/>
      <c r="I3283"/>
      <c r="L3283"/>
    </row>
    <row r="3284" spans="7:12" x14ac:dyDescent="0.25">
      <c r="G3284"/>
      <c r="I3284"/>
      <c r="L3284"/>
    </row>
    <row r="3285" spans="7:12" x14ac:dyDescent="0.25">
      <c r="G3285"/>
      <c r="I3285"/>
      <c r="L3285"/>
    </row>
    <row r="3286" spans="7:12" x14ac:dyDescent="0.25">
      <c r="G3286"/>
      <c r="I3286"/>
      <c r="L3286"/>
    </row>
    <row r="3287" spans="7:12" x14ac:dyDescent="0.25">
      <c r="G3287"/>
      <c r="I3287"/>
      <c r="L3287"/>
    </row>
    <row r="3288" spans="7:12" x14ac:dyDescent="0.25">
      <c r="G3288"/>
      <c r="I3288"/>
      <c r="L3288"/>
    </row>
    <row r="3289" spans="7:12" x14ac:dyDescent="0.25">
      <c r="G3289"/>
      <c r="I3289"/>
      <c r="L3289"/>
    </row>
    <row r="3290" spans="7:12" x14ac:dyDescent="0.25">
      <c r="G3290"/>
      <c r="I3290"/>
      <c r="L3290"/>
    </row>
    <row r="3291" spans="7:12" x14ac:dyDescent="0.25">
      <c r="G3291"/>
      <c r="I3291"/>
      <c r="L3291"/>
    </row>
    <row r="3292" spans="7:12" x14ac:dyDescent="0.25">
      <c r="G3292"/>
      <c r="I3292"/>
      <c r="L3292"/>
    </row>
    <row r="3293" spans="7:12" x14ac:dyDescent="0.25">
      <c r="G3293"/>
      <c r="I3293"/>
      <c r="L3293"/>
    </row>
    <row r="3294" spans="7:12" x14ac:dyDescent="0.25">
      <c r="G3294"/>
      <c r="I3294"/>
      <c r="L3294"/>
    </row>
    <row r="3295" spans="7:12" x14ac:dyDescent="0.25">
      <c r="G3295"/>
      <c r="I3295"/>
      <c r="L3295"/>
    </row>
    <row r="3296" spans="7:12" x14ac:dyDescent="0.25">
      <c r="G3296"/>
      <c r="I3296"/>
      <c r="L3296"/>
    </row>
    <row r="3297" spans="7:12" x14ac:dyDescent="0.25">
      <c r="G3297"/>
      <c r="I3297"/>
      <c r="L3297"/>
    </row>
    <row r="3298" spans="7:12" x14ac:dyDescent="0.25">
      <c r="G3298"/>
      <c r="I3298"/>
      <c r="L3298"/>
    </row>
    <row r="3299" spans="7:12" x14ac:dyDescent="0.25">
      <c r="G3299"/>
      <c r="I3299"/>
      <c r="L3299"/>
    </row>
    <row r="3300" spans="7:12" x14ac:dyDescent="0.25">
      <c r="G3300"/>
      <c r="I3300"/>
      <c r="L3300"/>
    </row>
    <row r="3301" spans="7:12" x14ac:dyDescent="0.25">
      <c r="G3301"/>
      <c r="I3301"/>
      <c r="L3301"/>
    </row>
    <row r="3302" spans="7:12" x14ac:dyDescent="0.25">
      <c r="G3302"/>
      <c r="I3302"/>
      <c r="L3302"/>
    </row>
    <row r="3303" spans="7:12" x14ac:dyDescent="0.25">
      <c r="G3303"/>
      <c r="I3303"/>
      <c r="L3303"/>
    </row>
    <row r="3304" spans="7:12" x14ac:dyDescent="0.25">
      <c r="G3304"/>
      <c r="I3304"/>
      <c r="L3304"/>
    </row>
    <row r="3305" spans="7:12" x14ac:dyDescent="0.25">
      <c r="G3305"/>
      <c r="I3305"/>
      <c r="L3305"/>
    </row>
    <row r="3306" spans="7:12" x14ac:dyDescent="0.25">
      <c r="G3306"/>
      <c r="I3306"/>
      <c r="L3306"/>
    </row>
    <row r="3307" spans="7:12" x14ac:dyDescent="0.25">
      <c r="G3307"/>
      <c r="I3307"/>
      <c r="L3307"/>
    </row>
    <row r="3308" spans="7:12" x14ac:dyDescent="0.25">
      <c r="G3308"/>
      <c r="I3308"/>
      <c r="L3308"/>
    </row>
    <row r="3309" spans="7:12" x14ac:dyDescent="0.25">
      <c r="G3309"/>
      <c r="I3309"/>
      <c r="L3309"/>
    </row>
    <row r="3310" spans="7:12" x14ac:dyDescent="0.25">
      <c r="G3310"/>
      <c r="I3310"/>
      <c r="L3310"/>
    </row>
    <row r="3311" spans="7:12" x14ac:dyDescent="0.25">
      <c r="G3311"/>
      <c r="I3311"/>
      <c r="L3311"/>
    </row>
    <row r="3312" spans="7:12" x14ac:dyDescent="0.25">
      <c r="G3312"/>
      <c r="I3312"/>
      <c r="L3312"/>
    </row>
    <row r="3313" spans="7:12" x14ac:dyDescent="0.25">
      <c r="G3313"/>
      <c r="I3313"/>
      <c r="L3313"/>
    </row>
    <row r="3314" spans="7:12" x14ac:dyDescent="0.25">
      <c r="G3314"/>
      <c r="I3314"/>
      <c r="L3314"/>
    </row>
    <row r="3315" spans="7:12" x14ac:dyDescent="0.25">
      <c r="G3315"/>
      <c r="I3315"/>
      <c r="L3315"/>
    </row>
    <row r="3316" spans="7:12" x14ac:dyDescent="0.25">
      <c r="G3316"/>
      <c r="I3316"/>
      <c r="L3316"/>
    </row>
    <row r="3317" spans="7:12" x14ac:dyDescent="0.25">
      <c r="G3317"/>
      <c r="I3317"/>
      <c r="L3317"/>
    </row>
    <row r="3318" spans="7:12" x14ac:dyDescent="0.25">
      <c r="G3318"/>
      <c r="I3318"/>
      <c r="L3318"/>
    </row>
    <row r="3319" spans="7:12" x14ac:dyDescent="0.25">
      <c r="G3319"/>
      <c r="I3319"/>
      <c r="L3319"/>
    </row>
    <row r="3320" spans="7:12" x14ac:dyDescent="0.25">
      <c r="G3320"/>
      <c r="I3320"/>
      <c r="L3320"/>
    </row>
    <row r="3321" spans="7:12" x14ac:dyDescent="0.25">
      <c r="G3321"/>
      <c r="I3321"/>
      <c r="L3321"/>
    </row>
    <row r="3322" spans="7:12" x14ac:dyDescent="0.25">
      <c r="G3322"/>
      <c r="I3322"/>
      <c r="L3322"/>
    </row>
    <row r="3323" spans="7:12" x14ac:dyDescent="0.25">
      <c r="G3323"/>
      <c r="I3323"/>
      <c r="L3323"/>
    </row>
    <row r="3324" spans="7:12" x14ac:dyDescent="0.25">
      <c r="G3324"/>
      <c r="I3324"/>
      <c r="L3324"/>
    </row>
    <row r="3325" spans="7:12" x14ac:dyDescent="0.25">
      <c r="G3325"/>
      <c r="I3325"/>
      <c r="L3325"/>
    </row>
    <row r="3326" spans="7:12" x14ac:dyDescent="0.25">
      <c r="G3326"/>
      <c r="I3326"/>
      <c r="L3326"/>
    </row>
    <row r="3327" spans="7:12" x14ac:dyDescent="0.25">
      <c r="G3327"/>
      <c r="I3327"/>
      <c r="L3327"/>
    </row>
    <row r="3328" spans="7:12" x14ac:dyDescent="0.25">
      <c r="G3328"/>
      <c r="I3328"/>
      <c r="L3328"/>
    </row>
    <row r="3329" spans="7:12" x14ac:dyDescent="0.25">
      <c r="G3329"/>
      <c r="I3329"/>
      <c r="L3329"/>
    </row>
    <row r="3330" spans="7:12" x14ac:dyDescent="0.25">
      <c r="G3330"/>
      <c r="I3330"/>
      <c r="L3330"/>
    </row>
    <row r="3331" spans="7:12" x14ac:dyDescent="0.25">
      <c r="G3331"/>
      <c r="I3331"/>
      <c r="L3331"/>
    </row>
    <row r="3332" spans="7:12" x14ac:dyDescent="0.25">
      <c r="G3332"/>
      <c r="I3332"/>
      <c r="L3332"/>
    </row>
    <row r="3333" spans="7:12" x14ac:dyDescent="0.25">
      <c r="G3333"/>
      <c r="I3333"/>
      <c r="L3333"/>
    </row>
    <row r="3334" spans="7:12" x14ac:dyDescent="0.25">
      <c r="G3334"/>
      <c r="I3334"/>
      <c r="L3334"/>
    </row>
    <row r="3335" spans="7:12" x14ac:dyDescent="0.25">
      <c r="G3335"/>
      <c r="I3335"/>
      <c r="L3335"/>
    </row>
    <row r="3336" spans="7:12" x14ac:dyDescent="0.25">
      <c r="G3336"/>
      <c r="I3336"/>
      <c r="L3336"/>
    </row>
    <row r="3337" spans="7:12" x14ac:dyDescent="0.25">
      <c r="G3337"/>
      <c r="I3337"/>
      <c r="L3337"/>
    </row>
    <row r="3338" spans="7:12" x14ac:dyDescent="0.25">
      <c r="G3338"/>
      <c r="I3338"/>
      <c r="L3338"/>
    </row>
    <row r="3339" spans="7:12" x14ac:dyDescent="0.25">
      <c r="G3339"/>
      <c r="I3339"/>
      <c r="L3339"/>
    </row>
    <row r="3340" spans="7:12" x14ac:dyDescent="0.25">
      <c r="G3340"/>
      <c r="I3340"/>
      <c r="L3340"/>
    </row>
    <row r="3341" spans="7:12" x14ac:dyDescent="0.25">
      <c r="G3341"/>
      <c r="I3341"/>
      <c r="L3341"/>
    </row>
    <row r="3342" spans="7:12" x14ac:dyDescent="0.25">
      <c r="G3342"/>
      <c r="I3342"/>
      <c r="L3342"/>
    </row>
    <row r="3343" spans="7:12" x14ac:dyDescent="0.25">
      <c r="G3343"/>
      <c r="I3343"/>
      <c r="L3343"/>
    </row>
    <row r="3344" spans="7:12" x14ac:dyDescent="0.25">
      <c r="G3344"/>
      <c r="I3344"/>
      <c r="L3344"/>
    </row>
    <row r="3345" spans="7:12" x14ac:dyDescent="0.25">
      <c r="G3345"/>
      <c r="I3345"/>
      <c r="L3345"/>
    </row>
    <row r="3346" spans="7:12" x14ac:dyDescent="0.25">
      <c r="G3346"/>
      <c r="I3346"/>
      <c r="L3346"/>
    </row>
    <row r="3347" spans="7:12" x14ac:dyDescent="0.25">
      <c r="G3347"/>
      <c r="I3347"/>
      <c r="L3347"/>
    </row>
    <row r="3348" spans="7:12" x14ac:dyDescent="0.25">
      <c r="G3348"/>
      <c r="I3348"/>
      <c r="L3348"/>
    </row>
    <row r="3349" spans="7:12" x14ac:dyDescent="0.25">
      <c r="G3349"/>
      <c r="I3349"/>
      <c r="L3349"/>
    </row>
    <row r="3350" spans="7:12" x14ac:dyDescent="0.25">
      <c r="G3350"/>
      <c r="I3350"/>
      <c r="L3350"/>
    </row>
    <row r="3351" spans="7:12" x14ac:dyDescent="0.25">
      <c r="G3351"/>
      <c r="I3351"/>
      <c r="L3351"/>
    </row>
    <row r="3352" spans="7:12" x14ac:dyDescent="0.25">
      <c r="G3352"/>
      <c r="I3352"/>
      <c r="L3352"/>
    </row>
    <row r="3353" spans="7:12" x14ac:dyDescent="0.25">
      <c r="G3353"/>
      <c r="I3353"/>
      <c r="L3353"/>
    </row>
    <row r="3354" spans="7:12" x14ac:dyDescent="0.25">
      <c r="G3354"/>
      <c r="I3354"/>
      <c r="L3354"/>
    </row>
    <row r="3355" spans="7:12" x14ac:dyDescent="0.25">
      <c r="G3355"/>
      <c r="I3355"/>
      <c r="L3355"/>
    </row>
    <row r="3356" spans="7:12" x14ac:dyDescent="0.25">
      <c r="G3356"/>
      <c r="I3356"/>
      <c r="L3356"/>
    </row>
    <row r="3357" spans="7:12" x14ac:dyDescent="0.25">
      <c r="G3357"/>
      <c r="I3357"/>
      <c r="L3357"/>
    </row>
    <row r="3358" spans="7:12" x14ac:dyDescent="0.25">
      <c r="G3358"/>
      <c r="I3358"/>
      <c r="L3358"/>
    </row>
    <row r="3359" spans="7:12" x14ac:dyDescent="0.25">
      <c r="G3359"/>
      <c r="I3359"/>
      <c r="L3359"/>
    </row>
    <row r="3360" spans="7:12" x14ac:dyDescent="0.25">
      <c r="G3360"/>
      <c r="I3360"/>
      <c r="L3360"/>
    </row>
    <row r="3361" spans="7:12" x14ac:dyDescent="0.25">
      <c r="G3361"/>
      <c r="I3361"/>
      <c r="L3361"/>
    </row>
    <row r="3362" spans="7:12" x14ac:dyDescent="0.25">
      <c r="G3362"/>
      <c r="I3362"/>
      <c r="L3362"/>
    </row>
    <row r="3363" spans="7:12" x14ac:dyDescent="0.25">
      <c r="G3363"/>
      <c r="I3363"/>
      <c r="L3363"/>
    </row>
    <row r="3364" spans="7:12" x14ac:dyDescent="0.25">
      <c r="G3364"/>
      <c r="I3364"/>
      <c r="L3364"/>
    </row>
    <row r="3365" spans="7:12" x14ac:dyDescent="0.25">
      <c r="G3365"/>
      <c r="I3365"/>
      <c r="L3365"/>
    </row>
    <row r="3366" spans="7:12" x14ac:dyDescent="0.25">
      <c r="G3366"/>
      <c r="I3366"/>
      <c r="L3366"/>
    </row>
    <row r="3367" spans="7:12" x14ac:dyDescent="0.25">
      <c r="G3367"/>
      <c r="I3367"/>
      <c r="L3367"/>
    </row>
    <row r="3368" spans="7:12" x14ac:dyDescent="0.25">
      <c r="G3368"/>
      <c r="I3368"/>
      <c r="L3368"/>
    </row>
    <row r="3369" spans="7:12" x14ac:dyDescent="0.25">
      <c r="G3369"/>
      <c r="I3369"/>
      <c r="L3369"/>
    </row>
    <row r="3370" spans="7:12" x14ac:dyDescent="0.25">
      <c r="G3370"/>
      <c r="I3370"/>
      <c r="L3370"/>
    </row>
    <row r="3371" spans="7:12" x14ac:dyDescent="0.25">
      <c r="G3371"/>
      <c r="I3371"/>
      <c r="L3371"/>
    </row>
    <row r="3372" spans="7:12" x14ac:dyDescent="0.25">
      <c r="G3372"/>
      <c r="I3372"/>
      <c r="L3372"/>
    </row>
    <row r="3373" spans="7:12" x14ac:dyDescent="0.25">
      <c r="G3373"/>
      <c r="I3373"/>
      <c r="L3373"/>
    </row>
    <row r="3374" spans="7:12" x14ac:dyDescent="0.25">
      <c r="G3374"/>
      <c r="I3374"/>
      <c r="L3374"/>
    </row>
    <row r="3375" spans="7:12" x14ac:dyDescent="0.25">
      <c r="G3375"/>
      <c r="I3375"/>
      <c r="L3375"/>
    </row>
    <row r="3376" spans="7:12" x14ac:dyDescent="0.25">
      <c r="G3376"/>
      <c r="I3376"/>
      <c r="L3376"/>
    </row>
    <row r="3377" spans="7:12" x14ac:dyDescent="0.25">
      <c r="G3377"/>
      <c r="I3377"/>
      <c r="L3377"/>
    </row>
    <row r="3378" spans="7:12" x14ac:dyDescent="0.25">
      <c r="G3378"/>
      <c r="I3378"/>
      <c r="L3378"/>
    </row>
    <row r="3379" spans="7:12" x14ac:dyDescent="0.25">
      <c r="G3379"/>
      <c r="I3379"/>
      <c r="L3379"/>
    </row>
    <row r="3380" spans="7:12" x14ac:dyDescent="0.25">
      <c r="G3380"/>
      <c r="I3380"/>
      <c r="L3380"/>
    </row>
    <row r="3381" spans="7:12" x14ac:dyDescent="0.25">
      <c r="G3381"/>
      <c r="I3381"/>
      <c r="L3381"/>
    </row>
    <row r="3382" spans="7:12" x14ac:dyDescent="0.25">
      <c r="G3382"/>
      <c r="I3382"/>
      <c r="L3382"/>
    </row>
    <row r="3383" spans="7:12" x14ac:dyDescent="0.25">
      <c r="G3383"/>
      <c r="I3383"/>
      <c r="L3383"/>
    </row>
    <row r="3384" spans="7:12" x14ac:dyDescent="0.25">
      <c r="G3384"/>
      <c r="I3384"/>
      <c r="L3384"/>
    </row>
    <row r="3385" spans="7:12" x14ac:dyDescent="0.25">
      <c r="G3385"/>
      <c r="I3385"/>
      <c r="L3385"/>
    </row>
    <row r="3386" spans="7:12" x14ac:dyDescent="0.25">
      <c r="G3386"/>
      <c r="I3386"/>
      <c r="L3386"/>
    </row>
    <row r="3387" spans="7:12" x14ac:dyDescent="0.25">
      <c r="G3387"/>
      <c r="I3387"/>
      <c r="L3387"/>
    </row>
    <row r="3388" spans="7:12" x14ac:dyDescent="0.25">
      <c r="G3388"/>
      <c r="I3388"/>
      <c r="L3388"/>
    </row>
    <row r="3389" spans="7:12" x14ac:dyDescent="0.25">
      <c r="G3389"/>
      <c r="I3389"/>
      <c r="L3389"/>
    </row>
    <row r="3390" spans="7:12" x14ac:dyDescent="0.25">
      <c r="G3390"/>
      <c r="I3390"/>
      <c r="L3390"/>
    </row>
    <row r="3391" spans="7:12" x14ac:dyDescent="0.25">
      <c r="G3391"/>
      <c r="I3391"/>
      <c r="L3391"/>
    </row>
    <row r="3392" spans="7:12" x14ac:dyDescent="0.25">
      <c r="G3392"/>
      <c r="I3392"/>
      <c r="L3392"/>
    </row>
    <row r="3393" spans="7:12" x14ac:dyDescent="0.25">
      <c r="G3393"/>
      <c r="I3393"/>
      <c r="L3393"/>
    </row>
    <row r="3394" spans="7:12" x14ac:dyDescent="0.25">
      <c r="G3394"/>
      <c r="I3394"/>
      <c r="L3394"/>
    </row>
    <row r="3395" spans="7:12" x14ac:dyDescent="0.25">
      <c r="G3395"/>
      <c r="I3395"/>
      <c r="L3395"/>
    </row>
    <row r="3396" spans="7:12" x14ac:dyDescent="0.25">
      <c r="G3396"/>
      <c r="I3396"/>
      <c r="L3396"/>
    </row>
    <row r="3397" spans="7:12" x14ac:dyDescent="0.25">
      <c r="G3397"/>
      <c r="I3397"/>
      <c r="L3397"/>
    </row>
    <row r="3398" spans="7:12" x14ac:dyDescent="0.25">
      <c r="G3398"/>
      <c r="I3398"/>
      <c r="L3398"/>
    </row>
    <row r="3399" spans="7:12" x14ac:dyDescent="0.25">
      <c r="G3399"/>
      <c r="I3399"/>
      <c r="L3399"/>
    </row>
    <row r="3400" spans="7:12" x14ac:dyDescent="0.25">
      <c r="G3400"/>
      <c r="I3400"/>
      <c r="L3400"/>
    </row>
    <row r="3401" spans="7:12" x14ac:dyDescent="0.25">
      <c r="G3401"/>
      <c r="I3401"/>
      <c r="L3401"/>
    </row>
    <row r="3402" spans="7:12" x14ac:dyDescent="0.25">
      <c r="G3402"/>
      <c r="I3402"/>
      <c r="L3402"/>
    </row>
    <row r="3403" spans="7:12" x14ac:dyDescent="0.25">
      <c r="G3403"/>
      <c r="I3403"/>
      <c r="L3403"/>
    </row>
    <row r="3404" spans="7:12" x14ac:dyDescent="0.25">
      <c r="G3404"/>
      <c r="I3404"/>
      <c r="L3404"/>
    </row>
    <row r="3405" spans="7:12" x14ac:dyDescent="0.25">
      <c r="G3405"/>
      <c r="I3405"/>
      <c r="L3405"/>
    </row>
    <row r="3406" spans="7:12" x14ac:dyDescent="0.25">
      <c r="G3406"/>
      <c r="I3406"/>
      <c r="L3406"/>
    </row>
    <row r="3407" spans="7:12" x14ac:dyDescent="0.25">
      <c r="G3407"/>
      <c r="I3407"/>
      <c r="L3407"/>
    </row>
    <row r="3408" spans="7:12" x14ac:dyDescent="0.25">
      <c r="G3408"/>
      <c r="I3408"/>
      <c r="L3408"/>
    </row>
    <row r="3409" spans="7:12" x14ac:dyDescent="0.25">
      <c r="G3409"/>
      <c r="I3409"/>
      <c r="L3409"/>
    </row>
    <row r="3410" spans="7:12" x14ac:dyDescent="0.25">
      <c r="G3410"/>
      <c r="I3410"/>
      <c r="L3410"/>
    </row>
    <row r="3411" spans="7:12" x14ac:dyDescent="0.25">
      <c r="G3411"/>
      <c r="I3411"/>
      <c r="L3411"/>
    </row>
    <row r="3412" spans="7:12" x14ac:dyDescent="0.25">
      <c r="G3412"/>
      <c r="I3412"/>
      <c r="L3412"/>
    </row>
    <row r="3413" spans="7:12" x14ac:dyDescent="0.25">
      <c r="G3413"/>
      <c r="I3413"/>
      <c r="L3413"/>
    </row>
    <row r="3414" spans="7:12" x14ac:dyDescent="0.25">
      <c r="G3414"/>
      <c r="I3414"/>
      <c r="L3414"/>
    </row>
    <row r="3415" spans="7:12" x14ac:dyDescent="0.25">
      <c r="G3415"/>
      <c r="I3415"/>
      <c r="L3415"/>
    </row>
    <row r="3416" spans="7:12" x14ac:dyDescent="0.25">
      <c r="G3416"/>
      <c r="I3416"/>
      <c r="L3416"/>
    </row>
    <row r="3417" spans="7:12" x14ac:dyDescent="0.25">
      <c r="G3417"/>
      <c r="I3417"/>
      <c r="L3417"/>
    </row>
    <row r="3418" spans="7:12" x14ac:dyDescent="0.25">
      <c r="G3418"/>
      <c r="I3418"/>
      <c r="L3418"/>
    </row>
    <row r="3419" spans="7:12" x14ac:dyDescent="0.25">
      <c r="G3419"/>
      <c r="I3419"/>
      <c r="L3419"/>
    </row>
    <row r="3420" spans="7:12" x14ac:dyDescent="0.25">
      <c r="G3420"/>
      <c r="I3420"/>
      <c r="L3420"/>
    </row>
    <row r="3421" spans="7:12" x14ac:dyDescent="0.25">
      <c r="G3421"/>
      <c r="I3421"/>
      <c r="L3421"/>
    </row>
    <row r="3422" spans="7:12" x14ac:dyDescent="0.25">
      <c r="G3422"/>
      <c r="I3422"/>
      <c r="L3422"/>
    </row>
    <row r="3423" spans="7:12" x14ac:dyDescent="0.25">
      <c r="G3423"/>
      <c r="I3423"/>
      <c r="L3423"/>
    </row>
    <row r="3424" spans="7:12" x14ac:dyDescent="0.25">
      <c r="G3424"/>
      <c r="I3424"/>
      <c r="L3424"/>
    </row>
    <row r="3425" spans="7:12" x14ac:dyDescent="0.25">
      <c r="G3425"/>
      <c r="I3425"/>
      <c r="L3425"/>
    </row>
    <row r="3426" spans="7:12" x14ac:dyDescent="0.25">
      <c r="G3426"/>
      <c r="I3426"/>
      <c r="L3426"/>
    </row>
    <row r="3427" spans="7:12" x14ac:dyDescent="0.25">
      <c r="G3427"/>
      <c r="I3427"/>
      <c r="L3427"/>
    </row>
    <row r="3428" spans="7:12" x14ac:dyDescent="0.25">
      <c r="G3428"/>
      <c r="I3428"/>
      <c r="L3428"/>
    </row>
    <row r="3429" spans="7:12" x14ac:dyDescent="0.25">
      <c r="G3429"/>
      <c r="I3429"/>
      <c r="L3429"/>
    </row>
    <row r="3430" spans="7:12" x14ac:dyDescent="0.25">
      <c r="G3430"/>
      <c r="I3430"/>
      <c r="L3430"/>
    </row>
    <row r="3431" spans="7:12" x14ac:dyDescent="0.25">
      <c r="G3431"/>
      <c r="I3431"/>
      <c r="L3431"/>
    </row>
    <row r="3432" spans="7:12" x14ac:dyDescent="0.25">
      <c r="G3432"/>
      <c r="I3432"/>
      <c r="L3432"/>
    </row>
    <row r="3433" spans="7:12" x14ac:dyDescent="0.25">
      <c r="G3433"/>
      <c r="I3433"/>
      <c r="L3433"/>
    </row>
    <row r="3434" spans="7:12" x14ac:dyDescent="0.25">
      <c r="G3434"/>
      <c r="I3434"/>
      <c r="L3434"/>
    </row>
    <row r="3435" spans="7:12" x14ac:dyDescent="0.25">
      <c r="G3435"/>
      <c r="I3435"/>
      <c r="L3435"/>
    </row>
    <row r="3436" spans="7:12" x14ac:dyDescent="0.25">
      <c r="G3436"/>
      <c r="I3436"/>
      <c r="L3436"/>
    </row>
    <row r="3437" spans="7:12" x14ac:dyDescent="0.25">
      <c r="G3437"/>
      <c r="I3437"/>
      <c r="L3437"/>
    </row>
    <row r="3438" spans="7:12" x14ac:dyDescent="0.25">
      <c r="G3438"/>
      <c r="I3438"/>
      <c r="L3438"/>
    </row>
    <row r="3439" spans="7:12" x14ac:dyDescent="0.25">
      <c r="G3439"/>
      <c r="I3439"/>
      <c r="L3439"/>
    </row>
    <row r="3440" spans="7:12" x14ac:dyDescent="0.25">
      <c r="G3440"/>
      <c r="I3440"/>
      <c r="L3440"/>
    </row>
    <row r="3441" spans="7:12" x14ac:dyDescent="0.25">
      <c r="G3441"/>
      <c r="I3441"/>
      <c r="L3441"/>
    </row>
    <row r="3442" spans="7:12" x14ac:dyDescent="0.25">
      <c r="G3442"/>
      <c r="I3442"/>
      <c r="L3442"/>
    </row>
    <row r="3443" spans="7:12" x14ac:dyDescent="0.25">
      <c r="G3443"/>
      <c r="I3443"/>
      <c r="L3443"/>
    </row>
    <row r="3444" spans="7:12" x14ac:dyDescent="0.25">
      <c r="G3444"/>
      <c r="I3444"/>
      <c r="L3444"/>
    </row>
    <row r="3445" spans="7:12" x14ac:dyDescent="0.25">
      <c r="G3445"/>
      <c r="I3445"/>
      <c r="L3445"/>
    </row>
    <row r="3446" spans="7:12" x14ac:dyDescent="0.25">
      <c r="G3446"/>
      <c r="I3446"/>
      <c r="L3446"/>
    </row>
    <row r="3447" spans="7:12" x14ac:dyDescent="0.25">
      <c r="G3447"/>
      <c r="I3447"/>
      <c r="L3447"/>
    </row>
    <row r="3448" spans="7:12" x14ac:dyDescent="0.25">
      <c r="G3448"/>
      <c r="I3448"/>
      <c r="L3448"/>
    </row>
    <row r="3449" spans="7:12" x14ac:dyDescent="0.25">
      <c r="G3449"/>
      <c r="I3449"/>
      <c r="L3449"/>
    </row>
    <row r="3450" spans="7:12" x14ac:dyDescent="0.25">
      <c r="G3450"/>
      <c r="I3450"/>
      <c r="L3450"/>
    </row>
    <row r="3451" spans="7:12" x14ac:dyDescent="0.25">
      <c r="G3451"/>
      <c r="I3451"/>
      <c r="L3451"/>
    </row>
    <row r="3452" spans="7:12" x14ac:dyDescent="0.25">
      <c r="G3452"/>
      <c r="I3452"/>
      <c r="L3452"/>
    </row>
    <row r="3453" spans="7:12" x14ac:dyDescent="0.25">
      <c r="G3453"/>
      <c r="I3453"/>
      <c r="L3453"/>
    </row>
    <row r="3454" spans="7:12" x14ac:dyDescent="0.25">
      <c r="G3454"/>
      <c r="I3454"/>
      <c r="L3454"/>
    </row>
    <row r="3455" spans="7:12" x14ac:dyDescent="0.25">
      <c r="G3455"/>
      <c r="I3455"/>
      <c r="L3455"/>
    </row>
    <row r="3456" spans="7:12" x14ac:dyDescent="0.25">
      <c r="G3456"/>
      <c r="I3456"/>
      <c r="L3456"/>
    </row>
    <row r="3457" spans="7:12" x14ac:dyDescent="0.25">
      <c r="G3457"/>
      <c r="I3457"/>
      <c r="L3457"/>
    </row>
    <row r="3458" spans="7:12" x14ac:dyDescent="0.25">
      <c r="G3458"/>
      <c r="I3458"/>
      <c r="L3458"/>
    </row>
    <row r="3459" spans="7:12" x14ac:dyDescent="0.25">
      <c r="G3459"/>
      <c r="I3459"/>
      <c r="L3459"/>
    </row>
    <row r="3460" spans="7:12" x14ac:dyDescent="0.25">
      <c r="G3460"/>
      <c r="I3460"/>
      <c r="L3460"/>
    </row>
    <row r="3461" spans="7:12" x14ac:dyDescent="0.25">
      <c r="G3461"/>
      <c r="I3461"/>
      <c r="L3461"/>
    </row>
    <row r="3462" spans="7:12" x14ac:dyDescent="0.25">
      <c r="G3462"/>
      <c r="I3462"/>
      <c r="L3462"/>
    </row>
    <row r="3463" spans="7:12" x14ac:dyDescent="0.25">
      <c r="G3463"/>
      <c r="I3463"/>
      <c r="L3463"/>
    </row>
    <row r="3464" spans="7:12" x14ac:dyDescent="0.25">
      <c r="G3464"/>
      <c r="I3464"/>
      <c r="L3464"/>
    </row>
    <row r="3465" spans="7:12" x14ac:dyDescent="0.25">
      <c r="G3465"/>
      <c r="I3465"/>
      <c r="L3465"/>
    </row>
    <row r="3466" spans="7:12" x14ac:dyDescent="0.25">
      <c r="G3466"/>
      <c r="I3466"/>
      <c r="L3466"/>
    </row>
    <row r="3467" spans="7:12" x14ac:dyDescent="0.25">
      <c r="G3467"/>
      <c r="I3467"/>
      <c r="L3467"/>
    </row>
    <row r="3468" spans="7:12" x14ac:dyDescent="0.25">
      <c r="G3468"/>
      <c r="I3468"/>
      <c r="L3468"/>
    </row>
    <row r="3469" spans="7:12" x14ac:dyDescent="0.25">
      <c r="G3469"/>
      <c r="I3469"/>
      <c r="L3469"/>
    </row>
    <row r="3470" spans="7:12" x14ac:dyDescent="0.25">
      <c r="G3470"/>
      <c r="I3470"/>
      <c r="L3470"/>
    </row>
    <row r="3471" spans="7:12" x14ac:dyDescent="0.25">
      <c r="G3471"/>
      <c r="I3471"/>
      <c r="L3471"/>
    </row>
    <row r="3472" spans="7:12" x14ac:dyDescent="0.25">
      <c r="G3472"/>
      <c r="I3472"/>
      <c r="L3472"/>
    </row>
    <row r="3473" spans="7:12" x14ac:dyDescent="0.25">
      <c r="G3473"/>
      <c r="I3473"/>
      <c r="L3473"/>
    </row>
    <row r="3474" spans="7:12" x14ac:dyDescent="0.25">
      <c r="G3474"/>
      <c r="I3474"/>
      <c r="L3474"/>
    </row>
    <row r="3475" spans="7:12" x14ac:dyDescent="0.25">
      <c r="G3475"/>
      <c r="I3475"/>
      <c r="L3475"/>
    </row>
    <row r="3476" spans="7:12" x14ac:dyDescent="0.25">
      <c r="G3476"/>
      <c r="I3476"/>
      <c r="L3476"/>
    </row>
    <row r="3477" spans="7:12" x14ac:dyDescent="0.25">
      <c r="G3477"/>
      <c r="I3477"/>
      <c r="L3477"/>
    </row>
    <row r="3478" spans="7:12" x14ac:dyDescent="0.25">
      <c r="G3478"/>
      <c r="I3478"/>
      <c r="L3478"/>
    </row>
    <row r="3479" spans="7:12" x14ac:dyDescent="0.25">
      <c r="G3479"/>
      <c r="I3479"/>
      <c r="L3479"/>
    </row>
    <row r="3480" spans="7:12" x14ac:dyDescent="0.25">
      <c r="G3480"/>
      <c r="I3480"/>
      <c r="L3480"/>
    </row>
    <row r="3481" spans="7:12" x14ac:dyDescent="0.25">
      <c r="G3481"/>
      <c r="I3481"/>
      <c r="L3481"/>
    </row>
    <row r="3482" spans="7:12" x14ac:dyDescent="0.25">
      <c r="G3482"/>
      <c r="I3482"/>
      <c r="L3482"/>
    </row>
    <row r="3483" spans="7:12" x14ac:dyDescent="0.25">
      <c r="G3483"/>
      <c r="I3483"/>
      <c r="L3483"/>
    </row>
    <row r="3484" spans="7:12" x14ac:dyDescent="0.25">
      <c r="G3484"/>
      <c r="I3484"/>
      <c r="L3484"/>
    </row>
    <row r="3485" spans="7:12" x14ac:dyDescent="0.25">
      <c r="G3485"/>
      <c r="I3485"/>
      <c r="L3485"/>
    </row>
    <row r="3486" spans="7:12" x14ac:dyDescent="0.25">
      <c r="G3486"/>
      <c r="I3486"/>
      <c r="L3486"/>
    </row>
    <row r="3487" spans="7:12" x14ac:dyDescent="0.25">
      <c r="G3487"/>
      <c r="I3487"/>
      <c r="L3487"/>
    </row>
    <row r="3488" spans="7:12" x14ac:dyDescent="0.25">
      <c r="G3488"/>
      <c r="I3488"/>
      <c r="L3488"/>
    </row>
    <row r="3489" spans="7:12" x14ac:dyDescent="0.25">
      <c r="G3489"/>
      <c r="I3489"/>
      <c r="L3489"/>
    </row>
    <row r="3490" spans="7:12" x14ac:dyDescent="0.25">
      <c r="G3490"/>
      <c r="I3490"/>
      <c r="L3490"/>
    </row>
    <row r="3491" spans="7:12" x14ac:dyDescent="0.25">
      <c r="G3491"/>
      <c r="I3491"/>
      <c r="L3491"/>
    </row>
    <row r="3492" spans="7:12" x14ac:dyDescent="0.25">
      <c r="G3492"/>
      <c r="I3492"/>
      <c r="L3492"/>
    </row>
    <row r="3493" spans="7:12" x14ac:dyDescent="0.25">
      <c r="G3493"/>
      <c r="I3493"/>
      <c r="L3493"/>
    </row>
    <row r="3494" spans="7:12" x14ac:dyDescent="0.25">
      <c r="G3494"/>
      <c r="I3494"/>
      <c r="L3494"/>
    </row>
    <row r="3495" spans="7:12" x14ac:dyDescent="0.25">
      <c r="G3495"/>
      <c r="I3495"/>
      <c r="L3495"/>
    </row>
    <row r="3496" spans="7:12" x14ac:dyDescent="0.25">
      <c r="G3496"/>
      <c r="I3496"/>
      <c r="L3496"/>
    </row>
    <row r="3497" spans="7:12" x14ac:dyDescent="0.25">
      <c r="G3497"/>
      <c r="I3497"/>
      <c r="L3497"/>
    </row>
    <row r="3498" spans="7:12" x14ac:dyDescent="0.25">
      <c r="G3498"/>
      <c r="I3498"/>
      <c r="L3498"/>
    </row>
    <row r="3499" spans="7:12" x14ac:dyDescent="0.25">
      <c r="G3499"/>
      <c r="I3499"/>
      <c r="L3499"/>
    </row>
    <row r="3500" spans="7:12" x14ac:dyDescent="0.25">
      <c r="G3500"/>
      <c r="I3500"/>
      <c r="L3500"/>
    </row>
    <row r="3501" spans="7:12" x14ac:dyDescent="0.25">
      <c r="G3501"/>
      <c r="I3501"/>
      <c r="L3501"/>
    </row>
    <row r="3502" spans="7:12" x14ac:dyDescent="0.25">
      <c r="G3502"/>
      <c r="I3502"/>
      <c r="L3502"/>
    </row>
    <row r="3503" spans="7:12" x14ac:dyDescent="0.25">
      <c r="G3503"/>
      <c r="I3503"/>
      <c r="L3503"/>
    </row>
    <row r="3504" spans="7:12" x14ac:dyDescent="0.25">
      <c r="G3504"/>
      <c r="I3504"/>
      <c r="L3504"/>
    </row>
    <row r="3505" spans="7:12" x14ac:dyDescent="0.25">
      <c r="G3505"/>
      <c r="I3505"/>
      <c r="L3505"/>
    </row>
    <row r="3506" spans="7:12" x14ac:dyDescent="0.25">
      <c r="G3506"/>
      <c r="I3506"/>
      <c r="L3506"/>
    </row>
    <row r="3507" spans="7:12" x14ac:dyDescent="0.25">
      <c r="G3507"/>
      <c r="I3507"/>
      <c r="L3507"/>
    </row>
    <row r="3508" spans="7:12" x14ac:dyDescent="0.25">
      <c r="G3508"/>
      <c r="I3508"/>
      <c r="L3508"/>
    </row>
    <row r="3509" spans="7:12" x14ac:dyDescent="0.25">
      <c r="G3509"/>
      <c r="I3509"/>
      <c r="L3509"/>
    </row>
    <row r="3510" spans="7:12" x14ac:dyDescent="0.25">
      <c r="G3510"/>
      <c r="I3510"/>
      <c r="L3510"/>
    </row>
    <row r="3511" spans="7:12" x14ac:dyDescent="0.25">
      <c r="G3511"/>
      <c r="I3511"/>
      <c r="L3511"/>
    </row>
    <row r="3512" spans="7:12" x14ac:dyDescent="0.25">
      <c r="G3512"/>
      <c r="I3512"/>
      <c r="L3512"/>
    </row>
    <row r="3513" spans="7:12" x14ac:dyDescent="0.25">
      <c r="G3513"/>
      <c r="I3513"/>
      <c r="L3513"/>
    </row>
    <row r="3514" spans="7:12" x14ac:dyDescent="0.25">
      <c r="G3514"/>
      <c r="I3514"/>
      <c r="L3514"/>
    </row>
    <row r="3515" spans="7:12" x14ac:dyDescent="0.25">
      <c r="G3515"/>
      <c r="I3515"/>
      <c r="L3515"/>
    </row>
    <row r="3516" spans="7:12" x14ac:dyDescent="0.25">
      <c r="G3516"/>
      <c r="I3516"/>
      <c r="L3516"/>
    </row>
    <row r="3517" spans="7:12" x14ac:dyDescent="0.25">
      <c r="G3517"/>
      <c r="I3517"/>
      <c r="L3517"/>
    </row>
    <row r="3518" spans="7:12" x14ac:dyDescent="0.25">
      <c r="G3518"/>
      <c r="I3518"/>
      <c r="L3518"/>
    </row>
    <row r="3519" spans="7:12" x14ac:dyDescent="0.25">
      <c r="G3519"/>
      <c r="I3519"/>
      <c r="L3519"/>
    </row>
    <row r="3520" spans="7:12" x14ac:dyDescent="0.25">
      <c r="G3520"/>
      <c r="I3520"/>
      <c r="L3520"/>
    </row>
    <row r="3521" spans="7:12" x14ac:dyDescent="0.25">
      <c r="G3521"/>
      <c r="I3521"/>
      <c r="L3521"/>
    </row>
    <row r="3522" spans="7:12" x14ac:dyDescent="0.25">
      <c r="G3522"/>
      <c r="I3522"/>
      <c r="L3522"/>
    </row>
    <row r="3523" spans="7:12" x14ac:dyDescent="0.25">
      <c r="G3523"/>
      <c r="I3523"/>
      <c r="L3523"/>
    </row>
    <row r="3524" spans="7:12" x14ac:dyDescent="0.25">
      <c r="G3524"/>
      <c r="I3524"/>
      <c r="L3524"/>
    </row>
    <row r="3525" spans="7:12" x14ac:dyDescent="0.25">
      <c r="G3525"/>
      <c r="I3525"/>
      <c r="L3525"/>
    </row>
    <row r="3526" spans="7:12" x14ac:dyDescent="0.25">
      <c r="G3526"/>
      <c r="I3526"/>
      <c r="L3526"/>
    </row>
    <row r="3527" spans="7:12" x14ac:dyDescent="0.25">
      <c r="G3527"/>
      <c r="I3527"/>
      <c r="L3527"/>
    </row>
    <row r="3528" spans="7:12" x14ac:dyDescent="0.25">
      <c r="G3528"/>
      <c r="I3528"/>
      <c r="L3528"/>
    </row>
    <row r="3529" spans="7:12" x14ac:dyDescent="0.25">
      <c r="G3529"/>
      <c r="I3529"/>
      <c r="L3529"/>
    </row>
    <row r="3530" spans="7:12" x14ac:dyDescent="0.25">
      <c r="G3530"/>
      <c r="I3530"/>
      <c r="L3530"/>
    </row>
    <row r="3531" spans="7:12" x14ac:dyDescent="0.25">
      <c r="G3531"/>
      <c r="I3531"/>
      <c r="L3531"/>
    </row>
    <row r="3532" spans="7:12" x14ac:dyDescent="0.25">
      <c r="G3532"/>
      <c r="I3532"/>
      <c r="L3532"/>
    </row>
    <row r="3533" spans="7:12" x14ac:dyDescent="0.25">
      <c r="G3533"/>
      <c r="I3533"/>
      <c r="L3533"/>
    </row>
    <row r="3534" spans="7:12" x14ac:dyDescent="0.25">
      <c r="G3534"/>
      <c r="I3534"/>
      <c r="L3534"/>
    </row>
    <row r="3535" spans="7:12" x14ac:dyDescent="0.25">
      <c r="G3535"/>
      <c r="I3535"/>
      <c r="L3535"/>
    </row>
    <row r="3536" spans="7:12" x14ac:dyDescent="0.25">
      <c r="G3536"/>
      <c r="I3536"/>
      <c r="L3536"/>
    </row>
    <row r="3537" spans="7:12" x14ac:dyDescent="0.25">
      <c r="G3537"/>
      <c r="I3537"/>
      <c r="L3537"/>
    </row>
    <row r="3538" spans="7:12" x14ac:dyDescent="0.25">
      <c r="G3538"/>
      <c r="I3538"/>
      <c r="L3538"/>
    </row>
    <row r="3539" spans="7:12" x14ac:dyDescent="0.25">
      <c r="G3539"/>
      <c r="I3539"/>
      <c r="L3539"/>
    </row>
    <row r="3540" spans="7:12" x14ac:dyDescent="0.25">
      <c r="G3540"/>
      <c r="I3540"/>
      <c r="L3540"/>
    </row>
    <row r="3541" spans="7:12" x14ac:dyDescent="0.25">
      <c r="G3541"/>
      <c r="I3541"/>
      <c r="L3541"/>
    </row>
    <row r="3542" spans="7:12" x14ac:dyDescent="0.25">
      <c r="G3542"/>
      <c r="I3542"/>
      <c r="L3542"/>
    </row>
    <row r="3543" spans="7:12" x14ac:dyDescent="0.25">
      <c r="G3543"/>
      <c r="I3543"/>
      <c r="L3543"/>
    </row>
    <row r="3544" spans="7:12" x14ac:dyDescent="0.25">
      <c r="G3544"/>
      <c r="I3544"/>
      <c r="L3544"/>
    </row>
    <row r="3545" spans="7:12" x14ac:dyDescent="0.25">
      <c r="G3545"/>
      <c r="I3545"/>
      <c r="L3545"/>
    </row>
    <row r="3546" spans="7:12" x14ac:dyDescent="0.25">
      <c r="G3546"/>
      <c r="I3546"/>
      <c r="L3546"/>
    </row>
    <row r="3547" spans="7:12" x14ac:dyDescent="0.25">
      <c r="G3547"/>
      <c r="I3547"/>
      <c r="L3547"/>
    </row>
    <row r="3548" spans="7:12" x14ac:dyDescent="0.25">
      <c r="G3548"/>
      <c r="I3548"/>
      <c r="L3548"/>
    </row>
    <row r="3549" spans="7:12" x14ac:dyDescent="0.25">
      <c r="G3549"/>
      <c r="I3549"/>
      <c r="L3549"/>
    </row>
    <row r="3550" spans="7:12" x14ac:dyDescent="0.25">
      <c r="G3550"/>
      <c r="I3550"/>
      <c r="L3550"/>
    </row>
    <row r="3551" spans="7:12" x14ac:dyDescent="0.25">
      <c r="G3551"/>
      <c r="I3551"/>
      <c r="L3551"/>
    </row>
    <row r="3552" spans="7:12" x14ac:dyDescent="0.25">
      <c r="G3552"/>
      <c r="I3552"/>
      <c r="L3552"/>
    </row>
    <row r="3553" spans="7:12" x14ac:dyDescent="0.25">
      <c r="G3553"/>
      <c r="I3553"/>
      <c r="L3553"/>
    </row>
    <row r="3554" spans="7:12" x14ac:dyDescent="0.25">
      <c r="G3554"/>
      <c r="I3554"/>
      <c r="L3554"/>
    </row>
    <row r="3555" spans="7:12" x14ac:dyDescent="0.25">
      <c r="G3555"/>
      <c r="I3555"/>
      <c r="L3555"/>
    </row>
    <row r="3556" spans="7:12" x14ac:dyDescent="0.25">
      <c r="G3556"/>
      <c r="I3556"/>
      <c r="L3556"/>
    </row>
    <row r="3557" spans="7:12" x14ac:dyDescent="0.25">
      <c r="G3557"/>
      <c r="I3557"/>
      <c r="L3557"/>
    </row>
    <row r="3558" spans="7:12" x14ac:dyDescent="0.25">
      <c r="G3558"/>
      <c r="I3558"/>
      <c r="L3558"/>
    </row>
    <row r="3559" spans="7:12" x14ac:dyDescent="0.25">
      <c r="G3559"/>
      <c r="I3559"/>
      <c r="L3559"/>
    </row>
    <row r="3560" spans="7:12" x14ac:dyDescent="0.25">
      <c r="G3560"/>
      <c r="I3560"/>
      <c r="L3560"/>
    </row>
    <row r="3561" spans="7:12" x14ac:dyDescent="0.25">
      <c r="G3561"/>
      <c r="I3561"/>
      <c r="L3561"/>
    </row>
    <row r="3562" spans="7:12" x14ac:dyDescent="0.25">
      <c r="G3562"/>
      <c r="I3562"/>
      <c r="L3562"/>
    </row>
    <row r="3563" spans="7:12" x14ac:dyDescent="0.25">
      <c r="G3563"/>
      <c r="I3563"/>
      <c r="L3563"/>
    </row>
    <row r="3564" spans="7:12" x14ac:dyDescent="0.25">
      <c r="G3564"/>
      <c r="I3564"/>
      <c r="L3564"/>
    </row>
    <row r="3565" spans="7:12" x14ac:dyDescent="0.25">
      <c r="G3565"/>
      <c r="I3565"/>
      <c r="L3565"/>
    </row>
    <row r="3566" spans="7:12" x14ac:dyDescent="0.25">
      <c r="G3566"/>
      <c r="I3566"/>
      <c r="L3566"/>
    </row>
    <row r="3567" spans="7:12" x14ac:dyDescent="0.25">
      <c r="G3567"/>
      <c r="I3567"/>
      <c r="L3567"/>
    </row>
    <row r="3568" spans="7:12" x14ac:dyDescent="0.25">
      <c r="G3568"/>
      <c r="I3568"/>
      <c r="L3568"/>
    </row>
    <row r="3569" spans="7:12" x14ac:dyDescent="0.25">
      <c r="G3569"/>
      <c r="I3569"/>
      <c r="L3569"/>
    </row>
    <row r="3570" spans="7:12" x14ac:dyDescent="0.25">
      <c r="G3570"/>
      <c r="I3570"/>
      <c r="L3570"/>
    </row>
    <row r="3571" spans="7:12" x14ac:dyDescent="0.25">
      <c r="G3571"/>
      <c r="I3571"/>
      <c r="L3571"/>
    </row>
    <row r="3572" spans="7:12" x14ac:dyDescent="0.25">
      <c r="G3572"/>
      <c r="I3572"/>
      <c r="L3572"/>
    </row>
    <row r="3573" spans="7:12" x14ac:dyDescent="0.25">
      <c r="G3573"/>
      <c r="I3573"/>
      <c r="L3573"/>
    </row>
    <row r="3574" spans="7:12" x14ac:dyDescent="0.25">
      <c r="G3574"/>
      <c r="I3574"/>
      <c r="L3574"/>
    </row>
    <row r="3575" spans="7:12" x14ac:dyDescent="0.25">
      <c r="G3575"/>
      <c r="I3575"/>
      <c r="L3575"/>
    </row>
    <row r="3576" spans="7:12" x14ac:dyDescent="0.25">
      <c r="G3576"/>
      <c r="I3576"/>
      <c r="L3576"/>
    </row>
    <row r="3577" spans="7:12" x14ac:dyDescent="0.25">
      <c r="G3577"/>
      <c r="I3577"/>
      <c r="L3577"/>
    </row>
    <row r="3578" spans="7:12" x14ac:dyDescent="0.25">
      <c r="G3578"/>
      <c r="I3578"/>
      <c r="L3578"/>
    </row>
    <row r="3579" spans="7:12" x14ac:dyDescent="0.25">
      <c r="G3579"/>
      <c r="I3579"/>
      <c r="L3579"/>
    </row>
    <row r="3580" spans="7:12" x14ac:dyDescent="0.25">
      <c r="G3580"/>
      <c r="I3580"/>
      <c r="L3580"/>
    </row>
    <row r="3581" spans="7:12" x14ac:dyDescent="0.25">
      <c r="G3581"/>
      <c r="I3581"/>
      <c r="L3581"/>
    </row>
    <row r="3582" spans="7:12" x14ac:dyDescent="0.25">
      <c r="G3582"/>
      <c r="I3582"/>
      <c r="L3582"/>
    </row>
    <row r="3583" spans="7:12" x14ac:dyDescent="0.25">
      <c r="G3583"/>
      <c r="I3583"/>
      <c r="L3583"/>
    </row>
    <row r="3584" spans="7:12" x14ac:dyDescent="0.25">
      <c r="G3584"/>
      <c r="I3584"/>
      <c r="L3584"/>
    </row>
    <row r="3585" spans="7:12" x14ac:dyDescent="0.25">
      <c r="G3585"/>
      <c r="I3585"/>
      <c r="L3585"/>
    </row>
    <row r="3586" spans="7:12" x14ac:dyDescent="0.25">
      <c r="G3586"/>
      <c r="I3586"/>
      <c r="L3586"/>
    </row>
    <row r="3587" spans="7:12" x14ac:dyDescent="0.25">
      <c r="G3587"/>
      <c r="I3587"/>
      <c r="L3587"/>
    </row>
    <row r="3588" spans="7:12" x14ac:dyDescent="0.25">
      <c r="G3588"/>
      <c r="I3588"/>
      <c r="L3588"/>
    </row>
    <row r="3589" spans="7:12" x14ac:dyDescent="0.25">
      <c r="G3589"/>
      <c r="I3589"/>
      <c r="L3589"/>
    </row>
    <row r="3590" spans="7:12" x14ac:dyDescent="0.25">
      <c r="G3590"/>
      <c r="I3590"/>
      <c r="L3590"/>
    </row>
    <row r="3591" spans="7:12" x14ac:dyDescent="0.25">
      <c r="G3591"/>
      <c r="I3591"/>
      <c r="L3591"/>
    </row>
    <row r="3592" spans="7:12" x14ac:dyDescent="0.25">
      <c r="G3592"/>
      <c r="I3592"/>
      <c r="L3592"/>
    </row>
    <row r="3593" spans="7:12" x14ac:dyDescent="0.25">
      <c r="G3593"/>
      <c r="I3593"/>
      <c r="L3593"/>
    </row>
    <row r="3594" spans="7:12" x14ac:dyDescent="0.25">
      <c r="G3594"/>
      <c r="I3594"/>
      <c r="L3594"/>
    </row>
    <row r="3595" spans="7:12" x14ac:dyDescent="0.25">
      <c r="G3595"/>
      <c r="I3595"/>
      <c r="L3595"/>
    </row>
    <row r="3596" spans="7:12" x14ac:dyDescent="0.25">
      <c r="G3596"/>
      <c r="I3596"/>
      <c r="L3596"/>
    </row>
    <row r="3597" spans="7:12" x14ac:dyDescent="0.25">
      <c r="G3597"/>
      <c r="I3597"/>
      <c r="L3597"/>
    </row>
    <row r="3598" spans="7:12" x14ac:dyDescent="0.25">
      <c r="G3598"/>
      <c r="I3598"/>
      <c r="L3598"/>
    </row>
    <row r="3599" spans="7:12" x14ac:dyDescent="0.25">
      <c r="G3599"/>
      <c r="I3599"/>
      <c r="L3599"/>
    </row>
    <row r="3600" spans="7:12" x14ac:dyDescent="0.25">
      <c r="G3600"/>
      <c r="I3600"/>
      <c r="L3600"/>
    </row>
    <row r="3601" spans="7:12" x14ac:dyDescent="0.25">
      <c r="G3601"/>
      <c r="I3601"/>
      <c r="L3601"/>
    </row>
    <row r="3602" spans="7:12" x14ac:dyDescent="0.25">
      <c r="G3602"/>
      <c r="I3602"/>
      <c r="L3602"/>
    </row>
    <row r="3603" spans="7:12" x14ac:dyDescent="0.25">
      <c r="G3603"/>
      <c r="I3603"/>
      <c r="L3603"/>
    </row>
    <row r="3604" spans="7:12" x14ac:dyDescent="0.25">
      <c r="G3604"/>
      <c r="I3604"/>
      <c r="L3604"/>
    </row>
    <row r="3605" spans="7:12" x14ac:dyDescent="0.25">
      <c r="G3605"/>
      <c r="I3605"/>
      <c r="L3605"/>
    </row>
    <row r="3606" spans="7:12" x14ac:dyDescent="0.25">
      <c r="G3606"/>
      <c r="I3606"/>
      <c r="L3606"/>
    </row>
    <row r="3607" spans="7:12" x14ac:dyDescent="0.25">
      <c r="G3607"/>
      <c r="I3607"/>
      <c r="L3607"/>
    </row>
    <row r="3608" spans="7:12" x14ac:dyDescent="0.25">
      <c r="G3608"/>
      <c r="I3608"/>
      <c r="L3608"/>
    </row>
    <row r="3609" spans="7:12" x14ac:dyDescent="0.25">
      <c r="G3609"/>
      <c r="I3609"/>
      <c r="L3609"/>
    </row>
    <row r="3610" spans="7:12" x14ac:dyDescent="0.25">
      <c r="G3610"/>
      <c r="I3610"/>
      <c r="L3610"/>
    </row>
    <row r="3611" spans="7:12" x14ac:dyDescent="0.25">
      <c r="G3611"/>
      <c r="I3611"/>
      <c r="L3611"/>
    </row>
    <row r="3612" spans="7:12" x14ac:dyDescent="0.25">
      <c r="G3612"/>
      <c r="I3612"/>
      <c r="L3612"/>
    </row>
    <row r="3613" spans="7:12" x14ac:dyDescent="0.25">
      <c r="G3613"/>
      <c r="I3613"/>
      <c r="L3613"/>
    </row>
    <row r="3614" spans="7:12" x14ac:dyDescent="0.25">
      <c r="G3614"/>
      <c r="I3614"/>
      <c r="L3614"/>
    </row>
    <row r="3615" spans="7:12" x14ac:dyDescent="0.25">
      <c r="G3615"/>
      <c r="I3615"/>
      <c r="L3615"/>
    </row>
    <row r="3616" spans="7:12" x14ac:dyDescent="0.25">
      <c r="G3616"/>
      <c r="I3616"/>
      <c r="L3616"/>
    </row>
    <row r="3617" spans="7:12" x14ac:dyDescent="0.25">
      <c r="G3617"/>
      <c r="I3617"/>
      <c r="L3617"/>
    </row>
    <row r="3618" spans="7:12" x14ac:dyDescent="0.25">
      <c r="G3618"/>
      <c r="I3618"/>
      <c r="L3618"/>
    </row>
    <row r="3619" spans="7:12" x14ac:dyDescent="0.25">
      <c r="G3619"/>
      <c r="I3619"/>
      <c r="L3619"/>
    </row>
    <row r="3620" spans="7:12" x14ac:dyDescent="0.25">
      <c r="G3620"/>
      <c r="I3620"/>
      <c r="L3620"/>
    </row>
    <row r="3621" spans="7:12" x14ac:dyDescent="0.25">
      <c r="G3621"/>
      <c r="I3621"/>
      <c r="L3621"/>
    </row>
    <row r="3622" spans="7:12" x14ac:dyDescent="0.25">
      <c r="G3622"/>
      <c r="I3622"/>
      <c r="L3622"/>
    </row>
    <row r="3623" spans="7:12" x14ac:dyDescent="0.25">
      <c r="G3623"/>
      <c r="I3623"/>
      <c r="L3623"/>
    </row>
    <row r="3624" spans="7:12" x14ac:dyDescent="0.25">
      <c r="G3624"/>
      <c r="I3624"/>
      <c r="L3624"/>
    </row>
    <row r="3625" spans="7:12" x14ac:dyDescent="0.25">
      <c r="G3625"/>
      <c r="I3625"/>
      <c r="L3625"/>
    </row>
    <row r="3626" spans="7:12" x14ac:dyDescent="0.25">
      <c r="G3626"/>
      <c r="I3626"/>
      <c r="L3626"/>
    </row>
    <row r="3627" spans="7:12" x14ac:dyDescent="0.25">
      <c r="G3627"/>
      <c r="I3627"/>
      <c r="L3627"/>
    </row>
    <row r="3628" spans="7:12" x14ac:dyDescent="0.25">
      <c r="G3628"/>
      <c r="I3628"/>
      <c r="L3628"/>
    </row>
    <row r="3629" spans="7:12" x14ac:dyDescent="0.25">
      <c r="G3629"/>
      <c r="I3629"/>
      <c r="L3629"/>
    </row>
    <row r="3630" spans="7:12" x14ac:dyDescent="0.25">
      <c r="G3630"/>
      <c r="I3630"/>
      <c r="L3630"/>
    </row>
    <row r="3631" spans="7:12" x14ac:dyDescent="0.25">
      <c r="G3631"/>
      <c r="I3631"/>
      <c r="L3631"/>
    </row>
    <row r="3632" spans="7:12" x14ac:dyDescent="0.25">
      <c r="G3632"/>
      <c r="I3632"/>
      <c r="L3632"/>
    </row>
    <row r="3633" spans="7:12" x14ac:dyDescent="0.25">
      <c r="G3633"/>
      <c r="I3633"/>
      <c r="L3633"/>
    </row>
    <row r="3634" spans="7:12" x14ac:dyDescent="0.25">
      <c r="G3634"/>
      <c r="I3634"/>
      <c r="L3634"/>
    </row>
    <row r="3635" spans="7:12" x14ac:dyDescent="0.25">
      <c r="G3635"/>
      <c r="I3635"/>
      <c r="L3635"/>
    </row>
    <row r="3636" spans="7:12" x14ac:dyDescent="0.25">
      <c r="G3636"/>
      <c r="I3636"/>
      <c r="L3636"/>
    </row>
    <row r="3637" spans="7:12" x14ac:dyDescent="0.25">
      <c r="G3637"/>
      <c r="I3637"/>
      <c r="L3637"/>
    </row>
    <row r="3638" spans="7:12" x14ac:dyDescent="0.25">
      <c r="G3638"/>
      <c r="I3638"/>
      <c r="L3638"/>
    </row>
    <row r="3639" spans="7:12" x14ac:dyDescent="0.25">
      <c r="G3639"/>
      <c r="I3639"/>
      <c r="L3639"/>
    </row>
    <row r="3640" spans="7:12" x14ac:dyDescent="0.25">
      <c r="G3640"/>
      <c r="I3640"/>
      <c r="L3640"/>
    </row>
    <row r="3641" spans="7:12" x14ac:dyDescent="0.25">
      <c r="G3641"/>
      <c r="I3641"/>
      <c r="L3641"/>
    </row>
    <row r="3642" spans="7:12" x14ac:dyDescent="0.25">
      <c r="G3642"/>
      <c r="I3642"/>
      <c r="L3642"/>
    </row>
    <row r="3643" spans="7:12" x14ac:dyDescent="0.25">
      <c r="G3643"/>
      <c r="I3643"/>
      <c r="L3643"/>
    </row>
    <row r="3644" spans="7:12" x14ac:dyDescent="0.25">
      <c r="G3644"/>
      <c r="I3644"/>
      <c r="L3644"/>
    </row>
    <row r="3645" spans="7:12" x14ac:dyDescent="0.25">
      <c r="G3645"/>
      <c r="I3645"/>
      <c r="L3645"/>
    </row>
    <row r="3646" spans="7:12" x14ac:dyDescent="0.25">
      <c r="G3646"/>
      <c r="I3646"/>
      <c r="L3646"/>
    </row>
    <row r="3647" spans="7:12" x14ac:dyDescent="0.25">
      <c r="G3647"/>
      <c r="I3647"/>
      <c r="L3647"/>
    </row>
    <row r="3648" spans="7:12" x14ac:dyDescent="0.25">
      <c r="G3648"/>
      <c r="I3648"/>
      <c r="L3648"/>
    </row>
    <row r="3649" spans="7:12" x14ac:dyDescent="0.25">
      <c r="G3649"/>
      <c r="I3649"/>
      <c r="L3649"/>
    </row>
    <row r="3650" spans="7:12" x14ac:dyDescent="0.25">
      <c r="G3650"/>
      <c r="I3650"/>
      <c r="L3650"/>
    </row>
    <row r="3651" spans="7:12" x14ac:dyDescent="0.25">
      <c r="G3651"/>
      <c r="I3651"/>
      <c r="L3651"/>
    </row>
    <row r="3652" spans="7:12" x14ac:dyDescent="0.25">
      <c r="G3652"/>
      <c r="I3652"/>
      <c r="L3652"/>
    </row>
    <row r="3653" spans="7:12" x14ac:dyDescent="0.25">
      <c r="G3653"/>
      <c r="I3653"/>
      <c r="L3653"/>
    </row>
    <row r="3654" spans="7:12" x14ac:dyDescent="0.25">
      <c r="G3654"/>
      <c r="I3654"/>
      <c r="L3654"/>
    </row>
    <row r="3655" spans="7:12" x14ac:dyDescent="0.25">
      <c r="G3655"/>
      <c r="I3655"/>
      <c r="L3655"/>
    </row>
    <row r="3656" spans="7:12" x14ac:dyDescent="0.25">
      <c r="G3656"/>
      <c r="I3656"/>
      <c r="L3656"/>
    </row>
    <row r="3657" spans="7:12" x14ac:dyDescent="0.25">
      <c r="G3657"/>
      <c r="I3657"/>
      <c r="L3657"/>
    </row>
    <row r="3658" spans="7:12" x14ac:dyDescent="0.25">
      <c r="G3658"/>
      <c r="I3658"/>
      <c r="L3658"/>
    </row>
    <row r="3659" spans="7:12" x14ac:dyDescent="0.25">
      <c r="G3659"/>
      <c r="I3659"/>
      <c r="L3659"/>
    </row>
    <row r="3660" spans="7:12" x14ac:dyDescent="0.25">
      <c r="G3660"/>
      <c r="I3660"/>
      <c r="L3660"/>
    </row>
    <row r="3661" spans="7:12" x14ac:dyDescent="0.25">
      <c r="G3661"/>
      <c r="I3661"/>
      <c r="L3661"/>
    </row>
    <row r="3662" spans="7:12" x14ac:dyDescent="0.25">
      <c r="G3662"/>
      <c r="I3662"/>
      <c r="L3662"/>
    </row>
    <row r="3663" spans="7:12" x14ac:dyDescent="0.25">
      <c r="G3663"/>
      <c r="I3663"/>
      <c r="L3663"/>
    </row>
    <row r="3664" spans="7:12" x14ac:dyDescent="0.25">
      <c r="G3664"/>
      <c r="I3664"/>
      <c r="L3664"/>
    </row>
    <row r="3665" spans="7:12" x14ac:dyDescent="0.25">
      <c r="G3665"/>
      <c r="I3665"/>
      <c r="L3665"/>
    </row>
    <row r="3666" spans="7:12" x14ac:dyDescent="0.25">
      <c r="G3666"/>
      <c r="I3666"/>
      <c r="L3666"/>
    </row>
    <row r="3667" spans="7:12" x14ac:dyDescent="0.25">
      <c r="G3667"/>
      <c r="I3667"/>
      <c r="L3667"/>
    </row>
    <row r="3668" spans="7:12" x14ac:dyDescent="0.25">
      <c r="G3668"/>
      <c r="I3668"/>
      <c r="L3668"/>
    </row>
    <row r="3669" spans="7:12" x14ac:dyDescent="0.25">
      <c r="G3669"/>
      <c r="I3669"/>
      <c r="L3669"/>
    </row>
    <row r="3670" spans="7:12" x14ac:dyDescent="0.25">
      <c r="G3670"/>
      <c r="I3670"/>
      <c r="L3670"/>
    </row>
    <row r="3671" spans="7:12" x14ac:dyDescent="0.25">
      <c r="G3671"/>
      <c r="I3671"/>
      <c r="L3671"/>
    </row>
    <row r="3672" spans="7:12" x14ac:dyDescent="0.25">
      <c r="G3672"/>
      <c r="I3672"/>
      <c r="L3672"/>
    </row>
    <row r="3673" spans="7:12" x14ac:dyDescent="0.25">
      <c r="G3673"/>
      <c r="I3673"/>
      <c r="L3673"/>
    </row>
    <row r="3674" spans="7:12" x14ac:dyDescent="0.25">
      <c r="G3674"/>
      <c r="I3674"/>
      <c r="L3674"/>
    </row>
    <row r="3675" spans="7:12" x14ac:dyDescent="0.25">
      <c r="G3675"/>
      <c r="I3675"/>
      <c r="L3675"/>
    </row>
    <row r="3676" spans="7:12" x14ac:dyDescent="0.25">
      <c r="G3676"/>
      <c r="I3676"/>
      <c r="L3676"/>
    </row>
    <row r="3677" spans="7:12" x14ac:dyDescent="0.25">
      <c r="G3677"/>
      <c r="I3677"/>
      <c r="L3677"/>
    </row>
    <row r="3678" spans="7:12" x14ac:dyDescent="0.25">
      <c r="G3678"/>
      <c r="I3678"/>
      <c r="L3678"/>
    </row>
    <row r="3679" spans="7:12" x14ac:dyDescent="0.25">
      <c r="G3679"/>
      <c r="I3679"/>
      <c r="L3679"/>
    </row>
    <row r="3680" spans="7:12" x14ac:dyDescent="0.25">
      <c r="G3680"/>
      <c r="I3680"/>
      <c r="L3680"/>
    </row>
    <row r="3681" spans="7:12" x14ac:dyDescent="0.25">
      <c r="G3681"/>
      <c r="I3681"/>
      <c r="L3681"/>
    </row>
    <row r="3682" spans="7:12" x14ac:dyDescent="0.25">
      <c r="G3682"/>
      <c r="I3682"/>
      <c r="L3682"/>
    </row>
    <row r="3683" spans="7:12" x14ac:dyDescent="0.25">
      <c r="G3683"/>
      <c r="I3683"/>
      <c r="L3683"/>
    </row>
    <row r="3684" spans="7:12" x14ac:dyDescent="0.25">
      <c r="G3684"/>
      <c r="I3684"/>
      <c r="L3684"/>
    </row>
    <row r="3685" spans="7:12" x14ac:dyDescent="0.25">
      <c r="G3685"/>
      <c r="I3685"/>
      <c r="L3685"/>
    </row>
    <row r="3686" spans="7:12" x14ac:dyDescent="0.25">
      <c r="G3686"/>
      <c r="I3686"/>
      <c r="L3686"/>
    </row>
    <row r="3687" spans="7:12" x14ac:dyDescent="0.25">
      <c r="G3687"/>
      <c r="I3687"/>
      <c r="L3687"/>
    </row>
    <row r="3688" spans="7:12" x14ac:dyDescent="0.25">
      <c r="G3688"/>
      <c r="I3688"/>
      <c r="L3688"/>
    </row>
    <row r="3689" spans="7:12" x14ac:dyDescent="0.25">
      <c r="G3689"/>
      <c r="I3689"/>
      <c r="L3689"/>
    </row>
    <row r="3690" spans="7:12" x14ac:dyDescent="0.25">
      <c r="G3690"/>
      <c r="I3690"/>
      <c r="L3690"/>
    </row>
    <row r="3691" spans="7:12" x14ac:dyDescent="0.25">
      <c r="G3691"/>
      <c r="I3691"/>
      <c r="L3691"/>
    </row>
    <row r="3692" spans="7:12" x14ac:dyDescent="0.25">
      <c r="G3692"/>
      <c r="I3692"/>
      <c r="L3692"/>
    </row>
    <row r="3693" spans="7:12" x14ac:dyDescent="0.25">
      <c r="G3693"/>
      <c r="I3693"/>
      <c r="L3693"/>
    </row>
    <row r="3694" spans="7:12" x14ac:dyDescent="0.25">
      <c r="G3694"/>
      <c r="I3694"/>
      <c r="L3694"/>
    </row>
    <row r="3695" spans="7:12" x14ac:dyDescent="0.25">
      <c r="G3695"/>
      <c r="I3695"/>
      <c r="L3695"/>
    </row>
    <row r="3696" spans="7:12" x14ac:dyDescent="0.25">
      <c r="G3696"/>
      <c r="I3696"/>
      <c r="L3696"/>
    </row>
    <row r="3697" spans="7:12" x14ac:dyDescent="0.25">
      <c r="G3697"/>
      <c r="I3697"/>
      <c r="L3697"/>
    </row>
    <row r="3698" spans="7:12" x14ac:dyDescent="0.25">
      <c r="G3698"/>
      <c r="I3698"/>
      <c r="L3698"/>
    </row>
    <row r="3699" spans="7:12" x14ac:dyDescent="0.25">
      <c r="G3699"/>
      <c r="I3699"/>
      <c r="L3699"/>
    </row>
    <row r="3700" spans="7:12" x14ac:dyDescent="0.25">
      <c r="G3700"/>
      <c r="I3700"/>
      <c r="L3700"/>
    </row>
    <row r="3701" spans="7:12" x14ac:dyDescent="0.25">
      <c r="G3701"/>
      <c r="I3701"/>
      <c r="L3701"/>
    </row>
    <row r="3702" spans="7:12" x14ac:dyDescent="0.25">
      <c r="G3702"/>
      <c r="I3702"/>
      <c r="L3702"/>
    </row>
    <row r="3703" spans="7:12" x14ac:dyDescent="0.25">
      <c r="G3703"/>
      <c r="I3703"/>
      <c r="L3703"/>
    </row>
    <row r="3704" spans="7:12" x14ac:dyDescent="0.25">
      <c r="G3704"/>
      <c r="I3704"/>
      <c r="L3704"/>
    </row>
    <row r="3705" spans="7:12" x14ac:dyDescent="0.25">
      <c r="G3705"/>
      <c r="I3705"/>
      <c r="L3705"/>
    </row>
    <row r="3706" spans="7:12" x14ac:dyDescent="0.25">
      <c r="G3706"/>
      <c r="I3706"/>
      <c r="L3706"/>
    </row>
    <row r="3707" spans="7:12" x14ac:dyDescent="0.25">
      <c r="G3707"/>
      <c r="I3707"/>
      <c r="L3707"/>
    </row>
    <row r="3708" spans="7:12" x14ac:dyDescent="0.25">
      <c r="G3708"/>
      <c r="I3708"/>
      <c r="L3708"/>
    </row>
    <row r="3709" spans="7:12" x14ac:dyDescent="0.25">
      <c r="G3709"/>
      <c r="I3709"/>
      <c r="L3709"/>
    </row>
    <row r="3710" spans="7:12" x14ac:dyDescent="0.25">
      <c r="G3710"/>
      <c r="I3710"/>
      <c r="L3710"/>
    </row>
    <row r="3711" spans="7:12" x14ac:dyDescent="0.25">
      <c r="G3711"/>
      <c r="I3711"/>
      <c r="L3711"/>
    </row>
    <row r="3712" spans="7:12" x14ac:dyDescent="0.25">
      <c r="G3712"/>
      <c r="I3712"/>
      <c r="L3712"/>
    </row>
    <row r="3713" spans="7:12" x14ac:dyDescent="0.25">
      <c r="G3713"/>
      <c r="I3713"/>
      <c r="L3713"/>
    </row>
    <row r="3714" spans="7:12" x14ac:dyDescent="0.25">
      <c r="G3714"/>
      <c r="I3714"/>
      <c r="L3714"/>
    </row>
    <row r="3715" spans="7:12" x14ac:dyDescent="0.25">
      <c r="G3715"/>
      <c r="I3715"/>
      <c r="L3715"/>
    </row>
    <row r="3716" spans="7:12" x14ac:dyDescent="0.25">
      <c r="G3716"/>
      <c r="I3716"/>
      <c r="L3716"/>
    </row>
    <row r="3717" spans="7:12" x14ac:dyDescent="0.25">
      <c r="G3717"/>
      <c r="I3717"/>
      <c r="L3717"/>
    </row>
    <row r="3718" spans="7:12" x14ac:dyDescent="0.25">
      <c r="G3718"/>
      <c r="I3718"/>
      <c r="L3718"/>
    </row>
    <row r="3719" spans="7:12" x14ac:dyDescent="0.25">
      <c r="G3719"/>
      <c r="I3719"/>
      <c r="L3719"/>
    </row>
    <row r="3720" spans="7:12" x14ac:dyDescent="0.25">
      <c r="G3720"/>
      <c r="I3720"/>
      <c r="L3720"/>
    </row>
    <row r="3721" spans="7:12" x14ac:dyDescent="0.25">
      <c r="G3721"/>
      <c r="I3721"/>
      <c r="L3721"/>
    </row>
    <row r="3722" spans="7:12" x14ac:dyDescent="0.25">
      <c r="G3722"/>
      <c r="I3722"/>
      <c r="L3722"/>
    </row>
    <row r="3723" spans="7:12" x14ac:dyDescent="0.25">
      <c r="G3723"/>
      <c r="I3723"/>
      <c r="L3723"/>
    </row>
    <row r="3724" spans="7:12" x14ac:dyDescent="0.25">
      <c r="G3724"/>
      <c r="I3724"/>
      <c r="L3724"/>
    </row>
    <row r="3725" spans="7:12" x14ac:dyDescent="0.25">
      <c r="G3725"/>
      <c r="I3725"/>
      <c r="L3725"/>
    </row>
    <row r="3726" spans="7:12" x14ac:dyDescent="0.25">
      <c r="G3726"/>
      <c r="I3726"/>
      <c r="L3726"/>
    </row>
    <row r="3727" spans="7:12" x14ac:dyDescent="0.25">
      <c r="G3727"/>
      <c r="I3727"/>
      <c r="L3727"/>
    </row>
    <row r="3728" spans="7:12" x14ac:dyDescent="0.25">
      <c r="G3728"/>
      <c r="I3728"/>
      <c r="L3728"/>
    </row>
    <row r="3729" spans="7:12" x14ac:dyDescent="0.25">
      <c r="G3729"/>
      <c r="I3729"/>
      <c r="L3729"/>
    </row>
    <row r="3730" spans="7:12" x14ac:dyDescent="0.25">
      <c r="G3730"/>
      <c r="I3730"/>
      <c r="L3730"/>
    </row>
    <row r="3731" spans="7:12" x14ac:dyDescent="0.25">
      <c r="G3731"/>
      <c r="I3731"/>
      <c r="L3731"/>
    </row>
    <row r="3732" spans="7:12" x14ac:dyDescent="0.25">
      <c r="G3732"/>
      <c r="I3732"/>
      <c r="L3732"/>
    </row>
    <row r="3733" spans="7:12" x14ac:dyDescent="0.25">
      <c r="G3733"/>
      <c r="I3733"/>
      <c r="L3733"/>
    </row>
    <row r="3734" spans="7:12" x14ac:dyDescent="0.25">
      <c r="G3734"/>
      <c r="I3734"/>
      <c r="L3734"/>
    </row>
    <row r="3735" spans="7:12" x14ac:dyDescent="0.25">
      <c r="G3735"/>
      <c r="I3735"/>
      <c r="L3735"/>
    </row>
    <row r="3736" spans="7:12" x14ac:dyDescent="0.25">
      <c r="G3736"/>
      <c r="I3736"/>
      <c r="L3736"/>
    </row>
    <row r="3737" spans="7:12" x14ac:dyDescent="0.25">
      <c r="G3737"/>
      <c r="I3737"/>
      <c r="L3737"/>
    </row>
    <row r="3738" spans="7:12" x14ac:dyDescent="0.25">
      <c r="G3738"/>
      <c r="I3738"/>
      <c r="L3738"/>
    </row>
    <row r="3739" spans="7:12" x14ac:dyDescent="0.25">
      <c r="G3739"/>
      <c r="I3739"/>
      <c r="L3739"/>
    </row>
    <row r="3740" spans="7:12" x14ac:dyDescent="0.25">
      <c r="G3740"/>
      <c r="I3740"/>
      <c r="L3740"/>
    </row>
    <row r="3741" spans="7:12" x14ac:dyDescent="0.25">
      <c r="G3741"/>
      <c r="I3741"/>
      <c r="L3741"/>
    </row>
    <row r="3742" spans="7:12" x14ac:dyDescent="0.25">
      <c r="G3742"/>
      <c r="I3742"/>
      <c r="L3742"/>
    </row>
    <row r="3743" spans="7:12" x14ac:dyDescent="0.25">
      <c r="G3743"/>
      <c r="I3743"/>
      <c r="L3743"/>
    </row>
    <row r="3744" spans="7:12" x14ac:dyDescent="0.25">
      <c r="G3744"/>
      <c r="I3744"/>
      <c r="L3744"/>
    </row>
    <row r="3745" spans="7:12" x14ac:dyDescent="0.25">
      <c r="G3745"/>
      <c r="I3745"/>
      <c r="L3745"/>
    </row>
    <row r="3746" spans="7:12" x14ac:dyDescent="0.25">
      <c r="G3746"/>
      <c r="I3746"/>
      <c r="L3746"/>
    </row>
    <row r="3747" spans="7:12" x14ac:dyDescent="0.25">
      <c r="G3747"/>
      <c r="I3747"/>
      <c r="L3747"/>
    </row>
    <row r="3748" spans="7:12" x14ac:dyDescent="0.25">
      <c r="G3748"/>
      <c r="I3748"/>
      <c r="L3748"/>
    </row>
    <row r="3749" spans="7:12" x14ac:dyDescent="0.25">
      <c r="G3749"/>
      <c r="I3749"/>
      <c r="L3749"/>
    </row>
    <row r="3750" spans="7:12" x14ac:dyDescent="0.25">
      <c r="G3750"/>
      <c r="I3750"/>
      <c r="L3750"/>
    </row>
    <row r="3751" spans="7:12" x14ac:dyDescent="0.25">
      <c r="G3751"/>
      <c r="I3751"/>
      <c r="L3751"/>
    </row>
    <row r="3752" spans="7:12" x14ac:dyDescent="0.25">
      <c r="G3752"/>
      <c r="I3752"/>
      <c r="L3752"/>
    </row>
    <row r="3753" spans="7:12" x14ac:dyDescent="0.25">
      <c r="G3753"/>
      <c r="I3753"/>
      <c r="L3753"/>
    </row>
    <row r="3754" spans="7:12" x14ac:dyDescent="0.25">
      <c r="G3754"/>
      <c r="I3754"/>
      <c r="L3754"/>
    </row>
    <row r="3755" spans="7:12" x14ac:dyDescent="0.25">
      <c r="G3755"/>
      <c r="I3755"/>
      <c r="L3755"/>
    </row>
    <row r="3756" spans="7:12" x14ac:dyDescent="0.25">
      <c r="G3756"/>
      <c r="I3756"/>
      <c r="L3756"/>
    </row>
    <row r="3757" spans="7:12" x14ac:dyDescent="0.25">
      <c r="G3757"/>
      <c r="I3757"/>
      <c r="L3757"/>
    </row>
    <row r="3758" spans="7:12" x14ac:dyDescent="0.25">
      <c r="G3758"/>
      <c r="I3758"/>
      <c r="L3758"/>
    </row>
    <row r="3759" spans="7:12" x14ac:dyDescent="0.25">
      <c r="G3759"/>
      <c r="I3759"/>
      <c r="L3759"/>
    </row>
    <row r="3760" spans="7:12" x14ac:dyDescent="0.25">
      <c r="G3760"/>
      <c r="I3760"/>
      <c r="L3760"/>
    </row>
    <row r="3761" spans="7:12" x14ac:dyDescent="0.25">
      <c r="G3761"/>
      <c r="I3761"/>
      <c r="L3761"/>
    </row>
    <row r="3762" spans="7:12" x14ac:dyDescent="0.25">
      <c r="G3762"/>
      <c r="I3762"/>
      <c r="L3762"/>
    </row>
    <row r="3763" spans="7:12" x14ac:dyDescent="0.25">
      <c r="G3763"/>
      <c r="I3763"/>
      <c r="L3763"/>
    </row>
    <row r="3764" spans="7:12" x14ac:dyDescent="0.25">
      <c r="G3764"/>
      <c r="I3764"/>
      <c r="L3764"/>
    </row>
    <row r="3765" spans="7:12" x14ac:dyDescent="0.25">
      <c r="G3765"/>
      <c r="I3765"/>
      <c r="L3765"/>
    </row>
    <row r="3766" spans="7:12" x14ac:dyDescent="0.25">
      <c r="G3766"/>
      <c r="I3766"/>
      <c r="L3766"/>
    </row>
    <row r="3767" spans="7:12" x14ac:dyDescent="0.25">
      <c r="G3767"/>
      <c r="I3767"/>
      <c r="L3767"/>
    </row>
    <row r="3768" spans="7:12" x14ac:dyDescent="0.25">
      <c r="G3768"/>
      <c r="I3768"/>
      <c r="L3768"/>
    </row>
    <row r="3769" spans="7:12" x14ac:dyDescent="0.25">
      <c r="G3769"/>
      <c r="I3769"/>
      <c r="L3769"/>
    </row>
    <row r="3770" spans="7:12" x14ac:dyDescent="0.25">
      <c r="G3770"/>
      <c r="I3770"/>
      <c r="L3770"/>
    </row>
    <row r="3771" spans="7:12" x14ac:dyDescent="0.25">
      <c r="G3771"/>
      <c r="I3771"/>
      <c r="L3771"/>
    </row>
    <row r="3772" spans="7:12" x14ac:dyDescent="0.25">
      <c r="G3772"/>
      <c r="I3772"/>
      <c r="L3772"/>
    </row>
    <row r="3773" spans="7:12" x14ac:dyDescent="0.25">
      <c r="G3773"/>
      <c r="I3773"/>
      <c r="L3773"/>
    </row>
    <row r="3774" spans="7:12" x14ac:dyDescent="0.25">
      <c r="G3774"/>
      <c r="I3774"/>
      <c r="L3774"/>
    </row>
    <row r="3775" spans="7:12" x14ac:dyDescent="0.25">
      <c r="G3775"/>
      <c r="I3775"/>
      <c r="L3775"/>
    </row>
    <row r="3776" spans="7:12" x14ac:dyDescent="0.25">
      <c r="G3776"/>
      <c r="I3776"/>
      <c r="L3776"/>
    </row>
    <row r="3777" spans="7:12" x14ac:dyDescent="0.25">
      <c r="G3777"/>
      <c r="I3777"/>
      <c r="L3777"/>
    </row>
    <row r="3778" spans="7:12" x14ac:dyDescent="0.25">
      <c r="G3778"/>
      <c r="I3778"/>
      <c r="L3778"/>
    </row>
    <row r="3779" spans="7:12" x14ac:dyDescent="0.25">
      <c r="G3779"/>
      <c r="I3779"/>
      <c r="L3779"/>
    </row>
    <row r="3780" spans="7:12" x14ac:dyDescent="0.25">
      <c r="G3780"/>
      <c r="I3780"/>
      <c r="L3780"/>
    </row>
    <row r="3781" spans="7:12" x14ac:dyDescent="0.25">
      <c r="G3781"/>
      <c r="I3781"/>
      <c r="L3781"/>
    </row>
    <row r="3782" spans="7:12" x14ac:dyDescent="0.25">
      <c r="G3782"/>
      <c r="I3782"/>
      <c r="L3782"/>
    </row>
    <row r="3783" spans="7:12" x14ac:dyDescent="0.25">
      <c r="G3783"/>
      <c r="I3783"/>
      <c r="L3783"/>
    </row>
    <row r="3784" spans="7:12" x14ac:dyDescent="0.25">
      <c r="G3784"/>
      <c r="I3784"/>
      <c r="L3784"/>
    </row>
    <row r="3785" spans="7:12" x14ac:dyDescent="0.25">
      <c r="G3785"/>
      <c r="I3785"/>
      <c r="L3785"/>
    </row>
    <row r="3786" spans="7:12" x14ac:dyDescent="0.25">
      <c r="G3786"/>
      <c r="I3786"/>
      <c r="L3786"/>
    </row>
    <row r="3787" spans="7:12" x14ac:dyDescent="0.25">
      <c r="G3787"/>
      <c r="I3787"/>
      <c r="L3787"/>
    </row>
    <row r="3788" spans="7:12" x14ac:dyDescent="0.25">
      <c r="G3788"/>
      <c r="I3788"/>
      <c r="L3788"/>
    </row>
    <row r="3789" spans="7:12" x14ac:dyDescent="0.25">
      <c r="G3789"/>
      <c r="I3789"/>
      <c r="L3789"/>
    </row>
    <row r="3790" spans="7:12" x14ac:dyDescent="0.25">
      <c r="G3790"/>
      <c r="I3790"/>
      <c r="L3790"/>
    </row>
    <row r="3791" spans="7:12" x14ac:dyDescent="0.25">
      <c r="G3791"/>
      <c r="I3791"/>
      <c r="L3791"/>
    </row>
    <row r="3792" spans="7:12" x14ac:dyDescent="0.25">
      <c r="G3792"/>
      <c r="I3792"/>
      <c r="L3792"/>
    </row>
    <row r="3793" spans="7:12" x14ac:dyDescent="0.25">
      <c r="G3793"/>
      <c r="I3793"/>
      <c r="L3793"/>
    </row>
    <row r="3794" spans="7:12" x14ac:dyDescent="0.25">
      <c r="G3794"/>
      <c r="I3794"/>
      <c r="L3794"/>
    </row>
    <row r="3795" spans="7:12" x14ac:dyDescent="0.25">
      <c r="G3795"/>
      <c r="I3795"/>
      <c r="L3795"/>
    </row>
    <row r="3796" spans="7:12" x14ac:dyDescent="0.25">
      <c r="G3796"/>
      <c r="I3796"/>
      <c r="L3796"/>
    </row>
    <row r="3797" spans="7:12" x14ac:dyDescent="0.25">
      <c r="G3797"/>
      <c r="I3797"/>
      <c r="L3797"/>
    </row>
    <row r="3798" spans="7:12" x14ac:dyDescent="0.25">
      <c r="G3798"/>
      <c r="I3798"/>
      <c r="L3798"/>
    </row>
    <row r="3799" spans="7:12" x14ac:dyDescent="0.25">
      <c r="G3799"/>
      <c r="I3799"/>
      <c r="L3799"/>
    </row>
    <row r="3800" spans="7:12" x14ac:dyDescent="0.25">
      <c r="G3800"/>
      <c r="I3800"/>
      <c r="L3800"/>
    </row>
    <row r="3801" spans="7:12" x14ac:dyDescent="0.25">
      <c r="G3801"/>
      <c r="I3801"/>
      <c r="L3801"/>
    </row>
    <row r="3802" spans="7:12" x14ac:dyDescent="0.25">
      <c r="G3802"/>
      <c r="I3802"/>
      <c r="L3802"/>
    </row>
    <row r="3803" spans="7:12" x14ac:dyDescent="0.25">
      <c r="G3803"/>
      <c r="I3803"/>
      <c r="L3803"/>
    </row>
    <row r="3804" spans="7:12" x14ac:dyDescent="0.25">
      <c r="G3804"/>
      <c r="I3804"/>
      <c r="L3804"/>
    </row>
    <row r="3805" spans="7:12" x14ac:dyDescent="0.25">
      <c r="G3805"/>
      <c r="I3805"/>
      <c r="L3805"/>
    </row>
    <row r="3806" spans="7:12" x14ac:dyDescent="0.25">
      <c r="G3806"/>
      <c r="I3806"/>
      <c r="L3806"/>
    </row>
    <row r="3807" spans="7:12" x14ac:dyDescent="0.25">
      <c r="G3807"/>
      <c r="I3807"/>
      <c r="L3807"/>
    </row>
    <row r="3808" spans="7:12" x14ac:dyDescent="0.25">
      <c r="G3808"/>
      <c r="I3808"/>
      <c r="L3808"/>
    </row>
    <row r="3809" spans="7:12" x14ac:dyDescent="0.25">
      <c r="G3809"/>
      <c r="I3809"/>
      <c r="L3809"/>
    </row>
    <row r="3810" spans="7:12" x14ac:dyDescent="0.25">
      <c r="G3810"/>
      <c r="I3810"/>
      <c r="L3810"/>
    </row>
    <row r="3811" spans="7:12" x14ac:dyDescent="0.25">
      <c r="G3811"/>
      <c r="I3811"/>
      <c r="L3811"/>
    </row>
    <row r="3812" spans="7:12" x14ac:dyDescent="0.25">
      <c r="G3812"/>
      <c r="I3812"/>
      <c r="L3812"/>
    </row>
    <row r="3813" spans="7:12" x14ac:dyDescent="0.25">
      <c r="G3813"/>
      <c r="I3813"/>
      <c r="L3813"/>
    </row>
    <row r="3814" spans="7:12" x14ac:dyDescent="0.25">
      <c r="G3814"/>
      <c r="I3814"/>
      <c r="L3814"/>
    </row>
    <row r="3815" spans="7:12" x14ac:dyDescent="0.25">
      <c r="G3815"/>
      <c r="I3815"/>
      <c r="L3815"/>
    </row>
    <row r="3816" spans="7:12" x14ac:dyDescent="0.25">
      <c r="G3816"/>
      <c r="I3816"/>
      <c r="L3816"/>
    </row>
    <row r="3817" spans="7:12" x14ac:dyDescent="0.25">
      <c r="G3817"/>
      <c r="I3817"/>
      <c r="L3817"/>
    </row>
    <row r="3818" spans="7:12" x14ac:dyDescent="0.25">
      <c r="G3818"/>
      <c r="I3818"/>
      <c r="L3818"/>
    </row>
    <row r="3819" spans="7:12" x14ac:dyDescent="0.25">
      <c r="G3819"/>
      <c r="I3819"/>
      <c r="L3819"/>
    </row>
    <row r="3820" spans="7:12" x14ac:dyDescent="0.25">
      <c r="G3820"/>
      <c r="I3820"/>
      <c r="L3820"/>
    </row>
    <row r="3821" spans="7:12" x14ac:dyDescent="0.25">
      <c r="G3821"/>
      <c r="I3821"/>
      <c r="L3821"/>
    </row>
    <row r="3822" spans="7:12" x14ac:dyDescent="0.25">
      <c r="G3822"/>
      <c r="I3822"/>
      <c r="L3822"/>
    </row>
    <row r="3823" spans="7:12" x14ac:dyDescent="0.25">
      <c r="G3823"/>
      <c r="I3823"/>
      <c r="L3823"/>
    </row>
    <row r="3824" spans="7:12" x14ac:dyDescent="0.25">
      <c r="G3824"/>
      <c r="I3824"/>
      <c r="L3824"/>
    </row>
    <row r="3825" spans="7:12" x14ac:dyDescent="0.25">
      <c r="G3825"/>
      <c r="I3825"/>
      <c r="L3825"/>
    </row>
    <row r="3826" spans="7:12" x14ac:dyDescent="0.25">
      <c r="G3826"/>
      <c r="I3826"/>
      <c r="L3826"/>
    </row>
    <row r="3827" spans="7:12" x14ac:dyDescent="0.25">
      <c r="G3827"/>
      <c r="I3827"/>
      <c r="L3827"/>
    </row>
    <row r="3828" spans="7:12" x14ac:dyDescent="0.25">
      <c r="G3828"/>
      <c r="I3828"/>
      <c r="L3828"/>
    </row>
    <row r="3829" spans="7:12" x14ac:dyDescent="0.25">
      <c r="G3829"/>
      <c r="I3829"/>
      <c r="L3829"/>
    </row>
    <row r="3830" spans="7:12" x14ac:dyDescent="0.25">
      <c r="G3830"/>
      <c r="I3830"/>
      <c r="L3830"/>
    </row>
    <row r="3831" spans="7:12" x14ac:dyDescent="0.25">
      <c r="G3831"/>
      <c r="I3831"/>
      <c r="L3831"/>
    </row>
    <row r="3832" spans="7:12" x14ac:dyDescent="0.25">
      <c r="G3832"/>
      <c r="I3832"/>
      <c r="L3832"/>
    </row>
    <row r="3833" spans="7:12" x14ac:dyDescent="0.25">
      <c r="G3833"/>
      <c r="I3833"/>
      <c r="L3833"/>
    </row>
    <row r="3834" spans="7:12" x14ac:dyDescent="0.25">
      <c r="G3834"/>
      <c r="I3834"/>
      <c r="L3834"/>
    </row>
    <row r="3835" spans="7:12" x14ac:dyDescent="0.25">
      <c r="G3835"/>
      <c r="I3835"/>
      <c r="L3835"/>
    </row>
    <row r="3836" spans="7:12" x14ac:dyDescent="0.25">
      <c r="G3836"/>
      <c r="I3836"/>
      <c r="L3836"/>
    </row>
    <row r="3837" spans="7:12" x14ac:dyDescent="0.25">
      <c r="G3837"/>
      <c r="I3837"/>
      <c r="L3837"/>
    </row>
    <row r="3838" spans="7:12" x14ac:dyDescent="0.25">
      <c r="G3838"/>
      <c r="I3838"/>
      <c r="L3838"/>
    </row>
    <row r="3839" spans="7:12" x14ac:dyDescent="0.25">
      <c r="G3839"/>
      <c r="I3839"/>
      <c r="L3839"/>
    </row>
    <row r="3840" spans="7:12" x14ac:dyDescent="0.25">
      <c r="G3840"/>
      <c r="I3840"/>
      <c r="L3840"/>
    </row>
    <row r="3841" spans="7:12" x14ac:dyDescent="0.25">
      <c r="G3841"/>
      <c r="I3841"/>
      <c r="L3841"/>
    </row>
    <row r="3842" spans="7:12" x14ac:dyDescent="0.25">
      <c r="G3842"/>
      <c r="I3842"/>
      <c r="L3842"/>
    </row>
    <row r="3843" spans="7:12" x14ac:dyDescent="0.25">
      <c r="G3843"/>
      <c r="I3843"/>
      <c r="L3843"/>
    </row>
    <row r="3844" spans="7:12" x14ac:dyDescent="0.25">
      <c r="G3844"/>
      <c r="I3844"/>
      <c r="L3844"/>
    </row>
    <row r="3845" spans="7:12" x14ac:dyDescent="0.25">
      <c r="G3845"/>
      <c r="I3845"/>
      <c r="L3845"/>
    </row>
    <row r="3846" spans="7:12" x14ac:dyDescent="0.25">
      <c r="G3846"/>
      <c r="I3846"/>
      <c r="L3846"/>
    </row>
    <row r="3847" spans="7:12" x14ac:dyDescent="0.25">
      <c r="G3847"/>
      <c r="I3847"/>
      <c r="L3847"/>
    </row>
    <row r="3848" spans="7:12" x14ac:dyDescent="0.25">
      <c r="G3848"/>
      <c r="I3848"/>
      <c r="L3848"/>
    </row>
    <row r="3849" spans="7:12" x14ac:dyDescent="0.25">
      <c r="G3849"/>
      <c r="I3849"/>
      <c r="L3849"/>
    </row>
    <row r="3850" spans="7:12" x14ac:dyDescent="0.25">
      <c r="G3850"/>
      <c r="I3850"/>
      <c r="L3850"/>
    </row>
    <row r="3851" spans="7:12" x14ac:dyDescent="0.25">
      <c r="G3851"/>
      <c r="I3851"/>
      <c r="L3851"/>
    </row>
    <row r="3852" spans="7:12" x14ac:dyDescent="0.25">
      <c r="G3852"/>
      <c r="I3852"/>
      <c r="L3852"/>
    </row>
    <row r="3853" spans="7:12" x14ac:dyDescent="0.25">
      <c r="G3853"/>
      <c r="I3853"/>
      <c r="L3853"/>
    </row>
    <row r="3854" spans="7:12" x14ac:dyDescent="0.25">
      <c r="G3854"/>
      <c r="I3854"/>
      <c r="L3854"/>
    </row>
    <row r="3855" spans="7:12" x14ac:dyDescent="0.25">
      <c r="G3855"/>
      <c r="I3855"/>
      <c r="L3855"/>
    </row>
    <row r="3856" spans="7:12" x14ac:dyDescent="0.25">
      <c r="G3856"/>
      <c r="I3856"/>
      <c r="L3856"/>
    </row>
    <row r="3857" spans="7:12" x14ac:dyDescent="0.25">
      <c r="G3857"/>
      <c r="I3857"/>
      <c r="L3857"/>
    </row>
    <row r="3858" spans="7:12" x14ac:dyDescent="0.25">
      <c r="G3858"/>
      <c r="I3858"/>
      <c r="L3858"/>
    </row>
    <row r="3859" spans="7:12" x14ac:dyDescent="0.25">
      <c r="G3859"/>
      <c r="I3859"/>
      <c r="L3859"/>
    </row>
    <row r="3860" spans="7:12" x14ac:dyDescent="0.25">
      <c r="G3860"/>
      <c r="I3860"/>
      <c r="L3860"/>
    </row>
    <row r="3861" spans="7:12" x14ac:dyDescent="0.25">
      <c r="G3861"/>
      <c r="I3861"/>
      <c r="L3861"/>
    </row>
    <row r="3862" spans="7:12" x14ac:dyDescent="0.25">
      <c r="G3862"/>
      <c r="I3862"/>
      <c r="L3862"/>
    </row>
    <row r="3863" spans="7:12" x14ac:dyDescent="0.25">
      <c r="G3863"/>
      <c r="I3863"/>
      <c r="L3863"/>
    </row>
    <row r="3864" spans="7:12" x14ac:dyDescent="0.25">
      <c r="G3864"/>
      <c r="I3864"/>
      <c r="L3864"/>
    </row>
    <row r="3865" spans="7:12" x14ac:dyDescent="0.25">
      <c r="G3865"/>
      <c r="I3865"/>
      <c r="L3865"/>
    </row>
    <row r="3866" spans="7:12" x14ac:dyDescent="0.25">
      <c r="G3866"/>
      <c r="I3866"/>
      <c r="L3866"/>
    </row>
    <row r="3867" spans="7:12" x14ac:dyDescent="0.25">
      <c r="G3867"/>
      <c r="I3867"/>
      <c r="L3867"/>
    </row>
    <row r="3868" spans="7:12" x14ac:dyDescent="0.25">
      <c r="G3868"/>
      <c r="I3868"/>
      <c r="L3868"/>
    </row>
    <row r="3869" spans="7:12" x14ac:dyDescent="0.25">
      <c r="G3869"/>
      <c r="I3869"/>
      <c r="L3869"/>
    </row>
    <row r="3870" spans="7:12" x14ac:dyDescent="0.25">
      <c r="G3870"/>
      <c r="I3870"/>
      <c r="L3870"/>
    </row>
    <row r="3871" spans="7:12" x14ac:dyDescent="0.25">
      <c r="G3871"/>
      <c r="I3871"/>
      <c r="L3871"/>
    </row>
    <row r="3872" spans="7:12" x14ac:dyDescent="0.25">
      <c r="G3872"/>
      <c r="I3872"/>
      <c r="L3872"/>
    </row>
    <row r="3873" spans="7:12" x14ac:dyDescent="0.25">
      <c r="G3873"/>
      <c r="I3873"/>
      <c r="L3873"/>
    </row>
    <row r="3874" spans="7:12" x14ac:dyDescent="0.25">
      <c r="G3874"/>
      <c r="I3874"/>
      <c r="L3874"/>
    </row>
    <row r="3875" spans="7:12" x14ac:dyDescent="0.25">
      <c r="G3875"/>
      <c r="I3875"/>
      <c r="L3875"/>
    </row>
    <row r="3876" spans="7:12" x14ac:dyDescent="0.25">
      <c r="G3876"/>
      <c r="I3876"/>
      <c r="L3876"/>
    </row>
    <row r="3877" spans="7:12" x14ac:dyDescent="0.25">
      <c r="G3877"/>
      <c r="I3877"/>
      <c r="L3877"/>
    </row>
    <row r="3878" spans="7:12" x14ac:dyDescent="0.25">
      <c r="G3878"/>
      <c r="I3878"/>
      <c r="L3878"/>
    </row>
    <row r="3879" spans="7:12" x14ac:dyDescent="0.25">
      <c r="G3879"/>
      <c r="I3879"/>
      <c r="L3879"/>
    </row>
    <row r="3880" spans="7:12" x14ac:dyDescent="0.25">
      <c r="G3880"/>
      <c r="I3880"/>
      <c r="L3880"/>
    </row>
    <row r="3881" spans="7:12" x14ac:dyDescent="0.25">
      <c r="G3881"/>
      <c r="I3881"/>
      <c r="L3881"/>
    </row>
    <row r="3882" spans="7:12" x14ac:dyDescent="0.25">
      <c r="G3882"/>
      <c r="I3882"/>
      <c r="L3882"/>
    </row>
    <row r="3883" spans="7:12" x14ac:dyDescent="0.25">
      <c r="G3883"/>
      <c r="I3883"/>
      <c r="L3883"/>
    </row>
    <row r="3884" spans="7:12" x14ac:dyDescent="0.25">
      <c r="G3884"/>
      <c r="I3884"/>
      <c r="L3884"/>
    </row>
    <row r="3885" spans="7:12" x14ac:dyDescent="0.25">
      <c r="G3885"/>
      <c r="I3885"/>
      <c r="L3885"/>
    </row>
    <row r="3886" spans="7:12" x14ac:dyDescent="0.25">
      <c r="G3886"/>
      <c r="I3886"/>
      <c r="L3886"/>
    </row>
    <row r="3887" spans="7:12" x14ac:dyDescent="0.25">
      <c r="G3887"/>
      <c r="I3887"/>
      <c r="L3887"/>
    </row>
    <row r="3888" spans="7:12" x14ac:dyDescent="0.25">
      <c r="G3888"/>
      <c r="I3888"/>
      <c r="L3888"/>
    </row>
    <row r="3889" spans="7:12" x14ac:dyDescent="0.25">
      <c r="G3889"/>
      <c r="I3889"/>
      <c r="L3889"/>
    </row>
    <row r="3890" spans="7:12" x14ac:dyDescent="0.25">
      <c r="G3890"/>
      <c r="I3890"/>
      <c r="L3890"/>
    </row>
    <row r="3891" spans="7:12" x14ac:dyDescent="0.25">
      <c r="G3891"/>
      <c r="I3891"/>
      <c r="L3891"/>
    </row>
    <row r="3892" spans="7:12" x14ac:dyDescent="0.25">
      <c r="G3892"/>
      <c r="I3892"/>
      <c r="L3892"/>
    </row>
    <row r="3893" spans="7:12" x14ac:dyDescent="0.25">
      <c r="G3893"/>
      <c r="I3893"/>
      <c r="L3893"/>
    </row>
    <row r="3894" spans="7:12" x14ac:dyDescent="0.25">
      <c r="G3894"/>
      <c r="I3894"/>
      <c r="L3894"/>
    </row>
    <row r="3895" spans="7:12" x14ac:dyDescent="0.25">
      <c r="G3895"/>
      <c r="I3895"/>
      <c r="L3895"/>
    </row>
    <row r="3896" spans="7:12" x14ac:dyDescent="0.25">
      <c r="G3896"/>
      <c r="I3896"/>
      <c r="L3896"/>
    </row>
    <row r="3897" spans="7:12" x14ac:dyDescent="0.25">
      <c r="G3897"/>
      <c r="I3897"/>
      <c r="L3897"/>
    </row>
    <row r="3898" spans="7:12" x14ac:dyDescent="0.25">
      <c r="G3898"/>
      <c r="I3898"/>
      <c r="L3898"/>
    </row>
    <row r="3899" spans="7:12" x14ac:dyDescent="0.25">
      <c r="G3899"/>
      <c r="I3899"/>
      <c r="L3899"/>
    </row>
    <row r="3900" spans="7:12" x14ac:dyDescent="0.25">
      <c r="G3900"/>
      <c r="I3900"/>
      <c r="L3900"/>
    </row>
    <row r="3901" spans="7:12" x14ac:dyDescent="0.25">
      <c r="G3901"/>
      <c r="I3901"/>
      <c r="L3901"/>
    </row>
    <row r="3902" spans="7:12" x14ac:dyDescent="0.25">
      <c r="G3902"/>
      <c r="I3902"/>
      <c r="L3902"/>
    </row>
    <row r="3903" spans="7:12" x14ac:dyDescent="0.25">
      <c r="G3903"/>
      <c r="I3903"/>
      <c r="L3903"/>
    </row>
    <row r="3904" spans="7:12" x14ac:dyDescent="0.25">
      <c r="G3904"/>
      <c r="I3904"/>
      <c r="L3904"/>
    </row>
    <row r="3905" spans="7:12" x14ac:dyDescent="0.25">
      <c r="G3905"/>
      <c r="I3905"/>
      <c r="L3905"/>
    </row>
    <row r="3906" spans="7:12" x14ac:dyDescent="0.25">
      <c r="G3906"/>
      <c r="I3906"/>
      <c r="L3906"/>
    </row>
    <row r="3907" spans="7:12" x14ac:dyDescent="0.25">
      <c r="G3907"/>
      <c r="I3907"/>
      <c r="L3907"/>
    </row>
    <row r="3908" spans="7:12" x14ac:dyDescent="0.25">
      <c r="G3908"/>
      <c r="I3908"/>
      <c r="L3908"/>
    </row>
    <row r="3909" spans="7:12" x14ac:dyDescent="0.25">
      <c r="G3909"/>
      <c r="I3909"/>
      <c r="L3909"/>
    </row>
    <row r="3910" spans="7:12" x14ac:dyDescent="0.25">
      <c r="G3910"/>
      <c r="I3910"/>
      <c r="L3910"/>
    </row>
    <row r="3911" spans="7:12" x14ac:dyDescent="0.25">
      <c r="G3911"/>
      <c r="I3911"/>
      <c r="L3911"/>
    </row>
    <row r="3912" spans="7:12" x14ac:dyDescent="0.25">
      <c r="G3912"/>
      <c r="I3912"/>
      <c r="L3912"/>
    </row>
    <row r="3913" spans="7:12" x14ac:dyDescent="0.25">
      <c r="G3913"/>
      <c r="I3913"/>
      <c r="L3913"/>
    </row>
    <row r="3914" spans="7:12" x14ac:dyDescent="0.25">
      <c r="G3914"/>
      <c r="I3914"/>
      <c r="L3914"/>
    </row>
    <row r="3915" spans="7:12" x14ac:dyDescent="0.25">
      <c r="G3915"/>
      <c r="I3915"/>
      <c r="L3915"/>
    </row>
    <row r="3916" spans="7:12" x14ac:dyDescent="0.25">
      <c r="G3916"/>
      <c r="I3916"/>
      <c r="L3916"/>
    </row>
    <row r="3917" spans="7:12" x14ac:dyDescent="0.25">
      <c r="G3917"/>
      <c r="I3917"/>
      <c r="L3917"/>
    </row>
    <row r="3918" spans="7:12" x14ac:dyDescent="0.25">
      <c r="G3918"/>
      <c r="I3918"/>
      <c r="L3918"/>
    </row>
    <row r="3919" spans="7:12" x14ac:dyDescent="0.25">
      <c r="G3919"/>
      <c r="I3919"/>
      <c r="L3919"/>
    </row>
    <row r="3920" spans="7:12" x14ac:dyDescent="0.25">
      <c r="G3920"/>
      <c r="I3920"/>
      <c r="L3920"/>
    </row>
    <row r="3921" spans="7:12" x14ac:dyDescent="0.25">
      <c r="G3921"/>
      <c r="I3921"/>
      <c r="L3921"/>
    </row>
    <row r="3922" spans="7:12" x14ac:dyDescent="0.25">
      <c r="G3922"/>
      <c r="I3922"/>
      <c r="L3922"/>
    </row>
    <row r="3923" spans="7:12" x14ac:dyDescent="0.25">
      <c r="G3923"/>
      <c r="I3923"/>
      <c r="L3923"/>
    </row>
    <row r="3924" spans="7:12" x14ac:dyDescent="0.25">
      <c r="G3924"/>
      <c r="I3924"/>
      <c r="L3924"/>
    </row>
    <row r="3925" spans="7:12" x14ac:dyDescent="0.25">
      <c r="G3925"/>
      <c r="I3925"/>
      <c r="L3925"/>
    </row>
    <row r="3926" spans="7:12" x14ac:dyDescent="0.25">
      <c r="G3926"/>
      <c r="I3926"/>
      <c r="L3926"/>
    </row>
    <row r="3927" spans="7:12" x14ac:dyDescent="0.25">
      <c r="G3927"/>
      <c r="I3927"/>
      <c r="L3927"/>
    </row>
    <row r="3928" spans="7:12" x14ac:dyDescent="0.25">
      <c r="G3928"/>
      <c r="I3928"/>
      <c r="L3928"/>
    </row>
    <row r="3929" spans="7:12" x14ac:dyDescent="0.25">
      <c r="G3929"/>
      <c r="I3929"/>
      <c r="L3929"/>
    </row>
    <row r="3930" spans="7:12" x14ac:dyDescent="0.25">
      <c r="G3930"/>
      <c r="I3930"/>
      <c r="L3930"/>
    </row>
    <row r="3931" spans="7:12" x14ac:dyDescent="0.25">
      <c r="G3931"/>
      <c r="I3931"/>
      <c r="L3931"/>
    </row>
    <row r="3932" spans="7:12" x14ac:dyDescent="0.25">
      <c r="G3932"/>
      <c r="I3932"/>
      <c r="L3932"/>
    </row>
    <row r="3933" spans="7:12" x14ac:dyDescent="0.25">
      <c r="G3933"/>
      <c r="I3933"/>
      <c r="L3933"/>
    </row>
    <row r="3934" spans="7:12" x14ac:dyDescent="0.25">
      <c r="G3934"/>
      <c r="I3934"/>
      <c r="L3934"/>
    </row>
    <row r="3935" spans="7:12" x14ac:dyDescent="0.25">
      <c r="G3935"/>
      <c r="I3935"/>
      <c r="L3935"/>
    </row>
    <row r="3936" spans="7:12" x14ac:dyDescent="0.25">
      <c r="G3936"/>
      <c r="I3936"/>
      <c r="L3936"/>
    </row>
    <row r="3937" spans="7:12" x14ac:dyDescent="0.25">
      <c r="G3937"/>
      <c r="I3937"/>
      <c r="L3937"/>
    </row>
    <row r="3938" spans="7:12" x14ac:dyDescent="0.25">
      <c r="G3938"/>
      <c r="I3938"/>
      <c r="L3938"/>
    </row>
    <row r="3939" spans="7:12" x14ac:dyDescent="0.25">
      <c r="G3939"/>
      <c r="I3939"/>
      <c r="L3939"/>
    </row>
    <row r="3940" spans="7:12" x14ac:dyDescent="0.25">
      <c r="G3940"/>
      <c r="I3940"/>
      <c r="L3940"/>
    </row>
    <row r="3941" spans="7:12" x14ac:dyDescent="0.25">
      <c r="G3941"/>
      <c r="I3941"/>
      <c r="L3941"/>
    </row>
    <row r="3942" spans="7:12" x14ac:dyDescent="0.25">
      <c r="G3942"/>
      <c r="I3942"/>
      <c r="L3942"/>
    </row>
    <row r="3943" spans="7:12" x14ac:dyDescent="0.25">
      <c r="G3943"/>
      <c r="I3943"/>
      <c r="L3943"/>
    </row>
    <row r="3944" spans="7:12" x14ac:dyDescent="0.25">
      <c r="G3944"/>
      <c r="I3944"/>
      <c r="L3944"/>
    </row>
    <row r="3945" spans="7:12" x14ac:dyDescent="0.25">
      <c r="G3945"/>
      <c r="I3945"/>
      <c r="L3945"/>
    </row>
    <row r="3946" spans="7:12" x14ac:dyDescent="0.25">
      <c r="G3946"/>
      <c r="I3946"/>
      <c r="L3946"/>
    </row>
    <row r="3947" spans="7:12" x14ac:dyDescent="0.25">
      <c r="G3947"/>
      <c r="I3947"/>
      <c r="L3947"/>
    </row>
    <row r="3948" spans="7:12" x14ac:dyDescent="0.25">
      <c r="G3948"/>
      <c r="I3948"/>
      <c r="L3948"/>
    </row>
    <row r="3949" spans="7:12" x14ac:dyDescent="0.25">
      <c r="G3949"/>
      <c r="I3949"/>
      <c r="L3949"/>
    </row>
    <row r="3950" spans="7:12" x14ac:dyDescent="0.25">
      <c r="G3950"/>
      <c r="I3950"/>
      <c r="L3950"/>
    </row>
    <row r="3951" spans="7:12" x14ac:dyDescent="0.25">
      <c r="G3951"/>
      <c r="I3951"/>
      <c r="L3951"/>
    </row>
    <row r="3952" spans="7:12" x14ac:dyDescent="0.25">
      <c r="G3952"/>
      <c r="I3952"/>
      <c r="L3952"/>
    </row>
    <row r="3953" spans="7:12" x14ac:dyDescent="0.25">
      <c r="G3953"/>
      <c r="I3953"/>
      <c r="L3953"/>
    </row>
    <row r="3954" spans="7:12" x14ac:dyDescent="0.25">
      <c r="G3954"/>
      <c r="I3954"/>
      <c r="L3954"/>
    </row>
    <row r="3955" spans="7:12" x14ac:dyDescent="0.25">
      <c r="G3955"/>
      <c r="I3955"/>
      <c r="L3955"/>
    </row>
    <row r="3956" spans="7:12" x14ac:dyDescent="0.25">
      <c r="G3956"/>
      <c r="I3956"/>
      <c r="L3956"/>
    </row>
    <row r="3957" spans="7:12" x14ac:dyDescent="0.25">
      <c r="G3957"/>
      <c r="I3957"/>
      <c r="L3957"/>
    </row>
    <row r="3958" spans="7:12" x14ac:dyDescent="0.25">
      <c r="G3958"/>
      <c r="I3958"/>
      <c r="L3958"/>
    </row>
    <row r="3959" spans="7:12" x14ac:dyDescent="0.25">
      <c r="G3959"/>
      <c r="I3959"/>
      <c r="L3959"/>
    </row>
    <row r="3960" spans="7:12" x14ac:dyDescent="0.25">
      <c r="G3960"/>
      <c r="I3960"/>
      <c r="L3960"/>
    </row>
    <row r="3961" spans="7:12" x14ac:dyDescent="0.25">
      <c r="G3961"/>
      <c r="I3961"/>
      <c r="L3961"/>
    </row>
    <row r="3962" spans="7:12" x14ac:dyDescent="0.25">
      <c r="G3962"/>
      <c r="I3962"/>
      <c r="L3962"/>
    </row>
    <row r="3963" spans="7:12" x14ac:dyDescent="0.25">
      <c r="G3963"/>
      <c r="I3963"/>
      <c r="L3963"/>
    </row>
    <row r="3964" spans="7:12" x14ac:dyDescent="0.25">
      <c r="G3964"/>
      <c r="I3964"/>
      <c r="L3964"/>
    </row>
    <row r="3965" spans="7:12" x14ac:dyDescent="0.25">
      <c r="G3965"/>
      <c r="I3965"/>
      <c r="L3965"/>
    </row>
    <row r="3966" spans="7:12" x14ac:dyDescent="0.25">
      <c r="G3966"/>
      <c r="I3966"/>
      <c r="L3966"/>
    </row>
    <row r="3967" spans="7:12" x14ac:dyDescent="0.25">
      <c r="G3967"/>
      <c r="I3967"/>
      <c r="L3967"/>
    </row>
    <row r="3968" spans="7:12" x14ac:dyDescent="0.25">
      <c r="G3968"/>
      <c r="I3968"/>
      <c r="L3968"/>
    </row>
    <row r="3969" spans="7:12" x14ac:dyDescent="0.25">
      <c r="G3969"/>
      <c r="I3969"/>
      <c r="L3969"/>
    </row>
    <row r="3970" spans="7:12" x14ac:dyDescent="0.25">
      <c r="G3970"/>
      <c r="I3970"/>
      <c r="L3970"/>
    </row>
    <row r="3971" spans="7:12" x14ac:dyDescent="0.25">
      <c r="G3971"/>
      <c r="I3971"/>
      <c r="L3971"/>
    </row>
    <row r="3972" spans="7:12" x14ac:dyDescent="0.25">
      <c r="G3972"/>
      <c r="I3972"/>
      <c r="L3972"/>
    </row>
    <row r="3973" spans="7:12" x14ac:dyDescent="0.25">
      <c r="G3973"/>
      <c r="I3973"/>
      <c r="L3973"/>
    </row>
    <row r="3974" spans="7:12" x14ac:dyDescent="0.25">
      <c r="G3974"/>
      <c r="I3974"/>
      <c r="L3974"/>
    </row>
    <row r="3975" spans="7:12" x14ac:dyDescent="0.25">
      <c r="G3975"/>
      <c r="I3975"/>
      <c r="L3975"/>
    </row>
    <row r="3976" spans="7:12" x14ac:dyDescent="0.25">
      <c r="G3976"/>
      <c r="I3976"/>
      <c r="L3976"/>
    </row>
    <row r="3977" spans="7:12" x14ac:dyDescent="0.25">
      <c r="G3977"/>
      <c r="I3977"/>
      <c r="L3977"/>
    </row>
    <row r="3978" spans="7:12" x14ac:dyDescent="0.25">
      <c r="G3978"/>
      <c r="I3978"/>
      <c r="L3978"/>
    </row>
    <row r="3979" spans="7:12" x14ac:dyDescent="0.25">
      <c r="G3979"/>
      <c r="I3979"/>
      <c r="L3979"/>
    </row>
    <row r="3980" spans="7:12" x14ac:dyDescent="0.25">
      <c r="G3980"/>
      <c r="I3980"/>
      <c r="L3980"/>
    </row>
    <row r="3981" spans="7:12" x14ac:dyDescent="0.25">
      <c r="G3981"/>
      <c r="I3981"/>
      <c r="L3981"/>
    </row>
    <row r="3982" spans="7:12" x14ac:dyDescent="0.25">
      <c r="G3982"/>
      <c r="I3982"/>
      <c r="L3982"/>
    </row>
    <row r="3983" spans="7:12" x14ac:dyDescent="0.25">
      <c r="G3983"/>
      <c r="I3983"/>
      <c r="L3983"/>
    </row>
    <row r="3984" spans="7:12" x14ac:dyDescent="0.25">
      <c r="G3984"/>
      <c r="I3984"/>
      <c r="L3984"/>
    </row>
    <row r="3985" spans="7:12" x14ac:dyDescent="0.25">
      <c r="G3985"/>
      <c r="I3985"/>
      <c r="L3985"/>
    </row>
    <row r="3986" spans="7:12" x14ac:dyDescent="0.25">
      <c r="G3986"/>
      <c r="I3986"/>
      <c r="L3986"/>
    </row>
    <row r="3987" spans="7:12" x14ac:dyDescent="0.25">
      <c r="G3987"/>
      <c r="I3987"/>
      <c r="L3987"/>
    </row>
    <row r="3988" spans="7:12" x14ac:dyDescent="0.25">
      <c r="G3988"/>
      <c r="I3988"/>
      <c r="L3988"/>
    </row>
    <row r="3989" spans="7:12" x14ac:dyDescent="0.25">
      <c r="G3989"/>
      <c r="I3989"/>
      <c r="L3989"/>
    </row>
    <row r="3990" spans="7:12" x14ac:dyDescent="0.25">
      <c r="G3990"/>
      <c r="I3990"/>
      <c r="L3990"/>
    </row>
    <row r="3991" spans="7:12" x14ac:dyDescent="0.25">
      <c r="G3991"/>
      <c r="I3991"/>
      <c r="L3991"/>
    </row>
    <row r="3992" spans="7:12" x14ac:dyDescent="0.25">
      <c r="G3992"/>
      <c r="I3992"/>
      <c r="L3992"/>
    </row>
    <row r="3993" spans="7:12" x14ac:dyDescent="0.25">
      <c r="G3993"/>
      <c r="I3993"/>
      <c r="L3993"/>
    </row>
    <row r="3994" spans="7:12" x14ac:dyDescent="0.25">
      <c r="G3994"/>
      <c r="I3994"/>
      <c r="L3994"/>
    </row>
    <row r="3995" spans="7:12" x14ac:dyDescent="0.25">
      <c r="G3995"/>
      <c r="I3995"/>
      <c r="L3995"/>
    </row>
    <row r="3996" spans="7:12" x14ac:dyDescent="0.25">
      <c r="G3996"/>
      <c r="I3996"/>
      <c r="L3996"/>
    </row>
    <row r="3997" spans="7:12" x14ac:dyDescent="0.25">
      <c r="G3997"/>
      <c r="I3997"/>
      <c r="L3997"/>
    </row>
    <row r="3998" spans="7:12" x14ac:dyDescent="0.25">
      <c r="G3998"/>
      <c r="I3998"/>
      <c r="L3998"/>
    </row>
    <row r="3999" spans="7:12" x14ac:dyDescent="0.25">
      <c r="G3999"/>
      <c r="I3999"/>
      <c r="L3999"/>
    </row>
    <row r="4000" spans="7:12" x14ac:dyDescent="0.25">
      <c r="G4000"/>
      <c r="I4000"/>
      <c r="L4000"/>
    </row>
    <row r="4001" spans="7:12" x14ac:dyDescent="0.25">
      <c r="G4001"/>
      <c r="I4001"/>
      <c r="L4001"/>
    </row>
    <row r="4002" spans="7:12" x14ac:dyDescent="0.25">
      <c r="G4002"/>
      <c r="I4002"/>
      <c r="L4002"/>
    </row>
    <row r="4003" spans="7:12" x14ac:dyDescent="0.25">
      <c r="G4003"/>
      <c r="I4003"/>
      <c r="L4003"/>
    </row>
    <row r="4004" spans="7:12" x14ac:dyDescent="0.25">
      <c r="G4004"/>
      <c r="I4004"/>
      <c r="L4004"/>
    </row>
    <row r="4005" spans="7:12" x14ac:dyDescent="0.25">
      <c r="G4005"/>
      <c r="I4005"/>
      <c r="L4005"/>
    </row>
    <row r="4006" spans="7:12" x14ac:dyDescent="0.25">
      <c r="G4006"/>
      <c r="I4006"/>
      <c r="L4006"/>
    </row>
    <row r="4007" spans="7:12" x14ac:dyDescent="0.25">
      <c r="G4007"/>
      <c r="I4007"/>
      <c r="L4007"/>
    </row>
    <row r="4008" spans="7:12" x14ac:dyDescent="0.25">
      <c r="G4008"/>
      <c r="I4008"/>
      <c r="L4008"/>
    </row>
    <row r="4009" spans="7:12" x14ac:dyDescent="0.25">
      <c r="G4009"/>
      <c r="I4009"/>
      <c r="L4009"/>
    </row>
    <row r="4010" spans="7:12" x14ac:dyDescent="0.25">
      <c r="G4010"/>
      <c r="I4010"/>
      <c r="L4010"/>
    </row>
    <row r="4011" spans="7:12" x14ac:dyDescent="0.25">
      <c r="G4011"/>
      <c r="I4011"/>
      <c r="L4011"/>
    </row>
    <row r="4012" spans="7:12" x14ac:dyDescent="0.25">
      <c r="G4012"/>
      <c r="I4012"/>
      <c r="L4012"/>
    </row>
    <row r="4013" spans="7:12" x14ac:dyDescent="0.25">
      <c r="G4013"/>
      <c r="I4013"/>
      <c r="L4013"/>
    </row>
    <row r="4014" spans="7:12" x14ac:dyDescent="0.25">
      <c r="G4014"/>
      <c r="I4014"/>
      <c r="L4014"/>
    </row>
    <row r="4015" spans="7:12" x14ac:dyDescent="0.25">
      <c r="G4015"/>
      <c r="I4015"/>
      <c r="L4015"/>
    </row>
    <row r="4016" spans="7:12" x14ac:dyDescent="0.25">
      <c r="G4016"/>
      <c r="I4016"/>
      <c r="L4016"/>
    </row>
    <row r="4017" spans="7:12" x14ac:dyDescent="0.25">
      <c r="G4017"/>
      <c r="I4017"/>
      <c r="L4017"/>
    </row>
    <row r="4018" spans="7:12" x14ac:dyDescent="0.25">
      <c r="G4018"/>
      <c r="I4018"/>
      <c r="L4018"/>
    </row>
    <row r="4019" spans="7:12" x14ac:dyDescent="0.25">
      <c r="G4019"/>
      <c r="I4019"/>
      <c r="L4019"/>
    </row>
    <row r="4020" spans="7:12" x14ac:dyDescent="0.25">
      <c r="G4020"/>
      <c r="I4020"/>
      <c r="L4020"/>
    </row>
    <row r="4021" spans="7:12" x14ac:dyDescent="0.25">
      <c r="G4021"/>
      <c r="I4021"/>
      <c r="L4021"/>
    </row>
    <row r="4022" spans="7:12" x14ac:dyDescent="0.25">
      <c r="G4022"/>
      <c r="I4022"/>
      <c r="L4022"/>
    </row>
    <row r="4023" spans="7:12" x14ac:dyDescent="0.25">
      <c r="G4023"/>
      <c r="I4023"/>
      <c r="L4023"/>
    </row>
    <row r="4024" spans="7:12" x14ac:dyDescent="0.25">
      <c r="G4024"/>
      <c r="I4024"/>
      <c r="L4024"/>
    </row>
    <row r="4025" spans="7:12" x14ac:dyDescent="0.25">
      <c r="G4025"/>
      <c r="I4025"/>
      <c r="L4025"/>
    </row>
    <row r="4026" spans="7:12" x14ac:dyDescent="0.25">
      <c r="G4026"/>
      <c r="I4026"/>
      <c r="L4026"/>
    </row>
    <row r="4027" spans="7:12" x14ac:dyDescent="0.25">
      <c r="G4027"/>
      <c r="I4027"/>
      <c r="L4027"/>
    </row>
    <row r="4028" spans="7:12" x14ac:dyDescent="0.25">
      <c r="G4028"/>
      <c r="I4028"/>
      <c r="L4028"/>
    </row>
    <row r="4029" spans="7:12" x14ac:dyDescent="0.25">
      <c r="G4029"/>
      <c r="I4029"/>
      <c r="L4029"/>
    </row>
    <row r="4030" spans="7:12" x14ac:dyDescent="0.25">
      <c r="G4030"/>
      <c r="I4030"/>
      <c r="L4030"/>
    </row>
    <row r="4031" spans="7:12" x14ac:dyDescent="0.25">
      <c r="G4031"/>
      <c r="I4031"/>
      <c r="L4031"/>
    </row>
    <row r="4032" spans="7:12" x14ac:dyDescent="0.25">
      <c r="G4032"/>
      <c r="I4032"/>
      <c r="L4032"/>
    </row>
    <row r="4033" spans="7:12" x14ac:dyDescent="0.25">
      <c r="G4033"/>
      <c r="I4033"/>
      <c r="L4033"/>
    </row>
    <row r="4034" spans="7:12" x14ac:dyDescent="0.25">
      <c r="G4034"/>
      <c r="I4034"/>
      <c r="L4034"/>
    </row>
    <row r="4035" spans="7:12" x14ac:dyDescent="0.25">
      <c r="G4035"/>
      <c r="I4035"/>
      <c r="L4035"/>
    </row>
    <row r="4036" spans="7:12" x14ac:dyDescent="0.25">
      <c r="G4036"/>
      <c r="I4036"/>
      <c r="L4036"/>
    </row>
    <row r="4037" spans="7:12" x14ac:dyDescent="0.25">
      <c r="G4037"/>
      <c r="I4037"/>
      <c r="L4037"/>
    </row>
    <row r="4038" spans="7:12" x14ac:dyDescent="0.25">
      <c r="G4038"/>
      <c r="I4038"/>
      <c r="L4038"/>
    </row>
    <row r="4039" spans="7:12" x14ac:dyDescent="0.25">
      <c r="G4039"/>
      <c r="I4039"/>
      <c r="L4039"/>
    </row>
    <row r="4040" spans="7:12" x14ac:dyDescent="0.25">
      <c r="G4040"/>
      <c r="I4040"/>
      <c r="L4040"/>
    </row>
    <row r="4041" spans="7:12" x14ac:dyDescent="0.25">
      <c r="G4041"/>
      <c r="I4041"/>
      <c r="L4041"/>
    </row>
    <row r="4042" spans="7:12" x14ac:dyDescent="0.25">
      <c r="G4042"/>
      <c r="I4042"/>
      <c r="L4042"/>
    </row>
    <row r="4043" spans="7:12" x14ac:dyDescent="0.25">
      <c r="G4043"/>
      <c r="I4043"/>
      <c r="L4043"/>
    </row>
    <row r="4044" spans="7:12" x14ac:dyDescent="0.25">
      <c r="G4044"/>
      <c r="I4044"/>
      <c r="L4044"/>
    </row>
    <row r="4045" spans="7:12" x14ac:dyDescent="0.25">
      <c r="G4045"/>
      <c r="I4045"/>
      <c r="L4045"/>
    </row>
    <row r="4046" spans="7:12" x14ac:dyDescent="0.25">
      <c r="G4046"/>
      <c r="I4046"/>
      <c r="L4046"/>
    </row>
    <row r="4047" spans="7:12" x14ac:dyDescent="0.25">
      <c r="G4047"/>
      <c r="I4047"/>
      <c r="L4047"/>
    </row>
    <row r="4048" spans="7:12" x14ac:dyDescent="0.25">
      <c r="G4048"/>
      <c r="I4048"/>
      <c r="L4048"/>
    </row>
    <row r="4049" spans="7:12" x14ac:dyDescent="0.25">
      <c r="G4049"/>
      <c r="I4049"/>
      <c r="L4049"/>
    </row>
    <row r="4050" spans="7:12" x14ac:dyDescent="0.25">
      <c r="G4050"/>
      <c r="I4050"/>
      <c r="L4050"/>
    </row>
    <row r="4051" spans="7:12" x14ac:dyDescent="0.25">
      <c r="G4051"/>
      <c r="I4051"/>
      <c r="L4051"/>
    </row>
    <row r="4052" spans="7:12" x14ac:dyDescent="0.25">
      <c r="G4052"/>
      <c r="I4052"/>
      <c r="L4052"/>
    </row>
    <row r="4053" spans="7:12" x14ac:dyDescent="0.25">
      <c r="G4053"/>
      <c r="I4053"/>
      <c r="L4053"/>
    </row>
    <row r="4054" spans="7:12" x14ac:dyDescent="0.25">
      <c r="G4054"/>
      <c r="I4054"/>
      <c r="L4054"/>
    </row>
    <row r="4055" spans="7:12" x14ac:dyDescent="0.25">
      <c r="G4055"/>
      <c r="I4055"/>
      <c r="L4055"/>
    </row>
    <row r="4056" spans="7:12" x14ac:dyDescent="0.25">
      <c r="G4056"/>
      <c r="I4056"/>
      <c r="L4056"/>
    </row>
    <row r="4057" spans="7:12" x14ac:dyDescent="0.25">
      <c r="G4057"/>
      <c r="I4057"/>
      <c r="L4057"/>
    </row>
    <row r="4058" spans="7:12" x14ac:dyDescent="0.25">
      <c r="G4058"/>
      <c r="I4058"/>
      <c r="L4058"/>
    </row>
    <row r="4059" spans="7:12" x14ac:dyDescent="0.25">
      <c r="G4059"/>
      <c r="I4059"/>
      <c r="L4059"/>
    </row>
    <row r="4060" spans="7:12" x14ac:dyDescent="0.25">
      <c r="G4060"/>
      <c r="I4060"/>
      <c r="L4060"/>
    </row>
    <row r="4061" spans="7:12" x14ac:dyDescent="0.25">
      <c r="G4061"/>
      <c r="I4061"/>
      <c r="L4061"/>
    </row>
    <row r="4062" spans="7:12" x14ac:dyDescent="0.25">
      <c r="G4062"/>
      <c r="I4062"/>
      <c r="L4062"/>
    </row>
    <row r="4063" spans="7:12" x14ac:dyDescent="0.25">
      <c r="G4063"/>
      <c r="I4063"/>
      <c r="L4063"/>
    </row>
    <row r="4064" spans="7:12" x14ac:dyDescent="0.25">
      <c r="G4064"/>
      <c r="I4064"/>
      <c r="L4064"/>
    </row>
    <row r="4065" spans="7:12" x14ac:dyDescent="0.25">
      <c r="G4065"/>
      <c r="I4065"/>
      <c r="L4065"/>
    </row>
    <row r="4066" spans="7:12" x14ac:dyDescent="0.25">
      <c r="G4066"/>
      <c r="I4066"/>
      <c r="L4066"/>
    </row>
    <row r="4067" spans="7:12" x14ac:dyDescent="0.25">
      <c r="G4067"/>
      <c r="I4067"/>
      <c r="L4067"/>
    </row>
    <row r="4068" spans="7:12" x14ac:dyDescent="0.25">
      <c r="G4068"/>
      <c r="I4068"/>
      <c r="L4068"/>
    </row>
    <row r="4069" spans="7:12" x14ac:dyDescent="0.25">
      <c r="G4069"/>
      <c r="I4069"/>
      <c r="L4069"/>
    </row>
    <row r="4070" spans="7:12" x14ac:dyDescent="0.25">
      <c r="G4070"/>
      <c r="I4070"/>
      <c r="L4070"/>
    </row>
    <row r="4071" spans="7:12" x14ac:dyDescent="0.25">
      <c r="G4071"/>
      <c r="I4071"/>
      <c r="L4071"/>
    </row>
    <row r="4072" spans="7:12" x14ac:dyDescent="0.25">
      <c r="G4072"/>
      <c r="I4072"/>
      <c r="L4072"/>
    </row>
    <row r="4073" spans="7:12" x14ac:dyDescent="0.25">
      <c r="G4073"/>
      <c r="I4073"/>
      <c r="L4073"/>
    </row>
    <row r="4074" spans="7:12" x14ac:dyDescent="0.25">
      <c r="G4074"/>
      <c r="I4074"/>
      <c r="L4074"/>
    </row>
    <row r="4075" spans="7:12" x14ac:dyDescent="0.25">
      <c r="G4075"/>
      <c r="I4075"/>
      <c r="L4075"/>
    </row>
    <row r="4076" spans="7:12" x14ac:dyDescent="0.25">
      <c r="G4076"/>
      <c r="I4076"/>
      <c r="L4076"/>
    </row>
    <row r="4077" spans="7:12" x14ac:dyDescent="0.25">
      <c r="G4077"/>
      <c r="I4077"/>
      <c r="L4077"/>
    </row>
    <row r="4078" spans="7:12" x14ac:dyDescent="0.25">
      <c r="G4078"/>
      <c r="I4078"/>
      <c r="L4078"/>
    </row>
    <row r="4079" spans="7:12" x14ac:dyDescent="0.25">
      <c r="G4079"/>
      <c r="I4079"/>
      <c r="L4079"/>
    </row>
    <row r="4080" spans="7:12" x14ac:dyDescent="0.25">
      <c r="G4080"/>
      <c r="I4080"/>
      <c r="L4080"/>
    </row>
    <row r="4081" spans="7:12" x14ac:dyDescent="0.25">
      <c r="G4081"/>
      <c r="I4081"/>
      <c r="L4081"/>
    </row>
    <row r="4082" spans="7:12" x14ac:dyDescent="0.25">
      <c r="G4082"/>
      <c r="I4082"/>
      <c r="L4082"/>
    </row>
    <row r="4083" spans="7:12" x14ac:dyDescent="0.25">
      <c r="G4083"/>
      <c r="I4083"/>
      <c r="L4083"/>
    </row>
    <row r="4084" spans="7:12" x14ac:dyDescent="0.25">
      <c r="G4084"/>
      <c r="I4084"/>
      <c r="L4084"/>
    </row>
    <row r="4085" spans="7:12" x14ac:dyDescent="0.25">
      <c r="G4085"/>
      <c r="I4085"/>
      <c r="L4085"/>
    </row>
    <row r="4086" spans="7:12" x14ac:dyDescent="0.25">
      <c r="G4086"/>
      <c r="I4086"/>
      <c r="L4086"/>
    </row>
    <row r="4087" spans="7:12" x14ac:dyDescent="0.25">
      <c r="G4087"/>
      <c r="I4087"/>
      <c r="L4087"/>
    </row>
    <row r="4088" spans="7:12" x14ac:dyDescent="0.25">
      <c r="G4088"/>
      <c r="I4088"/>
      <c r="L4088"/>
    </row>
    <row r="4089" spans="7:12" x14ac:dyDescent="0.25">
      <c r="G4089"/>
      <c r="I4089"/>
      <c r="L4089"/>
    </row>
    <row r="4090" spans="7:12" x14ac:dyDescent="0.25">
      <c r="G4090"/>
      <c r="I4090"/>
      <c r="L4090"/>
    </row>
    <row r="4091" spans="7:12" x14ac:dyDescent="0.25">
      <c r="G4091"/>
      <c r="I4091"/>
      <c r="L4091"/>
    </row>
    <row r="4092" spans="7:12" x14ac:dyDescent="0.25">
      <c r="G4092"/>
      <c r="I4092"/>
      <c r="L4092"/>
    </row>
    <row r="4093" spans="7:12" x14ac:dyDescent="0.25">
      <c r="G4093"/>
      <c r="I4093"/>
      <c r="L4093"/>
    </row>
    <row r="4094" spans="7:12" x14ac:dyDescent="0.25">
      <c r="G4094"/>
      <c r="I4094"/>
      <c r="L4094"/>
    </row>
    <row r="4095" spans="7:12" x14ac:dyDescent="0.25">
      <c r="G4095"/>
      <c r="I4095"/>
      <c r="L4095"/>
    </row>
    <row r="4096" spans="7:12" x14ac:dyDescent="0.25">
      <c r="G4096"/>
      <c r="I4096"/>
      <c r="L4096"/>
    </row>
    <row r="4097" spans="7:12" x14ac:dyDescent="0.25">
      <c r="G4097"/>
      <c r="I4097"/>
      <c r="L4097"/>
    </row>
    <row r="4098" spans="7:12" x14ac:dyDescent="0.25">
      <c r="G4098"/>
      <c r="I4098"/>
      <c r="L4098"/>
    </row>
    <row r="4099" spans="7:12" x14ac:dyDescent="0.25">
      <c r="G4099"/>
      <c r="I4099"/>
      <c r="L4099"/>
    </row>
    <row r="4100" spans="7:12" x14ac:dyDescent="0.25">
      <c r="G4100"/>
      <c r="I4100"/>
      <c r="L4100"/>
    </row>
    <row r="4101" spans="7:12" x14ac:dyDescent="0.25">
      <c r="G4101"/>
      <c r="I4101"/>
      <c r="L4101"/>
    </row>
    <row r="4102" spans="7:12" x14ac:dyDescent="0.25">
      <c r="G4102"/>
      <c r="I4102"/>
      <c r="L4102"/>
    </row>
    <row r="4103" spans="7:12" x14ac:dyDescent="0.25">
      <c r="G4103"/>
      <c r="I4103"/>
      <c r="L4103"/>
    </row>
    <row r="4104" spans="7:12" x14ac:dyDescent="0.25">
      <c r="G4104"/>
      <c r="I4104"/>
      <c r="L4104"/>
    </row>
    <row r="4105" spans="7:12" x14ac:dyDescent="0.25">
      <c r="G4105"/>
      <c r="I4105"/>
      <c r="L4105"/>
    </row>
    <row r="4106" spans="7:12" x14ac:dyDescent="0.25">
      <c r="G4106"/>
      <c r="I4106"/>
      <c r="L4106"/>
    </row>
    <row r="4107" spans="7:12" x14ac:dyDescent="0.25">
      <c r="G4107"/>
      <c r="I4107"/>
      <c r="L4107"/>
    </row>
    <row r="4108" spans="7:12" x14ac:dyDescent="0.25">
      <c r="G4108"/>
      <c r="I4108"/>
      <c r="L4108"/>
    </row>
    <row r="4109" spans="7:12" x14ac:dyDescent="0.25">
      <c r="G4109"/>
      <c r="I4109"/>
      <c r="L4109"/>
    </row>
    <row r="4110" spans="7:12" x14ac:dyDescent="0.25">
      <c r="G4110"/>
      <c r="I4110"/>
      <c r="L4110"/>
    </row>
    <row r="4111" spans="7:12" x14ac:dyDescent="0.25">
      <c r="G4111"/>
      <c r="I4111"/>
      <c r="L4111"/>
    </row>
    <row r="4112" spans="7:12" x14ac:dyDescent="0.25">
      <c r="G4112"/>
      <c r="I4112"/>
      <c r="L4112"/>
    </row>
    <row r="4113" spans="7:12" x14ac:dyDescent="0.25">
      <c r="G4113"/>
      <c r="I4113"/>
      <c r="L4113"/>
    </row>
    <row r="4114" spans="7:12" x14ac:dyDescent="0.25">
      <c r="G4114"/>
      <c r="I4114"/>
      <c r="L4114"/>
    </row>
    <row r="4115" spans="7:12" x14ac:dyDescent="0.25">
      <c r="G4115"/>
      <c r="I4115"/>
      <c r="L4115"/>
    </row>
    <row r="4116" spans="7:12" x14ac:dyDescent="0.25">
      <c r="G4116"/>
      <c r="I4116"/>
      <c r="L4116"/>
    </row>
    <row r="4117" spans="7:12" x14ac:dyDescent="0.25">
      <c r="G4117"/>
      <c r="I4117"/>
      <c r="L4117"/>
    </row>
    <row r="4118" spans="7:12" x14ac:dyDescent="0.25">
      <c r="G4118"/>
      <c r="I4118"/>
      <c r="L4118"/>
    </row>
    <row r="4119" spans="7:12" x14ac:dyDescent="0.25">
      <c r="G4119"/>
      <c r="I4119"/>
      <c r="L4119"/>
    </row>
    <row r="4120" spans="7:12" x14ac:dyDescent="0.25">
      <c r="G4120"/>
      <c r="I4120"/>
      <c r="L4120"/>
    </row>
    <row r="4121" spans="7:12" x14ac:dyDescent="0.25">
      <c r="G4121"/>
      <c r="I4121"/>
      <c r="L4121"/>
    </row>
    <row r="4122" spans="7:12" x14ac:dyDescent="0.25">
      <c r="G4122"/>
      <c r="I4122"/>
      <c r="L4122"/>
    </row>
    <row r="4123" spans="7:12" x14ac:dyDescent="0.25">
      <c r="G4123"/>
      <c r="I4123"/>
      <c r="L4123"/>
    </row>
    <row r="4124" spans="7:12" x14ac:dyDescent="0.25">
      <c r="G4124"/>
      <c r="I4124"/>
      <c r="L4124"/>
    </row>
    <row r="4125" spans="7:12" x14ac:dyDescent="0.25">
      <c r="G4125"/>
      <c r="I4125"/>
      <c r="L4125"/>
    </row>
    <row r="4126" spans="7:12" x14ac:dyDescent="0.25">
      <c r="G4126"/>
      <c r="I4126"/>
      <c r="L4126"/>
    </row>
    <row r="4127" spans="7:12" x14ac:dyDescent="0.25">
      <c r="G4127"/>
      <c r="I4127"/>
      <c r="L4127"/>
    </row>
    <row r="4128" spans="7:12" x14ac:dyDescent="0.25">
      <c r="G4128"/>
      <c r="I4128"/>
      <c r="L4128"/>
    </row>
    <row r="4129" spans="7:12" x14ac:dyDescent="0.25">
      <c r="G4129"/>
      <c r="I4129"/>
      <c r="L4129"/>
    </row>
    <row r="4130" spans="7:12" x14ac:dyDescent="0.25">
      <c r="G4130"/>
      <c r="I4130"/>
      <c r="L4130"/>
    </row>
    <row r="4131" spans="7:12" x14ac:dyDescent="0.25">
      <c r="G4131"/>
      <c r="I4131"/>
      <c r="L4131"/>
    </row>
    <row r="4132" spans="7:12" x14ac:dyDescent="0.25">
      <c r="G4132"/>
      <c r="I4132"/>
      <c r="L4132"/>
    </row>
    <row r="4133" spans="7:12" x14ac:dyDescent="0.25">
      <c r="G4133"/>
      <c r="I4133"/>
      <c r="L4133"/>
    </row>
    <row r="4134" spans="7:12" x14ac:dyDescent="0.25">
      <c r="G4134"/>
      <c r="I4134"/>
      <c r="L4134"/>
    </row>
    <row r="4135" spans="7:12" x14ac:dyDescent="0.25">
      <c r="G4135"/>
      <c r="I4135"/>
      <c r="L4135"/>
    </row>
    <row r="4136" spans="7:12" x14ac:dyDescent="0.25">
      <c r="G4136"/>
      <c r="I4136"/>
      <c r="L4136"/>
    </row>
    <row r="4137" spans="7:12" x14ac:dyDescent="0.25">
      <c r="G4137"/>
      <c r="I4137"/>
      <c r="L4137"/>
    </row>
    <row r="4138" spans="7:12" x14ac:dyDescent="0.25">
      <c r="G4138"/>
      <c r="I4138"/>
      <c r="L4138"/>
    </row>
    <row r="4139" spans="7:12" x14ac:dyDescent="0.25">
      <c r="G4139"/>
      <c r="I4139"/>
      <c r="L4139"/>
    </row>
    <row r="4140" spans="7:12" x14ac:dyDescent="0.25">
      <c r="G4140"/>
      <c r="I4140"/>
      <c r="L4140"/>
    </row>
    <row r="4141" spans="7:12" x14ac:dyDescent="0.25">
      <c r="G4141"/>
      <c r="I4141"/>
      <c r="L4141"/>
    </row>
    <row r="4142" spans="7:12" x14ac:dyDescent="0.25">
      <c r="G4142"/>
      <c r="I4142"/>
      <c r="L4142"/>
    </row>
    <row r="4143" spans="7:12" x14ac:dyDescent="0.25">
      <c r="G4143"/>
      <c r="I4143"/>
      <c r="L4143"/>
    </row>
    <row r="4144" spans="7:12" x14ac:dyDescent="0.25">
      <c r="G4144"/>
      <c r="I4144"/>
      <c r="L4144"/>
    </row>
    <row r="4145" spans="7:12" x14ac:dyDescent="0.25">
      <c r="G4145"/>
      <c r="I4145"/>
      <c r="L4145"/>
    </row>
    <row r="4146" spans="7:12" x14ac:dyDescent="0.25">
      <c r="G4146"/>
      <c r="I4146"/>
      <c r="L4146"/>
    </row>
    <row r="4147" spans="7:12" x14ac:dyDescent="0.25">
      <c r="G4147"/>
      <c r="I4147"/>
      <c r="L4147"/>
    </row>
    <row r="4148" spans="7:12" x14ac:dyDescent="0.25">
      <c r="G4148"/>
      <c r="I4148"/>
      <c r="L4148"/>
    </row>
    <row r="4149" spans="7:12" x14ac:dyDescent="0.25">
      <c r="G4149"/>
      <c r="I4149"/>
      <c r="L4149"/>
    </row>
    <row r="4150" spans="7:12" x14ac:dyDescent="0.25">
      <c r="G4150"/>
      <c r="I4150"/>
      <c r="L4150"/>
    </row>
    <row r="4151" spans="7:12" x14ac:dyDescent="0.25">
      <c r="G4151"/>
      <c r="I4151"/>
      <c r="L4151"/>
    </row>
    <row r="4152" spans="7:12" x14ac:dyDescent="0.25">
      <c r="G4152"/>
      <c r="I4152"/>
      <c r="L4152"/>
    </row>
    <row r="4153" spans="7:12" x14ac:dyDescent="0.25">
      <c r="G4153"/>
      <c r="I4153"/>
      <c r="L4153"/>
    </row>
    <row r="4154" spans="7:12" x14ac:dyDescent="0.25">
      <c r="G4154"/>
      <c r="I4154"/>
      <c r="L4154"/>
    </row>
    <row r="4155" spans="7:12" x14ac:dyDescent="0.25">
      <c r="G4155"/>
      <c r="I4155"/>
      <c r="L4155"/>
    </row>
    <row r="4156" spans="7:12" x14ac:dyDescent="0.25">
      <c r="G4156"/>
      <c r="I4156"/>
      <c r="L4156"/>
    </row>
    <row r="4157" spans="7:12" x14ac:dyDescent="0.25">
      <c r="G4157"/>
      <c r="I4157"/>
      <c r="L4157"/>
    </row>
    <row r="4158" spans="7:12" x14ac:dyDescent="0.25">
      <c r="G4158"/>
      <c r="I4158"/>
      <c r="L4158"/>
    </row>
    <row r="4159" spans="7:12" x14ac:dyDescent="0.25">
      <c r="G4159"/>
      <c r="I4159"/>
      <c r="L4159"/>
    </row>
    <row r="4160" spans="7:12" x14ac:dyDescent="0.25">
      <c r="G4160"/>
      <c r="I4160"/>
      <c r="L4160"/>
    </row>
    <row r="4161" spans="7:12" x14ac:dyDescent="0.25">
      <c r="G4161"/>
      <c r="I4161"/>
      <c r="L4161"/>
    </row>
    <row r="4162" spans="7:12" x14ac:dyDescent="0.25">
      <c r="G4162"/>
      <c r="I4162"/>
      <c r="L4162"/>
    </row>
    <row r="4163" spans="7:12" x14ac:dyDescent="0.25">
      <c r="G4163"/>
      <c r="I4163"/>
      <c r="L4163"/>
    </row>
    <row r="4164" spans="7:12" x14ac:dyDescent="0.25">
      <c r="G4164"/>
      <c r="I4164"/>
      <c r="L4164"/>
    </row>
    <row r="4165" spans="7:12" x14ac:dyDescent="0.25">
      <c r="G4165"/>
      <c r="I4165"/>
      <c r="L4165"/>
    </row>
    <row r="4166" spans="7:12" x14ac:dyDescent="0.25">
      <c r="G4166"/>
      <c r="I4166"/>
      <c r="L4166"/>
    </row>
    <row r="4167" spans="7:12" x14ac:dyDescent="0.25">
      <c r="G4167"/>
      <c r="I4167"/>
      <c r="L4167"/>
    </row>
    <row r="4168" spans="7:12" x14ac:dyDescent="0.25">
      <c r="G4168"/>
      <c r="I4168"/>
      <c r="L4168"/>
    </row>
    <row r="4169" spans="7:12" x14ac:dyDescent="0.25">
      <c r="G4169"/>
      <c r="I4169"/>
      <c r="L4169"/>
    </row>
    <row r="4170" spans="7:12" x14ac:dyDescent="0.25">
      <c r="G4170"/>
      <c r="I4170"/>
      <c r="L4170"/>
    </row>
    <row r="4171" spans="7:12" x14ac:dyDescent="0.25">
      <c r="G4171"/>
      <c r="I4171"/>
      <c r="L4171"/>
    </row>
    <row r="4172" spans="7:12" x14ac:dyDescent="0.25">
      <c r="G4172"/>
      <c r="I4172"/>
      <c r="L4172"/>
    </row>
    <row r="4173" spans="7:12" x14ac:dyDescent="0.25">
      <c r="G4173"/>
      <c r="I4173"/>
      <c r="L4173"/>
    </row>
    <row r="4174" spans="7:12" x14ac:dyDescent="0.25">
      <c r="G4174"/>
      <c r="I4174"/>
      <c r="L4174"/>
    </row>
    <row r="4175" spans="7:12" x14ac:dyDescent="0.25">
      <c r="G4175"/>
      <c r="I4175"/>
      <c r="L4175"/>
    </row>
    <row r="4176" spans="7:12" x14ac:dyDescent="0.25">
      <c r="G4176"/>
      <c r="I4176"/>
      <c r="L4176"/>
    </row>
    <row r="4177" spans="7:12" x14ac:dyDescent="0.25">
      <c r="G4177"/>
      <c r="I4177"/>
      <c r="L4177"/>
    </row>
    <row r="4178" spans="7:12" x14ac:dyDescent="0.25">
      <c r="G4178"/>
      <c r="I4178"/>
      <c r="L4178"/>
    </row>
    <row r="4179" spans="7:12" x14ac:dyDescent="0.25">
      <c r="G4179"/>
      <c r="I4179"/>
      <c r="L4179"/>
    </row>
    <row r="4180" spans="7:12" x14ac:dyDescent="0.25">
      <c r="G4180"/>
      <c r="I4180"/>
      <c r="L4180"/>
    </row>
    <row r="4181" spans="7:12" x14ac:dyDescent="0.25">
      <c r="G4181"/>
      <c r="I4181"/>
      <c r="L4181"/>
    </row>
    <row r="4182" spans="7:12" x14ac:dyDescent="0.25">
      <c r="G4182"/>
      <c r="I4182"/>
      <c r="L4182"/>
    </row>
    <row r="4183" spans="7:12" x14ac:dyDescent="0.25">
      <c r="G4183"/>
      <c r="I4183"/>
      <c r="L4183"/>
    </row>
    <row r="4184" spans="7:12" x14ac:dyDescent="0.25">
      <c r="G4184"/>
      <c r="I4184"/>
      <c r="L4184"/>
    </row>
    <row r="4185" spans="7:12" x14ac:dyDescent="0.25">
      <c r="G4185"/>
      <c r="I4185"/>
      <c r="L4185"/>
    </row>
    <row r="4186" spans="7:12" x14ac:dyDescent="0.25">
      <c r="G4186"/>
      <c r="I4186"/>
      <c r="L4186"/>
    </row>
    <row r="4187" spans="7:12" x14ac:dyDescent="0.25">
      <c r="G4187"/>
      <c r="I4187"/>
      <c r="L4187"/>
    </row>
    <row r="4188" spans="7:12" x14ac:dyDescent="0.25">
      <c r="G4188"/>
      <c r="I4188"/>
      <c r="L4188"/>
    </row>
    <row r="4189" spans="7:12" x14ac:dyDescent="0.25">
      <c r="G4189"/>
      <c r="I4189"/>
      <c r="L4189"/>
    </row>
    <row r="4190" spans="7:12" x14ac:dyDescent="0.25">
      <c r="G4190"/>
      <c r="I4190"/>
      <c r="L4190"/>
    </row>
    <row r="4191" spans="7:12" x14ac:dyDescent="0.25">
      <c r="G4191"/>
      <c r="I4191"/>
      <c r="L4191"/>
    </row>
    <row r="4192" spans="7:12" x14ac:dyDescent="0.25">
      <c r="G4192"/>
      <c r="I4192"/>
      <c r="L4192"/>
    </row>
    <row r="4193" spans="7:12" x14ac:dyDescent="0.25">
      <c r="G4193"/>
      <c r="I4193"/>
      <c r="L4193"/>
    </row>
    <row r="4194" spans="7:12" x14ac:dyDescent="0.25">
      <c r="G4194"/>
      <c r="I4194"/>
      <c r="L4194"/>
    </row>
    <row r="4195" spans="7:12" x14ac:dyDescent="0.25">
      <c r="G4195"/>
      <c r="I4195"/>
      <c r="L4195"/>
    </row>
    <row r="4196" spans="7:12" x14ac:dyDescent="0.25">
      <c r="G4196"/>
      <c r="I4196"/>
      <c r="L4196"/>
    </row>
    <row r="4197" spans="7:12" x14ac:dyDescent="0.25">
      <c r="G4197"/>
      <c r="I4197"/>
      <c r="L4197"/>
    </row>
    <row r="4198" spans="7:12" x14ac:dyDescent="0.25">
      <c r="G4198"/>
      <c r="I4198"/>
      <c r="L4198"/>
    </row>
    <row r="4199" spans="7:12" x14ac:dyDescent="0.25">
      <c r="G4199"/>
      <c r="I4199"/>
      <c r="L4199"/>
    </row>
    <row r="4200" spans="7:12" x14ac:dyDescent="0.25">
      <c r="G4200"/>
      <c r="I4200"/>
      <c r="L4200"/>
    </row>
    <row r="4201" spans="7:12" x14ac:dyDescent="0.25">
      <c r="G4201"/>
      <c r="I4201"/>
      <c r="L4201"/>
    </row>
    <row r="4202" spans="7:12" x14ac:dyDescent="0.25">
      <c r="G4202"/>
      <c r="I4202"/>
      <c r="L4202"/>
    </row>
    <row r="4203" spans="7:12" x14ac:dyDescent="0.25">
      <c r="G4203"/>
      <c r="I4203"/>
      <c r="L4203"/>
    </row>
    <row r="4204" spans="7:12" x14ac:dyDescent="0.25">
      <c r="G4204"/>
      <c r="I4204"/>
      <c r="L4204"/>
    </row>
    <row r="4205" spans="7:12" x14ac:dyDescent="0.25">
      <c r="G4205"/>
      <c r="I4205"/>
      <c r="L4205"/>
    </row>
    <row r="4206" spans="7:12" x14ac:dyDescent="0.25">
      <c r="G4206"/>
      <c r="I4206"/>
      <c r="L4206"/>
    </row>
    <row r="4207" spans="7:12" x14ac:dyDescent="0.25">
      <c r="G4207"/>
      <c r="I4207"/>
      <c r="L4207"/>
    </row>
    <row r="4208" spans="7:12" x14ac:dyDescent="0.25">
      <c r="G4208"/>
      <c r="I4208"/>
      <c r="L4208"/>
    </row>
    <row r="4209" spans="7:12" x14ac:dyDescent="0.25">
      <c r="G4209"/>
      <c r="I4209"/>
      <c r="L4209"/>
    </row>
    <row r="4210" spans="7:12" x14ac:dyDescent="0.25">
      <c r="G4210"/>
      <c r="I4210"/>
      <c r="L4210"/>
    </row>
    <row r="4211" spans="7:12" x14ac:dyDescent="0.25">
      <c r="G4211"/>
      <c r="I4211"/>
      <c r="L4211"/>
    </row>
    <row r="4212" spans="7:12" x14ac:dyDescent="0.25">
      <c r="G4212"/>
      <c r="I4212"/>
      <c r="L4212"/>
    </row>
    <row r="4213" spans="7:12" x14ac:dyDescent="0.25">
      <c r="G4213"/>
      <c r="I4213"/>
      <c r="L4213"/>
    </row>
    <row r="4214" spans="7:12" x14ac:dyDescent="0.25">
      <c r="G4214"/>
      <c r="I4214"/>
      <c r="L4214"/>
    </row>
    <row r="4215" spans="7:12" x14ac:dyDescent="0.25">
      <c r="G4215"/>
      <c r="I4215"/>
      <c r="L4215"/>
    </row>
    <row r="4216" spans="7:12" x14ac:dyDescent="0.25">
      <c r="G4216"/>
      <c r="I4216"/>
      <c r="L4216"/>
    </row>
    <row r="4217" spans="7:12" x14ac:dyDescent="0.25">
      <c r="G4217"/>
      <c r="I4217"/>
      <c r="L4217"/>
    </row>
    <row r="4218" spans="7:12" x14ac:dyDescent="0.25">
      <c r="G4218"/>
      <c r="I4218"/>
      <c r="L4218"/>
    </row>
    <row r="4219" spans="7:12" x14ac:dyDescent="0.25">
      <c r="G4219"/>
      <c r="I4219"/>
      <c r="L4219"/>
    </row>
    <row r="4220" spans="7:12" x14ac:dyDescent="0.25">
      <c r="G4220"/>
      <c r="I4220"/>
      <c r="L4220"/>
    </row>
    <row r="4221" spans="7:12" x14ac:dyDescent="0.25">
      <c r="G4221"/>
      <c r="I4221"/>
      <c r="L4221"/>
    </row>
    <row r="4222" spans="7:12" x14ac:dyDescent="0.25">
      <c r="G4222"/>
      <c r="I4222"/>
      <c r="L4222"/>
    </row>
    <row r="4223" spans="7:12" x14ac:dyDescent="0.25">
      <c r="G4223"/>
      <c r="I4223"/>
      <c r="L4223"/>
    </row>
    <row r="4224" spans="7:12" x14ac:dyDescent="0.25">
      <c r="G4224"/>
      <c r="I4224"/>
      <c r="L4224"/>
    </row>
    <row r="4225" spans="7:12" x14ac:dyDescent="0.25">
      <c r="G4225"/>
      <c r="I4225"/>
      <c r="L4225"/>
    </row>
    <row r="4226" spans="7:12" x14ac:dyDescent="0.25">
      <c r="G4226"/>
      <c r="I4226"/>
      <c r="L4226"/>
    </row>
    <row r="4227" spans="7:12" x14ac:dyDescent="0.25">
      <c r="G4227"/>
      <c r="I4227"/>
      <c r="L4227"/>
    </row>
    <row r="4228" spans="7:12" x14ac:dyDescent="0.25">
      <c r="G4228"/>
      <c r="I4228"/>
      <c r="L4228"/>
    </row>
    <row r="4229" spans="7:12" x14ac:dyDescent="0.25">
      <c r="G4229"/>
      <c r="I4229"/>
      <c r="L4229"/>
    </row>
    <row r="4230" spans="7:12" x14ac:dyDescent="0.25">
      <c r="G4230"/>
      <c r="I4230"/>
      <c r="L4230"/>
    </row>
    <row r="4231" spans="7:12" x14ac:dyDescent="0.25">
      <c r="G4231"/>
      <c r="I4231"/>
      <c r="L4231"/>
    </row>
    <row r="4232" spans="7:12" x14ac:dyDescent="0.25">
      <c r="G4232"/>
      <c r="I4232"/>
      <c r="L4232"/>
    </row>
    <row r="4233" spans="7:12" x14ac:dyDescent="0.25">
      <c r="G4233"/>
      <c r="I4233"/>
      <c r="L4233"/>
    </row>
    <row r="4234" spans="7:12" x14ac:dyDescent="0.25">
      <c r="G4234"/>
      <c r="I4234"/>
      <c r="L4234"/>
    </row>
    <row r="4235" spans="7:12" x14ac:dyDescent="0.25">
      <c r="G4235"/>
      <c r="I4235"/>
      <c r="L4235"/>
    </row>
    <row r="4236" spans="7:12" x14ac:dyDescent="0.25">
      <c r="G4236"/>
      <c r="I4236"/>
      <c r="L4236"/>
    </row>
    <row r="4237" spans="7:12" x14ac:dyDescent="0.25">
      <c r="G4237"/>
      <c r="I4237"/>
      <c r="L4237"/>
    </row>
    <row r="4238" spans="7:12" x14ac:dyDescent="0.25">
      <c r="G4238"/>
      <c r="I4238"/>
      <c r="L4238"/>
    </row>
    <row r="4239" spans="7:12" x14ac:dyDescent="0.25">
      <c r="G4239"/>
      <c r="I4239"/>
      <c r="L4239"/>
    </row>
    <row r="4240" spans="7:12" x14ac:dyDescent="0.25">
      <c r="G4240"/>
      <c r="I4240"/>
      <c r="L4240"/>
    </row>
    <row r="4241" spans="7:12" x14ac:dyDescent="0.25">
      <c r="G4241"/>
      <c r="I4241"/>
      <c r="L4241"/>
    </row>
    <row r="4242" spans="7:12" x14ac:dyDescent="0.25">
      <c r="G4242"/>
      <c r="I4242"/>
      <c r="L4242"/>
    </row>
    <row r="4243" spans="7:12" x14ac:dyDescent="0.25">
      <c r="G4243"/>
      <c r="I4243"/>
      <c r="L4243"/>
    </row>
    <row r="4244" spans="7:12" x14ac:dyDescent="0.25">
      <c r="G4244"/>
      <c r="I4244"/>
      <c r="L4244"/>
    </row>
    <row r="4245" spans="7:12" x14ac:dyDescent="0.25">
      <c r="G4245"/>
      <c r="I4245"/>
      <c r="L4245"/>
    </row>
    <row r="4246" spans="7:12" x14ac:dyDescent="0.25">
      <c r="G4246"/>
      <c r="I4246"/>
      <c r="L4246"/>
    </row>
    <row r="4247" spans="7:12" x14ac:dyDescent="0.25">
      <c r="G4247"/>
      <c r="I4247"/>
      <c r="L4247"/>
    </row>
    <row r="4248" spans="7:12" x14ac:dyDescent="0.25">
      <c r="G4248"/>
      <c r="I4248"/>
      <c r="L4248"/>
    </row>
    <row r="4249" spans="7:12" x14ac:dyDescent="0.25">
      <c r="G4249"/>
      <c r="I4249"/>
      <c r="L4249"/>
    </row>
    <row r="4250" spans="7:12" x14ac:dyDescent="0.25">
      <c r="G4250"/>
      <c r="I4250"/>
      <c r="L4250"/>
    </row>
    <row r="4251" spans="7:12" x14ac:dyDescent="0.25">
      <c r="G4251"/>
      <c r="I4251"/>
      <c r="L4251"/>
    </row>
    <row r="4252" spans="7:12" x14ac:dyDescent="0.25">
      <c r="G4252"/>
      <c r="I4252"/>
      <c r="L4252"/>
    </row>
    <row r="4253" spans="7:12" x14ac:dyDescent="0.25">
      <c r="G4253"/>
      <c r="I4253"/>
      <c r="L4253"/>
    </row>
    <row r="4254" spans="7:12" x14ac:dyDescent="0.25">
      <c r="G4254"/>
      <c r="I4254"/>
      <c r="L4254"/>
    </row>
    <row r="4255" spans="7:12" x14ac:dyDescent="0.25">
      <c r="G4255"/>
      <c r="I4255"/>
      <c r="L4255"/>
    </row>
    <row r="4256" spans="7:12" x14ac:dyDescent="0.25">
      <c r="G4256"/>
      <c r="I4256"/>
      <c r="L4256"/>
    </row>
    <row r="4257" spans="7:12" x14ac:dyDescent="0.25">
      <c r="G4257"/>
      <c r="I4257"/>
      <c r="L4257"/>
    </row>
    <row r="4258" spans="7:12" x14ac:dyDescent="0.25">
      <c r="G4258"/>
      <c r="I4258"/>
      <c r="L4258"/>
    </row>
    <row r="4259" spans="7:12" x14ac:dyDescent="0.25">
      <c r="G4259"/>
      <c r="I4259"/>
      <c r="L4259"/>
    </row>
    <row r="4260" spans="7:12" x14ac:dyDescent="0.25">
      <c r="G4260"/>
      <c r="I4260"/>
      <c r="L4260"/>
    </row>
    <row r="4261" spans="7:12" x14ac:dyDescent="0.25">
      <c r="G4261"/>
      <c r="I4261"/>
      <c r="L4261"/>
    </row>
    <row r="4262" spans="7:12" x14ac:dyDescent="0.25">
      <c r="G4262"/>
      <c r="I4262"/>
      <c r="L4262"/>
    </row>
    <row r="4263" spans="7:12" x14ac:dyDescent="0.25">
      <c r="G4263"/>
      <c r="I4263"/>
      <c r="L4263"/>
    </row>
    <row r="4264" spans="7:12" x14ac:dyDescent="0.25">
      <c r="G4264"/>
      <c r="I4264"/>
      <c r="L4264"/>
    </row>
    <row r="4265" spans="7:12" x14ac:dyDescent="0.25">
      <c r="G4265"/>
      <c r="I4265"/>
      <c r="L4265"/>
    </row>
    <row r="4266" spans="7:12" x14ac:dyDescent="0.25">
      <c r="G4266"/>
      <c r="I4266"/>
      <c r="L4266"/>
    </row>
    <row r="4267" spans="7:12" x14ac:dyDescent="0.25">
      <c r="G4267"/>
      <c r="I4267"/>
      <c r="L4267"/>
    </row>
    <row r="4268" spans="7:12" x14ac:dyDescent="0.25">
      <c r="G4268"/>
      <c r="I4268"/>
      <c r="L4268"/>
    </row>
    <row r="4269" spans="7:12" x14ac:dyDescent="0.25">
      <c r="G4269"/>
      <c r="I4269"/>
      <c r="L4269"/>
    </row>
    <row r="4270" spans="7:12" x14ac:dyDescent="0.25">
      <c r="G4270"/>
      <c r="I4270"/>
      <c r="L4270"/>
    </row>
    <row r="4271" spans="7:12" x14ac:dyDescent="0.25">
      <c r="G4271"/>
      <c r="I4271"/>
      <c r="L4271"/>
    </row>
    <row r="4272" spans="7:12" x14ac:dyDescent="0.25">
      <c r="G4272"/>
      <c r="I4272"/>
      <c r="L4272"/>
    </row>
    <row r="4273" spans="7:12" x14ac:dyDescent="0.25">
      <c r="G4273"/>
      <c r="I4273"/>
      <c r="L4273"/>
    </row>
    <row r="4274" spans="7:12" x14ac:dyDescent="0.25">
      <c r="G4274"/>
      <c r="I4274"/>
      <c r="L4274"/>
    </row>
    <row r="4275" spans="7:12" x14ac:dyDescent="0.25">
      <c r="G4275"/>
      <c r="I4275"/>
      <c r="L4275"/>
    </row>
    <row r="4276" spans="7:12" x14ac:dyDescent="0.25">
      <c r="G4276"/>
      <c r="I4276"/>
      <c r="L4276"/>
    </row>
    <row r="4277" spans="7:12" x14ac:dyDescent="0.25">
      <c r="G4277"/>
      <c r="I4277"/>
      <c r="L4277"/>
    </row>
    <row r="4278" spans="7:12" x14ac:dyDescent="0.25">
      <c r="G4278"/>
      <c r="I4278"/>
      <c r="L4278"/>
    </row>
    <row r="4279" spans="7:12" x14ac:dyDescent="0.25">
      <c r="G4279"/>
      <c r="I4279"/>
      <c r="L4279"/>
    </row>
    <row r="4280" spans="7:12" x14ac:dyDescent="0.25">
      <c r="G4280"/>
      <c r="I4280"/>
      <c r="L4280"/>
    </row>
    <row r="4281" spans="7:12" x14ac:dyDescent="0.25">
      <c r="G4281"/>
      <c r="I4281"/>
      <c r="L4281"/>
    </row>
    <row r="4282" spans="7:12" x14ac:dyDescent="0.25">
      <c r="G4282"/>
      <c r="I4282"/>
      <c r="L4282"/>
    </row>
    <row r="4283" spans="7:12" x14ac:dyDescent="0.25">
      <c r="G4283"/>
      <c r="I4283"/>
      <c r="L4283"/>
    </row>
    <row r="4284" spans="7:12" x14ac:dyDescent="0.25">
      <c r="G4284"/>
      <c r="I4284"/>
      <c r="L4284"/>
    </row>
    <row r="4285" spans="7:12" x14ac:dyDescent="0.25">
      <c r="G4285"/>
      <c r="I4285"/>
      <c r="L4285"/>
    </row>
    <row r="4286" spans="7:12" x14ac:dyDescent="0.25">
      <c r="G4286"/>
      <c r="I4286"/>
      <c r="L4286"/>
    </row>
    <row r="4287" spans="7:12" x14ac:dyDescent="0.25">
      <c r="G4287"/>
      <c r="I4287"/>
      <c r="L4287"/>
    </row>
    <row r="4288" spans="7:12" x14ac:dyDescent="0.25">
      <c r="G4288"/>
      <c r="I4288"/>
      <c r="L4288"/>
    </row>
    <row r="4289" spans="7:12" x14ac:dyDescent="0.25">
      <c r="G4289"/>
      <c r="I4289"/>
      <c r="L4289"/>
    </row>
    <row r="4290" spans="7:12" x14ac:dyDescent="0.25">
      <c r="G4290"/>
      <c r="I4290"/>
      <c r="L4290"/>
    </row>
    <row r="4291" spans="7:12" x14ac:dyDescent="0.25">
      <c r="G4291"/>
      <c r="I4291"/>
      <c r="L4291"/>
    </row>
    <row r="4292" spans="7:12" x14ac:dyDescent="0.25">
      <c r="G4292"/>
      <c r="I4292"/>
      <c r="L4292"/>
    </row>
    <row r="4293" spans="7:12" x14ac:dyDescent="0.25">
      <c r="G4293"/>
      <c r="I4293"/>
      <c r="L4293"/>
    </row>
    <row r="4294" spans="7:12" x14ac:dyDescent="0.25">
      <c r="G4294"/>
      <c r="I4294"/>
      <c r="L4294"/>
    </row>
    <row r="4295" spans="7:12" x14ac:dyDescent="0.25">
      <c r="G4295"/>
      <c r="I4295"/>
      <c r="L4295"/>
    </row>
    <row r="4296" spans="7:12" x14ac:dyDescent="0.25">
      <c r="G4296"/>
      <c r="I4296"/>
      <c r="L4296"/>
    </row>
    <row r="4297" spans="7:12" x14ac:dyDescent="0.25">
      <c r="G4297"/>
      <c r="I4297"/>
      <c r="L4297"/>
    </row>
    <row r="4298" spans="7:12" x14ac:dyDescent="0.25">
      <c r="G4298"/>
      <c r="I4298"/>
      <c r="L4298"/>
    </row>
    <row r="4299" spans="7:12" x14ac:dyDescent="0.25">
      <c r="G4299"/>
      <c r="I4299"/>
      <c r="L4299"/>
    </row>
    <row r="4300" spans="7:12" x14ac:dyDescent="0.25">
      <c r="G4300"/>
      <c r="I4300"/>
      <c r="L4300"/>
    </row>
    <row r="4301" spans="7:12" x14ac:dyDescent="0.25">
      <c r="G4301"/>
      <c r="I4301"/>
      <c r="L4301"/>
    </row>
    <row r="4302" spans="7:12" x14ac:dyDescent="0.25">
      <c r="G4302"/>
      <c r="I4302"/>
      <c r="L4302"/>
    </row>
    <row r="4303" spans="7:12" x14ac:dyDescent="0.25">
      <c r="G4303"/>
      <c r="I4303"/>
      <c r="L4303"/>
    </row>
    <row r="4304" spans="7:12" x14ac:dyDescent="0.25">
      <c r="G4304"/>
      <c r="I4304"/>
      <c r="L4304"/>
    </row>
    <row r="4305" spans="7:12" x14ac:dyDescent="0.25">
      <c r="G4305"/>
      <c r="I4305"/>
      <c r="L4305"/>
    </row>
    <row r="4306" spans="7:12" x14ac:dyDescent="0.25">
      <c r="G4306"/>
      <c r="I4306"/>
      <c r="L4306"/>
    </row>
    <row r="4307" spans="7:12" x14ac:dyDescent="0.25">
      <c r="G4307"/>
      <c r="I4307"/>
      <c r="L4307"/>
    </row>
    <row r="4308" spans="7:12" x14ac:dyDescent="0.25">
      <c r="G4308"/>
      <c r="I4308"/>
      <c r="L4308"/>
    </row>
    <row r="4309" spans="7:12" x14ac:dyDescent="0.25">
      <c r="G4309"/>
      <c r="I4309"/>
      <c r="L4309"/>
    </row>
    <row r="4310" spans="7:12" x14ac:dyDescent="0.25">
      <c r="G4310"/>
      <c r="I4310"/>
      <c r="L4310"/>
    </row>
    <row r="4311" spans="7:12" x14ac:dyDescent="0.25">
      <c r="G4311"/>
      <c r="I4311"/>
      <c r="L4311"/>
    </row>
    <row r="4312" spans="7:12" x14ac:dyDescent="0.25">
      <c r="G4312"/>
      <c r="I4312"/>
      <c r="L4312"/>
    </row>
    <row r="4313" spans="7:12" x14ac:dyDescent="0.25">
      <c r="G4313"/>
      <c r="I4313"/>
      <c r="L4313"/>
    </row>
    <row r="4314" spans="7:12" x14ac:dyDescent="0.25">
      <c r="G4314"/>
      <c r="I4314"/>
      <c r="L4314"/>
    </row>
    <row r="4315" spans="7:12" x14ac:dyDescent="0.25">
      <c r="G4315"/>
      <c r="I4315"/>
      <c r="L4315"/>
    </row>
    <row r="4316" spans="7:12" x14ac:dyDescent="0.25">
      <c r="G4316"/>
      <c r="I4316"/>
      <c r="L4316"/>
    </row>
    <row r="4317" spans="7:12" x14ac:dyDescent="0.25">
      <c r="G4317"/>
      <c r="I4317"/>
      <c r="L4317"/>
    </row>
    <row r="4318" spans="7:12" x14ac:dyDescent="0.25">
      <c r="G4318"/>
      <c r="I4318"/>
      <c r="L4318"/>
    </row>
    <row r="4319" spans="7:12" x14ac:dyDescent="0.25">
      <c r="G4319"/>
      <c r="I4319"/>
      <c r="L4319"/>
    </row>
    <row r="4320" spans="7:12" x14ac:dyDescent="0.25">
      <c r="G4320"/>
      <c r="I4320"/>
      <c r="L4320"/>
    </row>
    <row r="4321" spans="7:12" x14ac:dyDescent="0.25">
      <c r="G4321"/>
      <c r="I4321"/>
      <c r="L4321"/>
    </row>
    <row r="4322" spans="7:12" x14ac:dyDescent="0.25">
      <c r="G4322"/>
      <c r="I4322"/>
      <c r="L4322"/>
    </row>
    <row r="4323" spans="7:12" x14ac:dyDescent="0.25">
      <c r="G4323"/>
      <c r="I4323"/>
      <c r="L4323"/>
    </row>
    <row r="4324" spans="7:12" x14ac:dyDescent="0.25">
      <c r="G4324"/>
      <c r="I4324"/>
      <c r="L4324"/>
    </row>
    <row r="4325" spans="7:12" x14ac:dyDescent="0.25">
      <c r="G4325"/>
      <c r="I4325"/>
      <c r="L4325"/>
    </row>
    <row r="4326" spans="7:12" x14ac:dyDescent="0.25">
      <c r="G4326"/>
      <c r="I4326"/>
      <c r="L4326"/>
    </row>
    <row r="4327" spans="7:12" x14ac:dyDescent="0.25">
      <c r="G4327"/>
      <c r="I4327"/>
      <c r="L4327"/>
    </row>
    <row r="4328" spans="7:12" x14ac:dyDescent="0.25">
      <c r="G4328"/>
      <c r="I4328"/>
      <c r="L4328"/>
    </row>
    <row r="4329" spans="7:12" x14ac:dyDescent="0.25">
      <c r="G4329"/>
      <c r="I4329"/>
      <c r="L4329"/>
    </row>
    <row r="4330" spans="7:12" x14ac:dyDescent="0.25">
      <c r="G4330"/>
      <c r="I4330"/>
      <c r="L4330"/>
    </row>
    <row r="4331" spans="7:12" x14ac:dyDescent="0.25">
      <c r="G4331"/>
      <c r="I4331"/>
      <c r="L4331"/>
    </row>
    <row r="4332" spans="7:12" x14ac:dyDescent="0.25">
      <c r="G4332"/>
      <c r="I4332"/>
      <c r="L4332"/>
    </row>
    <row r="4333" spans="7:12" x14ac:dyDescent="0.25">
      <c r="G4333"/>
      <c r="I4333"/>
      <c r="L4333"/>
    </row>
    <row r="4334" spans="7:12" x14ac:dyDescent="0.25">
      <c r="G4334"/>
      <c r="I4334"/>
      <c r="L4334"/>
    </row>
    <row r="4335" spans="7:12" x14ac:dyDescent="0.25">
      <c r="G4335"/>
      <c r="I4335"/>
      <c r="L4335"/>
    </row>
    <row r="4336" spans="7:12" x14ac:dyDescent="0.25">
      <c r="G4336"/>
      <c r="I4336"/>
      <c r="L4336"/>
    </row>
    <row r="4337" spans="7:12" x14ac:dyDescent="0.25">
      <c r="G4337"/>
      <c r="I4337"/>
      <c r="L4337"/>
    </row>
    <row r="4338" spans="7:12" x14ac:dyDescent="0.25">
      <c r="G4338"/>
      <c r="I4338"/>
      <c r="L4338"/>
    </row>
    <row r="4339" spans="7:12" x14ac:dyDescent="0.25">
      <c r="G4339"/>
      <c r="I4339"/>
      <c r="L4339"/>
    </row>
    <row r="4340" spans="7:12" x14ac:dyDescent="0.25">
      <c r="G4340"/>
      <c r="I4340"/>
      <c r="L4340"/>
    </row>
    <row r="4341" spans="7:12" x14ac:dyDescent="0.25">
      <c r="G4341"/>
      <c r="I4341"/>
      <c r="L4341"/>
    </row>
    <row r="4342" spans="7:12" x14ac:dyDescent="0.25">
      <c r="G4342"/>
      <c r="I4342"/>
      <c r="L4342"/>
    </row>
    <row r="4343" spans="7:12" x14ac:dyDescent="0.25">
      <c r="G4343"/>
      <c r="I4343"/>
      <c r="L4343"/>
    </row>
    <row r="4344" spans="7:12" x14ac:dyDescent="0.25">
      <c r="G4344"/>
      <c r="I4344"/>
      <c r="L4344"/>
    </row>
    <row r="4345" spans="7:12" x14ac:dyDescent="0.25">
      <c r="G4345"/>
      <c r="I4345"/>
      <c r="L4345"/>
    </row>
    <row r="4346" spans="7:12" x14ac:dyDescent="0.25">
      <c r="G4346"/>
      <c r="I4346"/>
      <c r="L4346"/>
    </row>
    <row r="4347" spans="7:12" x14ac:dyDescent="0.25">
      <c r="G4347"/>
      <c r="I4347"/>
      <c r="L4347"/>
    </row>
    <row r="4348" spans="7:12" x14ac:dyDescent="0.25">
      <c r="G4348"/>
      <c r="I4348"/>
      <c r="L4348"/>
    </row>
    <row r="4349" spans="7:12" x14ac:dyDescent="0.25">
      <c r="G4349"/>
      <c r="I4349"/>
      <c r="L4349"/>
    </row>
    <row r="4350" spans="7:12" x14ac:dyDescent="0.25">
      <c r="G4350"/>
      <c r="I4350"/>
      <c r="L4350"/>
    </row>
    <row r="4351" spans="7:12" x14ac:dyDescent="0.25">
      <c r="G4351"/>
      <c r="I4351"/>
      <c r="L4351"/>
    </row>
    <row r="4352" spans="7:12" x14ac:dyDescent="0.25">
      <c r="G4352"/>
      <c r="I4352"/>
      <c r="L4352"/>
    </row>
    <row r="4353" spans="7:12" x14ac:dyDescent="0.25">
      <c r="G4353"/>
      <c r="I4353"/>
      <c r="L4353"/>
    </row>
    <row r="4354" spans="7:12" x14ac:dyDescent="0.25">
      <c r="G4354"/>
      <c r="I4354"/>
      <c r="L4354"/>
    </row>
    <row r="4355" spans="7:12" x14ac:dyDescent="0.25">
      <c r="G4355"/>
      <c r="I4355"/>
      <c r="L4355"/>
    </row>
    <row r="4356" spans="7:12" x14ac:dyDescent="0.25">
      <c r="G4356"/>
      <c r="I4356"/>
      <c r="L4356"/>
    </row>
    <row r="4357" spans="7:12" x14ac:dyDescent="0.25">
      <c r="G4357"/>
      <c r="I4357"/>
      <c r="L4357"/>
    </row>
    <row r="4358" spans="7:12" x14ac:dyDescent="0.25">
      <c r="G4358"/>
      <c r="I4358"/>
      <c r="L4358"/>
    </row>
    <row r="4359" spans="7:12" x14ac:dyDescent="0.25">
      <c r="G4359"/>
      <c r="I4359"/>
      <c r="L4359"/>
    </row>
    <row r="4360" spans="7:12" x14ac:dyDescent="0.25">
      <c r="G4360"/>
      <c r="I4360"/>
      <c r="L4360"/>
    </row>
    <row r="4361" spans="7:12" x14ac:dyDescent="0.25">
      <c r="G4361"/>
      <c r="I4361"/>
      <c r="L4361"/>
    </row>
    <row r="4362" spans="7:12" x14ac:dyDescent="0.25">
      <c r="G4362"/>
      <c r="I4362"/>
      <c r="L4362"/>
    </row>
    <row r="4363" spans="7:12" x14ac:dyDescent="0.25">
      <c r="G4363"/>
      <c r="I4363"/>
      <c r="L4363"/>
    </row>
    <row r="4364" spans="7:12" x14ac:dyDescent="0.25">
      <c r="G4364"/>
      <c r="I4364"/>
      <c r="L4364"/>
    </row>
    <row r="4365" spans="7:12" x14ac:dyDescent="0.25">
      <c r="G4365"/>
      <c r="I4365"/>
      <c r="L4365"/>
    </row>
    <row r="4366" spans="7:12" x14ac:dyDescent="0.25">
      <c r="G4366"/>
      <c r="I4366"/>
      <c r="L4366"/>
    </row>
    <row r="4367" spans="7:12" x14ac:dyDescent="0.25">
      <c r="G4367"/>
      <c r="I4367"/>
      <c r="L4367"/>
    </row>
    <row r="4368" spans="7:12" x14ac:dyDescent="0.25">
      <c r="G4368"/>
      <c r="I4368"/>
      <c r="L4368"/>
    </row>
    <row r="4369" spans="7:12" x14ac:dyDescent="0.25">
      <c r="G4369"/>
      <c r="I4369"/>
      <c r="L4369"/>
    </row>
    <row r="4370" spans="7:12" x14ac:dyDescent="0.25">
      <c r="G4370"/>
      <c r="I4370"/>
      <c r="L4370"/>
    </row>
    <row r="4371" spans="7:12" x14ac:dyDescent="0.25">
      <c r="G4371"/>
      <c r="I4371"/>
      <c r="L4371"/>
    </row>
    <row r="4372" spans="7:12" x14ac:dyDescent="0.25">
      <c r="G4372"/>
      <c r="I4372"/>
      <c r="L4372"/>
    </row>
    <row r="4373" spans="7:12" x14ac:dyDescent="0.25">
      <c r="G4373"/>
      <c r="I4373"/>
      <c r="L4373"/>
    </row>
    <row r="4374" spans="7:12" x14ac:dyDescent="0.25">
      <c r="G4374"/>
      <c r="I4374"/>
      <c r="L4374"/>
    </row>
    <row r="4375" spans="7:12" x14ac:dyDescent="0.25">
      <c r="G4375"/>
      <c r="I4375"/>
      <c r="L4375"/>
    </row>
    <row r="4376" spans="7:12" x14ac:dyDescent="0.25">
      <c r="G4376"/>
      <c r="I4376"/>
      <c r="L4376"/>
    </row>
    <row r="4377" spans="7:12" x14ac:dyDescent="0.25">
      <c r="G4377"/>
      <c r="I4377"/>
      <c r="L4377"/>
    </row>
    <row r="4378" spans="7:12" x14ac:dyDescent="0.25">
      <c r="G4378"/>
      <c r="I4378"/>
      <c r="L4378"/>
    </row>
    <row r="4379" spans="7:12" x14ac:dyDescent="0.25">
      <c r="G4379"/>
      <c r="I4379"/>
      <c r="L4379"/>
    </row>
    <row r="4380" spans="7:12" x14ac:dyDescent="0.25">
      <c r="G4380"/>
      <c r="I4380"/>
      <c r="L4380"/>
    </row>
    <row r="4381" spans="7:12" x14ac:dyDescent="0.25">
      <c r="G4381"/>
      <c r="I4381"/>
      <c r="L4381"/>
    </row>
    <row r="4382" spans="7:12" x14ac:dyDescent="0.25">
      <c r="G4382"/>
      <c r="I4382"/>
      <c r="L4382"/>
    </row>
    <row r="4383" spans="7:12" x14ac:dyDescent="0.25">
      <c r="G4383"/>
      <c r="I4383"/>
      <c r="L4383"/>
    </row>
    <row r="4384" spans="7:12" x14ac:dyDescent="0.25">
      <c r="G4384"/>
      <c r="I4384"/>
      <c r="L4384"/>
    </row>
    <row r="4385" spans="7:12" x14ac:dyDescent="0.25">
      <c r="G4385"/>
      <c r="I4385"/>
      <c r="L4385"/>
    </row>
    <row r="4386" spans="7:12" x14ac:dyDescent="0.25">
      <c r="G4386"/>
      <c r="I4386"/>
      <c r="L4386"/>
    </row>
    <row r="4387" spans="7:12" x14ac:dyDescent="0.25">
      <c r="G4387"/>
      <c r="I4387"/>
      <c r="L4387"/>
    </row>
    <row r="4388" spans="7:12" x14ac:dyDescent="0.25">
      <c r="G4388"/>
      <c r="I4388"/>
      <c r="L4388"/>
    </row>
    <row r="4389" spans="7:12" x14ac:dyDescent="0.25">
      <c r="G4389"/>
      <c r="I4389"/>
      <c r="L4389"/>
    </row>
    <row r="4390" spans="7:12" x14ac:dyDescent="0.25">
      <c r="G4390"/>
      <c r="I4390"/>
      <c r="L4390"/>
    </row>
    <row r="4391" spans="7:12" x14ac:dyDescent="0.25">
      <c r="G4391"/>
      <c r="I4391"/>
      <c r="L4391"/>
    </row>
    <row r="4392" spans="7:12" x14ac:dyDescent="0.25">
      <c r="G4392"/>
      <c r="I4392"/>
      <c r="L4392"/>
    </row>
    <row r="4393" spans="7:12" x14ac:dyDescent="0.25">
      <c r="G4393"/>
      <c r="I4393"/>
      <c r="L4393"/>
    </row>
    <row r="4394" spans="7:12" x14ac:dyDescent="0.25">
      <c r="G4394"/>
      <c r="I4394"/>
      <c r="L4394"/>
    </row>
    <row r="4395" spans="7:12" x14ac:dyDescent="0.25">
      <c r="G4395"/>
      <c r="I4395"/>
      <c r="L4395"/>
    </row>
    <row r="4396" spans="7:12" x14ac:dyDescent="0.25">
      <c r="G4396"/>
      <c r="I4396"/>
      <c r="L4396"/>
    </row>
    <row r="4397" spans="7:12" x14ac:dyDescent="0.25">
      <c r="G4397"/>
      <c r="I4397"/>
      <c r="L4397"/>
    </row>
    <row r="4398" spans="7:12" x14ac:dyDescent="0.25">
      <c r="G4398"/>
      <c r="I4398"/>
      <c r="L4398"/>
    </row>
    <row r="4399" spans="7:12" x14ac:dyDescent="0.25">
      <c r="G4399"/>
      <c r="I4399"/>
      <c r="L4399"/>
    </row>
    <row r="4400" spans="7:12" x14ac:dyDescent="0.25">
      <c r="G4400"/>
      <c r="I4400"/>
      <c r="L4400"/>
    </row>
    <row r="4401" spans="7:12" x14ac:dyDescent="0.25">
      <c r="G4401"/>
      <c r="I4401"/>
      <c r="L4401"/>
    </row>
    <row r="4402" spans="7:12" x14ac:dyDescent="0.25">
      <c r="G4402"/>
      <c r="I4402"/>
      <c r="L4402"/>
    </row>
    <row r="4403" spans="7:12" x14ac:dyDescent="0.25">
      <c r="G4403"/>
      <c r="I4403"/>
      <c r="L4403"/>
    </row>
    <row r="4404" spans="7:12" x14ac:dyDescent="0.25">
      <c r="G4404"/>
      <c r="I4404"/>
      <c r="L4404"/>
    </row>
    <row r="4405" spans="7:12" x14ac:dyDescent="0.25">
      <c r="G4405"/>
      <c r="I4405"/>
      <c r="L4405"/>
    </row>
    <row r="4406" spans="7:12" x14ac:dyDescent="0.25">
      <c r="G4406"/>
      <c r="I4406"/>
      <c r="L4406"/>
    </row>
    <row r="4407" spans="7:12" x14ac:dyDescent="0.25">
      <c r="G4407"/>
      <c r="I4407"/>
      <c r="L4407"/>
    </row>
    <row r="4408" spans="7:12" x14ac:dyDescent="0.25">
      <c r="G4408"/>
      <c r="I4408"/>
      <c r="L4408"/>
    </row>
    <row r="4409" spans="7:12" x14ac:dyDescent="0.25">
      <c r="G4409"/>
      <c r="I4409"/>
      <c r="L4409"/>
    </row>
    <row r="4410" spans="7:12" x14ac:dyDescent="0.25">
      <c r="G4410"/>
      <c r="I4410"/>
      <c r="L4410"/>
    </row>
    <row r="4411" spans="7:12" x14ac:dyDescent="0.25">
      <c r="G4411"/>
      <c r="I4411"/>
      <c r="L4411"/>
    </row>
    <row r="4412" spans="7:12" x14ac:dyDescent="0.25">
      <c r="G4412"/>
      <c r="I4412"/>
      <c r="L4412"/>
    </row>
    <row r="4413" spans="7:12" x14ac:dyDescent="0.25">
      <c r="G4413"/>
      <c r="I4413"/>
      <c r="L4413"/>
    </row>
    <row r="4414" spans="7:12" x14ac:dyDescent="0.25">
      <c r="G4414"/>
      <c r="I4414"/>
      <c r="L4414"/>
    </row>
    <row r="4415" spans="7:12" x14ac:dyDescent="0.25">
      <c r="G4415"/>
      <c r="I4415"/>
      <c r="L4415"/>
    </row>
    <row r="4416" spans="7:12" x14ac:dyDescent="0.25">
      <c r="G4416"/>
      <c r="I4416"/>
      <c r="L4416"/>
    </row>
    <row r="4417" spans="7:12" x14ac:dyDescent="0.25">
      <c r="G4417"/>
      <c r="I4417"/>
      <c r="L4417"/>
    </row>
    <row r="4418" spans="7:12" x14ac:dyDescent="0.25">
      <c r="G4418"/>
      <c r="I4418"/>
      <c r="L4418"/>
    </row>
    <row r="4419" spans="7:12" x14ac:dyDescent="0.25">
      <c r="G4419"/>
      <c r="I4419"/>
      <c r="L4419"/>
    </row>
    <row r="4420" spans="7:12" x14ac:dyDescent="0.25">
      <c r="G4420"/>
      <c r="I4420"/>
      <c r="L4420"/>
    </row>
    <row r="4421" spans="7:12" x14ac:dyDescent="0.25">
      <c r="G4421"/>
      <c r="I4421"/>
      <c r="L4421"/>
    </row>
    <row r="4422" spans="7:12" x14ac:dyDescent="0.25">
      <c r="G4422"/>
      <c r="I4422"/>
      <c r="L4422"/>
    </row>
    <row r="4423" spans="7:12" x14ac:dyDescent="0.25">
      <c r="G4423"/>
      <c r="I4423"/>
      <c r="L4423"/>
    </row>
    <row r="4424" spans="7:12" x14ac:dyDescent="0.25">
      <c r="G4424"/>
      <c r="I4424"/>
      <c r="L4424"/>
    </row>
    <row r="4425" spans="7:12" x14ac:dyDescent="0.25">
      <c r="G4425"/>
      <c r="I4425"/>
      <c r="L4425"/>
    </row>
    <row r="4426" spans="7:12" x14ac:dyDescent="0.25">
      <c r="G4426"/>
      <c r="I4426"/>
      <c r="L4426"/>
    </row>
    <row r="4427" spans="7:12" x14ac:dyDescent="0.25">
      <c r="G4427"/>
      <c r="I4427"/>
      <c r="L4427"/>
    </row>
    <row r="4428" spans="7:12" x14ac:dyDescent="0.25">
      <c r="G4428"/>
      <c r="I4428"/>
      <c r="L4428"/>
    </row>
    <row r="4429" spans="7:12" x14ac:dyDescent="0.25">
      <c r="G4429"/>
      <c r="I4429"/>
      <c r="L4429"/>
    </row>
    <row r="4430" spans="7:12" x14ac:dyDescent="0.25">
      <c r="G4430"/>
      <c r="I4430"/>
      <c r="L4430"/>
    </row>
    <row r="4431" spans="7:12" x14ac:dyDescent="0.25">
      <c r="G4431"/>
      <c r="I4431"/>
      <c r="L4431"/>
    </row>
    <row r="4432" spans="7:12" x14ac:dyDescent="0.25">
      <c r="G4432"/>
      <c r="I4432"/>
      <c r="L4432"/>
    </row>
    <row r="4433" spans="7:12" x14ac:dyDescent="0.25">
      <c r="G4433"/>
      <c r="I4433"/>
      <c r="L4433"/>
    </row>
    <row r="4434" spans="7:12" x14ac:dyDescent="0.25">
      <c r="G4434"/>
      <c r="I4434"/>
      <c r="L4434"/>
    </row>
    <row r="4435" spans="7:12" x14ac:dyDescent="0.25">
      <c r="G4435"/>
      <c r="I4435"/>
      <c r="L4435"/>
    </row>
    <row r="4436" spans="7:12" x14ac:dyDescent="0.25">
      <c r="G4436"/>
      <c r="I4436"/>
      <c r="L4436"/>
    </row>
    <row r="4437" spans="7:12" x14ac:dyDescent="0.25">
      <c r="G4437"/>
      <c r="I4437"/>
      <c r="L4437"/>
    </row>
    <row r="4438" spans="7:12" x14ac:dyDescent="0.25">
      <c r="G4438"/>
      <c r="I4438"/>
      <c r="L4438"/>
    </row>
    <row r="4439" spans="7:12" x14ac:dyDescent="0.25">
      <c r="G4439"/>
      <c r="I4439"/>
      <c r="L4439"/>
    </row>
    <row r="4440" spans="7:12" x14ac:dyDescent="0.25">
      <c r="G4440"/>
      <c r="I4440"/>
      <c r="L4440"/>
    </row>
    <row r="4441" spans="7:12" x14ac:dyDescent="0.25">
      <c r="G4441"/>
      <c r="I4441"/>
      <c r="L4441"/>
    </row>
    <row r="4442" spans="7:12" x14ac:dyDescent="0.25">
      <c r="G4442"/>
      <c r="I4442"/>
      <c r="L4442"/>
    </row>
    <row r="4443" spans="7:12" x14ac:dyDescent="0.25">
      <c r="G4443"/>
      <c r="I4443"/>
      <c r="L4443"/>
    </row>
    <row r="4444" spans="7:12" x14ac:dyDescent="0.25">
      <c r="G4444"/>
      <c r="I4444"/>
      <c r="L4444"/>
    </row>
    <row r="4445" spans="7:12" x14ac:dyDescent="0.25">
      <c r="G4445"/>
      <c r="I4445"/>
      <c r="L4445"/>
    </row>
    <row r="4446" spans="7:12" x14ac:dyDescent="0.25">
      <c r="G4446"/>
      <c r="I4446"/>
      <c r="L4446"/>
    </row>
    <row r="4447" spans="7:12" x14ac:dyDescent="0.25">
      <c r="G4447"/>
      <c r="I4447"/>
      <c r="L4447"/>
    </row>
    <row r="4448" spans="7:12" x14ac:dyDescent="0.25">
      <c r="G4448"/>
      <c r="I4448"/>
      <c r="L4448"/>
    </row>
    <row r="4449" spans="7:12" x14ac:dyDescent="0.25">
      <c r="G4449"/>
      <c r="I4449"/>
      <c r="L4449"/>
    </row>
    <row r="4450" spans="7:12" x14ac:dyDescent="0.25">
      <c r="G4450"/>
      <c r="I4450"/>
      <c r="L4450"/>
    </row>
    <row r="4451" spans="7:12" x14ac:dyDescent="0.25">
      <c r="G4451"/>
      <c r="I4451"/>
      <c r="L4451"/>
    </row>
    <row r="4452" spans="7:12" x14ac:dyDescent="0.25">
      <c r="G4452"/>
      <c r="I4452"/>
      <c r="L4452"/>
    </row>
    <row r="4453" spans="7:12" x14ac:dyDescent="0.25">
      <c r="G4453"/>
      <c r="I4453"/>
      <c r="L4453"/>
    </row>
    <row r="4454" spans="7:12" x14ac:dyDescent="0.25">
      <c r="G4454"/>
      <c r="I4454"/>
      <c r="L4454"/>
    </row>
    <row r="4455" spans="7:12" x14ac:dyDescent="0.25">
      <c r="G4455"/>
      <c r="I4455"/>
      <c r="L4455"/>
    </row>
    <row r="4456" spans="7:12" x14ac:dyDescent="0.25">
      <c r="G4456"/>
      <c r="I4456"/>
      <c r="L4456"/>
    </row>
    <row r="4457" spans="7:12" x14ac:dyDescent="0.25">
      <c r="G4457"/>
      <c r="I4457"/>
      <c r="L4457"/>
    </row>
    <row r="4458" spans="7:12" x14ac:dyDescent="0.25">
      <c r="G4458"/>
      <c r="I4458"/>
      <c r="L4458"/>
    </row>
    <row r="4459" spans="7:12" x14ac:dyDescent="0.25">
      <c r="G4459"/>
      <c r="I4459"/>
      <c r="L4459"/>
    </row>
    <row r="4460" spans="7:12" x14ac:dyDescent="0.25">
      <c r="G4460"/>
      <c r="I4460"/>
      <c r="L4460"/>
    </row>
    <row r="4461" spans="7:12" x14ac:dyDescent="0.25">
      <c r="G4461"/>
      <c r="I4461"/>
      <c r="L4461"/>
    </row>
    <row r="4462" spans="7:12" x14ac:dyDescent="0.25">
      <c r="G4462"/>
      <c r="I4462"/>
      <c r="L4462"/>
    </row>
    <row r="4463" spans="7:12" x14ac:dyDescent="0.25">
      <c r="G4463"/>
      <c r="I4463"/>
      <c r="L4463"/>
    </row>
    <row r="4464" spans="7:12" x14ac:dyDescent="0.25">
      <c r="G4464"/>
      <c r="I4464"/>
      <c r="L4464"/>
    </row>
    <row r="4465" spans="7:12" x14ac:dyDescent="0.25">
      <c r="G4465"/>
      <c r="I4465"/>
      <c r="L4465"/>
    </row>
    <row r="4466" spans="7:12" x14ac:dyDescent="0.25">
      <c r="G4466"/>
      <c r="I4466"/>
      <c r="L4466"/>
    </row>
    <row r="4467" spans="7:12" x14ac:dyDescent="0.25">
      <c r="G4467"/>
      <c r="I4467"/>
      <c r="L4467"/>
    </row>
    <row r="4468" spans="7:12" x14ac:dyDescent="0.25">
      <c r="G4468"/>
      <c r="I4468"/>
      <c r="L4468"/>
    </row>
    <row r="4469" spans="7:12" x14ac:dyDescent="0.25">
      <c r="G4469"/>
      <c r="I4469"/>
      <c r="L4469"/>
    </row>
    <row r="4470" spans="7:12" x14ac:dyDescent="0.25">
      <c r="G4470"/>
      <c r="I4470"/>
      <c r="L4470"/>
    </row>
    <row r="4471" spans="7:12" x14ac:dyDescent="0.25">
      <c r="G4471"/>
      <c r="I4471"/>
      <c r="L4471"/>
    </row>
    <row r="4472" spans="7:12" x14ac:dyDescent="0.25">
      <c r="G4472"/>
      <c r="I4472"/>
      <c r="L4472"/>
    </row>
    <row r="4473" spans="7:12" x14ac:dyDescent="0.25">
      <c r="G4473"/>
      <c r="I4473"/>
      <c r="L4473"/>
    </row>
    <row r="4474" spans="7:12" x14ac:dyDescent="0.25">
      <c r="G4474"/>
      <c r="I4474"/>
      <c r="L4474"/>
    </row>
    <row r="4475" spans="7:12" x14ac:dyDescent="0.25">
      <c r="G4475"/>
      <c r="I4475"/>
      <c r="L4475"/>
    </row>
    <row r="4476" spans="7:12" x14ac:dyDescent="0.25">
      <c r="G4476"/>
      <c r="I4476"/>
      <c r="L4476"/>
    </row>
    <row r="4477" spans="7:12" x14ac:dyDescent="0.25">
      <c r="G4477"/>
      <c r="I4477"/>
      <c r="L4477"/>
    </row>
    <row r="4478" spans="7:12" x14ac:dyDescent="0.25">
      <c r="G4478"/>
      <c r="I4478"/>
      <c r="L4478"/>
    </row>
    <row r="4479" spans="7:12" x14ac:dyDescent="0.25">
      <c r="G4479"/>
      <c r="I4479"/>
      <c r="L4479"/>
    </row>
    <row r="4480" spans="7:12" x14ac:dyDescent="0.25">
      <c r="G4480"/>
      <c r="I4480"/>
      <c r="L4480"/>
    </row>
    <row r="4481" spans="7:12" x14ac:dyDescent="0.25">
      <c r="G4481"/>
      <c r="I4481"/>
      <c r="L4481"/>
    </row>
    <row r="4482" spans="7:12" x14ac:dyDescent="0.25">
      <c r="G4482"/>
      <c r="I4482"/>
      <c r="L4482"/>
    </row>
    <row r="4483" spans="7:12" x14ac:dyDescent="0.25">
      <c r="G4483"/>
      <c r="I4483"/>
      <c r="L4483"/>
    </row>
    <row r="4484" spans="7:12" x14ac:dyDescent="0.25">
      <c r="G4484"/>
      <c r="I4484"/>
      <c r="L4484"/>
    </row>
    <row r="4485" spans="7:12" x14ac:dyDescent="0.25">
      <c r="G4485"/>
      <c r="I4485"/>
      <c r="L4485"/>
    </row>
    <row r="4486" spans="7:12" x14ac:dyDescent="0.25">
      <c r="G4486"/>
      <c r="I4486"/>
      <c r="L4486"/>
    </row>
    <row r="4487" spans="7:12" x14ac:dyDescent="0.25">
      <c r="G4487"/>
      <c r="I4487"/>
      <c r="L4487"/>
    </row>
    <row r="4488" spans="7:12" x14ac:dyDescent="0.25">
      <c r="G4488"/>
      <c r="I4488"/>
      <c r="L4488"/>
    </row>
    <row r="4489" spans="7:12" x14ac:dyDescent="0.25">
      <c r="G4489"/>
      <c r="I4489"/>
      <c r="L4489"/>
    </row>
    <row r="4490" spans="7:12" x14ac:dyDescent="0.25">
      <c r="G4490"/>
      <c r="I4490"/>
      <c r="L4490"/>
    </row>
    <row r="4491" spans="7:12" x14ac:dyDescent="0.25">
      <c r="G4491"/>
      <c r="I4491"/>
      <c r="L4491"/>
    </row>
    <row r="4492" spans="7:12" x14ac:dyDescent="0.25">
      <c r="G4492"/>
      <c r="I4492"/>
      <c r="L4492"/>
    </row>
    <row r="4493" spans="7:12" x14ac:dyDescent="0.25">
      <c r="G4493"/>
      <c r="I4493"/>
      <c r="L4493"/>
    </row>
    <row r="4494" spans="7:12" x14ac:dyDescent="0.25">
      <c r="G4494"/>
      <c r="I4494"/>
      <c r="L4494"/>
    </row>
    <row r="4495" spans="7:12" x14ac:dyDescent="0.25">
      <c r="G4495"/>
      <c r="I4495"/>
      <c r="L4495"/>
    </row>
    <row r="4496" spans="7:12" x14ac:dyDescent="0.25">
      <c r="G4496"/>
      <c r="I4496"/>
      <c r="L4496"/>
    </row>
    <row r="4497" spans="7:12" x14ac:dyDescent="0.25">
      <c r="G4497"/>
      <c r="I4497"/>
      <c r="L4497"/>
    </row>
    <row r="4498" spans="7:12" x14ac:dyDescent="0.25">
      <c r="G4498"/>
      <c r="I4498"/>
      <c r="L4498"/>
    </row>
    <row r="4499" spans="7:12" x14ac:dyDescent="0.25">
      <c r="G4499"/>
      <c r="I4499"/>
      <c r="L4499"/>
    </row>
    <row r="4500" spans="7:12" x14ac:dyDescent="0.25">
      <c r="G4500"/>
      <c r="I4500"/>
      <c r="L4500"/>
    </row>
    <row r="4501" spans="7:12" x14ac:dyDescent="0.25">
      <c r="G4501"/>
      <c r="I4501"/>
      <c r="L4501"/>
    </row>
    <row r="4502" spans="7:12" x14ac:dyDescent="0.25">
      <c r="G4502"/>
      <c r="I4502"/>
      <c r="L4502"/>
    </row>
    <row r="4503" spans="7:12" x14ac:dyDescent="0.25">
      <c r="G4503"/>
      <c r="I4503"/>
      <c r="L4503"/>
    </row>
    <row r="4504" spans="7:12" x14ac:dyDescent="0.25">
      <c r="G4504"/>
      <c r="I4504"/>
      <c r="L4504"/>
    </row>
    <row r="4505" spans="7:12" x14ac:dyDescent="0.25">
      <c r="G4505"/>
      <c r="I4505"/>
      <c r="L4505"/>
    </row>
    <row r="4506" spans="7:12" x14ac:dyDescent="0.25">
      <c r="G4506"/>
      <c r="I4506"/>
      <c r="L4506"/>
    </row>
    <row r="4507" spans="7:12" x14ac:dyDescent="0.25">
      <c r="G4507"/>
      <c r="I4507"/>
      <c r="L4507"/>
    </row>
    <row r="4508" spans="7:12" x14ac:dyDescent="0.25">
      <c r="G4508"/>
      <c r="I4508"/>
      <c r="L4508"/>
    </row>
    <row r="4509" spans="7:12" x14ac:dyDescent="0.25">
      <c r="G4509"/>
      <c r="I4509"/>
      <c r="L4509"/>
    </row>
    <row r="4510" spans="7:12" x14ac:dyDescent="0.25">
      <c r="G4510"/>
      <c r="I4510"/>
      <c r="L4510"/>
    </row>
    <row r="4511" spans="7:12" x14ac:dyDescent="0.25">
      <c r="G4511"/>
      <c r="I4511"/>
      <c r="L4511"/>
    </row>
    <row r="4512" spans="7:12" x14ac:dyDescent="0.25">
      <c r="G4512"/>
      <c r="I4512"/>
      <c r="L4512"/>
    </row>
    <row r="4513" spans="7:12" x14ac:dyDescent="0.25">
      <c r="G4513"/>
      <c r="I4513"/>
      <c r="L4513"/>
    </row>
    <row r="4514" spans="7:12" x14ac:dyDescent="0.25">
      <c r="G4514"/>
      <c r="I4514"/>
      <c r="L4514"/>
    </row>
    <row r="4515" spans="7:12" x14ac:dyDescent="0.25">
      <c r="G4515"/>
      <c r="I4515"/>
      <c r="L4515"/>
    </row>
    <row r="4516" spans="7:12" x14ac:dyDescent="0.25">
      <c r="G4516"/>
      <c r="I4516"/>
      <c r="L4516"/>
    </row>
    <row r="4517" spans="7:12" x14ac:dyDescent="0.25">
      <c r="G4517"/>
      <c r="I4517"/>
      <c r="L4517"/>
    </row>
    <row r="4518" spans="7:12" x14ac:dyDescent="0.25">
      <c r="G4518"/>
      <c r="I4518"/>
      <c r="L4518"/>
    </row>
    <row r="4519" spans="7:12" x14ac:dyDescent="0.25">
      <c r="G4519"/>
      <c r="I4519"/>
      <c r="L4519"/>
    </row>
    <row r="4520" spans="7:12" x14ac:dyDescent="0.25">
      <c r="G4520"/>
      <c r="I4520"/>
      <c r="L4520"/>
    </row>
    <row r="4521" spans="7:12" x14ac:dyDescent="0.25">
      <c r="G4521"/>
      <c r="I4521"/>
      <c r="L4521"/>
    </row>
    <row r="4522" spans="7:12" x14ac:dyDescent="0.25">
      <c r="G4522"/>
      <c r="I4522"/>
      <c r="L4522"/>
    </row>
    <row r="4523" spans="7:12" x14ac:dyDescent="0.25">
      <c r="G4523"/>
      <c r="I4523"/>
      <c r="L4523"/>
    </row>
    <row r="4524" spans="7:12" x14ac:dyDescent="0.25">
      <c r="G4524"/>
      <c r="I4524"/>
      <c r="L4524"/>
    </row>
    <row r="4525" spans="7:12" x14ac:dyDescent="0.25">
      <c r="G4525"/>
      <c r="I4525"/>
      <c r="L4525"/>
    </row>
    <row r="4526" spans="7:12" x14ac:dyDescent="0.25">
      <c r="G4526"/>
      <c r="I4526"/>
      <c r="L4526"/>
    </row>
    <row r="4527" spans="7:12" x14ac:dyDescent="0.25">
      <c r="G4527"/>
      <c r="I4527"/>
      <c r="L4527"/>
    </row>
    <row r="4528" spans="7:12" x14ac:dyDescent="0.25">
      <c r="G4528"/>
      <c r="I4528"/>
      <c r="L4528"/>
    </row>
    <row r="4529" spans="7:12" x14ac:dyDescent="0.25">
      <c r="G4529"/>
      <c r="I4529"/>
      <c r="L4529"/>
    </row>
    <row r="4530" spans="7:12" x14ac:dyDescent="0.25">
      <c r="G4530"/>
      <c r="I4530"/>
      <c r="L4530"/>
    </row>
    <row r="4531" spans="7:12" x14ac:dyDescent="0.25">
      <c r="G4531"/>
      <c r="I4531"/>
      <c r="L4531"/>
    </row>
    <row r="4532" spans="7:12" x14ac:dyDescent="0.25">
      <c r="G4532"/>
      <c r="I4532"/>
      <c r="L4532"/>
    </row>
    <row r="4533" spans="7:12" x14ac:dyDescent="0.25">
      <c r="G4533"/>
      <c r="I4533"/>
      <c r="L4533"/>
    </row>
    <row r="4534" spans="7:12" x14ac:dyDescent="0.25">
      <c r="G4534"/>
      <c r="I4534"/>
      <c r="L4534"/>
    </row>
    <row r="4535" spans="7:12" x14ac:dyDescent="0.25">
      <c r="G4535"/>
      <c r="I4535"/>
      <c r="L4535"/>
    </row>
    <row r="4536" spans="7:12" x14ac:dyDescent="0.25">
      <c r="G4536"/>
      <c r="I4536"/>
      <c r="L4536"/>
    </row>
    <row r="4537" spans="7:12" x14ac:dyDescent="0.25">
      <c r="G4537"/>
      <c r="I4537"/>
      <c r="L4537"/>
    </row>
    <row r="4538" spans="7:12" x14ac:dyDescent="0.25">
      <c r="G4538"/>
      <c r="I4538"/>
      <c r="L4538"/>
    </row>
    <row r="4539" spans="7:12" x14ac:dyDescent="0.25">
      <c r="G4539"/>
      <c r="I4539"/>
      <c r="L4539"/>
    </row>
    <row r="4540" spans="7:12" x14ac:dyDescent="0.25">
      <c r="G4540"/>
      <c r="I4540"/>
      <c r="L4540"/>
    </row>
    <row r="4541" spans="7:12" x14ac:dyDescent="0.25">
      <c r="G4541"/>
      <c r="I4541"/>
      <c r="L4541"/>
    </row>
    <row r="4542" spans="7:12" x14ac:dyDescent="0.25">
      <c r="G4542"/>
      <c r="I4542"/>
      <c r="L4542"/>
    </row>
    <row r="4543" spans="7:12" x14ac:dyDescent="0.25">
      <c r="G4543"/>
      <c r="I4543"/>
      <c r="L4543"/>
    </row>
    <row r="4544" spans="7:12" x14ac:dyDescent="0.25">
      <c r="G4544"/>
      <c r="I4544"/>
      <c r="L4544"/>
    </row>
    <row r="4545" spans="7:12" x14ac:dyDescent="0.25">
      <c r="G4545"/>
      <c r="I4545"/>
      <c r="L4545"/>
    </row>
    <row r="4546" spans="7:12" x14ac:dyDescent="0.25">
      <c r="G4546"/>
      <c r="I4546"/>
      <c r="L4546"/>
    </row>
    <row r="4547" spans="7:12" x14ac:dyDescent="0.25">
      <c r="G4547"/>
      <c r="I4547"/>
      <c r="L4547"/>
    </row>
    <row r="4548" spans="7:12" x14ac:dyDescent="0.25">
      <c r="G4548"/>
      <c r="I4548"/>
      <c r="L4548"/>
    </row>
    <row r="4549" spans="7:12" x14ac:dyDescent="0.25">
      <c r="G4549"/>
      <c r="I4549"/>
      <c r="L4549"/>
    </row>
    <row r="4550" spans="7:12" x14ac:dyDescent="0.25">
      <c r="G4550"/>
      <c r="I4550"/>
      <c r="L4550"/>
    </row>
    <row r="4551" spans="7:12" x14ac:dyDescent="0.25">
      <c r="G4551"/>
      <c r="I4551"/>
      <c r="L4551"/>
    </row>
    <row r="4552" spans="7:12" x14ac:dyDescent="0.25">
      <c r="G4552"/>
      <c r="I4552"/>
      <c r="L4552"/>
    </row>
    <row r="4553" spans="7:12" x14ac:dyDescent="0.25">
      <c r="G4553"/>
      <c r="I4553"/>
      <c r="L4553"/>
    </row>
    <row r="4554" spans="7:12" x14ac:dyDescent="0.25">
      <c r="G4554"/>
      <c r="I4554"/>
      <c r="L4554"/>
    </row>
    <row r="4555" spans="7:12" x14ac:dyDescent="0.25">
      <c r="G4555"/>
      <c r="I4555"/>
      <c r="L4555"/>
    </row>
    <row r="4556" spans="7:12" x14ac:dyDescent="0.25">
      <c r="G4556"/>
      <c r="I4556"/>
      <c r="L4556"/>
    </row>
    <row r="4557" spans="7:12" x14ac:dyDescent="0.25">
      <c r="G4557"/>
      <c r="I4557"/>
      <c r="L4557"/>
    </row>
    <row r="4558" spans="7:12" x14ac:dyDescent="0.25">
      <c r="G4558"/>
      <c r="I4558"/>
      <c r="L4558"/>
    </row>
    <row r="4559" spans="7:12" x14ac:dyDescent="0.25">
      <c r="G4559"/>
      <c r="I4559"/>
      <c r="L4559"/>
    </row>
    <row r="4560" spans="7:12" x14ac:dyDescent="0.25">
      <c r="G4560"/>
      <c r="I4560"/>
      <c r="L4560"/>
    </row>
    <row r="4561" spans="7:12" x14ac:dyDescent="0.25">
      <c r="G4561"/>
      <c r="I4561"/>
      <c r="L4561"/>
    </row>
    <row r="4562" spans="7:12" x14ac:dyDescent="0.25">
      <c r="G4562"/>
      <c r="I4562"/>
      <c r="L4562"/>
    </row>
    <row r="4563" spans="7:12" x14ac:dyDescent="0.25">
      <c r="G4563"/>
      <c r="I4563"/>
      <c r="L4563"/>
    </row>
    <row r="4564" spans="7:12" x14ac:dyDescent="0.25">
      <c r="G4564"/>
      <c r="I4564"/>
      <c r="L4564"/>
    </row>
    <row r="4565" spans="7:12" x14ac:dyDescent="0.25">
      <c r="G4565"/>
      <c r="I4565"/>
      <c r="L4565"/>
    </row>
    <row r="4566" spans="7:12" x14ac:dyDescent="0.25">
      <c r="G4566"/>
      <c r="I4566"/>
      <c r="L4566"/>
    </row>
    <row r="4567" spans="7:12" x14ac:dyDescent="0.25">
      <c r="G4567"/>
      <c r="I4567"/>
      <c r="L4567"/>
    </row>
    <row r="4568" spans="7:12" x14ac:dyDescent="0.25">
      <c r="G4568"/>
      <c r="I4568"/>
      <c r="L4568"/>
    </row>
    <row r="4569" spans="7:12" x14ac:dyDescent="0.25">
      <c r="G4569"/>
      <c r="I4569"/>
      <c r="L4569"/>
    </row>
    <row r="4570" spans="7:12" x14ac:dyDescent="0.25">
      <c r="G4570"/>
      <c r="I4570"/>
      <c r="L4570"/>
    </row>
    <row r="4571" spans="7:12" x14ac:dyDescent="0.25">
      <c r="G4571"/>
      <c r="I4571"/>
      <c r="L4571"/>
    </row>
    <row r="4572" spans="7:12" x14ac:dyDescent="0.25">
      <c r="G4572"/>
      <c r="I4572"/>
      <c r="L4572"/>
    </row>
    <row r="4573" spans="7:12" x14ac:dyDescent="0.25">
      <c r="G4573"/>
      <c r="I4573"/>
      <c r="L4573"/>
    </row>
    <row r="4574" spans="7:12" x14ac:dyDescent="0.25">
      <c r="G4574"/>
      <c r="I4574"/>
      <c r="L4574"/>
    </row>
    <row r="4575" spans="7:12" x14ac:dyDescent="0.25">
      <c r="G4575"/>
      <c r="I4575"/>
      <c r="L4575"/>
    </row>
    <row r="4576" spans="7:12" x14ac:dyDescent="0.25">
      <c r="G4576"/>
      <c r="I4576"/>
      <c r="L4576"/>
    </row>
    <row r="4577" spans="7:12" x14ac:dyDescent="0.25">
      <c r="G4577"/>
      <c r="I4577"/>
      <c r="L4577"/>
    </row>
    <row r="4578" spans="7:12" x14ac:dyDescent="0.25">
      <c r="G4578"/>
      <c r="I4578"/>
      <c r="L4578"/>
    </row>
    <row r="4579" spans="7:12" x14ac:dyDescent="0.25">
      <c r="G4579"/>
      <c r="I4579"/>
      <c r="L4579"/>
    </row>
    <row r="4580" spans="7:12" x14ac:dyDescent="0.25">
      <c r="G4580"/>
      <c r="I4580"/>
      <c r="L4580"/>
    </row>
    <row r="4581" spans="7:12" x14ac:dyDescent="0.25">
      <c r="G4581"/>
      <c r="I4581"/>
      <c r="L4581"/>
    </row>
    <row r="4582" spans="7:12" x14ac:dyDescent="0.25">
      <c r="G4582"/>
      <c r="I4582"/>
      <c r="L4582"/>
    </row>
    <row r="4583" spans="7:12" x14ac:dyDescent="0.25">
      <c r="G4583"/>
      <c r="I4583"/>
      <c r="L4583"/>
    </row>
    <row r="4584" spans="7:12" x14ac:dyDescent="0.25">
      <c r="G4584"/>
      <c r="I4584"/>
      <c r="L4584"/>
    </row>
    <row r="4585" spans="7:12" x14ac:dyDescent="0.25">
      <c r="G4585"/>
      <c r="I4585"/>
      <c r="L4585"/>
    </row>
    <row r="4586" spans="7:12" x14ac:dyDescent="0.25">
      <c r="G4586"/>
      <c r="I4586"/>
      <c r="L4586"/>
    </row>
    <row r="4587" spans="7:12" x14ac:dyDescent="0.25">
      <c r="G4587"/>
      <c r="I4587"/>
      <c r="L4587"/>
    </row>
    <row r="4588" spans="7:12" x14ac:dyDescent="0.25">
      <c r="G4588"/>
      <c r="I4588"/>
      <c r="L4588"/>
    </row>
    <row r="4589" spans="7:12" x14ac:dyDescent="0.25">
      <c r="G4589"/>
      <c r="I4589"/>
      <c r="L4589"/>
    </row>
    <row r="4590" spans="7:12" x14ac:dyDescent="0.25">
      <c r="G4590"/>
      <c r="I4590"/>
      <c r="L4590"/>
    </row>
    <row r="4591" spans="7:12" x14ac:dyDescent="0.25">
      <c r="G4591"/>
      <c r="I4591"/>
      <c r="L4591"/>
    </row>
    <row r="4592" spans="7:12" x14ac:dyDescent="0.25">
      <c r="G4592"/>
      <c r="I4592"/>
      <c r="L4592"/>
    </row>
    <row r="4593" spans="7:12" x14ac:dyDescent="0.25">
      <c r="G4593"/>
      <c r="I4593"/>
      <c r="L4593"/>
    </row>
    <row r="4594" spans="7:12" x14ac:dyDescent="0.25">
      <c r="G4594"/>
      <c r="I4594"/>
      <c r="L4594"/>
    </row>
    <row r="4595" spans="7:12" x14ac:dyDescent="0.25">
      <c r="G4595"/>
      <c r="I4595"/>
      <c r="L4595"/>
    </row>
    <row r="4596" spans="7:12" x14ac:dyDescent="0.25">
      <c r="G4596"/>
      <c r="I4596"/>
      <c r="L4596"/>
    </row>
    <row r="4597" spans="7:12" x14ac:dyDescent="0.25">
      <c r="G4597"/>
      <c r="I4597"/>
      <c r="L4597"/>
    </row>
    <row r="4598" spans="7:12" x14ac:dyDescent="0.25">
      <c r="G4598"/>
      <c r="I4598"/>
      <c r="L4598"/>
    </row>
    <row r="4599" spans="7:12" x14ac:dyDescent="0.25">
      <c r="G4599"/>
      <c r="I4599"/>
      <c r="L4599"/>
    </row>
    <row r="4600" spans="7:12" x14ac:dyDescent="0.25">
      <c r="G4600"/>
      <c r="I4600"/>
      <c r="L4600"/>
    </row>
    <row r="4601" spans="7:12" x14ac:dyDescent="0.25">
      <c r="G4601"/>
      <c r="I4601"/>
      <c r="L4601"/>
    </row>
    <row r="4602" spans="7:12" x14ac:dyDescent="0.25">
      <c r="G4602"/>
      <c r="I4602"/>
      <c r="L4602"/>
    </row>
    <row r="4603" spans="7:12" x14ac:dyDescent="0.25">
      <c r="G4603"/>
      <c r="I4603"/>
      <c r="L4603"/>
    </row>
    <row r="4604" spans="7:12" x14ac:dyDescent="0.25">
      <c r="G4604"/>
      <c r="I4604"/>
      <c r="L4604"/>
    </row>
    <row r="4605" spans="7:12" x14ac:dyDescent="0.25">
      <c r="G4605"/>
      <c r="I4605"/>
      <c r="L4605"/>
    </row>
    <row r="4606" spans="7:12" x14ac:dyDescent="0.25">
      <c r="G4606"/>
      <c r="I4606"/>
      <c r="L4606"/>
    </row>
    <row r="4607" spans="7:12" x14ac:dyDescent="0.25">
      <c r="G4607"/>
      <c r="I4607"/>
      <c r="L4607"/>
    </row>
    <row r="4608" spans="7:12" x14ac:dyDescent="0.25">
      <c r="G4608"/>
      <c r="I4608"/>
      <c r="L4608"/>
    </row>
    <row r="4609" spans="7:12" x14ac:dyDescent="0.25">
      <c r="G4609"/>
      <c r="I4609"/>
      <c r="L4609"/>
    </row>
    <row r="4610" spans="7:12" x14ac:dyDescent="0.25">
      <c r="G4610"/>
      <c r="I4610"/>
      <c r="L4610"/>
    </row>
    <row r="4611" spans="7:12" x14ac:dyDescent="0.25">
      <c r="G4611"/>
      <c r="I4611"/>
      <c r="L4611"/>
    </row>
    <row r="4612" spans="7:12" x14ac:dyDescent="0.25">
      <c r="G4612"/>
      <c r="I4612"/>
      <c r="L4612"/>
    </row>
    <row r="4613" spans="7:12" x14ac:dyDescent="0.25">
      <c r="G4613"/>
      <c r="I4613"/>
      <c r="L4613"/>
    </row>
    <row r="4614" spans="7:12" x14ac:dyDescent="0.25">
      <c r="G4614"/>
      <c r="I4614"/>
      <c r="L4614"/>
    </row>
    <row r="4615" spans="7:12" x14ac:dyDescent="0.25">
      <c r="G4615"/>
      <c r="I4615"/>
      <c r="L4615"/>
    </row>
    <row r="4616" spans="7:12" x14ac:dyDescent="0.25">
      <c r="G4616"/>
      <c r="I4616"/>
      <c r="L4616"/>
    </row>
    <row r="4617" spans="7:12" x14ac:dyDescent="0.25">
      <c r="G4617"/>
      <c r="I4617"/>
      <c r="L4617"/>
    </row>
    <row r="4618" spans="7:12" x14ac:dyDescent="0.25">
      <c r="G4618"/>
      <c r="I4618"/>
      <c r="L4618"/>
    </row>
    <row r="4619" spans="7:12" x14ac:dyDescent="0.25">
      <c r="G4619"/>
      <c r="I4619"/>
      <c r="L4619"/>
    </row>
    <row r="4620" spans="7:12" x14ac:dyDescent="0.25">
      <c r="G4620"/>
      <c r="I4620"/>
      <c r="L4620"/>
    </row>
    <row r="4621" spans="7:12" x14ac:dyDescent="0.25">
      <c r="G4621"/>
      <c r="I4621"/>
      <c r="L4621"/>
    </row>
    <row r="4622" spans="7:12" x14ac:dyDescent="0.25">
      <c r="G4622"/>
      <c r="I4622"/>
      <c r="L4622"/>
    </row>
    <row r="4623" spans="7:12" x14ac:dyDescent="0.25">
      <c r="G4623"/>
      <c r="I4623"/>
      <c r="L4623"/>
    </row>
    <row r="4624" spans="7:12" x14ac:dyDescent="0.25">
      <c r="G4624"/>
      <c r="I4624"/>
      <c r="L4624"/>
    </row>
    <row r="4625" spans="7:12" x14ac:dyDescent="0.25">
      <c r="G4625"/>
      <c r="I4625"/>
      <c r="L4625"/>
    </row>
    <row r="4626" spans="7:12" x14ac:dyDescent="0.25">
      <c r="G4626"/>
      <c r="I4626"/>
      <c r="L4626"/>
    </row>
    <row r="4627" spans="7:12" x14ac:dyDescent="0.25">
      <c r="G4627"/>
      <c r="I4627"/>
      <c r="L4627"/>
    </row>
    <row r="4628" spans="7:12" x14ac:dyDescent="0.25">
      <c r="G4628"/>
      <c r="I4628"/>
      <c r="L4628"/>
    </row>
    <row r="4629" spans="7:12" x14ac:dyDescent="0.25">
      <c r="G4629"/>
      <c r="I4629"/>
      <c r="L4629"/>
    </row>
    <row r="4630" spans="7:12" x14ac:dyDescent="0.25">
      <c r="G4630"/>
      <c r="I4630"/>
      <c r="L4630"/>
    </row>
    <row r="4631" spans="7:12" x14ac:dyDescent="0.25">
      <c r="G4631"/>
      <c r="I4631"/>
      <c r="L4631"/>
    </row>
    <row r="4632" spans="7:12" x14ac:dyDescent="0.25">
      <c r="G4632"/>
      <c r="I4632"/>
      <c r="L4632"/>
    </row>
    <row r="4633" spans="7:12" x14ac:dyDescent="0.25">
      <c r="G4633"/>
      <c r="I4633"/>
      <c r="L4633"/>
    </row>
    <row r="4634" spans="7:12" x14ac:dyDescent="0.25">
      <c r="G4634"/>
      <c r="I4634"/>
      <c r="L4634"/>
    </row>
    <row r="4635" spans="7:12" x14ac:dyDescent="0.25">
      <c r="G4635"/>
      <c r="I4635"/>
      <c r="L4635"/>
    </row>
    <row r="4636" spans="7:12" x14ac:dyDescent="0.25">
      <c r="G4636"/>
      <c r="I4636"/>
      <c r="L4636"/>
    </row>
    <row r="4637" spans="7:12" x14ac:dyDescent="0.25">
      <c r="G4637"/>
      <c r="I4637"/>
      <c r="L4637"/>
    </row>
    <row r="4638" spans="7:12" x14ac:dyDescent="0.25">
      <c r="G4638"/>
      <c r="I4638"/>
      <c r="L4638"/>
    </row>
    <row r="4639" spans="7:12" x14ac:dyDescent="0.25">
      <c r="G4639"/>
      <c r="I4639"/>
      <c r="L4639"/>
    </row>
    <row r="4640" spans="7:12" x14ac:dyDescent="0.25">
      <c r="G4640"/>
      <c r="I4640"/>
      <c r="L4640"/>
    </row>
    <row r="4641" spans="7:12" x14ac:dyDescent="0.25">
      <c r="G4641"/>
      <c r="I4641"/>
      <c r="L4641"/>
    </row>
    <row r="4642" spans="7:12" x14ac:dyDescent="0.25">
      <c r="G4642"/>
      <c r="I4642"/>
      <c r="L4642"/>
    </row>
    <row r="4643" spans="7:12" x14ac:dyDescent="0.25">
      <c r="G4643"/>
      <c r="I4643"/>
      <c r="L4643"/>
    </row>
    <row r="4644" spans="7:12" x14ac:dyDescent="0.25">
      <c r="G4644"/>
      <c r="I4644"/>
      <c r="L4644"/>
    </row>
    <row r="4645" spans="7:12" x14ac:dyDescent="0.25">
      <c r="G4645"/>
      <c r="I4645"/>
      <c r="L4645"/>
    </row>
    <row r="4646" spans="7:12" x14ac:dyDescent="0.25">
      <c r="G4646"/>
      <c r="I4646"/>
      <c r="L4646"/>
    </row>
    <row r="4647" spans="7:12" x14ac:dyDescent="0.25">
      <c r="G4647"/>
      <c r="I4647"/>
      <c r="L4647"/>
    </row>
    <row r="4648" spans="7:12" x14ac:dyDescent="0.25">
      <c r="G4648"/>
      <c r="I4648"/>
      <c r="L4648"/>
    </row>
    <row r="4649" spans="7:12" x14ac:dyDescent="0.25">
      <c r="G4649"/>
      <c r="I4649"/>
      <c r="L4649"/>
    </row>
    <row r="4650" spans="7:12" x14ac:dyDescent="0.25">
      <c r="G4650"/>
      <c r="I4650"/>
      <c r="L4650"/>
    </row>
    <row r="4651" spans="7:12" x14ac:dyDescent="0.25">
      <c r="G4651"/>
      <c r="I4651"/>
      <c r="L4651"/>
    </row>
    <row r="4652" spans="7:12" x14ac:dyDescent="0.25">
      <c r="G4652"/>
      <c r="I4652"/>
      <c r="L4652"/>
    </row>
    <row r="4653" spans="7:12" x14ac:dyDescent="0.25">
      <c r="G4653"/>
      <c r="I4653"/>
      <c r="L4653"/>
    </row>
    <row r="4654" spans="7:12" x14ac:dyDescent="0.25">
      <c r="G4654"/>
      <c r="I4654"/>
      <c r="L4654"/>
    </row>
    <row r="4655" spans="7:12" x14ac:dyDescent="0.25">
      <c r="G4655"/>
      <c r="I4655"/>
      <c r="L4655"/>
    </row>
    <row r="4656" spans="7:12" x14ac:dyDescent="0.25">
      <c r="G4656"/>
      <c r="I4656"/>
      <c r="L4656"/>
    </row>
    <row r="4657" spans="7:12" x14ac:dyDescent="0.25">
      <c r="G4657"/>
      <c r="I4657"/>
      <c r="L4657"/>
    </row>
    <row r="4658" spans="7:12" x14ac:dyDescent="0.25">
      <c r="G4658"/>
      <c r="I4658"/>
      <c r="L4658"/>
    </row>
    <row r="4659" spans="7:12" x14ac:dyDescent="0.25">
      <c r="G4659"/>
      <c r="I4659"/>
      <c r="L4659"/>
    </row>
    <row r="4660" spans="7:12" x14ac:dyDescent="0.25">
      <c r="G4660"/>
      <c r="I4660"/>
      <c r="L4660"/>
    </row>
    <row r="4661" spans="7:12" x14ac:dyDescent="0.25">
      <c r="G4661"/>
      <c r="I4661"/>
      <c r="L4661"/>
    </row>
    <row r="4662" spans="7:12" x14ac:dyDescent="0.25">
      <c r="G4662"/>
      <c r="I4662"/>
      <c r="L4662"/>
    </row>
    <row r="4663" spans="7:12" x14ac:dyDescent="0.25">
      <c r="G4663"/>
      <c r="I4663"/>
      <c r="L4663"/>
    </row>
    <row r="4664" spans="7:12" x14ac:dyDescent="0.25">
      <c r="G4664"/>
      <c r="I4664"/>
      <c r="L4664"/>
    </row>
    <row r="4665" spans="7:12" x14ac:dyDescent="0.25">
      <c r="G4665"/>
      <c r="I4665"/>
      <c r="L4665"/>
    </row>
    <row r="4666" spans="7:12" x14ac:dyDescent="0.25">
      <c r="G4666"/>
      <c r="I4666"/>
      <c r="L4666"/>
    </row>
    <row r="4667" spans="7:12" x14ac:dyDescent="0.25">
      <c r="G4667"/>
      <c r="I4667"/>
      <c r="L4667"/>
    </row>
    <row r="4668" spans="7:12" x14ac:dyDescent="0.25">
      <c r="G4668"/>
      <c r="I4668"/>
      <c r="L4668"/>
    </row>
    <row r="4669" spans="7:12" x14ac:dyDescent="0.25">
      <c r="G4669"/>
      <c r="I4669"/>
      <c r="L4669"/>
    </row>
    <row r="4670" spans="7:12" x14ac:dyDescent="0.25">
      <c r="G4670"/>
      <c r="I4670"/>
      <c r="L4670"/>
    </row>
    <row r="4671" spans="7:12" x14ac:dyDescent="0.25">
      <c r="G4671"/>
      <c r="I4671"/>
      <c r="L4671"/>
    </row>
    <row r="4672" spans="7:12" x14ac:dyDescent="0.25">
      <c r="G4672"/>
      <c r="I4672"/>
      <c r="L4672"/>
    </row>
    <row r="4673" spans="7:12" x14ac:dyDescent="0.25">
      <c r="G4673"/>
      <c r="I4673"/>
      <c r="L4673"/>
    </row>
    <row r="4674" spans="7:12" x14ac:dyDescent="0.25">
      <c r="G4674"/>
      <c r="I4674"/>
      <c r="L4674"/>
    </row>
    <row r="4675" spans="7:12" x14ac:dyDescent="0.25">
      <c r="G4675"/>
      <c r="I4675"/>
      <c r="L4675"/>
    </row>
    <row r="4676" spans="7:12" x14ac:dyDescent="0.25">
      <c r="G4676"/>
      <c r="I4676"/>
      <c r="L4676"/>
    </row>
    <row r="4677" spans="7:12" x14ac:dyDescent="0.25">
      <c r="G4677"/>
      <c r="I4677"/>
      <c r="L4677"/>
    </row>
    <row r="4678" spans="7:12" x14ac:dyDescent="0.25">
      <c r="G4678"/>
      <c r="I4678"/>
      <c r="L4678"/>
    </row>
    <row r="4679" spans="7:12" x14ac:dyDescent="0.25">
      <c r="G4679"/>
      <c r="I4679"/>
      <c r="L4679"/>
    </row>
    <row r="4680" spans="7:12" x14ac:dyDescent="0.25">
      <c r="G4680"/>
      <c r="I4680"/>
      <c r="L4680"/>
    </row>
    <row r="4681" spans="7:12" x14ac:dyDescent="0.25">
      <c r="G4681"/>
      <c r="I4681"/>
      <c r="L4681"/>
    </row>
    <row r="4682" spans="7:12" x14ac:dyDescent="0.25">
      <c r="G4682"/>
      <c r="I4682"/>
      <c r="L4682"/>
    </row>
    <row r="4683" spans="7:12" x14ac:dyDescent="0.25">
      <c r="G4683"/>
      <c r="I4683"/>
      <c r="L4683"/>
    </row>
    <row r="4684" spans="7:12" x14ac:dyDescent="0.25">
      <c r="G4684"/>
      <c r="I4684"/>
      <c r="L4684"/>
    </row>
    <row r="4685" spans="7:12" x14ac:dyDescent="0.25">
      <c r="G4685"/>
      <c r="I4685"/>
      <c r="L4685"/>
    </row>
    <row r="4686" spans="7:12" x14ac:dyDescent="0.25">
      <c r="G4686"/>
      <c r="I4686"/>
      <c r="L4686"/>
    </row>
    <row r="4687" spans="7:12" x14ac:dyDescent="0.25">
      <c r="G4687"/>
      <c r="I4687"/>
      <c r="L4687"/>
    </row>
    <row r="4688" spans="7:12" x14ac:dyDescent="0.25">
      <c r="G4688"/>
      <c r="I4688"/>
      <c r="L4688"/>
    </row>
    <row r="4689" spans="7:12" x14ac:dyDescent="0.25">
      <c r="G4689"/>
      <c r="I4689"/>
      <c r="L4689"/>
    </row>
    <row r="4690" spans="7:12" x14ac:dyDescent="0.25">
      <c r="G4690"/>
      <c r="I4690"/>
      <c r="L4690"/>
    </row>
    <row r="4691" spans="7:12" x14ac:dyDescent="0.25">
      <c r="G4691"/>
      <c r="I4691"/>
      <c r="L4691"/>
    </row>
    <row r="4692" spans="7:12" x14ac:dyDescent="0.25">
      <c r="G4692"/>
      <c r="I4692"/>
      <c r="L4692"/>
    </row>
    <row r="4693" spans="7:12" x14ac:dyDescent="0.25">
      <c r="G4693"/>
      <c r="I4693"/>
      <c r="L4693"/>
    </row>
    <row r="4694" spans="7:12" x14ac:dyDescent="0.25">
      <c r="G4694"/>
      <c r="I4694"/>
      <c r="L4694"/>
    </row>
    <row r="4695" spans="7:12" x14ac:dyDescent="0.25">
      <c r="G4695"/>
      <c r="I4695"/>
      <c r="L4695"/>
    </row>
    <row r="4696" spans="7:12" x14ac:dyDescent="0.25">
      <c r="G4696"/>
      <c r="I4696"/>
      <c r="L4696"/>
    </row>
    <row r="4697" spans="7:12" x14ac:dyDescent="0.25">
      <c r="G4697"/>
      <c r="I4697"/>
      <c r="L4697"/>
    </row>
    <row r="4698" spans="7:12" x14ac:dyDescent="0.25">
      <c r="G4698"/>
      <c r="I4698"/>
      <c r="L4698"/>
    </row>
    <row r="4699" spans="7:12" x14ac:dyDescent="0.25">
      <c r="G4699"/>
      <c r="I4699"/>
      <c r="L4699"/>
    </row>
    <row r="4700" spans="7:12" x14ac:dyDescent="0.25">
      <c r="G4700"/>
      <c r="I4700"/>
      <c r="L4700"/>
    </row>
    <row r="4701" spans="7:12" x14ac:dyDescent="0.25">
      <c r="G4701"/>
      <c r="I4701"/>
      <c r="L4701"/>
    </row>
    <row r="4702" spans="7:12" x14ac:dyDescent="0.25">
      <c r="G4702"/>
      <c r="I4702"/>
      <c r="L4702"/>
    </row>
    <row r="4703" spans="7:12" x14ac:dyDescent="0.25">
      <c r="G4703"/>
      <c r="I4703"/>
      <c r="L4703"/>
    </row>
    <row r="4704" spans="7:12" x14ac:dyDescent="0.25">
      <c r="G4704"/>
      <c r="I4704"/>
      <c r="L4704"/>
    </row>
    <row r="4705" spans="7:12" x14ac:dyDescent="0.25">
      <c r="G4705"/>
      <c r="I4705"/>
      <c r="L4705"/>
    </row>
    <row r="4706" spans="7:12" x14ac:dyDescent="0.25">
      <c r="G4706"/>
      <c r="I4706"/>
      <c r="L4706"/>
    </row>
    <row r="4707" spans="7:12" x14ac:dyDescent="0.25">
      <c r="G4707"/>
      <c r="I4707"/>
      <c r="L4707"/>
    </row>
    <row r="4708" spans="7:12" x14ac:dyDescent="0.25">
      <c r="G4708"/>
      <c r="I4708"/>
      <c r="L4708"/>
    </row>
    <row r="4709" spans="7:12" x14ac:dyDescent="0.25">
      <c r="G4709"/>
      <c r="I4709"/>
      <c r="L4709"/>
    </row>
    <row r="4710" spans="7:12" x14ac:dyDescent="0.25">
      <c r="G4710"/>
      <c r="I4710"/>
      <c r="L4710"/>
    </row>
    <row r="4711" spans="7:12" x14ac:dyDescent="0.25">
      <c r="G4711"/>
      <c r="I4711"/>
      <c r="L4711"/>
    </row>
    <row r="4712" spans="7:12" x14ac:dyDescent="0.25">
      <c r="G4712"/>
      <c r="I4712"/>
      <c r="L4712"/>
    </row>
    <row r="4713" spans="7:12" x14ac:dyDescent="0.25">
      <c r="G4713"/>
      <c r="I4713"/>
      <c r="L4713"/>
    </row>
    <row r="4714" spans="7:12" x14ac:dyDescent="0.25">
      <c r="G4714"/>
      <c r="I4714"/>
      <c r="L4714"/>
    </row>
    <row r="4715" spans="7:12" x14ac:dyDescent="0.25">
      <c r="G4715"/>
      <c r="I4715"/>
      <c r="L4715"/>
    </row>
    <row r="4716" spans="7:12" x14ac:dyDescent="0.25">
      <c r="G4716"/>
      <c r="I4716"/>
      <c r="L4716"/>
    </row>
    <row r="4717" spans="7:12" x14ac:dyDescent="0.25">
      <c r="G4717"/>
      <c r="I4717"/>
      <c r="L4717"/>
    </row>
    <row r="4718" spans="7:12" x14ac:dyDescent="0.25">
      <c r="G4718"/>
      <c r="I4718"/>
      <c r="L4718"/>
    </row>
    <row r="4719" spans="7:12" x14ac:dyDescent="0.25">
      <c r="G4719"/>
      <c r="I4719"/>
      <c r="L4719"/>
    </row>
    <row r="4720" spans="7:12" x14ac:dyDescent="0.25">
      <c r="G4720"/>
      <c r="I4720"/>
      <c r="L4720"/>
    </row>
    <row r="4721" spans="7:12" x14ac:dyDescent="0.25">
      <c r="G4721"/>
      <c r="I4721"/>
      <c r="L4721"/>
    </row>
    <row r="4722" spans="7:12" x14ac:dyDescent="0.25">
      <c r="G4722"/>
      <c r="I4722"/>
      <c r="L4722"/>
    </row>
    <row r="4723" spans="7:12" x14ac:dyDescent="0.25">
      <c r="G4723"/>
      <c r="I4723"/>
      <c r="L4723"/>
    </row>
    <row r="4724" spans="7:12" x14ac:dyDescent="0.25">
      <c r="G4724"/>
      <c r="I4724"/>
      <c r="L4724"/>
    </row>
    <row r="4725" spans="7:12" x14ac:dyDescent="0.25">
      <c r="G4725"/>
      <c r="I4725"/>
      <c r="L4725"/>
    </row>
    <row r="4726" spans="7:12" x14ac:dyDescent="0.25">
      <c r="G4726"/>
      <c r="I4726"/>
      <c r="L4726"/>
    </row>
    <row r="4727" spans="7:12" x14ac:dyDescent="0.25">
      <c r="G4727"/>
      <c r="I4727"/>
      <c r="L4727"/>
    </row>
    <row r="4728" spans="7:12" x14ac:dyDescent="0.25">
      <c r="G4728"/>
      <c r="I4728"/>
      <c r="L4728"/>
    </row>
    <row r="4729" spans="7:12" x14ac:dyDescent="0.25">
      <c r="G4729"/>
      <c r="I4729"/>
      <c r="L4729"/>
    </row>
    <row r="4730" spans="7:12" x14ac:dyDescent="0.25">
      <c r="G4730"/>
      <c r="I4730"/>
      <c r="L4730"/>
    </row>
    <row r="4731" spans="7:12" x14ac:dyDescent="0.25">
      <c r="G4731"/>
      <c r="I4731"/>
      <c r="L4731"/>
    </row>
    <row r="4732" spans="7:12" x14ac:dyDescent="0.25">
      <c r="G4732"/>
      <c r="I4732"/>
      <c r="L4732"/>
    </row>
    <row r="4733" spans="7:12" x14ac:dyDescent="0.25">
      <c r="G4733"/>
      <c r="I4733"/>
      <c r="L4733"/>
    </row>
    <row r="4734" spans="7:12" x14ac:dyDescent="0.25">
      <c r="G4734"/>
      <c r="I4734"/>
      <c r="L4734"/>
    </row>
    <row r="4735" spans="7:12" x14ac:dyDescent="0.25">
      <c r="G4735"/>
      <c r="I4735"/>
      <c r="L4735"/>
    </row>
    <row r="4736" spans="7:12" x14ac:dyDescent="0.25">
      <c r="G4736"/>
      <c r="I4736"/>
      <c r="L4736"/>
    </row>
    <row r="4737" spans="7:12" x14ac:dyDescent="0.25">
      <c r="G4737"/>
      <c r="I4737"/>
      <c r="L4737"/>
    </row>
    <row r="4738" spans="7:12" x14ac:dyDescent="0.25">
      <c r="G4738"/>
      <c r="I4738"/>
      <c r="L4738"/>
    </row>
    <row r="4739" spans="7:12" x14ac:dyDescent="0.25">
      <c r="G4739"/>
      <c r="I4739"/>
      <c r="L4739"/>
    </row>
    <row r="4740" spans="7:12" x14ac:dyDescent="0.25">
      <c r="G4740"/>
      <c r="I4740"/>
      <c r="L4740"/>
    </row>
    <row r="4741" spans="7:12" x14ac:dyDescent="0.25">
      <c r="G4741"/>
      <c r="I4741"/>
      <c r="L4741"/>
    </row>
    <row r="4742" spans="7:12" x14ac:dyDescent="0.25">
      <c r="G4742"/>
      <c r="I4742"/>
      <c r="L4742"/>
    </row>
    <row r="4743" spans="7:12" x14ac:dyDescent="0.25">
      <c r="G4743"/>
      <c r="I4743"/>
      <c r="L4743"/>
    </row>
    <row r="4744" spans="7:12" x14ac:dyDescent="0.25">
      <c r="G4744"/>
      <c r="I4744"/>
      <c r="L4744"/>
    </row>
    <row r="4745" spans="7:12" x14ac:dyDescent="0.25">
      <c r="G4745"/>
      <c r="I4745"/>
      <c r="L4745"/>
    </row>
    <row r="4746" spans="7:12" x14ac:dyDescent="0.25">
      <c r="G4746"/>
      <c r="I4746"/>
      <c r="L4746"/>
    </row>
    <row r="4747" spans="7:12" x14ac:dyDescent="0.25">
      <c r="G4747"/>
      <c r="I4747"/>
      <c r="L4747"/>
    </row>
    <row r="4748" spans="7:12" x14ac:dyDescent="0.25">
      <c r="G4748"/>
      <c r="I4748"/>
      <c r="L4748"/>
    </row>
    <row r="4749" spans="7:12" x14ac:dyDescent="0.25">
      <c r="G4749"/>
      <c r="I4749"/>
      <c r="L4749"/>
    </row>
    <row r="4750" spans="7:12" x14ac:dyDescent="0.25">
      <c r="G4750"/>
      <c r="I4750"/>
      <c r="L4750"/>
    </row>
    <row r="4751" spans="7:12" x14ac:dyDescent="0.25">
      <c r="G4751"/>
      <c r="I4751"/>
      <c r="L4751"/>
    </row>
    <row r="4752" spans="7:12" x14ac:dyDescent="0.25">
      <c r="G4752"/>
      <c r="I4752"/>
      <c r="L4752"/>
    </row>
    <row r="4753" spans="7:12" x14ac:dyDescent="0.25">
      <c r="G4753"/>
      <c r="I4753"/>
      <c r="L4753"/>
    </row>
    <row r="4754" spans="7:12" x14ac:dyDescent="0.25">
      <c r="G4754"/>
      <c r="I4754"/>
      <c r="L4754"/>
    </row>
    <row r="4755" spans="7:12" x14ac:dyDescent="0.25">
      <c r="G4755"/>
      <c r="I4755"/>
      <c r="L4755"/>
    </row>
    <row r="4756" spans="7:12" x14ac:dyDescent="0.25">
      <c r="G4756"/>
      <c r="I4756"/>
      <c r="L4756"/>
    </row>
    <row r="4757" spans="7:12" x14ac:dyDescent="0.25">
      <c r="G4757"/>
      <c r="I4757"/>
      <c r="L4757"/>
    </row>
    <row r="4758" spans="7:12" x14ac:dyDescent="0.25">
      <c r="G4758"/>
      <c r="I4758"/>
      <c r="L4758"/>
    </row>
    <row r="4759" spans="7:12" x14ac:dyDescent="0.25">
      <c r="G4759"/>
      <c r="I4759"/>
      <c r="L4759"/>
    </row>
    <row r="4760" spans="7:12" x14ac:dyDescent="0.25">
      <c r="G4760"/>
      <c r="I4760"/>
      <c r="L4760"/>
    </row>
    <row r="4761" spans="7:12" x14ac:dyDescent="0.25">
      <c r="G4761"/>
      <c r="I4761"/>
      <c r="L4761"/>
    </row>
    <row r="4762" spans="7:12" x14ac:dyDescent="0.25">
      <c r="G4762"/>
      <c r="I4762"/>
      <c r="L4762"/>
    </row>
    <row r="4763" spans="7:12" x14ac:dyDescent="0.25">
      <c r="G4763"/>
      <c r="I4763"/>
      <c r="L4763"/>
    </row>
    <row r="4764" spans="7:12" x14ac:dyDescent="0.25">
      <c r="G4764"/>
      <c r="I4764"/>
      <c r="L4764"/>
    </row>
    <row r="4765" spans="7:12" x14ac:dyDescent="0.25">
      <c r="G4765"/>
      <c r="I4765"/>
      <c r="L4765"/>
    </row>
    <row r="4766" spans="7:12" x14ac:dyDescent="0.25">
      <c r="G4766"/>
      <c r="I4766"/>
      <c r="L4766"/>
    </row>
    <row r="4767" spans="7:12" x14ac:dyDescent="0.25">
      <c r="G4767"/>
      <c r="I4767"/>
      <c r="L4767"/>
    </row>
    <row r="4768" spans="7:12" x14ac:dyDescent="0.25">
      <c r="G4768"/>
      <c r="I4768"/>
      <c r="L4768"/>
    </row>
    <row r="4769" spans="7:12" x14ac:dyDescent="0.25">
      <c r="G4769"/>
      <c r="I4769"/>
      <c r="L4769"/>
    </row>
    <row r="4770" spans="7:12" x14ac:dyDescent="0.25">
      <c r="G4770"/>
      <c r="I4770"/>
      <c r="L4770"/>
    </row>
    <row r="4771" spans="7:12" x14ac:dyDescent="0.25">
      <c r="G4771"/>
      <c r="I4771"/>
      <c r="L4771"/>
    </row>
    <row r="4772" spans="7:12" x14ac:dyDescent="0.25">
      <c r="G4772"/>
      <c r="I4772"/>
      <c r="L4772"/>
    </row>
    <row r="4773" spans="7:12" x14ac:dyDescent="0.25">
      <c r="G4773"/>
      <c r="I4773"/>
      <c r="L4773"/>
    </row>
    <row r="4774" spans="7:12" x14ac:dyDescent="0.25">
      <c r="G4774"/>
      <c r="I4774"/>
      <c r="L4774"/>
    </row>
    <row r="4775" spans="7:12" x14ac:dyDescent="0.25">
      <c r="G4775"/>
      <c r="I4775"/>
      <c r="L4775"/>
    </row>
    <row r="4776" spans="7:12" x14ac:dyDescent="0.25">
      <c r="G4776"/>
      <c r="I4776"/>
      <c r="L4776"/>
    </row>
    <row r="4777" spans="7:12" x14ac:dyDescent="0.25">
      <c r="G4777"/>
      <c r="I4777"/>
      <c r="L4777"/>
    </row>
    <row r="4778" spans="7:12" x14ac:dyDescent="0.25">
      <c r="G4778"/>
      <c r="I4778"/>
      <c r="L4778"/>
    </row>
    <row r="4779" spans="7:12" x14ac:dyDescent="0.25">
      <c r="G4779"/>
      <c r="I4779"/>
      <c r="L4779"/>
    </row>
    <row r="4780" spans="7:12" x14ac:dyDescent="0.25">
      <c r="G4780"/>
      <c r="I4780"/>
      <c r="L4780"/>
    </row>
    <row r="4781" spans="7:12" x14ac:dyDescent="0.25">
      <c r="G4781"/>
      <c r="I4781"/>
      <c r="L4781"/>
    </row>
    <row r="4782" spans="7:12" x14ac:dyDescent="0.25">
      <c r="G4782"/>
      <c r="I4782"/>
      <c r="L4782"/>
    </row>
    <row r="4783" spans="7:12" x14ac:dyDescent="0.25">
      <c r="G4783"/>
      <c r="I4783"/>
      <c r="L4783"/>
    </row>
    <row r="4784" spans="7:12" x14ac:dyDescent="0.25">
      <c r="G4784"/>
      <c r="I4784"/>
      <c r="L4784"/>
    </row>
    <row r="4785" spans="7:12" x14ac:dyDescent="0.25">
      <c r="G4785"/>
      <c r="I4785"/>
      <c r="L4785"/>
    </row>
    <row r="4786" spans="7:12" x14ac:dyDescent="0.25">
      <c r="G4786"/>
      <c r="I4786"/>
      <c r="L4786"/>
    </row>
    <row r="4787" spans="7:12" x14ac:dyDescent="0.25">
      <c r="G4787"/>
      <c r="I4787"/>
      <c r="L4787"/>
    </row>
    <row r="4788" spans="7:12" x14ac:dyDescent="0.25">
      <c r="G4788"/>
      <c r="I4788"/>
      <c r="L4788"/>
    </row>
    <row r="4789" spans="7:12" x14ac:dyDescent="0.25">
      <c r="G4789"/>
      <c r="I4789"/>
      <c r="L4789"/>
    </row>
    <row r="4790" spans="7:12" x14ac:dyDescent="0.25">
      <c r="G4790"/>
      <c r="I4790"/>
      <c r="L4790"/>
    </row>
    <row r="4791" spans="7:12" x14ac:dyDescent="0.25">
      <c r="G4791"/>
      <c r="I4791"/>
      <c r="L4791"/>
    </row>
    <row r="4792" spans="7:12" x14ac:dyDescent="0.25">
      <c r="G4792"/>
      <c r="I4792"/>
      <c r="L4792"/>
    </row>
    <row r="4793" spans="7:12" x14ac:dyDescent="0.25">
      <c r="G4793"/>
      <c r="I4793"/>
      <c r="L4793"/>
    </row>
    <row r="4794" spans="7:12" x14ac:dyDescent="0.25">
      <c r="G4794"/>
      <c r="I4794"/>
      <c r="L4794"/>
    </row>
    <row r="4795" spans="7:12" x14ac:dyDescent="0.25">
      <c r="G4795"/>
      <c r="I4795"/>
      <c r="L4795"/>
    </row>
    <row r="4796" spans="7:12" x14ac:dyDescent="0.25">
      <c r="G4796"/>
      <c r="I4796"/>
      <c r="L4796"/>
    </row>
    <row r="4797" spans="7:12" x14ac:dyDescent="0.25">
      <c r="G4797"/>
      <c r="I4797"/>
      <c r="L4797"/>
    </row>
    <row r="4798" spans="7:12" x14ac:dyDescent="0.25">
      <c r="G4798"/>
      <c r="I4798"/>
      <c r="L4798"/>
    </row>
    <row r="4799" spans="7:12" x14ac:dyDescent="0.25">
      <c r="G4799"/>
      <c r="I4799"/>
      <c r="L4799"/>
    </row>
    <row r="4800" spans="7:12" x14ac:dyDescent="0.25">
      <c r="G4800"/>
      <c r="I4800"/>
      <c r="L4800"/>
    </row>
    <row r="4801" spans="7:12" x14ac:dyDescent="0.25">
      <c r="G4801"/>
      <c r="I4801"/>
      <c r="L4801"/>
    </row>
    <row r="4802" spans="7:12" x14ac:dyDescent="0.25">
      <c r="G4802"/>
      <c r="I4802"/>
      <c r="L4802"/>
    </row>
    <row r="4803" spans="7:12" x14ac:dyDescent="0.25">
      <c r="G4803"/>
      <c r="I4803"/>
      <c r="L4803"/>
    </row>
    <row r="4804" spans="7:12" x14ac:dyDescent="0.25">
      <c r="G4804"/>
      <c r="I4804"/>
      <c r="L4804"/>
    </row>
    <row r="4805" spans="7:12" x14ac:dyDescent="0.25">
      <c r="G4805"/>
      <c r="I4805"/>
      <c r="L4805"/>
    </row>
    <row r="4806" spans="7:12" x14ac:dyDescent="0.25">
      <c r="G4806"/>
      <c r="I4806"/>
      <c r="L4806"/>
    </row>
    <row r="4807" spans="7:12" x14ac:dyDescent="0.25">
      <c r="G4807"/>
      <c r="I4807"/>
      <c r="L4807"/>
    </row>
    <row r="4808" spans="7:12" x14ac:dyDescent="0.25">
      <c r="G4808"/>
      <c r="I4808"/>
      <c r="L4808"/>
    </row>
    <row r="4809" spans="7:12" x14ac:dyDescent="0.25">
      <c r="G4809"/>
      <c r="I4809"/>
      <c r="L4809"/>
    </row>
    <row r="4810" spans="7:12" x14ac:dyDescent="0.25">
      <c r="G4810"/>
      <c r="I4810"/>
      <c r="L4810"/>
    </row>
    <row r="4811" spans="7:12" x14ac:dyDescent="0.25">
      <c r="G4811"/>
      <c r="I4811"/>
      <c r="L4811"/>
    </row>
    <row r="4812" spans="7:12" x14ac:dyDescent="0.25">
      <c r="G4812"/>
      <c r="I4812"/>
      <c r="L4812"/>
    </row>
    <row r="4813" spans="7:12" x14ac:dyDescent="0.25">
      <c r="G4813"/>
      <c r="I4813"/>
      <c r="L4813"/>
    </row>
    <row r="4814" spans="7:12" x14ac:dyDescent="0.25">
      <c r="G4814"/>
      <c r="I4814"/>
      <c r="L4814"/>
    </row>
    <row r="4815" spans="7:12" x14ac:dyDescent="0.25">
      <c r="G4815"/>
      <c r="I4815"/>
      <c r="L4815"/>
    </row>
    <row r="4816" spans="7:12" x14ac:dyDescent="0.25">
      <c r="G4816"/>
      <c r="I4816"/>
      <c r="L4816"/>
    </row>
    <row r="4817" spans="7:12" x14ac:dyDescent="0.25">
      <c r="G4817"/>
      <c r="I4817"/>
      <c r="L4817"/>
    </row>
    <row r="4818" spans="7:12" x14ac:dyDescent="0.25">
      <c r="G4818"/>
      <c r="I4818"/>
      <c r="L4818"/>
    </row>
    <row r="4819" spans="7:12" x14ac:dyDescent="0.25">
      <c r="G4819"/>
      <c r="I4819"/>
      <c r="L4819"/>
    </row>
    <row r="4820" spans="7:12" x14ac:dyDescent="0.25">
      <c r="G4820"/>
      <c r="I4820"/>
      <c r="L4820"/>
    </row>
    <row r="4821" spans="7:12" x14ac:dyDescent="0.25">
      <c r="G4821"/>
      <c r="I4821"/>
      <c r="L4821"/>
    </row>
    <row r="4822" spans="7:12" x14ac:dyDescent="0.25">
      <c r="G4822"/>
      <c r="I4822"/>
      <c r="L4822"/>
    </row>
    <row r="4823" spans="7:12" x14ac:dyDescent="0.25">
      <c r="G4823"/>
      <c r="I4823"/>
      <c r="L4823"/>
    </row>
    <row r="4824" spans="7:12" x14ac:dyDescent="0.25">
      <c r="G4824"/>
      <c r="I4824"/>
      <c r="L4824"/>
    </row>
    <row r="4825" spans="7:12" x14ac:dyDescent="0.25">
      <c r="G4825"/>
      <c r="I4825"/>
      <c r="L4825"/>
    </row>
    <row r="4826" spans="7:12" x14ac:dyDescent="0.25">
      <c r="G4826"/>
      <c r="I4826"/>
      <c r="L4826"/>
    </row>
    <row r="4827" spans="7:12" x14ac:dyDescent="0.25">
      <c r="G4827"/>
      <c r="I4827"/>
      <c r="L4827"/>
    </row>
    <row r="4828" spans="7:12" x14ac:dyDescent="0.25">
      <c r="G4828"/>
      <c r="I4828"/>
      <c r="L4828"/>
    </row>
    <row r="4829" spans="7:12" x14ac:dyDescent="0.25">
      <c r="G4829"/>
      <c r="I4829"/>
      <c r="L4829"/>
    </row>
    <row r="4830" spans="7:12" x14ac:dyDescent="0.25">
      <c r="G4830"/>
      <c r="I4830"/>
      <c r="L4830"/>
    </row>
    <row r="4831" spans="7:12" x14ac:dyDescent="0.25">
      <c r="G4831"/>
      <c r="I4831"/>
      <c r="L4831"/>
    </row>
    <row r="4832" spans="7:12" x14ac:dyDescent="0.25">
      <c r="G4832"/>
      <c r="I4832"/>
      <c r="L4832"/>
    </row>
    <row r="4833" spans="7:12" x14ac:dyDescent="0.25">
      <c r="G4833"/>
      <c r="I4833"/>
      <c r="L4833"/>
    </row>
    <row r="4834" spans="7:12" x14ac:dyDescent="0.25">
      <c r="G4834"/>
      <c r="I4834"/>
      <c r="L4834"/>
    </row>
    <row r="4835" spans="7:12" x14ac:dyDescent="0.25">
      <c r="G4835"/>
      <c r="I4835"/>
      <c r="L4835"/>
    </row>
    <row r="4836" spans="7:12" x14ac:dyDescent="0.25">
      <c r="G4836"/>
      <c r="I4836"/>
      <c r="L4836"/>
    </row>
    <row r="4837" spans="7:12" x14ac:dyDescent="0.25">
      <c r="G4837"/>
      <c r="I4837"/>
      <c r="L4837"/>
    </row>
    <row r="4838" spans="7:12" x14ac:dyDescent="0.25">
      <c r="G4838"/>
      <c r="I4838"/>
      <c r="L4838"/>
    </row>
    <row r="4839" spans="7:12" x14ac:dyDescent="0.25">
      <c r="G4839"/>
      <c r="I4839"/>
      <c r="L4839"/>
    </row>
    <row r="4840" spans="7:12" x14ac:dyDescent="0.25">
      <c r="G4840"/>
      <c r="I4840"/>
      <c r="L4840"/>
    </row>
    <row r="4841" spans="7:12" x14ac:dyDescent="0.25">
      <c r="G4841"/>
      <c r="I4841"/>
      <c r="L4841"/>
    </row>
    <row r="4842" spans="7:12" x14ac:dyDescent="0.25">
      <c r="G4842"/>
      <c r="I4842"/>
      <c r="L4842"/>
    </row>
    <row r="4843" spans="7:12" x14ac:dyDescent="0.25">
      <c r="G4843"/>
      <c r="I4843"/>
      <c r="L4843"/>
    </row>
    <row r="4844" spans="7:12" x14ac:dyDescent="0.25">
      <c r="G4844"/>
      <c r="I4844"/>
      <c r="L4844"/>
    </row>
    <row r="4845" spans="7:12" x14ac:dyDescent="0.25">
      <c r="G4845"/>
      <c r="I4845"/>
      <c r="L4845"/>
    </row>
    <row r="4846" spans="7:12" x14ac:dyDescent="0.25">
      <c r="G4846"/>
      <c r="I4846"/>
      <c r="L4846"/>
    </row>
    <row r="4847" spans="7:12" x14ac:dyDescent="0.25">
      <c r="G4847"/>
      <c r="I4847"/>
      <c r="L4847"/>
    </row>
    <row r="4848" spans="7:12" x14ac:dyDescent="0.25">
      <c r="G4848"/>
      <c r="I4848"/>
      <c r="L4848"/>
    </row>
    <row r="4849" spans="7:12" x14ac:dyDescent="0.25">
      <c r="G4849"/>
      <c r="I4849"/>
      <c r="L4849"/>
    </row>
    <row r="4850" spans="7:12" x14ac:dyDescent="0.25">
      <c r="G4850"/>
      <c r="I4850"/>
      <c r="L4850"/>
    </row>
    <row r="4851" spans="7:12" x14ac:dyDescent="0.25">
      <c r="G4851"/>
      <c r="I4851"/>
      <c r="L4851"/>
    </row>
    <row r="4852" spans="7:12" x14ac:dyDescent="0.25">
      <c r="G4852"/>
      <c r="I4852"/>
      <c r="L4852"/>
    </row>
    <row r="4853" spans="7:12" x14ac:dyDescent="0.25">
      <c r="G4853"/>
      <c r="I4853"/>
      <c r="L4853"/>
    </row>
    <row r="4854" spans="7:12" x14ac:dyDescent="0.25">
      <c r="G4854"/>
      <c r="I4854"/>
      <c r="L4854"/>
    </row>
    <row r="4855" spans="7:12" x14ac:dyDescent="0.25">
      <c r="G4855"/>
      <c r="I4855"/>
      <c r="L4855"/>
    </row>
    <row r="4856" spans="7:12" x14ac:dyDescent="0.25">
      <c r="G4856"/>
      <c r="I4856"/>
      <c r="L4856"/>
    </row>
    <row r="4857" spans="7:12" x14ac:dyDescent="0.25">
      <c r="G4857"/>
      <c r="I4857"/>
      <c r="L4857"/>
    </row>
    <row r="4858" spans="7:12" x14ac:dyDescent="0.25">
      <c r="G4858"/>
      <c r="I4858"/>
      <c r="L4858"/>
    </row>
    <row r="4859" spans="7:12" x14ac:dyDescent="0.25">
      <c r="G4859"/>
      <c r="I4859"/>
      <c r="L4859"/>
    </row>
    <row r="4860" spans="7:12" x14ac:dyDescent="0.25">
      <c r="G4860"/>
      <c r="I4860"/>
      <c r="L4860"/>
    </row>
    <row r="4861" spans="7:12" x14ac:dyDescent="0.25">
      <c r="G4861"/>
      <c r="I4861"/>
      <c r="L4861"/>
    </row>
    <row r="4862" spans="7:12" x14ac:dyDescent="0.25">
      <c r="G4862"/>
      <c r="I4862"/>
      <c r="L4862"/>
    </row>
    <row r="4863" spans="7:12" x14ac:dyDescent="0.25">
      <c r="G4863"/>
      <c r="I4863"/>
      <c r="L4863"/>
    </row>
    <row r="4864" spans="7:12" x14ac:dyDescent="0.25">
      <c r="G4864"/>
      <c r="I4864"/>
      <c r="L4864"/>
    </row>
    <row r="4865" spans="7:12" x14ac:dyDescent="0.25">
      <c r="G4865"/>
      <c r="I4865"/>
      <c r="L4865"/>
    </row>
    <row r="4866" spans="7:12" x14ac:dyDescent="0.25">
      <c r="G4866"/>
      <c r="I4866"/>
      <c r="L4866"/>
    </row>
    <row r="4867" spans="7:12" x14ac:dyDescent="0.25">
      <c r="G4867"/>
      <c r="I4867"/>
      <c r="L4867"/>
    </row>
    <row r="4868" spans="7:12" x14ac:dyDescent="0.25">
      <c r="G4868"/>
      <c r="I4868"/>
      <c r="L4868"/>
    </row>
    <row r="4869" spans="7:12" x14ac:dyDescent="0.25">
      <c r="G4869"/>
      <c r="I4869"/>
      <c r="L4869"/>
    </row>
    <row r="4870" spans="7:12" x14ac:dyDescent="0.25">
      <c r="G4870"/>
      <c r="I4870"/>
      <c r="L4870"/>
    </row>
    <row r="4871" spans="7:12" x14ac:dyDescent="0.25">
      <c r="G4871"/>
      <c r="I4871"/>
      <c r="L4871"/>
    </row>
    <row r="4872" spans="7:12" x14ac:dyDescent="0.25">
      <c r="G4872"/>
      <c r="I4872"/>
      <c r="L4872"/>
    </row>
    <row r="4873" spans="7:12" x14ac:dyDescent="0.25">
      <c r="G4873"/>
      <c r="I4873"/>
      <c r="L4873"/>
    </row>
    <row r="4874" spans="7:12" x14ac:dyDescent="0.25">
      <c r="G4874"/>
      <c r="I4874"/>
      <c r="L4874"/>
    </row>
    <row r="4875" spans="7:12" x14ac:dyDescent="0.25">
      <c r="G4875"/>
      <c r="I4875"/>
      <c r="L4875"/>
    </row>
    <row r="4876" spans="7:12" x14ac:dyDescent="0.25">
      <c r="G4876"/>
      <c r="I4876"/>
      <c r="L4876"/>
    </row>
    <row r="4877" spans="7:12" x14ac:dyDescent="0.25">
      <c r="G4877"/>
      <c r="I4877"/>
      <c r="L4877"/>
    </row>
    <row r="4878" spans="7:12" x14ac:dyDescent="0.25">
      <c r="G4878"/>
      <c r="I4878"/>
      <c r="L4878"/>
    </row>
    <row r="4879" spans="7:12" x14ac:dyDescent="0.25">
      <c r="G4879"/>
      <c r="I4879"/>
      <c r="L4879"/>
    </row>
    <row r="4880" spans="7:12" x14ac:dyDescent="0.25">
      <c r="G4880"/>
      <c r="I4880"/>
      <c r="L4880"/>
    </row>
    <row r="4881" spans="7:12" x14ac:dyDescent="0.25">
      <c r="G4881"/>
      <c r="I4881"/>
      <c r="L4881"/>
    </row>
    <row r="4882" spans="7:12" x14ac:dyDescent="0.25">
      <c r="G4882"/>
      <c r="I4882"/>
      <c r="L4882"/>
    </row>
    <row r="4883" spans="7:12" x14ac:dyDescent="0.25">
      <c r="G4883"/>
      <c r="I4883"/>
      <c r="L4883"/>
    </row>
    <row r="4884" spans="7:12" x14ac:dyDescent="0.25">
      <c r="G4884"/>
      <c r="I4884"/>
      <c r="L4884"/>
    </row>
    <row r="4885" spans="7:12" x14ac:dyDescent="0.25">
      <c r="G4885"/>
      <c r="I4885"/>
      <c r="L4885"/>
    </row>
    <row r="4886" spans="7:12" x14ac:dyDescent="0.25">
      <c r="G4886"/>
      <c r="I4886"/>
      <c r="L4886"/>
    </row>
    <row r="4887" spans="7:12" x14ac:dyDescent="0.25">
      <c r="G4887"/>
      <c r="I4887"/>
      <c r="L4887"/>
    </row>
    <row r="4888" spans="7:12" x14ac:dyDescent="0.25">
      <c r="G4888"/>
      <c r="I4888"/>
      <c r="L4888"/>
    </row>
    <row r="4889" spans="7:12" x14ac:dyDescent="0.25">
      <c r="G4889"/>
      <c r="I4889"/>
      <c r="L4889"/>
    </row>
    <row r="4890" spans="7:12" x14ac:dyDescent="0.25">
      <c r="G4890"/>
      <c r="I4890"/>
      <c r="L4890"/>
    </row>
    <row r="4891" spans="7:12" x14ac:dyDescent="0.25">
      <c r="G4891"/>
      <c r="I4891"/>
      <c r="L4891"/>
    </row>
    <row r="4892" spans="7:12" x14ac:dyDescent="0.25">
      <c r="G4892"/>
      <c r="I4892"/>
      <c r="L4892"/>
    </row>
    <row r="4893" spans="7:12" x14ac:dyDescent="0.25">
      <c r="G4893"/>
      <c r="I4893"/>
      <c r="L4893"/>
    </row>
    <row r="4894" spans="7:12" x14ac:dyDescent="0.25">
      <c r="G4894"/>
      <c r="I4894"/>
      <c r="L4894"/>
    </row>
    <row r="4895" spans="7:12" x14ac:dyDescent="0.25">
      <c r="G4895"/>
      <c r="I4895"/>
      <c r="L4895"/>
    </row>
    <row r="4896" spans="7:12" x14ac:dyDescent="0.25">
      <c r="G4896"/>
      <c r="I4896"/>
      <c r="L4896"/>
    </row>
    <row r="4897" spans="7:12" x14ac:dyDescent="0.25">
      <c r="G4897"/>
      <c r="I4897"/>
      <c r="L4897"/>
    </row>
    <row r="4898" spans="7:12" x14ac:dyDescent="0.25">
      <c r="G4898"/>
      <c r="I4898"/>
      <c r="L4898"/>
    </row>
    <row r="4899" spans="7:12" x14ac:dyDescent="0.25">
      <c r="G4899"/>
      <c r="I4899"/>
      <c r="L4899"/>
    </row>
    <row r="4900" spans="7:12" x14ac:dyDescent="0.25">
      <c r="G4900"/>
      <c r="I4900"/>
      <c r="L4900"/>
    </row>
    <row r="4901" spans="7:12" x14ac:dyDescent="0.25">
      <c r="G4901"/>
      <c r="I4901"/>
      <c r="L4901"/>
    </row>
    <row r="4902" spans="7:12" x14ac:dyDescent="0.25">
      <c r="G4902"/>
      <c r="I4902"/>
      <c r="L4902"/>
    </row>
    <row r="4903" spans="7:12" x14ac:dyDescent="0.25">
      <c r="G4903"/>
      <c r="I4903"/>
      <c r="L4903"/>
    </row>
    <row r="4904" spans="7:12" x14ac:dyDescent="0.25">
      <c r="G4904"/>
      <c r="I4904"/>
      <c r="L4904"/>
    </row>
    <row r="4905" spans="7:12" x14ac:dyDescent="0.25">
      <c r="G4905"/>
      <c r="I4905"/>
      <c r="L4905"/>
    </row>
    <row r="4906" spans="7:12" x14ac:dyDescent="0.25">
      <c r="G4906"/>
      <c r="I4906"/>
      <c r="L4906"/>
    </row>
    <row r="4907" spans="7:12" x14ac:dyDescent="0.25">
      <c r="G4907"/>
      <c r="I4907"/>
      <c r="L4907"/>
    </row>
    <row r="4908" spans="7:12" x14ac:dyDescent="0.25">
      <c r="G4908"/>
      <c r="I4908"/>
      <c r="L4908"/>
    </row>
    <row r="4909" spans="7:12" x14ac:dyDescent="0.25">
      <c r="G4909"/>
      <c r="I4909"/>
      <c r="L4909"/>
    </row>
    <row r="4910" spans="7:12" x14ac:dyDescent="0.25">
      <c r="G4910"/>
      <c r="I4910"/>
      <c r="L4910"/>
    </row>
    <row r="4911" spans="7:12" x14ac:dyDescent="0.25">
      <c r="G4911"/>
      <c r="I4911"/>
      <c r="L4911"/>
    </row>
    <row r="4912" spans="7:12" x14ac:dyDescent="0.25">
      <c r="G4912"/>
      <c r="I4912"/>
      <c r="L4912"/>
    </row>
    <row r="4913" spans="7:12" x14ac:dyDescent="0.25">
      <c r="G4913"/>
      <c r="I4913"/>
      <c r="L4913"/>
    </row>
    <row r="4914" spans="7:12" x14ac:dyDescent="0.25">
      <c r="G4914"/>
      <c r="I4914"/>
      <c r="L4914"/>
    </row>
    <row r="4915" spans="7:12" x14ac:dyDescent="0.25">
      <c r="G4915"/>
      <c r="I4915"/>
      <c r="L4915"/>
    </row>
    <row r="4916" spans="7:12" x14ac:dyDescent="0.25">
      <c r="G4916"/>
      <c r="I4916"/>
      <c r="L4916"/>
    </row>
    <row r="4917" spans="7:12" x14ac:dyDescent="0.25">
      <c r="G4917"/>
      <c r="I4917"/>
      <c r="L4917"/>
    </row>
    <row r="4918" spans="7:12" x14ac:dyDescent="0.25">
      <c r="G4918"/>
      <c r="I4918"/>
      <c r="L4918"/>
    </row>
    <row r="4919" spans="7:12" x14ac:dyDescent="0.25">
      <c r="G4919"/>
      <c r="I4919"/>
      <c r="L4919"/>
    </row>
    <row r="4920" spans="7:12" x14ac:dyDescent="0.25">
      <c r="G4920"/>
      <c r="I4920"/>
      <c r="L4920"/>
    </row>
    <row r="4921" spans="7:12" x14ac:dyDescent="0.25">
      <c r="G4921"/>
      <c r="I4921"/>
      <c r="L4921"/>
    </row>
    <row r="4922" spans="7:12" x14ac:dyDescent="0.25">
      <c r="G4922"/>
      <c r="I4922"/>
      <c r="L4922"/>
    </row>
    <row r="4923" spans="7:12" x14ac:dyDescent="0.25">
      <c r="G4923"/>
      <c r="I4923"/>
      <c r="L4923"/>
    </row>
    <row r="4924" spans="7:12" x14ac:dyDescent="0.25">
      <c r="G4924"/>
      <c r="I4924"/>
      <c r="L4924"/>
    </row>
    <row r="4925" spans="7:12" x14ac:dyDescent="0.25">
      <c r="G4925"/>
      <c r="I4925"/>
      <c r="L4925"/>
    </row>
    <row r="4926" spans="7:12" x14ac:dyDescent="0.25">
      <c r="G4926"/>
      <c r="I4926"/>
      <c r="L4926"/>
    </row>
    <row r="4927" spans="7:12" x14ac:dyDescent="0.25">
      <c r="G4927"/>
      <c r="I4927"/>
      <c r="L4927"/>
    </row>
    <row r="4928" spans="7:12" x14ac:dyDescent="0.25">
      <c r="G4928"/>
      <c r="I4928"/>
      <c r="L4928"/>
    </row>
    <row r="4929" spans="7:12" x14ac:dyDescent="0.25">
      <c r="G4929"/>
      <c r="I4929"/>
      <c r="L4929"/>
    </row>
    <row r="4930" spans="7:12" x14ac:dyDescent="0.25">
      <c r="G4930"/>
      <c r="I4930"/>
      <c r="L4930"/>
    </row>
    <row r="4931" spans="7:12" x14ac:dyDescent="0.25">
      <c r="G4931"/>
      <c r="I4931"/>
      <c r="L4931"/>
    </row>
    <row r="4932" spans="7:12" x14ac:dyDescent="0.25">
      <c r="G4932"/>
      <c r="I4932"/>
      <c r="L4932"/>
    </row>
    <row r="4933" spans="7:12" x14ac:dyDescent="0.25">
      <c r="G4933"/>
      <c r="I4933"/>
      <c r="L4933"/>
    </row>
    <row r="4934" spans="7:12" x14ac:dyDescent="0.25">
      <c r="G4934"/>
      <c r="I4934"/>
      <c r="L4934"/>
    </row>
    <row r="4935" spans="7:12" x14ac:dyDescent="0.25">
      <c r="G4935"/>
      <c r="I4935"/>
      <c r="L4935"/>
    </row>
    <row r="4936" spans="7:12" x14ac:dyDescent="0.25">
      <c r="G4936"/>
      <c r="I4936"/>
      <c r="L4936"/>
    </row>
    <row r="4937" spans="7:12" x14ac:dyDescent="0.25">
      <c r="G4937"/>
      <c r="I4937"/>
      <c r="L4937"/>
    </row>
    <row r="4938" spans="7:12" x14ac:dyDescent="0.25">
      <c r="G4938"/>
      <c r="I4938"/>
      <c r="L4938"/>
    </row>
    <row r="4939" spans="7:12" x14ac:dyDescent="0.25">
      <c r="G4939"/>
      <c r="I4939"/>
      <c r="L4939"/>
    </row>
    <row r="4940" spans="7:12" x14ac:dyDescent="0.25">
      <c r="G4940"/>
      <c r="I4940"/>
      <c r="L4940"/>
    </row>
    <row r="4941" spans="7:12" x14ac:dyDescent="0.25">
      <c r="G4941"/>
      <c r="I4941"/>
      <c r="L4941"/>
    </row>
    <row r="4942" spans="7:12" x14ac:dyDescent="0.25">
      <c r="G4942"/>
      <c r="I4942"/>
      <c r="L4942"/>
    </row>
    <row r="4943" spans="7:12" x14ac:dyDescent="0.25">
      <c r="G4943"/>
      <c r="I4943"/>
      <c r="L4943"/>
    </row>
    <row r="4944" spans="7:12" x14ac:dyDescent="0.25">
      <c r="G4944"/>
      <c r="I4944"/>
      <c r="L4944"/>
    </row>
    <row r="4945" spans="7:12" x14ac:dyDescent="0.25">
      <c r="G4945"/>
      <c r="I4945"/>
      <c r="L4945"/>
    </row>
    <row r="4946" spans="7:12" x14ac:dyDescent="0.25">
      <c r="G4946"/>
      <c r="I4946"/>
      <c r="L4946"/>
    </row>
    <row r="4947" spans="7:12" x14ac:dyDescent="0.25">
      <c r="G4947"/>
      <c r="I4947"/>
      <c r="L4947"/>
    </row>
    <row r="4948" spans="7:12" x14ac:dyDescent="0.25">
      <c r="G4948"/>
      <c r="I4948"/>
      <c r="L4948"/>
    </row>
    <row r="4949" spans="7:12" x14ac:dyDescent="0.25">
      <c r="G4949"/>
      <c r="I4949"/>
      <c r="L4949"/>
    </row>
    <row r="4950" spans="7:12" x14ac:dyDescent="0.25">
      <c r="G4950"/>
      <c r="I4950"/>
      <c r="L4950"/>
    </row>
    <row r="4951" spans="7:12" x14ac:dyDescent="0.25">
      <c r="G4951"/>
      <c r="I4951"/>
      <c r="L4951"/>
    </row>
    <row r="4952" spans="7:12" x14ac:dyDescent="0.25">
      <c r="G4952"/>
      <c r="I4952"/>
      <c r="L4952"/>
    </row>
    <row r="4953" spans="7:12" x14ac:dyDescent="0.25">
      <c r="G4953"/>
      <c r="I4953"/>
      <c r="L4953"/>
    </row>
    <row r="4954" spans="7:12" x14ac:dyDescent="0.25">
      <c r="G4954"/>
      <c r="I4954"/>
      <c r="L4954"/>
    </row>
    <row r="4955" spans="7:12" x14ac:dyDescent="0.25">
      <c r="G4955"/>
      <c r="I4955"/>
      <c r="L4955"/>
    </row>
    <row r="4956" spans="7:12" x14ac:dyDescent="0.25">
      <c r="G4956"/>
      <c r="I4956"/>
      <c r="L4956"/>
    </row>
    <row r="4957" spans="7:12" x14ac:dyDescent="0.25">
      <c r="G4957"/>
      <c r="I4957"/>
      <c r="L4957"/>
    </row>
    <row r="4958" spans="7:12" x14ac:dyDescent="0.25">
      <c r="G4958"/>
      <c r="I4958"/>
      <c r="L4958"/>
    </row>
    <row r="4959" spans="7:12" x14ac:dyDescent="0.25">
      <c r="G4959"/>
      <c r="I4959"/>
      <c r="L4959"/>
    </row>
    <row r="4960" spans="7:12" x14ac:dyDescent="0.25">
      <c r="G4960"/>
      <c r="I4960"/>
      <c r="L4960"/>
    </row>
    <row r="4961" spans="7:12" x14ac:dyDescent="0.25">
      <c r="G4961"/>
      <c r="I4961"/>
      <c r="L4961"/>
    </row>
    <row r="4962" spans="7:12" x14ac:dyDescent="0.25">
      <c r="G4962"/>
      <c r="I4962"/>
      <c r="L4962"/>
    </row>
    <row r="4963" spans="7:12" x14ac:dyDescent="0.25">
      <c r="G4963"/>
      <c r="I4963"/>
      <c r="L4963"/>
    </row>
    <row r="4964" spans="7:12" x14ac:dyDescent="0.25">
      <c r="G4964"/>
      <c r="I4964"/>
      <c r="L4964"/>
    </row>
    <row r="4965" spans="7:12" x14ac:dyDescent="0.25">
      <c r="G4965"/>
      <c r="I4965"/>
      <c r="L4965"/>
    </row>
    <row r="4966" spans="7:12" x14ac:dyDescent="0.25">
      <c r="G4966"/>
      <c r="I4966"/>
      <c r="L4966"/>
    </row>
    <row r="4967" spans="7:12" x14ac:dyDescent="0.25">
      <c r="G4967"/>
      <c r="I4967"/>
      <c r="L4967"/>
    </row>
    <row r="4968" spans="7:12" x14ac:dyDescent="0.25">
      <c r="G4968"/>
      <c r="I4968"/>
      <c r="L4968"/>
    </row>
    <row r="4969" spans="7:12" x14ac:dyDescent="0.25">
      <c r="G4969"/>
      <c r="I4969"/>
      <c r="L4969"/>
    </row>
    <row r="4970" spans="7:12" x14ac:dyDescent="0.25">
      <c r="G4970"/>
      <c r="I4970"/>
      <c r="L4970"/>
    </row>
    <row r="4971" spans="7:12" x14ac:dyDescent="0.25">
      <c r="G4971"/>
      <c r="I4971"/>
      <c r="L4971"/>
    </row>
    <row r="4972" spans="7:12" x14ac:dyDescent="0.25">
      <c r="G4972"/>
      <c r="I4972"/>
      <c r="L4972"/>
    </row>
    <row r="4973" spans="7:12" x14ac:dyDescent="0.25">
      <c r="G4973"/>
      <c r="I4973"/>
      <c r="L4973"/>
    </row>
    <row r="4974" spans="7:12" x14ac:dyDescent="0.25">
      <c r="G4974"/>
      <c r="I4974"/>
      <c r="L4974"/>
    </row>
    <row r="4975" spans="7:12" x14ac:dyDescent="0.25">
      <c r="G4975"/>
      <c r="I4975"/>
      <c r="L4975"/>
    </row>
    <row r="4976" spans="7:12" x14ac:dyDescent="0.25">
      <c r="G4976"/>
      <c r="I4976"/>
      <c r="L4976"/>
    </row>
    <row r="4977" spans="7:12" x14ac:dyDescent="0.25">
      <c r="G4977"/>
      <c r="I4977"/>
      <c r="L4977"/>
    </row>
    <row r="4978" spans="7:12" x14ac:dyDescent="0.25">
      <c r="G4978"/>
      <c r="I4978"/>
      <c r="L4978"/>
    </row>
    <row r="4979" spans="7:12" x14ac:dyDescent="0.25">
      <c r="G4979"/>
      <c r="I4979"/>
      <c r="L4979"/>
    </row>
    <row r="4980" spans="7:12" x14ac:dyDescent="0.25">
      <c r="G4980"/>
      <c r="I4980"/>
      <c r="L4980"/>
    </row>
    <row r="4981" spans="7:12" x14ac:dyDescent="0.25">
      <c r="G4981"/>
      <c r="I4981"/>
      <c r="L4981"/>
    </row>
    <row r="4982" spans="7:12" x14ac:dyDescent="0.25">
      <c r="G4982"/>
      <c r="I4982"/>
      <c r="L4982"/>
    </row>
    <row r="4983" spans="7:12" x14ac:dyDescent="0.25">
      <c r="G4983"/>
      <c r="I4983"/>
      <c r="L4983"/>
    </row>
    <row r="4984" spans="7:12" x14ac:dyDescent="0.25">
      <c r="G4984"/>
      <c r="I4984"/>
      <c r="L4984"/>
    </row>
    <row r="4985" spans="7:12" x14ac:dyDescent="0.25">
      <c r="G4985"/>
      <c r="I4985"/>
      <c r="L4985"/>
    </row>
    <row r="4986" spans="7:12" x14ac:dyDescent="0.25">
      <c r="G4986"/>
      <c r="I4986"/>
      <c r="L4986"/>
    </row>
    <row r="4987" spans="7:12" x14ac:dyDescent="0.25">
      <c r="G4987"/>
      <c r="I4987"/>
      <c r="L4987"/>
    </row>
    <row r="4988" spans="7:12" x14ac:dyDescent="0.25">
      <c r="G4988"/>
      <c r="I4988"/>
      <c r="L4988"/>
    </row>
    <row r="4989" spans="7:12" x14ac:dyDescent="0.25">
      <c r="G4989"/>
      <c r="I4989"/>
      <c r="L4989"/>
    </row>
    <row r="4990" spans="7:12" x14ac:dyDescent="0.25">
      <c r="G4990"/>
      <c r="I4990"/>
      <c r="L4990"/>
    </row>
    <row r="4991" spans="7:12" x14ac:dyDescent="0.25">
      <c r="G4991"/>
      <c r="I4991"/>
      <c r="L4991"/>
    </row>
    <row r="4992" spans="7:12" x14ac:dyDescent="0.25">
      <c r="G4992"/>
      <c r="I4992"/>
      <c r="L4992"/>
    </row>
    <row r="4993" spans="7:12" x14ac:dyDescent="0.25">
      <c r="G4993"/>
      <c r="I4993"/>
      <c r="L4993"/>
    </row>
    <row r="4994" spans="7:12" x14ac:dyDescent="0.25">
      <c r="G4994"/>
      <c r="I4994"/>
      <c r="L4994"/>
    </row>
    <row r="4995" spans="7:12" x14ac:dyDescent="0.25">
      <c r="G4995"/>
      <c r="I4995"/>
      <c r="L4995"/>
    </row>
    <row r="4996" spans="7:12" x14ac:dyDescent="0.25">
      <c r="G4996"/>
      <c r="I4996"/>
      <c r="L4996"/>
    </row>
    <row r="4997" spans="7:12" x14ac:dyDescent="0.25">
      <c r="G4997"/>
      <c r="I4997"/>
      <c r="L4997"/>
    </row>
    <row r="4998" spans="7:12" x14ac:dyDescent="0.25">
      <c r="G4998"/>
      <c r="I4998"/>
      <c r="L4998"/>
    </row>
    <row r="4999" spans="7:12" x14ac:dyDescent="0.25">
      <c r="G4999"/>
      <c r="I4999"/>
      <c r="L4999"/>
    </row>
    <row r="5000" spans="7:12" x14ac:dyDescent="0.25">
      <c r="G5000"/>
      <c r="I5000"/>
      <c r="L5000"/>
    </row>
    <row r="5001" spans="7:12" x14ac:dyDescent="0.25">
      <c r="G5001"/>
      <c r="I5001"/>
      <c r="L5001"/>
    </row>
    <row r="5002" spans="7:12" x14ac:dyDescent="0.25">
      <c r="G5002"/>
      <c r="I5002"/>
      <c r="L5002"/>
    </row>
    <row r="5003" spans="7:12" x14ac:dyDescent="0.25">
      <c r="G5003"/>
      <c r="I5003"/>
      <c r="L5003"/>
    </row>
    <row r="5004" spans="7:12" x14ac:dyDescent="0.25">
      <c r="G5004"/>
      <c r="I5004"/>
      <c r="L5004"/>
    </row>
    <row r="5005" spans="7:12" x14ac:dyDescent="0.25">
      <c r="G5005"/>
      <c r="I5005"/>
      <c r="L5005"/>
    </row>
    <row r="5006" spans="7:12" x14ac:dyDescent="0.25">
      <c r="G5006"/>
      <c r="I5006"/>
      <c r="L5006"/>
    </row>
    <row r="5007" spans="7:12" x14ac:dyDescent="0.25">
      <c r="G5007"/>
      <c r="I5007"/>
      <c r="L5007"/>
    </row>
    <row r="5008" spans="7:12" x14ac:dyDescent="0.25">
      <c r="G5008"/>
      <c r="I5008"/>
      <c r="L5008"/>
    </row>
    <row r="5009" spans="7:12" x14ac:dyDescent="0.25">
      <c r="G5009"/>
      <c r="I5009"/>
      <c r="L5009"/>
    </row>
    <row r="5010" spans="7:12" x14ac:dyDescent="0.25">
      <c r="G5010"/>
      <c r="I5010"/>
      <c r="L5010"/>
    </row>
    <row r="5011" spans="7:12" x14ac:dyDescent="0.25">
      <c r="G5011"/>
      <c r="I5011"/>
      <c r="L5011"/>
    </row>
    <row r="5012" spans="7:12" x14ac:dyDescent="0.25">
      <c r="G5012"/>
      <c r="I5012"/>
      <c r="L5012"/>
    </row>
    <row r="5013" spans="7:12" x14ac:dyDescent="0.25">
      <c r="G5013"/>
      <c r="I5013"/>
      <c r="L5013"/>
    </row>
    <row r="5014" spans="7:12" x14ac:dyDescent="0.25">
      <c r="G5014"/>
      <c r="I5014"/>
      <c r="L5014"/>
    </row>
    <row r="5015" spans="7:12" x14ac:dyDescent="0.25">
      <c r="G5015"/>
      <c r="I5015"/>
      <c r="L5015"/>
    </row>
    <row r="5016" spans="7:12" x14ac:dyDescent="0.25">
      <c r="G5016"/>
      <c r="I5016"/>
      <c r="L5016"/>
    </row>
    <row r="5017" spans="7:12" x14ac:dyDescent="0.25">
      <c r="G5017"/>
      <c r="I5017"/>
      <c r="L5017"/>
    </row>
    <row r="5018" spans="7:12" x14ac:dyDescent="0.25">
      <c r="G5018"/>
      <c r="I5018"/>
      <c r="L5018"/>
    </row>
    <row r="5019" spans="7:12" x14ac:dyDescent="0.25">
      <c r="G5019"/>
      <c r="I5019"/>
      <c r="L5019"/>
    </row>
    <row r="5020" spans="7:12" x14ac:dyDescent="0.25">
      <c r="G5020"/>
      <c r="I5020"/>
      <c r="L5020"/>
    </row>
    <row r="5021" spans="7:12" x14ac:dyDescent="0.25">
      <c r="G5021"/>
      <c r="I5021"/>
      <c r="L5021"/>
    </row>
    <row r="5022" spans="7:12" x14ac:dyDescent="0.25">
      <c r="G5022"/>
      <c r="I5022"/>
      <c r="L5022"/>
    </row>
    <row r="5023" spans="7:12" x14ac:dyDescent="0.25">
      <c r="G5023"/>
      <c r="I5023"/>
      <c r="L5023"/>
    </row>
    <row r="5024" spans="7:12" x14ac:dyDescent="0.25">
      <c r="G5024"/>
      <c r="I5024"/>
      <c r="L5024"/>
    </row>
    <row r="5025" spans="7:12" x14ac:dyDescent="0.25">
      <c r="G5025"/>
      <c r="I5025"/>
      <c r="L5025"/>
    </row>
    <row r="5026" spans="7:12" x14ac:dyDescent="0.25">
      <c r="G5026"/>
      <c r="I5026"/>
      <c r="L5026"/>
    </row>
    <row r="5027" spans="7:12" x14ac:dyDescent="0.25">
      <c r="G5027"/>
      <c r="I5027"/>
      <c r="L5027"/>
    </row>
    <row r="5028" spans="7:12" x14ac:dyDescent="0.25">
      <c r="G5028"/>
      <c r="I5028"/>
      <c r="L5028"/>
    </row>
    <row r="5029" spans="7:12" x14ac:dyDescent="0.25">
      <c r="G5029"/>
      <c r="I5029"/>
      <c r="L5029"/>
    </row>
    <row r="5030" spans="7:12" x14ac:dyDescent="0.25">
      <c r="G5030"/>
      <c r="I5030"/>
      <c r="L5030"/>
    </row>
    <row r="5031" spans="7:12" x14ac:dyDescent="0.25">
      <c r="G5031"/>
      <c r="I5031"/>
      <c r="L5031"/>
    </row>
    <row r="5032" spans="7:12" x14ac:dyDescent="0.25">
      <c r="G5032"/>
      <c r="I5032"/>
      <c r="L5032"/>
    </row>
    <row r="5033" spans="7:12" x14ac:dyDescent="0.25">
      <c r="G5033"/>
      <c r="I5033"/>
      <c r="L5033"/>
    </row>
    <row r="5034" spans="7:12" x14ac:dyDescent="0.25">
      <c r="G5034"/>
      <c r="I5034"/>
      <c r="L5034"/>
    </row>
    <row r="5035" spans="7:12" x14ac:dyDescent="0.25">
      <c r="G5035"/>
      <c r="I5035"/>
      <c r="L5035"/>
    </row>
    <row r="5036" spans="7:12" x14ac:dyDescent="0.25">
      <c r="G5036"/>
      <c r="I5036"/>
      <c r="L5036"/>
    </row>
    <row r="5037" spans="7:12" x14ac:dyDescent="0.25">
      <c r="G5037"/>
      <c r="I5037"/>
      <c r="L5037"/>
    </row>
    <row r="5038" spans="7:12" x14ac:dyDescent="0.25">
      <c r="G5038"/>
      <c r="I5038"/>
      <c r="L5038"/>
    </row>
    <row r="5039" spans="7:12" x14ac:dyDescent="0.25">
      <c r="G5039"/>
      <c r="I5039"/>
      <c r="L5039"/>
    </row>
    <row r="5040" spans="7:12" x14ac:dyDescent="0.25">
      <c r="G5040"/>
      <c r="I5040"/>
      <c r="L5040"/>
    </row>
    <row r="5041" spans="7:12" x14ac:dyDescent="0.25">
      <c r="G5041"/>
      <c r="I5041"/>
      <c r="L5041"/>
    </row>
    <row r="5042" spans="7:12" x14ac:dyDescent="0.25">
      <c r="G5042"/>
      <c r="I5042"/>
      <c r="L5042"/>
    </row>
    <row r="5043" spans="7:12" x14ac:dyDescent="0.25">
      <c r="G5043"/>
      <c r="I5043"/>
      <c r="L5043"/>
    </row>
    <row r="5044" spans="7:12" x14ac:dyDescent="0.25">
      <c r="G5044"/>
      <c r="I5044"/>
      <c r="L5044"/>
    </row>
    <row r="5045" spans="7:12" x14ac:dyDescent="0.25">
      <c r="G5045"/>
      <c r="I5045"/>
      <c r="L5045"/>
    </row>
    <row r="5046" spans="7:12" x14ac:dyDescent="0.25">
      <c r="G5046"/>
      <c r="I5046"/>
      <c r="L5046"/>
    </row>
    <row r="5047" spans="7:12" x14ac:dyDescent="0.25">
      <c r="G5047"/>
      <c r="I5047"/>
      <c r="L5047"/>
    </row>
    <row r="5048" spans="7:12" x14ac:dyDescent="0.25">
      <c r="G5048"/>
      <c r="I5048"/>
      <c r="L5048"/>
    </row>
    <row r="5049" spans="7:12" x14ac:dyDescent="0.25">
      <c r="G5049"/>
      <c r="I5049"/>
      <c r="L5049"/>
    </row>
    <row r="5050" spans="7:12" x14ac:dyDescent="0.25">
      <c r="G5050"/>
      <c r="I5050"/>
      <c r="L5050"/>
    </row>
    <row r="5051" spans="7:12" x14ac:dyDescent="0.25">
      <c r="G5051"/>
      <c r="I5051"/>
      <c r="L5051"/>
    </row>
    <row r="5052" spans="7:12" x14ac:dyDescent="0.25">
      <c r="G5052"/>
      <c r="I5052"/>
      <c r="L5052"/>
    </row>
    <row r="5053" spans="7:12" x14ac:dyDescent="0.25">
      <c r="G5053"/>
      <c r="I5053"/>
      <c r="L5053"/>
    </row>
    <row r="5054" spans="7:12" x14ac:dyDescent="0.25">
      <c r="G5054"/>
      <c r="I5054"/>
      <c r="L5054"/>
    </row>
    <row r="5055" spans="7:12" x14ac:dyDescent="0.25">
      <c r="G5055"/>
      <c r="I5055"/>
      <c r="L5055"/>
    </row>
    <row r="5056" spans="7:12" x14ac:dyDescent="0.25">
      <c r="G5056"/>
      <c r="I5056"/>
      <c r="L5056"/>
    </row>
    <row r="5057" spans="7:12" x14ac:dyDescent="0.25">
      <c r="G5057"/>
      <c r="I5057"/>
      <c r="L5057"/>
    </row>
    <row r="5058" spans="7:12" x14ac:dyDescent="0.25">
      <c r="G5058"/>
      <c r="I5058"/>
      <c r="L5058"/>
    </row>
    <row r="5059" spans="7:12" x14ac:dyDescent="0.25">
      <c r="G5059"/>
      <c r="I5059"/>
      <c r="L5059"/>
    </row>
    <row r="5060" spans="7:12" x14ac:dyDescent="0.25">
      <c r="G5060"/>
      <c r="I5060"/>
      <c r="L5060"/>
    </row>
    <row r="5061" spans="7:12" x14ac:dyDescent="0.25">
      <c r="G5061"/>
      <c r="I5061"/>
      <c r="L5061"/>
    </row>
    <row r="5062" spans="7:12" x14ac:dyDescent="0.25">
      <c r="G5062"/>
      <c r="I5062"/>
      <c r="L5062"/>
    </row>
    <row r="5063" spans="7:12" x14ac:dyDescent="0.25">
      <c r="G5063"/>
      <c r="I5063"/>
      <c r="L5063"/>
    </row>
    <row r="5064" spans="7:12" x14ac:dyDescent="0.25">
      <c r="G5064"/>
      <c r="I5064"/>
      <c r="L5064"/>
    </row>
    <row r="5065" spans="7:12" x14ac:dyDescent="0.25">
      <c r="G5065"/>
      <c r="I5065"/>
      <c r="L5065"/>
    </row>
    <row r="5066" spans="7:12" x14ac:dyDescent="0.25">
      <c r="G5066"/>
      <c r="I5066"/>
      <c r="L5066"/>
    </row>
    <row r="5067" spans="7:12" x14ac:dyDescent="0.25">
      <c r="G5067"/>
      <c r="I5067"/>
      <c r="L5067"/>
    </row>
    <row r="5068" spans="7:12" x14ac:dyDescent="0.25">
      <c r="G5068"/>
      <c r="I5068"/>
      <c r="L5068"/>
    </row>
    <row r="5069" spans="7:12" x14ac:dyDescent="0.25">
      <c r="G5069"/>
      <c r="I5069"/>
      <c r="L5069"/>
    </row>
    <row r="5070" spans="7:12" x14ac:dyDescent="0.25">
      <c r="G5070"/>
      <c r="I5070"/>
      <c r="L5070"/>
    </row>
    <row r="5071" spans="7:12" x14ac:dyDescent="0.25">
      <c r="G5071"/>
      <c r="I5071"/>
      <c r="L5071"/>
    </row>
    <row r="5072" spans="7:12" x14ac:dyDescent="0.25">
      <c r="G5072"/>
      <c r="I5072"/>
      <c r="L5072"/>
    </row>
    <row r="5073" spans="7:12" x14ac:dyDescent="0.25">
      <c r="G5073"/>
      <c r="I5073"/>
      <c r="L5073"/>
    </row>
    <row r="5074" spans="7:12" x14ac:dyDescent="0.25">
      <c r="G5074"/>
      <c r="I5074"/>
      <c r="L5074"/>
    </row>
    <row r="5075" spans="7:12" x14ac:dyDescent="0.25">
      <c r="G5075"/>
      <c r="I5075"/>
      <c r="L5075"/>
    </row>
    <row r="5076" spans="7:12" x14ac:dyDescent="0.25">
      <c r="G5076"/>
      <c r="I5076"/>
      <c r="L5076"/>
    </row>
    <row r="5077" spans="7:12" x14ac:dyDescent="0.25">
      <c r="G5077"/>
      <c r="I5077"/>
      <c r="L5077"/>
    </row>
    <row r="5078" spans="7:12" x14ac:dyDescent="0.25">
      <c r="G5078"/>
      <c r="I5078"/>
      <c r="L5078"/>
    </row>
    <row r="5079" spans="7:12" x14ac:dyDescent="0.25">
      <c r="G5079"/>
      <c r="I5079"/>
      <c r="L5079"/>
    </row>
    <row r="5080" spans="7:12" x14ac:dyDescent="0.25">
      <c r="G5080"/>
      <c r="I5080"/>
      <c r="L5080"/>
    </row>
    <row r="5081" spans="7:12" x14ac:dyDescent="0.25">
      <c r="G5081"/>
      <c r="I5081"/>
      <c r="L5081"/>
    </row>
    <row r="5082" spans="7:12" x14ac:dyDescent="0.25">
      <c r="G5082"/>
      <c r="I5082"/>
      <c r="L5082"/>
    </row>
    <row r="5083" spans="7:12" x14ac:dyDescent="0.25">
      <c r="G5083"/>
      <c r="I5083"/>
      <c r="L5083"/>
    </row>
    <row r="5084" spans="7:12" x14ac:dyDescent="0.25">
      <c r="G5084"/>
      <c r="I5084"/>
      <c r="L5084"/>
    </row>
    <row r="5085" spans="7:12" x14ac:dyDescent="0.25">
      <c r="G5085"/>
      <c r="I5085"/>
      <c r="L5085"/>
    </row>
    <row r="5086" spans="7:12" x14ac:dyDescent="0.25">
      <c r="G5086"/>
      <c r="I5086"/>
      <c r="L5086"/>
    </row>
    <row r="5087" spans="7:12" x14ac:dyDescent="0.25">
      <c r="G5087"/>
      <c r="I5087"/>
      <c r="L5087"/>
    </row>
    <row r="5088" spans="7:12" x14ac:dyDescent="0.25">
      <c r="G5088"/>
      <c r="I5088"/>
      <c r="L5088"/>
    </row>
    <row r="5089" spans="7:12" x14ac:dyDescent="0.25">
      <c r="G5089"/>
      <c r="I5089"/>
      <c r="L5089"/>
    </row>
    <row r="5090" spans="7:12" x14ac:dyDescent="0.25">
      <c r="G5090"/>
      <c r="I5090"/>
      <c r="L5090"/>
    </row>
    <row r="5091" spans="7:12" x14ac:dyDescent="0.25">
      <c r="G5091"/>
      <c r="I5091"/>
      <c r="L5091"/>
    </row>
    <row r="5092" spans="7:12" x14ac:dyDescent="0.25">
      <c r="G5092"/>
      <c r="I5092"/>
      <c r="L5092"/>
    </row>
    <row r="5093" spans="7:12" x14ac:dyDescent="0.25">
      <c r="G5093"/>
      <c r="I5093"/>
      <c r="L5093"/>
    </row>
    <row r="5094" spans="7:12" x14ac:dyDescent="0.25">
      <c r="G5094"/>
      <c r="I5094"/>
      <c r="L5094"/>
    </row>
    <row r="5095" spans="7:12" x14ac:dyDescent="0.25">
      <c r="G5095"/>
      <c r="I5095"/>
      <c r="L5095"/>
    </row>
    <row r="5096" spans="7:12" x14ac:dyDescent="0.25">
      <c r="G5096"/>
      <c r="I5096"/>
      <c r="L5096"/>
    </row>
    <row r="5097" spans="7:12" x14ac:dyDescent="0.25">
      <c r="G5097"/>
      <c r="I5097"/>
      <c r="L5097"/>
    </row>
    <row r="5098" spans="7:12" x14ac:dyDescent="0.25">
      <c r="G5098"/>
      <c r="I5098"/>
      <c r="L5098"/>
    </row>
    <row r="5099" spans="7:12" x14ac:dyDescent="0.25">
      <c r="G5099"/>
      <c r="I5099"/>
      <c r="L5099"/>
    </row>
    <row r="5100" spans="7:12" x14ac:dyDescent="0.25">
      <c r="G5100"/>
      <c r="I5100"/>
      <c r="L5100"/>
    </row>
    <row r="5101" spans="7:12" x14ac:dyDescent="0.25">
      <c r="G5101"/>
      <c r="I5101"/>
      <c r="L5101"/>
    </row>
    <row r="5102" spans="7:12" x14ac:dyDescent="0.25">
      <c r="G5102"/>
      <c r="I5102"/>
      <c r="L5102"/>
    </row>
    <row r="5103" spans="7:12" x14ac:dyDescent="0.25">
      <c r="G5103"/>
      <c r="I5103"/>
      <c r="L5103"/>
    </row>
    <row r="5104" spans="7:12" x14ac:dyDescent="0.25">
      <c r="G5104"/>
      <c r="I5104"/>
      <c r="L5104"/>
    </row>
    <row r="5105" spans="7:12" x14ac:dyDescent="0.25">
      <c r="G5105"/>
      <c r="I5105"/>
      <c r="L5105"/>
    </row>
    <row r="5106" spans="7:12" x14ac:dyDescent="0.25">
      <c r="G5106"/>
      <c r="I5106"/>
      <c r="L5106"/>
    </row>
    <row r="5107" spans="7:12" x14ac:dyDescent="0.25">
      <c r="G5107"/>
      <c r="I5107"/>
      <c r="L5107"/>
    </row>
    <row r="5108" spans="7:12" x14ac:dyDescent="0.25">
      <c r="G5108"/>
      <c r="I5108"/>
      <c r="L5108"/>
    </row>
    <row r="5109" spans="7:12" x14ac:dyDescent="0.25">
      <c r="G5109"/>
      <c r="I5109"/>
      <c r="L5109"/>
    </row>
    <row r="5110" spans="7:12" x14ac:dyDescent="0.25">
      <c r="G5110"/>
      <c r="I5110"/>
      <c r="L5110"/>
    </row>
    <row r="5111" spans="7:12" x14ac:dyDescent="0.25">
      <c r="G5111"/>
      <c r="I5111"/>
      <c r="L5111"/>
    </row>
    <row r="5112" spans="7:12" x14ac:dyDescent="0.25">
      <c r="G5112"/>
      <c r="I5112"/>
      <c r="L5112"/>
    </row>
    <row r="5113" spans="7:12" x14ac:dyDescent="0.25">
      <c r="G5113"/>
      <c r="I5113"/>
      <c r="L5113"/>
    </row>
    <row r="5114" spans="7:12" x14ac:dyDescent="0.25">
      <c r="G5114"/>
      <c r="I5114"/>
      <c r="L5114"/>
    </row>
    <row r="5115" spans="7:12" x14ac:dyDescent="0.25">
      <c r="G5115"/>
      <c r="I5115"/>
      <c r="L5115"/>
    </row>
    <row r="5116" spans="7:12" x14ac:dyDescent="0.25">
      <c r="G5116"/>
      <c r="I5116"/>
      <c r="L5116"/>
    </row>
    <row r="5117" spans="7:12" x14ac:dyDescent="0.25">
      <c r="G5117"/>
      <c r="I5117"/>
      <c r="L5117"/>
    </row>
    <row r="5118" spans="7:12" x14ac:dyDescent="0.25">
      <c r="G5118"/>
      <c r="I5118"/>
      <c r="L5118"/>
    </row>
    <row r="5119" spans="7:12" x14ac:dyDescent="0.25">
      <c r="G5119"/>
      <c r="I5119"/>
      <c r="L5119"/>
    </row>
    <row r="5120" spans="7:12" x14ac:dyDescent="0.25">
      <c r="G5120"/>
      <c r="I5120"/>
      <c r="L5120"/>
    </row>
    <row r="5121" spans="7:12" x14ac:dyDescent="0.25">
      <c r="G5121"/>
      <c r="I5121"/>
      <c r="L5121"/>
    </row>
    <row r="5122" spans="7:12" x14ac:dyDescent="0.25">
      <c r="G5122"/>
      <c r="I5122"/>
      <c r="L5122"/>
    </row>
    <row r="5123" spans="7:12" x14ac:dyDescent="0.25">
      <c r="G5123"/>
      <c r="I5123"/>
      <c r="L5123"/>
    </row>
    <row r="5124" spans="7:12" x14ac:dyDescent="0.25">
      <c r="G5124"/>
      <c r="I5124"/>
      <c r="L5124"/>
    </row>
    <row r="5125" spans="7:12" x14ac:dyDescent="0.25">
      <c r="G5125"/>
      <c r="I5125"/>
      <c r="L5125"/>
    </row>
    <row r="5126" spans="7:12" x14ac:dyDescent="0.25">
      <c r="G5126"/>
      <c r="I5126"/>
      <c r="L5126"/>
    </row>
    <row r="5127" spans="7:12" x14ac:dyDescent="0.25">
      <c r="G5127"/>
      <c r="I5127"/>
      <c r="L5127"/>
    </row>
    <row r="5128" spans="7:12" x14ac:dyDescent="0.25">
      <c r="G5128"/>
      <c r="I5128"/>
      <c r="L5128"/>
    </row>
    <row r="5129" spans="7:12" x14ac:dyDescent="0.25">
      <c r="G5129"/>
      <c r="I5129"/>
      <c r="L5129"/>
    </row>
    <row r="5130" spans="7:12" x14ac:dyDescent="0.25">
      <c r="G5130"/>
      <c r="I5130"/>
      <c r="L5130"/>
    </row>
    <row r="5131" spans="7:12" x14ac:dyDescent="0.25">
      <c r="G5131"/>
      <c r="I5131"/>
      <c r="L5131"/>
    </row>
    <row r="5132" spans="7:12" x14ac:dyDescent="0.25">
      <c r="G5132"/>
      <c r="I5132"/>
      <c r="L5132"/>
    </row>
    <row r="5133" spans="7:12" x14ac:dyDescent="0.25">
      <c r="G5133"/>
      <c r="I5133"/>
      <c r="L5133"/>
    </row>
    <row r="5134" spans="7:12" x14ac:dyDescent="0.25">
      <c r="G5134"/>
      <c r="I5134"/>
      <c r="L5134"/>
    </row>
    <row r="5135" spans="7:12" x14ac:dyDescent="0.25">
      <c r="G5135"/>
      <c r="I5135"/>
      <c r="L5135"/>
    </row>
    <row r="5136" spans="7:12" x14ac:dyDescent="0.25">
      <c r="G5136"/>
      <c r="I5136"/>
      <c r="L5136"/>
    </row>
    <row r="5137" spans="7:12" x14ac:dyDescent="0.25">
      <c r="G5137"/>
      <c r="I5137"/>
      <c r="L5137"/>
    </row>
    <row r="5138" spans="7:12" x14ac:dyDescent="0.25">
      <c r="G5138"/>
      <c r="I5138"/>
      <c r="L5138"/>
    </row>
    <row r="5139" spans="7:12" x14ac:dyDescent="0.25">
      <c r="G5139"/>
      <c r="I5139"/>
      <c r="L5139"/>
    </row>
    <row r="5140" spans="7:12" x14ac:dyDescent="0.25">
      <c r="G5140"/>
      <c r="I5140"/>
      <c r="L5140"/>
    </row>
    <row r="5141" spans="7:12" x14ac:dyDescent="0.25">
      <c r="G5141"/>
      <c r="I5141"/>
      <c r="L5141"/>
    </row>
    <row r="5142" spans="7:12" x14ac:dyDescent="0.25">
      <c r="G5142"/>
      <c r="I5142"/>
      <c r="L5142"/>
    </row>
    <row r="5143" spans="7:12" x14ac:dyDescent="0.25">
      <c r="G5143"/>
      <c r="I5143"/>
      <c r="L5143"/>
    </row>
    <row r="5144" spans="7:12" x14ac:dyDescent="0.25">
      <c r="G5144"/>
      <c r="I5144"/>
      <c r="L5144"/>
    </row>
    <row r="5145" spans="7:12" x14ac:dyDescent="0.25">
      <c r="G5145"/>
      <c r="I5145"/>
      <c r="L5145"/>
    </row>
    <row r="5146" spans="7:12" x14ac:dyDescent="0.25">
      <c r="G5146"/>
      <c r="I5146"/>
      <c r="L5146"/>
    </row>
    <row r="5147" spans="7:12" x14ac:dyDescent="0.25">
      <c r="G5147"/>
      <c r="I5147"/>
      <c r="L5147"/>
    </row>
    <row r="5148" spans="7:12" x14ac:dyDescent="0.25">
      <c r="G5148"/>
      <c r="I5148"/>
      <c r="L5148"/>
    </row>
    <row r="5149" spans="7:12" x14ac:dyDescent="0.25">
      <c r="G5149"/>
      <c r="I5149"/>
      <c r="L5149"/>
    </row>
    <row r="5150" spans="7:12" x14ac:dyDescent="0.25">
      <c r="G5150"/>
      <c r="I5150"/>
      <c r="L5150"/>
    </row>
    <row r="5151" spans="7:12" x14ac:dyDescent="0.25">
      <c r="G5151"/>
      <c r="I5151"/>
      <c r="L5151"/>
    </row>
    <row r="5152" spans="7:12" x14ac:dyDescent="0.25">
      <c r="G5152"/>
      <c r="I5152"/>
      <c r="L5152"/>
    </row>
    <row r="5153" spans="7:12" x14ac:dyDescent="0.25">
      <c r="G5153"/>
      <c r="I5153"/>
      <c r="L5153"/>
    </row>
    <row r="5154" spans="7:12" x14ac:dyDescent="0.25">
      <c r="G5154"/>
      <c r="I5154"/>
      <c r="L5154"/>
    </row>
    <row r="5155" spans="7:12" x14ac:dyDescent="0.25">
      <c r="G5155"/>
      <c r="I5155"/>
      <c r="L5155"/>
    </row>
    <row r="5156" spans="7:12" x14ac:dyDescent="0.25">
      <c r="G5156"/>
      <c r="I5156"/>
      <c r="L5156"/>
    </row>
    <row r="5157" spans="7:12" x14ac:dyDescent="0.25">
      <c r="G5157"/>
      <c r="I5157"/>
      <c r="L5157"/>
    </row>
    <row r="5158" spans="7:12" x14ac:dyDescent="0.25">
      <c r="G5158"/>
      <c r="I5158"/>
      <c r="L5158"/>
    </row>
    <row r="5159" spans="7:12" x14ac:dyDescent="0.25">
      <c r="G5159"/>
      <c r="I5159"/>
      <c r="L5159"/>
    </row>
    <row r="5160" spans="7:12" x14ac:dyDescent="0.25">
      <c r="G5160"/>
      <c r="I5160"/>
      <c r="L5160"/>
    </row>
    <row r="5161" spans="7:12" x14ac:dyDescent="0.25">
      <c r="G5161"/>
      <c r="I5161"/>
      <c r="L5161"/>
    </row>
    <row r="5162" spans="7:12" x14ac:dyDescent="0.25">
      <c r="G5162"/>
      <c r="I5162"/>
      <c r="L5162"/>
    </row>
    <row r="5163" spans="7:12" x14ac:dyDescent="0.25">
      <c r="G5163"/>
      <c r="I5163"/>
      <c r="L5163"/>
    </row>
    <row r="5164" spans="7:12" x14ac:dyDescent="0.25">
      <c r="G5164"/>
      <c r="I5164"/>
      <c r="L5164"/>
    </row>
    <row r="5165" spans="7:12" x14ac:dyDescent="0.25">
      <c r="G5165"/>
      <c r="I5165"/>
      <c r="L5165"/>
    </row>
    <row r="5166" spans="7:12" x14ac:dyDescent="0.25">
      <c r="G5166"/>
      <c r="I5166"/>
      <c r="L5166"/>
    </row>
    <row r="5167" spans="7:12" x14ac:dyDescent="0.25">
      <c r="G5167"/>
      <c r="I5167"/>
      <c r="L5167"/>
    </row>
    <row r="5168" spans="7:12" x14ac:dyDescent="0.25">
      <c r="G5168"/>
      <c r="I5168"/>
      <c r="L5168"/>
    </row>
    <row r="5169" spans="7:12" x14ac:dyDescent="0.25">
      <c r="G5169"/>
      <c r="I5169"/>
      <c r="L5169"/>
    </row>
    <row r="5170" spans="7:12" x14ac:dyDescent="0.25">
      <c r="G5170"/>
      <c r="I5170"/>
      <c r="L5170"/>
    </row>
    <row r="5171" spans="7:12" x14ac:dyDescent="0.25">
      <c r="G5171"/>
      <c r="I5171"/>
      <c r="L5171"/>
    </row>
    <row r="5172" spans="7:12" x14ac:dyDescent="0.25">
      <c r="G5172"/>
      <c r="I5172"/>
      <c r="L5172"/>
    </row>
    <row r="5173" spans="7:12" x14ac:dyDescent="0.25">
      <c r="G5173"/>
      <c r="I5173"/>
      <c r="L5173"/>
    </row>
    <row r="5174" spans="7:12" x14ac:dyDescent="0.25">
      <c r="G5174"/>
      <c r="I5174"/>
      <c r="L5174"/>
    </row>
    <row r="5175" spans="7:12" x14ac:dyDescent="0.25">
      <c r="G5175"/>
      <c r="I5175"/>
      <c r="L5175"/>
    </row>
    <row r="5176" spans="7:12" x14ac:dyDescent="0.25">
      <c r="G5176"/>
      <c r="I5176"/>
      <c r="L5176"/>
    </row>
    <row r="5177" spans="7:12" x14ac:dyDescent="0.25">
      <c r="G5177"/>
      <c r="I5177"/>
      <c r="L5177"/>
    </row>
    <row r="5178" spans="7:12" x14ac:dyDescent="0.25">
      <c r="G5178"/>
      <c r="I5178"/>
      <c r="L5178"/>
    </row>
    <row r="5179" spans="7:12" x14ac:dyDescent="0.25">
      <c r="G5179"/>
      <c r="I5179"/>
      <c r="L5179"/>
    </row>
    <row r="5180" spans="7:12" x14ac:dyDescent="0.25">
      <c r="G5180"/>
      <c r="I5180"/>
      <c r="L5180"/>
    </row>
    <row r="5181" spans="7:12" x14ac:dyDescent="0.25">
      <c r="G5181"/>
      <c r="I5181"/>
      <c r="L5181"/>
    </row>
    <row r="5182" spans="7:12" x14ac:dyDescent="0.25">
      <c r="G5182"/>
      <c r="I5182"/>
      <c r="L5182"/>
    </row>
    <row r="5183" spans="7:12" x14ac:dyDescent="0.25">
      <c r="G5183"/>
      <c r="I5183"/>
      <c r="L5183"/>
    </row>
    <row r="5184" spans="7:12" x14ac:dyDescent="0.25">
      <c r="G5184"/>
      <c r="I5184"/>
      <c r="L5184"/>
    </row>
    <row r="5185" spans="7:12" x14ac:dyDescent="0.25">
      <c r="G5185"/>
      <c r="I5185"/>
      <c r="L5185"/>
    </row>
    <row r="5186" spans="7:12" x14ac:dyDescent="0.25">
      <c r="G5186"/>
      <c r="I5186"/>
      <c r="L5186"/>
    </row>
    <row r="5187" spans="7:12" x14ac:dyDescent="0.25">
      <c r="G5187"/>
      <c r="I5187"/>
      <c r="L5187"/>
    </row>
    <row r="5188" spans="7:12" x14ac:dyDescent="0.25">
      <c r="G5188"/>
      <c r="I5188"/>
      <c r="L5188"/>
    </row>
    <row r="5189" spans="7:12" x14ac:dyDescent="0.25">
      <c r="G5189"/>
      <c r="I5189"/>
      <c r="L5189"/>
    </row>
    <row r="5190" spans="7:12" x14ac:dyDescent="0.25">
      <c r="G5190"/>
      <c r="I5190"/>
      <c r="L5190"/>
    </row>
    <row r="5191" spans="7:12" x14ac:dyDescent="0.25">
      <c r="G5191"/>
      <c r="I5191"/>
      <c r="L5191"/>
    </row>
    <row r="5192" spans="7:12" x14ac:dyDescent="0.25">
      <c r="G5192"/>
      <c r="I5192"/>
      <c r="L5192"/>
    </row>
    <row r="5193" spans="7:12" x14ac:dyDescent="0.25">
      <c r="G5193"/>
      <c r="I5193"/>
      <c r="L5193"/>
    </row>
    <row r="5194" spans="7:12" x14ac:dyDescent="0.25">
      <c r="G5194"/>
      <c r="I5194"/>
      <c r="L5194"/>
    </row>
    <row r="5195" spans="7:12" x14ac:dyDescent="0.25">
      <c r="G5195"/>
      <c r="I5195"/>
      <c r="L5195"/>
    </row>
    <row r="5196" spans="7:12" x14ac:dyDescent="0.25">
      <c r="G5196"/>
      <c r="I5196"/>
      <c r="L5196"/>
    </row>
    <row r="5197" spans="7:12" x14ac:dyDescent="0.25">
      <c r="G5197"/>
      <c r="I5197"/>
      <c r="L5197"/>
    </row>
    <row r="5198" spans="7:12" x14ac:dyDescent="0.25">
      <c r="G5198"/>
      <c r="I5198"/>
      <c r="L5198"/>
    </row>
    <row r="5199" spans="7:12" x14ac:dyDescent="0.25">
      <c r="G5199"/>
      <c r="I5199"/>
      <c r="L5199"/>
    </row>
    <row r="5200" spans="7:12" x14ac:dyDescent="0.25">
      <c r="G5200"/>
      <c r="I5200"/>
      <c r="L5200"/>
    </row>
    <row r="5201" spans="7:12" x14ac:dyDescent="0.25">
      <c r="G5201"/>
      <c r="I5201"/>
      <c r="L5201"/>
    </row>
    <row r="5202" spans="7:12" x14ac:dyDescent="0.25">
      <c r="G5202"/>
      <c r="I5202"/>
      <c r="L5202"/>
    </row>
    <row r="5203" spans="7:12" x14ac:dyDescent="0.25">
      <c r="G5203"/>
      <c r="I5203"/>
      <c r="L5203"/>
    </row>
    <row r="5204" spans="7:12" x14ac:dyDescent="0.25">
      <c r="G5204"/>
      <c r="I5204"/>
      <c r="L5204"/>
    </row>
    <row r="5205" spans="7:12" x14ac:dyDescent="0.25">
      <c r="G5205"/>
      <c r="I5205"/>
      <c r="L5205"/>
    </row>
    <row r="5206" spans="7:12" x14ac:dyDescent="0.25">
      <c r="G5206"/>
      <c r="I5206"/>
      <c r="L5206"/>
    </row>
    <row r="5207" spans="7:12" x14ac:dyDescent="0.25">
      <c r="G5207"/>
      <c r="I5207"/>
      <c r="L5207"/>
    </row>
    <row r="5208" spans="7:12" x14ac:dyDescent="0.25">
      <c r="G5208"/>
      <c r="I5208"/>
      <c r="L5208"/>
    </row>
    <row r="5209" spans="7:12" x14ac:dyDescent="0.25">
      <c r="G5209"/>
      <c r="I5209"/>
      <c r="L5209"/>
    </row>
    <row r="5210" spans="7:12" x14ac:dyDescent="0.25">
      <c r="G5210"/>
      <c r="I5210"/>
      <c r="L5210"/>
    </row>
    <row r="5211" spans="7:12" x14ac:dyDescent="0.25">
      <c r="G5211"/>
      <c r="I5211"/>
      <c r="L5211"/>
    </row>
    <row r="5212" spans="7:12" x14ac:dyDescent="0.25">
      <c r="G5212"/>
      <c r="I5212"/>
      <c r="L5212"/>
    </row>
    <row r="5213" spans="7:12" x14ac:dyDescent="0.25">
      <c r="G5213"/>
      <c r="I5213"/>
      <c r="L5213"/>
    </row>
    <row r="5214" spans="7:12" x14ac:dyDescent="0.25">
      <c r="G5214"/>
      <c r="I5214"/>
      <c r="L5214"/>
    </row>
    <row r="5215" spans="7:12" x14ac:dyDescent="0.25">
      <c r="G5215"/>
      <c r="I5215"/>
      <c r="L5215"/>
    </row>
    <row r="5216" spans="7:12" x14ac:dyDescent="0.25">
      <c r="G5216"/>
      <c r="I5216"/>
      <c r="L5216"/>
    </row>
    <row r="5217" spans="7:12" x14ac:dyDescent="0.25">
      <c r="G5217"/>
      <c r="I5217"/>
      <c r="L5217"/>
    </row>
    <row r="5218" spans="7:12" x14ac:dyDescent="0.25">
      <c r="G5218"/>
      <c r="I5218"/>
      <c r="L5218"/>
    </row>
    <row r="5219" spans="7:12" x14ac:dyDescent="0.25">
      <c r="G5219"/>
      <c r="I5219"/>
      <c r="L5219"/>
    </row>
    <row r="5220" spans="7:12" x14ac:dyDescent="0.25">
      <c r="G5220"/>
      <c r="I5220"/>
      <c r="L5220"/>
    </row>
    <row r="5221" spans="7:12" x14ac:dyDescent="0.25">
      <c r="G5221"/>
      <c r="I5221"/>
      <c r="L5221"/>
    </row>
    <row r="5222" spans="7:12" x14ac:dyDescent="0.25">
      <c r="G5222"/>
      <c r="I5222"/>
      <c r="L5222"/>
    </row>
    <row r="5223" spans="7:12" x14ac:dyDescent="0.25">
      <c r="G5223"/>
      <c r="I5223"/>
      <c r="L5223"/>
    </row>
    <row r="5224" spans="7:12" x14ac:dyDescent="0.25">
      <c r="G5224"/>
      <c r="I5224"/>
      <c r="L5224"/>
    </row>
    <row r="5225" spans="7:12" x14ac:dyDescent="0.25">
      <c r="G5225"/>
      <c r="I5225"/>
      <c r="L5225"/>
    </row>
    <row r="5226" spans="7:12" x14ac:dyDescent="0.25">
      <c r="G5226"/>
      <c r="I5226"/>
      <c r="L5226"/>
    </row>
    <row r="5227" spans="7:12" x14ac:dyDescent="0.25">
      <c r="G5227"/>
      <c r="I5227"/>
      <c r="L5227"/>
    </row>
    <row r="5228" spans="7:12" x14ac:dyDescent="0.25">
      <c r="G5228"/>
      <c r="I5228"/>
      <c r="L5228"/>
    </row>
    <row r="5229" spans="7:12" x14ac:dyDescent="0.25">
      <c r="G5229"/>
      <c r="I5229"/>
      <c r="L5229"/>
    </row>
    <row r="5230" spans="7:12" x14ac:dyDescent="0.25">
      <c r="G5230"/>
      <c r="I5230"/>
      <c r="L5230"/>
    </row>
    <row r="5231" spans="7:12" x14ac:dyDescent="0.25">
      <c r="G5231"/>
      <c r="I5231"/>
      <c r="L5231"/>
    </row>
    <row r="5232" spans="7:12" x14ac:dyDescent="0.25">
      <c r="G5232"/>
      <c r="I5232"/>
      <c r="L5232"/>
    </row>
    <row r="5233" spans="7:12" x14ac:dyDescent="0.25">
      <c r="G5233"/>
      <c r="I5233"/>
      <c r="L5233"/>
    </row>
    <row r="5234" spans="7:12" x14ac:dyDescent="0.25">
      <c r="G5234"/>
      <c r="I5234"/>
      <c r="L5234"/>
    </row>
    <row r="5235" spans="7:12" x14ac:dyDescent="0.25">
      <c r="G5235"/>
      <c r="I5235"/>
      <c r="L5235"/>
    </row>
    <row r="5236" spans="7:12" x14ac:dyDescent="0.25">
      <c r="G5236"/>
      <c r="I5236"/>
      <c r="L5236"/>
    </row>
    <row r="5237" spans="7:12" x14ac:dyDescent="0.25">
      <c r="G5237"/>
      <c r="I5237"/>
      <c r="L5237"/>
    </row>
    <row r="5238" spans="7:12" x14ac:dyDescent="0.25">
      <c r="G5238"/>
      <c r="I5238"/>
      <c r="L5238"/>
    </row>
    <row r="5239" spans="7:12" x14ac:dyDescent="0.25">
      <c r="G5239"/>
      <c r="I5239"/>
      <c r="L5239"/>
    </row>
    <row r="5240" spans="7:12" x14ac:dyDescent="0.25">
      <c r="G5240"/>
      <c r="I5240"/>
      <c r="L5240"/>
    </row>
    <row r="5241" spans="7:12" x14ac:dyDescent="0.25">
      <c r="G5241"/>
      <c r="I5241"/>
      <c r="L5241"/>
    </row>
    <row r="5242" spans="7:12" x14ac:dyDescent="0.25">
      <c r="G5242"/>
      <c r="I5242"/>
      <c r="L5242"/>
    </row>
    <row r="5243" spans="7:12" x14ac:dyDescent="0.25">
      <c r="G5243"/>
      <c r="I5243"/>
      <c r="L5243"/>
    </row>
    <row r="5244" spans="7:12" x14ac:dyDescent="0.25">
      <c r="G5244"/>
      <c r="I5244"/>
      <c r="L5244"/>
    </row>
    <row r="5245" spans="7:12" x14ac:dyDescent="0.25">
      <c r="G5245"/>
      <c r="I5245"/>
      <c r="L5245"/>
    </row>
    <row r="5246" spans="7:12" x14ac:dyDescent="0.25">
      <c r="G5246"/>
      <c r="I5246"/>
      <c r="L5246"/>
    </row>
    <row r="5247" spans="7:12" x14ac:dyDescent="0.25">
      <c r="G5247"/>
      <c r="I5247"/>
      <c r="L5247"/>
    </row>
    <row r="5248" spans="7:12" x14ac:dyDescent="0.25">
      <c r="G5248"/>
      <c r="I5248"/>
      <c r="L5248"/>
    </row>
    <row r="5249" spans="7:12" x14ac:dyDescent="0.25">
      <c r="G5249"/>
      <c r="I5249"/>
      <c r="L5249"/>
    </row>
    <row r="5250" spans="7:12" x14ac:dyDescent="0.25">
      <c r="G5250"/>
      <c r="I5250"/>
      <c r="L5250"/>
    </row>
    <row r="5251" spans="7:12" x14ac:dyDescent="0.25">
      <c r="G5251"/>
      <c r="I5251"/>
      <c r="L5251"/>
    </row>
    <row r="5252" spans="7:12" x14ac:dyDescent="0.25">
      <c r="G5252"/>
      <c r="I5252"/>
      <c r="L5252"/>
    </row>
    <row r="5253" spans="7:12" x14ac:dyDescent="0.25">
      <c r="G5253"/>
      <c r="I5253"/>
      <c r="L5253"/>
    </row>
    <row r="5254" spans="7:12" x14ac:dyDescent="0.25">
      <c r="G5254"/>
      <c r="I5254"/>
      <c r="L5254"/>
    </row>
    <row r="5255" spans="7:12" x14ac:dyDescent="0.25">
      <c r="G5255"/>
      <c r="I5255"/>
      <c r="L5255"/>
    </row>
    <row r="5256" spans="7:12" x14ac:dyDescent="0.25">
      <c r="G5256"/>
      <c r="I5256"/>
      <c r="L5256"/>
    </row>
    <row r="5257" spans="7:12" x14ac:dyDescent="0.25">
      <c r="G5257"/>
      <c r="I5257"/>
      <c r="L5257"/>
    </row>
    <row r="5258" spans="7:12" x14ac:dyDescent="0.25">
      <c r="G5258"/>
      <c r="I5258"/>
      <c r="L5258"/>
    </row>
    <row r="5259" spans="7:12" x14ac:dyDescent="0.25">
      <c r="G5259"/>
      <c r="I5259"/>
      <c r="L5259"/>
    </row>
    <row r="5260" spans="7:12" x14ac:dyDescent="0.25">
      <c r="G5260"/>
      <c r="I5260"/>
      <c r="L5260"/>
    </row>
    <row r="5261" spans="7:12" x14ac:dyDescent="0.25">
      <c r="G5261"/>
      <c r="I5261"/>
      <c r="L5261"/>
    </row>
    <row r="5262" spans="7:12" x14ac:dyDescent="0.25">
      <c r="G5262"/>
      <c r="I5262"/>
      <c r="L5262"/>
    </row>
    <row r="5263" spans="7:12" x14ac:dyDescent="0.25">
      <c r="G5263"/>
      <c r="I5263"/>
      <c r="L5263"/>
    </row>
    <row r="5264" spans="7:12" x14ac:dyDescent="0.25">
      <c r="G5264"/>
      <c r="I5264"/>
      <c r="L5264"/>
    </row>
    <row r="5265" spans="7:12" x14ac:dyDescent="0.25">
      <c r="G5265"/>
      <c r="I5265"/>
      <c r="L5265"/>
    </row>
    <row r="5266" spans="7:12" x14ac:dyDescent="0.25">
      <c r="G5266"/>
      <c r="I5266"/>
      <c r="L5266"/>
    </row>
    <row r="5267" spans="7:12" x14ac:dyDescent="0.25">
      <c r="G5267"/>
      <c r="I5267"/>
      <c r="L5267"/>
    </row>
    <row r="5268" spans="7:12" x14ac:dyDescent="0.25">
      <c r="G5268"/>
      <c r="I5268"/>
      <c r="L5268"/>
    </row>
    <row r="5269" spans="7:12" x14ac:dyDescent="0.25">
      <c r="G5269"/>
      <c r="I5269"/>
      <c r="L5269"/>
    </row>
    <row r="5270" spans="7:12" x14ac:dyDescent="0.25">
      <c r="G5270"/>
      <c r="I5270"/>
      <c r="L5270"/>
    </row>
    <row r="5271" spans="7:12" x14ac:dyDescent="0.25">
      <c r="G5271"/>
      <c r="I5271"/>
      <c r="L5271"/>
    </row>
    <row r="5272" spans="7:12" x14ac:dyDescent="0.25">
      <c r="G5272"/>
      <c r="I5272"/>
      <c r="L5272"/>
    </row>
    <row r="5273" spans="7:12" x14ac:dyDescent="0.25">
      <c r="G5273"/>
      <c r="I5273"/>
      <c r="L5273"/>
    </row>
    <row r="5274" spans="7:12" x14ac:dyDescent="0.25">
      <c r="G5274"/>
      <c r="I5274"/>
      <c r="L5274"/>
    </row>
    <row r="5275" spans="7:12" x14ac:dyDescent="0.25">
      <c r="G5275"/>
      <c r="I5275"/>
      <c r="L5275"/>
    </row>
    <row r="5276" spans="7:12" x14ac:dyDescent="0.25">
      <c r="G5276"/>
      <c r="I5276"/>
      <c r="L5276"/>
    </row>
    <row r="5277" spans="7:12" x14ac:dyDescent="0.25">
      <c r="G5277"/>
      <c r="I5277"/>
      <c r="L5277"/>
    </row>
    <row r="5278" spans="7:12" x14ac:dyDescent="0.25">
      <c r="G5278"/>
      <c r="I5278"/>
      <c r="L5278"/>
    </row>
    <row r="5279" spans="7:12" x14ac:dyDescent="0.25">
      <c r="G5279"/>
      <c r="I5279"/>
      <c r="L5279"/>
    </row>
    <row r="5280" spans="7:12" x14ac:dyDescent="0.25">
      <c r="G5280"/>
      <c r="I5280"/>
      <c r="L5280"/>
    </row>
    <row r="5281" spans="7:12" x14ac:dyDescent="0.25">
      <c r="G5281"/>
      <c r="I5281"/>
      <c r="L5281"/>
    </row>
    <row r="5282" spans="7:12" x14ac:dyDescent="0.25">
      <c r="G5282"/>
      <c r="I5282"/>
      <c r="L5282"/>
    </row>
    <row r="5283" spans="7:12" x14ac:dyDescent="0.25">
      <c r="G5283"/>
      <c r="I5283"/>
      <c r="L5283"/>
    </row>
    <row r="5284" spans="7:12" x14ac:dyDescent="0.25">
      <c r="G5284"/>
      <c r="I5284"/>
      <c r="L5284"/>
    </row>
    <row r="5285" spans="7:12" x14ac:dyDescent="0.25">
      <c r="G5285"/>
      <c r="I5285"/>
      <c r="L5285"/>
    </row>
    <row r="5286" spans="7:12" x14ac:dyDescent="0.25">
      <c r="G5286"/>
      <c r="I5286"/>
      <c r="L5286"/>
    </row>
    <row r="5287" spans="7:12" x14ac:dyDescent="0.25">
      <c r="G5287"/>
      <c r="I5287"/>
      <c r="L5287"/>
    </row>
    <row r="5288" spans="7:12" x14ac:dyDescent="0.25">
      <c r="G5288"/>
      <c r="I5288"/>
      <c r="L5288"/>
    </row>
    <row r="5289" spans="7:12" x14ac:dyDescent="0.25">
      <c r="G5289"/>
      <c r="I5289"/>
      <c r="L5289"/>
    </row>
    <row r="5290" spans="7:12" x14ac:dyDescent="0.25">
      <c r="G5290"/>
      <c r="I5290"/>
      <c r="L5290"/>
    </row>
    <row r="5291" spans="7:12" x14ac:dyDescent="0.25">
      <c r="G5291"/>
      <c r="I5291"/>
      <c r="L5291"/>
    </row>
    <row r="5292" spans="7:12" x14ac:dyDescent="0.25">
      <c r="G5292"/>
      <c r="I5292"/>
      <c r="L5292"/>
    </row>
    <row r="5293" spans="7:12" x14ac:dyDescent="0.25">
      <c r="G5293"/>
      <c r="I5293"/>
      <c r="L5293"/>
    </row>
    <row r="5294" spans="7:12" x14ac:dyDescent="0.25">
      <c r="G5294"/>
      <c r="I5294"/>
      <c r="L5294"/>
    </row>
    <row r="5295" spans="7:12" x14ac:dyDescent="0.25">
      <c r="G5295"/>
      <c r="I5295"/>
      <c r="L5295"/>
    </row>
    <row r="5296" spans="7:12" x14ac:dyDescent="0.25">
      <c r="G5296"/>
      <c r="I5296"/>
      <c r="L5296"/>
    </row>
    <row r="5297" spans="7:12" x14ac:dyDescent="0.25">
      <c r="G5297"/>
      <c r="I5297"/>
      <c r="L5297"/>
    </row>
    <row r="5298" spans="7:12" x14ac:dyDescent="0.25">
      <c r="G5298"/>
      <c r="I5298"/>
      <c r="L5298"/>
    </row>
    <row r="5299" spans="7:12" x14ac:dyDescent="0.25">
      <c r="G5299"/>
      <c r="I5299"/>
      <c r="L5299"/>
    </row>
    <row r="5300" spans="7:12" x14ac:dyDescent="0.25">
      <c r="G5300"/>
      <c r="I5300"/>
      <c r="L5300"/>
    </row>
    <row r="5301" spans="7:12" x14ac:dyDescent="0.25">
      <c r="G5301"/>
      <c r="I5301"/>
      <c r="L5301"/>
    </row>
    <row r="5302" spans="7:12" x14ac:dyDescent="0.25">
      <c r="G5302"/>
      <c r="I5302"/>
      <c r="L5302"/>
    </row>
    <row r="5303" spans="7:12" x14ac:dyDescent="0.25">
      <c r="G5303"/>
      <c r="I5303"/>
      <c r="L5303"/>
    </row>
    <row r="5304" spans="7:12" x14ac:dyDescent="0.25">
      <c r="G5304"/>
      <c r="I5304"/>
      <c r="L5304"/>
    </row>
    <row r="5305" spans="7:12" x14ac:dyDescent="0.25">
      <c r="G5305"/>
      <c r="I5305"/>
      <c r="L5305"/>
    </row>
    <row r="5306" spans="7:12" x14ac:dyDescent="0.25">
      <c r="G5306"/>
      <c r="I5306"/>
      <c r="L5306"/>
    </row>
    <row r="5307" spans="7:12" x14ac:dyDescent="0.25">
      <c r="G5307"/>
      <c r="I5307"/>
      <c r="L5307"/>
    </row>
    <row r="5308" spans="7:12" x14ac:dyDescent="0.25">
      <c r="G5308"/>
      <c r="I5308"/>
      <c r="L5308"/>
    </row>
    <row r="5309" spans="7:12" x14ac:dyDescent="0.25">
      <c r="G5309"/>
      <c r="I5309"/>
      <c r="L5309"/>
    </row>
    <row r="5310" spans="7:12" x14ac:dyDescent="0.25">
      <c r="G5310"/>
      <c r="I5310"/>
      <c r="L5310"/>
    </row>
    <row r="5311" spans="7:12" x14ac:dyDescent="0.25">
      <c r="G5311"/>
      <c r="I5311"/>
      <c r="L5311"/>
    </row>
    <row r="5312" spans="7:12" x14ac:dyDescent="0.25">
      <c r="G5312"/>
      <c r="I5312"/>
      <c r="L5312"/>
    </row>
    <row r="5313" spans="7:12" x14ac:dyDescent="0.25">
      <c r="G5313"/>
      <c r="I5313"/>
      <c r="L5313"/>
    </row>
    <row r="5314" spans="7:12" x14ac:dyDescent="0.25">
      <c r="G5314"/>
      <c r="I5314"/>
      <c r="L5314"/>
    </row>
    <row r="5315" spans="7:12" x14ac:dyDescent="0.25">
      <c r="G5315"/>
      <c r="I5315"/>
      <c r="L5315"/>
    </row>
    <row r="5316" spans="7:12" x14ac:dyDescent="0.25">
      <c r="G5316"/>
      <c r="I5316"/>
      <c r="L5316"/>
    </row>
    <row r="5317" spans="7:12" x14ac:dyDescent="0.25">
      <c r="G5317"/>
      <c r="I5317"/>
      <c r="L5317"/>
    </row>
    <row r="5318" spans="7:12" x14ac:dyDescent="0.25">
      <c r="G5318"/>
      <c r="I5318"/>
      <c r="L5318"/>
    </row>
    <row r="5319" spans="7:12" x14ac:dyDescent="0.25">
      <c r="G5319"/>
      <c r="I5319"/>
      <c r="L5319"/>
    </row>
    <row r="5320" spans="7:12" x14ac:dyDescent="0.25">
      <c r="G5320"/>
      <c r="I5320"/>
      <c r="L5320"/>
    </row>
    <row r="5321" spans="7:12" x14ac:dyDescent="0.25">
      <c r="G5321"/>
      <c r="I5321"/>
      <c r="L5321"/>
    </row>
    <row r="5322" spans="7:12" x14ac:dyDescent="0.25">
      <c r="G5322"/>
      <c r="I5322"/>
      <c r="L5322"/>
    </row>
    <row r="5323" spans="7:12" x14ac:dyDescent="0.25">
      <c r="G5323"/>
      <c r="I5323"/>
      <c r="L5323"/>
    </row>
    <row r="5324" spans="7:12" x14ac:dyDescent="0.25">
      <c r="G5324"/>
      <c r="I5324"/>
      <c r="L5324"/>
    </row>
    <row r="5325" spans="7:12" x14ac:dyDescent="0.25">
      <c r="G5325"/>
      <c r="I5325"/>
      <c r="L5325"/>
    </row>
    <row r="5326" spans="7:12" x14ac:dyDescent="0.25">
      <c r="G5326"/>
      <c r="I5326"/>
      <c r="L5326"/>
    </row>
    <row r="5327" spans="7:12" x14ac:dyDescent="0.25">
      <c r="G5327"/>
      <c r="I5327"/>
      <c r="L5327"/>
    </row>
    <row r="5328" spans="7:12" x14ac:dyDescent="0.25">
      <c r="G5328"/>
      <c r="I5328"/>
      <c r="L5328"/>
    </row>
    <row r="5329" spans="7:12" x14ac:dyDescent="0.25">
      <c r="G5329"/>
      <c r="I5329"/>
      <c r="L5329"/>
    </row>
    <row r="5330" spans="7:12" x14ac:dyDescent="0.25">
      <c r="G5330"/>
      <c r="I5330"/>
      <c r="L5330"/>
    </row>
    <row r="5331" spans="7:12" x14ac:dyDescent="0.25">
      <c r="G5331"/>
      <c r="I5331"/>
      <c r="L5331"/>
    </row>
    <row r="5332" spans="7:12" x14ac:dyDescent="0.25">
      <c r="G5332"/>
      <c r="I5332"/>
      <c r="L5332"/>
    </row>
    <row r="5333" spans="7:12" x14ac:dyDescent="0.25">
      <c r="G5333"/>
      <c r="I5333"/>
      <c r="L5333"/>
    </row>
    <row r="5334" spans="7:12" x14ac:dyDescent="0.25">
      <c r="G5334"/>
      <c r="I5334"/>
      <c r="L5334"/>
    </row>
    <row r="5335" spans="7:12" x14ac:dyDescent="0.25">
      <c r="G5335"/>
      <c r="I5335"/>
      <c r="L5335"/>
    </row>
    <row r="5336" spans="7:12" x14ac:dyDescent="0.25">
      <c r="G5336"/>
      <c r="I5336"/>
      <c r="L5336"/>
    </row>
    <row r="5337" spans="7:12" x14ac:dyDescent="0.25">
      <c r="G5337"/>
      <c r="I5337"/>
      <c r="L5337"/>
    </row>
    <row r="5338" spans="7:12" x14ac:dyDescent="0.25">
      <c r="G5338"/>
      <c r="I5338"/>
      <c r="L5338"/>
    </row>
    <row r="5339" spans="7:12" x14ac:dyDescent="0.25">
      <c r="G5339"/>
      <c r="I5339"/>
      <c r="L5339"/>
    </row>
    <row r="5340" spans="7:12" x14ac:dyDescent="0.25">
      <c r="G5340"/>
      <c r="I5340"/>
      <c r="L5340"/>
    </row>
    <row r="5341" spans="7:12" x14ac:dyDescent="0.25">
      <c r="G5341"/>
      <c r="I5341"/>
      <c r="L5341"/>
    </row>
    <row r="5342" spans="7:12" x14ac:dyDescent="0.25">
      <c r="G5342"/>
      <c r="I5342"/>
      <c r="L5342"/>
    </row>
    <row r="5343" spans="7:12" x14ac:dyDescent="0.25">
      <c r="G5343"/>
      <c r="I5343"/>
      <c r="L5343"/>
    </row>
    <row r="5344" spans="7:12" x14ac:dyDescent="0.25">
      <c r="G5344"/>
      <c r="I5344"/>
      <c r="L5344"/>
    </row>
    <row r="5345" spans="7:12" x14ac:dyDescent="0.25">
      <c r="G5345"/>
      <c r="I5345"/>
      <c r="L5345"/>
    </row>
    <row r="5346" spans="7:12" x14ac:dyDescent="0.25">
      <c r="G5346"/>
      <c r="I5346"/>
      <c r="L5346"/>
    </row>
    <row r="5347" spans="7:12" x14ac:dyDescent="0.25">
      <c r="G5347"/>
      <c r="I5347"/>
      <c r="L5347"/>
    </row>
    <row r="5348" spans="7:12" x14ac:dyDescent="0.25">
      <c r="G5348"/>
      <c r="I5348"/>
      <c r="L5348"/>
    </row>
    <row r="5349" spans="7:12" x14ac:dyDescent="0.25">
      <c r="G5349"/>
      <c r="I5349"/>
      <c r="L5349"/>
    </row>
    <row r="5350" spans="7:12" x14ac:dyDescent="0.25">
      <c r="G5350"/>
      <c r="I5350"/>
      <c r="L5350"/>
    </row>
    <row r="5351" spans="7:12" x14ac:dyDescent="0.25">
      <c r="G5351"/>
      <c r="I5351"/>
      <c r="L5351"/>
    </row>
    <row r="5352" spans="7:12" x14ac:dyDescent="0.25">
      <c r="G5352"/>
      <c r="I5352"/>
      <c r="L5352"/>
    </row>
    <row r="5353" spans="7:12" x14ac:dyDescent="0.25">
      <c r="G5353"/>
      <c r="I5353"/>
      <c r="L5353"/>
    </row>
    <row r="5354" spans="7:12" x14ac:dyDescent="0.25">
      <c r="G5354"/>
      <c r="I5354"/>
      <c r="L5354"/>
    </row>
    <row r="5355" spans="7:12" x14ac:dyDescent="0.25">
      <c r="G5355"/>
      <c r="I5355"/>
      <c r="L5355"/>
    </row>
    <row r="5356" spans="7:12" x14ac:dyDescent="0.25">
      <c r="G5356"/>
      <c r="I5356"/>
      <c r="L5356"/>
    </row>
    <row r="5357" spans="7:12" x14ac:dyDescent="0.25">
      <c r="G5357"/>
      <c r="I5357"/>
      <c r="L5357"/>
    </row>
    <row r="5358" spans="7:12" x14ac:dyDescent="0.25">
      <c r="G5358"/>
      <c r="I5358"/>
      <c r="L5358"/>
    </row>
    <row r="5359" spans="7:12" x14ac:dyDescent="0.25">
      <c r="G5359"/>
      <c r="I5359"/>
      <c r="L5359"/>
    </row>
    <row r="5360" spans="7:12" x14ac:dyDescent="0.25">
      <c r="G5360"/>
      <c r="I5360"/>
      <c r="L5360"/>
    </row>
    <row r="5361" spans="7:12" x14ac:dyDescent="0.25">
      <c r="G5361"/>
      <c r="I5361"/>
      <c r="L5361"/>
    </row>
    <row r="5362" spans="7:12" x14ac:dyDescent="0.25">
      <c r="G5362"/>
      <c r="I5362"/>
      <c r="L5362"/>
    </row>
    <row r="5363" spans="7:12" x14ac:dyDescent="0.25">
      <c r="G5363"/>
      <c r="I5363"/>
      <c r="L5363"/>
    </row>
    <row r="5364" spans="7:12" x14ac:dyDescent="0.25">
      <c r="G5364"/>
      <c r="I5364"/>
      <c r="L5364"/>
    </row>
    <row r="5365" spans="7:12" x14ac:dyDescent="0.25">
      <c r="G5365"/>
      <c r="I5365"/>
      <c r="L5365"/>
    </row>
    <row r="5366" spans="7:12" x14ac:dyDescent="0.25">
      <c r="G5366"/>
      <c r="I5366"/>
      <c r="L5366"/>
    </row>
    <row r="5367" spans="7:12" x14ac:dyDescent="0.25">
      <c r="G5367"/>
      <c r="I5367"/>
      <c r="L5367"/>
    </row>
    <row r="5368" spans="7:12" x14ac:dyDescent="0.25">
      <c r="G5368"/>
      <c r="I5368"/>
      <c r="L5368"/>
    </row>
    <row r="5369" spans="7:12" x14ac:dyDescent="0.25">
      <c r="G5369"/>
      <c r="I5369"/>
      <c r="L5369"/>
    </row>
    <row r="5370" spans="7:12" x14ac:dyDescent="0.25">
      <c r="G5370"/>
      <c r="I5370"/>
      <c r="L5370"/>
    </row>
    <row r="5371" spans="7:12" x14ac:dyDescent="0.25">
      <c r="G5371"/>
      <c r="I5371"/>
      <c r="L5371"/>
    </row>
    <row r="5372" spans="7:12" x14ac:dyDescent="0.25">
      <c r="G5372"/>
      <c r="I5372"/>
      <c r="L5372"/>
    </row>
    <row r="5373" spans="7:12" x14ac:dyDescent="0.25">
      <c r="G5373"/>
      <c r="I5373"/>
      <c r="L5373"/>
    </row>
    <row r="5374" spans="7:12" x14ac:dyDescent="0.25">
      <c r="G5374"/>
      <c r="I5374"/>
      <c r="L5374"/>
    </row>
    <row r="5375" spans="7:12" x14ac:dyDescent="0.25">
      <c r="G5375"/>
      <c r="I5375"/>
      <c r="L5375"/>
    </row>
    <row r="5376" spans="7:12" x14ac:dyDescent="0.25">
      <c r="G5376"/>
      <c r="I5376"/>
      <c r="L5376"/>
    </row>
    <row r="5377" spans="7:12" x14ac:dyDescent="0.25">
      <c r="G5377"/>
      <c r="I5377"/>
      <c r="L5377"/>
    </row>
    <row r="5378" spans="7:12" x14ac:dyDescent="0.25">
      <c r="G5378"/>
      <c r="I5378"/>
      <c r="L5378"/>
    </row>
    <row r="5379" spans="7:12" x14ac:dyDescent="0.25">
      <c r="G5379"/>
      <c r="I5379"/>
      <c r="L5379"/>
    </row>
    <row r="5380" spans="7:12" x14ac:dyDescent="0.25">
      <c r="G5380"/>
      <c r="I5380"/>
      <c r="L5380"/>
    </row>
    <row r="5381" spans="7:12" x14ac:dyDescent="0.25">
      <c r="G5381"/>
      <c r="I5381"/>
      <c r="L5381"/>
    </row>
    <row r="5382" spans="7:12" x14ac:dyDescent="0.25">
      <c r="G5382"/>
      <c r="I5382"/>
      <c r="L5382"/>
    </row>
    <row r="5383" spans="7:12" x14ac:dyDescent="0.25">
      <c r="G5383"/>
      <c r="I5383"/>
      <c r="L5383"/>
    </row>
    <row r="5384" spans="7:12" x14ac:dyDescent="0.25">
      <c r="G5384"/>
      <c r="I5384"/>
      <c r="L5384"/>
    </row>
    <row r="5385" spans="7:12" x14ac:dyDescent="0.25">
      <c r="G5385"/>
      <c r="I5385"/>
      <c r="L5385"/>
    </row>
    <row r="5386" spans="7:12" x14ac:dyDescent="0.25">
      <c r="G5386"/>
      <c r="I5386"/>
      <c r="L5386"/>
    </row>
    <row r="5387" spans="7:12" x14ac:dyDescent="0.25">
      <c r="G5387"/>
      <c r="I5387"/>
      <c r="L5387"/>
    </row>
    <row r="5388" spans="7:12" x14ac:dyDescent="0.25">
      <c r="G5388"/>
      <c r="I5388"/>
      <c r="L5388"/>
    </row>
    <row r="5389" spans="7:12" x14ac:dyDescent="0.25">
      <c r="G5389"/>
      <c r="I5389"/>
      <c r="L5389"/>
    </row>
    <row r="5390" spans="7:12" x14ac:dyDescent="0.25">
      <c r="G5390"/>
      <c r="I5390"/>
      <c r="L5390"/>
    </row>
    <row r="5391" spans="7:12" x14ac:dyDescent="0.25">
      <c r="G5391"/>
      <c r="I5391"/>
      <c r="L5391"/>
    </row>
    <row r="5392" spans="7:12" x14ac:dyDescent="0.25">
      <c r="G5392"/>
      <c r="I5392"/>
      <c r="L5392"/>
    </row>
    <row r="5393" spans="7:12" x14ac:dyDescent="0.25">
      <c r="G5393"/>
      <c r="I5393"/>
      <c r="L5393"/>
    </row>
    <row r="5394" spans="7:12" x14ac:dyDescent="0.25">
      <c r="G5394"/>
      <c r="I5394"/>
      <c r="L5394"/>
    </row>
    <row r="5395" spans="7:12" x14ac:dyDescent="0.25">
      <c r="G5395"/>
      <c r="I5395"/>
      <c r="L5395"/>
    </row>
    <row r="5396" spans="7:12" x14ac:dyDescent="0.25">
      <c r="G5396"/>
      <c r="I5396"/>
      <c r="L5396"/>
    </row>
    <row r="5397" spans="7:12" x14ac:dyDescent="0.25">
      <c r="G5397"/>
      <c r="I5397"/>
      <c r="L5397"/>
    </row>
    <row r="5398" spans="7:12" x14ac:dyDescent="0.25">
      <c r="G5398"/>
      <c r="I5398"/>
      <c r="L5398"/>
    </row>
    <row r="5399" spans="7:12" x14ac:dyDescent="0.25">
      <c r="G5399"/>
      <c r="I5399"/>
      <c r="L5399"/>
    </row>
    <row r="5400" spans="7:12" x14ac:dyDescent="0.25">
      <c r="G5400"/>
      <c r="I5400"/>
      <c r="L5400"/>
    </row>
    <row r="5401" spans="7:12" x14ac:dyDescent="0.25">
      <c r="G5401"/>
      <c r="I5401"/>
      <c r="L5401"/>
    </row>
    <row r="5402" spans="7:12" x14ac:dyDescent="0.25">
      <c r="G5402"/>
      <c r="I5402"/>
      <c r="L5402"/>
    </row>
    <row r="5403" spans="7:12" x14ac:dyDescent="0.25">
      <c r="G5403"/>
      <c r="I5403"/>
      <c r="L5403"/>
    </row>
    <row r="5404" spans="7:12" x14ac:dyDescent="0.25">
      <c r="G5404"/>
      <c r="I5404"/>
      <c r="L5404"/>
    </row>
    <row r="5405" spans="7:12" x14ac:dyDescent="0.25">
      <c r="G5405"/>
      <c r="I5405"/>
      <c r="L5405"/>
    </row>
    <row r="5406" spans="7:12" x14ac:dyDescent="0.25">
      <c r="G5406"/>
      <c r="I5406"/>
      <c r="L5406"/>
    </row>
    <row r="5407" spans="7:12" x14ac:dyDescent="0.25">
      <c r="G5407"/>
      <c r="I5407"/>
      <c r="L5407"/>
    </row>
    <row r="5408" spans="7:12" x14ac:dyDescent="0.25">
      <c r="G5408"/>
      <c r="I5408"/>
      <c r="L5408"/>
    </row>
    <row r="5409" spans="7:12" x14ac:dyDescent="0.25">
      <c r="G5409"/>
      <c r="I5409"/>
      <c r="L5409"/>
    </row>
    <row r="5410" spans="7:12" x14ac:dyDescent="0.25">
      <c r="G5410"/>
      <c r="I5410"/>
      <c r="L5410"/>
    </row>
    <row r="5411" spans="7:12" x14ac:dyDescent="0.25">
      <c r="G5411"/>
      <c r="I5411"/>
      <c r="L5411"/>
    </row>
    <row r="5412" spans="7:12" x14ac:dyDescent="0.25">
      <c r="G5412"/>
      <c r="I5412"/>
      <c r="L5412"/>
    </row>
    <row r="5413" spans="7:12" x14ac:dyDescent="0.25">
      <c r="G5413"/>
      <c r="I5413"/>
      <c r="L5413"/>
    </row>
    <row r="5414" spans="7:12" x14ac:dyDescent="0.25">
      <c r="G5414"/>
      <c r="I5414"/>
      <c r="L5414"/>
    </row>
    <row r="5415" spans="7:12" x14ac:dyDescent="0.25">
      <c r="G5415"/>
      <c r="I5415"/>
      <c r="L5415"/>
    </row>
    <row r="5416" spans="7:12" x14ac:dyDescent="0.25">
      <c r="G5416"/>
      <c r="I5416"/>
      <c r="L5416"/>
    </row>
    <row r="5417" spans="7:12" x14ac:dyDescent="0.25">
      <c r="G5417"/>
      <c r="I5417"/>
      <c r="L5417"/>
    </row>
    <row r="5418" spans="7:12" x14ac:dyDescent="0.25">
      <c r="G5418"/>
      <c r="I5418"/>
      <c r="L5418"/>
    </row>
    <row r="5419" spans="7:12" x14ac:dyDescent="0.25">
      <c r="G5419"/>
      <c r="I5419"/>
      <c r="L5419"/>
    </row>
    <row r="5420" spans="7:12" x14ac:dyDescent="0.25">
      <c r="G5420"/>
      <c r="I5420"/>
      <c r="L5420"/>
    </row>
    <row r="5421" spans="7:12" x14ac:dyDescent="0.25">
      <c r="G5421"/>
      <c r="I5421"/>
      <c r="L5421"/>
    </row>
    <row r="5422" spans="7:12" x14ac:dyDescent="0.25">
      <c r="G5422"/>
      <c r="I5422"/>
      <c r="L5422"/>
    </row>
    <row r="5423" spans="7:12" x14ac:dyDescent="0.25">
      <c r="G5423"/>
      <c r="I5423"/>
      <c r="L5423"/>
    </row>
    <row r="5424" spans="7:12" x14ac:dyDescent="0.25">
      <c r="G5424"/>
      <c r="I5424"/>
      <c r="L5424"/>
    </row>
    <row r="5425" spans="7:12" x14ac:dyDescent="0.25">
      <c r="G5425"/>
      <c r="I5425"/>
      <c r="L5425"/>
    </row>
    <row r="5426" spans="7:12" x14ac:dyDescent="0.25">
      <c r="G5426"/>
      <c r="I5426"/>
      <c r="L5426"/>
    </row>
    <row r="5427" spans="7:12" x14ac:dyDescent="0.25">
      <c r="G5427"/>
      <c r="I5427"/>
      <c r="L5427"/>
    </row>
    <row r="5428" spans="7:12" x14ac:dyDescent="0.25">
      <c r="G5428"/>
      <c r="I5428"/>
      <c r="L5428"/>
    </row>
    <row r="5429" spans="7:12" x14ac:dyDescent="0.25">
      <c r="G5429"/>
      <c r="I5429"/>
      <c r="L5429"/>
    </row>
    <row r="5430" spans="7:12" x14ac:dyDescent="0.25">
      <c r="G5430"/>
      <c r="I5430"/>
      <c r="L5430"/>
    </row>
    <row r="5431" spans="7:12" x14ac:dyDescent="0.25">
      <c r="G5431"/>
      <c r="I5431"/>
      <c r="L5431"/>
    </row>
    <row r="5432" spans="7:12" x14ac:dyDescent="0.25">
      <c r="G5432"/>
      <c r="I5432"/>
      <c r="L5432"/>
    </row>
    <row r="5433" spans="7:12" x14ac:dyDescent="0.25">
      <c r="G5433"/>
      <c r="I5433"/>
      <c r="L5433"/>
    </row>
    <row r="5434" spans="7:12" x14ac:dyDescent="0.25">
      <c r="G5434"/>
      <c r="I5434"/>
      <c r="L5434"/>
    </row>
    <row r="5435" spans="7:12" x14ac:dyDescent="0.25">
      <c r="G5435"/>
      <c r="I5435"/>
      <c r="L5435"/>
    </row>
    <row r="5436" spans="7:12" x14ac:dyDescent="0.25">
      <c r="G5436"/>
      <c r="I5436"/>
      <c r="L5436"/>
    </row>
    <row r="5437" spans="7:12" x14ac:dyDescent="0.25">
      <c r="G5437"/>
      <c r="I5437"/>
      <c r="L5437"/>
    </row>
    <row r="5438" spans="7:12" x14ac:dyDescent="0.25">
      <c r="G5438"/>
      <c r="I5438"/>
      <c r="L5438"/>
    </row>
    <row r="5439" spans="7:12" x14ac:dyDescent="0.25">
      <c r="G5439"/>
      <c r="I5439"/>
      <c r="L5439"/>
    </row>
    <row r="5440" spans="7:12" x14ac:dyDescent="0.25">
      <c r="G5440"/>
      <c r="I5440"/>
      <c r="L5440"/>
    </row>
    <row r="5441" spans="7:12" x14ac:dyDescent="0.25">
      <c r="G5441"/>
      <c r="I5441"/>
      <c r="L5441"/>
    </row>
    <row r="5442" spans="7:12" x14ac:dyDescent="0.25">
      <c r="G5442"/>
      <c r="I5442"/>
      <c r="L5442"/>
    </row>
    <row r="5443" spans="7:12" x14ac:dyDescent="0.25">
      <c r="G5443"/>
      <c r="I5443"/>
      <c r="L5443"/>
    </row>
    <row r="5444" spans="7:12" x14ac:dyDescent="0.25">
      <c r="G5444"/>
      <c r="I5444"/>
      <c r="L5444"/>
    </row>
    <row r="5445" spans="7:12" x14ac:dyDescent="0.25">
      <c r="G5445"/>
      <c r="I5445"/>
      <c r="L5445"/>
    </row>
    <row r="5446" spans="7:12" x14ac:dyDescent="0.25">
      <c r="G5446"/>
      <c r="I5446"/>
      <c r="L5446"/>
    </row>
    <row r="5447" spans="7:12" x14ac:dyDescent="0.25">
      <c r="G5447"/>
      <c r="I5447"/>
      <c r="L5447"/>
    </row>
    <row r="5448" spans="7:12" x14ac:dyDescent="0.25">
      <c r="G5448"/>
      <c r="I5448"/>
      <c r="L5448"/>
    </row>
    <row r="5449" spans="7:12" x14ac:dyDescent="0.25">
      <c r="G5449"/>
      <c r="I5449"/>
      <c r="L5449"/>
    </row>
    <row r="5450" spans="7:12" x14ac:dyDescent="0.25">
      <c r="G5450"/>
      <c r="I5450"/>
      <c r="L5450"/>
    </row>
    <row r="5451" spans="7:12" x14ac:dyDescent="0.25">
      <c r="G5451"/>
      <c r="I5451"/>
      <c r="L5451"/>
    </row>
    <row r="5452" spans="7:12" x14ac:dyDescent="0.25">
      <c r="G5452"/>
      <c r="I5452"/>
      <c r="L5452"/>
    </row>
    <row r="5453" spans="7:12" x14ac:dyDescent="0.25">
      <c r="G5453"/>
      <c r="I5453"/>
      <c r="L5453"/>
    </row>
    <row r="5454" spans="7:12" x14ac:dyDescent="0.25">
      <c r="G5454"/>
      <c r="I5454"/>
      <c r="L5454"/>
    </row>
    <row r="5455" spans="7:12" x14ac:dyDescent="0.25">
      <c r="G5455"/>
      <c r="I5455"/>
      <c r="L5455"/>
    </row>
    <row r="5456" spans="7:12" x14ac:dyDescent="0.25">
      <c r="G5456"/>
      <c r="I5456"/>
      <c r="L5456"/>
    </row>
    <row r="5457" spans="7:12" x14ac:dyDescent="0.25">
      <c r="G5457"/>
      <c r="I5457"/>
      <c r="L5457"/>
    </row>
    <row r="5458" spans="7:12" x14ac:dyDescent="0.25">
      <c r="G5458"/>
      <c r="I5458"/>
      <c r="L5458"/>
    </row>
    <row r="5459" spans="7:12" x14ac:dyDescent="0.25">
      <c r="G5459"/>
      <c r="I5459"/>
      <c r="L5459"/>
    </row>
    <row r="5460" spans="7:12" x14ac:dyDescent="0.25">
      <c r="G5460"/>
      <c r="I5460"/>
      <c r="L5460"/>
    </row>
    <row r="5461" spans="7:12" x14ac:dyDescent="0.25">
      <c r="G5461"/>
      <c r="I5461"/>
      <c r="L5461"/>
    </row>
    <row r="5462" spans="7:12" x14ac:dyDescent="0.25">
      <c r="G5462"/>
      <c r="I5462"/>
      <c r="L5462"/>
    </row>
    <row r="5463" spans="7:12" x14ac:dyDescent="0.25">
      <c r="G5463"/>
      <c r="I5463"/>
      <c r="L5463"/>
    </row>
    <row r="5464" spans="7:12" x14ac:dyDescent="0.25">
      <c r="G5464"/>
      <c r="I5464"/>
      <c r="L5464"/>
    </row>
    <row r="5465" spans="7:12" x14ac:dyDescent="0.25">
      <c r="G5465"/>
      <c r="I5465"/>
      <c r="L5465"/>
    </row>
    <row r="5466" spans="7:12" x14ac:dyDescent="0.25">
      <c r="G5466"/>
      <c r="I5466"/>
      <c r="L5466"/>
    </row>
    <row r="5467" spans="7:12" x14ac:dyDescent="0.25">
      <c r="G5467"/>
      <c r="I5467"/>
      <c r="L5467"/>
    </row>
    <row r="5468" spans="7:12" x14ac:dyDescent="0.25">
      <c r="G5468"/>
      <c r="I5468"/>
      <c r="L5468"/>
    </row>
    <row r="5469" spans="7:12" x14ac:dyDescent="0.25">
      <c r="G5469"/>
      <c r="I5469"/>
      <c r="L5469"/>
    </row>
    <row r="5470" spans="7:12" x14ac:dyDescent="0.25">
      <c r="G5470"/>
      <c r="I5470"/>
      <c r="L5470"/>
    </row>
    <row r="5471" spans="7:12" x14ac:dyDescent="0.25">
      <c r="G5471"/>
      <c r="I5471"/>
      <c r="L5471"/>
    </row>
    <row r="5472" spans="7:12" x14ac:dyDescent="0.25">
      <c r="G5472"/>
      <c r="I5472"/>
      <c r="L5472"/>
    </row>
    <row r="5473" spans="7:12" x14ac:dyDescent="0.25">
      <c r="G5473"/>
      <c r="I5473"/>
      <c r="L5473"/>
    </row>
    <row r="5474" spans="7:12" x14ac:dyDescent="0.25">
      <c r="G5474"/>
      <c r="I5474"/>
      <c r="L5474"/>
    </row>
    <row r="5475" spans="7:12" x14ac:dyDescent="0.25">
      <c r="G5475"/>
      <c r="I5475"/>
      <c r="L5475"/>
    </row>
    <row r="5476" spans="7:12" x14ac:dyDescent="0.25">
      <c r="G5476"/>
      <c r="I5476"/>
      <c r="L5476"/>
    </row>
    <row r="5477" spans="7:12" x14ac:dyDescent="0.25">
      <c r="G5477"/>
      <c r="I5477"/>
      <c r="L5477"/>
    </row>
    <row r="5478" spans="7:12" x14ac:dyDescent="0.25">
      <c r="G5478"/>
      <c r="I5478"/>
      <c r="L5478"/>
    </row>
    <row r="5479" spans="7:12" x14ac:dyDescent="0.25">
      <c r="G5479"/>
      <c r="I5479"/>
      <c r="L5479"/>
    </row>
    <row r="5480" spans="7:12" x14ac:dyDescent="0.25">
      <c r="G5480"/>
      <c r="I5480"/>
      <c r="L5480"/>
    </row>
    <row r="5481" spans="7:12" x14ac:dyDescent="0.25">
      <c r="G5481"/>
      <c r="I5481"/>
      <c r="L5481"/>
    </row>
    <row r="5482" spans="7:12" x14ac:dyDescent="0.25">
      <c r="G5482"/>
      <c r="I5482"/>
      <c r="L5482"/>
    </row>
    <row r="5483" spans="7:12" x14ac:dyDescent="0.25">
      <c r="G5483"/>
      <c r="I5483"/>
      <c r="L5483"/>
    </row>
    <row r="5484" spans="7:12" x14ac:dyDescent="0.25">
      <c r="G5484"/>
      <c r="I5484"/>
      <c r="L5484"/>
    </row>
    <row r="5485" spans="7:12" x14ac:dyDescent="0.25">
      <c r="G5485"/>
      <c r="I5485"/>
      <c r="L5485"/>
    </row>
    <row r="5486" spans="7:12" x14ac:dyDescent="0.25">
      <c r="G5486"/>
      <c r="I5486"/>
      <c r="L5486"/>
    </row>
    <row r="5487" spans="7:12" x14ac:dyDescent="0.25">
      <c r="G5487"/>
      <c r="I5487"/>
      <c r="L5487"/>
    </row>
    <row r="5488" spans="7:12" x14ac:dyDescent="0.25">
      <c r="G5488"/>
      <c r="I5488"/>
      <c r="L5488"/>
    </row>
    <row r="5489" spans="7:12" x14ac:dyDescent="0.25">
      <c r="G5489"/>
      <c r="I5489"/>
      <c r="L5489"/>
    </row>
    <row r="5490" spans="7:12" x14ac:dyDescent="0.25">
      <c r="G5490"/>
      <c r="I5490"/>
      <c r="L5490"/>
    </row>
    <row r="5491" spans="7:12" x14ac:dyDescent="0.25">
      <c r="G5491"/>
      <c r="I5491"/>
      <c r="L5491"/>
    </row>
    <row r="5492" spans="7:12" x14ac:dyDescent="0.25">
      <c r="G5492"/>
      <c r="I5492"/>
      <c r="L5492"/>
    </row>
    <row r="5493" spans="7:12" x14ac:dyDescent="0.25">
      <c r="G5493"/>
      <c r="I5493"/>
      <c r="L5493"/>
    </row>
    <row r="5494" spans="7:12" x14ac:dyDescent="0.25">
      <c r="G5494"/>
      <c r="I5494"/>
      <c r="L5494"/>
    </row>
    <row r="5495" spans="7:12" x14ac:dyDescent="0.25">
      <c r="G5495"/>
      <c r="I5495"/>
      <c r="L5495"/>
    </row>
    <row r="5496" spans="7:12" x14ac:dyDescent="0.25">
      <c r="G5496"/>
      <c r="I5496"/>
      <c r="L5496"/>
    </row>
    <row r="5497" spans="7:12" x14ac:dyDescent="0.25">
      <c r="G5497"/>
      <c r="I5497"/>
      <c r="L5497"/>
    </row>
    <row r="5498" spans="7:12" x14ac:dyDescent="0.25">
      <c r="G5498"/>
      <c r="I5498"/>
      <c r="L5498"/>
    </row>
    <row r="5499" spans="7:12" x14ac:dyDescent="0.25">
      <c r="G5499"/>
      <c r="I5499"/>
      <c r="L5499"/>
    </row>
    <row r="5500" spans="7:12" x14ac:dyDescent="0.25">
      <c r="G5500"/>
      <c r="I5500"/>
      <c r="L5500"/>
    </row>
    <row r="5501" spans="7:12" x14ac:dyDescent="0.25">
      <c r="G5501"/>
      <c r="I5501"/>
      <c r="L5501"/>
    </row>
    <row r="5502" spans="7:12" x14ac:dyDescent="0.25">
      <c r="G5502"/>
      <c r="I5502"/>
      <c r="L5502"/>
    </row>
    <row r="5503" spans="7:12" x14ac:dyDescent="0.25">
      <c r="G5503"/>
      <c r="I5503"/>
      <c r="L5503"/>
    </row>
    <row r="5504" spans="7:12" x14ac:dyDescent="0.25">
      <c r="G5504"/>
      <c r="I5504"/>
      <c r="L5504"/>
    </row>
    <row r="5505" spans="7:12" x14ac:dyDescent="0.25">
      <c r="G5505"/>
      <c r="I5505"/>
      <c r="L5505"/>
    </row>
    <row r="5506" spans="7:12" x14ac:dyDescent="0.25">
      <c r="G5506"/>
      <c r="I5506"/>
      <c r="L5506"/>
    </row>
    <row r="5507" spans="7:12" x14ac:dyDescent="0.25">
      <c r="G5507"/>
      <c r="I5507"/>
      <c r="L5507"/>
    </row>
    <row r="5508" spans="7:12" x14ac:dyDescent="0.25">
      <c r="G5508"/>
      <c r="I5508"/>
      <c r="L5508"/>
    </row>
    <row r="5509" spans="7:12" x14ac:dyDescent="0.25">
      <c r="G5509"/>
      <c r="I5509"/>
      <c r="L5509"/>
    </row>
    <row r="5510" spans="7:12" x14ac:dyDescent="0.25">
      <c r="G5510"/>
      <c r="I5510"/>
      <c r="L5510"/>
    </row>
    <row r="5511" spans="7:12" x14ac:dyDescent="0.25">
      <c r="G5511"/>
      <c r="I5511"/>
      <c r="L5511"/>
    </row>
    <row r="5512" spans="7:12" x14ac:dyDescent="0.25">
      <c r="G5512"/>
      <c r="I5512"/>
      <c r="L5512"/>
    </row>
    <row r="5513" spans="7:12" x14ac:dyDescent="0.25">
      <c r="G5513"/>
      <c r="I5513"/>
      <c r="L5513"/>
    </row>
    <row r="5514" spans="7:12" x14ac:dyDescent="0.25">
      <c r="G5514"/>
      <c r="I5514"/>
      <c r="L5514"/>
    </row>
    <row r="5515" spans="7:12" x14ac:dyDescent="0.25">
      <c r="G5515"/>
      <c r="I5515"/>
      <c r="L5515"/>
    </row>
    <row r="5516" spans="7:12" x14ac:dyDescent="0.25">
      <c r="G5516"/>
      <c r="I5516"/>
      <c r="L5516"/>
    </row>
    <row r="5517" spans="7:12" x14ac:dyDescent="0.25">
      <c r="G5517"/>
      <c r="I5517"/>
      <c r="L5517"/>
    </row>
    <row r="5518" spans="7:12" x14ac:dyDescent="0.25">
      <c r="G5518"/>
      <c r="I5518"/>
      <c r="L5518"/>
    </row>
    <row r="5519" spans="7:12" x14ac:dyDescent="0.25">
      <c r="G5519"/>
      <c r="I5519"/>
      <c r="L5519"/>
    </row>
    <row r="5520" spans="7:12" x14ac:dyDescent="0.25">
      <c r="G5520"/>
      <c r="I5520"/>
      <c r="L5520"/>
    </row>
    <row r="5521" spans="7:12" x14ac:dyDescent="0.25">
      <c r="G5521"/>
      <c r="I5521"/>
      <c r="L5521"/>
    </row>
    <row r="5522" spans="7:12" x14ac:dyDescent="0.25">
      <c r="G5522"/>
      <c r="I5522"/>
      <c r="L5522"/>
    </row>
    <row r="5523" spans="7:12" x14ac:dyDescent="0.25">
      <c r="G5523"/>
      <c r="I5523"/>
      <c r="L5523"/>
    </row>
    <row r="5524" spans="7:12" x14ac:dyDescent="0.25">
      <c r="G5524"/>
      <c r="I5524"/>
      <c r="L5524"/>
    </row>
    <row r="5525" spans="7:12" x14ac:dyDescent="0.25">
      <c r="G5525"/>
      <c r="I5525"/>
      <c r="L5525"/>
    </row>
    <row r="5526" spans="7:12" x14ac:dyDescent="0.25">
      <c r="G5526"/>
      <c r="I5526"/>
      <c r="L5526"/>
    </row>
    <row r="5527" spans="7:12" x14ac:dyDescent="0.25">
      <c r="G5527"/>
      <c r="I5527"/>
      <c r="L5527"/>
    </row>
    <row r="5528" spans="7:12" x14ac:dyDescent="0.25">
      <c r="G5528"/>
      <c r="I5528"/>
      <c r="L5528"/>
    </row>
    <row r="5529" spans="7:12" x14ac:dyDescent="0.25">
      <c r="G5529"/>
      <c r="I5529"/>
      <c r="L5529"/>
    </row>
    <row r="5530" spans="7:12" x14ac:dyDescent="0.25">
      <c r="G5530"/>
      <c r="I5530"/>
      <c r="L5530"/>
    </row>
    <row r="5531" spans="7:12" x14ac:dyDescent="0.25">
      <c r="G5531"/>
      <c r="I5531"/>
      <c r="L5531"/>
    </row>
    <row r="5532" spans="7:12" x14ac:dyDescent="0.25">
      <c r="G5532"/>
      <c r="I5532"/>
      <c r="L5532"/>
    </row>
    <row r="5533" spans="7:12" x14ac:dyDescent="0.25">
      <c r="G5533"/>
      <c r="I5533"/>
      <c r="L5533"/>
    </row>
    <row r="5534" spans="7:12" x14ac:dyDescent="0.25">
      <c r="G5534"/>
      <c r="I5534"/>
      <c r="L5534"/>
    </row>
    <row r="5535" spans="7:12" x14ac:dyDescent="0.25">
      <c r="G5535"/>
      <c r="I5535"/>
      <c r="L5535"/>
    </row>
    <row r="5536" spans="7:12" x14ac:dyDescent="0.25">
      <c r="G5536"/>
      <c r="I5536"/>
      <c r="L5536"/>
    </row>
    <row r="5537" spans="7:12" x14ac:dyDescent="0.25">
      <c r="G5537"/>
      <c r="I5537"/>
      <c r="L5537"/>
    </row>
    <row r="5538" spans="7:12" x14ac:dyDescent="0.25">
      <c r="G5538"/>
      <c r="I5538"/>
      <c r="L5538"/>
    </row>
    <row r="5539" spans="7:12" x14ac:dyDescent="0.25">
      <c r="G5539"/>
      <c r="I5539"/>
      <c r="L5539"/>
    </row>
    <row r="5540" spans="7:12" x14ac:dyDescent="0.25">
      <c r="G5540"/>
      <c r="I5540"/>
      <c r="L5540"/>
    </row>
    <row r="5541" spans="7:12" x14ac:dyDescent="0.25">
      <c r="G5541"/>
      <c r="I5541"/>
      <c r="L5541"/>
    </row>
    <row r="5542" spans="7:12" x14ac:dyDescent="0.25">
      <c r="G5542"/>
      <c r="I5542"/>
      <c r="L5542"/>
    </row>
    <row r="5543" spans="7:12" x14ac:dyDescent="0.25">
      <c r="G5543"/>
      <c r="I5543"/>
      <c r="L5543"/>
    </row>
    <row r="5544" spans="7:12" x14ac:dyDescent="0.25">
      <c r="G5544"/>
      <c r="I5544"/>
      <c r="L5544"/>
    </row>
    <row r="5545" spans="7:12" x14ac:dyDescent="0.25">
      <c r="G5545"/>
      <c r="I5545"/>
      <c r="L5545"/>
    </row>
    <row r="5546" spans="7:12" x14ac:dyDescent="0.25">
      <c r="G5546"/>
      <c r="I5546"/>
      <c r="L5546"/>
    </row>
    <row r="5547" spans="7:12" x14ac:dyDescent="0.25">
      <c r="G5547"/>
      <c r="I5547"/>
      <c r="L5547"/>
    </row>
    <row r="5548" spans="7:12" x14ac:dyDescent="0.25">
      <c r="G5548"/>
      <c r="I5548"/>
      <c r="L5548"/>
    </row>
    <row r="5549" spans="7:12" x14ac:dyDescent="0.25">
      <c r="G5549"/>
      <c r="I5549"/>
      <c r="L5549"/>
    </row>
    <row r="5550" spans="7:12" x14ac:dyDescent="0.25">
      <c r="G5550"/>
      <c r="I5550"/>
      <c r="L5550"/>
    </row>
    <row r="5551" spans="7:12" x14ac:dyDescent="0.25">
      <c r="G5551"/>
      <c r="I5551"/>
      <c r="L5551"/>
    </row>
    <row r="5552" spans="7:12" x14ac:dyDescent="0.25">
      <c r="G5552"/>
      <c r="I5552"/>
      <c r="L5552"/>
    </row>
    <row r="5553" spans="7:12" x14ac:dyDescent="0.25">
      <c r="G5553"/>
      <c r="I5553"/>
      <c r="L5553"/>
    </row>
    <row r="5554" spans="7:12" x14ac:dyDescent="0.25">
      <c r="G5554"/>
      <c r="I5554"/>
      <c r="L5554"/>
    </row>
    <row r="5555" spans="7:12" x14ac:dyDescent="0.25">
      <c r="G5555"/>
      <c r="I5555"/>
      <c r="L5555"/>
    </row>
    <row r="5556" spans="7:12" x14ac:dyDescent="0.25">
      <c r="G5556"/>
      <c r="I5556"/>
      <c r="L5556"/>
    </row>
    <row r="5557" spans="7:12" x14ac:dyDescent="0.25">
      <c r="G5557"/>
      <c r="I5557"/>
      <c r="L5557"/>
    </row>
    <row r="5558" spans="7:12" x14ac:dyDescent="0.25">
      <c r="G5558"/>
      <c r="I5558"/>
      <c r="L5558"/>
    </row>
    <row r="5559" spans="7:12" x14ac:dyDescent="0.25">
      <c r="G5559"/>
      <c r="I5559"/>
      <c r="L5559"/>
    </row>
    <row r="5560" spans="7:12" x14ac:dyDescent="0.25">
      <c r="G5560"/>
      <c r="I5560"/>
      <c r="L5560"/>
    </row>
    <row r="5561" spans="7:12" x14ac:dyDescent="0.25">
      <c r="G5561"/>
      <c r="I5561"/>
      <c r="L5561"/>
    </row>
    <row r="5562" spans="7:12" x14ac:dyDescent="0.25">
      <c r="G5562"/>
      <c r="I5562"/>
      <c r="L5562"/>
    </row>
    <row r="5563" spans="7:12" x14ac:dyDescent="0.25">
      <c r="G5563"/>
      <c r="I5563"/>
      <c r="L5563"/>
    </row>
    <row r="5564" spans="7:12" x14ac:dyDescent="0.25">
      <c r="G5564"/>
      <c r="I5564"/>
      <c r="L5564"/>
    </row>
    <row r="5565" spans="7:12" x14ac:dyDescent="0.25">
      <c r="G5565"/>
      <c r="I5565"/>
      <c r="L5565"/>
    </row>
    <row r="5566" spans="7:12" x14ac:dyDescent="0.25">
      <c r="G5566"/>
      <c r="I5566"/>
      <c r="L5566"/>
    </row>
    <row r="5567" spans="7:12" x14ac:dyDescent="0.25">
      <c r="G5567"/>
      <c r="I5567"/>
      <c r="L5567"/>
    </row>
    <row r="5568" spans="7:12" x14ac:dyDescent="0.25">
      <c r="G5568"/>
      <c r="I5568"/>
      <c r="L5568"/>
    </row>
    <row r="5569" spans="7:12" x14ac:dyDescent="0.25">
      <c r="G5569"/>
      <c r="I5569"/>
      <c r="L5569"/>
    </row>
    <row r="5570" spans="7:12" x14ac:dyDescent="0.25">
      <c r="G5570"/>
      <c r="I5570"/>
      <c r="L5570"/>
    </row>
    <row r="5571" spans="7:12" x14ac:dyDescent="0.25">
      <c r="G5571"/>
      <c r="I5571"/>
      <c r="L5571"/>
    </row>
    <row r="5572" spans="7:12" x14ac:dyDescent="0.25">
      <c r="G5572"/>
      <c r="I5572"/>
      <c r="L5572"/>
    </row>
    <row r="5573" spans="7:12" x14ac:dyDescent="0.25">
      <c r="G5573"/>
      <c r="I5573"/>
      <c r="L5573"/>
    </row>
    <row r="5574" spans="7:12" x14ac:dyDescent="0.25">
      <c r="G5574"/>
      <c r="I5574"/>
      <c r="L5574"/>
    </row>
    <row r="5575" spans="7:12" x14ac:dyDescent="0.25">
      <c r="G5575"/>
      <c r="I5575"/>
      <c r="L5575"/>
    </row>
    <row r="5576" spans="7:12" x14ac:dyDescent="0.25">
      <c r="G5576"/>
      <c r="I5576"/>
      <c r="L5576"/>
    </row>
    <row r="5577" spans="7:12" x14ac:dyDescent="0.25">
      <c r="G5577"/>
      <c r="I5577"/>
      <c r="L5577"/>
    </row>
    <row r="5578" spans="7:12" x14ac:dyDescent="0.25">
      <c r="G5578"/>
      <c r="I5578"/>
      <c r="L5578"/>
    </row>
    <row r="5579" spans="7:12" x14ac:dyDescent="0.25">
      <c r="G5579"/>
      <c r="I5579"/>
      <c r="L5579"/>
    </row>
    <row r="5580" spans="7:12" x14ac:dyDescent="0.25">
      <c r="G5580"/>
      <c r="I5580"/>
      <c r="L5580"/>
    </row>
    <row r="5581" spans="7:12" x14ac:dyDescent="0.25">
      <c r="G5581"/>
      <c r="I5581"/>
      <c r="L5581"/>
    </row>
    <row r="5582" spans="7:12" x14ac:dyDescent="0.25">
      <c r="G5582"/>
      <c r="I5582"/>
      <c r="L5582"/>
    </row>
    <row r="5583" spans="7:12" x14ac:dyDescent="0.25">
      <c r="G5583"/>
      <c r="I5583"/>
      <c r="L5583"/>
    </row>
    <row r="5584" spans="7:12" x14ac:dyDescent="0.25">
      <c r="G5584"/>
      <c r="I5584"/>
      <c r="L5584"/>
    </row>
    <row r="5585" spans="7:12" x14ac:dyDescent="0.25">
      <c r="G5585"/>
      <c r="I5585"/>
      <c r="L5585"/>
    </row>
    <row r="5586" spans="7:12" x14ac:dyDescent="0.25">
      <c r="G5586"/>
      <c r="I5586"/>
      <c r="L5586"/>
    </row>
    <row r="5587" spans="7:12" x14ac:dyDescent="0.25">
      <c r="G5587"/>
      <c r="I5587"/>
      <c r="L5587"/>
    </row>
    <row r="5588" spans="7:12" x14ac:dyDescent="0.25">
      <c r="G5588"/>
      <c r="I5588"/>
      <c r="L5588"/>
    </row>
    <row r="5589" spans="7:12" x14ac:dyDescent="0.25">
      <c r="G5589"/>
      <c r="I5589"/>
      <c r="L5589"/>
    </row>
    <row r="5590" spans="7:12" x14ac:dyDescent="0.25">
      <c r="G5590"/>
      <c r="I5590"/>
      <c r="L5590"/>
    </row>
    <row r="5591" spans="7:12" x14ac:dyDescent="0.25">
      <c r="G5591"/>
      <c r="I5591"/>
      <c r="L5591"/>
    </row>
    <row r="5592" spans="7:12" x14ac:dyDescent="0.25">
      <c r="G5592"/>
      <c r="I5592"/>
      <c r="L5592"/>
    </row>
    <row r="5593" spans="7:12" x14ac:dyDescent="0.25">
      <c r="G5593"/>
      <c r="I5593"/>
      <c r="L5593"/>
    </row>
    <row r="5594" spans="7:12" x14ac:dyDescent="0.25">
      <c r="G5594"/>
      <c r="I5594"/>
      <c r="L5594"/>
    </row>
    <row r="5595" spans="7:12" x14ac:dyDescent="0.25">
      <c r="G5595"/>
      <c r="I5595"/>
      <c r="L5595"/>
    </row>
    <row r="5596" spans="7:12" x14ac:dyDescent="0.25">
      <c r="G5596"/>
      <c r="I5596"/>
      <c r="L5596"/>
    </row>
    <row r="5597" spans="7:12" x14ac:dyDescent="0.25">
      <c r="G5597"/>
      <c r="I5597"/>
      <c r="L5597"/>
    </row>
    <row r="5598" spans="7:12" x14ac:dyDescent="0.25">
      <c r="G5598"/>
      <c r="I5598"/>
      <c r="L5598"/>
    </row>
    <row r="5599" spans="7:12" x14ac:dyDescent="0.25">
      <c r="G5599"/>
      <c r="I5599"/>
      <c r="L5599"/>
    </row>
    <row r="5600" spans="7:12" x14ac:dyDescent="0.25">
      <c r="G5600"/>
      <c r="I5600"/>
      <c r="L5600"/>
    </row>
    <row r="5601" spans="7:12" x14ac:dyDescent="0.25">
      <c r="G5601"/>
      <c r="I5601"/>
      <c r="L5601"/>
    </row>
    <row r="5602" spans="7:12" x14ac:dyDescent="0.25">
      <c r="G5602"/>
      <c r="I5602"/>
      <c r="L5602"/>
    </row>
    <row r="5603" spans="7:12" x14ac:dyDescent="0.25">
      <c r="G5603"/>
      <c r="I5603"/>
      <c r="L5603"/>
    </row>
    <row r="5604" spans="7:12" x14ac:dyDescent="0.25">
      <c r="G5604"/>
      <c r="I5604"/>
      <c r="L5604"/>
    </row>
    <row r="5605" spans="7:12" x14ac:dyDescent="0.25">
      <c r="G5605"/>
      <c r="I5605"/>
      <c r="L5605"/>
    </row>
    <row r="5606" spans="7:12" x14ac:dyDescent="0.25">
      <c r="G5606"/>
      <c r="I5606"/>
      <c r="L5606"/>
    </row>
    <row r="5607" spans="7:12" x14ac:dyDescent="0.25">
      <c r="G5607"/>
      <c r="I5607"/>
      <c r="L5607"/>
    </row>
    <row r="5608" spans="7:12" x14ac:dyDescent="0.25">
      <c r="G5608"/>
      <c r="I5608"/>
      <c r="L5608"/>
    </row>
    <row r="5609" spans="7:12" x14ac:dyDescent="0.25">
      <c r="G5609"/>
      <c r="I5609"/>
      <c r="L5609"/>
    </row>
    <row r="5610" spans="7:12" x14ac:dyDescent="0.25">
      <c r="G5610"/>
      <c r="I5610"/>
      <c r="L5610"/>
    </row>
    <row r="5611" spans="7:12" x14ac:dyDescent="0.25">
      <c r="G5611"/>
      <c r="I5611"/>
      <c r="L5611"/>
    </row>
    <row r="5612" spans="7:12" x14ac:dyDescent="0.25">
      <c r="G5612"/>
      <c r="I5612"/>
      <c r="L5612"/>
    </row>
    <row r="5613" spans="7:12" x14ac:dyDescent="0.25">
      <c r="G5613"/>
      <c r="I5613"/>
      <c r="L5613"/>
    </row>
    <row r="5614" spans="7:12" x14ac:dyDescent="0.25">
      <c r="G5614"/>
      <c r="I5614"/>
      <c r="L5614"/>
    </row>
    <row r="5615" spans="7:12" x14ac:dyDescent="0.25">
      <c r="G5615"/>
      <c r="I5615"/>
      <c r="L5615"/>
    </row>
    <row r="5616" spans="7:12" x14ac:dyDescent="0.25">
      <c r="G5616"/>
      <c r="I5616"/>
      <c r="L5616"/>
    </row>
    <row r="5617" spans="7:12" x14ac:dyDescent="0.25">
      <c r="G5617"/>
      <c r="I5617"/>
      <c r="L5617"/>
    </row>
    <row r="5618" spans="7:12" x14ac:dyDescent="0.25">
      <c r="G5618"/>
      <c r="I5618"/>
      <c r="L5618"/>
    </row>
    <row r="5619" spans="7:12" x14ac:dyDescent="0.25">
      <c r="G5619"/>
      <c r="I5619"/>
      <c r="L5619"/>
    </row>
    <row r="5620" spans="7:12" x14ac:dyDescent="0.25">
      <c r="G5620"/>
      <c r="I5620"/>
      <c r="L5620"/>
    </row>
    <row r="5621" spans="7:12" x14ac:dyDescent="0.25">
      <c r="G5621"/>
      <c r="I5621"/>
      <c r="L5621"/>
    </row>
    <row r="5622" spans="7:12" x14ac:dyDescent="0.25">
      <c r="G5622"/>
      <c r="I5622"/>
      <c r="L5622"/>
    </row>
    <row r="5623" spans="7:12" x14ac:dyDescent="0.25">
      <c r="G5623"/>
      <c r="I5623"/>
      <c r="L5623"/>
    </row>
    <row r="5624" spans="7:12" x14ac:dyDescent="0.25">
      <c r="G5624"/>
      <c r="I5624"/>
      <c r="L5624"/>
    </row>
    <row r="5625" spans="7:12" x14ac:dyDescent="0.25">
      <c r="G5625"/>
      <c r="I5625"/>
      <c r="L5625"/>
    </row>
    <row r="5626" spans="7:12" x14ac:dyDescent="0.25">
      <c r="G5626"/>
      <c r="I5626"/>
      <c r="L5626"/>
    </row>
    <row r="5627" spans="7:12" x14ac:dyDescent="0.25">
      <c r="G5627"/>
      <c r="I5627"/>
      <c r="L5627"/>
    </row>
    <row r="5628" spans="7:12" x14ac:dyDescent="0.25">
      <c r="G5628"/>
      <c r="I5628"/>
      <c r="L5628"/>
    </row>
    <row r="5629" spans="7:12" x14ac:dyDescent="0.25">
      <c r="G5629"/>
      <c r="I5629"/>
      <c r="L5629"/>
    </row>
    <row r="5630" spans="7:12" x14ac:dyDescent="0.25">
      <c r="G5630"/>
      <c r="I5630"/>
      <c r="L5630"/>
    </row>
    <row r="5631" spans="7:12" x14ac:dyDescent="0.25">
      <c r="G5631"/>
      <c r="I5631"/>
      <c r="L5631"/>
    </row>
    <row r="5632" spans="7:12" x14ac:dyDescent="0.25">
      <c r="G5632"/>
      <c r="I5632"/>
      <c r="L5632"/>
    </row>
    <row r="5633" spans="7:12" x14ac:dyDescent="0.25">
      <c r="G5633"/>
      <c r="I5633"/>
      <c r="L5633"/>
    </row>
    <row r="5634" spans="7:12" x14ac:dyDescent="0.25">
      <c r="G5634"/>
      <c r="I5634"/>
      <c r="L5634"/>
    </row>
    <row r="5635" spans="7:12" x14ac:dyDescent="0.25">
      <c r="G5635"/>
      <c r="I5635"/>
      <c r="L5635"/>
    </row>
    <row r="5636" spans="7:12" x14ac:dyDescent="0.25">
      <c r="G5636"/>
      <c r="I5636"/>
      <c r="L5636"/>
    </row>
    <row r="5637" spans="7:12" x14ac:dyDescent="0.25">
      <c r="G5637"/>
      <c r="I5637"/>
      <c r="L5637"/>
    </row>
    <row r="5638" spans="7:12" x14ac:dyDescent="0.25">
      <c r="G5638"/>
      <c r="I5638"/>
      <c r="L5638"/>
    </row>
    <row r="5639" spans="7:12" x14ac:dyDescent="0.25">
      <c r="G5639"/>
      <c r="I5639"/>
      <c r="L5639"/>
    </row>
    <row r="5640" spans="7:12" x14ac:dyDescent="0.25">
      <c r="G5640"/>
      <c r="I5640"/>
      <c r="L5640"/>
    </row>
    <row r="5641" spans="7:12" x14ac:dyDescent="0.25">
      <c r="G5641"/>
      <c r="I5641"/>
      <c r="L5641"/>
    </row>
    <row r="5642" spans="7:12" x14ac:dyDescent="0.25">
      <c r="G5642"/>
      <c r="I5642"/>
      <c r="L5642"/>
    </row>
    <row r="5643" spans="7:12" x14ac:dyDescent="0.25">
      <c r="G5643"/>
      <c r="I5643"/>
      <c r="L5643"/>
    </row>
    <row r="5644" spans="7:12" x14ac:dyDescent="0.25">
      <c r="G5644"/>
      <c r="I5644"/>
      <c r="L5644"/>
    </row>
    <row r="5645" spans="7:12" x14ac:dyDescent="0.25">
      <c r="G5645"/>
      <c r="I5645"/>
      <c r="L5645"/>
    </row>
    <row r="5646" spans="7:12" x14ac:dyDescent="0.25">
      <c r="G5646"/>
      <c r="I5646"/>
      <c r="L5646"/>
    </row>
    <row r="5647" spans="7:12" x14ac:dyDescent="0.25">
      <c r="G5647"/>
      <c r="I5647"/>
      <c r="L5647"/>
    </row>
    <row r="5648" spans="7:12" x14ac:dyDescent="0.25">
      <c r="G5648"/>
      <c r="I5648"/>
      <c r="L5648"/>
    </row>
    <row r="5649" spans="7:12" x14ac:dyDescent="0.25">
      <c r="G5649"/>
      <c r="I5649"/>
      <c r="L5649"/>
    </row>
    <row r="5650" spans="7:12" x14ac:dyDescent="0.25">
      <c r="G5650"/>
      <c r="I5650"/>
      <c r="L5650"/>
    </row>
    <row r="5651" spans="7:12" x14ac:dyDescent="0.25">
      <c r="G5651"/>
      <c r="I5651"/>
      <c r="L5651"/>
    </row>
    <row r="5652" spans="7:12" x14ac:dyDescent="0.25">
      <c r="G5652"/>
      <c r="I5652"/>
      <c r="L5652"/>
    </row>
    <row r="5653" spans="7:12" x14ac:dyDescent="0.25">
      <c r="G5653"/>
      <c r="I5653"/>
      <c r="L5653"/>
    </row>
    <row r="5654" spans="7:12" x14ac:dyDescent="0.25">
      <c r="G5654"/>
      <c r="I5654"/>
      <c r="L5654"/>
    </row>
    <row r="5655" spans="7:12" x14ac:dyDescent="0.25">
      <c r="G5655"/>
      <c r="I5655"/>
      <c r="L5655"/>
    </row>
    <row r="5656" spans="7:12" x14ac:dyDescent="0.25">
      <c r="G5656"/>
      <c r="I5656"/>
      <c r="L5656"/>
    </row>
    <row r="5657" spans="7:12" x14ac:dyDescent="0.25">
      <c r="G5657"/>
      <c r="I5657"/>
      <c r="L5657"/>
    </row>
    <row r="5658" spans="7:12" x14ac:dyDescent="0.25">
      <c r="G5658"/>
      <c r="I5658"/>
      <c r="L5658"/>
    </row>
    <row r="5659" spans="7:12" x14ac:dyDescent="0.25">
      <c r="G5659"/>
      <c r="I5659"/>
      <c r="L5659"/>
    </row>
    <row r="5660" spans="7:12" x14ac:dyDescent="0.25">
      <c r="G5660"/>
      <c r="I5660"/>
      <c r="L5660"/>
    </row>
    <row r="5661" spans="7:12" x14ac:dyDescent="0.25">
      <c r="G5661"/>
      <c r="I5661"/>
      <c r="L5661"/>
    </row>
    <row r="5662" spans="7:12" x14ac:dyDescent="0.25">
      <c r="G5662"/>
      <c r="I5662"/>
      <c r="L5662"/>
    </row>
    <row r="5663" spans="7:12" x14ac:dyDescent="0.25">
      <c r="G5663"/>
      <c r="I5663"/>
      <c r="L5663"/>
    </row>
    <row r="5664" spans="7:12" x14ac:dyDescent="0.25">
      <c r="G5664"/>
      <c r="I5664"/>
      <c r="L5664"/>
    </row>
    <row r="5665" spans="7:12" x14ac:dyDescent="0.25">
      <c r="G5665"/>
      <c r="I5665"/>
      <c r="L5665"/>
    </row>
    <row r="5666" spans="7:12" x14ac:dyDescent="0.25">
      <c r="G5666"/>
      <c r="I5666"/>
      <c r="L5666"/>
    </row>
    <row r="5667" spans="7:12" x14ac:dyDescent="0.25">
      <c r="G5667"/>
      <c r="I5667"/>
      <c r="L5667"/>
    </row>
    <row r="5668" spans="7:12" x14ac:dyDescent="0.25">
      <c r="G5668"/>
      <c r="I5668"/>
      <c r="L5668"/>
    </row>
    <row r="5669" spans="7:12" x14ac:dyDescent="0.25">
      <c r="G5669"/>
      <c r="I5669"/>
      <c r="L5669"/>
    </row>
    <row r="5670" spans="7:12" x14ac:dyDescent="0.25">
      <c r="G5670"/>
      <c r="I5670"/>
      <c r="L5670"/>
    </row>
    <row r="5671" spans="7:12" x14ac:dyDescent="0.25">
      <c r="G5671"/>
      <c r="I5671"/>
      <c r="L5671"/>
    </row>
    <row r="5672" spans="7:12" x14ac:dyDescent="0.25">
      <c r="G5672"/>
      <c r="I5672"/>
      <c r="L5672"/>
    </row>
    <row r="5673" spans="7:12" x14ac:dyDescent="0.25">
      <c r="G5673"/>
      <c r="I5673"/>
      <c r="L5673"/>
    </row>
    <row r="5674" spans="7:12" x14ac:dyDescent="0.25">
      <c r="G5674"/>
      <c r="I5674"/>
      <c r="L5674"/>
    </row>
    <row r="5675" spans="7:12" x14ac:dyDescent="0.25">
      <c r="G5675"/>
      <c r="I5675"/>
      <c r="L5675"/>
    </row>
    <row r="5676" spans="7:12" x14ac:dyDescent="0.25">
      <c r="G5676"/>
      <c r="I5676"/>
      <c r="L5676"/>
    </row>
    <row r="5677" spans="7:12" x14ac:dyDescent="0.25">
      <c r="G5677"/>
      <c r="I5677"/>
      <c r="L5677"/>
    </row>
    <row r="5678" spans="7:12" x14ac:dyDescent="0.25">
      <c r="G5678"/>
      <c r="I5678"/>
      <c r="L5678"/>
    </row>
    <row r="5679" spans="7:12" x14ac:dyDescent="0.25">
      <c r="G5679"/>
      <c r="I5679"/>
      <c r="L5679"/>
    </row>
    <row r="5680" spans="7:12" x14ac:dyDescent="0.25">
      <c r="G5680"/>
      <c r="I5680"/>
      <c r="L5680"/>
    </row>
    <row r="5681" spans="7:12" x14ac:dyDescent="0.25">
      <c r="G5681"/>
      <c r="I5681"/>
      <c r="L5681"/>
    </row>
    <row r="5682" spans="7:12" x14ac:dyDescent="0.25">
      <c r="G5682"/>
      <c r="I5682"/>
      <c r="L5682"/>
    </row>
    <row r="5683" spans="7:12" x14ac:dyDescent="0.25">
      <c r="G5683"/>
      <c r="I5683"/>
      <c r="L5683"/>
    </row>
    <row r="5684" spans="7:12" x14ac:dyDescent="0.25">
      <c r="G5684"/>
      <c r="I5684"/>
      <c r="L5684"/>
    </row>
    <row r="5685" spans="7:12" x14ac:dyDescent="0.25">
      <c r="G5685"/>
      <c r="I5685"/>
      <c r="L5685"/>
    </row>
    <row r="5686" spans="7:12" x14ac:dyDescent="0.25">
      <c r="G5686"/>
      <c r="I5686"/>
      <c r="L5686"/>
    </row>
    <row r="5687" spans="7:12" x14ac:dyDescent="0.25">
      <c r="G5687"/>
      <c r="I5687"/>
      <c r="L5687"/>
    </row>
    <row r="5688" spans="7:12" x14ac:dyDescent="0.25">
      <c r="G5688"/>
      <c r="I5688"/>
      <c r="L5688"/>
    </row>
    <row r="5689" spans="7:12" x14ac:dyDescent="0.25">
      <c r="G5689"/>
      <c r="I5689"/>
      <c r="L5689"/>
    </row>
    <row r="5690" spans="7:12" x14ac:dyDescent="0.25">
      <c r="G5690"/>
      <c r="I5690"/>
      <c r="L5690"/>
    </row>
    <row r="5691" spans="7:12" x14ac:dyDescent="0.25">
      <c r="G5691"/>
      <c r="I5691"/>
      <c r="L5691"/>
    </row>
    <row r="5692" spans="7:12" x14ac:dyDescent="0.25">
      <c r="G5692"/>
      <c r="I5692"/>
      <c r="L5692"/>
    </row>
    <row r="5693" spans="7:12" x14ac:dyDescent="0.25">
      <c r="G5693"/>
      <c r="I5693"/>
      <c r="L5693"/>
    </row>
    <row r="5694" spans="7:12" x14ac:dyDescent="0.25">
      <c r="G5694"/>
      <c r="I5694"/>
      <c r="L5694"/>
    </row>
    <row r="5695" spans="7:12" x14ac:dyDescent="0.25">
      <c r="G5695"/>
      <c r="I5695"/>
      <c r="L5695"/>
    </row>
    <row r="5696" spans="7:12" x14ac:dyDescent="0.25">
      <c r="G5696"/>
      <c r="I5696"/>
      <c r="L5696"/>
    </row>
    <row r="5697" spans="7:12" x14ac:dyDescent="0.25">
      <c r="G5697"/>
      <c r="I5697"/>
      <c r="L5697"/>
    </row>
    <row r="5698" spans="7:12" x14ac:dyDescent="0.25">
      <c r="G5698"/>
      <c r="I5698"/>
      <c r="L5698"/>
    </row>
    <row r="5699" spans="7:12" x14ac:dyDescent="0.25">
      <c r="G5699"/>
      <c r="I5699"/>
      <c r="L5699"/>
    </row>
    <row r="5700" spans="7:12" x14ac:dyDescent="0.25">
      <c r="G5700"/>
      <c r="I5700"/>
      <c r="L5700"/>
    </row>
    <row r="5701" spans="7:12" x14ac:dyDescent="0.25">
      <c r="G5701"/>
      <c r="I5701"/>
      <c r="L5701"/>
    </row>
    <row r="5702" spans="7:12" x14ac:dyDescent="0.25">
      <c r="G5702"/>
      <c r="I5702"/>
      <c r="L5702"/>
    </row>
    <row r="5703" spans="7:12" x14ac:dyDescent="0.25">
      <c r="G5703"/>
      <c r="I5703"/>
      <c r="L5703"/>
    </row>
    <row r="5704" spans="7:12" x14ac:dyDescent="0.25">
      <c r="G5704"/>
      <c r="I5704"/>
      <c r="L5704"/>
    </row>
    <row r="5705" spans="7:12" x14ac:dyDescent="0.25">
      <c r="G5705"/>
      <c r="I5705"/>
      <c r="L5705"/>
    </row>
    <row r="5706" spans="7:12" x14ac:dyDescent="0.25">
      <c r="G5706"/>
      <c r="I5706"/>
      <c r="L5706"/>
    </row>
    <row r="5707" spans="7:12" x14ac:dyDescent="0.25">
      <c r="G5707"/>
      <c r="I5707"/>
      <c r="L5707"/>
    </row>
    <row r="5708" spans="7:12" x14ac:dyDescent="0.25">
      <c r="G5708"/>
      <c r="I5708"/>
      <c r="L5708"/>
    </row>
    <row r="5709" spans="7:12" x14ac:dyDescent="0.25">
      <c r="G5709"/>
      <c r="I5709"/>
      <c r="L5709"/>
    </row>
    <row r="5710" spans="7:12" x14ac:dyDescent="0.25">
      <c r="G5710"/>
      <c r="I5710"/>
      <c r="L5710"/>
    </row>
    <row r="5711" spans="7:12" x14ac:dyDescent="0.25">
      <c r="G5711"/>
      <c r="I5711"/>
      <c r="L5711"/>
    </row>
    <row r="5712" spans="7:12" x14ac:dyDescent="0.25">
      <c r="G5712"/>
      <c r="I5712"/>
      <c r="L5712"/>
    </row>
    <row r="5713" spans="7:12" x14ac:dyDescent="0.25">
      <c r="G5713"/>
      <c r="I5713"/>
      <c r="L5713"/>
    </row>
    <row r="5714" spans="7:12" x14ac:dyDescent="0.25">
      <c r="G5714"/>
      <c r="I5714"/>
      <c r="L5714"/>
    </row>
    <row r="5715" spans="7:12" x14ac:dyDescent="0.25">
      <c r="G5715"/>
      <c r="I5715"/>
      <c r="L5715"/>
    </row>
    <row r="5716" spans="7:12" x14ac:dyDescent="0.25">
      <c r="G5716"/>
      <c r="I5716"/>
      <c r="L5716"/>
    </row>
    <row r="5717" spans="7:12" x14ac:dyDescent="0.25">
      <c r="G5717"/>
      <c r="I5717"/>
      <c r="L5717"/>
    </row>
    <row r="5718" spans="7:12" x14ac:dyDescent="0.25">
      <c r="G5718"/>
      <c r="I5718"/>
      <c r="L5718"/>
    </row>
    <row r="5719" spans="7:12" x14ac:dyDescent="0.25">
      <c r="G5719"/>
      <c r="I5719"/>
      <c r="L5719"/>
    </row>
    <row r="5720" spans="7:12" x14ac:dyDescent="0.25">
      <c r="G5720"/>
      <c r="I5720"/>
      <c r="L5720"/>
    </row>
    <row r="5721" spans="7:12" x14ac:dyDescent="0.25">
      <c r="G5721"/>
      <c r="I5721"/>
      <c r="L5721"/>
    </row>
    <row r="5722" spans="7:12" x14ac:dyDescent="0.25">
      <c r="G5722"/>
      <c r="I5722"/>
      <c r="L5722"/>
    </row>
    <row r="5723" spans="7:12" x14ac:dyDescent="0.25">
      <c r="G5723"/>
      <c r="I5723"/>
      <c r="L5723"/>
    </row>
    <row r="5724" spans="7:12" x14ac:dyDescent="0.25">
      <c r="G5724"/>
      <c r="I5724"/>
      <c r="L5724"/>
    </row>
    <row r="5725" spans="7:12" x14ac:dyDescent="0.25">
      <c r="G5725"/>
      <c r="I5725"/>
      <c r="L5725"/>
    </row>
    <row r="5726" spans="7:12" x14ac:dyDescent="0.25">
      <c r="G5726"/>
      <c r="I5726"/>
      <c r="L5726"/>
    </row>
    <row r="5727" spans="7:12" x14ac:dyDescent="0.25">
      <c r="G5727"/>
      <c r="I5727"/>
      <c r="L5727"/>
    </row>
    <row r="5728" spans="7:12" x14ac:dyDescent="0.25">
      <c r="G5728"/>
      <c r="I5728"/>
      <c r="L5728"/>
    </row>
    <row r="5729" spans="7:12" x14ac:dyDescent="0.25">
      <c r="G5729"/>
      <c r="I5729"/>
      <c r="L5729"/>
    </row>
    <row r="5730" spans="7:12" x14ac:dyDescent="0.25">
      <c r="G5730"/>
      <c r="I5730"/>
      <c r="L5730"/>
    </row>
    <row r="5731" spans="7:12" x14ac:dyDescent="0.25">
      <c r="G5731"/>
      <c r="I5731"/>
      <c r="L5731"/>
    </row>
    <row r="5732" spans="7:12" x14ac:dyDescent="0.25">
      <c r="G5732"/>
      <c r="I5732"/>
      <c r="L5732"/>
    </row>
    <row r="5733" spans="7:12" x14ac:dyDescent="0.25">
      <c r="G5733"/>
      <c r="I5733"/>
      <c r="L5733"/>
    </row>
    <row r="5734" spans="7:12" x14ac:dyDescent="0.25">
      <c r="G5734"/>
      <c r="I5734"/>
      <c r="L5734"/>
    </row>
    <row r="5735" spans="7:12" x14ac:dyDescent="0.25">
      <c r="G5735"/>
      <c r="I5735"/>
      <c r="L5735"/>
    </row>
    <row r="5736" spans="7:12" x14ac:dyDescent="0.25">
      <c r="G5736"/>
      <c r="I5736"/>
      <c r="L5736"/>
    </row>
    <row r="5737" spans="7:12" x14ac:dyDescent="0.25">
      <c r="G5737"/>
      <c r="I5737"/>
      <c r="L5737"/>
    </row>
    <row r="5738" spans="7:12" x14ac:dyDescent="0.25">
      <c r="G5738"/>
      <c r="I5738"/>
      <c r="L5738"/>
    </row>
    <row r="5739" spans="7:12" x14ac:dyDescent="0.25">
      <c r="G5739"/>
      <c r="I5739"/>
      <c r="L5739"/>
    </row>
    <row r="5740" spans="7:12" x14ac:dyDescent="0.25">
      <c r="G5740"/>
      <c r="I5740"/>
      <c r="L5740"/>
    </row>
    <row r="5741" spans="7:12" x14ac:dyDescent="0.25">
      <c r="G5741"/>
      <c r="I5741"/>
      <c r="L5741"/>
    </row>
    <row r="5742" spans="7:12" x14ac:dyDescent="0.25">
      <c r="G5742"/>
      <c r="I5742"/>
      <c r="L5742"/>
    </row>
    <row r="5743" spans="7:12" x14ac:dyDescent="0.25">
      <c r="G5743"/>
      <c r="I5743"/>
      <c r="L5743"/>
    </row>
    <row r="5744" spans="7:12" x14ac:dyDescent="0.25">
      <c r="G5744"/>
      <c r="I5744"/>
      <c r="L5744"/>
    </row>
    <row r="5745" spans="7:12" x14ac:dyDescent="0.25">
      <c r="G5745"/>
      <c r="I5745"/>
      <c r="L5745"/>
    </row>
    <row r="5746" spans="7:12" x14ac:dyDescent="0.25">
      <c r="G5746"/>
      <c r="I5746"/>
      <c r="L5746"/>
    </row>
    <row r="5747" spans="7:12" x14ac:dyDescent="0.25">
      <c r="G5747"/>
      <c r="I5747"/>
      <c r="L5747"/>
    </row>
    <row r="5748" spans="7:12" x14ac:dyDescent="0.25">
      <c r="G5748"/>
      <c r="I5748"/>
      <c r="L5748"/>
    </row>
    <row r="5749" spans="7:12" x14ac:dyDescent="0.25">
      <c r="G5749"/>
      <c r="I5749"/>
      <c r="L5749"/>
    </row>
    <row r="5750" spans="7:12" x14ac:dyDescent="0.25">
      <c r="G5750"/>
      <c r="I5750"/>
      <c r="L5750"/>
    </row>
    <row r="5751" spans="7:12" x14ac:dyDescent="0.25">
      <c r="G5751"/>
      <c r="I5751"/>
      <c r="L5751"/>
    </row>
    <row r="5752" spans="7:12" x14ac:dyDescent="0.25">
      <c r="G5752"/>
      <c r="I5752"/>
      <c r="L5752"/>
    </row>
    <row r="5753" spans="7:12" x14ac:dyDescent="0.25">
      <c r="G5753"/>
      <c r="I5753"/>
      <c r="L5753"/>
    </row>
    <row r="5754" spans="7:12" x14ac:dyDescent="0.25">
      <c r="G5754"/>
      <c r="I5754"/>
      <c r="L5754"/>
    </row>
    <row r="5755" spans="7:12" x14ac:dyDescent="0.25">
      <c r="G5755"/>
      <c r="I5755"/>
      <c r="L5755"/>
    </row>
    <row r="5756" spans="7:12" x14ac:dyDescent="0.25">
      <c r="G5756"/>
      <c r="I5756"/>
      <c r="L5756"/>
    </row>
    <row r="5757" spans="7:12" x14ac:dyDescent="0.25">
      <c r="G5757"/>
      <c r="I5757"/>
      <c r="L5757"/>
    </row>
    <row r="5758" spans="7:12" x14ac:dyDescent="0.25">
      <c r="G5758"/>
      <c r="I5758"/>
      <c r="L5758"/>
    </row>
    <row r="5759" spans="7:12" x14ac:dyDescent="0.25">
      <c r="G5759"/>
      <c r="I5759"/>
      <c r="L5759"/>
    </row>
    <row r="5760" spans="7:12" x14ac:dyDescent="0.25">
      <c r="G5760"/>
      <c r="I5760"/>
      <c r="L5760"/>
    </row>
    <row r="5761" spans="7:12" x14ac:dyDescent="0.25">
      <c r="G5761"/>
      <c r="I5761"/>
      <c r="L5761"/>
    </row>
    <row r="5762" spans="7:12" x14ac:dyDescent="0.25">
      <c r="G5762"/>
      <c r="I5762"/>
      <c r="L5762"/>
    </row>
    <row r="5763" spans="7:12" x14ac:dyDescent="0.25">
      <c r="G5763"/>
      <c r="I5763"/>
      <c r="L5763"/>
    </row>
    <row r="5764" spans="7:12" x14ac:dyDescent="0.25">
      <c r="G5764"/>
      <c r="I5764"/>
      <c r="L5764"/>
    </row>
    <row r="5765" spans="7:12" x14ac:dyDescent="0.25">
      <c r="G5765"/>
      <c r="I5765"/>
      <c r="L5765"/>
    </row>
    <row r="5766" spans="7:12" x14ac:dyDescent="0.25">
      <c r="G5766"/>
      <c r="I5766"/>
      <c r="L5766"/>
    </row>
    <row r="5767" spans="7:12" x14ac:dyDescent="0.25">
      <c r="G5767"/>
      <c r="I5767"/>
      <c r="L5767"/>
    </row>
    <row r="5768" spans="7:12" x14ac:dyDescent="0.25">
      <c r="G5768"/>
      <c r="I5768"/>
      <c r="L5768"/>
    </row>
    <row r="5769" spans="7:12" x14ac:dyDescent="0.25">
      <c r="G5769"/>
      <c r="I5769"/>
      <c r="L5769"/>
    </row>
    <row r="5770" spans="7:12" x14ac:dyDescent="0.25">
      <c r="G5770"/>
      <c r="I5770"/>
      <c r="L5770"/>
    </row>
    <row r="5771" spans="7:12" x14ac:dyDescent="0.25">
      <c r="G5771"/>
      <c r="I5771"/>
      <c r="L5771"/>
    </row>
    <row r="5772" spans="7:12" x14ac:dyDescent="0.25">
      <c r="G5772"/>
      <c r="I5772"/>
      <c r="L5772"/>
    </row>
    <row r="5773" spans="7:12" x14ac:dyDescent="0.25">
      <c r="G5773"/>
      <c r="I5773"/>
      <c r="L5773"/>
    </row>
    <row r="5774" spans="7:12" x14ac:dyDescent="0.25">
      <c r="G5774"/>
      <c r="I5774"/>
      <c r="L5774"/>
    </row>
    <row r="5775" spans="7:12" x14ac:dyDescent="0.25">
      <c r="G5775"/>
      <c r="I5775"/>
      <c r="L5775"/>
    </row>
    <row r="5776" spans="7:12" x14ac:dyDescent="0.25">
      <c r="G5776"/>
      <c r="I5776"/>
      <c r="L5776"/>
    </row>
    <row r="5777" spans="7:12" x14ac:dyDescent="0.25">
      <c r="G5777"/>
      <c r="I5777"/>
      <c r="L5777"/>
    </row>
    <row r="5778" spans="7:12" x14ac:dyDescent="0.25">
      <c r="G5778"/>
      <c r="I5778"/>
      <c r="L5778"/>
    </row>
    <row r="5779" spans="7:12" x14ac:dyDescent="0.25">
      <c r="G5779"/>
      <c r="I5779"/>
      <c r="L5779"/>
    </row>
    <row r="5780" spans="7:12" x14ac:dyDescent="0.25">
      <c r="G5780"/>
      <c r="I5780"/>
      <c r="L5780"/>
    </row>
    <row r="5781" spans="7:12" x14ac:dyDescent="0.25">
      <c r="G5781"/>
      <c r="I5781"/>
      <c r="L5781"/>
    </row>
    <row r="5782" spans="7:12" x14ac:dyDescent="0.25">
      <c r="G5782"/>
      <c r="I5782"/>
      <c r="L5782"/>
    </row>
    <row r="5783" spans="7:12" x14ac:dyDescent="0.25">
      <c r="G5783"/>
      <c r="I5783"/>
      <c r="L5783"/>
    </row>
    <row r="5784" spans="7:12" x14ac:dyDescent="0.25">
      <c r="G5784"/>
      <c r="I5784"/>
      <c r="L5784"/>
    </row>
    <row r="5785" spans="7:12" x14ac:dyDescent="0.25">
      <c r="G5785"/>
      <c r="I5785"/>
      <c r="L5785"/>
    </row>
    <row r="5786" spans="7:12" x14ac:dyDescent="0.25">
      <c r="G5786"/>
      <c r="I5786"/>
      <c r="L5786"/>
    </row>
    <row r="5787" spans="7:12" x14ac:dyDescent="0.25">
      <c r="G5787"/>
      <c r="I5787"/>
      <c r="L5787"/>
    </row>
    <row r="5788" spans="7:12" x14ac:dyDescent="0.25">
      <c r="G5788"/>
      <c r="I5788"/>
      <c r="L5788"/>
    </row>
    <row r="5789" spans="7:12" x14ac:dyDescent="0.25">
      <c r="G5789"/>
      <c r="I5789"/>
      <c r="L5789"/>
    </row>
    <row r="5790" spans="7:12" x14ac:dyDescent="0.25">
      <c r="G5790"/>
      <c r="I5790"/>
      <c r="L5790"/>
    </row>
    <row r="5791" spans="7:12" x14ac:dyDescent="0.25">
      <c r="G5791"/>
      <c r="I5791"/>
      <c r="L5791"/>
    </row>
    <row r="5792" spans="7:12" x14ac:dyDescent="0.25">
      <c r="G5792"/>
      <c r="I5792"/>
      <c r="L5792"/>
    </row>
    <row r="5793" spans="7:12" x14ac:dyDescent="0.25">
      <c r="G5793"/>
      <c r="I5793"/>
      <c r="L5793"/>
    </row>
    <row r="5794" spans="7:12" x14ac:dyDescent="0.25">
      <c r="G5794"/>
      <c r="I5794"/>
      <c r="L5794"/>
    </row>
    <row r="5795" spans="7:12" x14ac:dyDescent="0.25">
      <c r="G5795"/>
      <c r="I5795"/>
      <c r="L5795"/>
    </row>
    <row r="5796" spans="7:12" x14ac:dyDescent="0.25">
      <c r="G5796"/>
      <c r="I5796"/>
      <c r="L5796"/>
    </row>
    <row r="5797" spans="7:12" x14ac:dyDescent="0.25">
      <c r="G5797"/>
      <c r="I5797"/>
      <c r="L5797"/>
    </row>
    <row r="5798" spans="7:12" x14ac:dyDescent="0.25">
      <c r="G5798"/>
      <c r="I5798"/>
      <c r="L5798"/>
    </row>
    <row r="5799" spans="7:12" x14ac:dyDescent="0.25">
      <c r="G5799"/>
      <c r="I5799"/>
      <c r="L5799"/>
    </row>
    <row r="5800" spans="7:12" x14ac:dyDescent="0.25">
      <c r="G5800"/>
      <c r="I5800"/>
      <c r="L5800"/>
    </row>
    <row r="5801" spans="7:12" x14ac:dyDescent="0.25">
      <c r="G5801"/>
      <c r="I5801"/>
      <c r="L5801"/>
    </row>
    <row r="5802" spans="7:12" x14ac:dyDescent="0.25">
      <c r="G5802"/>
      <c r="I5802"/>
      <c r="L5802"/>
    </row>
    <row r="5803" spans="7:12" x14ac:dyDescent="0.25">
      <c r="G5803"/>
      <c r="I5803"/>
      <c r="L5803"/>
    </row>
    <row r="5804" spans="7:12" x14ac:dyDescent="0.25">
      <c r="G5804"/>
      <c r="I5804"/>
      <c r="L5804"/>
    </row>
    <row r="5805" spans="7:12" x14ac:dyDescent="0.25">
      <c r="G5805"/>
      <c r="I5805"/>
      <c r="L5805"/>
    </row>
    <row r="5806" spans="7:12" x14ac:dyDescent="0.25">
      <c r="G5806"/>
      <c r="I5806"/>
      <c r="L5806"/>
    </row>
    <row r="5807" spans="7:12" x14ac:dyDescent="0.25">
      <c r="G5807"/>
      <c r="I5807"/>
      <c r="L5807"/>
    </row>
    <row r="5808" spans="7:12" x14ac:dyDescent="0.25">
      <c r="G5808"/>
      <c r="I5808"/>
      <c r="L5808"/>
    </row>
    <row r="5809" spans="7:12" x14ac:dyDescent="0.25">
      <c r="G5809"/>
      <c r="I5809"/>
      <c r="L5809"/>
    </row>
    <row r="5810" spans="7:12" x14ac:dyDescent="0.25">
      <c r="G5810"/>
      <c r="I5810"/>
      <c r="L5810"/>
    </row>
    <row r="5811" spans="7:12" x14ac:dyDescent="0.25">
      <c r="G5811"/>
      <c r="I5811"/>
      <c r="L5811"/>
    </row>
    <row r="5812" spans="7:12" x14ac:dyDescent="0.25">
      <c r="G5812"/>
      <c r="I5812"/>
      <c r="L5812"/>
    </row>
    <row r="5813" spans="7:12" x14ac:dyDescent="0.25">
      <c r="G5813"/>
      <c r="I5813"/>
      <c r="L5813"/>
    </row>
    <row r="5814" spans="7:12" x14ac:dyDescent="0.25">
      <c r="G5814"/>
      <c r="I5814"/>
      <c r="L5814"/>
    </row>
    <row r="5815" spans="7:12" x14ac:dyDescent="0.25">
      <c r="G5815"/>
      <c r="I5815"/>
      <c r="L5815"/>
    </row>
    <row r="5816" spans="7:12" x14ac:dyDescent="0.25">
      <c r="G5816"/>
      <c r="I5816"/>
      <c r="L5816"/>
    </row>
    <row r="5817" spans="7:12" x14ac:dyDescent="0.25">
      <c r="G5817"/>
      <c r="I5817"/>
      <c r="L5817"/>
    </row>
    <row r="5818" spans="7:12" x14ac:dyDescent="0.25">
      <c r="G5818"/>
      <c r="I5818"/>
      <c r="L5818"/>
    </row>
    <row r="5819" spans="7:12" x14ac:dyDescent="0.25">
      <c r="G5819"/>
      <c r="I5819"/>
      <c r="L5819"/>
    </row>
    <row r="5820" spans="7:12" x14ac:dyDescent="0.25">
      <c r="G5820"/>
      <c r="I5820"/>
      <c r="L5820"/>
    </row>
    <row r="5821" spans="7:12" x14ac:dyDescent="0.25">
      <c r="G5821"/>
      <c r="I5821"/>
      <c r="L5821"/>
    </row>
    <row r="5822" spans="7:12" x14ac:dyDescent="0.25">
      <c r="G5822"/>
      <c r="I5822"/>
      <c r="L5822"/>
    </row>
    <row r="5823" spans="7:12" x14ac:dyDescent="0.25">
      <c r="G5823"/>
      <c r="I5823"/>
      <c r="L5823"/>
    </row>
    <row r="5824" spans="7:12" x14ac:dyDescent="0.25">
      <c r="G5824"/>
      <c r="I5824"/>
      <c r="L5824"/>
    </row>
    <row r="5825" spans="7:12" x14ac:dyDescent="0.25">
      <c r="G5825"/>
      <c r="I5825"/>
      <c r="L5825"/>
    </row>
    <row r="5826" spans="7:12" x14ac:dyDescent="0.25">
      <c r="G5826"/>
      <c r="I5826"/>
      <c r="L5826"/>
    </row>
    <row r="5827" spans="7:12" x14ac:dyDescent="0.25">
      <c r="G5827"/>
      <c r="I5827"/>
      <c r="L5827"/>
    </row>
    <row r="5828" spans="7:12" x14ac:dyDescent="0.25">
      <c r="G5828"/>
      <c r="I5828"/>
      <c r="L5828"/>
    </row>
    <row r="5829" spans="7:12" x14ac:dyDescent="0.25">
      <c r="G5829"/>
      <c r="I5829"/>
      <c r="L5829"/>
    </row>
    <row r="5830" spans="7:12" x14ac:dyDescent="0.25">
      <c r="G5830"/>
      <c r="I5830"/>
      <c r="L5830"/>
    </row>
    <row r="5831" spans="7:12" x14ac:dyDescent="0.25">
      <c r="G5831"/>
      <c r="I5831"/>
      <c r="L5831"/>
    </row>
    <row r="5832" spans="7:12" x14ac:dyDescent="0.25">
      <c r="G5832"/>
      <c r="I5832"/>
      <c r="L5832"/>
    </row>
    <row r="5833" spans="7:12" x14ac:dyDescent="0.25">
      <c r="G5833"/>
      <c r="I5833"/>
      <c r="L5833"/>
    </row>
    <row r="5834" spans="7:12" x14ac:dyDescent="0.25">
      <c r="G5834"/>
      <c r="I5834"/>
      <c r="L5834"/>
    </row>
    <row r="5835" spans="7:12" x14ac:dyDescent="0.25">
      <c r="G5835"/>
      <c r="I5835"/>
      <c r="L5835"/>
    </row>
    <row r="5836" spans="7:12" x14ac:dyDescent="0.25">
      <c r="G5836"/>
      <c r="I5836"/>
      <c r="L5836"/>
    </row>
    <row r="5837" spans="7:12" x14ac:dyDescent="0.25">
      <c r="G5837"/>
      <c r="I5837"/>
      <c r="L5837"/>
    </row>
    <row r="5838" spans="7:12" x14ac:dyDescent="0.25">
      <c r="G5838"/>
      <c r="I5838"/>
      <c r="L5838"/>
    </row>
    <row r="5839" spans="7:12" x14ac:dyDescent="0.25">
      <c r="G5839"/>
      <c r="I5839"/>
      <c r="L5839"/>
    </row>
    <row r="5840" spans="7:12" x14ac:dyDescent="0.25">
      <c r="G5840"/>
      <c r="I5840"/>
      <c r="L5840"/>
    </row>
    <row r="5841" spans="7:12" x14ac:dyDescent="0.25">
      <c r="G5841"/>
      <c r="I5841"/>
      <c r="L5841"/>
    </row>
    <row r="5842" spans="7:12" x14ac:dyDescent="0.25">
      <c r="G5842"/>
      <c r="I5842"/>
      <c r="L5842"/>
    </row>
    <row r="5843" spans="7:12" x14ac:dyDescent="0.25">
      <c r="G5843"/>
      <c r="I5843"/>
      <c r="L5843"/>
    </row>
    <row r="5844" spans="7:12" x14ac:dyDescent="0.25">
      <c r="G5844"/>
      <c r="I5844"/>
      <c r="L5844"/>
    </row>
    <row r="5845" spans="7:12" x14ac:dyDescent="0.25">
      <c r="G5845"/>
      <c r="I5845"/>
      <c r="L5845"/>
    </row>
    <row r="5846" spans="7:12" x14ac:dyDescent="0.25">
      <c r="G5846"/>
      <c r="I5846"/>
      <c r="L5846"/>
    </row>
    <row r="5847" spans="7:12" x14ac:dyDescent="0.25">
      <c r="G5847"/>
      <c r="I5847"/>
      <c r="L5847"/>
    </row>
    <row r="5848" spans="7:12" x14ac:dyDescent="0.25">
      <c r="G5848"/>
      <c r="I5848"/>
      <c r="L5848"/>
    </row>
    <row r="5849" spans="7:12" x14ac:dyDescent="0.25">
      <c r="G5849"/>
      <c r="I5849"/>
      <c r="L5849"/>
    </row>
    <row r="5850" spans="7:12" x14ac:dyDescent="0.25">
      <c r="G5850"/>
      <c r="I5850"/>
      <c r="L5850"/>
    </row>
    <row r="5851" spans="7:12" x14ac:dyDescent="0.25">
      <c r="G5851"/>
      <c r="I5851"/>
      <c r="L5851"/>
    </row>
    <row r="5852" spans="7:12" x14ac:dyDescent="0.25">
      <c r="G5852"/>
      <c r="I5852"/>
      <c r="L5852"/>
    </row>
    <row r="5853" spans="7:12" x14ac:dyDescent="0.25">
      <c r="G5853"/>
      <c r="I5853"/>
      <c r="L5853"/>
    </row>
    <row r="5854" spans="7:12" x14ac:dyDescent="0.25">
      <c r="G5854"/>
      <c r="I5854"/>
      <c r="L5854"/>
    </row>
    <row r="5855" spans="7:12" x14ac:dyDescent="0.25">
      <c r="G5855"/>
      <c r="I5855"/>
      <c r="L5855"/>
    </row>
    <row r="5856" spans="7:12" x14ac:dyDescent="0.25">
      <c r="G5856"/>
      <c r="I5856"/>
      <c r="L5856"/>
    </row>
    <row r="5857" spans="7:12" x14ac:dyDescent="0.25">
      <c r="G5857"/>
      <c r="I5857"/>
      <c r="L5857"/>
    </row>
    <row r="5858" spans="7:12" x14ac:dyDescent="0.25">
      <c r="G5858"/>
      <c r="I5858"/>
      <c r="L5858"/>
    </row>
    <row r="5859" spans="7:12" x14ac:dyDescent="0.25">
      <c r="G5859"/>
      <c r="I5859"/>
      <c r="L5859"/>
    </row>
    <row r="5860" spans="7:12" x14ac:dyDescent="0.25">
      <c r="G5860"/>
      <c r="I5860"/>
      <c r="L5860"/>
    </row>
    <row r="5861" spans="7:12" x14ac:dyDescent="0.25">
      <c r="G5861"/>
      <c r="I5861"/>
      <c r="L5861"/>
    </row>
    <row r="5862" spans="7:12" x14ac:dyDescent="0.25">
      <c r="G5862"/>
      <c r="I5862"/>
      <c r="L5862"/>
    </row>
    <row r="5863" spans="7:12" x14ac:dyDescent="0.25">
      <c r="G5863"/>
      <c r="I5863"/>
      <c r="L5863"/>
    </row>
    <row r="5864" spans="7:12" x14ac:dyDescent="0.25">
      <c r="G5864"/>
      <c r="I5864"/>
      <c r="L5864"/>
    </row>
    <row r="5865" spans="7:12" x14ac:dyDescent="0.25">
      <c r="G5865"/>
      <c r="I5865"/>
      <c r="L5865"/>
    </row>
    <row r="5866" spans="7:12" x14ac:dyDescent="0.25">
      <c r="G5866"/>
      <c r="I5866"/>
      <c r="L5866"/>
    </row>
    <row r="5867" spans="7:12" x14ac:dyDescent="0.25">
      <c r="G5867"/>
      <c r="I5867"/>
      <c r="L5867"/>
    </row>
    <row r="5868" spans="7:12" x14ac:dyDescent="0.25">
      <c r="G5868"/>
      <c r="I5868"/>
      <c r="L5868"/>
    </row>
    <row r="5869" spans="7:12" x14ac:dyDescent="0.25">
      <c r="G5869"/>
      <c r="I5869"/>
      <c r="L5869"/>
    </row>
    <row r="5870" spans="7:12" x14ac:dyDescent="0.25">
      <c r="G5870"/>
      <c r="I5870"/>
      <c r="L5870"/>
    </row>
    <row r="5871" spans="7:12" x14ac:dyDescent="0.25">
      <c r="G5871"/>
      <c r="I5871"/>
      <c r="L5871"/>
    </row>
    <row r="5872" spans="7:12" x14ac:dyDescent="0.25">
      <c r="G5872"/>
      <c r="I5872"/>
      <c r="L5872"/>
    </row>
    <row r="5873" spans="7:12" x14ac:dyDescent="0.25">
      <c r="G5873"/>
      <c r="I5873"/>
      <c r="L5873"/>
    </row>
    <row r="5874" spans="7:12" x14ac:dyDescent="0.25">
      <c r="G5874"/>
      <c r="I5874"/>
      <c r="L5874"/>
    </row>
    <row r="5875" spans="7:12" x14ac:dyDescent="0.25">
      <c r="G5875"/>
      <c r="I5875"/>
      <c r="L5875"/>
    </row>
    <row r="5876" spans="7:12" x14ac:dyDescent="0.25">
      <c r="G5876"/>
      <c r="I5876"/>
      <c r="L5876"/>
    </row>
    <row r="5877" spans="7:12" x14ac:dyDescent="0.25">
      <c r="G5877"/>
      <c r="I5877"/>
      <c r="L5877"/>
    </row>
    <row r="5878" spans="7:12" x14ac:dyDescent="0.25">
      <c r="G5878"/>
      <c r="I5878"/>
      <c r="L5878"/>
    </row>
    <row r="5879" spans="7:12" x14ac:dyDescent="0.25">
      <c r="G5879"/>
      <c r="I5879"/>
      <c r="L5879"/>
    </row>
    <row r="5880" spans="7:12" x14ac:dyDescent="0.25">
      <c r="G5880"/>
      <c r="I5880"/>
      <c r="L5880"/>
    </row>
    <row r="5881" spans="7:12" x14ac:dyDescent="0.25">
      <c r="G5881"/>
      <c r="I5881"/>
      <c r="L5881"/>
    </row>
    <row r="5882" spans="7:12" x14ac:dyDescent="0.25">
      <c r="G5882"/>
      <c r="I5882"/>
      <c r="L5882"/>
    </row>
    <row r="5883" spans="7:12" x14ac:dyDescent="0.25">
      <c r="G5883"/>
      <c r="I5883"/>
      <c r="L5883"/>
    </row>
    <row r="5884" spans="7:12" x14ac:dyDescent="0.25">
      <c r="G5884"/>
      <c r="I5884"/>
      <c r="L5884"/>
    </row>
    <row r="5885" spans="7:12" x14ac:dyDescent="0.25">
      <c r="G5885"/>
      <c r="I5885"/>
      <c r="L5885"/>
    </row>
    <row r="5886" spans="7:12" x14ac:dyDescent="0.25">
      <c r="G5886"/>
      <c r="I5886"/>
      <c r="L5886"/>
    </row>
    <row r="5887" spans="7:12" x14ac:dyDescent="0.25">
      <c r="G5887"/>
      <c r="I5887"/>
      <c r="L5887"/>
    </row>
    <row r="5888" spans="7:12" x14ac:dyDescent="0.25">
      <c r="G5888"/>
      <c r="I5888"/>
      <c r="L5888"/>
    </row>
    <row r="5889" spans="7:12" x14ac:dyDescent="0.25">
      <c r="G5889"/>
      <c r="I5889"/>
      <c r="L5889"/>
    </row>
    <row r="5890" spans="7:12" x14ac:dyDescent="0.25">
      <c r="G5890"/>
      <c r="I5890"/>
      <c r="L5890"/>
    </row>
    <row r="5891" spans="7:12" x14ac:dyDescent="0.25">
      <c r="G5891"/>
      <c r="I5891"/>
      <c r="L5891"/>
    </row>
    <row r="5892" spans="7:12" x14ac:dyDescent="0.25">
      <c r="G5892"/>
      <c r="I5892"/>
      <c r="L5892"/>
    </row>
    <row r="5893" spans="7:12" x14ac:dyDescent="0.25">
      <c r="G5893"/>
      <c r="I5893"/>
      <c r="L5893"/>
    </row>
    <row r="5894" spans="7:12" x14ac:dyDescent="0.25">
      <c r="G5894"/>
      <c r="I5894"/>
      <c r="L5894"/>
    </row>
    <row r="5895" spans="7:12" x14ac:dyDescent="0.25">
      <c r="G5895"/>
      <c r="I5895"/>
      <c r="L5895"/>
    </row>
    <row r="5896" spans="7:12" x14ac:dyDescent="0.25">
      <c r="G5896"/>
      <c r="I5896"/>
      <c r="L5896"/>
    </row>
    <row r="5897" spans="7:12" x14ac:dyDescent="0.25">
      <c r="G5897"/>
      <c r="I5897"/>
      <c r="L5897"/>
    </row>
    <row r="5898" spans="7:12" x14ac:dyDescent="0.25">
      <c r="G5898"/>
      <c r="I5898"/>
      <c r="L5898"/>
    </row>
    <row r="5899" spans="7:12" x14ac:dyDescent="0.25">
      <c r="G5899"/>
      <c r="I5899"/>
      <c r="L5899"/>
    </row>
    <row r="5900" spans="7:12" x14ac:dyDescent="0.25">
      <c r="G5900"/>
      <c r="I5900"/>
      <c r="L5900"/>
    </row>
    <row r="5901" spans="7:12" x14ac:dyDescent="0.25">
      <c r="G5901"/>
      <c r="I5901"/>
      <c r="L5901"/>
    </row>
    <row r="5902" spans="7:12" x14ac:dyDescent="0.25">
      <c r="G5902"/>
      <c r="I5902"/>
      <c r="L5902"/>
    </row>
    <row r="5903" spans="7:12" x14ac:dyDescent="0.25">
      <c r="G5903"/>
      <c r="I5903"/>
      <c r="L5903"/>
    </row>
    <row r="5904" spans="7:12" x14ac:dyDescent="0.25">
      <c r="G5904"/>
      <c r="I5904"/>
      <c r="L5904"/>
    </row>
    <row r="5905" spans="7:12" x14ac:dyDescent="0.25">
      <c r="G5905"/>
      <c r="I5905"/>
      <c r="L5905"/>
    </row>
    <row r="5906" spans="7:12" x14ac:dyDescent="0.25">
      <c r="G5906"/>
      <c r="I5906"/>
      <c r="L5906"/>
    </row>
    <row r="5907" spans="7:12" x14ac:dyDescent="0.25">
      <c r="G5907"/>
      <c r="I5907"/>
      <c r="L5907"/>
    </row>
    <row r="5908" spans="7:12" x14ac:dyDescent="0.25">
      <c r="G5908"/>
      <c r="I5908"/>
      <c r="L5908"/>
    </row>
    <row r="5909" spans="7:12" x14ac:dyDescent="0.25">
      <c r="G5909"/>
      <c r="I5909"/>
      <c r="L5909"/>
    </row>
    <row r="5910" spans="7:12" x14ac:dyDescent="0.25">
      <c r="G5910"/>
      <c r="I5910"/>
      <c r="L5910"/>
    </row>
    <row r="5911" spans="7:12" x14ac:dyDescent="0.25">
      <c r="G5911"/>
      <c r="I5911"/>
      <c r="L5911"/>
    </row>
    <row r="5912" spans="7:12" x14ac:dyDescent="0.25">
      <c r="G5912"/>
      <c r="I5912"/>
      <c r="L5912"/>
    </row>
    <row r="5913" spans="7:12" x14ac:dyDescent="0.25">
      <c r="G5913"/>
      <c r="I5913"/>
      <c r="L5913"/>
    </row>
    <row r="5914" spans="7:12" x14ac:dyDescent="0.25">
      <c r="G5914"/>
      <c r="I5914"/>
      <c r="L5914"/>
    </row>
    <row r="5915" spans="7:12" x14ac:dyDescent="0.25">
      <c r="G5915"/>
      <c r="I5915"/>
      <c r="L5915"/>
    </row>
    <row r="5916" spans="7:12" x14ac:dyDescent="0.25">
      <c r="G5916"/>
      <c r="I5916"/>
      <c r="L5916"/>
    </row>
    <row r="5917" spans="7:12" x14ac:dyDescent="0.25">
      <c r="G5917"/>
      <c r="I5917"/>
      <c r="L5917"/>
    </row>
    <row r="5918" spans="7:12" x14ac:dyDescent="0.25">
      <c r="G5918"/>
      <c r="I5918"/>
      <c r="L5918"/>
    </row>
    <row r="5919" spans="7:12" x14ac:dyDescent="0.25">
      <c r="G5919"/>
      <c r="I5919"/>
      <c r="L5919"/>
    </row>
    <row r="5920" spans="7:12" x14ac:dyDescent="0.25">
      <c r="G5920"/>
      <c r="I5920"/>
      <c r="L5920"/>
    </row>
    <row r="5921" spans="7:12" x14ac:dyDescent="0.25">
      <c r="G5921"/>
      <c r="I5921"/>
      <c r="L5921"/>
    </row>
    <row r="5922" spans="7:12" x14ac:dyDescent="0.25">
      <c r="G5922"/>
      <c r="I5922"/>
      <c r="L5922"/>
    </row>
    <row r="5923" spans="7:12" x14ac:dyDescent="0.25">
      <c r="G5923"/>
      <c r="I5923"/>
      <c r="L5923"/>
    </row>
    <row r="5924" spans="7:12" x14ac:dyDescent="0.25">
      <c r="G5924"/>
      <c r="I5924"/>
      <c r="L5924"/>
    </row>
    <row r="5925" spans="7:12" x14ac:dyDescent="0.25">
      <c r="G5925"/>
      <c r="I5925"/>
      <c r="L5925"/>
    </row>
    <row r="5926" spans="7:12" x14ac:dyDescent="0.25">
      <c r="G5926"/>
      <c r="I5926"/>
      <c r="L5926"/>
    </row>
    <row r="5927" spans="7:12" x14ac:dyDescent="0.25">
      <c r="G5927"/>
      <c r="I5927"/>
      <c r="L5927"/>
    </row>
    <row r="5928" spans="7:12" x14ac:dyDescent="0.25">
      <c r="G5928"/>
      <c r="I5928"/>
      <c r="L5928"/>
    </row>
    <row r="5929" spans="7:12" x14ac:dyDescent="0.25">
      <c r="G5929"/>
      <c r="I5929"/>
      <c r="L5929"/>
    </row>
    <row r="5930" spans="7:12" x14ac:dyDescent="0.25">
      <c r="G5930"/>
      <c r="I5930"/>
      <c r="L5930"/>
    </row>
    <row r="5931" spans="7:12" x14ac:dyDescent="0.25">
      <c r="G5931"/>
      <c r="I5931"/>
      <c r="L5931"/>
    </row>
    <row r="5932" spans="7:12" x14ac:dyDescent="0.25">
      <c r="G5932"/>
      <c r="I5932"/>
      <c r="L5932"/>
    </row>
    <row r="5933" spans="7:12" x14ac:dyDescent="0.25">
      <c r="G5933"/>
      <c r="I5933"/>
      <c r="L5933"/>
    </row>
    <row r="5934" spans="7:12" x14ac:dyDescent="0.25">
      <c r="G5934"/>
      <c r="I5934"/>
      <c r="L5934"/>
    </row>
    <row r="5935" spans="7:12" x14ac:dyDescent="0.25">
      <c r="G5935"/>
      <c r="I5935"/>
      <c r="L5935"/>
    </row>
    <row r="5936" spans="7:12" x14ac:dyDescent="0.25">
      <c r="G5936"/>
      <c r="I5936"/>
      <c r="L5936"/>
    </row>
    <row r="5937" spans="7:12" x14ac:dyDescent="0.25">
      <c r="G5937"/>
      <c r="I5937"/>
      <c r="L5937"/>
    </row>
    <row r="5938" spans="7:12" x14ac:dyDescent="0.25">
      <c r="G5938"/>
      <c r="I5938"/>
      <c r="L5938"/>
    </row>
    <row r="5939" spans="7:12" x14ac:dyDescent="0.25">
      <c r="G5939"/>
      <c r="I5939"/>
      <c r="L5939"/>
    </row>
    <row r="5940" spans="7:12" x14ac:dyDescent="0.25">
      <c r="G5940"/>
      <c r="I5940"/>
      <c r="L5940"/>
    </row>
    <row r="5941" spans="7:12" x14ac:dyDescent="0.25">
      <c r="G5941"/>
      <c r="I5941"/>
      <c r="L5941"/>
    </row>
    <row r="5942" spans="7:12" x14ac:dyDescent="0.25">
      <c r="G5942"/>
      <c r="I5942"/>
      <c r="L5942"/>
    </row>
    <row r="5943" spans="7:12" x14ac:dyDescent="0.25">
      <c r="G5943"/>
      <c r="I5943"/>
      <c r="L5943"/>
    </row>
    <row r="5944" spans="7:12" x14ac:dyDescent="0.25">
      <c r="G5944"/>
      <c r="I5944"/>
      <c r="L5944"/>
    </row>
    <row r="5945" spans="7:12" x14ac:dyDescent="0.25">
      <c r="G5945"/>
      <c r="I5945"/>
      <c r="L5945"/>
    </row>
    <row r="5946" spans="7:12" x14ac:dyDescent="0.25">
      <c r="G5946"/>
      <c r="I5946"/>
      <c r="L5946"/>
    </row>
    <row r="5947" spans="7:12" x14ac:dyDescent="0.25">
      <c r="G5947"/>
      <c r="I5947"/>
      <c r="L5947"/>
    </row>
    <row r="5948" spans="7:12" x14ac:dyDescent="0.25">
      <c r="G5948"/>
      <c r="I5948"/>
      <c r="L5948"/>
    </row>
    <row r="5949" spans="7:12" x14ac:dyDescent="0.25">
      <c r="G5949"/>
      <c r="I5949"/>
      <c r="L5949"/>
    </row>
    <row r="5950" spans="7:12" x14ac:dyDescent="0.25">
      <c r="G5950"/>
      <c r="I5950"/>
      <c r="L5950"/>
    </row>
    <row r="5951" spans="7:12" x14ac:dyDescent="0.25">
      <c r="G5951"/>
      <c r="I5951"/>
      <c r="L5951"/>
    </row>
    <row r="5952" spans="7:12" x14ac:dyDescent="0.25">
      <c r="G5952"/>
      <c r="I5952"/>
      <c r="L5952"/>
    </row>
    <row r="5953" spans="7:12" x14ac:dyDescent="0.25">
      <c r="G5953"/>
      <c r="I5953"/>
      <c r="L5953"/>
    </row>
    <row r="5954" spans="7:12" x14ac:dyDescent="0.25">
      <c r="G5954"/>
      <c r="I5954"/>
      <c r="L5954"/>
    </row>
    <row r="5955" spans="7:12" x14ac:dyDescent="0.25">
      <c r="G5955"/>
      <c r="I5955"/>
      <c r="L5955"/>
    </row>
    <row r="5956" spans="7:12" x14ac:dyDescent="0.25">
      <c r="G5956"/>
      <c r="I5956"/>
      <c r="L5956"/>
    </row>
    <row r="5957" spans="7:12" x14ac:dyDescent="0.25">
      <c r="G5957"/>
      <c r="I5957"/>
      <c r="L5957"/>
    </row>
    <row r="5958" spans="7:12" x14ac:dyDescent="0.25">
      <c r="G5958"/>
      <c r="I5958"/>
      <c r="L5958"/>
    </row>
    <row r="5959" spans="7:12" x14ac:dyDescent="0.25">
      <c r="G5959"/>
      <c r="I5959"/>
      <c r="L5959"/>
    </row>
    <row r="5960" spans="7:12" x14ac:dyDescent="0.25">
      <c r="G5960"/>
      <c r="I5960"/>
      <c r="L5960"/>
    </row>
    <row r="5961" spans="7:12" x14ac:dyDescent="0.25">
      <c r="G5961"/>
      <c r="I5961"/>
      <c r="L5961"/>
    </row>
    <row r="5962" spans="7:12" x14ac:dyDescent="0.25">
      <c r="G5962"/>
      <c r="I5962"/>
      <c r="L5962"/>
    </row>
    <row r="5963" spans="7:12" x14ac:dyDescent="0.25">
      <c r="G5963"/>
      <c r="I5963"/>
      <c r="L5963"/>
    </row>
    <row r="5964" spans="7:12" x14ac:dyDescent="0.25">
      <c r="G5964"/>
      <c r="I5964"/>
      <c r="L5964"/>
    </row>
    <row r="5965" spans="7:12" x14ac:dyDescent="0.25">
      <c r="G5965"/>
      <c r="I5965"/>
      <c r="L5965"/>
    </row>
    <row r="5966" spans="7:12" x14ac:dyDescent="0.25">
      <c r="G5966"/>
      <c r="I5966"/>
      <c r="L5966"/>
    </row>
    <row r="5967" spans="7:12" x14ac:dyDescent="0.25">
      <c r="G5967"/>
      <c r="I5967"/>
      <c r="L5967"/>
    </row>
    <row r="5968" spans="7:12" x14ac:dyDescent="0.25">
      <c r="G5968"/>
      <c r="I5968"/>
      <c r="L5968"/>
    </row>
    <row r="5969" spans="7:12" x14ac:dyDescent="0.25">
      <c r="G5969"/>
      <c r="I5969"/>
      <c r="L5969"/>
    </row>
    <row r="5970" spans="7:12" x14ac:dyDescent="0.25">
      <c r="G5970"/>
      <c r="I5970"/>
      <c r="L5970"/>
    </row>
    <row r="5971" spans="7:12" x14ac:dyDescent="0.25">
      <c r="G5971"/>
      <c r="I5971"/>
      <c r="L5971"/>
    </row>
    <row r="5972" spans="7:12" x14ac:dyDescent="0.25">
      <c r="G5972"/>
      <c r="I5972"/>
      <c r="L5972"/>
    </row>
    <row r="5973" spans="7:12" x14ac:dyDescent="0.25">
      <c r="G5973"/>
      <c r="I5973"/>
      <c r="L5973"/>
    </row>
    <row r="5974" spans="7:12" x14ac:dyDescent="0.25">
      <c r="G5974"/>
      <c r="I5974"/>
      <c r="L5974"/>
    </row>
    <row r="5975" spans="7:12" x14ac:dyDescent="0.25">
      <c r="G5975"/>
      <c r="I5975"/>
      <c r="L5975"/>
    </row>
    <row r="5976" spans="7:12" x14ac:dyDescent="0.25">
      <c r="G5976"/>
      <c r="I5976"/>
      <c r="L5976"/>
    </row>
    <row r="5977" spans="7:12" x14ac:dyDescent="0.25">
      <c r="G5977"/>
      <c r="I5977"/>
      <c r="L5977"/>
    </row>
    <row r="5978" spans="7:12" x14ac:dyDescent="0.25">
      <c r="G5978"/>
      <c r="I5978"/>
      <c r="L5978"/>
    </row>
    <row r="5979" spans="7:12" x14ac:dyDescent="0.25">
      <c r="G5979"/>
      <c r="I5979"/>
      <c r="L5979"/>
    </row>
    <row r="5980" spans="7:12" x14ac:dyDescent="0.25">
      <c r="G5980"/>
      <c r="I5980"/>
      <c r="L5980"/>
    </row>
    <row r="5981" spans="7:12" x14ac:dyDescent="0.25">
      <c r="G5981"/>
      <c r="I5981"/>
      <c r="L5981"/>
    </row>
    <row r="5982" spans="7:12" x14ac:dyDescent="0.25">
      <c r="G5982"/>
      <c r="I5982"/>
      <c r="L5982"/>
    </row>
    <row r="5983" spans="7:12" x14ac:dyDescent="0.25">
      <c r="G5983"/>
      <c r="I5983"/>
      <c r="L5983"/>
    </row>
    <row r="5984" spans="7:12" x14ac:dyDescent="0.25">
      <c r="G5984"/>
      <c r="I5984"/>
      <c r="L5984"/>
    </row>
    <row r="5985" spans="7:12" x14ac:dyDescent="0.25">
      <c r="G5985"/>
      <c r="I5985"/>
      <c r="L5985"/>
    </row>
    <row r="5986" spans="7:12" x14ac:dyDescent="0.25">
      <c r="G5986"/>
      <c r="I5986"/>
      <c r="L5986"/>
    </row>
    <row r="5987" spans="7:12" x14ac:dyDescent="0.25">
      <c r="G5987"/>
      <c r="I5987"/>
      <c r="L5987"/>
    </row>
    <row r="5988" spans="7:12" x14ac:dyDescent="0.25">
      <c r="G5988"/>
      <c r="I5988"/>
      <c r="L5988"/>
    </row>
    <row r="5989" spans="7:12" x14ac:dyDescent="0.25">
      <c r="G5989"/>
      <c r="I5989"/>
      <c r="L5989"/>
    </row>
    <row r="5990" spans="7:12" x14ac:dyDescent="0.25">
      <c r="G5990"/>
      <c r="I5990"/>
      <c r="L5990"/>
    </row>
    <row r="5991" spans="7:12" x14ac:dyDescent="0.25">
      <c r="G5991"/>
      <c r="I5991"/>
      <c r="L5991"/>
    </row>
    <row r="5992" spans="7:12" x14ac:dyDescent="0.25">
      <c r="G5992"/>
      <c r="I5992"/>
      <c r="L5992"/>
    </row>
    <row r="5993" spans="7:12" x14ac:dyDescent="0.25">
      <c r="G5993"/>
      <c r="I5993"/>
      <c r="L5993"/>
    </row>
    <row r="5994" spans="7:12" x14ac:dyDescent="0.25">
      <c r="G5994"/>
      <c r="I5994"/>
      <c r="L5994"/>
    </row>
    <row r="5995" spans="7:12" x14ac:dyDescent="0.25">
      <c r="G5995"/>
      <c r="I5995"/>
      <c r="L5995"/>
    </row>
    <row r="5996" spans="7:12" x14ac:dyDescent="0.25">
      <c r="G5996"/>
      <c r="I5996"/>
      <c r="L5996"/>
    </row>
    <row r="5997" spans="7:12" x14ac:dyDescent="0.25">
      <c r="G5997"/>
      <c r="I5997"/>
      <c r="L5997"/>
    </row>
    <row r="5998" spans="7:12" x14ac:dyDescent="0.25">
      <c r="G5998"/>
      <c r="I5998"/>
      <c r="L5998"/>
    </row>
    <row r="5999" spans="7:12" x14ac:dyDescent="0.25">
      <c r="G5999"/>
      <c r="I5999"/>
      <c r="L5999"/>
    </row>
    <row r="6000" spans="7:12" x14ac:dyDescent="0.25">
      <c r="G6000"/>
      <c r="I6000"/>
      <c r="L6000"/>
    </row>
    <row r="6001" spans="7:12" x14ac:dyDescent="0.25">
      <c r="G6001"/>
      <c r="I6001"/>
      <c r="L6001"/>
    </row>
    <row r="6002" spans="7:12" x14ac:dyDescent="0.25">
      <c r="G6002"/>
      <c r="I6002"/>
      <c r="L6002"/>
    </row>
    <row r="6003" spans="7:12" x14ac:dyDescent="0.25">
      <c r="G6003"/>
      <c r="I6003"/>
      <c r="L6003"/>
    </row>
    <row r="6004" spans="7:12" x14ac:dyDescent="0.25">
      <c r="G6004"/>
      <c r="I6004"/>
      <c r="L6004"/>
    </row>
    <row r="6005" spans="7:12" x14ac:dyDescent="0.25">
      <c r="G6005"/>
      <c r="I6005"/>
      <c r="L6005"/>
    </row>
    <row r="6006" spans="7:12" x14ac:dyDescent="0.25">
      <c r="G6006"/>
      <c r="I6006"/>
      <c r="L6006"/>
    </row>
    <row r="6007" spans="7:12" x14ac:dyDescent="0.25">
      <c r="G6007"/>
      <c r="I6007"/>
      <c r="L6007"/>
    </row>
    <row r="6008" spans="7:12" x14ac:dyDescent="0.25">
      <c r="G6008"/>
      <c r="I6008"/>
      <c r="L6008"/>
    </row>
    <row r="6009" spans="7:12" x14ac:dyDescent="0.25">
      <c r="G6009"/>
      <c r="I6009"/>
      <c r="L6009"/>
    </row>
    <row r="6010" spans="7:12" x14ac:dyDescent="0.25">
      <c r="G6010"/>
      <c r="I6010"/>
      <c r="L6010"/>
    </row>
    <row r="6011" spans="7:12" x14ac:dyDescent="0.25">
      <c r="G6011"/>
      <c r="I6011"/>
      <c r="L6011"/>
    </row>
    <row r="6012" spans="7:12" x14ac:dyDescent="0.25">
      <c r="G6012"/>
      <c r="I6012"/>
      <c r="L6012"/>
    </row>
    <row r="6013" spans="7:12" x14ac:dyDescent="0.25">
      <c r="G6013"/>
      <c r="I6013"/>
      <c r="L6013"/>
    </row>
    <row r="6014" spans="7:12" x14ac:dyDescent="0.25">
      <c r="G6014"/>
      <c r="I6014"/>
      <c r="L6014"/>
    </row>
    <row r="6015" spans="7:12" x14ac:dyDescent="0.25">
      <c r="G6015"/>
      <c r="I6015"/>
      <c r="L6015"/>
    </row>
    <row r="6016" spans="7:12" x14ac:dyDescent="0.25">
      <c r="G6016"/>
      <c r="I6016"/>
      <c r="L6016"/>
    </row>
    <row r="6017" spans="7:12" x14ac:dyDescent="0.25">
      <c r="G6017"/>
      <c r="I6017"/>
      <c r="L6017"/>
    </row>
    <row r="6018" spans="7:12" x14ac:dyDescent="0.25">
      <c r="G6018"/>
      <c r="I6018"/>
      <c r="L6018"/>
    </row>
    <row r="6019" spans="7:12" x14ac:dyDescent="0.25">
      <c r="G6019"/>
      <c r="I6019"/>
      <c r="L6019"/>
    </row>
    <row r="6020" spans="7:12" x14ac:dyDescent="0.25">
      <c r="G6020"/>
      <c r="I6020"/>
      <c r="L6020"/>
    </row>
    <row r="6021" spans="7:12" x14ac:dyDescent="0.25">
      <c r="G6021"/>
      <c r="I6021"/>
      <c r="L6021"/>
    </row>
    <row r="6022" spans="7:12" x14ac:dyDescent="0.25">
      <c r="G6022"/>
      <c r="I6022"/>
      <c r="L6022"/>
    </row>
    <row r="6023" spans="7:12" x14ac:dyDescent="0.25">
      <c r="G6023"/>
      <c r="I6023"/>
      <c r="L6023"/>
    </row>
    <row r="6024" spans="7:12" x14ac:dyDescent="0.25">
      <c r="G6024"/>
      <c r="I6024"/>
      <c r="L6024"/>
    </row>
    <row r="6025" spans="7:12" x14ac:dyDescent="0.25">
      <c r="G6025"/>
      <c r="I6025"/>
      <c r="L6025"/>
    </row>
    <row r="6026" spans="7:12" x14ac:dyDescent="0.25">
      <c r="G6026"/>
      <c r="I6026"/>
      <c r="L6026"/>
    </row>
    <row r="6027" spans="7:12" x14ac:dyDescent="0.25">
      <c r="G6027"/>
      <c r="I6027"/>
      <c r="L6027"/>
    </row>
    <row r="6028" spans="7:12" x14ac:dyDescent="0.25">
      <c r="G6028"/>
      <c r="I6028"/>
      <c r="L6028"/>
    </row>
    <row r="6029" spans="7:12" x14ac:dyDescent="0.25">
      <c r="G6029"/>
      <c r="I6029"/>
      <c r="L6029"/>
    </row>
    <row r="6030" spans="7:12" x14ac:dyDescent="0.25">
      <c r="G6030"/>
      <c r="I6030"/>
      <c r="L6030"/>
    </row>
    <row r="6031" spans="7:12" x14ac:dyDescent="0.25">
      <c r="G6031"/>
      <c r="I6031"/>
      <c r="L6031"/>
    </row>
    <row r="6032" spans="7:12" x14ac:dyDescent="0.25">
      <c r="G6032"/>
      <c r="I6032"/>
      <c r="L6032"/>
    </row>
    <row r="6033" spans="7:12" x14ac:dyDescent="0.25">
      <c r="G6033"/>
      <c r="I6033"/>
      <c r="L6033"/>
    </row>
    <row r="6034" spans="7:12" x14ac:dyDescent="0.25">
      <c r="G6034"/>
      <c r="I6034"/>
      <c r="L6034"/>
    </row>
    <row r="6035" spans="7:12" x14ac:dyDescent="0.25">
      <c r="G6035"/>
      <c r="I6035"/>
      <c r="L6035"/>
    </row>
    <row r="6036" spans="7:12" x14ac:dyDescent="0.25">
      <c r="G6036"/>
      <c r="I6036"/>
      <c r="L6036"/>
    </row>
    <row r="6037" spans="7:12" x14ac:dyDescent="0.25">
      <c r="G6037"/>
      <c r="I6037"/>
      <c r="L6037"/>
    </row>
    <row r="6038" spans="7:12" x14ac:dyDescent="0.25">
      <c r="G6038"/>
      <c r="I6038"/>
      <c r="L6038"/>
    </row>
    <row r="6039" spans="7:12" x14ac:dyDescent="0.25">
      <c r="G6039"/>
      <c r="I6039"/>
      <c r="L6039"/>
    </row>
    <row r="6040" spans="7:12" x14ac:dyDescent="0.25">
      <c r="G6040"/>
      <c r="I6040"/>
      <c r="L6040"/>
    </row>
    <row r="6041" spans="7:12" x14ac:dyDescent="0.25">
      <c r="G6041"/>
      <c r="I6041"/>
      <c r="L6041"/>
    </row>
    <row r="6042" spans="7:12" x14ac:dyDescent="0.25">
      <c r="G6042"/>
      <c r="I6042"/>
      <c r="L6042"/>
    </row>
    <row r="6043" spans="7:12" x14ac:dyDescent="0.25">
      <c r="G6043"/>
      <c r="I6043"/>
      <c r="L6043"/>
    </row>
    <row r="6044" spans="7:12" x14ac:dyDescent="0.25">
      <c r="G6044"/>
      <c r="I6044"/>
      <c r="L6044"/>
    </row>
    <row r="6045" spans="7:12" x14ac:dyDescent="0.25">
      <c r="G6045"/>
      <c r="I6045"/>
      <c r="L6045"/>
    </row>
    <row r="6046" spans="7:12" x14ac:dyDescent="0.25">
      <c r="G6046"/>
      <c r="I6046"/>
      <c r="L6046"/>
    </row>
    <row r="6047" spans="7:12" x14ac:dyDescent="0.25">
      <c r="G6047"/>
      <c r="I6047"/>
      <c r="L6047"/>
    </row>
    <row r="6048" spans="7:12" x14ac:dyDescent="0.25">
      <c r="G6048"/>
      <c r="I6048"/>
      <c r="L6048"/>
    </row>
    <row r="6049" spans="7:12" x14ac:dyDescent="0.25">
      <c r="G6049"/>
      <c r="I6049"/>
      <c r="L6049"/>
    </row>
    <row r="6050" spans="7:12" x14ac:dyDescent="0.25">
      <c r="G6050"/>
      <c r="I6050"/>
      <c r="L6050"/>
    </row>
    <row r="6051" spans="7:12" x14ac:dyDescent="0.25">
      <c r="G6051"/>
      <c r="I6051"/>
      <c r="L6051"/>
    </row>
    <row r="6052" spans="7:12" x14ac:dyDescent="0.25">
      <c r="G6052"/>
      <c r="I6052"/>
      <c r="L6052"/>
    </row>
    <row r="6053" spans="7:12" x14ac:dyDescent="0.25">
      <c r="G6053"/>
      <c r="I6053"/>
      <c r="L6053"/>
    </row>
    <row r="6054" spans="7:12" x14ac:dyDescent="0.25">
      <c r="G6054"/>
      <c r="I6054"/>
      <c r="L6054"/>
    </row>
    <row r="6055" spans="7:12" x14ac:dyDescent="0.25">
      <c r="G6055"/>
      <c r="I6055"/>
      <c r="L6055"/>
    </row>
    <row r="6056" spans="7:12" x14ac:dyDescent="0.25">
      <c r="G6056"/>
      <c r="I6056"/>
      <c r="L6056"/>
    </row>
    <row r="6057" spans="7:12" x14ac:dyDescent="0.25">
      <c r="G6057"/>
      <c r="I6057"/>
      <c r="L6057"/>
    </row>
    <row r="6058" spans="7:12" x14ac:dyDescent="0.25">
      <c r="G6058"/>
      <c r="I6058"/>
      <c r="L6058"/>
    </row>
    <row r="6059" spans="7:12" x14ac:dyDescent="0.25">
      <c r="G6059"/>
      <c r="I6059"/>
      <c r="L6059"/>
    </row>
    <row r="6060" spans="7:12" x14ac:dyDescent="0.25">
      <c r="G6060"/>
      <c r="I6060"/>
      <c r="L6060"/>
    </row>
    <row r="6061" spans="7:12" x14ac:dyDescent="0.25">
      <c r="G6061"/>
      <c r="I6061"/>
      <c r="L6061"/>
    </row>
    <row r="6062" spans="7:12" x14ac:dyDescent="0.25">
      <c r="G6062"/>
      <c r="I6062"/>
      <c r="L6062"/>
    </row>
    <row r="6063" spans="7:12" x14ac:dyDescent="0.25">
      <c r="G6063"/>
      <c r="I6063"/>
      <c r="L6063"/>
    </row>
    <row r="6064" spans="7:12" x14ac:dyDescent="0.25">
      <c r="G6064"/>
      <c r="I6064"/>
      <c r="L6064"/>
    </row>
    <row r="6065" spans="7:12" x14ac:dyDescent="0.25">
      <c r="G6065"/>
      <c r="I6065"/>
      <c r="L6065"/>
    </row>
    <row r="6066" spans="7:12" x14ac:dyDescent="0.25">
      <c r="G6066"/>
      <c r="I6066"/>
      <c r="L6066"/>
    </row>
    <row r="6067" spans="7:12" x14ac:dyDescent="0.25">
      <c r="G6067"/>
      <c r="I6067"/>
      <c r="L6067"/>
    </row>
    <row r="6068" spans="7:12" x14ac:dyDescent="0.25">
      <c r="G6068"/>
      <c r="I6068"/>
      <c r="L6068"/>
    </row>
    <row r="6069" spans="7:12" x14ac:dyDescent="0.25">
      <c r="G6069"/>
      <c r="I6069"/>
      <c r="L6069"/>
    </row>
    <row r="6070" spans="7:12" x14ac:dyDescent="0.25">
      <c r="G6070"/>
      <c r="I6070"/>
      <c r="L6070"/>
    </row>
    <row r="6071" spans="7:12" x14ac:dyDescent="0.25">
      <c r="G6071"/>
      <c r="I6071"/>
      <c r="L6071"/>
    </row>
    <row r="6072" spans="7:12" x14ac:dyDescent="0.25">
      <c r="G6072"/>
      <c r="I6072"/>
      <c r="L6072"/>
    </row>
    <row r="6073" spans="7:12" x14ac:dyDescent="0.25">
      <c r="G6073"/>
      <c r="I6073"/>
      <c r="L6073"/>
    </row>
    <row r="6074" spans="7:12" x14ac:dyDescent="0.25">
      <c r="G6074"/>
      <c r="I6074"/>
      <c r="L6074"/>
    </row>
    <row r="6075" spans="7:12" x14ac:dyDescent="0.25">
      <c r="G6075"/>
      <c r="I6075"/>
      <c r="L6075"/>
    </row>
    <row r="6076" spans="7:12" x14ac:dyDescent="0.25">
      <c r="G6076"/>
      <c r="I6076"/>
      <c r="L6076"/>
    </row>
    <row r="6077" spans="7:12" x14ac:dyDescent="0.25">
      <c r="G6077"/>
      <c r="I6077"/>
      <c r="L6077"/>
    </row>
    <row r="6078" spans="7:12" x14ac:dyDescent="0.25">
      <c r="G6078"/>
      <c r="I6078"/>
      <c r="L6078"/>
    </row>
    <row r="6079" spans="7:12" x14ac:dyDescent="0.25">
      <c r="G6079"/>
      <c r="I6079"/>
      <c r="L6079"/>
    </row>
    <row r="6080" spans="7:12" x14ac:dyDescent="0.25">
      <c r="G6080"/>
      <c r="I6080"/>
      <c r="L6080"/>
    </row>
    <row r="6081" spans="7:12" x14ac:dyDescent="0.25">
      <c r="G6081"/>
      <c r="I6081"/>
      <c r="L6081"/>
    </row>
    <row r="6082" spans="7:12" x14ac:dyDescent="0.25">
      <c r="G6082"/>
      <c r="I6082"/>
      <c r="L6082"/>
    </row>
    <row r="6083" spans="7:12" x14ac:dyDescent="0.25">
      <c r="G6083"/>
      <c r="I6083"/>
      <c r="L6083"/>
    </row>
    <row r="6084" spans="7:12" x14ac:dyDescent="0.25">
      <c r="G6084"/>
      <c r="I6084"/>
      <c r="L6084"/>
    </row>
    <row r="6085" spans="7:12" x14ac:dyDescent="0.25">
      <c r="G6085"/>
      <c r="I6085"/>
      <c r="L6085"/>
    </row>
    <row r="6086" spans="7:12" x14ac:dyDescent="0.25">
      <c r="G6086"/>
      <c r="I6086"/>
      <c r="L6086"/>
    </row>
    <row r="6087" spans="7:12" x14ac:dyDescent="0.25">
      <c r="G6087"/>
      <c r="I6087"/>
      <c r="L6087"/>
    </row>
    <row r="6088" spans="7:12" x14ac:dyDescent="0.25">
      <c r="G6088"/>
      <c r="I6088"/>
      <c r="L6088"/>
    </row>
    <row r="6089" spans="7:12" x14ac:dyDescent="0.25">
      <c r="G6089"/>
      <c r="I6089"/>
      <c r="L6089"/>
    </row>
    <row r="6090" spans="7:12" x14ac:dyDescent="0.25">
      <c r="G6090"/>
      <c r="I6090"/>
      <c r="L6090"/>
    </row>
    <row r="6091" spans="7:12" x14ac:dyDescent="0.25">
      <c r="G6091"/>
      <c r="I6091"/>
      <c r="L6091"/>
    </row>
    <row r="6092" spans="7:12" x14ac:dyDescent="0.25">
      <c r="G6092"/>
      <c r="I6092"/>
      <c r="L6092"/>
    </row>
    <row r="6093" spans="7:12" x14ac:dyDescent="0.25">
      <c r="G6093"/>
      <c r="I6093"/>
      <c r="L6093"/>
    </row>
    <row r="6094" spans="7:12" x14ac:dyDescent="0.25">
      <c r="G6094"/>
      <c r="I6094"/>
      <c r="L6094"/>
    </row>
    <row r="6095" spans="7:12" x14ac:dyDescent="0.25">
      <c r="G6095"/>
      <c r="I6095"/>
      <c r="L6095"/>
    </row>
    <row r="6096" spans="7:12" x14ac:dyDescent="0.25">
      <c r="G6096"/>
      <c r="I6096"/>
      <c r="L6096"/>
    </row>
    <row r="6097" spans="7:12" x14ac:dyDescent="0.25">
      <c r="G6097"/>
      <c r="I6097"/>
      <c r="L6097"/>
    </row>
    <row r="6098" spans="7:12" x14ac:dyDescent="0.25">
      <c r="G6098"/>
      <c r="I6098"/>
      <c r="L6098"/>
    </row>
    <row r="6099" spans="7:12" x14ac:dyDescent="0.25">
      <c r="G6099"/>
      <c r="I6099"/>
      <c r="L6099"/>
    </row>
    <row r="6100" spans="7:12" x14ac:dyDescent="0.25">
      <c r="G6100"/>
      <c r="I6100"/>
      <c r="L6100"/>
    </row>
    <row r="6101" spans="7:12" x14ac:dyDescent="0.25">
      <c r="G6101"/>
      <c r="I6101"/>
      <c r="L6101"/>
    </row>
    <row r="6102" spans="7:12" x14ac:dyDescent="0.25">
      <c r="G6102"/>
      <c r="I6102"/>
      <c r="L6102"/>
    </row>
    <row r="6103" spans="7:12" x14ac:dyDescent="0.25">
      <c r="G6103"/>
      <c r="I6103"/>
      <c r="L6103"/>
    </row>
    <row r="6104" spans="7:12" x14ac:dyDescent="0.25">
      <c r="G6104"/>
      <c r="I6104"/>
      <c r="L6104"/>
    </row>
    <row r="6105" spans="7:12" x14ac:dyDescent="0.25">
      <c r="G6105"/>
      <c r="I6105"/>
      <c r="L6105"/>
    </row>
    <row r="6106" spans="7:12" x14ac:dyDescent="0.25">
      <c r="G6106"/>
      <c r="I6106"/>
      <c r="L6106"/>
    </row>
    <row r="6107" spans="7:12" x14ac:dyDescent="0.25">
      <c r="G6107"/>
      <c r="I6107"/>
      <c r="L6107"/>
    </row>
    <row r="6108" spans="7:12" x14ac:dyDescent="0.25">
      <c r="G6108"/>
      <c r="I6108"/>
      <c r="L6108"/>
    </row>
    <row r="6109" spans="7:12" x14ac:dyDescent="0.25">
      <c r="G6109"/>
      <c r="I6109"/>
      <c r="L6109"/>
    </row>
    <row r="6110" spans="7:12" x14ac:dyDescent="0.25">
      <c r="G6110"/>
      <c r="I6110"/>
      <c r="L6110"/>
    </row>
    <row r="6111" spans="7:12" x14ac:dyDescent="0.25">
      <c r="G6111"/>
      <c r="I6111"/>
      <c r="L6111"/>
    </row>
    <row r="6112" spans="7:12" x14ac:dyDescent="0.25">
      <c r="G6112"/>
      <c r="I6112"/>
      <c r="L6112"/>
    </row>
    <row r="6113" spans="7:12" x14ac:dyDescent="0.25">
      <c r="G6113"/>
      <c r="I6113"/>
      <c r="L6113"/>
    </row>
    <row r="6114" spans="7:12" x14ac:dyDescent="0.25">
      <c r="G6114"/>
      <c r="I6114"/>
      <c r="L6114"/>
    </row>
    <row r="6115" spans="7:12" x14ac:dyDescent="0.25">
      <c r="G6115"/>
      <c r="I6115"/>
      <c r="L6115"/>
    </row>
    <row r="6116" spans="7:12" x14ac:dyDescent="0.25">
      <c r="G6116"/>
      <c r="I6116"/>
      <c r="L6116"/>
    </row>
    <row r="6117" spans="7:12" x14ac:dyDescent="0.25">
      <c r="G6117"/>
      <c r="I6117"/>
      <c r="L6117"/>
    </row>
    <row r="6118" spans="7:12" x14ac:dyDescent="0.25">
      <c r="G6118"/>
      <c r="I6118"/>
      <c r="L6118"/>
    </row>
    <row r="6119" spans="7:12" x14ac:dyDescent="0.25">
      <c r="G6119"/>
      <c r="I6119"/>
      <c r="L6119"/>
    </row>
    <row r="6120" spans="7:12" x14ac:dyDescent="0.25">
      <c r="G6120"/>
      <c r="I6120"/>
      <c r="L6120"/>
    </row>
    <row r="6121" spans="7:12" x14ac:dyDescent="0.25">
      <c r="G6121"/>
      <c r="I6121"/>
      <c r="L6121"/>
    </row>
    <row r="6122" spans="7:12" x14ac:dyDescent="0.25">
      <c r="G6122"/>
      <c r="I6122"/>
      <c r="L6122"/>
    </row>
    <row r="6123" spans="7:12" x14ac:dyDescent="0.25">
      <c r="G6123"/>
      <c r="I6123"/>
      <c r="L6123"/>
    </row>
    <row r="6124" spans="7:12" x14ac:dyDescent="0.25">
      <c r="G6124"/>
      <c r="I6124"/>
      <c r="L6124"/>
    </row>
    <row r="6125" spans="7:12" x14ac:dyDescent="0.25">
      <c r="G6125"/>
      <c r="I6125"/>
      <c r="L6125"/>
    </row>
    <row r="6126" spans="7:12" x14ac:dyDescent="0.25">
      <c r="G6126"/>
      <c r="I6126"/>
      <c r="L6126"/>
    </row>
    <row r="6127" spans="7:12" x14ac:dyDescent="0.25">
      <c r="G6127"/>
      <c r="I6127"/>
      <c r="L6127"/>
    </row>
    <row r="6128" spans="7:12" x14ac:dyDescent="0.25">
      <c r="G6128"/>
      <c r="I6128"/>
      <c r="L6128"/>
    </row>
    <row r="6129" spans="7:12" x14ac:dyDescent="0.25">
      <c r="G6129"/>
      <c r="I6129"/>
      <c r="L6129"/>
    </row>
    <row r="6130" spans="7:12" x14ac:dyDescent="0.25">
      <c r="G6130"/>
      <c r="I6130"/>
      <c r="L6130"/>
    </row>
    <row r="6131" spans="7:12" x14ac:dyDescent="0.25">
      <c r="G6131"/>
      <c r="I6131"/>
      <c r="L6131"/>
    </row>
    <row r="6132" spans="7:12" x14ac:dyDescent="0.25">
      <c r="G6132"/>
      <c r="I6132"/>
      <c r="L6132"/>
    </row>
    <row r="6133" spans="7:12" x14ac:dyDescent="0.25">
      <c r="G6133"/>
      <c r="I6133"/>
      <c r="L6133"/>
    </row>
    <row r="6134" spans="7:12" x14ac:dyDescent="0.25">
      <c r="G6134"/>
      <c r="I6134"/>
      <c r="L6134"/>
    </row>
    <row r="6135" spans="7:12" x14ac:dyDescent="0.25">
      <c r="G6135"/>
      <c r="I6135"/>
      <c r="L6135"/>
    </row>
    <row r="6136" spans="7:12" x14ac:dyDescent="0.25">
      <c r="G6136"/>
      <c r="I6136"/>
      <c r="L6136"/>
    </row>
    <row r="6137" spans="7:12" x14ac:dyDescent="0.25">
      <c r="G6137"/>
      <c r="I6137"/>
      <c r="L6137"/>
    </row>
    <row r="6138" spans="7:12" x14ac:dyDescent="0.25">
      <c r="G6138"/>
      <c r="I6138"/>
      <c r="L6138"/>
    </row>
    <row r="6139" spans="7:12" x14ac:dyDescent="0.25">
      <c r="G6139"/>
      <c r="I6139"/>
      <c r="L6139"/>
    </row>
    <row r="6140" spans="7:12" x14ac:dyDescent="0.25">
      <c r="G6140"/>
      <c r="I6140"/>
      <c r="L6140"/>
    </row>
    <row r="6141" spans="7:12" x14ac:dyDescent="0.25">
      <c r="G6141"/>
      <c r="I6141"/>
      <c r="L6141"/>
    </row>
    <row r="6142" spans="7:12" x14ac:dyDescent="0.25">
      <c r="G6142"/>
      <c r="I6142"/>
      <c r="L6142"/>
    </row>
    <row r="6143" spans="7:12" x14ac:dyDescent="0.25">
      <c r="G6143"/>
      <c r="I6143"/>
      <c r="L6143"/>
    </row>
    <row r="6144" spans="7:12" x14ac:dyDescent="0.25">
      <c r="G6144"/>
      <c r="I6144"/>
      <c r="L6144"/>
    </row>
    <row r="6145" spans="7:12" x14ac:dyDescent="0.25">
      <c r="G6145"/>
      <c r="I6145"/>
      <c r="L6145"/>
    </row>
    <row r="6146" spans="7:12" x14ac:dyDescent="0.25">
      <c r="G6146"/>
      <c r="I6146"/>
      <c r="L6146"/>
    </row>
    <row r="6147" spans="7:12" x14ac:dyDescent="0.25">
      <c r="G6147"/>
      <c r="I6147"/>
      <c r="L6147"/>
    </row>
    <row r="6148" spans="7:12" x14ac:dyDescent="0.25">
      <c r="G6148"/>
      <c r="I6148"/>
      <c r="L6148"/>
    </row>
    <row r="6149" spans="7:12" x14ac:dyDescent="0.25">
      <c r="G6149"/>
      <c r="I6149"/>
      <c r="L6149"/>
    </row>
    <row r="6150" spans="7:12" x14ac:dyDescent="0.25">
      <c r="G6150"/>
      <c r="I6150"/>
      <c r="L6150"/>
    </row>
    <row r="6151" spans="7:12" x14ac:dyDescent="0.25">
      <c r="G6151"/>
      <c r="I6151"/>
      <c r="L6151"/>
    </row>
    <row r="6152" spans="7:12" x14ac:dyDescent="0.25">
      <c r="G6152"/>
      <c r="I6152"/>
      <c r="L6152"/>
    </row>
    <row r="6153" spans="7:12" x14ac:dyDescent="0.25">
      <c r="G6153"/>
      <c r="I6153"/>
      <c r="L6153"/>
    </row>
    <row r="6154" spans="7:12" x14ac:dyDescent="0.25">
      <c r="G6154"/>
      <c r="I6154"/>
      <c r="L6154"/>
    </row>
    <row r="6155" spans="7:12" x14ac:dyDescent="0.25">
      <c r="G6155"/>
      <c r="I6155"/>
      <c r="L6155"/>
    </row>
    <row r="6156" spans="7:12" x14ac:dyDescent="0.25">
      <c r="G6156"/>
      <c r="I6156"/>
      <c r="L6156"/>
    </row>
    <row r="6157" spans="7:12" x14ac:dyDescent="0.25">
      <c r="G6157"/>
      <c r="I6157"/>
      <c r="L6157"/>
    </row>
    <row r="6158" spans="7:12" x14ac:dyDescent="0.25">
      <c r="G6158"/>
      <c r="I6158"/>
      <c r="L6158"/>
    </row>
    <row r="6159" spans="7:12" x14ac:dyDescent="0.25">
      <c r="G6159"/>
      <c r="I6159"/>
      <c r="L6159"/>
    </row>
    <row r="6160" spans="7:12" x14ac:dyDescent="0.25">
      <c r="G6160"/>
      <c r="I6160"/>
      <c r="L6160"/>
    </row>
    <row r="6161" spans="7:12" x14ac:dyDescent="0.25">
      <c r="G6161"/>
      <c r="I6161"/>
      <c r="L6161"/>
    </row>
    <row r="6162" spans="7:12" x14ac:dyDescent="0.25">
      <c r="G6162"/>
      <c r="I6162"/>
      <c r="L6162"/>
    </row>
    <row r="6163" spans="7:12" x14ac:dyDescent="0.25">
      <c r="G6163"/>
      <c r="I6163"/>
      <c r="L6163"/>
    </row>
    <row r="6164" spans="7:12" x14ac:dyDescent="0.25">
      <c r="G6164"/>
      <c r="I6164"/>
      <c r="L6164"/>
    </row>
    <row r="6165" spans="7:12" x14ac:dyDescent="0.25">
      <c r="G6165"/>
      <c r="I6165"/>
      <c r="L6165"/>
    </row>
    <row r="6166" spans="7:12" x14ac:dyDescent="0.25">
      <c r="G6166"/>
      <c r="I6166"/>
      <c r="L6166"/>
    </row>
    <row r="6167" spans="7:12" x14ac:dyDescent="0.25">
      <c r="G6167"/>
      <c r="I6167"/>
      <c r="L6167"/>
    </row>
    <row r="6168" spans="7:12" x14ac:dyDescent="0.25">
      <c r="G6168"/>
      <c r="I6168"/>
      <c r="L6168"/>
    </row>
    <row r="6169" spans="7:12" x14ac:dyDescent="0.25">
      <c r="G6169"/>
      <c r="I6169"/>
      <c r="L6169"/>
    </row>
    <row r="6170" spans="7:12" x14ac:dyDescent="0.25">
      <c r="G6170"/>
      <c r="I6170"/>
      <c r="L6170"/>
    </row>
    <row r="6171" spans="7:12" x14ac:dyDescent="0.25">
      <c r="G6171"/>
      <c r="I6171"/>
      <c r="L6171"/>
    </row>
    <row r="6172" spans="7:12" x14ac:dyDescent="0.25">
      <c r="G6172"/>
      <c r="I6172"/>
      <c r="L6172"/>
    </row>
    <row r="6173" spans="7:12" x14ac:dyDescent="0.25">
      <c r="G6173"/>
      <c r="I6173"/>
      <c r="L6173"/>
    </row>
    <row r="6174" spans="7:12" x14ac:dyDescent="0.25">
      <c r="G6174"/>
      <c r="I6174"/>
      <c r="L6174"/>
    </row>
    <row r="6175" spans="7:12" x14ac:dyDescent="0.25">
      <c r="G6175"/>
      <c r="I6175"/>
      <c r="L6175"/>
    </row>
    <row r="6176" spans="7:12" x14ac:dyDescent="0.25">
      <c r="G6176"/>
      <c r="I6176"/>
      <c r="L6176"/>
    </row>
    <row r="6177" spans="7:12" x14ac:dyDescent="0.25">
      <c r="G6177"/>
      <c r="I6177"/>
      <c r="L6177"/>
    </row>
    <row r="6178" spans="7:12" x14ac:dyDescent="0.25">
      <c r="G6178"/>
      <c r="I6178"/>
      <c r="L6178"/>
    </row>
    <row r="6179" spans="7:12" x14ac:dyDescent="0.25">
      <c r="G6179"/>
      <c r="I6179"/>
      <c r="L6179"/>
    </row>
    <row r="6180" spans="7:12" x14ac:dyDescent="0.25">
      <c r="G6180"/>
      <c r="I6180"/>
      <c r="L6180"/>
    </row>
    <row r="6181" spans="7:12" x14ac:dyDescent="0.25">
      <c r="G6181"/>
      <c r="I6181"/>
      <c r="L6181"/>
    </row>
    <row r="6182" spans="7:12" x14ac:dyDescent="0.25">
      <c r="G6182"/>
      <c r="I6182"/>
      <c r="L6182"/>
    </row>
    <row r="6183" spans="7:12" x14ac:dyDescent="0.25">
      <c r="G6183"/>
      <c r="I6183"/>
      <c r="L6183"/>
    </row>
    <row r="6184" spans="7:12" x14ac:dyDescent="0.25">
      <c r="G6184"/>
      <c r="I6184"/>
      <c r="L6184"/>
    </row>
    <row r="6185" spans="7:12" x14ac:dyDescent="0.25">
      <c r="G6185"/>
      <c r="I6185"/>
      <c r="L6185"/>
    </row>
    <row r="6186" spans="7:12" x14ac:dyDescent="0.25">
      <c r="G6186"/>
      <c r="I6186"/>
      <c r="L6186"/>
    </row>
    <row r="6187" spans="7:12" x14ac:dyDescent="0.25">
      <c r="G6187"/>
      <c r="I6187"/>
      <c r="L6187"/>
    </row>
    <row r="6188" spans="7:12" x14ac:dyDescent="0.25">
      <c r="G6188"/>
      <c r="I6188"/>
      <c r="L6188"/>
    </row>
    <row r="6189" spans="7:12" x14ac:dyDescent="0.25">
      <c r="G6189"/>
      <c r="I6189"/>
      <c r="L6189"/>
    </row>
    <row r="6190" spans="7:12" x14ac:dyDescent="0.25">
      <c r="G6190"/>
      <c r="I6190"/>
      <c r="L6190"/>
    </row>
    <row r="6191" spans="7:12" x14ac:dyDescent="0.25">
      <c r="G6191"/>
      <c r="I6191"/>
      <c r="L6191"/>
    </row>
    <row r="6192" spans="7:12" x14ac:dyDescent="0.25">
      <c r="G6192"/>
      <c r="I6192"/>
      <c r="L6192"/>
    </row>
    <row r="6193" spans="7:12" x14ac:dyDescent="0.25">
      <c r="G6193"/>
      <c r="I6193"/>
      <c r="L6193"/>
    </row>
    <row r="6194" spans="7:12" x14ac:dyDescent="0.25">
      <c r="G6194"/>
      <c r="I6194"/>
      <c r="L6194"/>
    </row>
    <row r="6195" spans="7:12" x14ac:dyDescent="0.25">
      <c r="G6195"/>
      <c r="I6195"/>
      <c r="L6195"/>
    </row>
    <row r="6196" spans="7:12" x14ac:dyDescent="0.25">
      <c r="G6196"/>
      <c r="I6196"/>
      <c r="L6196"/>
    </row>
    <row r="6197" spans="7:12" x14ac:dyDescent="0.25">
      <c r="G6197"/>
      <c r="I6197"/>
      <c r="L6197"/>
    </row>
    <row r="6198" spans="7:12" x14ac:dyDescent="0.25">
      <c r="G6198"/>
      <c r="I6198"/>
      <c r="L6198"/>
    </row>
    <row r="6199" spans="7:12" x14ac:dyDescent="0.25">
      <c r="G6199"/>
      <c r="I6199"/>
      <c r="L6199"/>
    </row>
    <row r="6200" spans="7:12" x14ac:dyDescent="0.25">
      <c r="G6200"/>
      <c r="I6200"/>
      <c r="L6200"/>
    </row>
    <row r="6201" spans="7:12" x14ac:dyDescent="0.25">
      <c r="G6201"/>
      <c r="I6201"/>
      <c r="L6201"/>
    </row>
    <row r="6202" spans="7:12" x14ac:dyDescent="0.25">
      <c r="G6202"/>
      <c r="I6202"/>
      <c r="L6202"/>
    </row>
    <row r="6203" spans="7:12" x14ac:dyDescent="0.25">
      <c r="G6203"/>
      <c r="I6203"/>
      <c r="L6203"/>
    </row>
    <row r="6204" spans="7:12" x14ac:dyDescent="0.25">
      <c r="G6204"/>
      <c r="I6204"/>
      <c r="L6204"/>
    </row>
    <row r="6205" spans="7:12" x14ac:dyDescent="0.25">
      <c r="G6205"/>
      <c r="I6205"/>
      <c r="L6205"/>
    </row>
    <row r="6206" spans="7:12" x14ac:dyDescent="0.25">
      <c r="G6206"/>
      <c r="I6206"/>
      <c r="L6206"/>
    </row>
    <row r="6207" spans="7:12" x14ac:dyDescent="0.25">
      <c r="G6207"/>
      <c r="I6207"/>
      <c r="L6207"/>
    </row>
    <row r="6208" spans="7:12" x14ac:dyDescent="0.25">
      <c r="G6208"/>
      <c r="I6208"/>
      <c r="L6208"/>
    </row>
    <row r="6209" spans="7:12" x14ac:dyDescent="0.25">
      <c r="G6209"/>
      <c r="I6209"/>
      <c r="L6209"/>
    </row>
    <row r="6210" spans="7:12" x14ac:dyDescent="0.25">
      <c r="G6210"/>
      <c r="I6210"/>
      <c r="L6210"/>
    </row>
    <row r="6211" spans="7:12" x14ac:dyDescent="0.25">
      <c r="G6211"/>
      <c r="I6211"/>
      <c r="L6211"/>
    </row>
    <row r="6212" spans="7:12" x14ac:dyDescent="0.25">
      <c r="G6212"/>
      <c r="I6212"/>
      <c r="L6212"/>
    </row>
    <row r="6213" spans="7:12" x14ac:dyDescent="0.25">
      <c r="G6213"/>
      <c r="I6213"/>
      <c r="L6213"/>
    </row>
    <row r="6214" spans="7:12" x14ac:dyDescent="0.25">
      <c r="G6214"/>
      <c r="I6214"/>
      <c r="L6214"/>
    </row>
    <row r="6215" spans="7:12" x14ac:dyDescent="0.25">
      <c r="G6215"/>
      <c r="I6215"/>
      <c r="L6215"/>
    </row>
    <row r="6216" spans="7:12" x14ac:dyDescent="0.25">
      <c r="G6216"/>
      <c r="I6216"/>
      <c r="L6216"/>
    </row>
    <row r="6217" spans="7:12" x14ac:dyDescent="0.25">
      <c r="G6217"/>
      <c r="I6217"/>
      <c r="L6217"/>
    </row>
    <row r="6218" spans="7:12" x14ac:dyDescent="0.25">
      <c r="G6218"/>
      <c r="I6218"/>
      <c r="L6218"/>
    </row>
    <row r="6219" spans="7:12" x14ac:dyDescent="0.25">
      <c r="G6219"/>
      <c r="I6219"/>
      <c r="L6219"/>
    </row>
    <row r="6220" spans="7:12" x14ac:dyDescent="0.25">
      <c r="G6220"/>
      <c r="I6220"/>
      <c r="L6220"/>
    </row>
    <row r="6221" spans="7:12" x14ac:dyDescent="0.25">
      <c r="G6221"/>
      <c r="I6221"/>
      <c r="L6221"/>
    </row>
    <row r="6222" spans="7:12" x14ac:dyDescent="0.25">
      <c r="G6222"/>
      <c r="I6222"/>
      <c r="L6222"/>
    </row>
    <row r="6223" spans="7:12" x14ac:dyDescent="0.25">
      <c r="G6223"/>
      <c r="I6223"/>
      <c r="L6223"/>
    </row>
    <row r="6224" spans="7:12" x14ac:dyDescent="0.25">
      <c r="G6224"/>
      <c r="I6224"/>
      <c r="L6224"/>
    </row>
    <row r="6225" spans="7:12" x14ac:dyDescent="0.25">
      <c r="G6225"/>
      <c r="I6225"/>
      <c r="L6225"/>
    </row>
    <row r="6226" spans="7:12" x14ac:dyDescent="0.25">
      <c r="G6226"/>
      <c r="I6226"/>
      <c r="L6226"/>
    </row>
    <row r="6227" spans="7:12" x14ac:dyDescent="0.25">
      <c r="G6227"/>
      <c r="I6227"/>
      <c r="L6227"/>
    </row>
    <row r="6228" spans="7:12" x14ac:dyDescent="0.25">
      <c r="G6228"/>
      <c r="I6228"/>
      <c r="L6228"/>
    </row>
    <row r="6229" spans="7:12" x14ac:dyDescent="0.25">
      <c r="G6229"/>
      <c r="I6229"/>
      <c r="L6229"/>
    </row>
    <row r="6230" spans="7:12" x14ac:dyDescent="0.25">
      <c r="G6230"/>
      <c r="I6230"/>
      <c r="L6230"/>
    </row>
    <row r="6231" spans="7:12" x14ac:dyDescent="0.25">
      <c r="G6231"/>
      <c r="I6231"/>
      <c r="L6231"/>
    </row>
    <row r="6232" spans="7:12" x14ac:dyDescent="0.25">
      <c r="G6232"/>
      <c r="I6232"/>
      <c r="L6232"/>
    </row>
    <row r="6233" spans="7:12" x14ac:dyDescent="0.25">
      <c r="G6233"/>
      <c r="I6233"/>
      <c r="L6233"/>
    </row>
    <row r="6234" spans="7:12" x14ac:dyDescent="0.25">
      <c r="G6234"/>
      <c r="I6234"/>
      <c r="L6234"/>
    </row>
    <row r="6235" spans="7:12" x14ac:dyDescent="0.25">
      <c r="G6235"/>
      <c r="I6235"/>
      <c r="L6235"/>
    </row>
    <row r="6236" spans="7:12" x14ac:dyDescent="0.25">
      <c r="G6236"/>
      <c r="I6236"/>
      <c r="L6236"/>
    </row>
    <row r="6237" spans="7:12" x14ac:dyDescent="0.25">
      <c r="G6237"/>
      <c r="I6237"/>
      <c r="L6237"/>
    </row>
    <row r="6238" spans="7:12" x14ac:dyDescent="0.25">
      <c r="G6238"/>
      <c r="I6238"/>
      <c r="L6238"/>
    </row>
    <row r="6239" spans="7:12" x14ac:dyDescent="0.25">
      <c r="G6239"/>
      <c r="I6239"/>
      <c r="L6239"/>
    </row>
    <row r="6240" spans="7:12" x14ac:dyDescent="0.25">
      <c r="G6240"/>
      <c r="I6240"/>
      <c r="L6240"/>
    </row>
    <row r="6241" spans="7:12" x14ac:dyDescent="0.25">
      <c r="G6241"/>
      <c r="I6241"/>
      <c r="L6241"/>
    </row>
    <row r="6242" spans="7:12" x14ac:dyDescent="0.25">
      <c r="G6242"/>
      <c r="I6242"/>
      <c r="L6242"/>
    </row>
    <row r="6243" spans="7:12" x14ac:dyDescent="0.25">
      <c r="G6243"/>
      <c r="I6243"/>
      <c r="L6243"/>
    </row>
    <row r="6244" spans="7:12" x14ac:dyDescent="0.25">
      <c r="G6244"/>
      <c r="I6244"/>
      <c r="L6244"/>
    </row>
    <row r="6245" spans="7:12" x14ac:dyDescent="0.25">
      <c r="G6245"/>
      <c r="I6245"/>
      <c r="L6245"/>
    </row>
    <row r="6246" spans="7:12" x14ac:dyDescent="0.25">
      <c r="G6246"/>
      <c r="I6246"/>
      <c r="L6246"/>
    </row>
    <row r="6247" spans="7:12" x14ac:dyDescent="0.25">
      <c r="G6247"/>
      <c r="I6247"/>
      <c r="L6247"/>
    </row>
    <row r="6248" spans="7:12" x14ac:dyDescent="0.25">
      <c r="G6248"/>
      <c r="I6248"/>
      <c r="L6248"/>
    </row>
    <row r="6249" spans="7:12" x14ac:dyDescent="0.25">
      <c r="G6249"/>
      <c r="I6249"/>
      <c r="L6249"/>
    </row>
    <row r="6250" spans="7:12" x14ac:dyDescent="0.25">
      <c r="G6250"/>
      <c r="I6250"/>
      <c r="L6250"/>
    </row>
    <row r="6251" spans="7:12" x14ac:dyDescent="0.25">
      <c r="G6251"/>
      <c r="I6251"/>
      <c r="L6251"/>
    </row>
    <row r="6252" spans="7:12" x14ac:dyDescent="0.25">
      <c r="G6252"/>
      <c r="I6252"/>
      <c r="L6252"/>
    </row>
    <row r="6253" spans="7:12" x14ac:dyDescent="0.25">
      <c r="G6253"/>
      <c r="I6253"/>
      <c r="L6253"/>
    </row>
    <row r="6254" spans="7:12" x14ac:dyDescent="0.25">
      <c r="G6254"/>
      <c r="I6254"/>
      <c r="L6254"/>
    </row>
    <row r="6255" spans="7:12" x14ac:dyDescent="0.25">
      <c r="G6255"/>
      <c r="I6255"/>
      <c r="L6255"/>
    </row>
    <row r="6256" spans="7:12" x14ac:dyDescent="0.25">
      <c r="G6256"/>
      <c r="I6256"/>
      <c r="L6256"/>
    </row>
    <row r="6257" spans="7:12" x14ac:dyDescent="0.25">
      <c r="G6257"/>
      <c r="I6257"/>
      <c r="L6257"/>
    </row>
    <row r="6258" spans="7:12" x14ac:dyDescent="0.25">
      <c r="G6258"/>
      <c r="I6258"/>
      <c r="L6258"/>
    </row>
    <row r="6259" spans="7:12" x14ac:dyDescent="0.25">
      <c r="G6259"/>
      <c r="I6259"/>
      <c r="L6259"/>
    </row>
    <row r="6260" spans="7:12" x14ac:dyDescent="0.25">
      <c r="G6260"/>
      <c r="I6260"/>
      <c r="L6260"/>
    </row>
    <row r="6261" spans="7:12" x14ac:dyDescent="0.25">
      <c r="G6261"/>
      <c r="I6261"/>
      <c r="L6261"/>
    </row>
    <row r="6262" spans="7:12" x14ac:dyDescent="0.25">
      <c r="G6262"/>
      <c r="I6262"/>
      <c r="L6262"/>
    </row>
    <row r="6263" spans="7:12" x14ac:dyDescent="0.25">
      <c r="G6263"/>
      <c r="I6263"/>
      <c r="L6263"/>
    </row>
    <row r="6264" spans="7:12" x14ac:dyDescent="0.25">
      <c r="G6264"/>
      <c r="I6264"/>
      <c r="L6264"/>
    </row>
    <row r="6265" spans="7:12" x14ac:dyDescent="0.25">
      <c r="G6265"/>
      <c r="I6265"/>
      <c r="L6265"/>
    </row>
    <row r="6266" spans="7:12" x14ac:dyDescent="0.25">
      <c r="G6266"/>
      <c r="I6266"/>
      <c r="L6266"/>
    </row>
    <row r="6267" spans="7:12" x14ac:dyDescent="0.25">
      <c r="G6267"/>
      <c r="I6267"/>
      <c r="L6267"/>
    </row>
    <row r="6268" spans="7:12" x14ac:dyDescent="0.25">
      <c r="G6268"/>
      <c r="I6268"/>
      <c r="L6268"/>
    </row>
    <row r="6269" spans="7:12" x14ac:dyDescent="0.25">
      <c r="G6269"/>
      <c r="I6269"/>
      <c r="L6269"/>
    </row>
    <row r="6270" spans="7:12" x14ac:dyDescent="0.25">
      <c r="G6270"/>
      <c r="I6270"/>
      <c r="L6270"/>
    </row>
    <row r="6271" spans="7:12" x14ac:dyDescent="0.25">
      <c r="G6271"/>
      <c r="I6271"/>
      <c r="L6271"/>
    </row>
    <row r="6272" spans="7:12" x14ac:dyDescent="0.25">
      <c r="G6272"/>
      <c r="I6272"/>
      <c r="L6272"/>
    </row>
    <row r="6273" spans="7:12" x14ac:dyDescent="0.25">
      <c r="G6273"/>
      <c r="I6273"/>
      <c r="L6273"/>
    </row>
    <row r="6274" spans="7:12" x14ac:dyDescent="0.25">
      <c r="G6274"/>
      <c r="I6274"/>
      <c r="L6274"/>
    </row>
    <row r="6275" spans="7:12" x14ac:dyDescent="0.25">
      <c r="G6275"/>
      <c r="I6275"/>
      <c r="L6275"/>
    </row>
    <row r="6276" spans="7:12" x14ac:dyDescent="0.25">
      <c r="G6276"/>
      <c r="I6276"/>
      <c r="L6276"/>
    </row>
    <row r="6277" spans="7:12" x14ac:dyDescent="0.25">
      <c r="G6277"/>
      <c r="I6277"/>
      <c r="L6277"/>
    </row>
    <row r="6278" spans="7:12" x14ac:dyDescent="0.25">
      <c r="G6278"/>
      <c r="I6278"/>
      <c r="L6278"/>
    </row>
    <row r="6279" spans="7:12" x14ac:dyDescent="0.25">
      <c r="G6279"/>
      <c r="I6279"/>
      <c r="L6279"/>
    </row>
    <row r="6280" spans="7:12" x14ac:dyDescent="0.25">
      <c r="G6280"/>
      <c r="I6280"/>
      <c r="L6280"/>
    </row>
    <row r="6281" spans="7:12" x14ac:dyDescent="0.25">
      <c r="G6281"/>
      <c r="I6281"/>
      <c r="L6281"/>
    </row>
    <row r="6282" spans="7:12" x14ac:dyDescent="0.25">
      <c r="G6282"/>
      <c r="I6282"/>
      <c r="L6282"/>
    </row>
    <row r="6283" spans="7:12" x14ac:dyDescent="0.25">
      <c r="G6283"/>
      <c r="I6283"/>
      <c r="L6283"/>
    </row>
    <row r="6284" spans="7:12" x14ac:dyDescent="0.25">
      <c r="G6284"/>
      <c r="I6284"/>
      <c r="L6284"/>
    </row>
    <row r="6285" spans="7:12" x14ac:dyDescent="0.25">
      <c r="G6285"/>
      <c r="I6285"/>
      <c r="L6285"/>
    </row>
    <row r="6286" spans="7:12" x14ac:dyDescent="0.25">
      <c r="G6286"/>
      <c r="I6286"/>
      <c r="L6286"/>
    </row>
    <row r="6287" spans="7:12" x14ac:dyDescent="0.25">
      <c r="G6287"/>
      <c r="I6287"/>
      <c r="L6287"/>
    </row>
    <row r="6288" spans="7:12" x14ac:dyDescent="0.25">
      <c r="G6288"/>
      <c r="I6288"/>
      <c r="L6288"/>
    </row>
    <row r="6289" spans="7:12" x14ac:dyDescent="0.25">
      <c r="G6289"/>
      <c r="I6289"/>
      <c r="L6289"/>
    </row>
    <row r="6290" spans="7:12" x14ac:dyDescent="0.25">
      <c r="G6290"/>
      <c r="I6290"/>
      <c r="L6290"/>
    </row>
    <row r="6291" spans="7:12" x14ac:dyDescent="0.25">
      <c r="G6291"/>
      <c r="I6291"/>
      <c r="L6291"/>
    </row>
    <row r="6292" spans="7:12" x14ac:dyDescent="0.25">
      <c r="G6292"/>
      <c r="I6292"/>
      <c r="L6292"/>
    </row>
    <row r="6293" spans="7:12" x14ac:dyDescent="0.25">
      <c r="G6293"/>
      <c r="I6293"/>
      <c r="L6293"/>
    </row>
    <row r="6294" spans="7:12" x14ac:dyDescent="0.25">
      <c r="G6294"/>
      <c r="I6294"/>
      <c r="L6294"/>
    </row>
    <row r="6295" spans="7:12" x14ac:dyDescent="0.25">
      <c r="G6295"/>
      <c r="I6295"/>
      <c r="L6295"/>
    </row>
    <row r="6296" spans="7:12" x14ac:dyDescent="0.25">
      <c r="G6296"/>
      <c r="I6296"/>
      <c r="L6296"/>
    </row>
    <row r="6297" spans="7:12" x14ac:dyDescent="0.25">
      <c r="G6297"/>
      <c r="I6297"/>
      <c r="L6297"/>
    </row>
    <row r="6298" spans="7:12" x14ac:dyDescent="0.25">
      <c r="G6298"/>
      <c r="I6298"/>
      <c r="L6298"/>
    </row>
    <row r="6299" spans="7:12" x14ac:dyDescent="0.25">
      <c r="G6299"/>
      <c r="I6299"/>
      <c r="L6299"/>
    </row>
    <row r="6300" spans="7:12" x14ac:dyDescent="0.25">
      <c r="G6300"/>
      <c r="I6300"/>
      <c r="L6300"/>
    </row>
    <row r="6301" spans="7:12" x14ac:dyDescent="0.25">
      <c r="G6301"/>
      <c r="I6301"/>
      <c r="L6301"/>
    </row>
    <row r="6302" spans="7:12" x14ac:dyDescent="0.25">
      <c r="G6302"/>
      <c r="I6302"/>
      <c r="L6302"/>
    </row>
    <row r="6303" spans="7:12" x14ac:dyDescent="0.25">
      <c r="G6303"/>
      <c r="I6303"/>
      <c r="L6303"/>
    </row>
    <row r="6304" spans="7:12" x14ac:dyDescent="0.25">
      <c r="G6304"/>
      <c r="I6304"/>
      <c r="L6304"/>
    </row>
    <row r="6305" spans="7:12" x14ac:dyDescent="0.25">
      <c r="G6305"/>
      <c r="I6305"/>
      <c r="L6305"/>
    </row>
    <row r="6306" spans="7:12" x14ac:dyDescent="0.25">
      <c r="G6306"/>
      <c r="I6306"/>
      <c r="L6306"/>
    </row>
    <row r="6307" spans="7:12" x14ac:dyDescent="0.25">
      <c r="G6307"/>
      <c r="I6307"/>
      <c r="L6307"/>
    </row>
    <row r="6308" spans="7:12" x14ac:dyDescent="0.25">
      <c r="G6308"/>
      <c r="I6308"/>
      <c r="L6308"/>
    </row>
    <row r="6309" spans="7:12" x14ac:dyDescent="0.25">
      <c r="G6309"/>
      <c r="I6309"/>
      <c r="L6309"/>
    </row>
    <row r="6310" spans="7:12" x14ac:dyDescent="0.25">
      <c r="G6310"/>
      <c r="I6310"/>
      <c r="L6310"/>
    </row>
    <row r="6311" spans="7:12" x14ac:dyDescent="0.25">
      <c r="G6311"/>
      <c r="I6311"/>
      <c r="L6311"/>
    </row>
    <row r="6312" spans="7:12" x14ac:dyDescent="0.25">
      <c r="G6312"/>
      <c r="I6312"/>
      <c r="L6312"/>
    </row>
    <row r="6313" spans="7:12" x14ac:dyDescent="0.25">
      <c r="G6313"/>
      <c r="I6313"/>
      <c r="L6313"/>
    </row>
    <row r="6314" spans="7:12" x14ac:dyDescent="0.25">
      <c r="G6314"/>
      <c r="I6314"/>
      <c r="L6314"/>
    </row>
    <row r="6315" spans="7:12" x14ac:dyDescent="0.25">
      <c r="G6315"/>
      <c r="I6315"/>
      <c r="L6315"/>
    </row>
    <row r="6316" spans="7:12" x14ac:dyDescent="0.25">
      <c r="G6316"/>
      <c r="I6316"/>
      <c r="L6316"/>
    </row>
    <row r="6317" spans="7:12" x14ac:dyDescent="0.25">
      <c r="G6317"/>
      <c r="I6317"/>
      <c r="L6317"/>
    </row>
    <row r="6318" spans="7:12" x14ac:dyDescent="0.25">
      <c r="G6318"/>
      <c r="I6318"/>
      <c r="L6318"/>
    </row>
    <row r="6319" spans="7:12" x14ac:dyDescent="0.25">
      <c r="G6319"/>
      <c r="I6319"/>
      <c r="L6319"/>
    </row>
    <row r="6320" spans="7:12" x14ac:dyDescent="0.25">
      <c r="G6320"/>
      <c r="I6320"/>
      <c r="L6320"/>
    </row>
    <row r="6321" spans="7:12" x14ac:dyDescent="0.25">
      <c r="G6321"/>
      <c r="I6321"/>
      <c r="L6321"/>
    </row>
    <row r="6322" spans="7:12" x14ac:dyDescent="0.25">
      <c r="G6322"/>
      <c r="I6322"/>
      <c r="L6322"/>
    </row>
    <row r="6323" spans="7:12" x14ac:dyDescent="0.25">
      <c r="G6323"/>
      <c r="I6323"/>
      <c r="L6323"/>
    </row>
    <row r="6324" spans="7:12" x14ac:dyDescent="0.25">
      <c r="G6324"/>
      <c r="I6324"/>
      <c r="L6324"/>
    </row>
    <row r="6325" spans="7:12" x14ac:dyDescent="0.25">
      <c r="G6325"/>
      <c r="I6325"/>
      <c r="L6325"/>
    </row>
    <row r="6326" spans="7:12" x14ac:dyDescent="0.25">
      <c r="G6326"/>
      <c r="I6326"/>
      <c r="L6326"/>
    </row>
    <row r="6327" spans="7:12" x14ac:dyDescent="0.25">
      <c r="G6327"/>
      <c r="I6327"/>
      <c r="L6327"/>
    </row>
    <row r="6328" spans="7:12" x14ac:dyDescent="0.25">
      <c r="G6328"/>
      <c r="I6328"/>
      <c r="L6328"/>
    </row>
    <row r="6329" spans="7:12" x14ac:dyDescent="0.25">
      <c r="G6329"/>
      <c r="I6329"/>
      <c r="L6329"/>
    </row>
    <row r="6330" spans="7:12" x14ac:dyDescent="0.25">
      <c r="G6330"/>
      <c r="I6330"/>
      <c r="L6330"/>
    </row>
    <row r="6331" spans="7:12" x14ac:dyDescent="0.25">
      <c r="G6331"/>
      <c r="I6331"/>
      <c r="L6331"/>
    </row>
    <row r="6332" spans="7:12" x14ac:dyDescent="0.25">
      <c r="G6332"/>
      <c r="I6332"/>
      <c r="L6332"/>
    </row>
    <row r="6333" spans="7:12" x14ac:dyDescent="0.25">
      <c r="G6333"/>
      <c r="I6333"/>
      <c r="L6333"/>
    </row>
    <row r="6334" spans="7:12" x14ac:dyDescent="0.25">
      <c r="G6334"/>
      <c r="I6334"/>
      <c r="L6334"/>
    </row>
    <row r="6335" spans="7:12" x14ac:dyDescent="0.25">
      <c r="G6335"/>
      <c r="I6335"/>
      <c r="L6335"/>
    </row>
    <row r="6336" spans="7:12" x14ac:dyDescent="0.25">
      <c r="G6336"/>
      <c r="I6336"/>
      <c r="L6336"/>
    </row>
    <row r="6337" spans="7:12" x14ac:dyDescent="0.25">
      <c r="G6337"/>
      <c r="I6337"/>
      <c r="L6337"/>
    </row>
    <row r="6338" spans="7:12" x14ac:dyDescent="0.25">
      <c r="G6338"/>
      <c r="I6338"/>
      <c r="L6338"/>
    </row>
    <row r="6339" spans="7:12" x14ac:dyDescent="0.25">
      <c r="G6339"/>
      <c r="I6339"/>
      <c r="L6339"/>
    </row>
    <row r="6340" spans="7:12" x14ac:dyDescent="0.25">
      <c r="G6340"/>
      <c r="I6340"/>
      <c r="L6340"/>
    </row>
    <row r="6341" spans="7:12" x14ac:dyDescent="0.25">
      <c r="G6341"/>
      <c r="I6341"/>
      <c r="L6341"/>
    </row>
    <row r="6342" spans="7:12" x14ac:dyDescent="0.25">
      <c r="G6342"/>
      <c r="I6342"/>
      <c r="L6342"/>
    </row>
    <row r="6343" spans="7:12" x14ac:dyDescent="0.25">
      <c r="G6343"/>
      <c r="I6343"/>
      <c r="L6343"/>
    </row>
    <row r="6344" spans="7:12" x14ac:dyDescent="0.25">
      <c r="G6344"/>
      <c r="I6344"/>
      <c r="L6344"/>
    </row>
    <row r="6345" spans="7:12" x14ac:dyDescent="0.25">
      <c r="G6345"/>
      <c r="I6345"/>
      <c r="L6345"/>
    </row>
    <row r="6346" spans="7:12" x14ac:dyDescent="0.25">
      <c r="G6346"/>
      <c r="I6346"/>
      <c r="L6346"/>
    </row>
    <row r="6347" spans="7:12" x14ac:dyDescent="0.25">
      <c r="G6347"/>
      <c r="I6347"/>
      <c r="L6347"/>
    </row>
    <row r="6348" spans="7:12" x14ac:dyDescent="0.25">
      <c r="G6348"/>
      <c r="I6348"/>
      <c r="L6348"/>
    </row>
    <row r="6349" spans="7:12" x14ac:dyDescent="0.25">
      <c r="G6349"/>
      <c r="I6349"/>
      <c r="L6349"/>
    </row>
    <row r="6350" spans="7:12" x14ac:dyDescent="0.25">
      <c r="G6350"/>
      <c r="I6350"/>
      <c r="L6350"/>
    </row>
    <row r="6351" spans="7:12" x14ac:dyDescent="0.25">
      <c r="G6351"/>
      <c r="I6351"/>
      <c r="L6351"/>
    </row>
    <row r="6352" spans="7:12" x14ac:dyDescent="0.25">
      <c r="G6352"/>
      <c r="I6352"/>
      <c r="L6352"/>
    </row>
    <row r="6353" spans="7:12" x14ac:dyDescent="0.25">
      <c r="G6353"/>
      <c r="I6353"/>
      <c r="L6353"/>
    </row>
    <row r="6354" spans="7:12" x14ac:dyDescent="0.25">
      <c r="G6354"/>
      <c r="I6354"/>
      <c r="L6354"/>
    </row>
    <row r="6355" spans="7:12" x14ac:dyDescent="0.25">
      <c r="G6355"/>
      <c r="I6355"/>
      <c r="L6355"/>
    </row>
    <row r="6356" spans="7:12" x14ac:dyDescent="0.25">
      <c r="G6356"/>
      <c r="I6356"/>
      <c r="L6356"/>
    </row>
    <row r="6357" spans="7:12" x14ac:dyDescent="0.25">
      <c r="G6357"/>
      <c r="I6357"/>
      <c r="L6357"/>
    </row>
    <row r="6358" spans="7:12" x14ac:dyDescent="0.25">
      <c r="G6358"/>
      <c r="I6358"/>
      <c r="L6358"/>
    </row>
    <row r="6359" spans="7:12" x14ac:dyDescent="0.25">
      <c r="G6359"/>
      <c r="I6359"/>
      <c r="L6359"/>
    </row>
    <row r="6360" spans="7:12" x14ac:dyDescent="0.25">
      <c r="G6360"/>
      <c r="I6360"/>
      <c r="L6360"/>
    </row>
    <row r="6361" spans="7:12" x14ac:dyDescent="0.25">
      <c r="G6361"/>
      <c r="I6361"/>
      <c r="L6361"/>
    </row>
    <row r="6362" spans="7:12" x14ac:dyDescent="0.25">
      <c r="G6362"/>
      <c r="I6362"/>
      <c r="L6362"/>
    </row>
    <row r="6363" spans="7:12" x14ac:dyDescent="0.25">
      <c r="G6363"/>
      <c r="I6363"/>
      <c r="L6363"/>
    </row>
    <row r="6364" spans="7:12" x14ac:dyDescent="0.25">
      <c r="G6364"/>
      <c r="I6364"/>
      <c r="L6364"/>
    </row>
    <row r="6365" spans="7:12" x14ac:dyDescent="0.25">
      <c r="G6365"/>
      <c r="I6365"/>
      <c r="L6365"/>
    </row>
    <row r="6366" spans="7:12" x14ac:dyDescent="0.25">
      <c r="G6366"/>
      <c r="I6366"/>
      <c r="L6366"/>
    </row>
    <row r="6367" spans="7:12" x14ac:dyDescent="0.25">
      <c r="G6367"/>
      <c r="I6367"/>
      <c r="L6367"/>
    </row>
    <row r="6368" spans="7:12" x14ac:dyDescent="0.25">
      <c r="G6368"/>
      <c r="I6368"/>
      <c r="L6368"/>
    </row>
    <row r="6369" spans="7:12" x14ac:dyDescent="0.25">
      <c r="G6369"/>
      <c r="I6369"/>
      <c r="L6369"/>
    </row>
    <row r="6370" spans="7:12" x14ac:dyDescent="0.25">
      <c r="G6370"/>
      <c r="I6370"/>
      <c r="L6370"/>
    </row>
    <row r="6371" spans="7:12" x14ac:dyDescent="0.25">
      <c r="G6371"/>
      <c r="I6371"/>
      <c r="L6371"/>
    </row>
    <row r="6372" spans="7:12" x14ac:dyDescent="0.25">
      <c r="G6372"/>
      <c r="I6372"/>
      <c r="L6372"/>
    </row>
    <row r="6373" spans="7:12" x14ac:dyDescent="0.25">
      <c r="G6373"/>
      <c r="I6373"/>
      <c r="L6373"/>
    </row>
    <row r="6374" spans="7:12" x14ac:dyDescent="0.25">
      <c r="G6374"/>
      <c r="I6374"/>
      <c r="L6374"/>
    </row>
    <row r="6375" spans="7:12" x14ac:dyDescent="0.25">
      <c r="G6375"/>
      <c r="I6375"/>
      <c r="L6375"/>
    </row>
    <row r="6376" spans="7:12" x14ac:dyDescent="0.25">
      <c r="G6376"/>
      <c r="I6376"/>
      <c r="L6376"/>
    </row>
    <row r="6377" spans="7:12" x14ac:dyDescent="0.25">
      <c r="G6377"/>
      <c r="I6377"/>
      <c r="L6377"/>
    </row>
    <row r="6378" spans="7:12" x14ac:dyDescent="0.25">
      <c r="G6378"/>
      <c r="I6378"/>
      <c r="L6378"/>
    </row>
    <row r="6379" spans="7:12" x14ac:dyDescent="0.25">
      <c r="G6379"/>
      <c r="I6379"/>
      <c r="L6379"/>
    </row>
    <row r="6380" spans="7:12" x14ac:dyDescent="0.25">
      <c r="G6380"/>
      <c r="I6380"/>
      <c r="L6380"/>
    </row>
    <row r="6381" spans="7:12" x14ac:dyDescent="0.25">
      <c r="G6381"/>
      <c r="I6381"/>
      <c r="L6381"/>
    </row>
    <row r="6382" spans="7:12" x14ac:dyDescent="0.25">
      <c r="G6382"/>
      <c r="I6382"/>
      <c r="L6382"/>
    </row>
    <row r="6383" spans="7:12" x14ac:dyDescent="0.25">
      <c r="G6383"/>
      <c r="I6383"/>
      <c r="L6383"/>
    </row>
    <row r="6384" spans="7:12" x14ac:dyDescent="0.25">
      <c r="G6384"/>
      <c r="I6384"/>
      <c r="L6384"/>
    </row>
    <row r="6385" spans="7:12" x14ac:dyDescent="0.25">
      <c r="G6385"/>
      <c r="I6385"/>
      <c r="L6385"/>
    </row>
    <row r="6386" spans="7:12" x14ac:dyDescent="0.25">
      <c r="G6386"/>
      <c r="I6386"/>
      <c r="L6386"/>
    </row>
    <row r="6387" spans="7:12" x14ac:dyDescent="0.25">
      <c r="G6387"/>
      <c r="I6387"/>
      <c r="L6387"/>
    </row>
    <row r="6388" spans="7:12" x14ac:dyDescent="0.25">
      <c r="G6388"/>
      <c r="I6388"/>
      <c r="L6388"/>
    </row>
    <row r="6389" spans="7:12" x14ac:dyDescent="0.25">
      <c r="G6389"/>
      <c r="I6389"/>
      <c r="L6389"/>
    </row>
    <row r="6390" spans="7:12" x14ac:dyDescent="0.25">
      <c r="G6390"/>
      <c r="I6390"/>
      <c r="L6390"/>
    </row>
    <row r="6391" spans="7:12" x14ac:dyDescent="0.25">
      <c r="G6391"/>
      <c r="I6391"/>
      <c r="L6391"/>
    </row>
    <row r="6392" spans="7:12" x14ac:dyDescent="0.25">
      <c r="G6392"/>
      <c r="I6392"/>
      <c r="L6392"/>
    </row>
    <row r="6393" spans="7:12" x14ac:dyDescent="0.25">
      <c r="G6393"/>
      <c r="I6393"/>
      <c r="L6393"/>
    </row>
    <row r="6394" spans="7:12" x14ac:dyDescent="0.25">
      <c r="G6394"/>
      <c r="I6394"/>
      <c r="L6394"/>
    </row>
    <row r="6395" spans="7:12" x14ac:dyDescent="0.25">
      <c r="G6395"/>
      <c r="I6395"/>
      <c r="L6395"/>
    </row>
    <row r="6396" spans="7:12" x14ac:dyDescent="0.25">
      <c r="G6396"/>
      <c r="I6396"/>
      <c r="L6396"/>
    </row>
    <row r="6397" spans="7:12" x14ac:dyDescent="0.25">
      <c r="G6397"/>
      <c r="I6397"/>
      <c r="L6397"/>
    </row>
    <row r="6398" spans="7:12" x14ac:dyDescent="0.25">
      <c r="G6398"/>
      <c r="I6398"/>
      <c r="L6398"/>
    </row>
    <row r="6399" spans="7:12" x14ac:dyDescent="0.25">
      <c r="G6399"/>
      <c r="I6399"/>
      <c r="L6399"/>
    </row>
    <row r="6400" spans="7:12" x14ac:dyDescent="0.25">
      <c r="G6400"/>
      <c r="I6400"/>
      <c r="L6400"/>
    </row>
    <row r="6401" spans="7:12" x14ac:dyDescent="0.25">
      <c r="G6401"/>
      <c r="I6401"/>
      <c r="L6401"/>
    </row>
    <row r="6402" spans="7:12" x14ac:dyDescent="0.25">
      <c r="G6402"/>
      <c r="I6402"/>
      <c r="L6402"/>
    </row>
    <row r="6403" spans="7:12" x14ac:dyDescent="0.25">
      <c r="G6403"/>
      <c r="I6403"/>
      <c r="L6403"/>
    </row>
    <row r="6404" spans="7:12" x14ac:dyDescent="0.25">
      <c r="G6404"/>
      <c r="I6404"/>
      <c r="L6404"/>
    </row>
    <row r="6405" spans="7:12" x14ac:dyDescent="0.25">
      <c r="G6405"/>
      <c r="I6405"/>
      <c r="L6405"/>
    </row>
    <row r="6406" spans="7:12" x14ac:dyDescent="0.25">
      <c r="G6406"/>
      <c r="I6406"/>
      <c r="L6406"/>
    </row>
    <row r="6407" spans="7:12" x14ac:dyDescent="0.25">
      <c r="G6407"/>
      <c r="I6407"/>
      <c r="L6407"/>
    </row>
    <row r="6408" spans="7:12" x14ac:dyDescent="0.25">
      <c r="G6408"/>
      <c r="I6408"/>
      <c r="L6408"/>
    </row>
    <row r="6409" spans="7:12" x14ac:dyDescent="0.25">
      <c r="G6409"/>
      <c r="I6409"/>
      <c r="L6409"/>
    </row>
    <row r="6410" spans="7:12" x14ac:dyDescent="0.25">
      <c r="G6410"/>
      <c r="I6410"/>
      <c r="L6410"/>
    </row>
    <row r="6411" spans="7:12" x14ac:dyDescent="0.25">
      <c r="G6411"/>
      <c r="I6411"/>
      <c r="L6411"/>
    </row>
    <row r="6412" spans="7:12" x14ac:dyDescent="0.25">
      <c r="G6412"/>
      <c r="I6412"/>
      <c r="L6412"/>
    </row>
    <row r="6413" spans="7:12" x14ac:dyDescent="0.25">
      <c r="G6413"/>
      <c r="I6413"/>
      <c r="L6413"/>
    </row>
    <row r="6414" spans="7:12" x14ac:dyDescent="0.25">
      <c r="G6414"/>
      <c r="I6414"/>
      <c r="L6414"/>
    </row>
    <row r="6415" spans="7:12" x14ac:dyDescent="0.25">
      <c r="G6415"/>
      <c r="I6415"/>
      <c r="L6415"/>
    </row>
    <row r="6416" spans="7:12" x14ac:dyDescent="0.25">
      <c r="G6416"/>
      <c r="I6416"/>
      <c r="L6416"/>
    </row>
    <row r="6417" spans="7:12" x14ac:dyDescent="0.25">
      <c r="G6417"/>
      <c r="I6417"/>
      <c r="L6417"/>
    </row>
    <row r="6418" spans="7:12" x14ac:dyDescent="0.25">
      <c r="G6418"/>
      <c r="I6418"/>
      <c r="L6418"/>
    </row>
    <row r="6419" spans="7:12" x14ac:dyDescent="0.25">
      <c r="G6419"/>
      <c r="I6419"/>
      <c r="L6419"/>
    </row>
    <row r="6420" spans="7:12" x14ac:dyDescent="0.25">
      <c r="G6420"/>
      <c r="I6420"/>
      <c r="L6420"/>
    </row>
    <row r="6421" spans="7:12" x14ac:dyDescent="0.25">
      <c r="G6421"/>
      <c r="I6421"/>
      <c r="L6421"/>
    </row>
    <row r="6422" spans="7:12" x14ac:dyDescent="0.25">
      <c r="G6422"/>
      <c r="I6422"/>
      <c r="L6422"/>
    </row>
    <row r="6423" spans="7:12" x14ac:dyDescent="0.25">
      <c r="G6423"/>
      <c r="I6423"/>
      <c r="L6423"/>
    </row>
    <row r="6424" spans="7:12" x14ac:dyDescent="0.25">
      <c r="G6424"/>
      <c r="I6424"/>
      <c r="L6424"/>
    </row>
    <row r="6425" spans="7:12" x14ac:dyDescent="0.25">
      <c r="G6425"/>
      <c r="I6425"/>
      <c r="L6425"/>
    </row>
    <row r="6426" spans="7:12" x14ac:dyDescent="0.25">
      <c r="G6426"/>
      <c r="I6426"/>
      <c r="L6426"/>
    </row>
    <row r="6427" spans="7:12" x14ac:dyDescent="0.25">
      <c r="G6427"/>
      <c r="I6427"/>
      <c r="L6427"/>
    </row>
    <row r="6428" spans="7:12" x14ac:dyDescent="0.25">
      <c r="G6428"/>
      <c r="I6428"/>
      <c r="L6428"/>
    </row>
    <row r="6429" spans="7:12" x14ac:dyDescent="0.25">
      <c r="G6429"/>
      <c r="I6429"/>
      <c r="L6429"/>
    </row>
    <row r="6430" spans="7:12" x14ac:dyDescent="0.25">
      <c r="G6430"/>
      <c r="I6430"/>
      <c r="L6430"/>
    </row>
    <row r="6431" spans="7:12" x14ac:dyDescent="0.25">
      <c r="G6431"/>
      <c r="I6431"/>
      <c r="L6431"/>
    </row>
    <row r="6432" spans="7:12" x14ac:dyDescent="0.25">
      <c r="G6432"/>
      <c r="I6432"/>
      <c r="L6432"/>
    </row>
    <row r="6433" spans="7:12" x14ac:dyDescent="0.25">
      <c r="G6433"/>
      <c r="I6433"/>
      <c r="L6433"/>
    </row>
    <row r="6434" spans="7:12" x14ac:dyDescent="0.25">
      <c r="G6434"/>
      <c r="I6434"/>
      <c r="L6434"/>
    </row>
    <row r="6435" spans="7:12" x14ac:dyDescent="0.25">
      <c r="G6435"/>
      <c r="I6435"/>
      <c r="L6435"/>
    </row>
    <row r="6436" spans="7:12" x14ac:dyDescent="0.25">
      <c r="G6436"/>
      <c r="I6436"/>
      <c r="L6436"/>
    </row>
    <row r="6437" spans="7:12" x14ac:dyDescent="0.25">
      <c r="G6437"/>
      <c r="I6437"/>
      <c r="L6437"/>
    </row>
    <row r="6438" spans="7:12" x14ac:dyDescent="0.25">
      <c r="G6438"/>
      <c r="I6438"/>
      <c r="L6438"/>
    </row>
    <row r="6439" spans="7:12" x14ac:dyDescent="0.25">
      <c r="G6439"/>
      <c r="I6439"/>
      <c r="L6439"/>
    </row>
    <row r="6440" spans="7:12" x14ac:dyDescent="0.25">
      <c r="G6440"/>
      <c r="I6440"/>
      <c r="L6440"/>
    </row>
    <row r="6441" spans="7:12" x14ac:dyDescent="0.25">
      <c r="G6441"/>
      <c r="I6441"/>
      <c r="L6441"/>
    </row>
    <row r="6442" spans="7:12" x14ac:dyDescent="0.25">
      <c r="G6442"/>
      <c r="I6442"/>
      <c r="L6442"/>
    </row>
    <row r="6443" spans="7:12" x14ac:dyDescent="0.25">
      <c r="G6443"/>
      <c r="I6443"/>
      <c r="L6443"/>
    </row>
    <row r="6444" spans="7:12" x14ac:dyDescent="0.25">
      <c r="G6444"/>
      <c r="I6444"/>
      <c r="L6444"/>
    </row>
    <row r="6445" spans="7:12" x14ac:dyDescent="0.25">
      <c r="G6445"/>
      <c r="I6445"/>
      <c r="L6445"/>
    </row>
    <row r="6446" spans="7:12" x14ac:dyDescent="0.25">
      <c r="G6446"/>
      <c r="I6446"/>
      <c r="L6446"/>
    </row>
    <row r="6447" spans="7:12" x14ac:dyDescent="0.25">
      <c r="G6447"/>
      <c r="I6447"/>
      <c r="L6447"/>
    </row>
    <row r="6448" spans="7:12" x14ac:dyDescent="0.25">
      <c r="G6448"/>
      <c r="I6448"/>
      <c r="L6448"/>
    </row>
    <row r="6449" spans="7:12" x14ac:dyDescent="0.25">
      <c r="G6449"/>
      <c r="I6449"/>
      <c r="L6449"/>
    </row>
    <row r="6450" spans="7:12" x14ac:dyDescent="0.25">
      <c r="G6450"/>
      <c r="I6450"/>
      <c r="L6450"/>
    </row>
    <row r="6451" spans="7:12" x14ac:dyDescent="0.25">
      <c r="G6451"/>
      <c r="I6451"/>
      <c r="L6451"/>
    </row>
    <row r="6452" spans="7:12" x14ac:dyDescent="0.25">
      <c r="G6452"/>
      <c r="I6452"/>
      <c r="L6452"/>
    </row>
    <row r="6453" spans="7:12" x14ac:dyDescent="0.25">
      <c r="G6453"/>
      <c r="I6453"/>
      <c r="L6453"/>
    </row>
    <row r="6454" spans="7:12" x14ac:dyDescent="0.25">
      <c r="G6454"/>
      <c r="I6454"/>
      <c r="L6454"/>
    </row>
    <row r="6455" spans="7:12" x14ac:dyDescent="0.25">
      <c r="G6455"/>
      <c r="I6455"/>
      <c r="L6455"/>
    </row>
    <row r="6456" spans="7:12" x14ac:dyDescent="0.25">
      <c r="G6456"/>
      <c r="I6456"/>
      <c r="L6456"/>
    </row>
    <row r="6457" spans="7:12" x14ac:dyDescent="0.25">
      <c r="G6457"/>
      <c r="I6457"/>
      <c r="L6457"/>
    </row>
    <row r="6458" spans="7:12" x14ac:dyDescent="0.25">
      <c r="G6458"/>
      <c r="I6458"/>
      <c r="L6458"/>
    </row>
    <row r="6459" spans="7:12" x14ac:dyDescent="0.25">
      <c r="G6459"/>
      <c r="I6459"/>
      <c r="L6459"/>
    </row>
    <row r="6460" spans="7:12" x14ac:dyDescent="0.25">
      <c r="G6460"/>
      <c r="I6460"/>
      <c r="L6460"/>
    </row>
    <row r="6461" spans="7:12" x14ac:dyDescent="0.25">
      <c r="G6461"/>
      <c r="I6461"/>
      <c r="L6461"/>
    </row>
    <row r="6462" spans="7:12" x14ac:dyDescent="0.25">
      <c r="G6462"/>
      <c r="I6462"/>
      <c r="L6462"/>
    </row>
    <row r="6463" spans="7:12" x14ac:dyDescent="0.25">
      <c r="G6463"/>
      <c r="I6463"/>
      <c r="L6463"/>
    </row>
    <row r="6464" spans="7:12" x14ac:dyDescent="0.25">
      <c r="G6464"/>
      <c r="I6464"/>
      <c r="L6464"/>
    </row>
    <row r="6465" spans="7:12" x14ac:dyDescent="0.25">
      <c r="G6465"/>
      <c r="I6465"/>
      <c r="L6465"/>
    </row>
    <row r="6466" spans="7:12" x14ac:dyDescent="0.25">
      <c r="G6466"/>
      <c r="I6466"/>
      <c r="L6466"/>
    </row>
    <row r="6467" spans="7:12" x14ac:dyDescent="0.25">
      <c r="G6467"/>
      <c r="I6467"/>
      <c r="L6467"/>
    </row>
    <row r="6468" spans="7:12" x14ac:dyDescent="0.25">
      <c r="G6468"/>
      <c r="I6468"/>
      <c r="L6468"/>
    </row>
    <row r="6469" spans="7:12" x14ac:dyDescent="0.25">
      <c r="G6469"/>
      <c r="I6469"/>
      <c r="L6469"/>
    </row>
    <row r="6470" spans="7:12" x14ac:dyDescent="0.25">
      <c r="G6470"/>
      <c r="I6470"/>
      <c r="L6470"/>
    </row>
    <row r="6471" spans="7:12" x14ac:dyDescent="0.25">
      <c r="G6471"/>
      <c r="I6471"/>
      <c r="L6471"/>
    </row>
    <row r="6472" spans="7:12" x14ac:dyDescent="0.25">
      <c r="G6472"/>
      <c r="I6472"/>
      <c r="L6472"/>
    </row>
    <row r="6473" spans="7:12" x14ac:dyDescent="0.25">
      <c r="G6473"/>
      <c r="I6473"/>
      <c r="L6473"/>
    </row>
    <row r="6474" spans="7:12" x14ac:dyDescent="0.25">
      <c r="G6474"/>
      <c r="I6474"/>
      <c r="L6474"/>
    </row>
    <row r="6475" spans="7:12" x14ac:dyDescent="0.25">
      <c r="G6475"/>
      <c r="I6475"/>
      <c r="L6475"/>
    </row>
    <row r="6476" spans="7:12" x14ac:dyDescent="0.25">
      <c r="G6476"/>
      <c r="I6476"/>
      <c r="L6476"/>
    </row>
    <row r="6477" spans="7:12" x14ac:dyDescent="0.25">
      <c r="G6477"/>
      <c r="I6477"/>
      <c r="L6477"/>
    </row>
    <row r="6478" spans="7:12" x14ac:dyDescent="0.25">
      <c r="G6478"/>
      <c r="I6478"/>
      <c r="L6478"/>
    </row>
    <row r="6479" spans="7:12" x14ac:dyDescent="0.25">
      <c r="G6479"/>
      <c r="I6479"/>
      <c r="L6479"/>
    </row>
    <row r="6480" spans="7:12" x14ac:dyDescent="0.25">
      <c r="G6480"/>
      <c r="I6480"/>
      <c r="L6480"/>
    </row>
    <row r="6481" spans="7:12" x14ac:dyDescent="0.25">
      <c r="G6481"/>
      <c r="I6481"/>
      <c r="L6481"/>
    </row>
    <row r="6482" spans="7:12" x14ac:dyDescent="0.25">
      <c r="G6482"/>
      <c r="I6482"/>
      <c r="L6482"/>
    </row>
    <row r="6483" spans="7:12" x14ac:dyDescent="0.25">
      <c r="G6483"/>
      <c r="I6483"/>
      <c r="L6483"/>
    </row>
    <row r="6484" spans="7:12" x14ac:dyDescent="0.25">
      <c r="G6484"/>
      <c r="I6484"/>
      <c r="L6484"/>
    </row>
    <row r="6485" spans="7:12" x14ac:dyDescent="0.25">
      <c r="G6485"/>
      <c r="I6485"/>
      <c r="L6485"/>
    </row>
    <row r="6486" spans="7:12" x14ac:dyDescent="0.25">
      <c r="G6486"/>
      <c r="I6486"/>
      <c r="L6486"/>
    </row>
    <row r="6487" spans="7:12" x14ac:dyDescent="0.25">
      <c r="G6487"/>
      <c r="I6487"/>
      <c r="L6487"/>
    </row>
    <row r="6488" spans="7:12" x14ac:dyDescent="0.25">
      <c r="G6488"/>
      <c r="I6488"/>
      <c r="L6488"/>
    </row>
    <row r="6489" spans="7:12" x14ac:dyDescent="0.25">
      <c r="G6489"/>
      <c r="I6489"/>
      <c r="L6489"/>
    </row>
    <row r="6490" spans="7:12" x14ac:dyDescent="0.25">
      <c r="G6490"/>
      <c r="I6490"/>
      <c r="L6490"/>
    </row>
    <row r="6491" spans="7:12" x14ac:dyDescent="0.25">
      <c r="G6491"/>
      <c r="I6491"/>
      <c r="L6491"/>
    </row>
    <row r="6492" spans="7:12" x14ac:dyDescent="0.25">
      <c r="G6492"/>
      <c r="I6492"/>
      <c r="L6492"/>
    </row>
    <row r="6493" spans="7:12" x14ac:dyDescent="0.25">
      <c r="G6493"/>
      <c r="I6493"/>
      <c r="L6493"/>
    </row>
    <row r="6494" spans="7:12" x14ac:dyDescent="0.25">
      <c r="G6494"/>
      <c r="I6494"/>
      <c r="L6494"/>
    </row>
    <row r="6495" spans="7:12" x14ac:dyDescent="0.25">
      <c r="G6495"/>
      <c r="I6495"/>
      <c r="L6495"/>
    </row>
    <row r="6496" spans="7:12" x14ac:dyDescent="0.25">
      <c r="G6496"/>
      <c r="I6496"/>
      <c r="L6496"/>
    </row>
    <row r="6497" spans="7:12" x14ac:dyDescent="0.25">
      <c r="G6497"/>
      <c r="I6497"/>
      <c r="L6497"/>
    </row>
    <row r="6498" spans="7:12" x14ac:dyDescent="0.25">
      <c r="G6498"/>
      <c r="I6498"/>
      <c r="L6498"/>
    </row>
    <row r="6499" spans="7:12" x14ac:dyDescent="0.25">
      <c r="G6499"/>
      <c r="I6499"/>
      <c r="L6499"/>
    </row>
    <row r="6500" spans="7:12" x14ac:dyDescent="0.25">
      <c r="G6500"/>
      <c r="I6500"/>
      <c r="L6500"/>
    </row>
    <row r="6501" spans="7:12" x14ac:dyDescent="0.25">
      <c r="G6501"/>
      <c r="I6501"/>
      <c r="L6501"/>
    </row>
    <row r="6502" spans="7:12" x14ac:dyDescent="0.25">
      <c r="G6502"/>
      <c r="I6502"/>
      <c r="L6502"/>
    </row>
    <row r="6503" spans="7:12" x14ac:dyDescent="0.25">
      <c r="G6503"/>
      <c r="I6503"/>
      <c r="L6503"/>
    </row>
    <row r="6504" spans="7:12" x14ac:dyDescent="0.25">
      <c r="G6504"/>
      <c r="I6504"/>
      <c r="L6504"/>
    </row>
    <row r="6505" spans="7:12" x14ac:dyDescent="0.25">
      <c r="G6505"/>
      <c r="I6505"/>
      <c r="L6505"/>
    </row>
    <row r="6506" spans="7:12" x14ac:dyDescent="0.25">
      <c r="G6506"/>
      <c r="I6506"/>
      <c r="L6506"/>
    </row>
    <row r="6507" spans="7:12" x14ac:dyDescent="0.25">
      <c r="G6507"/>
      <c r="I6507"/>
      <c r="L6507"/>
    </row>
    <row r="6508" spans="7:12" x14ac:dyDescent="0.25">
      <c r="G6508"/>
      <c r="I6508"/>
      <c r="L6508"/>
    </row>
    <row r="6509" spans="7:12" x14ac:dyDescent="0.25">
      <c r="G6509"/>
      <c r="I6509"/>
      <c r="L6509"/>
    </row>
    <row r="6510" spans="7:12" x14ac:dyDescent="0.25">
      <c r="G6510"/>
      <c r="I6510"/>
      <c r="L6510"/>
    </row>
    <row r="6511" spans="7:12" x14ac:dyDescent="0.25">
      <c r="G6511"/>
      <c r="I6511"/>
      <c r="L6511"/>
    </row>
    <row r="6512" spans="7:12" x14ac:dyDescent="0.25">
      <c r="G6512"/>
      <c r="I6512"/>
      <c r="L6512"/>
    </row>
    <row r="6513" spans="7:12" x14ac:dyDescent="0.25">
      <c r="G6513"/>
      <c r="I6513"/>
      <c r="L6513"/>
    </row>
    <row r="6514" spans="7:12" x14ac:dyDescent="0.25">
      <c r="G6514"/>
      <c r="I6514"/>
      <c r="L6514"/>
    </row>
    <row r="6515" spans="7:12" x14ac:dyDescent="0.25">
      <c r="G6515"/>
      <c r="I6515"/>
      <c r="L6515"/>
    </row>
    <row r="6516" spans="7:12" x14ac:dyDescent="0.25">
      <c r="G6516"/>
      <c r="I6516"/>
      <c r="L6516"/>
    </row>
    <row r="6517" spans="7:12" x14ac:dyDescent="0.25">
      <c r="G6517"/>
      <c r="I6517"/>
      <c r="L6517"/>
    </row>
    <row r="6518" spans="7:12" x14ac:dyDescent="0.25">
      <c r="G6518"/>
      <c r="I6518"/>
      <c r="L6518"/>
    </row>
    <row r="6519" spans="7:12" x14ac:dyDescent="0.25">
      <c r="G6519"/>
      <c r="I6519"/>
      <c r="L6519"/>
    </row>
    <row r="6520" spans="7:12" x14ac:dyDescent="0.25">
      <c r="G6520"/>
      <c r="I6520"/>
      <c r="L6520"/>
    </row>
    <row r="6521" spans="7:12" x14ac:dyDescent="0.25">
      <c r="G6521"/>
      <c r="I6521"/>
      <c r="L6521"/>
    </row>
    <row r="6522" spans="7:12" x14ac:dyDescent="0.25">
      <c r="G6522"/>
      <c r="I6522"/>
      <c r="L6522"/>
    </row>
    <row r="6523" spans="7:12" x14ac:dyDescent="0.25">
      <c r="G6523"/>
      <c r="I6523"/>
      <c r="L6523"/>
    </row>
    <row r="6524" spans="7:12" x14ac:dyDescent="0.25">
      <c r="G6524"/>
      <c r="I6524"/>
      <c r="L6524"/>
    </row>
    <row r="6525" spans="7:12" x14ac:dyDescent="0.25">
      <c r="G6525"/>
      <c r="I6525"/>
      <c r="L6525"/>
    </row>
    <row r="6526" spans="7:12" x14ac:dyDescent="0.25">
      <c r="G6526"/>
      <c r="I6526"/>
      <c r="L6526"/>
    </row>
    <row r="6527" spans="7:12" x14ac:dyDescent="0.25">
      <c r="G6527"/>
      <c r="I6527"/>
      <c r="L6527"/>
    </row>
    <row r="6528" spans="7:12" x14ac:dyDescent="0.25">
      <c r="G6528"/>
      <c r="I6528"/>
      <c r="L6528"/>
    </row>
    <row r="6529" spans="7:12" x14ac:dyDescent="0.25">
      <c r="G6529"/>
      <c r="I6529"/>
      <c r="L6529"/>
    </row>
    <row r="6530" spans="7:12" x14ac:dyDescent="0.25">
      <c r="G6530"/>
      <c r="I6530"/>
      <c r="L6530"/>
    </row>
    <row r="6531" spans="7:12" x14ac:dyDescent="0.25">
      <c r="G6531"/>
      <c r="I6531"/>
      <c r="L6531"/>
    </row>
    <row r="6532" spans="7:12" x14ac:dyDescent="0.25">
      <c r="G6532"/>
      <c r="I6532"/>
      <c r="L6532"/>
    </row>
    <row r="6533" spans="7:12" x14ac:dyDescent="0.25">
      <c r="G6533"/>
      <c r="I6533"/>
      <c r="L6533"/>
    </row>
    <row r="6534" spans="7:12" x14ac:dyDescent="0.25">
      <c r="G6534"/>
      <c r="I6534"/>
      <c r="L6534"/>
    </row>
    <row r="6535" spans="7:12" x14ac:dyDescent="0.25">
      <c r="G6535"/>
      <c r="I6535"/>
      <c r="L6535"/>
    </row>
    <row r="6536" spans="7:12" x14ac:dyDescent="0.25">
      <c r="G6536"/>
      <c r="I6536"/>
      <c r="L6536"/>
    </row>
    <row r="6537" spans="7:12" x14ac:dyDescent="0.25">
      <c r="G6537"/>
      <c r="I6537"/>
      <c r="L6537"/>
    </row>
    <row r="6538" spans="7:12" x14ac:dyDescent="0.25">
      <c r="G6538"/>
      <c r="I6538"/>
      <c r="L6538"/>
    </row>
    <row r="6539" spans="7:12" x14ac:dyDescent="0.25">
      <c r="G6539"/>
      <c r="I6539"/>
      <c r="L6539"/>
    </row>
    <row r="6540" spans="7:12" x14ac:dyDescent="0.25">
      <c r="G6540"/>
      <c r="I6540"/>
      <c r="L6540"/>
    </row>
    <row r="6541" spans="7:12" x14ac:dyDescent="0.25">
      <c r="G6541"/>
      <c r="I6541"/>
      <c r="L6541"/>
    </row>
    <row r="6542" spans="7:12" x14ac:dyDescent="0.25">
      <c r="G6542"/>
      <c r="I6542"/>
      <c r="L6542"/>
    </row>
    <row r="6543" spans="7:12" x14ac:dyDescent="0.25">
      <c r="G6543"/>
      <c r="I6543"/>
      <c r="L6543"/>
    </row>
    <row r="6544" spans="7:12" x14ac:dyDescent="0.25">
      <c r="G6544"/>
      <c r="I6544"/>
      <c r="L6544"/>
    </row>
    <row r="6545" spans="7:12" x14ac:dyDescent="0.25">
      <c r="G6545"/>
      <c r="I6545"/>
      <c r="L6545"/>
    </row>
    <row r="6546" spans="7:12" x14ac:dyDescent="0.25">
      <c r="G6546"/>
      <c r="I6546"/>
      <c r="L6546"/>
    </row>
    <row r="6547" spans="7:12" x14ac:dyDescent="0.25">
      <c r="G6547"/>
      <c r="I6547"/>
      <c r="L6547"/>
    </row>
    <row r="6548" spans="7:12" x14ac:dyDescent="0.25">
      <c r="G6548"/>
      <c r="I6548"/>
      <c r="L6548"/>
    </row>
    <row r="6549" spans="7:12" x14ac:dyDescent="0.25">
      <c r="G6549"/>
      <c r="I6549"/>
      <c r="L6549"/>
    </row>
    <row r="6550" spans="7:12" x14ac:dyDescent="0.25">
      <c r="G6550"/>
      <c r="I6550"/>
      <c r="L6550"/>
    </row>
    <row r="6551" spans="7:12" x14ac:dyDescent="0.25">
      <c r="G6551"/>
      <c r="I6551"/>
      <c r="L6551"/>
    </row>
    <row r="6552" spans="7:12" x14ac:dyDescent="0.25">
      <c r="G6552"/>
      <c r="I6552"/>
      <c r="L6552"/>
    </row>
    <row r="6553" spans="7:12" x14ac:dyDescent="0.25">
      <c r="G6553"/>
      <c r="I6553"/>
      <c r="L6553"/>
    </row>
    <row r="6554" spans="7:12" x14ac:dyDescent="0.25">
      <c r="G6554"/>
      <c r="I6554"/>
      <c r="L6554"/>
    </row>
    <row r="6555" spans="7:12" x14ac:dyDescent="0.25">
      <c r="G6555"/>
      <c r="I6555"/>
      <c r="L6555"/>
    </row>
    <row r="6556" spans="7:12" x14ac:dyDescent="0.25">
      <c r="G6556"/>
      <c r="I6556"/>
      <c r="L6556"/>
    </row>
    <row r="6557" spans="7:12" x14ac:dyDescent="0.25">
      <c r="G6557"/>
      <c r="I6557"/>
      <c r="L6557"/>
    </row>
    <row r="6558" spans="7:12" x14ac:dyDescent="0.25">
      <c r="G6558"/>
      <c r="I6558"/>
      <c r="L6558"/>
    </row>
    <row r="6559" spans="7:12" x14ac:dyDescent="0.25">
      <c r="G6559"/>
      <c r="I6559"/>
      <c r="L6559"/>
    </row>
    <row r="6560" spans="7:12" x14ac:dyDescent="0.25">
      <c r="G6560"/>
      <c r="I6560"/>
      <c r="L6560"/>
    </row>
    <row r="6561" spans="7:12" x14ac:dyDescent="0.25">
      <c r="G6561"/>
      <c r="I6561"/>
      <c r="L6561"/>
    </row>
    <row r="6562" spans="7:12" x14ac:dyDescent="0.25">
      <c r="G6562"/>
      <c r="I6562"/>
      <c r="L6562"/>
    </row>
    <row r="6563" spans="7:12" x14ac:dyDescent="0.25">
      <c r="G6563"/>
      <c r="I6563"/>
      <c r="L6563"/>
    </row>
    <row r="6564" spans="7:12" x14ac:dyDescent="0.25">
      <c r="G6564"/>
      <c r="I6564"/>
      <c r="L6564"/>
    </row>
    <row r="6565" spans="7:12" x14ac:dyDescent="0.25">
      <c r="G6565"/>
      <c r="I6565"/>
      <c r="L6565"/>
    </row>
    <row r="6566" spans="7:12" x14ac:dyDescent="0.25">
      <c r="G6566"/>
      <c r="I6566"/>
      <c r="L6566"/>
    </row>
    <row r="6567" spans="7:12" x14ac:dyDescent="0.25">
      <c r="G6567"/>
      <c r="I6567"/>
      <c r="L6567"/>
    </row>
    <row r="6568" spans="7:12" x14ac:dyDescent="0.25">
      <c r="G6568"/>
      <c r="I6568"/>
      <c r="L6568"/>
    </row>
    <row r="6569" spans="7:12" x14ac:dyDescent="0.25">
      <c r="G6569"/>
      <c r="I6569"/>
      <c r="L6569"/>
    </row>
    <row r="6570" spans="7:12" x14ac:dyDescent="0.25">
      <c r="G6570"/>
      <c r="I6570"/>
      <c r="L6570"/>
    </row>
    <row r="6571" spans="7:12" x14ac:dyDescent="0.25">
      <c r="G6571"/>
      <c r="I6571"/>
      <c r="L6571"/>
    </row>
    <row r="6572" spans="7:12" x14ac:dyDescent="0.25">
      <c r="G6572"/>
      <c r="I6572"/>
      <c r="L6572"/>
    </row>
    <row r="6573" spans="7:12" x14ac:dyDescent="0.25">
      <c r="G6573"/>
      <c r="I6573"/>
      <c r="L6573"/>
    </row>
    <row r="6574" spans="7:12" x14ac:dyDescent="0.25">
      <c r="G6574"/>
      <c r="I6574"/>
      <c r="L6574"/>
    </row>
    <row r="6575" spans="7:12" x14ac:dyDescent="0.25">
      <c r="G6575"/>
      <c r="I6575"/>
      <c r="L6575"/>
    </row>
    <row r="6576" spans="7:12" x14ac:dyDescent="0.25">
      <c r="G6576"/>
      <c r="I6576"/>
      <c r="L6576"/>
    </row>
    <row r="6577" spans="7:12" x14ac:dyDescent="0.25">
      <c r="G6577"/>
      <c r="I6577"/>
      <c r="L6577"/>
    </row>
    <row r="6578" spans="7:12" x14ac:dyDescent="0.25">
      <c r="G6578"/>
      <c r="I6578"/>
      <c r="L6578"/>
    </row>
    <row r="6579" spans="7:12" x14ac:dyDescent="0.25">
      <c r="G6579"/>
      <c r="I6579"/>
      <c r="L6579"/>
    </row>
    <row r="6580" spans="7:12" x14ac:dyDescent="0.25">
      <c r="G6580"/>
      <c r="I6580"/>
      <c r="L6580"/>
    </row>
    <row r="6581" spans="7:12" x14ac:dyDescent="0.25">
      <c r="G6581"/>
      <c r="I6581"/>
      <c r="L6581"/>
    </row>
    <row r="6582" spans="7:12" x14ac:dyDescent="0.25">
      <c r="G6582"/>
      <c r="I6582"/>
      <c r="L6582"/>
    </row>
    <row r="6583" spans="7:12" x14ac:dyDescent="0.25">
      <c r="G6583"/>
      <c r="I6583"/>
      <c r="L6583"/>
    </row>
    <row r="6584" spans="7:12" x14ac:dyDescent="0.25">
      <c r="G6584"/>
      <c r="I6584"/>
      <c r="L6584"/>
    </row>
    <row r="6585" spans="7:12" x14ac:dyDescent="0.25">
      <c r="G6585"/>
      <c r="I6585"/>
      <c r="L6585"/>
    </row>
    <row r="6586" spans="7:12" x14ac:dyDescent="0.25">
      <c r="G6586"/>
      <c r="I6586"/>
      <c r="L6586"/>
    </row>
    <row r="6587" spans="7:12" x14ac:dyDescent="0.25">
      <c r="G6587"/>
      <c r="I6587"/>
      <c r="L6587"/>
    </row>
    <row r="6588" spans="7:12" x14ac:dyDescent="0.25">
      <c r="G6588"/>
      <c r="I6588"/>
      <c r="L6588"/>
    </row>
    <row r="6589" spans="7:12" x14ac:dyDescent="0.25">
      <c r="G6589"/>
      <c r="I6589"/>
      <c r="L6589"/>
    </row>
    <row r="6590" spans="7:12" x14ac:dyDescent="0.25">
      <c r="G6590"/>
      <c r="I6590"/>
      <c r="L6590"/>
    </row>
    <row r="6591" spans="7:12" x14ac:dyDescent="0.25">
      <c r="G6591"/>
      <c r="I6591"/>
      <c r="L6591"/>
    </row>
    <row r="6592" spans="7:12" x14ac:dyDescent="0.25">
      <c r="G6592"/>
      <c r="I6592"/>
      <c r="L6592"/>
    </row>
    <row r="6593" spans="7:12" x14ac:dyDescent="0.25">
      <c r="G6593"/>
      <c r="I6593"/>
      <c r="L6593"/>
    </row>
    <row r="6594" spans="7:12" x14ac:dyDescent="0.25">
      <c r="G6594"/>
      <c r="I6594"/>
      <c r="L6594"/>
    </row>
    <row r="6595" spans="7:12" x14ac:dyDescent="0.25">
      <c r="G6595"/>
      <c r="I6595"/>
      <c r="L6595"/>
    </row>
    <row r="6596" spans="7:12" x14ac:dyDescent="0.25">
      <c r="G6596"/>
      <c r="I6596"/>
      <c r="L6596"/>
    </row>
    <row r="6597" spans="7:12" x14ac:dyDescent="0.25">
      <c r="G6597"/>
      <c r="I6597"/>
      <c r="L6597"/>
    </row>
    <row r="6598" spans="7:12" x14ac:dyDescent="0.25">
      <c r="G6598"/>
      <c r="I6598"/>
      <c r="L6598"/>
    </row>
    <row r="6599" spans="7:12" x14ac:dyDescent="0.25">
      <c r="G6599"/>
      <c r="I6599"/>
      <c r="L6599"/>
    </row>
    <row r="6600" spans="7:12" x14ac:dyDescent="0.25">
      <c r="G6600"/>
      <c r="I6600"/>
      <c r="L6600"/>
    </row>
    <row r="6601" spans="7:12" x14ac:dyDescent="0.25">
      <c r="G6601"/>
      <c r="I6601"/>
      <c r="L6601"/>
    </row>
    <row r="6602" spans="7:12" x14ac:dyDescent="0.25">
      <c r="G6602"/>
      <c r="I6602"/>
      <c r="L6602"/>
    </row>
    <row r="6603" spans="7:12" x14ac:dyDescent="0.25">
      <c r="G6603"/>
      <c r="I6603"/>
      <c r="L6603"/>
    </row>
    <row r="6604" spans="7:12" x14ac:dyDescent="0.25">
      <c r="G6604"/>
      <c r="I6604"/>
      <c r="L6604"/>
    </row>
    <row r="6605" spans="7:12" x14ac:dyDescent="0.25">
      <c r="G6605"/>
      <c r="I6605"/>
      <c r="L6605"/>
    </row>
    <row r="6606" spans="7:12" x14ac:dyDescent="0.25">
      <c r="G6606"/>
      <c r="I6606"/>
      <c r="L6606"/>
    </row>
    <row r="6607" spans="7:12" x14ac:dyDescent="0.25">
      <c r="G6607"/>
      <c r="I6607"/>
      <c r="L6607"/>
    </row>
    <row r="6608" spans="7:12" x14ac:dyDescent="0.25">
      <c r="G6608"/>
      <c r="I6608"/>
      <c r="L6608"/>
    </row>
    <row r="6609" spans="7:12" x14ac:dyDescent="0.25">
      <c r="G6609"/>
      <c r="I6609"/>
      <c r="L6609"/>
    </row>
    <row r="6610" spans="7:12" x14ac:dyDescent="0.25">
      <c r="G6610"/>
      <c r="I6610"/>
      <c r="L6610"/>
    </row>
    <row r="6611" spans="7:12" x14ac:dyDescent="0.25">
      <c r="G6611"/>
      <c r="I6611"/>
      <c r="L6611"/>
    </row>
    <row r="6612" spans="7:12" x14ac:dyDescent="0.25">
      <c r="G6612"/>
      <c r="I6612"/>
      <c r="L6612"/>
    </row>
    <row r="6613" spans="7:12" x14ac:dyDescent="0.25">
      <c r="G6613"/>
      <c r="I6613"/>
      <c r="L6613"/>
    </row>
    <row r="6614" spans="7:12" x14ac:dyDescent="0.25">
      <c r="G6614"/>
      <c r="I6614"/>
      <c r="L6614"/>
    </row>
    <row r="6615" spans="7:12" x14ac:dyDescent="0.25">
      <c r="G6615"/>
      <c r="I6615"/>
      <c r="L6615"/>
    </row>
    <row r="6616" spans="7:12" x14ac:dyDescent="0.25">
      <c r="G6616"/>
      <c r="I6616"/>
      <c r="L6616"/>
    </row>
    <row r="6617" spans="7:12" x14ac:dyDescent="0.25">
      <c r="G6617"/>
      <c r="I6617"/>
      <c r="L6617"/>
    </row>
    <row r="6618" spans="7:12" x14ac:dyDescent="0.25">
      <c r="G6618"/>
      <c r="I6618"/>
      <c r="L6618"/>
    </row>
    <row r="6619" spans="7:12" x14ac:dyDescent="0.25">
      <c r="G6619"/>
      <c r="I6619"/>
      <c r="L6619"/>
    </row>
    <row r="6620" spans="7:12" x14ac:dyDescent="0.25">
      <c r="G6620"/>
      <c r="I6620"/>
      <c r="L6620"/>
    </row>
    <row r="6621" spans="7:12" x14ac:dyDescent="0.25">
      <c r="G6621"/>
      <c r="I6621"/>
      <c r="L6621"/>
    </row>
    <row r="6622" spans="7:12" x14ac:dyDescent="0.25">
      <c r="G6622"/>
      <c r="I6622"/>
      <c r="L6622"/>
    </row>
    <row r="6623" spans="7:12" x14ac:dyDescent="0.25">
      <c r="G6623"/>
      <c r="I6623"/>
      <c r="L6623"/>
    </row>
    <row r="6624" spans="7:12" x14ac:dyDescent="0.25">
      <c r="G6624"/>
      <c r="I6624"/>
      <c r="L6624"/>
    </row>
    <row r="6625" spans="7:12" x14ac:dyDescent="0.25">
      <c r="G6625"/>
      <c r="I6625"/>
      <c r="L6625"/>
    </row>
    <row r="6626" spans="7:12" x14ac:dyDescent="0.25">
      <c r="G6626"/>
      <c r="I6626"/>
      <c r="L6626"/>
    </row>
    <row r="6627" spans="7:12" x14ac:dyDescent="0.25">
      <c r="G6627"/>
      <c r="I6627"/>
      <c r="L6627"/>
    </row>
    <row r="6628" spans="7:12" x14ac:dyDescent="0.25">
      <c r="G6628"/>
      <c r="I6628"/>
      <c r="L6628"/>
    </row>
    <row r="6629" spans="7:12" x14ac:dyDescent="0.25">
      <c r="G6629"/>
      <c r="I6629"/>
      <c r="L6629"/>
    </row>
    <row r="6630" spans="7:12" x14ac:dyDescent="0.25">
      <c r="G6630"/>
      <c r="I6630"/>
      <c r="L6630"/>
    </row>
    <row r="6631" spans="7:12" x14ac:dyDescent="0.25">
      <c r="G6631"/>
      <c r="I6631"/>
      <c r="L6631"/>
    </row>
    <row r="6632" spans="7:12" x14ac:dyDescent="0.25">
      <c r="G6632"/>
      <c r="I6632"/>
      <c r="L6632"/>
    </row>
    <row r="6633" spans="7:12" x14ac:dyDescent="0.25">
      <c r="G6633"/>
      <c r="I6633"/>
      <c r="L6633"/>
    </row>
    <row r="6634" spans="7:12" x14ac:dyDescent="0.25">
      <c r="G6634"/>
      <c r="I6634"/>
      <c r="L6634"/>
    </row>
    <row r="6635" spans="7:12" x14ac:dyDescent="0.25">
      <c r="G6635"/>
      <c r="I6635"/>
      <c r="L6635"/>
    </row>
    <row r="6636" spans="7:12" x14ac:dyDescent="0.25">
      <c r="G6636"/>
      <c r="I6636"/>
      <c r="L6636"/>
    </row>
    <row r="6637" spans="7:12" x14ac:dyDescent="0.25">
      <c r="G6637"/>
      <c r="I6637"/>
      <c r="L6637"/>
    </row>
    <row r="6638" spans="7:12" x14ac:dyDescent="0.25">
      <c r="G6638"/>
      <c r="I6638"/>
      <c r="L6638"/>
    </row>
    <row r="6639" spans="7:12" x14ac:dyDescent="0.25">
      <c r="G6639"/>
      <c r="I6639"/>
      <c r="L6639"/>
    </row>
    <row r="6640" spans="7:12" x14ac:dyDescent="0.25">
      <c r="G6640"/>
      <c r="I6640"/>
      <c r="L6640"/>
    </row>
    <row r="6641" spans="7:12" x14ac:dyDescent="0.25">
      <c r="G6641"/>
      <c r="I6641"/>
      <c r="L6641"/>
    </row>
    <row r="6642" spans="7:12" x14ac:dyDescent="0.25">
      <c r="G6642"/>
      <c r="I6642"/>
      <c r="L6642"/>
    </row>
    <row r="6643" spans="7:12" x14ac:dyDescent="0.25">
      <c r="G6643"/>
      <c r="I6643"/>
      <c r="L6643"/>
    </row>
    <row r="6644" spans="7:12" x14ac:dyDescent="0.25">
      <c r="G6644"/>
      <c r="I6644"/>
      <c r="L6644"/>
    </row>
    <row r="6645" spans="7:12" x14ac:dyDescent="0.25">
      <c r="G6645"/>
      <c r="I6645"/>
      <c r="L6645"/>
    </row>
    <row r="6646" spans="7:12" x14ac:dyDescent="0.25">
      <c r="G6646"/>
      <c r="I6646"/>
      <c r="L6646"/>
    </row>
    <row r="6647" spans="7:12" x14ac:dyDescent="0.25">
      <c r="G6647"/>
      <c r="I6647"/>
      <c r="L6647"/>
    </row>
    <row r="6648" spans="7:12" x14ac:dyDescent="0.25">
      <c r="G6648"/>
      <c r="I6648"/>
      <c r="L6648"/>
    </row>
    <row r="6649" spans="7:12" x14ac:dyDescent="0.25">
      <c r="G6649"/>
      <c r="I6649"/>
      <c r="L6649"/>
    </row>
    <row r="6650" spans="7:12" x14ac:dyDescent="0.25">
      <c r="G6650"/>
      <c r="I6650"/>
      <c r="L6650"/>
    </row>
    <row r="6651" spans="7:12" x14ac:dyDescent="0.25">
      <c r="G6651"/>
      <c r="I6651"/>
      <c r="L6651"/>
    </row>
    <row r="6652" spans="7:12" x14ac:dyDescent="0.25">
      <c r="G6652"/>
      <c r="I6652"/>
      <c r="L6652"/>
    </row>
    <row r="6653" spans="7:12" x14ac:dyDescent="0.25">
      <c r="G6653"/>
      <c r="I6653"/>
      <c r="L6653"/>
    </row>
    <row r="6654" spans="7:12" x14ac:dyDescent="0.25">
      <c r="G6654"/>
      <c r="I6654"/>
      <c r="L6654"/>
    </row>
    <row r="6655" spans="7:12" x14ac:dyDescent="0.25">
      <c r="G6655"/>
      <c r="I6655"/>
      <c r="L6655"/>
    </row>
    <row r="6656" spans="7:12" x14ac:dyDescent="0.25">
      <c r="G6656"/>
      <c r="I6656"/>
      <c r="L6656"/>
    </row>
    <row r="6657" spans="7:12" x14ac:dyDescent="0.25">
      <c r="G6657"/>
      <c r="I6657"/>
      <c r="L6657"/>
    </row>
    <row r="6658" spans="7:12" x14ac:dyDescent="0.25">
      <c r="G6658"/>
      <c r="I6658"/>
      <c r="L6658"/>
    </row>
    <row r="6659" spans="7:12" x14ac:dyDescent="0.25">
      <c r="G6659"/>
      <c r="I6659"/>
      <c r="L6659"/>
    </row>
    <row r="6660" spans="7:12" x14ac:dyDescent="0.25">
      <c r="G6660"/>
      <c r="I6660"/>
      <c r="L6660"/>
    </row>
    <row r="6661" spans="7:12" x14ac:dyDescent="0.25">
      <c r="G6661"/>
      <c r="I6661"/>
      <c r="L6661"/>
    </row>
    <row r="6662" spans="7:12" x14ac:dyDescent="0.25">
      <c r="G6662"/>
      <c r="I6662"/>
      <c r="L6662"/>
    </row>
    <row r="6663" spans="7:12" x14ac:dyDescent="0.25">
      <c r="G6663"/>
      <c r="I6663"/>
      <c r="L6663"/>
    </row>
    <row r="6664" spans="7:12" x14ac:dyDescent="0.25">
      <c r="G6664"/>
      <c r="I6664"/>
      <c r="L6664"/>
    </row>
    <row r="6665" spans="7:12" x14ac:dyDescent="0.25">
      <c r="G6665"/>
      <c r="I6665"/>
      <c r="L6665"/>
    </row>
    <row r="6666" spans="7:12" x14ac:dyDescent="0.25">
      <c r="G6666"/>
      <c r="I6666"/>
      <c r="L6666"/>
    </row>
    <row r="6667" spans="7:12" x14ac:dyDescent="0.25">
      <c r="G6667"/>
      <c r="I6667"/>
      <c r="L6667"/>
    </row>
    <row r="6668" spans="7:12" x14ac:dyDescent="0.25">
      <c r="G6668"/>
      <c r="I6668"/>
      <c r="L6668"/>
    </row>
    <row r="6669" spans="7:12" x14ac:dyDescent="0.25">
      <c r="G6669"/>
      <c r="I6669"/>
      <c r="L6669"/>
    </row>
    <row r="6670" spans="7:12" x14ac:dyDescent="0.25">
      <c r="G6670"/>
      <c r="I6670"/>
      <c r="L6670"/>
    </row>
    <row r="6671" spans="7:12" x14ac:dyDescent="0.25">
      <c r="G6671"/>
      <c r="I6671"/>
      <c r="L6671"/>
    </row>
    <row r="6672" spans="7:12" x14ac:dyDescent="0.25">
      <c r="G6672"/>
      <c r="I6672"/>
      <c r="L6672"/>
    </row>
    <row r="6673" spans="7:12" x14ac:dyDescent="0.25">
      <c r="G6673"/>
      <c r="I6673"/>
      <c r="L6673"/>
    </row>
    <row r="6674" spans="7:12" x14ac:dyDescent="0.25">
      <c r="G6674"/>
      <c r="I6674"/>
      <c r="L6674"/>
    </row>
    <row r="6675" spans="7:12" x14ac:dyDescent="0.25">
      <c r="G6675"/>
      <c r="I6675"/>
      <c r="L6675"/>
    </row>
    <row r="6676" spans="7:12" x14ac:dyDescent="0.25">
      <c r="G6676"/>
      <c r="I6676"/>
      <c r="L6676"/>
    </row>
    <row r="6677" spans="7:12" x14ac:dyDescent="0.25">
      <c r="G6677"/>
      <c r="I6677"/>
      <c r="L6677"/>
    </row>
    <row r="6678" spans="7:12" x14ac:dyDescent="0.25">
      <c r="G6678"/>
      <c r="I6678"/>
      <c r="L6678"/>
    </row>
    <row r="6679" spans="7:12" x14ac:dyDescent="0.25">
      <c r="G6679"/>
      <c r="I6679"/>
      <c r="L6679"/>
    </row>
    <row r="6680" spans="7:12" x14ac:dyDescent="0.25">
      <c r="G6680"/>
      <c r="I6680"/>
      <c r="L6680"/>
    </row>
    <row r="6681" spans="7:12" x14ac:dyDescent="0.25">
      <c r="G6681"/>
      <c r="I6681"/>
      <c r="L6681"/>
    </row>
    <row r="6682" spans="7:12" x14ac:dyDescent="0.25">
      <c r="G6682"/>
      <c r="I6682"/>
      <c r="L6682"/>
    </row>
    <row r="6683" spans="7:12" x14ac:dyDescent="0.25">
      <c r="G6683"/>
      <c r="I6683"/>
      <c r="L6683"/>
    </row>
    <row r="6684" spans="7:12" x14ac:dyDescent="0.25">
      <c r="G6684"/>
      <c r="I6684"/>
      <c r="L6684"/>
    </row>
    <row r="6685" spans="7:12" x14ac:dyDescent="0.25">
      <c r="G6685"/>
      <c r="I6685"/>
      <c r="L6685"/>
    </row>
    <row r="6686" spans="7:12" x14ac:dyDescent="0.25">
      <c r="G6686"/>
      <c r="I6686"/>
      <c r="L6686"/>
    </row>
    <row r="6687" spans="7:12" x14ac:dyDescent="0.25">
      <c r="G6687"/>
      <c r="I6687"/>
      <c r="L6687"/>
    </row>
    <row r="6688" spans="7:12" x14ac:dyDescent="0.25">
      <c r="G6688"/>
      <c r="I6688"/>
      <c r="L6688"/>
    </row>
    <row r="6689" spans="7:12" x14ac:dyDescent="0.25">
      <c r="G6689"/>
      <c r="I6689"/>
      <c r="L6689"/>
    </row>
    <row r="6690" spans="7:12" x14ac:dyDescent="0.25">
      <c r="G6690"/>
      <c r="I6690"/>
      <c r="L6690"/>
    </row>
    <row r="6691" spans="7:12" x14ac:dyDescent="0.25">
      <c r="G6691"/>
      <c r="I6691"/>
      <c r="L6691"/>
    </row>
    <row r="6692" spans="7:12" x14ac:dyDescent="0.25">
      <c r="G6692"/>
      <c r="I6692"/>
      <c r="L6692"/>
    </row>
    <row r="6693" spans="7:12" x14ac:dyDescent="0.25">
      <c r="G6693"/>
      <c r="I6693"/>
      <c r="L6693"/>
    </row>
    <row r="6694" spans="7:12" x14ac:dyDescent="0.25">
      <c r="G6694"/>
      <c r="I6694"/>
      <c r="L6694"/>
    </row>
    <row r="6695" spans="7:12" x14ac:dyDescent="0.25">
      <c r="G6695"/>
      <c r="I6695"/>
      <c r="L6695"/>
    </row>
    <row r="6696" spans="7:12" x14ac:dyDescent="0.25">
      <c r="G6696"/>
      <c r="I6696"/>
      <c r="L6696"/>
    </row>
    <row r="6697" spans="7:12" x14ac:dyDescent="0.25">
      <c r="G6697"/>
      <c r="I6697"/>
      <c r="L6697"/>
    </row>
    <row r="6698" spans="7:12" x14ac:dyDescent="0.25">
      <c r="G6698"/>
      <c r="I6698"/>
      <c r="L6698"/>
    </row>
    <row r="6699" spans="7:12" x14ac:dyDescent="0.25">
      <c r="G6699"/>
      <c r="I6699"/>
      <c r="L6699"/>
    </row>
    <row r="6700" spans="7:12" x14ac:dyDescent="0.25">
      <c r="G6700"/>
      <c r="I6700"/>
      <c r="L6700"/>
    </row>
    <row r="6701" spans="7:12" x14ac:dyDescent="0.25">
      <c r="G6701"/>
      <c r="I6701"/>
      <c r="L6701"/>
    </row>
    <row r="6702" spans="7:12" x14ac:dyDescent="0.25">
      <c r="G6702"/>
      <c r="I6702"/>
      <c r="L6702"/>
    </row>
    <row r="6703" spans="7:12" x14ac:dyDescent="0.25">
      <c r="G6703"/>
      <c r="I6703"/>
      <c r="L6703"/>
    </row>
    <row r="6704" spans="7:12" x14ac:dyDescent="0.25">
      <c r="G6704"/>
      <c r="I6704"/>
      <c r="L6704"/>
    </row>
    <row r="6705" spans="7:12" x14ac:dyDescent="0.25">
      <c r="G6705"/>
      <c r="I6705"/>
      <c r="L6705"/>
    </row>
    <row r="6706" spans="7:12" x14ac:dyDescent="0.25">
      <c r="G6706"/>
      <c r="I6706"/>
      <c r="L6706"/>
    </row>
    <row r="6707" spans="7:12" x14ac:dyDescent="0.25">
      <c r="G6707"/>
      <c r="I6707"/>
      <c r="L6707"/>
    </row>
    <row r="6708" spans="7:12" x14ac:dyDescent="0.25">
      <c r="G6708"/>
      <c r="I6708"/>
      <c r="L6708"/>
    </row>
    <row r="6709" spans="7:12" x14ac:dyDescent="0.25">
      <c r="G6709"/>
      <c r="I6709"/>
      <c r="L6709"/>
    </row>
    <row r="6710" spans="7:12" x14ac:dyDescent="0.25">
      <c r="G6710"/>
      <c r="I6710"/>
      <c r="L6710"/>
    </row>
    <row r="6711" spans="7:12" x14ac:dyDescent="0.25">
      <c r="G6711"/>
      <c r="I6711"/>
      <c r="L6711"/>
    </row>
    <row r="6712" spans="7:12" x14ac:dyDescent="0.25">
      <c r="G6712"/>
      <c r="I6712"/>
      <c r="L6712"/>
    </row>
    <row r="6713" spans="7:12" x14ac:dyDescent="0.25">
      <c r="G6713"/>
      <c r="I6713"/>
      <c r="L6713"/>
    </row>
    <row r="6714" spans="7:12" x14ac:dyDescent="0.25">
      <c r="G6714"/>
      <c r="I6714"/>
      <c r="L6714"/>
    </row>
    <row r="6715" spans="7:12" x14ac:dyDescent="0.25">
      <c r="G6715"/>
      <c r="I6715"/>
      <c r="L6715"/>
    </row>
    <row r="6716" spans="7:12" x14ac:dyDescent="0.25">
      <c r="G6716"/>
      <c r="I6716"/>
      <c r="L6716"/>
    </row>
    <row r="6717" spans="7:12" x14ac:dyDescent="0.25">
      <c r="G6717"/>
      <c r="I6717"/>
      <c r="L6717"/>
    </row>
    <row r="6718" spans="7:12" x14ac:dyDescent="0.25">
      <c r="G6718"/>
      <c r="I6718"/>
      <c r="L6718"/>
    </row>
    <row r="6719" spans="7:12" x14ac:dyDescent="0.25">
      <c r="G6719"/>
      <c r="I6719"/>
      <c r="L6719"/>
    </row>
    <row r="6720" spans="7:12" x14ac:dyDescent="0.25">
      <c r="G6720"/>
      <c r="I6720"/>
      <c r="L6720"/>
    </row>
    <row r="6721" spans="7:12" x14ac:dyDescent="0.25">
      <c r="G6721"/>
      <c r="I6721"/>
      <c r="L6721"/>
    </row>
    <row r="6722" spans="7:12" x14ac:dyDescent="0.25">
      <c r="G6722"/>
      <c r="I6722"/>
      <c r="L6722"/>
    </row>
    <row r="6723" spans="7:12" x14ac:dyDescent="0.25">
      <c r="G6723"/>
      <c r="I6723"/>
      <c r="L6723"/>
    </row>
    <row r="6724" spans="7:12" x14ac:dyDescent="0.25">
      <c r="G6724"/>
      <c r="I6724"/>
      <c r="L6724"/>
    </row>
    <row r="6725" spans="7:12" x14ac:dyDescent="0.25">
      <c r="G6725"/>
      <c r="I6725"/>
      <c r="L6725"/>
    </row>
    <row r="6726" spans="7:12" x14ac:dyDescent="0.25">
      <c r="G6726"/>
      <c r="I6726"/>
      <c r="L6726"/>
    </row>
    <row r="6727" spans="7:12" x14ac:dyDescent="0.25">
      <c r="G6727"/>
      <c r="I6727"/>
      <c r="L6727"/>
    </row>
    <row r="6728" spans="7:12" x14ac:dyDescent="0.25">
      <c r="G6728"/>
      <c r="I6728"/>
      <c r="L6728"/>
    </row>
    <row r="6729" spans="7:12" x14ac:dyDescent="0.25">
      <c r="G6729"/>
      <c r="I6729"/>
      <c r="L6729"/>
    </row>
    <row r="6730" spans="7:12" x14ac:dyDescent="0.25">
      <c r="G6730"/>
      <c r="I6730"/>
      <c r="L6730"/>
    </row>
    <row r="6731" spans="7:12" x14ac:dyDescent="0.25">
      <c r="G6731"/>
      <c r="I6731"/>
      <c r="L6731"/>
    </row>
    <row r="6732" spans="7:12" x14ac:dyDescent="0.25">
      <c r="G6732"/>
      <c r="I6732"/>
      <c r="L6732"/>
    </row>
    <row r="6733" spans="7:12" x14ac:dyDescent="0.25">
      <c r="G6733"/>
      <c r="I6733"/>
      <c r="L6733"/>
    </row>
    <row r="6734" spans="7:12" x14ac:dyDescent="0.25">
      <c r="G6734"/>
      <c r="I6734"/>
      <c r="L6734"/>
    </row>
    <row r="6735" spans="7:12" x14ac:dyDescent="0.25">
      <c r="G6735"/>
      <c r="I6735"/>
      <c r="L6735"/>
    </row>
    <row r="6736" spans="7:12" x14ac:dyDescent="0.25">
      <c r="G6736"/>
      <c r="I6736"/>
      <c r="L6736"/>
    </row>
    <row r="6737" spans="7:12" x14ac:dyDescent="0.25">
      <c r="G6737"/>
      <c r="I6737"/>
      <c r="L6737"/>
    </row>
    <row r="6738" spans="7:12" x14ac:dyDescent="0.25">
      <c r="G6738"/>
      <c r="I6738"/>
      <c r="L6738"/>
    </row>
    <row r="6739" spans="7:12" x14ac:dyDescent="0.25">
      <c r="G6739"/>
      <c r="I6739"/>
      <c r="L6739"/>
    </row>
    <row r="6740" spans="7:12" x14ac:dyDescent="0.25">
      <c r="G6740"/>
      <c r="I6740"/>
      <c r="L6740"/>
    </row>
    <row r="6741" spans="7:12" x14ac:dyDescent="0.25">
      <c r="G6741"/>
      <c r="I6741"/>
      <c r="L6741"/>
    </row>
    <row r="6742" spans="7:12" x14ac:dyDescent="0.25">
      <c r="G6742"/>
      <c r="I6742"/>
      <c r="L6742"/>
    </row>
    <row r="6743" spans="7:12" x14ac:dyDescent="0.25">
      <c r="G6743"/>
      <c r="I6743"/>
      <c r="L6743"/>
    </row>
    <row r="6744" spans="7:12" x14ac:dyDescent="0.25">
      <c r="G6744"/>
      <c r="I6744"/>
      <c r="L6744"/>
    </row>
    <row r="6745" spans="7:12" x14ac:dyDescent="0.25">
      <c r="G6745"/>
      <c r="I6745"/>
      <c r="L6745"/>
    </row>
    <row r="6746" spans="7:12" x14ac:dyDescent="0.25">
      <c r="G6746"/>
      <c r="I6746"/>
      <c r="L6746"/>
    </row>
    <row r="6747" spans="7:12" x14ac:dyDescent="0.25">
      <c r="G6747"/>
      <c r="I6747"/>
      <c r="L6747"/>
    </row>
    <row r="6748" spans="7:12" x14ac:dyDescent="0.25">
      <c r="G6748"/>
      <c r="I6748"/>
      <c r="L6748"/>
    </row>
    <row r="6749" spans="7:12" x14ac:dyDescent="0.25">
      <c r="G6749"/>
      <c r="I6749"/>
      <c r="L6749"/>
    </row>
    <row r="6750" spans="7:12" x14ac:dyDescent="0.25">
      <c r="G6750"/>
      <c r="I6750"/>
      <c r="L6750"/>
    </row>
    <row r="6751" spans="7:12" x14ac:dyDescent="0.25">
      <c r="G6751"/>
      <c r="I6751"/>
      <c r="L6751"/>
    </row>
    <row r="6752" spans="7:12" x14ac:dyDescent="0.25">
      <c r="G6752"/>
      <c r="I6752"/>
      <c r="L6752"/>
    </row>
    <row r="6753" spans="7:12" x14ac:dyDescent="0.25">
      <c r="G6753"/>
      <c r="I6753"/>
      <c r="L6753"/>
    </row>
    <row r="6754" spans="7:12" x14ac:dyDescent="0.25">
      <c r="G6754"/>
      <c r="I6754"/>
      <c r="L6754"/>
    </row>
    <row r="6755" spans="7:12" x14ac:dyDescent="0.25">
      <c r="G6755"/>
      <c r="I6755"/>
      <c r="L6755"/>
    </row>
    <row r="6756" spans="7:12" x14ac:dyDescent="0.25">
      <c r="G6756"/>
      <c r="I6756"/>
      <c r="L6756"/>
    </row>
    <row r="6757" spans="7:12" x14ac:dyDescent="0.25">
      <c r="G6757"/>
      <c r="I6757"/>
      <c r="L6757"/>
    </row>
    <row r="6758" spans="7:12" x14ac:dyDescent="0.25">
      <c r="G6758"/>
      <c r="I6758"/>
      <c r="L6758"/>
    </row>
    <row r="6759" spans="7:12" x14ac:dyDescent="0.25">
      <c r="G6759"/>
      <c r="I6759"/>
      <c r="L6759"/>
    </row>
    <row r="6760" spans="7:12" x14ac:dyDescent="0.25">
      <c r="G6760"/>
      <c r="I6760"/>
      <c r="L6760"/>
    </row>
    <row r="6761" spans="7:12" x14ac:dyDescent="0.25">
      <c r="G6761"/>
      <c r="I6761"/>
      <c r="L6761"/>
    </row>
    <row r="6762" spans="7:12" x14ac:dyDescent="0.25">
      <c r="G6762"/>
      <c r="I6762"/>
      <c r="L6762"/>
    </row>
    <row r="6763" spans="7:12" x14ac:dyDescent="0.25">
      <c r="G6763"/>
      <c r="I6763"/>
      <c r="L6763"/>
    </row>
    <row r="6764" spans="7:12" x14ac:dyDescent="0.25">
      <c r="G6764"/>
      <c r="I6764"/>
      <c r="L6764"/>
    </row>
    <row r="6765" spans="7:12" x14ac:dyDescent="0.25">
      <c r="G6765"/>
      <c r="I6765"/>
      <c r="L6765"/>
    </row>
    <row r="6766" spans="7:12" x14ac:dyDescent="0.25">
      <c r="G6766"/>
      <c r="I6766"/>
      <c r="L6766"/>
    </row>
    <row r="6767" spans="7:12" x14ac:dyDescent="0.25">
      <c r="G6767"/>
      <c r="I6767"/>
      <c r="L6767"/>
    </row>
    <row r="6768" spans="7:12" x14ac:dyDescent="0.25">
      <c r="G6768"/>
      <c r="I6768"/>
      <c r="L6768"/>
    </row>
    <row r="6769" spans="7:12" x14ac:dyDescent="0.25">
      <c r="G6769"/>
      <c r="I6769"/>
      <c r="L6769"/>
    </row>
    <row r="6770" spans="7:12" x14ac:dyDescent="0.25">
      <c r="G6770"/>
      <c r="I6770"/>
      <c r="L6770"/>
    </row>
    <row r="6771" spans="7:12" x14ac:dyDescent="0.25">
      <c r="G6771"/>
      <c r="I6771"/>
      <c r="L6771"/>
    </row>
    <row r="6772" spans="7:12" x14ac:dyDescent="0.25">
      <c r="G6772"/>
      <c r="I6772"/>
      <c r="L6772"/>
    </row>
    <row r="6773" spans="7:12" x14ac:dyDescent="0.25">
      <c r="G6773"/>
      <c r="I6773"/>
      <c r="L6773"/>
    </row>
    <row r="6774" spans="7:12" x14ac:dyDescent="0.25">
      <c r="G6774"/>
      <c r="I6774"/>
      <c r="L6774"/>
    </row>
    <row r="6775" spans="7:12" x14ac:dyDescent="0.25">
      <c r="G6775"/>
      <c r="I6775"/>
      <c r="L6775"/>
    </row>
    <row r="6776" spans="7:12" x14ac:dyDescent="0.25">
      <c r="G6776"/>
      <c r="I6776"/>
      <c r="L6776"/>
    </row>
    <row r="6777" spans="7:12" x14ac:dyDescent="0.25">
      <c r="G6777"/>
      <c r="I6777"/>
      <c r="L6777"/>
    </row>
    <row r="6778" spans="7:12" x14ac:dyDescent="0.25">
      <c r="G6778"/>
      <c r="I6778"/>
      <c r="L6778"/>
    </row>
    <row r="6779" spans="7:12" x14ac:dyDescent="0.25">
      <c r="G6779"/>
      <c r="I6779"/>
      <c r="L6779"/>
    </row>
    <row r="6780" spans="7:12" x14ac:dyDescent="0.25">
      <c r="G6780"/>
      <c r="I6780"/>
      <c r="L6780"/>
    </row>
    <row r="6781" spans="7:12" x14ac:dyDescent="0.25">
      <c r="G6781"/>
      <c r="I6781"/>
      <c r="L6781"/>
    </row>
    <row r="6782" spans="7:12" x14ac:dyDescent="0.25">
      <c r="G6782"/>
      <c r="I6782"/>
      <c r="L6782"/>
    </row>
    <row r="6783" spans="7:12" x14ac:dyDescent="0.25">
      <c r="G6783"/>
      <c r="I6783"/>
      <c r="L6783"/>
    </row>
    <row r="6784" spans="7:12" x14ac:dyDescent="0.25">
      <c r="G6784"/>
      <c r="I6784"/>
      <c r="L6784"/>
    </row>
    <row r="6785" spans="7:12" x14ac:dyDescent="0.25">
      <c r="G6785"/>
      <c r="I6785"/>
      <c r="L6785"/>
    </row>
    <row r="6786" spans="7:12" x14ac:dyDescent="0.25">
      <c r="G6786"/>
      <c r="I6786"/>
      <c r="L6786"/>
    </row>
    <row r="6787" spans="7:12" x14ac:dyDescent="0.25">
      <c r="G6787"/>
      <c r="I6787"/>
      <c r="L6787"/>
    </row>
    <row r="6788" spans="7:12" x14ac:dyDescent="0.25">
      <c r="G6788"/>
      <c r="I6788"/>
      <c r="L6788"/>
    </row>
    <row r="6789" spans="7:12" x14ac:dyDescent="0.25">
      <c r="G6789"/>
      <c r="I6789"/>
      <c r="L6789"/>
    </row>
    <row r="6790" spans="7:12" x14ac:dyDescent="0.25">
      <c r="G6790"/>
      <c r="I6790"/>
      <c r="L6790"/>
    </row>
    <row r="6791" spans="7:12" x14ac:dyDescent="0.25">
      <c r="G6791"/>
      <c r="I6791"/>
      <c r="L6791"/>
    </row>
    <row r="6792" spans="7:12" x14ac:dyDescent="0.25">
      <c r="G6792"/>
      <c r="I6792"/>
      <c r="L6792"/>
    </row>
    <row r="6793" spans="7:12" x14ac:dyDescent="0.25">
      <c r="G6793"/>
      <c r="I6793"/>
      <c r="L6793"/>
    </row>
    <row r="6794" spans="7:12" x14ac:dyDescent="0.25">
      <c r="G6794"/>
      <c r="I6794"/>
      <c r="L6794"/>
    </row>
    <row r="6795" spans="7:12" x14ac:dyDescent="0.25">
      <c r="G6795"/>
      <c r="I6795"/>
      <c r="L6795"/>
    </row>
    <row r="6796" spans="7:12" x14ac:dyDescent="0.25">
      <c r="G6796"/>
      <c r="I6796"/>
      <c r="L6796"/>
    </row>
    <row r="6797" spans="7:12" x14ac:dyDescent="0.25">
      <c r="G6797"/>
      <c r="I6797"/>
      <c r="L6797"/>
    </row>
    <row r="6798" spans="7:12" x14ac:dyDescent="0.25">
      <c r="G6798"/>
      <c r="I6798"/>
      <c r="L6798"/>
    </row>
    <row r="6799" spans="7:12" x14ac:dyDescent="0.25">
      <c r="G6799"/>
      <c r="I6799"/>
      <c r="L6799"/>
    </row>
    <row r="6800" spans="7:12" x14ac:dyDescent="0.25">
      <c r="G6800"/>
      <c r="I6800"/>
      <c r="L6800"/>
    </row>
    <row r="6801" spans="7:12" x14ac:dyDescent="0.25">
      <c r="G6801"/>
      <c r="I6801"/>
      <c r="L6801"/>
    </row>
    <row r="6802" spans="7:12" x14ac:dyDescent="0.25">
      <c r="G6802"/>
      <c r="I6802"/>
      <c r="L6802"/>
    </row>
    <row r="6803" spans="7:12" x14ac:dyDescent="0.25">
      <c r="G6803"/>
      <c r="I6803"/>
      <c r="L6803"/>
    </row>
    <row r="6804" spans="7:12" x14ac:dyDescent="0.25">
      <c r="G6804"/>
      <c r="I6804"/>
      <c r="L6804"/>
    </row>
    <row r="6805" spans="7:12" x14ac:dyDescent="0.25">
      <c r="G6805"/>
      <c r="I6805"/>
      <c r="L6805"/>
    </row>
    <row r="6806" spans="7:12" x14ac:dyDescent="0.25">
      <c r="G6806"/>
      <c r="I6806"/>
      <c r="L6806"/>
    </row>
    <row r="6807" spans="7:12" x14ac:dyDescent="0.25">
      <c r="G6807"/>
      <c r="I6807"/>
      <c r="L6807"/>
    </row>
    <row r="6808" spans="7:12" x14ac:dyDescent="0.25">
      <c r="G6808"/>
      <c r="I6808"/>
      <c r="L6808"/>
    </row>
    <row r="6809" spans="7:12" x14ac:dyDescent="0.25">
      <c r="G6809"/>
      <c r="I6809"/>
      <c r="L6809"/>
    </row>
    <row r="6810" spans="7:12" x14ac:dyDescent="0.25">
      <c r="G6810"/>
      <c r="I6810"/>
      <c r="L6810"/>
    </row>
    <row r="6811" spans="7:12" x14ac:dyDescent="0.25">
      <c r="G6811"/>
      <c r="I6811"/>
      <c r="L6811"/>
    </row>
    <row r="6812" spans="7:12" x14ac:dyDescent="0.25">
      <c r="G6812"/>
      <c r="I6812"/>
      <c r="L6812"/>
    </row>
    <row r="6813" spans="7:12" x14ac:dyDescent="0.25">
      <c r="G6813"/>
      <c r="I6813"/>
      <c r="L6813"/>
    </row>
    <row r="6814" spans="7:12" x14ac:dyDescent="0.25">
      <c r="G6814"/>
      <c r="I6814"/>
      <c r="L6814"/>
    </row>
    <row r="6815" spans="7:12" x14ac:dyDescent="0.25">
      <c r="G6815"/>
      <c r="I6815"/>
      <c r="L6815"/>
    </row>
    <row r="6816" spans="7:12" x14ac:dyDescent="0.25">
      <c r="G6816"/>
      <c r="I6816"/>
      <c r="L6816"/>
    </row>
    <row r="6817" spans="7:12" x14ac:dyDescent="0.25">
      <c r="G6817"/>
      <c r="I6817"/>
      <c r="L6817"/>
    </row>
    <row r="6818" spans="7:12" x14ac:dyDescent="0.25">
      <c r="G6818"/>
      <c r="I6818"/>
      <c r="L6818"/>
    </row>
    <row r="6819" spans="7:12" x14ac:dyDescent="0.25">
      <c r="G6819"/>
      <c r="I6819"/>
      <c r="L6819"/>
    </row>
    <row r="6820" spans="7:12" x14ac:dyDescent="0.25">
      <c r="G6820"/>
      <c r="I6820"/>
      <c r="L6820"/>
    </row>
    <row r="6821" spans="7:12" x14ac:dyDescent="0.25">
      <c r="G6821"/>
      <c r="I6821"/>
      <c r="L6821"/>
    </row>
    <row r="6822" spans="7:12" x14ac:dyDescent="0.25">
      <c r="G6822"/>
      <c r="I6822"/>
      <c r="L6822"/>
    </row>
    <row r="6823" spans="7:12" x14ac:dyDescent="0.25">
      <c r="G6823"/>
      <c r="I6823"/>
      <c r="L6823"/>
    </row>
    <row r="6824" spans="7:12" x14ac:dyDescent="0.25">
      <c r="G6824"/>
      <c r="I6824"/>
      <c r="L6824"/>
    </row>
    <row r="6825" spans="7:12" x14ac:dyDescent="0.25">
      <c r="G6825"/>
      <c r="I6825"/>
      <c r="L6825"/>
    </row>
    <row r="6826" spans="7:12" x14ac:dyDescent="0.25">
      <c r="G6826"/>
      <c r="I6826"/>
      <c r="L6826"/>
    </row>
    <row r="6827" spans="7:12" x14ac:dyDescent="0.25">
      <c r="G6827"/>
      <c r="I6827"/>
      <c r="L6827"/>
    </row>
    <row r="6828" spans="7:12" x14ac:dyDescent="0.25">
      <c r="G6828"/>
      <c r="I6828"/>
      <c r="L6828"/>
    </row>
    <row r="6829" spans="7:12" x14ac:dyDescent="0.25">
      <c r="G6829"/>
      <c r="I6829"/>
      <c r="L6829"/>
    </row>
    <row r="6830" spans="7:12" x14ac:dyDescent="0.25">
      <c r="G6830"/>
      <c r="I6830"/>
      <c r="L6830"/>
    </row>
    <row r="6831" spans="7:12" x14ac:dyDescent="0.25">
      <c r="G6831"/>
      <c r="I6831"/>
      <c r="L6831"/>
    </row>
    <row r="6832" spans="7:12" x14ac:dyDescent="0.25">
      <c r="G6832"/>
      <c r="I6832"/>
      <c r="L6832"/>
    </row>
    <row r="6833" spans="7:12" x14ac:dyDescent="0.25">
      <c r="G6833"/>
      <c r="I6833"/>
      <c r="L6833"/>
    </row>
    <row r="6834" spans="7:12" x14ac:dyDescent="0.25">
      <c r="G6834"/>
      <c r="I6834"/>
      <c r="L6834"/>
    </row>
    <row r="6835" spans="7:12" x14ac:dyDescent="0.25">
      <c r="G6835"/>
      <c r="I6835"/>
      <c r="L6835"/>
    </row>
    <row r="6836" spans="7:12" x14ac:dyDescent="0.25">
      <c r="G6836"/>
      <c r="I6836"/>
      <c r="L6836"/>
    </row>
    <row r="6837" spans="7:12" x14ac:dyDescent="0.25">
      <c r="G6837"/>
      <c r="I6837"/>
      <c r="L6837"/>
    </row>
    <row r="6838" spans="7:12" x14ac:dyDescent="0.25">
      <c r="G6838"/>
      <c r="I6838"/>
      <c r="L6838"/>
    </row>
    <row r="6839" spans="7:12" x14ac:dyDescent="0.25">
      <c r="G6839"/>
      <c r="I6839"/>
      <c r="L6839"/>
    </row>
    <row r="6840" spans="7:12" x14ac:dyDescent="0.25">
      <c r="G6840"/>
      <c r="I6840"/>
      <c r="L6840"/>
    </row>
    <row r="6841" spans="7:12" x14ac:dyDescent="0.25">
      <c r="G6841"/>
      <c r="I6841"/>
      <c r="L6841"/>
    </row>
    <row r="6842" spans="7:12" x14ac:dyDescent="0.25">
      <c r="G6842"/>
      <c r="I6842"/>
      <c r="L6842"/>
    </row>
    <row r="6843" spans="7:12" x14ac:dyDescent="0.25">
      <c r="G6843"/>
      <c r="I6843"/>
      <c r="L6843"/>
    </row>
    <row r="6844" spans="7:12" x14ac:dyDescent="0.25">
      <c r="G6844"/>
      <c r="I6844"/>
      <c r="L6844"/>
    </row>
    <row r="6845" spans="7:12" x14ac:dyDescent="0.25">
      <c r="G6845"/>
      <c r="I6845"/>
      <c r="L6845"/>
    </row>
    <row r="6846" spans="7:12" x14ac:dyDescent="0.25">
      <c r="G6846"/>
      <c r="I6846"/>
      <c r="L6846"/>
    </row>
    <row r="6847" spans="7:12" x14ac:dyDescent="0.25">
      <c r="G6847"/>
      <c r="I6847"/>
      <c r="L6847"/>
    </row>
    <row r="6848" spans="7:12" x14ac:dyDescent="0.25">
      <c r="G6848"/>
      <c r="I6848"/>
      <c r="L6848"/>
    </row>
    <row r="6849" spans="7:12" x14ac:dyDescent="0.25">
      <c r="G6849"/>
      <c r="I6849"/>
      <c r="L6849"/>
    </row>
    <row r="6850" spans="7:12" x14ac:dyDescent="0.25">
      <c r="G6850"/>
      <c r="I6850"/>
      <c r="L6850"/>
    </row>
    <row r="6851" spans="7:12" x14ac:dyDescent="0.25">
      <c r="G6851"/>
      <c r="I6851"/>
      <c r="L6851"/>
    </row>
    <row r="6852" spans="7:12" x14ac:dyDescent="0.25">
      <c r="G6852"/>
      <c r="I6852"/>
      <c r="L6852"/>
    </row>
    <row r="6853" spans="7:12" x14ac:dyDescent="0.25">
      <c r="G6853"/>
      <c r="I6853"/>
      <c r="L6853"/>
    </row>
    <row r="6854" spans="7:12" x14ac:dyDescent="0.25">
      <c r="G6854"/>
      <c r="I6854"/>
      <c r="L6854"/>
    </row>
    <row r="6855" spans="7:12" x14ac:dyDescent="0.25">
      <c r="G6855"/>
      <c r="I6855"/>
      <c r="L6855"/>
    </row>
    <row r="6856" spans="7:12" x14ac:dyDescent="0.25">
      <c r="G6856"/>
      <c r="I6856"/>
      <c r="L6856"/>
    </row>
    <row r="6857" spans="7:12" x14ac:dyDescent="0.25">
      <c r="G6857"/>
      <c r="I6857"/>
      <c r="L6857"/>
    </row>
    <row r="6858" spans="7:12" x14ac:dyDescent="0.25">
      <c r="G6858"/>
      <c r="I6858"/>
      <c r="L6858"/>
    </row>
    <row r="6859" spans="7:12" x14ac:dyDescent="0.25">
      <c r="G6859"/>
      <c r="I6859"/>
      <c r="L6859"/>
    </row>
    <row r="6860" spans="7:12" x14ac:dyDescent="0.25">
      <c r="G6860"/>
      <c r="I6860"/>
      <c r="L6860"/>
    </row>
    <row r="6861" spans="7:12" x14ac:dyDescent="0.25">
      <c r="G6861"/>
      <c r="I6861"/>
      <c r="L6861"/>
    </row>
    <row r="6862" spans="7:12" x14ac:dyDescent="0.25">
      <c r="G6862"/>
      <c r="I6862"/>
      <c r="L6862"/>
    </row>
    <row r="6863" spans="7:12" x14ac:dyDescent="0.25">
      <c r="G6863"/>
      <c r="I6863"/>
      <c r="L6863"/>
    </row>
    <row r="6864" spans="7:12" x14ac:dyDescent="0.25">
      <c r="G6864"/>
      <c r="I6864"/>
      <c r="L6864"/>
    </row>
    <row r="6865" spans="7:12" x14ac:dyDescent="0.25">
      <c r="G6865"/>
      <c r="I6865"/>
      <c r="L6865"/>
    </row>
    <row r="6866" spans="7:12" x14ac:dyDescent="0.25">
      <c r="G6866"/>
      <c r="I6866"/>
      <c r="L6866"/>
    </row>
    <row r="6867" spans="7:12" x14ac:dyDescent="0.25">
      <c r="G6867"/>
      <c r="I6867"/>
      <c r="L6867"/>
    </row>
    <row r="6868" spans="7:12" x14ac:dyDescent="0.25">
      <c r="G6868"/>
      <c r="I6868"/>
      <c r="L6868"/>
    </row>
    <row r="6869" spans="7:12" x14ac:dyDescent="0.25">
      <c r="G6869"/>
      <c r="I6869"/>
      <c r="L6869"/>
    </row>
    <row r="6870" spans="7:12" x14ac:dyDescent="0.25">
      <c r="G6870"/>
      <c r="I6870"/>
      <c r="L6870"/>
    </row>
    <row r="6871" spans="7:12" x14ac:dyDescent="0.25">
      <c r="G6871"/>
      <c r="I6871"/>
      <c r="L6871"/>
    </row>
    <row r="6872" spans="7:12" x14ac:dyDescent="0.25">
      <c r="G6872"/>
      <c r="I6872"/>
      <c r="L6872"/>
    </row>
    <row r="6873" spans="7:12" x14ac:dyDescent="0.25">
      <c r="G6873"/>
      <c r="I6873"/>
      <c r="L6873"/>
    </row>
    <row r="6874" spans="7:12" x14ac:dyDescent="0.25">
      <c r="G6874"/>
      <c r="I6874"/>
      <c r="L6874"/>
    </row>
    <row r="6875" spans="7:12" x14ac:dyDescent="0.25">
      <c r="G6875"/>
      <c r="I6875"/>
      <c r="L6875"/>
    </row>
    <row r="6876" spans="7:12" x14ac:dyDescent="0.25">
      <c r="G6876"/>
      <c r="I6876"/>
      <c r="L6876"/>
    </row>
    <row r="6877" spans="7:12" x14ac:dyDescent="0.25">
      <c r="G6877"/>
      <c r="I6877"/>
      <c r="L6877"/>
    </row>
    <row r="6878" spans="7:12" x14ac:dyDescent="0.25">
      <c r="G6878"/>
      <c r="I6878"/>
      <c r="L6878"/>
    </row>
    <row r="6879" spans="7:12" x14ac:dyDescent="0.25">
      <c r="G6879"/>
      <c r="I6879"/>
      <c r="L6879"/>
    </row>
    <row r="6880" spans="7:12" x14ac:dyDescent="0.25">
      <c r="G6880"/>
      <c r="I6880"/>
      <c r="L6880"/>
    </row>
    <row r="6881" spans="7:12" x14ac:dyDescent="0.25">
      <c r="G6881"/>
      <c r="I6881"/>
      <c r="L6881"/>
    </row>
    <row r="6882" spans="7:12" x14ac:dyDescent="0.25">
      <c r="G6882"/>
      <c r="I6882"/>
      <c r="L6882"/>
    </row>
    <row r="6883" spans="7:12" x14ac:dyDescent="0.25">
      <c r="G6883"/>
      <c r="I6883"/>
      <c r="L6883"/>
    </row>
    <row r="6884" spans="7:12" x14ac:dyDescent="0.25">
      <c r="G6884"/>
      <c r="I6884"/>
      <c r="L6884"/>
    </row>
    <row r="6885" spans="7:12" x14ac:dyDescent="0.25">
      <c r="G6885"/>
      <c r="I6885"/>
      <c r="L6885"/>
    </row>
    <row r="6886" spans="7:12" x14ac:dyDescent="0.25">
      <c r="G6886"/>
      <c r="I6886"/>
      <c r="L6886"/>
    </row>
    <row r="6887" spans="7:12" x14ac:dyDescent="0.25">
      <c r="G6887"/>
      <c r="I6887"/>
      <c r="L6887"/>
    </row>
    <row r="6888" spans="7:12" x14ac:dyDescent="0.25">
      <c r="G6888"/>
      <c r="I6888"/>
      <c r="L6888"/>
    </row>
    <row r="6889" spans="7:12" x14ac:dyDescent="0.25">
      <c r="G6889"/>
      <c r="I6889"/>
      <c r="L6889"/>
    </row>
    <row r="6890" spans="7:12" x14ac:dyDescent="0.25">
      <c r="G6890"/>
      <c r="I6890"/>
      <c r="L6890"/>
    </row>
    <row r="6891" spans="7:12" x14ac:dyDescent="0.25">
      <c r="G6891"/>
      <c r="I6891"/>
      <c r="L6891"/>
    </row>
    <row r="6892" spans="7:12" x14ac:dyDescent="0.25">
      <c r="G6892"/>
      <c r="I6892"/>
      <c r="L6892"/>
    </row>
    <row r="6893" spans="7:12" x14ac:dyDescent="0.25">
      <c r="G6893"/>
      <c r="I6893"/>
      <c r="L6893"/>
    </row>
    <row r="6894" spans="7:12" x14ac:dyDescent="0.25">
      <c r="G6894"/>
      <c r="I6894"/>
      <c r="L6894"/>
    </row>
    <row r="6895" spans="7:12" x14ac:dyDescent="0.25">
      <c r="G6895"/>
      <c r="I6895"/>
      <c r="L6895"/>
    </row>
    <row r="6896" spans="7:12" x14ac:dyDescent="0.25">
      <c r="G6896"/>
      <c r="I6896"/>
      <c r="L6896"/>
    </row>
    <row r="6897" spans="7:12" x14ac:dyDescent="0.25">
      <c r="G6897"/>
      <c r="I6897"/>
      <c r="L6897"/>
    </row>
    <row r="6898" spans="7:12" x14ac:dyDescent="0.25">
      <c r="G6898"/>
      <c r="I6898"/>
      <c r="L6898"/>
    </row>
    <row r="6899" spans="7:12" x14ac:dyDescent="0.25">
      <c r="G6899"/>
      <c r="I6899"/>
      <c r="L6899"/>
    </row>
    <row r="6900" spans="7:12" x14ac:dyDescent="0.25">
      <c r="G6900"/>
      <c r="I6900"/>
      <c r="L6900"/>
    </row>
    <row r="6901" spans="7:12" x14ac:dyDescent="0.25">
      <c r="G6901"/>
      <c r="I6901"/>
      <c r="L6901"/>
    </row>
    <row r="6902" spans="7:12" x14ac:dyDescent="0.25">
      <c r="G6902"/>
      <c r="I6902"/>
      <c r="L6902"/>
    </row>
    <row r="6903" spans="7:12" x14ac:dyDescent="0.25">
      <c r="G6903"/>
      <c r="I6903"/>
      <c r="L6903"/>
    </row>
    <row r="6904" spans="7:12" x14ac:dyDescent="0.25">
      <c r="G6904"/>
      <c r="I6904"/>
      <c r="L6904"/>
    </row>
    <row r="6905" spans="7:12" x14ac:dyDescent="0.25">
      <c r="G6905"/>
      <c r="I6905"/>
      <c r="L6905"/>
    </row>
    <row r="6906" spans="7:12" x14ac:dyDescent="0.25">
      <c r="G6906"/>
      <c r="I6906"/>
      <c r="L6906"/>
    </row>
    <row r="6907" spans="7:12" x14ac:dyDescent="0.25">
      <c r="G6907"/>
      <c r="I6907"/>
      <c r="L6907"/>
    </row>
    <row r="6908" spans="7:12" x14ac:dyDescent="0.25">
      <c r="G6908"/>
      <c r="I6908"/>
      <c r="L6908"/>
    </row>
    <row r="6909" spans="7:12" x14ac:dyDescent="0.25">
      <c r="G6909"/>
      <c r="I6909"/>
      <c r="L6909"/>
    </row>
    <row r="6910" spans="7:12" x14ac:dyDescent="0.25">
      <c r="G6910"/>
      <c r="I6910"/>
      <c r="L6910"/>
    </row>
    <row r="6911" spans="7:12" x14ac:dyDescent="0.25">
      <c r="G6911"/>
      <c r="I6911"/>
      <c r="L6911"/>
    </row>
    <row r="6912" spans="7:12" x14ac:dyDescent="0.25">
      <c r="G6912"/>
      <c r="I6912"/>
      <c r="L6912"/>
    </row>
    <row r="6913" spans="7:12" x14ac:dyDescent="0.25">
      <c r="G6913"/>
      <c r="I6913"/>
      <c r="L6913"/>
    </row>
    <row r="6914" spans="7:12" x14ac:dyDescent="0.25">
      <c r="G6914"/>
      <c r="I6914"/>
      <c r="L6914"/>
    </row>
    <row r="6915" spans="7:12" x14ac:dyDescent="0.25">
      <c r="G6915"/>
      <c r="I6915"/>
      <c r="L6915"/>
    </row>
    <row r="6916" spans="7:12" x14ac:dyDescent="0.25">
      <c r="G6916"/>
      <c r="I6916"/>
      <c r="L6916"/>
    </row>
    <row r="6917" spans="7:12" x14ac:dyDescent="0.25">
      <c r="G6917"/>
      <c r="I6917"/>
      <c r="L6917"/>
    </row>
    <row r="6918" spans="7:12" x14ac:dyDescent="0.25">
      <c r="G6918"/>
      <c r="I6918"/>
      <c r="L6918"/>
    </row>
    <row r="6919" spans="7:12" x14ac:dyDescent="0.25">
      <c r="G6919"/>
      <c r="I6919"/>
      <c r="L6919"/>
    </row>
    <row r="6920" spans="7:12" x14ac:dyDescent="0.25">
      <c r="G6920"/>
      <c r="I6920"/>
      <c r="L6920"/>
    </row>
    <row r="6921" spans="7:12" x14ac:dyDescent="0.25">
      <c r="G6921"/>
      <c r="I6921"/>
      <c r="L6921"/>
    </row>
    <row r="6922" spans="7:12" x14ac:dyDescent="0.25">
      <c r="G6922"/>
      <c r="I6922"/>
      <c r="L6922"/>
    </row>
    <row r="6923" spans="7:12" x14ac:dyDescent="0.25">
      <c r="G6923"/>
      <c r="I6923"/>
      <c r="L6923"/>
    </row>
    <row r="6924" spans="7:12" x14ac:dyDescent="0.25">
      <c r="G6924"/>
      <c r="I6924"/>
      <c r="L6924"/>
    </row>
    <row r="6925" spans="7:12" x14ac:dyDescent="0.25">
      <c r="G6925"/>
      <c r="I6925"/>
      <c r="L6925"/>
    </row>
    <row r="6926" spans="7:12" x14ac:dyDescent="0.25">
      <c r="G6926"/>
      <c r="I6926"/>
      <c r="L6926"/>
    </row>
    <row r="6927" spans="7:12" x14ac:dyDescent="0.25">
      <c r="G6927"/>
      <c r="I6927"/>
      <c r="L6927"/>
    </row>
    <row r="6928" spans="7:12" x14ac:dyDescent="0.25">
      <c r="G6928"/>
      <c r="I6928"/>
      <c r="L6928"/>
    </row>
    <row r="6929" spans="7:12" x14ac:dyDescent="0.25">
      <c r="G6929"/>
      <c r="I6929"/>
      <c r="L6929"/>
    </row>
    <row r="6930" spans="7:12" x14ac:dyDescent="0.25">
      <c r="G6930"/>
      <c r="I6930"/>
      <c r="L6930"/>
    </row>
    <row r="6931" spans="7:12" x14ac:dyDescent="0.25">
      <c r="G6931"/>
      <c r="I6931"/>
      <c r="L6931"/>
    </row>
    <row r="6932" spans="7:12" x14ac:dyDescent="0.25">
      <c r="G6932"/>
      <c r="I6932"/>
      <c r="L6932"/>
    </row>
    <row r="6933" spans="7:12" x14ac:dyDescent="0.25">
      <c r="G6933"/>
      <c r="I6933"/>
      <c r="L6933"/>
    </row>
    <row r="6934" spans="7:12" x14ac:dyDescent="0.25">
      <c r="G6934"/>
      <c r="I6934"/>
      <c r="L6934"/>
    </row>
    <row r="6935" spans="7:12" x14ac:dyDescent="0.25">
      <c r="G6935"/>
      <c r="I6935"/>
      <c r="L6935"/>
    </row>
    <row r="6936" spans="7:12" x14ac:dyDescent="0.25">
      <c r="G6936"/>
      <c r="I6936"/>
      <c r="L6936"/>
    </row>
    <row r="6937" spans="7:12" x14ac:dyDescent="0.25">
      <c r="G6937"/>
      <c r="I6937"/>
      <c r="L6937"/>
    </row>
    <row r="6938" spans="7:12" x14ac:dyDescent="0.25">
      <c r="G6938"/>
      <c r="I6938"/>
      <c r="L6938"/>
    </row>
    <row r="6939" spans="7:12" x14ac:dyDescent="0.25">
      <c r="G6939"/>
      <c r="I6939"/>
      <c r="L6939"/>
    </row>
    <row r="6940" spans="7:12" x14ac:dyDescent="0.25">
      <c r="G6940"/>
      <c r="I6940"/>
      <c r="L6940"/>
    </row>
    <row r="6941" spans="7:12" x14ac:dyDescent="0.25">
      <c r="G6941"/>
      <c r="I6941"/>
      <c r="L6941"/>
    </row>
    <row r="6942" spans="7:12" x14ac:dyDescent="0.25">
      <c r="G6942"/>
      <c r="I6942"/>
      <c r="L6942"/>
    </row>
    <row r="6943" spans="7:12" x14ac:dyDescent="0.25">
      <c r="G6943"/>
      <c r="I6943"/>
      <c r="L6943"/>
    </row>
    <row r="6944" spans="7:12" x14ac:dyDescent="0.25">
      <c r="G6944"/>
      <c r="I6944"/>
      <c r="L6944"/>
    </row>
    <row r="6945" spans="7:12" x14ac:dyDescent="0.25">
      <c r="G6945"/>
      <c r="I6945"/>
      <c r="L6945"/>
    </row>
    <row r="6946" spans="7:12" x14ac:dyDescent="0.25">
      <c r="G6946"/>
      <c r="I6946"/>
      <c r="L6946"/>
    </row>
    <row r="6947" spans="7:12" x14ac:dyDescent="0.25">
      <c r="G6947"/>
      <c r="I6947"/>
      <c r="L6947"/>
    </row>
    <row r="6948" spans="7:12" x14ac:dyDescent="0.25">
      <c r="G6948"/>
      <c r="I6948"/>
      <c r="L6948"/>
    </row>
    <row r="6949" spans="7:12" x14ac:dyDescent="0.25">
      <c r="G6949"/>
      <c r="I6949"/>
      <c r="L6949"/>
    </row>
    <row r="6950" spans="7:12" x14ac:dyDescent="0.25">
      <c r="G6950"/>
      <c r="I6950"/>
      <c r="L6950"/>
    </row>
    <row r="6951" spans="7:12" x14ac:dyDescent="0.25">
      <c r="G6951"/>
      <c r="I6951"/>
      <c r="L6951"/>
    </row>
    <row r="6952" spans="7:12" x14ac:dyDescent="0.25">
      <c r="G6952"/>
      <c r="I6952"/>
      <c r="L6952"/>
    </row>
    <row r="6953" spans="7:12" x14ac:dyDescent="0.25">
      <c r="G6953"/>
      <c r="I6953"/>
      <c r="L6953"/>
    </row>
    <row r="6954" spans="7:12" x14ac:dyDescent="0.25">
      <c r="G6954"/>
      <c r="I6954"/>
      <c r="L6954"/>
    </row>
    <row r="6955" spans="7:12" x14ac:dyDescent="0.25">
      <c r="G6955"/>
      <c r="I6955"/>
      <c r="L6955"/>
    </row>
    <row r="6956" spans="7:12" x14ac:dyDescent="0.25">
      <c r="G6956"/>
      <c r="I6956"/>
      <c r="L6956"/>
    </row>
    <row r="6957" spans="7:12" x14ac:dyDescent="0.25">
      <c r="G6957"/>
      <c r="I6957"/>
      <c r="L6957"/>
    </row>
    <row r="6958" spans="7:12" x14ac:dyDescent="0.25">
      <c r="G6958"/>
      <c r="I6958"/>
      <c r="L6958"/>
    </row>
    <row r="6959" spans="7:12" x14ac:dyDescent="0.25">
      <c r="G6959"/>
      <c r="I6959"/>
      <c r="L6959"/>
    </row>
    <row r="6960" spans="7:12" x14ac:dyDescent="0.25">
      <c r="G6960"/>
      <c r="I6960"/>
      <c r="L6960"/>
    </row>
    <row r="6961" spans="7:12" x14ac:dyDescent="0.25">
      <c r="G6961"/>
      <c r="I6961"/>
      <c r="L6961"/>
    </row>
    <row r="6962" spans="7:12" x14ac:dyDescent="0.25">
      <c r="G6962"/>
      <c r="I6962"/>
      <c r="L6962"/>
    </row>
    <row r="6963" spans="7:12" x14ac:dyDescent="0.25">
      <c r="G6963"/>
      <c r="I6963"/>
      <c r="L6963"/>
    </row>
    <row r="6964" spans="7:12" x14ac:dyDescent="0.25">
      <c r="G6964"/>
      <c r="I6964"/>
      <c r="L6964"/>
    </row>
    <row r="6965" spans="7:12" x14ac:dyDescent="0.25">
      <c r="G6965"/>
      <c r="I6965"/>
      <c r="L6965"/>
    </row>
    <row r="6966" spans="7:12" x14ac:dyDescent="0.25">
      <c r="G6966"/>
      <c r="I6966"/>
      <c r="L6966"/>
    </row>
    <row r="6967" spans="7:12" x14ac:dyDescent="0.25">
      <c r="G6967"/>
      <c r="I6967"/>
      <c r="L6967"/>
    </row>
    <row r="6968" spans="7:12" x14ac:dyDescent="0.25">
      <c r="G6968"/>
      <c r="I6968"/>
      <c r="L6968"/>
    </row>
    <row r="6969" spans="7:12" x14ac:dyDescent="0.25">
      <c r="G6969"/>
      <c r="I6969"/>
      <c r="L6969"/>
    </row>
    <row r="6970" spans="7:12" x14ac:dyDescent="0.25">
      <c r="G6970"/>
      <c r="I6970"/>
      <c r="L6970"/>
    </row>
    <row r="6971" spans="7:12" x14ac:dyDescent="0.25">
      <c r="G6971"/>
      <c r="I6971"/>
      <c r="L6971"/>
    </row>
    <row r="6972" spans="7:12" x14ac:dyDescent="0.25">
      <c r="G6972"/>
      <c r="I6972"/>
      <c r="L6972"/>
    </row>
    <row r="6973" spans="7:12" x14ac:dyDescent="0.25">
      <c r="G6973"/>
      <c r="I6973"/>
      <c r="L6973"/>
    </row>
    <row r="6974" spans="7:12" x14ac:dyDescent="0.25">
      <c r="G6974"/>
      <c r="I6974"/>
      <c r="L6974"/>
    </row>
    <row r="6975" spans="7:12" x14ac:dyDescent="0.25">
      <c r="G6975"/>
      <c r="I6975"/>
      <c r="L6975"/>
    </row>
    <row r="6976" spans="7:12" x14ac:dyDescent="0.25">
      <c r="G6976"/>
      <c r="I6976"/>
      <c r="L6976"/>
    </row>
    <row r="6977" spans="7:12" x14ac:dyDescent="0.25">
      <c r="G6977"/>
      <c r="I6977"/>
      <c r="L6977"/>
    </row>
    <row r="6978" spans="7:12" x14ac:dyDescent="0.25">
      <c r="G6978"/>
      <c r="I6978"/>
      <c r="L6978"/>
    </row>
    <row r="6979" spans="7:12" x14ac:dyDescent="0.25">
      <c r="G6979"/>
      <c r="I6979"/>
      <c r="L6979"/>
    </row>
    <row r="6980" spans="7:12" x14ac:dyDescent="0.25">
      <c r="G6980"/>
      <c r="I6980"/>
      <c r="L6980"/>
    </row>
    <row r="6981" spans="7:12" x14ac:dyDescent="0.25">
      <c r="G6981"/>
      <c r="I6981"/>
      <c r="L6981"/>
    </row>
    <row r="6982" spans="7:12" x14ac:dyDescent="0.25">
      <c r="G6982"/>
      <c r="I6982"/>
      <c r="L6982"/>
    </row>
    <row r="6983" spans="7:12" x14ac:dyDescent="0.25">
      <c r="G6983"/>
      <c r="I6983"/>
      <c r="L6983"/>
    </row>
    <row r="6984" spans="7:12" x14ac:dyDescent="0.25">
      <c r="G6984"/>
      <c r="I6984"/>
      <c r="L6984"/>
    </row>
    <row r="6985" spans="7:12" x14ac:dyDescent="0.25">
      <c r="G6985"/>
      <c r="I6985"/>
      <c r="L6985"/>
    </row>
    <row r="6986" spans="7:12" x14ac:dyDescent="0.25">
      <c r="G6986"/>
      <c r="I6986"/>
      <c r="L6986"/>
    </row>
    <row r="6987" spans="7:12" x14ac:dyDescent="0.25">
      <c r="G6987"/>
      <c r="I6987"/>
      <c r="L6987"/>
    </row>
    <row r="6988" spans="7:12" x14ac:dyDescent="0.25">
      <c r="G6988"/>
      <c r="I6988"/>
      <c r="L6988"/>
    </row>
    <row r="6989" spans="7:12" x14ac:dyDescent="0.25">
      <c r="G6989"/>
      <c r="I6989"/>
      <c r="L6989"/>
    </row>
    <row r="6990" spans="7:12" x14ac:dyDescent="0.25">
      <c r="G6990"/>
      <c r="I6990"/>
      <c r="L6990"/>
    </row>
    <row r="6991" spans="7:12" x14ac:dyDescent="0.25">
      <c r="G6991"/>
      <c r="I6991"/>
      <c r="L6991"/>
    </row>
    <row r="6992" spans="7:12" x14ac:dyDescent="0.25">
      <c r="G6992"/>
      <c r="I6992"/>
      <c r="L6992"/>
    </row>
    <row r="6993" spans="7:12" x14ac:dyDescent="0.25">
      <c r="G6993"/>
      <c r="I6993"/>
      <c r="L6993"/>
    </row>
    <row r="6994" spans="7:12" x14ac:dyDescent="0.25">
      <c r="G6994"/>
      <c r="I6994"/>
      <c r="L6994"/>
    </row>
    <row r="6995" spans="7:12" x14ac:dyDescent="0.25">
      <c r="G6995"/>
      <c r="I6995"/>
      <c r="L6995"/>
    </row>
    <row r="6996" spans="7:12" x14ac:dyDescent="0.25">
      <c r="G6996"/>
      <c r="I6996"/>
      <c r="L6996"/>
    </row>
    <row r="6997" spans="7:12" x14ac:dyDescent="0.25">
      <c r="G6997"/>
      <c r="I6997"/>
      <c r="L6997"/>
    </row>
    <row r="6998" spans="7:12" x14ac:dyDescent="0.25">
      <c r="G6998"/>
      <c r="I6998"/>
      <c r="L6998"/>
    </row>
    <row r="6999" spans="7:12" x14ac:dyDescent="0.25">
      <c r="G6999"/>
      <c r="I6999"/>
      <c r="L6999"/>
    </row>
    <row r="7000" spans="7:12" x14ac:dyDescent="0.25">
      <c r="G7000"/>
      <c r="I7000"/>
      <c r="L7000"/>
    </row>
    <row r="7001" spans="7:12" x14ac:dyDescent="0.25">
      <c r="G7001"/>
      <c r="I7001"/>
      <c r="L7001"/>
    </row>
    <row r="7002" spans="7:12" x14ac:dyDescent="0.25">
      <c r="G7002"/>
      <c r="I7002"/>
      <c r="L7002"/>
    </row>
    <row r="7003" spans="7:12" x14ac:dyDescent="0.25">
      <c r="G7003"/>
      <c r="I7003"/>
      <c r="L7003"/>
    </row>
    <row r="7004" spans="7:12" x14ac:dyDescent="0.25">
      <c r="G7004"/>
      <c r="I7004"/>
      <c r="L7004"/>
    </row>
    <row r="7005" spans="7:12" x14ac:dyDescent="0.25">
      <c r="G7005"/>
      <c r="I7005"/>
      <c r="L7005"/>
    </row>
    <row r="7006" spans="7:12" x14ac:dyDescent="0.25">
      <c r="G7006"/>
      <c r="I7006"/>
      <c r="L7006"/>
    </row>
    <row r="7007" spans="7:12" x14ac:dyDescent="0.25">
      <c r="G7007"/>
      <c r="I7007"/>
      <c r="L7007"/>
    </row>
    <row r="7008" spans="7:12" x14ac:dyDescent="0.25">
      <c r="G7008"/>
      <c r="I7008"/>
      <c r="L7008"/>
    </row>
    <row r="7009" spans="7:12" x14ac:dyDescent="0.25">
      <c r="G7009"/>
      <c r="I7009"/>
      <c r="L7009"/>
    </row>
    <row r="7010" spans="7:12" x14ac:dyDescent="0.25">
      <c r="G7010"/>
      <c r="I7010"/>
      <c r="L7010"/>
    </row>
    <row r="7011" spans="7:12" x14ac:dyDescent="0.25">
      <c r="G7011"/>
      <c r="I7011"/>
      <c r="L7011"/>
    </row>
    <row r="7012" spans="7:12" x14ac:dyDescent="0.25">
      <c r="G7012"/>
      <c r="I7012"/>
      <c r="L7012"/>
    </row>
    <row r="7013" spans="7:12" x14ac:dyDescent="0.25">
      <c r="G7013"/>
      <c r="I7013"/>
      <c r="L7013"/>
    </row>
    <row r="7014" spans="7:12" x14ac:dyDescent="0.25">
      <c r="G7014"/>
      <c r="I7014"/>
      <c r="L7014"/>
    </row>
    <row r="7015" spans="7:12" x14ac:dyDescent="0.25">
      <c r="G7015"/>
      <c r="I7015"/>
      <c r="L7015"/>
    </row>
    <row r="7016" spans="7:12" x14ac:dyDescent="0.25">
      <c r="G7016"/>
      <c r="I7016"/>
      <c r="L7016"/>
    </row>
    <row r="7017" spans="7:12" x14ac:dyDescent="0.25">
      <c r="G7017"/>
      <c r="I7017"/>
      <c r="L7017"/>
    </row>
    <row r="7018" spans="7:12" x14ac:dyDescent="0.25">
      <c r="G7018"/>
      <c r="I7018"/>
      <c r="L7018"/>
    </row>
    <row r="7019" spans="7:12" x14ac:dyDescent="0.25">
      <c r="G7019"/>
      <c r="I7019"/>
      <c r="L7019"/>
    </row>
    <row r="7020" spans="7:12" x14ac:dyDescent="0.25">
      <c r="G7020"/>
      <c r="I7020"/>
      <c r="L7020"/>
    </row>
    <row r="7021" spans="7:12" x14ac:dyDescent="0.25">
      <c r="G7021"/>
      <c r="I7021"/>
      <c r="L7021"/>
    </row>
    <row r="7022" spans="7:12" x14ac:dyDescent="0.25">
      <c r="G7022"/>
      <c r="I7022"/>
      <c r="L7022"/>
    </row>
    <row r="7023" spans="7:12" x14ac:dyDescent="0.25">
      <c r="G7023"/>
      <c r="I7023"/>
      <c r="L7023"/>
    </row>
    <row r="7024" spans="7:12" x14ac:dyDescent="0.25">
      <c r="G7024"/>
      <c r="I7024"/>
      <c r="L7024"/>
    </row>
    <row r="7025" spans="7:12" x14ac:dyDescent="0.25">
      <c r="G7025"/>
      <c r="I7025"/>
      <c r="L7025"/>
    </row>
    <row r="7026" spans="7:12" x14ac:dyDescent="0.25">
      <c r="G7026"/>
      <c r="I7026"/>
      <c r="L7026"/>
    </row>
    <row r="7027" spans="7:12" x14ac:dyDescent="0.25">
      <c r="G7027"/>
      <c r="I7027"/>
      <c r="L7027"/>
    </row>
    <row r="7028" spans="7:12" x14ac:dyDescent="0.25">
      <c r="G7028"/>
      <c r="I7028"/>
      <c r="L7028"/>
    </row>
    <row r="7029" spans="7:12" x14ac:dyDescent="0.25">
      <c r="G7029"/>
      <c r="I7029"/>
      <c r="L7029"/>
    </row>
    <row r="7030" spans="7:12" x14ac:dyDescent="0.25">
      <c r="G7030"/>
      <c r="I7030"/>
      <c r="L7030"/>
    </row>
    <row r="7031" spans="7:12" x14ac:dyDescent="0.25">
      <c r="G7031"/>
      <c r="I7031"/>
      <c r="L7031"/>
    </row>
    <row r="7032" spans="7:12" x14ac:dyDescent="0.25">
      <c r="G7032"/>
      <c r="I7032"/>
      <c r="L7032"/>
    </row>
    <row r="7033" spans="7:12" x14ac:dyDescent="0.25">
      <c r="G7033"/>
      <c r="I7033"/>
      <c r="L7033"/>
    </row>
    <row r="7034" spans="7:12" x14ac:dyDescent="0.25">
      <c r="G7034"/>
      <c r="I7034"/>
      <c r="L7034"/>
    </row>
    <row r="7035" spans="7:12" x14ac:dyDescent="0.25">
      <c r="G7035"/>
      <c r="I7035"/>
      <c r="L7035"/>
    </row>
    <row r="7036" spans="7:12" x14ac:dyDescent="0.25">
      <c r="G7036"/>
      <c r="I7036"/>
      <c r="L7036"/>
    </row>
    <row r="7037" spans="7:12" x14ac:dyDescent="0.25">
      <c r="G7037"/>
      <c r="I7037"/>
      <c r="L7037"/>
    </row>
    <row r="7038" spans="7:12" x14ac:dyDescent="0.25">
      <c r="G7038"/>
      <c r="I7038"/>
      <c r="L7038"/>
    </row>
    <row r="7039" spans="7:12" x14ac:dyDescent="0.25">
      <c r="G7039"/>
      <c r="I7039"/>
      <c r="L7039"/>
    </row>
    <row r="7040" spans="7:12" x14ac:dyDescent="0.25">
      <c r="G7040"/>
      <c r="I7040"/>
      <c r="L7040"/>
    </row>
    <row r="7041" spans="7:12" x14ac:dyDescent="0.25">
      <c r="G7041"/>
      <c r="I7041"/>
      <c r="L7041"/>
    </row>
    <row r="7042" spans="7:12" x14ac:dyDescent="0.25">
      <c r="G7042"/>
      <c r="I7042"/>
      <c r="L7042"/>
    </row>
    <row r="7043" spans="7:12" x14ac:dyDescent="0.25">
      <c r="G7043"/>
      <c r="I7043"/>
      <c r="L7043"/>
    </row>
    <row r="7044" spans="7:12" x14ac:dyDescent="0.25">
      <c r="G7044"/>
      <c r="I7044"/>
      <c r="L7044"/>
    </row>
    <row r="7045" spans="7:12" x14ac:dyDescent="0.25">
      <c r="G7045"/>
      <c r="I7045"/>
      <c r="L7045"/>
    </row>
    <row r="7046" spans="7:12" x14ac:dyDescent="0.25">
      <c r="G7046"/>
      <c r="I7046"/>
      <c r="L7046"/>
    </row>
    <row r="7047" spans="7:12" x14ac:dyDescent="0.25">
      <c r="G7047"/>
      <c r="I7047"/>
      <c r="L7047"/>
    </row>
    <row r="7048" spans="7:12" x14ac:dyDescent="0.25">
      <c r="G7048"/>
      <c r="I7048"/>
      <c r="L7048"/>
    </row>
    <row r="7049" spans="7:12" x14ac:dyDescent="0.25">
      <c r="G7049"/>
      <c r="I7049"/>
      <c r="L7049"/>
    </row>
    <row r="7050" spans="7:12" x14ac:dyDescent="0.25">
      <c r="G7050"/>
      <c r="I7050"/>
      <c r="L7050"/>
    </row>
    <row r="7051" spans="7:12" x14ac:dyDescent="0.25">
      <c r="G7051"/>
      <c r="I7051"/>
      <c r="L7051"/>
    </row>
    <row r="7052" spans="7:12" x14ac:dyDescent="0.25">
      <c r="G7052"/>
      <c r="I7052"/>
      <c r="L7052"/>
    </row>
    <row r="7053" spans="7:12" x14ac:dyDescent="0.25">
      <c r="G7053"/>
      <c r="I7053"/>
      <c r="L7053"/>
    </row>
    <row r="7054" spans="7:12" x14ac:dyDescent="0.25">
      <c r="G7054"/>
      <c r="I7054"/>
      <c r="L7054"/>
    </row>
    <row r="7055" spans="7:12" x14ac:dyDescent="0.25">
      <c r="G7055"/>
      <c r="I7055"/>
      <c r="L7055"/>
    </row>
    <row r="7056" spans="7:12" x14ac:dyDescent="0.25">
      <c r="G7056"/>
      <c r="I7056"/>
      <c r="L7056"/>
    </row>
    <row r="7057" spans="7:12" x14ac:dyDescent="0.25">
      <c r="G7057"/>
      <c r="I7057"/>
      <c r="L7057"/>
    </row>
    <row r="7058" spans="7:12" x14ac:dyDescent="0.25">
      <c r="G7058"/>
      <c r="I7058"/>
      <c r="L7058"/>
    </row>
    <row r="7059" spans="7:12" x14ac:dyDescent="0.25">
      <c r="G7059"/>
      <c r="I7059"/>
      <c r="L7059"/>
    </row>
    <row r="7060" spans="7:12" x14ac:dyDescent="0.25">
      <c r="G7060"/>
      <c r="I7060"/>
      <c r="L7060"/>
    </row>
    <row r="7061" spans="7:12" x14ac:dyDescent="0.25">
      <c r="G7061"/>
      <c r="I7061"/>
      <c r="L7061"/>
    </row>
    <row r="7062" spans="7:12" x14ac:dyDescent="0.25">
      <c r="G7062"/>
      <c r="I7062"/>
      <c r="L7062"/>
    </row>
    <row r="7063" spans="7:12" x14ac:dyDescent="0.25">
      <c r="G7063"/>
      <c r="I7063"/>
      <c r="L7063"/>
    </row>
    <row r="7064" spans="7:12" x14ac:dyDescent="0.25">
      <c r="G7064"/>
      <c r="I7064"/>
      <c r="L7064"/>
    </row>
    <row r="7065" spans="7:12" x14ac:dyDescent="0.25">
      <c r="G7065"/>
      <c r="I7065"/>
      <c r="L7065"/>
    </row>
    <row r="7066" spans="7:12" x14ac:dyDescent="0.25">
      <c r="G7066"/>
      <c r="I7066"/>
      <c r="L7066"/>
    </row>
    <row r="7067" spans="7:12" x14ac:dyDescent="0.25">
      <c r="G7067"/>
      <c r="I7067"/>
      <c r="L7067"/>
    </row>
    <row r="7068" spans="7:12" x14ac:dyDescent="0.25">
      <c r="G7068"/>
      <c r="I7068"/>
      <c r="L7068"/>
    </row>
    <row r="7069" spans="7:12" x14ac:dyDescent="0.25">
      <c r="G7069"/>
      <c r="I7069"/>
      <c r="L7069"/>
    </row>
    <row r="7070" spans="7:12" x14ac:dyDescent="0.25">
      <c r="G7070"/>
      <c r="I7070"/>
      <c r="L7070"/>
    </row>
    <row r="7071" spans="7:12" x14ac:dyDescent="0.25">
      <c r="G7071"/>
      <c r="I7071"/>
      <c r="L7071"/>
    </row>
    <row r="7072" spans="7:12" x14ac:dyDescent="0.25">
      <c r="G7072"/>
      <c r="I7072"/>
      <c r="L7072"/>
    </row>
    <row r="7073" spans="7:12" x14ac:dyDescent="0.25">
      <c r="G7073"/>
      <c r="I7073"/>
      <c r="L7073"/>
    </row>
    <row r="7074" spans="7:12" x14ac:dyDescent="0.25">
      <c r="G7074"/>
      <c r="I7074"/>
      <c r="L7074"/>
    </row>
    <row r="7075" spans="7:12" x14ac:dyDescent="0.25">
      <c r="G7075"/>
      <c r="I7075"/>
      <c r="L7075"/>
    </row>
    <row r="7076" spans="7:12" x14ac:dyDescent="0.25">
      <c r="G7076"/>
      <c r="I7076"/>
      <c r="L7076"/>
    </row>
    <row r="7077" spans="7:12" x14ac:dyDescent="0.25">
      <c r="G7077"/>
      <c r="I7077"/>
      <c r="L7077"/>
    </row>
    <row r="7078" spans="7:12" x14ac:dyDescent="0.25">
      <c r="G7078"/>
      <c r="I7078"/>
      <c r="L7078"/>
    </row>
    <row r="7079" spans="7:12" x14ac:dyDescent="0.25">
      <c r="G7079"/>
      <c r="I7079"/>
      <c r="L7079"/>
    </row>
    <row r="7080" spans="7:12" x14ac:dyDescent="0.25">
      <c r="G7080"/>
      <c r="I7080"/>
      <c r="L7080"/>
    </row>
    <row r="7081" spans="7:12" x14ac:dyDescent="0.25">
      <c r="G7081"/>
      <c r="I7081"/>
      <c r="L7081"/>
    </row>
    <row r="7082" spans="7:12" x14ac:dyDescent="0.25">
      <c r="G7082"/>
      <c r="I7082"/>
      <c r="L7082"/>
    </row>
    <row r="7083" spans="7:12" x14ac:dyDescent="0.25">
      <c r="G7083"/>
      <c r="I7083"/>
      <c r="L7083"/>
    </row>
    <row r="7084" spans="7:12" x14ac:dyDescent="0.25">
      <c r="G7084"/>
      <c r="I7084"/>
      <c r="L7084"/>
    </row>
    <row r="7085" spans="7:12" x14ac:dyDescent="0.25">
      <c r="G7085"/>
      <c r="I7085"/>
      <c r="L7085"/>
    </row>
    <row r="7086" spans="7:12" x14ac:dyDescent="0.25">
      <c r="G7086"/>
      <c r="I7086"/>
      <c r="L7086"/>
    </row>
    <row r="7087" spans="7:12" x14ac:dyDescent="0.25">
      <c r="G7087"/>
      <c r="I7087"/>
      <c r="L7087"/>
    </row>
    <row r="7088" spans="7:12" x14ac:dyDescent="0.25">
      <c r="G7088"/>
      <c r="I7088"/>
      <c r="L7088"/>
    </row>
    <row r="7089" spans="7:12" x14ac:dyDescent="0.25">
      <c r="G7089"/>
      <c r="I7089"/>
      <c r="L7089"/>
    </row>
    <row r="7090" spans="7:12" x14ac:dyDescent="0.25">
      <c r="G7090"/>
      <c r="I7090"/>
      <c r="L7090"/>
    </row>
    <row r="7091" spans="7:12" x14ac:dyDescent="0.25">
      <c r="G7091"/>
      <c r="I7091"/>
      <c r="L7091"/>
    </row>
    <row r="7092" spans="7:12" x14ac:dyDescent="0.25">
      <c r="G7092"/>
      <c r="I7092"/>
      <c r="L7092"/>
    </row>
    <row r="7093" spans="7:12" x14ac:dyDescent="0.25">
      <c r="G7093"/>
      <c r="I7093"/>
      <c r="L7093"/>
    </row>
    <row r="7094" spans="7:12" x14ac:dyDescent="0.25">
      <c r="G7094"/>
      <c r="I7094"/>
      <c r="L7094"/>
    </row>
    <row r="7095" spans="7:12" x14ac:dyDescent="0.25">
      <c r="G7095"/>
      <c r="I7095"/>
      <c r="L7095"/>
    </row>
    <row r="7096" spans="7:12" x14ac:dyDescent="0.25">
      <c r="G7096"/>
      <c r="I7096"/>
      <c r="L7096"/>
    </row>
    <row r="7097" spans="7:12" x14ac:dyDescent="0.25">
      <c r="G7097"/>
      <c r="I7097"/>
      <c r="L7097"/>
    </row>
    <row r="7098" spans="7:12" x14ac:dyDescent="0.25">
      <c r="G7098"/>
      <c r="I7098"/>
      <c r="L7098"/>
    </row>
    <row r="7099" spans="7:12" x14ac:dyDescent="0.25">
      <c r="G7099"/>
      <c r="I7099"/>
      <c r="L7099"/>
    </row>
    <row r="7100" spans="7:12" x14ac:dyDescent="0.25">
      <c r="G7100"/>
      <c r="I7100"/>
      <c r="L7100"/>
    </row>
    <row r="7101" spans="7:12" x14ac:dyDescent="0.25">
      <c r="G7101"/>
      <c r="I7101"/>
      <c r="L7101"/>
    </row>
    <row r="7102" spans="7:12" x14ac:dyDescent="0.25">
      <c r="G7102"/>
      <c r="I7102"/>
      <c r="L7102"/>
    </row>
    <row r="7103" spans="7:12" x14ac:dyDescent="0.25">
      <c r="G7103"/>
      <c r="I7103"/>
      <c r="L7103"/>
    </row>
    <row r="7104" spans="7:12" x14ac:dyDescent="0.25">
      <c r="G7104"/>
      <c r="I7104"/>
      <c r="L7104"/>
    </row>
    <row r="7105" spans="7:12" x14ac:dyDescent="0.25">
      <c r="G7105"/>
      <c r="I7105"/>
      <c r="L7105"/>
    </row>
    <row r="7106" spans="7:12" x14ac:dyDescent="0.25">
      <c r="G7106"/>
      <c r="I7106"/>
      <c r="L7106"/>
    </row>
    <row r="7107" spans="7:12" x14ac:dyDescent="0.25">
      <c r="G7107"/>
      <c r="I7107"/>
      <c r="L7107"/>
    </row>
    <row r="7108" spans="7:12" x14ac:dyDescent="0.25">
      <c r="G7108"/>
      <c r="I7108"/>
      <c r="L7108"/>
    </row>
    <row r="7109" spans="7:12" x14ac:dyDescent="0.25">
      <c r="G7109"/>
      <c r="I7109"/>
      <c r="L7109"/>
    </row>
    <row r="7110" spans="7:12" x14ac:dyDescent="0.25">
      <c r="G7110"/>
      <c r="I7110"/>
      <c r="L7110"/>
    </row>
    <row r="7111" spans="7:12" x14ac:dyDescent="0.25">
      <c r="G7111"/>
      <c r="I7111"/>
      <c r="L7111"/>
    </row>
    <row r="7112" spans="7:12" x14ac:dyDescent="0.25">
      <c r="G7112"/>
      <c r="I7112"/>
      <c r="L7112"/>
    </row>
    <row r="7113" spans="7:12" x14ac:dyDescent="0.25">
      <c r="G7113"/>
      <c r="I7113"/>
      <c r="L7113"/>
    </row>
    <row r="7114" spans="7:12" x14ac:dyDescent="0.25">
      <c r="G7114"/>
      <c r="I7114"/>
      <c r="L7114"/>
    </row>
    <row r="7115" spans="7:12" x14ac:dyDescent="0.25">
      <c r="G7115"/>
      <c r="I7115"/>
      <c r="L7115"/>
    </row>
    <row r="7116" spans="7:12" x14ac:dyDescent="0.25">
      <c r="G7116"/>
      <c r="I7116"/>
      <c r="L7116"/>
    </row>
    <row r="7117" spans="7:12" x14ac:dyDescent="0.25">
      <c r="G7117"/>
      <c r="I7117"/>
      <c r="L7117"/>
    </row>
    <row r="7118" spans="7:12" x14ac:dyDescent="0.25">
      <c r="G7118"/>
      <c r="I7118"/>
      <c r="L7118"/>
    </row>
    <row r="7119" spans="7:12" x14ac:dyDescent="0.25">
      <c r="G7119"/>
      <c r="I7119"/>
      <c r="L7119"/>
    </row>
    <row r="7120" spans="7:12" x14ac:dyDescent="0.25">
      <c r="G7120"/>
      <c r="I7120"/>
      <c r="L7120"/>
    </row>
    <row r="7121" spans="7:12" x14ac:dyDescent="0.25">
      <c r="G7121"/>
      <c r="I7121"/>
      <c r="L7121"/>
    </row>
    <row r="7122" spans="7:12" x14ac:dyDescent="0.25">
      <c r="G7122"/>
      <c r="I7122"/>
      <c r="L7122"/>
    </row>
    <row r="7123" spans="7:12" x14ac:dyDescent="0.25">
      <c r="G7123"/>
      <c r="I7123"/>
      <c r="L7123"/>
    </row>
    <row r="7124" spans="7:12" x14ac:dyDescent="0.25">
      <c r="G7124"/>
      <c r="I7124"/>
      <c r="L7124"/>
    </row>
    <row r="7125" spans="7:12" x14ac:dyDescent="0.25">
      <c r="G7125"/>
      <c r="I7125"/>
      <c r="L7125"/>
    </row>
    <row r="7126" spans="7:12" x14ac:dyDescent="0.25">
      <c r="G7126"/>
      <c r="I7126"/>
      <c r="L7126"/>
    </row>
    <row r="7127" spans="7:12" x14ac:dyDescent="0.25">
      <c r="G7127"/>
      <c r="I7127"/>
      <c r="L7127"/>
    </row>
    <row r="7128" spans="7:12" x14ac:dyDescent="0.25">
      <c r="G7128"/>
      <c r="I7128"/>
      <c r="L7128"/>
    </row>
    <row r="7129" spans="7:12" x14ac:dyDescent="0.25">
      <c r="G7129"/>
      <c r="I7129"/>
      <c r="L7129"/>
    </row>
    <row r="7130" spans="7:12" x14ac:dyDescent="0.25">
      <c r="G7130"/>
      <c r="I7130"/>
      <c r="L7130"/>
    </row>
    <row r="7131" spans="7:12" x14ac:dyDescent="0.25">
      <c r="G7131"/>
      <c r="I7131"/>
      <c r="L7131"/>
    </row>
    <row r="7132" spans="7:12" x14ac:dyDescent="0.25">
      <c r="G7132"/>
      <c r="I7132"/>
      <c r="L7132"/>
    </row>
    <row r="7133" spans="7:12" x14ac:dyDescent="0.25">
      <c r="G7133"/>
      <c r="I7133"/>
      <c r="L7133"/>
    </row>
    <row r="7134" spans="7:12" x14ac:dyDescent="0.25">
      <c r="G7134"/>
      <c r="I7134"/>
      <c r="L7134"/>
    </row>
    <row r="7135" spans="7:12" x14ac:dyDescent="0.25">
      <c r="G7135"/>
      <c r="I7135"/>
      <c r="L7135"/>
    </row>
    <row r="7136" spans="7:12" x14ac:dyDescent="0.25">
      <c r="G7136"/>
      <c r="I7136"/>
      <c r="L7136"/>
    </row>
    <row r="7137" spans="7:12" x14ac:dyDescent="0.25">
      <c r="G7137"/>
      <c r="I7137"/>
      <c r="L7137"/>
    </row>
    <row r="7138" spans="7:12" x14ac:dyDescent="0.25">
      <c r="G7138"/>
      <c r="I7138"/>
      <c r="L7138"/>
    </row>
    <row r="7139" spans="7:12" x14ac:dyDescent="0.25">
      <c r="G7139"/>
      <c r="I7139"/>
      <c r="L7139"/>
    </row>
    <row r="7140" spans="7:12" x14ac:dyDescent="0.25">
      <c r="G7140"/>
      <c r="I7140"/>
      <c r="L7140"/>
    </row>
    <row r="7141" spans="7:12" x14ac:dyDescent="0.25">
      <c r="G7141"/>
      <c r="I7141"/>
      <c r="L7141"/>
    </row>
    <row r="7142" spans="7:12" x14ac:dyDescent="0.25">
      <c r="G7142"/>
      <c r="I7142"/>
      <c r="L7142"/>
    </row>
    <row r="7143" spans="7:12" x14ac:dyDescent="0.25">
      <c r="G7143"/>
      <c r="I7143"/>
      <c r="L7143"/>
    </row>
    <row r="7144" spans="7:12" x14ac:dyDescent="0.25">
      <c r="G7144"/>
      <c r="I7144"/>
      <c r="L7144"/>
    </row>
    <row r="7145" spans="7:12" x14ac:dyDescent="0.25">
      <c r="G7145"/>
      <c r="I7145"/>
      <c r="L7145"/>
    </row>
    <row r="7146" spans="7:12" x14ac:dyDescent="0.25">
      <c r="G7146"/>
      <c r="I7146"/>
      <c r="L7146"/>
    </row>
    <row r="7147" spans="7:12" x14ac:dyDescent="0.25">
      <c r="G7147"/>
      <c r="I7147"/>
      <c r="L7147"/>
    </row>
    <row r="7148" spans="7:12" x14ac:dyDescent="0.25">
      <c r="G7148"/>
      <c r="I7148"/>
      <c r="L7148"/>
    </row>
    <row r="7149" spans="7:12" x14ac:dyDescent="0.25">
      <c r="G7149"/>
      <c r="I7149"/>
      <c r="L7149"/>
    </row>
    <row r="7150" spans="7:12" x14ac:dyDescent="0.25">
      <c r="G7150"/>
      <c r="I7150"/>
      <c r="L7150"/>
    </row>
    <row r="7151" spans="7:12" x14ac:dyDescent="0.25">
      <c r="G7151"/>
      <c r="I7151"/>
      <c r="L7151"/>
    </row>
    <row r="7152" spans="7:12" x14ac:dyDescent="0.25">
      <c r="G7152"/>
      <c r="I7152"/>
      <c r="L7152"/>
    </row>
    <row r="7153" spans="7:12" x14ac:dyDescent="0.25">
      <c r="G7153"/>
      <c r="I7153"/>
      <c r="L7153"/>
    </row>
    <row r="7154" spans="7:12" x14ac:dyDescent="0.25">
      <c r="G7154"/>
      <c r="I7154"/>
      <c r="L7154"/>
    </row>
    <row r="7155" spans="7:12" x14ac:dyDescent="0.25">
      <c r="G7155"/>
      <c r="I7155"/>
      <c r="L7155"/>
    </row>
    <row r="7156" spans="7:12" x14ac:dyDescent="0.25">
      <c r="G7156"/>
      <c r="I7156"/>
      <c r="L7156"/>
    </row>
    <row r="7157" spans="7:12" x14ac:dyDescent="0.25">
      <c r="G7157"/>
      <c r="I7157"/>
      <c r="L7157"/>
    </row>
    <row r="7158" spans="7:12" x14ac:dyDescent="0.25">
      <c r="G7158"/>
      <c r="I7158"/>
      <c r="L7158"/>
    </row>
    <row r="7159" spans="7:12" x14ac:dyDescent="0.25">
      <c r="G7159"/>
      <c r="I7159"/>
      <c r="L7159"/>
    </row>
    <row r="7160" spans="7:12" x14ac:dyDescent="0.25">
      <c r="G7160"/>
      <c r="I7160"/>
      <c r="L7160"/>
    </row>
    <row r="7161" spans="7:12" x14ac:dyDescent="0.25">
      <c r="G7161"/>
      <c r="I7161"/>
      <c r="L7161"/>
    </row>
    <row r="7162" spans="7:12" x14ac:dyDescent="0.25">
      <c r="G7162"/>
      <c r="I7162"/>
      <c r="L7162"/>
    </row>
    <row r="7163" spans="7:12" x14ac:dyDescent="0.25">
      <c r="G7163"/>
      <c r="I7163"/>
      <c r="L7163"/>
    </row>
    <row r="7164" spans="7:12" x14ac:dyDescent="0.25">
      <c r="G7164"/>
      <c r="I7164"/>
      <c r="L7164"/>
    </row>
    <row r="7165" spans="7:12" x14ac:dyDescent="0.25">
      <c r="G7165"/>
      <c r="I7165"/>
      <c r="L7165"/>
    </row>
    <row r="7166" spans="7:12" x14ac:dyDescent="0.25">
      <c r="G7166"/>
      <c r="I7166"/>
      <c r="L7166"/>
    </row>
    <row r="7167" spans="7:12" x14ac:dyDescent="0.25">
      <c r="G7167"/>
      <c r="I7167"/>
      <c r="L7167"/>
    </row>
    <row r="7168" spans="7:12" x14ac:dyDescent="0.25">
      <c r="G7168"/>
      <c r="I7168"/>
      <c r="L7168"/>
    </row>
    <row r="7169" spans="7:12" x14ac:dyDescent="0.25">
      <c r="G7169"/>
      <c r="I7169"/>
      <c r="L7169"/>
    </row>
    <row r="7170" spans="7:12" x14ac:dyDescent="0.25">
      <c r="G7170"/>
      <c r="I7170"/>
      <c r="L7170"/>
    </row>
    <row r="7171" spans="7:12" x14ac:dyDescent="0.25">
      <c r="G7171"/>
      <c r="I7171"/>
      <c r="L7171"/>
    </row>
    <row r="7172" spans="7:12" x14ac:dyDescent="0.25">
      <c r="G7172"/>
      <c r="I7172"/>
      <c r="L7172"/>
    </row>
    <row r="7173" spans="7:12" x14ac:dyDescent="0.25">
      <c r="G7173"/>
      <c r="I7173"/>
      <c r="L7173"/>
    </row>
    <row r="7174" spans="7:12" x14ac:dyDescent="0.25">
      <c r="G7174"/>
      <c r="I7174"/>
      <c r="L7174"/>
    </row>
    <row r="7175" spans="7:12" x14ac:dyDescent="0.25">
      <c r="G7175"/>
      <c r="I7175"/>
      <c r="L7175"/>
    </row>
    <row r="7176" spans="7:12" x14ac:dyDescent="0.25">
      <c r="G7176"/>
      <c r="I7176"/>
      <c r="L7176"/>
    </row>
    <row r="7177" spans="7:12" x14ac:dyDescent="0.25">
      <c r="G7177"/>
      <c r="I7177"/>
      <c r="L7177"/>
    </row>
    <row r="7178" spans="7:12" x14ac:dyDescent="0.25">
      <c r="G7178"/>
      <c r="I7178"/>
      <c r="L7178"/>
    </row>
    <row r="7179" spans="7:12" x14ac:dyDescent="0.25">
      <c r="G7179"/>
      <c r="I7179"/>
      <c r="L7179"/>
    </row>
    <row r="7180" spans="7:12" x14ac:dyDescent="0.25">
      <c r="G7180"/>
      <c r="I7180"/>
      <c r="L7180"/>
    </row>
    <row r="7181" spans="7:12" x14ac:dyDescent="0.25">
      <c r="G7181"/>
      <c r="I7181"/>
      <c r="L7181"/>
    </row>
    <row r="7182" spans="7:12" x14ac:dyDescent="0.25">
      <c r="G7182"/>
      <c r="I7182"/>
      <c r="L7182"/>
    </row>
    <row r="7183" spans="7:12" x14ac:dyDescent="0.25">
      <c r="G7183"/>
      <c r="I7183"/>
      <c r="L7183"/>
    </row>
    <row r="7184" spans="7:12" x14ac:dyDescent="0.25">
      <c r="G7184"/>
      <c r="I7184"/>
      <c r="L7184"/>
    </row>
    <row r="7185" spans="7:12" x14ac:dyDescent="0.25">
      <c r="G7185"/>
      <c r="I7185"/>
      <c r="L7185"/>
    </row>
    <row r="7186" spans="7:12" x14ac:dyDescent="0.25">
      <c r="G7186"/>
      <c r="I7186"/>
      <c r="L7186"/>
    </row>
    <row r="7187" spans="7:12" x14ac:dyDescent="0.25">
      <c r="G7187"/>
      <c r="I7187"/>
      <c r="L7187"/>
    </row>
    <row r="7188" spans="7:12" x14ac:dyDescent="0.25">
      <c r="G7188"/>
      <c r="I7188"/>
      <c r="L7188"/>
    </row>
    <row r="7189" spans="7:12" x14ac:dyDescent="0.25">
      <c r="G7189"/>
      <c r="I7189"/>
      <c r="L7189"/>
    </row>
    <row r="7190" spans="7:12" x14ac:dyDescent="0.25">
      <c r="G7190"/>
      <c r="I7190"/>
      <c r="L7190"/>
    </row>
    <row r="7191" spans="7:12" x14ac:dyDescent="0.25">
      <c r="G7191"/>
      <c r="I7191"/>
      <c r="L7191"/>
    </row>
    <row r="7192" spans="7:12" x14ac:dyDescent="0.25">
      <c r="G7192"/>
      <c r="I7192"/>
      <c r="L7192"/>
    </row>
    <row r="7193" spans="7:12" x14ac:dyDescent="0.25">
      <c r="G7193"/>
      <c r="I7193"/>
      <c r="L7193"/>
    </row>
    <row r="7194" spans="7:12" x14ac:dyDescent="0.25">
      <c r="G7194"/>
      <c r="I7194"/>
      <c r="L7194"/>
    </row>
    <row r="7195" spans="7:12" x14ac:dyDescent="0.25">
      <c r="G7195"/>
      <c r="I7195"/>
      <c r="L7195"/>
    </row>
    <row r="7196" spans="7:12" x14ac:dyDescent="0.25">
      <c r="G7196"/>
      <c r="I7196"/>
      <c r="L7196"/>
    </row>
    <row r="7197" spans="7:12" x14ac:dyDescent="0.25">
      <c r="G7197"/>
      <c r="I7197"/>
      <c r="L7197"/>
    </row>
    <row r="7198" spans="7:12" x14ac:dyDescent="0.25">
      <c r="G7198"/>
      <c r="I7198"/>
      <c r="L7198"/>
    </row>
    <row r="7199" spans="7:12" x14ac:dyDescent="0.25">
      <c r="G7199"/>
      <c r="I7199"/>
      <c r="L7199"/>
    </row>
    <row r="7200" spans="7:12" x14ac:dyDescent="0.25">
      <c r="G7200"/>
      <c r="I7200"/>
      <c r="L7200"/>
    </row>
    <row r="7201" spans="7:12" x14ac:dyDescent="0.25">
      <c r="G7201"/>
      <c r="I7201"/>
      <c r="L7201"/>
    </row>
    <row r="7202" spans="7:12" x14ac:dyDescent="0.25">
      <c r="G7202"/>
      <c r="I7202"/>
      <c r="L7202"/>
    </row>
    <row r="7203" spans="7:12" x14ac:dyDescent="0.25">
      <c r="G7203"/>
      <c r="I7203"/>
      <c r="L7203"/>
    </row>
    <row r="7204" spans="7:12" x14ac:dyDescent="0.25">
      <c r="G7204"/>
      <c r="I7204"/>
      <c r="L7204"/>
    </row>
    <row r="7205" spans="7:12" x14ac:dyDescent="0.25">
      <c r="G7205"/>
      <c r="I7205"/>
      <c r="L7205"/>
    </row>
    <row r="7206" spans="7:12" x14ac:dyDescent="0.25">
      <c r="G7206"/>
      <c r="I7206"/>
      <c r="L7206"/>
    </row>
    <row r="7207" spans="7:12" x14ac:dyDescent="0.25">
      <c r="G7207"/>
      <c r="I7207"/>
      <c r="L7207"/>
    </row>
    <row r="7208" spans="7:12" x14ac:dyDescent="0.25">
      <c r="G7208"/>
      <c r="I7208"/>
      <c r="L7208"/>
    </row>
    <row r="7209" spans="7:12" x14ac:dyDescent="0.25">
      <c r="G7209"/>
      <c r="I7209"/>
      <c r="L7209"/>
    </row>
    <row r="7210" spans="7:12" x14ac:dyDescent="0.25">
      <c r="G7210"/>
      <c r="I7210"/>
      <c r="L7210"/>
    </row>
    <row r="7211" spans="7:12" x14ac:dyDescent="0.25">
      <c r="G7211"/>
      <c r="I7211"/>
      <c r="L7211"/>
    </row>
    <row r="7212" spans="7:12" x14ac:dyDescent="0.25">
      <c r="G7212"/>
      <c r="I7212"/>
      <c r="L7212"/>
    </row>
    <row r="7213" spans="7:12" x14ac:dyDescent="0.25">
      <c r="G7213"/>
      <c r="I7213"/>
      <c r="L7213"/>
    </row>
    <row r="7214" spans="7:12" x14ac:dyDescent="0.25">
      <c r="G7214"/>
      <c r="I7214"/>
      <c r="L7214"/>
    </row>
    <row r="7215" spans="7:12" x14ac:dyDescent="0.25">
      <c r="G7215"/>
      <c r="I7215"/>
      <c r="L7215"/>
    </row>
    <row r="7216" spans="7:12" x14ac:dyDescent="0.25">
      <c r="G7216"/>
      <c r="I7216"/>
      <c r="L7216"/>
    </row>
    <row r="7217" spans="7:12" x14ac:dyDescent="0.25">
      <c r="G7217"/>
      <c r="I7217"/>
      <c r="L7217"/>
    </row>
    <row r="7218" spans="7:12" x14ac:dyDescent="0.25">
      <c r="G7218"/>
      <c r="I7218"/>
      <c r="L7218"/>
    </row>
    <row r="7219" spans="7:12" x14ac:dyDescent="0.25">
      <c r="G7219"/>
      <c r="I7219"/>
      <c r="L7219"/>
    </row>
    <row r="7220" spans="7:12" x14ac:dyDescent="0.25">
      <c r="G7220"/>
      <c r="I7220"/>
      <c r="L7220"/>
    </row>
    <row r="7221" spans="7:12" x14ac:dyDescent="0.25">
      <c r="G7221"/>
      <c r="I7221"/>
      <c r="L7221"/>
    </row>
    <row r="7222" spans="7:12" x14ac:dyDescent="0.25">
      <c r="G7222"/>
      <c r="I7222"/>
      <c r="L7222"/>
    </row>
    <row r="7223" spans="7:12" x14ac:dyDescent="0.25">
      <c r="G7223"/>
      <c r="I7223"/>
      <c r="L7223"/>
    </row>
    <row r="7224" spans="7:12" x14ac:dyDescent="0.25">
      <c r="G7224"/>
      <c r="I7224"/>
      <c r="L7224"/>
    </row>
    <row r="7225" spans="7:12" x14ac:dyDescent="0.25">
      <c r="G7225"/>
      <c r="I7225"/>
      <c r="L7225"/>
    </row>
    <row r="7226" spans="7:12" x14ac:dyDescent="0.25">
      <c r="G7226"/>
      <c r="I7226"/>
      <c r="L7226"/>
    </row>
    <row r="7227" spans="7:12" x14ac:dyDescent="0.25">
      <c r="G7227"/>
      <c r="I7227"/>
      <c r="L7227"/>
    </row>
    <row r="7228" spans="7:12" x14ac:dyDescent="0.25">
      <c r="G7228"/>
      <c r="I7228"/>
      <c r="L7228"/>
    </row>
    <row r="7229" spans="7:12" x14ac:dyDescent="0.25">
      <c r="G7229"/>
      <c r="I7229"/>
      <c r="L7229"/>
    </row>
    <row r="7230" spans="7:12" x14ac:dyDescent="0.25">
      <c r="G7230"/>
      <c r="I7230"/>
      <c r="L7230"/>
    </row>
    <row r="7231" spans="7:12" x14ac:dyDescent="0.25">
      <c r="G7231"/>
      <c r="I7231"/>
      <c r="L7231"/>
    </row>
    <row r="7232" spans="7:12" x14ac:dyDescent="0.25">
      <c r="G7232"/>
      <c r="I7232"/>
      <c r="L7232"/>
    </row>
    <row r="7233" spans="7:12" x14ac:dyDescent="0.25">
      <c r="G7233"/>
      <c r="I7233"/>
      <c r="L7233"/>
    </row>
    <row r="7234" spans="7:12" x14ac:dyDescent="0.25">
      <c r="G7234"/>
      <c r="I7234"/>
      <c r="L7234"/>
    </row>
    <row r="7235" spans="7:12" x14ac:dyDescent="0.25">
      <c r="G7235"/>
      <c r="I7235"/>
      <c r="L7235"/>
    </row>
    <row r="7236" spans="7:12" x14ac:dyDescent="0.25">
      <c r="G7236"/>
      <c r="I7236"/>
      <c r="L7236"/>
    </row>
    <row r="7237" spans="7:12" x14ac:dyDescent="0.25">
      <c r="G7237"/>
      <c r="I7237"/>
      <c r="L7237"/>
    </row>
    <row r="7238" spans="7:12" x14ac:dyDescent="0.25">
      <c r="G7238"/>
      <c r="I7238"/>
      <c r="L7238"/>
    </row>
    <row r="7239" spans="7:12" x14ac:dyDescent="0.25">
      <c r="G7239"/>
      <c r="I7239"/>
      <c r="L7239"/>
    </row>
    <row r="7240" spans="7:12" x14ac:dyDescent="0.25">
      <c r="G7240"/>
      <c r="I7240"/>
      <c r="L7240"/>
    </row>
    <row r="7241" spans="7:12" x14ac:dyDescent="0.25">
      <c r="G7241"/>
      <c r="I7241"/>
      <c r="L7241"/>
    </row>
    <row r="7242" spans="7:12" x14ac:dyDescent="0.25">
      <c r="G7242"/>
      <c r="I7242"/>
      <c r="L7242"/>
    </row>
    <row r="7243" spans="7:12" x14ac:dyDescent="0.25">
      <c r="G7243"/>
      <c r="I7243"/>
      <c r="L7243"/>
    </row>
    <row r="7244" spans="7:12" x14ac:dyDescent="0.25">
      <c r="G7244"/>
      <c r="I7244"/>
      <c r="L7244"/>
    </row>
    <row r="7245" spans="7:12" x14ac:dyDescent="0.25">
      <c r="G7245"/>
      <c r="I7245"/>
      <c r="L7245"/>
    </row>
    <row r="7246" spans="7:12" x14ac:dyDescent="0.25">
      <c r="G7246"/>
      <c r="I7246"/>
      <c r="L7246"/>
    </row>
    <row r="7247" spans="7:12" x14ac:dyDescent="0.25">
      <c r="G7247"/>
      <c r="I7247"/>
      <c r="L7247"/>
    </row>
    <row r="7248" spans="7:12" x14ac:dyDescent="0.25">
      <c r="G7248"/>
      <c r="I7248"/>
      <c r="L7248"/>
    </row>
    <row r="7249" spans="7:12" x14ac:dyDescent="0.25">
      <c r="G7249"/>
      <c r="I7249"/>
      <c r="L7249"/>
    </row>
    <row r="7250" spans="7:12" x14ac:dyDescent="0.25">
      <c r="G7250"/>
      <c r="I7250"/>
      <c r="L7250"/>
    </row>
    <row r="7251" spans="7:12" x14ac:dyDescent="0.25">
      <c r="G7251"/>
      <c r="I7251"/>
      <c r="L7251"/>
    </row>
    <row r="7252" spans="7:12" x14ac:dyDescent="0.25">
      <c r="G7252"/>
      <c r="I7252"/>
      <c r="L7252"/>
    </row>
    <row r="7253" spans="7:12" x14ac:dyDescent="0.25">
      <c r="G7253"/>
      <c r="I7253"/>
      <c r="L7253"/>
    </row>
    <row r="7254" spans="7:12" x14ac:dyDescent="0.25">
      <c r="G7254"/>
      <c r="I7254"/>
      <c r="L7254"/>
    </row>
    <row r="7255" spans="7:12" x14ac:dyDescent="0.25">
      <c r="G7255"/>
      <c r="I7255"/>
      <c r="L7255"/>
    </row>
    <row r="7256" spans="7:12" x14ac:dyDescent="0.25">
      <c r="G7256"/>
      <c r="I7256"/>
      <c r="L7256"/>
    </row>
    <row r="7257" spans="7:12" x14ac:dyDescent="0.25">
      <c r="G7257"/>
      <c r="I7257"/>
      <c r="L7257"/>
    </row>
    <row r="7258" spans="7:12" x14ac:dyDescent="0.25">
      <c r="G7258"/>
      <c r="I7258"/>
      <c r="L7258"/>
    </row>
    <row r="7259" spans="7:12" x14ac:dyDescent="0.25">
      <c r="G7259"/>
      <c r="I7259"/>
      <c r="L7259"/>
    </row>
    <row r="7260" spans="7:12" x14ac:dyDescent="0.25">
      <c r="G7260"/>
      <c r="I7260"/>
      <c r="L7260"/>
    </row>
    <row r="7261" spans="7:12" x14ac:dyDescent="0.25">
      <c r="G7261"/>
      <c r="I7261"/>
      <c r="L7261"/>
    </row>
    <row r="7262" spans="7:12" x14ac:dyDescent="0.25">
      <c r="G7262"/>
      <c r="I7262"/>
      <c r="L7262"/>
    </row>
    <row r="7263" spans="7:12" x14ac:dyDescent="0.25">
      <c r="G7263"/>
      <c r="I7263"/>
      <c r="L7263"/>
    </row>
    <row r="7264" spans="7:12" x14ac:dyDescent="0.25">
      <c r="G7264"/>
      <c r="I7264"/>
      <c r="L7264"/>
    </row>
    <row r="7265" spans="7:12" x14ac:dyDescent="0.25">
      <c r="G7265"/>
      <c r="I7265"/>
      <c r="L7265"/>
    </row>
    <row r="7266" spans="7:12" x14ac:dyDescent="0.25">
      <c r="G7266"/>
      <c r="I7266"/>
      <c r="L7266"/>
    </row>
    <row r="7267" spans="7:12" x14ac:dyDescent="0.25">
      <c r="G7267"/>
      <c r="I7267"/>
      <c r="L7267"/>
    </row>
    <row r="7268" spans="7:12" x14ac:dyDescent="0.25">
      <c r="G7268"/>
      <c r="I7268"/>
      <c r="L7268"/>
    </row>
    <row r="7269" spans="7:12" x14ac:dyDescent="0.25">
      <c r="G7269"/>
      <c r="I7269"/>
      <c r="L7269"/>
    </row>
    <row r="7270" spans="7:12" x14ac:dyDescent="0.25">
      <c r="G7270"/>
      <c r="I7270"/>
      <c r="L7270"/>
    </row>
    <row r="7271" spans="7:12" x14ac:dyDescent="0.25">
      <c r="G7271"/>
      <c r="I7271"/>
      <c r="L7271"/>
    </row>
    <row r="7272" spans="7:12" x14ac:dyDescent="0.25">
      <c r="G7272"/>
      <c r="I7272"/>
      <c r="L7272"/>
    </row>
    <row r="7273" spans="7:12" x14ac:dyDescent="0.25">
      <c r="G7273"/>
      <c r="I7273"/>
      <c r="L7273"/>
    </row>
    <row r="7274" spans="7:12" x14ac:dyDescent="0.25">
      <c r="G7274"/>
      <c r="I7274"/>
      <c r="L7274"/>
    </row>
    <row r="7275" spans="7:12" x14ac:dyDescent="0.25">
      <c r="G7275"/>
      <c r="I7275"/>
      <c r="L7275"/>
    </row>
    <row r="7276" spans="7:12" x14ac:dyDescent="0.25">
      <c r="G7276"/>
      <c r="I7276"/>
      <c r="L7276"/>
    </row>
    <row r="7277" spans="7:12" x14ac:dyDescent="0.25">
      <c r="G7277"/>
      <c r="I7277"/>
      <c r="L7277"/>
    </row>
    <row r="7278" spans="7:12" x14ac:dyDescent="0.25">
      <c r="G7278"/>
      <c r="I7278"/>
      <c r="L7278"/>
    </row>
    <row r="7279" spans="7:12" x14ac:dyDescent="0.25">
      <c r="G7279"/>
      <c r="I7279"/>
      <c r="L7279"/>
    </row>
    <row r="7280" spans="7:12" x14ac:dyDescent="0.25">
      <c r="G7280"/>
      <c r="I7280"/>
      <c r="L7280"/>
    </row>
    <row r="7281" spans="7:12" x14ac:dyDescent="0.25">
      <c r="G7281"/>
      <c r="I7281"/>
      <c r="L7281"/>
    </row>
    <row r="7282" spans="7:12" x14ac:dyDescent="0.25">
      <c r="G7282"/>
      <c r="I7282"/>
      <c r="L7282"/>
    </row>
    <row r="7283" spans="7:12" x14ac:dyDescent="0.25">
      <c r="G7283"/>
      <c r="I7283"/>
      <c r="L7283"/>
    </row>
    <row r="7284" spans="7:12" x14ac:dyDescent="0.25">
      <c r="G7284"/>
      <c r="I7284"/>
      <c r="L7284"/>
    </row>
    <row r="7285" spans="7:12" x14ac:dyDescent="0.25">
      <c r="G7285"/>
      <c r="I7285"/>
      <c r="L7285"/>
    </row>
    <row r="7286" spans="7:12" x14ac:dyDescent="0.25">
      <c r="G7286"/>
      <c r="I7286"/>
      <c r="L7286"/>
    </row>
    <row r="7287" spans="7:12" x14ac:dyDescent="0.25">
      <c r="G7287"/>
      <c r="I7287"/>
      <c r="L7287"/>
    </row>
    <row r="7288" spans="7:12" x14ac:dyDescent="0.25">
      <c r="G7288"/>
      <c r="I7288"/>
      <c r="L7288"/>
    </row>
    <row r="7289" spans="7:12" x14ac:dyDescent="0.25">
      <c r="G7289"/>
      <c r="I7289"/>
      <c r="L7289"/>
    </row>
    <row r="7290" spans="7:12" x14ac:dyDescent="0.25">
      <c r="G7290"/>
      <c r="I7290"/>
      <c r="L7290"/>
    </row>
    <row r="7291" spans="7:12" x14ac:dyDescent="0.25">
      <c r="G7291"/>
      <c r="I7291"/>
      <c r="L7291"/>
    </row>
    <row r="7292" spans="7:12" x14ac:dyDescent="0.25">
      <c r="G7292"/>
      <c r="I7292"/>
      <c r="L7292"/>
    </row>
    <row r="7293" spans="7:12" x14ac:dyDescent="0.25">
      <c r="G7293"/>
      <c r="I7293"/>
      <c r="L7293"/>
    </row>
    <row r="7294" spans="7:12" x14ac:dyDescent="0.25">
      <c r="G7294"/>
      <c r="I7294"/>
      <c r="L7294"/>
    </row>
    <row r="7295" spans="7:12" x14ac:dyDescent="0.25">
      <c r="G7295"/>
      <c r="I7295"/>
      <c r="L7295"/>
    </row>
    <row r="7296" spans="7:12" x14ac:dyDescent="0.25">
      <c r="G7296"/>
      <c r="I7296"/>
      <c r="L7296"/>
    </row>
    <row r="7297" spans="7:12" x14ac:dyDescent="0.25">
      <c r="G7297"/>
      <c r="I7297"/>
      <c r="L7297"/>
    </row>
    <row r="7298" spans="7:12" x14ac:dyDescent="0.25">
      <c r="G7298"/>
      <c r="I7298"/>
      <c r="L7298"/>
    </row>
    <row r="7299" spans="7:12" x14ac:dyDescent="0.25">
      <c r="G7299"/>
      <c r="I7299"/>
      <c r="L7299"/>
    </row>
    <row r="7300" spans="7:12" x14ac:dyDescent="0.25">
      <c r="G7300"/>
      <c r="I7300"/>
      <c r="L7300"/>
    </row>
    <row r="7301" spans="7:12" x14ac:dyDescent="0.25">
      <c r="G7301"/>
      <c r="I7301"/>
      <c r="L7301"/>
    </row>
    <row r="7302" spans="7:12" x14ac:dyDescent="0.25">
      <c r="G7302"/>
      <c r="I7302"/>
      <c r="L7302"/>
    </row>
    <row r="7303" spans="7:12" x14ac:dyDescent="0.25">
      <c r="G7303"/>
      <c r="I7303"/>
      <c r="L7303"/>
    </row>
    <row r="7304" spans="7:12" x14ac:dyDescent="0.25">
      <c r="G7304"/>
      <c r="I7304"/>
      <c r="L7304"/>
    </row>
    <row r="7305" spans="7:12" x14ac:dyDescent="0.25">
      <c r="G7305"/>
      <c r="I7305"/>
      <c r="L7305"/>
    </row>
    <row r="7306" spans="7:12" x14ac:dyDescent="0.25">
      <c r="G7306"/>
      <c r="I7306"/>
      <c r="L7306"/>
    </row>
    <row r="7307" spans="7:12" x14ac:dyDescent="0.25">
      <c r="G7307"/>
      <c r="I7307"/>
      <c r="L7307"/>
    </row>
    <row r="7308" spans="7:12" x14ac:dyDescent="0.25">
      <c r="G7308"/>
      <c r="I7308"/>
      <c r="L7308"/>
    </row>
    <row r="7309" spans="7:12" x14ac:dyDescent="0.25">
      <c r="G7309"/>
      <c r="I7309"/>
      <c r="L7309"/>
    </row>
    <row r="7310" spans="7:12" x14ac:dyDescent="0.25">
      <c r="G7310"/>
      <c r="I7310"/>
      <c r="L7310"/>
    </row>
    <row r="7311" spans="7:12" x14ac:dyDescent="0.25">
      <c r="G7311"/>
      <c r="I7311"/>
      <c r="L7311"/>
    </row>
    <row r="7312" spans="7:12" x14ac:dyDescent="0.25">
      <c r="G7312"/>
      <c r="I7312"/>
      <c r="L7312"/>
    </row>
    <row r="7313" spans="7:12" x14ac:dyDescent="0.25">
      <c r="G7313"/>
      <c r="I7313"/>
      <c r="L7313"/>
    </row>
    <row r="7314" spans="7:12" x14ac:dyDescent="0.25">
      <c r="G7314"/>
      <c r="I7314"/>
      <c r="L7314"/>
    </row>
    <row r="7315" spans="7:12" x14ac:dyDescent="0.25">
      <c r="G7315"/>
      <c r="I7315"/>
      <c r="L7315"/>
    </row>
    <row r="7316" spans="7:12" x14ac:dyDescent="0.25">
      <c r="G7316"/>
      <c r="I7316"/>
      <c r="L7316"/>
    </row>
    <row r="7317" spans="7:12" x14ac:dyDescent="0.25">
      <c r="G7317"/>
      <c r="I7317"/>
      <c r="L7317"/>
    </row>
    <row r="7318" spans="7:12" x14ac:dyDescent="0.25">
      <c r="G7318"/>
      <c r="I7318"/>
      <c r="L7318"/>
    </row>
    <row r="7319" spans="7:12" x14ac:dyDescent="0.25">
      <c r="G7319"/>
      <c r="I7319"/>
      <c r="L7319"/>
    </row>
    <row r="7320" spans="7:12" x14ac:dyDescent="0.25">
      <c r="G7320"/>
      <c r="I7320"/>
      <c r="L7320"/>
    </row>
    <row r="7321" spans="7:12" x14ac:dyDescent="0.25">
      <c r="G7321"/>
      <c r="I7321"/>
      <c r="L7321"/>
    </row>
    <row r="7322" spans="7:12" x14ac:dyDescent="0.25">
      <c r="G7322"/>
      <c r="I7322"/>
      <c r="L7322"/>
    </row>
    <row r="7323" spans="7:12" x14ac:dyDescent="0.25">
      <c r="G7323"/>
      <c r="I7323"/>
      <c r="L7323"/>
    </row>
    <row r="7324" spans="7:12" x14ac:dyDescent="0.25">
      <c r="G7324"/>
      <c r="I7324"/>
      <c r="L7324"/>
    </row>
    <row r="7325" spans="7:12" x14ac:dyDescent="0.25">
      <c r="G7325"/>
      <c r="I7325"/>
      <c r="L7325"/>
    </row>
    <row r="7326" spans="7:12" x14ac:dyDescent="0.25">
      <c r="G7326"/>
      <c r="I7326"/>
      <c r="L7326"/>
    </row>
    <row r="7327" spans="7:12" x14ac:dyDescent="0.25">
      <c r="G7327"/>
      <c r="I7327"/>
      <c r="L7327"/>
    </row>
    <row r="7328" spans="7:12" x14ac:dyDescent="0.25">
      <c r="G7328"/>
      <c r="I7328"/>
      <c r="L7328"/>
    </row>
    <row r="7329" spans="7:12" x14ac:dyDescent="0.25">
      <c r="G7329"/>
      <c r="I7329"/>
      <c r="L7329"/>
    </row>
    <row r="7330" spans="7:12" x14ac:dyDescent="0.25">
      <c r="G7330"/>
      <c r="I7330"/>
      <c r="L7330"/>
    </row>
    <row r="7331" spans="7:12" x14ac:dyDescent="0.25">
      <c r="G7331"/>
      <c r="I7331"/>
      <c r="L7331"/>
    </row>
    <row r="7332" spans="7:12" x14ac:dyDescent="0.25">
      <c r="G7332"/>
      <c r="I7332"/>
      <c r="L7332"/>
    </row>
    <row r="7333" spans="7:12" x14ac:dyDescent="0.25">
      <c r="G7333"/>
      <c r="I7333"/>
      <c r="L7333"/>
    </row>
    <row r="7334" spans="7:12" x14ac:dyDescent="0.25">
      <c r="G7334"/>
      <c r="I7334"/>
      <c r="L7334"/>
    </row>
    <row r="7335" spans="7:12" x14ac:dyDescent="0.25">
      <c r="G7335"/>
      <c r="I7335"/>
      <c r="L7335"/>
    </row>
    <row r="7336" spans="7:12" x14ac:dyDescent="0.25">
      <c r="G7336"/>
      <c r="I7336"/>
      <c r="L7336"/>
    </row>
    <row r="7337" spans="7:12" x14ac:dyDescent="0.25">
      <c r="G7337"/>
      <c r="I7337"/>
      <c r="L7337"/>
    </row>
    <row r="7338" spans="7:12" x14ac:dyDescent="0.25">
      <c r="G7338"/>
      <c r="I7338"/>
      <c r="L7338"/>
    </row>
    <row r="7339" spans="7:12" x14ac:dyDescent="0.25">
      <c r="G7339"/>
      <c r="I7339"/>
      <c r="L7339"/>
    </row>
    <row r="7340" spans="7:12" x14ac:dyDescent="0.25">
      <c r="G7340"/>
      <c r="I7340"/>
      <c r="L7340"/>
    </row>
    <row r="7341" spans="7:12" x14ac:dyDescent="0.25">
      <c r="G7341"/>
      <c r="I7341"/>
      <c r="L7341"/>
    </row>
    <row r="7342" spans="7:12" x14ac:dyDescent="0.25">
      <c r="G7342"/>
      <c r="I7342"/>
      <c r="L7342"/>
    </row>
    <row r="7343" spans="7:12" x14ac:dyDescent="0.25">
      <c r="G7343"/>
      <c r="I7343"/>
      <c r="L7343"/>
    </row>
    <row r="7344" spans="7:12" x14ac:dyDescent="0.25">
      <c r="G7344"/>
      <c r="I7344"/>
      <c r="L7344"/>
    </row>
    <row r="7345" spans="7:12" x14ac:dyDescent="0.25">
      <c r="G7345"/>
      <c r="I7345"/>
      <c r="L7345"/>
    </row>
    <row r="7346" spans="7:12" x14ac:dyDescent="0.25">
      <c r="G7346"/>
      <c r="I7346"/>
      <c r="L7346"/>
    </row>
    <row r="7347" spans="7:12" x14ac:dyDescent="0.25">
      <c r="G7347"/>
      <c r="I7347"/>
      <c r="L7347"/>
    </row>
    <row r="7348" spans="7:12" x14ac:dyDescent="0.25">
      <c r="G7348"/>
      <c r="I7348"/>
      <c r="L7348"/>
    </row>
    <row r="7349" spans="7:12" x14ac:dyDescent="0.25">
      <c r="G7349"/>
      <c r="I7349"/>
      <c r="L7349"/>
    </row>
    <row r="7350" spans="7:12" x14ac:dyDescent="0.25">
      <c r="G7350"/>
      <c r="I7350"/>
      <c r="L7350"/>
    </row>
    <row r="7351" spans="7:12" x14ac:dyDescent="0.25">
      <c r="G7351"/>
      <c r="I7351"/>
      <c r="L7351"/>
    </row>
    <row r="7352" spans="7:12" x14ac:dyDescent="0.25">
      <c r="G7352"/>
      <c r="I7352"/>
      <c r="L7352"/>
    </row>
    <row r="7353" spans="7:12" x14ac:dyDescent="0.25">
      <c r="G7353"/>
      <c r="I7353"/>
      <c r="L7353"/>
    </row>
    <row r="7354" spans="7:12" x14ac:dyDescent="0.25">
      <c r="G7354"/>
      <c r="I7354"/>
      <c r="L7354"/>
    </row>
    <row r="7355" spans="7:12" x14ac:dyDescent="0.25">
      <c r="G7355"/>
      <c r="I7355"/>
      <c r="L7355"/>
    </row>
    <row r="7356" spans="7:12" x14ac:dyDescent="0.25">
      <c r="G7356"/>
      <c r="I7356"/>
      <c r="L7356"/>
    </row>
    <row r="7357" spans="7:12" x14ac:dyDescent="0.25">
      <c r="G7357"/>
      <c r="I7357"/>
      <c r="L7357"/>
    </row>
    <row r="7358" spans="7:12" x14ac:dyDescent="0.25">
      <c r="G7358"/>
      <c r="I7358"/>
      <c r="L7358"/>
    </row>
    <row r="7359" spans="7:12" x14ac:dyDescent="0.25">
      <c r="G7359"/>
      <c r="I7359"/>
      <c r="L7359"/>
    </row>
    <row r="7360" spans="7:12" x14ac:dyDescent="0.25">
      <c r="G7360"/>
      <c r="I7360"/>
      <c r="L7360"/>
    </row>
    <row r="7361" spans="7:12" x14ac:dyDescent="0.25">
      <c r="G7361"/>
      <c r="I7361"/>
      <c r="L7361"/>
    </row>
    <row r="7362" spans="7:12" x14ac:dyDescent="0.25">
      <c r="G7362"/>
      <c r="I7362"/>
      <c r="L7362"/>
    </row>
    <row r="7363" spans="7:12" x14ac:dyDescent="0.25">
      <c r="G7363"/>
      <c r="I7363"/>
      <c r="L7363"/>
    </row>
    <row r="7364" spans="7:12" x14ac:dyDescent="0.25">
      <c r="G7364"/>
      <c r="I7364"/>
      <c r="L7364"/>
    </row>
    <row r="7365" spans="7:12" x14ac:dyDescent="0.25">
      <c r="G7365"/>
      <c r="I7365"/>
      <c r="L7365"/>
    </row>
    <row r="7366" spans="7:12" x14ac:dyDescent="0.25">
      <c r="G7366"/>
      <c r="I7366"/>
      <c r="L7366"/>
    </row>
    <row r="7367" spans="7:12" x14ac:dyDescent="0.25">
      <c r="G7367"/>
      <c r="I7367"/>
      <c r="L7367"/>
    </row>
    <row r="7368" spans="7:12" x14ac:dyDescent="0.25">
      <c r="G7368"/>
      <c r="I7368"/>
      <c r="L7368"/>
    </row>
    <row r="7369" spans="7:12" x14ac:dyDescent="0.25">
      <c r="G7369"/>
      <c r="I7369"/>
      <c r="L7369"/>
    </row>
    <row r="7370" spans="7:12" x14ac:dyDescent="0.25">
      <c r="G7370"/>
      <c r="I7370"/>
      <c r="L7370"/>
    </row>
    <row r="7371" spans="7:12" x14ac:dyDescent="0.25">
      <c r="G7371"/>
      <c r="I7371"/>
      <c r="L7371"/>
    </row>
    <row r="7372" spans="7:12" x14ac:dyDescent="0.25">
      <c r="G7372"/>
      <c r="I7372"/>
      <c r="L7372"/>
    </row>
    <row r="7373" spans="7:12" x14ac:dyDescent="0.25">
      <c r="G7373"/>
      <c r="I7373"/>
      <c r="L7373"/>
    </row>
    <row r="7374" spans="7:12" x14ac:dyDescent="0.25">
      <c r="G7374"/>
      <c r="I7374"/>
      <c r="L7374"/>
    </row>
    <row r="7375" spans="7:12" x14ac:dyDescent="0.25">
      <c r="G7375"/>
      <c r="I7375"/>
      <c r="L7375"/>
    </row>
    <row r="7376" spans="7:12" x14ac:dyDescent="0.25">
      <c r="G7376"/>
      <c r="I7376"/>
      <c r="L7376"/>
    </row>
    <row r="7377" spans="7:12" x14ac:dyDescent="0.25">
      <c r="G7377"/>
      <c r="I7377"/>
      <c r="L7377"/>
    </row>
    <row r="7378" spans="7:12" x14ac:dyDescent="0.25">
      <c r="G7378"/>
      <c r="I7378"/>
      <c r="L7378"/>
    </row>
    <row r="7379" spans="7:12" x14ac:dyDescent="0.25">
      <c r="G7379"/>
      <c r="I7379"/>
      <c r="L7379"/>
    </row>
    <row r="7380" spans="7:12" x14ac:dyDescent="0.25">
      <c r="G7380"/>
      <c r="I7380"/>
      <c r="L7380"/>
    </row>
    <row r="7381" spans="7:12" x14ac:dyDescent="0.25">
      <c r="G7381"/>
      <c r="I7381"/>
      <c r="L7381"/>
    </row>
    <row r="7382" spans="7:12" x14ac:dyDescent="0.25">
      <c r="G7382"/>
      <c r="I7382"/>
      <c r="L7382"/>
    </row>
    <row r="7383" spans="7:12" x14ac:dyDescent="0.25">
      <c r="G7383"/>
      <c r="I7383"/>
      <c r="L7383"/>
    </row>
    <row r="7384" spans="7:12" x14ac:dyDescent="0.25">
      <c r="G7384"/>
      <c r="I7384"/>
      <c r="L7384"/>
    </row>
    <row r="7385" spans="7:12" x14ac:dyDescent="0.25">
      <c r="G7385"/>
      <c r="I7385"/>
      <c r="L7385"/>
    </row>
    <row r="7386" spans="7:12" x14ac:dyDescent="0.25">
      <c r="G7386"/>
      <c r="I7386"/>
      <c r="L7386"/>
    </row>
    <row r="7387" spans="7:12" x14ac:dyDescent="0.25">
      <c r="G7387"/>
      <c r="I7387"/>
      <c r="L7387"/>
    </row>
    <row r="7388" spans="7:12" x14ac:dyDescent="0.25">
      <c r="G7388"/>
      <c r="I7388"/>
      <c r="L7388"/>
    </row>
    <row r="7389" spans="7:12" x14ac:dyDescent="0.25">
      <c r="G7389"/>
      <c r="I7389"/>
      <c r="L7389"/>
    </row>
    <row r="7390" spans="7:12" x14ac:dyDescent="0.25">
      <c r="G7390"/>
      <c r="I7390"/>
      <c r="L7390"/>
    </row>
    <row r="7391" spans="7:12" x14ac:dyDescent="0.25">
      <c r="G7391"/>
      <c r="I7391"/>
      <c r="L7391"/>
    </row>
    <row r="7392" spans="7:12" x14ac:dyDescent="0.25">
      <c r="G7392"/>
      <c r="I7392"/>
      <c r="L7392"/>
    </row>
    <row r="7393" spans="7:12" x14ac:dyDescent="0.25">
      <c r="G7393"/>
      <c r="I7393"/>
      <c r="L7393"/>
    </row>
    <row r="7394" spans="7:12" x14ac:dyDescent="0.25">
      <c r="G7394"/>
      <c r="I7394"/>
      <c r="L7394"/>
    </row>
    <row r="7395" spans="7:12" x14ac:dyDescent="0.25">
      <c r="G7395"/>
      <c r="I7395"/>
      <c r="L7395"/>
    </row>
    <row r="7396" spans="7:12" x14ac:dyDescent="0.25">
      <c r="G7396"/>
      <c r="I7396"/>
      <c r="L7396"/>
    </row>
    <row r="7397" spans="7:12" x14ac:dyDescent="0.25">
      <c r="G7397"/>
      <c r="I7397"/>
      <c r="L7397"/>
    </row>
    <row r="7398" spans="7:12" x14ac:dyDescent="0.25">
      <c r="G7398"/>
      <c r="I7398"/>
      <c r="L7398"/>
    </row>
    <row r="7399" spans="7:12" x14ac:dyDescent="0.25">
      <c r="G7399"/>
      <c r="I7399"/>
      <c r="L7399"/>
    </row>
    <row r="7400" spans="7:12" x14ac:dyDescent="0.25">
      <c r="G7400"/>
      <c r="I7400"/>
      <c r="L7400"/>
    </row>
    <row r="7401" spans="7:12" x14ac:dyDescent="0.25">
      <c r="G7401"/>
      <c r="I7401"/>
      <c r="L7401"/>
    </row>
    <row r="7402" spans="7:12" x14ac:dyDescent="0.25">
      <c r="G7402"/>
      <c r="I7402"/>
      <c r="L7402"/>
    </row>
    <row r="7403" spans="7:12" x14ac:dyDescent="0.25">
      <c r="G7403"/>
      <c r="I7403"/>
      <c r="L7403"/>
    </row>
    <row r="7404" spans="7:12" x14ac:dyDescent="0.25">
      <c r="G7404"/>
      <c r="I7404"/>
      <c r="L7404"/>
    </row>
    <row r="7405" spans="7:12" x14ac:dyDescent="0.25">
      <c r="G7405"/>
      <c r="I7405"/>
      <c r="L7405"/>
    </row>
    <row r="7406" spans="7:12" x14ac:dyDescent="0.25">
      <c r="G7406"/>
      <c r="I7406"/>
      <c r="L7406"/>
    </row>
    <row r="7407" spans="7:12" x14ac:dyDescent="0.25">
      <c r="G7407"/>
      <c r="I7407"/>
      <c r="L7407"/>
    </row>
    <row r="7408" spans="7:12" x14ac:dyDescent="0.25">
      <c r="G7408"/>
      <c r="I7408"/>
      <c r="L7408"/>
    </row>
    <row r="7409" spans="7:12" x14ac:dyDescent="0.25">
      <c r="G7409"/>
      <c r="I7409"/>
      <c r="L7409"/>
    </row>
    <row r="7410" spans="7:12" x14ac:dyDescent="0.25">
      <c r="G7410"/>
      <c r="I7410"/>
      <c r="L7410"/>
    </row>
    <row r="7411" spans="7:12" x14ac:dyDescent="0.25">
      <c r="G7411"/>
      <c r="I7411"/>
      <c r="L7411"/>
    </row>
    <row r="7412" spans="7:12" x14ac:dyDescent="0.25">
      <c r="G7412"/>
      <c r="I7412"/>
      <c r="L7412"/>
    </row>
    <row r="7413" spans="7:12" x14ac:dyDescent="0.25">
      <c r="G7413"/>
      <c r="I7413"/>
      <c r="L7413"/>
    </row>
    <row r="7414" spans="7:12" x14ac:dyDescent="0.25">
      <c r="G7414"/>
      <c r="I7414"/>
      <c r="L7414"/>
    </row>
    <row r="7415" spans="7:12" x14ac:dyDescent="0.25">
      <c r="G7415"/>
      <c r="I7415"/>
      <c r="L7415"/>
    </row>
    <row r="7416" spans="7:12" x14ac:dyDescent="0.25">
      <c r="G7416"/>
      <c r="I7416"/>
      <c r="L7416"/>
    </row>
    <row r="7417" spans="7:12" x14ac:dyDescent="0.25">
      <c r="G7417"/>
      <c r="I7417"/>
      <c r="L7417"/>
    </row>
    <row r="7418" spans="7:12" x14ac:dyDescent="0.25">
      <c r="G7418"/>
      <c r="I7418"/>
      <c r="L7418"/>
    </row>
    <row r="7419" spans="7:12" x14ac:dyDescent="0.25">
      <c r="G7419"/>
      <c r="I7419"/>
      <c r="L7419"/>
    </row>
    <row r="7420" spans="7:12" x14ac:dyDescent="0.25">
      <c r="G7420"/>
      <c r="I7420"/>
      <c r="L7420"/>
    </row>
    <row r="7421" spans="7:12" x14ac:dyDescent="0.25">
      <c r="G7421"/>
      <c r="I7421"/>
      <c r="L7421"/>
    </row>
    <row r="7422" spans="7:12" x14ac:dyDescent="0.25">
      <c r="G7422"/>
      <c r="I7422"/>
      <c r="L7422"/>
    </row>
    <row r="7423" spans="7:12" x14ac:dyDescent="0.25">
      <c r="G7423"/>
      <c r="I7423"/>
      <c r="L7423"/>
    </row>
    <row r="7424" spans="7:12" x14ac:dyDescent="0.25">
      <c r="G7424"/>
      <c r="I7424"/>
      <c r="L7424"/>
    </row>
    <row r="7425" spans="7:12" x14ac:dyDescent="0.25">
      <c r="G7425"/>
      <c r="I7425"/>
      <c r="L7425"/>
    </row>
    <row r="7426" spans="7:12" x14ac:dyDescent="0.25">
      <c r="G7426"/>
      <c r="I7426"/>
      <c r="L7426"/>
    </row>
    <row r="7427" spans="7:12" x14ac:dyDescent="0.25">
      <c r="G7427"/>
      <c r="I7427"/>
      <c r="L7427"/>
    </row>
    <row r="7428" spans="7:12" x14ac:dyDescent="0.25">
      <c r="G7428"/>
      <c r="I7428"/>
      <c r="L7428"/>
    </row>
    <row r="7429" spans="7:12" x14ac:dyDescent="0.25">
      <c r="G7429"/>
      <c r="I7429"/>
      <c r="L7429"/>
    </row>
    <row r="7430" spans="7:12" x14ac:dyDescent="0.25">
      <c r="G7430"/>
      <c r="I7430"/>
      <c r="L7430"/>
    </row>
    <row r="7431" spans="7:12" x14ac:dyDescent="0.25">
      <c r="G7431"/>
      <c r="I7431"/>
      <c r="L7431"/>
    </row>
    <row r="7432" spans="7:12" x14ac:dyDescent="0.25">
      <c r="G7432"/>
      <c r="I7432"/>
      <c r="L7432"/>
    </row>
    <row r="7433" spans="7:12" x14ac:dyDescent="0.25">
      <c r="G7433"/>
      <c r="I7433"/>
      <c r="L7433"/>
    </row>
    <row r="7434" spans="7:12" x14ac:dyDescent="0.25">
      <c r="G7434"/>
      <c r="I7434"/>
      <c r="L7434"/>
    </row>
    <row r="7435" spans="7:12" x14ac:dyDescent="0.25">
      <c r="G7435"/>
      <c r="I7435"/>
      <c r="L7435"/>
    </row>
    <row r="7436" spans="7:12" x14ac:dyDescent="0.25">
      <c r="G7436"/>
      <c r="I7436"/>
      <c r="L7436"/>
    </row>
    <row r="7437" spans="7:12" x14ac:dyDescent="0.25">
      <c r="G7437"/>
      <c r="I7437"/>
      <c r="L7437"/>
    </row>
    <row r="7438" spans="7:12" x14ac:dyDescent="0.25">
      <c r="G7438"/>
      <c r="I7438"/>
      <c r="L7438"/>
    </row>
    <row r="7439" spans="7:12" x14ac:dyDescent="0.25">
      <c r="G7439"/>
      <c r="I7439"/>
      <c r="L7439"/>
    </row>
    <row r="7440" spans="7:12" x14ac:dyDescent="0.25">
      <c r="G7440"/>
      <c r="I7440"/>
      <c r="L7440"/>
    </row>
    <row r="7441" spans="7:12" x14ac:dyDescent="0.25">
      <c r="G7441"/>
      <c r="I7441"/>
      <c r="L7441"/>
    </row>
    <row r="7442" spans="7:12" x14ac:dyDescent="0.25">
      <c r="G7442"/>
      <c r="I7442"/>
      <c r="L7442"/>
    </row>
    <row r="7443" spans="7:12" x14ac:dyDescent="0.25">
      <c r="G7443"/>
      <c r="I7443"/>
      <c r="L7443"/>
    </row>
    <row r="7444" spans="7:12" x14ac:dyDescent="0.25">
      <c r="G7444"/>
      <c r="I7444"/>
      <c r="L7444"/>
    </row>
    <row r="7445" spans="7:12" x14ac:dyDescent="0.25">
      <c r="G7445"/>
      <c r="I7445"/>
      <c r="L7445"/>
    </row>
    <row r="7446" spans="7:12" x14ac:dyDescent="0.25">
      <c r="G7446"/>
      <c r="I7446"/>
      <c r="L7446"/>
    </row>
    <row r="7447" spans="7:12" x14ac:dyDescent="0.25">
      <c r="G7447"/>
      <c r="I7447"/>
      <c r="L7447"/>
    </row>
    <row r="7448" spans="7:12" x14ac:dyDescent="0.25">
      <c r="G7448"/>
      <c r="I7448"/>
      <c r="L7448"/>
    </row>
    <row r="7449" spans="7:12" x14ac:dyDescent="0.25">
      <c r="G7449"/>
      <c r="I7449"/>
      <c r="L7449"/>
    </row>
    <row r="7450" spans="7:12" x14ac:dyDescent="0.25">
      <c r="G7450"/>
      <c r="I7450"/>
      <c r="L7450"/>
    </row>
    <row r="7451" spans="7:12" x14ac:dyDescent="0.25">
      <c r="G7451"/>
      <c r="I7451"/>
      <c r="L7451"/>
    </row>
    <row r="7452" spans="7:12" x14ac:dyDescent="0.25">
      <c r="G7452"/>
      <c r="I7452"/>
      <c r="L7452"/>
    </row>
    <row r="7453" spans="7:12" x14ac:dyDescent="0.25">
      <c r="G7453"/>
      <c r="I7453"/>
      <c r="L7453"/>
    </row>
    <row r="7454" spans="7:12" x14ac:dyDescent="0.25">
      <c r="G7454"/>
      <c r="I7454"/>
      <c r="L7454"/>
    </row>
    <row r="7455" spans="7:12" x14ac:dyDescent="0.25">
      <c r="G7455"/>
      <c r="I7455"/>
      <c r="L7455"/>
    </row>
    <row r="7456" spans="7:12" x14ac:dyDescent="0.25">
      <c r="G7456"/>
      <c r="I7456"/>
      <c r="L7456"/>
    </row>
    <row r="7457" spans="7:12" x14ac:dyDescent="0.25">
      <c r="G7457"/>
      <c r="I7457"/>
      <c r="L7457"/>
    </row>
    <row r="7458" spans="7:12" x14ac:dyDescent="0.25">
      <c r="G7458"/>
      <c r="I7458"/>
      <c r="L7458"/>
    </row>
    <row r="7459" spans="7:12" x14ac:dyDescent="0.25">
      <c r="G7459"/>
      <c r="I7459"/>
      <c r="L7459"/>
    </row>
    <row r="7460" spans="7:12" x14ac:dyDescent="0.25">
      <c r="G7460"/>
      <c r="I7460"/>
      <c r="L7460"/>
    </row>
    <row r="7461" spans="7:12" x14ac:dyDescent="0.25">
      <c r="G7461"/>
      <c r="I7461"/>
      <c r="L7461"/>
    </row>
    <row r="7462" spans="7:12" x14ac:dyDescent="0.25">
      <c r="G7462"/>
      <c r="I7462"/>
      <c r="L7462"/>
    </row>
    <row r="7463" spans="7:12" x14ac:dyDescent="0.25">
      <c r="G7463"/>
      <c r="I7463"/>
      <c r="L7463"/>
    </row>
    <row r="7464" spans="7:12" x14ac:dyDescent="0.25">
      <c r="G7464"/>
      <c r="I7464"/>
      <c r="L7464"/>
    </row>
    <row r="7465" spans="7:12" x14ac:dyDescent="0.25">
      <c r="G7465"/>
      <c r="I7465"/>
      <c r="L7465"/>
    </row>
    <row r="7466" spans="7:12" x14ac:dyDescent="0.25">
      <c r="G7466"/>
      <c r="I7466"/>
      <c r="L7466"/>
    </row>
    <row r="7467" spans="7:12" x14ac:dyDescent="0.25">
      <c r="G7467"/>
      <c r="I7467"/>
      <c r="L7467"/>
    </row>
    <row r="7468" spans="7:12" x14ac:dyDescent="0.25">
      <c r="G7468"/>
      <c r="I7468"/>
      <c r="L7468"/>
    </row>
    <row r="7469" spans="7:12" x14ac:dyDescent="0.25">
      <c r="G7469"/>
      <c r="I7469"/>
      <c r="L7469"/>
    </row>
    <row r="7470" spans="7:12" x14ac:dyDescent="0.25">
      <c r="G7470"/>
      <c r="I7470"/>
      <c r="L7470"/>
    </row>
    <row r="7471" spans="7:12" x14ac:dyDescent="0.25">
      <c r="G7471"/>
      <c r="I7471"/>
      <c r="L7471"/>
    </row>
    <row r="7472" spans="7:12" x14ac:dyDescent="0.25">
      <c r="G7472"/>
      <c r="I7472"/>
      <c r="L7472"/>
    </row>
    <row r="7473" spans="7:12" x14ac:dyDescent="0.25">
      <c r="G7473"/>
      <c r="I7473"/>
      <c r="L7473"/>
    </row>
    <row r="7474" spans="7:12" x14ac:dyDescent="0.25">
      <c r="G7474"/>
      <c r="I7474"/>
      <c r="L7474"/>
    </row>
    <row r="7475" spans="7:12" x14ac:dyDescent="0.25">
      <c r="G7475"/>
      <c r="I7475"/>
      <c r="L7475"/>
    </row>
    <row r="7476" spans="7:12" x14ac:dyDescent="0.25">
      <c r="G7476"/>
      <c r="I7476"/>
      <c r="L7476"/>
    </row>
    <row r="7477" spans="7:12" x14ac:dyDescent="0.25">
      <c r="G7477"/>
      <c r="I7477"/>
      <c r="L7477"/>
    </row>
    <row r="7478" spans="7:12" x14ac:dyDescent="0.25">
      <c r="G7478"/>
      <c r="I7478"/>
      <c r="L7478"/>
    </row>
    <row r="7479" spans="7:12" x14ac:dyDescent="0.25">
      <c r="G7479"/>
      <c r="I7479"/>
      <c r="L7479"/>
    </row>
    <row r="7480" spans="7:12" x14ac:dyDescent="0.25">
      <c r="G7480"/>
      <c r="I7480"/>
      <c r="L7480"/>
    </row>
    <row r="7481" spans="7:12" x14ac:dyDescent="0.25">
      <c r="G7481"/>
      <c r="I7481"/>
      <c r="L7481"/>
    </row>
    <row r="7482" spans="7:12" x14ac:dyDescent="0.25">
      <c r="G7482"/>
      <c r="I7482"/>
      <c r="L7482"/>
    </row>
    <row r="7483" spans="7:12" x14ac:dyDescent="0.25">
      <c r="G7483"/>
      <c r="I7483"/>
      <c r="L7483"/>
    </row>
    <row r="7484" spans="7:12" x14ac:dyDescent="0.25">
      <c r="G7484"/>
      <c r="I7484"/>
      <c r="L7484"/>
    </row>
    <row r="7485" spans="7:12" x14ac:dyDescent="0.25">
      <c r="G7485"/>
      <c r="I7485"/>
      <c r="L7485"/>
    </row>
    <row r="7486" spans="7:12" x14ac:dyDescent="0.25">
      <c r="G7486"/>
      <c r="I7486"/>
      <c r="L7486"/>
    </row>
    <row r="7487" spans="7:12" x14ac:dyDescent="0.25">
      <c r="G7487"/>
      <c r="I7487"/>
      <c r="L7487"/>
    </row>
    <row r="7488" spans="7:12" x14ac:dyDescent="0.25">
      <c r="G7488"/>
      <c r="I7488"/>
      <c r="L7488"/>
    </row>
    <row r="7489" spans="7:12" x14ac:dyDescent="0.25">
      <c r="G7489"/>
      <c r="I7489"/>
      <c r="L7489"/>
    </row>
    <row r="7490" spans="7:12" x14ac:dyDescent="0.25">
      <c r="G7490"/>
      <c r="I7490"/>
      <c r="L7490"/>
    </row>
    <row r="7491" spans="7:12" x14ac:dyDescent="0.25">
      <c r="G7491"/>
      <c r="I7491"/>
      <c r="L7491"/>
    </row>
    <row r="7492" spans="7:12" x14ac:dyDescent="0.25">
      <c r="G7492"/>
      <c r="I7492"/>
      <c r="L7492"/>
    </row>
    <row r="7493" spans="7:12" x14ac:dyDescent="0.25">
      <c r="G7493"/>
      <c r="I7493"/>
      <c r="L7493"/>
    </row>
    <row r="7494" spans="7:12" x14ac:dyDescent="0.25">
      <c r="G7494"/>
      <c r="I7494"/>
      <c r="L7494"/>
    </row>
    <row r="7495" spans="7:12" x14ac:dyDescent="0.25">
      <c r="G7495"/>
      <c r="I7495"/>
      <c r="L7495"/>
    </row>
    <row r="7496" spans="7:12" x14ac:dyDescent="0.25">
      <c r="G7496"/>
      <c r="I7496"/>
      <c r="L7496"/>
    </row>
    <row r="7497" spans="7:12" x14ac:dyDescent="0.25">
      <c r="G7497"/>
      <c r="I7497"/>
      <c r="L7497"/>
    </row>
    <row r="7498" spans="7:12" x14ac:dyDescent="0.25">
      <c r="G7498"/>
      <c r="I7498"/>
      <c r="L7498"/>
    </row>
    <row r="7499" spans="7:12" x14ac:dyDescent="0.25">
      <c r="G7499"/>
      <c r="I7499"/>
      <c r="L7499"/>
    </row>
    <row r="7500" spans="7:12" x14ac:dyDescent="0.25">
      <c r="G7500"/>
      <c r="I7500"/>
      <c r="L7500"/>
    </row>
    <row r="7501" spans="7:12" x14ac:dyDescent="0.25">
      <c r="G7501"/>
      <c r="I7501"/>
      <c r="L7501"/>
    </row>
    <row r="7502" spans="7:12" x14ac:dyDescent="0.25">
      <c r="G7502"/>
      <c r="I7502"/>
      <c r="L7502"/>
    </row>
    <row r="7503" spans="7:12" x14ac:dyDescent="0.25">
      <c r="G7503"/>
      <c r="I7503"/>
      <c r="L7503"/>
    </row>
    <row r="7504" spans="7:12" x14ac:dyDescent="0.25">
      <c r="G7504"/>
      <c r="I7504"/>
      <c r="L7504"/>
    </row>
    <row r="7505" spans="7:12" x14ac:dyDescent="0.25">
      <c r="G7505"/>
      <c r="I7505"/>
      <c r="L7505"/>
    </row>
    <row r="7506" spans="7:12" x14ac:dyDescent="0.25">
      <c r="G7506"/>
      <c r="I7506"/>
      <c r="L7506"/>
    </row>
    <row r="7507" spans="7:12" x14ac:dyDescent="0.25">
      <c r="G7507"/>
      <c r="I7507"/>
      <c r="L7507"/>
    </row>
    <row r="7508" spans="7:12" x14ac:dyDescent="0.25">
      <c r="G7508"/>
      <c r="I7508"/>
      <c r="L7508"/>
    </row>
    <row r="7509" spans="7:12" x14ac:dyDescent="0.25">
      <c r="G7509"/>
      <c r="I7509"/>
      <c r="L7509"/>
    </row>
    <row r="7510" spans="7:12" x14ac:dyDescent="0.25">
      <c r="G7510"/>
      <c r="I7510"/>
      <c r="L7510"/>
    </row>
    <row r="7511" spans="7:12" x14ac:dyDescent="0.25">
      <c r="G7511"/>
      <c r="I7511"/>
      <c r="L7511"/>
    </row>
    <row r="7512" spans="7:12" x14ac:dyDescent="0.25">
      <c r="G7512"/>
      <c r="I7512"/>
      <c r="L7512"/>
    </row>
    <row r="7513" spans="7:12" x14ac:dyDescent="0.25">
      <c r="G7513"/>
      <c r="I7513"/>
      <c r="L7513"/>
    </row>
    <row r="7514" spans="7:12" x14ac:dyDescent="0.25">
      <c r="G7514"/>
      <c r="I7514"/>
      <c r="L7514"/>
    </row>
    <row r="7515" spans="7:12" x14ac:dyDescent="0.25">
      <c r="G7515"/>
      <c r="I7515"/>
      <c r="L7515"/>
    </row>
    <row r="7516" spans="7:12" x14ac:dyDescent="0.25">
      <c r="G7516"/>
      <c r="I7516"/>
      <c r="L7516"/>
    </row>
    <row r="7517" spans="7:12" x14ac:dyDescent="0.25">
      <c r="G7517"/>
      <c r="I7517"/>
      <c r="L7517"/>
    </row>
    <row r="7518" spans="7:12" x14ac:dyDescent="0.25">
      <c r="G7518"/>
      <c r="I7518"/>
      <c r="L7518"/>
    </row>
    <row r="7519" spans="7:12" x14ac:dyDescent="0.25">
      <c r="G7519"/>
      <c r="I7519"/>
      <c r="L7519"/>
    </row>
    <row r="7520" spans="7:12" x14ac:dyDescent="0.25">
      <c r="G7520"/>
      <c r="I7520"/>
      <c r="L7520"/>
    </row>
    <row r="7521" spans="7:12" x14ac:dyDescent="0.25">
      <c r="G7521"/>
      <c r="I7521"/>
      <c r="L7521"/>
    </row>
    <row r="7522" spans="7:12" x14ac:dyDescent="0.25">
      <c r="G7522"/>
      <c r="I7522"/>
      <c r="L7522"/>
    </row>
    <row r="7523" spans="7:12" x14ac:dyDescent="0.25">
      <c r="G7523"/>
      <c r="I7523"/>
      <c r="L7523"/>
    </row>
    <row r="7524" spans="7:12" x14ac:dyDescent="0.25">
      <c r="G7524"/>
      <c r="I7524"/>
      <c r="L7524"/>
    </row>
    <row r="7525" spans="7:12" x14ac:dyDescent="0.25">
      <c r="G7525"/>
      <c r="I7525"/>
      <c r="L7525"/>
    </row>
    <row r="7526" spans="7:12" x14ac:dyDescent="0.25">
      <c r="G7526"/>
      <c r="I7526"/>
      <c r="L7526"/>
    </row>
    <row r="7527" spans="7:12" x14ac:dyDescent="0.25">
      <c r="G7527"/>
      <c r="I7527"/>
      <c r="L7527"/>
    </row>
    <row r="7528" spans="7:12" x14ac:dyDescent="0.25">
      <c r="G7528"/>
      <c r="I7528"/>
      <c r="L7528"/>
    </row>
    <row r="7529" spans="7:12" x14ac:dyDescent="0.25">
      <c r="G7529"/>
      <c r="I7529"/>
      <c r="L7529"/>
    </row>
    <row r="7530" spans="7:12" x14ac:dyDescent="0.25">
      <c r="G7530"/>
      <c r="I7530"/>
      <c r="L7530"/>
    </row>
    <row r="7531" spans="7:12" x14ac:dyDescent="0.25">
      <c r="G7531"/>
      <c r="I7531"/>
      <c r="L7531"/>
    </row>
    <row r="7532" spans="7:12" x14ac:dyDescent="0.25">
      <c r="G7532"/>
      <c r="I7532"/>
      <c r="L7532"/>
    </row>
    <row r="7533" spans="7:12" x14ac:dyDescent="0.25">
      <c r="G7533"/>
      <c r="I7533"/>
      <c r="L7533"/>
    </row>
    <row r="7534" spans="7:12" x14ac:dyDescent="0.25">
      <c r="G7534"/>
      <c r="I7534"/>
      <c r="L7534"/>
    </row>
    <row r="7535" spans="7:12" x14ac:dyDescent="0.25">
      <c r="G7535"/>
      <c r="I7535"/>
      <c r="L7535"/>
    </row>
    <row r="7536" spans="7:12" x14ac:dyDescent="0.25">
      <c r="G7536"/>
      <c r="I7536"/>
      <c r="L7536"/>
    </row>
    <row r="7537" spans="7:12" x14ac:dyDescent="0.25">
      <c r="G7537"/>
      <c r="I7537"/>
      <c r="L7537"/>
    </row>
    <row r="7538" spans="7:12" x14ac:dyDescent="0.25">
      <c r="G7538"/>
      <c r="I7538"/>
      <c r="L7538"/>
    </row>
    <row r="7539" spans="7:12" x14ac:dyDescent="0.25">
      <c r="G7539"/>
      <c r="I7539"/>
      <c r="L7539"/>
    </row>
    <row r="7540" spans="7:12" x14ac:dyDescent="0.25">
      <c r="G7540"/>
      <c r="I7540"/>
      <c r="L7540"/>
    </row>
    <row r="7541" spans="7:12" x14ac:dyDescent="0.25">
      <c r="G7541"/>
      <c r="I7541"/>
      <c r="L7541"/>
    </row>
    <row r="7542" spans="7:12" x14ac:dyDescent="0.25">
      <c r="G7542"/>
      <c r="I7542"/>
      <c r="L7542"/>
    </row>
    <row r="7543" spans="7:12" x14ac:dyDescent="0.25">
      <c r="G7543"/>
      <c r="I7543"/>
      <c r="L7543"/>
    </row>
    <row r="7544" spans="7:12" x14ac:dyDescent="0.25">
      <c r="G7544"/>
      <c r="I7544"/>
      <c r="L7544"/>
    </row>
    <row r="7545" spans="7:12" x14ac:dyDescent="0.25">
      <c r="G7545"/>
      <c r="I7545"/>
      <c r="L7545"/>
    </row>
    <row r="7546" spans="7:12" x14ac:dyDescent="0.25">
      <c r="G7546"/>
      <c r="I7546"/>
      <c r="L7546"/>
    </row>
    <row r="7547" spans="7:12" x14ac:dyDescent="0.25">
      <c r="G7547"/>
      <c r="I7547"/>
      <c r="L7547"/>
    </row>
    <row r="7548" spans="7:12" x14ac:dyDescent="0.25">
      <c r="G7548"/>
      <c r="I7548"/>
      <c r="L7548"/>
    </row>
    <row r="7549" spans="7:12" x14ac:dyDescent="0.25">
      <c r="G7549"/>
      <c r="I7549"/>
      <c r="L7549"/>
    </row>
    <row r="7550" spans="7:12" x14ac:dyDescent="0.25">
      <c r="G7550"/>
      <c r="I7550"/>
      <c r="L7550"/>
    </row>
    <row r="7551" spans="7:12" x14ac:dyDescent="0.25">
      <c r="G7551"/>
      <c r="I7551"/>
      <c r="L7551"/>
    </row>
    <row r="7552" spans="7:12" x14ac:dyDescent="0.25">
      <c r="G7552"/>
      <c r="I7552"/>
      <c r="L7552"/>
    </row>
    <row r="7553" spans="7:12" x14ac:dyDescent="0.25">
      <c r="G7553"/>
      <c r="I7553"/>
      <c r="L7553"/>
    </row>
    <row r="7554" spans="7:12" x14ac:dyDescent="0.25">
      <c r="G7554"/>
      <c r="I7554"/>
      <c r="L7554"/>
    </row>
    <row r="7555" spans="7:12" x14ac:dyDescent="0.25">
      <c r="G7555"/>
      <c r="I7555"/>
      <c r="L7555"/>
    </row>
    <row r="7556" spans="7:12" x14ac:dyDescent="0.25">
      <c r="G7556"/>
      <c r="I7556"/>
      <c r="L7556"/>
    </row>
    <row r="7557" spans="7:12" x14ac:dyDescent="0.25">
      <c r="G7557"/>
      <c r="I7557"/>
      <c r="L7557"/>
    </row>
    <row r="7558" spans="7:12" x14ac:dyDescent="0.25">
      <c r="G7558"/>
      <c r="I7558"/>
      <c r="L7558"/>
    </row>
    <row r="7559" spans="7:12" x14ac:dyDescent="0.25">
      <c r="G7559"/>
      <c r="I7559"/>
      <c r="L7559"/>
    </row>
    <row r="7560" spans="7:12" x14ac:dyDescent="0.25">
      <c r="G7560"/>
      <c r="I7560"/>
      <c r="L7560"/>
    </row>
    <row r="7561" spans="7:12" x14ac:dyDescent="0.25">
      <c r="G7561"/>
      <c r="I7561"/>
      <c r="L7561"/>
    </row>
    <row r="7562" spans="7:12" x14ac:dyDescent="0.25">
      <c r="G7562"/>
      <c r="I7562"/>
      <c r="L7562"/>
    </row>
    <row r="7563" spans="7:12" x14ac:dyDescent="0.25">
      <c r="G7563"/>
      <c r="I7563"/>
      <c r="L7563"/>
    </row>
    <row r="7564" spans="7:12" x14ac:dyDescent="0.25">
      <c r="G7564"/>
      <c r="I7564"/>
      <c r="L7564"/>
    </row>
    <row r="7565" spans="7:12" x14ac:dyDescent="0.25">
      <c r="G7565"/>
      <c r="I7565"/>
      <c r="L7565"/>
    </row>
    <row r="7566" spans="7:12" x14ac:dyDescent="0.25">
      <c r="G7566"/>
      <c r="I7566"/>
      <c r="L7566"/>
    </row>
    <row r="7567" spans="7:12" x14ac:dyDescent="0.25">
      <c r="G7567"/>
      <c r="I7567"/>
      <c r="L7567"/>
    </row>
    <row r="7568" spans="7:12" x14ac:dyDescent="0.25">
      <c r="G7568"/>
      <c r="I7568"/>
      <c r="L7568"/>
    </row>
    <row r="7569" spans="7:12" x14ac:dyDescent="0.25">
      <c r="G7569"/>
      <c r="I7569"/>
      <c r="L7569"/>
    </row>
    <row r="7570" spans="7:12" x14ac:dyDescent="0.25">
      <c r="G7570"/>
      <c r="I7570"/>
      <c r="L7570"/>
    </row>
    <row r="7571" spans="7:12" x14ac:dyDescent="0.25">
      <c r="G7571"/>
      <c r="I7571"/>
      <c r="L7571"/>
    </row>
    <row r="7572" spans="7:12" x14ac:dyDescent="0.25">
      <c r="G7572"/>
      <c r="I7572"/>
      <c r="L7572"/>
    </row>
    <row r="7573" spans="7:12" x14ac:dyDescent="0.25">
      <c r="G7573"/>
      <c r="I7573"/>
      <c r="L7573"/>
    </row>
    <row r="7574" spans="7:12" x14ac:dyDescent="0.25">
      <c r="G7574"/>
      <c r="I7574"/>
      <c r="L7574"/>
    </row>
    <row r="7575" spans="7:12" x14ac:dyDescent="0.25">
      <c r="G7575"/>
      <c r="I7575"/>
      <c r="L7575"/>
    </row>
    <row r="7576" spans="7:12" x14ac:dyDescent="0.25">
      <c r="G7576"/>
      <c r="I7576"/>
      <c r="L7576"/>
    </row>
    <row r="7577" spans="7:12" x14ac:dyDescent="0.25">
      <c r="G7577"/>
      <c r="I7577"/>
      <c r="L7577"/>
    </row>
    <row r="7578" spans="7:12" x14ac:dyDescent="0.25">
      <c r="G7578"/>
      <c r="I7578"/>
      <c r="L7578"/>
    </row>
    <row r="7579" spans="7:12" x14ac:dyDescent="0.25">
      <c r="G7579"/>
      <c r="I7579"/>
      <c r="L7579"/>
    </row>
    <row r="7580" spans="7:12" x14ac:dyDescent="0.25">
      <c r="G7580"/>
      <c r="I7580"/>
      <c r="L7580"/>
    </row>
    <row r="7581" spans="7:12" x14ac:dyDescent="0.25">
      <c r="G7581"/>
      <c r="I7581"/>
      <c r="L7581"/>
    </row>
    <row r="7582" spans="7:12" x14ac:dyDescent="0.25">
      <c r="G7582"/>
      <c r="I7582"/>
      <c r="L7582"/>
    </row>
    <row r="7583" spans="7:12" x14ac:dyDescent="0.25">
      <c r="G7583"/>
      <c r="I7583"/>
      <c r="L7583"/>
    </row>
    <row r="7584" spans="7:12" x14ac:dyDescent="0.25">
      <c r="G7584"/>
      <c r="I7584"/>
      <c r="L7584"/>
    </row>
    <row r="7585" spans="7:12" x14ac:dyDescent="0.25">
      <c r="G7585"/>
      <c r="I7585"/>
      <c r="L7585"/>
    </row>
    <row r="7586" spans="7:12" x14ac:dyDescent="0.25">
      <c r="G7586"/>
      <c r="I7586"/>
      <c r="L7586"/>
    </row>
    <row r="7587" spans="7:12" x14ac:dyDescent="0.25">
      <c r="G7587"/>
      <c r="I7587"/>
      <c r="L7587"/>
    </row>
    <row r="7588" spans="7:12" x14ac:dyDescent="0.25">
      <c r="G7588"/>
      <c r="I7588"/>
      <c r="L7588"/>
    </row>
    <row r="7589" spans="7:12" x14ac:dyDescent="0.25">
      <c r="G7589"/>
      <c r="I7589"/>
      <c r="L7589"/>
    </row>
    <row r="7590" spans="7:12" x14ac:dyDescent="0.25">
      <c r="G7590"/>
      <c r="I7590"/>
      <c r="L7590"/>
    </row>
    <row r="7591" spans="7:12" x14ac:dyDescent="0.25">
      <c r="G7591"/>
      <c r="I7591"/>
      <c r="L7591"/>
    </row>
    <row r="7592" spans="7:12" x14ac:dyDescent="0.25">
      <c r="G7592"/>
      <c r="I7592"/>
      <c r="L7592"/>
    </row>
    <row r="7593" spans="7:12" x14ac:dyDescent="0.25">
      <c r="G7593"/>
      <c r="I7593"/>
      <c r="L7593"/>
    </row>
    <row r="7594" spans="7:12" x14ac:dyDescent="0.25">
      <c r="G7594"/>
      <c r="I7594"/>
      <c r="L7594"/>
    </row>
    <row r="7595" spans="7:12" x14ac:dyDescent="0.25">
      <c r="G7595"/>
      <c r="I7595"/>
      <c r="L7595"/>
    </row>
    <row r="7596" spans="7:12" x14ac:dyDescent="0.25">
      <c r="G7596"/>
      <c r="I7596"/>
      <c r="L7596"/>
    </row>
    <row r="7597" spans="7:12" x14ac:dyDescent="0.25">
      <c r="G7597"/>
      <c r="I7597"/>
      <c r="L7597"/>
    </row>
    <row r="7598" spans="7:12" x14ac:dyDescent="0.25">
      <c r="G7598"/>
      <c r="I7598"/>
      <c r="L7598"/>
    </row>
    <row r="7599" spans="7:12" x14ac:dyDescent="0.25">
      <c r="G7599"/>
      <c r="I7599"/>
      <c r="L7599"/>
    </row>
    <row r="7600" spans="7:12" x14ac:dyDescent="0.25">
      <c r="G7600"/>
      <c r="I7600"/>
      <c r="L7600"/>
    </row>
    <row r="7601" spans="7:12" x14ac:dyDescent="0.25">
      <c r="G7601"/>
      <c r="I7601"/>
      <c r="L7601"/>
    </row>
    <row r="7602" spans="7:12" x14ac:dyDescent="0.25">
      <c r="G7602"/>
      <c r="I7602"/>
      <c r="L7602"/>
    </row>
    <row r="7603" spans="7:12" x14ac:dyDescent="0.25">
      <c r="G7603"/>
      <c r="I7603"/>
      <c r="L7603"/>
    </row>
    <row r="7604" spans="7:12" x14ac:dyDescent="0.25">
      <c r="G7604"/>
      <c r="I7604"/>
      <c r="L7604"/>
    </row>
    <row r="7605" spans="7:12" x14ac:dyDescent="0.25">
      <c r="G7605"/>
      <c r="I7605"/>
      <c r="L7605"/>
    </row>
    <row r="7606" spans="7:12" x14ac:dyDescent="0.25">
      <c r="G7606"/>
      <c r="I7606"/>
      <c r="L7606"/>
    </row>
    <row r="7607" spans="7:12" x14ac:dyDescent="0.25">
      <c r="G7607"/>
      <c r="I7607"/>
      <c r="L7607"/>
    </row>
    <row r="7608" spans="7:12" x14ac:dyDescent="0.25">
      <c r="G7608"/>
      <c r="I7608"/>
      <c r="L7608"/>
    </row>
    <row r="7609" spans="7:12" x14ac:dyDescent="0.25">
      <c r="G7609"/>
      <c r="I7609"/>
      <c r="L7609"/>
    </row>
    <row r="7610" spans="7:12" x14ac:dyDescent="0.25">
      <c r="G7610"/>
      <c r="I7610"/>
      <c r="L7610"/>
    </row>
    <row r="7611" spans="7:12" x14ac:dyDescent="0.25">
      <c r="G7611"/>
      <c r="I7611"/>
      <c r="L7611"/>
    </row>
    <row r="7612" spans="7:12" x14ac:dyDescent="0.25">
      <c r="G7612"/>
      <c r="I7612"/>
      <c r="L7612"/>
    </row>
    <row r="7613" spans="7:12" x14ac:dyDescent="0.25">
      <c r="G7613"/>
      <c r="I7613"/>
      <c r="L7613"/>
    </row>
    <row r="7614" spans="7:12" x14ac:dyDescent="0.25">
      <c r="G7614"/>
      <c r="I7614"/>
      <c r="L7614"/>
    </row>
    <row r="7615" spans="7:12" x14ac:dyDescent="0.25">
      <c r="G7615"/>
      <c r="I7615"/>
      <c r="L7615"/>
    </row>
    <row r="7616" spans="7:12" x14ac:dyDescent="0.25">
      <c r="G7616"/>
      <c r="I7616"/>
      <c r="L7616"/>
    </row>
    <row r="7617" spans="7:12" x14ac:dyDescent="0.25">
      <c r="G7617"/>
      <c r="I7617"/>
      <c r="L7617"/>
    </row>
    <row r="7618" spans="7:12" x14ac:dyDescent="0.25">
      <c r="G7618"/>
      <c r="I7618"/>
      <c r="L7618"/>
    </row>
    <row r="7619" spans="7:12" x14ac:dyDescent="0.25">
      <c r="G7619"/>
      <c r="I7619"/>
      <c r="L7619"/>
    </row>
    <row r="7620" spans="7:12" x14ac:dyDescent="0.25">
      <c r="G7620"/>
      <c r="I7620"/>
      <c r="L7620"/>
    </row>
    <row r="7621" spans="7:12" x14ac:dyDescent="0.25">
      <c r="G7621"/>
      <c r="I7621"/>
      <c r="L7621"/>
    </row>
    <row r="7622" spans="7:12" x14ac:dyDescent="0.25">
      <c r="G7622"/>
      <c r="I7622"/>
      <c r="L7622"/>
    </row>
    <row r="7623" spans="7:12" x14ac:dyDescent="0.25">
      <c r="G7623"/>
      <c r="I7623"/>
      <c r="L7623"/>
    </row>
    <row r="7624" spans="7:12" x14ac:dyDescent="0.25">
      <c r="G7624"/>
      <c r="I7624"/>
      <c r="L7624"/>
    </row>
    <row r="7625" spans="7:12" x14ac:dyDescent="0.25">
      <c r="G7625"/>
      <c r="I7625"/>
      <c r="L7625"/>
    </row>
    <row r="7626" spans="7:12" x14ac:dyDescent="0.25">
      <c r="G7626"/>
      <c r="I7626"/>
      <c r="L7626"/>
    </row>
    <row r="7627" spans="7:12" x14ac:dyDescent="0.25">
      <c r="G7627"/>
      <c r="I7627"/>
      <c r="L7627"/>
    </row>
    <row r="7628" spans="7:12" x14ac:dyDescent="0.25">
      <c r="G7628"/>
      <c r="I7628"/>
      <c r="L7628"/>
    </row>
    <row r="7629" spans="7:12" x14ac:dyDescent="0.25">
      <c r="G7629"/>
      <c r="I7629"/>
      <c r="L7629"/>
    </row>
    <row r="7630" spans="7:12" x14ac:dyDescent="0.25">
      <c r="G7630"/>
      <c r="I7630"/>
      <c r="L7630"/>
    </row>
    <row r="7631" spans="7:12" x14ac:dyDescent="0.25">
      <c r="G7631"/>
      <c r="I7631"/>
      <c r="L7631"/>
    </row>
    <row r="7632" spans="7:12" x14ac:dyDescent="0.25">
      <c r="G7632"/>
      <c r="I7632"/>
      <c r="L7632"/>
    </row>
    <row r="7633" spans="7:12" x14ac:dyDescent="0.25">
      <c r="G7633"/>
      <c r="I7633"/>
      <c r="L7633"/>
    </row>
    <row r="7634" spans="7:12" x14ac:dyDescent="0.25">
      <c r="G7634"/>
      <c r="I7634"/>
      <c r="L7634"/>
    </row>
    <row r="7635" spans="7:12" x14ac:dyDescent="0.25">
      <c r="G7635"/>
      <c r="I7635"/>
      <c r="L7635"/>
    </row>
    <row r="7636" spans="7:12" x14ac:dyDescent="0.25">
      <c r="G7636"/>
      <c r="I7636"/>
      <c r="L7636"/>
    </row>
    <row r="7637" spans="7:12" x14ac:dyDescent="0.25">
      <c r="G7637"/>
      <c r="I7637"/>
      <c r="L7637"/>
    </row>
    <row r="7638" spans="7:12" x14ac:dyDescent="0.25">
      <c r="G7638"/>
      <c r="I7638"/>
      <c r="L7638"/>
    </row>
    <row r="7639" spans="7:12" x14ac:dyDescent="0.25">
      <c r="G7639"/>
      <c r="I7639"/>
      <c r="L7639"/>
    </row>
    <row r="7640" spans="7:12" x14ac:dyDescent="0.25">
      <c r="G7640"/>
      <c r="I7640"/>
      <c r="L7640"/>
    </row>
    <row r="7641" spans="7:12" x14ac:dyDescent="0.25">
      <c r="G7641"/>
      <c r="I7641"/>
      <c r="L7641"/>
    </row>
    <row r="7642" spans="7:12" x14ac:dyDescent="0.25">
      <c r="G7642"/>
      <c r="I7642"/>
      <c r="L7642"/>
    </row>
    <row r="7643" spans="7:12" x14ac:dyDescent="0.25">
      <c r="G7643"/>
      <c r="I7643"/>
      <c r="L7643"/>
    </row>
    <row r="7644" spans="7:12" x14ac:dyDescent="0.25">
      <c r="G7644"/>
      <c r="I7644"/>
      <c r="L7644"/>
    </row>
    <row r="7645" spans="7:12" x14ac:dyDescent="0.25">
      <c r="G7645"/>
      <c r="I7645"/>
      <c r="L7645"/>
    </row>
    <row r="7646" spans="7:12" x14ac:dyDescent="0.25">
      <c r="G7646"/>
      <c r="I7646"/>
      <c r="L7646"/>
    </row>
    <row r="7647" spans="7:12" x14ac:dyDescent="0.25">
      <c r="G7647"/>
      <c r="I7647"/>
      <c r="L7647"/>
    </row>
    <row r="7648" spans="7:12" x14ac:dyDescent="0.25">
      <c r="G7648"/>
      <c r="I7648"/>
      <c r="L7648"/>
    </row>
    <row r="7649" spans="7:12" x14ac:dyDescent="0.25">
      <c r="G7649"/>
      <c r="I7649"/>
      <c r="L7649"/>
    </row>
    <row r="7650" spans="7:12" x14ac:dyDescent="0.25">
      <c r="G7650"/>
      <c r="I7650"/>
      <c r="L7650"/>
    </row>
    <row r="7651" spans="7:12" x14ac:dyDescent="0.25">
      <c r="G7651"/>
      <c r="I7651"/>
      <c r="L7651"/>
    </row>
    <row r="7652" spans="7:12" x14ac:dyDescent="0.25">
      <c r="G7652"/>
      <c r="I7652"/>
      <c r="L7652"/>
    </row>
    <row r="7653" spans="7:12" x14ac:dyDescent="0.25">
      <c r="G7653"/>
      <c r="I7653"/>
      <c r="L7653"/>
    </row>
    <row r="7654" spans="7:12" x14ac:dyDescent="0.25">
      <c r="G7654"/>
      <c r="I7654"/>
      <c r="L7654"/>
    </row>
    <row r="7655" spans="7:12" x14ac:dyDescent="0.25">
      <c r="G7655"/>
      <c r="I7655"/>
      <c r="L7655"/>
    </row>
    <row r="7656" spans="7:12" x14ac:dyDescent="0.25">
      <c r="G7656"/>
      <c r="I7656"/>
      <c r="L7656"/>
    </row>
    <row r="7657" spans="7:12" x14ac:dyDescent="0.25">
      <c r="G7657"/>
      <c r="I7657"/>
      <c r="L7657"/>
    </row>
    <row r="7658" spans="7:12" x14ac:dyDescent="0.25">
      <c r="G7658"/>
      <c r="I7658"/>
      <c r="L7658"/>
    </row>
    <row r="7659" spans="7:12" x14ac:dyDescent="0.25">
      <c r="G7659"/>
      <c r="I7659"/>
      <c r="L7659"/>
    </row>
    <row r="7660" spans="7:12" x14ac:dyDescent="0.25">
      <c r="G7660"/>
      <c r="I7660"/>
      <c r="L7660"/>
    </row>
    <row r="7661" spans="7:12" x14ac:dyDescent="0.25">
      <c r="G7661"/>
      <c r="I7661"/>
      <c r="L7661"/>
    </row>
    <row r="7662" spans="7:12" x14ac:dyDescent="0.25">
      <c r="G7662"/>
      <c r="I7662"/>
      <c r="L7662"/>
    </row>
    <row r="7663" spans="7:12" x14ac:dyDescent="0.25">
      <c r="G7663"/>
      <c r="I7663"/>
      <c r="L7663"/>
    </row>
    <row r="7664" spans="7:12" x14ac:dyDescent="0.25">
      <c r="G7664"/>
      <c r="I7664"/>
      <c r="L7664"/>
    </row>
    <row r="7665" spans="7:12" x14ac:dyDescent="0.25">
      <c r="G7665"/>
      <c r="I7665"/>
      <c r="L7665"/>
    </row>
    <row r="7666" spans="7:12" x14ac:dyDescent="0.25">
      <c r="G7666"/>
      <c r="I7666"/>
      <c r="L7666"/>
    </row>
    <row r="7667" spans="7:12" x14ac:dyDescent="0.25">
      <c r="G7667"/>
      <c r="I7667"/>
      <c r="L7667"/>
    </row>
    <row r="7668" spans="7:12" x14ac:dyDescent="0.25">
      <c r="G7668"/>
      <c r="I7668"/>
      <c r="L7668"/>
    </row>
    <row r="7669" spans="7:12" x14ac:dyDescent="0.25">
      <c r="G7669"/>
      <c r="I7669"/>
      <c r="L7669"/>
    </row>
    <row r="7670" spans="7:12" x14ac:dyDescent="0.25">
      <c r="G7670"/>
      <c r="I7670"/>
      <c r="L7670"/>
    </row>
    <row r="7671" spans="7:12" x14ac:dyDescent="0.25">
      <c r="G7671"/>
      <c r="I7671"/>
      <c r="L7671"/>
    </row>
    <row r="7672" spans="7:12" x14ac:dyDescent="0.25">
      <c r="G7672"/>
      <c r="I7672"/>
      <c r="L7672"/>
    </row>
    <row r="7673" spans="7:12" x14ac:dyDescent="0.25">
      <c r="G7673"/>
      <c r="I7673"/>
      <c r="L7673"/>
    </row>
    <row r="7674" spans="7:12" x14ac:dyDescent="0.25">
      <c r="G7674"/>
      <c r="I7674"/>
      <c r="L7674"/>
    </row>
    <row r="7675" spans="7:12" x14ac:dyDescent="0.25">
      <c r="G7675"/>
      <c r="I7675"/>
      <c r="L7675"/>
    </row>
    <row r="7676" spans="7:12" x14ac:dyDescent="0.25">
      <c r="G7676"/>
      <c r="I7676"/>
      <c r="L7676"/>
    </row>
    <row r="7677" spans="7:12" x14ac:dyDescent="0.25">
      <c r="G7677"/>
      <c r="I7677"/>
      <c r="L7677"/>
    </row>
    <row r="7678" spans="7:12" x14ac:dyDescent="0.25">
      <c r="G7678"/>
      <c r="I7678"/>
      <c r="L7678"/>
    </row>
    <row r="7679" spans="7:12" x14ac:dyDescent="0.25">
      <c r="G7679"/>
      <c r="I7679"/>
      <c r="L7679"/>
    </row>
    <row r="7680" spans="7:12" x14ac:dyDescent="0.25">
      <c r="G7680"/>
      <c r="I7680"/>
      <c r="L7680"/>
    </row>
    <row r="7681" spans="7:12" x14ac:dyDescent="0.25">
      <c r="G7681"/>
      <c r="I7681"/>
      <c r="L7681"/>
    </row>
    <row r="7682" spans="7:12" x14ac:dyDescent="0.25">
      <c r="G7682"/>
      <c r="I7682"/>
      <c r="L7682"/>
    </row>
    <row r="7683" spans="7:12" x14ac:dyDescent="0.25">
      <c r="G7683"/>
      <c r="I7683"/>
      <c r="L7683"/>
    </row>
    <row r="7684" spans="7:12" x14ac:dyDescent="0.25">
      <c r="G7684"/>
      <c r="I7684"/>
      <c r="L7684"/>
    </row>
    <row r="7685" spans="7:12" x14ac:dyDescent="0.25">
      <c r="G7685"/>
      <c r="I7685"/>
      <c r="L7685"/>
    </row>
    <row r="7686" spans="7:12" x14ac:dyDescent="0.25">
      <c r="G7686"/>
      <c r="I7686"/>
      <c r="L7686"/>
    </row>
    <row r="7687" spans="7:12" x14ac:dyDescent="0.25">
      <c r="G7687"/>
      <c r="I7687"/>
      <c r="L7687"/>
    </row>
    <row r="7688" spans="7:12" x14ac:dyDescent="0.25">
      <c r="G7688"/>
      <c r="I7688"/>
      <c r="L7688"/>
    </row>
    <row r="7689" spans="7:12" x14ac:dyDescent="0.25">
      <c r="G7689"/>
      <c r="I7689"/>
      <c r="L7689"/>
    </row>
    <row r="7690" spans="7:12" x14ac:dyDescent="0.25">
      <c r="G7690"/>
      <c r="I7690"/>
      <c r="L7690"/>
    </row>
    <row r="7691" spans="7:12" x14ac:dyDescent="0.25">
      <c r="G7691"/>
      <c r="I7691"/>
      <c r="L7691"/>
    </row>
    <row r="7692" spans="7:12" x14ac:dyDescent="0.25">
      <c r="G7692"/>
      <c r="I7692"/>
      <c r="L7692"/>
    </row>
    <row r="7693" spans="7:12" x14ac:dyDescent="0.25">
      <c r="G7693"/>
      <c r="I7693"/>
      <c r="L7693"/>
    </row>
    <row r="7694" spans="7:12" x14ac:dyDescent="0.25">
      <c r="G7694"/>
      <c r="I7694"/>
      <c r="L7694"/>
    </row>
    <row r="7695" spans="7:12" x14ac:dyDescent="0.25">
      <c r="G7695"/>
      <c r="I7695"/>
      <c r="L7695"/>
    </row>
    <row r="7696" spans="7:12" x14ac:dyDescent="0.25">
      <c r="G7696"/>
      <c r="I7696"/>
      <c r="L7696"/>
    </row>
    <row r="7697" spans="7:12" x14ac:dyDescent="0.25">
      <c r="G7697"/>
      <c r="I7697"/>
      <c r="L7697"/>
    </row>
    <row r="7698" spans="7:12" x14ac:dyDescent="0.25">
      <c r="G7698"/>
      <c r="I7698"/>
      <c r="L7698"/>
    </row>
    <row r="7699" spans="7:12" x14ac:dyDescent="0.25">
      <c r="G7699"/>
      <c r="I7699"/>
      <c r="L7699"/>
    </row>
    <row r="7700" spans="7:12" x14ac:dyDescent="0.25">
      <c r="G7700"/>
      <c r="I7700"/>
      <c r="L7700"/>
    </row>
    <row r="7701" spans="7:12" x14ac:dyDescent="0.25">
      <c r="G7701"/>
      <c r="I7701"/>
      <c r="L7701"/>
    </row>
    <row r="7702" spans="7:12" x14ac:dyDescent="0.25">
      <c r="G7702"/>
      <c r="I7702"/>
      <c r="L7702"/>
    </row>
    <row r="7703" spans="7:12" x14ac:dyDescent="0.25">
      <c r="G7703"/>
      <c r="I7703"/>
      <c r="L7703"/>
    </row>
    <row r="7704" spans="7:12" x14ac:dyDescent="0.25">
      <c r="G7704"/>
      <c r="I7704"/>
      <c r="L7704"/>
    </row>
    <row r="7705" spans="7:12" x14ac:dyDescent="0.25">
      <c r="G7705"/>
      <c r="I7705"/>
      <c r="L7705"/>
    </row>
    <row r="7706" spans="7:12" x14ac:dyDescent="0.25">
      <c r="G7706"/>
      <c r="I7706"/>
      <c r="L7706"/>
    </row>
    <row r="7707" spans="7:12" x14ac:dyDescent="0.25">
      <c r="G7707"/>
      <c r="I7707"/>
      <c r="L7707"/>
    </row>
    <row r="7708" spans="7:12" x14ac:dyDescent="0.25">
      <c r="G7708"/>
      <c r="I7708"/>
      <c r="L7708"/>
    </row>
    <row r="7709" spans="7:12" x14ac:dyDescent="0.25">
      <c r="G7709"/>
      <c r="I7709"/>
      <c r="L7709"/>
    </row>
    <row r="7710" spans="7:12" x14ac:dyDescent="0.25">
      <c r="G7710"/>
      <c r="I7710"/>
      <c r="L7710"/>
    </row>
    <row r="7711" spans="7:12" x14ac:dyDescent="0.25">
      <c r="G7711"/>
      <c r="I7711"/>
      <c r="L7711"/>
    </row>
    <row r="7712" spans="7:12" x14ac:dyDescent="0.25">
      <c r="G7712"/>
      <c r="I7712"/>
      <c r="L7712"/>
    </row>
    <row r="7713" spans="7:12" x14ac:dyDescent="0.25">
      <c r="G7713"/>
      <c r="I7713"/>
      <c r="L7713"/>
    </row>
    <row r="7714" spans="7:12" x14ac:dyDescent="0.25">
      <c r="G7714"/>
      <c r="I7714"/>
      <c r="L7714"/>
    </row>
    <row r="7715" spans="7:12" x14ac:dyDescent="0.25">
      <c r="G7715"/>
      <c r="I7715"/>
      <c r="L7715"/>
    </row>
    <row r="7716" spans="7:12" x14ac:dyDescent="0.25">
      <c r="G7716"/>
      <c r="I7716"/>
      <c r="L7716"/>
    </row>
    <row r="7717" spans="7:12" x14ac:dyDescent="0.25">
      <c r="G7717"/>
      <c r="I7717"/>
      <c r="L7717"/>
    </row>
    <row r="7718" spans="7:12" x14ac:dyDescent="0.25">
      <c r="G7718"/>
      <c r="I7718"/>
      <c r="L7718"/>
    </row>
    <row r="7719" spans="7:12" x14ac:dyDescent="0.25">
      <c r="G7719"/>
      <c r="I7719"/>
      <c r="L7719"/>
    </row>
    <row r="7720" spans="7:12" x14ac:dyDescent="0.25">
      <c r="G7720"/>
      <c r="I7720"/>
      <c r="L7720"/>
    </row>
    <row r="7721" spans="7:12" x14ac:dyDescent="0.25">
      <c r="G7721"/>
      <c r="I7721"/>
      <c r="L7721"/>
    </row>
    <row r="7722" spans="7:12" x14ac:dyDescent="0.25">
      <c r="G7722"/>
      <c r="I7722"/>
      <c r="L7722"/>
    </row>
    <row r="7723" spans="7:12" x14ac:dyDescent="0.25">
      <c r="G7723"/>
      <c r="I7723"/>
      <c r="L7723"/>
    </row>
    <row r="7724" spans="7:12" x14ac:dyDescent="0.25">
      <c r="G7724"/>
      <c r="I7724"/>
      <c r="L7724"/>
    </row>
    <row r="7725" spans="7:12" x14ac:dyDescent="0.25">
      <c r="G7725"/>
      <c r="I7725"/>
      <c r="L7725"/>
    </row>
    <row r="7726" spans="7:12" x14ac:dyDescent="0.25">
      <c r="G7726"/>
      <c r="I7726"/>
      <c r="L7726"/>
    </row>
    <row r="7727" spans="7:12" x14ac:dyDescent="0.25">
      <c r="G7727"/>
      <c r="I7727"/>
      <c r="L7727"/>
    </row>
    <row r="7728" spans="7:12" x14ac:dyDescent="0.25">
      <c r="G7728"/>
      <c r="I7728"/>
      <c r="L7728"/>
    </row>
    <row r="7729" spans="7:12" x14ac:dyDescent="0.25">
      <c r="G7729"/>
      <c r="I7729"/>
      <c r="L7729"/>
    </row>
    <row r="7730" spans="7:12" x14ac:dyDescent="0.25">
      <c r="G7730"/>
      <c r="I7730"/>
      <c r="L7730"/>
    </row>
    <row r="7731" spans="7:12" x14ac:dyDescent="0.25">
      <c r="G7731"/>
      <c r="I7731"/>
      <c r="L7731"/>
    </row>
    <row r="7732" spans="7:12" x14ac:dyDescent="0.25">
      <c r="G7732"/>
      <c r="I7732"/>
      <c r="L7732"/>
    </row>
    <row r="7733" spans="7:12" x14ac:dyDescent="0.25">
      <c r="G7733"/>
      <c r="I7733"/>
      <c r="L7733"/>
    </row>
    <row r="7734" spans="7:12" x14ac:dyDescent="0.25">
      <c r="G7734"/>
      <c r="I7734"/>
      <c r="L7734"/>
    </row>
    <row r="7735" spans="7:12" x14ac:dyDescent="0.25">
      <c r="G7735"/>
      <c r="I7735"/>
      <c r="L7735"/>
    </row>
    <row r="7736" spans="7:12" x14ac:dyDescent="0.25">
      <c r="G7736"/>
      <c r="I7736"/>
      <c r="L7736"/>
    </row>
    <row r="7737" spans="7:12" x14ac:dyDescent="0.25">
      <c r="G7737"/>
      <c r="I7737"/>
      <c r="L7737"/>
    </row>
    <row r="7738" spans="7:12" x14ac:dyDescent="0.25">
      <c r="G7738"/>
      <c r="I7738"/>
      <c r="L7738"/>
    </row>
    <row r="7739" spans="7:12" x14ac:dyDescent="0.25">
      <c r="G7739"/>
      <c r="I7739"/>
      <c r="L7739"/>
    </row>
    <row r="7740" spans="7:12" x14ac:dyDescent="0.25">
      <c r="G7740"/>
      <c r="I7740"/>
      <c r="L7740"/>
    </row>
    <row r="7741" spans="7:12" x14ac:dyDescent="0.25">
      <c r="G7741"/>
      <c r="I7741"/>
      <c r="L7741"/>
    </row>
    <row r="7742" spans="7:12" x14ac:dyDescent="0.25">
      <c r="G7742"/>
      <c r="I7742"/>
      <c r="L7742"/>
    </row>
    <row r="7743" spans="7:12" x14ac:dyDescent="0.25">
      <c r="G7743"/>
      <c r="I7743"/>
      <c r="L7743"/>
    </row>
    <row r="7744" spans="7:12" x14ac:dyDescent="0.25">
      <c r="G7744"/>
      <c r="I7744"/>
      <c r="L7744"/>
    </row>
    <row r="7745" spans="7:12" x14ac:dyDescent="0.25">
      <c r="G7745"/>
      <c r="I7745"/>
      <c r="L7745"/>
    </row>
    <row r="7746" spans="7:12" x14ac:dyDescent="0.25">
      <c r="G7746"/>
      <c r="I7746"/>
      <c r="L7746"/>
    </row>
    <row r="7747" spans="7:12" x14ac:dyDescent="0.25">
      <c r="G7747"/>
      <c r="I7747"/>
      <c r="L7747"/>
    </row>
    <row r="7748" spans="7:12" x14ac:dyDescent="0.25">
      <c r="G7748"/>
      <c r="I7748"/>
      <c r="L7748"/>
    </row>
    <row r="7749" spans="7:12" x14ac:dyDescent="0.25">
      <c r="G7749"/>
      <c r="I7749"/>
      <c r="L7749"/>
    </row>
    <row r="7750" spans="7:12" x14ac:dyDescent="0.25">
      <c r="G7750"/>
      <c r="I7750"/>
      <c r="L7750"/>
    </row>
    <row r="7751" spans="7:12" x14ac:dyDescent="0.25">
      <c r="G7751"/>
      <c r="I7751"/>
      <c r="L7751"/>
    </row>
    <row r="7752" spans="7:12" x14ac:dyDescent="0.25">
      <c r="G7752"/>
      <c r="I7752"/>
      <c r="L7752"/>
    </row>
    <row r="7753" spans="7:12" x14ac:dyDescent="0.25">
      <c r="G7753"/>
      <c r="I7753"/>
      <c r="L7753"/>
    </row>
    <row r="7754" spans="7:12" x14ac:dyDescent="0.25">
      <c r="G7754"/>
      <c r="I7754"/>
      <c r="L7754"/>
    </row>
    <row r="7755" spans="7:12" x14ac:dyDescent="0.25">
      <c r="G7755"/>
      <c r="I7755"/>
      <c r="L7755"/>
    </row>
    <row r="7756" spans="7:12" x14ac:dyDescent="0.25">
      <c r="G7756"/>
      <c r="I7756"/>
      <c r="L7756"/>
    </row>
    <row r="7757" spans="7:12" x14ac:dyDescent="0.25">
      <c r="G7757"/>
      <c r="I7757"/>
      <c r="L7757"/>
    </row>
    <row r="7758" spans="7:12" x14ac:dyDescent="0.25">
      <c r="G7758"/>
      <c r="I7758"/>
      <c r="L7758"/>
    </row>
    <row r="7759" spans="7:12" x14ac:dyDescent="0.25">
      <c r="G7759"/>
      <c r="I7759"/>
      <c r="L7759"/>
    </row>
    <row r="7760" spans="7:12" x14ac:dyDescent="0.25">
      <c r="G7760"/>
      <c r="I7760"/>
      <c r="L7760"/>
    </row>
    <row r="7761" spans="7:12" x14ac:dyDescent="0.25">
      <c r="G7761"/>
      <c r="I7761"/>
      <c r="L7761"/>
    </row>
    <row r="7762" spans="7:12" x14ac:dyDescent="0.25">
      <c r="G7762"/>
      <c r="I7762"/>
      <c r="L7762"/>
    </row>
    <row r="7763" spans="7:12" x14ac:dyDescent="0.25">
      <c r="G7763"/>
      <c r="I7763"/>
      <c r="L7763"/>
    </row>
    <row r="7764" spans="7:12" x14ac:dyDescent="0.25">
      <c r="G7764"/>
      <c r="I7764"/>
      <c r="L7764"/>
    </row>
    <row r="7765" spans="7:12" x14ac:dyDescent="0.25">
      <c r="G7765"/>
      <c r="I7765"/>
      <c r="L7765"/>
    </row>
    <row r="7766" spans="7:12" x14ac:dyDescent="0.25">
      <c r="G7766"/>
      <c r="I7766"/>
      <c r="L7766"/>
    </row>
    <row r="7767" spans="7:12" x14ac:dyDescent="0.25">
      <c r="G7767"/>
      <c r="I7767"/>
      <c r="L7767"/>
    </row>
    <row r="7768" spans="7:12" x14ac:dyDescent="0.25">
      <c r="G7768"/>
      <c r="I7768"/>
      <c r="L7768"/>
    </row>
    <row r="7769" spans="7:12" x14ac:dyDescent="0.25">
      <c r="G7769"/>
      <c r="I7769"/>
      <c r="L7769"/>
    </row>
    <row r="7770" spans="7:12" x14ac:dyDescent="0.25">
      <c r="G7770"/>
      <c r="I7770"/>
      <c r="L7770"/>
    </row>
    <row r="7771" spans="7:12" x14ac:dyDescent="0.25">
      <c r="G7771"/>
      <c r="I7771"/>
      <c r="L7771"/>
    </row>
    <row r="7772" spans="7:12" x14ac:dyDescent="0.25">
      <c r="G7772"/>
      <c r="I7772"/>
      <c r="L7772"/>
    </row>
    <row r="7773" spans="7:12" x14ac:dyDescent="0.25">
      <c r="G7773"/>
      <c r="I7773"/>
      <c r="L7773"/>
    </row>
    <row r="7774" spans="7:12" x14ac:dyDescent="0.25">
      <c r="G7774"/>
      <c r="I7774"/>
      <c r="L7774"/>
    </row>
    <row r="7775" spans="7:12" x14ac:dyDescent="0.25">
      <c r="G7775"/>
      <c r="I7775"/>
      <c r="L7775"/>
    </row>
    <row r="7776" spans="7:12" x14ac:dyDescent="0.25">
      <c r="G7776"/>
      <c r="I7776"/>
      <c r="L7776"/>
    </row>
    <row r="7777" spans="7:12" x14ac:dyDescent="0.25">
      <c r="G7777"/>
      <c r="I7777"/>
      <c r="L7777"/>
    </row>
    <row r="7778" spans="7:12" x14ac:dyDescent="0.25">
      <c r="G7778"/>
      <c r="I7778"/>
      <c r="L7778"/>
    </row>
    <row r="7779" spans="7:12" x14ac:dyDescent="0.25">
      <c r="G7779"/>
      <c r="I7779"/>
      <c r="L7779"/>
    </row>
    <row r="7780" spans="7:12" x14ac:dyDescent="0.25">
      <c r="G7780"/>
      <c r="I7780"/>
      <c r="L7780"/>
    </row>
    <row r="7781" spans="7:12" x14ac:dyDescent="0.25">
      <c r="G7781"/>
      <c r="I7781"/>
      <c r="L7781"/>
    </row>
    <row r="7782" spans="7:12" x14ac:dyDescent="0.25">
      <c r="G7782"/>
      <c r="I7782"/>
      <c r="L7782"/>
    </row>
    <row r="7783" spans="7:12" x14ac:dyDescent="0.25">
      <c r="G7783"/>
      <c r="I7783"/>
      <c r="L7783"/>
    </row>
    <row r="7784" spans="7:12" x14ac:dyDescent="0.25">
      <c r="G7784"/>
      <c r="I7784"/>
      <c r="L7784"/>
    </row>
    <row r="7785" spans="7:12" x14ac:dyDescent="0.25">
      <c r="G7785"/>
      <c r="I7785"/>
      <c r="L7785"/>
    </row>
    <row r="7786" spans="7:12" x14ac:dyDescent="0.25">
      <c r="G7786"/>
      <c r="I7786"/>
      <c r="L7786"/>
    </row>
    <row r="7787" spans="7:12" x14ac:dyDescent="0.25">
      <c r="G7787"/>
      <c r="I7787"/>
      <c r="L7787"/>
    </row>
    <row r="7788" spans="7:12" x14ac:dyDescent="0.25">
      <c r="G7788"/>
      <c r="I7788"/>
      <c r="L7788"/>
    </row>
    <row r="7789" spans="7:12" x14ac:dyDescent="0.25">
      <c r="G7789"/>
      <c r="I7789"/>
      <c r="L7789"/>
    </row>
    <row r="7790" spans="7:12" x14ac:dyDescent="0.25">
      <c r="G7790"/>
      <c r="I7790"/>
      <c r="L7790"/>
    </row>
    <row r="7791" spans="7:12" x14ac:dyDescent="0.25">
      <c r="G7791"/>
      <c r="I7791"/>
      <c r="L7791"/>
    </row>
    <row r="7792" spans="7:12" x14ac:dyDescent="0.25">
      <c r="G7792"/>
      <c r="I7792"/>
      <c r="L7792"/>
    </row>
    <row r="7793" spans="7:12" x14ac:dyDescent="0.25">
      <c r="G7793"/>
      <c r="I7793"/>
      <c r="L7793"/>
    </row>
    <row r="7794" spans="7:12" x14ac:dyDescent="0.25">
      <c r="G7794"/>
      <c r="I7794"/>
      <c r="L7794"/>
    </row>
    <row r="7795" spans="7:12" x14ac:dyDescent="0.25">
      <c r="G7795"/>
      <c r="I7795"/>
      <c r="L7795"/>
    </row>
    <row r="7796" spans="7:12" x14ac:dyDescent="0.25">
      <c r="G7796"/>
      <c r="I7796"/>
      <c r="L7796"/>
    </row>
    <row r="7797" spans="7:12" x14ac:dyDescent="0.25">
      <c r="G7797"/>
      <c r="I7797"/>
      <c r="L7797"/>
    </row>
    <row r="7798" spans="7:12" x14ac:dyDescent="0.25">
      <c r="G7798"/>
      <c r="I7798"/>
      <c r="L7798"/>
    </row>
    <row r="7799" spans="7:12" x14ac:dyDescent="0.25">
      <c r="G7799"/>
      <c r="I7799"/>
      <c r="L7799"/>
    </row>
    <row r="7800" spans="7:12" x14ac:dyDescent="0.25">
      <c r="G7800"/>
      <c r="I7800"/>
      <c r="L7800"/>
    </row>
    <row r="7801" spans="7:12" x14ac:dyDescent="0.25">
      <c r="G7801"/>
      <c r="I7801"/>
      <c r="L7801"/>
    </row>
    <row r="7802" spans="7:12" x14ac:dyDescent="0.25">
      <c r="G7802"/>
      <c r="I7802"/>
      <c r="L7802"/>
    </row>
    <row r="7803" spans="7:12" x14ac:dyDescent="0.25">
      <c r="G7803"/>
      <c r="I7803"/>
      <c r="L7803"/>
    </row>
    <row r="7804" spans="7:12" x14ac:dyDescent="0.25">
      <c r="G7804"/>
      <c r="I7804"/>
      <c r="L7804"/>
    </row>
    <row r="7805" spans="7:12" x14ac:dyDescent="0.25">
      <c r="G7805"/>
      <c r="I7805"/>
      <c r="L7805"/>
    </row>
    <row r="7806" spans="7:12" x14ac:dyDescent="0.25">
      <c r="G7806"/>
      <c r="I7806"/>
      <c r="L7806"/>
    </row>
    <row r="7807" spans="7:12" x14ac:dyDescent="0.25">
      <c r="G7807"/>
      <c r="I7807"/>
      <c r="L7807"/>
    </row>
    <row r="7808" spans="7:12" x14ac:dyDescent="0.25">
      <c r="G7808"/>
      <c r="I7808"/>
      <c r="L7808"/>
    </row>
    <row r="7809" spans="7:12" x14ac:dyDescent="0.25">
      <c r="G7809"/>
      <c r="I7809"/>
      <c r="L7809"/>
    </row>
    <row r="7810" spans="7:12" x14ac:dyDescent="0.25">
      <c r="G7810"/>
      <c r="I7810"/>
      <c r="L7810"/>
    </row>
    <row r="7811" spans="7:12" x14ac:dyDescent="0.25">
      <c r="G7811"/>
      <c r="I7811"/>
      <c r="L7811"/>
    </row>
    <row r="7812" spans="7:12" x14ac:dyDescent="0.25">
      <c r="G7812"/>
      <c r="I7812"/>
      <c r="L7812"/>
    </row>
    <row r="7813" spans="7:12" x14ac:dyDescent="0.25">
      <c r="G7813"/>
      <c r="I7813"/>
      <c r="L7813"/>
    </row>
    <row r="7814" spans="7:12" x14ac:dyDescent="0.25">
      <c r="G7814"/>
      <c r="I7814"/>
      <c r="L7814"/>
    </row>
    <row r="7815" spans="7:12" x14ac:dyDescent="0.25">
      <c r="G7815"/>
      <c r="I7815"/>
      <c r="L7815"/>
    </row>
    <row r="7816" spans="7:12" x14ac:dyDescent="0.25">
      <c r="G7816"/>
      <c r="I7816"/>
      <c r="L7816"/>
    </row>
    <row r="7817" spans="7:12" x14ac:dyDescent="0.25">
      <c r="G7817"/>
      <c r="I7817"/>
      <c r="L7817"/>
    </row>
    <row r="7818" spans="7:12" x14ac:dyDescent="0.25">
      <c r="G7818"/>
      <c r="I7818"/>
      <c r="L7818"/>
    </row>
    <row r="7819" spans="7:12" x14ac:dyDescent="0.25">
      <c r="G7819"/>
      <c r="I7819"/>
      <c r="L7819"/>
    </row>
    <row r="7820" spans="7:12" x14ac:dyDescent="0.25">
      <c r="G7820"/>
      <c r="I7820"/>
      <c r="L7820"/>
    </row>
    <row r="7821" spans="7:12" x14ac:dyDescent="0.25">
      <c r="G7821"/>
      <c r="I7821"/>
      <c r="L7821"/>
    </row>
    <row r="7822" spans="7:12" x14ac:dyDescent="0.25">
      <c r="G7822"/>
      <c r="I7822"/>
      <c r="L7822"/>
    </row>
    <row r="7823" spans="7:12" x14ac:dyDescent="0.25">
      <c r="G7823"/>
      <c r="I7823"/>
      <c r="L7823"/>
    </row>
    <row r="7824" spans="7:12" x14ac:dyDescent="0.25">
      <c r="G7824"/>
      <c r="I7824"/>
      <c r="L7824"/>
    </row>
    <row r="7825" spans="7:12" x14ac:dyDescent="0.25">
      <c r="G7825"/>
      <c r="I7825"/>
      <c r="L7825"/>
    </row>
    <row r="7826" spans="7:12" x14ac:dyDescent="0.25">
      <c r="G7826"/>
      <c r="I7826"/>
      <c r="L7826"/>
    </row>
    <row r="7827" spans="7:12" x14ac:dyDescent="0.25">
      <c r="G7827"/>
      <c r="I7827"/>
      <c r="L7827"/>
    </row>
    <row r="7828" spans="7:12" x14ac:dyDescent="0.25">
      <c r="G7828"/>
      <c r="I7828"/>
      <c r="L7828"/>
    </row>
    <row r="7829" spans="7:12" x14ac:dyDescent="0.25">
      <c r="G7829"/>
      <c r="I7829"/>
      <c r="L7829"/>
    </row>
    <row r="7830" spans="7:12" x14ac:dyDescent="0.25">
      <c r="G7830"/>
      <c r="I7830"/>
      <c r="L7830"/>
    </row>
    <row r="7831" spans="7:12" x14ac:dyDescent="0.25">
      <c r="G7831"/>
      <c r="I7831"/>
      <c r="L7831"/>
    </row>
    <row r="7832" spans="7:12" x14ac:dyDescent="0.25">
      <c r="G7832"/>
      <c r="I7832"/>
      <c r="L7832"/>
    </row>
    <row r="7833" spans="7:12" x14ac:dyDescent="0.25">
      <c r="G7833"/>
      <c r="I7833"/>
      <c r="L7833"/>
    </row>
    <row r="7834" spans="7:12" x14ac:dyDescent="0.25">
      <c r="G7834"/>
      <c r="I7834"/>
      <c r="L7834"/>
    </row>
    <row r="7835" spans="7:12" x14ac:dyDescent="0.25">
      <c r="G7835"/>
      <c r="I7835"/>
      <c r="L7835"/>
    </row>
    <row r="7836" spans="7:12" x14ac:dyDescent="0.25">
      <c r="G7836"/>
      <c r="I7836"/>
      <c r="L7836"/>
    </row>
    <row r="7837" spans="7:12" x14ac:dyDescent="0.25">
      <c r="G7837"/>
      <c r="I7837"/>
      <c r="L7837"/>
    </row>
    <row r="7838" spans="7:12" x14ac:dyDescent="0.25">
      <c r="G7838"/>
      <c r="I7838"/>
      <c r="L7838"/>
    </row>
    <row r="7839" spans="7:12" x14ac:dyDescent="0.25">
      <c r="G7839"/>
      <c r="I7839"/>
      <c r="L7839"/>
    </row>
    <row r="7840" spans="7:12" x14ac:dyDescent="0.25">
      <c r="G7840"/>
      <c r="I7840"/>
      <c r="L7840"/>
    </row>
    <row r="7841" spans="7:12" x14ac:dyDescent="0.25">
      <c r="G7841"/>
      <c r="I7841"/>
      <c r="L7841"/>
    </row>
    <row r="7842" spans="7:12" x14ac:dyDescent="0.25">
      <c r="G7842"/>
      <c r="I7842"/>
      <c r="L7842"/>
    </row>
    <row r="7843" spans="7:12" x14ac:dyDescent="0.25">
      <c r="G7843"/>
      <c r="I7843"/>
      <c r="L7843"/>
    </row>
    <row r="7844" spans="7:12" x14ac:dyDescent="0.25">
      <c r="G7844"/>
      <c r="I7844"/>
      <c r="L7844"/>
    </row>
    <row r="7845" spans="7:12" x14ac:dyDescent="0.25">
      <c r="G7845"/>
      <c r="I7845"/>
      <c r="L7845"/>
    </row>
    <row r="7846" spans="7:12" x14ac:dyDescent="0.25">
      <c r="G7846"/>
      <c r="I7846"/>
      <c r="L7846"/>
    </row>
    <row r="7847" spans="7:12" x14ac:dyDescent="0.25">
      <c r="G7847"/>
      <c r="I7847"/>
      <c r="L7847"/>
    </row>
    <row r="7848" spans="7:12" x14ac:dyDescent="0.25">
      <c r="G7848"/>
      <c r="I7848"/>
      <c r="L7848"/>
    </row>
    <row r="7849" spans="7:12" x14ac:dyDescent="0.25">
      <c r="G7849"/>
      <c r="I7849"/>
      <c r="L7849"/>
    </row>
    <row r="7850" spans="7:12" x14ac:dyDescent="0.25">
      <c r="G7850"/>
      <c r="I7850"/>
      <c r="L7850"/>
    </row>
    <row r="7851" spans="7:12" x14ac:dyDescent="0.25">
      <c r="G7851"/>
      <c r="I7851"/>
      <c r="L7851"/>
    </row>
    <row r="7852" spans="7:12" x14ac:dyDescent="0.25">
      <c r="G7852"/>
      <c r="I7852"/>
      <c r="L7852"/>
    </row>
    <row r="7853" spans="7:12" x14ac:dyDescent="0.25">
      <c r="G7853"/>
      <c r="I7853"/>
      <c r="L7853"/>
    </row>
    <row r="7854" spans="7:12" x14ac:dyDescent="0.25">
      <c r="G7854"/>
      <c r="I7854"/>
      <c r="L7854"/>
    </row>
    <row r="7855" spans="7:12" x14ac:dyDescent="0.25">
      <c r="G7855"/>
      <c r="I7855"/>
      <c r="L7855"/>
    </row>
    <row r="7856" spans="7:12" x14ac:dyDescent="0.25">
      <c r="G7856"/>
      <c r="I7856"/>
      <c r="L7856"/>
    </row>
    <row r="7857" spans="7:12" x14ac:dyDescent="0.25">
      <c r="G7857"/>
      <c r="I7857"/>
      <c r="L7857"/>
    </row>
    <row r="7858" spans="7:12" x14ac:dyDescent="0.25">
      <c r="G7858"/>
      <c r="I7858"/>
      <c r="L7858"/>
    </row>
    <row r="7859" spans="7:12" x14ac:dyDescent="0.25">
      <c r="G7859"/>
      <c r="I7859"/>
      <c r="L7859"/>
    </row>
    <row r="7860" spans="7:12" x14ac:dyDescent="0.25">
      <c r="G7860"/>
      <c r="I7860"/>
      <c r="L7860"/>
    </row>
    <row r="7861" spans="7:12" x14ac:dyDescent="0.25">
      <c r="G7861"/>
      <c r="I7861"/>
      <c r="L7861"/>
    </row>
    <row r="7862" spans="7:12" x14ac:dyDescent="0.25">
      <c r="G7862"/>
      <c r="I7862"/>
      <c r="L7862"/>
    </row>
    <row r="7863" spans="7:12" x14ac:dyDescent="0.25">
      <c r="G7863"/>
      <c r="I7863"/>
      <c r="L7863"/>
    </row>
    <row r="7864" spans="7:12" x14ac:dyDescent="0.25">
      <c r="G7864"/>
      <c r="I7864"/>
      <c r="L7864"/>
    </row>
    <row r="7865" spans="7:12" x14ac:dyDescent="0.25">
      <c r="G7865"/>
      <c r="I7865"/>
      <c r="L7865"/>
    </row>
    <row r="7866" spans="7:12" x14ac:dyDescent="0.25">
      <c r="G7866"/>
      <c r="I7866"/>
      <c r="L7866"/>
    </row>
    <row r="7867" spans="7:12" x14ac:dyDescent="0.25">
      <c r="G7867"/>
      <c r="I7867"/>
      <c r="L7867"/>
    </row>
    <row r="7868" spans="7:12" x14ac:dyDescent="0.25">
      <c r="G7868"/>
      <c r="I7868"/>
      <c r="L7868"/>
    </row>
    <row r="7869" spans="7:12" x14ac:dyDescent="0.25">
      <c r="G7869"/>
      <c r="I7869"/>
      <c r="L7869"/>
    </row>
    <row r="7870" spans="7:12" x14ac:dyDescent="0.25">
      <c r="G7870"/>
      <c r="I7870"/>
      <c r="L7870"/>
    </row>
    <row r="7871" spans="7:12" x14ac:dyDescent="0.25">
      <c r="G7871"/>
      <c r="I7871"/>
      <c r="L7871"/>
    </row>
    <row r="7872" spans="7:12" x14ac:dyDescent="0.25">
      <c r="G7872"/>
      <c r="I7872"/>
      <c r="L7872"/>
    </row>
    <row r="7873" spans="7:12" x14ac:dyDescent="0.25">
      <c r="G7873"/>
      <c r="I7873"/>
      <c r="L7873"/>
    </row>
    <row r="7874" spans="7:12" x14ac:dyDescent="0.25">
      <c r="G7874"/>
      <c r="I7874"/>
      <c r="L7874"/>
    </row>
    <row r="7875" spans="7:12" x14ac:dyDescent="0.25">
      <c r="G7875"/>
      <c r="I7875"/>
      <c r="L7875"/>
    </row>
    <row r="7876" spans="7:12" x14ac:dyDescent="0.25">
      <c r="G7876"/>
      <c r="I7876"/>
      <c r="L7876"/>
    </row>
    <row r="7877" spans="7:12" x14ac:dyDescent="0.25">
      <c r="G7877"/>
      <c r="I7877"/>
      <c r="L7877"/>
    </row>
    <row r="7878" spans="7:12" x14ac:dyDescent="0.25">
      <c r="G7878"/>
      <c r="I7878"/>
      <c r="L7878"/>
    </row>
    <row r="7879" spans="7:12" x14ac:dyDescent="0.25">
      <c r="G7879"/>
      <c r="I7879"/>
      <c r="L7879"/>
    </row>
    <row r="7880" spans="7:12" x14ac:dyDescent="0.25">
      <c r="G7880"/>
      <c r="I7880"/>
      <c r="L7880"/>
    </row>
    <row r="7881" spans="7:12" x14ac:dyDescent="0.25">
      <c r="G7881"/>
      <c r="I7881"/>
      <c r="L7881"/>
    </row>
    <row r="7882" spans="7:12" x14ac:dyDescent="0.25">
      <c r="G7882"/>
      <c r="I7882"/>
      <c r="L7882"/>
    </row>
    <row r="7883" spans="7:12" x14ac:dyDescent="0.25">
      <c r="G7883"/>
      <c r="I7883"/>
      <c r="L7883"/>
    </row>
    <row r="7884" spans="7:12" x14ac:dyDescent="0.25">
      <c r="G7884"/>
      <c r="I7884"/>
      <c r="L7884"/>
    </row>
    <row r="7885" spans="7:12" x14ac:dyDescent="0.25">
      <c r="G7885"/>
      <c r="I7885"/>
      <c r="L7885"/>
    </row>
    <row r="7886" spans="7:12" x14ac:dyDescent="0.25">
      <c r="G7886"/>
      <c r="I7886"/>
      <c r="L7886"/>
    </row>
    <row r="7887" spans="7:12" x14ac:dyDescent="0.25">
      <c r="G7887"/>
      <c r="I7887"/>
      <c r="L7887"/>
    </row>
    <row r="7888" spans="7:12" x14ac:dyDescent="0.25">
      <c r="G7888"/>
      <c r="I7888"/>
      <c r="L7888"/>
    </row>
    <row r="7889" spans="7:12" x14ac:dyDescent="0.25">
      <c r="G7889"/>
      <c r="I7889"/>
      <c r="L7889"/>
    </row>
    <row r="7890" spans="7:12" x14ac:dyDescent="0.25">
      <c r="G7890"/>
      <c r="I7890"/>
      <c r="L7890"/>
    </row>
    <row r="7891" spans="7:12" x14ac:dyDescent="0.25">
      <c r="G7891"/>
      <c r="I7891"/>
      <c r="L7891"/>
    </row>
    <row r="7892" spans="7:12" x14ac:dyDescent="0.25">
      <c r="G7892"/>
      <c r="I7892"/>
      <c r="L7892"/>
    </row>
    <row r="7893" spans="7:12" x14ac:dyDescent="0.25">
      <c r="G7893"/>
      <c r="I7893"/>
      <c r="L7893"/>
    </row>
    <row r="7894" spans="7:12" x14ac:dyDescent="0.25">
      <c r="G7894"/>
      <c r="I7894"/>
      <c r="L7894"/>
    </row>
    <row r="7895" spans="7:12" x14ac:dyDescent="0.25">
      <c r="G7895"/>
      <c r="I7895"/>
      <c r="L7895"/>
    </row>
    <row r="7896" spans="7:12" x14ac:dyDescent="0.25">
      <c r="G7896"/>
      <c r="I7896"/>
      <c r="L7896"/>
    </row>
    <row r="7897" spans="7:12" x14ac:dyDescent="0.25">
      <c r="G7897"/>
      <c r="I7897"/>
      <c r="L7897"/>
    </row>
    <row r="7898" spans="7:12" x14ac:dyDescent="0.25">
      <c r="G7898"/>
      <c r="I7898"/>
      <c r="L7898"/>
    </row>
    <row r="7899" spans="7:12" x14ac:dyDescent="0.25">
      <c r="G7899"/>
      <c r="I7899"/>
      <c r="L7899"/>
    </row>
    <row r="7900" spans="7:12" x14ac:dyDescent="0.25">
      <c r="G7900"/>
      <c r="I7900"/>
      <c r="L7900"/>
    </row>
    <row r="7901" spans="7:12" x14ac:dyDescent="0.25">
      <c r="G7901"/>
      <c r="I7901"/>
      <c r="L7901"/>
    </row>
    <row r="7902" spans="7:12" x14ac:dyDescent="0.25">
      <c r="G7902"/>
      <c r="I7902"/>
      <c r="L7902"/>
    </row>
    <row r="7903" spans="7:12" x14ac:dyDescent="0.25">
      <c r="G7903"/>
      <c r="I7903"/>
      <c r="L7903"/>
    </row>
    <row r="7904" spans="7:12" x14ac:dyDescent="0.25">
      <c r="G7904"/>
      <c r="I7904"/>
      <c r="L7904"/>
    </row>
    <row r="7905" spans="7:12" x14ac:dyDescent="0.25">
      <c r="G7905"/>
      <c r="I7905"/>
      <c r="L7905"/>
    </row>
    <row r="7906" spans="7:12" x14ac:dyDescent="0.25">
      <c r="G7906"/>
      <c r="I7906"/>
      <c r="L7906"/>
    </row>
    <row r="7907" spans="7:12" x14ac:dyDescent="0.25">
      <c r="G7907"/>
      <c r="I7907"/>
      <c r="L7907"/>
    </row>
    <row r="7908" spans="7:12" x14ac:dyDescent="0.25">
      <c r="G7908"/>
      <c r="I7908"/>
      <c r="L7908"/>
    </row>
    <row r="7909" spans="7:12" x14ac:dyDescent="0.25">
      <c r="G7909"/>
      <c r="I7909"/>
      <c r="L7909"/>
    </row>
    <row r="7910" spans="7:12" x14ac:dyDescent="0.25">
      <c r="G7910"/>
      <c r="I7910"/>
      <c r="L7910"/>
    </row>
    <row r="7911" spans="7:12" x14ac:dyDescent="0.25">
      <c r="G7911"/>
      <c r="I7911"/>
      <c r="L7911"/>
    </row>
    <row r="7912" spans="7:12" x14ac:dyDescent="0.25">
      <c r="G7912"/>
      <c r="I7912"/>
      <c r="L7912"/>
    </row>
    <row r="7913" spans="7:12" x14ac:dyDescent="0.25">
      <c r="G7913"/>
      <c r="I7913"/>
      <c r="L7913"/>
    </row>
    <row r="7914" spans="7:12" x14ac:dyDescent="0.25">
      <c r="G7914"/>
      <c r="I7914"/>
      <c r="L7914"/>
    </row>
    <row r="7915" spans="7:12" x14ac:dyDescent="0.25">
      <c r="G7915"/>
      <c r="I7915"/>
      <c r="L7915"/>
    </row>
    <row r="7916" spans="7:12" x14ac:dyDescent="0.25">
      <c r="G7916"/>
      <c r="I7916"/>
      <c r="L7916"/>
    </row>
    <row r="7917" spans="7:12" x14ac:dyDescent="0.25">
      <c r="G7917"/>
      <c r="I7917"/>
      <c r="L7917"/>
    </row>
    <row r="7918" spans="7:12" x14ac:dyDescent="0.25">
      <c r="G7918"/>
      <c r="I7918"/>
      <c r="L7918"/>
    </row>
    <row r="7919" spans="7:12" x14ac:dyDescent="0.25">
      <c r="G7919"/>
      <c r="I7919"/>
      <c r="L7919"/>
    </row>
    <row r="7920" spans="7:12" x14ac:dyDescent="0.25">
      <c r="G7920"/>
      <c r="I7920"/>
      <c r="L7920"/>
    </row>
    <row r="7921" spans="7:12" x14ac:dyDescent="0.25">
      <c r="G7921"/>
      <c r="I7921"/>
      <c r="L7921"/>
    </row>
    <row r="7922" spans="7:12" x14ac:dyDescent="0.25">
      <c r="G7922"/>
      <c r="I7922"/>
      <c r="L7922"/>
    </row>
    <row r="7923" spans="7:12" x14ac:dyDescent="0.25">
      <c r="G7923"/>
      <c r="I7923"/>
      <c r="L7923"/>
    </row>
    <row r="7924" spans="7:12" x14ac:dyDescent="0.25">
      <c r="G7924"/>
      <c r="I7924"/>
      <c r="L7924"/>
    </row>
    <row r="7925" spans="7:12" x14ac:dyDescent="0.25">
      <c r="G7925"/>
      <c r="I7925"/>
      <c r="L7925"/>
    </row>
    <row r="7926" spans="7:12" x14ac:dyDescent="0.25">
      <c r="G7926"/>
      <c r="I7926"/>
      <c r="L7926"/>
    </row>
    <row r="7927" spans="7:12" x14ac:dyDescent="0.25">
      <c r="G7927"/>
      <c r="I7927"/>
      <c r="L7927"/>
    </row>
    <row r="7928" spans="7:12" x14ac:dyDescent="0.25">
      <c r="G7928"/>
      <c r="I7928"/>
      <c r="L7928"/>
    </row>
    <row r="7929" spans="7:12" x14ac:dyDescent="0.25">
      <c r="G7929"/>
      <c r="I7929"/>
      <c r="L7929"/>
    </row>
    <row r="7930" spans="7:12" x14ac:dyDescent="0.25">
      <c r="G7930"/>
      <c r="I7930"/>
      <c r="L7930"/>
    </row>
    <row r="7931" spans="7:12" x14ac:dyDescent="0.25">
      <c r="G7931"/>
      <c r="I7931"/>
      <c r="L7931"/>
    </row>
    <row r="7932" spans="7:12" x14ac:dyDescent="0.25">
      <c r="G7932"/>
      <c r="I7932"/>
      <c r="L7932"/>
    </row>
    <row r="7933" spans="7:12" x14ac:dyDescent="0.25">
      <c r="G7933"/>
      <c r="I7933"/>
      <c r="L7933"/>
    </row>
    <row r="7934" spans="7:12" x14ac:dyDescent="0.25">
      <c r="G7934"/>
      <c r="I7934"/>
      <c r="L7934"/>
    </row>
    <row r="7935" spans="7:12" x14ac:dyDescent="0.25">
      <c r="G7935"/>
      <c r="I7935"/>
      <c r="L7935"/>
    </row>
    <row r="7936" spans="7:12" x14ac:dyDescent="0.25">
      <c r="G7936"/>
      <c r="I7936"/>
      <c r="L7936"/>
    </row>
    <row r="7937" spans="7:12" x14ac:dyDescent="0.25">
      <c r="G7937"/>
      <c r="I7937"/>
      <c r="L7937"/>
    </row>
    <row r="7938" spans="7:12" x14ac:dyDescent="0.25">
      <c r="G7938"/>
      <c r="I7938"/>
      <c r="L7938"/>
    </row>
    <row r="7939" spans="7:12" x14ac:dyDescent="0.25">
      <c r="G7939"/>
      <c r="I7939"/>
      <c r="L7939"/>
    </row>
    <row r="7940" spans="7:12" x14ac:dyDescent="0.25">
      <c r="G7940"/>
      <c r="I7940"/>
      <c r="L7940"/>
    </row>
    <row r="7941" spans="7:12" x14ac:dyDescent="0.25">
      <c r="G7941"/>
      <c r="I7941"/>
      <c r="L7941"/>
    </row>
    <row r="7942" spans="7:12" x14ac:dyDescent="0.25">
      <c r="G7942"/>
      <c r="I7942"/>
      <c r="L7942"/>
    </row>
    <row r="7943" spans="7:12" x14ac:dyDescent="0.25">
      <c r="G7943"/>
      <c r="I7943"/>
      <c r="L7943"/>
    </row>
    <row r="7944" spans="7:12" x14ac:dyDescent="0.25">
      <c r="G7944"/>
      <c r="I7944"/>
      <c r="L7944"/>
    </row>
    <row r="7945" spans="7:12" x14ac:dyDescent="0.25">
      <c r="G7945"/>
      <c r="I7945"/>
      <c r="L7945"/>
    </row>
    <row r="7946" spans="7:12" x14ac:dyDescent="0.25">
      <c r="G7946"/>
      <c r="I7946"/>
      <c r="L7946"/>
    </row>
    <row r="7947" spans="7:12" x14ac:dyDescent="0.25">
      <c r="G7947"/>
      <c r="I7947"/>
      <c r="L7947"/>
    </row>
    <row r="7948" spans="7:12" x14ac:dyDescent="0.25">
      <c r="G7948"/>
      <c r="I7948"/>
      <c r="L7948"/>
    </row>
    <row r="7949" spans="7:12" x14ac:dyDescent="0.25">
      <c r="G7949"/>
      <c r="I7949"/>
      <c r="L7949"/>
    </row>
    <row r="7950" spans="7:12" x14ac:dyDescent="0.25">
      <c r="G7950"/>
      <c r="I7950"/>
      <c r="L7950"/>
    </row>
    <row r="7951" spans="7:12" x14ac:dyDescent="0.25">
      <c r="G7951"/>
      <c r="I7951"/>
      <c r="L7951"/>
    </row>
    <row r="7952" spans="7:12" x14ac:dyDescent="0.25">
      <c r="G7952"/>
      <c r="I7952"/>
      <c r="L7952"/>
    </row>
    <row r="7953" spans="7:12" x14ac:dyDescent="0.25">
      <c r="G7953"/>
      <c r="I7953"/>
      <c r="L7953"/>
    </row>
    <row r="7954" spans="7:12" x14ac:dyDescent="0.25">
      <c r="G7954"/>
      <c r="I7954"/>
      <c r="L7954"/>
    </row>
    <row r="7955" spans="7:12" x14ac:dyDescent="0.25">
      <c r="G7955"/>
      <c r="I7955"/>
      <c r="L7955"/>
    </row>
    <row r="7956" spans="7:12" x14ac:dyDescent="0.25">
      <c r="G7956"/>
      <c r="I7956"/>
      <c r="L7956"/>
    </row>
    <row r="7957" spans="7:12" x14ac:dyDescent="0.25">
      <c r="G7957"/>
      <c r="I7957"/>
      <c r="L7957"/>
    </row>
    <row r="7958" spans="7:12" x14ac:dyDescent="0.25">
      <c r="G7958"/>
      <c r="I7958"/>
      <c r="L7958"/>
    </row>
    <row r="7959" spans="7:12" x14ac:dyDescent="0.25">
      <c r="G7959"/>
      <c r="I7959"/>
      <c r="L7959"/>
    </row>
    <row r="7960" spans="7:12" x14ac:dyDescent="0.25">
      <c r="G7960"/>
      <c r="I7960"/>
      <c r="L7960"/>
    </row>
    <row r="7961" spans="7:12" x14ac:dyDescent="0.25">
      <c r="G7961"/>
      <c r="I7961"/>
      <c r="L7961"/>
    </row>
    <row r="7962" spans="7:12" x14ac:dyDescent="0.25">
      <c r="G7962"/>
      <c r="I7962"/>
      <c r="L7962"/>
    </row>
    <row r="7963" spans="7:12" x14ac:dyDescent="0.25">
      <c r="G7963"/>
      <c r="I7963"/>
      <c r="L7963"/>
    </row>
    <row r="7964" spans="7:12" x14ac:dyDescent="0.25">
      <c r="G7964"/>
      <c r="I7964"/>
      <c r="L7964"/>
    </row>
    <row r="7965" spans="7:12" x14ac:dyDescent="0.25">
      <c r="G7965"/>
      <c r="I7965"/>
      <c r="L7965"/>
    </row>
    <row r="7966" spans="7:12" x14ac:dyDescent="0.25">
      <c r="G7966"/>
      <c r="I7966"/>
      <c r="L7966"/>
    </row>
    <row r="7967" spans="7:12" x14ac:dyDescent="0.25">
      <c r="G7967"/>
      <c r="I7967"/>
      <c r="L7967"/>
    </row>
    <row r="7968" spans="7:12" x14ac:dyDescent="0.25">
      <c r="G7968"/>
      <c r="I7968"/>
      <c r="L7968"/>
    </row>
    <row r="7969" spans="7:12" x14ac:dyDescent="0.25">
      <c r="G7969"/>
      <c r="I7969"/>
      <c r="L7969"/>
    </row>
    <row r="7970" spans="7:12" x14ac:dyDescent="0.25">
      <c r="G7970"/>
      <c r="I7970"/>
      <c r="L7970"/>
    </row>
    <row r="7971" spans="7:12" x14ac:dyDescent="0.25">
      <c r="G7971"/>
      <c r="I7971"/>
      <c r="L7971"/>
    </row>
    <row r="7972" spans="7:12" x14ac:dyDescent="0.25">
      <c r="G7972"/>
      <c r="I7972"/>
      <c r="L7972"/>
    </row>
    <row r="7973" spans="7:12" x14ac:dyDescent="0.25">
      <c r="G7973"/>
      <c r="I7973"/>
      <c r="L7973"/>
    </row>
    <row r="7974" spans="7:12" x14ac:dyDescent="0.25">
      <c r="G7974"/>
      <c r="I7974"/>
      <c r="L7974"/>
    </row>
    <row r="7975" spans="7:12" x14ac:dyDescent="0.25">
      <c r="G7975"/>
      <c r="I7975"/>
      <c r="L7975"/>
    </row>
    <row r="7976" spans="7:12" x14ac:dyDescent="0.25">
      <c r="G7976"/>
      <c r="I7976"/>
      <c r="L7976"/>
    </row>
    <row r="7977" spans="7:12" x14ac:dyDescent="0.25">
      <c r="G7977"/>
      <c r="I7977"/>
      <c r="L7977"/>
    </row>
    <row r="7978" spans="7:12" x14ac:dyDescent="0.25">
      <c r="G7978"/>
      <c r="I7978"/>
      <c r="L7978"/>
    </row>
    <row r="7979" spans="7:12" x14ac:dyDescent="0.25">
      <c r="G7979"/>
      <c r="I7979"/>
      <c r="L7979"/>
    </row>
    <row r="7980" spans="7:12" x14ac:dyDescent="0.25">
      <c r="G7980"/>
      <c r="I7980"/>
      <c r="L7980"/>
    </row>
    <row r="7981" spans="7:12" x14ac:dyDescent="0.25">
      <c r="G7981"/>
      <c r="I7981"/>
      <c r="L7981"/>
    </row>
    <row r="7982" spans="7:12" x14ac:dyDescent="0.25">
      <c r="G7982"/>
      <c r="I7982"/>
      <c r="L7982"/>
    </row>
    <row r="7983" spans="7:12" x14ac:dyDescent="0.25">
      <c r="G7983"/>
      <c r="I7983"/>
      <c r="L7983"/>
    </row>
    <row r="7984" spans="7:12" x14ac:dyDescent="0.25">
      <c r="G7984"/>
      <c r="I7984"/>
      <c r="L7984"/>
    </row>
    <row r="7985" spans="7:12" x14ac:dyDescent="0.25">
      <c r="G7985"/>
      <c r="I7985"/>
      <c r="L7985"/>
    </row>
    <row r="7986" spans="7:12" x14ac:dyDescent="0.25">
      <c r="G7986"/>
      <c r="I7986"/>
      <c r="L7986"/>
    </row>
    <row r="7987" spans="7:12" x14ac:dyDescent="0.25">
      <c r="G7987"/>
      <c r="I7987"/>
      <c r="L7987"/>
    </row>
    <row r="7988" spans="7:12" x14ac:dyDescent="0.25">
      <c r="G7988"/>
      <c r="I7988"/>
      <c r="L7988"/>
    </row>
    <row r="7989" spans="7:12" x14ac:dyDescent="0.25">
      <c r="G7989"/>
      <c r="I7989"/>
      <c r="L7989"/>
    </row>
    <row r="7990" spans="7:12" x14ac:dyDescent="0.25">
      <c r="G7990"/>
      <c r="I7990"/>
      <c r="L7990"/>
    </row>
    <row r="7991" spans="7:12" x14ac:dyDescent="0.25">
      <c r="G7991"/>
      <c r="I7991"/>
      <c r="L7991"/>
    </row>
    <row r="7992" spans="7:12" x14ac:dyDescent="0.25">
      <c r="G7992"/>
      <c r="I7992"/>
      <c r="L7992"/>
    </row>
    <row r="7993" spans="7:12" x14ac:dyDescent="0.25">
      <c r="G7993"/>
      <c r="I7993"/>
      <c r="L7993"/>
    </row>
    <row r="7994" spans="7:12" x14ac:dyDescent="0.25">
      <c r="G7994"/>
      <c r="I7994"/>
      <c r="L7994"/>
    </row>
    <row r="7995" spans="7:12" x14ac:dyDescent="0.25">
      <c r="G7995"/>
      <c r="I7995"/>
      <c r="L7995"/>
    </row>
    <row r="7996" spans="7:12" x14ac:dyDescent="0.25">
      <c r="G7996"/>
      <c r="I7996"/>
      <c r="L7996"/>
    </row>
    <row r="7997" spans="7:12" x14ac:dyDescent="0.25">
      <c r="G7997"/>
      <c r="I7997"/>
      <c r="L7997"/>
    </row>
    <row r="7998" spans="7:12" x14ac:dyDescent="0.25">
      <c r="G7998"/>
      <c r="I7998"/>
      <c r="L7998"/>
    </row>
    <row r="7999" spans="7:12" x14ac:dyDescent="0.25">
      <c r="G7999"/>
      <c r="I7999"/>
      <c r="L7999"/>
    </row>
    <row r="8000" spans="7:12" x14ac:dyDescent="0.25">
      <c r="G8000"/>
      <c r="I8000"/>
      <c r="L8000"/>
    </row>
    <row r="8001" spans="7:12" x14ac:dyDescent="0.25">
      <c r="G8001"/>
      <c r="I8001"/>
      <c r="L8001"/>
    </row>
    <row r="8002" spans="7:12" x14ac:dyDescent="0.25">
      <c r="G8002"/>
      <c r="I8002"/>
      <c r="L8002"/>
    </row>
    <row r="8003" spans="7:12" x14ac:dyDescent="0.25">
      <c r="G8003"/>
      <c r="I8003"/>
      <c r="L8003"/>
    </row>
    <row r="8004" spans="7:12" x14ac:dyDescent="0.25">
      <c r="G8004"/>
      <c r="I8004"/>
      <c r="L8004"/>
    </row>
    <row r="8005" spans="7:12" x14ac:dyDescent="0.25">
      <c r="G8005"/>
      <c r="I8005"/>
      <c r="L8005"/>
    </row>
    <row r="8006" spans="7:12" x14ac:dyDescent="0.25">
      <c r="G8006"/>
      <c r="I8006"/>
      <c r="L8006"/>
    </row>
    <row r="8007" spans="7:12" x14ac:dyDescent="0.25">
      <c r="G8007"/>
      <c r="I8007"/>
      <c r="L8007"/>
    </row>
    <row r="8008" spans="7:12" x14ac:dyDescent="0.25">
      <c r="G8008"/>
      <c r="I8008"/>
      <c r="L8008"/>
    </row>
    <row r="8009" spans="7:12" x14ac:dyDescent="0.25">
      <c r="G8009"/>
      <c r="I8009"/>
      <c r="L8009"/>
    </row>
    <row r="8010" spans="7:12" x14ac:dyDescent="0.25">
      <c r="G8010"/>
      <c r="I8010"/>
      <c r="L8010"/>
    </row>
    <row r="8011" spans="7:12" x14ac:dyDescent="0.25">
      <c r="G8011"/>
      <c r="I8011"/>
      <c r="L8011"/>
    </row>
    <row r="8012" spans="7:12" x14ac:dyDescent="0.25">
      <c r="G8012"/>
      <c r="I8012"/>
      <c r="L8012"/>
    </row>
    <row r="8013" spans="7:12" x14ac:dyDescent="0.25">
      <c r="G8013"/>
      <c r="I8013"/>
      <c r="L8013"/>
    </row>
    <row r="8014" spans="7:12" x14ac:dyDescent="0.25">
      <c r="G8014"/>
      <c r="I8014"/>
      <c r="L8014"/>
    </row>
    <row r="8015" spans="7:12" x14ac:dyDescent="0.25">
      <c r="G8015"/>
      <c r="I8015"/>
      <c r="L8015"/>
    </row>
    <row r="8016" spans="7:12" x14ac:dyDescent="0.25">
      <c r="G8016"/>
      <c r="I8016"/>
      <c r="L8016"/>
    </row>
    <row r="8017" spans="7:12" x14ac:dyDescent="0.25">
      <c r="G8017"/>
      <c r="I8017"/>
      <c r="L8017"/>
    </row>
    <row r="8018" spans="7:12" x14ac:dyDescent="0.25">
      <c r="G8018"/>
      <c r="I8018"/>
      <c r="L8018"/>
    </row>
    <row r="8019" spans="7:12" x14ac:dyDescent="0.25">
      <c r="G8019"/>
      <c r="I8019"/>
      <c r="L8019"/>
    </row>
    <row r="8020" spans="7:12" x14ac:dyDescent="0.25">
      <c r="G8020"/>
      <c r="I8020"/>
      <c r="L8020"/>
    </row>
    <row r="8021" spans="7:12" x14ac:dyDescent="0.25">
      <c r="G8021"/>
      <c r="I8021"/>
      <c r="L8021"/>
    </row>
    <row r="8022" spans="7:12" x14ac:dyDescent="0.25">
      <c r="G8022"/>
      <c r="I8022"/>
      <c r="L8022"/>
    </row>
    <row r="8023" spans="7:12" x14ac:dyDescent="0.25">
      <c r="G8023"/>
      <c r="I8023"/>
      <c r="L8023"/>
    </row>
    <row r="8024" spans="7:12" x14ac:dyDescent="0.25">
      <c r="G8024"/>
      <c r="I8024"/>
      <c r="L8024"/>
    </row>
    <row r="8025" spans="7:12" x14ac:dyDescent="0.25">
      <c r="G8025"/>
      <c r="I8025"/>
      <c r="L8025"/>
    </row>
    <row r="8026" spans="7:12" x14ac:dyDescent="0.25">
      <c r="G8026"/>
      <c r="I8026"/>
      <c r="L8026"/>
    </row>
    <row r="8027" spans="7:12" x14ac:dyDescent="0.25">
      <c r="G8027"/>
      <c r="I8027"/>
      <c r="L8027"/>
    </row>
    <row r="8028" spans="7:12" x14ac:dyDescent="0.25">
      <c r="G8028"/>
      <c r="I8028"/>
      <c r="L8028"/>
    </row>
    <row r="8029" spans="7:12" x14ac:dyDescent="0.25">
      <c r="G8029"/>
      <c r="I8029"/>
      <c r="L8029"/>
    </row>
    <row r="8030" spans="7:12" x14ac:dyDescent="0.25">
      <c r="G8030"/>
      <c r="I8030"/>
      <c r="L8030"/>
    </row>
    <row r="8031" spans="7:12" x14ac:dyDescent="0.25">
      <c r="G8031"/>
      <c r="I8031"/>
      <c r="L8031"/>
    </row>
    <row r="8032" spans="7:12" x14ac:dyDescent="0.25">
      <c r="G8032"/>
      <c r="I8032"/>
      <c r="L8032"/>
    </row>
    <row r="8033" spans="7:12" x14ac:dyDescent="0.25">
      <c r="G8033"/>
      <c r="I8033"/>
      <c r="L8033"/>
    </row>
    <row r="8034" spans="7:12" x14ac:dyDescent="0.25">
      <c r="G8034"/>
      <c r="I8034"/>
      <c r="L8034"/>
    </row>
    <row r="8035" spans="7:12" x14ac:dyDescent="0.25">
      <c r="G8035"/>
      <c r="I8035"/>
      <c r="L8035"/>
    </row>
    <row r="8036" spans="7:12" x14ac:dyDescent="0.25">
      <c r="G8036"/>
      <c r="I8036"/>
      <c r="L8036"/>
    </row>
    <row r="8037" spans="7:12" x14ac:dyDescent="0.25">
      <c r="G8037"/>
      <c r="I8037"/>
      <c r="L8037"/>
    </row>
    <row r="8038" spans="7:12" x14ac:dyDescent="0.25">
      <c r="G8038"/>
      <c r="I8038"/>
      <c r="L8038"/>
    </row>
    <row r="8039" spans="7:12" x14ac:dyDescent="0.25">
      <c r="G8039"/>
      <c r="I8039"/>
      <c r="L8039"/>
    </row>
    <row r="8040" spans="7:12" x14ac:dyDescent="0.25">
      <c r="G8040"/>
      <c r="I8040"/>
      <c r="L8040"/>
    </row>
    <row r="8041" spans="7:12" x14ac:dyDescent="0.25">
      <c r="G8041"/>
      <c r="I8041"/>
      <c r="L8041"/>
    </row>
    <row r="8042" spans="7:12" x14ac:dyDescent="0.25">
      <c r="G8042"/>
      <c r="I8042"/>
      <c r="L8042"/>
    </row>
    <row r="8043" spans="7:12" x14ac:dyDescent="0.25">
      <c r="G8043"/>
      <c r="I8043"/>
      <c r="L8043"/>
    </row>
    <row r="8044" spans="7:12" x14ac:dyDescent="0.25">
      <c r="G8044"/>
      <c r="I8044"/>
      <c r="L8044"/>
    </row>
    <row r="8045" spans="7:12" x14ac:dyDescent="0.25">
      <c r="G8045"/>
      <c r="I8045"/>
      <c r="L8045"/>
    </row>
    <row r="8046" spans="7:12" x14ac:dyDescent="0.25">
      <c r="G8046"/>
      <c r="I8046"/>
      <c r="L8046"/>
    </row>
    <row r="8047" spans="7:12" x14ac:dyDescent="0.25">
      <c r="G8047"/>
      <c r="I8047"/>
      <c r="L8047"/>
    </row>
    <row r="8048" spans="7:12" x14ac:dyDescent="0.25">
      <c r="G8048"/>
      <c r="I8048"/>
      <c r="L8048"/>
    </row>
    <row r="8049" spans="7:12" x14ac:dyDescent="0.25">
      <c r="G8049"/>
      <c r="I8049"/>
      <c r="L8049"/>
    </row>
    <row r="8050" spans="7:12" x14ac:dyDescent="0.25">
      <c r="G8050"/>
      <c r="I8050"/>
      <c r="L8050"/>
    </row>
    <row r="8051" spans="7:12" x14ac:dyDescent="0.25">
      <c r="G8051"/>
      <c r="I8051"/>
      <c r="L8051"/>
    </row>
    <row r="8052" spans="7:12" x14ac:dyDescent="0.25">
      <c r="G8052"/>
      <c r="I8052"/>
      <c r="L8052"/>
    </row>
    <row r="8053" spans="7:12" x14ac:dyDescent="0.25">
      <c r="G8053"/>
      <c r="I8053"/>
      <c r="L8053"/>
    </row>
    <row r="8054" spans="7:12" x14ac:dyDescent="0.25">
      <c r="G8054"/>
      <c r="I8054"/>
      <c r="L8054"/>
    </row>
    <row r="8055" spans="7:12" x14ac:dyDescent="0.25">
      <c r="G8055"/>
      <c r="I8055"/>
      <c r="L8055"/>
    </row>
    <row r="8056" spans="7:12" x14ac:dyDescent="0.25">
      <c r="G8056"/>
      <c r="I8056"/>
      <c r="L8056"/>
    </row>
    <row r="8057" spans="7:12" x14ac:dyDescent="0.25">
      <c r="G8057"/>
      <c r="I8057"/>
      <c r="L8057"/>
    </row>
    <row r="8058" spans="7:12" x14ac:dyDescent="0.25">
      <c r="G8058"/>
      <c r="I8058"/>
      <c r="L8058"/>
    </row>
    <row r="8059" spans="7:12" x14ac:dyDescent="0.25">
      <c r="G8059"/>
      <c r="I8059"/>
      <c r="L8059"/>
    </row>
    <row r="8060" spans="7:12" x14ac:dyDescent="0.25">
      <c r="G8060"/>
      <c r="I8060"/>
      <c r="L8060"/>
    </row>
    <row r="8061" spans="7:12" x14ac:dyDescent="0.25">
      <c r="G8061"/>
      <c r="I8061"/>
      <c r="L8061"/>
    </row>
    <row r="8062" spans="7:12" x14ac:dyDescent="0.25">
      <c r="G8062"/>
      <c r="I8062"/>
      <c r="L8062"/>
    </row>
    <row r="8063" spans="7:12" x14ac:dyDescent="0.25">
      <c r="G8063"/>
      <c r="I8063"/>
      <c r="L8063"/>
    </row>
    <row r="8064" spans="7:12" x14ac:dyDescent="0.25">
      <c r="G8064"/>
      <c r="I8064"/>
      <c r="L8064"/>
    </row>
    <row r="8065" spans="7:12" x14ac:dyDescent="0.25">
      <c r="G8065"/>
      <c r="I8065"/>
      <c r="L8065"/>
    </row>
    <row r="8066" spans="7:12" x14ac:dyDescent="0.25">
      <c r="G8066"/>
      <c r="I8066"/>
      <c r="L8066"/>
    </row>
    <row r="8067" spans="7:12" x14ac:dyDescent="0.25">
      <c r="G8067"/>
      <c r="I8067"/>
      <c r="L8067"/>
    </row>
    <row r="8068" spans="7:12" x14ac:dyDescent="0.25">
      <c r="G8068"/>
      <c r="I8068"/>
      <c r="L8068"/>
    </row>
    <row r="8069" spans="7:12" x14ac:dyDescent="0.25">
      <c r="G8069"/>
      <c r="I8069"/>
      <c r="L8069"/>
    </row>
    <row r="8070" spans="7:12" x14ac:dyDescent="0.25">
      <c r="G8070"/>
      <c r="I8070"/>
      <c r="L8070"/>
    </row>
    <row r="8071" spans="7:12" x14ac:dyDescent="0.25">
      <c r="G8071"/>
      <c r="I8071"/>
      <c r="L8071"/>
    </row>
    <row r="8072" spans="7:12" x14ac:dyDescent="0.25">
      <c r="G8072"/>
      <c r="I8072"/>
      <c r="L8072"/>
    </row>
    <row r="8073" spans="7:12" x14ac:dyDescent="0.25">
      <c r="G8073"/>
      <c r="I8073"/>
      <c r="L8073"/>
    </row>
    <row r="8074" spans="7:12" x14ac:dyDescent="0.25">
      <c r="G8074"/>
      <c r="I8074"/>
      <c r="L8074"/>
    </row>
    <row r="8075" spans="7:12" x14ac:dyDescent="0.25">
      <c r="G8075"/>
      <c r="I8075"/>
      <c r="L8075"/>
    </row>
    <row r="8076" spans="7:12" x14ac:dyDescent="0.25">
      <c r="G8076"/>
      <c r="I8076"/>
      <c r="L8076"/>
    </row>
    <row r="8077" spans="7:12" x14ac:dyDescent="0.25">
      <c r="G8077"/>
      <c r="I8077"/>
      <c r="L8077"/>
    </row>
    <row r="8078" spans="7:12" x14ac:dyDescent="0.25">
      <c r="G8078"/>
      <c r="I8078"/>
      <c r="L8078"/>
    </row>
    <row r="8079" spans="7:12" x14ac:dyDescent="0.25">
      <c r="G8079"/>
      <c r="I8079"/>
      <c r="L8079"/>
    </row>
    <row r="8080" spans="7:12" x14ac:dyDescent="0.25">
      <c r="G8080"/>
      <c r="I8080"/>
      <c r="L8080"/>
    </row>
    <row r="8081" spans="7:12" x14ac:dyDescent="0.25">
      <c r="G8081"/>
      <c r="I8081"/>
      <c r="L8081"/>
    </row>
    <row r="8082" spans="7:12" x14ac:dyDescent="0.25">
      <c r="G8082"/>
      <c r="I8082"/>
      <c r="L8082"/>
    </row>
    <row r="8083" spans="7:12" x14ac:dyDescent="0.25">
      <c r="G8083"/>
      <c r="I8083"/>
      <c r="L8083"/>
    </row>
    <row r="8084" spans="7:12" x14ac:dyDescent="0.25">
      <c r="G8084"/>
      <c r="I8084"/>
      <c r="L8084"/>
    </row>
    <row r="8085" spans="7:12" x14ac:dyDescent="0.25">
      <c r="G8085"/>
      <c r="I8085"/>
      <c r="L8085"/>
    </row>
    <row r="8086" spans="7:12" x14ac:dyDescent="0.25">
      <c r="G8086"/>
      <c r="I8086"/>
      <c r="L8086"/>
    </row>
    <row r="8087" spans="7:12" x14ac:dyDescent="0.25">
      <c r="G8087"/>
      <c r="I8087"/>
      <c r="L8087"/>
    </row>
    <row r="8088" spans="7:12" x14ac:dyDescent="0.25">
      <c r="G8088"/>
      <c r="I8088"/>
      <c r="L8088"/>
    </row>
    <row r="8089" spans="7:12" x14ac:dyDescent="0.25">
      <c r="G8089"/>
      <c r="I8089"/>
      <c r="L8089"/>
    </row>
    <row r="8090" spans="7:12" x14ac:dyDescent="0.25">
      <c r="G8090"/>
      <c r="I8090"/>
      <c r="L8090"/>
    </row>
    <row r="8091" spans="7:12" x14ac:dyDescent="0.25">
      <c r="G8091"/>
      <c r="I8091"/>
      <c r="L8091"/>
    </row>
    <row r="8092" spans="7:12" x14ac:dyDescent="0.25">
      <c r="G8092"/>
      <c r="I8092"/>
      <c r="L8092"/>
    </row>
    <row r="8093" spans="7:12" x14ac:dyDescent="0.25">
      <c r="G8093"/>
      <c r="I8093"/>
      <c r="L8093"/>
    </row>
    <row r="8094" spans="7:12" x14ac:dyDescent="0.25">
      <c r="G8094"/>
      <c r="I8094"/>
      <c r="L8094"/>
    </row>
    <row r="8095" spans="7:12" x14ac:dyDescent="0.25">
      <c r="G8095"/>
      <c r="I8095"/>
      <c r="L8095"/>
    </row>
    <row r="8096" spans="7:12" x14ac:dyDescent="0.25">
      <c r="G8096"/>
      <c r="I8096"/>
      <c r="L8096"/>
    </row>
    <row r="8097" spans="7:12" x14ac:dyDescent="0.25">
      <c r="G8097"/>
      <c r="I8097"/>
      <c r="L8097"/>
    </row>
    <row r="8098" spans="7:12" x14ac:dyDescent="0.25">
      <c r="G8098"/>
      <c r="I8098"/>
      <c r="L8098"/>
    </row>
    <row r="8099" spans="7:12" x14ac:dyDescent="0.25">
      <c r="G8099"/>
      <c r="I8099"/>
      <c r="L8099"/>
    </row>
    <row r="8100" spans="7:12" x14ac:dyDescent="0.25">
      <c r="G8100"/>
      <c r="I8100"/>
      <c r="L8100"/>
    </row>
    <row r="8101" spans="7:12" x14ac:dyDescent="0.25">
      <c r="G8101"/>
      <c r="I8101"/>
      <c r="L8101"/>
    </row>
    <row r="8102" spans="7:12" x14ac:dyDescent="0.25">
      <c r="G8102"/>
      <c r="I8102"/>
      <c r="L8102"/>
    </row>
    <row r="8103" spans="7:12" x14ac:dyDescent="0.25">
      <c r="G8103"/>
      <c r="I8103"/>
      <c r="L8103"/>
    </row>
    <row r="8104" spans="7:12" x14ac:dyDescent="0.25">
      <c r="G8104"/>
      <c r="I8104"/>
      <c r="L8104"/>
    </row>
    <row r="8105" spans="7:12" x14ac:dyDescent="0.25">
      <c r="G8105"/>
      <c r="I8105"/>
      <c r="L8105"/>
    </row>
    <row r="8106" spans="7:12" x14ac:dyDescent="0.25">
      <c r="G8106"/>
      <c r="I8106"/>
      <c r="L8106"/>
    </row>
    <row r="8107" spans="7:12" x14ac:dyDescent="0.25">
      <c r="G8107"/>
      <c r="I8107"/>
      <c r="L8107"/>
    </row>
    <row r="8108" spans="7:12" x14ac:dyDescent="0.25">
      <c r="G8108"/>
      <c r="I8108"/>
      <c r="L8108"/>
    </row>
    <row r="8109" spans="7:12" x14ac:dyDescent="0.25">
      <c r="G8109"/>
      <c r="I8109"/>
      <c r="L8109"/>
    </row>
    <row r="8110" spans="7:12" x14ac:dyDescent="0.25">
      <c r="G8110"/>
      <c r="I8110"/>
      <c r="L8110"/>
    </row>
    <row r="8111" spans="7:12" x14ac:dyDescent="0.25">
      <c r="G8111"/>
      <c r="I8111"/>
      <c r="L8111"/>
    </row>
    <row r="8112" spans="7:12" x14ac:dyDescent="0.25">
      <c r="G8112"/>
      <c r="I8112"/>
      <c r="L8112"/>
    </row>
    <row r="8113" spans="7:12" x14ac:dyDescent="0.25">
      <c r="G8113"/>
      <c r="I8113"/>
      <c r="L8113"/>
    </row>
    <row r="8114" spans="7:12" x14ac:dyDescent="0.25">
      <c r="G8114"/>
      <c r="I8114"/>
      <c r="L8114"/>
    </row>
    <row r="8115" spans="7:12" x14ac:dyDescent="0.25">
      <c r="G8115"/>
      <c r="I8115"/>
      <c r="L8115"/>
    </row>
    <row r="8116" spans="7:12" x14ac:dyDescent="0.25">
      <c r="G8116"/>
      <c r="I8116"/>
      <c r="L8116"/>
    </row>
    <row r="8117" spans="7:12" x14ac:dyDescent="0.25">
      <c r="G8117"/>
      <c r="I8117"/>
      <c r="L8117"/>
    </row>
    <row r="8118" spans="7:12" x14ac:dyDescent="0.25">
      <c r="G8118"/>
      <c r="I8118"/>
      <c r="L8118"/>
    </row>
    <row r="8119" spans="7:12" x14ac:dyDescent="0.25">
      <c r="G8119"/>
      <c r="I8119"/>
      <c r="L8119"/>
    </row>
    <row r="8120" spans="7:12" x14ac:dyDescent="0.25">
      <c r="G8120"/>
      <c r="I8120"/>
      <c r="L8120"/>
    </row>
    <row r="8121" spans="7:12" x14ac:dyDescent="0.25">
      <c r="G8121"/>
      <c r="I8121"/>
      <c r="L8121"/>
    </row>
    <row r="8122" spans="7:12" x14ac:dyDescent="0.25">
      <c r="G8122"/>
      <c r="I8122"/>
      <c r="L8122"/>
    </row>
    <row r="8123" spans="7:12" x14ac:dyDescent="0.25">
      <c r="G8123"/>
      <c r="I8123"/>
      <c r="L8123"/>
    </row>
    <row r="8124" spans="7:12" x14ac:dyDescent="0.25">
      <c r="G8124"/>
      <c r="I8124"/>
      <c r="L8124"/>
    </row>
    <row r="8125" spans="7:12" x14ac:dyDescent="0.25">
      <c r="G8125"/>
      <c r="I8125"/>
      <c r="L8125"/>
    </row>
    <row r="8126" spans="7:12" x14ac:dyDescent="0.25">
      <c r="G8126"/>
      <c r="I8126"/>
      <c r="L8126"/>
    </row>
    <row r="8127" spans="7:12" x14ac:dyDescent="0.25">
      <c r="G8127"/>
      <c r="I8127"/>
      <c r="L8127"/>
    </row>
    <row r="8128" spans="7:12" x14ac:dyDescent="0.25">
      <c r="G8128"/>
      <c r="I8128"/>
      <c r="L8128"/>
    </row>
    <row r="8129" spans="7:12" x14ac:dyDescent="0.25">
      <c r="G8129"/>
      <c r="I8129"/>
      <c r="L8129"/>
    </row>
    <row r="8130" spans="7:12" x14ac:dyDescent="0.25">
      <c r="G8130"/>
      <c r="I8130"/>
      <c r="L8130"/>
    </row>
    <row r="8131" spans="7:12" x14ac:dyDescent="0.25">
      <c r="G8131"/>
      <c r="I8131"/>
      <c r="L8131"/>
    </row>
    <row r="8132" spans="7:12" x14ac:dyDescent="0.25">
      <c r="G8132"/>
      <c r="I8132"/>
      <c r="L8132"/>
    </row>
    <row r="8133" spans="7:12" x14ac:dyDescent="0.25">
      <c r="G8133"/>
      <c r="I8133"/>
      <c r="L8133"/>
    </row>
    <row r="8134" spans="7:12" x14ac:dyDescent="0.25">
      <c r="G8134"/>
      <c r="I8134"/>
      <c r="L8134"/>
    </row>
    <row r="8135" spans="7:12" x14ac:dyDescent="0.25">
      <c r="G8135"/>
      <c r="I8135"/>
      <c r="L8135"/>
    </row>
    <row r="8136" spans="7:12" x14ac:dyDescent="0.25">
      <c r="G8136"/>
      <c r="I8136"/>
      <c r="L8136"/>
    </row>
    <row r="8137" spans="7:12" x14ac:dyDescent="0.25">
      <c r="G8137"/>
      <c r="I8137"/>
      <c r="L8137"/>
    </row>
    <row r="8138" spans="7:12" x14ac:dyDescent="0.25">
      <c r="G8138"/>
      <c r="I8138"/>
      <c r="L8138"/>
    </row>
    <row r="8139" spans="7:12" x14ac:dyDescent="0.25">
      <c r="G8139"/>
      <c r="I8139"/>
      <c r="L8139"/>
    </row>
    <row r="8140" spans="7:12" x14ac:dyDescent="0.25">
      <c r="G8140"/>
      <c r="I8140"/>
      <c r="L8140"/>
    </row>
    <row r="8141" spans="7:12" x14ac:dyDescent="0.25">
      <c r="G8141"/>
      <c r="I8141"/>
      <c r="L8141"/>
    </row>
    <row r="8142" spans="7:12" x14ac:dyDescent="0.25">
      <c r="G8142"/>
      <c r="I8142"/>
      <c r="L8142"/>
    </row>
    <row r="8143" spans="7:12" x14ac:dyDescent="0.25">
      <c r="G8143"/>
      <c r="I8143"/>
      <c r="L8143"/>
    </row>
    <row r="8144" spans="7:12" x14ac:dyDescent="0.25">
      <c r="G8144"/>
      <c r="I8144"/>
      <c r="L8144"/>
    </row>
    <row r="8145" spans="7:12" x14ac:dyDescent="0.25">
      <c r="G8145"/>
      <c r="I8145"/>
      <c r="L8145"/>
    </row>
    <row r="8146" spans="7:12" x14ac:dyDescent="0.25">
      <c r="G8146"/>
      <c r="I8146"/>
      <c r="L8146"/>
    </row>
    <row r="8147" spans="7:12" x14ac:dyDescent="0.25">
      <c r="G8147"/>
      <c r="I8147"/>
      <c r="L8147"/>
    </row>
    <row r="8148" spans="7:12" x14ac:dyDescent="0.25">
      <c r="G8148"/>
      <c r="I8148"/>
      <c r="L8148"/>
    </row>
    <row r="8149" spans="7:12" x14ac:dyDescent="0.25">
      <c r="G8149"/>
      <c r="I8149"/>
      <c r="L8149"/>
    </row>
    <row r="8150" spans="7:12" x14ac:dyDescent="0.25">
      <c r="G8150"/>
      <c r="I8150"/>
      <c r="L8150"/>
    </row>
    <row r="8151" spans="7:12" x14ac:dyDescent="0.25">
      <c r="G8151"/>
      <c r="I8151"/>
      <c r="L8151"/>
    </row>
    <row r="8152" spans="7:12" x14ac:dyDescent="0.25">
      <c r="G8152"/>
      <c r="I8152"/>
      <c r="L8152"/>
    </row>
    <row r="8153" spans="7:12" x14ac:dyDescent="0.25">
      <c r="G8153"/>
      <c r="I8153"/>
      <c r="L8153"/>
    </row>
    <row r="8154" spans="7:12" x14ac:dyDescent="0.25">
      <c r="G8154"/>
      <c r="I8154"/>
      <c r="L8154"/>
    </row>
    <row r="8155" spans="7:12" x14ac:dyDescent="0.25">
      <c r="G8155"/>
      <c r="I8155"/>
      <c r="L8155"/>
    </row>
    <row r="8156" spans="7:12" x14ac:dyDescent="0.25">
      <c r="G8156"/>
      <c r="I8156"/>
      <c r="L8156"/>
    </row>
    <row r="8157" spans="7:12" x14ac:dyDescent="0.25">
      <c r="G8157"/>
      <c r="I8157"/>
      <c r="L8157"/>
    </row>
    <row r="8158" spans="7:12" x14ac:dyDescent="0.25">
      <c r="G8158"/>
      <c r="I8158"/>
      <c r="L8158"/>
    </row>
    <row r="8159" spans="7:12" x14ac:dyDescent="0.25">
      <c r="G8159"/>
      <c r="I8159"/>
      <c r="L8159"/>
    </row>
    <row r="8160" spans="7:12" x14ac:dyDescent="0.25">
      <c r="G8160"/>
      <c r="I8160"/>
      <c r="L8160"/>
    </row>
    <row r="8161" spans="7:12" x14ac:dyDescent="0.25">
      <c r="G8161"/>
      <c r="I8161"/>
      <c r="L8161"/>
    </row>
    <row r="8162" spans="7:12" x14ac:dyDescent="0.25">
      <c r="G8162"/>
      <c r="I8162"/>
      <c r="L8162"/>
    </row>
    <row r="8163" spans="7:12" x14ac:dyDescent="0.25">
      <c r="G8163"/>
      <c r="I8163"/>
      <c r="L8163"/>
    </row>
    <row r="8164" spans="7:12" x14ac:dyDescent="0.25">
      <c r="G8164"/>
      <c r="I8164"/>
      <c r="L8164"/>
    </row>
    <row r="8165" spans="7:12" x14ac:dyDescent="0.25">
      <c r="G8165"/>
      <c r="I8165"/>
      <c r="L8165"/>
    </row>
    <row r="8166" spans="7:12" x14ac:dyDescent="0.25">
      <c r="G8166"/>
      <c r="I8166"/>
      <c r="L8166"/>
    </row>
    <row r="8167" spans="7:12" x14ac:dyDescent="0.25">
      <c r="G8167"/>
      <c r="I8167"/>
      <c r="L8167"/>
    </row>
    <row r="8168" spans="7:12" x14ac:dyDescent="0.25">
      <c r="G8168"/>
      <c r="I8168"/>
      <c r="L8168"/>
    </row>
    <row r="8169" spans="7:12" x14ac:dyDescent="0.25">
      <c r="G8169"/>
      <c r="I8169"/>
      <c r="L8169"/>
    </row>
    <row r="8170" spans="7:12" x14ac:dyDescent="0.25">
      <c r="G8170"/>
      <c r="I8170"/>
      <c r="L8170"/>
    </row>
    <row r="8171" spans="7:12" x14ac:dyDescent="0.25">
      <c r="G8171"/>
      <c r="I8171"/>
      <c r="L8171"/>
    </row>
    <row r="8172" spans="7:12" x14ac:dyDescent="0.25">
      <c r="G8172"/>
      <c r="I8172"/>
      <c r="L8172"/>
    </row>
    <row r="8173" spans="7:12" x14ac:dyDescent="0.25">
      <c r="G8173"/>
      <c r="I8173"/>
      <c r="L8173"/>
    </row>
    <row r="8174" spans="7:12" x14ac:dyDescent="0.25">
      <c r="G8174"/>
      <c r="I8174"/>
      <c r="L8174"/>
    </row>
    <row r="8175" spans="7:12" x14ac:dyDescent="0.25">
      <c r="G8175"/>
      <c r="I8175"/>
      <c r="L8175"/>
    </row>
    <row r="8176" spans="7:12" x14ac:dyDescent="0.25">
      <c r="G8176"/>
      <c r="I8176"/>
      <c r="L8176"/>
    </row>
    <row r="8177" spans="7:12" x14ac:dyDescent="0.25">
      <c r="G8177"/>
      <c r="I8177"/>
      <c r="L8177"/>
    </row>
    <row r="8178" spans="7:12" x14ac:dyDescent="0.25">
      <c r="G8178"/>
      <c r="I8178"/>
      <c r="L8178"/>
    </row>
    <row r="8179" spans="7:12" x14ac:dyDescent="0.25">
      <c r="G8179"/>
      <c r="I8179"/>
      <c r="L8179"/>
    </row>
    <row r="8180" spans="7:12" x14ac:dyDescent="0.25">
      <c r="G8180"/>
      <c r="I8180"/>
      <c r="L8180"/>
    </row>
    <row r="8181" spans="7:12" x14ac:dyDescent="0.25">
      <c r="G8181"/>
      <c r="I8181"/>
      <c r="L8181"/>
    </row>
    <row r="8182" spans="7:12" x14ac:dyDescent="0.25">
      <c r="G8182"/>
      <c r="I8182"/>
      <c r="L8182"/>
    </row>
    <row r="8183" spans="7:12" x14ac:dyDescent="0.25">
      <c r="G8183"/>
      <c r="I8183"/>
      <c r="L8183"/>
    </row>
    <row r="8184" spans="7:12" x14ac:dyDescent="0.25">
      <c r="G8184"/>
      <c r="I8184"/>
      <c r="L8184"/>
    </row>
    <row r="8185" spans="7:12" x14ac:dyDescent="0.25">
      <c r="G8185"/>
      <c r="I8185"/>
      <c r="L8185"/>
    </row>
    <row r="8186" spans="7:12" x14ac:dyDescent="0.25">
      <c r="G8186"/>
      <c r="I8186"/>
      <c r="L8186"/>
    </row>
    <row r="8187" spans="7:12" x14ac:dyDescent="0.25">
      <c r="G8187"/>
      <c r="I8187"/>
      <c r="L8187"/>
    </row>
    <row r="8188" spans="7:12" x14ac:dyDescent="0.25">
      <c r="G8188"/>
      <c r="I8188"/>
      <c r="L8188"/>
    </row>
    <row r="8189" spans="7:12" x14ac:dyDescent="0.25">
      <c r="G8189"/>
      <c r="I8189"/>
      <c r="L8189"/>
    </row>
    <row r="8190" spans="7:12" x14ac:dyDescent="0.25">
      <c r="G8190"/>
      <c r="I8190"/>
      <c r="L8190"/>
    </row>
    <row r="8191" spans="7:12" x14ac:dyDescent="0.25">
      <c r="G8191"/>
      <c r="I8191"/>
      <c r="L8191"/>
    </row>
    <row r="8192" spans="7:12" x14ac:dyDescent="0.25">
      <c r="G8192"/>
      <c r="I8192"/>
      <c r="L8192"/>
    </row>
    <row r="8193" spans="7:12" x14ac:dyDescent="0.25">
      <c r="G8193"/>
      <c r="I8193"/>
      <c r="L8193"/>
    </row>
    <row r="8194" spans="7:12" x14ac:dyDescent="0.25">
      <c r="G8194"/>
      <c r="I8194"/>
      <c r="L8194"/>
    </row>
    <row r="8195" spans="7:12" x14ac:dyDescent="0.25">
      <c r="G8195"/>
      <c r="I8195"/>
      <c r="L8195"/>
    </row>
    <row r="8196" spans="7:12" x14ac:dyDescent="0.25">
      <c r="G8196"/>
      <c r="I8196"/>
      <c r="L8196"/>
    </row>
    <row r="8197" spans="7:12" x14ac:dyDescent="0.25">
      <c r="G8197"/>
      <c r="I8197"/>
      <c r="L8197"/>
    </row>
    <row r="8198" spans="7:12" x14ac:dyDescent="0.25">
      <c r="G8198"/>
      <c r="I8198"/>
      <c r="L8198"/>
    </row>
    <row r="8199" spans="7:12" x14ac:dyDescent="0.25">
      <c r="G8199"/>
      <c r="I8199"/>
      <c r="L8199"/>
    </row>
    <row r="8200" spans="7:12" x14ac:dyDescent="0.25">
      <c r="G8200"/>
      <c r="I8200"/>
      <c r="L8200"/>
    </row>
    <row r="8201" spans="7:12" x14ac:dyDescent="0.25">
      <c r="G8201"/>
      <c r="I8201"/>
      <c r="L8201"/>
    </row>
    <row r="8202" spans="7:12" x14ac:dyDescent="0.25">
      <c r="G8202"/>
      <c r="I8202"/>
      <c r="L8202"/>
    </row>
    <row r="8203" spans="7:12" x14ac:dyDescent="0.25">
      <c r="G8203"/>
      <c r="I8203"/>
      <c r="L8203"/>
    </row>
    <row r="8204" spans="7:12" x14ac:dyDescent="0.25">
      <c r="G8204"/>
      <c r="I8204"/>
      <c r="L8204"/>
    </row>
    <row r="8205" spans="7:12" x14ac:dyDescent="0.25">
      <c r="G8205"/>
      <c r="I8205"/>
      <c r="L8205"/>
    </row>
    <row r="8206" spans="7:12" x14ac:dyDescent="0.25">
      <c r="G8206"/>
      <c r="I8206"/>
      <c r="L8206"/>
    </row>
    <row r="8207" spans="7:12" x14ac:dyDescent="0.25">
      <c r="G8207"/>
      <c r="I8207"/>
      <c r="L8207"/>
    </row>
    <row r="8208" spans="7:12" x14ac:dyDescent="0.25">
      <c r="G8208"/>
      <c r="I8208"/>
      <c r="L8208"/>
    </row>
    <row r="8209" spans="7:12" x14ac:dyDescent="0.25">
      <c r="G8209"/>
      <c r="I8209"/>
      <c r="L8209"/>
    </row>
    <row r="8210" spans="7:12" x14ac:dyDescent="0.25">
      <c r="G8210"/>
      <c r="I8210"/>
      <c r="L8210"/>
    </row>
    <row r="8211" spans="7:12" x14ac:dyDescent="0.25">
      <c r="G8211"/>
      <c r="I8211"/>
      <c r="L8211"/>
    </row>
    <row r="8212" spans="7:12" x14ac:dyDescent="0.25">
      <c r="G8212"/>
      <c r="I8212"/>
      <c r="L8212"/>
    </row>
    <row r="8213" spans="7:12" x14ac:dyDescent="0.25">
      <c r="G8213"/>
      <c r="I8213"/>
      <c r="L8213"/>
    </row>
    <row r="8214" spans="7:12" x14ac:dyDescent="0.25">
      <c r="G8214"/>
      <c r="I8214"/>
      <c r="L8214"/>
    </row>
    <row r="8215" spans="7:12" x14ac:dyDescent="0.25">
      <c r="G8215"/>
      <c r="I8215"/>
      <c r="L8215"/>
    </row>
    <row r="8216" spans="7:12" x14ac:dyDescent="0.25">
      <c r="G8216"/>
      <c r="I8216"/>
      <c r="L8216"/>
    </row>
    <row r="8217" spans="7:12" x14ac:dyDescent="0.25">
      <c r="G8217"/>
      <c r="I8217"/>
      <c r="L8217"/>
    </row>
    <row r="8218" spans="7:12" x14ac:dyDescent="0.25">
      <c r="G8218"/>
      <c r="I8218"/>
      <c r="L8218"/>
    </row>
    <row r="8219" spans="7:12" x14ac:dyDescent="0.25">
      <c r="G8219"/>
      <c r="I8219"/>
      <c r="L8219"/>
    </row>
    <row r="8220" spans="7:12" x14ac:dyDescent="0.25">
      <c r="G8220"/>
      <c r="I8220"/>
      <c r="L8220"/>
    </row>
    <row r="8221" spans="7:12" x14ac:dyDescent="0.25">
      <c r="G8221"/>
      <c r="I8221"/>
      <c r="L8221"/>
    </row>
    <row r="8222" spans="7:12" x14ac:dyDescent="0.25">
      <c r="G8222"/>
      <c r="I8222"/>
      <c r="L8222"/>
    </row>
    <row r="8223" spans="7:12" x14ac:dyDescent="0.25">
      <c r="G8223"/>
      <c r="I8223"/>
      <c r="L8223"/>
    </row>
    <row r="8224" spans="7:12" x14ac:dyDescent="0.25">
      <c r="G8224"/>
      <c r="I8224"/>
      <c r="L8224"/>
    </row>
    <row r="8225" spans="7:12" x14ac:dyDescent="0.25">
      <c r="G8225"/>
      <c r="I8225"/>
      <c r="L8225"/>
    </row>
    <row r="8226" spans="7:12" x14ac:dyDescent="0.25">
      <c r="G8226"/>
      <c r="I8226"/>
      <c r="L8226"/>
    </row>
    <row r="8227" spans="7:12" x14ac:dyDescent="0.25">
      <c r="G8227"/>
      <c r="I8227"/>
      <c r="L8227"/>
    </row>
    <row r="8228" spans="7:12" x14ac:dyDescent="0.25">
      <c r="G8228"/>
      <c r="I8228"/>
      <c r="L8228"/>
    </row>
    <row r="8229" spans="7:12" x14ac:dyDescent="0.25">
      <c r="G8229"/>
      <c r="I8229"/>
      <c r="L8229"/>
    </row>
    <row r="8230" spans="7:12" x14ac:dyDescent="0.25">
      <c r="G8230"/>
      <c r="I8230"/>
      <c r="L8230"/>
    </row>
    <row r="8231" spans="7:12" x14ac:dyDescent="0.25">
      <c r="G8231"/>
      <c r="I8231"/>
      <c r="L8231"/>
    </row>
    <row r="8232" spans="7:12" x14ac:dyDescent="0.25">
      <c r="G8232"/>
      <c r="I8232"/>
      <c r="L8232"/>
    </row>
    <row r="8233" spans="7:12" x14ac:dyDescent="0.25">
      <c r="G8233"/>
      <c r="I8233"/>
      <c r="L8233"/>
    </row>
    <row r="8234" spans="7:12" x14ac:dyDescent="0.25">
      <c r="G8234"/>
      <c r="I8234"/>
      <c r="L8234"/>
    </row>
    <row r="8235" spans="7:12" x14ac:dyDescent="0.25">
      <c r="G8235"/>
      <c r="I8235"/>
      <c r="L8235"/>
    </row>
    <row r="8236" spans="7:12" x14ac:dyDescent="0.25">
      <c r="G8236"/>
      <c r="I8236"/>
      <c r="L8236"/>
    </row>
    <row r="8237" spans="7:12" x14ac:dyDescent="0.25">
      <c r="G8237"/>
      <c r="I8237"/>
      <c r="L8237"/>
    </row>
    <row r="8238" spans="7:12" x14ac:dyDescent="0.25">
      <c r="G8238"/>
      <c r="I8238"/>
      <c r="L8238"/>
    </row>
    <row r="8239" spans="7:12" x14ac:dyDescent="0.25">
      <c r="G8239"/>
      <c r="I8239"/>
      <c r="L8239"/>
    </row>
    <row r="8240" spans="7:12" x14ac:dyDescent="0.25">
      <c r="G8240"/>
      <c r="I8240"/>
      <c r="L8240"/>
    </row>
    <row r="8241" spans="7:12" x14ac:dyDescent="0.25">
      <c r="G8241"/>
      <c r="I8241"/>
      <c r="L8241"/>
    </row>
    <row r="8242" spans="7:12" x14ac:dyDescent="0.25">
      <c r="G8242"/>
      <c r="I8242"/>
      <c r="L8242"/>
    </row>
    <row r="8243" spans="7:12" x14ac:dyDescent="0.25">
      <c r="G8243"/>
      <c r="I8243"/>
      <c r="L8243"/>
    </row>
    <row r="8244" spans="7:12" x14ac:dyDescent="0.25">
      <c r="G8244"/>
      <c r="I8244"/>
      <c r="L8244"/>
    </row>
    <row r="8245" spans="7:12" x14ac:dyDescent="0.25">
      <c r="G8245"/>
      <c r="I8245"/>
      <c r="L8245"/>
    </row>
    <row r="8246" spans="7:12" x14ac:dyDescent="0.25">
      <c r="G8246"/>
      <c r="I8246"/>
      <c r="L8246"/>
    </row>
    <row r="8247" spans="7:12" x14ac:dyDescent="0.25">
      <c r="G8247"/>
      <c r="I8247"/>
      <c r="L8247"/>
    </row>
    <row r="8248" spans="7:12" x14ac:dyDescent="0.25">
      <c r="G8248"/>
      <c r="I8248"/>
      <c r="L8248"/>
    </row>
    <row r="8249" spans="7:12" x14ac:dyDescent="0.25">
      <c r="G8249"/>
      <c r="I8249"/>
      <c r="L8249"/>
    </row>
    <row r="8250" spans="7:12" x14ac:dyDescent="0.25">
      <c r="G8250"/>
      <c r="I8250"/>
      <c r="L8250"/>
    </row>
    <row r="8251" spans="7:12" x14ac:dyDescent="0.25">
      <c r="G8251"/>
      <c r="I8251"/>
      <c r="L8251"/>
    </row>
    <row r="8252" spans="7:12" x14ac:dyDescent="0.25">
      <c r="G8252"/>
      <c r="I8252"/>
      <c r="L8252"/>
    </row>
    <row r="8253" spans="7:12" x14ac:dyDescent="0.25">
      <c r="G8253"/>
      <c r="I8253"/>
      <c r="L8253"/>
    </row>
    <row r="8254" spans="7:12" x14ac:dyDescent="0.25">
      <c r="G8254"/>
      <c r="I8254"/>
      <c r="L8254"/>
    </row>
    <row r="8255" spans="7:12" x14ac:dyDescent="0.25">
      <c r="G8255"/>
      <c r="I8255"/>
      <c r="L8255"/>
    </row>
    <row r="8256" spans="7:12" x14ac:dyDescent="0.25">
      <c r="G8256"/>
      <c r="I8256"/>
      <c r="L8256"/>
    </row>
    <row r="8257" spans="7:12" x14ac:dyDescent="0.25">
      <c r="G8257"/>
      <c r="I8257"/>
      <c r="L8257"/>
    </row>
    <row r="8258" spans="7:12" x14ac:dyDescent="0.25">
      <c r="G8258"/>
      <c r="I8258"/>
      <c r="L8258"/>
    </row>
    <row r="8259" spans="7:12" x14ac:dyDescent="0.25">
      <c r="G8259"/>
      <c r="I8259"/>
      <c r="L8259"/>
    </row>
    <row r="8260" spans="7:12" x14ac:dyDescent="0.25">
      <c r="G8260"/>
      <c r="I8260"/>
      <c r="L8260"/>
    </row>
    <row r="8261" spans="7:12" x14ac:dyDescent="0.25">
      <c r="G8261"/>
      <c r="I8261"/>
      <c r="L8261"/>
    </row>
    <row r="8262" spans="7:12" x14ac:dyDescent="0.25">
      <c r="G8262"/>
      <c r="I8262"/>
      <c r="L8262"/>
    </row>
    <row r="8263" spans="7:12" x14ac:dyDescent="0.25">
      <c r="G8263"/>
      <c r="I8263"/>
      <c r="L8263"/>
    </row>
    <row r="8264" spans="7:12" x14ac:dyDescent="0.25">
      <c r="G8264"/>
      <c r="I8264"/>
      <c r="L8264"/>
    </row>
    <row r="8265" spans="7:12" x14ac:dyDescent="0.25">
      <c r="G8265"/>
      <c r="I8265"/>
      <c r="L8265"/>
    </row>
    <row r="8266" spans="7:12" x14ac:dyDescent="0.25">
      <c r="G8266"/>
      <c r="I8266"/>
      <c r="L8266"/>
    </row>
    <row r="8267" spans="7:12" x14ac:dyDescent="0.25">
      <c r="G8267"/>
      <c r="I8267"/>
      <c r="L8267"/>
    </row>
    <row r="8268" spans="7:12" x14ac:dyDescent="0.25">
      <c r="G8268"/>
      <c r="I8268"/>
      <c r="L8268"/>
    </row>
    <row r="8269" spans="7:12" x14ac:dyDescent="0.25">
      <c r="G8269"/>
      <c r="I8269"/>
      <c r="L8269"/>
    </row>
    <row r="8270" spans="7:12" x14ac:dyDescent="0.25">
      <c r="G8270"/>
      <c r="I8270"/>
      <c r="L8270"/>
    </row>
    <row r="8271" spans="7:12" x14ac:dyDescent="0.25">
      <c r="G8271"/>
      <c r="I8271"/>
      <c r="L8271"/>
    </row>
    <row r="8272" spans="7:12" x14ac:dyDescent="0.25">
      <c r="G8272"/>
      <c r="I8272"/>
      <c r="L8272"/>
    </row>
    <row r="8273" spans="7:12" x14ac:dyDescent="0.25">
      <c r="G8273"/>
      <c r="I8273"/>
      <c r="L8273"/>
    </row>
    <row r="8274" spans="7:12" x14ac:dyDescent="0.25">
      <c r="G8274"/>
      <c r="I8274"/>
      <c r="L8274"/>
    </row>
    <row r="8275" spans="7:12" x14ac:dyDescent="0.25">
      <c r="G8275"/>
      <c r="I8275"/>
      <c r="L8275"/>
    </row>
    <row r="8276" spans="7:12" x14ac:dyDescent="0.25">
      <c r="G8276"/>
      <c r="I8276"/>
      <c r="L8276"/>
    </row>
    <row r="8277" spans="7:12" x14ac:dyDescent="0.25">
      <c r="G8277"/>
      <c r="I8277"/>
      <c r="L8277"/>
    </row>
    <row r="8278" spans="7:12" x14ac:dyDescent="0.25">
      <c r="G8278"/>
      <c r="I8278"/>
      <c r="L8278"/>
    </row>
    <row r="8279" spans="7:12" x14ac:dyDescent="0.25">
      <c r="G8279"/>
      <c r="I8279"/>
      <c r="L8279"/>
    </row>
    <row r="8280" spans="7:12" x14ac:dyDescent="0.25">
      <c r="G8280"/>
      <c r="I8280"/>
      <c r="L8280"/>
    </row>
    <row r="8281" spans="7:12" x14ac:dyDescent="0.25">
      <c r="G8281"/>
      <c r="I8281"/>
      <c r="L8281"/>
    </row>
    <row r="8282" spans="7:12" x14ac:dyDescent="0.25">
      <c r="G8282"/>
      <c r="I8282"/>
      <c r="L8282"/>
    </row>
    <row r="8283" spans="7:12" x14ac:dyDescent="0.25">
      <c r="G8283"/>
      <c r="I8283"/>
      <c r="L8283"/>
    </row>
    <row r="8284" spans="7:12" x14ac:dyDescent="0.25">
      <c r="G8284"/>
      <c r="I8284"/>
      <c r="L8284"/>
    </row>
    <row r="8285" spans="7:12" x14ac:dyDescent="0.25">
      <c r="G8285"/>
      <c r="I8285"/>
      <c r="L8285"/>
    </row>
    <row r="8286" spans="7:12" x14ac:dyDescent="0.25">
      <c r="G8286"/>
      <c r="I8286"/>
      <c r="L8286"/>
    </row>
    <row r="8287" spans="7:12" x14ac:dyDescent="0.25">
      <c r="G8287"/>
      <c r="I8287"/>
      <c r="L8287"/>
    </row>
    <row r="8288" spans="7:12" x14ac:dyDescent="0.25">
      <c r="G8288"/>
      <c r="I8288"/>
      <c r="L8288"/>
    </row>
    <row r="8289" spans="7:12" x14ac:dyDescent="0.25">
      <c r="G8289"/>
      <c r="I8289"/>
      <c r="L8289"/>
    </row>
    <row r="8290" spans="7:12" x14ac:dyDescent="0.25">
      <c r="G8290"/>
      <c r="I8290"/>
      <c r="L8290"/>
    </row>
    <row r="8291" spans="7:12" x14ac:dyDescent="0.25">
      <c r="G8291"/>
      <c r="I8291"/>
      <c r="L8291"/>
    </row>
    <row r="8292" spans="7:12" x14ac:dyDescent="0.25">
      <c r="G8292"/>
      <c r="I8292"/>
      <c r="L8292"/>
    </row>
    <row r="8293" spans="7:12" x14ac:dyDescent="0.25">
      <c r="G8293"/>
      <c r="I8293"/>
      <c r="L8293"/>
    </row>
    <row r="8294" spans="7:12" x14ac:dyDescent="0.25">
      <c r="G8294"/>
      <c r="I8294"/>
      <c r="L8294"/>
    </row>
    <row r="8295" spans="7:12" x14ac:dyDescent="0.25">
      <c r="G8295"/>
      <c r="I8295"/>
      <c r="L8295"/>
    </row>
    <row r="8296" spans="7:12" x14ac:dyDescent="0.25">
      <c r="G8296"/>
      <c r="I8296"/>
      <c r="L8296"/>
    </row>
    <row r="8297" spans="7:12" x14ac:dyDescent="0.25">
      <c r="G8297"/>
      <c r="I8297"/>
      <c r="L8297"/>
    </row>
    <row r="8298" spans="7:12" x14ac:dyDescent="0.25">
      <c r="G8298"/>
      <c r="I8298"/>
      <c r="L8298"/>
    </row>
    <row r="8299" spans="7:12" x14ac:dyDescent="0.25">
      <c r="G8299"/>
      <c r="I8299"/>
      <c r="L8299"/>
    </row>
    <row r="8300" spans="7:12" x14ac:dyDescent="0.25">
      <c r="G8300"/>
      <c r="I8300"/>
      <c r="L8300"/>
    </row>
    <row r="8301" spans="7:12" x14ac:dyDescent="0.25">
      <c r="G8301"/>
      <c r="I8301"/>
      <c r="L8301"/>
    </row>
    <row r="8302" spans="7:12" x14ac:dyDescent="0.25">
      <c r="G8302"/>
      <c r="I8302"/>
      <c r="L8302"/>
    </row>
    <row r="8303" spans="7:12" x14ac:dyDescent="0.25">
      <c r="G8303"/>
      <c r="I8303"/>
      <c r="L8303"/>
    </row>
    <row r="8304" spans="7:12" x14ac:dyDescent="0.25">
      <c r="G8304"/>
      <c r="I8304"/>
      <c r="L8304"/>
    </row>
    <row r="8305" spans="7:12" x14ac:dyDescent="0.25">
      <c r="G8305"/>
      <c r="I8305"/>
      <c r="L8305"/>
    </row>
    <row r="8306" spans="7:12" x14ac:dyDescent="0.25">
      <c r="G8306"/>
      <c r="I8306"/>
      <c r="L8306"/>
    </row>
    <row r="8307" spans="7:12" x14ac:dyDescent="0.25">
      <c r="G8307"/>
      <c r="I8307"/>
      <c r="L8307"/>
    </row>
    <row r="8308" spans="7:12" x14ac:dyDescent="0.25">
      <c r="G8308"/>
      <c r="I8308"/>
      <c r="L8308"/>
    </row>
    <row r="8309" spans="7:12" x14ac:dyDescent="0.25">
      <c r="G8309"/>
      <c r="I8309"/>
      <c r="L8309"/>
    </row>
    <row r="8310" spans="7:12" x14ac:dyDescent="0.25">
      <c r="G8310"/>
      <c r="I8310"/>
      <c r="L8310"/>
    </row>
    <row r="8311" spans="7:12" x14ac:dyDescent="0.25">
      <c r="G8311"/>
      <c r="I8311"/>
      <c r="L8311"/>
    </row>
    <row r="8312" spans="7:12" x14ac:dyDescent="0.25">
      <c r="G8312"/>
      <c r="I8312"/>
      <c r="L8312"/>
    </row>
    <row r="8313" spans="7:12" x14ac:dyDescent="0.25">
      <c r="G8313"/>
      <c r="I8313"/>
      <c r="L8313"/>
    </row>
    <row r="8314" spans="7:12" x14ac:dyDescent="0.25">
      <c r="G8314"/>
      <c r="I8314"/>
      <c r="L8314"/>
    </row>
    <row r="8315" spans="7:12" x14ac:dyDescent="0.25">
      <c r="G8315"/>
      <c r="I8315"/>
      <c r="L8315"/>
    </row>
    <row r="8316" spans="7:12" x14ac:dyDescent="0.25">
      <c r="G8316"/>
      <c r="I8316"/>
      <c r="L8316"/>
    </row>
    <row r="8317" spans="7:12" x14ac:dyDescent="0.25">
      <c r="G8317"/>
      <c r="I8317"/>
      <c r="L8317"/>
    </row>
    <row r="8318" spans="7:12" x14ac:dyDescent="0.25">
      <c r="G8318"/>
      <c r="I8318"/>
      <c r="L8318"/>
    </row>
    <row r="8319" spans="7:12" x14ac:dyDescent="0.25">
      <c r="G8319"/>
      <c r="I8319"/>
      <c r="L8319"/>
    </row>
    <row r="8320" spans="7:12" x14ac:dyDescent="0.25">
      <c r="G8320"/>
      <c r="I8320"/>
      <c r="L8320"/>
    </row>
    <row r="8321" spans="7:12" x14ac:dyDescent="0.25">
      <c r="G8321"/>
      <c r="I8321"/>
      <c r="L8321"/>
    </row>
    <row r="8322" spans="7:12" x14ac:dyDescent="0.25">
      <c r="G8322"/>
      <c r="I8322"/>
      <c r="L8322"/>
    </row>
    <row r="8323" spans="7:12" x14ac:dyDescent="0.25">
      <c r="G8323"/>
      <c r="I8323"/>
      <c r="L8323"/>
    </row>
    <row r="8324" spans="7:12" x14ac:dyDescent="0.25">
      <c r="G8324"/>
      <c r="I8324"/>
      <c r="L8324"/>
    </row>
    <row r="8325" spans="7:12" x14ac:dyDescent="0.25">
      <c r="G8325"/>
      <c r="I8325"/>
      <c r="L8325"/>
    </row>
    <row r="8326" spans="7:12" x14ac:dyDescent="0.25">
      <c r="G8326"/>
      <c r="I8326"/>
      <c r="L8326"/>
    </row>
    <row r="8327" spans="7:12" x14ac:dyDescent="0.25">
      <c r="G8327"/>
      <c r="I8327"/>
      <c r="L8327"/>
    </row>
    <row r="8328" spans="7:12" x14ac:dyDescent="0.25">
      <c r="G8328"/>
      <c r="I8328"/>
      <c r="L8328"/>
    </row>
    <row r="8329" spans="7:12" x14ac:dyDescent="0.25">
      <c r="G8329"/>
      <c r="I8329"/>
      <c r="L8329"/>
    </row>
    <row r="8330" spans="7:12" x14ac:dyDescent="0.25">
      <c r="G8330"/>
      <c r="I8330"/>
      <c r="L8330"/>
    </row>
    <row r="8331" spans="7:12" x14ac:dyDescent="0.25">
      <c r="G8331"/>
      <c r="I8331"/>
      <c r="L8331"/>
    </row>
    <row r="8332" spans="7:12" x14ac:dyDescent="0.25">
      <c r="G8332"/>
      <c r="I8332"/>
      <c r="L8332"/>
    </row>
    <row r="8333" spans="7:12" x14ac:dyDescent="0.25">
      <c r="G8333"/>
      <c r="I8333"/>
      <c r="L8333"/>
    </row>
    <row r="8334" spans="7:12" x14ac:dyDescent="0.25">
      <c r="G8334"/>
      <c r="I8334"/>
      <c r="L8334"/>
    </row>
    <row r="8335" spans="7:12" x14ac:dyDescent="0.25">
      <c r="G8335"/>
      <c r="I8335"/>
      <c r="L8335"/>
    </row>
    <row r="8336" spans="7:12" x14ac:dyDescent="0.25">
      <c r="G8336"/>
      <c r="I8336"/>
      <c r="L8336"/>
    </row>
    <row r="8337" spans="7:12" x14ac:dyDescent="0.25">
      <c r="G8337"/>
      <c r="I8337"/>
      <c r="L8337"/>
    </row>
    <row r="8338" spans="7:12" x14ac:dyDescent="0.25">
      <c r="G8338"/>
      <c r="I8338"/>
      <c r="L8338"/>
    </row>
    <row r="8339" spans="7:12" x14ac:dyDescent="0.25">
      <c r="G8339"/>
      <c r="I8339"/>
      <c r="L8339"/>
    </row>
    <row r="8340" spans="7:12" x14ac:dyDescent="0.25">
      <c r="G8340"/>
      <c r="I8340"/>
      <c r="L8340"/>
    </row>
    <row r="8341" spans="7:12" x14ac:dyDescent="0.25">
      <c r="G8341"/>
      <c r="I8341"/>
      <c r="L8341"/>
    </row>
    <row r="8342" spans="7:12" x14ac:dyDescent="0.25">
      <c r="G8342"/>
      <c r="I8342"/>
      <c r="L8342"/>
    </row>
    <row r="8343" spans="7:12" x14ac:dyDescent="0.25">
      <c r="G8343"/>
      <c r="I8343"/>
      <c r="L8343"/>
    </row>
    <row r="8344" spans="7:12" x14ac:dyDescent="0.25">
      <c r="G8344"/>
      <c r="I8344"/>
      <c r="L8344"/>
    </row>
    <row r="8345" spans="7:12" x14ac:dyDescent="0.25">
      <c r="G8345"/>
      <c r="I8345"/>
      <c r="L8345"/>
    </row>
    <row r="8346" spans="7:12" x14ac:dyDescent="0.25">
      <c r="G8346"/>
      <c r="I8346"/>
      <c r="L8346"/>
    </row>
    <row r="8347" spans="7:12" x14ac:dyDescent="0.25">
      <c r="G8347"/>
      <c r="I8347"/>
      <c r="L8347"/>
    </row>
    <row r="8348" spans="7:12" x14ac:dyDescent="0.25">
      <c r="G8348"/>
      <c r="I8348"/>
      <c r="L8348"/>
    </row>
    <row r="8349" spans="7:12" x14ac:dyDescent="0.25">
      <c r="G8349"/>
      <c r="I8349"/>
      <c r="L8349"/>
    </row>
    <row r="8350" spans="7:12" x14ac:dyDescent="0.25">
      <c r="G8350"/>
      <c r="I8350"/>
      <c r="L8350"/>
    </row>
    <row r="8351" spans="7:12" x14ac:dyDescent="0.25">
      <c r="G8351"/>
      <c r="I8351"/>
      <c r="L8351"/>
    </row>
    <row r="8352" spans="7:12" x14ac:dyDescent="0.25">
      <c r="G8352"/>
      <c r="I8352"/>
      <c r="L8352"/>
    </row>
    <row r="8353" spans="7:12" x14ac:dyDescent="0.25">
      <c r="G8353"/>
      <c r="I8353"/>
      <c r="L8353"/>
    </row>
    <row r="8354" spans="7:12" x14ac:dyDescent="0.25">
      <c r="G8354"/>
      <c r="I8354"/>
      <c r="L8354"/>
    </row>
    <row r="8355" spans="7:12" x14ac:dyDescent="0.25">
      <c r="G8355"/>
      <c r="I8355"/>
      <c r="L8355"/>
    </row>
    <row r="8356" spans="7:12" x14ac:dyDescent="0.25">
      <c r="G8356"/>
      <c r="I8356"/>
      <c r="L8356"/>
    </row>
    <row r="8357" spans="7:12" x14ac:dyDescent="0.25">
      <c r="G8357"/>
      <c r="I8357"/>
      <c r="L8357"/>
    </row>
    <row r="8358" spans="7:12" x14ac:dyDescent="0.25">
      <c r="G8358"/>
      <c r="I8358"/>
      <c r="L8358"/>
    </row>
    <row r="8359" spans="7:12" x14ac:dyDescent="0.25">
      <c r="G8359"/>
      <c r="I8359"/>
      <c r="L8359"/>
    </row>
    <row r="8360" spans="7:12" x14ac:dyDescent="0.25">
      <c r="G8360"/>
      <c r="I8360"/>
      <c r="L8360"/>
    </row>
    <row r="8361" spans="7:12" x14ac:dyDescent="0.25">
      <c r="G8361"/>
      <c r="I8361"/>
      <c r="L8361"/>
    </row>
    <row r="8362" spans="7:12" x14ac:dyDescent="0.25">
      <c r="G8362"/>
      <c r="I8362"/>
      <c r="L8362"/>
    </row>
    <row r="8363" spans="7:12" x14ac:dyDescent="0.25">
      <c r="G8363"/>
      <c r="I8363"/>
      <c r="L8363"/>
    </row>
    <row r="8364" spans="7:12" x14ac:dyDescent="0.25">
      <c r="G8364"/>
      <c r="I8364"/>
      <c r="L8364"/>
    </row>
    <row r="8365" spans="7:12" x14ac:dyDescent="0.25">
      <c r="G8365"/>
      <c r="I8365"/>
      <c r="L8365"/>
    </row>
    <row r="8366" spans="7:12" x14ac:dyDescent="0.25">
      <c r="G8366"/>
      <c r="I8366"/>
      <c r="L8366"/>
    </row>
    <row r="8367" spans="7:12" x14ac:dyDescent="0.25">
      <c r="G8367"/>
      <c r="I8367"/>
      <c r="L8367"/>
    </row>
    <row r="8368" spans="7:12" x14ac:dyDescent="0.25">
      <c r="G8368"/>
      <c r="I8368"/>
      <c r="L8368"/>
    </row>
    <row r="8369" spans="7:12" x14ac:dyDescent="0.25">
      <c r="G8369"/>
      <c r="I8369"/>
      <c r="L8369"/>
    </row>
    <row r="8370" spans="7:12" x14ac:dyDescent="0.25">
      <c r="G8370"/>
      <c r="I8370"/>
      <c r="L8370"/>
    </row>
    <row r="8371" spans="7:12" x14ac:dyDescent="0.25">
      <c r="G8371"/>
      <c r="I8371"/>
      <c r="L8371"/>
    </row>
    <row r="8372" spans="7:12" x14ac:dyDescent="0.25">
      <c r="G8372"/>
      <c r="I8372"/>
      <c r="L8372"/>
    </row>
    <row r="8373" spans="7:12" x14ac:dyDescent="0.25">
      <c r="G8373"/>
      <c r="I8373"/>
      <c r="L8373"/>
    </row>
    <row r="8374" spans="7:12" x14ac:dyDescent="0.25">
      <c r="G8374"/>
      <c r="I8374"/>
      <c r="L8374"/>
    </row>
    <row r="8375" spans="7:12" x14ac:dyDescent="0.25">
      <c r="G8375"/>
      <c r="I8375"/>
      <c r="L8375"/>
    </row>
    <row r="8376" spans="7:12" x14ac:dyDescent="0.25">
      <c r="G8376"/>
      <c r="I8376"/>
      <c r="L8376"/>
    </row>
    <row r="8377" spans="7:12" x14ac:dyDescent="0.25">
      <c r="G8377"/>
      <c r="I8377"/>
      <c r="L8377"/>
    </row>
    <row r="8378" spans="7:12" x14ac:dyDescent="0.25">
      <c r="G8378"/>
      <c r="I8378"/>
      <c r="L8378"/>
    </row>
    <row r="8379" spans="7:12" x14ac:dyDescent="0.25">
      <c r="G8379"/>
      <c r="I8379"/>
      <c r="L8379"/>
    </row>
    <row r="8380" spans="7:12" x14ac:dyDescent="0.25">
      <c r="G8380"/>
      <c r="I8380"/>
      <c r="L8380"/>
    </row>
    <row r="8381" spans="7:12" x14ac:dyDescent="0.25">
      <c r="G8381"/>
      <c r="I8381"/>
      <c r="L8381"/>
    </row>
    <row r="8382" spans="7:12" x14ac:dyDescent="0.25">
      <c r="G8382"/>
      <c r="I8382"/>
      <c r="L8382"/>
    </row>
    <row r="8383" spans="7:12" x14ac:dyDescent="0.25">
      <c r="G8383"/>
      <c r="I8383"/>
      <c r="L8383"/>
    </row>
    <row r="8384" spans="7:12" x14ac:dyDescent="0.25">
      <c r="G8384"/>
      <c r="I8384"/>
      <c r="L8384"/>
    </row>
    <row r="8385" spans="7:12" x14ac:dyDescent="0.25">
      <c r="G8385"/>
      <c r="I8385"/>
      <c r="L8385"/>
    </row>
    <row r="8386" spans="7:12" x14ac:dyDescent="0.25">
      <c r="G8386"/>
      <c r="I8386"/>
      <c r="L8386"/>
    </row>
    <row r="8387" spans="7:12" x14ac:dyDescent="0.25">
      <c r="G8387"/>
      <c r="I8387"/>
      <c r="L8387"/>
    </row>
    <row r="8388" spans="7:12" x14ac:dyDescent="0.25">
      <c r="G8388"/>
      <c r="I8388"/>
      <c r="L8388"/>
    </row>
    <row r="8389" spans="7:12" x14ac:dyDescent="0.25">
      <c r="G8389"/>
      <c r="I8389"/>
      <c r="L8389"/>
    </row>
    <row r="8390" spans="7:12" x14ac:dyDescent="0.25">
      <c r="G8390"/>
      <c r="I8390"/>
      <c r="L8390"/>
    </row>
    <row r="8391" spans="7:12" x14ac:dyDescent="0.25">
      <c r="G8391"/>
      <c r="I8391"/>
      <c r="L8391"/>
    </row>
    <row r="8392" spans="7:12" x14ac:dyDescent="0.25">
      <c r="G8392"/>
      <c r="I8392"/>
      <c r="L8392"/>
    </row>
    <row r="8393" spans="7:12" x14ac:dyDescent="0.25">
      <c r="G8393"/>
      <c r="I8393"/>
      <c r="L8393"/>
    </row>
    <row r="8394" spans="7:12" x14ac:dyDescent="0.25">
      <c r="G8394"/>
      <c r="I8394"/>
      <c r="L8394"/>
    </row>
    <row r="8395" spans="7:12" x14ac:dyDescent="0.25">
      <c r="G8395"/>
      <c r="I8395"/>
      <c r="L8395"/>
    </row>
    <row r="8396" spans="7:12" x14ac:dyDescent="0.25">
      <c r="G8396"/>
      <c r="I8396"/>
      <c r="L8396"/>
    </row>
    <row r="8397" spans="7:12" x14ac:dyDescent="0.25">
      <c r="G8397"/>
      <c r="I8397"/>
      <c r="L8397"/>
    </row>
    <row r="8398" spans="7:12" x14ac:dyDescent="0.25">
      <c r="G8398"/>
      <c r="I8398"/>
      <c r="L8398"/>
    </row>
    <row r="8399" spans="7:12" x14ac:dyDescent="0.25">
      <c r="G8399"/>
      <c r="I8399"/>
      <c r="L8399"/>
    </row>
    <row r="8400" spans="7:12" x14ac:dyDescent="0.25">
      <c r="G8400"/>
      <c r="I8400"/>
      <c r="L8400"/>
    </row>
    <row r="8401" spans="7:12" x14ac:dyDescent="0.25">
      <c r="G8401"/>
      <c r="I8401"/>
      <c r="L8401"/>
    </row>
    <row r="8402" spans="7:12" x14ac:dyDescent="0.25">
      <c r="G8402"/>
      <c r="I8402"/>
      <c r="L8402"/>
    </row>
    <row r="8403" spans="7:12" x14ac:dyDescent="0.25">
      <c r="G8403"/>
      <c r="I8403"/>
      <c r="L8403"/>
    </row>
    <row r="8404" spans="7:12" x14ac:dyDescent="0.25">
      <c r="G8404"/>
      <c r="I8404"/>
      <c r="L8404"/>
    </row>
    <row r="8405" spans="7:12" x14ac:dyDescent="0.25">
      <c r="G8405"/>
      <c r="I8405"/>
      <c r="L8405"/>
    </row>
    <row r="8406" spans="7:12" x14ac:dyDescent="0.25">
      <c r="G8406"/>
      <c r="I8406"/>
      <c r="L8406"/>
    </row>
    <row r="8407" spans="7:12" x14ac:dyDescent="0.25">
      <c r="G8407"/>
      <c r="I8407"/>
      <c r="L8407"/>
    </row>
    <row r="8408" spans="7:12" x14ac:dyDescent="0.25">
      <c r="G8408"/>
      <c r="I8408"/>
      <c r="L8408"/>
    </row>
    <row r="8409" spans="7:12" x14ac:dyDescent="0.25">
      <c r="G8409"/>
      <c r="I8409"/>
      <c r="L8409"/>
    </row>
    <row r="8410" spans="7:12" x14ac:dyDescent="0.25">
      <c r="G8410"/>
      <c r="I8410"/>
      <c r="L8410"/>
    </row>
    <row r="8411" spans="7:12" x14ac:dyDescent="0.25">
      <c r="G8411"/>
      <c r="I8411"/>
      <c r="L8411"/>
    </row>
    <row r="8412" spans="7:12" x14ac:dyDescent="0.25">
      <c r="G8412"/>
      <c r="I8412"/>
      <c r="L8412"/>
    </row>
    <row r="8413" spans="7:12" x14ac:dyDescent="0.25">
      <c r="G8413"/>
      <c r="I8413"/>
      <c r="L8413"/>
    </row>
    <row r="8414" spans="7:12" x14ac:dyDescent="0.25">
      <c r="G8414"/>
      <c r="I8414"/>
      <c r="L8414"/>
    </row>
    <row r="8415" spans="7:12" x14ac:dyDescent="0.25">
      <c r="G8415"/>
      <c r="I8415"/>
      <c r="L8415"/>
    </row>
    <row r="8416" spans="7:12" x14ac:dyDescent="0.25">
      <c r="G8416"/>
      <c r="I8416"/>
      <c r="L8416"/>
    </row>
    <row r="8417" spans="7:12" x14ac:dyDescent="0.25">
      <c r="G8417"/>
      <c r="I8417"/>
      <c r="L8417"/>
    </row>
    <row r="8418" spans="7:12" x14ac:dyDescent="0.25">
      <c r="G8418"/>
      <c r="I8418"/>
      <c r="L8418"/>
    </row>
    <row r="8419" spans="7:12" x14ac:dyDescent="0.25">
      <c r="G8419"/>
      <c r="I8419"/>
      <c r="L8419"/>
    </row>
    <row r="8420" spans="7:12" x14ac:dyDescent="0.25">
      <c r="G8420"/>
      <c r="I8420"/>
      <c r="L8420"/>
    </row>
    <row r="8421" spans="7:12" x14ac:dyDescent="0.25">
      <c r="G8421"/>
      <c r="I8421"/>
      <c r="L8421"/>
    </row>
    <row r="8422" spans="7:12" x14ac:dyDescent="0.25">
      <c r="G8422"/>
      <c r="I8422"/>
      <c r="L8422"/>
    </row>
    <row r="8423" spans="7:12" x14ac:dyDescent="0.25">
      <c r="G8423"/>
      <c r="I8423"/>
      <c r="L8423"/>
    </row>
    <row r="8424" spans="7:12" x14ac:dyDescent="0.25">
      <c r="G8424"/>
      <c r="I8424"/>
      <c r="L8424"/>
    </row>
    <row r="8425" spans="7:12" x14ac:dyDescent="0.25">
      <c r="G8425"/>
      <c r="I8425"/>
      <c r="L8425"/>
    </row>
    <row r="8426" spans="7:12" x14ac:dyDescent="0.25">
      <c r="G8426"/>
      <c r="I8426"/>
      <c r="L8426"/>
    </row>
    <row r="8427" spans="7:12" x14ac:dyDescent="0.25">
      <c r="G8427"/>
      <c r="I8427"/>
      <c r="L8427"/>
    </row>
    <row r="8428" spans="7:12" x14ac:dyDescent="0.25">
      <c r="G8428"/>
      <c r="I8428"/>
      <c r="L8428"/>
    </row>
    <row r="8429" spans="7:12" x14ac:dyDescent="0.25">
      <c r="G8429"/>
      <c r="I8429"/>
      <c r="L8429"/>
    </row>
    <row r="8430" spans="7:12" x14ac:dyDescent="0.25">
      <c r="G8430"/>
      <c r="I8430"/>
      <c r="L8430"/>
    </row>
    <row r="8431" spans="7:12" x14ac:dyDescent="0.25">
      <c r="G8431"/>
      <c r="I8431"/>
      <c r="L8431"/>
    </row>
    <row r="8432" spans="7:12" x14ac:dyDescent="0.25">
      <c r="G8432"/>
      <c r="I8432"/>
      <c r="L8432"/>
    </row>
    <row r="8433" spans="7:12" x14ac:dyDescent="0.25">
      <c r="G8433"/>
      <c r="I8433"/>
      <c r="L8433"/>
    </row>
    <row r="8434" spans="7:12" x14ac:dyDescent="0.25">
      <c r="G8434"/>
      <c r="I8434"/>
      <c r="L8434"/>
    </row>
    <row r="8435" spans="7:12" x14ac:dyDescent="0.25">
      <c r="G8435"/>
      <c r="I8435"/>
      <c r="L8435"/>
    </row>
    <row r="8436" spans="7:12" x14ac:dyDescent="0.25">
      <c r="G8436"/>
      <c r="I8436"/>
      <c r="L8436"/>
    </row>
    <row r="8437" spans="7:12" x14ac:dyDescent="0.25">
      <c r="G8437"/>
      <c r="I8437"/>
      <c r="L8437"/>
    </row>
    <row r="8438" spans="7:12" x14ac:dyDescent="0.25">
      <c r="G8438"/>
      <c r="I8438"/>
      <c r="L8438"/>
    </row>
    <row r="8439" spans="7:12" x14ac:dyDescent="0.25">
      <c r="G8439"/>
      <c r="I8439"/>
      <c r="L8439"/>
    </row>
    <row r="8440" spans="7:12" x14ac:dyDescent="0.25">
      <c r="G8440"/>
      <c r="I8440"/>
      <c r="L8440"/>
    </row>
    <row r="8441" spans="7:12" x14ac:dyDescent="0.25">
      <c r="G8441"/>
      <c r="I8441"/>
      <c r="L8441"/>
    </row>
    <row r="8442" spans="7:12" x14ac:dyDescent="0.25">
      <c r="G8442"/>
      <c r="I8442"/>
      <c r="L8442"/>
    </row>
    <row r="8443" spans="7:12" x14ac:dyDescent="0.25">
      <c r="G8443"/>
      <c r="I8443"/>
      <c r="L8443"/>
    </row>
    <row r="8444" spans="7:12" x14ac:dyDescent="0.25">
      <c r="G8444"/>
      <c r="I8444"/>
      <c r="L8444"/>
    </row>
    <row r="8445" spans="7:12" x14ac:dyDescent="0.25">
      <c r="G8445"/>
      <c r="I8445"/>
      <c r="L8445"/>
    </row>
    <row r="8446" spans="7:12" x14ac:dyDescent="0.25">
      <c r="G8446"/>
      <c r="I8446"/>
      <c r="L8446"/>
    </row>
    <row r="8447" spans="7:12" x14ac:dyDescent="0.25">
      <c r="G8447"/>
      <c r="I8447"/>
      <c r="L8447"/>
    </row>
    <row r="8448" spans="7:12" x14ac:dyDescent="0.25">
      <c r="G8448"/>
      <c r="I8448"/>
      <c r="L8448"/>
    </row>
    <row r="8449" spans="7:12" x14ac:dyDescent="0.25">
      <c r="G8449"/>
      <c r="I8449"/>
      <c r="L8449"/>
    </row>
    <row r="8450" spans="7:12" x14ac:dyDescent="0.25">
      <c r="G8450"/>
      <c r="I8450"/>
      <c r="L8450"/>
    </row>
    <row r="8451" spans="7:12" x14ac:dyDescent="0.25">
      <c r="G8451"/>
      <c r="I8451"/>
      <c r="L8451"/>
    </row>
    <row r="8452" spans="7:12" x14ac:dyDescent="0.25">
      <c r="G8452"/>
      <c r="I8452"/>
      <c r="L8452"/>
    </row>
    <row r="8453" spans="7:12" x14ac:dyDescent="0.25">
      <c r="G8453"/>
      <c r="I8453"/>
      <c r="L8453"/>
    </row>
    <row r="8454" spans="7:12" x14ac:dyDescent="0.25">
      <c r="G8454"/>
      <c r="I8454"/>
      <c r="L8454"/>
    </row>
    <row r="8455" spans="7:12" x14ac:dyDescent="0.25">
      <c r="G8455"/>
      <c r="I8455"/>
      <c r="L8455"/>
    </row>
    <row r="8456" spans="7:12" x14ac:dyDescent="0.25">
      <c r="G8456"/>
      <c r="I8456"/>
      <c r="L8456"/>
    </row>
    <row r="8457" spans="7:12" x14ac:dyDescent="0.25">
      <c r="G8457"/>
      <c r="I8457"/>
      <c r="L8457"/>
    </row>
    <row r="8458" spans="7:12" x14ac:dyDescent="0.25">
      <c r="G8458"/>
      <c r="I8458"/>
      <c r="L8458"/>
    </row>
    <row r="8459" spans="7:12" x14ac:dyDescent="0.25">
      <c r="G8459"/>
      <c r="I8459"/>
      <c r="L8459"/>
    </row>
    <row r="8460" spans="7:12" x14ac:dyDescent="0.25">
      <c r="G8460"/>
      <c r="I8460"/>
      <c r="L8460"/>
    </row>
    <row r="8461" spans="7:12" x14ac:dyDescent="0.25">
      <c r="G8461"/>
      <c r="I8461"/>
      <c r="L8461"/>
    </row>
    <row r="8462" spans="7:12" x14ac:dyDescent="0.25">
      <c r="G8462"/>
      <c r="I8462"/>
      <c r="L8462"/>
    </row>
    <row r="8463" spans="7:12" x14ac:dyDescent="0.25">
      <c r="G8463"/>
      <c r="I8463"/>
      <c r="L8463"/>
    </row>
    <row r="8464" spans="7:12" x14ac:dyDescent="0.25">
      <c r="G8464"/>
      <c r="I8464"/>
      <c r="L8464"/>
    </row>
    <row r="8465" spans="7:12" x14ac:dyDescent="0.25">
      <c r="G8465"/>
      <c r="I8465"/>
      <c r="L8465"/>
    </row>
    <row r="8466" spans="7:12" x14ac:dyDescent="0.25">
      <c r="G8466"/>
      <c r="I8466"/>
      <c r="L8466"/>
    </row>
    <row r="8467" spans="7:12" x14ac:dyDescent="0.25">
      <c r="G8467"/>
      <c r="I8467"/>
      <c r="L8467"/>
    </row>
    <row r="8468" spans="7:12" x14ac:dyDescent="0.25">
      <c r="G8468"/>
      <c r="I8468"/>
      <c r="L8468"/>
    </row>
    <row r="8469" spans="7:12" x14ac:dyDescent="0.25">
      <c r="G8469"/>
      <c r="I8469"/>
      <c r="L8469"/>
    </row>
    <row r="8470" spans="7:12" x14ac:dyDescent="0.25">
      <c r="G8470"/>
      <c r="I8470"/>
      <c r="L8470"/>
    </row>
    <row r="8471" spans="7:12" x14ac:dyDescent="0.25">
      <c r="G8471"/>
      <c r="I8471"/>
      <c r="L8471"/>
    </row>
    <row r="8472" spans="7:12" x14ac:dyDescent="0.25">
      <c r="G8472"/>
      <c r="I8472"/>
      <c r="L8472"/>
    </row>
    <row r="8473" spans="7:12" x14ac:dyDescent="0.25">
      <c r="G8473"/>
      <c r="I8473"/>
      <c r="L8473"/>
    </row>
    <row r="8474" spans="7:12" x14ac:dyDescent="0.25">
      <c r="G8474"/>
      <c r="I8474"/>
      <c r="L8474"/>
    </row>
    <row r="8475" spans="7:12" x14ac:dyDescent="0.25">
      <c r="G8475"/>
      <c r="I8475"/>
      <c r="L8475"/>
    </row>
    <row r="8476" spans="7:12" x14ac:dyDescent="0.25">
      <c r="G8476"/>
      <c r="I8476"/>
      <c r="L8476"/>
    </row>
    <row r="8477" spans="7:12" x14ac:dyDescent="0.25">
      <c r="G8477"/>
      <c r="I8477"/>
      <c r="L8477"/>
    </row>
    <row r="8478" spans="7:12" x14ac:dyDescent="0.25">
      <c r="G8478"/>
      <c r="I8478"/>
      <c r="L8478"/>
    </row>
    <row r="8479" spans="7:12" x14ac:dyDescent="0.25">
      <c r="G8479"/>
      <c r="I8479"/>
      <c r="L8479"/>
    </row>
    <row r="8480" spans="7:12" x14ac:dyDescent="0.25">
      <c r="G8480"/>
      <c r="I8480"/>
      <c r="L8480"/>
    </row>
    <row r="8481" spans="7:12" x14ac:dyDescent="0.25">
      <c r="G8481"/>
      <c r="I8481"/>
      <c r="L8481"/>
    </row>
    <row r="8482" spans="7:12" x14ac:dyDescent="0.25">
      <c r="G8482"/>
      <c r="I8482"/>
      <c r="L8482"/>
    </row>
    <row r="8483" spans="7:12" x14ac:dyDescent="0.25">
      <c r="G8483"/>
      <c r="I8483"/>
      <c r="L8483"/>
    </row>
    <row r="8484" spans="7:12" x14ac:dyDescent="0.25">
      <c r="G8484"/>
      <c r="I8484"/>
      <c r="L8484"/>
    </row>
    <row r="8485" spans="7:12" x14ac:dyDescent="0.25">
      <c r="G8485"/>
      <c r="I8485"/>
      <c r="L8485"/>
    </row>
    <row r="8486" spans="7:12" x14ac:dyDescent="0.25">
      <c r="G8486"/>
      <c r="I8486"/>
      <c r="L8486"/>
    </row>
    <row r="8487" spans="7:12" x14ac:dyDescent="0.25">
      <c r="G8487"/>
      <c r="I8487"/>
      <c r="L8487"/>
    </row>
    <row r="8488" spans="7:12" x14ac:dyDescent="0.25">
      <c r="G8488"/>
      <c r="I8488"/>
      <c r="L8488"/>
    </row>
    <row r="8489" spans="7:12" x14ac:dyDescent="0.25">
      <c r="G8489"/>
      <c r="I8489"/>
      <c r="L8489"/>
    </row>
    <row r="8490" spans="7:12" x14ac:dyDescent="0.25">
      <c r="G8490"/>
      <c r="I8490"/>
      <c r="L8490"/>
    </row>
    <row r="8491" spans="7:12" x14ac:dyDescent="0.25">
      <c r="G8491"/>
      <c r="I8491"/>
      <c r="L8491"/>
    </row>
    <row r="8492" spans="7:12" x14ac:dyDescent="0.25">
      <c r="G8492"/>
      <c r="I8492"/>
      <c r="L8492"/>
    </row>
    <row r="8493" spans="7:12" x14ac:dyDescent="0.25">
      <c r="G8493"/>
      <c r="I8493"/>
      <c r="L8493"/>
    </row>
    <row r="8494" spans="7:12" x14ac:dyDescent="0.25">
      <c r="G8494"/>
      <c r="I8494"/>
      <c r="L8494"/>
    </row>
    <row r="8495" spans="7:12" x14ac:dyDescent="0.25">
      <c r="G8495"/>
      <c r="I8495"/>
      <c r="L8495"/>
    </row>
    <row r="8496" spans="7:12" x14ac:dyDescent="0.25">
      <c r="G8496"/>
      <c r="I8496"/>
      <c r="L8496"/>
    </row>
    <row r="8497" spans="7:12" x14ac:dyDescent="0.25">
      <c r="G8497"/>
      <c r="I8497"/>
      <c r="L8497"/>
    </row>
    <row r="8498" spans="7:12" x14ac:dyDescent="0.25">
      <c r="G8498"/>
      <c r="I8498"/>
      <c r="L8498"/>
    </row>
    <row r="8499" spans="7:12" x14ac:dyDescent="0.25">
      <c r="G8499"/>
      <c r="I8499"/>
      <c r="L8499"/>
    </row>
    <row r="8500" spans="7:12" x14ac:dyDescent="0.25">
      <c r="G8500"/>
      <c r="I8500"/>
      <c r="L8500"/>
    </row>
    <row r="8501" spans="7:12" x14ac:dyDescent="0.25">
      <c r="G8501"/>
      <c r="I8501"/>
      <c r="L8501"/>
    </row>
    <row r="8502" spans="7:12" x14ac:dyDescent="0.25">
      <c r="G8502"/>
      <c r="I8502"/>
      <c r="L8502"/>
    </row>
    <row r="8503" spans="7:12" x14ac:dyDescent="0.25">
      <c r="G8503"/>
      <c r="I8503"/>
      <c r="L8503"/>
    </row>
    <row r="8504" spans="7:12" x14ac:dyDescent="0.25">
      <c r="G8504"/>
      <c r="I8504"/>
      <c r="L8504"/>
    </row>
    <row r="8505" spans="7:12" x14ac:dyDescent="0.25">
      <c r="G8505"/>
      <c r="I8505"/>
      <c r="L8505"/>
    </row>
    <row r="8506" spans="7:12" x14ac:dyDescent="0.25">
      <c r="G8506"/>
      <c r="I8506"/>
      <c r="L8506"/>
    </row>
    <row r="8507" spans="7:12" x14ac:dyDescent="0.25">
      <c r="G8507"/>
      <c r="I8507"/>
      <c r="L8507"/>
    </row>
    <row r="8508" spans="7:12" x14ac:dyDescent="0.25">
      <c r="G8508"/>
      <c r="I8508"/>
      <c r="L8508"/>
    </row>
    <row r="8509" spans="7:12" x14ac:dyDescent="0.25">
      <c r="G8509"/>
      <c r="I8509"/>
      <c r="L8509"/>
    </row>
    <row r="8510" spans="7:12" x14ac:dyDescent="0.25">
      <c r="G8510"/>
      <c r="I8510"/>
      <c r="L8510"/>
    </row>
    <row r="8511" spans="7:12" x14ac:dyDescent="0.25">
      <c r="G8511"/>
      <c r="I8511"/>
      <c r="L8511"/>
    </row>
    <row r="8512" spans="7:12" x14ac:dyDescent="0.25">
      <c r="G8512"/>
      <c r="I8512"/>
      <c r="L8512"/>
    </row>
    <row r="8513" spans="7:12" x14ac:dyDescent="0.25">
      <c r="G8513"/>
      <c r="I8513"/>
      <c r="L8513"/>
    </row>
    <row r="8514" spans="7:12" x14ac:dyDescent="0.25">
      <c r="G8514"/>
      <c r="I8514"/>
      <c r="L8514"/>
    </row>
    <row r="8515" spans="7:12" x14ac:dyDescent="0.25">
      <c r="G8515"/>
      <c r="I8515"/>
      <c r="L8515"/>
    </row>
    <row r="8516" spans="7:12" x14ac:dyDescent="0.25">
      <c r="G8516"/>
      <c r="I8516"/>
      <c r="L8516"/>
    </row>
    <row r="8517" spans="7:12" x14ac:dyDescent="0.25">
      <c r="G8517"/>
      <c r="I8517"/>
      <c r="L8517"/>
    </row>
    <row r="8518" spans="7:12" x14ac:dyDescent="0.25">
      <c r="G8518"/>
      <c r="I8518"/>
      <c r="L8518"/>
    </row>
    <row r="8519" spans="7:12" x14ac:dyDescent="0.25">
      <c r="G8519"/>
      <c r="I8519"/>
      <c r="L8519"/>
    </row>
    <row r="8520" spans="7:12" x14ac:dyDescent="0.25">
      <c r="G8520"/>
      <c r="I8520"/>
      <c r="L8520"/>
    </row>
    <row r="8521" spans="7:12" x14ac:dyDescent="0.25">
      <c r="G8521"/>
      <c r="I8521"/>
      <c r="L8521"/>
    </row>
    <row r="8522" spans="7:12" x14ac:dyDescent="0.25">
      <c r="G8522"/>
      <c r="I8522"/>
      <c r="L8522"/>
    </row>
    <row r="8523" spans="7:12" x14ac:dyDescent="0.25">
      <c r="G8523"/>
      <c r="I8523"/>
      <c r="L8523"/>
    </row>
    <row r="8524" spans="7:12" x14ac:dyDescent="0.25">
      <c r="G8524"/>
      <c r="I8524"/>
      <c r="L8524"/>
    </row>
    <row r="8525" spans="7:12" x14ac:dyDescent="0.25">
      <c r="G8525"/>
      <c r="I8525"/>
      <c r="L8525"/>
    </row>
    <row r="8526" spans="7:12" x14ac:dyDescent="0.25">
      <c r="G8526"/>
      <c r="I8526"/>
      <c r="L8526"/>
    </row>
    <row r="8527" spans="7:12" x14ac:dyDescent="0.25">
      <c r="G8527"/>
      <c r="I8527"/>
      <c r="L8527"/>
    </row>
    <row r="8528" spans="7:12" x14ac:dyDescent="0.25">
      <c r="G8528"/>
      <c r="I8528"/>
      <c r="L8528"/>
    </row>
    <row r="8529" spans="7:12" x14ac:dyDescent="0.25">
      <c r="G8529"/>
      <c r="I8529"/>
      <c r="L8529"/>
    </row>
    <row r="8530" spans="7:12" x14ac:dyDescent="0.25">
      <c r="G8530"/>
      <c r="I8530"/>
      <c r="L8530"/>
    </row>
    <row r="8531" spans="7:12" x14ac:dyDescent="0.25">
      <c r="G8531"/>
      <c r="I8531"/>
      <c r="L8531"/>
    </row>
    <row r="8532" spans="7:12" x14ac:dyDescent="0.25">
      <c r="G8532"/>
      <c r="I8532"/>
      <c r="L8532"/>
    </row>
    <row r="8533" spans="7:12" x14ac:dyDescent="0.25">
      <c r="G8533"/>
      <c r="I8533"/>
      <c r="L8533"/>
    </row>
    <row r="8534" spans="7:12" x14ac:dyDescent="0.25">
      <c r="G8534"/>
      <c r="I8534"/>
      <c r="L8534"/>
    </row>
    <row r="8535" spans="7:12" x14ac:dyDescent="0.25">
      <c r="G8535"/>
      <c r="I8535"/>
      <c r="L8535"/>
    </row>
    <row r="8536" spans="7:12" x14ac:dyDescent="0.25">
      <c r="G8536"/>
      <c r="I8536"/>
      <c r="L8536"/>
    </row>
    <row r="8537" spans="7:12" x14ac:dyDescent="0.25">
      <c r="G8537"/>
      <c r="I8537"/>
      <c r="L8537"/>
    </row>
    <row r="8538" spans="7:12" x14ac:dyDescent="0.25">
      <c r="G8538"/>
      <c r="I8538"/>
      <c r="L8538"/>
    </row>
    <row r="8539" spans="7:12" x14ac:dyDescent="0.25">
      <c r="G8539"/>
      <c r="I8539"/>
      <c r="L8539"/>
    </row>
    <row r="8540" spans="7:12" x14ac:dyDescent="0.25">
      <c r="G8540"/>
      <c r="I8540"/>
      <c r="L8540"/>
    </row>
    <row r="8541" spans="7:12" x14ac:dyDescent="0.25">
      <c r="G8541"/>
      <c r="I8541"/>
      <c r="L8541"/>
    </row>
    <row r="8542" spans="7:12" x14ac:dyDescent="0.25">
      <c r="G8542"/>
      <c r="I8542"/>
      <c r="L8542"/>
    </row>
    <row r="8543" spans="7:12" x14ac:dyDescent="0.25">
      <c r="G8543"/>
      <c r="I8543"/>
      <c r="L8543"/>
    </row>
    <row r="8544" spans="7:12" x14ac:dyDescent="0.25">
      <c r="G8544"/>
      <c r="I8544"/>
      <c r="L8544"/>
    </row>
    <row r="8545" spans="7:12" x14ac:dyDescent="0.25">
      <c r="G8545"/>
      <c r="I8545"/>
      <c r="L8545"/>
    </row>
    <row r="8546" spans="7:12" x14ac:dyDescent="0.25">
      <c r="G8546"/>
      <c r="I8546"/>
      <c r="L8546"/>
    </row>
    <row r="8547" spans="7:12" x14ac:dyDescent="0.25">
      <c r="G8547"/>
      <c r="I8547"/>
      <c r="L8547"/>
    </row>
    <row r="8548" spans="7:12" x14ac:dyDescent="0.25">
      <c r="G8548"/>
      <c r="I8548"/>
      <c r="L8548"/>
    </row>
    <row r="8549" spans="7:12" x14ac:dyDescent="0.25">
      <c r="G8549"/>
      <c r="I8549"/>
      <c r="L8549"/>
    </row>
    <row r="8550" spans="7:12" x14ac:dyDescent="0.25">
      <c r="G8550"/>
      <c r="I8550"/>
      <c r="L8550"/>
    </row>
    <row r="8551" spans="7:12" x14ac:dyDescent="0.25">
      <c r="G8551"/>
      <c r="I8551"/>
      <c r="L8551"/>
    </row>
    <row r="8552" spans="7:12" x14ac:dyDescent="0.25">
      <c r="G8552"/>
      <c r="I8552"/>
      <c r="L8552"/>
    </row>
    <row r="8553" spans="7:12" x14ac:dyDescent="0.25">
      <c r="G8553"/>
      <c r="I8553"/>
      <c r="L8553"/>
    </row>
    <row r="8554" spans="7:12" x14ac:dyDescent="0.25">
      <c r="G8554"/>
      <c r="I8554"/>
      <c r="L8554"/>
    </row>
    <row r="8555" spans="7:12" x14ac:dyDescent="0.25">
      <c r="G8555"/>
      <c r="I8555"/>
      <c r="L8555"/>
    </row>
    <row r="8556" spans="7:12" x14ac:dyDescent="0.25">
      <c r="G8556"/>
      <c r="I8556"/>
      <c r="L8556"/>
    </row>
    <row r="8557" spans="7:12" x14ac:dyDescent="0.25">
      <c r="G8557"/>
      <c r="I8557"/>
      <c r="L8557"/>
    </row>
    <row r="8558" spans="7:12" x14ac:dyDescent="0.25">
      <c r="G8558"/>
      <c r="I8558"/>
      <c r="L8558"/>
    </row>
    <row r="8559" spans="7:12" x14ac:dyDescent="0.25">
      <c r="G8559"/>
      <c r="I8559"/>
      <c r="L8559"/>
    </row>
    <row r="8560" spans="7:12" x14ac:dyDescent="0.25">
      <c r="G8560"/>
      <c r="I8560"/>
      <c r="L8560"/>
    </row>
    <row r="8561" spans="7:12" x14ac:dyDescent="0.25">
      <c r="G8561"/>
      <c r="I8561"/>
      <c r="L8561"/>
    </row>
    <row r="8562" spans="7:12" x14ac:dyDescent="0.25">
      <c r="G8562"/>
      <c r="I8562"/>
      <c r="L8562"/>
    </row>
    <row r="8563" spans="7:12" x14ac:dyDescent="0.25">
      <c r="G8563"/>
      <c r="I8563"/>
      <c r="L8563"/>
    </row>
    <row r="8564" spans="7:12" x14ac:dyDescent="0.25">
      <c r="G8564"/>
      <c r="I8564"/>
      <c r="L8564"/>
    </row>
    <row r="8565" spans="7:12" x14ac:dyDescent="0.25">
      <c r="G8565"/>
      <c r="I8565"/>
      <c r="L8565"/>
    </row>
    <row r="8566" spans="7:12" x14ac:dyDescent="0.25">
      <c r="G8566"/>
      <c r="I8566"/>
      <c r="L8566"/>
    </row>
    <row r="8567" spans="7:12" x14ac:dyDescent="0.25">
      <c r="G8567"/>
      <c r="I8567"/>
      <c r="L8567"/>
    </row>
    <row r="8568" spans="7:12" x14ac:dyDescent="0.25">
      <c r="G8568"/>
      <c r="I8568"/>
      <c r="L8568"/>
    </row>
    <row r="8569" spans="7:12" x14ac:dyDescent="0.25">
      <c r="G8569"/>
      <c r="I8569"/>
      <c r="L8569"/>
    </row>
    <row r="8570" spans="7:12" x14ac:dyDescent="0.25">
      <c r="G8570"/>
      <c r="I8570"/>
      <c r="L8570"/>
    </row>
    <row r="8571" spans="7:12" x14ac:dyDescent="0.25">
      <c r="G8571"/>
      <c r="I8571"/>
      <c r="L8571"/>
    </row>
    <row r="8572" spans="7:12" x14ac:dyDescent="0.25">
      <c r="G8572"/>
      <c r="I8572"/>
      <c r="L8572"/>
    </row>
    <row r="8573" spans="7:12" x14ac:dyDescent="0.25">
      <c r="G8573"/>
      <c r="I8573"/>
      <c r="L8573"/>
    </row>
    <row r="8574" spans="7:12" x14ac:dyDescent="0.25">
      <c r="G8574"/>
      <c r="I8574"/>
      <c r="L8574"/>
    </row>
    <row r="8575" spans="7:12" x14ac:dyDescent="0.25">
      <c r="G8575"/>
      <c r="I8575"/>
      <c r="L8575"/>
    </row>
    <row r="8576" spans="7:12" x14ac:dyDescent="0.25">
      <c r="G8576"/>
      <c r="I8576"/>
      <c r="L8576"/>
    </row>
    <row r="8577" spans="7:12" x14ac:dyDescent="0.25">
      <c r="G8577"/>
      <c r="I8577"/>
      <c r="L8577"/>
    </row>
    <row r="8578" spans="7:12" x14ac:dyDescent="0.25">
      <c r="G8578"/>
      <c r="I8578"/>
      <c r="L8578"/>
    </row>
    <row r="8579" spans="7:12" x14ac:dyDescent="0.25">
      <c r="G8579"/>
      <c r="I8579"/>
      <c r="L8579"/>
    </row>
    <row r="8580" spans="7:12" x14ac:dyDescent="0.25">
      <c r="G8580"/>
      <c r="I8580"/>
      <c r="L8580"/>
    </row>
    <row r="8581" spans="7:12" x14ac:dyDescent="0.25">
      <c r="G8581"/>
      <c r="I8581"/>
      <c r="L8581"/>
    </row>
    <row r="8582" spans="7:12" x14ac:dyDescent="0.25">
      <c r="G8582"/>
      <c r="I8582"/>
      <c r="L8582"/>
    </row>
    <row r="8583" spans="7:12" x14ac:dyDescent="0.25">
      <c r="G8583"/>
      <c r="I8583"/>
      <c r="L8583"/>
    </row>
    <row r="8584" spans="7:12" x14ac:dyDescent="0.25">
      <c r="G8584"/>
      <c r="I8584"/>
      <c r="L8584"/>
    </row>
    <row r="8585" spans="7:12" x14ac:dyDescent="0.25">
      <c r="G8585"/>
      <c r="I8585"/>
      <c r="L8585"/>
    </row>
    <row r="8586" spans="7:12" x14ac:dyDescent="0.25">
      <c r="G8586"/>
      <c r="I8586"/>
      <c r="L8586"/>
    </row>
    <row r="8587" spans="7:12" x14ac:dyDescent="0.25">
      <c r="G8587"/>
      <c r="I8587"/>
      <c r="L8587"/>
    </row>
    <row r="8588" spans="7:12" x14ac:dyDescent="0.25">
      <c r="G8588"/>
      <c r="I8588"/>
      <c r="L8588"/>
    </row>
    <row r="8589" spans="7:12" x14ac:dyDescent="0.25">
      <c r="G8589"/>
      <c r="I8589"/>
      <c r="L8589"/>
    </row>
    <row r="8590" spans="7:12" x14ac:dyDescent="0.25">
      <c r="G8590"/>
      <c r="I8590"/>
      <c r="L8590"/>
    </row>
    <row r="8591" spans="7:12" x14ac:dyDescent="0.25">
      <c r="G8591"/>
      <c r="I8591"/>
      <c r="L8591"/>
    </row>
    <row r="8592" spans="7:12" x14ac:dyDescent="0.25">
      <c r="G8592"/>
      <c r="I8592"/>
      <c r="L8592"/>
    </row>
    <row r="8593" spans="7:12" x14ac:dyDescent="0.25">
      <c r="G8593"/>
      <c r="I8593"/>
      <c r="L8593"/>
    </row>
    <row r="8594" spans="7:12" x14ac:dyDescent="0.25">
      <c r="G8594"/>
      <c r="I8594"/>
      <c r="L8594"/>
    </row>
    <row r="8595" spans="7:12" x14ac:dyDescent="0.25">
      <c r="G8595"/>
      <c r="I8595"/>
      <c r="L8595"/>
    </row>
    <row r="8596" spans="7:12" x14ac:dyDescent="0.25">
      <c r="G8596"/>
      <c r="I8596"/>
      <c r="L8596"/>
    </row>
    <row r="8597" spans="7:12" x14ac:dyDescent="0.25">
      <c r="G8597"/>
      <c r="I8597"/>
      <c r="L8597"/>
    </row>
    <row r="8598" spans="7:12" x14ac:dyDescent="0.25">
      <c r="G8598"/>
      <c r="I8598"/>
      <c r="L8598"/>
    </row>
    <row r="8599" spans="7:12" x14ac:dyDescent="0.25">
      <c r="G8599"/>
      <c r="I8599"/>
      <c r="L8599"/>
    </row>
    <row r="8600" spans="7:12" x14ac:dyDescent="0.25">
      <c r="G8600"/>
      <c r="I8600"/>
      <c r="L8600"/>
    </row>
    <row r="8601" spans="7:12" x14ac:dyDescent="0.25">
      <c r="G8601"/>
      <c r="I8601"/>
      <c r="L8601"/>
    </row>
    <row r="8602" spans="7:12" x14ac:dyDescent="0.25">
      <c r="G8602"/>
      <c r="I8602"/>
      <c r="L8602"/>
    </row>
    <row r="8603" spans="7:12" x14ac:dyDescent="0.25">
      <c r="G8603"/>
      <c r="I8603"/>
      <c r="L8603"/>
    </row>
    <row r="8604" spans="7:12" x14ac:dyDescent="0.25">
      <c r="G8604"/>
      <c r="I8604"/>
      <c r="L8604"/>
    </row>
    <row r="8605" spans="7:12" x14ac:dyDescent="0.25">
      <c r="G8605"/>
      <c r="I8605"/>
      <c r="L8605"/>
    </row>
    <row r="8606" spans="7:12" x14ac:dyDescent="0.25">
      <c r="G8606"/>
      <c r="I8606"/>
      <c r="L8606"/>
    </row>
    <row r="8607" spans="7:12" x14ac:dyDescent="0.25">
      <c r="G8607"/>
      <c r="I8607"/>
      <c r="L8607"/>
    </row>
    <row r="8608" spans="7:12" x14ac:dyDescent="0.25">
      <c r="G8608"/>
      <c r="I8608"/>
      <c r="L8608"/>
    </row>
    <row r="8609" spans="7:12" x14ac:dyDescent="0.25">
      <c r="G8609"/>
      <c r="I8609"/>
      <c r="L8609"/>
    </row>
    <row r="8610" spans="7:12" x14ac:dyDescent="0.25">
      <c r="G8610"/>
      <c r="I8610"/>
      <c r="L8610"/>
    </row>
    <row r="8611" spans="7:12" x14ac:dyDescent="0.25">
      <c r="G8611"/>
      <c r="I8611"/>
      <c r="L8611"/>
    </row>
    <row r="8612" spans="7:12" x14ac:dyDescent="0.25">
      <c r="G8612"/>
      <c r="I8612"/>
      <c r="L8612"/>
    </row>
    <row r="8613" spans="7:12" x14ac:dyDescent="0.25">
      <c r="G8613"/>
      <c r="I8613"/>
      <c r="L8613"/>
    </row>
    <row r="8614" spans="7:12" x14ac:dyDescent="0.25">
      <c r="G8614"/>
      <c r="I8614"/>
      <c r="L8614"/>
    </row>
    <row r="8615" spans="7:12" x14ac:dyDescent="0.25">
      <c r="G8615"/>
      <c r="I8615"/>
      <c r="L8615"/>
    </row>
    <row r="8616" spans="7:12" x14ac:dyDescent="0.25">
      <c r="G8616"/>
      <c r="I8616"/>
      <c r="L8616"/>
    </row>
    <row r="8617" spans="7:12" x14ac:dyDescent="0.25">
      <c r="G8617"/>
      <c r="I8617"/>
      <c r="L8617"/>
    </row>
    <row r="8618" spans="7:12" x14ac:dyDescent="0.25">
      <c r="G8618"/>
      <c r="I8618"/>
      <c r="L8618"/>
    </row>
    <row r="8619" spans="7:12" x14ac:dyDescent="0.25">
      <c r="G8619"/>
      <c r="I8619"/>
      <c r="L8619"/>
    </row>
    <row r="8620" spans="7:12" x14ac:dyDescent="0.25">
      <c r="G8620"/>
      <c r="I8620"/>
      <c r="L8620"/>
    </row>
    <row r="8621" spans="7:12" x14ac:dyDescent="0.25">
      <c r="G8621"/>
      <c r="I8621"/>
      <c r="L8621"/>
    </row>
    <row r="8622" spans="7:12" x14ac:dyDescent="0.25">
      <c r="G8622"/>
      <c r="I8622"/>
      <c r="L8622"/>
    </row>
    <row r="8623" spans="7:12" x14ac:dyDescent="0.25">
      <c r="G8623"/>
      <c r="I8623"/>
      <c r="L8623"/>
    </row>
    <row r="8624" spans="7:12" x14ac:dyDescent="0.25">
      <c r="G8624"/>
      <c r="I8624"/>
      <c r="L8624"/>
    </row>
    <row r="8625" spans="7:12" x14ac:dyDescent="0.25">
      <c r="G8625"/>
      <c r="I8625"/>
      <c r="L8625"/>
    </row>
    <row r="8626" spans="7:12" x14ac:dyDescent="0.25">
      <c r="G8626"/>
      <c r="I8626"/>
      <c r="L8626"/>
    </row>
    <row r="8627" spans="7:12" x14ac:dyDescent="0.25">
      <c r="G8627"/>
      <c r="I8627"/>
      <c r="L8627"/>
    </row>
    <row r="8628" spans="7:12" x14ac:dyDescent="0.25">
      <c r="G8628"/>
      <c r="I8628"/>
      <c r="L8628"/>
    </row>
    <row r="8629" spans="7:12" x14ac:dyDescent="0.25">
      <c r="G8629"/>
      <c r="I8629"/>
      <c r="L8629"/>
    </row>
    <row r="8630" spans="7:12" x14ac:dyDescent="0.25">
      <c r="G8630"/>
      <c r="I8630"/>
      <c r="L8630"/>
    </row>
    <row r="8631" spans="7:12" x14ac:dyDescent="0.25">
      <c r="G8631"/>
      <c r="I8631"/>
      <c r="L8631"/>
    </row>
    <row r="8632" spans="7:12" x14ac:dyDescent="0.25">
      <c r="G8632"/>
      <c r="I8632"/>
      <c r="L8632"/>
    </row>
    <row r="8633" spans="7:12" x14ac:dyDescent="0.25">
      <c r="G8633"/>
      <c r="I8633"/>
      <c r="L8633"/>
    </row>
    <row r="8634" spans="7:12" x14ac:dyDescent="0.25">
      <c r="G8634"/>
      <c r="I8634"/>
      <c r="L8634"/>
    </row>
    <row r="8635" spans="7:12" x14ac:dyDescent="0.25">
      <c r="G8635"/>
      <c r="I8635"/>
      <c r="L8635"/>
    </row>
    <row r="8636" spans="7:12" x14ac:dyDescent="0.25">
      <c r="G8636"/>
      <c r="I8636"/>
      <c r="L8636"/>
    </row>
    <row r="8637" spans="7:12" x14ac:dyDescent="0.25">
      <c r="G8637"/>
      <c r="I8637"/>
      <c r="L8637"/>
    </row>
    <row r="8638" spans="7:12" x14ac:dyDescent="0.25">
      <c r="G8638"/>
      <c r="I8638"/>
      <c r="L8638"/>
    </row>
    <row r="8639" spans="7:12" x14ac:dyDescent="0.25">
      <c r="G8639"/>
      <c r="I8639"/>
      <c r="L8639"/>
    </row>
    <row r="8640" spans="7:12" x14ac:dyDescent="0.25">
      <c r="G8640"/>
      <c r="I8640"/>
      <c r="L8640"/>
    </row>
    <row r="8641" spans="7:12" x14ac:dyDescent="0.25">
      <c r="G8641"/>
      <c r="I8641"/>
      <c r="L8641"/>
    </row>
    <row r="8642" spans="7:12" x14ac:dyDescent="0.25">
      <c r="G8642"/>
      <c r="I8642"/>
      <c r="L8642"/>
    </row>
    <row r="8643" spans="7:12" x14ac:dyDescent="0.25">
      <c r="G8643"/>
      <c r="I8643"/>
      <c r="L8643"/>
    </row>
    <row r="8644" spans="7:12" x14ac:dyDescent="0.25">
      <c r="G8644"/>
      <c r="I8644"/>
      <c r="L8644"/>
    </row>
    <row r="8645" spans="7:12" x14ac:dyDescent="0.25">
      <c r="G8645"/>
      <c r="I8645"/>
      <c r="L8645"/>
    </row>
    <row r="8646" spans="7:12" x14ac:dyDescent="0.25">
      <c r="G8646"/>
      <c r="I8646"/>
      <c r="L8646"/>
    </row>
    <row r="8647" spans="7:12" x14ac:dyDescent="0.25">
      <c r="G8647"/>
      <c r="I8647"/>
      <c r="L8647"/>
    </row>
    <row r="8648" spans="7:12" x14ac:dyDescent="0.25">
      <c r="G8648"/>
      <c r="I8648"/>
      <c r="L8648"/>
    </row>
    <row r="8649" spans="7:12" x14ac:dyDescent="0.25">
      <c r="G8649"/>
      <c r="I8649"/>
      <c r="L8649"/>
    </row>
    <row r="8650" spans="7:12" x14ac:dyDescent="0.25">
      <c r="G8650"/>
      <c r="I8650"/>
      <c r="L8650"/>
    </row>
    <row r="8651" spans="7:12" x14ac:dyDescent="0.25">
      <c r="G8651"/>
      <c r="I8651"/>
      <c r="L8651"/>
    </row>
    <row r="8652" spans="7:12" x14ac:dyDescent="0.25">
      <c r="G8652"/>
      <c r="I8652"/>
      <c r="L8652"/>
    </row>
    <row r="8653" spans="7:12" x14ac:dyDescent="0.25">
      <c r="G8653"/>
      <c r="I8653"/>
      <c r="L8653"/>
    </row>
    <row r="8654" spans="7:12" x14ac:dyDescent="0.25">
      <c r="G8654"/>
      <c r="I8654"/>
      <c r="L8654"/>
    </row>
    <row r="8655" spans="7:12" x14ac:dyDescent="0.25">
      <c r="G8655"/>
      <c r="I8655"/>
      <c r="L8655"/>
    </row>
    <row r="8656" spans="7:12" x14ac:dyDescent="0.25">
      <c r="G8656"/>
      <c r="I8656"/>
      <c r="L8656"/>
    </row>
    <row r="8657" spans="7:12" x14ac:dyDescent="0.25">
      <c r="G8657"/>
      <c r="I8657"/>
      <c r="L8657"/>
    </row>
    <row r="8658" spans="7:12" x14ac:dyDescent="0.25">
      <c r="G8658"/>
      <c r="I8658"/>
      <c r="L8658"/>
    </row>
    <row r="8659" spans="7:12" x14ac:dyDescent="0.25">
      <c r="G8659"/>
      <c r="I8659"/>
      <c r="L8659"/>
    </row>
    <row r="8660" spans="7:12" x14ac:dyDescent="0.25">
      <c r="G8660"/>
      <c r="I8660"/>
      <c r="L8660"/>
    </row>
    <row r="8661" spans="7:12" x14ac:dyDescent="0.25">
      <c r="G8661"/>
      <c r="I8661"/>
      <c r="L8661"/>
    </row>
    <row r="8662" spans="7:12" x14ac:dyDescent="0.25">
      <c r="G8662"/>
      <c r="I8662"/>
      <c r="L8662"/>
    </row>
    <row r="8663" spans="7:12" x14ac:dyDescent="0.25">
      <c r="G8663"/>
      <c r="I8663"/>
      <c r="L8663"/>
    </row>
    <row r="8664" spans="7:12" x14ac:dyDescent="0.25">
      <c r="G8664"/>
      <c r="I8664"/>
      <c r="L8664"/>
    </row>
    <row r="8665" spans="7:12" x14ac:dyDescent="0.25">
      <c r="G8665"/>
      <c r="I8665"/>
      <c r="L8665"/>
    </row>
    <row r="8666" spans="7:12" x14ac:dyDescent="0.25">
      <c r="G8666"/>
      <c r="I8666"/>
      <c r="L8666"/>
    </row>
    <row r="8667" spans="7:12" x14ac:dyDescent="0.25">
      <c r="G8667"/>
      <c r="I8667"/>
      <c r="L8667"/>
    </row>
    <row r="8668" spans="7:12" x14ac:dyDescent="0.25">
      <c r="G8668"/>
      <c r="I8668"/>
      <c r="L8668"/>
    </row>
    <row r="8669" spans="7:12" x14ac:dyDescent="0.25">
      <c r="G8669"/>
      <c r="I8669"/>
      <c r="L8669"/>
    </row>
    <row r="8670" spans="7:12" x14ac:dyDescent="0.25">
      <c r="G8670"/>
      <c r="I8670"/>
      <c r="L8670"/>
    </row>
    <row r="8671" spans="7:12" x14ac:dyDescent="0.25">
      <c r="G8671"/>
      <c r="I8671"/>
      <c r="L8671"/>
    </row>
    <row r="8672" spans="7:12" x14ac:dyDescent="0.25">
      <c r="G8672"/>
      <c r="I8672"/>
      <c r="L8672"/>
    </row>
    <row r="8673" spans="7:12" x14ac:dyDescent="0.25">
      <c r="G8673"/>
      <c r="I8673"/>
      <c r="L8673"/>
    </row>
    <row r="8674" spans="7:12" x14ac:dyDescent="0.25">
      <c r="G8674"/>
      <c r="I8674"/>
      <c r="L8674"/>
    </row>
    <row r="8675" spans="7:12" x14ac:dyDescent="0.25">
      <c r="G8675"/>
      <c r="I8675"/>
      <c r="L8675"/>
    </row>
    <row r="8676" spans="7:12" x14ac:dyDescent="0.25">
      <c r="G8676"/>
      <c r="I8676"/>
      <c r="L8676"/>
    </row>
    <row r="8677" spans="7:12" x14ac:dyDescent="0.25">
      <c r="G8677"/>
      <c r="I8677"/>
      <c r="L8677"/>
    </row>
    <row r="8678" spans="7:12" x14ac:dyDescent="0.25">
      <c r="G8678"/>
      <c r="I8678"/>
      <c r="L8678"/>
    </row>
    <row r="8679" spans="7:12" x14ac:dyDescent="0.25">
      <c r="G8679"/>
      <c r="I8679"/>
      <c r="L8679"/>
    </row>
    <row r="8680" spans="7:12" x14ac:dyDescent="0.25">
      <c r="G8680"/>
      <c r="I8680"/>
      <c r="L8680"/>
    </row>
    <row r="8681" spans="7:12" x14ac:dyDescent="0.25">
      <c r="G8681"/>
      <c r="I8681"/>
      <c r="L8681"/>
    </row>
    <row r="8682" spans="7:12" x14ac:dyDescent="0.25">
      <c r="G8682"/>
      <c r="I8682"/>
      <c r="L8682"/>
    </row>
    <row r="8683" spans="7:12" x14ac:dyDescent="0.25">
      <c r="G8683"/>
      <c r="I8683"/>
      <c r="L8683"/>
    </row>
    <row r="8684" spans="7:12" x14ac:dyDescent="0.25">
      <c r="G8684"/>
      <c r="I8684"/>
      <c r="L8684"/>
    </row>
    <row r="8685" spans="7:12" x14ac:dyDescent="0.25">
      <c r="G8685"/>
      <c r="I8685"/>
      <c r="L8685"/>
    </row>
    <row r="8686" spans="7:12" x14ac:dyDescent="0.25">
      <c r="G8686"/>
      <c r="I8686"/>
      <c r="L8686"/>
    </row>
    <row r="8687" spans="7:12" x14ac:dyDescent="0.25">
      <c r="G8687"/>
      <c r="I8687"/>
      <c r="L8687"/>
    </row>
    <row r="8688" spans="7:12" x14ac:dyDescent="0.25">
      <c r="G8688"/>
      <c r="I8688"/>
      <c r="L8688"/>
    </row>
    <row r="8689" spans="7:12" x14ac:dyDescent="0.25">
      <c r="G8689"/>
      <c r="I8689"/>
      <c r="L8689"/>
    </row>
    <row r="8690" spans="7:12" x14ac:dyDescent="0.25">
      <c r="G8690"/>
      <c r="I8690"/>
      <c r="L8690"/>
    </row>
    <row r="8691" spans="7:12" x14ac:dyDescent="0.25">
      <c r="G8691"/>
      <c r="I8691"/>
      <c r="L8691"/>
    </row>
    <row r="8692" spans="7:12" x14ac:dyDescent="0.25">
      <c r="G8692"/>
      <c r="I8692"/>
      <c r="L8692"/>
    </row>
    <row r="8693" spans="7:12" x14ac:dyDescent="0.25">
      <c r="G8693"/>
      <c r="I8693"/>
      <c r="L8693"/>
    </row>
    <row r="8694" spans="7:12" x14ac:dyDescent="0.25">
      <c r="G8694"/>
      <c r="I8694"/>
      <c r="L8694"/>
    </row>
    <row r="8695" spans="7:12" x14ac:dyDescent="0.25">
      <c r="G8695"/>
      <c r="I8695"/>
      <c r="L8695"/>
    </row>
    <row r="8696" spans="7:12" x14ac:dyDescent="0.25">
      <c r="G8696"/>
      <c r="I8696"/>
      <c r="L8696"/>
    </row>
    <row r="8697" spans="7:12" x14ac:dyDescent="0.25">
      <c r="G8697"/>
      <c r="I8697"/>
      <c r="L8697"/>
    </row>
    <row r="8698" spans="7:12" x14ac:dyDescent="0.25">
      <c r="G8698"/>
      <c r="I8698"/>
      <c r="L8698"/>
    </row>
    <row r="8699" spans="7:12" x14ac:dyDescent="0.25">
      <c r="G8699"/>
      <c r="I8699"/>
      <c r="L8699"/>
    </row>
    <row r="8700" spans="7:12" x14ac:dyDescent="0.25">
      <c r="G8700"/>
      <c r="I8700"/>
      <c r="L8700"/>
    </row>
    <row r="8701" spans="7:12" x14ac:dyDescent="0.25">
      <c r="G8701"/>
      <c r="I8701"/>
      <c r="L8701"/>
    </row>
    <row r="8702" spans="7:12" x14ac:dyDescent="0.25">
      <c r="G8702"/>
      <c r="I8702"/>
      <c r="L8702"/>
    </row>
    <row r="8703" spans="7:12" x14ac:dyDescent="0.25">
      <c r="G8703"/>
      <c r="I8703"/>
      <c r="L8703"/>
    </row>
    <row r="8704" spans="7:12" x14ac:dyDescent="0.25">
      <c r="G8704"/>
      <c r="I8704"/>
      <c r="L8704"/>
    </row>
    <row r="8705" spans="7:12" x14ac:dyDescent="0.25">
      <c r="G8705"/>
      <c r="I8705"/>
      <c r="L8705"/>
    </row>
    <row r="8706" spans="7:12" x14ac:dyDescent="0.25">
      <c r="G8706"/>
      <c r="I8706"/>
      <c r="L8706"/>
    </row>
    <row r="8707" spans="7:12" x14ac:dyDescent="0.25">
      <c r="G8707"/>
      <c r="I8707"/>
      <c r="L8707"/>
    </row>
    <row r="8708" spans="7:12" x14ac:dyDescent="0.25">
      <c r="G8708"/>
      <c r="I8708"/>
      <c r="L8708"/>
    </row>
    <row r="8709" spans="7:12" x14ac:dyDescent="0.25">
      <c r="G8709"/>
      <c r="I8709"/>
      <c r="L8709"/>
    </row>
    <row r="8710" spans="7:12" x14ac:dyDescent="0.25">
      <c r="G8710"/>
      <c r="I8710"/>
      <c r="L8710"/>
    </row>
    <row r="8711" spans="7:12" x14ac:dyDescent="0.25">
      <c r="G8711"/>
      <c r="I8711"/>
      <c r="L8711"/>
    </row>
    <row r="8712" spans="7:12" x14ac:dyDescent="0.25">
      <c r="G8712"/>
      <c r="I8712"/>
      <c r="L8712"/>
    </row>
    <row r="8713" spans="7:12" x14ac:dyDescent="0.25">
      <c r="G8713"/>
      <c r="I8713"/>
      <c r="L8713"/>
    </row>
    <row r="8714" spans="7:12" x14ac:dyDescent="0.25">
      <c r="G8714"/>
      <c r="I8714"/>
      <c r="L8714"/>
    </row>
    <row r="8715" spans="7:12" x14ac:dyDescent="0.25">
      <c r="G8715"/>
      <c r="I8715"/>
      <c r="L8715"/>
    </row>
    <row r="8716" spans="7:12" x14ac:dyDescent="0.25">
      <c r="G8716"/>
      <c r="I8716"/>
      <c r="L8716"/>
    </row>
    <row r="8717" spans="7:12" x14ac:dyDescent="0.25">
      <c r="G8717"/>
      <c r="I8717"/>
      <c r="L8717"/>
    </row>
    <row r="8718" spans="7:12" x14ac:dyDescent="0.25">
      <c r="G8718"/>
      <c r="I8718"/>
      <c r="L8718"/>
    </row>
    <row r="8719" spans="7:12" x14ac:dyDescent="0.25">
      <c r="G8719"/>
      <c r="I8719"/>
      <c r="L8719"/>
    </row>
    <row r="8720" spans="7:12" x14ac:dyDescent="0.25">
      <c r="G8720"/>
      <c r="I8720"/>
      <c r="L8720"/>
    </row>
    <row r="8721" spans="7:12" x14ac:dyDescent="0.25">
      <c r="G8721"/>
      <c r="I8721"/>
      <c r="L8721"/>
    </row>
    <row r="8722" spans="7:12" x14ac:dyDescent="0.25">
      <c r="G8722"/>
      <c r="I8722"/>
      <c r="L8722"/>
    </row>
    <row r="8723" spans="7:12" x14ac:dyDescent="0.25">
      <c r="G8723"/>
      <c r="I8723"/>
      <c r="L8723"/>
    </row>
    <row r="8724" spans="7:12" x14ac:dyDescent="0.25">
      <c r="G8724"/>
      <c r="I8724"/>
      <c r="L8724"/>
    </row>
    <row r="8725" spans="7:12" x14ac:dyDescent="0.25">
      <c r="G8725"/>
      <c r="I8725"/>
      <c r="L8725"/>
    </row>
    <row r="8726" spans="7:12" x14ac:dyDescent="0.25">
      <c r="G8726"/>
      <c r="I8726"/>
      <c r="L8726"/>
    </row>
    <row r="8727" spans="7:12" x14ac:dyDescent="0.25">
      <c r="G8727"/>
      <c r="I8727"/>
      <c r="L8727"/>
    </row>
    <row r="8728" spans="7:12" x14ac:dyDescent="0.25">
      <c r="G8728"/>
      <c r="I8728"/>
      <c r="L8728"/>
    </row>
    <row r="8729" spans="7:12" x14ac:dyDescent="0.25">
      <c r="G8729"/>
      <c r="I8729"/>
      <c r="L8729"/>
    </row>
    <row r="8730" spans="7:12" x14ac:dyDescent="0.25">
      <c r="G8730"/>
      <c r="I8730"/>
      <c r="L8730"/>
    </row>
    <row r="8731" spans="7:12" x14ac:dyDescent="0.25">
      <c r="G8731"/>
      <c r="I8731"/>
      <c r="L8731"/>
    </row>
    <row r="8732" spans="7:12" x14ac:dyDescent="0.25">
      <c r="G8732"/>
      <c r="I8732"/>
      <c r="L8732"/>
    </row>
    <row r="8733" spans="7:12" x14ac:dyDescent="0.25">
      <c r="G8733"/>
      <c r="I8733"/>
      <c r="L8733"/>
    </row>
    <row r="8734" spans="7:12" x14ac:dyDescent="0.25">
      <c r="G8734"/>
      <c r="I8734"/>
      <c r="L8734"/>
    </row>
    <row r="8735" spans="7:12" x14ac:dyDescent="0.25">
      <c r="G8735"/>
      <c r="I8735"/>
      <c r="L8735"/>
    </row>
    <row r="8736" spans="7:12" x14ac:dyDescent="0.25">
      <c r="G8736"/>
      <c r="I8736"/>
      <c r="L8736"/>
    </row>
    <row r="8737" spans="7:12" x14ac:dyDescent="0.25">
      <c r="G8737"/>
      <c r="I8737"/>
      <c r="L8737"/>
    </row>
    <row r="8738" spans="7:12" x14ac:dyDescent="0.25">
      <c r="G8738"/>
      <c r="I8738"/>
      <c r="L8738"/>
    </row>
    <row r="8739" spans="7:12" x14ac:dyDescent="0.25">
      <c r="G8739"/>
      <c r="I8739"/>
      <c r="L8739"/>
    </row>
    <row r="8740" spans="7:12" x14ac:dyDescent="0.25">
      <c r="G8740"/>
      <c r="I8740"/>
      <c r="L8740"/>
    </row>
    <row r="8741" spans="7:12" x14ac:dyDescent="0.25">
      <c r="G8741"/>
      <c r="I8741"/>
      <c r="L8741"/>
    </row>
    <row r="8742" spans="7:12" x14ac:dyDescent="0.25">
      <c r="G8742"/>
      <c r="I8742"/>
      <c r="L8742"/>
    </row>
    <row r="8743" spans="7:12" x14ac:dyDescent="0.25">
      <c r="G8743"/>
      <c r="I8743"/>
      <c r="L8743"/>
    </row>
    <row r="8744" spans="7:12" x14ac:dyDescent="0.25">
      <c r="G8744"/>
      <c r="I8744"/>
      <c r="L8744"/>
    </row>
    <row r="8745" spans="7:12" x14ac:dyDescent="0.25">
      <c r="G8745"/>
      <c r="I8745"/>
      <c r="L8745"/>
    </row>
    <row r="8746" spans="7:12" x14ac:dyDescent="0.25">
      <c r="G8746"/>
      <c r="I8746"/>
      <c r="L8746"/>
    </row>
    <row r="8747" spans="7:12" x14ac:dyDescent="0.25">
      <c r="G8747"/>
      <c r="I8747"/>
      <c r="L8747"/>
    </row>
    <row r="8748" spans="7:12" x14ac:dyDescent="0.25">
      <c r="G8748"/>
      <c r="I8748"/>
      <c r="L8748"/>
    </row>
    <row r="8749" spans="7:12" x14ac:dyDescent="0.25">
      <c r="G8749"/>
      <c r="I8749"/>
      <c r="L8749"/>
    </row>
    <row r="8750" spans="7:12" x14ac:dyDescent="0.25">
      <c r="G8750"/>
      <c r="I8750"/>
      <c r="L8750"/>
    </row>
    <row r="8751" spans="7:12" x14ac:dyDescent="0.25">
      <c r="G8751"/>
      <c r="I8751"/>
      <c r="L8751"/>
    </row>
    <row r="8752" spans="7:12" x14ac:dyDescent="0.25">
      <c r="G8752"/>
      <c r="I8752"/>
      <c r="L8752"/>
    </row>
    <row r="8753" spans="7:12" x14ac:dyDescent="0.25">
      <c r="G8753"/>
      <c r="I8753"/>
      <c r="L8753"/>
    </row>
    <row r="8754" spans="7:12" x14ac:dyDescent="0.25">
      <c r="G8754"/>
      <c r="I8754"/>
      <c r="L8754"/>
    </row>
    <row r="8755" spans="7:12" x14ac:dyDescent="0.25">
      <c r="G8755"/>
      <c r="I8755"/>
      <c r="L8755"/>
    </row>
    <row r="8756" spans="7:12" x14ac:dyDescent="0.25">
      <c r="G8756"/>
      <c r="I8756"/>
      <c r="L8756"/>
    </row>
    <row r="8757" spans="7:12" x14ac:dyDescent="0.25">
      <c r="G8757"/>
      <c r="I8757"/>
      <c r="L8757"/>
    </row>
    <row r="8758" spans="7:12" x14ac:dyDescent="0.25">
      <c r="G8758"/>
      <c r="I8758"/>
      <c r="L8758"/>
    </row>
    <row r="8759" spans="7:12" x14ac:dyDescent="0.25">
      <c r="G8759"/>
      <c r="I8759"/>
      <c r="L8759"/>
    </row>
    <row r="8760" spans="7:12" x14ac:dyDescent="0.25">
      <c r="G8760"/>
      <c r="I8760"/>
      <c r="L8760"/>
    </row>
    <row r="8761" spans="7:12" x14ac:dyDescent="0.25">
      <c r="G8761"/>
      <c r="I8761"/>
      <c r="L8761"/>
    </row>
    <row r="8762" spans="7:12" x14ac:dyDescent="0.25">
      <c r="G8762"/>
      <c r="I8762"/>
      <c r="L8762"/>
    </row>
    <row r="8763" spans="7:12" x14ac:dyDescent="0.25">
      <c r="G8763"/>
      <c r="I8763"/>
      <c r="L8763"/>
    </row>
    <row r="8764" spans="7:12" x14ac:dyDescent="0.25">
      <c r="G8764"/>
      <c r="I8764"/>
      <c r="L8764"/>
    </row>
    <row r="8765" spans="7:12" x14ac:dyDescent="0.25">
      <c r="G8765"/>
      <c r="I8765"/>
      <c r="L8765"/>
    </row>
    <row r="8766" spans="7:12" x14ac:dyDescent="0.25">
      <c r="G8766"/>
      <c r="I8766"/>
      <c r="L8766"/>
    </row>
    <row r="8767" spans="7:12" x14ac:dyDescent="0.25">
      <c r="G8767"/>
      <c r="I8767"/>
      <c r="L8767"/>
    </row>
    <row r="8768" spans="7:12" x14ac:dyDescent="0.25">
      <c r="G8768"/>
      <c r="I8768"/>
      <c r="L8768"/>
    </row>
    <row r="8769" spans="7:12" x14ac:dyDescent="0.25">
      <c r="G8769"/>
      <c r="I8769"/>
      <c r="L8769"/>
    </row>
    <row r="8770" spans="7:12" x14ac:dyDescent="0.25">
      <c r="G8770"/>
      <c r="I8770"/>
      <c r="L8770"/>
    </row>
    <row r="8771" spans="7:12" x14ac:dyDescent="0.25">
      <c r="G8771"/>
      <c r="I8771"/>
      <c r="L8771"/>
    </row>
    <row r="8772" spans="7:12" x14ac:dyDescent="0.25">
      <c r="G8772"/>
      <c r="I8772"/>
      <c r="L8772"/>
    </row>
    <row r="8773" spans="7:12" x14ac:dyDescent="0.25">
      <c r="G8773"/>
      <c r="I8773"/>
      <c r="L8773"/>
    </row>
    <row r="8774" spans="7:12" x14ac:dyDescent="0.25">
      <c r="G8774"/>
      <c r="I8774"/>
      <c r="L8774"/>
    </row>
    <row r="8775" spans="7:12" x14ac:dyDescent="0.25">
      <c r="G8775"/>
      <c r="I8775"/>
      <c r="L8775"/>
    </row>
    <row r="8776" spans="7:12" x14ac:dyDescent="0.25">
      <c r="G8776"/>
      <c r="I8776"/>
      <c r="L8776"/>
    </row>
    <row r="8777" spans="7:12" x14ac:dyDescent="0.25">
      <c r="G8777"/>
      <c r="I8777"/>
      <c r="L8777"/>
    </row>
    <row r="8778" spans="7:12" x14ac:dyDescent="0.25">
      <c r="G8778"/>
      <c r="I8778"/>
      <c r="L8778"/>
    </row>
    <row r="8779" spans="7:12" x14ac:dyDescent="0.25">
      <c r="G8779"/>
      <c r="I8779"/>
      <c r="L8779"/>
    </row>
    <row r="8780" spans="7:12" x14ac:dyDescent="0.25">
      <c r="G8780"/>
      <c r="I8780"/>
      <c r="L8780"/>
    </row>
    <row r="8781" spans="7:12" x14ac:dyDescent="0.25">
      <c r="G8781"/>
      <c r="I8781"/>
      <c r="L8781"/>
    </row>
    <row r="8782" spans="7:12" x14ac:dyDescent="0.25">
      <c r="G8782"/>
      <c r="I8782"/>
      <c r="L8782"/>
    </row>
    <row r="8783" spans="7:12" x14ac:dyDescent="0.25">
      <c r="G8783"/>
      <c r="I8783"/>
      <c r="L8783"/>
    </row>
    <row r="8784" spans="7:12" x14ac:dyDescent="0.25">
      <c r="G8784"/>
      <c r="I8784"/>
      <c r="L8784"/>
    </row>
    <row r="8785" spans="7:12" x14ac:dyDescent="0.25">
      <c r="G8785"/>
      <c r="I8785"/>
      <c r="L8785"/>
    </row>
    <row r="8786" spans="7:12" x14ac:dyDescent="0.25">
      <c r="G8786"/>
      <c r="I8786"/>
      <c r="L8786"/>
    </row>
    <row r="8787" spans="7:12" x14ac:dyDescent="0.25">
      <c r="G8787"/>
      <c r="I8787"/>
      <c r="L8787"/>
    </row>
    <row r="8788" spans="7:12" x14ac:dyDescent="0.25">
      <c r="G8788"/>
      <c r="I8788"/>
      <c r="L8788"/>
    </row>
    <row r="8789" spans="7:12" x14ac:dyDescent="0.25">
      <c r="G8789"/>
      <c r="I8789"/>
      <c r="L8789"/>
    </row>
    <row r="8790" spans="7:12" x14ac:dyDescent="0.25">
      <c r="G8790"/>
      <c r="I8790"/>
      <c r="L8790"/>
    </row>
    <row r="8791" spans="7:12" x14ac:dyDescent="0.25">
      <c r="G8791"/>
      <c r="I8791"/>
      <c r="L8791"/>
    </row>
    <row r="8792" spans="7:12" x14ac:dyDescent="0.25">
      <c r="G8792"/>
      <c r="I8792"/>
      <c r="L8792"/>
    </row>
    <row r="8793" spans="7:12" x14ac:dyDescent="0.25">
      <c r="G8793"/>
      <c r="I8793"/>
      <c r="L8793"/>
    </row>
    <row r="8794" spans="7:12" x14ac:dyDescent="0.25">
      <c r="G8794"/>
      <c r="I8794"/>
      <c r="L8794"/>
    </row>
    <row r="8795" spans="7:12" x14ac:dyDescent="0.25">
      <c r="G8795"/>
      <c r="I8795"/>
      <c r="L8795"/>
    </row>
    <row r="8796" spans="7:12" x14ac:dyDescent="0.25">
      <c r="G8796"/>
      <c r="I8796"/>
      <c r="L8796"/>
    </row>
    <row r="8797" spans="7:12" x14ac:dyDescent="0.25">
      <c r="G8797"/>
      <c r="I8797"/>
      <c r="L8797"/>
    </row>
    <row r="8798" spans="7:12" x14ac:dyDescent="0.25">
      <c r="G8798"/>
      <c r="I8798"/>
      <c r="L8798"/>
    </row>
    <row r="8799" spans="7:12" x14ac:dyDescent="0.25">
      <c r="G8799"/>
      <c r="I8799"/>
      <c r="L8799"/>
    </row>
    <row r="8800" spans="7:12" x14ac:dyDescent="0.25">
      <c r="G8800"/>
      <c r="I8800"/>
      <c r="L8800"/>
    </row>
    <row r="8801" spans="7:12" x14ac:dyDescent="0.25">
      <c r="G8801"/>
      <c r="I8801"/>
      <c r="L8801"/>
    </row>
    <row r="8802" spans="7:12" x14ac:dyDescent="0.25">
      <c r="G8802"/>
      <c r="I8802"/>
      <c r="L8802"/>
    </row>
    <row r="8803" spans="7:12" x14ac:dyDescent="0.25">
      <c r="G8803"/>
      <c r="I8803"/>
      <c r="L8803"/>
    </row>
    <row r="8804" spans="7:12" x14ac:dyDescent="0.25">
      <c r="G8804"/>
      <c r="I8804"/>
      <c r="L8804"/>
    </row>
    <row r="8805" spans="7:12" x14ac:dyDescent="0.25">
      <c r="G8805"/>
      <c r="I8805"/>
      <c r="L8805"/>
    </row>
    <row r="8806" spans="7:12" x14ac:dyDescent="0.25">
      <c r="G8806"/>
      <c r="I8806"/>
      <c r="L8806"/>
    </row>
    <row r="8807" spans="7:12" x14ac:dyDescent="0.25">
      <c r="G8807"/>
      <c r="I8807"/>
      <c r="L8807"/>
    </row>
    <row r="8808" spans="7:12" x14ac:dyDescent="0.25">
      <c r="G8808"/>
      <c r="I8808"/>
      <c r="L8808"/>
    </row>
    <row r="8809" spans="7:12" x14ac:dyDescent="0.25">
      <c r="G8809"/>
      <c r="I8809"/>
      <c r="L8809"/>
    </row>
    <row r="8810" spans="7:12" x14ac:dyDescent="0.25">
      <c r="G8810"/>
      <c r="I8810"/>
      <c r="L8810"/>
    </row>
    <row r="8811" spans="7:12" x14ac:dyDescent="0.25">
      <c r="G8811"/>
      <c r="I8811"/>
      <c r="L8811"/>
    </row>
    <row r="8812" spans="7:12" x14ac:dyDescent="0.25">
      <c r="G8812"/>
      <c r="I8812"/>
      <c r="L8812"/>
    </row>
    <row r="8813" spans="7:12" x14ac:dyDescent="0.25">
      <c r="G8813"/>
      <c r="I8813"/>
      <c r="L8813"/>
    </row>
    <row r="8814" spans="7:12" x14ac:dyDescent="0.25">
      <c r="G8814"/>
      <c r="I8814"/>
      <c r="L8814"/>
    </row>
    <row r="8815" spans="7:12" x14ac:dyDescent="0.25">
      <c r="G8815"/>
      <c r="I8815"/>
      <c r="L8815"/>
    </row>
    <row r="8816" spans="7:12" x14ac:dyDescent="0.25">
      <c r="G8816"/>
      <c r="I8816"/>
      <c r="L8816"/>
    </row>
    <row r="8817" spans="7:12" x14ac:dyDescent="0.25">
      <c r="G8817"/>
      <c r="I8817"/>
      <c r="L8817"/>
    </row>
    <row r="8818" spans="7:12" x14ac:dyDescent="0.25">
      <c r="G8818"/>
      <c r="I8818"/>
      <c r="L8818"/>
    </row>
    <row r="8819" spans="7:12" x14ac:dyDescent="0.25">
      <c r="G8819"/>
      <c r="I8819"/>
      <c r="L8819"/>
    </row>
    <row r="8820" spans="7:12" x14ac:dyDescent="0.25">
      <c r="G8820"/>
      <c r="I8820"/>
      <c r="L8820"/>
    </row>
    <row r="8821" spans="7:12" x14ac:dyDescent="0.25">
      <c r="G8821"/>
      <c r="I8821"/>
      <c r="L8821"/>
    </row>
    <row r="8822" spans="7:12" x14ac:dyDescent="0.25">
      <c r="G8822"/>
      <c r="I8822"/>
      <c r="L8822"/>
    </row>
    <row r="8823" spans="7:12" x14ac:dyDescent="0.25">
      <c r="G8823"/>
      <c r="I8823"/>
      <c r="L8823"/>
    </row>
    <row r="8824" spans="7:12" x14ac:dyDescent="0.25">
      <c r="G8824"/>
      <c r="I8824"/>
      <c r="L8824"/>
    </row>
    <row r="8825" spans="7:12" x14ac:dyDescent="0.25">
      <c r="G8825"/>
      <c r="I8825"/>
      <c r="L8825"/>
    </row>
    <row r="8826" spans="7:12" x14ac:dyDescent="0.25">
      <c r="G8826"/>
      <c r="I8826"/>
      <c r="L8826"/>
    </row>
    <row r="8827" spans="7:12" x14ac:dyDescent="0.25">
      <c r="G8827"/>
      <c r="I8827"/>
      <c r="L8827"/>
    </row>
    <row r="8828" spans="7:12" x14ac:dyDescent="0.25">
      <c r="G8828"/>
      <c r="I8828"/>
      <c r="L8828"/>
    </row>
    <row r="8829" spans="7:12" x14ac:dyDescent="0.25">
      <c r="G8829"/>
      <c r="I8829"/>
      <c r="L8829"/>
    </row>
    <row r="8830" spans="7:12" x14ac:dyDescent="0.25">
      <c r="G8830"/>
      <c r="I8830"/>
      <c r="L8830"/>
    </row>
    <row r="8831" spans="7:12" x14ac:dyDescent="0.25">
      <c r="G8831"/>
      <c r="I8831"/>
      <c r="L8831"/>
    </row>
    <row r="8832" spans="7:12" x14ac:dyDescent="0.25">
      <c r="G8832"/>
      <c r="I8832"/>
      <c r="L8832"/>
    </row>
    <row r="8833" spans="7:12" x14ac:dyDescent="0.25">
      <c r="G8833"/>
      <c r="I8833"/>
      <c r="L8833"/>
    </row>
    <row r="8834" spans="7:12" x14ac:dyDescent="0.25">
      <c r="G8834"/>
      <c r="I8834"/>
      <c r="L8834"/>
    </row>
    <row r="8835" spans="7:12" x14ac:dyDescent="0.25">
      <c r="G8835"/>
      <c r="I8835"/>
      <c r="L8835"/>
    </row>
    <row r="8836" spans="7:12" x14ac:dyDescent="0.25">
      <c r="G8836"/>
      <c r="I8836"/>
      <c r="L8836"/>
    </row>
    <row r="8837" spans="7:12" x14ac:dyDescent="0.25">
      <c r="G8837"/>
      <c r="I8837"/>
      <c r="L8837"/>
    </row>
    <row r="8838" spans="7:12" x14ac:dyDescent="0.25">
      <c r="G8838"/>
      <c r="I8838"/>
      <c r="L8838"/>
    </row>
    <row r="8839" spans="7:12" x14ac:dyDescent="0.25">
      <c r="G8839"/>
      <c r="I8839"/>
      <c r="L8839"/>
    </row>
    <row r="8840" spans="7:12" x14ac:dyDescent="0.25">
      <c r="G8840"/>
      <c r="I8840"/>
      <c r="L8840"/>
    </row>
    <row r="8841" spans="7:12" x14ac:dyDescent="0.25">
      <c r="G8841"/>
      <c r="I8841"/>
      <c r="L8841"/>
    </row>
    <row r="8842" spans="7:12" x14ac:dyDescent="0.25">
      <c r="G8842"/>
      <c r="I8842"/>
      <c r="L8842"/>
    </row>
    <row r="8843" spans="7:12" x14ac:dyDescent="0.25">
      <c r="G8843"/>
      <c r="I8843"/>
      <c r="L8843"/>
    </row>
    <row r="8844" spans="7:12" x14ac:dyDescent="0.25">
      <c r="G8844"/>
      <c r="I8844"/>
      <c r="L8844"/>
    </row>
    <row r="8845" spans="7:12" x14ac:dyDescent="0.25">
      <c r="G8845"/>
      <c r="I8845"/>
      <c r="L8845"/>
    </row>
    <row r="8846" spans="7:12" x14ac:dyDescent="0.25">
      <c r="G8846"/>
      <c r="I8846"/>
      <c r="L8846"/>
    </row>
    <row r="8847" spans="7:12" x14ac:dyDescent="0.25">
      <c r="G8847"/>
      <c r="I8847"/>
      <c r="L8847"/>
    </row>
    <row r="8848" spans="7:12" x14ac:dyDescent="0.25">
      <c r="G8848"/>
      <c r="I8848"/>
      <c r="L8848"/>
    </row>
    <row r="8849" spans="7:12" x14ac:dyDescent="0.25">
      <c r="G8849"/>
      <c r="I8849"/>
      <c r="L8849"/>
    </row>
    <row r="8850" spans="7:12" x14ac:dyDescent="0.25">
      <c r="G8850"/>
      <c r="I8850"/>
      <c r="L8850"/>
    </row>
    <row r="8851" spans="7:12" x14ac:dyDescent="0.25">
      <c r="G8851"/>
      <c r="I8851"/>
      <c r="L8851"/>
    </row>
    <row r="8852" spans="7:12" x14ac:dyDescent="0.25">
      <c r="G8852"/>
      <c r="I8852"/>
      <c r="L8852"/>
    </row>
    <row r="8853" spans="7:12" x14ac:dyDescent="0.25">
      <c r="G8853"/>
      <c r="I8853"/>
      <c r="L8853"/>
    </row>
    <row r="8854" spans="7:12" x14ac:dyDescent="0.25">
      <c r="G8854"/>
      <c r="I8854"/>
      <c r="L8854"/>
    </row>
    <row r="8855" spans="7:12" x14ac:dyDescent="0.25">
      <c r="G8855"/>
      <c r="I8855"/>
      <c r="L8855"/>
    </row>
    <row r="8856" spans="7:12" x14ac:dyDescent="0.25">
      <c r="G8856"/>
      <c r="I8856"/>
      <c r="L8856"/>
    </row>
    <row r="8857" spans="7:12" x14ac:dyDescent="0.25">
      <c r="G8857"/>
      <c r="I8857"/>
      <c r="L8857"/>
    </row>
    <row r="8858" spans="7:12" x14ac:dyDescent="0.25">
      <c r="G8858"/>
      <c r="I8858"/>
      <c r="L8858"/>
    </row>
    <row r="8859" spans="7:12" x14ac:dyDescent="0.25">
      <c r="G8859"/>
      <c r="I8859"/>
      <c r="L8859"/>
    </row>
    <row r="8860" spans="7:12" x14ac:dyDescent="0.25">
      <c r="G8860"/>
      <c r="I8860"/>
      <c r="L8860"/>
    </row>
    <row r="8861" spans="7:12" x14ac:dyDescent="0.25">
      <c r="G8861"/>
      <c r="I8861"/>
      <c r="L8861"/>
    </row>
    <row r="8862" spans="7:12" x14ac:dyDescent="0.25">
      <c r="G8862"/>
      <c r="I8862"/>
      <c r="L8862"/>
    </row>
    <row r="8863" spans="7:12" x14ac:dyDescent="0.25">
      <c r="G8863"/>
      <c r="I8863"/>
      <c r="L8863"/>
    </row>
    <row r="8864" spans="7:12" x14ac:dyDescent="0.25">
      <c r="G8864"/>
      <c r="I8864"/>
      <c r="L8864"/>
    </row>
    <row r="8865" spans="7:12" x14ac:dyDescent="0.25">
      <c r="G8865"/>
      <c r="I8865"/>
      <c r="L8865"/>
    </row>
    <row r="8866" spans="7:12" x14ac:dyDescent="0.25">
      <c r="G8866"/>
      <c r="I8866"/>
      <c r="L8866"/>
    </row>
    <row r="8867" spans="7:12" x14ac:dyDescent="0.25">
      <c r="G8867"/>
      <c r="I8867"/>
      <c r="L8867"/>
    </row>
    <row r="8868" spans="7:12" x14ac:dyDescent="0.25">
      <c r="G8868"/>
      <c r="I8868"/>
      <c r="L8868"/>
    </row>
    <row r="8869" spans="7:12" x14ac:dyDescent="0.25">
      <c r="G8869"/>
      <c r="I8869"/>
      <c r="L8869"/>
    </row>
    <row r="8870" spans="7:12" x14ac:dyDescent="0.25">
      <c r="G8870"/>
      <c r="I8870"/>
      <c r="L8870"/>
    </row>
    <row r="8871" spans="7:12" x14ac:dyDescent="0.25">
      <c r="G8871"/>
      <c r="I8871"/>
      <c r="L8871"/>
    </row>
    <row r="8872" spans="7:12" x14ac:dyDescent="0.25">
      <c r="G8872"/>
      <c r="I8872"/>
      <c r="L8872"/>
    </row>
    <row r="8873" spans="7:12" x14ac:dyDescent="0.25">
      <c r="G8873"/>
      <c r="I8873"/>
      <c r="L8873"/>
    </row>
    <row r="8874" spans="7:12" x14ac:dyDescent="0.25">
      <c r="G8874"/>
      <c r="I8874"/>
      <c r="L8874"/>
    </row>
    <row r="8875" spans="7:12" x14ac:dyDescent="0.25">
      <c r="G8875"/>
      <c r="I8875"/>
      <c r="L8875"/>
    </row>
    <row r="8876" spans="7:12" x14ac:dyDescent="0.25">
      <c r="G8876"/>
      <c r="I8876"/>
      <c r="L8876"/>
    </row>
    <row r="8877" spans="7:12" x14ac:dyDescent="0.25">
      <c r="G8877"/>
      <c r="I8877"/>
      <c r="L8877"/>
    </row>
    <row r="8878" spans="7:12" x14ac:dyDescent="0.25">
      <c r="G8878"/>
      <c r="I8878"/>
      <c r="L8878"/>
    </row>
    <row r="8879" spans="7:12" x14ac:dyDescent="0.25">
      <c r="G8879"/>
      <c r="I8879"/>
      <c r="L8879"/>
    </row>
    <row r="8880" spans="7:12" x14ac:dyDescent="0.25">
      <c r="G8880"/>
      <c r="I8880"/>
      <c r="L8880"/>
    </row>
    <row r="8881" spans="7:12" x14ac:dyDescent="0.25">
      <c r="G8881"/>
      <c r="I8881"/>
      <c r="L8881"/>
    </row>
    <row r="8882" spans="7:12" x14ac:dyDescent="0.25">
      <c r="G8882"/>
      <c r="I8882"/>
      <c r="L8882"/>
    </row>
    <row r="8883" spans="7:12" x14ac:dyDescent="0.25">
      <c r="G8883"/>
      <c r="I8883"/>
      <c r="L8883"/>
    </row>
    <row r="8884" spans="7:12" x14ac:dyDescent="0.25">
      <c r="G8884"/>
      <c r="I8884"/>
      <c r="L8884"/>
    </row>
    <row r="8885" spans="7:12" x14ac:dyDescent="0.25">
      <c r="G8885"/>
      <c r="I8885"/>
      <c r="L8885"/>
    </row>
    <row r="8886" spans="7:12" x14ac:dyDescent="0.25">
      <c r="G8886"/>
      <c r="I8886"/>
      <c r="L8886"/>
    </row>
    <row r="8887" spans="7:12" x14ac:dyDescent="0.25">
      <c r="G8887"/>
      <c r="I8887"/>
      <c r="L8887"/>
    </row>
    <row r="8888" spans="7:12" x14ac:dyDescent="0.25">
      <c r="G8888"/>
      <c r="I8888"/>
      <c r="L8888"/>
    </row>
    <row r="8889" spans="7:12" x14ac:dyDescent="0.25">
      <c r="G8889"/>
      <c r="I8889"/>
      <c r="L8889"/>
    </row>
    <row r="8890" spans="7:12" x14ac:dyDescent="0.25">
      <c r="G8890"/>
      <c r="I8890"/>
      <c r="L8890"/>
    </row>
    <row r="8891" spans="7:12" x14ac:dyDescent="0.25">
      <c r="G8891"/>
      <c r="I8891"/>
      <c r="L8891"/>
    </row>
    <row r="8892" spans="7:12" x14ac:dyDescent="0.25">
      <c r="G8892"/>
      <c r="I8892"/>
      <c r="L8892"/>
    </row>
    <row r="8893" spans="7:12" x14ac:dyDescent="0.25">
      <c r="G8893"/>
      <c r="I8893"/>
      <c r="L8893"/>
    </row>
    <row r="8894" spans="7:12" x14ac:dyDescent="0.25">
      <c r="G8894"/>
      <c r="I8894"/>
      <c r="L8894"/>
    </row>
    <row r="8895" spans="7:12" x14ac:dyDescent="0.25">
      <c r="G8895"/>
      <c r="I8895"/>
      <c r="L8895"/>
    </row>
    <row r="8896" spans="7:12" x14ac:dyDescent="0.25">
      <c r="G8896"/>
      <c r="I8896"/>
      <c r="L8896"/>
    </row>
    <row r="8897" spans="7:12" x14ac:dyDescent="0.25">
      <c r="G8897"/>
      <c r="I8897"/>
      <c r="L8897"/>
    </row>
    <row r="8898" spans="7:12" x14ac:dyDescent="0.25">
      <c r="G8898"/>
      <c r="I8898"/>
      <c r="L8898"/>
    </row>
    <row r="8899" spans="7:12" x14ac:dyDescent="0.25">
      <c r="G8899"/>
      <c r="I8899"/>
      <c r="L8899"/>
    </row>
    <row r="8900" spans="7:12" x14ac:dyDescent="0.25">
      <c r="G8900"/>
      <c r="I8900"/>
      <c r="L8900"/>
    </row>
    <row r="8901" spans="7:12" x14ac:dyDescent="0.25">
      <c r="G8901"/>
      <c r="I8901"/>
      <c r="L8901"/>
    </row>
    <row r="8902" spans="7:12" x14ac:dyDescent="0.25">
      <c r="G8902"/>
      <c r="I8902"/>
      <c r="L8902"/>
    </row>
    <row r="8903" spans="7:12" x14ac:dyDescent="0.25">
      <c r="G8903"/>
      <c r="I8903"/>
      <c r="L8903"/>
    </row>
    <row r="8904" spans="7:12" x14ac:dyDescent="0.25">
      <c r="G8904"/>
      <c r="I8904"/>
      <c r="L8904"/>
    </row>
    <row r="8905" spans="7:12" x14ac:dyDescent="0.25">
      <c r="G8905"/>
      <c r="I8905"/>
      <c r="L8905"/>
    </row>
    <row r="8906" spans="7:12" x14ac:dyDescent="0.25">
      <c r="G8906"/>
      <c r="I8906"/>
      <c r="L8906"/>
    </row>
    <row r="8907" spans="7:12" x14ac:dyDescent="0.25">
      <c r="G8907"/>
      <c r="I8907"/>
      <c r="L8907"/>
    </row>
    <row r="8908" spans="7:12" x14ac:dyDescent="0.25">
      <c r="G8908"/>
      <c r="I8908"/>
      <c r="L8908"/>
    </row>
    <row r="8909" spans="7:12" x14ac:dyDescent="0.25">
      <c r="G8909"/>
      <c r="I8909"/>
      <c r="L8909"/>
    </row>
    <row r="8910" spans="7:12" x14ac:dyDescent="0.25">
      <c r="G8910"/>
      <c r="I8910"/>
      <c r="L8910"/>
    </row>
    <row r="8911" spans="7:12" x14ac:dyDescent="0.25">
      <c r="G8911"/>
      <c r="I8911"/>
      <c r="L8911"/>
    </row>
    <row r="8912" spans="7:12" x14ac:dyDescent="0.25">
      <c r="G8912"/>
      <c r="I8912"/>
      <c r="L8912"/>
    </row>
    <row r="8913" spans="7:12" x14ac:dyDescent="0.25">
      <c r="G8913"/>
      <c r="I8913"/>
      <c r="L8913"/>
    </row>
    <row r="8914" spans="7:12" x14ac:dyDescent="0.25">
      <c r="G8914"/>
      <c r="I8914"/>
      <c r="L8914"/>
    </row>
    <row r="8915" spans="7:12" x14ac:dyDescent="0.25">
      <c r="G8915"/>
      <c r="I8915"/>
      <c r="L8915"/>
    </row>
    <row r="8916" spans="7:12" x14ac:dyDescent="0.25">
      <c r="G8916"/>
      <c r="I8916"/>
      <c r="L8916"/>
    </row>
    <row r="8917" spans="7:12" x14ac:dyDescent="0.25">
      <c r="G8917"/>
      <c r="I8917"/>
      <c r="L8917"/>
    </row>
    <row r="8918" spans="7:12" x14ac:dyDescent="0.25">
      <c r="G8918"/>
      <c r="I8918"/>
      <c r="L8918"/>
    </row>
    <row r="8919" spans="7:12" x14ac:dyDescent="0.25">
      <c r="G8919"/>
      <c r="I8919"/>
      <c r="L8919"/>
    </row>
    <row r="8920" spans="7:12" x14ac:dyDescent="0.25">
      <c r="G8920"/>
      <c r="I8920"/>
      <c r="L8920"/>
    </row>
    <row r="8921" spans="7:12" x14ac:dyDescent="0.25">
      <c r="G8921"/>
      <c r="I8921"/>
      <c r="L8921"/>
    </row>
    <row r="8922" spans="7:12" x14ac:dyDescent="0.25">
      <c r="G8922"/>
      <c r="I8922"/>
      <c r="L8922"/>
    </row>
    <row r="8923" spans="7:12" x14ac:dyDescent="0.25">
      <c r="G8923"/>
      <c r="I8923"/>
      <c r="L8923"/>
    </row>
    <row r="8924" spans="7:12" x14ac:dyDescent="0.25">
      <c r="G8924"/>
      <c r="I8924"/>
      <c r="L8924"/>
    </row>
    <row r="8925" spans="7:12" x14ac:dyDescent="0.25">
      <c r="G8925"/>
      <c r="I8925"/>
      <c r="L8925"/>
    </row>
    <row r="8926" spans="7:12" x14ac:dyDescent="0.25">
      <c r="G8926"/>
      <c r="I8926"/>
      <c r="L8926"/>
    </row>
    <row r="8927" spans="7:12" x14ac:dyDescent="0.25">
      <c r="G8927"/>
      <c r="I8927"/>
      <c r="L8927"/>
    </row>
    <row r="8928" spans="7:12" x14ac:dyDescent="0.25">
      <c r="G8928"/>
      <c r="I8928"/>
      <c r="L8928"/>
    </row>
    <row r="8929" spans="7:12" x14ac:dyDescent="0.25">
      <c r="G8929"/>
      <c r="I8929"/>
      <c r="L8929"/>
    </row>
    <row r="8930" spans="7:12" x14ac:dyDescent="0.25">
      <c r="G8930"/>
      <c r="I8930"/>
      <c r="L8930"/>
    </row>
    <row r="8931" spans="7:12" x14ac:dyDescent="0.25">
      <c r="G8931"/>
      <c r="I8931"/>
      <c r="L8931"/>
    </row>
    <row r="8932" spans="7:12" x14ac:dyDescent="0.25">
      <c r="G8932"/>
      <c r="I8932"/>
      <c r="L8932"/>
    </row>
    <row r="8933" spans="7:12" x14ac:dyDescent="0.25">
      <c r="G8933"/>
      <c r="I8933"/>
      <c r="L8933"/>
    </row>
    <row r="8934" spans="7:12" x14ac:dyDescent="0.25">
      <c r="G8934"/>
      <c r="I8934"/>
      <c r="L8934"/>
    </row>
    <row r="8935" spans="7:12" x14ac:dyDescent="0.25">
      <c r="G8935"/>
      <c r="I8935"/>
      <c r="L8935"/>
    </row>
    <row r="8936" spans="7:12" x14ac:dyDescent="0.25">
      <c r="G8936"/>
      <c r="I8936"/>
      <c r="L8936"/>
    </row>
    <row r="8937" spans="7:12" x14ac:dyDescent="0.25">
      <c r="G8937"/>
      <c r="I8937"/>
      <c r="L8937"/>
    </row>
    <row r="8938" spans="7:12" x14ac:dyDescent="0.25">
      <c r="G8938"/>
      <c r="I8938"/>
      <c r="L8938"/>
    </row>
    <row r="8939" spans="7:12" x14ac:dyDescent="0.25">
      <c r="G8939"/>
      <c r="I8939"/>
      <c r="L8939"/>
    </row>
    <row r="8940" spans="7:12" x14ac:dyDescent="0.25">
      <c r="G8940"/>
      <c r="I8940"/>
      <c r="L8940"/>
    </row>
    <row r="8941" spans="7:12" x14ac:dyDescent="0.25">
      <c r="G8941"/>
      <c r="I8941"/>
      <c r="L8941"/>
    </row>
    <row r="8942" spans="7:12" x14ac:dyDescent="0.25">
      <c r="G8942"/>
      <c r="I8942"/>
      <c r="L8942"/>
    </row>
    <row r="8943" spans="7:12" x14ac:dyDescent="0.25">
      <c r="G8943"/>
      <c r="I8943"/>
      <c r="L8943"/>
    </row>
    <row r="8944" spans="7:12" x14ac:dyDescent="0.25">
      <c r="G8944"/>
      <c r="I8944"/>
      <c r="L8944"/>
    </row>
    <row r="8945" spans="7:12" x14ac:dyDescent="0.25">
      <c r="G8945"/>
      <c r="I8945"/>
      <c r="L8945"/>
    </row>
    <row r="8946" spans="7:12" x14ac:dyDescent="0.25">
      <c r="G8946"/>
      <c r="I8946"/>
      <c r="L8946"/>
    </row>
    <row r="8947" spans="7:12" x14ac:dyDescent="0.25">
      <c r="G8947"/>
      <c r="I8947"/>
      <c r="L8947"/>
    </row>
    <row r="8948" spans="7:12" x14ac:dyDescent="0.25">
      <c r="G8948"/>
      <c r="I8948"/>
      <c r="L8948"/>
    </row>
    <row r="8949" spans="7:12" x14ac:dyDescent="0.25">
      <c r="G8949"/>
      <c r="I8949"/>
      <c r="L8949"/>
    </row>
    <row r="8950" spans="7:12" x14ac:dyDescent="0.25">
      <c r="G8950"/>
      <c r="I8950"/>
      <c r="L8950"/>
    </row>
    <row r="8951" spans="7:12" x14ac:dyDescent="0.25">
      <c r="G8951"/>
      <c r="I8951"/>
      <c r="L8951"/>
    </row>
    <row r="8952" spans="7:12" x14ac:dyDescent="0.25">
      <c r="G8952"/>
      <c r="I8952"/>
      <c r="L8952"/>
    </row>
    <row r="8953" spans="7:12" x14ac:dyDescent="0.25">
      <c r="G8953"/>
      <c r="I8953"/>
      <c r="L8953"/>
    </row>
    <row r="8954" spans="7:12" x14ac:dyDescent="0.25">
      <c r="G8954"/>
      <c r="I8954"/>
      <c r="L8954"/>
    </row>
    <row r="8955" spans="7:12" x14ac:dyDescent="0.25">
      <c r="G8955"/>
      <c r="I8955"/>
      <c r="L8955"/>
    </row>
    <row r="8956" spans="7:12" x14ac:dyDescent="0.25">
      <c r="G8956"/>
      <c r="I8956"/>
      <c r="L8956"/>
    </row>
    <row r="8957" spans="7:12" x14ac:dyDescent="0.25">
      <c r="G8957"/>
      <c r="I8957"/>
      <c r="L8957"/>
    </row>
    <row r="8958" spans="7:12" x14ac:dyDescent="0.25">
      <c r="G8958"/>
      <c r="I8958"/>
      <c r="L8958"/>
    </row>
    <row r="8959" spans="7:12" x14ac:dyDescent="0.25">
      <c r="G8959"/>
      <c r="I8959"/>
      <c r="L8959"/>
    </row>
    <row r="8960" spans="7:12" x14ac:dyDescent="0.25">
      <c r="G8960"/>
      <c r="I8960"/>
      <c r="L8960"/>
    </row>
    <row r="8961" spans="7:12" x14ac:dyDescent="0.25">
      <c r="G8961"/>
      <c r="I8961"/>
      <c r="L8961"/>
    </row>
    <row r="8962" spans="7:12" x14ac:dyDescent="0.25">
      <c r="G8962"/>
      <c r="I8962"/>
      <c r="L8962"/>
    </row>
    <row r="8963" spans="7:12" x14ac:dyDescent="0.25">
      <c r="G8963"/>
      <c r="I8963"/>
      <c r="L8963"/>
    </row>
    <row r="8964" spans="7:12" x14ac:dyDescent="0.25">
      <c r="G8964"/>
      <c r="I8964"/>
      <c r="L8964"/>
    </row>
    <row r="8965" spans="7:12" x14ac:dyDescent="0.25">
      <c r="G8965"/>
      <c r="I8965"/>
      <c r="L8965"/>
    </row>
    <row r="8966" spans="7:12" x14ac:dyDescent="0.25">
      <c r="G8966"/>
      <c r="I8966"/>
      <c r="L8966"/>
    </row>
    <row r="8967" spans="7:12" x14ac:dyDescent="0.25">
      <c r="G8967"/>
      <c r="I8967"/>
      <c r="L8967"/>
    </row>
    <row r="8968" spans="7:12" x14ac:dyDescent="0.25">
      <c r="G8968"/>
      <c r="I8968"/>
      <c r="L8968"/>
    </row>
    <row r="8969" spans="7:12" x14ac:dyDescent="0.25">
      <c r="G8969"/>
      <c r="I8969"/>
      <c r="L8969"/>
    </row>
    <row r="8970" spans="7:12" x14ac:dyDescent="0.25">
      <c r="G8970"/>
      <c r="I8970"/>
      <c r="L8970"/>
    </row>
    <row r="8971" spans="7:12" x14ac:dyDescent="0.25">
      <c r="G8971"/>
      <c r="I8971"/>
      <c r="L8971"/>
    </row>
    <row r="8972" spans="7:12" x14ac:dyDescent="0.25">
      <c r="G8972"/>
      <c r="I8972"/>
      <c r="L8972"/>
    </row>
    <row r="8973" spans="7:12" x14ac:dyDescent="0.25">
      <c r="G8973"/>
      <c r="I8973"/>
      <c r="L8973"/>
    </row>
    <row r="8974" spans="7:12" x14ac:dyDescent="0.25">
      <c r="G8974"/>
      <c r="I8974"/>
      <c r="L8974"/>
    </row>
    <row r="8975" spans="7:12" x14ac:dyDescent="0.25">
      <c r="G8975"/>
      <c r="I8975"/>
      <c r="L8975"/>
    </row>
    <row r="8976" spans="7:12" x14ac:dyDescent="0.25">
      <c r="G8976"/>
      <c r="I8976"/>
      <c r="L8976"/>
    </row>
    <row r="8977" spans="7:12" x14ac:dyDescent="0.25">
      <c r="G8977"/>
      <c r="I8977"/>
      <c r="L8977"/>
    </row>
    <row r="8978" spans="7:12" x14ac:dyDescent="0.25">
      <c r="G8978"/>
      <c r="I8978"/>
      <c r="L8978"/>
    </row>
    <row r="8979" spans="7:12" x14ac:dyDescent="0.25">
      <c r="G8979"/>
      <c r="I8979"/>
      <c r="L8979"/>
    </row>
    <row r="8980" spans="7:12" x14ac:dyDescent="0.25">
      <c r="G8980"/>
      <c r="I8980"/>
      <c r="L8980"/>
    </row>
    <row r="8981" spans="7:12" x14ac:dyDescent="0.25">
      <c r="G8981"/>
      <c r="I8981"/>
      <c r="L8981"/>
    </row>
    <row r="8982" spans="7:12" x14ac:dyDescent="0.25">
      <c r="G8982"/>
      <c r="I8982"/>
      <c r="L8982"/>
    </row>
    <row r="8983" spans="7:12" x14ac:dyDescent="0.25">
      <c r="G8983"/>
      <c r="I8983"/>
      <c r="L8983"/>
    </row>
    <row r="8984" spans="7:12" x14ac:dyDescent="0.25">
      <c r="G8984"/>
      <c r="I8984"/>
      <c r="L8984"/>
    </row>
    <row r="8985" spans="7:12" x14ac:dyDescent="0.25">
      <c r="G8985"/>
      <c r="I8985"/>
      <c r="L8985"/>
    </row>
    <row r="8986" spans="7:12" x14ac:dyDescent="0.25">
      <c r="G8986"/>
      <c r="I8986"/>
      <c r="L8986"/>
    </row>
    <row r="8987" spans="7:12" x14ac:dyDescent="0.25">
      <c r="G8987"/>
      <c r="I8987"/>
      <c r="L8987"/>
    </row>
    <row r="8988" spans="7:12" x14ac:dyDescent="0.25">
      <c r="G8988"/>
      <c r="I8988"/>
      <c r="L8988"/>
    </row>
    <row r="8989" spans="7:12" x14ac:dyDescent="0.25">
      <c r="G8989"/>
      <c r="I8989"/>
      <c r="L8989"/>
    </row>
    <row r="8990" spans="7:12" x14ac:dyDescent="0.25">
      <c r="G8990"/>
      <c r="I8990"/>
      <c r="L8990"/>
    </row>
    <row r="8991" spans="7:12" x14ac:dyDescent="0.25">
      <c r="G8991"/>
      <c r="I8991"/>
      <c r="L8991"/>
    </row>
    <row r="8992" spans="7:12" x14ac:dyDescent="0.25">
      <c r="G8992"/>
      <c r="I8992"/>
      <c r="L8992"/>
    </row>
    <row r="8993" spans="7:12" x14ac:dyDescent="0.25">
      <c r="G8993"/>
      <c r="I8993"/>
      <c r="L8993"/>
    </row>
    <row r="8994" spans="7:12" x14ac:dyDescent="0.25">
      <c r="G8994"/>
      <c r="I8994"/>
      <c r="L8994"/>
    </row>
    <row r="8995" spans="7:12" x14ac:dyDescent="0.25">
      <c r="G8995"/>
      <c r="I8995"/>
      <c r="L8995"/>
    </row>
    <row r="8996" spans="7:12" x14ac:dyDescent="0.25">
      <c r="G8996"/>
      <c r="I8996"/>
      <c r="L8996"/>
    </row>
    <row r="8997" spans="7:12" x14ac:dyDescent="0.25">
      <c r="G8997"/>
      <c r="I8997"/>
      <c r="L8997"/>
    </row>
    <row r="8998" spans="7:12" x14ac:dyDescent="0.25">
      <c r="G8998"/>
      <c r="I8998"/>
      <c r="L8998"/>
    </row>
    <row r="8999" spans="7:12" x14ac:dyDescent="0.25">
      <c r="G8999"/>
      <c r="I8999"/>
      <c r="L8999"/>
    </row>
    <row r="9000" spans="7:12" x14ac:dyDescent="0.25">
      <c r="G9000"/>
      <c r="I9000"/>
      <c r="L9000"/>
    </row>
    <row r="9001" spans="7:12" x14ac:dyDescent="0.25">
      <c r="G9001"/>
      <c r="I9001"/>
      <c r="L9001"/>
    </row>
    <row r="9002" spans="7:12" x14ac:dyDescent="0.25">
      <c r="G9002"/>
      <c r="I9002"/>
      <c r="L9002"/>
    </row>
    <row r="9003" spans="7:12" x14ac:dyDescent="0.25">
      <c r="G9003"/>
      <c r="I9003"/>
      <c r="L9003"/>
    </row>
    <row r="9004" spans="7:12" x14ac:dyDescent="0.25">
      <c r="G9004"/>
      <c r="I9004"/>
      <c r="L9004"/>
    </row>
    <row r="9005" spans="7:12" x14ac:dyDescent="0.25">
      <c r="G9005"/>
      <c r="I9005"/>
      <c r="L9005"/>
    </row>
    <row r="9006" spans="7:12" x14ac:dyDescent="0.25">
      <c r="G9006"/>
      <c r="I9006"/>
      <c r="L9006"/>
    </row>
    <row r="9007" spans="7:12" x14ac:dyDescent="0.25">
      <c r="G9007"/>
      <c r="I9007"/>
      <c r="L9007"/>
    </row>
    <row r="9008" spans="7:12" x14ac:dyDescent="0.25">
      <c r="G9008"/>
      <c r="I9008"/>
      <c r="L9008"/>
    </row>
    <row r="9009" spans="7:12" x14ac:dyDescent="0.25">
      <c r="G9009"/>
      <c r="I9009"/>
      <c r="L9009"/>
    </row>
    <row r="9010" spans="7:12" x14ac:dyDescent="0.25">
      <c r="G9010"/>
      <c r="I9010"/>
      <c r="L9010"/>
    </row>
    <row r="9011" spans="7:12" x14ac:dyDescent="0.25">
      <c r="G9011"/>
      <c r="I9011"/>
      <c r="L9011"/>
    </row>
    <row r="9012" spans="7:12" x14ac:dyDescent="0.25">
      <c r="G9012"/>
      <c r="I9012"/>
      <c r="L9012"/>
    </row>
    <row r="9013" spans="7:12" x14ac:dyDescent="0.25">
      <c r="G9013"/>
      <c r="I9013"/>
      <c r="L9013"/>
    </row>
    <row r="9014" spans="7:12" x14ac:dyDescent="0.25">
      <c r="G9014"/>
      <c r="I9014"/>
      <c r="L9014"/>
    </row>
    <row r="9015" spans="7:12" x14ac:dyDescent="0.25">
      <c r="G9015"/>
      <c r="I9015"/>
      <c r="L9015"/>
    </row>
    <row r="9016" spans="7:12" x14ac:dyDescent="0.25">
      <c r="G9016"/>
      <c r="I9016"/>
      <c r="L9016"/>
    </row>
    <row r="9017" spans="7:12" x14ac:dyDescent="0.25">
      <c r="G9017"/>
      <c r="I9017"/>
      <c r="L9017"/>
    </row>
    <row r="9018" spans="7:12" x14ac:dyDescent="0.25">
      <c r="G9018"/>
      <c r="I9018"/>
      <c r="L9018"/>
    </row>
    <row r="9019" spans="7:12" x14ac:dyDescent="0.25">
      <c r="G9019"/>
      <c r="I9019"/>
      <c r="L9019"/>
    </row>
    <row r="9020" spans="7:12" x14ac:dyDescent="0.25">
      <c r="G9020"/>
      <c r="I9020"/>
      <c r="L9020"/>
    </row>
    <row r="9021" spans="7:12" x14ac:dyDescent="0.25">
      <c r="G9021"/>
      <c r="I9021"/>
      <c r="L9021"/>
    </row>
    <row r="9022" spans="7:12" x14ac:dyDescent="0.25">
      <c r="G9022"/>
      <c r="I9022"/>
      <c r="L9022"/>
    </row>
    <row r="9023" spans="7:12" x14ac:dyDescent="0.25">
      <c r="G9023"/>
      <c r="I9023"/>
      <c r="L9023"/>
    </row>
    <row r="9024" spans="7:12" x14ac:dyDescent="0.25">
      <c r="G9024"/>
      <c r="I9024"/>
      <c r="L9024"/>
    </row>
    <row r="9025" spans="7:12" x14ac:dyDescent="0.25">
      <c r="G9025"/>
      <c r="I9025"/>
      <c r="L9025"/>
    </row>
    <row r="9026" spans="7:12" x14ac:dyDescent="0.25">
      <c r="G9026"/>
      <c r="I9026"/>
      <c r="L9026"/>
    </row>
    <row r="9027" spans="7:12" x14ac:dyDescent="0.25">
      <c r="G9027"/>
      <c r="I9027"/>
      <c r="L9027"/>
    </row>
    <row r="9028" spans="7:12" x14ac:dyDescent="0.25">
      <c r="G9028"/>
      <c r="I9028"/>
      <c r="L9028"/>
    </row>
    <row r="9029" spans="7:12" x14ac:dyDescent="0.25">
      <c r="G9029"/>
      <c r="I9029"/>
      <c r="L9029"/>
    </row>
    <row r="9030" spans="7:12" x14ac:dyDescent="0.25">
      <c r="G9030"/>
      <c r="I9030"/>
      <c r="L9030"/>
    </row>
    <row r="9031" spans="7:12" x14ac:dyDescent="0.25">
      <c r="G9031"/>
      <c r="I9031"/>
      <c r="L9031"/>
    </row>
    <row r="9032" spans="7:12" x14ac:dyDescent="0.25">
      <c r="G9032"/>
      <c r="I9032"/>
      <c r="L9032"/>
    </row>
    <row r="9033" spans="7:12" x14ac:dyDescent="0.25">
      <c r="G9033"/>
      <c r="I9033"/>
      <c r="L9033"/>
    </row>
    <row r="9034" spans="7:12" x14ac:dyDescent="0.25">
      <c r="G9034"/>
      <c r="I9034"/>
      <c r="L9034"/>
    </row>
    <row r="9035" spans="7:12" x14ac:dyDescent="0.25">
      <c r="G9035"/>
      <c r="I9035"/>
      <c r="L9035"/>
    </row>
    <row r="9036" spans="7:12" x14ac:dyDescent="0.25">
      <c r="G9036"/>
      <c r="I9036"/>
      <c r="L9036"/>
    </row>
    <row r="9037" spans="7:12" x14ac:dyDescent="0.25">
      <c r="G9037"/>
      <c r="I9037"/>
      <c r="L9037"/>
    </row>
    <row r="9038" spans="7:12" x14ac:dyDescent="0.25">
      <c r="G9038"/>
      <c r="I9038"/>
      <c r="L9038"/>
    </row>
    <row r="9039" spans="7:12" x14ac:dyDescent="0.25">
      <c r="G9039"/>
      <c r="I9039"/>
      <c r="L9039"/>
    </row>
    <row r="9040" spans="7:12" x14ac:dyDescent="0.25">
      <c r="G9040"/>
      <c r="I9040"/>
      <c r="L9040"/>
    </row>
    <row r="9041" spans="7:12" x14ac:dyDescent="0.25">
      <c r="G9041"/>
      <c r="I9041"/>
      <c r="L9041"/>
    </row>
    <row r="9042" spans="7:12" x14ac:dyDescent="0.25">
      <c r="G9042"/>
      <c r="I9042"/>
      <c r="L9042"/>
    </row>
    <row r="9043" spans="7:12" x14ac:dyDescent="0.25">
      <c r="G9043"/>
      <c r="I9043"/>
      <c r="L9043"/>
    </row>
    <row r="9044" spans="7:12" x14ac:dyDescent="0.25">
      <c r="G9044"/>
      <c r="I9044"/>
      <c r="L9044"/>
    </row>
    <row r="9045" spans="7:12" x14ac:dyDescent="0.25">
      <c r="G9045"/>
      <c r="I9045"/>
      <c r="L9045"/>
    </row>
    <row r="9046" spans="7:12" x14ac:dyDescent="0.25">
      <c r="G9046"/>
      <c r="I9046"/>
      <c r="L9046"/>
    </row>
    <row r="9047" spans="7:12" x14ac:dyDescent="0.25">
      <c r="G9047"/>
      <c r="I9047"/>
      <c r="L9047"/>
    </row>
    <row r="9048" spans="7:12" x14ac:dyDescent="0.25">
      <c r="G9048"/>
      <c r="I9048"/>
      <c r="L9048"/>
    </row>
    <row r="9049" spans="7:12" x14ac:dyDescent="0.25">
      <c r="G9049"/>
      <c r="I9049"/>
      <c r="L9049"/>
    </row>
    <row r="9050" spans="7:12" x14ac:dyDescent="0.25">
      <c r="G9050"/>
      <c r="I9050"/>
      <c r="L9050"/>
    </row>
    <row r="9051" spans="7:12" x14ac:dyDescent="0.25">
      <c r="G9051"/>
      <c r="I9051"/>
      <c r="L9051"/>
    </row>
    <row r="9052" spans="7:12" x14ac:dyDescent="0.25">
      <c r="G9052"/>
      <c r="I9052"/>
      <c r="L9052"/>
    </row>
    <row r="9053" spans="7:12" x14ac:dyDescent="0.25">
      <c r="G9053"/>
      <c r="I9053"/>
      <c r="L9053"/>
    </row>
    <row r="9054" spans="7:12" x14ac:dyDescent="0.25">
      <c r="G9054"/>
      <c r="I9054"/>
      <c r="L9054"/>
    </row>
    <row r="9055" spans="7:12" x14ac:dyDescent="0.25">
      <c r="G9055"/>
      <c r="I9055"/>
      <c r="L9055"/>
    </row>
    <row r="9056" spans="7:12" x14ac:dyDescent="0.25">
      <c r="G9056"/>
      <c r="I9056"/>
      <c r="L9056"/>
    </row>
    <row r="9057" spans="7:12" x14ac:dyDescent="0.25">
      <c r="G9057"/>
      <c r="I9057"/>
      <c r="L9057"/>
    </row>
    <row r="9058" spans="7:12" x14ac:dyDescent="0.25">
      <c r="G9058"/>
      <c r="I9058"/>
      <c r="L9058"/>
    </row>
    <row r="9059" spans="7:12" x14ac:dyDescent="0.25">
      <c r="G9059"/>
      <c r="I9059"/>
      <c r="L9059"/>
    </row>
    <row r="9060" spans="7:12" x14ac:dyDescent="0.25">
      <c r="G9060"/>
      <c r="I9060"/>
      <c r="L9060"/>
    </row>
    <row r="9061" spans="7:12" x14ac:dyDescent="0.25">
      <c r="G9061"/>
      <c r="I9061"/>
      <c r="L9061"/>
    </row>
    <row r="9062" spans="7:12" x14ac:dyDescent="0.25">
      <c r="G9062"/>
      <c r="I9062"/>
      <c r="L9062"/>
    </row>
    <row r="9063" spans="7:12" x14ac:dyDescent="0.25">
      <c r="G9063"/>
      <c r="I9063"/>
      <c r="L9063"/>
    </row>
    <row r="9064" spans="7:12" x14ac:dyDescent="0.25">
      <c r="G9064"/>
      <c r="I9064"/>
      <c r="L9064"/>
    </row>
    <row r="9065" spans="7:12" x14ac:dyDescent="0.25">
      <c r="G9065"/>
      <c r="I9065"/>
      <c r="L9065"/>
    </row>
    <row r="9066" spans="7:12" x14ac:dyDescent="0.25">
      <c r="G9066"/>
      <c r="I9066"/>
      <c r="L9066"/>
    </row>
    <row r="9067" spans="7:12" x14ac:dyDescent="0.25">
      <c r="G9067"/>
      <c r="I9067"/>
      <c r="L9067"/>
    </row>
    <row r="9068" spans="7:12" x14ac:dyDescent="0.25">
      <c r="G9068"/>
      <c r="I9068"/>
      <c r="L9068"/>
    </row>
    <row r="9069" spans="7:12" x14ac:dyDescent="0.25">
      <c r="G9069"/>
      <c r="I9069"/>
      <c r="L9069"/>
    </row>
    <row r="9070" spans="7:12" x14ac:dyDescent="0.25">
      <c r="G9070"/>
      <c r="I9070"/>
      <c r="L9070"/>
    </row>
    <row r="9071" spans="7:12" x14ac:dyDescent="0.25">
      <c r="G9071"/>
      <c r="I9071"/>
      <c r="L9071"/>
    </row>
    <row r="9072" spans="7:12" x14ac:dyDescent="0.25">
      <c r="G9072"/>
      <c r="I9072"/>
      <c r="L9072"/>
    </row>
    <row r="9073" spans="7:12" x14ac:dyDescent="0.25">
      <c r="G9073"/>
      <c r="I9073"/>
      <c r="L9073"/>
    </row>
    <row r="9074" spans="7:12" x14ac:dyDescent="0.25">
      <c r="G9074"/>
      <c r="I9074"/>
      <c r="L9074"/>
    </row>
    <row r="9075" spans="7:12" x14ac:dyDescent="0.25">
      <c r="G9075"/>
      <c r="I9075"/>
      <c r="L9075"/>
    </row>
    <row r="9076" spans="7:12" x14ac:dyDescent="0.25">
      <c r="G9076"/>
      <c r="I9076"/>
      <c r="L9076"/>
    </row>
    <row r="9077" spans="7:12" x14ac:dyDescent="0.25">
      <c r="G9077"/>
      <c r="I9077"/>
      <c r="L9077"/>
    </row>
    <row r="9078" spans="7:12" x14ac:dyDescent="0.25">
      <c r="G9078"/>
      <c r="I9078"/>
      <c r="L9078"/>
    </row>
    <row r="9079" spans="7:12" x14ac:dyDescent="0.25">
      <c r="G9079"/>
      <c r="I9079"/>
      <c r="L9079"/>
    </row>
    <row r="9080" spans="7:12" x14ac:dyDescent="0.25">
      <c r="G9080"/>
      <c r="I9080"/>
      <c r="L9080"/>
    </row>
    <row r="9081" spans="7:12" x14ac:dyDescent="0.25">
      <c r="G9081"/>
      <c r="I9081"/>
      <c r="L9081"/>
    </row>
    <row r="9082" spans="7:12" x14ac:dyDescent="0.25">
      <c r="G9082"/>
      <c r="I9082"/>
      <c r="L9082"/>
    </row>
    <row r="9083" spans="7:12" x14ac:dyDescent="0.25">
      <c r="G9083"/>
      <c r="I9083"/>
      <c r="L9083"/>
    </row>
    <row r="9084" spans="7:12" x14ac:dyDescent="0.25">
      <c r="G9084"/>
      <c r="I9084"/>
      <c r="L9084"/>
    </row>
    <row r="9085" spans="7:12" x14ac:dyDescent="0.25">
      <c r="G9085"/>
      <c r="I9085"/>
      <c r="L9085"/>
    </row>
    <row r="9086" spans="7:12" x14ac:dyDescent="0.25">
      <c r="G9086"/>
      <c r="I9086"/>
      <c r="L9086"/>
    </row>
    <row r="9087" spans="7:12" x14ac:dyDescent="0.25">
      <c r="G9087"/>
      <c r="I9087"/>
      <c r="L9087"/>
    </row>
    <row r="9088" spans="7:12" x14ac:dyDescent="0.25">
      <c r="G9088"/>
      <c r="I9088"/>
      <c r="L9088"/>
    </row>
    <row r="9089" spans="7:12" x14ac:dyDescent="0.25">
      <c r="G9089"/>
      <c r="I9089"/>
      <c r="L9089"/>
    </row>
    <row r="9090" spans="7:12" x14ac:dyDescent="0.25">
      <c r="G9090"/>
      <c r="I9090"/>
      <c r="L9090"/>
    </row>
    <row r="9091" spans="7:12" x14ac:dyDescent="0.25">
      <c r="G9091"/>
      <c r="I9091"/>
      <c r="L9091"/>
    </row>
    <row r="9092" spans="7:12" x14ac:dyDescent="0.25">
      <c r="G9092"/>
      <c r="I9092"/>
      <c r="L9092"/>
    </row>
    <row r="9093" spans="7:12" x14ac:dyDescent="0.25">
      <c r="G9093"/>
      <c r="I9093"/>
      <c r="L9093"/>
    </row>
    <row r="9094" spans="7:12" x14ac:dyDescent="0.25">
      <c r="G9094"/>
      <c r="I9094"/>
      <c r="L9094"/>
    </row>
    <row r="9095" spans="7:12" x14ac:dyDescent="0.25">
      <c r="G9095"/>
      <c r="I9095"/>
      <c r="L9095"/>
    </row>
    <row r="9096" spans="7:12" x14ac:dyDescent="0.25">
      <c r="G9096"/>
      <c r="I9096"/>
      <c r="L9096"/>
    </row>
    <row r="9097" spans="7:12" x14ac:dyDescent="0.25">
      <c r="G9097"/>
      <c r="I9097"/>
      <c r="L9097"/>
    </row>
    <row r="9098" spans="7:12" x14ac:dyDescent="0.25">
      <c r="G9098"/>
      <c r="I9098"/>
      <c r="L9098"/>
    </row>
    <row r="9099" spans="7:12" x14ac:dyDescent="0.25">
      <c r="G9099"/>
      <c r="I9099"/>
      <c r="L9099"/>
    </row>
    <row r="9100" spans="7:12" x14ac:dyDescent="0.25">
      <c r="G9100"/>
      <c r="I9100"/>
      <c r="L9100"/>
    </row>
    <row r="9101" spans="7:12" x14ac:dyDescent="0.25">
      <c r="G9101"/>
      <c r="I9101"/>
      <c r="L9101"/>
    </row>
    <row r="9102" spans="7:12" x14ac:dyDescent="0.25">
      <c r="G9102"/>
      <c r="I9102"/>
      <c r="L9102"/>
    </row>
    <row r="9103" spans="7:12" x14ac:dyDescent="0.25">
      <c r="G9103"/>
      <c r="I9103"/>
      <c r="L9103"/>
    </row>
    <row r="9104" spans="7:12" x14ac:dyDescent="0.25">
      <c r="G9104"/>
      <c r="I9104"/>
      <c r="L9104"/>
    </row>
    <row r="9105" spans="7:12" x14ac:dyDescent="0.25">
      <c r="G9105"/>
      <c r="I9105"/>
      <c r="L9105"/>
    </row>
    <row r="9106" spans="7:12" x14ac:dyDescent="0.25">
      <c r="G9106"/>
      <c r="I9106"/>
      <c r="L9106"/>
    </row>
    <row r="9107" spans="7:12" x14ac:dyDescent="0.25">
      <c r="G9107"/>
      <c r="I9107"/>
      <c r="L9107"/>
    </row>
    <row r="9108" spans="7:12" x14ac:dyDescent="0.25">
      <c r="G9108"/>
      <c r="I9108"/>
      <c r="L9108"/>
    </row>
    <row r="9109" spans="7:12" x14ac:dyDescent="0.25">
      <c r="G9109"/>
      <c r="I9109"/>
      <c r="L9109"/>
    </row>
    <row r="9110" spans="7:12" x14ac:dyDescent="0.25">
      <c r="G9110"/>
      <c r="I9110"/>
      <c r="L9110"/>
    </row>
    <row r="9111" spans="7:12" x14ac:dyDescent="0.25">
      <c r="G9111"/>
      <c r="I9111"/>
      <c r="L9111"/>
    </row>
    <row r="9112" spans="7:12" x14ac:dyDescent="0.25">
      <c r="G9112"/>
      <c r="I9112"/>
      <c r="L9112"/>
    </row>
    <row r="9113" spans="7:12" x14ac:dyDescent="0.25">
      <c r="G9113"/>
      <c r="I9113"/>
      <c r="L9113"/>
    </row>
    <row r="9114" spans="7:12" x14ac:dyDescent="0.25">
      <c r="G9114"/>
      <c r="I9114"/>
      <c r="L9114"/>
    </row>
    <row r="9115" spans="7:12" x14ac:dyDescent="0.25">
      <c r="G9115"/>
      <c r="I9115"/>
      <c r="L9115"/>
    </row>
    <row r="9116" spans="7:12" x14ac:dyDescent="0.25">
      <c r="G9116"/>
      <c r="I9116"/>
      <c r="L9116"/>
    </row>
    <row r="9117" spans="7:12" x14ac:dyDescent="0.25">
      <c r="G9117"/>
      <c r="I9117"/>
      <c r="L9117"/>
    </row>
    <row r="9118" spans="7:12" x14ac:dyDescent="0.25">
      <c r="G9118"/>
      <c r="I9118"/>
      <c r="L9118"/>
    </row>
    <row r="9119" spans="7:12" x14ac:dyDescent="0.25">
      <c r="G9119"/>
      <c r="I9119"/>
      <c r="L9119"/>
    </row>
    <row r="9120" spans="7:12" x14ac:dyDescent="0.25">
      <c r="G9120"/>
      <c r="I9120"/>
      <c r="L9120"/>
    </row>
    <row r="9121" spans="7:12" x14ac:dyDescent="0.25">
      <c r="G9121"/>
      <c r="I9121"/>
      <c r="L9121"/>
    </row>
    <row r="9122" spans="7:12" x14ac:dyDescent="0.25">
      <c r="G9122"/>
      <c r="I9122"/>
      <c r="L9122"/>
    </row>
    <row r="9123" spans="7:12" x14ac:dyDescent="0.25">
      <c r="G9123"/>
      <c r="I9123"/>
      <c r="L9123"/>
    </row>
    <row r="9124" spans="7:12" x14ac:dyDescent="0.25">
      <c r="G9124"/>
      <c r="I9124"/>
      <c r="L9124"/>
    </row>
    <row r="9125" spans="7:12" x14ac:dyDescent="0.25">
      <c r="G9125"/>
      <c r="I9125"/>
      <c r="L9125"/>
    </row>
    <row r="9126" spans="7:12" x14ac:dyDescent="0.25">
      <c r="G9126"/>
      <c r="I9126"/>
      <c r="L9126"/>
    </row>
    <row r="9127" spans="7:12" x14ac:dyDescent="0.25">
      <c r="G9127"/>
      <c r="I9127"/>
      <c r="L9127"/>
    </row>
    <row r="9128" spans="7:12" x14ac:dyDescent="0.25">
      <c r="G9128"/>
      <c r="I9128"/>
      <c r="L9128"/>
    </row>
    <row r="9129" spans="7:12" x14ac:dyDescent="0.25">
      <c r="G9129"/>
      <c r="I9129"/>
      <c r="L9129"/>
    </row>
    <row r="9130" spans="7:12" x14ac:dyDescent="0.25">
      <c r="G9130"/>
      <c r="I9130"/>
      <c r="L9130"/>
    </row>
    <row r="9131" spans="7:12" x14ac:dyDescent="0.25">
      <c r="G9131"/>
      <c r="I9131"/>
      <c r="L9131"/>
    </row>
    <row r="9132" spans="7:12" x14ac:dyDescent="0.25">
      <c r="G9132"/>
      <c r="I9132"/>
      <c r="L9132"/>
    </row>
    <row r="9133" spans="7:12" x14ac:dyDescent="0.25">
      <c r="G9133"/>
      <c r="I9133"/>
      <c r="L9133"/>
    </row>
    <row r="9134" spans="7:12" x14ac:dyDescent="0.25">
      <c r="G9134"/>
      <c r="I9134"/>
      <c r="L9134"/>
    </row>
    <row r="9135" spans="7:12" x14ac:dyDescent="0.25">
      <c r="G9135"/>
      <c r="I9135"/>
      <c r="L9135"/>
    </row>
    <row r="9136" spans="7:12" x14ac:dyDescent="0.25">
      <c r="G9136"/>
      <c r="I9136"/>
      <c r="L9136"/>
    </row>
    <row r="9137" spans="7:12" x14ac:dyDescent="0.25">
      <c r="G9137"/>
      <c r="I9137"/>
      <c r="L9137"/>
    </row>
    <row r="9138" spans="7:12" x14ac:dyDescent="0.25">
      <c r="G9138"/>
      <c r="I9138"/>
      <c r="L9138"/>
    </row>
    <row r="9139" spans="7:12" x14ac:dyDescent="0.25">
      <c r="G9139"/>
      <c r="I9139"/>
      <c r="L9139"/>
    </row>
    <row r="9140" spans="7:12" x14ac:dyDescent="0.25">
      <c r="G9140"/>
      <c r="I9140"/>
      <c r="L9140"/>
    </row>
    <row r="9141" spans="7:12" x14ac:dyDescent="0.25">
      <c r="G9141"/>
      <c r="I9141"/>
      <c r="L9141"/>
    </row>
    <row r="9142" spans="7:12" x14ac:dyDescent="0.25">
      <c r="G9142"/>
      <c r="I9142"/>
      <c r="L9142"/>
    </row>
    <row r="9143" spans="7:12" x14ac:dyDescent="0.25">
      <c r="G9143"/>
      <c r="I9143"/>
      <c r="L9143"/>
    </row>
    <row r="9144" spans="7:12" x14ac:dyDescent="0.25">
      <c r="G9144"/>
      <c r="I9144"/>
      <c r="L9144"/>
    </row>
    <row r="9145" spans="7:12" x14ac:dyDescent="0.25">
      <c r="G9145"/>
      <c r="I9145"/>
      <c r="L9145"/>
    </row>
    <row r="9146" spans="7:12" x14ac:dyDescent="0.25">
      <c r="G9146"/>
      <c r="I9146"/>
      <c r="L9146"/>
    </row>
    <row r="9147" spans="7:12" x14ac:dyDescent="0.25">
      <c r="G9147"/>
      <c r="I9147"/>
      <c r="L9147"/>
    </row>
    <row r="9148" spans="7:12" x14ac:dyDescent="0.25">
      <c r="G9148"/>
      <c r="I9148"/>
      <c r="L9148"/>
    </row>
    <row r="9149" spans="7:12" x14ac:dyDescent="0.25">
      <c r="G9149"/>
      <c r="I9149"/>
      <c r="L9149"/>
    </row>
    <row r="9150" spans="7:12" x14ac:dyDescent="0.25">
      <c r="G9150"/>
      <c r="I9150"/>
      <c r="L9150"/>
    </row>
    <row r="9151" spans="7:12" x14ac:dyDescent="0.25">
      <c r="G9151"/>
      <c r="I9151"/>
      <c r="L9151"/>
    </row>
    <row r="9152" spans="7:12" x14ac:dyDescent="0.25">
      <c r="G9152"/>
      <c r="I9152"/>
      <c r="L9152"/>
    </row>
    <row r="9153" spans="7:12" x14ac:dyDescent="0.25">
      <c r="G9153"/>
      <c r="I9153"/>
      <c r="L9153"/>
    </row>
    <row r="9154" spans="7:12" x14ac:dyDescent="0.25">
      <c r="G9154"/>
      <c r="I9154"/>
      <c r="L9154"/>
    </row>
    <row r="9155" spans="7:12" x14ac:dyDescent="0.25">
      <c r="G9155"/>
      <c r="I9155"/>
      <c r="L9155"/>
    </row>
    <row r="9156" spans="7:12" x14ac:dyDescent="0.25">
      <c r="G9156"/>
      <c r="I9156"/>
      <c r="L9156"/>
    </row>
    <row r="9157" spans="7:12" x14ac:dyDescent="0.25">
      <c r="G9157"/>
      <c r="I9157"/>
      <c r="L9157"/>
    </row>
    <row r="9158" spans="7:12" x14ac:dyDescent="0.25">
      <c r="G9158"/>
      <c r="I9158"/>
      <c r="L9158"/>
    </row>
    <row r="9159" spans="7:12" x14ac:dyDescent="0.25">
      <c r="G9159"/>
      <c r="I9159"/>
      <c r="L9159"/>
    </row>
    <row r="9160" spans="7:12" x14ac:dyDescent="0.25">
      <c r="G9160"/>
      <c r="I9160"/>
      <c r="L9160"/>
    </row>
    <row r="9161" spans="7:12" x14ac:dyDescent="0.25">
      <c r="G9161"/>
      <c r="I9161"/>
      <c r="L9161"/>
    </row>
    <row r="9162" spans="7:12" x14ac:dyDescent="0.25">
      <c r="G9162"/>
      <c r="I9162"/>
      <c r="L9162"/>
    </row>
    <row r="9163" spans="7:12" x14ac:dyDescent="0.25">
      <c r="G9163"/>
      <c r="I9163"/>
      <c r="L9163"/>
    </row>
    <row r="9164" spans="7:12" x14ac:dyDescent="0.25">
      <c r="G9164"/>
      <c r="I9164"/>
      <c r="L9164"/>
    </row>
    <row r="9165" spans="7:12" x14ac:dyDescent="0.25">
      <c r="G9165"/>
      <c r="I9165"/>
      <c r="L9165"/>
    </row>
    <row r="9166" spans="7:12" x14ac:dyDescent="0.25">
      <c r="G9166"/>
      <c r="I9166"/>
      <c r="L9166"/>
    </row>
    <row r="9167" spans="7:12" x14ac:dyDescent="0.25">
      <c r="G9167"/>
      <c r="I9167"/>
      <c r="L9167"/>
    </row>
    <row r="9168" spans="7:12" x14ac:dyDescent="0.25">
      <c r="G9168"/>
      <c r="I9168"/>
      <c r="L9168"/>
    </row>
    <row r="9169" spans="7:12" x14ac:dyDescent="0.25">
      <c r="G9169"/>
      <c r="I9169"/>
      <c r="L9169"/>
    </row>
    <row r="9170" spans="7:12" x14ac:dyDescent="0.25">
      <c r="G9170"/>
      <c r="I9170"/>
      <c r="L9170"/>
    </row>
    <row r="9171" spans="7:12" x14ac:dyDescent="0.25">
      <c r="G9171"/>
      <c r="I9171"/>
      <c r="L9171"/>
    </row>
    <row r="9172" spans="7:12" x14ac:dyDescent="0.25">
      <c r="G9172"/>
      <c r="I9172"/>
      <c r="L9172"/>
    </row>
    <row r="9173" spans="7:12" x14ac:dyDescent="0.25">
      <c r="G9173"/>
      <c r="I9173"/>
      <c r="L9173"/>
    </row>
    <row r="9174" spans="7:12" x14ac:dyDescent="0.25">
      <c r="G9174"/>
      <c r="I9174"/>
      <c r="L9174"/>
    </row>
    <row r="9175" spans="7:12" x14ac:dyDescent="0.25">
      <c r="G9175"/>
      <c r="I9175"/>
      <c r="L9175"/>
    </row>
    <row r="9176" spans="7:12" x14ac:dyDescent="0.25">
      <c r="G9176"/>
      <c r="I9176"/>
      <c r="L9176"/>
    </row>
    <row r="9177" spans="7:12" x14ac:dyDescent="0.25">
      <c r="G9177"/>
      <c r="I9177"/>
      <c r="L9177"/>
    </row>
    <row r="9178" spans="7:12" x14ac:dyDescent="0.25">
      <c r="G9178"/>
      <c r="I9178"/>
      <c r="L9178"/>
    </row>
    <row r="9179" spans="7:12" x14ac:dyDescent="0.25">
      <c r="G9179"/>
      <c r="I9179"/>
      <c r="L9179"/>
    </row>
    <row r="9180" spans="7:12" x14ac:dyDescent="0.25">
      <c r="G9180"/>
      <c r="I9180"/>
      <c r="L9180"/>
    </row>
    <row r="9181" spans="7:12" x14ac:dyDescent="0.25">
      <c r="G9181"/>
      <c r="I9181"/>
      <c r="L9181"/>
    </row>
    <row r="9182" spans="7:12" x14ac:dyDescent="0.25">
      <c r="G9182"/>
      <c r="I9182"/>
      <c r="L9182"/>
    </row>
    <row r="9183" spans="7:12" x14ac:dyDescent="0.25">
      <c r="G9183"/>
      <c r="I9183"/>
      <c r="L9183"/>
    </row>
    <row r="9184" spans="7:12" x14ac:dyDescent="0.25">
      <c r="G9184"/>
      <c r="I9184"/>
      <c r="L9184"/>
    </row>
    <row r="9185" spans="7:12" x14ac:dyDescent="0.25">
      <c r="G9185"/>
      <c r="I9185"/>
      <c r="L9185"/>
    </row>
    <row r="9186" spans="7:12" x14ac:dyDescent="0.25">
      <c r="G9186"/>
      <c r="I9186"/>
      <c r="L9186"/>
    </row>
    <row r="9187" spans="7:12" x14ac:dyDescent="0.25">
      <c r="G9187"/>
      <c r="I9187"/>
      <c r="L9187"/>
    </row>
    <row r="9188" spans="7:12" x14ac:dyDescent="0.25">
      <c r="G9188"/>
      <c r="I9188"/>
      <c r="L9188"/>
    </row>
    <row r="9189" spans="7:12" x14ac:dyDescent="0.25">
      <c r="G9189"/>
      <c r="I9189"/>
      <c r="L9189"/>
    </row>
    <row r="9190" spans="7:12" x14ac:dyDescent="0.25">
      <c r="G9190"/>
      <c r="I9190"/>
      <c r="L9190"/>
    </row>
    <row r="9191" spans="7:12" x14ac:dyDescent="0.25">
      <c r="G9191"/>
      <c r="I9191"/>
      <c r="L9191"/>
    </row>
    <row r="9192" spans="7:12" x14ac:dyDescent="0.25">
      <c r="G9192"/>
      <c r="I9192"/>
      <c r="L9192"/>
    </row>
    <row r="9193" spans="7:12" x14ac:dyDescent="0.25">
      <c r="G9193"/>
      <c r="I9193"/>
      <c r="L9193"/>
    </row>
    <row r="9194" spans="7:12" x14ac:dyDescent="0.25">
      <c r="G9194"/>
      <c r="I9194"/>
      <c r="L9194"/>
    </row>
    <row r="9195" spans="7:12" x14ac:dyDescent="0.25">
      <c r="G9195"/>
      <c r="I9195"/>
      <c r="L9195"/>
    </row>
    <row r="9196" spans="7:12" x14ac:dyDescent="0.25">
      <c r="G9196"/>
      <c r="I9196"/>
      <c r="L9196"/>
    </row>
    <row r="9197" spans="7:12" x14ac:dyDescent="0.25">
      <c r="G9197"/>
      <c r="I9197"/>
      <c r="L9197"/>
    </row>
    <row r="9198" spans="7:12" x14ac:dyDescent="0.25">
      <c r="G9198"/>
      <c r="I9198"/>
      <c r="L9198"/>
    </row>
    <row r="9199" spans="7:12" x14ac:dyDescent="0.25">
      <c r="G9199"/>
      <c r="I9199"/>
      <c r="L9199"/>
    </row>
    <row r="9200" spans="7:12" x14ac:dyDescent="0.25">
      <c r="G9200"/>
      <c r="I9200"/>
      <c r="L9200"/>
    </row>
    <row r="9201" spans="7:12" x14ac:dyDescent="0.25">
      <c r="G9201"/>
      <c r="I9201"/>
      <c r="L9201"/>
    </row>
    <row r="9202" spans="7:12" x14ac:dyDescent="0.25">
      <c r="G9202"/>
      <c r="I9202"/>
      <c r="L9202"/>
    </row>
    <row r="9203" spans="7:12" x14ac:dyDescent="0.25">
      <c r="G9203"/>
      <c r="I9203"/>
      <c r="L9203"/>
    </row>
    <row r="9204" spans="7:12" x14ac:dyDescent="0.25">
      <c r="G9204"/>
      <c r="I9204"/>
      <c r="L9204"/>
    </row>
    <row r="9205" spans="7:12" x14ac:dyDescent="0.25">
      <c r="G9205"/>
      <c r="I9205"/>
      <c r="L9205"/>
    </row>
    <row r="9206" spans="7:12" x14ac:dyDescent="0.25">
      <c r="G9206"/>
      <c r="I9206"/>
      <c r="L9206"/>
    </row>
    <row r="9207" spans="7:12" x14ac:dyDescent="0.25">
      <c r="G9207"/>
      <c r="I9207"/>
      <c r="L9207"/>
    </row>
    <row r="9208" spans="7:12" x14ac:dyDescent="0.25">
      <c r="G9208"/>
      <c r="I9208"/>
      <c r="L9208"/>
    </row>
    <row r="9209" spans="7:12" x14ac:dyDescent="0.25">
      <c r="G9209"/>
      <c r="I9209"/>
      <c r="L9209"/>
    </row>
    <row r="9210" spans="7:12" x14ac:dyDescent="0.25">
      <c r="G9210"/>
      <c r="I9210"/>
      <c r="L9210"/>
    </row>
    <row r="9211" spans="7:12" x14ac:dyDescent="0.25">
      <c r="G9211"/>
      <c r="I9211"/>
      <c r="L9211"/>
    </row>
    <row r="9212" spans="7:12" x14ac:dyDescent="0.25">
      <c r="G9212"/>
      <c r="I9212"/>
      <c r="L9212"/>
    </row>
    <row r="9213" spans="7:12" x14ac:dyDescent="0.25">
      <c r="G9213"/>
      <c r="I9213"/>
      <c r="L9213"/>
    </row>
    <row r="9214" spans="7:12" x14ac:dyDescent="0.25">
      <c r="G9214"/>
      <c r="I9214"/>
      <c r="L9214"/>
    </row>
    <row r="9215" spans="7:12" x14ac:dyDescent="0.25">
      <c r="G9215"/>
      <c r="I9215"/>
      <c r="L9215"/>
    </row>
    <row r="9216" spans="7:12" x14ac:dyDescent="0.25">
      <c r="G9216"/>
      <c r="I9216"/>
      <c r="L9216"/>
    </row>
    <row r="9217" spans="7:12" x14ac:dyDescent="0.25">
      <c r="G9217"/>
      <c r="I9217"/>
      <c r="L9217"/>
    </row>
    <row r="9218" spans="7:12" x14ac:dyDescent="0.25">
      <c r="G9218"/>
      <c r="I9218"/>
      <c r="L9218"/>
    </row>
    <row r="9219" spans="7:12" x14ac:dyDescent="0.25">
      <c r="G9219"/>
      <c r="I9219"/>
      <c r="L9219"/>
    </row>
    <row r="9220" spans="7:12" x14ac:dyDescent="0.25">
      <c r="G9220"/>
      <c r="I9220"/>
      <c r="L9220"/>
    </row>
    <row r="9221" spans="7:12" x14ac:dyDescent="0.25">
      <c r="G9221"/>
      <c r="I9221"/>
      <c r="L9221"/>
    </row>
    <row r="9222" spans="7:12" x14ac:dyDescent="0.25">
      <c r="G9222"/>
      <c r="I9222"/>
      <c r="L9222"/>
    </row>
    <row r="9223" spans="7:12" x14ac:dyDescent="0.25">
      <c r="G9223"/>
      <c r="I9223"/>
      <c r="L9223"/>
    </row>
    <row r="9224" spans="7:12" x14ac:dyDescent="0.25">
      <c r="G9224"/>
      <c r="I9224"/>
      <c r="L9224"/>
    </row>
    <row r="9225" spans="7:12" x14ac:dyDescent="0.25">
      <c r="G9225"/>
      <c r="I9225"/>
      <c r="L9225"/>
    </row>
    <row r="9226" spans="7:12" x14ac:dyDescent="0.25">
      <c r="G9226"/>
      <c r="I9226"/>
      <c r="L9226"/>
    </row>
    <row r="9227" spans="7:12" x14ac:dyDescent="0.25">
      <c r="G9227"/>
      <c r="I9227"/>
      <c r="L9227"/>
    </row>
    <row r="9228" spans="7:12" x14ac:dyDescent="0.25">
      <c r="G9228"/>
      <c r="I9228"/>
      <c r="L9228"/>
    </row>
    <row r="9229" spans="7:12" x14ac:dyDescent="0.25">
      <c r="G9229"/>
      <c r="I9229"/>
      <c r="L9229"/>
    </row>
    <row r="9230" spans="7:12" x14ac:dyDescent="0.25">
      <c r="G9230"/>
      <c r="I9230"/>
      <c r="L9230"/>
    </row>
    <row r="9231" spans="7:12" x14ac:dyDescent="0.25">
      <c r="G9231"/>
      <c r="I9231"/>
      <c r="L9231"/>
    </row>
    <row r="9232" spans="7:12" x14ac:dyDescent="0.25">
      <c r="G9232"/>
      <c r="I9232"/>
      <c r="L9232"/>
    </row>
    <row r="9233" spans="7:12" x14ac:dyDescent="0.25">
      <c r="G9233"/>
      <c r="I9233"/>
      <c r="L9233"/>
    </row>
    <row r="9234" spans="7:12" x14ac:dyDescent="0.25">
      <c r="G9234"/>
      <c r="I9234"/>
      <c r="L9234"/>
    </row>
    <row r="9235" spans="7:12" x14ac:dyDescent="0.25">
      <c r="G9235"/>
      <c r="I9235"/>
      <c r="L9235"/>
    </row>
    <row r="9236" spans="7:12" x14ac:dyDescent="0.25">
      <c r="G9236"/>
      <c r="I9236"/>
      <c r="L9236"/>
    </row>
    <row r="9237" spans="7:12" x14ac:dyDescent="0.25">
      <c r="G9237"/>
      <c r="I9237"/>
      <c r="L9237"/>
    </row>
    <row r="9238" spans="7:12" x14ac:dyDescent="0.25">
      <c r="G9238"/>
      <c r="I9238"/>
      <c r="L9238"/>
    </row>
    <row r="9239" spans="7:12" x14ac:dyDescent="0.25">
      <c r="G9239"/>
      <c r="I9239"/>
      <c r="L9239"/>
    </row>
    <row r="9240" spans="7:12" x14ac:dyDescent="0.25">
      <c r="G9240"/>
      <c r="I9240"/>
      <c r="L9240"/>
    </row>
    <row r="9241" spans="7:12" x14ac:dyDescent="0.25">
      <c r="G9241"/>
      <c r="I9241"/>
      <c r="L9241"/>
    </row>
    <row r="9242" spans="7:12" x14ac:dyDescent="0.25">
      <c r="G9242"/>
      <c r="I9242"/>
      <c r="L9242"/>
    </row>
    <row r="9243" spans="7:12" x14ac:dyDescent="0.25">
      <c r="G9243"/>
      <c r="I9243"/>
      <c r="L9243"/>
    </row>
    <row r="9244" spans="7:12" x14ac:dyDescent="0.25">
      <c r="G9244"/>
      <c r="I9244"/>
      <c r="L9244"/>
    </row>
    <row r="9245" spans="7:12" x14ac:dyDescent="0.25">
      <c r="G9245"/>
      <c r="I9245"/>
      <c r="L9245"/>
    </row>
    <row r="9246" spans="7:12" x14ac:dyDescent="0.25">
      <c r="G9246"/>
      <c r="I9246"/>
      <c r="L9246"/>
    </row>
    <row r="9247" spans="7:12" x14ac:dyDescent="0.25">
      <c r="G9247"/>
      <c r="I9247"/>
      <c r="L9247"/>
    </row>
    <row r="9248" spans="7:12" x14ac:dyDescent="0.25">
      <c r="G9248"/>
      <c r="I9248"/>
      <c r="L9248"/>
    </row>
    <row r="9249" spans="7:12" x14ac:dyDescent="0.25">
      <c r="G9249"/>
      <c r="I9249"/>
      <c r="L9249"/>
    </row>
    <row r="9250" spans="7:12" x14ac:dyDescent="0.25">
      <c r="G9250"/>
      <c r="I9250"/>
      <c r="L9250"/>
    </row>
    <row r="9251" spans="7:12" x14ac:dyDescent="0.25">
      <c r="G9251"/>
      <c r="I9251"/>
      <c r="L9251"/>
    </row>
    <row r="9252" spans="7:12" x14ac:dyDescent="0.25">
      <c r="G9252"/>
      <c r="I9252"/>
      <c r="L9252"/>
    </row>
    <row r="9253" spans="7:12" x14ac:dyDescent="0.25">
      <c r="G9253"/>
      <c r="I9253"/>
      <c r="L9253"/>
    </row>
    <row r="9254" spans="7:12" x14ac:dyDescent="0.25">
      <c r="G9254"/>
      <c r="I9254"/>
      <c r="L9254"/>
    </row>
    <row r="9255" spans="7:12" x14ac:dyDescent="0.25">
      <c r="G9255"/>
      <c r="I9255"/>
      <c r="L9255"/>
    </row>
    <row r="9256" spans="7:12" x14ac:dyDescent="0.25">
      <c r="G9256"/>
      <c r="I9256"/>
      <c r="L9256"/>
    </row>
    <row r="9257" spans="7:12" x14ac:dyDescent="0.25">
      <c r="G9257"/>
      <c r="I9257"/>
      <c r="L9257"/>
    </row>
    <row r="9258" spans="7:12" x14ac:dyDescent="0.25">
      <c r="G9258"/>
      <c r="I9258"/>
      <c r="L9258"/>
    </row>
    <row r="9259" spans="7:12" x14ac:dyDescent="0.25">
      <c r="G9259"/>
      <c r="I9259"/>
      <c r="L9259"/>
    </row>
    <row r="9260" spans="7:12" x14ac:dyDescent="0.25">
      <c r="G9260"/>
      <c r="I9260"/>
      <c r="L9260"/>
    </row>
    <row r="9261" spans="7:12" x14ac:dyDescent="0.25">
      <c r="G9261"/>
      <c r="I9261"/>
      <c r="L9261"/>
    </row>
    <row r="9262" spans="7:12" x14ac:dyDescent="0.25">
      <c r="G9262"/>
      <c r="I9262"/>
      <c r="L9262"/>
    </row>
    <row r="9263" spans="7:12" x14ac:dyDescent="0.25">
      <c r="G9263"/>
      <c r="I9263"/>
      <c r="L9263"/>
    </row>
    <row r="9264" spans="7:12" x14ac:dyDescent="0.25">
      <c r="G9264"/>
      <c r="I9264"/>
      <c r="L9264"/>
    </row>
    <row r="9265" spans="7:12" x14ac:dyDescent="0.25">
      <c r="G9265"/>
      <c r="I9265"/>
      <c r="L9265"/>
    </row>
    <row r="9266" spans="7:12" x14ac:dyDescent="0.25">
      <c r="G9266"/>
      <c r="I9266"/>
      <c r="L9266"/>
    </row>
    <row r="9267" spans="7:12" x14ac:dyDescent="0.25">
      <c r="G9267"/>
      <c r="I9267"/>
      <c r="L9267"/>
    </row>
    <row r="9268" spans="7:12" x14ac:dyDescent="0.25">
      <c r="G9268"/>
      <c r="I9268"/>
      <c r="L9268"/>
    </row>
    <row r="9269" spans="7:12" x14ac:dyDescent="0.25">
      <c r="G9269"/>
      <c r="I9269"/>
      <c r="L9269"/>
    </row>
    <row r="9270" spans="7:12" x14ac:dyDescent="0.25">
      <c r="G9270"/>
      <c r="I9270"/>
      <c r="L9270"/>
    </row>
    <row r="9271" spans="7:12" x14ac:dyDescent="0.25">
      <c r="G9271"/>
      <c r="I9271"/>
      <c r="L9271"/>
    </row>
    <row r="9272" spans="7:12" x14ac:dyDescent="0.25">
      <c r="G9272"/>
      <c r="I9272"/>
      <c r="L9272"/>
    </row>
    <row r="9273" spans="7:12" x14ac:dyDescent="0.25">
      <c r="G9273"/>
      <c r="I9273"/>
      <c r="L9273"/>
    </row>
    <row r="9274" spans="7:12" x14ac:dyDescent="0.25">
      <c r="G9274"/>
      <c r="I9274"/>
      <c r="L9274"/>
    </row>
    <row r="9275" spans="7:12" x14ac:dyDescent="0.25">
      <c r="G9275"/>
      <c r="I9275"/>
      <c r="L9275"/>
    </row>
    <row r="9276" spans="7:12" x14ac:dyDescent="0.25">
      <c r="G9276"/>
      <c r="I9276"/>
      <c r="L9276"/>
    </row>
    <row r="9277" spans="7:12" x14ac:dyDescent="0.25">
      <c r="G9277"/>
      <c r="I9277"/>
      <c r="L9277"/>
    </row>
    <row r="9278" spans="7:12" x14ac:dyDescent="0.25">
      <c r="G9278"/>
      <c r="I9278"/>
      <c r="L9278"/>
    </row>
    <row r="9279" spans="7:12" x14ac:dyDescent="0.25">
      <c r="G9279"/>
      <c r="I9279"/>
      <c r="L9279"/>
    </row>
    <row r="9280" spans="7:12" x14ac:dyDescent="0.25">
      <c r="G9280"/>
      <c r="I9280"/>
      <c r="L9280"/>
    </row>
    <row r="9281" spans="7:12" x14ac:dyDescent="0.25">
      <c r="G9281"/>
      <c r="I9281"/>
      <c r="L9281"/>
    </row>
    <row r="9282" spans="7:12" x14ac:dyDescent="0.25">
      <c r="G9282"/>
      <c r="I9282"/>
      <c r="L9282"/>
    </row>
    <row r="9283" spans="7:12" x14ac:dyDescent="0.25">
      <c r="G9283"/>
      <c r="I9283"/>
      <c r="L9283"/>
    </row>
    <row r="9284" spans="7:12" x14ac:dyDescent="0.25">
      <c r="G9284"/>
      <c r="I9284"/>
      <c r="L9284"/>
    </row>
    <row r="9285" spans="7:12" x14ac:dyDescent="0.25">
      <c r="G9285"/>
      <c r="I9285"/>
      <c r="L9285"/>
    </row>
    <row r="9286" spans="7:12" x14ac:dyDescent="0.25">
      <c r="G9286"/>
      <c r="I9286"/>
      <c r="L9286"/>
    </row>
    <row r="9287" spans="7:12" x14ac:dyDescent="0.25">
      <c r="G9287"/>
      <c r="I9287"/>
      <c r="L9287"/>
    </row>
    <row r="9288" spans="7:12" x14ac:dyDescent="0.25">
      <c r="G9288"/>
      <c r="I9288"/>
      <c r="L9288"/>
    </row>
    <row r="9289" spans="7:12" x14ac:dyDescent="0.25">
      <c r="G9289"/>
      <c r="I9289"/>
      <c r="L9289"/>
    </row>
    <row r="9290" spans="7:12" x14ac:dyDescent="0.25">
      <c r="G9290"/>
      <c r="I9290"/>
      <c r="L9290"/>
    </row>
    <row r="9291" spans="7:12" x14ac:dyDescent="0.25">
      <c r="G9291"/>
      <c r="I9291"/>
      <c r="L9291"/>
    </row>
    <row r="9292" spans="7:12" x14ac:dyDescent="0.25">
      <c r="G9292"/>
      <c r="I9292"/>
      <c r="L9292"/>
    </row>
    <row r="9293" spans="7:12" x14ac:dyDescent="0.25">
      <c r="G9293"/>
      <c r="I9293"/>
      <c r="L9293"/>
    </row>
    <row r="9294" spans="7:12" x14ac:dyDescent="0.25">
      <c r="G9294"/>
      <c r="I9294"/>
      <c r="L9294"/>
    </row>
    <row r="9295" spans="7:12" x14ac:dyDescent="0.25">
      <c r="G9295"/>
      <c r="I9295"/>
      <c r="L9295"/>
    </row>
    <row r="9296" spans="7:12" x14ac:dyDescent="0.25">
      <c r="G9296"/>
      <c r="I9296"/>
      <c r="L9296"/>
    </row>
    <row r="9297" spans="7:12" x14ac:dyDescent="0.25">
      <c r="G9297"/>
      <c r="I9297"/>
      <c r="L9297"/>
    </row>
    <row r="9298" spans="7:12" x14ac:dyDescent="0.25">
      <c r="G9298"/>
      <c r="I9298"/>
      <c r="L9298"/>
    </row>
    <row r="9299" spans="7:12" x14ac:dyDescent="0.25">
      <c r="G9299"/>
      <c r="I9299"/>
      <c r="L9299"/>
    </row>
    <row r="9300" spans="7:12" x14ac:dyDescent="0.25">
      <c r="G9300"/>
      <c r="I9300"/>
      <c r="L9300"/>
    </row>
    <row r="9301" spans="7:12" x14ac:dyDescent="0.25">
      <c r="G9301"/>
      <c r="I9301"/>
      <c r="L9301"/>
    </row>
    <row r="9302" spans="7:12" x14ac:dyDescent="0.25">
      <c r="G9302"/>
      <c r="I9302"/>
      <c r="L9302"/>
    </row>
    <row r="9303" spans="7:12" x14ac:dyDescent="0.25">
      <c r="G9303"/>
      <c r="I9303"/>
      <c r="L9303"/>
    </row>
    <row r="9304" spans="7:12" x14ac:dyDescent="0.25">
      <c r="G9304"/>
      <c r="I9304"/>
      <c r="L9304"/>
    </row>
    <row r="9305" spans="7:12" x14ac:dyDescent="0.25">
      <c r="G9305"/>
      <c r="I9305"/>
      <c r="L9305"/>
    </row>
    <row r="9306" spans="7:12" x14ac:dyDescent="0.25">
      <c r="G9306"/>
      <c r="I9306"/>
      <c r="L9306"/>
    </row>
    <row r="9307" spans="7:12" x14ac:dyDescent="0.25">
      <c r="G9307"/>
      <c r="I9307"/>
      <c r="L9307"/>
    </row>
    <row r="9308" spans="7:12" x14ac:dyDescent="0.25">
      <c r="G9308"/>
      <c r="I9308"/>
      <c r="L9308"/>
    </row>
    <row r="9309" spans="7:12" x14ac:dyDescent="0.25">
      <c r="G9309"/>
      <c r="I9309"/>
      <c r="L9309"/>
    </row>
    <row r="9310" spans="7:12" x14ac:dyDescent="0.25">
      <c r="G9310"/>
      <c r="I9310"/>
      <c r="L9310"/>
    </row>
    <row r="9311" spans="7:12" x14ac:dyDescent="0.25">
      <c r="G9311"/>
      <c r="I9311"/>
      <c r="L9311"/>
    </row>
    <row r="9312" spans="7:12" x14ac:dyDescent="0.25">
      <c r="G9312"/>
      <c r="I9312"/>
      <c r="L9312"/>
    </row>
    <row r="9313" spans="7:12" x14ac:dyDescent="0.25">
      <c r="G9313"/>
      <c r="I9313"/>
      <c r="L9313"/>
    </row>
    <row r="9314" spans="7:12" x14ac:dyDescent="0.25">
      <c r="G9314"/>
      <c r="I9314"/>
      <c r="L9314"/>
    </row>
    <row r="9315" spans="7:12" x14ac:dyDescent="0.25">
      <c r="G9315"/>
      <c r="I9315"/>
      <c r="L9315"/>
    </row>
    <row r="9316" spans="7:12" x14ac:dyDescent="0.25">
      <c r="G9316"/>
      <c r="I9316"/>
      <c r="L9316"/>
    </row>
    <row r="9317" spans="7:12" x14ac:dyDescent="0.25">
      <c r="G9317"/>
      <c r="I9317"/>
      <c r="L9317"/>
    </row>
    <row r="9318" spans="7:12" x14ac:dyDescent="0.25">
      <c r="G9318"/>
      <c r="I9318"/>
      <c r="L9318"/>
    </row>
    <row r="9319" spans="7:12" x14ac:dyDescent="0.25">
      <c r="G9319"/>
      <c r="I9319"/>
      <c r="L9319"/>
    </row>
    <row r="9320" spans="7:12" x14ac:dyDescent="0.25">
      <c r="G9320"/>
      <c r="I9320"/>
      <c r="L9320"/>
    </row>
    <row r="9321" spans="7:12" x14ac:dyDescent="0.25">
      <c r="G9321"/>
      <c r="I9321"/>
      <c r="L9321"/>
    </row>
    <row r="9322" spans="7:12" x14ac:dyDescent="0.25">
      <c r="G9322"/>
      <c r="I9322"/>
      <c r="L9322"/>
    </row>
    <row r="9323" spans="7:12" x14ac:dyDescent="0.25">
      <c r="G9323"/>
      <c r="I9323"/>
      <c r="L9323"/>
    </row>
    <row r="9324" spans="7:12" x14ac:dyDescent="0.25">
      <c r="G9324"/>
      <c r="I9324"/>
      <c r="L9324"/>
    </row>
    <row r="9325" spans="7:12" x14ac:dyDescent="0.25">
      <c r="G9325"/>
      <c r="I9325"/>
      <c r="L9325"/>
    </row>
    <row r="9326" spans="7:12" x14ac:dyDescent="0.25">
      <c r="G9326"/>
      <c r="I9326"/>
      <c r="L9326"/>
    </row>
    <row r="9327" spans="7:12" x14ac:dyDescent="0.25">
      <c r="G9327"/>
      <c r="I9327"/>
      <c r="L9327"/>
    </row>
    <row r="9328" spans="7:12" x14ac:dyDescent="0.25">
      <c r="G9328"/>
      <c r="I9328"/>
      <c r="L9328"/>
    </row>
    <row r="9329" spans="7:12" x14ac:dyDescent="0.25">
      <c r="G9329"/>
      <c r="I9329"/>
      <c r="L9329"/>
    </row>
    <row r="9330" spans="7:12" x14ac:dyDescent="0.25">
      <c r="G9330"/>
      <c r="I9330"/>
      <c r="L9330"/>
    </row>
    <row r="9331" spans="7:12" x14ac:dyDescent="0.25">
      <c r="G9331"/>
      <c r="I9331"/>
      <c r="L9331"/>
    </row>
    <row r="9332" spans="7:12" x14ac:dyDescent="0.25">
      <c r="G9332"/>
      <c r="I9332"/>
      <c r="L9332"/>
    </row>
    <row r="9333" spans="7:12" x14ac:dyDescent="0.25">
      <c r="G9333"/>
      <c r="I9333"/>
      <c r="L9333"/>
    </row>
    <row r="9334" spans="7:12" x14ac:dyDescent="0.25">
      <c r="G9334"/>
      <c r="I9334"/>
      <c r="L9334"/>
    </row>
    <row r="9335" spans="7:12" x14ac:dyDescent="0.25">
      <c r="G9335"/>
      <c r="I9335"/>
      <c r="L9335"/>
    </row>
    <row r="9336" spans="7:12" x14ac:dyDescent="0.25">
      <c r="G9336"/>
      <c r="I9336"/>
      <c r="L9336"/>
    </row>
    <row r="9337" spans="7:12" x14ac:dyDescent="0.25">
      <c r="G9337"/>
      <c r="I9337"/>
      <c r="L9337"/>
    </row>
    <row r="9338" spans="7:12" x14ac:dyDescent="0.25">
      <c r="G9338"/>
      <c r="I9338"/>
      <c r="L9338"/>
    </row>
    <row r="9339" spans="7:12" x14ac:dyDescent="0.25">
      <c r="G9339"/>
      <c r="I9339"/>
      <c r="L9339"/>
    </row>
    <row r="9340" spans="7:12" x14ac:dyDescent="0.25">
      <c r="G9340"/>
      <c r="I9340"/>
      <c r="L9340"/>
    </row>
    <row r="9341" spans="7:12" x14ac:dyDescent="0.25">
      <c r="G9341"/>
      <c r="I9341"/>
      <c r="L9341"/>
    </row>
    <row r="9342" spans="7:12" x14ac:dyDescent="0.25">
      <c r="G9342"/>
      <c r="I9342"/>
      <c r="L9342"/>
    </row>
    <row r="9343" spans="7:12" x14ac:dyDescent="0.25">
      <c r="G9343"/>
      <c r="I9343"/>
      <c r="L9343"/>
    </row>
    <row r="9344" spans="7:12" x14ac:dyDescent="0.25">
      <c r="G9344"/>
      <c r="I9344"/>
      <c r="L9344"/>
    </row>
    <row r="9345" spans="7:12" x14ac:dyDescent="0.25">
      <c r="G9345"/>
      <c r="I9345"/>
      <c r="L9345"/>
    </row>
    <row r="9346" spans="7:12" x14ac:dyDescent="0.25">
      <c r="G9346"/>
      <c r="I9346"/>
      <c r="L9346"/>
    </row>
    <row r="9347" spans="7:12" x14ac:dyDescent="0.25">
      <c r="G9347"/>
      <c r="I9347"/>
      <c r="L9347"/>
    </row>
    <row r="9348" spans="7:12" x14ac:dyDescent="0.25">
      <c r="G9348"/>
      <c r="I9348"/>
      <c r="L9348"/>
    </row>
    <row r="9349" spans="7:12" x14ac:dyDescent="0.25">
      <c r="G9349"/>
      <c r="I9349"/>
      <c r="L9349"/>
    </row>
    <row r="9350" spans="7:12" x14ac:dyDescent="0.25">
      <c r="G9350"/>
      <c r="I9350"/>
      <c r="L9350"/>
    </row>
    <row r="9351" spans="7:12" x14ac:dyDescent="0.25">
      <c r="G9351"/>
      <c r="I9351"/>
      <c r="L9351"/>
    </row>
    <row r="9352" spans="7:12" x14ac:dyDescent="0.25">
      <c r="G9352"/>
      <c r="I9352"/>
      <c r="L9352"/>
    </row>
    <row r="9353" spans="7:12" x14ac:dyDescent="0.25">
      <c r="G9353"/>
      <c r="I9353"/>
      <c r="L9353"/>
    </row>
    <row r="9354" spans="7:12" x14ac:dyDescent="0.25">
      <c r="G9354"/>
      <c r="I9354"/>
      <c r="L9354"/>
    </row>
    <row r="9355" spans="7:12" x14ac:dyDescent="0.25">
      <c r="G9355"/>
      <c r="I9355"/>
      <c r="L9355"/>
    </row>
    <row r="9356" spans="7:12" x14ac:dyDescent="0.25">
      <c r="G9356"/>
      <c r="I9356"/>
      <c r="L9356"/>
    </row>
    <row r="9357" spans="7:12" x14ac:dyDescent="0.25">
      <c r="G9357"/>
      <c r="I9357"/>
      <c r="L9357"/>
    </row>
    <row r="9358" spans="7:12" x14ac:dyDescent="0.25">
      <c r="G9358"/>
      <c r="I9358"/>
      <c r="L9358"/>
    </row>
    <row r="9359" spans="7:12" x14ac:dyDescent="0.25">
      <c r="G9359"/>
      <c r="I9359"/>
      <c r="L9359"/>
    </row>
    <row r="9360" spans="7:12" x14ac:dyDescent="0.25">
      <c r="G9360"/>
      <c r="I9360"/>
      <c r="L9360"/>
    </row>
    <row r="9361" spans="7:12" x14ac:dyDescent="0.25">
      <c r="G9361"/>
      <c r="I9361"/>
      <c r="L9361"/>
    </row>
    <row r="9362" spans="7:12" x14ac:dyDescent="0.25">
      <c r="G9362"/>
      <c r="I9362"/>
      <c r="L9362"/>
    </row>
    <row r="9363" spans="7:12" x14ac:dyDescent="0.25">
      <c r="G9363"/>
      <c r="I9363"/>
      <c r="L9363"/>
    </row>
    <row r="9364" spans="7:12" x14ac:dyDescent="0.25">
      <c r="G9364"/>
      <c r="I9364"/>
      <c r="L9364"/>
    </row>
    <row r="9365" spans="7:12" x14ac:dyDescent="0.25">
      <c r="G9365"/>
      <c r="I9365"/>
      <c r="L9365"/>
    </row>
    <row r="9366" spans="7:12" x14ac:dyDescent="0.25">
      <c r="G9366"/>
      <c r="I9366"/>
      <c r="L9366"/>
    </row>
    <row r="9367" spans="7:12" x14ac:dyDescent="0.25">
      <c r="G9367"/>
      <c r="I9367"/>
      <c r="L9367"/>
    </row>
    <row r="9368" spans="7:12" x14ac:dyDescent="0.25">
      <c r="G9368"/>
      <c r="I9368"/>
      <c r="L9368"/>
    </row>
    <row r="9369" spans="7:12" x14ac:dyDescent="0.25">
      <c r="G9369"/>
      <c r="I9369"/>
      <c r="L9369"/>
    </row>
    <row r="9370" spans="7:12" x14ac:dyDescent="0.25">
      <c r="G9370"/>
      <c r="I9370"/>
      <c r="L9370"/>
    </row>
    <row r="9371" spans="7:12" x14ac:dyDescent="0.25">
      <c r="G9371"/>
      <c r="I9371"/>
      <c r="L9371"/>
    </row>
    <row r="9372" spans="7:12" x14ac:dyDescent="0.25">
      <c r="G9372"/>
      <c r="I9372"/>
      <c r="L9372"/>
    </row>
    <row r="9373" spans="7:12" x14ac:dyDescent="0.25">
      <c r="G9373"/>
      <c r="I9373"/>
      <c r="L9373"/>
    </row>
    <row r="9374" spans="7:12" x14ac:dyDescent="0.25">
      <c r="G9374"/>
      <c r="I9374"/>
      <c r="L9374"/>
    </row>
    <row r="9375" spans="7:12" x14ac:dyDescent="0.25">
      <c r="G9375"/>
      <c r="I9375"/>
      <c r="L9375"/>
    </row>
    <row r="9376" spans="7:12" x14ac:dyDescent="0.25">
      <c r="G9376"/>
      <c r="I9376"/>
      <c r="L9376"/>
    </row>
    <row r="9377" spans="7:12" x14ac:dyDescent="0.25">
      <c r="G9377"/>
      <c r="I9377"/>
      <c r="L9377"/>
    </row>
    <row r="9378" spans="7:12" x14ac:dyDescent="0.25">
      <c r="G9378"/>
      <c r="I9378"/>
      <c r="L9378"/>
    </row>
    <row r="9379" spans="7:12" x14ac:dyDescent="0.25">
      <c r="G9379"/>
      <c r="I9379"/>
      <c r="L9379"/>
    </row>
    <row r="9380" spans="7:12" x14ac:dyDescent="0.25">
      <c r="G9380"/>
      <c r="I9380"/>
      <c r="L9380"/>
    </row>
    <row r="9381" spans="7:12" x14ac:dyDescent="0.25">
      <c r="G9381"/>
      <c r="I9381"/>
      <c r="L9381"/>
    </row>
    <row r="9382" spans="7:12" x14ac:dyDescent="0.25">
      <c r="G9382"/>
      <c r="I9382"/>
      <c r="L9382"/>
    </row>
    <row r="9383" spans="7:12" x14ac:dyDescent="0.25">
      <c r="G9383"/>
      <c r="I9383"/>
      <c r="L9383"/>
    </row>
    <row r="9384" spans="7:12" x14ac:dyDescent="0.25">
      <c r="G9384"/>
      <c r="I9384"/>
      <c r="L9384"/>
    </row>
    <row r="9385" spans="7:12" x14ac:dyDescent="0.25">
      <c r="G9385"/>
      <c r="I9385"/>
      <c r="L9385"/>
    </row>
    <row r="9386" spans="7:12" x14ac:dyDescent="0.25">
      <c r="G9386"/>
      <c r="I9386"/>
      <c r="L9386"/>
    </row>
    <row r="9387" spans="7:12" x14ac:dyDescent="0.25">
      <c r="G9387"/>
      <c r="I9387"/>
      <c r="L9387"/>
    </row>
    <row r="9388" spans="7:12" x14ac:dyDescent="0.25">
      <c r="G9388"/>
      <c r="I9388"/>
      <c r="L9388"/>
    </row>
    <row r="9389" spans="7:12" x14ac:dyDescent="0.25">
      <c r="G9389"/>
      <c r="I9389"/>
      <c r="L9389"/>
    </row>
    <row r="9390" spans="7:12" x14ac:dyDescent="0.25">
      <c r="G9390"/>
      <c r="I9390"/>
      <c r="L9390"/>
    </row>
    <row r="9391" spans="7:12" x14ac:dyDescent="0.25">
      <c r="G9391"/>
      <c r="I9391"/>
      <c r="L9391"/>
    </row>
    <row r="9392" spans="7:12" x14ac:dyDescent="0.25">
      <c r="G9392"/>
      <c r="I9392"/>
      <c r="L9392"/>
    </row>
    <row r="9393" spans="7:12" x14ac:dyDescent="0.25">
      <c r="G9393"/>
      <c r="I9393"/>
      <c r="L9393"/>
    </row>
    <row r="9394" spans="7:12" x14ac:dyDescent="0.25">
      <c r="G9394"/>
      <c r="I9394"/>
      <c r="L9394"/>
    </row>
    <row r="9395" spans="7:12" x14ac:dyDescent="0.25">
      <c r="G9395"/>
      <c r="I9395"/>
      <c r="L9395"/>
    </row>
    <row r="9396" spans="7:12" x14ac:dyDescent="0.25">
      <c r="G9396"/>
      <c r="I9396"/>
      <c r="L9396"/>
    </row>
    <row r="9397" spans="7:12" x14ac:dyDescent="0.25">
      <c r="G9397"/>
      <c r="I9397"/>
      <c r="L9397"/>
    </row>
    <row r="9398" spans="7:12" x14ac:dyDescent="0.25">
      <c r="G9398"/>
      <c r="I9398"/>
      <c r="L9398"/>
    </row>
    <row r="9399" spans="7:12" x14ac:dyDescent="0.25">
      <c r="G9399"/>
      <c r="I9399"/>
      <c r="L9399"/>
    </row>
    <row r="9400" spans="7:12" x14ac:dyDescent="0.25">
      <c r="G9400"/>
      <c r="I9400"/>
      <c r="L9400"/>
    </row>
    <row r="9401" spans="7:12" x14ac:dyDescent="0.25">
      <c r="G9401"/>
      <c r="I9401"/>
      <c r="L9401"/>
    </row>
    <row r="9402" spans="7:12" x14ac:dyDescent="0.25">
      <c r="G9402"/>
      <c r="I9402"/>
      <c r="L9402"/>
    </row>
    <row r="9403" spans="7:12" x14ac:dyDescent="0.25">
      <c r="G9403"/>
      <c r="I9403"/>
      <c r="L9403"/>
    </row>
    <row r="9404" spans="7:12" x14ac:dyDescent="0.25">
      <c r="G9404"/>
      <c r="I9404"/>
      <c r="L9404"/>
    </row>
    <row r="9405" spans="7:12" x14ac:dyDescent="0.25">
      <c r="G9405"/>
      <c r="I9405"/>
      <c r="L9405"/>
    </row>
    <row r="9406" spans="7:12" x14ac:dyDescent="0.25">
      <c r="G9406"/>
      <c r="I9406"/>
      <c r="L9406"/>
    </row>
    <row r="9407" spans="7:12" x14ac:dyDescent="0.25">
      <c r="G9407"/>
      <c r="I9407"/>
      <c r="L9407"/>
    </row>
    <row r="9408" spans="7:12" x14ac:dyDescent="0.25">
      <c r="G9408"/>
      <c r="I9408"/>
      <c r="L9408"/>
    </row>
    <row r="9409" spans="7:12" x14ac:dyDescent="0.25">
      <c r="G9409"/>
      <c r="I9409"/>
      <c r="L9409"/>
    </row>
    <row r="9410" spans="7:12" x14ac:dyDescent="0.25">
      <c r="G9410"/>
      <c r="I9410"/>
      <c r="L9410"/>
    </row>
    <row r="9411" spans="7:12" x14ac:dyDescent="0.25">
      <c r="G9411"/>
      <c r="I9411"/>
      <c r="L9411"/>
    </row>
    <row r="9412" spans="7:12" x14ac:dyDescent="0.25">
      <c r="G9412"/>
      <c r="I9412"/>
      <c r="L9412"/>
    </row>
    <row r="9413" spans="7:12" x14ac:dyDescent="0.25">
      <c r="G9413"/>
      <c r="I9413"/>
      <c r="L9413"/>
    </row>
    <row r="9414" spans="7:12" x14ac:dyDescent="0.25">
      <c r="G9414"/>
      <c r="I9414"/>
      <c r="L9414"/>
    </row>
    <row r="9415" spans="7:12" x14ac:dyDescent="0.25">
      <c r="G9415"/>
      <c r="I9415"/>
      <c r="L9415"/>
    </row>
    <row r="9416" spans="7:12" x14ac:dyDescent="0.25">
      <c r="G9416"/>
      <c r="I9416"/>
      <c r="L9416"/>
    </row>
    <row r="9417" spans="7:12" x14ac:dyDescent="0.25">
      <c r="G9417"/>
      <c r="I9417"/>
      <c r="L9417"/>
    </row>
    <row r="9418" spans="7:12" x14ac:dyDescent="0.25">
      <c r="G9418"/>
      <c r="I9418"/>
      <c r="L9418"/>
    </row>
    <row r="9419" spans="7:12" x14ac:dyDescent="0.25">
      <c r="G9419"/>
      <c r="I9419"/>
      <c r="L9419"/>
    </row>
    <row r="9420" spans="7:12" x14ac:dyDescent="0.25">
      <c r="G9420"/>
      <c r="I9420"/>
      <c r="L9420"/>
    </row>
    <row r="9421" spans="7:12" x14ac:dyDescent="0.25">
      <c r="G9421"/>
      <c r="I9421"/>
      <c r="L9421"/>
    </row>
    <row r="9422" spans="7:12" x14ac:dyDescent="0.25">
      <c r="G9422"/>
      <c r="I9422"/>
      <c r="L9422"/>
    </row>
    <row r="9423" spans="7:12" x14ac:dyDescent="0.25">
      <c r="G9423"/>
      <c r="I9423"/>
      <c r="L9423"/>
    </row>
    <row r="9424" spans="7:12" x14ac:dyDescent="0.25">
      <c r="G9424"/>
      <c r="I9424"/>
      <c r="L9424"/>
    </row>
    <row r="9425" spans="7:12" x14ac:dyDescent="0.25">
      <c r="G9425"/>
      <c r="I9425"/>
      <c r="L9425"/>
    </row>
    <row r="9426" spans="7:12" x14ac:dyDescent="0.25">
      <c r="G9426"/>
      <c r="I9426"/>
      <c r="L9426"/>
    </row>
    <row r="9427" spans="7:12" x14ac:dyDescent="0.25">
      <c r="G9427"/>
      <c r="I9427"/>
      <c r="L9427"/>
    </row>
    <row r="9428" spans="7:12" x14ac:dyDescent="0.25">
      <c r="G9428"/>
      <c r="I9428"/>
      <c r="L9428"/>
    </row>
    <row r="9429" spans="7:12" x14ac:dyDescent="0.25">
      <c r="G9429"/>
      <c r="I9429"/>
      <c r="L9429"/>
    </row>
    <row r="9430" spans="7:12" x14ac:dyDescent="0.25">
      <c r="G9430"/>
      <c r="I9430"/>
      <c r="L9430"/>
    </row>
    <row r="9431" spans="7:12" x14ac:dyDescent="0.25">
      <c r="G9431"/>
      <c r="I9431"/>
      <c r="L9431"/>
    </row>
    <row r="9432" spans="7:12" x14ac:dyDescent="0.25">
      <c r="G9432"/>
      <c r="I9432"/>
      <c r="L9432"/>
    </row>
    <row r="9433" spans="7:12" x14ac:dyDescent="0.25">
      <c r="G9433"/>
      <c r="I9433"/>
      <c r="L9433"/>
    </row>
    <row r="9434" spans="7:12" x14ac:dyDescent="0.25">
      <c r="G9434"/>
      <c r="I9434"/>
      <c r="L9434"/>
    </row>
    <row r="9435" spans="7:12" x14ac:dyDescent="0.25">
      <c r="G9435"/>
      <c r="I9435"/>
      <c r="L9435"/>
    </row>
    <row r="9436" spans="7:12" x14ac:dyDescent="0.25">
      <c r="G9436"/>
      <c r="I9436"/>
      <c r="L9436"/>
    </row>
    <row r="9437" spans="7:12" x14ac:dyDescent="0.25">
      <c r="G9437"/>
      <c r="I9437"/>
      <c r="L9437"/>
    </row>
    <row r="9438" spans="7:12" x14ac:dyDescent="0.25">
      <c r="G9438"/>
      <c r="I9438"/>
      <c r="L9438"/>
    </row>
    <row r="9439" spans="7:12" x14ac:dyDescent="0.25">
      <c r="G9439"/>
      <c r="I9439"/>
      <c r="L9439"/>
    </row>
    <row r="9440" spans="7:12" x14ac:dyDescent="0.25">
      <c r="G9440"/>
      <c r="I9440"/>
      <c r="L9440"/>
    </row>
    <row r="9441" spans="7:12" x14ac:dyDescent="0.25">
      <c r="G9441"/>
      <c r="I9441"/>
      <c r="L9441"/>
    </row>
    <row r="9442" spans="7:12" x14ac:dyDescent="0.25">
      <c r="G9442"/>
      <c r="I9442"/>
      <c r="L9442"/>
    </row>
    <row r="9443" spans="7:12" x14ac:dyDescent="0.25">
      <c r="G9443"/>
      <c r="I9443"/>
      <c r="L9443"/>
    </row>
    <row r="9444" spans="7:12" x14ac:dyDescent="0.25">
      <c r="G9444"/>
      <c r="I9444"/>
      <c r="L9444"/>
    </row>
    <row r="9445" spans="7:12" x14ac:dyDescent="0.25">
      <c r="G9445"/>
      <c r="I9445"/>
      <c r="L9445"/>
    </row>
    <row r="9446" spans="7:12" x14ac:dyDescent="0.25">
      <c r="G9446"/>
      <c r="I9446"/>
      <c r="L9446"/>
    </row>
    <row r="9447" spans="7:12" x14ac:dyDescent="0.25">
      <c r="G9447"/>
      <c r="I9447"/>
      <c r="L9447"/>
    </row>
    <row r="9448" spans="7:12" x14ac:dyDescent="0.25">
      <c r="G9448"/>
      <c r="I9448"/>
      <c r="L9448"/>
    </row>
    <row r="9449" spans="7:12" x14ac:dyDescent="0.25">
      <c r="G9449"/>
      <c r="I9449"/>
      <c r="L9449"/>
    </row>
    <row r="9450" spans="7:12" x14ac:dyDescent="0.25">
      <c r="G9450"/>
      <c r="I9450"/>
      <c r="L9450"/>
    </row>
    <row r="9451" spans="7:12" x14ac:dyDescent="0.25">
      <c r="G9451"/>
      <c r="I9451"/>
      <c r="L9451"/>
    </row>
    <row r="9452" spans="7:12" x14ac:dyDescent="0.25">
      <c r="G9452"/>
      <c r="I9452"/>
      <c r="L9452"/>
    </row>
    <row r="9453" spans="7:12" x14ac:dyDescent="0.25">
      <c r="G9453"/>
      <c r="I9453"/>
      <c r="L9453"/>
    </row>
    <row r="9454" spans="7:12" x14ac:dyDescent="0.25">
      <c r="G9454"/>
      <c r="I9454"/>
      <c r="L9454"/>
    </row>
    <row r="9455" spans="7:12" x14ac:dyDescent="0.25">
      <c r="G9455"/>
      <c r="I9455"/>
      <c r="L9455"/>
    </row>
    <row r="9456" spans="7:12" x14ac:dyDescent="0.25">
      <c r="G9456"/>
      <c r="I9456"/>
      <c r="L9456"/>
    </row>
    <row r="9457" spans="7:12" x14ac:dyDescent="0.25">
      <c r="G9457"/>
      <c r="I9457"/>
      <c r="L9457"/>
    </row>
    <row r="9458" spans="7:12" x14ac:dyDescent="0.25">
      <c r="G9458"/>
      <c r="I9458"/>
      <c r="L9458"/>
    </row>
    <row r="9459" spans="7:12" x14ac:dyDescent="0.25">
      <c r="G9459"/>
      <c r="I9459"/>
      <c r="L9459"/>
    </row>
    <row r="9460" spans="7:12" x14ac:dyDescent="0.25">
      <c r="G9460"/>
      <c r="I9460"/>
      <c r="L9460"/>
    </row>
    <row r="9461" spans="7:12" x14ac:dyDescent="0.25">
      <c r="G9461"/>
      <c r="I9461"/>
      <c r="L9461"/>
    </row>
    <row r="9462" spans="7:12" x14ac:dyDescent="0.25">
      <c r="G9462"/>
      <c r="I9462"/>
      <c r="L9462"/>
    </row>
    <row r="9463" spans="7:12" x14ac:dyDescent="0.25">
      <c r="G9463"/>
      <c r="I9463"/>
      <c r="L9463"/>
    </row>
    <row r="9464" spans="7:12" x14ac:dyDescent="0.25">
      <c r="G9464"/>
      <c r="I9464"/>
      <c r="L9464"/>
    </row>
    <row r="9465" spans="7:12" x14ac:dyDescent="0.25">
      <c r="G9465"/>
      <c r="I9465"/>
      <c r="L9465"/>
    </row>
    <row r="9466" spans="7:12" x14ac:dyDescent="0.25">
      <c r="G9466"/>
      <c r="I9466"/>
      <c r="L9466"/>
    </row>
    <row r="9467" spans="7:12" x14ac:dyDescent="0.25">
      <c r="G9467"/>
      <c r="I9467"/>
      <c r="L9467"/>
    </row>
    <row r="9468" spans="7:12" x14ac:dyDescent="0.25">
      <c r="G9468"/>
      <c r="I9468"/>
      <c r="L9468"/>
    </row>
    <row r="9469" spans="7:12" x14ac:dyDescent="0.25">
      <c r="G9469"/>
      <c r="I9469"/>
      <c r="L9469"/>
    </row>
    <row r="9470" spans="7:12" x14ac:dyDescent="0.25">
      <c r="G9470"/>
      <c r="I9470"/>
      <c r="L9470"/>
    </row>
    <row r="9471" spans="7:12" x14ac:dyDescent="0.25">
      <c r="G9471"/>
      <c r="I9471"/>
      <c r="L9471"/>
    </row>
    <row r="9472" spans="7:12" x14ac:dyDescent="0.25">
      <c r="G9472"/>
      <c r="I9472"/>
      <c r="L9472"/>
    </row>
    <row r="9473" spans="7:12" x14ac:dyDescent="0.25">
      <c r="G9473"/>
      <c r="I9473"/>
      <c r="L9473"/>
    </row>
    <row r="9474" spans="7:12" x14ac:dyDescent="0.25">
      <c r="G9474"/>
      <c r="I9474"/>
      <c r="L9474"/>
    </row>
    <row r="9475" spans="7:12" x14ac:dyDescent="0.25">
      <c r="G9475"/>
      <c r="I9475"/>
      <c r="L9475"/>
    </row>
    <row r="9476" spans="7:12" x14ac:dyDescent="0.25">
      <c r="G9476"/>
      <c r="I9476"/>
      <c r="L9476"/>
    </row>
    <row r="9477" spans="7:12" x14ac:dyDescent="0.25">
      <c r="G9477"/>
      <c r="I9477"/>
      <c r="L9477"/>
    </row>
    <row r="9478" spans="7:12" x14ac:dyDescent="0.25">
      <c r="G9478"/>
      <c r="I9478"/>
      <c r="L9478"/>
    </row>
    <row r="9479" spans="7:12" x14ac:dyDescent="0.25">
      <c r="G9479"/>
      <c r="I9479"/>
      <c r="L9479"/>
    </row>
    <row r="9480" spans="7:12" x14ac:dyDescent="0.25">
      <c r="G9480"/>
      <c r="I9480"/>
      <c r="L9480"/>
    </row>
    <row r="9481" spans="7:12" x14ac:dyDescent="0.25">
      <c r="G9481"/>
      <c r="I9481"/>
      <c r="L9481"/>
    </row>
    <row r="9482" spans="7:12" x14ac:dyDescent="0.25">
      <c r="G9482"/>
      <c r="I9482"/>
      <c r="L9482"/>
    </row>
    <row r="9483" spans="7:12" x14ac:dyDescent="0.25">
      <c r="G9483"/>
      <c r="I9483"/>
      <c r="L9483"/>
    </row>
    <row r="9484" spans="7:12" x14ac:dyDescent="0.25">
      <c r="G9484"/>
      <c r="I9484"/>
      <c r="L9484"/>
    </row>
    <row r="9485" spans="7:12" x14ac:dyDescent="0.25">
      <c r="G9485"/>
      <c r="I9485"/>
      <c r="L9485"/>
    </row>
    <row r="9486" spans="7:12" x14ac:dyDescent="0.25">
      <c r="G9486"/>
      <c r="I9486"/>
      <c r="L9486"/>
    </row>
    <row r="9487" spans="7:12" x14ac:dyDescent="0.25">
      <c r="G9487"/>
      <c r="I9487"/>
      <c r="L9487"/>
    </row>
    <row r="9488" spans="7:12" x14ac:dyDescent="0.25">
      <c r="G9488"/>
      <c r="I9488"/>
      <c r="L9488"/>
    </row>
    <row r="9489" spans="7:12" x14ac:dyDescent="0.25">
      <c r="G9489"/>
      <c r="I9489"/>
      <c r="L9489"/>
    </row>
    <row r="9490" spans="7:12" x14ac:dyDescent="0.25">
      <c r="G9490"/>
      <c r="I9490"/>
      <c r="L9490"/>
    </row>
    <row r="9491" spans="7:12" x14ac:dyDescent="0.25">
      <c r="G9491"/>
      <c r="I9491"/>
      <c r="L9491"/>
    </row>
    <row r="9492" spans="7:12" x14ac:dyDescent="0.25">
      <c r="G9492"/>
      <c r="I9492"/>
      <c r="L9492"/>
    </row>
    <row r="9493" spans="7:12" x14ac:dyDescent="0.25">
      <c r="G9493"/>
      <c r="I9493"/>
      <c r="L9493"/>
    </row>
    <row r="9494" spans="7:12" x14ac:dyDescent="0.25">
      <c r="G9494"/>
      <c r="I9494"/>
      <c r="L9494"/>
    </row>
    <row r="9495" spans="7:12" x14ac:dyDescent="0.25">
      <c r="G9495"/>
      <c r="I9495"/>
      <c r="L9495"/>
    </row>
    <row r="9496" spans="7:12" x14ac:dyDescent="0.25">
      <c r="G9496"/>
      <c r="I9496"/>
      <c r="L9496"/>
    </row>
    <row r="9497" spans="7:12" x14ac:dyDescent="0.25">
      <c r="G9497"/>
      <c r="I9497"/>
      <c r="L9497"/>
    </row>
    <row r="9498" spans="7:12" x14ac:dyDescent="0.25">
      <c r="G9498"/>
      <c r="I9498"/>
      <c r="L9498"/>
    </row>
    <row r="9499" spans="7:12" x14ac:dyDescent="0.25">
      <c r="G9499"/>
      <c r="I9499"/>
      <c r="L9499"/>
    </row>
    <row r="9500" spans="7:12" x14ac:dyDescent="0.25">
      <c r="G9500"/>
      <c r="I9500"/>
      <c r="L9500"/>
    </row>
    <row r="9501" spans="7:12" x14ac:dyDescent="0.25">
      <c r="G9501"/>
      <c r="I9501"/>
      <c r="L9501"/>
    </row>
    <row r="9502" spans="7:12" x14ac:dyDescent="0.25">
      <c r="G9502"/>
      <c r="I9502"/>
      <c r="L9502"/>
    </row>
    <row r="9503" spans="7:12" x14ac:dyDescent="0.25">
      <c r="G9503"/>
      <c r="I9503"/>
      <c r="L9503"/>
    </row>
    <row r="9504" spans="7:12" x14ac:dyDescent="0.25">
      <c r="G9504"/>
      <c r="I9504"/>
      <c r="L9504"/>
    </row>
    <row r="9505" spans="7:12" x14ac:dyDescent="0.25">
      <c r="G9505"/>
      <c r="I9505"/>
      <c r="L9505"/>
    </row>
    <row r="9506" spans="7:12" x14ac:dyDescent="0.25">
      <c r="G9506"/>
      <c r="I9506"/>
      <c r="L9506"/>
    </row>
    <row r="9507" spans="7:12" x14ac:dyDescent="0.25">
      <c r="G9507"/>
      <c r="I9507"/>
      <c r="L9507"/>
    </row>
    <row r="9508" spans="7:12" x14ac:dyDescent="0.25">
      <c r="G9508"/>
      <c r="I9508"/>
      <c r="L9508"/>
    </row>
    <row r="9509" spans="7:12" x14ac:dyDescent="0.25">
      <c r="G9509"/>
      <c r="I9509"/>
      <c r="L9509"/>
    </row>
    <row r="9510" spans="7:12" x14ac:dyDescent="0.25">
      <c r="G9510"/>
      <c r="I9510"/>
      <c r="L9510"/>
    </row>
    <row r="9511" spans="7:12" x14ac:dyDescent="0.25">
      <c r="G9511"/>
      <c r="I9511"/>
      <c r="L9511"/>
    </row>
    <row r="9512" spans="7:12" x14ac:dyDescent="0.25">
      <c r="G9512"/>
      <c r="I9512"/>
      <c r="L9512"/>
    </row>
    <row r="9513" spans="7:12" x14ac:dyDescent="0.25">
      <c r="G9513"/>
      <c r="I9513"/>
      <c r="L9513"/>
    </row>
    <row r="9514" spans="7:12" x14ac:dyDescent="0.25">
      <c r="G9514"/>
      <c r="I9514"/>
      <c r="L9514"/>
    </row>
    <row r="9515" spans="7:12" x14ac:dyDescent="0.25">
      <c r="G9515"/>
      <c r="I9515"/>
      <c r="L9515"/>
    </row>
    <row r="9516" spans="7:12" x14ac:dyDescent="0.25">
      <c r="G9516"/>
      <c r="I9516"/>
      <c r="L9516"/>
    </row>
    <row r="9517" spans="7:12" x14ac:dyDescent="0.25">
      <c r="G9517"/>
      <c r="I9517"/>
      <c r="L9517"/>
    </row>
    <row r="9518" spans="7:12" x14ac:dyDescent="0.25">
      <c r="G9518"/>
      <c r="I9518"/>
      <c r="L9518"/>
    </row>
    <row r="9519" spans="7:12" x14ac:dyDescent="0.25">
      <c r="G9519"/>
      <c r="I9519"/>
      <c r="L9519"/>
    </row>
    <row r="9520" spans="7:12" x14ac:dyDescent="0.25">
      <c r="G9520"/>
      <c r="I9520"/>
      <c r="L9520"/>
    </row>
    <row r="9521" spans="7:12" x14ac:dyDescent="0.25">
      <c r="G9521"/>
      <c r="I9521"/>
      <c r="L9521"/>
    </row>
    <row r="9522" spans="7:12" x14ac:dyDescent="0.25">
      <c r="G9522"/>
      <c r="I9522"/>
      <c r="L9522"/>
    </row>
    <row r="9523" spans="7:12" x14ac:dyDescent="0.25">
      <c r="G9523"/>
      <c r="I9523"/>
      <c r="L9523"/>
    </row>
    <row r="9524" spans="7:12" x14ac:dyDescent="0.25">
      <c r="G9524"/>
      <c r="I9524"/>
      <c r="L9524"/>
    </row>
    <row r="9525" spans="7:12" x14ac:dyDescent="0.25">
      <c r="G9525"/>
      <c r="I9525"/>
      <c r="L9525"/>
    </row>
    <row r="9526" spans="7:12" x14ac:dyDescent="0.25">
      <c r="G9526"/>
      <c r="I9526"/>
      <c r="L9526"/>
    </row>
    <row r="9527" spans="7:12" x14ac:dyDescent="0.25">
      <c r="G9527"/>
      <c r="I9527"/>
      <c r="L9527"/>
    </row>
    <row r="9528" spans="7:12" x14ac:dyDescent="0.25">
      <c r="G9528"/>
      <c r="I9528"/>
      <c r="L9528"/>
    </row>
    <row r="9529" spans="7:12" x14ac:dyDescent="0.25">
      <c r="G9529"/>
      <c r="I9529"/>
      <c r="L9529"/>
    </row>
    <row r="9530" spans="7:12" x14ac:dyDescent="0.25">
      <c r="G9530"/>
      <c r="I9530"/>
      <c r="L9530"/>
    </row>
    <row r="9531" spans="7:12" x14ac:dyDescent="0.25">
      <c r="G9531"/>
      <c r="I9531"/>
      <c r="L9531"/>
    </row>
    <row r="9532" spans="7:12" x14ac:dyDescent="0.25">
      <c r="G9532"/>
      <c r="I9532"/>
      <c r="L9532"/>
    </row>
    <row r="9533" spans="7:12" x14ac:dyDescent="0.25">
      <c r="G9533"/>
      <c r="I9533"/>
      <c r="L9533"/>
    </row>
    <row r="9534" spans="7:12" x14ac:dyDescent="0.25">
      <c r="G9534"/>
      <c r="I9534"/>
      <c r="L9534"/>
    </row>
    <row r="9535" spans="7:12" x14ac:dyDescent="0.25">
      <c r="G9535"/>
      <c r="I9535"/>
      <c r="L9535"/>
    </row>
    <row r="9536" spans="7:12" x14ac:dyDescent="0.25">
      <c r="G9536"/>
      <c r="I9536"/>
      <c r="L9536"/>
    </row>
    <row r="9537" spans="7:12" x14ac:dyDescent="0.25">
      <c r="G9537"/>
      <c r="I9537"/>
      <c r="L9537"/>
    </row>
    <row r="9538" spans="7:12" x14ac:dyDescent="0.25">
      <c r="G9538"/>
      <c r="I9538"/>
      <c r="L9538"/>
    </row>
    <row r="9539" spans="7:12" x14ac:dyDescent="0.25">
      <c r="G9539"/>
      <c r="I9539"/>
      <c r="L9539"/>
    </row>
    <row r="9540" spans="7:12" x14ac:dyDescent="0.25">
      <c r="G9540"/>
      <c r="I9540"/>
      <c r="L9540"/>
    </row>
    <row r="9541" spans="7:12" x14ac:dyDescent="0.25">
      <c r="G9541"/>
      <c r="I9541"/>
      <c r="L9541"/>
    </row>
    <row r="9542" spans="7:12" x14ac:dyDescent="0.25">
      <c r="G9542"/>
      <c r="I9542"/>
      <c r="L9542"/>
    </row>
    <row r="9543" spans="7:12" x14ac:dyDescent="0.25">
      <c r="G9543"/>
      <c r="I9543"/>
      <c r="L9543"/>
    </row>
    <row r="9544" spans="7:12" x14ac:dyDescent="0.25">
      <c r="G9544"/>
      <c r="I9544"/>
      <c r="L9544"/>
    </row>
    <row r="9545" spans="7:12" x14ac:dyDescent="0.25">
      <c r="G9545"/>
      <c r="I9545"/>
      <c r="L9545"/>
    </row>
    <row r="9546" spans="7:12" x14ac:dyDescent="0.25">
      <c r="G9546"/>
      <c r="I9546"/>
      <c r="L9546"/>
    </row>
    <row r="9547" spans="7:12" x14ac:dyDescent="0.25">
      <c r="G9547"/>
      <c r="I9547"/>
      <c r="L9547"/>
    </row>
    <row r="9548" spans="7:12" x14ac:dyDescent="0.25">
      <c r="G9548"/>
      <c r="I9548"/>
      <c r="L9548"/>
    </row>
    <row r="9549" spans="7:12" x14ac:dyDescent="0.25">
      <c r="G9549"/>
      <c r="I9549"/>
      <c r="L9549"/>
    </row>
    <row r="9550" spans="7:12" x14ac:dyDescent="0.25">
      <c r="G9550"/>
      <c r="I9550"/>
      <c r="L9550"/>
    </row>
    <row r="9551" spans="7:12" x14ac:dyDescent="0.25">
      <c r="G9551"/>
      <c r="I9551"/>
      <c r="L9551"/>
    </row>
    <row r="9552" spans="7:12" x14ac:dyDescent="0.25">
      <c r="G9552"/>
      <c r="I9552"/>
      <c r="L9552"/>
    </row>
    <row r="9553" spans="7:12" x14ac:dyDescent="0.25">
      <c r="G9553"/>
      <c r="I9553"/>
      <c r="L9553"/>
    </row>
    <row r="9554" spans="7:12" x14ac:dyDescent="0.25">
      <c r="G9554"/>
      <c r="I9554"/>
      <c r="L9554"/>
    </row>
    <row r="9555" spans="7:12" x14ac:dyDescent="0.25">
      <c r="G9555"/>
      <c r="I9555"/>
      <c r="L9555"/>
    </row>
    <row r="9556" spans="7:12" x14ac:dyDescent="0.25">
      <c r="G9556"/>
      <c r="I9556"/>
      <c r="L9556"/>
    </row>
    <row r="9557" spans="7:12" x14ac:dyDescent="0.25">
      <c r="G9557"/>
      <c r="I9557"/>
      <c r="L9557"/>
    </row>
    <row r="9558" spans="7:12" x14ac:dyDescent="0.25">
      <c r="G9558"/>
      <c r="I9558"/>
      <c r="L9558"/>
    </row>
    <row r="9559" spans="7:12" x14ac:dyDescent="0.25">
      <c r="G9559"/>
      <c r="I9559"/>
      <c r="L9559"/>
    </row>
    <row r="9560" spans="7:12" x14ac:dyDescent="0.25">
      <c r="G9560"/>
      <c r="I9560"/>
      <c r="L9560"/>
    </row>
    <row r="9561" spans="7:12" x14ac:dyDescent="0.25">
      <c r="G9561"/>
      <c r="I9561"/>
      <c r="L9561"/>
    </row>
    <row r="9562" spans="7:12" x14ac:dyDescent="0.25">
      <c r="G9562"/>
      <c r="I9562"/>
      <c r="L9562"/>
    </row>
    <row r="9563" spans="7:12" x14ac:dyDescent="0.25">
      <c r="G9563"/>
      <c r="I9563"/>
      <c r="L9563"/>
    </row>
    <row r="9564" spans="7:12" x14ac:dyDescent="0.25">
      <c r="G9564"/>
      <c r="I9564"/>
      <c r="L9564"/>
    </row>
    <row r="9565" spans="7:12" x14ac:dyDescent="0.25">
      <c r="G9565"/>
      <c r="I9565"/>
      <c r="L9565"/>
    </row>
    <row r="9566" spans="7:12" x14ac:dyDescent="0.25">
      <c r="G9566"/>
      <c r="I9566"/>
      <c r="L9566"/>
    </row>
    <row r="9567" spans="7:12" x14ac:dyDescent="0.25">
      <c r="G9567"/>
      <c r="I9567"/>
      <c r="L9567"/>
    </row>
    <row r="9568" spans="7:12" x14ac:dyDescent="0.25">
      <c r="G9568"/>
      <c r="I9568"/>
      <c r="L9568"/>
    </row>
    <row r="9569" spans="7:12" x14ac:dyDescent="0.25">
      <c r="G9569"/>
      <c r="I9569"/>
      <c r="L9569"/>
    </row>
    <row r="9570" spans="7:12" x14ac:dyDescent="0.25">
      <c r="G9570"/>
      <c r="I9570"/>
      <c r="L9570"/>
    </row>
    <row r="9571" spans="7:12" x14ac:dyDescent="0.25">
      <c r="G9571"/>
      <c r="I9571"/>
      <c r="L9571"/>
    </row>
    <row r="9572" spans="7:12" x14ac:dyDescent="0.25">
      <c r="G9572"/>
      <c r="I9572"/>
      <c r="L9572"/>
    </row>
    <row r="9573" spans="7:12" x14ac:dyDescent="0.25">
      <c r="G9573"/>
      <c r="I9573"/>
      <c r="L9573"/>
    </row>
    <row r="9574" spans="7:12" x14ac:dyDescent="0.25">
      <c r="G9574"/>
      <c r="I9574"/>
      <c r="L9574"/>
    </row>
    <row r="9575" spans="7:12" x14ac:dyDescent="0.25">
      <c r="G9575"/>
      <c r="I9575"/>
      <c r="L9575"/>
    </row>
    <row r="9576" spans="7:12" x14ac:dyDescent="0.25">
      <c r="G9576"/>
      <c r="I9576"/>
      <c r="L9576"/>
    </row>
    <row r="9577" spans="7:12" x14ac:dyDescent="0.25">
      <c r="G9577"/>
      <c r="I9577"/>
      <c r="L9577"/>
    </row>
    <row r="9578" spans="7:12" x14ac:dyDescent="0.25">
      <c r="G9578"/>
      <c r="I9578"/>
      <c r="L9578"/>
    </row>
    <row r="9579" spans="7:12" x14ac:dyDescent="0.25">
      <c r="G9579"/>
      <c r="I9579"/>
      <c r="L9579"/>
    </row>
    <row r="9580" spans="7:12" x14ac:dyDescent="0.25">
      <c r="G9580"/>
      <c r="I9580"/>
      <c r="L9580"/>
    </row>
    <row r="9581" spans="7:12" x14ac:dyDescent="0.25">
      <c r="G9581"/>
      <c r="I9581"/>
      <c r="L9581"/>
    </row>
    <row r="9582" spans="7:12" x14ac:dyDescent="0.25">
      <c r="G9582"/>
      <c r="I9582"/>
      <c r="L9582"/>
    </row>
    <row r="9583" spans="7:12" x14ac:dyDescent="0.25">
      <c r="G9583"/>
      <c r="I9583"/>
      <c r="L9583"/>
    </row>
    <row r="9584" spans="7:12" x14ac:dyDescent="0.25">
      <c r="G9584"/>
      <c r="I9584"/>
      <c r="L9584"/>
    </row>
    <row r="9585" spans="7:12" x14ac:dyDescent="0.25">
      <c r="G9585"/>
      <c r="I9585"/>
      <c r="L9585"/>
    </row>
    <row r="9586" spans="7:12" x14ac:dyDescent="0.25">
      <c r="G9586"/>
      <c r="I9586"/>
      <c r="L9586"/>
    </row>
    <row r="9587" spans="7:12" x14ac:dyDescent="0.25">
      <c r="G9587"/>
      <c r="I9587"/>
      <c r="L9587"/>
    </row>
    <row r="9588" spans="7:12" x14ac:dyDescent="0.25">
      <c r="G9588"/>
      <c r="I9588"/>
      <c r="L9588"/>
    </row>
    <row r="9589" spans="7:12" x14ac:dyDescent="0.25">
      <c r="G9589"/>
      <c r="I9589"/>
      <c r="L9589"/>
    </row>
    <row r="9590" spans="7:12" x14ac:dyDescent="0.25">
      <c r="G9590"/>
      <c r="I9590"/>
      <c r="L9590"/>
    </row>
    <row r="9591" spans="7:12" x14ac:dyDescent="0.25">
      <c r="G9591"/>
      <c r="I9591"/>
      <c r="L9591"/>
    </row>
    <row r="9592" spans="7:12" x14ac:dyDescent="0.25">
      <c r="G9592"/>
      <c r="I9592"/>
      <c r="L9592"/>
    </row>
    <row r="9593" spans="7:12" x14ac:dyDescent="0.25">
      <c r="G9593"/>
      <c r="I9593"/>
      <c r="L9593"/>
    </row>
    <row r="9594" spans="7:12" x14ac:dyDescent="0.25">
      <c r="G9594"/>
      <c r="I9594"/>
      <c r="L9594"/>
    </row>
    <row r="9595" spans="7:12" x14ac:dyDescent="0.25">
      <c r="G9595"/>
      <c r="I9595"/>
      <c r="L9595"/>
    </row>
    <row r="9596" spans="7:12" x14ac:dyDescent="0.25">
      <c r="G9596"/>
      <c r="I9596"/>
      <c r="L9596"/>
    </row>
    <row r="9597" spans="7:12" x14ac:dyDescent="0.25">
      <c r="G9597"/>
      <c r="I9597"/>
      <c r="L9597"/>
    </row>
    <row r="9598" spans="7:12" x14ac:dyDescent="0.25">
      <c r="G9598"/>
      <c r="I9598"/>
      <c r="L9598"/>
    </row>
    <row r="9599" spans="7:12" x14ac:dyDescent="0.25">
      <c r="G9599"/>
      <c r="I9599"/>
      <c r="L9599"/>
    </row>
    <row r="9600" spans="7:12" x14ac:dyDescent="0.25">
      <c r="G9600"/>
      <c r="I9600"/>
      <c r="L9600"/>
    </row>
    <row r="9601" spans="7:12" x14ac:dyDescent="0.25">
      <c r="G9601"/>
      <c r="I9601"/>
      <c r="L9601"/>
    </row>
    <row r="9602" spans="7:12" x14ac:dyDescent="0.25">
      <c r="G9602"/>
      <c r="I9602"/>
      <c r="L9602"/>
    </row>
    <row r="9603" spans="7:12" x14ac:dyDescent="0.25">
      <c r="G9603"/>
      <c r="I9603"/>
      <c r="L9603"/>
    </row>
    <row r="9604" spans="7:12" x14ac:dyDescent="0.25">
      <c r="G9604"/>
      <c r="I9604"/>
      <c r="L9604"/>
    </row>
    <row r="9605" spans="7:12" x14ac:dyDescent="0.25">
      <c r="G9605"/>
      <c r="I9605"/>
      <c r="L9605"/>
    </row>
    <row r="9606" spans="7:12" x14ac:dyDescent="0.25">
      <c r="G9606"/>
      <c r="I9606"/>
      <c r="L9606"/>
    </row>
    <row r="9607" spans="7:12" x14ac:dyDescent="0.25">
      <c r="G9607"/>
      <c r="I9607"/>
      <c r="L9607"/>
    </row>
    <row r="9608" spans="7:12" x14ac:dyDescent="0.25">
      <c r="G9608"/>
      <c r="I9608"/>
      <c r="L9608"/>
    </row>
    <row r="9609" spans="7:12" x14ac:dyDescent="0.25">
      <c r="G9609"/>
      <c r="I9609"/>
      <c r="L9609"/>
    </row>
    <row r="9610" spans="7:12" x14ac:dyDescent="0.25">
      <c r="G9610"/>
      <c r="I9610"/>
      <c r="L9610"/>
    </row>
    <row r="9611" spans="7:12" x14ac:dyDescent="0.25">
      <c r="G9611"/>
      <c r="I9611"/>
      <c r="L9611"/>
    </row>
    <row r="9612" spans="7:12" x14ac:dyDescent="0.25">
      <c r="G9612"/>
      <c r="I9612"/>
      <c r="L9612"/>
    </row>
    <row r="9613" spans="7:12" x14ac:dyDescent="0.25">
      <c r="G9613"/>
      <c r="I9613"/>
      <c r="L9613"/>
    </row>
    <row r="9614" spans="7:12" x14ac:dyDescent="0.25">
      <c r="G9614"/>
      <c r="I9614"/>
      <c r="L9614"/>
    </row>
    <row r="9615" spans="7:12" x14ac:dyDescent="0.25">
      <c r="G9615"/>
      <c r="I9615"/>
      <c r="L9615"/>
    </row>
    <row r="9616" spans="7:12" x14ac:dyDescent="0.25">
      <c r="G9616"/>
      <c r="I9616"/>
      <c r="L9616"/>
    </row>
    <row r="9617" spans="7:12" x14ac:dyDescent="0.25">
      <c r="G9617"/>
      <c r="I9617"/>
      <c r="L9617"/>
    </row>
    <row r="9618" spans="7:12" x14ac:dyDescent="0.25">
      <c r="G9618"/>
      <c r="I9618"/>
      <c r="L9618"/>
    </row>
    <row r="9619" spans="7:12" x14ac:dyDescent="0.25">
      <c r="G9619"/>
      <c r="I9619"/>
      <c r="L9619"/>
    </row>
    <row r="9620" spans="7:12" x14ac:dyDescent="0.25">
      <c r="G9620"/>
      <c r="I9620"/>
      <c r="L9620"/>
    </row>
    <row r="9621" spans="7:12" x14ac:dyDescent="0.25">
      <c r="G9621"/>
      <c r="I9621"/>
      <c r="L9621"/>
    </row>
    <row r="9622" spans="7:12" x14ac:dyDescent="0.25">
      <c r="G9622"/>
      <c r="I9622"/>
      <c r="L9622"/>
    </row>
    <row r="9623" spans="7:12" x14ac:dyDescent="0.25">
      <c r="G9623"/>
      <c r="I9623"/>
      <c r="L9623"/>
    </row>
    <row r="9624" spans="7:12" x14ac:dyDescent="0.25">
      <c r="G9624"/>
      <c r="I9624"/>
      <c r="L9624"/>
    </row>
    <row r="9625" spans="7:12" x14ac:dyDescent="0.25">
      <c r="G9625"/>
      <c r="I9625"/>
      <c r="L9625"/>
    </row>
    <row r="9626" spans="7:12" x14ac:dyDescent="0.25">
      <c r="G9626"/>
      <c r="I9626"/>
      <c r="L9626"/>
    </row>
    <row r="9627" spans="7:12" x14ac:dyDescent="0.25">
      <c r="G9627"/>
      <c r="I9627"/>
      <c r="L9627"/>
    </row>
    <row r="9628" spans="7:12" x14ac:dyDescent="0.25">
      <c r="G9628"/>
      <c r="I9628"/>
      <c r="L9628"/>
    </row>
    <row r="9629" spans="7:12" x14ac:dyDescent="0.25">
      <c r="G9629"/>
      <c r="I9629"/>
      <c r="L9629"/>
    </row>
    <row r="9630" spans="7:12" x14ac:dyDescent="0.25">
      <c r="G9630"/>
      <c r="I9630"/>
      <c r="L9630"/>
    </row>
    <row r="9631" spans="7:12" x14ac:dyDescent="0.25">
      <c r="G9631"/>
      <c r="I9631"/>
      <c r="L9631"/>
    </row>
    <row r="9632" spans="7:12" x14ac:dyDescent="0.25">
      <c r="G9632"/>
      <c r="I9632"/>
      <c r="L9632"/>
    </row>
    <row r="9633" spans="7:12" x14ac:dyDescent="0.25">
      <c r="G9633"/>
      <c r="I9633"/>
      <c r="L9633"/>
    </row>
    <row r="9634" spans="7:12" x14ac:dyDescent="0.25">
      <c r="G9634"/>
      <c r="I9634"/>
      <c r="L9634"/>
    </row>
    <row r="9635" spans="7:12" x14ac:dyDescent="0.25">
      <c r="G9635"/>
      <c r="I9635"/>
      <c r="L9635"/>
    </row>
    <row r="9636" spans="7:12" x14ac:dyDescent="0.25">
      <c r="G9636"/>
      <c r="I9636"/>
      <c r="L9636"/>
    </row>
    <row r="9637" spans="7:12" x14ac:dyDescent="0.25">
      <c r="G9637"/>
      <c r="I9637"/>
      <c r="L9637"/>
    </row>
    <row r="9638" spans="7:12" x14ac:dyDescent="0.25">
      <c r="G9638"/>
      <c r="I9638"/>
      <c r="L9638"/>
    </row>
    <row r="9639" spans="7:12" x14ac:dyDescent="0.25">
      <c r="G9639"/>
      <c r="I9639"/>
      <c r="L9639"/>
    </row>
    <row r="9640" spans="7:12" x14ac:dyDescent="0.25">
      <c r="G9640"/>
      <c r="I9640"/>
      <c r="L9640"/>
    </row>
    <row r="9641" spans="7:12" x14ac:dyDescent="0.25">
      <c r="G9641"/>
      <c r="I9641"/>
      <c r="L9641"/>
    </row>
    <row r="9642" spans="7:12" x14ac:dyDescent="0.25">
      <c r="G9642"/>
      <c r="I9642"/>
      <c r="L9642"/>
    </row>
    <row r="9643" spans="7:12" x14ac:dyDescent="0.25">
      <c r="G9643"/>
      <c r="I9643"/>
      <c r="L9643"/>
    </row>
    <row r="9644" spans="7:12" x14ac:dyDescent="0.25">
      <c r="G9644"/>
      <c r="I9644"/>
      <c r="L9644"/>
    </row>
    <row r="9645" spans="7:12" x14ac:dyDescent="0.25">
      <c r="G9645"/>
      <c r="I9645"/>
      <c r="L9645"/>
    </row>
    <row r="9646" spans="7:12" x14ac:dyDescent="0.25">
      <c r="G9646"/>
      <c r="I9646"/>
      <c r="L9646"/>
    </row>
    <row r="9647" spans="7:12" x14ac:dyDescent="0.25">
      <c r="G9647"/>
      <c r="I9647"/>
      <c r="L9647"/>
    </row>
    <row r="9648" spans="7:12" x14ac:dyDescent="0.25">
      <c r="G9648"/>
      <c r="I9648"/>
      <c r="L9648"/>
    </row>
    <row r="9649" spans="7:12" x14ac:dyDescent="0.25">
      <c r="G9649"/>
      <c r="I9649"/>
      <c r="L9649"/>
    </row>
    <row r="9650" spans="7:12" x14ac:dyDescent="0.25">
      <c r="G9650"/>
      <c r="I9650"/>
      <c r="L9650"/>
    </row>
    <row r="9651" spans="7:12" x14ac:dyDescent="0.25">
      <c r="G9651"/>
      <c r="I9651"/>
      <c r="L9651"/>
    </row>
    <row r="9652" spans="7:12" x14ac:dyDescent="0.25">
      <c r="G9652"/>
      <c r="I9652"/>
      <c r="L9652"/>
    </row>
    <row r="9653" spans="7:12" x14ac:dyDescent="0.25">
      <c r="G9653"/>
      <c r="I9653"/>
      <c r="L9653"/>
    </row>
    <row r="9654" spans="7:12" x14ac:dyDescent="0.25">
      <c r="G9654"/>
      <c r="I9654"/>
      <c r="L9654"/>
    </row>
    <row r="9655" spans="7:12" x14ac:dyDescent="0.25">
      <c r="G9655"/>
      <c r="I9655"/>
      <c r="L9655"/>
    </row>
    <row r="9656" spans="7:12" x14ac:dyDescent="0.25">
      <c r="G9656"/>
      <c r="I9656"/>
      <c r="L9656"/>
    </row>
    <row r="9657" spans="7:12" x14ac:dyDescent="0.25">
      <c r="G9657"/>
      <c r="I9657"/>
      <c r="L9657"/>
    </row>
    <row r="9658" spans="7:12" x14ac:dyDescent="0.25">
      <c r="G9658"/>
      <c r="I9658"/>
      <c r="L9658"/>
    </row>
    <row r="9659" spans="7:12" x14ac:dyDescent="0.25">
      <c r="G9659"/>
      <c r="I9659"/>
      <c r="L9659"/>
    </row>
    <row r="9660" spans="7:12" x14ac:dyDescent="0.25">
      <c r="G9660"/>
      <c r="I9660"/>
      <c r="L9660"/>
    </row>
    <row r="9661" spans="7:12" x14ac:dyDescent="0.25">
      <c r="G9661"/>
      <c r="I9661"/>
      <c r="L9661"/>
    </row>
    <row r="9662" spans="7:12" x14ac:dyDescent="0.25">
      <c r="G9662"/>
      <c r="I9662"/>
      <c r="L9662"/>
    </row>
    <row r="9663" spans="7:12" x14ac:dyDescent="0.25">
      <c r="G9663"/>
      <c r="I9663"/>
      <c r="L9663"/>
    </row>
    <row r="9664" spans="7:12" x14ac:dyDescent="0.25">
      <c r="G9664"/>
      <c r="I9664"/>
      <c r="L9664"/>
    </row>
    <row r="9665" spans="7:12" x14ac:dyDescent="0.25">
      <c r="G9665"/>
      <c r="I9665"/>
      <c r="L9665"/>
    </row>
    <row r="9666" spans="7:12" x14ac:dyDescent="0.25">
      <c r="G9666"/>
      <c r="I9666"/>
      <c r="L9666"/>
    </row>
    <row r="9667" spans="7:12" x14ac:dyDescent="0.25">
      <c r="G9667"/>
      <c r="I9667"/>
      <c r="L9667"/>
    </row>
    <row r="9668" spans="7:12" x14ac:dyDescent="0.25">
      <c r="G9668"/>
      <c r="I9668"/>
      <c r="L9668"/>
    </row>
    <row r="9669" spans="7:12" x14ac:dyDescent="0.25">
      <c r="G9669"/>
      <c r="I9669"/>
      <c r="L9669"/>
    </row>
    <row r="9670" spans="7:12" x14ac:dyDescent="0.25">
      <c r="G9670"/>
      <c r="I9670"/>
      <c r="L9670"/>
    </row>
    <row r="9671" spans="7:12" x14ac:dyDescent="0.25">
      <c r="G9671"/>
      <c r="I9671"/>
      <c r="L9671"/>
    </row>
    <row r="9672" spans="7:12" x14ac:dyDescent="0.25">
      <c r="G9672"/>
      <c r="I9672"/>
      <c r="L9672"/>
    </row>
    <row r="9673" spans="7:12" x14ac:dyDescent="0.25">
      <c r="G9673"/>
      <c r="I9673"/>
      <c r="L9673"/>
    </row>
    <row r="9674" spans="7:12" x14ac:dyDescent="0.25">
      <c r="G9674"/>
      <c r="I9674"/>
      <c r="L9674"/>
    </row>
    <row r="9675" spans="7:12" x14ac:dyDescent="0.25">
      <c r="G9675"/>
      <c r="I9675"/>
      <c r="L9675"/>
    </row>
    <row r="9676" spans="7:12" x14ac:dyDescent="0.25">
      <c r="G9676"/>
      <c r="I9676"/>
      <c r="L9676"/>
    </row>
    <row r="9677" spans="7:12" x14ac:dyDescent="0.25">
      <c r="G9677"/>
      <c r="I9677"/>
      <c r="L9677"/>
    </row>
    <row r="9678" spans="7:12" x14ac:dyDescent="0.25">
      <c r="G9678"/>
      <c r="I9678"/>
      <c r="L9678"/>
    </row>
    <row r="9679" spans="7:12" x14ac:dyDescent="0.25">
      <c r="G9679"/>
      <c r="I9679"/>
      <c r="L9679"/>
    </row>
    <row r="9680" spans="7:12" x14ac:dyDescent="0.25">
      <c r="G9680"/>
      <c r="I9680"/>
      <c r="L9680"/>
    </row>
    <row r="9681" spans="7:12" x14ac:dyDescent="0.25">
      <c r="G9681"/>
      <c r="I9681"/>
      <c r="L9681"/>
    </row>
    <row r="9682" spans="7:12" x14ac:dyDescent="0.25">
      <c r="G9682"/>
      <c r="I9682"/>
      <c r="L9682"/>
    </row>
    <row r="9683" spans="7:12" x14ac:dyDescent="0.25">
      <c r="G9683"/>
      <c r="I9683"/>
      <c r="L9683"/>
    </row>
    <row r="9684" spans="7:12" x14ac:dyDescent="0.25">
      <c r="G9684"/>
      <c r="I9684"/>
      <c r="L9684"/>
    </row>
    <row r="9685" spans="7:12" x14ac:dyDescent="0.25">
      <c r="G9685"/>
      <c r="I9685"/>
      <c r="L9685"/>
    </row>
    <row r="9686" spans="7:12" x14ac:dyDescent="0.25">
      <c r="G9686"/>
      <c r="I9686"/>
      <c r="L9686"/>
    </row>
    <row r="9687" spans="7:12" x14ac:dyDescent="0.25">
      <c r="G9687"/>
      <c r="I9687"/>
      <c r="L9687"/>
    </row>
    <row r="9688" spans="7:12" x14ac:dyDescent="0.25">
      <c r="G9688"/>
      <c r="I9688"/>
      <c r="L9688"/>
    </row>
    <row r="9689" spans="7:12" x14ac:dyDescent="0.25">
      <c r="G9689"/>
      <c r="I9689"/>
      <c r="L9689"/>
    </row>
    <row r="9690" spans="7:12" x14ac:dyDescent="0.25">
      <c r="G9690"/>
      <c r="I9690"/>
      <c r="L9690"/>
    </row>
    <row r="9691" spans="7:12" x14ac:dyDescent="0.25">
      <c r="G9691"/>
      <c r="I9691"/>
      <c r="L9691"/>
    </row>
    <row r="9692" spans="7:12" x14ac:dyDescent="0.25">
      <c r="G9692"/>
      <c r="I9692"/>
      <c r="L9692"/>
    </row>
    <row r="9693" spans="7:12" x14ac:dyDescent="0.25">
      <c r="G9693"/>
      <c r="I9693"/>
      <c r="L9693"/>
    </row>
    <row r="9694" spans="7:12" x14ac:dyDescent="0.25">
      <c r="G9694"/>
      <c r="I9694"/>
      <c r="L9694"/>
    </row>
    <row r="9695" spans="7:12" x14ac:dyDescent="0.25">
      <c r="G9695"/>
      <c r="I9695"/>
      <c r="L9695"/>
    </row>
    <row r="9696" spans="7:12" x14ac:dyDescent="0.25">
      <c r="G9696"/>
      <c r="I9696"/>
      <c r="L9696"/>
    </row>
    <row r="9697" spans="7:12" x14ac:dyDescent="0.25">
      <c r="G9697"/>
      <c r="I9697"/>
      <c r="L9697"/>
    </row>
    <row r="9698" spans="7:12" x14ac:dyDescent="0.25">
      <c r="G9698"/>
      <c r="I9698"/>
      <c r="L9698"/>
    </row>
    <row r="9699" spans="7:12" x14ac:dyDescent="0.25">
      <c r="G9699"/>
      <c r="I9699"/>
      <c r="L9699"/>
    </row>
    <row r="9700" spans="7:12" x14ac:dyDescent="0.25">
      <c r="G9700"/>
      <c r="I9700"/>
      <c r="L9700"/>
    </row>
    <row r="9701" spans="7:12" x14ac:dyDescent="0.25">
      <c r="G9701"/>
      <c r="I9701"/>
      <c r="L9701"/>
    </row>
    <row r="9702" spans="7:12" x14ac:dyDescent="0.25">
      <c r="G9702"/>
      <c r="I9702"/>
      <c r="L9702"/>
    </row>
    <row r="9703" spans="7:12" x14ac:dyDescent="0.25">
      <c r="G9703"/>
      <c r="I9703"/>
      <c r="L9703"/>
    </row>
    <row r="9704" spans="7:12" x14ac:dyDescent="0.25">
      <c r="G9704"/>
      <c r="I9704"/>
      <c r="L9704"/>
    </row>
    <row r="9705" spans="7:12" x14ac:dyDescent="0.25">
      <c r="G9705"/>
      <c r="I9705"/>
      <c r="L9705"/>
    </row>
    <row r="9706" spans="7:12" x14ac:dyDescent="0.25">
      <c r="G9706"/>
      <c r="I9706"/>
      <c r="L9706"/>
    </row>
    <row r="9707" spans="7:12" x14ac:dyDescent="0.25">
      <c r="G9707"/>
      <c r="I9707"/>
      <c r="L9707"/>
    </row>
    <row r="9708" spans="7:12" x14ac:dyDescent="0.25">
      <c r="G9708"/>
      <c r="I9708"/>
      <c r="L9708"/>
    </row>
    <row r="9709" spans="7:12" x14ac:dyDescent="0.25">
      <c r="G9709"/>
      <c r="I9709"/>
      <c r="L9709"/>
    </row>
    <row r="9710" spans="7:12" x14ac:dyDescent="0.25">
      <c r="G9710"/>
      <c r="I9710"/>
      <c r="L9710"/>
    </row>
    <row r="9711" spans="7:12" x14ac:dyDescent="0.25">
      <c r="G9711"/>
      <c r="I9711"/>
      <c r="L9711"/>
    </row>
    <row r="9712" spans="7:12" x14ac:dyDescent="0.25">
      <c r="G9712"/>
      <c r="I9712"/>
      <c r="L9712"/>
    </row>
    <row r="9713" spans="7:12" x14ac:dyDescent="0.25">
      <c r="G9713"/>
      <c r="I9713"/>
      <c r="L9713"/>
    </row>
    <row r="9714" spans="7:12" x14ac:dyDescent="0.25">
      <c r="G9714"/>
      <c r="I9714"/>
      <c r="L9714"/>
    </row>
    <row r="9715" spans="7:12" x14ac:dyDescent="0.25">
      <c r="G9715"/>
      <c r="I9715"/>
      <c r="L9715"/>
    </row>
    <row r="9716" spans="7:12" x14ac:dyDescent="0.25">
      <c r="G9716"/>
      <c r="I9716"/>
      <c r="L9716"/>
    </row>
    <row r="9717" spans="7:12" x14ac:dyDescent="0.25">
      <c r="G9717"/>
      <c r="I9717"/>
      <c r="L9717"/>
    </row>
    <row r="9718" spans="7:12" x14ac:dyDescent="0.25">
      <c r="G9718"/>
      <c r="I9718"/>
      <c r="L9718"/>
    </row>
    <row r="9719" spans="7:12" x14ac:dyDescent="0.25">
      <c r="G9719"/>
      <c r="I9719"/>
      <c r="L9719"/>
    </row>
    <row r="9720" spans="7:12" x14ac:dyDescent="0.25">
      <c r="G9720"/>
      <c r="I9720"/>
      <c r="L9720"/>
    </row>
    <row r="9721" spans="7:12" x14ac:dyDescent="0.25">
      <c r="G9721"/>
      <c r="I9721"/>
      <c r="L9721"/>
    </row>
    <row r="9722" spans="7:12" x14ac:dyDescent="0.25">
      <c r="G9722"/>
      <c r="I9722"/>
      <c r="L9722"/>
    </row>
    <row r="9723" spans="7:12" x14ac:dyDescent="0.25">
      <c r="G9723"/>
      <c r="I9723"/>
      <c r="L9723"/>
    </row>
    <row r="9724" spans="7:12" x14ac:dyDescent="0.25">
      <c r="G9724"/>
      <c r="I9724"/>
      <c r="L9724"/>
    </row>
    <row r="9725" spans="7:12" x14ac:dyDescent="0.25">
      <c r="G9725"/>
      <c r="I9725"/>
      <c r="L9725"/>
    </row>
    <row r="9726" spans="7:12" x14ac:dyDescent="0.25">
      <c r="G9726"/>
      <c r="I9726"/>
      <c r="L9726"/>
    </row>
    <row r="9727" spans="7:12" x14ac:dyDescent="0.25">
      <c r="G9727"/>
      <c r="I9727"/>
      <c r="L9727"/>
    </row>
    <row r="9728" spans="7:12" x14ac:dyDescent="0.25">
      <c r="G9728"/>
      <c r="I9728"/>
      <c r="L9728"/>
    </row>
    <row r="9729" spans="7:12" x14ac:dyDescent="0.25">
      <c r="G9729"/>
      <c r="I9729"/>
      <c r="L9729"/>
    </row>
    <row r="9730" spans="7:12" x14ac:dyDescent="0.25">
      <c r="G9730"/>
      <c r="I9730"/>
      <c r="L9730"/>
    </row>
    <row r="9731" spans="7:12" x14ac:dyDescent="0.25">
      <c r="G9731"/>
      <c r="I9731"/>
      <c r="L9731"/>
    </row>
    <row r="9732" spans="7:12" x14ac:dyDescent="0.25">
      <c r="G9732"/>
      <c r="I9732"/>
      <c r="L9732"/>
    </row>
    <row r="9733" spans="7:12" x14ac:dyDescent="0.25">
      <c r="G9733"/>
      <c r="I9733"/>
      <c r="L9733"/>
    </row>
    <row r="9734" spans="7:12" x14ac:dyDescent="0.25">
      <c r="G9734"/>
      <c r="I9734"/>
      <c r="L9734"/>
    </row>
    <row r="9735" spans="7:12" x14ac:dyDescent="0.25">
      <c r="G9735"/>
      <c r="I9735"/>
      <c r="L9735"/>
    </row>
    <row r="9736" spans="7:12" x14ac:dyDescent="0.25">
      <c r="G9736"/>
      <c r="I9736"/>
      <c r="L9736"/>
    </row>
    <row r="9737" spans="7:12" x14ac:dyDescent="0.25">
      <c r="G9737"/>
      <c r="I9737"/>
      <c r="L9737"/>
    </row>
    <row r="9738" spans="7:12" x14ac:dyDescent="0.25">
      <c r="G9738"/>
      <c r="I9738"/>
      <c r="L9738"/>
    </row>
    <row r="9739" spans="7:12" x14ac:dyDescent="0.25">
      <c r="G9739"/>
      <c r="I9739"/>
      <c r="L9739"/>
    </row>
    <row r="9740" spans="7:12" x14ac:dyDescent="0.25">
      <c r="G9740"/>
      <c r="I9740"/>
      <c r="L9740"/>
    </row>
    <row r="9741" spans="7:12" x14ac:dyDescent="0.25">
      <c r="G9741"/>
      <c r="I9741"/>
      <c r="L9741"/>
    </row>
    <row r="9742" spans="7:12" x14ac:dyDescent="0.25">
      <c r="G9742"/>
      <c r="I9742"/>
      <c r="L9742"/>
    </row>
    <row r="9743" spans="7:12" x14ac:dyDescent="0.25">
      <c r="G9743"/>
      <c r="I9743"/>
      <c r="L9743"/>
    </row>
    <row r="9744" spans="7:12" x14ac:dyDescent="0.25">
      <c r="G9744"/>
      <c r="I9744"/>
      <c r="L9744"/>
    </row>
    <row r="9745" spans="7:12" x14ac:dyDescent="0.25">
      <c r="G9745"/>
      <c r="I9745"/>
      <c r="L9745"/>
    </row>
    <row r="9746" spans="7:12" x14ac:dyDescent="0.25">
      <c r="G9746"/>
      <c r="I9746"/>
      <c r="L9746"/>
    </row>
    <row r="9747" spans="7:12" x14ac:dyDescent="0.25">
      <c r="G9747"/>
      <c r="I9747"/>
      <c r="L9747"/>
    </row>
    <row r="9748" spans="7:12" x14ac:dyDescent="0.25">
      <c r="G9748"/>
      <c r="I9748"/>
      <c r="L9748"/>
    </row>
    <row r="9749" spans="7:12" x14ac:dyDescent="0.25">
      <c r="G9749"/>
      <c r="I9749"/>
      <c r="L9749"/>
    </row>
    <row r="9750" spans="7:12" x14ac:dyDescent="0.25">
      <c r="G9750"/>
      <c r="I9750"/>
      <c r="L9750"/>
    </row>
    <row r="9751" spans="7:12" x14ac:dyDescent="0.25">
      <c r="G9751"/>
      <c r="I9751"/>
      <c r="L9751"/>
    </row>
    <row r="9752" spans="7:12" x14ac:dyDescent="0.25">
      <c r="G9752"/>
      <c r="I9752"/>
      <c r="L9752"/>
    </row>
    <row r="9753" spans="7:12" x14ac:dyDescent="0.25">
      <c r="G9753"/>
      <c r="I9753"/>
      <c r="L9753"/>
    </row>
    <row r="9754" spans="7:12" x14ac:dyDescent="0.25">
      <c r="G9754"/>
      <c r="I9754"/>
      <c r="L9754"/>
    </row>
    <row r="9755" spans="7:12" x14ac:dyDescent="0.25">
      <c r="G9755"/>
      <c r="I9755"/>
      <c r="L9755"/>
    </row>
    <row r="9756" spans="7:12" x14ac:dyDescent="0.25">
      <c r="G9756"/>
      <c r="I9756"/>
      <c r="L9756"/>
    </row>
    <row r="9757" spans="7:12" x14ac:dyDescent="0.25">
      <c r="G9757"/>
      <c r="I9757"/>
      <c r="L9757"/>
    </row>
    <row r="9758" spans="7:12" x14ac:dyDescent="0.25">
      <c r="G9758"/>
      <c r="I9758"/>
      <c r="L9758"/>
    </row>
    <row r="9759" spans="7:12" x14ac:dyDescent="0.25">
      <c r="G9759"/>
      <c r="I9759"/>
      <c r="L9759"/>
    </row>
    <row r="9760" spans="7:12" x14ac:dyDescent="0.25">
      <c r="G9760"/>
      <c r="I9760"/>
      <c r="L9760"/>
    </row>
    <row r="9761" spans="7:12" x14ac:dyDescent="0.25">
      <c r="G9761"/>
      <c r="I9761"/>
      <c r="L9761"/>
    </row>
    <row r="9762" spans="7:12" x14ac:dyDescent="0.25">
      <c r="G9762"/>
      <c r="I9762"/>
      <c r="L9762"/>
    </row>
    <row r="9763" spans="7:12" x14ac:dyDescent="0.25">
      <c r="G9763"/>
      <c r="I9763"/>
      <c r="L9763"/>
    </row>
    <row r="9764" spans="7:12" x14ac:dyDescent="0.25">
      <c r="G9764"/>
      <c r="I9764"/>
      <c r="L9764"/>
    </row>
    <row r="9765" spans="7:12" x14ac:dyDescent="0.25">
      <c r="G9765"/>
      <c r="I9765"/>
      <c r="L9765"/>
    </row>
    <row r="9766" spans="7:12" x14ac:dyDescent="0.25">
      <c r="G9766"/>
      <c r="I9766"/>
      <c r="L9766"/>
    </row>
    <row r="9767" spans="7:12" x14ac:dyDescent="0.25">
      <c r="G9767"/>
      <c r="I9767"/>
      <c r="L9767"/>
    </row>
    <row r="9768" spans="7:12" x14ac:dyDescent="0.25">
      <c r="G9768"/>
      <c r="I9768"/>
      <c r="L9768"/>
    </row>
    <row r="9769" spans="7:12" x14ac:dyDescent="0.25">
      <c r="G9769"/>
      <c r="I9769"/>
      <c r="L9769"/>
    </row>
    <row r="9770" spans="7:12" x14ac:dyDescent="0.25">
      <c r="G9770"/>
      <c r="I9770"/>
      <c r="L9770"/>
    </row>
    <row r="9771" spans="7:12" x14ac:dyDescent="0.25">
      <c r="G9771"/>
      <c r="I9771"/>
      <c r="L9771"/>
    </row>
    <row r="9772" spans="7:12" x14ac:dyDescent="0.25">
      <c r="G9772"/>
      <c r="I9772"/>
      <c r="L9772"/>
    </row>
    <row r="9773" spans="7:12" x14ac:dyDescent="0.25">
      <c r="G9773"/>
      <c r="I9773"/>
      <c r="L9773"/>
    </row>
    <row r="9774" spans="7:12" x14ac:dyDescent="0.25">
      <c r="G9774"/>
      <c r="I9774"/>
      <c r="L9774"/>
    </row>
    <row r="9775" spans="7:12" x14ac:dyDescent="0.25">
      <c r="G9775"/>
      <c r="I9775"/>
      <c r="L9775"/>
    </row>
    <row r="9776" spans="7:12" x14ac:dyDescent="0.25">
      <c r="G9776"/>
      <c r="I9776"/>
      <c r="L9776"/>
    </row>
    <row r="9777" spans="7:12" x14ac:dyDescent="0.25">
      <c r="G9777"/>
      <c r="I9777"/>
      <c r="L9777"/>
    </row>
    <row r="9778" spans="7:12" x14ac:dyDescent="0.25">
      <c r="G9778"/>
      <c r="I9778"/>
      <c r="L9778"/>
    </row>
    <row r="9779" spans="7:12" x14ac:dyDescent="0.25">
      <c r="G9779"/>
      <c r="I9779"/>
      <c r="L9779"/>
    </row>
    <row r="9780" spans="7:12" x14ac:dyDescent="0.25">
      <c r="G9780"/>
      <c r="I9780"/>
      <c r="L9780"/>
    </row>
    <row r="9781" spans="7:12" x14ac:dyDescent="0.25">
      <c r="G9781"/>
      <c r="I9781"/>
      <c r="L9781"/>
    </row>
    <row r="9782" spans="7:12" x14ac:dyDescent="0.25">
      <c r="G9782"/>
      <c r="I9782"/>
      <c r="L9782"/>
    </row>
    <row r="9783" spans="7:12" x14ac:dyDescent="0.25">
      <c r="G9783"/>
      <c r="I9783"/>
      <c r="L9783"/>
    </row>
    <row r="9784" spans="7:12" x14ac:dyDescent="0.25">
      <c r="G9784"/>
      <c r="I9784"/>
      <c r="L9784"/>
    </row>
    <row r="9785" spans="7:12" x14ac:dyDescent="0.25">
      <c r="G9785"/>
      <c r="I9785"/>
      <c r="L9785"/>
    </row>
    <row r="9786" spans="7:12" x14ac:dyDescent="0.25">
      <c r="G9786"/>
      <c r="I9786"/>
      <c r="L9786"/>
    </row>
    <row r="9787" spans="7:12" x14ac:dyDescent="0.25">
      <c r="G9787"/>
      <c r="I9787"/>
      <c r="L9787"/>
    </row>
    <row r="9788" spans="7:12" x14ac:dyDescent="0.25">
      <c r="G9788"/>
      <c r="I9788"/>
      <c r="L9788"/>
    </row>
    <row r="9789" spans="7:12" x14ac:dyDescent="0.25">
      <c r="G9789"/>
      <c r="I9789"/>
      <c r="L9789"/>
    </row>
    <row r="9790" spans="7:12" x14ac:dyDescent="0.25">
      <c r="G9790"/>
      <c r="I9790"/>
      <c r="L9790"/>
    </row>
    <row r="9791" spans="7:12" x14ac:dyDescent="0.25">
      <c r="G9791"/>
      <c r="I9791"/>
      <c r="L9791"/>
    </row>
    <row r="9792" spans="7:12" x14ac:dyDescent="0.25">
      <c r="G9792"/>
      <c r="I9792"/>
      <c r="L9792"/>
    </row>
    <row r="9793" spans="7:12" x14ac:dyDescent="0.25">
      <c r="G9793"/>
      <c r="I9793"/>
      <c r="L9793"/>
    </row>
    <row r="9794" spans="7:12" x14ac:dyDescent="0.25">
      <c r="G9794"/>
      <c r="I9794"/>
      <c r="L9794"/>
    </row>
    <row r="9795" spans="7:12" x14ac:dyDescent="0.25">
      <c r="G9795"/>
      <c r="I9795"/>
      <c r="L9795"/>
    </row>
    <row r="9796" spans="7:12" x14ac:dyDescent="0.25">
      <c r="G9796"/>
      <c r="I9796"/>
      <c r="L9796"/>
    </row>
    <row r="9797" spans="7:12" x14ac:dyDescent="0.25">
      <c r="G9797"/>
      <c r="I9797"/>
      <c r="L9797"/>
    </row>
    <row r="9798" spans="7:12" x14ac:dyDescent="0.25">
      <c r="G9798"/>
      <c r="I9798"/>
      <c r="L9798"/>
    </row>
    <row r="9799" spans="7:12" x14ac:dyDescent="0.25">
      <c r="G9799"/>
      <c r="I9799"/>
      <c r="L9799"/>
    </row>
    <row r="9800" spans="7:12" x14ac:dyDescent="0.25">
      <c r="G9800"/>
      <c r="I9800"/>
      <c r="L9800"/>
    </row>
    <row r="9801" spans="7:12" x14ac:dyDescent="0.25">
      <c r="G9801"/>
      <c r="I9801"/>
      <c r="L9801"/>
    </row>
    <row r="9802" spans="7:12" x14ac:dyDescent="0.25">
      <c r="G9802"/>
      <c r="I9802"/>
      <c r="L9802"/>
    </row>
    <row r="9803" spans="7:12" x14ac:dyDescent="0.25">
      <c r="G9803"/>
      <c r="I9803"/>
      <c r="L9803"/>
    </row>
    <row r="9804" spans="7:12" x14ac:dyDescent="0.25">
      <c r="G9804"/>
      <c r="I9804"/>
      <c r="L9804"/>
    </row>
    <row r="9805" spans="7:12" x14ac:dyDescent="0.25">
      <c r="G9805"/>
      <c r="I9805"/>
      <c r="L9805"/>
    </row>
    <row r="9806" spans="7:12" x14ac:dyDescent="0.25">
      <c r="G9806"/>
      <c r="I9806"/>
      <c r="L9806"/>
    </row>
    <row r="9807" spans="7:12" x14ac:dyDescent="0.25">
      <c r="G9807"/>
      <c r="I9807"/>
      <c r="L9807"/>
    </row>
    <row r="9808" spans="7:12" x14ac:dyDescent="0.25">
      <c r="G9808"/>
      <c r="I9808"/>
      <c r="L9808"/>
    </row>
    <row r="9809" spans="7:12" x14ac:dyDescent="0.25">
      <c r="G9809"/>
      <c r="I9809"/>
      <c r="L9809"/>
    </row>
    <row r="9810" spans="7:12" x14ac:dyDescent="0.25">
      <c r="G9810"/>
      <c r="I9810"/>
      <c r="L9810"/>
    </row>
    <row r="9811" spans="7:12" x14ac:dyDescent="0.25">
      <c r="G9811"/>
      <c r="I9811"/>
      <c r="L9811"/>
    </row>
    <row r="9812" spans="7:12" x14ac:dyDescent="0.25">
      <c r="G9812"/>
      <c r="I9812"/>
      <c r="L9812"/>
    </row>
    <row r="9813" spans="7:12" x14ac:dyDescent="0.25">
      <c r="G9813"/>
      <c r="I9813"/>
      <c r="L9813"/>
    </row>
    <row r="9814" spans="7:12" x14ac:dyDescent="0.25">
      <c r="G9814"/>
      <c r="I9814"/>
      <c r="L9814"/>
    </row>
    <row r="9815" spans="7:12" x14ac:dyDescent="0.25">
      <c r="G9815"/>
      <c r="I9815"/>
      <c r="L9815"/>
    </row>
    <row r="9816" spans="7:12" x14ac:dyDescent="0.25">
      <c r="G9816"/>
      <c r="I9816"/>
      <c r="L9816"/>
    </row>
    <row r="9817" spans="7:12" x14ac:dyDescent="0.25">
      <c r="G9817"/>
      <c r="I9817"/>
      <c r="L9817"/>
    </row>
    <row r="9818" spans="7:12" x14ac:dyDescent="0.25">
      <c r="G9818"/>
      <c r="I9818"/>
      <c r="L9818"/>
    </row>
    <row r="9819" spans="7:12" x14ac:dyDescent="0.25">
      <c r="G9819"/>
      <c r="I9819"/>
      <c r="L9819"/>
    </row>
    <row r="9820" spans="7:12" x14ac:dyDescent="0.25">
      <c r="G9820"/>
      <c r="I9820"/>
      <c r="L9820"/>
    </row>
    <row r="9821" spans="7:12" x14ac:dyDescent="0.25">
      <c r="G9821"/>
      <c r="I9821"/>
      <c r="L9821"/>
    </row>
    <row r="9822" spans="7:12" x14ac:dyDescent="0.25">
      <c r="G9822"/>
      <c r="I9822"/>
      <c r="L9822"/>
    </row>
    <row r="9823" spans="7:12" x14ac:dyDescent="0.25">
      <c r="G9823"/>
      <c r="I9823"/>
      <c r="L9823"/>
    </row>
    <row r="9824" spans="7:12" x14ac:dyDescent="0.25">
      <c r="G9824"/>
      <c r="I9824"/>
      <c r="L9824"/>
    </row>
    <row r="9825" spans="7:12" x14ac:dyDescent="0.25">
      <c r="G9825"/>
      <c r="I9825"/>
      <c r="L9825"/>
    </row>
    <row r="9826" spans="7:12" x14ac:dyDescent="0.25">
      <c r="G9826"/>
      <c r="I9826"/>
      <c r="L9826"/>
    </row>
    <row r="9827" spans="7:12" x14ac:dyDescent="0.25">
      <c r="G9827"/>
      <c r="I9827"/>
      <c r="L9827"/>
    </row>
    <row r="9828" spans="7:12" x14ac:dyDescent="0.25">
      <c r="G9828"/>
      <c r="I9828"/>
      <c r="L9828"/>
    </row>
    <row r="9829" spans="7:12" x14ac:dyDescent="0.25">
      <c r="G9829"/>
      <c r="I9829"/>
      <c r="L9829"/>
    </row>
    <row r="9830" spans="7:12" x14ac:dyDescent="0.25">
      <c r="G9830"/>
      <c r="I9830"/>
      <c r="L9830"/>
    </row>
    <row r="9831" spans="7:12" x14ac:dyDescent="0.25">
      <c r="G9831"/>
      <c r="I9831"/>
      <c r="L9831"/>
    </row>
    <row r="9832" spans="7:12" x14ac:dyDescent="0.25">
      <c r="G9832"/>
      <c r="I9832"/>
      <c r="L9832"/>
    </row>
    <row r="9833" spans="7:12" x14ac:dyDescent="0.25">
      <c r="G9833"/>
      <c r="I9833"/>
      <c r="L9833"/>
    </row>
    <row r="9834" spans="7:12" x14ac:dyDescent="0.25">
      <c r="G9834"/>
      <c r="I9834"/>
      <c r="L9834"/>
    </row>
    <row r="9835" spans="7:12" x14ac:dyDescent="0.25">
      <c r="G9835"/>
      <c r="I9835"/>
      <c r="L9835"/>
    </row>
    <row r="9836" spans="7:12" x14ac:dyDescent="0.25">
      <c r="G9836"/>
      <c r="I9836"/>
      <c r="L9836"/>
    </row>
    <row r="9837" spans="7:12" x14ac:dyDescent="0.25">
      <c r="G9837"/>
      <c r="I9837"/>
      <c r="L9837"/>
    </row>
    <row r="9838" spans="7:12" x14ac:dyDescent="0.25">
      <c r="G9838"/>
      <c r="I9838"/>
      <c r="L9838"/>
    </row>
    <row r="9839" spans="7:12" x14ac:dyDescent="0.25">
      <c r="G9839"/>
      <c r="I9839"/>
      <c r="L9839"/>
    </row>
    <row r="9840" spans="7:12" x14ac:dyDescent="0.25">
      <c r="G9840"/>
      <c r="I9840"/>
      <c r="L9840"/>
    </row>
    <row r="9841" spans="7:12" x14ac:dyDescent="0.25">
      <c r="G9841"/>
      <c r="I9841"/>
      <c r="L9841"/>
    </row>
    <row r="9842" spans="7:12" x14ac:dyDescent="0.25">
      <c r="G9842"/>
      <c r="I9842"/>
      <c r="L9842"/>
    </row>
    <row r="9843" spans="7:12" x14ac:dyDescent="0.25">
      <c r="G9843"/>
      <c r="I9843"/>
      <c r="L9843"/>
    </row>
    <row r="9844" spans="7:12" x14ac:dyDescent="0.25">
      <c r="G9844"/>
      <c r="I9844"/>
      <c r="L9844"/>
    </row>
    <row r="9845" spans="7:12" x14ac:dyDescent="0.25">
      <c r="G9845"/>
      <c r="I9845"/>
      <c r="L9845"/>
    </row>
    <row r="9846" spans="7:12" x14ac:dyDescent="0.25">
      <c r="G9846"/>
      <c r="I9846"/>
      <c r="L9846"/>
    </row>
    <row r="9847" spans="7:12" x14ac:dyDescent="0.25">
      <c r="G9847"/>
      <c r="I9847"/>
      <c r="L9847"/>
    </row>
    <row r="9848" spans="7:12" x14ac:dyDescent="0.25">
      <c r="G9848"/>
      <c r="I9848"/>
      <c r="L9848"/>
    </row>
    <row r="9849" spans="7:12" x14ac:dyDescent="0.25">
      <c r="G9849"/>
      <c r="I9849"/>
      <c r="L9849"/>
    </row>
    <row r="9850" spans="7:12" x14ac:dyDescent="0.25">
      <c r="G9850"/>
      <c r="I9850"/>
      <c r="L9850"/>
    </row>
    <row r="9851" spans="7:12" x14ac:dyDescent="0.25">
      <c r="G9851"/>
      <c r="I9851"/>
      <c r="L9851"/>
    </row>
    <row r="9852" spans="7:12" x14ac:dyDescent="0.25">
      <c r="G9852"/>
      <c r="I9852"/>
      <c r="L9852"/>
    </row>
    <row r="9853" spans="7:12" x14ac:dyDescent="0.25">
      <c r="G9853"/>
      <c r="I9853"/>
      <c r="L9853"/>
    </row>
    <row r="9854" spans="7:12" x14ac:dyDescent="0.25">
      <c r="G9854"/>
      <c r="I9854"/>
      <c r="L9854"/>
    </row>
    <row r="9855" spans="7:12" x14ac:dyDescent="0.25">
      <c r="G9855"/>
      <c r="I9855"/>
      <c r="L9855"/>
    </row>
    <row r="9856" spans="7:12" x14ac:dyDescent="0.25">
      <c r="G9856"/>
      <c r="I9856"/>
      <c r="L9856"/>
    </row>
    <row r="9857" spans="7:12" x14ac:dyDescent="0.25">
      <c r="G9857"/>
      <c r="I9857"/>
      <c r="L9857"/>
    </row>
    <row r="9858" spans="7:12" x14ac:dyDescent="0.25">
      <c r="G9858"/>
      <c r="I9858"/>
      <c r="L9858"/>
    </row>
    <row r="9859" spans="7:12" x14ac:dyDescent="0.25">
      <c r="G9859"/>
      <c r="I9859"/>
      <c r="L9859"/>
    </row>
    <row r="9860" spans="7:12" x14ac:dyDescent="0.25">
      <c r="G9860"/>
      <c r="I9860"/>
      <c r="L9860"/>
    </row>
    <row r="9861" spans="7:12" x14ac:dyDescent="0.25">
      <c r="G9861"/>
      <c r="I9861"/>
      <c r="L9861"/>
    </row>
    <row r="9862" spans="7:12" x14ac:dyDescent="0.25">
      <c r="G9862"/>
      <c r="I9862"/>
      <c r="L9862"/>
    </row>
    <row r="9863" spans="7:12" x14ac:dyDescent="0.25">
      <c r="G9863"/>
      <c r="I9863"/>
      <c r="L9863"/>
    </row>
    <row r="9864" spans="7:12" x14ac:dyDescent="0.25">
      <c r="G9864"/>
      <c r="I9864"/>
      <c r="L9864"/>
    </row>
    <row r="9865" spans="7:12" x14ac:dyDescent="0.25">
      <c r="G9865"/>
      <c r="I9865"/>
      <c r="L9865"/>
    </row>
    <row r="9866" spans="7:12" x14ac:dyDescent="0.25">
      <c r="G9866"/>
      <c r="I9866"/>
      <c r="L9866"/>
    </row>
    <row r="9867" spans="7:12" x14ac:dyDescent="0.25">
      <c r="G9867"/>
      <c r="I9867"/>
      <c r="L9867"/>
    </row>
    <row r="9868" spans="7:12" x14ac:dyDescent="0.25">
      <c r="G9868"/>
      <c r="I9868"/>
      <c r="L9868"/>
    </row>
    <row r="9869" spans="7:12" x14ac:dyDescent="0.25">
      <c r="G9869"/>
      <c r="I9869"/>
      <c r="L9869"/>
    </row>
    <row r="9870" spans="7:12" x14ac:dyDescent="0.25">
      <c r="G9870"/>
      <c r="I9870"/>
      <c r="L9870"/>
    </row>
    <row r="9871" spans="7:12" x14ac:dyDescent="0.25">
      <c r="G9871"/>
      <c r="I9871"/>
      <c r="L9871"/>
    </row>
    <row r="9872" spans="7:12" x14ac:dyDescent="0.25">
      <c r="G9872"/>
      <c r="I9872"/>
      <c r="L9872"/>
    </row>
    <row r="9873" spans="7:12" x14ac:dyDescent="0.25">
      <c r="G9873"/>
      <c r="I9873"/>
      <c r="L9873"/>
    </row>
    <row r="9874" spans="7:12" x14ac:dyDescent="0.25">
      <c r="G9874"/>
      <c r="I9874"/>
      <c r="L9874"/>
    </row>
    <row r="9875" spans="7:12" x14ac:dyDescent="0.25">
      <c r="G9875"/>
      <c r="I9875"/>
      <c r="L9875"/>
    </row>
    <row r="9876" spans="7:12" x14ac:dyDescent="0.25">
      <c r="G9876"/>
      <c r="I9876"/>
      <c r="L9876"/>
    </row>
    <row r="9877" spans="7:12" x14ac:dyDescent="0.25">
      <c r="G9877"/>
      <c r="I9877"/>
      <c r="L9877"/>
    </row>
    <row r="9878" spans="7:12" x14ac:dyDescent="0.25">
      <c r="G9878"/>
      <c r="I9878"/>
      <c r="L9878"/>
    </row>
    <row r="9879" spans="7:12" x14ac:dyDescent="0.25">
      <c r="G9879"/>
      <c r="I9879"/>
      <c r="L9879"/>
    </row>
    <row r="9880" spans="7:12" x14ac:dyDescent="0.25">
      <c r="G9880"/>
      <c r="I9880"/>
      <c r="L9880"/>
    </row>
    <row r="9881" spans="7:12" x14ac:dyDescent="0.25">
      <c r="G9881"/>
      <c r="I9881"/>
      <c r="L9881"/>
    </row>
    <row r="9882" spans="7:12" x14ac:dyDescent="0.25">
      <c r="G9882"/>
      <c r="I9882"/>
      <c r="L9882"/>
    </row>
    <row r="9883" spans="7:12" x14ac:dyDescent="0.25">
      <c r="G9883"/>
      <c r="I9883"/>
      <c r="L9883"/>
    </row>
    <row r="9884" spans="7:12" x14ac:dyDescent="0.25">
      <c r="G9884"/>
      <c r="I9884"/>
      <c r="L9884"/>
    </row>
    <row r="9885" spans="7:12" x14ac:dyDescent="0.25">
      <c r="G9885"/>
      <c r="I9885"/>
      <c r="L9885"/>
    </row>
    <row r="9886" spans="7:12" x14ac:dyDescent="0.25">
      <c r="G9886"/>
      <c r="I9886"/>
      <c r="L9886"/>
    </row>
    <row r="9887" spans="7:12" x14ac:dyDescent="0.25">
      <c r="G9887"/>
      <c r="I9887"/>
      <c r="L9887"/>
    </row>
    <row r="9888" spans="7:12" x14ac:dyDescent="0.25">
      <c r="G9888"/>
      <c r="I9888"/>
      <c r="L9888"/>
    </row>
    <row r="9889" spans="7:12" x14ac:dyDescent="0.25">
      <c r="G9889"/>
      <c r="I9889"/>
      <c r="L9889"/>
    </row>
    <row r="9890" spans="7:12" x14ac:dyDescent="0.25">
      <c r="G9890"/>
      <c r="I9890"/>
      <c r="L9890"/>
    </row>
    <row r="9891" spans="7:12" x14ac:dyDescent="0.25">
      <c r="G9891"/>
      <c r="I9891"/>
      <c r="L9891"/>
    </row>
    <row r="9892" spans="7:12" x14ac:dyDescent="0.25">
      <c r="G9892"/>
      <c r="I9892"/>
      <c r="L9892"/>
    </row>
    <row r="9893" spans="7:12" x14ac:dyDescent="0.25">
      <c r="G9893"/>
      <c r="I9893"/>
      <c r="L9893"/>
    </row>
    <row r="9894" spans="7:12" x14ac:dyDescent="0.25">
      <c r="G9894"/>
      <c r="I9894"/>
      <c r="L9894"/>
    </row>
    <row r="9895" spans="7:12" x14ac:dyDescent="0.25">
      <c r="G9895"/>
      <c r="I9895"/>
      <c r="L9895"/>
    </row>
    <row r="9896" spans="7:12" x14ac:dyDescent="0.25">
      <c r="G9896"/>
      <c r="I9896"/>
      <c r="L9896"/>
    </row>
    <row r="9897" spans="7:12" x14ac:dyDescent="0.25">
      <c r="G9897"/>
      <c r="I9897"/>
      <c r="L9897"/>
    </row>
    <row r="9898" spans="7:12" x14ac:dyDescent="0.25">
      <c r="G9898"/>
      <c r="I9898"/>
      <c r="L9898"/>
    </row>
    <row r="9899" spans="7:12" x14ac:dyDescent="0.25">
      <c r="G9899"/>
      <c r="I9899"/>
      <c r="L9899"/>
    </row>
    <row r="9900" spans="7:12" x14ac:dyDescent="0.25">
      <c r="G9900"/>
      <c r="I9900"/>
      <c r="L9900"/>
    </row>
    <row r="9901" spans="7:12" x14ac:dyDescent="0.25">
      <c r="G9901"/>
      <c r="I9901"/>
      <c r="L9901"/>
    </row>
    <row r="9902" spans="7:12" x14ac:dyDescent="0.25">
      <c r="G9902"/>
      <c r="I9902"/>
      <c r="L9902"/>
    </row>
    <row r="9903" spans="7:12" x14ac:dyDescent="0.25">
      <c r="G9903"/>
      <c r="I9903"/>
      <c r="L9903"/>
    </row>
    <row r="9904" spans="7:12" x14ac:dyDescent="0.25">
      <c r="G9904"/>
      <c r="I9904"/>
      <c r="L9904"/>
    </row>
    <row r="9905" spans="7:12" x14ac:dyDescent="0.25">
      <c r="G9905"/>
      <c r="I9905"/>
      <c r="L9905"/>
    </row>
    <row r="9906" spans="7:12" x14ac:dyDescent="0.25">
      <c r="G9906"/>
      <c r="I9906"/>
      <c r="L9906"/>
    </row>
    <row r="9907" spans="7:12" x14ac:dyDescent="0.25">
      <c r="G9907"/>
      <c r="I9907"/>
      <c r="L9907"/>
    </row>
    <row r="9908" spans="7:12" x14ac:dyDescent="0.25">
      <c r="G9908"/>
      <c r="I9908"/>
      <c r="L9908"/>
    </row>
    <row r="9909" spans="7:12" x14ac:dyDescent="0.25">
      <c r="G9909"/>
      <c r="I9909"/>
      <c r="L9909"/>
    </row>
    <row r="9910" spans="7:12" x14ac:dyDescent="0.25">
      <c r="G9910"/>
      <c r="I9910"/>
      <c r="L9910"/>
    </row>
    <row r="9911" spans="7:12" x14ac:dyDescent="0.25">
      <c r="G9911"/>
      <c r="I9911"/>
      <c r="L9911"/>
    </row>
    <row r="9912" spans="7:12" x14ac:dyDescent="0.25">
      <c r="G9912"/>
      <c r="I9912"/>
      <c r="L9912"/>
    </row>
    <row r="9913" spans="7:12" x14ac:dyDescent="0.25">
      <c r="G9913"/>
      <c r="I9913"/>
      <c r="L9913"/>
    </row>
    <row r="9914" spans="7:12" x14ac:dyDescent="0.25">
      <c r="G9914"/>
      <c r="I9914"/>
      <c r="L9914"/>
    </row>
    <row r="9915" spans="7:12" x14ac:dyDescent="0.25">
      <c r="G9915"/>
      <c r="I9915"/>
      <c r="L9915"/>
    </row>
    <row r="9916" spans="7:12" x14ac:dyDescent="0.25">
      <c r="G9916"/>
      <c r="I9916"/>
      <c r="L9916"/>
    </row>
    <row r="9917" spans="7:12" x14ac:dyDescent="0.25">
      <c r="G9917"/>
      <c r="I9917"/>
      <c r="L9917"/>
    </row>
    <row r="9918" spans="7:12" x14ac:dyDescent="0.25">
      <c r="G9918"/>
      <c r="I9918"/>
      <c r="L9918"/>
    </row>
    <row r="9919" spans="7:12" x14ac:dyDescent="0.25">
      <c r="G9919"/>
      <c r="I9919"/>
      <c r="L9919"/>
    </row>
    <row r="9920" spans="7:12" x14ac:dyDescent="0.25">
      <c r="G9920"/>
      <c r="I9920"/>
      <c r="L9920"/>
    </row>
    <row r="9921" spans="7:12" x14ac:dyDescent="0.25">
      <c r="G9921"/>
      <c r="I9921"/>
      <c r="L9921"/>
    </row>
    <row r="9922" spans="7:12" x14ac:dyDescent="0.25">
      <c r="G9922"/>
      <c r="I9922"/>
      <c r="L9922"/>
    </row>
    <row r="9923" spans="7:12" x14ac:dyDescent="0.25">
      <c r="G9923"/>
      <c r="I9923"/>
      <c r="L9923"/>
    </row>
    <row r="9924" spans="7:12" x14ac:dyDescent="0.25">
      <c r="G9924"/>
      <c r="I9924"/>
      <c r="L9924"/>
    </row>
    <row r="9925" spans="7:12" x14ac:dyDescent="0.25">
      <c r="G9925"/>
      <c r="I9925"/>
      <c r="L9925"/>
    </row>
    <row r="9926" spans="7:12" x14ac:dyDescent="0.25">
      <c r="G9926"/>
      <c r="I9926"/>
      <c r="L9926"/>
    </row>
    <row r="9927" spans="7:12" x14ac:dyDescent="0.25">
      <c r="G9927"/>
      <c r="I9927"/>
      <c r="L9927"/>
    </row>
    <row r="9928" spans="7:12" x14ac:dyDescent="0.25">
      <c r="G9928"/>
      <c r="I9928"/>
      <c r="L9928"/>
    </row>
    <row r="9929" spans="7:12" x14ac:dyDescent="0.25">
      <c r="G9929"/>
      <c r="I9929"/>
      <c r="L9929"/>
    </row>
    <row r="9930" spans="7:12" x14ac:dyDescent="0.25">
      <c r="G9930"/>
      <c r="I9930"/>
      <c r="L9930"/>
    </row>
    <row r="9931" spans="7:12" x14ac:dyDescent="0.25">
      <c r="G9931"/>
      <c r="I9931"/>
      <c r="L9931"/>
    </row>
    <row r="9932" spans="7:12" x14ac:dyDescent="0.25">
      <c r="G9932"/>
      <c r="I9932"/>
      <c r="L9932"/>
    </row>
    <row r="9933" spans="7:12" x14ac:dyDescent="0.25">
      <c r="G9933"/>
      <c r="I9933"/>
      <c r="L9933"/>
    </row>
    <row r="9934" spans="7:12" x14ac:dyDescent="0.25">
      <c r="G9934"/>
      <c r="I9934"/>
      <c r="L9934"/>
    </row>
    <row r="9935" spans="7:12" x14ac:dyDescent="0.25">
      <c r="G9935"/>
      <c r="I9935"/>
      <c r="L9935"/>
    </row>
    <row r="9936" spans="7:12" x14ac:dyDescent="0.25">
      <c r="G9936"/>
      <c r="I9936"/>
      <c r="L9936"/>
    </row>
    <row r="9937" spans="7:12" x14ac:dyDescent="0.25">
      <c r="G9937"/>
      <c r="I9937"/>
      <c r="L9937"/>
    </row>
    <row r="9938" spans="7:12" x14ac:dyDescent="0.25">
      <c r="G9938"/>
      <c r="I9938"/>
      <c r="L9938"/>
    </row>
    <row r="9939" spans="7:12" x14ac:dyDescent="0.25">
      <c r="G9939"/>
      <c r="I9939"/>
      <c r="L9939"/>
    </row>
    <row r="9940" spans="7:12" x14ac:dyDescent="0.25">
      <c r="G9940"/>
      <c r="I9940"/>
      <c r="L9940"/>
    </row>
    <row r="9941" spans="7:12" x14ac:dyDescent="0.25">
      <c r="G9941"/>
      <c r="I9941"/>
      <c r="L9941"/>
    </row>
    <row r="9942" spans="7:12" x14ac:dyDescent="0.25">
      <c r="G9942"/>
      <c r="I9942"/>
      <c r="L9942"/>
    </row>
    <row r="9943" spans="7:12" x14ac:dyDescent="0.25">
      <c r="G9943"/>
      <c r="I9943"/>
      <c r="L9943"/>
    </row>
    <row r="9944" spans="7:12" x14ac:dyDescent="0.25">
      <c r="G9944"/>
      <c r="I9944"/>
      <c r="L9944"/>
    </row>
    <row r="9945" spans="7:12" x14ac:dyDescent="0.25">
      <c r="G9945"/>
      <c r="I9945"/>
      <c r="L9945"/>
    </row>
    <row r="9946" spans="7:12" x14ac:dyDescent="0.25">
      <c r="G9946"/>
      <c r="I9946"/>
      <c r="L9946"/>
    </row>
    <row r="9947" spans="7:12" x14ac:dyDescent="0.25">
      <c r="G9947"/>
      <c r="I9947"/>
      <c r="L9947"/>
    </row>
    <row r="9948" spans="7:12" x14ac:dyDescent="0.25">
      <c r="G9948"/>
      <c r="I9948"/>
      <c r="L9948"/>
    </row>
    <row r="9949" spans="7:12" x14ac:dyDescent="0.25">
      <c r="G9949"/>
      <c r="I9949"/>
      <c r="L9949"/>
    </row>
    <row r="9950" spans="7:12" x14ac:dyDescent="0.25">
      <c r="G9950"/>
      <c r="I9950"/>
      <c r="L9950"/>
    </row>
    <row r="9951" spans="7:12" x14ac:dyDescent="0.25">
      <c r="G9951"/>
      <c r="I9951"/>
      <c r="L9951"/>
    </row>
    <row r="9952" spans="7:12" x14ac:dyDescent="0.25">
      <c r="G9952"/>
      <c r="I9952"/>
      <c r="L9952"/>
    </row>
    <row r="9953" spans="7:12" x14ac:dyDescent="0.25">
      <c r="G9953"/>
      <c r="I9953"/>
      <c r="L9953"/>
    </row>
    <row r="9954" spans="7:12" x14ac:dyDescent="0.25">
      <c r="G9954"/>
      <c r="I9954"/>
      <c r="L9954"/>
    </row>
    <row r="9955" spans="7:12" x14ac:dyDescent="0.25">
      <c r="G9955"/>
      <c r="I9955"/>
      <c r="L9955"/>
    </row>
    <row r="9956" spans="7:12" x14ac:dyDescent="0.25">
      <c r="G9956"/>
      <c r="I9956"/>
      <c r="L9956"/>
    </row>
    <row r="9957" spans="7:12" x14ac:dyDescent="0.25">
      <c r="G9957"/>
      <c r="I9957"/>
      <c r="L9957"/>
    </row>
    <row r="9958" spans="7:12" x14ac:dyDescent="0.25">
      <c r="G9958"/>
      <c r="I9958"/>
      <c r="L9958"/>
    </row>
    <row r="9959" spans="7:12" x14ac:dyDescent="0.25">
      <c r="G9959"/>
      <c r="I9959"/>
      <c r="L9959"/>
    </row>
    <row r="9960" spans="7:12" x14ac:dyDescent="0.25">
      <c r="G9960"/>
      <c r="I9960"/>
      <c r="L9960"/>
    </row>
    <row r="9961" spans="7:12" x14ac:dyDescent="0.25">
      <c r="G9961"/>
      <c r="I9961"/>
      <c r="L9961"/>
    </row>
    <row r="9962" spans="7:12" x14ac:dyDescent="0.25">
      <c r="G9962"/>
      <c r="I9962"/>
      <c r="L9962"/>
    </row>
    <row r="9963" spans="7:12" x14ac:dyDescent="0.25">
      <c r="G9963"/>
      <c r="I9963"/>
      <c r="L9963"/>
    </row>
    <row r="9964" spans="7:12" x14ac:dyDescent="0.25">
      <c r="G9964"/>
      <c r="I9964"/>
      <c r="L9964"/>
    </row>
    <row r="9965" spans="7:12" x14ac:dyDescent="0.25">
      <c r="G9965"/>
      <c r="I9965"/>
      <c r="L9965"/>
    </row>
    <row r="9966" spans="7:12" x14ac:dyDescent="0.25">
      <c r="G9966"/>
      <c r="I9966"/>
      <c r="L9966"/>
    </row>
    <row r="9967" spans="7:12" x14ac:dyDescent="0.25">
      <c r="G9967"/>
      <c r="I9967"/>
      <c r="L9967"/>
    </row>
    <row r="9968" spans="7:12" x14ac:dyDescent="0.25">
      <c r="G9968"/>
      <c r="I9968"/>
      <c r="L9968"/>
    </row>
    <row r="9969" spans="7:12" x14ac:dyDescent="0.25">
      <c r="G9969"/>
      <c r="I9969"/>
      <c r="L9969"/>
    </row>
    <row r="9970" spans="7:12" x14ac:dyDescent="0.25">
      <c r="G9970"/>
      <c r="I9970"/>
      <c r="L9970"/>
    </row>
    <row r="9971" spans="7:12" x14ac:dyDescent="0.25">
      <c r="G9971"/>
      <c r="I9971"/>
      <c r="L9971"/>
    </row>
    <row r="9972" spans="7:12" x14ac:dyDescent="0.25">
      <c r="G9972"/>
      <c r="I9972"/>
      <c r="L9972"/>
    </row>
    <row r="9973" spans="7:12" x14ac:dyDescent="0.25">
      <c r="G9973"/>
      <c r="I9973"/>
      <c r="L9973"/>
    </row>
    <row r="9974" spans="7:12" x14ac:dyDescent="0.25">
      <c r="G9974"/>
      <c r="I9974"/>
      <c r="L9974"/>
    </row>
    <row r="9975" spans="7:12" x14ac:dyDescent="0.25">
      <c r="G9975"/>
      <c r="I9975"/>
      <c r="L9975"/>
    </row>
    <row r="9976" spans="7:12" x14ac:dyDescent="0.25">
      <c r="G9976"/>
      <c r="I9976"/>
      <c r="L9976"/>
    </row>
    <row r="9977" spans="7:12" x14ac:dyDescent="0.25">
      <c r="G9977"/>
      <c r="I9977"/>
      <c r="L9977"/>
    </row>
    <row r="9978" spans="7:12" x14ac:dyDescent="0.25">
      <c r="G9978"/>
      <c r="I9978"/>
      <c r="L9978"/>
    </row>
    <row r="9979" spans="7:12" x14ac:dyDescent="0.25">
      <c r="G9979"/>
      <c r="I9979"/>
      <c r="L9979"/>
    </row>
    <row r="9980" spans="7:12" x14ac:dyDescent="0.25">
      <c r="G9980"/>
      <c r="I9980"/>
      <c r="L9980"/>
    </row>
    <row r="9981" spans="7:12" x14ac:dyDescent="0.25">
      <c r="G9981"/>
      <c r="I9981"/>
      <c r="L9981"/>
    </row>
    <row r="9982" spans="7:12" x14ac:dyDescent="0.25">
      <c r="G9982"/>
      <c r="I9982"/>
      <c r="L9982"/>
    </row>
    <row r="9983" spans="7:12" x14ac:dyDescent="0.25">
      <c r="G9983"/>
      <c r="I9983"/>
      <c r="L9983"/>
    </row>
    <row r="9984" spans="7:12" x14ac:dyDescent="0.25">
      <c r="G9984"/>
      <c r="I9984"/>
      <c r="L9984"/>
    </row>
    <row r="9985" spans="7:12" x14ac:dyDescent="0.25">
      <c r="G9985"/>
      <c r="I9985"/>
      <c r="L9985"/>
    </row>
    <row r="9986" spans="7:12" x14ac:dyDescent="0.25">
      <c r="G9986"/>
      <c r="I9986"/>
      <c r="L9986"/>
    </row>
    <row r="9987" spans="7:12" x14ac:dyDescent="0.25">
      <c r="G9987"/>
      <c r="I9987"/>
      <c r="L9987"/>
    </row>
    <row r="9988" spans="7:12" x14ac:dyDescent="0.25">
      <c r="G9988"/>
      <c r="I9988"/>
      <c r="L9988"/>
    </row>
    <row r="9989" spans="7:12" x14ac:dyDescent="0.25">
      <c r="G9989"/>
      <c r="I9989"/>
      <c r="L9989"/>
    </row>
    <row r="9990" spans="7:12" x14ac:dyDescent="0.25">
      <c r="G9990"/>
      <c r="I9990"/>
      <c r="L9990"/>
    </row>
    <row r="9991" spans="7:12" x14ac:dyDescent="0.25">
      <c r="G9991"/>
      <c r="I9991"/>
      <c r="L9991"/>
    </row>
    <row r="9992" spans="7:12" x14ac:dyDescent="0.25">
      <c r="G9992"/>
      <c r="I9992"/>
      <c r="L9992"/>
    </row>
    <row r="9993" spans="7:12" x14ac:dyDescent="0.25">
      <c r="G9993"/>
      <c r="I9993"/>
      <c r="L9993"/>
    </row>
    <row r="9994" spans="7:12" x14ac:dyDescent="0.25">
      <c r="G9994"/>
      <c r="I9994"/>
      <c r="L9994"/>
    </row>
    <row r="9995" spans="7:12" x14ac:dyDescent="0.25">
      <c r="G9995"/>
      <c r="I9995"/>
      <c r="L9995"/>
    </row>
    <row r="9996" spans="7:12" x14ac:dyDescent="0.25">
      <c r="G9996"/>
      <c r="I9996"/>
      <c r="L9996"/>
    </row>
    <row r="9997" spans="7:12" x14ac:dyDescent="0.25">
      <c r="G9997"/>
      <c r="I9997"/>
      <c r="L9997"/>
    </row>
    <row r="9998" spans="7:12" x14ac:dyDescent="0.25">
      <c r="G9998"/>
      <c r="I9998"/>
      <c r="L9998"/>
    </row>
    <row r="9999" spans="7:12" x14ac:dyDescent="0.25">
      <c r="G9999"/>
      <c r="I9999"/>
      <c r="L9999"/>
    </row>
    <row r="10000" spans="7:12" x14ac:dyDescent="0.25">
      <c r="G10000"/>
      <c r="I10000"/>
      <c r="L10000"/>
    </row>
    <row r="10001" spans="7:12" x14ac:dyDescent="0.25">
      <c r="G10001"/>
      <c r="I10001"/>
      <c r="L10001"/>
    </row>
    <row r="10002" spans="7:12" x14ac:dyDescent="0.25">
      <c r="G10002"/>
      <c r="I10002"/>
      <c r="L10002"/>
    </row>
    <row r="10003" spans="7:12" x14ac:dyDescent="0.25">
      <c r="G10003"/>
      <c r="I10003"/>
      <c r="L10003"/>
    </row>
    <row r="10004" spans="7:12" x14ac:dyDescent="0.25">
      <c r="G10004"/>
      <c r="I10004"/>
      <c r="L10004"/>
    </row>
    <row r="10005" spans="7:12" x14ac:dyDescent="0.25">
      <c r="G10005"/>
      <c r="I10005"/>
      <c r="L10005"/>
    </row>
    <row r="10006" spans="7:12" x14ac:dyDescent="0.25">
      <c r="G10006"/>
      <c r="I10006"/>
      <c r="L10006"/>
    </row>
    <row r="10007" spans="7:12" x14ac:dyDescent="0.25">
      <c r="G10007"/>
      <c r="I10007"/>
      <c r="L10007"/>
    </row>
    <row r="10008" spans="7:12" x14ac:dyDescent="0.25">
      <c r="G10008"/>
      <c r="I10008"/>
      <c r="L10008"/>
    </row>
    <row r="10009" spans="7:12" x14ac:dyDescent="0.25">
      <c r="G10009"/>
      <c r="I10009"/>
      <c r="L10009"/>
    </row>
    <row r="10010" spans="7:12" x14ac:dyDescent="0.25">
      <c r="G10010"/>
      <c r="I10010"/>
      <c r="L10010"/>
    </row>
    <row r="10011" spans="7:12" x14ac:dyDescent="0.25">
      <c r="G10011"/>
      <c r="I10011"/>
      <c r="L10011"/>
    </row>
    <row r="10012" spans="7:12" x14ac:dyDescent="0.25">
      <c r="G10012"/>
      <c r="I10012"/>
      <c r="L10012"/>
    </row>
    <row r="10013" spans="7:12" x14ac:dyDescent="0.25">
      <c r="G10013"/>
      <c r="I10013"/>
      <c r="L10013"/>
    </row>
    <row r="10014" spans="7:12" x14ac:dyDescent="0.25">
      <c r="G10014"/>
      <c r="I10014"/>
      <c r="L10014"/>
    </row>
    <row r="10015" spans="7:12" x14ac:dyDescent="0.25">
      <c r="G10015"/>
      <c r="I10015"/>
      <c r="L10015"/>
    </row>
    <row r="10016" spans="7:12" x14ac:dyDescent="0.25">
      <c r="G10016"/>
      <c r="I10016"/>
      <c r="L10016"/>
    </row>
    <row r="10017" spans="7:12" x14ac:dyDescent="0.25">
      <c r="G10017"/>
      <c r="I10017"/>
      <c r="L10017"/>
    </row>
    <row r="10018" spans="7:12" x14ac:dyDescent="0.25">
      <c r="G10018"/>
      <c r="I10018"/>
      <c r="L10018"/>
    </row>
    <row r="10019" spans="7:12" x14ac:dyDescent="0.25">
      <c r="G10019"/>
      <c r="I10019"/>
      <c r="L10019"/>
    </row>
    <row r="10020" spans="7:12" x14ac:dyDescent="0.25">
      <c r="G10020"/>
      <c r="I10020"/>
      <c r="L10020"/>
    </row>
    <row r="10021" spans="7:12" x14ac:dyDescent="0.25">
      <c r="G10021"/>
      <c r="I10021"/>
      <c r="L10021"/>
    </row>
    <row r="10022" spans="7:12" x14ac:dyDescent="0.25">
      <c r="G10022"/>
      <c r="I10022"/>
      <c r="L10022"/>
    </row>
    <row r="10023" spans="7:12" x14ac:dyDescent="0.25">
      <c r="G10023"/>
      <c r="I10023"/>
      <c r="L10023"/>
    </row>
    <row r="10024" spans="7:12" x14ac:dyDescent="0.25">
      <c r="G10024"/>
      <c r="I10024"/>
      <c r="L10024"/>
    </row>
    <row r="10025" spans="7:12" x14ac:dyDescent="0.25">
      <c r="G10025"/>
      <c r="I10025"/>
      <c r="L10025"/>
    </row>
    <row r="10026" spans="7:12" x14ac:dyDescent="0.25">
      <c r="G10026"/>
      <c r="I10026"/>
      <c r="L10026"/>
    </row>
    <row r="10027" spans="7:12" x14ac:dyDescent="0.25">
      <c r="G10027"/>
      <c r="I10027"/>
      <c r="L10027"/>
    </row>
    <row r="10028" spans="7:12" x14ac:dyDescent="0.25">
      <c r="G10028"/>
      <c r="I10028"/>
      <c r="L10028"/>
    </row>
    <row r="10029" spans="7:12" x14ac:dyDescent="0.25">
      <c r="G10029"/>
      <c r="I10029"/>
      <c r="L10029"/>
    </row>
    <row r="10030" spans="7:12" x14ac:dyDescent="0.25">
      <c r="G10030"/>
      <c r="I10030"/>
      <c r="L10030"/>
    </row>
    <row r="10031" spans="7:12" x14ac:dyDescent="0.25">
      <c r="G10031"/>
      <c r="I10031"/>
      <c r="L10031"/>
    </row>
    <row r="10032" spans="7:12" x14ac:dyDescent="0.25">
      <c r="G10032"/>
      <c r="I10032"/>
      <c r="L10032"/>
    </row>
    <row r="10033" spans="7:12" x14ac:dyDescent="0.25">
      <c r="G10033"/>
      <c r="I10033"/>
      <c r="L10033"/>
    </row>
    <row r="10034" spans="7:12" x14ac:dyDescent="0.25">
      <c r="G10034"/>
      <c r="I10034"/>
      <c r="L10034"/>
    </row>
    <row r="10035" spans="7:12" x14ac:dyDescent="0.25">
      <c r="G10035"/>
      <c r="I10035"/>
      <c r="L10035"/>
    </row>
    <row r="10036" spans="7:12" x14ac:dyDescent="0.25">
      <c r="G10036"/>
      <c r="I10036"/>
      <c r="L10036"/>
    </row>
    <row r="10037" spans="7:12" x14ac:dyDescent="0.25">
      <c r="G10037"/>
      <c r="I10037"/>
      <c r="L10037"/>
    </row>
    <row r="10038" spans="7:12" x14ac:dyDescent="0.25">
      <c r="G10038"/>
      <c r="I10038"/>
      <c r="L10038"/>
    </row>
    <row r="10039" spans="7:12" x14ac:dyDescent="0.25">
      <c r="G10039"/>
      <c r="I10039"/>
      <c r="L10039"/>
    </row>
    <row r="10040" spans="7:12" x14ac:dyDescent="0.25">
      <c r="G10040"/>
      <c r="I10040"/>
      <c r="L10040"/>
    </row>
    <row r="10041" spans="7:12" x14ac:dyDescent="0.25">
      <c r="G10041"/>
      <c r="I10041"/>
      <c r="L10041"/>
    </row>
    <row r="10042" spans="7:12" x14ac:dyDescent="0.25">
      <c r="G10042"/>
      <c r="I10042"/>
      <c r="L10042"/>
    </row>
    <row r="10043" spans="7:12" x14ac:dyDescent="0.25">
      <c r="G10043"/>
      <c r="I10043"/>
      <c r="L10043"/>
    </row>
    <row r="10044" spans="7:12" x14ac:dyDescent="0.25">
      <c r="G10044"/>
      <c r="I10044"/>
      <c r="L10044"/>
    </row>
    <row r="10045" spans="7:12" x14ac:dyDescent="0.25">
      <c r="G10045"/>
      <c r="I10045"/>
      <c r="L10045"/>
    </row>
    <row r="10046" spans="7:12" x14ac:dyDescent="0.25">
      <c r="G10046"/>
      <c r="I10046"/>
      <c r="L10046"/>
    </row>
    <row r="10047" spans="7:12" x14ac:dyDescent="0.25">
      <c r="G10047"/>
      <c r="I10047"/>
      <c r="L10047"/>
    </row>
    <row r="10048" spans="7:12" x14ac:dyDescent="0.25">
      <c r="G10048"/>
      <c r="I10048"/>
      <c r="L10048"/>
    </row>
    <row r="10049" spans="7:12" x14ac:dyDescent="0.25">
      <c r="G10049"/>
      <c r="I10049"/>
      <c r="L10049"/>
    </row>
    <row r="10050" spans="7:12" x14ac:dyDescent="0.25">
      <c r="G10050"/>
      <c r="I10050"/>
      <c r="L10050"/>
    </row>
    <row r="10051" spans="7:12" x14ac:dyDescent="0.25">
      <c r="G10051"/>
      <c r="I10051"/>
      <c r="L10051"/>
    </row>
    <row r="10052" spans="7:12" x14ac:dyDescent="0.25">
      <c r="G10052"/>
      <c r="I10052"/>
      <c r="L10052"/>
    </row>
    <row r="10053" spans="7:12" x14ac:dyDescent="0.25">
      <c r="G10053"/>
      <c r="I10053"/>
      <c r="L10053"/>
    </row>
    <row r="10054" spans="7:12" x14ac:dyDescent="0.25">
      <c r="G10054"/>
      <c r="I10054"/>
      <c r="L10054"/>
    </row>
    <row r="10055" spans="7:12" x14ac:dyDescent="0.25">
      <c r="G10055"/>
      <c r="I10055"/>
      <c r="L10055"/>
    </row>
    <row r="10056" spans="7:12" x14ac:dyDescent="0.25">
      <c r="G10056"/>
      <c r="I10056"/>
      <c r="L10056"/>
    </row>
    <row r="10057" spans="7:12" x14ac:dyDescent="0.25">
      <c r="G10057"/>
      <c r="I10057"/>
      <c r="L10057"/>
    </row>
    <row r="10058" spans="7:12" x14ac:dyDescent="0.25">
      <c r="G10058"/>
      <c r="I10058"/>
      <c r="L10058"/>
    </row>
    <row r="10059" spans="7:12" x14ac:dyDescent="0.25">
      <c r="G10059"/>
      <c r="I10059"/>
      <c r="L10059"/>
    </row>
    <row r="10060" spans="7:12" x14ac:dyDescent="0.25">
      <c r="G10060"/>
      <c r="I10060"/>
      <c r="L10060"/>
    </row>
    <row r="10061" spans="7:12" x14ac:dyDescent="0.25">
      <c r="G10061"/>
      <c r="I10061"/>
      <c r="L10061"/>
    </row>
    <row r="10062" spans="7:12" x14ac:dyDescent="0.25">
      <c r="G10062"/>
      <c r="I10062"/>
      <c r="L10062"/>
    </row>
    <row r="10063" spans="7:12" x14ac:dyDescent="0.25">
      <c r="G10063"/>
      <c r="I10063"/>
      <c r="L10063"/>
    </row>
    <row r="10064" spans="7:12" x14ac:dyDescent="0.25">
      <c r="G10064"/>
      <c r="I10064"/>
      <c r="L10064"/>
    </row>
    <row r="10065" spans="7:12" x14ac:dyDescent="0.25">
      <c r="G10065"/>
      <c r="I10065"/>
      <c r="L10065"/>
    </row>
    <row r="10066" spans="7:12" x14ac:dyDescent="0.25">
      <c r="G10066"/>
      <c r="I10066"/>
      <c r="L10066"/>
    </row>
    <row r="10067" spans="7:12" x14ac:dyDescent="0.25">
      <c r="G10067"/>
      <c r="I10067"/>
      <c r="L10067"/>
    </row>
    <row r="10068" spans="7:12" x14ac:dyDescent="0.25">
      <c r="G10068"/>
      <c r="I10068"/>
      <c r="L10068"/>
    </row>
    <row r="10069" spans="7:12" x14ac:dyDescent="0.25">
      <c r="G10069"/>
      <c r="I10069"/>
      <c r="L10069"/>
    </row>
    <row r="10070" spans="7:12" x14ac:dyDescent="0.25">
      <c r="G10070"/>
      <c r="I10070"/>
      <c r="L10070"/>
    </row>
    <row r="10071" spans="7:12" x14ac:dyDescent="0.25">
      <c r="G10071"/>
      <c r="I10071"/>
      <c r="L10071"/>
    </row>
    <row r="10072" spans="7:12" x14ac:dyDescent="0.25">
      <c r="G10072"/>
      <c r="I10072"/>
      <c r="L10072"/>
    </row>
    <row r="10073" spans="7:12" x14ac:dyDescent="0.25">
      <c r="G10073"/>
      <c r="I10073"/>
      <c r="L10073"/>
    </row>
    <row r="10074" spans="7:12" x14ac:dyDescent="0.25">
      <c r="G10074"/>
      <c r="I10074"/>
      <c r="L10074"/>
    </row>
    <row r="10075" spans="7:12" x14ac:dyDescent="0.25">
      <c r="G10075"/>
      <c r="I10075"/>
      <c r="L10075"/>
    </row>
    <row r="10076" spans="7:12" x14ac:dyDescent="0.25">
      <c r="G10076"/>
      <c r="I10076"/>
      <c r="L10076"/>
    </row>
    <row r="10077" spans="7:12" x14ac:dyDescent="0.25">
      <c r="G10077"/>
      <c r="I10077"/>
      <c r="L10077"/>
    </row>
    <row r="10078" spans="7:12" x14ac:dyDescent="0.25">
      <c r="G10078"/>
      <c r="I10078"/>
      <c r="L10078"/>
    </row>
    <row r="10079" spans="7:12" x14ac:dyDescent="0.25">
      <c r="G10079"/>
      <c r="I10079"/>
      <c r="L10079"/>
    </row>
    <row r="10080" spans="7:12" x14ac:dyDescent="0.25">
      <c r="G10080"/>
      <c r="I10080"/>
      <c r="L10080"/>
    </row>
    <row r="10081" spans="7:12" x14ac:dyDescent="0.25">
      <c r="G10081"/>
      <c r="I10081"/>
      <c r="L10081"/>
    </row>
    <row r="10082" spans="7:12" x14ac:dyDescent="0.25">
      <c r="G10082"/>
      <c r="I10082"/>
      <c r="L10082"/>
    </row>
    <row r="10083" spans="7:12" x14ac:dyDescent="0.25">
      <c r="G10083"/>
      <c r="I10083"/>
      <c r="L10083"/>
    </row>
    <row r="10084" spans="7:12" x14ac:dyDescent="0.25">
      <c r="G10084"/>
      <c r="I10084"/>
      <c r="L10084"/>
    </row>
    <row r="10085" spans="7:12" x14ac:dyDescent="0.25">
      <c r="G10085"/>
      <c r="I10085"/>
      <c r="L10085"/>
    </row>
    <row r="10086" spans="7:12" x14ac:dyDescent="0.25">
      <c r="G10086"/>
      <c r="I10086"/>
      <c r="L10086"/>
    </row>
    <row r="10087" spans="7:12" x14ac:dyDescent="0.25">
      <c r="G10087"/>
      <c r="I10087"/>
      <c r="L10087"/>
    </row>
    <row r="10088" spans="7:12" x14ac:dyDescent="0.25">
      <c r="G10088"/>
      <c r="I10088"/>
      <c r="L10088"/>
    </row>
    <row r="10089" spans="7:12" x14ac:dyDescent="0.25">
      <c r="G10089"/>
      <c r="I10089"/>
      <c r="L10089"/>
    </row>
    <row r="10090" spans="7:12" x14ac:dyDescent="0.25">
      <c r="G10090"/>
      <c r="I10090"/>
      <c r="L10090"/>
    </row>
    <row r="10091" spans="7:12" x14ac:dyDescent="0.25">
      <c r="G10091"/>
      <c r="I10091"/>
      <c r="L10091"/>
    </row>
    <row r="10092" spans="7:12" x14ac:dyDescent="0.25">
      <c r="G10092"/>
      <c r="I10092"/>
      <c r="L10092"/>
    </row>
    <row r="10093" spans="7:12" x14ac:dyDescent="0.25">
      <c r="G10093"/>
      <c r="I10093"/>
      <c r="L10093"/>
    </row>
    <row r="10094" spans="7:12" x14ac:dyDescent="0.25">
      <c r="G10094"/>
      <c r="I10094"/>
      <c r="L10094"/>
    </row>
    <row r="10095" spans="7:12" x14ac:dyDescent="0.25">
      <c r="G10095"/>
      <c r="I10095"/>
      <c r="L10095"/>
    </row>
    <row r="10096" spans="7:12" x14ac:dyDescent="0.25">
      <c r="G10096"/>
      <c r="I10096"/>
      <c r="L10096"/>
    </row>
    <row r="10097" spans="7:12" x14ac:dyDescent="0.25">
      <c r="G10097"/>
      <c r="I10097"/>
      <c r="L10097"/>
    </row>
    <row r="10098" spans="7:12" x14ac:dyDescent="0.25">
      <c r="G10098"/>
      <c r="I10098"/>
      <c r="L10098"/>
    </row>
    <row r="10099" spans="7:12" x14ac:dyDescent="0.25">
      <c r="G10099"/>
      <c r="I10099"/>
      <c r="L10099"/>
    </row>
    <row r="10100" spans="7:12" x14ac:dyDescent="0.25">
      <c r="G10100"/>
      <c r="I10100"/>
      <c r="L10100"/>
    </row>
    <row r="10101" spans="7:12" x14ac:dyDescent="0.25">
      <c r="G10101"/>
      <c r="I10101"/>
      <c r="L10101"/>
    </row>
    <row r="10102" spans="7:12" x14ac:dyDescent="0.25">
      <c r="G10102"/>
      <c r="I10102"/>
      <c r="L10102"/>
    </row>
    <row r="10103" spans="7:12" x14ac:dyDescent="0.25">
      <c r="G10103"/>
      <c r="I10103"/>
      <c r="L10103"/>
    </row>
    <row r="10104" spans="7:12" x14ac:dyDescent="0.25">
      <c r="G10104"/>
      <c r="I10104"/>
      <c r="L10104"/>
    </row>
    <row r="10105" spans="7:12" x14ac:dyDescent="0.25">
      <c r="G10105"/>
      <c r="I10105"/>
      <c r="L10105"/>
    </row>
    <row r="10106" spans="7:12" x14ac:dyDescent="0.25">
      <c r="G10106"/>
      <c r="I10106"/>
      <c r="L10106"/>
    </row>
    <row r="10107" spans="7:12" x14ac:dyDescent="0.25">
      <c r="G10107"/>
      <c r="I10107"/>
      <c r="L10107"/>
    </row>
    <row r="10108" spans="7:12" x14ac:dyDescent="0.25">
      <c r="G10108"/>
      <c r="I10108"/>
      <c r="L10108"/>
    </row>
    <row r="10109" spans="7:12" x14ac:dyDescent="0.25">
      <c r="G10109"/>
      <c r="I10109"/>
      <c r="L10109"/>
    </row>
    <row r="10110" spans="7:12" x14ac:dyDescent="0.25">
      <c r="G10110"/>
      <c r="I10110"/>
      <c r="L10110"/>
    </row>
    <row r="10111" spans="7:12" x14ac:dyDescent="0.25">
      <c r="G10111"/>
      <c r="I10111"/>
      <c r="L10111"/>
    </row>
    <row r="10112" spans="7:12" x14ac:dyDescent="0.25">
      <c r="G10112"/>
      <c r="I10112"/>
      <c r="L10112"/>
    </row>
    <row r="10113" spans="7:12" x14ac:dyDescent="0.25">
      <c r="G10113"/>
      <c r="I10113"/>
      <c r="L10113"/>
    </row>
    <row r="10114" spans="7:12" x14ac:dyDescent="0.25">
      <c r="G10114"/>
      <c r="I10114"/>
      <c r="L10114"/>
    </row>
    <row r="10115" spans="7:12" x14ac:dyDescent="0.25">
      <c r="G10115"/>
      <c r="I10115"/>
      <c r="L10115"/>
    </row>
    <row r="10116" spans="7:12" x14ac:dyDescent="0.25">
      <c r="G10116"/>
      <c r="I10116"/>
      <c r="L10116"/>
    </row>
    <row r="10117" spans="7:12" x14ac:dyDescent="0.25">
      <c r="G10117"/>
      <c r="I10117"/>
      <c r="L10117"/>
    </row>
    <row r="10118" spans="7:12" x14ac:dyDescent="0.25">
      <c r="G10118"/>
      <c r="I10118"/>
      <c r="L10118"/>
    </row>
    <row r="10119" spans="7:12" x14ac:dyDescent="0.25">
      <c r="G10119"/>
      <c r="I10119"/>
      <c r="L10119"/>
    </row>
    <row r="10120" spans="7:12" x14ac:dyDescent="0.25">
      <c r="G10120"/>
      <c r="I10120"/>
      <c r="L10120"/>
    </row>
    <row r="10121" spans="7:12" x14ac:dyDescent="0.25">
      <c r="G10121"/>
      <c r="I10121"/>
      <c r="L10121"/>
    </row>
    <row r="10122" spans="7:12" x14ac:dyDescent="0.25">
      <c r="G10122"/>
      <c r="I10122"/>
      <c r="L10122"/>
    </row>
    <row r="10123" spans="7:12" x14ac:dyDescent="0.25">
      <c r="G10123"/>
      <c r="I10123"/>
      <c r="L10123"/>
    </row>
    <row r="10124" spans="7:12" x14ac:dyDescent="0.25">
      <c r="G10124"/>
      <c r="I10124"/>
      <c r="L10124"/>
    </row>
    <row r="10125" spans="7:12" x14ac:dyDescent="0.25">
      <c r="G10125"/>
      <c r="I10125"/>
      <c r="L10125"/>
    </row>
    <row r="10126" spans="7:12" x14ac:dyDescent="0.25">
      <c r="G10126"/>
      <c r="I10126"/>
      <c r="L10126"/>
    </row>
    <row r="10127" spans="7:12" x14ac:dyDescent="0.25">
      <c r="G10127"/>
      <c r="I10127"/>
      <c r="L10127"/>
    </row>
    <row r="10128" spans="7:12" x14ac:dyDescent="0.25">
      <c r="G10128"/>
      <c r="I10128"/>
      <c r="L10128"/>
    </row>
    <row r="10129" spans="7:12" x14ac:dyDescent="0.25">
      <c r="G10129"/>
      <c r="I10129"/>
      <c r="L10129"/>
    </row>
    <row r="10130" spans="7:12" x14ac:dyDescent="0.25">
      <c r="G10130"/>
      <c r="I10130"/>
      <c r="L10130"/>
    </row>
    <row r="10131" spans="7:12" x14ac:dyDescent="0.25">
      <c r="G10131"/>
      <c r="I10131"/>
      <c r="L10131"/>
    </row>
    <row r="10132" spans="7:12" x14ac:dyDescent="0.25">
      <c r="G10132"/>
      <c r="I10132"/>
      <c r="L10132"/>
    </row>
    <row r="10133" spans="7:12" x14ac:dyDescent="0.25">
      <c r="G10133"/>
      <c r="I10133"/>
      <c r="L10133"/>
    </row>
    <row r="10134" spans="7:12" x14ac:dyDescent="0.25">
      <c r="G10134"/>
      <c r="I10134"/>
      <c r="L10134"/>
    </row>
    <row r="10135" spans="7:12" x14ac:dyDescent="0.25">
      <c r="G10135"/>
      <c r="I10135"/>
      <c r="L10135"/>
    </row>
    <row r="10136" spans="7:12" x14ac:dyDescent="0.25">
      <c r="G10136"/>
      <c r="I10136"/>
      <c r="L10136"/>
    </row>
    <row r="10137" spans="7:12" x14ac:dyDescent="0.25">
      <c r="G10137"/>
      <c r="I10137"/>
      <c r="L10137"/>
    </row>
    <row r="10138" spans="7:12" x14ac:dyDescent="0.25">
      <c r="G10138"/>
      <c r="I10138"/>
      <c r="L10138"/>
    </row>
    <row r="10139" spans="7:12" x14ac:dyDescent="0.25">
      <c r="G10139"/>
      <c r="I10139"/>
      <c r="L10139"/>
    </row>
    <row r="10140" spans="7:12" x14ac:dyDescent="0.25">
      <c r="G10140"/>
      <c r="I10140"/>
      <c r="L10140"/>
    </row>
    <row r="10141" spans="7:12" x14ac:dyDescent="0.25">
      <c r="G10141"/>
      <c r="I10141"/>
      <c r="L10141"/>
    </row>
    <row r="10142" spans="7:12" x14ac:dyDescent="0.25">
      <c r="G10142"/>
      <c r="I10142"/>
      <c r="L10142"/>
    </row>
    <row r="10143" spans="7:12" x14ac:dyDescent="0.25">
      <c r="G10143"/>
      <c r="I10143"/>
      <c r="L10143"/>
    </row>
    <row r="10144" spans="7:12" x14ac:dyDescent="0.25">
      <c r="G10144"/>
      <c r="I10144"/>
      <c r="L10144"/>
    </row>
    <row r="10145" spans="7:12" x14ac:dyDescent="0.25">
      <c r="G10145"/>
      <c r="I10145"/>
      <c r="L10145"/>
    </row>
    <row r="10146" spans="7:12" x14ac:dyDescent="0.25">
      <c r="G10146"/>
      <c r="I10146"/>
      <c r="L10146"/>
    </row>
    <row r="10147" spans="7:12" x14ac:dyDescent="0.25">
      <c r="G10147"/>
      <c r="I10147"/>
      <c r="L10147"/>
    </row>
    <row r="10148" spans="7:12" x14ac:dyDescent="0.25">
      <c r="G10148"/>
      <c r="I10148"/>
      <c r="L10148"/>
    </row>
    <row r="10149" spans="7:12" x14ac:dyDescent="0.25">
      <c r="G10149"/>
      <c r="I10149"/>
      <c r="L10149"/>
    </row>
    <row r="10150" spans="7:12" x14ac:dyDescent="0.25">
      <c r="G10150"/>
      <c r="I10150"/>
      <c r="L10150"/>
    </row>
    <row r="10151" spans="7:12" x14ac:dyDescent="0.25">
      <c r="G10151"/>
      <c r="I10151"/>
      <c r="L10151"/>
    </row>
    <row r="10152" spans="7:12" x14ac:dyDescent="0.25">
      <c r="G10152"/>
      <c r="I10152"/>
      <c r="L10152"/>
    </row>
    <row r="10153" spans="7:12" x14ac:dyDescent="0.25">
      <c r="G10153"/>
      <c r="I10153"/>
      <c r="L10153"/>
    </row>
    <row r="10154" spans="7:12" x14ac:dyDescent="0.25">
      <c r="G10154"/>
      <c r="I10154"/>
      <c r="L10154"/>
    </row>
    <row r="10155" spans="7:12" x14ac:dyDescent="0.25">
      <c r="G10155"/>
      <c r="I10155"/>
      <c r="L10155"/>
    </row>
    <row r="10156" spans="7:12" x14ac:dyDescent="0.25">
      <c r="G10156"/>
      <c r="I10156"/>
      <c r="L10156"/>
    </row>
    <row r="10157" spans="7:12" x14ac:dyDescent="0.25">
      <c r="G10157"/>
      <c r="I10157"/>
      <c r="L10157"/>
    </row>
    <row r="10158" spans="7:12" x14ac:dyDescent="0.25">
      <c r="G10158"/>
      <c r="I10158"/>
      <c r="L10158"/>
    </row>
    <row r="10159" spans="7:12" x14ac:dyDescent="0.25">
      <c r="G10159"/>
      <c r="I10159"/>
      <c r="L10159"/>
    </row>
    <row r="10160" spans="7:12" x14ac:dyDescent="0.25">
      <c r="G10160"/>
      <c r="I10160"/>
      <c r="L10160"/>
    </row>
    <row r="10161" spans="7:12" x14ac:dyDescent="0.25">
      <c r="G10161"/>
      <c r="I10161"/>
      <c r="L10161"/>
    </row>
    <row r="10162" spans="7:12" x14ac:dyDescent="0.25">
      <c r="G10162"/>
      <c r="I10162"/>
      <c r="L10162"/>
    </row>
    <row r="10163" spans="7:12" x14ac:dyDescent="0.25">
      <c r="G10163"/>
      <c r="I10163"/>
      <c r="L10163"/>
    </row>
    <row r="10164" spans="7:12" x14ac:dyDescent="0.25">
      <c r="G10164"/>
      <c r="I10164"/>
      <c r="L10164"/>
    </row>
    <row r="10165" spans="7:12" x14ac:dyDescent="0.25">
      <c r="G10165"/>
      <c r="I10165"/>
      <c r="L10165"/>
    </row>
    <row r="10166" spans="7:12" x14ac:dyDescent="0.25">
      <c r="G10166"/>
      <c r="I10166"/>
      <c r="L10166"/>
    </row>
    <row r="10167" spans="7:12" x14ac:dyDescent="0.25">
      <c r="G10167"/>
      <c r="I10167"/>
      <c r="L10167"/>
    </row>
    <row r="10168" spans="7:12" x14ac:dyDescent="0.25">
      <c r="G10168"/>
      <c r="I10168"/>
      <c r="L10168"/>
    </row>
    <row r="10169" spans="7:12" x14ac:dyDescent="0.25">
      <c r="G10169"/>
      <c r="I10169"/>
      <c r="L10169"/>
    </row>
    <row r="10170" spans="7:12" x14ac:dyDescent="0.25">
      <c r="G10170"/>
      <c r="I10170"/>
      <c r="L10170"/>
    </row>
    <row r="10171" spans="7:12" x14ac:dyDescent="0.25">
      <c r="G10171"/>
      <c r="I10171"/>
      <c r="L10171"/>
    </row>
    <row r="10172" spans="7:12" x14ac:dyDescent="0.25">
      <c r="G10172"/>
      <c r="I10172"/>
      <c r="L10172"/>
    </row>
    <row r="10173" spans="7:12" x14ac:dyDescent="0.25">
      <c r="G10173"/>
      <c r="I10173"/>
      <c r="L10173"/>
    </row>
    <row r="10174" spans="7:12" x14ac:dyDescent="0.25">
      <c r="G10174"/>
      <c r="I10174"/>
      <c r="L10174"/>
    </row>
    <row r="10175" spans="7:12" x14ac:dyDescent="0.25">
      <c r="G10175"/>
      <c r="I10175"/>
      <c r="L10175"/>
    </row>
    <row r="10176" spans="7:12" x14ac:dyDescent="0.25">
      <c r="G10176"/>
      <c r="I10176"/>
      <c r="L10176"/>
    </row>
    <row r="10177" spans="7:12" x14ac:dyDescent="0.25">
      <c r="G10177"/>
      <c r="I10177"/>
      <c r="L10177"/>
    </row>
    <row r="10178" spans="7:12" x14ac:dyDescent="0.25">
      <c r="G10178"/>
      <c r="I10178"/>
      <c r="L10178"/>
    </row>
    <row r="10179" spans="7:12" x14ac:dyDescent="0.25">
      <c r="G10179"/>
      <c r="I10179"/>
      <c r="L10179"/>
    </row>
    <row r="10180" spans="7:12" x14ac:dyDescent="0.25">
      <c r="G10180"/>
      <c r="I10180"/>
      <c r="L10180"/>
    </row>
    <row r="10181" spans="7:12" x14ac:dyDescent="0.25">
      <c r="G10181"/>
      <c r="I10181"/>
      <c r="L10181"/>
    </row>
    <row r="10182" spans="7:12" x14ac:dyDescent="0.25">
      <c r="G10182"/>
      <c r="I10182"/>
      <c r="L10182"/>
    </row>
    <row r="10183" spans="7:12" x14ac:dyDescent="0.25">
      <c r="G10183"/>
      <c r="I10183"/>
      <c r="L10183"/>
    </row>
    <row r="10184" spans="7:12" x14ac:dyDescent="0.25">
      <c r="G10184"/>
      <c r="I10184"/>
      <c r="L10184"/>
    </row>
    <row r="10185" spans="7:12" x14ac:dyDescent="0.25">
      <c r="G10185"/>
      <c r="I10185"/>
      <c r="L10185"/>
    </row>
    <row r="10186" spans="7:12" x14ac:dyDescent="0.25">
      <c r="G10186"/>
      <c r="I10186"/>
      <c r="L10186"/>
    </row>
    <row r="10187" spans="7:12" x14ac:dyDescent="0.25">
      <c r="G10187"/>
      <c r="I10187"/>
      <c r="L10187"/>
    </row>
    <row r="10188" spans="7:12" x14ac:dyDescent="0.25">
      <c r="G10188"/>
      <c r="I10188"/>
      <c r="L10188"/>
    </row>
    <row r="10189" spans="7:12" x14ac:dyDescent="0.25">
      <c r="G10189"/>
      <c r="I10189"/>
      <c r="L10189"/>
    </row>
    <row r="10190" spans="7:12" x14ac:dyDescent="0.25">
      <c r="G10190"/>
      <c r="I10190"/>
      <c r="L10190"/>
    </row>
    <row r="10191" spans="7:12" x14ac:dyDescent="0.25">
      <c r="G10191"/>
      <c r="I10191"/>
      <c r="L10191"/>
    </row>
    <row r="10192" spans="7:12" x14ac:dyDescent="0.25">
      <c r="G10192"/>
      <c r="I10192"/>
      <c r="L10192"/>
    </row>
    <row r="10193" spans="7:12" x14ac:dyDescent="0.25">
      <c r="G10193"/>
      <c r="I10193"/>
      <c r="L10193"/>
    </row>
    <row r="10194" spans="7:12" x14ac:dyDescent="0.25">
      <c r="G10194"/>
      <c r="I10194"/>
      <c r="L10194"/>
    </row>
    <row r="10195" spans="7:12" x14ac:dyDescent="0.25">
      <c r="G10195"/>
      <c r="I10195"/>
      <c r="L10195"/>
    </row>
    <row r="10196" spans="7:12" x14ac:dyDescent="0.25">
      <c r="G10196"/>
      <c r="I10196"/>
      <c r="L10196"/>
    </row>
    <row r="10197" spans="7:12" x14ac:dyDescent="0.25">
      <c r="G10197"/>
      <c r="I10197"/>
      <c r="L10197"/>
    </row>
    <row r="10198" spans="7:12" x14ac:dyDescent="0.25">
      <c r="G10198"/>
      <c r="I10198"/>
      <c r="L10198"/>
    </row>
    <row r="10199" spans="7:12" x14ac:dyDescent="0.25">
      <c r="G10199"/>
      <c r="I10199"/>
      <c r="L10199"/>
    </row>
    <row r="10200" spans="7:12" x14ac:dyDescent="0.25">
      <c r="G10200"/>
      <c r="I10200"/>
      <c r="L10200"/>
    </row>
    <row r="10201" spans="7:12" x14ac:dyDescent="0.25">
      <c r="G10201"/>
      <c r="I10201"/>
      <c r="L10201"/>
    </row>
    <row r="10202" spans="7:12" x14ac:dyDescent="0.25">
      <c r="G10202"/>
      <c r="I10202"/>
      <c r="L10202"/>
    </row>
    <row r="10203" spans="7:12" x14ac:dyDescent="0.25">
      <c r="G10203"/>
      <c r="I10203"/>
      <c r="L10203"/>
    </row>
    <row r="10204" spans="7:12" x14ac:dyDescent="0.25">
      <c r="G10204"/>
      <c r="I10204"/>
      <c r="L10204"/>
    </row>
    <row r="10205" spans="7:12" x14ac:dyDescent="0.25">
      <c r="G10205"/>
      <c r="I10205"/>
      <c r="L10205"/>
    </row>
    <row r="10206" spans="7:12" x14ac:dyDescent="0.25">
      <c r="G10206"/>
      <c r="I10206"/>
      <c r="L10206"/>
    </row>
    <row r="10207" spans="7:12" x14ac:dyDescent="0.25">
      <c r="G10207"/>
      <c r="I10207"/>
      <c r="L10207"/>
    </row>
    <row r="10208" spans="7:12" x14ac:dyDescent="0.25">
      <c r="G10208"/>
      <c r="I10208"/>
      <c r="L10208"/>
    </row>
    <row r="10209" spans="7:12" x14ac:dyDescent="0.25">
      <c r="G10209"/>
      <c r="I10209"/>
      <c r="L10209"/>
    </row>
    <row r="10210" spans="7:12" x14ac:dyDescent="0.25">
      <c r="G10210"/>
      <c r="I10210"/>
      <c r="L10210"/>
    </row>
    <row r="10211" spans="7:12" x14ac:dyDescent="0.25">
      <c r="G10211"/>
      <c r="I10211"/>
      <c r="L10211"/>
    </row>
    <row r="10212" spans="7:12" x14ac:dyDescent="0.25">
      <c r="G10212"/>
      <c r="I10212"/>
      <c r="L10212"/>
    </row>
    <row r="10213" spans="7:12" x14ac:dyDescent="0.25">
      <c r="G10213"/>
      <c r="I10213"/>
      <c r="L10213"/>
    </row>
    <row r="10214" spans="7:12" x14ac:dyDescent="0.25">
      <c r="G10214"/>
      <c r="I10214"/>
      <c r="L10214"/>
    </row>
    <row r="10215" spans="7:12" x14ac:dyDescent="0.25">
      <c r="G10215"/>
      <c r="I10215"/>
      <c r="L10215"/>
    </row>
    <row r="10216" spans="7:12" x14ac:dyDescent="0.25">
      <c r="G10216"/>
      <c r="I10216"/>
      <c r="L10216"/>
    </row>
    <row r="10217" spans="7:12" x14ac:dyDescent="0.25">
      <c r="G10217"/>
      <c r="I10217"/>
      <c r="L10217"/>
    </row>
    <row r="10218" spans="7:12" x14ac:dyDescent="0.25">
      <c r="G10218"/>
      <c r="I10218"/>
      <c r="L10218"/>
    </row>
    <row r="10219" spans="7:12" x14ac:dyDescent="0.25">
      <c r="G10219"/>
      <c r="I10219"/>
      <c r="L10219"/>
    </row>
    <row r="10220" spans="7:12" x14ac:dyDescent="0.25">
      <c r="G10220"/>
      <c r="I10220"/>
      <c r="L10220"/>
    </row>
    <row r="10221" spans="7:12" x14ac:dyDescent="0.25">
      <c r="G10221"/>
      <c r="I10221"/>
      <c r="L10221"/>
    </row>
    <row r="10222" spans="7:12" x14ac:dyDescent="0.25">
      <c r="G10222"/>
      <c r="I10222"/>
      <c r="L10222"/>
    </row>
    <row r="10223" spans="7:12" x14ac:dyDescent="0.25">
      <c r="G10223"/>
      <c r="I10223"/>
      <c r="L10223"/>
    </row>
    <row r="10224" spans="7:12" x14ac:dyDescent="0.25">
      <c r="G10224"/>
      <c r="I10224"/>
      <c r="L10224"/>
    </row>
    <row r="10225" spans="7:12" x14ac:dyDescent="0.25">
      <c r="G10225"/>
      <c r="I10225"/>
      <c r="L10225"/>
    </row>
    <row r="10226" spans="7:12" x14ac:dyDescent="0.25">
      <c r="G10226"/>
      <c r="I10226"/>
      <c r="L10226"/>
    </row>
    <row r="10227" spans="7:12" x14ac:dyDescent="0.25">
      <c r="G10227"/>
      <c r="I10227"/>
      <c r="L10227"/>
    </row>
    <row r="10228" spans="7:12" x14ac:dyDescent="0.25">
      <c r="G10228"/>
      <c r="I10228"/>
      <c r="L10228"/>
    </row>
    <row r="10229" spans="7:12" x14ac:dyDescent="0.25">
      <c r="G10229"/>
      <c r="I10229"/>
      <c r="L10229"/>
    </row>
    <row r="10230" spans="7:12" x14ac:dyDescent="0.25">
      <c r="G10230"/>
      <c r="I10230"/>
      <c r="L10230"/>
    </row>
    <row r="10231" spans="7:12" x14ac:dyDescent="0.25">
      <c r="G10231"/>
      <c r="I10231"/>
      <c r="L10231"/>
    </row>
    <row r="10232" spans="7:12" x14ac:dyDescent="0.25">
      <c r="G10232"/>
      <c r="I10232"/>
      <c r="L10232"/>
    </row>
    <row r="10233" spans="7:12" x14ac:dyDescent="0.25">
      <c r="G10233"/>
      <c r="I10233"/>
      <c r="L10233"/>
    </row>
    <row r="10234" spans="7:12" x14ac:dyDescent="0.25">
      <c r="G10234"/>
      <c r="I10234"/>
      <c r="L10234"/>
    </row>
    <row r="10235" spans="7:12" x14ac:dyDescent="0.25">
      <c r="G10235"/>
      <c r="I10235"/>
      <c r="L10235"/>
    </row>
    <row r="10236" spans="7:12" x14ac:dyDescent="0.25">
      <c r="G10236"/>
      <c r="I10236"/>
      <c r="L10236"/>
    </row>
    <row r="10237" spans="7:12" x14ac:dyDescent="0.25">
      <c r="G10237"/>
      <c r="I10237"/>
      <c r="L10237"/>
    </row>
    <row r="10238" spans="7:12" x14ac:dyDescent="0.25">
      <c r="G10238"/>
      <c r="I10238"/>
      <c r="L10238"/>
    </row>
    <row r="10239" spans="7:12" x14ac:dyDescent="0.25">
      <c r="G10239"/>
      <c r="I10239"/>
      <c r="L10239"/>
    </row>
    <row r="10240" spans="7:12" x14ac:dyDescent="0.25">
      <c r="G10240"/>
      <c r="I10240"/>
      <c r="L10240"/>
    </row>
    <row r="10241" spans="7:12" x14ac:dyDescent="0.25">
      <c r="G10241"/>
      <c r="I10241"/>
      <c r="L10241"/>
    </row>
    <row r="10242" spans="7:12" x14ac:dyDescent="0.25">
      <c r="G10242"/>
      <c r="I10242"/>
      <c r="L10242"/>
    </row>
    <row r="10243" spans="7:12" x14ac:dyDescent="0.25">
      <c r="G10243"/>
      <c r="I10243"/>
      <c r="L10243"/>
    </row>
    <row r="10244" spans="7:12" x14ac:dyDescent="0.25">
      <c r="G10244"/>
      <c r="I10244"/>
      <c r="L10244"/>
    </row>
    <row r="10245" spans="7:12" x14ac:dyDescent="0.25">
      <c r="G10245"/>
      <c r="I10245"/>
      <c r="L10245"/>
    </row>
    <row r="10246" spans="7:12" x14ac:dyDescent="0.25">
      <c r="G10246"/>
      <c r="I10246"/>
      <c r="L10246"/>
    </row>
    <row r="10247" spans="7:12" x14ac:dyDescent="0.25">
      <c r="G10247"/>
      <c r="I10247"/>
      <c r="L10247"/>
    </row>
    <row r="10248" spans="7:12" x14ac:dyDescent="0.25">
      <c r="G10248"/>
      <c r="I10248"/>
      <c r="L10248"/>
    </row>
    <row r="10249" spans="7:12" x14ac:dyDescent="0.25">
      <c r="G10249"/>
      <c r="I10249"/>
      <c r="L10249"/>
    </row>
    <row r="10250" spans="7:12" x14ac:dyDescent="0.25">
      <c r="G10250"/>
      <c r="I10250"/>
      <c r="L10250"/>
    </row>
    <row r="10251" spans="7:12" x14ac:dyDescent="0.25">
      <c r="G10251"/>
      <c r="I10251"/>
      <c r="L10251"/>
    </row>
    <row r="10252" spans="7:12" x14ac:dyDescent="0.25">
      <c r="G10252"/>
      <c r="I10252"/>
      <c r="L10252"/>
    </row>
    <row r="10253" spans="7:12" x14ac:dyDescent="0.25">
      <c r="G10253"/>
      <c r="I10253"/>
      <c r="L10253"/>
    </row>
    <row r="10254" spans="7:12" x14ac:dyDescent="0.25">
      <c r="G10254"/>
      <c r="I10254"/>
      <c r="L10254"/>
    </row>
    <row r="10255" spans="7:12" x14ac:dyDescent="0.25">
      <c r="G10255"/>
      <c r="I10255"/>
      <c r="L10255"/>
    </row>
    <row r="10256" spans="7:12" x14ac:dyDescent="0.25">
      <c r="G10256"/>
      <c r="I10256"/>
      <c r="L10256"/>
    </row>
    <row r="10257" spans="7:12" x14ac:dyDescent="0.25">
      <c r="G10257"/>
      <c r="I10257"/>
      <c r="L10257"/>
    </row>
    <row r="10258" spans="7:12" x14ac:dyDescent="0.25">
      <c r="G10258"/>
      <c r="I10258"/>
      <c r="L10258"/>
    </row>
    <row r="10259" spans="7:12" x14ac:dyDescent="0.25">
      <c r="G10259"/>
      <c r="I10259"/>
      <c r="L10259"/>
    </row>
    <row r="10260" spans="7:12" x14ac:dyDescent="0.25">
      <c r="G10260"/>
      <c r="I10260"/>
      <c r="L10260"/>
    </row>
    <row r="10261" spans="7:12" x14ac:dyDescent="0.25">
      <c r="G10261"/>
      <c r="I10261"/>
      <c r="L10261"/>
    </row>
    <row r="10262" spans="7:12" x14ac:dyDescent="0.25">
      <c r="G10262"/>
      <c r="I10262"/>
      <c r="L10262"/>
    </row>
    <row r="10263" spans="7:12" x14ac:dyDescent="0.25">
      <c r="G10263"/>
      <c r="I10263"/>
      <c r="L10263"/>
    </row>
    <row r="10264" spans="7:12" x14ac:dyDescent="0.25">
      <c r="G10264"/>
      <c r="I10264"/>
      <c r="L10264"/>
    </row>
    <row r="10265" spans="7:12" x14ac:dyDescent="0.25">
      <c r="G10265"/>
      <c r="I10265"/>
      <c r="L10265"/>
    </row>
    <row r="10266" spans="7:12" x14ac:dyDescent="0.25">
      <c r="G10266"/>
      <c r="I10266"/>
      <c r="L10266"/>
    </row>
    <row r="10267" spans="7:12" x14ac:dyDescent="0.25">
      <c r="G10267"/>
      <c r="I10267"/>
      <c r="L10267"/>
    </row>
    <row r="10268" spans="7:12" x14ac:dyDescent="0.25">
      <c r="G10268"/>
      <c r="I10268"/>
      <c r="L10268"/>
    </row>
    <row r="10269" spans="7:12" x14ac:dyDescent="0.25">
      <c r="G10269"/>
      <c r="I10269"/>
      <c r="L10269"/>
    </row>
    <row r="10270" spans="7:12" x14ac:dyDescent="0.25">
      <c r="G10270"/>
      <c r="I10270"/>
      <c r="L10270"/>
    </row>
    <row r="10271" spans="7:12" x14ac:dyDescent="0.25">
      <c r="G10271"/>
      <c r="I10271"/>
      <c r="L10271"/>
    </row>
    <row r="10272" spans="7:12" x14ac:dyDescent="0.25">
      <c r="G10272"/>
      <c r="I10272"/>
      <c r="L10272"/>
    </row>
    <row r="10273" spans="7:12" x14ac:dyDescent="0.25">
      <c r="G10273"/>
      <c r="I10273"/>
      <c r="L10273"/>
    </row>
    <row r="10274" spans="7:12" x14ac:dyDescent="0.25">
      <c r="G10274"/>
      <c r="I10274"/>
      <c r="L10274"/>
    </row>
    <row r="10275" spans="7:12" x14ac:dyDescent="0.25">
      <c r="G10275"/>
      <c r="I10275"/>
      <c r="L10275"/>
    </row>
    <row r="10276" spans="7:12" x14ac:dyDescent="0.25">
      <c r="G10276"/>
      <c r="I10276"/>
      <c r="L10276"/>
    </row>
    <row r="10277" spans="7:12" x14ac:dyDescent="0.25">
      <c r="G10277"/>
      <c r="I10277"/>
      <c r="L10277"/>
    </row>
    <row r="10278" spans="7:12" x14ac:dyDescent="0.25">
      <c r="G10278"/>
      <c r="I10278"/>
      <c r="L10278"/>
    </row>
    <row r="10279" spans="7:12" x14ac:dyDescent="0.25">
      <c r="G10279"/>
      <c r="I10279"/>
      <c r="L10279"/>
    </row>
    <row r="10280" spans="7:12" x14ac:dyDescent="0.25">
      <c r="G10280"/>
      <c r="I10280"/>
      <c r="L10280"/>
    </row>
    <row r="10281" spans="7:12" x14ac:dyDescent="0.25">
      <c r="G10281"/>
      <c r="I10281"/>
      <c r="L10281"/>
    </row>
    <row r="10282" spans="7:12" x14ac:dyDescent="0.25">
      <c r="G10282"/>
      <c r="I10282"/>
      <c r="L10282"/>
    </row>
    <row r="10283" spans="7:12" x14ac:dyDescent="0.25">
      <c r="G10283"/>
      <c r="I10283"/>
      <c r="L10283"/>
    </row>
    <row r="10284" spans="7:12" x14ac:dyDescent="0.25">
      <c r="G10284"/>
      <c r="I10284"/>
      <c r="L10284"/>
    </row>
    <row r="10285" spans="7:12" x14ac:dyDescent="0.25">
      <c r="G10285"/>
      <c r="I10285"/>
      <c r="L10285"/>
    </row>
    <row r="10286" spans="7:12" x14ac:dyDescent="0.25">
      <c r="G10286"/>
      <c r="I10286"/>
      <c r="L10286"/>
    </row>
    <row r="10287" spans="7:12" x14ac:dyDescent="0.25">
      <c r="G10287"/>
      <c r="I10287"/>
      <c r="L10287"/>
    </row>
    <row r="10288" spans="7:12" x14ac:dyDescent="0.25">
      <c r="G10288"/>
      <c r="I10288"/>
      <c r="L10288"/>
    </row>
    <row r="10289" spans="7:12" x14ac:dyDescent="0.25">
      <c r="G10289"/>
      <c r="I10289"/>
      <c r="L10289"/>
    </row>
    <row r="10290" spans="7:12" x14ac:dyDescent="0.25">
      <c r="G10290"/>
      <c r="I10290"/>
      <c r="L10290"/>
    </row>
    <row r="10291" spans="7:12" x14ac:dyDescent="0.25">
      <c r="G10291"/>
      <c r="I10291"/>
      <c r="L10291"/>
    </row>
    <row r="10292" spans="7:12" x14ac:dyDescent="0.25">
      <c r="G10292"/>
      <c r="I10292"/>
      <c r="L10292"/>
    </row>
    <row r="10293" spans="7:12" x14ac:dyDescent="0.25">
      <c r="G10293"/>
      <c r="I10293"/>
      <c r="L10293"/>
    </row>
    <row r="10294" spans="7:12" x14ac:dyDescent="0.25">
      <c r="G10294"/>
      <c r="I10294"/>
      <c r="L10294"/>
    </row>
    <row r="10295" spans="7:12" x14ac:dyDescent="0.25">
      <c r="G10295"/>
      <c r="I10295"/>
      <c r="L10295"/>
    </row>
    <row r="10296" spans="7:12" x14ac:dyDescent="0.25">
      <c r="G10296"/>
      <c r="I10296"/>
      <c r="L10296"/>
    </row>
    <row r="10297" spans="7:12" x14ac:dyDescent="0.25">
      <c r="G10297"/>
      <c r="I10297"/>
      <c r="L10297"/>
    </row>
    <row r="10298" spans="7:12" x14ac:dyDescent="0.25">
      <c r="G10298"/>
      <c r="I10298"/>
      <c r="L10298"/>
    </row>
    <row r="10299" spans="7:12" x14ac:dyDescent="0.25">
      <c r="G10299"/>
      <c r="I10299"/>
      <c r="L10299"/>
    </row>
    <row r="10300" spans="7:12" x14ac:dyDescent="0.25">
      <c r="G10300"/>
      <c r="I10300"/>
      <c r="L10300"/>
    </row>
    <row r="10301" spans="7:12" x14ac:dyDescent="0.25">
      <c r="G10301"/>
      <c r="I10301"/>
      <c r="L10301"/>
    </row>
    <row r="10302" spans="7:12" x14ac:dyDescent="0.25">
      <c r="G10302"/>
      <c r="I10302"/>
      <c r="L10302"/>
    </row>
    <row r="10303" spans="7:12" x14ac:dyDescent="0.25">
      <c r="G10303"/>
      <c r="I10303"/>
      <c r="L10303"/>
    </row>
    <row r="10304" spans="7:12" x14ac:dyDescent="0.25">
      <c r="G10304"/>
      <c r="I10304"/>
      <c r="L10304"/>
    </row>
    <row r="10305" spans="7:12" x14ac:dyDescent="0.25">
      <c r="G10305"/>
      <c r="I10305"/>
      <c r="L10305"/>
    </row>
    <row r="10306" spans="7:12" x14ac:dyDescent="0.25">
      <c r="G10306"/>
      <c r="I10306"/>
      <c r="L10306"/>
    </row>
    <row r="10307" spans="7:12" x14ac:dyDescent="0.25">
      <c r="G10307"/>
      <c r="I10307"/>
      <c r="L10307"/>
    </row>
    <row r="10308" spans="7:12" x14ac:dyDescent="0.25">
      <c r="G10308"/>
      <c r="I10308"/>
      <c r="L10308"/>
    </row>
    <row r="10309" spans="7:12" x14ac:dyDescent="0.25">
      <c r="G10309"/>
      <c r="I10309"/>
      <c r="L10309"/>
    </row>
    <row r="10310" spans="7:12" x14ac:dyDescent="0.25">
      <c r="G10310"/>
      <c r="I10310"/>
      <c r="L10310"/>
    </row>
    <row r="10311" spans="7:12" x14ac:dyDescent="0.25">
      <c r="G10311"/>
      <c r="I10311"/>
      <c r="L10311"/>
    </row>
    <row r="10312" spans="7:12" x14ac:dyDescent="0.25">
      <c r="G10312"/>
      <c r="I10312"/>
      <c r="L10312"/>
    </row>
    <row r="10313" spans="7:12" x14ac:dyDescent="0.25">
      <c r="G10313"/>
      <c r="I10313"/>
      <c r="L10313"/>
    </row>
    <row r="10314" spans="7:12" x14ac:dyDescent="0.25">
      <c r="G10314"/>
      <c r="I10314"/>
      <c r="L10314"/>
    </row>
    <row r="10315" spans="7:12" x14ac:dyDescent="0.25">
      <c r="G10315"/>
      <c r="I10315"/>
      <c r="L10315"/>
    </row>
    <row r="10316" spans="7:12" x14ac:dyDescent="0.25">
      <c r="G10316"/>
      <c r="I10316"/>
      <c r="L10316"/>
    </row>
    <row r="10317" spans="7:12" x14ac:dyDescent="0.25">
      <c r="G10317"/>
      <c r="I10317"/>
      <c r="L10317"/>
    </row>
    <row r="10318" spans="7:12" x14ac:dyDescent="0.25">
      <c r="G10318"/>
      <c r="I10318"/>
      <c r="L10318"/>
    </row>
    <row r="10319" spans="7:12" x14ac:dyDescent="0.25">
      <c r="G10319"/>
      <c r="I10319"/>
      <c r="L10319"/>
    </row>
    <row r="10320" spans="7:12" x14ac:dyDescent="0.25">
      <c r="G10320"/>
      <c r="I10320"/>
      <c r="L10320"/>
    </row>
    <row r="10321" spans="7:12" x14ac:dyDescent="0.25">
      <c r="G10321"/>
      <c r="I10321"/>
      <c r="L10321"/>
    </row>
    <row r="10322" spans="7:12" x14ac:dyDescent="0.25">
      <c r="G10322"/>
      <c r="I10322"/>
      <c r="L10322"/>
    </row>
    <row r="10323" spans="7:12" x14ac:dyDescent="0.25">
      <c r="G10323"/>
      <c r="I10323"/>
      <c r="L10323"/>
    </row>
    <row r="10324" spans="7:12" x14ac:dyDescent="0.25">
      <c r="G10324"/>
      <c r="I10324"/>
      <c r="L10324"/>
    </row>
    <row r="10325" spans="7:12" x14ac:dyDescent="0.25">
      <c r="G10325"/>
      <c r="I10325"/>
      <c r="L10325"/>
    </row>
    <row r="10326" spans="7:12" x14ac:dyDescent="0.25">
      <c r="G10326"/>
      <c r="I10326"/>
      <c r="L10326"/>
    </row>
    <row r="10327" spans="7:12" x14ac:dyDescent="0.25">
      <c r="G10327"/>
      <c r="I10327"/>
      <c r="L10327"/>
    </row>
    <row r="10328" spans="7:12" x14ac:dyDescent="0.25">
      <c r="G10328"/>
      <c r="I10328"/>
      <c r="L10328"/>
    </row>
    <row r="10329" spans="7:12" x14ac:dyDescent="0.25">
      <c r="G10329"/>
      <c r="I10329"/>
      <c r="L10329"/>
    </row>
    <row r="10330" spans="7:12" x14ac:dyDescent="0.25">
      <c r="G10330"/>
      <c r="I10330"/>
      <c r="L10330"/>
    </row>
    <row r="10331" spans="7:12" x14ac:dyDescent="0.25">
      <c r="G10331"/>
      <c r="I10331"/>
      <c r="L10331"/>
    </row>
    <row r="10332" spans="7:12" x14ac:dyDescent="0.25">
      <c r="G10332"/>
      <c r="I10332"/>
      <c r="L10332"/>
    </row>
    <row r="10333" spans="7:12" x14ac:dyDescent="0.25">
      <c r="G10333"/>
      <c r="I10333"/>
      <c r="L10333"/>
    </row>
    <row r="10334" spans="7:12" x14ac:dyDescent="0.25">
      <c r="G10334"/>
      <c r="I10334"/>
      <c r="L10334"/>
    </row>
    <row r="10335" spans="7:12" x14ac:dyDescent="0.25">
      <c r="G10335"/>
      <c r="I10335"/>
      <c r="L10335"/>
    </row>
    <row r="10336" spans="7:12" x14ac:dyDescent="0.25">
      <c r="G10336"/>
      <c r="I10336"/>
      <c r="L10336"/>
    </row>
    <row r="10337" spans="7:12" x14ac:dyDescent="0.25">
      <c r="G10337"/>
      <c r="I10337"/>
      <c r="L10337"/>
    </row>
    <row r="10338" spans="7:12" x14ac:dyDescent="0.25">
      <c r="G10338"/>
      <c r="I10338"/>
      <c r="L10338"/>
    </row>
    <row r="10339" spans="7:12" x14ac:dyDescent="0.25">
      <c r="G10339"/>
      <c r="I10339"/>
      <c r="L10339"/>
    </row>
    <row r="10340" spans="7:12" x14ac:dyDescent="0.25">
      <c r="G10340"/>
      <c r="I10340"/>
      <c r="L10340"/>
    </row>
    <row r="10341" spans="7:12" x14ac:dyDescent="0.25">
      <c r="G10341"/>
      <c r="I10341"/>
      <c r="L10341"/>
    </row>
    <row r="10342" spans="7:12" x14ac:dyDescent="0.25">
      <c r="G10342"/>
      <c r="I10342"/>
      <c r="L10342"/>
    </row>
    <row r="10343" spans="7:12" x14ac:dyDescent="0.25">
      <c r="G10343"/>
      <c r="I10343"/>
      <c r="L10343"/>
    </row>
    <row r="10344" spans="7:12" x14ac:dyDescent="0.25">
      <c r="G10344"/>
      <c r="I10344"/>
      <c r="L10344"/>
    </row>
    <row r="10345" spans="7:12" x14ac:dyDescent="0.25">
      <c r="G10345"/>
      <c r="I10345"/>
      <c r="L10345"/>
    </row>
    <row r="10346" spans="7:12" x14ac:dyDescent="0.25">
      <c r="G10346"/>
      <c r="I10346"/>
      <c r="L10346"/>
    </row>
    <row r="10347" spans="7:12" x14ac:dyDescent="0.25">
      <c r="G10347"/>
      <c r="I10347"/>
      <c r="L10347"/>
    </row>
    <row r="10348" spans="7:12" x14ac:dyDescent="0.25">
      <c r="G10348"/>
      <c r="I10348"/>
      <c r="L10348"/>
    </row>
    <row r="10349" spans="7:12" x14ac:dyDescent="0.25">
      <c r="G10349"/>
      <c r="I10349"/>
      <c r="L10349"/>
    </row>
    <row r="10350" spans="7:12" x14ac:dyDescent="0.25">
      <c r="G10350"/>
      <c r="I10350"/>
      <c r="L10350"/>
    </row>
    <row r="10351" spans="7:12" x14ac:dyDescent="0.25">
      <c r="G10351"/>
      <c r="I10351"/>
      <c r="L10351"/>
    </row>
    <row r="10352" spans="7:12" x14ac:dyDescent="0.25">
      <c r="G10352"/>
      <c r="I10352"/>
      <c r="L10352"/>
    </row>
    <row r="10353" spans="7:12" x14ac:dyDescent="0.25">
      <c r="G10353"/>
      <c r="I10353"/>
      <c r="L10353"/>
    </row>
    <row r="10354" spans="7:12" x14ac:dyDescent="0.25">
      <c r="G10354"/>
      <c r="I10354"/>
      <c r="L10354"/>
    </row>
    <row r="10355" spans="7:12" x14ac:dyDescent="0.25">
      <c r="G10355"/>
      <c r="I10355"/>
      <c r="L10355"/>
    </row>
    <row r="10356" spans="7:12" x14ac:dyDescent="0.25">
      <c r="G10356"/>
      <c r="I10356"/>
      <c r="L10356"/>
    </row>
    <row r="10357" spans="7:12" x14ac:dyDescent="0.25">
      <c r="G10357"/>
      <c r="I10357"/>
      <c r="L10357"/>
    </row>
    <row r="10358" spans="7:12" x14ac:dyDescent="0.25">
      <c r="G10358"/>
      <c r="I10358"/>
      <c r="L10358"/>
    </row>
    <row r="10359" spans="7:12" x14ac:dyDescent="0.25">
      <c r="G10359"/>
      <c r="I10359"/>
      <c r="L10359"/>
    </row>
    <row r="10360" spans="7:12" x14ac:dyDescent="0.25">
      <c r="G10360"/>
      <c r="I10360"/>
      <c r="L10360"/>
    </row>
    <row r="10361" spans="7:12" x14ac:dyDescent="0.25">
      <c r="G10361"/>
      <c r="I10361"/>
      <c r="L10361"/>
    </row>
    <row r="10362" spans="7:12" x14ac:dyDescent="0.25">
      <c r="G10362"/>
      <c r="I10362"/>
      <c r="L10362"/>
    </row>
    <row r="10363" spans="7:12" x14ac:dyDescent="0.25">
      <c r="G10363"/>
      <c r="I10363"/>
      <c r="L10363"/>
    </row>
    <row r="10364" spans="7:12" x14ac:dyDescent="0.25">
      <c r="G10364"/>
      <c r="I10364"/>
      <c r="L10364"/>
    </row>
    <row r="10365" spans="7:12" x14ac:dyDescent="0.25">
      <c r="G10365"/>
      <c r="I10365"/>
      <c r="L10365"/>
    </row>
    <row r="10366" spans="7:12" x14ac:dyDescent="0.25">
      <c r="G10366"/>
      <c r="I10366"/>
      <c r="L10366"/>
    </row>
    <row r="10367" spans="7:12" x14ac:dyDescent="0.25">
      <c r="G10367"/>
      <c r="I10367"/>
      <c r="L10367"/>
    </row>
    <row r="10368" spans="7:12" x14ac:dyDescent="0.25">
      <c r="G10368"/>
      <c r="I10368"/>
      <c r="L10368"/>
    </row>
    <row r="10369" spans="7:12" x14ac:dyDescent="0.25">
      <c r="G10369"/>
      <c r="I10369"/>
      <c r="L10369"/>
    </row>
    <row r="10370" spans="7:12" x14ac:dyDescent="0.25">
      <c r="G10370"/>
      <c r="I10370"/>
      <c r="L10370"/>
    </row>
    <row r="10371" spans="7:12" x14ac:dyDescent="0.25">
      <c r="G10371"/>
      <c r="I10371"/>
      <c r="L10371"/>
    </row>
    <row r="10372" spans="7:12" x14ac:dyDescent="0.25">
      <c r="G10372"/>
      <c r="I10372"/>
      <c r="L10372"/>
    </row>
    <row r="10373" spans="7:12" x14ac:dyDescent="0.25">
      <c r="G10373"/>
      <c r="I10373"/>
      <c r="L10373"/>
    </row>
    <row r="10374" spans="7:12" x14ac:dyDescent="0.25">
      <c r="G10374"/>
      <c r="I10374"/>
      <c r="L10374"/>
    </row>
    <row r="10375" spans="7:12" x14ac:dyDescent="0.25">
      <c r="G10375"/>
      <c r="I10375"/>
      <c r="L10375"/>
    </row>
    <row r="10376" spans="7:12" x14ac:dyDescent="0.25">
      <c r="G10376"/>
      <c r="I10376"/>
      <c r="L10376"/>
    </row>
    <row r="10377" spans="7:12" x14ac:dyDescent="0.25">
      <c r="G10377"/>
      <c r="I10377"/>
      <c r="L10377"/>
    </row>
    <row r="10378" spans="7:12" x14ac:dyDescent="0.25">
      <c r="G10378"/>
      <c r="I10378"/>
      <c r="L10378"/>
    </row>
    <row r="10379" spans="7:12" x14ac:dyDescent="0.25">
      <c r="G10379"/>
      <c r="I10379"/>
      <c r="L10379"/>
    </row>
    <row r="10380" spans="7:12" x14ac:dyDescent="0.25">
      <c r="G10380"/>
      <c r="I10380"/>
      <c r="L10380"/>
    </row>
    <row r="10381" spans="7:12" x14ac:dyDescent="0.25">
      <c r="G10381"/>
      <c r="I10381"/>
      <c r="L10381"/>
    </row>
    <row r="10382" spans="7:12" x14ac:dyDescent="0.25">
      <c r="G10382"/>
      <c r="I10382"/>
      <c r="L10382"/>
    </row>
    <row r="10383" spans="7:12" x14ac:dyDescent="0.25">
      <c r="G10383"/>
      <c r="I10383"/>
      <c r="L10383"/>
    </row>
    <row r="10384" spans="7:12" x14ac:dyDescent="0.25">
      <c r="G10384"/>
      <c r="I10384"/>
      <c r="L10384"/>
    </row>
    <row r="10385" spans="7:12" x14ac:dyDescent="0.25">
      <c r="G10385"/>
      <c r="I10385"/>
      <c r="L10385"/>
    </row>
    <row r="10386" spans="7:12" x14ac:dyDescent="0.25">
      <c r="G10386"/>
      <c r="I10386"/>
      <c r="L10386"/>
    </row>
    <row r="10387" spans="7:12" x14ac:dyDescent="0.25">
      <c r="G10387"/>
      <c r="I10387"/>
      <c r="L10387"/>
    </row>
    <row r="10388" spans="7:12" x14ac:dyDescent="0.25">
      <c r="G10388"/>
      <c r="I10388"/>
      <c r="L10388"/>
    </row>
    <row r="10389" spans="7:12" x14ac:dyDescent="0.25">
      <c r="G10389"/>
      <c r="I10389"/>
      <c r="L10389"/>
    </row>
    <row r="10390" spans="7:12" x14ac:dyDescent="0.25">
      <c r="G10390"/>
      <c r="I10390"/>
      <c r="L10390"/>
    </row>
    <row r="10391" spans="7:12" x14ac:dyDescent="0.25">
      <c r="G10391"/>
      <c r="I10391"/>
      <c r="L10391"/>
    </row>
    <row r="10392" spans="7:12" x14ac:dyDescent="0.25">
      <c r="G10392"/>
      <c r="I10392"/>
      <c r="L10392"/>
    </row>
    <row r="10393" spans="7:12" x14ac:dyDescent="0.25">
      <c r="G10393"/>
      <c r="I10393"/>
      <c r="L10393"/>
    </row>
    <row r="10394" spans="7:12" x14ac:dyDescent="0.25">
      <c r="G10394"/>
      <c r="I10394"/>
      <c r="L10394"/>
    </row>
    <row r="10395" spans="7:12" x14ac:dyDescent="0.25">
      <c r="G10395"/>
      <c r="I10395"/>
      <c r="L10395"/>
    </row>
    <row r="10396" spans="7:12" x14ac:dyDescent="0.25">
      <c r="G10396"/>
      <c r="I10396"/>
      <c r="L10396"/>
    </row>
    <row r="10397" spans="7:12" x14ac:dyDescent="0.25">
      <c r="G10397"/>
      <c r="I10397"/>
      <c r="L10397"/>
    </row>
    <row r="10398" spans="7:12" x14ac:dyDescent="0.25">
      <c r="G10398"/>
      <c r="I10398"/>
      <c r="L10398"/>
    </row>
    <row r="10399" spans="7:12" x14ac:dyDescent="0.25">
      <c r="G10399"/>
      <c r="I10399"/>
      <c r="L10399"/>
    </row>
    <row r="10400" spans="7:12" x14ac:dyDescent="0.25">
      <c r="G10400"/>
      <c r="I10400"/>
      <c r="L10400"/>
    </row>
    <row r="10401" spans="7:12" x14ac:dyDescent="0.25">
      <c r="G10401"/>
      <c r="I10401"/>
      <c r="L10401"/>
    </row>
    <row r="10402" spans="7:12" x14ac:dyDescent="0.25">
      <c r="G10402"/>
      <c r="I10402"/>
      <c r="L10402"/>
    </row>
    <row r="10403" spans="7:12" x14ac:dyDescent="0.25">
      <c r="G10403"/>
      <c r="I10403"/>
      <c r="L10403"/>
    </row>
    <row r="10404" spans="7:12" x14ac:dyDescent="0.25">
      <c r="G10404"/>
      <c r="I10404"/>
      <c r="L10404"/>
    </row>
    <row r="10405" spans="7:12" x14ac:dyDescent="0.25">
      <c r="G10405"/>
      <c r="I10405"/>
      <c r="L10405"/>
    </row>
    <row r="10406" spans="7:12" x14ac:dyDescent="0.25">
      <c r="G10406"/>
      <c r="I10406"/>
      <c r="L10406"/>
    </row>
    <row r="10407" spans="7:12" x14ac:dyDescent="0.25">
      <c r="G10407"/>
      <c r="I10407"/>
      <c r="L10407"/>
    </row>
    <row r="10408" spans="7:12" x14ac:dyDescent="0.25">
      <c r="G10408"/>
      <c r="I10408"/>
      <c r="L10408"/>
    </row>
    <row r="10409" spans="7:12" x14ac:dyDescent="0.25">
      <c r="G10409"/>
      <c r="I10409"/>
      <c r="L10409"/>
    </row>
    <row r="10410" spans="7:12" x14ac:dyDescent="0.25">
      <c r="G10410"/>
      <c r="I10410"/>
      <c r="L10410"/>
    </row>
    <row r="10411" spans="7:12" x14ac:dyDescent="0.25">
      <c r="G10411"/>
      <c r="I10411"/>
      <c r="L10411"/>
    </row>
    <row r="10412" spans="7:12" x14ac:dyDescent="0.25">
      <c r="G10412"/>
      <c r="I10412"/>
      <c r="L10412"/>
    </row>
    <row r="10413" spans="7:12" x14ac:dyDescent="0.25">
      <c r="G10413"/>
      <c r="I10413"/>
      <c r="L10413"/>
    </row>
    <row r="10414" spans="7:12" x14ac:dyDescent="0.25">
      <c r="G10414"/>
      <c r="I10414"/>
      <c r="L10414"/>
    </row>
    <row r="10415" spans="7:12" x14ac:dyDescent="0.25">
      <c r="G10415"/>
      <c r="I10415"/>
      <c r="L10415"/>
    </row>
    <row r="10416" spans="7:12" x14ac:dyDescent="0.25">
      <c r="G10416"/>
      <c r="I10416"/>
      <c r="L10416"/>
    </row>
    <row r="10417" spans="7:12" x14ac:dyDescent="0.25">
      <c r="G10417"/>
      <c r="I10417"/>
      <c r="L10417"/>
    </row>
    <row r="10418" spans="7:12" x14ac:dyDescent="0.25">
      <c r="G10418"/>
      <c r="I10418"/>
      <c r="L10418"/>
    </row>
    <row r="10419" spans="7:12" x14ac:dyDescent="0.25">
      <c r="G10419"/>
      <c r="I10419"/>
      <c r="L10419"/>
    </row>
    <row r="10420" spans="7:12" x14ac:dyDescent="0.25">
      <c r="G10420"/>
      <c r="I10420"/>
      <c r="L10420"/>
    </row>
    <row r="10421" spans="7:12" x14ac:dyDescent="0.25">
      <c r="G10421"/>
      <c r="I10421"/>
      <c r="L10421"/>
    </row>
    <row r="10422" spans="7:12" x14ac:dyDescent="0.25">
      <c r="G10422"/>
      <c r="I10422"/>
      <c r="L10422"/>
    </row>
    <row r="10423" spans="7:12" x14ac:dyDescent="0.25">
      <c r="G10423"/>
      <c r="I10423"/>
      <c r="L10423"/>
    </row>
    <row r="10424" spans="7:12" x14ac:dyDescent="0.25">
      <c r="G10424"/>
      <c r="I10424"/>
      <c r="L10424"/>
    </row>
    <row r="10425" spans="7:12" x14ac:dyDescent="0.25">
      <c r="G10425"/>
      <c r="I10425"/>
      <c r="L10425"/>
    </row>
    <row r="10426" spans="7:12" x14ac:dyDescent="0.25">
      <c r="G10426"/>
      <c r="I10426"/>
      <c r="L10426"/>
    </row>
    <row r="10427" spans="7:12" x14ac:dyDescent="0.25">
      <c r="G10427"/>
      <c r="I10427"/>
      <c r="L10427"/>
    </row>
    <row r="10428" spans="7:12" x14ac:dyDescent="0.25">
      <c r="G10428"/>
      <c r="I10428"/>
      <c r="L10428"/>
    </row>
    <row r="10429" spans="7:12" x14ac:dyDescent="0.25">
      <c r="G10429"/>
      <c r="I10429"/>
      <c r="L10429"/>
    </row>
    <row r="10430" spans="7:12" x14ac:dyDescent="0.25">
      <c r="G10430"/>
      <c r="I10430"/>
      <c r="L10430"/>
    </row>
    <row r="10431" spans="7:12" x14ac:dyDescent="0.25">
      <c r="G10431"/>
      <c r="I10431"/>
      <c r="L10431"/>
    </row>
    <row r="10432" spans="7:12" x14ac:dyDescent="0.25">
      <c r="G10432"/>
      <c r="I10432"/>
      <c r="L10432"/>
    </row>
    <row r="10433" spans="7:12" x14ac:dyDescent="0.25">
      <c r="G10433"/>
      <c r="I10433"/>
      <c r="L10433"/>
    </row>
    <row r="10434" spans="7:12" x14ac:dyDescent="0.25">
      <c r="G10434"/>
      <c r="I10434"/>
      <c r="L10434"/>
    </row>
    <row r="10435" spans="7:12" x14ac:dyDescent="0.25">
      <c r="G10435"/>
      <c r="I10435"/>
      <c r="L10435"/>
    </row>
    <row r="10436" spans="7:12" x14ac:dyDescent="0.25">
      <c r="G10436"/>
      <c r="I10436"/>
      <c r="L10436"/>
    </row>
    <row r="10437" spans="7:12" x14ac:dyDescent="0.25">
      <c r="G10437"/>
      <c r="I10437"/>
      <c r="L10437"/>
    </row>
    <row r="10438" spans="7:12" x14ac:dyDescent="0.25">
      <c r="G10438"/>
      <c r="I10438"/>
      <c r="L10438"/>
    </row>
    <row r="10439" spans="7:12" x14ac:dyDescent="0.25">
      <c r="G10439"/>
      <c r="I10439"/>
      <c r="L10439"/>
    </row>
    <row r="10440" spans="7:12" x14ac:dyDescent="0.25">
      <c r="G10440"/>
      <c r="I10440"/>
      <c r="L10440"/>
    </row>
    <row r="10441" spans="7:12" x14ac:dyDescent="0.25">
      <c r="G10441"/>
      <c r="I10441"/>
      <c r="L10441"/>
    </row>
    <row r="10442" spans="7:12" x14ac:dyDescent="0.25">
      <c r="G10442"/>
      <c r="I10442"/>
      <c r="L10442"/>
    </row>
    <row r="10443" spans="7:12" x14ac:dyDescent="0.25">
      <c r="G10443"/>
      <c r="I10443"/>
      <c r="L10443"/>
    </row>
    <row r="10444" spans="7:12" x14ac:dyDescent="0.25">
      <c r="G10444"/>
      <c r="I10444"/>
      <c r="L10444"/>
    </row>
    <row r="10445" spans="7:12" x14ac:dyDescent="0.25">
      <c r="G10445"/>
      <c r="I10445"/>
      <c r="L10445"/>
    </row>
    <row r="10446" spans="7:12" x14ac:dyDescent="0.25">
      <c r="G10446"/>
      <c r="I10446"/>
      <c r="L10446"/>
    </row>
    <row r="10447" spans="7:12" x14ac:dyDescent="0.25">
      <c r="G10447"/>
      <c r="I10447"/>
      <c r="L10447"/>
    </row>
    <row r="10448" spans="7:12" x14ac:dyDescent="0.25">
      <c r="G10448"/>
      <c r="I10448"/>
      <c r="L10448"/>
    </row>
    <row r="10449" spans="7:12" x14ac:dyDescent="0.25">
      <c r="G10449"/>
      <c r="I10449"/>
      <c r="L10449"/>
    </row>
    <row r="10450" spans="7:12" x14ac:dyDescent="0.25">
      <c r="G10450"/>
      <c r="I10450"/>
      <c r="L10450"/>
    </row>
    <row r="10451" spans="7:12" x14ac:dyDescent="0.25">
      <c r="G10451"/>
      <c r="I10451"/>
      <c r="L10451"/>
    </row>
    <row r="10452" spans="7:12" x14ac:dyDescent="0.25">
      <c r="G10452"/>
      <c r="I10452"/>
      <c r="L10452"/>
    </row>
    <row r="10453" spans="7:12" x14ac:dyDescent="0.25">
      <c r="G10453"/>
      <c r="I10453"/>
      <c r="L10453"/>
    </row>
    <row r="10454" spans="7:12" x14ac:dyDescent="0.25">
      <c r="G10454"/>
      <c r="I10454"/>
      <c r="L10454"/>
    </row>
    <row r="10455" spans="7:12" x14ac:dyDescent="0.25">
      <c r="G10455"/>
      <c r="I10455"/>
      <c r="L10455"/>
    </row>
    <row r="10456" spans="7:12" x14ac:dyDescent="0.25">
      <c r="G10456"/>
      <c r="I10456"/>
      <c r="L10456"/>
    </row>
    <row r="10457" spans="7:12" x14ac:dyDescent="0.25">
      <c r="G10457"/>
      <c r="I10457"/>
      <c r="L10457"/>
    </row>
    <row r="10458" spans="7:12" x14ac:dyDescent="0.25">
      <c r="G10458"/>
      <c r="I10458"/>
      <c r="L10458"/>
    </row>
    <row r="10459" spans="7:12" x14ac:dyDescent="0.25">
      <c r="G10459"/>
      <c r="I10459"/>
      <c r="L10459"/>
    </row>
    <row r="10460" spans="7:12" x14ac:dyDescent="0.25">
      <c r="G10460"/>
      <c r="I10460"/>
      <c r="L10460"/>
    </row>
    <row r="10461" spans="7:12" x14ac:dyDescent="0.25">
      <c r="G10461"/>
      <c r="I10461"/>
      <c r="L10461"/>
    </row>
    <row r="10462" spans="7:12" x14ac:dyDescent="0.25">
      <c r="G10462"/>
      <c r="I10462"/>
      <c r="L10462"/>
    </row>
    <row r="10463" spans="7:12" x14ac:dyDescent="0.25">
      <c r="G10463"/>
      <c r="I10463"/>
      <c r="L10463"/>
    </row>
    <row r="10464" spans="7:12" x14ac:dyDescent="0.25">
      <c r="G10464"/>
      <c r="I10464"/>
      <c r="L10464"/>
    </row>
    <row r="10465" spans="7:12" x14ac:dyDescent="0.25">
      <c r="G10465"/>
      <c r="I10465"/>
      <c r="L10465"/>
    </row>
    <row r="10466" spans="7:12" x14ac:dyDescent="0.25">
      <c r="G10466"/>
      <c r="I10466"/>
      <c r="L10466"/>
    </row>
    <row r="10467" spans="7:12" x14ac:dyDescent="0.25">
      <c r="G10467"/>
      <c r="I10467"/>
      <c r="L10467"/>
    </row>
    <row r="10468" spans="7:12" x14ac:dyDescent="0.25">
      <c r="G10468"/>
      <c r="I10468"/>
      <c r="L10468"/>
    </row>
    <row r="10469" spans="7:12" x14ac:dyDescent="0.25">
      <c r="G10469"/>
      <c r="I10469"/>
      <c r="L10469"/>
    </row>
    <row r="10470" spans="7:12" x14ac:dyDescent="0.25">
      <c r="G10470"/>
      <c r="I10470"/>
      <c r="L10470"/>
    </row>
    <row r="10471" spans="7:12" x14ac:dyDescent="0.25">
      <c r="G10471"/>
      <c r="I10471"/>
      <c r="L10471"/>
    </row>
    <row r="10472" spans="7:12" x14ac:dyDescent="0.25">
      <c r="G10472"/>
      <c r="I10472"/>
      <c r="L10472"/>
    </row>
    <row r="10473" spans="7:12" x14ac:dyDescent="0.25">
      <c r="G10473"/>
      <c r="I10473"/>
      <c r="L10473"/>
    </row>
    <row r="10474" spans="7:12" x14ac:dyDescent="0.25">
      <c r="G10474"/>
      <c r="I10474"/>
      <c r="L10474"/>
    </row>
    <row r="10475" spans="7:12" x14ac:dyDescent="0.25">
      <c r="G10475"/>
      <c r="I10475"/>
      <c r="L10475"/>
    </row>
    <row r="10476" spans="7:12" x14ac:dyDescent="0.25">
      <c r="G10476"/>
      <c r="I10476"/>
      <c r="L10476"/>
    </row>
    <row r="10477" spans="7:12" x14ac:dyDescent="0.25">
      <c r="G10477"/>
      <c r="I10477"/>
      <c r="L10477"/>
    </row>
    <row r="10478" spans="7:12" x14ac:dyDescent="0.25">
      <c r="G10478"/>
      <c r="I10478"/>
      <c r="L10478"/>
    </row>
    <row r="10479" spans="7:12" x14ac:dyDescent="0.25">
      <c r="G10479"/>
      <c r="I10479"/>
      <c r="L10479"/>
    </row>
    <row r="10480" spans="7:12" x14ac:dyDescent="0.25">
      <c r="G10480"/>
      <c r="I10480"/>
      <c r="L10480"/>
    </row>
    <row r="10481" spans="7:12" x14ac:dyDescent="0.25">
      <c r="G10481"/>
      <c r="I10481"/>
      <c r="L10481"/>
    </row>
    <row r="10482" spans="7:12" x14ac:dyDescent="0.25">
      <c r="G10482"/>
      <c r="I10482"/>
      <c r="L10482"/>
    </row>
    <row r="10483" spans="7:12" x14ac:dyDescent="0.25">
      <c r="G10483"/>
      <c r="I10483"/>
      <c r="L10483"/>
    </row>
    <row r="10484" spans="7:12" x14ac:dyDescent="0.25">
      <c r="G10484"/>
      <c r="I10484"/>
      <c r="L10484"/>
    </row>
    <row r="10485" spans="7:12" x14ac:dyDescent="0.25">
      <c r="G10485"/>
      <c r="I10485"/>
      <c r="L10485"/>
    </row>
    <row r="10486" spans="7:12" x14ac:dyDescent="0.25">
      <c r="G10486"/>
      <c r="I10486"/>
      <c r="L10486"/>
    </row>
    <row r="10487" spans="7:12" x14ac:dyDescent="0.25">
      <c r="G10487"/>
      <c r="I10487"/>
      <c r="L10487"/>
    </row>
    <row r="10488" spans="7:12" x14ac:dyDescent="0.25">
      <c r="G10488"/>
      <c r="I10488"/>
      <c r="L10488"/>
    </row>
    <row r="10489" spans="7:12" x14ac:dyDescent="0.25">
      <c r="G10489"/>
      <c r="I10489"/>
      <c r="L10489"/>
    </row>
    <row r="10490" spans="7:12" x14ac:dyDescent="0.25">
      <c r="G10490"/>
      <c r="I10490"/>
      <c r="L10490"/>
    </row>
    <row r="10491" spans="7:12" x14ac:dyDescent="0.25">
      <c r="G10491"/>
      <c r="I10491"/>
      <c r="L10491"/>
    </row>
    <row r="10492" spans="7:12" x14ac:dyDescent="0.25">
      <c r="G10492"/>
      <c r="I10492"/>
      <c r="L10492"/>
    </row>
    <row r="10493" spans="7:12" x14ac:dyDescent="0.25">
      <c r="G10493"/>
      <c r="I10493"/>
      <c r="L10493"/>
    </row>
    <row r="10494" spans="7:12" x14ac:dyDescent="0.25">
      <c r="G10494"/>
      <c r="I10494"/>
      <c r="L10494"/>
    </row>
    <row r="10495" spans="7:12" x14ac:dyDescent="0.25">
      <c r="G10495"/>
      <c r="I10495"/>
      <c r="L10495"/>
    </row>
    <row r="10496" spans="7:12" x14ac:dyDescent="0.25">
      <c r="G10496"/>
      <c r="I10496"/>
      <c r="L10496"/>
    </row>
    <row r="10497" spans="7:12" x14ac:dyDescent="0.25">
      <c r="G10497"/>
      <c r="I10497"/>
      <c r="L10497"/>
    </row>
    <row r="10498" spans="7:12" x14ac:dyDescent="0.25">
      <c r="G10498"/>
      <c r="I10498"/>
      <c r="L10498"/>
    </row>
    <row r="10499" spans="7:12" x14ac:dyDescent="0.25">
      <c r="G10499"/>
      <c r="I10499"/>
      <c r="L10499"/>
    </row>
    <row r="10500" spans="7:12" x14ac:dyDescent="0.25">
      <c r="G10500"/>
      <c r="I10500"/>
      <c r="L10500"/>
    </row>
    <row r="10501" spans="7:12" x14ac:dyDescent="0.25">
      <c r="G10501"/>
      <c r="I10501"/>
      <c r="L10501"/>
    </row>
    <row r="10502" spans="7:12" x14ac:dyDescent="0.25">
      <c r="G10502"/>
      <c r="I10502"/>
      <c r="L10502"/>
    </row>
    <row r="10503" spans="7:12" x14ac:dyDescent="0.25">
      <c r="G10503"/>
      <c r="I10503"/>
      <c r="L10503"/>
    </row>
    <row r="10504" spans="7:12" x14ac:dyDescent="0.25">
      <c r="G10504"/>
      <c r="I10504"/>
      <c r="L10504"/>
    </row>
    <row r="10505" spans="7:12" x14ac:dyDescent="0.25">
      <c r="G10505"/>
      <c r="I10505"/>
      <c r="L10505"/>
    </row>
    <row r="10506" spans="7:12" x14ac:dyDescent="0.25">
      <c r="G10506"/>
      <c r="I10506"/>
      <c r="L10506"/>
    </row>
    <row r="10507" spans="7:12" x14ac:dyDescent="0.25">
      <c r="G10507"/>
      <c r="I10507"/>
      <c r="L10507"/>
    </row>
    <row r="10508" spans="7:12" x14ac:dyDescent="0.25">
      <c r="G10508"/>
      <c r="I10508"/>
      <c r="L10508"/>
    </row>
    <row r="10509" spans="7:12" x14ac:dyDescent="0.25">
      <c r="G10509"/>
      <c r="I10509"/>
      <c r="L10509"/>
    </row>
    <row r="10510" spans="7:12" x14ac:dyDescent="0.25">
      <c r="G10510"/>
      <c r="I10510"/>
      <c r="L10510"/>
    </row>
    <row r="10511" spans="7:12" x14ac:dyDescent="0.25">
      <c r="G10511"/>
      <c r="I10511"/>
      <c r="L10511"/>
    </row>
    <row r="10512" spans="7:12" x14ac:dyDescent="0.25">
      <c r="G10512"/>
      <c r="I10512"/>
      <c r="L10512"/>
    </row>
    <row r="10513" spans="7:12" x14ac:dyDescent="0.25">
      <c r="G10513"/>
      <c r="I10513"/>
      <c r="L10513"/>
    </row>
    <row r="10514" spans="7:12" x14ac:dyDescent="0.25">
      <c r="G10514"/>
      <c r="I10514"/>
      <c r="L10514"/>
    </row>
    <row r="10515" spans="7:12" x14ac:dyDescent="0.25">
      <c r="G10515"/>
      <c r="I10515"/>
      <c r="L10515"/>
    </row>
    <row r="10516" spans="7:12" x14ac:dyDescent="0.25">
      <c r="G10516"/>
      <c r="I10516"/>
      <c r="L10516"/>
    </row>
    <row r="10517" spans="7:12" x14ac:dyDescent="0.25">
      <c r="G10517"/>
      <c r="I10517"/>
      <c r="L10517"/>
    </row>
    <row r="10518" spans="7:12" x14ac:dyDescent="0.25">
      <c r="G10518"/>
      <c r="I10518"/>
      <c r="L10518"/>
    </row>
    <row r="10519" spans="7:12" x14ac:dyDescent="0.25">
      <c r="G10519"/>
      <c r="I10519"/>
      <c r="L10519"/>
    </row>
    <row r="10520" spans="7:12" x14ac:dyDescent="0.25">
      <c r="G10520"/>
      <c r="I10520"/>
      <c r="L10520"/>
    </row>
    <row r="10521" spans="7:12" x14ac:dyDescent="0.25">
      <c r="G10521"/>
      <c r="I10521"/>
      <c r="L10521"/>
    </row>
    <row r="10522" spans="7:12" x14ac:dyDescent="0.25">
      <c r="G10522"/>
      <c r="I10522"/>
      <c r="L10522"/>
    </row>
    <row r="10523" spans="7:12" x14ac:dyDescent="0.25">
      <c r="G10523"/>
      <c r="I10523"/>
      <c r="L10523"/>
    </row>
    <row r="10524" spans="7:12" x14ac:dyDescent="0.25">
      <c r="G10524"/>
      <c r="I10524"/>
      <c r="L10524"/>
    </row>
    <row r="10525" spans="7:12" x14ac:dyDescent="0.25">
      <c r="G10525"/>
      <c r="I10525"/>
      <c r="L10525"/>
    </row>
    <row r="10526" spans="7:12" x14ac:dyDescent="0.25">
      <c r="G10526"/>
      <c r="I10526"/>
      <c r="L10526"/>
    </row>
    <row r="10527" spans="7:12" x14ac:dyDescent="0.25">
      <c r="G10527"/>
      <c r="I10527"/>
      <c r="L10527"/>
    </row>
    <row r="10528" spans="7:12" x14ac:dyDescent="0.25">
      <c r="G10528"/>
      <c r="I10528"/>
      <c r="L10528"/>
    </row>
    <row r="10529" spans="7:12" x14ac:dyDescent="0.25">
      <c r="G10529"/>
      <c r="I10529"/>
      <c r="L10529"/>
    </row>
    <row r="10530" spans="7:12" x14ac:dyDescent="0.25">
      <c r="G10530"/>
      <c r="I10530"/>
      <c r="L10530"/>
    </row>
    <row r="10531" spans="7:12" x14ac:dyDescent="0.25">
      <c r="G10531"/>
      <c r="I10531"/>
      <c r="L10531"/>
    </row>
    <row r="10532" spans="7:12" x14ac:dyDescent="0.25">
      <c r="G10532"/>
      <c r="I10532"/>
      <c r="L10532"/>
    </row>
    <row r="10533" spans="7:12" x14ac:dyDescent="0.25">
      <c r="G10533"/>
      <c r="I10533"/>
      <c r="L10533"/>
    </row>
    <row r="10534" spans="7:12" x14ac:dyDescent="0.25">
      <c r="G10534"/>
      <c r="I10534"/>
      <c r="L10534"/>
    </row>
    <row r="10535" spans="7:12" x14ac:dyDescent="0.25">
      <c r="G10535"/>
      <c r="I10535"/>
      <c r="L10535"/>
    </row>
    <row r="10536" spans="7:12" x14ac:dyDescent="0.25">
      <c r="G10536"/>
      <c r="I10536"/>
      <c r="L10536"/>
    </row>
    <row r="10537" spans="7:12" x14ac:dyDescent="0.25">
      <c r="G10537"/>
      <c r="I10537"/>
      <c r="L10537"/>
    </row>
    <row r="10538" spans="7:12" x14ac:dyDescent="0.25">
      <c r="G10538"/>
      <c r="I10538"/>
      <c r="L10538"/>
    </row>
    <row r="10539" spans="7:12" x14ac:dyDescent="0.25">
      <c r="G10539"/>
      <c r="I10539"/>
      <c r="L10539"/>
    </row>
    <row r="10540" spans="7:12" x14ac:dyDescent="0.25">
      <c r="G10540"/>
      <c r="I10540"/>
      <c r="L10540"/>
    </row>
    <row r="10541" spans="7:12" x14ac:dyDescent="0.25">
      <c r="G10541"/>
      <c r="I10541"/>
      <c r="L10541"/>
    </row>
    <row r="10542" spans="7:12" x14ac:dyDescent="0.25">
      <c r="G10542"/>
      <c r="I10542"/>
      <c r="L10542"/>
    </row>
    <row r="10543" spans="7:12" x14ac:dyDescent="0.25">
      <c r="G10543"/>
      <c r="I10543"/>
      <c r="L10543"/>
    </row>
    <row r="10544" spans="7:12" x14ac:dyDescent="0.25">
      <c r="G10544"/>
      <c r="I10544"/>
      <c r="L10544"/>
    </row>
    <row r="10545" spans="7:12" x14ac:dyDescent="0.25">
      <c r="G10545"/>
      <c r="I10545"/>
      <c r="L10545"/>
    </row>
    <row r="10546" spans="7:12" x14ac:dyDescent="0.25">
      <c r="G10546"/>
      <c r="I10546"/>
      <c r="L10546"/>
    </row>
    <row r="10547" spans="7:12" x14ac:dyDescent="0.25">
      <c r="G10547"/>
      <c r="I10547"/>
      <c r="L10547"/>
    </row>
    <row r="10548" spans="7:12" x14ac:dyDescent="0.25">
      <c r="G10548"/>
      <c r="I10548"/>
      <c r="L10548"/>
    </row>
    <row r="10549" spans="7:12" x14ac:dyDescent="0.25">
      <c r="G10549"/>
      <c r="I10549"/>
      <c r="L10549"/>
    </row>
    <row r="10550" spans="7:12" x14ac:dyDescent="0.25">
      <c r="G10550"/>
      <c r="I10550"/>
      <c r="L10550"/>
    </row>
    <row r="10551" spans="7:12" x14ac:dyDescent="0.25">
      <c r="G10551"/>
      <c r="I10551"/>
      <c r="L10551"/>
    </row>
    <row r="10552" spans="7:12" x14ac:dyDescent="0.25">
      <c r="G10552"/>
      <c r="I10552"/>
      <c r="L10552"/>
    </row>
    <row r="10553" spans="7:12" x14ac:dyDescent="0.25">
      <c r="G10553"/>
      <c r="I10553"/>
      <c r="L10553"/>
    </row>
    <row r="10554" spans="7:12" x14ac:dyDescent="0.25">
      <c r="G10554"/>
      <c r="I10554"/>
      <c r="L10554"/>
    </row>
    <row r="10555" spans="7:12" x14ac:dyDescent="0.25">
      <c r="G10555"/>
      <c r="I10555"/>
      <c r="L10555"/>
    </row>
    <row r="10556" spans="7:12" x14ac:dyDescent="0.25">
      <c r="G10556"/>
      <c r="I10556"/>
      <c r="L10556"/>
    </row>
    <row r="10557" spans="7:12" x14ac:dyDescent="0.25">
      <c r="G10557"/>
      <c r="I10557"/>
      <c r="L10557"/>
    </row>
    <row r="10558" spans="7:12" x14ac:dyDescent="0.25">
      <c r="G10558"/>
      <c r="I10558"/>
      <c r="L10558"/>
    </row>
    <row r="10559" spans="7:12" x14ac:dyDescent="0.25">
      <c r="G10559"/>
      <c r="I10559"/>
      <c r="L10559"/>
    </row>
    <row r="10560" spans="7:12" x14ac:dyDescent="0.25">
      <c r="G10560"/>
      <c r="I10560"/>
      <c r="L10560"/>
    </row>
    <row r="10561" spans="7:12" x14ac:dyDescent="0.25">
      <c r="G10561"/>
      <c r="I10561"/>
      <c r="L10561"/>
    </row>
    <row r="10562" spans="7:12" x14ac:dyDescent="0.25">
      <c r="G10562"/>
      <c r="I10562"/>
      <c r="L10562"/>
    </row>
    <row r="10563" spans="7:12" x14ac:dyDescent="0.25">
      <c r="G10563"/>
      <c r="I10563"/>
      <c r="L10563"/>
    </row>
    <row r="10564" spans="7:12" x14ac:dyDescent="0.25">
      <c r="G10564"/>
      <c r="I10564"/>
      <c r="L10564"/>
    </row>
    <row r="10565" spans="7:12" x14ac:dyDescent="0.25">
      <c r="G10565"/>
      <c r="I10565"/>
      <c r="L10565"/>
    </row>
    <row r="10566" spans="7:12" x14ac:dyDescent="0.25">
      <c r="G10566"/>
      <c r="I10566"/>
      <c r="L10566"/>
    </row>
    <row r="10567" spans="7:12" x14ac:dyDescent="0.25">
      <c r="G10567"/>
      <c r="I10567"/>
      <c r="L10567"/>
    </row>
    <row r="10568" spans="7:12" x14ac:dyDescent="0.25">
      <c r="G10568"/>
      <c r="I10568"/>
      <c r="L10568"/>
    </row>
    <row r="10569" spans="7:12" x14ac:dyDescent="0.25">
      <c r="G10569"/>
      <c r="I10569"/>
      <c r="L10569"/>
    </row>
    <row r="10570" spans="7:12" x14ac:dyDescent="0.25">
      <c r="G10570"/>
      <c r="I10570"/>
      <c r="L10570"/>
    </row>
    <row r="10571" spans="7:12" x14ac:dyDescent="0.25">
      <c r="G10571"/>
      <c r="I10571"/>
      <c r="L10571"/>
    </row>
    <row r="10572" spans="7:12" x14ac:dyDescent="0.25">
      <c r="G10572"/>
      <c r="I10572"/>
      <c r="L10572"/>
    </row>
    <row r="10573" spans="7:12" x14ac:dyDescent="0.25">
      <c r="G10573"/>
      <c r="I10573"/>
      <c r="L10573"/>
    </row>
    <row r="10574" spans="7:12" x14ac:dyDescent="0.25">
      <c r="G10574"/>
      <c r="I10574"/>
      <c r="L10574"/>
    </row>
    <row r="10575" spans="7:12" x14ac:dyDescent="0.25">
      <c r="G10575"/>
      <c r="I10575"/>
      <c r="L10575"/>
    </row>
    <row r="10576" spans="7:12" x14ac:dyDescent="0.25">
      <c r="G10576"/>
      <c r="I10576"/>
      <c r="L10576"/>
    </row>
    <row r="10577" spans="7:12" x14ac:dyDescent="0.25">
      <c r="G10577"/>
      <c r="I10577"/>
      <c r="L10577"/>
    </row>
    <row r="10578" spans="7:12" x14ac:dyDescent="0.25">
      <c r="G10578"/>
      <c r="I10578"/>
      <c r="L10578"/>
    </row>
    <row r="10579" spans="7:12" x14ac:dyDescent="0.25">
      <c r="G10579"/>
      <c r="I10579"/>
      <c r="L10579"/>
    </row>
    <row r="10580" spans="7:12" x14ac:dyDescent="0.25">
      <c r="G10580"/>
      <c r="I10580"/>
      <c r="L10580"/>
    </row>
    <row r="10581" spans="7:12" x14ac:dyDescent="0.25">
      <c r="G10581"/>
      <c r="I10581"/>
      <c r="L10581"/>
    </row>
    <row r="10582" spans="7:12" x14ac:dyDescent="0.25">
      <c r="G10582"/>
      <c r="I10582"/>
      <c r="L10582"/>
    </row>
    <row r="10583" spans="7:12" x14ac:dyDescent="0.25">
      <c r="G10583"/>
      <c r="I10583"/>
      <c r="L10583"/>
    </row>
    <row r="10584" spans="7:12" x14ac:dyDescent="0.25">
      <c r="G10584"/>
      <c r="I10584"/>
      <c r="L10584"/>
    </row>
    <row r="10585" spans="7:12" x14ac:dyDescent="0.25">
      <c r="G10585"/>
      <c r="I10585"/>
      <c r="L10585"/>
    </row>
    <row r="10586" spans="7:12" x14ac:dyDescent="0.25">
      <c r="G10586"/>
      <c r="I10586"/>
      <c r="L10586"/>
    </row>
    <row r="10587" spans="7:12" x14ac:dyDescent="0.25">
      <c r="G10587"/>
      <c r="I10587"/>
      <c r="L10587"/>
    </row>
    <row r="10588" spans="7:12" x14ac:dyDescent="0.25">
      <c r="G10588"/>
      <c r="I10588"/>
      <c r="L10588"/>
    </row>
    <row r="10589" spans="7:12" x14ac:dyDescent="0.25">
      <c r="G10589"/>
      <c r="I10589"/>
      <c r="L10589"/>
    </row>
    <row r="10590" spans="7:12" x14ac:dyDescent="0.25">
      <c r="G10590"/>
      <c r="I10590"/>
      <c r="L10590"/>
    </row>
    <row r="10591" spans="7:12" x14ac:dyDescent="0.25">
      <c r="G10591"/>
      <c r="I10591"/>
      <c r="L10591"/>
    </row>
    <row r="10592" spans="7:12" x14ac:dyDescent="0.25">
      <c r="G10592"/>
      <c r="I10592"/>
      <c r="L10592"/>
    </row>
    <row r="10593" spans="7:12" x14ac:dyDescent="0.25">
      <c r="G10593"/>
      <c r="I10593"/>
      <c r="L10593"/>
    </row>
    <row r="10594" spans="7:12" x14ac:dyDescent="0.25">
      <c r="G10594"/>
      <c r="I10594"/>
      <c r="L10594"/>
    </row>
    <row r="10595" spans="7:12" x14ac:dyDescent="0.25">
      <c r="G10595"/>
      <c r="I10595"/>
      <c r="L10595"/>
    </row>
    <row r="10596" spans="7:12" x14ac:dyDescent="0.25">
      <c r="G10596"/>
      <c r="I10596"/>
      <c r="L10596"/>
    </row>
    <row r="10597" spans="7:12" x14ac:dyDescent="0.25">
      <c r="G10597"/>
      <c r="I10597"/>
      <c r="L10597"/>
    </row>
    <row r="10598" spans="7:12" x14ac:dyDescent="0.25">
      <c r="G10598"/>
      <c r="I10598"/>
      <c r="L10598"/>
    </row>
    <row r="10599" spans="7:12" x14ac:dyDescent="0.25">
      <c r="G10599"/>
      <c r="I10599"/>
      <c r="L10599"/>
    </row>
    <row r="10600" spans="7:12" x14ac:dyDescent="0.25">
      <c r="G10600"/>
      <c r="I10600"/>
      <c r="L10600"/>
    </row>
    <row r="10601" spans="7:12" x14ac:dyDescent="0.25">
      <c r="G10601"/>
      <c r="I10601"/>
      <c r="L10601"/>
    </row>
    <row r="10602" spans="7:12" x14ac:dyDescent="0.25">
      <c r="G10602"/>
      <c r="I10602"/>
      <c r="L10602"/>
    </row>
    <row r="10603" spans="7:12" x14ac:dyDescent="0.25">
      <c r="G10603"/>
      <c r="I10603"/>
      <c r="L10603"/>
    </row>
    <row r="10604" spans="7:12" x14ac:dyDescent="0.25">
      <c r="G10604"/>
      <c r="I10604"/>
      <c r="L10604"/>
    </row>
    <row r="10605" spans="7:12" x14ac:dyDescent="0.25">
      <c r="G10605"/>
      <c r="I10605"/>
      <c r="L10605"/>
    </row>
    <row r="10606" spans="7:12" x14ac:dyDescent="0.25">
      <c r="G10606"/>
      <c r="I10606"/>
      <c r="L10606"/>
    </row>
    <row r="10607" spans="7:12" x14ac:dyDescent="0.25">
      <c r="G10607"/>
      <c r="I10607"/>
      <c r="L10607"/>
    </row>
    <row r="10608" spans="7:12" x14ac:dyDescent="0.25">
      <c r="G10608"/>
      <c r="I10608"/>
      <c r="L10608"/>
    </row>
    <row r="10609" spans="7:12" x14ac:dyDescent="0.25">
      <c r="G10609"/>
      <c r="I10609"/>
      <c r="L10609"/>
    </row>
    <row r="10610" spans="7:12" x14ac:dyDescent="0.25">
      <c r="G10610"/>
      <c r="I10610"/>
      <c r="L10610"/>
    </row>
    <row r="10611" spans="7:12" x14ac:dyDescent="0.25">
      <c r="G10611"/>
      <c r="I10611"/>
      <c r="L10611"/>
    </row>
    <row r="10612" spans="7:12" x14ac:dyDescent="0.25">
      <c r="G10612"/>
      <c r="I10612"/>
      <c r="L10612"/>
    </row>
    <row r="10613" spans="7:12" x14ac:dyDescent="0.25">
      <c r="G10613"/>
      <c r="I10613"/>
      <c r="L10613"/>
    </row>
    <row r="10614" spans="7:12" x14ac:dyDescent="0.25">
      <c r="G10614"/>
      <c r="I10614"/>
      <c r="L10614"/>
    </row>
    <row r="10615" spans="7:12" x14ac:dyDescent="0.25">
      <c r="G10615"/>
      <c r="I10615"/>
      <c r="L10615"/>
    </row>
    <row r="10616" spans="7:12" x14ac:dyDescent="0.25">
      <c r="G10616"/>
      <c r="I10616"/>
      <c r="L10616"/>
    </row>
    <row r="10617" spans="7:12" x14ac:dyDescent="0.25">
      <c r="G10617"/>
      <c r="I10617"/>
      <c r="L10617"/>
    </row>
    <row r="10618" spans="7:12" x14ac:dyDescent="0.25">
      <c r="G10618"/>
      <c r="I10618"/>
      <c r="L10618"/>
    </row>
    <row r="10619" spans="7:12" x14ac:dyDescent="0.25">
      <c r="G10619"/>
      <c r="I10619"/>
      <c r="L10619"/>
    </row>
    <row r="10620" spans="7:12" x14ac:dyDescent="0.25">
      <c r="G10620"/>
      <c r="I10620"/>
      <c r="L10620"/>
    </row>
    <row r="10621" spans="7:12" x14ac:dyDescent="0.25">
      <c r="G10621"/>
      <c r="I10621"/>
      <c r="L10621"/>
    </row>
    <row r="10622" spans="7:12" x14ac:dyDescent="0.25">
      <c r="G10622"/>
      <c r="I10622"/>
      <c r="L10622"/>
    </row>
    <row r="10623" spans="7:12" x14ac:dyDescent="0.25">
      <c r="G10623"/>
      <c r="I10623"/>
      <c r="L10623"/>
    </row>
    <row r="10624" spans="7:12" x14ac:dyDescent="0.25">
      <c r="G10624"/>
      <c r="I10624"/>
      <c r="L10624"/>
    </row>
    <row r="10625" spans="7:12" x14ac:dyDescent="0.25">
      <c r="G10625"/>
      <c r="I10625"/>
      <c r="L10625"/>
    </row>
    <row r="10626" spans="7:12" x14ac:dyDescent="0.25">
      <c r="G10626"/>
      <c r="I10626"/>
      <c r="L10626"/>
    </row>
    <row r="10627" spans="7:12" x14ac:dyDescent="0.25">
      <c r="G10627"/>
      <c r="I10627"/>
      <c r="L10627"/>
    </row>
    <row r="10628" spans="7:12" x14ac:dyDescent="0.25">
      <c r="G10628"/>
      <c r="I10628"/>
      <c r="L10628"/>
    </row>
    <row r="10629" spans="7:12" x14ac:dyDescent="0.25">
      <c r="G10629"/>
      <c r="I10629"/>
      <c r="L10629"/>
    </row>
    <row r="10630" spans="7:12" x14ac:dyDescent="0.25">
      <c r="G10630"/>
      <c r="I10630"/>
      <c r="L10630"/>
    </row>
    <row r="10631" spans="7:12" x14ac:dyDescent="0.25">
      <c r="G10631"/>
      <c r="I10631"/>
      <c r="L10631"/>
    </row>
    <row r="10632" spans="7:12" x14ac:dyDescent="0.25">
      <c r="G10632"/>
      <c r="I10632"/>
      <c r="L10632"/>
    </row>
    <row r="10633" spans="7:12" x14ac:dyDescent="0.25">
      <c r="G10633"/>
      <c r="I10633"/>
      <c r="L10633"/>
    </row>
    <row r="10634" spans="7:12" x14ac:dyDescent="0.25">
      <c r="G10634"/>
      <c r="I10634"/>
      <c r="L10634"/>
    </row>
    <row r="10635" spans="7:12" x14ac:dyDescent="0.25">
      <c r="G10635"/>
      <c r="I10635"/>
      <c r="L10635"/>
    </row>
    <row r="10636" spans="7:12" x14ac:dyDescent="0.25">
      <c r="G10636"/>
      <c r="I10636"/>
      <c r="L10636"/>
    </row>
    <row r="10637" spans="7:12" x14ac:dyDescent="0.25">
      <c r="G10637"/>
      <c r="I10637"/>
      <c r="L10637"/>
    </row>
    <row r="10638" spans="7:12" x14ac:dyDescent="0.25">
      <c r="G10638"/>
      <c r="I10638"/>
      <c r="L10638"/>
    </row>
    <row r="10639" spans="7:12" x14ac:dyDescent="0.25">
      <c r="G10639"/>
      <c r="I10639"/>
      <c r="L10639"/>
    </row>
    <row r="10640" spans="7:12" x14ac:dyDescent="0.25">
      <c r="G10640"/>
      <c r="I10640"/>
      <c r="L10640"/>
    </row>
    <row r="10641" spans="7:12" x14ac:dyDescent="0.25">
      <c r="G10641"/>
      <c r="I10641"/>
      <c r="L10641"/>
    </row>
    <row r="10642" spans="7:12" x14ac:dyDescent="0.25">
      <c r="G10642"/>
      <c r="I10642"/>
      <c r="L10642"/>
    </row>
    <row r="10643" spans="7:12" x14ac:dyDescent="0.25">
      <c r="G10643"/>
      <c r="I10643"/>
      <c r="L10643"/>
    </row>
    <row r="10644" spans="7:12" x14ac:dyDescent="0.25">
      <c r="G10644"/>
      <c r="I10644"/>
      <c r="L10644"/>
    </row>
    <row r="10645" spans="7:12" x14ac:dyDescent="0.25">
      <c r="G10645"/>
      <c r="I10645"/>
      <c r="L10645"/>
    </row>
    <row r="10646" spans="7:12" x14ac:dyDescent="0.25">
      <c r="G10646"/>
      <c r="I10646"/>
      <c r="L10646"/>
    </row>
    <row r="10647" spans="7:12" x14ac:dyDescent="0.25">
      <c r="G10647"/>
      <c r="I10647"/>
      <c r="L10647"/>
    </row>
    <row r="10648" spans="7:12" x14ac:dyDescent="0.25">
      <c r="G10648"/>
      <c r="I10648"/>
      <c r="L10648"/>
    </row>
    <row r="10649" spans="7:12" x14ac:dyDescent="0.25">
      <c r="G10649"/>
      <c r="I10649"/>
      <c r="L10649"/>
    </row>
    <row r="10650" spans="7:12" x14ac:dyDescent="0.25">
      <c r="G10650"/>
      <c r="I10650"/>
      <c r="L10650"/>
    </row>
    <row r="10651" spans="7:12" x14ac:dyDescent="0.25">
      <c r="G10651"/>
      <c r="I10651"/>
      <c r="L10651"/>
    </row>
    <row r="10652" spans="7:12" x14ac:dyDescent="0.25">
      <c r="G10652"/>
      <c r="I10652"/>
      <c r="L10652"/>
    </row>
    <row r="10653" spans="7:12" x14ac:dyDescent="0.25">
      <c r="G10653"/>
      <c r="I10653"/>
      <c r="L10653"/>
    </row>
    <row r="10654" spans="7:12" x14ac:dyDescent="0.25">
      <c r="G10654"/>
      <c r="I10654"/>
      <c r="L10654"/>
    </row>
    <row r="10655" spans="7:12" x14ac:dyDescent="0.25">
      <c r="G10655"/>
      <c r="I10655"/>
      <c r="L10655"/>
    </row>
    <row r="10656" spans="7:12" x14ac:dyDescent="0.25">
      <c r="G10656"/>
      <c r="I10656"/>
      <c r="L10656"/>
    </row>
    <row r="10657" spans="7:12" x14ac:dyDescent="0.25">
      <c r="G10657"/>
      <c r="I10657"/>
      <c r="L10657"/>
    </row>
    <row r="10658" spans="7:12" x14ac:dyDescent="0.25">
      <c r="G10658"/>
      <c r="I10658"/>
      <c r="L10658"/>
    </row>
    <row r="10659" spans="7:12" x14ac:dyDescent="0.25">
      <c r="G10659"/>
      <c r="I10659"/>
      <c r="L10659"/>
    </row>
    <row r="10660" spans="7:12" x14ac:dyDescent="0.25">
      <c r="G10660"/>
      <c r="I10660"/>
      <c r="L10660"/>
    </row>
    <row r="10661" spans="7:12" x14ac:dyDescent="0.25">
      <c r="G10661"/>
      <c r="I10661"/>
      <c r="L10661"/>
    </row>
    <row r="10662" spans="7:12" x14ac:dyDescent="0.25">
      <c r="G10662"/>
      <c r="I10662"/>
      <c r="L10662"/>
    </row>
    <row r="10663" spans="7:12" x14ac:dyDescent="0.25">
      <c r="G10663"/>
      <c r="I10663"/>
      <c r="L10663"/>
    </row>
    <row r="10664" spans="7:12" x14ac:dyDescent="0.25">
      <c r="G10664"/>
      <c r="I10664"/>
      <c r="L10664"/>
    </row>
    <row r="10665" spans="7:12" x14ac:dyDescent="0.25">
      <c r="G10665"/>
      <c r="I10665"/>
      <c r="L10665"/>
    </row>
    <row r="10666" spans="7:12" x14ac:dyDescent="0.25">
      <c r="G10666"/>
      <c r="I10666"/>
      <c r="L10666"/>
    </row>
    <row r="10667" spans="7:12" x14ac:dyDescent="0.25">
      <c r="G10667"/>
      <c r="I10667"/>
      <c r="L10667"/>
    </row>
    <row r="10668" spans="7:12" x14ac:dyDescent="0.25">
      <c r="G10668"/>
      <c r="I10668"/>
      <c r="L10668"/>
    </row>
    <row r="10669" spans="7:12" x14ac:dyDescent="0.25">
      <c r="G10669"/>
      <c r="I10669"/>
      <c r="L10669"/>
    </row>
    <row r="10670" spans="7:12" x14ac:dyDescent="0.25">
      <c r="G10670"/>
      <c r="I10670"/>
      <c r="L10670"/>
    </row>
    <row r="10671" spans="7:12" x14ac:dyDescent="0.25">
      <c r="G10671"/>
      <c r="I10671"/>
      <c r="L10671"/>
    </row>
    <row r="10672" spans="7:12" x14ac:dyDescent="0.25">
      <c r="G10672"/>
      <c r="I10672"/>
      <c r="L10672"/>
    </row>
    <row r="10673" spans="7:12" x14ac:dyDescent="0.25">
      <c r="G10673"/>
      <c r="I10673"/>
      <c r="L10673"/>
    </row>
    <row r="10674" spans="7:12" x14ac:dyDescent="0.25">
      <c r="G10674"/>
      <c r="I10674"/>
      <c r="L10674"/>
    </row>
    <row r="10675" spans="7:12" x14ac:dyDescent="0.25">
      <c r="G10675"/>
      <c r="I10675"/>
      <c r="L10675"/>
    </row>
    <row r="10676" spans="7:12" x14ac:dyDescent="0.25">
      <c r="G10676"/>
      <c r="I10676"/>
      <c r="L10676"/>
    </row>
    <row r="10677" spans="7:12" x14ac:dyDescent="0.25">
      <c r="G10677"/>
      <c r="I10677"/>
      <c r="L10677"/>
    </row>
    <row r="10678" spans="7:12" x14ac:dyDescent="0.25">
      <c r="G10678"/>
      <c r="I10678"/>
      <c r="L10678"/>
    </row>
    <row r="10679" spans="7:12" x14ac:dyDescent="0.25">
      <c r="G10679"/>
      <c r="I10679"/>
      <c r="L10679"/>
    </row>
    <row r="10680" spans="7:12" x14ac:dyDescent="0.25">
      <c r="G10680"/>
      <c r="I10680"/>
      <c r="L10680"/>
    </row>
    <row r="10681" spans="7:12" x14ac:dyDescent="0.25">
      <c r="G10681"/>
      <c r="I10681"/>
      <c r="L10681"/>
    </row>
    <row r="10682" spans="7:12" x14ac:dyDescent="0.25">
      <c r="G10682"/>
      <c r="I10682"/>
      <c r="L10682"/>
    </row>
    <row r="10683" spans="7:12" x14ac:dyDescent="0.25">
      <c r="G10683"/>
      <c r="I10683"/>
      <c r="L10683"/>
    </row>
    <row r="10684" spans="7:12" x14ac:dyDescent="0.25">
      <c r="G10684"/>
      <c r="I10684"/>
      <c r="L10684"/>
    </row>
    <row r="10685" spans="7:12" x14ac:dyDescent="0.25">
      <c r="G10685"/>
      <c r="I10685"/>
      <c r="L10685"/>
    </row>
    <row r="10686" spans="7:12" x14ac:dyDescent="0.25">
      <c r="G10686"/>
      <c r="I10686"/>
      <c r="L10686"/>
    </row>
    <row r="10687" spans="7:12" x14ac:dyDescent="0.25">
      <c r="G10687"/>
      <c r="I10687"/>
      <c r="L10687"/>
    </row>
    <row r="10688" spans="7:12" x14ac:dyDescent="0.25">
      <c r="G10688"/>
      <c r="I10688"/>
      <c r="L10688"/>
    </row>
    <row r="10689" spans="7:12" x14ac:dyDescent="0.25">
      <c r="G10689"/>
      <c r="I10689"/>
      <c r="L10689"/>
    </row>
    <row r="10690" spans="7:12" x14ac:dyDescent="0.25">
      <c r="G10690"/>
      <c r="I10690"/>
      <c r="L10690"/>
    </row>
    <row r="10691" spans="7:12" x14ac:dyDescent="0.25">
      <c r="G10691"/>
      <c r="I10691"/>
      <c r="L10691"/>
    </row>
    <row r="10692" spans="7:12" x14ac:dyDescent="0.25">
      <c r="G10692"/>
      <c r="I10692"/>
      <c r="L10692"/>
    </row>
    <row r="10693" spans="7:12" x14ac:dyDescent="0.25">
      <c r="G10693"/>
      <c r="I10693"/>
      <c r="L10693"/>
    </row>
    <row r="10694" spans="7:12" x14ac:dyDescent="0.25">
      <c r="G10694"/>
      <c r="I10694"/>
      <c r="L10694"/>
    </row>
    <row r="10695" spans="7:12" x14ac:dyDescent="0.25">
      <c r="G10695"/>
      <c r="I10695"/>
      <c r="L10695"/>
    </row>
    <row r="10696" spans="7:12" x14ac:dyDescent="0.25">
      <c r="G10696"/>
      <c r="I10696"/>
      <c r="L10696"/>
    </row>
    <row r="10697" spans="7:12" x14ac:dyDescent="0.25">
      <c r="G10697"/>
      <c r="I10697"/>
      <c r="L10697"/>
    </row>
    <row r="10698" spans="7:12" x14ac:dyDescent="0.25">
      <c r="G10698"/>
      <c r="I10698"/>
      <c r="L10698"/>
    </row>
    <row r="10699" spans="7:12" x14ac:dyDescent="0.25">
      <c r="G10699"/>
      <c r="I10699"/>
      <c r="L10699"/>
    </row>
    <row r="10700" spans="7:12" x14ac:dyDescent="0.25">
      <c r="G10700"/>
      <c r="I10700"/>
      <c r="L10700"/>
    </row>
    <row r="10701" spans="7:12" x14ac:dyDescent="0.25">
      <c r="G10701"/>
      <c r="I10701"/>
      <c r="L10701"/>
    </row>
    <row r="10702" spans="7:12" x14ac:dyDescent="0.25">
      <c r="G10702"/>
      <c r="I10702"/>
      <c r="L10702"/>
    </row>
    <row r="10703" spans="7:12" x14ac:dyDescent="0.25">
      <c r="G10703"/>
      <c r="I10703"/>
      <c r="L10703"/>
    </row>
    <row r="10704" spans="7:12" x14ac:dyDescent="0.25">
      <c r="G10704"/>
      <c r="I10704"/>
      <c r="L10704"/>
    </row>
    <row r="10705" spans="7:12" x14ac:dyDescent="0.25">
      <c r="G10705"/>
      <c r="I10705"/>
      <c r="L10705"/>
    </row>
    <row r="10706" spans="7:12" x14ac:dyDescent="0.25">
      <c r="G10706"/>
      <c r="I10706"/>
      <c r="L10706"/>
    </row>
    <row r="10707" spans="7:12" x14ac:dyDescent="0.25">
      <c r="G10707"/>
      <c r="I10707"/>
      <c r="L10707"/>
    </row>
    <row r="10708" spans="7:12" x14ac:dyDescent="0.25">
      <c r="G10708"/>
      <c r="I10708"/>
      <c r="L10708"/>
    </row>
    <row r="10709" spans="7:12" x14ac:dyDescent="0.25">
      <c r="G10709"/>
      <c r="I10709"/>
      <c r="L10709"/>
    </row>
    <row r="10710" spans="7:12" x14ac:dyDescent="0.25">
      <c r="G10710"/>
      <c r="I10710"/>
      <c r="L10710"/>
    </row>
    <row r="10711" spans="7:12" x14ac:dyDescent="0.25">
      <c r="G10711"/>
      <c r="I10711"/>
      <c r="L10711"/>
    </row>
    <row r="10712" spans="7:12" x14ac:dyDescent="0.25">
      <c r="G10712"/>
      <c r="I10712"/>
      <c r="L10712"/>
    </row>
    <row r="10713" spans="7:12" x14ac:dyDescent="0.25">
      <c r="G10713"/>
      <c r="I10713"/>
      <c r="L10713"/>
    </row>
    <row r="10714" spans="7:12" x14ac:dyDescent="0.25">
      <c r="G10714"/>
      <c r="I10714"/>
      <c r="L10714"/>
    </row>
    <row r="10715" spans="7:12" x14ac:dyDescent="0.25">
      <c r="G10715"/>
      <c r="I10715"/>
      <c r="L10715"/>
    </row>
    <row r="10716" spans="7:12" x14ac:dyDescent="0.25">
      <c r="G10716"/>
      <c r="I10716"/>
      <c r="L10716"/>
    </row>
    <row r="10717" spans="7:12" x14ac:dyDescent="0.25">
      <c r="G10717"/>
      <c r="I10717"/>
      <c r="L10717"/>
    </row>
    <row r="10718" spans="7:12" x14ac:dyDescent="0.25">
      <c r="G10718"/>
      <c r="I10718"/>
      <c r="L10718"/>
    </row>
    <row r="10719" spans="7:12" x14ac:dyDescent="0.25">
      <c r="G10719"/>
      <c r="I10719"/>
      <c r="L10719"/>
    </row>
    <row r="10720" spans="7:12" x14ac:dyDescent="0.25">
      <c r="G10720"/>
      <c r="I10720"/>
      <c r="L10720"/>
    </row>
    <row r="10721" spans="7:12" x14ac:dyDescent="0.25">
      <c r="G10721"/>
      <c r="I10721"/>
      <c r="L10721"/>
    </row>
    <row r="10722" spans="7:12" x14ac:dyDescent="0.25">
      <c r="G10722"/>
      <c r="I10722"/>
      <c r="L10722"/>
    </row>
    <row r="10723" spans="7:12" x14ac:dyDescent="0.25">
      <c r="G10723"/>
      <c r="I10723"/>
      <c r="L10723"/>
    </row>
    <row r="10724" spans="7:12" x14ac:dyDescent="0.25">
      <c r="G10724"/>
      <c r="I10724"/>
      <c r="L10724"/>
    </row>
    <row r="10725" spans="7:12" x14ac:dyDescent="0.25">
      <c r="G10725"/>
      <c r="I10725"/>
      <c r="L10725"/>
    </row>
    <row r="10726" spans="7:12" x14ac:dyDescent="0.25">
      <c r="G10726"/>
      <c r="I10726"/>
      <c r="L10726"/>
    </row>
    <row r="10727" spans="7:12" x14ac:dyDescent="0.25">
      <c r="G10727"/>
      <c r="I10727"/>
      <c r="L10727"/>
    </row>
    <row r="10728" spans="7:12" x14ac:dyDescent="0.25">
      <c r="G10728"/>
      <c r="I10728"/>
      <c r="L10728"/>
    </row>
    <row r="10729" spans="7:12" x14ac:dyDescent="0.25">
      <c r="G10729"/>
      <c r="I10729"/>
      <c r="L10729"/>
    </row>
    <row r="10730" spans="7:12" x14ac:dyDescent="0.25">
      <c r="G10730"/>
      <c r="I10730"/>
      <c r="L10730"/>
    </row>
    <row r="10731" spans="7:12" x14ac:dyDescent="0.25">
      <c r="G10731"/>
      <c r="I10731"/>
      <c r="L10731"/>
    </row>
    <row r="10732" spans="7:12" x14ac:dyDescent="0.25">
      <c r="G10732"/>
      <c r="I10732"/>
      <c r="L10732"/>
    </row>
    <row r="10733" spans="7:12" x14ac:dyDescent="0.25">
      <c r="G10733"/>
      <c r="I10733"/>
      <c r="L10733"/>
    </row>
    <row r="10734" spans="7:12" x14ac:dyDescent="0.25">
      <c r="G10734"/>
      <c r="I10734"/>
      <c r="L10734"/>
    </row>
    <row r="10735" spans="7:12" x14ac:dyDescent="0.25">
      <c r="G10735"/>
      <c r="I10735"/>
      <c r="L10735"/>
    </row>
    <row r="10736" spans="7:12" x14ac:dyDescent="0.25">
      <c r="G10736"/>
      <c r="I10736"/>
      <c r="L10736"/>
    </row>
    <row r="10737" spans="7:12" x14ac:dyDescent="0.25">
      <c r="G10737"/>
      <c r="I10737"/>
      <c r="L10737"/>
    </row>
    <row r="10738" spans="7:12" x14ac:dyDescent="0.25">
      <c r="G10738"/>
      <c r="I10738"/>
      <c r="L10738"/>
    </row>
    <row r="10739" spans="7:12" x14ac:dyDescent="0.25">
      <c r="G10739"/>
      <c r="I10739"/>
      <c r="L10739"/>
    </row>
    <row r="10740" spans="7:12" x14ac:dyDescent="0.25">
      <c r="G10740"/>
      <c r="I10740"/>
      <c r="L10740"/>
    </row>
    <row r="10741" spans="7:12" x14ac:dyDescent="0.25">
      <c r="G10741"/>
      <c r="I10741"/>
      <c r="L10741"/>
    </row>
    <row r="10742" spans="7:12" x14ac:dyDescent="0.25">
      <c r="G10742"/>
      <c r="I10742"/>
      <c r="L10742"/>
    </row>
    <row r="10743" spans="7:12" x14ac:dyDescent="0.25">
      <c r="G10743"/>
      <c r="I10743"/>
      <c r="L10743"/>
    </row>
    <row r="10744" spans="7:12" x14ac:dyDescent="0.25">
      <c r="G10744"/>
      <c r="I10744"/>
      <c r="L10744"/>
    </row>
    <row r="10745" spans="7:12" x14ac:dyDescent="0.25">
      <c r="G10745"/>
      <c r="I10745"/>
      <c r="L10745"/>
    </row>
    <row r="10746" spans="7:12" x14ac:dyDescent="0.25">
      <c r="G10746"/>
      <c r="I10746"/>
      <c r="L10746"/>
    </row>
    <row r="10747" spans="7:12" x14ac:dyDescent="0.25">
      <c r="G10747"/>
      <c r="I10747"/>
      <c r="L10747"/>
    </row>
    <row r="10748" spans="7:12" x14ac:dyDescent="0.25">
      <c r="G10748"/>
      <c r="I10748"/>
      <c r="L10748"/>
    </row>
    <row r="10749" spans="7:12" x14ac:dyDescent="0.25">
      <c r="G10749"/>
      <c r="I10749"/>
      <c r="L10749"/>
    </row>
    <row r="10750" spans="7:12" x14ac:dyDescent="0.25">
      <c r="G10750"/>
      <c r="I10750"/>
      <c r="L10750"/>
    </row>
    <row r="10751" spans="7:12" x14ac:dyDescent="0.25">
      <c r="G10751"/>
      <c r="I10751"/>
      <c r="L10751"/>
    </row>
    <row r="10752" spans="7:12" x14ac:dyDescent="0.25">
      <c r="G10752"/>
      <c r="I10752"/>
      <c r="L10752"/>
    </row>
    <row r="10753" spans="7:12" x14ac:dyDescent="0.25">
      <c r="G10753"/>
      <c r="I10753"/>
      <c r="L10753"/>
    </row>
    <row r="10754" spans="7:12" x14ac:dyDescent="0.25">
      <c r="G10754"/>
      <c r="I10754"/>
      <c r="L10754"/>
    </row>
    <row r="10755" spans="7:12" x14ac:dyDescent="0.25">
      <c r="G10755"/>
      <c r="I10755"/>
      <c r="L10755"/>
    </row>
    <row r="10756" spans="7:12" x14ac:dyDescent="0.25">
      <c r="G10756"/>
      <c r="I10756"/>
      <c r="L10756"/>
    </row>
    <row r="10757" spans="7:12" x14ac:dyDescent="0.25">
      <c r="G10757"/>
      <c r="I10757"/>
      <c r="L10757"/>
    </row>
    <row r="10758" spans="7:12" x14ac:dyDescent="0.25">
      <c r="G10758"/>
      <c r="I10758"/>
      <c r="L10758"/>
    </row>
    <row r="10759" spans="7:12" x14ac:dyDescent="0.25">
      <c r="G10759"/>
      <c r="I10759"/>
      <c r="L10759"/>
    </row>
    <row r="10760" spans="7:12" x14ac:dyDescent="0.25">
      <c r="G10760"/>
      <c r="I10760"/>
      <c r="L10760"/>
    </row>
    <row r="10761" spans="7:12" x14ac:dyDescent="0.25">
      <c r="G10761"/>
      <c r="I10761"/>
      <c r="L10761"/>
    </row>
    <row r="10762" spans="7:12" x14ac:dyDescent="0.25">
      <c r="G10762"/>
      <c r="I10762"/>
      <c r="L10762"/>
    </row>
    <row r="10763" spans="7:12" x14ac:dyDescent="0.25">
      <c r="G10763"/>
      <c r="I10763"/>
      <c r="L10763"/>
    </row>
    <row r="10764" spans="7:12" x14ac:dyDescent="0.25">
      <c r="G10764"/>
      <c r="I10764"/>
      <c r="L10764"/>
    </row>
    <row r="10765" spans="7:12" x14ac:dyDescent="0.25">
      <c r="G10765"/>
      <c r="I10765"/>
      <c r="L10765"/>
    </row>
    <row r="10766" spans="7:12" x14ac:dyDescent="0.25">
      <c r="G10766"/>
      <c r="I10766"/>
      <c r="L10766"/>
    </row>
    <row r="10767" spans="7:12" x14ac:dyDescent="0.25">
      <c r="G10767"/>
      <c r="I10767"/>
      <c r="L10767"/>
    </row>
    <row r="10768" spans="7:12" x14ac:dyDescent="0.25">
      <c r="G10768"/>
      <c r="I10768"/>
      <c r="L10768"/>
    </row>
    <row r="10769" spans="7:12" x14ac:dyDescent="0.25">
      <c r="G10769"/>
      <c r="I10769"/>
      <c r="L10769"/>
    </row>
    <row r="10770" spans="7:12" x14ac:dyDescent="0.25">
      <c r="G10770"/>
      <c r="I10770"/>
      <c r="L10770"/>
    </row>
    <row r="10771" spans="7:12" x14ac:dyDescent="0.25">
      <c r="G10771"/>
      <c r="I10771"/>
      <c r="L10771"/>
    </row>
    <row r="10772" spans="7:12" x14ac:dyDescent="0.25">
      <c r="G10772"/>
      <c r="I10772"/>
      <c r="L10772"/>
    </row>
    <row r="10773" spans="7:12" x14ac:dyDescent="0.25">
      <c r="G10773"/>
      <c r="I10773"/>
      <c r="L10773"/>
    </row>
    <row r="10774" spans="7:12" x14ac:dyDescent="0.25">
      <c r="G10774"/>
      <c r="I10774"/>
      <c r="L10774"/>
    </row>
    <row r="10775" spans="7:12" x14ac:dyDescent="0.25">
      <c r="G10775"/>
      <c r="I10775"/>
      <c r="L10775"/>
    </row>
    <row r="10776" spans="7:12" x14ac:dyDescent="0.25">
      <c r="G10776"/>
      <c r="I10776"/>
      <c r="L10776"/>
    </row>
    <row r="10777" spans="7:12" x14ac:dyDescent="0.25">
      <c r="G10777"/>
      <c r="I10777"/>
      <c r="L10777"/>
    </row>
    <row r="10778" spans="7:12" x14ac:dyDescent="0.25">
      <c r="G10778"/>
      <c r="I10778"/>
      <c r="L10778"/>
    </row>
    <row r="10779" spans="7:12" x14ac:dyDescent="0.25">
      <c r="G10779"/>
      <c r="I10779"/>
      <c r="L10779"/>
    </row>
    <row r="10780" spans="7:12" x14ac:dyDescent="0.25">
      <c r="G10780"/>
      <c r="I10780"/>
      <c r="L10780"/>
    </row>
    <row r="10781" spans="7:12" x14ac:dyDescent="0.25">
      <c r="G10781"/>
      <c r="I10781"/>
      <c r="L10781"/>
    </row>
    <row r="10782" spans="7:12" x14ac:dyDescent="0.25">
      <c r="G10782"/>
      <c r="I10782"/>
      <c r="L10782"/>
    </row>
    <row r="10783" spans="7:12" x14ac:dyDescent="0.25">
      <c r="G10783"/>
      <c r="I10783"/>
      <c r="L10783"/>
    </row>
    <row r="10784" spans="7:12" x14ac:dyDescent="0.25">
      <c r="G10784"/>
      <c r="I10784"/>
      <c r="L10784"/>
    </row>
    <row r="10785" spans="7:12" x14ac:dyDescent="0.25">
      <c r="G10785"/>
      <c r="I10785"/>
      <c r="L10785"/>
    </row>
    <row r="10786" spans="7:12" x14ac:dyDescent="0.25">
      <c r="G10786"/>
      <c r="I10786"/>
      <c r="L10786"/>
    </row>
    <row r="10787" spans="7:12" x14ac:dyDescent="0.25">
      <c r="G10787"/>
      <c r="I10787"/>
      <c r="L10787"/>
    </row>
    <row r="10788" spans="7:12" x14ac:dyDescent="0.25">
      <c r="G10788"/>
      <c r="I10788"/>
      <c r="L10788"/>
    </row>
    <row r="10789" spans="7:12" x14ac:dyDescent="0.25">
      <c r="G10789"/>
      <c r="I10789"/>
      <c r="L10789"/>
    </row>
    <row r="10790" spans="7:12" x14ac:dyDescent="0.25">
      <c r="G10790"/>
      <c r="I10790"/>
      <c r="L10790"/>
    </row>
    <row r="10791" spans="7:12" x14ac:dyDescent="0.25">
      <c r="G10791"/>
      <c r="I10791"/>
      <c r="L10791"/>
    </row>
    <row r="10792" spans="7:12" x14ac:dyDescent="0.25">
      <c r="G10792"/>
      <c r="I10792"/>
      <c r="L10792"/>
    </row>
    <row r="10793" spans="7:12" x14ac:dyDescent="0.25">
      <c r="G10793"/>
      <c r="I10793"/>
      <c r="L10793"/>
    </row>
    <row r="10794" spans="7:12" x14ac:dyDescent="0.25">
      <c r="G10794"/>
      <c r="I10794"/>
      <c r="L10794"/>
    </row>
    <row r="10795" spans="7:12" x14ac:dyDescent="0.25">
      <c r="G10795"/>
      <c r="I10795"/>
      <c r="L10795"/>
    </row>
    <row r="10796" spans="7:12" x14ac:dyDescent="0.25">
      <c r="G10796"/>
      <c r="I10796"/>
      <c r="L10796"/>
    </row>
    <row r="10797" spans="7:12" x14ac:dyDescent="0.25">
      <c r="G10797"/>
      <c r="I10797"/>
      <c r="L10797"/>
    </row>
    <row r="10798" spans="7:12" x14ac:dyDescent="0.25">
      <c r="G10798"/>
      <c r="I10798"/>
      <c r="L10798"/>
    </row>
    <row r="10799" spans="7:12" x14ac:dyDescent="0.25">
      <c r="G10799"/>
      <c r="I10799"/>
      <c r="L10799"/>
    </row>
    <row r="10800" spans="7:12" x14ac:dyDescent="0.25">
      <c r="G10800"/>
      <c r="I10800"/>
      <c r="L10800"/>
    </row>
    <row r="10801" spans="7:12" x14ac:dyDescent="0.25">
      <c r="G10801"/>
      <c r="I10801"/>
      <c r="L10801"/>
    </row>
    <row r="10802" spans="7:12" x14ac:dyDescent="0.25">
      <c r="G10802"/>
      <c r="I10802"/>
      <c r="L10802"/>
    </row>
    <row r="10803" spans="7:12" x14ac:dyDescent="0.25">
      <c r="G10803"/>
      <c r="I10803"/>
      <c r="L10803"/>
    </row>
    <row r="10804" spans="7:12" x14ac:dyDescent="0.25">
      <c r="G10804"/>
      <c r="I10804"/>
      <c r="L10804"/>
    </row>
    <row r="10805" spans="7:12" x14ac:dyDescent="0.25">
      <c r="G10805"/>
      <c r="I10805"/>
      <c r="L10805"/>
    </row>
    <row r="10806" spans="7:12" x14ac:dyDescent="0.25">
      <c r="G10806"/>
      <c r="I10806"/>
      <c r="L10806"/>
    </row>
    <row r="10807" spans="7:12" x14ac:dyDescent="0.25">
      <c r="G10807"/>
      <c r="I10807"/>
      <c r="L10807"/>
    </row>
    <row r="10808" spans="7:12" x14ac:dyDescent="0.25">
      <c r="G10808"/>
      <c r="I10808"/>
      <c r="L10808"/>
    </row>
    <row r="10809" spans="7:12" x14ac:dyDescent="0.25">
      <c r="G10809"/>
      <c r="I10809"/>
      <c r="L10809"/>
    </row>
    <row r="10810" spans="7:12" x14ac:dyDescent="0.25">
      <c r="G10810"/>
      <c r="I10810"/>
      <c r="L10810"/>
    </row>
    <row r="10811" spans="7:12" x14ac:dyDescent="0.25">
      <c r="G10811"/>
      <c r="I10811"/>
      <c r="L10811"/>
    </row>
    <row r="10812" spans="7:12" x14ac:dyDescent="0.25">
      <c r="G10812"/>
      <c r="I10812"/>
      <c r="L10812"/>
    </row>
    <row r="10813" spans="7:12" x14ac:dyDescent="0.25">
      <c r="G10813"/>
      <c r="I10813"/>
      <c r="L10813"/>
    </row>
    <row r="10814" spans="7:12" x14ac:dyDescent="0.25">
      <c r="G10814"/>
      <c r="I10814"/>
      <c r="L10814"/>
    </row>
    <row r="10815" spans="7:12" x14ac:dyDescent="0.25">
      <c r="G10815"/>
      <c r="I10815"/>
      <c r="L10815"/>
    </row>
    <row r="10816" spans="7:12" x14ac:dyDescent="0.25">
      <c r="G10816"/>
      <c r="I10816"/>
      <c r="L10816"/>
    </row>
    <row r="10817" spans="7:12" x14ac:dyDescent="0.25">
      <c r="G10817"/>
      <c r="I10817"/>
      <c r="L10817"/>
    </row>
    <row r="10818" spans="7:12" x14ac:dyDescent="0.25">
      <c r="G10818"/>
      <c r="I10818"/>
      <c r="L10818"/>
    </row>
    <row r="10819" spans="7:12" x14ac:dyDescent="0.25">
      <c r="G10819"/>
      <c r="I10819"/>
      <c r="L10819"/>
    </row>
    <row r="10820" spans="7:12" x14ac:dyDescent="0.25">
      <c r="G10820"/>
      <c r="I10820"/>
      <c r="L10820"/>
    </row>
    <row r="10821" spans="7:12" x14ac:dyDescent="0.25">
      <c r="G10821"/>
      <c r="I10821"/>
      <c r="L10821"/>
    </row>
    <row r="10822" spans="7:12" x14ac:dyDescent="0.25">
      <c r="G10822"/>
      <c r="I10822"/>
      <c r="L10822"/>
    </row>
    <row r="10823" spans="7:12" x14ac:dyDescent="0.25">
      <c r="G10823"/>
      <c r="I10823"/>
      <c r="L10823"/>
    </row>
    <row r="10824" spans="7:12" x14ac:dyDescent="0.25">
      <c r="G10824"/>
      <c r="I10824"/>
      <c r="L10824"/>
    </row>
    <row r="10825" spans="7:12" x14ac:dyDescent="0.25">
      <c r="G10825"/>
      <c r="I10825"/>
      <c r="L10825"/>
    </row>
    <row r="10826" spans="7:12" x14ac:dyDescent="0.25">
      <c r="G10826"/>
      <c r="I10826"/>
      <c r="L10826"/>
    </row>
    <row r="10827" spans="7:12" x14ac:dyDescent="0.25">
      <c r="G10827"/>
      <c r="I10827"/>
      <c r="L10827"/>
    </row>
    <row r="10828" spans="7:12" x14ac:dyDescent="0.25">
      <c r="G10828"/>
      <c r="I10828"/>
      <c r="L10828"/>
    </row>
    <row r="10829" spans="7:12" x14ac:dyDescent="0.25">
      <c r="G10829"/>
      <c r="I10829"/>
      <c r="L10829"/>
    </row>
    <row r="10830" spans="7:12" x14ac:dyDescent="0.25">
      <c r="G10830"/>
      <c r="I10830"/>
      <c r="L10830"/>
    </row>
    <row r="10831" spans="7:12" x14ac:dyDescent="0.25">
      <c r="G10831"/>
      <c r="I10831"/>
      <c r="L10831"/>
    </row>
    <row r="10832" spans="7:12" x14ac:dyDescent="0.25">
      <c r="G10832"/>
      <c r="I10832"/>
      <c r="L10832"/>
    </row>
    <row r="10833" spans="7:12" x14ac:dyDescent="0.25">
      <c r="G10833"/>
      <c r="I10833"/>
      <c r="L10833"/>
    </row>
    <row r="10834" spans="7:12" x14ac:dyDescent="0.25">
      <c r="G10834"/>
      <c r="I10834"/>
      <c r="L10834"/>
    </row>
    <row r="10835" spans="7:12" x14ac:dyDescent="0.25">
      <c r="G10835"/>
      <c r="I10835"/>
      <c r="L10835"/>
    </row>
    <row r="10836" spans="7:12" x14ac:dyDescent="0.25">
      <c r="G10836"/>
      <c r="I10836"/>
      <c r="L10836"/>
    </row>
    <row r="10837" spans="7:12" x14ac:dyDescent="0.25">
      <c r="G10837"/>
      <c r="I10837"/>
      <c r="L10837"/>
    </row>
    <row r="10838" spans="7:12" x14ac:dyDescent="0.25">
      <c r="G10838"/>
      <c r="I10838"/>
      <c r="L10838"/>
    </row>
    <row r="10839" spans="7:12" x14ac:dyDescent="0.25">
      <c r="G10839"/>
      <c r="I10839"/>
      <c r="L10839"/>
    </row>
    <row r="10840" spans="7:12" x14ac:dyDescent="0.25">
      <c r="G10840"/>
      <c r="I10840"/>
      <c r="L10840"/>
    </row>
    <row r="10841" spans="7:12" x14ac:dyDescent="0.25">
      <c r="G10841"/>
      <c r="I10841"/>
      <c r="L10841"/>
    </row>
    <row r="10842" spans="7:12" x14ac:dyDescent="0.25">
      <c r="G10842"/>
      <c r="I10842"/>
      <c r="L10842"/>
    </row>
    <row r="10843" spans="7:12" x14ac:dyDescent="0.25">
      <c r="G10843"/>
      <c r="I10843"/>
      <c r="L10843"/>
    </row>
    <row r="10844" spans="7:12" x14ac:dyDescent="0.25">
      <c r="G10844"/>
      <c r="I10844"/>
      <c r="L10844"/>
    </row>
    <row r="10845" spans="7:12" x14ac:dyDescent="0.25">
      <c r="G10845"/>
      <c r="I10845"/>
      <c r="L10845"/>
    </row>
    <row r="10846" spans="7:12" x14ac:dyDescent="0.25">
      <c r="G10846"/>
      <c r="I10846"/>
      <c r="L10846"/>
    </row>
    <row r="10847" spans="7:12" x14ac:dyDescent="0.25">
      <c r="G10847"/>
      <c r="I10847"/>
      <c r="L10847"/>
    </row>
    <row r="10848" spans="7:12" x14ac:dyDescent="0.25">
      <c r="G10848"/>
      <c r="I10848"/>
      <c r="L10848"/>
    </row>
    <row r="10849" spans="7:12" x14ac:dyDescent="0.25">
      <c r="G10849"/>
      <c r="I10849"/>
      <c r="L10849"/>
    </row>
    <row r="10850" spans="7:12" x14ac:dyDescent="0.25">
      <c r="G10850"/>
      <c r="I10850"/>
      <c r="L10850"/>
    </row>
    <row r="10851" spans="7:12" x14ac:dyDescent="0.25">
      <c r="G10851"/>
      <c r="I10851"/>
      <c r="L10851"/>
    </row>
    <row r="10852" spans="7:12" x14ac:dyDescent="0.25">
      <c r="G10852"/>
      <c r="I10852"/>
      <c r="L10852"/>
    </row>
    <row r="10853" spans="7:12" x14ac:dyDescent="0.25">
      <c r="G10853"/>
      <c r="I10853"/>
      <c r="L10853"/>
    </row>
    <row r="10854" spans="7:12" x14ac:dyDescent="0.25">
      <c r="G10854"/>
      <c r="I10854"/>
      <c r="L10854"/>
    </row>
    <row r="10855" spans="7:12" x14ac:dyDescent="0.25">
      <c r="G10855"/>
      <c r="I10855"/>
      <c r="L10855"/>
    </row>
    <row r="10856" spans="7:12" x14ac:dyDescent="0.25">
      <c r="G10856"/>
      <c r="I10856"/>
      <c r="L10856"/>
    </row>
    <row r="10857" spans="7:12" x14ac:dyDescent="0.25">
      <c r="G10857"/>
      <c r="I10857"/>
      <c r="L10857"/>
    </row>
    <row r="10858" spans="7:12" x14ac:dyDescent="0.25">
      <c r="G10858"/>
      <c r="I10858"/>
      <c r="L10858"/>
    </row>
    <row r="10859" spans="7:12" x14ac:dyDescent="0.25">
      <c r="G10859"/>
      <c r="I10859"/>
      <c r="L10859"/>
    </row>
    <row r="10860" spans="7:12" x14ac:dyDescent="0.25">
      <c r="G10860"/>
      <c r="I10860"/>
      <c r="L10860"/>
    </row>
    <row r="10861" spans="7:12" x14ac:dyDescent="0.25">
      <c r="G10861"/>
      <c r="I10861"/>
      <c r="L10861"/>
    </row>
    <row r="10862" spans="7:12" x14ac:dyDescent="0.25">
      <c r="G10862"/>
      <c r="I10862"/>
      <c r="L10862"/>
    </row>
    <row r="10863" spans="7:12" x14ac:dyDescent="0.25">
      <c r="G10863"/>
      <c r="I10863"/>
      <c r="L10863"/>
    </row>
    <row r="10864" spans="7:12" x14ac:dyDescent="0.25">
      <c r="G10864"/>
      <c r="I10864"/>
      <c r="L10864"/>
    </row>
    <row r="10865" spans="7:12" x14ac:dyDescent="0.25">
      <c r="G10865"/>
      <c r="I10865"/>
      <c r="L10865"/>
    </row>
    <row r="10866" spans="7:12" x14ac:dyDescent="0.25">
      <c r="G10866"/>
      <c r="I10866"/>
      <c r="L10866"/>
    </row>
    <row r="10867" spans="7:12" x14ac:dyDescent="0.25">
      <c r="G10867"/>
      <c r="I10867"/>
      <c r="L10867"/>
    </row>
    <row r="10868" spans="7:12" x14ac:dyDescent="0.25">
      <c r="G10868"/>
      <c r="I10868"/>
      <c r="L10868"/>
    </row>
    <row r="10869" spans="7:12" x14ac:dyDescent="0.25">
      <c r="G10869"/>
      <c r="I10869"/>
      <c r="L10869"/>
    </row>
    <row r="10870" spans="7:12" x14ac:dyDescent="0.25">
      <c r="G10870"/>
      <c r="I10870"/>
      <c r="L10870"/>
    </row>
    <row r="10871" spans="7:12" x14ac:dyDescent="0.25">
      <c r="G10871"/>
      <c r="I10871"/>
      <c r="L10871"/>
    </row>
    <row r="10872" spans="7:12" x14ac:dyDescent="0.25">
      <c r="G10872"/>
      <c r="I10872"/>
      <c r="L10872"/>
    </row>
    <row r="10873" spans="7:12" x14ac:dyDescent="0.25">
      <c r="G10873"/>
      <c r="I10873"/>
      <c r="L10873"/>
    </row>
    <row r="10874" spans="7:12" x14ac:dyDescent="0.25">
      <c r="G10874"/>
      <c r="I10874"/>
      <c r="L10874"/>
    </row>
    <row r="10875" spans="7:12" x14ac:dyDescent="0.25">
      <c r="G10875"/>
      <c r="I10875"/>
      <c r="L10875"/>
    </row>
    <row r="10876" spans="7:12" x14ac:dyDescent="0.25">
      <c r="G10876"/>
      <c r="I10876"/>
      <c r="L10876"/>
    </row>
    <row r="10877" spans="7:12" x14ac:dyDescent="0.25">
      <c r="G10877"/>
      <c r="I10877"/>
      <c r="L10877"/>
    </row>
    <row r="10878" spans="7:12" x14ac:dyDescent="0.25">
      <c r="G10878"/>
      <c r="I10878"/>
      <c r="L10878"/>
    </row>
    <row r="10879" spans="7:12" x14ac:dyDescent="0.25">
      <c r="G10879"/>
      <c r="I10879"/>
      <c r="L10879"/>
    </row>
    <row r="10880" spans="7:12" x14ac:dyDescent="0.25">
      <c r="G10880"/>
      <c r="I10880"/>
      <c r="L10880"/>
    </row>
    <row r="10881" spans="7:12" x14ac:dyDescent="0.25">
      <c r="G10881"/>
      <c r="I10881"/>
      <c r="L10881"/>
    </row>
    <row r="10882" spans="7:12" x14ac:dyDescent="0.25">
      <c r="G10882"/>
      <c r="I10882"/>
      <c r="L10882"/>
    </row>
    <row r="10883" spans="7:12" x14ac:dyDescent="0.25">
      <c r="G10883"/>
      <c r="I10883"/>
      <c r="L10883"/>
    </row>
    <row r="10884" spans="7:12" x14ac:dyDescent="0.25">
      <c r="G10884"/>
      <c r="I10884"/>
      <c r="L10884"/>
    </row>
    <row r="10885" spans="7:12" x14ac:dyDescent="0.25">
      <c r="G10885"/>
      <c r="I10885"/>
      <c r="L10885"/>
    </row>
    <row r="10886" spans="7:12" x14ac:dyDescent="0.25">
      <c r="G10886"/>
      <c r="I10886"/>
      <c r="L10886"/>
    </row>
    <row r="10887" spans="7:12" x14ac:dyDescent="0.25">
      <c r="G10887"/>
      <c r="I10887"/>
      <c r="L10887"/>
    </row>
    <row r="10888" spans="7:12" x14ac:dyDescent="0.25">
      <c r="G10888"/>
      <c r="I10888"/>
      <c r="L10888"/>
    </row>
    <row r="10889" spans="7:12" x14ac:dyDescent="0.25">
      <c r="G10889"/>
      <c r="I10889"/>
      <c r="L10889"/>
    </row>
    <row r="10890" spans="7:12" x14ac:dyDescent="0.25">
      <c r="G10890"/>
      <c r="I10890"/>
      <c r="L10890"/>
    </row>
    <row r="10891" spans="7:12" x14ac:dyDescent="0.25">
      <c r="G10891"/>
      <c r="I10891"/>
      <c r="L10891"/>
    </row>
    <row r="10892" spans="7:12" x14ac:dyDescent="0.25">
      <c r="G10892"/>
      <c r="I10892"/>
      <c r="L10892"/>
    </row>
    <row r="10893" spans="7:12" x14ac:dyDescent="0.25">
      <c r="G10893"/>
      <c r="I10893"/>
      <c r="L10893"/>
    </row>
    <row r="10894" spans="7:12" x14ac:dyDescent="0.25">
      <c r="G10894"/>
      <c r="I10894"/>
      <c r="L10894"/>
    </row>
    <row r="10895" spans="7:12" x14ac:dyDescent="0.25">
      <c r="G10895"/>
      <c r="I10895"/>
      <c r="L10895"/>
    </row>
    <row r="10896" spans="7:12" x14ac:dyDescent="0.25">
      <c r="G10896"/>
      <c r="I10896"/>
      <c r="L10896"/>
    </row>
    <row r="10897" spans="7:12" x14ac:dyDescent="0.25">
      <c r="G10897"/>
      <c r="I10897"/>
      <c r="L10897"/>
    </row>
    <row r="10898" spans="7:12" x14ac:dyDescent="0.25">
      <c r="G10898"/>
      <c r="I10898"/>
      <c r="L10898"/>
    </row>
    <row r="10899" spans="7:12" x14ac:dyDescent="0.25">
      <c r="G10899"/>
      <c r="I10899"/>
      <c r="L10899"/>
    </row>
    <row r="10900" spans="7:12" x14ac:dyDescent="0.25">
      <c r="G10900"/>
      <c r="I10900"/>
      <c r="L10900"/>
    </row>
    <row r="10901" spans="7:12" x14ac:dyDescent="0.25">
      <c r="G10901"/>
      <c r="I10901"/>
      <c r="L10901"/>
    </row>
    <row r="10902" spans="7:12" x14ac:dyDescent="0.25">
      <c r="G10902"/>
      <c r="I10902"/>
      <c r="L10902"/>
    </row>
    <row r="10903" spans="7:12" x14ac:dyDescent="0.25">
      <c r="G10903"/>
      <c r="I10903"/>
      <c r="L10903"/>
    </row>
    <row r="10904" spans="7:12" x14ac:dyDescent="0.25">
      <c r="G10904"/>
      <c r="I10904"/>
      <c r="L10904"/>
    </row>
    <row r="10905" spans="7:12" x14ac:dyDescent="0.25">
      <c r="G10905"/>
      <c r="I10905"/>
      <c r="L10905"/>
    </row>
    <row r="10906" spans="7:12" x14ac:dyDescent="0.25">
      <c r="G10906"/>
      <c r="I10906"/>
      <c r="L10906"/>
    </row>
    <row r="10907" spans="7:12" x14ac:dyDescent="0.25">
      <c r="G10907"/>
      <c r="I10907"/>
      <c r="L10907"/>
    </row>
    <row r="10908" spans="7:12" x14ac:dyDescent="0.25">
      <c r="G10908"/>
      <c r="I10908"/>
      <c r="L10908"/>
    </row>
    <row r="10909" spans="7:12" x14ac:dyDescent="0.25">
      <c r="G10909"/>
      <c r="I10909"/>
      <c r="L10909"/>
    </row>
    <row r="10910" spans="7:12" x14ac:dyDescent="0.25">
      <c r="G10910"/>
      <c r="I10910"/>
      <c r="L10910"/>
    </row>
    <row r="10911" spans="7:12" x14ac:dyDescent="0.25">
      <c r="G10911"/>
      <c r="I10911"/>
      <c r="L10911"/>
    </row>
    <row r="10912" spans="7:12" x14ac:dyDescent="0.25">
      <c r="G10912"/>
      <c r="I10912"/>
      <c r="L10912"/>
    </row>
    <row r="10913" spans="7:12" x14ac:dyDescent="0.25">
      <c r="G10913"/>
      <c r="I10913"/>
      <c r="L10913"/>
    </row>
    <row r="10914" spans="7:12" x14ac:dyDescent="0.25">
      <c r="G10914"/>
      <c r="I10914"/>
      <c r="L10914"/>
    </row>
    <row r="10915" spans="7:12" x14ac:dyDescent="0.25">
      <c r="G10915"/>
      <c r="I10915"/>
      <c r="L10915"/>
    </row>
    <row r="10916" spans="7:12" x14ac:dyDescent="0.25">
      <c r="G10916"/>
      <c r="I10916"/>
      <c r="L10916"/>
    </row>
    <row r="10917" spans="7:12" x14ac:dyDescent="0.25">
      <c r="G10917"/>
      <c r="I10917"/>
      <c r="L10917"/>
    </row>
    <row r="10918" spans="7:12" x14ac:dyDescent="0.25">
      <c r="G10918"/>
      <c r="I10918"/>
      <c r="L10918"/>
    </row>
    <row r="10919" spans="7:12" x14ac:dyDescent="0.25">
      <c r="G10919"/>
      <c r="I10919"/>
      <c r="L10919"/>
    </row>
    <row r="10920" spans="7:12" x14ac:dyDescent="0.25">
      <c r="G10920"/>
      <c r="I10920"/>
      <c r="L10920"/>
    </row>
    <row r="10921" spans="7:12" x14ac:dyDescent="0.25">
      <c r="G10921"/>
      <c r="I10921"/>
      <c r="L10921"/>
    </row>
    <row r="10922" spans="7:12" x14ac:dyDescent="0.25">
      <c r="G10922"/>
      <c r="I10922"/>
      <c r="L10922"/>
    </row>
    <row r="10923" spans="7:12" x14ac:dyDescent="0.25">
      <c r="G10923"/>
      <c r="I10923"/>
      <c r="L10923"/>
    </row>
    <row r="10924" spans="7:12" x14ac:dyDescent="0.25">
      <c r="G10924"/>
      <c r="I10924"/>
      <c r="L10924"/>
    </row>
    <row r="10925" spans="7:12" x14ac:dyDescent="0.25">
      <c r="G10925"/>
      <c r="I10925"/>
      <c r="L10925"/>
    </row>
    <row r="10926" spans="7:12" x14ac:dyDescent="0.25">
      <c r="G10926"/>
      <c r="I10926"/>
      <c r="L10926"/>
    </row>
    <row r="10927" spans="7:12" x14ac:dyDescent="0.25">
      <c r="G10927"/>
      <c r="I10927"/>
      <c r="L10927"/>
    </row>
    <row r="10928" spans="7:12" x14ac:dyDescent="0.25">
      <c r="G10928"/>
      <c r="I10928"/>
      <c r="L10928"/>
    </row>
    <row r="10929" spans="7:12" x14ac:dyDescent="0.25">
      <c r="G10929"/>
      <c r="I10929"/>
      <c r="L10929"/>
    </row>
    <row r="10930" spans="7:12" x14ac:dyDescent="0.25">
      <c r="G10930"/>
      <c r="I10930"/>
      <c r="L10930"/>
    </row>
    <row r="10931" spans="7:12" x14ac:dyDescent="0.25">
      <c r="G10931"/>
      <c r="I10931"/>
      <c r="L10931"/>
    </row>
    <row r="10932" spans="7:12" x14ac:dyDescent="0.25">
      <c r="G10932"/>
      <c r="I10932"/>
      <c r="L10932"/>
    </row>
    <row r="10933" spans="7:12" x14ac:dyDescent="0.25">
      <c r="G10933"/>
      <c r="I10933"/>
      <c r="L10933"/>
    </row>
    <row r="10934" spans="7:12" x14ac:dyDescent="0.25">
      <c r="G10934"/>
      <c r="I10934"/>
      <c r="L10934"/>
    </row>
    <row r="10935" spans="7:12" x14ac:dyDescent="0.25">
      <c r="G10935"/>
      <c r="I10935"/>
      <c r="L10935"/>
    </row>
    <row r="10936" spans="7:12" x14ac:dyDescent="0.25">
      <c r="G10936"/>
      <c r="I10936"/>
      <c r="L10936"/>
    </row>
    <row r="10937" spans="7:12" x14ac:dyDescent="0.25">
      <c r="G10937"/>
      <c r="I10937"/>
      <c r="L10937"/>
    </row>
    <row r="10938" spans="7:12" x14ac:dyDescent="0.25">
      <c r="G10938"/>
      <c r="I10938"/>
      <c r="L10938"/>
    </row>
    <row r="10939" spans="7:12" x14ac:dyDescent="0.25">
      <c r="G10939"/>
      <c r="I10939"/>
      <c r="L10939"/>
    </row>
    <row r="10940" spans="7:12" x14ac:dyDescent="0.25">
      <c r="G10940"/>
      <c r="I10940"/>
      <c r="L10940"/>
    </row>
    <row r="10941" spans="7:12" x14ac:dyDescent="0.25">
      <c r="G10941"/>
      <c r="I10941"/>
      <c r="L10941"/>
    </row>
    <row r="10942" spans="7:12" x14ac:dyDescent="0.25">
      <c r="G10942"/>
      <c r="I10942"/>
      <c r="L10942"/>
    </row>
    <row r="10943" spans="7:12" x14ac:dyDescent="0.25">
      <c r="G10943"/>
      <c r="I10943"/>
      <c r="L10943"/>
    </row>
    <row r="10944" spans="7:12" x14ac:dyDescent="0.25">
      <c r="G10944"/>
      <c r="I10944"/>
      <c r="L10944"/>
    </row>
    <row r="10945" spans="7:12" x14ac:dyDescent="0.25">
      <c r="G10945"/>
      <c r="I10945"/>
      <c r="L10945"/>
    </row>
    <row r="10946" spans="7:12" x14ac:dyDescent="0.25">
      <c r="G10946"/>
      <c r="I10946"/>
      <c r="L10946"/>
    </row>
    <row r="10947" spans="7:12" x14ac:dyDescent="0.25">
      <c r="G10947"/>
      <c r="I10947"/>
      <c r="L10947"/>
    </row>
    <row r="10948" spans="7:12" x14ac:dyDescent="0.25">
      <c r="G10948"/>
      <c r="I10948"/>
      <c r="L10948"/>
    </row>
    <row r="10949" spans="7:12" x14ac:dyDescent="0.25">
      <c r="G10949"/>
      <c r="I10949"/>
      <c r="L10949"/>
    </row>
    <row r="10950" spans="7:12" x14ac:dyDescent="0.25">
      <c r="G10950"/>
      <c r="I10950"/>
      <c r="L10950"/>
    </row>
    <row r="10951" spans="7:12" x14ac:dyDescent="0.25">
      <c r="G10951"/>
      <c r="I10951"/>
      <c r="L10951"/>
    </row>
    <row r="10952" spans="7:12" x14ac:dyDescent="0.25">
      <c r="G10952"/>
      <c r="I10952"/>
      <c r="L10952"/>
    </row>
    <row r="10953" spans="7:12" x14ac:dyDescent="0.25">
      <c r="G10953"/>
      <c r="I10953"/>
      <c r="L10953"/>
    </row>
    <row r="10954" spans="7:12" x14ac:dyDescent="0.25">
      <c r="G10954"/>
      <c r="I10954"/>
      <c r="L10954"/>
    </row>
    <row r="10955" spans="7:12" x14ac:dyDescent="0.25">
      <c r="G10955"/>
      <c r="I10955"/>
      <c r="L10955"/>
    </row>
    <row r="10956" spans="7:12" x14ac:dyDescent="0.25">
      <c r="G10956"/>
      <c r="I10956"/>
      <c r="L10956"/>
    </row>
    <row r="10957" spans="7:12" x14ac:dyDescent="0.25">
      <c r="G10957"/>
      <c r="I10957"/>
      <c r="L10957"/>
    </row>
    <row r="10958" spans="7:12" x14ac:dyDescent="0.25">
      <c r="G10958"/>
      <c r="I10958"/>
      <c r="L10958"/>
    </row>
    <row r="10959" spans="7:12" x14ac:dyDescent="0.25">
      <c r="G10959"/>
      <c r="I10959"/>
      <c r="L10959"/>
    </row>
    <row r="10960" spans="7:12" x14ac:dyDescent="0.25">
      <c r="G10960"/>
      <c r="I10960"/>
      <c r="L10960"/>
    </row>
    <row r="10961" spans="7:12" x14ac:dyDescent="0.25">
      <c r="G10961"/>
      <c r="I10961"/>
      <c r="L10961"/>
    </row>
    <row r="10962" spans="7:12" x14ac:dyDescent="0.25">
      <c r="G10962"/>
      <c r="I10962"/>
      <c r="L10962"/>
    </row>
    <row r="10963" spans="7:12" x14ac:dyDescent="0.25">
      <c r="G10963"/>
      <c r="I10963"/>
      <c r="L10963"/>
    </row>
    <row r="10964" spans="7:12" x14ac:dyDescent="0.25">
      <c r="G10964"/>
      <c r="I10964"/>
      <c r="L10964"/>
    </row>
    <row r="10965" spans="7:12" x14ac:dyDescent="0.25">
      <c r="G10965"/>
      <c r="I10965"/>
      <c r="L10965"/>
    </row>
    <row r="10966" spans="7:12" x14ac:dyDescent="0.25">
      <c r="G10966"/>
      <c r="I10966"/>
      <c r="L10966"/>
    </row>
    <row r="10967" spans="7:12" x14ac:dyDescent="0.25">
      <c r="G10967"/>
      <c r="I10967"/>
      <c r="L10967"/>
    </row>
    <row r="10968" spans="7:12" x14ac:dyDescent="0.25">
      <c r="G10968"/>
      <c r="I10968"/>
      <c r="L10968"/>
    </row>
    <row r="10969" spans="7:12" x14ac:dyDescent="0.25">
      <c r="G10969"/>
      <c r="I10969"/>
      <c r="L10969"/>
    </row>
    <row r="10970" spans="7:12" x14ac:dyDescent="0.25">
      <c r="G10970"/>
      <c r="I10970"/>
      <c r="L10970"/>
    </row>
    <row r="10971" spans="7:12" x14ac:dyDescent="0.25">
      <c r="G10971"/>
      <c r="I10971"/>
      <c r="L10971"/>
    </row>
    <row r="10972" spans="7:12" x14ac:dyDescent="0.25">
      <c r="G10972"/>
      <c r="I10972"/>
      <c r="L10972"/>
    </row>
    <row r="10973" spans="7:12" x14ac:dyDescent="0.25">
      <c r="G10973"/>
      <c r="I10973"/>
      <c r="L10973"/>
    </row>
    <row r="10974" spans="7:12" x14ac:dyDescent="0.25">
      <c r="G10974"/>
      <c r="I10974"/>
      <c r="L10974"/>
    </row>
    <row r="10975" spans="7:12" x14ac:dyDescent="0.25">
      <c r="G10975"/>
      <c r="I10975"/>
      <c r="L10975"/>
    </row>
    <row r="10976" spans="7:12" x14ac:dyDescent="0.25">
      <c r="G10976"/>
      <c r="I10976"/>
      <c r="L10976"/>
    </row>
    <row r="10977" spans="7:12" x14ac:dyDescent="0.25">
      <c r="G10977"/>
      <c r="I10977"/>
      <c r="L10977"/>
    </row>
    <row r="10978" spans="7:12" x14ac:dyDescent="0.25">
      <c r="G10978"/>
      <c r="I10978"/>
      <c r="L10978"/>
    </row>
    <row r="10979" spans="7:12" x14ac:dyDescent="0.25">
      <c r="G10979"/>
      <c r="I10979"/>
      <c r="L10979"/>
    </row>
    <row r="10980" spans="7:12" x14ac:dyDescent="0.25">
      <c r="G10980"/>
      <c r="I10980"/>
      <c r="L10980"/>
    </row>
    <row r="10981" spans="7:12" x14ac:dyDescent="0.25">
      <c r="G10981"/>
      <c r="I10981"/>
      <c r="L10981"/>
    </row>
    <row r="10982" spans="7:12" x14ac:dyDescent="0.25">
      <c r="G10982"/>
      <c r="I10982"/>
      <c r="L10982"/>
    </row>
    <row r="10983" spans="7:12" x14ac:dyDescent="0.25">
      <c r="G10983"/>
      <c r="I10983"/>
      <c r="L10983"/>
    </row>
    <row r="10984" spans="7:12" x14ac:dyDescent="0.25">
      <c r="G10984"/>
      <c r="I10984"/>
      <c r="L10984"/>
    </row>
    <row r="10985" spans="7:12" x14ac:dyDescent="0.25">
      <c r="G10985"/>
      <c r="I10985"/>
      <c r="L10985"/>
    </row>
    <row r="10986" spans="7:12" x14ac:dyDescent="0.25">
      <c r="G10986"/>
      <c r="I10986"/>
      <c r="L10986"/>
    </row>
    <row r="10987" spans="7:12" x14ac:dyDescent="0.25">
      <c r="G10987"/>
      <c r="I10987"/>
      <c r="L10987"/>
    </row>
    <row r="10988" spans="7:12" x14ac:dyDescent="0.25">
      <c r="G10988"/>
      <c r="I10988"/>
      <c r="L10988"/>
    </row>
    <row r="10989" spans="7:12" x14ac:dyDescent="0.25">
      <c r="G10989"/>
      <c r="I10989"/>
      <c r="L10989"/>
    </row>
    <row r="10990" spans="7:12" x14ac:dyDescent="0.25">
      <c r="G10990"/>
      <c r="I10990"/>
      <c r="L10990"/>
    </row>
    <row r="10991" spans="7:12" x14ac:dyDescent="0.25">
      <c r="G10991"/>
      <c r="I10991"/>
      <c r="L10991"/>
    </row>
    <row r="10992" spans="7:12" x14ac:dyDescent="0.25">
      <c r="G10992"/>
      <c r="I10992"/>
      <c r="L10992"/>
    </row>
    <row r="10993" spans="7:12" x14ac:dyDescent="0.25">
      <c r="G10993"/>
      <c r="I10993"/>
      <c r="L10993"/>
    </row>
    <row r="10994" spans="7:12" x14ac:dyDescent="0.25">
      <c r="G10994"/>
      <c r="I10994"/>
      <c r="L10994"/>
    </row>
    <row r="10995" spans="7:12" x14ac:dyDescent="0.25">
      <c r="G10995"/>
      <c r="I10995"/>
      <c r="L10995"/>
    </row>
    <row r="10996" spans="7:12" x14ac:dyDescent="0.25">
      <c r="G10996"/>
      <c r="I10996"/>
      <c r="L10996"/>
    </row>
    <row r="10997" spans="7:12" x14ac:dyDescent="0.25">
      <c r="G10997"/>
      <c r="I10997"/>
      <c r="L10997"/>
    </row>
    <row r="10998" spans="7:12" x14ac:dyDescent="0.25">
      <c r="G10998"/>
      <c r="I10998"/>
      <c r="L10998"/>
    </row>
    <row r="10999" spans="7:12" x14ac:dyDescent="0.25">
      <c r="G10999"/>
      <c r="I10999"/>
      <c r="L10999"/>
    </row>
    <row r="11000" spans="7:12" x14ac:dyDescent="0.25">
      <c r="G11000"/>
      <c r="I11000"/>
      <c r="L11000"/>
    </row>
    <row r="11001" spans="7:12" x14ac:dyDescent="0.25">
      <c r="G11001"/>
      <c r="I11001"/>
      <c r="L11001"/>
    </row>
    <row r="11002" spans="7:12" x14ac:dyDescent="0.25">
      <c r="G11002"/>
      <c r="I11002"/>
      <c r="L11002"/>
    </row>
    <row r="11003" spans="7:12" x14ac:dyDescent="0.25">
      <c r="G11003"/>
      <c r="I11003"/>
      <c r="L11003"/>
    </row>
    <row r="11004" spans="7:12" x14ac:dyDescent="0.25">
      <c r="G11004"/>
      <c r="I11004"/>
      <c r="L11004"/>
    </row>
    <row r="11005" spans="7:12" x14ac:dyDescent="0.25">
      <c r="G11005"/>
      <c r="I11005"/>
      <c r="L11005"/>
    </row>
    <row r="11006" spans="7:12" x14ac:dyDescent="0.25">
      <c r="G11006"/>
      <c r="I11006"/>
      <c r="L11006"/>
    </row>
    <row r="11007" spans="7:12" x14ac:dyDescent="0.25">
      <c r="G11007"/>
      <c r="I11007"/>
      <c r="L11007"/>
    </row>
    <row r="11008" spans="7:12" x14ac:dyDescent="0.25">
      <c r="G11008"/>
      <c r="I11008"/>
      <c r="L11008"/>
    </row>
    <row r="11009" spans="7:12" x14ac:dyDescent="0.25">
      <c r="G11009"/>
      <c r="I11009"/>
      <c r="L11009"/>
    </row>
    <row r="11010" spans="7:12" x14ac:dyDescent="0.25">
      <c r="G11010"/>
      <c r="I11010"/>
      <c r="L11010"/>
    </row>
    <row r="11011" spans="7:12" x14ac:dyDescent="0.25">
      <c r="G11011"/>
      <c r="I11011"/>
      <c r="L11011"/>
    </row>
    <row r="11012" spans="7:12" x14ac:dyDescent="0.25">
      <c r="G11012"/>
      <c r="I11012"/>
      <c r="L11012"/>
    </row>
    <row r="11013" spans="7:12" x14ac:dyDescent="0.25">
      <c r="G11013"/>
      <c r="I11013"/>
      <c r="L11013"/>
    </row>
    <row r="11014" spans="7:12" x14ac:dyDescent="0.25">
      <c r="G11014"/>
      <c r="I11014"/>
      <c r="L11014"/>
    </row>
    <row r="11015" spans="7:12" x14ac:dyDescent="0.25">
      <c r="G11015"/>
      <c r="I11015"/>
      <c r="L11015"/>
    </row>
    <row r="11016" spans="7:12" x14ac:dyDescent="0.25">
      <c r="G11016"/>
      <c r="I11016"/>
      <c r="L11016"/>
    </row>
    <row r="11017" spans="7:12" x14ac:dyDescent="0.25">
      <c r="G11017"/>
      <c r="I11017"/>
      <c r="L11017"/>
    </row>
    <row r="11018" spans="7:12" x14ac:dyDescent="0.25">
      <c r="G11018"/>
      <c r="I11018"/>
      <c r="L11018"/>
    </row>
    <row r="11019" spans="7:12" x14ac:dyDescent="0.25">
      <c r="G11019"/>
      <c r="I11019"/>
      <c r="L11019"/>
    </row>
    <row r="11020" spans="7:12" x14ac:dyDescent="0.25">
      <c r="G11020"/>
      <c r="I11020"/>
      <c r="L11020"/>
    </row>
    <row r="11021" spans="7:12" x14ac:dyDescent="0.25">
      <c r="G11021"/>
      <c r="I11021"/>
      <c r="L11021"/>
    </row>
    <row r="11022" spans="7:12" x14ac:dyDescent="0.25">
      <c r="G11022"/>
      <c r="I11022"/>
      <c r="L11022"/>
    </row>
    <row r="11023" spans="7:12" x14ac:dyDescent="0.25">
      <c r="G11023"/>
      <c r="I11023"/>
      <c r="L11023"/>
    </row>
    <row r="11024" spans="7:12" x14ac:dyDescent="0.25">
      <c r="G11024"/>
      <c r="I11024"/>
      <c r="L11024"/>
    </row>
    <row r="11025" spans="7:12" x14ac:dyDescent="0.25">
      <c r="G11025"/>
      <c r="I11025"/>
      <c r="L11025"/>
    </row>
    <row r="11026" spans="7:12" x14ac:dyDescent="0.25">
      <c r="G11026"/>
      <c r="I11026"/>
      <c r="L11026"/>
    </row>
    <row r="11027" spans="7:12" x14ac:dyDescent="0.25">
      <c r="G11027"/>
      <c r="I11027"/>
      <c r="L11027"/>
    </row>
    <row r="11028" spans="7:12" x14ac:dyDescent="0.25">
      <c r="G11028"/>
      <c r="I11028"/>
      <c r="L11028"/>
    </row>
    <row r="11029" spans="7:12" x14ac:dyDescent="0.25">
      <c r="G11029"/>
      <c r="I11029"/>
      <c r="L11029"/>
    </row>
    <row r="11030" spans="7:12" x14ac:dyDescent="0.25">
      <c r="G11030"/>
      <c r="I11030"/>
      <c r="L11030"/>
    </row>
    <row r="11031" spans="7:12" x14ac:dyDescent="0.25">
      <c r="G11031"/>
      <c r="I11031"/>
      <c r="L11031"/>
    </row>
    <row r="11032" spans="7:12" x14ac:dyDescent="0.25">
      <c r="G11032"/>
      <c r="I11032"/>
      <c r="L11032"/>
    </row>
    <row r="11033" spans="7:12" x14ac:dyDescent="0.25">
      <c r="G11033"/>
      <c r="I11033"/>
      <c r="L11033"/>
    </row>
    <row r="11034" spans="7:12" x14ac:dyDescent="0.25">
      <c r="G11034"/>
      <c r="I11034"/>
      <c r="L11034"/>
    </row>
    <row r="11035" spans="7:12" x14ac:dyDescent="0.25">
      <c r="G11035"/>
      <c r="I11035"/>
      <c r="L11035"/>
    </row>
    <row r="11036" spans="7:12" x14ac:dyDescent="0.25">
      <c r="G11036"/>
      <c r="I11036"/>
      <c r="L11036"/>
    </row>
    <row r="11037" spans="7:12" x14ac:dyDescent="0.25">
      <c r="G11037"/>
      <c r="I11037"/>
      <c r="L11037"/>
    </row>
    <row r="11038" spans="7:12" x14ac:dyDescent="0.25">
      <c r="G11038"/>
      <c r="I11038"/>
      <c r="L11038"/>
    </row>
    <row r="11039" spans="7:12" x14ac:dyDescent="0.25">
      <c r="G11039"/>
      <c r="I11039"/>
      <c r="L11039"/>
    </row>
    <row r="11040" spans="7:12" x14ac:dyDescent="0.25">
      <c r="G11040"/>
      <c r="I11040"/>
      <c r="L11040"/>
    </row>
    <row r="11041" spans="7:12" x14ac:dyDescent="0.25">
      <c r="G11041"/>
      <c r="I11041"/>
      <c r="L11041"/>
    </row>
    <row r="11042" spans="7:12" x14ac:dyDescent="0.25">
      <c r="G11042"/>
      <c r="I11042"/>
      <c r="L11042"/>
    </row>
    <row r="11043" spans="7:12" x14ac:dyDescent="0.25">
      <c r="G11043"/>
      <c r="I11043"/>
      <c r="L11043"/>
    </row>
    <row r="11044" spans="7:12" x14ac:dyDescent="0.25">
      <c r="G11044"/>
      <c r="I11044"/>
      <c r="L11044"/>
    </row>
    <row r="11045" spans="7:12" x14ac:dyDescent="0.25">
      <c r="G11045"/>
      <c r="I11045"/>
      <c r="L11045"/>
    </row>
    <row r="11046" spans="7:12" x14ac:dyDescent="0.25">
      <c r="G11046"/>
      <c r="I11046"/>
      <c r="L11046"/>
    </row>
    <row r="11047" spans="7:12" x14ac:dyDescent="0.25">
      <c r="G11047"/>
      <c r="I11047"/>
      <c r="L11047"/>
    </row>
    <row r="11048" spans="7:12" x14ac:dyDescent="0.25">
      <c r="G11048"/>
      <c r="I11048"/>
      <c r="L11048"/>
    </row>
    <row r="11049" spans="7:12" x14ac:dyDescent="0.25">
      <c r="G11049"/>
      <c r="I11049"/>
      <c r="L11049"/>
    </row>
    <row r="11050" spans="7:12" x14ac:dyDescent="0.25">
      <c r="G11050"/>
      <c r="I11050"/>
      <c r="L11050"/>
    </row>
    <row r="11051" spans="7:12" x14ac:dyDescent="0.25">
      <c r="G11051"/>
      <c r="I11051"/>
      <c r="L11051"/>
    </row>
    <row r="11052" spans="7:12" x14ac:dyDescent="0.25">
      <c r="G11052"/>
      <c r="I11052"/>
      <c r="L11052"/>
    </row>
    <row r="11053" spans="7:12" x14ac:dyDescent="0.25">
      <c r="G11053"/>
      <c r="I11053"/>
      <c r="L11053"/>
    </row>
    <row r="11054" spans="7:12" x14ac:dyDescent="0.25">
      <c r="G11054"/>
      <c r="I11054"/>
      <c r="L11054"/>
    </row>
    <row r="11055" spans="7:12" x14ac:dyDescent="0.25">
      <c r="G11055"/>
      <c r="I11055"/>
      <c r="L11055"/>
    </row>
    <row r="11056" spans="7:12" x14ac:dyDescent="0.25">
      <c r="G11056"/>
      <c r="I11056"/>
      <c r="L11056"/>
    </row>
    <row r="11057" spans="7:12" x14ac:dyDescent="0.25">
      <c r="G11057"/>
      <c r="I11057"/>
      <c r="L11057"/>
    </row>
    <row r="11058" spans="7:12" x14ac:dyDescent="0.25">
      <c r="G11058"/>
      <c r="I11058"/>
      <c r="L11058"/>
    </row>
    <row r="11059" spans="7:12" x14ac:dyDescent="0.25">
      <c r="G11059"/>
      <c r="I11059"/>
      <c r="L11059"/>
    </row>
    <row r="11060" spans="7:12" x14ac:dyDescent="0.25">
      <c r="G11060"/>
      <c r="I11060"/>
      <c r="L11060"/>
    </row>
    <row r="11061" spans="7:12" x14ac:dyDescent="0.25">
      <c r="G11061"/>
      <c r="I11061"/>
      <c r="L11061"/>
    </row>
    <row r="11062" spans="7:12" x14ac:dyDescent="0.25">
      <c r="G11062"/>
      <c r="I11062"/>
      <c r="L11062"/>
    </row>
    <row r="11063" spans="7:12" x14ac:dyDescent="0.25">
      <c r="G11063"/>
      <c r="I11063"/>
      <c r="L11063"/>
    </row>
    <row r="11064" spans="7:12" x14ac:dyDescent="0.25">
      <c r="G11064"/>
      <c r="I11064"/>
      <c r="L11064"/>
    </row>
    <row r="11065" spans="7:12" x14ac:dyDescent="0.25">
      <c r="G11065"/>
      <c r="I11065"/>
      <c r="L11065"/>
    </row>
    <row r="11066" spans="7:12" x14ac:dyDescent="0.25">
      <c r="G11066"/>
      <c r="I11066"/>
      <c r="L11066"/>
    </row>
    <row r="11067" spans="7:12" x14ac:dyDescent="0.25">
      <c r="G11067"/>
      <c r="I11067"/>
      <c r="L11067"/>
    </row>
    <row r="11068" spans="7:12" x14ac:dyDescent="0.25">
      <c r="G11068"/>
      <c r="I11068"/>
      <c r="L11068"/>
    </row>
    <row r="11069" spans="7:12" x14ac:dyDescent="0.25">
      <c r="G11069"/>
      <c r="I11069"/>
      <c r="L11069"/>
    </row>
    <row r="11070" spans="7:12" x14ac:dyDescent="0.25">
      <c r="G11070"/>
      <c r="I11070"/>
      <c r="L11070"/>
    </row>
    <row r="11071" spans="7:12" x14ac:dyDescent="0.25">
      <c r="G11071"/>
      <c r="I11071"/>
      <c r="L11071"/>
    </row>
    <row r="11072" spans="7:12" x14ac:dyDescent="0.25">
      <c r="G11072"/>
      <c r="I11072"/>
      <c r="L11072"/>
    </row>
    <row r="11073" spans="7:12" x14ac:dyDescent="0.25">
      <c r="G11073"/>
      <c r="I11073"/>
      <c r="L11073"/>
    </row>
    <row r="11074" spans="7:12" x14ac:dyDescent="0.25">
      <c r="G11074"/>
      <c r="I11074"/>
      <c r="L11074"/>
    </row>
    <row r="11075" spans="7:12" x14ac:dyDescent="0.25">
      <c r="G11075"/>
      <c r="I11075"/>
      <c r="L11075"/>
    </row>
    <row r="11076" spans="7:12" x14ac:dyDescent="0.25">
      <c r="G11076"/>
      <c r="I11076"/>
      <c r="L11076"/>
    </row>
    <row r="11077" spans="7:12" x14ac:dyDescent="0.25">
      <c r="G11077"/>
      <c r="I11077"/>
      <c r="L11077"/>
    </row>
    <row r="11078" spans="7:12" x14ac:dyDescent="0.25">
      <c r="G11078"/>
      <c r="I11078"/>
      <c r="L11078"/>
    </row>
    <row r="11079" spans="7:12" x14ac:dyDescent="0.25">
      <c r="G11079"/>
      <c r="I11079"/>
      <c r="L11079"/>
    </row>
    <row r="11080" spans="7:12" x14ac:dyDescent="0.25">
      <c r="G11080"/>
      <c r="I11080"/>
      <c r="L11080"/>
    </row>
    <row r="11081" spans="7:12" x14ac:dyDescent="0.25">
      <c r="G11081"/>
      <c r="I11081"/>
      <c r="L11081"/>
    </row>
    <row r="11082" spans="7:12" x14ac:dyDescent="0.25">
      <c r="G11082"/>
      <c r="I11082"/>
      <c r="L11082"/>
    </row>
    <row r="11083" spans="7:12" x14ac:dyDescent="0.25">
      <c r="G11083"/>
      <c r="I11083"/>
      <c r="L11083"/>
    </row>
    <row r="11084" spans="7:12" x14ac:dyDescent="0.25">
      <c r="G11084"/>
      <c r="I11084"/>
      <c r="L11084"/>
    </row>
    <row r="11085" spans="7:12" x14ac:dyDescent="0.25">
      <c r="G11085"/>
      <c r="I11085"/>
      <c r="L11085"/>
    </row>
    <row r="11086" spans="7:12" x14ac:dyDescent="0.25">
      <c r="G11086"/>
      <c r="I11086"/>
      <c r="L11086"/>
    </row>
    <row r="11087" spans="7:12" x14ac:dyDescent="0.25">
      <c r="G11087"/>
      <c r="I11087"/>
      <c r="L11087"/>
    </row>
    <row r="11088" spans="7:12" x14ac:dyDescent="0.25">
      <c r="G11088"/>
      <c r="I11088"/>
      <c r="L11088"/>
    </row>
    <row r="11089" spans="7:12" x14ac:dyDescent="0.25">
      <c r="G11089"/>
      <c r="I11089"/>
      <c r="L11089"/>
    </row>
    <row r="11090" spans="7:12" x14ac:dyDescent="0.25">
      <c r="G11090"/>
      <c r="I11090"/>
      <c r="L11090"/>
    </row>
    <row r="11091" spans="7:12" x14ac:dyDescent="0.25">
      <c r="G11091"/>
      <c r="I11091"/>
      <c r="L11091"/>
    </row>
    <row r="11092" spans="7:12" x14ac:dyDescent="0.25">
      <c r="G11092"/>
      <c r="I11092"/>
      <c r="L11092"/>
    </row>
    <row r="11093" spans="7:12" x14ac:dyDescent="0.25">
      <c r="G11093"/>
      <c r="I11093"/>
      <c r="L11093"/>
    </row>
    <row r="11094" spans="7:12" x14ac:dyDescent="0.25">
      <c r="G11094"/>
      <c r="I11094"/>
      <c r="L11094"/>
    </row>
    <row r="11095" spans="7:12" x14ac:dyDescent="0.25">
      <c r="G11095"/>
      <c r="I11095"/>
      <c r="L11095"/>
    </row>
    <row r="11096" spans="7:12" x14ac:dyDescent="0.25">
      <c r="G11096"/>
      <c r="I11096"/>
      <c r="L11096"/>
    </row>
    <row r="11097" spans="7:12" x14ac:dyDescent="0.25">
      <c r="G11097"/>
      <c r="I11097"/>
      <c r="L11097"/>
    </row>
    <row r="11098" spans="7:12" x14ac:dyDescent="0.25">
      <c r="G11098"/>
      <c r="I11098"/>
      <c r="L11098"/>
    </row>
    <row r="11099" spans="7:12" x14ac:dyDescent="0.25">
      <c r="G11099"/>
      <c r="I11099"/>
      <c r="L11099"/>
    </row>
    <row r="11100" spans="7:12" x14ac:dyDescent="0.25">
      <c r="G11100"/>
      <c r="I11100"/>
      <c r="L11100"/>
    </row>
    <row r="11101" spans="7:12" x14ac:dyDescent="0.25">
      <c r="G11101"/>
      <c r="I11101"/>
      <c r="L11101"/>
    </row>
    <row r="11102" spans="7:12" x14ac:dyDescent="0.25">
      <c r="G11102"/>
      <c r="I11102"/>
      <c r="L11102"/>
    </row>
    <row r="11103" spans="7:12" x14ac:dyDescent="0.25">
      <c r="G11103"/>
      <c r="I11103"/>
      <c r="L11103"/>
    </row>
    <row r="11104" spans="7:12" x14ac:dyDescent="0.25">
      <c r="G11104"/>
      <c r="I11104"/>
      <c r="L11104"/>
    </row>
    <row r="11105" spans="7:12" x14ac:dyDescent="0.25">
      <c r="G11105"/>
      <c r="I11105"/>
      <c r="L11105"/>
    </row>
    <row r="11106" spans="7:12" x14ac:dyDescent="0.25">
      <c r="G11106"/>
      <c r="I11106"/>
      <c r="L11106"/>
    </row>
    <row r="11107" spans="7:12" x14ac:dyDescent="0.25">
      <c r="G11107"/>
      <c r="I11107"/>
      <c r="L11107"/>
    </row>
    <row r="11108" spans="7:12" x14ac:dyDescent="0.25">
      <c r="G11108"/>
      <c r="I11108"/>
      <c r="L11108"/>
    </row>
    <row r="11109" spans="7:12" x14ac:dyDescent="0.25">
      <c r="G11109"/>
      <c r="I11109"/>
      <c r="L11109"/>
    </row>
    <row r="11110" spans="7:12" x14ac:dyDescent="0.25">
      <c r="G11110"/>
      <c r="I11110"/>
      <c r="L11110"/>
    </row>
    <row r="11111" spans="7:12" x14ac:dyDescent="0.25">
      <c r="G11111"/>
      <c r="I11111"/>
      <c r="L11111"/>
    </row>
    <row r="11112" spans="7:12" x14ac:dyDescent="0.25">
      <c r="G11112"/>
      <c r="I11112"/>
      <c r="L11112"/>
    </row>
    <row r="11113" spans="7:12" x14ac:dyDescent="0.25">
      <c r="G11113"/>
      <c r="I11113"/>
      <c r="L11113"/>
    </row>
    <row r="11114" spans="7:12" x14ac:dyDescent="0.25">
      <c r="G11114"/>
      <c r="I11114"/>
      <c r="L11114"/>
    </row>
    <row r="11115" spans="7:12" x14ac:dyDescent="0.25">
      <c r="G11115"/>
      <c r="I11115"/>
      <c r="L11115"/>
    </row>
    <row r="11116" spans="7:12" x14ac:dyDescent="0.25">
      <c r="G11116"/>
      <c r="I11116"/>
      <c r="L11116"/>
    </row>
    <row r="11117" spans="7:12" x14ac:dyDescent="0.25">
      <c r="G11117"/>
      <c r="I11117"/>
      <c r="L11117"/>
    </row>
    <row r="11118" spans="7:12" x14ac:dyDescent="0.25">
      <c r="G11118"/>
      <c r="I11118"/>
      <c r="L11118"/>
    </row>
    <row r="11119" spans="7:12" x14ac:dyDescent="0.25">
      <c r="G11119"/>
      <c r="I11119"/>
      <c r="L11119"/>
    </row>
    <row r="11120" spans="7:12" x14ac:dyDescent="0.25">
      <c r="G11120"/>
      <c r="I11120"/>
      <c r="L11120"/>
    </row>
    <row r="11121" spans="7:12" x14ac:dyDescent="0.25">
      <c r="G11121"/>
      <c r="I11121"/>
      <c r="L11121"/>
    </row>
    <row r="11122" spans="7:12" x14ac:dyDescent="0.25">
      <c r="G11122"/>
      <c r="I11122"/>
      <c r="L11122"/>
    </row>
    <row r="11123" spans="7:12" x14ac:dyDescent="0.25">
      <c r="G11123"/>
      <c r="I11123"/>
      <c r="L11123"/>
    </row>
    <row r="11124" spans="7:12" x14ac:dyDescent="0.25">
      <c r="G11124"/>
      <c r="I11124"/>
      <c r="L11124"/>
    </row>
    <row r="11125" spans="7:12" x14ac:dyDescent="0.25">
      <c r="G11125"/>
      <c r="I11125"/>
      <c r="L11125"/>
    </row>
    <row r="11126" spans="7:12" x14ac:dyDescent="0.25">
      <c r="G11126"/>
      <c r="I11126"/>
      <c r="L11126"/>
    </row>
    <row r="11127" spans="7:12" x14ac:dyDescent="0.25">
      <c r="G11127"/>
      <c r="I11127"/>
      <c r="L11127"/>
    </row>
    <row r="11128" spans="7:12" x14ac:dyDescent="0.25">
      <c r="G11128"/>
      <c r="I11128"/>
      <c r="L11128"/>
    </row>
    <row r="11129" spans="7:12" x14ac:dyDescent="0.25">
      <c r="G11129"/>
      <c r="I11129"/>
      <c r="L11129"/>
    </row>
    <row r="11130" spans="7:12" x14ac:dyDescent="0.25">
      <c r="G11130"/>
      <c r="I11130"/>
      <c r="L11130"/>
    </row>
    <row r="11131" spans="7:12" x14ac:dyDescent="0.25">
      <c r="G11131"/>
      <c r="I11131"/>
      <c r="L11131"/>
    </row>
    <row r="11132" spans="7:12" x14ac:dyDescent="0.25">
      <c r="G11132"/>
      <c r="I11132"/>
      <c r="L11132"/>
    </row>
    <row r="11133" spans="7:12" x14ac:dyDescent="0.25">
      <c r="G11133"/>
      <c r="I11133"/>
      <c r="L11133"/>
    </row>
    <row r="11134" spans="7:12" x14ac:dyDescent="0.25">
      <c r="G11134"/>
      <c r="I11134"/>
      <c r="L11134"/>
    </row>
    <row r="11135" spans="7:12" x14ac:dyDescent="0.25">
      <c r="G11135"/>
      <c r="I11135"/>
      <c r="L11135"/>
    </row>
    <row r="11136" spans="7:12" x14ac:dyDescent="0.25">
      <c r="G11136"/>
      <c r="I11136"/>
      <c r="L11136"/>
    </row>
    <row r="11137" spans="7:12" x14ac:dyDescent="0.25">
      <c r="G11137"/>
      <c r="I11137"/>
      <c r="L11137"/>
    </row>
    <row r="11138" spans="7:12" x14ac:dyDescent="0.25">
      <c r="G11138"/>
      <c r="I11138"/>
      <c r="L11138"/>
    </row>
    <row r="11139" spans="7:12" x14ac:dyDescent="0.25">
      <c r="G11139"/>
      <c r="I11139"/>
      <c r="L11139"/>
    </row>
    <row r="11140" spans="7:12" x14ac:dyDescent="0.25">
      <c r="G11140"/>
      <c r="I11140"/>
      <c r="L11140"/>
    </row>
    <row r="11141" spans="7:12" x14ac:dyDescent="0.25">
      <c r="G11141"/>
      <c r="I11141"/>
      <c r="L11141"/>
    </row>
    <row r="11142" spans="7:12" x14ac:dyDescent="0.25">
      <c r="G11142"/>
      <c r="I11142"/>
      <c r="L11142"/>
    </row>
    <row r="11143" spans="7:12" x14ac:dyDescent="0.25">
      <c r="G11143"/>
      <c r="I11143"/>
      <c r="L11143"/>
    </row>
    <row r="11144" spans="7:12" x14ac:dyDescent="0.25">
      <c r="G11144"/>
      <c r="I11144"/>
      <c r="L11144"/>
    </row>
    <row r="11145" spans="7:12" x14ac:dyDescent="0.25">
      <c r="G11145"/>
      <c r="I11145"/>
      <c r="L11145"/>
    </row>
    <row r="11146" spans="7:12" x14ac:dyDescent="0.25">
      <c r="G11146"/>
      <c r="I11146"/>
      <c r="L11146"/>
    </row>
    <row r="11147" spans="7:12" x14ac:dyDescent="0.25">
      <c r="G11147"/>
      <c r="I11147"/>
      <c r="L11147"/>
    </row>
    <row r="11148" spans="7:12" x14ac:dyDescent="0.25">
      <c r="G11148"/>
      <c r="I11148"/>
      <c r="L11148"/>
    </row>
    <row r="11149" spans="7:12" x14ac:dyDescent="0.25">
      <c r="G11149"/>
      <c r="I11149"/>
      <c r="L11149"/>
    </row>
    <row r="11150" spans="7:12" x14ac:dyDescent="0.25">
      <c r="G11150"/>
      <c r="I11150"/>
      <c r="L11150"/>
    </row>
    <row r="11151" spans="7:12" x14ac:dyDescent="0.25">
      <c r="G11151"/>
      <c r="I11151"/>
      <c r="L11151"/>
    </row>
    <row r="11152" spans="7:12" x14ac:dyDescent="0.25">
      <c r="G11152"/>
      <c r="I11152"/>
      <c r="L11152"/>
    </row>
    <row r="11153" spans="7:12" x14ac:dyDescent="0.25">
      <c r="G11153"/>
      <c r="I11153"/>
      <c r="L11153"/>
    </row>
    <row r="11154" spans="7:12" x14ac:dyDescent="0.25">
      <c r="G11154"/>
      <c r="I11154"/>
      <c r="L11154"/>
    </row>
    <row r="11155" spans="7:12" x14ac:dyDescent="0.25">
      <c r="G11155"/>
      <c r="I11155"/>
      <c r="L11155"/>
    </row>
    <row r="11156" spans="7:12" x14ac:dyDescent="0.25">
      <c r="G11156"/>
      <c r="I11156"/>
      <c r="L11156"/>
    </row>
    <row r="11157" spans="7:12" x14ac:dyDescent="0.25">
      <c r="G11157"/>
      <c r="I11157"/>
      <c r="L11157"/>
    </row>
    <row r="11158" spans="7:12" x14ac:dyDescent="0.25">
      <c r="G11158"/>
      <c r="I11158"/>
      <c r="L11158"/>
    </row>
    <row r="11159" spans="7:12" x14ac:dyDescent="0.25">
      <c r="G11159"/>
      <c r="I11159"/>
      <c r="L11159"/>
    </row>
    <row r="11160" spans="7:12" x14ac:dyDescent="0.25">
      <c r="G11160"/>
      <c r="I11160"/>
      <c r="L11160"/>
    </row>
    <row r="11161" spans="7:12" x14ac:dyDescent="0.25">
      <c r="G11161"/>
      <c r="I11161"/>
      <c r="L11161"/>
    </row>
    <row r="11162" spans="7:12" x14ac:dyDescent="0.25">
      <c r="G11162"/>
      <c r="I11162"/>
      <c r="L11162"/>
    </row>
    <row r="11163" spans="7:12" x14ac:dyDescent="0.25">
      <c r="G11163"/>
      <c r="I11163"/>
      <c r="L11163"/>
    </row>
    <row r="11164" spans="7:12" x14ac:dyDescent="0.25">
      <c r="G11164"/>
      <c r="I11164"/>
      <c r="L11164"/>
    </row>
    <row r="11165" spans="7:12" x14ac:dyDescent="0.25">
      <c r="G11165"/>
      <c r="I11165"/>
      <c r="L11165"/>
    </row>
    <row r="11166" spans="7:12" x14ac:dyDescent="0.25">
      <c r="G11166"/>
      <c r="I11166"/>
      <c r="L11166"/>
    </row>
    <row r="11167" spans="7:12" x14ac:dyDescent="0.25">
      <c r="G11167"/>
      <c r="I11167"/>
      <c r="L11167"/>
    </row>
    <row r="11168" spans="7:12" x14ac:dyDescent="0.25">
      <c r="G11168"/>
      <c r="I11168"/>
      <c r="L11168"/>
    </row>
    <row r="11169" spans="7:12" x14ac:dyDescent="0.25">
      <c r="G11169"/>
      <c r="I11169"/>
      <c r="L11169"/>
    </row>
    <row r="11170" spans="7:12" x14ac:dyDescent="0.25">
      <c r="G11170"/>
      <c r="I11170"/>
      <c r="L11170"/>
    </row>
    <row r="11171" spans="7:12" x14ac:dyDescent="0.25">
      <c r="G11171"/>
      <c r="I11171"/>
      <c r="L11171"/>
    </row>
    <row r="11172" spans="7:12" x14ac:dyDescent="0.25">
      <c r="G11172"/>
      <c r="I11172"/>
      <c r="L11172"/>
    </row>
    <row r="11173" spans="7:12" x14ac:dyDescent="0.25">
      <c r="G11173"/>
      <c r="I11173"/>
      <c r="L11173"/>
    </row>
    <row r="11174" spans="7:12" x14ac:dyDescent="0.25">
      <c r="G11174"/>
      <c r="I11174"/>
      <c r="L11174"/>
    </row>
    <row r="11175" spans="7:12" x14ac:dyDescent="0.25">
      <c r="G11175"/>
      <c r="I11175"/>
      <c r="L11175"/>
    </row>
    <row r="11176" spans="7:12" x14ac:dyDescent="0.25">
      <c r="G11176"/>
      <c r="I11176"/>
      <c r="L11176"/>
    </row>
    <row r="11177" spans="7:12" x14ac:dyDescent="0.25">
      <c r="G11177"/>
      <c r="I11177"/>
      <c r="L11177"/>
    </row>
    <row r="11178" spans="7:12" x14ac:dyDescent="0.25">
      <c r="G11178"/>
      <c r="I11178"/>
      <c r="L11178"/>
    </row>
    <row r="11179" spans="7:12" x14ac:dyDescent="0.25">
      <c r="G11179"/>
      <c r="I11179"/>
      <c r="L11179"/>
    </row>
    <row r="11180" spans="7:12" x14ac:dyDescent="0.25">
      <c r="G11180"/>
      <c r="I11180"/>
      <c r="L11180"/>
    </row>
    <row r="11181" spans="7:12" x14ac:dyDescent="0.25">
      <c r="G11181"/>
      <c r="I11181"/>
      <c r="L11181"/>
    </row>
    <row r="11182" spans="7:12" x14ac:dyDescent="0.25">
      <c r="G11182"/>
      <c r="I11182"/>
      <c r="L11182"/>
    </row>
    <row r="11183" spans="7:12" x14ac:dyDescent="0.25">
      <c r="G11183"/>
      <c r="I11183"/>
      <c r="L11183"/>
    </row>
    <row r="11184" spans="7:12" x14ac:dyDescent="0.25">
      <c r="G11184"/>
      <c r="I11184"/>
      <c r="L11184"/>
    </row>
    <row r="11185" spans="7:12" x14ac:dyDescent="0.25">
      <c r="G11185"/>
      <c r="I11185"/>
      <c r="L11185"/>
    </row>
    <row r="11186" spans="7:12" x14ac:dyDescent="0.25">
      <c r="G11186"/>
      <c r="I11186"/>
      <c r="L11186"/>
    </row>
    <row r="11187" spans="7:12" x14ac:dyDescent="0.25">
      <c r="G11187"/>
      <c r="I11187"/>
      <c r="L11187"/>
    </row>
    <row r="11188" spans="7:12" x14ac:dyDescent="0.25">
      <c r="G11188"/>
      <c r="I11188"/>
      <c r="L11188"/>
    </row>
    <row r="11189" spans="7:12" x14ac:dyDescent="0.25">
      <c r="G11189"/>
      <c r="I11189"/>
      <c r="L11189"/>
    </row>
    <row r="11190" spans="7:12" x14ac:dyDescent="0.25">
      <c r="G11190"/>
      <c r="I11190"/>
      <c r="L11190"/>
    </row>
    <row r="11191" spans="7:12" x14ac:dyDescent="0.25">
      <c r="G11191"/>
      <c r="I11191"/>
      <c r="L11191"/>
    </row>
    <row r="11192" spans="7:12" x14ac:dyDescent="0.25">
      <c r="G11192"/>
      <c r="I11192"/>
      <c r="L11192"/>
    </row>
    <row r="11193" spans="7:12" x14ac:dyDescent="0.25">
      <c r="G11193"/>
      <c r="I11193"/>
      <c r="L11193"/>
    </row>
    <row r="11194" spans="7:12" x14ac:dyDescent="0.25">
      <c r="G11194"/>
      <c r="I11194"/>
      <c r="L11194"/>
    </row>
    <row r="11195" spans="7:12" x14ac:dyDescent="0.25">
      <c r="G11195"/>
      <c r="I11195"/>
      <c r="L11195"/>
    </row>
    <row r="11196" spans="7:12" x14ac:dyDescent="0.25">
      <c r="G11196"/>
      <c r="I11196"/>
      <c r="L11196"/>
    </row>
    <row r="11197" spans="7:12" x14ac:dyDescent="0.25">
      <c r="G11197"/>
      <c r="I11197"/>
      <c r="L11197"/>
    </row>
    <row r="11198" spans="7:12" x14ac:dyDescent="0.25">
      <c r="G11198"/>
      <c r="I11198"/>
      <c r="L11198"/>
    </row>
    <row r="11199" spans="7:12" x14ac:dyDescent="0.25">
      <c r="G11199"/>
      <c r="I11199"/>
      <c r="L11199"/>
    </row>
    <row r="11200" spans="7:12" x14ac:dyDescent="0.25">
      <c r="G11200"/>
      <c r="I11200"/>
      <c r="L11200"/>
    </row>
    <row r="11201" spans="7:12" x14ac:dyDescent="0.25">
      <c r="G11201"/>
      <c r="I11201"/>
      <c r="L11201"/>
    </row>
    <row r="11202" spans="7:12" x14ac:dyDescent="0.25">
      <c r="G11202"/>
      <c r="I11202"/>
      <c r="L11202"/>
    </row>
    <row r="11203" spans="7:12" x14ac:dyDescent="0.25">
      <c r="G11203"/>
      <c r="I11203"/>
      <c r="L11203"/>
    </row>
    <row r="11204" spans="7:12" x14ac:dyDescent="0.25">
      <c r="G11204"/>
      <c r="I11204"/>
      <c r="L11204"/>
    </row>
    <row r="11205" spans="7:12" x14ac:dyDescent="0.25">
      <c r="G11205"/>
      <c r="I11205"/>
      <c r="L11205"/>
    </row>
    <row r="11206" spans="7:12" x14ac:dyDescent="0.25">
      <c r="G11206"/>
      <c r="I11206"/>
      <c r="L11206"/>
    </row>
    <row r="11207" spans="7:12" x14ac:dyDescent="0.25">
      <c r="G11207"/>
      <c r="I11207"/>
      <c r="L11207"/>
    </row>
    <row r="11208" spans="7:12" x14ac:dyDescent="0.25">
      <c r="G11208"/>
      <c r="I11208"/>
      <c r="L11208"/>
    </row>
    <row r="11209" spans="7:12" x14ac:dyDescent="0.25">
      <c r="G11209"/>
      <c r="I11209"/>
      <c r="L11209"/>
    </row>
    <row r="11210" spans="7:12" x14ac:dyDescent="0.25">
      <c r="G11210"/>
      <c r="I11210"/>
      <c r="L11210"/>
    </row>
    <row r="11211" spans="7:12" x14ac:dyDescent="0.25">
      <c r="G11211"/>
      <c r="I11211"/>
      <c r="L11211"/>
    </row>
    <row r="11212" spans="7:12" x14ac:dyDescent="0.25">
      <c r="G11212"/>
      <c r="I11212"/>
      <c r="L11212"/>
    </row>
    <row r="11213" spans="7:12" x14ac:dyDescent="0.25">
      <c r="G11213"/>
      <c r="I11213"/>
      <c r="L11213"/>
    </row>
    <row r="11214" spans="7:12" x14ac:dyDescent="0.25">
      <c r="G11214"/>
      <c r="I11214"/>
      <c r="L11214"/>
    </row>
    <row r="11215" spans="7:12" x14ac:dyDescent="0.25">
      <c r="G11215"/>
      <c r="I11215"/>
      <c r="L11215"/>
    </row>
    <row r="11216" spans="7:12" x14ac:dyDescent="0.25">
      <c r="G11216"/>
      <c r="I11216"/>
      <c r="L11216"/>
    </row>
    <row r="11217" spans="7:12" x14ac:dyDescent="0.25">
      <c r="G11217"/>
      <c r="I11217"/>
      <c r="L11217"/>
    </row>
    <row r="11218" spans="7:12" x14ac:dyDescent="0.25">
      <c r="G11218"/>
      <c r="I11218"/>
      <c r="L11218"/>
    </row>
    <row r="11219" spans="7:12" x14ac:dyDescent="0.25">
      <c r="G11219"/>
      <c r="I11219"/>
      <c r="L11219"/>
    </row>
    <row r="11220" spans="7:12" x14ac:dyDescent="0.25">
      <c r="G11220"/>
      <c r="I11220"/>
      <c r="L11220"/>
    </row>
    <row r="11221" spans="7:12" x14ac:dyDescent="0.25">
      <c r="G11221"/>
      <c r="I11221"/>
      <c r="L11221"/>
    </row>
    <row r="11222" spans="7:12" x14ac:dyDescent="0.25">
      <c r="G11222"/>
      <c r="I11222"/>
      <c r="L11222"/>
    </row>
    <row r="11223" spans="7:12" x14ac:dyDescent="0.25">
      <c r="G11223"/>
      <c r="I11223"/>
      <c r="L11223"/>
    </row>
    <row r="11224" spans="7:12" x14ac:dyDescent="0.25">
      <c r="G11224"/>
      <c r="I11224"/>
      <c r="L11224"/>
    </row>
    <row r="11225" spans="7:12" x14ac:dyDescent="0.25">
      <c r="G11225"/>
      <c r="I11225"/>
      <c r="L11225"/>
    </row>
    <row r="11226" spans="7:12" x14ac:dyDescent="0.25">
      <c r="G11226"/>
      <c r="I11226"/>
      <c r="L11226"/>
    </row>
    <row r="11227" spans="7:12" x14ac:dyDescent="0.25">
      <c r="G11227"/>
      <c r="I11227"/>
      <c r="L11227"/>
    </row>
    <row r="11228" spans="7:12" x14ac:dyDescent="0.25">
      <c r="G11228"/>
      <c r="I11228"/>
      <c r="L11228"/>
    </row>
    <row r="11229" spans="7:12" x14ac:dyDescent="0.25">
      <c r="G11229"/>
      <c r="I11229"/>
      <c r="L11229"/>
    </row>
    <row r="11230" spans="7:12" x14ac:dyDescent="0.25">
      <c r="G11230"/>
      <c r="I11230"/>
      <c r="L11230"/>
    </row>
    <row r="11231" spans="7:12" x14ac:dyDescent="0.25">
      <c r="G11231"/>
      <c r="I11231"/>
      <c r="L11231"/>
    </row>
    <row r="11232" spans="7:12" x14ac:dyDescent="0.25">
      <c r="G11232"/>
      <c r="I11232"/>
      <c r="L11232"/>
    </row>
    <row r="11233" spans="7:12" x14ac:dyDescent="0.25">
      <c r="G11233"/>
      <c r="I11233"/>
      <c r="L11233"/>
    </row>
    <row r="11234" spans="7:12" x14ac:dyDescent="0.25">
      <c r="G11234"/>
      <c r="I11234"/>
      <c r="L11234"/>
    </row>
    <row r="11235" spans="7:12" x14ac:dyDescent="0.25">
      <c r="G11235"/>
      <c r="I11235"/>
      <c r="L11235"/>
    </row>
    <row r="11236" spans="7:12" x14ac:dyDescent="0.25">
      <c r="G11236"/>
      <c r="I11236"/>
      <c r="L11236"/>
    </row>
    <row r="11237" spans="7:12" x14ac:dyDescent="0.25">
      <c r="G11237"/>
      <c r="I11237"/>
      <c r="L11237"/>
    </row>
    <row r="11238" spans="7:12" x14ac:dyDescent="0.25">
      <c r="G11238"/>
      <c r="I11238"/>
      <c r="L11238"/>
    </row>
    <row r="11239" spans="7:12" x14ac:dyDescent="0.25">
      <c r="G11239"/>
      <c r="I11239"/>
      <c r="L11239"/>
    </row>
    <row r="11240" spans="7:12" x14ac:dyDescent="0.25">
      <c r="G11240"/>
      <c r="I11240"/>
      <c r="L11240"/>
    </row>
    <row r="11241" spans="7:12" x14ac:dyDescent="0.25">
      <c r="G11241"/>
      <c r="I11241"/>
      <c r="L11241"/>
    </row>
    <row r="11242" spans="7:12" x14ac:dyDescent="0.25">
      <c r="G11242"/>
      <c r="I11242"/>
      <c r="L11242"/>
    </row>
    <row r="11243" spans="7:12" x14ac:dyDescent="0.25">
      <c r="G11243"/>
      <c r="I11243"/>
      <c r="L11243"/>
    </row>
    <row r="11244" spans="7:12" x14ac:dyDescent="0.25">
      <c r="G11244"/>
      <c r="I11244"/>
      <c r="L11244"/>
    </row>
    <row r="11245" spans="7:12" x14ac:dyDescent="0.25">
      <c r="G11245"/>
      <c r="I11245"/>
      <c r="L11245"/>
    </row>
    <row r="11246" spans="7:12" x14ac:dyDescent="0.25">
      <c r="G11246"/>
      <c r="I11246"/>
      <c r="L11246"/>
    </row>
    <row r="11247" spans="7:12" x14ac:dyDescent="0.25">
      <c r="G11247"/>
      <c r="I11247"/>
      <c r="L11247"/>
    </row>
    <row r="11248" spans="7:12" x14ac:dyDescent="0.25">
      <c r="G11248"/>
      <c r="I11248"/>
      <c r="L11248"/>
    </row>
    <row r="11249" spans="7:12" x14ac:dyDescent="0.25">
      <c r="G11249"/>
      <c r="I11249"/>
      <c r="L11249"/>
    </row>
    <row r="11250" spans="7:12" x14ac:dyDescent="0.25">
      <c r="G11250"/>
      <c r="I11250"/>
      <c r="L11250"/>
    </row>
    <row r="11251" spans="7:12" x14ac:dyDescent="0.25">
      <c r="G11251"/>
      <c r="I11251"/>
      <c r="L11251"/>
    </row>
    <row r="11252" spans="7:12" x14ac:dyDescent="0.25">
      <c r="G11252"/>
      <c r="I11252"/>
      <c r="L11252"/>
    </row>
    <row r="11253" spans="7:12" x14ac:dyDescent="0.25">
      <c r="G11253"/>
      <c r="I11253"/>
      <c r="L11253"/>
    </row>
    <row r="11254" spans="7:12" x14ac:dyDescent="0.25">
      <c r="G11254"/>
      <c r="I11254"/>
      <c r="L11254"/>
    </row>
    <row r="11255" spans="7:12" x14ac:dyDescent="0.25">
      <c r="G11255"/>
      <c r="I11255"/>
      <c r="L11255"/>
    </row>
    <row r="11256" spans="7:12" x14ac:dyDescent="0.25">
      <c r="G11256"/>
      <c r="I11256"/>
      <c r="L11256"/>
    </row>
    <row r="11257" spans="7:12" x14ac:dyDescent="0.25">
      <c r="G11257"/>
      <c r="I11257"/>
      <c r="L11257"/>
    </row>
    <row r="11258" spans="7:12" x14ac:dyDescent="0.25">
      <c r="G11258"/>
      <c r="I11258"/>
      <c r="L11258"/>
    </row>
    <row r="11259" spans="7:12" x14ac:dyDescent="0.25">
      <c r="G11259"/>
      <c r="I11259"/>
      <c r="L11259"/>
    </row>
    <row r="11260" spans="7:12" x14ac:dyDescent="0.25">
      <c r="G11260"/>
      <c r="I11260"/>
      <c r="L11260"/>
    </row>
    <row r="11261" spans="7:12" x14ac:dyDescent="0.25">
      <c r="G11261"/>
      <c r="I11261"/>
      <c r="L11261"/>
    </row>
    <row r="11262" spans="7:12" x14ac:dyDescent="0.25">
      <c r="G11262"/>
      <c r="I11262"/>
      <c r="L11262"/>
    </row>
    <row r="11263" spans="7:12" x14ac:dyDescent="0.25">
      <c r="G11263"/>
      <c r="I11263"/>
      <c r="L11263"/>
    </row>
    <row r="11264" spans="7:12" x14ac:dyDescent="0.25">
      <c r="G11264"/>
      <c r="I11264"/>
      <c r="L11264"/>
    </row>
    <row r="11265" spans="7:12" x14ac:dyDescent="0.25">
      <c r="G11265"/>
      <c r="I11265"/>
      <c r="L11265"/>
    </row>
    <row r="11266" spans="7:12" x14ac:dyDescent="0.25">
      <c r="G11266"/>
      <c r="I11266"/>
      <c r="L11266"/>
    </row>
    <row r="11267" spans="7:12" x14ac:dyDescent="0.25">
      <c r="G11267"/>
      <c r="I11267"/>
      <c r="L11267"/>
    </row>
    <row r="11268" spans="7:12" x14ac:dyDescent="0.25">
      <c r="G11268"/>
      <c r="I11268"/>
      <c r="L11268"/>
    </row>
    <row r="11269" spans="7:12" x14ac:dyDescent="0.25">
      <c r="G11269"/>
      <c r="I11269"/>
      <c r="L11269"/>
    </row>
    <row r="11270" spans="7:12" x14ac:dyDescent="0.25">
      <c r="G11270"/>
      <c r="I11270"/>
      <c r="L11270"/>
    </row>
    <row r="11271" spans="7:12" x14ac:dyDescent="0.25">
      <c r="G11271"/>
      <c r="I11271"/>
      <c r="L11271"/>
    </row>
    <row r="11272" spans="7:12" x14ac:dyDescent="0.25">
      <c r="G11272"/>
      <c r="I11272"/>
      <c r="L11272"/>
    </row>
    <row r="11273" spans="7:12" x14ac:dyDescent="0.25">
      <c r="G11273"/>
      <c r="I11273"/>
      <c r="L11273"/>
    </row>
    <row r="11274" spans="7:12" x14ac:dyDescent="0.25">
      <c r="G11274"/>
      <c r="I11274"/>
      <c r="L11274"/>
    </row>
    <row r="11275" spans="7:12" x14ac:dyDescent="0.25">
      <c r="G11275"/>
      <c r="I11275"/>
      <c r="L11275"/>
    </row>
    <row r="11276" spans="7:12" x14ac:dyDescent="0.25">
      <c r="G11276"/>
      <c r="I11276"/>
      <c r="L11276"/>
    </row>
    <row r="11277" spans="7:12" x14ac:dyDescent="0.25">
      <c r="G11277"/>
      <c r="I11277"/>
      <c r="L11277"/>
    </row>
    <row r="11278" spans="7:12" x14ac:dyDescent="0.25">
      <c r="G11278"/>
      <c r="I11278"/>
      <c r="L11278"/>
    </row>
    <row r="11279" spans="7:12" x14ac:dyDescent="0.25">
      <c r="G11279"/>
      <c r="I11279"/>
      <c r="L11279"/>
    </row>
    <row r="11280" spans="7:12" x14ac:dyDescent="0.25">
      <c r="G11280"/>
      <c r="I11280"/>
      <c r="L11280"/>
    </row>
    <row r="11281" spans="7:12" x14ac:dyDescent="0.25">
      <c r="G11281"/>
      <c r="I11281"/>
      <c r="L11281"/>
    </row>
    <row r="11282" spans="7:12" x14ac:dyDescent="0.25">
      <c r="G11282"/>
      <c r="I11282"/>
      <c r="L11282"/>
    </row>
    <row r="11283" spans="7:12" x14ac:dyDescent="0.25">
      <c r="G11283"/>
      <c r="I11283"/>
      <c r="L11283"/>
    </row>
    <row r="11284" spans="7:12" x14ac:dyDescent="0.25">
      <c r="G11284"/>
      <c r="I11284"/>
      <c r="L11284"/>
    </row>
    <row r="11285" spans="7:12" x14ac:dyDescent="0.25">
      <c r="G11285"/>
      <c r="I11285"/>
      <c r="L11285"/>
    </row>
    <row r="11286" spans="7:12" x14ac:dyDescent="0.25">
      <c r="G11286"/>
      <c r="I11286"/>
      <c r="L11286"/>
    </row>
    <row r="11287" spans="7:12" x14ac:dyDescent="0.25">
      <c r="G11287"/>
      <c r="I11287"/>
      <c r="L11287"/>
    </row>
    <row r="11288" spans="7:12" x14ac:dyDescent="0.25">
      <c r="G11288"/>
      <c r="I11288"/>
      <c r="L11288"/>
    </row>
    <row r="11289" spans="7:12" x14ac:dyDescent="0.25">
      <c r="G11289"/>
      <c r="I11289"/>
      <c r="L11289"/>
    </row>
    <row r="11290" spans="7:12" x14ac:dyDescent="0.25">
      <c r="G11290"/>
      <c r="I11290"/>
      <c r="L11290"/>
    </row>
    <row r="11291" spans="7:12" x14ac:dyDescent="0.25">
      <c r="G11291"/>
      <c r="I11291"/>
      <c r="L11291"/>
    </row>
    <row r="11292" spans="7:12" x14ac:dyDescent="0.25">
      <c r="G11292"/>
      <c r="I11292"/>
      <c r="L11292"/>
    </row>
    <row r="11293" spans="7:12" x14ac:dyDescent="0.25">
      <c r="G11293"/>
      <c r="I11293"/>
      <c r="L11293"/>
    </row>
    <row r="11294" spans="7:12" x14ac:dyDescent="0.25">
      <c r="G11294"/>
      <c r="I11294"/>
      <c r="L11294"/>
    </row>
    <row r="11295" spans="7:12" x14ac:dyDescent="0.25">
      <c r="G11295"/>
      <c r="I11295"/>
      <c r="L11295"/>
    </row>
    <row r="11296" spans="7:12" x14ac:dyDescent="0.25">
      <c r="G11296"/>
      <c r="I11296"/>
      <c r="L11296"/>
    </row>
    <row r="11297" spans="7:12" x14ac:dyDescent="0.25">
      <c r="G11297"/>
      <c r="I11297"/>
      <c r="L11297"/>
    </row>
    <row r="11298" spans="7:12" x14ac:dyDescent="0.25">
      <c r="G11298"/>
      <c r="I11298"/>
      <c r="L11298"/>
    </row>
    <row r="11299" spans="7:12" x14ac:dyDescent="0.25">
      <c r="G11299"/>
      <c r="I11299"/>
      <c r="L11299"/>
    </row>
    <row r="11300" spans="7:12" x14ac:dyDescent="0.25">
      <c r="G11300"/>
      <c r="I11300"/>
      <c r="L11300"/>
    </row>
    <row r="11301" spans="7:12" x14ac:dyDescent="0.25">
      <c r="G11301"/>
      <c r="I11301"/>
      <c r="L11301"/>
    </row>
    <row r="11302" spans="7:12" x14ac:dyDescent="0.25">
      <c r="G11302"/>
      <c r="I11302"/>
      <c r="L11302"/>
    </row>
    <row r="11303" spans="7:12" x14ac:dyDescent="0.25">
      <c r="G11303"/>
      <c r="I11303"/>
      <c r="L11303"/>
    </row>
    <row r="11304" spans="7:12" x14ac:dyDescent="0.25">
      <c r="G11304"/>
      <c r="I11304"/>
      <c r="L11304"/>
    </row>
    <row r="11305" spans="7:12" x14ac:dyDescent="0.25">
      <c r="G11305"/>
      <c r="I11305"/>
      <c r="L11305"/>
    </row>
    <row r="11306" spans="7:12" x14ac:dyDescent="0.25">
      <c r="G11306"/>
      <c r="I11306"/>
      <c r="L11306"/>
    </row>
    <row r="11307" spans="7:12" x14ac:dyDescent="0.25">
      <c r="G11307"/>
      <c r="I11307"/>
      <c r="L11307"/>
    </row>
    <row r="11308" spans="7:12" x14ac:dyDescent="0.25">
      <c r="G11308"/>
      <c r="I11308"/>
      <c r="L11308"/>
    </row>
    <row r="11309" spans="7:12" x14ac:dyDescent="0.25">
      <c r="G11309"/>
      <c r="I11309"/>
      <c r="L11309"/>
    </row>
    <row r="11310" spans="7:12" x14ac:dyDescent="0.25">
      <c r="G11310"/>
      <c r="I11310"/>
      <c r="L11310"/>
    </row>
    <row r="11311" spans="7:12" x14ac:dyDescent="0.25">
      <c r="G11311"/>
      <c r="I11311"/>
      <c r="L11311"/>
    </row>
    <row r="11312" spans="7:12" x14ac:dyDescent="0.25">
      <c r="G11312"/>
      <c r="I11312"/>
      <c r="L11312"/>
    </row>
    <row r="11313" spans="7:12" x14ac:dyDescent="0.25">
      <c r="G11313"/>
      <c r="I11313"/>
      <c r="L11313"/>
    </row>
    <row r="11314" spans="7:12" x14ac:dyDescent="0.25">
      <c r="G11314"/>
      <c r="I11314"/>
      <c r="L11314"/>
    </row>
    <row r="11315" spans="7:12" x14ac:dyDescent="0.25">
      <c r="G11315"/>
      <c r="I11315"/>
      <c r="L11315"/>
    </row>
    <row r="11316" spans="7:12" x14ac:dyDescent="0.25">
      <c r="G11316"/>
      <c r="I11316"/>
      <c r="L11316"/>
    </row>
    <row r="11317" spans="7:12" x14ac:dyDescent="0.25">
      <c r="G11317"/>
      <c r="I11317"/>
      <c r="L11317"/>
    </row>
    <row r="11318" spans="7:12" x14ac:dyDescent="0.25">
      <c r="G11318"/>
      <c r="I11318"/>
      <c r="L11318"/>
    </row>
    <row r="11319" spans="7:12" x14ac:dyDescent="0.25">
      <c r="G11319"/>
      <c r="I11319"/>
      <c r="L11319"/>
    </row>
    <row r="11320" spans="7:12" x14ac:dyDescent="0.25">
      <c r="G11320"/>
      <c r="I11320"/>
      <c r="L11320"/>
    </row>
    <row r="11321" spans="7:12" x14ac:dyDescent="0.25">
      <c r="G11321"/>
      <c r="I11321"/>
      <c r="L11321"/>
    </row>
    <row r="11322" spans="7:12" x14ac:dyDescent="0.25">
      <c r="G11322"/>
      <c r="I11322"/>
      <c r="L11322"/>
    </row>
    <row r="11323" spans="7:12" x14ac:dyDescent="0.25">
      <c r="G11323"/>
      <c r="I11323"/>
      <c r="L11323"/>
    </row>
    <row r="11324" spans="7:12" x14ac:dyDescent="0.25">
      <c r="G11324"/>
      <c r="I11324"/>
      <c r="L11324"/>
    </row>
    <row r="11325" spans="7:12" x14ac:dyDescent="0.25">
      <c r="G11325"/>
      <c r="I11325"/>
      <c r="L11325"/>
    </row>
    <row r="11326" spans="7:12" x14ac:dyDescent="0.25">
      <c r="G11326"/>
      <c r="I11326"/>
      <c r="L11326"/>
    </row>
    <row r="11327" spans="7:12" x14ac:dyDescent="0.25">
      <c r="G11327"/>
      <c r="I11327"/>
      <c r="L11327"/>
    </row>
    <row r="11328" spans="7:12" x14ac:dyDescent="0.25">
      <c r="G11328"/>
      <c r="I11328"/>
      <c r="L11328"/>
    </row>
    <row r="11329" spans="7:12" x14ac:dyDescent="0.25">
      <c r="G11329"/>
      <c r="I11329"/>
      <c r="L11329"/>
    </row>
    <row r="11330" spans="7:12" x14ac:dyDescent="0.25">
      <c r="G11330"/>
      <c r="I11330"/>
      <c r="L11330"/>
    </row>
    <row r="11331" spans="7:12" x14ac:dyDescent="0.25">
      <c r="G11331"/>
      <c r="I11331"/>
      <c r="L11331"/>
    </row>
    <row r="11332" spans="7:12" x14ac:dyDescent="0.25">
      <c r="G11332"/>
      <c r="I11332"/>
      <c r="L11332"/>
    </row>
    <row r="11333" spans="7:12" x14ac:dyDescent="0.25">
      <c r="G11333"/>
      <c r="I11333"/>
      <c r="L11333"/>
    </row>
    <row r="11334" spans="7:12" x14ac:dyDescent="0.25">
      <c r="G11334"/>
      <c r="I11334"/>
      <c r="L11334"/>
    </row>
    <row r="11335" spans="7:12" x14ac:dyDescent="0.25">
      <c r="G11335"/>
      <c r="I11335"/>
      <c r="L11335"/>
    </row>
    <row r="11336" spans="7:12" x14ac:dyDescent="0.25">
      <c r="G11336"/>
      <c r="I11336"/>
      <c r="L11336"/>
    </row>
    <row r="11337" spans="7:12" x14ac:dyDescent="0.25">
      <c r="G11337"/>
      <c r="I11337"/>
      <c r="L11337"/>
    </row>
    <row r="11338" spans="7:12" x14ac:dyDescent="0.25">
      <c r="G11338"/>
      <c r="I11338"/>
      <c r="L11338"/>
    </row>
    <row r="11339" spans="7:12" x14ac:dyDescent="0.25">
      <c r="G11339"/>
      <c r="I11339"/>
      <c r="L11339"/>
    </row>
    <row r="11340" spans="7:12" x14ac:dyDescent="0.25">
      <c r="G11340"/>
      <c r="I11340"/>
      <c r="L11340"/>
    </row>
    <row r="11341" spans="7:12" x14ac:dyDescent="0.25">
      <c r="G11341"/>
      <c r="I11341"/>
      <c r="L11341"/>
    </row>
    <row r="11342" spans="7:12" x14ac:dyDescent="0.25">
      <c r="G11342"/>
      <c r="I11342"/>
      <c r="L11342"/>
    </row>
    <row r="11343" spans="7:12" x14ac:dyDescent="0.25">
      <c r="G11343"/>
      <c r="I11343"/>
      <c r="L11343"/>
    </row>
    <row r="11344" spans="7:12" x14ac:dyDescent="0.25">
      <c r="G11344"/>
      <c r="I11344"/>
      <c r="L11344"/>
    </row>
    <row r="11345" spans="7:12" x14ac:dyDescent="0.25">
      <c r="G11345"/>
      <c r="I11345"/>
      <c r="L11345"/>
    </row>
    <row r="11346" spans="7:12" x14ac:dyDescent="0.25">
      <c r="G11346"/>
      <c r="I11346"/>
      <c r="L11346"/>
    </row>
    <row r="11347" spans="7:12" x14ac:dyDescent="0.25">
      <c r="G11347"/>
      <c r="I11347"/>
      <c r="L11347"/>
    </row>
    <row r="11348" spans="7:12" x14ac:dyDescent="0.25">
      <c r="G11348"/>
      <c r="I11348"/>
      <c r="L11348"/>
    </row>
    <row r="11349" spans="7:12" x14ac:dyDescent="0.25">
      <c r="G11349"/>
      <c r="I11349"/>
      <c r="L11349"/>
    </row>
    <row r="11350" spans="7:12" x14ac:dyDescent="0.25">
      <c r="G11350"/>
      <c r="I11350"/>
      <c r="L11350"/>
    </row>
    <row r="11351" spans="7:12" x14ac:dyDescent="0.25">
      <c r="G11351"/>
      <c r="I11351"/>
      <c r="L11351"/>
    </row>
    <row r="11352" spans="7:12" x14ac:dyDescent="0.25">
      <c r="G11352"/>
      <c r="I11352"/>
      <c r="L11352"/>
    </row>
    <row r="11353" spans="7:12" x14ac:dyDescent="0.25">
      <c r="G11353"/>
      <c r="I11353"/>
      <c r="L11353"/>
    </row>
    <row r="11354" spans="7:12" x14ac:dyDescent="0.25">
      <c r="G11354"/>
      <c r="I11354"/>
      <c r="L11354"/>
    </row>
    <row r="11355" spans="7:12" x14ac:dyDescent="0.25">
      <c r="G11355"/>
      <c r="I11355"/>
      <c r="L11355"/>
    </row>
    <row r="11356" spans="7:12" x14ac:dyDescent="0.25">
      <c r="G11356"/>
      <c r="I11356"/>
      <c r="L11356"/>
    </row>
    <row r="11357" spans="7:12" x14ac:dyDescent="0.25">
      <c r="G11357"/>
      <c r="I11357"/>
      <c r="L11357"/>
    </row>
    <row r="11358" spans="7:12" x14ac:dyDescent="0.25">
      <c r="G11358"/>
      <c r="I11358"/>
      <c r="L11358"/>
    </row>
    <row r="11359" spans="7:12" x14ac:dyDescent="0.25">
      <c r="G11359"/>
      <c r="I11359"/>
      <c r="L11359"/>
    </row>
    <row r="11360" spans="7:12" x14ac:dyDescent="0.25">
      <c r="G11360"/>
      <c r="I11360"/>
      <c r="L11360"/>
    </row>
    <row r="11361" spans="7:12" x14ac:dyDescent="0.25">
      <c r="G11361"/>
      <c r="I11361"/>
      <c r="L11361"/>
    </row>
    <row r="11362" spans="7:12" x14ac:dyDescent="0.25">
      <c r="G11362"/>
      <c r="I11362"/>
      <c r="L11362"/>
    </row>
    <row r="11363" spans="7:12" x14ac:dyDescent="0.25">
      <c r="G11363"/>
      <c r="I11363"/>
      <c r="L11363"/>
    </row>
    <row r="11364" spans="7:12" x14ac:dyDescent="0.25">
      <c r="G11364"/>
      <c r="I11364"/>
      <c r="L11364"/>
    </row>
    <row r="11365" spans="7:12" x14ac:dyDescent="0.25">
      <c r="G11365"/>
      <c r="I11365"/>
      <c r="L11365"/>
    </row>
    <row r="11366" spans="7:12" x14ac:dyDescent="0.25">
      <c r="G11366"/>
      <c r="I11366"/>
      <c r="L11366"/>
    </row>
    <row r="11367" spans="7:12" x14ac:dyDescent="0.25">
      <c r="G11367"/>
      <c r="I11367"/>
      <c r="L11367"/>
    </row>
    <row r="11368" spans="7:12" x14ac:dyDescent="0.25">
      <c r="G11368"/>
      <c r="I11368"/>
      <c r="L11368"/>
    </row>
    <row r="11369" spans="7:12" x14ac:dyDescent="0.25">
      <c r="G11369"/>
      <c r="I11369"/>
      <c r="L11369"/>
    </row>
    <row r="11370" spans="7:12" x14ac:dyDescent="0.25">
      <c r="G11370"/>
      <c r="I11370"/>
      <c r="L11370"/>
    </row>
    <row r="11371" spans="7:12" x14ac:dyDescent="0.25">
      <c r="G11371"/>
      <c r="I11371"/>
      <c r="L11371"/>
    </row>
    <row r="11372" spans="7:12" x14ac:dyDescent="0.25">
      <c r="G11372"/>
      <c r="I11372"/>
      <c r="L11372"/>
    </row>
    <row r="11373" spans="7:12" x14ac:dyDescent="0.25">
      <c r="G11373"/>
      <c r="I11373"/>
      <c r="L11373"/>
    </row>
    <row r="11374" spans="7:12" x14ac:dyDescent="0.25">
      <c r="G11374"/>
      <c r="I11374"/>
      <c r="L11374"/>
    </row>
    <row r="11375" spans="7:12" x14ac:dyDescent="0.25">
      <c r="G11375"/>
      <c r="I11375"/>
      <c r="L11375"/>
    </row>
    <row r="11376" spans="7:12" x14ac:dyDescent="0.25">
      <c r="G11376"/>
      <c r="I11376"/>
      <c r="L11376"/>
    </row>
    <row r="11377" spans="7:12" x14ac:dyDescent="0.25">
      <c r="G11377"/>
      <c r="I11377"/>
      <c r="L11377"/>
    </row>
    <row r="11378" spans="7:12" x14ac:dyDescent="0.25">
      <c r="G11378"/>
      <c r="I11378"/>
      <c r="L11378"/>
    </row>
    <row r="11379" spans="7:12" x14ac:dyDescent="0.25">
      <c r="G11379"/>
      <c r="I11379"/>
      <c r="L11379"/>
    </row>
    <row r="11380" spans="7:12" x14ac:dyDescent="0.25">
      <c r="G11380"/>
      <c r="I11380"/>
      <c r="L11380"/>
    </row>
    <row r="11381" spans="7:12" x14ac:dyDescent="0.25">
      <c r="G11381"/>
      <c r="I11381"/>
      <c r="L11381"/>
    </row>
    <row r="11382" spans="7:12" x14ac:dyDescent="0.25">
      <c r="G11382"/>
      <c r="I11382"/>
      <c r="L11382"/>
    </row>
    <row r="11383" spans="7:12" x14ac:dyDescent="0.25">
      <c r="G11383"/>
      <c r="I11383"/>
      <c r="L11383"/>
    </row>
    <row r="11384" spans="7:12" x14ac:dyDescent="0.25">
      <c r="G11384"/>
      <c r="I11384"/>
      <c r="L11384"/>
    </row>
    <row r="11385" spans="7:12" x14ac:dyDescent="0.25">
      <c r="G11385"/>
      <c r="I11385"/>
      <c r="L11385"/>
    </row>
    <row r="11386" spans="7:12" x14ac:dyDescent="0.25">
      <c r="G11386"/>
      <c r="I11386"/>
      <c r="L11386"/>
    </row>
    <row r="11387" spans="7:12" x14ac:dyDescent="0.25">
      <c r="G11387"/>
      <c r="I11387"/>
      <c r="L11387"/>
    </row>
    <row r="11388" spans="7:12" x14ac:dyDescent="0.25">
      <c r="G11388"/>
      <c r="I11388"/>
      <c r="L11388"/>
    </row>
    <row r="11389" spans="7:12" x14ac:dyDescent="0.25">
      <c r="G11389"/>
      <c r="I11389"/>
      <c r="L11389"/>
    </row>
    <row r="11390" spans="7:12" x14ac:dyDescent="0.25">
      <c r="G11390"/>
      <c r="I11390"/>
      <c r="L11390"/>
    </row>
    <row r="11391" spans="7:12" x14ac:dyDescent="0.25">
      <c r="G11391"/>
      <c r="I11391"/>
      <c r="L11391"/>
    </row>
    <row r="11392" spans="7:12" x14ac:dyDescent="0.25">
      <c r="G11392"/>
      <c r="I11392"/>
      <c r="L11392"/>
    </row>
    <row r="11393" spans="7:12" x14ac:dyDescent="0.25">
      <c r="G11393"/>
      <c r="I11393"/>
      <c r="L11393"/>
    </row>
    <row r="11394" spans="7:12" x14ac:dyDescent="0.25">
      <c r="G11394"/>
      <c r="I11394"/>
      <c r="L11394"/>
    </row>
    <row r="11395" spans="7:12" x14ac:dyDescent="0.25">
      <c r="G11395"/>
      <c r="I11395"/>
      <c r="L11395"/>
    </row>
    <row r="11396" spans="7:12" x14ac:dyDescent="0.25">
      <c r="G11396"/>
      <c r="I11396"/>
      <c r="L11396"/>
    </row>
    <row r="11397" spans="7:12" x14ac:dyDescent="0.25">
      <c r="G11397"/>
      <c r="I11397"/>
      <c r="L11397"/>
    </row>
    <row r="11398" spans="7:12" x14ac:dyDescent="0.25">
      <c r="G11398"/>
      <c r="I11398"/>
      <c r="L11398"/>
    </row>
    <row r="11399" spans="7:12" x14ac:dyDescent="0.25">
      <c r="G11399"/>
      <c r="I11399"/>
      <c r="L11399"/>
    </row>
    <row r="11400" spans="7:12" x14ac:dyDescent="0.25">
      <c r="G11400"/>
      <c r="I11400"/>
      <c r="L11400"/>
    </row>
    <row r="11401" spans="7:12" x14ac:dyDescent="0.25">
      <c r="G11401"/>
      <c r="I11401"/>
      <c r="L11401"/>
    </row>
    <row r="11402" spans="7:12" x14ac:dyDescent="0.25">
      <c r="G11402"/>
      <c r="I11402"/>
      <c r="L11402"/>
    </row>
    <row r="11403" spans="7:12" x14ac:dyDescent="0.25">
      <c r="G11403"/>
      <c r="I11403"/>
      <c r="L11403"/>
    </row>
    <row r="11404" spans="7:12" x14ac:dyDescent="0.25">
      <c r="G11404"/>
      <c r="I11404"/>
      <c r="L11404"/>
    </row>
    <row r="11405" spans="7:12" x14ac:dyDescent="0.25">
      <c r="G11405"/>
      <c r="I11405"/>
      <c r="L11405"/>
    </row>
    <row r="11406" spans="7:12" x14ac:dyDescent="0.25">
      <c r="G11406"/>
      <c r="I11406"/>
      <c r="L11406"/>
    </row>
    <row r="11407" spans="7:12" x14ac:dyDescent="0.25">
      <c r="G11407"/>
      <c r="I11407"/>
      <c r="L11407"/>
    </row>
    <row r="11408" spans="7:12" x14ac:dyDescent="0.25">
      <c r="G11408"/>
      <c r="I11408"/>
      <c r="L11408"/>
    </row>
    <row r="11409" spans="7:12" x14ac:dyDescent="0.25">
      <c r="G11409"/>
      <c r="I11409"/>
      <c r="L11409"/>
    </row>
    <row r="11410" spans="7:12" x14ac:dyDescent="0.25">
      <c r="G11410"/>
      <c r="I11410"/>
      <c r="L11410"/>
    </row>
    <row r="11411" spans="7:12" x14ac:dyDescent="0.25">
      <c r="G11411"/>
      <c r="I11411"/>
      <c r="L11411"/>
    </row>
    <row r="11412" spans="7:12" x14ac:dyDescent="0.25">
      <c r="G11412"/>
      <c r="I11412"/>
      <c r="L11412"/>
    </row>
    <row r="11413" spans="7:12" x14ac:dyDescent="0.25">
      <c r="G11413"/>
      <c r="I11413"/>
      <c r="L11413"/>
    </row>
    <row r="11414" spans="7:12" x14ac:dyDescent="0.25">
      <c r="G11414"/>
      <c r="I11414"/>
      <c r="L11414"/>
    </row>
    <row r="11415" spans="7:12" x14ac:dyDescent="0.25">
      <c r="G11415"/>
      <c r="I11415"/>
      <c r="L11415"/>
    </row>
    <row r="11416" spans="7:12" x14ac:dyDescent="0.25">
      <c r="G11416"/>
      <c r="I11416"/>
      <c r="L11416"/>
    </row>
    <row r="11417" spans="7:12" x14ac:dyDescent="0.25">
      <c r="G11417"/>
      <c r="I11417"/>
      <c r="L11417"/>
    </row>
    <row r="11418" spans="7:12" x14ac:dyDescent="0.25">
      <c r="G11418"/>
      <c r="I11418"/>
      <c r="L11418"/>
    </row>
    <row r="11419" spans="7:12" x14ac:dyDescent="0.25">
      <c r="G11419"/>
      <c r="I11419"/>
      <c r="L11419"/>
    </row>
    <row r="11420" spans="7:12" x14ac:dyDescent="0.25">
      <c r="G11420"/>
      <c r="I11420"/>
      <c r="L11420"/>
    </row>
    <row r="11421" spans="7:12" x14ac:dyDescent="0.25">
      <c r="G11421"/>
      <c r="I11421"/>
      <c r="L11421"/>
    </row>
    <row r="11422" spans="7:12" x14ac:dyDescent="0.25">
      <c r="G11422"/>
      <c r="I11422"/>
      <c r="L11422"/>
    </row>
    <row r="11423" spans="7:12" x14ac:dyDescent="0.25">
      <c r="G11423"/>
      <c r="I11423"/>
      <c r="L11423"/>
    </row>
    <row r="11424" spans="7:12" x14ac:dyDescent="0.25">
      <c r="G11424"/>
      <c r="I11424"/>
      <c r="L11424"/>
    </row>
    <row r="11425" spans="7:12" x14ac:dyDescent="0.25">
      <c r="G11425"/>
      <c r="I11425"/>
      <c r="L11425"/>
    </row>
    <row r="11426" spans="7:12" x14ac:dyDescent="0.25">
      <c r="G11426"/>
      <c r="I11426"/>
      <c r="L11426"/>
    </row>
    <row r="11427" spans="7:12" x14ac:dyDescent="0.25">
      <c r="G11427"/>
      <c r="I11427"/>
      <c r="L11427"/>
    </row>
    <row r="11428" spans="7:12" x14ac:dyDescent="0.25">
      <c r="G11428"/>
      <c r="I11428"/>
      <c r="L11428"/>
    </row>
    <row r="11429" spans="7:12" x14ac:dyDescent="0.25">
      <c r="G11429"/>
      <c r="I11429"/>
      <c r="L11429"/>
    </row>
    <row r="11430" spans="7:12" x14ac:dyDescent="0.25">
      <c r="G11430"/>
      <c r="I11430"/>
      <c r="L11430"/>
    </row>
    <row r="11431" spans="7:12" x14ac:dyDescent="0.25">
      <c r="G11431"/>
      <c r="I11431"/>
      <c r="L11431"/>
    </row>
    <row r="11432" spans="7:12" x14ac:dyDescent="0.25">
      <c r="G11432"/>
      <c r="I11432"/>
      <c r="L11432"/>
    </row>
    <row r="11433" spans="7:12" x14ac:dyDescent="0.25">
      <c r="G11433"/>
      <c r="I11433"/>
      <c r="L11433"/>
    </row>
    <row r="11434" spans="7:12" x14ac:dyDescent="0.25">
      <c r="G11434"/>
      <c r="I11434"/>
      <c r="L11434"/>
    </row>
    <row r="11435" spans="7:12" x14ac:dyDescent="0.25">
      <c r="G11435"/>
      <c r="I11435"/>
      <c r="L11435"/>
    </row>
    <row r="11436" spans="7:12" x14ac:dyDescent="0.25">
      <c r="G11436"/>
      <c r="I11436"/>
      <c r="L11436"/>
    </row>
    <row r="11437" spans="7:12" x14ac:dyDescent="0.25">
      <c r="G11437"/>
      <c r="I11437"/>
      <c r="L11437"/>
    </row>
    <row r="11438" spans="7:12" x14ac:dyDescent="0.25">
      <c r="G11438"/>
      <c r="I11438"/>
      <c r="L11438"/>
    </row>
    <row r="11439" spans="7:12" x14ac:dyDescent="0.25">
      <c r="G11439"/>
      <c r="I11439"/>
      <c r="L11439"/>
    </row>
    <row r="11440" spans="7:12" x14ac:dyDescent="0.25">
      <c r="G11440"/>
      <c r="I11440"/>
      <c r="L11440"/>
    </row>
    <row r="11441" spans="7:12" x14ac:dyDescent="0.25">
      <c r="G11441"/>
      <c r="I11441"/>
      <c r="L11441"/>
    </row>
    <row r="11442" spans="7:12" x14ac:dyDescent="0.25">
      <c r="G11442"/>
      <c r="I11442"/>
      <c r="L11442"/>
    </row>
    <row r="11443" spans="7:12" x14ac:dyDescent="0.25">
      <c r="G11443"/>
      <c r="I11443"/>
      <c r="L11443"/>
    </row>
    <row r="11444" spans="7:12" x14ac:dyDescent="0.25">
      <c r="G11444"/>
      <c r="I11444"/>
      <c r="L11444"/>
    </row>
    <row r="11445" spans="7:12" x14ac:dyDescent="0.25">
      <c r="G11445"/>
      <c r="I11445"/>
      <c r="L11445"/>
    </row>
    <row r="11446" spans="7:12" x14ac:dyDescent="0.25">
      <c r="G11446"/>
      <c r="I11446"/>
      <c r="L11446"/>
    </row>
    <row r="11447" spans="7:12" x14ac:dyDescent="0.25">
      <c r="G11447"/>
      <c r="I11447"/>
      <c r="L11447"/>
    </row>
    <row r="11448" spans="7:12" x14ac:dyDescent="0.25">
      <c r="G11448"/>
      <c r="I11448"/>
      <c r="L11448"/>
    </row>
    <row r="11449" spans="7:12" x14ac:dyDescent="0.25">
      <c r="G11449"/>
      <c r="I11449"/>
      <c r="L11449"/>
    </row>
    <row r="11450" spans="7:12" x14ac:dyDescent="0.25">
      <c r="G11450"/>
      <c r="I11450"/>
      <c r="L11450"/>
    </row>
    <row r="11451" spans="7:12" x14ac:dyDescent="0.25">
      <c r="G11451"/>
      <c r="I11451"/>
      <c r="L11451"/>
    </row>
    <row r="11452" spans="7:12" x14ac:dyDescent="0.25">
      <c r="G11452"/>
      <c r="I11452"/>
      <c r="L11452"/>
    </row>
    <row r="11453" spans="7:12" x14ac:dyDescent="0.25">
      <c r="G11453"/>
      <c r="I11453"/>
      <c r="L11453"/>
    </row>
    <row r="11454" spans="7:12" x14ac:dyDescent="0.25">
      <c r="G11454"/>
      <c r="I11454"/>
      <c r="L11454"/>
    </row>
    <row r="11455" spans="7:12" x14ac:dyDescent="0.25">
      <c r="G11455"/>
      <c r="I11455"/>
      <c r="L11455"/>
    </row>
    <row r="11456" spans="7:12" x14ac:dyDescent="0.25">
      <c r="G11456"/>
      <c r="I11456"/>
      <c r="L11456"/>
    </row>
    <row r="11457" spans="7:12" x14ac:dyDescent="0.25">
      <c r="G11457"/>
      <c r="I11457"/>
      <c r="L11457"/>
    </row>
    <row r="11458" spans="7:12" x14ac:dyDescent="0.25">
      <c r="G11458"/>
      <c r="I11458"/>
      <c r="L11458"/>
    </row>
    <row r="11459" spans="7:12" x14ac:dyDescent="0.25">
      <c r="G11459"/>
      <c r="I11459"/>
      <c r="L11459"/>
    </row>
    <row r="11460" spans="7:12" x14ac:dyDescent="0.25">
      <c r="G11460"/>
      <c r="I11460"/>
      <c r="L11460"/>
    </row>
    <row r="11461" spans="7:12" x14ac:dyDescent="0.25">
      <c r="G11461"/>
      <c r="I11461"/>
      <c r="L11461"/>
    </row>
    <row r="11462" spans="7:12" x14ac:dyDescent="0.25">
      <c r="G11462"/>
      <c r="I11462"/>
      <c r="L11462"/>
    </row>
    <row r="11463" spans="7:12" x14ac:dyDescent="0.25">
      <c r="G11463"/>
      <c r="I11463"/>
      <c r="L11463"/>
    </row>
    <row r="11464" spans="7:12" x14ac:dyDescent="0.25">
      <c r="G11464"/>
      <c r="I11464"/>
      <c r="L11464"/>
    </row>
    <row r="11465" spans="7:12" x14ac:dyDescent="0.25">
      <c r="G11465"/>
      <c r="I11465"/>
      <c r="L11465"/>
    </row>
    <row r="11466" spans="7:12" x14ac:dyDescent="0.25">
      <c r="G11466"/>
      <c r="I11466"/>
      <c r="L11466"/>
    </row>
    <row r="11467" spans="7:12" x14ac:dyDescent="0.25">
      <c r="G11467"/>
      <c r="I11467"/>
      <c r="L11467"/>
    </row>
    <row r="11468" spans="7:12" x14ac:dyDescent="0.25">
      <c r="G11468"/>
      <c r="I11468"/>
      <c r="L11468"/>
    </row>
    <row r="11469" spans="7:12" x14ac:dyDescent="0.25">
      <c r="G11469"/>
      <c r="I11469"/>
      <c r="L11469"/>
    </row>
    <row r="11470" spans="7:12" x14ac:dyDescent="0.25">
      <c r="G11470"/>
      <c r="I11470"/>
      <c r="L11470"/>
    </row>
    <row r="11471" spans="7:12" x14ac:dyDescent="0.25">
      <c r="G11471"/>
      <c r="I11471"/>
      <c r="L11471"/>
    </row>
    <row r="11472" spans="7:12" x14ac:dyDescent="0.25">
      <c r="G11472"/>
      <c r="I11472"/>
      <c r="L11472"/>
    </row>
    <row r="11473" spans="7:12" x14ac:dyDescent="0.25">
      <c r="G11473"/>
      <c r="I11473"/>
      <c r="L11473"/>
    </row>
    <row r="11474" spans="7:12" x14ac:dyDescent="0.25">
      <c r="G11474"/>
      <c r="I11474"/>
      <c r="L11474"/>
    </row>
    <row r="11475" spans="7:12" x14ac:dyDescent="0.25">
      <c r="G11475"/>
      <c r="I11475"/>
      <c r="L11475"/>
    </row>
    <row r="11476" spans="7:12" x14ac:dyDescent="0.25">
      <c r="G11476"/>
      <c r="I11476"/>
      <c r="L11476"/>
    </row>
    <row r="11477" spans="7:12" x14ac:dyDescent="0.25">
      <c r="G11477"/>
      <c r="I11477"/>
      <c r="L11477"/>
    </row>
    <row r="11478" spans="7:12" x14ac:dyDescent="0.25">
      <c r="G11478"/>
      <c r="I11478"/>
      <c r="L11478"/>
    </row>
    <row r="11479" spans="7:12" x14ac:dyDescent="0.25">
      <c r="G11479"/>
      <c r="I11479"/>
      <c r="L11479"/>
    </row>
    <row r="11480" spans="7:12" x14ac:dyDescent="0.25">
      <c r="G11480"/>
      <c r="I11480"/>
      <c r="L11480"/>
    </row>
    <row r="11481" spans="7:12" x14ac:dyDescent="0.25">
      <c r="G11481"/>
      <c r="I11481"/>
      <c r="L11481"/>
    </row>
    <row r="11482" spans="7:12" x14ac:dyDescent="0.25">
      <c r="G11482"/>
      <c r="I11482"/>
      <c r="L11482"/>
    </row>
    <row r="11483" spans="7:12" x14ac:dyDescent="0.25">
      <c r="G11483"/>
      <c r="I11483"/>
      <c r="L11483"/>
    </row>
    <row r="11484" spans="7:12" x14ac:dyDescent="0.25">
      <c r="G11484"/>
      <c r="I11484"/>
      <c r="L11484"/>
    </row>
    <row r="11485" spans="7:12" x14ac:dyDescent="0.25">
      <c r="G11485"/>
      <c r="I11485"/>
      <c r="L11485"/>
    </row>
    <row r="11486" spans="7:12" x14ac:dyDescent="0.25">
      <c r="G11486"/>
      <c r="I11486"/>
      <c r="L11486"/>
    </row>
    <row r="11487" spans="7:12" x14ac:dyDescent="0.25">
      <c r="G11487"/>
      <c r="I11487"/>
      <c r="L11487"/>
    </row>
    <row r="11488" spans="7:12" x14ac:dyDescent="0.25">
      <c r="G11488"/>
      <c r="I11488"/>
      <c r="L11488"/>
    </row>
    <row r="11489" spans="7:12" x14ac:dyDescent="0.25">
      <c r="G11489"/>
      <c r="I11489"/>
      <c r="L11489"/>
    </row>
    <row r="11490" spans="7:12" x14ac:dyDescent="0.25">
      <c r="G11490"/>
      <c r="I11490"/>
      <c r="L11490"/>
    </row>
    <row r="11491" spans="7:12" x14ac:dyDescent="0.25">
      <c r="G11491"/>
      <c r="I11491"/>
      <c r="L11491"/>
    </row>
    <row r="11492" spans="7:12" x14ac:dyDescent="0.25">
      <c r="G11492"/>
      <c r="I11492"/>
      <c r="L11492"/>
    </row>
    <row r="11493" spans="7:12" x14ac:dyDescent="0.25">
      <c r="G11493"/>
      <c r="I11493"/>
      <c r="L11493"/>
    </row>
    <row r="11494" spans="7:12" x14ac:dyDescent="0.25">
      <c r="G11494"/>
      <c r="I11494"/>
      <c r="L11494"/>
    </row>
    <row r="11495" spans="7:12" x14ac:dyDescent="0.25">
      <c r="G11495"/>
      <c r="I11495"/>
      <c r="L11495"/>
    </row>
    <row r="11496" spans="7:12" x14ac:dyDescent="0.25">
      <c r="G11496"/>
      <c r="I11496"/>
      <c r="L11496"/>
    </row>
    <row r="11497" spans="7:12" x14ac:dyDescent="0.25">
      <c r="G11497"/>
      <c r="I11497"/>
      <c r="L11497"/>
    </row>
    <row r="11498" spans="7:12" x14ac:dyDescent="0.25">
      <c r="G11498"/>
      <c r="I11498"/>
      <c r="L11498"/>
    </row>
    <row r="11499" spans="7:12" x14ac:dyDescent="0.25">
      <c r="G11499"/>
      <c r="I11499"/>
      <c r="L11499"/>
    </row>
    <row r="11500" spans="7:12" x14ac:dyDescent="0.25">
      <c r="G11500"/>
      <c r="I11500"/>
      <c r="L11500"/>
    </row>
    <row r="11501" spans="7:12" x14ac:dyDescent="0.25">
      <c r="G11501"/>
      <c r="I11501"/>
      <c r="L11501"/>
    </row>
    <row r="11502" spans="7:12" x14ac:dyDescent="0.25">
      <c r="G11502"/>
      <c r="I11502"/>
      <c r="L11502"/>
    </row>
    <row r="11503" spans="7:12" x14ac:dyDescent="0.25">
      <c r="G11503"/>
      <c r="I11503"/>
      <c r="L11503"/>
    </row>
    <row r="11504" spans="7:12" x14ac:dyDescent="0.25">
      <c r="G11504"/>
      <c r="I11504"/>
      <c r="L11504"/>
    </row>
    <row r="11505" spans="7:12" x14ac:dyDescent="0.25">
      <c r="G11505"/>
      <c r="I11505"/>
      <c r="L11505"/>
    </row>
    <row r="11506" spans="7:12" x14ac:dyDescent="0.25">
      <c r="G11506"/>
      <c r="I11506"/>
      <c r="L11506"/>
    </row>
    <row r="11507" spans="7:12" x14ac:dyDescent="0.25">
      <c r="G11507"/>
      <c r="I11507"/>
      <c r="L11507"/>
    </row>
    <row r="11508" spans="7:12" x14ac:dyDescent="0.25">
      <c r="G11508"/>
      <c r="I11508"/>
      <c r="L11508"/>
    </row>
    <row r="11509" spans="7:12" x14ac:dyDescent="0.25">
      <c r="G11509"/>
      <c r="I11509"/>
      <c r="L11509"/>
    </row>
    <row r="11510" spans="7:12" x14ac:dyDescent="0.25">
      <c r="G11510"/>
      <c r="I11510"/>
      <c r="L11510"/>
    </row>
    <row r="11511" spans="7:12" x14ac:dyDescent="0.25">
      <c r="G11511"/>
      <c r="I11511"/>
      <c r="L11511"/>
    </row>
    <row r="11512" spans="7:12" x14ac:dyDescent="0.25">
      <c r="G11512"/>
      <c r="I11512"/>
      <c r="L11512"/>
    </row>
    <row r="11513" spans="7:12" x14ac:dyDescent="0.25">
      <c r="G11513"/>
      <c r="I11513"/>
      <c r="L11513"/>
    </row>
    <row r="11514" spans="7:12" x14ac:dyDescent="0.25">
      <c r="G11514"/>
      <c r="I11514"/>
      <c r="L11514"/>
    </row>
    <row r="11515" spans="7:12" x14ac:dyDescent="0.25">
      <c r="G11515"/>
      <c r="I11515"/>
      <c r="L11515"/>
    </row>
    <row r="11516" spans="7:12" x14ac:dyDescent="0.25">
      <c r="G11516"/>
      <c r="I11516"/>
      <c r="L11516"/>
    </row>
    <row r="11517" spans="7:12" x14ac:dyDescent="0.25">
      <c r="G11517"/>
      <c r="I11517"/>
      <c r="L11517"/>
    </row>
    <row r="11518" spans="7:12" x14ac:dyDescent="0.25">
      <c r="G11518"/>
      <c r="I11518"/>
      <c r="L11518"/>
    </row>
    <row r="11519" spans="7:12" x14ac:dyDescent="0.25">
      <c r="G11519"/>
      <c r="I11519"/>
      <c r="L11519"/>
    </row>
    <row r="11520" spans="7:12" x14ac:dyDescent="0.25">
      <c r="G11520"/>
      <c r="I11520"/>
      <c r="L11520"/>
    </row>
    <row r="11521" spans="7:12" x14ac:dyDescent="0.25">
      <c r="G11521"/>
      <c r="I11521"/>
      <c r="L11521"/>
    </row>
    <row r="11522" spans="7:12" x14ac:dyDescent="0.25">
      <c r="G11522"/>
      <c r="I11522"/>
      <c r="L11522"/>
    </row>
    <row r="11523" spans="7:12" x14ac:dyDescent="0.25">
      <c r="G11523"/>
      <c r="I11523"/>
      <c r="L11523"/>
    </row>
    <row r="11524" spans="7:12" x14ac:dyDescent="0.25">
      <c r="G11524"/>
      <c r="I11524"/>
      <c r="L11524"/>
    </row>
    <row r="11525" spans="7:12" x14ac:dyDescent="0.25">
      <c r="G11525"/>
      <c r="I11525"/>
      <c r="L11525"/>
    </row>
    <row r="11526" spans="7:12" x14ac:dyDescent="0.25">
      <c r="G11526"/>
      <c r="I11526"/>
      <c r="L11526"/>
    </row>
    <row r="11527" spans="7:12" x14ac:dyDescent="0.25">
      <c r="G11527"/>
      <c r="I11527"/>
      <c r="L11527"/>
    </row>
    <row r="11528" spans="7:12" x14ac:dyDescent="0.25">
      <c r="G11528"/>
      <c r="I11528"/>
      <c r="L11528"/>
    </row>
    <row r="11529" spans="7:12" x14ac:dyDescent="0.25">
      <c r="G11529"/>
      <c r="I11529"/>
      <c r="L11529"/>
    </row>
    <row r="11530" spans="7:12" x14ac:dyDescent="0.25">
      <c r="G11530"/>
      <c r="I11530"/>
      <c r="L11530"/>
    </row>
    <row r="11531" spans="7:12" x14ac:dyDescent="0.25">
      <c r="G11531"/>
      <c r="I11531"/>
      <c r="L11531"/>
    </row>
    <row r="11532" spans="7:12" x14ac:dyDescent="0.25">
      <c r="G11532"/>
      <c r="I11532"/>
      <c r="L11532"/>
    </row>
    <row r="11533" spans="7:12" x14ac:dyDescent="0.25">
      <c r="G11533"/>
      <c r="I11533"/>
      <c r="L11533"/>
    </row>
    <row r="11534" spans="7:12" x14ac:dyDescent="0.25">
      <c r="G11534"/>
      <c r="I11534"/>
      <c r="L11534"/>
    </row>
    <row r="11535" spans="7:12" x14ac:dyDescent="0.25">
      <c r="G11535"/>
      <c r="I11535"/>
      <c r="L11535"/>
    </row>
    <row r="11536" spans="7:12" x14ac:dyDescent="0.25">
      <c r="G11536"/>
      <c r="I11536"/>
      <c r="L11536"/>
    </row>
    <row r="11537" spans="7:12" x14ac:dyDescent="0.25">
      <c r="G11537"/>
      <c r="I11537"/>
      <c r="L11537"/>
    </row>
    <row r="11538" spans="7:12" x14ac:dyDescent="0.25">
      <c r="G11538"/>
      <c r="I11538"/>
      <c r="L11538"/>
    </row>
    <row r="11539" spans="7:12" x14ac:dyDescent="0.25">
      <c r="G11539"/>
      <c r="I11539"/>
      <c r="L11539"/>
    </row>
    <row r="11540" spans="7:12" x14ac:dyDescent="0.25">
      <c r="G11540"/>
      <c r="I11540"/>
      <c r="L11540"/>
    </row>
    <row r="11541" spans="7:12" x14ac:dyDescent="0.25">
      <c r="G11541"/>
      <c r="I11541"/>
      <c r="L11541"/>
    </row>
    <row r="11542" spans="7:12" x14ac:dyDescent="0.25">
      <c r="G11542"/>
      <c r="I11542"/>
      <c r="L11542"/>
    </row>
    <row r="11543" spans="7:12" x14ac:dyDescent="0.25">
      <c r="G11543"/>
      <c r="I11543"/>
      <c r="L11543"/>
    </row>
    <row r="11544" spans="7:12" x14ac:dyDescent="0.25">
      <c r="G11544"/>
      <c r="I11544"/>
      <c r="L11544"/>
    </row>
    <row r="11545" spans="7:12" x14ac:dyDescent="0.25">
      <c r="G11545"/>
      <c r="I11545"/>
      <c r="L11545"/>
    </row>
    <row r="11546" spans="7:12" x14ac:dyDescent="0.25">
      <c r="G11546"/>
      <c r="I11546"/>
      <c r="L11546"/>
    </row>
    <row r="11547" spans="7:12" x14ac:dyDescent="0.25">
      <c r="G11547"/>
      <c r="I11547"/>
      <c r="L11547"/>
    </row>
    <row r="11548" spans="7:12" x14ac:dyDescent="0.25">
      <c r="G11548"/>
      <c r="I11548"/>
      <c r="L11548"/>
    </row>
    <row r="11549" spans="7:12" x14ac:dyDescent="0.25">
      <c r="G11549"/>
      <c r="I11549"/>
      <c r="L11549"/>
    </row>
    <row r="11550" spans="7:12" x14ac:dyDescent="0.25">
      <c r="G11550"/>
      <c r="I11550"/>
      <c r="L11550"/>
    </row>
    <row r="11551" spans="7:12" x14ac:dyDescent="0.25">
      <c r="G11551"/>
      <c r="I11551"/>
      <c r="L11551"/>
    </row>
    <row r="11552" spans="7:12" x14ac:dyDescent="0.25">
      <c r="G11552"/>
      <c r="I11552"/>
      <c r="L11552"/>
    </row>
    <row r="11553" spans="7:12" x14ac:dyDescent="0.25">
      <c r="G11553"/>
      <c r="I11553"/>
      <c r="L11553"/>
    </row>
    <row r="11554" spans="7:12" x14ac:dyDescent="0.25">
      <c r="G11554"/>
      <c r="I11554"/>
      <c r="L11554"/>
    </row>
    <row r="11555" spans="7:12" x14ac:dyDescent="0.25">
      <c r="G11555"/>
      <c r="I11555"/>
      <c r="L11555"/>
    </row>
    <row r="11556" spans="7:12" x14ac:dyDescent="0.25">
      <c r="G11556"/>
      <c r="I11556"/>
      <c r="L11556"/>
    </row>
    <row r="11557" spans="7:12" x14ac:dyDescent="0.25">
      <c r="G11557"/>
      <c r="I11557"/>
      <c r="L11557"/>
    </row>
    <row r="11558" spans="7:12" x14ac:dyDescent="0.25">
      <c r="G11558"/>
      <c r="I11558"/>
      <c r="L11558"/>
    </row>
    <row r="11559" spans="7:12" x14ac:dyDescent="0.25">
      <c r="G11559"/>
      <c r="I11559"/>
      <c r="L11559"/>
    </row>
    <row r="11560" spans="7:12" x14ac:dyDescent="0.25">
      <c r="G11560"/>
      <c r="I11560"/>
      <c r="L11560"/>
    </row>
    <row r="11561" spans="7:12" x14ac:dyDescent="0.25">
      <c r="G11561"/>
      <c r="I11561"/>
      <c r="L11561"/>
    </row>
    <row r="11562" spans="7:12" x14ac:dyDescent="0.25">
      <c r="G11562"/>
      <c r="I11562"/>
      <c r="L11562"/>
    </row>
    <row r="11563" spans="7:12" x14ac:dyDescent="0.25">
      <c r="G11563"/>
      <c r="I11563"/>
      <c r="L11563"/>
    </row>
    <row r="11564" spans="7:12" x14ac:dyDescent="0.25">
      <c r="G11564"/>
      <c r="I11564"/>
      <c r="L11564"/>
    </row>
    <row r="11565" spans="7:12" x14ac:dyDescent="0.25">
      <c r="G11565"/>
      <c r="I11565"/>
      <c r="L11565"/>
    </row>
    <row r="11566" spans="7:12" x14ac:dyDescent="0.25">
      <c r="G11566"/>
      <c r="I11566"/>
      <c r="L11566"/>
    </row>
    <row r="11567" spans="7:12" x14ac:dyDescent="0.25">
      <c r="G11567"/>
      <c r="I11567"/>
      <c r="L11567"/>
    </row>
    <row r="11568" spans="7:12" x14ac:dyDescent="0.25">
      <c r="G11568"/>
      <c r="I11568"/>
      <c r="L11568"/>
    </row>
    <row r="11569" spans="7:12" x14ac:dyDescent="0.25">
      <c r="G11569"/>
      <c r="I11569"/>
      <c r="L11569"/>
    </row>
    <row r="11570" spans="7:12" x14ac:dyDescent="0.25">
      <c r="G11570"/>
      <c r="I11570"/>
      <c r="L11570"/>
    </row>
    <row r="11571" spans="7:12" x14ac:dyDescent="0.25">
      <c r="G11571"/>
      <c r="I11571"/>
      <c r="L11571"/>
    </row>
    <row r="11572" spans="7:12" x14ac:dyDescent="0.25">
      <c r="G11572"/>
      <c r="I11572"/>
      <c r="L11572"/>
    </row>
    <row r="11573" spans="7:12" x14ac:dyDescent="0.25">
      <c r="G11573"/>
      <c r="I11573"/>
      <c r="L11573"/>
    </row>
    <row r="11574" spans="7:12" x14ac:dyDescent="0.25">
      <c r="G11574"/>
      <c r="I11574"/>
      <c r="L11574"/>
    </row>
    <row r="11575" spans="7:12" x14ac:dyDescent="0.25">
      <c r="G11575"/>
      <c r="I11575"/>
      <c r="L11575"/>
    </row>
    <row r="11576" spans="7:12" x14ac:dyDescent="0.25">
      <c r="G11576"/>
      <c r="I11576"/>
      <c r="L11576"/>
    </row>
    <row r="11577" spans="7:12" x14ac:dyDescent="0.25">
      <c r="G11577"/>
      <c r="I11577"/>
      <c r="L11577"/>
    </row>
    <row r="11578" spans="7:12" x14ac:dyDescent="0.25">
      <c r="G11578"/>
      <c r="I11578"/>
      <c r="L11578"/>
    </row>
    <row r="11579" spans="7:12" x14ac:dyDescent="0.25">
      <c r="G11579"/>
      <c r="I11579"/>
      <c r="L11579"/>
    </row>
    <row r="11580" spans="7:12" x14ac:dyDescent="0.25">
      <c r="G11580"/>
      <c r="I11580"/>
      <c r="L11580"/>
    </row>
    <row r="11581" spans="7:12" x14ac:dyDescent="0.25">
      <c r="G11581"/>
      <c r="I11581"/>
      <c r="L11581"/>
    </row>
    <row r="11582" spans="7:12" x14ac:dyDescent="0.25">
      <c r="G11582"/>
      <c r="I11582"/>
      <c r="L11582"/>
    </row>
    <row r="11583" spans="7:12" x14ac:dyDescent="0.25">
      <c r="G11583"/>
      <c r="I11583"/>
      <c r="L11583"/>
    </row>
    <row r="11584" spans="7:12" x14ac:dyDescent="0.25">
      <c r="G11584"/>
      <c r="I11584"/>
      <c r="L11584"/>
    </row>
    <row r="11585" spans="7:12" x14ac:dyDescent="0.25">
      <c r="G11585"/>
      <c r="I11585"/>
      <c r="L11585"/>
    </row>
    <row r="11586" spans="7:12" x14ac:dyDescent="0.25">
      <c r="G11586"/>
      <c r="I11586"/>
      <c r="L11586"/>
    </row>
    <row r="11587" spans="7:12" x14ac:dyDescent="0.25">
      <c r="G11587"/>
      <c r="I11587"/>
      <c r="L11587"/>
    </row>
    <row r="11588" spans="7:12" x14ac:dyDescent="0.25">
      <c r="G11588"/>
      <c r="I11588"/>
      <c r="L11588"/>
    </row>
    <row r="11589" spans="7:12" x14ac:dyDescent="0.25">
      <c r="G11589"/>
      <c r="I11589"/>
      <c r="L11589"/>
    </row>
    <row r="11590" spans="7:12" x14ac:dyDescent="0.25">
      <c r="G11590"/>
      <c r="I11590"/>
      <c r="L11590"/>
    </row>
    <row r="11591" spans="7:12" x14ac:dyDescent="0.25">
      <c r="G11591"/>
      <c r="I11591"/>
      <c r="L11591"/>
    </row>
    <row r="11592" spans="7:12" x14ac:dyDescent="0.25">
      <c r="G11592"/>
      <c r="I11592"/>
      <c r="L11592"/>
    </row>
    <row r="11593" spans="7:12" x14ac:dyDescent="0.25">
      <c r="G11593"/>
      <c r="I11593"/>
      <c r="L11593"/>
    </row>
    <row r="11594" spans="7:12" x14ac:dyDescent="0.25">
      <c r="G11594"/>
      <c r="I11594"/>
      <c r="L11594"/>
    </row>
    <row r="11595" spans="7:12" x14ac:dyDescent="0.25">
      <c r="G11595"/>
      <c r="I11595"/>
      <c r="L11595"/>
    </row>
    <row r="11596" spans="7:12" x14ac:dyDescent="0.25">
      <c r="G11596"/>
      <c r="I11596"/>
      <c r="L11596"/>
    </row>
    <row r="11597" spans="7:12" x14ac:dyDescent="0.25">
      <c r="G11597"/>
      <c r="I11597"/>
      <c r="L11597"/>
    </row>
    <row r="11598" spans="7:12" x14ac:dyDescent="0.25">
      <c r="G11598"/>
      <c r="I11598"/>
      <c r="L11598"/>
    </row>
    <row r="11599" spans="7:12" x14ac:dyDescent="0.25">
      <c r="G11599"/>
      <c r="I11599"/>
      <c r="L11599"/>
    </row>
    <row r="11600" spans="7:12" x14ac:dyDescent="0.25">
      <c r="G11600"/>
      <c r="I11600"/>
      <c r="L11600"/>
    </row>
    <row r="11601" spans="7:12" x14ac:dyDescent="0.25">
      <c r="G11601"/>
      <c r="I11601"/>
      <c r="L11601"/>
    </row>
    <row r="11602" spans="7:12" x14ac:dyDescent="0.25">
      <c r="G11602"/>
      <c r="I11602"/>
      <c r="L11602"/>
    </row>
    <row r="11603" spans="7:12" x14ac:dyDescent="0.25">
      <c r="G11603"/>
      <c r="I11603"/>
      <c r="L11603"/>
    </row>
    <row r="11604" spans="7:12" x14ac:dyDescent="0.25">
      <c r="G11604"/>
      <c r="I11604"/>
      <c r="L11604"/>
    </row>
    <row r="11605" spans="7:12" x14ac:dyDescent="0.25">
      <c r="G11605"/>
      <c r="I11605"/>
      <c r="L11605"/>
    </row>
    <row r="11606" spans="7:12" x14ac:dyDescent="0.25">
      <c r="G11606"/>
      <c r="I11606"/>
      <c r="L11606"/>
    </row>
    <row r="11607" spans="7:12" x14ac:dyDescent="0.25">
      <c r="G11607"/>
      <c r="I11607"/>
      <c r="L11607"/>
    </row>
    <row r="11608" spans="7:12" x14ac:dyDescent="0.25">
      <c r="G11608"/>
      <c r="I11608"/>
      <c r="L11608"/>
    </row>
    <row r="11609" spans="7:12" x14ac:dyDescent="0.25">
      <c r="G11609"/>
      <c r="I11609"/>
      <c r="L11609"/>
    </row>
    <row r="11610" spans="7:12" x14ac:dyDescent="0.25">
      <c r="G11610"/>
      <c r="I11610"/>
      <c r="L11610"/>
    </row>
    <row r="11611" spans="7:12" x14ac:dyDescent="0.25">
      <c r="G11611"/>
      <c r="I11611"/>
      <c r="L11611"/>
    </row>
    <row r="11612" spans="7:12" x14ac:dyDescent="0.25">
      <c r="G11612"/>
      <c r="I11612"/>
      <c r="L11612"/>
    </row>
    <row r="11613" spans="7:12" x14ac:dyDescent="0.25">
      <c r="G11613"/>
      <c r="I11613"/>
      <c r="L11613"/>
    </row>
    <row r="11614" spans="7:12" x14ac:dyDescent="0.25">
      <c r="G11614"/>
      <c r="I11614"/>
      <c r="L11614"/>
    </row>
    <row r="11615" spans="7:12" x14ac:dyDescent="0.25">
      <c r="G11615"/>
      <c r="I11615"/>
      <c r="L11615"/>
    </row>
    <row r="11616" spans="7:12" x14ac:dyDescent="0.25">
      <c r="G11616"/>
      <c r="I11616"/>
      <c r="L11616"/>
    </row>
    <row r="11617" spans="7:12" x14ac:dyDescent="0.25">
      <c r="G11617"/>
      <c r="I11617"/>
      <c r="L11617"/>
    </row>
    <row r="11618" spans="7:12" x14ac:dyDescent="0.25">
      <c r="G11618"/>
      <c r="I11618"/>
      <c r="L11618"/>
    </row>
    <row r="11619" spans="7:12" x14ac:dyDescent="0.25">
      <c r="G11619"/>
      <c r="I11619"/>
      <c r="L11619"/>
    </row>
    <row r="11620" spans="7:12" x14ac:dyDescent="0.25">
      <c r="G11620"/>
      <c r="I11620"/>
      <c r="L11620"/>
    </row>
    <row r="11621" spans="7:12" x14ac:dyDescent="0.25">
      <c r="G11621"/>
      <c r="I11621"/>
      <c r="L11621"/>
    </row>
    <row r="11622" spans="7:12" x14ac:dyDescent="0.25">
      <c r="G11622"/>
      <c r="I11622"/>
      <c r="L11622"/>
    </row>
    <row r="11623" spans="7:12" x14ac:dyDescent="0.25">
      <c r="G11623"/>
      <c r="I11623"/>
      <c r="L11623"/>
    </row>
    <row r="11624" spans="7:12" x14ac:dyDescent="0.25">
      <c r="G11624"/>
      <c r="I11624"/>
      <c r="L11624"/>
    </row>
    <row r="11625" spans="7:12" x14ac:dyDescent="0.25">
      <c r="G11625"/>
      <c r="I11625"/>
      <c r="L11625"/>
    </row>
    <row r="11626" spans="7:12" x14ac:dyDescent="0.25">
      <c r="G11626"/>
      <c r="I11626"/>
      <c r="L11626"/>
    </row>
    <row r="11627" spans="7:12" x14ac:dyDescent="0.25">
      <c r="G11627"/>
      <c r="I11627"/>
      <c r="L11627"/>
    </row>
    <row r="11628" spans="7:12" x14ac:dyDescent="0.25">
      <c r="G11628"/>
      <c r="I11628"/>
      <c r="L11628"/>
    </row>
    <row r="11629" spans="7:12" x14ac:dyDescent="0.25">
      <c r="G11629"/>
      <c r="I11629"/>
      <c r="L11629"/>
    </row>
    <row r="11630" spans="7:12" x14ac:dyDescent="0.25">
      <c r="G11630"/>
      <c r="I11630"/>
      <c r="L11630"/>
    </row>
    <row r="11631" spans="7:12" x14ac:dyDescent="0.25">
      <c r="G11631"/>
      <c r="I11631"/>
      <c r="L11631"/>
    </row>
    <row r="11632" spans="7:12" x14ac:dyDescent="0.25">
      <c r="G11632"/>
      <c r="I11632"/>
      <c r="L11632"/>
    </row>
    <row r="11633" spans="7:12" x14ac:dyDescent="0.25">
      <c r="G11633"/>
      <c r="I11633"/>
      <c r="L11633"/>
    </row>
    <row r="11634" spans="7:12" x14ac:dyDescent="0.25">
      <c r="G11634"/>
      <c r="I11634"/>
      <c r="L11634"/>
    </row>
    <row r="11635" spans="7:12" x14ac:dyDescent="0.25">
      <c r="G11635"/>
      <c r="I11635"/>
      <c r="L11635"/>
    </row>
    <row r="11636" spans="7:12" x14ac:dyDescent="0.25">
      <c r="G11636"/>
      <c r="I11636"/>
      <c r="L11636"/>
    </row>
    <row r="11637" spans="7:12" x14ac:dyDescent="0.25">
      <c r="G11637"/>
      <c r="I11637"/>
      <c r="L11637"/>
    </row>
    <row r="11638" spans="7:12" x14ac:dyDescent="0.25">
      <c r="G11638"/>
      <c r="I11638"/>
      <c r="L11638"/>
    </row>
    <row r="11639" spans="7:12" x14ac:dyDescent="0.25">
      <c r="G11639"/>
      <c r="I11639"/>
      <c r="L11639"/>
    </row>
    <row r="11640" spans="7:12" x14ac:dyDescent="0.25">
      <c r="G11640"/>
      <c r="I11640"/>
      <c r="L11640"/>
    </row>
    <row r="11641" spans="7:12" x14ac:dyDescent="0.25">
      <c r="G11641"/>
      <c r="I11641"/>
      <c r="L11641"/>
    </row>
    <row r="11642" spans="7:12" x14ac:dyDescent="0.25">
      <c r="G11642"/>
      <c r="I11642"/>
      <c r="L11642"/>
    </row>
    <row r="11643" spans="7:12" x14ac:dyDescent="0.25">
      <c r="G11643"/>
      <c r="I11643"/>
      <c r="L11643"/>
    </row>
    <row r="11644" spans="7:12" x14ac:dyDescent="0.25">
      <c r="G11644"/>
      <c r="I11644"/>
      <c r="L11644"/>
    </row>
    <row r="11645" spans="7:12" x14ac:dyDescent="0.25">
      <c r="G11645"/>
      <c r="I11645"/>
      <c r="L11645"/>
    </row>
    <row r="11646" spans="7:12" x14ac:dyDescent="0.25">
      <c r="G11646"/>
      <c r="I11646"/>
      <c r="L11646"/>
    </row>
    <row r="11647" spans="7:12" x14ac:dyDescent="0.25">
      <c r="G11647"/>
      <c r="I11647"/>
      <c r="L11647"/>
    </row>
    <row r="11648" spans="7:12" x14ac:dyDescent="0.25">
      <c r="G11648"/>
      <c r="I11648"/>
      <c r="L11648"/>
    </row>
    <row r="11649" spans="7:12" x14ac:dyDescent="0.25">
      <c r="G11649"/>
      <c r="I11649"/>
      <c r="L11649"/>
    </row>
    <row r="11650" spans="7:12" x14ac:dyDescent="0.25">
      <c r="G11650"/>
      <c r="I11650"/>
      <c r="L11650"/>
    </row>
    <row r="11651" spans="7:12" x14ac:dyDescent="0.25">
      <c r="G11651"/>
      <c r="I11651"/>
      <c r="L11651"/>
    </row>
    <row r="11652" spans="7:12" x14ac:dyDescent="0.25">
      <c r="G11652"/>
      <c r="I11652"/>
      <c r="L11652"/>
    </row>
    <row r="11653" spans="7:12" x14ac:dyDescent="0.25">
      <c r="G11653"/>
      <c r="I11653"/>
      <c r="L11653"/>
    </row>
    <row r="11654" spans="7:12" x14ac:dyDescent="0.25">
      <c r="G11654"/>
      <c r="I11654"/>
      <c r="L11654"/>
    </row>
    <row r="11655" spans="7:12" x14ac:dyDescent="0.25">
      <c r="G11655"/>
      <c r="I11655"/>
      <c r="L11655"/>
    </row>
    <row r="11656" spans="7:12" x14ac:dyDescent="0.25">
      <c r="G11656"/>
      <c r="I11656"/>
      <c r="L11656"/>
    </row>
    <row r="11657" spans="7:12" x14ac:dyDescent="0.25">
      <c r="G11657"/>
      <c r="I11657"/>
      <c r="L11657"/>
    </row>
    <row r="11658" spans="7:12" x14ac:dyDescent="0.25">
      <c r="G11658"/>
      <c r="I11658"/>
      <c r="L11658"/>
    </row>
    <row r="11659" spans="7:12" x14ac:dyDescent="0.25">
      <c r="G11659"/>
      <c r="I11659"/>
      <c r="L11659"/>
    </row>
    <row r="11660" spans="7:12" x14ac:dyDescent="0.25">
      <c r="G11660"/>
      <c r="I11660"/>
      <c r="L11660"/>
    </row>
    <row r="11661" spans="7:12" x14ac:dyDescent="0.25">
      <c r="G11661"/>
      <c r="I11661"/>
      <c r="L11661"/>
    </row>
    <row r="11662" spans="7:12" x14ac:dyDescent="0.25">
      <c r="G11662"/>
      <c r="I11662"/>
      <c r="L11662"/>
    </row>
    <row r="11663" spans="7:12" x14ac:dyDescent="0.25">
      <c r="G11663"/>
      <c r="I11663"/>
      <c r="L11663"/>
    </row>
    <row r="11664" spans="7:12" x14ac:dyDescent="0.25">
      <c r="G11664"/>
      <c r="I11664"/>
      <c r="L11664"/>
    </row>
    <row r="11665" spans="7:12" x14ac:dyDescent="0.25">
      <c r="G11665"/>
      <c r="I11665"/>
      <c r="L11665"/>
    </row>
    <row r="11666" spans="7:12" x14ac:dyDescent="0.25">
      <c r="G11666"/>
      <c r="I11666"/>
      <c r="L11666"/>
    </row>
    <row r="11667" spans="7:12" x14ac:dyDescent="0.25">
      <c r="G11667"/>
      <c r="I11667"/>
      <c r="L11667"/>
    </row>
    <row r="11668" spans="7:12" x14ac:dyDescent="0.25">
      <c r="G11668"/>
      <c r="I11668"/>
      <c r="L11668"/>
    </row>
    <row r="11669" spans="7:12" x14ac:dyDescent="0.25">
      <c r="G11669"/>
      <c r="I11669"/>
      <c r="L11669"/>
    </row>
    <row r="11670" spans="7:12" x14ac:dyDescent="0.25">
      <c r="G11670"/>
      <c r="I11670"/>
      <c r="L11670"/>
    </row>
    <row r="11671" spans="7:12" x14ac:dyDescent="0.25">
      <c r="G11671"/>
      <c r="I11671"/>
      <c r="L11671"/>
    </row>
    <row r="11672" spans="7:12" x14ac:dyDescent="0.25">
      <c r="G11672"/>
      <c r="I11672"/>
      <c r="L11672"/>
    </row>
    <row r="11673" spans="7:12" x14ac:dyDescent="0.25">
      <c r="G11673"/>
      <c r="I11673"/>
      <c r="L11673"/>
    </row>
    <row r="11674" spans="7:12" x14ac:dyDescent="0.25">
      <c r="G11674"/>
      <c r="I11674"/>
      <c r="L11674"/>
    </row>
    <row r="11675" spans="7:12" x14ac:dyDescent="0.25">
      <c r="G11675"/>
      <c r="I11675"/>
      <c r="L11675"/>
    </row>
    <row r="11676" spans="7:12" x14ac:dyDescent="0.25">
      <c r="G11676"/>
      <c r="I11676"/>
      <c r="L11676"/>
    </row>
    <row r="11677" spans="7:12" x14ac:dyDescent="0.25">
      <c r="G11677"/>
      <c r="I11677"/>
      <c r="L11677"/>
    </row>
    <row r="11678" spans="7:12" x14ac:dyDescent="0.25">
      <c r="G11678"/>
      <c r="I11678"/>
      <c r="L11678"/>
    </row>
    <row r="11679" spans="7:12" x14ac:dyDescent="0.25">
      <c r="G11679"/>
      <c r="I11679"/>
      <c r="L11679"/>
    </row>
    <row r="11680" spans="7:12" x14ac:dyDescent="0.25">
      <c r="G11680"/>
      <c r="I11680"/>
      <c r="L11680"/>
    </row>
    <row r="11681" spans="7:12" x14ac:dyDescent="0.25">
      <c r="G11681"/>
      <c r="I11681"/>
      <c r="L11681"/>
    </row>
    <row r="11682" spans="7:12" x14ac:dyDescent="0.25">
      <c r="G11682"/>
      <c r="I11682"/>
      <c r="L11682"/>
    </row>
    <row r="11683" spans="7:12" x14ac:dyDescent="0.25">
      <c r="G11683"/>
      <c r="I11683"/>
      <c r="L11683"/>
    </row>
    <row r="11684" spans="7:12" x14ac:dyDescent="0.25">
      <c r="G11684"/>
      <c r="I11684"/>
      <c r="L11684"/>
    </row>
    <row r="11685" spans="7:12" x14ac:dyDescent="0.25">
      <c r="G11685"/>
      <c r="I11685"/>
      <c r="L11685"/>
    </row>
    <row r="11686" spans="7:12" x14ac:dyDescent="0.25">
      <c r="G11686"/>
      <c r="I11686"/>
      <c r="L11686"/>
    </row>
    <row r="11687" spans="7:12" x14ac:dyDescent="0.25">
      <c r="G11687"/>
      <c r="I11687"/>
      <c r="L11687"/>
    </row>
    <row r="11688" spans="7:12" x14ac:dyDescent="0.25">
      <c r="G11688"/>
      <c r="I11688"/>
      <c r="L11688"/>
    </row>
    <row r="11689" spans="7:12" x14ac:dyDescent="0.25">
      <c r="G11689"/>
      <c r="I11689"/>
      <c r="L11689"/>
    </row>
    <row r="11690" spans="7:12" x14ac:dyDescent="0.25">
      <c r="G11690"/>
      <c r="I11690"/>
      <c r="L11690"/>
    </row>
    <row r="11691" spans="7:12" x14ac:dyDescent="0.25">
      <c r="G11691"/>
      <c r="I11691"/>
      <c r="L11691"/>
    </row>
    <row r="11692" spans="7:12" x14ac:dyDescent="0.25">
      <c r="G11692"/>
      <c r="I11692"/>
      <c r="L11692"/>
    </row>
    <row r="11693" spans="7:12" x14ac:dyDescent="0.25">
      <c r="G11693"/>
      <c r="I11693"/>
      <c r="L11693"/>
    </row>
    <row r="11694" spans="7:12" x14ac:dyDescent="0.25">
      <c r="G11694"/>
      <c r="I11694"/>
      <c r="L11694"/>
    </row>
    <row r="11695" spans="7:12" x14ac:dyDescent="0.25">
      <c r="G11695"/>
      <c r="I11695"/>
      <c r="L11695"/>
    </row>
    <row r="11696" spans="7:12" x14ac:dyDescent="0.25">
      <c r="G11696"/>
      <c r="I11696"/>
      <c r="L11696"/>
    </row>
    <row r="11697" spans="7:12" x14ac:dyDescent="0.25">
      <c r="G11697"/>
      <c r="I11697"/>
      <c r="L11697"/>
    </row>
    <row r="11698" spans="7:12" x14ac:dyDescent="0.25">
      <c r="G11698"/>
      <c r="I11698"/>
      <c r="L11698"/>
    </row>
    <row r="11699" spans="7:12" x14ac:dyDescent="0.25">
      <c r="G11699"/>
      <c r="I11699"/>
      <c r="L11699"/>
    </row>
    <row r="11700" spans="7:12" x14ac:dyDescent="0.25">
      <c r="G11700"/>
      <c r="I11700"/>
      <c r="L11700"/>
    </row>
    <row r="11701" spans="7:12" x14ac:dyDescent="0.25">
      <c r="G11701"/>
      <c r="I11701"/>
      <c r="L11701"/>
    </row>
    <row r="11702" spans="7:12" x14ac:dyDescent="0.25">
      <c r="G11702"/>
      <c r="I11702"/>
      <c r="L11702"/>
    </row>
    <row r="11703" spans="7:12" x14ac:dyDescent="0.25">
      <c r="G11703"/>
      <c r="I11703"/>
      <c r="L11703"/>
    </row>
    <row r="11704" spans="7:12" x14ac:dyDescent="0.25">
      <c r="G11704"/>
      <c r="I11704"/>
      <c r="L11704"/>
    </row>
    <row r="11705" spans="7:12" x14ac:dyDescent="0.25">
      <c r="G11705"/>
      <c r="I11705"/>
      <c r="L11705"/>
    </row>
    <row r="11706" spans="7:12" x14ac:dyDescent="0.25">
      <c r="G11706"/>
      <c r="I11706"/>
      <c r="L11706"/>
    </row>
    <row r="11707" spans="7:12" x14ac:dyDescent="0.25">
      <c r="G11707"/>
      <c r="I11707"/>
      <c r="L11707"/>
    </row>
    <row r="11708" spans="7:12" x14ac:dyDescent="0.25">
      <c r="G11708"/>
      <c r="I11708"/>
      <c r="L11708"/>
    </row>
    <row r="11709" spans="7:12" x14ac:dyDescent="0.25">
      <c r="G11709"/>
      <c r="I11709"/>
      <c r="L11709"/>
    </row>
    <row r="11710" spans="7:12" x14ac:dyDescent="0.25">
      <c r="G11710"/>
      <c r="I11710"/>
      <c r="L11710"/>
    </row>
    <row r="11711" spans="7:12" x14ac:dyDescent="0.25">
      <c r="G11711"/>
      <c r="I11711"/>
      <c r="L11711"/>
    </row>
    <row r="11712" spans="7:12" x14ac:dyDescent="0.25">
      <c r="G11712"/>
      <c r="I11712"/>
      <c r="L11712"/>
    </row>
    <row r="11713" spans="7:12" x14ac:dyDescent="0.25">
      <c r="G11713"/>
      <c r="I11713"/>
      <c r="L11713"/>
    </row>
    <row r="11714" spans="7:12" x14ac:dyDescent="0.25">
      <c r="G11714"/>
      <c r="I11714"/>
      <c r="L11714"/>
    </row>
    <row r="11715" spans="7:12" x14ac:dyDescent="0.25">
      <c r="G11715"/>
      <c r="I11715"/>
      <c r="L11715"/>
    </row>
    <row r="11716" spans="7:12" x14ac:dyDescent="0.25">
      <c r="G11716"/>
      <c r="I11716"/>
      <c r="L11716"/>
    </row>
    <row r="11717" spans="7:12" x14ac:dyDescent="0.25">
      <c r="G11717"/>
      <c r="I11717"/>
      <c r="L11717"/>
    </row>
    <row r="11718" spans="7:12" x14ac:dyDescent="0.25">
      <c r="G11718"/>
      <c r="I11718"/>
      <c r="L11718"/>
    </row>
    <row r="11719" spans="7:12" x14ac:dyDescent="0.25">
      <c r="G11719"/>
      <c r="I11719"/>
      <c r="L11719"/>
    </row>
    <row r="11720" spans="7:12" x14ac:dyDescent="0.25">
      <c r="G11720"/>
      <c r="I11720"/>
      <c r="L11720"/>
    </row>
    <row r="11721" spans="7:12" x14ac:dyDescent="0.25">
      <c r="G11721"/>
      <c r="I11721"/>
      <c r="L11721"/>
    </row>
    <row r="11722" spans="7:12" x14ac:dyDescent="0.25">
      <c r="G11722"/>
      <c r="I11722"/>
      <c r="L11722"/>
    </row>
    <row r="11723" spans="7:12" x14ac:dyDescent="0.25">
      <c r="G11723"/>
      <c r="I11723"/>
      <c r="L11723"/>
    </row>
    <row r="11724" spans="7:12" x14ac:dyDescent="0.25">
      <c r="G11724"/>
      <c r="I11724"/>
      <c r="L11724"/>
    </row>
    <row r="11725" spans="7:12" x14ac:dyDescent="0.25">
      <c r="G11725"/>
      <c r="I11725"/>
      <c r="L11725"/>
    </row>
    <row r="11726" spans="7:12" x14ac:dyDescent="0.25">
      <c r="G11726"/>
      <c r="I11726"/>
      <c r="L11726"/>
    </row>
    <row r="11727" spans="7:12" x14ac:dyDescent="0.25">
      <c r="G11727"/>
      <c r="I11727"/>
      <c r="L11727"/>
    </row>
    <row r="11728" spans="7:12" x14ac:dyDescent="0.25">
      <c r="G11728"/>
      <c r="I11728"/>
      <c r="L11728"/>
    </row>
    <row r="11729" spans="7:12" x14ac:dyDescent="0.25">
      <c r="G11729"/>
      <c r="I11729"/>
      <c r="L11729"/>
    </row>
    <row r="11730" spans="7:12" x14ac:dyDescent="0.25">
      <c r="G11730"/>
      <c r="I11730"/>
      <c r="L11730"/>
    </row>
    <row r="11731" spans="7:12" x14ac:dyDescent="0.25">
      <c r="G11731"/>
      <c r="I11731"/>
      <c r="L11731"/>
    </row>
    <row r="11732" spans="7:12" x14ac:dyDescent="0.25">
      <c r="G11732"/>
      <c r="I11732"/>
      <c r="L11732"/>
    </row>
    <row r="11733" spans="7:12" x14ac:dyDescent="0.25">
      <c r="G11733"/>
      <c r="I11733"/>
      <c r="L11733"/>
    </row>
    <row r="11734" spans="7:12" x14ac:dyDescent="0.25">
      <c r="G11734"/>
      <c r="I11734"/>
      <c r="L11734"/>
    </row>
    <row r="11735" spans="7:12" x14ac:dyDescent="0.25">
      <c r="G11735"/>
      <c r="I11735"/>
      <c r="L11735"/>
    </row>
    <row r="11736" spans="7:12" x14ac:dyDescent="0.25">
      <c r="G11736"/>
      <c r="I11736"/>
      <c r="L11736"/>
    </row>
    <row r="11737" spans="7:12" x14ac:dyDescent="0.25">
      <c r="G11737"/>
      <c r="I11737"/>
      <c r="L11737"/>
    </row>
    <row r="11738" spans="7:12" x14ac:dyDescent="0.25">
      <c r="G11738"/>
      <c r="I11738"/>
      <c r="L11738"/>
    </row>
    <row r="11739" spans="7:12" x14ac:dyDescent="0.25">
      <c r="G11739"/>
      <c r="I11739"/>
      <c r="L11739"/>
    </row>
    <row r="11740" spans="7:12" x14ac:dyDescent="0.25">
      <c r="G11740"/>
      <c r="I11740"/>
      <c r="L11740"/>
    </row>
    <row r="11741" spans="7:12" x14ac:dyDescent="0.25">
      <c r="G11741"/>
      <c r="I11741"/>
      <c r="L11741"/>
    </row>
    <row r="11742" spans="7:12" x14ac:dyDescent="0.25">
      <c r="G11742"/>
      <c r="I11742"/>
      <c r="L11742"/>
    </row>
    <row r="11743" spans="7:12" x14ac:dyDescent="0.25">
      <c r="G11743"/>
      <c r="I11743"/>
      <c r="L11743"/>
    </row>
    <row r="11744" spans="7:12" x14ac:dyDescent="0.25">
      <c r="G11744"/>
      <c r="I11744"/>
      <c r="L11744"/>
    </row>
    <row r="11745" spans="7:12" x14ac:dyDescent="0.25">
      <c r="G11745"/>
      <c r="I11745"/>
      <c r="L11745"/>
    </row>
    <row r="11746" spans="7:12" x14ac:dyDescent="0.25">
      <c r="G11746"/>
      <c r="I11746"/>
      <c r="L11746"/>
    </row>
    <row r="11747" spans="7:12" x14ac:dyDescent="0.25">
      <c r="G11747"/>
      <c r="I11747"/>
      <c r="L11747"/>
    </row>
    <row r="11748" spans="7:12" x14ac:dyDescent="0.25">
      <c r="G11748"/>
      <c r="I11748"/>
      <c r="L11748"/>
    </row>
    <row r="11749" spans="7:12" x14ac:dyDescent="0.25">
      <c r="G11749"/>
      <c r="I11749"/>
      <c r="L11749"/>
    </row>
    <row r="11750" spans="7:12" x14ac:dyDescent="0.25">
      <c r="G11750"/>
      <c r="I11750"/>
      <c r="L11750"/>
    </row>
    <row r="11751" spans="7:12" x14ac:dyDescent="0.25">
      <c r="G11751"/>
      <c r="I11751"/>
      <c r="L11751"/>
    </row>
    <row r="11752" spans="7:12" x14ac:dyDescent="0.25">
      <c r="G11752"/>
      <c r="I11752"/>
      <c r="L11752"/>
    </row>
    <row r="11753" spans="7:12" x14ac:dyDescent="0.25">
      <c r="G11753"/>
      <c r="I11753"/>
      <c r="L11753"/>
    </row>
    <row r="11754" spans="7:12" x14ac:dyDescent="0.25">
      <c r="G11754"/>
      <c r="I11754"/>
      <c r="L11754"/>
    </row>
    <row r="11755" spans="7:12" x14ac:dyDescent="0.25">
      <c r="G11755"/>
      <c r="I11755"/>
      <c r="L11755"/>
    </row>
    <row r="11756" spans="7:12" x14ac:dyDescent="0.25">
      <c r="G11756"/>
      <c r="I11756"/>
      <c r="L11756"/>
    </row>
    <row r="11757" spans="7:12" x14ac:dyDescent="0.25">
      <c r="G11757"/>
      <c r="I11757"/>
      <c r="L11757"/>
    </row>
    <row r="11758" spans="7:12" x14ac:dyDescent="0.25">
      <c r="G11758"/>
      <c r="I11758"/>
      <c r="L11758"/>
    </row>
    <row r="11759" spans="7:12" x14ac:dyDescent="0.25">
      <c r="G11759"/>
      <c r="I11759"/>
      <c r="L11759"/>
    </row>
    <row r="11760" spans="7:12" x14ac:dyDescent="0.25">
      <c r="G11760"/>
      <c r="I11760"/>
      <c r="L11760"/>
    </row>
    <row r="11761" spans="7:12" x14ac:dyDescent="0.25">
      <c r="G11761"/>
      <c r="I11761"/>
      <c r="L11761"/>
    </row>
    <row r="11762" spans="7:12" x14ac:dyDescent="0.25">
      <c r="G11762"/>
      <c r="I11762"/>
      <c r="L11762"/>
    </row>
    <row r="11763" spans="7:12" x14ac:dyDescent="0.25">
      <c r="G11763"/>
      <c r="I11763"/>
      <c r="L11763"/>
    </row>
    <row r="11764" spans="7:12" x14ac:dyDescent="0.25">
      <c r="G11764"/>
      <c r="I11764"/>
      <c r="L11764"/>
    </row>
    <row r="11765" spans="7:12" x14ac:dyDescent="0.25">
      <c r="G11765"/>
      <c r="I11765"/>
      <c r="L11765"/>
    </row>
    <row r="11766" spans="7:12" x14ac:dyDescent="0.25">
      <c r="G11766"/>
      <c r="I11766"/>
      <c r="L11766"/>
    </row>
    <row r="11767" spans="7:12" x14ac:dyDescent="0.25">
      <c r="G11767"/>
      <c r="I11767"/>
      <c r="L11767"/>
    </row>
    <row r="11768" spans="7:12" x14ac:dyDescent="0.25">
      <c r="G11768"/>
      <c r="I11768"/>
      <c r="L11768"/>
    </row>
    <row r="11769" spans="7:12" x14ac:dyDescent="0.25">
      <c r="G11769"/>
      <c r="I11769"/>
      <c r="L11769"/>
    </row>
    <row r="11770" spans="7:12" x14ac:dyDescent="0.25">
      <c r="G11770"/>
      <c r="I11770"/>
      <c r="L11770"/>
    </row>
    <row r="11771" spans="7:12" x14ac:dyDescent="0.25">
      <c r="G11771"/>
      <c r="I11771"/>
      <c r="L11771"/>
    </row>
    <row r="11772" spans="7:12" x14ac:dyDescent="0.25">
      <c r="G11772"/>
      <c r="I11772"/>
      <c r="L11772"/>
    </row>
    <row r="11773" spans="7:12" x14ac:dyDescent="0.25">
      <c r="G11773"/>
      <c r="I11773"/>
      <c r="L11773"/>
    </row>
    <row r="11774" spans="7:12" x14ac:dyDescent="0.25">
      <c r="G11774"/>
      <c r="I11774"/>
      <c r="L11774"/>
    </row>
    <row r="11775" spans="7:12" x14ac:dyDescent="0.25">
      <c r="G11775"/>
      <c r="I11775"/>
      <c r="L11775"/>
    </row>
    <row r="11776" spans="7:12" x14ac:dyDescent="0.25">
      <c r="G11776"/>
      <c r="I11776"/>
      <c r="L11776"/>
    </row>
    <row r="11777" spans="7:12" x14ac:dyDescent="0.25">
      <c r="G11777"/>
      <c r="I11777"/>
      <c r="L11777"/>
    </row>
    <row r="11778" spans="7:12" x14ac:dyDescent="0.25">
      <c r="G11778"/>
      <c r="I11778"/>
      <c r="L11778"/>
    </row>
    <row r="11779" spans="7:12" x14ac:dyDescent="0.25">
      <c r="G11779"/>
      <c r="I11779"/>
      <c r="L11779"/>
    </row>
    <row r="11780" spans="7:12" x14ac:dyDescent="0.25">
      <c r="G11780"/>
      <c r="I11780"/>
      <c r="L11780"/>
    </row>
    <row r="11781" spans="7:12" x14ac:dyDescent="0.25">
      <c r="G11781"/>
      <c r="I11781"/>
      <c r="L11781"/>
    </row>
    <row r="11782" spans="7:12" x14ac:dyDescent="0.25">
      <c r="G11782"/>
      <c r="I11782"/>
      <c r="L11782"/>
    </row>
    <row r="11783" spans="7:12" x14ac:dyDescent="0.25">
      <c r="G11783"/>
      <c r="I11783"/>
      <c r="L11783"/>
    </row>
    <row r="11784" spans="7:12" x14ac:dyDescent="0.25">
      <c r="G11784"/>
      <c r="I11784"/>
      <c r="L11784"/>
    </row>
    <row r="11785" spans="7:12" x14ac:dyDescent="0.25">
      <c r="G11785"/>
      <c r="I11785"/>
      <c r="L11785"/>
    </row>
    <row r="11786" spans="7:12" x14ac:dyDescent="0.25">
      <c r="G11786"/>
      <c r="I11786"/>
      <c r="L11786"/>
    </row>
    <row r="11787" spans="7:12" x14ac:dyDescent="0.25">
      <c r="G11787"/>
      <c r="I11787"/>
      <c r="L11787"/>
    </row>
    <row r="11788" spans="7:12" x14ac:dyDescent="0.25">
      <c r="G11788"/>
      <c r="I11788"/>
      <c r="L11788"/>
    </row>
    <row r="11789" spans="7:12" x14ac:dyDescent="0.25">
      <c r="G11789"/>
      <c r="I11789"/>
      <c r="L11789"/>
    </row>
    <row r="11790" spans="7:12" x14ac:dyDescent="0.25">
      <c r="G11790"/>
      <c r="I11790"/>
      <c r="L11790"/>
    </row>
    <row r="11791" spans="7:12" x14ac:dyDescent="0.25">
      <c r="G11791"/>
      <c r="I11791"/>
      <c r="L11791"/>
    </row>
    <row r="11792" spans="7:12" x14ac:dyDescent="0.25">
      <c r="G11792"/>
      <c r="I11792"/>
      <c r="L11792"/>
    </row>
    <row r="11793" spans="7:12" x14ac:dyDescent="0.25">
      <c r="G11793"/>
      <c r="I11793"/>
      <c r="L11793"/>
    </row>
    <row r="11794" spans="7:12" x14ac:dyDescent="0.25">
      <c r="G11794"/>
      <c r="I11794"/>
      <c r="L11794"/>
    </row>
    <row r="11795" spans="7:12" x14ac:dyDescent="0.25">
      <c r="G11795"/>
      <c r="I11795"/>
      <c r="L11795"/>
    </row>
    <row r="11796" spans="7:12" x14ac:dyDescent="0.25">
      <c r="G11796"/>
      <c r="I11796"/>
      <c r="L11796"/>
    </row>
    <row r="11797" spans="7:12" x14ac:dyDescent="0.25">
      <c r="G11797"/>
      <c r="I11797"/>
      <c r="L11797"/>
    </row>
    <row r="11798" spans="7:12" x14ac:dyDescent="0.25">
      <c r="G11798"/>
      <c r="I11798"/>
      <c r="L11798"/>
    </row>
    <row r="11799" spans="7:12" x14ac:dyDescent="0.25">
      <c r="G11799"/>
      <c r="I11799"/>
      <c r="L11799"/>
    </row>
    <row r="11800" spans="7:12" x14ac:dyDescent="0.25">
      <c r="G11800"/>
      <c r="I11800"/>
      <c r="L11800"/>
    </row>
    <row r="11801" spans="7:12" x14ac:dyDescent="0.25">
      <c r="G11801"/>
      <c r="I11801"/>
      <c r="L11801"/>
    </row>
    <row r="11802" spans="7:12" x14ac:dyDescent="0.25">
      <c r="G11802"/>
      <c r="I11802"/>
      <c r="L11802"/>
    </row>
    <row r="11803" spans="7:12" x14ac:dyDescent="0.25">
      <c r="G11803"/>
      <c r="I11803"/>
      <c r="L11803"/>
    </row>
    <row r="11804" spans="7:12" x14ac:dyDescent="0.25">
      <c r="G11804"/>
      <c r="I11804"/>
      <c r="L11804"/>
    </row>
    <row r="11805" spans="7:12" x14ac:dyDescent="0.25">
      <c r="G11805"/>
      <c r="I11805"/>
      <c r="L11805"/>
    </row>
    <row r="11806" spans="7:12" x14ac:dyDescent="0.25">
      <c r="G11806"/>
      <c r="I11806"/>
      <c r="L11806"/>
    </row>
    <row r="11807" spans="7:12" x14ac:dyDescent="0.25">
      <c r="G11807"/>
      <c r="I11807"/>
      <c r="L11807"/>
    </row>
    <row r="11808" spans="7:12" x14ac:dyDescent="0.25">
      <c r="G11808"/>
      <c r="I11808"/>
      <c r="L11808"/>
    </row>
    <row r="11809" spans="7:12" x14ac:dyDescent="0.25">
      <c r="G11809"/>
      <c r="I11809"/>
      <c r="L11809"/>
    </row>
    <row r="11810" spans="7:12" x14ac:dyDescent="0.25">
      <c r="G11810"/>
      <c r="I11810"/>
      <c r="L11810"/>
    </row>
    <row r="11811" spans="7:12" x14ac:dyDescent="0.25">
      <c r="G11811"/>
      <c r="I11811"/>
      <c r="L11811"/>
    </row>
    <row r="11812" spans="7:12" x14ac:dyDescent="0.25">
      <c r="G11812"/>
      <c r="I11812"/>
      <c r="L11812"/>
    </row>
    <row r="11813" spans="7:12" x14ac:dyDescent="0.25">
      <c r="G11813"/>
      <c r="I11813"/>
      <c r="L11813"/>
    </row>
    <row r="11814" spans="7:12" x14ac:dyDescent="0.25">
      <c r="G11814"/>
      <c r="I11814"/>
      <c r="L11814"/>
    </row>
    <row r="11815" spans="7:12" x14ac:dyDescent="0.25">
      <c r="G11815"/>
      <c r="I11815"/>
      <c r="L11815"/>
    </row>
    <row r="11816" spans="7:12" x14ac:dyDescent="0.25">
      <c r="G11816"/>
      <c r="I11816"/>
      <c r="L11816"/>
    </row>
    <row r="11817" spans="7:12" x14ac:dyDescent="0.25">
      <c r="G11817"/>
      <c r="I11817"/>
      <c r="L11817"/>
    </row>
    <row r="11818" spans="7:12" x14ac:dyDescent="0.25">
      <c r="G11818"/>
      <c r="I11818"/>
      <c r="L11818"/>
    </row>
    <row r="11819" spans="7:12" x14ac:dyDescent="0.25">
      <c r="G11819"/>
      <c r="I11819"/>
      <c r="L11819"/>
    </row>
    <row r="11820" spans="7:12" x14ac:dyDescent="0.25">
      <c r="G11820"/>
      <c r="I11820"/>
      <c r="L11820"/>
    </row>
    <row r="11821" spans="7:12" x14ac:dyDescent="0.25">
      <c r="G11821"/>
      <c r="I11821"/>
      <c r="L11821"/>
    </row>
    <row r="11822" spans="7:12" x14ac:dyDescent="0.25">
      <c r="G11822"/>
      <c r="I11822"/>
      <c r="L11822"/>
    </row>
    <row r="11823" spans="7:12" x14ac:dyDescent="0.25">
      <c r="G11823"/>
      <c r="I11823"/>
      <c r="L11823"/>
    </row>
    <row r="11824" spans="7:12" x14ac:dyDescent="0.25">
      <c r="G11824"/>
      <c r="I11824"/>
      <c r="L11824"/>
    </row>
    <row r="11825" spans="7:12" x14ac:dyDescent="0.25">
      <c r="G11825"/>
      <c r="I11825"/>
      <c r="L11825"/>
    </row>
    <row r="11826" spans="7:12" x14ac:dyDescent="0.25">
      <c r="G11826"/>
      <c r="I11826"/>
      <c r="L11826"/>
    </row>
    <row r="11827" spans="7:12" x14ac:dyDescent="0.25">
      <c r="G11827"/>
      <c r="I11827"/>
      <c r="L11827"/>
    </row>
    <row r="11828" spans="7:12" x14ac:dyDescent="0.25">
      <c r="G11828"/>
      <c r="I11828"/>
      <c r="L11828"/>
    </row>
    <row r="11829" spans="7:12" x14ac:dyDescent="0.25">
      <c r="G11829"/>
      <c r="I11829"/>
      <c r="L11829"/>
    </row>
    <row r="11830" spans="7:12" x14ac:dyDescent="0.25">
      <c r="G11830"/>
      <c r="I11830"/>
      <c r="L11830"/>
    </row>
    <row r="11831" spans="7:12" x14ac:dyDescent="0.25">
      <c r="G11831"/>
      <c r="I11831"/>
      <c r="L11831"/>
    </row>
    <row r="11832" spans="7:12" x14ac:dyDescent="0.25">
      <c r="G11832"/>
      <c r="I11832"/>
      <c r="L11832"/>
    </row>
    <row r="11833" spans="7:12" x14ac:dyDescent="0.25">
      <c r="G11833"/>
      <c r="I11833"/>
      <c r="L11833"/>
    </row>
    <row r="11834" spans="7:12" x14ac:dyDescent="0.25">
      <c r="G11834"/>
      <c r="I11834"/>
      <c r="L11834"/>
    </row>
    <row r="11835" spans="7:12" x14ac:dyDescent="0.25">
      <c r="G11835"/>
      <c r="I11835"/>
      <c r="L11835"/>
    </row>
    <row r="11836" spans="7:12" x14ac:dyDescent="0.25">
      <c r="G11836"/>
      <c r="I11836"/>
      <c r="L11836"/>
    </row>
    <row r="11837" spans="7:12" x14ac:dyDescent="0.25">
      <c r="G11837"/>
      <c r="I11837"/>
      <c r="L11837"/>
    </row>
    <row r="11838" spans="7:12" x14ac:dyDescent="0.25">
      <c r="G11838"/>
      <c r="I11838"/>
      <c r="L11838"/>
    </row>
    <row r="11839" spans="7:12" x14ac:dyDescent="0.25">
      <c r="G11839"/>
      <c r="I11839"/>
      <c r="L11839"/>
    </row>
    <row r="11840" spans="7:12" x14ac:dyDescent="0.25">
      <c r="G11840"/>
      <c r="I11840"/>
      <c r="L11840"/>
    </row>
    <row r="11841" spans="7:12" x14ac:dyDescent="0.25">
      <c r="G11841"/>
      <c r="I11841"/>
      <c r="L11841"/>
    </row>
    <row r="11842" spans="7:12" x14ac:dyDescent="0.25">
      <c r="G11842"/>
      <c r="I11842"/>
      <c r="L11842"/>
    </row>
    <row r="11843" spans="7:12" x14ac:dyDescent="0.25">
      <c r="G11843"/>
      <c r="I11843"/>
      <c r="L11843"/>
    </row>
    <row r="11844" spans="7:12" x14ac:dyDescent="0.25">
      <c r="G11844"/>
      <c r="I11844"/>
      <c r="L11844"/>
    </row>
    <row r="11845" spans="7:12" x14ac:dyDescent="0.25">
      <c r="G11845"/>
      <c r="I11845"/>
      <c r="L11845"/>
    </row>
    <row r="11846" spans="7:12" x14ac:dyDescent="0.25">
      <c r="G11846"/>
      <c r="I11846"/>
      <c r="L11846"/>
    </row>
    <row r="11847" spans="7:12" x14ac:dyDescent="0.25">
      <c r="G11847"/>
      <c r="I11847"/>
      <c r="L11847"/>
    </row>
    <row r="11848" spans="7:12" x14ac:dyDescent="0.25">
      <c r="G11848"/>
      <c r="I11848"/>
      <c r="L11848"/>
    </row>
    <row r="11849" spans="7:12" x14ac:dyDescent="0.25">
      <c r="G11849"/>
      <c r="I11849"/>
      <c r="L11849"/>
    </row>
    <row r="11850" spans="7:12" x14ac:dyDescent="0.25">
      <c r="G11850"/>
      <c r="I11850"/>
      <c r="L11850"/>
    </row>
    <row r="11851" spans="7:12" x14ac:dyDescent="0.25">
      <c r="G11851"/>
      <c r="I11851"/>
      <c r="L11851"/>
    </row>
    <row r="11852" spans="7:12" x14ac:dyDescent="0.25">
      <c r="G11852"/>
      <c r="I11852"/>
      <c r="L11852"/>
    </row>
    <row r="11853" spans="7:12" x14ac:dyDescent="0.25">
      <c r="G11853"/>
      <c r="I11853"/>
      <c r="L11853"/>
    </row>
    <row r="11854" spans="7:12" x14ac:dyDescent="0.25">
      <c r="G11854"/>
      <c r="I11854"/>
      <c r="L11854"/>
    </row>
    <row r="11855" spans="7:12" x14ac:dyDescent="0.25">
      <c r="G11855"/>
      <c r="I11855"/>
      <c r="L11855"/>
    </row>
    <row r="11856" spans="7:12" x14ac:dyDescent="0.25">
      <c r="G11856"/>
      <c r="I11856"/>
      <c r="L11856"/>
    </row>
    <row r="11857" spans="7:12" x14ac:dyDescent="0.25">
      <c r="G11857"/>
      <c r="I11857"/>
      <c r="L11857"/>
    </row>
    <row r="11858" spans="7:12" x14ac:dyDescent="0.25">
      <c r="G11858"/>
      <c r="I11858"/>
      <c r="L11858"/>
    </row>
    <row r="11859" spans="7:12" x14ac:dyDescent="0.25">
      <c r="G11859"/>
      <c r="I11859"/>
      <c r="L11859"/>
    </row>
    <row r="11860" spans="7:12" x14ac:dyDescent="0.25">
      <c r="G11860"/>
      <c r="I11860"/>
      <c r="L11860"/>
    </row>
    <row r="11861" spans="7:12" x14ac:dyDescent="0.25">
      <c r="G11861"/>
      <c r="I11861"/>
      <c r="L11861"/>
    </row>
    <row r="11862" spans="7:12" x14ac:dyDescent="0.25">
      <c r="G11862"/>
      <c r="I11862"/>
      <c r="L11862"/>
    </row>
    <row r="11863" spans="7:12" x14ac:dyDescent="0.25">
      <c r="G11863"/>
      <c r="I11863"/>
      <c r="L11863"/>
    </row>
    <row r="11864" spans="7:12" x14ac:dyDescent="0.25">
      <c r="G11864"/>
      <c r="I11864"/>
      <c r="L11864"/>
    </row>
    <row r="11865" spans="7:12" x14ac:dyDescent="0.25">
      <c r="G11865"/>
      <c r="I11865"/>
      <c r="L11865"/>
    </row>
    <row r="11866" spans="7:12" x14ac:dyDescent="0.25">
      <c r="G11866"/>
      <c r="I11866"/>
      <c r="L11866"/>
    </row>
    <row r="11867" spans="7:12" x14ac:dyDescent="0.25">
      <c r="G11867"/>
      <c r="I11867"/>
      <c r="L11867"/>
    </row>
    <row r="11868" spans="7:12" x14ac:dyDescent="0.25">
      <c r="G11868"/>
      <c r="I11868"/>
      <c r="L11868"/>
    </row>
    <row r="11869" spans="7:12" x14ac:dyDescent="0.25">
      <c r="G11869"/>
      <c r="I11869"/>
      <c r="L11869"/>
    </row>
    <row r="11870" spans="7:12" x14ac:dyDescent="0.25">
      <c r="G11870"/>
      <c r="I11870"/>
      <c r="L11870"/>
    </row>
    <row r="11871" spans="7:12" x14ac:dyDescent="0.25">
      <c r="G11871"/>
      <c r="I11871"/>
      <c r="L11871"/>
    </row>
    <row r="11872" spans="7:12" x14ac:dyDescent="0.25">
      <c r="G11872"/>
      <c r="I11872"/>
      <c r="L11872"/>
    </row>
    <row r="11873" spans="7:12" x14ac:dyDescent="0.25">
      <c r="G11873"/>
      <c r="I11873"/>
      <c r="L11873"/>
    </row>
    <row r="11874" spans="7:12" x14ac:dyDescent="0.25">
      <c r="G11874"/>
      <c r="I11874"/>
      <c r="L11874"/>
    </row>
    <row r="11875" spans="7:12" x14ac:dyDescent="0.25">
      <c r="G11875"/>
      <c r="I11875"/>
      <c r="L11875"/>
    </row>
    <row r="11876" spans="7:12" x14ac:dyDescent="0.25">
      <c r="G11876"/>
      <c r="I11876"/>
      <c r="L11876"/>
    </row>
    <row r="11877" spans="7:12" x14ac:dyDescent="0.25">
      <c r="G11877"/>
      <c r="I11877"/>
      <c r="L11877"/>
    </row>
    <row r="11878" spans="7:12" x14ac:dyDescent="0.25">
      <c r="G11878"/>
      <c r="I11878"/>
      <c r="L11878"/>
    </row>
    <row r="11879" spans="7:12" x14ac:dyDescent="0.25">
      <c r="G11879"/>
      <c r="I11879"/>
      <c r="L11879"/>
    </row>
    <row r="11880" spans="7:12" x14ac:dyDescent="0.25">
      <c r="G11880"/>
      <c r="I11880"/>
      <c r="L11880"/>
    </row>
    <row r="11881" spans="7:12" x14ac:dyDescent="0.25">
      <c r="G11881"/>
      <c r="I11881"/>
      <c r="L11881"/>
    </row>
    <row r="11882" spans="7:12" x14ac:dyDescent="0.25">
      <c r="G11882"/>
      <c r="I11882"/>
      <c r="L11882"/>
    </row>
    <row r="11883" spans="7:12" x14ac:dyDescent="0.25">
      <c r="G11883"/>
      <c r="I11883"/>
      <c r="L11883"/>
    </row>
    <row r="11884" spans="7:12" x14ac:dyDescent="0.25">
      <c r="G11884"/>
      <c r="I11884"/>
      <c r="L11884"/>
    </row>
    <row r="11885" spans="7:12" x14ac:dyDescent="0.25">
      <c r="G11885"/>
      <c r="I11885"/>
      <c r="L11885"/>
    </row>
    <row r="11886" spans="7:12" x14ac:dyDescent="0.25">
      <c r="G11886"/>
      <c r="I11886"/>
      <c r="L11886"/>
    </row>
    <row r="11887" spans="7:12" x14ac:dyDescent="0.25">
      <c r="G11887"/>
      <c r="I11887"/>
      <c r="L11887"/>
    </row>
    <row r="11888" spans="7:12" x14ac:dyDescent="0.25">
      <c r="G11888"/>
      <c r="I11888"/>
      <c r="L11888"/>
    </row>
    <row r="11889" spans="7:12" x14ac:dyDescent="0.25">
      <c r="G11889"/>
      <c r="I11889"/>
      <c r="L11889"/>
    </row>
    <row r="11890" spans="7:12" x14ac:dyDescent="0.25">
      <c r="G11890"/>
      <c r="I11890"/>
      <c r="L11890"/>
    </row>
    <row r="11891" spans="7:12" x14ac:dyDescent="0.25">
      <c r="G11891"/>
      <c r="I11891"/>
      <c r="L11891"/>
    </row>
    <row r="11892" spans="7:12" x14ac:dyDescent="0.25">
      <c r="G11892"/>
      <c r="I11892"/>
      <c r="L11892"/>
    </row>
    <row r="11893" spans="7:12" x14ac:dyDescent="0.25">
      <c r="G11893"/>
      <c r="I11893"/>
      <c r="L11893"/>
    </row>
    <row r="11894" spans="7:12" x14ac:dyDescent="0.25">
      <c r="G11894"/>
      <c r="I11894"/>
      <c r="L11894"/>
    </row>
    <row r="11895" spans="7:12" x14ac:dyDescent="0.25">
      <c r="G11895"/>
      <c r="I11895"/>
      <c r="L11895"/>
    </row>
    <row r="11896" spans="7:12" x14ac:dyDescent="0.25">
      <c r="G11896"/>
      <c r="I11896"/>
      <c r="L11896"/>
    </row>
    <row r="11897" spans="7:12" x14ac:dyDescent="0.25">
      <c r="G11897"/>
      <c r="I11897"/>
      <c r="L11897"/>
    </row>
    <row r="11898" spans="7:12" x14ac:dyDescent="0.25">
      <c r="G11898"/>
      <c r="I11898"/>
      <c r="L11898"/>
    </row>
    <row r="11899" spans="7:12" x14ac:dyDescent="0.25">
      <c r="G11899"/>
      <c r="I11899"/>
      <c r="L11899"/>
    </row>
    <row r="11900" spans="7:12" x14ac:dyDescent="0.25">
      <c r="G11900"/>
      <c r="I11900"/>
      <c r="L11900"/>
    </row>
    <row r="11901" spans="7:12" x14ac:dyDescent="0.25">
      <c r="G11901"/>
      <c r="I11901"/>
      <c r="L11901"/>
    </row>
    <row r="11902" spans="7:12" x14ac:dyDescent="0.25">
      <c r="G11902"/>
      <c r="I11902"/>
      <c r="L11902"/>
    </row>
    <row r="11903" spans="7:12" x14ac:dyDescent="0.25">
      <c r="G11903"/>
      <c r="I11903"/>
      <c r="L11903"/>
    </row>
    <row r="11904" spans="7:12" x14ac:dyDescent="0.25">
      <c r="G11904"/>
      <c r="I11904"/>
      <c r="L11904"/>
    </row>
    <row r="11905" spans="7:12" x14ac:dyDescent="0.25">
      <c r="G11905"/>
      <c r="I11905"/>
      <c r="L11905"/>
    </row>
    <row r="11906" spans="7:12" x14ac:dyDescent="0.25">
      <c r="G11906"/>
      <c r="I11906"/>
      <c r="L11906"/>
    </row>
    <row r="11907" spans="7:12" x14ac:dyDescent="0.25">
      <c r="G11907"/>
      <c r="I11907"/>
      <c r="L11907"/>
    </row>
    <row r="11908" spans="7:12" x14ac:dyDescent="0.25">
      <c r="G11908"/>
      <c r="I11908"/>
      <c r="L11908"/>
    </row>
    <row r="11909" spans="7:12" x14ac:dyDescent="0.25">
      <c r="G11909"/>
      <c r="I11909"/>
      <c r="L11909"/>
    </row>
    <row r="11910" spans="7:12" x14ac:dyDescent="0.25">
      <c r="G11910"/>
      <c r="I11910"/>
      <c r="L11910"/>
    </row>
    <row r="11911" spans="7:12" x14ac:dyDescent="0.25">
      <c r="G11911"/>
      <c r="I11911"/>
      <c r="L11911"/>
    </row>
    <row r="11912" spans="7:12" x14ac:dyDescent="0.25">
      <c r="G11912"/>
      <c r="I11912"/>
      <c r="L11912"/>
    </row>
    <row r="11913" spans="7:12" x14ac:dyDescent="0.25">
      <c r="G11913"/>
      <c r="I11913"/>
      <c r="L11913"/>
    </row>
    <row r="11914" spans="7:12" x14ac:dyDescent="0.25">
      <c r="G11914"/>
      <c r="I11914"/>
      <c r="L11914"/>
    </row>
    <row r="11915" spans="7:12" x14ac:dyDescent="0.25">
      <c r="G11915"/>
      <c r="I11915"/>
      <c r="L11915"/>
    </row>
    <row r="11916" spans="7:12" x14ac:dyDescent="0.25">
      <c r="G11916"/>
      <c r="I11916"/>
      <c r="L11916"/>
    </row>
    <row r="11917" spans="7:12" x14ac:dyDescent="0.25">
      <c r="G11917"/>
      <c r="I11917"/>
      <c r="L11917"/>
    </row>
    <row r="11918" spans="7:12" x14ac:dyDescent="0.25">
      <c r="G11918"/>
      <c r="I11918"/>
      <c r="L11918"/>
    </row>
    <row r="11919" spans="7:12" x14ac:dyDescent="0.25">
      <c r="G11919"/>
      <c r="I11919"/>
      <c r="L11919"/>
    </row>
    <row r="11920" spans="7:12" x14ac:dyDescent="0.25">
      <c r="G11920"/>
      <c r="I11920"/>
      <c r="L11920"/>
    </row>
    <row r="11921" spans="7:12" x14ac:dyDescent="0.25">
      <c r="G11921"/>
      <c r="I11921"/>
      <c r="L11921"/>
    </row>
    <row r="11922" spans="7:12" x14ac:dyDescent="0.25">
      <c r="G11922"/>
      <c r="I11922"/>
      <c r="L11922"/>
    </row>
    <row r="11923" spans="7:12" x14ac:dyDescent="0.25">
      <c r="G11923"/>
      <c r="I11923"/>
      <c r="L11923"/>
    </row>
    <row r="11924" spans="7:12" x14ac:dyDescent="0.25">
      <c r="G11924"/>
      <c r="I11924"/>
      <c r="L11924"/>
    </row>
    <row r="11925" spans="7:12" x14ac:dyDescent="0.25">
      <c r="G11925"/>
      <c r="I11925"/>
      <c r="L11925"/>
    </row>
    <row r="11926" spans="7:12" x14ac:dyDescent="0.25">
      <c r="G11926"/>
      <c r="I11926"/>
      <c r="L11926"/>
    </row>
    <row r="11927" spans="7:12" x14ac:dyDescent="0.25">
      <c r="G11927"/>
      <c r="I11927"/>
      <c r="L11927"/>
    </row>
    <row r="11928" spans="7:12" x14ac:dyDescent="0.25">
      <c r="G11928"/>
      <c r="I11928"/>
      <c r="L11928"/>
    </row>
    <row r="11929" spans="7:12" x14ac:dyDescent="0.25">
      <c r="G11929"/>
      <c r="I11929"/>
      <c r="L11929"/>
    </row>
    <row r="11930" spans="7:12" x14ac:dyDescent="0.25">
      <c r="G11930"/>
      <c r="I11930"/>
      <c r="L11930"/>
    </row>
    <row r="11931" spans="7:12" x14ac:dyDescent="0.25">
      <c r="G11931"/>
      <c r="I11931"/>
      <c r="L11931"/>
    </row>
    <row r="11932" spans="7:12" x14ac:dyDescent="0.25">
      <c r="G11932"/>
      <c r="I11932"/>
      <c r="L11932"/>
    </row>
    <row r="11933" spans="7:12" x14ac:dyDescent="0.25">
      <c r="G11933"/>
      <c r="I11933"/>
      <c r="L11933"/>
    </row>
    <row r="11934" spans="7:12" x14ac:dyDescent="0.25">
      <c r="G11934"/>
      <c r="I11934"/>
      <c r="L11934"/>
    </row>
    <row r="11935" spans="7:12" x14ac:dyDescent="0.25">
      <c r="G11935"/>
      <c r="I11935"/>
      <c r="L11935"/>
    </row>
    <row r="11936" spans="7:12" x14ac:dyDescent="0.25">
      <c r="G11936"/>
      <c r="I11936"/>
      <c r="L11936"/>
    </row>
    <row r="11937" spans="7:12" x14ac:dyDescent="0.25">
      <c r="G11937"/>
      <c r="I11937"/>
      <c r="L11937"/>
    </row>
    <row r="11938" spans="7:12" x14ac:dyDescent="0.25">
      <c r="G11938"/>
      <c r="I11938"/>
      <c r="L11938"/>
    </row>
    <row r="11939" spans="7:12" x14ac:dyDescent="0.25">
      <c r="G11939"/>
      <c r="I11939"/>
      <c r="L11939"/>
    </row>
    <row r="11940" spans="7:12" x14ac:dyDescent="0.25">
      <c r="G11940"/>
      <c r="I11940"/>
      <c r="L11940"/>
    </row>
    <row r="11941" spans="7:12" x14ac:dyDescent="0.25">
      <c r="G11941"/>
      <c r="I11941"/>
      <c r="L11941"/>
    </row>
    <row r="11942" spans="7:12" x14ac:dyDescent="0.25">
      <c r="G11942"/>
      <c r="I11942"/>
      <c r="L11942"/>
    </row>
    <row r="11943" spans="7:12" x14ac:dyDescent="0.25">
      <c r="G11943"/>
      <c r="I11943"/>
      <c r="L11943"/>
    </row>
    <row r="11944" spans="7:12" x14ac:dyDescent="0.25">
      <c r="G11944"/>
      <c r="I11944"/>
      <c r="L11944"/>
    </row>
    <row r="11945" spans="7:12" x14ac:dyDescent="0.25">
      <c r="G11945"/>
      <c r="I11945"/>
      <c r="L11945"/>
    </row>
    <row r="11946" spans="7:12" x14ac:dyDescent="0.25">
      <c r="G11946"/>
      <c r="I11946"/>
      <c r="L11946"/>
    </row>
    <row r="11947" spans="7:12" x14ac:dyDescent="0.25">
      <c r="G11947"/>
      <c r="I11947"/>
      <c r="L11947"/>
    </row>
    <row r="11948" spans="7:12" x14ac:dyDescent="0.25">
      <c r="G11948"/>
      <c r="I11948"/>
      <c r="L11948"/>
    </row>
    <row r="11949" spans="7:12" x14ac:dyDescent="0.25">
      <c r="G11949"/>
      <c r="I11949"/>
      <c r="L11949"/>
    </row>
    <row r="11950" spans="7:12" x14ac:dyDescent="0.25">
      <c r="G11950"/>
      <c r="I11950"/>
      <c r="L11950"/>
    </row>
    <row r="11951" spans="7:12" x14ac:dyDescent="0.25">
      <c r="G11951"/>
      <c r="I11951"/>
      <c r="L11951"/>
    </row>
    <row r="11952" spans="7:12" x14ac:dyDescent="0.25">
      <c r="G11952"/>
      <c r="I11952"/>
      <c r="L11952"/>
    </row>
    <row r="11953" spans="7:12" x14ac:dyDescent="0.25">
      <c r="G11953"/>
      <c r="I11953"/>
      <c r="L11953"/>
    </row>
    <row r="11954" spans="7:12" x14ac:dyDescent="0.25">
      <c r="G11954"/>
      <c r="I11954"/>
      <c r="L11954"/>
    </row>
    <row r="11955" spans="7:12" x14ac:dyDescent="0.25">
      <c r="G11955"/>
      <c r="I11955"/>
      <c r="L11955"/>
    </row>
    <row r="11956" spans="7:12" x14ac:dyDescent="0.25">
      <c r="G11956"/>
      <c r="I11956"/>
      <c r="L11956"/>
    </row>
    <row r="11957" spans="7:12" x14ac:dyDescent="0.25">
      <c r="G11957"/>
      <c r="I11957"/>
      <c r="L11957"/>
    </row>
    <row r="11958" spans="7:12" x14ac:dyDescent="0.25">
      <c r="G11958"/>
      <c r="I11958"/>
      <c r="L11958"/>
    </row>
    <row r="11959" spans="7:12" x14ac:dyDescent="0.25">
      <c r="G11959"/>
      <c r="I11959"/>
      <c r="L11959"/>
    </row>
    <row r="11960" spans="7:12" x14ac:dyDescent="0.25">
      <c r="G11960"/>
      <c r="I11960"/>
      <c r="L11960"/>
    </row>
    <row r="11961" spans="7:12" x14ac:dyDescent="0.25">
      <c r="G11961"/>
      <c r="I11961"/>
      <c r="L11961"/>
    </row>
    <row r="11962" spans="7:12" x14ac:dyDescent="0.25">
      <c r="G11962"/>
      <c r="I11962"/>
      <c r="L11962"/>
    </row>
    <row r="11963" spans="7:12" x14ac:dyDescent="0.25">
      <c r="G11963"/>
      <c r="I11963"/>
      <c r="L11963"/>
    </row>
    <row r="11964" spans="7:12" x14ac:dyDescent="0.25">
      <c r="G11964"/>
      <c r="I11964"/>
      <c r="L11964"/>
    </row>
    <row r="11965" spans="7:12" x14ac:dyDescent="0.25">
      <c r="G11965"/>
      <c r="I11965"/>
      <c r="L11965"/>
    </row>
    <row r="11966" spans="7:12" x14ac:dyDescent="0.25">
      <c r="G11966"/>
      <c r="I11966"/>
      <c r="L11966"/>
    </row>
    <row r="11967" spans="7:12" x14ac:dyDescent="0.25">
      <c r="G11967"/>
      <c r="I11967"/>
      <c r="L11967"/>
    </row>
    <row r="11968" spans="7:12" x14ac:dyDescent="0.25">
      <c r="G11968"/>
      <c r="I11968"/>
      <c r="L11968"/>
    </row>
    <row r="11969" spans="7:12" x14ac:dyDescent="0.25">
      <c r="G11969"/>
      <c r="I11969"/>
      <c r="L11969"/>
    </row>
    <row r="11970" spans="7:12" x14ac:dyDescent="0.25">
      <c r="G11970"/>
      <c r="I11970"/>
      <c r="L11970"/>
    </row>
    <row r="11971" spans="7:12" x14ac:dyDescent="0.25">
      <c r="G11971"/>
      <c r="I11971"/>
      <c r="L11971"/>
    </row>
    <row r="11972" spans="7:12" x14ac:dyDescent="0.25">
      <c r="G11972"/>
      <c r="I11972"/>
      <c r="L11972"/>
    </row>
    <row r="11973" spans="7:12" x14ac:dyDescent="0.25">
      <c r="G11973"/>
      <c r="I11973"/>
      <c r="L11973"/>
    </row>
    <row r="11974" spans="7:12" x14ac:dyDescent="0.25">
      <c r="G11974"/>
      <c r="I11974"/>
      <c r="L11974"/>
    </row>
    <row r="11975" spans="7:12" x14ac:dyDescent="0.25">
      <c r="G11975"/>
      <c r="I11975"/>
      <c r="L11975"/>
    </row>
    <row r="11976" spans="7:12" x14ac:dyDescent="0.25">
      <c r="G11976"/>
      <c r="I11976"/>
      <c r="L11976"/>
    </row>
    <row r="11977" spans="7:12" x14ac:dyDescent="0.25">
      <c r="G11977"/>
      <c r="I11977"/>
      <c r="L11977"/>
    </row>
    <row r="11978" spans="7:12" x14ac:dyDescent="0.25">
      <c r="G11978"/>
      <c r="I11978"/>
      <c r="L11978"/>
    </row>
    <row r="11979" spans="7:12" x14ac:dyDescent="0.25">
      <c r="G11979"/>
      <c r="I11979"/>
      <c r="L11979"/>
    </row>
    <row r="11980" spans="7:12" x14ac:dyDescent="0.25">
      <c r="G11980"/>
      <c r="I11980"/>
      <c r="L11980"/>
    </row>
    <row r="11981" spans="7:12" x14ac:dyDescent="0.25">
      <c r="G11981"/>
      <c r="I11981"/>
      <c r="L11981"/>
    </row>
    <row r="11982" spans="7:12" x14ac:dyDescent="0.25">
      <c r="G11982"/>
      <c r="I11982"/>
      <c r="L11982"/>
    </row>
    <row r="11983" spans="7:12" x14ac:dyDescent="0.25">
      <c r="G11983"/>
      <c r="I11983"/>
      <c r="L11983"/>
    </row>
    <row r="11984" spans="7:12" x14ac:dyDescent="0.25">
      <c r="G11984"/>
      <c r="I11984"/>
      <c r="L11984"/>
    </row>
    <row r="11985" spans="7:12" x14ac:dyDescent="0.25">
      <c r="G11985"/>
      <c r="I11985"/>
      <c r="L11985"/>
    </row>
    <row r="11986" spans="7:12" x14ac:dyDescent="0.25">
      <c r="G11986"/>
      <c r="I11986"/>
      <c r="L11986"/>
    </row>
    <row r="11987" spans="7:12" x14ac:dyDescent="0.25">
      <c r="G11987"/>
      <c r="I11987"/>
      <c r="L11987"/>
    </row>
    <row r="11988" spans="7:12" x14ac:dyDescent="0.25">
      <c r="G11988"/>
      <c r="I11988"/>
      <c r="L11988"/>
    </row>
    <row r="11989" spans="7:12" x14ac:dyDescent="0.25">
      <c r="G11989"/>
      <c r="I11989"/>
      <c r="L11989"/>
    </row>
    <row r="11990" spans="7:12" x14ac:dyDescent="0.25">
      <c r="G11990"/>
      <c r="I11990"/>
      <c r="L11990"/>
    </row>
    <row r="11991" spans="7:12" x14ac:dyDescent="0.25">
      <c r="G11991"/>
      <c r="I11991"/>
      <c r="L11991"/>
    </row>
    <row r="11992" spans="7:12" x14ac:dyDescent="0.25">
      <c r="G11992"/>
      <c r="I11992"/>
      <c r="L11992"/>
    </row>
    <row r="11993" spans="7:12" x14ac:dyDescent="0.25">
      <c r="G11993"/>
      <c r="I11993"/>
      <c r="L11993"/>
    </row>
    <row r="11994" spans="7:12" x14ac:dyDescent="0.25">
      <c r="G11994"/>
      <c r="I11994"/>
      <c r="L11994"/>
    </row>
    <row r="11995" spans="7:12" x14ac:dyDescent="0.25">
      <c r="G11995"/>
      <c r="I11995"/>
      <c r="L11995"/>
    </row>
    <row r="11996" spans="7:12" x14ac:dyDescent="0.25">
      <c r="G11996"/>
      <c r="I11996"/>
      <c r="L11996"/>
    </row>
    <row r="11997" spans="7:12" x14ac:dyDescent="0.25">
      <c r="G11997"/>
      <c r="I11997"/>
      <c r="L11997"/>
    </row>
    <row r="11998" spans="7:12" x14ac:dyDescent="0.25">
      <c r="G11998"/>
      <c r="I11998"/>
      <c r="L11998"/>
    </row>
    <row r="11999" spans="7:12" x14ac:dyDescent="0.25">
      <c r="G11999"/>
      <c r="I11999"/>
      <c r="L11999"/>
    </row>
    <row r="12000" spans="7:12" x14ac:dyDescent="0.25">
      <c r="G12000"/>
      <c r="I12000"/>
      <c r="L12000"/>
    </row>
    <row r="12001" spans="7:12" x14ac:dyDescent="0.25">
      <c r="G12001"/>
      <c r="I12001"/>
      <c r="L12001"/>
    </row>
    <row r="12002" spans="7:12" x14ac:dyDescent="0.25">
      <c r="G12002"/>
      <c r="I12002"/>
      <c r="L12002"/>
    </row>
    <row r="12003" spans="7:12" x14ac:dyDescent="0.25">
      <c r="G12003"/>
      <c r="I12003"/>
      <c r="L12003"/>
    </row>
    <row r="12004" spans="7:12" x14ac:dyDescent="0.25">
      <c r="G12004"/>
      <c r="I12004"/>
      <c r="L12004"/>
    </row>
    <row r="12005" spans="7:12" x14ac:dyDescent="0.25">
      <c r="G12005"/>
      <c r="I12005"/>
      <c r="L12005"/>
    </row>
    <row r="12006" spans="7:12" x14ac:dyDescent="0.25">
      <c r="G12006"/>
      <c r="I12006"/>
      <c r="L12006"/>
    </row>
    <row r="12007" spans="7:12" x14ac:dyDescent="0.25">
      <c r="G12007"/>
      <c r="I12007"/>
      <c r="L12007"/>
    </row>
    <row r="12008" spans="7:12" x14ac:dyDescent="0.25">
      <c r="G12008"/>
      <c r="I12008"/>
      <c r="L12008"/>
    </row>
    <row r="12009" spans="7:12" x14ac:dyDescent="0.25">
      <c r="G12009"/>
      <c r="I12009"/>
      <c r="L12009"/>
    </row>
    <row r="12010" spans="7:12" x14ac:dyDescent="0.25">
      <c r="G12010"/>
      <c r="I12010"/>
      <c r="L12010"/>
    </row>
    <row r="12011" spans="7:12" x14ac:dyDescent="0.25">
      <c r="G12011"/>
      <c r="I12011"/>
      <c r="L12011"/>
    </row>
    <row r="12012" spans="7:12" x14ac:dyDescent="0.25">
      <c r="G12012"/>
      <c r="I12012"/>
      <c r="L12012"/>
    </row>
    <row r="12013" spans="7:12" x14ac:dyDescent="0.25">
      <c r="G12013"/>
      <c r="I12013"/>
      <c r="L12013"/>
    </row>
    <row r="12014" spans="7:12" x14ac:dyDescent="0.25">
      <c r="G12014"/>
      <c r="I12014"/>
      <c r="L12014"/>
    </row>
    <row r="12015" spans="7:12" x14ac:dyDescent="0.25">
      <c r="G12015"/>
      <c r="I12015"/>
      <c r="L12015"/>
    </row>
    <row r="12016" spans="7:12" x14ac:dyDescent="0.25">
      <c r="G12016"/>
      <c r="I12016"/>
      <c r="L12016"/>
    </row>
    <row r="12017" spans="7:12" x14ac:dyDescent="0.25">
      <c r="G12017"/>
      <c r="I12017"/>
      <c r="L12017"/>
    </row>
    <row r="12018" spans="7:12" x14ac:dyDescent="0.25">
      <c r="G12018"/>
      <c r="I12018"/>
      <c r="L12018"/>
    </row>
    <row r="12019" spans="7:12" x14ac:dyDescent="0.25">
      <c r="G12019"/>
      <c r="I12019"/>
      <c r="L12019"/>
    </row>
    <row r="12020" spans="7:12" x14ac:dyDescent="0.25">
      <c r="G12020"/>
      <c r="I12020"/>
      <c r="L12020"/>
    </row>
    <row r="12021" spans="7:12" x14ac:dyDescent="0.25">
      <c r="G12021"/>
      <c r="I12021"/>
      <c r="L12021"/>
    </row>
    <row r="12022" spans="7:12" x14ac:dyDescent="0.25">
      <c r="G12022"/>
      <c r="I12022"/>
      <c r="L12022"/>
    </row>
    <row r="12023" spans="7:12" x14ac:dyDescent="0.25">
      <c r="G12023"/>
      <c r="I12023"/>
      <c r="L12023"/>
    </row>
    <row r="12024" spans="7:12" x14ac:dyDescent="0.25">
      <c r="G12024"/>
      <c r="I12024"/>
      <c r="L12024"/>
    </row>
    <row r="12025" spans="7:12" x14ac:dyDescent="0.25">
      <c r="G12025"/>
      <c r="I12025"/>
      <c r="L12025"/>
    </row>
    <row r="12026" spans="7:12" x14ac:dyDescent="0.25">
      <c r="G12026"/>
      <c r="I12026"/>
      <c r="L12026"/>
    </row>
    <row r="12027" spans="7:12" x14ac:dyDescent="0.25">
      <c r="G12027"/>
      <c r="I12027"/>
      <c r="L12027"/>
    </row>
    <row r="12028" spans="7:12" x14ac:dyDescent="0.25">
      <c r="G12028"/>
      <c r="I12028"/>
      <c r="L12028"/>
    </row>
    <row r="12029" spans="7:12" x14ac:dyDescent="0.25">
      <c r="G12029"/>
      <c r="I12029"/>
      <c r="L12029"/>
    </row>
    <row r="12030" spans="7:12" x14ac:dyDescent="0.25">
      <c r="G12030"/>
      <c r="I12030"/>
      <c r="L12030"/>
    </row>
    <row r="12031" spans="7:12" x14ac:dyDescent="0.25">
      <c r="G12031"/>
      <c r="I12031"/>
      <c r="L12031"/>
    </row>
    <row r="12032" spans="7:12" x14ac:dyDescent="0.25">
      <c r="G12032"/>
      <c r="I12032"/>
      <c r="L12032"/>
    </row>
    <row r="12033" spans="7:12" x14ac:dyDescent="0.25">
      <c r="G12033"/>
      <c r="I12033"/>
      <c r="L12033"/>
    </row>
    <row r="12034" spans="7:12" x14ac:dyDescent="0.25">
      <c r="G12034"/>
      <c r="I12034"/>
      <c r="L12034"/>
    </row>
    <row r="12035" spans="7:12" x14ac:dyDescent="0.25">
      <c r="G12035"/>
      <c r="I12035"/>
      <c r="L12035"/>
    </row>
    <row r="12036" spans="7:12" x14ac:dyDescent="0.25">
      <c r="G12036"/>
      <c r="I12036"/>
      <c r="L12036"/>
    </row>
    <row r="12037" spans="7:12" x14ac:dyDescent="0.25">
      <c r="G12037"/>
      <c r="I12037"/>
      <c r="L12037"/>
    </row>
    <row r="12038" spans="7:12" x14ac:dyDescent="0.25">
      <c r="G12038"/>
      <c r="I12038"/>
      <c r="L12038"/>
    </row>
    <row r="12039" spans="7:12" x14ac:dyDescent="0.25">
      <c r="G12039"/>
      <c r="I12039"/>
      <c r="L12039"/>
    </row>
    <row r="12040" spans="7:12" x14ac:dyDescent="0.25">
      <c r="G12040"/>
      <c r="I12040"/>
      <c r="L12040"/>
    </row>
    <row r="12041" spans="7:12" x14ac:dyDescent="0.25">
      <c r="G12041"/>
      <c r="I12041"/>
      <c r="L12041"/>
    </row>
    <row r="12042" spans="7:12" x14ac:dyDescent="0.25">
      <c r="G12042"/>
      <c r="I12042"/>
      <c r="L12042"/>
    </row>
    <row r="12043" spans="7:12" x14ac:dyDescent="0.25">
      <c r="G12043"/>
      <c r="I12043"/>
      <c r="L12043"/>
    </row>
    <row r="12044" spans="7:12" x14ac:dyDescent="0.25">
      <c r="G12044"/>
      <c r="I12044"/>
      <c r="L12044"/>
    </row>
    <row r="12045" spans="7:12" x14ac:dyDescent="0.25">
      <c r="G12045"/>
      <c r="I12045"/>
      <c r="L12045"/>
    </row>
    <row r="12046" spans="7:12" x14ac:dyDescent="0.25">
      <c r="G12046"/>
      <c r="I12046"/>
      <c r="L12046"/>
    </row>
    <row r="12047" spans="7:12" x14ac:dyDescent="0.25">
      <c r="G12047"/>
      <c r="I12047"/>
      <c r="L12047"/>
    </row>
    <row r="12048" spans="7:12" x14ac:dyDescent="0.25">
      <c r="G12048"/>
      <c r="I12048"/>
      <c r="L12048"/>
    </row>
    <row r="12049" spans="7:12" x14ac:dyDescent="0.25">
      <c r="G12049"/>
      <c r="I12049"/>
      <c r="L12049"/>
    </row>
    <row r="12050" spans="7:12" x14ac:dyDescent="0.25">
      <c r="G12050"/>
      <c r="I12050"/>
      <c r="L12050"/>
    </row>
    <row r="12051" spans="7:12" x14ac:dyDescent="0.25">
      <c r="G12051"/>
      <c r="I12051"/>
      <c r="L12051"/>
    </row>
    <row r="12052" spans="7:12" x14ac:dyDescent="0.25">
      <c r="G12052"/>
      <c r="I12052"/>
      <c r="L12052"/>
    </row>
    <row r="12053" spans="7:12" x14ac:dyDescent="0.25">
      <c r="G12053"/>
      <c r="I12053"/>
      <c r="L12053"/>
    </row>
    <row r="12054" spans="7:12" x14ac:dyDescent="0.25">
      <c r="G12054"/>
      <c r="I12054"/>
      <c r="L12054"/>
    </row>
    <row r="12055" spans="7:12" x14ac:dyDescent="0.25">
      <c r="G12055"/>
      <c r="I12055"/>
      <c r="L12055"/>
    </row>
    <row r="12056" spans="7:12" x14ac:dyDescent="0.25">
      <c r="G12056"/>
      <c r="I12056"/>
      <c r="L12056"/>
    </row>
    <row r="12057" spans="7:12" x14ac:dyDescent="0.25">
      <c r="G12057"/>
      <c r="I12057"/>
      <c r="L12057"/>
    </row>
    <row r="12058" spans="7:12" x14ac:dyDescent="0.25">
      <c r="G12058"/>
      <c r="I12058"/>
      <c r="L12058"/>
    </row>
    <row r="12059" spans="7:12" x14ac:dyDescent="0.25">
      <c r="G12059"/>
      <c r="I12059"/>
      <c r="L12059"/>
    </row>
    <row r="12060" spans="7:12" x14ac:dyDescent="0.25">
      <c r="G12060"/>
      <c r="I12060"/>
      <c r="L12060"/>
    </row>
    <row r="12061" spans="7:12" x14ac:dyDescent="0.25">
      <c r="G12061"/>
      <c r="I12061"/>
      <c r="L12061"/>
    </row>
    <row r="12062" spans="7:12" x14ac:dyDescent="0.25">
      <c r="G12062"/>
      <c r="I12062"/>
      <c r="L12062"/>
    </row>
    <row r="12063" spans="7:12" x14ac:dyDescent="0.25">
      <c r="G12063"/>
      <c r="I12063"/>
      <c r="L12063"/>
    </row>
    <row r="12064" spans="7:12" x14ac:dyDescent="0.25">
      <c r="G12064"/>
      <c r="I12064"/>
      <c r="L12064"/>
    </row>
    <row r="12065" spans="7:12" x14ac:dyDescent="0.25">
      <c r="G12065"/>
      <c r="I12065"/>
      <c r="L12065"/>
    </row>
    <row r="12066" spans="7:12" x14ac:dyDescent="0.25">
      <c r="G12066"/>
      <c r="I12066"/>
      <c r="L12066"/>
    </row>
    <row r="12067" spans="7:12" x14ac:dyDescent="0.25">
      <c r="G12067"/>
      <c r="I12067"/>
      <c r="L12067"/>
    </row>
    <row r="12068" spans="7:12" x14ac:dyDescent="0.25">
      <c r="G12068"/>
      <c r="I12068"/>
      <c r="L12068"/>
    </row>
    <row r="12069" spans="7:12" x14ac:dyDescent="0.25">
      <c r="G12069"/>
      <c r="I12069"/>
      <c r="L12069"/>
    </row>
    <row r="12070" spans="7:12" x14ac:dyDescent="0.25">
      <c r="G12070"/>
      <c r="I12070"/>
      <c r="L12070"/>
    </row>
    <row r="12071" spans="7:12" x14ac:dyDescent="0.25">
      <c r="G12071"/>
      <c r="I12071"/>
      <c r="L12071"/>
    </row>
    <row r="12072" spans="7:12" x14ac:dyDescent="0.25">
      <c r="G12072"/>
      <c r="I12072"/>
      <c r="L12072"/>
    </row>
    <row r="12073" spans="7:12" x14ac:dyDescent="0.25">
      <c r="G12073"/>
      <c r="I12073"/>
      <c r="L12073"/>
    </row>
    <row r="12074" spans="7:12" x14ac:dyDescent="0.25">
      <c r="G12074"/>
      <c r="I12074"/>
      <c r="L12074"/>
    </row>
    <row r="12075" spans="7:12" x14ac:dyDescent="0.25">
      <c r="G12075"/>
      <c r="I12075"/>
      <c r="L12075"/>
    </row>
    <row r="12076" spans="7:12" x14ac:dyDescent="0.25">
      <c r="G12076"/>
      <c r="I12076"/>
      <c r="L12076"/>
    </row>
    <row r="12077" spans="7:12" x14ac:dyDescent="0.25">
      <c r="G12077"/>
      <c r="I12077"/>
      <c r="L12077"/>
    </row>
    <row r="12078" spans="7:12" x14ac:dyDescent="0.25">
      <c r="G12078"/>
      <c r="I12078"/>
      <c r="L12078"/>
    </row>
    <row r="12079" spans="7:12" x14ac:dyDescent="0.25">
      <c r="G12079"/>
      <c r="I12079"/>
      <c r="L12079"/>
    </row>
    <row r="12080" spans="7:12" x14ac:dyDescent="0.25">
      <c r="G12080"/>
      <c r="I12080"/>
      <c r="L12080"/>
    </row>
    <row r="12081" spans="7:12" x14ac:dyDescent="0.25">
      <c r="G12081"/>
      <c r="I12081"/>
      <c r="L12081"/>
    </row>
    <row r="12082" spans="7:12" x14ac:dyDescent="0.25">
      <c r="G12082"/>
      <c r="I12082"/>
      <c r="L12082"/>
    </row>
    <row r="12083" spans="7:12" x14ac:dyDescent="0.25">
      <c r="G12083"/>
      <c r="I12083"/>
      <c r="L12083"/>
    </row>
    <row r="12084" spans="7:12" x14ac:dyDescent="0.25">
      <c r="G12084"/>
      <c r="I12084"/>
      <c r="L12084"/>
    </row>
    <row r="12085" spans="7:12" x14ac:dyDescent="0.25">
      <c r="G12085"/>
      <c r="I12085"/>
      <c r="L12085"/>
    </row>
    <row r="12086" spans="7:12" x14ac:dyDescent="0.25">
      <c r="G12086"/>
      <c r="I12086"/>
      <c r="L12086"/>
    </row>
    <row r="12087" spans="7:12" x14ac:dyDescent="0.25">
      <c r="G12087"/>
      <c r="I12087"/>
      <c r="L12087"/>
    </row>
    <row r="12088" spans="7:12" x14ac:dyDescent="0.25">
      <c r="G12088"/>
      <c r="I12088"/>
      <c r="L12088"/>
    </row>
    <row r="12089" spans="7:12" x14ac:dyDescent="0.25">
      <c r="G12089"/>
      <c r="I12089"/>
      <c r="L12089"/>
    </row>
    <row r="12090" spans="7:12" x14ac:dyDescent="0.25">
      <c r="G12090"/>
      <c r="I12090"/>
      <c r="L12090"/>
    </row>
    <row r="12091" spans="7:12" x14ac:dyDescent="0.25">
      <c r="G12091"/>
      <c r="I12091"/>
      <c r="L12091"/>
    </row>
    <row r="12092" spans="7:12" x14ac:dyDescent="0.25">
      <c r="G12092"/>
      <c r="I12092"/>
      <c r="L12092"/>
    </row>
    <row r="12093" spans="7:12" x14ac:dyDescent="0.25">
      <c r="G12093"/>
      <c r="I12093"/>
      <c r="L12093"/>
    </row>
    <row r="12094" spans="7:12" x14ac:dyDescent="0.25">
      <c r="G12094"/>
      <c r="I12094"/>
      <c r="L12094"/>
    </row>
    <row r="12095" spans="7:12" x14ac:dyDescent="0.25">
      <c r="G12095"/>
      <c r="I12095"/>
      <c r="L12095"/>
    </row>
    <row r="12096" spans="7:12" x14ac:dyDescent="0.25">
      <c r="G12096"/>
      <c r="I12096"/>
      <c r="L12096"/>
    </row>
    <row r="12097" spans="7:12" x14ac:dyDescent="0.25">
      <c r="G12097"/>
      <c r="I12097"/>
      <c r="L12097"/>
    </row>
    <row r="12098" spans="7:12" x14ac:dyDescent="0.25">
      <c r="G12098"/>
      <c r="I12098"/>
      <c r="L12098"/>
    </row>
    <row r="12099" spans="7:12" x14ac:dyDescent="0.25">
      <c r="G12099"/>
      <c r="I12099"/>
      <c r="L12099"/>
    </row>
    <row r="12100" spans="7:12" x14ac:dyDescent="0.25">
      <c r="G12100"/>
      <c r="I12100"/>
      <c r="L12100"/>
    </row>
    <row r="12101" spans="7:12" x14ac:dyDescent="0.25">
      <c r="G12101"/>
      <c r="I12101"/>
      <c r="L12101"/>
    </row>
    <row r="12102" spans="7:12" x14ac:dyDescent="0.25">
      <c r="G12102"/>
      <c r="I12102"/>
      <c r="L12102"/>
    </row>
    <row r="12103" spans="7:12" x14ac:dyDescent="0.25">
      <c r="G12103"/>
      <c r="I12103"/>
      <c r="L12103"/>
    </row>
    <row r="12104" spans="7:12" x14ac:dyDescent="0.25">
      <c r="G12104"/>
      <c r="I12104"/>
      <c r="L12104"/>
    </row>
    <row r="12105" spans="7:12" x14ac:dyDescent="0.25">
      <c r="G12105"/>
      <c r="I12105"/>
      <c r="L12105"/>
    </row>
    <row r="12106" spans="7:12" x14ac:dyDescent="0.25">
      <c r="G12106"/>
      <c r="I12106"/>
      <c r="L12106"/>
    </row>
    <row r="12107" spans="7:12" x14ac:dyDescent="0.25">
      <c r="G12107"/>
      <c r="I12107"/>
      <c r="L12107"/>
    </row>
    <row r="12108" spans="7:12" x14ac:dyDescent="0.25">
      <c r="G12108"/>
      <c r="I12108"/>
      <c r="L12108"/>
    </row>
    <row r="12109" spans="7:12" x14ac:dyDescent="0.25">
      <c r="G12109"/>
      <c r="I12109"/>
      <c r="L12109"/>
    </row>
    <row r="12110" spans="7:12" x14ac:dyDescent="0.25">
      <c r="G12110"/>
      <c r="I12110"/>
      <c r="L12110"/>
    </row>
    <row r="12111" spans="7:12" x14ac:dyDescent="0.25">
      <c r="G12111"/>
      <c r="I12111"/>
      <c r="L12111"/>
    </row>
    <row r="12112" spans="7:12" x14ac:dyDescent="0.25">
      <c r="G12112"/>
      <c r="I12112"/>
      <c r="L12112"/>
    </row>
    <row r="12113" spans="7:12" x14ac:dyDescent="0.25">
      <c r="G12113"/>
      <c r="I12113"/>
      <c r="L12113"/>
    </row>
    <row r="12114" spans="7:12" x14ac:dyDescent="0.25">
      <c r="G12114"/>
      <c r="I12114"/>
      <c r="L12114"/>
    </row>
    <row r="12115" spans="7:12" x14ac:dyDescent="0.25">
      <c r="G12115"/>
      <c r="I12115"/>
      <c r="L12115"/>
    </row>
    <row r="12116" spans="7:12" x14ac:dyDescent="0.25">
      <c r="G12116"/>
      <c r="I12116"/>
      <c r="L12116"/>
    </row>
    <row r="12117" spans="7:12" x14ac:dyDescent="0.25">
      <c r="G12117"/>
      <c r="I12117"/>
      <c r="L12117"/>
    </row>
    <row r="12118" spans="7:12" x14ac:dyDescent="0.25">
      <c r="G12118"/>
      <c r="I12118"/>
      <c r="L12118"/>
    </row>
    <row r="12119" spans="7:12" x14ac:dyDescent="0.25">
      <c r="G12119"/>
      <c r="I12119"/>
      <c r="L12119"/>
    </row>
    <row r="12120" spans="7:12" x14ac:dyDescent="0.25">
      <c r="G12120"/>
      <c r="I12120"/>
      <c r="L12120"/>
    </row>
    <row r="12121" spans="7:12" x14ac:dyDescent="0.25">
      <c r="G12121"/>
      <c r="I12121"/>
      <c r="L12121"/>
    </row>
    <row r="12122" spans="7:12" x14ac:dyDescent="0.25">
      <c r="G12122"/>
      <c r="I12122"/>
      <c r="L12122"/>
    </row>
    <row r="12123" spans="7:12" x14ac:dyDescent="0.25">
      <c r="G12123"/>
      <c r="I12123"/>
      <c r="L12123"/>
    </row>
    <row r="12124" spans="7:12" x14ac:dyDescent="0.25">
      <c r="G12124"/>
      <c r="I12124"/>
      <c r="L12124"/>
    </row>
    <row r="12125" spans="7:12" x14ac:dyDescent="0.25">
      <c r="G12125"/>
      <c r="I12125"/>
      <c r="L12125"/>
    </row>
    <row r="12126" spans="7:12" x14ac:dyDescent="0.25">
      <c r="G12126"/>
      <c r="I12126"/>
      <c r="L12126"/>
    </row>
    <row r="12127" spans="7:12" x14ac:dyDescent="0.25">
      <c r="G12127"/>
      <c r="I12127"/>
      <c r="L12127"/>
    </row>
    <row r="12128" spans="7:12" x14ac:dyDescent="0.25">
      <c r="G12128"/>
      <c r="I12128"/>
      <c r="L12128"/>
    </row>
    <row r="12129" spans="7:12" x14ac:dyDescent="0.25">
      <c r="G12129"/>
      <c r="I12129"/>
      <c r="L12129"/>
    </row>
    <row r="12130" spans="7:12" x14ac:dyDescent="0.25">
      <c r="G12130"/>
      <c r="I12130"/>
      <c r="L12130"/>
    </row>
    <row r="12131" spans="7:12" x14ac:dyDescent="0.25">
      <c r="G12131"/>
      <c r="I12131"/>
      <c r="L12131"/>
    </row>
    <row r="12132" spans="7:12" x14ac:dyDescent="0.25">
      <c r="G12132"/>
      <c r="I12132"/>
      <c r="L12132"/>
    </row>
    <row r="12133" spans="7:12" x14ac:dyDescent="0.25">
      <c r="G12133"/>
      <c r="I12133"/>
      <c r="L12133"/>
    </row>
    <row r="12134" spans="7:12" x14ac:dyDescent="0.25">
      <c r="G12134"/>
      <c r="I12134"/>
      <c r="L12134"/>
    </row>
    <row r="12135" spans="7:12" x14ac:dyDescent="0.25">
      <c r="G12135"/>
      <c r="I12135"/>
      <c r="L12135"/>
    </row>
    <row r="12136" spans="7:12" x14ac:dyDescent="0.25">
      <c r="G12136"/>
      <c r="I12136"/>
      <c r="L12136"/>
    </row>
    <row r="12137" spans="7:12" x14ac:dyDescent="0.25">
      <c r="G12137"/>
      <c r="I12137"/>
      <c r="L12137"/>
    </row>
    <row r="12138" spans="7:12" x14ac:dyDescent="0.25">
      <c r="G12138"/>
      <c r="I12138"/>
      <c r="L12138"/>
    </row>
    <row r="12139" spans="7:12" x14ac:dyDescent="0.25">
      <c r="G12139"/>
      <c r="I12139"/>
      <c r="L12139"/>
    </row>
    <row r="12140" spans="7:12" x14ac:dyDescent="0.25">
      <c r="G12140"/>
      <c r="I12140"/>
      <c r="L12140"/>
    </row>
    <row r="12141" spans="7:12" x14ac:dyDescent="0.25">
      <c r="G12141"/>
      <c r="I12141"/>
      <c r="L12141"/>
    </row>
    <row r="12142" spans="7:12" x14ac:dyDescent="0.25">
      <c r="G12142"/>
      <c r="I12142"/>
      <c r="L12142"/>
    </row>
    <row r="12143" spans="7:12" x14ac:dyDescent="0.25">
      <c r="G12143"/>
      <c r="I12143"/>
      <c r="L12143"/>
    </row>
    <row r="12144" spans="7:12" x14ac:dyDescent="0.25">
      <c r="G12144"/>
      <c r="I12144"/>
      <c r="L12144"/>
    </row>
    <row r="12145" spans="7:12" x14ac:dyDescent="0.25">
      <c r="G12145"/>
      <c r="I12145"/>
      <c r="L12145"/>
    </row>
    <row r="12146" spans="7:12" x14ac:dyDescent="0.25">
      <c r="G12146"/>
      <c r="I12146"/>
      <c r="L12146"/>
    </row>
    <row r="12147" spans="7:12" x14ac:dyDescent="0.25">
      <c r="G12147"/>
      <c r="I12147"/>
      <c r="L12147"/>
    </row>
    <row r="12148" spans="7:12" x14ac:dyDescent="0.25">
      <c r="G12148"/>
      <c r="I12148"/>
      <c r="L12148"/>
    </row>
    <row r="12149" spans="7:12" x14ac:dyDescent="0.25">
      <c r="G12149"/>
      <c r="I12149"/>
      <c r="L12149"/>
    </row>
    <row r="12150" spans="7:12" x14ac:dyDescent="0.25">
      <c r="G12150"/>
      <c r="I12150"/>
      <c r="L12150"/>
    </row>
    <row r="12151" spans="7:12" x14ac:dyDescent="0.25">
      <c r="G12151"/>
      <c r="I12151"/>
      <c r="L12151"/>
    </row>
    <row r="12152" spans="7:12" x14ac:dyDescent="0.25">
      <c r="G12152"/>
      <c r="I12152"/>
      <c r="L12152"/>
    </row>
    <row r="12153" spans="7:12" x14ac:dyDescent="0.25">
      <c r="G12153"/>
      <c r="I12153"/>
      <c r="L12153"/>
    </row>
    <row r="12154" spans="7:12" x14ac:dyDescent="0.25">
      <c r="G12154"/>
      <c r="I12154"/>
      <c r="L12154"/>
    </row>
    <row r="12155" spans="7:12" x14ac:dyDescent="0.25">
      <c r="G12155"/>
      <c r="I12155"/>
      <c r="L12155"/>
    </row>
    <row r="12156" spans="7:12" x14ac:dyDescent="0.25">
      <c r="G12156"/>
      <c r="I12156"/>
      <c r="L12156"/>
    </row>
    <row r="12157" spans="7:12" x14ac:dyDescent="0.25">
      <c r="G12157"/>
      <c r="I12157"/>
      <c r="L12157"/>
    </row>
    <row r="12158" spans="7:12" x14ac:dyDescent="0.25">
      <c r="G12158"/>
      <c r="I12158"/>
      <c r="L12158"/>
    </row>
    <row r="12159" spans="7:12" x14ac:dyDescent="0.25">
      <c r="G12159"/>
      <c r="I12159"/>
      <c r="L12159"/>
    </row>
    <row r="12160" spans="7:12" x14ac:dyDescent="0.25">
      <c r="G12160"/>
      <c r="I12160"/>
      <c r="L12160"/>
    </row>
    <row r="12161" spans="7:12" x14ac:dyDescent="0.25">
      <c r="G12161"/>
      <c r="I12161"/>
      <c r="L12161"/>
    </row>
    <row r="12162" spans="7:12" x14ac:dyDescent="0.25">
      <c r="G12162"/>
      <c r="I12162"/>
      <c r="L12162"/>
    </row>
    <row r="12163" spans="7:12" x14ac:dyDescent="0.25">
      <c r="G12163"/>
      <c r="I12163"/>
      <c r="L12163"/>
    </row>
    <row r="12164" spans="7:12" x14ac:dyDescent="0.25">
      <c r="G12164"/>
      <c r="I12164"/>
      <c r="L12164"/>
    </row>
    <row r="12165" spans="7:12" x14ac:dyDescent="0.25">
      <c r="G12165"/>
      <c r="I12165"/>
      <c r="L12165"/>
    </row>
    <row r="12166" spans="7:12" x14ac:dyDescent="0.25">
      <c r="G12166"/>
      <c r="I12166"/>
      <c r="L12166"/>
    </row>
    <row r="12167" spans="7:12" x14ac:dyDescent="0.25">
      <c r="G12167"/>
      <c r="I12167"/>
      <c r="L12167"/>
    </row>
    <row r="12168" spans="7:12" x14ac:dyDescent="0.25">
      <c r="G12168"/>
      <c r="I12168"/>
      <c r="L12168"/>
    </row>
    <row r="12169" spans="7:12" x14ac:dyDescent="0.25">
      <c r="G12169"/>
      <c r="I12169"/>
      <c r="L12169"/>
    </row>
    <row r="12170" spans="7:12" x14ac:dyDescent="0.25">
      <c r="G12170"/>
      <c r="I12170"/>
      <c r="L12170"/>
    </row>
    <row r="12171" spans="7:12" x14ac:dyDescent="0.25">
      <c r="G12171"/>
      <c r="I12171"/>
      <c r="L12171"/>
    </row>
    <row r="12172" spans="7:12" x14ac:dyDescent="0.25">
      <c r="G12172"/>
      <c r="I12172"/>
      <c r="L12172"/>
    </row>
    <row r="12173" spans="7:12" x14ac:dyDescent="0.25">
      <c r="G12173"/>
      <c r="I12173"/>
      <c r="L12173"/>
    </row>
    <row r="12174" spans="7:12" x14ac:dyDescent="0.25">
      <c r="G12174"/>
      <c r="I12174"/>
      <c r="L12174"/>
    </row>
    <row r="12175" spans="7:12" x14ac:dyDescent="0.25">
      <c r="G12175"/>
      <c r="I12175"/>
      <c r="L12175"/>
    </row>
    <row r="12176" spans="7:12" x14ac:dyDescent="0.25">
      <c r="G12176"/>
      <c r="I12176"/>
      <c r="L12176"/>
    </row>
    <row r="12177" spans="7:12" x14ac:dyDescent="0.25">
      <c r="G12177"/>
      <c r="I12177"/>
      <c r="L12177"/>
    </row>
    <row r="12178" spans="7:12" x14ac:dyDescent="0.25">
      <c r="G12178"/>
      <c r="I12178"/>
      <c r="L12178"/>
    </row>
    <row r="12179" spans="7:12" x14ac:dyDescent="0.25">
      <c r="G12179"/>
      <c r="I12179"/>
      <c r="L12179"/>
    </row>
    <row r="12180" spans="7:12" x14ac:dyDescent="0.25">
      <c r="G12180"/>
      <c r="I12180"/>
      <c r="L12180"/>
    </row>
    <row r="12181" spans="7:12" x14ac:dyDescent="0.25">
      <c r="G12181"/>
      <c r="I12181"/>
      <c r="L12181"/>
    </row>
    <row r="12182" spans="7:12" x14ac:dyDescent="0.25">
      <c r="G12182"/>
      <c r="I12182"/>
      <c r="L12182"/>
    </row>
    <row r="12183" spans="7:12" x14ac:dyDescent="0.25">
      <c r="G12183"/>
      <c r="I12183"/>
      <c r="L12183"/>
    </row>
    <row r="12184" spans="7:12" x14ac:dyDescent="0.25">
      <c r="G12184"/>
      <c r="I12184"/>
      <c r="L12184"/>
    </row>
    <row r="12185" spans="7:12" x14ac:dyDescent="0.25">
      <c r="G12185"/>
      <c r="I12185"/>
      <c r="L12185"/>
    </row>
    <row r="12186" spans="7:12" x14ac:dyDescent="0.25">
      <c r="G12186"/>
      <c r="I12186"/>
      <c r="L12186"/>
    </row>
    <row r="12187" spans="7:12" x14ac:dyDescent="0.25">
      <c r="G12187"/>
      <c r="I12187"/>
      <c r="L12187"/>
    </row>
    <row r="12188" spans="7:12" x14ac:dyDescent="0.25">
      <c r="G12188"/>
      <c r="I12188"/>
      <c r="L12188"/>
    </row>
    <row r="12189" spans="7:12" x14ac:dyDescent="0.25">
      <c r="G12189"/>
      <c r="I12189"/>
      <c r="L12189"/>
    </row>
    <row r="12190" spans="7:12" x14ac:dyDescent="0.25">
      <c r="G12190"/>
      <c r="I12190"/>
      <c r="L12190"/>
    </row>
    <row r="12191" spans="7:12" x14ac:dyDescent="0.25">
      <c r="G12191"/>
      <c r="I12191"/>
      <c r="L12191"/>
    </row>
    <row r="12192" spans="7:12" x14ac:dyDescent="0.25">
      <c r="G12192"/>
      <c r="I12192"/>
      <c r="L12192"/>
    </row>
    <row r="12193" spans="7:12" x14ac:dyDescent="0.25">
      <c r="G12193"/>
      <c r="I12193"/>
      <c r="L12193"/>
    </row>
    <row r="12194" spans="7:12" x14ac:dyDescent="0.25">
      <c r="G12194"/>
      <c r="I12194"/>
      <c r="L12194"/>
    </row>
    <row r="12195" spans="7:12" x14ac:dyDescent="0.25">
      <c r="G12195"/>
      <c r="I12195"/>
      <c r="L12195"/>
    </row>
    <row r="12196" spans="7:12" x14ac:dyDescent="0.25">
      <c r="G12196"/>
      <c r="I12196"/>
      <c r="L12196"/>
    </row>
    <row r="12197" spans="7:12" x14ac:dyDescent="0.25">
      <c r="G12197"/>
      <c r="I12197"/>
      <c r="L12197"/>
    </row>
    <row r="12198" spans="7:12" x14ac:dyDescent="0.25">
      <c r="G12198"/>
      <c r="I12198"/>
      <c r="L12198"/>
    </row>
    <row r="12199" spans="7:12" x14ac:dyDescent="0.25">
      <c r="G12199"/>
      <c r="I12199"/>
      <c r="L12199"/>
    </row>
    <row r="12200" spans="7:12" x14ac:dyDescent="0.25">
      <c r="G12200"/>
      <c r="I12200"/>
      <c r="L12200"/>
    </row>
    <row r="12201" spans="7:12" x14ac:dyDescent="0.25">
      <c r="G12201"/>
      <c r="I12201"/>
      <c r="L12201"/>
    </row>
    <row r="12202" spans="7:12" x14ac:dyDescent="0.25">
      <c r="G12202"/>
      <c r="I12202"/>
      <c r="L12202"/>
    </row>
    <row r="12203" spans="7:12" x14ac:dyDescent="0.25">
      <c r="G12203"/>
      <c r="I12203"/>
      <c r="L12203"/>
    </row>
    <row r="12204" spans="7:12" x14ac:dyDescent="0.25">
      <c r="G12204"/>
      <c r="I12204"/>
      <c r="L12204"/>
    </row>
    <row r="12205" spans="7:12" x14ac:dyDescent="0.25">
      <c r="G12205"/>
      <c r="I12205"/>
      <c r="L12205"/>
    </row>
    <row r="12206" spans="7:12" x14ac:dyDescent="0.25">
      <c r="G12206"/>
      <c r="I12206"/>
      <c r="L12206"/>
    </row>
    <row r="12207" spans="7:12" x14ac:dyDescent="0.25">
      <c r="G12207"/>
      <c r="I12207"/>
      <c r="L12207"/>
    </row>
    <row r="12208" spans="7:12" x14ac:dyDescent="0.25">
      <c r="G12208"/>
      <c r="I12208"/>
      <c r="L12208"/>
    </row>
    <row r="12209" spans="7:12" x14ac:dyDescent="0.25">
      <c r="G12209"/>
      <c r="I12209"/>
      <c r="L12209"/>
    </row>
    <row r="12210" spans="7:12" x14ac:dyDescent="0.25">
      <c r="G12210"/>
      <c r="I12210"/>
      <c r="L12210"/>
    </row>
    <row r="12211" spans="7:12" x14ac:dyDescent="0.25">
      <c r="G12211"/>
      <c r="I12211"/>
      <c r="L12211"/>
    </row>
    <row r="12212" spans="7:12" x14ac:dyDescent="0.25">
      <c r="G12212"/>
      <c r="I12212"/>
      <c r="L12212"/>
    </row>
    <row r="12213" spans="7:12" x14ac:dyDescent="0.25">
      <c r="G12213"/>
      <c r="I12213"/>
      <c r="L12213"/>
    </row>
    <row r="12214" spans="7:12" x14ac:dyDescent="0.25">
      <c r="G12214"/>
      <c r="I12214"/>
      <c r="L12214"/>
    </row>
    <row r="12215" spans="7:12" x14ac:dyDescent="0.25">
      <c r="G12215"/>
      <c r="I12215"/>
      <c r="L12215"/>
    </row>
    <row r="12216" spans="7:12" x14ac:dyDescent="0.25">
      <c r="G12216"/>
      <c r="I12216"/>
      <c r="L12216"/>
    </row>
    <row r="12217" spans="7:12" x14ac:dyDescent="0.25">
      <c r="G12217"/>
      <c r="I12217"/>
      <c r="L12217"/>
    </row>
    <row r="12218" spans="7:12" x14ac:dyDescent="0.25">
      <c r="G12218"/>
      <c r="I12218"/>
      <c r="L12218"/>
    </row>
    <row r="12219" spans="7:12" x14ac:dyDescent="0.25">
      <c r="G12219"/>
      <c r="I12219"/>
      <c r="L12219"/>
    </row>
    <row r="12220" spans="7:12" x14ac:dyDescent="0.25">
      <c r="G12220"/>
      <c r="I12220"/>
      <c r="L12220"/>
    </row>
    <row r="12221" spans="7:12" x14ac:dyDescent="0.25">
      <c r="G12221"/>
      <c r="I12221"/>
      <c r="L12221"/>
    </row>
    <row r="12222" spans="7:12" x14ac:dyDescent="0.25">
      <c r="G12222"/>
      <c r="I12222"/>
      <c r="L12222"/>
    </row>
    <row r="12223" spans="7:12" x14ac:dyDescent="0.25">
      <c r="G12223"/>
      <c r="I12223"/>
      <c r="L12223"/>
    </row>
    <row r="12224" spans="7:12" x14ac:dyDescent="0.25">
      <c r="G12224"/>
      <c r="I12224"/>
      <c r="L12224"/>
    </row>
    <row r="12225" spans="7:12" x14ac:dyDescent="0.25">
      <c r="G12225"/>
      <c r="I12225"/>
      <c r="L12225"/>
    </row>
    <row r="12226" spans="7:12" x14ac:dyDescent="0.25">
      <c r="G12226"/>
      <c r="I12226"/>
      <c r="L12226"/>
    </row>
    <row r="12227" spans="7:12" x14ac:dyDescent="0.25">
      <c r="G12227"/>
      <c r="I12227"/>
      <c r="L12227"/>
    </row>
    <row r="12228" spans="7:12" x14ac:dyDescent="0.25">
      <c r="G12228"/>
      <c r="I12228"/>
      <c r="L12228"/>
    </row>
    <row r="12229" spans="7:12" x14ac:dyDescent="0.25">
      <c r="G12229"/>
      <c r="I12229"/>
      <c r="L12229"/>
    </row>
    <row r="12230" spans="7:12" x14ac:dyDescent="0.25">
      <c r="G12230"/>
      <c r="I12230"/>
      <c r="L12230"/>
    </row>
    <row r="12231" spans="7:12" x14ac:dyDescent="0.25">
      <c r="G12231"/>
      <c r="I12231"/>
      <c r="L12231"/>
    </row>
    <row r="12232" spans="7:12" x14ac:dyDescent="0.25">
      <c r="G12232"/>
      <c r="I12232"/>
      <c r="L12232"/>
    </row>
    <row r="12233" spans="7:12" x14ac:dyDescent="0.25">
      <c r="G12233"/>
      <c r="I12233"/>
      <c r="L12233"/>
    </row>
    <row r="12234" spans="7:12" x14ac:dyDescent="0.25">
      <c r="G12234"/>
      <c r="I12234"/>
      <c r="L12234"/>
    </row>
    <row r="12235" spans="7:12" x14ac:dyDescent="0.25">
      <c r="G12235"/>
      <c r="I12235"/>
      <c r="L12235"/>
    </row>
    <row r="12236" spans="7:12" x14ac:dyDescent="0.25">
      <c r="G12236"/>
      <c r="I12236"/>
      <c r="L12236"/>
    </row>
    <row r="12237" spans="7:12" x14ac:dyDescent="0.25">
      <c r="G12237"/>
      <c r="I12237"/>
      <c r="L12237"/>
    </row>
    <row r="12238" spans="7:12" x14ac:dyDescent="0.25">
      <c r="G12238"/>
      <c r="I12238"/>
      <c r="L12238"/>
    </row>
    <row r="12239" spans="7:12" x14ac:dyDescent="0.25">
      <c r="G12239"/>
      <c r="I12239"/>
      <c r="L12239"/>
    </row>
    <row r="12240" spans="7:12" x14ac:dyDescent="0.25">
      <c r="G12240"/>
      <c r="I12240"/>
      <c r="L12240"/>
    </row>
    <row r="12241" spans="7:12" x14ac:dyDescent="0.25">
      <c r="G12241"/>
      <c r="I12241"/>
      <c r="L12241"/>
    </row>
    <row r="12242" spans="7:12" x14ac:dyDescent="0.25">
      <c r="G12242"/>
      <c r="I12242"/>
      <c r="L12242"/>
    </row>
    <row r="12243" spans="7:12" x14ac:dyDescent="0.25">
      <c r="G12243"/>
      <c r="I12243"/>
      <c r="L12243"/>
    </row>
    <row r="12244" spans="7:12" x14ac:dyDescent="0.25">
      <c r="G12244"/>
      <c r="I12244"/>
      <c r="L12244"/>
    </row>
    <row r="12245" spans="7:12" x14ac:dyDescent="0.25">
      <c r="G12245"/>
      <c r="I12245"/>
      <c r="L12245"/>
    </row>
    <row r="12246" spans="7:12" x14ac:dyDescent="0.25">
      <c r="G12246"/>
      <c r="I12246"/>
      <c r="L12246"/>
    </row>
    <row r="12247" spans="7:12" x14ac:dyDescent="0.25">
      <c r="G12247"/>
      <c r="I12247"/>
      <c r="L12247"/>
    </row>
    <row r="12248" spans="7:12" x14ac:dyDescent="0.25">
      <c r="G12248"/>
      <c r="I12248"/>
      <c r="L12248"/>
    </row>
    <row r="12249" spans="7:12" x14ac:dyDescent="0.25">
      <c r="G12249"/>
      <c r="I12249"/>
      <c r="L12249"/>
    </row>
    <row r="12250" spans="7:12" x14ac:dyDescent="0.25">
      <c r="G12250"/>
      <c r="I12250"/>
      <c r="L12250"/>
    </row>
    <row r="12251" spans="7:12" x14ac:dyDescent="0.25">
      <c r="G12251"/>
      <c r="I12251"/>
      <c r="L12251"/>
    </row>
    <row r="12252" spans="7:12" x14ac:dyDescent="0.25">
      <c r="G12252"/>
      <c r="I12252"/>
      <c r="L12252"/>
    </row>
    <row r="12253" spans="7:12" x14ac:dyDescent="0.25">
      <c r="G12253"/>
      <c r="I12253"/>
      <c r="L12253"/>
    </row>
    <row r="12254" spans="7:12" x14ac:dyDescent="0.25">
      <c r="G12254"/>
      <c r="I12254"/>
      <c r="L12254"/>
    </row>
    <row r="12255" spans="7:12" x14ac:dyDescent="0.25">
      <c r="G12255"/>
      <c r="I12255"/>
      <c r="L12255"/>
    </row>
    <row r="12256" spans="7:12" x14ac:dyDescent="0.25">
      <c r="G12256"/>
      <c r="I12256"/>
      <c r="L12256"/>
    </row>
    <row r="12257" spans="7:12" x14ac:dyDescent="0.25">
      <c r="G12257"/>
      <c r="I12257"/>
      <c r="L12257"/>
    </row>
    <row r="12258" spans="7:12" x14ac:dyDescent="0.25">
      <c r="G12258"/>
      <c r="I12258"/>
      <c r="L12258"/>
    </row>
    <row r="12259" spans="7:12" x14ac:dyDescent="0.25">
      <c r="G12259"/>
      <c r="I12259"/>
      <c r="L12259"/>
    </row>
    <row r="12260" spans="7:12" x14ac:dyDescent="0.25">
      <c r="G12260"/>
      <c r="I12260"/>
      <c r="L12260"/>
    </row>
    <row r="12261" spans="7:12" x14ac:dyDescent="0.25">
      <c r="G12261"/>
      <c r="I12261"/>
      <c r="L12261"/>
    </row>
    <row r="12262" spans="7:12" x14ac:dyDescent="0.25">
      <c r="G12262"/>
      <c r="I12262"/>
      <c r="L12262"/>
    </row>
    <row r="12263" spans="7:12" x14ac:dyDescent="0.25">
      <c r="G12263"/>
      <c r="I12263"/>
      <c r="L12263"/>
    </row>
    <row r="12264" spans="7:12" x14ac:dyDescent="0.25">
      <c r="G12264"/>
      <c r="I12264"/>
      <c r="L12264"/>
    </row>
    <row r="12265" spans="7:12" x14ac:dyDescent="0.25">
      <c r="G12265"/>
      <c r="I12265"/>
      <c r="L12265"/>
    </row>
    <row r="12266" spans="7:12" x14ac:dyDescent="0.25">
      <c r="G12266"/>
      <c r="I12266"/>
      <c r="L12266"/>
    </row>
    <row r="12267" spans="7:12" x14ac:dyDescent="0.25">
      <c r="G12267"/>
      <c r="I12267"/>
      <c r="L12267"/>
    </row>
    <row r="12268" spans="7:12" x14ac:dyDescent="0.25">
      <c r="G12268"/>
      <c r="I12268"/>
      <c r="L12268"/>
    </row>
    <row r="12269" spans="7:12" x14ac:dyDescent="0.25">
      <c r="G12269"/>
      <c r="I12269"/>
      <c r="L12269"/>
    </row>
    <row r="12270" spans="7:12" x14ac:dyDescent="0.25">
      <c r="G12270"/>
      <c r="I12270"/>
      <c r="L12270"/>
    </row>
    <row r="12271" spans="7:12" x14ac:dyDescent="0.25">
      <c r="G12271"/>
      <c r="I12271"/>
      <c r="L12271"/>
    </row>
    <row r="12272" spans="7:12" x14ac:dyDescent="0.25">
      <c r="G12272"/>
      <c r="I12272"/>
      <c r="L12272"/>
    </row>
    <row r="12273" spans="7:12" x14ac:dyDescent="0.25">
      <c r="G12273"/>
      <c r="I12273"/>
      <c r="L12273"/>
    </row>
    <row r="12274" spans="7:12" x14ac:dyDescent="0.25">
      <c r="G12274"/>
      <c r="I12274"/>
      <c r="L12274"/>
    </row>
    <row r="12275" spans="7:12" x14ac:dyDescent="0.25">
      <c r="G12275"/>
      <c r="I12275"/>
      <c r="L12275"/>
    </row>
    <row r="12276" spans="7:12" x14ac:dyDescent="0.25">
      <c r="G12276"/>
      <c r="I12276"/>
      <c r="L12276"/>
    </row>
    <row r="12277" spans="7:12" x14ac:dyDescent="0.25">
      <c r="G12277"/>
      <c r="I12277"/>
      <c r="L12277"/>
    </row>
    <row r="12278" spans="7:12" x14ac:dyDescent="0.25">
      <c r="G12278"/>
      <c r="I12278"/>
      <c r="L12278"/>
    </row>
    <row r="12279" spans="7:12" x14ac:dyDescent="0.25">
      <c r="G12279"/>
      <c r="I12279"/>
      <c r="L12279"/>
    </row>
    <row r="12280" spans="7:12" x14ac:dyDescent="0.25">
      <c r="G12280"/>
      <c r="I12280"/>
      <c r="L12280"/>
    </row>
    <row r="12281" spans="7:12" x14ac:dyDescent="0.25">
      <c r="G12281"/>
      <c r="I12281"/>
      <c r="L12281"/>
    </row>
    <row r="12282" spans="7:12" x14ac:dyDescent="0.25">
      <c r="G12282"/>
      <c r="I12282"/>
      <c r="L12282"/>
    </row>
    <row r="12283" spans="7:12" x14ac:dyDescent="0.25">
      <c r="G12283"/>
      <c r="I12283"/>
      <c r="L12283"/>
    </row>
    <row r="12284" spans="7:12" x14ac:dyDescent="0.25">
      <c r="G12284"/>
      <c r="I12284"/>
      <c r="L12284"/>
    </row>
    <row r="12285" spans="7:12" x14ac:dyDescent="0.25">
      <c r="G12285"/>
      <c r="I12285"/>
      <c r="L12285"/>
    </row>
    <row r="12286" spans="7:12" x14ac:dyDescent="0.25">
      <c r="G12286"/>
      <c r="I12286"/>
      <c r="L12286"/>
    </row>
    <row r="12287" spans="7:12" x14ac:dyDescent="0.25">
      <c r="G12287"/>
      <c r="I12287"/>
      <c r="L12287"/>
    </row>
    <row r="12288" spans="7:12" x14ac:dyDescent="0.25">
      <c r="G12288"/>
      <c r="I12288"/>
      <c r="L12288"/>
    </row>
    <row r="12289" spans="7:12" x14ac:dyDescent="0.25">
      <c r="G12289"/>
      <c r="I12289"/>
      <c r="L12289"/>
    </row>
    <row r="12290" spans="7:12" x14ac:dyDescent="0.25">
      <c r="G12290"/>
      <c r="I12290"/>
      <c r="L12290"/>
    </row>
    <row r="12291" spans="7:12" x14ac:dyDescent="0.25">
      <c r="G12291"/>
      <c r="I12291"/>
      <c r="L12291"/>
    </row>
    <row r="12292" spans="7:12" x14ac:dyDescent="0.25">
      <c r="G12292"/>
      <c r="I12292"/>
      <c r="L12292"/>
    </row>
    <row r="12293" spans="7:12" x14ac:dyDescent="0.25">
      <c r="G12293"/>
      <c r="I12293"/>
      <c r="L12293"/>
    </row>
    <row r="12294" spans="7:12" x14ac:dyDescent="0.25">
      <c r="G12294"/>
      <c r="I12294"/>
      <c r="L12294"/>
    </row>
    <row r="12295" spans="7:12" x14ac:dyDescent="0.25">
      <c r="G12295"/>
      <c r="I12295"/>
      <c r="L12295"/>
    </row>
    <row r="12296" spans="7:12" x14ac:dyDescent="0.25">
      <c r="G12296"/>
      <c r="I12296"/>
      <c r="L12296"/>
    </row>
    <row r="12297" spans="7:12" x14ac:dyDescent="0.25">
      <c r="G12297"/>
      <c r="I12297"/>
      <c r="L12297"/>
    </row>
    <row r="12298" spans="7:12" x14ac:dyDescent="0.25">
      <c r="G12298"/>
      <c r="I12298"/>
      <c r="L12298"/>
    </row>
    <row r="12299" spans="7:12" x14ac:dyDescent="0.25">
      <c r="G12299"/>
      <c r="I12299"/>
      <c r="L12299"/>
    </row>
    <row r="12300" spans="7:12" x14ac:dyDescent="0.25">
      <c r="G12300"/>
      <c r="I12300"/>
      <c r="L12300"/>
    </row>
    <row r="12301" spans="7:12" x14ac:dyDescent="0.25">
      <c r="G12301"/>
      <c r="I12301"/>
      <c r="L12301"/>
    </row>
    <row r="12302" spans="7:12" x14ac:dyDescent="0.25">
      <c r="G12302"/>
      <c r="I12302"/>
      <c r="L12302"/>
    </row>
    <row r="12303" spans="7:12" x14ac:dyDescent="0.25">
      <c r="G12303"/>
      <c r="I12303"/>
      <c r="L12303"/>
    </row>
    <row r="12304" spans="7:12" x14ac:dyDescent="0.25">
      <c r="G12304"/>
      <c r="I12304"/>
      <c r="L12304"/>
    </row>
    <row r="12305" spans="7:12" x14ac:dyDescent="0.25">
      <c r="G12305"/>
      <c r="I12305"/>
      <c r="L12305"/>
    </row>
    <row r="12306" spans="7:12" x14ac:dyDescent="0.25">
      <c r="G12306"/>
      <c r="I12306"/>
      <c r="L12306"/>
    </row>
    <row r="12307" spans="7:12" x14ac:dyDescent="0.25">
      <c r="G12307"/>
      <c r="I12307"/>
      <c r="L12307"/>
    </row>
    <row r="12308" spans="7:12" x14ac:dyDescent="0.25">
      <c r="G12308"/>
      <c r="I12308"/>
      <c r="L12308"/>
    </row>
    <row r="12309" spans="7:12" x14ac:dyDescent="0.25">
      <c r="G12309"/>
      <c r="I12309"/>
      <c r="L12309"/>
    </row>
    <row r="12310" spans="7:12" x14ac:dyDescent="0.25">
      <c r="G12310"/>
      <c r="I12310"/>
      <c r="L12310"/>
    </row>
    <row r="12311" spans="7:12" x14ac:dyDescent="0.25">
      <c r="G12311"/>
      <c r="I12311"/>
      <c r="L12311"/>
    </row>
    <row r="12312" spans="7:12" x14ac:dyDescent="0.25">
      <c r="G12312"/>
      <c r="I12312"/>
      <c r="L12312"/>
    </row>
    <row r="12313" spans="7:12" x14ac:dyDescent="0.25">
      <c r="G12313"/>
      <c r="I12313"/>
      <c r="L12313"/>
    </row>
    <row r="12314" spans="7:12" x14ac:dyDescent="0.25">
      <c r="G12314"/>
      <c r="I12314"/>
      <c r="L12314"/>
    </row>
    <row r="12315" spans="7:12" x14ac:dyDescent="0.25">
      <c r="G12315"/>
      <c r="I12315"/>
      <c r="L12315"/>
    </row>
    <row r="12316" spans="7:12" x14ac:dyDescent="0.25">
      <c r="G12316"/>
      <c r="I12316"/>
      <c r="L12316"/>
    </row>
    <row r="12317" spans="7:12" x14ac:dyDescent="0.25">
      <c r="G12317"/>
      <c r="I12317"/>
      <c r="L12317"/>
    </row>
    <row r="12318" spans="7:12" x14ac:dyDescent="0.25">
      <c r="G12318"/>
      <c r="I12318"/>
      <c r="L12318"/>
    </row>
    <row r="12319" spans="7:12" x14ac:dyDescent="0.25">
      <c r="G12319"/>
      <c r="I12319"/>
      <c r="L12319"/>
    </row>
    <row r="12320" spans="7:12" x14ac:dyDescent="0.25">
      <c r="G12320"/>
      <c r="I12320"/>
      <c r="L12320"/>
    </row>
    <row r="12321" spans="7:12" x14ac:dyDescent="0.25">
      <c r="G12321"/>
      <c r="I12321"/>
      <c r="L12321"/>
    </row>
    <row r="12322" spans="7:12" x14ac:dyDescent="0.25">
      <c r="G12322"/>
      <c r="I12322"/>
      <c r="L12322"/>
    </row>
    <row r="12323" spans="7:12" x14ac:dyDescent="0.25">
      <c r="G12323"/>
      <c r="I12323"/>
      <c r="L12323"/>
    </row>
    <row r="12324" spans="7:12" x14ac:dyDescent="0.25">
      <c r="G12324"/>
      <c r="I12324"/>
      <c r="L12324"/>
    </row>
    <row r="12325" spans="7:12" x14ac:dyDescent="0.25">
      <c r="G12325"/>
      <c r="I12325"/>
      <c r="L12325"/>
    </row>
    <row r="12326" spans="7:12" x14ac:dyDescent="0.25">
      <c r="G12326"/>
      <c r="I12326"/>
      <c r="L12326"/>
    </row>
    <row r="12327" spans="7:12" x14ac:dyDescent="0.25">
      <c r="G12327"/>
      <c r="I12327"/>
      <c r="L12327"/>
    </row>
    <row r="12328" spans="7:12" x14ac:dyDescent="0.25">
      <c r="G12328"/>
      <c r="I12328"/>
      <c r="L12328"/>
    </row>
    <row r="12329" spans="7:12" x14ac:dyDescent="0.25">
      <c r="G12329"/>
      <c r="I12329"/>
      <c r="L12329"/>
    </row>
    <row r="12330" spans="7:12" x14ac:dyDescent="0.25">
      <c r="G12330"/>
      <c r="I12330"/>
      <c r="L12330"/>
    </row>
    <row r="12331" spans="7:12" x14ac:dyDescent="0.25">
      <c r="G12331"/>
      <c r="I12331"/>
      <c r="L12331"/>
    </row>
    <row r="12332" spans="7:12" x14ac:dyDescent="0.25">
      <c r="G12332"/>
      <c r="I12332"/>
      <c r="L12332"/>
    </row>
    <row r="12333" spans="7:12" x14ac:dyDescent="0.25">
      <c r="G12333"/>
      <c r="I12333"/>
      <c r="L12333"/>
    </row>
    <row r="12334" spans="7:12" x14ac:dyDescent="0.25">
      <c r="G12334"/>
      <c r="I12334"/>
      <c r="L12334"/>
    </row>
    <row r="12335" spans="7:12" x14ac:dyDescent="0.25">
      <c r="G12335"/>
      <c r="I12335"/>
      <c r="L12335"/>
    </row>
    <row r="12336" spans="7:12" x14ac:dyDescent="0.25">
      <c r="G12336"/>
      <c r="I12336"/>
      <c r="L12336"/>
    </row>
    <row r="12337" spans="7:12" x14ac:dyDescent="0.25">
      <c r="G12337"/>
      <c r="I12337"/>
      <c r="L12337"/>
    </row>
    <row r="12338" spans="7:12" x14ac:dyDescent="0.25">
      <c r="G12338"/>
      <c r="I12338"/>
      <c r="L12338"/>
    </row>
    <row r="12339" spans="7:12" x14ac:dyDescent="0.25">
      <c r="G12339"/>
      <c r="I12339"/>
      <c r="L12339"/>
    </row>
    <row r="12340" spans="7:12" x14ac:dyDescent="0.25">
      <c r="G12340"/>
      <c r="I12340"/>
      <c r="L12340"/>
    </row>
    <row r="12341" spans="7:12" x14ac:dyDescent="0.25">
      <c r="G12341"/>
      <c r="I12341"/>
      <c r="L12341"/>
    </row>
    <row r="12342" spans="7:12" x14ac:dyDescent="0.25">
      <c r="G12342"/>
      <c r="I12342"/>
      <c r="L12342"/>
    </row>
    <row r="12343" spans="7:12" x14ac:dyDescent="0.25">
      <c r="G12343"/>
      <c r="I12343"/>
      <c r="L12343"/>
    </row>
    <row r="12344" spans="7:12" x14ac:dyDescent="0.25">
      <c r="G12344"/>
      <c r="I12344"/>
      <c r="L12344"/>
    </row>
    <row r="12345" spans="7:12" x14ac:dyDescent="0.25">
      <c r="G12345"/>
      <c r="I12345"/>
      <c r="L12345"/>
    </row>
    <row r="12346" spans="7:12" x14ac:dyDescent="0.25">
      <c r="G12346"/>
      <c r="I12346"/>
      <c r="L12346"/>
    </row>
    <row r="12347" spans="7:12" x14ac:dyDescent="0.25">
      <c r="G12347"/>
      <c r="I12347"/>
      <c r="L12347"/>
    </row>
    <row r="12348" spans="7:12" x14ac:dyDescent="0.25">
      <c r="G12348"/>
      <c r="I12348"/>
      <c r="L12348"/>
    </row>
    <row r="12349" spans="7:12" x14ac:dyDescent="0.25">
      <c r="G12349"/>
      <c r="I12349"/>
      <c r="L12349"/>
    </row>
    <row r="12350" spans="7:12" x14ac:dyDescent="0.25">
      <c r="G12350"/>
      <c r="I12350"/>
      <c r="L12350"/>
    </row>
    <row r="12351" spans="7:12" x14ac:dyDescent="0.25">
      <c r="G12351"/>
      <c r="I12351"/>
      <c r="L12351"/>
    </row>
    <row r="12352" spans="7:12" x14ac:dyDescent="0.25">
      <c r="G12352"/>
      <c r="I12352"/>
      <c r="L12352"/>
    </row>
    <row r="12353" spans="7:12" x14ac:dyDescent="0.25">
      <c r="G12353"/>
      <c r="I12353"/>
      <c r="L12353"/>
    </row>
    <row r="12354" spans="7:12" x14ac:dyDescent="0.25">
      <c r="G12354"/>
      <c r="I12354"/>
      <c r="L12354"/>
    </row>
    <row r="12355" spans="7:12" x14ac:dyDescent="0.25">
      <c r="G12355"/>
      <c r="I12355"/>
      <c r="L12355"/>
    </row>
    <row r="12356" spans="7:12" x14ac:dyDescent="0.25">
      <c r="G12356"/>
      <c r="I12356"/>
      <c r="L12356"/>
    </row>
    <row r="12357" spans="7:12" x14ac:dyDescent="0.25">
      <c r="G12357"/>
      <c r="I12357"/>
      <c r="L12357"/>
    </row>
    <row r="12358" spans="7:12" x14ac:dyDescent="0.25">
      <c r="G12358"/>
      <c r="I12358"/>
      <c r="L12358"/>
    </row>
    <row r="12359" spans="7:12" x14ac:dyDescent="0.25">
      <c r="G12359"/>
      <c r="I12359"/>
      <c r="L12359"/>
    </row>
    <row r="12360" spans="7:12" x14ac:dyDescent="0.25">
      <c r="G12360"/>
      <c r="I12360"/>
      <c r="L12360"/>
    </row>
    <row r="12361" spans="7:12" x14ac:dyDescent="0.25">
      <c r="G12361"/>
      <c r="I12361"/>
      <c r="L12361"/>
    </row>
    <row r="12362" spans="7:12" x14ac:dyDescent="0.25">
      <c r="G12362"/>
      <c r="I12362"/>
      <c r="L12362"/>
    </row>
    <row r="12363" spans="7:12" x14ac:dyDescent="0.25">
      <c r="G12363"/>
      <c r="I12363"/>
      <c r="L12363"/>
    </row>
    <row r="12364" spans="7:12" x14ac:dyDescent="0.25">
      <c r="G12364"/>
      <c r="I12364"/>
      <c r="L12364"/>
    </row>
    <row r="12365" spans="7:12" x14ac:dyDescent="0.25">
      <c r="G12365"/>
      <c r="I12365"/>
      <c r="L12365"/>
    </row>
    <row r="12366" spans="7:12" x14ac:dyDescent="0.25">
      <c r="G12366"/>
      <c r="I12366"/>
      <c r="L12366"/>
    </row>
    <row r="12367" spans="7:12" x14ac:dyDescent="0.25">
      <c r="G12367"/>
      <c r="I12367"/>
      <c r="L12367"/>
    </row>
    <row r="12368" spans="7:12" x14ac:dyDescent="0.25">
      <c r="G12368"/>
      <c r="I12368"/>
      <c r="L12368"/>
    </row>
    <row r="12369" spans="7:12" x14ac:dyDescent="0.25">
      <c r="G12369"/>
      <c r="I12369"/>
      <c r="L12369"/>
    </row>
    <row r="12370" spans="7:12" x14ac:dyDescent="0.25">
      <c r="G12370"/>
      <c r="I12370"/>
      <c r="L12370"/>
    </row>
    <row r="12371" spans="7:12" x14ac:dyDescent="0.25">
      <c r="G12371"/>
      <c r="I12371"/>
      <c r="L12371"/>
    </row>
    <row r="12372" spans="7:12" x14ac:dyDescent="0.25">
      <c r="G12372"/>
      <c r="I12372"/>
      <c r="L12372"/>
    </row>
    <row r="12373" spans="7:12" x14ac:dyDescent="0.25">
      <c r="G12373"/>
      <c r="I12373"/>
      <c r="L12373"/>
    </row>
    <row r="12374" spans="7:12" x14ac:dyDescent="0.25">
      <c r="G12374"/>
      <c r="I12374"/>
      <c r="L12374"/>
    </row>
    <row r="12375" spans="7:12" x14ac:dyDescent="0.25">
      <c r="G12375"/>
      <c r="I12375"/>
      <c r="L12375"/>
    </row>
    <row r="12376" spans="7:12" x14ac:dyDescent="0.25">
      <c r="G12376"/>
      <c r="I12376"/>
      <c r="L12376"/>
    </row>
    <row r="12377" spans="7:12" x14ac:dyDescent="0.25">
      <c r="G12377"/>
      <c r="I12377"/>
      <c r="L12377"/>
    </row>
    <row r="12378" spans="7:12" x14ac:dyDescent="0.25">
      <c r="G12378"/>
      <c r="I12378"/>
      <c r="L12378"/>
    </row>
    <row r="12379" spans="7:12" x14ac:dyDescent="0.25">
      <c r="G12379"/>
      <c r="I12379"/>
      <c r="L12379"/>
    </row>
    <row r="12380" spans="7:12" x14ac:dyDescent="0.25">
      <c r="G12380"/>
      <c r="I12380"/>
      <c r="L12380"/>
    </row>
    <row r="12381" spans="7:12" x14ac:dyDescent="0.25">
      <c r="G12381"/>
      <c r="I12381"/>
      <c r="L12381"/>
    </row>
    <row r="12382" spans="7:12" x14ac:dyDescent="0.25">
      <c r="G12382"/>
      <c r="I12382"/>
      <c r="L12382"/>
    </row>
    <row r="12383" spans="7:12" x14ac:dyDescent="0.25">
      <c r="G12383"/>
      <c r="I12383"/>
      <c r="L12383"/>
    </row>
    <row r="12384" spans="7:12" x14ac:dyDescent="0.25">
      <c r="G12384"/>
      <c r="I12384"/>
      <c r="L12384"/>
    </row>
    <row r="12385" spans="7:12" x14ac:dyDescent="0.25">
      <c r="G12385"/>
      <c r="I12385"/>
      <c r="L12385"/>
    </row>
    <row r="12386" spans="7:12" x14ac:dyDescent="0.25">
      <c r="G12386"/>
      <c r="I12386"/>
      <c r="L12386"/>
    </row>
    <row r="12387" spans="7:12" x14ac:dyDescent="0.25">
      <c r="G12387"/>
      <c r="I12387"/>
      <c r="L12387"/>
    </row>
    <row r="12388" spans="7:12" x14ac:dyDescent="0.25">
      <c r="G12388"/>
      <c r="I12388"/>
      <c r="L12388"/>
    </row>
    <row r="12389" spans="7:12" x14ac:dyDescent="0.25">
      <c r="G12389"/>
      <c r="I12389"/>
      <c r="L12389"/>
    </row>
    <row r="12390" spans="7:12" x14ac:dyDescent="0.25">
      <c r="G12390"/>
      <c r="I12390"/>
      <c r="L12390"/>
    </row>
    <row r="12391" spans="7:12" x14ac:dyDescent="0.25">
      <c r="G12391"/>
      <c r="I12391"/>
      <c r="L12391"/>
    </row>
    <row r="12392" spans="7:12" x14ac:dyDescent="0.25">
      <c r="G12392"/>
      <c r="I12392"/>
      <c r="L12392"/>
    </row>
    <row r="12393" spans="7:12" x14ac:dyDescent="0.25">
      <c r="G12393"/>
      <c r="I12393"/>
      <c r="L12393"/>
    </row>
    <row r="12394" spans="7:12" x14ac:dyDescent="0.25">
      <c r="G12394"/>
      <c r="I12394"/>
      <c r="L12394"/>
    </row>
    <row r="12395" spans="7:12" x14ac:dyDescent="0.25">
      <c r="G12395"/>
      <c r="I12395"/>
      <c r="L12395"/>
    </row>
    <row r="12396" spans="7:12" x14ac:dyDescent="0.25">
      <c r="G12396"/>
      <c r="I12396"/>
      <c r="L12396"/>
    </row>
    <row r="12397" spans="7:12" x14ac:dyDescent="0.25">
      <c r="G12397"/>
      <c r="I12397"/>
      <c r="L12397"/>
    </row>
    <row r="12398" spans="7:12" x14ac:dyDescent="0.25">
      <c r="G12398"/>
      <c r="I12398"/>
      <c r="L12398"/>
    </row>
    <row r="12399" spans="7:12" x14ac:dyDescent="0.25">
      <c r="G12399"/>
      <c r="I12399"/>
      <c r="L12399"/>
    </row>
    <row r="12400" spans="7:12" x14ac:dyDescent="0.25">
      <c r="G12400"/>
      <c r="I12400"/>
      <c r="L12400"/>
    </row>
    <row r="12401" spans="7:12" x14ac:dyDescent="0.25">
      <c r="G12401"/>
      <c r="I12401"/>
      <c r="L12401"/>
    </row>
    <row r="12402" spans="7:12" x14ac:dyDescent="0.25">
      <c r="G12402"/>
      <c r="I12402"/>
      <c r="L12402"/>
    </row>
    <row r="12403" spans="7:12" x14ac:dyDescent="0.25">
      <c r="G12403"/>
      <c r="I12403"/>
      <c r="L12403"/>
    </row>
    <row r="12404" spans="7:12" x14ac:dyDescent="0.25">
      <c r="G12404"/>
      <c r="I12404"/>
      <c r="L12404"/>
    </row>
    <row r="12405" spans="7:12" x14ac:dyDescent="0.25">
      <c r="G12405"/>
      <c r="I12405"/>
      <c r="L12405"/>
    </row>
    <row r="12406" spans="7:12" x14ac:dyDescent="0.25">
      <c r="G12406"/>
      <c r="I12406"/>
      <c r="L12406"/>
    </row>
    <row r="12407" spans="7:12" x14ac:dyDescent="0.25">
      <c r="G12407"/>
      <c r="I12407"/>
      <c r="L12407"/>
    </row>
    <row r="12408" spans="7:12" x14ac:dyDescent="0.25">
      <c r="G12408"/>
      <c r="I12408"/>
      <c r="L12408"/>
    </row>
    <row r="12409" spans="7:12" x14ac:dyDescent="0.25">
      <c r="G12409"/>
      <c r="I12409"/>
      <c r="L12409"/>
    </row>
    <row r="12410" spans="7:12" x14ac:dyDescent="0.25">
      <c r="G12410"/>
      <c r="I12410"/>
      <c r="L12410"/>
    </row>
    <row r="12411" spans="7:12" x14ac:dyDescent="0.25">
      <c r="G12411"/>
      <c r="I12411"/>
      <c r="L12411"/>
    </row>
    <row r="12412" spans="7:12" x14ac:dyDescent="0.25">
      <c r="G12412"/>
      <c r="I12412"/>
      <c r="L12412"/>
    </row>
    <row r="12413" spans="7:12" x14ac:dyDescent="0.25">
      <c r="G12413"/>
      <c r="I12413"/>
      <c r="L12413"/>
    </row>
    <row r="12414" spans="7:12" x14ac:dyDescent="0.25">
      <c r="G12414"/>
      <c r="I12414"/>
      <c r="L12414"/>
    </row>
    <row r="12415" spans="7:12" x14ac:dyDescent="0.25">
      <c r="G12415"/>
      <c r="I12415"/>
      <c r="L12415"/>
    </row>
    <row r="12416" spans="7:12" x14ac:dyDescent="0.25">
      <c r="G12416"/>
      <c r="I12416"/>
      <c r="L12416"/>
    </row>
    <row r="12417" spans="7:12" x14ac:dyDescent="0.25">
      <c r="G12417"/>
      <c r="I12417"/>
      <c r="L12417"/>
    </row>
    <row r="12418" spans="7:12" x14ac:dyDescent="0.25">
      <c r="G12418"/>
      <c r="I12418"/>
      <c r="L12418"/>
    </row>
    <row r="12419" spans="7:12" x14ac:dyDescent="0.25">
      <c r="G12419"/>
      <c r="I12419"/>
      <c r="L12419"/>
    </row>
    <row r="12420" spans="7:12" x14ac:dyDescent="0.25">
      <c r="G12420"/>
      <c r="I12420"/>
      <c r="L12420"/>
    </row>
    <row r="12421" spans="7:12" x14ac:dyDescent="0.25">
      <c r="G12421"/>
      <c r="I12421"/>
      <c r="L12421"/>
    </row>
    <row r="12422" spans="7:12" x14ac:dyDescent="0.25">
      <c r="G12422"/>
      <c r="I12422"/>
      <c r="L12422"/>
    </row>
    <row r="12423" spans="7:12" x14ac:dyDescent="0.25">
      <c r="G12423"/>
      <c r="I12423"/>
      <c r="L12423"/>
    </row>
    <row r="12424" spans="7:12" x14ac:dyDescent="0.25">
      <c r="G12424"/>
      <c r="I12424"/>
      <c r="L12424"/>
    </row>
    <row r="12425" spans="7:12" x14ac:dyDescent="0.25">
      <c r="G12425"/>
      <c r="I12425"/>
      <c r="L12425"/>
    </row>
    <row r="12426" spans="7:12" x14ac:dyDescent="0.25">
      <c r="G12426"/>
      <c r="I12426"/>
      <c r="L12426"/>
    </row>
    <row r="12427" spans="7:12" x14ac:dyDescent="0.25">
      <c r="G12427"/>
      <c r="I12427"/>
      <c r="L12427"/>
    </row>
    <row r="12428" spans="7:12" x14ac:dyDescent="0.25">
      <c r="G12428"/>
      <c r="I12428"/>
      <c r="L12428"/>
    </row>
    <row r="12429" spans="7:12" x14ac:dyDescent="0.25">
      <c r="G12429"/>
      <c r="I12429"/>
      <c r="L12429"/>
    </row>
    <row r="12430" spans="7:12" x14ac:dyDescent="0.25">
      <c r="G12430"/>
      <c r="I12430"/>
      <c r="L12430"/>
    </row>
    <row r="12431" spans="7:12" x14ac:dyDescent="0.25">
      <c r="G12431"/>
      <c r="I12431"/>
      <c r="L12431"/>
    </row>
    <row r="12432" spans="7:12" x14ac:dyDescent="0.25">
      <c r="G12432"/>
      <c r="I12432"/>
      <c r="L12432"/>
    </row>
    <row r="12433" spans="7:12" x14ac:dyDescent="0.25">
      <c r="G12433"/>
      <c r="I12433"/>
      <c r="L12433"/>
    </row>
    <row r="12434" spans="7:12" x14ac:dyDescent="0.25">
      <c r="G12434"/>
      <c r="I12434"/>
      <c r="L12434"/>
    </row>
    <row r="12435" spans="7:12" x14ac:dyDescent="0.25">
      <c r="G12435"/>
      <c r="I12435"/>
      <c r="L12435"/>
    </row>
    <row r="12436" spans="7:12" x14ac:dyDescent="0.25">
      <c r="G12436"/>
      <c r="I12436"/>
      <c r="L12436"/>
    </row>
    <row r="12437" spans="7:12" x14ac:dyDescent="0.25">
      <c r="G12437"/>
      <c r="I12437"/>
      <c r="L12437"/>
    </row>
    <row r="12438" spans="7:12" x14ac:dyDescent="0.25">
      <c r="G12438"/>
      <c r="I12438"/>
      <c r="L12438"/>
    </row>
    <row r="12439" spans="7:12" x14ac:dyDescent="0.25">
      <c r="G12439"/>
      <c r="I12439"/>
      <c r="L12439"/>
    </row>
    <row r="12440" spans="7:12" x14ac:dyDescent="0.25">
      <c r="G12440"/>
      <c r="I12440"/>
      <c r="L12440"/>
    </row>
    <row r="12441" spans="7:12" x14ac:dyDescent="0.25">
      <c r="G12441"/>
      <c r="I12441"/>
      <c r="L12441"/>
    </row>
    <row r="12442" spans="7:12" x14ac:dyDescent="0.25">
      <c r="G12442"/>
      <c r="I12442"/>
      <c r="L12442"/>
    </row>
    <row r="12443" spans="7:12" x14ac:dyDescent="0.25">
      <c r="G12443"/>
      <c r="I12443"/>
      <c r="L12443"/>
    </row>
    <row r="12444" spans="7:12" x14ac:dyDescent="0.25">
      <c r="G12444"/>
      <c r="I12444"/>
      <c r="L12444"/>
    </row>
    <row r="12445" spans="7:12" x14ac:dyDescent="0.25">
      <c r="G12445"/>
      <c r="I12445"/>
      <c r="L12445"/>
    </row>
    <row r="12446" spans="7:12" x14ac:dyDescent="0.25">
      <c r="G12446"/>
      <c r="I12446"/>
      <c r="L12446"/>
    </row>
    <row r="12447" spans="7:12" x14ac:dyDescent="0.25">
      <c r="G12447"/>
      <c r="I12447"/>
      <c r="L12447"/>
    </row>
    <row r="12448" spans="7:12" x14ac:dyDescent="0.25">
      <c r="G12448"/>
      <c r="I12448"/>
      <c r="L12448"/>
    </row>
    <row r="12449" spans="7:12" x14ac:dyDescent="0.25">
      <c r="G12449"/>
      <c r="I12449"/>
      <c r="L12449"/>
    </row>
    <row r="12450" spans="7:12" x14ac:dyDescent="0.25">
      <c r="G12450"/>
      <c r="I12450"/>
      <c r="L12450"/>
    </row>
    <row r="12451" spans="7:12" x14ac:dyDescent="0.25">
      <c r="G12451"/>
      <c r="I12451"/>
      <c r="L12451"/>
    </row>
    <row r="12452" spans="7:12" x14ac:dyDescent="0.25">
      <c r="G12452"/>
      <c r="I12452"/>
      <c r="L12452"/>
    </row>
    <row r="12453" spans="7:12" x14ac:dyDescent="0.25">
      <c r="G12453"/>
      <c r="I12453"/>
      <c r="L12453"/>
    </row>
    <row r="12454" spans="7:12" x14ac:dyDescent="0.25">
      <c r="G12454"/>
      <c r="I12454"/>
      <c r="L12454"/>
    </row>
    <row r="12455" spans="7:12" x14ac:dyDescent="0.25">
      <c r="G12455"/>
      <c r="I12455"/>
      <c r="L12455"/>
    </row>
    <row r="12456" spans="7:12" x14ac:dyDescent="0.25">
      <c r="G12456"/>
      <c r="I12456"/>
      <c r="L12456"/>
    </row>
    <row r="12457" spans="7:12" x14ac:dyDescent="0.25">
      <c r="G12457"/>
      <c r="I12457"/>
      <c r="L12457"/>
    </row>
    <row r="12458" spans="7:12" x14ac:dyDescent="0.25">
      <c r="G12458"/>
      <c r="I12458"/>
      <c r="L12458"/>
    </row>
    <row r="12459" spans="7:12" x14ac:dyDescent="0.25">
      <c r="G12459"/>
      <c r="I12459"/>
      <c r="L12459"/>
    </row>
    <row r="12460" spans="7:12" x14ac:dyDescent="0.25">
      <c r="G12460"/>
      <c r="I12460"/>
      <c r="L12460"/>
    </row>
    <row r="12461" spans="7:12" x14ac:dyDescent="0.25">
      <c r="G12461"/>
      <c r="I12461"/>
      <c r="L12461"/>
    </row>
    <row r="12462" spans="7:12" x14ac:dyDescent="0.25">
      <c r="G12462"/>
      <c r="I12462"/>
      <c r="L12462"/>
    </row>
    <row r="12463" spans="7:12" x14ac:dyDescent="0.25">
      <c r="G12463"/>
      <c r="I12463"/>
      <c r="L12463"/>
    </row>
    <row r="12464" spans="7:12" x14ac:dyDescent="0.25">
      <c r="G12464"/>
      <c r="I12464"/>
      <c r="L12464"/>
    </row>
    <row r="12465" spans="7:12" x14ac:dyDescent="0.25">
      <c r="G12465"/>
      <c r="I12465"/>
      <c r="L12465"/>
    </row>
    <row r="12466" spans="7:12" x14ac:dyDescent="0.25">
      <c r="G12466"/>
      <c r="I12466"/>
      <c r="L12466"/>
    </row>
    <row r="12467" spans="7:12" x14ac:dyDescent="0.25">
      <c r="G12467"/>
      <c r="I12467"/>
      <c r="L12467"/>
    </row>
    <row r="12468" spans="7:12" x14ac:dyDescent="0.25">
      <c r="G12468"/>
      <c r="I12468"/>
      <c r="L12468"/>
    </row>
    <row r="12469" spans="7:12" x14ac:dyDescent="0.25">
      <c r="G12469"/>
      <c r="I12469"/>
      <c r="L12469"/>
    </row>
    <row r="12470" spans="7:12" x14ac:dyDescent="0.25">
      <c r="G12470"/>
      <c r="I12470"/>
      <c r="L12470"/>
    </row>
    <row r="12471" spans="7:12" x14ac:dyDescent="0.25">
      <c r="G12471"/>
      <c r="I12471"/>
      <c r="L12471"/>
    </row>
    <row r="12472" spans="7:12" x14ac:dyDescent="0.25">
      <c r="G12472"/>
      <c r="I12472"/>
      <c r="L12472"/>
    </row>
    <row r="12473" spans="7:12" x14ac:dyDescent="0.25">
      <c r="G12473"/>
      <c r="I12473"/>
      <c r="L12473"/>
    </row>
    <row r="12474" spans="7:12" x14ac:dyDescent="0.25">
      <c r="G12474"/>
      <c r="I12474"/>
      <c r="L12474"/>
    </row>
    <row r="12475" spans="7:12" x14ac:dyDescent="0.25">
      <c r="G12475"/>
      <c r="I12475"/>
      <c r="L12475"/>
    </row>
    <row r="12476" spans="7:12" x14ac:dyDescent="0.25">
      <c r="G12476"/>
      <c r="I12476"/>
      <c r="L12476"/>
    </row>
    <row r="12477" spans="7:12" x14ac:dyDescent="0.25">
      <c r="G12477"/>
      <c r="I12477"/>
      <c r="L12477"/>
    </row>
    <row r="12478" spans="7:12" x14ac:dyDescent="0.25">
      <c r="G12478"/>
      <c r="I12478"/>
      <c r="L12478"/>
    </row>
    <row r="12479" spans="7:12" x14ac:dyDescent="0.25">
      <c r="G12479"/>
      <c r="I12479"/>
      <c r="L12479"/>
    </row>
    <row r="12480" spans="7:12" x14ac:dyDescent="0.25">
      <c r="G12480"/>
      <c r="I12480"/>
      <c r="L12480"/>
    </row>
    <row r="12481" spans="7:12" x14ac:dyDescent="0.25">
      <c r="G12481"/>
      <c r="I12481"/>
      <c r="L12481"/>
    </row>
    <row r="12482" spans="7:12" x14ac:dyDescent="0.25">
      <c r="G12482"/>
      <c r="I12482"/>
      <c r="L12482"/>
    </row>
    <row r="12483" spans="7:12" x14ac:dyDescent="0.25">
      <c r="G12483"/>
      <c r="I12483"/>
      <c r="L12483"/>
    </row>
    <row r="12484" spans="7:12" x14ac:dyDescent="0.25">
      <c r="G12484"/>
      <c r="I12484"/>
      <c r="L12484"/>
    </row>
    <row r="12485" spans="7:12" x14ac:dyDescent="0.25">
      <c r="G12485"/>
      <c r="I12485"/>
      <c r="L12485"/>
    </row>
    <row r="12486" spans="7:12" x14ac:dyDescent="0.25">
      <c r="G12486"/>
      <c r="I12486"/>
      <c r="L12486"/>
    </row>
    <row r="12487" spans="7:12" x14ac:dyDescent="0.25">
      <c r="G12487"/>
      <c r="I12487"/>
      <c r="L12487"/>
    </row>
    <row r="12488" spans="7:12" x14ac:dyDescent="0.25">
      <c r="G12488"/>
      <c r="I12488"/>
      <c r="L12488"/>
    </row>
    <row r="12489" spans="7:12" x14ac:dyDescent="0.25">
      <c r="G12489"/>
      <c r="I12489"/>
      <c r="L12489"/>
    </row>
    <row r="12490" spans="7:12" x14ac:dyDescent="0.25">
      <c r="G12490"/>
      <c r="I12490"/>
      <c r="L12490"/>
    </row>
    <row r="12491" spans="7:12" x14ac:dyDescent="0.25">
      <c r="G12491"/>
      <c r="I12491"/>
      <c r="L12491"/>
    </row>
    <row r="12492" spans="7:12" x14ac:dyDescent="0.25">
      <c r="G12492"/>
      <c r="I12492"/>
      <c r="L12492"/>
    </row>
    <row r="12493" spans="7:12" x14ac:dyDescent="0.25">
      <c r="G12493"/>
      <c r="I12493"/>
      <c r="L12493"/>
    </row>
    <row r="12494" spans="7:12" x14ac:dyDescent="0.25">
      <c r="G12494"/>
      <c r="I12494"/>
      <c r="L12494"/>
    </row>
    <row r="12495" spans="7:12" x14ac:dyDescent="0.25">
      <c r="G12495"/>
      <c r="I12495"/>
      <c r="L12495"/>
    </row>
    <row r="12496" spans="7:12" x14ac:dyDescent="0.25">
      <c r="G12496"/>
      <c r="I12496"/>
      <c r="L12496"/>
    </row>
    <row r="12497" spans="7:12" x14ac:dyDescent="0.25">
      <c r="G12497"/>
      <c r="I12497"/>
      <c r="L12497"/>
    </row>
    <row r="12498" spans="7:12" x14ac:dyDescent="0.25">
      <c r="G12498"/>
      <c r="I12498"/>
      <c r="L12498"/>
    </row>
    <row r="12499" spans="7:12" x14ac:dyDescent="0.25">
      <c r="G12499"/>
      <c r="I12499"/>
      <c r="L12499"/>
    </row>
    <row r="12500" spans="7:12" x14ac:dyDescent="0.25">
      <c r="G12500"/>
      <c r="I12500"/>
      <c r="L12500"/>
    </row>
    <row r="12501" spans="7:12" x14ac:dyDescent="0.25">
      <c r="G12501"/>
      <c r="I12501"/>
      <c r="L12501"/>
    </row>
    <row r="12502" spans="7:12" x14ac:dyDescent="0.25">
      <c r="G12502"/>
      <c r="I12502"/>
      <c r="L12502"/>
    </row>
    <row r="12503" spans="7:12" x14ac:dyDescent="0.25">
      <c r="G12503"/>
      <c r="I12503"/>
      <c r="L12503"/>
    </row>
    <row r="12504" spans="7:12" x14ac:dyDescent="0.25">
      <c r="G12504"/>
      <c r="I12504"/>
      <c r="L12504"/>
    </row>
    <row r="12505" spans="7:12" x14ac:dyDescent="0.25">
      <c r="G12505"/>
      <c r="I12505"/>
      <c r="L12505"/>
    </row>
    <row r="12506" spans="7:12" x14ac:dyDescent="0.25">
      <c r="G12506"/>
      <c r="I12506"/>
      <c r="L12506"/>
    </row>
    <row r="12507" spans="7:12" x14ac:dyDescent="0.25">
      <c r="G12507"/>
      <c r="I12507"/>
      <c r="L12507"/>
    </row>
    <row r="12508" spans="7:12" x14ac:dyDescent="0.25">
      <c r="G12508"/>
      <c r="I12508"/>
      <c r="L12508"/>
    </row>
    <row r="12509" spans="7:12" x14ac:dyDescent="0.25">
      <c r="G12509"/>
      <c r="I12509"/>
      <c r="L12509"/>
    </row>
    <row r="12510" spans="7:12" x14ac:dyDescent="0.25">
      <c r="G12510"/>
      <c r="I12510"/>
      <c r="L12510"/>
    </row>
    <row r="12511" spans="7:12" x14ac:dyDescent="0.25">
      <c r="G12511"/>
      <c r="I12511"/>
      <c r="L12511"/>
    </row>
    <row r="12512" spans="7:12" x14ac:dyDescent="0.25">
      <c r="G12512"/>
      <c r="I12512"/>
      <c r="L12512"/>
    </row>
    <row r="12513" spans="7:12" x14ac:dyDescent="0.25">
      <c r="G12513"/>
      <c r="I12513"/>
      <c r="L12513"/>
    </row>
    <row r="12514" spans="7:12" x14ac:dyDescent="0.25">
      <c r="G12514"/>
      <c r="I12514"/>
      <c r="L12514"/>
    </row>
    <row r="12515" spans="7:12" x14ac:dyDescent="0.25">
      <c r="G12515"/>
      <c r="I12515"/>
      <c r="L12515"/>
    </row>
    <row r="12516" spans="7:12" x14ac:dyDescent="0.25">
      <c r="G12516"/>
      <c r="I12516"/>
      <c r="L12516"/>
    </row>
    <row r="12517" spans="7:12" x14ac:dyDescent="0.25">
      <c r="G12517"/>
      <c r="I12517"/>
      <c r="L12517"/>
    </row>
    <row r="12518" spans="7:12" x14ac:dyDescent="0.25">
      <c r="G12518"/>
      <c r="I12518"/>
      <c r="L12518"/>
    </row>
    <row r="12519" spans="7:12" x14ac:dyDescent="0.25">
      <c r="G12519"/>
      <c r="I12519"/>
      <c r="L12519"/>
    </row>
    <row r="12520" spans="7:12" x14ac:dyDescent="0.25">
      <c r="G12520"/>
      <c r="I12520"/>
      <c r="L12520"/>
    </row>
    <row r="12521" spans="7:12" x14ac:dyDescent="0.25">
      <c r="G12521"/>
      <c r="I12521"/>
      <c r="L12521"/>
    </row>
    <row r="12522" spans="7:12" x14ac:dyDescent="0.25">
      <c r="G12522"/>
      <c r="I12522"/>
      <c r="L12522"/>
    </row>
    <row r="12523" spans="7:12" x14ac:dyDescent="0.25">
      <c r="G12523"/>
      <c r="I12523"/>
      <c r="L12523"/>
    </row>
    <row r="12524" spans="7:12" x14ac:dyDescent="0.25">
      <c r="G12524"/>
      <c r="I12524"/>
      <c r="L12524"/>
    </row>
    <row r="12525" spans="7:12" x14ac:dyDescent="0.25">
      <c r="G12525"/>
      <c r="I12525"/>
      <c r="L12525"/>
    </row>
    <row r="12526" spans="7:12" x14ac:dyDescent="0.25">
      <c r="G12526"/>
      <c r="I12526"/>
      <c r="L12526"/>
    </row>
    <row r="12527" spans="7:12" x14ac:dyDescent="0.25">
      <c r="G12527"/>
      <c r="I12527"/>
      <c r="L12527"/>
    </row>
    <row r="12528" spans="7:12" x14ac:dyDescent="0.25">
      <c r="G12528"/>
      <c r="I12528"/>
      <c r="L12528"/>
    </row>
    <row r="12529" spans="7:12" x14ac:dyDescent="0.25">
      <c r="G12529"/>
      <c r="I12529"/>
      <c r="L12529"/>
    </row>
    <row r="12530" spans="7:12" x14ac:dyDescent="0.25">
      <c r="G12530"/>
      <c r="I12530"/>
      <c r="L12530"/>
    </row>
    <row r="12531" spans="7:12" x14ac:dyDescent="0.25">
      <c r="G12531"/>
      <c r="I12531"/>
      <c r="L12531"/>
    </row>
    <row r="12532" spans="7:12" x14ac:dyDescent="0.25">
      <c r="G12532"/>
      <c r="I12532"/>
      <c r="L12532"/>
    </row>
    <row r="12533" spans="7:12" x14ac:dyDescent="0.25">
      <c r="G12533"/>
      <c r="I12533"/>
      <c r="L12533"/>
    </row>
    <row r="12534" spans="7:12" x14ac:dyDescent="0.25">
      <c r="G12534"/>
      <c r="I12534"/>
      <c r="L12534"/>
    </row>
    <row r="12535" spans="7:12" x14ac:dyDescent="0.25">
      <c r="G12535"/>
      <c r="I12535"/>
      <c r="L12535"/>
    </row>
    <row r="12536" spans="7:12" x14ac:dyDescent="0.25">
      <c r="G12536"/>
      <c r="I12536"/>
      <c r="L12536"/>
    </row>
    <row r="12537" spans="7:12" x14ac:dyDescent="0.25">
      <c r="G12537"/>
      <c r="I12537"/>
      <c r="L12537"/>
    </row>
    <row r="12538" spans="7:12" x14ac:dyDescent="0.25">
      <c r="G12538"/>
      <c r="I12538"/>
      <c r="L12538"/>
    </row>
    <row r="12539" spans="7:12" x14ac:dyDescent="0.25">
      <c r="G12539"/>
      <c r="I12539"/>
      <c r="L12539"/>
    </row>
    <row r="12540" spans="7:12" x14ac:dyDescent="0.25">
      <c r="G12540"/>
      <c r="I12540"/>
      <c r="L12540"/>
    </row>
    <row r="12541" spans="7:12" x14ac:dyDescent="0.25">
      <c r="G12541"/>
      <c r="I12541"/>
      <c r="L12541"/>
    </row>
    <row r="12542" spans="7:12" x14ac:dyDescent="0.25">
      <c r="G12542"/>
      <c r="I12542"/>
      <c r="L12542"/>
    </row>
    <row r="12543" spans="7:12" x14ac:dyDescent="0.25">
      <c r="G12543"/>
      <c r="I12543"/>
      <c r="L12543"/>
    </row>
    <row r="12544" spans="7:12" x14ac:dyDescent="0.25">
      <c r="G12544"/>
      <c r="I12544"/>
      <c r="L12544"/>
    </row>
    <row r="12545" spans="7:12" x14ac:dyDescent="0.25">
      <c r="G12545"/>
      <c r="I12545"/>
      <c r="L12545"/>
    </row>
    <row r="12546" spans="7:12" x14ac:dyDescent="0.25">
      <c r="G12546"/>
      <c r="I12546"/>
      <c r="L12546"/>
    </row>
    <row r="12547" spans="7:12" x14ac:dyDescent="0.25">
      <c r="G12547"/>
      <c r="I12547"/>
      <c r="L12547"/>
    </row>
    <row r="12548" spans="7:12" x14ac:dyDescent="0.25">
      <c r="G12548"/>
      <c r="I12548"/>
      <c r="L12548"/>
    </row>
    <row r="12549" spans="7:12" x14ac:dyDescent="0.25">
      <c r="G12549"/>
      <c r="I12549"/>
      <c r="L12549"/>
    </row>
    <row r="12550" spans="7:12" x14ac:dyDescent="0.25">
      <c r="G12550"/>
      <c r="I12550"/>
      <c r="L12550"/>
    </row>
    <row r="12551" spans="7:12" x14ac:dyDescent="0.25">
      <c r="G12551"/>
      <c r="I12551"/>
      <c r="L12551"/>
    </row>
    <row r="12552" spans="7:12" x14ac:dyDescent="0.25">
      <c r="G12552"/>
      <c r="I12552"/>
      <c r="L12552"/>
    </row>
    <row r="12553" spans="7:12" x14ac:dyDescent="0.25">
      <c r="G12553"/>
      <c r="I12553"/>
      <c r="L12553"/>
    </row>
    <row r="12554" spans="7:12" x14ac:dyDescent="0.25">
      <c r="G12554"/>
      <c r="I12554"/>
      <c r="L12554"/>
    </row>
    <row r="12555" spans="7:12" x14ac:dyDescent="0.25">
      <c r="G12555"/>
      <c r="I12555"/>
      <c r="L12555"/>
    </row>
    <row r="12556" spans="7:12" x14ac:dyDescent="0.25">
      <c r="G12556"/>
      <c r="I12556"/>
      <c r="L12556"/>
    </row>
    <row r="12557" spans="7:12" x14ac:dyDescent="0.25">
      <c r="G12557"/>
      <c r="I12557"/>
      <c r="L12557"/>
    </row>
    <row r="12558" spans="7:12" x14ac:dyDescent="0.25">
      <c r="G12558"/>
      <c r="I12558"/>
      <c r="L12558"/>
    </row>
    <row r="12559" spans="7:12" x14ac:dyDescent="0.25">
      <c r="G12559"/>
      <c r="I12559"/>
      <c r="L12559"/>
    </row>
    <row r="12560" spans="7:12" x14ac:dyDescent="0.25">
      <c r="G12560"/>
      <c r="I12560"/>
      <c r="L12560"/>
    </row>
    <row r="12561" spans="7:12" x14ac:dyDescent="0.25">
      <c r="G12561"/>
      <c r="I12561"/>
      <c r="L12561"/>
    </row>
    <row r="12562" spans="7:12" x14ac:dyDescent="0.25">
      <c r="G12562"/>
      <c r="I12562"/>
      <c r="L12562"/>
    </row>
    <row r="12563" spans="7:12" x14ac:dyDescent="0.25">
      <c r="G12563"/>
      <c r="I12563"/>
      <c r="L12563"/>
    </row>
    <row r="12564" spans="7:12" x14ac:dyDescent="0.25">
      <c r="G12564"/>
      <c r="I12564"/>
      <c r="L12564"/>
    </row>
    <row r="12565" spans="7:12" x14ac:dyDescent="0.25">
      <c r="G12565"/>
      <c r="I12565"/>
      <c r="L12565"/>
    </row>
    <row r="12566" spans="7:12" x14ac:dyDescent="0.25">
      <c r="G12566"/>
      <c r="I12566"/>
      <c r="L12566"/>
    </row>
    <row r="12567" spans="7:12" x14ac:dyDescent="0.25">
      <c r="G12567"/>
      <c r="I12567"/>
      <c r="L12567"/>
    </row>
    <row r="12568" spans="7:12" x14ac:dyDescent="0.25">
      <c r="G12568"/>
      <c r="I12568"/>
      <c r="L12568"/>
    </row>
    <row r="12569" spans="7:12" x14ac:dyDescent="0.25">
      <c r="G12569"/>
      <c r="I12569"/>
      <c r="L12569"/>
    </row>
    <row r="12570" spans="7:12" x14ac:dyDescent="0.25">
      <c r="G12570"/>
      <c r="I12570"/>
      <c r="L12570"/>
    </row>
    <row r="12571" spans="7:12" x14ac:dyDescent="0.25">
      <c r="G12571"/>
      <c r="I12571"/>
      <c r="L12571"/>
    </row>
    <row r="12572" spans="7:12" x14ac:dyDescent="0.25">
      <c r="G12572"/>
      <c r="I12572"/>
      <c r="L12572"/>
    </row>
    <row r="12573" spans="7:12" x14ac:dyDescent="0.25">
      <c r="G12573"/>
      <c r="I12573"/>
      <c r="L12573"/>
    </row>
    <row r="12574" spans="7:12" x14ac:dyDescent="0.25">
      <c r="G12574"/>
      <c r="I12574"/>
      <c r="L12574"/>
    </row>
    <row r="12575" spans="7:12" x14ac:dyDescent="0.25">
      <c r="G12575"/>
      <c r="I12575"/>
      <c r="L12575"/>
    </row>
    <row r="12576" spans="7:12" x14ac:dyDescent="0.25">
      <c r="G12576"/>
      <c r="I12576"/>
      <c r="L12576"/>
    </row>
    <row r="12577" spans="7:12" x14ac:dyDescent="0.25">
      <c r="G12577"/>
      <c r="I12577"/>
      <c r="L12577"/>
    </row>
    <row r="12578" spans="7:12" x14ac:dyDescent="0.25">
      <c r="G12578"/>
      <c r="I12578"/>
      <c r="L12578"/>
    </row>
    <row r="12579" spans="7:12" x14ac:dyDescent="0.25">
      <c r="G12579"/>
      <c r="I12579"/>
      <c r="L12579"/>
    </row>
    <row r="12580" spans="7:12" x14ac:dyDescent="0.25">
      <c r="G12580"/>
      <c r="I12580"/>
      <c r="L12580"/>
    </row>
    <row r="12581" spans="7:12" x14ac:dyDescent="0.25">
      <c r="G12581"/>
      <c r="I12581"/>
      <c r="L12581"/>
    </row>
    <row r="12582" spans="7:12" x14ac:dyDescent="0.25">
      <c r="G12582"/>
      <c r="I12582"/>
      <c r="L12582"/>
    </row>
    <row r="12583" spans="7:12" x14ac:dyDescent="0.25">
      <c r="G12583"/>
      <c r="I12583"/>
      <c r="L12583"/>
    </row>
    <row r="12584" spans="7:12" x14ac:dyDescent="0.25">
      <c r="G12584"/>
      <c r="I12584"/>
      <c r="L12584"/>
    </row>
    <row r="12585" spans="7:12" x14ac:dyDescent="0.25">
      <c r="G12585"/>
      <c r="I12585"/>
      <c r="L12585"/>
    </row>
    <row r="12586" spans="7:12" x14ac:dyDescent="0.25">
      <c r="G12586"/>
      <c r="I12586"/>
      <c r="L12586"/>
    </row>
    <row r="12587" spans="7:12" x14ac:dyDescent="0.25">
      <c r="G12587"/>
      <c r="I12587"/>
      <c r="L12587"/>
    </row>
    <row r="12588" spans="7:12" x14ac:dyDescent="0.25">
      <c r="G12588"/>
      <c r="I12588"/>
      <c r="L12588"/>
    </row>
    <row r="12589" spans="7:12" x14ac:dyDescent="0.25">
      <c r="G12589"/>
      <c r="I12589"/>
      <c r="L12589"/>
    </row>
    <row r="12590" spans="7:12" x14ac:dyDescent="0.25">
      <c r="G12590"/>
      <c r="I12590"/>
      <c r="L12590"/>
    </row>
    <row r="12591" spans="7:12" x14ac:dyDescent="0.25">
      <c r="G12591"/>
      <c r="I12591"/>
      <c r="L12591"/>
    </row>
    <row r="12592" spans="7:12" x14ac:dyDescent="0.25">
      <c r="G12592"/>
      <c r="I12592"/>
      <c r="L12592"/>
    </row>
    <row r="12593" spans="7:12" x14ac:dyDescent="0.25">
      <c r="G12593"/>
      <c r="I12593"/>
      <c r="L12593"/>
    </row>
    <row r="12594" spans="7:12" x14ac:dyDescent="0.25">
      <c r="G12594"/>
      <c r="I12594"/>
      <c r="L12594"/>
    </row>
    <row r="12595" spans="7:12" x14ac:dyDescent="0.25">
      <c r="G12595"/>
      <c r="I12595"/>
      <c r="L12595"/>
    </row>
    <row r="12596" spans="7:12" x14ac:dyDescent="0.25">
      <c r="G12596"/>
      <c r="I12596"/>
      <c r="L12596"/>
    </row>
    <row r="12597" spans="7:12" x14ac:dyDescent="0.25">
      <c r="G12597"/>
      <c r="I12597"/>
      <c r="L12597"/>
    </row>
    <row r="12598" spans="7:12" x14ac:dyDescent="0.25">
      <c r="G12598"/>
      <c r="I12598"/>
      <c r="L12598"/>
    </row>
    <row r="12599" spans="7:12" x14ac:dyDescent="0.25">
      <c r="G12599"/>
      <c r="I12599"/>
      <c r="L12599"/>
    </row>
    <row r="12600" spans="7:12" x14ac:dyDescent="0.25">
      <c r="G12600"/>
      <c r="I12600"/>
      <c r="L12600"/>
    </row>
    <row r="12601" spans="7:12" x14ac:dyDescent="0.25">
      <c r="G12601"/>
      <c r="I12601"/>
      <c r="L12601"/>
    </row>
    <row r="12602" spans="7:12" x14ac:dyDescent="0.25">
      <c r="G12602"/>
      <c r="I12602"/>
      <c r="L12602"/>
    </row>
    <row r="12603" spans="7:12" x14ac:dyDescent="0.25">
      <c r="G12603"/>
      <c r="I12603"/>
      <c r="L12603"/>
    </row>
    <row r="12604" spans="7:12" x14ac:dyDescent="0.25">
      <c r="G12604"/>
      <c r="I12604"/>
      <c r="L12604"/>
    </row>
    <row r="12605" spans="7:12" x14ac:dyDescent="0.25">
      <c r="G12605"/>
      <c r="I12605"/>
      <c r="L12605"/>
    </row>
    <row r="12606" spans="7:12" x14ac:dyDescent="0.25">
      <c r="G12606"/>
      <c r="I12606"/>
      <c r="L12606"/>
    </row>
    <row r="12607" spans="7:12" x14ac:dyDescent="0.25">
      <c r="G12607"/>
      <c r="I12607"/>
      <c r="L12607"/>
    </row>
    <row r="12608" spans="7:12" x14ac:dyDescent="0.25">
      <c r="G12608"/>
      <c r="I12608"/>
      <c r="L12608"/>
    </row>
    <row r="12609" spans="7:12" x14ac:dyDescent="0.25">
      <c r="G12609"/>
      <c r="I12609"/>
      <c r="L12609"/>
    </row>
    <row r="12610" spans="7:12" x14ac:dyDescent="0.25">
      <c r="G12610"/>
      <c r="I12610"/>
      <c r="L12610"/>
    </row>
    <row r="12611" spans="7:12" x14ac:dyDescent="0.25">
      <c r="G12611"/>
      <c r="I12611"/>
      <c r="L12611"/>
    </row>
    <row r="12612" spans="7:12" x14ac:dyDescent="0.25">
      <c r="G12612"/>
      <c r="I12612"/>
      <c r="L12612"/>
    </row>
    <row r="12613" spans="7:12" x14ac:dyDescent="0.25">
      <c r="G12613"/>
      <c r="I12613"/>
      <c r="L12613"/>
    </row>
    <row r="12614" spans="7:12" x14ac:dyDescent="0.25">
      <c r="G12614"/>
      <c r="I12614"/>
      <c r="L12614"/>
    </row>
    <row r="12615" spans="7:12" x14ac:dyDescent="0.25">
      <c r="G12615"/>
      <c r="I12615"/>
      <c r="L12615"/>
    </row>
    <row r="12616" spans="7:12" x14ac:dyDescent="0.25">
      <c r="G12616"/>
      <c r="I12616"/>
      <c r="L12616"/>
    </row>
    <row r="12617" spans="7:12" x14ac:dyDescent="0.25">
      <c r="G12617"/>
      <c r="I12617"/>
      <c r="L12617"/>
    </row>
    <row r="12618" spans="7:12" x14ac:dyDescent="0.25">
      <c r="G12618"/>
      <c r="I12618"/>
      <c r="L12618"/>
    </row>
    <row r="12619" spans="7:12" x14ac:dyDescent="0.25">
      <c r="G12619"/>
      <c r="I12619"/>
      <c r="L12619"/>
    </row>
    <row r="12620" spans="7:12" x14ac:dyDescent="0.25">
      <c r="G12620"/>
      <c r="I12620"/>
      <c r="L12620"/>
    </row>
    <row r="12621" spans="7:12" x14ac:dyDescent="0.25">
      <c r="G12621"/>
      <c r="I12621"/>
      <c r="L12621"/>
    </row>
    <row r="12622" spans="7:12" x14ac:dyDescent="0.25">
      <c r="G12622"/>
      <c r="I12622"/>
      <c r="L12622"/>
    </row>
    <row r="12623" spans="7:12" x14ac:dyDescent="0.25">
      <c r="G12623"/>
      <c r="I12623"/>
      <c r="L12623"/>
    </row>
    <row r="12624" spans="7:12" x14ac:dyDescent="0.25">
      <c r="G12624"/>
      <c r="I12624"/>
      <c r="L12624"/>
    </row>
    <row r="12625" spans="7:12" x14ac:dyDescent="0.25">
      <c r="G12625"/>
      <c r="I12625"/>
      <c r="L12625"/>
    </row>
    <row r="12626" spans="7:12" x14ac:dyDescent="0.25">
      <c r="G12626"/>
      <c r="I12626"/>
      <c r="L12626"/>
    </row>
    <row r="12627" spans="7:12" x14ac:dyDescent="0.25">
      <c r="G12627"/>
      <c r="I12627"/>
      <c r="L12627"/>
    </row>
    <row r="12628" spans="7:12" x14ac:dyDescent="0.25">
      <c r="G12628"/>
      <c r="I12628"/>
      <c r="L12628"/>
    </row>
    <row r="12629" spans="7:12" x14ac:dyDescent="0.25">
      <c r="G12629"/>
      <c r="I12629"/>
      <c r="L12629"/>
    </row>
    <row r="12630" spans="7:12" x14ac:dyDescent="0.25">
      <c r="G12630"/>
      <c r="I12630"/>
      <c r="L12630"/>
    </row>
    <row r="12631" spans="7:12" x14ac:dyDescent="0.25">
      <c r="G12631"/>
      <c r="I12631"/>
      <c r="L12631"/>
    </row>
    <row r="12632" spans="7:12" x14ac:dyDescent="0.25">
      <c r="G12632"/>
      <c r="I12632"/>
      <c r="L12632"/>
    </row>
    <row r="12633" spans="7:12" x14ac:dyDescent="0.25">
      <c r="G12633"/>
      <c r="I12633"/>
      <c r="L12633"/>
    </row>
    <row r="12634" spans="7:12" x14ac:dyDescent="0.25">
      <c r="G12634"/>
      <c r="I12634"/>
      <c r="L12634"/>
    </row>
    <row r="12635" spans="7:12" x14ac:dyDescent="0.25">
      <c r="G12635"/>
      <c r="I12635"/>
      <c r="L12635"/>
    </row>
    <row r="12636" spans="7:12" x14ac:dyDescent="0.25">
      <c r="G12636"/>
      <c r="I12636"/>
      <c r="L12636"/>
    </row>
    <row r="12637" spans="7:12" x14ac:dyDescent="0.25">
      <c r="G12637"/>
      <c r="I12637"/>
      <c r="L12637"/>
    </row>
    <row r="12638" spans="7:12" x14ac:dyDescent="0.25">
      <c r="G12638"/>
      <c r="I12638"/>
      <c r="L12638"/>
    </row>
    <row r="12639" spans="7:12" x14ac:dyDescent="0.25">
      <c r="G12639"/>
      <c r="I12639"/>
      <c r="L12639"/>
    </row>
    <row r="12640" spans="7:12" x14ac:dyDescent="0.25">
      <c r="G12640"/>
      <c r="I12640"/>
      <c r="L12640"/>
    </row>
    <row r="12641" spans="7:12" x14ac:dyDescent="0.25">
      <c r="G12641"/>
      <c r="I12641"/>
      <c r="L12641"/>
    </row>
    <row r="12642" spans="7:12" x14ac:dyDescent="0.25">
      <c r="G12642"/>
      <c r="I12642"/>
      <c r="L12642"/>
    </row>
    <row r="12643" spans="7:12" x14ac:dyDescent="0.25">
      <c r="G12643"/>
      <c r="I12643"/>
      <c r="L12643"/>
    </row>
    <row r="12644" spans="7:12" x14ac:dyDescent="0.25">
      <c r="G12644"/>
      <c r="I12644"/>
      <c r="L12644"/>
    </row>
    <row r="12645" spans="7:12" x14ac:dyDescent="0.25">
      <c r="G12645"/>
      <c r="I12645"/>
      <c r="L12645"/>
    </row>
    <row r="12646" spans="7:12" x14ac:dyDescent="0.25">
      <c r="G12646"/>
      <c r="I12646"/>
      <c r="L12646"/>
    </row>
    <row r="12647" spans="7:12" x14ac:dyDescent="0.25">
      <c r="G12647"/>
      <c r="I12647"/>
      <c r="L12647"/>
    </row>
    <row r="12648" spans="7:12" x14ac:dyDescent="0.25">
      <c r="G12648"/>
      <c r="I12648"/>
      <c r="L12648"/>
    </row>
    <row r="12649" spans="7:12" x14ac:dyDescent="0.25">
      <c r="G12649"/>
      <c r="I12649"/>
      <c r="L12649"/>
    </row>
    <row r="12650" spans="7:12" x14ac:dyDescent="0.25">
      <c r="G12650"/>
      <c r="I12650"/>
      <c r="L12650"/>
    </row>
    <row r="12651" spans="7:12" x14ac:dyDescent="0.25">
      <c r="G12651"/>
      <c r="I12651"/>
      <c r="L12651"/>
    </row>
    <row r="12652" spans="7:12" x14ac:dyDescent="0.25">
      <c r="G12652"/>
      <c r="I12652"/>
      <c r="L12652"/>
    </row>
    <row r="12653" spans="7:12" x14ac:dyDescent="0.25">
      <c r="G12653"/>
      <c r="I12653"/>
      <c r="L12653"/>
    </row>
    <row r="12654" spans="7:12" x14ac:dyDescent="0.25">
      <c r="G12654"/>
      <c r="I12654"/>
      <c r="L12654"/>
    </row>
    <row r="12655" spans="7:12" x14ac:dyDescent="0.25">
      <c r="G12655"/>
      <c r="I12655"/>
      <c r="L12655"/>
    </row>
    <row r="12656" spans="7:12" x14ac:dyDescent="0.25">
      <c r="G12656"/>
      <c r="I12656"/>
      <c r="L12656"/>
    </row>
    <row r="12657" spans="7:12" x14ac:dyDescent="0.25">
      <c r="G12657"/>
      <c r="I12657"/>
      <c r="L12657"/>
    </row>
    <row r="12658" spans="7:12" x14ac:dyDescent="0.25">
      <c r="G12658"/>
      <c r="I12658"/>
      <c r="L12658"/>
    </row>
    <row r="12659" spans="7:12" x14ac:dyDescent="0.25">
      <c r="G12659"/>
      <c r="I12659"/>
      <c r="L12659"/>
    </row>
    <row r="12660" spans="7:12" x14ac:dyDescent="0.25">
      <c r="G12660"/>
      <c r="I12660"/>
      <c r="L12660"/>
    </row>
    <row r="12661" spans="7:12" x14ac:dyDescent="0.25">
      <c r="G12661"/>
      <c r="I12661"/>
      <c r="L12661"/>
    </row>
    <row r="12662" spans="7:12" x14ac:dyDescent="0.25">
      <c r="G12662"/>
      <c r="I12662"/>
      <c r="L12662"/>
    </row>
    <row r="12663" spans="7:12" x14ac:dyDescent="0.25">
      <c r="G12663"/>
      <c r="I12663"/>
      <c r="L12663"/>
    </row>
    <row r="12664" spans="7:12" x14ac:dyDescent="0.25">
      <c r="G12664"/>
      <c r="I12664"/>
      <c r="L12664"/>
    </row>
    <row r="12665" spans="7:12" x14ac:dyDescent="0.25">
      <c r="G12665"/>
      <c r="I12665"/>
      <c r="L12665"/>
    </row>
    <row r="12666" spans="7:12" x14ac:dyDescent="0.25">
      <c r="G12666"/>
      <c r="I12666"/>
      <c r="L12666"/>
    </row>
    <row r="12667" spans="7:12" x14ac:dyDescent="0.25">
      <c r="G12667"/>
      <c r="I12667"/>
      <c r="L12667"/>
    </row>
    <row r="12668" spans="7:12" x14ac:dyDescent="0.25">
      <c r="G12668"/>
      <c r="I12668"/>
      <c r="L12668"/>
    </row>
    <row r="12669" spans="7:12" x14ac:dyDescent="0.25">
      <c r="G12669"/>
      <c r="I12669"/>
      <c r="L12669"/>
    </row>
    <row r="12670" spans="7:12" x14ac:dyDescent="0.25">
      <c r="G12670"/>
      <c r="I12670"/>
      <c r="L12670"/>
    </row>
    <row r="12671" spans="7:12" x14ac:dyDescent="0.25">
      <c r="G12671"/>
      <c r="I12671"/>
      <c r="L12671"/>
    </row>
    <row r="12672" spans="7:12" x14ac:dyDescent="0.25">
      <c r="G12672"/>
      <c r="I12672"/>
      <c r="L12672"/>
    </row>
    <row r="12673" spans="7:12" x14ac:dyDescent="0.25">
      <c r="G12673"/>
      <c r="I12673"/>
      <c r="L12673"/>
    </row>
    <row r="12674" spans="7:12" x14ac:dyDescent="0.25">
      <c r="G12674"/>
      <c r="I12674"/>
      <c r="L12674"/>
    </row>
    <row r="12675" spans="7:12" x14ac:dyDescent="0.25">
      <c r="G12675"/>
      <c r="I12675"/>
      <c r="L12675"/>
    </row>
    <row r="12676" spans="7:12" x14ac:dyDescent="0.25">
      <c r="G12676"/>
      <c r="I12676"/>
      <c r="L12676"/>
    </row>
    <row r="12677" spans="7:12" x14ac:dyDescent="0.25">
      <c r="G12677"/>
      <c r="I12677"/>
      <c r="L12677"/>
    </row>
    <row r="12678" spans="7:12" x14ac:dyDescent="0.25">
      <c r="G12678"/>
      <c r="I12678"/>
      <c r="L12678"/>
    </row>
    <row r="12679" spans="7:12" x14ac:dyDescent="0.25">
      <c r="G12679"/>
      <c r="I12679"/>
      <c r="L12679"/>
    </row>
    <row r="12680" spans="7:12" x14ac:dyDescent="0.25">
      <c r="G12680"/>
      <c r="I12680"/>
      <c r="L12680"/>
    </row>
    <row r="12681" spans="7:12" x14ac:dyDescent="0.25">
      <c r="G12681"/>
      <c r="I12681"/>
      <c r="L12681"/>
    </row>
    <row r="12682" spans="7:12" x14ac:dyDescent="0.25">
      <c r="G12682"/>
      <c r="I12682"/>
      <c r="L12682"/>
    </row>
    <row r="12683" spans="7:12" x14ac:dyDescent="0.25">
      <c r="G12683"/>
      <c r="I12683"/>
      <c r="L12683"/>
    </row>
    <row r="12684" spans="7:12" x14ac:dyDescent="0.25">
      <c r="G12684"/>
      <c r="I12684"/>
      <c r="L12684"/>
    </row>
    <row r="12685" spans="7:12" x14ac:dyDescent="0.25">
      <c r="G12685"/>
      <c r="I12685"/>
      <c r="L12685"/>
    </row>
    <row r="12686" spans="7:12" x14ac:dyDescent="0.25">
      <c r="G12686"/>
      <c r="I12686"/>
      <c r="L12686"/>
    </row>
    <row r="12687" spans="7:12" x14ac:dyDescent="0.25">
      <c r="G12687"/>
      <c r="I12687"/>
      <c r="L12687"/>
    </row>
    <row r="12688" spans="7:12" x14ac:dyDescent="0.25">
      <c r="G12688"/>
      <c r="I12688"/>
      <c r="L12688"/>
    </row>
    <row r="12689" spans="7:12" x14ac:dyDescent="0.25">
      <c r="G12689"/>
      <c r="I12689"/>
      <c r="L12689"/>
    </row>
    <row r="12690" spans="7:12" x14ac:dyDescent="0.25">
      <c r="G12690"/>
      <c r="I12690"/>
      <c r="L12690"/>
    </row>
    <row r="12691" spans="7:12" x14ac:dyDescent="0.25">
      <c r="G12691"/>
      <c r="I12691"/>
      <c r="L12691"/>
    </row>
    <row r="12692" spans="7:12" x14ac:dyDescent="0.25">
      <c r="G12692"/>
      <c r="I12692"/>
      <c r="L12692"/>
    </row>
    <row r="12693" spans="7:12" x14ac:dyDescent="0.25">
      <c r="G12693"/>
      <c r="I12693"/>
      <c r="L12693"/>
    </row>
    <row r="12694" spans="7:12" x14ac:dyDescent="0.25">
      <c r="G12694"/>
      <c r="I12694"/>
      <c r="L12694"/>
    </row>
    <row r="12695" spans="7:12" x14ac:dyDescent="0.25">
      <c r="G12695"/>
      <c r="I12695"/>
      <c r="L12695"/>
    </row>
    <row r="12696" spans="7:12" x14ac:dyDescent="0.25">
      <c r="G12696"/>
      <c r="I12696"/>
      <c r="L12696"/>
    </row>
    <row r="12697" spans="7:12" x14ac:dyDescent="0.25">
      <c r="G12697"/>
      <c r="I12697"/>
      <c r="L12697"/>
    </row>
    <row r="12698" spans="7:12" x14ac:dyDescent="0.25">
      <c r="G12698"/>
      <c r="I12698"/>
      <c r="L12698"/>
    </row>
    <row r="12699" spans="7:12" x14ac:dyDescent="0.25">
      <c r="G12699"/>
      <c r="I12699"/>
      <c r="L12699"/>
    </row>
    <row r="12700" spans="7:12" x14ac:dyDescent="0.25">
      <c r="G12700"/>
      <c r="I12700"/>
      <c r="L12700"/>
    </row>
    <row r="12701" spans="7:12" x14ac:dyDescent="0.25">
      <c r="G12701"/>
      <c r="I12701"/>
      <c r="L12701"/>
    </row>
    <row r="12702" spans="7:12" x14ac:dyDescent="0.25">
      <c r="G12702"/>
      <c r="I12702"/>
      <c r="L12702"/>
    </row>
    <row r="12703" spans="7:12" x14ac:dyDescent="0.25">
      <c r="G12703"/>
      <c r="I12703"/>
      <c r="L12703"/>
    </row>
    <row r="12704" spans="7:12" x14ac:dyDescent="0.25">
      <c r="G12704"/>
      <c r="I12704"/>
      <c r="L12704"/>
    </row>
    <row r="12705" spans="7:12" x14ac:dyDescent="0.25">
      <c r="G12705"/>
      <c r="I12705"/>
      <c r="L12705"/>
    </row>
    <row r="12706" spans="7:12" x14ac:dyDescent="0.25">
      <c r="G12706"/>
      <c r="I12706"/>
      <c r="L12706"/>
    </row>
    <row r="12707" spans="7:12" x14ac:dyDescent="0.25">
      <c r="G12707"/>
      <c r="I12707"/>
      <c r="L12707"/>
    </row>
    <row r="12708" spans="7:12" x14ac:dyDescent="0.25">
      <c r="G12708"/>
      <c r="I12708"/>
      <c r="L12708"/>
    </row>
    <row r="12709" spans="7:12" x14ac:dyDescent="0.25">
      <c r="G12709"/>
      <c r="I12709"/>
      <c r="L12709"/>
    </row>
    <row r="12710" spans="7:12" x14ac:dyDescent="0.25">
      <c r="G12710"/>
      <c r="I12710"/>
      <c r="L12710"/>
    </row>
    <row r="12711" spans="7:12" x14ac:dyDescent="0.25">
      <c r="G12711"/>
      <c r="I12711"/>
      <c r="L12711"/>
    </row>
    <row r="12712" spans="7:12" x14ac:dyDescent="0.25">
      <c r="G12712"/>
      <c r="I12712"/>
      <c r="L12712"/>
    </row>
    <row r="12713" spans="7:12" x14ac:dyDescent="0.25">
      <c r="G12713"/>
      <c r="I12713"/>
      <c r="L12713"/>
    </row>
    <row r="12714" spans="7:12" x14ac:dyDescent="0.25">
      <c r="G12714"/>
      <c r="I12714"/>
      <c r="L12714"/>
    </row>
    <row r="12715" spans="7:12" x14ac:dyDescent="0.25">
      <c r="G12715"/>
      <c r="I12715"/>
      <c r="L12715"/>
    </row>
    <row r="12716" spans="7:12" x14ac:dyDescent="0.25">
      <c r="G12716"/>
      <c r="I12716"/>
      <c r="L12716"/>
    </row>
    <row r="12717" spans="7:12" x14ac:dyDescent="0.25">
      <c r="G12717"/>
      <c r="I12717"/>
      <c r="L12717"/>
    </row>
    <row r="12718" spans="7:12" x14ac:dyDescent="0.25">
      <c r="G12718"/>
      <c r="I12718"/>
      <c r="L12718"/>
    </row>
    <row r="12719" spans="7:12" x14ac:dyDescent="0.25">
      <c r="G12719"/>
      <c r="I12719"/>
      <c r="L12719"/>
    </row>
    <row r="12720" spans="7:12" x14ac:dyDescent="0.25">
      <c r="G12720"/>
      <c r="I12720"/>
      <c r="L12720"/>
    </row>
    <row r="12721" spans="7:12" x14ac:dyDescent="0.25">
      <c r="G12721"/>
      <c r="I12721"/>
      <c r="L12721"/>
    </row>
    <row r="12722" spans="7:12" x14ac:dyDescent="0.25">
      <c r="G12722"/>
      <c r="I12722"/>
      <c r="L12722"/>
    </row>
    <row r="12723" spans="7:12" x14ac:dyDescent="0.25">
      <c r="G12723"/>
      <c r="I12723"/>
      <c r="L12723"/>
    </row>
    <row r="12724" spans="7:12" x14ac:dyDescent="0.25">
      <c r="G12724"/>
      <c r="I12724"/>
      <c r="L12724"/>
    </row>
    <row r="12725" spans="7:12" x14ac:dyDescent="0.25">
      <c r="G12725"/>
      <c r="I12725"/>
      <c r="L12725"/>
    </row>
    <row r="12726" spans="7:12" x14ac:dyDescent="0.25">
      <c r="G12726"/>
      <c r="I12726"/>
      <c r="L12726"/>
    </row>
    <row r="12727" spans="7:12" x14ac:dyDescent="0.25">
      <c r="G12727"/>
      <c r="I12727"/>
      <c r="L12727"/>
    </row>
    <row r="12728" spans="7:12" x14ac:dyDescent="0.25">
      <c r="G12728"/>
      <c r="I12728"/>
      <c r="L12728"/>
    </row>
    <row r="12729" spans="7:12" x14ac:dyDescent="0.25">
      <c r="G12729"/>
      <c r="I12729"/>
      <c r="L12729"/>
    </row>
    <row r="12730" spans="7:12" x14ac:dyDescent="0.25">
      <c r="G12730"/>
      <c r="I12730"/>
      <c r="L12730"/>
    </row>
    <row r="12731" spans="7:12" x14ac:dyDescent="0.25">
      <c r="G12731"/>
      <c r="I12731"/>
      <c r="L12731"/>
    </row>
    <row r="12732" spans="7:12" x14ac:dyDescent="0.25">
      <c r="G12732"/>
      <c r="I12732"/>
      <c r="L12732"/>
    </row>
    <row r="12733" spans="7:12" x14ac:dyDescent="0.25">
      <c r="G12733"/>
      <c r="I12733"/>
      <c r="L12733"/>
    </row>
    <row r="12734" spans="7:12" x14ac:dyDescent="0.25">
      <c r="G12734"/>
      <c r="I12734"/>
      <c r="L12734"/>
    </row>
    <row r="12735" spans="7:12" x14ac:dyDescent="0.25">
      <c r="G12735"/>
      <c r="I12735"/>
      <c r="L12735"/>
    </row>
    <row r="12736" spans="7:12" x14ac:dyDescent="0.25">
      <c r="G12736"/>
      <c r="I12736"/>
      <c r="L12736"/>
    </row>
    <row r="12737" spans="7:12" x14ac:dyDescent="0.25">
      <c r="G12737"/>
      <c r="I12737"/>
      <c r="L12737"/>
    </row>
    <row r="12738" spans="7:12" x14ac:dyDescent="0.25">
      <c r="G12738"/>
      <c r="I12738"/>
      <c r="L12738"/>
    </row>
    <row r="12739" spans="7:12" x14ac:dyDescent="0.25">
      <c r="G12739"/>
      <c r="I12739"/>
      <c r="L12739"/>
    </row>
    <row r="12740" spans="7:12" x14ac:dyDescent="0.25">
      <c r="G12740"/>
      <c r="I12740"/>
      <c r="L12740"/>
    </row>
    <row r="12741" spans="7:12" x14ac:dyDescent="0.25">
      <c r="G12741"/>
      <c r="I12741"/>
      <c r="L12741"/>
    </row>
    <row r="12742" spans="7:12" x14ac:dyDescent="0.25">
      <c r="G12742"/>
      <c r="I12742"/>
      <c r="L12742"/>
    </row>
    <row r="12743" spans="7:12" x14ac:dyDescent="0.25">
      <c r="G12743"/>
      <c r="I12743"/>
      <c r="L12743"/>
    </row>
    <row r="12744" spans="7:12" x14ac:dyDescent="0.25">
      <c r="G12744"/>
      <c r="I12744"/>
      <c r="L12744"/>
    </row>
    <row r="12745" spans="7:12" x14ac:dyDescent="0.25">
      <c r="G12745"/>
      <c r="I12745"/>
      <c r="L12745"/>
    </row>
    <row r="12746" spans="7:12" x14ac:dyDescent="0.25">
      <c r="G12746"/>
      <c r="I12746"/>
      <c r="L12746"/>
    </row>
    <row r="12747" spans="7:12" x14ac:dyDescent="0.25">
      <c r="G12747"/>
      <c r="I12747"/>
      <c r="L12747"/>
    </row>
    <row r="12748" spans="7:12" x14ac:dyDescent="0.25">
      <c r="G12748"/>
      <c r="I12748"/>
      <c r="L12748"/>
    </row>
    <row r="12749" spans="7:12" x14ac:dyDescent="0.25">
      <c r="G12749"/>
      <c r="I12749"/>
      <c r="L12749"/>
    </row>
    <row r="12750" spans="7:12" x14ac:dyDescent="0.25">
      <c r="G12750"/>
      <c r="I12750"/>
      <c r="L12750"/>
    </row>
    <row r="12751" spans="7:12" x14ac:dyDescent="0.25">
      <c r="G12751"/>
      <c r="I12751"/>
      <c r="L12751"/>
    </row>
    <row r="12752" spans="7:12" x14ac:dyDescent="0.25">
      <c r="G12752"/>
      <c r="I12752"/>
      <c r="L12752"/>
    </row>
    <row r="12753" spans="7:12" x14ac:dyDescent="0.25">
      <c r="G12753"/>
      <c r="I12753"/>
      <c r="L12753"/>
    </row>
    <row r="12754" spans="7:12" x14ac:dyDescent="0.25">
      <c r="G12754"/>
      <c r="I12754"/>
      <c r="L12754"/>
    </row>
    <row r="12755" spans="7:12" x14ac:dyDescent="0.25">
      <c r="G12755"/>
      <c r="I12755"/>
      <c r="L12755"/>
    </row>
    <row r="12756" spans="7:12" x14ac:dyDescent="0.25">
      <c r="G12756"/>
      <c r="I12756"/>
      <c r="L12756"/>
    </row>
    <row r="12757" spans="7:12" x14ac:dyDescent="0.25">
      <c r="G12757"/>
      <c r="I12757"/>
      <c r="L12757"/>
    </row>
    <row r="12758" spans="7:12" x14ac:dyDescent="0.25">
      <c r="G12758"/>
      <c r="I12758"/>
      <c r="L12758"/>
    </row>
    <row r="12759" spans="7:12" x14ac:dyDescent="0.25">
      <c r="G12759"/>
      <c r="I12759"/>
      <c r="L12759"/>
    </row>
    <row r="12760" spans="7:12" x14ac:dyDescent="0.25">
      <c r="G12760"/>
      <c r="I12760"/>
      <c r="L12760"/>
    </row>
    <row r="12761" spans="7:12" x14ac:dyDescent="0.25">
      <c r="G12761"/>
      <c r="I12761"/>
      <c r="L12761"/>
    </row>
    <row r="12762" spans="7:12" x14ac:dyDescent="0.25">
      <c r="G12762"/>
      <c r="I12762"/>
      <c r="L12762"/>
    </row>
    <row r="12763" spans="7:12" x14ac:dyDescent="0.25">
      <c r="G12763"/>
      <c r="I12763"/>
      <c r="L12763"/>
    </row>
    <row r="12764" spans="7:12" x14ac:dyDescent="0.25">
      <c r="G12764"/>
      <c r="I12764"/>
      <c r="L12764"/>
    </row>
    <row r="12765" spans="7:12" x14ac:dyDescent="0.25">
      <c r="G12765"/>
      <c r="I12765"/>
      <c r="L12765"/>
    </row>
    <row r="12766" spans="7:12" x14ac:dyDescent="0.25">
      <c r="G12766"/>
      <c r="I12766"/>
      <c r="L12766"/>
    </row>
    <row r="12767" spans="7:12" x14ac:dyDescent="0.25">
      <c r="G12767"/>
      <c r="I12767"/>
      <c r="L12767"/>
    </row>
    <row r="12768" spans="7:12" x14ac:dyDescent="0.25">
      <c r="G12768"/>
      <c r="I12768"/>
      <c r="L12768"/>
    </row>
    <row r="12769" spans="7:12" x14ac:dyDescent="0.25">
      <c r="G12769"/>
      <c r="I12769"/>
      <c r="L12769"/>
    </row>
    <row r="12770" spans="7:12" x14ac:dyDescent="0.25">
      <c r="G12770"/>
      <c r="I12770"/>
      <c r="L12770"/>
    </row>
    <row r="12771" spans="7:12" x14ac:dyDescent="0.25">
      <c r="G12771"/>
      <c r="I12771"/>
      <c r="L12771"/>
    </row>
    <row r="12772" spans="7:12" x14ac:dyDescent="0.25">
      <c r="G12772"/>
      <c r="I12772"/>
      <c r="L12772"/>
    </row>
    <row r="12773" spans="7:12" x14ac:dyDescent="0.25">
      <c r="G12773"/>
      <c r="I12773"/>
      <c r="L12773"/>
    </row>
    <row r="12774" spans="7:12" x14ac:dyDescent="0.25">
      <c r="G12774"/>
      <c r="I12774"/>
      <c r="L12774"/>
    </row>
    <row r="12775" spans="7:12" x14ac:dyDescent="0.25">
      <c r="G12775"/>
      <c r="I12775"/>
      <c r="L12775"/>
    </row>
    <row r="12776" spans="7:12" x14ac:dyDescent="0.25">
      <c r="G12776"/>
      <c r="I12776"/>
      <c r="L12776"/>
    </row>
    <row r="12777" spans="7:12" x14ac:dyDescent="0.25">
      <c r="G12777"/>
      <c r="I12777"/>
      <c r="L12777"/>
    </row>
    <row r="12778" spans="7:12" x14ac:dyDescent="0.25">
      <c r="G12778"/>
      <c r="I12778"/>
      <c r="L12778"/>
    </row>
    <row r="12779" spans="7:12" x14ac:dyDescent="0.25">
      <c r="G12779"/>
      <c r="I12779"/>
      <c r="L12779"/>
    </row>
    <row r="12780" spans="7:12" x14ac:dyDescent="0.25">
      <c r="G12780"/>
      <c r="I12780"/>
      <c r="L12780"/>
    </row>
    <row r="12781" spans="7:12" x14ac:dyDescent="0.25">
      <c r="G12781"/>
      <c r="I12781"/>
      <c r="L12781"/>
    </row>
    <row r="12782" spans="7:12" x14ac:dyDescent="0.25">
      <c r="G12782"/>
      <c r="I12782"/>
      <c r="L12782"/>
    </row>
    <row r="12783" spans="7:12" x14ac:dyDescent="0.25">
      <c r="G12783"/>
      <c r="I12783"/>
      <c r="L12783"/>
    </row>
    <row r="12784" spans="7:12" x14ac:dyDescent="0.25">
      <c r="G12784"/>
      <c r="I12784"/>
      <c r="L12784"/>
    </row>
    <row r="12785" spans="7:12" x14ac:dyDescent="0.25">
      <c r="G12785"/>
      <c r="I12785"/>
      <c r="L12785"/>
    </row>
    <row r="12786" spans="7:12" x14ac:dyDescent="0.25">
      <c r="G12786"/>
      <c r="I12786"/>
      <c r="L12786"/>
    </row>
    <row r="12787" spans="7:12" x14ac:dyDescent="0.25">
      <c r="G12787"/>
      <c r="I12787"/>
      <c r="L12787"/>
    </row>
    <row r="12788" spans="7:12" x14ac:dyDescent="0.25">
      <c r="G12788"/>
      <c r="I12788"/>
      <c r="L12788"/>
    </row>
    <row r="12789" spans="7:12" x14ac:dyDescent="0.25">
      <c r="G12789"/>
      <c r="I12789"/>
      <c r="L12789"/>
    </row>
    <row r="12790" spans="7:12" x14ac:dyDescent="0.25">
      <c r="G12790"/>
      <c r="I12790"/>
      <c r="L12790"/>
    </row>
    <row r="12791" spans="7:12" x14ac:dyDescent="0.25">
      <c r="G12791"/>
      <c r="I12791"/>
      <c r="L12791"/>
    </row>
    <row r="12792" spans="7:12" x14ac:dyDescent="0.25">
      <c r="G12792"/>
      <c r="I12792"/>
      <c r="L12792"/>
    </row>
    <row r="12793" spans="7:12" x14ac:dyDescent="0.25">
      <c r="G12793"/>
      <c r="I12793"/>
      <c r="L12793"/>
    </row>
    <row r="12794" spans="7:12" x14ac:dyDescent="0.25">
      <c r="G12794"/>
      <c r="I12794"/>
      <c r="L12794"/>
    </row>
    <row r="12795" spans="7:12" x14ac:dyDescent="0.25">
      <c r="G12795"/>
      <c r="I12795"/>
      <c r="L12795"/>
    </row>
    <row r="12796" spans="7:12" x14ac:dyDescent="0.25">
      <c r="G12796"/>
      <c r="I12796"/>
      <c r="L12796"/>
    </row>
    <row r="12797" spans="7:12" x14ac:dyDescent="0.25">
      <c r="G12797"/>
      <c r="I12797"/>
      <c r="L12797"/>
    </row>
    <row r="12798" spans="7:12" x14ac:dyDescent="0.25">
      <c r="G12798"/>
      <c r="I12798"/>
      <c r="L12798"/>
    </row>
    <row r="12799" spans="7:12" x14ac:dyDescent="0.25">
      <c r="G12799"/>
      <c r="I12799"/>
      <c r="L12799"/>
    </row>
    <row r="12800" spans="7:12" x14ac:dyDescent="0.25">
      <c r="G12800"/>
      <c r="I12800"/>
      <c r="L12800"/>
    </row>
    <row r="12801" spans="7:12" x14ac:dyDescent="0.25">
      <c r="G12801"/>
      <c r="I12801"/>
      <c r="L12801"/>
    </row>
    <row r="12802" spans="7:12" x14ac:dyDescent="0.25">
      <c r="G12802"/>
      <c r="I12802"/>
      <c r="L12802"/>
    </row>
    <row r="12803" spans="7:12" x14ac:dyDescent="0.25">
      <c r="G12803"/>
      <c r="I12803"/>
      <c r="L12803"/>
    </row>
    <row r="12804" spans="7:12" x14ac:dyDescent="0.25">
      <c r="G12804"/>
      <c r="I12804"/>
      <c r="L12804"/>
    </row>
    <row r="12805" spans="7:12" x14ac:dyDescent="0.25">
      <c r="G12805"/>
      <c r="I12805"/>
      <c r="L12805"/>
    </row>
    <row r="12806" spans="7:12" x14ac:dyDescent="0.25">
      <c r="G12806"/>
      <c r="I12806"/>
      <c r="L12806"/>
    </row>
    <row r="12807" spans="7:12" x14ac:dyDescent="0.25">
      <c r="G12807"/>
      <c r="I12807"/>
      <c r="L12807"/>
    </row>
    <row r="12808" spans="7:12" x14ac:dyDescent="0.25">
      <c r="G12808"/>
      <c r="I12808"/>
      <c r="L12808"/>
    </row>
    <row r="12809" spans="7:12" x14ac:dyDescent="0.25">
      <c r="G12809"/>
      <c r="I12809"/>
      <c r="L12809"/>
    </row>
    <row r="12810" spans="7:12" x14ac:dyDescent="0.25">
      <c r="G12810"/>
      <c r="I12810"/>
      <c r="L12810"/>
    </row>
    <row r="12811" spans="7:12" x14ac:dyDescent="0.25">
      <c r="G12811"/>
      <c r="I12811"/>
      <c r="L12811"/>
    </row>
    <row r="12812" spans="7:12" x14ac:dyDescent="0.25">
      <c r="G12812"/>
      <c r="I12812"/>
      <c r="L12812"/>
    </row>
    <row r="12813" spans="7:12" x14ac:dyDescent="0.25">
      <c r="G12813"/>
      <c r="I12813"/>
      <c r="L12813"/>
    </row>
    <row r="12814" spans="7:12" x14ac:dyDescent="0.25">
      <c r="G12814"/>
      <c r="I12814"/>
      <c r="L12814"/>
    </row>
    <row r="12815" spans="7:12" x14ac:dyDescent="0.25">
      <c r="G12815"/>
      <c r="I12815"/>
      <c r="L12815"/>
    </row>
    <row r="12816" spans="7:12" x14ac:dyDescent="0.25">
      <c r="G12816"/>
      <c r="I12816"/>
      <c r="L12816"/>
    </row>
    <row r="12817" spans="7:12" x14ac:dyDescent="0.25">
      <c r="G12817"/>
      <c r="I12817"/>
      <c r="L12817"/>
    </row>
    <row r="12818" spans="7:12" x14ac:dyDescent="0.25">
      <c r="G12818"/>
      <c r="I12818"/>
      <c r="L12818"/>
    </row>
    <row r="12819" spans="7:12" x14ac:dyDescent="0.25">
      <c r="G12819"/>
      <c r="I12819"/>
      <c r="L12819"/>
    </row>
    <row r="12820" spans="7:12" x14ac:dyDescent="0.25">
      <c r="G12820"/>
      <c r="I12820"/>
      <c r="L12820"/>
    </row>
    <row r="12821" spans="7:12" x14ac:dyDescent="0.25">
      <c r="G12821"/>
      <c r="I12821"/>
      <c r="L12821"/>
    </row>
    <row r="12822" spans="7:12" x14ac:dyDescent="0.25">
      <c r="G12822"/>
      <c r="I12822"/>
      <c r="L12822"/>
    </row>
    <row r="12823" spans="7:12" x14ac:dyDescent="0.25">
      <c r="G12823"/>
      <c r="I12823"/>
      <c r="L12823"/>
    </row>
    <row r="12824" spans="7:12" x14ac:dyDescent="0.25">
      <c r="G12824"/>
      <c r="I12824"/>
      <c r="L12824"/>
    </row>
    <row r="12825" spans="7:12" x14ac:dyDescent="0.25">
      <c r="G12825"/>
      <c r="I12825"/>
      <c r="L12825"/>
    </row>
    <row r="12826" spans="7:12" x14ac:dyDescent="0.25">
      <c r="G12826"/>
      <c r="I12826"/>
      <c r="L12826"/>
    </row>
    <row r="12827" spans="7:12" x14ac:dyDescent="0.25">
      <c r="G12827"/>
      <c r="I12827"/>
      <c r="L12827"/>
    </row>
    <row r="12828" spans="7:12" x14ac:dyDescent="0.25">
      <c r="G12828"/>
      <c r="I12828"/>
      <c r="L12828"/>
    </row>
    <row r="12829" spans="7:12" x14ac:dyDescent="0.25">
      <c r="G12829"/>
      <c r="I12829"/>
      <c r="L12829"/>
    </row>
    <row r="12830" spans="7:12" x14ac:dyDescent="0.25">
      <c r="G12830"/>
      <c r="I12830"/>
      <c r="L12830"/>
    </row>
    <row r="12831" spans="7:12" x14ac:dyDescent="0.25">
      <c r="G12831"/>
      <c r="I12831"/>
      <c r="L12831"/>
    </row>
    <row r="12832" spans="7:12" x14ac:dyDescent="0.25">
      <c r="G12832"/>
      <c r="I12832"/>
      <c r="L12832"/>
    </row>
    <row r="12833" spans="7:12" x14ac:dyDescent="0.25">
      <c r="G12833"/>
      <c r="I12833"/>
      <c r="L12833"/>
    </row>
    <row r="12834" spans="7:12" x14ac:dyDescent="0.25">
      <c r="G12834"/>
      <c r="I12834"/>
      <c r="L12834"/>
    </row>
    <row r="12835" spans="7:12" x14ac:dyDescent="0.25">
      <c r="G12835"/>
      <c r="I12835"/>
      <c r="L12835"/>
    </row>
    <row r="12836" spans="7:12" x14ac:dyDescent="0.25">
      <c r="G12836"/>
      <c r="I12836"/>
      <c r="L12836"/>
    </row>
    <row r="12837" spans="7:12" x14ac:dyDescent="0.25">
      <c r="G12837"/>
      <c r="I12837"/>
      <c r="L12837"/>
    </row>
    <row r="12838" spans="7:12" x14ac:dyDescent="0.25">
      <c r="G12838"/>
      <c r="I12838"/>
      <c r="L12838"/>
    </row>
    <row r="12839" spans="7:12" x14ac:dyDescent="0.25">
      <c r="G12839"/>
      <c r="I12839"/>
      <c r="L12839"/>
    </row>
    <row r="12840" spans="7:12" x14ac:dyDescent="0.25">
      <c r="G12840"/>
      <c r="I12840"/>
      <c r="L12840"/>
    </row>
    <row r="12841" spans="7:12" x14ac:dyDescent="0.25">
      <c r="G12841"/>
      <c r="I12841"/>
      <c r="L12841"/>
    </row>
    <row r="12842" spans="7:12" x14ac:dyDescent="0.25">
      <c r="G12842"/>
      <c r="I12842"/>
      <c r="L12842"/>
    </row>
    <row r="12843" spans="7:12" x14ac:dyDescent="0.25">
      <c r="G12843"/>
      <c r="I12843"/>
      <c r="L12843"/>
    </row>
    <row r="12844" spans="7:12" x14ac:dyDescent="0.25">
      <c r="G12844"/>
      <c r="I12844"/>
      <c r="L12844"/>
    </row>
    <row r="12845" spans="7:12" x14ac:dyDescent="0.25">
      <c r="G12845"/>
      <c r="I12845"/>
      <c r="L12845"/>
    </row>
    <row r="12846" spans="7:12" x14ac:dyDescent="0.25">
      <c r="G12846"/>
      <c r="I12846"/>
      <c r="L12846"/>
    </row>
    <row r="12847" spans="7:12" x14ac:dyDescent="0.25">
      <c r="G12847"/>
      <c r="I12847"/>
      <c r="L12847"/>
    </row>
    <row r="12848" spans="7:12" x14ac:dyDescent="0.25">
      <c r="G12848"/>
      <c r="I12848"/>
      <c r="L12848"/>
    </row>
    <row r="12849" spans="7:12" x14ac:dyDescent="0.25">
      <c r="G12849"/>
      <c r="I12849"/>
      <c r="L12849"/>
    </row>
    <row r="12850" spans="7:12" x14ac:dyDescent="0.25">
      <c r="G12850"/>
      <c r="I12850"/>
      <c r="L12850"/>
    </row>
    <row r="12851" spans="7:12" x14ac:dyDescent="0.25">
      <c r="G12851"/>
      <c r="I12851"/>
      <c r="L12851"/>
    </row>
    <row r="12852" spans="7:12" x14ac:dyDescent="0.25">
      <c r="G12852"/>
      <c r="I12852"/>
      <c r="L12852"/>
    </row>
    <row r="12853" spans="7:12" x14ac:dyDescent="0.25">
      <c r="G12853"/>
      <c r="I12853"/>
      <c r="L12853"/>
    </row>
    <row r="12854" spans="7:12" x14ac:dyDescent="0.25">
      <c r="G12854"/>
      <c r="I12854"/>
      <c r="L12854"/>
    </row>
    <row r="12855" spans="7:12" x14ac:dyDescent="0.25">
      <c r="G12855"/>
      <c r="I12855"/>
      <c r="L12855"/>
    </row>
    <row r="12856" spans="7:12" x14ac:dyDescent="0.25">
      <c r="G12856"/>
      <c r="I12856"/>
      <c r="L12856"/>
    </row>
    <row r="12857" spans="7:12" x14ac:dyDescent="0.25">
      <c r="G12857"/>
      <c r="I12857"/>
      <c r="L12857"/>
    </row>
    <row r="12858" spans="7:12" x14ac:dyDescent="0.25">
      <c r="G12858"/>
      <c r="I12858"/>
      <c r="L12858"/>
    </row>
    <row r="12859" spans="7:12" x14ac:dyDescent="0.25">
      <c r="G12859"/>
      <c r="I12859"/>
      <c r="L12859"/>
    </row>
    <row r="12860" spans="7:12" x14ac:dyDescent="0.25">
      <c r="G12860"/>
      <c r="I12860"/>
      <c r="L12860"/>
    </row>
    <row r="12861" spans="7:12" x14ac:dyDescent="0.25">
      <c r="G12861"/>
      <c r="I12861"/>
      <c r="L12861"/>
    </row>
    <row r="12862" spans="7:12" x14ac:dyDescent="0.25">
      <c r="G12862"/>
      <c r="I12862"/>
      <c r="L12862"/>
    </row>
    <row r="12863" spans="7:12" x14ac:dyDescent="0.25">
      <c r="G12863"/>
      <c r="I12863"/>
      <c r="L12863"/>
    </row>
    <row r="12864" spans="7:12" x14ac:dyDescent="0.25">
      <c r="G12864"/>
      <c r="I12864"/>
      <c r="L12864"/>
    </row>
    <row r="12865" spans="7:12" x14ac:dyDescent="0.25">
      <c r="G12865"/>
      <c r="I12865"/>
      <c r="L12865"/>
    </row>
    <row r="12866" spans="7:12" x14ac:dyDescent="0.25">
      <c r="G12866"/>
      <c r="I12866"/>
      <c r="L12866"/>
    </row>
    <row r="12867" spans="7:12" x14ac:dyDescent="0.25">
      <c r="G12867"/>
      <c r="I12867"/>
      <c r="L12867"/>
    </row>
    <row r="12868" spans="7:12" x14ac:dyDescent="0.25">
      <c r="G12868"/>
      <c r="I12868"/>
      <c r="L12868"/>
    </row>
    <row r="12869" spans="7:12" x14ac:dyDescent="0.25">
      <c r="G12869"/>
      <c r="I12869"/>
      <c r="L12869"/>
    </row>
    <row r="12870" spans="7:12" x14ac:dyDescent="0.25">
      <c r="G12870"/>
      <c r="I12870"/>
      <c r="L12870"/>
    </row>
    <row r="12871" spans="7:12" x14ac:dyDescent="0.25">
      <c r="G12871"/>
      <c r="I12871"/>
      <c r="L12871"/>
    </row>
    <row r="12872" spans="7:12" x14ac:dyDescent="0.25">
      <c r="G12872"/>
      <c r="I12872"/>
      <c r="L12872"/>
    </row>
    <row r="12873" spans="7:12" x14ac:dyDescent="0.25">
      <c r="G12873"/>
      <c r="I12873"/>
      <c r="L12873"/>
    </row>
    <row r="12874" spans="7:12" x14ac:dyDescent="0.25">
      <c r="G12874"/>
      <c r="I12874"/>
      <c r="L12874"/>
    </row>
    <row r="12875" spans="7:12" x14ac:dyDescent="0.25">
      <c r="G12875"/>
      <c r="I12875"/>
      <c r="L12875"/>
    </row>
    <row r="12876" spans="7:12" x14ac:dyDescent="0.25">
      <c r="G12876"/>
      <c r="I12876"/>
      <c r="L12876"/>
    </row>
    <row r="12877" spans="7:12" x14ac:dyDescent="0.25">
      <c r="G12877"/>
      <c r="I12877"/>
      <c r="L12877"/>
    </row>
    <row r="12878" spans="7:12" x14ac:dyDescent="0.25">
      <c r="G12878"/>
      <c r="I12878"/>
      <c r="L12878"/>
    </row>
    <row r="12879" spans="7:12" x14ac:dyDescent="0.25">
      <c r="G12879"/>
      <c r="I12879"/>
      <c r="L12879"/>
    </row>
    <row r="12880" spans="7:12" x14ac:dyDescent="0.25">
      <c r="G12880"/>
      <c r="I12880"/>
      <c r="L12880"/>
    </row>
    <row r="12881" spans="7:12" x14ac:dyDescent="0.25">
      <c r="G12881"/>
      <c r="I12881"/>
      <c r="L12881"/>
    </row>
    <row r="12882" spans="7:12" x14ac:dyDescent="0.25">
      <c r="G12882"/>
      <c r="I12882"/>
      <c r="L12882"/>
    </row>
    <row r="12883" spans="7:12" x14ac:dyDescent="0.25">
      <c r="G12883"/>
      <c r="I12883"/>
      <c r="L12883"/>
    </row>
    <row r="12884" spans="7:12" x14ac:dyDescent="0.25">
      <c r="G12884"/>
      <c r="I12884"/>
      <c r="L12884"/>
    </row>
    <row r="12885" spans="7:12" x14ac:dyDescent="0.25">
      <c r="G12885"/>
      <c r="I12885"/>
      <c r="L12885"/>
    </row>
    <row r="12886" spans="7:12" x14ac:dyDescent="0.25">
      <c r="G12886"/>
      <c r="I12886"/>
      <c r="L12886"/>
    </row>
    <row r="12887" spans="7:12" x14ac:dyDescent="0.25">
      <c r="G12887"/>
      <c r="I12887"/>
      <c r="L12887"/>
    </row>
    <row r="12888" spans="7:12" x14ac:dyDescent="0.25">
      <c r="G12888"/>
      <c r="I12888"/>
      <c r="L12888"/>
    </row>
    <row r="12889" spans="7:12" x14ac:dyDescent="0.25">
      <c r="G12889"/>
      <c r="I12889"/>
      <c r="L12889"/>
    </row>
    <row r="12890" spans="7:12" x14ac:dyDescent="0.25">
      <c r="G12890"/>
      <c r="I12890"/>
      <c r="L12890"/>
    </row>
    <row r="12891" spans="7:12" x14ac:dyDescent="0.25">
      <c r="G12891"/>
      <c r="I12891"/>
      <c r="L12891"/>
    </row>
    <row r="12892" spans="7:12" x14ac:dyDescent="0.25">
      <c r="G12892"/>
      <c r="I12892"/>
      <c r="L12892"/>
    </row>
    <row r="12893" spans="7:12" x14ac:dyDescent="0.25">
      <c r="G12893"/>
      <c r="I12893"/>
      <c r="L12893"/>
    </row>
    <row r="12894" spans="7:12" x14ac:dyDescent="0.25">
      <c r="G12894"/>
      <c r="I12894"/>
      <c r="L12894"/>
    </row>
    <row r="12895" spans="7:12" x14ac:dyDescent="0.25">
      <c r="G12895"/>
      <c r="I12895"/>
      <c r="L12895"/>
    </row>
    <row r="12896" spans="7:12" x14ac:dyDescent="0.25">
      <c r="G12896"/>
      <c r="I12896"/>
      <c r="L12896"/>
    </row>
    <row r="12897" spans="7:12" x14ac:dyDescent="0.25">
      <c r="G12897"/>
      <c r="I12897"/>
      <c r="L12897"/>
    </row>
    <row r="12898" spans="7:12" x14ac:dyDescent="0.25">
      <c r="G12898"/>
      <c r="I12898"/>
      <c r="L12898"/>
    </row>
    <row r="12899" spans="7:12" x14ac:dyDescent="0.25">
      <c r="G12899"/>
      <c r="I12899"/>
      <c r="L12899"/>
    </row>
    <row r="12900" spans="7:12" x14ac:dyDescent="0.25">
      <c r="G12900"/>
      <c r="I12900"/>
      <c r="L12900"/>
    </row>
    <row r="12901" spans="7:12" x14ac:dyDescent="0.25">
      <c r="G12901"/>
      <c r="I12901"/>
      <c r="L12901"/>
    </row>
    <row r="12902" spans="7:12" x14ac:dyDescent="0.25">
      <c r="G12902"/>
      <c r="I12902"/>
      <c r="L12902"/>
    </row>
    <row r="12903" spans="7:12" x14ac:dyDescent="0.25">
      <c r="G12903"/>
      <c r="I12903"/>
      <c r="L12903"/>
    </row>
    <row r="12904" spans="7:12" x14ac:dyDescent="0.25">
      <c r="G12904"/>
      <c r="I12904"/>
      <c r="L12904"/>
    </row>
    <row r="12905" spans="7:12" x14ac:dyDescent="0.25">
      <c r="G12905"/>
      <c r="I12905"/>
      <c r="L12905"/>
    </row>
    <row r="12906" spans="7:12" x14ac:dyDescent="0.25">
      <c r="G12906"/>
      <c r="I12906"/>
      <c r="L12906"/>
    </row>
    <row r="12907" spans="7:12" x14ac:dyDescent="0.25">
      <c r="G12907"/>
      <c r="I12907"/>
      <c r="L12907"/>
    </row>
    <row r="12908" spans="7:12" x14ac:dyDescent="0.25">
      <c r="G12908"/>
      <c r="I12908"/>
      <c r="L12908"/>
    </row>
    <row r="12909" spans="7:12" x14ac:dyDescent="0.25">
      <c r="G12909"/>
      <c r="I12909"/>
      <c r="L12909"/>
    </row>
    <row r="12910" spans="7:12" x14ac:dyDescent="0.25">
      <c r="G12910"/>
      <c r="I12910"/>
      <c r="L12910"/>
    </row>
    <row r="12911" spans="7:12" x14ac:dyDescent="0.25">
      <c r="G12911"/>
      <c r="I12911"/>
      <c r="L12911"/>
    </row>
    <row r="12912" spans="7:12" x14ac:dyDescent="0.25">
      <c r="G12912"/>
      <c r="I12912"/>
      <c r="L12912"/>
    </row>
    <row r="12913" spans="7:12" x14ac:dyDescent="0.25">
      <c r="G12913"/>
      <c r="I12913"/>
      <c r="L12913"/>
    </row>
    <row r="12914" spans="7:12" x14ac:dyDescent="0.25">
      <c r="G12914"/>
      <c r="I12914"/>
      <c r="L12914"/>
    </row>
    <row r="12915" spans="7:12" x14ac:dyDescent="0.25">
      <c r="G12915"/>
      <c r="I12915"/>
      <c r="L12915"/>
    </row>
    <row r="12916" spans="7:12" x14ac:dyDescent="0.25">
      <c r="G12916"/>
      <c r="I12916"/>
      <c r="L12916"/>
    </row>
    <row r="12917" spans="7:12" x14ac:dyDescent="0.25">
      <c r="G12917"/>
      <c r="I12917"/>
      <c r="L12917"/>
    </row>
    <row r="12918" spans="7:12" x14ac:dyDescent="0.25">
      <c r="G12918"/>
      <c r="I12918"/>
      <c r="L12918"/>
    </row>
    <row r="12919" spans="7:12" x14ac:dyDescent="0.25">
      <c r="G12919"/>
      <c r="I12919"/>
      <c r="L12919"/>
    </row>
    <row r="12920" spans="7:12" x14ac:dyDescent="0.25">
      <c r="G12920"/>
      <c r="I12920"/>
      <c r="L12920"/>
    </row>
    <row r="12921" spans="7:12" x14ac:dyDescent="0.25">
      <c r="G12921"/>
      <c r="I12921"/>
      <c r="L12921"/>
    </row>
    <row r="12922" spans="7:12" x14ac:dyDescent="0.25">
      <c r="G12922"/>
      <c r="I12922"/>
      <c r="L12922"/>
    </row>
    <row r="12923" spans="7:12" x14ac:dyDescent="0.25">
      <c r="G12923"/>
      <c r="I12923"/>
      <c r="L12923"/>
    </row>
    <row r="12924" spans="7:12" x14ac:dyDescent="0.25">
      <c r="G12924"/>
      <c r="I12924"/>
      <c r="L12924"/>
    </row>
    <row r="12925" spans="7:12" x14ac:dyDescent="0.25">
      <c r="G12925"/>
      <c r="I12925"/>
      <c r="L12925"/>
    </row>
    <row r="12926" spans="7:12" x14ac:dyDescent="0.25">
      <c r="G12926"/>
      <c r="I12926"/>
      <c r="L12926"/>
    </row>
    <row r="12927" spans="7:12" x14ac:dyDescent="0.25">
      <c r="G12927"/>
      <c r="I12927"/>
      <c r="L12927"/>
    </row>
    <row r="12928" spans="7:12" x14ac:dyDescent="0.25">
      <c r="G12928"/>
      <c r="I12928"/>
      <c r="L12928"/>
    </row>
    <row r="12929" spans="7:12" x14ac:dyDescent="0.25">
      <c r="G12929"/>
      <c r="I12929"/>
      <c r="L12929"/>
    </row>
    <row r="12930" spans="7:12" x14ac:dyDescent="0.25">
      <c r="G12930"/>
      <c r="I12930"/>
      <c r="L12930"/>
    </row>
    <row r="12931" spans="7:12" x14ac:dyDescent="0.25">
      <c r="G12931"/>
      <c r="I12931"/>
      <c r="L12931"/>
    </row>
    <row r="12932" spans="7:12" x14ac:dyDescent="0.25">
      <c r="G12932"/>
      <c r="I12932"/>
      <c r="L12932"/>
    </row>
    <row r="12933" spans="7:12" x14ac:dyDescent="0.25">
      <c r="G12933"/>
      <c r="I12933"/>
      <c r="L12933"/>
    </row>
    <row r="12934" spans="7:12" x14ac:dyDescent="0.25">
      <c r="G12934"/>
      <c r="I12934"/>
      <c r="L12934"/>
    </row>
    <row r="12935" spans="7:12" x14ac:dyDescent="0.25">
      <c r="G12935"/>
      <c r="I12935"/>
      <c r="L12935"/>
    </row>
    <row r="12936" spans="7:12" x14ac:dyDescent="0.25">
      <c r="G12936"/>
      <c r="I12936"/>
      <c r="L12936"/>
    </row>
    <row r="12937" spans="7:12" x14ac:dyDescent="0.25">
      <c r="G12937"/>
      <c r="I12937"/>
      <c r="L12937"/>
    </row>
    <row r="12938" spans="7:12" x14ac:dyDescent="0.25">
      <c r="G12938"/>
      <c r="I12938"/>
      <c r="L12938"/>
    </row>
    <row r="12939" spans="7:12" x14ac:dyDescent="0.25">
      <c r="G12939"/>
      <c r="I12939"/>
      <c r="L12939"/>
    </row>
    <row r="12940" spans="7:12" x14ac:dyDescent="0.25">
      <c r="G12940"/>
      <c r="I12940"/>
      <c r="L12940"/>
    </row>
    <row r="12941" spans="7:12" x14ac:dyDescent="0.25">
      <c r="G12941"/>
      <c r="I12941"/>
      <c r="L12941"/>
    </row>
    <row r="12942" spans="7:12" x14ac:dyDescent="0.25">
      <c r="G12942"/>
      <c r="I12942"/>
      <c r="L12942"/>
    </row>
    <row r="12943" spans="7:12" x14ac:dyDescent="0.25">
      <c r="G12943"/>
      <c r="I12943"/>
      <c r="L12943"/>
    </row>
    <row r="12944" spans="7:12" x14ac:dyDescent="0.25">
      <c r="G12944"/>
      <c r="I12944"/>
      <c r="L12944"/>
    </row>
    <row r="12945" spans="7:12" x14ac:dyDescent="0.25">
      <c r="G12945"/>
      <c r="I12945"/>
      <c r="L12945"/>
    </row>
    <row r="12946" spans="7:12" x14ac:dyDescent="0.25">
      <c r="G12946"/>
      <c r="I12946"/>
      <c r="L12946"/>
    </row>
    <row r="12947" spans="7:12" x14ac:dyDescent="0.25">
      <c r="G12947"/>
      <c r="I12947"/>
      <c r="L12947"/>
    </row>
    <row r="12948" spans="7:12" x14ac:dyDescent="0.25">
      <c r="G12948"/>
      <c r="I12948"/>
      <c r="L12948"/>
    </row>
    <row r="12949" spans="7:12" x14ac:dyDescent="0.25">
      <c r="G12949"/>
      <c r="I12949"/>
      <c r="L12949"/>
    </row>
    <row r="12950" spans="7:12" x14ac:dyDescent="0.25">
      <c r="G12950"/>
      <c r="I12950"/>
      <c r="L12950"/>
    </row>
    <row r="12951" spans="7:12" x14ac:dyDescent="0.25">
      <c r="G12951"/>
      <c r="I12951"/>
      <c r="L12951"/>
    </row>
    <row r="12952" spans="7:12" x14ac:dyDescent="0.25">
      <c r="G12952"/>
      <c r="I12952"/>
      <c r="L12952"/>
    </row>
    <row r="12953" spans="7:12" x14ac:dyDescent="0.25">
      <c r="G12953"/>
      <c r="I12953"/>
      <c r="L12953"/>
    </row>
    <row r="12954" spans="7:12" x14ac:dyDescent="0.25">
      <c r="G12954"/>
      <c r="I12954"/>
      <c r="L12954"/>
    </row>
    <row r="12955" spans="7:12" x14ac:dyDescent="0.25">
      <c r="G12955"/>
      <c r="I12955"/>
      <c r="L12955"/>
    </row>
    <row r="12956" spans="7:12" x14ac:dyDescent="0.25">
      <c r="G12956"/>
      <c r="I12956"/>
      <c r="L12956"/>
    </row>
    <row r="12957" spans="7:12" x14ac:dyDescent="0.25">
      <c r="G12957"/>
      <c r="I12957"/>
      <c r="L12957"/>
    </row>
    <row r="12958" spans="7:12" x14ac:dyDescent="0.25">
      <c r="G12958"/>
      <c r="I12958"/>
      <c r="L12958"/>
    </row>
    <row r="12959" spans="7:12" x14ac:dyDescent="0.25">
      <c r="G12959"/>
      <c r="I12959"/>
      <c r="L12959"/>
    </row>
    <row r="12960" spans="7:12" x14ac:dyDescent="0.25">
      <c r="G12960"/>
      <c r="I12960"/>
      <c r="L12960"/>
    </row>
    <row r="12961" spans="7:12" x14ac:dyDescent="0.25">
      <c r="G12961"/>
      <c r="I12961"/>
      <c r="L12961"/>
    </row>
    <row r="12962" spans="7:12" x14ac:dyDescent="0.25">
      <c r="G12962"/>
      <c r="I12962"/>
      <c r="L12962"/>
    </row>
    <row r="12963" spans="7:12" x14ac:dyDescent="0.25">
      <c r="G12963"/>
      <c r="I12963"/>
      <c r="L12963"/>
    </row>
    <row r="12964" spans="7:12" x14ac:dyDescent="0.25">
      <c r="G12964"/>
      <c r="I12964"/>
      <c r="L12964"/>
    </row>
    <row r="12965" spans="7:12" x14ac:dyDescent="0.25">
      <c r="G12965"/>
      <c r="I12965"/>
      <c r="L12965"/>
    </row>
    <row r="12966" spans="7:12" x14ac:dyDescent="0.25">
      <c r="G12966"/>
      <c r="I12966"/>
      <c r="L12966"/>
    </row>
    <row r="12967" spans="7:12" x14ac:dyDescent="0.25">
      <c r="G12967"/>
      <c r="I12967"/>
      <c r="L12967"/>
    </row>
    <row r="12968" spans="7:12" x14ac:dyDescent="0.25">
      <c r="G12968"/>
      <c r="I12968"/>
      <c r="L12968"/>
    </row>
    <row r="12969" spans="7:12" x14ac:dyDescent="0.25">
      <c r="G12969"/>
      <c r="I12969"/>
      <c r="L12969"/>
    </row>
    <row r="12970" spans="7:12" x14ac:dyDescent="0.25">
      <c r="G12970"/>
      <c r="I12970"/>
      <c r="L12970"/>
    </row>
    <row r="12971" spans="7:12" x14ac:dyDescent="0.25">
      <c r="G12971"/>
      <c r="I12971"/>
      <c r="L12971"/>
    </row>
    <row r="12972" spans="7:12" x14ac:dyDescent="0.25">
      <c r="G12972"/>
      <c r="I12972"/>
      <c r="L12972"/>
    </row>
    <row r="12973" spans="7:12" x14ac:dyDescent="0.25">
      <c r="G12973"/>
      <c r="I12973"/>
      <c r="L12973"/>
    </row>
    <row r="12974" spans="7:12" x14ac:dyDescent="0.25">
      <c r="G12974"/>
      <c r="I12974"/>
      <c r="L12974"/>
    </row>
    <row r="12975" spans="7:12" x14ac:dyDescent="0.25">
      <c r="G12975"/>
      <c r="I12975"/>
      <c r="L12975"/>
    </row>
    <row r="12976" spans="7:12" x14ac:dyDescent="0.25">
      <c r="G12976"/>
      <c r="I12976"/>
      <c r="L12976"/>
    </row>
    <row r="12977" spans="7:12" x14ac:dyDescent="0.25">
      <c r="G12977"/>
      <c r="I12977"/>
      <c r="L12977"/>
    </row>
    <row r="12978" spans="7:12" x14ac:dyDescent="0.25">
      <c r="G12978"/>
      <c r="I12978"/>
      <c r="L12978"/>
    </row>
    <row r="12979" spans="7:12" x14ac:dyDescent="0.25">
      <c r="G12979"/>
      <c r="I12979"/>
      <c r="L12979"/>
    </row>
    <row r="12980" spans="7:12" x14ac:dyDescent="0.25">
      <c r="G12980"/>
      <c r="I12980"/>
      <c r="L12980"/>
    </row>
    <row r="12981" spans="7:12" x14ac:dyDescent="0.25">
      <c r="G12981"/>
      <c r="I12981"/>
      <c r="L12981"/>
    </row>
    <row r="12982" spans="7:12" x14ac:dyDescent="0.25">
      <c r="G12982"/>
      <c r="I12982"/>
      <c r="L12982"/>
    </row>
    <row r="12983" spans="7:12" x14ac:dyDescent="0.25">
      <c r="G12983"/>
      <c r="I12983"/>
      <c r="L12983"/>
    </row>
    <row r="12984" spans="7:12" x14ac:dyDescent="0.25">
      <c r="G12984"/>
      <c r="I12984"/>
      <c r="L12984"/>
    </row>
    <row r="12985" spans="7:12" x14ac:dyDescent="0.25">
      <c r="G12985"/>
      <c r="I12985"/>
      <c r="L12985"/>
    </row>
    <row r="12986" spans="7:12" x14ac:dyDescent="0.25">
      <c r="G12986"/>
      <c r="I12986"/>
      <c r="L12986"/>
    </row>
    <row r="12987" spans="7:12" x14ac:dyDescent="0.25">
      <c r="G12987"/>
      <c r="I12987"/>
      <c r="L12987"/>
    </row>
    <row r="12988" spans="7:12" x14ac:dyDescent="0.25">
      <c r="G12988"/>
      <c r="I12988"/>
      <c r="L12988"/>
    </row>
    <row r="12989" spans="7:12" x14ac:dyDescent="0.25">
      <c r="G12989"/>
      <c r="I12989"/>
      <c r="L12989"/>
    </row>
    <row r="12990" spans="7:12" x14ac:dyDescent="0.25">
      <c r="G12990"/>
      <c r="I12990"/>
      <c r="L12990"/>
    </row>
    <row r="12991" spans="7:12" x14ac:dyDescent="0.25">
      <c r="G12991"/>
      <c r="I12991"/>
      <c r="L12991"/>
    </row>
    <row r="12992" spans="7:12" x14ac:dyDescent="0.25">
      <c r="G12992"/>
      <c r="I12992"/>
      <c r="L12992"/>
    </row>
    <row r="12993" spans="7:12" x14ac:dyDescent="0.25">
      <c r="G12993"/>
      <c r="I12993"/>
      <c r="L12993"/>
    </row>
    <row r="12994" spans="7:12" x14ac:dyDescent="0.25">
      <c r="G12994"/>
      <c r="I12994"/>
      <c r="L12994"/>
    </row>
    <row r="12995" spans="7:12" x14ac:dyDescent="0.25">
      <c r="G12995"/>
      <c r="I12995"/>
      <c r="L12995"/>
    </row>
    <row r="12996" spans="7:12" x14ac:dyDescent="0.25">
      <c r="G12996"/>
      <c r="I12996"/>
      <c r="L12996"/>
    </row>
    <row r="12997" spans="7:12" x14ac:dyDescent="0.25">
      <c r="G12997"/>
      <c r="I12997"/>
      <c r="L12997"/>
    </row>
    <row r="12998" spans="7:12" x14ac:dyDescent="0.25">
      <c r="G12998"/>
      <c r="I12998"/>
      <c r="L12998"/>
    </row>
    <row r="12999" spans="7:12" x14ac:dyDescent="0.25">
      <c r="G12999"/>
      <c r="I12999"/>
      <c r="L12999"/>
    </row>
    <row r="13000" spans="7:12" x14ac:dyDescent="0.25">
      <c r="G13000"/>
      <c r="I13000"/>
      <c r="L13000"/>
    </row>
    <row r="13001" spans="7:12" x14ac:dyDescent="0.25">
      <c r="G13001"/>
      <c r="I13001"/>
      <c r="L13001"/>
    </row>
    <row r="13002" spans="7:12" x14ac:dyDescent="0.25">
      <c r="G13002"/>
      <c r="I13002"/>
      <c r="L13002"/>
    </row>
    <row r="13003" spans="7:12" x14ac:dyDescent="0.25">
      <c r="G13003"/>
      <c r="I13003"/>
      <c r="L13003"/>
    </row>
    <row r="13004" spans="7:12" x14ac:dyDescent="0.25">
      <c r="G13004"/>
      <c r="I13004"/>
      <c r="L13004"/>
    </row>
    <row r="13005" spans="7:12" x14ac:dyDescent="0.25">
      <c r="G13005"/>
      <c r="I13005"/>
      <c r="L13005"/>
    </row>
    <row r="13006" spans="7:12" x14ac:dyDescent="0.25">
      <c r="G13006"/>
      <c r="I13006"/>
      <c r="L13006"/>
    </row>
    <row r="13007" spans="7:12" x14ac:dyDescent="0.25">
      <c r="G13007"/>
      <c r="I13007"/>
      <c r="L13007"/>
    </row>
    <row r="13008" spans="7:12" x14ac:dyDescent="0.25">
      <c r="G13008"/>
      <c r="I13008"/>
      <c r="L13008"/>
    </row>
    <row r="13009" spans="7:12" x14ac:dyDescent="0.25">
      <c r="G13009"/>
      <c r="I13009"/>
      <c r="L13009"/>
    </row>
    <row r="13010" spans="7:12" x14ac:dyDescent="0.25">
      <c r="G13010"/>
      <c r="I13010"/>
      <c r="L13010"/>
    </row>
    <row r="13011" spans="7:12" x14ac:dyDescent="0.25">
      <c r="G13011"/>
      <c r="I13011"/>
      <c r="L13011"/>
    </row>
    <row r="13012" spans="7:12" x14ac:dyDescent="0.25">
      <c r="G13012"/>
      <c r="I13012"/>
      <c r="L13012"/>
    </row>
    <row r="13013" spans="7:12" x14ac:dyDescent="0.25">
      <c r="G13013"/>
      <c r="I13013"/>
      <c r="L13013"/>
    </row>
    <row r="13014" spans="7:12" x14ac:dyDescent="0.25">
      <c r="G13014"/>
      <c r="I13014"/>
      <c r="L13014"/>
    </row>
    <row r="13015" spans="7:12" x14ac:dyDescent="0.25">
      <c r="G13015"/>
      <c r="I13015"/>
      <c r="L13015"/>
    </row>
    <row r="13016" spans="7:12" x14ac:dyDescent="0.25">
      <c r="G13016"/>
      <c r="I13016"/>
      <c r="L13016"/>
    </row>
    <row r="13017" spans="7:12" x14ac:dyDescent="0.25">
      <c r="G13017"/>
      <c r="I13017"/>
      <c r="L13017"/>
    </row>
    <row r="13018" spans="7:12" x14ac:dyDescent="0.25">
      <c r="G13018"/>
      <c r="I13018"/>
      <c r="L13018"/>
    </row>
    <row r="13019" spans="7:12" x14ac:dyDescent="0.25">
      <c r="G13019"/>
      <c r="I13019"/>
      <c r="L13019"/>
    </row>
    <row r="13020" spans="7:12" x14ac:dyDescent="0.25">
      <c r="G13020"/>
      <c r="I13020"/>
      <c r="L13020"/>
    </row>
    <row r="13021" spans="7:12" x14ac:dyDescent="0.25">
      <c r="G13021"/>
      <c r="I13021"/>
      <c r="L13021"/>
    </row>
    <row r="13022" spans="7:12" x14ac:dyDescent="0.25">
      <c r="G13022"/>
      <c r="I13022"/>
      <c r="L13022"/>
    </row>
    <row r="13023" spans="7:12" x14ac:dyDescent="0.25">
      <c r="G13023"/>
      <c r="I13023"/>
      <c r="L13023"/>
    </row>
    <row r="13024" spans="7:12" x14ac:dyDescent="0.25">
      <c r="G13024"/>
      <c r="I13024"/>
      <c r="L13024"/>
    </row>
    <row r="13025" spans="7:12" x14ac:dyDescent="0.25">
      <c r="G13025"/>
      <c r="I13025"/>
      <c r="L13025"/>
    </row>
    <row r="13026" spans="7:12" x14ac:dyDescent="0.25">
      <c r="G13026"/>
      <c r="I13026"/>
      <c r="L13026"/>
    </row>
    <row r="13027" spans="7:12" x14ac:dyDescent="0.25">
      <c r="G13027"/>
      <c r="I13027"/>
      <c r="L13027"/>
    </row>
    <row r="13028" spans="7:12" x14ac:dyDescent="0.25">
      <c r="G13028"/>
      <c r="I13028"/>
      <c r="L13028"/>
    </row>
    <row r="13029" spans="7:12" x14ac:dyDescent="0.25">
      <c r="G13029"/>
      <c r="I13029"/>
      <c r="L13029"/>
    </row>
    <row r="13030" spans="7:12" x14ac:dyDescent="0.25">
      <c r="G13030"/>
      <c r="I13030"/>
      <c r="L13030"/>
    </row>
    <row r="13031" spans="7:12" x14ac:dyDescent="0.25">
      <c r="G13031"/>
      <c r="I13031"/>
      <c r="L13031"/>
    </row>
    <row r="13032" spans="7:12" x14ac:dyDescent="0.25">
      <c r="G13032"/>
      <c r="I13032"/>
      <c r="L13032"/>
    </row>
    <row r="13033" spans="7:12" x14ac:dyDescent="0.25">
      <c r="G13033"/>
      <c r="I13033"/>
      <c r="L13033"/>
    </row>
    <row r="13034" spans="7:12" x14ac:dyDescent="0.25">
      <c r="G13034"/>
      <c r="I13034"/>
      <c r="L13034"/>
    </row>
    <row r="13035" spans="7:12" x14ac:dyDescent="0.25">
      <c r="G13035"/>
      <c r="I13035"/>
      <c r="L13035"/>
    </row>
    <row r="13036" spans="7:12" x14ac:dyDescent="0.25">
      <c r="G13036"/>
      <c r="I13036"/>
      <c r="L13036"/>
    </row>
    <row r="13037" spans="7:12" x14ac:dyDescent="0.25">
      <c r="G13037"/>
      <c r="I13037"/>
      <c r="L13037"/>
    </row>
    <row r="13038" spans="7:12" x14ac:dyDescent="0.25">
      <c r="G13038"/>
      <c r="I13038"/>
      <c r="L13038"/>
    </row>
    <row r="13039" spans="7:12" x14ac:dyDescent="0.25">
      <c r="G13039"/>
      <c r="I13039"/>
      <c r="L13039"/>
    </row>
    <row r="13040" spans="7:12" x14ac:dyDescent="0.25">
      <c r="G13040"/>
      <c r="I13040"/>
      <c r="L13040"/>
    </row>
    <row r="13041" spans="7:12" x14ac:dyDescent="0.25">
      <c r="G13041"/>
      <c r="I13041"/>
      <c r="L13041"/>
    </row>
    <row r="13042" spans="7:12" x14ac:dyDescent="0.25">
      <c r="G13042"/>
      <c r="I13042"/>
      <c r="L13042"/>
    </row>
    <row r="13043" spans="7:12" x14ac:dyDescent="0.25">
      <c r="G13043"/>
      <c r="I13043"/>
      <c r="L13043"/>
    </row>
    <row r="13044" spans="7:12" x14ac:dyDescent="0.25">
      <c r="G13044"/>
      <c r="I13044"/>
      <c r="L13044"/>
    </row>
    <row r="13045" spans="7:12" x14ac:dyDescent="0.25">
      <c r="G13045"/>
      <c r="I13045"/>
      <c r="L13045"/>
    </row>
    <row r="13046" spans="7:12" x14ac:dyDescent="0.25">
      <c r="G13046"/>
      <c r="I13046"/>
      <c r="L13046"/>
    </row>
    <row r="13047" spans="7:12" x14ac:dyDescent="0.25">
      <c r="G13047"/>
      <c r="I13047"/>
      <c r="L13047"/>
    </row>
    <row r="13048" spans="7:12" x14ac:dyDescent="0.25">
      <c r="G13048"/>
      <c r="I13048"/>
      <c r="L13048"/>
    </row>
    <row r="13049" spans="7:12" x14ac:dyDescent="0.25">
      <c r="G13049"/>
      <c r="I13049"/>
      <c r="L13049"/>
    </row>
    <row r="13050" spans="7:12" x14ac:dyDescent="0.25">
      <c r="G13050"/>
      <c r="I13050"/>
      <c r="L13050"/>
    </row>
    <row r="13051" spans="7:12" x14ac:dyDescent="0.25">
      <c r="G13051"/>
      <c r="I13051"/>
      <c r="L13051"/>
    </row>
    <row r="13052" spans="7:12" x14ac:dyDescent="0.25">
      <c r="G13052"/>
      <c r="I13052"/>
      <c r="L13052"/>
    </row>
    <row r="13053" spans="7:12" x14ac:dyDescent="0.25">
      <c r="G13053"/>
      <c r="I13053"/>
      <c r="L13053"/>
    </row>
    <row r="13054" spans="7:12" x14ac:dyDescent="0.25">
      <c r="G13054"/>
      <c r="I13054"/>
      <c r="L13054"/>
    </row>
    <row r="13055" spans="7:12" x14ac:dyDescent="0.25">
      <c r="G13055"/>
      <c r="I13055"/>
      <c r="L13055"/>
    </row>
    <row r="13056" spans="7:12" x14ac:dyDescent="0.25">
      <c r="G13056"/>
      <c r="I13056"/>
      <c r="L13056"/>
    </row>
    <row r="13057" spans="7:12" x14ac:dyDescent="0.25">
      <c r="G13057"/>
      <c r="I13057"/>
      <c r="L13057"/>
    </row>
    <row r="13058" spans="7:12" x14ac:dyDescent="0.25">
      <c r="G13058"/>
      <c r="I13058"/>
      <c r="L13058"/>
    </row>
    <row r="13059" spans="7:12" x14ac:dyDescent="0.25">
      <c r="G13059"/>
      <c r="I13059"/>
      <c r="L13059"/>
    </row>
    <row r="13060" spans="7:12" x14ac:dyDescent="0.25">
      <c r="G13060"/>
      <c r="I13060"/>
      <c r="L13060"/>
    </row>
    <row r="13061" spans="7:12" x14ac:dyDescent="0.25">
      <c r="G13061"/>
      <c r="I13061"/>
      <c r="L13061"/>
    </row>
    <row r="13062" spans="7:12" x14ac:dyDescent="0.25">
      <c r="G13062"/>
      <c r="I13062"/>
      <c r="L13062"/>
    </row>
    <row r="13063" spans="7:12" x14ac:dyDescent="0.25">
      <c r="G13063"/>
      <c r="I13063"/>
      <c r="L13063"/>
    </row>
    <row r="13064" spans="7:12" x14ac:dyDescent="0.25">
      <c r="G13064"/>
      <c r="I13064"/>
      <c r="L13064"/>
    </row>
    <row r="13065" spans="7:12" x14ac:dyDescent="0.25">
      <c r="G13065"/>
      <c r="I13065"/>
      <c r="L13065"/>
    </row>
    <row r="13066" spans="7:12" x14ac:dyDescent="0.25">
      <c r="G13066"/>
      <c r="I13066"/>
      <c r="L13066"/>
    </row>
    <row r="13067" spans="7:12" x14ac:dyDescent="0.25">
      <c r="G13067"/>
      <c r="I13067"/>
      <c r="L13067"/>
    </row>
    <row r="13068" spans="7:12" x14ac:dyDescent="0.25">
      <c r="G13068"/>
      <c r="I13068"/>
      <c r="L13068"/>
    </row>
    <row r="13069" spans="7:12" x14ac:dyDescent="0.25">
      <c r="G13069"/>
      <c r="I13069"/>
      <c r="L13069"/>
    </row>
    <row r="13070" spans="7:12" x14ac:dyDescent="0.25">
      <c r="G13070"/>
      <c r="I13070"/>
      <c r="L13070"/>
    </row>
    <row r="13071" spans="7:12" x14ac:dyDescent="0.25">
      <c r="G13071"/>
      <c r="I13071"/>
      <c r="L13071"/>
    </row>
    <row r="13072" spans="7:12" x14ac:dyDescent="0.25">
      <c r="G13072"/>
      <c r="I13072"/>
      <c r="L13072"/>
    </row>
    <row r="13073" spans="7:12" x14ac:dyDescent="0.25">
      <c r="G13073"/>
      <c r="I13073"/>
      <c r="L13073"/>
    </row>
    <row r="13074" spans="7:12" x14ac:dyDescent="0.25">
      <c r="G13074"/>
      <c r="I13074"/>
      <c r="L13074"/>
    </row>
    <row r="13075" spans="7:12" x14ac:dyDescent="0.25">
      <c r="G13075"/>
      <c r="I13075"/>
      <c r="L13075"/>
    </row>
    <row r="13076" spans="7:12" x14ac:dyDescent="0.25">
      <c r="G13076"/>
      <c r="I13076"/>
      <c r="L13076"/>
    </row>
    <row r="13077" spans="7:12" x14ac:dyDescent="0.25">
      <c r="G13077"/>
      <c r="I13077"/>
      <c r="L13077"/>
    </row>
    <row r="13078" spans="7:12" x14ac:dyDescent="0.25">
      <c r="G13078"/>
      <c r="I13078"/>
      <c r="L13078"/>
    </row>
    <row r="13079" spans="7:12" x14ac:dyDescent="0.25">
      <c r="G13079"/>
      <c r="I13079"/>
      <c r="L13079"/>
    </row>
    <row r="13080" spans="7:12" x14ac:dyDescent="0.25">
      <c r="G13080"/>
      <c r="I13080"/>
      <c r="L13080"/>
    </row>
    <row r="13081" spans="7:12" x14ac:dyDescent="0.25">
      <c r="G13081"/>
      <c r="I13081"/>
      <c r="L13081"/>
    </row>
    <row r="13082" spans="7:12" x14ac:dyDescent="0.25">
      <c r="G13082"/>
      <c r="I13082"/>
      <c r="L13082"/>
    </row>
    <row r="13083" spans="7:12" x14ac:dyDescent="0.25">
      <c r="G13083"/>
      <c r="I13083"/>
      <c r="L13083"/>
    </row>
    <row r="13084" spans="7:12" x14ac:dyDescent="0.25">
      <c r="G13084"/>
      <c r="I13084"/>
      <c r="L13084"/>
    </row>
    <row r="13085" spans="7:12" x14ac:dyDescent="0.25">
      <c r="G13085"/>
      <c r="I13085"/>
      <c r="L13085"/>
    </row>
    <row r="13086" spans="7:12" x14ac:dyDescent="0.25">
      <c r="G13086"/>
      <c r="I13086"/>
      <c r="L13086"/>
    </row>
    <row r="13087" spans="7:12" x14ac:dyDescent="0.25">
      <c r="G13087"/>
      <c r="I13087"/>
      <c r="L13087"/>
    </row>
    <row r="13088" spans="7:12" x14ac:dyDescent="0.25">
      <c r="G13088"/>
      <c r="I13088"/>
      <c r="L13088"/>
    </row>
    <row r="13089" spans="7:12" x14ac:dyDescent="0.25">
      <c r="G13089"/>
      <c r="I13089"/>
      <c r="L13089"/>
    </row>
    <row r="13090" spans="7:12" x14ac:dyDescent="0.25">
      <c r="G13090"/>
      <c r="I13090"/>
      <c r="L13090"/>
    </row>
    <row r="13091" spans="7:12" x14ac:dyDescent="0.25">
      <c r="G13091"/>
      <c r="I13091"/>
      <c r="L13091"/>
    </row>
    <row r="13092" spans="7:12" x14ac:dyDescent="0.25">
      <c r="G13092"/>
      <c r="I13092"/>
      <c r="L13092"/>
    </row>
    <row r="13093" spans="7:12" x14ac:dyDescent="0.25">
      <c r="G13093"/>
      <c r="I13093"/>
      <c r="L13093"/>
    </row>
    <row r="13094" spans="7:12" x14ac:dyDescent="0.25">
      <c r="G13094"/>
      <c r="I13094"/>
      <c r="L13094"/>
    </row>
    <row r="13095" spans="7:12" x14ac:dyDescent="0.25">
      <c r="G13095"/>
      <c r="I13095"/>
      <c r="L13095"/>
    </row>
    <row r="13096" spans="7:12" x14ac:dyDescent="0.25">
      <c r="G13096"/>
      <c r="I13096"/>
      <c r="L13096"/>
    </row>
    <row r="13097" spans="7:12" x14ac:dyDescent="0.25">
      <c r="G13097"/>
      <c r="I13097"/>
      <c r="L13097"/>
    </row>
    <row r="13098" spans="7:12" x14ac:dyDescent="0.25">
      <c r="G13098"/>
      <c r="I13098"/>
      <c r="L13098"/>
    </row>
    <row r="13099" spans="7:12" x14ac:dyDescent="0.25">
      <c r="G13099"/>
      <c r="I13099"/>
      <c r="L13099"/>
    </row>
    <row r="13100" spans="7:12" x14ac:dyDescent="0.25">
      <c r="G13100"/>
      <c r="I13100"/>
      <c r="L13100"/>
    </row>
    <row r="13101" spans="7:12" x14ac:dyDescent="0.25">
      <c r="G13101"/>
      <c r="I13101"/>
      <c r="L13101"/>
    </row>
    <row r="13102" spans="7:12" x14ac:dyDescent="0.25">
      <c r="G13102"/>
      <c r="I13102"/>
      <c r="L13102"/>
    </row>
    <row r="13103" spans="7:12" x14ac:dyDescent="0.25">
      <c r="G13103"/>
      <c r="I13103"/>
      <c r="L13103"/>
    </row>
    <row r="13104" spans="7:12" x14ac:dyDescent="0.25">
      <c r="G13104"/>
      <c r="I13104"/>
      <c r="L13104"/>
    </row>
    <row r="13105" spans="7:12" x14ac:dyDescent="0.25">
      <c r="G13105"/>
      <c r="I13105"/>
      <c r="L13105"/>
    </row>
    <row r="13106" spans="7:12" x14ac:dyDescent="0.25">
      <c r="G13106"/>
      <c r="I13106"/>
      <c r="L13106"/>
    </row>
    <row r="13107" spans="7:12" x14ac:dyDescent="0.25">
      <c r="G13107"/>
      <c r="I13107"/>
      <c r="L13107"/>
    </row>
    <row r="13108" spans="7:12" x14ac:dyDescent="0.25">
      <c r="G13108"/>
      <c r="I13108"/>
      <c r="L13108"/>
    </row>
    <row r="13109" spans="7:12" x14ac:dyDescent="0.25">
      <c r="G13109"/>
      <c r="I13109"/>
      <c r="L13109"/>
    </row>
    <row r="13110" spans="7:12" x14ac:dyDescent="0.25">
      <c r="G13110"/>
      <c r="I13110"/>
      <c r="L13110"/>
    </row>
    <row r="13111" spans="7:12" x14ac:dyDescent="0.25">
      <c r="G13111"/>
      <c r="I13111"/>
      <c r="L13111"/>
    </row>
    <row r="13112" spans="7:12" x14ac:dyDescent="0.25">
      <c r="G13112"/>
      <c r="I13112"/>
      <c r="L13112"/>
    </row>
    <row r="13113" spans="7:12" x14ac:dyDescent="0.25">
      <c r="G13113"/>
      <c r="I13113"/>
      <c r="L13113"/>
    </row>
    <row r="13114" spans="7:12" x14ac:dyDescent="0.25">
      <c r="G13114"/>
      <c r="I13114"/>
      <c r="L13114"/>
    </row>
    <row r="13115" spans="7:12" x14ac:dyDescent="0.25">
      <c r="G13115"/>
      <c r="I13115"/>
      <c r="L13115"/>
    </row>
    <row r="13116" spans="7:12" x14ac:dyDescent="0.25">
      <c r="G13116"/>
      <c r="I13116"/>
      <c r="L13116"/>
    </row>
    <row r="13117" spans="7:12" x14ac:dyDescent="0.25">
      <c r="G13117"/>
      <c r="I13117"/>
      <c r="L13117"/>
    </row>
    <row r="13118" spans="7:12" x14ac:dyDescent="0.25">
      <c r="G13118"/>
      <c r="I13118"/>
      <c r="L13118"/>
    </row>
    <row r="13119" spans="7:12" x14ac:dyDescent="0.25">
      <c r="G13119"/>
      <c r="I13119"/>
      <c r="L13119"/>
    </row>
    <row r="13120" spans="7:12" x14ac:dyDescent="0.25">
      <c r="G13120"/>
      <c r="I13120"/>
      <c r="L13120"/>
    </row>
    <row r="13121" spans="7:12" x14ac:dyDescent="0.25">
      <c r="G13121"/>
      <c r="I13121"/>
      <c r="L13121"/>
    </row>
    <row r="13122" spans="7:12" x14ac:dyDescent="0.25">
      <c r="G13122"/>
      <c r="I13122"/>
      <c r="L13122"/>
    </row>
    <row r="13123" spans="7:12" x14ac:dyDescent="0.25">
      <c r="G13123"/>
      <c r="I13123"/>
      <c r="L13123"/>
    </row>
    <row r="13124" spans="7:12" x14ac:dyDescent="0.25">
      <c r="G13124"/>
      <c r="I13124"/>
      <c r="L13124"/>
    </row>
    <row r="13125" spans="7:12" x14ac:dyDescent="0.25">
      <c r="G13125"/>
      <c r="I13125"/>
      <c r="L13125"/>
    </row>
    <row r="13126" spans="7:12" x14ac:dyDescent="0.25">
      <c r="G13126"/>
      <c r="I13126"/>
      <c r="L13126"/>
    </row>
    <row r="13127" spans="7:12" x14ac:dyDescent="0.25">
      <c r="G13127"/>
      <c r="I13127"/>
      <c r="L13127"/>
    </row>
    <row r="13128" spans="7:12" x14ac:dyDescent="0.25">
      <c r="G13128"/>
      <c r="I13128"/>
      <c r="L13128"/>
    </row>
    <row r="13129" spans="7:12" x14ac:dyDescent="0.25">
      <c r="G13129"/>
      <c r="I13129"/>
      <c r="L13129"/>
    </row>
    <row r="13130" spans="7:12" x14ac:dyDescent="0.25">
      <c r="G13130"/>
      <c r="I13130"/>
      <c r="L13130"/>
    </row>
    <row r="13131" spans="7:12" x14ac:dyDescent="0.25">
      <c r="G13131"/>
      <c r="I13131"/>
      <c r="L13131"/>
    </row>
    <row r="13132" spans="7:12" x14ac:dyDescent="0.25">
      <c r="G13132"/>
      <c r="I13132"/>
      <c r="L13132"/>
    </row>
    <row r="13133" spans="7:12" x14ac:dyDescent="0.25">
      <c r="G13133"/>
      <c r="I13133"/>
      <c r="L13133"/>
    </row>
    <row r="13134" spans="7:12" x14ac:dyDescent="0.25">
      <c r="G13134"/>
      <c r="I13134"/>
      <c r="L13134"/>
    </row>
    <row r="13135" spans="7:12" x14ac:dyDescent="0.25">
      <c r="G13135"/>
      <c r="I13135"/>
      <c r="L13135"/>
    </row>
    <row r="13136" spans="7:12" x14ac:dyDescent="0.25">
      <c r="G13136"/>
      <c r="I13136"/>
      <c r="L13136"/>
    </row>
    <row r="13137" spans="7:12" x14ac:dyDescent="0.25">
      <c r="G13137"/>
      <c r="I13137"/>
      <c r="L13137"/>
    </row>
    <row r="13138" spans="7:12" x14ac:dyDescent="0.25">
      <c r="G13138"/>
      <c r="I13138"/>
      <c r="L13138"/>
    </row>
    <row r="13139" spans="7:12" x14ac:dyDescent="0.25">
      <c r="G13139"/>
      <c r="I13139"/>
      <c r="L13139"/>
    </row>
    <row r="13140" spans="7:12" x14ac:dyDescent="0.25">
      <c r="G13140"/>
      <c r="I13140"/>
      <c r="L13140"/>
    </row>
    <row r="13141" spans="7:12" x14ac:dyDescent="0.25">
      <c r="G13141"/>
      <c r="I13141"/>
      <c r="L13141"/>
    </row>
    <row r="13142" spans="7:12" x14ac:dyDescent="0.25">
      <c r="G13142"/>
      <c r="I13142"/>
      <c r="L13142"/>
    </row>
    <row r="13143" spans="7:12" x14ac:dyDescent="0.25">
      <c r="G13143"/>
      <c r="I13143"/>
      <c r="L13143"/>
    </row>
    <row r="13144" spans="7:12" x14ac:dyDescent="0.25">
      <c r="G13144"/>
      <c r="I13144"/>
      <c r="L13144"/>
    </row>
    <row r="13145" spans="7:12" x14ac:dyDescent="0.25">
      <c r="G13145"/>
      <c r="I13145"/>
      <c r="L13145"/>
    </row>
    <row r="13146" spans="7:12" x14ac:dyDescent="0.25">
      <c r="G13146"/>
      <c r="I13146"/>
      <c r="L13146"/>
    </row>
    <row r="13147" spans="7:12" x14ac:dyDescent="0.25">
      <c r="G13147"/>
      <c r="I13147"/>
      <c r="L13147"/>
    </row>
    <row r="13148" spans="7:12" x14ac:dyDescent="0.25">
      <c r="G13148"/>
      <c r="I13148"/>
      <c r="L13148"/>
    </row>
    <row r="13149" spans="7:12" x14ac:dyDescent="0.25">
      <c r="G13149"/>
      <c r="I13149"/>
      <c r="L13149"/>
    </row>
    <row r="13150" spans="7:12" x14ac:dyDescent="0.25">
      <c r="G13150"/>
      <c r="I13150"/>
      <c r="L13150"/>
    </row>
    <row r="13151" spans="7:12" x14ac:dyDescent="0.25">
      <c r="G13151"/>
      <c r="I13151"/>
      <c r="L13151"/>
    </row>
    <row r="13152" spans="7:12" x14ac:dyDescent="0.25">
      <c r="G13152"/>
      <c r="I13152"/>
      <c r="L13152"/>
    </row>
    <row r="13153" spans="7:12" x14ac:dyDescent="0.25">
      <c r="G13153"/>
      <c r="I13153"/>
      <c r="L13153"/>
    </row>
    <row r="13154" spans="7:12" x14ac:dyDescent="0.25">
      <c r="G13154"/>
      <c r="I13154"/>
      <c r="L13154"/>
    </row>
    <row r="13155" spans="7:12" x14ac:dyDescent="0.25">
      <c r="G13155"/>
      <c r="I13155"/>
      <c r="L13155"/>
    </row>
    <row r="13156" spans="7:12" x14ac:dyDescent="0.25">
      <c r="G13156"/>
      <c r="I13156"/>
      <c r="L13156"/>
    </row>
    <row r="13157" spans="7:12" x14ac:dyDescent="0.25">
      <c r="G13157"/>
      <c r="I13157"/>
      <c r="L13157"/>
    </row>
    <row r="13158" spans="7:12" x14ac:dyDescent="0.25">
      <c r="G13158"/>
      <c r="I13158"/>
      <c r="L13158"/>
    </row>
    <row r="13159" spans="7:12" x14ac:dyDescent="0.25">
      <c r="G13159"/>
      <c r="I13159"/>
      <c r="L13159"/>
    </row>
    <row r="13160" spans="7:12" x14ac:dyDescent="0.25">
      <c r="G13160"/>
      <c r="I13160"/>
      <c r="L13160"/>
    </row>
    <row r="13161" spans="7:12" x14ac:dyDescent="0.25">
      <c r="G13161"/>
      <c r="I13161"/>
      <c r="L13161"/>
    </row>
    <row r="13162" spans="7:12" x14ac:dyDescent="0.25">
      <c r="G13162"/>
      <c r="I13162"/>
      <c r="L13162"/>
    </row>
    <row r="13163" spans="7:12" x14ac:dyDescent="0.25">
      <c r="G13163"/>
      <c r="I13163"/>
      <c r="L13163"/>
    </row>
    <row r="13164" spans="7:12" x14ac:dyDescent="0.25">
      <c r="G13164"/>
      <c r="I13164"/>
      <c r="L13164"/>
    </row>
    <row r="13165" spans="7:12" x14ac:dyDescent="0.25">
      <c r="G13165"/>
      <c r="I13165"/>
      <c r="L13165"/>
    </row>
    <row r="13166" spans="7:12" x14ac:dyDescent="0.25">
      <c r="G13166"/>
      <c r="I13166"/>
      <c r="L13166"/>
    </row>
    <row r="13167" spans="7:12" x14ac:dyDescent="0.25">
      <c r="G13167"/>
      <c r="I13167"/>
      <c r="L13167"/>
    </row>
    <row r="13168" spans="7:12" x14ac:dyDescent="0.25">
      <c r="G13168"/>
      <c r="I13168"/>
      <c r="L13168"/>
    </row>
    <row r="13169" spans="7:12" x14ac:dyDescent="0.25">
      <c r="G13169"/>
      <c r="I13169"/>
      <c r="L13169"/>
    </row>
    <row r="13170" spans="7:12" x14ac:dyDescent="0.25">
      <c r="G13170"/>
      <c r="I13170"/>
      <c r="L13170"/>
    </row>
    <row r="13171" spans="7:12" x14ac:dyDescent="0.25">
      <c r="G13171"/>
      <c r="I13171"/>
      <c r="L13171"/>
    </row>
    <row r="13172" spans="7:12" x14ac:dyDescent="0.25">
      <c r="G13172"/>
      <c r="I13172"/>
      <c r="L13172"/>
    </row>
    <row r="13173" spans="7:12" x14ac:dyDescent="0.25">
      <c r="G13173"/>
      <c r="I13173"/>
      <c r="L13173"/>
    </row>
    <row r="13174" spans="7:12" x14ac:dyDescent="0.25">
      <c r="G13174"/>
      <c r="I13174"/>
      <c r="L13174"/>
    </row>
    <row r="13175" spans="7:12" x14ac:dyDescent="0.25">
      <c r="G13175"/>
      <c r="I13175"/>
      <c r="L13175"/>
    </row>
    <row r="13176" spans="7:12" x14ac:dyDescent="0.25">
      <c r="G13176"/>
      <c r="I13176"/>
      <c r="L13176"/>
    </row>
    <row r="13177" spans="7:12" x14ac:dyDescent="0.25">
      <c r="G13177"/>
      <c r="I13177"/>
      <c r="L13177"/>
    </row>
    <row r="13178" spans="7:12" x14ac:dyDescent="0.25">
      <c r="G13178"/>
      <c r="I13178"/>
      <c r="L13178"/>
    </row>
    <row r="13179" spans="7:12" x14ac:dyDescent="0.25">
      <c r="G13179"/>
      <c r="I13179"/>
      <c r="L13179"/>
    </row>
    <row r="13180" spans="7:12" x14ac:dyDescent="0.25">
      <c r="G13180"/>
      <c r="I13180"/>
      <c r="L13180"/>
    </row>
    <row r="13181" spans="7:12" x14ac:dyDescent="0.25">
      <c r="G13181"/>
      <c r="I13181"/>
      <c r="L13181"/>
    </row>
    <row r="13182" spans="7:12" x14ac:dyDescent="0.25">
      <c r="G13182"/>
      <c r="I13182"/>
      <c r="L13182"/>
    </row>
    <row r="13183" spans="7:12" x14ac:dyDescent="0.25">
      <c r="G13183"/>
      <c r="I13183"/>
      <c r="L13183"/>
    </row>
    <row r="13184" spans="7:12" x14ac:dyDescent="0.25">
      <c r="G13184"/>
      <c r="I13184"/>
      <c r="L13184"/>
    </row>
    <row r="13185" spans="7:12" x14ac:dyDescent="0.25">
      <c r="G13185"/>
      <c r="I13185"/>
      <c r="L13185"/>
    </row>
    <row r="13186" spans="7:12" x14ac:dyDescent="0.25">
      <c r="G13186"/>
      <c r="I13186"/>
      <c r="L13186"/>
    </row>
    <row r="13187" spans="7:12" x14ac:dyDescent="0.25">
      <c r="G13187"/>
      <c r="I13187"/>
      <c r="L13187"/>
    </row>
    <row r="13188" spans="7:12" x14ac:dyDescent="0.25">
      <c r="G13188"/>
      <c r="I13188"/>
      <c r="L13188"/>
    </row>
    <row r="13189" spans="7:12" x14ac:dyDescent="0.25">
      <c r="G13189"/>
      <c r="I13189"/>
      <c r="L13189"/>
    </row>
    <row r="13190" spans="7:12" x14ac:dyDescent="0.25">
      <c r="G13190"/>
      <c r="I13190"/>
      <c r="L13190"/>
    </row>
    <row r="13191" spans="7:12" x14ac:dyDescent="0.25">
      <c r="G13191"/>
      <c r="I13191"/>
      <c r="L13191"/>
    </row>
    <row r="13192" spans="7:12" x14ac:dyDescent="0.25">
      <c r="G13192"/>
      <c r="I13192"/>
      <c r="L13192"/>
    </row>
    <row r="13193" spans="7:12" x14ac:dyDescent="0.25">
      <c r="G13193"/>
      <c r="I13193"/>
      <c r="L13193"/>
    </row>
    <row r="13194" spans="7:12" x14ac:dyDescent="0.25">
      <c r="G13194"/>
      <c r="I13194"/>
      <c r="L13194"/>
    </row>
    <row r="13195" spans="7:12" x14ac:dyDescent="0.25">
      <c r="G13195"/>
      <c r="I13195"/>
      <c r="L13195"/>
    </row>
    <row r="13196" spans="7:12" x14ac:dyDescent="0.25">
      <c r="G13196"/>
      <c r="I13196"/>
      <c r="L13196"/>
    </row>
    <row r="13197" spans="7:12" x14ac:dyDescent="0.25">
      <c r="G13197"/>
      <c r="I13197"/>
      <c r="L13197"/>
    </row>
    <row r="13198" spans="7:12" x14ac:dyDescent="0.25">
      <c r="G13198"/>
      <c r="I13198"/>
      <c r="L13198"/>
    </row>
    <row r="13199" spans="7:12" x14ac:dyDescent="0.25">
      <c r="G13199"/>
      <c r="I13199"/>
      <c r="L13199"/>
    </row>
    <row r="13200" spans="7:12" x14ac:dyDescent="0.25">
      <c r="G13200"/>
      <c r="I13200"/>
      <c r="L13200"/>
    </row>
    <row r="13201" spans="7:12" x14ac:dyDescent="0.25">
      <c r="G13201"/>
      <c r="I13201"/>
      <c r="L13201"/>
    </row>
    <row r="13202" spans="7:12" x14ac:dyDescent="0.25">
      <c r="G13202"/>
      <c r="I13202"/>
      <c r="L13202"/>
    </row>
    <row r="13203" spans="7:12" x14ac:dyDescent="0.25">
      <c r="G13203"/>
      <c r="I13203"/>
      <c r="L13203"/>
    </row>
    <row r="13204" spans="7:12" x14ac:dyDescent="0.25">
      <c r="G13204"/>
      <c r="I13204"/>
      <c r="L13204"/>
    </row>
    <row r="13205" spans="7:12" x14ac:dyDescent="0.25">
      <c r="G13205"/>
      <c r="I13205"/>
      <c r="L13205"/>
    </row>
    <row r="13206" spans="7:12" x14ac:dyDescent="0.25">
      <c r="G13206"/>
      <c r="I13206"/>
      <c r="L13206"/>
    </row>
    <row r="13207" spans="7:12" x14ac:dyDescent="0.25">
      <c r="G13207"/>
      <c r="I13207"/>
      <c r="L13207"/>
    </row>
    <row r="13208" spans="7:12" x14ac:dyDescent="0.25">
      <c r="G13208"/>
      <c r="I13208"/>
      <c r="L13208"/>
    </row>
    <row r="13209" spans="7:12" x14ac:dyDescent="0.25">
      <c r="G13209"/>
      <c r="I13209"/>
      <c r="L13209"/>
    </row>
    <row r="13210" spans="7:12" x14ac:dyDescent="0.25">
      <c r="G13210"/>
      <c r="I13210"/>
      <c r="L13210"/>
    </row>
    <row r="13211" spans="7:12" x14ac:dyDescent="0.25">
      <c r="G13211"/>
      <c r="I13211"/>
      <c r="L13211"/>
    </row>
    <row r="13212" spans="7:12" x14ac:dyDescent="0.25">
      <c r="G13212"/>
      <c r="I13212"/>
      <c r="L13212"/>
    </row>
    <row r="13213" spans="7:12" x14ac:dyDescent="0.25">
      <c r="G13213"/>
      <c r="I13213"/>
      <c r="L13213"/>
    </row>
    <row r="13214" spans="7:12" x14ac:dyDescent="0.25">
      <c r="G13214"/>
      <c r="I13214"/>
      <c r="L13214"/>
    </row>
    <row r="13215" spans="7:12" x14ac:dyDescent="0.25">
      <c r="G13215"/>
      <c r="I13215"/>
      <c r="L13215"/>
    </row>
    <row r="13216" spans="7:12" x14ac:dyDescent="0.25">
      <c r="G13216"/>
      <c r="I13216"/>
      <c r="L13216"/>
    </row>
    <row r="13217" spans="7:12" x14ac:dyDescent="0.25">
      <c r="G13217"/>
      <c r="I13217"/>
      <c r="L13217"/>
    </row>
    <row r="13218" spans="7:12" x14ac:dyDescent="0.25">
      <c r="G13218"/>
      <c r="I13218"/>
      <c r="L13218"/>
    </row>
    <row r="13219" spans="7:12" x14ac:dyDescent="0.25">
      <c r="G13219"/>
      <c r="I13219"/>
      <c r="L13219"/>
    </row>
    <row r="13220" spans="7:12" x14ac:dyDescent="0.25">
      <c r="G13220"/>
      <c r="I13220"/>
      <c r="L13220"/>
    </row>
    <row r="13221" spans="7:12" x14ac:dyDescent="0.25">
      <c r="G13221"/>
      <c r="I13221"/>
      <c r="L13221"/>
    </row>
    <row r="13222" spans="7:12" x14ac:dyDescent="0.25">
      <c r="G13222"/>
      <c r="I13222"/>
      <c r="L13222"/>
    </row>
    <row r="13223" spans="7:12" x14ac:dyDescent="0.25">
      <c r="G13223"/>
      <c r="I13223"/>
      <c r="L13223"/>
    </row>
    <row r="13224" spans="7:12" x14ac:dyDescent="0.25">
      <c r="G13224"/>
      <c r="I13224"/>
      <c r="L13224"/>
    </row>
    <row r="13225" spans="7:12" x14ac:dyDescent="0.25">
      <c r="G13225"/>
      <c r="I13225"/>
      <c r="L13225"/>
    </row>
    <row r="13226" spans="7:12" x14ac:dyDescent="0.25">
      <c r="G13226"/>
      <c r="I13226"/>
      <c r="L13226"/>
    </row>
    <row r="13227" spans="7:12" x14ac:dyDescent="0.25">
      <c r="G13227"/>
      <c r="I13227"/>
      <c r="L13227"/>
    </row>
    <row r="13228" spans="7:12" x14ac:dyDescent="0.25">
      <c r="G13228"/>
      <c r="I13228"/>
      <c r="L13228"/>
    </row>
    <row r="13229" spans="7:12" x14ac:dyDescent="0.25">
      <c r="G13229"/>
      <c r="I13229"/>
      <c r="L13229"/>
    </row>
    <row r="13230" spans="7:12" x14ac:dyDescent="0.25">
      <c r="G13230"/>
      <c r="I13230"/>
      <c r="L13230"/>
    </row>
    <row r="13231" spans="7:12" x14ac:dyDescent="0.25">
      <c r="G13231"/>
      <c r="I13231"/>
      <c r="L13231"/>
    </row>
    <row r="13232" spans="7:12" x14ac:dyDescent="0.25">
      <c r="G13232"/>
      <c r="I13232"/>
      <c r="L13232"/>
    </row>
    <row r="13233" spans="7:12" x14ac:dyDescent="0.25">
      <c r="G13233"/>
      <c r="I13233"/>
      <c r="L13233"/>
    </row>
    <row r="13234" spans="7:12" x14ac:dyDescent="0.25">
      <c r="G13234"/>
      <c r="I13234"/>
      <c r="L13234"/>
    </row>
    <row r="13235" spans="7:12" x14ac:dyDescent="0.25">
      <c r="G13235"/>
      <c r="I13235"/>
      <c r="L13235"/>
    </row>
    <row r="13236" spans="7:12" x14ac:dyDescent="0.25">
      <c r="G13236"/>
      <c r="I13236"/>
      <c r="L13236"/>
    </row>
    <row r="13237" spans="7:12" x14ac:dyDescent="0.25">
      <c r="G13237"/>
      <c r="I13237"/>
      <c r="L13237"/>
    </row>
    <row r="13238" spans="7:12" x14ac:dyDescent="0.25">
      <c r="G13238"/>
      <c r="I13238"/>
      <c r="L13238"/>
    </row>
    <row r="13239" spans="7:12" x14ac:dyDescent="0.25">
      <c r="G13239"/>
      <c r="I13239"/>
      <c r="L13239"/>
    </row>
    <row r="13240" spans="7:12" x14ac:dyDescent="0.25">
      <c r="G13240"/>
      <c r="I13240"/>
      <c r="L13240"/>
    </row>
    <row r="13241" spans="7:12" x14ac:dyDescent="0.25">
      <c r="G13241"/>
      <c r="I13241"/>
      <c r="L13241"/>
    </row>
    <row r="13242" spans="7:12" x14ac:dyDescent="0.25">
      <c r="G13242"/>
      <c r="I13242"/>
      <c r="L13242"/>
    </row>
    <row r="13243" spans="7:12" x14ac:dyDescent="0.25">
      <c r="G13243"/>
      <c r="I13243"/>
      <c r="L13243"/>
    </row>
    <row r="13244" spans="7:12" x14ac:dyDescent="0.25">
      <c r="G13244"/>
      <c r="I13244"/>
      <c r="L13244"/>
    </row>
    <row r="13245" spans="7:12" x14ac:dyDescent="0.25">
      <c r="G13245"/>
      <c r="I13245"/>
      <c r="L13245"/>
    </row>
    <row r="13246" spans="7:12" x14ac:dyDescent="0.25">
      <c r="G13246"/>
      <c r="I13246"/>
      <c r="L13246"/>
    </row>
    <row r="13247" spans="7:12" x14ac:dyDescent="0.25">
      <c r="G13247"/>
      <c r="I13247"/>
      <c r="L13247"/>
    </row>
    <row r="13248" spans="7:12" x14ac:dyDescent="0.25">
      <c r="G13248"/>
      <c r="I13248"/>
      <c r="L13248"/>
    </row>
    <row r="13249" spans="7:12" x14ac:dyDescent="0.25">
      <c r="G13249"/>
      <c r="I13249"/>
      <c r="L13249"/>
    </row>
    <row r="13250" spans="7:12" x14ac:dyDescent="0.25">
      <c r="G13250"/>
      <c r="I13250"/>
      <c r="L13250"/>
    </row>
    <row r="13251" spans="7:12" x14ac:dyDescent="0.25">
      <c r="G13251"/>
      <c r="I13251"/>
      <c r="L13251"/>
    </row>
    <row r="13252" spans="7:12" x14ac:dyDescent="0.25">
      <c r="G13252"/>
      <c r="I13252"/>
      <c r="L13252"/>
    </row>
    <row r="13253" spans="7:12" x14ac:dyDescent="0.25">
      <c r="G13253"/>
      <c r="I13253"/>
      <c r="L13253"/>
    </row>
    <row r="13254" spans="7:12" x14ac:dyDescent="0.25">
      <c r="G13254"/>
      <c r="I13254"/>
      <c r="L13254"/>
    </row>
    <row r="13255" spans="7:12" x14ac:dyDescent="0.25">
      <c r="G13255"/>
      <c r="I13255"/>
      <c r="L13255"/>
    </row>
    <row r="13256" spans="7:12" x14ac:dyDescent="0.25">
      <c r="G13256"/>
      <c r="I13256"/>
      <c r="L13256"/>
    </row>
    <row r="13257" spans="7:12" x14ac:dyDescent="0.25">
      <c r="G13257"/>
      <c r="I13257"/>
      <c r="L13257"/>
    </row>
    <row r="13258" spans="7:12" x14ac:dyDescent="0.25">
      <c r="G13258"/>
      <c r="I13258"/>
      <c r="L13258"/>
    </row>
    <row r="13259" spans="7:12" x14ac:dyDescent="0.25">
      <c r="G13259"/>
      <c r="I13259"/>
      <c r="L13259"/>
    </row>
    <row r="13260" spans="7:12" x14ac:dyDescent="0.25">
      <c r="G13260"/>
      <c r="I13260"/>
      <c r="L13260"/>
    </row>
    <row r="13261" spans="7:12" x14ac:dyDescent="0.25">
      <c r="G13261"/>
      <c r="I13261"/>
      <c r="L13261"/>
    </row>
    <row r="13262" spans="7:12" x14ac:dyDescent="0.25">
      <c r="G13262"/>
      <c r="I13262"/>
      <c r="L13262"/>
    </row>
    <row r="13263" spans="7:12" x14ac:dyDescent="0.25">
      <c r="G13263"/>
      <c r="I13263"/>
      <c r="L13263"/>
    </row>
    <row r="13264" spans="7:12" x14ac:dyDescent="0.25">
      <c r="G13264"/>
      <c r="I13264"/>
      <c r="L13264"/>
    </row>
    <row r="13265" spans="7:12" x14ac:dyDescent="0.25">
      <c r="G13265"/>
      <c r="I13265"/>
      <c r="L13265"/>
    </row>
    <row r="13266" spans="7:12" x14ac:dyDescent="0.25">
      <c r="G13266"/>
      <c r="I13266"/>
      <c r="L13266"/>
    </row>
    <row r="13267" spans="7:12" x14ac:dyDescent="0.25">
      <c r="G13267"/>
      <c r="I13267"/>
      <c r="L13267"/>
    </row>
    <row r="13268" spans="7:12" x14ac:dyDescent="0.25">
      <c r="G13268"/>
      <c r="I13268"/>
      <c r="L13268"/>
    </row>
    <row r="13269" spans="7:12" x14ac:dyDescent="0.25">
      <c r="G13269"/>
      <c r="I13269"/>
      <c r="L13269"/>
    </row>
    <row r="13270" spans="7:12" x14ac:dyDescent="0.25">
      <c r="G13270"/>
      <c r="I13270"/>
      <c r="L13270"/>
    </row>
    <row r="13271" spans="7:12" x14ac:dyDescent="0.25">
      <c r="G13271"/>
      <c r="I13271"/>
      <c r="L13271"/>
    </row>
    <row r="13272" spans="7:12" x14ac:dyDescent="0.25">
      <c r="G13272"/>
      <c r="I13272"/>
      <c r="L13272"/>
    </row>
    <row r="13273" spans="7:12" x14ac:dyDescent="0.25">
      <c r="G13273"/>
      <c r="I13273"/>
      <c r="L13273"/>
    </row>
    <row r="13274" spans="7:12" x14ac:dyDescent="0.25">
      <c r="G13274"/>
      <c r="I13274"/>
      <c r="L13274"/>
    </row>
    <row r="13275" spans="7:12" x14ac:dyDescent="0.25">
      <c r="G13275"/>
      <c r="I13275"/>
      <c r="L13275"/>
    </row>
    <row r="13276" spans="7:12" x14ac:dyDescent="0.25">
      <c r="G13276"/>
      <c r="I13276"/>
      <c r="L13276"/>
    </row>
    <row r="13277" spans="7:12" x14ac:dyDescent="0.25">
      <c r="G13277"/>
      <c r="I13277"/>
      <c r="L13277"/>
    </row>
    <row r="13278" spans="7:12" x14ac:dyDescent="0.25">
      <c r="G13278"/>
      <c r="I13278"/>
      <c r="L13278"/>
    </row>
    <row r="13279" spans="7:12" x14ac:dyDescent="0.25">
      <c r="G13279"/>
      <c r="I13279"/>
      <c r="L13279"/>
    </row>
    <row r="13280" spans="7:12" x14ac:dyDescent="0.25">
      <c r="G13280"/>
      <c r="I13280"/>
      <c r="L13280"/>
    </row>
    <row r="13281" spans="7:12" x14ac:dyDescent="0.25">
      <c r="G13281"/>
      <c r="I13281"/>
      <c r="L13281"/>
    </row>
    <row r="13282" spans="7:12" x14ac:dyDescent="0.25">
      <c r="G13282"/>
      <c r="I13282"/>
      <c r="L13282"/>
    </row>
    <row r="13283" spans="7:12" x14ac:dyDescent="0.25">
      <c r="G13283"/>
      <c r="I13283"/>
      <c r="L13283"/>
    </row>
    <row r="13284" spans="7:12" x14ac:dyDescent="0.25">
      <c r="G13284"/>
      <c r="I13284"/>
      <c r="L13284"/>
    </row>
    <row r="13285" spans="7:12" x14ac:dyDescent="0.25">
      <c r="G13285"/>
      <c r="I13285"/>
      <c r="L13285"/>
    </row>
    <row r="13286" spans="7:12" x14ac:dyDescent="0.25">
      <c r="G13286"/>
      <c r="I13286"/>
      <c r="L13286"/>
    </row>
    <row r="13287" spans="7:12" x14ac:dyDescent="0.25">
      <c r="G13287"/>
      <c r="I13287"/>
      <c r="L13287"/>
    </row>
    <row r="13288" spans="7:12" x14ac:dyDescent="0.25">
      <c r="G13288"/>
      <c r="I13288"/>
      <c r="L13288"/>
    </row>
    <row r="13289" spans="7:12" x14ac:dyDescent="0.25">
      <c r="G13289"/>
      <c r="I13289"/>
      <c r="L13289"/>
    </row>
    <row r="13290" spans="7:12" x14ac:dyDescent="0.25">
      <c r="G13290"/>
      <c r="I13290"/>
      <c r="L13290"/>
    </row>
    <row r="13291" spans="7:12" x14ac:dyDescent="0.25">
      <c r="G13291"/>
      <c r="I13291"/>
      <c r="L13291"/>
    </row>
    <row r="13292" spans="7:12" x14ac:dyDescent="0.25">
      <c r="G13292"/>
      <c r="I13292"/>
      <c r="L13292"/>
    </row>
    <row r="13293" spans="7:12" x14ac:dyDescent="0.25">
      <c r="G13293"/>
      <c r="I13293"/>
      <c r="L13293"/>
    </row>
    <row r="13294" spans="7:12" x14ac:dyDescent="0.25">
      <c r="G13294"/>
      <c r="I13294"/>
      <c r="L13294"/>
    </row>
    <row r="13295" spans="7:12" x14ac:dyDescent="0.25">
      <c r="G13295"/>
      <c r="I13295"/>
      <c r="L13295"/>
    </row>
    <row r="13296" spans="7:12" x14ac:dyDescent="0.25">
      <c r="G13296"/>
      <c r="I13296"/>
      <c r="L13296"/>
    </row>
    <row r="13297" spans="7:12" x14ac:dyDescent="0.25">
      <c r="G13297"/>
      <c r="I13297"/>
      <c r="L13297"/>
    </row>
    <row r="13298" spans="7:12" x14ac:dyDescent="0.25">
      <c r="G13298"/>
      <c r="I13298"/>
      <c r="L13298"/>
    </row>
    <row r="13299" spans="7:12" x14ac:dyDescent="0.25">
      <c r="G13299"/>
      <c r="I13299"/>
      <c r="L13299"/>
    </row>
    <row r="13300" spans="7:12" x14ac:dyDescent="0.25">
      <c r="G13300"/>
      <c r="I13300"/>
      <c r="L13300"/>
    </row>
    <row r="13301" spans="7:12" x14ac:dyDescent="0.25">
      <c r="G13301"/>
      <c r="I13301"/>
      <c r="L13301"/>
    </row>
    <row r="13302" spans="7:12" x14ac:dyDescent="0.25">
      <c r="G13302"/>
      <c r="I13302"/>
      <c r="L13302"/>
    </row>
    <row r="13303" spans="7:12" x14ac:dyDescent="0.25">
      <c r="G13303"/>
      <c r="I13303"/>
      <c r="L13303"/>
    </row>
    <row r="13304" spans="7:12" x14ac:dyDescent="0.25">
      <c r="G13304"/>
      <c r="I13304"/>
      <c r="L13304"/>
    </row>
    <row r="13305" spans="7:12" x14ac:dyDescent="0.25">
      <c r="G13305"/>
      <c r="I13305"/>
      <c r="L13305"/>
    </row>
    <row r="13306" spans="7:12" x14ac:dyDescent="0.25">
      <c r="G13306"/>
      <c r="I13306"/>
      <c r="L13306"/>
    </row>
    <row r="13307" spans="7:12" x14ac:dyDescent="0.25">
      <c r="G13307"/>
      <c r="I13307"/>
      <c r="L13307"/>
    </row>
    <row r="13308" spans="7:12" x14ac:dyDescent="0.25">
      <c r="G13308"/>
      <c r="I13308"/>
      <c r="L13308"/>
    </row>
    <row r="13309" spans="7:12" x14ac:dyDescent="0.25">
      <c r="G13309"/>
      <c r="I13309"/>
      <c r="L13309"/>
    </row>
    <row r="13310" spans="7:12" x14ac:dyDescent="0.25">
      <c r="G13310"/>
      <c r="I13310"/>
      <c r="L13310"/>
    </row>
    <row r="13311" spans="7:12" x14ac:dyDescent="0.25">
      <c r="G13311"/>
      <c r="I13311"/>
      <c r="L13311"/>
    </row>
    <row r="13312" spans="7:12" x14ac:dyDescent="0.25">
      <c r="G13312"/>
      <c r="I13312"/>
      <c r="L13312"/>
    </row>
    <row r="13313" spans="7:12" x14ac:dyDescent="0.25">
      <c r="G13313"/>
      <c r="I13313"/>
      <c r="L13313"/>
    </row>
    <row r="13314" spans="7:12" x14ac:dyDescent="0.25">
      <c r="G13314"/>
      <c r="I13314"/>
      <c r="L13314"/>
    </row>
    <row r="13315" spans="7:12" x14ac:dyDescent="0.25">
      <c r="G13315"/>
      <c r="I13315"/>
      <c r="L13315"/>
    </row>
    <row r="13316" spans="7:12" x14ac:dyDescent="0.25">
      <c r="G13316"/>
      <c r="I13316"/>
      <c r="L13316"/>
    </row>
    <row r="13317" spans="7:12" x14ac:dyDescent="0.25">
      <c r="G13317"/>
      <c r="I13317"/>
      <c r="L13317"/>
    </row>
    <row r="13318" spans="7:12" x14ac:dyDescent="0.25">
      <c r="G13318"/>
      <c r="I13318"/>
      <c r="L13318"/>
    </row>
    <row r="13319" spans="7:12" x14ac:dyDescent="0.25">
      <c r="G13319"/>
      <c r="I13319"/>
      <c r="L13319"/>
    </row>
    <row r="13320" spans="7:12" x14ac:dyDescent="0.25">
      <c r="G13320"/>
      <c r="I13320"/>
      <c r="L13320"/>
    </row>
    <row r="13321" spans="7:12" x14ac:dyDescent="0.25">
      <c r="G13321"/>
      <c r="I13321"/>
      <c r="L13321"/>
    </row>
    <row r="13322" spans="7:12" x14ac:dyDescent="0.25">
      <c r="G13322"/>
      <c r="I13322"/>
      <c r="L13322"/>
    </row>
    <row r="13323" spans="7:12" x14ac:dyDescent="0.25">
      <c r="G13323"/>
      <c r="I13323"/>
      <c r="L13323"/>
    </row>
    <row r="13324" spans="7:12" x14ac:dyDescent="0.25">
      <c r="G13324"/>
      <c r="I13324"/>
      <c r="L13324"/>
    </row>
    <row r="13325" spans="7:12" x14ac:dyDescent="0.25">
      <c r="G13325"/>
      <c r="I13325"/>
      <c r="L13325"/>
    </row>
    <row r="13326" spans="7:12" x14ac:dyDescent="0.25">
      <c r="G13326"/>
      <c r="I13326"/>
      <c r="L13326"/>
    </row>
    <row r="13327" spans="7:12" x14ac:dyDescent="0.25">
      <c r="G13327"/>
      <c r="I13327"/>
      <c r="L13327"/>
    </row>
    <row r="13328" spans="7:12" x14ac:dyDescent="0.25">
      <c r="G13328"/>
      <c r="I13328"/>
      <c r="L13328"/>
    </row>
    <row r="13329" spans="7:12" x14ac:dyDescent="0.25">
      <c r="G13329"/>
      <c r="I13329"/>
      <c r="L13329"/>
    </row>
    <row r="13330" spans="7:12" x14ac:dyDescent="0.25">
      <c r="G13330"/>
      <c r="I13330"/>
      <c r="L13330"/>
    </row>
    <row r="13331" spans="7:12" x14ac:dyDescent="0.25">
      <c r="G13331"/>
      <c r="I13331"/>
      <c r="L13331"/>
    </row>
    <row r="13332" spans="7:12" x14ac:dyDescent="0.25">
      <c r="G13332"/>
      <c r="I13332"/>
      <c r="L13332"/>
    </row>
    <row r="13333" spans="7:12" x14ac:dyDescent="0.25">
      <c r="G13333"/>
      <c r="I13333"/>
      <c r="L13333"/>
    </row>
    <row r="13334" spans="7:12" x14ac:dyDescent="0.25">
      <c r="G13334"/>
      <c r="I13334"/>
      <c r="L13334"/>
    </row>
    <row r="13335" spans="7:12" x14ac:dyDescent="0.25">
      <c r="G13335"/>
      <c r="I13335"/>
      <c r="L13335"/>
    </row>
    <row r="13336" spans="7:12" x14ac:dyDescent="0.25">
      <c r="G13336"/>
      <c r="I13336"/>
      <c r="L13336"/>
    </row>
    <row r="13337" spans="7:12" x14ac:dyDescent="0.25">
      <c r="G13337"/>
      <c r="I13337"/>
      <c r="L13337"/>
    </row>
    <row r="13338" spans="7:12" x14ac:dyDescent="0.25">
      <c r="G13338"/>
      <c r="I13338"/>
      <c r="L13338"/>
    </row>
    <row r="13339" spans="7:12" x14ac:dyDescent="0.25">
      <c r="G13339"/>
      <c r="I13339"/>
      <c r="L13339"/>
    </row>
    <row r="13340" spans="7:12" x14ac:dyDescent="0.25">
      <c r="G13340"/>
      <c r="I13340"/>
      <c r="L13340"/>
    </row>
    <row r="13341" spans="7:12" x14ac:dyDescent="0.25">
      <c r="G13341"/>
      <c r="I13341"/>
      <c r="L13341"/>
    </row>
    <row r="13342" spans="7:12" x14ac:dyDescent="0.25">
      <c r="G13342"/>
      <c r="I13342"/>
      <c r="L13342"/>
    </row>
    <row r="13343" spans="7:12" x14ac:dyDescent="0.25">
      <c r="G13343"/>
      <c r="I13343"/>
      <c r="L13343"/>
    </row>
    <row r="13344" spans="7:12" x14ac:dyDescent="0.25">
      <c r="G13344"/>
      <c r="I13344"/>
      <c r="L13344"/>
    </row>
    <row r="13345" spans="7:12" x14ac:dyDescent="0.25">
      <c r="G13345"/>
      <c r="I13345"/>
      <c r="L13345"/>
    </row>
    <row r="13346" spans="7:12" x14ac:dyDescent="0.25">
      <c r="G13346"/>
      <c r="I13346"/>
      <c r="L13346"/>
    </row>
    <row r="13347" spans="7:12" x14ac:dyDescent="0.25">
      <c r="G13347"/>
      <c r="I13347"/>
      <c r="L13347"/>
    </row>
    <row r="13348" spans="7:12" x14ac:dyDescent="0.25">
      <c r="G13348"/>
      <c r="I13348"/>
      <c r="L13348"/>
    </row>
    <row r="13349" spans="7:12" x14ac:dyDescent="0.25">
      <c r="G13349"/>
      <c r="I13349"/>
      <c r="L13349"/>
    </row>
    <row r="13350" spans="7:12" x14ac:dyDescent="0.25">
      <c r="G13350"/>
      <c r="I13350"/>
      <c r="L13350"/>
    </row>
    <row r="13351" spans="7:12" x14ac:dyDescent="0.25">
      <c r="G13351"/>
      <c r="I13351"/>
      <c r="L13351"/>
    </row>
    <row r="13352" spans="7:12" x14ac:dyDescent="0.25">
      <c r="G13352"/>
      <c r="I13352"/>
      <c r="L13352"/>
    </row>
    <row r="13353" spans="7:12" x14ac:dyDescent="0.25">
      <c r="G13353"/>
      <c r="I13353"/>
      <c r="L13353"/>
    </row>
    <row r="13354" spans="7:12" x14ac:dyDescent="0.25">
      <c r="G13354"/>
      <c r="I13354"/>
      <c r="L13354"/>
    </row>
    <row r="13355" spans="7:12" x14ac:dyDescent="0.25">
      <c r="G13355"/>
      <c r="I13355"/>
      <c r="L13355"/>
    </row>
    <row r="13356" spans="7:12" x14ac:dyDescent="0.25">
      <c r="G13356"/>
      <c r="I13356"/>
      <c r="L13356"/>
    </row>
    <row r="13357" spans="7:12" x14ac:dyDescent="0.25">
      <c r="G13357"/>
      <c r="I13357"/>
      <c r="L13357"/>
    </row>
    <row r="13358" spans="7:12" x14ac:dyDescent="0.25">
      <c r="G13358"/>
      <c r="I13358"/>
      <c r="L13358"/>
    </row>
    <row r="13359" spans="7:12" x14ac:dyDescent="0.25">
      <c r="G13359"/>
      <c r="I13359"/>
      <c r="L13359"/>
    </row>
    <row r="13360" spans="7:12" x14ac:dyDescent="0.25">
      <c r="G13360"/>
      <c r="I13360"/>
      <c r="L13360"/>
    </row>
    <row r="13361" spans="7:12" x14ac:dyDescent="0.25">
      <c r="G13361"/>
      <c r="I13361"/>
      <c r="L13361"/>
    </row>
    <row r="13362" spans="7:12" x14ac:dyDescent="0.25">
      <c r="G13362"/>
      <c r="I13362"/>
      <c r="L13362"/>
    </row>
    <row r="13363" spans="7:12" x14ac:dyDescent="0.25">
      <c r="G13363"/>
      <c r="I13363"/>
      <c r="L13363"/>
    </row>
    <row r="13364" spans="7:12" x14ac:dyDescent="0.25">
      <c r="G13364"/>
      <c r="I13364"/>
      <c r="L13364"/>
    </row>
    <row r="13365" spans="7:12" x14ac:dyDescent="0.25">
      <c r="G13365"/>
      <c r="I13365"/>
      <c r="L13365"/>
    </row>
    <row r="13366" spans="7:12" x14ac:dyDescent="0.25">
      <c r="G13366"/>
      <c r="I13366"/>
      <c r="L13366"/>
    </row>
    <row r="13367" spans="7:12" x14ac:dyDescent="0.25">
      <c r="G13367"/>
      <c r="I13367"/>
      <c r="L13367"/>
    </row>
    <row r="13368" spans="7:12" x14ac:dyDescent="0.25">
      <c r="G13368"/>
      <c r="I13368"/>
      <c r="L13368"/>
    </row>
    <row r="13369" spans="7:12" x14ac:dyDescent="0.25">
      <c r="G13369"/>
      <c r="I13369"/>
      <c r="L13369"/>
    </row>
    <row r="13370" spans="7:12" x14ac:dyDescent="0.25">
      <c r="G13370"/>
      <c r="I13370"/>
      <c r="L13370"/>
    </row>
    <row r="13371" spans="7:12" x14ac:dyDescent="0.25">
      <c r="G13371"/>
      <c r="I13371"/>
      <c r="L13371"/>
    </row>
    <row r="13372" spans="7:12" x14ac:dyDescent="0.25">
      <c r="G13372"/>
      <c r="I13372"/>
      <c r="L13372"/>
    </row>
    <row r="13373" spans="7:12" x14ac:dyDescent="0.25">
      <c r="G13373"/>
      <c r="I13373"/>
      <c r="L13373"/>
    </row>
    <row r="13374" spans="7:12" x14ac:dyDescent="0.25">
      <c r="G13374"/>
      <c r="I13374"/>
      <c r="L13374"/>
    </row>
    <row r="13375" spans="7:12" x14ac:dyDescent="0.25">
      <c r="G13375"/>
      <c r="I13375"/>
      <c r="L13375"/>
    </row>
    <row r="13376" spans="7:12" x14ac:dyDescent="0.25">
      <c r="G13376"/>
      <c r="I13376"/>
      <c r="L13376"/>
    </row>
    <row r="13377" spans="7:12" x14ac:dyDescent="0.25">
      <c r="G13377"/>
      <c r="I13377"/>
      <c r="L13377"/>
    </row>
    <row r="13378" spans="7:12" x14ac:dyDescent="0.25">
      <c r="G13378"/>
      <c r="I13378"/>
      <c r="L13378"/>
    </row>
    <row r="13379" spans="7:12" x14ac:dyDescent="0.25">
      <c r="G13379"/>
      <c r="I13379"/>
      <c r="L13379"/>
    </row>
    <row r="13380" spans="7:12" x14ac:dyDescent="0.25">
      <c r="G13380"/>
      <c r="I13380"/>
      <c r="L13380"/>
    </row>
    <row r="13381" spans="7:12" x14ac:dyDescent="0.25">
      <c r="G13381"/>
      <c r="I13381"/>
      <c r="L13381"/>
    </row>
    <row r="13382" spans="7:12" x14ac:dyDescent="0.25">
      <c r="G13382"/>
      <c r="I13382"/>
      <c r="L13382"/>
    </row>
    <row r="13383" spans="7:12" x14ac:dyDescent="0.25">
      <c r="G13383"/>
      <c r="I13383"/>
      <c r="L13383"/>
    </row>
    <row r="13384" spans="7:12" x14ac:dyDescent="0.25">
      <c r="G13384"/>
      <c r="I13384"/>
      <c r="L13384"/>
    </row>
    <row r="13385" spans="7:12" x14ac:dyDescent="0.25">
      <c r="G13385"/>
      <c r="I13385"/>
      <c r="L13385"/>
    </row>
    <row r="13386" spans="7:12" x14ac:dyDescent="0.25">
      <c r="G13386"/>
      <c r="I13386"/>
      <c r="L13386"/>
    </row>
    <row r="13387" spans="7:12" x14ac:dyDescent="0.25">
      <c r="G13387"/>
      <c r="I13387"/>
      <c r="L13387"/>
    </row>
    <row r="13388" spans="7:12" x14ac:dyDescent="0.25">
      <c r="G13388"/>
      <c r="I13388"/>
      <c r="L13388"/>
    </row>
    <row r="13389" spans="7:12" x14ac:dyDescent="0.25">
      <c r="G13389"/>
      <c r="I13389"/>
      <c r="L13389"/>
    </row>
    <row r="13390" spans="7:12" x14ac:dyDescent="0.25">
      <c r="G13390"/>
      <c r="I13390"/>
      <c r="L13390"/>
    </row>
    <row r="13391" spans="7:12" x14ac:dyDescent="0.25">
      <c r="G13391"/>
      <c r="I13391"/>
      <c r="L13391"/>
    </row>
    <row r="13392" spans="7:12" x14ac:dyDescent="0.25">
      <c r="G13392"/>
      <c r="I13392"/>
      <c r="L13392"/>
    </row>
    <row r="13393" spans="7:12" x14ac:dyDescent="0.25">
      <c r="G13393"/>
      <c r="I13393"/>
      <c r="L13393"/>
    </row>
    <row r="13394" spans="7:12" x14ac:dyDescent="0.25">
      <c r="G13394"/>
      <c r="I13394"/>
      <c r="L13394"/>
    </row>
    <row r="13395" spans="7:12" x14ac:dyDescent="0.25">
      <c r="G13395"/>
      <c r="I13395"/>
      <c r="L13395"/>
    </row>
    <row r="13396" spans="7:12" x14ac:dyDescent="0.25">
      <c r="G13396"/>
      <c r="I13396"/>
      <c r="L13396"/>
    </row>
    <row r="13397" spans="7:12" x14ac:dyDescent="0.25">
      <c r="G13397"/>
      <c r="I13397"/>
      <c r="L13397"/>
    </row>
    <row r="13398" spans="7:12" x14ac:dyDescent="0.25">
      <c r="G13398"/>
      <c r="I13398"/>
      <c r="L13398"/>
    </row>
    <row r="13399" spans="7:12" x14ac:dyDescent="0.25">
      <c r="G13399"/>
      <c r="I13399"/>
      <c r="L13399"/>
    </row>
    <row r="13400" spans="7:12" x14ac:dyDescent="0.25">
      <c r="G13400"/>
      <c r="I13400"/>
      <c r="L13400"/>
    </row>
    <row r="13401" spans="7:12" x14ac:dyDescent="0.25">
      <c r="G13401"/>
      <c r="I13401"/>
      <c r="L13401"/>
    </row>
    <row r="13402" spans="7:12" x14ac:dyDescent="0.25">
      <c r="G13402"/>
      <c r="I13402"/>
      <c r="L13402"/>
    </row>
    <row r="13403" spans="7:12" x14ac:dyDescent="0.25">
      <c r="G13403"/>
      <c r="I13403"/>
      <c r="L13403"/>
    </row>
    <row r="13404" spans="7:12" x14ac:dyDescent="0.25">
      <c r="G13404"/>
      <c r="I13404"/>
      <c r="L13404"/>
    </row>
    <row r="13405" spans="7:12" x14ac:dyDescent="0.25">
      <c r="G13405"/>
      <c r="I13405"/>
      <c r="L13405"/>
    </row>
    <row r="13406" spans="7:12" x14ac:dyDescent="0.25">
      <c r="G13406"/>
      <c r="I13406"/>
      <c r="L13406"/>
    </row>
    <row r="13407" spans="7:12" x14ac:dyDescent="0.25">
      <c r="G13407"/>
      <c r="I13407"/>
      <c r="L13407"/>
    </row>
    <row r="13408" spans="7:12" x14ac:dyDescent="0.25">
      <c r="G13408"/>
      <c r="I13408"/>
      <c r="L13408"/>
    </row>
    <row r="13409" spans="7:12" x14ac:dyDescent="0.25">
      <c r="G13409"/>
      <c r="I13409"/>
      <c r="L13409"/>
    </row>
    <row r="13410" spans="7:12" x14ac:dyDescent="0.25">
      <c r="G13410"/>
      <c r="I13410"/>
      <c r="L13410"/>
    </row>
    <row r="13411" spans="7:12" x14ac:dyDescent="0.25">
      <c r="G13411"/>
      <c r="I13411"/>
      <c r="L13411"/>
    </row>
    <row r="13412" spans="7:12" x14ac:dyDescent="0.25">
      <c r="G13412"/>
      <c r="I13412"/>
      <c r="L13412"/>
    </row>
    <row r="13413" spans="7:12" x14ac:dyDescent="0.25">
      <c r="G13413"/>
      <c r="I13413"/>
      <c r="L13413"/>
    </row>
    <row r="13414" spans="7:12" x14ac:dyDescent="0.25">
      <c r="G13414"/>
      <c r="I13414"/>
      <c r="L13414"/>
    </row>
    <row r="13415" spans="7:12" x14ac:dyDescent="0.25">
      <c r="G13415"/>
      <c r="I13415"/>
      <c r="L13415"/>
    </row>
    <row r="13416" spans="7:12" x14ac:dyDescent="0.25">
      <c r="G13416"/>
      <c r="I13416"/>
      <c r="L13416"/>
    </row>
    <row r="13417" spans="7:12" x14ac:dyDescent="0.25">
      <c r="G13417"/>
      <c r="I13417"/>
      <c r="L13417"/>
    </row>
    <row r="13418" spans="7:12" x14ac:dyDescent="0.25">
      <c r="G13418"/>
      <c r="I13418"/>
      <c r="L13418"/>
    </row>
    <row r="13419" spans="7:12" x14ac:dyDescent="0.25">
      <c r="G13419"/>
      <c r="I13419"/>
      <c r="L13419"/>
    </row>
    <row r="13420" spans="7:12" x14ac:dyDescent="0.25">
      <c r="G13420"/>
      <c r="I13420"/>
      <c r="L13420"/>
    </row>
    <row r="13421" spans="7:12" x14ac:dyDescent="0.25">
      <c r="G13421"/>
      <c r="I13421"/>
      <c r="L13421"/>
    </row>
    <row r="13422" spans="7:12" x14ac:dyDescent="0.25">
      <c r="G13422"/>
      <c r="I13422"/>
      <c r="L13422"/>
    </row>
    <row r="13423" spans="7:12" x14ac:dyDescent="0.25">
      <c r="G13423"/>
      <c r="I13423"/>
      <c r="L13423"/>
    </row>
    <row r="13424" spans="7:12" x14ac:dyDescent="0.25">
      <c r="G13424"/>
      <c r="I13424"/>
      <c r="L13424"/>
    </row>
    <row r="13425" spans="7:12" x14ac:dyDescent="0.25">
      <c r="G13425"/>
      <c r="I13425"/>
      <c r="L13425"/>
    </row>
    <row r="13426" spans="7:12" x14ac:dyDescent="0.25">
      <c r="G13426"/>
      <c r="I13426"/>
      <c r="L13426"/>
    </row>
    <row r="13427" spans="7:12" x14ac:dyDescent="0.25">
      <c r="G13427"/>
      <c r="I13427"/>
      <c r="L13427"/>
    </row>
    <row r="13428" spans="7:12" x14ac:dyDescent="0.25">
      <c r="G13428"/>
      <c r="I13428"/>
      <c r="L13428"/>
    </row>
    <row r="13429" spans="7:12" x14ac:dyDescent="0.25">
      <c r="G13429"/>
      <c r="I13429"/>
      <c r="L13429"/>
    </row>
    <row r="13430" spans="7:12" x14ac:dyDescent="0.25">
      <c r="G13430"/>
      <c r="I13430"/>
      <c r="L13430"/>
    </row>
    <row r="13431" spans="7:12" x14ac:dyDescent="0.25">
      <c r="G13431"/>
      <c r="I13431"/>
      <c r="L13431"/>
    </row>
    <row r="13432" spans="7:12" x14ac:dyDescent="0.25">
      <c r="G13432"/>
      <c r="I13432"/>
      <c r="L13432"/>
    </row>
    <row r="13433" spans="7:12" x14ac:dyDescent="0.25">
      <c r="G13433"/>
      <c r="I13433"/>
      <c r="L13433"/>
    </row>
    <row r="13434" spans="7:12" x14ac:dyDescent="0.25">
      <c r="G13434"/>
      <c r="I13434"/>
      <c r="L13434"/>
    </row>
    <row r="13435" spans="7:12" x14ac:dyDescent="0.25">
      <c r="G13435"/>
      <c r="I13435"/>
      <c r="L13435"/>
    </row>
    <row r="13436" spans="7:12" x14ac:dyDescent="0.25">
      <c r="G13436"/>
      <c r="I13436"/>
      <c r="L13436"/>
    </row>
    <row r="13437" spans="7:12" x14ac:dyDescent="0.25">
      <c r="G13437"/>
      <c r="I13437"/>
      <c r="L13437"/>
    </row>
    <row r="13438" spans="7:12" x14ac:dyDescent="0.25">
      <c r="G13438"/>
      <c r="I13438"/>
      <c r="L13438"/>
    </row>
    <row r="13439" spans="7:12" x14ac:dyDescent="0.25">
      <c r="G13439"/>
      <c r="I13439"/>
      <c r="L13439"/>
    </row>
    <row r="13440" spans="7:12" x14ac:dyDescent="0.25">
      <c r="G13440"/>
      <c r="I13440"/>
      <c r="L13440"/>
    </row>
    <row r="13441" spans="7:12" x14ac:dyDescent="0.25">
      <c r="G13441"/>
      <c r="I13441"/>
      <c r="L13441"/>
    </row>
    <row r="13442" spans="7:12" x14ac:dyDescent="0.25">
      <c r="G13442"/>
      <c r="I13442"/>
      <c r="L13442"/>
    </row>
    <row r="13443" spans="7:12" x14ac:dyDescent="0.25">
      <c r="G13443"/>
      <c r="I13443"/>
      <c r="L13443"/>
    </row>
    <row r="13444" spans="7:12" x14ac:dyDescent="0.25">
      <c r="G13444"/>
      <c r="I13444"/>
      <c r="L13444"/>
    </row>
    <row r="13445" spans="7:12" x14ac:dyDescent="0.25">
      <c r="G13445"/>
      <c r="I13445"/>
      <c r="L13445"/>
    </row>
    <row r="13446" spans="7:12" x14ac:dyDescent="0.25">
      <c r="G13446"/>
      <c r="I13446"/>
      <c r="L13446"/>
    </row>
    <row r="13447" spans="7:12" x14ac:dyDescent="0.25">
      <c r="G13447"/>
      <c r="I13447"/>
      <c r="L13447"/>
    </row>
    <row r="13448" spans="7:12" x14ac:dyDescent="0.25">
      <c r="G13448"/>
      <c r="I13448"/>
      <c r="L13448"/>
    </row>
    <row r="13449" spans="7:12" x14ac:dyDescent="0.25">
      <c r="G13449"/>
      <c r="I13449"/>
      <c r="L13449"/>
    </row>
    <row r="13450" spans="7:12" x14ac:dyDescent="0.25">
      <c r="G13450"/>
      <c r="I13450"/>
      <c r="L13450"/>
    </row>
    <row r="13451" spans="7:12" x14ac:dyDescent="0.25">
      <c r="G13451"/>
      <c r="I13451"/>
      <c r="L13451"/>
    </row>
    <row r="13452" spans="7:12" x14ac:dyDescent="0.25">
      <c r="G13452"/>
      <c r="I13452"/>
      <c r="L13452"/>
    </row>
    <row r="13453" spans="7:12" x14ac:dyDescent="0.25">
      <c r="G13453"/>
      <c r="I13453"/>
      <c r="L13453"/>
    </row>
    <row r="13454" spans="7:12" x14ac:dyDescent="0.25">
      <c r="G13454"/>
      <c r="I13454"/>
      <c r="L13454"/>
    </row>
    <row r="13455" spans="7:12" x14ac:dyDescent="0.25">
      <c r="G13455"/>
      <c r="I13455"/>
      <c r="L13455"/>
    </row>
    <row r="13456" spans="7:12" x14ac:dyDescent="0.25">
      <c r="G13456"/>
      <c r="I13456"/>
      <c r="L13456"/>
    </row>
    <row r="13457" spans="7:12" x14ac:dyDescent="0.25">
      <c r="G13457"/>
      <c r="I13457"/>
      <c r="L13457"/>
    </row>
    <row r="13458" spans="7:12" x14ac:dyDescent="0.25">
      <c r="G13458"/>
      <c r="I13458"/>
      <c r="L13458"/>
    </row>
    <row r="13459" spans="7:12" x14ac:dyDescent="0.25">
      <c r="G13459"/>
      <c r="I13459"/>
      <c r="L13459"/>
    </row>
    <row r="13460" spans="7:12" x14ac:dyDescent="0.25">
      <c r="G13460"/>
      <c r="I13460"/>
      <c r="L13460"/>
    </row>
    <row r="13461" spans="7:12" x14ac:dyDescent="0.25">
      <c r="G13461"/>
      <c r="I13461"/>
      <c r="L13461"/>
    </row>
    <row r="13462" spans="7:12" x14ac:dyDescent="0.25">
      <c r="G13462"/>
      <c r="I13462"/>
      <c r="L13462"/>
    </row>
    <row r="13463" spans="7:12" x14ac:dyDescent="0.25">
      <c r="G13463"/>
      <c r="I13463"/>
      <c r="L13463"/>
    </row>
    <row r="13464" spans="7:12" x14ac:dyDescent="0.25">
      <c r="G13464"/>
      <c r="I13464"/>
      <c r="L13464"/>
    </row>
    <row r="13465" spans="7:12" x14ac:dyDescent="0.25">
      <c r="G13465"/>
      <c r="I13465"/>
      <c r="L13465"/>
    </row>
    <row r="13466" spans="7:12" x14ac:dyDescent="0.25">
      <c r="G13466"/>
      <c r="I13466"/>
      <c r="L13466"/>
    </row>
    <row r="13467" spans="7:12" x14ac:dyDescent="0.25">
      <c r="G13467"/>
      <c r="I13467"/>
      <c r="L13467"/>
    </row>
    <row r="13468" spans="7:12" x14ac:dyDescent="0.25">
      <c r="G13468"/>
      <c r="I13468"/>
      <c r="L13468"/>
    </row>
    <row r="13469" spans="7:12" x14ac:dyDescent="0.25">
      <c r="G13469"/>
      <c r="I13469"/>
      <c r="L13469"/>
    </row>
    <row r="13470" spans="7:12" x14ac:dyDescent="0.25">
      <c r="G13470"/>
      <c r="I13470"/>
      <c r="L13470"/>
    </row>
    <row r="13471" spans="7:12" x14ac:dyDescent="0.25">
      <c r="G13471"/>
      <c r="I13471"/>
      <c r="L13471"/>
    </row>
    <row r="13472" spans="7:12" x14ac:dyDescent="0.25">
      <c r="G13472"/>
      <c r="I13472"/>
      <c r="L13472"/>
    </row>
    <row r="13473" spans="7:12" x14ac:dyDescent="0.25">
      <c r="G13473"/>
      <c r="I13473"/>
      <c r="L13473"/>
    </row>
    <row r="13474" spans="7:12" x14ac:dyDescent="0.25">
      <c r="G13474"/>
      <c r="I13474"/>
      <c r="L13474"/>
    </row>
    <row r="13475" spans="7:12" x14ac:dyDescent="0.25">
      <c r="G13475"/>
      <c r="I13475"/>
      <c r="L13475"/>
    </row>
    <row r="13476" spans="7:12" x14ac:dyDescent="0.25">
      <c r="G13476"/>
      <c r="I13476"/>
      <c r="L13476"/>
    </row>
    <row r="13477" spans="7:12" x14ac:dyDescent="0.25">
      <c r="G13477"/>
      <c r="I13477"/>
      <c r="L13477"/>
    </row>
    <row r="13478" spans="7:12" x14ac:dyDescent="0.25">
      <c r="G13478"/>
      <c r="I13478"/>
      <c r="L13478"/>
    </row>
    <row r="13479" spans="7:12" x14ac:dyDescent="0.25">
      <c r="G13479"/>
      <c r="I13479"/>
      <c r="L13479"/>
    </row>
    <row r="13480" spans="7:12" x14ac:dyDescent="0.25">
      <c r="G13480"/>
      <c r="I13480"/>
      <c r="L13480"/>
    </row>
    <row r="13481" spans="7:12" x14ac:dyDescent="0.25">
      <c r="G13481"/>
      <c r="I13481"/>
      <c r="L13481"/>
    </row>
    <row r="13482" spans="7:12" x14ac:dyDescent="0.25">
      <c r="G13482"/>
      <c r="I13482"/>
      <c r="L13482"/>
    </row>
    <row r="13483" spans="7:12" x14ac:dyDescent="0.25">
      <c r="G13483"/>
      <c r="I13483"/>
      <c r="L13483"/>
    </row>
    <row r="13484" spans="7:12" x14ac:dyDescent="0.25">
      <c r="G13484"/>
      <c r="I13484"/>
      <c r="L13484"/>
    </row>
    <row r="13485" spans="7:12" x14ac:dyDescent="0.25">
      <c r="G13485"/>
      <c r="I13485"/>
      <c r="L13485"/>
    </row>
    <row r="13486" spans="7:12" x14ac:dyDescent="0.25">
      <c r="G13486"/>
      <c r="I13486"/>
      <c r="L13486"/>
    </row>
    <row r="13487" spans="7:12" x14ac:dyDescent="0.25">
      <c r="G13487"/>
      <c r="I13487"/>
      <c r="L13487"/>
    </row>
    <row r="13488" spans="7:12" x14ac:dyDescent="0.25">
      <c r="G13488"/>
      <c r="I13488"/>
      <c r="L13488"/>
    </row>
    <row r="13489" spans="7:12" x14ac:dyDescent="0.25">
      <c r="G13489"/>
      <c r="I13489"/>
      <c r="L13489"/>
    </row>
    <row r="13490" spans="7:12" x14ac:dyDescent="0.25">
      <c r="G13490"/>
      <c r="I13490"/>
      <c r="L13490"/>
    </row>
    <row r="13491" spans="7:12" x14ac:dyDescent="0.25">
      <c r="G13491"/>
      <c r="I13491"/>
      <c r="L13491"/>
    </row>
    <row r="13492" spans="7:12" x14ac:dyDescent="0.25">
      <c r="G13492"/>
      <c r="I13492"/>
      <c r="L13492"/>
    </row>
    <row r="13493" spans="7:12" x14ac:dyDescent="0.25">
      <c r="G13493"/>
      <c r="I13493"/>
      <c r="L13493"/>
    </row>
    <row r="13494" spans="7:12" x14ac:dyDescent="0.25">
      <c r="G13494"/>
      <c r="I13494"/>
      <c r="L13494"/>
    </row>
    <row r="13495" spans="7:12" x14ac:dyDescent="0.25">
      <c r="G13495"/>
      <c r="I13495"/>
      <c r="L13495"/>
    </row>
    <row r="13496" spans="7:12" x14ac:dyDescent="0.25">
      <c r="G13496"/>
      <c r="I13496"/>
      <c r="L13496"/>
    </row>
    <row r="13497" spans="7:12" x14ac:dyDescent="0.25">
      <c r="G13497"/>
      <c r="I13497"/>
      <c r="L13497"/>
    </row>
    <row r="13498" spans="7:12" x14ac:dyDescent="0.25">
      <c r="G13498"/>
      <c r="I13498"/>
      <c r="L13498"/>
    </row>
    <row r="13499" spans="7:12" x14ac:dyDescent="0.25">
      <c r="G13499"/>
      <c r="I13499"/>
      <c r="L13499"/>
    </row>
    <row r="13500" spans="7:12" x14ac:dyDescent="0.25">
      <c r="G13500"/>
      <c r="I13500"/>
      <c r="L13500"/>
    </row>
    <row r="13501" spans="7:12" x14ac:dyDescent="0.25">
      <c r="G13501"/>
      <c r="I13501"/>
      <c r="L13501"/>
    </row>
    <row r="13502" spans="7:12" x14ac:dyDescent="0.25">
      <c r="G13502"/>
      <c r="I13502"/>
      <c r="L13502"/>
    </row>
    <row r="13503" spans="7:12" x14ac:dyDescent="0.25">
      <c r="G13503"/>
      <c r="I13503"/>
      <c r="L13503"/>
    </row>
    <row r="13504" spans="7:12" x14ac:dyDescent="0.25">
      <c r="G13504"/>
      <c r="I13504"/>
      <c r="L13504"/>
    </row>
    <row r="13505" spans="7:12" x14ac:dyDescent="0.25">
      <c r="G13505"/>
      <c r="I13505"/>
      <c r="L13505"/>
    </row>
    <row r="13506" spans="7:12" x14ac:dyDescent="0.25">
      <c r="G13506"/>
      <c r="I13506"/>
      <c r="L13506"/>
    </row>
    <row r="13507" spans="7:12" x14ac:dyDescent="0.25">
      <c r="G13507"/>
      <c r="I13507"/>
      <c r="L13507"/>
    </row>
    <row r="13508" spans="7:12" x14ac:dyDescent="0.25">
      <c r="G13508"/>
      <c r="I13508"/>
      <c r="L13508"/>
    </row>
    <row r="13509" spans="7:12" x14ac:dyDescent="0.25">
      <c r="G13509"/>
      <c r="I13509"/>
      <c r="L13509"/>
    </row>
    <row r="13510" spans="7:12" x14ac:dyDescent="0.25">
      <c r="G13510"/>
      <c r="I13510"/>
      <c r="L13510"/>
    </row>
    <row r="13511" spans="7:12" x14ac:dyDescent="0.25">
      <c r="G13511"/>
      <c r="I13511"/>
      <c r="L13511"/>
    </row>
    <row r="13512" spans="7:12" x14ac:dyDescent="0.25">
      <c r="G13512"/>
      <c r="I13512"/>
      <c r="L13512"/>
    </row>
    <row r="13513" spans="7:12" x14ac:dyDescent="0.25">
      <c r="G13513"/>
      <c r="I13513"/>
      <c r="L13513"/>
    </row>
    <row r="13514" spans="7:12" x14ac:dyDescent="0.25">
      <c r="G13514"/>
      <c r="I13514"/>
      <c r="L13514"/>
    </row>
    <row r="13515" spans="7:12" x14ac:dyDescent="0.25">
      <c r="G13515"/>
      <c r="I13515"/>
      <c r="L13515"/>
    </row>
    <row r="13516" spans="7:12" x14ac:dyDescent="0.25">
      <c r="G13516"/>
      <c r="I13516"/>
      <c r="L13516"/>
    </row>
    <row r="13517" spans="7:12" x14ac:dyDescent="0.25">
      <c r="G13517"/>
      <c r="I13517"/>
      <c r="L13517"/>
    </row>
    <row r="13518" spans="7:12" x14ac:dyDescent="0.25">
      <c r="G13518"/>
      <c r="I13518"/>
      <c r="L13518"/>
    </row>
    <row r="13519" spans="7:12" x14ac:dyDescent="0.25">
      <c r="G13519"/>
      <c r="I13519"/>
      <c r="L13519"/>
    </row>
    <row r="13520" spans="7:12" x14ac:dyDescent="0.25">
      <c r="G13520"/>
      <c r="I13520"/>
      <c r="L13520"/>
    </row>
    <row r="13521" spans="7:12" x14ac:dyDescent="0.25">
      <c r="G13521"/>
      <c r="I13521"/>
      <c r="L13521"/>
    </row>
    <row r="13522" spans="7:12" x14ac:dyDescent="0.25">
      <c r="G13522"/>
      <c r="I13522"/>
      <c r="L13522"/>
    </row>
    <row r="13523" spans="7:12" x14ac:dyDescent="0.25">
      <c r="G13523"/>
      <c r="I13523"/>
      <c r="L13523"/>
    </row>
    <row r="13524" spans="7:12" x14ac:dyDescent="0.25">
      <c r="G13524"/>
      <c r="I13524"/>
      <c r="L13524"/>
    </row>
    <row r="13525" spans="7:12" x14ac:dyDescent="0.25">
      <c r="G13525"/>
      <c r="I13525"/>
      <c r="L13525"/>
    </row>
    <row r="13526" spans="7:12" x14ac:dyDescent="0.25">
      <c r="G13526"/>
      <c r="I13526"/>
      <c r="L13526"/>
    </row>
    <row r="13527" spans="7:12" x14ac:dyDescent="0.25">
      <c r="G13527"/>
      <c r="I13527"/>
      <c r="L13527"/>
    </row>
    <row r="13528" spans="7:12" x14ac:dyDescent="0.25">
      <c r="G13528"/>
      <c r="I13528"/>
      <c r="L13528"/>
    </row>
    <row r="13529" spans="7:12" x14ac:dyDescent="0.25">
      <c r="G13529"/>
      <c r="I13529"/>
      <c r="L13529"/>
    </row>
    <row r="13530" spans="7:12" x14ac:dyDescent="0.25">
      <c r="G13530"/>
      <c r="I13530"/>
      <c r="L13530"/>
    </row>
    <row r="13531" spans="7:12" x14ac:dyDescent="0.25">
      <c r="G13531"/>
      <c r="I13531"/>
      <c r="L13531"/>
    </row>
    <row r="13532" spans="7:12" x14ac:dyDescent="0.25">
      <c r="G13532"/>
      <c r="I13532"/>
      <c r="L13532"/>
    </row>
    <row r="13533" spans="7:12" x14ac:dyDescent="0.25">
      <c r="G13533"/>
      <c r="I13533"/>
      <c r="L13533"/>
    </row>
    <row r="13534" spans="7:12" x14ac:dyDescent="0.25">
      <c r="G13534"/>
      <c r="I13534"/>
      <c r="L13534"/>
    </row>
    <row r="13535" spans="7:12" x14ac:dyDescent="0.25">
      <c r="G13535"/>
      <c r="I13535"/>
      <c r="L13535"/>
    </row>
    <row r="13536" spans="7:12" x14ac:dyDescent="0.25">
      <c r="G13536"/>
      <c r="I13536"/>
      <c r="L13536"/>
    </row>
    <row r="13537" spans="7:12" x14ac:dyDescent="0.25">
      <c r="G13537"/>
      <c r="I13537"/>
      <c r="L13537"/>
    </row>
    <row r="13538" spans="7:12" x14ac:dyDescent="0.25">
      <c r="G13538"/>
      <c r="I13538"/>
      <c r="L13538"/>
    </row>
    <row r="13539" spans="7:12" x14ac:dyDescent="0.25">
      <c r="G13539"/>
      <c r="I13539"/>
      <c r="L13539"/>
    </row>
    <row r="13540" spans="7:12" x14ac:dyDescent="0.25">
      <c r="G13540"/>
      <c r="I13540"/>
      <c r="L13540"/>
    </row>
    <row r="13541" spans="7:12" x14ac:dyDescent="0.25">
      <c r="G13541"/>
      <c r="I13541"/>
      <c r="L13541"/>
    </row>
    <row r="13542" spans="7:12" x14ac:dyDescent="0.25">
      <c r="G13542"/>
      <c r="I13542"/>
      <c r="L13542"/>
    </row>
    <row r="13543" spans="7:12" x14ac:dyDescent="0.25">
      <c r="G13543"/>
      <c r="I13543"/>
      <c r="L13543"/>
    </row>
    <row r="13544" spans="7:12" x14ac:dyDescent="0.25">
      <c r="G13544"/>
      <c r="I13544"/>
      <c r="L13544"/>
    </row>
    <row r="13545" spans="7:12" x14ac:dyDescent="0.25">
      <c r="G13545"/>
      <c r="I13545"/>
      <c r="L13545"/>
    </row>
    <row r="13546" spans="7:12" x14ac:dyDescent="0.25">
      <c r="G13546"/>
      <c r="I13546"/>
      <c r="L13546"/>
    </row>
    <row r="13547" spans="7:12" x14ac:dyDescent="0.25">
      <c r="G13547"/>
      <c r="I13547"/>
      <c r="L13547"/>
    </row>
    <row r="13548" spans="7:12" x14ac:dyDescent="0.25">
      <c r="G13548"/>
      <c r="I13548"/>
      <c r="L13548"/>
    </row>
    <row r="13549" spans="7:12" x14ac:dyDescent="0.25">
      <c r="G13549"/>
      <c r="I13549"/>
      <c r="L13549"/>
    </row>
    <row r="13550" spans="7:12" x14ac:dyDescent="0.25">
      <c r="G13550"/>
      <c r="I13550"/>
      <c r="L13550"/>
    </row>
    <row r="13551" spans="7:12" x14ac:dyDescent="0.25">
      <c r="G13551"/>
      <c r="I13551"/>
      <c r="L13551"/>
    </row>
    <row r="13552" spans="7:12" x14ac:dyDescent="0.25">
      <c r="G13552"/>
      <c r="I13552"/>
      <c r="L13552"/>
    </row>
    <row r="13553" spans="7:12" x14ac:dyDescent="0.25">
      <c r="G13553"/>
      <c r="I13553"/>
      <c r="L13553"/>
    </row>
    <row r="13554" spans="7:12" x14ac:dyDescent="0.25">
      <c r="G13554"/>
      <c r="I13554"/>
      <c r="L13554"/>
    </row>
    <row r="13555" spans="7:12" x14ac:dyDescent="0.25">
      <c r="G13555"/>
      <c r="I13555"/>
      <c r="L13555"/>
    </row>
    <row r="13556" spans="7:12" x14ac:dyDescent="0.25">
      <c r="G13556"/>
      <c r="I13556"/>
      <c r="L13556"/>
    </row>
    <row r="13557" spans="7:12" x14ac:dyDescent="0.25">
      <c r="G13557"/>
      <c r="I13557"/>
      <c r="L13557"/>
    </row>
    <row r="13558" spans="7:12" x14ac:dyDescent="0.25">
      <c r="G13558"/>
      <c r="I13558"/>
      <c r="L13558"/>
    </row>
    <row r="13559" spans="7:12" x14ac:dyDescent="0.25">
      <c r="G13559"/>
      <c r="I13559"/>
      <c r="L13559"/>
    </row>
    <row r="13560" spans="7:12" x14ac:dyDescent="0.25">
      <c r="G13560"/>
      <c r="I13560"/>
      <c r="L13560"/>
    </row>
    <row r="13561" spans="7:12" x14ac:dyDescent="0.25">
      <c r="G13561"/>
      <c r="I13561"/>
      <c r="L13561"/>
    </row>
    <row r="13562" spans="7:12" x14ac:dyDescent="0.25">
      <c r="G13562"/>
      <c r="I13562"/>
      <c r="L13562"/>
    </row>
    <row r="13563" spans="7:12" x14ac:dyDescent="0.25">
      <c r="G13563"/>
      <c r="I13563"/>
      <c r="L13563"/>
    </row>
    <row r="13564" spans="7:12" x14ac:dyDescent="0.25">
      <c r="G13564"/>
      <c r="I13564"/>
      <c r="L13564"/>
    </row>
    <row r="13565" spans="7:12" x14ac:dyDescent="0.25">
      <c r="G13565"/>
      <c r="I13565"/>
      <c r="L13565"/>
    </row>
    <row r="13566" spans="7:12" x14ac:dyDescent="0.25">
      <c r="G13566"/>
      <c r="I13566"/>
      <c r="L13566"/>
    </row>
    <row r="13567" spans="7:12" x14ac:dyDescent="0.25">
      <c r="G13567"/>
      <c r="I13567"/>
      <c r="L13567"/>
    </row>
    <row r="13568" spans="7:12" x14ac:dyDescent="0.25">
      <c r="G13568"/>
      <c r="I13568"/>
      <c r="L13568"/>
    </row>
    <row r="13569" spans="7:12" x14ac:dyDescent="0.25">
      <c r="G13569"/>
      <c r="I13569"/>
      <c r="L13569"/>
    </row>
    <row r="13570" spans="7:12" x14ac:dyDescent="0.25">
      <c r="G13570"/>
      <c r="I13570"/>
      <c r="L13570"/>
    </row>
    <row r="13571" spans="7:12" x14ac:dyDescent="0.25">
      <c r="G13571"/>
      <c r="I13571"/>
      <c r="L13571"/>
    </row>
    <row r="13572" spans="7:12" x14ac:dyDescent="0.25">
      <c r="G13572"/>
      <c r="I13572"/>
      <c r="L13572"/>
    </row>
    <row r="13573" spans="7:12" x14ac:dyDescent="0.25">
      <c r="G13573"/>
      <c r="I13573"/>
      <c r="L13573"/>
    </row>
    <row r="13574" spans="7:12" x14ac:dyDescent="0.25">
      <c r="G13574"/>
      <c r="I13574"/>
      <c r="L13574"/>
    </row>
    <row r="13575" spans="7:12" x14ac:dyDescent="0.25">
      <c r="G13575"/>
      <c r="I13575"/>
      <c r="L13575"/>
    </row>
    <row r="13576" spans="7:12" x14ac:dyDescent="0.25">
      <c r="G13576"/>
      <c r="I13576"/>
      <c r="L13576"/>
    </row>
    <row r="13577" spans="7:12" x14ac:dyDescent="0.25">
      <c r="G13577"/>
      <c r="I13577"/>
      <c r="L13577"/>
    </row>
    <row r="13578" spans="7:12" x14ac:dyDescent="0.25">
      <c r="G13578"/>
      <c r="I13578"/>
      <c r="L13578"/>
    </row>
    <row r="13579" spans="7:12" x14ac:dyDescent="0.25">
      <c r="G13579"/>
      <c r="I13579"/>
      <c r="L13579"/>
    </row>
    <row r="13580" spans="7:12" x14ac:dyDescent="0.25">
      <c r="G13580"/>
      <c r="I13580"/>
      <c r="L13580"/>
    </row>
    <row r="13581" spans="7:12" x14ac:dyDescent="0.25">
      <c r="G13581"/>
      <c r="I13581"/>
      <c r="L13581"/>
    </row>
    <row r="13582" spans="7:12" x14ac:dyDescent="0.25">
      <c r="G13582"/>
      <c r="I13582"/>
      <c r="L13582"/>
    </row>
    <row r="13583" spans="7:12" x14ac:dyDescent="0.25">
      <c r="G13583"/>
      <c r="I13583"/>
      <c r="L13583"/>
    </row>
    <row r="13584" spans="7:12" x14ac:dyDescent="0.25">
      <c r="G13584"/>
      <c r="I13584"/>
      <c r="L13584"/>
    </row>
    <row r="13585" spans="7:12" x14ac:dyDescent="0.25">
      <c r="G13585"/>
      <c r="I13585"/>
      <c r="L13585"/>
    </row>
    <row r="13586" spans="7:12" x14ac:dyDescent="0.25">
      <c r="G13586"/>
      <c r="I13586"/>
      <c r="L13586"/>
    </row>
    <row r="13587" spans="7:12" x14ac:dyDescent="0.25">
      <c r="G13587"/>
      <c r="I13587"/>
      <c r="L13587"/>
    </row>
    <row r="13588" spans="7:12" x14ac:dyDescent="0.25">
      <c r="G13588"/>
      <c r="I13588"/>
      <c r="L13588"/>
    </row>
    <row r="13589" spans="7:12" x14ac:dyDescent="0.25">
      <c r="G13589"/>
      <c r="I13589"/>
      <c r="L13589"/>
    </row>
    <row r="13590" spans="7:12" x14ac:dyDescent="0.25">
      <c r="G13590"/>
      <c r="I13590"/>
      <c r="L13590"/>
    </row>
    <row r="13591" spans="7:12" x14ac:dyDescent="0.25">
      <c r="G13591"/>
      <c r="I13591"/>
      <c r="L13591"/>
    </row>
    <row r="13592" spans="7:12" x14ac:dyDescent="0.25">
      <c r="G13592"/>
      <c r="I13592"/>
      <c r="L13592"/>
    </row>
    <row r="13593" spans="7:12" x14ac:dyDescent="0.25">
      <c r="G13593"/>
      <c r="I13593"/>
      <c r="L13593"/>
    </row>
    <row r="13594" spans="7:12" x14ac:dyDescent="0.25">
      <c r="G13594"/>
      <c r="I13594"/>
      <c r="L13594"/>
    </row>
    <row r="13595" spans="7:12" x14ac:dyDescent="0.25">
      <c r="G13595"/>
      <c r="I13595"/>
      <c r="L13595"/>
    </row>
    <row r="13596" spans="7:12" x14ac:dyDescent="0.25">
      <c r="G13596"/>
      <c r="I13596"/>
      <c r="L13596"/>
    </row>
    <row r="13597" spans="7:12" x14ac:dyDescent="0.25">
      <c r="G13597"/>
      <c r="I13597"/>
      <c r="L13597"/>
    </row>
    <row r="13598" spans="7:12" x14ac:dyDescent="0.25">
      <c r="G13598"/>
      <c r="I13598"/>
      <c r="L13598"/>
    </row>
    <row r="13599" spans="7:12" x14ac:dyDescent="0.25">
      <c r="G13599"/>
      <c r="I13599"/>
      <c r="L13599"/>
    </row>
    <row r="13600" spans="7:12" x14ac:dyDescent="0.25">
      <c r="G13600"/>
      <c r="I13600"/>
      <c r="L13600"/>
    </row>
    <row r="13601" spans="7:12" x14ac:dyDescent="0.25">
      <c r="G13601"/>
      <c r="I13601"/>
      <c r="L13601"/>
    </row>
    <row r="13602" spans="7:12" x14ac:dyDescent="0.25">
      <c r="G13602"/>
      <c r="I13602"/>
      <c r="L13602"/>
    </row>
    <row r="13603" spans="7:12" x14ac:dyDescent="0.25">
      <c r="G13603"/>
      <c r="I13603"/>
      <c r="L13603"/>
    </row>
    <row r="13604" spans="7:12" x14ac:dyDescent="0.25">
      <c r="G13604"/>
      <c r="I13604"/>
      <c r="L13604"/>
    </row>
    <row r="13605" spans="7:12" x14ac:dyDescent="0.25">
      <c r="G13605"/>
      <c r="I13605"/>
      <c r="L13605"/>
    </row>
    <row r="13606" spans="7:12" x14ac:dyDescent="0.25">
      <c r="G13606"/>
      <c r="I13606"/>
      <c r="L13606"/>
    </row>
    <row r="13607" spans="7:12" x14ac:dyDescent="0.25">
      <c r="G13607"/>
      <c r="I13607"/>
      <c r="L13607"/>
    </row>
    <row r="13608" spans="7:12" x14ac:dyDescent="0.25">
      <c r="G13608"/>
      <c r="I13608"/>
      <c r="L13608"/>
    </row>
    <row r="13609" spans="7:12" x14ac:dyDescent="0.25">
      <c r="G13609"/>
      <c r="I13609"/>
      <c r="L13609"/>
    </row>
    <row r="13610" spans="7:12" x14ac:dyDescent="0.25">
      <c r="G13610"/>
      <c r="I13610"/>
      <c r="L13610"/>
    </row>
    <row r="13611" spans="7:12" x14ac:dyDescent="0.25">
      <c r="G13611"/>
      <c r="I13611"/>
      <c r="L13611"/>
    </row>
    <row r="13612" spans="7:12" x14ac:dyDescent="0.25">
      <c r="G13612"/>
      <c r="I13612"/>
      <c r="L13612"/>
    </row>
    <row r="13613" spans="7:12" x14ac:dyDescent="0.25">
      <c r="G13613"/>
      <c r="I13613"/>
      <c r="L13613"/>
    </row>
    <row r="13614" spans="7:12" x14ac:dyDescent="0.25">
      <c r="G13614"/>
      <c r="I13614"/>
      <c r="L13614"/>
    </row>
    <row r="13615" spans="7:12" x14ac:dyDescent="0.25">
      <c r="G13615"/>
      <c r="I13615"/>
      <c r="L13615"/>
    </row>
    <row r="13616" spans="7:12" x14ac:dyDescent="0.25">
      <c r="G13616"/>
      <c r="I13616"/>
      <c r="L13616"/>
    </row>
    <row r="13617" spans="7:12" x14ac:dyDescent="0.25">
      <c r="G13617"/>
      <c r="I13617"/>
      <c r="L13617"/>
    </row>
    <row r="13618" spans="7:12" x14ac:dyDescent="0.25">
      <c r="G13618"/>
      <c r="I13618"/>
      <c r="L13618"/>
    </row>
    <row r="13619" spans="7:12" x14ac:dyDescent="0.25">
      <c r="G13619"/>
      <c r="I13619"/>
      <c r="L13619"/>
    </row>
    <row r="13620" spans="7:12" x14ac:dyDescent="0.25">
      <c r="G13620"/>
      <c r="I13620"/>
      <c r="L13620"/>
    </row>
    <row r="13621" spans="7:12" x14ac:dyDescent="0.25">
      <c r="G13621"/>
      <c r="I13621"/>
      <c r="L13621"/>
    </row>
    <row r="13622" spans="7:12" x14ac:dyDescent="0.25">
      <c r="G13622"/>
      <c r="I13622"/>
      <c r="L13622"/>
    </row>
    <row r="13623" spans="7:12" x14ac:dyDescent="0.25">
      <c r="G13623"/>
      <c r="I13623"/>
      <c r="L13623"/>
    </row>
    <row r="13624" spans="7:12" x14ac:dyDescent="0.25">
      <c r="G13624"/>
      <c r="I13624"/>
      <c r="L13624"/>
    </row>
    <row r="13625" spans="7:12" x14ac:dyDescent="0.25">
      <c r="G13625"/>
      <c r="I13625"/>
      <c r="L13625"/>
    </row>
    <row r="13626" spans="7:12" x14ac:dyDescent="0.25">
      <c r="G13626"/>
      <c r="I13626"/>
      <c r="L13626"/>
    </row>
    <row r="13627" spans="7:12" x14ac:dyDescent="0.25">
      <c r="G13627"/>
      <c r="I13627"/>
      <c r="L13627"/>
    </row>
    <row r="13628" spans="7:12" x14ac:dyDescent="0.25">
      <c r="G13628"/>
      <c r="I13628"/>
      <c r="L13628"/>
    </row>
    <row r="13629" spans="7:12" x14ac:dyDescent="0.25">
      <c r="G13629"/>
      <c r="I13629"/>
      <c r="L13629"/>
    </row>
    <row r="13630" spans="7:12" x14ac:dyDescent="0.25">
      <c r="G13630"/>
      <c r="I13630"/>
      <c r="L13630"/>
    </row>
    <row r="13631" spans="7:12" x14ac:dyDescent="0.25">
      <c r="G13631"/>
      <c r="I13631"/>
      <c r="L13631"/>
    </row>
    <row r="13632" spans="7:12" x14ac:dyDescent="0.25">
      <c r="G13632"/>
      <c r="I13632"/>
      <c r="L13632"/>
    </row>
    <row r="13633" spans="7:12" x14ac:dyDescent="0.25">
      <c r="G13633"/>
      <c r="I13633"/>
      <c r="L13633"/>
    </row>
    <row r="13634" spans="7:12" x14ac:dyDescent="0.25">
      <c r="G13634"/>
      <c r="I13634"/>
      <c r="L13634"/>
    </row>
    <row r="13635" spans="7:12" x14ac:dyDescent="0.25">
      <c r="G13635"/>
      <c r="I13635"/>
      <c r="L13635"/>
    </row>
    <row r="13636" spans="7:12" x14ac:dyDescent="0.25">
      <c r="G13636"/>
      <c r="I13636"/>
      <c r="L13636"/>
    </row>
    <row r="13637" spans="7:12" x14ac:dyDescent="0.25">
      <c r="G13637"/>
      <c r="I13637"/>
      <c r="L13637"/>
    </row>
    <row r="13638" spans="7:12" x14ac:dyDescent="0.25">
      <c r="G13638"/>
      <c r="I13638"/>
      <c r="L13638"/>
    </row>
    <row r="13639" spans="7:12" x14ac:dyDescent="0.25">
      <c r="G13639"/>
      <c r="I13639"/>
      <c r="L13639"/>
    </row>
    <row r="13640" spans="7:12" x14ac:dyDescent="0.25">
      <c r="G13640"/>
      <c r="I13640"/>
      <c r="L13640"/>
    </row>
    <row r="13641" spans="7:12" x14ac:dyDescent="0.25">
      <c r="G13641"/>
      <c r="I13641"/>
      <c r="L13641"/>
    </row>
    <row r="13642" spans="7:12" x14ac:dyDescent="0.25">
      <c r="G13642"/>
      <c r="I13642"/>
      <c r="L13642"/>
    </row>
    <row r="13643" spans="7:12" x14ac:dyDescent="0.25">
      <c r="G13643"/>
      <c r="I13643"/>
      <c r="L13643"/>
    </row>
    <row r="13644" spans="7:12" x14ac:dyDescent="0.25">
      <c r="G13644"/>
      <c r="I13644"/>
      <c r="L13644"/>
    </row>
    <row r="13645" spans="7:12" x14ac:dyDescent="0.25">
      <c r="G13645"/>
      <c r="I13645"/>
      <c r="L13645"/>
    </row>
    <row r="13646" spans="7:12" x14ac:dyDescent="0.25">
      <c r="G13646"/>
      <c r="I13646"/>
      <c r="L13646"/>
    </row>
    <row r="13647" spans="7:12" x14ac:dyDescent="0.25">
      <c r="G13647"/>
      <c r="I13647"/>
      <c r="L13647"/>
    </row>
    <row r="13648" spans="7:12" x14ac:dyDescent="0.25">
      <c r="G13648"/>
      <c r="I13648"/>
      <c r="L13648"/>
    </row>
    <row r="13649" spans="7:12" x14ac:dyDescent="0.25">
      <c r="G13649"/>
      <c r="I13649"/>
      <c r="L13649"/>
    </row>
    <row r="13650" spans="7:12" x14ac:dyDescent="0.25">
      <c r="G13650"/>
      <c r="I13650"/>
      <c r="L13650"/>
    </row>
    <row r="13651" spans="7:12" x14ac:dyDescent="0.25">
      <c r="G13651"/>
      <c r="I13651"/>
      <c r="L13651"/>
    </row>
    <row r="13652" spans="7:12" x14ac:dyDescent="0.25">
      <c r="G13652"/>
      <c r="I13652"/>
      <c r="L13652"/>
    </row>
    <row r="13653" spans="7:12" x14ac:dyDescent="0.25">
      <c r="G13653"/>
      <c r="I13653"/>
      <c r="L13653"/>
    </row>
    <row r="13654" spans="7:12" x14ac:dyDescent="0.25">
      <c r="G13654"/>
      <c r="I13654"/>
      <c r="L13654"/>
    </row>
    <row r="13655" spans="7:12" x14ac:dyDescent="0.25">
      <c r="G13655"/>
      <c r="I13655"/>
      <c r="L13655"/>
    </row>
    <row r="13656" spans="7:12" x14ac:dyDescent="0.25">
      <c r="G13656"/>
      <c r="I13656"/>
      <c r="L13656"/>
    </row>
    <row r="13657" spans="7:12" x14ac:dyDescent="0.25">
      <c r="G13657"/>
      <c r="I13657"/>
      <c r="L13657"/>
    </row>
    <row r="13658" spans="7:12" x14ac:dyDescent="0.25">
      <c r="G13658"/>
      <c r="I13658"/>
      <c r="L13658"/>
    </row>
    <row r="13659" spans="7:12" x14ac:dyDescent="0.25">
      <c r="G13659"/>
      <c r="I13659"/>
      <c r="L13659"/>
    </row>
    <row r="13660" spans="7:12" x14ac:dyDescent="0.25">
      <c r="G13660"/>
      <c r="I13660"/>
      <c r="L13660"/>
    </row>
    <row r="13661" spans="7:12" x14ac:dyDescent="0.25">
      <c r="G13661"/>
      <c r="I13661"/>
      <c r="L13661"/>
    </row>
    <row r="13662" spans="7:12" x14ac:dyDescent="0.25">
      <c r="G13662"/>
      <c r="I13662"/>
      <c r="L13662"/>
    </row>
    <row r="13663" spans="7:12" x14ac:dyDescent="0.25">
      <c r="G13663"/>
      <c r="I13663"/>
      <c r="L13663"/>
    </row>
    <row r="13664" spans="7:12" x14ac:dyDescent="0.25">
      <c r="G13664"/>
      <c r="I13664"/>
      <c r="L13664"/>
    </row>
    <row r="13665" spans="7:12" x14ac:dyDescent="0.25">
      <c r="G13665"/>
      <c r="I13665"/>
      <c r="L13665"/>
    </row>
    <row r="13666" spans="7:12" x14ac:dyDescent="0.25">
      <c r="G13666"/>
      <c r="I13666"/>
      <c r="L13666"/>
    </row>
    <row r="13667" spans="7:12" x14ac:dyDescent="0.25">
      <c r="G13667"/>
      <c r="I13667"/>
      <c r="L13667"/>
    </row>
    <row r="13668" spans="7:12" x14ac:dyDescent="0.25">
      <c r="G13668"/>
      <c r="I13668"/>
      <c r="L13668"/>
    </row>
    <row r="13669" spans="7:12" x14ac:dyDescent="0.25">
      <c r="G13669"/>
      <c r="I13669"/>
      <c r="L13669"/>
    </row>
    <row r="13670" spans="7:12" x14ac:dyDescent="0.25">
      <c r="G13670"/>
      <c r="I13670"/>
      <c r="L13670"/>
    </row>
    <row r="13671" spans="7:12" x14ac:dyDescent="0.25">
      <c r="G13671"/>
      <c r="I13671"/>
      <c r="L13671"/>
    </row>
    <row r="13672" spans="7:12" x14ac:dyDescent="0.25">
      <c r="G13672"/>
      <c r="I13672"/>
      <c r="L13672"/>
    </row>
    <row r="13673" spans="7:12" x14ac:dyDescent="0.25">
      <c r="G13673"/>
      <c r="I13673"/>
      <c r="L13673"/>
    </row>
    <row r="13674" spans="7:12" x14ac:dyDescent="0.25">
      <c r="G13674"/>
      <c r="I13674"/>
      <c r="L13674"/>
    </row>
    <row r="13675" spans="7:12" x14ac:dyDescent="0.25">
      <c r="G13675"/>
      <c r="I13675"/>
      <c r="L13675"/>
    </row>
    <row r="13676" spans="7:12" x14ac:dyDescent="0.25">
      <c r="G13676"/>
      <c r="I13676"/>
      <c r="L13676"/>
    </row>
    <row r="13677" spans="7:12" x14ac:dyDescent="0.25">
      <c r="G13677"/>
      <c r="I13677"/>
      <c r="L13677"/>
    </row>
    <row r="13678" spans="7:12" x14ac:dyDescent="0.25">
      <c r="G13678"/>
      <c r="I13678"/>
      <c r="L13678"/>
    </row>
    <row r="13679" spans="7:12" x14ac:dyDescent="0.25">
      <c r="G13679"/>
      <c r="I13679"/>
      <c r="L13679"/>
    </row>
    <row r="13680" spans="7:12" x14ac:dyDescent="0.25">
      <c r="G13680"/>
      <c r="I13680"/>
      <c r="L13680"/>
    </row>
    <row r="13681" spans="7:12" x14ac:dyDescent="0.25">
      <c r="G13681"/>
      <c r="I13681"/>
      <c r="L13681"/>
    </row>
    <row r="13682" spans="7:12" x14ac:dyDescent="0.25">
      <c r="G13682"/>
      <c r="I13682"/>
      <c r="L13682"/>
    </row>
    <row r="13683" spans="7:12" x14ac:dyDescent="0.25">
      <c r="G13683"/>
      <c r="I13683"/>
      <c r="L13683"/>
    </row>
    <row r="13684" spans="7:12" x14ac:dyDescent="0.25">
      <c r="G13684"/>
      <c r="I13684"/>
      <c r="L13684"/>
    </row>
    <row r="13685" spans="7:12" x14ac:dyDescent="0.25">
      <c r="G13685"/>
      <c r="I13685"/>
      <c r="L13685"/>
    </row>
    <row r="13686" spans="7:12" x14ac:dyDescent="0.25">
      <c r="G13686"/>
      <c r="I13686"/>
      <c r="L13686"/>
    </row>
    <row r="13687" spans="7:12" x14ac:dyDescent="0.25">
      <c r="G13687"/>
      <c r="I13687"/>
      <c r="L13687"/>
    </row>
    <row r="13688" spans="7:12" x14ac:dyDescent="0.25">
      <c r="G13688"/>
      <c r="I13688"/>
      <c r="L13688"/>
    </row>
    <row r="13689" spans="7:12" x14ac:dyDescent="0.25">
      <c r="G13689"/>
      <c r="I13689"/>
      <c r="L13689"/>
    </row>
    <row r="13690" spans="7:12" x14ac:dyDescent="0.25">
      <c r="G13690"/>
      <c r="I13690"/>
      <c r="L13690"/>
    </row>
    <row r="13691" spans="7:12" x14ac:dyDescent="0.25">
      <c r="G13691"/>
      <c r="I13691"/>
      <c r="L13691"/>
    </row>
    <row r="13692" spans="7:12" x14ac:dyDescent="0.25">
      <c r="G13692"/>
      <c r="I13692"/>
      <c r="L13692"/>
    </row>
    <row r="13693" spans="7:12" x14ac:dyDescent="0.25">
      <c r="G13693"/>
      <c r="I13693"/>
      <c r="L13693"/>
    </row>
    <row r="13694" spans="7:12" x14ac:dyDescent="0.25">
      <c r="G13694"/>
      <c r="I13694"/>
      <c r="L13694"/>
    </row>
    <row r="13695" spans="7:12" x14ac:dyDescent="0.25">
      <c r="G13695"/>
      <c r="I13695"/>
      <c r="L13695"/>
    </row>
    <row r="13696" spans="7:12" x14ac:dyDescent="0.25">
      <c r="G13696"/>
      <c r="I13696"/>
      <c r="L13696"/>
    </row>
    <row r="13697" spans="7:12" x14ac:dyDescent="0.25">
      <c r="G13697"/>
      <c r="I13697"/>
      <c r="L13697"/>
    </row>
    <row r="13698" spans="7:12" x14ac:dyDescent="0.25">
      <c r="G13698"/>
      <c r="I13698"/>
      <c r="L13698"/>
    </row>
    <row r="13699" spans="7:12" x14ac:dyDescent="0.25">
      <c r="G13699"/>
      <c r="I13699"/>
      <c r="L13699"/>
    </row>
    <row r="13700" spans="7:12" x14ac:dyDescent="0.25">
      <c r="G13700"/>
      <c r="I13700"/>
      <c r="L13700"/>
    </row>
    <row r="13701" spans="7:12" x14ac:dyDescent="0.25">
      <c r="G13701"/>
      <c r="I13701"/>
      <c r="L13701"/>
    </row>
    <row r="13702" spans="7:12" x14ac:dyDescent="0.25">
      <c r="G13702"/>
      <c r="I13702"/>
      <c r="L13702"/>
    </row>
    <row r="13703" spans="7:12" x14ac:dyDescent="0.25">
      <c r="G13703"/>
      <c r="I13703"/>
      <c r="L13703"/>
    </row>
    <row r="13704" spans="7:12" x14ac:dyDescent="0.25">
      <c r="G13704"/>
      <c r="I13704"/>
      <c r="L13704"/>
    </row>
    <row r="13705" spans="7:12" x14ac:dyDescent="0.25">
      <c r="G13705"/>
      <c r="I13705"/>
      <c r="L13705"/>
    </row>
    <row r="13706" spans="7:12" x14ac:dyDescent="0.25">
      <c r="G13706"/>
      <c r="I13706"/>
      <c r="L13706"/>
    </row>
    <row r="13707" spans="7:12" x14ac:dyDescent="0.25">
      <c r="G13707"/>
      <c r="I13707"/>
      <c r="L13707"/>
    </row>
    <row r="13708" spans="7:12" x14ac:dyDescent="0.25">
      <c r="G13708"/>
      <c r="I13708"/>
      <c r="L13708"/>
    </row>
    <row r="13709" spans="7:12" x14ac:dyDescent="0.25">
      <c r="G13709"/>
      <c r="I13709"/>
      <c r="L13709"/>
    </row>
    <row r="13710" spans="7:12" x14ac:dyDescent="0.25">
      <c r="G13710"/>
      <c r="I13710"/>
      <c r="L13710"/>
    </row>
    <row r="13711" spans="7:12" x14ac:dyDescent="0.25">
      <c r="G13711"/>
      <c r="I13711"/>
      <c r="L13711"/>
    </row>
    <row r="13712" spans="7:12" x14ac:dyDescent="0.25">
      <c r="G13712"/>
      <c r="I13712"/>
      <c r="L13712"/>
    </row>
    <row r="13713" spans="7:12" x14ac:dyDescent="0.25">
      <c r="G13713"/>
      <c r="I13713"/>
      <c r="L13713"/>
    </row>
    <row r="13714" spans="7:12" x14ac:dyDescent="0.25">
      <c r="G13714"/>
      <c r="I13714"/>
      <c r="L13714"/>
    </row>
    <row r="13715" spans="7:12" x14ac:dyDescent="0.25">
      <c r="G13715"/>
      <c r="I13715"/>
      <c r="L13715"/>
    </row>
    <row r="13716" spans="7:12" x14ac:dyDescent="0.25">
      <c r="G13716"/>
      <c r="I13716"/>
      <c r="L13716"/>
    </row>
    <row r="13717" spans="7:12" x14ac:dyDescent="0.25">
      <c r="G13717"/>
      <c r="I13717"/>
      <c r="L13717"/>
    </row>
    <row r="13718" spans="7:12" x14ac:dyDescent="0.25">
      <c r="G13718"/>
      <c r="I13718"/>
      <c r="L13718"/>
    </row>
    <row r="13719" spans="7:12" x14ac:dyDescent="0.25">
      <c r="G13719"/>
      <c r="I13719"/>
      <c r="L13719"/>
    </row>
    <row r="13720" spans="7:12" x14ac:dyDescent="0.25">
      <c r="G13720"/>
      <c r="I13720"/>
      <c r="L13720"/>
    </row>
    <row r="13721" spans="7:12" x14ac:dyDescent="0.25">
      <c r="G13721"/>
      <c r="I13721"/>
      <c r="L13721"/>
    </row>
    <row r="13722" spans="7:12" x14ac:dyDescent="0.25">
      <c r="G13722"/>
      <c r="I13722"/>
      <c r="L13722"/>
    </row>
    <row r="13723" spans="7:12" x14ac:dyDescent="0.25">
      <c r="G13723"/>
      <c r="I13723"/>
      <c r="L13723"/>
    </row>
    <row r="13724" spans="7:12" x14ac:dyDescent="0.25">
      <c r="G13724"/>
      <c r="I13724"/>
      <c r="L13724"/>
    </row>
    <row r="13725" spans="7:12" x14ac:dyDescent="0.25">
      <c r="G13725"/>
      <c r="I13725"/>
      <c r="L13725"/>
    </row>
    <row r="13726" spans="7:12" x14ac:dyDescent="0.25">
      <c r="G13726"/>
      <c r="I13726"/>
      <c r="L13726"/>
    </row>
    <row r="13727" spans="7:12" x14ac:dyDescent="0.25">
      <c r="G13727"/>
      <c r="I13727"/>
      <c r="L13727"/>
    </row>
    <row r="13728" spans="7:12" x14ac:dyDescent="0.25">
      <c r="G13728"/>
      <c r="I13728"/>
      <c r="L13728"/>
    </row>
    <row r="13729" spans="7:12" x14ac:dyDescent="0.25">
      <c r="G13729"/>
      <c r="I13729"/>
      <c r="L13729"/>
    </row>
    <row r="13730" spans="7:12" x14ac:dyDescent="0.25">
      <c r="G13730"/>
      <c r="I13730"/>
      <c r="L13730"/>
    </row>
    <row r="13731" spans="7:12" x14ac:dyDescent="0.25">
      <c r="G13731"/>
      <c r="I13731"/>
      <c r="L13731"/>
    </row>
    <row r="13732" spans="7:12" x14ac:dyDescent="0.25">
      <c r="G13732"/>
      <c r="I13732"/>
      <c r="L13732"/>
    </row>
    <row r="13733" spans="7:12" x14ac:dyDescent="0.25">
      <c r="G13733"/>
      <c r="I13733"/>
      <c r="L13733"/>
    </row>
    <row r="13734" spans="7:12" x14ac:dyDescent="0.25">
      <c r="G13734"/>
      <c r="I13734"/>
      <c r="L13734"/>
    </row>
    <row r="13735" spans="7:12" x14ac:dyDescent="0.25">
      <c r="G13735"/>
      <c r="I13735"/>
      <c r="L13735"/>
    </row>
    <row r="13736" spans="7:12" x14ac:dyDescent="0.25">
      <c r="G13736"/>
      <c r="I13736"/>
      <c r="L13736"/>
    </row>
    <row r="13737" spans="7:12" x14ac:dyDescent="0.25">
      <c r="G13737"/>
      <c r="I13737"/>
      <c r="L13737"/>
    </row>
    <row r="13738" spans="7:12" x14ac:dyDescent="0.25">
      <c r="G13738"/>
      <c r="I13738"/>
      <c r="L13738"/>
    </row>
    <row r="13739" spans="7:12" x14ac:dyDescent="0.25">
      <c r="G13739"/>
      <c r="I13739"/>
      <c r="L13739"/>
    </row>
    <row r="13740" spans="7:12" x14ac:dyDescent="0.25">
      <c r="G13740"/>
      <c r="I13740"/>
      <c r="L13740"/>
    </row>
    <row r="13741" spans="7:12" x14ac:dyDescent="0.25">
      <c r="G13741"/>
      <c r="I13741"/>
      <c r="L13741"/>
    </row>
    <row r="13742" spans="7:12" x14ac:dyDescent="0.25">
      <c r="G13742"/>
      <c r="I13742"/>
      <c r="L13742"/>
    </row>
    <row r="13743" spans="7:12" x14ac:dyDescent="0.25">
      <c r="G13743"/>
      <c r="I13743"/>
      <c r="L13743"/>
    </row>
    <row r="13744" spans="7:12" x14ac:dyDescent="0.25">
      <c r="G13744"/>
      <c r="I13744"/>
      <c r="L13744"/>
    </row>
    <row r="13745" spans="7:12" x14ac:dyDescent="0.25">
      <c r="G13745"/>
      <c r="I13745"/>
      <c r="L13745"/>
    </row>
    <row r="13746" spans="7:12" x14ac:dyDescent="0.25">
      <c r="G13746"/>
      <c r="I13746"/>
      <c r="L13746"/>
    </row>
    <row r="13747" spans="7:12" x14ac:dyDescent="0.25">
      <c r="G13747"/>
      <c r="I13747"/>
      <c r="L13747"/>
    </row>
    <row r="13748" spans="7:12" x14ac:dyDescent="0.25">
      <c r="G13748"/>
      <c r="I13748"/>
      <c r="L13748"/>
    </row>
    <row r="13749" spans="7:12" x14ac:dyDescent="0.25">
      <c r="G13749"/>
      <c r="I13749"/>
      <c r="L13749"/>
    </row>
    <row r="13750" spans="7:12" x14ac:dyDescent="0.25">
      <c r="G13750"/>
      <c r="I13750"/>
      <c r="L13750"/>
    </row>
    <row r="13751" spans="7:12" x14ac:dyDescent="0.25">
      <c r="G13751"/>
      <c r="I13751"/>
      <c r="L13751"/>
    </row>
    <row r="13752" spans="7:12" x14ac:dyDescent="0.25">
      <c r="G13752"/>
      <c r="I13752"/>
      <c r="L13752"/>
    </row>
    <row r="13753" spans="7:12" x14ac:dyDescent="0.25">
      <c r="G13753"/>
      <c r="I13753"/>
      <c r="L13753"/>
    </row>
    <row r="13754" spans="7:12" x14ac:dyDescent="0.25">
      <c r="G13754"/>
      <c r="I13754"/>
      <c r="L13754"/>
    </row>
    <row r="13755" spans="7:12" x14ac:dyDescent="0.25">
      <c r="G13755"/>
      <c r="I13755"/>
      <c r="L13755"/>
    </row>
    <row r="13756" spans="7:12" x14ac:dyDescent="0.25">
      <c r="G13756"/>
      <c r="I13756"/>
      <c r="L13756"/>
    </row>
    <row r="13757" spans="7:12" x14ac:dyDescent="0.25">
      <c r="G13757"/>
      <c r="I13757"/>
      <c r="L13757"/>
    </row>
    <row r="13758" spans="7:12" x14ac:dyDescent="0.25">
      <c r="G13758"/>
      <c r="I13758"/>
      <c r="L13758"/>
    </row>
    <row r="13759" spans="7:12" x14ac:dyDescent="0.25">
      <c r="G13759"/>
      <c r="I13759"/>
      <c r="L13759"/>
    </row>
    <row r="13760" spans="7:12" x14ac:dyDescent="0.25">
      <c r="G13760"/>
      <c r="I13760"/>
      <c r="L13760"/>
    </row>
    <row r="13761" spans="7:12" x14ac:dyDescent="0.25">
      <c r="G13761"/>
      <c r="I13761"/>
      <c r="L13761"/>
    </row>
    <row r="13762" spans="7:12" x14ac:dyDescent="0.25">
      <c r="G13762"/>
      <c r="I13762"/>
      <c r="L13762"/>
    </row>
    <row r="13763" spans="7:12" x14ac:dyDescent="0.25">
      <c r="G13763"/>
      <c r="I13763"/>
      <c r="L13763"/>
    </row>
    <row r="13764" spans="7:12" x14ac:dyDescent="0.25">
      <c r="G13764"/>
      <c r="I13764"/>
      <c r="L13764"/>
    </row>
    <row r="13765" spans="7:12" x14ac:dyDescent="0.25">
      <c r="G13765"/>
      <c r="I13765"/>
      <c r="L13765"/>
    </row>
    <row r="13766" spans="7:12" x14ac:dyDescent="0.25">
      <c r="G13766"/>
      <c r="I13766"/>
      <c r="L13766"/>
    </row>
    <row r="13767" spans="7:12" x14ac:dyDescent="0.25">
      <c r="G13767"/>
      <c r="I13767"/>
      <c r="L13767"/>
    </row>
    <row r="13768" spans="7:12" x14ac:dyDescent="0.25">
      <c r="G13768"/>
      <c r="I13768"/>
      <c r="L13768"/>
    </row>
    <row r="13769" spans="7:12" x14ac:dyDescent="0.25">
      <c r="G13769"/>
      <c r="I13769"/>
      <c r="L13769"/>
    </row>
    <row r="13770" spans="7:12" x14ac:dyDescent="0.25">
      <c r="G13770"/>
      <c r="I13770"/>
      <c r="L13770"/>
    </row>
    <row r="13771" spans="7:12" x14ac:dyDescent="0.25">
      <c r="G13771"/>
      <c r="I13771"/>
      <c r="L13771"/>
    </row>
    <row r="13772" spans="7:12" x14ac:dyDescent="0.25">
      <c r="G13772"/>
      <c r="I13772"/>
      <c r="L13772"/>
    </row>
    <row r="13773" spans="7:12" x14ac:dyDescent="0.25">
      <c r="G13773"/>
      <c r="I13773"/>
      <c r="L13773"/>
    </row>
    <row r="13774" spans="7:12" x14ac:dyDescent="0.25">
      <c r="G13774"/>
      <c r="I13774"/>
      <c r="L13774"/>
    </row>
    <row r="13775" spans="7:12" x14ac:dyDescent="0.25">
      <c r="G13775"/>
      <c r="I13775"/>
      <c r="L13775"/>
    </row>
    <row r="13776" spans="7:12" x14ac:dyDescent="0.25">
      <c r="G13776"/>
      <c r="I13776"/>
      <c r="L13776"/>
    </row>
    <row r="13777" spans="7:12" x14ac:dyDescent="0.25">
      <c r="G13777"/>
      <c r="I13777"/>
      <c r="L13777"/>
    </row>
    <row r="13778" spans="7:12" x14ac:dyDescent="0.25">
      <c r="G13778"/>
      <c r="I13778"/>
      <c r="L13778"/>
    </row>
    <row r="13779" spans="7:12" x14ac:dyDescent="0.25">
      <c r="G13779"/>
      <c r="I13779"/>
      <c r="L13779"/>
    </row>
    <row r="13780" spans="7:12" x14ac:dyDescent="0.25">
      <c r="G13780"/>
      <c r="I13780"/>
      <c r="L13780"/>
    </row>
    <row r="13781" spans="7:12" x14ac:dyDescent="0.25">
      <c r="G13781"/>
      <c r="I13781"/>
      <c r="L13781"/>
    </row>
    <row r="13782" spans="7:12" x14ac:dyDescent="0.25">
      <c r="G13782"/>
      <c r="I13782"/>
      <c r="L13782"/>
    </row>
    <row r="13783" spans="7:12" x14ac:dyDescent="0.25">
      <c r="G13783"/>
      <c r="I13783"/>
      <c r="L13783"/>
    </row>
    <row r="13784" spans="7:12" x14ac:dyDescent="0.25">
      <c r="G13784"/>
      <c r="I13784"/>
      <c r="L13784"/>
    </row>
    <row r="13785" spans="7:12" x14ac:dyDescent="0.25">
      <c r="G13785"/>
      <c r="I13785"/>
      <c r="L13785"/>
    </row>
    <row r="13786" spans="7:12" x14ac:dyDescent="0.25">
      <c r="G13786"/>
      <c r="I13786"/>
      <c r="L13786"/>
    </row>
    <row r="13787" spans="7:12" x14ac:dyDescent="0.25">
      <c r="G13787"/>
      <c r="I13787"/>
      <c r="L13787"/>
    </row>
    <row r="13788" spans="7:12" x14ac:dyDescent="0.25">
      <c r="G13788"/>
      <c r="I13788"/>
      <c r="L13788"/>
    </row>
    <row r="13789" spans="7:12" x14ac:dyDescent="0.25">
      <c r="G13789"/>
      <c r="I13789"/>
      <c r="L13789"/>
    </row>
    <row r="13790" spans="7:12" x14ac:dyDescent="0.25">
      <c r="G13790"/>
      <c r="I13790"/>
      <c r="L13790"/>
    </row>
    <row r="13791" spans="7:12" x14ac:dyDescent="0.25">
      <c r="G13791"/>
      <c r="I13791"/>
      <c r="L13791"/>
    </row>
    <row r="13792" spans="7:12" x14ac:dyDescent="0.25">
      <c r="G13792"/>
      <c r="I13792"/>
      <c r="L13792"/>
    </row>
    <row r="13793" spans="7:12" x14ac:dyDescent="0.25">
      <c r="G13793"/>
      <c r="I13793"/>
      <c r="L13793"/>
    </row>
    <row r="13794" spans="7:12" x14ac:dyDescent="0.25">
      <c r="G13794"/>
      <c r="I13794"/>
      <c r="L13794"/>
    </row>
    <row r="13795" spans="7:12" x14ac:dyDescent="0.25">
      <c r="G13795"/>
      <c r="I13795"/>
      <c r="L13795"/>
    </row>
    <row r="13796" spans="7:12" x14ac:dyDescent="0.25">
      <c r="G13796"/>
      <c r="I13796"/>
      <c r="L13796"/>
    </row>
    <row r="13797" spans="7:12" x14ac:dyDescent="0.25">
      <c r="G13797"/>
      <c r="I13797"/>
      <c r="L13797"/>
    </row>
    <row r="13798" spans="7:12" x14ac:dyDescent="0.25">
      <c r="G13798"/>
      <c r="I13798"/>
      <c r="L13798"/>
    </row>
    <row r="13799" spans="7:12" x14ac:dyDescent="0.25">
      <c r="G13799"/>
      <c r="I13799"/>
      <c r="L13799"/>
    </row>
    <row r="13800" spans="7:12" x14ac:dyDescent="0.25">
      <c r="G13800"/>
      <c r="I13800"/>
      <c r="L13800"/>
    </row>
    <row r="13801" spans="7:12" x14ac:dyDescent="0.25">
      <c r="G13801"/>
      <c r="I13801"/>
      <c r="L13801"/>
    </row>
    <row r="13802" spans="7:12" x14ac:dyDescent="0.25">
      <c r="G13802"/>
      <c r="I13802"/>
      <c r="L13802"/>
    </row>
    <row r="13803" spans="7:12" x14ac:dyDescent="0.25">
      <c r="G13803"/>
      <c r="I13803"/>
      <c r="L13803"/>
    </row>
    <row r="13804" spans="7:12" x14ac:dyDescent="0.25">
      <c r="G13804"/>
      <c r="I13804"/>
      <c r="L13804"/>
    </row>
    <row r="13805" spans="7:12" x14ac:dyDescent="0.25">
      <c r="G13805"/>
      <c r="I13805"/>
      <c r="L13805"/>
    </row>
    <row r="13806" spans="7:12" x14ac:dyDescent="0.25">
      <c r="G13806"/>
      <c r="I13806"/>
      <c r="L13806"/>
    </row>
    <row r="13807" spans="7:12" x14ac:dyDescent="0.25">
      <c r="G13807"/>
      <c r="I13807"/>
      <c r="L13807"/>
    </row>
    <row r="13808" spans="7:12" x14ac:dyDescent="0.25">
      <c r="G13808"/>
      <c r="I13808"/>
      <c r="L13808"/>
    </row>
    <row r="13809" spans="7:12" x14ac:dyDescent="0.25">
      <c r="G13809"/>
      <c r="I13809"/>
      <c r="L13809"/>
    </row>
    <row r="13810" spans="7:12" x14ac:dyDescent="0.25">
      <c r="G13810"/>
      <c r="I13810"/>
      <c r="L13810"/>
    </row>
    <row r="13811" spans="7:12" x14ac:dyDescent="0.25">
      <c r="G13811"/>
      <c r="I13811"/>
      <c r="L13811"/>
    </row>
    <row r="13812" spans="7:12" x14ac:dyDescent="0.25">
      <c r="G13812"/>
      <c r="I13812"/>
      <c r="L13812"/>
    </row>
    <row r="13813" spans="7:12" x14ac:dyDescent="0.25">
      <c r="G13813"/>
      <c r="I13813"/>
      <c r="L13813"/>
    </row>
    <row r="13814" spans="7:12" x14ac:dyDescent="0.25">
      <c r="G13814"/>
      <c r="I13814"/>
      <c r="L13814"/>
    </row>
    <row r="13815" spans="7:12" x14ac:dyDescent="0.25">
      <c r="G13815"/>
      <c r="I13815"/>
      <c r="L13815"/>
    </row>
    <row r="13816" spans="7:12" x14ac:dyDescent="0.25">
      <c r="G13816"/>
      <c r="I13816"/>
      <c r="L13816"/>
    </row>
    <row r="13817" spans="7:12" x14ac:dyDescent="0.25">
      <c r="G13817"/>
      <c r="I13817"/>
      <c r="L13817"/>
    </row>
    <row r="13818" spans="7:12" x14ac:dyDescent="0.25">
      <c r="G13818"/>
      <c r="I13818"/>
      <c r="L13818"/>
    </row>
    <row r="13819" spans="7:12" x14ac:dyDescent="0.25">
      <c r="G13819"/>
      <c r="I13819"/>
      <c r="L13819"/>
    </row>
    <row r="13820" spans="7:12" x14ac:dyDescent="0.25">
      <c r="G13820"/>
      <c r="I13820"/>
      <c r="L13820"/>
    </row>
    <row r="13821" spans="7:12" x14ac:dyDescent="0.25">
      <c r="G13821"/>
      <c r="I13821"/>
      <c r="L13821"/>
    </row>
    <row r="13822" spans="7:12" x14ac:dyDescent="0.25">
      <c r="G13822"/>
      <c r="I13822"/>
      <c r="L13822"/>
    </row>
    <row r="13823" spans="7:12" x14ac:dyDescent="0.25">
      <c r="G13823"/>
      <c r="I13823"/>
      <c r="L13823"/>
    </row>
    <row r="13824" spans="7:12" x14ac:dyDescent="0.25">
      <c r="G13824"/>
      <c r="I13824"/>
      <c r="L13824"/>
    </row>
    <row r="13825" spans="7:12" x14ac:dyDescent="0.25">
      <c r="G13825"/>
      <c r="I13825"/>
      <c r="L13825"/>
    </row>
    <row r="13826" spans="7:12" x14ac:dyDescent="0.25">
      <c r="G13826"/>
      <c r="I13826"/>
      <c r="L13826"/>
    </row>
    <row r="13827" spans="7:12" x14ac:dyDescent="0.25">
      <c r="G13827"/>
      <c r="I13827"/>
      <c r="L13827"/>
    </row>
    <row r="13828" spans="7:12" x14ac:dyDescent="0.25">
      <c r="G13828"/>
      <c r="I13828"/>
      <c r="L13828"/>
    </row>
    <row r="13829" spans="7:12" x14ac:dyDescent="0.25">
      <c r="G13829"/>
      <c r="I13829"/>
      <c r="L13829"/>
    </row>
    <row r="13830" spans="7:12" x14ac:dyDescent="0.25">
      <c r="G13830"/>
      <c r="I13830"/>
      <c r="L13830"/>
    </row>
    <row r="13831" spans="7:12" x14ac:dyDescent="0.25">
      <c r="G13831"/>
      <c r="I13831"/>
      <c r="L13831"/>
    </row>
    <row r="13832" spans="7:12" x14ac:dyDescent="0.25">
      <c r="G13832"/>
      <c r="I13832"/>
      <c r="L13832"/>
    </row>
    <row r="13833" spans="7:12" x14ac:dyDescent="0.25">
      <c r="G13833"/>
      <c r="I13833"/>
      <c r="L13833"/>
    </row>
    <row r="13834" spans="7:12" x14ac:dyDescent="0.25">
      <c r="G13834"/>
      <c r="I13834"/>
      <c r="L13834"/>
    </row>
    <row r="13835" spans="7:12" x14ac:dyDescent="0.25">
      <c r="G13835"/>
      <c r="I13835"/>
      <c r="L13835"/>
    </row>
    <row r="13836" spans="7:12" x14ac:dyDescent="0.25">
      <c r="G13836"/>
      <c r="I13836"/>
      <c r="L13836"/>
    </row>
    <row r="13837" spans="7:12" x14ac:dyDescent="0.25">
      <c r="G13837"/>
      <c r="I13837"/>
      <c r="L13837"/>
    </row>
    <row r="13838" spans="7:12" x14ac:dyDescent="0.25">
      <c r="G13838"/>
      <c r="I13838"/>
      <c r="L13838"/>
    </row>
    <row r="13839" spans="7:12" x14ac:dyDescent="0.25">
      <c r="G13839"/>
      <c r="I13839"/>
      <c r="L13839"/>
    </row>
    <row r="13840" spans="7:12" x14ac:dyDescent="0.25">
      <c r="G13840"/>
      <c r="I13840"/>
      <c r="L13840"/>
    </row>
    <row r="13841" spans="7:12" x14ac:dyDescent="0.25">
      <c r="G13841"/>
      <c r="I13841"/>
      <c r="L13841"/>
    </row>
    <row r="13842" spans="7:12" x14ac:dyDescent="0.25">
      <c r="G13842"/>
      <c r="I13842"/>
      <c r="L13842"/>
    </row>
    <row r="13843" spans="7:12" x14ac:dyDescent="0.25">
      <c r="G13843"/>
      <c r="I13843"/>
      <c r="L13843"/>
    </row>
    <row r="13844" spans="7:12" x14ac:dyDescent="0.25">
      <c r="G13844"/>
      <c r="I13844"/>
      <c r="L13844"/>
    </row>
    <row r="13845" spans="7:12" x14ac:dyDescent="0.25">
      <c r="G13845"/>
      <c r="I13845"/>
      <c r="L13845"/>
    </row>
    <row r="13846" spans="7:12" x14ac:dyDescent="0.25">
      <c r="G13846"/>
      <c r="I13846"/>
      <c r="L13846"/>
    </row>
    <row r="13847" spans="7:12" x14ac:dyDescent="0.25">
      <c r="G13847"/>
      <c r="I13847"/>
      <c r="L13847"/>
    </row>
    <row r="13848" spans="7:12" x14ac:dyDescent="0.25">
      <c r="G13848"/>
      <c r="I13848"/>
      <c r="L13848"/>
    </row>
    <row r="13849" spans="7:12" x14ac:dyDescent="0.25">
      <c r="G13849"/>
      <c r="I13849"/>
      <c r="L13849"/>
    </row>
    <row r="13850" spans="7:12" x14ac:dyDescent="0.25">
      <c r="G13850"/>
      <c r="I13850"/>
      <c r="L13850"/>
    </row>
    <row r="13851" spans="7:12" x14ac:dyDescent="0.25">
      <c r="G13851"/>
      <c r="I13851"/>
      <c r="L13851"/>
    </row>
    <row r="13852" spans="7:12" x14ac:dyDescent="0.25">
      <c r="G13852"/>
      <c r="I13852"/>
      <c r="L13852"/>
    </row>
    <row r="13853" spans="7:12" x14ac:dyDescent="0.25">
      <c r="G13853"/>
      <c r="I13853"/>
      <c r="L13853"/>
    </row>
    <row r="13854" spans="7:12" x14ac:dyDescent="0.25">
      <c r="G13854"/>
      <c r="I13854"/>
      <c r="L13854"/>
    </row>
    <row r="13855" spans="7:12" x14ac:dyDescent="0.25">
      <c r="G13855"/>
      <c r="I13855"/>
      <c r="L13855"/>
    </row>
    <row r="13856" spans="7:12" x14ac:dyDescent="0.25">
      <c r="G13856"/>
      <c r="I13856"/>
      <c r="L13856"/>
    </row>
    <row r="13857" spans="7:12" x14ac:dyDescent="0.25">
      <c r="G13857"/>
      <c r="I13857"/>
      <c r="L13857"/>
    </row>
    <row r="13858" spans="7:12" x14ac:dyDescent="0.25">
      <c r="G13858"/>
      <c r="I13858"/>
      <c r="L13858"/>
    </row>
    <row r="13859" spans="7:12" x14ac:dyDescent="0.25">
      <c r="G13859"/>
      <c r="I13859"/>
      <c r="L13859"/>
    </row>
    <row r="13860" spans="7:12" x14ac:dyDescent="0.25">
      <c r="G13860"/>
      <c r="I13860"/>
      <c r="L13860"/>
    </row>
    <row r="13861" spans="7:12" x14ac:dyDescent="0.25">
      <c r="G13861"/>
      <c r="I13861"/>
      <c r="L13861"/>
    </row>
    <row r="13862" spans="7:12" x14ac:dyDescent="0.25">
      <c r="G13862"/>
      <c r="I13862"/>
      <c r="L13862"/>
    </row>
    <row r="13863" spans="7:12" x14ac:dyDescent="0.25">
      <c r="G13863"/>
      <c r="I13863"/>
      <c r="L13863"/>
    </row>
    <row r="13864" spans="7:12" x14ac:dyDescent="0.25">
      <c r="G13864"/>
      <c r="I13864"/>
      <c r="L13864"/>
    </row>
    <row r="13865" spans="7:12" x14ac:dyDescent="0.25">
      <c r="G13865"/>
      <c r="I13865"/>
      <c r="L13865"/>
    </row>
    <row r="13866" spans="7:12" x14ac:dyDescent="0.25">
      <c r="G13866"/>
      <c r="I13866"/>
      <c r="L13866"/>
    </row>
    <row r="13867" spans="7:12" x14ac:dyDescent="0.25">
      <c r="G13867"/>
      <c r="I13867"/>
      <c r="L13867"/>
    </row>
    <row r="13868" spans="7:12" x14ac:dyDescent="0.25">
      <c r="G13868"/>
      <c r="I13868"/>
      <c r="L13868"/>
    </row>
    <row r="13869" spans="7:12" x14ac:dyDescent="0.25">
      <c r="G13869"/>
      <c r="I13869"/>
      <c r="L13869"/>
    </row>
    <row r="13870" spans="7:12" x14ac:dyDescent="0.25">
      <c r="G13870"/>
      <c r="I13870"/>
      <c r="L13870"/>
    </row>
    <row r="13871" spans="7:12" x14ac:dyDescent="0.25">
      <c r="G13871"/>
      <c r="I13871"/>
      <c r="L13871"/>
    </row>
    <row r="13872" spans="7:12" x14ac:dyDescent="0.25">
      <c r="G13872"/>
      <c r="I13872"/>
      <c r="L13872"/>
    </row>
    <row r="13873" spans="7:12" x14ac:dyDescent="0.25">
      <c r="G13873"/>
      <c r="I13873"/>
      <c r="L13873"/>
    </row>
    <row r="13874" spans="7:12" x14ac:dyDescent="0.25">
      <c r="G13874"/>
      <c r="I13874"/>
      <c r="L13874"/>
    </row>
    <row r="13875" spans="7:12" x14ac:dyDescent="0.25">
      <c r="G13875"/>
      <c r="I13875"/>
      <c r="L13875"/>
    </row>
    <row r="13876" spans="7:12" x14ac:dyDescent="0.25">
      <c r="G13876"/>
      <c r="I13876"/>
      <c r="L13876"/>
    </row>
    <row r="13877" spans="7:12" x14ac:dyDescent="0.25">
      <c r="G13877"/>
      <c r="I13877"/>
      <c r="L13877"/>
    </row>
    <row r="13878" spans="7:12" x14ac:dyDescent="0.25">
      <c r="G13878"/>
      <c r="I13878"/>
      <c r="L13878"/>
    </row>
    <row r="13879" spans="7:12" x14ac:dyDescent="0.25">
      <c r="G13879"/>
      <c r="I13879"/>
      <c r="L13879"/>
    </row>
    <row r="13880" spans="7:12" x14ac:dyDescent="0.25">
      <c r="G13880"/>
      <c r="I13880"/>
      <c r="L13880"/>
    </row>
    <row r="13881" spans="7:12" x14ac:dyDescent="0.25">
      <c r="G13881"/>
      <c r="I13881"/>
      <c r="L13881"/>
    </row>
    <row r="13882" spans="7:12" x14ac:dyDescent="0.25">
      <c r="G13882"/>
      <c r="I13882"/>
      <c r="L13882"/>
    </row>
    <row r="13883" spans="7:12" x14ac:dyDescent="0.25">
      <c r="G13883"/>
      <c r="I13883"/>
      <c r="L13883"/>
    </row>
    <row r="13884" spans="7:12" x14ac:dyDescent="0.25">
      <c r="G13884"/>
      <c r="I13884"/>
      <c r="L13884"/>
    </row>
    <row r="13885" spans="7:12" x14ac:dyDescent="0.25">
      <c r="G13885"/>
      <c r="I13885"/>
      <c r="L13885"/>
    </row>
    <row r="13886" spans="7:12" x14ac:dyDescent="0.25">
      <c r="G13886"/>
      <c r="I13886"/>
      <c r="L13886"/>
    </row>
    <row r="13887" spans="7:12" x14ac:dyDescent="0.25">
      <c r="G13887"/>
      <c r="I13887"/>
      <c r="L13887"/>
    </row>
    <row r="13888" spans="7:12" x14ac:dyDescent="0.25">
      <c r="G13888"/>
      <c r="I13888"/>
      <c r="L13888"/>
    </row>
    <row r="13889" spans="7:12" x14ac:dyDescent="0.25">
      <c r="G13889"/>
      <c r="I13889"/>
      <c r="L13889"/>
    </row>
    <row r="13890" spans="7:12" x14ac:dyDescent="0.25">
      <c r="G13890"/>
      <c r="I13890"/>
      <c r="L13890"/>
    </row>
    <row r="13891" spans="7:12" x14ac:dyDescent="0.25">
      <c r="G13891"/>
      <c r="I13891"/>
      <c r="L13891"/>
    </row>
    <row r="13892" spans="7:12" x14ac:dyDescent="0.25">
      <c r="G13892"/>
      <c r="I13892"/>
      <c r="L13892"/>
    </row>
    <row r="13893" spans="7:12" x14ac:dyDescent="0.25">
      <c r="G13893"/>
      <c r="I13893"/>
      <c r="L13893"/>
    </row>
    <row r="13894" spans="7:12" x14ac:dyDescent="0.25">
      <c r="G13894"/>
      <c r="I13894"/>
      <c r="L13894"/>
    </row>
    <row r="13895" spans="7:12" x14ac:dyDescent="0.25">
      <c r="G13895"/>
      <c r="I13895"/>
      <c r="L13895"/>
    </row>
    <row r="13896" spans="7:12" x14ac:dyDescent="0.25">
      <c r="G13896"/>
      <c r="I13896"/>
      <c r="L13896"/>
    </row>
    <row r="13897" spans="7:12" x14ac:dyDescent="0.25">
      <c r="G13897"/>
      <c r="I13897"/>
      <c r="L13897"/>
    </row>
    <row r="13898" spans="7:12" x14ac:dyDescent="0.25">
      <c r="G13898"/>
      <c r="I13898"/>
      <c r="L13898"/>
    </row>
    <row r="13899" spans="7:12" x14ac:dyDescent="0.25">
      <c r="G13899"/>
      <c r="I13899"/>
      <c r="L13899"/>
    </row>
    <row r="13900" spans="7:12" x14ac:dyDescent="0.25">
      <c r="G13900"/>
      <c r="I13900"/>
      <c r="L13900"/>
    </row>
    <row r="13901" spans="7:12" x14ac:dyDescent="0.25">
      <c r="G13901"/>
      <c r="I13901"/>
      <c r="L13901"/>
    </row>
    <row r="13902" spans="7:12" x14ac:dyDescent="0.25">
      <c r="G13902"/>
      <c r="I13902"/>
      <c r="L13902"/>
    </row>
    <row r="13903" spans="7:12" x14ac:dyDescent="0.25">
      <c r="G13903"/>
      <c r="I13903"/>
      <c r="L13903"/>
    </row>
    <row r="13904" spans="7:12" x14ac:dyDescent="0.25">
      <c r="G13904"/>
      <c r="I13904"/>
      <c r="L13904"/>
    </row>
    <row r="13905" spans="7:12" x14ac:dyDescent="0.25">
      <c r="G13905"/>
      <c r="I13905"/>
      <c r="L13905"/>
    </row>
    <row r="13906" spans="7:12" x14ac:dyDescent="0.25">
      <c r="G13906"/>
      <c r="I13906"/>
      <c r="L13906"/>
    </row>
    <row r="13907" spans="7:12" x14ac:dyDescent="0.25">
      <c r="G13907"/>
      <c r="I13907"/>
      <c r="L13907"/>
    </row>
    <row r="13908" spans="7:12" x14ac:dyDescent="0.25">
      <c r="G13908"/>
      <c r="I13908"/>
      <c r="L13908"/>
    </row>
    <row r="13909" spans="7:12" x14ac:dyDescent="0.25">
      <c r="G13909"/>
      <c r="I13909"/>
      <c r="L13909"/>
    </row>
    <row r="13910" spans="7:12" x14ac:dyDescent="0.25">
      <c r="G13910"/>
      <c r="I13910"/>
      <c r="L13910"/>
    </row>
    <row r="13911" spans="7:12" x14ac:dyDescent="0.25">
      <c r="G13911"/>
      <c r="I13911"/>
      <c r="L13911"/>
    </row>
    <row r="13912" spans="7:12" x14ac:dyDescent="0.25">
      <c r="G13912"/>
      <c r="I13912"/>
      <c r="L13912"/>
    </row>
    <row r="13913" spans="7:12" x14ac:dyDescent="0.25">
      <c r="G13913"/>
      <c r="I13913"/>
      <c r="L13913"/>
    </row>
    <row r="13914" spans="7:12" x14ac:dyDescent="0.25">
      <c r="G13914"/>
      <c r="I13914"/>
      <c r="L13914"/>
    </row>
    <row r="13915" spans="7:12" x14ac:dyDescent="0.25">
      <c r="G13915"/>
      <c r="I13915"/>
      <c r="L13915"/>
    </row>
    <row r="13916" spans="7:12" x14ac:dyDescent="0.25">
      <c r="G13916"/>
      <c r="I13916"/>
      <c r="L13916"/>
    </row>
    <row r="13917" spans="7:12" x14ac:dyDescent="0.25">
      <c r="G13917"/>
      <c r="I13917"/>
      <c r="L13917"/>
    </row>
    <row r="13918" spans="7:12" x14ac:dyDescent="0.25">
      <c r="G13918"/>
      <c r="I13918"/>
      <c r="L13918"/>
    </row>
    <row r="13919" spans="7:12" x14ac:dyDescent="0.25">
      <c r="G13919"/>
      <c r="I13919"/>
      <c r="L13919"/>
    </row>
    <row r="13920" spans="7:12" x14ac:dyDescent="0.25">
      <c r="G13920"/>
      <c r="I13920"/>
      <c r="L13920"/>
    </row>
    <row r="13921" spans="7:12" x14ac:dyDescent="0.25">
      <c r="G13921"/>
      <c r="I13921"/>
      <c r="L13921"/>
    </row>
    <row r="13922" spans="7:12" x14ac:dyDescent="0.25">
      <c r="G13922"/>
      <c r="I13922"/>
      <c r="L13922"/>
    </row>
    <row r="13923" spans="7:12" x14ac:dyDescent="0.25">
      <c r="G13923"/>
      <c r="I13923"/>
      <c r="L13923"/>
    </row>
    <row r="13924" spans="7:12" x14ac:dyDescent="0.25">
      <c r="G13924"/>
      <c r="I13924"/>
      <c r="L13924"/>
    </row>
    <row r="13925" spans="7:12" x14ac:dyDescent="0.25">
      <c r="G13925"/>
      <c r="I13925"/>
      <c r="L13925"/>
    </row>
    <row r="13926" spans="7:12" x14ac:dyDescent="0.25">
      <c r="G13926"/>
      <c r="I13926"/>
      <c r="L13926"/>
    </row>
    <row r="13927" spans="7:12" x14ac:dyDescent="0.25">
      <c r="G13927"/>
      <c r="I13927"/>
      <c r="L13927"/>
    </row>
    <row r="13928" spans="7:12" x14ac:dyDescent="0.25">
      <c r="G13928"/>
      <c r="I13928"/>
      <c r="L13928"/>
    </row>
    <row r="13929" spans="7:12" x14ac:dyDescent="0.25">
      <c r="G13929"/>
      <c r="I13929"/>
      <c r="L13929"/>
    </row>
    <row r="13930" spans="7:12" x14ac:dyDescent="0.25">
      <c r="G13930"/>
      <c r="I13930"/>
      <c r="L13930"/>
    </row>
    <row r="13931" spans="7:12" x14ac:dyDescent="0.25">
      <c r="G13931"/>
      <c r="I13931"/>
      <c r="L13931"/>
    </row>
    <row r="13932" spans="7:12" x14ac:dyDescent="0.25">
      <c r="G13932"/>
      <c r="I13932"/>
      <c r="L13932"/>
    </row>
    <row r="13933" spans="7:12" x14ac:dyDescent="0.25">
      <c r="G13933"/>
      <c r="I13933"/>
      <c r="L13933"/>
    </row>
    <row r="13934" spans="7:12" x14ac:dyDescent="0.25">
      <c r="G13934"/>
      <c r="I13934"/>
      <c r="L13934"/>
    </row>
    <row r="13935" spans="7:12" x14ac:dyDescent="0.25">
      <c r="G13935"/>
      <c r="I13935"/>
      <c r="L13935"/>
    </row>
    <row r="13936" spans="7:12" x14ac:dyDescent="0.25">
      <c r="G13936"/>
      <c r="I13936"/>
      <c r="L13936"/>
    </row>
    <row r="13937" spans="7:12" x14ac:dyDescent="0.25">
      <c r="G13937"/>
      <c r="I13937"/>
      <c r="L13937"/>
    </row>
    <row r="13938" spans="7:12" x14ac:dyDescent="0.25">
      <c r="G13938"/>
      <c r="I13938"/>
      <c r="L13938"/>
    </row>
    <row r="13939" spans="7:12" x14ac:dyDescent="0.25">
      <c r="G13939"/>
      <c r="I13939"/>
      <c r="L13939"/>
    </row>
    <row r="13940" spans="7:12" x14ac:dyDescent="0.25">
      <c r="G13940"/>
      <c r="I13940"/>
      <c r="L13940"/>
    </row>
    <row r="13941" spans="7:12" x14ac:dyDescent="0.25">
      <c r="G13941"/>
      <c r="I13941"/>
      <c r="L13941"/>
    </row>
    <row r="13942" spans="7:12" x14ac:dyDescent="0.25">
      <c r="G13942"/>
      <c r="I13942"/>
      <c r="L13942"/>
    </row>
    <row r="13943" spans="7:12" x14ac:dyDescent="0.25">
      <c r="G13943"/>
      <c r="I13943"/>
      <c r="L13943"/>
    </row>
    <row r="13944" spans="7:12" x14ac:dyDescent="0.25">
      <c r="G13944"/>
      <c r="I13944"/>
      <c r="L13944"/>
    </row>
    <row r="13945" spans="7:12" x14ac:dyDescent="0.25">
      <c r="G13945"/>
      <c r="I13945"/>
      <c r="L13945"/>
    </row>
    <row r="13946" spans="7:12" x14ac:dyDescent="0.25">
      <c r="G13946"/>
      <c r="I13946"/>
      <c r="L13946"/>
    </row>
    <row r="13947" spans="7:12" x14ac:dyDescent="0.25">
      <c r="G13947"/>
      <c r="I13947"/>
      <c r="L13947"/>
    </row>
    <row r="13948" spans="7:12" x14ac:dyDescent="0.25">
      <c r="G13948"/>
      <c r="I13948"/>
      <c r="L13948"/>
    </row>
    <row r="13949" spans="7:12" x14ac:dyDescent="0.25">
      <c r="G13949"/>
      <c r="I13949"/>
      <c r="L13949"/>
    </row>
    <row r="13950" spans="7:12" x14ac:dyDescent="0.25">
      <c r="G13950"/>
      <c r="I13950"/>
      <c r="L13950"/>
    </row>
    <row r="13951" spans="7:12" x14ac:dyDescent="0.25">
      <c r="G13951"/>
      <c r="I13951"/>
      <c r="L13951"/>
    </row>
    <row r="13952" spans="7:12" x14ac:dyDescent="0.25">
      <c r="G13952"/>
      <c r="I13952"/>
      <c r="L13952"/>
    </row>
    <row r="13953" spans="7:12" x14ac:dyDescent="0.25">
      <c r="G13953"/>
      <c r="I13953"/>
      <c r="L13953"/>
    </row>
    <row r="13954" spans="7:12" x14ac:dyDescent="0.25">
      <c r="G13954"/>
      <c r="I13954"/>
      <c r="L13954"/>
    </row>
    <row r="13955" spans="7:12" x14ac:dyDescent="0.25">
      <c r="G13955"/>
      <c r="I13955"/>
      <c r="L13955"/>
    </row>
    <row r="13956" spans="7:12" x14ac:dyDescent="0.25">
      <c r="G13956"/>
      <c r="I13956"/>
      <c r="L13956"/>
    </row>
    <row r="13957" spans="7:12" x14ac:dyDescent="0.25">
      <c r="G13957"/>
      <c r="I13957"/>
      <c r="L13957"/>
    </row>
    <row r="13958" spans="7:12" x14ac:dyDescent="0.25">
      <c r="G13958"/>
      <c r="I13958"/>
      <c r="L13958"/>
    </row>
    <row r="13959" spans="7:12" x14ac:dyDescent="0.25">
      <c r="G13959"/>
      <c r="I13959"/>
      <c r="L13959"/>
    </row>
    <row r="13960" spans="7:12" x14ac:dyDescent="0.25">
      <c r="G13960"/>
      <c r="I13960"/>
      <c r="L13960"/>
    </row>
    <row r="13961" spans="7:12" x14ac:dyDescent="0.25">
      <c r="G13961"/>
      <c r="I13961"/>
      <c r="L13961"/>
    </row>
    <row r="13962" spans="7:12" x14ac:dyDescent="0.25">
      <c r="G13962"/>
      <c r="I13962"/>
      <c r="L13962"/>
    </row>
    <row r="13963" spans="7:12" x14ac:dyDescent="0.25">
      <c r="G13963"/>
      <c r="I13963"/>
      <c r="L13963"/>
    </row>
    <row r="13964" spans="7:12" x14ac:dyDescent="0.25">
      <c r="G13964"/>
      <c r="I13964"/>
      <c r="L13964"/>
    </row>
    <row r="13965" spans="7:12" x14ac:dyDescent="0.25">
      <c r="G13965"/>
      <c r="I13965"/>
      <c r="L13965"/>
    </row>
    <row r="13966" spans="7:12" x14ac:dyDescent="0.25">
      <c r="G13966"/>
      <c r="I13966"/>
      <c r="L13966"/>
    </row>
    <row r="13967" spans="7:12" x14ac:dyDescent="0.25">
      <c r="G13967"/>
      <c r="I13967"/>
      <c r="L13967"/>
    </row>
    <row r="13968" spans="7:12" x14ac:dyDescent="0.25">
      <c r="G13968"/>
      <c r="I13968"/>
      <c r="L13968"/>
    </row>
    <row r="13969" spans="7:12" x14ac:dyDescent="0.25">
      <c r="G13969"/>
      <c r="I13969"/>
      <c r="L13969"/>
    </row>
    <row r="13970" spans="7:12" x14ac:dyDescent="0.25">
      <c r="G13970"/>
      <c r="I13970"/>
      <c r="L13970"/>
    </row>
    <row r="13971" spans="7:12" x14ac:dyDescent="0.25">
      <c r="G13971"/>
      <c r="I13971"/>
      <c r="L13971"/>
    </row>
    <row r="13972" spans="7:12" x14ac:dyDescent="0.25">
      <c r="G13972"/>
      <c r="I13972"/>
      <c r="L13972"/>
    </row>
    <row r="13973" spans="7:12" x14ac:dyDescent="0.25">
      <c r="G13973"/>
      <c r="I13973"/>
      <c r="L13973"/>
    </row>
    <row r="13974" spans="7:12" x14ac:dyDescent="0.25">
      <c r="G13974"/>
      <c r="I13974"/>
      <c r="L13974"/>
    </row>
    <row r="13975" spans="7:12" x14ac:dyDescent="0.25">
      <c r="G13975"/>
      <c r="I13975"/>
      <c r="L13975"/>
    </row>
    <row r="13976" spans="7:12" x14ac:dyDescent="0.25">
      <c r="G13976"/>
      <c r="I13976"/>
      <c r="L13976"/>
    </row>
    <row r="13977" spans="7:12" x14ac:dyDescent="0.25">
      <c r="G13977"/>
      <c r="I13977"/>
      <c r="L13977"/>
    </row>
    <row r="13978" spans="7:12" x14ac:dyDescent="0.25">
      <c r="G13978"/>
      <c r="I13978"/>
      <c r="L13978"/>
    </row>
    <row r="13979" spans="7:12" x14ac:dyDescent="0.25">
      <c r="G13979"/>
      <c r="I13979"/>
      <c r="L13979"/>
    </row>
    <row r="13980" spans="7:12" x14ac:dyDescent="0.25">
      <c r="G13980"/>
      <c r="I13980"/>
      <c r="L13980"/>
    </row>
    <row r="13981" spans="7:12" x14ac:dyDescent="0.25">
      <c r="G13981"/>
      <c r="I13981"/>
      <c r="L13981"/>
    </row>
    <row r="13982" spans="7:12" x14ac:dyDescent="0.25">
      <c r="G13982"/>
      <c r="I13982"/>
      <c r="L13982"/>
    </row>
    <row r="13983" spans="7:12" x14ac:dyDescent="0.25">
      <c r="G13983"/>
      <c r="I13983"/>
      <c r="L13983"/>
    </row>
    <row r="13984" spans="7:12" x14ac:dyDescent="0.25">
      <c r="G13984"/>
      <c r="I13984"/>
      <c r="L13984"/>
    </row>
    <row r="13985" spans="7:12" x14ac:dyDescent="0.25">
      <c r="G13985"/>
      <c r="I13985"/>
      <c r="L13985"/>
    </row>
    <row r="13986" spans="7:12" x14ac:dyDescent="0.25">
      <c r="G13986"/>
      <c r="I13986"/>
      <c r="L13986"/>
    </row>
    <row r="13987" spans="7:12" x14ac:dyDescent="0.25">
      <c r="G13987"/>
      <c r="I13987"/>
      <c r="L13987"/>
    </row>
    <row r="13988" spans="7:12" x14ac:dyDescent="0.25">
      <c r="G13988"/>
      <c r="I13988"/>
      <c r="L13988"/>
    </row>
    <row r="13989" spans="7:12" x14ac:dyDescent="0.25">
      <c r="G13989"/>
      <c r="I13989"/>
      <c r="L13989"/>
    </row>
    <row r="13990" spans="7:12" x14ac:dyDescent="0.25">
      <c r="G13990"/>
      <c r="I13990"/>
      <c r="L13990"/>
    </row>
    <row r="13991" spans="7:12" x14ac:dyDescent="0.25">
      <c r="G13991"/>
      <c r="I13991"/>
      <c r="L13991"/>
    </row>
    <row r="13992" spans="7:12" x14ac:dyDescent="0.25">
      <c r="G13992"/>
      <c r="I13992"/>
      <c r="L13992"/>
    </row>
    <row r="13993" spans="7:12" x14ac:dyDescent="0.25">
      <c r="G13993"/>
      <c r="I13993"/>
      <c r="L13993"/>
    </row>
    <row r="13994" spans="7:12" x14ac:dyDescent="0.25">
      <c r="G13994"/>
      <c r="I13994"/>
      <c r="L13994"/>
    </row>
    <row r="13995" spans="7:12" x14ac:dyDescent="0.25">
      <c r="G13995"/>
      <c r="I13995"/>
      <c r="L13995"/>
    </row>
    <row r="13996" spans="7:12" x14ac:dyDescent="0.25">
      <c r="G13996"/>
      <c r="I13996"/>
      <c r="L13996"/>
    </row>
    <row r="13997" spans="7:12" x14ac:dyDescent="0.25">
      <c r="G13997"/>
      <c r="I13997"/>
      <c r="L13997"/>
    </row>
    <row r="13998" spans="7:12" x14ac:dyDescent="0.25">
      <c r="G13998"/>
      <c r="I13998"/>
      <c r="L13998"/>
    </row>
    <row r="13999" spans="7:12" x14ac:dyDescent="0.25">
      <c r="G13999"/>
      <c r="I13999"/>
      <c r="L13999"/>
    </row>
    <row r="14000" spans="7:12" x14ac:dyDescent="0.25">
      <c r="G14000"/>
      <c r="I14000"/>
      <c r="L14000"/>
    </row>
    <row r="14001" spans="7:12" x14ac:dyDescent="0.25">
      <c r="G14001"/>
      <c r="I14001"/>
      <c r="L14001"/>
    </row>
    <row r="14002" spans="7:12" x14ac:dyDescent="0.25">
      <c r="G14002"/>
      <c r="I14002"/>
      <c r="L14002"/>
    </row>
    <row r="14003" spans="7:12" x14ac:dyDescent="0.25">
      <c r="G14003"/>
      <c r="I14003"/>
      <c r="L14003"/>
    </row>
    <row r="14004" spans="7:12" x14ac:dyDescent="0.25">
      <c r="G14004"/>
      <c r="I14004"/>
      <c r="L14004"/>
    </row>
    <row r="14005" spans="7:12" x14ac:dyDescent="0.25">
      <c r="G14005"/>
      <c r="I14005"/>
      <c r="L14005"/>
    </row>
    <row r="14006" spans="7:12" x14ac:dyDescent="0.25">
      <c r="G14006"/>
      <c r="I14006"/>
      <c r="L14006"/>
    </row>
    <row r="14007" spans="7:12" x14ac:dyDescent="0.25">
      <c r="G14007"/>
      <c r="I14007"/>
      <c r="L14007"/>
    </row>
    <row r="14008" spans="7:12" x14ac:dyDescent="0.25">
      <c r="G14008"/>
      <c r="I14008"/>
      <c r="L14008"/>
    </row>
    <row r="14009" spans="7:12" x14ac:dyDescent="0.25">
      <c r="G14009"/>
      <c r="I14009"/>
      <c r="L14009"/>
    </row>
    <row r="14010" spans="7:12" x14ac:dyDescent="0.25">
      <c r="G14010"/>
      <c r="I14010"/>
      <c r="L14010"/>
    </row>
    <row r="14011" spans="7:12" x14ac:dyDescent="0.25">
      <c r="G14011"/>
      <c r="I14011"/>
      <c r="L14011"/>
    </row>
    <row r="14012" spans="7:12" x14ac:dyDescent="0.25">
      <c r="G14012"/>
      <c r="I14012"/>
      <c r="L14012"/>
    </row>
    <row r="14013" spans="7:12" x14ac:dyDescent="0.25">
      <c r="G14013"/>
      <c r="I14013"/>
      <c r="L14013"/>
    </row>
    <row r="14014" spans="7:12" x14ac:dyDescent="0.25">
      <c r="G14014"/>
      <c r="I14014"/>
      <c r="L14014"/>
    </row>
    <row r="14015" spans="7:12" x14ac:dyDescent="0.25">
      <c r="G14015"/>
      <c r="I14015"/>
      <c r="L14015"/>
    </row>
    <row r="14016" spans="7:12" x14ac:dyDescent="0.25">
      <c r="G14016"/>
      <c r="I14016"/>
      <c r="L14016"/>
    </row>
    <row r="14017" spans="7:12" x14ac:dyDescent="0.25">
      <c r="G14017"/>
      <c r="I14017"/>
      <c r="L14017"/>
    </row>
    <row r="14018" spans="7:12" x14ac:dyDescent="0.25">
      <c r="G14018"/>
      <c r="I14018"/>
      <c r="L14018"/>
    </row>
    <row r="14019" spans="7:12" x14ac:dyDescent="0.25">
      <c r="G14019"/>
      <c r="I14019"/>
      <c r="L14019"/>
    </row>
    <row r="14020" spans="7:12" x14ac:dyDescent="0.25">
      <c r="G14020"/>
      <c r="I14020"/>
      <c r="L14020"/>
    </row>
    <row r="14021" spans="7:12" x14ac:dyDescent="0.25">
      <c r="G14021"/>
      <c r="I14021"/>
      <c r="L14021"/>
    </row>
    <row r="14022" spans="7:12" x14ac:dyDescent="0.25">
      <c r="G14022"/>
      <c r="I14022"/>
      <c r="L14022"/>
    </row>
    <row r="14023" spans="7:12" x14ac:dyDescent="0.25">
      <c r="G14023"/>
      <c r="I14023"/>
      <c r="L14023"/>
    </row>
    <row r="14024" spans="7:12" x14ac:dyDescent="0.25">
      <c r="G14024"/>
      <c r="I14024"/>
      <c r="L14024"/>
    </row>
    <row r="14025" spans="7:12" x14ac:dyDescent="0.25">
      <c r="G14025"/>
      <c r="I14025"/>
      <c r="L14025"/>
    </row>
    <row r="14026" spans="7:12" x14ac:dyDescent="0.25">
      <c r="G14026"/>
      <c r="I14026"/>
      <c r="L14026"/>
    </row>
    <row r="14027" spans="7:12" x14ac:dyDescent="0.25">
      <c r="G14027"/>
      <c r="I14027"/>
      <c r="L14027"/>
    </row>
    <row r="14028" spans="7:12" x14ac:dyDescent="0.25">
      <c r="G14028"/>
      <c r="I14028"/>
      <c r="L14028"/>
    </row>
    <row r="14029" spans="7:12" x14ac:dyDescent="0.25">
      <c r="G14029"/>
      <c r="I14029"/>
      <c r="L14029"/>
    </row>
    <row r="14030" spans="7:12" x14ac:dyDescent="0.25">
      <c r="G14030"/>
      <c r="I14030"/>
      <c r="L14030"/>
    </row>
    <row r="14031" spans="7:12" x14ac:dyDescent="0.25">
      <c r="G14031"/>
      <c r="I14031"/>
      <c r="L14031"/>
    </row>
    <row r="14032" spans="7:12" x14ac:dyDescent="0.25">
      <c r="G14032"/>
      <c r="I14032"/>
      <c r="L14032"/>
    </row>
    <row r="14033" spans="7:12" x14ac:dyDescent="0.25">
      <c r="G14033"/>
      <c r="I14033"/>
      <c r="L14033"/>
    </row>
    <row r="14034" spans="7:12" x14ac:dyDescent="0.25">
      <c r="G14034"/>
      <c r="I14034"/>
      <c r="L14034"/>
    </row>
    <row r="14035" spans="7:12" x14ac:dyDescent="0.25">
      <c r="G14035"/>
      <c r="I14035"/>
      <c r="L14035"/>
    </row>
    <row r="14036" spans="7:12" x14ac:dyDescent="0.25">
      <c r="G14036"/>
      <c r="I14036"/>
      <c r="L14036"/>
    </row>
    <row r="14037" spans="7:12" x14ac:dyDescent="0.25">
      <c r="G14037"/>
      <c r="I14037"/>
      <c r="L14037"/>
    </row>
    <row r="14038" spans="7:12" x14ac:dyDescent="0.25">
      <c r="G14038"/>
      <c r="I14038"/>
      <c r="L14038"/>
    </row>
    <row r="14039" spans="7:12" x14ac:dyDescent="0.25">
      <c r="G14039"/>
      <c r="I14039"/>
      <c r="L14039"/>
    </row>
    <row r="14040" spans="7:12" x14ac:dyDescent="0.25">
      <c r="G14040"/>
      <c r="I14040"/>
      <c r="L14040"/>
    </row>
    <row r="14041" spans="7:12" x14ac:dyDescent="0.25">
      <c r="G14041"/>
      <c r="I14041"/>
      <c r="L14041"/>
    </row>
    <row r="14042" spans="7:12" x14ac:dyDescent="0.25">
      <c r="G14042"/>
      <c r="I14042"/>
      <c r="L14042"/>
    </row>
    <row r="14043" spans="7:12" x14ac:dyDescent="0.25">
      <c r="G14043"/>
      <c r="I14043"/>
      <c r="L14043"/>
    </row>
    <row r="14044" spans="7:12" x14ac:dyDescent="0.25">
      <c r="G14044"/>
      <c r="I14044"/>
      <c r="L14044"/>
    </row>
    <row r="14045" spans="7:12" x14ac:dyDescent="0.25">
      <c r="G14045"/>
      <c r="I14045"/>
      <c r="L14045"/>
    </row>
    <row r="14046" spans="7:12" x14ac:dyDescent="0.25">
      <c r="G14046"/>
      <c r="I14046"/>
      <c r="L14046"/>
    </row>
    <row r="14047" spans="7:12" x14ac:dyDescent="0.25">
      <c r="G14047"/>
      <c r="I14047"/>
      <c r="L14047"/>
    </row>
    <row r="14048" spans="7:12" x14ac:dyDescent="0.25">
      <c r="G14048"/>
      <c r="I14048"/>
      <c r="L14048"/>
    </row>
    <row r="14049" spans="7:12" x14ac:dyDescent="0.25">
      <c r="G14049"/>
      <c r="I14049"/>
      <c r="L14049"/>
    </row>
    <row r="14050" spans="7:12" x14ac:dyDescent="0.25">
      <c r="G14050"/>
      <c r="I14050"/>
      <c r="L14050"/>
    </row>
    <row r="14051" spans="7:12" x14ac:dyDescent="0.25">
      <c r="G14051"/>
      <c r="I14051"/>
      <c r="L14051"/>
    </row>
    <row r="14052" spans="7:12" x14ac:dyDescent="0.25">
      <c r="G14052"/>
      <c r="I14052"/>
      <c r="L14052"/>
    </row>
    <row r="14053" spans="7:12" x14ac:dyDescent="0.25">
      <c r="G14053"/>
      <c r="I14053"/>
      <c r="L14053"/>
    </row>
    <row r="14054" spans="7:12" x14ac:dyDescent="0.25">
      <c r="G14054"/>
      <c r="I14054"/>
      <c r="L14054"/>
    </row>
    <row r="14055" spans="7:12" x14ac:dyDescent="0.25">
      <c r="G14055"/>
      <c r="I14055"/>
      <c r="L14055"/>
    </row>
    <row r="14056" spans="7:12" x14ac:dyDescent="0.25">
      <c r="G14056"/>
      <c r="I14056"/>
      <c r="L14056"/>
    </row>
    <row r="14057" spans="7:12" x14ac:dyDescent="0.25">
      <c r="G14057"/>
      <c r="I14057"/>
      <c r="L14057"/>
    </row>
    <row r="14058" spans="7:12" x14ac:dyDescent="0.25">
      <c r="G14058"/>
      <c r="I14058"/>
      <c r="L14058"/>
    </row>
    <row r="14059" spans="7:12" x14ac:dyDescent="0.25">
      <c r="G14059"/>
      <c r="I14059"/>
      <c r="L14059"/>
    </row>
    <row r="14060" spans="7:12" x14ac:dyDescent="0.25">
      <c r="G14060"/>
      <c r="I14060"/>
      <c r="L14060"/>
    </row>
    <row r="14061" spans="7:12" x14ac:dyDescent="0.25">
      <c r="G14061"/>
      <c r="I14061"/>
      <c r="L14061"/>
    </row>
    <row r="14062" spans="7:12" x14ac:dyDescent="0.25">
      <c r="G14062"/>
      <c r="I14062"/>
      <c r="L14062"/>
    </row>
    <row r="14063" spans="7:12" x14ac:dyDescent="0.25">
      <c r="G14063"/>
      <c r="I14063"/>
      <c r="L14063"/>
    </row>
    <row r="14064" spans="7:12" x14ac:dyDescent="0.25">
      <c r="G14064"/>
      <c r="I14064"/>
      <c r="L14064"/>
    </row>
    <row r="14065" spans="7:12" x14ac:dyDescent="0.25">
      <c r="G14065"/>
      <c r="I14065"/>
      <c r="L14065"/>
    </row>
    <row r="14066" spans="7:12" x14ac:dyDescent="0.25">
      <c r="G14066"/>
      <c r="I14066"/>
      <c r="L14066"/>
    </row>
    <row r="14067" spans="7:12" x14ac:dyDescent="0.25">
      <c r="G14067"/>
      <c r="I14067"/>
      <c r="L14067"/>
    </row>
    <row r="14068" spans="7:12" x14ac:dyDescent="0.25">
      <c r="G14068"/>
      <c r="I14068"/>
      <c r="L14068"/>
    </row>
    <row r="14069" spans="7:12" x14ac:dyDescent="0.25">
      <c r="G14069"/>
      <c r="I14069"/>
      <c r="L14069"/>
    </row>
    <row r="14070" spans="7:12" x14ac:dyDescent="0.25">
      <c r="G14070"/>
      <c r="I14070"/>
      <c r="L14070"/>
    </row>
    <row r="14071" spans="7:12" x14ac:dyDescent="0.25">
      <c r="G14071"/>
      <c r="I14071"/>
      <c r="L14071"/>
    </row>
    <row r="14072" spans="7:12" x14ac:dyDescent="0.25">
      <c r="G14072"/>
      <c r="I14072"/>
      <c r="L14072"/>
    </row>
    <row r="14073" spans="7:12" x14ac:dyDescent="0.25">
      <c r="G14073"/>
      <c r="I14073"/>
      <c r="L14073"/>
    </row>
    <row r="14074" spans="7:12" x14ac:dyDescent="0.25">
      <c r="G14074"/>
      <c r="I14074"/>
      <c r="L14074"/>
    </row>
    <row r="14075" spans="7:12" x14ac:dyDescent="0.25">
      <c r="G14075"/>
      <c r="I14075"/>
      <c r="L14075"/>
    </row>
    <row r="14076" spans="7:12" x14ac:dyDescent="0.25">
      <c r="G14076"/>
      <c r="I14076"/>
      <c r="L14076"/>
    </row>
    <row r="14077" spans="7:12" x14ac:dyDescent="0.25">
      <c r="G14077"/>
      <c r="I14077"/>
      <c r="L14077"/>
    </row>
    <row r="14078" spans="7:12" x14ac:dyDescent="0.25">
      <c r="G14078"/>
      <c r="I14078"/>
      <c r="L14078"/>
    </row>
    <row r="14079" spans="7:12" x14ac:dyDescent="0.25">
      <c r="G14079"/>
      <c r="I14079"/>
      <c r="L14079"/>
    </row>
    <row r="14080" spans="7:12" x14ac:dyDescent="0.25">
      <c r="G14080"/>
      <c r="I14080"/>
      <c r="L14080"/>
    </row>
    <row r="14081" spans="7:12" x14ac:dyDescent="0.25">
      <c r="G14081"/>
      <c r="I14081"/>
      <c r="L14081"/>
    </row>
    <row r="14082" spans="7:12" x14ac:dyDescent="0.25">
      <c r="G14082"/>
      <c r="I14082"/>
      <c r="L14082"/>
    </row>
    <row r="14083" spans="7:12" x14ac:dyDescent="0.25">
      <c r="G14083"/>
      <c r="I14083"/>
      <c r="L14083"/>
    </row>
    <row r="14084" spans="7:12" x14ac:dyDescent="0.25">
      <c r="G14084"/>
      <c r="I14084"/>
      <c r="L14084"/>
    </row>
    <row r="14085" spans="7:12" x14ac:dyDescent="0.25">
      <c r="G14085"/>
      <c r="I14085"/>
      <c r="L14085"/>
    </row>
    <row r="14086" spans="7:12" x14ac:dyDescent="0.25">
      <c r="G14086"/>
      <c r="I14086"/>
      <c r="L14086"/>
    </row>
    <row r="14087" spans="7:12" x14ac:dyDescent="0.25">
      <c r="G14087"/>
      <c r="I14087"/>
      <c r="L14087"/>
    </row>
    <row r="14088" spans="7:12" x14ac:dyDescent="0.25">
      <c r="G14088"/>
      <c r="I14088"/>
      <c r="L14088"/>
    </row>
    <row r="14089" spans="7:12" x14ac:dyDescent="0.25">
      <c r="G14089"/>
      <c r="I14089"/>
      <c r="L14089"/>
    </row>
    <row r="14090" spans="7:12" x14ac:dyDescent="0.25">
      <c r="G14090"/>
      <c r="I14090"/>
      <c r="L14090"/>
    </row>
    <row r="14091" spans="7:12" x14ac:dyDescent="0.25">
      <c r="G14091"/>
      <c r="I14091"/>
      <c r="L14091"/>
    </row>
    <row r="14092" spans="7:12" x14ac:dyDescent="0.25">
      <c r="G14092"/>
      <c r="I14092"/>
      <c r="L14092"/>
    </row>
    <row r="14093" spans="7:12" x14ac:dyDescent="0.25">
      <c r="G14093"/>
      <c r="I14093"/>
      <c r="L14093"/>
    </row>
    <row r="14094" spans="7:12" x14ac:dyDescent="0.25">
      <c r="G14094"/>
      <c r="I14094"/>
      <c r="L14094"/>
    </row>
    <row r="14095" spans="7:12" x14ac:dyDescent="0.25">
      <c r="G14095"/>
      <c r="I14095"/>
      <c r="L14095"/>
    </row>
    <row r="14096" spans="7:12" x14ac:dyDescent="0.25">
      <c r="G14096"/>
      <c r="I14096"/>
      <c r="L14096"/>
    </row>
    <row r="14097" spans="7:12" x14ac:dyDescent="0.25">
      <c r="G14097"/>
      <c r="I14097"/>
      <c r="L14097"/>
    </row>
    <row r="14098" spans="7:12" x14ac:dyDescent="0.25">
      <c r="G14098"/>
      <c r="I14098"/>
      <c r="L14098"/>
    </row>
    <row r="14099" spans="7:12" x14ac:dyDescent="0.25">
      <c r="G14099"/>
      <c r="I14099"/>
      <c r="L14099"/>
    </row>
    <row r="14100" spans="7:12" x14ac:dyDescent="0.25">
      <c r="G14100"/>
      <c r="I14100"/>
      <c r="L14100"/>
    </row>
    <row r="14101" spans="7:12" x14ac:dyDescent="0.25">
      <c r="G14101"/>
      <c r="I14101"/>
      <c r="L14101"/>
    </row>
    <row r="14102" spans="7:12" x14ac:dyDescent="0.25">
      <c r="G14102"/>
      <c r="I14102"/>
      <c r="L14102"/>
    </row>
    <row r="14103" spans="7:12" x14ac:dyDescent="0.25">
      <c r="G14103"/>
      <c r="I14103"/>
      <c r="L14103"/>
    </row>
    <row r="14104" spans="7:12" x14ac:dyDescent="0.25">
      <c r="G14104"/>
      <c r="I14104"/>
      <c r="L14104"/>
    </row>
    <row r="14105" spans="7:12" x14ac:dyDescent="0.25">
      <c r="G14105"/>
      <c r="I14105"/>
      <c r="L14105"/>
    </row>
    <row r="14106" spans="7:12" x14ac:dyDescent="0.25">
      <c r="G14106"/>
      <c r="I14106"/>
      <c r="L14106"/>
    </row>
    <row r="14107" spans="7:12" x14ac:dyDescent="0.25">
      <c r="G14107"/>
      <c r="I14107"/>
      <c r="L14107"/>
    </row>
    <row r="14108" spans="7:12" x14ac:dyDescent="0.25">
      <c r="G14108"/>
      <c r="I14108"/>
      <c r="L14108"/>
    </row>
    <row r="14109" spans="7:12" x14ac:dyDescent="0.25">
      <c r="G14109"/>
      <c r="I14109"/>
      <c r="L14109"/>
    </row>
    <row r="14110" spans="7:12" x14ac:dyDescent="0.25">
      <c r="G14110"/>
      <c r="I14110"/>
      <c r="L14110"/>
    </row>
    <row r="14111" spans="7:12" x14ac:dyDescent="0.25">
      <c r="G14111"/>
      <c r="I14111"/>
      <c r="L14111"/>
    </row>
    <row r="14112" spans="7:12" x14ac:dyDescent="0.25">
      <c r="G14112"/>
      <c r="I14112"/>
      <c r="L14112"/>
    </row>
    <row r="14113" spans="7:12" x14ac:dyDescent="0.25">
      <c r="G14113"/>
      <c r="I14113"/>
      <c r="L14113"/>
    </row>
    <row r="14114" spans="7:12" x14ac:dyDescent="0.25">
      <c r="G14114"/>
      <c r="I14114"/>
      <c r="L14114"/>
    </row>
    <row r="14115" spans="7:12" x14ac:dyDescent="0.25">
      <c r="G14115"/>
      <c r="I14115"/>
      <c r="L14115"/>
    </row>
    <row r="14116" spans="7:12" x14ac:dyDescent="0.25">
      <c r="G14116"/>
      <c r="I14116"/>
      <c r="L14116"/>
    </row>
    <row r="14117" spans="7:12" x14ac:dyDescent="0.25">
      <c r="G14117"/>
      <c r="I14117"/>
      <c r="L14117"/>
    </row>
    <row r="14118" spans="7:12" x14ac:dyDescent="0.25">
      <c r="G14118"/>
      <c r="I14118"/>
      <c r="L14118"/>
    </row>
    <row r="14119" spans="7:12" x14ac:dyDescent="0.25">
      <c r="G14119"/>
      <c r="I14119"/>
      <c r="L14119"/>
    </row>
    <row r="14120" spans="7:12" x14ac:dyDescent="0.25">
      <c r="G14120"/>
      <c r="I14120"/>
      <c r="L14120"/>
    </row>
    <row r="14121" spans="7:12" x14ac:dyDescent="0.25">
      <c r="G14121"/>
      <c r="I14121"/>
      <c r="L14121"/>
    </row>
    <row r="14122" spans="7:12" x14ac:dyDescent="0.25">
      <c r="G14122"/>
      <c r="I14122"/>
      <c r="L14122"/>
    </row>
    <row r="14123" spans="7:12" x14ac:dyDescent="0.25">
      <c r="G14123"/>
      <c r="I14123"/>
      <c r="L14123"/>
    </row>
    <row r="14124" spans="7:12" x14ac:dyDescent="0.25">
      <c r="G14124"/>
      <c r="I14124"/>
      <c r="L14124"/>
    </row>
    <row r="14125" spans="7:12" x14ac:dyDescent="0.25">
      <c r="G14125"/>
      <c r="I14125"/>
      <c r="L14125"/>
    </row>
    <row r="14126" spans="7:12" x14ac:dyDescent="0.25">
      <c r="G14126"/>
      <c r="I14126"/>
      <c r="L14126"/>
    </row>
    <row r="14127" spans="7:12" x14ac:dyDescent="0.25">
      <c r="G14127"/>
      <c r="I14127"/>
      <c r="L14127"/>
    </row>
    <row r="14128" spans="7:12" x14ac:dyDescent="0.25">
      <c r="G14128"/>
      <c r="I14128"/>
      <c r="L14128"/>
    </row>
    <row r="14129" spans="7:12" x14ac:dyDescent="0.25">
      <c r="G14129"/>
      <c r="I14129"/>
      <c r="L14129"/>
    </row>
    <row r="14130" spans="7:12" x14ac:dyDescent="0.25">
      <c r="G14130"/>
      <c r="I14130"/>
      <c r="L14130"/>
    </row>
    <row r="14131" spans="7:12" x14ac:dyDescent="0.25">
      <c r="G14131"/>
      <c r="I14131"/>
      <c r="L14131"/>
    </row>
    <row r="14132" spans="7:12" x14ac:dyDescent="0.25">
      <c r="G14132"/>
      <c r="I14132"/>
      <c r="L14132"/>
    </row>
    <row r="14133" spans="7:12" x14ac:dyDescent="0.25">
      <c r="G14133"/>
      <c r="I14133"/>
      <c r="L14133"/>
    </row>
    <row r="14134" spans="7:12" x14ac:dyDescent="0.25">
      <c r="G14134"/>
      <c r="I14134"/>
      <c r="L14134"/>
    </row>
    <row r="14135" spans="7:12" x14ac:dyDescent="0.25">
      <c r="G14135"/>
      <c r="I14135"/>
      <c r="L14135"/>
    </row>
    <row r="14136" spans="7:12" x14ac:dyDescent="0.25">
      <c r="G14136"/>
      <c r="I14136"/>
      <c r="L14136"/>
    </row>
    <row r="14137" spans="7:12" x14ac:dyDescent="0.25">
      <c r="G14137"/>
      <c r="I14137"/>
      <c r="L14137"/>
    </row>
    <row r="14138" spans="7:12" x14ac:dyDescent="0.25">
      <c r="G14138"/>
      <c r="I14138"/>
      <c r="L14138"/>
    </row>
    <row r="14139" spans="7:12" x14ac:dyDescent="0.25">
      <c r="G14139"/>
      <c r="I14139"/>
      <c r="L14139"/>
    </row>
    <row r="14140" spans="7:12" x14ac:dyDescent="0.25">
      <c r="G14140"/>
      <c r="I14140"/>
      <c r="L14140"/>
    </row>
    <row r="14141" spans="7:12" x14ac:dyDescent="0.25">
      <c r="G14141"/>
      <c r="I14141"/>
      <c r="L14141"/>
    </row>
    <row r="14142" spans="7:12" x14ac:dyDescent="0.25">
      <c r="G14142"/>
      <c r="I14142"/>
      <c r="L14142"/>
    </row>
    <row r="14143" spans="7:12" x14ac:dyDescent="0.25">
      <c r="G14143"/>
      <c r="I14143"/>
      <c r="L14143"/>
    </row>
    <row r="14144" spans="7:12" x14ac:dyDescent="0.25">
      <c r="G14144"/>
      <c r="I14144"/>
      <c r="L14144"/>
    </row>
    <row r="14145" spans="7:12" x14ac:dyDescent="0.25">
      <c r="G14145"/>
      <c r="I14145"/>
      <c r="L14145"/>
    </row>
    <row r="14146" spans="7:12" x14ac:dyDescent="0.25">
      <c r="G14146"/>
      <c r="I14146"/>
      <c r="L14146"/>
    </row>
    <row r="14147" spans="7:12" x14ac:dyDescent="0.25">
      <c r="G14147"/>
      <c r="I14147"/>
      <c r="L14147"/>
    </row>
    <row r="14148" spans="7:12" x14ac:dyDescent="0.25">
      <c r="G14148"/>
      <c r="I14148"/>
      <c r="L14148"/>
    </row>
    <row r="14149" spans="7:12" x14ac:dyDescent="0.25">
      <c r="G14149"/>
      <c r="I14149"/>
      <c r="L14149"/>
    </row>
    <row r="14150" spans="7:12" x14ac:dyDescent="0.25">
      <c r="G14150"/>
      <c r="I14150"/>
      <c r="L14150"/>
    </row>
    <row r="14151" spans="7:12" x14ac:dyDescent="0.25">
      <c r="G14151"/>
      <c r="I14151"/>
      <c r="L14151"/>
    </row>
    <row r="14152" spans="7:12" x14ac:dyDescent="0.25">
      <c r="G14152"/>
      <c r="I14152"/>
      <c r="L14152"/>
    </row>
    <row r="14153" spans="7:12" x14ac:dyDescent="0.25">
      <c r="G14153"/>
      <c r="I14153"/>
      <c r="L14153"/>
    </row>
    <row r="14154" spans="7:12" x14ac:dyDescent="0.25">
      <c r="G14154"/>
      <c r="I14154"/>
      <c r="L14154"/>
    </row>
    <row r="14155" spans="7:12" x14ac:dyDescent="0.25">
      <c r="G14155"/>
      <c r="I14155"/>
      <c r="L14155"/>
    </row>
    <row r="14156" spans="7:12" x14ac:dyDescent="0.25">
      <c r="G14156"/>
      <c r="I14156"/>
      <c r="L14156"/>
    </row>
    <row r="14157" spans="7:12" x14ac:dyDescent="0.25">
      <c r="G14157"/>
      <c r="I14157"/>
      <c r="L14157"/>
    </row>
    <row r="14158" spans="7:12" x14ac:dyDescent="0.25">
      <c r="G14158"/>
      <c r="I14158"/>
      <c r="L14158"/>
    </row>
    <row r="14159" spans="7:12" x14ac:dyDescent="0.25">
      <c r="G14159"/>
      <c r="I14159"/>
      <c r="L14159"/>
    </row>
    <row r="14160" spans="7:12" x14ac:dyDescent="0.25">
      <c r="G14160"/>
      <c r="I14160"/>
      <c r="L14160"/>
    </row>
    <row r="14161" spans="7:12" x14ac:dyDescent="0.25">
      <c r="G14161"/>
      <c r="I14161"/>
      <c r="L14161"/>
    </row>
    <row r="14162" spans="7:12" x14ac:dyDescent="0.25">
      <c r="G14162"/>
      <c r="I14162"/>
      <c r="L14162"/>
    </row>
    <row r="14163" spans="7:12" x14ac:dyDescent="0.25">
      <c r="G14163"/>
      <c r="I14163"/>
      <c r="L14163"/>
    </row>
    <row r="14164" spans="7:12" x14ac:dyDescent="0.25">
      <c r="G14164"/>
      <c r="I14164"/>
      <c r="L14164"/>
    </row>
    <row r="14165" spans="7:12" x14ac:dyDescent="0.25">
      <c r="G14165"/>
      <c r="I14165"/>
      <c r="L14165"/>
    </row>
    <row r="14166" spans="7:12" x14ac:dyDescent="0.25">
      <c r="G14166"/>
      <c r="I14166"/>
      <c r="L14166"/>
    </row>
    <row r="14167" spans="7:12" x14ac:dyDescent="0.25">
      <c r="G14167"/>
      <c r="I14167"/>
      <c r="L14167"/>
    </row>
    <row r="14168" spans="7:12" x14ac:dyDescent="0.25">
      <c r="G14168"/>
      <c r="I14168"/>
      <c r="L14168"/>
    </row>
    <row r="14169" spans="7:12" x14ac:dyDescent="0.25">
      <c r="G14169"/>
      <c r="I14169"/>
      <c r="L14169"/>
    </row>
    <row r="14170" spans="7:12" x14ac:dyDescent="0.25">
      <c r="G14170"/>
      <c r="I14170"/>
      <c r="L14170"/>
    </row>
    <row r="14171" spans="7:12" x14ac:dyDescent="0.25">
      <c r="G14171"/>
      <c r="I14171"/>
      <c r="L14171"/>
    </row>
    <row r="14172" spans="7:12" x14ac:dyDescent="0.25">
      <c r="G14172"/>
      <c r="I14172"/>
      <c r="L14172"/>
    </row>
    <row r="14173" spans="7:12" x14ac:dyDescent="0.25">
      <c r="G14173"/>
      <c r="I14173"/>
      <c r="L14173"/>
    </row>
    <row r="14174" spans="7:12" x14ac:dyDescent="0.25">
      <c r="G14174"/>
      <c r="I14174"/>
      <c r="L14174"/>
    </row>
    <row r="14175" spans="7:12" x14ac:dyDescent="0.25">
      <c r="G14175"/>
      <c r="I14175"/>
      <c r="L14175"/>
    </row>
    <row r="14176" spans="7:12" x14ac:dyDescent="0.25">
      <c r="G14176"/>
      <c r="I14176"/>
      <c r="L14176"/>
    </row>
    <row r="14177" spans="7:12" x14ac:dyDescent="0.25">
      <c r="G14177"/>
      <c r="I14177"/>
      <c r="L14177"/>
    </row>
    <row r="14178" spans="7:12" x14ac:dyDescent="0.25">
      <c r="G14178"/>
      <c r="I14178"/>
      <c r="L14178"/>
    </row>
    <row r="14179" spans="7:12" x14ac:dyDescent="0.25">
      <c r="G14179"/>
      <c r="I14179"/>
      <c r="L14179"/>
    </row>
    <row r="14180" spans="7:12" x14ac:dyDescent="0.25">
      <c r="G14180"/>
      <c r="I14180"/>
      <c r="L14180"/>
    </row>
    <row r="14181" spans="7:12" x14ac:dyDescent="0.25">
      <c r="G14181"/>
      <c r="I14181"/>
      <c r="L14181"/>
    </row>
    <row r="14182" spans="7:12" x14ac:dyDescent="0.25">
      <c r="G14182"/>
      <c r="I14182"/>
      <c r="L14182"/>
    </row>
    <row r="14183" spans="7:12" x14ac:dyDescent="0.25">
      <c r="G14183"/>
      <c r="I14183"/>
      <c r="L14183"/>
    </row>
    <row r="14184" spans="7:12" x14ac:dyDescent="0.25">
      <c r="G14184"/>
      <c r="I14184"/>
      <c r="L14184"/>
    </row>
    <row r="14185" spans="7:12" x14ac:dyDescent="0.25">
      <c r="G14185"/>
      <c r="I14185"/>
      <c r="L14185"/>
    </row>
    <row r="14186" spans="7:12" x14ac:dyDescent="0.25">
      <c r="G14186"/>
      <c r="I14186"/>
      <c r="L14186"/>
    </row>
    <row r="14187" spans="7:12" x14ac:dyDescent="0.25">
      <c r="G14187"/>
      <c r="I14187"/>
      <c r="L14187"/>
    </row>
    <row r="14188" spans="7:12" x14ac:dyDescent="0.25">
      <c r="G14188"/>
      <c r="I14188"/>
      <c r="L14188"/>
    </row>
    <row r="14189" spans="7:12" x14ac:dyDescent="0.25">
      <c r="G14189"/>
      <c r="I14189"/>
      <c r="L14189"/>
    </row>
    <row r="14190" spans="7:12" x14ac:dyDescent="0.25">
      <c r="G14190"/>
      <c r="I14190"/>
      <c r="L14190"/>
    </row>
    <row r="14191" spans="7:12" x14ac:dyDescent="0.25">
      <c r="G14191"/>
      <c r="I14191"/>
      <c r="L14191"/>
    </row>
    <row r="14192" spans="7:12" x14ac:dyDescent="0.25">
      <c r="G14192"/>
      <c r="I14192"/>
      <c r="L14192"/>
    </row>
    <row r="14193" spans="7:12" x14ac:dyDescent="0.25">
      <c r="G14193"/>
      <c r="I14193"/>
      <c r="L14193"/>
    </row>
    <row r="14194" spans="7:12" x14ac:dyDescent="0.25">
      <c r="G14194"/>
      <c r="I14194"/>
      <c r="L14194"/>
    </row>
    <row r="14195" spans="7:12" x14ac:dyDescent="0.25">
      <c r="G14195"/>
      <c r="I14195"/>
      <c r="L14195"/>
    </row>
    <row r="14196" spans="7:12" x14ac:dyDescent="0.25">
      <c r="G14196"/>
      <c r="I14196"/>
      <c r="L14196"/>
    </row>
    <row r="14197" spans="7:12" x14ac:dyDescent="0.25">
      <c r="G14197"/>
      <c r="I14197"/>
      <c r="L14197"/>
    </row>
    <row r="14198" spans="7:12" x14ac:dyDescent="0.25">
      <c r="G14198"/>
      <c r="I14198"/>
      <c r="L14198"/>
    </row>
    <row r="14199" spans="7:12" x14ac:dyDescent="0.25">
      <c r="G14199"/>
      <c r="I14199"/>
      <c r="L14199"/>
    </row>
    <row r="14200" spans="7:12" x14ac:dyDescent="0.25">
      <c r="G14200"/>
      <c r="I14200"/>
      <c r="L14200"/>
    </row>
    <row r="14201" spans="7:12" x14ac:dyDescent="0.25">
      <c r="G14201"/>
      <c r="I14201"/>
      <c r="L14201"/>
    </row>
    <row r="14202" spans="7:12" x14ac:dyDescent="0.25">
      <c r="G14202"/>
      <c r="I14202"/>
      <c r="L14202"/>
    </row>
    <row r="14203" spans="7:12" x14ac:dyDescent="0.25">
      <c r="G14203"/>
      <c r="I14203"/>
      <c r="L14203"/>
    </row>
    <row r="14204" spans="7:12" x14ac:dyDescent="0.25">
      <c r="G14204"/>
      <c r="I14204"/>
      <c r="L14204"/>
    </row>
    <row r="14205" spans="7:12" x14ac:dyDescent="0.25">
      <c r="G14205"/>
      <c r="I14205"/>
      <c r="L14205"/>
    </row>
    <row r="14206" spans="7:12" x14ac:dyDescent="0.25">
      <c r="G14206"/>
      <c r="I14206"/>
      <c r="L14206"/>
    </row>
    <row r="14207" spans="7:12" x14ac:dyDescent="0.25">
      <c r="G14207"/>
      <c r="I14207"/>
      <c r="L14207"/>
    </row>
    <row r="14208" spans="7:12" x14ac:dyDescent="0.25">
      <c r="G14208"/>
      <c r="I14208"/>
      <c r="L14208"/>
    </row>
    <row r="14209" spans="7:12" x14ac:dyDescent="0.25">
      <c r="G14209"/>
      <c r="I14209"/>
      <c r="L14209"/>
    </row>
    <row r="14210" spans="7:12" x14ac:dyDescent="0.25">
      <c r="G14210"/>
      <c r="I14210"/>
      <c r="L14210"/>
    </row>
    <row r="14211" spans="7:12" x14ac:dyDescent="0.25">
      <c r="G14211"/>
      <c r="I14211"/>
      <c r="L14211"/>
    </row>
    <row r="14212" spans="7:12" x14ac:dyDescent="0.25">
      <c r="G14212"/>
      <c r="I14212"/>
      <c r="L14212"/>
    </row>
    <row r="14213" spans="7:12" x14ac:dyDescent="0.25">
      <c r="G14213"/>
      <c r="I14213"/>
      <c r="L14213"/>
    </row>
    <row r="14214" spans="7:12" x14ac:dyDescent="0.25">
      <c r="G14214"/>
      <c r="I14214"/>
      <c r="L14214"/>
    </row>
    <row r="14215" spans="7:12" x14ac:dyDescent="0.25">
      <c r="G14215"/>
      <c r="I14215"/>
      <c r="L14215"/>
    </row>
    <row r="14216" spans="7:12" x14ac:dyDescent="0.25">
      <c r="G14216"/>
      <c r="I14216"/>
      <c r="L14216"/>
    </row>
    <row r="14217" spans="7:12" x14ac:dyDescent="0.25">
      <c r="G14217"/>
      <c r="I14217"/>
      <c r="L14217"/>
    </row>
    <row r="14218" spans="7:12" x14ac:dyDescent="0.25">
      <c r="G14218"/>
      <c r="I14218"/>
      <c r="L14218"/>
    </row>
    <row r="14219" spans="7:12" x14ac:dyDescent="0.25">
      <c r="G14219"/>
      <c r="I14219"/>
      <c r="L14219"/>
    </row>
    <row r="14220" spans="7:12" x14ac:dyDescent="0.25">
      <c r="G14220"/>
      <c r="I14220"/>
      <c r="L14220"/>
    </row>
    <row r="14221" spans="7:12" x14ac:dyDescent="0.25">
      <c r="G14221"/>
      <c r="I14221"/>
      <c r="L14221"/>
    </row>
    <row r="14222" spans="7:12" x14ac:dyDescent="0.25">
      <c r="G14222"/>
      <c r="I14222"/>
      <c r="L14222"/>
    </row>
    <row r="14223" spans="7:12" x14ac:dyDescent="0.25">
      <c r="G14223"/>
      <c r="I14223"/>
      <c r="L14223"/>
    </row>
    <row r="14224" spans="7:12" x14ac:dyDescent="0.25">
      <c r="G14224"/>
      <c r="I14224"/>
      <c r="L14224"/>
    </row>
    <row r="14225" spans="7:12" x14ac:dyDescent="0.25">
      <c r="G14225"/>
      <c r="I14225"/>
      <c r="L14225"/>
    </row>
    <row r="14226" spans="7:12" x14ac:dyDescent="0.25">
      <c r="G14226"/>
      <c r="I14226"/>
      <c r="L14226"/>
    </row>
    <row r="14227" spans="7:12" x14ac:dyDescent="0.25">
      <c r="G14227"/>
      <c r="I14227"/>
      <c r="L14227"/>
    </row>
    <row r="14228" spans="7:12" x14ac:dyDescent="0.25">
      <c r="G14228"/>
      <c r="I14228"/>
      <c r="L14228"/>
    </row>
    <row r="14229" spans="7:12" x14ac:dyDescent="0.25">
      <c r="G14229"/>
      <c r="I14229"/>
      <c r="L14229"/>
    </row>
    <row r="14230" spans="7:12" x14ac:dyDescent="0.25">
      <c r="G14230"/>
      <c r="I14230"/>
      <c r="L14230"/>
    </row>
    <row r="14231" spans="7:12" x14ac:dyDescent="0.25">
      <c r="G14231"/>
      <c r="I14231"/>
      <c r="L14231"/>
    </row>
    <row r="14232" spans="7:12" x14ac:dyDescent="0.25">
      <c r="G14232"/>
      <c r="I14232"/>
      <c r="L14232"/>
    </row>
    <row r="14233" spans="7:12" x14ac:dyDescent="0.25">
      <c r="G14233"/>
      <c r="I14233"/>
      <c r="L14233"/>
    </row>
    <row r="14234" spans="7:12" x14ac:dyDescent="0.25">
      <c r="G14234"/>
      <c r="I14234"/>
      <c r="L14234"/>
    </row>
    <row r="14235" spans="7:12" x14ac:dyDescent="0.25">
      <c r="G14235"/>
      <c r="I14235"/>
      <c r="L14235"/>
    </row>
    <row r="14236" spans="7:12" x14ac:dyDescent="0.25">
      <c r="G14236"/>
      <c r="I14236"/>
      <c r="L14236"/>
    </row>
    <row r="14237" spans="7:12" x14ac:dyDescent="0.25">
      <c r="G14237"/>
      <c r="I14237"/>
      <c r="L14237"/>
    </row>
    <row r="14238" spans="7:12" x14ac:dyDescent="0.25">
      <c r="G14238"/>
      <c r="I14238"/>
      <c r="L14238"/>
    </row>
    <row r="14239" spans="7:12" x14ac:dyDescent="0.25">
      <c r="G14239"/>
      <c r="I14239"/>
      <c r="L14239"/>
    </row>
    <row r="14240" spans="7:12" x14ac:dyDescent="0.25">
      <c r="G14240"/>
      <c r="I14240"/>
      <c r="L14240"/>
    </row>
    <row r="14241" spans="7:12" x14ac:dyDescent="0.25">
      <c r="G14241"/>
      <c r="I14241"/>
      <c r="L14241"/>
    </row>
    <row r="14242" spans="7:12" x14ac:dyDescent="0.25">
      <c r="G14242"/>
      <c r="I14242"/>
      <c r="L14242"/>
    </row>
    <row r="14243" spans="7:12" x14ac:dyDescent="0.25">
      <c r="G14243"/>
      <c r="I14243"/>
      <c r="L14243"/>
    </row>
    <row r="14244" spans="7:12" x14ac:dyDescent="0.25">
      <c r="G14244"/>
      <c r="I14244"/>
      <c r="L14244"/>
    </row>
    <row r="14245" spans="7:12" x14ac:dyDescent="0.25">
      <c r="G14245"/>
      <c r="I14245"/>
      <c r="L14245"/>
    </row>
    <row r="14246" spans="7:12" x14ac:dyDescent="0.25">
      <c r="G14246"/>
      <c r="I14246"/>
      <c r="L14246"/>
    </row>
    <row r="14247" spans="7:12" x14ac:dyDescent="0.25">
      <c r="G14247"/>
      <c r="I14247"/>
      <c r="L14247"/>
    </row>
    <row r="14248" spans="7:12" x14ac:dyDescent="0.25">
      <c r="G14248"/>
      <c r="I14248"/>
      <c r="L14248"/>
    </row>
    <row r="14249" spans="7:12" x14ac:dyDescent="0.25">
      <c r="G14249"/>
      <c r="I14249"/>
      <c r="L14249"/>
    </row>
    <row r="14250" spans="7:12" x14ac:dyDescent="0.25">
      <c r="G14250"/>
      <c r="I14250"/>
      <c r="L14250"/>
    </row>
    <row r="14251" spans="7:12" x14ac:dyDescent="0.25">
      <c r="G14251"/>
      <c r="I14251"/>
      <c r="L14251"/>
    </row>
    <row r="14252" spans="7:12" x14ac:dyDescent="0.25">
      <c r="G14252"/>
      <c r="I14252"/>
      <c r="L14252"/>
    </row>
    <row r="14253" spans="7:12" x14ac:dyDescent="0.25">
      <c r="G14253"/>
      <c r="I14253"/>
      <c r="L14253"/>
    </row>
    <row r="14254" spans="7:12" x14ac:dyDescent="0.25">
      <c r="G14254"/>
      <c r="I14254"/>
      <c r="L14254"/>
    </row>
    <row r="14255" spans="7:12" x14ac:dyDescent="0.25">
      <c r="G14255"/>
      <c r="I14255"/>
      <c r="L14255"/>
    </row>
    <row r="14256" spans="7:12" x14ac:dyDescent="0.25">
      <c r="G14256"/>
      <c r="I14256"/>
      <c r="L14256"/>
    </row>
    <row r="14257" spans="7:12" x14ac:dyDescent="0.25">
      <c r="G14257"/>
      <c r="I14257"/>
      <c r="L14257"/>
    </row>
    <row r="14258" spans="7:12" x14ac:dyDescent="0.25">
      <c r="G14258"/>
      <c r="I14258"/>
      <c r="L14258"/>
    </row>
    <row r="14259" spans="7:12" x14ac:dyDescent="0.25">
      <c r="G14259"/>
      <c r="I14259"/>
      <c r="L14259"/>
    </row>
    <row r="14260" spans="7:12" x14ac:dyDescent="0.25">
      <c r="G14260"/>
      <c r="I14260"/>
      <c r="L14260"/>
    </row>
    <row r="14261" spans="7:12" x14ac:dyDescent="0.25">
      <c r="G14261"/>
      <c r="I14261"/>
      <c r="L14261"/>
    </row>
    <row r="14262" spans="7:12" x14ac:dyDescent="0.25">
      <c r="G14262"/>
      <c r="I14262"/>
      <c r="L14262"/>
    </row>
    <row r="14263" spans="7:12" x14ac:dyDescent="0.25">
      <c r="G14263"/>
      <c r="I14263"/>
      <c r="L14263"/>
    </row>
    <row r="14264" spans="7:12" x14ac:dyDescent="0.25">
      <c r="G14264"/>
      <c r="I14264"/>
      <c r="L14264"/>
    </row>
    <row r="14265" spans="7:12" x14ac:dyDescent="0.25">
      <c r="G14265"/>
      <c r="I14265"/>
      <c r="L14265"/>
    </row>
    <row r="14266" spans="7:12" x14ac:dyDescent="0.25">
      <c r="G14266"/>
      <c r="I14266"/>
      <c r="L14266"/>
    </row>
    <row r="14267" spans="7:12" x14ac:dyDescent="0.25">
      <c r="G14267"/>
      <c r="I14267"/>
      <c r="L14267"/>
    </row>
    <row r="14268" spans="7:12" x14ac:dyDescent="0.25">
      <c r="G14268"/>
      <c r="I14268"/>
      <c r="L14268"/>
    </row>
    <row r="14269" spans="7:12" x14ac:dyDescent="0.25">
      <c r="G14269"/>
      <c r="I14269"/>
      <c r="L14269"/>
    </row>
    <row r="14270" spans="7:12" x14ac:dyDescent="0.25">
      <c r="G14270"/>
      <c r="I14270"/>
      <c r="L14270"/>
    </row>
    <row r="14271" spans="7:12" x14ac:dyDescent="0.25">
      <c r="G14271"/>
      <c r="I14271"/>
      <c r="L14271"/>
    </row>
    <row r="14272" spans="7:12" x14ac:dyDescent="0.25">
      <c r="G14272"/>
      <c r="I14272"/>
      <c r="L14272"/>
    </row>
    <row r="14273" spans="7:12" x14ac:dyDescent="0.25">
      <c r="G14273"/>
      <c r="I14273"/>
      <c r="L14273"/>
    </row>
    <row r="14274" spans="7:12" x14ac:dyDescent="0.25">
      <c r="G14274"/>
      <c r="I14274"/>
      <c r="L14274"/>
    </row>
    <row r="14275" spans="7:12" x14ac:dyDescent="0.25">
      <c r="G14275"/>
      <c r="I14275"/>
      <c r="L14275"/>
    </row>
    <row r="14276" spans="7:12" x14ac:dyDescent="0.25">
      <c r="G14276"/>
      <c r="I14276"/>
      <c r="L14276"/>
    </row>
    <row r="14277" spans="7:12" x14ac:dyDescent="0.25">
      <c r="G14277"/>
      <c r="I14277"/>
      <c r="L14277"/>
    </row>
    <row r="14278" spans="7:12" x14ac:dyDescent="0.25">
      <c r="G14278"/>
      <c r="I14278"/>
      <c r="L14278"/>
    </row>
    <row r="14279" spans="7:12" x14ac:dyDescent="0.25">
      <c r="G14279"/>
      <c r="I14279"/>
      <c r="L14279"/>
    </row>
    <row r="14280" spans="7:12" x14ac:dyDescent="0.25">
      <c r="G14280"/>
      <c r="I14280"/>
      <c r="L14280"/>
    </row>
    <row r="14281" spans="7:12" x14ac:dyDescent="0.25">
      <c r="G14281"/>
      <c r="I14281"/>
      <c r="L14281"/>
    </row>
    <row r="14282" spans="7:12" x14ac:dyDescent="0.25">
      <c r="G14282"/>
      <c r="I14282"/>
      <c r="L14282"/>
    </row>
    <row r="14283" spans="7:12" x14ac:dyDescent="0.25">
      <c r="G14283"/>
      <c r="I14283"/>
      <c r="L14283"/>
    </row>
    <row r="14284" spans="7:12" x14ac:dyDescent="0.25">
      <c r="G14284"/>
      <c r="I14284"/>
      <c r="L14284"/>
    </row>
    <row r="14285" spans="7:12" x14ac:dyDescent="0.25">
      <c r="G14285"/>
      <c r="I14285"/>
      <c r="L14285"/>
    </row>
    <row r="14286" spans="7:12" x14ac:dyDescent="0.25">
      <c r="G14286"/>
      <c r="I14286"/>
      <c r="L14286"/>
    </row>
    <row r="14287" spans="7:12" x14ac:dyDescent="0.25">
      <c r="G14287"/>
      <c r="I14287"/>
      <c r="L14287"/>
    </row>
    <row r="14288" spans="7:12" x14ac:dyDescent="0.25">
      <c r="G14288"/>
      <c r="I14288"/>
      <c r="L14288"/>
    </row>
    <row r="14289" spans="7:12" x14ac:dyDescent="0.25">
      <c r="G14289"/>
      <c r="I14289"/>
      <c r="L14289"/>
    </row>
    <row r="14290" spans="7:12" x14ac:dyDescent="0.25">
      <c r="G14290"/>
      <c r="I14290"/>
      <c r="L14290"/>
    </row>
    <row r="14291" spans="7:12" x14ac:dyDescent="0.25">
      <c r="G14291"/>
      <c r="I14291"/>
      <c r="L14291"/>
    </row>
    <row r="14292" spans="7:12" x14ac:dyDescent="0.25">
      <c r="G14292"/>
      <c r="I14292"/>
      <c r="L14292"/>
    </row>
    <row r="14293" spans="7:12" x14ac:dyDescent="0.25">
      <c r="G14293"/>
      <c r="I14293"/>
      <c r="L14293"/>
    </row>
    <row r="14294" spans="7:12" x14ac:dyDescent="0.25">
      <c r="G14294"/>
      <c r="I14294"/>
      <c r="L14294"/>
    </row>
    <row r="14295" spans="7:12" x14ac:dyDescent="0.25">
      <c r="G14295"/>
      <c r="I14295"/>
      <c r="L14295"/>
    </row>
    <row r="14296" spans="7:12" x14ac:dyDescent="0.25">
      <c r="G14296"/>
      <c r="I14296"/>
      <c r="L14296"/>
    </row>
    <row r="14297" spans="7:12" x14ac:dyDescent="0.25">
      <c r="G14297"/>
      <c r="I14297"/>
      <c r="L14297"/>
    </row>
    <row r="14298" spans="7:12" x14ac:dyDescent="0.25">
      <c r="G14298"/>
      <c r="I14298"/>
      <c r="L14298"/>
    </row>
    <row r="14299" spans="7:12" x14ac:dyDescent="0.25">
      <c r="G14299"/>
      <c r="I14299"/>
      <c r="L14299"/>
    </row>
    <row r="14300" spans="7:12" x14ac:dyDescent="0.25">
      <c r="G14300"/>
      <c r="I14300"/>
      <c r="L14300"/>
    </row>
    <row r="14301" spans="7:12" x14ac:dyDescent="0.25">
      <c r="G14301"/>
      <c r="I14301"/>
      <c r="L14301"/>
    </row>
    <row r="14302" spans="7:12" x14ac:dyDescent="0.25">
      <c r="G14302"/>
      <c r="I14302"/>
      <c r="L14302"/>
    </row>
    <row r="14303" spans="7:12" x14ac:dyDescent="0.25">
      <c r="G14303"/>
      <c r="I14303"/>
      <c r="L14303"/>
    </row>
    <row r="14304" spans="7:12" x14ac:dyDescent="0.25">
      <c r="G14304"/>
      <c r="I14304"/>
      <c r="L14304"/>
    </row>
    <row r="14305" spans="7:12" x14ac:dyDescent="0.25">
      <c r="G14305"/>
      <c r="I14305"/>
      <c r="L14305"/>
    </row>
    <row r="14306" spans="7:12" x14ac:dyDescent="0.25">
      <c r="G14306"/>
      <c r="I14306"/>
      <c r="L14306"/>
    </row>
    <row r="14307" spans="7:12" x14ac:dyDescent="0.25">
      <c r="G14307"/>
      <c r="I14307"/>
      <c r="L14307"/>
    </row>
    <row r="14308" spans="7:12" x14ac:dyDescent="0.25">
      <c r="G14308"/>
      <c r="I14308"/>
      <c r="L14308"/>
    </row>
    <row r="14309" spans="7:12" x14ac:dyDescent="0.25">
      <c r="G14309"/>
      <c r="I14309"/>
      <c r="L14309"/>
    </row>
    <row r="14310" spans="7:12" x14ac:dyDescent="0.25">
      <c r="G14310"/>
      <c r="I14310"/>
      <c r="L14310"/>
    </row>
    <row r="14311" spans="7:12" x14ac:dyDescent="0.25">
      <c r="G14311"/>
      <c r="I14311"/>
      <c r="L14311"/>
    </row>
    <row r="14312" spans="7:12" x14ac:dyDescent="0.25">
      <c r="G14312"/>
      <c r="I14312"/>
      <c r="L14312"/>
    </row>
    <row r="14313" spans="7:12" x14ac:dyDescent="0.25">
      <c r="G14313"/>
      <c r="I14313"/>
      <c r="L14313"/>
    </row>
    <row r="14314" spans="7:12" x14ac:dyDescent="0.25">
      <c r="G14314"/>
      <c r="I14314"/>
      <c r="L14314"/>
    </row>
    <row r="14315" spans="7:12" x14ac:dyDescent="0.25">
      <c r="G14315"/>
      <c r="I14315"/>
      <c r="L14315"/>
    </row>
    <row r="14316" spans="7:12" x14ac:dyDescent="0.25">
      <c r="G14316"/>
      <c r="I14316"/>
      <c r="L14316"/>
    </row>
    <row r="14317" spans="7:12" x14ac:dyDescent="0.25">
      <c r="G14317"/>
      <c r="I14317"/>
      <c r="L14317"/>
    </row>
    <row r="14318" spans="7:12" x14ac:dyDescent="0.25">
      <c r="G14318"/>
      <c r="I14318"/>
      <c r="L14318"/>
    </row>
    <row r="14319" spans="7:12" x14ac:dyDescent="0.25">
      <c r="G14319"/>
      <c r="I14319"/>
      <c r="L14319"/>
    </row>
    <row r="14320" spans="7:12" x14ac:dyDescent="0.25">
      <c r="G14320"/>
      <c r="I14320"/>
      <c r="L14320"/>
    </row>
    <row r="14321" spans="7:12" x14ac:dyDescent="0.25">
      <c r="G14321"/>
      <c r="I14321"/>
      <c r="L14321"/>
    </row>
    <row r="14322" spans="7:12" x14ac:dyDescent="0.25">
      <c r="G14322"/>
      <c r="I14322"/>
      <c r="L14322"/>
    </row>
    <row r="14323" spans="7:12" x14ac:dyDescent="0.25">
      <c r="G14323"/>
      <c r="I14323"/>
      <c r="L14323"/>
    </row>
    <row r="14324" spans="7:12" x14ac:dyDescent="0.25">
      <c r="G14324"/>
      <c r="I14324"/>
      <c r="L14324"/>
    </row>
    <row r="14325" spans="7:12" x14ac:dyDescent="0.25">
      <c r="G14325"/>
      <c r="I14325"/>
      <c r="L14325"/>
    </row>
    <row r="14326" spans="7:12" x14ac:dyDescent="0.25">
      <c r="G14326"/>
      <c r="I14326"/>
      <c r="L14326"/>
    </row>
    <row r="14327" spans="7:12" x14ac:dyDescent="0.25">
      <c r="G14327"/>
      <c r="I14327"/>
      <c r="L14327"/>
    </row>
    <row r="14328" spans="7:12" x14ac:dyDescent="0.25">
      <c r="G14328"/>
      <c r="I14328"/>
      <c r="L14328"/>
    </row>
    <row r="14329" spans="7:12" x14ac:dyDescent="0.25">
      <c r="G14329"/>
      <c r="I14329"/>
      <c r="L14329"/>
    </row>
    <row r="14330" spans="7:12" x14ac:dyDescent="0.25">
      <c r="G14330"/>
      <c r="I14330"/>
      <c r="L14330"/>
    </row>
    <row r="14331" spans="7:12" x14ac:dyDescent="0.25">
      <c r="G14331"/>
      <c r="I14331"/>
      <c r="L14331"/>
    </row>
    <row r="14332" spans="7:12" x14ac:dyDescent="0.25">
      <c r="G14332"/>
      <c r="I14332"/>
      <c r="L14332"/>
    </row>
    <row r="14333" spans="7:12" x14ac:dyDescent="0.25">
      <c r="G14333"/>
      <c r="I14333"/>
      <c r="L14333"/>
    </row>
    <row r="14334" spans="7:12" x14ac:dyDescent="0.25">
      <c r="G14334"/>
      <c r="I14334"/>
      <c r="L14334"/>
    </row>
    <row r="14335" spans="7:12" x14ac:dyDescent="0.25">
      <c r="G14335"/>
      <c r="I14335"/>
      <c r="L14335"/>
    </row>
    <row r="14336" spans="7:12" x14ac:dyDescent="0.25">
      <c r="G14336"/>
      <c r="I14336"/>
      <c r="L14336"/>
    </row>
    <row r="14337" spans="7:12" x14ac:dyDescent="0.25">
      <c r="G14337"/>
      <c r="I14337"/>
      <c r="L14337"/>
    </row>
    <row r="14338" spans="7:12" x14ac:dyDescent="0.25">
      <c r="G14338"/>
      <c r="I14338"/>
      <c r="L14338"/>
    </row>
    <row r="14339" spans="7:12" x14ac:dyDescent="0.25">
      <c r="G14339"/>
      <c r="I14339"/>
      <c r="L14339"/>
    </row>
    <row r="14340" spans="7:12" x14ac:dyDescent="0.25">
      <c r="G14340"/>
      <c r="I14340"/>
      <c r="L14340"/>
    </row>
    <row r="14341" spans="7:12" x14ac:dyDescent="0.25">
      <c r="G14341"/>
      <c r="I14341"/>
      <c r="L14341"/>
    </row>
    <row r="14342" spans="7:12" x14ac:dyDescent="0.25">
      <c r="G14342"/>
      <c r="I14342"/>
      <c r="L14342"/>
    </row>
    <row r="14343" spans="7:12" x14ac:dyDescent="0.25">
      <c r="G14343"/>
      <c r="I14343"/>
      <c r="L14343"/>
    </row>
    <row r="14344" spans="7:12" x14ac:dyDescent="0.25">
      <c r="G14344"/>
      <c r="I14344"/>
      <c r="L14344"/>
    </row>
    <row r="14345" spans="7:12" x14ac:dyDescent="0.25">
      <c r="G14345"/>
      <c r="I14345"/>
      <c r="L14345"/>
    </row>
    <row r="14346" spans="7:12" x14ac:dyDescent="0.25">
      <c r="G14346"/>
      <c r="I14346"/>
      <c r="L14346"/>
    </row>
    <row r="14347" spans="7:12" x14ac:dyDescent="0.25">
      <c r="G14347"/>
      <c r="I14347"/>
      <c r="L14347"/>
    </row>
    <row r="14348" spans="7:12" x14ac:dyDescent="0.25">
      <c r="G14348"/>
      <c r="I14348"/>
      <c r="L14348"/>
    </row>
    <row r="14349" spans="7:12" x14ac:dyDescent="0.25">
      <c r="G14349"/>
      <c r="I14349"/>
      <c r="L14349"/>
    </row>
    <row r="14350" spans="7:12" x14ac:dyDescent="0.25">
      <c r="G14350"/>
      <c r="I14350"/>
      <c r="L14350"/>
    </row>
    <row r="14351" spans="7:12" x14ac:dyDescent="0.25">
      <c r="G14351"/>
      <c r="I14351"/>
      <c r="L14351"/>
    </row>
    <row r="14352" spans="7:12" x14ac:dyDescent="0.25">
      <c r="G14352"/>
      <c r="I14352"/>
      <c r="L14352"/>
    </row>
    <row r="14353" spans="7:12" x14ac:dyDescent="0.25">
      <c r="G14353"/>
      <c r="I14353"/>
      <c r="L14353"/>
    </row>
    <row r="14354" spans="7:12" x14ac:dyDescent="0.25">
      <c r="G14354"/>
      <c r="I14354"/>
      <c r="L14354"/>
    </row>
    <row r="14355" spans="7:12" x14ac:dyDescent="0.25">
      <c r="G14355"/>
      <c r="I14355"/>
      <c r="L14355"/>
    </row>
    <row r="14356" spans="7:12" x14ac:dyDescent="0.25">
      <c r="G14356"/>
      <c r="I14356"/>
      <c r="L14356"/>
    </row>
    <row r="14357" spans="7:12" x14ac:dyDescent="0.25">
      <c r="G14357"/>
      <c r="I14357"/>
      <c r="L14357"/>
    </row>
    <row r="14358" spans="7:12" x14ac:dyDescent="0.25">
      <c r="G14358"/>
      <c r="I14358"/>
      <c r="L14358"/>
    </row>
    <row r="14359" spans="7:12" x14ac:dyDescent="0.25">
      <c r="G14359"/>
      <c r="I14359"/>
      <c r="L14359"/>
    </row>
    <row r="14360" spans="7:12" x14ac:dyDescent="0.25">
      <c r="G14360"/>
      <c r="I14360"/>
      <c r="L14360"/>
    </row>
    <row r="14361" spans="7:12" x14ac:dyDescent="0.25">
      <c r="G14361"/>
      <c r="I14361"/>
      <c r="L14361"/>
    </row>
    <row r="14362" spans="7:12" x14ac:dyDescent="0.25">
      <c r="G14362"/>
      <c r="I14362"/>
      <c r="L14362"/>
    </row>
    <row r="14363" spans="7:12" x14ac:dyDescent="0.25">
      <c r="G14363"/>
      <c r="I14363"/>
      <c r="L14363"/>
    </row>
    <row r="14364" spans="7:12" x14ac:dyDescent="0.25">
      <c r="G14364"/>
      <c r="I14364"/>
      <c r="L14364"/>
    </row>
    <row r="14365" spans="7:12" x14ac:dyDescent="0.25">
      <c r="G14365"/>
      <c r="I14365"/>
      <c r="L14365"/>
    </row>
    <row r="14366" spans="7:12" x14ac:dyDescent="0.25">
      <c r="G14366"/>
      <c r="I14366"/>
      <c r="L14366"/>
    </row>
    <row r="14367" spans="7:12" x14ac:dyDescent="0.25">
      <c r="G14367"/>
      <c r="I14367"/>
      <c r="L14367"/>
    </row>
    <row r="14368" spans="7:12" x14ac:dyDescent="0.25">
      <c r="G14368"/>
      <c r="I14368"/>
      <c r="L14368"/>
    </row>
    <row r="14369" spans="7:12" x14ac:dyDescent="0.25">
      <c r="G14369"/>
      <c r="I14369"/>
      <c r="L14369"/>
    </row>
    <row r="14370" spans="7:12" x14ac:dyDescent="0.25">
      <c r="G14370"/>
      <c r="I14370"/>
      <c r="L14370"/>
    </row>
    <row r="14371" spans="7:12" x14ac:dyDescent="0.25">
      <c r="G14371"/>
      <c r="I14371"/>
      <c r="L14371"/>
    </row>
    <row r="14372" spans="7:12" x14ac:dyDescent="0.25">
      <c r="G14372"/>
      <c r="I14372"/>
      <c r="L14372"/>
    </row>
    <row r="14373" spans="7:12" x14ac:dyDescent="0.25">
      <c r="G14373"/>
      <c r="I14373"/>
      <c r="L14373"/>
    </row>
    <row r="14374" spans="7:12" x14ac:dyDescent="0.25">
      <c r="G14374"/>
      <c r="I14374"/>
      <c r="L14374"/>
    </row>
    <row r="14375" spans="7:12" x14ac:dyDescent="0.25">
      <c r="G14375"/>
      <c r="I14375"/>
      <c r="L14375"/>
    </row>
    <row r="14376" spans="7:12" x14ac:dyDescent="0.25">
      <c r="G14376"/>
      <c r="I14376"/>
      <c r="L14376"/>
    </row>
    <row r="14377" spans="7:12" x14ac:dyDescent="0.25">
      <c r="G14377"/>
      <c r="I14377"/>
      <c r="L14377"/>
    </row>
    <row r="14378" spans="7:12" x14ac:dyDescent="0.25">
      <c r="G14378"/>
      <c r="I14378"/>
      <c r="L14378"/>
    </row>
    <row r="14379" spans="7:12" x14ac:dyDescent="0.25">
      <c r="G14379"/>
      <c r="I14379"/>
      <c r="L14379"/>
    </row>
    <row r="14380" spans="7:12" x14ac:dyDescent="0.25">
      <c r="G14380"/>
      <c r="I14380"/>
      <c r="L14380"/>
    </row>
    <row r="14381" spans="7:12" x14ac:dyDescent="0.25">
      <c r="G14381"/>
      <c r="I14381"/>
      <c r="L14381"/>
    </row>
    <row r="14382" spans="7:12" x14ac:dyDescent="0.25">
      <c r="G14382"/>
      <c r="I14382"/>
      <c r="L14382"/>
    </row>
    <row r="14383" spans="7:12" x14ac:dyDescent="0.25">
      <c r="G14383"/>
      <c r="I14383"/>
      <c r="L14383"/>
    </row>
    <row r="14384" spans="7:12" x14ac:dyDescent="0.25">
      <c r="G14384"/>
      <c r="I14384"/>
      <c r="L14384"/>
    </row>
    <row r="14385" spans="7:12" x14ac:dyDescent="0.25">
      <c r="G14385"/>
      <c r="I14385"/>
      <c r="L14385"/>
    </row>
    <row r="14386" spans="7:12" x14ac:dyDescent="0.25">
      <c r="G14386"/>
      <c r="I14386"/>
      <c r="L14386"/>
    </row>
    <row r="14387" spans="7:12" x14ac:dyDescent="0.25">
      <c r="G14387"/>
      <c r="I14387"/>
      <c r="L14387"/>
    </row>
    <row r="14388" spans="7:12" x14ac:dyDescent="0.25">
      <c r="G14388"/>
      <c r="I14388"/>
      <c r="L14388"/>
    </row>
    <row r="14389" spans="7:12" x14ac:dyDescent="0.25">
      <c r="G14389"/>
      <c r="I14389"/>
      <c r="L14389"/>
    </row>
    <row r="14390" spans="7:12" x14ac:dyDescent="0.25">
      <c r="G14390"/>
      <c r="I14390"/>
      <c r="L14390"/>
    </row>
    <row r="14391" spans="7:12" x14ac:dyDescent="0.25">
      <c r="G14391"/>
      <c r="I14391"/>
      <c r="L14391"/>
    </row>
    <row r="14392" spans="7:12" x14ac:dyDescent="0.25">
      <c r="G14392"/>
      <c r="I14392"/>
      <c r="L14392"/>
    </row>
    <row r="14393" spans="7:12" x14ac:dyDescent="0.25">
      <c r="G14393"/>
      <c r="I14393"/>
      <c r="L14393"/>
    </row>
    <row r="14394" spans="7:12" x14ac:dyDescent="0.25">
      <c r="G14394"/>
      <c r="I14394"/>
      <c r="L14394"/>
    </row>
    <row r="14395" spans="7:12" x14ac:dyDescent="0.25">
      <c r="G14395"/>
      <c r="I14395"/>
      <c r="L14395"/>
    </row>
    <row r="14396" spans="7:12" x14ac:dyDescent="0.25">
      <c r="G14396"/>
      <c r="I14396"/>
      <c r="L14396"/>
    </row>
    <row r="14397" spans="7:12" x14ac:dyDescent="0.25">
      <c r="G14397"/>
      <c r="I14397"/>
      <c r="L14397"/>
    </row>
    <row r="14398" spans="7:12" x14ac:dyDescent="0.25">
      <c r="G14398"/>
      <c r="I14398"/>
      <c r="L14398"/>
    </row>
    <row r="14399" spans="7:12" x14ac:dyDescent="0.25">
      <c r="G14399"/>
      <c r="I14399"/>
      <c r="L14399"/>
    </row>
    <row r="14400" spans="7:12" x14ac:dyDescent="0.25">
      <c r="G14400"/>
      <c r="I14400"/>
      <c r="L14400"/>
    </row>
    <row r="14401" spans="7:12" x14ac:dyDescent="0.25">
      <c r="G14401"/>
      <c r="I14401"/>
      <c r="L14401"/>
    </row>
    <row r="14402" spans="7:12" x14ac:dyDescent="0.25">
      <c r="G14402"/>
      <c r="I14402"/>
      <c r="L14402"/>
    </row>
    <row r="14403" spans="7:12" x14ac:dyDescent="0.25">
      <c r="G14403"/>
      <c r="I14403"/>
      <c r="L14403"/>
    </row>
    <row r="14404" spans="7:12" x14ac:dyDescent="0.25">
      <c r="G14404"/>
      <c r="I14404"/>
      <c r="L14404"/>
    </row>
    <row r="14405" spans="7:12" x14ac:dyDescent="0.25">
      <c r="G14405"/>
      <c r="I14405"/>
      <c r="L14405"/>
    </row>
    <row r="14406" spans="7:12" x14ac:dyDescent="0.25">
      <c r="G14406"/>
      <c r="I14406"/>
      <c r="L14406"/>
    </row>
    <row r="14407" spans="7:12" x14ac:dyDescent="0.25">
      <c r="G14407"/>
      <c r="I14407"/>
      <c r="L14407"/>
    </row>
    <row r="14408" spans="7:12" x14ac:dyDescent="0.25">
      <c r="G14408"/>
      <c r="I14408"/>
      <c r="L14408"/>
    </row>
    <row r="14409" spans="7:12" x14ac:dyDescent="0.25">
      <c r="G14409"/>
      <c r="I14409"/>
      <c r="L14409"/>
    </row>
    <row r="14410" spans="7:12" x14ac:dyDescent="0.25">
      <c r="G14410"/>
      <c r="I14410"/>
      <c r="L14410"/>
    </row>
    <row r="14411" spans="7:12" x14ac:dyDescent="0.25">
      <c r="G14411"/>
      <c r="I14411"/>
      <c r="L14411"/>
    </row>
    <row r="14412" spans="7:12" x14ac:dyDescent="0.25">
      <c r="G14412"/>
      <c r="I14412"/>
      <c r="L14412"/>
    </row>
    <row r="14413" spans="7:12" x14ac:dyDescent="0.25">
      <c r="G14413"/>
      <c r="I14413"/>
      <c r="L14413"/>
    </row>
    <row r="14414" spans="7:12" x14ac:dyDescent="0.25">
      <c r="G14414"/>
      <c r="I14414"/>
      <c r="L14414"/>
    </row>
    <row r="14415" spans="7:12" x14ac:dyDescent="0.25">
      <c r="G14415"/>
      <c r="I14415"/>
      <c r="L14415"/>
    </row>
    <row r="14416" spans="7:12" x14ac:dyDescent="0.25">
      <c r="G14416"/>
      <c r="I14416"/>
      <c r="L14416"/>
    </row>
    <row r="14417" spans="7:12" x14ac:dyDescent="0.25">
      <c r="G14417"/>
      <c r="I14417"/>
      <c r="L14417"/>
    </row>
    <row r="14418" spans="7:12" x14ac:dyDescent="0.25">
      <c r="G14418"/>
      <c r="I14418"/>
      <c r="L14418"/>
    </row>
    <row r="14419" spans="7:12" x14ac:dyDescent="0.25">
      <c r="G14419"/>
      <c r="I14419"/>
      <c r="L14419"/>
    </row>
    <row r="14420" spans="7:12" x14ac:dyDescent="0.25">
      <c r="G14420"/>
      <c r="I14420"/>
      <c r="L14420"/>
    </row>
    <row r="14421" spans="7:12" x14ac:dyDescent="0.25">
      <c r="G14421"/>
      <c r="I14421"/>
      <c r="L14421"/>
    </row>
    <row r="14422" spans="7:12" x14ac:dyDescent="0.25">
      <c r="G14422"/>
      <c r="I14422"/>
      <c r="L14422"/>
    </row>
    <row r="14423" spans="7:12" x14ac:dyDescent="0.25">
      <c r="G14423"/>
      <c r="I14423"/>
      <c r="L14423"/>
    </row>
    <row r="14424" spans="7:12" x14ac:dyDescent="0.25">
      <c r="G14424"/>
      <c r="I14424"/>
      <c r="L14424"/>
    </row>
    <row r="14425" spans="7:12" x14ac:dyDescent="0.25">
      <c r="G14425"/>
      <c r="I14425"/>
      <c r="L14425"/>
    </row>
    <row r="14426" spans="7:12" x14ac:dyDescent="0.25">
      <c r="G14426"/>
      <c r="I14426"/>
      <c r="L14426"/>
    </row>
    <row r="14427" spans="7:12" x14ac:dyDescent="0.25">
      <c r="G14427"/>
      <c r="I14427"/>
      <c r="L14427"/>
    </row>
    <row r="14428" spans="7:12" x14ac:dyDescent="0.25">
      <c r="G14428"/>
      <c r="I14428"/>
      <c r="L14428"/>
    </row>
    <row r="14429" spans="7:12" x14ac:dyDescent="0.25">
      <c r="G14429"/>
      <c r="I14429"/>
      <c r="L14429"/>
    </row>
    <row r="14430" spans="7:12" x14ac:dyDescent="0.25">
      <c r="G14430"/>
      <c r="I14430"/>
      <c r="L14430"/>
    </row>
    <row r="14431" spans="7:12" x14ac:dyDescent="0.25">
      <c r="G14431"/>
      <c r="I14431"/>
      <c r="L14431"/>
    </row>
    <row r="14432" spans="7:12" x14ac:dyDescent="0.25">
      <c r="G14432"/>
      <c r="I14432"/>
      <c r="L14432"/>
    </row>
    <row r="14433" spans="7:12" x14ac:dyDescent="0.25">
      <c r="G14433"/>
      <c r="I14433"/>
      <c r="L14433"/>
    </row>
    <row r="14434" spans="7:12" x14ac:dyDescent="0.25">
      <c r="G14434"/>
      <c r="I14434"/>
      <c r="L14434"/>
    </row>
    <row r="14435" spans="7:12" x14ac:dyDescent="0.25">
      <c r="G14435"/>
      <c r="I14435"/>
      <c r="L14435"/>
    </row>
    <row r="14436" spans="7:12" x14ac:dyDescent="0.25">
      <c r="G14436"/>
      <c r="I14436"/>
      <c r="L14436"/>
    </row>
    <row r="14437" spans="7:12" x14ac:dyDescent="0.25">
      <c r="G14437"/>
      <c r="I14437"/>
      <c r="L14437"/>
    </row>
    <row r="14438" spans="7:12" x14ac:dyDescent="0.25">
      <c r="G14438"/>
      <c r="I14438"/>
      <c r="L14438"/>
    </row>
    <row r="14439" spans="7:12" x14ac:dyDescent="0.25">
      <c r="G14439"/>
      <c r="I14439"/>
      <c r="L14439"/>
    </row>
    <row r="14440" spans="7:12" x14ac:dyDescent="0.25">
      <c r="G14440"/>
      <c r="I14440"/>
      <c r="L14440"/>
    </row>
    <row r="14441" spans="7:12" x14ac:dyDescent="0.25">
      <c r="G14441"/>
      <c r="I14441"/>
      <c r="L14441"/>
    </row>
    <row r="14442" spans="7:12" x14ac:dyDescent="0.25">
      <c r="G14442"/>
      <c r="I14442"/>
      <c r="L14442"/>
    </row>
    <row r="14443" spans="7:12" x14ac:dyDescent="0.25">
      <c r="G14443"/>
      <c r="I14443"/>
      <c r="L14443"/>
    </row>
    <row r="14444" spans="7:12" x14ac:dyDescent="0.25">
      <c r="G14444"/>
      <c r="I14444"/>
      <c r="L14444"/>
    </row>
    <row r="14445" spans="7:12" x14ac:dyDescent="0.25">
      <c r="G14445"/>
      <c r="I14445"/>
      <c r="L14445"/>
    </row>
    <row r="14446" spans="7:12" x14ac:dyDescent="0.25">
      <c r="G14446"/>
      <c r="I14446"/>
      <c r="L14446"/>
    </row>
    <row r="14447" spans="7:12" x14ac:dyDescent="0.25">
      <c r="G14447"/>
      <c r="I14447"/>
      <c r="L14447"/>
    </row>
    <row r="14448" spans="7:12" x14ac:dyDescent="0.25">
      <c r="G14448"/>
      <c r="I14448"/>
      <c r="L14448"/>
    </row>
    <row r="14449" spans="7:12" x14ac:dyDescent="0.25">
      <c r="G14449"/>
      <c r="I14449"/>
      <c r="L14449"/>
    </row>
    <row r="14450" spans="7:12" x14ac:dyDescent="0.25">
      <c r="G14450"/>
      <c r="I14450"/>
      <c r="L14450"/>
    </row>
    <row r="14451" spans="7:12" x14ac:dyDescent="0.25">
      <c r="G14451"/>
      <c r="I14451"/>
      <c r="L14451"/>
    </row>
    <row r="14452" spans="7:12" x14ac:dyDescent="0.25">
      <c r="G14452"/>
      <c r="I14452"/>
      <c r="L14452"/>
    </row>
    <row r="14453" spans="7:12" x14ac:dyDescent="0.25">
      <c r="G14453"/>
      <c r="I14453"/>
      <c r="L14453"/>
    </row>
    <row r="14454" spans="7:12" x14ac:dyDescent="0.25">
      <c r="G14454"/>
      <c r="I14454"/>
      <c r="L14454"/>
    </row>
    <row r="14455" spans="7:12" x14ac:dyDescent="0.25">
      <c r="G14455"/>
      <c r="I14455"/>
      <c r="L14455"/>
    </row>
    <row r="14456" spans="7:12" x14ac:dyDescent="0.25">
      <c r="G14456"/>
      <c r="I14456"/>
      <c r="L14456"/>
    </row>
    <row r="14457" spans="7:12" x14ac:dyDescent="0.25">
      <c r="G14457"/>
      <c r="I14457"/>
      <c r="L14457"/>
    </row>
    <row r="14458" spans="7:12" x14ac:dyDescent="0.25">
      <c r="G14458"/>
      <c r="I14458"/>
      <c r="L14458"/>
    </row>
    <row r="14459" spans="7:12" x14ac:dyDescent="0.25">
      <c r="G14459"/>
      <c r="I14459"/>
      <c r="L14459"/>
    </row>
    <row r="14460" spans="7:12" x14ac:dyDescent="0.25">
      <c r="G14460"/>
      <c r="I14460"/>
      <c r="L14460"/>
    </row>
    <row r="14461" spans="7:12" x14ac:dyDescent="0.25">
      <c r="G14461"/>
      <c r="I14461"/>
      <c r="L14461"/>
    </row>
    <row r="14462" spans="7:12" x14ac:dyDescent="0.25">
      <c r="G14462"/>
      <c r="I14462"/>
      <c r="L14462"/>
    </row>
    <row r="14463" spans="7:12" x14ac:dyDescent="0.25">
      <c r="G14463"/>
      <c r="I14463"/>
      <c r="L14463"/>
    </row>
    <row r="14464" spans="7:12" x14ac:dyDescent="0.25">
      <c r="G14464"/>
      <c r="I14464"/>
      <c r="L14464"/>
    </row>
    <row r="14465" spans="7:12" x14ac:dyDescent="0.25">
      <c r="G14465"/>
      <c r="I14465"/>
      <c r="L14465"/>
    </row>
    <row r="14466" spans="7:12" x14ac:dyDescent="0.25">
      <c r="G14466"/>
      <c r="I14466"/>
      <c r="L14466"/>
    </row>
    <row r="14467" spans="7:12" x14ac:dyDescent="0.25">
      <c r="G14467"/>
      <c r="I14467"/>
      <c r="L14467"/>
    </row>
    <row r="14468" spans="7:12" x14ac:dyDescent="0.25">
      <c r="G14468"/>
      <c r="I14468"/>
      <c r="L14468"/>
    </row>
    <row r="14469" spans="7:12" x14ac:dyDescent="0.25">
      <c r="G14469"/>
      <c r="I14469"/>
      <c r="L14469"/>
    </row>
    <row r="14470" spans="7:12" x14ac:dyDescent="0.25">
      <c r="G14470"/>
      <c r="I14470"/>
      <c r="L14470"/>
    </row>
    <row r="14471" spans="7:12" x14ac:dyDescent="0.25">
      <c r="G14471"/>
      <c r="I14471"/>
      <c r="L14471"/>
    </row>
    <row r="14472" spans="7:12" x14ac:dyDescent="0.25">
      <c r="G14472"/>
      <c r="I14472"/>
      <c r="L14472"/>
    </row>
    <row r="14473" spans="7:12" x14ac:dyDescent="0.25">
      <c r="G14473"/>
      <c r="I14473"/>
      <c r="L14473"/>
    </row>
    <row r="14474" spans="7:12" x14ac:dyDescent="0.25">
      <c r="G14474"/>
      <c r="I14474"/>
      <c r="L14474"/>
    </row>
    <row r="14475" spans="7:12" x14ac:dyDescent="0.25">
      <c r="G14475"/>
      <c r="I14475"/>
      <c r="L14475"/>
    </row>
    <row r="14476" spans="7:12" x14ac:dyDescent="0.25">
      <c r="G14476"/>
      <c r="I14476"/>
      <c r="L14476"/>
    </row>
    <row r="14477" spans="7:12" x14ac:dyDescent="0.25">
      <c r="G14477"/>
      <c r="I14477"/>
      <c r="L14477"/>
    </row>
    <row r="14478" spans="7:12" x14ac:dyDescent="0.25">
      <c r="G14478"/>
      <c r="I14478"/>
      <c r="L14478"/>
    </row>
    <row r="14479" spans="7:12" x14ac:dyDescent="0.25">
      <c r="G14479"/>
      <c r="I14479"/>
      <c r="L14479"/>
    </row>
    <row r="14480" spans="7:12" x14ac:dyDescent="0.25">
      <c r="G14480"/>
      <c r="I14480"/>
      <c r="L14480"/>
    </row>
    <row r="14481" spans="7:12" x14ac:dyDescent="0.25">
      <c r="G14481"/>
      <c r="I14481"/>
      <c r="L14481"/>
    </row>
    <row r="14482" spans="7:12" x14ac:dyDescent="0.25">
      <c r="G14482"/>
      <c r="I14482"/>
      <c r="L14482"/>
    </row>
    <row r="14483" spans="7:12" x14ac:dyDescent="0.25">
      <c r="G14483"/>
      <c r="I14483"/>
      <c r="L14483"/>
    </row>
    <row r="14484" spans="7:12" x14ac:dyDescent="0.25">
      <c r="G14484"/>
      <c r="I14484"/>
      <c r="L14484"/>
    </row>
    <row r="14485" spans="7:12" x14ac:dyDescent="0.25">
      <c r="G14485"/>
      <c r="I14485"/>
      <c r="L14485"/>
    </row>
    <row r="14486" spans="7:12" x14ac:dyDescent="0.25">
      <c r="G14486"/>
      <c r="I14486"/>
      <c r="L14486"/>
    </row>
    <row r="14487" spans="7:12" x14ac:dyDescent="0.25">
      <c r="G14487"/>
      <c r="I14487"/>
      <c r="L14487"/>
    </row>
    <row r="14488" spans="7:12" x14ac:dyDescent="0.25">
      <c r="G14488"/>
      <c r="I14488"/>
      <c r="L14488"/>
    </row>
    <row r="14489" spans="7:12" x14ac:dyDescent="0.25">
      <c r="G14489"/>
      <c r="I14489"/>
      <c r="L14489"/>
    </row>
    <row r="14490" spans="7:12" x14ac:dyDescent="0.25">
      <c r="G14490"/>
      <c r="I14490"/>
      <c r="L14490"/>
    </row>
    <row r="14491" spans="7:12" x14ac:dyDescent="0.25">
      <c r="G14491"/>
      <c r="I14491"/>
      <c r="L14491"/>
    </row>
    <row r="14492" spans="7:12" x14ac:dyDescent="0.25">
      <c r="G14492"/>
      <c r="I14492"/>
      <c r="L14492"/>
    </row>
    <row r="14493" spans="7:12" x14ac:dyDescent="0.25">
      <c r="G14493"/>
      <c r="I14493"/>
      <c r="L14493"/>
    </row>
    <row r="14494" spans="7:12" x14ac:dyDescent="0.25">
      <c r="G14494"/>
      <c r="I14494"/>
      <c r="L14494"/>
    </row>
    <row r="14495" spans="7:12" x14ac:dyDescent="0.25">
      <c r="G14495"/>
      <c r="I14495"/>
      <c r="L14495"/>
    </row>
    <row r="14496" spans="7:12" x14ac:dyDescent="0.25">
      <c r="G14496"/>
      <c r="I14496"/>
      <c r="L14496"/>
    </row>
    <row r="14497" spans="7:12" x14ac:dyDescent="0.25">
      <c r="G14497"/>
      <c r="I14497"/>
      <c r="L14497"/>
    </row>
    <row r="14498" spans="7:12" x14ac:dyDescent="0.25">
      <c r="G14498"/>
      <c r="I14498"/>
      <c r="L14498"/>
    </row>
    <row r="14499" spans="7:12" x14ac:dyDescent="0.25">
      <c r="G14499"/>
      <c r="I14499"/>
      <c r="L14499"/>
    </row>
    <row r="14500" spans="7:12" x14ac:dyDescent="0.25">
      <c r="G14500"/>
      <c r="I14500"/>
      <c r="L14500"/>
    </row>
    <row r="14501" spans="7:12" x14ac:dyDescent="0.25">
      <c r="G14501"/>
      <c r="I14501"/>
      <c r="L14501"/>
    </row>
    <row r="14502" spans="7:12" x14ac:dyDescent="0.25">
      <c r="G14502"/>
      <c r="I14502"/>
      <c r="L14502"/>
    </row>
    <row r="14503" spans="7:12" x14ac:dyDescent="0.25">
      <c r="G14503"/>
      <c r="I14503"/>
      <c r="L14503"/>
    </row>
    <row r="14504" spans="7:12" x14ac:dyDescent="0.25">
      <c r="G14504"/>
      <c r="I14504"/>
      <c r="L14504"/>
    </row>
    <row r="14505" spans="7:12" x14ac:dyDescent="0.25">
      <c r="G14505"/>
      <c r="I14505"/>
      <c r="L14505"/>
    </row>
    <row r="14506" spans="7:12" x14ac:dyDescent="0.25">
      <c r="G14506"/>
      <c r="I14506"/>
      <c r="L14506"/>
    </row>
    <row r="14507" spans="7:12" x14ac:dyDescent="0.25">
      <c r="G14507"/>
      <c r="I14507"/>
      <c r="L14507"/>
    </row>
    <row r="14508" spans="7:12" x14ac:dyDescent="0.25">
      <c r="G14508"/>
      <c r="I14508"/>
      <c r="L14508"/>
    </row>
    <row r="14509" spans="7:12" x14ac:dyDescent="0.25">
      <c r="G14509"/>
      <c r="I14509"/>
      <c r="L14509"/>
    </row>
    <row r="14510" spans="7:12" x14ac:dyDescent="0.25">
      <c r="G14510"/>
      <c r="I14510"/>
      <c r="L14510"/>
    </row>
    <row r="14511" spans="7:12" x14ac:dyDescent="0.25">
      <c r="G14511"/>
      <c r="I14511"/>
      <c r="L14511"/>
    </row>
    <row r="14512" spans="7:12" x14ac:dyDescent="0.25">
      <c r="G14512"/>
      <c r="I14512"/>
      <c r="L14512"/>
    </row>
    <row r="14513" spans="7:12" x14ac:dyDescent="0.25">
      <c r="G14513"/>
      <c r="I14513"/>
      <c r="L14513"/>
    </row>
    <row r="14514" spans="7:12" x14ac:dyDescent="0.25">
      <c r="G14514"/>
      <c r="I14514"/>
      <c r="L14514"/>
    </row>
    <row r="14515" spans="7:12" x14ac:dyDescent="0.25">
      <c r="G14515"/>
      <c r="I14515"/>
      <c r="L14515"/>
    </row>
    <row r="14516" spans="7:12" x14ac:dyDescent="0.25">
      <c r="G14516"/>
      <c r="I14516"/>
      <c r="L14516"/>
    </row>
    <row r="14517" spans="7:12" x14ac:dyDescent="0.25">
      <c r="G14517"/>
      <c r="I14517"/>
      <c r="L14517"/>
    </row>
    <row r="14518" spans="7:12" x14ac:dyDescent="0.25">
      <c r="G14518"/>
      <c r="I14518"/>
      <c r="L14518"/>
    </row>
    <row r="14519" spans="7:12" x14ac:dyDescent="0.25">
      <c r="G14519"/>
      <c r="I14519"/>
      <c r="L14519"/>
    </row>
    <row r="14520" spans="7:12" x14ac:dyDescent="0.25">
      <c r="G14520"/>
      <c r="I14520"/>
      <c r="L14520"/>
    </row>
    <row r="14521" spans="7:12" x14ac:dyDescent="0.25">
      <c r="G14521"/>
      <c r="I14521"/>
      <c r="L14521"/>
    </row>
    <row r="14522" spans="7:12" x14ac:dyDescent="0.25">
      <c r="G14522"/>
      <c r="I14522"/>
      <c r="L14522"/>
    </row>
    <row r="14523" spans="7:12" x14ac:dyDescent="0.25">
      <c r="G14523"/>
      <c r="I14523"/>
      <c r="L14523"/>
    </row>
    <row r="14524" spans="7:12" x14ac:dyDescent="0.25">
      <c r="G14524"/>
      <c r="I14524"/>
      <c r="L14524"/>
    </row>
    <row r="14525" spans="7:12" x14ac:dyDescent="0.25">
      <c r="G14525"/>
      <c r="I14525"/>
      <c r="L14525"/>
    </row>
    <row r="14526" spans="7:12" x14ac:dyDescent="0.25">
      <c r="G14526"/>
      <c r="I14526"/>
      <c r="L14526"/>
    </row>
    <row r="14527" spans="7:12" x14ac:dyDescent="0.25">
      <c r="G14527"/>
      <c r="I14527"/>
      <c r="L14527"/>
    </row>
    <row r="14528" spans="7:12" x14ac:dyDescent="0.25">
      <c r="G14528"/>
      <c r="I14528"/>
      <c r="L14528"/>
    </row>
    <row r="14529" spans="7:12" x14ac:dyDescent="0.25">
      <c r="G14529"/>
      <c r="I14529"/>
      <c r="L14529"/>
    </row>
    <row r="14530" spans="7:12" x14ac:dyDescent="0.25">
      <c r="G14530"/>
      <c r="I14530"/>
      <c r="L14530"/>
    </row>
    <row r="14531" spans="7:12" x14ac:dyDescent="0.25">
      <c r="G14531"/>
      <c r="I14531"/>
      <c r="L14531"/>
    </row>
    <row r="14532" spans="7:12" x14ac:dyDescent="0.25">
      <c r="G14532"/>
      <c r="I14532"/>
      <c r="L14532"/>
    </row>
    <row r="14533" spans="7:12" x14ac:dyDescent="0.25">
      <c r="G14533"/>
      <c r="I14533"/>
      <c r="L14533"/>
    </row>
    <row r="14534" spans="7:12" x14ac:dyDescent="0.25">
      <c r="G14534"/>
      <c r="I14534"/>
      <c r="L14534"/>
    </row>
    <row r="14535" spans="7:12" x14ac:dyDescent="0.25">
      <c r="G14535"/>
      <c r="I14535"/>
      <c r="L14535"/>
    </row>
    <row r="14536" spans="7:12" x14ac:dyDescent="0.25">
      <c r="G14536"/>
      <c r="I14536"/>
      <c r="L14536"/>
    </row>
    <row r="14537" spans="7:12" x14ac:dyDescent="0.25">
      <c r="G14537"/>
      <c r="I14537"/>
      <c r="L14537"/>
    </row>
    <row r="14538" spans="7:12" x14ac:dyDescent="0.25">
      <c r="G14538"/>
      <c r="I14538"/>
      <c r="L14538"/>
    </row>
    <row r="14539" spans="7:12" x14ac:dyDescent="0.25">
      <c r="G14539"/>
      <c r="I14539"/>
      <c r="L14539"/>
    </row>
    <row r="14540" spans="7:12" x14ac:dyDescent="0.25">
      <c r="G14540"/>
      <c r="I14540"/>
      <c r="L14540"/>
    </row>
    <row r="14541" spans="7:12" x14ac:dyDescent="0.25">
      <c r="G14541"/>
      <c r="I14541"/>
      <c r="L14541"/>
    </row>
    <row r="14542" spans="7:12" x14ac:dyDescent="0.25">
      <c r="G14542"/>
      <c r="I14542"/>
      <c r="L14542"/>
    </row>
    <row r="14543" spans="7:12" x14ac:dyDescent="0.25">
      <c r="G14543"/>
      <c r="I14543"/>
      <c r="L14543"/>
    </row>
    <row r="14544" spans="7:12" x14ac:dyDescent="0.25">
      <c r="G14544"/>
      <c r="I14544"/>
      <c r="L14544"/>
    </row>
    <row r="14545" spans="7:12" x14ac:dyDescent="0.25">
      <c r="G14545"/>
      <c r="I14545"/>
      <c r="L14545"/>
    </row>
    <row r="14546" spans="7:12" x14ac:dyDescent="0.25">
      <c r="G14546"/>
      <c r="I14546"/>
      <c r="L14546"/>
    </row>
    <row r="14547" spans="7:12" x14ac:dyDescent="0.25">
      <c r="G14547"/>
      <c r="I14547"/>
      <c r="L14547"/>
    </row>
    <row r="14548" spans="7:12" x14ac:dyDescent="0.25">
      <c r="G14548"/>
      <c r="I14548"/>
      <c r="L14548"/>
    </row>
    <row r="14549" spans="7:12" x14ac:dyDescent="0.25">
      <c r="G14549"/>
      <c r="I14549"/>
      <c r="L14549"/>
    </row>
    <row r="14550" spans="7:12" x14ac:dyDescent="0.25">
      <c r="G14550"/>
      <c r="I14550"/>
      <c r="L14550"/>
    </row>
    <row r="14551" spans="7:12" x14ac:dyDescent="0.25">
      <c r="G14551"/>
      <c r="I14551"/>
      <c r="L14551"/>
    </row>
    <row r="14552" spans="7:12" x14ac:dyDescent="0.25">
      <c r="G14552"/>
      <c r="I14552"/>
      <c r="L14552"/>
    </row>
    <row r="14553" spans="7:12" x14ac:dyDescent="0.25">
      <c r="G14553"/>
      <c r="I14553"/>
      <c r="L14553"/>
    </row>
    <row r="14554" spans="7:12" x14ac:dyDescent="0.25">
      <c r="G14554"/>
      <c r="I14554"/>
      <c r="L14554"/>
    </row>
    <row r="14555" spans="7:12" x14ac:dyDescent="0.25">
      <c r="G14555"/>
      <c r="I14555"/>
      <c r="L14555"/>
    </row>
    <row r="14556" spans="7:12" x14ac:dyDescent="0.25">
      <c r="G14556"/>
      <c r="I14556"/>
      <c r="L14556"/>
    </row>
    <row r="14557" spans="7:12" x14ac:dyDescent="0.25">
      <c r="G14557"/>
      <c r="I14557"/>
      <c r="L14557"/>
    </row>
    <row r="14558" spans="7:12" x14ac:dyDescent="0.25">
      <c r="G14558"/>
      <c r="I14558"/>
      <c r="L14558"/>
    </row>
    <row r="14559" spans="7:12" x14ac:dyDescent="0.25">
      <c r="G14559"/>
      <c r="I14559"/>
      <c r="L14559"/>
    </row>
    <row r="14560" spans="7:12" x14ac:dyDescent="0.25">
      <c r="G14560"/>
      <c r="I14560"/>
      <c r="L14560"/>
    </row>
    <row r="14561" spans="7:12" x14ac:dyDescent="0.25">
      <c r="G14561"/>
      <c r="I14561"/>
      <c r="L14561"/>
    </row>
    <row r="14562" spans="7:12" x14ac:dyDescent="0.25">
      <c r="G14562"/>
      <c r="I14562"/>
      <c r="L14562"/>
    </row>
    <row r="14563" spans="7:12" x14ac:dyDescent="0.25">
      <c r="G14563"/>
      <c r="I14563"/>
      <c r="L14563"/>
    </row>
    <row r="14564" spans="7:12" x14ac:dyDescent="0.25">
      <c r="G14564"/>
      <c r="I14564"/>
      <c r="L14564"/>
    </row>
    <row r="14565" spans="7:12" x14ac:dyDescent="0.25">
      <c r="G14565"/>
      <c r="I14565"/>
      <c r="L14565"/>
    </row>
    <row r="14566" spans="7:12" x14ac:dyDescent="0.25">
      <c r="G14566"/>
      <c r="I14566"/>
      <c r="L14566"/>
    </row>
    <row r="14567" spans="7:12" x14ac:dyDescent="0.25">
      <c r="G14567"/>
      <c r="I14567"/>
      <c r="L14567"/>
    </row>
    <row r="14568" spans="7:12" x14ac:dyDescent="0.25">
      <c r="G14568"/>
      <c r="I14568"/>
      <c r="L14568"/>
    </row>
    <row r="14569" spans="7:12" x14ac:dyDescent="0.25">
      <c r="G14569"/>
      <c r="I14569"/>
      <c r="L14569"/>
    </row>
    <row r="14570" spans="7:12" x14ac:dyDescent="0.25">
      <c r="G14570"/>
      <c r="I14570"/>
      <c r="L14570"/>
    </row>
    <row r="14571" spans="7:12" x14ac:dyDescent="0.25">
      <c r="G14571"/>
      <c r="I14571"/>
      <c r="L14571"/>
    </row>
    <row r="14572" spans="7:12" x14ac:dyDescent="0.25">
      <c r="G14572"/>
      <c r="I14572"/>
      <c r="L14572"/>
    </row>
    <row r="14573" spans="7:12" x14ac:dyDescent="0.25">
      <c r="G14573"/>
      <c r="I14573"/>
      <c r="L14573"/>
    </row>
    <row r="14574" spans="7:12" x14ac:dyDescent="0.25">
      <c r="G14574"/>
      <c r="I14574"/>
      <c r="L14574"/>
    </row>
    <row r="14575" spans="7:12" x14ac:dyDescent="0.25">
      <c r="G14575"/>
      <c r="I14575"/>
      <c r="L14575"/>
    </row>
    <row r="14576" spans="7:12" x14ac:dyDescent="0.25">
      <c r="G14576"/>
      <c r="I14576"/>
      <c r="L14576"/>
    </row>
    <row r="14577" spans="7:12" x14ac:dyDescent="0.25">
      <c r="G14577"/>
      <c r="I14577"/>
      <c r="L14577"/>
    </row>
    <row r="14578" spans="7:12" x14ac:dyDescent="0.25">
      <c r="G14578"/>
      <c r="I14578"/>
      <c r="L14578"/>
    </row>
    <row r="14579" spans="7:12" x14ac:dyDescent="0.25">
      <c r="G14579"/>
      <c r="I14579"/>
      <c r="L14579"/>
    </row>
    <row r="14580" spans="7:12" x14ac:dyDescent="0.25">
      <c r="G14580"/>
      <c r="I14580"/>
      <c r="L14580"/>
    </row>
    <row r="14581" spans="7:12" x14ac:dyDescent="0.25">
      <c r="G14581"/>
      <c r="I14581"/>
      <c r="L14581"/>
    </row>
    <row r="14582" spans="7:12" x14ac:dyDescent="0.25">
      <c r="G14582"/>
      <c r="I14582"/>
      <c r="L14582"/>
    </row>
    <row r="14583" spans="7:12" x14ac:dyDescent="0.25">
      <c r="G14583"/>
      <c r="I14583"/>
      <c r="L14583"/>
    </row>
    <row r="14584" spans="7:12" x14ac:dyDescent="0.25">
      <c r="G14584"/>
      <c r="I14584"/>
      <c r="L14584"/>
    </row>
    <row r="14585" spans="7:12" x14ac:dyDescent="0.25">
      <c r="G14585"/>
      <c r="I14585"/>
      <c r="L14585"/>
    </row>
    <row r="14586" spans="7:12" x14ac:dyDescent="0.25">
      <c r="G14586"/>
      <c r="I14586"/>
      <c r="L14586"/>
    </row>
    <row r="14587" spans="7:12" x14ac:dyDescent="0.25">
      <c r="G14587"/>
      <c r="I14587"/>
      <c r="L14587"/>
    </row>
    <row r="14588" spans="7:12" x14ac:dyDescent="0.25">
      <c r="G14588"/>
      <c r="I14588"/>
      <c r="L14588"/>
    </row>
    <row r="14589" spans="7:12" x14ac:dyDescent="0.25">
      <c r="G14589"/>
      <c r="I14589"/>
      <c r="L14589"/>
    </row>
    <row r="14590" spans="7:12" x14ac:dyDescent="0.25">
      <c r="G14590"/>
      <c r="I14590"/>
      <c r="L14590"/>
    </row>
    <row r="14591" spans="7:12" x14ac:dyDescent="0.25">
      <c r="G14591"/>
      <c r="I14591"/>
      <c r="L14591"/>
    </row>
    <row r="14592" spans="7:12" x14ac:dyDescent="0.25">
      <c r="G14592"/>
      <c r="I14592"/>
      <c r="L14592"/>
    </row>
    <row r="14593" spans="7:12" x14ac:dyDescent="0.25">
      <c r="G14593"/>
      <c r="I14593"/>
      <c r="L14593"/>
    </row>
    <row r="14594" spans="7:12" x14ac:dyDescent="0.25">
      <c r="G14594"/>
      <c r="I14594"/>
      <c r="L14594"/>
    </row>
    <row r="14595" spans="7:12" x14ac:dyDescent="0.25">
      <c r="G14595"/>
      <c r="I14595"/>
      <c r="L14595"/>
    </row>
    <row r="14596" spans="7:12" x14ac:dyDescent="0.25">
      <c r="G14596"/>
      <c r="I14596"/>
      <c r="L14596"/>
    </row>
    <row r="14597" spans="7:12" x14ac:dyDescent="0.25">
      <c r="G14597"/>
      <c r="I14597"/>
      <c r="L14597"/>
    </row>
    <row r="14598" spans="7:12" x14ac:dyDescent="0.25">
      <c r="G14598"/>
      <c r="I14598"/>
      <c r="L14598"/>
    </row>
    <row r="14599" spans="7:12" x14ac:dyDescent="0.25">
      <c r="G14599"/>
      <c r="I14599"/>
      <c r="L14599"/>
    </row>
    <row r="14600" spans="7:12" x14ac:dyDescent="0.25">
      <c r="G14600"/>
      <c r="I14600"/>
      <c r="L14600"/>
    </row>
    <row r="14601" spans="7:12" x14ac:dyDescent="0.25">
      <c r="G14601"/>
      <c r="I14601"/>
      <c r="L14601"/>
    </row>
    <row r="14602" spans="7:12" x14ac:dyDescent="0.25">
      <c r="G14602"/>
      <c r="I14602"/>
      <c r="L14602"/>
    </row>
    <row r="14603" spans="7:12" x14ac:dyDescent="0.25">
      <c r="G14603"/>
      <c r="I14603"/>
      <c r="L14603"/>
    </row>
    <row r="14604" spans="7:12" x14ac:dyDescent="0.25">
      <c r="G14604"/>
      <c r="I14604"/>
      <c r="L14604"/>
    </row>
    <row r="14605" spans="7:12" x14ac:dyDescent="0.25">
      <c r="G14605"/>
      <c r="I14605"/>
      <c r="L14605"/>
    </row>
    <row r="14606" spans="7:12" x14ac:dyDescent="0.25">
      <c r="G14606"/>
      <c r="I14606"/>
      <c r="L14606"/>
    </row>
    <row r="14607" spans="7:12" x14ac:dyDescent="0.25">
      <c r="G14607"/>
      <c r="I14607"/>
      <c r="L14607"/>
    </row>
    <row r="14608" spans="7:12" x14ac:dyDescent="0.25">
      <c r="G14608"/>
      <c r="I14608"/>
      <c r="L14608"/>
    </row>
    <row r="14609" spans="7:12" x14ac:dyDescent="0.25">
      <c r="G14609"/>
      <c r="I14609"/>
      <c r="L14609"/>
    </row>
    <row r="14610" spans="7:12" x14ac:dyDescent="0.25">
      <c r="G14610"/>
      <c r="I14610"/>
      <c r="L14610"/>
    </row>
    <row r="14611" spans="7:12" x14ac:dyDescent="0.25">
      <c r="G14611"/>
      <c r="I14611"/>
      <c r="L14611"/>
    </row>
    <row r="14612" spans="7:12" x14ac:dyDescent="0.25">
      <c r="G14612"/>
      <c r="I14612"/>
      <c r="L14612"/>
    </row>
    <row r="14613" spans="7:12" x14ac:dyDescent="0.25">
      <c r="G14613"/>
      <c r="I14613"/>
      <c r="L14613"/>
    </row>
    <row r="14614" spans="7:12" x14ac:dyDescent="0.25">
      <c r="G14614"/>
      <c r="I14614"/>
      <c r="L14614"/>
    </row>
    <row r="14615" spans="7:12" x14ac:dyDescent="0.25">
      <c r="G14615"/>
      <c r="I14615"/>
      <c r="L14615"/>
    </row>
    <row r="14616" spans="7:12" x14ac:dyDescent="0.25">
      <c r="G14616"/>
      <c r="I14616"/>
      <c r="L14616"/>
    </row>
    <row r="14617" spans="7:12" x14ac:dyDescent="0.25">
      <c r="G14617"/>
      <c r="I14617"/>
      <c r="L14617"/>
    </row>
    <row r="14618" spans="7:12" x14ac:dyDescent="0.25">
      <c r="G14618"/>
      <c r="I14618"/>
      <c r="L14618"/>
    </row>
    <row r="14619" spans="7:12" x14ac:dyDescent="0.25">
      <c r="G14619"/>
      <c r="I14619"/>
      <c r="L14619"/>
    </row>
    <row r="14620" spans="7:12" x14ac:dyDescent="0.25">
      <c r="G14620"/>
      <c r="I14620"/>
      <c r="L14620"/>
    </row>
    <row r="14621" spans="7:12" x14ac:dyDescent="0.25">
      <c r="G14621"/>
      <c r="I14621"/>
      <c r="L14621"/>
    </row>
    <row r="14622" spans="7:12" x14ac:dyDescent="0.25">
      <c r="G14622"/>
      <c r="I14622"/>
      <c r="L14622"/>
    </row>
    <row r="14623" spans="7:12" x14ac:dyDescent="0.25">
      <c r="G14623"/>
      <c r="I14623"/>
      <c r="L14623"/>
    </row>
    <row r="14624" spans="7:12" x14ac:dyDescent="0.25">
      <c r="G14624"/>
      <c r="I14624"/>
      <c r="L14624"/>
    </row>
    <row r="14625" spans="7:12" x14ac:dyDescent="0.25">
      <c r="G14625"/>
      <c r="I14625"/>
      <c r="L14625"/>
    </row>
    <row r="14626" spans="7:12" x14ac:dyDescent="0.25">
      <c r="G14626"/>
      <c r="I14626"/>
      <c r="L14626"/>
    </row>
    <row r="14627" spans="7:12" x14ac:dyDescent="0.25">
      <c r="G14627"/>
      <c r="I14627"/>
      <c r="L14627"/>
    </row>
    <row r="14628" spans="7:12" x14ac:dyDescent="0.25">
      <c r="G14628"/>
      <c r="I14628"/>
      <c r="L14628"/>
    </row>
    <row r="14629" spans="7:12" x14ac:dyDescent="0.25">
      <c r="G14629"/>
      <c r="I14629"/>
      <c r="L14629"/>
    </row>
    <row r="14630" spans="7:12" x14ac:dyDescent="0.25">
      <c r="G14630"/>
      <c r="I14630"/>
      <c r="L14630"/>
    </row>
    <row r="14631" spans="7:12" x14ac:dyDescent="0.25">
      <c r="G14631"/>
      <c r="I14631"/>
      <c r="L14631"/>
    </row>
    <row r="14632" spans="7:12" x14ac:dyDescent="0.25">
      <c r="G14632"/>
      <c r="I14632"/>
      <c r="L14632"/>
    </row>
    <row r="14633" spans="7:12" x14ac:dyDescent="0.25">
      <c r="G14633"/>
      <c r="I14633"/>
      <c r="L14633"/>
    </row>
    <row r="14634" spans="7:12" x14ac:dyDescent="0.25">
      <c r="G14634"/>
      <c r="I14634"/>
      <c r="L14634"/>
    </row>
    <row r="14635" spans="7:12" x14ac:dyDescent="0.25">
      <c r="G14635"/>
      <c r="I14635"/>
      <c r="L14635"/>
    </row>
    <row r="14636" spans="7:12" x14ac:dyDescent="0.25">
      <c r="G14636"/>
      <c r="I14636"/>
      <c r="L14636"/>
    </row>
    <row r="14637" spans="7:12" x14ac:dyDescent="0.25">
      <c r="G14637"/>
      <c r="I14637"/>
      <c r="L14637"/>
    </row>
    <row r="14638" spans="7:12" x14ac:dyDescent="0.25">
      <c r="G14638"/>
      <c r="I14638"/>
      <c r="L14638"/>
    </row>
    <row r="14639" spans="7:12" x14ac:dyDescent="0.25">
      <c r="G14639"/>
      <c r="I14639"/>
      <c r="L14639"/>
    </row>
    <row r="14640" spans="7:12" x14ac:dyDescent="0.25">
      <c r="G14640"/>
      <c r="I14640"/>
      <c r="L14640"/>
    </row>
    <row r="14641" spans="7:12" x14ac:dyDescent="0.25">
      <c r="G14641"/>
      <c r="I14641"/>
      <c r="L14641"/>
    </row>
    <row r="14642" spans="7:12" x14ac:dyDescent="0.25">
      <c r="G14642"/>
      <c r="I14642"/>
      <c r="L14642"/>
    </row>
    <row r="14643" spans="7:12" x14ac:dyDescent="0.25">
      <c r="G14643"/>
      <c r="I14643"/>
      <c r="L14643"/>
    </row>
    <row r="14644" spans="7:12" x14ac:dyDescent="0.25">
      <c r="G14644"/>
      <c r="I14644"/>
      <c r="L14644"/>
    </row>
    <row r="14645" spans="7:12" x14ac:dyDescent="0.25">
      <c r="G14645"/>
      <c r="I14645"/>
      <c r="L14645"/>
    </row>
    <row r="14646" spans="7:12" x14ac:dyDescent="0.25">
      <c r="G14646"/>
      <c r="I14646"/>
      <c r="L14646"/>
    </row>
    <row r="14647" spans="7:12" x14ac:dyDescent="0.25">
      <c r="G14647"/>
      <c r="I14647"/>
      <c r="L14647"/>
    </row>
    <row r="14648" spans="7:12" x14ac:dyDescent="0.25">
      <c r="G14648"/>
      <c r="I14648"/>
      <c r="L14648"/>
    </row>
    <row r="14649" spans="7:12" x14ac:dyDescent="0.25">
      <c r="G14649"/>
      <c r="I14649"/>
      <c r="L14649"/>
    </row>
    <row r="14650" spans="7:12" x14ac:dyDescent="0.25">
      <c r="G14650"/>
      <c r="I14650"/>
      <c r="L14650"/>
    </row>
    <row r="14651" spans="7:12" x14ac:dyDescent="0.25">
      <c r="G14651"/>
      <c r="I14651"/>
      <c r="L14651"/>
    </row>
    <row r="14652" spans="7:12" x14ac:dyDescent="0.25">
      <c r="G14652"/>
      <c r="I14652"/>
      <c r="L14652"/>
    </row>
    <row r="14653" spans="7:12" x14ac:dyDescent="0.25">
      <c r="G14653"/>
      <c r="I14653"/>
      <c r="L14653"/>
    </row>
    <row r="14654" spans="7:12" x14ac:dyDescent="0.25">
      <c r="G14654"/>
      <c r="I14654"/>
      <c r="L14654"/>
    </row>
    <row r="14655" spans="7:12" x14ac:dyDescent="0.25">
      <c r="G14655"/>
      <c r="I14655"/>
      <c r="L14655"/>
    </row>
    <row r="14656" spans="7:12" x14ac:dyDescent="0.25">
      <c r="G14656"/>
      <c r="I14656"/>
      <c r="L14656"/>
    </row>
    <row r="14657" spans="7:12" x14ac:dyDescent="0.25">
      <c r="G14657"/>
      <c r="I14657"/>
      <c r="L14657"/>
    </row>
    <row r="14658" spans="7:12" x14ac:dyDescent="0.25">
      <c r="G14658"/>
      <c r="I14658"/>
      <c r="L14658"/>
    </row>
    <row r="14659" spans="7:12" x14ac:dyDescent="0.25">
      <c r="G14659"/>
      <c r="I14659"/>
      <c r="L14659"/>
    </row>
    <row r="14660" spans="7:12" x14ac:dyDescent="0.25">
      <c r="G14660"/>
      <c r="I14660"/>
      <c r="L14660"/>
    </row>
    <row r="14661" spans="7:12" x14ac:dyDescent="0.25">
      <c r="G14661"/>
      <c r="I14661"/>
      <c r="L14661"/>
    </row>
    <row r="14662" spans="7:12" x14ac:dyDescent="0.25">
      <c r="G14662"/>
      <c r="I14662"/>
      <c r="L14662"/>
    </row>
    <row r="14663" spans="7:12" x14ac:dyDescent="0.25">
      <c r="G14663"/>
      <c r="I14663"/>
      <c r="L14663"/>
    </row>
    <row r="14664" spans="7:12" x14ac:dyDescent="0.25">
      <c r="G14664"/>
      <c r="I14664"/>
      <c r="L14664"/>
    </row>
    <row r="14665" spans="7:12" x14ac:dyDescent="0.25">
      <c r="G14665"/>
      <c r="I14665"/>
      <c r="L14665"/>
    </row>
    <row r="14666" spans="7:12" x14ac:dyDescent="0.25">
      <c r="G14666"/>
      <c r="I14666"/>
      <c r="L14666"/>
    </row>
    <row r="14667" spans="7:12" x14ac:dyDescent="0.25">
      <c r="G14667"/>
      <c r="I14667"/>
      <c r="L14667"/>
    </row>
    <row r="14668" spans="7:12" x14ac:dyDescent="0.25">
      <c r="G14668"/>
      <c r="I14668"/>
      <c r="L14668"/>
    </row>
    <row r="14669" spans="7:12" x14ac:dyDescent="0.25">
      <c r="G14669"/>
      <c r="I14669"/>
      <c r="L14669"/>
    </row>
    <row r="14670" spans="7:12" x14ac:dyDescent="0.25">
      <c r="G14670"/>
      <c r="I14670"/>
      <c r="L14670"/>
    </row>
    <row r="14671" spans="7:12" x14ac:dyDescent="0.25">
      <c r="G14671"/>
      <c r="I14671"/>
      <c r="L14671"/>
    </row>
    <row r="14672" spans="7:12" x14ac:dyDescent="0.25">
      <c r="G14672"/>
      <c r="I14672"/>
      <c r="L14672"/>
    </row>
    <row r="14673" spans="7:12" x14ac:dyDescent="0.25">
      <c r="G14673"/>
      <c r="I14673"/>
      <c r="L14673"/>
    </row>
    <row r="14674" spans="7:12" x14ac:dyDescent="0.25">
      <c r="G14674"/>
      <c r="I14674"/>
      <c r="L14674"/>
    </row>
    <row r="14675" spans="7:12" x14ac:dyDescent="0.25">
      <c r="G14675"/>
      <c r="I14675"/>
      <c r="L14675"/>
    </row>
    <row r="14676" spans="7:12" x14ac:dyDescent="0.25">
      <c r="G14676"/>
      <c r="I14676"/>
      <c r="L14676"/>
    </row>
    <row r="14677" spans="7:12" x14ac:dyDescent="0.25">
      <c r="G14677"/>
      <c r="I14677"/>
      <c r="L14677"/>
    </row>
    <row r="14678" spans="7:12" x14ac:dyDescent="0.25">
      <c r="G14678"/>
      <c r="I14678"/>
      <c r="L14678"/>
    </row>
    <row r="14679" spans="7:12" x14ac:dyDescent="0.25">
      <c r="G14679"/>
      <c r="I14679"/>
      <c r="L14679"/>
    </row>
    <row r="14680" spans="7:12" x14ac:dyDescent="0.25">
      <c r="G14680"/>
      <c r="I14680"/>
      <c r="L14680"/>
    </row>
    <row r="14681" spans="7:12" x14ac:dyDescent="0.25">
      <c r="G14681"/>
      <c r="I14681"/>
      <c r="L14681"/>
    </row>
    <row r="14682" spans="7:12" x14ac:dyDescent="0.25">
      <c r="G14682"/>
      <c r="I14682"/>
      <c r="L14682"/>
    </row>
    <row r="14683" spans="7:12" x14ac:dyDescent="0.25">
      <c r="G14683"/>
      <c r="I14683"/>
      <c r="L14683"/>
    </row>
    <row r="14684" spans="7:12" x14ac:dyDescent="0.25">
      <c r="G14684"/>
      <c r="I14684"/>
      <c r="L14684"/>
    </row>
    <row r="14685" spans="7:12" x14ac:dyDescent="0.25">
      <c r="G14685"/>
      <c r="I14685"/>
      <c r="L14685"/>
    </row>
    <row r="14686" spans="7:12" x14ac:dyDescent="0.25">
      <c r="G14686"/>
      <c r="I14686"/>
      <c r="L14686"/>
    </row>
    <row r="14687" spans="7:12" x14ac:dyDescent="0.25">
      <c r="G14687"/>
      <c r="I14687"/>
      <c r="L14687"/>
    </row>
    <row r="14688" spans="7:12" x14ac:dyDescent="0.25">
      <c r="G14688"/>
      <c r="I14688"/>
      <c r="L14688"/>
    </row>
    <row r="14689" spans="7:12" x14ac:dyDescent="0.25">
      <c r="G14689"/>
      <c r="I14689"/>
      <c r="L14689"/>
    </row>
    <row r="14690" spans="7:12" x14ac:dyDescent="0.25">
      <c r="G14690"/>
      <c r="I14690"/>
      <c r="L14690"/>
    </row>
    <row r="14691" spans="7:12" x14ac:dyDescent="0.25">
      <c r="G14691"/>
      <c r="I14691"/>
      <c r="L14691"/>
    </row>
    <row r="14692" spans="7:12" x14ac:dyDescent="0.25">
      <c r="G14692"/>
      <c r="I14692"/>
      <c r="L14692"/>
    </row>
    <row r="14693" spans="7:12" x14ac:dyDescent="0.25">
      <c r="G14693"/>
      <c r="I14693"/>
      <c r="L14693"/>
    </row>
    <row r="14694" spans="7:12" x14ac:dyDescent="0.25">
      <c r="G14694"/>
      <c r="I14694"/>
      <c r="L14694"/>
    </row>
    <row r="14695" spans="7:12" x14ac:dyDescent="0.25">
      <c r="G14695"/>
      <c r="I14695"/>
      <c r="L14695"/>
    </row>
    <row r="14696" spans="7:12" x14ac:dyDescent="0.25">
      <c r="G14696"/>
      <c r="I14696"/>
      <c r="L14696"/>
    </row>
    <row r="14697" spans="7:12" x14ac:dyDescent="0.25">
      <c r="G14697"/>
      <c r="I14697"/>
      <c r="L14697"/>
    </row>
    <row r="14698" spans="7:12" x14ac:dyDescent="0.25">
      <c r="G14698"/>
      <c r="I14698"/>
      <c r="L14698"/>
    </row>
    <row r="14699" spans="7:12" x14ac:dyDescent="0.25">
      <c r="G14699"/>
      <c r="I14699"/>
      <c r="L14699"/>
    </row>
    <row r="14700" spans="7:12" x14ac:dyDescent="0.25">
      <c r="G14700"/>
      <c r="I14700"/>
      <c r="L14700"/>
    </row>
    <row r="14701" spans="7:12" x14ac:dyDescent="0.25">
      <c r="G14701"/>
      <c r="I14701"/>
      <c r="L14701"/>
    </row>
    <row r="14702" spans="7:12" x14ac:dyDescent="0.25">
      <c r="G14702"/>
      <c r="I14702"/>
      <c r="L14702"/>
    </row>
    <row r="14703" spans="7:12" x14ac:dyDescent="0.25">
      <c r="G14703"/>
      <c r="I14703"/>
      <c r="L14703"/>
    </row>
    <row r="14704" spans="7:12" x14ac:dyDescent="0.25">
      <c r="G14704"/>
      <c r="I14704"/>
      <c r="L14704"/>
    </row>
    <row r="14705" spans="7:12" x14ac:dyDescent="0.25">
      <c r="G14705"/>
      <c r="I14705"/>
      <c r="L14705"/>
    </row>
    <row r="14706" spans="7:12" x14ac:dyDescent="0.25">
      <c r="G14706"/>
      <c r="I14706"/>
      <c r="L14706"/>
    </row>
    <row r="14707" spans="7:12" x14ac:dyDescent="0.25">
      <c r="G14707"/>
      <c r="I14707"/>
      <c r="L14707"/>
    </row>
    <row r="14708" spans="7:12" x14ac:dyDescent="0.25">
      <c r="G14708"/>
      <c r="I14708"/>
      <c r="L14708"/>
    </row>
    <row r="14709" spans="7:12" x14ac:dyDescent="0.25">
      <c r="G14709"/>
      <c r="I14709"/>
      <c r="L14709"/>
    </row>
    <row r="14710" spans="7:12" x14ac:dyDescent="0.25">
      <c r="G14710"/>
      <c r="I14710"/>
      <c r="L14710"/>
    </row>
    <row r="14711" spans="7:12" x14ac:dyDescent="0.25">
      <c r="G14711"/>
      <c r="I14711"/>
      <c r="L14711"/>
    </row>
    <row r="14712" spans="7:12" x14ac:dyDescent="0.25">
      <c r="G14712"/>
      <c r="I14712"/>
      <c r="L14712"/>
    </row>
    <row r="14713" spans="7:12" x14ac:dyDescent="0.25">
      <c r="G14713"/>
      <c r="I14713"/>
      <c r="L14713"/>
    </row>
    <row r="14714" spans="7:12" x14ac:dyDescent="0.25">
      <c r="G14714"/>
      <c r="I14714"/>
      <c r="L14714"/>
    </row>
    <row r="14715" spans="7:12" x14ac:dyDescent="0.25">
      <c r="G14715"/>
      <c r="I14715"/>
      <c r="L14715"/>
    </row>
    <row r="14716" spans="7:12" x14ac:dyDescent="0.25">
      <c r="G14716"/>
      <c r="I14716"/>
      <c r="L14716"/>
    </row>
    <row r="14717" spans="7:12" x14ac:dyDescent="0.25">
      <c r="G14717"/>
      <c r="I14717"/>
      <c r="L14717"/>
    </row>
    <row r="14718" spans="7:12" x14ac:dyDescent="0.25">
      <c r="G14718"/>
      <c r="I14718"/>
      <c r="L14718"/>
    </row>
    <row r="14719" spans="7:12" x14ac:dyDescent="0.25">
      <c r="G14719"/>
      <c r="I14719"/>
      <c r="L14719"/>
    </row>
    <row r="14720" spans="7:12" x14ac:dyDescent="0.25">
      <c r="G14720"/>
      <c r="I14720"/>
      <c r="L14720"/>
    </row>
    <row r="14721" spans="7:12" x14ac:dyDescent="0.25">
      <c r="G14721"/>
      <c r="I14721"/>
      <c r="L14721"/>
    </row>
    <row r="14722" spans="7:12" x14ac:dyDescent="0.25">
      <c r="G14722"/>
      <c r="I14722"/>
      <c r="L14722"/>
    </row>
    <row r="14723" spans="7:12" x14ac:dyDescent="0.25">
      <c r="G14723"/>
      <c r="I14723"/>
      <c r="L14723"/>
    </row>
    <row r="14724" spans="7:12" x14ac:dyDescent="0.25">
      <c r="G14724"/>
      <c r="I14724"/>
      <c r="L14724"/>
    </row>
    <row r="14725" spans="7:12" x14ac:dyDescent="0.25">
      <c r="G14725"/>
      <c r="I14725"/>
      <c r="L14725"/>
    </row>
    <row r="14726" spans="7:12" x14ac:dyDescent="0.25">
      <c r="G14726"/>
      <c r="I14726"/>
      <c r="L14726"/>
    </row>
    <row r="14727" spans="7:12" x14ac:dyDescent="0.25">
      <c r="G14727"/>
      <c r="I14727"/>
      <c r="L14727"/>
    </row>
    <row r="14728" spans="7:12" x14ac:dyDescent="0.25">
      <c r="G14728"/>
      <c r="I14728"/>
      <c r="L14728"/>
    </row>
    <row r="14729" spans="7:12" x14ac:dyDescent="0.25">
      <c r="G14729"/>
      <c r="I14729"/>
      <c r="L14729"/>
    </row>
    <row r="14730" spans="7:12" x14ac:dyDescent="0.25">
      <c r="G14730"/>
      <c r="I14730"/>
      <c r="L14730"/>
    </row>
    <row r="14731" spans="7:12" x14ac:dyDescent="0.25">
      <c r="G14731"/>
      <c r="I14731"/>
      <c r="L14731"/>
    </row>
    <row r="14732" spans="7:12" x14ac:dyDescent="0.25">
      <c r="G14732"/>
      <c r="I14732"/>
      <c r="L14732"/>
    </row>
    <row r="14733" spans="7:12" x14ac:dyDescent="0.25">
      <c r="G14733"/>
      <c r="I14733"/>
      <c r="L14733"/>
    </row>
    <row r="14734" spans="7:12" x14ac:dyDescent="0.25">
      <c r="G14734"/>
      <c r="I14734"/>
      <c r="L14734"/>
    </row>
    <row r="14735" spans="7:12" x14ac:dyDescent="0.25">
      <c r="G14735"/>
      <c r="I14735"/>
      <c r="L14735"/>
    </row>
    <row r="14736" spans="7:12" x14ac:dyDescent="0.25">
      <c r="G14736"/>
      <c r="I14736"/>
      <c r="L14736"/>
    </row>
    <row r="14737" spans="7:12" x14ac:dyDescent="0.25">
      <c r="G14737"/>
      <c r="I14737"/>
      <c r="L14737"/>
    </row>
    <row r="14738" spans="7:12" x14ac:dyDescent="0.25">
      <c r="G14738"/>
      <c r="I14738"/>
      <c r="L14738"/>
    </row>
    <row r="14739" spans="7:12" x14ac:dyDescent="0.25">
      <c r="G14739"/>
      <c r="I14739"/>
      <c r="L14739"/>
    </row>
    <row r="14740" spans="7:12" x14ac:dyDescent="0.25">
      <c r="G14740"/>
      <c r="I14740"/>
      <c r="L14740"/>
    </row>
    <row r="14741" spans="7:12" x14ac:dyDescent="0.25">
      <c r="G14741"/>
      <c r="I14741"/>
      <c r="L14741"/>
    </row>
    <row r="14742" spans="7:12" x14ac:dyDescent="0.25">
      <c r="G14742"/>
      <c r="I14742"/>
      <c r="L14742"/>
    </row>
    <row r="14743" spans="7:12" x14ac:dyDescent="0.25">
      <c r="G14743"/>
      <c r="I14743"/>
      <c r="L14743"/>
    </row>
    <row r="14744" spans="7:12" x14ac:dyDescent="0.25">
      <c r="G14744"/>
      <c r="I14744"/>
      <c r="L14744"/>
    </row>
    <row r="14745" spans="7:12" x14ac:dyDescent="0.25">
      <c r="G14745"/>
      <c r="I14745"/>
      <c r="L14745"/>
    </row>
    <row r="14746" spans="7:12" x14ac:dyDescent="0.25">
      <c r="G14746"/>
      <c r="I14746"/>
      <c r="L14746"/>
    </row>
    <row r="14747" spans="7:12" x14ac:dyDescent="0.25">
      <c r="G14747"/>
      <c r="I14747"/>
      <c r="L14747"/>
    </row>
    <row r="14748" spans="7:12" x14ac:dyDescent="0.25">
      <c r="G14748"/>
      <c r="I14748"/>
      <c r="L14748"/>
    </row>
    <row r="14749" spans="7:12" x14ac:dyDescent="0.25">
      <c r="G14749"/>
      <c r="I14749"/>
      <c r="L14749"/>
    </row>
    <row r="14750" spans="7:12" x14ac:dyDescent="0.25">
      <c r="G14750"/>
      <c r="I14750"/>
      <c r="L14750"/>
    </row>
    <row r="14751" spans="7:12" x14ac:dyDescent="0.25">
      <c r="G14751"/>
      <c r="I14751"/>
      <c r="L14751"/>
    </row>
    <row r="14752" spans="7:12" x14ac:dyDescent="0.25">
      <c r="G14752"/>
      <c r="I14752"/>
      <c r="L14752"/>
    </row>
    <row r="14753" spans="7:12" x14ac:dyDescent="0.25">
      <c r="G14753"/>
      <c r="I14753"/>
      <c r="L14753"/>
    </row>
    <row r="14754" spans="7:12" x14ac:dyDescent="0.25">
      <c r="G14754"/>
      <c r="I14754"/>
      <c r="L14754"/>
    </row>
    <row r="14755" spans="7:12" x14ac:dyDescent="0.25">
      <c r="G14755"/>
      <c r="I14755"/>
      <c r="L14755"/>
    </row>
    <row r="14756" spans="7:12" x14ac:dyDescent="0.25">
      <c r="G14756"/>
      <c r="I14756"/>
      <c r="L14756"/>
    </row>
    <row r="14757" spans="7:12" x14ac:dyDescent="0.25">
      <c r="G14757"/>
      <c r="I14757"/>
      <c r="L14757"/>
    </row>
    <row r="14758" spans="7:12" x14ac:dyDescent="0.25">
      <c r="G14758"/>
      <c r="I14758"/>
      <c r="L14758"/>
    </row>
    <row r="14759" spans="7:12" x14ac:dyDescent="0.25">
      <c r="G14759"/>
      <c r="I14759"/>
      <c r="L14759"/>
    </row>
    <row r="14760" spans="7:12" x14ac:dyDescent="0.25">
      <c r="G14760"/>
      <c r="I14760"/>
      <c r="L14760"/>
    </row>
    <row r="14761" spans="7:12" x14ac:dyDescent="0.25">
      <c r="G14761"/>
      <c r="I14761"/>
      <c r="L14761"/>
    </row>
    <row r="14762" spans="7:12" x14ac:dyDescent="0.25">
      <c r="G14762"/>
      <c r="I14762"/>
      <c r="L14762"/>
    </row>
    <row r="14763" spans="7:12" x14ac:dyDescent="0.25">
      <c r="G14763"/>
      <c r="I14763"/>
      <c r="L14763"/>
    </row>
    <row r="14764" spans="7:12" x14ac:dyDescent="0.25">
      <c r="G14764"/>
      <c r="I14764"/>
      <c r="L14764"/>
    </row>
    <row r="14765" spans="7:12" x14ac:dyDescent="0.25">
      <c r="G14765"/>
      <c r="I14765"/>
      <c r="L14765"/>
    </row>
    <row r="14766" spans="7:12" x14ac:dyDescent="0.25">
      <c r="G14766"/>
      <c r="I14766"/>
      <c r="L14766"/>
    </row>
    <row r="14767" spans="7:12" x14ac:dyDescent="0.25">
      <c r="G14767"/>
      <c r="I14767"/>
      <c r="L14767"/>
    </row>
    <row r="14768" spans="7:12" x14ac:dyDescent="0.25">
      <c r="G14768"/>
      <c r="I14768"/>
      <c r="L14768"/>
    </row>
    <row r="14769" spans="7:12" x14ac:dyDescent="0.25">
      <c r="G14769"/>
      <c r="I14769"/>
      <c r="L14769"/>
    </row>
    <row r="14770" spans="7:12" x14ac:dyDescent="0.25">
      <c r="G14770"/>
      <c r="I14770"/>
      <c r="L14770"/>
    </row>
    <row r="14771" spans="7:12" x14ac:dyDescent="0.25">
      <c r="G14771"/>
      <c r="I14771"/>
      <c r="L14771"/>
    </row>
    <row r="14772" spans="7:12" x14ac:dyDescent="0.25">
      <c r="G14772"/>
      <c r="I14772"/>
      <c r="L14772"/>
    </row>
    <row r="14773" spans="7:12" x14ac:dyDescent="0.25">
      <c r="G14773"/>
      <c r="I14773"/>
      <c r="L14773"/>
    </row>
    <row r="14774" spans="7:12" x14ac:dyDescent="0.25">
      <c r="G14774"/>
      <c r="I14774"/>
      <c r="L14774"/>
    </row>
    <row r="14775" spans="7:12" x14ac:dyDescent="0.25">
      <c r="G14775"/>
      <c r="I14775"/>
      <c r="L14775"/>
    </row>
    <row r="14776" spans="7:12" x14ac:dyDescent="0.25">
      <c r="G14776"/>
      <c r="I14776"/>
      <c r="L14776"/>
    </row>
    <row r="14777" spans="7:12" x14ac:dyDescent="0.25">
      <c r="G14777"/>
      <c r="I14777"/>
      <c r="L14777"/>
    </row>
    <row r="14778" spans="7:12" x14ac:dyDescent="0.25">
      <c r="G14778"/>
      <c r="I14778"/>
      <c r="L14778"/>
    </row>
    <row r="14779" spans="7:12" x14ac:dyDescent="0.25">
      <c r="G14779"/>
      <c r="I14779"/>
      <c r="L14779"/>
    </row>
    <row r="14780" spans="7:12" x14ac:dyDescent="0.25">
      <c r="G14780"/>
      <c r="I14780"/>
      <c r="L14780"/>
    </row>
    <row r="14781" spans="7:12" x14ac:dyDescent="0.25">
      <c r="G14781"/>
      <c r="I14781"/>
      <c r="L14781"/>
    </row>
    <row r="14782" spans="7:12" x14ac:dyDescent="0.25">
      <c r="G14782"/>
      <c r="I14782"/>
      <c r="L14782"/>
    </row>
    <row r="14783" spans="7:12" x14ac:dyDescent="0.25">
      <c r="G14783"/>
      <c r="I14783"/>
      <c r="L14783"/>
    </row>
    <row r="14784" spans="7:12" x14ac:dyDescent="0.25">
      <c r="G14784"/>
      <c r="I14784"/>
      <c r="L14784"/>
    </row>
    <row r="14785" spans="7:12" x14ac:dyDescent="0.25">
      <c r="G14785"/>
      <c r="I14785"/>
      <c r="L14785"/>
    </row>
    <row r="14786" spans="7:12" x14ac:dyDescent="0.25">
      <c r="G14786"/>
      <c r="I14786"/>
      <c r="L14786"/>
    </row>
    <row r="14787" spans="7:12" x14ac:dyDescent="0.25">
      <c r="G14787"/>
      <c r="I14787"/>
      <c r="L14787"/>
    </row>
    <row r="14788" spans="7:12" x14ac:dyDescent="0.25">
      <c r="G14788"/>
      <c r="I14788"/>
      <c r="L14788"/>
    </row>
    <row r="14789" spans="7:12" x14ac:dyDescent="0.25">
      <c r="G14789"/>
      <c r="I14789"/>
      <c r="L14789"/>
    </row>
    <row r="14790" spans="7:12" x14ac:dyDescent="0.25">
      <c r="G14790"/>
      <c r="I14790"/>
      <c r="L14790"/>
    </row>
    <row r="14791" spans="7:12" x14ac:dyDescent="0.25">
      <c r="G14791"/>
      <c r="I14791"/>
      <c r="L14791"/>
    </row>
    <row r="14792" spans="7:12" x14ac:dyDescent="0.25">
      <c r="G14792"/>
      <c r="I14792"/>
      <c r="L14792"/>
    </row>
    <row r="14793" spans="7:12" x14ac:dyDescent="0.25">
      <c r="G14793"/>
      <c r="I14793"/>
      <c r="L14793"/>
    </row>
    <row r="14794" spans="7:12" x14ac:dyDescent="0.25">
      <c r="G14794"/>
      <c r="I14794"/>
      <c r="L14794"/>
    </row>
    <row r="14795" spans="7:12" x14ac:dyDescent="0.25">
      <c r="G14795"/>
      <c r="I14795"/>
      <c r="L14795"/>
    </row>
    <row r="14796" spans="7:12" x14ac:dyDescent="0.25">
      <c r="G14796"/>
      <c r="I14796"/>
      <c r="L14796"/>
    </row>
    <row r="14797" spans="7:12" x14ac:dyDescent="0.25">
      <c r="G14797"/>
      <c r="I14797"/>
      <c r="L14797"/>
    </row>
    <row r="14798" spans="7:12" x14ac:dyDescent="0.25">
      <c r="G14798"/>
      <c r="I14798"/>
      <c r="L14798"/>
    </row>
    <row r="14799" spans="7:12" x14ac:dyDescent="0.25">
      <c r="G14799"/>
      <c r="I14799"/>
      <c r="L14799"/>
    </row>
    <row r="14800" spans="7:12" x14ac:dyDescent="0.25">
      <c r="G14800"/>
      <c r="I14800"/>
      <c r="L14800"/>
    </row>
    <row r="14801" spans="7:12" x14ac:dyDescent="0.25">
      <c r="G14801"/>
      <c r="I14801"/>
      <c r="L14801"/>
    </row>
    <row r="14802" spans="7:12" x14ac:dyDescent="0.25">
      <c r="G14802"/>
      <c r="I14802"/>
      <c r="L14802"/>
    </row>
    <row r="14803" spans="7:12" x14ac:dyDescent="0.25">
      <c r="G14803"/>
      <c r="I14803"/>
      <c r="L14803"/>
    </row>
    <row r="14804" spans="7:12" x14ac:dyDescent="0.25">
      <c r="G14804"/>
      <c r="I14804"/>
      <c r="L14804"/>
    </row>
    <row r="14805" spans="7:12" x14ac:dyDescent="0.25">
      <c r="G14805"/>
      <c r="I14805"/>
      <c r="L14805"/>
    </row>
    <row r="14806" spans="7:12" x14ac:dyDescent="0.25">
      <c r="G14806"/>
      <c r="I14806"/>
      <c r="L14806"/>
    </row>
    <row r="14807" spans="7:12" x14ac:dyDescent="0.25">
      <c r="G14807"/>
      <c r="I14807"/>
      <c r="L14807"/>
    </row>
    <row r="14808" spans="7:12" x14ac:dyDescent="0.25">
      <c r="G14808"/>
      <c r="I14808"/>
      <c r="L14808"/>
    </row>
    <row r="14809" spans="7:12" x14ac:dyDescent="0.25">
      <c r="G14809"/>
      <c r="I14809"/>
      <c r="L14809"/>
    </row>
    <row r="14810" spans="7:12" x14ac:dyDescent="0.25">
      <c r="G14810"/>
      <c r="I14810"/>
      <c r="L14810"/>
    </row>
    <row r="14811" spans="7:12" x14ac:dyDescent="0.25">
      <c r="G14811"/>
      <c r="I14811"/>
      <c r="L14811"/>
    </row>
    <row r="14812" spans="7:12" x14ac:dyDescent="0.25">
      <c r="G14812"/>
      <c r="I14812"/>
      <c r="L14812"/>
    </row>
    <row r="14813" spans="7:12" x14ac:dyDescent="0.25">
      <c r="G14813"/>
      <c r="I14813"/>
      <c r="L14813"/>
    </row>
    <row r="14814" spans="7:12" x14ac:dyDescent="0.25">
      <c r="G14814"/>
      <c r="I14814"/>
      <c r="L14814"/>
    </row>
    <row r="14815" spans="7:12" x14ac:dyDescent="0.25">
      <c r="G14815"/>
      <c r="I14815"/>
      <c r="L14815"/>
    </row>
    <row r="14816" spans="7:12" x14ac:dyDescent="0.25">
      <c r="G14816"/>
      <c r="I14816"/>
      <c r="L14816"/>
    </row>
    <row r="14817" spans="7:12" x14ac:dyDescent="0.25">
      <c r="G14817"/>
      <c r="I14817"/>
      <c r="L14817"/>
    </row>
    <row r="14818" spans="7:12" x14ac:dyDescent="0.25">
      <c r="G14818"/>
      <c r="I14818"/>
      <c r="L14818"/>
    </row>
    <row r="14819" spans="7:12" x14ac:dyDescent="0.25">
      <c r="G14819"/>
      <c r="I14819"/>
      <c r="L14819"/>
    </row>
    <row r="14820" spans="7:12" x14ac:dyDescent="0.25">
      <c r="G14820"/>
      <c r="I14820"/>
      <c r="L14820"/>
    </row>
    <row r="14821" spans="7:12" x14ac:dyDescent="0.25">
      <c r="G14821"/>
      <c r="I14821"/>
      <c r="L14821"/>
    </row>
    <row r="14822" spans="7:12" x14ac:dyDescent="0.25">
      <c r="G14822"/>
      <c r="I14822"/>
      <c r="L14822"/>
    </row>
    <row r="14823" spans="7:12" x14ac:dyDescent="0.25">
      <c r="G14823"/>
      <c r="I14823"/>
      <c r="L14823"/>
    </row>
    <row r="14824" spans="7:12" x14ac:dyDescent="0.25">
      <c r="G14824"/>
      <c r="I14824"/>
      <c r="L14824"/>
    </row>
    <row r="14825" spans="7:12" x14ac:dyDescent="0.25">
      <c r="G14825"/>
      <c r="I14825"/>
      <c r="L14825"/>
    </row>
    <row r="14826" spans="7:12" x14ac:dyDescent="0.25">
      <c r="G14826"/>
      <c r="I14826"/>
      <c r="L14826"/>
    </row>
    <row r="14827" spans="7:12" x14ac:dyDescent="0.25">
      <c r="G14827"/>
      <c r="I14827"/>
      <c r="L14827"/>
    </row>
    <row r="14828" spans="7:12" x14ac:dyDescent="0.25">
      <c r="G14828"/>
      <c r="I14828"/>
      <c r="L14828"/>
    </row>
    <row r="14829" spans="7:12" x14ac:dyDescent="0.25">
      <c r="G14829"/>
      <c r="I14829"/>
      <c r="L14829"/>
    </row>
    <row r="14830" spans="7:12" x14ac:dyDescent="0.25">
      <c r="G14830"/>
      <c r="I14830"/>
      <c r="L14830"/>
    </row>
    <row r="14831" spans="7:12" x14ac:dyDescent="0.25">
      <c r="G14831"/>
      <c r="I14831"/>
      <c r="L14831"/>
    </row>
    <row r="14832" spans="7:12" x14ac:dyDescent="0.25">
      <c r="G14832"/>
      <c r="I14832"/>
      <c r="L14832"/>
    </row>
    <row r="14833" spans="7:12" x14ac:dyDescent="0.25">
      <c r="G14833"/>
      <c r="I14833"/>
      <c r="L14833"/>
    </row>
    <row r="14834" spans="7:12" x14ac:dyDescent="0.25">
      <c r="G14834"/>
      <c r="I14834"/>
      <c r="L14834"/>
    </row>
    <row r="14835" spans="7:12" x14ac:dyDescent="0.25">
      <c r="G14835"/>
      <c r="I14835"/>
      <c r="L14835"/>
    </row>
    <row r="14836" spans="7:12" x14ac:dyDescent="0.25">
      <c r="G14836"/>
      <c r="I14836"/>
      <c r="L14836"/>
    </row>
    <row r="14837" spans="7:12" x14ac:dyDescent="0.25">
      <c r="G14837"/>
      <c r="I14837"/>
      <c r="L14837"/>
    </row>
    <row r="14838" spans="7:12" x14ac:dyDescent="0.25">
      <c r="G14838"/>
      <c r="I14838"/>
      <c r="L14838"/>
    </row>
    <row r="14839" spans="7:12" x14ac:dyDescent="0.25">
      <c r="G14839"/>
      <c r="I14839"/>
      <c r="L14839"/>
    </row>
    <row r="14840" spans="7:12" x14ac:dyDescent="0.25">
      <c r="G14840"/>
      <c r="I14840"/>
      <c r="L14840"/>
    </row>
    <row r="14841" spans="7:12" x14ac:dyDescent="0.25">
      <c r="G14841"/>
      <c r="I14841"/>
      <c r="L14841"/>
    </row>
    <row r="14842" spans="7:12" x14ac:dyDescent="0.25">
      <c r="G14842"/>
      <c r="I14842"/>
      <c r="L14842"/>
    </row>
    <row r="14843" spans="7:12" x14ac:dyDescent="0.25">
      <c r="G14843"/>
      <c r="I14843"/>
      <c r="L14843"/>
    </row>
    <row r="14844" spans="7:12" x14ac:dyDescent="0.25">
      <c r="G14844"/>
      <c r="I14844"/>
      <c r="L14844"/>
    </row>
    <row r="14845" spans="7:12" x14ac:dyDescent="0.25">
      <c r="G14845"/>
      <c r="I14845"/>
      <c r="L14845"/>
    </row>
    <row r="14846" spans="7:12" x14ac:dyDescent="0.25">
      <c r="G14846"/>
      <c r="I14846"/>
      <c r="L14846"/>
    </row>
    <row r="14847" spans="7:12" x14ac:dyDescent="0.25">
      <c r="G14847"/>
      <c r="I14847"/>
      <c r="L14847"/>
    </row>
    <row r="14848" spans="7:12" x14ac:dyDescent="0.25">
      <c r="G14848"/>
      <c r="I14848"/>
      <c r="L14848"/>
    </row>
    <row r="14849" spans="7:12" x14ac:dyDescent="0.25">
      <c r="G14849"/>
      <c r="I14849"/>
      <c r="L14849"/>
    </row>
    <row r="14850" spans="7:12" x14ac:dyDescent="0.25">
      <c r="G14850"/>
      <c r="I14850"/>
      <c r="L14850"/>
    </row>
    <row r="14851" spans="7:12" x14ac:dyDescent="0.25">
      <c r="G14851"/>
      <c r="I14851"/>
      <c r="L14851"/>
    </row>
    <row r="14852" spans="7:12" x14ac:dyDescent="0.25">
      <c r="G14852"/>
      <c r="I14852"/>
      <c r="L14852"/>
    </row>
    <row r="14853" spans="7:12" x14ac:dyDescent="0.25">
      <c r="G14853"/>
      <c r="I14853"/>
      <c r="L14853"/>
    </row>
    <row r="14854" spans="7:12" x14ac:dyDescent="0.25">
      <c r="G14854"/>
      <c r="I14854"/>
      <c r="L14854"/>
    </row>
    <row r="14855" spans="7:12" x14ac:dyDescent="0.25">
      <c r="G14855"/>
      <c r="I14855"/>
      <c r="L14855"/>
    </row>
    <row r="14856" spans="7:12" x14ac:dyDescent="0.25">
      <c r="G14856"/>
      <c r="I14856"/>
      <c r="L14856"/>
    </row>
    <row r="14857" spans="7:12" x14ac:dyDescent="0.25">
      <c r="G14857"/>
      <c r="I14857"/>
      <c r="L14857"/>
    </row>
    <row r="14858" spans="7:12" x14ac:dyDescent="0.25">
      <c r="G14858"/>
      <c r="I14858"/>
      <c r="L14858"/>
    </row>
    <row r="14859" spans="7:12" x14ac:dyDescent="0.25">
      <c r="G14859"/>
      <c r="I14859"/>
      <c r="L14859"/>
    </row>
    <row r="14860" spans="7:12" x14ac:dyDescent="0.25">
      <c r="G14860"/>
      <c r="I14860"/>
      <c r="L14860"/>
    </row>
    <row r="14861" spans="7:12" x14ac:dyDescent="0.25">
      <c r="G14861"/>
      <c r="I14861"/>
      <c r="L14861"/>
    </row>
    <row r="14862" spans="7:12" x14ac:dyDescent="0.25">
      <c r="G14862"/>
      <c r="I14862"/>
      <c r="L14862"/>
    </row>
    <row r="14863" spans="7:12" x14ac:dyDescent="0.25">
      <c r="G14863"/>
      <c r="I14863"/>
      <c r="L14863"/>
    </row>
    <row r="14864" spans="7:12" x14ac:dyDescent="0.25">
      <c r="G14864"/>
      <c r="I14864"/>
      <c r="L14864"/>
    </row>
    <row r="14865" spans="7:12" x14ac:dyDescent="0.25">
      <c r="G14865"/>
      <c r="I14865"/>
      <c r="L14865"/>
    </row>
    <row r="14866" spans="7:12" x14ac:dyDescent="0.25">
      <c r="G14866"/>
      <c r="I14866"/>
      <c r="L14866"/>
    </row>
    <row r="14867" spans="7:12" x14ac:dyDescent="0.25">
      <c r="G14867"/>
      <c r="I14867"/>
      <c r="L14867"/>
    </row>
    <row r="14868" spans="7:12" x14ac:dyDescent="0.25">
      <c r="G14868"/>
      <c r="I14868"/>
      <c r="L14868"/>
    </row>
    <row r="14869" spans="7:12" x14ac:dyDescent="0.25">
      <c r="G14869"/>
      <c r="I14869"/>
      <c r="L14869"/>
    </row>
    <row r="14870" spans="7:12" x14ac:dyDescent="0.25">
      <c r="G14870"/>
      <c r="I14870"/>
      <c r="L14870"/>
    </row>
    <row r="14871" spans="7:12" x14ac:dyDescent="0.25">
      <c r="G14871"/>
      <c r="I14871"/>
      <c r="L14871"/>
    </row>
    <row r="14872" spans="7:12" x14ac:dyDescent="0.25">
      <c r="G14872"/>
      <c r="I14872"/>
      <c r="L14872"/>
    </row>
    <row r="14873" spans="7:12" x14ac:dyDescent="0.25">
      <c r="G14873"/>
      <c r="I14873"/>
      <c r="L14873"/>
    </row>
    <row r="14874" spans="7:12" x14ac:dyDescent="0.25">
      <c r="G14874"/>
      <c r="I14874"/>
      <c r="L14874"/>
    </row>
    <row r="14875" spans="7:12" x14ac:dyDescent="0.25">
      <c r="G14875"/>
      <c r="I14875"/>
      <c r="L14875"/>
    </row>
    <row r="14876" spans="7:12" x14ac:dyDescent="0.25">
      <c r="G14876"/>
      <c r="I14876"/>
      <c r="L14876"/>
    </row>
    <row r="14877" spans="7:12" x14ac:dyDescent="0.25">
      <c r="G14877"/>
      <c r="I14877"/>
      <c r="L14877"/>
    </row>
    <row r="14878" spans="7:12" x14ac:dyDescent="0.25">
      <c r="G14878"/>
      <c r="I14878"/>
      <c r="L14878"/>
    </row>
    <row r="14879" spans="7:12" x14ac:dyDescent="0.25">
      <c r="G14879"/>
      <c r="I14879"/>
      <c r="L14879"/>
    </row>
    <row r="14880" spans="7:12" x14ac:dyDescent="0.25">
      <c r="G14880"/>
      <c r="I14880"/>
      <c r="L14880"/>
    </row>
    <row r="14881" spans="7:12" x14ac:dyDescent="0.25">
      <c r="G14881"/>
      <c r="I14881"/>
      <c r="L14881"/>
    </row>
    <row r="14882" spans="7:12" x14ac:dyDescent="0.25">
      <c r="G14882"/>
      <c r="I14882"/>
      <c r="L14882"/>
    </row>
    <row r="14883" spans="7:12" x14ac:dyDescent="0.25">
      <c r="G14883"/>
      <c r="I14883"/>
      <c r="L14883"/>
    </row>
    <row r="14884" spans="7:12" x14ac:dyDescent="0.25">
      <c r="G14884"/>
      <c r="I14884"/>
      <c r="L14884"/>
    </row>
    <row r="14885" spans="7:12" x14ac:dyDescent="0.25">
      <c r="G14885"/>
      <c r="I14885"/>
      <c r="L14885"/>
    </row>
    <row r="14886" spans="7:12" x14ac:dyDescent="0.25">
      <c r="G14886"/>
      <c r="I14886"/>
      <c r="L14886"/>
    </row>
    <row r="14887" spans="7:12" x14ac:dyDescent="0.25">
      <c r="G14887"/>
      <c r="I14887"/>
      <c r="L14887"/>
    </row>
    <row r="14888" spans="7:12" x14ac:dyDescent="0.25">
      <c r="G14888"/>
      <c r="I14888"/>
      <c r="L14888"/>
    </row>
    <row r="14889" spans="7:12" x14ac:dyDescent="0.25">
      <c r="G14889"/>
      <c r="I14889"/>
      <c r="L14889"/>
    </row>
    <row r="14890" spans="7:12" x14ac:dyDescent="0.25">
      <c r="G14890"/>
      <c r="I14890"/>
      <c r="L14890"/>
    </row>
    <row r="14891" spans="7:12" x14ac:dyDescent="0.25">
      <c r="G14891"/>
      <c r="I14891"/>
      <c r="L14891"/>
    </row>
    <row r="14892" spans="7:12" x14ac:dyDescent="0.25">
      <c r="G14892"/>
      <c r="I14892"/>
      <c r="L14892"/>
    </row>
    <row r="14893" spans="7:12" x14ac:dyDescent="0.25">
      <c r="G14893"/>
      <c r="I14893"/>
      <c r="L14893"/>
    </row>
    <row r="14894" spans="7:12" x14ac:dyDescent="0.25">
      <c r="G14894"/>
      <c r="I14894"/>
      <c r="L14894"/>
    </row>
    <row r="14895" spans="7:12" x14ac:dyDescent="0.25">
      <c r="G14895"/>
      <c r="I14895"/>
      <c r="L14895"/>
    </row>
    <row r="14896" spans="7:12" x14ac:dyDescent="0.25">
      <c r="G14896"/>
      <c r="I14896"/>
      <c r="L14896"/>
    </row>
    <row r="14897" spans="7:12" x14ac:dyDescent="0.25">
      <c r="G14897"/>
      <c r="I14897"/>
      <c r="L14897"/>
    </row>
    <row r="14898" spans="7:12" x14ac:dyDescent="0.25">
      <c r="G14898"/>
      <c r="I14898"/>
      <c r="L14898"/>
    </row>
    <row r="14899" spans="7:12" x14ac:dyDescent="0.25">
      <c r="G14899"/>
      <c r="I14899"/>
      <c r="L14899"/>
    </row>
    <row r="14900" spans="7:12" x14ac:dyDescent="0.25">
      <c r="G14900"/>
      <c r="I14900"/>
      <c r="L14900"/>
    </row>
    <row r="14901" spans="7:12" x14ac:dyDescent="0.25">
      <c r="G14901"/>
      <c r="I14901"/>
      <c r="L14901"/>
    </row>
    <row r="14902" spans="7:12" x14ac:dyDescent="0.25">
      <c r="G14902"/>
      <c r="I14902"/>
      <c r="L14902"/>
    </row>
    <row r="14903" spans="7:12" x14ac:dyDescent="0.25">
      <c r="G14903"/>
      <c r="I14903"/>
      <c r="L14903"/>
    </row>
    <row r="14904" spans="7:12" x14ac:dyDescent="0.25">
      <c r="G14904"/>
      <c r="I14904"/>
      <c r="L14904"/>
    </row>
    <row r="14905" spans="7:12" x14ac:dyDescent="0.25">
      <c r="G14905"/>
      <c r="I14905"/>
      <c r="L14905"/>
    </row>
    <row r="14906" spans="7:12" x14ac:dyDescent="0.25">
      <c r="G14906"/>
      <c r="I14906"/>
      <c r="L14906"/>
    </row>
    <row r="14907" spans="7:12" x14ac:dyDescent="0.25">
      <c r="G14907"/>
      <c r="I14907"/>
      <c r="L14907"/>
    </row>
    <row r="14908" spans="7:12" x14ac:dyDescent="0.25">
      <c r="G14908"/>
      <c r="I14908"/>
      <c r="L14908"/>
    </row>
    <row r="14909" spans="7:12" x14ac:dyDescent="0.25">
      <c r="G14909"/>
      <c r="I14909"/>
      <c r="L14909"/>
    </row>
    <row r="14910" spans="7:12" x14ac:dyDescent="0.25">
      <c r="G14910"/>
      <c r="I14910"/>
      <c r="L14910"/>
    </row>
    <row r="14911" spans="7:12" x14ac:dyDescent="0.25">
      <c r="G14911"/>
      <c r="I14911"/>
      <c r="L14911"/>
    </row>
    <row r="14912" spans="7:12" x14ac:dyDescent="0.25">
      <c r="G14912"/>
      <c r="I14912"/>
      <c r="L14912"/>
    </row>
    <row r="14913" spans="7:12" x14ac:dyDescent="0.25">
      <c r="G14913"/>
      <c r="I14913"/>
      <c r="L14913"/>
    </row>
    <row r="14914" spans="7:12" x14ac:dyDescent="0.25">
      <c r="G14914"/>
      <c r="I14914"/>
      <c r="L14914"/>
    </row>
    <row r="14915" spans="7:12" x14ac:dyDescent="0.25">
      <c r="G14915"/>
      <c r="I14915"/>
      <c r="L14915"/>
    </row>
    <row r="14916" spans="7:12" x14ac:dyDescent="0.25">
      <c r="G14916"/>
      <c r="I14916"/>
      <c r="L14916"/>
    </row>
    <row r="14917" spans="7:12" x14ac:dyDescent="0.25">
      <c r="G14917"/>
      <c r="I14917"/>
      <c r="L14917"/>
    </row>
    <row r="14918" spans="7:12" x14ac:dyDescent="0.25">
      <c r="G14918"/>
      <c r="I14918"/>
      <c r="L14918"/>
    </row>
    <row r="14919" spans="7:12" x14ac:dyDescent="0.25">
      <c r="G14919"/>
      <c r="I14919"/>
      <c r="L14919"/>
    </row>
    <row r="14920" spans="7:12" x14ac:dyDescent="0.25">
      <c r="G14920"/>
      <c r="I14920"/>
      <c r="L14920"/>
    </row>
    <row r="14921" spans="7:12" x14ac:dyDescent="0.25">
      <c r="G14921"/>
      <c r="I14921"/>
      <c r="L14921"/>
    </row>
    <row r="14922" spans="7:12" x14ac:dyDescent="0.25">
      <c r="G14922"/>
      <c r="I14922"/>
      <c r="L14922"/>
    </row>
    <row r="14923" spans="7:12" x14ac:dyDescent="0.25">
      <c r="G14923"/>
      <c r="I14923"/>
      <c r="L14923"/>
    </row>
    <row r="14924" spans="7:12" x14ac:dyDescent="0.25">
      <c r="G14924"/>
      <c r="I14924"/>
      <c r="L14924"/>
    </row>
    <row r="14925" spans="7:12" x14ac:dyDescent="0.25">
      <c r="G14925"/>
      <c r="I14925"/>
      <c r="L14925"/>
    </row>
    <row r="14926" spans="7:12" x14ac:dyDescent="0.25">
      <c r="G14926"/>
      <c r="I14926"/>
      <c r="L14926"/>
    </row>
    <row r="14927" spans="7:12" x14ac:dyDescent="0.25">
      <c r="G14927"/>
      <c r="I14927"/>
      <c r="L14927"/>
    </row>
    <row r="14928" spans="7:12" x14ac:dyDescent="0.25">
      <c r="G14928"/>
      <c r="I14928"/>
      <c r="L14928"/>
    </row>
    <row r="14929" spans="7:12" x14ac:dyDescent="0.25">
      <c r="G14929"/>
      <c r="I14929"/>
      <c r="L14929"/>
    </row>
    <row r="14930" spans="7:12" x14ac:dyDescent="0.25">
      <c r="G14930"/>
      <c r="I14930"/>
      <c r="L14930"/>
    </row>
    <row r="14931" spans="7:12" x14ac:dyDescent="0.25">
      <c r="G14931"/>
      <c r="I14931"/>
      <c r="L14931"/>
    </row>
    <row r="14932" spans="7:12" x14ac:dyDescent="0.25">
      <c r="G14932"/>
      <c r="I14932"/>
      <c r="L14932"/>
    </row>
    <row r="14933" spans="7:12" x14ac:dyDescent="0.25">
      <c r="G14933"/>
      <c r="I14933"/>
      <c r="L14933"/>
    </row>
    <row r="14934" spans="7:12" x14ac:dyDescent="0.25">
      <c r="G14934"/>
      <c r="I14934"/>
      <c r="L14934"/>
    </row>
    <row r="14935" spans="7:12" x14ac:dyDescent="0.25">
      <c r="G14935"/>
      <c r="I14935"/>
      <c r="L14935"/>
    </row>
    <row r="14936" spans="7:12" x14ac:dyDescent="0.25">
      <c r="G14936"/>
      <c r="I14936"/>
      <c r="L14936"/>
    </row>
    <row r="14937" spans="7:12" x14ac:dyDescent="0.25">
      <c r="G14937"/>
      <c r="I14937"/>
      <c r="L14937"/>
    </row>
    <row r="14938" spans="7:12" x14ac:dyDescent="0.25">
      <c r="G14938"/>
      <c r="I14938"/>
      <c r="L14938"/>
    </row>
    <row r="14939" spans="7:12" x14ac:dyDescent="0.25">
      <c r="G14939"/>
      <c r="I14939"/>
      <c r="L14939"/>
    </row>
    <row r="14940" spans="7:12" x14ac:dyDescent="0.25">
      <c r="G14940"/>
      <c r="I14940"/>
      <c r="L14940"/>
    </row>
    <row r="14941" spans="7:12" x14ac:dyDescent="0.25">
      <c r="G14941"/>
      <c r="I14941"/>
      <c r="L14941"/>
    </row>
    <row r="14942" spans="7:12" x14ac:dyDescent="0.25">
      <c r="G14942"/>
      <c r="I14942"/>
      <c r="L14942"/>
    </row>
    <row r="14943" spans="7:12" x14ac:dyDescent="0.25">
      <c r="G14943"/>
      <c r="I14943"/>
      <c r="L14943"/>
    </row>
    <row r="14944" spans="7:12" x14ac:dyDescent="0.25">
      <c r="G14944"/>
      <c r="I14944"/>
      <c r="L14944"/>
    </row>
    <row r="14945" spans="7:12" x14ac:dyDescent="0.25">
      <c r="G14945"/>
      <c r="I14945"/>
      <c r="L14945"/>
    </row>
    <row r="14946" spans="7:12" x14ac:dyDescent="0.25">
      <c r="G14946"/>
      <c r="I14946"/>
      <c r="L14946"/>
    </row>
    <row r="14947" spans="7:12" x14ac:dyDescent="0.25">
      <c r="G14947"/>
      <c r="I14947"/>
      <c r="L14947"/>
    </row>
    <row r="14948" spans="7:12" x14ac:dyDescent="0.25">
      <c r="G14948"/>
      <c r="I14948"/>
      <c r="L14948"/>
    </row>
    <row r="14949" spans="7:12" x14ac:dyDescent="0.25">
      <c r="G14949"/>
      <c r="I14949"/>
      <c r="L14949"/>
    </row>
    <row r="14950" spans="7:12" x14ac:dyDescent="0.25">
      <c r="G14950"/>
      <c r="I14950"/>
      <c r="L14950"/>
    </row>
    <row r="14951" spans="7:12" x14ac:dyDescent="0.25">
      <c r="G14951"/>
      <c r="I14951"/>
      <c r="L14951"/>
    </row>
    <row r="14952" spans="7:12" x14ac:dyDescent="0.25">
      <c r="G14952"/>
      <c r="I14952"/>
      <c r="L14952"/>
    </row>
    <row r="14953" spans="7:12" x14ac:dyDescent="0.25">
      <c r="G14953"/>
      <c r="I14953"/>
      <c r="L14953"/>
    </row>
    <row r="14954" spans="7:12" x14ac:dyDescent="0.25">
      <c r="G14954"/>
      <c r="I14954"/>
      <c r="L14954"/>
    </row>
    <row r="14955" spans="7:12" x14ac:dyDescent="0.25">
      <c r="G14955"/>
      <c r="I14955"/>
      <c r="L14955"/>
    </row>
    <row r="14956" spans="7:12" x14ac:dyDescent="0.25">
      <c r="G14956"/>
      <c r="I14956"/>
      <c r="L14956"/>
    </row>
    <row r="14957" spans="7:12" x14ac:dyDescent="0.25">
      <c r="G14957"/>
      <c r="I14957"/>
      <c r="L14957"/>
    </row>
    <row r="14958" spans="7:12" x14ac:dyDescent="0.25">
      <c r="G14958"/>
      <c r="I14958"/>
      <c r="L14958"/>
    </row>
    <row r="14959" spans="7:12" x14ac:dyDescent="0.25">
      <c r="G14959"/>
      <c r="I14959"/>
      <c r="L14959"/>
    </row>
    <row r="14960" spans="7:12" x14ac:dyDescent="0.25">
      <c r="G14960"/>
      <c r="I14960"/>
      <c r="L14960"/>
    </row>
    <row r="14961" spans="7:12" x14ac:dyDescent="0.25">
      <c r="G14961"/>
      <c r="I14961"/>
      <c r="L14961"/>
    </row>
    <row r="14962" spans="7:12" x14ac:dyDescent="0.25">
      <c r="G14962"/>
      <c r="I14962"/>
      <c r="L14962"/>
    </row>
    <row r="14963" spans="7:12" x14ac:dyDescent="0.25">
      <c r="G14963"/>
      <c r="I14963"/>
      <c r="L14963"/>
    </row>
    <row r="14964" spans="7:12" x14ac:dyDescent="0.25">
      <c r="G14964"/>
      <c r="I14964"/>
      <c r="L14964"/>
    </row>
    <row r="14965" spans="7:12" x14ac:dyDescent="0.25">
      <c r="G14965"/>
      <c r="I14965"/>
      <c r="L14965"/>
    </row>
    <row r="14966" spans="7:12" x14ac:dyDescent="0.25">
      <c r="G14966"/>
      <c r="I14966"/>
      <c r="L14966"/>
    </row>
    <row r="14967" spans="7:12" x14ac:dyDescent="0.25">
      <c r="G14967"/>
      <c r="I14967"/>
      <c r="L14967"/>
    </row>
    <row r="14968" spans="7:12" x14ac:dyDescent="0.25">
      <c r="G14968"/>
      <c r="I14968"/>
      <c r="L14968"/>
    </row>
    <row r="14969" spans="7:12" x14ac:dyDescent="0.25">
      <c r="G14969"/>
      <c r="I14969"/>
      <c r="L14969"/>
    </row>
    <row r="14970" spans="7:12" x14ac:dyDescent="0.25">
      <c r="G14970"/>
      <c r="I14970"/>
      <c r="L14970"/>
    </row>
    <row r="14971" spans="7:12" x14ac:dyDescent="0.25">
      <c r="G14971"/>
      <c r="I14971"/>
      <c r="L14971"/>
    </row>
    <row r="14972" spans="7:12" x14ac:dyDescent="0.25">
      <c r="G14972"/>
      <c r="I14972"/>
      <c r="L14972"/>
    </row>
    <row r="14973" spans="7:12" x14ac:dyDescent="0.25">
      <c r="G14973"/>
      <c r="I14973"/>
      <c r="L14973"/>
    </row>
    <row r="14974" spans="7:12" x14ac:dyDescent="0.25">
      <c r="G14974"/>
      <c r="I14974"/>
      <c r="L14974"/>
    </row>
    <row r="14975" spans="7:12" x14ac:dyDescent="0.25">
      <c r="G14975"/>
      <c r="I14975"/>
      <c r="L14975"/>
    </row>
    <row r="14976" spans="7:12" x14ac:dyDescent="0.25">
      <c r="G14976"/>
      <c r="I14976"/>
      <c r="L14976"/>
    </row>
    <row r="14977" spans="7:12" x14ac:dyDescent="0.25">
      <c r="G14977"/>
      <c r="I14977"/>
      <c r="L14977"/>
    </row>
    <row r="14978" spans="7:12" x14ac:dyDescent="0.25">
      <c r="G14978"/>
      <c r="I14978"/>
      <c r="L14978"/>
    </row>
    <row r="14979" spans="7:12" x14ac:dyDescent="0.25">
      <c r="G14979"/>
      <c r="I14979"/>
      <c r="L14979"/>
    </row>
    <row r="14980" spans="7:12" x14ac:dyDescent="0.25">
      <c r="G14980"/>
      <c r="I14980"/>
      <c r="L14980"/>
    </row>
    <row r="14981" spans="7:12" x14ac:dyDescent="0.25">
      <c r="G14981"/>
      <c r="I14981"/>
      <c r="L14981"/>
    </row>
    <row r="14982" spans="7:12" x14ac:dyDescent="0.25">
      <c r="G14982"/>
      <c r="I14982"/>
      <c r="L14982"/>
    </row>
    <row r="14983" spans="7:12" x14ac:dyDescent="0.25">
      <c r="G14983"/>
      <c r="I14983"/>
      <c r="L14983"/>
    </row>
    <row r="14984" spans="7:12" x14ac:dyDescent="0.25">
      <c r="G14984"/>
      <c r="I14984"/>
      <c r="L14984"/>
    </row>
    <row r="14985" spans="7:12" x14ac:dyDescent="0.25">
      <c r="G14985"/>
      <c r="I14985"/>
      <c r="L14985"/>
    </row>
    <row r="14986" spans="7:12" x14ac:dyDescent="0.25">
      <c r="G14986"/>
      <c r="I14986"/>
      <c r="L14986"/>
    </row>
    <row r="14987" spans="7:12" x14ac:dyDescent="0.25">
      <c r="G14987"/>
      <c r="I14987"/>
      <c r="L14987"/>
    </row>
    <row r="14988" spans="7:12" x14ac:dyDescent="0.25">
      <c r="G14988"/>
      <c r="I14988"/>
      <c r="L14988"/>
    </row>
    <row r="14989" spans="7:12" x14ac:dyDescent="0.25">
      <c r="G14989"/>
      <c r="I14989"/>
      <c r="L14989"/>
    </row>
    <row r="14990" spans="7:12" x14ac:dyDescent="0.25">
      <c r="G14990"/>
      <c r="I14990"/>
      <c r="L14990"/>
    </row>
    <row r="14991" spans="7:12" x14ac:dyDescent="0.25">
      <c r="G14991"/>
      <c r="I14991"/>
      <c r="L14991"/>
    </row>
    <row r="14992" spans="7:12" x14ac:dyDescent="0.25">
      <c r="G14992"/>
      <c r="I14992"/>
      <c r="L14992"/>
    </row>
    <row r="14993" spans="7:12" x14ac:dyDescent="0.25">
      <c r="G14993"/>
      <c r="I14993"/>
      <c r="L14993"/>
    </row>
    <row r="14994" spans="7:12" x14ac:dyDescent="0.25">
      <c r="G14994"/>
      <c r="I14994"/>
      <c r="L14994"/>
    </row>
    <row r="14995" spans="7:12" x14ac:dyDescent="0.25">
      <c r="G14995"/>
      <c r="I14995"/>
      <c r="L14995"/>
    </row>
    <row r="14996" spans="7:12" x14ac:dyDescent="0.25">
      <c r="G14996"/>
      <c r="I14996"/>
      <c r="L14996"/>
    </row>
    <row r="14997" spans="7:12" x14ac:dyDescent="0.25">
      <c r="G14997"/>
      <c r="I14997"/>
      <c r="L14997"/>
    </row>
    <row r="14998" spans="7:12" x14ac:dyDescent="0.25">
      <c r="G14998"/>
      <c r="I14998"/>
      <c r="L14998"/>
    </row>
    <row r="14999" spans="7:12" x14ac:dyDescent="0.25">
      <c r="G14999"/>
      <c r="I14999"/>
      <c r="L14999"/>
    </row>
    <row r="15000" spans="7:12" x14ac:dyDescent="0.25">
      <c r="G15000"/>
      <c r="I15000"/>
      <c r="L15000"/>
    </row>
    <row r="15001" spans="7:12" x14ac:dyDescent="0.25">
      <c r="G15001"/>
      <c r="I15001"/>
      <c r="L15001"/>
    </row>
    <row r="15002" spans="7:12" x14ac:dyDescent="0.25">
      <c r="G15002"/>
      <c r="I15002"/>
      <c r="L15002"/>
    </row>
    <row r="15003" spans="7:12" x14ac:dyDescent="0.25">
      <c r="G15003"/>
      <c r="I15003"/>
      <c r="L15003"/>
    </row>
    <row r="15004" spans="7:12" x14ac:dyDescent="0.25">
      <c r="G15004"/>
      <c r="I15004"/>
      <c r="L15004"/>
    </row>
    <row r="15005" spans="7:12" x14ac:dyDescent="0.25">
      <c r="G15005"/>
      <c r="I15005"/>
      <c r="L15005"/>
    </row>
    <row r="15006" spans="7:12" x14ac:dyDescent="0.25">
      <c r="G15006"/>
      <c r="I15006"/>
      <c r="L15006"/>
    </row>
    <row r="15007" spans="7:12" x14ac:dyDescent="0.25">
      <c r="G15007"/>
      <c r="I15007"/>
      <c r="L15007"/>
    </row>
    <row r="15008" spans="7:12" x14ac:dyDescent="0.25">
      <c r="G15008"/>
      <c r="I15008"/>
      <c r="L15008"/>
    </row>
    <row r="15009" spans="7:12" x14ac:dyDescent="0.25">
      <c r="G15009"/>
      <c r="I15009"/>
      <c r="L15009"/>
    </row>
    <row r="15010" spans="7:12" x14ac:dyDescent="0.25">
      <c r="G15010"/>
      <c r="I15010"/>
      <c r="L15010"/>
    </row>
    <row r="15011" spans="7:12" x14ac:dyDescent="0.25">
      <c r="G15011"/>
      <c r="I15011"/>
      <c r="L15011"/>
    </row>
    <row r="15012" spans="7:12" x14ac:dyDescent="0.25">
      <c r="G15012"/>
      <c r="I15012"/>
      <c r="L15012"/>
    </row>
    <row r="15013" spans="7:12" x14ac:dyDescent="0.25">
      <c r="G15013"/>
      <c r="I15013"/>
      <c r="L15013"/>
    </row>
    <row r="15014" spans="7:12" x14ac:dyDescent="0.25">
      <c r="G15014"/>
      <c r="I15014"/>
      <c r="L15014"/>
    </row>
    <row r="15015" spans="7:12" x14ac:dyDescent="0.25">
      <c r="G15015"/>
      <c r="I15015"/>
      <c r="L15015"/>
    </row>
    <row r="15016" spans="7:12" x14ac:dyDescent="0.25">
      <c r="G15016"/>
      <c r="I15016"/>
      <c r="L15016"/>
    </row>
    <row r="15017" spans="7:12" x14ac:dyDescent="0.25">
      <c r="G15017"/>
      <c r="I15017"/>
      <c r="L15017"/>
    </row>
    <row r="15018" spans="7:12" x14ac:dyDescent="0.25">
      <c r="G15018"/>
      <c r="I15018"/>
      <c r="L15018"/>
    </row>
    <row r="15019" spans="7:12" x14ac:dyDescent="0.25">
      <c r="G15019"/>
      <c r="I15019"/>
      <c r="L15019"/>
    </row>
    <row r="15020" spans="7:12" x14ac:dyDescent="0.25">
      <c r="G15020"/>
      <c r="I15020"/>
      <c r="L15020"/>
    </row>
    <row r="15021" spans="7:12" x14ac:dyDescent="0.25">
      <c r="G15021"/>
      <c r="I15021"/>
      <c r="L15021"/>
    </row>
    <row r="15022" spans="7:12" x14ac:dyDescent="0.25">
      <c r="G15022"/>
      <c r="I15022"/>
      <c r="L15022"/>
    </row>
    <row r="15023" spans="7:12" x14ac:dyDescent="0.25">
      <c r="G15023"/>
      <c r="I15023"/>
      <c r="L15023"/>
    </row>
    <row r="15024" spans="7:12" x14ac:dyDescent="0.25">
      <c r="G15024"/>
      <c r="I15024"/>
      <c r="L15024"/>
    </row>
    <row r="15025" spans="7:12" x14ac:dyDescent="0.25">
      <c r="G15025"/>
      <c r="I15025"/>
      <c r="L15025"/>
    </row>
    <row r="15026" spans="7:12" x14ac:dyDescent="0.25">
      <c r="G15026"/>
      <c r="I15026"/>
      <c r="L15026"/>
    </row>
    <row r="15027" spans="7:12" x14ac:dyDescent="0.25">
      <c r="G15027"/>
      <c r="I15027"/>
      <c r="L15027"/>
    </row>
    <row r="15028" spans="7:12" x14ac:dyDescent="0.25">
      <c r="G15028"/>
      <c r="I15028"/>
      <c r="L15028"/>
    </row>
    <row r="15029" spans="7:12" x14ac:dyDescent="0.25">
      <c r="G15029"/>
      <c r="I15029"/>
      <c r="L15029"/>
    </row>
    <row r="15030" spans="7:12" x14ac:dyDescent="0.25">
      <c r="G15030"/>
      <c r="I15030"/>
      <c r="L15030"/>
    </row>
    <row r="15031" spans="7:12" x14ac:dyDescent="0.25">
      <c r="G15031"/>
      <c r="I15031"/>
      <c r="L15031"/>
    </row>
    <row r="15032" spans="7:12" x14ac:dyDescent="0.25">
      <c r="G15032"/>
      <c r="I15032"/>
      <c r="L15032"/>
    </row>
    <row r="15033" spans="7:12" x14ac:dyDescent="0.25">
      <c r="G15033"/>
      <c r="I15033"/>
      <c r="L15033"/>
    </row>
    <row r="15034" spans="7:12" x14ac:dyDescent="0.25">
      <c r="G15034"/>
      <c r="I15034"/>
      <c r="L15034"/>
    </row>
    <row r="15035" spans="7:12" x14ac:dyDescent="0.25">
      <c r="G15035"/>
      <c r="I15035"/>
      <c r="L15035"/>
    </row>
    <row r="15036" spans="7:12" x14ac:dyDescent="0.25">
      <c r="G15036"/>
      <c r="I15036"/>
      <c r="L15036"/>
    </row>
    <row r="15037" spans="7:12" x14ac:dyDescent="0.25">
      <c r="G15037"/>
      <c r="I15037"/>
      <c r="L15037"/>
    </row>
    <row r="15038" spans="7:12" x14ac:dyDescent="0.25">
      <c r="G15038"/>
      <c r="I15038"/>
      <c r="L15038"/>
    </row>
    <row r="15039" spans="7:12" x14ac:dyDescent="0.25">
      <c r="G15039"/>
      <c r="I15039"/>
      <c r="L15039"/>
    </row>
    <row r="15040" spans="7:12" x14ac:dyDescent="0.25">
      <c r="G15040"/>
      <c r="I15040"/>
      <c r="L15040"/>
    </row>
    <row r="15041" spans="7:12" x14ac:dyDescent="0.25">
      <c r="G15041"/>
      <c r="I15041"/>
      <c r="L15041"/>
    </row>
    <row r="15042" spans="7:12" x14ac:dyDescent="0.25">
      <c r="G15042"/>
      <c r="I15042"/>
      <c r="L15042"/>
    </row>
    <row r="15043" spans="7:12" x14ac:dyDescent="0.25">
      <c r="G15043"/>
      <c r="I15043"/>
      <c r="L15043"/>
    </row>
    <row r="15044" spans="7:12" x14ac:dyDescent="0.25">
      <c r="G15044"/>
      <c r="I15044"/>
      <c r="L15044"/>
    </row>
    <row r="15045" spans="7:12" x14ac:dyDescent="0.25">
      <c r="G15045"/>
      <c r="I15045"/>
      <c r="L15045"/>
    </row>
    <row r="15046" spans="7:12" x14ac:dyDescent="0.25">
      <c r="G15046"/>
      <c r="I15046"/>
      <c r="L15046"/>
    </row>
    <row r="15047" spans="7:12" x14ac:dyDescent="0.25">
      <c r="G15047"/>
      <c r="I15047"/>
      <c r="L15047"/>
    </row>
    <row r="15048" spans="7:12" x14ac:dyDescent="0.25">
      <c r="G15048"/>
      <c r="I15048"/>
      <c r="L15048"/>
    </row>
    <row r="15049" spans="7:12" x14ac:dyDescent="0.25">
      <c r="G15049"/>
      <c r="I15049"/>
      <c r="L15049"/>
    </row>
    <row r="15050" spans="7:12" x14ac:dyDescent="0.25">
      <c r="G15050"/>
      <c r="I15050"/>
      <c r="L15050"/>
    </row>
    <row r="15051" spans="7:12" x14ac:dyDescent="0.25">
      <c r="G15051"/>
      <c r="I15051"/>
      <c r="L15051"/>
    </row>
    <row r="15052" spans="7:12" x14ac:dyDescent="0.25">
      <c r="G15052"/>
      <c r="I15052"/>
      <c r="L15052"/>
    </row>
    <row r="15053" spans="7:12" x14ac:dyDescent="0.25">
      <c r="G15053"/>
      <c r="I15053"/>
      <c r="L15053"/>
    </row>
    <row r="15054" spans="7:12" x14ac:dyDescent="0.25">
      <c r="G15054"/>
      <c r="I15054"/>
      <c r="L15054"/>
    </row>
    <row r="15055" spans="7:12" x14ac:dyDescent="0.25">
      <c r="G15055"/>
      <c r="I15055"/>
      <c r="L15055"/>
    </row>
    <row r="15056" spans="7:12" x14ac:dyDescent="0.25">
      <c r="G15056"/>
      <c r="I15056"/>
      <c r="L15056"/>
    </row>
    <row r="15057" spans="7:12" x14ac:dyDescent="0.25">
      <c r="G15057"/>
      <c r="I15057"/>
      <c r="L15057"/>
    </row>
    <row r="15058" spans="7:12" x14ac:dyDescent="0.25">
      <c r="G15058"/>
      <c r="I15058"/>
      <c r="L15058"/>
    </row>
    <row r="15059" spans="7:12" x14ac:dyDescent="0.25">
      <c r="G15059"/>
      <c r="I15059"/>
      <c r="L15059"/>
    </row>
    <row r="15060" spans="7:12" x14ac:dyDescent="0.25">
      <c r="G15060"/>
      <c r="I15060"/>
      <c r="L15060"/>
    </row>
    <row r="15061" spans="7:12" x14ac:dyDescent="0.25">
      <c r="G15061"/>
      <c r="I15061"/>
      <c r="L15061"/>
    </row>
    <row r="15062" spans="7:12" x14ac:dyDescent="0.25">
      <c r="G15062"/>
      <c r="I15062"/>
      <c r="L15062"/>
    </row>
    <row r="15063" spans="7:12" x14ac:dyDescent="0.25">
      <c r="G15063"/>
      <c r="I15063"/>
      <c r="L15063"/>
    </row>
    <row r="15064" spans="7:12" x14ac:dyDescent="0.25">
      <c r="G15064"/>
      <c r="I15064"/>
      <c r="L15064"/>
    </row>
    <row r="15065" spans="7:12" x14ac:dyDescent="0.25">
      <c r="G15065"/>
      <c r="I15065"/>
      <c r="L15065"/>
    </row>
    <row r="15066" spans="7:12" x14ac:dyDescent="0.25">
      <c r="G15066"/>
      <c r="I15066"/>
      <c r="L15066"/>
    </row>
    <row r="15067" spans="7:12" x14ac:dyDescent="0.25">
      <c r="G15067"/>
      <c r="I15067"/>
      <c r="L15067"/>
    </row>
    <row r="15068" spans="7:12" x14ac:dyDescent="0.25">
      <c r="G15068"/>
      <c r="I15068"/>
      <c r="L15068"/>
    </row>
    <row r="15069" spans="7:12" x14ac:dyDescent="0.25">
      <c r="G15069"/>
      <c r="I15069"/>
      <c r="L15069"/>
    </row>
    <row r="15070" spans="7:12" x14ac:dyDescent="0.25">
      <c r="G15070"/>
      <c r="I15070"/>
      <c r="L15070"/>
    </row>
    <row r="15071" spans="7:12" x14ac:dyDescent="0.25">
      <c r="G15071"/>
      <c r="I15071"/>
      <c r="L15071"/>
    </row>
    <row r="15072" spans="7:12" x14ac:dyDescent="0.25">
      <c r="G15072"/>
      <c r="I15072"/>
      <c r="L15072"/>
    </row>
    <row r="15073" spans="7:12" x14ac:dyDescent="0.25">
      <c r="G15073"/>
      <c r="I15073"/>
      <c r="L15073"/>
    </row>
    <row r="15074" spans="7:12" x14ac:dyDescent="0.25">
      <c r="G15074"/>
      <c r="I15074"/>
      <c r="L15074"/>
    </row>
    <row r="15075" spans="7:12" x14ac:dyDescent="0.25">
      <c r="G15075"/>
      <c r="I15075"/>
      <c r="L15075"/>
    </row>
    <row r="15076" spans="7:12" x14ac:dyDescent="0.25">
      <c r="G15076"/>
      <c r="I15076"/>
      <c r="L15076"/>
    </row>
    <row r="15077" spans="7:12" x14ac:dyDescent="0.25">
      <c r="G15077"/>
      <c r="I15077"/>
      <c r="L15077"/>
    </row>
    <row r="15078" spans="7:12" x14ac:dyDescent="0.25">
      <c r="G15078"/>
      <c r="I15078"/>
      <c r="L15078"/>
    </row>
    <row r="15079" spans="7:12" x14ac:dyDescent="0.25">
      <c r="G15079"/>
      <c r="I15079"/>
      <c r="L15079"/>
    </row>
    <row r="15080" spans="7:12" x14ac:dyDescent="0.25">
      <c r="G15080"/>
      <c r="I15080"/>
      <c r="L15080"/>
    </row>
    <row r="15081" spans="7:12" x14ac:dyDescent="0.25">
      <c r="G15081"/>
      <c r="I15081"/>
      <c r="L15081"/>
    </row>
    <row r="15082" spans="7:12" x14ac:dyDescent="0.25">
      <c r="G15082"/>
      <c r="I15082"/>
      <c r="L15082"/>
    </row>
    <row r="15083" spans="7:12" x14ac:dyDescent="0.25">
      <c r="G15083"/>
      <c r="I15083"/>
      <c r="L15083"/>
    </row>
    <row r="15084" spans="7:12" x14ac:dyDescent="0.25">
      <c r="G15084"/>
      <c r="I15084"/>
      <c r="L15084"/>
    </row>
    <row r="15085" spans="7:12" x14ac:dyDescent="0.25">
      <c r="G15085"/>
      <c r="I15085"/>
      <c r="L15085"/>
    </row>
    <row r="15086" spans="7:12" x14ac:dyDescent="0.25">
      <c r="G15086"/>
      <c r="I15086"/>
      <c r="L15086"/>
    </row>
    <row r="15087" spans="7:12" x14ac:dyDescent="0.25">
      <c r="G15087"/>
      <c r="I15087"/>
      <c r="L15087"/>
    </row>
    <row r="15088" spans="7:12" x14ac:dyDescent="0.25">
      <c r="G15088"/>
      <c r="I15088"/>
      <c r="L15088"/>
    </row>
    <row r="15089" spans="7:12" x14ac:dyDescent="0.25">
      <c r="G15089"/>
      <c r="I15089"/>
      <c r="L15089"/>
    </row>
    <row r="15090" spans="7:12" x14ac:dyDescent="0.25">
      <c r="G15090"/>
      <c r="I15090"/>
      <c r="L15090"/>
    </row>
    <row r="15091" spans="7:12" x14ac:dyDescent="0.25">
      <c r="G15091"/>
      <c r="I15091"/>
      <c r="L15091"/>
    </row>
    <row r="15092" spans="7:12" x14ac:dyDescent="0.25">
      <c r="G15092"/>
      <c r="I15092"/>
      <c r="L15092"/>
    </row>
    <row r="15093" spans="7:12" x14ac:dyDescent="0.25">
      <c r="G15093"/>
      <c r="I15093"/>
      <c r="L15093"/>
    </row>
    <row r="15094" spans="7:12" x14ac:dyDescent="0.25">
      <c r="G15094"/>
      <c r="I15094"/>
      <c r="L15094"/>
    </row>
    <row r="15095" spans="7:12" x14ac:dyDescent="0.25">
      <c r="G15095"/>
      <c r="I15095"/>
      <c r="L15095"/>
    </row>
    <row r="15096" spans="7:12" x14ac:dyDescent="0.25">
      <c r="G15096"/>
      <c r="I15096"/>
      <c r="L15096"/>
    </row>
    <row r="15097" spans="7:12" x14ac:dyDescent="0.25">
      <c r="G15097"/>
      <c r="I15097"/>
      <c r="L15097"/>
    </row>
    <row r="15098" spans="7:12" x14ac:dyDescent="0.25">
      <c r="G15098"/>
      <c r="I15098"/>
      <c r="L15098"/>
    </row>
    <row r="15099" spans="7:12" x14ac:dyDescent="0.25">
      <c r="G15099"/>
      <c r="I15099"/>
      <c r="L15099"/>
    </row>
    <row r="15100" spans="7:12" x14ac:dyDescent="0.25">
      <c r="G15100"/>
      <c r="I15100"/>
      <c r="L15100"/>
    </row>
    <row r="15101" spans="7:12" x14ac:dyDescent="0.25">
      <c r="G15101"/>
      <c r="I15101"/>
      <c r="L15101"/>
    </row>
    <row r="15102" spans="7:12" x14ac:dyDescent="0.25">
      <c r="G15102"/>
      <c r="I15102"/>
      <c r="L15102"/>
    </row>
    <row r="15103" spans="7:12" x14ac:dyDescent="0.25">
      <c r="G15103"/>
      <c r="I15103"/>
      <c r="L15103"/>
    </row>
    <row r="15104" spans="7:12" x14ac:dyDescent="0.25">
      <c r="G15104"/>
      <c r="I15104"/>
      <c r="L15104"/>
    </row>
    <row r="15105" spans="7:12" x14ac:dyDescent="0.25">
      <c r="G15105"/>
      <c r="I15105"/>
      <c r="L15105"/>
    </row>
    <row r="15106" spans="7:12" x14ac:dyDescent="0.25">
      <c r="G15106"/>
      <c r="I15106"/>
      <c r="L15106"/>
    </row>
    <row r="15107" spans="7:12" x14ac:dyDescent="0.25">
      <c r="G15107"/>
      <c r="I15107"/>
      <c r="L15107"/>
    </row>
    <row r="15108" spans="7:12" x14ac:dyDescent="0.25">
      <c r="G15108"/>
      <c r="I15108"/>
      <c r="L15108"/>
    </row>
    <row r="15109" spans="7:12" x14ac:dyDescent="0.25">
      <c r="G15109"/>
      <c r="I15109"/>
      <c r="L15109"/>
    </row>
    <row r="15110" spans="7:12" x14ac:dyDescent="0.25">
      <c r="G15110"/>
      <c r="I15110"/>
      <c r="L15110"/>
    </row>
    <row r="15111" spans="7:12" x14ac:dyDescent="0.25">
      <c r="G15111"/>
      <c r="I15111"/>
      <c r="L15111"/>
    </row>
    <row r="15112" spans="7:12" x14ac:dyDescent="0.25">
      <c r="G15112"/>
      <c r="I15112"/>
      <c r="L15112"/>
    </row>
    <row r="15113" spans="7:12" x14ac:dyDescent="0.25">
      <c r="G15113"/>
      <c r="I15113"/>
      <c r="L15113"/>
    </row>
    <row r="15114" spans="7:12" x14ac:dyDescent="0.25">
      <c r="G15114"/>
      <c r="I15114"/>
      <c r="L15114"/>
    </row>
    <row r="15115" spans="7:12" x14ac:dyDescent="0.25">
      <c r="G15115"/>
      <c r="I15115"/>
      <c r="L15115"/>
    </row>
    <row r="15116" spans="7:12" x14ac:dyDescent="0.25">
      <c r="G15116"/>
      <c r="I15116"/>
      <c r="L15116"/>
    </row>
    <row r="15117" spans="7:12" x14ac:dyDescent="0.25">
      <c r="G15117"/>
      <c r="I15117"/>
      <c r="L15117"/>
    </row>
    <row r="15118" spans="7:12" x14ac:dyDescent="0.25">
      <c r="G15118"/>
      <c r="I15118"/>
      <c r="L15118"/>
    </row>
    <row r="15119" spans="7:12" x14ac:dyDescent="0.25">
      <c r="G15119"/>
      <c r="I15119"/>
      <c r="L15119"/>
    </row>
    <row r="15120" spans="7:12" x14ac:dyDescent="0.25">
      <c r="G15120"/>
      <c r="I15120"/>
      <c r="L15120"/>
    </row>
    <row r="15121" spans="7:12" x14ac:dyDescent="0.25">
      <c r="G15121"/>
      <c r="I15121"/>
      <c r="L15121"/>
    </row>
    <row r="15122" spans="7:12" x14ac:dyDescent="0.25">
      <c r="G15122"/>
      <c r="I15122"/>
      <c r="L15122"/>
    </row>
    <row r="15123" spans="7:12" x14ac:dyDescent="0.25">
      <c r="G15123"/>
      <c r="I15123"/>
      <c r="L15123"/>
    </row>
    <row r="15124" spans="7:12" x14ac:dyDescent="0.25">
      <c r="G15124"/>
      <c r="I15124"/>
      <c r="L15124"/>
    </row>
    <row r="15125" spans="7:12" x14ac:dyDescent="0.25">
      <c r="G15125"/>
      <c r="I15125"/>
      <c r="L15125"/>
    </row>
    <row r="15126" spans="7:12" x14ac:dyDescent="0.25">
      <c r="G15126"/>
      <c r="I15126"/>
      <c r="L15126"/>
    </row>
    <row r="15127" spans="7:12" x14ac:dyDescent="0.25">
      <c r="G15127"/>
      <c r="I15127"/>
      <c r="L15127"/>
    </row>
    <row r="15128" spans="7:12" x14ac:dyDescent="0.25">
      <c r="G15128"/>
      <c r="I15128"/>
      <c r="L15128"/>
    </row>
    <row r="15129" spans="7:12" x14ac:dyDescent="0.25">
      <c r="G15129"/>
      <c r="I15129"/>
      <c r="L15129"/>
    </row>
    <row r="15130" spans="7:12" x14ac:dyDescent="0.25">
      <c r="G15130"/>
      <c r="I15130"/>
      <c r="L15130"/>
    </row>
    <row r="15131" spans="7:12" x14ac:dyDescent="0.25">
      <c r="G15131"/>
      <c r="I15131"/>
      <c r="L15131"/>
    </row>
    <row r="15132" spans="7:12" x14ac:dyDescent="0.25">
      <c r="G15132"/>
      <c r="I15132"/>
      <c r="L15132"/>
    </row>
    <row r="15133" spans="7:12" x14ac:dyDescent="0.25">
      <c r="G15133"/>
      <c r="I15133"/>
      <c r="L15133"/>
    </row>
    <row r="15134" spans="7:12" x14ac:dyDescent="0.25">
      <c r="G15134"/>
      <c r="I15134"/>
      <c r="L15134"/>
    </row>
    <row r="15135" spans="7:12" x14ac:dyDescent="0.25">
      <c r="G15135"/>
      <c r="I15135"/>
      <c r="L15135"/>
    </row>
    <row r="15136" spans="7:12" x14ac:dyDescent="0.25">
      <c r="G15136"/>
      <c r="I15136"/>
      <c r="L15136"/>
    </row>
    <row r="15137" spans="7:12" x14ac:dyDescent="0.25">
      <c r="G15137"/>
      <c r="I15137"/>
      <c r="L15137"/>
    </row>
    <row r="15138" spans="7:12" x14ac:dyDescent="0.25">
      <c r="G15138"/>
      <c r="I15138"/>
      <c r="L15138"/>
    </row>
    <row r="15139" spans="7:12" x14ac:dyDescent="0.25">
      <c r="G15139"/>
      <c r="I15139"/>
      <c r="L15139"/>
    </row>
    <row r="15140" spans="7:12" x14ac:dyDescent="0.25">
      <c r="G15140"/>
      <c r="I15140"/>
      <c r="L15140"/>
    </row>
    <row r="15141" spans="7:12" x14ac:dyDescent="0.25">
      <c r="G15141"/>
      <c r="I15141"/>
      <c r="L15141"/>
    </row>
    <row r="15142" spans="7:12" x14ac:dyDescent="0.25">
      <c r="G15142"/>
      <c r="I15142"/>
      <c r="L15142"/>
    </row>
    <row r="15143" spans="7:12" x14ac:dyDescent="0.25">
      <c r="G15143"/>
      <c r="I15143"/>
      <c r="L15143"/>
    </row>
    <row r="15144" spans="7:12" x14ac:dyDescent="0.25">
      <c r="G15144"/>
      <c r="I15144"/>
      <c r="L15144"/>
    </row>
    <row r="15145" spans="7:12" x14ac:dyDescent="0.25">
      <c r="G15145"/>
      <c r="I15145"/>
      <c r="L15145"/>
    </row>
    <row r="15146" spans="7:12" x14ac:dyDescent="0.25">
      <c r="G15146"/>
      <c r="I15146"/>
      <c r="L15146"/>
    </row>
    <row r="15147" spans="7:12" x14ac:dyDescent="0.25">
      <c r="G15147"/>
      <c r="I15147"/>
      <c r="L15147"/>
    </row>
    <row r="15148" spans="7:12" x14ac:dyDescent="0.25">
      <c r="G15148"/>
      <c r="I15148"/>
      <c r="L15148"/>
    </row>
    <row r="15149" spans="7:12" x14ac:dyDescent="0.25">
      <c r="G15149"/>
      <c r="I15149"/>
      <c r="L15149"/>
    </row>
    <row r="15150" spans="7:12" x14ac:dyDescent="0.25">
      <c r="G15150"/>
      <c r="I15150"/>
      <c r="L15150"/>
    </row>
    <row r="15151" spans="7:12" x14ac:dyDescent="0.25">
      <c r="G15151"/>
      <c r="I15151"/>
      <c r="L15151"/>
    </row>
    <row r="15152" spans="7:12" x14ac:dyDescent="0.25">
      <c r="G15152"/>
      <c r="I15152"/>
      <c r="L15152"/>
    </row>
    <row r="15153" spans="7:12" x14ac:dyDescent="0.25">
      <c r="G15153"/>
      <c r="I15153"/>
      <c r="L15153"/>
    </row>
    <row r="15154" spans="7:12" x14ac:dyDescent="0.25">
      <c r="G15154"/>
      <c r="I15154"/>
      <c r="L15154"/>
    </row>
    <row r="15155" spans="7:12" x14ac:dyDescent="0.25">
      <c r="G15155"/>
      <c r="I15155"/>
      <c r="L15155"/>
    </row>
    <row r="15156" spans="7:12" x14ac:dyDescent="0.25">
      <c r="G15156"/>
      <c r="I15156"/>
      <c r="L15156"/>
    </row>
    <row r="15157" spans="7:12" x14ac:dyDescent="0.25">
      <c r="G15157"/>
      <c r="I15157"/>
      <c r="L15157"/>
    </row>
    <row r="15158" spans="7:12" x14ac:dyDescent="0.25">
      <c r="G15158"/>
      <c r="I15158"/>
      <c r="L15158"/>
    </row>
    <row r="15159" spans="7:12" x14ac:dyDescent="0.25">
      <c r="G15159"/>
      <c r="I15159"/>
      <c r="L15159"/>
    </row>
    <row r="15160" spans="7:12" x14ac:dyDescent="0.25">
      <c r="G15160"/>
      <c r="I15160"/>
      <c r="L15160"/>
    </row>
    <row r="15161" spans="7:12" x14ac:dyDescent="0.25">
      <c r="G15161"/>
      <c r="I15161"/>
      <c r="L15161"/>
    </row>
    <row r="15162" spans="7:12" x14ac:dyDescent="0.25">
      <c r="G15162"/>
      <c r="I15162"/>
      <c r="L15162"/>
    </row>
    <row r="15163" spans="7:12" x14ac:dyDescent="0.25">
      <c r="G15163"/>
      <c r="I15163"/>
      <c r="L15163"/>
    </row>
    <row r="15164" spans="7:12" x14ac:dyDescent="0.25">
      <c r="G15164"/>
      <c r="I15164"/>
      <c r="L15164"/>
    </row>
    <row r="15165" spans="7:12" x14ac:dyDescent="0.25">
      <c r="G15165"/>
      <c r="I15165"/>
      <c r="L15165"/>
    </row>
    <row r="15166" spans="7:12" x14ac:dyDescent="0.25">
      <c r="G15166"/>
      <c r="I15166"/>
      <c r="L15166"/>
    </row>
    <row r="15167" spans="7:12" x14ac:dyDescent="0.25">
      <c r="G15167"/>
      <c r="I15167"/>
      <c r="L15167"/>
    </row>
    <row r="15168" spans="7:12" x14ac:dyDescent="0.25">
      <c r="G15168"/>
      <c r="I15168"/>
      <c r="L15168"/>
    </row>
    <row r="15169" spans="7:12" x14ac:dyDescent="0.25">
      <c r="G15169"/>
      <c r="I15169"/>
      <c r="L15169"/>
    </row>
    <row r="15170" spans="7:12" x14ac:dyDescent="0.25">
      <c r="G15170"/>
      <c r="I15170"/>
      <c r="L15170"/>
    </row>
    <row r="15171" spans="7:12" x14ac:dyDescent="0.25">
      <c r="G15171"/>
      <c r="I15171"/>
      <c r="L15171"/>
    </row>
    <row r="15172" spans="7:12" x14ac:dyDescent="0.25">
      <c r="G15172"/>
      <c r="I15172"/>
      <c r="L15172"/>
    </row>
    <row r="15173" spans="7:12" x14ac:dyDescent="0.25">
      <c r="G15173"/>
      <c r="I15173"/>
      <c r="L15173"/>
    </row>
    <row r="15174" spans="7:12" x14ac:dyDescent="0.25">
      <c r="G15174"/>
      <c r="I15174"/>
      <c r="L15174"/>
    </row>
    <row r="15175" spans="7:12" x14ac:dyDescent="0.25">
      <c r="G15175"/>
      <c r="I15175"/>
      <c r="L15175"/>
    </row>
    <row r="15176" spans="7:12" x14ac:dyDescent="0.25">
      <c r="G15176"/>
      <c r="I15176"/>
      <c r="L15176"/>
    </row>
    <row r="15177" spans="7:12" x14ac:dyDescent="0.25">
      <c r="G15177"/>
      <c r="I15177"/>
      <c r="L15177"/>
    </row>
    <row r="15178" spans="7:12" x14ac:dyDescent="0.25">
      <c r="G15178"/>
      <c r="I15178"/>
      <c r="L15178"/>
    </row>
    <row r="15179" spans="7:12" x14ac:dyDescent="0.25">
      <c r="G15179"/>
      <c r="I15179"/>
      <c r="L15179"/>
    </row>
    <row r="15180" spans="7:12" x14ac:dyDescent="0.25">
      <c r="G15180"/>
      <c r="I15180"/>
      <c r="L15180"/>
    </row>
    <row r="15181" spans="7:12" x14ac:dyDescent="0.25">
      <c r="G15181"/>
      <c r="I15181"/>
      <c r="L15181"/>
    </row>
    <row r="15182" spans="7:12" x14ac:dyDescent="0.25">
      <c r="G15182"/>
      <c r="I15182"/>
      <c r="L15182"/>
    </row>
    <row r="15183" spans="7:12" x14ac:dyDescent="0.25">
      <c r="G15183"/>
      <c r="I15183"/>
      <c r="L15183"/>
    </row>
    <row r="15184" spans="7:12" x14ac:dyDescent="0.25">
      <c r="G15184"/>
      <c r="I15184"/>
      <c r="L15184"/>
    </row>
    <row r="15185" spans="7:12" x14ac:dyDescent="0.25">
      <c r="G15185"/>
      <c r="I15185"/>
      <c r="L15185"/>
    </row>
    <row r="15186" spans="7:12" x14ac:dyDescent="0.25">
      <c r="G15186"/>
      <c r="I15186"/>
      <c r="L15186"/>
    </row>
    <row r="15187" spans="7:12" x14ac:dyDescent="0.25">
      <c r="G15187"/>
      <c r="I15187"/>
      <c r="L15187"/>
    </row>
    <row r="15188" spans="7:12" x14ac:dyDescent="0.25">
      <c r="G15188"/>
      <c r="I15188"/>
      <c r="L15188"/>
    </row>
    <row r="15189" spans="7:12" x14ac:dyDescent="0.25">
      <c r="G15189"/>
      <c r="I15189"/>
      <c r="L15189"/>
    </row>
    <row r="15190" spans="7:12" x14ac:dyDescent="0.25">
      <c r="G15190"/>
      <c r="I15190"/>
      <c r="L15190"/>
    </row>
    <row r="15191" spans="7:12" x14ac:dyDescent="0.25">
      <c r="G15191"/>
      <c r="I15191"/>
      <c r="L15191"/>
    </row>
    <row r="15192" spans="7:12" x14ac:dyDescent="0.25">
      <c r="G15192"/>
      <c r="I15192"/>
      <c r="L15192"/>
    </row>
    <row r="15193" spans="7:12" x14ac:dyDescent="0.25">
      <c r="G15193"/>
      <c r="I15193"/>
      <c r="L15193"/>
    </row>
    <row r="15194" spans="7:12" x14ac:dyDescent="0.25">
      <c r="G15194"/>
      <c r="I15194"/>
      <c r="L15194"/>
    </row>
    <row r="15195" spans="7:12" x14ac:dyDescent="0.25">
      <c r="G15195"/>
      <c r="I15195"/>
      <c r="L15195"/>
    </row>
    <row r="15196" spans="7:12" x14ac:dyDescent="0.25">
      <c r="G15196"/>
      <c r="I15196"/>
      <c r="L15196"/>
    </row>
    <row r="15197" spans="7:12" x14ac:dyDescent="0.25">
      <c r="G15197"/>
      <c r="I15197"/>
      <c r="L15197"/>
    </row>
    <row r="15198" spans="7:12" x14ac:dyDescent="0.25">
      <c r="G15198"/>
      <c r="I15198"/>
      <c r="L15198"/>
    </row>
    <row r="15199" spans="7:12" x14ac:dyDescent="0.25">
      <c r="G15199"/>
      <c r="I15199"/>
      <c r="L15199"/>
    </row>
    <row r="15200" spans="7:12" x14ac:dyDescent="0.25">
      <c r="G15200"/>
      <c r="I15200"/>
      <c r="L15200"/>
    </row>
    <row r="15201" spans="7:12" x14ac:dyDescent="0.25">
      <c r="G15201"/>
      <c r="I15201"/>
      <c r="L15201"/>
    </row>
    <row r="15202" spans="7:12" x14ac:dyDescent="0.25">
      <c r="G15202"/>
      <c r="I15202"/>
      <c r="L15202"/>
    </row>
    <row r="15203" spans="7:12" x14ac:dyDescent="0.25">
      <c r="G15203"/>
      <c r="I15203"/>
      <c r="L15203"/>
    </row>
    <row r="15204" spans="7:12" x14ac:dyDescent="0.25">
      <c r="G15204"/>
      <c r="I15204"/>
      <c r="L15204"/>
    </row>
    <row r="15205" spans="7:12" x14ac:dyDescent="0.25">
      <c r="G15205"/>
      <c r="I15205"/>
      <c r="L15205"/>
    </row>
    <row r="15206" spans="7:12" x14ac:dyDescent="0.25">
      <c r="G15206"/>
      <c r="I15206"/>
      <c r="L15206"/>
    </row>
    <row r="15207" spans="7:12" x14ac:dyDescent="0.25">
      <c r="G15207"/>
      <c r="I15207"/>
      <c r="L15207"/>
    </row>
    <row r="15208" spans="7:12" x14ac:dyDescent="0.25">
      <c r="G15208"/>
      <c r="I15208"/>
      <c r="L15208"/>
    </row>
    <row r="15209" spans="7:12" x14ac:dyDescent="0.25">
      <c r="G15209"/>
      <c r="I15209"/>
      <c r="L15209"/>
    </row>
    <row r="15210" spans="7:12" x14ac:dyDescent="0.25">
      <c r="G15210"/>
      <c r="I15210"/>
      <c r="L15210"/>
    </row>
    <row r="15211" spans="7:12" x14ac:dyDescent="0.25">
      <c r="G15211"/>
      <c r="I15211"/>
      <c r="L15211"/>
    </row>
    <row r="15212" spans="7:12" x14ac:dyDescent="0.25">
      <c r="G15212"/>
      <c r="I15212"/>
      <c r="L15212"/>
    </row>
    <row r="15213" spans="7:12" x14ac:dyDescent="0.25">
      <c r="G15213"/>
      <c r="I15213"/>
      <c r="L15213"/>
    </row>
    <row r="15214" spans="7:12" x14ac:dyDescent="0.25">
      <c r="G15214"/>
      <c r="I15214"/>
      <c r="L15214"/>
    </row>
    <row r="15215" spans="7:12" x14ac:dyDescent="0.25">
      <c r="G15215"/>
      <c r="I15215"/>
      <c r="L15215"/>
    </row>
    <row r="15216" spans="7:12" x14ac:dyDescent="0.25">
      <c r="G15216"/>
      <c r="I15216"/>
      <c r="L15216"/>
    </row>
    <row r="15217" spans="7:12" x14ac:dyDescent="0.25">
      <c r="G15217"/>
      <c r="I15217"/>
      <c r="L15217"/>
    </row>
    <row r="15218" spans="7:12" x14ac:dyDescent="0.25">
      <c r="G15218"/>
      <c r="I15218"/>
      <c r="L15218"/>
    </row>
    <row r="15219" spans="7:12" x14ac:dyDescent="0.25">
      <c r="G15219"/>
      <c r="I15219"/>
      <c r="L15219"/>
    </row>
    <row r="15220" spans="7:12" x14ac:dyDescent="0.25">
      <c r="G15220"/>
      <c r="I15220"/>
      <c r="L15220"/>
    </row>
    <row r="15221" spans="7:12" x14ac:dyDescent="0.25">
      <c r="G15221"/>
      <c r="I15221"/>
      <c r="L15221"/>
    </row>
    <row r="15222" spans="7:12" x14ac:dyDescent="0.25">
      <c r="G15222"/>
      <c r="I15222"/>
      <c r="L15222"/>
    </row>
    <row r="15223" spans="7:12" x14ac:dyDescent="0.25">
      <c r="G15223"/>
      <c r="I15223"/>
      <c r="L15223"/>
    </row>
    <row r="15224" spans="7:12" x14ac:dyDescent="0.25">
      <c r="G15224"/>
      <c r="I15224"/>
      <c r="L15224"/>
    </row>
    <row r="15225" spans="7:12" x14ac:dyDescent="0.25">
      <c r="G15225"/>
      <c r="I15225"/>
      <c r="L15225"/>
    </row>
    <row r="15226" spans="7:12" x14ac:dyDescent="0.25">
      <c r="G15226"/>
      <c r="I15226"/>
      <c r="L15226"/>
    </row>
    <row r="15227" spans="7:12" x14ac:dyDescent="0.25">
      <c r="G15227"/>
      <c r="I15227"/>
      <c r="L15227"/>
    </row>
    <row r="15228" spans="7:12" x14ac:dyDescent="0.25">
      <c r="G15228"/>
      <c r="I15228"/>
      <c r="L15228"/>
    </row>
    <row r="15229" spans="7:12" x14ac:dyDescent="0.25">
      <c r="G15229"/>
      <c r="I15229"/>
      <c r="L15229"/>
    </row>
    <row r="15230" spans="7:12" x14ac:dyDescent="0.25">
      <c r="G15230"/>
      <c r="I15230"/>
      <c r="L15230"/>
    </row>
    <row r="15231" spans="7:12" x14ac:dyDescent="0.25">
      <c r="G15231"/>
      <c r="I15231"/>
      <c r="L15231"/>
    </row>
    <row r="15232" spans="7:12" x14ac:dyDescent="0.25">
      <c r="G15232"/>
      <c r="I15232"/>
      <c r="L15232"/>
    </row>
    <row r="15233" spans="7:12" x14ac:dyDescent="0.25">
      <c r="G15233"/>
      <c r="I15233"/>
      <c r="L15233"/>
    </row>
    <row r="15234" spans="7:12" x14ac:dyDescent="0.25">
      <c r="G15234"/>
      <c r="I15234"/>
      <c r="L15234"/>
    </row>
    <row r="15235" spans="7:12" x14ac:dyDescent="0.25">
      <c r="G15235"/>
      <c r="I15235"/>
      <c r="L15235"/>
    </row>
    <row r="15236" spans="7:12" x14ac:dyDescent="0.25">
      <c r="G15236"/>
      <c r="I15236"/>
      <c r="L15236"/>
    </row>
    <row r="15237" spans="7:12" x14ac:dyDescent="0.25">
      <c r="G15237"/>
      <c r="I15237"/>
      <c r="L15237"/>
    </row>
    <row r="15238" spans="7:12" x14ac:dyDescent="0.25">
      <c r="G15238"/>
      <c r="I15238"/>
      <c r="L15238"/>
    </row>
    <row r="15239" spans="7:12" x14ac:dyDescent="0.25">
      <c r="G15239"/>
      <c r="I15239"/>
      <c r="L15239"/>
    </row>
    <row r="15240" spans="7:12" x14ac:dyDescent="0.25">
      <c r="G15240"/>
      <c r="I15240"/>
      <c r="L15240"/>
    </row>
    <row r="15241" spans="7:12" x14ac:dyDescent="0.25">
      <c r="G15241"/>
      <c r="I15241"/>
      <c r="L15241"/>
    </row>
    <row r="15242" spans="7:12" x14ac:dyDescent="0.25">
      <c r="G15242"/>
      <c r="I15242"/>
      <c r="L15242"/>
    </row>
    <row r="15243" spans="7:12" x14ac:dyDescent="0.25">
      <c r="G15243"/>
      <c r="I15243"/>
      <c r="L15243"/>
    </row>
    <row r="15244" spans="7:12" x14ac:dyDescent="0.25">
      <c r="G15244"/>
      <c r="I15244"/>
      <c r="L15244"/>
    </row>
    <row r="15245" spans="7:12" x14ac:dyDescent="0.25">
      <c r="G15245"/>
      <c r="I15245"/>
      <c r="L15245"/>
    </row>
    <row r="15246" spans="7:12" x14ac:dyDescent="0.25">
      <c r="G15246"/>
      <c r="I15246"/>
      <c r="L15246"/>
    </row>
    <row r="15247" spans="7:12" x14ac:dyDescent="0.25">
      <c r="G15247"/>
      <c r="I15247"/>
      <c r="L15247"/>
    </row>
    <row r="15248" spans="7:12" x14ac:dyDescent="0.25">
      <c r="G15248"/>
      <c r="I15248"/>
      <c r="L15248"/>
    </row>
    <row r="15249" spans="7:12" x14ac:dyDescent="0.25">
      <c r="G15249"/>
      <c r="I15249"/>
      <c r="L15249"/>
    </row>
    <row r="15250" spans="7:12" x14ac:dyDescent="0.25">
      <c r="G15250"/>
      <c r="I15250"/>
      <c r="L15250"/>
    </row>
    <row r="15251" spans="7:12" x14ac:dyDescent="0.25">
      <c r="G15251"/>
      <c r="I15251"/>
      <c r="L15251"/>
    </row>
    <row r="15252" spans="7:12" x14ac:dyDescent="0.25">
      <c r="G15252"/>
      <c r="I15252"/>
      <c r="L15252"/>
    </row>
    <row r="15253" spans="7:12" x14ac:dyDescent="0.25">
      <c r="G15253"/>
      <c r="I15253"/>
      <c r="L15253"/>
    </row>
    <row r="15254" spans="7:12" x14ac:dyDescent="0.25">
      <c r="G15254"/>
      <c r="I15254"/>
      <c r="L15254"/>
    </row>
    <row r="15255" spans="7:12" x14ac:dyDescent="0.25">
      <c r="G15255"/>
      <c r="I15255"/>
      <c r="L15255"/>
    </row>
    <row r="15256" spans="7:12" x14ac:dyDescent="0.25">
      <c r="G15256"/>
      <c r="I15256"/>
      <c r="L15256"/>
    </row>
    <row r="15257" spans="7:12" x14ac:dyDescent="0.25">
      <c r="G15257"/>
      <c r="I15257"/>
      <c r="L15257"/>
    </row>
    <row r="15258" spans="7:12" x14ac:dyDescent="0.25">
      <c r="G15258"/>
      <c r="I15258"/>
      <c r="L15258"/>
    </row>
    <row r="15259" spans="7:12" x14ac:dyDescent="0.25">
      <c r="G15259"/>
      <c r="I15259"/>
      <c r="L15259"/>
    </row>
    <row r="15260" spans="7:12" x14ac:dyDescent="0.25">
      <c r="G15260"/>
      <c r="I15260"/>
      <c r="L15260"/>
    </row>
    <row r="15261" spans="7:12" x14ac:dyDescent="0.25">
      <c r="G15261"/>
      <c r="I15261"/>
      <c r="L15261"/>
    </row>
    <row r="15262" spans="7:12" x14ac:dyDescent="0.25">
      <c r="G15262"/>
      <c r="I15262"/>
      <c r="L15262"/>
    </row>
    <row r="15263" spans="7:12" x14ac:dyDescent="0.25">
      <c r="G15263"/>
      <c r="I15263"/>
      <c r="L15263"/>
    </row>
    <row r="15264" spans="7:12" x14ac:dyDescent="0.25">
      <c r="G15264"/>
      <c r="I15264"/>
      <c r="L15264"/>
    </row>
    <row r="15265" spans="7:12" x14ac:dyDescent="0.25">
      <c r="G15265"/>
      <c r="I15265"/>
      <c r="L15265"/>
    </row>
    <row r="15266" spans="7:12" x14ac:dyDescent="0.25">
      <c r="G15266"/>
      <c r="I15266"/>
      <c r="L15266"/>
    </row>
    <row r="15267" spans="7:12" x14ac:dyDescent="0.25">
      <c r="G15267"/>
      <c r="I15267"/>
      <c r="L15267"/>
    </row>
    <row r="15268" spans="7:12" x14ac:dyDescent="0.25">
      <c r="G15268"/>
      <c r="I15268"/>
      <c r="L15268"/>
    </row>
    <row r="15269" spans="7:12" x14ac:dyDescent="0.25">
      <c r="G15269"/>
      <c r="I15269"/>
      <c r="L15269"/>
    </row>
    <row r="15270" spans="7:12" x14ac:dyDescent="0.25">
      <c r="G15270"/>
      <c r="I15270"/>
      <c r="L15270"/>
    </row>
    <row r="15271" spans="7:12" x14ac:dyDescent="0.25">
      <c r="G15271"/>
      <c r="I15271"/>
      <c r="L15271"/>
    </row>
    <row r="15272" spans="7:12" x14ac:dyDescent="0.25">
      <c r="G15272"/>
      <c r="I15272"/>
      <c r="L15272"/>
    </row>
    <row r="15273" spans="7:12" x14ac:dyDescent="0.25">
      <c r="G15273"/>
      <c r="I15273"/>
      <c r="L15273"/>
    </row>
    <row r="15274" spans="7:12" x14ac:dyDescent="0.25">
      <c r="G15274"/>
      <c r="I15274"/>
      <c r="L15274"/>
    </row>
    <row r="15275" spans="7:12" x14ac:dyDescent="0.25">
      <c r="G15275"/>
      <c r="I15275"/>
      <c r="L15275"/>
    </row>
    <row r="15276" spans="7:12" x14ac:dyDescent="0.25">
      <c r="G15276"/>
      <c r="I15276"/>
      <c r="L15276"/>
    </row>
    <row r="15277" spans="7:12" x14ac:dyDescent="0.25">
      <c r="G15277"/>
      <c r="I15277"/>
      <c r="L15277"/>
    </row>
    <row r="15278" spans="7:12" x14ac:dyDescent="0.25">
      <c r="G15278"/>
      <c r="I15278"/>
      <c r="L15278"/>
    </row>
    <row r="15279" spans="7:12" x14ac:dyDescent="0.25">
      <c r="G15279"/>
      <c r="I15279"/>
      <c r="L15279"/>
    </row>
    <row r="15280" spans="7:12" x14ac:dyDescent="0.25">
      <c r="G15280"/>
      <c r="I15280"/>
      <c r="L15280"/>
    </row>
    <row r="15281" spans="7:12" x14ac:dyDescent="0.25">
      <c r="G15281"/>
      <c r="I15281"/>
      <c r="L15281"/>
    </row>
    <row r="15282" spans="7:12" x14ac:dyDescent="0.25">
      <c r="G15282"/>
      <c r="I15282"/>
      <c r="L15282"/>
    </row>
    <row r="15283" spans="7:12" x14ac:dyDescent="0.25">
      <c r="G15283"/>
      <c r="I15283"/>
      <c r="L15283"/>
    </row>
    <row r="15284" spans="7:12" x14ac:dyDescent="0.25">
      <c r="G15284"/>
      <c r="I15284"/>
      <c r="L15284"/>
    </row>
    <row r="15285" spans="7:12" x14ac:dyDescent="0.25">
      <c r="G15285"/>
      <c r="I15285"/>
      <c r="L15285"/>
    </row>
    <row r="15286" spans="7:12" x14ac:dyDescent="0.25">
      <c r="G15286"/>
      <c r="I15286"/>
      <c r="L15286"/>
    </row>
    <row r="15287" spans="7:12" x14ac:dyDescent="0.25">
      <c r="G15287"/>
      <c r="I15287"/>
      <c r="L15287"/>
    </row>
    <row r="15288" spans="7:12" x14ac:dyDescent="0.25">
      <c r="G15288"/>
      <c r="I15288"/>
      <c r="L15288"/>
    </row>
    <row r="15289" spans="7:12" x14ac:dyDescent="0.25">
      <c r="G15289"/>
      <c r="I15289"/>
      <c r="L15289"/>
    </row>
    <row r="15290" spans="7:12" x14ac:dyDescent="0.25">
      <c r="G15290"/>
      <c r="I15290"/>
      <c r="L15290"/>
    </row>
    <row r="15291" spans="7:12" x14ac:dyDescent="0.25">
      <c r="G15291"/>
      <c r="I15291"/>
      <c r="L15291"/>
    </row>
    <row r="15292" spans="7:12" x14ac:dyDescent="0.25">
      <c r="G15292"/>
      <c r="I15292"/>
      <c r="L15292"/>
    </row>
    <row r="15293" spans="7:12" x14ac:dyDescent="0.25">
      <c r="G15293"/>
      <c r="I15293"/>
      <c r="L15293"/>
    </row>
    <row r="15294" spans="7:12" x14ac:dyDescent="0.25">
      <c r="G15294"/>
      <c r="I15294"/>
      <c r="L15294"/>
    </row>
    <row r="15295" spans="7:12" x14ac:dyDescent="0.25">
      <c r="G15295"/>
      <c r="I15295"/>
      <c r="L15295"/>
    </row>
    <row r="15296" spans="7:12" x14ac:dyDescent="0.25">
      <c r="G15296"/>
      <c r="I15296"/>
      <c r="L15296"/>
    </row>
    <row r="15297" spans="7:12" x14ac:dyDescent="0.25">
      <c r="G15297"/>
      <c r="I15297"/>
      <c r="L15297"/>
    </row>
    <row r="15298" spans="7:12" x14ac:dyDescent="0.25">
      <c r="G15298"/>
      <c r="I15298"/>
      <c r="L15298"/>
    </row>
    <row r="15299" spans="7:12" x14ac:dyDescent="0.25">
      <c r="G15299"/>
      <c r="I15299"/>
      <c r="L15299"/>
    </row>
    <row r="15300" spans="7:12" x14ac:dyDescent="0.25">
      <c r="G15300"/>
      <c r="I15300"/>
      <c r="L15300"/>
    </row>
    <row r="15301" spans="7:12" x14ac:dyDescent="0.25">
      <c r="G15301"/>
      <c r="I15301"/>
      <c r="L15301"/>
    </row>
    <row r="15302" spans="7:12" x14ac:dyDescent="0.25">
      <c r="G15302"/>
      <c r="I15302"/>
      <c r="L15302"/>
    </row>
    <row r="15303" spans="7:12" x14ac:dyDescent="0.25">
      <c r="G15303"/>
      <c r="I15303"/>
      <c r="L15303"/>
    </row>
    <row r="15304" spans="7:12" x14ac:dyDescent="0.25">
      <c r="G15304"/>
      <c r="I15304"/>
      <c r="L15304"/>
    </row>
    <row r="15305" spans="7:12" x14ac:dyDescent="0.25">
      <c r="G15305"/>
      <c r="I15305"/>
      <c r="L15305"/>
    </row>
    <row r="15306" spans="7:12" x14ac:dyDescent="0.25">
      <c r="G15306"/>
      <c r="I15306"/>
      <c r="L15306"/>
    </row>
    <row r="15307" spans="7:12" x14ac:dyDescent="0.25">
      <c r="G15307"/>
      <c r="I15307"/>
      <c r="L15307"/>
    </row>
    <row r="15308" spans="7:12" x14ac:dyDescent="0.25">
      <c r="G15308"/>
      <c r="I15308"/>
      <c r="L15308"/>
    </row>
    <row r="15309" spans="7:12" x14ac:dyDescent="0.25">
      <c r="G15309"/>
      <c r="I15309"/>
      <c r="L15309"/>
    </row>
    <row r="15310" spans="7:12" x14ac:dyDescent="0.25">
      <c r="G15310"/>
      <c r="I15310"/>
      <c r="L15310"/>
    </row>
    <row r="15311" spans="7:12" x14ac:dyDescent="0.25">
      <c r="G15311"/>
      <c r="I15311"/>
      <c r="L15311"/>
    </row>
    <row r="15312" spans="7:12" x14ac:dyDescent="0.25">
      <c r="G15312"/>
      <c r="I15312"/>
      <c r="L15312"/>
    </row>
    <row r="15313" spans="7:12" x14ac:dyDescent="0.25">
      <c r="G15313"/>
      <c r="I15313"/>
      <c r="L15313"/>
    </row>
    <row r="15314" spans="7:12" x14ac:dyDescent="0.25">
      <c r="G15314"/>
      <c r="I15314"/>
      <c r="L15314"/>
    </row>
    <row r="15315" spans="7:12" x14ac:dyDescent="0.25">
      <c r="G15315"/>
      <c r="I15315"/>
      <c r="L15315"/>
    </row>
    <row r="15316" spans="7:12" x14ac:dyDescent="0.25">
      <c r="G15316"/>
      <c r="I15316"/>
      <c r="L15316"/>
    </row>
    <row r="15317" spans="7:12" x14ac:dyDescent="0.25">
      <c r="G15317"/>
      <c r="I15317"/>
      <c r="L15317"/>
    </row>
    <row r="15318" spans="7:12" x14ac:dyDescent="0.25">
      <c r="G15318"/>
      <c r="I15318"/>
      <c r="L15318"/>
    </row>
    <row r="15319" spans="7:12" x14ac:dyDescent="0.25">
      <c r="G15319"/>
      <c r="I15319"/>
      <c r="L15319"/>
    </row>
    <row r="15320" spans="7:12" x14ac:dyDescent="0.25">
      <c r="G15320"/>
      <c r="I15320"/>
      <c r="L15320"/>
    </row>
    <row r="15321" spans="7:12" x14ac:dyDescent="0.25">
      <c r="G15321"/>
      <c r="I15321"/>
      <c r="L15321"/>
    </row>
    <row r="15322" spans="7:12" x14ac:dyDescent="0.25">
      <c r="G15322"/>
      <c r="I15322"/>
      <c r="L15322"/>
    </row>
    <row r="15323" spans="7:12" x14ac:dyDescent="0.25">
      <c r="G15323"/>
      <c r="I15323"/>
      <c r="L15323"/>
    </row>
    <row r="15324" spans="7:12" x14ac:dyDescent="0.25">
      <c r="G15324"/>
      <c r="I15324"/>
      <c r="L15324"/>
    </row>
    <row r="15325" spans="7:12" x14ac:dyDescent="0.25">
      <c r="G15325"/>
      <c r="I15325"/>
      <c r="L15325"/>
    </row>
    <row r="15326" spans="7:12" x14ac:dyDescent="0.25">
      <c r="G15326"/>
      <c r="I15326"/>
      <c r="L15326"/>
    </row>
    <row r="15327" spans="7:12" x14ac:dyDescent="0.25">
      <c r="G15327"/>
      <c r="I15327"/>
      <c r="L15327"/>
    </row>
    <row r="15328" spans="7:12" x14ac:dyDescent="0.25">
      <c r="G15328"/>
      <c r="I15328"/>
      <c r="L15328"/>
    </row>
    <row r="15329" spans="7:12" x14ac:dyDescent="0.25">
      <c r="G15329"/>
      <c r="I15329"/>
      <c r="L15329"/>
    </row>
    <row r="15330" spans="7:12" x14ac:dyDescent="0.25">
      <c r="G15330"/>
      <c r="I15330"/>
      <c r="L15330"/>
    </row>
    <row r="15331" spans="7:12" x14ac:dyDescent="0.25">
      <c r="G15331"/>
      <c r="I15331"/>
      <c r="L15331"/>
    </row>
    <row r="15332" spans="7:12" x14ac:dyDescent="0.25">
      <c r="G15332"/>
      <c r="I15332"/>
      <c r="L15332"/>
    </row>
    <row r="15333" spans="7:12" x14ac:dyDescent="0.25">
      <c r="G15333"/>
      <c r="I15333"/>
      <c r="L15333"/>
    </row>
    <row r="15334" spans="7:12" x14ac:dyDescent="0.25">
      <c r="G15334"/>
      <c r="I15334"/>
      <c r="L15334"/>
    </row>
    <row r="15335" spans="7:12" x14ac:dyDescent="0.25">
      <c r="G15335"/>
      <c r="I15335"/>
      <c r="L15335"/>
    </row>
    <row r="15336" spans="7:12" x14ac:dyDescent="0.25">
      <c r="G15336"/>
      <c r="I15336"/>
      <c r="L15336"/>
    </row>
    <row r="15337" spans="7:12" x14ac:dyDescent="0.25">
      <c r="G15337"/>
      <c r="I15337"/>
      <c r="L15337"/>
    </row>
    <row r="15338" spans="7:12" x14ac:dyDescent="0.25">
      <c r="G15338"/>
      <c r="I15338"/>
      <c r="L15338"/>
    </row>
    <row r="15339" spans="7:12" x14ac:dyDescent="0.25">
      <c r="G15339"/>
      <c r="I15339"/>
      <c r="L15339"/>
    </row>
    <row r="15340" spans="7:12" x14ac:dyDescent="0.25">
      <c r="G15340"/>
      <c r="I15340"/>
      <c r="L15340"/>
    </row>
    <row r="15341" spans="7:12" x14ac:dyDescent="0.25">
      <c r="G15341"/>
      <c r="I15341"/>
      <c r="L15341"/>
    </row>
    <row r="15342" spans="7:12" x14ac:dyDescent="0.25">
      <c r="G15342"/>
      <c r="I15342"/>
      <c r="L15342"/>
    </row>
    <row r="15343" spans="7:12" x14ac:dyDescent="0.25">
      <c r="G15343"/>
      <c r="I15343"/>
      <c r="L15343"/>
    </row>
    <row r="15344" spans="7:12" x14ac:dyDescent="0.25">
      <c r="G15344"/>
      <c r="I15344"/>
      <c r="L15344"/>
    </row>
    <row r="15345" spans="7:12" x14ac:dyDescent="0.25">
      <c r="G15345"/>
      <c r="I15345"/>
      <c r="L15345"/>
    </row>
    <row r="15346" spans="7:12" x14ac:dyDescent="0.25">
      <c r="G15346"/>
      <c r="I15346"/>
      <c r="L15346"/>
    </row>
    <row r="15347" spans="7:12" x14ac:dyDescent="0.25">
      <c r="G15347"/>
      <c r="I15347"/>
      <c r="L15347"/>
    </row>
    <row r="15348" spans="7:12" x14ac:dyDescent="0.25">
      <c r="G15348"/>
      <c r="I15348"/>
      <c r="L15348"/>
    </row>
    <row r="15349" spans="7:12" x14ac:dyDescent="0.25">
      <c r="G15349"/>
      <c r="I15349"/>
      <c r="L15349"/>
    </row>
    <row r="15350" spans="7:12" x14ac:dyDescent="0.25">
      <c r="G15350"/>
      <c r="I15350"/>
      <c r="L15350"/>
    </row>
    <row r="15351" spans="7:12" x14ac:dyDescent="0.25">
      <c r="G15351"/>
      <c r="I15351"/>
      <c r="L15351"/>
    </row>
    <row r="15352" spans="7:12" x14ac:dyDescent="0.25">
      <c r="G15352"/>
      <c r="I15352"/>
      <c r="L15352"/>
    </row>
    <row r="15353" spans="7:12" x14ac:dyDescent="0.25">
      <c r="G15353"/>
      <c r="I15353"/>
      <c r="L15353"/>
    </row>
    <row r="15354" spans="7:12" x14ac:dyDescent="0.25">
      <c r="G15354"/>
      <c r="I15354"/>
      <c r="L15354"/>
    </row>
    <row r="15355" spans="7:12" x14ac:dyDescent="0.25">
      <c r="G15355"/>
      <c r="I15355"/>
      <c r="L15355"/>
    </row>
    <row r="15356" spans="7:12" x14ac:dyDescent="0.25">
      <c r="G15356"/>
      <c r="I15356"/>
      <c r="L15356"/>
    </row>
    <row r="15357" spans="7:12" x14ac:dyDescent="0.25">
      <c r="G15357"/>
      <c r="I15357"/>
      <c r="L15357"/>
    </row>
    <row r="15358" spans="7:12" x14ac:dyDescent="0.25">
      <c r="G15358"/>
      <c r="I15358"/>
      <c r="L15358"/>
    </row>
    <row r="15359" spans="7:12" x14ac:dyDescent="0.25">
      <c r="G15359"/>
      <c r="I15359"/>
      <c r="L15359"/>
    </row>
    <row r="15360" spans="7:12" x14ac:dyDescent="0.25">
      <c r="G15360"/>
      <c r="I15360"/>
      <c r="L15360"/>
    </row>
    <row r="15361" spans="7:12" x14ac:dyDescent="0.25">
      <c r="G15361"/>
      <c r="I15361"/>
      <c r="L15361"/>
    </row>
    <row r="15362" spans="7:12" x14ac:dyDescent="0.25">
      <c r="G15362"/>
      <c r="I15362"/>
      <c r="L15362"/>
    </row>
    <row r="15363" spans="7:12" x14ac:dyDescent="0.25">
      <c r="G15363"/>
      <c r="I15363"/>
      <c r="L15363"/>
    </row>
    <row r="15364" spans="7:12" x14ac:dyDescent="0.25">
      <c r="G15364"/>
      <c r="I15364"/>
      <c r="L15364"/>
    </row>
    <row r="15365" spans="7:12" x14ac:dyDescent="0.25">
      <c r="G15365"/>
      <c r="I15365"/>
      <c r="L15365"/>
    </row>
    <row r="15366" spans="7:12" x14ac:dyDescent="0.25">
      <c r="G15366"/>
      <c r="I15366"/>
      <c r="L15366"/>
    </row>
    <row r="15367" spans="7:12" x14ac:dyDescent="0.25">
      <c r="G15367"/>
      <c r="I15367"/>
      <c r="L15367"/>
    </row>
    <row r="15368" spans="7:12" x14ac:dyDescent="0.25">
      <c r="G15368"/>
      <c r="I15368"/>
      <c r="L15368"/>
    </row>
    <row r="15369" spans="7:12" x14ac:dyDescent="0.25">
      <c r="G15369"/>
      <c r="I15369"/>
      <c r="L15369"/>
    </row>
    <row r="15370" spans="7:12" x14ac:dyDescent="0.25">
      <c r="G15370"/>
      <c r="I15370"/>
      <c r="L15370"/>
    </row>
    <row r="15371" spans="7:12" x14ac:dyDescent="0.25">
      <c r="G15371"/>
      <c r="I15371"/>
      <c r="L15371"/>
    </row>
    <row r="15372" spans="7:12" x14ac:dyDescent="0.25">
      <c r="G15372"/>
      <c r="I15372"/>
      <c r="L15372"/>
    </row>
    <row r="15373" spans="7:12" x14ac:dyDescent="0.25">
      <c r="G15373"/>
      <c r="I15373"/>
      <c r="L15373"/>
    </row>
    <row r="15374" spans="7:12" x14ac:dyDescent="0.25">
      <c r="G15374"/>
      <c r="I15374"/>
      <c r="L15374"/>
    </row>
    <row r="15375" spans="7:12" x14ac:dyDescent="0.25">
      <c r="G15375"/>
      <c r="I15375"/>
      <c r="L15375"/>
    </row>
    <row r="15376" spans="7:12" x14ac:dyDescent="0.25">
      <c r="G15376"/>
      <c r="I15376"/>
      <c r="L15376"/>
    </row>
    <row r="15377" spans="7:12" x14ac:dyDescent="0.25">
      <c r="G15377"/>
      <c r="I15377"/>
      <c r="L15377"/>
    </row>
    <row r="15378" spans="7:12" x14ac:dyDescent="0.25">
      <c r="G15378"/>
      <c r="I15378"/>
      <c r="L15378"/>
    </row>
    <row r="15379" spans="7:12" x14ac:dyDescent="0.25">
      <c r="G15379"/>
      <c r="I15379"/>
      <c r="L15379"/>
    </row>
    <row r="15380" spans="7:12" x14ac:dyDescent="0.25">
      <c r="G15380"/>
      <c r="I15380"/>
      <c r="L15380"/>
    </row>
    <row r="15381" spans="7:12" x14ac:dyDescent="0.25">
      <c r="G15381"/>
      <c r="I15381"/>
      <c r="L15381"/>
    </row>
    <row r="15382" spans="7:12" x14ac:dyDescent="0.25">
      <c r="G15382"/>
      <c r="I15382"/>
      <c r="L15382"/>
    </row>
    <row r="15383" spans="7:12" x14ac:dyDescent="0.25">
      <c r="G15383"/>
      <c r="I15383"/>
      <c r="L15383"/>
    </row>
    <row r="15384" spans="7:12" x14ac:dyDescent="0.25">
      <c r="G15384"/>
      <c r="I15384"/>
      <c r="L15384"/>
    </row>
    <row r="15385" spans="7:12" x14ac:dyDescent="0.25">
      <c r="G15385"/>
      <c r="I15385"/>
      <c r="L15385"/>
    </row>
    <row r="15386" spans="7:12" x14ac:dyDescent="0.25">
      <c r="G15386"/>
      <c r="I15386"/>
      <c r="L15386"/>
    </row>
    <row r="15387" spans="7:12" x14ac:dyDescent="0.25">
      <c r="G15387"/>
      <c r="I15387"/>
      <c r="L15387"/>
    </row>
    <row r="15388" spans="7:12" x14ac:dyDescent="0.25">
      <c r="G15388"/>
      <c r="I15388"/>
      <c r="L15388"/>
    </row>
    <row r="15389" spans="7:12" x14ac:dyDescent="0.25">
      <c r="G15389"/>
      <c r="I15389"/>
      <c r="L15389"/>
    </row>
    <row r="15390" spans="7:12" x14ac:dyDescent="0.25">
      <c r="G15390"/>
      <c r="I15390"/>
      <c r="L15390"/>
    </row>
    <row r="15391" spans="7:12" x14ac:dyDescent="0.25">
      <c r="G15391"/>
      <c r="I15391"/>
      <c r="L15391"/>
    </row>
    <row r="15392" spans="7:12" x14ac:dyDescent="0.25">
      <c r="G15392"/>
      <c r="I15392"/>
      <c r="L15392"/>
    </row>
    <row r="15393" spans="7:12" x14ac:dyDescent="0.25">
      <c r="G15393"/>
      <c r="I15393"/>
      <c r="L15393"/>
    </row>
    <row r="15394" spans="7:12" x14ac:dyDescent="0.25">
      <c r="G15394"/>
      <c r="I15394"/>
      <c r="L15394"/>
    </row>
    <row r="15395" spans="7:12" x14ac:dyDescent="0.25">
      <c r="G15395"/>
      <c r="I15395"/>
      <c r="L15395"/>
    </row>
    <row r="15396" spans="7:12" x14ac:dyDescent="0.25">
      <c r="G15396"/>
      <c r="I15396"/>
      <c r="L15396"/>
    </row>
    <row r="15397" spans="7:12" x14ac:dyDescent="0.25">
      <c r="G15397"/>
      <c r="I15397"/>
      <c r="L15397"/>
    </row>
    <row r="15398" spans="7:12" x14ac:dyDescent="0.25">
      <c r="G15398"/>
      <c r="I15398"/>
      <c r="L15398"/>
    </row>
    <row r="15399" spans="7:12" x14ac:dyDescent="0.25">
      <c r="G15399"/>
      <c r="I15399"/>
      <c r="L15399"/>
    </row>
    <row r="15400" spans="7:12" x14ac:dyDescent="0.25">
      <c r="G15400"/>
      <c r="I15400"/>
      <c r="L15400"/>
    </row>
    <row r="15401" spans="7:12" x14ac:dyDescent="0.25">
      <c r="G15401"/>
      <c r="I15401"/>
      <c r="L15401"/>
    </row>
    <row r="15402" spans="7:12" x14ac:dyDescent="0.25">
      <c r="G15402"/>
      <c r="I15402"/>
      <c r="L15402"/>
    </row>
    <row r="15403" spans="7:12" x14ac:dyDescent="0.25">
      <c r="G15403"/>
      <c r="I15403"/>
      <c r="L15403"/>
    </row>
    <row r="15404" spans="7:12" x14ac:dyDescent="0.25">
      <c r="G15404"/>
      <c r="I15404"/>
      <c r="L15404"/>
    </row>
    <row r="15405" spans="7:12" x14ac:dyDescent="0.25">
      <c r="G15405"/>
      <c r="I15405"/>
      <c r="L15405"/>
    </row>
    <row r="15406" spans="7:12" x14ac:dyDescent="0.25">
      <c r="G15406"/>
      <c r="I15406"/>
      <c r="L15406"/>
    </row>
    <row r="15407" spans="7:12" x14ac:dyDescent="0.25">
      <c r="G15407"/>
      <c r="I15407"/>
      <c r="L15407"/>
    </row>
    <row r="15408" spans="7:12" x14ac:dyDescent="0.25">
      <c r="G15408"/>
      <c r="I15408"/>
      <c r="L15408"/>
    </row>
    <row r="15409" spans="7:12" x14ac:dyDescent="0.25">
      <c r="G15409"/>
      <c r="I15409"/>
      <c r="L15409"/>
    </row>
    <row r="15410" spans="7:12" x14ac:dyDescent="0.25">
      <c r="G15410"/>
      <c r="I15410"/>
      <c r="L15410"/>
    </row>
    <row r="15411" spans="7:12" x14ac:dyDescent="0.25">
      <c r="G15411"/>
      <c r="I15411"/>
      <c r="L15411"/>
    </row>
    <row r="15412" spans="7:12" x14ac:dyDescent="0.25">
      <c r="G15412"/>
      <c r="I15412"/>
      <c r="L15412"/>
    </row>
    <row r="15413" spans="7:12" x14ac:dyDescent="0.25">
      <c r="G15413"/>
      <c r="I15413"/>
      <c r="L15413"/>
    </row>
    <row r="15414" spans="7:12" x14ac:dyDescent="0.25">
      <c r="G15414"/>
      <c r="I15414"/>
      <c r="L15414"/>
    </row>
    <row r="15415" spans="7:12" x14ac:dyDescent="0.25">
      <c r="G15415"/>
      <c r="I15415"/>
      <c r="L15415"/>
    </row>
    <row r="15416" spans="7:12" x14ac:dyDescent="0.25">
      <c r="G15416"/>
      <c r="I15416"/>
      <c r="L15416"/>
    </row>
    <row r="15417" spans="7:12" x14ac:dyDescent="0.25">
      <c r="G15417"/>
      <c r="I15417"/>
      <c r="L15417"/>
    </row>
    <row r="15418" spans="7:12" x14ac:dyDescent="0.25">
      <c r="G15418"/>
      <c r="I15418"/>
      <c r="L15418"/>
    </row>
    <row r="15419" spans="7:12" x14ac:dyDescent="0.25">
      <c r="G15419"/>
      <c r="I15419"/>
      <c r="L15419"/>
    </row>
    <row r="15420" spans="7:12" x14ac:dyDescent="0.25">
      <c r="G15420"/>
      <c r="I15420"/>
      <c r="L15420"/>
    </row>
    <row r="15421" spans="7:12" x14ac:dyDescent="0.25">
      <c r="G15421"/>
      <c r="I15421"/>
      <c r="L15421"/>
    </row>
    <row r="15422" spans="7:12" x14ac:dyDescent="0.25">
      <c r="G15422"/>
      <c r="I15422"/>
      <c r="L15422"/>
    </row>
    <row r="15423" spans="7:12" x14ac:dyDescent="0.25">
      <c r="G15423"/>
      <c r="I15423"/>
      <c r="L15423"/>
    </row>
    <row r="15424" spans="7:12" x14ac:dyDescent="0.25">
      <c r="G15424"/>
      <c r="I15424"/>
      <c r="L15424"/>
    </row>
    <row r="15425" spans="7:12" x14ac:dyDescent="0.25">
      <c r="G15425"/>
      <c r="I15425"/>
      <c r="L15425"/>
    </row>
    <row r="15426" spans="7:12" x14ac:dyDescent="0.25">
      <c r="G15426"/>
      <c r="I15426"/>
      <c r="L15426"/>
    </row>
    <row r="15427" spans="7:12" x14ac:dyDescent="0.25">
      <c r="G15427"/>
      <c r="I15427"/>
      <c r="L15427"/>
    </row>
    <row r="15428" spans="7:12" x14ac:dyDescent="0.25">
      <c r="G15428"/>
      <c r="I15428"/>
      <c r="L15428"/>
    </row>
    <row r="15429" spans="7:12" x14ac:dyDescent="0.25">
      <c r="G15429"/>
      <c r="I15429"/>
      <c r="L15429"/>
    </row>
    <row r="15430" spans="7:12" x14ac:dyDescent="0.25">
      <c r="G15430"/>
      <c r="I15430"/>
      <c r="L15430"/>
    </row>
    <row r="15431" spans="7:12" x14ac:dyDescent="0.25">
      <c r="G15431"/>
      <c r="I15431"/>
      <c r="L15431"/>
    </row>
    <row r="15432" spans="7:12" x14ac:dyDescent="0.25">
      <c r="G15432"/>
      <c r="I15432"/>
      <c r="L15432"/>
    </row>
    <row r="15433" spans="7:12" x14ac:dyDescent="0.25">
      <c r="G15433"/>
      <c r="I15433"/>
      <c r="L15433"/>
    </row>
    <row r="15434" spans="7:12" x14ac:dyDescent="0.25">
      <c r="G15434"/>
      <c r="I15434"/>
      <c r="L15434"/>
    </row>
    <row r="15435" spans="7:12" x14ac:dyDescent="0.25">
      <c r="G15435"/>
      <c r="I15435"/>
      <c r="L15435"/>
    </row>
    <row r="15436" spans="7:12" x14ac:dyDescent="0.25">
      <c r="G15436"/>
      <c r="I15436"/>
      <c r="L15436"/>
    </row>
    <row r="15437" spans="7:12" x14ac:dyDescent="0.25">
      <c r="G15437"/>
      <c r="I15437"/>
      <c r="L15437"/>
    </row>
    <row r="15438" spans="7:12" x14ac:dyDescent="0.25">
      <c r="G15438"/>
      <c r="I15438"/>
      <c r="L15438"/>
    </row>
    <row r="15439" spans="7:12" x14ac:dyDescent="0.25">
      <c r="G15439"/>
      <c r="I15439"/>
      <c r="L15439"/>
    </row>
    <row r="15440" spans="7:12" x14ac:dyDescent="0.25">
      <c r="G15440"/>
      <c r="I15440"/>
      <c r="L15440"/>
    </row>
    <row r="15441" spans="7:12" x14ac:dyDescent="0.25">
      <c r="G15441"/>
      <c r="I15441"/>
      <c r="L15441"/>
    </row>
    <row r="15442" spans="7:12" x14ac:dyDescent="0.25">
      <c r="G15442"/>
      <c r="I15442"/>
      <c r="L15442"/>
    </row>
    <row r="15443" spans="7:12" x14ac:dyDescent="0.25">
      <c r="G15443"/>
      <c r="I15443"/>
      <c r="L15443"/>
    </row>
    <row r="15444" spans="7:12" x14ac:dyDescent="0.25">
      <c r="G15444"/>
      <c r="I15444"/>
      <c r="L15444"/>
    </row>
    <row r="15445" spans="7:12" x14ac:dyDescent="0.25">
      <c r="G15445"/>
      <c r="I15445"/>
      <c r="L15445"/>
    </row>
    <row r="15446" spans="7:12" x14ac:dyDescent="0.25">
      <c r="G15446"/>
      <c r="I15446"/>
      <c r="L15446"/>
    </row>
    <row r="15447" spans="7:12" x14ac:dyDescent="0.25">
      <c r="G15447"/>
      <c r="I15447"/>
      <c r="L15447"/>
    </row>
    <row r="15448" spans="7:12" x14ac:dyDescent="0.25">
      <c r="G15448"/>
      <c r="I15448"/>
      <c r="L15448"/>
    </row>
    <row r="15449" spans="7:12" x14ac:dyDescent="0.25">
      <c r="G15449"/>
      <c r="I15449"/>
      <c r="L15449"/>
    </row>
    <row r="15450" spans="7:12" x14ac:dyDescent="0.25">
      <c r="G15450"/>
      <c r="I15450"/>
      <c r="L15450"/>
    </row>
    <row r="15451" spans="7:12" x14ac:dyDescent="0.25">
      <c r="G15451"/>
      <c r="I15451"/>
      <c r="L15451"/>
    </row>
    <row r="15452" spans="7:12" x14ac:dyDescent="0.25">
      <c r="G15452"/>
      <c r="I15452"/>
      <c r="L15452"/>
    </row>
    <row r="15453" spans="7:12" x14ac:dyDescent="0.25">
      <c r="G15453"/>
      <c r="I15453"/>
      <c r="L15453"/>
    </row>
    <row r="15454" spans="7:12" x14ac:dyDescent="0.25">
      <c r="G15454"/>
      <c r="I15454"/>
      <c r="L15454"/>
    </row>
    <row r="15455" spans="7:12" x14ac:dyDescent="0.25">
      <c r="G15455"/>
      <c r="I15455"/>
      <c r="L15455"/>
    </row>
    <row r="15456" spans="7:12" x14ac:dyDescent="0.25">
      <c r="G15456"/>
      <c r="I15456"/>
      <c r="L15456"/>
    </row>
    <row r="15457" spans="7:12" x14ac:dyDescent="0.25">
      <c r="G15457"/>
      <c r="I15457"/>
      <c r="L15457"/>
    </row>
    <row r="15458" spans="7:12" x14ac:dyDescent="0.25">
      <c r="G15458"/>
      <c r="I15458"/>
      <c r="L15458"/>
    </row>
    <row r="15459" spans="7:12" x14ac:dyDescent="0.25">
      <c r="G15459"/>
      <c r="I15459"/>
      <c r="L15459"/>
    </row>
    <row r="15460" spans="7:12" x14ac:dyDescent="0.25">
      <c r="G15460"/>
      <c r="I15460"/>
      <c r="L15460"/>
    </row>
    <row r="15461" spans="7:12" x14ac:dyDescent="0.25">
      <c r="G15461"/>
      <c r="I15461"/>
      <c r="L15461"/>
    </row>
    <row r="15462" spans="7:12" x14ac:dyDescent="0.25">
      <c r="G15462"/>
      <c r="I15462"/>
      <c r="L15462"/>
    </row>
    <row r="15463" spans="7:12" x14ac:dyDescent="0.25">
      <c r="G15463"/>
      <c r="I15463"/>
      <c r="L15463"/>
    </row>
    <row r="15464" spans="7:12" x14ac:dyDescent="0.25">
      <c r="G15464"/>
      <c r="I15464"/>
      <c r="L15464"/>
    </row>
    <row r="15465" spans="7:12" x14ac:dyDescent="0.25">
      <c r="G15465"/>
      <c r="I15465"/>
      <c r="L15465"/>
    </row>
    <row r="15466" spans="7:12" x14ac:dyDescent="0.25">
      <c r="G15466"/>
      <c r="I15466"/>
      <c r="L15466"/>
    </row>
    <row r="15467" spans="7:12" x14ac:dyDescent="0.25">
      <c r="G15467"/>
      <c r="I15467"/>
      <c r="L15467"/>
    </row>
    <row r="15468" spans="7:12" x14ac:dyDescent="0.25">
      <c r="G15468"/>
      <c r="I15468"/>
      <c r="L15468"/>
    </row>
    <row r="15469" spans="7:12" x14ac:dyDescent="0.25">
      <c r="G15469"/>
      <c r="I15469"/>
      <c r="L15469"/>
    </row>
    <row r="15470" spans="7:12" x14ac:dyDescent="0.25">
      <c r="G15470"/>
      <c r="I15470"/>
      <c r="L15470"/>
    </row>
    <row r="15471" spans="7:12" x14ac:dyDescent="0.25">
      <c r="G15471"/>
      <c r="I15471"/>
      <c r="L15471"/>
    </row>
    <row r="15472" spans="7:12" x14ac:dyDescent="0.25">
      <c r="G15472"/>
      <c r="I15472"/>
      <c r="L15472"/>
    </row>
    <row r="15473" spans="7:12" x14ac:dyDescent="0.25">
      <c r="G15473"/>
      <c r="I15473"/>
      <c r="L15473"/>
    </row>
    <row r="15474" spans="7:12" x14ac:dyDescent="0.25">
      <c r="G15474"/>
      <c r="I15474"/>
      <c r="L15474"/>
    </row>
    <row r="15475" spans="7:12" x14ac:dyDescent="0.25">
      <c r="G15475"/>
      <c r="I15475"/>
      <c r="L15475"/>
    </row>
    <row r="15476" spans="7:12" x14ac:dyDescent="0.25">
      <c r="G15476"/>
      <c r="I15476"/>
      <c r="L15476"/>
    </row>
    <row r="15477" spans="7:12" x14ac:dyDescent="0.25">
      <c r="G15477"/>
      <c r="I15477"/>
      <c r="L15477"/>
    </row>
    <row r="15478" spans="7:12" x14ac:dyDescent="0.25">
      <c r="G15478"/>
      <c r="I15478"/>
      <c r="L15478"/>
    </row>
    <row r="15479" spans="7:12" x14ac:dyDescent="0.25">
      <c r="G15479"/>
      <c r="I15479"/>
      <c r="L15479"/>
    </row>
    <row r="15480" spans="7:12" x14ac:dyDescent="0.25">
      <c r="G15480"/>
      <c r="I15480"/>
      <c r="L15480"/>
    </row>
    <row r="15481" spans="7:12" x14ac:dyDescent="0.25">
      <c r="G15481"/>
      <c r="I15481"/>
      <c r="L15481"/>
    </row>
    <row r="15482" spans="7:12" x14ac:dyDescent="0.25">
      <c r="G15482"/>
      <c r="I15482"/>
      <c r="L15482"/>
    </row>
    <row r="15483" spans="7:12" x14ac:dyDescent="0.25">
      <c r="G15483"/>
      <c r="I15483"/>
      <c r="L15483"/>
    </row>
    <row r="15484" spans="7:12" x14ac:dyDescent="0.25">
      <c r="G15484"/>
      <c r="I15484"/>
      <c r="L15484"/>
    </row>
    <row r="15485" spans="7:12" x14ac:dyDescent="0.25">
      <c r="G15485"/>
      <c r="I15485"/>
      <c r="L15485"/>
    </row>
    <row r="15486" spans="7:12" x14ac:dyDescent="0.25">
      <c r="G15486"/>
      <c r="I15486"/>
      <c r="L15486"/>
    </row>
    <row r="15487" spans="7:12" x14ac:dyDescent="0.25">
      <c r="G15487"/>
      <c r="I15487"/>
      <c r="L15487"/>
    </row>
    <row r="15488" spans="7:12" x14ac:dyDescent="0.25">
      <c r="G15488"/>
      <c r="I15488"/>
      <c r="L15488"/>
    </row>
    <row r="15489" spans="7:12" x14ac:dyDescent="0.25">
      <c r="G15489"/>
      <c r="I15489"/>
      <c r="L15489"/>
    </row>
    <row r="15490" spans="7:12" x14ac:dyDescent="0.25">
      <c r="G15490"/>
      <c r="I15490"/>
      <c r="L15490"/>
    </row>
    <row r="15491" spans="7:12" x14ac:dyDescent="0.25">
      <c r="G15491"/>
      <c r="I15491"/>
      <c r="L15491"/>
    </row>
    <row r="15492" spans="7:12" x14ac:dyDescent="0.25">
      <c r="G15492"/>
      <c r="I15492"/>
      <c r="L15492"/>
    </row>
    <row r="15493" spans="7:12" x14ac:dyDescent="0.25">
      <c r="G15493"/>
      <c r="I15493"/>
      <c r="L15493"/>
    </row>
    <row r="15494" spans="7:12" x14ac:dyDescent="0.25">
      <c r="G15494"/>
      <c r="I15494"/>
      <c r="L15494"/>
    </row>
    <row r="15495" spans="7:12" x14ac:dyDescent="0.25">
      <c r="G15495"/>
      <c r="I15495"/>
      <c r="L15495"/>
    </row>
    <row r="15496" spans="7:12" x14ac:dyDescent="0.25">
      <c r="G15496"/>
      <c r="I15496"/>
      <c r="L15496"/>
    </row>
    <row r="15497" spans="7:12" x14ac:dyDescent="0.25">
      <c r="G15497"/>
      <c r="I15497"/>
      <c r="L15497"/>
    </row>
    <row r="15498" spans="7:12" x14ac:dyDescent="0.25">
      <c r="G15498"/>
      <c r="I15498"/>
      <c r="L15498"/>
    </row>
    <row r="15499" spans="7:12" x14ac:dyDescent="0.25">
      <c r="G15499"/>
      <c r="I15499"/>
      <c r="L15499"/>
    </row>
    <row r="15500" spans="7:12" x14ac:dyDescent="0.25">
      <c r="G15500"/>
      <c r="I15500"/>
      <c r="L15500"/>
    </row>
    <row r="15501" spans="7:12" x14ac:dyDescent="0.25">
      <c r="G15501"/>
      <c r="I15501"/>
      <c r="L15501"/>
    </row>
    <row r="15502" spans="7:12" x14ac:dyDescent="0.25">
      <c r="G15502"/>
      <c r="I15502"/>
      <c r="L15502"/>
    </row>
    <row r="15503" spans="7:12" x14ac:dyDescent="0.25">
      <c r="G15503"/>
      <c r="I15503"/>
      <c r="L15503"/>
    </row>
    <row r="15504" spans="7:12" x14ac:dyDescent="0.25">
      <c r="G15504"/>
      <c r="I15504"/>
      <c r="L15504"/>
    </row>
    <row r="15505" spans="7:12" x14ac:dyDescent="0.25">
      <c r="G15505"/>
      <c r="I15505"/>
      <c r="L15505"/>
    </row>
    <row r="15506" spans="7:12" x14ac:dyDescent="0.25">
      <c r="G15506"/>
      <c r="I15506"/>
      <c r="L15506"/>
    </row>
    <row r="15507" spans="7:12" x14ac:dyDescent="0.25">
      <c r="G15507"/>
      <c r="I15507"/>
      <c r="L15507"/>
    </row>
    <row r="15508" spans="7:12" x14ac:dyDescent="0.25">
      <c r="G15508"/>
      <c r="I15508"/>
      <c r="L15508"/>
    </row>
    <row r="15509" spans="7:12" x14ac:dyDescent="0.25">
      <c r="G15509"/>
      <c r="I15509"/>
      <c r="L15509"/>
    </row>
    <row r="15510" spans="7:12" x14ac:dyDescent="0.25">
      <c r="G15510"/>
      <c r="I15510"/>
      <c r="L15510"/>
    </row>
    <row r="15511" spans="7:12" x14ac:dyDescent="0.25">
      <c r="G15511"/>
      <c r="I15511"/>
      <c r="L15511"/>
    </row>
    <row r="15512" spans="7:12" x14ac:dyDescent="0.25">
      <c r="G15512"/>
      <c r="I15512"/>
      <c r="L15512"/>
    </row>
    <row r="15513" spans="7:12" x14ac:dyDescent="0.25">
      <c r="G15513"/>
      <c r="I15513"/>
      <c r="L15513"/>
    </row>
    <row r="15514" spans="7:12" x14ac:dyDescent="0.25">
      <c r="G15514"/>
      <c r="I15514"/>
      <c r="L15514"/>
    </row>
    <row r="15515" spans="7:12" x14ac:dyDescent="0.25">
      <c r="G15515"/>
      <c r="I15515"/>
      <c r="L15515"/>
    </row>
    <row r="15516" spans="7:12" x14ac:dyDescent="0.25">
      <c r="G15516"/>
      <c r="I15516"/>
      <c r="L15516"/>
    </row>
    <row r="15517" spans="7:12" x14ac:dyDescent="0.25">
      <c r="G15517"/>
      <c r="I15517"/>
      <c r="L15517"/>
    </row>
    <row r="15518" spans="7:12" x14ac:dyDescent="0.25">
      <c r="G15518"/>
      <c r="I15518"/>
      <c r="L15518"/>
    </row>
    <row r="15519" spans="7:12" x14ac:dyDescent="0.25">
      <c r="G15519"/>
      <c r="I15519"/>
      <c r="L15519"/>
    </row>
    <row r="15520" spans="7:12" x14ac:dyDescent="0.25">
      <c r="G15520"/>
      <c r="I15520"/>
      <c r="L15520"/>
    </row>
    <row r="15521" spans="7:12" x14ac:dyDescent="0.25">
      <c r="G15521"/>
      <c r="I15521"/>
      <c r="L15521"/>
    </row>
    <row r="15522" spans="7:12" x14ac:dyDescent="0.25">
      <c r="G15522"/>
      <c r="I15522"/>
      <c r="L15522"/>
    </row>
    <row r="15523" spans="7:12" x14ac:dyDescent="0.25">
      <c r="G15523"/>
      <c r="I15523"/>
      <c r="L15523"/>
    </row>
    <row r="15524" spans="7:12" x14ac:dyDescent="0.25">
      <c r="G15524"/>
      <c r="I15524"/>
      <c r="L15524"/>
    </row>
    <row r="15525" spans="7:12" x14ac:dyDescent="0.25">
      <c r="G15525"/>
      <c r="I15525"/>
      <c r="L15525"/>
    </row>
    <row r="15526" spans="7:12" x14ac:dyDescent="0.25">
      <c r="G15526"/>
      <c r="I15526"/>
      <c r="L15526"/>
    </row>
    <row r="15527" spans="7:12" x14ac:dyDescent="0.25">
      <c r="G15527"/>
      <c r="I15527"/>
      <c r="L15527"/>
    </row>
    <row r="15528" spans="7:12" x14ac:dyDescent="0.25">
      <c r="G15528"/>
      <c r="I15528"/>
      <c r="L15528"/>
    </row>
    <row r="15529" spans="7:12" x14ac:dyDescent="0.25">
      <c r="G15529"/>
      <c r="I15529"/>
      <c r="L15529"/>
    </row>
    <row r="15530" spans="7:12" x14ac:dyDescent="0.25">
      <c r="G15530"/>
      <c r="I15530"/>
      <c r="L15530"/>
    </row>
    <row r="15531" spans="7:12" x14ac:dyDescent="0.25">
      <c r="G15531"/>
      <c r="I15531"/>
      <c r="L15531"/>
    </row>
    <row r="15532" spans="7:12" x14ac:dyDescent="0.25">
      <c r="G15532"/>
      <c r="I15532"/>
      <c r="L15532"/>
    </row>
    <row r="15533" spans="7:12" x14ac:dyDescent="0.25">
      <c r="G15533"/>
      <c r="I15533"/>
      <c r="L15533"/>
    </row>
    <row r="15534" spans="7:12" x14ac:dyDescent="0.25">
      <c r="G15534"/>
      <c r="I15534"/>
      <c r="L15534"/>
    </row>
    <row r="15535" spans="7:12" x14ac:dyDescent="0.25">
      <c r="G15535"/>
      <c r="I15535"/>
      <c r="L15535"/>
    </row>
    <row r="15536" spans="7:12" x14ac:dyDescent="0.25">
      <c r="G15536"/>
      <c r="I15536"/>
      <c r="L15536"/>
    </row>
    <row r="15537" spans="7:12" x14ac:dyDescent="0.25">
      <c r="G15537"/>
      <c r="I15537"/>
      <c r="L15537"/>
    </row>
    <row r="15538" spans="7:12" x14ac:dyDescent="0.25">
      <c r="G15538"/>
      <c r="I15538"/>
      <c r="L15538"/>
    </row>
    <row r="15539" spans="7:12" x14ac:dyDescent="0.25">
      <c r="G15539"/>
      <c r="I15539"/>
      <c r="L15539"/>
    </row>
    <row r="15540" spans="7:12" x14ac:dyDescent="0.25">
      <c r="G15540"/>
      <c r="I15540"/>
      <c r="L15540"/>
    </row>
    <row r="15541" spans="7:12" x14ac:dyDescent="0.25">
      <c r="G15541"/>
      <c r="I15541"/>
      <c r="L15541"/>
    </row>
    <row r="15542" spans="7:12" x14ac:dyDescent="0.25">
      <c r="G15542"/>
      <c r="I15542"/>
      <c r="L15542"/>
    </row>
    <row r="15543" spans="7:12" x14ac:dyDescent="0.25">
      <c r="G15543"/>
      <c r="I15543"/>
      <c r="L15543"/>
    </row>
    <row r="15544" spans="7:12" x14ac:dyDescent="0.25">
      <c r="G15544"/>
      <c r="I15544"/>
      <c r="L15544"/>
    </row>
    <row r="15545" spans="7:12" x14ac:dyDescent="0.25">
      <c r="G15545"/>
      <c r="I15545"/>
      <c r="L15545"/>
    </row>
    <row r="15546" spans="7:12" x14ac:dyDescent="0.25">
      <c r="G15546"/>
      <c r="I15546"/>
      <c r="L15546"/>
    </row>
    <row r="15547" spans="7:12" x14ac:dyDescent="0.25">
      <c r="G15547"/>
      <c r="I15547"/>
      <c r="L15547"/>
    </row>
    <row r="15548" spans="7:12" x14ac:dyDescent="0.25">
      <c r="G15548"/>
      <c r="I15548"/>
      <c r="L15548"/>
    </row>
    <row r="15549" spans="7:12" x14ac:dyDescent="0.25">
      <c r="G15549"/>
      <c r="I15549"/>
      <c r="L15549"/>
    </row>
    <row r="15550" spans="7:12" x14ac:dyDescent="0.25">
      <c r="G15550"/>
      <c r="I15550"/>
      <c r="L15550"/>
    </row>
    <row r="15551" spans="7:12" x14ac:dyDescent="0.25">
      <c r="G15551"/>
      <c r="I15551"/>
      <c r="L15551"/>
    </row>
    <row r="15552" spans="7:12" x14ac:dyDescent="0.25">
      <c r="G15552"/>
      <c r="I15552"/>
      <c r="L15552"/>
    </row>
    <row r="15553" spans="7:12" x14ac:dyDescent="0.25">
      <c r="G15553"/>
      <c r="I15553"/>
      <c r="L15553"/>
    </row>
    <row r="15554" spans="7:12" x14ac:dyDescent="0.25">
      <c r="G15554"/>
      <c r="I15554"/>
      <c r="L15554"/>
    </row>
    <row r="15555" spans="7:12" x14ac:dyDescent="0.25">
      <c r="G15555"/>
      <c r="I15555"/>
      <c r="L15555"/>
    </row>
    <row r="15556" spans="7:12" x14ac:dyDescent="0.25">
      <c r="G15556"/>
      <c r="I15556"/>
      <c r="L15556"/>
    </row>
    <row r="15557" spans="7:12" x14ac:dyDescent="0.25">
      <c r="G15557"/>
      <c r="I15557"/>
      <c r="L15557"/>
    </row>
    <row r="15558" spans="7:12" x14ac:dyDescent="0.25">
      <c r="G15558"/>
      <c r="I15558"/>
      <c r="L15558"/>
    </row>
    <row r="15559" spans="7:12" x14ac:dyDescent="0.25">
      <c r="G15559"/>
      <c r="I15559"/>
      <c r="L15559"/>
    </row>
    <row r="15560" spans="7:12" x14ac:dyDescent="0.25">
      <c r="G15560"/>
      <c r="I15560"/>
      <c r="L15560"/>
    </row>
    <row r="15561" spans="7:12" x14ac:dyDescent="0.25">
      <c r="G15561"/>
      <c r="I15561"/>
      <c r="L15561"/>
    </row>
    <row r="15562" spans="7:12" x14ac:dyDescent="0.25">
      <c r="G15562"/>
      <c r="I15562"/>
      <c r="L15562"/>
    </row>
    <row r="15563" spans="7:12" x14ac:dyDescent="0.25">
      <c r="G15563"/>
      <c r="I15563"/>
      <c r="L15563"/>
    </row>
    <row r="15564" spans="7:12" x14ac:dyDescent="0.25">
      <c r="G15564"/>
      <c r="I15564"/>
      <c r="L15564"/>
    </row>
    <row r="15565" spans="7:12" x14ac:dyDescent="0.25">
      <c r="G15565"/>
      <c r="I15565"/>
      <c r="L15565"/>
    </row>
    <row r="15566" spans="7:12" x14ac:dyDescent="0.25">
      <c r="G15566"/>
      <c r="I15566"/>
      <c r="L15566"/>
    </row>
    <row r="15567" spans="7:12" x14ac:dyDescent="0.25">
      <c r="G15567"/>
      <c r="I15567"/>
      <c r="L15567"/>
    </row>
    <row r="15568" spans="7:12" x14ac:dyDescent="0.25">
      <c r="G15568"/>
      <c r="I15568"/>
      <c r="L15568"/>
    </row>
    <row r="15569" spans="7:12" x14ac:dyDescent="0.25">
      <c r="G15569"/>
      <c r="I15569"/>
      <c r="L15569"/>
    </row>
    <row r="15570" spans="7:12" x14ac:dyDescent="0.25">
      <c r="G15570"/>
      <c r="I15570"/>
      <c r="L15570"/>
    </row>
    <row r="15571" spans="7:12" x14ac:dyDescent="0.25">
      <c r="G15571"/>
      <c r="I15571"/>
      <c r="L15571"/>
    </row>
    <row r="15572" spans="7:12" x14ac:dyDescent="0.25">
      <c r="G15572"/>
      <c r="I15572"/>
      <c r="L15572"/>
    </row>
    <row r="15573" spans="7:12" x14ac:dyDescent="0.25">
      <c r="G15573"/>
      <c r="I15573"/>
      <c r="L15573"/>
    </row>
    <row r="15574" spans="7:12" x14ac:dyDescent="0.25">
      <c r="G15574"/>
      <c r="I15574"/>
      <c r="L15574"/>
    </row>
    <row r="15575" spans="7:12" x14ac:dyDescent="0.25">
      <c r="G15575"/>
      <c r="I15575"/>
      <c r="L15575"/>
    </row>
    <row r="15576" spans="7:12" x14ac:dyDescent="0.25">
      <c r="G15576"/>
      <c r="I15576"/>
      <c r="L15576"/>
    </row>
    <row r="15577" spans="7:12" x14ac:dyDescent="0.25">
      <c r="G15577"/>
      <c r="I15577"/>
      <c r="L15577"/>
    </row>
    <row r="15578" spans="7:12" x14ac:dyDescent="0.25">
      <c r="G15578"/>
      <c r="I15578"/>
      <c r="L15578"/>
    </row>
    <row r="15579" spans="7:12" x14ac:dyDescent="0.25">
      <c r="G15579"/>
      <c r="I15579"/>
      <c r="L15579"/>
    </row>
    <row r="15580" spans="7:12" x14ac:dyDescent="0.25">
      <c r="G15580"/>
      <c r="I15580"/>
      <c r="L15580"/>
    </row>
    <row r="15581" spans="7:12" x14ac:dyDescent="0.25">
      <c r="G15581"/>
      <c r="I15581"/>
      <c r="L15581"/>
    </row>
    <row r="15582" spans="7:12" x14ac:dyDescent="0.25">
      <c r="G15582"/>
      <c r="I15582"/>
      <c r="L15582"/>
    </row>
    <row r="15583" spans="7:12" x14ac:dyDescent="0.25">
      <c r="G15583"/>
      <c r="I15583"/>
      <c r="L15583"/>
    </row>
    <row r="15584" spans="7:12" x14ac:dyDescent="0.25">
      <c r="G15584"/>
      <c r="I15584"/>
      <c r="L15584"/>
    </row>
    <row r="15585" spans="7:12" x14ac:dyDescent="0.25">
      <c r="G15585"/>
      <c r="I15585"/>
      <c r="L15585"/>
    </row>
    <row r="15586" spans="7:12" x14ac:dyDescent="0.25">
      <c r="G15586"/>
      <c r="I15586"/>
      <c r="L15586"/>
    </row>
    <row r="15587" spans="7:12" x14ac:dyDescent="0.25">
      <c r="G15587"/>
      <c r="I15587"/>
      <c r="L15587"/>
    </row>
    <row r="15588" spans="7:12" x14ac:dyDescent="0.25">
      <c r="G15588"/>
      <c r="I15588"/>
      <c r="L15588"/>
    </row>
    <row r="15589" spans="7:12" x14ac:dyDescent="0.25">
      <c r="G15589"/>
      <c r="I15589"/>
      <c r="L15589"/>
    </row>
    <row r="15590" spans="7:12" x14ac:dyDescent="0.25">
      <c r="G15590"/>
      <c r="I15590"/>
      <c r="L15590"/>
    </row>
    <row r="15591" spans="7:12" x14ac:dyDescent="0.25">
      <c r="G15591"/>
      <c r="I15591"/>
      <c r="L15591"/>
    </row>
    <row r="15592" spans="7:12" x14ac:dyDescent="0.25">
      <c r="G15592"/>
      <c r="I15592"/>
      <c r="L15592"/>
    </row>
    <row r="15593" spans="7:12" x14ac:dyDescent="0.25">
      <c r="G15593"/>
      <c r="I15593"/>
      <c r="L15593"/>
    </row>
    <row r="15594" spans="7:12" x14ac:dyDescent="0.25">
      <c r="G15594"/>
      <c r="I15594"/>
      <c r="L15594"/>
    </row>
    <row r="15595" spans="7:12" x14ac:dyDescent="0.25">
      <c r="G15595"/>
      <c r="I15595"/>
      <c r="L15595"/>
    </row>
    <row r="15596" spans="7:12" x14ac:dyDescent="0.25">
      <c r="G15596"/>
      <c r="I15596"/>
      <c r="L15596"/>
    </row>
    <row r="15597" spans="7:12" x14ac:dyDescent="0.25">
      <c r="G15597"/>
      <c r="I15597"/>
      <c r="L15597"/>
    </row>
    <row r="15598" spans="7:12" x14ac:dyDescent="0.25">
      <c r="G15598"/>
      <c r="I15598"/>
      <c r="L15598"/>
    </row>
    <row r="15599" spans="7:12" x14ac:dyDescent="0.25">
      <c r="G15599"/>
      <c r="I15599"/>
      <c r="L15599"/>
    </row>
    <row r="15600" spans="7:12" x14ac:dyDescent="0.25">
      <c r="G15600"/>
      <c r="I15600"/>
      <c r="L15600"/>
    </row>
    <row r="15601" spans="7:12" x14ac:dyDescent="0.25">
      <c r="G15601"/>
      <c r="I15601"/>
      <c r="L15601"/>
    </row>
    <row r="15602" spans="7:12" x14ac:dyDescent="0.25">
      <c r="G15602"/>
      <c r="I15602"/>
      <c r="L15602"/>
    </row>
    <row r="15603" spans="7:12" x14ac:dyDescent="0.25">
      <c r="G15603"/>
      <c r="I15603"/>
      <c r="L15603"/>
    </row>
    <row r="15604" spans="7:12" x14ac:dyDescent="0.25">
      <c r="G15604"/>
      <c r="I15604"/>
      <c r="L15604"/>
    </row>
    <row r="15605" spans="7:12" x14ac:dyDescent="0.25">
      <c r="G15605"/>
      <c r="I15605"/>
      <c r="L15605"/>
    </row>
    <row r="15606" spans="7:12" x14ac:dyDescent="0.25">
      <c r="G15606"/>
      <c r="I15606"/>
      <c r="L15606"/>
    </row>
    <row r="15607" spans="7:12" x14ac:dyDescent="0.25">
      <c r="G15607"/>
      <c r="I15607"/>
      <c r="L15607"/>
    </row>
    <row r="15608" spans="7:12" x14ac:dyDescent="0.25">
      <c r="G15608"/>
      <c r="I15608"/>
      <c r="L15608"/>
    </row>
    <row r="15609" spans="7:12" x14ac:dyDescent="0.25">
      <c r="G15609"/>
      <c r="I15609"/>
      <c r="L15609"/>
    </row>
    <row r="15610" spans="7:12" x14ac:dyDescent="0.25">
      <c r="G15610"/>
      <c r="I15610"/>
      <c r="L15610"/>
    </row>
    <row r="15611" spans="7:12" x14ac:dyDescent="0.25">
      <c r="G15611"/>
      <c r="I15611"/>
      <c r="L15611"/>
    </row>
    <row r="15612" spans="7:12" x14ac:dyDescent="0.25">
      <c r="G15612"/>
      <c r="I15612"/>
      <c r="L15612"/>
    </row>
    <row r="15613" spans="7:12" x14ac:dyDescent="0.25">
      <c r="G15613"/>
      <c r="I15613"/>
      <c r="L15613"/>
    </row>
    <row r="15614" spans="7:12" x14ac:dyDescent="0.25">
      <c r="G15614"/>
      <c r="I15614"/>
      <c r="L15614"/>
    </row>
    <row r="15615" spans="7:12" x14ac:dyDescent="0.25">
      <c r="G15615"/>
      <c r="I15615"/>
      <c r="L15615"/>
    </row>
    <row r="15616" spans="7:12" x14ac:dyDescent="0.25">
      <c r="G15616"/>
      <c r="I15616"/>
      <c r="L15616"/>
    </row>
    <row r="15617" spans="7:12" x14ac:dyDescent="0.25">
      <c r="G15617"/>
      <c r="I15617"/>
      <c r="L15617"/>
    </row>
    <row r="15618" spans="7:12" x14ac:dyDescent="0.25">
      <c r="G15618"/>
      <c r="I15618"/>
      <c r="L15618"/>
    </row>
    <row r="15619" spans="7:12" x14ac:dyDescent="0.25">
      <c r="G15619"/>
      <c r="I15619"/>
      <c r="L15619"/>
    </row>
    <row r="15620" spans="7:12" x14ac:dyDescent="0.25">
      <c r="G15620"/>
      <c r="I15620"/>
      <c r="L15620"/>
    </row>
    <row r="15621" spans="7:12" x14ac:dyDescent="0.25">
      <c r="G15621"/>
      <c r="I15621"/>
      <c r="L15621"/>
    </row>
    <row r="15622" spans="7:12" x14ac:dyDescent="0.25">
      <c r="G15622"/>
      <c r="I15622"/>
      <c r="L15622"/>
    </row>
    <row r="15623" spans="7:12" x14ac:dyDescent="0.25">
      <c r="G15623"/>
      <c r="I15623"/>
      <c r="L15623"/>
    </row>
    <row r="15624" spans="7:12" x14ac:dyDescent="0.25">
      <c r="G15624"/>
      <c r="I15624"/>
      <c r="L15624"/>
    </row>
    <row r="15625" spans="7:12" x14ac:dyDescent="0.25">
      <c r="G15625"/>
      <c r="I15625"/>
      <c r="L15625"/>
    </row>
    <row r="15626" spans="7:12" x14ac:dyDescent="0.25">
      <c r="G15626"/>
      <c r="I15626"/>
      <c r="L15626"/>
    </row>
    <row r="15627" spans="7:12" x14ac:dyDescent="0.25">
      <c r="G15627"/>
      <c r="I15627"/>
      <c r="L15627"/>
    </row>
    <row r="15628" spans="7:12" x14ac:dyDescent="0.25">
      <c r="G15628"/>
      <c r="I15628"/>
      <c r="L15628"/>
    </row>
    <row r="15629" spans="7:12" x14ac:dyDescent="0.25">
      <c r="G15629"/>
      <c r="I15629"/>
      <c r="L15629"/>
    </row>
    <row r="15630" spans="7:12" x14ac:dyDescent="0.25">
      <c r="G15630"/>
      <c r="I15630"/>
      <c r="L15630"/>
    </row>
    <row r="15631" spans="7:12" x14ac:dyDescent="0.25">
      <c r="G15631"/>
      <c r="I15631"/>
      <c r="L15631"/>
    </row>
    <row r="15632" spans="7:12" x14ac:dyDescent="0.25">
      <c r="G15632"/>
      <c r="I15632"/>
      <c r="L15632"/>
    </row>
    <row r="15633" spans="7:12" x14ac:dyDescent="0.25">
      <c r="G15633"/>
      <c r="I15633"/>
      <c r="L15633"/>
    </row>
    <row r="15634" spans="7:12" x14ac:dyDescent="0.25">
      <c r="G15634"/>
      <c r="I15634"/>
      <c r="L15634"/>
    </row>
    <row r="15635" spans="7:12" x14ac:dyDescent="0.25">
      <c r="G15635"/>
      <c r="I15635"/>
      <c r="L15635"/>
    </row>
    <row r="15636" spans="7:12" x14ac:dyDescent="0.25">
      <c r="G15636"/>
      <c r="I15636"/>
      <c r="L15636"/>
    </row>
    <row r="15637" spans="7:12" x14ac:dyDescent="0.25">
      <c r="G15637"/>
      <c r="I15637"/>
      <c r="L15637"/>
    </row>
    <row r="15638" spans="7:12" x14ac:dyDescent="0.25">
      <c r="G15638"/>
      <c r="I15638"/>
      <c r="L15638"/>
    </row>
    <row r="15639" spans="7:12" x14ac:dyDescent="0.25">
      <c r="G15639"/>
      <c r="I15639"/>
      <c r="L15639"/>
    </row>
    <row r="15640" spans="7:12" x14ac:dyDescent="0.25">
      <c r="G15640"/>
      <c r="I15640"/>
      <c r="L15640"/>
    </row>
    <row r="15641" spans="7:12" x14ac:dyDescent="0.25">
      <c r="G15641"/>
      <c r="I15641"/>
      <c r="L15641"/>
    </row>
    <row r="15642" spans="7:12" x14ac:dyDescent="0.25">
      <c r="G15642"/>
      <c r="I15642"/>
      <c r="L15642"/>
    </row>
    <row r="15643" spans="7:12" x14ac:dyDescent="0.25">
      <c r="G15643"/>
      <c r="I15643"/>
      <c r="L15643"/>
    </row>
    <row r="15644" spans="7:12" x14ac:dyDescent="0.25">
      <c r="G15644"/>
      <c r="I15644"/>
      <c r="L15644"/>
    </row>
    <row r="15645" spans="7:12" x14ac:dyDescent="0.25">
      <c r="G15645"/>
      <c r="I15645"/>
      <c r="L15645"/>
    </row>
    <row r="15646" spans="7:12" x14ac:dyDescent="0.25">
      <c r="G15646"/>
      <c r="I15646"/>
      <c r="L15646"/>
    </row>
    <row r="15647" spans="7:12" x14ac:dyDescent="0.25">
      <c r="G15647"/>
      <c r="I15647"/>
      <c r="L15647"/>
    </row>
    <row r="15648" spans="7:12" x14ac:dyDescent="0.25">
      <c r="G15648"/>
      <c r="I15648"/>
      <c r="L15648"/>
    </row>
    <row r="15649" spans="7:12" x14ac:dyDescent="0.25">
      <c r="G15649"/>
      <c r="I15649"/>
      <c r="L15649"/>
    </row>
    <row r="15650" spans="7:12" x14ac:dyDescent="0.25">
      <c r="G15650"/>
      <c r="I15650"/>
      <c r="L15650"/>
    </row>
    <row r="15651" spans="7:12" x14ac:dyDescent="0.25">
      <c r="G15651"/>
      <c r="I15651"/>
      <c r="L15651"/>
    </row>
    <row r="15652" spans="7:12" x14ac:dyDescent="0.25">
      <c r="G15652"/>
      <c r="I15652"/>
      <c r="L15652"/>
    </row>
    <row r="15653" spans="7:12" x14ac:dyDescent="0.25">
      <c r="G15653"/>
      <c r="I15653"/>
      <c r="L15653"/>
    </row>
    <row r="15654" spans="7:12" x14ac:dyDescent="0.25">
      <c r="G15654"/>
      <c r="I15654"/>
      <c r="L15654"/>
    </row>
    <row r="15655" spans="7:12" x14ac:dyDescent="0.25">
      <c r="G15655"/>
      <c r="I15655"/>
      <c r="L15655"/>
    </row>
    <row r="15656" spans="7:12" x14ac:dyDescent="0.25">
      <c r="G15656"/>
      <c r="I15656"/>
      <c r="L15656"/>
    </row>
    <row r="15657" spans="7:12" x14ac:dyDescent="0.25">
      <c r="G15657"/>
      <c r="I15657"/>
      <c r="L15657"/>
    </row>
    <row r="15658" spans="7:12" x14ac:dyDescent="0.25">
      <c r="G15658"/>
      <c r="I15658"/>
      <c r="L15658"/>
    </row>
    <row r="15659" spans="7:12" x14ac:dyDescent="0.25">
      <c r="G15659"/>
      <c r="I15659"/>
      <c r="L15659"/>
    </row>
    <row r="15660" spans="7:12" x14ac:dyDescent="0.25">
      <c r="G15660"/>
      <c r="I15660"/>
      <c r="L15660"/>
    </row>
    <row r="15661" spans="7:12" x14ac:dyDescent="0.25">
      <c r="G15661"/>
      <c r="I15661"/>
      <c r="L15661"/>
    </row>
    <row r="15662" spans="7:12" x14ac:dyDescent="0.25">
      <c r="G15662"/>
      <c r="I15662"/>
      <c r="L15662"/>
    </row>
    <row r="15663" spans="7:12" x14ac:dyDescent="0.25">
      <c r="G15663"/>
      <c r="I15663"/>
      <c r="L15663"/>
    </row>
    <row r="15664" spans="7:12" x14ac:dyDescent="0.25">
      <c r="G15664"/>
      <c r="I15664"/>
      <c r="L15664"/>
    </row>
    <row r="15665" spans="7:12" x14ac:dyDescent="0.25">
      <c r="G15665"/>
      <c r="I15665"/>
      <c r="L15665"/>
    </row>
    <row r="15666" spans="7:12" x14ac:dyDescent="0.25">
      <c r="G15666"/>
      <c r="I15666"/>
      <c r="L15666"/>
    </row>
    <row r="15667" spans="7:12" x14ac:dyDescent="0.25">
      <c r="G15667"/>
      <c r="I15667"/>
      <c r="L15667"/>
    </row>
    <row r="15668" spans="7:12" x14ac:dyDescent="0.25">
      <c r="G15668"/>
      <c r="I15668"/>
      <c r="L15668"/>
    </row>
    <row r="15669" spans="7:12" x14ac:dyDescent="0.25">
      <c r="G15669"/>
      <c r="I15669"/>
      <c r="L15669"/>
    </row>
    <row r="15670" spans="7:12" x14ac:dyDescent="0.25">
      <c r="G15670"/>
      <c r="I15670"/>
      <c r="L15670"/>
    </row>
    <row r="15671" spans="7:12" x14ac:dyDescent="0.25">
      <c r="G15671"/>
      <c r="I15671"/>
      <c r="L15671"/>
    </row>
    <row r="15672" spans="7:12" x14ac:dyDescent="0.25">
      <c r="G15672"/>
      <c r="I15672"/>
      <c r="L15672"/>
    </row>
    <row r="15673" spans="7:12" x14ac:dyDescent="0.25">
      <c r="G15673"/>
      <c r="I15673"/>
      <c r="L15673"/>
    </row>
    <row r="15674" spans="7:12" x14ac:dyDescent="0.25">
      <c r="G15674"/>
      <c r="I15674"/>
      <c r="L15674"/>
    </row>
    <row r="15675" spans="7:12" x14ac:dyDescent="0.25">
      <c r="G15675"/>
      <c r="I15675"/>
      <c r="L15675"/>
    </row>
    <row r="15676" spans="7:12" x14ac:dyDescent="0.25">
      <c r="G15676"/>
      <c r="I15676"/>
      <c r="L15676"/>
    </row>
    <row r="15677" spans="7:12" x14ac:dyDescent="0.25">
      <c r="G15677"/>
      <c r="I15677"/>
      <c r="L15677"/>
    </row>
    <row r="15678" spans="7:12" x14ac:dyDescent="0.25">
      <c r="G15678"/>
      <c r="I15678"/>
      <c r="L15678"/>
    </row>
    <row r="15679" spans="7:12" x14ac:dyDescent="0.25">
      <c r="G15679"/>
      <c r="I15679"/>
      <c r="L15679"/>
    </row>
    <row r="15680" spans="7:12" x14ac:dyDescent="0.25">
      <c r="G15680"/>
      <c r="I15680"/>
      <c r="L15680"/>
    </row>
    <row r="15681" spans="7:12" x14ac:dyDescent="0.25">
      <c r="G15681"/>
      <c r="I15681"/>
      <c r="L15681"/>
    </row>
    <row r="15682" spans="7:12" x14ac:dyDescent="0.25">
      <c r="G15682"/>
      <c r="I15682"/>
      <c r="L15682"/>
    </row>
    <row r="15683" spans="7:12" x14ac:dyDescent="0.25">
      <c r="G15683"/>
      <c r="I15683"/>
      <c r="L15683"/>
    </row>
    <row r="15684" spans="7:12" x14ac:dyDescent="0.25">
      <c r="G15684"/>
      <c r="I15684"/>
      <c r="L15684"/>
    </row>
    <row r="15685" spans="7:12" x14ac:dyDescent="0.25">
      <c r="G15685"/>
      <c r="I15685"/>
      <c r="L15685"/>
    </row>
    <row r="15686" spans="7:12" x14ac:dyDescent="0.25">
      <c r="G15686"/>
      <c r="I15686"/>
      <c r="L15686"/>
    </row>
    <row r="15687" spans="7:12" x14ac:dyDescent="0.25">
      <c r="G15687"/>
      <c r="I15687"/>
      <c r="L15687"/>
    </row>
    <row r="15688" spans="7:12" x14ac:dyDescent="0.25">
      <c r="G15688"/>
      <c r="I15688"/>
      <c r="L15688"/>
    </row>
    <row r="15689" spans="7:12" x14ac:dyDescent="0.25">
      <c r="G15689"/>
      <c r="I15689"/>
      <c r="L15689"/>
    </row>
    <row r="15690" spans="7:12" x14ac:dyDescent="0.25">
      <c r="G15690"/>
      <c r="I15690"/>
      <c r="L15690"/>
    </row>
    <row r="15691" spans="7:12" x14ac:dyDescent="0.25">
      <c r="G15691"/>
      <c r="I15691"/>
      <c r="L15691"/>
    </row>
    <row r="15692" spans="7:12" x14ac:dyDescent="0.25">
      <c r="G15692"/>
      <c r="I15692"/>
      <c r="L15692"/>
    </row>
    <row r="15693" spans="7:12" x14ac:dyDescent="0.25">
      <c r="G15693"/>
      <c r="I15693"/>
      <c r="L15693"/>
    </row>
    <row r="15694" spans="7:12" x14ac:dyDescent="0.25">
      <c r="G15694"/>
      <c r="I15694"/>
      <c r="L15694"/>
    </row>
    <row r="15695" spans="7:12" x14ac:dyDescent="0.25">
      <c r="G15695"/>
      <c r="I15695"/>
      <c r="L15695"/>
    </row>
    <row r="15696" spans="7:12" x14ac:dyDescent="0.25">
      <c r="G15696"/>
      <c r="I15696"/>
      <c r="L15696"/>
    </row>
    <row r="15697" spans="7:12" x14ac:dyDescent="0.25">
      <c r="G15697"/>
      <c r="I15697"/>
      <c r="L15697"/>
    </row>
    <row r="15698" spans="7:12" x14ac:dyDescent="0.25">
      <c r="G15698"/>
      <c r="I15698"/>
      <c r="L15698"/>
    </row>
    <row r="15699" spans="7:12" x14ac:dyDescent="0.25">
      <c r="G15699"/>
      <c r="I15699"/>
      <c r="L15699"/>
    </row>
    <row r="15700" spans="7:12" x14ac:dyDescent="0.25">
      <c r="G15700"/>
      <c r="I15700"/>
      <c r="L15700"/>
    </row>
    <row r="15701" spans="7:12" x14ac:dyDescent="0.25">
      <c r="G15701"/>
      <c r="I15701"/>
      <c r="L15701"/>
    </row>
    <row r="15702" spans="7:12" x14ac:dyDescent="0.25">
      <c r="G15702"/>
      <c r="I15702"/>
      <c r="L15702"/>
    </row>
    <row r="15703" spans="7:12" x14ac:dyDescent="0.25">
      <c r="G15703"/>
      <c r="I15703"/>
      <c r="L15703"/>
    </row>
    <row r="15704" spans="7:12" x14ac:dyDescent="0.25">
      <c r="G15704"/>
      <c r="I15704"/>
      <c r="L15704"/>
    </row>
    <row r="15705" spans="7:12" x14ac:dyDescent="0.25">
      <c r="G15705"/>
      <c r="I15705"/>
      <c r="L15705"/>
    </row>
    <row r="15706" spans="7:12" x14ac:dyDescent="0.25">
      <c r="G15706"/>
      <c r="I15706"/>
      <c r="L15706"/>
    </row>
    <row r="15707" spans="7:12" x14ac:dyDescent="0.25">
      <c r="G15707"/>
      <c r="I15707"/>
      <c r="L15707"/>
    </row>
    <row r="15708" spans="7:12" x14ac:dyDescent="0.25">
      <c r="G15708"/>
      <c r="I15708"/>
      <c r="L15708"/>
    </row>
    <row r="15709" spans="7:12" x14ac:dyDescent="0.25">
      <c r="G15709"/>
      <c r="I15709"/>
      <c r="L15709"/>
    </row>
    <row r="15710" spans="7:12" x14ac:dyDescent="0.25">
      <c r="G15710"/>
      <c r="I15710"/>
      <c r="L15710"/>
    </row>
    <row r="15711" spans="7:12" x14ac:dyDescent="0.25">
      <c r="G15711"/>
      <c r="I15711"/>
      <c r="L15711"/>
    </row>
    <row r="15712" spans="7:12" x14ac:dyDescent="0.25">
      <c r="G15712"/>
      <c r="I15712"/>
      <c r="L15712"/>
    </row>
    <row r="15713" spans="7:12" x14ac:dyDescent="0.25">
      <c r="G15713"/>
      <c r="I15713"/>
      <c r="L15713"/>
    </row>
    <row r="15714" spans="7:12" x14ac:dyDescent="0.25">
      <c r="G15714"/>
      <c r="I15714"/>
      <c r="L15714"/>
    </row>
    <row r="15715" spans="7:12" x14ac:dyDescent="0.25">
      <c r="G15715"/>
      <c r="I15715"/>
      <c r="L15715"/>
    </row>
    <row r="15716" spans="7:12" x14ac:dyDescent="0.25">
      <c r="G15716"/>
      <c r="I15716"/>
      <c r="L15716"/>
    </row>
    <row r="15717" spans="7:12" x14ac:dyDescent="0.25">
      <c r="G15717"/>
      <c r="I15717"/>
      <c r="L15717"/>
    </row>
    <row r="15718" spans="7:12" x14ac:dyDescent="0.25">
      <c r="G15718"/>
      <c r="I15718"/>
      <c r="L15718"/>
    </row>
    <row r="15719" spans="7:12" x14ac:dyDescent="0.25">
      <c r="G15719"/>
      <c r="I15719"/>
      <c r="L15719"/>
    </row>
    <row r="15720" spans="7:12" x14ac:dyDescent="0.25">
      <c r="G15720"/>
      <c r="I15720"/>
      <c r="L15720"/>
    </row>
    <row r="15721" spans="7:12" x14ac:dyDescent="0.25">
      <c r="G15721"/>
      <c r="I15721"/>
      <c r="L15721"/>
    </row>
    <row r="15722" spans="7:12" x14ac:dyDescent="0.25">
      <c r="G15722"/>
      <c r="I15722"/>
      <c r="L15722"/>
    </row>
    <row r="15723" spans="7:12" x14ac:dyDescent="0.25">
      <c r="G15723"/>
      <c r="I15723"/>
      <c r="L15723"/>
    </row>
    <row r="15724" spans="7:12" x14ac:dyDescent="0.25">
      <c r="G15724"/>
      <c r="I15724"/>
      <c r="L15724"/>
    </row>
    <row r="15725" spans="7:12" x14ac:dyDescent="0.25">
      <c r="G15725"/>
      <c r="I15725"/>
      <c r="L15725"/>
    </row>
    <row r="15726" spans="7:12" x14ac:dyDescent="0.25">
      <c r="G15726"/>
      <c r="I15726"/>
      <c r="L15726"/>
    </row>
    <row r="15727" spans="7:12" x14ac:dyDescent="0.25">
      <c r="G15727"/>
      <c r="I15727"/>
      <c r="L15727"/>
    </row>
    <row r="15728" spans="7:12" x14ac:dyDescent="0.25">
      <c r="G15728"/>
      <c r="I15728"/>
      <c r="L15728"/>
    </row>
    <row r="15729" spans="7:12" x14ac:dyDescent="0.25">
      <c r="G15729"/>
      <c r="I15729"/>
      <c r="L15729"/>
    </row>
    <row r="15730" spans="7:12" x14ac:dyDescent="0.25">
      <c r="G15730"/>
      <c r="I15730"/>
      <c r="L15730"/>
    </row>
    <row r="15731" spans="7:12" x14ac:dyDescent="0.25">
      <c r="G15731"/>
      <c r="I15731"/>
      <c r="L15731"/>
    </row>
    <row r="15732" spans="7:12" x14ac:dyDescent="0.25">
      <c r="G15732"/>
      <c r="I15732"/>
      <c r="L15732"/>
    </row>
    <row r="15733" spans="7:12" x14ac:dyDescent="0.25">
      <c r="G15733"/>
      <c r="I15733"/>
      <c r="L15733"/>
    </row>
    <row r="15734" spans="7:12" x14ac:dyDescent="0.25">
      <c r="G15734"/>
      <c r="I15734"/>
      <c r="L15734"/>
    </row>
    <row r="15735" spans="7:12" x14ac:dyDescent="0.25">
      <c r="G15735"/>
      <c r="I15735"/>
      <c r="L15735"/>
    </row>
    <row r="15736" spans="7:12" x14ac:dyDescent="0.25">
      <c r="G15736"/>
      <c r="I15736"/>
      <c r="L15736"/>
    </row>
    <row r="15737" spans="7:12" x14ac:dyDescent="0.25">
      <c r="G15737"/>
      <c r="I15737"/>
      <c r="L15737"/>
    </row>
    <row r="15738" spans="7:12" x14ac:dyDescent="0.25">
      <c r="G15738"/>
      <c r="I15738"/>
      <c r="L15738"/>
    </row>
    <row r="15739" spans="7:12" x14ac:dyDescent="0.25">
      <c r="G15739"/>
      <c r="I15739"/>
      <c r="L15739"/>
    </row>
    <row r="15740" spans="7:12" x14ac:dyDescent="0.25">
      <c r="G15740"/>
      <c r="I15740"/>
      <c r="L15740"/>
    </row>
    <row r="15741" spans="7:12" x14ac:dyDescent="0.25">
      <c r="G15741"/>
      <c r="I15741"/>
      <c r="L15741"/>
    </row>
    <row r="15742" spans="7:12" x14ac:dyDescent="0.25">
      <c r="G15742"/>
      <c r="I15742"/>
      <c r="L15742"/>
    </row>
    <row r="15743" spans="7:12" x14ac:dyDescent="0.25">
      <c r="G15743"/>
      <c r="I15743"/>
      <c r="L15743"/>
    </row>
    <row r="15744" spans="7:12" x14ac:dyDescent="0.25">
      <c r="G15744"/>
      <c r="I15744"/>
      <c r="L15744"/>
    </row>
    <row r="15745" spans="7:12" x14ac:dyDescent="0.25">
      <c r="G15745"/>
      <c r="I15745"/>
      <c r="L15745"/>
    </row>
    <row r="15746" spans="7:12" x14ac:dyDescent="0.25">
      <c r="G15746"/>
      <c r="I15746"/>
      <c r="L15746"/>
    </row>
    <row r="15747" spans="7:12" x14ac:dyDescent="0.25">
      <c r="G15747"/>
      <c r="I15747"/>
      <c r="L15747"/>
    </row>
    <row r="15748" spans="7:12" x14ac:dyDescent="0.25">
      <c r="G15748"/>
      <c r="I15748"/>
      <c r="L15748"/>
    </row>
    <row r="15749" spans="7:12" x14ac:dyDescent="0.25">
      <c r="G15749"/>
      <c r="I15749"/>
      <c r="L15749"/>
    </row>
    <row r="15750" spans="7:12" x14ac:dyDescent="0.25">
      <c r="G15750"/>
      <c r="I15750"/>
      <c r="L15750"/>
    </row>
    <row r="15751" spans="7:12" x14ac:dyDescent="0.25">
      <c r="G15751"/>
      <c r="I15751"/>
      <c r="L15751"/>
    </row>
    <row r="15752" spans="7:12" x14ac:dyDescent="0.25">
      <c r="G15752"/>
      <c r="I15752"/>
      <c r="L15752"/>
    </row>
    <row r="15753" spans="7:12" x14ac:dyDescent="0.25">
      <c r="G15753"/>
      <c r="I15753"/>
      <c r="L15753"/>
    </row>
    <row r="15754" spans="7:12" x14ac:dyDescent="0.25">
      <c r="G15754"/>
      <c r="I15754"/>
      <c r="L15754"/>
    </row>
    <row r="15755" spans="7:12" x14ac:dyDescent="0.25">
      <c r="G15755"/>
      <c r="I15755"/>
      <c r="L15755"/>
    </row>
    <row r="15756" spans="7:12" x14ac:dyDescent="0.25">
      <c r="G15756"/>
      <c r="I15756"/>
      <c r="L15756"/>
    </row>
    <row r="15757" spans="7:12" x14ac:dyDescent="0.25">
      <c r="G15757"/>
      <c r="I15757"/>
      <c r="L15757"/>
    </row>
    <row r="15758" spans="7:12" x14ac:dyDescent="0.25">
      <c r="G15758"/>
      <c r="I15758"/>
      <c r="L15758"/>
    </row>
    <row r="15759" spans="7:12" x14ac:dyDescent="0.25">
      <c r="G15759"/>
      <c r="I15759"/>
      <c r="L15759"/>
    </row>
    <row r="15760" spans="7:12" x14ac:dyDescent="0.25">
      <c r="G15760"/>
      <c r="I15760"/>
      <c r="L15760"/>
    </row>
    <row r="15761" spans="7:12" x14ac:dyDescent="0.25">
      <c r="G15761"/>
      <c r="I15761"/>
      <c r="L15761"/>
    </row>
    <row r="15762" spans="7:12" x14ac:dyDescent="0.25">
      <c r="G15762"/>
      <c r="I15762"/>
      <c r="L15762"/>
    </row>
    <row r="15763" spans="7:12" x14ac:dyDescent="0.25">
      <c r="G15763"/>
      <c r="I15763"/>
      <c r="L15763"/>
    </row>
    <row r="15764" spans="7:12" x14ac:dyDescent="0.25">
      <c r="G15764"/>
      <c r="I15764"/>
      <c r="L15764"/>
    </row>
    <row r="15765" spans="7:12" x14ac:dyDescent="0.25">
      <c r="G15765"/>
      <c r="I15765"/>
      <c r="L15765"/>
    </row>
    <row r="15766" spans="7:12" x14ac:dyDescent="0.25">
      <c r="G15766"/>
      <c r="I15766"/>
      <c r="L15766"/>
    </row>
    <row r="15767" spans="7:12" x14ac:dyDescent="0.25">
      <c r="G15767"/>
      <c r="I15767"/>
      <c r="L15767"/>
    </row>
    <row r="15768" spans="7:12" x14ac:dyDescent="0.25">
      <c r="G15768"/>
      <c r="I15768"/>
      <c r="L15768"/>
    </row>
    <row r="15769" spans="7:12" x14ac:dyDescent="0.25">
      <c r="G15769"/>
      <c r="I15769"/>
      <c r="L15769"/>
    </row>
    <row r="15770" spans="7:12" x14ac:dyDescent="0.25">
      <c r="G15770"/>
      <c r="I15770"/>
      <c r="L15770"/>
    </row>
    <row r="15771" spans="7:12" x14ac:dyDescent="0.25">
      <c r="G15771"/>
      <c r="I15771"/>
      <c r="L15771"/>
    </row>
    <row r="15772" spans="7:12" x14ac:dyDescent="0.25">
      <c r="G15772"/>
      <c r="I15772"/>
      <c r="L15772"/>
    </row>
    <row r="15773" spans="7:12" x14ac:dyDescent="0.25">
      <c r="G15773"/>
      <c r="I15773"/>
      <c r="L15773"/>
    </row>
    <row r="15774" spans="7:12" x14ac:dyDescent="0.25">
      <c r="G15774"/>
      <c r="I15774"/>
      <c r="L15774"/>
    </row>
    <row r="15775" spans="7:12" x14ac:dyDescent="0.25">
      <c r="G15775"/>
      <c r="I15775"/>
      <c r="L15775"/>
    </row>
    <row r="15776" spans="7:12" x14ac:dyDescent="0.25">
      <c r="G15776"/>
      <c r="I15776"/>
      <c r="L15776"/>
    </row>
    <row r="15777" spans="7:12" x14ac:dyDescent="0.25">
      <c r="G15777"/>
      <c r="I15777"/>
      <c r="L15777"/>
    </row>
    <row r="15778" spans="7:12" x14ac:dyDescent="0.25">
      <c r="G15778"/>
      <c r="I15778"/>
      <c r="L15778"/>
    </row>
    <row r="15779" spans="7:12" x14ac:dyDescent="0.25">
      <c r="G15779"/>
      <c r="I15779"/>
      <c r="L15779"/>
    </row>
    <row r="15780" spans="7:12" x14ac:dyDescent="0.25">
      <c r="G15780"/>
      <c r="I15780"/>
      <c r="L15780"/>
    </row>
    <row r="15781" spans="7:12" x14ac:dyDescent="0.25">
      <c r="G15781"/>
      <c r="I15781"/>
      <c r="L15781"/>
    </row>
    <row r="15782" spans="7:12" x14ac:dyDescent="0.25">
      <c r="G15782"/>
      <c r="I15782"/>
      <c r="L15782"/>
    </row>
    <row r="15783" spans="7:12" x14ac:dyDescent="0.25">
      <c r="G15783"/>
      <c r="I15783"/>
      <c r="L15783"/>
    </row>
    <row r="15784" spans="7:12" x14ac:dyDescent="0.25">
      <c r="G15784"/>
      <c r="I15784"/>
      <c r="L15784"/>
    </row>
    <row r="15785" spans="7:12" x14ac:dyDescent="0.25">
      <c r="G15785"/>
      <c r="I15785"/>
      <c r="L15785"/>
    </row>
    <row r="15786" spans="7:12" x14ac:dyDescent="0.25">
      <c r="G15786"/>
      <c r="I15786"/>
      <c r="L15786"/>
    </row>
    <row r="15787" spans="7:12" x14ac:dyDescent="0.25">
      <c r="G15787"/>
      <c r="I15787"/>
      <c r="L15787"/>
    </row>
    <row r="15788" spans="7:12" x14ac:dyDescent="0.25">
      <c r="G15788"/>
      <c r="I15788"/>
      <c r="L15788"/>
    </row>
    <row r="15789" spans="7:12" x14ac:dyDescent="0.25">
      <c r="G15789"/>
      <c r="I15789"/>
      <c r="L15789"/>
    </row>
    <row r="15790" spans="7:12" x14ac:dyDescent="0.25">
      <c r="G15790"/>
      <c r="I15790"/>
      <c r="L15790"/>
    </row>
    <row r="15791" spans="7:12" x14ac:dyDescent="0.25">
      <c r="G15791"/>
      <c r="I15791"/>
      <c r="L15791"/>
    </row>
    <row r="15792" spans="7:12" x14ac:dyDescent="0.25">
      <c r="G15792"/>
      <c r="I15792"/>
      <c r="L15792"/>
    </row>
    <row r="15793" spans="7:12" x14ac:dyDescent="0.25">
      <c r="G15793"/>
      <c r="I15793"/>
      <c r="L15793"/>
    </row>
    <row r="15794" spans="7:12" x14ac:dyDescent="0.25">
      <c r="G15794"/>
      <c r="I15794"/>
      <c r="L15794"/>
    </row>
    <row r="15795" spans="7:12" x14ac:dyDescent="0.25">
      <c r="G15795"/>
      <c r="I15795"/>
      <c r="L15795"/>
    </row>
    <row r="15796" spans="7:12" x14ac:dyDescent="0.25">
      <c r="G15796"/>
      <c r="I15796"/>
      <c r="L15796"/>
    </row>
    <row r="15797" spans="7:12" x14ac:dyDescent="0.25">
      <c r="G15797"/>
      <c r="I15797"/>
      <c r="L15797"/>
    </row>
    <row r="15798" spans="7:12" x14ac:dyDescent="0.25">
      <c r="G15798"/>
      <c r="I15798"/>
      <c r="L15798"/>
    </row>
    <row r="15799" spans="7:12" x14ac:dyDescent="0.25">
      <c r="G15799"/>
      <c r="I15799"/>
      <c r="L15799"/>
    </row>
    <row r="15800" spans="7:12" x14ac:dyDescent="0.25">
      <c r="G15800"/>
      <c r="I15800"/>
      <c r="L15800"/>
    </row>
    <row r="15801" spans="7:12" x14ac:dyDescent="0.25">
      <c r="G15801"/>
      <c r="I15801"/>
      <c r="L15801"/>
    </row>
    <row r="15802" spans="7:12" x14ac:dyDescent="0.25">
      <c r="G15802"/>
      <c r="I15802"/>
      <c r="L15802"/>
    </row>
    <row r="15803" spans="7:12" x14ac:dyDescent="0.25">
      <c r="G15803"/>
      <c r="I15803"/>
      <c r="L15803"/>
    </row>
    <row r="15804" spans="7:12" x14ac:dyDescent="0.25">
      <c r="G15804"/>
      <c r="I15804"/>
      <c r="L15804"/>
    </row>
    <row r="15805" spans="7:12" x14ac:dyDescent="0.25">
      <c r="G15805"/>
      <c r="I15805"/>
      <c r="L15805"/>
    </row>
    <row r="15806" spans="7:12" x14ac:dyDescent="0.25">
      <c r="G15806"/>
      <c r="I15806"/>
      <c r="L15806"/>
    </row>
    <row r="15807" spans="7:12" x14ac:dyDescent="0.25">
      <c r="G15807"/>
      <c r="I15807"/>
      <c r="L15807"/>
    </row>
    <row r="15808" spans="7:12" x14ac:dyDescent="0.25">
      <c r="G15808"/>
      <c r="I15808"/>
      <c r="L15808"/>
    </row>
    <row r="15809" spans="7:12" x14ac:dyDescent="0.25">
      <c r="G15809"/>
      <c r="I15809"/>
      <c r="L15809"/>
    </row>
    <row r="15810" spans="7:12" x14ac:dyDescent="0.25">
      <c r="G15810"/>
      <c r="I15810"/>
      <c r="L15810"/>
    </row>
    <row r="15811" spans="7:12" x14ac:dyDescent="0.25">
      <c r="G15811"/>
      <c r="I15811"/>
      <c r="L15811"/>
    </row>
    <row r="15812" spans="7:12" x14ac:dyDescent="0.25">
      <c r="G15812"/>
      <c r="I15812"/>
      <c r="L15812"/>
    </row>
    <row r="15813" spans="7:12" x14ac:dyDescent="0.25">
      <c r="G15813"/>
      <c r="I15813"/>
      <c r="L15813"/>
    </row>
    <row r="15814" spans="7:12" x14ac:dyDescent="0.25">
      <c r="G15814"/>
      <c r="I15814"/>
      <c r="L15814"/>
    </row>
    <row r="15815" spans="7:12" x14ac:dyDescent="0.25">
      <c r="G15815"/>
      <c r="I15815"/>
      <c r="L15815"/>
    </row>
    <row r="15816" spans="7:12" x14ac:dyDescent="0.25">
      <c r="G15816"/>
      <c r="I15816"/>
      <c r="L15816"/>
    </row>
    <row r="15817" spans="7:12" x14ac:dyDescent="0.25">
      <c r="G15817"/>
      <c r="I15817"/>
      <c r="L15817"/>
    </row>
    <row r="15818" spans="7:12" x14ac:dyDescent="0.25">
      <c r="G15818"/>
      <c r="I15818"/>
      <c r="L15818"/>
    </row>
    <row r="15819" spans="7:12" x14ac:dyDescent="0.25">
      <c r="G15819"/>
      <c r="I15819"/>
      <c r="L15819"/>
    </row>
    <row r="15820" spans="7:12" x14ac:dyDescent="0.25">
      <c r="G15820"/>
      <c r="I15820"/>
      <c r="L15820"/>
    </row>
    <row r="15821" spans="7:12" x14ac:dyDescent="0.25">
      <c r="G15821"/>
      <c r="I15821"/>
      <c r="L15821"/>
    </row>
    <row r="15822" spans="7:12" x14ac:dyDescent="0.25">
      <c r="G15822"/>
      <c r="I15822"/>
      <c r="L15822"/>
    </row>
    <row r="15823" spans="7:12" x14ac:dyDescent="0.25">
      <c r="G15823"/>
      <c r="I15823"/>
      <c r="L15823"/>
    </row>
    <row r="15824" spans="7:12" x14ac:dyDescent="0.25">
      <c r="G15824"/>
      <c r="I15824"/>
      <c r="L15824"/>
    </row>
    <row r="15825" spans="7:12" x14ac:dyDescent="0.25">
      <c r="G15825"/>
      <c r="I15825"/>
      <c r="L15825"/>
    </row>
    <row r="15826" spans="7:12" x14ac:dyDescent="0.25">
      <c r="G15826"/>
      <c r="I15826"/>
      <c r="L15826"/>
    </row>
    <row r="15827" spans="7:12" x14ac:dyDescent="0.25">
      <c r="G15827"/>
      <c r="I15827"/>
      <c r="L15827"/>
    </row>
    <row r="15828" spans="7:12" x14ac:dyDescent="0.25">
      <c r="G15828"/>
      <c r="I15828"/>
      <c r="L15828"/>
    </row>
    <row r="15829" spans="7:12" x14ac:dyDescent="0.25">
      <c r="G15829"/>
      <c r="I15829"/>
      <c r="L15829"/>
    </row>
    <row r="15830" spans="7:12" x14ac:dyDescent="0.25">
      <c r="G15830"/>
      <c r="I15830"/>
      <c r="L15830"/>
    </row>
    <row r="15831" spans="7:12" x14ac:dyDescent="0.25">
      <c r="G15831"/>
      <c r="I15831"/>
      <c r="L15831"/>
    </row>
    <row r="15832" spans="7:12" x14ac:dyDescent="0.25">
      <c r="G15832"/>
      <c r="I15832"/>
      <c r="L15832"/>
    </row>
    <row r="15833" spans="7:12" x14ac:dyDescent="0.25">
      <c r="G15833"/>
      <c r="I15833"/>
      <c r="L15833"/>
    </row>
    <row r="15834" spans="7:12" x14ac:dyDescent="0.25">
      <c r="G15834"/>
      <c r="I15834"/>
      <c r="L15834"/>
    </row>
    <row r="15835" spans="7:12" x14ac:dyDescent="0.25">
      <c r="G15835"/>
      <c r="I15835"/>
      <c r="L15835"/>
    </row>
    <row r="15836" spans="7:12" x14ac:dyDescent="0.25">
      <c r="G15836"/>
      <c r="I15836"/>
      <c r="L15836"/>
    </row>
    <row r="15837" spans="7:12" x14ac:dyDescent="0.25">
      <c r="G15837"/>
      <c r="I15837"/>
      <c r="L15837"/>
    </row>
    <row r="15838" spans="7:12" x14ac:dyDescent="0.25">
      <c r="G15838"/>
      <c r="I15838"/>
      <c r="L15838"/>
    </row>
    <row r="15839" spans="7:12" x14ac:dyDescent="0.25">
      <c r="G15839"/>
      <c r="I15839"/>
      <c r="L15839"/>
    </row>
    <row r="15840" spans="7:12" x14ac:dyDescent="0.25">
      <c r="G15840"/>
      <c r="I15840"/>
      <c r="L15840"/>
    </row>
    <row r="15841" spans="7:12" x14ac:dyDescent="0.25">
      <c r="G15841"/>
      <c r="I15841"/>
      <c r="L15841"/>
    </row>
    <row r="15842" spans="7:12" x14ac:dyDescent="0.25">
      <c r="G15842"/>
      <c r="I15842"/>
      <c r="L15842"/>
    </row>
    <row r="15843" spans="7:12" x14ac:dyDescent="0.25">
      <c r="G15843"/>
      <c r="I15843"/>
      <c r="L15843"/>
    </row>
    <row r="15844" spans="7:12" x14ac:dyDescent="0.25">
      <c r="G15844"/>
      <c r="I15844"/>
      <c r="L15844"/>
    </row>
    <row r="15845" spans="7:12" x14ac:dyDescent="0.25">
      <c r="G15845"/>
      <c r="I15845"/>
      <c r="L15845"/>
    </row>
    <row r="15846" spans="7:12" x14ac:dyDescent="0.25">
      <c r="G15846"/>
      <c r="I15846"/>
      <c r="L15846"/>
    </row>
    <row r="15847" spans="7:12" x14ac:dyDescent="0.25">
      <c r="G15847"/>
      <c r="I15847"/>
      <c r="L15847"/>
    </row>
    <row r="15848" spans="7:12" x14ac:dyDescent="0.25">
      <c r="G15848"/>
      <c r="I15848"/>
      <c r="L15848"/>
    </row>
    <row r="15849" spans="7:12" x14ac:dyDescent="0.25">
      <c r="G15849"/>
      <c r="I15849"/>
      <c r="L15849"/>
    </row>
    <row r="15850" spans="7:12" x14ac:dyDescent="0.25">
      <c r="G15850"/>
      <c r="I15850"/>
      <c r="L15850"/>
    </row>
    <row r="15851" spans="7:12" x14ac:dyDescent="0.25">
      <c r="G15851"/>
      <c r="I15851"/>
      <c r="L15851"/>
    </row>
    <row r="15852" spans="7:12" x14ac:dyDescent="0.25">
      <c r="G15852"/>
      <c r="I15852"/>
      <c r="L15852"/>
    </row>
    <row r="15853" spans="7:12" x14ac:dyDescent="0.25">
      <c r="G15853"/>
      <c r="I15853"/>
      <c r="L15853"/>
    </row>
    <row r="15854" spans="7:12" x14ac:dyDescent="0.25">
      <c r="G15854"/>
      <c r="I15854"/>
      <c r="L15854"/>
    </row>
    <row r="15855" spans="7:12" x14ac:dyDescent="0.25">
      <c r="G15855"/>
      <c r="I15855"/>
      <c r="L15855"/>
    </row>
    <row r="15856" spans="7:12" x14ac:dyDescent="0.25">
      <c r="G15856"/>
      <c r="I15856"/>
      <c r="L15856"/>
    </row>
    <row r="15857" spans="7:12" x14ac:dyDescent="0.25">
      <c r="G15857"/>
      <c r="I15857"/>
      <c r="L15857"/>
    </row>
    <row r="15858" spans="7:12" x14ac:dyDescent="0.25">
      <c r="G15858"/>
      <c r="I15858"/>
      <c r="L15858"/>
    </row>
    <row r="15859" spans="7:12" x14ac:dyDescent="0.25">
      <c r="G15859"/>
      <c r="I15859"/>
      <c r="L15859"/>
    </row>
    <row r="15860" spans="7:12" x14ac:dyDescent="0.25">
      <c r="G15860"/>
      <c r="I15860"/>
      <c r="L15860"/>
    </row>
    <row r="15861" spans="7:12" x14ac:dyDescent="0.25">
      <c r="G15861"/>
      <c r="I15861"/>
      <c r="L15861"/>
    </row>
    <row r="15862" spans="7:12" x14ac:dyDescent="0.25">
      <c r="G15862"/>
      <c r="I15862"/>
      <c r="L15862"/>
    </row>
    <row r="15863" spans="7:12" x14ac:dyDescent="0.25">
      <c r="G15863"/>
      <c r="I15863"/>
      <c r="L15863"/>
    </row>
    <row r="15864" spans="7:12" x14ac:dyDescent="0.25">
      <c r="G15864"/>
      <c r="I15864"/>
      <c r="L15864"/>
    </row>
    <row r="15865" spans="7:12" x14ac:dyDescent="0.25">
      <c r="G15865"/>
      <c r="I15865"/>
      <c r="L15865"/>
    </row>
    <row r="15866" spans="7:12" x14ac:dyDescent="0.25">
      <c r="G15866"/>
      <c r="I15866"/>
      <c r="L15866"/>
    </row>
    <row r="15867" spans="7:12" x14ac:dyDescent="0.25">
      <c r="G15867"/>
      <c r="I15867"/>
      <c r="L15867"/>
    </row>
    <row r="15868" spans="7:12" x14ac:dyDescent="0.25">
      <c r="G15868"/>
      <c r="I15868"/>
      <c r="L15868"/>
    </row>
    <row r="15869" spans="7:12" x14ac:dyDescent="0.25">
      <c r="G15869"/>
      <c r="I15869"/>
      <c r="L15869"/>
    </row>
    <row r="15870" spans="7:12" x14ac:dyDescent="0.25">
      <c r="G15870"/>
      <c r="I15870"/>
      <c r="L15870"/>
    </row>
    <row r="15871" spans="7:12" x14ac:dyDescent="0.25">
      <c r="G15871"/>
      <c r="I15871"/>
      <c r="L15871"/>
    </row>
    <row r="15872" spans="7:12" x14ac:dyDescent="0.25">
      <c r="G15872"/>
      <c r="I15872"/>
      <c r="L15872"/>
    </row>
    <row r="15873" spans="7:12" x14ac:dyDescent="0.25">
      <c r="G15873"/>
      <c r="I15873"/>
      <c r="L15873"/>
    </row>
    <row r="15874" spans="7:12" x14ac:dyDescent="0.25">
      <c r="G15874"/>
      <c r="I15874"/>
      <c r="L15874"/>
    </row>
    <row r="15875" spans="7:12" x14ac:dyDescent="0.25">
      <c r="G15875"/>
      <c r="I15875"/>
      <c r="L15875"/>
    </row>
    <row r="15876" spans="7:12" x14ac:dyDescent="0.25">
      <c r="G15876"/>
      <c r="I15876"/>
      <c r="L15876"/>
    </row>
    <row r="15877" spans="7:12" x14ac:dyDescent="0.25">
      <c r="G15877"/>
      <c r="I15877"/>
      <c r="L15877"/>
    </row>
    <row r="15878" spans="7:12" x14ac:dyDescent="0.25">
      <c r="G15878"/>
      <c r="I15878"/>
      <c r="L15878"/>
    </row>
    <row r="15879" spans="7:12" x14ac:dyDescent="0.25">
      <c r="G15879"/>
      <c r="I15879"/>
      <c r="L15879"/>
    </row>
    <row r="15880" spans="7:12" x14ac:dyDescent="0.25">
      <c r="G15880"/>
      <c r="I15880"/>
      <c r="L15880"/>
    </row>
    <row r="15881" spans="7:12" x14ac:dyDescent="0.25">
      <c r="G15881"/>
      <c r="I15881"/>
      <c r="L15881"/>
    </row>
    <row r="15882" spans="7:12" x14ac:dyDescent="0.25">
      <c r="G15882"/>
      <c r="I15882"/>
      <c r="L15882"/>
    </row>
    <row r="15883" spans="7:12" x14ac:dyDescent="0.25">
      <c r="G15883"/>
      <c r="I15883"/>
      <c r="L15883"/>
    </row>
    <row r="15884" spans="7:12" x14ac:dyDescent="0.25">
      <c r="G15884"/>
      <c r="I15884"/>
      <c r="L15884"/>
    </row>
    <row r="15885" spans="7:12" x14ac:dyDescent="0.25">
      <c r="G15885"/>
      <c r="I15885"/>
      <c r="L15885"/>
    </row>
    <row r="15886" spans="7:12" x14ac:dyDescent="0.25">
      <c r="G15886"/>
      <c r="I15886"/>
      <c r="L15886"/>
    </row>
    <row r="15887" spans="7:12" x14ac:dyDescent="0.25">
      <c r="G15887"/>
      <c r="I15887"/>
      <c r="L15887"/>
    </row>
    <row r="15888" spans="7:12" x14ac:dyDescent="0.25">
      <c r="G15888"/>
      <c r="I15888"/>
      <c r="L15888"/>
    </row>
    <row r="15889" spans="7:12" x14ac:dyDescent="0.25">
      <c r="G15889"/>
      <c r="I15889"/>
      <c r="L15889"/>
    </row>
    <row r="15890" spans="7:12" x14ac:dyDescent="0.25">
      <c r="G15890"/>
      <c r="I15890"/>
      <c r="L15890"/>
    </row>
    <row r="15891" spans="7:12" x14ac:dyDescent="0.25">
      <c r="G15891"/>
      <c r="I15891"/>
      <c r="L15891"/>
    </row>
    <row r="15892" spans="7:12" x14ac:dyDescent="0.25">
      <c r="G15892"/>
      <c r="I15892"/>
      <c r="L15892"/>
    </row>
    <row r="15893" spans="7:12" x14ac:dyDescent="0.25">
      <c r="G15893"/>
      <c r="I15893"/>
      <c r="L15893"/>
    </row>
    <row r="15894" spans="7:12" x14ac:dyDescent="0.25">
      <c r="G15894"/>
      <c r="I15894"/>
      <c r="L15894"/>
    </row>
    <row r="15895" spans="7:12" x14ac:dyDescent="0.25">
      <c r="G15895"/>
      <c r="I15895"/>
      <c r="L15895"/>
    </row>
    <row r="15896" spans="7:12" x14ac:dyDescent="0.25">
      <c r="G15896"/>
      <c r="I15896"/>
      <c r="L15896"/>
    </row>
    <row r="15897" spans="7:12" x14ac:dyDescent="0.25">
      <c r="G15897"/>
      <c r="I15897"/>
      <c r="L15897"/>
    </row>
    <row r="15898" spans="7:12" x14ac:dyDescent="0.25">
      <c r="G15898"/>
      <c r="I15898"/>
      <c r="L15898"/>
    </row>
    <row r="15899" spans="7:12" x14ac:dyDescent="0.25">
      <c r="G15899"/>
      <c r="I15899"/>
      <c r="L15899"/>
    </row>
    <row r="15900" spans="7:12" x14ac:dyDescent="0.25">
      <c r="G15900"/>
      <c r="I15900"/>
      <c r="L15900"/>
    </row>
    <row r="15901" spans="7:12" x14ac:dyDescent="0.25">
      <c r="G15901"/>
      <c r="I15901"/>
      <c r="L15901"/>
    </row>
    <row r="15902" spans="7:12" x14ac:dyDescent="0.25">
      <c r="G15902"/>
      <c r="I15902"/>
      <c r="L15902"/>
    </row>
    <row r="15903" spans="7:12" x14ac:dyDescent="0.25">
      <c r="G15903"/>
      <c r="I15903"/>
      <c r="L15903"/>
    </row>
    <row r="15904" spans="7:12" x14ac:dyDescent="0.25">
      <c r="G15904"/>
      <c r="I15904"/>
      <c r="L15904"/>
    </row>
    <row r="15905" spans="7:12" x14ac:dyDescent="0.25">
      <c r="G15905"/>
      <c r="I15905"/>
      <c r="L15905"/>
    </row>
    <row r="15906" spans="7:12" x14ac:dyDescent="0.25">
      <c r="G15906"/>
      <c r="I15906"/>
      <c r="L15906"/>
    </row>
    <row r="15907" spans="7:12" x14ac:dyDescent="0.25">
      <c r="G15907"/>
      <c r="I15907"/>
      <c r="L15907"/>
    </row>
    <row r="15908" spans="7:12" x14ac:dyDescent="0.25">
      <c r="G15908"/>
      <c r="I15908"/>
      <c r="L15908"/>
    </row>
    <row r="15909" spans="7:12" x14ac:dyDescent="0.25">
      <c r="G15909"/>
      <c r="I15909"/>
      <c r="L15909"/>
    </row>
    <row r="15910" spans="7:12" x14ac:dyDescent="0.25">
      <c r="G15910"/>
      <c r="I15910"/>
      <c r="L15910"/>
    </row>
    <row r="15911" spans="7:12" x14ac:dyDescent="0.25">
      <c r="G15911"/>
      <c r="I15911"/>
      <c r="L15911"/>
    </row>
    <row r="15912" spans="7:12" x14ac:dyDescent="0.25">
      <c r="G15912"/>
      <c r="I15912"/>
      <c r="L15912"/>
    </row>
    <row r="15913" spans="7:12" x14ac:dyDescent="0.25">
      <c r="G15913"/>
      <c r="I15913"/>
      <c r="L15913"/>
    </row>
    <row r="15914" spans="7:12" x14ac:dyDescent="0.25">
      <c r="G15914"/>
      <c r="I15914"/>
      <c r="L15914"/>
    </row>
    <row r="15915" spans="7:12" x14ac:dyDescent="0.25">
      <c r="G15915"/>
      <c r="I15915"/>
      <c r="L15915"/>
    </row>
    <row r="15916" spans="7:12" x14ac:dyDescent="0.25">
      <c r="G15916"/>
      <c r="I15916"/>
      <c r="L15916"/>
    </row>
    <row r="15917" spans="7:12" x14ac:dyDescent="0.25">
      <c r="G15917"/>
      <c r="I15917"/>
      <c r="L15917"/>
    </row>
    <row r="15918" spans="7:12" x14ac:dyDescent="0.25">
      <c r="G15918"/>
      <c r="I15918"/>
      <c r="L15918"/>
    </row>
    <row r="15919" spans="7:12" x14ac:dyDescent="0.25">
      <c r="G15919"/>
      <c r="I15919"/>
      <c r="L15919"/>
    </row>
    <row r="15920" spans="7:12" x14ac:dyDescent="0.25">
      <c r="G15920"/>
      <c r="I15920"/>
      <c r="L15920"/>
    </row>
    <row r="15921" spans="7:12" x14ac:dyDescent="0.25">
      <c r="G15921"/>
      <c r="I15921"/>
      <c r="L15921"/>
    </row>
    <row r="15922" spans="7:12" x14ac:dyDescent="0.25">
      <c r="G15922"/>
      <c r="I15922"/>
      <c r="L15922"/>
    </row>
    <row r="15923" spans="7:12" x14ac:dyDescent="0.25">
      <c r="G15923"/>
      <c r="I15923"/>
      <c r="L15923"/>
    </row>
    <row r="15924" spans="7:12" x14ac:dyDescent="0.25">
      <c r="G15924"/>
      <c r="I15924"/>
      <c r="L15924"/>
    </row>
    <row r="15925" spans="7:12" x14ac:dyDescent="0.25">
      <c r="G15925"/>
      <c r="I15925"/>
      <c r="L15925"/>
    </row>
    <row r="15926" spans="7:12" x14ac:dyDescent="0.25">
      <c r="G15926"/>
      <c r="I15926"/>
      <c r="L15926"/>
    </row>
    <row r="15927" spans="7:12" x14ac:dyDescent="0.25">
      <c r="G15927"/>
      <c r="I15927"/>
      <c r="L15927"/>
    </row>
    <row r="15928" spans="7:12" x14ac:dyDescent="0.25">
      <c r="G15928"/>
      <c r="I15928"/>
      <c r="L15928"/>
    </row>
    <row r="15929" spans="7:12" x14ac:dyDescent="0.25">
      <c r="G15929"/>
      <c r="I15929"/>
      <c r="L15929"/>
    </row>
    <row r="15930" spans="7:12" x14ac:dyDescent="0.25">
      <c r="G15930"/>
      <c r="I15930"/>
      <c r="L15930"/>
    </row>
    <row r="15931" spans="7:12" x14ac:dyDescent="0.25">
      <c r="G15931"/>
      <c r="I15931"/>
      <c r="L15931"/>
    </row>
    <row r="15932" spans="7:12" x14ac:dyDescent="0.25">
      <c r="G15932"/>
      <c r="I15932"/>
      <c r="L15932"/>
    </row>
    <row r="15933" spans="7:12" x14ac:dyDescent="0.25">
      <c r="G15933"/>
      <c r="I15933"/>
      <c r="L15933"/>
    </row>
    <row r="15934" spans="7:12" x14ac:dyDescent="0.25">
      <c r="G15934"/>
      <c r="I15934"/>
      <c r="L15934"/>
    </row>
    <row r="15935" spans="7:12" x14ac:dyDescent="0.25">
      <c r="G15935"/>
      <c r="I15935"/>
      <c r="L15935"/>
    </row>
    <row r="15936" spans="7:12" x14ac:dyDescent="0.25">
      <c r="G15936"/>
      <c r="I15936"/>
      <c r="L15936"/>
    </row>
    <row r="15937" spans="7:12" x14ac:dyDescent="0.25">
      <c r="G15937"/>
      <c r="I15937"/>
      <c r="L15937"/>
    </row>
    <row r="15938" spans="7:12" x14ac:dyDescent="0.25">
      <c r="G15938"/>
      <c r="I15938"/>
      <c r="L15938"/>
    </row>
    <row r="15939" spans="7:12" x14ac:dyDescent="0.25">
      <c r="G15939"/>
      <c r="I15939"/>
      <c r="L15939"/>
    </row>
    <row r="15940" spans="7:12" x14ac:dyDescent="0.25">
      <c r="G15940"/>
      <c r="I15940"/>
      <c r="L15940"/>
    </row>
    <row r="15941" spans="7:12" x14ac:dyDescent="0.25">
      <c r="G15941"/>
      <c r="I15941"/>
      <c r="L15941"/>
    </row>
    <row r="15942" spans="7:12" x14ac:dyDescent="0.25">
      <c r="G15942"/>
      <c r="I15942"/>
      <c r="L15942"/>
    </row>
    <row r="15943" spans="7:12" x14ac:dyDescent="0.25">
      <c r="G15943"/>
      <c r="I15943"/>
      <c r="L15943"/>
    </row>
    <row r="15944" spans="7:12" x14ac:dyDescent="0.25">
      <c r="G15944"/>
      <c r="I15944"/>
      <c r="L15944"/>
    </row>
    <row r="15945" spans="7:12" x14ac:dyDescent="0.25">
      <c r="G15945"/>
      <c r="I15945"/>
      <c r="L15945"/>
    </row>
    <row r="15946" spans="7:12" x14ac:dyDescent="0.25">
      <c r="G15946"/>
      <c r="I15946"/>
      <c r="L15946"/>
    </row>
    <row r="15947" spans="7:12" x14ac:dyDescent="0.25">
      <c r="G15947"/>
      <c r="I15947"/>
      <c r="L15947"/>
    </row>
    <row r="15948" spans="7:12" x14ac:dyDescent="0.25">
      <c r="G15948"/>
      <c r="I15948"/>
      <c r="L15948"/>
    </row>
    <row r="15949" spans="7:12" x14ac:dyDescent="0.25">
      <c r="G15949"/>
      <c r="I15949"/>
      <c r="L15949"/>
    </row>
    <row r="15950" spans="7:12" x14ac:dyDescent="0.25">
      <c r="G15950"/>
      <c r="I15950"/>
      <c r="L15950"/>
    </row>
    <row r="15951" spans="7:12" x14ac:dyDescent="0.25">
      <c r="G15951"/>
      <c r="I15951"/>
      <c r="L15951"/>
    </row>
    <row r="15952" spans="7:12" x14ac:dyDescent="0.25">
      <c r="G15952"/>
      <c r="I15952"/>
      <c r="L15952"/>
    </row>
    <row r="15953" spans="7:12" x14ac:dyDescent="0.25">
      <c r="G15953"/>
      <c r="I15953"/>
      <c r="L15953"/>
    </row>
    <row r="15954" spans="7:12" x14ac:dyDescent="0.25">
      <c r="G15954"/>
      <c r="I15954"/>
      <c r="L15954"/>
    </row>
    <row r="15955" spans="7:12" x14ac:dyDescent="0.25">
      <c r="G15955"/>
      <c r="I15955"/>
      <c r="L15955"/>
    </row>
    <row r="15956" spans="7:12" x14ac:dyDescent="0.25">
      <c r="G15956"/>
      <c r="I15956"/>
      <c r="L15956"/>
    </row>
    <row r="15957" spans="7:12" x14ac:dyDescent="0.25">
      <c r="G15957"/>
      <c r="I15957"/>
      <c r="L15957"/>
    </row>
    <row r="15958" spans="7:12" x14ac:dyDescent="0.25">
      <c r="G15958"/>
      <c r="I15958"/>
      <c r="L15958"/>
    </row>
    <row r="15959" spans="7:12" x14ac:dyDescent="0.25">
      <c r="G15959"/>
      <c r="I15959"/>
      <c r="L15959"/>
    </row>
    <row r="15960" spans="7:12" x14ac:dyDescent="0.25">
      <c r="G15960"/>
      <c r="I15960"/>
      <c r="L15960"/>
    </row>
    <row r="15961" spans="7:12" x14ac:dyDescent="0.25">
      <c r="G15961"/>
      <c r="I15961"/>
      <c r="L15961"/>
    </row>
    <row r="15962" spans="7:12" x14ac:dyDescent="0.25">
      <c r="G15962"/>
      <c r="I15962"/>
      <c r="L15962"/>
    </row>
    <row r="15963" spans="7:12" x14ac:dyDescent="0.25">
      <c r="G15963"/>
      <c r="I15963"/>
      <c r="L15963"/>
    </row>
    <row r="15964" spans="7:12" x14ac:dyDescent="0.25">
      <c r="G15964"/>
      <c r="I15964"/>
      <c r="L15964"/>
    </row>
    <row r="15965" spans="7:12" x14ac:dyDescent="0.25">
      <c r="G15965"/>
      <c r="I15965"/>
      <c r="L15965"/>
    </row>
    <row r="15966" spans="7:12" x14ac:dyDescent="0.25">
      <c r="G15966"/>
      <c r="I15966"/>
      <c r="L15966"/>
    </row>
    <row r="15967" spans="7:12" x14ac:dyDescent="0.25">
      <c r="G15967"/>
      <c r="I15967"/>
      <c r="L15967"/>
    </row>
    <row r="15968" spans="7:12" x14ac:dyDescent="0.25">
      <c r="G15968"/>
      <c r="I15968"/>
      <c r="L15968"/>
    </row>
    <row r="15969" spans="7:12" x14ac:dyDescent="0.25">
      <c r="G15969"/>
      <c r="I15969"/>
      <c r="L15969"/>
    </row>
    <row r="15970" spans="7:12" x14ac:dyDescent="0.25">
      <c r="G15970"/>
      <c r="I15970"/>
      <c r="L15970"/>
    </row>
    <row r="15971" spans="7:12" x14ac:dyDescent="0.25">
      <c r="G15971"/>
      <c r="I15971"/>
      <c r="L15971"/>
    </row>
    <row r="15972" spans="7:12" x14ac:dyDescent="0.25">
      <c r="G15972"/>
      <c r="I15972"/>
      <c r="L15972"/>
    </row>
    <row r="15973" spans="7:12" x14ac:dyDescent="0.25">
      <c r="G15973"/>
      <c r="I15973"/>
      <c r="L15973"/>
    </row>
    <row r="15974" spans="7:12" x14ac:dyDescent="0.25">
      <c r="G15974"/>
      <c r="I15974"/>
      <c r="L15974"/>
    </row>
    <row r="15975" spans="7:12" x14ac:dyDescent="0.25">
      <c r="G15975"/>
      <c r="I15975"/>
      <c r="L15975"/>
    </row>
    <row r="15976" spans="7:12" x14ac:dyDescent="0.25">
      <c r="G15976"/>
      <c r="I15976"/>
      <c r="L15976"/>
    </row>
    <row r="15977" spans="7:12" x14ac:dyDescent="0.25">
      <c r="G15977"/>
      <c r="I15977"/>
      <c r="L15977"/>
    </row>
    <row r="15978" spans="7:12" x14ac:dyDescent="0.25">
      <c r="G15978"/>
      <c r="I15978"/>
      <c r="L15978"/>
    </row>
    <row r="15979" spans="7:12" x14ac:dyDescent="0.25">
      <c r="G15979"/>
      <c r="I15979"/>
      <c r="L15979"/>
    </row>
    <row r="15980" spans="7:12" x14ac:dyDescent="0.25">
      <c r="G15980"/>
      <c r="I15980"/>
      <c r="L15980"/>
    </row>
    <row r="15981" spans="7:12" x14ac:dyDescent="0.25">
      <c r="G15981"/>
      <c r="I15981"/>
      <c r="L15981"/>
    </row>
    <row r="15982" spans="7:12" x14ac:dyDescent="0.25">
      <c r="G15982"/>
      <c r="I15982"/>
      <c r="L15982"/>
    </row>
    <row r="15983" spans="7:12" x14ac:dyDescent="0.25">
      <c r="G15983"/>
      <c r="I15983"/>
      <c r="L15983"/>
    </row>
    <row r="15984" spans="7:12" x14ac:dyDescent="0.25">
      <c r="G15984"/>
      <c r="I15984"/>
      <c r="L15984"/>
    </row>
    <row r="15985" spans="7:12" x14ac:dyDescent="0.25">
      <c r="G15985"/>
      <c r="I15985"/>
      <c r="L15985"/>
    </row>
    <row r="15986" spans="7:12" x14ac:dyDescent="0.25">
      <c r="G15986"/>
      <c r="I15986"/>
      <c r="L15986"/>
    </row>
    <row r="15987" spans="7:12" x14ac:dyDescent="0.25">
      <c r="G15987"/>
      <c r="I15987"/>
      <c r="L15987"/>
    </row>
    <row r="15988" spans="7:12" x14ac:dyDescent="0.25">
      <c r="G15988"/>
      <c r="I15988"/>
      <c r="L15988"/>
    </row>
    <row r="15989" spans="7:12" x14ac:dyDescent="0.25">
      <c r="G15989"/>
      <c r="I15989"/>
      <c r="L15989"/>
    </row>
    <row r="15990" spans="7:12" x14ac:dyDescent="0.25">
      <c r="G15990"/>
      <c r="I15990"/>
      <c r="L15990"/>
    </row>
    <row r="15991" spans="7:12" x14ac:dyDescent="0.25">
      <c r="G15991"/>
      <c r="I15991"/>
      <c r="L15991"/>
    </row>
    <row r="15992" spans="7:12" x14ac:dyDescent="0.25">
      <c r="G15992"/>
      <c r="I15992"/>
      <c r="L15992"/>
    </row>
    <row r="15993" spans="7:12" x14ac:dyDescent="0.25">
      <c r="G15993"/>
      <c r="I15993"/>
      <c r="L15993"/>
    </row>
    <row r="15994" spans="7:12" x14ac:dyDescent="0.25">
      <c r="G15994"/>
      <c r="I15994"/>
      <c r="L15994"/>
    </row>
    <row r="15995" spans="7:12" x14ac:dyDescent="0.25">
      <c r="G15995"/>
      <c r="I15995"/>
      <c r="L15995"/>
    </row>
    <row r="15996" spans="7:12" x14ac:dyDescent="0.25">
      <c r="G15996"/>
      <c r="I15996"/>
      <c r="L15996"/>
    </row>
    <row r="15997" spans="7:12" x14ac:dyDescent="0.25">
      <c r="G15997"/>
      <c r="I15997"/>
      <c r="L15997"/>
    </row>
    <row r="15998" spans="7:12" x14ac:dyDescent="0.25">
      <c r="G15998"/>
      <c r="I15998"/>
      <c r="L15998"/>
    </row>
    <row r="15999" spans="7:12" x14ac:dyDescent="0.25">
      <c r="G15999"/>
      <c r="I15999"/>
      <c r="L15999"/>
    </row>
    <row r="16000" spans="7:12" x14ac:dyDescent="0.25">
      <c r="G16000"/>
      <c r="I16000"/>
      <c r="L16000"/>
    </row>
    <row r="16001" spans="7:12" x14ac:dyDescent="0.25">
      <c r="G16001"/>
      <c r="I16001"/>
      <c r="L16001"/>
    </row>
    <row r="16002" spans="7:12" x14ac:dyDescent="0.25">
      <c r="G16002"/>
      <c r="I16002"/>
      <c r="L16002"/>
    </row>
    <row r="16003" spans="7:12" x14ac:dyDescent="0.25">
      <c r="G16003"/>
      <c r="I16003"/>
      <c r="L16003"/>
    </row>
    <row r="16004" spans="7:12" x14ac:dyDescent="0.25">
      <c r="G16004"/>
      <c r="I16004"/>
      <c r="L16004"/>
    </row>
    <row r="16005" spans="7:12" x14ac:dyDescent="0.25">
      <c r="G16005"/>
      <c r="I16005"/>
      <c r="L16005"/>
    </row>
    <row r="16006" spans="7:12" x14ac:dyDescent="0.25">
      <c r="G16006"/>
      <c r="I16006"/>
      <c r="L16006"/>
    </row>
    <row r="16007" spans="7:12" x14ac:dyDescent="0.25">
      <c r="G16007"/>
      <c r="I16007"/>
      <c r="L16007"/>
    </row>
    <row r="16008" spans="7:12" x14ac:dyDescent="0.25">
      <c r="G16008"/>
      <c r="I16008"/>
      <c r="L16008"/>
    </row>
    <row r="16009" spans="7:12" x14ac:dyDescent="0.25">
      <c r="G16009"/>
      <c r="I16009"/>
      <c r="L16009"/>
    </row>
    <row r="16010" spans="7:12" x14ac:dyDescent="0.25">
      <c r="G16010"/>
      <c r="I16010"/>
      <c r="L16010"/>
    </row>
    <row r="16011" spans="7:12" x14ac:dyDescent="0.25">
      <c r="G16011"/>
      <c r="I16011"/>
      <c r="L16011"/>
    </row>
    <row r="16012" spans="7:12" x14ac:dyDescent="0.25">
      <c r="G16012"/>
      <c r="I16012"/>
      <c r="L16012"/>
    </row>
    <row r="16013" spans="7:12" x14ac:dyDescent="0.25">
      <c r="G16013"/>
      <c r="I16013"/>
      <c r="L16013"/>
    </row>
    <row r="16014" spans="7:12" x14ac:dyDescent="0.25">
      <c r="G16014"/>
      <c r="I16014"/>
      <c r="L16014"/>
    </row>
    <row r="16015" spans="7:12" x14ac:dyDescent="0.25">
      <c r="G16015"/>
      <c r="I16015"/>
      <c r="L16015"/>
    </row>
    <row r="16016" spans="7:12" x14ac:dyDescent="0.25">
      <c r="G16016"/>
      <c r="I16016"/>
      <c r="L16016"/>
    </row>
    <row r="16017" spans="7:12" x14ac:dyDescent="0.25">
      <c r="G16017"/>
      <c r="I16017"/>
      <c r="L16017"/>
    </row>
    <row r="16018" spans="7:12" x14ac:dyDescent="0.25">
      <c r="G16018"/>
      <c r="I16018"/>
      <c r="L16018"/>
    </row>
    <row r="16019" spans="7:12" x14ac:dyDescent="0.25">
      <c r="G16019"/>
      <c r="I16019"/>
      <c r="L16019"/>
    </row>
    <row r="16020" spans="7:12" x14ac:dyDescent="0.25">
      <c r="G16020"/>
      <c r="I16020"/>
      <c r="L16020"/>
    </row>
    <row r="16021" spans="7:12" x14ac:dyDescent="0.25">
      <c r="G16021"/>
      <c r="I16021"/>
      <c r="L16021"/>
    </row>
    <row r="16022" spans="7:12" x14ac:dyDescent="0.25">
      <c r="G16022"/>
      <c r="I16022"/>
      <c r="L16022"/>
    </row>
    <row r="16023" spans="7:12" x14ac:dyDescent="0.25">
      <c r="G16023"/>
      <c r="I16023"/>
      <c r="L16023"/>
    </row>
    <row r="16024" spans="7:12" x14ac:dyDescent="0.25">
      <c r="G16024"/>
      <c r="I16024"/>
      <c r="L16024"/>
    </row>
    <row r="16025" spans="7:12" x14ac:dyDescent="0.25">
      <c r="G16025"/>
      <c r="I16025"/>
      <c r="L16025"/>
    </row>
    <row r="16026" spans="7:12" x14ac:dyDescent="0.25">
      <c r="G16026"/>
      <c r="I16026"/>
      <c r="L16026"/>
    </row>
    <row r="16027" spans="7:12" x14ac:dyDescent="0.25">
      <c r="G16027"/>
      <c r="I16027"/>
      <c r="L16027"/>
    </row>
    <row r="16028" spans="7:12" x14ac:dyDescent="0.25">
      <c r="G16028"/>
      <c r="I16028"/>
      <c r="L16028"/>
    </row>
    <row r="16029" spans="7:12" x14ac:dyDescent="0.25">
      <c r="G16029"/>
      <c r="I16029"/>
      <c r="L16029"/>
    </row>
    <row r="16030" spans="7:12" x14ac:dyDescent="0.25">
      <c r="G16030"/>
      <c r="I16030"/>
      <c r="L16030"/>
    </row>
    <row r="16031" spans="7:12" x14ac:dyDescent="0.25">
      <c r="G16031"/>
      <c r="I16031"/>
      <c r="L16031"/>
    </row>
    <row r="16032" spans="7:12" x14ac:dyDescent="0.25">
      <c r="G16032"/>
      <c r="I16032"/>
      <c r="L16032"/>
    </row>
    <row r="16033" spans="7:12" x14ac:dyDescent="0.25">
      <c r="G16033"/>
      <c r="I16033"/>
      <c r="L16033"/>
    </row>
    <row r="16034" spans="7:12" x14ac:dyDescent="0.25">
      <c r="G16034"/>
      <c r="I16034"/>
      <c r="L16034"/>
    </row>
    <row r="16035" spans="7:12" x14ac:dyDescent="0.25">
      <c r="G16035"/>
      <c r="I16035"/>
      <c r="L16035"/>
    </row>
    <row r="16036" spans="7:12" x14ac:dyDescent="0.25">
      <c r="G16036"/>
      <c r="I16036"/>
      <c r="L16036"/>
    </row>
    <row r="16037" spans="7:12" x14ac:dyDescent="0.25">
      <c r="G16037"/>
      <c r="I16037"/>
      <c r="L16037"/>
    </row>
    <row r="16038" spans="7:12" x14ac:dyDescent="0.25">
      <c r="G16038"/>
      <c r="I16038"/>
      <c r="L16038"/>
    </row>
    <row r="16039" spans="7:12" x14ac:dyDescent="0.25">
      <c r="G16039"/>
      <c r="I16039"/>
      <c r="L16039"/>
    </row>
    <row r="16040" spans="7:12" x14ac:dyDescent="0.25">
      <c r="G16040"/>
      <c r="I16040"/>
      <c r="L16040"/>
    </row>
    <row r="16041" spans="7:12" x14ac:dyDescent="0.25">
      <c r="G16041"/>
      <c r="I16041"/>
      <c r="L16041"/>
    </row>
    <row r="16042" spans="7:12" x14ac:dyDescent="0.25">
      <c r="G16042"/>
      <c r="I16042"/>
      <c r="L16042"/>
    </row>
    <row r="16043" spans="7:12" x14ac:dyDescent="0.25">
      <c r="G16043"/>
      <c r="I16043"/>
      <c r="L16043"/>
    </row>
    <row r="16044" spans="7:12" x14ac:dyDescent="0.25">
      <c r="G16044"/>
      <c r="I16044"/>
      <c r="L16044"/>
    </row>
    <row r="16045" spans="7:12" x14ac:dyDescent="0.25">
      <c r="G16045"/>
      <c r="I16045"/>
      <c r="L16045"/>
    </row>
    <row r="16046" spans="7:12" x14ac:dyDescent="0.25">
      <c r="G16046"/>
      <c r="I16046"/>
      <c r="L16046"/>
    </row>
    <row r="16047" spans="7:12" x14ac:dyDescent="0.25">
      <c r="G16047"/>
      <c r="I16047"/>
      <c r="L16047"/>
    </row>
    <row r="16048" spans="7:12" x14ac:dyDescent="0.25">
      <c r="G16048"/>
      <c r="I16048"/>
      <c r="L16048"/>
    </row>
    <row r="16049" spans="7:12" x14ac:dyDescent="0.25">
      <c r="G16049"/>
      <c r="I16049"/>
      <c r="L16049"/>
    </row>
    <row r="16050" spans="7:12" x14ac:dyDescent="0.25">
      <c r="G16050"/>
      <c r="I16050"/>
      <c r="L16050"/>
    </row>
    <row r="16051" spans="7:12" x14ac:dyDescent="0.25">
      <c r="G16051"/>
      <c r="I16051"/>
      <c r="L16051"/>
    </row>
    <row r="16052" spans="7:12" x14ac:dyDescent="0.25">
      <c r="G16052"/>
      <c r="I16052"/>
      <c r="L16052"/>
    </row>
    <row r="16053" spans="7:12" x14ac:dyDescent="0.25">
      <c r="G16053"/>
      <c r="I16053"/>
      <c r="L16053"/>
    </row>
    <row r="16054" spans="7:12" x14ac:dyDescent="0.25">
      <c r="G16054"/>
      <c r="I16054"/>
      <c r="L16054"/>
    </row>
    <row r="16055" spans="7:12" x14ac:dyDescent="0.25">
      <c r="G16055"/>
      <c r="I16055"/>
      <c r="L16055"/>
    </row>
    <row r="16056" spans="7:12" x14ac:dyDescent="0.25">
      <c r="G16056"/>
      <c r="I16056"/>
      <c r="L16056"/>
    </row>
    <row r="16057" spans="7:12" x14ac:dyDescent="0.25">
      <c r="G16057"/>
      <c r="I16057"/>
      <c r="L16057"/>
    </row>
    <row r="16058" spans="7:12" x14ac:dyDescent="0.25">
      <c r="G16058"/>
      <c r="I16058"/>
      <c r="L16058"/>
    </row>
    <row r="16059" spans="7:12" x14ac:dyDescent="0.25">
      <c r="G16059"/>
      <c r="I16059"/>
      <c r="L16059"/>
    </row>
    <row r="16060" spans="7:12" x14ac:dyDescent="0.25">
      <c r="G16060"/>
      <c r="I16060"/>
      <c r="L16060"/>
    </row>
    <row r="16061" spans="7:12" x14ac:dyDescent="0.25">
      <c r="G16061"/>
      <c r="I16061"/>
      <c r="L16061"/>
    </row>
    <row r="16062" spans="7:12" x14ac:dyDescent="0.25">
      <c r="G16062"/>
      <c r="I16062"/>
      <c r="L16062"/>
    </row>
    <row r="16063" spans="7:12" x14ac:dyDescent="0.25">
      <c r="G16063"/>
      <c r="I16063"/>
      <c r="L16063"/>
    </row>
    <row r="16064" spans="7:12" x14ac:dyDescent="0.25">
      <c r="G16064"/>
      <c r="I16064"/>
      <c r="L16064"/>
    </row>
    <row r="16065" spans="7:12" x14ac:dyDescent="0.25">
      <c r="G16065"/>
      <c r="I16065"/>
      <c r="L16065"/>
    </row>
    <row r="16066" spans="7:12" x14ac:dyDescent="0.25">
      <c r="G16066"/>
      <c r="I16066"/>
      <c r="L16066"/>
    </row>
    <row r="16067" spans="7:12" x14ac:dyDescent="0.25">
      <c r="G16067"/>
      <c r="I16067"/>
      <c r="L16067"/>
    </row>
    <row r="16068" spans="7:12" x14ac:dyDescent="0.25">
      <c r="G16068"/>
      <c r="I16068"/>
      <c r="L16068"/>
    </row>
    <row r="16069" spans="7:12" x14ac:dyDescent="0.25">
      <c r="G16069"/>
      <c r="I16069"/>
      <c r="L16069"/>
    </row>
    <row r="16070" spans="7:12" x14ac:dyDescent="0.25">
      <c r="G16070"/>
      <c r="I16070"/>
      <c r="L16070"/>
    </row>
    <row r="16071" spans="7:12" x14ac:dyDescent="0.25">
      <c r="G16071"/>
      <c r="I16071"/>
      <c r="L16071"/>
    </row>
    <row r="16072" spans="7:12" x14ac:dyDescent="0.25">
      <c r="G16072"/>
      <c r="I16072"/>
      <c r="L16072"/>
    </row>
    <row r="16073" spans="7:12" x14ac:dyDescent="0.25">
      <c r="G16073"/>
      <c r="I16073"/>
      <c r="L16073"/>
    </row>
    <row r="16074" spans="7:12" x14ac:dyDescent="0.25">
      <c r="G16074"/>
      <c r="I16074"/>
      <c r="L16074"/>
    </row>
    <row r="16075" spans="7:12" x14ac:dyDescent="0.25">
      <c r="G16075"/>
      <c r="I16075"/>
      <c r="L16075"/>
    </row>
    <row r="16076" spans="7:12" x14ac:dyDescent="0.25">
      <c r="G16076"/>
      <c r="I16076"/>
      <c r="L16076"/>
    </row>
    <row r="16077" spans="7:12" x14ac:dyDescent="0.25">
      <c r="G16077"/>
      <c r="I16077"/>
      <c r="L16077"/>
    </row>
    <row r="16078" spans="7:12" x14ac:dyDescent="0.25">
      <c r="G16078"/>
      <c r="I16078"/>
      <c r="L16078"/>
    </row>
    <row r="16079" spans="7:12" x14ac:dyDescent="0.25">
      <c r="G16079"/>
      <c r="I16079"/>
      <c r="L16079"/>
    </row>
    <row r="16080" spans="7:12" x14ac:dyDescent="0.25">
      <c r="G16080"/>
      <c r="I16080"/>
      <c r="L16080"/>
    </row>
    <row r="16081" spans="7:12" x14ac:dyDescent="0.25">
      <c r="G16081"/>
      <c r="I16081"/>
      <c r="L16081"/>
    </row>
    <row r="16082" spans="7:12" x14ac:dyDescent="0.25">
      <c r="G16082"/>
      <c r="I16082"/>
      <c r="L16082"/>
    </row>
    <row r="16083" spans="7:12" x14ac:dyDescent="0.25">
      <c r="G16083"/>
      <c r="I16083"/>
      <c r="L16083"/>
    </row>
    <row r="16084" spans="7:12" x14ac:dyDescent="0.25">
      <c r="G16084"/>
      <c r="I16084"/>
      <c r="L16084"/>
    </row>
    <row r="16085" spans="7:12" x14ac:dyDescent="0.25">
      <c r="G16085"/>
      <c r="I16085"/>
      <c r="L16085"/>
    </row>
    <row r="16086" spans="7:12" x14ac:dyDescent="0.25">
      <c r="G16086"/>
      <c r="I16086"/>
      <c r="L16086"/>
    </row>
    <row r="16087" spans="7:12" x14ac:dyDescent="0.25">
      <c r="G16087"/>
      <c r="I16087"/>
      <c r="L16087"/>
    </row>
    <row r="16088" spans="7:12" x14ac:dyDescent="0.25">
      <c r="G16088"/>
      <c r="I16088"/>
      <c r="L16088"/>
    </row>
    <row r="16089" spans="7:12" x14ac:dyDescent="0.25">
      <c r="G16089"/>
      <c r="I16089"/>
      <c r="L16089"/>
    </row>
    <row r="16090" spans="7:12" x14ac:dyDescent="0.25">
      <c r="G16090"/>
      <c r="I16090"/>
      <c r="L16090"/>
    </row>
    <row r="16091" spans="7:12" x14ac:dyDescent="0.25">
      <c r="G16091"/>
      <c r="I16091"/>
      <c r="L16091"/>
    </row>
    <row r="16092" spans="7:12" x14ac:dyDescent="0.25">
      <c r="G16092"/>
      <c r="I16092"/>
      <c r="L16092"/>
    </row>
    <row r="16093" spans="7:12" x14ac:dyDescent="0.25">
      <c r="G16093"/>
      <c r="I16093"/>
      <c r="L16093"/>
    </row>
    <row r="16094" spans="7:12" x14ac:dyDescent="0.25">
      <c r="G16094"/>
      <c r="I16094"/>
      <c r="L16094"/>
    </row>
    <row r="16095" spans="7:12" x14ac:dyDescent="0.25">
      <c r="G16095"/>
      <c r="I16095"/>
      <c r="L16095"/>
    </row>
    <row r="16096" spans="7:12" x14ac:dyDescent="0.25">
      <c r="G16096"/>
      <c r="I16096"/>
      <c r="L16096"/>
    </row>
    <row r="16097" spans="7:12" x14ac:dyDescent="0.25">
      <c r="G16097"/>
      <c r="I16097"/>
      <c r="L16097"/>
    </row>
    <row r="16098" spans="7:12" x14ac:dyDescent="0.25">
      <c r="G16098"/>
      <c r="I16098"/>
      <c r="L16098"/>
    </row>
    <row r="16099" spans="7:12" x14ac:dyDescent="0.25">
      <c r="G16099"/>
      <c r="I16099"/>
      <c r="L16099"/>
    </row>
    <row r="16100" spans="7:12" x14ac:dyDescent="0.25">
      <c r="G16100"/>
      <c r="I16100"/>
      <c r="L16100"/>
    </row>
    <row r="16101" spans="7:12" x14ac:dyDescent="0.25">
      <c r="G16101"/>
      <c r="I16101"/>
      <c r="L16101"/>
    </row>
    <row r="16102" spans="7:12" x14ac:dyDescent="0.25">
      <c r="G16102"/>
      <c r="I16102"/>
      <c r="L16102"/>
    </row>
    <row r="16103" spans="7:12" x14ac:dyDescent="0.25">
      <c r="G16103"/>
      <c r="I16103"/>
      <c r="L16103"/>
    </row>
    <row r="16104" spans="7:12" x14ac:dyDescent="0.25">
      <c r="G16104"/>
      <c r="I16104"/>
      <c r="L16104"/>
    </row>
    <row r="16105" spans="7:12" x14ac:dyDescent="0.25">
      <c r="G16105"/>
      <c r="I16105"/>
      <c r="L16105"/>
    </row>
    <row r="16106" spans="7:12" x14ac:dyDescent="0.25">
      <c r="G16106"/>
      <c r="I16106"/>
      <c r="L16106"/>
    </row>
    <row r="16107" spans="7:12" x14ac:dyDescent="0.25">
      <c r="G16107"/>
      <c r="I16107"/>
      <c r="L16107"/>
    </row>
    <row r="16108" spans="7:12" x14ac:dyDescent="0.25">
      <c r="G16108"/>
      <c r="I16108"/>
      <c r="L16108"/>
    </row>
    <row r="16109" spans="7:12" x14ac:dyDescent="0.25">
      <c r="G16109"/>
      <c r="I16109"/>
      <c r="L16109"/>
    </row>
    <row r="16110" spans="7:12" x14ac:dyDescent="0.25">
      <c r="G16110"/>
      <c r="I16110"/>
      <c r="L16110"/>
    </row>
    <row r="16111" spans="7:12" x14ac:dyDescent="0.25">
      <c r="G16111"/>
      <c r="I16111"/>
      <c r="L16111"/>
    </row>
    <row r="16112" spans="7:12" x14ac:dyDescent="0.25">
      <c r="G16112"/>
      <c r="I16112"/>
      <c r="L16112"/>
    </row>
    <row r="16113" spans="7:12" x14ac:dyDescent="0.25">
      <c r="G16113"/>
      <c r="I16113"/>
      <c r="L16113"/>
    </row>
    <row r="16114" spans="7:12" x14ac:dyDescent="0.25">
      <c r="G16114"/>
      <c r="I16114"/>
      <c r="L16114"/>
    </row>
    <row r="16115" spans="7:12" x14ac:dyDescent="0.25">
      <c r="G16115"/>
      <c r="I16115"/>
      <c r="L16115"/>
    </row>
    <row r="16116" spans="7:12" x14ac:dyDescent="0.25">
      <c r="G16116"/>
      <c r="I16116"/>
      <c r="L16116"/>
    </row>
    <row r="16117" spans="7:12" x14ac:dyDescent="0.25">
      <c r="G16117"/>
      <c r="I16117"/>
      <c r="L16117"/>
    </row>
    <row r="16118" spans="7:12" x14ac:dyDescent="0.25">
      <c r="G16118"/>
      <c r="I16118"/>
      <c r="L16118"/>
    </row>
    <row r="16119" spans="7:12" x14ac:dyDescent="0.25">
      <c r="G16119"/>
      <c r="I16119"/>
      <c r="L16119"/>
    </row>
    <row r="16120" spans="7:12" x14ac:dyDescent="0.25">
      <c r="G16120"/>
      <c r="I16120"/>
      <c r="L16120"/>
    </row>
    <row r="16121" spans="7:12" x14ac:dyDescent="0.25">
      <c r="G16121"/>
      <c r="I16121"/>
      <c r="L16121"/>
    </row>
    <row r="16122" spans="7:12" x14ac:dyDescent="0.25">
      <c r="G16122"/>
      <c r="I16122"/>
      <c r="L16122"/>
    </row>
    <row r="16123" spans="7:12" x14ac:dyDescent="0.25">
      <c r="G16123"/>
      <c r="I16123"/>
      <c r="L16123"/>
    </row>
    <row r="16124" spans="7:12" x14ac:dyDescent="0.25">
      <c r="G16124"/>
      <c r="I16124"/>
      <c r="L16124"/>
    </row>
    <row r="16125" spans="7:12" x14ac:dyDescent="0.25">
      <c r="G16125"/>
      <c r="I16125"/>
      <c r="L16125"/>
    </row>
    <row r="16126" spans="7:12" x14ac:dyDescent="0.25">
      <c r="G16126"/>
      <c r="I16126"/>
      <c r="L16126"/>
    </row>
    <row r="16127" spans="7:12" x14ac:dyDescent="0.25">
      <c r="G16127"/>
      <c r="I16127"/>
      <c r="L16127"/>
    </row>
    <row r="16128" spans="7:12" x14ac:dyDescent="0.25">
      <c r="G16128"/>
      <c r="I16128"/>
      <c r="L16128"/>
    </row>
    <row r="16129" spans="7:12" x14ac:dyDescent="0.25">
      <c r="G16129"/>
      <c r="I16129"/>
      <c r="L16129"/>
    </row>
    <row r="16130" spans="7:12" x14ac:dyDescent="0.25">
      <c r="G16130"/>
      <c r="I16130"/>
      <c r="L16130"/>
    </row>
    <row r="16131" spans="7:12" x14ac:dyDescent="0.25">
      <c r="G16131"/>
      <c r="I16131"/>
      <c r="L16131"/>
    </row>
    <row r="16132" spans="7:12" x14ac:dyDescent="0.25">
      <c r="G16132"/>
      <c r="I16132"/>
      <c r="L16132"/>
    </row>
    <row r="16133" spans="7:12" x14ac:dyDescent="0.25">
      <c r="G16133"/>
      <c r="I16133"/>
      <c r="L16133"/>
    </row>
    <row r="16134" spans="7:12" x14ac:dyDescent="0.25">
      <c r="G16134"/>
      <c r="I16134"/>
      <c r="L16134"/>
    </row>
    <row r="16135" spans="7:12" x14ac:dyDescent="0.25">
      <c r="G16135"/>
      <c r="I16135"/>
      <c r="L16135"/>
    </row>
    <row r="16136" spans="7:12" x14ac:dyDescent="0.25">
      <c r="G16136"/>
      <c r="I16136"/>
      <c r="L16136"/>
    </row>
    <row r="16137" spans="7:12" x14ac:dyDescent="0.25">
      <c r="G16137"/>
      <c r="I16137"/>
      <c r="L16137"/>
    </row>
    <row r="16138" spans="7:12" x14ac:dyDescent="0.25">
      <c r="G16138"/>
      <c r="I16138"/>
      <c r="L16138"/>
    </row>
    <row r="16139" spans="7:12" x14ac:dyDescent="0.25">
      <c r="G16139"/>
      <c r="I16139"/>
      <c r="L16139"/>
    </row>
    <row r="16140" spans="7:12" x14ac:dyDescent="0.25">
      <c r="G16140"/>
      <c r="I16140"/>
      <c r="L16140"/>
    </row>
    <row r="16141" spans="7:12" x14ac:dyDescent="0.25">
      <c r="G16141"/>
      <c r="I16141"/>
      <c r="L16141"/>
    </row>
    <row r="16142" spans="7:12" x14ac:dyDescent="0.25">
      <c r="G16142"/>
      <c r="I16142"/>
      <c r="L16142"/>
    </row>
    <row r="16143" spans="7:12" x14ac:dyDescent="0.25">
      <c r="G16143"/>
      <c r="I16143"/>
      <c r="L16143"/>
    </row>
    <row r="16144" spans="7:12" x14ac:dyDescent="0.25">
      <c r="G16144"/>
      <c r="I16144"/>
      <c r="L16144"/>
    </row>
    <row r="16145" spans="7:12" x14ac:dyDescent="0.25">
      <c r="G16145"/>
      <c r="I16145"/>
      <c r="L16145"/>
    </row>
    <row r="16146" spans="7:12" x14ac:dyDescent="0.25">
      <c r="G16146"/>
      <c r="I16146"/>
      <c r="L16146"/>
    </row>
    <row r="16147" spans="7:12" x14ac:dyDescent="0.25">
      <c r="G16147"/>
      <c r="I16147"/>
      <c r="L16147"/>
    </row>
    <row r="16148" spans="7:12" x14ac:dyDescent="0.25">
      <c r="G16148"/>
      <c r="I16148"/>
      <c r="L16148"/>
    </row>
    <row r="16149" spans="7:12" x14ac:dyDescent="0.25">
      <c r="G16149"/>
      <c r="I16149"/>
      <c r="L16149"/>
    </row>
    <row r="16150" spans="7:12" x14ac:dyDescent="0.25">
      <c r="G16150"/>
      <c r="I16150"/>
      <c r="L16150"/>
    </row>
    <row r="16151" spans="7:12" x14ac:dyDescent="0.25">
      <c r="G16151"/>
      <c r="I16151"/>
      <c r="L16151"/>
    </row>
    <row r="16152" spans="7:12" x14ac:dyDescent="0.25">
      <c r="G16152"/>
      <c r="I16152"/>
      <c r="L16152"/>
    </row>
    <row r="16153" spans="7:12" x14ac:dyDescent="0.25">
      <c r="G16153"/>
      <c r="I16153"/>
      <c r="L16153"/>
    </row>
    <row r="16154" spans="7:12" x14ac:dyDescent="0.25">
      <c r="G16154"/>
      <c r="I16154"/>
      <c r="L16154"/>
    </row>
    <row r="16155" spans="7:12" x14ac:dyDescent="0.25">
      <c r="G16155"/>
      <c r="I16155"/>
      <c r="L16155"/>
    </row>
    <row r="16156" spans="7:12" x14ac:dyDescent="0.25">
      <c r="G16156"/>
      <c r="I16156"/>
      <c r="L16156"/>
    </row>
    <row r="16157" spans="7:12" x14ac:dyDescent="0.25">
      <c r="G16157"/>
      <c r="I16157"/>
      <c r="L16157"/>
    </row>
    <row r="16158" spans="7:12" x14ac:dyDescent="0.25">
      <c r="G16158"/>
      <c r="I16158"/>
      <c r="L16158"/>
    </row>
    <row r="16159" spans="7:12" x14ac:dyDescent="0.25">
      <c r="G16159"/>
      <c r="I16159"/>
      <c r="L16159"/>
    </row>
    <row r="16160" spans="7:12" x14ac:dyDescent="0.25">
      <c r="G16160"/>
      <c r="I16160"/>
      <c r="L16160"/>
    </row>
    <row r="16161" spans="7:12" x14ac:dyDescent="0.25">
      <c r="G16161"/>
      <c r="I16161"/>
      <c r="L16161"/>
    </row>
    <row r="16162" spans="7:12" x14ac:dyDescent="0.25">
      <c r="G16162"/>
      <c r="I16162"/>
      <c r="L16162"/>
    </row>
    <row r="16163" spans="7:12" x14ac:dyDescent="0.25">
      <c r="G16163"/>
      <c r="I16163"/>
      <c r="L16163"/>
    </row>
    <row r="16164" spans="7:12" x14ac:dyDescent="0.25">
      <c r="G16164"/>
      <c r="I16164"/>
      <c r="L16164"/>
    </row>
    <row r="16165" spans="7:12" x14ac:dyDescent="0.25">
      <c r="G16165"/>
      <c r="I16165"/>
      <c r="L16165"/>
    </row>
    <row r="16166" spans="7:12" x14ac:dyDescent="0.25">
      <c r="G16166"/>
      <c r="I16166"/>
      <c r="L16166"/>
    </row>
    <row r="16167" spans="7:12" x14ac:dyDescent="0.25">
      <c r="G16167"/>
      <c r="I16167"/>
      <c r="L16167"/>
    </row>
    <row r="16168" spans="7:12" x14ac:dyDescent="0.25">
      <c r="G16168"/>
      <c r="I16168"/>
      <c r="L16168"/>
    </row>
    <row r="16169" spans="7:12" x14ac:dyDescent="0.25">
      <c r="G16169"/>
      <c r="I16169"/>
      <c r="L16169"/>
    </row>
    <row r="16170" spans="7:12" x14ac:dyDescent="0.25">
      <c r="G16170"/>
      <c r="I16170"/>
      <c r="L16170"/>
    </row>
    <row r="16171" spans="7:12" x14ac:dyDescent="0.25">
      <c r="G16171"/>
      <c r="I16171"/>
      <c r="L16171"/>
    </row>
    <row r="16172" spans="7:12" x14ac:dyDescent="0.25">
      <c r="G16172"/>
      <c r="I16172"/>
      <c r="L16172"/>
    </row>
    <row r="16173" spans="7:12" x14ac:dyDescent="0.25">
      <c r="G16173"/>
      <c r="I16173"/>
      <c r="L16173"/>
    </row>
    <row r="16174" spans="7:12" x14ac:dyDescent="0.25">
      <c r="G16174"/>
      <c r="I16174"/>
      <c r="L16174"/>
    </row>
    <row r="16175" spans="7:12" x14ac:dyDescent="0.25">
      <c r="G16175"/>
      <c r="I16175"/>
      <c r="L16175"/>
    </row>
    <row r="16176" spans="7:12" x14ac:dyDescent="0.25">
      <c r="G16176"/>
      <c r="I16176"/>
      <c r="L16176"/>
    </row>
    <row r="16177" spans="7:12" x14ac:dyDescent="0.25">
      <c r="G16177"/>
      <c r="I16177"/>
      <c r="L16177"/>
    </row>
    <row r="16178" spans="7:12" x14ac:dyDescent="0.25">
      <c r="G16178"/>
      <c r="I16178"/>
      <c r="L16178"/>
    </row>
    <row r="16179" spans="7:12" x14ac:dyDescent="0.25">
      <c r="G16179"/>
      <c r="I16179"/>
      <c r="L16179"/>
    </row>
    <row r="16180" spans="7:12" x14ac:dyDescent="0.25">
      <c r="G16180"/>
      <c r="I16180"/>
      <c r="L16180"/>
    </row>
    <row r="16181" spans="7:12" x14ac:dyDescent="0.25">
      <c r="G16181"/>
      <c r="I16181"/>
      <c r="L16181"/>
    </row>
    <row r="16182" spans="7:12" x14ac:dyDescent="0.25">
      <c r="G16182"/>
      <c r="I16182"/>
      <c r="L16182"/>
    </row>
    <row r="16183" spans="7:12" x14ac:dyDescent="0.25">
      <c r="G16183"/>
      <c r="I16183"/>
      <c r="L16183"/>
    </row>
    <row r="16184" spans="7:12" x14ac:dyDescent="0.25">
      <c r="G16184"/>
      <c r="I16184"/>
      <c r="L16184"/>
    </row>
    <row r="16185" spans="7:12" x14ac:dyDescent="0.25">
      <c r="G16185"/>
      <c r="I16185"/>
      <c r="L16185"/>
    </row>
    <row r="16186" spans="7:12" x14ac:dyDescent="0.25">
      <c r="G16186"/>
      <c r="I16186"/>
      <c r="L16186"/>
    </row>
    <row r="16187" spans="7:12" x14ac:dyDescent="0.25">
      <c r="G16187"/>
      <c r="I16187"/>
      <c r="L16187"/>
    </row>
    <row r="16188" spans="7:12" x14ac:dyDescent="0.25">
      <c r="G16188"/>
      <c r="I16188"/>
      <c r="L16188"/>
    </row>
    <row r="16189" spans="7:12" x14ac:dyDescent="0.25">
      <c r="G16189"/>
      <c r="I16189"/>
      <c r="L16189"/>
    </row>
    <row r="16190" spans="7:12" x14ac:dyDescent="0.25">
      <c r="G16190"/>
      <c r="I16190"/>
      <c r="L16190"/>
    </row>
    <row r="16191" spans="7:12" x14ac:dyDescent="0.25">
      <c r="G16191"/>
      <c r="I16191"/>
      <c r="L16191"/>
    </row>
    <row r="16192" spans="7:12" x14ac:dyDescent="0.25">
      <c r="G16192"/>
      <c r="I16192"/>
      <c r="L16192"/>
    </row>
    <row r="16193" spans="7:12" x14ac:dyDescent="0.25">
      <c r="G16193"/>
      <c r="I16193"/>
      <c r="L16193"/>
    </row>
    <row r="16194" spans="7:12" x14ac:dyDescent="0.25">
      <c r="G16194"/>
      <c r="I16194"/>
      <c r="L16194"/>
    </row>
    <row r="16195" spans="7:12" x14ac:dyDescent="0.25">
      <c r="G16195"/>
      <c r="I16195"/>
      <c r="L16195"/>
    </row>
    <row r="16196" spans="7:12" x14ac:dyDescent="0.25">
      <c r="G16196"/>
      <c r="I16196"/>
      <c r="L16196"/>
    </row>
    <row r="16197" spans="7:12" x14ac:dyDescent="0.25">
      <c r="G16197"/>
      <c r="I16197"/>
      <c r="L16197"/>
    </row>
    <row r="16198" spans="7:12" x14ac:dyDescent="0.25">
      <c r="G16198"/>
      <c r="I16198"/>
      <c r="L16198"/>
    </row>
    <row r="16199" spans="7:12" x14ac:dyDescent="0.25">
      <c r="G16199"/>
      <c r="I16199"/>
      <c r="L16199"/>
    </row>
    <row r="16200" spans="7:12" x14ac:dyDescent="0.25">
      <c r="G16200"/>
      <c r="I16200"/>
      <c r="L16200"/>
    </row>
    <row r="16201" spans="7:12" x14ac:dyDescent="0.25">
      <c r="G16201"/>
      <c r="I16201"/>
      <c r="L16201"/>
    </row>
    <row r="16202" spans="7:12" x14ac:dyDescent="0.25">
      <c r="G16202"/>
      <c r="I16202"/>
      <c r="L16202"/>
    </row>
    <row r="16203" spans="7:12" x14ac:dyDescent="0.25">
      <c r="G16203"/>
      <c r="I16203"/>
      <c r="L16203"/>
    </row>
    <row r="16204" spans="7:12" x14ac:dyDescent="0.25">
      <c r="G16204"/>
      <c r="I16204"/>
      <c r="L16204"/>
    </row>
    <row r="16205" spans="7:12" x14ac:dyDescent="0.25">
      <c r="G16205"/>
      <c r="I16205"/>
      <c r="L16205"/>
    </row>
    <row r="16206" spans="7:12" x14ac:dyDescent="0.25">
      <c r="G16206"/>
      <c r="I16206"/>
      <c r="L16206"/>
    </row>
    <row r="16207" spans="7:12" x14ac:dyDescent="0.25">
      <c r="G16207"/>
      <c r="I16207"/>
      <c r="L16207"/>
    </row>
    <row r="16208" spans="7:12" x14ac:dyDescent="0.25">
      <c r="G16208"/>
      <c r="I16208"/>
      <c r="L16208"/>
    </row>
    <row r="16209" spans="7:12" x14ac:dyDescent="0.25">
      <c r="G16209"/>
      <c r="I16209"/>
      <c r="L16209"/>
    </row>
    <row r="16210" spans="7:12" x14ac:dyDescent="0.25">
      <c r="G16210"/>
      <c r="I16210"/>
      <c r="L16210"/>
    </row>
    <row r="16211" spans="7:12" x14ac:dyDescent="0.25">
      <c r="G16211"/>
      <c r="I16211"/>
      <c r="L16211"/>
    </row>
    <row r="16212" spans="7:12" x14ac:dyDescent="0.25">
      <c r="G16212"/>
      <c r="I16212"/>
      <c r="L16212"/>
    </row>
    <row r="16213" spans="7:12" x14ac:dyDescent="0.25">
      <c r="G16213"/>
      <c r="I16213"/>
      <c r="L16213"/>
    </row>
    <row r="16214" spans="7:12" x14ac:dyDescent="0.25">
      <c r="G16214"/>
      <c r="I16214"/>
      <c r="L16214"/>
    </row>
    <row r="16215" spans="7:12" x14ac:dyDescent="0.25">
      <c r="G16215"/>
      <c r="I16215"/>
      <c r="L16215"/>
    </row>
    <row r="16216" spans="7:12" x14ac:dyDescent="0.25">
      <c r="G16216"/>
      <c r="I16216"/>
      <c r="L16216"/>
    </row>
    <row r="16217" spans="7:12" x14ac:dyDescent="0.25">
      <c r="G16217"/>
      <c r="I16217"/>
      <c r="L16217"/>
    </row>
    <row r="16218" spans="7:12" x14ac:dyDescent="0.25">
      <c r="G16218"/>
      <c r="I16218"/>
      <c r="L16218"/>
    </row>
    <row r="16219" spans="7:12" x14ac:dyDescent="0.25">
      <c r="G16219"/>
      <c r="I16219"/>
      <c r="L16219"/>
    </row>
    <row r="16220" spans="7:12" x14ac:dyDescent="0.25">
      <c r="G16220"/>
      <c r="I16220"/>
      <c r="L16220"/>
    </row>
    <row r="16221" spans="7:12" x14ac:dyDescent="0.25">
      <c r="G16221"/>
      <c r="I16221"/>
      <c r="L16221"/>
    </row>
    <row r="16222" spans="7:12" x14ac:dyDescent="0.25">
      <c r="G16222"/>
      <c r="I16222"/>
      <c r="L16222"/>
    </row>
    <row r="16223" spans="7:12" x14ac:dyDescent="0.25">
      <c r="G16223"/>
      <c r="I16223"/>
      <c r="L16223"/>
    </row>
    <row r="16224" spans="7:12" x14ac:dyDescent="0.25">
      <c r="G16224"/>
      <c r="I16224"/>
      <c r="L16224"/>
    </row>
    <row r="16225" spans="7:12" x14ac:dyDescent="0.25">
      <c r="G16225"/>
      <c r="I16225"/>
      <c r="L16225"/>
    </row>
    <row r="16226" spans="7:12" x14ac:dyDescent="0.25">
      <c r="G16226"/>
      <c r="I16226"/>
      <c r="L16226"/>
    </row>
    <row r="16227" spans="7:12" x14ac:dyDescent="0.25">
      <c r="G16227"/>
      <c r="I16227"/>
      <c r="L16227"/>
    </row>
    <row r="16228" spans="7:12" x14ac:dyDescent="0.25">
      <c r="G16228"/>
      <c r="I16228"/>
      <c r="L16228"/>
    </row>
    <row r="16229" spans="7:12" x14ac:dyDescent="0.25">
      <c r="G16229"/>
      <c r="I16229"/>
      <c r="L16229"/>
    </row>
    <row r="16230" spans="7:12" x14ac:dyDescent="0.25">
      <c r="G16230"/>
      <c r="I16230"/>
      <c r="L16230"/>
    </row>
    <row r="16231" spans="7:12" x14ac:dyDescent="0.25">
      <c r="G16231"/>
      <c r="I16231"/>
      <c r="L16231"/>
    </row>
    <row r="16232" spans="7:12" x14ac:dyDescent="0.25">
      <c r="G16232"/>
      <c r="I16232"/>
      <c r="L16232"/>
    </row>
    <row r="16233" spans="7:12" x14ac:dyDescent="0.25">
      <c r="G16233"/>
      <c r="I16233"/>
      <c r="L16233"/>
    </row>
    <row r="16234" spans="7:12" x14ac:dyDescent="0.25">
      <c r="G16234"/>
      <c r="I16234"/>
      <c r="L16234"/>
    </row>
    <row r="16235" spans="7:12" x14ac:dyDescent="0.25">
      <c r="G16235"/>
      <c r="I16235"/>
      <c r="L16235"/>
    </row>
    <row r="16236" spans="7:12" x14ac:dyDescent="0.25">
      <c r="G16236"/>
      <c r="I16236"/>
      <c r="L16236"/>
    </row>
    <row r="16237" spans="7:12" x14ac:dyDescent="0.25">
      <c r="G16237"/>
      <c r="I16237"/>
      <c r="L16237"/>
    </row>
    <row r="16238" spans="7:12" x14ac:dyDescent="0.25">
      <c r="G16238"/>
      <c r="I16238"/>
      <c r="L16238"/>
    </row>
    <row r="16239" spans="7:12" x14ac:dyDescent="0.25">
      <c r="G16239"/>
      <c r="I16239"/>
      <c r="L16239"/>
    </row>
    <row r="16240" spans="7:12" x14ac:dyDescent="0.25">
      <c r="G16240"/>
      <c r="I16240"/>
      <c r="L16240"/>
    </row>
    <row r="16241" spans="7:12" x14ac:dyDescent="0.25">
      <c r="G16241"/>
      <c r="I16241"/>
      <c r="L16241"/>
    </row>
    <row r="16242" spans="7:12" x14ac:dyDescent="0.25">
      <c r="G16242"/>
      <c r="I16242"/>
      <c r="L16242"/>
    </row>
    <row r="16243" spans="7:12" x14ac:dyDescent="0.25">
      <c r="G16243"/>
      <c r="I16243"/>
      <c r="L16243"/>
    </row>
    <row r="16244" spans="7:12" x14ac:dyDescent="0.25">
      <c r="G16244"/>
      <c r="I16244"/>
      <c r="L16244"/>
    </row>
    <row r="16245" spans="7:12" x14ac:dyDescent="0.25">
      <c r="G16245"/>
      <c r="I16245"/>
      <c r="L16245"/>
    </row>
    <row r="16246" spans="7:12" x14ac:dyDescent="0.25">
      <c r="G16246"/>
      <c r="I16246"/>
      <c r="L16246"/>
    </row>
    <row r="16247" spans="7:12" x14ac:dyDescent="0.25">
      <c r="G16247"/>
      <c r="I16247"/>
      <c r="L16247"/>
    </row>
    <row r="16248" spans="7:12" x14ac:dyDescent="0.25">
      <c r="G16248"/>
      <c r="I16248"/>
      <c r="L16248"/>
    </row>
    <row r="16249" spans="7:12" x14ac:dyDescent="0.25">
      <c r="G16249"/>
      <c r="I16249"/>
      <c r="L16249"/>
    </row>
    <row r="16250" spans="7:12" x14ac:dyDescent="0.25">
      <c r="G16250"/>
      <c r="I16250"/>
      <c r="L16250"/>
    </row>
    <row r="16251" spans="7:12" x14ac:dyDescent="0.25">
      <c r="G16251"/>
      <c r="I16251"/>
      <c r="L16251"/>
    </row>
    <row r="16252" spans="7:12" x14ac:dyDescent="0.25">
      <c r="G16252"/>
      <c r="I16252"/>
      <c r="L16252"/>
    </row>
    <row r="16253" spans="7:12" x14ac:dyDescent="0.25">
      <c r="G16253"/>
      <c r="I16253"/>
      <c r="L16253"/>
    </row>
    <row r="16254" spans="7:12" x14ac:dyDescent="0.25">
      <c r="G16254"/>
      <c r="I16254"/>
      <c r="L16254"/>
    </row>
    <row r="16255" spans="7:12" x14ac:dyDescent="0.25">
      <c r="G16255"/>
      <c r="I16255"/>
      <c r="L16255"/>
    </row>
    <row r="16256" spans="7:12" x14ac:dyDescent="0.25">
      <c r="G16256"/>
      <c r="I16256"/>
      <c r="L16256"/>
    </row>
    <row r="16257" spans="7:12" x14ac:dyDescent="0.25">
      <c r="G16257"/>
      <c r="I16257"/>
      <c r="L16257"/>
    </row>
    <row r="16258" spans="7:12" x14ac:dyDescent="0.25">
      <c r="G16258"/>
      <c r="I16258"/>
      <c r="L16258"/>
    </row>
    <row r="16259" spans="7:12" x14ac:dyDescent="0.25">
      <c r="G16259"/>
      <c r="I16259"/>
      <c r="L16259"/>
    </row>
    <row r="16260" spans="7:12" x14ac:dyDescent="0.25">
      <c r="G16260"/>
      <c r="I16260"/>
      <c r="L16260"/>
    </row>
    <row r="16261" spans="7:12" x14ac:dyDescent="0.25">
      <c r="G16261"/>
      <c r="I16261"/>
      <c r="L16261"/>
    </row>
    <row r="16262" spans="7:12" x14ac:dyDescent="0.25">
      <c r="G16262"/>
      <c r="I16262"/>
      <c r="L16262"/>
    </row>
    <row r="16263" spans="7:12" x14ac:dyDescent="0.25">
      <c r="G16263"/>
      <c r="I16263"/>
      <c r="L16263"/>
    </row>
    <row r="16264" spans="7:12" x14ac:dyDescent="0.25">
      <c r="G16264"/>
      <c r="I16264"/>
      <c r="L16264"/>
    </row>
    <row r="16265" spans="7:12" x14ac:dyDescent="0.25">
      <c r="G16265"/>
      <c r="I16265"/>
      <c r="L16265"/>
    </row>
    <row r="16266" spans="7:12" x14ac:dyDescent="0.25">
      <c r="G16266"/>
      <c r="I16266"/>
      <c r="L16266"/>
    </row>
    <row r="16267" spans="7:12" x14ac:dyDescent="0.25">
      <c r="G16267"/>
      <c r="I16267"/>
      <c r="L16267"/>
    </row>
    <row r="16268" spans="7:12" x14ac:dyDescent="0.25">
      <c r="G16268"/>
      <c r="I16268"/>
      <c r="L16268"/>
    </row>
    <row r="16269" spans="7:12" x14ac:dyDescent="0.25">
      <c r="G16269"/>
      <c r="I16269"/>
      <c r="L16269"/>
    </row>
    <row r="16270" spans="7:12" x14ac:dyDescent="0.25">
      <c r="G16270"/>
      <c r="I16270"/>
      <c r="L16270"/>
    </row>
    <row r="16271" spans="7:12" x14ac:dyDescent="0.25">
      <c r="G16271"/>
      <c r="I16271"/>
      <c r="L16271"/>
    </row>
    <row r="16272" spans="7:12" x14ac:dyDescent="0.25">
      <c r="G16272"/>
      <c r="I16272"/>
      <c r="L16272"/>
    </row>
    <row r="16273" spans="7:12" x14ac:dyDescent="0.25">
      <c r="G16273"/>
      <c r="I16273"/>
      <c r="L16273"/>
    </row>
    <row r="16274" spans="7:12" x14ac:dyDescent="0.25">
      <c r="G16274"/>
      <c r="I16274"/>
      <c r="L16274"/>
    </row>
    <row r="16275" spans="7:12" x14ac:dyDescent="0.25">
      <c r="G16275"/>
      <c r="I16275"/>
      <c r="L16275"/>
    </row>
    <row r="16276" spans="7:12" x14ac:dyDescent="0.25">
      <c r="G16276"/>
      <c r="I16276"/>
      <c r="L16276"/>
    </row>
    <row r="16277" spans="7:12" x14ac:dyDescent="0.25">
      <c r="G16277"/>
      <c r="I16277"/>
      <c r="L16277"/>
    </row>
    <row r="16278" spans="7:12" x14ac:dyDescent="0.25">
      <c r="G16278"/>
      <c r="I16278"/>
      <c r="L16278"/>
    </row>
    <row r="16279" spans="7:12" x14ac:dyDescent="0.25">
      <c r="G16279"/>
      <c r="I16279"/>
      <c r="L16279"/>
    </row>
    <row r="16280" spans="7:12" x14ac:dyDescent="0.25">
      <c r="G16280"/>
      <c r="I16280"/>
      <c r="L16280"/>
    </row>
    <row r="16281" spans="7:12" x14ac:dyDescent="0.25">
      <c r="G16281"/>
      <c r="I16281"/>
      <c r="L16281"/>
    </row>
    <row r="16282" spans="7:12" x14ac:dyDescent="0.25">
      <c r="G16282"/>
      <c r="I16282"/>
      <c r="L16282"/>
    </row>
    <row r="16283" spans="7:12" x14ac:dyDescent="0.25">
      <c r="G16283"/>
      <c r="I16283"/>
      <c r="L16283"/>
    </row>
    <row r="16284" spans="7:12" x14ac:dyDescent="0.25">
      <c r="G16284"/>
      <c r="I16284"/>
      <c r="L16284"/>
    </row>
    <row r="16285" spans="7:12" x14ac:dyDescent="0.25">
      <c r="G16285"/>
      <c r="I16285"/>
      <c r="L16285"/>
    </row>
    <row r="16286" spans="7:12" x14ac:dyDescent="0.25">
      <c r="G16286"/>
      <c r="I16286"/>
      <c r="L16286"/>
    </row>
    <row r="16287" spans="7:12" x14ac:dyDescent="0.25">
      <c r="G16287"/>
      <c r="I16287"/>
      <c r="L16287"/>
    </row>
    <row r="16288" spans="7:12" x14ac:dyDescent="0.25">
      <c r="G16288"/>
      <c r="I16288"/>
      <c r="L16288"/>
    </row>
    <row r="16289" spans="7:12" x14ac:dyDescent="0.25">
      <c r="G16289"/>
      <c r="I16289"/>
      <c r="L16289"/>
    </row>
    <row r="16290" spans="7:12" x14ac:dyDescent="0.25">
      <c r="G16290"/>
      <c r="I16290"/>
      <c r="L16290"/>
    </row>
    <row r="16291" spans="7:12" x14ac:dyDescent="0.25">
      <c r="G16291"/>
      <c r="I16291"/>
      <c r="L16291"/>
    </row>
    <row r="16292" spans="7:12" x14ac:dyDescent="0.25">
      <c r="G16292"/>
      <c r="I16292"/>
      <c r="L16292"/>
    </row>
    <row r="16293" spans="7:12" x14ac:dyDescent="0.25">
      <c r="G16293"/>
      <c r="I16293"/>
      <c r="L16293"/>
    </row>
    <row r="16294" spans="7:12" x14ac:dyDescent="0.25">
      <c r="G16294"/>
      <c r="I16294"/>
      <c r="L16294"/>
    </row>
    <row r="16295" spans="7:12" x14ac:dyDescent="0.25">
      <c r="G16295"/>
      <c r="I16295"/>
      <c r="L16295"/>
    </row>
    <row r="16296" spans="7:12" x14ac:dyDescent="0.25">
      <c r="G16296"/>
      <c r="I16296"/>
      <c r="L16296"/>
    </row>
    <row r="16297" spans="7:12" x14ac:dyDescent="0.25">
      <c r="G16297"/>
      <c r="I16297"/>
      <c r="L16297"/>
    </row>
    <row r="16298" spans="7:12" x14ac:dyDescent="0.25">
      <c r="G16298"/>
      <c r="I16298"/>
      <c r="L16298"/>
    </row>
    <row r="16299" spans="7:12" x14ac:dyDescent="0.25">
      <c r="G16299"/>
      <c r="I16299"/>
      <c r="L16299"/>
    </row>
    <row r="16300" spans="7:12" x14ac:dyDescent="0.25">
      <c r="G16300"/>
      <c r="I16300"/>
      <c r="L16300"/>
    </row>
    <row r="16301" spans="7:12" x14ac:dyDescent="0.25">
      <c r="G16301"/>
      <c r="I16301"/>
      <c r="L16301"/>
    </row>
    <row r="16302" spans="7:12" x14ac:dyDescent="0.25">
      <c r="G16302"/>
      <c r="I16302"/>
      <c r="L16302"/>
    </row>
    <row r="16303" spans="7:12" x14ac:dyDescent="0.25">
      <c r="G16303"/>
      <c r="I16303"/>
      <c r="L16303"/>
    </row>
    <row r="16304" spans="7:12" x14ac:dyDescent="0.25">
      <c r="G16304"/>
      <c r="I16304"/>
      <c r="L16304"/>
    </row>
    <row r="16305" spans="7:12" x14ac:dyDescent="0.25">
      <c r="G16305"/>
      <c r="I16305"/>
      <c r="L16305"/>
    </row>
    <row r="16306" spans="7:12" x14ac:dyDescent="0.25">
      <c r="G16306"/>
      <c r="I16306"/>
      <c r="L16306"/>
    </row>
    <row r="16307" spans="7:12" x14ac:dyDescent="0.25">
      <c r="G16307"/>
      <c r="I16307"/>
      <c r="L16307"/>
    </row>
    <row r="16308" spans="7:12" x14ac:dyDescent="0.25">
      <c r="G16308"/>
      <c r="I16308"/>
      <c r="L16308"/>
    </row>
    <row r="16309" spans="7:12" x14ac:dyDescent="0.25">
      <c r="G16309"/>
      <c r="I16309"/>
      <c r="L16309"/>
    </row>
    <row r="16310" spans="7:12" x14ac:dyDescent="0.25">
      <c r="G16310"/>
      <c r="I16310"/>
      <c r="L16310"/>
    </row>
    <row r="16311" spans="7:12" x14ac:dyDescent="0.25">
      <c r="G16311"/>
      <c r="I16311"/>
      <c r="L16311"/>
    </row>
    <row r="16312" spans="7:12" x14ac:dyDescent="0.25">
      <c r="G16312"/>
      <c r="I16312"/>
      <c r="L16312"/>
    </row>
    <row r="16313" spans="7:12" x14ac:dyDescent="0.25">
      <c r="G16313"/>
      <c r="I16313"/>
      <c r="L16313"/>
    </row>
    <row r="16314" spans="7:12" x14ac:dyDescent="0.25">
      <c r="G16314"/>
      <c r="I16314"/>
      <c r="L16314"/>
    </row>
    <row r="16315" spans="7:12" x14ac:dyDescent="0.25">
      <c r="G16315"/>
      <c r="I16315"/>
      <c r="L16315"/>
    </row>
    <row r="16316" spans="7:12" x14ac:dyDescent="0.25">
      <c r="G16316"/>
      <c r="I16316"/>
      <c r="L16316"/>
    </row>
    <row r="16317" spans="7:12" x14ac:dyDescent="0.25">
      <c r="G16317"/>
      <c r="I16317"/>
      <c r="L16317"/>
    </row>
    <row r="16318" spans="7:12" x14ac:dyDescent="0.25">
      <c r="G16318"/>
      <c r="I16318"/>
      <c r="L16318"/>
    </row>
    <row r="16319" spans="7:12" x14ac:dyDescent="0.25">
      <c r="G16319"/>
      <c r="I16319"/>
      <c r="L16319"/>
    </row>
    <row r="16320" spans="7:12" x14ac:dyDescent="0.25">
      <c r="G16320"/>
      <c r="I16320"/>
      <c r="L16320"/>
    </row>
    <row r="16321" spans="7:12" x14ac:dyDescent="0.25">
      <c r="G16321"/>
      <c r="I16321"/>
      <c r="L16321"/>
    </row>
    <row r="16322" spans="7:12" x14ac:dyDescent="0.25">
      <c r="G16322"/>
      <c r="I16322"/>
      <c r="L16322"/>
    </row>
    <row r="16323" spans="7:12" x14ac:dyDescent="0.25">
      <c r="G16323"/>
      <c r="I16323"/>
      <c r="L16323"/>
    </row>
    <row r="16324" spans="7:12" x14ac:dyDescent="0.25">
      <c r="G16324"/>
      <c r="I16324"/>
      <c r="L16324"/>
    </row>
    <row r="16325" spans="7:12" x14ac:dyDescent="0.25">
      <c r="G16325"/>
      <c r="I16325"/>
      <c r="L16325"/>
    </row>
    <row r="16326" spans="7:12" x14ac:dyDescent="0.25">
      <c r="G16326"/>
      <c r="I16326"/>
      <c r="L16326"/>
    </row>
    <row r="16327" spans="7:12" x14ac:dyDescent="0.25">
      <c r="G16327"/>
      <c r="I16327"/>
      <c r="L16327"/>
    </row>
    <row r="16328" spans="7:12" x14ac:dyDescent="0.25">
      <c r="G16328"/>
      <c r="I16328"/>
      <c r="L16328"/>
    </row>
    <row r="16329" spans="7:12" x14ac:dyDescent="0.25">
      <c r="G16329"/>
      <c r="I16329"/>
      <c r="L16329"/>
    </row>
    <row r="16330" spans="7:12" x14ac:dyDescent="0.25">
      <c r="G16330"/>
      <c r="I16330"/>
      <c r="L16330"/>
    </row>
    <row r="16331" spans="7:12" x14ac:dyDescent="0.25">
      <c r="G16331"/>
      <c r="I16331"/>
      <c r="L16331"/>
    </row>
    <row r="16332" spans="7:12" x14ac:dyDescent="0.25">
      <c r="G16332"/>
      <c r="I16332"/>
      <c r="L16332"/>
    </row>
    <row r="16333" spans="7:12" x14ac:dyDescent="0.25">
      <c r="G16333"/>
      <c r="I16333"/>
      <c r="L16333"/>
    </row>
    <row r="16334" spans="7:12" x14ac:dyDescent="0.25">
      <c r="G16334"/>
      <c r="I16334"/>
      <c r="L16334"/>
    </row>
    <row r="16335" spans="7:12" x14ac:dyDescent="0.25">
      <c r="G16335"/>
      <c r="I16335"/>
      <c r="L16335"/>
    </row>
    <row r="16336" spans="7:12" x14ac:dyDescent="0.25">
      <c r="G16336"/>
      <c r="I16336"/>
      <c r="L16336"/>
    </row>
    <row r="16337" spans="7:12" x14ac:dyDescent="0.25">
      <c r="G16337"/>
      <c r="I16337"/>
      <c r="L16337"/>
    </row>
    <row r="16338" spans="7:12" x14ac:dyDescent="0.25">
      <c r="G16338"/>
      <c r="I16338"/>
      <c r="L16338"/>
    </row>
    <row r="16339" spans="7:12" x14ac:dyDescent="0.25">
      <c r="G16339"/>
      <c r="I16339"/>
      <c r="L16339"/>
    </row>
    <row r="16340" spans="7:12" x14ac:dyDescent="0.25">
      <c r="G16340"/>
      <c r="I16340"/>
      <c r="L16340"/>
    </row>
    <row r="16341" spans="7:12" x14ac:dyDescent="0.25">
      <c r="G16341"/>
      <c r="I16341"/>
      <c r="L16341"/>
    </row>
    <row r="16342" spans="7:12" x14ac:dyDescent="0.25">
      <c r="G16342"/>
      <c r="I16342"/>
      <c r="L16342"/>
    </row>
    <row r="16343" spans="7:12" x14ac:dyDescent="0.25">
      <c r="G16343"/>
      <c r="I16343"/>
      <c r="L16343"/>
    </row>
    <row r="16344" spans="7:12" x14ac:dyDescent="0.25">
      <c r="G16344"/>
      <c r="I16344"/>
      <c r="L16344"/>
    </row>
    <row r="16345" spans="7:12" x14ac:dyDescent="0.25">
      <c r="G16345"/>
      <c r="I16345"/>
      <c r="L16345"/>
    </row>
    <row r="16346" spans="7:12" x14ac:dyDescent="0.25">
      <c r="G16346"/>
      <c r="I16346"/>
      <c r="L16346"/>
    </row>
    <row r="16347" spans="7:12" x14ac:dyDescent="0.25">
      <c r="G16347"/>
      <c r="I16347"/>
      <c r="L16347"/>
    </row>
    <row r="16348" spans="7:12" x14ac:dyDescent="0.25">
      <c r="G16348"/>
      <c r="I16348"/>
      <c r="L16348"/>
    </row>
    <row r="16349" spans="7:12" x14ac:dyDescent="0.25">
      <c r="G16349"/>
      <c r="I16349"/>
      <c r="L16349"/>
    </row>
    <row r="16350" spans="7:12" x14ac:dyDescent="0.25">
      <c r="G16350"/>
      <c r="I16350"/>
      <c r="L16350"/>
    </row>
    <row r="16351" spans="7:12" x14ac:dyDescent="0.25">
      <c r="G16351"/>
      <c r="I16351"/>
      <c r="L16351"/>
    </row>
    <row r="16352" spans="7:12" x14ac:dyDescent="0.25">
      <c r="G16352"/>
      <c r="I16352"/>
      <c r="L16352"/>
    </row>
    <row r="16353" spans="7:12" x14ac:dyDescent="0.25">
      <c r="G16353"/>
      <c r="I16353"/>
      <c r="L16353"/>
    </row>
    <row r="16354" spans="7:12" x14ac:dyDescent="0.25">
      <c r="G16354"/>
      <c r="I16354"/>
      <c r="L16354"/>
    </row>
    <row r="16355" spans="7:12" x14ac:dyDescent="0.25">
      <c r="G16355"/>
      <c r="I16355"/>
      <c r="L16355"/>
    </row>
    <row r="16356" spans="7:12" x14ac:dyDescent="0.25">
      <c r="G16356"/>
      <c r="I16356"/>
      <c r="L16356"/>
    </row>
    <row r="16357" spans="7:12" x14ac:dyDescent="0.25">
      <c r="G16357"/>
      <c r="I16357"/>
      <c r="L16357"/>
    </row>
    <row r="16358" spans="7:12" x14ac:dyDescent="0.25">
      <c r="G16358"/>
      <c r="I16358"/>
      <c r="L16358"/>
    </row>
    <row r="16359" spans="7:12" x14ac:dyDescent="0.25">
      <c r="G16359"/>
      <c r="I16359"/>
      <c r="L16359"/>
    </row>
    <row r="16360" spans="7:12" x14ac:dyDescent="0.25">
      <c r="G16360"/>
      <c r="I16360"/>
      <c r="L16360"/>
    </row>
    <row r="16361" spans="7:12" x14ac:dyDescent="0.25">
      <c r="G16361"/>
      <c r="I16361"/>
      <c r="L16361"/>
    </row>
    <row r="16362" spans="7:12" x14ac:dyDescent="0.25">
      <c r="G16362"/>
      <c r="I16362"/>
      <c r="L16362"/>
    </row>
    <row r="16363" spans="7:12" x14ac:dyDescent="0.25">
      <c r="G16363"/>
      <c r="I16363"/>
      <c r="L16363"/>
    </row>
    <row r="16364" spans="7:12" x14ac:dyDescent="0.25">
      <c r="G16364"/>
      <c r="I16364"/>
      <c r="L16364"/>
    </row>
    <row r="16365" spans="7:12" x14ac:dyDescent="0.25">
      <c r="G16365"/>
      <c r="I16365"/>
      <c r="L16365"/>
    </row>
    <row r="16366" spans="7:12" x14ac:dyDescent="0.25">
      <c r="G16366"/>
      <c r="I16366"/>
      <c r="L16366"/>
    </row>
    <row r="16367" spans="7:12" x14ac:dyDescent="0.25">
      <c r="G16367"/>
      <c r="I16367"/>
      <c r="L16367"/>
    </row>
    <row r="16368" spans="7:12" x14ac:dyDescent="0.25">
      <c r="G16368"/>
      <c r="I16368"/>
      <c r="L16368"/>
    </row>
    <row r="16369" spans="7:12" x14ac:dyDescent="0.25">
      <c r="G16369"/>
      <c r="I16369"/>
      <c r="L16369"/>
    </row>
    <row r="16370" spans="7:12" x14ac:dyDescent="0.25">
      <c r="G16370"/>
      <c r="I16370"/>
      <c r="L16370"/>
    </row>
    <row r="16371" spans="7:12" x14ac:dyDescent="0.25">
      <c r="G16371"/>
      <c r="I16371"/>
      <c r="L16371"/>
    </row>
    <row r="16372" spans="7:12" x14ac:dyDescent="0.25">
      <c r="G16372"/>
      <c r="I16372"/>
      <c r="L16372"/>
    </row>
    <row r="16373" spans="7:12" x14ac:dyDescent="0.25">
      <c r="G16373"/>
      <c r="I16373"/>
      <c r="L16373"/>
    </row>
    <row r="16374" spans="7:12" x14ac:dyDescent="0.25">
      <c r="G16374"/>
      <c r="I16374"/>
      <c r="L16374"/>
    </row>
    <row r="16375" spans="7:12" x14ac:dyDescent="0.25">
      <c r="G16375"/>
      <c r="I16375"/>
      <c r="L16375"/>
    </row>
    <row r="16376" spans="7:12" x14ac:dyDescent="0.25">
      <c r="G16376"/>
      <c r="I16376"/>
      <c r="L16376"/>
    </row>
    <row r="16377" spans="7:12" x14ac:dyDescent="0.25">
      <c r="G16377"/>
      <c r="I16377"/>
      <c r="L16377"/>
    </row>
    <row r="16378" spans="7:12" x14ac:dyDescent="0.25">
      <c r="G16378"/>
      <c r="I16378"/>
      <c r="L16378"/>
    </row>
    <row r="16379" spans="7:12" x14ac:dyDescent="0.25">
      <c r="G16379"/>
      <c r="I16379"/>
      <c r="L16379"/>
    </row>
    <row r="16380" spans="7:12" x14ac:dyDescent="0.25">
      <c r="G16380"/>
      <c r="I16380"/>
      <c r="L16380"/>
    </row>
    <row r="16381" spans="7:12" x14ac:dyDescent="0.25">
      <c r="G16381"/>
      <c r="I16381"/>
      <c r="L16381"/>
    </row>
    <row r="16382" spans="7:12" x14ac:dyDescent="0.25">
      <c r="G16382"/>
      <c r="I16382"/>
      <c r="L16382"/>
    </row>
    <row r="16383" spans="7:12" x14ac:dyDescent="0.25">
      <c r="G16383"/>
      <c r="I16383"/>
      <c r="L16383"/>
    </row>
    <row r="16384" spans="7:12" x14ac:dyDescent="0.25">
      <c r="G16384"/>
      <c r="I16384"/>
      <c r="L16384"/>
    </row>
    <row r="16385" spans="7:12" x14ac:dyDescent="0.25">
      <c r="G16385"/>
      <c r="I16385"/>
      <c r="L16385"/>
    </row>
    <row r="16386" spans="7:12" x14ac:dyDescent="0.25">
      <c r="G16386"/>
      <c r="I16386"/>
      <c r="L16386"/>
    </row>
    <row r="16387" spans="7:12" x14ac:dyDescent="0.25">
      <c r="G16387"/>
      <c r="I16387"/>
      <c r="L16387"/>
    </row>
    <row r="16388" spans="7:12" x14ac:dyDescent="0.25">
      <c r="G16388"/>
      <c r="I16388"/>
      <c r="L16388"/>
    </row>
    <row r="16389" spans="7:12" x14ac:dyDescent="0.25">
      <c r="G16389"/>
      <c r="I16389"/>
      <c r="L16389"/>
    </row>
    <row r="16390" spans="7:12" x14ac:dyDescent="0.25">
      <c r="G16390"/>
      <c r="I16390"/>
      <c r="L16390"/>
    </row>
    <row r="16391" spans="7:12" x14ac:dyDescent="0.25">
      <c r="G16391"/>
      <c r="I16391"/>
      <c r="L16391"/>
    </row>
    <row r="16392" spans="7:12" x14ac:dyDescent="0.25">
      <c r="G16392"/>
      <c r="I16392"/>
      <c r="L16392"/>
    </row>
    <row r="16393" spans="7:12" x14ac:dyDescent="0.25">
      <c r="G16393"/>
      <c r="I16393"/>
      <c r="L16393"/>
    </row>
    <row r="16394" spans="7:12" x14ac:dyDescent="0.25">
      <c r="G16394"/>
      <c r="I16394"/>
      <c r="L16394"/>
    </row>
    <row r="16395" spans="7:12" x14ac:dyDescent="0.25">
      <c r="G16395"/>
      <c r="I16395"/>
      <c r="L16395"/>
    </row>
    <row r="16396" spans="7:12" x14ac:dyDescent="0.25">
      <c r="G16396"/>
      <c r="I16396"/>
      <c r="L16396"/>
    </row>
    <row r="16397" spans="7:12" x14ac:dyDescent="0.25">
      <c r="G16397"/>
      <c r="I16397"/>
      <c r="L16397"/>
    </row>
    <row r="16398" spans="7:12" x14ac:dyDescent="0.25">
      <c r="G16398"/>
      <c r="I16398"/>
      <c r="L16398"/>
    </row>
    <row r="16399" spans="7:12" x14ac:dyDescent="0.25">
      <c r="G16399"/>
      <c r="I16399"/>
      <c r="L16399"/>
    </row>
    <row r="16400" spans="7:12" x14ac:dyDescent="0.25">
      <c r="G16400"/>
      <c r="I16400"/>
      <c r="L16400"/>
    </row>
    <row r="16401" spans="7:12" x14ac:dyDescent="0.25">
      <c r="G16401"/>
      <c r="I16401"/>
      <c r="L16401"/>
    </row>
    <row r="16402" spans="7:12" x14ac:dyDescent="0.25">
      <c r="G16402"/>
      <c r="I16402"/>
      <c r="L16402"/>
    </row>
    <row r="16403" spans="7:12" x14ac:dyDescent="0.25">
      <c r="G16403"/>
      <c r="I16403"/>
      <c r="L16403"/>
    </row>
    <row r="16404" spans="7:12" x14ac:dyDescent="0.25">
      <c r="G16404"/>
      <c r="I16404"/>
      <c r="L16404"/>
    </row>
    <row r="16405" spans="7:12" x14ac:dyDescent="0.25">
      <c r="G16405"/>
      <c r="I16405"/>
      <c r="L16405"/>
    </row>
    <row r="16406" spans="7:12" x14ac:dyDescent="0.25">
      <c r="G16406"/>
      <c r="I16406"/>
      <c r="L16406"/>
    </row>
    <row r="16407" spans="7:12" x14ac:dyDescent="0.25">
      <c r="G16407"/>
      <c r="I16407"/>
      <c r="L16407"/>
    </row>
    <row r="16408" spans="7:12" x14ac:dyDescent="0.25">
      <c r="G16408"/>
      <c r="I16408"/>
      <c r="L16408"/>
    </row>
    <row r="16409" spans="7:12" x14ac:dyDescent="0.25">
      <c r="G16409"/>
      <c r="I16409"/>
      <c r="L16409"/>
    </row>
    <row r="16410" spans="7:12" x14ac:dyDescent="0.25">
      <c r="G16410"/>
      <c r="I16410"/>
      <c r="L16410"/>
    </row>
    <row r="16411" spans="7:12" x14ac:dyDescent="0.25">
      <c r="G16411"/>
      <c r="I16411"/>
      <c r="L16411"/>
    </row>
    <row r="16412" spans="7:12" x14ac:dyDescent="0.25">
      <c r="G16412"/>
      <c r="I16412"/>
      <c r="L16412"/>
    </row>
    <row r="16413" spans="7:12" x14ac:dyDescent="0.25">
      <c r="G16413"/>
      <c r="I16413"/>
      <c r="L16413"/>
    </row>
    <row r="16414" spans="7:12" x14ac:dyDescent="0.25">
      <c r="G16414"/>
      <c r="I16414"/>
      <c r="L16414"/>
    </row>
    <row r="16415" spans="7:12" x14ac:dyDescent="0.25">
      <c r="G16415"/>
      <c r="I16415"/>
      <c r="L16415"/>
    </row>
    <row r="16416" spans="7:12" x14ac:dyDescent="0.25">
      <c r="G16416"/>
      <c r="I16416"/>
      <c r="L16416"/>
    </row>
    <row r="16417" spans="7:12" x14ac:dyDescent="0.25">
      <c r="G16417"/>
      <c r="I16417"/>
      <c r="L16417"/>
    </row>
    <row r="16418" spans="7:12" x14ac:dyDescent="0.25">
      <c r="G16418"/>
      <c r="I16418"/>
      <c r="L16418"/>
    </row>
    <row r="16419" spans="7:12" x14ac:dyDescent="0.25">
      <c r="G16419"/>
      <c r="I16419"/>
      <c r="L16419"/>
    </row>
    <row r="16420" spans="7:12" x14ac:dyDescent="0.25">
      <c r="G16420"/>
      <c r="I16420"/>
      <c r="L16420"/>
    </row>
    <row r="16421" spans="7:12" x14ac:dyDescent="0.25">
      <c r="G16421"/>
      <c r="I16421"/>
      <c r="L16421"/>
    </row>
    <row r="16422" spans="7:12" x14ac:dyDescent="0.25">
      <c r="G16422"/>
      <c r="I16422"/>
      <c r="L16422"/>
    </row>
    <row r="16423" spans="7:12" x14ac:dyDescent="0.25">
      <c r="G16423"/>
      <c r="I16423"/>
      <c r="L16423"/>
    </row>
    <row r="16424" spans="7:12" x14ac:dyDescent="0.25">
      <c r="G16424"/>
      <c r="I16424"/>
      <c r="L16424"/>
    </row>
    <row r="16425" spans="7:12" x14ac:dyDescent="0.25">
      <c r="G16425"/>
      <c r="I16425"/>
      <c r="L16425"/>
    </row>
    <row r="16426" spans="7:12" x14ac:dyDescent="0.25">
      <c r="G16426"/>
      <c r="I16426"/>
      <c r="L16426"/>
    </row>
    <row r="16427" spans="7:12" x14ac:dyDescent="0.25">
      <c r="G16427"/>
      <c r="I16427"/>
      <c r="L16427"/>
    </row>
    <row r="16428" spans="7:12" x14ac:dyDescent="0.25">
      <c r="G16428"/>
      <c r="I16428"/>
      <c r="L16428"/>
    </row>
    <row r="16429" spans="7:12" x14ac:dyDescent="0.25">
      <c r="G16429"/>
      <c r="I16429"/>
      <c r="L16429"/>
    </row>
    <row r="16430" spans="7:12" x14ac:dyDescent="0.25">
      <c r="G16430"/>
      <c r="I16430"/>
      <c r="L16430"/>
    </row>
    <row r="16431" spans="7:12" x14ac:dyDescent="0.25">
      <c r="G16431"/>
      <c r="I16431"/>
      <c r="L16431"/>
    </row>
    <row r="16432" spans="7:12" x14ac:dyDescent="0.25">
      <c r="G16432"/>
      <c r="I16432"/>
      <c r="L16432"/>
    </row>
    <row r="16433" spans="7:12" x14ac:dyDescent="0.25">
      <c r="G16433"/>
      <c r="I16433"/>
      <c r="L16433"/>
    </row>
    <row r="16434" spans="7:12" x14ac:dyDescent="0.25">
      <c r="G16434"/>
      <c r="I16434"/>
      <c r="L16434"/>
    </row>
    <row r="16435" spans="7:12" x14ac:dyDescent="0.25">
      <c r="G16435"/>
      <c r="I16435"/>
      <c r="L16435"/>
    </row>
    <row r="16436" spans="7:12" x14ac:dyDescent="0.25">
      <c r="G16436"/>
      <c r="I16436"/>
      <c r="L16436"/>
    </row>
    <row r="16437" spans="7:12" x14ac:dyDescent="0.25">
      <c r="G16437"/>
      <c r="I16437"/>
      <c r="L16437"/>
    </row>
    <row r="16438" spans="7:12" x14ac:dyDescent="0.25">
      <c r="G16438"/>
      <c r="I16438"/>
      <c r="L16438"/>
    </row>
    <row r="16439" spans="7:12" x14ac:dyDescent="0.25">
      <c r="G16439"/>
      <c r="I16439"/>
      <c r="L16439"/>
    </row>
    <row r="16440" spans="7:12" x14ac:dyDescent="0.25">
      <c r="G16440"/>
      <c r="I16440"/>
      <c r="L16440"/>
    </row>
    <row r="16441" spans="7:12" x14ac:dyDescent="0.25">
      <c r="G16441"/>
      <c r="I16441"/>
      <c r="L16441"/>
    </row>
    <row r="16442" spans="7:12" x14ac:dyDescent="0.25">
      <c r="G16442"/>
      <c r="I16442"/>
      <c r="L16442"/>
    </row>
    <row r="16443" spans="7:12" x14ac:dyDescent="0.25">
      <c r="G16443"/>
      <c r="I16443"/>
      <c r="L16443"/>
    </row>
    <row r="16444" spans="7:12" x14ac:dyDescent="0.25">
      <c r="G16444"/>
      <c r="I16444"/>
      <c r="L16444"/>
    </row>
    <row r="16445" spans="7:12" x14ac:dyDescent="0.25">
      <c r="G16445"/>
      <c r="I16445"/>
      <c r="L16445"/>
    </row>
    <row r="16446" spans="7:12" x14ac:dyDescent="0.25">
      <c r="G16446"/>
      <c r="I16446"/>
      <c r="L16446"/>
    </row>
    <row r="16447" spans="7:12" x14ac:dyDescent="0.25">
      <c r="G16447"/>
      <c r="I16447"/>
      <c r="L16447"/>
    </row>
    <row r="16448" spans="7:12" x14ac:dyDescent="0.25">
      <c r="G16448"/>
      <c r="I16448"/>
      <c r="L16448"/>
    </row>
    <row r="16449" spans="7:12" x14ac:dyDescent="0.25">
      <c r="G16449"/>
      <c r="I16449"/>
      <c r="L16449"/>
    </row>
    <row r="16450" spans="7:12" x14ac:dyDescent="0.25">
      <c r="G16450"/>
      <c r="I16450"/>
      <c r="L16450"/>
    </row>
    <row r="16451" spans="7:12" x14ac:dyDescent="0.25">
      <c r="G16451"/>
      <c r="I16451"/>
      <c r="L16451"/>
    </row>
    <row r="16452" spans="7:12" x14ac:dyDescent="0.25">
      <c r="G16452"/>
      <c r="I16452"/>
      <c r="L16452"/>
    </row>
    <row r="16453" spans="7:12" x14ac:dyDescent="0.25">
      <c r="G16453"/>
      <c r="I16453"/>
      <c r="L16453"/>
    </row>
    <row r="16454" spans="7:12" x14ac:dyDescent="0.25">
      <c r="G16454"/>
      <c r="I16454"/>
      <c r="L16454"/>
    </row>
    <row r="16455" spans="7:12" x14ac:dyDescent="0.25">
      <c r="G16455"/>
      <c r="I16455"/>
      <c r="L16455"/>
    </row>
    <row r="16456" spans="7:12" x14ac:dyDescent="0.25">
      <c r="G16456"/>
      <c r="I16456"/>
      <c r="L16456"/>
    </row>
    <row r="16457" spans="7:12" x14ac:dyDescent="0.25">
      <c r="G16457"/>
      <c r="I16457"/>
      <c r="L16457"/>
    </row>
    <row r="16458" spans="7:12" x14ac:dyDescent="0.25">
      <c r="G16458"/>
      <c r="I16458"/>
      <c r="L16458"/>
    </row>
    <row r="16459" spans="7:12" x14ac:dyDescent="0.25">
      <c r="G16459"/>
      <c r="I16459"/>
      <c r="L16459"/>
    </row>
    <row r="16460" spans="7:12" x14ac:dyDescent="0.25">
      <c r="G16460"/>
      <c r="I16460"/>
      <c r="L16460"/>
    </row>
    <row r="16461" spans="7:12" x14ac:dyDescent="0.25">
      <c r="G16461"/>
      <c r="I16461"/>
      <c r="L16461"/>
    </row>
    <row r="16462" spans="7:12" x14ac:dyDescent="0.25">
      <c r="G16462"/>
      <c r="I16462"/>
      <c r="L16462"/>
    </row>
    <row r="16463" spans="7:12" x14ac:dyDescent="0.25">
      <c r="G16463"/>
      <c r="I16463"/>
      <c r="L16463"/>
    </row>
    <row r="16464" spans="7:12" x14ac:dyDescent="0.25">
      <c r="G16464"/>
      <c r="I16464"/>
      <c r="L16464"/>
    </row>
    <row r="16465" spans="7:12" x14ac:dyDescent="0.25">
      <c r="G16465"/>
      <c r="I16465"/>
      <c r="L16465"/>
    </row>
    <row r="16466" spans="7:12" x14ac:dyDescent="0.25">
      <c r="G16466"/>
      <c r="I16466"/>
      <c r="L16466"/>
    </row>
    <row r="16467" spans="7:12" x14ac:dyDescent="0.25">
      <c r="G16467"/>
      <c r="I16467"/>
      <c r="L16467"/>
    </row>
    <row r="16468" spans="7:12" x14ac:dyDescent="0.25">
      <c r="G16468"/>
      <c r="I16468"/>
      <c r="L16468"/>
    </row>
    <row r="16469" spans="7:12" x14ac:dyDescent="0.25">
      <c r="G16469"/>
      <c r="I16469"/>
      <c r="L16469"/>
    </row>
    <row r="16470" spans="7:12" x14ac:dyDescent="0.25">
      <c r="G16470"/>
      <c r="I16470"/>
      <c r="L16470"/>
    </row>
    <row r="16471" spans="7:12" x14ac:dyDescent="0.25">
      <c r="G16471"/>
      <c r="I16471"/>
      <c r="L16471"/>
    </row>
    <row r="16472" spans="7:12" x14ac:dyDescent="0.25">
      <c r="G16472"/>
      <c r="I16472"/>
      <c r="L16472"/>
    </row>
    <row r="16473" spans="7:12" x14ac:dyDescent="0.25">
      <c r="G16473"/>
      <c r="I16473"/>
      <c r="L16473"/>
    </row>
    <row r="16474" spans="7:12" x14ac:dyDescent="0.25">
      <c r="G16474"/>
      <c r="I16474"/>
      <c r="L16474"/>
    </row>
    <row r="16475" spans="7:12" x14ac:dyDescent="0.25">
      <c r="G16475"/>
      <c r="I16475"/>
      <c r="L16475"/>
    </row>
    <row r="16476" spans="7:12" x14ac:dyDescent="0.25">
      <c r="G16476"/>
      <c r="I16476"/>
      <c r="L16476"/>
    </row>
    <row r="16477" spans="7:12" x14ac:dyDescent="0.25">
      <c r="G16477"/>
      <c r="I16477"/>
      <c r="L16477"/>
    </row>
    <row r="16478" spans="7:12" x14ac:dyDescent="0.25">
      <c r="G16478"/>
      <c r="I16478"/>
      <c r="L16478"/>
    </row>
    <row r="16479" spans="7:12" x14ac:dyDescent="0.25">
      <c r="G16479"/>
      <c r="I16479"/>
      <c r="L16479"/>
    </row>
    <row r="16480" spans="7:12" x14ac:dyDescent="0.25">
      <c r="G16480"/>
      <c r="I16480"/>
      <c r="L16480"/>
    </row>
    <row r="16481" spans="7:12" x14ac:dyDescent="0.25">
      <c r="G16481"/>
      <c r="I16481"/>
      <c r="L16481"/>
    </row>
    <row r="16482" spans="7:12" x14ac:dyDescent="0.25">
      <c r="G16482"/>
      <c r="I16482"/>
      <c r="L16482"/>
    </row>
    <row r="16483" spans="7:12" x14ac:dyDescent="0.25">
      <c r="G16483"/>
      <c r="I16483"/>
      <c r="L16483"/>
    </row>
    <row r="16484" spans="7:12" x14ac:dyDescent="0.25">
      <c r="G16484"/>
      <c r="I16484"/>
      <c r="L16484"/>
    </row>
    <row r="16485" spans="7:12" x14ac:dyDescent="0.25">
      <c r="G16485"/>
      <c r="I16485"/>
      <c r="L16485"/>
    </row>
    <row r="16486" spans="7:12" x14ac:dyDescent="0.25">
      <c r="G16486"/>
      <c r="I16486"/>
      <c r="L16486"/>
    </row>
    <row r="16487" spans="7:12" x14ac:dyDescent="0.25">
      <c r="G16487"/>
      <c r="I16487"/>
      <c r="L16487"/>
    </row>
    <row r="16488" spans="7:12" x14ac:dyDescent="0.25">
      <c r="G16488"/>
      <c r="I16488"/>
      <c r="L16488"/>
    </row>
    <row r="16489" spans="7:12" x14ac:dyDescent="0.25">
      <c r="G16489"/>
      <c r="I16489"/>
      <c r="L16489"/>
    </row>
    <row r="16490" spans="7:12" x14ac:dyDescent="0.25">
      <c r="G16490"/>
      <c r="I16490"/>
      <c r="L16490"/>
    </row>
    <row r="16491" spans="7:12" x14ac:dyDescent="0.25">
      <c r="G16491"/>
      <c r="I16491"/>
      <c r="L16491"/>
    </row>
    <row r="16492" spans="7:12" x14ac:dyDescent="0.25">
      <c r="G16492"/>
      <c r="I16492"/>
      <c r="L16492"/>
    </row>
    <row r="16493" spans="7:12" x14ac:dyDescent="0.25">
      <c r="G16493"/>
      <c r="I16493"/>
      <c r="L16493"/>
    </row>
    <row r="16494" spans="7:12" x14ac:dyDescent="0.25">
      <c r="G16494"/>
      <c r="I16494"/>
      <c r="L16494"/>
    </row>
    <row r="16495" spans="7:12" x14ac:dyDescent="0.25">
      <c r="G16495"/>
      <c r="I16495"/>
      <c r="L16495"/>
    </row>
    <row r="16496" spans="7:12" x14ac:dyDescent="0.25">
      <c r="G16496"/>
      <c r="I16496"/>
      <c r="L16496"/>
    </row>
    <row r="16497" spans="7:12" x14ac:dyDescent="0.25">
      <c r="G16497"/>
      <c r="I16497"/>
      <c r="L16497"/>
    </row>
    <row r="16498" spans="7:12" x14ac:dyDescent="0.25">
      <c r="G16498"/>
      <c r="I16498"/>
      <c r="L16498"/>
    </row>
    <row r="16499" spans="7:12" x14ac:dyDescent="0.25">
      <c r="G16499"/>
      <c r="I16499"/>
      <c r="L16499"/>
    </row>
    <row r="16500" spans="7:12" x14ac:dyDescent="0.25">
      <c r="G16500"/>
      <c r="I16500"/>
      <c r="L16500"/>
    </row>
    <row r="16501" spans="7:12" x14ac:dyDescent="0.25">
      <c r="G16501"/>
      <c r="I16501"/>
      <c r="L16501"/>
    </row>
    <row r="16502" spans="7:12" x14ac:dyDescent="0.25">
      <c r="G16502"/>
      <c r="I16502"/>
      <c r="L16502"/>
    </row>
    <row r="16503" spans="7:12" x14ac:dyDescent="0.25">
      <c r="G16503"/>
      <c r="I16503"/>
      <c r="L16503"/>
    </row>
    <row r="16504" spans="7:12" x14ac:dyDescent="0.25">
      <c r="G16504"/>
      <c r="I16504"/>
      <c r="L16504"/>
    </row>
    <row r="16505" spans="7:12" x14ac:dyDescent="0.25">
      <c r="G16505"/>
      <c r="I16505"/>
      <c r="L16505"/>
    </row>
    <row r="16506" spans="7:12" x14ac:dyDescent="0.25">
      <c r="G16506"/>
      <c r="I16506"/>
      <c r="L16506"/>
    </row>
    <row r="16507" spans="7:12" x14ac:dyDescent="0.25">
      <c r="G16507"/>
      <c r="I16507"/>
      <c r="L16507"/>
    </row>
    <row r="16508" spans="7:12" x14ac:dyDescent="0.25">
      <c r="G16508"/>
      <c r="I16508"/>
      <c r="L16508"/>
    </row>
    <row r="16509" spans="7:12" x14ac:dyDescent="0.25">
      <c r="G16509"/>
      <c r="I16509"/>
      <c r="L16509"/>
    </row>
    <row r="16510" spans="7:12" x14ac:dyDescent="0.25">
      <c r="G16510"/>
      <c r="I16510"/>
      <c r="L16510"/>
    </row>
    <row r="16511" spans="7:12" x14ac:dyDescent="0.25">
      <c r="G16511"/>
      <c r="I16511"/>
      <c r="L16511"/>
    </row>
    <row r="16512" spans="7:12" x14ac:dyDescent="0.25">
      <c r="G16512"/>
      <c r="I16512"/>
      <c r="L16512"/>
    </row>
    <row r="16513" spans="7:12" x14ac:dyDescent="0.25">
      <c r="G16513"/>
      <c r="I16513"/>
      <c r="L16513"/>
    </row>
    <row r="16514" spans="7:12" x14ac:dyDescent="0.25">
      <c r="G16514"/>
      <c r="I16514"/>
      <c r="L16514"/>
    </row>
    <row r="16515" spans="7:12" x14ac:dyDescent="0.25">
      <c r="G16515"/>
      <c r="I16515"/>
      <c r="L16515"/>
    </row>
    <row r="16516" spans="7:12" x14ac:dyDescent="0.25">
      <c r="G16516"/>
      <c r="I16516"/>
      <c r="L16516"/>
    </row>
    <row r="16517" spans="7:12" x14ac:dyDescent="0.25">
      <c r="G16517"/>
      <c r="I16517"/>
      <c r="L16517"/>
    </row>
    <row r="16518" spans="7:12" x14ac:dyDescent="0.25">
      <c r="G16518"/>
      <c r="I16518"/>
      <c r="L16518"/>
    </row>
    <row r="16519" spans="7:12" x14ac:dyDescent="0.25">
      <c r="G16519"/>
      <c r="I16519"/>
      <c r="L16519"/>
    </row>
    <row r="16520" spans="7:12" x14ac:dyDescent="0.25">
      <c r="G16520"/>
      <c r="I16520"/>
      <c r="L16520"/>
    </row>
    <row r="16521" spans="7:12" x14ac:dyDescent="0.25">
      <c r="G16521"/>
      <c r="I16521"/>
      <c r="L16521"/>
    </row>
    <row r="16522" spans="7:12" x14ac:dyDescent="0.25">
      <c r="G16522"/>
      <c r="I16522"/>
      <c r="L16522"/>
    </row>
    <row r="16523" spans="7:12" x14ac:dyDescent="0.25">
      <c r="G16523"/>
      <c r="I16523"/>
      <c r="L16523"/>
    </row>
    <row r="16524" spans="7:12" x14ac:dyDescent="0.25">
      <c r="G16524"/>
      <c r="I16524"/>
      <c r="L16524"/>
    </row>
    <row r="16525" spans="7:12" x14ac:dyDescent="0.25">
      <c r="G16525"/>
      <c r="I16525"/>
      <c r="L16525"/>
    </row>
    <row r="16526" spans="7:12" x14ac:dyDescent="0.25">
      <c r="G16526"/>
      <c r="I16526"/>
      <c r="L16526"/>
    </row>
    <row r="16527" spans="7:12" x14ac:dyDescent="0.25">
      <c r="G16527"/>
      <c r="I16527"/>
      <c r="L16527"/>
    </row>
    <row r="16528" spans="7:12" x14ac:dyDescent="0.25">
      <c r="G16528"/>
      <c r="I16528"/>
      <c r="L16528"/>
    </row>
    <row r="16529" spans="7:12" x14ac:dyDescent="0.25">
      <c r="G16529"/>
      <c r="I16529"/>
      <c r="L16529"/>
    </row>
    <row r="16530" spans="7:12" x14ac:dyDescent="0.25">
      <c r="G16530"/>
      <c r="I16530"/>
      <c r="L16530"/>
    </row>
    <row r="16531" spans="7:12" x14ac:dyDescent="0.25">
      <c r="G16531"/>
      <c r="I16531"/>
      <c r="L16531"/>
    </row>
    <row r="16532" spans="7:12" x14ac:dyDescent="0.25">
      <c r="G16532"/>
      <c r="I16532"/>
      <c r="L16532"/>
    </row>
    <row r="16533" spans="7:12" x14ac:dyDescent="0.25">
      <c r="G16533"/>
      <c r="I16533"/>
      <c r="L16533"/>
    </row>
    <row r="16534" spans="7:12" x14ac:dyDescent="0.25">
      <c r="G16534"/>
      <c r="I16534"/>
      <c r="L16534"/>
    </row>
    <row r="16535" spans="7:12" x14ac:dyDescent="0.25">
      <c r="G16535"/>
      <c r="I16535"/>
      <c r="L16535"/>
    </row>
    <row r="16536" spans="7:12" x14ac:dyDescent="0.25">
      <c r="G16536"/>
      <c r="I16536"/>
      <c r="L16536"/>
    </row>
    <row r="16537" spans="7:12" x14ac:dyDescent="0.25">
      <c r="G16537"/>
      <c r="I16537"/>
      <c r="L16537"/>
    </row>
    <row r="16538" spans="7:12" x14ac:dyDescent="0.25">
      <c r="G16538"/>
      <c r="I16538"/>
      <c r="L16538"/>
    </row>
    <row r="16539" spans="7:12" x14ac:dyDescent="0.25">
      <c r="G16539"/>
      <c r="I16539"/>
      <c r="L16539"/>
    </row>
    <row r="16540" spans="7:12" x14ac:dyDescent="0.25">
      <c r="G16540"/>
      <c r="I16540"/>
      <c r="L16540"/>
    </row>
    <row r="16541" spans="7:12" x14ac:dyDescent="0.25">
      <c r="G16541"/>
      <c r="I16541"/>
      <c r="L16541"/>
    </row>
    <row r="16542" spans="7:12" x14ac:dyDescent="0.25">
      <c r="G16542"/>
      <c r="I16542"/>
      <c r="L16542"/>
    </row>
    <row r="16543" spans="7:12" x14ac:dyDescent="0.25">
      <c r="G16543"/>
      <c r="I16543"/>
      <c r="L16543"/>
    </row>
    <row r="16544" spans="7:12" x14ac:dyDescent="0.25">
      <c r="G16544"/>
      <c r="I16544"/>
      <c r="L16544"/>
    </row>
    <row r="16545" spans="7:12" x14ac:dyDescent="0.25">
      <c r="G16545"/>
      <c r="I16545"/>
      <c r="L16545"/>
    </row>
    <row r="16546" spans="7:12" x14ac:dyDescent="0.25">
      <c r="G16546"/>
      <c r="I16546"/>
      <c r="L16546"/>
    </row>
    <row r="16547" spans="7:12" x14ac:dyDescent="0.25">
      <c r="G16547"/>
      <c r="I16547"/>
      <c r="L16547"/>
    </row>
    <row r="16548" spans="7:12" x14ac:dyDescent="0.25">
      <c r="G16548"/>
      <c r="I16548"/>
      <c r="L16548"/>
    </row>
    <row r="16549" spans="7:12" x14ac:dyDescent="0.25">
      <c r="G16549"/>
      <c r="I16549"/>
      <c r="L16549"/>
    </row>
    <row r="16550" spans="7:12" x14ac:dyDescent="0.25">
      <c r="G16550"/>
      <c r="I16550"/>
      <c r="L16550"/>
    </row>
    <row r="16551" spans="7:12" x14ac:dyDescent="0.25">
      <c r="G16551"/>
      <c r="I16551"/>
      <c r="L16551"/>
    </row>
    <row r="16552" spans="7:12" x14ac:dyDescent="0.25">
      <c r="G16552"/>
      <c r="I16552"/>
      <c r="L16552"/>
    </row>
    <row r="16553" spans="7:12" x14ac:dyDescent="0.25">
      <c r="G16553"/>
      <c r="I16553"/>
      <c r="L16553"/>
    </row>
    <row r="16554" spans="7:12" x14ac:dyDescent="0.25">
      <c r="G16554"/>
      <c r="I16554"/>
      <c r="L16554"/>
    </row>
    <row r="16555" spans="7:12" x14ac:dyDescent="0.25">
      <c r="G16555"/>
      <c r="I16555"/>
      <c r="L16555"/>
    </row>
    <row r="16556" spans="7:12" x14ac:dyDescent="0.25">
      <c r="G16556"/>
      <c r="I16556"/>
      <c r="L16556"/>
    </row>
    <row r="16557" spans="7:12" x14ac:dyDescent="0.25">
      <c r="G16557"/>
      <c r="I16557"/>
      <c r="L16557"/>
    </row>
    <row r="16558" spans="7:12" x14ac:dyDescent="0.25">
      <c r="G16558"/>
      <c r="I16558"/>
      <c r="L16558"/>
    </row>
    <row r="16559" spans="7:12" x14ac:dyDescent="0.25">
      <c r="G16559"/>
      <c r="I16559"/>
      <c r="L16559"/>
    </row>
    <row r="16560" spans="7:12" x14ac:dyDescent="0.25">
      <c r="G16560"/>
      <c r="I16560"/>
      <c r="L16560"/>
    </row>
    <row r="16561" spans="7:12" x14ac:dyDescent="0.25">
      <c r="G16561"/>
      <c r="I16561"/>
      <c r="L16561"/>
    </row>
    <row r="16562" spans="7:12" x14ac:dyDescent="0.25">
      <c r="G16562"/>
      <c r="I16562"/>
      <c r="L16562"/>
    </row>
    <row r="16563" spans="7:12" x14ac:dyDescent="0.25">
      <c r="G16563"/>
      <c r="I16563"/>
      <c r="L16563"/>
    </row>
    <row r="16564" spans="7:12" x14ac:dyDescent="0.25">
      <c r="G16564"/>
      <c r="I16564"/>
      <c r="L16564"/>
    </row>
    <row r="16565" spans="7:12" x14ac:dyDescent="0.25">
      <c r="G16565"/>
      <c r="I16565"/>
      <c r="L16565"/>
    </row>
    <row r="16566" spans="7:12" x14ac:dyDescent="0.25">
      <c r="G16566"/>
      <c r="I16566"/>
      <c r="L16566"/>
    </row>
    <row r="16567" spans="7:12" x14ac:dyDescent="0.25">
      <c r="G16567"/>
      <c r="I16567"/>
      <c r="L16567"/>
    </row>
    <row r="16568" spans="7:12" x14ac:dyDescent="0.25">
      <c r="G16568"/>
      <c r="I16568"/>
      <c r="L16568"/>
    </row>
    <row r="16569" spans="7:12" x14ac:dyDescent="0.25">
      <c r="G16569"/>
      <c r="I16569"/>
      <c r="L16569"/>
    </row>
    <row r="16570" spans="7:12" x14ac:dyDescent="0.25">
      <c r="G16570"/>
      <c r="I16570"/>
      <c r="L16570"/>
    </row>
    <row r="16571" spans="7:12" x14ac:dyDescent="0.25">
      <c r="G16571"/>
      <c r="I16571"/>
      <c r="L16571"/>
    </row>
    <row r="16572" spans="7:12" x14ac:dyDescent="0.25">
      <c r="G16572"/>
      <c r="I16572"/>
      <c r="L16572"/>
    </row>
    <row r="16573" spans="7:12" x14ac:dyDescent="0.25">
      <c r="G16573"/>
      <c r="I16573"/>
      <c r="L16573"/>
    </row>
    <row r="16574" spans="7:12" x14ac:dyDescent="0.25">
      <c r="G16574"/>
      <c r="I16574"/>
      <c r="L16574"/>
    </row>
    <row r="16575" spans="7:12" x14ac:dyDescent="0.25">
      <c r="G16575"/>
      <c r="I16575"/>
      <c r="L16575"/>
    </row>
    <row r="16576" spans="7:12" x14ac:dyDescent="0.25">
      <c r="G16576"/>
      <c r="I16576"/>
      <c r="L16576"/>
    </row>
    <row r="16577" spans="7:12" x14ac:dyDescent="0.25">
      <c r="G16577"/>
      <c r="I16577"/>
      <c r="L16577"/>
    </row>
    <row r="16578" spans="7:12" x14ac:dyDescent="0.25">
      <c r="G16578"/>
      <c r="I16578"/>
      <c r="L16578"/>
    </row>
    <row r="16579" spans="7:12" x14ac:dyDescent="0.25">
      <c r="G16579"/>
      <c r="I16579"/>
      <c r="L16579"/>
    </row>
    <row r="16580" spans="7:12" x14ac:dyDescent="0.25">
      <c r="G16580"/>
      <c r="I16580"/>
      <c r="L16580"/>
    </row>
    <row r="16581" spans="7:12" x14ac:dyDescent="0.25">
      <c r="G16581"/>
      <c r="I16581"/>
      <c r="L16581"/>
    </row>
    <row r="16582" spans="7:12" x14ac:dyDescent="0.25">
      <c r="G16582"/>
      <c r="I16582"/>
      <c r="L16582"/>
    </row>
    <row r="16583" spans="7:12" x14ac:dyDescent="0.25">
      <c r="G16583"/>
      <c r="I16583"/>
      <c r="L16583"/>
    </row>
    <row r="16584" spans="7:12" x14ac:dyDescent="0.25">
      <c r="G16584"/>
      <c r="I16584"/>
      <c r="L16584"/>
    </row>
    <row r="16585" spans="7:12" x14ac:dyDescent="0.25">
      <c r="G16585"/>
      <c r="I16585"/>
      <c r="L16585"/>
    </row>
    <row r="16586" spans="7:12" x14ac:dyDescent="0.25">
      <c r="G16586"/>
      <c r="I16586"/>
      <c r="L16586"/>
    </row>
    <row r="16587" spans="7:12" x14ac:dyDescent="0.25">
      <c r="G16587"/>
      <c r="I16587"/>
      <c r="L16587"/>
    </row>
    <row r="16588" spans="7:12" x14ac:dyDescent="0.25">
      <c r="G16588"/>
      <c r="I16588"/>
      <c r="L16588"/>
    </row>
    <row r="16589" spans="7:12" x14ac:dyDescent="0.25">
      <c r="G16589"/>
      <c r="I16589"/>
      <c r="L16589"/>
    </row>
    <row r="16590" spans="7:12" x14ac:dyDescent="0.25">
      <c r="G16590"/>
      <c r="I16590"/>
      <c r="L16590"/>
    </row>
    <row r="16591" spans="7:12" x14ac:dyDescent="0.25">
      <c r="G16591"/>
      <c r="I16591"/>
      <c r="L16591"/>
    </row>
    <row r="16592" spans="7:12" x14ac:dyDescent="0.25">
      <c r="G16592"/>
      <c r="I16592"/>
      <c r="L16592"/>
    </row>
    <row r="16593" spans="7:12" x14ac:dyDescent="0.25">
      <c r="G16593"/>
      <c r="I16593"/>
      <c r="L16593"/>
    </row>
    <row r="16594" spans="7:12" x14ac:dyDescent="0.25">
      <c r="G16594"/>
      <c r="I16594"/>
      <c r="L16594"/>
    </row>
    <row r="16595" spans="7:12" x14ac:dyDescent="0.25">
      <c r="G16595"/>
      <c r="I16595"/>
      <c r="L16595"/>
    </row>
    <row r="16596" spans="7:12" x14ac:dyDescent="0.25">
      <c r="G16596"/>
      <c r="I16596"/>
      <c r="L16596"/>
    </row>
    <row r="16597" spans="7:12" x14ac:dyDescent="0.25">
      <c r="G16597"/>
      <c r="I16597"/>
      <c r="L16597"/>
    </row>
    <row r="16598" spans="7:12" x14ac:dyDescent="0.25">
      <c r="G16598"/>
      <c r="I16598"/>
      <c r="L16598"/>
    </row>
    <row r="16599" spans="7:12" x14ac:dyDescent="0.25">
      <c r="G16599"/>
      <c r="I16599"/>
      <c r="L16599"/>
    </row>
    <row r="16600" spans="7:12" x14ac:dyDescent="0.25">
      <c r="G16600"/>
      <c r="I16600"/>
      <c r="L16600"/>
    </row>
    <row r="16601" spans="7:12" x14ac:dyDescent="0.25">
      <c r="G16601"/>
      <c r="I16601"/>
      <c r="L16601"/>
    </row>
    <row r="16602" spans="7:12" x14ac:dyDescent="0.25">
      <c r="G16602"/>
      <c r="I16602"/>
      <c r="L16602"/>
    </row>
    <row r="16603" spans="7:12" x14ac:dyDescent="0.25">
      <c r="G16603"/>
      <c r="I16603"/>
      <c r="L16603"/>
    </row>
    <row r="16604" spans="7:12" x14ac:dyDescent="0.25">
      <c r="G16604"/>
      <c r="I16604"/>
      <c r="L16604"/>
    </row>
    <row r="16605" spans="7:12" x14ac:dyDescent="0.25">
      <c r="G16605"/>
      <c r="I16605"/>
      <c r="L16605"/>
    </row>
    <row r="16606" spans="7:12" x14ac:dyDescent="0.25">
      <c r="G16606"/>
      <c r="I16606"/>
      <c r="L16606"/>
    </row>
    <row r="16607" spans="7:12" x14ac:dyDescent="0.25">
      <c r="G16607"/>
      <c r="I16607"/>
      <c r="L16607"/>
    </row>
    <row r="16608" spans="7:12" x14ac:dyDescent="0.25">
      <c r="G16608"/>
      <c r="I16608"/>
      <c r="L16608"/>
    </row>
    <row r="16609" spans="7:12" x14ac:dyDescent="0.25">
      <c r="G16609"/>
      <c r="I16609"/>
      <c r="L16609"/>
    </row>
    <row r="16610" spans="7:12" x14ac:dyDescent="0.25">
      <c r="G16610"/>
      <c r="I16610"/>
      <c r="L16610"/>
    </row>
    <row r="16611" spans="7:12" x14ac:dyDescent="0.25">
      <c r="G16611"/>
      <c r="I16611"/>
      <c r="L16611"/>
    </row>
    <row r="16612" spans="7:12" x14ac:dyDescent="0.25">
      <c r="G16612"/>
      <c r="I16612"/>
      <c r="L16612"/>
    </row>
    <row r="16613" spans="7:12" x14ac:dyDescent="0.25">
      <c r="G16613"/>
      <c r="I16613"/>
      <c r="L16613"/>
    </row>
    <row r="16614" spans="7:12" x14ac:dyDescent="0.25">
      <c r="G16614"/>
      <c r="I16614"/>
      <c r="L16614"/>
    </row>
    <row r="16615" spans="7:12" x14ac:dyDescent="0.25">
      <c r="G16615"/>
      <c r="I16615"/>
      <c r="L16615"/>
    </row>
    <row r="16616" spans="7:12" x14ac:dyDescent="0.25">
      <c r="G16616"/>
      <c r="I16616"/>
      <c r="L16616"/>
    </row>
    <row r="16617" spans="7:12" x14ac:dyDescent="0.25">
      <c r="G16617"/>
      <c r="I16617"/>
      <c r="L16617"/>
    </row>
    <row r="16618" spans="7:12" x14ac:dyDescent="0.25">
      <c r="G16618"/>
      <c r="I16618"/>
      <c r="L16618"/>
    </row>
    <row r="16619" spans="7:12" x14ac:dyDescent="0.25">
      <c r="G16619"/>
      <c r="I16619"/>
      <c r="L16619"/>
    </row>
    <row r="16620" spans="7:12" x14ac:dyDescent="0.25">
      <c r="G16620"/>
      <c r="I16620"/>
      <c r="L16620"/>
    </row>
    <row r="16621" spans="7:12" x14ac:dyDescent="0.25">
      <c r="G16621"/>
      <c r="I16621"/>
      <c r="L16621"/>
    </row>
    <row r="16622" spans="7:12" x14ac:dyDescent="0.25">
      <c r="G16622"/>
      <c r="I16622"/>
      <c r="L16622"/>
    </row>
    <row r="16623" spans="7:12" x14ac:dyDescent="0.25">
      <c r="G16623"/>
      <c r="I16623"/>
      <c r="L16623"/>
    </row>
    <row r="16624" spans="7:12" x14ac:dyDescent="0.25">
      <c r="G16624"/>
      <c r="I16624"/>
      <c r="L16624"/>
    </row>
    <row r="16625" spans="7:12" x14ac:dyDescent="0.25">
      <c r="G16625"/>
      <c r="I16625"/>
      <c r="L16625"/>
    </row>
    <row r="16626" spans="7:12" x14ac:dyDescent="0.25">
      <c r="G16626"/>
      <c r="I16626"/>
      <c r="L16626"/>
    </row>
    <row r="16627" spans="7:12" x14ac:dyDescent="0.25">
      <c r="G16627"/>
      <c r="I16627"/>
      <c r="L16627"/>
    </row>
    <row r="16628" spans="7:12" x14ac:dyDescent="0.25">
      <c r="G16628"/>
      <c r="I16628"/>
      <c r="L16628"/>
    </row>
    <row r="16629" spans="7:12" x14ac:dyDescent="0.25">
      <c r="G16629"/>
      <c r="I16629"/>
      <c r="L16629"/>
    </row>
    <row r="16630" spans="7:12" x14ac:dyDescent="0.25">
      <c r="G16630"/>
      <c r="I16630"/>
      <c r="L16630"/>
    </row>
    <row r="16631" spans="7:12" x14ac:dyDescent="0.25">
      <c r="G16631"/>
      <c r="I16631"/>
      <c r="L16631"/>
    </row>
    <row r="16632" spans="7:12" x14ac:dyDescent="0.25">
      <c r="G16632"/>
      <c r="I16632"/>
      <c r="L16632"/>
    </row>
    <row r="16633" spans="7:12" x14ac:dyDescent="0.25">
      <c r="G16633"/>
      <c r="I16633"/>
      <c r="L16633"/>
    </row>
    <row r="16634" spans="7:12" x14ac:dyDescent="0.25">
      <c r="G16634"/>
      <c r="I16634"/>
      <c r="L16634"/>
    </row>
    <row r="16635" spans="7:12" x14ac:dyDescent="0.25">
      <c r="G16635"/>
      <c r="I16635"/>
      <c r="L16635"/>
    </row>
    <row r="16636" spans="7:12" x14ac:dyDescent="0.25">
      <c r="G16636"/>
      <c r="I16636"/>
      <c r="L16636"/>
    </row>
    <row r="16637" spans="7:12" x14ac:dyDescent="0.25">
      <c r="G16637"/>
      <c r="I16637"/>
      <c r="L16637"/>
    </row>
    <row r="16638" spans="7:12" x14ac:dyDescent="0.25">
      <c r="G16638"/>
      <c r="I16638"/>
      <c r="L16638"/>
    </row>
    <row r="16639" spans="7:12" x14ac:dyDescent="0.25">
      <c r="G16639"/>
      <c r="I16639"/>
      <c r="L16639"/>
    </row>
    <row r="16640" spans="7:12" x14ac:dyDescent="0.25">
      <c r="G16640"/>
      <c r="I16640"/>
      <c r="L16640"/>
    </row>
    <row r="16641" spans="7:12" x14ac:dyDescent="0.25">
      <c r="G16641"/>
      <c r="I16641"/>
      <c r="L16641"/>
    </row>
    <row r="16642" spans="7:12" x14ac:dyDescent="0.25">
      <c r="G16642"/>
      <c r="I16642"/>
      <c r="L16642"/>
    </row>
    <row r="16643" spans="7:12" x14ac:dyDescent="0.25">
      <c r="G16643"/>
      <c r="I16643"/>
      <c r="L16643"/>
    </row>
    <row r="16644" spans="7:12" x14ac:dyDescent="0.25">
      <c r="G16644"/>
      <c r="I16644"/>
      <c r="L16644"/>
    </row>
    <row r="16645" spans="7:12" x14ac:dyDescent="0.25">
      <c r="G16645"/>
      <c r="I16645"/>
      <c r="L16645"/>
    </row>
    <row r="16646" spans="7:12" x14ac:dyDescent="0.25">
      <c r="G16646"/>
      <c r="I16646"/>
      <c r="L16646"/>
    </row>
    <row r="16647" spans="7:12" x14ac:dyDescent="0.25">
      <c r="G16647"/>
      <c r="I16647"/>
      <c r="L16647"/>
    </row>
    <row r="16648" spans="7:12" x14ac:dyDescent="0.25">
      <c r="G16648"/>
      <c r="I16648"/>
      <c r="L16648"/>
    </row>
    <row r="16649" spans="7:12" x14ac:dyDescent="0.25">
      <c r="G16649"/>
      <c r="I16649"/>
      <c r="L16649"/>
    </row>
    <row r="16650" spans="7:12" x14ac:dyDescent="0.25">
      <c r="G16650"/>
      <c r="I16650"/>
      <c r="L16650"/>
    </row>
    <row r="16651" spans="7:12" x14ac:dyDescent="0.25">
      <c r="G16651"/>
      <c r="I16651"/>
      <c r="L16651"/>
    </row>
    <row r="16652" spans="7:12" x14ac:dyDescent="0.25">
      <c r="G16652"/>
      <c r="I16652"/>
      <c r="L16652"/>
    </row>
    <row r="16653" spans="7:12" x14ac:dyDescent="0.25">
      <c r="G16653"/>
      <c r="I16653"/>
      <c r="L16653"/>
    </row>
    <row r="16654" spans="7:12" x14ac:dyDescent="0.25">
      <c r="G16654"/>
      <c r="I16654"/>
      <c r="L16654"/>
    </row>
    <row r="16655" spans="7:12" x14ac:dyDescent="0.25">
      <c r="G16655"/>
      <c r="I16655"/>
      <c r="L16655"/>
    </row>
    <row r="16656" spans="7:12" x14ac:dyDescent="0.25">
      <c r="G16656"/>
      <c r="I16656"/>
      <c r="L16656"/>
    </row>
    <row r="16657" spans="7:12" x14ac:dyDescent="0.25">
      <c r="G16657"/>
      <c r="I16657"/>
      <c r="L16657"/>
    </row>
    <row r="16658" spans="7:12" x14ac:dyDescent="0.25">
      <c r="G16658"/>
      <c r="I16658"/>
      <c r="L16658"/>
    </row>
    <row r="16659" spans="7:12" x14ac:dyDescent="0.25">
      <c r="G16659"/>
      <c r="I16659"/>
      <c r="L16659"/>
    </row>
    <row r="16660" spans="7:12" x14ac:dyDescent="0.25">
      <c r="G16660"/>
      <c r="I16660"/>
      <c r="L16660"/>
    </row>
    <row r="16661" spans="7:12" x14ac:dyDescent="0.25">
      <c r="G16661"/>
      <c r="I16661"/>
      <c r="L16661"/>
    </row>
    <row r="16662" spans="7:12" x14ac:dyDescent="0.25">
      <c r="G16662"/>
      <c r="I16662"/>
      <c r="L16662"/>
    </row>
    <row r="16663" spans="7:12" x14ac:dyDescent="0.25">
      <c r="G16663"/>
      <c r="I16663"/>
      <c r="L16663"/>
    </row>
    <row r="16664" spans="7:12" x14ac:dyDescent="0.25">
      <c r="G16664"/>
      <c r="I16664"/>
      <c r="L16664"/>
    </row>
    <row r="16665" spans="7:12" x14ac:dyDescent="0.25">
      <c r="G16665"/>
      <c r="I16665"/>
      <c r="L16665"/>
    </row>
    <row r="16666" spans="7:12" x14ac:dyDescent="0.25">
      <c r="G16666"/>
      <c r="I16666"/>
      <c r="L16666"/>
    </row>
    <row r="16667" spans="7:12" x14ac:dyDescent="0.25">
      <c r="G16667"/>
      <c r="I16667"/>
      <c r="L16667"/>
    </row>
    <row r="16668" spans="7:12" x14ac:dyDescent="0.25">
      <c r="G16668"/>
      <c r="I16668"/>
      <c r="L16668"/>
    </row>
    <row r="16669" spans="7:12" x14ac:dyDescent="0.25">
      <c r="G16669"/>
      <c r="I16669"/>
      <c r="L16669"/>
    </row>
    <row r="16670" spans="7:12" x14ac:dyDescent="0.25">
      <c r="G16670"/>
      <c r="I16670"/>
      <c r="L16670"/>
    </row>
    <row r="16671" spans="7:12" x14ac:dyDescent="0.25">
      <c r="G16671"/>
      <c r="I16671"/>
      <c r="L16671"/>
    </row>
    <row r="16672" spans="7:12" x14ac:dyDescent="0.25">
      <c r="G16672"/>
      <c r="I16672"/>
      <c r="L16672"/>
    </row>
    <row r="16673" spans="7:12" x14ac:dyDescent="0.25">
      <c r="G16673"/>
      <c r="I16673"/>
      <c r="L16673"/>
    </row>
    <row r="16674" spans="7:12" x14ac:dyDescent="0.25">
      <c r="G16674"/>
      <c r="I16674"/>
      <c r="L16674"/>
    </row>
    <row r="16675" spans="7:12" x14ac:dyDescent="0.25">
      <c r="G16675"/>
      <c r="I16675"/>
      <c r="L16675"/>
    </row>
    <row r="16676" spans="7:12" x14ac:dyDescent="0.25">
      <c r="G16676"/>
      <c r="I16676"/>
      <c r="L16676"/>
    </row>
    <row r="16677" spans="7:12" x14ac:dyDescent="0.25">
      <c r="G16677"/>
      <c r="I16677"/>
      <c r="L16677"/>
    </row>
    <row r="16678" spans="7:12" x14ac:dyDescent="0.25">
      <c r="G16678"/>
      <c r="I16678"/>
      <c r="L16678"/>
    </row>
    <row r="16679" spans="7:12" x14ac:dyDescent="0.25">
      <c r="G16679"/>
      <c r="I16679"/>
      <c r="L16679"/>
    </row>
    <row r="16680" spans="7:12" x14ac:dyDescent="0.25">
      <c r="G16680"/>
      <c r="I16680"/>
      <c r="L16680"/>
    </row>
    <row r="16681" spans="7:12" x14ac:dyDescent="0.25">
      <c r="G16681"/>
      <c r="I16681"/>
      <c r="L16681"/>
    </row>
    <row r="16682" spans="7:12" x14ac:dyDescent="0.25">
      <c r="G16682"/>
      <c r="I16682"/>
      <c r="L16682"/>
    </row>
    <row r="16683" spans="7:12" x14ac:dyDescent="0.25">
      <c r="G16683"/>
      <c r="I16683"/>
      <c r="L16683"/>
    </row>
    <row r="16684" spans="7:12" x14ac:dyDescent="0.25">
      <c r="G16684"/>
      <c r="I16684"/>
      <c r="L16684"/>
    </row>
    <row r="16685" spans="7:12" x14ac:dyDescent="0.25">
      <c r="G16685"/>
      <c r="I16685"/>
      <c r="L16685"/>
    </row>
    <row r="16686" spans="7:12" x14ac:dyDescent="0.25">
      <c r="G16686"/>
      <c r="I16686"/>
      <c r="L16686"/>
    </row>
    <row r="16687" spans="7:12" x14ac:dyDescent="0.25">
      <c r="G16687"/>
      <c r="I16687"/>
      <c r="L16687"/>
    </row>
    <row r="16688" spans="7:12" x14ac:dyDescent="0.25">
      <c r="G16688"/>
      <c r="I16688"/>
      <c r="L16688"/>
    </row>
    <row r="16689" spans="7:12" x14ac:dyDescent="0.25">
      <c r="G16689"/>
      <c r="I16689"/>
      <c r="L16689"/>
    </row>
    <row r="16690" spans="7:12" x14ac:dyDescent="0.25">
      <c r="G16690"/>
      <c r="I16690"/>
      <c r="L16690"/>
    </row>
    <row r="16691" spans="7:12" x14ac:dyDescent="0.25">
      <c r="G16691"/>
      <c r="I16691"/>
      <c r="L16691"/>
    </row>
    <row r="16692" spans="7:12" x14ac:dyDescent="0.25">
      <c r="G16692"/>
      <c r="I16692"/>
      <c r="L16692"/>
    </row>
    <row r="16693" spans="7:12" x14ac:dyDescent="0.25">
      <c r="G16693"/>
      <c r="I16693"/>
      <c r="L16693"/>
    </row>
    <row r="16694" spans="7:12" x14ac:dyDescent="0.25">
      <c r="G16694"/>
      <c r="I16694"/>
      <c r="L16694"/>
    </row>
    <row r="16695" spans="7:12" x14ac:dyDescent="0.25">
      <c r="G16695"/>
      <c r="I16695"/>
      <c r="L16695"/>
    </row>
    <row r="16696" spans="7:12" x14ac:dyDescent="0.25">
      <c r="G16696"/>
      <c r="I16696"/>
      <c r="L16696"/>
    </row>
    <row r="16697" spans="7:12" x14ac:dyDescent="0.25">
      <c r="G16697"/>
      <c r="I16697"/>
      <c r="L16697"/>
    </row>
    <row r="16698" spans="7:12" x14ac:dyDescent="0.25">
      <c r="G16698"/>
      <c r="I16698"/>
      <c r="L16698"/>
    </row>
    <row r="16699" spans="7:12" x14ac:dyDescent="0.25">
      <c r="G16699"/>
      <c r="I16699"/>
      <c r="L16699"/>
    </row>
    <row r="16700" spans="7:12" x14ac:dyDescent="0.25">
      <c r="G16700"/>
      <c r="I16700"/>
      <c r="L16700"/>
    </row>
    <row r="16701" spans="7:12" x14ac:dyDescent="0.25">
      <c r="G16701"/>
      <c r="I16701"/>
      <c r="L16701"/>
    </row>
    <row r="16702" spans="7:12" x14ac:dyDescent="0.25">
      <c r="G16702"/>
      <c r="I16702"/>
      <c r="L16702"/>
    </row>
    <row r="16703" spans="7:12" x14ac:dyDescent="0.25">
      <c r="G16703"/>
      <c r="I16703"/>
      <c r="L16703"/>
    </row>
    <row r="16704" spans="7:12" x14ac:dyDescent="0.25">
      <c r="G16704"/>
      <c r="I16704"/>
      <c r="L16704"/>
    </row>
    <row r="16705" spans="7:12" x14ac:dyDescent="0.25">
      <c r="G16705"/>
      <c r="I16705"/>
      <c r="L16705"/>
    </row>
    <row r="16706" spans="7:12" x14ac:dyDescent="0.25">
      <c r="G16706"/>
      <c r="I16706"/>
      <c r="L16706"/>
    </row>
    <row r="16707" spans="7:12" x14ac:dyDescent="0.25">
      <c r="G16707"/>
      <c r="I16707"/>
      <c r="L16707"/>
    </row>
    <row r="16708" spans="7:12" x14ac:dyDescent="0.25">
      <c r="G16708"/>
      <c r="I16708"/>
      <c r="L16708"/>
    </row>
    <row r="16709" spans="7:12" x14ac:dyDescent="0.25">
      <c r="G16709"/>
      <c r="I16709"/>
      <c r="L16709"/>
    </row>
    <row r="16710" spans="7:12" x14ac:dyDescent="0.25">
      <c r="G16710"/>
      <c r="I16710"/>
      <c r="L16710"/>
    </row>
    <row r="16711" spans="7:12" x14ac:dyDescent="0.25">
      <c r="G16711"/>
      <c r="I16711"/>
      <c r="L16711"/>
    </row>
    <row r="16712" spans="7:12" x14ac:dyDescent="0.25">
      <c r="G16712"/>
      <c r="I16712"/>
      <c r="L16712"/>
    </row>
    <row r="16713" spans="7:12" x14ac:dyDescent="0.25">
      <c r="G16713"/>
      <c r="I16713"/>
      <c r="L16713"/>
    </row>
    <row r="16714" spans="7:12" x14ac:dyDescent="0.25">
      <c r="G16714"/>
      <c r="I16714"/>
      <c r="L16714"/>
    </row>
    <row r="16715" spans="7:12" x14ac:dyDescent="0.25">
      <c r="G16715"/>
      <c r="I16715"/>
      <c r="L16715"/>
    </row>
    <row r="16716" spans="7:12" x14ac:dyDescent="0.25">
      <c r="G16716"/>
      <c r="I16716"/>
      <c r="L16716"/>
    </row>
    <row r="16717" spans="7:12" x14ac:dyDescent="0.25">
      <c r="G16717"/>
      <c r="I16717"/>
      <c r="L16717"/>
    </row>
    <row r="16718" spans="7:12" x14ac:dyDescent="0.25">
      <c r="G16718"/>
      <c r="I16718"/>
      <c r="L16718"/>
    </row>
    <row r="16719" spans="7:12" x14ac:dyDescent="0.25">
      <c r="G16719"/>
      <c r="I16719"/>
      <c r="L16719"/>
    </row>
    <row r="16720" spans="7:12" x14ac:dyDescent="0.25">
      <c r="G16720"/>
      <c r="I16720"/>
      <c r="L16720"/>
    </row>
    <row r="16721" spans="7:12" x14ac:dyDescent="0.25">
      <c r="G16721"/>
      <c r="I16721"/>
      <c r="L16721"/>
    </row>
    <row r="16722" spans="7:12" x14ac:dyDescent="0.25">
      <c r="G16722"/>
      <c r="I16722"/>
      <c r="L16722"/>
    </row>
    <row r="16723" spans="7:12" x14ac:dyDescent="0.25">
      <c r="G16723"/>
      <c r="I16723"/>
      <c r="L16723"/>
    </row>
    <row r="16724" spans="7:12" x14ac:dyDescent="0.25">
      <c r="G16724"/>
      <c r="I16724"/>
      <c r="L16724"/>
    </row>
    <row r="16725" spans="7:12" x14ac:dyDescent="0.25">
      <c r="G16725"/>
      <c r="I16725"/>
      <c r="L16725"/>
    </row>
    <row r="16726" spans="7:12" x14ac:dyDescent="0.25">
      <c r="G16726"/>
      <c r="I16726"/>
      <c r="L16726"/>
    </row>
    <row r="16727" spans="7:12" x14ac:dyDescent="0.25">
      <c r="G16727"/>
      <c r="I16727"/>
      <c r="L16727"/>
    </row>
    <row r="16728" spans="7:12" x14ac:dyDescent="0.25">
      <c r="G16728"/>
      <c r="I16728"/>
      <c r="L16728"/>
    </row>
    <row r="16729" spans="7:12" x14ac:dyDescent="0.25">
      <c r="G16729"/>
      <c r="I16729"/>
      <c r="L16729"/>
    </row>
    <row r="16730" spans="7:12" x14ac:dyDescent="0.25">
      <c r="G16730"/>
      <c r="I16730"/>
      <c r="L16730"/>
    </row>
    <row r="16731" spans="7:12" x14ac:dyDescent="0.25">
      <c r="G16731"/>
      <c r="I16731"/>
      <c r="L16731"/>
    </row>
    <row r="16732" spans="7:12" x14ac:dyDescent="0.25">
      <c r="G16732"/>
      <c r="I16732"/>
      <c r="L16732"/>
    </row>
    <row r="16733" spans="7:12" x14ac:dyDescent="0.25">
      <c r="G16733"/>
      <c r="I16733"/>
      <c r="L16733"/>
    </row>
    <row r="16734" spans="7:12" x14ac:dyDescent="0.25">
      <c r="G16734"/>
      <c r="I16734"/>
      <c r="L16734"/>
    </row>
    <row r="16735" spans="7:12" x14ac:dyDescent="0.25">
      <c r="G16735"/>
      <c r="I16735"/>
      <c r="L16735"/>
    </row>
    <row r="16736" spans="7:12" x14ac:dyDescent="0.25">
      <c r="G16736"/>
      <c r="I16736"/>
      <c r="L16736"/>
    </row>
    <row r="16737" spans="7:12" x14ac:dyDescent="0.25">
      <c r="G16737"/>
      <c r="I16737"/>
      <c r="L16737"/>
    </row>
    <row r="16738" spans="7:12" x14ac:dyDescent="0.25">
      <c r="G16738"/>
      <c r="I16738"/>
      <c r="L16738"/>
    </row>
    <row r="16739" spans="7:12" x14ac:dyDescent="0.25">
      <c r="G16739"/>
      <c r="I16739"/>
      <c r="L16739"/>
    </row>
    <row r="16740" spans="7:12" x14ac:dyDescent="0.25">
      <c r="G16740"/>
      <c r="I16740"/>
      <c r="L16740"/>
    </row>
    <row r="16741" spans="7:12" x14ac:dyDescent="0.25">
      <c r="G16741"/>
      <c r="I16741"/>
      <c r="L16741"/>
    </row>
    <row r="16742" spans="7:12" x14ac:dyDescent="0.25">
      <c r="G16742"/>
      <c r="I16742"/>
      <c r="L16742"/>
    </row>
    <row r="16743" spans="7:12" x14ac:dyDescent="0.25">
      <c r="G16743"/>
      <c r="I16743"/>
      <c r="L16743"/>
    </row>
    <row r="16744" spans="7:12" x14ac:dyDescent="0.25">
      <c r="G16744"/>
      <c r="I16744"/>
      <c r="L16744"/>
    </row>
    <row r="16745" spans="7:12" x14ac:dyDescent="0.25">
      <c r="G16745"/>
      <c r="I16745"/>
      <c r="L16745"/>
    </row>
    <row r="16746" spans="7:12" x14ac:dyDescent="0.25">
      <c r="G16746"/>
      <c r="I16746"/>
      <c r="L16746"/>
    </row>
    <row r="16747" spans="7:12" x14ac:dyDescent="0.25">
      <c r="G16747"/>
      <c r="I16747"/>
      <c r="L16747"/>
    </row>
    <row r="16748" spans="7:12" x14ac:dyDescent="0.25">
      <c r="G16748"/>
      <c r="I16748"/>
      <c r="L16748"/>
    </row>
    <row r="16749" spans="7:12" x14ac:dyDescent="0.25">
      <c r="G16749"/>
      <c r="I16749"/>
      <c r="L16749"/>
    </row>
    <row r="16750" spans="7:12" x14ac:dyDescent="0.25">
      <c r="G16750"/>
      <c r="I16750"/>
      <c r="L16750"/>
    </row>
    <row r="16751" spans="7:12" x14ac:dyDescent="0.25">
      <c r="G16751"/>
      <c r="I16751"/>
      <c r="L16751"/>
    </row>
    <row r="16752" spans="7:12" x14ac:dyDescent="0.25">
      <c r="G16752"/>
      <c r="I16752"/>
      <c r="L16752"/>
    </row>
    <row r="16753" spans="7:12" x14ac:dyDescent="0.25">
      <c r="G16753"/>
      <c r="I16753"/>
      <c r="L16753"/>
    </row>
    <row r="16754" spans="7:12" x14ac:dyDescent="0.25">
      <c r="G16754"/>
      <c r="I16754"/>
      <c r="L16754"/>
    </row>
    <row r="16755" spans="7:12" x14ac:dyDescent="0.25">
      <c r="G16755"/>
      <c r="I16755"/>
      <c r="L16755"/>
    </row>
    <row r="16756" spans="7:12" x14ac:dyDescent="0.25">
      <c r="G16756"/>
      <c r="I16756"/>
      <c r="L16756"/>
    </row>
    <row r="16757" spans="7:12" x14ac:dyDescent="0.25">
      <c r="G16757"/>
      <c r="I16757"/>
      <c r="L16757"/>
    </row>
    <row r="16758" spans="7:12" x14ac:dyDescent="0.25">
      <c r="G16758"/>
      <c r="I16758"/>
      <c r="L16758"/>
    </row>
    <row r="16759" spans="7:12" x14ac:dyDescent="0.25">
      <c r="G16759"/>
      <c r="I16759"/>
      <c r="L16759"/>
    </row>
    <row r="16760" spans="7:12" x14ac:dyDescent="0.25">
      <c r="G16760"/>
      <c r="I16760"/>
      <c r="L16760"/>
    </row>
    <row r="16761" spans="7:12" x14ac:dyDescent="0.25">
      <c r="G16761"/>
      <c r="I16761"/>
      <c r="L16761"/>
    </row>
    <row r="16762" spans="7:12" x14ac:dyDescent="0.25">
      <c r="G16762"/>
      <c r="I16762"/>
      <c r="L16762"/>
    </row>
    <row r="16763" spans="7:12" x14ac:dyDescent="0.25">
      <c r="G16763"/>
      <c r="I16763"/>
      <c r="L16763"/>
    </row>
    <row r="16764" spans="7:12" x14ac:dyDescent="0.25">
      <c r="G16764"/>
      <c r="I16764"/>
      <c r="L16764"/>
    </row>
    <row r="16765" spans="7:12" x14ac:dyDescent="0.25">
      <c r="G16765"/>
      <c r="I16765"/>
      <c r="L16765"/>
    </row>
    <row r="16766" spans="7:12" x14ac:dyDescent="0.25">
      <c r="G16766"/>
      <c r="I16766"/>
      <c r="L16766"/>
    </row>
    <row r="16767" spans="7:12" x14ac:dyDescent="0.25">
      <c r="G16767"/>
      <c r="I16767"/>
      <c r="L16767"/>
    </row>
    <row r="16768" spans="7:12" x14ac:dyDescent="0.25">
      <c r="G16768"/>
      <c r="I16768"/>
      <c r="L16768"/>
    </row>
    <row r="16769" spans="7:12" x14ac:dyDescent="0.25">
      <c r="G16769"/>
      <c r="I16769"/>
      <c r="L16769"/>
    </row>
    <row r="16770" spans="7:12" x14ac:dyDescent="0.25">
      <c r="G16770"/>
      <c r="I16770"/>
      <c r="L16770"/>
    </row>
    <row r="16771" spans="7:12" x14ac:dyDescent="0.25">
      <c r="G16771"/>
      <c r="I16771"/>
      <c r="L16771"/>
    </row>
    <row r="16772" spans="7:12" x14ac:dyDescent="0.25">
      <c r="G16772"/>
      <c r="I16772"/>
      <c r="L16772"/>
    </row>
    <row r="16773" spans="7:12" x14ac:dyDescent="0.25">
      <c r="G16773"/>
      <c r="I16773"/>
      <c r="L16773"/>
    </row>
    <row r="16774" spans="7:12" x14ac:dyDescent="0.25">
      <c r="G16774"/>
      <c r="I16774"/>
      <c r="L16774"/>
    </row>
    <row r="16775" spans="7:12" x14ac:dyDescent="0.25">
      <c r="G16775"/>
      <c r="I16775"/>
      <c r="L16775"/>
    </row>
    <row r="16776" spans="7:12" x14ac:dyDescent="0.25">
      <c r="G16776"/>
      <c r="I16776"/>
      <c r="L16776"/>
    </row>
    <row r="16777" spans="7:12" x14ac:dyDescent="0.25">
      <c r="G16777"/>
      <c r="I16777"/>
      <c r="L16777"/>
    </row>
    <row r="16778" spans="7:12" x14ac:dyDescent="0.25">
      <c r="G16778"/>
      <c r="I16778"/>
      <c r="L16778"/>
    </row>
    <row r="16779" spans="7:12" x14ac:dyDescent="0.25">
      <c r="G16779"/>
      <c r="I16779"/>
      <c r="L16779"/>
    </row>
    <row r="16780" spans="7:12" x14ac:dyDescent="0.25">
      <c r="G16780"/>
      <c r="I16780"/>
      <c r="L16780"/>
    </row>
    <row r="16781" spans="7:12" x14ac:dyDescent="0.25">
      <c r="G16781"/>
      <c r="I16781"/>
      <c r="L16781"/>
    </row>
    <row r="16782" spans="7:12" x14ac:dyDescent="0.25">
      <c r="G16782"/>
      <c r="I16782"/>
      <c r="L16782"/>
    </row>
    <row r="16783" spans="7:12" x14ac:dyDescent="0.25">
      <c r="G16783"/>
      <c r="I16783"/>
      <c r="L16783"/>
    </row>
    <row r="16784" spans="7:12" x14ac:dyDescent="0.25">
      <c r="G16784"/>
      <c r="I16784"/>
      <c r="L16784"/>
    </row>
    <row r="16785" spans="7:12" x14ac:dyDescent="0.25">
      <c r="G16785"/>
      <c r="I16785"/>
      <c r="L16785"/>
    </row>
    <row r="16786" spans="7:12" x14ac:dyDescent="0.25">
      <c r="G16786"/>
      <c r="I16786"/>
      <c r="L16786"/>
    </row>
    <row r="16787" spans="7:12" x14ac:dyDescent="0.25">
      <c r="G16787"/>
      <c r="I16787"/>
      <c r="L16787"/>
    </row>
    <row r="16788" spans="7:12" x14ac:dyDescent="0.25">
      <c r="G16788"/>
      <c r="I16788"/>
      <c r="L16788"/>
    </row>
    <row r="16789" spans="7:12" x14ac:dyDescent="0.25">
      <c r="G16789"/>
      <c r="I16789"/>
      <c r="L16789"/>
    </row>
    <row r="16790" spans="7:12" x14ac:dyDescent="0.25">
      <c r="G16790"/>
      <c r="I16790"/>
      <c r="L16790"/>
    </row>
    <row r="16791" spans="7:12" x14ac:dyDescent="0.25">
      <c r="G16791"/>
      <c r="I16791"/>
      <c r="L16791"/>
    </row>
    <row r="16792" spans="7:12" x14ac:dyDescent="0.25">
      <c r="G16792"/>
      <c r="I16792"/>
      <c r="L16792"/>
    </row>
    <row r="16793" spans="7:12" x14ac:dyDescent="0.25">
      <c r="G16793"/>
      <c r="I16793"/>
      <c r="L16793"/>
    </row>
    <row r="16794" spans="7:12" x14ac:dyDescent="0.25">
      <c r="G16794"/>
      <c r="I16794"/>
      <c r="L16794"/>
    </row>
    <row r="16795" spans="7:12" x14ac:dyDescent="0.25">
      <c r="G16795"/>
      <c r="I16795"/>
      <c r="L16795"/>
    </row>
    <row r="16796" spans="7:12" x14ac:dyDescent="0.25">
      <c r="G16796"/>
      <c r="I16796"/>
      <c r="L16796"/>
    </row>
    <row r="16797" spans="7:12" x14ac:dyDescent="0.25">
      <c r="G16797"/>
      <c r="I16797"/>
      <c r="L16797"/>
    </row>
    <row r="16798" spans="7:12" x14ac:dyDescent="0.25">
      <c r="G16798"/>
      <c r="I16798"/>
      <c r="L16798"/>
    </row>
    <row r="16799" spans="7:12" x14ac:dyDescent="0.25">
      <c r="G16799"/>
      <c r="I16799"/>
      <c r="L16799"/>
    </row>
    <row r="16800" spans="7:12" x14ac:dyDescent="0.25">
      <c r="G16800"/>
      <c r="I16800"/>
      <c r="L16800"/>
    </row>
    <row r="16801" spans="7:12" x14ac:dyDescent="0.25">
      <c r="G16801"/>
      <c r="I16801"/>
      <c r="L16801"/>
    </row>
    <row r="16802" spans="7:12" x14ac:dyDescent="0.25">
      <c r="G16802"/>
      <c r="I16802"/>
      <c r="L16802"/>
    </row>
    <row r="16803" spans="7:12" x14ac:dyDescent="0.25">
      <c r="G16803"/>
      <c r="I16803"/>
      <c r="L16803"/>
    </row>
    <row r="16804" spans="7:12" x14ac:dyDescent="0.25">
      <c r="G16804"/>
      <c r="I16804"/>
      <c r="L16804"/>
    </row>
    <row r="16805" spans="7:12" x14ac:dyDescent="0.25">
      <c r="G16805"/>
      <c r="I16805"/>
      <c r="L16805"/>
    </row>
    <row r="16806" spans="7:12" x14ac:dyDescent="0.25">
      <c r="G16806"/>
      <c r="I16806"/>
      <c r="L16806"/>
    </row>
    <row r="16807" spans="7:12" x14ac:dyDescent="0.25">
      <c r="G16807"/>
      <c r="I16807"/>
      <c r="L16807"/>
    </row>
    <row r="16808" spans="7:12" x14ac:dyDescent="0.25">
      <c r="G16808"/>
      <c r="I16808"/>
      <c r="L16808"/>
    </row>
    <row r="16809" spans="7:12" x14ac:dyDescent="0.25">
      <c r="G16809"/>
      <c r="I16809"/>
      <c r="L16809"/>
    </row>
    <row r="16810" spans="7:12" x14ac:dyDescent="0.25">
      <c r="G16810"/>
      <c r="I16810"/>
      <c r="L16810"/>
    </row>
    <row r="16811" spans="7:12" x14ac:dyDescent="0.25">
      <c r="G16811"/>
      <c r="I16811"/>
      <c r="L16811"/>
    </row>
    <row r="16812" spans="7:12" x14ac:dyDescent="0.25">
      <c r="G16812"/>
      <c r="I16812"/>
      <c r="L16812"/>
    </row>
    <row r="16813" spans="7:12" x14ac:dyDescent="0.25">
      <c r="G16813"/>
      <c r="I16813"/>
      <c r="L16813"/>
    </row>
    <row r="16814" spans="7:12" x14ac:dyDescent="0.25">
      <c r="G16814"/>
      <c r="I16814"/>
      <c r="L16814"/>
    </row>
    <row r="16815" spans="7:12" x14ac:dyDescent="0.25">
      <c r="G16815"/>
      <c r="I16815"/>
      <c r="L16815"/>
    </row>
    <row r="16816" spans="7:12" x14ac:dyDescent="0.25">
      <c r="G16816"/>
      <c r="I16816"/>
      <c r="L16816"/>
    </row>
    <row r="16817" spans="7:12" x14ac:dyDescent="0.25">
      <c r="G16817"/>
      <c r="I16817"/>
      <c r="L16817"/>
    </row>
    <row r="16818" spans="7:12" x14ac:dyDescent="0.25">
      <c r="G16818"/>
      <c r="I16818"/>
      <c r="L16818"/>
    </row>
    <row r="16819" spans="7:12" x14ac:dyDescent="0.25">
      <c r="G16819"/>
      <c r="I16819"/>
      <c r="L16819"/>
    </row>
    <row r="16820" spans="7:12" x14ac:dyDescent="0.25">
      <c r="G16820"/>
      <c r="I16820"/>
      <c r="L16820"/>
    </row>
    <row r="16821" spans="7:12" x14ac:dyDescent="0.25">
      <c r="G16821"/>
      <c r="I16821"/>
      <c r="L16821"/>
    </row>
    <row r="16822" spans="7:12" x14ac:dyDescent="0.25">
      <c r="G16822"/>
      <c r="I16822"/>
      <c r="L16822"/>
    </row>
    <row r="16823" spans="7:12" x14ac:dyDescent="0.25">
      <c r="G16823"/>
      <c r="I16823"/>
      <c r="L16823"/>
    </row>
    <row r="16824" spans="7:12" x14ac:dyDescent="0.25">
      <c r="G16824"/>
      <c r="I16824"/>
      <c r="L16824"/>
    </row>
    <row r="16825" spans="7:12" x14ac:dyDescent="0.25">
      <c r="G16825"/>
      <c r="I16825"/>
      <c r="L16825"/>
    </row>
    <row r="16826" spans="7:12" x14ac:dyDescent="0.25">
      <c r="G16826"/>
      <c r="I16826"/>
      <c r="L16826"/>
    </row>
    <row r="16827" spans="7:12" x14ac:dyDescent="0.25">
      <c r="G16827"/>
      <c r="I16827"/>
      <c r="L16827"/>
    </row>
    <row r="16828" spans="7:12" x14ac:dyDescent="0.25">
      <c r="G16828"/>
      <c r="I16828"/>
      <c r="L16828"/>
    </row>
    <row r="16829" spans="7:12" x14ac:dyDescent="0.25">
      <c r="G16829"/>
      <c r="I16829"/>
      <c r="L16829"/>
    </row>
    <row r="16830" spans="7:12" x14ac:dyDescent="0.25">
      <c r="G16830"/>
      <c r="I16830"/>
      <c r="L16830"/>
    </row>
    <row r="16831" spans="7:12" x14ac:dyDescent="0.25">
      <c r="G16831"/>
      <c r="I16831"/>
      <c r="L16831"/>
    </row>
    <row r="16832" spans="7:12" x14ac:dyDescent="0.25">
      <c r="G16832"/>
      <c r="I16832"/>
      <c r="L16832"/>
    </row>
    <row r="16833" spans="7:12" x14ac:dyDescent="0.25">
      <c r="G16833"/>
      <c r="I16833"/>
      <c r="L16833"/>
    </row>
    <row r="16834" spans="7:12" x14ac:dyDescent="0.25">
      <c r="G16834"/>
      <c r="I16834"/>
      <c r="L16834"/>
    </row>
    <row r="16835" spans="7:12" x14ac:dyDescent="0.25">
      <c r="G16835"/>
      <c r="I16835"/>
      <c r="L16835"/>
    </row>
    <row r="16836" spans="7:12" x14ac:dyDescent="0.25">
      <c r="G16836"/>
      <c r="I16836"/>
      <c r="L16836"/>
    </row>
    <row r="16837" spans="7:12" x14ac:dyDescent="0.25">
      <c r="G16837"/>
      <c r="I16837"/>
      <c r="L16837"/>
    </row>
    <row r="16838" spans="7:12" x14ac:dyDescent="0.25">
      <c r="G16838"/>
      <c r="I16838"/>
      <c r="L16838"/>
    </row>
    <row r="16839" spans="7:12" x14ac:dyDescent="0.25">
      <c r="G16839"/>
      <c r="I16839"/>
      <c r="L16839"/>
    </row>
    <row r="16840" spans="7:12" x14ac:dyDescent="0.25">
      <c r="G16840"/>
      <c r="I16840"/>
      <c r="L16840"/>
    </row>
    <row r="16841" spans="7:12" x14ac:dyDescent="0.25">
      <c r="G16841"/>
      <c r="I16841"/>
      <c r="L16841"/>
    </row>
    <row r="16842" spans="7:12" x14ac:dyDescent="0.25">
      <c r="G16842"/>
      <c r="I16842"/>
      <c r="L16842"/>
    </row>
    <row r="16843" spans="7:12" x14ac:dyDescent="0.25">
      <c r="G16843"/>
      <c r="I16843"/>
      <c r="L16843"/>
    </row>
    <row r="16844" spans="7:12" x14ac:dyDescent="0.25">
      <c r="G16844"/>
      <c r="I16844"/>
      <c r="L16844"/>
    </row>
    <row r="16845" spans="7:12" x14ac:dyDescent="0.25">
      <c r="G16845"/>
      <c r="I16845"/>
      <c r="L16845"/>
    </row>
    <row r="16846" spans="7:12" x14ac:dyDescent="0.25">
      <c r="G16846"/>
      <c r="I16846"/>
      <c r="L16846"/>
    </row>
    <row r="16847" spans="7:12" x14ac:dyDescent="0.25">
      <c r="G16847"/>
      <c r="I16847"/>
      <c r="L16847"/>
    </row>
    <row r="16848" spans="7:12" x14ac:dyDescent="0.25">
      <c r="G16848"/>
      <c r="I16848"/>
      <c r="L16848"/>
    </row>
    <row r="16849" spans="7:12" x14ac:dyDescent="0.25">
      <c r="G16849"/>
      <c r="I16849"/>
      <c r="L16849"/>
    </row>
    <row r="16850" spans="7:12" x14ac:dyDescent="0.25">
      <c r="G16850"/>
      <c r="I16850"/>
      <c r="L16850"/>
    </row>
    <row r="16851" spans="7:12" x14ac:dyDescent="0.25">
      <c r="G16851"/>
      <c r="I16851"/>
      <c r="L16851"/>
    </row>
    <row r="16852" spans="7:12" x14ac:dyDescent="0.25">
      <c r="G16852"/>
      <c r="I16852"/>
      <c r="L16852"/>
    </row>
    <row r="16853" spans="7:12" x14ac:dyDescent="0.25">
      <c r="G16853"/>
      <c r="I16853"/>
      <c r="L16853"/>
    </row>
    <row r="16854" spans="7:12" x14ac:dyDescent="0.25">
      <c r="G16854"/>
      <c r="I16854"/>
      <c r="L16854"/>
    </row>
    <row r="16855" spans="7:12" x14ac:dyDescent="0.25">
      <c r="G16855"/>
      <c r="I16855"/>
      <c r="L16855"/>
    </row>
    <row r="16856" spans="7:12" x14ac:dyDescent="0.25">
      <c r="G16856"/>
      <c r="I16856"/>
      <c r="L16856"/>
    </row>
    <row r="16857" spans="7:12" x14ac:dyDescent="0.25">
      <c r="G16857"/>
      <c r="I16857"/>
      <c r="L16857"/>
    </row>
    <row r="16858" spans="7:12" x14ac:dyDescent="0.25">
      <c r="G16858"/>
      <c r="I16858"/>
      <c r="L16858"/>
    </row>
    <row r="16859" spans="7:12" x14ac:dyDescent="0.25">
      <c r="G16859"/>
      <c r="I16859"/>
      <c r="L16859"/>
    </row>
    <row r="16860" spans="7:12" x14ac:dyDescent="0.25">
      <c r="G16860"/>
      <c r="I16860"/>
      <c r="L16860"/>
    </row>
    <row r="16861" spans="7:12" x14ac:dyDescent="0.25">
      <c r="G16861"/>
      <c r="I16861"/>
      <c r="L16861"/>
    </row>
    <row r="16862" spans="7:12" x14ac:dyDescent="0.25">
      <c r="G16862"/>
      <c r="I16862"/>
      <c r="L16862"/>
    </row>
    <row r="16863" spans="7:12" x14ac:dyDescent="0.25">
      <c r="G16863"/>
      <c r="I16863"/>
      <c r="L16863"/>
    </row>
    <row r="16864" spans="7:12" x14ac:dyDescent="0.25">
      <c r="G16864"/>
      <c r="I16864"/>
      <c r="L16864"/>
    </row>
    <row r="16865" spans="7:12" x14ac:dyDescent="0.25">
      <c r="G16865"/>
      <c r="I16865"/>
      <c r="L16865"/>
    </row>
    <row r="16866" spans="7:12" x14ac:dyDescent="0.25">
      <c r="G16866"/>
      <c r="I16866"/>
      <c r="L16866"/>
    </row>
    <row r="16867" spans="7:12" x14ac:dyDescent="0.25">
      <c r="G16867"/>
      <c r="I16867"/>
      <c r="L16867"/>
    </row>
    <row r="16868" spans="7:12" x14ac:dyDescent="0.25">
      <c r="G16868"/>
      <c r="I16868"/>
      <c r="L16868"/>
    </row>
    <row r="16869" spans="7:12" x14ac:dyDescent="0.25">
      <c r="G16869"/>
      <c r="I16869"/>
      <c r="L16869"/>
    </row>
    <row r="16870" spans="7:12" x14ac:dyDescent="0.25">
      <c r="G16870"/>
      <c r="I16870"/>
      <c r="L16870"/>
    </row>
    <row r="16871" spans="7:12" x14ac:dyDescent="0.25">
      <c r="G16871"/>
      <c r="I16871"/>
      <c r="L16871"/>
    </row>
    <row r="16872" spans="7:12" x14ac:dyDescent="0.25">
      <c r="G16872"/>
      <c r="I16872"/>
      <c r="L16872"/>
    </row>
    <row r="16873" spans="7:12" x14ac:dyDescent="0.25">
      <c r="G16873"/>
      <c r="I16873"/>
      <c r="L16873"/>
    </row>
    <row r="16874" spans="7:12" x14ac:dyDescent="0.25">
      <c r="G16874"/>
      <c r="I16874"/>
      <c r="L16874"/>
    </row>
    <row r="16875" spans="7:12" x14ac:dyDescent="0.25">
      <c r="G16875"/>
      <c r="I16875"/>
      <c r="L16875"/>
    </row>
    <row r="16876" spans="7:12" x14ac:dyDescent="0.25">
      <c r="G16876"/>
      <c r="I16876"/>
      <c r="L16876"/>
    </row>
    <row r="16877" spans="7:12" x14ac:dyDescent="0.25">
      <c r="G16877"/>
      <c r="I16877"/>
      <c r="L16877"/>
    </row>
    <row r="16878" spans="7:12" x14ac:dyDescent="0.25">
      <c r="G16878"/>
      <c r="I16878"/>
      <c r="L16878"/>
    </row>
    <row r="16879" spans="7:12" x14ac:dyDescent="0.25">
      <c r="G16879"/>
      <c r="I16879"/>
      <c r="L16879"/>
    </row>
    <row r="16880" spans="7:12" x14ac:dyDescent="0.25">
      <c r="G16880"/>
      <c r="I16880"/>
      <c r="L16880"/>
    </row>
    <row r="16881" spans="7:12" x14ac:dyDescent="0.25">
      <c r="G16881"/>
      <c r="I16881"/>
      <c r="L16881"/>
    </row>
    <row r="16882" spans="7:12" x14ac:dyDescent="0.25">
      <c r="G16882"/>
      <c r="I16882"/>
      <c r="L16882"/>
    </row>
    <row r="16883" spans="7:12" x14ac:dyDescent="0.25">
      <c r="G16883"/>
      <c r="I16883"/>
      <c r="L16883"/>
    </row>
    <row r="16884" spans="7:12" x14ac:dyDescent="0.25">
      <c r="G16884"/>
      <c r="I16884"/>
      <c r="L16884"/>
    </row>
    <row r="16885" spans="7:12" x14ac:dyDescent="0.25">
      <c r="G16885"/>
      <c r="I16885"/>
      <c r="L16885"/>
    </row>
    <row r="16886" spans="7:12" x14ac:dyDescent="0.25">
      <c r="G16886"/>
      <c r="I16886"/>
      <c r="L16886"/>
    </row>
    <row r="16887" spans="7:12" x14ac:dyDescent="0.25">
      <c r="G16887"/>
      <c r="I16887"/>
      <c r="L16887"/>
    </row>
    <row r="16888" spans="7:12" x14ac:dyDescent="0.25">
      <c r="G16888"/>
      <c r="I16888"/>
      <c r="L16888"/>
    </row>
    <row r="16889" spans="7:12" x14ac:dyDescent="0.25">
      <c r="G16889"/>
      <c r="I16889"/>
      <c r="L16889"/>
    </row>
    <row r="16890" spans="7:12" x14ac:dyDescent="0.25">
      <c r="G16890"/>
      <c r="I16890"/>
      <c r="L16890"/>
    </row>
    <row r="16891" spans="7:12" x14ac:dyDescent="0.25">
      <c r="G16891"/>
      <c r="I16891"/>
      <c r="L16891"/>
    </row>
    <row r="16892" spans="7:12" x14ac:dyDescent="0.25">
      <c r="G16892"/>
      <c r="I16892"/>
      <c r="L16892"/>
    </row>
    <row r="16893" spans="7:12" x14ac:dyDescent="0.25">
      <c r="G16893"/>
      <c r="I16893"/>
      <c r="L16893"/>
    </row>
    <row r="16894" spans="7:12" x14ac:dyDescent="0.25">
      <c r="G16894"/>
      <c r="I16894"/>
      <c r="L16894"/>
    </row>
    <row r="16895" spans="7:12" x14ac:dyDescent="0.25">
      <c r="G16895"/>
      <c r="I16895"/>
      <c r="L16895"/>
    </row>
    <row r="16896" spans="7:12" x14ac:dyDescent="0.25">
      <c r="G16896"/>
      <c r="I16896"/>
      <c r="L16896"/>
    </row>
    <row r="16897" spans="7:12" x14ac:dyDescent="0.25">
      <c r="G16897"/>
      <c r="I16897"/>
      <c r="L16897"/>
    </row>
    <row r="16898" spans="7:12" x14ac:dyDescent="0.25">
      <c r="G16898"/>
      <c r="I16898"/>
      <c r="L16898"/>
    </row>
    <row r="16899" spans="7:12" x14ac:dyDescent="0.25">
      <c r="G16899"/>
      <c r="I16899"/>
      <c r="L16899"/>
    </row>
    <row r="16900" spans="7:12" x14ac:dyDescent="0.25">
      <c r="G16900"/>
      <c r="I16900"/>
      <c r="L16900"/>
    </row>
    <row r="16901" spans="7:12" x14ac:dyDescent="0.25">
      <c r="G16901"/>
      <c r="I16901"/>
      <c r="L16901"/>
    </row>
    <row r="16902" spans="7:12" x14ac:dyDescent="0.25">
      <c r="G16902"/>
      <c r="I16902"/>
      <c r="L16902"/>
    </row>
    <row r="16903" spans="7:12" x14ac:dyDescent="0.25">
      <c r="G16903"/>
      <c r="I16903"/>
      <c r="L16903"/>
    </row>
    <row r="16904" spans="7:12" x14ac:dyDescent="0.25">
      <c r="G16904"/>
      <c r="I16904"/>
      <c r="L16904"/>
    </row>
    <row r="16905" spans="7:12" x14ac:dyDescent="0.25">
      <c r="G16905"/>
      <c r="I16905"/>
      <c r="L16905"/>
    </row>
    <row r="16906" spans="7:12" x14ac:dyDescent="0.25">
      <c r="G16906"/>
      <c r="I16906"/>
      <c r="L16906"/>
    </row>
    <row r="16907" spans="7:12" x14ac:dyDescent="0.25">
      <c r="G16907"/>
      <c r="I16907"/>
      <c r="L16907"/>
    </row>
    <row r="16908" spans="7:12" x14ac:dyDescent="0.25">
      <c r="G16908"/>
      <c r="I16908"/>
      <c r="L16908"/>
    </row>
    <row r="16909" spans="7:12" x14ac:dyDescent="0.25">
      <c r="G16909"/>
      <c r="I16909"/>
      <c r="L16909"/>
    </row>
    <row r="16910" spans="7:12" x14ac:dyDescent="0.25">
      <c r="G16910"/>
      <c r="I16910"/>
      <c r="L16910"/>
    </row>
    <row r="16911" spans="7:12" x14ac:dyDescent="0.25">
      <c r="G16911"/>
      <c r="I16911"/>
      <c r="L16911"/>
    </row>
    <row r="16912" spans="7:12" x14ac:dyDescent="0.25">
      <c r="G16912"/>
      <c r="I16912"/>
      <c r="L16912"/>
    </row>
    <row r="16913" spans="7:12" x14ac:dyDescent="0.25">
      <c r="G16913"/>
      <c r="I16913"/>
      <c r="L16913"/>
    </row>
    <row r="16914" spans="7:12" x14ac:dyDescent="0.25">
      <c r="G16914"/>
      <c r="I16914"/>
      <c r="L16914"/>
    </row>
    <row r="16915" spans="7:12" x14ac:dyDescent="0.25">
      <c r="G16915"/>
      <c r="I16915"/>
      <c r="L16915"/>
    </row>
    <row r="16916" spans="7:12" x14ac:dyDescent="0.25">
      <c r="G16916"/>
      <c r="I16916"/>
      <c r="L16916"/>
    </row>
    <row r="16917" spans="7:12" x14ac:dyDescent="0.25">
      <c r="G16917"/>
      <c r="I16917"/>
      <c r="L16917"/>
    </row>
    <row r="16918" spans="7:12" x14ac:dyDescent="0.25">
      <c r="G16918"/>
      <c r="I16918"/>
      <c r="L16918"/>
    </row>
    <row r="16919" spans="7:12" x14ac:dyDescent="0.25">
      <c r="G16919"/>
      <c r="I16919"/>
      <c r="L16919"/>
    </row>
    <row r="16920" spans="7:12" x14ac:dyDescent="0.25">
      <c r="G16920"/>
      <c r="I16920"/>
      <c r="L16920"/>
    </row>
    <row r="16921" spans="7:12" x14ac:dyDescent="0.25">
      <c r="G16921"/>
      <c r="I16921"/>
      <c r="L16921"/>
    </row>
    <row r="16922" spans="7:12" x14ac:dyDescent="0.25">
      <c r="G16922"/>
      <c r="I16922"/>
      <c r="L16922"/>
    </row>
    <row r="16923" spans="7:12" x14ac:dyDescent="0.25">
      <c r="G16923"/>
      <c r="I16923"/>
      <c r="L16923"/>
    </row>
    <row r="16924" spans="7:12" x14ac:dyDescent="0.25">
      <c r="G16924"/>
      <c r="I16924"/>
      <c r="L16924"/>
    </row>
    <row r="16925" spans="7:12" x14ac:dyDescent="0.25">
      <c r="G16925"/>
      <c r="I16925"/>
      <c r="L16925"/>
    </row>
    <row r="16926" spans="7:12" x14ac:dyDescent="0.25">
      <c r="G16926"/>
      <c r="I16926"/>
      <c r="L16926"/>
    </row>
    <row r="16927" spans="7:12" x14ac:dyDescent="0.25">
      <c r="G16927"/>
      <c r="I16927"/>
      <c r="L16927"/>
    </row>
    <row r="16928" spans="7:12" x14ac:dyDescent="0.25">
      <c r="G16928"/>
      <c r="I16928"/>
      <c r="L16928"/>
    </row>
    <row r="16929" spans="7:12" x14ac:dyDescent="0.25">
      <c r="G16929"/>
      <c r="I16929"/>
      <c r="L16929"/>
    </row>
    <row r="16930" spans="7:12" x14ac:dyDescent="0.25">
      <c r="G16930"/>
      <c r="I16930"/>
      <c r="L16930"/>
    </row>
    <row r="16931" spans="7:12" x14ac:dyDescent="0.25">
      <c r="G16931"/>
      <c r="I16931"/>
      <c r="L16931"/>
    </row>
    <row r="16932" spans="7:12" x14ac:dyDescent="0.25">
      <c r="G16932"/>
      <c r="I16932"/>
      <c r="L16932"/>
    </row>
    <row r="16933" spans="7:12" x14ac:dyDescent="0.25">
      <c r="G16933"/>
      <c r="I16933"/>
      <c r="L16933"/>
    </row>
    <row r="16934" spans="7:12" x14ac:dyDescent="0.25">
      <c r="G16934"/>
      <c r="I16934"/>
      <c r="L16934"/>
    </row>
    <row r="16935" spans="7:12" x14ac:dyDescent="0.25">
      <c r="G16935"/>
      <c r="I16935"/>
      <c r="L16935"/>
    </row>
    <row r="16936" spans="7:12" x14ac:dyDescent="0.25">
      <c r="G16936"/>
      <c r="I16936"/>
      <c r="L16936"/>
    </row>
    <row r="16937" spans="7:12" x14ac:dyDescent="0.25">
      <c r="G16937"/>
      <c r="I16937"/>
      <c r="L16937"/>
    </row>
    <row r="16938" spans="7:12" x14ac:dyDescent="0.25">
      <c r="G16938"/>
      <c r="I16938"/>
      <c r="L16938"/>
    </row>
    <row r="16939" spans="7:12" x14ac:dyDescent="0.25">
      <c r="G16939"/>
      <c r="I16939"/>
      <c r="L16939"/>
    </row>
    <row r="16940" spans="7:12" x14ac:dyDescent="0.25">
      <c r="G16940"/>
      <c r="I16940"/>
      <c r="L16940"/>
    </row>
    <row r="16941" spans="7:12" x14ac:dyDescent="0.25">
      <c r="G16941"/>
      <c r="I16941"/>
      <c r="L16941"/>
    </row>
    <row r="16942" spans="7:12" x14ac:dyDescent="0.25">
      <c r="G16942"/>
      <c r="I16942"/>
      <c r="L16942"/>
    </row>
    <row r="16943" spans="7:12" x14ac:dyDescent="0.25">
      <c r="G16943"/>
      <c r="I16943"/>
      <c r="L16943"/>
    </row>
    <row r="16944" spans="7:12" x14ac:dyDescent="0.25">
      <c r="G16944"/>
      <c r="I16944"/>
      <c r="L16944"/>
    </row>
    <row r="16945" spans="7:12" x14ac:dyDescent="0.25">
      <c r="G16945"/>
      <c r="I16945"/>
      <c r="L16945"/>
    </row>
    <row r="16946" spans="7:12" x14ac:dyDescent="0.25">
      <c r="G16946"/>
      <c r="I16946"/>
      <c r="L16946"/>
    </row>
    <row r="16947" spans="7:12" x14ac:dyDescent="0.25">
      <c r="G16947"/>
      <c r="I16947"/>
      <c r="L16947"/>
    </row>
    <row r="16948" spans="7:12" x14ac:dyDescent="0.25">
      <c r="G16948"/>
      <c r="I16948"/>
      <c r="L16948"/>
    </row>
    <row r="16949" spans="7:12" x14ac:dyDescent="0.25">
      <c r="G16949"/>
      <c r="I16949"/>
      <c r="L16949"/>
    </row>
    <row r="16950" spans="7:12" x14ac:dyDescent="0.25">
      <c r="G16950"/>
      <c r="I16950"/>
      <c r="L16950"/>
    </row>
    <row r="16951" spans="7:12" x14ac:dyDescent="0.25">
      <c r="G16951"/>
      <c r="I16951"/>
      <c r="L16951"/>
    </row>
    <row r="16952" spans="7:12" x14ac:dyDescent="0.25">
      <c r="G16952"/>
      <c r="I16952"/>
      <c r="L16952"/>
    </row>
    <row r="16953" spans="7:12" x14ac:dyDescent="0.25">
      <c r="G16953"/>
      <c r="I16953"/>
      <c r="L16953"/>
    </row>
    <row r="16954" spans="7:12" x14ac:dyDescent="0.25">
      <c r="G16954"/>
      <c r="I16954"/>
      <c r="L16954"/>
    </row>
    <row r="16955" spans="7:12" x14ac:dyDescent="0.25">
      <c r="G16955"/>
      <c r="I16955"/>
      <c r="L16955"/>
    </row>
    <row r="16956" spans="7:12" x14ac:dyDescent="0.25">
      <c r="G16956"/>
      <c r="I16956"/>
      <c r="L16956"/>
    </row>
    <row r="16957" spans="7:12" x14ac:dyDescent="0.25">
      <c r="G16957"/>
      <c r="I16957"/>
      <c r="L16957"/>
    </row>
    <row r="16958" spans="7:12" x14ac:dyDescent="0.25">
      <c r="G16958"/>
      <c r="I16958"/>
      <c r="L16958"/>
    </row>
    <row r="16959" spans="7:12" x14ac:dyDescent="0.25">
      <c r="G16959"/>
      <c r="I16959"/>
      <c r="L16959"/>
    </row>
    <row r="16960" spans="7:12" x14ac:dyDescent="0.25">
      <c r="G16960"/>
      <c r="I16960"/>
      <c r="L16960"/>
    </row>
    <row r="16961" spans="7:12" x14ac:dyDescent="0.25">
      <c r="G16961"/>
      <c r="I16961"/>
      <c r="L16961"/>
    </row>
    <row r="16962" spans="7:12" x14ac:dyDescent="0.25">
      <c r="G16962"/>
      <c r="I16962"/>
      <c r="L16962"/>
    </row>
    <row r="16963" spans="7:12" x14ac:dyDescent="0.25">
      <c r="G16963"/>
      <c r="I16963"/>
      <c r="L16963"/>
    </row>
    <row r="16964" spans="7:12" x14ac:dyDescent="0.25">
      <c r="G16964"/>
      <c r="I16964"/>
      <c r="L16964"/>
    </row>
    <row r="16965" spans="7:12" x14ac:dyDescent="0.25">
      <c r="G16965"/>
      <c r="I16965"/>
      <c r="L16965"/>
    </row>
    <row r="16966" spans="7:12" x14ac:dyDescent="0.25">
      <c r="G16966"/>
      <c r="I16966"/>
      <c r="L16966"/>
    </row>
    <row r="16967" spans="7:12" x14ac:dyDescent="0.25">
      <c r="G16967"/>
      <c r="I16967"/>
      <c r="L16967"/>
    </row>
    <row r="16968" spans="7:12" x14ac:dyDescent="0.25">
      <c r="G16968"/>
      <c r="I16968"/>
      <c r="L16968"/>
    </row>
    <row r="16969" spans="7:12" x14ac:dyDescent="0.25">
      <c r="G16969"/>
      <c r="I16969"/>
      <c r="L16969"/>
    </row>
    <row r="16970" spans="7:12" x14ac:dyDescent="0.25">
      <c r="G16970"/>
      <c r="I16970"/>
      <c r="L16970"/>
    </row>
    <row r="16971" spans="7:12" x14ac:dyDescent="0.25">
      <c r="G16971"/>
      <c r="I16971"/>
      <c r="L16971"/>
    </row>
    <row r="16972" spans="7:12" x14ac:dyDescent="0.25">
      <c r="G16972"/>
      <c r="I16972"/>
      <c r="L16972"/>
    </row>
    <row r="16973" spans="7:12" x14ac:dyDescent="0.25">
      <c r="G16973"/>
      <c r="I16973"/>
      <c r="L16973"/>
    </row>
    <row r="16974" spans="7:12" x14ac:dyDescent="0.25">
      <c r="G16974"/>
      <c r="I16974"/>
      <c r="L16974"/>
    </row>
    <row r="16975" spans="7:12" x14ac:dyDescent="0.25">
      <c r="G16975"/>
      <c r="I16975"/>
      <c r="L16975"/>
    </row>
    <row r="16976" spans="7:12" x14ac:dyDescent="0.25">
      <c r="G16976"/>
      <c r="I16976"/>
      <c r="L16976"/>
    </row>
    <row r="16977" spans="7:12" x14ac:dyDescent="0.25">
      <c r="G16977"/>
      <c r="I16977"/>
      <c r="L16977"/>
    </row>
    <row r="16978" spans="7:12" x14ac:dyDescent="0.25">
      <c r="G16978"/>
      <c r="I16978"/>
      <c r="L16978"/>
    </row>
    <row r="16979" spans="7:12" x14ac:dyDescent="0.25">
      <c r="G16979"/>
      <c r="I16979"/>
      <c r="L16979"/>
    </row>
    <row r="16980" spans="7:12" x14ac:dyDescent="0.25">
      <c r="G16980"/>
      <c r="I16980"/>
      <c r="L16980"/>
    </row>
    <row r="16981" spans="7:12" x14ac:dyDescent="0.25">
      <c r="G16981"/>
      <c r="I16981"/>
      <c r="L16981"/>
    </row>
    <row r="16982" spans="7:12" x14ac:dyDescent="0.25">
      <c r="G16982"/>
      <c r="I16982"/>
      <c r="L16982"/>
    </row>
    <row r="16983" spans="7:12" x14ac:dyDescent="0.25">
      <c r="G16983"/>
      <c r="I16983"/>
      <c r="L16983"/>
    </row>
    <row r="16984" spans="7:12" x14ac:dyDescent="0.25">
      <c r="G16984"/>
      <c r="I16984"/>
      <c r="L16984"/>
    </row>
    <row r="16985" spans="7:12" x14ac:dyDescent="0.25">
      <c r="G16985"/>
      <c r="I16985"/>
      <c r="L16985"/>
    </row>
    <row r="16986" spans="7:12" x14ac:dyDescent="0.25">
      <c r="G16986"/>
      <c r="I16986"/>
      <c r="L16986"/>
    </row>
    <row r="16987" spans="7:12" x14ac:dyDescent="0.25">
      <c r="G16987"/>
      <c r="I16987"/>
      <c r="L16987"/>
    </row>
    <row r="16988" spans="7:12" x14ac:dyDescent="0.25">
      <c r="G16988"/>
      <c r="I16988"/>
      <c r="L16988"/>
    </row>
    <row r="16989" spans="7:12" x14ac:dyDescent="0.25">
      <c r="G16989"/>
      <c r="I16989"/>
      <c r="L16989"/>
    </row>
    <row r="16990" spans="7:12" x14ac:dyDescent="0.25">
      <c r="G16990"/>
      <c r="I16990"/>
      <c r="L16990"/>
    </row>
    <row r="16991" spans="7:12" x14ac:dyDescent="0.25">
      <c r="G16991"/>
      <c r="I16991"/>
      <c r="L16991"/>
    </row>
    <row r="16992" spans="7:12" x14ac:dyDescent="0.25">
      <c r="G16992"/>
      <c r="I16992"/>
      <c r="L16992"/>
    </row>
    <row r="16993" spans="7:12" x14ac:dyDescent="0.25">
      <c r="G16993"/>
      <c r="I16993"/>
      <c r="L16993"/>
    </row>
    <row r="16994" spans="7:12" x14ac:dyDescent="0.25">
      <c r="G16994"/>
      <c r="I16994"/>
      <c r="L16994"/>
    </row>
    <row r="16995" spans="7:12" x14ac:dyDescent="0.25">
      <c r="G16995"/>
      <c r="I16995"/>
      <c r="L16995"/>
    </row>
    <row r="16996" spans="7:12" x14ac:dyDescent="0.25">
      <c r="G16996"/>
      <c r="I16996"/>
      <c r="L16996"/>
    </row>
    <row r="16997" spans="7:12" x14ac:dyDescent="0.25">
      <c r="G16997"/>
      <c r="I16997"/>
      <c r="L16997"/>
    </row>
    <row r="16998" spans="7:12" x14ac:dyDescent="0.25">
      <c r="G16998"/>
      <c r="I16998"/>
      <c r="L16998"/>
    </row>
    <row r="16999" spans="7:12" x14ac:dyDescent="0.25">
      <c r="G16999"/>
      <c r="I16999"/>
      <c r="L16999"/>
    </row>
    <row r="17000" spans="7:12" x14ac:dyDescent="0.25">
      <c r="G17000"/>
      <c r="I17000"/>
      <c r="L17000"/>
    </row>
    <row r="17001" spans="7:12" x14ac:dyDescent="0.25">
      <c r="G17001"/>
      <c r="I17001"/>
      <c r="L17001"/>
    </row>
    <row r="17002" spans="7:12" x14ac:dyDescent="0.25">
      <c r="G17002"/>
      <c r="I17002"/>
      <c r="L17002"/>
    </row>
    <row r="17003" spans="7:12" x14ac:dyDescent="0.25">
      <c r="G17003"/>
      <c r="I17003"/>
      <c r="L17003"/>
    </row>
    <row r="17004" spans="7:12" x14ac:dyDescent="0.25">
      <c r="G17004"/>
      <c r="I17004"/>
      <c r="L17004"/>
    </row>
    <row r="17005" spans="7:12" x14ac:dyDescent="0.25">
      <c r="G17005"/>
      <c r="I17005"/>
      <c r="L17005"/>
    </row>
    <row r="17006" spans="7:12" x14ac:dyDescent="0.25">
      <c r="G17006"/>
      <c r="I17006"/>
      <c r="L17006"/>
    </row>
    <row r="17007" spans="7:12" x14ac:dyDescent="0.25">
      <c r="G17007"/>
      <c r="I17007"/>
      <c r="L17007"/>
    </row>
    <row r="17008" spans="7:12" x14ac:dyDescent="0.25">
      <c r="G17008"/>
      <c r="I17008"/>
      <c r="L17008"/>
    </row>
    <row r="17009" spans="7:12" x14ac:dyDescent="0.25">
      <c r="G17009"/>
      <c r="I17009"/>
      <c r="L17009"/>
    </row>
    <row r="17010" spans="7:12" x14ac:dyDescent="0.25">
      <c r="G17010"/>
      <c r="I17010"/>
      <c r="L17010"/>
    </row>
    <row r="17011" spans="7:12" x14ac:dyDescent="0.25">
      <c r="G17011"/>
      <c r="I17011"/>
      <c r="L17011"/>
    </row>
    <row r="17012" spans="7:12" x14ac:dyDescent="0.25">
      <c r="G17012"/>
      <c r="I17012"/>
      <c r="L17012"/>
    </row>
    <row r="17013" spans="7:12" x14ac:dyDescent="0.25">
      <c r="G17013"/>
      <c r="I17013"/>
      <c r="L17013"/>
    </row>
    <row r="17014" spans="7:12" x14ac:dyDescent="0.25">
      <c r="G17014"/>
      <c r="I17014"/>
      <c r="L17014"/>
    </row>
    <row r="17015" spans="7:12" x14ac:dyDescent="0.25">
      <c r="G17015"/>
      <c r="I17015"/>
      <c r="L17015"/>
    </row>
    <row r="17016" spans="7:12" x14ac:dyDescent="0.25">
      <c r="G17016"/>
      <c r="I17016"/>
      <c r="L17016"/>
    </row>
    <row r="17017" spans="7:12" x14ac:dyDescent="0.25">
      <c r="G17017"/>
      <c r="I17017"/>
      <c r="L17017"/>
    </row>
    <row r="17018" spans="7:12" x14ac:dyDescent="0.25">
      <c r="G17018"/>
      <c r="I17018"/>
      <c r="L17018"/>
    </row>
    <row r="17019" spans="7:12" x14ac:dyDescent="0.25">
      <c r="G17019"/>
      <c r="I17019"/>
      <c r="L17019"/>
    </row>
    <row r="17020" spans="7:12" x14ac:dyDescent="0.25">
      <c r="G17020"/>
      <c r="I17020"/>
      <c r="L17020"/>
    </row>
    <row r="17021" spans="7:12" x14ac:dyDescent="0.25">
      <c r="G17021"/>
      <c r="I17021"/>
      <c r="L17021"/>
    </row>
    <row r="17022" spans="7:12" x14ac:dyDescent="0.25">
      <c r="G17022"/>
      <c r="I17022"/>
      <c r="L17022"/>
    </row>
    <row r="17023" spans="7:12" x14ac:dyDescent="0.25">
      <c r="G17023"/>
      <c r="I17023"/>
      <c r="L17023"/>
    </row>
    <row r="17024" spans="7:12" x14ac:dyDescent="0.25">
      <c r="G17024"/>
      <c r="I17024"/>
      <c r="L17024"/>
    </row>
    <row r="17025" spans="7:12" x14ac:dyDescent="0.25">
      <c r="G17025"/>
      <c r="I17025"/>
      <c r="L17025"/>
    </row>
    <row r="17026" spans="7:12" x14ac:dyDescent="0.25">
      <c r="G17026"/>
      <c r="I17026"/>
      <c r="L17026"/>
    </row>
    <row r="17027" spans="7:12" x14ac:dyDescent="0.25">
      <c r="G17027"/>
      <c r="I17027"/>
      <c r="L17027"/>
    </row>
    <row r="17028" spans="7:12" x14ac:dyDescent="0.25">
      <c r="G17028"/>
      <c r="I17028"/>
      <c r="L17028"/>
    </row>
    <row r="17029" spans="7:12" x14ac:dyDescent="0.25">
      <c r="G17029"/>
      <c r="I17029"/>
      <c r="L17029"/>
    </row>
    <row r="17030" spans="7:12" x14ac:dyDescent="0.25">
      <c r="G17030"/>
      <c r="I17030"/>
      <c r="L17030"/>
    </row>
    <row r="17031" spans="7:12" x14ac:dyDescent="0.25">
      <c r="G17031"/>
      <c r="I17031"/>
      <c r="L17031"/>
    </row>
    <row r="17032" spans="7:12" x14ac:dyDescent="0.25">
      <c r="G17032"/>
      <c r="I17032"/>
      <c r="L17032"/>
    </row>
    <row r="17033" spans="7:12" x14ac:dyDescent="0.25">
      <c r="G17033"/>
      <c r="I17033"/>
      <c r="L17033"/>
    </row>
    <row r="17034" spans="7:12" x14ac:dyDescent="0.25">
      <c r="G17034"/>
      <c r="I17034"/>
      <c r="L17034"/>
    </row>
    <row r="17035" spans="7:12" x14ac:dyDescent="0.25">
      <c r="G17035"/>
      <c r="I17035"/>
      <c r="L17035"/>
    </row>
    <row r="17036" spans="7:12" x14ac:dyDescent="0.25">
      <c r="G17036"/>
      <c r="I17036"/>
      <c r="L17036"/>
    </row>
    <row r="17037" spans="7:12" x14ac:dyDescent="0.25">
      <c r="G17037"/>
      <c r="I17037"/>
      <c r="L17037"/>
    </row>
    <row r="17038" spans="7:12" x14ac:dyDescent="0.25">
      <c r="G17038"/>
      <c r="I17038"/>
      <c r="L17038"/>
    </row>
    <row r="17039" spans="7:12" x14ac:dyDescent="0.25">
      <c r="G17039"/>
      <c r="I17039"/>
      <c r="L17039"/>
    </row>
    <row r="17040" spans="7:12" x14ac:dyDescent="0.25">
      <c r="G17040"/>
      <c r="I17040"/>
      <c r="L17040"/>
    </row>
    <row r="17041" spans="7:12" x14ac:dyDescent="0.25">
      <c r="G17041"/>
      <c r="I17041"/>
      <c r="L17041"/>
    </row>
    <row r="17042" spans="7:12" x14ac:dyDescent="0.25">
      <c r="G17042"/>
      <c r="I17042"/>
      <c r="L17042"/>
    </row>
    <row r="17043" spans="7:12" x14ac:dyDescent="0.25">
      <c r="G17043"/>
      <c r="I17043"/>
      <c r="L17043"/>
    </row>
    <row r="17044" spans="7:12" x14ac:dyDescent="0.25">
      <c r="G17044"/>
      <c r="I17044"/>
      <c r="L17044"/>
    </row>
    <row r="17045" spans="7:12" x14ac:dyDescent="0.25">
      <c r="G17045"/>
      <c r="I17045"/>
      <c r="L17045"/>
    </row>
    <row r="17046" spans="7:12" x14ac:dyDescent="0.25">
      <c r="G17046"/>
      <c r="I17046"/>
      <c r="L17046"/>
    </row>
    <row r="17047" spans="7:12" x14ac:dyDescent="0.25">
      <c r="G17047"/>
      <c r="I17047"/>
      <c r="L17047"/>
    </row>
    <row r="17048" spans="7:12" x14ac:dyDescent="0.25">
      <c r="G17048"/>
      <c r="I17048"/>
      <c r="L17048"/>
    </row>
    <row r="17049" spans="7:12" x14ac:dyDescent="0.25">
      <c r="G17049"/>
      <c r="I17049"/>
      <c r="L17049"/>
    </row>
    <row r="17050" spans="7:12" x14ac:dyDescent="0.25">
      <c r="G17050"/>
      <c r="I17050"/>
      <c r="L17050"/>
    </row>
    <row r="17051" spans="7:12" x14ac:dyDescent="0.25">
      <c r="G17051"/>
      <c r="I17051"/>
      <c r="L17051"/>
    </row>
    <row r="17052" spans="7:12" x14ac:dyDescent="0.25">
      <c r="G17052"/>
      <c r="I17052"/>
      <c r="L17052"/>
    </row>
    <row r="17053" spans="7:12" x14ac:dyDescent="0.25">
      <c r="G17053"/>
      <c r="I17053"/>
      <c r="L17053"/>
    </row>
    <row r="17054" spans="7:12" x14ac:dyDescent="0.25">
      <c r="G17054"/>
      <c r="I17054"/>
      <c r="L17054"/>
    </row>
    <row r="17055" spans="7:12" x14ac:dyDescent="0.25">
      <c r="G17055"/>
      <c r="I17055"/>
      <c r="L17055"/>
    </row>
    <row r="17056" spans="7:12" x14ac:dyDescent="0.25">
      <c r="G17056"/>
      <c r="I17056"/>
      <c r="L17056"/>
    </row>
    <row r="17057" spans="7:12" x14ac:dyDescent="0.25">
      <c r="G17057"/>
      <c r="I17057"/>
      <c r="L17057"/>
    </row>
    <row r="17058" spans="7:12" x14ac:dyDescent="0.25">
      <c r="G17058"/>
      <c r="I17058"/>
      <c r="L17058"/>
    </row>
    <row r="17059" spans="7:12" x14ac:dyDescent="0.25">
      <c r="G17059"/>
      <c r="I17059"/>
      <c r="L17059"/>
    </row>
    <row r="17060" spans="7:12" x14ac:dyDescent="0.25">
      <c r="G17060"/>
      <c r="I17060"/>
      <c r="L17060"/>
    </row>
    <row r="17061" spans="7:12" x14ac:dyDescent="0.25">
      <c r="G17061"/>
      <c r="I17061"/>
      <c r="L17061"/>
    </row>
    <row r="17062" spans="7:12" x14ac:dyDescent="0.25">
      <c r="G17062"/>
      <c r="I17062"/>
      <c r="L17062"/>
    </row>
    <row r="17063" spans="7:12" x14ac:dyDescent="0.25">
      <c r="G17063"/>
      <c r="I17063"/>
      <c r="L17063"/>
    </row>
    <row r="17064" spans="7:12" x14ac:dyDescent="0.25">
      <c r="G17064"/>
      <c r="I17064"/>
      <c r="L17064"/>
    </row>
    <row r="17065" spans="7:12" x14ac:dyDescent="0.25">
      <c r="G17065"/>
      <c r="I17065"/>
      <c r="L17065"/>
    </row>
    <row r="17066" spans="7:12" x14ac:dyDescent="0.25">
      <c r="G17066"/>
      <c r="I17066"/>
      <c r="L17066"/>
    </row>
    <row r="17067" spans="7:12" x14ac:dyDescent="0.25">
      <c r="G17067"/>
      <c r="I17067"/>
      <c r="L17067"/>
    </row>
    <row r="17068" spans="7:12" x14ac:dyDescent="0.25">
      <c r="G17068"/>
      <c r="I17068"/>
      <c r="L17068"/>
    </row>
    <row r="17069" spans="7:12" x14ac:dyDescent="0.25">
      <c r="G17069"/>
      <c r="I17069"/>
      <c r="L17069"/>
    </row>
    <row r="17070" spans="7:12" x14ac:dyDescent="0.25">
      <c r="G17070"/>
      <c r="I17070"/>
      <c r="L17070"/>
    </row>
    <row r="17071" spans="7:12" x14ac:dyDescent="0.25">
      <c r="G17071"/>
      <c r="I17071"/>
      <c r="L17071"/>
    </row>
    <row r="17072" spans="7:12" x14ac:dyDescent="0.25">
      <c r="G17072"/>
      <c r="I17072"/>
      <c r="L17072"/>
    </row>
    <row r="17073" spans="7:12" x14ac:dyDescent="0.25">
      <c r="G17073"/>
      <c r="I17073"/>
      <c r="L17073"/>
    </row>
    <row r="17074" spans="7:12" x14ac:dyDescent="0.25">
      <c r="G17074"/>
      <c r="I17074"/>
      <c r="L17074"/>
    </row>
    <row r="17075" spans="7:12" x14ac:dyDescent="0.25">
      <c r="G17075"/>
      <c r="I17075"/>
      <c r="L17075"/>
    </row>
    <row r="17076" spans="7:12" x14ac:dyDescent="0.25">
      <c r="G17076"/>
      <c r="I17076"/>
      <c r="L17076"/>
    </row>
    <row r="17077" spans="7:12" x14ac:dyDescent="0.25">
      <c r="G17077"/>
      <c r="I17077"/>
      <c r="L17077"/>
    </row>
    <row r="17078" spans="7:12" x14ac:dyDescent="0.25">
      <c r="G17078"/>
      <c r="I17078"/>
      <c r="L17078"/>
    </row>
    <row r="17079" spans="7:12" x14ac:dyDescent="0.25">
      <c r="G17079"/>
      <c r="I17079"/>
      <c r="L17079"/>
    </row>
    <row r="17080" spans="7:12" x14ac:dyDescent="0.25">
      <c r="G17080"/>
      <c r="I17080"/>
      <c r="L17080"/>
    </row>
    <row r="17081" spans="7:12" x14ac:dyDescent="0.25">
      <c r="G17081"/>
      <c r="I17081"/>
      <c r="L17081"/>
    </row>
    <row r="17082" spans="7:12" x14ac:dyDescent="0.25">
      <c r="G17082"/>
      <c r="I17082"/>
      <c r="L17082"/>
    </row>
    <row r="17083" spans="7:12" x14ac:dyDescent="0.25">
      <c r="G17083"/>
      <c r="I17083"/>
      <c r="L17083"/>
    </row>
    <row r="17084" spans="7:12" x14ac:dyDescent="0.25">
      <c r="G17084"/>
      <c r="I17084"/>
      <c r="L17084"/>
    </row>
    <row r="17085" spans="7:12" x14ac:dyDescent="0.25">
      <c r="G17085"/>
      <c r="I17085"/>
      <c r="L17085"/>
    </row>
    <row r="17086" spans="7:12" x14ac:dyDescent="0.25">
      <c r="G17086"/>
      <c r="I17086"/>
      <c r="L17086"/>
    </row>
    <row r="17087" spans="7:12" x14ac:dyDescent="0.25">
      <c r="G17087"/>
      <c r="I17087"/>
      <c r="L17087"/>
    </row>
    <row r="17088" spans="7:12" x14ac:dyDescent="0.25">
      <c r="G17088"/>
      <c r="I17088"/>
      <c r="L17088"/>
    </row>
    <row r="17089" spans="7:12" x14ac:dyDescent="0.25">
      <c r="G17089"/>
      <c r="I17089"/>
      <c r="L17089"/>
    </row>
    <row r="17090" spans="7:12" x14ac:dyDescent="0.25">
      <c r="G17090"/>
      <c r="I17090"/>
      <c r="L17090"/>
    </row>
    <row r="17091" spans="7:12" x14ac:dyDescent="0.25">
      <c r="G17091"/>
      <c r="I17091"/>
      <c r="L17091"/>
    </row>
    <row r="17092" spans="7:12" x14ac:dyDescent="0.25">
      <c r="G17092"/>
      <c r="I17092"/>
      <c r="L17092"/>
    </row>
    <row r="17093" spans="7:12" x14ac:dyDescent="0.25">
      <c r="G17093"/>
      <c r="I17093"/>
      <c r="L17093"/>
    </row>
    <row r="17094" spans="7:12" x14ac:dyDescent="0.25">
      <c r="G17094"/>
      <c r="I17094"/>
      <c r="L17094"/>
    </row>
    <row r="17095" spans="7:12" x14ac:dyDescent="0.25">
      <c r="G17095"/>
      <c r="I17095"/>
      <c r="L17095"/>
    </row>
    <row r="17096" spans="7:12" x14ac:dyDescent="0.25">
      <c r="G17096"/>
      <c r="I17096"/>
      <c r="L17096"/>
    </row>
    <row r="17097" spans="7:12" x14ac:dyDescent="0.25">
      <c r="G17097"/>
      <c r="I17097"/>
      <c r="L17097"/>
    </row>
    <row r="17098" spans="7:12" x14ac:dyDescent="0.25">
      <c r="G17098"/>
      <c r="I17098"/>
      <c r="L17098"/>
    </row>
    <row r="17099" spans="7:12" x14ac:dyDescent="0.25">
      <c r="G17099"/>
      <c r="I17099"/>
      <c r="L17099"/>
    </row>
    <row r="17100" spans="7:12" x14ac:dyDescent="0.25">
      <c r="G17100"/>
      <c r="I17100"/>
      <c r="L17100"/>
    </row>
    <row r="17101" spans="7:12" x14ac:dyDescent="0.25">
      <c r="G17101"/>
      <c r="I17101"/>
      <c r="L17101"/>
    </row>
    <row r="17102" spans="7:12" x14ac:dyDescent="0.25">
      <c r="G17102"/>
      <c r="I17102"/>
      <c r="L17102"/>
    </row>
    <row r="17103" spans="7:12" x14ac:dyDescent="0.25">
      <c r="G17103"/>
      <c r="I17103"/>
      <c r="L17103"/>
    </row>
    <row r="17104" spans="7:12" x14ac:dyDescent="0.25">
      <c r="G17104"/>
      <c r="I17104"/>
      <c r="L17104"/>
    </row>
    <row r="17105" spans="7:12" x14ac:dyDescent="0.25">
      <c r="G17105"/>
      <c r="I17105"/>
      <c r="L17105"/>
    </row>
    <row r="17106" spans="7:12" x14ac:dyDescent="0.25">
      <c r="G17106"/>
      <c r="I17106"/>
      <c r="L17106"/>
    </row>
    <row r="17107" spans="7:12" x14ac:dyDescent="0.25">
      <c r="G17107"/>
      <c r="I17107"/>
      <c r="L17107"/>
    </row>
    <row r="17108" spans="7:12" x14ac:dyDescent="0.25">
      <c r="G17108"/>
      <c r="I17108"/>
      <c r="L17108"/>
    </row>
    <row r="17109" spans="7:12" x14ac:dyDescent="0.25">
      <c r="G17109"/>
      <c r="I17109"/>
      <c r="L17109"/>
    </row>
    <row r="17110" spans="7:12" x14ac:dyDescent="0.25">
      <c r="G17110"/>
      <c r="I17110"/>
      <c r="L17110"/>
    </row>
    <row r="17111" spans="7:12" x14ac:dyDescent="0.25">
      <c r="G17111"/>
      <c r="I17111"/>
      <c r="L17111"/>
    </row>
    <row r="17112" spans="7:12" x14ac:dyDescent="0.25">
      <c r="G17112"/>
      <c r="I17112"/>
      <c r="L17112"/>
    </row>
    <row r="17113" spans="7:12" x14ac:dyDescent="0.25">
      <c r="G17113"/>
      <c r="I17113"/>
      <c r="L17113"/>
    </row>
    <row r="17114" spans="7:12" x14ac:dyDescent="0.25">
      <c r="G17114"/>
      <c r="I17114"/>
      <c r="L17114"/>
    </row>
    <row r="17115" spans="7:12" x14ac:dyDescent="0.25">
      <c r="G17115"/>
      <c r="I17115"/>
      <c r="L17115"/>
    </row>
    <row r="17116" spans="7:12" x14ac:dyDescent="0.25">
      <c r="G17116"/>
      <c r="I17116"/>
      <c r="L17116"/>
    </row>
    <row r="17117" spans="7:12" x14ac:dyDescent="0.25">
      <c r="G17117"/>
      <c r="I17117"/>
      <c r="L17117"/>
    </row>
    <row r="17118" spans="7:12" x14ac:dyDescent="0.25">
      <c r="G17118"/>
      <c r="I17118"/>
      <c r="L17118"/>
    </row>
    <row r="17119" spans="7:12" x14ac:dyDescent="0.25">
      <c r="G17119"/>
      <c r="I17119"/>
      <c r="L17119"/>
    </row>
    <row r="17120" spans="7:12" x14ac:dyDescent="0.25">
      <c r="G17120"/>
      <c r="I17120"/>
      <c r="L17120"/>
    </row>
    <row r="17121" spans="7:12" x14ac:dyDescent="0.25">
      <c r="G17121"/>
      <c r="I17121"/>
      <c r="L17121"/>
    </row>
    <row r="17122" spans="7:12" x14ac:dyDescent="0.25">
      <c r="G17122"/>
      <c r="I17122"/>
      <c r="L17122"/>
    </row>
    <row r="17123" spans="7:12" x14ac:dyDescent="0.25">
      <c r="G17123"/>
      <c r="I17123"/>
      <c r="L17123"/>
    </row>
    <row r="17124" spans="7:12" x14ac:dyDescent="0.25">
      <c r="G17124"/>
      <c r="I17124"/>
      <c r="L17124"/>
    </row>
    <row r="17125" spans="7:12" x14ac:dyDescent="0.25">
      <c r="G17125"/>
      <c r="I17125"/>
      <c r="L17125"/>
    </row>
    <row r="17126" spans="7:12" x14ac:dyDescent="0.25">
      <c r="G17126"/>
      <c r="I17126"/>
      <c r="L17126"/>
    </row>
    <row r="17127" spans="7:12" x14ac:dyDescent="0.25">
      <c r="G17127"/>
      <c r="I17127"/>
      <c r="L17127"/>
    </row>
    <row r="17128" spans="7:12" x14ac:dyDescent="0.25">
      <c r="G17128"/>
      <c r="I17128"/>
      <c r="L17128"/>
    </row>
    <row r="17129" spans="7:12" x14ac:dyDescent="0.25">
      <c r="G17129"/>
      <c r="I17129"/>
      <c r="L17129"/>
    </row>
    <row r="17130" spans="7:12" x14ac:dyDescent="0.25">
      <c r="G17130"/>
      <c r="I17130"/>
      <c r="L17130"/>
    </row>
    <row r="17131" spans="7:12" x14ac:dyDescent="0.25">
      <c r="G17131"/>
      <c r="I17131"/>
      <c r="L17131"/>
    </row>
    <row r="17132" spans="7:12" x14ac:dyDescent="0.25">
      <c r="G17132"/>
      <c r="I17132"/>
      <c r="L17132"/>
    </row>
    <row r="17133" spans="7:12" x14ac:dyDescent="0.25">
      <c r="G17133"/>
      <c r="I17133"/>
      <c r="L17133"/>
    </row>
    <row r="17134" spans="7:12" x14ac:dyDescent="0.25">
      <c r="G17134"/>
      <c r="I17134"/>
      <c r="L17134"/>
    </row>
    <row r="17135" spans="7:12" x14ac:dyDescent="0.25">
      <c r="G17135"/>
      <c r="I17135"/>
      <c r="L17135"/>
    </row>
    <row r="17136" spans="7:12" x14ac:dyDescent="0.25">
      <c r="G17136"/>
      <c r="I17136"/>
      <c r="L17136"/>
    </row>
    <row r="17137" spans="7:12" x14ac:dyDescent="0.25">
      <c r="G17137"/>
      <c r="I17137"/>
      <c r="L17137"/>
    </row>
    <row r="17138" spans="7:12" x14ac:dyDescent="0.25">
      <c r="G17138"/>
      <c r="I17138"/>
      <c r="L17138"/>
    </row>
    <row r="17139" spans="7:12" x14ac:dyDescent="0.25">
      <c r="G17139"/>
      <c r="I17139"/>
      <c r="L17139"/>
    </row>
    <row r="17140" spans="7:12" x14ac:dyDescent="0.25">
      <c r="G17140"/>
      <c r="I17140"/>
      <c r="L17140"/>
    </row>
    <row r="17141" spans="7:12" x14ac:dyDescent="0.25">
      <c r="G17141"/>
      <c r="I17141"/>
      <c r="L17141"/>
    </row>
    <row r="17142" spans="7:12" x14ac:dyDescent="0.25">
      <c r="G17142"/>
      <c r="I17142"/>
      <c r="L17142"/>
    </row>
    <row r="17143" spans="7:12" x14ac:dyDescent="0.25">
      <c r="G17143"/>
      <c r="I17143"/>
      <c r="L17143"/>
    </row>
    <row r="17144" spans="7:12" x14ac:dyDescent="0.25">
      <c r="G17144"/>
      <c r="I17144"/>
      <c r="L17144"/>
    </row>
    <row r="17145" spans="7:12" x14ac:dyDescent="0.25">
      <c r="G17145"/>
      <c r="I17145"/>
      <c r="L17145"/>
    </row>
    <row r="17146" spans="7:12" x14ac:dyDescent="0.25">
      <c r="G17146"/>
      <c r="I17146"/>
      <c r="L17146"/>
    </row>
    <row r="17147" spans="7:12" x14ac:dyDescent="0.25">
      <c r="G17147"/>
      <c r="I17147"/>
      <c r="L17147"/>
    </row>
    <row r="17148" spans="7:12" x14ac:dyDescent="0.25">
      <c r="G17148"/>
      <c r="I17148"/>
      <c r="L17148"/>
    </row>
    <row r="17149" spans="7:12" x14ac:dyDescent="0.25">
      <c r="G17149"/>
      <c r="I17149"/>
      <c r="L17149"/>
    </row>
    <row r="17150" spans="7:12" x14ac:dyDescent="0.25">
      <c r="G17150"/>
      <c r="I17150"/>
      <c r="L17150"/>
    </row>
    <row r="17151" spans="7:12" x14ac:dyDescent="0.25">
      <c r="G17151"/>
      <c r="I17151"/>
      <c r="L17151"/>
    </row>
    <row r="17152" spans="7:12" x14ac:dyDescent="0.25">
      <c r="G17152"/>
      <c r="I17152"/>
      <c r="L17152"/>
    </row>
    <row r="17153" spans="7:12" x14ac:dyDescent="0.25">
      <c r="G17153"/>
      <c r="I17153"/>
      <c r="L17153"/>
    </row>
    <row r="17154" spans="7:12" x14ac:dyDescent="0.25">
      <c r="G17154"/>
      <c r="I17154"/>
      <c r="L17154"/>
    </row>
    <row r="17155" spans="7:12" x14ac:dyDescent="0.25">
      <c r="G17155"/>
      <c r="I17155"/>
      <c r="L17155"/>
    </row>
    <row r="17156" spans="7:12" x14ac:dyDescent="0.25">
      <c r="G17156"/>
      <c r="I17156"/>
      <c r="L17156"/>
    </row>
    <row r="17157" spans="7:12" x14ac:dyDescent="0.25">
      <c r="G17157"/>
      <c r="I17157"/>
      <c r="L17157"/>
    </row>
    <row r="17158" spans="7:12" x14ac:dyDescent="0.25">
      <c r="G17158"/>
      <c r="I17158"/>
      <c r="L17158"/>
    </row>
    <row r="17159" spans="7:12" x14ac:dyDescent="0.25">
      <c r="G17159"/>
      <c r="I17159"/>
      <c r="L17159"/>
    </row>
    <row r="17160" spans="7:12" x14ac:dyDescent="0.25">
      <c r="G17160"/>
      <c r="I17160"/>
      <c r="L17160"/>
    </row>
    <row r="17161" spans="7:12" x14ac:dyDescent="0.25">
      <c r="G17161"/>
      <c r="I17161"/>
      <c r="L17161"/>
    </row>
    <row r="17162" spans="7:12" x14ac:dyDescent="0.25">
      <c r="G17162"/>
      <c r="I17162"/>
      <c r="L17162"/>
    </row>
    <row r="17163" spans="7:12" x14ac:dyDescent="0.25">
      <c r="G17163"/>
      <c r="I17163"/>
      <c r="L17163"/>
    </row>
    <row r="17164" spans="7:12" x14ac:dyDescent="0.25">
      <c r="G17164"/>
      <c r="I17164"/>
      <c r="L17164"/>
    </row>
    <row r="17165" spans="7:12" x14ac:dyDescent="0.25">
      <c r="G17165"/>
      <c r="I17165"/>
      <c r="L17165"/>
    </row>
    <row r="17166" spans="7:12" x14ac:dyDescent="0.25">
      <c r="G17166"/>
      <c r="I17166"/>
      <c r="L17166"/>
    </row>
    <row r="17167" spans="7:12" x14ac:dyDescent="0.25">
      <c r="G17167"/>
      <c r="I17167"/>
      <c r="L17167"/>
    </row>
    <row r="17168" spans="7:12" x14ac:dyDescent="0.25">
      <c r="G17168"/>
      <c r="I17168"/>
      <c r="L17168"/>
    </row>
    <row r="17169" spans="7:12" x14ac:dyDescent="0.25">
      <c r="G17169"/>
      <c r="I17169"/>
      <c r="L17169"/>
    </row>
    <row r="17170" spans="7:12" x14ac:dyDescent="0.25">
      <c r="G17170"/>
      <c r="I17170"/>
      <c r="L17170"/>
    </row>
    <row r="17171" spans="7:12" x14ac:dyDescent="0.25">
      <c r="G17171"/>
      <c r="I17171"/>
      <c r="L17171"/>
    </row>
    <row r="17172" spans="7:12" x14ac:dyDescent="0.25">
      <c r="G17172"/>
      <c r="I17172"/>
      <c r="L17172"/>
    </row>
    <row r="17173" spans="7:12" x14ac:dyDescent="0.25">
      <c r="G17173"/>
      <c r="I17173"/>
      <c r="L17173"/>
    </row>
    <row r="17174" spans="7:12" x14ac:dyDescent="0.25">
      <c r="G17174"/>
      <c r="I17174"/>
      <c r="L17174"/>
    </row>
    <row r="17175" spans="7:12" x14ac:dyDescent="0.25">
      <c r="G17175"/>
      <c r="I17175"/>
      <c r="L17175"/>
    </row>
    <row r="17176" spans="7:12" x14ac:dyDescent="0.25">
      <c r="G17176"/>
      <c r="I17176"/>
      <c r="L17176"/>
    </row>
    <row r="17177" spans="7:12" x14ac:dyDescent="0.25">
      <c r="G17177"/>
      <c r="I17177"/>
      <c r="L17177"/>
    </row>
    <row r="17178" spans="7:12" x14ac:dyDescent="0.25">
      <c r="G17178"/>
      <c r="I17178"/>
      <c r="L17178"/>
    </row>
    <row r="17179" spans="7:12" x14ac:dyDescent="0.25">
      <c r="G17179"/>
      <c r="I17179"/>
      <c r="L17179"/>
    </row>
    <row r="17180" spans="7:12" x14ac:dyDescent="0.25">
      <c r="G17180"/>
      <c r="I17180"/>
      <c r="L17180"/>
    </row>
    <row r="17181" spans="7:12" x14ac:dyDescent="0.25">
      <c r="G17181"/>
      <c r="I17181"/>
      <c r="L17181"/>
    </row>
    <row r="17182" spans="7:12" x14ac:dyDescent="0.25">
      <c r="G17182"/>
      <c r="I17182"/>
      <c r="L17182"/>
    </row>
    <row r="17183" spans="7:12" x14ac:dyDescent="0.25">
      <c r="G17183"/>
      <c r="I17183"/>
      <c r="L17183"/>
    </row>
    <row r="17184" spans="7:12" x14ac:dyDescent="0.25">
      <c r="G17184"/>
      <c r="I17184"/>
      <c r="L17184"/>
    </row>
    <row r="17185" spans="7:12" x14ac:dyDescent="0.25">
      <c r="G17185"/>
      <c r="I17185"/>
      <c r="L17185"/>
    </row>
    <row r="17186" spans="7:12" x14ac:dyDescent="0.25">
      <c r="G17186"/>
      <c r="I17186"/>
      <c r="L17186"/>
    </row>
    <row r="17187" spans="7:12" x14ac:dyDescent="0.25">
      <c r="G17187"/>
      <c r="I17187"/>
      <c r="L17187"/>
    </row>
    <row r="17188" spans="7:12" x14ac:dyDescent="0.25">
      <c r="G17188"/>
      <c r="I17188"/>
      <c r="L17188"/>
    </row>
    <row r="17189" spans="7:12" x14ac:dyDescent="0.25">
      <c r="G17189"/>
      <c r="I17189"/>
      <c r="L17189"/>
    </row>
    <row r="17190" spans="7:12" x14ac:dyDescent="0.25">
      <c r="G17190"/>
      <c r="I17190"/>
      <c r="L17190"/>
    </row>
    <row r="17191" spans="7:12" x14ac:dyDescent="0.25">
      <c r="G17191"/>
      <c r="I17191"/>
      <c r="L17191"/>
    </row>
    <row r="17192" spans="7:12" x14ac:dyDescent="0.25">
      <c r="G17192"/>
      <c r="I17192"/>
      <c r="L17192"/>
    </row>
    <row r="17193" spans="7:12" x14ac:dyDescent="0.25">
      <c r="G17193"/>
      <c r="I17193"/>
      <c r="L17193"/>
    </row>
    <row r="17194" spans="7:12" x14ac:dyDescent="0.25">
      <c r="G17194"/>
      <c r="I17194"/>
      <c r="L17194"/>
    </row>
    <row r="17195" spans="7:12" x14ac:dyDescent="0.25">
      <c r="G17195"/>
      <c r="I17195"/>
      <c r="L17195"/>
    </row>
    <row r="17196" spans="7:12" x14ac:dyDescent="0.25">
      <c r="G17196"/>
      <c r="I17196"/>
      <c r="L17196"/>
    </row>
    <row r="17197" spans="7:12" x14ac:dyDescent="0.25">
      <c r="G17197"/>
      <c r="I17197"/>
      <c r="L17197"/>
    </row>
    <row r="17198" spans="7:12" x14ac:dyDescent="0.25">
      <c r="G17198"/>
      <c r="I17198"/>
      <c r="L17198"/>
    </row>
    <row r="17199" spans="7:12" x14ac:dyDescent="0.25">
      <c r="G17199"/>
      <c r="I17199"/>
      <c r="L17199"/>
    </row>
    <row r="17200" spans="7:12" x14ac:dyDescent="0.25">
      <c r="G17200"/>
      <c r="I17200"/>
      <c r="L17200"/>
    </row>
    <row r="17201" spans="7:12" x14ac:dyDescent="0.25">
      <c r="G17201"/>
      <c r="I17201"/>
      <c r="L17201"/>
    </row>
    <row r="17202" spans="7:12" x14ac:dyDescent="0.25">
      <c r="G17202"/>
      <c r="I17202"/>
      <c r="L17202"/>
    </row>
    <row r="17203" spans="7:12" x14ac:dyDescent="0.25">
      <c r="G17203"/>
      <c r="I17203"/>
      <c r="L17203"/>
    </row>
    <row r="17204" spans="7:12" x14ac:dyDescent="0.25">
      <c r="G17204"/>
      <c r="I17204"/>
      <c r="L17204"/>
    </row>
    <row r="17205" spans="7:12" x14ac:dyDescent="0.25">
      <c r="G17205"/>
      <c r="I17205"/>
      <c r="L17205"/>
    </row>
    <row r="17206" spans="7:12" x14ac:dyDescent="0.25">
      <c r="G17206"/>
      <c r="I17206"/>
      <c r="L17206"/>
    </row>
    <row r="17207" spans="7:12" x14ac:dyDescent="0.25">
      <c r="G17207"/>
      <c r="I17207"/>
      <c r="L17207"/>
    </row>
    <row r="17208" spans="7:12" x14ac:dyDescent="0.25">
      <c r="G17208"/>
      <c r="I17208"/>
      <c r="L17208"/>
    </row>
    <row r="17209" spans="7:12" x14ac:dyDescent="0.25">
      <c r="G17209"/>
      <c r="I17209"/>
      <c r="L17209"/>
    </row>
    <row r="17210" spans="7:12" x14ac:dyDescent="0.25">
      <c r="G17210"/>
      <c r="I17210"/>
      <c r="L17210"/>
    </row>
    <row r="17211" spans="7:12" x14ac:dyDescent="0.25">
      <c r="G17211"/>
      <c r="I17211"/>
      <c r="L17211"/>
    </row>
    <row r="17212" spans="7:12" x14ac:dyDescent="0.25">
      <c r="G17212"/>
      <c r="I17212"/>
      <c r="L17212"/>
    </row>
    <row r="17213" spans="7:12" x14ac:dyDescent="0.25">
      <c r="G17213"/>
      <c r="I17213"/>
      <c r="L17213"/>
    </row>
    <row r="17214" spans="7:12" x14ac:dyDescent="0.25">
      <c r="G17214"/>
      <c r="I17214"/>
      <c r="L17214"/>
    </row>
    <row r="17215" spans="7:12" x14ac:dyDescent="0.25">
      <c r="G17215"/>
      <c r="I17215"/>
      <c r="L17215"/>
    </row>
    <row r="17216" spans="7:12" x14ac:dyDescent="0.25">
      <c r="G17216"/>
      <c r="I17216"/>
      <c r="L17216"/>
    </row>
    <row r="17217" spans="7:12" x14ac:dyDescent="0.25">
      <c r="G17217"/>
      <c r="I17217"/>
      <c r="L17217"/>
    </row>
    <row r="17218" spans="7:12" x14ac:dyDescent="0.25">
      <c r="G17218"/>
      <c r="I17218"/>
      <c r="L17218"/>
    </row>
    <row r="17219" spans="7:12" x14ac:dyDescent="0.25">
      <c r="G17219"/>
      <c r="I17219"/>
      <c r="L17219"/>
    </row>
    <row r="17220" spans="7:12" x14ac:dyDescent="0.25">
      <c r="G17220"/>
      <c r="I17220"/>
      <c r="L17220"/>
    </row>
    <row r="17221" spans="7:12" x14ac:dyDescent="0.25">
      <c r="G17221"/>
      <c r="I17221"/>
      <c r="L17221"/>
    </row>
    <row r="17222" spans="7:12" x14ac:dyDescent="0.25">
      <c r="G17222"/>
      <c r="I17222"/>
      <c r="L17222"/>
    </row>
    <row r="17223" spans="7:12" x14ac:dyDescent="0.25">
      <c r="G17223"/>
      <c r="I17223"/>
      <c r="L17223"/>
    </row>
    <row r="17224" spans="7:12" x14ac:dyDescent="0.25">
      <c r="G17224"/>
      <c r="I17224"/>
      <c r="L17224"/>
    </row>
    <row r="17225" spans="7:12" x14ac:dyDescent="0.25">
      <c r="G17225"/>
      <c r="I17225"/>
      <c r="L17225"/>
    </row>
    <row r="17226" spans="7:12" x14ac:dyDescent="0.25">
      <c r="G17226"/>
      <c r="I17226"/>
      <c r="L17226"/>
    </row>
    <row r="17227" spans="7:12" x14ac:dyDescent="0.25">
      <c r="G17227"/>
      <c r="I17227"/>
      <c r="L17227"/>
    </row>
    <row r="17228" spans="7:12" x14ac:dyDescent="0.25">
      <c r="G17228"/>
      <c r="I17228"/>
      <c r="L17228"/>
    </row>
    <row r="17229" spans="7:12" x14ac:dyDescent="0.25">
      <c r="G17229"/>
      <c r="I17229"/>
      <c r="L17229"/>
    </row>
    <row r="17230" spans="7:12" x14ac:dyDescent="0.25">
      <c r="G17230"/>
      <c r="I17230"/>
      <c r="L17230"/>
    </row>
    <row r="17231" spans="7:12" x14ac:dyDescent="0.25">
      <c r="G17231"/>
      <c r="I17231"/>
      <c r="L17231"/>
    </row>
    <row r="17232" spans="7:12" x14ac:dyDescent="0.25">
      <c r="G17232"/>
      <c r="I17232"/>
      <c r="L17232"/>
    </row>
    <row r="17233" spans="7:12" x14ac:dyDescent="0.25">
      <c r="G17233"/>
      <c r="I17233"/>
      <c r="L17233"/>
    </row>
    <row r="17234" spans="7:12" x14ac:dyDescent="0.25">
      <c r="G17234"/>
      <c r="I17234"/>
      <c r="L17234"/>
    </row>
    <row r="17235" spans="7:12" x14ac:dyDescent="0.25">
      <c r="G17235"/>
      <c r="I17235"/>
      <c r="L17235"/>
    </row>
    <row r="17236" spans="7:12" x14ac:dyDescent="0.25">
      <c r="G17236"/>
      <c r="I17236"/>
      <c r="L17236"/>
    </row>
    <row r="17237" spans="7:12" x14ac:dyDescent="0.25">
      <c r="G17237"/>
      <c r="I17237"/>
      <c r="L17237"/>
    </row>
    <row r="17238" spans="7:12" x14ac:dyDescent="0.25">
      <c r="G17238"/>
      <c r="I17238"/>
      <c r="L17238"/>
    </row>
    <row r="17239" spans="7:12" x14ac:dyDescent="0.25">
      <c r="G17239"/>
      <c r="I17239"/>
      <c r="L17239"/>
    </row>
    <row r="17240" spans="7:12" x14ac:dyDescent="0.25">
      <c r="G17240"/>
      <c r="I17240"/>
      <c r="L17240"/>
    </row>
    <row r="17241" spans="7:12" x14ac:dyDescent="0.25">
      <c r="G17241"/>
      <c r="I17241"/>
      <c r="L17241"/>
    </row>
    <row r="17242" spans="7:12" x14ac:dyDescent="0.25">
      <c r="G17242"/>
      <c r="I17242"/>
      <c r="L17242"/>
    </row>
    <row r="17243" spans="7:12" x14ac:dyDescent="0.25">
      <c r="G17243"/>
      <c r="I17243"/>
      <c r="L17243"/>
    </row>
    <row r="17244" spans="7:12" x14ac:dyDescent="0.25">
      <c r="G17244"/>
      <c r="I17244"/>
      <c r="L17244"/>
    </row>
    <row r="17245" spans="7:12" x14ac:dyDescent="0.25">
      <c r="G17245"/>
      <c r="I17245"/>
      <c r="L17245"/>
    </row>
    <row r="17246" spans="7:12" x14ac:dyDescent="0.25">
      <c r="G17246"/>
      <c r="I17246"/>
      <c r="L17246"/>
    </row>
    <row r="17247" spans="7:12" x14ac:dyDescent="0.25">
      <c r="G17247"/>
      <c r="I17247"/>
      <c r="L17247"/>
    </row>
    <row r="17248" spans="7:12" x14ac:dyDescent="0.25">
      <c r="G17248"/>
      <c r="I17248"/>
      <c r="L17248"/>
    </row>
    <row r="17249" spans="7:12" x14ac:dyDescent="0.25">
      <c r="G17249"/>
      <c r="I17249"/>
      <c r="L17249"/>
    </row>
    <row r="17250" spans="7:12" x14ac:dyDescent="0.25">
      <c r="G17250"/>
      <c r="I17250"/>
      <c r="L17250"/>
    </row>
    <row r="17251" spans="7:12" x14ac:dyDescent="0.25">
      <c r="G17251"/>
      <c r="I17251"/>
      <c r="L17251"/>
    </row>
    <row r="17252" spans="7:12" x14ac:dyDescent="0.25">
      <c r="G17252"/>
      <c r="I17252"/>
      <c r="L17252"/>
    </row>
    <row r="17253" spans="7:12" x14ac:dyDescent="0.25">
      <c r="G17253"/>
      <c r="I17253"/>
      <c r="L17253"/>
    </row>
    <row r="17254" spans="7:12" x14ac:dyDescent="0.25">
      <c r="G17254"/>
      <c r="I17254"/>
      <c r="L17254"/>
    </row>
    <row r="17255" spans="7:12" x14ac:dyDescent="0.25">
      <c r="G17255"/>
      <c r="I17255"/>
      <c r="L17255"/>
    </row>
    <row r="17256" spans="7:12" x14ac:dyDescent="0.25">
      <c r="G17256"/>
      <c r="I17256"/>
      <c r="L17256"/>
    </row>
    <row r="17257" spans="7:12" x14ac:dyDescent="0.25">
      <c r="G17257"/>
      <c r="I17257"/>
      <c r="L17257"/>
    </row>
    <row r="17258" spans="7:12" x14ac:dyDescent="0.25">
      <c r="G17258"/>
      <c r="I17258"/>
      <c r="L17258"/>
    </row>
    <row r="17259" spans="7:12" x14ac:dyDescent="0.25">
      <c r="G17259"/>
      <c r="I17259"/>
      <c r="L17259"/>
    </row>
    <row r="17260" spans="7:12" x14ac:dyDescent="0.25">
      <c r="G17260"/>
      <c r="I17260"/>
      <c r="L17260"/>
    </row>
    <row r="17261" spans="7:12" x14ac:dyDescent="0.25">
      <c r="G17261"/>
      <c r="I17261"/>
      <c r="L17261"/>
    </row>
    <row r="17262" spans="7:12" x14ac:dyDescent="0.25">
      <c r="G17262"/>
      <c r="I17262"/>
      <c r="L17262"/>
    </row>
    <row r="17263" spans="7:12" x14ac:dyDescent="0.25">
      <c r="G17263"/>
      <c r="I17263"/>
      <c r="L17263"/>
    </row>
    <row r="17264" spans="7:12" x14ac:dyDescent="0.25">
      <c r="G17264"/>
      <c r="I17264"/>
      <c r="L17264"/>
    </row>
    <row r="17265" spans="7:12" x14ac:dyDescent="0.25">
      <c r="G17265"/>
      <c r="I17265"/>
      <c r="L17265"/>
    </row>
    <row r="17266" spans="7:12" x14ac:dyDescent="0.25">
      <c r="G17266"/>
      <c r="I17266"/>
      <c r="L17266"/>
    </row>
    <row r="17267" spans="7:12" x14ac:dyDescent="0.25">
      <c r="G17267"/>
      <c r="I17267"/>
      <c r="L17267"/>
    </row>
    <row r="17268" spans="7:12" x14ac:dyDescent="0.25">
      <c r="G17268"/>
      <c r="I17268"/>
      <c r="L17268"/>
    </row>
    <row r="17269" spans="7:12" x14ac:dyDescent="0.25">
      <c r="G17269"/>
      <c r="I17269"/>
      <c r="L17269"/>
    </row>
    <row r="17270" spans="7:12" x14ac:dyDescent="0.25">
      <c r="G17270"/>
      <c r="I17270"/>
      <c r="L17270"/>
    </row>
    <row r="17271" spans="7:12" x14ac:dyDescent="0.25">
      <c r="G17271"/>
      <c r="I17271"/>
      <c r="L17271"/>
    </row>
    <row r="17272" spans="7:12" x14ac:dyDescent="0.25">
      <c r="G17272"/>
      <c r="I17272"/>
      <c r="L17272"/>
    </row>
    <row r="17273" spans="7:12" x14ac:dyDescent="0.25">
      <c r="G17273"/>
      <c r="I17273"/>
      <c r="L17273"/>
    </row>
    <row r="17274" spans="7:12" x14ac:dyDescent="0.25">
      <c r="G17274"/>
      <c r="I17274"/>
      <c r="L17274"/>
    </row>
    <row r="17275" spans="7:12" x14ac:dyDescent="0.25">
      <c r="G17275"/>
      <c r="I17275"/>
      <c r="L17275"/>
    </row>
    <row r="17276" spans="7:12" x14ac:dyDescent="0.25">
      <c r="G17276"/>
      <c r="I17276"/>
      <c r="L17276"/>
    </row>
    <row r="17277" spans="7:12" x14ac:dyDescent="0.25">
      <c r="G17277"/>
      <c r="I17277"/>
      <c r="L17277"/>
    </row>
    <row r="17278" spans="7:12" x14ac:dyDescent="0.25">
      <c r="G17278"/>
      <c r="I17278"/>
      <c r="L17278"/>
    </row>
    <row r="17279" spans="7:12" x14ac:dyDescent="0.25">
      <c r="G17279"/>
      <c r="I17279"/>
      <c r="L17279"/>
    </row>
    <row r="17280" spans="7:12" x14ac:dyDescent="0.25">
      <c r="G17280"/>
      <c r="I17280"/>
      <c r="L17280"/>
    </row>
    <row r="17281" spans="7:12" x14ac:dyDescent="0.25">
      <c r="G17281"/>
      <c r="I17281"/>
      <c r="L17281"/>
    </row>
    <row r="17282" spans="7:12" x14ac:dyDescent="0.25">
      <c r="G17282"/>
      <c r="I17282"/>
      <c r="L17282"/>
    </row>
    <row r="17283" spans="7:12" x14ac:dyDescent="0.25">
      <c r="G17283"/>
      <c r="I17283"/>
      <c r="L17283"/>
    </row>
    <row r="17284" spans="7:12" x14ac:dyDescent="0.25">
      <c r="G17284"/>
      <c r="I17284"/>
      <c r="L17284"/>
    </row>
    <row r="17285" spans="7:12" x14ac:dyDescent="0.25">
      <c r="G17285"/>
      <c r="I17285"/>
      <c r="L17285"/>
    </row>
    <row r="17286" spans="7:12" x14ac:dyDescent="0.25">
      <c r="G17286"/>
      <c r="I17286"/>
      <c r="L17286"/>
    </row>
    <row r="17287" spans="7:12" x14ac:dyDescent="0.25">
      <c r="G17287"/>
      <c r="I17287"/>
      <c r="L17287"/>
    </row>
    <row r="17288" spans="7:12" x14ac:dyDescent="0.25">
      <c r="G17288"/>
      <c r="I17288"/>
      <c r="L17288"/>
    </row>
    <row r="17289" spans="7:12" x14ac:dyDescent="0.25">
      <c r="G17289"/>
      <c r="I17289"/>
      <c r="L17289"/>
    </row>
    <row r="17290" spans="7:12" x14ac:dyDescent="0.25">
      <c r="G17290"/>
      <c r="I17290"/>
      <c r="L17290"/>
    </row>
    <row r="17291" spans="7:12" x14ac:dyDescent="0.25">
      <c r="G17291"/>
      <c r="I17291"/>
      <c r="L17291"/>
    </row>
    <row r="17292" spans="7:12" x14ac:dyDescent="0.25">
      <c r="G17292"/>
      <c r="I17292"/>
      <c r="L17292"/>
    </row>
    <row r="17293" spans="7:12" x14ac:dyDescent="0.25">
      <c r="G17293"/>
      <c r="I17293"/>
      <c r="L17293"/>
    </row>
    <row r="17294" spans="7:12" x14ac:dyDescent="0.25">
      <c r="G17294"/>
      <c r="I17294"/>
      <c r="L17294"/>
    </row>
    <row r="17295" spans="7:12" x14ac:dyDescent="0.25">
      <c r="G17295"/>
      <c r="I17295"/>
      <c r="L17295"/>
    </row>
    <row r="17296" spans="7:12" x14ac:dyDescent="0.25">
      <c r="G17296"/>
      <c r="I17296"/>
      <c r="L17296"/>
    </row>
    <row r="17297" spans="7:12" x14ac:dyDescent="0.25">
      <c r="G17297"/>
      <c r="I17297"/>
      <c r="L17297"/>
    </row>
    <row r="17298" spans="7:12" x14ac:dyDescent="0.25">
      <c r="G17298"/>
      <c r="I17298"/>
      <c r="L17298"/>
    </row>
    <row r="17299" spans="7:12" x14ac:dyDescent="0.25">
      <c r="G17299"/>
      <c r="I17299"/>
      <c r="L17299"/>
    </row>
    <row r="17300" spans="7:12" x14ac:dyDescent="0.25">
      <c r="G17300"/>
      <c r="I17300"/>
      <c r="L17300"/>
    </row>
    <row r="17301" spans="7:12" x14ac:dyDescent="0.25">
      <c r="G17301"/>
      <c r="I17301"/>
      <c r="L17301"/>
    </row>
    <row r="17302" spans="7:12" x14ac:dyDescent="0.25">
      <c r="G17302"/>
      <c r="I17302"/>
      <c r="L17302"/>
    </row>
    <row r="17303" spans="7:12" x14ac:dyDescent="0.25">
      <c r="G17303"/>
      <c r="I17303"/>
      <c r="L17303"/>
    </row>
    <row r="17304" spans="7:12" x14ac:dyDescent="0.25">
      <c r="G17304"/>
      <c r="I17304"/>
      <c r="L17304"/>
    </row>
    <row r="17305" spans="7:12" x14ac:dyDescent="0.25">
      <c r="G17305"/>
      <c r="I17305"/>
      <c r="L17305"/>
    </row>
    <row r="17306" spans="7:12" x14ac:dyDescent="0.25">
      <c r="G17306"/>
      <c r="I17306"/>
      <c r="L17306"/>
    </row>
    <row r="17307" spans="7:12" x14ac:dyDescent="0.25">
      <c r="G17307"/>
      <c r="I17307"/>
      <c r="L17307"/>
    </row>
    <row r="17308" spans="7:12" x14ac:dyDescent="0.25">
      <c r="G17308"/>
      <c r="I17308"/>
      <c r="L17308"/>
    </row>
    <row r="17309" spans="7:12" x14ac:dyDescent="0.25">
      <c r="G17309"/>
      <c r="I17309"/>
      <c r="L17309"/>
    </row>
    <row r="17310" spans="7:12" x14ac:dyDescent="0.25">
      <c r="G17310"/>
      <c r="I17310"/>
      <c r="L17310"/>
    </row>
    <row r="17311" spans="7:12" x14ac:dyDescent="0.25">
      <c r="G17311"/>
      <c r="I17311"/>
      <c r="L17311"/>
    </row>
    <row r="17312" spans="7:12" x14ac:dyDescent="0.25">
      <c r="G17312"/>
      <c r="I17312"/>
      <c r="L17312"/>
    </row>
    <row r="17313" spans="7:12" x14ac:dyDescent="0.25">
      <c r="G17313"/>
      <c r="I17313"/>
      <c r="L17313"/>
    </row>
    <row r="17314" spans="7:12" x14ac:dyDescent="0.25">
      <c r="G17314"/>
      <c r="I17314"/>
      <c r="L17314"/>
    </row>
    <row r="17315" spans="7:12" x14ac:dyDescent="0.25">
      <c r="G17315"/>
      <c r="I17315"/>
      <c r="L17315"/>
    </row>
    <row r="17316" spans="7:12" x14ac:dyDescent="0.25">
      <c r="G17316"/>
      <c r="I17316"/>
      <c r="L17316"/>
    </row>
    <row r="17317" spans="7:12" x14ac:dyDescent="0.25">
      <c r="G17317"/>
      <c r="I17317"/>
      <c r="L17317"/>
    </row>
    <row r="17318" spans="7:12" x14ac:dyDescent="0.25">
      <c r="G17318"/>
      <c r="I17318"/>
      <c r="L17318"/>
    </row>
    <row r="17319" spans="7:12" x14ac:dyDescent="0.25">
      <c r="G17319"/>
      <c r="I17319"/>
      <c r="L17319"/>
    </row>
    <row r="17320" spans="7:12" x14ac:dyDescent="0.25">
      <c r="G17320"/>
      <c r="I17320"/>
      <c r="L17320"/>
    </row>
    <row r="17321" spans="7:12" x14ac:dyDescent="0.25">
      <c r="G17321"/>
      <c r="I17321"/>
      <c r="L17321"/>
    </row>
    <row r="17322" spans="7:12" x14ac:dyDescent="0.25">
      <c r="G17322"/>
      <c r="I17322"/>
      <c r="L17322"/>
    </row>
    <row r="17323" spans="7:12" x14ac:dyDescent="0.25">
      <c r="G17323"/>
      <c r="I17323"/>
      <c r="L17323"/>
    </row>
    <row r="17324" spans="7:12" x14ac:dyDescent="0.25">
      <c r="G17324"/>
      <c r="I17324"/>
      <c r="L17324"/>
    </row>
    <row r="17325" spans="7:12" x14ac:dyDescent="0.25">
      <c r="G17325"/>
      <c r="I17325"/>
      <c r="L17325"/>
    </row>
    <row r="17326" spans="7:12" x14ac:dyDescent="0.25">
      <c r="G17326"/>
      <c r="I17326"/>
      <c r="L17326"/>
    </row>
    <row r="17327" spans="7:12" x14ac:dyDescent="0.25">
      <c r="G17327"/>
      <c r="I17327"/>
      <c r="L17327"/>
    </row>
    <row r="17328" spans="7:12" x14ac:dyDescent="0.25">
      <c r="G17328"/>
      <c r="I17328"/>
      <c r="L17328"/>
    </row>
    <row r="17329" spans="7:12" x14ac:dyDescent="0.25">
      <c r="G17329"/>
      <c r="I17329"/>
      <c r="L17329"/>
    </row>
    <row r="17330" spans="7:12" x14ac:dyDescent="0.25">
      <c r="G17330"/>
      <c r="I17330"/>
      <c r="L17330"/>
    </row>
    <row r="17331" spans="7:12" x14ac:dyDescent="0.25">
      <c r="G17331"/>
      <c r="I17331"/>
      <c r="L17331"/>
    </row>
    <row r="17332" spans="7:12" x14ac:dyDescent="0.25">
      <c r="G17332"/>
      <c r="I17332"/>
      <c r="L17332"/>
    </row>
    <row r="17333" spans="7:12" x14ac:dyDescent="0.25">
      <c r="G17333"/>
      <c r="I17333"/>
      <c r="L17333"/>
    </row>
    <row r="17334" spans="7:12" x14ac:dyDescent="0.25">
      <c r="G17334"/>
      <c r="I17334"/>
      <c r="L17334"/>
    </row>
    <row r="17335" spans="7:12" x14ac:dyDescent="0.25">
      <c r="G17335"/>
      <c r="I17335"/>
      <c r="L17335"/>
    </row>
    <row r="17336" spans="7:12" x14ac:dyDescent="0.25">
      <c r="G17336"/>
      <c r="I17336"/>
      <c r="L17336"/>
    </row>
    <row r="17337" spans="7:12" x14ac:dyDescent="0.25">
      <c r="G17337"/>
      <c r="I17337"/>
      <c r="L17337"/>
    </row>
    <row r="17338" spans="7:12" x14ac:dyDescent="0.25">
      <c r="G17338"/>
      <c r="I17338"/>
      <c r="L17338"/>
    </row>
    <row r="17339" spans="7:12" x14ac:dyDescent="0.25">
      <c r="G17339"/>
      <c r="I17339"/>
      <c r="L17339"/>
    </row>
    <row r="17340" spans="7:12" x14ac:dyDescent="0.25">
      <c r="G17340"/>
      <c r="I17340"/>
      <c r="L17340"/>
    </row>
    <row r="17341" spans="7:12" x14ac:dyDescent="0.25">
      <c r="G17341"/>
      <c r="I17341"/>
      <c r="L17341"/>
    </row>
    <row r="17342" spans="7:12" x14ac:dyDescent="0.25">
      <c r="G17342"/>
      <c r="I17342"/>
      <c r="L17342"/>
    </row>
    <row r="17343" spans="7:12" x14ac:dyDescent="0.25">
      <c r="G17343"/>
      <c r="I17343"/>
      <c r="L17343"/>
    </row>
    <row r="17344" spans="7:12" x14ac:dyDescent="0.25">
      <c r="G17344"/>
      <c r="I17344"/>
      <c r="L17344"/>
    </row>
    <row r="17345" spans="7:12" x14ac:dyDescent="0.25">
      <c r="G17345"/>
      <c r="I17345"/>
      <c r="L17345"/>
    </row>
    <row r="17346" spans="7:12" x14ac:dyDescent="0.25">
      <c r="G17346"/>
      <c r="I17346"/>
      <c r="L17346"/>
    </row>
    <row r="17347" spans="7:12" x14ac:dyDescent="0.25">
      <c r="G17347"/>
      <c r="I17347"/>
      <c r="L17347"/>
    </row>
    <row r="17348" spans="7:12" x14ac:dyDescent="0.25">
      <c r="G17348"/>
      <c r="I17348"/>
      <c r="L17348"/>
    </row>
    <row r="17349" spans="7:12" x14ac:dyDescent="0.25">
      <c r="G17349"/>
      <c r="I17349"/>
      <c r="L17349"/>
    </row>
    <row r="17350" spans="7:12" x14ac:dyDescent="0.25">
      <c r="G17350"/>
      <c r="I17350"/>
      <c r="L17350"/>
    </row>
    <row r="17351" spans="7:12" x14ac:dyDescent="0.25">
      <c r="G17351"/>
      <c r="I17351"/>
      <c r="L17351"/>
    </row>
    <row r="17352" spans="7:12" x14ac:dyDescent="0.25">
      <c r="G17352"/>
      <c r="I17352"/>
      <c r="L17352"/>
    </row>
    <row r="17353" spans="7:12" x14ac:dyDescent="0.25">
      <c r="G17353"/>
      <c r="I17353"/>
      <c r="L17353"/>
    </row>
    <row r="17354" spans="7:12" x14ac:dyDescent="0.25">
      <c r="G17354"/>
      <c r="I17354"/>
      <c r="L17354"/>
    </row>
    <row r="17355" spans="7:12" x14ac:dyDescent="0.25">
      <c r="G17355"/>
      <c r="I17355"/>
      <c r="L17355"/>
    </row>
    <row r="17356" spans="7:12" x14ac:dyDescent="0.25">
      <c r="G17356"/>
      <c r="I17356"/>
      <c r="L17356"/>
    </row>
    <row r="17357" spans="7:12" x14ac:dyDescent="0.25">
      <c r="G17357"/>
      <c r="I17357"/>
      <c r="L17357"/>
    </row>
    <row r="17358" spans="7:12" x14ac:dyDescent="0.25">
      <c r="G17358"/>
      <c r="I17358"/>
      <c r="L17358"/>
    </row>
    <row r="17359" spans="7:12" x14ac:dyDescent="0.25">
      <c r="G17359"/>
      <c r="I17359"/>
      <c r="L17359"/>
    </row>
    <row r="17360" spans="7:12" x14ac:dyDescent="0.25">
      <c r="G17360"/>
      <c r="I17360"/>
      <c r="L17360"/>
    </row>
    <row r="17361" spans="7:12" x14ac:dyDescent="0.25">
      <c r="G17361"/>
      <c r="I17361"/>
      <c r="L17361"/>
    </row>
    <row r="17362" spans="7:12" x14ac:dyDescent="0.25">
      <c r="G17362"/>
      <c r="I17362"/>
      <c r="L17362"/>
    </row>
    <row r="17363" spans="7:12" x14ac:dyDescent="0.25">
      <c r="G17363"/>
      <c r="I17363"/>
      <c r="L17363"/>
    </row>
    <row r="17364" spans="7:12" x14ac:dyDescent="0.25">
      <c r="G17364"/>
      <c r="I17364"/>
      <c r="L17364"/>
    </row>
    <row r="17365" spans="7:12" x14ac:dyDescent="0.25">
      <c r="G17365"/>
      <c r="I17365"/>
      <c r="L17365"/>
    </row>
    <row r="17366" spans="7:12" x14ac:dyDescent="0.25">
      <c r="G17366"/>
      <c r="I17366"/>
      <c r="L17366"/>
    </row>
    <row r="17367" spans="7:12" x14ac:dyDescent="0.25">
      <c r="G17367"/>
      <c r="I17367"/>
      <c r="L17367"/>
    </row>
    <row r="17368" spans="7:12" x14ac:dyDescent="0.25">
      <c r="G17368"/>
      <c r="I17368"/>
      <c r="L17368"/>
    </row>
    <row r="17369" spans="7:12" x14ac:dyDescent="0.25">
      <c r="G17369"/>
      <c r="I17369"/>
      <c r="L17369"/>
    </row>
    <row r="17370" spans="7:12" x14ac:dyDescent="0.25">
      <c r="G17370"/>
      <c r="I17370"/>
      <c r="L17370"/>
    </row>
    <row r="17371" spans="7:12" x14ac:dyDescent="0.25">
      <c r="G17371"/>
      <c r="I17371"/>
      <c r="L17371"/>
    </row>
    <row r="17372" spans="7:12" x14ac:dyDescent="0.25">
      <c r="G17372"/>
      <c r="I17372"/>
      <c r="L17372"/>
    </row>
    <row r="17373" spans="7:12" x14ac:dyDescent="0.25">
      <c r="G17373"/>
      <c r="I17373"/>
      <c r="L17373"/>
    </row>
    <row r="17374" spans="7:12" x14ac:dyDescent="0.25">
      <c r="G17374"/>
      <c r="I17374"/>
      <c r="L17374"/>
    </row>
    <row r="17375" spans="7:12" x14ac:dyDescent="0.25">
      <c r="G17375"/>
      <c r="I17375"/>
      <c r="L17375"/>
    </row>
    <row r="17376" spans="7:12" x14ac:dyDescent="0.25">
      <c r="G17376"/>
      <c r="I17376"/>
      <c r="L17376"/>
    </row>
    <row r="17377" spans="7:12" x14ac:dyDescent="0.25">
      <c r="G17377"/>
      <c r="I17377"/>
      <c r="L17377"/>
    </row>
    <row r="17378" spans="7:12" x14ac:dyDescent="0.25">
      <c r="G17378"/>
      <c r="I17378"/>
      <c r="L17378"/>
    </row>
    <row r="17379" spans="7:12" x14ac:dyDescent="0.25">
      <c r="G17379"/>
      <c r="I17379"/>
      <c r="L17379"/>
    </row>
    <row r="17380" spans="7:12" x14ac:dyDescent="0.25">
      <c r="G17380"/>
      <c r="I17380"/>
      <c r="L17380"/>
    </row>
    <row r="17381" spans="7:12" x14ac:dyDescent="0.25">
      <c r="G17381"/>
      <c r="I17381"/>
      <c r="L17381"/>
    </row>
    <row r="17382" spans="7:12" x14ac:dyDescent="0.25">
      <c r="G17382"/>
      <c r="I17382"/>
      <c r="L17382"/>
    </row>
    <row r="17383" spans="7:12" x14ac:dyDescent="0.25">
      <c r="G17383"/>
      <c r="I17383"/>
      <c r="L17383"/>
    </row>
    <row r="17384" spans="7:12" x14ac:dyDescent="0.25">
      <c r="G17384"/>
      <c r="I17384"/>
      <c r="L17384"/>
    </row>
    <row r="17385" spans="7:12" x14ac:dyDescent="0.25">
      <c r="G17385"/>
      <c r="I17385"/>
      <c r="L17385"/>
    </row>
    <row r="17386" spans="7:12" x14ac:dyDescent="0.25">
      <c r="G17386"/>
      <c r="I17386"/>
      <c r="L17386"/>
    </row>
    <row r="17387" spans="7:12" x14ac:dyDescent="0.25">
      <c r="G17387"/>
      <c r="I17387"/>
      <c r="L17387"/>
    </row>
    <row r="17388" spans="7:12" x14ac:dyDescent="0.25">
      <c r="G17388"/>
      <c r="I17388"/>
      <c r="L17388"/>
    </row>
    <row r="17389" spans="7:12" x14ac:dyDescent="0.25">
      <c r="G17389"/>
      <c r="I17389"/>
      <c r="L17389"/>
    </row>
    <row r="17390" spans="7:12" x14ac:dyDescent="0.25">
      <c r="G17390"/>
      <c r="I17390"/>
      <c r="L17390"/>
    </row>
    <row r="17391" spans="7:12" x14ac:dyDescent="0.25">
      <c r="G17391"/>
      <c r="I17391"/>
      <c r="L17391"/>
    </row>
    <row r="17392" spans="7:12" x14ac:dyDescent="0.25">
      <c r="G17392"/>
      <c r="I17392"/>
      <c r="L17392"/>
    </row>
    <row r="17393" spans="7:12" x14ac:dyDescent="0.25">
      <c r="G17393"/>
      <c r="I17393"/>
      <c r="L17393"/>
    </row>
    <row r="17394" spans="7:12" x14ac:dyDescent="0.25">
      <c r="G17394"/>
      <c r="I17394"/>
      <c r="L17394"/>
    </row>
    <row r="17395" spans="7:12" x14ac:dyDescent="0.25">
      <c r="G17395"/>
      <c r="I17395"/>
      <c r="L17395"/>
    </row>
    <row r="17396" spans="7:12" x14ac:dyDescent="0.25">
      <c r="G17396"/>
      <c r="I17396"/>
      <c r="L17396"/>
    </row>
    <row r="17397" spans="7:12" x14ac:dyDescent="0.25">
      <c r="G17397"/>
      <c r="I17397"/>
      <c r="L17397"/>
    </row>
    <row r="17398" spans="7:12" x14ac:dyDescent="0.25">
      <c r="G17398"/>
      <c r="I17398"/>
      <c r="L17398"/>
    </row>
    <row r="17399" spans="7:12" x14ac:dyDescent="0.25">
      <c r="G17399"/>
      <c r="I17399"/>
      <c r="L17399"/>
    </row>
    <row r="17400" spans="7:12" x14ac:dyDescent="0.25">
      <c r="G17400"/>
      <c r="I17400"/>
      <c r="L17400"/>
    </row>
    <row r="17401" spans="7:12" x14ac:dyDescent="0.25">
      <c r="G17401"/>
      <c r="I17401"/>
      <c r="L17401"/>
    </row>
    <row r="17402" spans="7:12" x14ac:dyDescent="0.25">
      <c r="G17402"/>
      <c r="I17402"/>
      <c r="L17402"/>
    </row>
    <row r="17403" spans="7:12" x14ac:dyDescent="0.25">
      <c r="G17403"/>
      <c r="I17403"/>
      <c r="L17403"/>
    </row>
    <row r="17404" spans="7:12" x14ac:dyDescent="0.25">
      <c r="G17404"/>
      <c r="I17404"/>
      <c r="L17404"/>
    </row>
    <row r="17405" spans="7:12" x14ac:dyDescent="0.25">
      <c r="G17405"/>
      <c r="I17405"/>
      <c r="L17405"/>
    </row>
    <row r="17406" spans="7:12" x14ac:dyDescent="0.25">
      <c r="G17406"/>
      <c r="I17406"/>
      <c r="L17406"/>
    </row>
    <row r="17407" spans="7:12" x14ac:dyDescent="0.25">
      <c r="G17407"/>
      <c r="I17407"/>
      <c r="L17407"/>
    </row>
    <row r="17408" spans="7:12" x14ac:dyDescent="0.25">
      <c r="G17408"/>
      <c r="I17408"/>
      <c r="L17408"/>
    </row>
    <row r="17409" spans="7:12" x14ac:dyDescent="0.25">
      <c r="G17409"/>
      <c r="I17409"/>
      <c r="L17409"/>
    </row>
    <row r="17410" spans="7:12" x14ac:dyDescent="0.25">
      <c r="G17410"/>
      <c r="I17410"/>
      <c r="L17410"/>
    </row>
    <row r="17411" spans="7:12" x14ac:dyDescent="0.25">
      <c r="G17411"/>
      <c r="I17411"/>
      <c r="L17411"/>
    </row>
    <row r="17412" spans="7:12" x14ac:dyDescent="0.25">
      <c r="G17412"/>
      <c r="I17412"/>
      <c r="L17412"/>
    </row>
    <row r="17413" spans="7:12" x14ac:dyDescent="0.25">
      <c r="G17413"/>
      <c r="I17413"/>
      <c r="L17413"/>
    </row>
    <row r="17414" spans="7:12" x14ac:dyDescent="0.25">
      <c r="G17414"/>
      <c r="I17414"/>
      <c r="L17414"/>
    </row>
    <row r="17415" spans="7:12" x14ac:dyDescent="0.25">
      <c r="G17415"/>
      <c r="I17415"/>
      <c r="L17415"/>
    </row>
    <row r="17416" spans="7:12" x14ac:dyDescent="0.25">
      <c r="G17416"/>
      <c r="I17416"/>
      <c r="L17416"/>
    </row>
    <row r="17417" spans="7:12" x14ac:dyDescent="0.25">
      <c r="G17417"/>
      <c r="I17417"/>
      <c r="L17417"/>
    </row>
    <row r="17418" spans="7:12" x14ac:dyDescent="0.25">
      <c r="G17418"/>
      <c r="I17418"/>
      <c r="L17418"/>
    </row>
    <row r="17419" spans="7:12" x14ac:dyDescent="0.25">
      <c r="G17419"/>
      <c r="I17419"/>
      <c r="L17419"/>
    </row>
    <row r="17420" spans="7:12" x14ac:dyDescent="0.25">
      <c r="G17420"/>
      <c r="I17420"/>
      <c r="L17420"/>
    </row>
    <row r="17421" spans="7:12" x14ac:dyDescent="0.25">
      <c r="G17421"/>
      <c r="I17421"/>
      <c r="L17421"/>
    </row>
    <row r="17422" spans="7:12" x14ac:dyDescent="0.25">
      <c r="G17422"/>
      <c r="I17422"/>
      <c r="L17422"/>
    </row>
    <row r="17423" spans="7:12" x14ac:dyDescent="0.25">
      <c r="G17423"/>
      <c r="I17423"/>
      <c r="L17423"/>
    </row>
    <row r="17424" spans="7:12" x14ac:dyDescent="0.25">
      <c r="G17424"/>
      <c r="I17424"/>
      <c r="L17424"/>
    </row>
    <row r="17425" spans="7:12" x14ac:dyDescent="0.25">
      <c r="G17425"/>
      <c r="I17425"/>
      <c r="L17425"/>
    </row>
    <row r="17426" spans="7:12" x14ac:dyDescent="0.25">
      <c r="G17426"/>
      <c r="I17426"/>
      <c r="L17426"/>
    </row>
    <row r="17427" spans="7:12" x14ac:dyDescent="0.25">
      <c r="G17427"/>
      <c r="I17427"/>
      <c r="L17427"/>
    </row>
    <row r="17428" spans="7:12" x14ac:dyDescent="0.25">
      <c r="G17428"/>
      <c r="I17428"/>
      <c r="L17428"/>
    </row>
    <row r="17429" spans="7:12" x14ac:dyDescent="0.25">
      <c r="G17429"/>
      <c r="I17429"/>
      <c r="L17429"/>
    </row>
    <row r="17430" spans="7:12" x14ac:dyDescent="0.25">
      <c r="G17430"/>
      <c r="I17430"/>
      <c r="L17430"/>
    </row>
    <row r="17431" spans="7:12" x14ac:dyDescent="0.25">
      <c r="G17431"/>
      <c r="I17431"/>
      <c r="L17431"/>
    </row>
    <row r="17432" spans="7:12" x14ac:dyDescent="0.25">
      <c r="G17432"/>
      <c r="I17432"/>
      <c r="L17432"/>
    </row>
    <row r="17433" spans="7:12" x14ac:dyDescent="0.25">
      <c r="G17433"/>
      <c r="I17433"/>
      <c r="L17433"/>
    </row>
    <row r="17434" spans="7:12" x14ac:dyDescent="0.25">
      <c r="G17434"/>
      <c r="I17434"/>
      <c r="L17434"/>
    </row>
    <row r="17435" spans="7:12" x14ac:dyDescent="0.25">
      <c r="G17435"/>
      <c r="I17435"/>
      <c r="L17435"/>
    </row>
    <row r="17436" spans="7:12" x14ac:dyDescent="0.25">
      <c r="G17436"/>
      <c r="I17436"/>
      <c r="L17436"/>
    </row>
    <row r="17437" spans="7:12" x14ac:dyDescent="0.25">
      <c r="G17437"/>
      <c r="I17437"/>
      <c r="L17437"/>
    </row>
    <row r="17438" spans="7:12" x14ac:dyDescent="0.25">
      <c r="G17438"/>
      <c r="I17438"/>
      <c r="L17438"/>
    </row>
    <row r="17439" spans="7:12" x14ac:dyDescent="0.25">
      <c r="G17439"/>
      <c r="I17439"/>
      <c r="L17439"/>
    </row>
    <row r="17440" spans="7:12" x14ac:dyDescent="0.25">
      <c r="G17440"/>
      <c r="I17440"/>
      <c r="L17440"/>
    </row>
    <row r="17441" spans="7:12" x14ac:dyDescent="0.25">
      <c r="G17441"/>
      <c r="I17441"/>
      <c r="L17441"/>
    </row>
    <row r="17442" spans="7:12" x14ac:dyDescent="0.25">
      <c r="G17442"/>
      <c r="I17442"/>
      <c r="L17442"/>
    </row>
    <row r="17443" spans="7:12" x14ac:dyDescent="0.25">
      <c r="G17443"/>
      <c r="I17443"/>
      <c r="L17443"/>
    </row>
    <row r="17444" spans="7:12" x14ac:dyDescent="0.25">
      <c r="G17444"/>
      <c r="I17444"/>
      <c r="L17444"/>
    </row>
    <row r="17445" spans="7:12" x14ac:dyDescent="0.25">
      <c r="G17445"/>
      <c r="I17445"/>
      <c r="L17445"/>
    </row>
    <row r="17446" spans="7:12" x14ac:dyDescent="0.25">
      <c r="G17446"/>
      <c r="I17446"/>
      <c r="L17446"/>
    </row>
    <row r="17447" spans="7:12" x14ac:dyDescent="0.25">
      <c r="G17447"/>
      <c r="I17447"/>
      <c r="L17447"/>
    </row>
    <row r="17448" spans="7:12" x14ac:dyDescent="0.25">
      <c r="G17448"/>
      <c r="I17448"/>
      <c r="L17448"/>
    </row>
    <row r="17449" spans="7:12" x14ac:dyDescent="0.25">
      <c r="G17449"/>
      <c r="I17449"/>
      <c r="L17449"/>
    </row>
    <row r="17450" spans="7:12" x14ac:dyDescent="0.25">
      <c r="G17450"/>
      <c r="I17450"/>
      <c r="L17450"/>
    </row>
    <row r="17451" spans="7:12" x14ac:dyDescent="0.25">
      <c r="G17451"/>
      <c r="I17451"/>
      <c r="L17451"/>
    </row>
    <row r="17452" spans="7:12" x14ac:dyDescent="0.25">
      <c r="G17452"/>
      <c r="I17452"/>
      <c r="L17452"/>
    </row>
    <row r="17453" spans="7:12" x14ac:dyDescent="0.25">
      <c r="G17453"/>
      <c r="I17453"/>
      <c r="L17453"/>
    </row>
    <row r="17454" spans="7:12" x14ac:dyDescent="0.25">
      <c r="G17454"/>
      <c r="I17454"/>
      <c r="L17454"/>
    </row>
    <row r="17455" spans="7:12" x14ac:dyDescent="0.25">
      <c r="G17455"/>
      <c r="I17455"/>
      <c r="L17455"/>
    </row>
    <row r="17456" spans="7:12" x14ac:dyDescent="0.25">
      <c r="G17456"/>
      <c r="I17456"/>
      <c r="L17456"/>
    </row>
    <row r="17457" spans="7:12" x14ac:dyDescent="0.25">
      <c r="G17457"/>
      <c r="I17457"/>
      <c r="L17457"/>
    </row>
    <row r="17458" spans="7:12" x14ac:dyDescent="0.25">
      <c r="G17458"/>
      <c r="I17458"/>
      <c r="L17458"/>
    </row>
    <row r="17459" spans="7:12" x14ac:dyDescent="0.25">
      <c r="G17459"/>
      <c r="I17459"/>
      <c r="L17459"/>
    </row>
    <row r="17460" spans="7:12" x14ac:dyDescent="0.25">
      <c r="G17460"/>
      <c r="I17460"/>
      <c r="L17460"/>
    </row>
    <row r="17461" spans="7:12" x14ac:dyDescent="0.25">
      <c r="G17461"/>
      <c r="I17461"/>
      <c r="L17461"/>
    </row>
    <row r="17462" spans="7:12" x14ac:dyDescent="0.25">
      <c r="G17462"/>
      <c r="I17462"/>
      <c r="L17462"/>
    </row>
    <row r="17463" spans="7:12" x14ac:dyDescent="0.25">
      <c r="G17463"/>
      <c r="I17463"/>
      <c r="L17463"/>
    </row>
    <row r="17464" spans="7:12" x14ac:dyDescent="0.25">
      <c r="G17464"/>
      <c r="I17464"/>
      <c r="L17464"/>
    </row>
    <row r="17465" spans="7:12" x14ac:dyDescent="0.25">
      <c r="G17465"/>
      <c r="I17465"/>
      <c r="L17465"/>
    </row>
    <row r="17466" spans="7:12" x14ac:dyDescent="0.25">
      <c r="G17466"/>
      <c r="I17466"/>
      <c r="L17466"/>
    </row>
    <row r="17467" spans="7:12" x14ac:dyDescent="0.25">
      <c r="G17467"/>
      <c r="I17467"/>
      <c r="L17467"/>
    </row>
    <row r="17468" spans="7:12" x14ac:dyDescent="0.25">
      <c r="G17468"/>
      <c r="I17468"/>
      <c r="L17468"/>
    </row>
    <row r="17469" spans="7:12" x14ac:dyDescent="0.25">
      <c r="G17469"/>
      <c r="I17469"/>
      <c r="L17469"/>
    </row>
    <row r="17470" spans="7:12" x14ac:dyDescent="0.25">
      <c r="G17470"/>
      <c r="I17470"/>
      <c r="L17470"/>
    </row>
    <row r="17471" spans="7:12" x14ac:dyDescent="0.25">
      <c r="G17471"/>
      <c r="I17471"/>
      <c r="L17471"/>
    </row>
    <row r="17472" spans="7:12" x14ac:dyDescent="0.25">
      <c r="G17472"/>
      <c r="I17472"/>
      <c r="L17472"/>
    </row>
    <row r="17473" spans="7:12" x14ac:dyDescent="0.25">
      <c r="G17473"/>
      <c r="I17473"/>
      <c r="L17473"/>
    </row>
    <row r="17474" spans="7:12" x14ac:dyDescent="0.25">
      <c r="G17474"/>
      <c r="I17474"/>
      <c r="L17474"/>
    </row>
    <row r="17475" spans="7:12" x14ac:dyDescent="0.25">
      <c r="G17475"/>
      <c r="I17475"/>
      <c r="L17475"/>
    </row>
    <row r="17476" spans="7:12" x14ac:dyDescent="0.25">
      <c r="G17476"/>
      <c r="I17476"/>
      <c r="L17476"/>
    </row>
    <row r="17477" spans="7:12" x14ac:dyDescent="0.25">
      <c r="G17477"/>
      <c r="I17477"/>
      <c r="L17477"/>
    </row>
    <row r="17478" spans="7:12" x14ac:dyDescent="0.25">
      <c r="G17478"/>
      <c r="I17478"/>
      <c r="L17478"/>
    </row>
    <row r="17479" spans="7:12" x14ac:dyDescent="0.25">
      <c r="G17479"/>
      <c r="I17479"/>
      <c r="L17479"/>
    </row>
    <row r="17480" spans="7:12" x14ac:dyDescent="0.25">
      <c r="G17480"/>
      <c r="I17480"/>
      <c r="L17480"/>
    </row>
    <row r="17481" spans="7:12" x14ac:dyDescent="0.25">
      <c r="G17481"/>
      <c r="I17481"/>
      <c r="L17481"/>
    </row>
    <row r="17482" spans="7:12" x14ac:dyDescent="0.25">
      <c r="G17482"/>
      <c r="I17482"/>
      <c r="L17482"/>
    </row>
    <row r="17483" spans="7:12" x14ac:dyDescent="0.25">
      <c r="G17483"/>
      <c r="I17483"/>
      <c r="L17483"/>
    </row>
    <row r="17484" spans="7:12" x14ac:dyDescent="0.25">
      <c r="G17484"/>
      <c r="I17484"/>
      <c r="L17484"/>
    </row>
    <row r="17485" spans="7:12" x14ac:dyDescent="0.25">
      <c r="G17485"/>
      <c r="I17485"/>
      <c r="L17485"/>
    </row>
    <row r="17486" spans="7:12" x14ac:dyDescent="0.25">
      <c r="G17486"/>
      <c r="I17486"/>
      <c r="L17486"/>
    </row>
    <row r="17487" spans="7:12" x14ac:dyDescent="0.25">
      <c r="G17487"/>
      <c r="I17487"/>
      <c r="L17487"/>
    </row>
    <row r="17488" spans="7:12" x14ac:dyDescent="0.25">
      <c r="G17488"/>
      <c r="I17488"/>
      <c r="L17488"/>
    </row>
    <row r="17489" spans="7:12" x14ac:dyDescent="0.25">
      <c r="G17489"/>
      <c r="I17489"/>
      <c r="L17489"/>
    </row>
    <row r="17490" spans="7:12" x14ac:dyDescent="0.25">
      <c r="G17490"/>
      <c r="I17490"/>
      <c r="L17490"/>
    </row>
    <row r="17491" spans="7:12" x14ac:dyDescent="0.25">
      <c r="G17491"/>
      <c r="I17491"/>
      <c r="L17491"/>
    </row>
    <row r="17492" spans="7:12" x14ac:dyDescent="0.25">
      <c r="G17492"/>
      <c r="I17492"/>
      <c r="L17492"/>
    </row>
    <row r="17493" spans="7:12" x14ac:dyDescent="0.25">
      <c r="G17493"/>
      <c r="I17493"/>
      <c r="L17493"/>
    </row>
    <row r="17494" spans="7:12" x14ac:dyDescent="0.25">
      <c r="G17494"/>
      <c r="I17494"/>
      <c r="L17494"/>
    </row>
    <row r="17495" spans="7:12" x14ac:dyDescent="0.25">
      <c r="G17495"/>
      <c r="I17495"/>
      <c r="L17495"/>
    </row>
    <row r="17496" spans="7:12" x14ac:dyDescent="0.25">
      <c r="G17496"/>
      <c r="I17496"/>
      <c r="L17496"/>
    </row>
    <row r="17497" spans="7:12" x14ac:dyDescent="0.25">
      <c r="G17497"/>
      <c r="I17497"/>
      <c r="L17497"/>
    </row>
    <row r="17498" spans="7:12" x14ac:dyDescent="0.25">
      <c r="G17498"/>
      <c r="I17498"/>
      <c r="L17498"/>
    </row>
    <row r="17499" spans="7:12" x14ac:dyDescent="0.25">
      <c r="G17499"/>
      <c r="I17499"/>
      <c r="L17499"/>
    </row>
    <row r="17500" spans="7:12" x14ac:dyDescent="0.25">
      <c r="G17500"/>
      <c r="I17500"/>
      <c r="L17500"/>
    </row>
    <row r="17501" spans="7:12" x14ac:dyDescent="0.25">
      <c r="G17501"/>
      <c r="I17501"/>
      <c r="L17501"/>
    </row>
    <row r="17502" spans="7:12" x14ac:dyDescent="0.25">
      <c r="G17502"/>
      <c r="I17502"/>
      <c r="L17502"/>
    </row>
    <row r="17503" spans="7:12" x14ac:dyDescent="0.25">
      <c r="G17503"/>
      <c r="I17503"/>
      <c r="L17503"/>
    </row>
    <row r="17504" spans="7:12" x14ac:dyDescent="0.25">
      <c r="G17504"/>
      <c r="I17504"/>
      <c r="L17504"/>
    </row>
    <row r="17505" spans="7:12" x14ac:dyDescent="0.25">
      <c r="G17505"/>
      <c r="I17505"/>
      <c r="L17505"/>
    </row>
    <row r="17506" spans="7:12" x14ac:dyDescent="0.25">
      <c r="G17506"/>
      <c r="I17506"/>
      <c r="L17506"/>
    </row>
    <row r="17507" spans="7:12" x14ac:dyDescent="0.25">
      <c r="G17507"/>
      <c r="I17507"/>
      <c r="L17507"/>
    </row>
    <row r="17508" spans="7:12" x14ac:dyDescent="0.25">
      <c r="G17508"/>
      <c r="I17508"/>
      <c r="L17508"/>
    </row>
    <row r="17509" spans="7:12" x14ac:dyDescent="0.25">
      <c r="G17509"/>
      <c r="I17509"/>
      <c r="L17509"/>
    </row>
    <row r="17510" spans="7:12" x14ac:dyDescent="0.25">
      <c r="G17510"/>
      <c r="I17510"/>
      <c r="L17510"/>
    </row>
    <row r="17511" spans="7:12" x14ac:dyDescent="0.25">
      <c r="G17511"/>
      <c r="I17511"/>
      <c r="L17511"/>
    </row>
    <row r="17512" spans="7:12" x14ac:dyDescent="0.25">
      <c r="G17512"/>
      <c r="I17512"/>
      <c r="L17512"/>
    </row>
    <row r="17513" spans="7:12" x14ac:dyDescent="0.25">
      <c r="G17513"/>
      <c r="I17513"/>
      <c r="L17513"/>
    </row>
    <row r="17514" spans="7:12" x14ac:dyDescent="0.25">
      <c r="G17514"/>
      <c r="I17514"/>
      <c r="L17514"/>
    </row>
    <row r="17515" spans="7:12" x14ac:dyDescent="0.25">
      <c r="G17515"/>
      <c r="I17515"/>
      <c r="L17515"/>
    </row>
    <row r="17516" spans="7:12" x14ac:dyDescent="0.25">
      <c r="G17516"/>
      <c r="I17516"/>
      <c r="L17516"/>
    </row>
    <row r="17517" spans="7:12" x14ac:dyDescent="0.25">
      <c r="G17517"/>
      <c r="I17517"/>
      <c r="L17517"/>
    </row>
    <row r="17518" spans="7:12" x14ac:dyDescent="0.25">
      <c r="G17518"/>
      <c r="I17518"/>
      <c r="L17518"/>
    </row>
    <row r="17519" spans="7:12" x14ac:dyDescent="0.25">
      <c r="G17519"/>
      <c r="I17519"/>
      <c r="L17519"/>
    </row>
    <row r="17520" spans="7:12" x14ac:dyDescent="0.25">
      <c r="G17520"/>
      <c r="I17520"/>
      <c r="L17520"/>
    </row>
    <row r="17521" spans="7:12" x14ac:dyDescent="0.25">
      <c r="G17521"/>
      <c r="I17521"/>
      <c r="L17521"/>
    </row>
    <row r="17522" spans="7:12" x14ac:dyDescent="0.25">
      <c r="G17522"/>
      <c r="I17522"/>
      <c r="L17522"/>
    </row>
    <row r="17523" spans="7:12" x14ac:dyDescent="0.25">
      <c r="G17523"/>
      <c r="I17523"/>
      <c r="L17523"/>
    </row>
    <row r="17524" spans="7:12" x14ac:dyDescent="0.25">
      <c r="G17524"/>
      <c r="I17524"/>
      <c r="L17524"/>
    </row>
    <row r="17525" spans="7:12" x14ac:dyDescent="0.25">
      <c r="G17525"/>
      <c r="I17525"/>
      <c r="L17525"/>
    </row>
    <row r="17526" spans="7:12" x14ac:dyDescent="0.25">
      <c r="G17526"/>
      <c r="I17526"/>
      <c r="L17526"/>
    </row>
    <row r="17527" spans="7:12" x14ac:dyDescent="0.25">
      <c r="G17527"/>
      <c r="I17527"/>
      <c r="L17527"/>
    </row>
    <row r="17528" spans="7:12" x14ac:dyDescent="0.25">
      <c r="G17528"/>
      <c r="I17528"/>
      <c r="L17528"/>
    </row>
    <row r="17529" spans="7:12" x14ac:dyDescent="0.25">
      <c r="G17529"/>
      <c r="I17529"/>
      <c r="L17529"/>
    </row>
    <row r="17530" spans="7:12" x14ac:dyDescent="0.25">
      <c r="G17530"/>
      <c r="I17530"/>
      <c r="L17530"/>
    </row>
    <row r="17531" spans="7:12" x14ac:dyDescent="0.25">
      <c r="G17531"/>
      <c r="I17531"/>
      <c r="L17531"/>
    </row>
    <row r="17532" spans="7:12" x14ac:dyDescent="0.25">
      <c r="G17532"/>
      <c r="I17532"/>
      <c r="L17532"/>
    </row>
    <row r="17533" spans="7:12" x14ac:dyDescent="0.25">
      <c r="G17533"/>
      <c r="I17533"/>
      <c r="L17533"/>
    </row>
    <row r="17534" spans="7:12" x14ac:dyDescent="0.25">
      <c r="G17534"/>
      <c r="I17534"/>
      <c r="L17534"/>
    </row>
    <row r="17535" spans="7:12" x14ac:dyDescent="0.25">
      <c r="G17535"/>
      <c r="I17535"/>
      <c r="L17535"/>
    </row>
    <row r="17536" spans="7:12" x14ac:dyDescent="0.25">
      <c r="G17536"/>
      <c r="I17536"/>
      <c r="L17536"/>
    </row>
    <row r="17537" spans="7:12" x14ac:dyDescent="0.25">
      <c r="G17537"/>
      <c r="I17537"/>
      <c r="L17537"/>
    </row>
    <row r="17538" spans="7:12" x14ac:dyDescent="0.25">
      <c r="G17538"/>
      <c r="I17538"/>
      <c r="L17538"/>
    </row>
    <row r="17539" spans="7:12" x14ac:dyDescent="0.25">
      <c r="G17539"/>
      <c r="I17539"/>
      <c r="L17539"/>
    </row>
    <row r="17540" spans="7:12" x14ac:dyDescent="0.25">
      <c r="G17540"/>
      <c r="I17540"/>
      <c r="L17540"/>
    </row>
    <row r="17541" spans="7:12" x14ac:dyDescent="0.25">
      <c r="G17541"/>
      <c r="I17541"/>
      <c r="L17541"/>
    </row>
    <row r="17542" spans="7:12" x14ac:dyDescent="0.25">
      <c r="G17542"/>
      <c r="I17542"/>
      <c r="L17542"/>
    </row>
    <row r="17543" spans="7:12" x14ac:dyDescent="0.25">
      <c r="G17543"/>
      <c r="I17543"/>
      <c r="L17543"/>
    </row>
    <row r="17544" spans="7:12" x14ac:dyDescent="0.25">
      <c r="G17544"/>
      <c r="I17544"/>
      <c r="L17544"/>
    </row>
    <row r="17545" spans="7:12" x14ac:dyDescent="0.25">
      <c r="G17545"/>
      <c r="I17545"/>
      <c r="L17545"/>
    </row>
    <row r="17546" spans="7:12" x14ac:dyDescent="0.25">
      <c r="G17546"/>
      <c r="I17546"/>
      <c r="L17546"/>
    </row>
    <row r="17547" spans="7:12" x14ac:dyDescent="0.25">
      <c r="G17547"/>
      <c r="I17547"/>
      <c r="L17547"/>
    </row>
    <row r="17548" spans="7:12" x14ac:dyDescent="0.25">
      <c r="G17548"/>
      <c r="I17548"/>
      <c r="L17548"/>
    </row>
    <row r="17549" spans="7:12" x14ac:dyDescent="0.25">
      <c r="G17549"/>
      <c r="I17549"/>
      <c r="L17549"/>
    </row>
    <row r="17550" spans="7:12" x14ac:dyDescent="0.25">
      <c r="G17550"/>
      <c r="I17550"/>
      <c r="L17550"/>
    </row>
    <row r="17551" spans="7:12" x14ac:dyDescent="0.25">
      <c r="G17551"/>
      <c r="I17551"/>
      <c r="L17551"/>
    </row>
    <row r="17552" spans="7:12" x14ac:dyDescent="0.25">
      <c r="G17552"/>
      <c r="I17552"/>
      <c r="L17552"/>
    </row>
    <row r="17553" spans="7:12" x14ac:dyDescent="0.25">
      <c r="G17553"/>
      <c r="I17553"/>
      <c r="L17553"/>
    </row>
    <row r="17554" spans="7:12" x14ac:dyDescent="0.25">
      <c r="G17554"/>
      <c r="I17554"/>
      <c r="L17554"/>
    </row>
    <row r="17555" spans="7:12" x14ac:dyDescent="0.25">
      <c r="G17555"/>
      <c r="I17555"/>
      <c r="L17555"/>
    </row>
    <row r="17556" spans="7:12" x14ac:dyDescent="0.25">
      <c r="G17556"/>
      <c r="I17556"/>
      <c r="L17556"/>
    </row>
    <row r="17557" spans="7:12" x14ac:dyDescent="0.25">
      <c r="G17557"/>
      <c r="I17557"/>
      <c r="L17557"/>
    </row>
    <row r="17558" spans="7:12" x14ac:dyDescent="0.25">
      <c r="G17558"/>
      <c r="I17558"/>
      <c r="L17558"/>
    </row>
    <row r="17559" spans="7:12" x14ac:dyDescent="0.25">
      <c r="G17559"/>
      <c r="I17559"/>
      <c r="L17559"/>
    </row>
    <row r="17560" spans="7:12" x14ac:dyDescent="0.25">
      <c r="G17560"/>
      <c r="I17560"/>
      <c r="L17560"/>
    </row>
    <row r="17561" spans="7:12" x14ac:dyDescent="0.25">
      <c r="G17561"/>
      <c r="I17561"/>
      <c r="L17561"/>
    </row>
    <row r="17562" spans="7:12" x14ac:dyDescent="0.25">
      <c r="G17562"/>
      <c r="I17562"/>
      <c r="L17562"/>
    </row>
    <row r="17563" spans="7:12" x14ac:dyDescent="0.25">
      <c r="G17563"/>
      <c r="I17563"/>
      <c r="L17563"/>
    </row>
    <row r="17564" spans="7:12" x14ac:dyDescent="0.25">
      <c r="G17564"/>
      <c r="I17564"/>
      <c r="L17564"/>
    </row>
    <row r="17565" spans="7:12" x14ac:dyDescent="0.25">
      <c r="G17565"/>
      <c r="I17565"/>
      <c r="L17565"/>
    </row>
    <row r="17566" spans="7:12" x14ac:dyDescent="0.25">
      <c r="G17566"/>
      <c r="I17566"/>
      <c r="L17566"/>
    </row>
    <row r="17567" spans="7:12" x14ac:dyDescent="0.25">
      <c r="G17567"/>
      <c r="I17567"/>
      <c r="L17567"/>
    </row>
    <row r="17568" spans="7:12" x14ac:dyDescent="0.25">
      <c r="G17568"/>
      <c r="I17568"/>
      <c r="L17568"/>
    </row>
    <row r="17569" spans="7:12" x14ac:dyDescent="0.25">
      <c r="G17569"/>
      <c r="I17569"/>
      <c r="L17569"/>
    </row>
    <row r="17570" spans="7:12" x14ac:dyDescent="0.25">
      <c r="G17570"/>
      <c r="I17570"/>
      <c r="L17570"/>
    </row>
    <row r="17571" spans="7:12" x14ac:dyDescent="0.25">
      <c r="G17571"/>
      <c r="I17571"/>
      <c r="L17571"/>
    </row>
    <row r="17572" spans="7:12" x14ac:dyDescent="0.25">
      <c r="G17572"/>
      <c r="I17572"/>
      <c r="L17572"/>
    </row>
    <row r="17573" spans="7:12" x14ac:dyDescent="0.25">
      <c r="G17573"/>
      <c r="I17573"/>
      <c r="L17573"/>
    </row>
    <row r="17574" spans="7:12" x14ac:dyDescent="0.25">
      <c r="G17574"/>
      <c r="I17574"/>
      <c r="L17574"/>
    </row>
    <row r="17575" spans="7:12" x14ac:dyDescent="0.25">
      <c r="G17575"/>
      <c r="I17575"/>
      <c r="L17575"/>
    </row>
    <row r="17576" spans="7:12" x14ac:dyDescent="0.25">
      <c r="G17576"/>
      <c r="I17576"/>
      <c r="L17576"/>
    </row>
    <row r="17577" spans="7:12" x14ac:dyDescent="0.25">
      <c r="G17577"/>
      <c r="I17577"/>
      <c r="L17577"/>
    </row>
    <row r="17578" spans="7:12" x14ac:dyDescent="0.25">
      <c r="G17578"/>
      <c r="I17578"/>
      <c r="L17578"/>
    </row>
    <row r="17579" spans="7:12" x14ac:dyDescent="0.25">
      <c r="G17579"/>
      <c r="I17579"/>
      <c r="L17579"/>
    </row>
    <row r="17580" spans="7:12" x14ac:dyDescent="0.25">
      <c r="G17580"/>
      <c r="I17580"/>
      <c r="L17580"/>
    </row>
    <row r="17581" spans="7:12" x14ac:dyDescent="0.25">
      <c r="G17581"/>
      <c r="I17581"/>
      <c r="L17581"/>
    </row>
    <row r="17582" spans="7:12" x14ac:dyDescent="0.25">
      <c r="G17582"/>
      <c r="I17582"/>
      <c r="L17582"/>
    </row>
    <row r="17583" spans="7:12" x14ac:dyDescent="0.25">
      <c r="G17583"/>
      <c r="I17583"/>
      <c r="L17583"/>
    </row>
    <row r="17584" spans="7:12" x14ac:dyDescent="0.25">
      <c r="G17584"/>
      <c r="I17584"/>
      <c r="L17584"/>
    </row>
    <row r="17585" spans="7:12" x14ac:dyDescent="0.25">
      <c r="G17585"/>
      <c r="I17585"/>
      <c r="L17585"/>
    </row>
    <row r="17586" spans="7:12" x14ac:dyDescent="0.25">
      <c r="G17586"/>
      <c r="I17586"/>
      <c r="L17586"/>
    </row>
    <row r="17587" spans="7:12" x14ac:dyDescent="0.25">
      <c r="G17587"/>
      <c r="I17587"/>
      <c r="L17587"/>
    </row>
    <row r="17588" spans="7:12" x14ac:dyDescent="0.25">
      <c r="G17588"/>
      <c r="I17588"/>
      <c r="L17588"/>
    </row>
    <row r="17589" spans="7:12" x14ac:dyDescent="0.25">
      <c r="G17589"/>
      <c r="I17589"/>
      <c r="L17589"/>
    </row>
    <row r="17590" spans="7:12" x14ac:dyDescent="0.25">
      <c r="G17590"/>
      <c r="I17590"/>
      <c r="L17590"/>
    </row>
    <row r="17591" spans="7:12" x14ac:dyDescent="0.25">
      <c r="G17591"/>
      <c r="I17591"/>
      <c r="L17591"/>
    </row>
    <row r="17592" spans="7:12" x14ac:dyDescent="0.25">
      <c r="G17592"/>
      <c r="I17592"/>
      <c r="L17592"/>
    </row>
    <row r="17593" spans="7:12" x14ac:dyDescent="0.25">
      <c r="G17593"/>
      <c r="I17593"/>
      <c r="L17593"/>
    </row>
    <row r="17594" spans="7:12" x14ac:dyDescent="0.25">
      <c r="G17594"/>
      <c r="I17594"/>
      <c r="L17594"/>
    </row>
    <row r="17595" spans="7:12" x14ac:dyDescent="0.25">
      <c r="G17595"/>
      <c r="I17595"/>
      <c r="L17595"/>
    </row>
    <row r="17596" spans="7:12" x14ac:dyDescent="0.25">
      <c r="G17596"/>
      <c r="I17596"/>
      <c r="L17596"/>
    </row>
    <row r="17597" spans="7:12" x14ac:dyDescent="0.25">
      <c r="G17597"/>
      <c r="I17597"/>
      <c r="L17597"/>
    </row>
    <row r="17598" spans="7:12" x14ac:dyDescent="0.25">
      <c r="G17598"/>
      <c r="I17598"/>
      <c r="L17598"/>
    </row>
    <row r="17599" spans="7:12" x14ac:dyDescent="0.25">
      <c r="G17599"/>
      <c r="I17599"/>
      <c r="L17599"/>
    </row>
    <row r="17600" spans="7:12" x14ac:dyDescent="0.25">
      <c r="G17600"/>
      <c r="I17600"/>
      <c r="L17600"/>
    </row>
    <row r="17601" spans="7:12" x14ac:dyDescent="0.25">
      <c r="G17601"/>
      <c r="I17601"/>
      <c r="L17601"/>
    </row>
    <row r="17602" spans="7:12" x14ac:dyDescent="0.25">
      <c r="G17602"/>
      <c r="I17602"/>
      <c r="L17602"/>
    </row>
    <row r="17603" spans="7:12" x14ac:dyDescent="0.25">
      <c r="G17603"/>
      <c r="I17603"/>
      <c r="L17603"/>
    </row>
    <row r="17604" spans="7:12" x14ac:dyDescent="0.25">
      <c r="G17604"/>
      <c r="I17604"/>
      <c r="L17604"/>
    </row>
    <row r="17605" spans="7:12" x14ac:dyDescent="0.25">
      <c r="G17605"/>
      <c r="I17605"/>
      <c r="L17605"/>
    </row>
    <row r="17606" spans="7:12" x14ac:dyDescent="0.25">
      <c r="G17606"/>
      <c r="I17606"/>
      <c r="L17606"/>
    </row>
    <row r="17607" spans="7:12" x14ac:dyDescent="0.25">
      <c r="G17607"/>
      <c r="I17607"/>
      <c r="L17607"/>
    </row>
    <row r="17608" spans="7:12" x14ac:dyDescent="0.25">
      <c r="G17608"/>
      <c r="I17608"/>
      <c r="L17608"/>
    </row>
    <row r="17609" spans="7:12" x14ac:dyDescent="0.25">
      <c r="G17609"/>
      <c r="I17609"/>
      <c r="L17609"/>
    </row>
    <row r="17610" spans="7:12" x14ac:dyDescent="0.25">
      <c r="G17610"/>
      <c r="I17610"/>
      <c r="L17610"/>
    </row>
    <row r="17611" spans="7:12" x14ac:dyDescent="0.25">
      <c r="G17611"/>
      <c r="I17611"/>
      <c r="L17611"/>
    </row>
    <row r="17612" spans="7:12" x14ac:dyDescent="0.25">
      <c r="G17612"/>
      <c r="I17612"/>
      <c r="L17612"/>
    </row>
    <row r="17613" spans="7:12" x14ac:dyDescent="0.25">
      <c r="G17613"/>
      <c r="I17613"/>
      <c r="L17613"/>
    </row>
    <row r="17614" spans="7:12" x14ac:dyDescent="0.25">
      <c r="G17614"/>
      <c r="I17614"/>
      <c r="L17614"/>
    </row>
    <row r="17615" spans="7:12" x14ac:dyDescent="0.25">
      <c r="G17615"/>
      <c r="I17615"/>
      <c r="L17615"/>
    </row>
    <row r="17616" spans="7:12" x14ac:dyDescent="0.25">
      <c r="G17616"/>
      <c r="I17616"/>
      <c r="L17616"/>
    </row>
    <row r="17617" spans="7:12" x14ac:dyDescent="0.25">
      <c r="G17617"/>
      <c r="I17617"/>
      <c r="L17617"/>
    </row>
    <row r="17618" spans="7:12" x14ac:dyDescent="0.25">
      <c r="G17618"/>
      <c r="I17618"/>
      <c r="L17618"/>
    </row>
    <row r="17619" spans="7:12" x14ac:dyDescent="0.25">
      <c r="G17619"/>
      <c r="I17619"/>
      <c r="L17619"/>
    </row>
    <row r="17620" spans="7:12" x14ac:dyDescent="0.25">
      <c r="G17620"/>
      <c r="I17620"/>
      <c r="L17620"/>
    </row>
    <row r="17621" spans="7:12" x14ac:dyDescent="0.25">
      <c r="G17621"/>
      <c r="I17621"/>
      <c r="L17621"/>
    </row>
    <row r="17622" spans="7:12" x14ac:dyDescent="0.25">
      <c r="G17622"/>
      <c r="I17622"/>
      <c r="L17622"/>
    </row>
    <row r="17623" spans="7:12" x14ac:dyDescent="0.25">
      <c r="G17623"/>
      <c r="I17623"/>
      <c r="L17623"/>
    </row>
    <row r="17624" spans="7:12" x14ac:dyDescent="0.25">
      <c r="G17624"/>
      <c r="I17624"/>
      <c r="L17624"/>
    </row>
    <row r="17625" spans="7:12" x14ac:dyDescent="0.25">
      <c r="G17625"/>
      <c r="I17625"/>
      <c r="L17625"/>
    </row>
    <row r="17626" spans="7:12" x14ac:dyDescent="0.25">
      <c r="G17626"/>
      <c r="I17626"/>
      <c r="L17626"/>
    </row>
    <row r="17627" spans="7:12" x14ac:dyDescent="0.25">
      <c r="G17627"/>
      <c r="I17627"/>
      <c r="L17627"/>
    </row>
    <row r="17628" spans="7:12" x14ac:dyDescent="0.25">
      <c r="G17628"/>
      <c r="I17628"/>
      <c r="L17628"/>
    </row>
    <row r="17629" spans="7:12" x14ac:dyDescent="0.25">
      <c r="G17629"/>
      <c r="I17629"/>
      <c r="L17629"/>
    </row>
    <row r="17630" spans="7:12" x14ac:dyDescent="0.25">
      <c r="G17630"/>
      <c r="I17630"/>
      <c r="L17630"/>
    </row>
    <row r="17631" spans="7:12" x14ac:dyDescent="0.25">
      <c r="G17631"/>
      <c r="I17631"/>
      <c r="L17631"/>
    </row>
    <row r="17632" spans="7:12" x14ac:dyDescent="0.25">
      <c r="G17632"/>
      <c r="I17632"/>
      <c r="L17632"/>
    </row>
    <row r="17633" spans="7:12" x14ac:dyDescent="0.25">
      <c r="G17633"/>
      <c r="I17633"/>
      <c r="L17633"/>
    </row>
    <row r="17634" spans="7:12" x14ac:dyDescent="0.25">
      <c r="G17634"/>
      <c r="I17634"/>
      <c r="L17634"/>
    </row>
    <row r="17635" spans="7:12" x14ac:dyDescent="0.25">
      <c r="G17635"/>
      <c r="I17635"/>
      <c r="L17635"/>
    </row>
    <row r="17636" spans="7:12" x14ac:dyDescent="0.25">
      <c r="G17636"/>
      <c r="I17636"/>
      <c r="L17636"/>
    </row>
    <row r="17637" spans="7:12" x14ac:dyDescent="0.25">
      <c r="G17637"/>
      <c r="I17637"/>
      <c r="L17637"/>
    </row>
    <row r="17638" spans="7:12" x14ac:dyDescent="0.25">
      <c r="G17638"/>
      <c r="I17638"/>
      <c r="L17638"/>
    </row>
    <row r="17639" spans="7:12" x14ac:dyDescent="0.25">
      <c r="G17639"/>
      <c r="I17639"/>
      <c r="L17639"/>
    </row>
    <row r="17640" spans="7:12" x14ac:dyDescent="0.25">
      <c r="G17640"/>
      <c r="I17640"/>
      <c r="L17640"/>
    </row>
    <row r="17641" spans="7:12" x14ac:dyDescent="0.25">
      <c r="G17641"/>
      <c r="I17641"/>
      <c r="L17641"/>
    </row>
    <row r="17642" spans="7:12" x14ac:dyDescent="0.25">
      <c r="G17642"/>
      <c r="I17642"/>
      <c r="L17642"/>
    </row>
    <row r="17643" spans="7:12" x14ac:dyDescent="0.25">
      <c r="G17643"/>
      <c r="I17643"/>
      <c r="L17643"/>
    </row>
    <row r="17644" spans="7:12" x14ac:dyDescent="0.25">
      <c r="G17644"/>
      <c r="I17644"/>
      <c r="L17644"/>
    </row>
    <row r="17645" spans="7:12" x14ac:dyDescent="0.25">
      <c r="G17645"/>
      <c r="I17645"/>
      <c r="L17645"/>
    </row>
    <row r="17646" spans="7:12" x14ac:dyDescent="0.25">
      <c r="G17646"/>
      <c r="I17646"/>
      <c r="L17646"/>
    </row>
    <row r="17647" spans="7:12" x14ac:dyDescent="0.25">
      <c r="G17647"/>
      <c r="I17647"/>
      <c r="L17647"/>
    </row>
    <row r="17648" spans="7:12" x14ac:dyDescent="0.25">
      <c r="G17648"/>
      <c r="I17648"/>
      <c r="L17648"/>
    </row>
    <row r="17649" spans="7:12" x14ac:dyDescent="0.25">
      <c r="G17649"/>
      <c r="I17649"/>
      <c r="L17649"/>
    </row>
    <row r="17650" spans="7:12" x14ac:dyDescent="0.25">
      <c r="G17650"/>
      <c r="I17650"/>
      <c r="L17650"/>
    </row>
    <row r="17651" spans="7:12" x14ac:dyDescent="0.25">
      <c r="G17651"/>
      <c r="I17651"/>
      <c r="L17651"/>
    </row>
    <row r="17652" spans="7:12" x14ac:dyDescent="0.25">
      <c r="G17652"/>
      <c r="I17652"/>
      <c r="L17652"/>
    </row>
    <row r="17653" spans="7:12" x14ac:dyDescent="0.25">
      <c r="G17653"/>
      <c r="I17653"/>
      <c r="L17653"/>
    </row>
    <row r="17654" spans="7:12" x14ac:dyDescent="0.25">
      <c r="G17654"/>
      <c r="I17654"/>
      <c r="L17654"/>
    </row>
    <row r="17655" spans="7:12" x14ac:dyDescent="0.25">
      <c r="G17655"/>
      <c r="I17655"/>
      <c r="L17655"/>
    </row>
    <row r="17656" spans="7:12" x14ac:dyDescent="0.25">
      <c r="G17656"/>
      <c r="I17656"/>
      <c r="L17656"/>
    </row>
    <row r="17657" spans="7:12" x14ac:dyDescent="0.25">
      <c r="G17657"/>
      <c r="I17657"/>
      <c r="L17657"/>
    </row>
    <row r="17658" spans="7:12" x14ac:dyDescent="0.25">
      <c r="G17658"/>
      <c r="I17658"/>
      <c r="L17658"/>
    </row>
    <row r="17659" spans="7:12" x14ac:dyDescent="0.25">
      <c r="G17659"/>
      <c r="I17659"/>
      <c r="L17659"/>
    </row>
    <row r="17660" spans="7:12" x14ac:dyDescent="0.25">
      <c r="G17660"/>
      <c r="I17660"/>
      <c r="L17660"/>
    </row>
    <row r="17661" spans="7:12" x14ac:dyDescent="0.25">
      <c r="G17661"/>
      <c r="I17661"/>
      <c r="L17661"/>
    </row>
    <row r="17662" spans="7:12" x14ac:dyDescent="0.25">
      <c r="G17662"/>
      <c r="I17662"/>
      <c r="L17662"/>
    </row>
    <row r="17663" spans="7:12" x14ac:dyDescent="0.25">
      <c r="G17663"/>
      <c r="I17663"/>
      <c r="L17663"/>
    </row>
    <row r="17664" spans="7:12" x14ac:dyDescent="0.25">
      <c r="G17664"/>
      <c r="I17664"/>
      <c r="L17664"/>
    </row>
    <row r="17665" spans="7:12" x14ac:dyDescent="0.25">
      <c r="G17665"/>
      <c r="I17665"/>
      <c r="L17665"/>
    </row>
    <row r="17666" spans="7:12" x14ac:dyDescent="0.25">
      <c r="G17666"/>
      <c r="I17666"/>
      <c r="L17666"/>
    </row>
    <row r="17667" spans="7:12" x14ac:dyDescent="0.25">
      <c r="G17667"/>
      <c r="I17667"/>
      <c r="L17667"/>
    </row>
    <row r="17668" spans="7:12" x14ac:dyDescent="0.25">
      <c r="G17668"/>
      <c r="I17668"/>
      <c r="L17668"/>
    </row>
    <row r="17669" spans="7:12" x14ac:dyDescent="0.25">
      <c r="G17669"/>
      <c r="I17669"/>
      <c r="L17669"/>
    </row>
    <row r="17670" spans="7:12" x14ac:dyDescent="0.25">
      <c r="G17670"/>
      <c r="I17670"/>
      <c r="L17670"/>
    </row>
    <row r="17671" spans="7:12" x14ac:dyDescent="0.25">
      <c r="G17671"/>
      <c r="I17671"/>
      <c r="L17671"/>
    </row>
    <row r="17672" spans="7:12" x14ac:dyDescent="0.25">
      <c r="G17672"/>
      <c r="I17672"/>
      <c r="L17672"/>
    </row>
    <row r="17673" spans="7:12" x14ac:dyDescent="0.25">
      <c r="G17673"/>
      <c r="I17673"/>
      <c r="L17673"/>
    </row>
    <row r="17674" spans="7:12" x14ac:dyDescent="0.25">
      <c r="G17674"/>
      <c r="I17674"/>
      <c r="L17674"/>
    </row>
    <row r="17675" spans="7:12" x14ac:dyDescent="0.25">
      <c r="G17675"/>
      <c r="I17675"/>
      <c r="L17675"/>
    </row>
    <row r="17676" spans="7:12" x14ac:dyDescent="0.25">
      <c r="G17676"/>
      <c r="I17676"/>
      <c r="L17676"/>
    </row>
    <row r="17677" spans="7:12" x14ac:dyDescent="0.25">
      <c r="G17677"/>
      <c r="I17677"/>
      <c r="L17677"/>
    </row>
    <row r="17678" spans="7:12" x14ac:dyDescent="0.25">
      <c r="G17678"/>
      <c r="I17678"/>
      <c r="L17678"/>
    </row>
    <row r="17679" spans="7:12" x14ac:dyDescent="0.25">
      <c r="G17679"/>
      <c r="I17679"/>
      <c r="L17679"/>
    </row>
    <row r="17680" spans="7:12" x14ac:dyDescent="0.25">
      <c r="G17680"/>
      <c r="I17680"/>
      <c r="L17680"/>
    </row>
    <row r="17681" spans="7:12" x14ac:dyDescent="0.25">
      <c r="G17681"/>
      <c r="I17681"/>
      <c r="L17681"/>
    </row>
    <row r="17682" spans="7:12" x14ac:dyDescent="0.25">
      <c r="G17682"/>
      <c r="I17682"/>
      <c r="L17682"/>
    </row>
    <row r="17683" spans="7:12" x14ac:dyDescent="0.25">
      <c r="G17683"/>
      <c r="I17683"/>
      <c r="L17683"/>
    </row>
    <row r="17684" spans="7:12" x14ac:dyDescent="0.25">
      <c r="G17684"/>
      <c r="I17684"/>
      <c r="L17684"/>
    </row>
    <row r="17685" spans="7:12" x14ac:dyDescent="0.25">
      <c r="G17685"/>
      <c r="I17685"/>
      <c r="L17685"/>
    </row>
    <row r="17686" spans="7:12" x14ac:dyDescent="0.25">
      <c r="G17686"/>
      <c r="I17686"/>
      <c r="L17686"/>
    </row>
    <row r="17687" spans="7:12" x14ac:dyDescent="0.25">
      <c r="G17687"/>
      <c r="I17687"/>
      <c r="L17687"/>
    </row>
    <row r="17688" spans="7:12" x14ac:dyDescent="0.25">
      <c r="G17688"/>
      <c r="I17688"/>
      <c r="L17688"/>
    </row>
    <row r="17689" spans="7:12" x14ac:dyDescent="0.25">
      <c r="G17689"/>
      <c r="I17689"/>
      <c r="L17689"/>
    </row>
    <row r="17690" spans="7:12" x14ac:dyDescent="0.25">
      <c r="G17690"/>
      <c r="I17690"/>
      <c r="L17690"/>
    </row>
    <row r="17691" spans="7:12" x14ac:dyDescent="0.25">
      <c r="G17691"/>
      <c r="I17691"/>
      <c r="L17691"/>
    </row>
    <row r="17692" spans="7:12" x14ac:dyDescent="0.25">
      <c r="G17692"/>
      <c r="I17692"/>
      <c r="L17692"/>
    </row>
    <row r="17693" spans="7:12" x14ac:dyDescent="0.25">
      <c r="G17693"/>
      <c r="I17693"/>
      <c r="L17693"/>
    </row>
    <row r="17694" spans="7:12" x14ac:dyDescent="0.25">
      <c r="G17694"/>
      <c r="I17694"/>
      <c r="L17694"/>
    </row>
    <row r="17695" spans="7:12" x14ac:dyDescent="0.25">
      <c r="G17695"/>
      <c r="I17695"/>
      <c r="L17695"/>
    </row>
    <row r="17696" spans="7:12" x14ac:dyDescent="0.25">
      <c r="G17696"/>
      <c r="I17696"/>
      <c r="L17696"/>
    </row>
    <row r="17697" spans="7:12" x14ac:dyDescent="0.25">
      <c r="G17697"/>
      <c r="I17697"/>
      <c r="L17697"/>
    </row>
    <row r="17698" spans="7:12" x14ac:dyDescent="0.25">
      <c r="G17698"/>
      <c r="I17698"/>
      <c r="L17698"/>
    </row>
    <row r="17699" spans="7:12" x14ac:dyDescent="0.25">
      <c r="G17699"/>
      <c r="I17699"/>
      <c r="L17699"/>
    </row>
    <row r="17700" spans="7:12" x14ac:dyDescent="0.25">
      <c r="G17700"/>
      <c r="I17700"/>
      <c r="L17700"/>
    </row>
    <row r="17701" spans="7:12" x14ac:dyDescent="0.25">
      <c r="G17701"/>
      <c r="I17701"/>
      <c r="L17701"/>
    </row>
    <row r="17702" spans="7:12" x14ac:dyDescent="0.25">
      <c r="G17702"/>
      <c r="I17702"/>
      <c r="L17702"/>
    </row>
    <row r="17703" spans="7:12" x14ac:dyDescent="0.25">
      <c r="G17703"/>
      <c r="I17703"/>
      <c r="L17703"/>
    </row>
    <row r="17704" spans="7:12" x14ac:dyDescent="0.25">
      <c r="G17704"/>
      <c r="I17704"/>
      <c r="L17704"/>
    </row>
    <row r="17705" spans="7:12" x14ac:dyDescent="0.25">
      <c r="G17705"/>
      <c r="I17705"/>
      <c r="L17705"/>
    </row>
    <row r="17706" spans="7:12" x14ac:dyDescent="0.25">
      <c r="G17706"/>
      <c r="I17706"/>
      <c r="L17706"/>
    </row>
    <row r="17707" spans="7:12" x14ac:dyDescent="0.25">
      <c r="G17707"/>
      <c r="I17707"/>
      <c r="L17707"/>
    </row>
    <row r="17708" spans="7:12" x14ac:dyDescent="0.25">
      <c r="G17708"/>
      <c r="I17708"/>
      <c r="L17708"/>
    </row>
    <row r="17709" spans="7:12" x14ac:dyDescent="0.25">
      <c r="G17709"/>
      <c r="I17709"/>
      <c r="L17709"/>
    </row>
    <row r="17710" spans="7:12" x14ac:dyDescent="0.25">
      <c r="G17710"/>
      <c r="I17710"/>
      <c r="L17710"/>
    </row>
    <row r="17711" spans="7:12" x14ac:dyDescent="0.25">
      <c r="G17711"/>
      <c r="I17711"/>
      <c r="L17711"/>
    </row>
    <row r="17712" spans="7:12" x14ac:dyDescent="0.25">
      <c r="G17712"/>
      <c r="I17712"/>
      <c r="L17712"/>
    </row>
    <row r="17713" spans="7:12" x14ac:dyDescent="0.25">
      <c r="G17713"/>
      <c r="I17713"/>
      <c r="L17713"/>
    </row>
    <row r="17714" spans="7:12" x14ac:dyDescent="0.25">
      <c r="G17714"/>
      <c r="I17714"/>
      <c r="L17714"/>
    </row>
    <row r="17715" spans="7:12" x14ac:dyDescent="0.25">
      <c r="G17715"/>
      <c r="I17715"/>
      <c r="L17715"/>
    </row>
    <row r="17716" spans="7:12" x14ac:dyDescent="0.25">
      <c r="G17716"/>
      <c r="I17716"/>
      <c r="L17716"/>
    </row>
    <row r="17717" spans="7:12" x14ac:dyDescent="0.25">
      <c r="G17717"/>
      <c r="I17717"/>
      <c r="L17717"/>
    </row>
    <row r="17718" spans="7:12" x14ac:dyDescent="0.25">
      <c r="G17718"/>
      <c r="I17718"/>
      <c r="L17718"/>
    </row>
    <row r="17719" spans="7:12" x14ac:dyDescent="0.25">
      <c r="G17719"/>
      <c r="I17719"/>
      <c r="L17719"/>
    </row>
    <row r="17720" spans="7:12" x14ac:dyDescent="0.25">
      <c r="G17720"/>
      <c r="I17720"/>
      <c r="L17720"/>
    </row>
    <row r="17721" spans="7:12" x14ac:dyDescent="0.25">
      <c r="G17721"/>
      <c r="I17721"/>
      <c r="L17721"/>
    </row>
    <row r="17722" spans="7:12" x14ac:dyDescent="0.25">
      <c r="G17722"/>
      <c r="I17722"/>
      <c r="L17722"/>
    </row>
    <row r="17723" spans="7:12" x14ac:dyDescent="0.25">
      <c r="G17723"/>
      <c r="I17723"/>
      <c r="L17723"/>
    </row>
    <row r="17724" spans="7:12" x14ac:dyDescent="0.25">
      <c r="G17724"/>
      <c r="I17724"/>
      <c r="L17724"/>
    </row>
    <row r="17725" spans="7:12" x14ac:dyDescent="0.25">
      <c r="G17725"/>
      <c r="I17725"/>
      <c r="L17725"/>
    </row>
    <row r="17726" spans="7:12" x14ac:dyDescent="0.25">
      <c r="G17726"/>
      <c r="I17726"/>
      <c r="L17726"/>
    </row>
    <row r="17727" spans="7:12" x14ac:dyDescent="0.25">
      <c r="G17727"/>
      <c r="I17727"/>
      <c r="L17727"/>
    </row>
    <row r="17728" spans="7:12" x14ac:dyDescent="0.25">
      <c r="G17728"/>
      <c r="I17728"/>
      <c r="L17728"/>
    </row>
    <row r="17729" spans="7:12" x14ac:dyDescent="0.25">
      <c r="G17729"/>
      <c r="I17729"/>
      <c r="L17729"/>
    </row>
    <row r="17730" spans="7:12" x14ac:dyDescent="0.25">
      <c r="G17730"/>
      <c r="I17730"/>
      <c r="L17730"/>
    </row>
    <row r="17731" spans="7:12" x14ac:dyDescent="0.25">
      <c r="G17731"/>
      <c r="I17731"/>
      <c r="L17731"/>
    </row>
    <row r="17732" spans="7:12" x14ac:dyDescent="0.25">
      <c r="G17732"/>
      <c r="I17732"/>
      <c r="L17732"/>
    </row>
    <row r="17733" spans="7:12" x14ac:dyDescent="0.25">
      <c r="G17733"/>
      <c r="I17733"/>
      <c r="L17733"/>
    </row>
    <row r="17734" spans="7:12" x14ac:dyDescent="0.25">
      <c r="G17734"/>
      <c r="I17734"/>
      <c r="L17734"/>
    </row>
    <row r="17735" spans="7:12" x14ac:dyDescent="0.25">
      <c r="G17735"/>
      <c r="I17735"/>
      <c r="L17735"/>
    </row>
    <row r="17736" spans="7:12" x14ac:dyDescent="0.25">
      <c r="G17736"/>
      <c r="I17736"/>
      <c r="L17736"/>
    </row>
    <row r="17737" spans="7:12" x14ac:dyDescent="0.25">
      <c r="G17737"/>
      <c r="I17737"/>
      <c r="L17737"/>
    </row>
    <row r="17738" spans="7:12" x14ac:dyDescent="0.25">
      <c r="G17738"/>
      <c r="I17738"/>
      <c r="L17738"/>
    </row>
    <row r="17739" spans="7:12" x14ac:dyDescent="0.25">
      <c r="G17739"/>
      <c r="I17739"/>
      <c r="L17739"/>
    </row>
    <row r="17740" spans="7:12" x14ac:dyDescent="0.25">
      <c r="G17740"/>
      <c r="I17740"/>
      <c r="L17740"/>
    </row>
    <row r="17741" spans="7:12" x14ac:dyDescent="0.25">
      <c r="G17741"/>
      <c r="I17741"/>
      <c r="L17741"/>
    </row>
    <row r="17742" spans="7:12" x14ac:dyDescent="0.25">
      <c r="G17742"/>
      <c r="I17742"/>
      <c r="L17742"/>
    </row>
    <row r="17743" spans="7:12" x14ac:dyDescent="0.25">
      <c r="G17743"/>
      <c r="I17743"/>
      <c r="L17743"/>
    </row>
    <row r="17744" spans="7:12" x14ac:dyDescent="0.25">
      <c r="G17744"/>
      <c r="I17744"/>
      <c r="L17744"/>
    </row>
    <row r="17745" spans="7:12" x14ac:dyDescent="0.25">
      <c r="G17745"/>
      <c r="I17745"/>
      <c r="L17745"/>
    </row>
    <row r="17746" spans="7:12" x14ac:dyDescent="0.25">
      <c r="G17746"/>
      <c r="I17746"/>
      <c r="L17746"/>
    </row>
    <row r="17747" spans="7:12" x14ac:dyDescent="0.25">
      <c r="G17747"/>
      <c r="I17747"/>
      <c r="L17747"/>
    </row>
    <row r="17748" spans="7:12" x14ac:dyDescent="0.25">
      <c r="G17748"/>
      <c r="I17748"/>
      <c r="L17748"/>
    </row>
    <row r="17749" spans="7:12" x14ac:dyDescent="0.25">
      <c r="G17749"/>
      <c r="I17749"/>
      <c r="L17749"/>
    </row>
    <row r="17750" spans="7:12" x14ac:dyDescent="0.25">
      <c r="G17750"/>
      <c r="I17750"/>
      <c r="L17750"/>
    </row>
    <row r="17751" spans="7:12" x14ac:dyDescent="0.25">
      <c r="G17751"/>
      <c r="I17751"/>
      <c r="L17751"/>
    </row>
    <row r="17752" spans="7:12" x14ac:dyDescent="0.25">
      <c r="G17752"/>
      <c r="I17752"/>
      <c r="L17752"/>
    </row>
    <row r="17753" spans="7:12" x14ac:dyDescent="0.25">
      <c r="G17753"/>
      <c r="I17753"/>
      <c r="L17753"/>
    </row>
    <row r="17754" spans="7:12" x14ac:dyDescent="0.25">
      <c r="G17754"/>
      <c r="I17754"/>
      <c r="L17754"/>
    </row>
    <row r="17755" spans="7:12" x14ac:dyDescent="0.25">
      <c r="G17755"/>
      <c r="I17755"/>
      <c r="L17755"/>
    </row>
    <row r="17756" spans="7:12" x14ac:dyDescent="0.25">
      <c r="G17756"/>
      <c r="I17756"/>
      <c r="L17756"/>
    </row>
    <row r="17757" spans="7:12" x14ac:dyDescent="0.25">
      <c r="G17757"/>
      <c r="I17757"/>
      <c r="L17757"/>
    </row>
    <row r="17758" spans="7:12" x14ac:dyDescent="0.25">
      <c r="G17758"/>
      <c r="I17758"/>
      <c r="L17758"/>
    </row>
    <row r="17759" spans="7:12" x14ac:dyDescent="0.25">
      <c r="G17759"/>
      <c r="I17759"/>
      <c r="L17759"/>
    </row>
    <row r="17760" spans="7:12" x14ac:dyDescent="0.25">
      <c r="G17760"/>
      <c r="I17760"/>
      <c r="L17760"/>
    </row>
    <row r="17761" spans="7:12" x14ac:dyDescent="0.25">
      <c r="G17761"/>
      <c r="I17761"/>
      <c r="L17761"/>
    </row>
    <row r="17762" spans="7:12" x14ac:dyDescent="0.25">
      <c r="G17762"/>
      <c r="I17762"/>
      <c r="L17762"/>
    </row>
    <row r="17763" spans="7:12" x14ac:dyDescent="0.25">
      <c r="G17763"/>
      <c r="I17763"/>
      <c r="L17763"/>
    </row>
    <row r="17764" spans="7:12" x14ac:dyDescent="0.25">
      <c r="G17764"/>
      <c r="I17764"/>
      <c r="L17764"/>
    </row>
    <row r="17765" spans="7:12" x14ac:dyDescent="0.25">
      <c r="G17765"/>
      <c r="I17765"/>
      <c r="L17765"/>
    </row>
    <row r="17766" spans="7:12" x14ac:dyDescent="0.25">
      <c r="G17766"/>
      <c r="I17766"/>
      <c r="L17766"/>
    </row>
    <row r="17767" spans="7:12" x14ac:dyDescent="0.25">
      <c r="G17767"/>
      <c r="I17767"/>
      <c r="L17767"/>
    </row>
    <row r="17768" spans="7:12" x14ac:dyDescent="0.25">
      <c r="G17768"/>
      <c r="I17768"/>
      <c r="L17768"/>
    </row>
    <row r="17769" spans="7:12" x14ac:dyDescent="0.25">
      <c r="G17769"/>
      <c r="I17769"/>
      <c r="L17769"/>
    </row>
    <row r="17770" spans="7:12" x14ac:dyDescent="0.25">
      <c r="G17770"/>
      <c r="I17770"/>
      <c r="L17770"/>
    </row>
    <row r="17771" spans="7:12" x14ac:dyDescent="0.25">
      <c r="G17771"/>
      <c r="I17771"/>
      <c r="L17771"/>
    </row>
    <row r="17772" spans="7:12" x14ac:dyDescent="0.25">
      <c r="G17772"/>
      <c r="I17772"/>
      <c r="L17772"/>
    </row>
    <row r="17773" spans="7:12" x14ac:dyDescent="0.25">
      <c r="G17773"/>
      <c r="I17773"/>
      <c r="L17773"/>
    </row>
    <row r="17774" spans="7:12" x14ac:dyDescent="0.25">
      <c r="G17774"/>
      <c r="I17774"/>
      <c r="L17774"/>
    </row>
    <row r="17775" spans="7:12" x14ac:dyDescent="0.25">
      <c r="G17775"/>
      <c r="I17775"/>
      <c r="L17775"/>
    </row>
    <row r="17776" spans="7:12" x14ac:dyDescent="0.25">
      <c r="G17776"/>
      <c r="I17776"/>
      <c r="L17776"/>
    </row>
    <row r="17777" spans="7:12" x14ac:dyDescent="0.25">
      <c r="G17777"/>
      <c r="I17777"/>
      <c r="L17777"/>
    </row>
    <row r="17778" spans="7:12" x14ac:dyDescent="0.25">
      <c r="G17778"/>
      <c r="I17778"/>
      <c r="L17778"/>
    </row>
    <row r="17779" spans="7:12" x14ac:dyDescent="0.25">
      <c r="G17779"/>
      <c r="I17779"/>
      <c r="L17779"/>
    </row>
    <row r="17780" spans="7:12" x14ac:dyDescent="0.25">
      <c r="G17780"/>
      <c r="I17780"/>
      <c r="L17780"/>
    </row>
    <row r="17781" spans="7:12" x14ac:dyDescent="0.25">
      <c r="G17781"/>
      <c r="I17781"/>
      <c r="L17781"/>
    </row>
    <row r="17782" spans="7:12" x14ac:dyDescent="0.25">
      <c r="G17782"/>
      <c r="I17782"/>
      <c r="L17782"/>
    </row>
    <row r="17783" spans="7:12" x14ac:dyDescent="0.25">
      <c r="G17783"/>
      <c r="I17783"/>
      <c r="L17783"/>
    </row>
    <row r="17784" spans="7:12" x14ac:dyDescent="0.25">
      <c r="G17784"/>
      <c r="I17784"/>
      <c r="L17784"/>
    </row>
    <row r="17785" spans="7:12" x14ac:dyDescent="0.25">
      <c r="G17785"/>
      <c r="I17785"/>
      <c r="L17785"/>
    </row>
    <row r="17786" spans="7:12" x14ac:dyDescent="0.25">
      <c r="G17786"/>
      <c r="I17786"/>
      <c r="L17786"/>
    </row>
    <row r="17787" spans="7:12" x14ac:dyDescent="0.25">
      <c r="G17787"/>
      <c r="I17787"/>
      <c r="L17787"/>
    </row>
    <row r="17788" spans="7:12" x14ac:dyDescent="0.25">
      <c r="G17788"/>
      <c r="I17788"/>
      <c r="L17788"/>
    </row>
    <row r="17789" spans="7:12" x14ac:dyDescent="0.25">
      <c r="G17789"/>
      <c r="I17789"/>
      <c r="L17789"/>
    </row>
    <row r="17790" spans="7:12" x14ac:dyDescent="0.25">
      <c r="G17790"/>
      <c r="I17790"/>
      <c r="L17790"/>
    </row>
    <row r="17791" spans="7:12" x14ac:dyDescent="0.25">
      <c r="G17791"/>
      <c r="I17791"/>
      <c r="L17791"/>
    </row>
    <row r="17792" spans="7:12" x14ac:dyDescent="0.25">
      <c r="G17792"/>
      <c r="I17792"/>
      <c r="L17792"/>
    </row>
    <row r="17793" spans="7:12" x14ac:dyDescent="0.25">
      <c r="G17793"/>
      <c r="I17793"/>
      <c r="L17793"/>
    </row>
    <row r="17794" spans="7:12" x14ac:dyDescent="0.25">
      <c r="G17794"/>
      <c r="I17794"/>
      <c r="L17794"/>
    </row>
    <row r="17795" spans="7:12" x14ac:dyDescent="0.25">
      <c r="G17795"/>
      <c r="I17795"/>
      <c r="L17795"/>
    </row>
    <row r="17796" spans="7:12" x14ac:dyDescent="0.25">
      <c r="G17796"/>
      <c r="I17796"/>
      <c r="L17796"/>
    </row>
    <row r="17797" spans="7:12" x14ac:dyDescent="0.25">
      <c r="G17797"/>
      <c r="I17797"/>
      <c r="L17797"/>
    </row>
    <row r="17798" spans="7:12" x14ac:dyDescent="0.25">
      <c r="G17798"/>
      <c r="I17798"/>
      <c r="L17798"/>
    </row>
    <row r="17799" spans="7:12" x14ac:dyDescent="0.25">
      <c r="G17799"/>
      <c r="I17799"/>
      <c r="L17799"/>
    </row>
    <row r="17800" spans="7:12" x14ac:dyDescent="0.25">
      <c r="G17800"/>
      <c r="I17800"/>
      <c r="L17800"/>
    </row>
    <row r="17801" spans="7:12" x14ac:dyDescent="0.25">
      <c r="G17801"/>
      <c r="I17801"/>
      <c r="L17801"/>
    </row>
    <row r="17802" spans="7:12" x14ac:dyDescent="0.25">
      <c r="G17802"/>
      <c r="I17802"/>
      <c r="L17802"/>
    </row>
    <row r="17803" spans="7:12" x14ac:dyDescent="0.25">
      <c r="G17803"/>
      <c r="I17803"/>
      <c r="L17803"/>
    </row>
    <row r="17804" spans="7:12" x14ac:dyDescent="0.25">
      <c r="G17804"/>
      <c r="I17804"/>
      <c r="L17804"/>
    </row>
    <row r="17805" spans="7:12" x14ac:dyDescent="0.25">
      <c r="G17805"/>
      <c r="I17805"/>
      <c r="L17805"/>
    </row>
    <row r="17806" spans="7:12" x14ac:dyDescent="0.25">
      <c r="G17806"/>
      <c r="I17806"/>
      <c r="L17806"/>
    </row>
    <row r="17807" spans="7:12" x14ac:dyDescent="0.25">
      <c r="G17807"/>
      <c r="I17807"/>
      <c r="L17807"/>
    </row>
    <row r="17808" spans="7:12" x14ac:dyDescent="0.25">
      <c r="G17808"/>
      <c r="I17808"/>
      <c r="L17808"/>
    </row>
    <row r="17809" spans="7:12" x14ac:dyDescent="0.25">
      <c r="G17809"/>
      <c r="I17809"/>
      <c r="L17809"/>
    </row>
    <row r="17810" spans="7:12" x14ac:dyDescent="0.25">
      <c r="G17810"/>
      <c r="I17810"/>
      <c r="L17810"/>
    </row>
    <row r="17811" spans="7:12" x14ac:dyDescent="0.25">
      <c r="G17811"/>
      <c r="I17811"/>
      <c r="L17811"/>
    </row>
    <row r="17812" spans="7:12" x14ac:dyDescent="0.25">
      <c r="G17812"/>
      <c r="I17812"/>
      <c r="L17812"/>
    </row>
    <row r="17813" spans="7:12" x14ac:dyDescent="0.25">
      <c r="G17813"/>
      <c r="I17813"/>
      <c r="L17813"/>
    </row>
    <row r="17814" spans="7:12" x14ac:dyDescent="0.25">
      <c r="G17814"/>
      <c r="I17814"/>
      <c r="L17814"/>
    </row>
    <row r="17815" spans="7:12" x14ac:dyDescent="0.25">
      <c r="G17815"/>
      <c r="I17815"/>
      <c r="L17815"/>
    </row>
    <row r="17816" spans="7:12" x14ac:dyDescent="0.25">
      <c r="G17816"/>
      <c r="I17816"/>
      <c r="L17816"/>
    </row>
    <row r="17817" spans="7:12" x14ac:dyDescent="0.25">
      <c r="G17817"/>
      <c r="I17817"/>
      <c r="L17817"/>
    </row>
    <row r="17818" spans="7:12" x14ac:dyDescent="0.25">
      <c r="G17818"/>
      <c r="I17818"/>
      <c r="L17818"/>
    </row>
    <row r="17819" spans="7:12" x14ac:dyDescent="0.25">
      <c r="G17819"/>
      <c r="I17819"/>
      <c r="L17819"/>
    </row>
    <row r="17820" spans="7:12" x14ac:dyDescent="0.25">
      <c r="G17820"/>
      <c r="I17820"/>
      <c r="L17820"/>
    </row>
    <row r="17821" spans="7:12" x14ac:dyDescent="0.25">
      <c r="G17821"/>
      <c r="I17821"/>
      <c r="L17821"/>
    </row>
    <row r="17822" spans="7:12" x14ac:dyDescent="0.25">
      <c r="G17822"/>
      <c r="I17822"/>
      <c r="L17822"/>
    </row>
    <row r="17823" spans="7:12" x14ac:dyDescent="0.25">
      <c r="G17823"/>
      <c r="I17823"/>
      <c r="L17823"/>
    </row>
    <row r="17824" spans="7:12" x14ac:dyDescent="0.25">
      <c r="G17824"/>
      <c r="I17824"/>
      <c r="L17824"/>
    </row>
    <row r="17825" spans="7:12" x14ac:dyDescent="0.25">
      <c r="G17825"/>
      <c r="I17825"/>
      <c r="L17825"/>
    </row>
    <row r="17826" spans="7:12" x14ac:dyDescent="0.25">
      <c r="G17826"/>
      <c r="I17826"/>
      <c r="L17826"/>
    </row>
    <row r="17827" spans="7:12" x14ac:dyDescent="0.25">
      <c r="G17827"/>
      <c r="I17827"/>
      <c r="L17827"/>
    </row>
    <row r="17828" spans="7:12" x14ac:dyDescent="0.25">
      <c r="G17828"/>
      <c r="I17828"/>
      <c r="L17828"/>
    </row>
    <row r="17829" spans="7:12" x14ac:dyDescent="0.25">
      <c r="G17829"/>
      <c r="I17829"/>
      <c r="L17829"/>
    </row>
    <row r="17830" spans="7:12" x14ac:dyDescent="0.25">
      <c r="G17830"/>
      <c r="I17830"/>
      <c r="L17830"/>
    </row>
    <row r="17831" spans="7:12" x14ac:dyDescent="0.25">
      <c r="G17831"/>
      <c r="I17831"/>
      <c r="L17831"/>
    </row>
    <row r="17832" spans="7:12" x14ac:dyDescent="0.25">
      <c r="G17832"/>
      <c r="I17832"/>
      <c r="L17832"/>
    </row>
    <row r="17833" spans="7:12" x14ac:dyDescent="0.25">
      <c r="G17833"/>
      <c r="I17833"/>
      <c r="L17833"/>
    </row>
    <row r="17834" spans="7:12" x14ac:dyDescent="0.25">
      <c r="G17834"/>
      <c r="I17834"/>
      <c r="L17834"/>
    </row>
    <row r="17835" spans="7:12" x14ac:dyDescent="0.25">
      <c r="G17835"/>
      <c r="I17835"/>
      <c r="L17835"/>
    </row>
    <row r="17836" spans="7:12" x14ac:dyDescent="0.25">
      <c r="G17836"/>
      <c r="I17836"/>
      <c r="L17836"/>
    </row>
    <row r="17837" spans="7:12" x14ac:dyDescent="0.25">
      <c r="G17837"/>
      <c r="I17837"/>
      <c r="L17837"/>
    </row>
    <row r="17838" spans="7:12" x14ac:dyDescent="0.25">
      <c r="G17838"/>
      <c r="I17838"/>
      <c r="L17838"/>
    </row>
    <row r="17839" spans="7:12" x14ac:dyDescent="0.25">
      <c r="G17839"/>
      <c r="I17839"/>
      <c r="L17839"/>
    </row>
    <row r="17840" spans="7:12" x14ac:dyDescent="0.25">
      <c r="G17840"/>
      <c r="I17840"/>
      <c r="L17840"/>
    </row>
    <row r="17841" spans="7:12" x14ac:dyDescent="0.25">
      <c r="G17841"/>
      <c r="I17841"/>
      <c r="L17841"/>
    </row>
    <row r="17842" spans="7:12" x14ac:dyDescent="0.25">
      <c r="G17842"/>
      <c r="I17842"/>
      <c r="L17842"/>
    </row>
    <row r="17843" spans="7:12" x14ac:dyDescent="0.25">
      <c r="G17843"/>
      <c r="I17843"/>
      <c r="L17843"/>
    </row>
    <row r="17844" spans="7:12" x14ac:dyDescent="0.25">
      <c r="G17844"/>
      <c r="I17844"/>
      <c r="L17844"/>
    </row>
    <row r="17845" spans="7:12" x14ac:dyDescent="0.25">
      <c r="G17845"/>
      <c r="I17845"/>
      <c r="L17845"/>
    </row>
    <row r="17846" spans="7:12" x14ac:dyDescent="0.25">
      <c r="G17846"/>
      <c r="I17846"/>
      <c r="L17846"/>
    </row>
    <row r="17847" spans="7:12" x14ac:dyDescent="0.25">
      <c r="G17847"/>
      <c r="I17847"/>
      <c r="L17847"/>
    </row>
    <row r="17848" spans="7:12" x14ac:dyDescent="0.25">
      <c r="G17848"/>
      <c r="I17848"/>
      <c r="L17848"/>
    </row>
    <row r="17849" spans="7:12" x14ac:dyDescent="0.25">
      <c r="G17849"/>
      <c r="I17849"/>
      <c r="L17849"/>
    </row>
    <row r="17850" spans="7:12" x14ac:dyDescent="0.25">
      <c r="G17850"/>
      <c r="I17850"/>
      <c r="L17850"/>
    </row>
    <row r="17851" spans="7:12" x14ac:dyDescent="0.25">
      <c r="G17851"/>
      <c r="I17851"/>
      <c r="L17851"/>
    </row>
    <row r="17852" spans="7:12" x14ac:dyDescent="0.25">
      <c r="G17852"/>
      <c r="I17852"/>
      <c r="L17852"/>
    </row>
    <row r="17853" spans="7:12" x14ac:dyDescent="0.25">
      <c r="G17853"/>
      <c r="I17853"/>
      <c r="L17853"/>
    </row>
    <row r="17854" spans="7:12" x14ac:dyDescent="0.25">
      <c r="G17854"/>
      <c r="I17854"/>
      <c r="L17854"/>
    </row>
    <row r="17855" spans="7:12" x14ac:dyDescent="0.25">
      <c r="G17855"/>
      <c r="I17855"/>
      <c r="L17855"/>
    </row>
    <row r="17856" spans="7:12" x14ac:dyDescent="0.25">
      <c r="G17856"/>
      <c r="I17856"/>
      <c r="L17856"/>
    </row>
    <row r="17857" spans="7:12" x14ac:dyDescent="0.25">
      <c r="G17857"/>
      <c r="I17857"/>
      <c r="L17857"/>
    </row>
    <row r="17858" spans="7:12" x14ac:dyDescent="0.25">
      <c r="G17858"/>
      <c r="I17858"/>
      <c r="L17858"/>
    </row>
    <row r="17859" spans="7:12" x14ac:dyDescent="0.25">
      <c r="G17859"/>
      <c r="I17859"/>
      <c r="L17859"/>
    </row>
    <row r="17860" spans="7:12" x14ac:dyDescent="0.25">
      <c r="G17860"/>
      <c r="I17860"/>
      <c r="L17860"/>
    </row>
    <row r="17861" spans="7:12" x14ac:dyDescent="0.25">
      <c r="G17861"/>
      <c r="I17861"/>
      <c r="L17861"/>
    </row>
    <row r="17862" spans="7:12" x14ac:dyDescent="0.25">
      <c r="G17862"/>
      <c r="I17862"/>
      <c r="L17862"/>
    </row>
    <row r="17863" spans="7:12" x14ac:dyDescent="0.25">
      <c r="G17863"/>
      <c r="I17863"/>
      <c r="L17863"/>
    </row>
    <row r="17864" spans="7:12" x14ac:dyDescent="0.25">
      <c r="G17864"/>
      <c r="I17864"/>
      <c r="L17864"/>
    </row>
    <row r="17865" spans="7:12" x14ac:dyDescent="0.25">
      <c r="G17865"/>
      <c r="I17865"/>
      <c r="L17865"/>
    </row>
    <row r="17866" spans="7:12" x14ac:dyDescent="0.25">
      <c r="G17866"/>
      <c r="I17866"/>
      <c r="L17866"/>
    </row>
    <row r="17867" spans="7:12" x14ac:dyDescent="0.25">
      <c r="G17867"/>
      <c r="I17867"/>
      <c r="L17867"/>
    </row>
    <row r="17868" spans="7:12" x14ac:dyDescent="0.25">
      <c r="G17868"/>
      <c r="I17868"/>
      <c r="L17868"/>
    </row>
    <row r="17869" spans="7:12" x14ac:dyDescent="0.25">
      <c r="G17869"/>
      <c r="I17869"/>
      <c r="L17869"/>
    </row>
    <row r="17870" spans="7:12" x14ac:dyDescent="0.25">
      <c r="G17870"/>
      <c r="I17870"/>
      <c r="L17870"/>
    </row>
    <row r="17871" spans="7:12" x14ac:dyDescent="0.25">
      <c r="G17871"/>
      <c r="I17871"/>
      <c r="L17871"/>
    </row>
    <row r="17872" spans="7:12" x14ac:dyDescent="0.25">
      <c r="G17872"/>
      <c r="I17872"/>
      <c r="L17872"/>
    </row>
    <row r="17873" spans="7:12" x14ac:dyDescent="0.25">
      <c r="G17873"/>
      <c r="I17873"/>
      <c r="L17873"/>
    </row>
    <row r="17874" spans="7:12" x14ac:dyDescent="0.25">
      <c r="G17874"/>
      <c r="I17874"/>
      <c r="L17874"/>
    </row>
    <row r="17875" spans="7:12" x14ac:dyDescent="0.25">
      <c r="G17875"/>
      <c r="I17875"/>
      <c r="L17875"/>
    </row>
    <row r="17876" spans="7:12" x14ac:dyDescent="0.25">
      <c r="G17876"/>
      <c r="I17876"/>
      <c r="L17876"/>
    </row>
    <row r="17877" spans="7:12" x14ac:dyDescent="0.25">
      <c r="G17877"/>
      <c r="I17877"/>
      <c r="L17877"/>
    </row>
    <row r="17878" spans="7:12" x14ac:dyDescent="0.25">
      <c r="G17878"/>
      <c r="I17878"/>
      <c r="L17878"/>
    </row>
    <row r="17879" spans="7:12" x14ac:dyDescent="0.25">
      <c r="G17879"/>
      <c r="I17879"/>
      <c r="L17879"/>
    </row>
    <row r="17880" spans="7:12" x14ac:dyDescent="0.25">
      <c r="G17880"/>
      <c r="I17880"/>
      <c r="L17880"/>
    </row>
    <row r="17881" spans="7:12" x14ac:dyDescent="0.25">
      <c r="G17881"/>
      <c r="I17881"/>
      <c r="L17881"/>
    </row>
    <row r="17882" spans="7:12" x14ac:dyDescent="0.25">
      <c r="G17882"/>
      <c r="I17882"/>
      <c r="L17882"/>
    </row>
    <row r="17883" spans="7:12" x14ac:dyDescent="0.25">
      <c r="G17883"/>
      <c r="I17883"/>
      <c r="L17883"/>
    </row>
    <row r="17884" spans="7:12" x14ac:dyDescent="0.25">
      <c r="G17884"/>
      <c r="I17884"/>
      <c r="L17884"/>
    </row>
    <row r="17885" spans="7:12" x14ac:dyDescent="0.25">
      <c r="G17885"/>
      <c r="I17885"/>
      <c r="L17885"/>
    </row>
    <row r="17886" spans="7:12" x14ac:dyDescent="0.25">
      <c r="G17886"/>
      <c r="I17886"/>
      <c r="L17886"/>
    </row>
    <row r="17887" spans="7:12" x14ac:dyDescent="0.25">
      <c r="G17887"/>
      <c r="I17887"/>
      <c r="L17887"/>
    </row>
    <row r="17888" spans="7:12" x14ac:dyDescent="0.25">
      <c r="G17888"/>
      <c r="I17888"/>
      <c r="L17888"/>
    </row>
    <row r="17889" spans="7:12" x14ac:dyDescent="0.25">
      <c r="G17889"/>
      <c r="I17889"/>
      <c r="L17889"/>
    </row>
    <row r="17890" spans="7:12" x14ac:dyDescent="0.25">
      <c r="G17890"/>
      <c r="I17890"/>
      <c r="L17890"/>
    </row>
    <row r="17891" spans="7:12" x14ac:dyDescent="0.25">
      <c r="G17891"/>
      <c r="I17891"/>
      <c r="L17891"/>
    </row>
    <row r="17892" spans="7:12" x14ac:dyDescent="0.25">
      <c r="G17892"/>
      <c r="I17892"/>
      <c r="L17892"/>
    </row>
    <row r="17893" spans="7:12" x14ac:dyDescent="0.25">
      <c r="G17893"/>
      <c r="I17893"/>
      <c r="L17893"/>
    </row>
    <row r="17894" spans="7:12" x14ac:dyDescent="0.25">
      <c r="G17894"/>
      <c r="I17894"/>
      <c r="L17894"/>
    </row>
    <row r="17895" spans="7:12" x14ac:dyDescent="0.25">
      <c r="G17895"/>
      <c r="I17895"/>
      <c r="L17895"/>
    </row>
    <row r="17896" spans="7:12" x14ac:dyDescent="0.25">
      <c r="G17896"/>
      <c r="I17896"/>
      <c r="L17896"/>
    </row>
    <row r="17897" spans="7:12" x14ac:dyDescent="0.25">
      <c r="G17897"/>
      <c r="I17897"/>
      <c r="L17897"/>
    </row>
    <row r="17898" spans="7:12" x14ac:dyDescent="0.25">
      <c r="G17898"/>
      <c r="I17898"/>
      <c r="L17898"/>
    </row>
    <row r="17899" spans="7:12" x14ac:dyDescent="0.25">
      <c r="G17899"/>
      <c r="I17899"/>
      <c r="L17899"/>
    </row>
    <row r="17900" spans="7:12" x14ac:dyDescent="0.25">
      <c r="G17900"/>
      <c r="I17900"/>
      <c r="L17900"/>
    </row>
    <row r="17901" spans="7:12" x14ac:dyDescent="0.25">
      <c r="G17901"/>
      <c r="I17901"/>
      <c r="L17901"/>
    </row>
    <row r="17902" spans="7:12" x14ac:dyDescent="0.25">
      <c r="G17902"/>
      <c r="I17902"/>
      <c r="L17902"/>
    </row>
    <row r="17903" spans="7:12" x14ac:dyDescent="0.25">
      <c r="G17903"/>
      <c r="I17903"/>
      <c r="L17903"/>
    </row>
    <row r="17904" spans="7:12" x14ac:dyDescent="0.25">
      <c r="G17904"/>
      <c r="I17904"/>
      <c r="L17904"/>
    </row>
    <row r="17905" spans="7:12" x14ac:dyDescent="0.25">
      <c r="G17905"/>
      <c r="I17905"/>
      <c r="L17905"/>
    </row>
    <row r="17906" spans="7:12" x14ac:dyDescent="0.25">
      <c r="G17906"/>
      <c r="I17906"/>
      <c r="L17906"/>
    </row>
    <row r="17907" spans="7:12" x14ac:dyDescent="0.25">
      <c r="G17907"/>
      <c r="I17907"/>
      <c r="L17907"/>
    </row>
    <row r="17908" spans="7:12" x14ac:dyDescent="0.25">
      <c r="G17908"/>
      <c r="I17908"/>
      <c r="L17908"/>
    </row>
    <row r="17909" spans="7:12" x14ac:dyDescent="0.25">
      <c r="G17909"/>
      <c r="I17909"/>
      <c r="L17909"/>
    </row>
    <row r="17910" spans="7:12" x14ac:dyDescent="0.25">
      <c r="G17910"/>
      <c r="I17910"/>
      <c r="L17910"/>
    </row>
    <row r="17911" spans="7:12" x14ac:dyDescent="0.25">
      <c r="G17911"/>
      <c r="I17911"/>
      <c r="L17911"/>
    </row>
    <row r="17912" spans="7:12" x14ac:dyDescent="0.25">
      <c r="G17912"/>
      <c r="I17912"/>
      <c r="L17912"/>
    </row>
    <row r="17913" spans="7:12" x14ac:dyDescent="0.25">
      <c r="G17913"/>
      <c r="I17913"/>
      <c r="L17913"/>
    </row>
    <row r="17914" spans="7:12" x14ac:dyDescent="0.25">
      <c r="G17914"/>
      <c r="I17914"/>
      <c r="L17914"/>
    </row>
    <row r="17915" spans="7:12" x14ac:dyDescent="0.25">
      <c r="G17915"/>
      <c r="I17915"/>
      <c r="L17915"/>
    </row>
    <row r="17916" spans="7:12" x14ac:dyDescent="0.25">
      <c r="G17916"/>
      <c r="I17916"/>
      <c r="L17916"/>
    </row>
    <row r="17917" spans="7:12" x14ac:dyDescent="0.25">
      <c r="G17917"/>
      <c r="I17917"/>
      <c r="L17917"/>
    </row>
    <row r="17918" spans="7:12" x14ac:dyDescent="0.25">
      <c r="G17918"/>
      <c r="I17918"/>
      <c r="L17918"/>
    </row>
    <row r="17919" spans="7:12" x14ac:dyDescent="0.25">
      <c r="G17919"/>
      <c r="I17919"/>
      <c r="L17919"/>
    </row>
    <row r="17920" spans="7:12" x14ac:dyDescent="0.25">
      <c r="G17920"/>
      <c r="I17920"/>
      <c r="L17920"/>
    </row>
    <row r="17921" spans="7:12" x14ac:dyDescent="0.25">
      <c r="G17921"/>
      <c r="I17921"/>
      <c r="L17921"/>
    </row>
    <row r="17922" spans="7:12" x14ac:dyDescent="0.25">
      <c r="G17922"/>
      <c r="I17922"/>
      <c r="L17922"/>
    </row>
    <row r="17923" spans="7:12" x14ac:dyDescent="0.25">
      <c r="G17923"/>
      <c r="I17923"/>
      <c r="L17923"/>
    </row>
    <row r="17924" spans="7:12" x14ac:dyDescent="0.25">
      <c r="G17924"/>
      <c r="I17924"/>
      <c r="L17924"/>
    </row>
    <row r="17925" spans="7:12" x14ac:dyDescent="0.25">
      <c r="G17925"/>
      <c r="I17925"/>
      <c r="L17925"/>
    </row>
    <row r="17926" spans="7:12" x14ac:dyDescent="0.25">
      <c r="G17926"/>
      <c r="I17926"/>
      <c r="L17926"/>
    </row>
    <row r="17927" spans="7:12" x14ac:dyDescent="0.25">
      <c r="G17927"/>
      <c r="I17927"/>
      <c r="L17927"/>
    </row>
    <row r="17928" spans="7:12" x14ac:dyDescent="0.25">
      <c r="G17928"/>
      <c r="I17928"/>
      <c r="L17928"/>
    </row>
    <row r="17929" spans="7:12" x14ac:dyDescent="0.25">
      <c r="G17929"/>
      <c r="I17929"/>
      <c r="L17929"/>
    </row>
    <row r="17930" spans="7:12" x14ac:dyDescent="0.25">
      <c r="G17930"/>
      <c r="I17930"/>
      <c r="L17930"/>
    </row>
    <row r="17931" spans="7:12" x14ac:dyDescent="0.25">
      <c r="G17931"/>
      <c r="I17931"/>
      <c r="L17931"/>
    </row>
    <row r="17932" spans="7:12" x14ac:dyDescent="0.25">
      <c r="G17932"/>
      <c r="I17932"/>
      <c r="L17932"/>
    </row>
    <row r="17933" spans="7:12" x14ac:dyDescent="0.25">
      <c r="G17933"/>
      <c r="I17933"/>
      <c r="L17933"/>
    </row>
    <row r="17934" spans="7:12" x14ac:dyDescent="0.25">
      <c r="G17934"/>
      <c r="I17934"/>
      <c r="L17934"/>
    </row>
    <row r="17935" spans="7:12" x14ac:dyDescent="0.25">
      <c r="G17935"/>
      <c r="I17935"/>
      <c r="L17935"/>
    </row>
    <row r="17936" spans="7:12" x14ac:dyDescent="0.25">
      <c r="G17936"/>
      <c r="I17936"/>
      <c r="L17936"/>
    </row>
    <row r="17937" spans="7:12" x14ac:dyDescent="0.25">
      <c r="G17937"/>
      <c r="I17937"/>
      <c r="L17937"/>
    </row>
    <row r="17938" spans="7:12" x14ac:dyDescent="0.25">
      <c r="G17938"/>
      <c r="I17938"/>
      <c r="L17938"/>
    </row>
    <row r="17939" spans="7:12" x14ac:dyDescent="0.25">
      <c r="G17939"/>
      <c r="I17939"/>
      <c r="L17939"/>
    </row>
    <row r="17940" spans="7:12" x14ac:dyDescent="0.25">
      <c r="G17940"/>
      <c r="I17940"/>
      <c r="L17940"/>
    </row>
    <row r="17941" spans="7:12" x14ac:dyDescent="0.25">
      <c r="G17941"/>
      <c r="I17941"/>
      <c r="L17941"/>
    </row>
    <row r="17942" spans="7:12" x14ac:dyDescent="0.25">
      <c r="G17942"/>
      <c r="I17942"/>
      <c r="L17942"/>
    </row>
    <row r="17943" spans="7:12" x14ac:dyDescent="0.25">
      <c r="G17943"/>
      <c r="I17943"/>
      <c r="L17943"/>
    </row>
    <row r="17944" spans="7:12" x14ac:dyDescent="0.25">
      <c r="G17944"/>
      <c r="I17944"/>
      <c r="L17944"/>
    </row>
    <row r="17945" spans="7:12" x14ac:dyDescent="0.25">
      <c r="G17945"/>
      <c r="I17945"/>
      <c r="L17945"/>
    </row>
    <row r="17946" spans="7:12" x14ac:dyDescent="0.25">
      <c r="G17946"/>
      <c r="I17946"/>
      <c r="L17946"/>
    </row>
    <row r="17947" spans="7:12" x14ac:dyDescent="0.25">
      <c r="G17947"/>
      <c r="I17947"/>
      <c r="L17947"/>
    </row>
    <row r="17948" spans="7:12" x14ac:dyDescent="0.25">
      <c r="G17948"/>
      <c r="I17948"/>
      <c r="L17948"/>
    </row>
    <row r="17949" spans="7:12" x14ac:dyDescent="0.25">
      <c r="G17949"/>
      <c r="I17949"/>
      <c r="L17949"/>
    </row>
    <row r="17950" spans="7:12" x14ac:dyDescent="0.25">
      <c r="G17950"/>
      <c r="I17950"/>
      <c r="L17950"/>
    </row>
    <row r="17951" spans="7:12" x14ac:dyDescent="0.25">
      <c r="G17951"/>
      <c r="I17951"/>
      <c r="L17951"/>
    </row>
    <row r="17952" spans="7:12" x14ac:dyDescent="0.25">
      <c r="G17952"/>
      <c r="I17952"/>
      <c r="L17952"/>
    </row>
    <row r="17953" spans="7:12" x14ac:dyDescent="0.25">
      <c r="G17953"/>
      <c r="I17953"/>
      <c r="L17953"/>
    </row>
    <row r="17954" spans="7:12" x14ac:dyDescent="0.25">
      <c r="G17954"/>
      <c r="I17954"/>
      <c r="L17954"/>
    </row>
    <row r="17955" spans="7:12" x14ac:dyDescent="0.25">
      <c r="G17955"/>
      <c r="I17955"/>
      <c r="L17955"/>
    </row>
    <row r="17956" spans="7:12" x14ac:dyDescent="0.25">
      <c r="G17956"/>
      <c r="I17956"/>
      <c r="L17956"/>
    </row>
    <row r="17957" spans="7:12" x14ac:dyDescent="0.25">
      <c r="G17957"/>
      <c r="I17957"/>
      <c r="L17957"/>
    </row>
    <row r="17958" spans="7:12" x14ac:dyDescent="0.25">
      <c r="G17958"/>
      <c r="I17958"/>
      <c r="L17958"/>
    </row>
    <row r="17959" spans="7:12" x14ac:dyDescent="0.25">
      <c r="G17959"/>
      <c r="I17959"/>
      <c r="L17959"/>
    </row>
    <row r="17960" spans="7:12" x14ac:dyDescent="0.25">
      <c r="G17960"/>
      <c r="I17960"/>
      <c r="L17960"/>
    </row>
    <row r="17961" spans="7:12" x14ac:dyDescent="0.25">
      <c r="G17961"/>
      <c r="I17961"/>
      <c r="L17961"/>
    </row>
    <row r="17962" spans="7:12" x14ac:dyDescent="0.25">
      <c r="G17962"/>
      <c r="I17962"/>
      <c r="L17962"/>
    </row>
    <row r="17963" spans="7:12" x14ac:dyDescent="0.25">
      <c r="G17963"/>
      <c r="I17963"/>
      <c r="L17963"/>
    </row>
    <row r="17964" spans="7:12" x14ac:dyDescent="0.25">
      <c r="G17964"/>
      <c r="I17964"/>
      <c r="L17964"/>
    </row>
    <row r="17965" spans="7:12" x14ac:dyDescent="0.25">
      <c r="G17965"/>
      <c r="I17965"/>
      <c r="L17965"/>
    </row>
    <row r="17966" spans="7:12" x14ac:dyDescent="0.25">
      <c r="G17966"/>
      <c r="I17966"/>
      <c r="L17966"/>
    </row>
    <row r="17967" spans="7:12" x14ac:dyDescent="0.25">
      <c r="G17967"/>
      <c r="I17967"/>
      <c r="L17967"/>
    </row>
    <row r="17968" spans="7:12" x14ac:dyDescent="0.25">
      <c r="G17968"/>
      <c r="I17968"/>
      <c r="L17968"/>
    </row>
    <row r="17969" spans="7:12" x14ac:dyDescent="0.25">
      <c r="G17969"/>
      <c r="I17969"/>
      <c r="L17969"/>
    </row>
    <row r="17970" spans="7:12" x14ac:dyDescent="0.25">
      <c r="G17970"/>
      <c r="I17970"/>
      <c r="L17970"/>
    </row>
    <row r="17971" spans="7:12" x14ac:dyDescent="0.25">
      <c r="G17971"/>
      <c r="I17971"/>
      <c r="L17971"/>
    </row>
    <row r="17972" spans="7:12" x14ac:dyDescent="0.25">
      <c r="G17972"/>
      <c r="I17972"/>
      <c r="L17972"/>
    </row>
    <row r="17973" spans="7:12" x14ac:dyDescent="0.25">
      <c r="G17973"/>
      <c r="I17973"/>
      <c r="L17973"/>
    </row>
    <row r="17974" spans="7:12" x14ac:dyDescent="0.25">
      <c r="G17974"/>
      <c r="I17974"/>
      <c r="L17974"/>
    </row>
    <row r="17975" spans="7:12" x14ac:dyDescent="0.25">
      <c r="G17975"/>
      <c r="I17975"/>
      <c r="L17975"/>
    </row>
    <row r="17976" spans="7:12" x14ac:dyDescent="0.25">
      <c r="G17976"/>
      <c r="I17976"/>
      <c r="L17976"/>
    </row>
    <row r="17977" spans="7:12" x14ac:dyDescent="0.25">
      <c r="G17977"/>
      <c r="I17977"/>
      <c r="L17977"/>
    </row>
    <row r="17978" spans="7:12" x14ac:dyDescent="0.25">
      <c r="G17978"/>
      <c r="I17978"/>
      <c r="L17978"/>
    </row>
    <row r="17979" spans="7:12" x14ac:dyDescent="0.25">
      <c r="G17979"/>
      <c r="I17979"/>
      <c r="L17979"/>
    </row>
    <row r="17980" spans="7:12" x14ac:dyDescent="0.25">
      <c r="G17980"/>
      <c r="I17980"/>
      <c r="L17980"/>
    </row>
    <row r="17981" spans="7:12" x14ac:dyDescent="0.25">
      <c r="G17981"/>
      <c r="I17981"/>
      <c r="L17981"/>
    </row>
    <row r="17982" spans="7:12" x14ac:dyDescent="0.25">
      <c r="G17982"/>
      <c r="I17982"/>
      <c r="L17982"/>
    </row>
    <row r="17983" spans="7:12" x14ac:dyDescent="0.25">
      <c r="G17983"/>
      <c r="I17983"/>
      <c r="L17983"/>
    </row>
    <row r="17984" spans="7:12" x14ac:dyDescent="0.25">
      <c r="G17984"/>
      <c r="I17984"/>
      <c r="L17984"/>
    </row>
    <row r="17985" spans="7:12" x14ac:dyDescent="0.25">
      <c r="G17985"/>
      <c r="I17985"/>
      <c r="L17985"/>
    </row>
    <row r="17986" spans="7:12" x14ac:dyDescent="0.25">
      <c r="G17986"/>
      <c r="I17986"/>
      <c r="L17986"/>
    </row>
    <row r="17987" spans="7:12" x14ac:dyDescent="0.25">
      <c r="G17987"/>
      <c r="I17987"/>
      <c r="L17987"/>
    </row>
    <row r="17988" spans="7:12" x14ac:dyDescent="0.25">
      <c r="G17988"/>
      <c r="I17988"/>
      <c r="L17988"/>
    </row>
    <row r="17989" spans="7:12" x14ac:dyDescent="0.25">
      <c r="G17989"/>
      <c r="I17989"/>
      <c r="L17989"/>
    </row>
    <row r="17990" spans="7:12" x14ac:dyDescent="0.25">
      <c r="G17990"/>
      <c r="I17990"/>
      <c r="L17990"/>
    </row>
    <row r="17991" spans="7:12" x14ac:dyDescent="0.25">
      <c r="G17991"/>
      <c r="I17991"/>
      <c r="L17991"/>
    </row>
    <row r="17992" spans="7:12" x14ac:dyDescent="0.25">
      <c r="G17992"/>
      <c r="I17992"/>
      <c r="L17992"/>
    </row>
    <row r="17993" spans="7:12" x14ac:dyDescent="0.25">
      <c r="G17993"/>
      <c r="I17993"/>
      <c r="L17993"/>
    </row>
    <row r="17994" spans="7:12" x14ac:dyDescent="0.25">
      <c r="G17994"/>
      <c r="I17994"/>
      <c r="L17994"/>
    </row>
    <row r="17995" spans="7:12" x14ac:dyDescent="0.25">
      <c r="G17995"/>
      <c r="I17995"/>
      <c r="L17995"/>
    </row>
    <row r="17996" spans="7:12" x14ac:dyDescent="0.25">
      <c r="G17996"/>
      <c r="I17996"/>
      <c r="L17996"/>
    </row>
    <row r="17997" spans="7:12" x14ac:dyDescent="0.25">
      <c r="G17997"/>
      <c r="I17997"/>
      <c r="L17997"/>
    </row>
    <row r="17998" spans="7:12" x14ac:dyDescent="0.25">
      <c r="G17998"/>
      <c r="I17998"/>
      <c r="L17998"/>
    </row>
    <row r="17999" spans="7:12" x14ac:dyDescent="0.25">
      <c r="G17999"/>
      <c r="I17999"/>
      <c r="L17999"/>
    </row>
    <row r="18000" spans="7:12" x14ac:dyDescent="0.25">
      <c r="G18000"/>
      <c r="I18000"/>
      <c r="L18000"/>
    </row>
    <row r="18001" spans="7:12" x14ac:dyDescent="0.25">
      <c r="G18001"/>
      <c r="I18001"/>
      <c r="L18001"/>
    </row>
    <row r="18002" spans="7:12" x14ac:dyDescent="0.25">
      <c r="G18002"/>
      <c r="I18002"/>
      <c r="L18002"/>
    </row>
    <row r="18003" spans="7:12" x14ac:dyDescent="0.25">
      <c r="G18003"/>
      <c r="I18003"/>
      <c r="L18003"/>
    </row>
    <row r="18004" spans="7:12" x14ac:dyDescent="0.25">
      <c r="G18004"/>
      <c r="I18004"/>
      <c r="L18004"/>
    </row>
    <row r="18005" spans="7:12" x14ac:dyDescent="0.25">
      <c r="G18005"/>
      <c r="I18005"/>
      <c r="L18005"/>
    </row>
    <row r="18006" spans="7:12" x14ac:dyDescent="0.25">
      <c r="G18006"/>
      <c r="I18006"/>
      <c r="L18006"/>
    </row>
    <row r="18007" spans="7:12" x14ac:dyDescent="0.25">
      <c r="G18007"/>
      <c r="I18007"/>
      <c r="L18007"/>
    </row>
    <row r="18008" spans="7:12" x14ac:dyDescent="0.25">
      <c r="G18008"/>
      <c r="I18008"/>
      <c r="L18008"/>
    </row>
    <row r="18009" spans="7:12" x14ac:dyDescent="0.25">
      <c r="G18009"/>
      <c r="I18009"/>
      <c r="L18009"/>
    </row>
    <row r="18010" spans="7:12" x14ac:dyDescent="0.25">
      <c r="G18010"/>
      <c r="I18010"/>
      <c r="L18010"/>
    </row>
    <row r="18011" spans="7:12" x14ac:dyDescent="0.25">
      <c r="G18011"/>
      <c r="I18011"/>
      <c r="L18011"/>
    </row>
    <row r="18012" spans="7:12" x14ac:dyDescent="0.25">
      <c r="G18012"/>
      <c r="I18012"/>
      <c r="L18012"/>
    </row>
    <row r="18013" spans="7:12" x14ac:dyDescent="0.25">
      <c r="G18013"/>
      <c r="I18013"/>
      <c r="L18013"/>
    </row>
    <row r="18014" spans="7:12" x14ac:dyDescent="0.25">
      <c r="G18014"/>
      <c r="I18014"/>
      <c r="L18014"/>
    </row>
    <row r="18015" spans="7:12" x14ac:dyDescent="0.25">
      <c r="G18015"/>
      <c r="I18015"/>
      <c r="L18015"/>
    </row>
    <row r="18016" spans="7:12" x14ac:dyDescent="0.25">
      <c r="G18016"/>
      <c r="I18016"/>
      <c r="L18016"/>
    </row>
    <row r="18017" spans="7:12" x14ac:dyDescent="0.25">
      <c r="G18017"/>
      <c r="I18017"/>
      <c r="L18017"/>
    </row>
    <row r="18018" spans="7:12" x14ac:dyDescent="0.25">
      <c r="G18018"/>
      <c r="I18018"/>
      <c r="L18018"/>
    </row>
    <row r="18019" spans="7:12" x14ac:dyDescent="0.25">
      <c r="G18019"/>
      <c r="I18019"/>
      <c r="L18019"/>
    </row>
    <row r="18020" spans="7:12" x14ac:dyDescent="0.25">
      <c r="G18020"/>
      <c r="I18020"/>
      <c r="L18020"/>
    </row>
    <row r="18021" spans="7:12" x14ac:dyDescent="0.25">
      <c r="G18021"/>
      <c r="I18021"/>
      <c r="L18021"/>
    </row>
    <row r="18022" spans="7:12" x14ac:dyDescent="0.25">
      <c r="G18022"/>
      <c r="I18022"/>
      <c r="L18022"/>
    </row>
    <row r="18023" spans="7:12" x14ac:dyDescent="0.25">
      <c r="G18023"/>
      <c r="I18023"/>
      <c r="L18023"/>
    </row>
    <row r="18024" spans="7:12" x14ac:dyDescent="0.25">
      <c r="G18024"/>
      <c r="I18024"/>
      <c r="L18024"/>
    </row>
    <row r="18025" spans="7:12" x14ac:dyDescent="0.25">
      <c r="G18025"/>
      <c r="I18025"/>
      <c r="L18025"/>
    </row>
    <row r="18026" spans="7:12" x14ac:dyDescent="0.25">
      <c r="G18026"/>
      <c r="I18026"/>
      <c r="L18026"/>
    </row>
    <row r="18027" spans="7:12" x14ac:dyDescent="0.25">
      <c r="G18027"/>
      <c r="I18027"/>
      <c r="L18027"/>
    </row>
    <row r="18028" spans="7:12" x14ac:dyDescent="0.25">
      <c r="G18028"/>
      <c r="I18028"/>
      <c r="L18028"/>
    </row>
    <row r="18029" spans="7:12" x14ac:dyDescent="0.25">
      <c r="G18029"/>
      <c r="I18029"/>
      <c r="L18029"/>
    </row>
    <row r="18030" spans="7:12" x14ac:dyDescent="0.25">
      <c r="G18030"/>
      <c r="I18030"/>
      <c r="L18030"/>
    </row>
    <row r="18031" spans="7:12" x14ac:dyDescent="0.25">
      <c r="G18031"/>
      <c r="I18031"/>
      <c r="L18031"/>
    </row>
    <row r="18032" spans="7:12" x14ac:dyDescent="0.25">
      <c r="G18032"/>
      <c r="I18032"/>
      <c r="L18032"/>
    </row>
    <row r="18033" spans="7:12" x14ac:dyDescent="0.25">
      <c r="G18033"/>
      <c r="I18033"/>
      <c r="L18033"/>
    </row>
    <row r="18034" spans="7:12" x14ac:dyDescent="0.25">
      <c r="G18034"/>
      <c r="I18034"/>
      <c r="L18034"/>
    </row>
    <row r="18035" spans="7:12" x14ac:dyDescent="0.25">
      <c r="G18035"/>
      <c r="I18035"/>
      <c r="L18035"/>
    </row>
    <row r="18036" spans="7:12" x14ac:dyDescent="0.25">
      <c r="G18036"/>
      <c r="I18036"/>
      <c r="L18036"/>
    </row>
    <row r="18037" spans="7:12" x14ac:dyDescent="0.25">
      <c r="G18037"/>
      <c r="I18037"/>
      <c r="L18037"/>
    </row>
    <row r="18038" spans="7:12" x14ac:dyDescent="0.25">
      <c r="G18038"/>
      <c r="I18038"/>
      <c r="L18038"/>
    </row>
    <row r="18039" spans="7:12" x14ac:dyDescent="0.25">
      <c r="G18039"/>
      <c r="I18039"/>
      <c r="L18039"/>
    </row>
    <row r="18040" spans="7:12" x14ac:dyDescent="0.25">
      <c r="G18040"/>
      <c r="I18040"/>
      <c r="L18040"/>
    </row>
    <row r="18041" spans="7:12" x14ac:dyDescent="0.25">
      <c r="G18041"/>
      <c r="I18041"/>
      <c r="L18041"/>
    </row>
    <row r="18042" spans="7:12" x14ac:dyDescent="0.25">
      <c r="G18042"/>
      <c r="I18042"/>
      <c r="L18042"/>
    </row>
    <row r="18043" spans="7:12" x14ac:dyDescent="0.25">
      <c r="G18043"/>
      <c r="I18043"/>
      <c r="L18043"/>
    </row>
    <row r="18044" spans="7:12" x14ac:dyDescent="0.25">
      <c r="G18044"/>
      <c r="I18044"/>
      <c r="L18044"/>
    </row>
    <row r="18045" spans="7:12" x14ac:dyDescent="0.25">
      <c r="G18045"/>
      <c r="I18045"/>
      <c r="L18045"/>
    </row>
    <row r="18046" spans="7:12" x14ac:dyDescent="0.25">
      <c r="G18046"/>
      <c r="I18046"/>
      <c r="L18046"/>
    </row>
    <row r="18047" spans="7:12" x14ac:dyDescent="0.25">
      <c r="G18047"/>
      <c r="I18047"/>
      <c r="L18047"/>
    </row>
    <row r="18048" spans="7:12" x14ac:dyDescent="0.25">
      <c r="G18048"/>
      <c r="I18048"/>
      <c r="L18048"/>
    </row>
    <row r="18049" spans="7:12" x14ac:dyDescent="0.25">
      <c r="G18049"/>
      <c r="I18049"/>
      <c r="L18049"/>
    </row>
    <row r="18050" spans="7:12" x14ac:dyDescent="0.25">
      <c r="G18050"/>
      <c r="I18050"/>
      <c r="L18050"/>
    </row>
    <row r="18051" spans="7:12" x14ac:dyDescent="0.25">
      <c r="G18051"/>
      <c r="I18051"/>
      <c r="L18051"/>
    </row>
    <row r="18052" spans="7:12" x14ac:dyDescent="0.25">
      <c r="G18052"/>
      <c r="I18052"/>
      <c r="L18052"/>
    </row>
    <row r="18053" spans="7:12" x14ac:dyDescent="0.25">
      <c r="G18053"/>
      <c r="I18053"/>
      <c r="L18053"/>
    </row>
    <row r="18054" spans="7:12" x14ac:dyDescent="0.25">
      <c r="G18054"/>
      <c r="I18054"/>
      <c r="L18054"/>
    </row>
    <row r="18055" spans="7:12" x14ac:dyDescent="0.25">
      <c r="G18055"/>
      <c r="I18055"/>
      <c r="L18055"/>
    </row>
    <row r="18056" spans="7:12" x14ac:dyDescent="0.25">
      <c r="G18056"/>
      <c r="I18056"/>
      <c r="L18056"/>
    </row>
    <row r="18057" spans="7:12" x14ac:dyDescent="0.25">
      <c r="G18057"/>
      <c r="I18057"/>
      <c r="L18057"/>
    </row>
    <row r="18058" spans="7:12" x14ac:dyDescent="0.25">
      <c r="G18058"/>
      <c r="I18058"/>
      <c r="L18058"/>
    </row>
    <row r="18059" spans="7:12" x14ac:dyDescent="0.25">
      <c r="G18059"/>
      <c r="I18059"/>
      <c r="L18059"/>
    </row>
    <row r="18060" spans="7:12" x14ac:dyDescent="0.25">
      <c r="G18060"/>
      <c r="I18060"/>
      <c r="L18060"/>
    </row>
    <row r="18061" spans="7:12" x14ac:dyDescent="0.25">
      <c r="G18061"/>
      <c r="I18061"/>
      <c r="L18061"/>
    </row>
    <row r="18062" spans="7:12" x14ac:dyDescent="0.25">
      <c r="G18062"/>
      <c r="I18062"/>
      <c r="L18062"/>
    </row>
    <row r="18063" spans="7:12" x14ac:dyDescent="0.25">
      <c r="G18063"/>
      <c r="I18063"/>
      <c r="L18063"/>
    </row>
    <row r="18064" spans="7:12" x14ac:dyDescent="0.25">
      <c r="G18064"/>
      <c r="I18064"/>
      <c r="L18064"/>
    </row>
    <row r="18065" spans="7:12" x14ac:dyDescent="0.25">
      <c r="G18065"/>
      <c r="I18065"/>
      <c r="L18065"/>
    </row>
    <row r="18066" spans="7:12" x14ac:dyDescent="0.25">
      <c r="G18066"/>
      <c r="I18066"/>
      <c r="L18066"/>
    </row>
    <row r="18067" spans="7:12" x14ac:dyDescent="0.25">
      <c r="G18067"/>
      <c r="I18067"/>
      <c r="L18067"/>
    </row>
    <row r="18068" spans="7:12" x14ac:dyDescent="0.25">
      <c r="G18068"/>
      <c r="I18068"/>
      <c r="L18068"/>
    </row>
    <row r="18069" spans="7:12" x14ac:dyDescent="0.25">
      <c r="G18069"/>
      <c r="I18069"/>
      <c r="L18069"/>
    </row>
    <row r="18070" spans="7:12" x14ac:dyDescent="0.25">
      <c r="G18070"/>
      <c r="I18070"/>
      <c r="L18070"/>
    </row>
    <row r="18071" spans="7:12" x14ac:dyDescent="0.25">
      <c r="G18071"/>
      <c r="I18071"/>
      <c r="L18071"/>
    </row>
    <row r="18072" spans="7:12" x14ac:dyDescent="0.25">
      <c r="G18072"/>
      <c r="I18072"/>
      <c r="L18072"/>
    </row>
    <row r="18073" spans="7:12" x14ac:dyDescent="0.25">
      <c r="G18073"/>
      <c r="I18073"/>
      <c r="L18073"/>
    </row>
    <row r="18074" spans="7:12" x14ac:dyDescent="0.25">
      <c r="G18074"/>
      <c r="I18074"/>
      <c r="L18074"/>
    </row>
    <row r="18075" spans="7:12" x14ac:dyDescent="0.25">
      <c r="G18075"/>
      <c r="I18075"/>
      <c r="L18075"/>
    </row>
    <row r="18076" spans="7:12" x14ac:dyDescent="0.25">
      <c r="G18076"/>
      <c r="I18076"/>
      <c r="L18076"/>
    </row>
    <row r="18077" spans="7:12" x14ac:dyDescent="0.25">
      <c r="G18077"/>
      <c r="I18077"/>
      <c r="L18077"/>
    </row>
    <row r="18078" spans="7:12" x14ac:dyDescent="0.25">
      <c r="G18078"/>
      <c r="I18078"/>
      <c r="L18078"/>
    </row>
    <row r="18079" spans="7:12" x14ac:dyDescent="0.25">
      <c r="G18079"/>
      <c r="I18079"/>
      <c r="L18079"/>
    </row>
    <row r="18080" spans="7:12" x14ac:dyDescent="0.25">
      <c r="G18080"/>
      <c r="I18080"/>
      <c r="L18080"/>
    </row>
    <row r="18081" spans="7:12" x14ac:dyDescent="0.25">
      <c r="G18081"/>
      <c r="I18081"/>
      <c r="L18081"/>
    </row>
    <row r="18082" spans="7:12" x14ac:dyDescent="0.25">
      <c r="G18082"/>
      <c r="I18082"/>
      <c r="L18082"/>
    </row>
    <row r="18083" spans="7:12" x14ac:dyDescent="0.25">
      <c r="G18083"/>
      <c r="I18083"/>
      <c r="L18083"/>
    </row>
    <row r="18084" spans="7:12" x14ac:dyDescent="0.25">
      <c r="G18084"/>
      <c r="I18084"/>
      <c r="L18084"/>
    </row>
    <row r="18085" spans="7:12" x14ac:dyDescent="0.25">
      <c r="G18085"/>
      <c r="I18085"/>
      <c r="L18085"/>
    </row>
    <row r="18086" spans="7:12" x14ac:dyDescent="0.25">
      <c r="G18086"/>
      <c r="I18086"/>
      <c r="L18086"/>
    </row>
    <row r="18087" spans="7:12" x14ac:dyDescent="0.25">
      <c r="G18087"/>
      <c r="I18087"/>
      <c r="L18087"/>
    </row>
    <row r="18088" spans="7:12" x14ac:dyDescent="0.25">
      <c r="G18088"/>
      <c r="I18088"/>
      <c r="L18088"/>
    </row>
    <row r="18089" spans="7:12" x14ac:dyDescent="0.25">
      <c r="G18089"/>
      <c r="I18089"/>
      <c r="L18089"/>
    </row>
    <row r="18090" spans="7:12" x14ac:dyDescent="0.25">
      <c r="G18090"/>
      <c r="I18090"/>
      <c r="L18090"/>
    </row>
    <row r="18091" spans="7:12" x14ac:dyDescent="0.25">
      <c r="G18091"/>
      <c r="I18091"/>
      <c r="L18091"/>
    </row>
    <row r="18092" spans="7:12" x14ac:dyDescent="0.25">
      <c r="G18092"/>
      <c r="I18092"/>
      <c r="L18092"/>
    </row>
    <row r="18093" spans="7:12" x14ac:dyDescent="0.25">
      <c r="G18093"/>
      <c r="I18093"/>
      <c r="L18093"/>
    </row>
    <row r="18094" spans="7:12" x14ac:dyDescent="0.25">
      <c r="G18094"/>
      <c r="I18094"/>
      <c r="L18094"/>
    </row>
    <row r="18095" spans="7:12" x14ac:dyDescent="0.25">
      <c r="G18095"/>
      <c r="I18095"/>
      <c r="L18095"/>
    </row>
    <row r="18096" spans="7:12" x14ac:dyDescent="0.25">
      <c r="G18096"/>
      <c r="I18096"/>
      <c r="L18096"/>
    </row>
    <row r="18097" spans="7:12" x14ac:dyDescent="0.25">
      <c r="G18097"/>
      <c r="I18097"/>
      <c r="L18097"/>
    </row>
    <row r="18098" spans="7:12" x14ac:dyDescent="0.25">
      <c r="G18098"/>
      <c r="I18098"/>
      <c r="L18098"/>
    </row>
    <row r="18099" spans="7:12" x14ac:dyDescent="0.25">
      <c r="G18099"/>
      <c r="I18099"/>
      <c r="L18099"/>
    </row>
    <row r="18100" spans="7:12" x14ac:dyDescent="0.25">
      <c r="G18100"/>
      <c r="I18100"/>
      <c r="L18100"/>
    </row>
    <row r="18101" spans="7:12" x14ac:dyDescent="0.25">
      <c r="G18101"/>
      <c r="I18101"/>
      <c r="L18101"/>
    </row>
    <row r="18102" spans="7:12" x14ac:dyDescent="0.25">
      <c r="G18102"/>
      <c r="I18102"/>
      <c r="L18102"/>
    </row>
    <row r="18103" spans="7:12" x14ac:dyDescent="0.25">
      <c r="G18103"/>
      <c r="I18103"/>
      <c r="L18103"/>
    </row>
    <row r="18104" spans="7:12" x14ac:dyDescent="0.25">
      <c r="G18104"/>
      <c r="I18104"/>
      <c r="L18104"/>
    </row>
    <row r="18105" spans="7:12" x14ac:dyDescent="0.25">
      <c r="G18105"/>
      <c r="I18105"/>
      <c r="L18105"/>
    </row>
    <row r="18106" spans="7:12" x14ac:dyDescent="0.25">
      <c r="G18106"/>
      <c r="I18106"/>
      <c r="L18106"/>
    </row>
    <row r="18107" spans="7:12" x14ac:dyDescent="0.25">
      <c r="G18107"/>
      <c r="I18107"/>
      <c r="L18107"/>
    </row>
    <row r="18108" spans="7:12" x14ac:dyDescent="0.25">
      <c r="G18108"/>
      <c r="I18108"/>
      <c r="L18108"/>
    </row>
    <row r="18109" spans="7:12" x14ac:dyDescent="0.25">
      <c r="G18109"/>
      <c r="I18109"/>
      <c r="L18109"/>
    </row>
    <row r="18110" spans="7:12" x14ac:dyDescent="0.25">
      <c r="G18110"/>
      <c r="I18110"/>
      <c r="L18110"/>
    </row>
    <row r="18111" spans="7:12" x14ac:dyDescent="0.25">
      <c r="G18111"/>
      <c r="I18111"/>
      <c r="L18111"/>
    </row>
    <row r="18112" spans="7:12" x14ac:dyDescent="0.25">
      <c r="G18112"/>
      <c r="I18112"/>
      <c r="L18112"/>
    </row>
    <row r="18113" spans="7:12" x14ac:dyDescent="0.25">
      <c r="G18113"/>
      <c r="I18113"/>
      <c r="L18113"/>
    </row>
    <row r="18114" spans="7:12" x14ac:dyDescent="0.25">
      <c r="G18114"/>
      <c r="I18114"/>
      <c r="L18114"/>
    </row>
    <row r="18115" spans="7:12" x14ac:dyDescent="0.25">
      <c r="G18115"/>
      <c r="I18115"/>
      <c r="L18115"/>
    </row>
    <row r="18116" spans="7:12" x14ac:dyDescent="0.25">
      <c r="G18116"/>
      <c r="I18116"/>
      <c r="L18116"/>
    </row>
    <row r="18117" spans="7:12" x14ac:dyDescent="0.25">
      <c r="G18117"/>
      <c r="I18117"/>
      <c r="L18117"/>
    </row>
    <row r="18118" spans="7:12" x14ac:dyDescent="0.25">
      <c r="G18118"/>
      <c r="I18118"/>
      <c r="L18118"/>
    </row>
    <row r="18119" spans="7:12" x14ac:dyDescent="0.25">
      <c r="G18119"/>
      <c r="I18119"/>
      <c r="L18119"/>
    </row>
    <row r="18120" spans="7:12" x14ac:dyDescent="0.25">
      <c r="G18120"/>
      <c r="I18120"/>
      <c r="L18120"/>
    </row>
    <row r="18121" spans="7:12" x14ac:dyDescent="0.25">
      <c r="G18121"/>
      <c r="I18121"/>
      <c r="L18121"/>
    </row>
    <row r="18122" spans="7:12" x14ac:dyDescent="0.25">
      <c r="G18122"/>
      <c r="I18122"/>
      <c r="L18122"/>
    </row>
    <row r="18123" spans="7:12" x14ac:dyDescent="0.25">
      <c r="G18123"/>
      <c r="I18123"/>
      <c r="L18123"/>
    </row>
    <row r="18124" spans="7:12" x14ac:dyDescent="0.25">
      <c r="G18124"/>
      <c r="I18124"/>
      <c r="L18124"/>
    </row>
    <row r="18125" spans="7:12" x14ac:dyDescent="0.25">
      <c r="G18125"/>
      <c r="I18125"/>
      <c r="L18125"/>
    </row>
    <row r="18126" spans="7:12" x14ac:dyDescent="0.25">
      <c r="G18126"/>
      <c r="I18126"/>
      <c r="L18126"/>
    </row>
    <row r="18127" spans="7:12" x14ac:dyDescent="0.25">
      <c r="G18127"/>
      <c r="I18127"/>
      <c r="L18127"/>
    </row>
    <row r="18128" spans="7:12" x14ac:dyDescent="0.25">
      <c r="G18128"/>
      <c r="I18128"/>
      <c r="L18128"/>
    </row>
    <row r="18129" spans="7:12" x14ac:dyDescent="0.25">
      <c r="G18129"/>
      <c r="I18129"/>
      <c r="L18129"/>
    </row>
    <row r="18130" spans="7:12" x14ac:dyDescent="0.25">
      <c r="G18130"/>
      <c r="I18130"/>
      <c r="L18130"/>
    </row>
    <row r="18131" spans="7:12" x14ac:dyDescent="0.25">
      <c r="G18131"/>
      <c r="I18131"/>
      <c r="L18131"/>
    </row>
    <row r="18132" spans="7:12" x14ac:dyDescent="0.25">
      <c r="G18132"/>
      <c r="I18132"/>
      <c r="L18132"/>
    </row>
    <row r="18133" spans="7:12" x14ac:dyDescent="0.25">
      <c r="G18133"/>
      <c r="I18133"/>
      <c r="L18133"/>
    </row>
    <row r="18134" spans="7:12" x14ac:dyDescent="0.25">
      <c r="G18134"/>
      <c r="I18134"/>
      <c r="L18134"/>
    </row>
    <row r="18135" spans="7:12" x14ac:dyDescent="0.25">
      <c r="G18135"/>
      <c r="I18135"/>
      <c r="L18135"/>
    </row>
    <row r="18136" spans="7:12" x14ac:dyDescent="0.25">
      <c r="G18136"/>
      <c r="I18136"/>
      <c r="L18136"/>
    </row>
    <row r="18137" spans="7:12" x14ac:dyDescent="0.25">
      <c r="G18137"/>
      <c r="I18137"/>
      <c r="L18137"/>
    </row>
    <row r="18138" spans="7:12" x14ac:dyDescent="0.25">
      <c r="G18138"/>
      <c r="I18138"/>
      <c r="L18138"/>
    </row>
    <row r="18139" spans="7:12" x14ac:dyDescent="0.25">
      <c r="G18139"/>
      <c r="I18139"/>
      <c r="L18139"/>
    </row>
    <row r="18140" spans="7:12" x14ac:dyDescent="0.25">
      <c r="G18140"/>
      <c r="I18140"/>
      <c r="L18140"/>
    </row>
    <row r="18141" spans="7:12" x14ac:dyDescent="0.25">
      <c r="G18141"/>
      <c r="I18141"/>
      <c r="L18141"/>
    </row>
    <row r="18142" spans="7:12" x14ac:dyDescent="0.25">
      <c r="G18142"/>
      <c r="I18142"/>
      <c r="L18142"/>
    </row>
    <row r="18143" spans="7:12" x14ac:dyDescent="0.25">
      <c r="G18143"/>
      <c r="I18143"/>
      <c r="L18143"/>
    </row>
    <row r="18144" spans="7:12" x14ac:dyDescent="0.25">
      <c r="G18144"/>
      <c r="I18144"/>
      <c r="L18144"/>
    </row>
    <row r="18145" spans="7:12" x14ac:dyDescent="0.25">
      <c r="G18145"/>
      <c r="I18145"/>
      <c r="L18145"/>
    </row>
    <row r="18146" spans="7:12" x14ac:dyDescent="0.25">
      <c r="G18146"/>
      <c r="I18146"/>
      <c r="L18146"/>
    </row>
    <row r="18147" spans="7:12" x14ac:dyDescent="0.25">
      <c r="G18147"/>
      <c r="I18147"/>
      <c r="L18147"/>
    </row>
    <row r="18148" spans="7:12" x14ac:dyDescent="0.25">
      <c r="G18148"/>
      <c r="I18148"/>
      <c r="L18148"/>
    </row>
    <row r="18149" spans="7:12" x14ac:dyDescent="0.25">
      <c r="G18149"/>
      <c r="I18149"/>
      <c r="L18149"/>
    </row>
    <row r="18150" spans="7:12" x14ac:dyDescent="0.25">
      <c r="G18150"/>
      <c r="I18150"/>
      <c r="L18150"/>
    </row>
    <row r="18151" spans="7:12" x14ac:dyDescent="0.25">
      <c r="G18151"/>
      <c r="I18151"/>
      <c r="L18151"/>
    </row>
    <row r="18152" spans="7:12" x14ac:dyDescent="0.25">
      <c r="G18152"/>
      <c r="I18152"/>
      <c r="L18152"/>
    </row>
    <row r="18153" spans="7:12" x14ac:dyDescent="0.25">
      <c r="G18153"/>
      <c r="I18153"/>
      <c r="L18153"/>
    </row>
    <row r="18154" spans="7:12" x14ac:dyDescent="0.25">
      <c r="G18154"/>
      <c r="I18154"/>
      <c r="L18154"/>
    </row>
    <row r="18155" spans="7:12" x14ac:dyDescent="0.25">
      <c r="G18155"/>
      <c r="I18155"/>
      <c r="L18155"/>
    </row>
    <row r="18156" spans="7:12" x14ac:dyDescent="0.25">
      <c r="G18156"/>
      <c r="I18156"/>
      <c r="L18156"/>
    </row>
    <row r="18157" spans="7:12" x14ac:dyDescent="0.25">
      <c r="G18157"/>
      <c r="I18157"/>
      <c r="L18157"/>
    </row>
    <row r="18158" spans="7:12" x14ac:dyDescent="0.25">
      <c r="G18158"/>
      <c r="I18158"/>
      <c r="L18158"/>
    </row>
    <row r="18159" spans="7:12" x14ac:dyDescent="0.25">
      <c r="G18159"/>
      <c r="I18159"/>
      <c r="L18159"/>
    </row>
    <row r="18160" spans="7:12" x14ac:dyDescent="0.25">
      <c r="G18160"/>
      <c r="I18160"/>
      <c r="L18160"/>
    </row>
    <row r="18161" spans="7:12" x14ac:dyDescent="0.25">
      <c r="G18161"/>
      <c r="I18161"/>
      <c r="L18161"/>
    </row>
    <row r="18162" spans="7:12" x14ac:dyDescent="0.25">
      <c r="G18162"/>
      <c r="I18162"/>
      <c r="L18162"/>
    </row>
    <row r="18163" spans="7:12" x14ac:dyDescent="0.25">
      <c r="G18163"/>
      <c r="I18163"/>
      <c r="L18163"/>
    </row>
    <row r="18164" spans="7:12" x14ac:dyDescent="0.25">
      <c r="G18164"/>
      <c r="I18164"/>
      <c r="L18164"/>
    </row>
    <row r="18165" spans="7:12" x14ac:dyDescent="0.25">
      <c r="G18165"/>
      <c r="I18165"/>
      <c r="L18165"/>
    </row>
    <row r="18166" spans="7:12" x14ac:dyDescent="0.25">
      <c r="G18166"/>
      <c r="I18166"/>
      <c r="L18166"/>
    </row>
    <row r="18167" spans="7:12" x14ac:dyDescent="0.25">
      <c r="G18167"/>
      <c r="I18167"/>
      <c r="L18167"/>
    </row>
    <row r="18168" spans="7:12" x14ac:dyDescent="0.25">
      <c r="G18168"/>
      <c r="I18168"/>
      <c r="L18168"/>
    </row>
    <row r="18169" spans="7:12" x14ac:dyDescent="0.25">
      <c r="G18169"/>
      <c r="I18169"/>
      <c r="L18169"/>
    </row>
    <row r="18170" spans="7:12" x14ac:dyDescent="0.25">
      <c r="G18170"/>
      <c r="I18170"/>
      <c r="L18170"/>
    </row>
    <row r="18171" spans="7:12" x14ac:dyDescent="0.25">
      <c r="G18171"/>
      <c r="I18171"/>
      <c r="L18171"/>
    </row>
    <row r="18172" spans="7:12" x14ac:dyDescent="0.25">
      <c r="G18172"/>
      <c r="I18172"/>
      <c r="L18172"/>
    </row>
    <row r="18173" spans="7:12" x14ac:dyDescent="0.25">
      <c r="G18173"/>
      <c r="I18173"/>
      <c r="L18173"/>
    </row>
    <row r="18174" spans="7:12" x14ac:dyDescent="0.25">
      <c r="G18174"/>
      <c r="I18174"/>
      <c r="L18174"/>
    </row>
    <row r="18175" spans="7:12" x14ac:dyDescent="0.25">
      <c r="G18175"/>
      <c r="I18175"/>
      <c r="L18175"/>
    </row>
    <row r="18176" spans="7:12" x14ac:dyDescent="0.25">
      <c r="G18176"/>
      <c r="I18176"/>
      <c r="L18176"/>
    </row>
    <row r="18177" spans="7:12" x14ac:dyDescent="0.25">
      <c r="G18177"/>
      <c r="I18177"/>
      <c r="L18177"/>
    </row>
    <row r="18178" spans="7:12" x14ac:dyDescent="0.25">
      <c r="G18178"/>
      <c r="I18178"/>
      <c r="L18178"/>
    </row>
    <row r="18179" spans="7:12" x14ac:dyDescent="0.25">
      <c r="G18179"/>
      <c r="I18179"/>
      <c r="L18179"/>
    </row>
    <row r="18180" spans="7:12" x14ac:dyDescent="0.25">
      <c r="G18180"/>
      <c r="I18180"/>
      <c r="L18180"/>
    </row>
    <row r="18181" spans="7:12" x14ac:dyDescent="0.25">
      <c r="G18181"/>
      <c r="I18181"/>
      <c r="L18181"/>
    </row>
    <row r="18182" spans="7:12" x14ac:dyDescent="0.25">
      <c r="G18182"/>
      <c r="I18182"/>
      <c r="L18182"/>
    </row>
    <row r="18183" spans="7:12" x14ac:dyDescent="0.25">
      <c r="G18183"/>
      <c r="I18183"/>
      <c r="L18183"/>
    </row>
    <row r="18184" spans="7:12" x14ac:dyDescent="0.25">
      <c r="G18184"/>
      <c r="I18184"/>
      <c r="L18184"/>
    </row>
    <row r="18185" spans="7:12" x14ac:dyDescent="0.25">
      <c r="G18185"/>
      <c r="I18185"/>
      <c r="L18185"/>
    </row>
    <row r="18186" spans="7:12" x14ac:dyDescent="0.25">
      <c r="G18186"/>
      <c r="I18186"/>
      <c r="L18186"/>
    </row>
    <row r="18187" spans="7:12" x14ac:dyDescent="0.25">
      <c r="G18187"/>
      <c r="I18187"/>
      <c r="L18187"/>
    </row>
    <row r="18188" spans="7:12" x14ac:dyDescent="0.25">
      <c r="G18188"/>
      <c r="I18188"/>
      <c r="L18188"/>
    </row>
    <row r="18189" spans="7:12" x14ac:dyDescent="0.25">
      <c r="G18189"/>
      <c r="I18189"/>
      <c r="L18189"/>
    </row>
    <row r="18190" spans="7:12" x14ac:dyDescent="0.25">
      <c r="G18190"/>
      <c r="I18190"/>
      <c r="L18190"/>
    </row>
    <row r="18191" spans="7:12" x14ac:dyDescent="0.25">
      <c r="G18191"/>
      <c r="I18191"/>
      <c r="L18191"/>
    </row>
    <row r="18192" spans="7:12" x14ac:dyDescent="0.25">
      <c r="G18192"/>
      <c r="I18192"/>
      <c r="L18192"/>
    </row>
    <row r="18193" spans="7:12" x14ac:dyDescent="0.25">
      <c r="G18193"/>
      <c r="I18193"/>
      <c r="L18193"/>
    </row>
    <row r="18194" spans="7:12" x14ac:dyDescent="0.25">
      <c r="G18194"/>
      <c r="I18194"/>
      <c r="L18194"/>
    </row>
    <row r="18195" spans="7:12" x14ac:dyDescent="0.25">
      <c r="G18195"/>
      <c r="I18195"/>
      <c r="L18195"/>
    </row>
    <row r="18196" spans="7:12" x14ac:dyDescent="0.25">
      <c r="G18196"/>
      <c r="I18196"/>
      <c r="L18196"/>
    </row>
    <row r="18197" spans="7:12" x14ac:dyDescent="0.25">
      <c r="G18197"/>
      <c r="I18197"/>
      <c r="L18197"/>
    </row>
    <row r="18198" spans="7:12" x14ac:dyDescent="0.25">
      <c r="G18198"/>
      <c r="I18198"/>
      <c r="L18198"/>
    </row>
    <row r="18199" spans="7:12" x14ac:dyDescent="0.25">
      <c r="G18199"/>
      <c r="I18199"/>
      <c r="L18199"/>
    </row>
    <row r="18200" spans="7:12" x14ac:dyDescent="0.25">
      <c r="G18200"/>
      <c r="I18200"/>
      <c r="L18200"/>
    </row>
    <row r="18201" spans="7:12" x14ac:dyDescent="0.25">
      <c r="G18201"/>
      <c r="I18201"/>
      <c r="L18201"/>
    </row>
    <row r="18202" spans="7:12" x14ac:dyDescent="0.25">
      <c r="G18202"/>
      <c r="I18202"/>
      <c r="L18202"/>
    </row>
    <row r="18203" spans="7:12" x14ac:dyDescent="0.25">
      <c r="G18203"/>
      <c r="I18203"/>
      <c r="L18203"/>
    </row>
    <row r="18204" spans="7:12" x14ac:dyDescent="0.25">
      <c r="G18204"/>
      <c r="I18204"/>
      <c r="L18204"/>
    </row>
    <row r="18205" spans="7:12" x14ac:dyDescent="0.25">
      <c r="G18205"/>
      <c r="I18205"/>
      <c r="L18205"/>
    </row>
    <row r="18206" spans="7:12" x14ac:dyDescent="0.25">
      <c r="G18206"/>
      <c r="I18206"/>
      <c r="L18206"/>
    </row>
    <row r="18207" spans="7:12" x14ac:dyDescent="0.25">
      <c r="G18207"/>
      <c r="I18207"/>
      <c r="L18207"/>
    </row>
    <row r="18208" spans="7:12" x14ac:dyDescent="0.25">
      <c r="G18208"/>
      <c r="I18208"/>
      <c r="L18208"/>
    </row>
    <row r="18209" spans="7:12" x14ac:dyDescent="0.25">
      <c r="G18209"/>
      <c r="I18209"/>
      <c r="L18209"/>
    </row>
    <row r="18210" spans="7:12" x14ac:dyDescent="0.25">
      <c r="G18210"/>
      <c r="I18210"/>
      <c r="L18210"/>
    </row>
    <row r="18211" spans="7:12" x14ac:dyDescent="0.25">
      <c r="G18211"/>
      <c r="I18211"/>
      <c r="L18211"/>
    </row>
    <row r="18212" spans="7:12" x14ac:dyDescent="0.25">
      <c r="G18212"/>
      <c r="I18212"/>
      <c r="L18212"/>
    </row>
    <row r="18213" spans="7:12" x14ac:dyDescent="0.25">
      <c r="G18213"/>
      <c r="I18213"/>
      <c r="L18213"/>
    </row>
    <row r="18214" spans="7:12" x14ac:dyDescent="0.25">
      <c r="G18214"/>
      <c r="I18214"/>
      <c r="L18214"/>
    </row>
    <row r="18215" spans="7:12" x14ac:dyDescent="0.25">
      <c r="G18215"/>
      <c r="I18215"/>
      <c r="L18215"/>
    </row>
    <row r="18216" spans="7:12" x14ac:dyDescent="0.25">
      <c r="G18216"/>
      <c r="I18216"/>
      <c r="L18216"/>
    </row>
    <row r="18217" spans="7:12" x14ac:dyDescent="0.25">
      <c r="G18217"/>
      <c r="I18217"/>
      <c r="L18217"/>
    </row>
    <row r="18218" spans="7:12" x14ac:dyDescent="0.25">
      <c r="G18218"/>
      <c r="I18218"/>
      <c r="L18218"/>
    </row>
    <row r="18219" spans="7:12" x14ac:dyDescent="0.25">
      <c r="G18219"/>
      <c r="I18219"/>
      <c r="L18219"/>
    </row>
    <row r="18220" spans="7:12" x14ac:dyDescent="0.25">
      <c r="G18220"/>
      <c r="I18220"/>
      <c r="L18220"/>
    </row>
    <row r="18221" spans="7:12" x14ac:dyDescent="0.25">
      <c r="G18221"/>
      <c r="I18221"/>
      <c r="L18221"/>
    </row>
    <row r="18222" spans="7:12" x14ac:dyDescent="0.25">
      <c r="G18222"/>
      <c r="I18222"/>
      <c r="L18222"/>
    </row>
    <row r="18223" spans="7:12" x14ac:dyDescent="0.25">
      <c r="G18223"/>
      <c r="I18223"/>
      <c r="L18223"/>
    </row>
    <row r="18224" spans="7:12" x14ac:dyDescent="0.25">
      <c r="G18224"/>
      <c r="I18224"/>
      <c r="L18224"/>
    </row>
    <row r="18225" spans="7:12" x14ac:dyDescent="0.25">
      <c r="G18225"/>
      <c r="I18225"/>
      <c r="L18225"/>
    </row>
    <row r="18226" spans="7:12" x14ac:dyDescent="0.25">
      <c r="G18226"/>
      <c r="I18226"/>
      <c r="L18226"/>
    </row>
    <row r="18227" spans="7:12" x14ac:dyDescent="0.25">
      <c r="G18227"/>
      <c r="I18227"/>
      <c r="L18227"/>
    </row>
    <row r="18228" spans="7:12" x14ac:dyDescent="0.25">
      <c r="G18228"/>
      <c r="I18228"/>
      <c r="L18228"/>
    </row>
    <row r="18229" spans="7:12" x14ac:dyDescent="0.25">
      <c r="G18229"/>
      <c r="I18229"/>
      <c r="L18229"/>
    </row>
    <row r="18230" spans="7:12" x14ac:dyDescent="0.25">
      <c r="G18230"/>
      <c r="I18230"/>
      <c r="L18230"/>
    </row>
    <row r="18231" spans="7:12" x14ac:dyDescent="0.25">
      <c r="G18231"/>
      <c r="I18231"/>
      <c r="L18231"/>
    </row>
    <row r="18232" spans="7:12" x14ac:dyDescent="0.25">
      <c r="G18232"/>
      <c r="I18232"/>
      <c r="L18232"/>
    </row>
    <row r="18233" spans="7:12" x14ac:dyDescent="0.25">
      <c r="G18233"/>
      <c r="I18233"/>
      <c r="L18233"/>
    </row>
    <row r="18234" spans="7:12" x14ac:dyDescent="0.25">
      <c r="G18234"/>
      <c r="I18234"/>
      <c r="L18234"/>
    </row>
    <row r="18235" spans="7:12" x14ac:dyDescent="0.25">
      <c r="G18235"/>
      <c r="I18235"/>
      <c r="L18235"/>
    </row>
    <row r="18236" spans="7:12" x14ac:dyDescent="0.25">
      <c r="G18236"/>
      <c r="I18236"/>
      <c r="L18236"/>
    </row>
    <row r="18237" spans="7:12" x14ac:dyDescent="0.25">
      <c r="G18237"/>
      <c r="I18237"/>
      <c r="L18237"/>
    </row>
    <row r="18238" spans="7:12" x14ac:dyDescent="0.25">
      <c r="G18238"/>
      <c r="I18238"/>
      <c r="L18238"/>
    </row>
    <row r="18239" spans="7:12" x14ac:dyDescent="0.25">
      <c r="G18239"/>
      <c r="I18239"/>
      <c r="L18239"/>
    </row>
    <row r="18240" spans="7:12" x14ac:dyDescent="0.25">
      <c r="G18240"/>
      <c r="I18240"/>
      <c r="L18240"/>
    </row>
    <row r="18241" spans="7:12" x14ac:dyDescent="0.25">
      <c r="G18241"/>
      <c r="I18241"/>
      <c r="L18241"/>
    </row>
    <row r="18242" spans="7:12" x14ac:dyDescent="0.25">
      <c r="G18242"/>
      <c r="I18242"/>
      <c r="L18242"/>
    </row>
    <row r="18243" spans="7:12" x14ac:dyDescent="0.25">
      <c r="G18243"/>
      <c r="I18243"/>
      <c r="L18243"/>
    </row>
    <row r="18244" spans="7:12" x14ac:dyDescent="0.25">
      <c r="G18244"/>
      <c r="I18244"/>
      <c r="L18244"/>
    </row>
    <row r="18245" spans="7:12" x14ac:dyDescent="0.25">
      <c r="G18245"/>
      <c r="I18245"/>
      <c r="L18245"/>
    </row>
    <row r="18246" spans="7:12" x14ac:dyDescent="0.25">
      <c r="G18246"/>
      <c r="I18246"/>
      <c r="L18246"/>
    </row>
    <row r="18247" spans="7:12" x14ac:dyDescent="0.25">
      <c r="G18247"/>
      <c r="I18247"/>
      <c r="L18247"/>
    </row>
    <row r="18248" spans="7:12" x14ac:dyDescent="0.25">
      <c r="G18248"/>
      <c r="I18248"/>
      <c r="L18248"/>
    </row>
    <row r="18249" spans="7:12" x14ac:dyDescent="0.25">
      <c r="G18249"/>
      <c r="I18249"/>
      <c r="L18249"/>
    </row>
    <row r="18250" spans="7:12" x14ac:dyDescent="0.25">
      <c r="G18250"/>
      <c r="I18250"/>
      <c r="L18250"/>
    </row>
    <row r="18251" spans="7:12" x14ac:dyDescent="0.25">
      <c r="G18251"/>
      <c r="I18251"/>
      <c r="L18251"/>
    </row>
    <row r="18252" spans="7:12" x14ac:dyDescent="0.25">
      <c r="G18252"/>
      <c r="I18252"/>
      <c r="L18252"/>
    </row>
    <row r="18253" spans="7:12" x14ac:dyDescent="0.25">
      <c r="G18253"/>
      <c r="I18253"/>
      <c r="L18253"/>
    </row>
    <row r="18254" spans="7:12" x14ac:dyDescent="0.25">
      <c r="G18254"/>
      <c r="I18254"/>
      <c r="L18254"/>
    </row>
    <row r="18255" spans="7:12" x14ac:dyDescent="0.25">
      <c r="G18255"/>
      <c r="I18255"/>
      <c r="L18255"/>
    </row>
    <row r="18256" spans="7:12" x14ac:dyDescent="0.25">
      <c r="G18256"/>
      <c r="I18256"/>
      <c r="L18256"/>
    </row>
    <row r="18257" spans="7:12" x14ac:dyDescent="0.25">
      <c r="G18257"/>
      <c r="I18257"/>
      <c r="L18257"/>
    </row>
    <row r="18258" spans="7:12" x14ac:dyDescent="0.25">
      <c r="G18258"/>
      <c r="I18258"/>
      <c r="L18258"/>
    </row>
    <row r="18259" spans="7:12" x14ac:dyDescent="0.25">
      <c r="G18259"/>
      <c r="I18259"/>
      <c r="L18259"/>
    </row>
    <row r="18260" spans="7:12" x14ac:dyDescent="0.25">
      <c r="G18260"/>
      <c r="I18260"/>
      <c r="L18260"/>
    </row>
    <row r="18261" spans="7:12" x14ac:dyDescent="0.25">
      <c r="G18261"/>
      <c r="I18261"/>
      <c r="L18261"/>
    </row>
    <row r="18262" spans="7:12" x14ac:dyDescent="0.25">
      <c r="G18262"/>
      <c r="I18262"/>
      <c r="L18262"/>
    </row>
    <row r="18263" spans="7:12" x14ac:dyDescent="0.25">
      <c r="G18263"/>
      <c r="I18263"/>
      <c r="L18263"/>
    </row>
    <row r="18264" spans="7:12" x14ac:dyDescent="0.25">
      <c r="G18264"/>
      <c r="I18264"/>
      <c r="L18264"/>
    </row>
    <row r="18265" spans="7:12" x14ac:dyDescent="0.25">
      <c r="G18265"/>
      <c r="I18265"/>
      <c r="L18265"/>
    </row>
    <row r="18266" spans="7:12" x14ac:dyDescent="0.25">
      <c r="G18266"/>
      <c r="I18266"/>
      <c r="L18266"/>
    </row>
    <row r="18267" spans="7:12" x14ac:dyDescent="0.25">
      <c r="G18267"/>
      <c r="I18267"/>
      <c r="L18267"/>
    </row>
    <row r="18268" spans="7:12" x14ac:dyDescent="0.25">
      <c r="G18268"/>
      <c r="I18268"/>
      <c r="L18268"/>
    </row>
    <row r="18269" spans="7:12" x14ac:dyDescent="0.25">
      <c r="G18269"/>
      <c r="I18269"/>
      <c r="L18269"/>
    </row>
    <row r="18270" spans="7:12" x14ac:dyDescent="0.25">
      <c r="G18270"/>
      <c r="I18270"/>
      <c r="L18270"/>
    </row>
    <row r="18271" spans="7:12" x14ac:dyDescent="0.25">
      <c r="G18271"/>
      <c r="I18271"/>
      <c r="L18271"/>
    </row>
    <row r="18272" spans="7:12" x14ac:dyDescent="0.25">
      <c r="G18272"/>
      <c r="I18272"/>
      <c r="L18272"/>
    </row>
    <row r="18273" spans="7:12" x14ac:dyDescent="0.25">
      <c r="G18273"/>
      <c r="I18273"/>
      <c r="L18273"/>
    </row>
    <row r="18274" spans="7:12" x14ac:dyDescent="0.25">
      <c r="G18274"/>
      <c r="I18274"/>
      <c r="L18274"/>
    </row>
    <row r="18275" spans="7:12" x14ac:dyDescent="0.25">
      <c r="G18275"/>
      <c r="I18275"/>
      <c r="L18275"/>
    </row>
    <row r="18276" spans="7:12" x14ac:dyDescent="0.25">
      <c r="G18276"/>
      <c r="I18276"/>
      <c r="L18276"/>
    </row>
    <row r="18277" spans="7:12" x14ac:dyDescent="0.25">
      <c r="G18277"/>
      <c r="I18277"/>
      <c r="L18277"/>
    </row>
    <row r="18278" spans="7:12" x14ac:dyDescent="0.25">
      <c r="G18278"/>
      <c r="I18278"/>
      <c r="L18278"/>
    </row>
    <row r="18279" spans="7:12" x14ac:dyDescent="0.25">
      <c r="G18279"/>
      <c r="I18279"/>
      <c r="L18279"/>
    </row>
    <row r="18280" spans="7:12" x14ac:dyDescent="0.25">
      <c r="G18280"/>
      <c r="I18280"/>
      <c r="L18280"/>
    </row>
    <row r="18281" spans="7:12" x14ac:dyDescent="0.25">
      <c r="G18281"/>
      <c r="I18281"/>
      <c r="L18281"/>
    </row>
    <row r="18282" spans="7:12" x14ac:dyDescent="0.25">
      <c r="G18282"/>
      <c r="I18282"/>
      <c r="L18282"/>
    </row>
    <row r="18283" spans="7:12" x14ac:dyDescent="0.25">
      <c r="G18283"/>
      <c r="I18283"/>
      <c r="L18283"/>
    </row>
    <row r="18284" spans="7:12" x14ac:dyDescent="0.25">
      <c r="G18284"/>
      <c r="I18284"/>
      <c r="L18284"/>
    </row>
    <row r="18285" spans="7:12" x14ac:dyDescent="0.25">
      <c r="G18285"/>
      <c r="I18285"/>
      <c r="L18285"/>
    </row>
    <row r="18286" spans="7:12" x14ac:dyDescent="0.25">
      <c r="G18286"/>
      <c r="I18286"/>
      <c r="L18286"/>
    </row>
    <row r="18287" spans="7:12" x14ac:dyDescent="0.25">
      <c r="G18287"/>
      <c r="I18287"/>
      <c r="L18287"/>
    </row>
    <row r="18288" spans="7:12" x14ac:dyDescent="0.25">
      <c r="G18288"/>
      <c r="I18288"/>
      <c r="L18288"/>
    </row>
    <row r="18289" spans="7:12" x14ac:dyDescent="0.25">
      <c r="G18289"/>
      <c r="I18289"/>
      <c r="L18289"/>
    </row>
    <row r="18290" spans="7:12" x14ac:dyDescent="0.25">
      <c r="G18290"/>
      <c r="I18290"/>
      <c r="L18290"/>
    </row>
    <row r="18291" spans="7:12" x14ac:dyDescent="0.25">
      <c r="G18291"/>
      <c r="I18291"/>
      <c r="L18291"/>
    </row>
    <row r="18292" spans="7:12" x14ac:dyDescent="0.25">
      <c r="G18292"/>
      <c r="I18292"/>
      <c r="L18292"/>
    </row>
    <row r="18293" spans="7:12" x14ac:dyDescent="0.25">
      <c r="G18293"/>
      <c r="I18293"/>
      <c r="L18293"/>
    </row>
    <row r="18294" spans="7:12" x14ac:dyDescent="0.25">
      <c r="G18294"/>
      <c r="I18294"/>
      <c r="L18294"/>
    </row>
    <row r="18295" spans="7:12" x14ac:dyDescent="0.25">
      <c r="G18295"/>
      <c r="I18295"/>
      <c r="L18295"/>
    </row>
    <row r="18296" spans="7:12" x14ac:dyDescent="0.25">
      <c r="G18296"/>
      <c r="I18296"/>
      <c r="L18296"/>
    </row>
    <row r="18297" spans="7:12" x14ac:dyDescent="0.25">
      <c r="G18297"/>
      <c r="I18297"/>
      <c r="L18297"/>
    </row>
    <row r="18298" spans="7:12" x14ac:dyDescent="0.25">
      <c r="G18298"/>
      <c r="I18298"/>
      <c r="L18298"/>
    </row>
    <row r="18299" spans="7:12" x14ac:dyDescent="0.25">
      <c r="G18299"/>
      <c r="I18299"/>
      <c r="L18299"/>
    </row>
    <row r="18300" spans="7:12" x14ac:dyDescent="0.25">
      <c r="G18300"/>
      <c r="I18300"/>
      <c r="L18300"/>
    </row>
    <row r="18301" spans="7:12" x14ac:dyDescent="0.25">
      <c r="G18301"/>
      <c r="I18301"/>
      <c r="L18301"/>
    </row>
    <row r="18302" spans="7:12" x14ac:dyDescent="0.25">
      <c r="G18302"/>
      <c r="I18302"/>
      <c r="L18302"/>
    </row>
    <row r="18303" spans="7:12" x14ac:dyDescent="0.25">
      <c r="G18303"/>
      <c r="I18303"/>
      <c r="L18303"/>
    </row>
    <row r="18304" spans="7:12" x14ac:dyDescent="0.25">
      <c r="G18304"/>
      <c r="I18304"/>
      <c r="L18304"/>
    </row>
    <row r="18305" spans="7:12" x14ac:dyDescent="0.25">
      <c r="G18305"/>
      <c r="I18305"/>
      <c r="L18305"/>
    </row>
    <row r="18306" spans="7:12" x14ac:dyDescent="0.25">
      <c r="G18306"/>
      <c r="I18306"/>
      <c r="L18306"/>
    </row>
    <row r="18307" spans="7:12" x14ac:dyDescent="0.25">
      <c r="G18307"/>
      <c r="I18307"/>
      <c r="L18307"/>
    </row>
    <row r="18308" spans="7:12" x14ac:dyDescent="0.25">
      <c r="G18308"/>
      <c r="I18308"/>
      <c r="L18308"/>
    </row>
    <row r="18309" spans="7:12" x14ac:dyDescent="0.25">
      <c r="G18309"/>
      <c r="I18309"/>
      <c r="L18309"/>
    </row>
    <row r="18310" spans="7:12" x14ac:dyDescent="0.25">
      <c r="G18310"/>
      <c r="I18310"/>
      <c r="L18310"/>
    </row>
    <row r="18311" spans="7:12" x14ac:dyDescent="0.25">
      <c r="G18311"/>
      <c r="I18311"/>
      <c r="L18311"/>
    </row>
    <row r="18312" spans="7:12" x14ac:dyDescent="0.25">
      <c r="G18312"/>
      <c r="I18312"/>
      <c r="L18312"/>
    </row>
    <row r="18313" spans="7:12" x14ac:dyDescent="0.25">
      <c r="G18313"/>
      <c r="I18313"/>
      <c r="L18313"/>
    </row>
    <row r="18314" spans="7:12" x14ac:dyDescent="0.25">
      <c r="G18314"/>
      <c r="I18314"/>
      <c r="L18314"/>
    </row>
    <row r="18315" spans="7:12" x14ac:dyDescent="0.25">
      <c r="G18315"/>
      <c r="I18315"/>
      <c r="L18315"/>
    </row>
    <row r="18316" spans="7:12" x14ac:dyDescent="0.25">
      <c r="G18316"/>
      <c r="I18316"/>
      <c r="L18316"/>
    </row>
    <row r="18317" spans="7:12" x14ac:dyDescent="0.25">
      <c r="G18317"/>
      <c r="I18317"/>
      <c r="L18317"/>
    </row>
    <row r="18318" spans="7:12" x14ac:dyDescent="0.25">
      <c r="G18318"/>
      <c r="I18318"/>
      <c r="L18318"/>
    </row>
    <row r="18319" spans="7:12" x14ac:dyDescent="0.25">
      <c r="G18319"/>
      <c r="I18319"/>
      <c r="L18319"/>
    </row>
    <row r="18320" spans="7:12" x14ac:dyDescent="0.25">
      <c r="G18320"/>
      <c r="I18320"/>
      <c r="L18320"/>
    </row>
    <row r="18321" spans="7:12" x14ac:dyDescent="0.25">
      <c r="G18321"/>
      <c r="I18321"/>
      <c r="L18321"/>
    </row>
    <row r="18322" spans="7:12" x14ac:dyDescent="0.25">
      <c r="G18322"/>
      <c r="I18322"/>
      <c r="L18322"/>
    </row>
    <row r="18323" spans="7:12" x14ac:dyDescent="0.25">
      <c r="G18323"/>
      <c r="I18323"/>
      <c r="L18323"/>
    </row>
    <row r="18324" spans="7:12" x14ac:dyDescent="0.25">
      <c r="G18324"/>
      <c r="I18324"/>
      <c r="L18324"/>
    </row>
    <row r="18325" spans="7:12" x14ac:dyDescent="0.25">
      <c r="G18325"/>
      <c r="I18325"/>
      <c r="L18325"/>
    </row>
    <row r="18326" spans="7:12" x14ac:dyDescent="0.25">
      <c r="G18326"/>
      <c r="I18326"/>
      <c r="L18326"/>
    </row>
    <row r="18327" spans="7:12" x14ac:dyDescent="0.25">
      <c r="G18327"/>
      <c r="I18327"/>
      <c r="L18327"/>
    </row>
    <row r="18328" spans="7:12" x14ac:dyDescent="0.25">
      <c r="G18328"/>
      <c r="I18328"/>
      <c r="L18328"/>
    </row>
    <row r="18329" spans="7:12" x14ac:dyDescent="0.25">
      <c r="G18329"/>
      <c r="I18329"/>
      <c r="L18329"/>
    </row>
    <row r="18330" spans="7:12" x14ac:dyDescent="0.25">
      <c r="G18330"/>
      <c r="I18330"/>
      <c r="L18330"/>
    </row>
    <row r="18331" spans="7:12" x14ac:dyDescent="0.25">
      <c r="G18331"/>
      <c r="I18331"/>
      <c r="L18331"/>
    </row>
    <row r="18332" spans="7:12" x14ac:dyDescent="0.25">
      <c r="G18332"/>
      <c r="I18332"/>
      <c r="L18332"/>
    </row>
    <row r="18333" spans="7:12" x14ac:dyDescent="0.25">
      <c r="G18333"/>
      <c r="I18333"/>
      <c r="L18333"/>
    </row>
    <row r="18334" spans="7:12" x14ac:dyDescent="0.25">
      <c r="G18334"/>
      <c r="I18334"/>
      <c r="L18334"/>
    </row>
    <row r="18335" spans="7:12" x14ac:dyDescent="0.25">
      <c r="G18335"/>
      <c r="I18335"/>
      <c r="L18335"/>
    </row>
    <row r="18336" spans="7:12" x14ac:dyDescent="0.25">
      <c r="G18336"/>
      <c r="I18336"/>
      <c r="L18336"/>
    </row>
    <row r="18337" spans="7:12" x14ac:dyDescent="0.25">
      <c r="G18337"/>
      <c r="I18337"/>
      <c r="L18337"/>
    </row>
    <row r="18338" spans="7:12" x14ac:dyDescent="0.25">
      <c r="G18338"/>
      <c r="I18338"/>
      <c r="L18338"/>
    </row>
    <row r="18339" spans="7:12" x14ac:dyDescent="0.25">
      <c r="G18339"/>
      <c r="I18339"/>
      <c r="L18339"/>
    </row>
    <row r="18340" spans="7:12" x14ac:dyDescent="0.25">
      <c r="G18340"/>
      <c r="I18340"/>
      <c r="L18340"/>
    </row>
    <row r="18341" spans="7:12" x14ac:dyDescent="0.25">
      <c r="G18341"/>
      <c r="I18341"/>
      <c r="L18341"/>
    </row>
    <row r="18342" spans="7:12" x14ac:dyDescent="0.25">
      <c r="G18342"/>
      <c r="I18342"/>
      <c r="L18342"/>
    </row>
    <row r="18343" spans="7:12" x14ac:dyDescent="0.25">
      <c r="G18343"/>
      <c r="I18343"/>
      <c r="L18343"/>
    </row>
    <row r="18344" spans="7:12" x14ac:dyDescent="0.25">
      <c r="G18344"/>
      <c r="I18344"/>
      <c r="L18344"/>
    </row>
    <row r="18345" spans="7:12" x14ac:dyDescent="0.25">
      <c r="G18345"/>
      <c r="I18345"/>
      <c r="L18345"/>
    </row>
    <row r="18346" spans="7:12" x14ac:dyDescent="0.25">
      <c r="G18346"/>
      <c r="I18346"/>
      <c r="L18346"/>
    </row>
    <row r="18347" spans="7:12" x14ac:dyDescent="0.25">
      <c r="G18347"/>
      <c r="I18347"/>
      <c r="L18347"/>
    </row>
    <row r="18348" spans="7:12" x14ac:dyDescent="0.25">
      <c r="G18348"/>
      <c r="I18348"/>
      <c r="L18348"/>
    </row>
    <row r="18349" spans="7:12" x14ac:dyDescent="0.25">
      <c r="G18349"/>
      <c r="I18349"/>
      <c r="L18349"/>
    </row>
    <row r="18350" spans="7:12" x14ac:dyDescent="0.25">
      <c r="G18350"/>
      <c r="I18350"/>
      <c r="L18350"/>
    </row>
    <row r="18351" spans="7:12" x14ac:dyDescent="0.25">
      <c r="G18351"/>
      <c r="I18351"/>
      <c r="L18351"/>
    </row>
    <row r="18352" spans="7:12" x14ac:dyDescent="0.25">
      <c r="G18352"/>
      <c r="I18352"/>
      <c r="L18352"/>
    </row>
    <row r="18353" spans="7:12" x14ac:dyDescent="0.25">
      <c r="G18353"/>
      <c r="I18353"/>
      <c r="L18353"/>
    </row>
    <row r="18354" spans="7:12" x14ac:dyDescent="0.25">
      <c r="G18354"/>
      <c r="I18354"/>
      <c r="L18354"/>
    </row>
    <row r="18355" spans="7:12" x14ac:dyDescent="0.25">
      <c r="G18355"/>
      <c r="I18355"/>
      <c r="L18355"/>
    </row>
    <row r="18356" spans="7:12" x14ac:dyDescent="0.25">
      <c r="G18356"/>
      <c r="I18356"/>
      <c r="L18356"/>
    </row>
    <row r="18357" spans="7:12" x14ac:dyDescent="0.25">
      <c r="G18357"/>
      <c r="I18357"/>
      <c r="L18357"/>
    </row>
    <row r="18358" spans="7:12" x14ac:dyDescent="0.25">
      <c r="G18358"/>
      <c r="I18358"/>
      <c r="L18358"/>
    </row>
    <row r="18359" spans="7:12" x14ac:dyDescent="0.25">
      <c r="G18359"/>
      <c r="I18359"/>
      <c r="L18359"/>
    </row>
    <row r="18360" spans="7:12" x14ac:dyDescent="0.25">
      <c r="G18360"/>
      <c r="I18360"/>
      <c r="L18360"/>
    </row>
    <row r="18361" spans="7:12" x14ac:dyDescent="0.25">
      <c r="G18361"/>
      <c r="I18361"/>
      <c r="L18361"/>
    </row>
    <row r="18362" spans="7:12" x14ac:dyDescent="0.25">
      <c r="G18362"/>
      <c r="I18362"/>
      <c r="L18362"/>
    </row>
    <row r="18363" spans="7:12" x14ac:dyDescent="0.25">
      <c r="G18363"/>
      <c r="I18363"/>
      <c r="L18363"/>
    </row>
    <row r="18364" spans="7:12" x14ac:dyDescent="0.25">
      <c r="G18364"/>
      <c r="I18364"/>
      <c r="L18364"/>
    </row>
    <row r="18365" spans="7:12" x14ac:dyDescent="0.25">
      <c r="G18365"/>
      <c r="I18365"/>
      <c r="L18365"/>
    </row>
    <row r="18366" spans="7:12" x14ac:dyDescent="0.25">
      <c r="G18366"/>
      <c r="I18366"/>
      <c r="L18366"/>
    </row>
    <row r="18367" spans="7:12" x14ac:dyDescent="0.25">
      <c r="G18367"/>
      <c r="I18367"/>
      <c r="L18367"/>
    </row>
    <row r="18368" spans="7:12" x14ac:dyDescent="0.25">
      <c r="G18368"/>
      <c r="I18368"/>
      <c r="L18368"/>
    </row>
    <row r="18369" spans="7:12" x14ac:dyDescent="0.25">
      <c r="G18369"/>
      <c r="I18369"/>
      <c r="L18369"/>
    </row>
    <row r="18370" spans="7:12" x14ac:dyDescent="0.25">
      <c r="G18370"/>
      <c r="I18370"/>
      <c r="L18370"/>
    </row>
    <row r="18371" spans="7:12" x14ac:dyDescent="0.25">
      <c r="G18371"/>
      <c r="I18371"/>
      <c r="L18371"/>
    </row>
    <row r="18372" spans="7:12" x14ac:dyDescent="0.25">
      <c r="G18372"/>
      <c r="I18372"/>
      <c r="L18372"/>
    </row>
    <row r="18373" spans="7:12" x14ac:dyDescent="0.25">
      <c r="G18373"/>
      <c r="I18373"/>
      <c r="L18373"/>
    </row>
    <row r="18374" spans="7:12" x14ac:dyDescent="0.25">
      <c r="G18374"/>
      <c r="I18374"/>
      <c r="L18374"/>
    </row>
    <row r="18375" spans="7:12" x14ac:dyDescent="0.25">
      <c r="G18375"/>
      <c r="I18375"/>
      <c r="L18375"/>
    </row>
    <row r="18376" spans="7:12" x14ac:dyDescent="0.25">
      <c r="G18376"/>
      <c r="I18376"/>
      <c r="L18376"/>
    </row>
    <row r="18377" spans="7:12" x14ac:dyDescent="0.25">
      <c r="G18377"/>
      <c r="I18377"/>
      <c r="L18377"/>
    </row>
    <row r="18378" spans="7:12" x14ac:dyDescent="0.25">
      <c r="G18378"/>
      <c r="I18378"/>
      <c r="L18378"/>
    </row>
    <row r="18379" spans="7:12" x14ac:dyDescent="0.25">
      <c r="G18379"/>
      <c r="I18379"/>
      <c r="L18379"/>
    </row>
    <row r="18380" spans="7:12" x14ac:dyDescent="0.25">
      <c r="G18380"/>
      <c r="I18380"/>
      <c r="L18380"/>
    </row>
    <row r="18381" spans="7:12" x14ac:dyDescent="0.25">
      <c r="G18381"/>
      <c r="I18381"/>
      <c r="L18381"/>
    </row>
    <row r="18382" spans="7:12" x14ac:dyDescent="0.25">
      <c r="G18382"/>
      <c r="I18382"/>
      <c r="L18382"/>
    </row>
    <row r="18383" spans="7:12" x14ac:dyDescent="0.25">
      <c r="G18383"/>
      <c r="I18383"/>
      <c r="L18383"/>
    </row>
    <row r="18384" spans="7:12" x14ac:dyDescent="0.25">
      <c r="G18384"/>
      <c r="I18384"/>
      <c r="L18384"/>
    </row>
    <row r="18385" spans="7:12" x14ac:dyDescent="0.25">
      <c r="G18385"/>
      <c r="I18385"/>
      <c r="L18385"/>
    </row>
    <row r="18386" spans="7:12" x14ac:dyDescent="0.25">
      <c r="G18386"/>
      <c r="I18386"/>
      <c r="L18386"/>
    </row>
    <row r="18387" spans="7:12" x14ac:dyDescent="0.25">
      <c r="G18387"/>
      <c r="I18387"/>
      <c r="L18387"/>
    </row>
    <row r="18388" spans="7:12" x14ac:dyDescent="0.25">
      <c r="G18388"/>
      <c r="I18388"/>
      <c r="L18388"/>
    </row>
    <row r="18389" spans="7:12" x14ac:dyDescent="0.25">
      <c r="G18389"/>
      <c r="I18389"/>
      <c r="L18389"/>
    </row>
    <row r="18390" spans="7:12" x14ac:dyDescent="0.25">
      <c r="G18390"/>
      <c r="I18390"/>
      <c r="L18390"/>
    </row>
    <row r="18391" spans="7:12" x14ac:dyDescent="0.25">
      <c r="G18391"/>
      <c r="I18391"/>
      <c r="L18391"/>
    </row>
    <row r="18392" spans="7:12" x14ac:dyDescent="0.25">
      <c r="G18392"/>
      <c r="I18392"/>
      <c r="L18392"/>
    </row>
    <row r="18393" spans="7:12" x14ac:dyDescent="0.25">
      <c r="G18393"/>
      <c r="I18393"/>
      <c r="L18393"/>
    </row>
    <row r="18394" spans="7:12" x14ac:dyDescent="0.25">
      <c r="G18394"/>
      <c r="I18394"/>
      <c r="L18394"/>
    </row>
    <row r="18395" spans="7:12" x14ac:dyDescent="0.25">
      <c r="G18395"/>
      <c r="I18395"/>
      <c r="L18395"/>
    </row>
    <row r="18396" spans="7:12" x14ac:dyDescent="0.25">
      <c r="G18396"/>
      <c r="I18396"/>
      <c r="L18396"/>
    </row>
    <row r="18397" spans="7:12" x14ac:dyDescent="0.25">
      <c r="G18397"/>
      <c r="I18397"/>
      <c r="L18397"/>
    </row>
    <row r="18398" spans="7:12" x14ac:dyDescent="0.25">
      <c r="G18398"/>
      <c r="I18398"/>
      <c r="L18398"/>
    </row>
    <row r="18399" spans="7:12" x14ac:dyDescent="0.25">
      <c r="G18399"/>
      <c r="I18399"/>
      <c r="L18399"/>
    </row>
    <row r="18400" spans="7:12" x14ac:dyDescent="0.25">
      <c r="G18400"/>
      <c r="I18400"/>
      <c r="L18400"/>
    </row>
    <row r="18401" spans="7:12" x14ac:dyDescent="0.25">
      <c r="G18401"/>
      <c r="I18401"/>
      <c r="L18401"/>
    </row>
    <row r="18402" spans="7:12" x14ac:dyDescent="0.25">
      <c r="G18402"/>
      <c r="I18402"/>
      <c r="L18402"/>
    </row>
    <row r="18403" spans="7:12" x14ac:dyDescent="0.25">
      <c r="G18403"/>
      <c r="I18403"/>
      <c r="L18403"/>
    </row>
    <row r="18404" spans="7:12" x14ac:dyDescent="0.25">
      <c r="G18404"/>
      <c r="I18404"/>
      <c r="L18404"/>
    </row>
    <row r="18405" spans="7:12" x14ac:dyDescent="0.25">
      <c r="G18405"/>
      <c r="I18405"/>
      <c r="L18405"/>
    </row>
    <row r="18406" spans="7:12" x14ac:dyDescent="0.25">
      <c r="G18406"/>
      <c r="I18406"/>
      <c r="L18406"/>
    </row>
    <row r="18407" spans="7:12" x14ac:dyDescent="0.25">
      <c r="G18407"/>
      <c r="I18407"/>
      <c r="L18407"/>
    </row>
    <row r="18408" spans="7:12" x14ac:dyDescent="0.25">
      <c r="G18408"/>
      <c r="I18408"/>
      <c r="L18408"/>
    </row>
    <row r="18409" spans="7:12" x14ac:dyDescent="0.25">
      <c r="G18409"/>
      <c r="I18409"/>
      <c r="L18409"/>
    </row>
    <row r="18410" spans="7:12" x14ac:dyDescent="0.25">
      <c r="G18410"/>
      <c r="I18410"/>
      <c r="L18410"/>
    </row>
    <row r="18411" spans="7:12" x14ac:dyDescent="0.25">
      <c r="G18411"/>
      <c r="I18411"/>
      <c r="L18411"/>
    </row>
    <row r="18412" spans="7:12" x14ac:dyDescent="0.25">
      <c r="G18412"/>
      <c r="I18412"/>
      <c r="L18412"/>
    </row>
    <row r="18413" spans="7:12" x14ac:dyDescent="0.25">
      <c r="G18413"/>
      <c r="I18413"/>
      <c r="L18413"/>
    </row>
    <row r="18414" spans="7:12" x14ac:dyDescent="0.25">
      <c r="G18414"/>
      <c r="I18414"/>
      <c r="L18414"/>
    </row>
    <row r="18415" spans="7:12" x14ac:dyDescent="0.25">
      <c r="G18415"/>
      <c r="I18415"/>
      <c r="L18415"/>
    </row>
    <row r="18416" spans="7:12" x14ac:dyDescent="0.25">
      <c r="G18416"/>
      <c r="I18416"/>
      <c r="L18416"/>
    </row>
    <row r="18417" spans="7:12" x14ac:dyDescent="0.25">
      <c r="G18417"/>
      <c r="I18417"/>
      <c r="L18417"/>
    </row>
    <row r="18418" spans="7:12" x14ac:dyDescent="0.25">
      <c r="G18418"/>
      <c r="I18418"/>
      <c r="L18418"/>
    </row>
    <row r="18419" spans="7:12" x14ac:dyDescent="0.25">
      <c r="G18419"/>
      <c r="I18419"/>
      <c r="L18419"/>
    </row>
    <row r="18420" spans="7:12" x14ac:dyDescent="0.25">
      <c r="G18420"/>
      <c r="I18420"/>
      <c r="L18420"/>
    </row>
    <row r="18421" spans="7:12" x14ac:dyDescent="0.25">
      <c r="G18421"/>
      <c r="I18421"/>
      <c r="L18421"/>
    </row>
    <row r="18422" spans="7:12" x14ac:dyDescent="0.25">
      <c r="G18422"/>
      <c r="I18422"/>
      <c r="L18422"/>
    </row>
    <row r="18423" spans="7:12" x14ac:dyDescent="0.25">
      <c r="G18423"/>
      <c r="I18423"/>
      <c r="L18423"/>
    </row>
    <row r="18424" spans="7:12" x14ac:dyDescent="0.25">
      <c r="G18424"/>
      <c r="I18424"/>
      <c r="L18424"/>
    </row>
    <row r="18425" spans="7:12" x14ac:dyDescent="0.25">
      <c r="G18425"/>
      <c r="I18425"/>
      <c r="L18425"/>
    </row>
    <row r="18426" spans="7:12" x14ac:dyDescent="0.25">
      <c r="G18426"/>
      <c r="I18426"/>
      <c r="L18426"/>
    </row>
    <row r="18427" spans="7:12" x14ac:dyDescent="0.25">
      <c r="G18427"/>
      <c r="I18427"/>
      <c r="L18427"/>
    </row>
    <row r="18428" spans="7:12" x14ac:dyDescent="0.25">
      <c r="G18428"/>
      <c r="I18428"/>
      <c r="L18428"/>
    </row>
    <row r="18429" spans="7:12" x14ac:dyDescent="0.25">
      <c r="G18429"/>
      <c r="I18429"/>
      <c r="L18429"/>
    </row>
    <row r="18430" spans="7:12" x14ac:dyDescent="0.25">
      <c r="G18430"/>
      <c r="I18430"/>
      <c r="L18430"/>
    </row>
    <row r="18431" spans="7:12" x14ac:dyDescent="0.25">
      <c r="G18431"/>
      <c r="I18431"/>
      <c r="L18431"/>
    </row>
    <row r="18432" spans="7:12" x14ac:dyDescent="0.25">
      <c r="G18432"/>
      <c r="I18432"/>
      <c r="L18432"/>
    </row>
    <row r="18433" spans="7:12" x14ac:dyDescent="0.25">
      <c r="G18433"/>
      <c r="I18433"/>
      <c r="L18433"/>
    </row>
    <row r="18434" spans="7:12" x14ac:dyDescent="0.25">
      <c r="G18434"/>
      <c r="I18434"/>
      <c r="L18434"/>
    </row>
    <row r="18435" spans="7:12" x14ac:dyDescent="0.25">
      <c r="G18435"/>
      <c r="I18435"/>
      <c r="L18435"/>
    </row>
    <row r="18436" spans="7:12" x14ac:dyDescent="0.25">
      <c r="G18436"/>
      <c r="I18436"/>
      <c r="L18436"/>
    </row>
    <row r="18437" spans="7:12" x14ac:dyDescent="0.25">
      <c r="G18437"/>
      <c r="I18437"/>
      <c r="L18437"/>
    </row>
    <row r="18438" spans="7:12" x14ac:dyDescent="0.25">
      <c r="G18438"/>
      <c r="I18438"/>
      <c r="L18438"/>
    </row>
    <row r="18439" spans="7:12" x14ac:dyDescent="0.25">
      <c r="G18439"/>
      <c r="I18439"/>
      <c r="L18439"/>
    </row>
    <row r="18440" spans="7:12" x14ac:dyDescent="0.25">
      <c r="G18440"/>
      <c r="I18440"/>
      <c r="L18440"/>
    </row>
    <row r="18441" spans="7:12" x14ac:dyDescent="0.25">
      <c r="G18441"/>
      <c r="I18441"/>
      <c r="L18441"/>
    </row>
    <row r="18442" spans="7:12" x14ac:dyDescent="0.25">
      <c r="G18442"/>
      <c r="I18442"/>
      <c r="L18442"/>
    </row>
    <row r="18443" spans="7:12" x14ac:dyDescent="0.25">
      <c r="G18443"/>
      <c r="I18443"/>
      <c r="L18443"/>
    </row>
    <row r="18444" spans="7:12" x14ac:dyDescent="0.25">
      <c r="G18444"/>
      <c r="I18444"/>
      <c r="L18444"/>
    </row>
    <row r="18445" spans="7:12" x14ac:dyDescent="0.25">
      <c r="G18445"/>
      <c r="I18445"/>
      <c r="L18445"/>
    </row>
    <row r="18446" spans="7:12" x14ac:dyDescent="0.25">
      <c r="G18446"/>
      <c r="I18446"/>
      <c r="L18446"/>
    </row>
    <row r="18447" spans="7:12" x14ac:dyDescent="0.25">
      <c r="G18447"/>
      <c r="I18447"/>
      <c r="L18447"/>
    </row>
    <row r="18448" spans="7:12" x14ac:dyDescent="0.25">
      <c r="G18448"/>
      <c r="I18448"/>
      <c r="L18448"/>
    </row>
    <row r="18449" spans="7:12" x14ac:dyDescent="0.25">
      <c r="G18449"/>
      <c r="I18449"/>
      <c r="L18449"/>
    </row>
    <row r="18450" spans="7:12" x14ac:dyDescent="0.25">
      <c r="G18450"/>
      <c r="I18450"/>
      <c r="L18450"/>
    </row>
    <row r="18451" spans="7:12" x14ac:dyDescent="0.25">
      <c r="G18451"/>
      <c r="I18451"/>
      <c r="L18451"/>
    </row>
    <row r="18452" spans="7:12" x14ac:dyDescent="0.25">
      <c r="G18452"/>
      <c r="I18452"/>
      <c r="L18452"/>
    </row>
    <row r="18453" spans="7:12" x14ac:dyDescent="0.25">
      <c r="G18453"/>
      <c r="I18453"/>
      <c r="L18453"/>
    </row>
    <row r="18454" spans="7:12" x14ac:dyDescent="0.25">
      <c r="G18454"/>
      <c r="I18454"/>
      <c r="L18454"/>
    </row>
    <row r="18455" spans="7:12" x14ac:dyDescent="0.25">
      <c r="G18455"/>
      <c r="I18455"/>
      <c r="L18455"/>
    </row>
    <row r="18456" spans="7:12" x14ac:dyDescent="0.25">
      <c r="G18456"/>
      <c r="I18456"/>
      <c r="L18456"/>
    </row>
    <row r="18457" spans="7:12" x14ac:dyDescent="0.25">
      <c r="G18457"/>
      <c r="I18457"/>
      <c r="L18457"/>
    </row>
    <row r="18458" spans="7:12" x14ac:dyDescent="0.25">
      <c r="G18458"/>
      <c r="I18458"/>
      <c r="L18458"/>
    </row>
    <row r="18459" spans="7:12" x14ac:dyDescent="0.25">
      <c r="G18459"/>
      <c r="I18459"/>
      <c r="L18459"/>
    </row>
    <row r="18460" spans="7:12" x14ac:dyDescent="0.25">
      <c r="G18460"/>
      <c r="I18460"/>
      <c r="L18460"/>
    </row>
    <row r="18461" spans="7:12" x14ac:dyDescent="0.25">
      <c r="G18461"/>
      <c r="I18461"/>
      <c r="L18461"/>
    </row>
    <row r="18462" spans="7:12" x14ac:dyDescent="0.25">
      <c r="G18462"/>
      <c r="I18462"/>
      <c r="L18462"/>
    </row>
    <row r="18463" spans="7:12" x14ac:dyDescent="0.25">
      <c r="G18463"/>
      <c r="I18463"/>
      <c r="L18463"/>
    </row>
    <row r="18464" spans="7:12" x14ac:dyDescent="0.25">
      <c r="G18464"/>
      <c r="I18464"/>
      <c r="L18464"/>
    </row>
    <row r="18465" spans="7:12" x14ac:dyDescent="0.25">
      <c r="G18465"/>
      <c r="I18465"/>
      <c r="L18465"/>
    </row>
    <row r="18466" spans="7:12" x14ac:dyDescent="0.25">
      <c r="G18466"/>
      <c r="I18466"/>
      <c r="L18466"/>
    </row>
    <row r="18467" spans="7:12" x14ac:dyDescent="0.25">
      <c r="G18467"/>
      <c r="I18467"/>
      <c r="L18467"/>
    </row>
    <row r="18468" spans="7:12" x14ac:dyDescent="0.25">
      <c r="G18468"/>
      <c r="I18468"/>
      <c r="L18468"/>
    </row>
    <row r="18469" spans="7:12" x14ac:dyDescent="0.25">
      <c r="G18469"/>
      <c r="I18469"/>
      <c r="L18469"/>
    </row>
    <row r="18470" spans="7:12" x14ac:dyDescent="0.25">
      <c r="G18470"/>
      <c r="I18470"/>
      <c r="L18470"/>
    </row>
    <row r="18471" spans="7:12" x14ac:dyDescent="0.25">
      <c r="G18471"/>
      <c r="I18471"/>
      <c r="L18471"/>
    </row>
    <row r="18472" spans="7:12" x14ac:dyDescent="0.25">
      <c r="G18472"/>
      <c r="I18472"/>
      <c r="L18472"/>
    </row>
    <row r="18473" spans="7:12" x14ac:dyDescent="0.25">
      <c r="G18473"/>
      <c r="I18473"/>
      <c r="L18473"/>
    </row>
    <row r="18474" spans="7:12" x14ac:dyDescent="0.25">
      <c r="G18474"/>
      <c r="I18474"/>
      <c r="L18474"/>
    </row>
    <row r="18475" spans="7:12" x14ac:dyDescent="0.25">
      <c r="G18475"/>
      <c r="I18475"/>
      <c r="L18475"/>
    </row>
    <row r="18476" spans="7:12" x14ac:dyDescent="0.25">
      <c r="G18476"/>
      <c r="I18476"/>
      <c r="L18476"/>
    </row>
    <row r="18477" spans="7:12" x14ac:dyDescent="0.25">
      <c r="G18477"/>
      <c r="I18477"/>
      <c r="L18477"/>
    </row>
    <row r="18478" spans="7:12" x14ac:dyDescent="0.25">
      <c r="G18478"/>
      <c r="I18478"/>
      <c r="L18478"/>
    </row>
    <row r="18479" spans="7:12" x14ac:dyDescent="0.25">
      <c r="G18479"/>
      <c r="I18479"/>
      <c r="L18479"/>
    </row>
    <row r="18480" spans="7:12" x14ac:dyDescent="0.25">
      <c r="G18480"/>
      <c r="I18480"/>
      <c r="L18480"/>
    </row>
    <row r="18481" spans="7:12" x14ac:dyDescent="0.25">
      <c r="G18481"/>
      <c r="I18481"/>
      <c r="L18481"/>
    </row>
    <row r="18482" spans="7:12" x14ac:dyDescent="0.25">
      <c r="G18482"/>
      <c r="I18482"/>
      <c r="L18482"/>
    </row>
    <row r="18483" spans="7:12" x14ac:dyDescent="0.25">
      <c r="G18483"/>
      <c r="I18483"/>
      <c r="L18483"/>
    </row>
    <row r="18484" spans="7:12" x14ac:dyDescent="0.25">
      <c r="G18484"/>
      <c r="I18484"/>
      <c r="L18484"/>
    </row>
    <row r="18485" spans="7:12" x14ac:dyDescent="0.25">
      <c r="G18485"/>
      <c r="I18485"/>
      <c r="L18485"/>
    </row>
    <row r="18486" spans="7:12" x14ac:dyDescent="0.25">
      <c r="G18486"/>
      <c r="I18486"/>
      <c r="L18486"/>
    </row>
    <row r="18487" spans="7:12" x14ac:dyDescent="0.25">
      <c r="G18487"/>
      <c r="I18487"/>
      <c r="L18487"/>
    </row>
    <row r="18488" spans="7:12" x14ac:dyDescent="0.25">
      <c r="G18488"/>
      <c r="I18488"/>
      <c r="L18488"/>
    </row>
    <row r="18489" spans="7:12" x14ac:dyDescent="0.25">
      <c r="G18489"/>
      <c r="I18489"/>
      <c r="L18489"/>
    </row>
    <row r="18490" spans="7:12" x14ac:dyDescent="0.25">
      <c r="G18490"/>
      <c r="I18490"/>
      <c r="L18490"/>
    </row>
    <row r="18491" spans="7:12" x14ac:dyDescent="0.25">
      <c r="G18491"/>
      <c r="I18491"/>
      <c r="L18491"/>
    </row>
    <row r="18492" spans="7:12" x14ac:dyDescent="0.25">
      <c r="G18492"/>
      <c r="I18492"/>
      <c r="L18492"/>
    </row>
    <row r="18493" spans="7:12" x14ac:dyDescent="0.25">
      <c r="G18493"/>
      <c r="I18493"/>
      <c r="L18493"/>
    </row>
    <row r="18494" spans="7:12" x14ac:dyDescent="0.25">
      <c r="G18494"/>
      <c r="I18494"/>
      <c r="L18494"/>
    </row>
    <row r="18495" spans="7:12" x14ac:dyDescent="0.25">
      <c r="G18495"/>
      <c r="I18495"/>
      <c r="L18495"/>
    </row>
    <row r="18496" spans="7:12" x14ac:dyDescent="0.25">
      <c r="G18496"/>
      <c r="I18496"/>
      <c r="L18496"/>
    </row>
    <row r="18497" spans="7:12" x14ac:dyDescent="0.25">
      <c r="G18497"/>
      <c r="I18497"/>
      <c r="L18497"/>
    </row>
    <row r="18498" spans="7:12" x14ac:dyDescent="0.25">
      <c r="G18498"/>
      <c r="I18498"/>
      <c r="L18498"/>
    </row>
    <row r="18499" spans="7:12" x14ac:dyDescent="0.25">
      <c r="G18499"/>
      <c r="I18499"/>
      <c r="L18499"/>
    </row>
    <row r="18500" spans="7:12" x14ac:dyDescent="0.25">
      <c r="G18500"/>
      <c r="I18500"/>
      <c r="L18500"/>
    </row>
    <row r="18501" spans="7:12" x14ac:dyDescent="0.25">
      <c r="G18501"/>
      <c r="I18501"/>
      <c r="L18501"/>
    </row>
    <row r="18502" spans="7:12" x14ac:dyDescent="0.25">
      <c r="G18502"/>
      <c r="I18502"/>
      <c r="L18502"/>
    </row>
    <row r="18503" spans="7:12" x14ac:dyDescent="0.25">
      <c r="G18503"/>
      <c r="I18503"/>
      <c r="L18503"/>
    </row>
    <row r="18504" spans="7:12" x14ac:dyDescent="0.25">
      <c r="G18504"/>
      <c r="I18504"/>
      <c r="L18504"/>
    </row>
    <row r="18505" spans="7:12" x14ac:dyDescent="0.25">
      <c r="G18505"/>
      <c r="I18505"/>
      <c r="L18505"/>
    </row>
    <row r="18506" spans="7:12" x14ac:dyDescent="0.25">
      <c r="G18506"/>
      <c r="I18506"/>
      <c r="L18506"/>
    </row>
    <row r="18507" spans="7:12" x14ac:dyDescent="0.25">
      <c r="G18507"/>
      <c r="I18507"/>
      <c r="L18507"/>
    </row>
    <row r="18508" spans="7:12" x14ac:dyDescent="0.25">
      <c r="G18508"/>
      <c r="I18508"/>
      <c r="L18508"/>
    </row>
    <row r="18509" spans="7:12" x14ac:dyDescent="0.25">
      <c r="G18509"/>
      <c r="I18509"/>
      <c r="L18509"/>
    </row>
    <row r="18510" spans="7:12" x14ac:dyDescent="0.25">
      <c r="G18510"/>
      <c r="I18510"/>
      <c r="L18510"/>
    </row>
    <row r="18511" spans="7:12" x14ac:dyDescent="0.25">
      <c r="G18511"/>
      <c r="I18511"/>
      <c r="L18511"/>
    </row>
    <row r="18512" spans="7:12" x14ac:dyDescent="0.25">
      <c r="G18512"/>
      <c r="I18512"/>
      <c r="L18512"/>
    </row>
    <row r="18513" spans="7:12" x14ac:dyDescent="0.25">
      <c r="G18513"/>
      <c r="I18513"/>
      <c r="L18513"/>
    </row>
    <row r="18514" spans="7:12" x14ac:dyDescent="0.25">
      <c r="G18514"/>
      <c r="I18514"/>
      <c r="L18514"/>
    </row>
    <row r="18515" spans="7:12" x14ac:dyDescent="0.25">
      <c r="G18515"/>
      <c r="I18515"/>
      <c r="L18515"/>
    </row>
    <row r="18516" spans="7:12" x14ac:dyDescent="0.25">
      <c r="G18516"/>
      <c r="I18516"/>
      <c r="L18516"/>
    </row>
    <row r="18517" spans="7:12" x14ac:dyDescent="0.25">
      <c r="G18517"/>
      <c r="I18517"/>
      <c r="L18517"/>
    </row>
    <row r="18518" spans="7:12" x14ac:dyDescent="0.25">
      <c r="G18518"/>
      <c r="I18518"/>
      <c r="L18518"/>
    </row>
    <row r="18519" spans="7:12" x14ac:dyDescent="0.25">
      <c r="G18519"/>
      <c r="I18519"/>
      <c r="L18519"/>
    </row>
    <row r="18520" spans="7:12" x14ac:dyDescent="0.25">
      <c r="G18520"/>
      <c r="I18520"/>
      <c r="L18520"/>
    </row>
    <row r="18521" spans="7:12" x14ac:dyDescent="0.25">
      <c r="G18521"/>
      <c r="I18521"/>
      <c r="L18521"/>
    </row>
    <row r="18522" spans="7:12" x14ac:dyDescent="0.25">
      <c r="G18522"/>
      <c r="I18522"/>
      <c r="L18522"/>
    </row>
    <row r="18523" spans="7:12" x14ac:dyDescent="0.25">
      <c r="G18523"/>
      <c r="I18523"/>
      <c r="L18523"/>
    </row>
    <row r="18524" spans="7:12" x14ac:dyDescent="0.25">
      <c r="G18524"/>
      <c r="I18524"/>
      <c r="L18524"/>
    </row>
    <row r="18525" spans="7:12" x14ac:dyDescent="0.25">
      <c r="G18525"/>
      <c r="I18525"/>
      <c r="L18525"/>
    </row>
    <row r="18526" spans="7:12" x14ac:dyDescent="0.25">
      <c r="G18526"/>
      <c r="I18526"/>
      <c r="L18526"/>
    </row>
    <row r="18527" spans="7:12" x14ac:dyDescent="0.25">
      <c r="G18527"/>
      <c r="I18527"/>
      <c r="L18527"/>
    </row>
    <row r="18528" spans="7:12" x14ac:dyDescent="0.25">
      <c r="G18528"/>
      <c r="I18528"/>
      <c r="L18528"/>
    </row>
    <row r="18529" spans="7:12" x14ac:dyDescent="0.25">
      <c r="G18529"/>
      <c r="I18529"/>
      <c r="L18529"/>
    </row>
    <row r="18530" spans="7:12" x14ac:dyDescent="0.25">
      <c r="G18530"/>
      <c r="I18530"/>
      <c r="L18530"/>
    </row>
    <row r="18531" spans="7:12" x14ac:dyDescent="0.25">
      <c r="G18531"/>
      <c r="I18531"/>
      <c r="L18531"/>
    </row>
    <row r="18532" spans="7:12" x14ac:dyDescent="0.25">
      <c r="G18532"/>
      <c r="I18532"/>
      <c r="L18532"/>
    </row>
    <row r="18533" spans="7:12" x14ac:dyDescent="0.25">
      <c r="G18533"/>
      <c r="I18533"/>
      <c r="L18533"/>
    </row>
    <row r="18534" spans="7:12" x14ac:dyDescent="0.25">
      <c r="G18534"/>
      <c r="I18534"/>
      <c r="L18534"/>
    </row>
    <row r="18535" spans="7:12" x14ac:dyDescent="0.25">
      <c r="G18535"/>
      <c r="I18535"/>
      <c r="L18535"/>
    </row>
    <row r="18536" spans="7:12" x14ac:dyDescent="0.25">
      <c r="G18536"/>
      <c r="I18536"/>
      <c r="L18536"/>
    </row>
    <row r="18537" spans="7:12" x14ac:dyDescent="0.25">
      <c r="G18537"/>
      <c r="I18537"/>
      <c r="L18537"/>
    </row>
    <row r="18538" spans="7:12" x14ac:dyDescent="0.25">
      <c r="G18538"/>
      <c r="I18538"/>
      <c r="L18538"/>
    </row>
    <row r="18539" spans="7:12" x14ac:dyDescent="0.25">
      <c r="G18539"/>
      <c r="I18539"/>
      <c r="L18539"/>
    </row>
    <row r="18540" spans="7:12" x14ac:dyDescent="0.25">
      <c r="G18540"/>
      <c r="I18540"/>
      <c r="L18540"/>
    </row>
    <row r="18541" spans="7:12" x14ac:dyDescent="0.25">
      <c r="G18541"/>
      <c r="I18541"/>
      <c r="L18541"/>
    </row>
    <row r="18542" spans="7:12" x14ac:dyDescent="0.25">
      <c r="G18542"/>
      <c r="I18542"/>
      <c r="L18542"/>
    </row>
    <row r="18543" spans="7:12" x14ac:dyDescent="0.25">
      <c r="G18543"/>
      <c r="I18543"/>
      <c r="L18543"/>
    </row>
    <row r="18544" spans="7:12" x14ac:dyDescent="0.25">
      <c r="G18544"/>
      <c r="I18544"/>
      <c r="L18544"/>
    </row>
    <row r="18545" spans="7:12" x14ac:dyDescent="0.25">
      <c r="G18545"/>
      <c r="I18545"/>
      <c r="L18545"/>
    </row>
    <row r="18546" spans="7:12" x14ac:dyDescent="0.25">
      <c r="G18546"/>
      <c r="I18546"/>
      <c r="L18546"/>
    </row>
    <row r="18547" spans="7:12" x14ac:dyDescent="0.25">
      <c r="G18547"/>
      <c r="I18547"/>
      <c r="L18547"/>
    </row>
    <row r="18548" spans="7:12" x14ac:dyDescent="0.25">
      <c r="G18548"/>
      <c r="I18548"/>
      <c r="L18548"/>
    </row>
    <row r="18549" spans="7:12" x14ac:dyDescent="0.25">
      <c r="G18549"/>
      <c r="I18549"/>
      <c r="L18549"/>
    </row>
    <row r="18550" spans="7:12" x14ac:dyDescent="0.25">
      <c r="G18550"/>
      <c r="I18550"/>
      <c r="L18550"/>
    </row>
    <row r="18551" spans="7:12" x14ac:dyDescent="0.25">
      <c r="G18551"/>
      <c r="I18551"/>
      <c r="L18551"/>
    </row>
    <row r="18552" spans="7:12" x14ac:dyDescent="0.25">
      <c r="G18552"/>
      <c r="I18552"/>
      <c r="L18552"/>
    </row>
    <row r="18553" spans="7:12" x14ac:dyDescent="0.25">
      <c r="G18553"/>
      <c r="I18553"/>
      <c r="L18553"/>
    </row>
    <row r="18554" spans="7:12" x14ac:dyDescent="0.25">
      <c r="G18554"/>
      <c r="I18554"/>
      <c r="L18554"/>
    </row>
    <row r="18555" spans="7:12" x14ac:dyDescent="0.25">
      <c r="G18555"/>
      <c r="I18555"/>
      <c r="L18555"/>
    </row>
    <row r="18556" spans="7:12" x14ac:dyDescent="0.25">
      <c r="G18556"/>
      <c r="I18556"/>
      <c r="L18556"/>
    </row>
    <row r="18557" spans="7:12" x14ac:dyDescent="0.25">
      <c r="G18557"/>
      <c r="I18557"/>
      <c r="L18557"/>
    </row>
    <row r="18558" spans="7:12" x14ac:dyDescent="0.25">
      <c r="G18558"/>
      <c r="I18558"/>
      <c r="L18558"/>
    </row>
    <row r="18559" spans="7:12" x14ac:dyDescent="0.25">
      <c r="G18559"/>
      <c r="I18559"/>
      <c r="L18559"/>
    </row>
    <row r="18560" spans="7:12" x14ac:dyDescent="0.25">
      <c r="G18560"/>
      <c r="I18560"/>
      <c r="L18560"/>
    </row>
    <row r="18561" spans="7:12" x14ac:dyDescent="0.25">
      <c r="G18561"/>
      <c r="I18561"/>
      <c r="L18561"/>
    </row>
    <row r="18562" spans="7:12" x14ac:dyDescent="0.25">
      <c r="G18562"/>
      <c r="I18562"/>
      <c r="L18562"/>
    </row>
    <row r="18563" spans="7:12" x14ac:dyDescent="0.25">
      <c r="G18563"/>
      <c r="I18563"/>
      <c r="L18563"/>
    </row>
    <row r="18564" spans="7:12" x14ac:dyDescent="0.25">
      <c r="G18564"/>
      <c r="I18564"/>
      <c r="L18564"/>
    </row>
    <row r="18565" spans="7:12" x14ac:dyDescent="0.25">
      <c r="G18565"/>
      <c r="I18565"/>
      <c r="L18565"/>
    </row>
    <row r="18566" spans="7:12" x14ac:dyDescent="0.25">
      <c r="G18566"/>
      <c r="I18566"/>
      <c r="L18566"/>
    </row>
    <row r="18567" spans="7:12" x14ac:dyDescent="0.25">
      <c r="G18567"/>
      <c r="I18567"/>
      <c r="L18567"/>
    </row>
    <row r="18568" spans="7:12" x14ac:dyDescent="0.25">
      <c r="G18568"/>
      <c r="I18568"/>
      <c r="L18568"/>
    </row>
    <row r="18569" spans="7:12" x14ac:dyDescent="0.25">
      <c r="G18569"/>
      <c r="I18569"/>
      <c r="L18569"/>
    </row>
    <row r="18570" spans="7:12" x14ac:dyDescent="0.25">
      <c r="G18570"/>
      <c r="I18570"/>
      <c r="L18570"/>
    </row>
    <row r="18571" spans="7:12" x14ac:dyDescent="0.25">
      <c r="G18571"/>
      <c r="I18571"/>
      <c r="L18571"/>
    </row>
    <row r="18572" spans="7:12" x14ac:dyDescent="0.25">
      <c r="G18572"/>
      <c r="I18572"/>
      <c r="L18572"/>
    </row>
    <row r="18573" spans="7:12" x14ac:dyDescent="0.25">
      <c r="G18573"/>
      <c r="I18573"/>
      <c r="L18573"/>
    </row>
    <row r="18574" spans="7:12" x14ac:dyDescent="0.25">
      <c r="G18574"/>
      <c r="I18574"/>
      <c r="L18574"/>
    </row>
    <row r="18575" spans="7:12" x14ac:dyDescent="0.25">
      <c r="G18575"/>
      <c r="I18575"/>
      <c r="L18575"/>
    </row>
    <row r="18576" spans="7:12" x14ac:dyDescent="0.25">
      <c r="G18576"/>
      <c r="I18576"/>
      <c r="L18576"/>
    </row>
    <row r="18577" spans="7:12" x14ac:dyDescent="0.25">
      <c r="G18577"/>
      <c r="I18577"/>
      <c r="L18577"/>
    </row>
    <row r="18578" spans="7:12" x14ac:dyDescent="0.25">
      <c r="G18578"/>
      <c r="I18578"/>
      <c r="L18578"/>
    </row>
    <row r="18579" spans="7:12" x14ac:dyDescent="0.25">
      <c r="G18579"/>
      <c r="I18579"/>
      <c r="L18579"/>
    </row>
    <row r="18580" spans="7:12" x14ac:dyDescent="0.25">
      <c r="G18580"/>
      <c r="I18580"/>
      <c r="L18580"/>
    </row>
    <row r="18581" spans="7:12" x14ac:dyDescent="0.25">
      <c r="G18581"/>
      <c r="I18581"/>
      <c r="L18581"/>
    </row>
    <row r="18582" spans="7:12" x14ac:dyDescent="0.25">
      <c r="G18582"/>
      <c r="I18582"/>
      <c r="L18582"/>
    </row>
    <row r="18583" spans="7:12" x14ac:dyDescent="0.25">
      <c r="G18583"/>
      <c r="I18583"/>
      <c r="L18583"/>
    </row>
    <row r="18584" spans="7:12" x14ac:dyDescent="0.25">
      <c r="G18584"/>
      <c r="I18584"/>
      <c r="L18584"/>
    </row>
    <row r="18585" spans="7:12" x14ac:dyDescent="0.25">
      <c r="G18585"/>
      <c r="I18585"/>
      <c r="L18585"/>
    </row>
    <row r="18586" spans="7:12" x14ac:dyDescent="0.25">
      <c r="G18586"/>
      <c r="I18586"/>
      <c r="L18586"/>
    </row>
    <row r="18587" spans="7:12" x14ac:dyDescent="0.25">
      <c r="G18587"/>
      <c r="I18587"/>
      <c r="L18587"/>
    </row>
    <row r="18588" spans="7:12" x14ac:dyDescent="0.25">
      <c r="G18588"/>
      <c r="I18588"/>
      <c r="L18588"/>
    </row>
    <row r="18589" spans="7:12" x14ac:dyDescent="0.25">
      <c r="G18589"/>
      <c r="I18589"/>
      <c r="L18589"/>
    </row>
    <row r="18590" spans="7:12" x14ac:dyDescent="0.25">
      <c r="G18590"/>
      <c r="I18590"/>
      <c r="L18590"/>
    </row>
    <row r="18591" spans="7:12" x14ac:dyDescent="0.25">
      <c r="G18591"/>
      <c r="I18591"/>
      <c r="L18591"/>
    </row>
    <row r="18592" spans="7:12" x14ac:dyDescent="0.25">
      <c r="G18592"/>
      <c r="I18592"/>
      <c r="L18592"/>
    </row>
    <row r="18593" spans="7:12" x14ac:dyDescent="0.25">
      <c r="G18593"/>
      <c r="I18593"/>
      <c r="L18593"/>
    </row>
    <row r="18594" spans="7:12" x14ac:dyDescent="0.25">
      <c r="G18594"/>
      <c r="I18594"/>
      <c r="L18594"/>
    </row>
    <row r="18595" spans="7:12" x14ac:dyDescent="0.25">
      <c r="G18595"/>
      <c r="I18595"/>
      <c r="L18595"/>
    </row>
    <row r="18596" spans="7:12" x14ac:dyDescent="0.25">
      <c r="G18596"/>
      <c r="I18596"/>
      <c r="L18596"/>
    </row>
    <row r="18597" spans="7:12" x14ac:dyDescent="0.25">
      <c r="G18597"/>
      <c r="I18597"/>
      <c r="L18597"/>
    </row>
    <row r="18598" spans="7:12" x14ac:dyDescent="0.25">
      <c r="G18598"/>
      <c r="I18598"/>
      <c r="L18598"/>
    </row>
    <row r="18599" spans="7:12" x14ac:dyDescent="0.25">
      <c r="G18599"/>
      <c r="I18599"/>
      <c r="L18599"/>
    </row>
    <row r="18600" spans="7:12" x14ac:dyDescent="0.25">
      <c r="G18600"/>
      <c r="I18600"/>
      <c r="L18600"/>
    </row>
    <row r="18601" spans="7:12" x14ac:dyDescent="0.25">
      <c r="G18601"/>
      <c r="I18601"/>
      <c r="L18601"/>
    </row>
    <row r="18602" spans="7:12" x14ac:dyDescent="0.25">
      <c r="G18602"/>
      <c r="I18602"/>
      <c r="L18602"/>
    </row>
    <row r="18603" spans="7:12" x14ac:dyDescent="0.25">
      <c r="G18603"/>
      <c r="I18603"/>
      <c r="L18603"/>
    </row>
    <row r="18604" spans="7:12" x14ac:dyDescent="0.25">
      <c r="G18604"/>
      <c r="I18604"/>
      <c r="L18604"/>
    </row>
    <row r="18605" spans="7:12" x14ac:dyDescent="0.25">
      <c r="G18605"/>
      <c r="I18605"/>
      <c r="L18605"/>
    </row>
    <row r="18606" spans="7:12" x14ac:dyDescent="0.25">
      <c r="G18606"/>
      <c r="I18606"/>
      <c r="L18606"/>
    </row>
    <row r="18607" spans="7:12" x14ac:dyDescent="0.25">
      <c r="G18607"/>
      <c r="I18607"/>
      <c r="L18607"/>
    </row>
    <row r="18608" spans="7:12" x14ac:dyDescent="0.25">
      <c r="G18608"/>
      <c r="I18608"/>
      <c r="L18608"/>
    </row>
    <row r="18609" spans="7:12" x14ac:dyDescent="0.25">
      <c r="G18609"/>
      <c r="I18609"/>
      <c r="L18609"/>
    </row>
    <row r="18610" spans="7:12" x14ac:dyDescent="0.25">
      <c r="G18610"/>
      <c r="I18610"/>
      <c r="L18610"/>
    </row>
    <row r="18611" spans="7:12" x14ac:dyDescent="0.25">
      <c r="G18611"/>
      <c r="I18611"/>
      <c r="L18611"/>
    </row>
    <row r="18612" spans="7:12" x14ac:dyDescent="0.25">
      <c r="G18612"/>
      <c r="I18612"/>
      <c r="L18612"/>
    </row>
    <row r="18613" spans="7:12" x14ac:dyDescent="0.25">
      <c r="G18613"/>
      <c r="I18613"/>
      <c r="L18613"/>
    </row>
    <row r="18614" spans="7:12" x14ac:dyDescent="0.25">
      <c r="G18614"/>
      <c r="I18614"/>
      <c r="L18614"/>
    </row>
    <row r="18615" spans="7:12" x14ac:dyDescent="0.25">
      <c r="G18615"/>
      <c r="I18615"/>
      <c r="L18615"/>
    </row>
    <row r="18616" spans="7:12" x14ac:dyDescent="0.25">
      <c r="G18616"/>
      <c r="I18616"/>
      <c r="L18616"/>
    </row>
    <row r="18617" spans="7:12" x14ac:dyDescent="0.25">
      <c r="G18617"/>
      <c r="I18617"/>
      <c r="L18617"/>
    </row>
    <row r="18618" spans="7:12" x14ac:dyDescent="0.25">
      <c r="G18618"/>
      <c r="I18618"/>
      <c r="L18618"/>
    </row>
    <row r="18619" spans="7:12" x14ac:dyDescent="0.25">
      <c r="G18619"/>
      <c r="I18619"/>
      <c r="L18619"/>
    </row>
    <row r="18620" spans="7:12" x14ac:dyDescent="0.25">
      <c r="G18620"/>
      <c r="I18620"/>
      <c r="L18620"/>
    </row>
    <row r="18621" spans="7:12" x14ac:dyDescent="0.25">
      <c r="G18621"/>
      <c r="I18621"/>
      <c r="L18621"/>
    </row>
    <row r="18622" spans="7:12" x14ac:dyDescent="0.25">
      <c r="G18622"/>
      <c r="I18622"/>
      <c r="L18622"/>
    </row>
    <row r="18623" spans="7:12" x14ac:dyDescent="0.25">
      <c r="G18623"/>
      <c r="I18623"/>
      <c r="L18623"/>
    </row>
    <row r="18624" spans="7:12" x14ac:dyDescent="0.25">
      <c r="G18624"/>
      <c r="I18624"/>
      <c r="L18624"/>
    </row>
    <row r="18625" spans="7:12" x14ac:dyDescent="0.25">
      <c r="G18625"/>
      <c r="I18625"/>
      <c r="L18625"/>
    </row>
    <row r="18626" spans="7:12" x14ac:dyDescent="0.25">
      <c r="G18626"/>
      <c r="I18626"/>
      <c r="L18626"/>
    </row>
    <row r="18627" spans="7:12" x14ac:dyDescent="0.25">
      <c r="G18627"/>
      <c r="I18627"/>
      <c r="L18627"/>
    </row>
    <row r="18628" spans="7:12" x14ac:dyDescent="0.25">
      <c r="G18628"/>
      <c r="I18628"/>
      <c r="L18628"/>
    </row>
    <row r="18629" spans="7:12" x14ac:dyDescent="0.25">
      <c r="G18629"/>
      <c r="I18629"/>
      <c r="L18629"/>
    </row>
    <row r="18630" spans="7:12" x14ac:dyDescent="0.25">
      <c r="G18630"/>
      <c r="I18630"/>
      <c r="L18630"/>
    </row>
    <row r="18631" spans="7:12" x14ac:dyDescent="0.25">
      <c r="G18631"/>
      <c r="I18631"/>
      <c r="L18631"/>
    </row>
    <row r="18632" spans="7:12" x14ac:dyDescent="0.25">
      <c r="G18632"/>
      <c r="I18632"/>
      <c r="L18632"/>
    </row>
    <row r="18633" spans="7:12" x14ac:dyDescent="0.25">
      <c r="G18633"/>
      <c r="I18633"/>
      <c r="L18633"/>
    </row>
    <row r="18634" spans="7:12" x14ac:dyDescent="0.25">
      <c r="G18634"/>
      <c r="I18634"/>
      <c r="L18634"/>
    </row>
    <row r="18635" spans="7:12" x14ac:dyDescent="0.25">
      <c r="G18635"/>
      <c r="I18635"/>
      <c r="L18635"/>
    </row>
    <row r="18636" spans="7:12" x14ac:dyDescent="0.25">
      <c r="G18636"/>
      <c r="I18636"/>
      <c r="L18636"/>
    </row>
    <row r="18637" spans="7:12" x14ac:dyDescent="0.25">
      <c r="G18637"/>
      <c r="I18637"/>
      <c r="L18637"/>
    </row>
    <row r="18638" spans="7:12" x14ac:dyDescent="0.25">
      <c r="G18638"/>
      <c r="I18638"/>
      <c r="L18638"/>
    </row>
    <row r="18639" spans="7:12" x14ac:dyDescent="0.25">
      <c r="G18639"/>
      <c r="I18639"/>
      <c r="L18639"/>
    </row>
    <row r="18640" spans="7:12" x14ac:dyDescent="0.25">
      <c r="G18640"/>
      <c r="I18640"/>
      <c r="L18640"/>
    </row>
    <row r="18641" spans="7:12" x14ac:dyDescent="0.25">
      <c r="G18641"/>
      <c r="I18641"/>
      <c r="L18641"/>
    </row>
    <row r="18642" spans="7:12" x14ac:dyDescent="0.25">
      <c r="G18642"/>
      <c r="I18642"/>
      <c r="L18642"/>
    </row>
    <row r="18643" spans="7:12" x14ac:dyDescent="0.25">
      <c r="G18643"/>
      <c r="I18643"/>
      <c r="L18643"/>
    </row>
    <row r="18644" spans="7:12" x14ac:dyDescent="0.25">
      <c r="G18644"/>
      <c r="I18644"/>
      <c r="L18644"/>
    </row>
    <row r="18645" spans="7:12" x14ac:dyDescent="0.25">
      <c r="G18645"/>
      <c r="I18645"/>
      <c r="L18645"/>
    </row>
    <row r="18646" spans="7:12" x14ac:dyDescent="0.25">
      <c r="G18646"/>
      <c r="I18646"/>
      <c r="L18646"/>
    </row>
    <row r="18647" spans="7:12" x14ac:dyDescent="0.25">
      <c r="G18647"/>
      <c r="I18647"/>
      <c r="L18647"/>
    </row>
    <row r="18648" spans="7:12" x14ac:dyDescent="0.25">
      <c r="G18648"/>
      <c r="I18648"/>
      <c r="L18648"/>
    </row>
    <row r="18649" spans="7:12" x14ac:dyDescent="0.25">
      <c r="G18649"/>
      <c r="I18649"/>
      <c r="L18649"/>
    </row>
    <row r="18650" spans="7:12" x14ac:dyDescent="0.25">
      <c r="G18650"/>
      <c r="I18650"/>
      <c r="L18650"/>
    </row>
    <row r="18651" spans="7:12" x14ac:dyDescent="0.25">
      <c r="G18651"/>
      <c r="I18651"/>
      <c r="L18651"/>
    </row>
    <row r="18652" spans="7:12" x14ac:dyDescent="0.25">
      <c r="G18652"/>
      <c r="I18652"/>
      <c r="L18652"/>
    </row>
    <row r="18653" spans="7:12" x14ac:dyDescent="0.25">
      <c r="G18653"/>
      <c r="I18653"/>
      <c r="L18653"/>
    </row>
    <row r="18654" spans="7:12" x14ac:dyDescent="0.25">
      <c r="G18654"/>
      <c r="I18654"/>
      <c r="L18654"/>
    </row>
    <row r="18655" spans="7:12" x14ac:dyDescent="0.25">
      <c r="G18655"/>
      <c r="I18655"/>
      <c r="L18655"/>
    </row>
    <row r="18656" spans="7:12" x14ac:dyDescent="0.25">
      <c r="G18656"/>
      <c r="I18656"/>
      <c r="L18656"/>
    </row>
    <row r="18657" spans="7:12" x14ac:dyDescent="0.25">
      <c r="G18657"/>
      <c r="I18657"/>
      <c r="L18657"/>
    </row>
    <row r="18658" spans="7:12" x14ac:dyDescent="0.25">
      <c r="G18658"/>
      <c r="I18658"/>
      <c r="L18658"/>
    </row>
    <row r="18659" spans="7:12" x14ac:dyDescent="0.25">
      <c r="G18659"/>
      <c r="I18659"/>
      <c r="L18659"/>
    </row>
    <row r="18660" spans="7:12" x14ac:dyDescent="0.25">
      <c r="G18660"/>
      <c r="I18660"/>
      <c r="L18660"/>
    </row>
    <row r="18661" spans="7:12" x14ac:dyDescent="0.25">
      <c r="G18661"/>
      <c r="I18661"/>
      <c r="L18661"/>
    </row>
    <row r="18662" spans="7:12" x14ac:dyDescent="0.25">
      <c r="G18662"/>
      <c r="I18662"/>
      <c r="L18662"/>
    </row>
    <row r="18663" spans="7:12" x14ac:dyDescent="0.25">
      <c r="G18663"/>
      <c r="I18663"/>
      <c r="L18663"/>
    </row>
    <row r="18664" spans="7:12" x14ac:dyDescent="0.25">
      <c r="G18664"/>
      <c r="I18664"/>
      <c r="L18664"/>
    </row>
    <row r="18665" spans="7:12" x14ac:dyDescent="0.25">
      <c r="G18665"/>
      <c r="I18665"/>
      <c r="L18665"/>
    </row>
    <row r="18666" spans="7:12" x14ac:dyDescent="0.25">
      <c r="G18666"/>
      <c r="I18666"/>
      <c r="L18666"/>
    </row>
    <row r="18667" spans="7:12" x14ac:dyDescent="0.25">
      <c r="G18667"/>
      <c r="I18667"/>
      <c r="L18667"/>
    </row>
    <row r="18668" spans="7:12" x14ac:dyDescent="0.25">
      <c r="G18668"/>
      <c r="I18668"/>
      <c r="L18668"/>
    </row>
    <row r="18669" spans="7:12" x14ac:dyDescent="0.25">
      <c r="G18669"/>
      <c r="I18669"/>
      <c r="L18669"/>
    </row>
    <row r="18670" spans="7:12" x14ac:dyDescent="0.25">
      <c r="G18670"/>
      <c r="I18670"/>
      <c r="L18670"/>
    </row>
    <row r="18671" spans="7:12" x14ac:dyDescent="0.25">
      <c r="G18671"/>
      <c r="I18671"/>
      <c r="L18671"/>
    </row>
    <row r="18672" spans="7:12" x14ac:dyDescent="0.25">
      <c r="G18672"/>
      <c r="I18672"/>
      <c r="L18672"/>
    </row>
    <row r="18673" spans="7:12" x14ac:dyDescent="0.25">
      <c r="G18673"/>
      <c r="I18673"/>
      <c r="L18673"/>
    </row>
    <row r="18674" spans="7:12" x14ac:dyDescent="0.25">
      <c r="G18674"/>
      <c r="I18674"/>
      <c r="L18674"/>
    </row>
    <row r="18675" spans="7:12" x14ac:dyDescent="0.25">
      <c r="G18675"/>
      <c r="I18675"/>
      <c r="L18675"/>
    </row>
    <row r="18676" spans="7:12" x14ac:dyDescent="0.25">
      <c r="G18676"/>
      <c r="I18676"/>
      <c r="L18676"/>
    </row>
    <row r="18677" spans="7:12" x14ac:dyDescent="0.25">
      <c r="G18677"/>
      <c r="I18677"/>
      <c r="L18677"/>
    </row>
    <row r="18678" spans="7:12" x14ac:dyDescent="0.25">
      <c r="G18678"/>
      <c r="I18678"/>
      <c r="L18678"/>
    </row>
    <row r="18679" spans="7:12" x14ac:dyDescent="0.25">
      <c r="G18679"/>
      <c r="I18679"/>
      <c r="L18679"/>
    </row>
    <row r="18680" spans="7:12" x14ac:dyDescent="0.25">
      <c r="G18680"/>
      <c r="I18680"/>
      <c r="L18680"/>
    </row>
    <row r="18681" spans="7:12" x14ac:dyDescent="0.25">
      <c r="G18681"/>
      <c r="I18681"/>
      <c r="L18681"/>
    </row>
    <row r="18682" spans="7:12" x14ac:dyDescent="0.25">
      <c r="G18682"/>
      <c r="I18682"/>
      <c r="L18682"/>
    </row>
    <row r="18683" spans="7:12" x14ac:dyDescent="0.25">
      <c r="G18683"/>
      <c r="I18683"/>
      <c r="L18683"/>
    </row>
    <row r="18684" spans="7:12" x14ac:dyDescent="0.25">
      <c r="G18684"/>
      <c r="I18684"/>
      <c r="L18684"/>
    </row>
    <row r="18685" spans="7:12" x14ac:dyDescent="0.25">
      <c r="G18685"/>
      <c r="I18685"/>
      <c r="L18685"/>
    </row>
    <row r="18686" spans="7:12" x14ac:dyDescent="0.25">
      <c r="G18686"/>
      <c r="I18686"/>
      <c r="L18686"/>
    </row>
    <row r="18687" spans="7:12" x14ac:dyDescent="0.25">
      <c r="G18687"/>
      <c r="I18687"/>
      <c r="L18687"/>
    </row>
    <row r="18688" spans="7:12" x14ac:dyDescent="0.25">
      <c r="G18688"/>
      <c r="I18688"/>
      <c r="L18688"/>
    </row>
    <row r="18689" spans="7:12" x14ac:dyDescent="0.25">
      <c r="G18689"/>
      <c r="I18689"/>
      <c r="L18689"/>
    </row>
    <row r="18690" spans="7:12" x14ac:dyDescent="0.25">
      <c r="G18690"/>
      <c r="I18690"/>
      <c r="L18690"/>
    </row>
    <row r="18691" spans="7:12" x14ac:dyDescent="0.25">
      <c r="G18691"/>
      <c r="I18691"/>
      <c r="L18691"/>
    </row>
    <row r="18692" spans="7:12" x14ac:dyDescent="0.25">
      <c r="G18692"/>
      <c r="I18692"/>
      <c r="L18692"/>
    </row>
    <row r="18693" spans="7:12" x14ac:dyDescent="0.25">
      <c r="G18693"/>
      <c r="I18693"/>
      <c r="L18693"/>
    </row>
    <row r="18694" spans="7:12" x14ac:dyDescent="0.25">
      <c r="G18694"/>
      <c r="I18694"/>
      <c r="L18694"/>
    </row>
    <row r="18695" spans="7:12" x14ac:dyDescent="0.25">
      <c r="G18695"/>
      <c r="I18695"/>
      <c r="L18695"/>
    </row>
    <row r="18696" spans="7:12" x14ac:dyDescent="0.25">
      <c r="G18696"/>
      <c r="I18696"/>
      <c r="L18696"/>
    </row>
    <row r="18697" spans="7:12" x14ac:dyDescent="0.25">
      <c r="G18697"/>
      <c r="I18697"/>
      <c r="L18697"/>
    </row>
    <row r="18698" spans="7:12" x14ac:dyDescent="0.25">
      <c r="G18698"/>
      <c r="I18698"/>
      <c r="L18698"/>
    </row>
    <row r="18699" spans="7:12" x14ac:dyDescent="0.25">
      <c r="G18699"/>
      <c r="I18699"/>
      <c r="L18699"/>
    </row>
    <row r="18700" spans="7:12" x14ac:dyDescent="0.25">
      <c r="G18700"/>
      <c r="I18700"/>
      <c r="L18700"/>
    </row>
    <row r="18701" spans="7:12" x14ac:dyDescent="0.25">
      <c r="G18701"/>
      <c r="I18701"/>
      <c r="L18701"/>
    </row>
    <row r="18702" spans="7:12" x14ac:dyDescent="0.25">
      <c r="G18702"/>
      <c r="I18702"/>
      <c r="L18702"/>
    </row>
    <row r="18703" spans="7:12" x14ac:dyDescent="0.25">
      <c r="G18703"/>
      <c r="I18703"/>
      <c r="L18703"/>
    </row>
    <row r="18704" spans="7:12" x14ac:dyDescent="0.25">
      <c r="G18704"/>
      <c r="I18704"/>
      <c r="L18704"/>
    </row>
    <row r="18705" spans="7:12" x14ac:dyDescent="0.25">
      <c r="G18705"/>
      <c r="I18705"/>
      <c r="L18705"/>
    </row>
    <row r="18706" spans="7:12" x14ac:dyDescent="0.25">
      <c r="G18706"/>
      <c r="I18706"/>
      <c r="L18706"/>
    </row>
    <row r="18707" spans="7:12" x14ac:dyDescent="0.25">
      <c r="G18707"/>
      <c r="I18707"/>
      <c r="L18707"/>
    </row>
    <row r="18708" spans="7:12" x14ac:dyDescent="0.25">
      <c r="G18708"/>
      <c r="I18708"/>
      <c r="L18708"/>
    </row>
    <row r="18709" spans="7:12" x14ac:dyDescent="0.25">
      <c r="G18709"/>
      <c r="I18709"/>
      <c r="L18709"/>
    </row>
    <row r="18710" spans="7:12" x14ac:dyDescent="0.25">
      <c r="G18710"/>
      <c r="I18710"/>
      <c r="L18710"/>
    </row>
    <row r="18711" spans="7:12" x14ac:dyDescent="0.25">
      <c r="G18711"/>
      <c r="I18711"/>
      <c r="L18711"/>
    </row>
    <row r="18712" spans="7:12" x14ac:dyDescent="0.25">
      <c r="G18712"/>
      <c r="I18712"/>
      <c r="L18712"/>
    </row>
    <row r="18713" spans="7:12" x14ac:dyDescent="0.25">
      <c r="G18713"/>
      <c r="I18713"/>
      <c r="L18713"/>
    </row>
    <row r="18714" spans="7:12" x14ac:dyDescent="0.25">
      <c r="G18714"/>
      <c r="I18714"/>
      <c r="L18714"/>
    </row>
    <row r="18715" spans="7:12" x14ac:dyDescent="0.25">
      <c r="G18715"/>
      <c r="I18715"/>
      <c r="L18715"/>
    </row>
    <row r="18716" spans="7:12" x14ac:dyDescent="0.25">
      <c r="G18716"/>
      <c r="I18716"/>
      <c r="L18716"/>
    </row>
    <row r="18717" spans="7:12" x14ac:dyDescent="0.25">
      <c r="G18717"/>
      <c r="I18717"/>
      <c r="L18717"/>
    </row>
    <row r="18718" spans="7:12" x14ac:dyDescent="0.25">
      <c r="G18718"/>
      <c r="I18718"/>
      <c r="L18718"/>
    </row>
    <row r="18719" spans="7:12" x14ac:dyDescent="0.25">
      <c r="G18719"/>
      <c r="I18719"/>
      <c r="L18719"/>
    </row>
    <row r="18720" spans="7:12" x14ac:dyDescent="0.25">
      <c r="G18720"/>
      <c r="I18720"/>
      <c r="L18720"/>
    </row>
    <row r="18721" spans="7:12" x14ac:dyDescent="0.25">
      <c r="G18721"/>
      <c r="I18721"/>
      <c r="L18721"/>
    </row>
    <row r="18722" spans="7:12" x14ac:dyDescent="0.25">
      <c r="G18722"/>
      <c r="I18722"/>
      <c r="L18722"/>
    </row>
    <row r="18723" spans="7:12" x14ac:dyDescent="0.25">
      <c r="G18723"/>
      <c r="I18723"/>
      <c r="L18723"/>
    </row>
    <row r="18724" spans="7:12" x14ac:dyDescent="0.25">
      <c r="G18724"/>
      <c r="I18724"/>
      <c r="L18724"/>
    </row>
    <row r="18725" spans="7:12" x14ac:dyDescent="0.25">
      <c r="G18725"/>
      <c r="I18725"/>
      <c r="L18725"/>
    </row>
    <row r="18726" spans="7:12" x14ac:dyDescent="0.25">
      <c r="G18726"/>
      <c r="I18726"/>
      <c r="L18726"/>
    </row>
    <row r="18727" spans="7:12" x14ac:dyDescent="0.25">
      <c r="G18727"/>
      <c r="I18727"/>
      <c r="L18727"/>
    </row>
    <row r="18728" spans="7:12" x14ac:dyDescent="0.25">
      <c r="G18728"/>
      <c r="I18728"/>
      <c r="L18728"/>
    </row>
    <row r="18729" spans="7:12" x14ac:dyDescent="0.25">
      <c r="G18729"/>
      <c r="I18729"/>
      <c r="L18729"/>
    </row>
    <row r="18730" spans="7:12" x14ac:dyDescent="0.25">
      <c r="G18730"/>
      <c r="I18730"/>
      <c r="L18730"/>
    </row>
    <row r="18731" spans="7:12" x14ac:dyDescent="0.25">
      <c r="G18731"/>
      <c r="I18731"/>
      <c r="L18731"/>
    </row>
    <row r="18732" spans="7:12" x14ac:dyDescent="0.25">
      <c r="G18732"/>
      <c r="I18732"/>
      <c r="L18732"/>
    </row>
    <row r="18733" spans="7:12" x14ac:dyDescent="0.25">
      <c r="G18733"/>
      <c r="I18733"/>
      <c r="L18733"/>
    </row>
    <row r="18734" spans="7:12" x14ac:dyDescent="0.25">
      <c r="G18734"/>
      <c r="I18734"/>
      <c r="L18734"/>
    </row>
    <row r="18735" spans="7:12" x14ac:dyDescent="0.25">
      <c r="G18735"/>
      <c r="I18735"/>
      <c r="L18735"/>
    </row>
    <row r="18736" spans="7:12" x14ac:dyDescent="0.25">
      <c r="G18736"/>
      <c r="I18736"/>
      <c r="L18736"/>
    </row>
    <row r="18737" spans="7:12" x14ac:dyDescent="0.25">
      <c r="G18737"/>
      <c r="I18737"/>
      <c r="L18737"/>
    </row>
    <row r="18738" spans="7:12" x14ac:dyDescent="0.25">
      <c r="G18738"/>
      <c r="I18738"/>
      <c r="L18738"/>
    </row>
    <row r="18739" spans="7:12" x14ac:dyDescent="0.25">
      <c r="G18739"/>
      <c r="I18739"/>
      <c r="L18739"/>
    </row>
    <row r="18740" spans="7:12" x14ac:dyDescent="0.25">
      <c r="G18740"/>
      <c r="I18740"/>
      <c r="L18740"/>
    </row>
    <row r="18741" spans="7:12" x14ac:dyDescent="0.25">
      <c r="G18741"/>
      <c r="I18741"/>
      <c r="L18741"/>
    </row>
    <row r="18742" spans="7:12" x14ac:dyDescent="0.25">
      <c r="G18742"/>
      <c r="I18742"/>
      <c r="L18742"/>
    </row>
    <row r="18743" spans="7:12" x14ac:dyDescent="0.25">
      <c r="G18743"/>
      <c r="I18743"/>
      <c r="L18743"/>
    </row>
    <row r="18744" spans="7:12" x14ac:dyDescent="0.25">
      <c r="G18744"/>
      <c r="I18744"/>
      <c r="L18744"/>
    </row>
    <row r="18745" spans="7:12" x14ac:dyDescent="0.25">
      <c r="G18745"/>
      <c r="I18745"/>
      <c r="L18745"/>
    </row>
    <row r="18746" spans="7:12" x14ac:dyDescent="0.25">
      <c r="G18746"/>
      <c r="I18746"/>
      <c r="L18746"/>
    </row>
    <row r="18747" spans="7:12" x14ac:dyDescent="0.25">
      <c r="G18747"/>
      <c r="I18747"/>
      <c r="L18747"/>
    </row>
    <row r="18748" spans="7:12" x14ac:dyDescent="0.25">
      <c r="G18748"/>
      <c r="I18748"/>
      <c r="L18748"/>
    </row>
    <row r="18749" spans="7:12" x14ac:dyDescent="0.25">
      <c r="G18749"/>
      <c r="I18749"/>
      <c r="L18749"/>
    </row>
    <row r="18750" spans="7:12" x14ac:dyDescent="0.25">
      <c r="G18750"/>
      <c r="I18750"/>
      <c r="L18750"/>
    </row>
    <row r="18751" spans="7:12" x14ac:dyDescent="0.25">
      <c r="G18751"/>
      <c r="I18751"/>
      <c r="L18751"/>
    </row>
    <row r="18752" spans="7:12" x14ac:dyDescent="0.25">
      <c r="G18752"/>
      <c r="I18752"/>
      <c r="L18752"/>
    </row>
    <row r="18753" spans="7:12" x14ac:dyDescent="0.25">
      <c r="G18753"/>
      <c r="I18753"/>
      <c r="L18753"/>
    </row>
    <row r="18754" spans="7:12" x14ac:dyDescent="0.25">
      <c r="G18754"/>
      <c r="I18754"/>
      <c r="L18754"/>
    </row>
    <row r="18755" spans="7:12" x14ac:dyDescent="0.25">
      <c r="G18755"/>
      <c r="I18755"/>
      <c r="L18755"/>
    </row>
    <row r="18756" spans="7:12" x14ac:dyDescent="0.25">
      <c r="G18756"/>
      <c r="I18756"/>
      <c r="L18756"/>
    </row>
    <row r="18757" spans="7:12" x14ac:dyDescent="0.25">
      <c r="G18757"/>
      <c r="I18757"/>
      <c r="L18757"/>
    </row>
    <row r="18758" spans="7:12" x14ac:dyDescent="0.25">
      <c r="G18758"/>
      <c r="I18758"/>
      <c r="L18758"/>
    </row>
    <row r="18759" spans="7:12" x14ac:dyDescent="0.25">
      <c r="G18759"/>
      <c r="I18759"/>
      <c r="L18759"/>
    </row>
    <row r="18760" spans="7:12" x14ac:dyDescent="0.25">
      <c r="G18760"/>
      <c r="I18760"/>
      <c r="L18760"/>
    </row>
    <row r="18761" spans="7:12" x14ac:dyDescent="0.25">
      <c r="G18761"/>
      <c r="I18761"/>
      <c r="L18761"/>
    </row>
    <row r="18762" spans="7:12" x14ac:dyDescent="0.25">
      <c r="G18762"/>
      <c r="I18762"/>
      <c r="L18762"/>
    </row>
    <row r="18763" spans="7:12" x14ac:dyDescent="0.25">
      <c r="G18763"/>
      <c r="I18763"/>
      <c r="L18763"/>
    </row>
    <row r="18764" spans="7:12" x14ac:dyDescent="0.25">
      <c r="G18764"/>
      <c r="I18764"/>
      <c r="L18764"/>
    </row>
    <row r="18765" spans="7:12" x14ac:dyDescent="0.25">
      <c r="G18765"/>
      <c r="I18765"/>
      <c r="L18765"/>
    </row>
    <row r="18766" spans="7:12" x14ac:dyDescent="0.25">
      <c r="G18766"/>
      <c r="I18766"/>
      <c r="L18766"/>
    </row>
    <row r="18767" spans="7:12" x14ac:dyDescent="0.25">
      <c r="G18767"/>
      <c r="I18767"/>
      <c r="L18767"/>
    </row>
    <row r="18768" spans="7:12" x14ac:dyDescent="0.25">
      <c r="G18768"/>
      <c r="I18768"/>
      <c r="L18768"/>
    </row>
    <row r="18769" spans="7:12" x14ac:dyDescent="0.25">
      <c r="G18769"/>
      <c r="I18769"/>
      <c r="L18769"/>
    </row>
    <row r="18770" spans="7:12" x14ac:dyDescent="0.25">
      <c r="G18770"/>
      <c r="I18770"/>
      <c r="L18770"/>
    </row>
    <row r="18771" spans="7:12" x14ac:dyDescent="0.25">
      <c r="G18771"/>
      <c r="I18771"/>
      <c r="L18771"/>
    </row>
    <row r="18772" spans="7:12" x14ac:dyDescent="0.25">
      <c r="G18772"/>
      <c r="I18772"/>
      <c r="L18772"/>
    </row>
    <row r="18773" spans="7:12" x14ac:dyDescent="0.25">
      <c r="G18773"/>
      <c r="I18773"/>
      <c r="L18773"/>
    </row>
    <row r="18774" spans="7:12" x14ac:dyDescent="0.25">
      <c r="G18774"/>
      <c r="I18774"/>
      <c r="L18774"/>
    </row>
    <row r="18775" spans="7:12" x14ac:dyDescent="0.25">
      <c r="G18775"/>
      <c r="I18775"/>
      <c r="L18775"/>
    </row>
    <row r="18776" spans="7:12" x14ac:dyDescent="0.25">
      <c r="G18776"/>
      <c r="I18776"/>
      <c r="L18776"/>
    </row>
    <row r="18777" spans="7:12" x14ac:dyDescent="0.25">
      <c r="G18777"/>
      <c r="I18777"/>
      <c r="L18777"/>
    </row>
    <row r="18778" spans="7:12" x14ac:dyDescent="0.25">
      <c r="G18778"/>
      <c r="I18778"/>
      <c r="L18778"/>
    </row>
    <row r="18779" spans="7:12" x14ac:dyDescent="0.25">
      <c r="G18779"/>
      <c r="I18779"/>
      <c r="L18779"/>
    </row>
    <row r="18780" spans="7:12" x14ac:dyDescent="0.25">
      <c r="G18780"/>
      <c r="I18780"/>
      <c r="L18780"/>
    </row>
    <row r="18781" spans="7:12" x14ac:dyDescent="0.25">
      <c r="G18781"/>
      <c r="I18781"/>
      <c r="L18781"/>
    </row>
    <row r="18782" spans="7:12" x14ac:dyDescent="0.25">
      <c r="G18782"/>
      <c r="I18782"/>
      <c r="L18782"/>
    </row>
    <row r="18783" spans="7:12" x14ac:dyDescent="0.25">
      <c r="G18783"/>
      <c r="I18783"/>
      <c r="L18783"/>
    </row>
    <row r="18784" spans="7:12" x14ac:dyDescent="0.25">
      <c r="G18784"/>
      <c r="I18784"/>
      <c r="L18784"/>
    </row>
    <row r="18785" spans="7:12" x14ac:dyDescent="0.25">
      <c r="G18785"/>
      <c r="I18785"/>
      <c r="L18785"/>
    </row>
    <row r="18786" spans="7:12" x14ac:dyDescent="0.25">
      <c r="G18786"/>
      <c r="I18786"/>
      <c r="L18786"/>
    </row>
    <row r="18787" spans="7:12" x14ac:dyDescent="0.25">
      <c r="G18787"/>
      <c r="I18787"/>
      <c r="L18787"/>
    </row>
    <row r="18788" spans="7:12" x14ac:dyDescent="0.25">
      <c r="G18788"/>
      <c r="I18788"/>
      <c r="L18788"/>
    </row>
    <row r="18789" spans="7:12" x14ac:dyDescent="0.25">
      <c r="G18789"/>
      <c r="I18789"/>
      <c r="L18789"/>
    </row>
    <row r="18790" spans="7:12" x14ac:dyDescent="0.25">
      <c r="G18790"/>
      <c r="I18790"/>
      <c r="L18790"/>
    </row>
    <row r="18791" spans="7:12" x14ac:dyDescent="0.25">
      <c r="G18791"/>
      <c r="I18791"/>
      <c r="L18791"/>
    </row>
    <row r="18792" spans="7:12" x14ac:dyDescent="0.25">
      <c r="G18792"/>
      <c r="I18792"/>
      <c r="L18792"/>
    </row>
    <row r="18793" spans="7:12" x14ac:dyDescent="0.25">
      <c r="G18793"/>
      <c r="I18793"/>
      <c r="L18793"/>
    </row>
    <row r="18794" spans="7:12" x14ac:dyDescent="0.25">
      <c r="G18794"/>
      <c r="I18794"/>
      <c r="L18794"/>
    </row>
    <row r="18795" spans="7:12" x14ac:dyDescent="0.25">
      <c r="G18795"/>
      <c r="I18795"/>
      <c r="L18795"/>
    </row>
    <row r="18796" spans="7:12" x14ac:dyDescent="0.25">
      <c r="G18796"/>
      <c r="I18796"/>
      <c r="L18796"/>
    </row>
    <row r="18797" spans="7:12" x14ac:dyDescent="0.25">
      <c r="G18797"/>
      <c r="I18797"/>
      <c r="L18797"/>
    </row>
    <row r="18798" spans="7:12" x14ac:dyDescent="0.25">
      <c r="G18798"/>
      <c r="I18798"/>
      <c r="L18798"/>
    </row>
    <row r="18799" spans="7:12" x14ac:dyDescent="0.25">
      <c r="G18799"/>
      <c r="I18799"/>
      <c r="L18799"/>
    </row>
    <row r="18800" spans="7:12" x14ac:dyDescent="0.25">
      <c r="G18800"/>
      <c r="I18800"/>
      <c r="L18800"/>
    </row>
    <row r="18801" spans="7:12" x14ac:dyDescent="0.25">
      <c r="G18801"/>
      <c r="I18801"/>
      <c r="L18801"/>
    </row>
    <row r="18802" spans="7:12" x14ac:dyDescent="0.25">
      <c r="G18802"/>
      <c r="I18802"/>
      <c r="L18802"/>
    </row>
    <row r="18803" spans="7:12" x14ac:dyDescent="0.25">
      <c r="G18803"/>
      <c r="I18803"/>
      <c r="L18803"/>
    </row>
    <row r="18804" spans="7:12" x14ac:dyDescent="0.25">
      <c r="G18804"/>
      <c r="I18804"/>
      <c r="L18804"/>
    </row>
    <row r="18805" spans="7:12" x14ac:dyDescent="0.25">
      <c r="G18805"/>
      <c r="I18805"/>
      <c r="L18805"/>
    </row>
    <row r="18806" spans="7:12" x14ac:dyDescent="0.25">
      <c r="G18806"/>
      <c r="I18806"/>
      <c r="L18806"/>
    </row>
    <row r="18807" spans="7:12" x14ac:dyDescent="0.25">
      <c r="G18807"/>
      <c r="I18807"/>
      <c r="L18807"/>
    </row>
    <row r="18808" spans="7:12" x14ac:dyDescent="0.25">
      <c r="G18808"/>
      <c r="I18808"/>
      <c r="L18808"/>
    </row>
    <row r="18809" spans="7:12" x14ac:dyDescent="0.25">
      <c r="G18809"/>
      <c r="I18809"/>
      <c r="L18809"/>
    </row>
    <row r="18810" spans="7:12" x14ac:dyDescent="0.25">
      <c r="G18810"/>
      <c r="I18810"/>
      <c r="L18810"/>
    </row>
    <row r="18811" spans="7:12" x14ac:dyDescent="0.25">
      <c r="G18811"/>
      <c r="I18811"/>
      <c r="L18811"/>
    </row>
    <row r="18812" spans="7:12" x14ac:dyDescent="0.25">
      <c r="G18812"/>
      <c r="I18812"/>
      <c r="L18812"/>
    </row>
    <row r="18813" spans="7:12" x14ac:dyDescent="0.25">
      <c r="G18813"/>
      <c r="I18813"/>
      <c r="L18813"/>
    </row>
    <row r="18814" spans="7:12" x14ac:dyDescent="0.25">
      <c r="G18814"/>
      <c r="I18814"/>
      <c r="L18814"/>
    </row>
    <row r="18815" spans="7:12" x14ac:dyDescent="0.25">
      <c r="G18815"/>
      <c r="I18815"/>
      <c r="L18815"/>
    </row>
    <row r="18816" spans="7:12" x14ac:dyDescent="0.25">
      <c r="G18816"/>
      <c r="I18816"/>
      <c r="L18816"/>
    </row>
    <row r="18817" spans="7:12" x14ac:dyDescent="0.25">
      <c r="G18817"/>
      <c r="I18817"/>
      <c r="L18817"/>
    </row>
    <row r="18818" spans="7:12" x14ac:dyDescent="0.25">
      <c r="G18818"/>
      <c r="I18818"/>
      <c r="L18818"/>
    </row>
    <row r="18819" spans="7:12" x14ac:dyDescent="0.25">
      <c r="G18819"/>
      <c r="I18819"/>
      <c r="L18819"/>
    </row>
    <row r="18820" spans="7:12" x14ac:dyDescent="0.25">
      <c r="G18820"/>
      <c r="I18820"/>
      <c r="L18820"/>
    </row>
    <row r="18821" spans="7:12" x14ac:dyDescent="0.25">
      <c r="G18821"/>
      <c r="I18821"/>
      <c r="L18821"/>
    </row>
    <row r="18822" spans="7:12" x14ac:dyDescent="0.25">
      <c r="G18822"/>
      <c r="I18822"/>
      <c r="L18822"/>
    </row>
    <row r="18823" spans="7:12" x14ac:dyDescent="0.25">
      <c r="G18823"/>
      <c r="I18823"/>
      <c r="L18823"/>
    </row>
    <row r="18824" spans="7:12" x14ac:dyDescent="0.25">
      <c r="G18824"/>
      <c r="I18824"/>
      <c r="L18824"/>
    </row>
    <row r="18825" spans="7:12" x14ac:dyDescent="0.25">
      <c r="G18825"/>
      <c r="I18825"/>
      <c r="L18825"/>
    </row>
    <row r="18826" spans="7:12" x14ac:dyDescent="0.25">
      <c r="G18826"/>
      <c r="I18826"/>
      <c r="L18826"/>
    </row>
    <row r="18827" spans="7:12" x14ac:dyDescent="0.25">
      <c r="G18827"/>
      <c r="I18827"/>
      <c r="L18827"/>
    </row>
    <row r="18828" spans="7:12" x14ac:dyDescent="0.25">
      <c r="G18828"/>
      <c r="I18828"/>
      <c r="L18828"/>
    </row>
    <row r="18829" spans="7:12" x14ac:dyDescent="0.25">
      <c r="G18829"/>
      <c r="I18829"/>
      <c r="L18829"/>
    </row>
    <row r="18830" spans="7:12" x14ac:dyDescent="0.25">
      <c r="G18830"/>
      <c r="I18830"/>
      <c r="L18830"/>
    </row>
    <row r="18831" spans="7:12" x14ac:dyDescent="0.25">
      <c r="G18831"/>
      <c r="I18831"/>
      <c r="L18831"/>
    </row>
    <row r="18832" spans="7:12" x14ac:dyDescent="0.25">
      <c r="G18832"/>
      <c r="I18832"/>
      <c r="L18832"/>
    </row>
    <row r="18833" spans="7:12" x14ac:dyDescent="0.25">
      <c r="G18833"/>
      <c r="I18833"/>
      <c r="L18833"/>
    </row>
    <row r="18834" spans="7:12" x14ac:dyDescent="0.25">
      <c r="G18834"/>
      <c r="I18834"/>
      <c r="L18834"/>
    </row>
    <row r="18835" spans="7:12" x14ac:dyDescent="0.25">
      <c r="G18835"/>
      <c r="I18835"/>
      <c r="L18835"/>
    </row>
    <row r="18836" spans="7:12" x14ac:dyDescent="0.25">
      <c r="G18836"/>
      <c r="I18836"/>
      <c r="L18836"/>
    </row>
    <row r="18837" spans="7:12" x14ac:dyDescent="0.25">
      <c r="G18837"/>
      <c r="I18837"/>
      <c r="L18837"/>
    </row>
    <row r="18838" spans="7:12" x14ac:dyDescent="0.25">
      <c r="G18838"/>
      <c r="I18838"/>
      <c r="L18838"/>
    </row>
    <row r="18839" spans="7:12" x14ac:dyDescent="0.25">
      <c r="G18839"/>
      <c r="I18839"/>
      <c r="L18839"/>
    </row>
    <row r="18840" spans="7:12" x14ac:dyDescent="0.25">
      <c r="G18840"/>
      <c r="I18840"/>
      <c r="L18840"/>
    </row>
    <row r="18841" spans="7:12" x14ac:dyDescent="0.25">
      <c r="G18841"/>
      <c r="I18841"/>
      <c r="L18841"/>
    </row>
    <row r="18842" spans="7:12" x14ac:dyDescent="0.25">
      <c r="G18842"/>
      <c r="I18842"/>
      <c r="L18842"/>
    </row>
    <row r="18843" spans="7:12" x14ac:dyDescent="0.25">
      <c r="G18843"/>
      <c r="I18843"/>
      <c r="L18843"/>
    </row>
    <row r="18844" spans="7:12" x14ac:dyDescent="0.25">
      <c r="G18844"/>
      <c r="I18844"/>
      <c r="L18844"/>
    </row>
    <row r="18845" spans="7:12" x14ac:dyDescent="0.25">
      <c r="G18845"/>
      <c r="I18845"/>
      <c r="L18845"/>
    </row>
    <row r="18846" spans="7:12" x14ac:dyDescent="0.25">
      <c r="G18846"/>
      <c r="I18846"/>
      <c r="L18846"/>
    </row>
    <row r="18847" spans="7:12" x14ac:dyDescent="0.25">
      <c r="G18847"/>
      <c r="I18847"/>
      <c r="L18847"/>
    </row>
    <row r="18848" spans="7:12" x14ac:dyDescent="0.25">
      <c r="G18848"/>
      <c r="I18848"/>
      <c r="L18848"/>
    </row>
    <row r="18849" spans="7:12" x14ac:dyDescent="0.25">
      <c r="G18849"/>
      <c r="I18849"/>
      <c r="L18849"/>
    </row>
    <row r="18850" spans="7:12" x14ac:dyDescent="0.25">
      <c r="G18850"/>
      <c r="I18850"/>
      <c r="L18850"/>
    </row>
    <row r="18851" spans="7:12" x14ac:dyDescent="0.25">
      <c r="G18851"/>
      <c r="I18851"/>
      <c r="L18851"/>
    </row>
    <row r="18852" spans="7:12" x14ac:dyDescent="0.25">
      <c r="G18852"/>
      <c r="I18852"/>
      <c r="L18852"/>
    </row>
    <row r="18853" spans="7:12" x14ac:dyDescent="0.25">
      <c r="G18853"/>
      <c r="I18853"/>
      <c r="L18853"/>
    </row>
    <row r="18854" spans="7:12" x14ac:dyDescent="0.25">
      <c r="G18854"/>
      <c r="I18854"/>
      <c r="L18854"/>
    </row>
    <row r="18855" spans="7:12" x14ac:dyDescent="0.25">
      <c r="G18855"/>
      <c r="I18855"/>
      <c r="L18855"/>
    </row>
    <row r="18856" spans="7:12" x14ac:dyDescent="0.25">
      <c r="G18856"/>
      <c r="I18856"/>
      <c r="L18856"/>
    </row>
    <row r="18857" spans="7:12" x14ac:dyDescent="0.25">
      <c r="G18857"/>
      <c r="I18857"/>
      <c r="L18857"/>
    </row>
    <row r="18858" spans="7:12" x14ac:dyDescent="0.25">
      <c r="G18858"/>
      <c r="I18858"/>
      <c r="L18858"/>
    </row>
    <row r="18859" spans="7:12" x14ac:dyDescent="0.25">
      <c r="G18859"/>
      <c r="I18859"/>
      <c r="L18859"/>
    </row>
    <row r="18860" spans="7:12" x14ac:dyDescent="0.25">
      <c r="G18860"/>
      <c r="I18860"/>
      <c r="L18860"/>
    </row>
    <row r="18861" spans="7:12" x14ac:dyDescent="0.25">
      <c r="G18861"/>
      <c r="I18861"/>
      <c r="L18861"/>
    </row>
    <row r="18862" spans="7:12" x14ac:dyDescent="0.25">
      <c r="G18862"/>
      <c r="I18862"/>
      <c r="L18862"/>
    </row>
    <row r="18863" spans="7:12" x14ac:dyDescent="0.25">
      <c r="G18863"/>
      <c r="I18863"/>
      <c r="L18863"/>
    </row>
    <row r="18864" spans="7:12" x14ac:dyDescent="0.25">
      <c r="G18864"/>
      <c r="I18864"/>
      <c r="L18864"/>
    </row>
    <row r="18865" spans="7:12" x14ac:dyDescent="0.25">
      <c r="G18865"/>
      <c r="I18865"/>
      <c r="L18865"/>
    </row>
    <row r="18866" spans="7:12" x14ac:dyDescent="0.25">
      <c r="G18866"/>
      <c r="I18866"/>
      <c r="L18866"/>
    </row>
    <row r="18867" spans="7:12" x14ac:dyDescent="0.25">
      <c r="G18867"/>
      <c r="I18867"/>
      <c r="L18867"/>
    </row>
    <row r="18868" spans="7:12" x14ac:dyDescent="0.25">
      <c r="G18868"/>
      <c r="I18868"/>
      <c r="L18868"/>
    </row>
    <row r="18869" spans="7:12" x14ac:dyDescent="0.25">
      <c r="G18869"/>
      <c r="I18869"/>
      <c r="L18869"/>
    </row>
    <row r="18870" spans="7:12" x14ac:dyDescent="0.25">
      <c r="G18870"/>
      <c r="I18870"/>
      <c r="L18870"/>
    </row>
    <row r="18871" spans="7:12" x14ac:dyDescent="0.25">
      <c r="G18871"/>
      <c r="I18871"/>
      <c r="L18871"/>
    </row>
    <row r="18872" spans="7:12" x14ac:dyDescent="0.25">
      <c r="G18872"/>
      <c r="I18872"/>
      <c r="L18872"/>
    </row>
    <row r="18873" spans="7:12" x14ac:dyDescent="0.25">
      <c r="G18873"/>
      <c r="I18873"/>
      <c r="L18873"/>
    </row>
    <row r="18874" spans="7:12" x14ac:dyDescent="0.25">
      <c r="G18874"/>
      <c r="I18874"/>
      <c r="L18874"/>
    </row>
    <row r="18875" spans="7:12" x14ac:dyDescent="0.25">
      <c r="G18875"/>
      <c r="I18875"/>
      <c r="L18875"/>
    </row>
    <row r="18876" spans="7:12" x14ac:dyDescent="0.25">
      <c r="G18876"/>
      <c r="I18876"/>
      <c r="L18876"/>
    </row>
    <row r="18877" spans="7:12" x14ac:dyDescent="0.25">
      <c r="G18877"/>
      <c r="I18877"/>
      <c r="L18877"/>
    </row>
    <row r="18878" spans="7:12" x14ac:dyDescent="0.25">
      <c r="G18878"/>
      <c r="I18878"/>
      <c r="L18878"/>
    </row>
    <row r="18879" spans="7:12" x14ac:dyDescent="0.25">
      <c r="G18879"/>
      <c r="I18879"/>
      <c r="L18879"/>
    </row>
    <row r="18880" spans="7:12" x14ac:dyDescent="0.25">
      <c r="G18880"/>
      <c r="I18880"/>
      <c r="L18880"/>
    </row>
    <row r="18881" spans="7:12" x14ac:dyDescent="0.25">
      <c r="G18881"/>
      <c r="I18881"/>
      <c r="L18881"/>
    </row>
    <row r="18882" spans="7:12" x14ac:dyDescent="0.25">
      <c r="G18882"/>
      <c r="I18882"/>
      <c r="L18882"/>
    </row>
    <row r="18883" spans="7:12" x14ac:dyDescent="0.25">
      <c r="G18883"/>
      <c r="I18883"/>
      <c r="L18883"/>
    </row>
    <row r="18884" spans="7:12" x14ac:dyDescent="0.25">
      <c r="G18884"/>
      <c r="I18884"/>
      <c r="L18884"/>
    </row>
    <row r="18885" spans="7:12" x14ac:dyDescent="0.25">
      <c r="G18885"/>
      <c r="I18885"/>
      <c r="L18885"/>
    </row>
    <row r="18886" spans="7:12" x14ac:dyDescent="0.25">
      <c r="G18886"/>
      <c r="I18886"/>
      <c r="L18886"/>
    </row>
    <row r="18887" spans="7:12" x14ac:dyDescent="0.25">
      <c r="G18887"/>
      <c r="I18887"/>
      <c r="L18887"/>
    </row>
    <row r="18888" spans="7:12" x14ac:dyDescent="0.25">
      <c r="G18888"/>
      <c r="I18888"/>
      <c r="L18888"/>
    </row>
    <row r="18889" spans="7:12" x14ac:dyDescent="0.25">
      <c r="G18889"/>
      <c r="I18889"/>
      <c r="L18889"/>
    </row>
    <row r="18890" spans="7:12" x14ac:dyDescent="0.25">
      <c r="G18890"/>
      <c r="I18890"/>
      <c r="L18890"/>
    </row>
    <row r="18891" spans="7:12" x14ac:dyDescent="0.25">
      <c r="G18891"/>
      <c r="I18891"/>
      <c r="L18891"/>
    </row>
    <row r="18892" spans="7:12" x14ac:dyDescent="0.25">
      <c r="G18892"/>
      <c r="I18892"/>
      <c r="L18892"/>
    </row>
    <row r="18893" spans="7:12" x14ac:dyDescent="0.25">
      <c r="G18893"/>
      <c r="I18893"/>
      <c r="L18893"/>
    </row>
    <row r="18894" spans="7:12" x14ac:dyDescent="0.25">
      <c r="G18894"/>
      <c r="I18894"/>
      <c r="L18894"/>
    </row>
    <row r="18895" spans="7:12" x14ac:dyDescent="0.25">
      <c r="G18895"/>
      <c r="I18895"/>
      <c r="L18895"/>
    </row>
    <row r="18896" spans="7:12" x14ac:dyDescent="0.25">
      <c r="G18896"/>
      <c r="I18896"/>
      <c r="L18896"/>
    </row>
    <row r="18897" spans="7:12" x14ac:dyDescent="0.25">
      <c r="G18897"/>
      <c r="I18897"/>
      <c r="L18897"/>
    </row>
    <row r="18898" spans="7:12" x14ac:dyDescent="0.25">
      <c r="G18898"/>
      <c r="I18898"/>
      <c r="L18898"/>
    </row>
    <row r="18899" spans="7:12" x14ac:dyDescent="0.25">
      <c r="G18899"/>
      <c r="I18899"/>
      <c r="L18899"/>
    </row>
    <row r="18900" spans="7:12" x14ac:dyDescent="0.25">
      <c r="G18900"/>
      <c r="I18900"/>
      <c r="L18900"/>
    </row>
    <row r="18901" spans="7:12" x14ac:dyDescent="0.25">
      <c r="G18901"/>
      <c r="I18901"/>
      <c r="L18901"/>
    </row>
    <row r="18902" spans="7:12" x14ac:dyDescent="0.25">
      <c r="G18902"/>
      <c r="I18902"/>
      <c r="L18902"/>
    </row>
    <row r="18903" spans="7:12" x14ac:dyDescent="0.25">
      <c r="G18903"/>
      <c r="I18903"/>
      <c r="L18903"/>
    </row>
    <row r="18904" spans="7:12" x14ac:dyDescent="0.25">
      <c r="G18904"/>
      <c r="I18904"/>
      <c r="L18904"/>
    </row>
    <row r="18905" spans="7:12" x14ac:dyDescent="0.25">
      <c r="G18905"/>
      <c r="I18905"/>
      <c r="L18905"/>
    </row>
    <row r="18906" spans="7:12" x14ac:dyDescent="0.25">
      <c r="G18906"/>
      <c r="I18906"/>
      <c r="L18906"/>
    </row>
    <row r="18907" spans="7:12" x14ac:dyDescent="0.25">
      <c r="G18907"/>
      <c r="I18907"/>
      <c r="L18907"/>
    </row>
    <row r="18908" spans="7:12" x14ac:dyDescent="0.25">
      <c r="G18908"/>
      <c r="I18908"/>
      <c r="L18908"/>
    </row>
    <row r="18909" spans="7:12" x14ac:dyDescent="0.25">
      <c r="G18909"/>
      <c r="I18909"/>
      <c r="L18909"/>
    </row>
    <row r="18910" spans="7:12" x14ac:dyDescent="0.25">
      <c r="G18910"/>
      <c r="I18910"/>
      <c r="L18910"/>
    </row>
    <row r="18911" spans="7:12" x14ac:dyDescent="0.25">
      <c r="G18911"/>
      <c r="I18911"/>
      <c r="L18911"/>
    </row>
    <row r="18912" spans="7:12" x14ac:dyDescent="0.25">
      <c r="G18912"/>
      <c r="I18912"/>
      <c r="L18912"/>
    </row>
    <row r="18913" spans="7:12" x14ac:dyDescent="0.25">
      <c r="G18913"/>
      <c r="I18913"/>
      <c r="L18913"/>
    </row>
    <row r="18914" spans="7:12" x14ac:dyDescent="0.25">
      <c r="G18914"/>
      <c r="I18914"/>
      <c r="L18914"/>
    </row>
    <row r="18915" spans="7:12" x14ac:dyDescent="0.25">
      <c r="G18915"/>
      <c r="I18915"/>
      <c r="L18915"/>
    </row>
    <row r="18916" spans="7:12" x14ac:dyDescent="0.25">
      <c r="G18916"/>
      <c r="I18916"/>
      <c r="L18916"/>
    </row>
    <row r="18917" spans="7:12" x14ac:dyDescent="0.25">
      <c r="G18917"/>
      <c r="I18917"/>
      <c r="L18917"/>
    </row>
    <row r="18918" spans="7:12" x14ac:dyDescent="0.25">
      <c r="G18918"/>
      <c r="I18918"/>
      <c r="L18918"/>
    </row>
    <row r="18919" spans="7:12" x14ac:dyDescent="0.25">
      <c r="G18919"/>
      <c r="I18919"/>
      <c r="L18919"/>
    </row>
    <row r="18920" spans="7:12" x14ac:dyDescent="0.25">
      <c r="G18920"/>
      <c r="I18920"/>
      <c r="L18920"/>
    </row>
    <row r="18921" spans="7:12" x14ac:dyDescent="0.25">
      <c r="G18921"/>
      <c r="I18921"/>
      <c r="L18921"/>
    </row>
    <row r="18922" spans="7:12" x14ac:dyDescent="0.25">
      <c r="G18922"/>
      <c r="I18922"/>
      <c r="L18922"/>
    </row>
    <row r="18923" spans="7:12" x14ac:dyDescent="0.25">
      <c r="G18923"/>
      <c r="I18923"/>
      <c r="L18923"/>
    </row>
    <row r="18924" spans="7:12" x14ac:dyDescent="0.25">
      <c r="G18924"/>
      <c r="I18924"/>
      <c r="L18924"/>
    </row>
    <row r="18925" spans="7:12" x14ac:dyDescent="0.25">
      <c r="G18925"/>
      <c r="I18925"/>
      <c r="L18925"/>
    </row>
    <row r="18926" spans="7:12" x14ac:dyDescent="0.25">
      <c r="G18926"/>
      <c r="I18926"/>
      <c r="L18926"/>
    </row>
    <row r="18927" spans="7:12" x14ac:dyDescent="0.25">
      <c r="G18927"/>
      <c r="I18927"/>
      <c r="L18927"/>
    </row>
    <row r="18928" spans="7:12" x14ac:dyDescent="0.25">
      <c r="G18928"/>
      <c r="I18928"/>
      <c r="L18928"/>
    </row>
    <row r="18929" spans="7:12" x14ac:dyDescent="0.25">
      <c r="G18929"/>
      <c r="I18929"/>
      <c r="L18929"/>
    </row>
    <row r="18930" spans="7:12" x14ac:dyDescent="0.25">
      <c r="G18930"/>
      <c r="I18930"/>
      <c r="L18930"/>
    </row>
    <row r="18931" spans="7:12" x14ac:dyDescent="0.25">
      <c r="G18931"/>
      <c r="I18931"/>
      <c r="L18931"/>
    </row>
    <row r="18932" spans="7:12" x14ac:dyDescent="0.25">
      <c r="G18932"/>
      <c r="I18932"/>
      <c r="L18932"/>
    </row>
    <row r="18933" spans="7:12" x14ac:dyDescent="0.25">
      <c r="G18933"/>
      <c r="I18933"/>
      <c r="L18933"/>
    </row>
    <row r="18934" spans="7:12" x14ac:dyDescent="0.25">
      <c r="G18934"/>
      <c r="I18934"/>
      <c r="L18934"/>
    </row>
    <row r="18935" spans="7:12" x14ac:dyDescent="0.25">
      <c r="G18935"/>
      <c r="I18935"/>
      <c r="L18935"/>
    </row>
    <row r="18936" spans="7:12" x14ac:dyDescent="0.25">
      <c r="G18936"/>
      <c r="I18936"/>
      <c r="L18936"/>
    </row>
    <row r="18937" spans="7:12" x14ac:dyDescent="0.25">
      <c r="G18937"/>
      <c r="I18937"/>
      <c r="L18937"/>
    </row>
    <row r="18938" spans="7:12" x14ac:dyDescent="0.25">
      <c r="G18938"/>
      <c r="I18938"/>
      <c r="L18938"/>
    </row>
    <row r="18939" spans="7:12" x14ac:dyDescent="0.25">
      <c r="G18939"/>
      <c r="I18939"/>
      <c r="L18939"/>
    </row>
    <row r="18940" spans="7:12" x14ac:dyDescent="0.25">
      <c r="G18940"/>
      <c r="I18940"/>
      <c r="L18940"/>
    </row>
    <row r="18941" spans="7:12" x14ac:dyDescent="0.25">
      <c r="G18941"/>
      <c r="I18941"/>
      <c r="L18941"/>
    </row>
    <row r="18942" spans="7:12" x14ac:dyDescent="0.25">
      <c r="G18942"/>
      <c r="I18942"/>
      <c r="L18942"/>
    </row>
    <row r="18943" spans="7:12" x14ac:dyDescent="0.25">
      <c r="G18943"/>
      <c r="I18943"/>
      <c r="L18943"/>
    </row>
    <row r="18944" spans="7:12" x14ac:dyDescent="0.25">
      <c r="G18944"/>
      <c r="I18944"/>
      <c r="L18944"/>
    </row>
    <row r="18945" spans="7:12" x14ac:dyDescent="0.25">
      <c r="G18945"/>
      <c r="I18945"/>
      <c r="L18945"/>
    </row>
    <row r="18946" spans="7:12" x14ac:dyDescent="0.25">
      <c r="G18946"/>
      <c r="I18946"/>
      <c r="L18946"/>
    </row>
    <row r="18947" spans="7:12" x14ac:dyDescent="0.25">
      <c r="G18947"/>
      <c r="I18947"/>
      <c r="L18947"/>
    </row>
    <row r="18948" spans="7:12" x14ac:dyDescent="0.25">
      <c r="G18948"/>
      <c r="I18948"/>
      <c r="L18948"/>
    </row>
    <row r="18949" spans="7:12" x14ac:dyDescent="0.25">
      <c r="G18949"/>
      <c r="I18949"/>
      <c r="L18949"/>
    </row>
    <row r="18950" spans="7:12" x14ac:dyDescent="0.25">
      <c r="G18950"/>
      <c r="I18950"/>
      <c r="L18950"/>
    </row>
    <row r="18951" spans="7:12" x14ac:dyDescent="0.25">
      <c r="G18951"/>
      <c r="I18951"/>
      <c r="L18951"/>
    </row>
    <row r="18952" spans="7:12" x14ac:dyDescent="0.25">
      <c r="G18952"/>
      <c r="I18952"/>
      <c r="L18952"/>
    </row>
    <row r="18953" spans="7:12" x14ac:dyDescent="0.25">
      <c r="G18953"/>
      <c r="I18953"/>
      <c r="L18953"/>
    </row>
    <row r="18954" spans="7:12" x14ac:dyDescent="0.25">
      <c r="G18954"/>
      <c r="I18954"/>
      <c r="L18954"/>
    </row>
    <row r="18955" spans="7:12" x14ac:dyDescent="0.25">
      <c r="G18955"/>
      <c r="I18955"/>
      <c r="L18955"/>
    </row>
    <row r="18956" spans="7:12" x14ac:dyDescent="0.25">
      <c r="G18956"/>
      <c r="I18956"/>
      <c r="L18956"/>
    </row>
    <row r="18957" spans="7:12" x14ac:dyDescent="0.25">
      <c r="G18957"/>
      <c r="I18957"/>
      <c r="L18957"/>
    </row>
    <row r="18958" spans="7:12" x14ac:dyDescent="0.25">
      <c r="G18958"/>
      <c r="I18958"/>
      <c r="L18958"/>
    </row>
    <row r="18959" spans="7:12" x14ac:dyDescent="0.25">
      <c r="G18959"/>
      <c r="I18959"/>
      <c r="L18959"/>
    </row>
    <row r="18960" spans="7:12" x14ac:dyDescent="0.25">
      <c r="G18960"/>
      <c r="I18960"/>
      <c r="L18960"/>
    </row>
    <row r="18961" spans="7:12" x14ac:dyDescent="0.25">
      <c r="G18961"/>
      <c r="I18961"/>
      <c r="L18961"/>
    </row>
    <row r="18962" spans="7:12" x14ac:dyDescent="0.25">
      <c r="G18962"/>
      <c r="I18962"/>
      <c r="L18962"/>
    </row>
    <row r="18963" spans="7:12" x14ac:dyDescent="0.25">
      <c r="G18963"/>
      <c r="I18963"/>
      <c r="L18963"/>
    </row>
    <row r="18964" spans="7:12" x14ac:dyDescent="0.25">
      <c r="G18964"/>
      <c r="I18964"/>
      <c r="L18964"/>
    </row>
    <row r="18965" spans="7:12" x14ac:dyDescent="0.25">
      <c r="G18965"/>
      <c r="I18965"/>
      <c r="L18965"/>
    </row>
    <row r="18966" spans="7:12" x14ac:dyDescent="0.25">
      <c r="G18966"/>
      <c r="I18966"/>
      <c r="L18966"/>
    </row>
    <row r="18967" spans="7:12" x14ac:dyDescent="0.25">
      <c r="G18967"/>
      <c r="I18967"/>
      <c r="L18967"/>
    </row>
    <row r="18968" spans="7:12" x14ac:dyDescent="0.25">
      <c r="G18968"/>
      <c r="I18968"/>
      <c r="L18968"/>
    </row>
    <row r="18969" spans="7:12" x14ac:dyDescent="0.25">
      <c r="G18969"/>
      <c r="I18969"/>
      <c r="L18969"/>
    </row>
    <row r="18970" spans="7:12" x14ac:dyDescent="0.25">
      <c r="G18970"/>
      <c r="I18970"/>
      <c r="L18970"/>
    </row>
    <row r="18971" spans="7:12" x14ac:dyDescent="0.25">
      <c r="G18971"/>
      <c r="I18971"/>
      <c r="L18971"/>
    </row>
    <row r="18972" spans="7:12" x14ac:dyDescent="0.25">
      <c r="G18972"/>
      <c r="I18972"/>
      <c r="L18972"/>
    </row>
    <row r="18973" spans="7:12" x14ac:dyDescent="0.25">
      <c r="G18973"/>
      <c r="I18973"/>
      <c r="L18973"/>
    </row>
    <row r="18974" spans="7:12" x14ac:dyDescent="0.25">
      <c r="G18974"/>
      <c r="I18974"/>
      <c r="L18974"/>
    </row>
    <row r="18975" spans="7:12" x14ac:dyDescent="0.25">
      <c r="G18975"/>
      <c r="I18975"/>
      <c r="L18975"/>
    </row>
    <row r="18976" spans="7:12" x14ac:dyDescent="0.25">
      <c r="G18976"/>
      <c r="I18976"/>
      <c r="L18976"/>
    </row>
    <row r="18977" spans="7:12" x14ac:dyDescent="0.25">
      <c r="G18977"/>
      <c r="I18977"/>
      <c r="L18977"/>
    </row>
    <row r="18978" spans="7:12" x14ac:dyDescent="0.25">
      <c r="G18978"/>
      <c r="I18978"/>
      <c r="L18978"/>
    </row>
    <row r="18979" spans="7:12" x14ac:dyDescent="0.25">
      <c r="G18979"/>
      <c r="I18979"/>
      <c r="L18979"/>
    </row>
    <row r="18980" spans="7:12" x14ac:dyDescent="0.25">
      <c r="G18980"/>
      <c r="I18980"/>
      <c r="L18980"/>
    </row>
    <row r="18981" spans="7:12" x14ac:dyDescent="0.25">
      <c r="G18981"/>
      <c r="I18981"/>
      <c r="L18981"/>
    </row>
    <row r="18982" spans="7:12" x14ac:dyDescent="0.25">
      <c r="G18982"/>
      <c r="I18982"/>
      <c r="L18982"/>
    </row>
    <row r="18983" spans="7:12" x14ac:dyDescent="0.25">
      <c r="G18983"/>
      <c r="I18983"/>
      <c r="L18983"/>
    </row>
    <row r="18984" spans="7:12" x14ac:dyDescent="0.25">
      <c r="G18984"/>
      <c r="I18984"/>
      <c r="L18984"/>
    </row>
    <row r="18985" spans="7:12" x14ac:dyDescent="0.25">
      <c r="G18985"/>
      <c r="I18985"/>
      <c r="L18985"/>
    </row>
    <row r="18986" spans="7:12" x14ac:dyDescent="0.25">
      <c r="G18986"/>
      <c r="I18986"/>
      <c r="L18986"/>
    </row>
    <row r="18987" spans="7:12" x14ac:dyDescent="0.25">
      <c r="G18987"/>
      <c r="I18987"/>
      <c r="L18987"/>
    </row>
    <row r="18988" spans="7:12" x14ac:dyDescent="0.25">
      <c r="G18988"/>
      <c r="I18988"/>
      <c r="L18988"/>
    </row>
    <row r="18989" spans="7:12" x14ac:dyDescent="0.25">
      <c r="G18989"/>
      <c r="I18989"/>
      <c r="L18989"/>
    </row>
    <row r="18990" spans="7:12" x14ac:dyDescent="0.25">
      <c r="G18990"/>
      <c r="I18990"/>
      <c r="L18990"/>
    </row>
    <row r="18991" spans="7:12" x14ac:dyDescent="0.25">
      <c r="G18991"/>
      <c r="I18991"/>
      <c r="L18991"/>
    </row>
    <row r="18992" spans="7:12" x14ac:dyDescent="0.25">
      <c r="G18992"/>
      <c r="I18992"/>
      <c r="L18992"/>
    </row>
    <row r="18993" spans="7:12" x14ac:dyDescent="0.25">
      <c r="G18993"/>
      <c r="I18993"/>
      <c r="L18993"/>
    </row>
    <row r="18994" spans="7:12" x14ac:dyDescent="0.25">
      <c r="G18994"/>
      <c r="I18994"/>
      <c r="L18994"/>
    </row>
    <row r="18995" spans="7:12" x14ac:dyDescent="0.25">
      <c r="G18995"/>
      <c r="I18995"/>
      <c r="L18995"/>
    </row>
    <row r="18996" spans="7:12" x14ac:dyDescent="0.25">
      <c r="G18996"/>
      <c r="I18996"/>
      <c r="L18996"/>
    </row>
    <row r="18997" spans="7:12" x14ac:dyDescent="0.25">
      <c r="G18997"/>
      <c r="I18997"/>
      <c r="L18997"/>
    </row>
    <row r="18998" spans="7:12" x14ac:dyDescent="0.25">
      <c r="G18998"/>
      <c r="I18998"/>
      <c r="L18998"/>
    </row>
    <row r="18999" spans="7:12" x14ac:dyDescent="0.25">
      <c r="G18999"/>
      <c r="I18999"/>
      <c r="L18999"/>
    </row>
    <row r="19000" spans="7:12" x14ac:dyDescent="0.25">
      <c r="G19000"/>
      <c r="I19000"/>
      <c r="L19000"/>
    </row>
    <row r="19001" spans="7:12" x14ac:dyDescent="0.25">
      <c r="G19001"/>
      <c r="I19001"/>
      <c r="L19001"/>
    </row>
    <row r="19002" spans="7:12" x14ac:dyDescent="0.25">
      <c r="G19002"/>
      <c r="I19002"/>
      <c r="L19002"/>
    </row>
    <row r="19003" spans="7:12" x14ac:dyDescent="0.25">
      <c r="G19003"/>
      <c r="I19003"/>
      <c r="L19003"/>
    </row>
    <row r="19004" spans="7:12" x14ac:dyDescent="0.25">
      <c r="G19004"/>
      <c r="I19004"/>
      <c r="L19004"/>
    </row>
    <row r="19005" spans="7:12" x14ac:dyDescent="0.25">
      <c r="G19005"/>
      <c r="I19005"/>
      <c r="L19005"/>
    </row>
    <row r="19006" spans="7:12" x14ac:dyDescent="0.25">
      <c r="G19006"/>
      <c r="I19006"/>
      <c r="L19006"/>
    </row>
    <row r="19007" spans="7:12" x14ac:dyDescent="0.25">
      <c r="G19007"/>
      <c r="I19007"/>
      <c r="L19007"/>
    </row>
    <row r="19008" spans="7:12" x14ac:dyDescent="0.25">
      <c r="G19008"/>
      <c r="I19008"/>
      <c r="L19008"/>
    </row>
    <row r="19009" spans="7:12" x14ac:dyDescent="0.25">
      <c r="G19009"/>
      <c r="I19009"/>
      <c r="L19009"/>
    </row>
    <row r="19010" spans="7:12" x14ac:dyDescent="0.25">
      <c r="G19010"/>
      <c r="I19010"/>
      <c r="L19010"/>
    </row>
    <row r="19011" spans="7:12" x14ac:dyDescent="0.25">
      <c r="G19011"/>
      <c r="I19011"/>
      <c r="L19011"/>
    </row>
    <row r="19012" spans="7:12" x14ac:dyDescent="0.25">
      <c r="G19012"/>
      <c r="I19012"/>
      <c r="L19012"/>
    </row>
    <row r="19013" spans="7:12" x14ac:dyDescent="0.25">
      <c r="G19013"/>
      <c r="I19013"/>
      <c r="L19013"/>
    </row>
    <row r="19014" spans="7:12" x14ac:dyDescent="0.25">
      <c r="G19014"/>
      <c r="I19014"/>
      <c r="L19014"/>
    </row>
    <row r="19015" spans="7:12" x14ac:dyDescent="0.25">
      <c r="G19015"/>
      <c r="I19015"/>
      <c r="L19015"/>
    </row>
    <row r="19016" spans="7:12" x14ac:dyDescent="0.25">
      <c r="G19016"/>
      <c r="I19016"/>
      <c r="L19016"/>
    </row>
    <row r="19017" spans="7:12" x14ac:dyDescent="0.25">
      <c r="G19017"/>
      <c r="I19017"/>
      <c r="L19017"/>
    </row>
    <row r="19018" spans="7:12" x14ac:dyDescent="0.25">
      <c r="G19018"/>
      <c r="I19018"/>
      <c r="L19018"/>
    </row>
    <row r="19019" spans="7:12" x14ac:dyDescent="0.25">
      <c r="G19019"/>
      <c r="I19019"/>
      <c r="L19019"/>
    </row>
    <row r="19020" spans="7:12" x14ac:dyDescent="0.25">
      <c r="G19020"/>
      <c r="I19020"/>
      <c r="L19020"/>
    </row>
    <row r="19021" spans="7:12" x14ac:dyDescent="0.25">
      <c r="G19021"/>
      <c r="I19021"/>
      <c r="L19021"/>
    </row>
    <row r="19022" spans="7:12" x14ac:dyDescent="0.25">
      <c r="G19022"/>
      <c r="I19022"/>
      <c r="L19022"/>
    </row>
    <row r="19023" spans="7:12" x14ac:dyDescent="0.25">
      <c r="G19023"/>
      <c r="I19023"/>
      <c r="L19023"/>
    </row>
    <row r="19024" spans="7:12" x14ac:dyDescent="0.25">
      <c r="G19024"/>
      <c r="I19024"/>
      <c r="L19024"/>
    </row>
    <row r="19025" spans="7:12" x14ac:dyDescent="0.25">
      <c r="G19025"/>
      <c r="I19025"/>
      <c r="L19025"/>
    </row>
    <row r="19026" spans="7:12" x14ac:dyDescent="0.25">
      <c r="G19026"/>
      <c r="I19026"/>
      <c r="L19026"/>
    </row>
    <row r="19027" spans="7:12" x14ac:dyDescent="0.25">
      <c r="G19027"/>
      <c r="I19027"/>
      <c r="L19027"/>
    </row>
    <row r="19028" spans="7:12" x14ac:dyDescent="0.25">
      <c r="G19028"/>
      <c r="I19028"/>
      <c r="L19028"/>
    </row>
    <row r="19029" spans="7:12" x14ac:dyDescent="0.25">
      <c r="G19029"/>
      <c r="I19029"/>
      <c r="L19029"/>
    </row>
    <row r="19030" spans="7:12" x14ac:dyDescent="0.25">
      <c r="G19030"/>
      <c r="I19030"/>
      <c r="L19030"/>
    </row>
    <row r="19031" spans="7:12" x14ac:dyDescent="0.25">
      <c r="G19031"/>
      <c r="I19031"/>
      <c r="L19031"/>
    </row>
    <row r="19032" spans="7:12" x14ac:dyDescent="0.25">
      <c r="G19032"/>
      <c r="I19032"/>
      <c r="L19032"/>
    </row>
    <row r="19033" spans="7:12" x14ac:dyDescent="0.25">
      <c r="G19033"/>
      <c r="I19033"/>
      <c r="L19033"/>
    </row>
    <row r="19034" spans="7:12" x14ac:dyDescent="0.25">
      <c r="G19034"/>
      <c r="I19034"/>
      <c r="L19034"/>
    </row>
    <row r="19035" spans="7:12" x14ac:dyDescent="0.25">
      <c r="G19035"/>
      <c r="I19035"/>
      <c r="L19035"/>
    </row>
    <row r="19036" spans="7:12" x14ac:dyDescent="0.25">
      <c r="G19036"/>
      <c r="I19036"/>
      <c r="L19036"/>
    </row>
    <row r="19037" spans="7:12" x14ac:dyDescent="0.25">
      <c r="G19037"/>
      <c r="I19037"/>
      <c r="L19037"/>
    </row>
    <row r="19038" spans="7:12" x14ac:dyDescent="0.25">
      <c r="G19038"/>
      <c r="I19038"/>
      <c r="L19038"/>
    </row>
    <row r="19039" spans="7:12" x14ac:dyDescent="0.25">
      <c r="G19039"/>
      <c r="I19039"/>
      <c r="L19039"/>
    </row>
    <row r="19040" spans="7:12" x14ac:dyDescent="0.25">
      <c r="G19040"/>
      <c r="I19040"/>
      <c r="L19040"/>
    </row>
    <row r="19041" spans="7:12" x14ac:dyDescent="0.25">
      <c r="G19041"/>
      <c r="I19041"/>
      <c r="L19041"/>
    </row>
    <row r="19042" spans="7:12" x14ac:dyDescent="0.25">
      <c r="G19042"/>
      <c r="I19042"/>
      <c r="L19042"/>
    </row>
    <row r="19043" spans="7:12" x14ac:dyDescent="0.25">
      <c r="G19043"/>
      <c r="I19043"/>
      <c r="L19043"/>
    </row>
    <row r="19044" spans="7:12" x14ac:dyDescent="0.25">
      <c r="G19044"/>
      <c r="I19044"/>
      <c r="L19044"/>
    </row>
    <row r="19045" spans="7:12" x14ac:dyDescent="0.25">
      <c r="G19045"/>
      <c r="I19045"/>
      <c r="L19045"/>
    </row>
    <row r="19046" spans="7:12" x14ac:dyDescent="0.25">
      <c r="G19046"/>
      <c r="I19046"/>
      <c r="L19046"/>
    </row>
    <row r="19047" spans="7:12" x14ac:dyDescent="0.25">
      <c r="G19047"/>
      <c r="I19047"/>
      <c r="L19047"/>
    </row>
    <row r="19048" spans="7:12" x14ac:dyDescent="0.25">
      <c r="G19048"/>
      <c r="I19048"/>
      <c r="L19048"/>
    </row>
    <row r="19049" spans="7:12" x14ac:dyDescent="0.25">
      <c r="G19049"/>
      <c r="I19049"/>
      <c r="L19049"/>
    </row>
    <row r="19050" spans="7:12" x14ac:dyDescent="0.25">
      <c r="G19050"/>
      <c r="I19050"/>
      <c r="L19050"/>
    </row>
    <row r="19051" spans="7:12" x14ac:dyDescent="0.25">
      <c r="G19051"/>
      <c r="I19051"/>
      <c r="L19051"/>
    </row>
    <row r="19052" spans="7:12" x14ac:dyDescent="0.25">
      <c r="G19052"/>
      <c r="I19052"/>
      <c r="L19052"/>
    </row>
    <row r="19053" spans="7:12" x14ac:dyDescent="0.25">
      <c r="G19053"/>
      <c r="I19053"/>
      <c r="L19053"/>
    </row>
    <row r="19054" spans="7:12" x14ac:dyDescent="0.25">
      <c r="G19054"/>
      <c r="I19054"/>
      <c r="L19054"/>
    </row>
    <row r="19055" spans="7:12" x14ac:dyDescent="0.25">
      <c r="G19055"/>
      <c r="I19055"/>
      <c r="L19055"/>
    </row>
    <row r="19056" spans="7:12" x14ac:dyDescent="0.25">
      <c r="G19056"/>
      <c r="I19056"/>
      <c r="L19056"/>
    </row>
    <row r="19057" spans="7:12" x14ac:dyDescent="0.25">
      <c r="G19057"/>
      <c r="I19057"/>
      <c r="L19057"/>
    </row>
    <row r="19058" spans="7:12" x14ac:dyDescent="0.25">
      <c r="G19058"/>
      <c r="I19058"/>
      <c r="L19058"/>
    </row>
    <row r="19059" spans="7:12" x14ac:dyDescent="0.25">
      <c r="G19059"/>
      <c r="I19059"/>
      <c r="L19059"/>
    </row>
    <row r="19060" spans="7:12" x14ac:dyDescent="0.25">
      <c r="G19060"/>
      <c r="I19060"/>
      <c r="L19060"/>
    </row>
    <row r="19061" spans="7:12" x14ac:dyDescent="0.25">
      <c r="G19061"/>
      <c r="I19061"/>
      <c r="L19061"/>
    </row>
    <row r="19062" spans="7:12" x14ac:dyDescent="0.25">
      <c r="G19062"/>
      <c r="I19062"/>
      <c r="L19062"/>
    </row>
    <row r="19063" spans="7:12" x14ac:dyDescent="0.25">
      <c r="G19063"/>
      <c r="I19063"/>
      <c r="L19063"/>
    </row>
    <row r="19064" spans="7:12" x14ac:dyDescent="0.25">
      <c r="G19064"/>
      <c r="I19064"/>
      <c r="L19064"/>
    </row>
    <row r="19065" spans="7:12" x14ac:dyDescent="0.25">
      <c r="G19065"/>
      <c r="I19065"/>
      <c r="L19065"/>
    </row>
    <row r="19066" spans="7:12" x14ac:dyDescent="0.25">
      <c r="G19066"/>
      <c r="I19066"/>
      <c r="L19066"/>
    </row>
    <row r="19067" spans="7:12" x14ac:dyDescent="0.25">
      <c r="G19067"/>
      <c r="I19067"/>
      <c r="L19067"/>
    </row>
    <row r="19068" spans="7:12" x14ac:dyDescent="0.25">
      <c r="G19068"/>
      <c r="I19068"/>
      <c r="L19068"/>
    </row>
    <row r="19069" spans="7:12" x14ac:dyDescent="0.25">
      <c r="G19069"/>
      <c r="I19069"/>
      <c r="L19069"/>
    </row>
    <row r="19070" spans="7:12" x14ac:dyDescent="0.25">
      <c r="G19070"/>
      <c r="I19070"/>
      <c r="L19070"/>
    </row>
    <row r="19071" spans="7:12" x14ac:dyDescent="0.25">
      <c r="G19071"/>
      <c r="I19071"/>
      <c r="L19071"/>
    </row>
    <row r="19072" spans="7:12" x14ac:dyDescent="0.25">
      <c r="G19072"/>
      <c r="I19072"/>
      <c r="L19072"/>
    </row>
    <row r="19073" spans="7:12" x14ac:dyDescent="0.25">
      <c r="G19073"/>
      <c r="I19073"/>
      <c r="L19073"/>
    </row>
    <row r="19074" spans="7:12" x14ac:dyDescent="0.25">
      <c r="G19074"/>
      <c r="I19074"/>
      <c r="L19074"/>
    </row>
    <row r="19075" spans="7:12" x14ac:dyDescent="0.25">
      <c r="G19075"/>
      <c r="I19075"/>
      <c r="L19075"/>
    </row>
    <row r="19076" spans="7:12" x14ac:dyDescent="0.25">
      <c r="G19076"/>
      <c r="I19076"/>
      <c r="L19076"/>
    </row>
    <row r="19077" spans="7:12" x14ac:dyDescent="0.25">
      <c r="G19077"/>
      <c r="I19077"/>
      <c r="L19077"/>
    </row>
    <row r="19078" spans="7:12" x14ac:dyDescent="0.25">
      <c r="G19078"/>
      <c r="I19078"/>
      <c r="L19078"/>
    </row>
    <row r="19079" spans="7:12" x14ac:dyDescent="0.25">
      <c r="G19079"/>
      <c r="I19079"/>
      <c r="L19079"/>
    </row>
    <row r="19080" spans="7:12" x14ac:dyDescent="0.25">
      <c r="G19080"/>
      <c r="I19080"/>
      <c r="L19080"/>
    </row>
    <row r="19081" spans="7:12" x14ac:dyDescent="0.25">
      <c r="G19081"/>
      <c r="I19081"/>
      <c r="L19081"/>
    </row>
    <row r="19082" spans="7:12" x14ac:dyDescent="0.25">
      <c r="G19082"/>
      <c r="I19082"/>
      <c r="L19082"/>
    </row>
    <row r="19083" spans="7:12" x14ac:dyDescent="0.25">
      <c r="G19083"/>
      <c r="I19083"/>
      <c r="L19083"/>
    </row>
    <row r="19084" spans="7:12" x14ac:dyDescent="0.25">
      <c r="G19084"/>
      <c r="I19084"/>
      <c r="L19084"/>
    </row>
    <row r="19085" spans="7:12" x14ac:dyDescent="0.25">
      <c r="G19085"/>
      <c r="I19085"/>
      <c r="L19085"/>
    </row>
    <row r="19086" spans="7:12" x14ac:dyDescent="0.25">
      <c r="G19086"/>
      <c r="I19086"/>
      <c r="L19086"/>
    </row>
    <row r="19087" spans="7:12" x14ac:dyDescent="0.25">
      <c r="G19087"/>
      <c r="I19087"/>
      <c r="L19087"/>
    </row>
    <row r="19088" spans="7:12" x14ac:dyDescent="0.25">
      <c r="G19088"/>
      <c r="I19088"/>
      <c r="L19088"/>
    </row>
    <row r="19089" spans="7:12" x14ac:dyDescent="0.25">
      <c r="G19089"/>
      <c r="I19089"/>
      <c r="L19089"/>
    </row>
    <row r="19090" spans="7:12" x14ac:dyDescent="0.25">
      <c r="G19090"/>
      <c r="I19090"/>
      <c r="L19090"/>
    </row>
    <row r="19091" spans="7:12" x14ac:dyDescent="0.25">
      <c r="G19091"/>
      <c r="I19091"/>
      <c r="L19091"/>
    </row>
    <row r="19092" spans="7:12" x14ac:dyDescent="0.25">
      <c r="G19092"/>
      <c r="I19092"/>
      <c r="L19092"/>
    </row>
    <row r="19093" spans="7:12" x14ac:dyDescent="0.25">
      <c r="G19093"/>
      <c r="I19093"/>
      <c r="L19093"/>
    </row>
    <row r="19094" spans="7:12" x14ac:dyDescent="0.25">
      <c r="G19094"/>
      <c r="I19094"/>
      <c r="L19094"/>
    </row>
    <row r="19095" spans="7:12" x14ac:dyDescent="0.25">
      <c r="G19095"/>
      <c r="I19095"/>
      <c r="L19095"/>
    </row>
    <row r="19096" spans="7:12" x14ac:dyDescent="0.25">
      <c r="G19096"/>
      <c r="I19096"/>
      <c r="L19096"/>
    </row>
    <row r="19097" spans="7:12" x14ac:dyDescent="0.25">
      <c r="G19097"/>
      <c r="I19097"/>
      <c r="L19097"/>
    </row>
    <row r="19098" spans="7:12" x14ac:dyDescent="0.25">
      <c r="G19098"/>
      <c r="I19098"/>
      <c r="L19098"/>
    </row>
    <row r="19099" spans="7:12" x14ac:dyDescent="0.25">
      <c r="G19099"/>
      <c r="I19099"/>
      <c r="L19099"/>
    </row>
    <row r="19100" spans="7:12" x14ac:dyDescent="0.25">
      <c r="G19100"/>
      <c r="I19100"/>
      <c r="L19100"/>
    </row>
    <row r="19101" spans="7:12" x14ac:dyDescent="0.25">
      <c r="G19101"/>
      <c r="I19101"/>
      <c r="L19101"/>
    </row>
    <row r="19102" spans="7:12" x14ac:dyDescent="0.25">
      <c r="G19102"/>
      <c r="I19102"/>
      <c r="L19102"/>
    </row>
    <row r="19103" spans="7:12" x14ac:dyDescent="0.25">
      <c r="G19103"/>
      <c r="I19103"/>
      <c r="L19103"/>
    </row>
    <row r="19104" spans="7:12" x14ac:dyDescent="0.25">
      <c r="G19104"/>
      <c r="I19104"/>
      <c r="L19104"/>
    </row>
    <row r="19105" spans="7:12" x14ac:dyDescent="0.25">
      <c r="G19105"/>
      <c r="I19105"/>
      <c r="L19105"/>
    </row>
    <row r="19106" spans="7:12" x14ac:dyDescent="0.25">
      <c r="G19106"/>
      <c r="I19106"/>
      <c r="L19106"/>
    </row>
    <row r="19107" spans="7:12" x14ac:dyDescent="0.25">
      <c r="G19107"/>
      <c r="I19107"/>
      <c r="L19107"/>
    </row>
    <row r="19108" spans="7:12" x14ac:dyDescent="0.25">
      <c r="G19108"/>
      <c r="I19108"/>
      <c r="L19108"/>
    </row>
    <row r="19109" spans="7:12" x14ac:dyDescent="0.25">
      <c r="G19109"/>
      <c r="I19109"/>
      <c r="L19109"/>
    </row>
    <row r="19110" spans="7:12" x14ac:dyDescent="0.25">
      <c r="G19110"/>
      <c r="I19110"/>
      <c r="L19110"/>
    </row>
    <row r="19111" spans="7:12" x14ac:dyDescent="0.25">
      <c r="G19111"/>
      <c r="I19111"/>
      <c r="L19111"/>
    </row>
    <row r="19112" spans="7:12" x14ac:dyDescent="0.25">
      <c r="G19112"/>
      <c r="I19112"/>
      <c r="L19112"/>
    </row>
    <row r="19113" spans="7:12" x14ac:dyDescent="0.25">
      <c r="G19113"/>
      <c r="I19113"/>
      <c r="L19113"/>
    </row>
    <row r="19114" spans="7:12" x14ac:dyDescent="0.25">
      <c r="G19114"/>
      <c r="I19114"/>
      <c r="L19114"/>
    </row>
    <row r="19115" spans="7:12" x14ac:dyDescent="0.25">
      <c r="G19115"/>
      <c r="I19115"/>
      <c r="L19115"/>
    </row>
    <row r="19116" spans="7:12" x14ac:dyDescent="0.25">
      <c r="G19116"/>
      <c r="I19116"/>
      <c r="L19116"/>
    </row>
    <row r="19117" spans="7:12" x14ac:dyDescent="0.25">
      <c r="G19117"/>
      <c r="I19117"/>
      <c r="L19117"/>
    </row>
    <row r="19118" spans="7:12" x14ac:dyDescent="0.25">
      <c r="G19118"/>
      <c r="I19118"/>
      <c r="L19118"/>
    </row>
    <row r="19119" spans="7:12" x14ac:dyDescent="0.25">
      <c r="G19119"/>
      <c r="I19119"/>
      <c r="L19119"/>
    </row>
    <row r="19120" spans="7:12" x14ac:dyDescent="0.25">
      <c r="G19120"/>
      <c r="I19120"/>
      <c r="L19120"/>
    </row>
    <row r="19121" spans="7:12" x14ac:dyDescent="0.25">
      <c r="G19121"/>
      <c r="I19121"/>
      <c r="L19121"/>
    </row>
    <row r="19122" spans="7:12" x14ac:dyDescent="0.25">
      <c r="G19122"/>
      <c r="I19122"/>
      <c r="L19122"/>
    </row>
    <row r="19123" spans="7:12" x14ac:dyDescent="0.25">
      <c r="G19123"/>
      <c r="I19123"/>
      <c r="L19123"/>
    </row>
    <row r="19124" spans="7:12" x14ac:dyDescent="0.25">
      <c r="G19124"/>
      <c r="I19124"/>
      <c r="L19124"/>
    </row>
    <row r="19125" spans="7:12" x14ac:dyDescent="0.25">
      <c r="G19125"/>
      <c r="I19125"/>
      <c r="L19125"/>
    </row>
    <row r="19126" spans="7:12" x14ac:dyDescent="0.25">
      <c r="G19126"/>
      <c r="I19126"/>
      <c r="L19126"/>
    </row>
    <row r="19127" spans="7:12" x14ac:dyDescent="0.25">
      <c r="G19127"/>
      <c r="I19127"/>
      <c r="L19127"/>
    </row>
    <row r="19128" spans="7:12" x14ac:dyDescent="0.25">
      <c r="G19128"/>
      <c r="I19128"/>
      <c r="L19128"/>
    </row>
    <row r="19129" spans="7:12" x14ac:dyDescent="0.25">
      <c r="G19129"/>
      <c r="I19129"/>
      <c r="L19129"/>
    </row>
    <row r="19130" spans="7:12" x14ac:dyDescent="0.25">
      <c r="G19130"/>
      <c r="I19130"/>
      <c r="L19130"/>
    </row>
    <row r="19131" spans="7:12" x14ac:dyDescent="0.25">
      <c r="G19131"/>
      <c r="I19131"/>
      <c r="L19131"/>
    </row>
    <row r="19132" spans="7:12" x14ac:dyDescent="0.25">
      <c r="G19132"/>
      <c r="I19132"/>
      <c r="L19132"/>
    </row>
    <row r="19133" spans="7:12" x14ac:dyDescent="0.25">
      <c r="G19133"/>
      <c r="I19133"/>
      <c r="L19133"/>
    </row>
    <row r="19134" spans="7:12" x14ac:dyDescent="0.25">
      <c r="G19134"/>
      <c r="I19134"/>
      <c r="L19134"/>
    </row>
    <row r="19135" spans="7:12" x14ac:dyDescent="0.25">
      <c r="G19135"/>
      <c r="I19135"/>
      <c r="L19135"/>
    </row>
    <row r="19136" spans="7:12" x14ac:dyDescent="0.25">
      <c r="G19136"/>
      <c r="I19136"/>
      <c r="L19136"/>
    </row>
    <row r="19137" spans="7:12" x14ac:dyDescent="0.25">
      <c r="G19137"/>
      <c r="I19137"/>
      <c r="L19137"/>
    </row>
    <row r="19138" spans="7:12" x14ac:dyDescent="0.25">
      <c r="G19138"/>
      <c r="I19138"/>
      <c r="L19138"/>
    </row>
    <row r="19139" spans="7:12" x14ac:dyDescent="0.25">
      <c r="G19139"/>
      <c r="I19139"/>
      <c r="L19139"/>
    </row>
    <row r="19140" spans="7:12" x14ac:dyDescent="0.25">
      <c r="G19140"/>
      <c r="I19140"/>
      <c r="L19140"/>
    </row>
    <row r="19141" spans="7:12" x14ac:dyDescent="0.25">
      <c r="G19141"/>
      <c r="I19141"/>
      <c r="L19141"/>
    </row>
    <row r="19142" spans="7:12" x14ac:dyDescent="0.25">
      <c r="G19142"/>
      <c r="I19142"/>
      <c r="L19142"/>
    </row>
    <row r="19143" spans="7:12" x14ac:dyDescent="0.25">
      <c r="G19143"/>
      <c r="I19143"/>
      <c r="L19143"/>
    </row>
    <row r="19144" spans="7:12" x14ac:dyDescent="0.25">
      <c r="G19144"/>
      <c r="I19144"/>
      <c r="L19144"/>
    </row>
    <row r="19145" spans="7:12" x14ac:dyDescent="0.25">
      <c r="G19145"/>
      <c r="I19145"/>
      <c r="L19145"/>
    </row>
    <row r="19146" spans="7:12" x14ac:dyDescent="0.25">
      <c r="G19146"/>
      <c r="I19146"/>
      <c r="L19146"/>
    </row>
    <row r="19147" spans="7:12" x14ac:dyDescent="0.25">
      <c r="G19147"/>
      <c r="I19147"/>
      <c r="L19147"/>
    </row>
    <row r="19148" spans="7:12" x14ac:dyDescent="0.25">
      <c r="G19148"/>
      <c r="I19148"/>
      <c r="L19148"/>
    </row>
    <row r="19149" spans="7:12" x14ac:dyDescent="0.25">
      <c r="G19149"/>
      <c r="I19149"/>
      <c r="L19149"/>
    </row>
    <row r="19150" spans="7:12" x14ac:dyDescent="0.25">
      <c r="G19150"/>
      <c r="I19150"/>
      <c r="L19150"/>
    </row>
    <row r="19151" spans="7:12" x14ac:dyDescent="0.25">
      <c r="G19151"/>
      <c r="I19151"/>
      <c r="L19151"/>
    </row>
    <row r="19152" spans="7:12" x14ac:dyDescent="0.25">
      <c r="G19152"/>
      <c r="I19152"/>
      <c r="L19152"/>
    </row>
    <row r="19153" spans="7:12" x14ac:dyDescent="0.25">
      <c r="G19153"/>
      <c r="I19153"/>
      <c r="L19153"/>
    </row>
    <row r="19154" spans="7:12" x14ac:dyDescent="0.25">
      <c r="G19154"/>
      <c r="I19154"/>
      <c r="L19154"/>
    </row>
    <row r="19155" spans="7:12" x14ac:dyDescent="0.25">
      <c r="G19155"/>
      <c r="I19155"/>
      <c r="L19155"/>
    </row>
    <row r="19156" spans="7:12" x14ac:dyDescent="0.25">
      <c r="G19156"/>
      <c r="I19156"/>
      <c r="L19156"/>
    </row>
    <row r="19157" spans="7:12" x14ac:dyDescent="0.25">
      <c r="G19157"/>
      <c r="I19157"/>
      <c r="L19157"/>
    </row>
    <row r="19158" spans="7:12" x14ac:dyDescent="0.25">
      <c r="G19158"/>
      <c r="I19158"/>
      <c r="L19158"/>
    </row>
    <row r="19159" spans="7:12" x14ac:dyDescent="0.25">
      <c r="G19159"/>
      <c r="I19159"/>
      <c r="L19159"/>
    </row>
    <row r="19160" spans="7:12" x14ac:dyDescent="0.25">
      <c r="G19160"/>
      <c r="I19160"/>
      <c r="L19160"/>
    </row>
    <row r="19161" spans="7:12" x14ac:dyDescent="0.25">
      <c r="G19161"/>
      <c r="I19161"/>
      <c r="L19161"/>
    </row>
    <row r="19162" spans="7:12" x14ac:dyDescent="0.25">
      <c r="G19162"/>
      <c r="I19162"/>
      <c r="L19162"/>
    </row>
    <row r="19163" spans="7:12" x14ac:dyDescent="0.25">
      <c r="G19163"/>
      <c r="I19163"/>
      <c r="L19163"/>
    </row>
    <row r="19164" spans="7:12" x14ac:dyDescent="0.25">
      <c r="G19164"/>
      <c r="I19164"/>
      <c r="L19164"/>
    </row>
    <row r="19165" spans="7:12" x14ac:dyDescent="0.25">
      <c r="G19165"/>
      <c r="I19165"/>
      <c r="L19165"/>
    </row>
    <row r="19166" spans="7:12" x14ac:dyDescent="0.25">
      <c r="G19166"/>
      <c r="I19166"/>
      <c r="L19166"/>
    </row>
    <row r="19167" spans="7:12" x14ac:dyDescent="0.25">
      <c r="G19167"/>
      <c r="I19167"/>
      <c r="L19167"/>
    </row>
    <row r="19168" spans="7:12" x14ac:dyDescent="0.25">
      <c r="G19168"/>
      <c r="I19168"/>
      <c r="L19168"/>
    </row>
    <row r="19169" spans="7:12" x14ac:dyDescent="0.25">
      <c r="G19169"/>
      <c r="I19169"/>
      <c r="L19169"/>
    </row>
    <row r="19170" spans="7:12" x14ac:dyDescent="0.25">
      <c r="G19170"/>
      <c r="I19170"/>
      <c r="L19170"/>
    </row>
    <row r="19171" spans="7:12" x14ac:dyDescent="0.25">
      <c r="G19171"/>
      <c r="I19171"/>
      <c r="L19171"/>
    </row>
    <row r="19172" spans="7:12" x14ac:dyDescent="0.25">
      <c r="G19172"/>
      <c r="I19172"/>
      <c r="L19172"/>
    </row>
    <row r="19173" spans="7:12" x14ac:dyDescent="0.25">
      <c r="G19173"/>
      <c r="I19173"/>
      <c r="L19173"/>
    </row>
    <row r="19174" spans="7:12" x14ac:dyDescent="0.25">
      <c r="G19174"/>
      <c r="I19174"/>
      <c r="L19174"/>
    </row>
    <row r="19175" spans="7:12" x14ac:dyDescent="0.25">
      <c r="G19175"/>
      <c r="I19175"/>
      <c r="L19175"/>
    </row>
    <row r="19176" spans="7:12" x14ac:dyDescent="0.25">
      <c r="G19176"/>
      <c r="I19176"/>
      <c r="L19176"/>
    </row>
    <row r="19177" spans="7:12" x14ac:dyDescent="0.25">
      <c r="G19177"/>
      <c r="I19177"/>
      <c r="L19177"/>
    </row>
    <row r="19178" spans="7:12" x14ac:dyDescent="0.25">
      <c r="G19178"/>
      <c r="I19178"/>
      <c r="L19178"/>
    </row>
    <row r="19179" spans="7:12" x14ac:dyDescent="0.25">
      <c r="G19179"/>
      <c r="I19179"/>
      <c r="L19179"/>
    </row>
    <row r="19180" spans="7:12" x14ac:dyDescent="0.25">
      <c r="G19180"/>
      <c r="I19180"/>
      <c r="L19180"/>
    </row>
    <row r="19181" spans="7:12" x14ac:dyDescent="0.25">
      <c r="G19181"/>
      <c r="I19181"/>
      <c r="L19181"/>
    </row>
    <row r="19182" spans="7:12" x14ac:dyDescent="0.25">
      <c r="G19182"/>
      <c r="I19182"/>
      <c r="L19182"/>
    </row>
    <row r="19183" spans="7:12" x14ac:dyDescent="0.25">
      <c r="G19183"/>
      <c r="I19183"/>
      <c r="L19183"/>
    </row>
    <row r="19184" spans="7:12" x14ac:dyDescent="0.25">
      <c r="G19184"/>
      <c r="I19184"/>
      <c r="L19184"/>
    </row>
    <row r="19185" spans="7:12" x14ac:dyDescent="0.25">
      <c r="G19185"/>
      <c r="I19185"/>
      <c r="L19185"/>
    </row>
    <row r="19186" spans="7:12" x14ac:dyDescent="0.25">
      <c r="G19186"/>
      <c r="I19186"/>
      <c r="L19186"/>
    </row>
    <row r="19187" spans="7:12" x14ac:dyDescent="0.25">
      <c r="G19187"/>
      <c r="I19187"/>
      <c r="L19187"/>
    </row>
    <row r="19188" spans="7:12" x14ac:dyDescent="0.25">
      <c r="G19188"/>
      <c r="I19188"/>
      <c r="L19188"/>
    </row>
    <row r="19189" spans="7:12" x14ac:dyDescent="0.25">
      <c r="G19189"/>
      <c r="I19189"/>
      <c r="L19189"/>
    </row>
    <row r="19190" spans="7:12" x14ac:dyDescent="0.25">
      <c r="G19190"/>
      <c r="I19190"/>
      <c r="L19190"/>
    </row>
    <row r="19191" spans="7:12" x14ac:dyDescent="0.25">
      <c r="G19191"/>
      <c r="I19191"/>
      <c r="L19191"/>
    </row>
    <row r="19192" spans="7:12" x14ac:dyDescent="0.25">
      <c r="G19192"/>
      <c r="I19192"/>
      <c r="L19192"/>
    </row>
    <row r="19193" spans="7:12" x14ac:dyDescent="0.25">
      <c r="G19193"/>
      <c r="I19193"/>
      <c r="L19193"/>
    </row>
    <row r="19194" spans="7:12" x14ac:dyDescent="0.25">
      <c r="G19194"/>
      <c r="I19194"/>
      <c r="L19194"/>
    </row>
    <row r="19195" spans="7:12" x14ac:dyDescent="0.25">
      <c r="G19195"/>
      <c r="I19195"/>
      <c r="L19195"/>
    </row>
    <row r="19196" spans="7:12" x14ac:dyDescent="0.25">
      <c r="G19196"/>
      <c r="I19196"/>
      <c r="L19196"/>
    </row>
    <row r="19197" spans="7:12" x14ac:dyDescent="0.25">
      <c r="G19197"/>
      <c r="I19197"/>
      <c r="L19197"/>
    </row>
    <row r="19198" spans="7:12" x14ac:dyDescent="0.25">
      <c r="G19198"/>
      <c r="I19198"/>
      <c r="L19198"/>
    </row>
    <row r="19199" spans="7:12" x14ac:dyDescent="0.25">
      <c r="G19199"/>
      <c r="I19199"/>
      <c r="L19199"/>
    </row>
    <row r="19200" spans="7:12" x14ac:dyDescent="0.25">
      <c r="G19200"/>
      <c r="I19200"/>
      <c r="L19200"/>
    </row>
    <row r="19201" spans="7:12" x14ac:dyDescent="0.25">
      <c r="G19201"/>
      <c r="I19201"/>
      <c r="L19201"/>
    </row>
    <row r="19202" spans="7:12" x14ac:dyDescent="0.25">
      <c r="G19202"/>
      <c r="I19202"/>
      <c r="L19202"/>
    </row>
    <row r="19203" spans="7:12" x14ac:dyDescent="0.25">
      <c r="G19203"/>
      <c r="I19203"/>
      <c r="L19203"/>
    </row>
    <row r="19204" spans="7:12" x14ac:dyDescent="0.25">
      <c r="G19204"/>
      <c r="I19204"/>
      <c r="L19204"/>
    </row>
    <row r="19205" spans="7:12" x14ac:dyDescent="0.25">
      <c r="G19205"/>
      <c r="I19205"/>
      <c r="L19205"/>
    </row>
    <row r="19206" spans="7:12" x14ac:dyDescent="0.25">
      <c r="G19206"/>
      <c r="I19206"/>
      <c r="L19206"/>
    </row>
    <row r="19207" spans="7:12" x14ac:dyDescent="0.25">
      <c r="G19207"/>
      <c r="I19207"/>
      <c r="L19207"/>
    </row>
    <row r="19208" spans="7:12" x14ac:dyDescent="0.25">
      <c r="G19208"/>
      <c r="I19208"/>
      <c r="L19208"/>
    </row>
    <row r="19209" spans="7:12" x14ac:dyDescent="0.25">
      <c r="G19209"/>
      <c r="I19209"/>
      <c r="L19209"/>
    </row>
    <row r="19210" spans="7:12" x14ac:dyDescent="0.25">
      <c r="G19210"/>
      <c r="I19210"/>
      <c r="L19210"/>
    </row>
    <row r="19211" spans="7:12" x14ac:dyDescent="0.25">
      <c r="G19211"/>
      <c r="I19211"/>
      <c r="L19211"/>
    </row>
    <row r="19212" spans="7:12" x14ac:dyDescent="0.25">
      <c r="G19212"/>
      <c r="I19212"/>
      <c r="L19212"/>
    </row>
    <row r="19213" spans="7:12" x14ac:dyDescent="0.25">
      <c r="G19213"/>
      <c r="I19213"/>
      <c r="L19213"/>
    </row>
    <row r="19214" spans="7:12" x14ac:dyDescent="0.25">
      <c r="G19214"/>
      <c r="I19214"/>
      <c r="L19214"/>
    </row>
    <row r="19215" spans="7:12" x14ac:dyDescent="0.25">
      <c r="G19215"/>
      <c r="I19215"/>
      <c r="L19215"/>
    </row>
    <row r="19216" spans="7:12" x14ac:dyDescent="0.25">
      <c r="G19216"/>
      <c r="I19216"/>
      <c r="L19216"/>
    </row>
    <row r="19217" spans="7:12" x14ac:dyDescent="0.25">
      <c r="G19217"/>
      <c r="I19217"/>
      <c r="L19217"/>
    </row>
    <row r="19218" spans="7:12" x14ac:dyDescent="0.25">
      <c r="G19218"/>
      <c r="I19218"/>
      <c r="L19218"/>
    </row>
    <row r="19219" spans="7:12" x14ac:dyDescent="0.25">
      <c r="G19219"/>
      <c r="I19219"/>
      <c r="L19219"/>
    </row>
    <row r="19220" spans="7:12" x14ac:dyDescent="0.25">
      <c r="G19220"/>
      <c r="I19220"/>
      <c r="L19220"/>
    </row>
    <row r="19221" spans="7:12" x14ac:dyDescent="0.25">
      <c r="G19221"/>
      <c r="I19221"/>
      <c r="L19221"/>
    </row>
    <row r="19222" spans="7:12" x14ac:dyDescent="0.25">
      <c r="G19222"/>
      <c r="I19222"/>
      <c r="L19222"/>
    </row>
    <row r="19223" spans="7:12" x14ac:dyDescent="0.25">
      <c r="G19223"/>
      <c r="I19223"/>
      <c r="L19223"/>
    </row>
    <row r="19224" spans="7:12" x14ac:dyDescent="0.25">
      <c r="G19224"/>
      <c r="I19224"/>
      <c r="L19224"/>
    </row>
    <row r="19225" spans="7:12" x14ac:dyDescent="0.25">
      <c r="G19225"/>
      <c r="I19225"/>
      <c r="L19225"/>
    </row>
    <row r="19226" spans="7:12" x14ac:dyDescent="0.25">
      <c r="G19226"/>
      <c r="I19226"/>
      <c r="L19226"/>
    </row>
    <row r="19227" spans="7:12" x14ac:dyDescent="0.25">
      <c r="G19227"/>
      <c r="I19227"/>
      <c r="L19227"/>
    </row>
    <row r="19228" spans="7:12" x14ac:dyDescent="0.25">
      <c r="G19228"/>
      <c r="I19228"/>
      <c r="L19228"/>
    </row>
    <row r="19229" spans="7:12" x14ac:dyDescent="0.25">
      <c r="G19229"/>
      <c r="I19229"/>
      <c r="L19229"/>
    </row>
    <row r="19230" spans="7:12" x14ac:dyDescent="0.25">
      <c r="G19230"/>
      <c r="I19230"/>
      <c r="L19230"/>
    </row>
    <row r="19231" spans="7:12" x14ac:dyDescent="0.25">
      <c r="G19231"/>
      <c r="I19231"/>
      <c r="L19231"/>
    </row>
    <row r="19232" spans="7:12" x14ac:dyDescent="0.25">
      <c r="G19232"/>
      <c r="I19232"/>
      <c r="L19232"/>
    </row>
    <row r="19233" spans="7:12" x14ac:dyDescent="0.25">
      <c r="G19233"/>
      <c r="I19233"/>
      <c r="L19233"/>
    </row>
    <row r="19234" spans="7:12" x14ac:dyDescent="0.25">
      <c r="G19234"/>
      <c r="I19234"/>
      <c r="L19234"/>
    </row>
    <row r="19235" spans="7:12" x14ac:dyDescent="0.25">
      <c r="G19235"/>
      <c r="I19235"/>
      <c r="L19235"/>
    </row>
    <row r="19236" spans="7:12" x14ac:dyDescent="0.25">
      <c r="G19236"/>
      <c r="I19236"/>
      <c r="L19236"/>
    </row>
    <row r="19237" spans="7:12" x14ac:dyDescent="0.25">
      <c r="G19237"/>
      <c r="I19237"/>
      <c r="L19237"/>
    </row>
    <row r="19238" spans="7:12" x14ac:dyDescent="0.25">
      <c r="G19238"/>
      <c r="I19238"/>
      <c r="L19238"/>
    </row>
    <row r="19239" spans="7:12" x14ac:dyDescent="0.25">
      <c r="G19239"/>
      <c r="I19239"/>
      <c r="L19239"/>
    </row>
    <row r="19240" spans="7:12" x14ac:dyDescent="0.25">
      <c r="G19240"/>
      <c r="I19240"/>
      <c r="L19240"/>
    </row>
    <row r="19241" spans="7:12" x14ac:dyDescent="0.25">
      <c r="G19241"/>
      <c r="I19241"/>
      <c r="L19241"/>
    </row>
    <row r="19242" spans="7:12" x14ac:dyDescent="0.25">
      <c r="G19242"/>
      <c r="I19242"/>
      <c r="L19242"/>
    </row>
    <row r="19243" spans="7:12" x14ac:dyDescent="0.25">
      <c r="G19243"/>
      <c r="I19243"/>
      <c r="L19243"/>
    </row>
    <row r="19244" spans="7:12" x14ac:dyDescent="0.25">
      <c r="G19244"/>
      <c r="I19244"/>
      <c r="L19244"/>
    </row>
    <row r="19245" spans="7:12" x14ac:dyDescent="0.25">
      <c r="G19245"/>
      <c r="I19245"/>
      <c r="L19245"/>
    </row>
    <row r="19246" spans="7:12" x14ac:dyDescent="0.25">
      <c r="G19246"/>
      <c r="I19246"/>
      <c r="L19246"/>
    </row>
    <row r="19247" spans="7:12" x14ac:dyDescent="0.25">
      <c r="G19247"/>
      <c r="I19247"/>
      <c r="L19247"/>
    </row>
    <row r="19248" spans="7:12" x14ac:dyDescent="0.25">
      <c r="G19248"/>
      <c r="I19248"/>
      <c r="L19248"/>
    </row>
    <row r="19249" spans="7:12" x14ac:dyDescent="0.25">
      <c r="G19249"/>
      <c r="I19249"/>
      <c r="L19249"/>
    </row>
    <row r="19250" spans="7:12" x14ac:dyDescent="0.25">
      <c r="G19250"/>
      <c r="I19250"/>
      <c r="L19250"/>
    </row>
    <row r="19251" spans="7:12" x14ac:dyDescent="0.25">
      <c r="G19251"/>
      <c r="I19251"/>
      <c r="L19251"/>
    </row>
    <row r="19252" spans="7:12" x14ac:dyDescent="0.25">
      <c r="G19252"/>
      <c r="I19252"/>
      <c r="L19252"/>
    </row>
    <row r="19253" spans="7:12" x14ac:dyDescent="0.25">
      <c r="G19253"/>
      <c r="I19253"/>
      <c r="L19253"/>
    </row>
    <row r="19254" spans="7:12" x14ac:dyDescent="0.25">
      <c r="G19254"/>
      <c r="I19254"/>
      <c r="L19254"/>
    </row>
    <row r="19255" spans="7:12" x14ac:dyDescent="0.25">
      <c r="G19255"/>
      <c r="I19255"/>
      <c r="L19255"/>
    </row>
    <row r="19256" spans="7:12" x14ac:dyDescent="0.25">
      <c r="G19256"/>
      <c r="I19256"/>
      <c r="L19256"/>
    </row>
    <row r="19257" spans="7:12" x14ac:dyDescent="0.25">
      <c r="G19257"/>
      <c r="I19257"/>
      <c r="L19257"/>
    </row>
    <row r="19258" spans="7:12" x14ac:dyDescent="0.25">
      <c r="G19258"/>
      <c r="I19258"/>
      <c r="L19258"/>
    </row>
    <row r="19259" spans="7:12" x14ac:dyDescent="0.25">
      <c r="G19259"/>
      <c r="I19259"/>
      <c r="L19259"/>
    </row>
    <row r="19260" spans="7:12" x14ac:dyDescent="0.25">
      <c r="G19260"/>
      <c r="I19260"/>
      <c r="L19260"/>
    </row>
    <row r="19261" spans="7:12" x14ac:dyDescent="0.25">
      <c r="G19261"/>
      <c r="I19261"/>
      <c r="L19261"/>
    </row>
    <row r="19262" spans="7:12" x14ac:dyDescent="0.25">
      <c r="G19262"/>
      <c r="I19262"/>
      <c r="L19262"/>
    </row>
    <row r="19263" spans="7:12" x14ac:dyDescent="0.25">
      <c r="G19263"/>
      <c r="I19263"/>
      <c r="L19263"/>
    </row>
    <row r="19264" spans="7:12" x14ac:dyDescent="0.25">
      <c r="G19264"/>
      <c r="I19264"/>
      <c r="L19264"/>
    </row>
    <row r="19265" spans="7:12" x14ac:dyDescent="0.25">
      <c r="G19265"/>
      <c r="I19265"/>
      <c r="L19265"/>
    </row>
    <row r="19266" spans="7:12" x14ac:dyDescent="0.25">
      <c r="G19266"/>
      <c r="I19266"/>
      <c r="L19266"/>
    </row>
    <row r="19267" spans="7:12" x14ac:dyDescent="0.25">
      <c r="G19267"/>
      <c r="I19267"/>
      <c r="L19267"/>
    </row>
    <row r="19268" spans="7:12" x14ac:dyDescent="0.25">
      <c r="G19268"/>
      <c r="I19268"/>
      <c r="L19268"/>
    </row>
    <row r="19269" spans="7:12" x14ac:dyDescent="0.25">
      <c r="G19269"/>
      <c r="I19269"/>
      <c r="L19269"/>
    </row>
    <row r="19270" spans="7:12" x14ac:dyDescent="0.25">
      <c r="G19270"/>
      <c r="I19270"/>
      <c r="L19270"/>
    </row>
    <row r="19271" spans="7:12" x14ac:dyDescent="0.25">
      <c r="G19271"/>
      <c r="I19271"/>
      <c r="L19271"/>
    </row>
    <row r="19272" spans="7:12" x14ac:dyDescent="0.25">
      <c r="G19272"/>
      <c r="I19272"/>
      <c r="L19272"/>
    </row>
    <row r="19273" spans="7:12" x14ac:dyDescent="0.25">
      <c r="G19273"/>
      <c r="I19273"/>
      <c r="L19273"/>
    </row>
    <row r="19274" spans="7:12" x14ac:dyDescent="0.25">
      <c r="G19274"/>
      <c r="I19274"/>
      <c r="L19274"/>
    </row>
    <row r="19275" spans="7:12" x14ac:dyDescent="0.25">
      <c r="G19275"/>
      <c r="I19275"/>
      <c r="L19275"/>
    </row>
    <row r="19276" spans="7:12" x14ac:dyDescent="0.25">
      <c r="G19276"/>
      <c r="I19276"/>
      <c r="L19276"/>
    </row>
    <row r="19277" spans="7:12" x14ac:dyDescent="0.25">
      <c r="G19277"/>
      <c r="I19277"/>
      <c r="L19277"/>
    </row>
    <row r="19278" spans="7:12" x14ac:dyDescent="0.25">
      <c r="G19278"/>
      <c r="I19278"/>
      <c r="L19278"/>
    </row>
    <row r="19279" spans="7:12" x14ac:dyDescent="0.25">
      <c r="G19279"/>
      <c r="I19279"/>
      <c r="L19279"/>
    </row>
    <row r="19280" spans="7:12" x14ac:dyDescent="0.25">
      <c r="G19280"/>
      <c r="I19280"/>
      <c r="L19280"/>
    </row>
    <row r="19281" spans="7:12" x14ac:dyDescent="0.25">
      <c r="G19281"/>
      <c r="I19281"/>
      <c r="L19281"/>
    </row>
    <row r="19282" spans="7:12" x14ac:dyDescent="0.25">
      <c r="G19282"/>
      <c r="I19282"/>
      <c r="L19282"/>
    </row>
    <row r="19283" spans="7:12" x14ac:dyDescent="0.25">
      <c r="G19283"/>
      <c r="I19283"/>
      <c r="L19283"/>
    </row>
    <row r="19284" spans="7:12" x14ac:dyDescent="0.25">
      <c r="G19284"/>
      <c r="I19284"/>
      <c r="L19284"/>
    </row>
    <row r="19285" spans="7:12" x14ac:dyDescent="0.25">
      <c r="G19285"/>
      <c r="I19285"/>
      <c r="L19285"/>
    </row>
    <row r="19286" spans="7:12" x14ac:dyDescent="0.25">
      <c r="G19286"/>
      <c r="I19286"/>
      <c r="L19286"/>
    </row>
    <row r="19287" spans="7:12" x14ac:dyDescent="0.25">
      <c r="G19287"/>
      <c r="I19287"/>
      <c r="L19287"/>
    </row>
    <row r="19288" spans="7:12" x14ac:dyDescent="0.25">
      <c r="G19288"/>
      <c r="I19288"/>
      <c r="L19288"/>
    </row>
    <row r="19289" spans="7:12" x14ac:dyDescent="0.25">
      <c r="G19289"/>
      <c r="I19289"/>
      <c r="L19289"/>
    </row>
    <row r="19290" spans="7:12" x14ac:dyDescent="0.25">
      <c r="G19290"/>
      <c r="I19290"/>
      <c r="L19290"/>
    </row>
    <row r="19291" spans="7:12" x14ac:dyDescent="0.25">
      <c r="G19291"/>
      <c r="I19291"/>
      <c r="L19291"/>
    </row>
    <row r="19292" spans="7:12" x14ac:dyDescent="0.25">
      <c r="G19292"/>
      <c r="I19292"/>
      <c r="L19292"/>
    </row>
    <row r="19293" spans="7:12" x14ac:dyDescent="0.25">
      <c r="G19293"/>
      <c r="I19293"/>
      <c r="L19293"/>
    </row>
    <row r="19294" spans="7:12" x14ac:dyDescent="0.25">
      <c r="G19294"/>
      <c r="I19294"/>
      <c r="L19294"/>
    </row>
    <row r="19295" spans="7:12" x14ac:dyDescent="0.25">
      <c r="G19295"/>
      <c r="I19295"/>
      <c r="L19295"/>
    </row>
    <row r="19296" spans="7:12" x14ac:dyDescent="0.25">
      <c r="G19296"/>
      <c r="I19296"/>
      <c r="L19296"/>
    </row>
    <row r="19297" spans="7:12" x14ac:dyDescent="0.25">
      <c r="G19297"/>
      <c r="I19297"/>
      <c r="L19297"/>
    </row>
    <row r="19298" spans="7:12" x14ac:dyDescent="0.25">
      <c r="G19298"/>
      <c r="I19298"/>
      <c r="L19298"/>
    </row>
    <row r="19299" spans="7:12" x14ac:dyDescent="0.25">
      <c r="G19299"/>
      <c r="I19299"/>
      <c r="L19299"/>
    </row>
    <row r="19300" spans="7:12" x14ac:dyDescent="0.25">
      <c r="G19300"/>
      <c r="I19300"/>
      <c r="L19300"/>
    </row>
    <row r="19301" spans="7:12" x14ac:dyDescent="0.25">
      <c r="G19301"/>
      <c r="I19301"/>
      <c r="L19301"/>
    </row>
    <row r="19302" spans="7:12" x14ac:dyDescent="0.25">
      <c r="G19302"/>
      <c r="I19302"/>
      <c r="L19302"/>
    </row>
    <row r="19303" spans="7:12" x14ac:dyDescent="0.25">
      <c r="G19303"/>
      <c r="I19303"/>
      <c r="L19303"/>
    </row>
    <row r="19304" spans="7:12" x14ac:dyDescent="0.25">
      <c r="G19304"/>
      <c r="I19304"/>
      <c r="L19304"/>
    </row>
    <row r="19305" spans="7:12" x14ac:dyDescent="0.25">
      <c r="G19305"/>
      <c r="I19305"/>
      <c r="L19305"/>
    </row>
    <row r="19306" spans="7:12" x14ac:dyDescent="0.25">
      <c r="G19306"/>
      <c r="I19306"/>
      <c r="L19306"/>
    </row>
    <row r="19307" spans="7:12" x14ac:dyDescent="0.25">
      <c r="G19307"/>
      <c r="I19307"/>
      <c r="L19307"/>
    </row>
    <row r="19308" spans="7:12" x14ac:dyDescent="0.25">
      <c r="G19308"/>
      <c r="I19308"/>
      <c r="L19308"/>
    </row>
    <row r="19309" spans="7:12" x14ac:dyDescent="0.25">
      <c r="G19309"/>
      <c r="I19309"/>
      <c r="L19309"/>
    </row>
    <row r="19310" spans="7:12" x14ac:dyDescent="0.25">
      <c r="G19310"/>
      <c r="I19310"/>
      <c r="L19310"/>
    </row>
    <row r="19311" spans="7:12" x14ac:dyDescent="0.25">
      <c r="G19311"/>
      <c r="I19311"/>
      <c r="L19311"/>
    </row>
    <row r="19312" spans="7:12" x14ac:dyDescent="0.25">
      <c r="G19312"/>
      <c r="I19312"/>
      <c r="L19312"/>
    </row>
    <row r="19313" spans="7:12" x14ac:dyDescent="0.25">
      <c r="G19313"/>
      <c r="I19313"/>
      <c r="L19313"/>
    </row>
    <row r="19314" spans="7:12" x14ac:dyDescent="0.25">
      <c r="G19314"/>
      <c r="I19314"/>
      <c r="L19314"/>
    </row>
    <row r="19315" spans="7:12" x14ac:dyDescent="0.25">
      <c r="G19315"/>
      <c r="I19315"/>
      <c r="L19315"/>
    </row>
    <row r="19316" spans="7:12" x14ac:dyDescent="0.25">
      <c r="G19316"/>
      <c r="I19316"/>
      <c r="L19316"/>
    </row>
    <row r="19317" spans="7:12" x14ac:dyDescent="0.25">
      <c r="G19317"/>
      <c r="I19317"/>
      <c r="L19317"/>
    </row>
    <row r="19318" spans="7:12" x14ac:dyDescent="0.25">
      <c r="G19318"/>
      <c r="I19318"/>
      <c r="L19318"/>
    </row>
    <row r="19319" spans="7:12" x14ac:dyDescent="0.25">
      <c r="G19319"/>
      <c r="I19319"/>
      <c r="L19319"/>
    </row>
    <row r="19320" spans="7:12" x14ac:dyDescent="0.25">
      <c r="G19320"/>
      <c r="I19320"/>
      <c r="L19320"/>
    </row>
    <row r="19321" spans="7:12" x14ac:dyDescent="0.25">
      <c r="G19321"/>
      <c r="I19321"/>
      <c r="L19321"/>
    </row>
    <row r="19322" spans="7:12" x14ac:dyDescent="0.25">
      <c r="G19322"/>
      <c r="I19322"/>
      <c r="L19322"/>
    </row>
    <row r="19323" spans="7:12" x14ac:dyDescent="0.25">
      <c r="G19323"/>
      <c r="I19323"/>
      <c r="L19323"/>
    </row>
    <row r="19324" spans="7:12" x14ac:dyDescent="0.25">
      <c r="G19324"/>
      <c r="I19324"/>
      <c r="L19324"/>
    </row>
    <row r="19325" spans="7:12" x14ac:dyDescent="0.25">
      <c r="G19325"/>
      <c r="I19325"/>
      <c r="L19325"/>
    </row>
    <row r="19326" spans="7:12" x14ac:dyDescent="0.25">
      <c r="G19326"/>
      <c r="I19326"/>
      <c r="L19326"/>
    </row>
    <row r="19327" spans="7:12" x14ac:dyDescent="0.25">
      <c r="G19327"/>
      <c r="I19327"/>
      <c r="L19327"/>
    </row>
    <row r="19328" spans="7:12" x14ac:dyDescent="0.25">
      <c r="G19328"/>
      <c r="I19328"/>
      <c r="L19328"/>
    </row>
    <row r="19329" spans="7:12" x14ac:dyDescent="0.25">
      <c r="G19329"/>
      <c r="I19329"/>
      <c r="L19329"/>
    </row>
    <row r="19330" spans="7:12" x14ac:dyDescent="0.25">
      <c r="G19330"/>
      <c r="I19330"/>
      <c r="L19330"/>
    </row>
    <row r="19331" spans="7:12" x14ac:dyDescent="0.25">
      <c r="G19331"/>
      <c r="I19331"/>
      <c r="L19331"/>
    </row>
    <row r="19332" spans="7:12" x14ac:dyDescent="0.25">
      <c r="G19332"/>
      <c r="I19332"/>
      <c r="L19332"/>
    </row>
    <row r="19333" spans="7:12" x14ac:dyDescent="0.25">
      <c r="G19333"/>
      <c r="I19333"/>
      <c r="L19333"/>
    </row>
    <row r="19334" spans="7:12" x14ac:dyDescent="0.25">
      <c r="G19334"/>
      <c r="I19334"/>
      <c r="L19334"/>
    </row>
    <row r="19335" spans="7:12" x14ac:dyDescent="0.25">
      <c r="G19335"/>
      <c r="I19335"/>
      <c r="L19335"/>
    </row>
    <row r="19336" spans="7:12" x14ac:dyDescent="0.25">
      <c r="G19336"/>
      <c r="I19336"/>
      <c r="L19336"/>
    </row>
    <row r="19337" spans="7:12" x14ac:dyDescent="0.25">
      <c r="G19337"/>
      <c r="I19337"/>
      <c r="L19337"/>
    </row>
    <row r="19338" spans="7:12" x14ac:dyDescent="0.25">
      <c r="G19338"/>
      <c r="I19338"/>
      <c r="L19338"/>
    </row>
    <row r="19339" spans="7:12" x14ac:dyDescent="0.25">
      <c r="G19339"/>
      <c r="I19339"/>
      <c r="L19339"/>
    </row>
    <row r="19340" spans="7:12" x14ac:dyDescent="0.25">
      <c r="G19340"/>
      <c r="I19340"/>
      <c r="L19340"/>
    </row>
    <row r="19341" spans="7:12" x14ac:dyDescent="0.25">
      <c r="G19341"/>
      <c r="I19341"/>
      <c r="L19341"/>
    </row>
    <row r="19342" spans="7:12" x14ac:dyDescent="0.25">
      <c r="G19342"/>
      <c r="I19342"/>
      <c r="L19342"/>
    </row>
    <row r="19343" spans="7:12" x14ac:dyDescent="0.25">
      <c r="G19343"/>
      <c r="I19343"/>
      <c r="L19343"/>
    </row>
    <row r="19344" spans="7:12" x14ac:dyDescent="0.25">
      <c r="G19344"/>
      <c r="I19344"/>
      <c r="L19344"/>
    </row>
    <row r="19345" spans="7:12" x14ac:dyDescent="0.25">
      <c r="G19345"/>
      <c r="I19345"/>
      <c r="L19345"/>
    </row>
    <row r="19346" spans="7:12" x14ac:dyDescent="0.25">
      <c r="G19346"/>
      <c r="I19346"/>
      <c r="L19346"/>
    </row>
    <row r="19347" spans="7:12" x14ac:dyDescent="0.25">
      <c r="G19347"/>
      <c r="I19347"/>
      <c r="L19347"/>
    </row>
    <row r="19348" spans="7:12" x14ac:dyDescent="0.25">
      <c r="G19348"/>
      <c r="I19348"/>
      <c r="L19348"/>
    </row>
    <row r="19349" spans="7:12" x14ac:dyDescent="0.25">
      <c r="G19349"/>
      <c r="I19349"/>
      <c r="L19349"/>
    </row>
    <row r="19350" spans="7:12" x14ac:dyDescent="0.25">
      <c r="G19350"/>
      <c r="I19350"/>
      <c r="L19350"/>
    </row>
    <row r="19351" spans="7:12" x14ac:dyDescent="0.25">
      <c r="G19351"/>
      <c r="I19351"/>
      <c r="L19351"/>
    </row>
    <row r="19352" spans="7:12" x14ac:dyDescent="0.25">
      <c r="G19352"/>
      <c r="I19352"/>
      <c r="L19352"/>
    </row>
    <row r="19353" spans="7:12" x14ac:dyDescent="0.25">
      <c r="G19353"/>
      <c r="I19353"/>
      <c r="L19353"/>
    </row>
    <row r="19354" spans="7:12" x14ac:dyDescent="0.25">
      <c r="G19354"/>
      <c r="I19354"/>
      <c r="L19354"/>
    </row>
    <row r="19355" spans="7:12" x14ac:dyDescent="0.25">
      <c r="G19355"/>
      <c r="I19355"/>
      <c r="L19355"/>
    </row>
    <row r="19356" spans="7:12" x14ac:dyDescent="0.25">
      <c r="G19356"/>
      <c r="I19356"/>
      <c r="L19356"/>
    </row>
    <row r="19357" spans="7:12" x14ac:dyDescent="0.25">
      <c r="G19357"/>
      <c r="I19357"/>
      <c r="L19357"/>
    </row>
    <row r="19358" spans="7:12" x14ac:dyDescent="0.25">
      <c r="G19358"/>
      <c r="I19358"/>
      <c r="L19358"/>
    </row>
    <row r="19359" spans="7:12" x14ac:dyDescent="0.25">
      <c r="G19359"/>
      <c r="I19359"/>
      <c r="L19359"/>
    </row>
    <row r="19360" spans="7:12" x14ac:dyDescent="0.25">
      <c r="G19360"/>
      <c r="I19360"/>
      <c r="L19360"/>
    </row>
    <row r="19361" spans="7:12" x14ac:dyDescent="0.25">
      <c r="G19361"/>
      <c r="I19361"/>
      <c r="L19361"/>
    </row>
    <row r="19362" spans="7:12" x14ac:dyDescent="0.25">
      <c r="G19362"/>
      <c r="I19362"/>
      <c r="L19362"/>
    </row>
    <row r="19363" spans="7:12" x14ac:dyDescent="0.25">
      <c r="G19363"/>
      <c r="I19363"/>
      <c r="L19363"/>
    </row>
    <row r="19364" spans="7:12" x14ac:dyDescent="0.25">
      <c r="G19364"/>
      <c r="I19364"/>
      <c r="L19364"/>
    </row>
    <row r="19365" spans="7:12" x14ac:dyDescent="0.25">
      <c r="G19365"/>
      <c r="I19365"/>
      <c r="L19365"/>
    </row>
    <row r="19366" spans="7:12" x14ac:dyDescent="0.25">
      <c r="G19366"/>
      <c r="I19366"/>
      <c r="L19366"/>
    </row>
    <row r="19367" spans="7:12" x14ac:dyDescent="0.25">
      <c r="G19367"/>
      <c r="I19367"/>
      <c r="L19367"/>
    </row>
    <row r="19368" spans="7:12" x14ac:dyDescent="0.25">
      <c r="G19368"/>
      <c r="I19368"/>
      <c r="L19368"/>
    </row>
    <row r="19369" spans="7:12" x14ac:dyDescent="0.25">
      <c r="G19369"/>
      <c r="I19369"/>
      <c r="L19369"/>
    </row>
    <row r="19370" spans="7:12" x14ac:dyDescent="0.25">
      <c r="G19370"/>
      <c r="I19370"/>
      <c r="L19370"/>
    </row>
    <row r="19371" spans="7:12" x14ac:dyDescent="0.25">
      <c r="G19371"/>
      <c r="I19371"/>
      <c r="L19371"/>
    </row>
    <row r="19372" spans="7:12" x14ac:dyDescent="0.25">
      <c r="G19372"/>
      <c r="I19372"/>
      <c r="L19372"/>
    </row>
    <row r="19373" spans="7:12" x14ac:dyDescent="0.25">
      <c r="G19373"/>
      <c r="I19373"/>
      <c r="L19373"/>
    </row>
    <row r="19374" spans="7:12" x14ac:dyDescent="0.25">
      <c r="G19374"/>
      <c r="I19374"/>
      <c r="L19374"/>
    </row>
    <row r="19375" spans="7:12" x14ac:dyDescent="0.25">
      <c r="G19375"/>
      <c r="I19375"/>
      <c r="L19375"/>
    </row>
    <row r="19376" spans="7:12" x14ac:dyDescent="0.25">
      <c r="G19376"/>
      <c r="I19376"/>
      <c r="L19376"/>
    </row>
    <row r="19377" spans="7:12" x14ac:dyDescent="0.25">
      <c r="G19377"/>
      <c r="I19377"/>
      <c r="L19377"/>
    </row>
    <row r="19378" spans="7:12" x14ac:dyDescent="0.25">
      <c r="G19378"/>
      <c r="I19378"/>
      <c r="L19378"/>
    </row>
    <row r="19379" spans="7:12" x14ac:dyDescent="0.25">
      <c r="G19379"/>
      <c r="I19379"/>
      <c r="L19379"/>
    </row>
    <row r="19380" spans="7:12" x14ac:dyDescent="0.25">
      <c r="G19380"/>
      <c r="I19380"/>
      <c r="L19380"/>
    </row>
    <row r="19381" spans="7:12" x14ac:dyDescent="0.25">
      <c r="G19381"/>
      <c r="I19381"/>
      <c r="L19381"/>
    </row>
    <row r="19382" spans="7:12" x14ac:dyDescent="0.25">
      <c r="G19382"/>
      <c r="I19382"/>
      <c r="L19382"/>
    </row>
    <row r="19383" spans="7:12" x14ac:dyDescent="0.25">
      <c r="G19383"/>
      <c r="I19383"/>
      <c r="L19383"/>
    </row>
    <row r="19384" spans="7:12" x14ac:dyDescent="0.25">
      <c r="G19384"/>
      <c r="I19384"/>
      <c r="L19384"/>
    </row>
    <row r="19385" spans="7:12" x14ac:dyDescent="0.25">
      <c r="G19385"/>
      <c r="I19385"/>
      <c r="L19385"/>
    </row>
    <row r="19386" spans="7:12" x14ac:dyDescent="0.25">
      <c r="G19386"/>
      <c r="I19386"/>
      <c r="L19386"/>
    </row>
    <row r="19387" spans="7:12" x14ac:dyDescent="0.25">
      <c r="G19387"/>
      <c r="I19387"/>
      <c r="L19387"/>
    </row>
    <row r="19388" spans="7:12" x14ac:dyDescent="0.25">
      <c r="G19388"/>
      <c r="I19388"/>
      <c r="L19388"/>
    </row>
    <row r="19389" spans="7:12" x14ac:dyDescent="0.25">
      <c r="G19389"/>
      <c r="I19389"/>
      <c r="L19389"/>
    </row>
    <row r="19390" spans="7:12" x14ac:dyDescent="0.25">
      <c r="G19390"/>
      <c r="I19390"/>
      <c r="L19390"/>
    </row>
    <row r="19391" spans="7:12" x14ac:dyDescent="0.25">
      <c r="G19391"/>
      <c r="I19391"/>
      <c r="L19391"/>
    </row>
    <row r="19392" spans="7:12" x14ac:dyDescent="0.25">
      <c r="G19392"/>
      <c r="I19392"/>
      <c r="L19392"/>
    </row>
    <row r="19393" spans="7:12" x14ac:dyDescent="0.25">
      <c r="G19393"/>
      <c r="I19393"/>
      <c r="L19393"/>
    </row>
    <row r="19394" spans="7:12" x14ac:dyDescent="0.25">
      <c r="G19394"/>
      <c r="I19394"/>
      <c r="L19394"/>
    </row>
    <row r="19395" spans="7:12" x14ac:dyDescent="0.25">
      <c r="G19395"/>
      <c r="I19395"/>
      <c r="L19395"/>
    </row>
    <row r="19396" spans="7:12" x14ac:dyDescent="0.25">
      <c r="G19396"/>
      <c r="I19396"/>
      <c r="L19396"/>
    </row>
    <row r="19397" spans="7:12" x14ac:dyDescent="0.25">
      <c r="G19397"/>
      <c r="I19397"/>
      <c r="L19397"/>
    </row>
    <row r="19398" spans="7:12" x14ac:dyDescent="0.25">
      <c r="G19398"/>
      <c r="I19398"/>
      <c r="L19398"/>
    </row>
    <row r="19399" spans="7:12" x14ac:dyDescent="0.25">
      <c r="G19399"/>
      <c r="I19399"/>
      <c r="L19399"/>
    </row>
    <row r="19400" spans="7:12" x14ac:dyDescent="0.25">
      <c r="G19400"/>
      <c r="I19400"/>
      <c r="L19400"/>
    </row>
    <row r="19401" spans="7:12" x14ac:dyDescent="0.25">
      <c r="G19401"/>
      <c r="I19401"/>
      <c r="L19401"/>
    </row>
    <row r="19402" spans="7:12" x14ac:dyDescent="0.25">
      <c r="G19402"/>
      <c r="I19402"/>
      <c r="L19402"/>
    </row>
    <row r="19403" spans="7:12" x14ac:dyDescent="0.25">
      <c r="G19403"/>
      <c r="I19403"/>
      <c r="L19403"/>
    </row>
    <row r="19404" spans="7:12" x14ac:dyDescent="0.25">
      <c r="G19404"/>
      <c r="I19404"/>
      <c r="L19404"/>
    </row>
    <row r="19405" spans="7:12" x14ac:dyDescent="0.25">
      <c r="G19405"/>
      <c r="I19405"/>
      <c r="L19405"/>
    </row>
    <row r="19406" spans="7:12" x14ac:dyDescent="0.25">
      <c r="G19406"/>
      <c r="I19406"/>
      <c r="L19406"/>
    </row>
    <row r="19407" spans="7:12" x14ac:dyDescent="0.25">
      <c r="G19407"/>
      <c r="I19407"/>
      <c r="L19407"/>
    </row>
    <row r="19408" spans="7:12" x14ac:dyDescent="0.25">
      <c r="G19408"/>
      <c r="I19408"/>
      <c r="L19408"/>
    </row>
    <row r="19409" spans="7:12" x14ac:dyDescent="0.25">
      <c r="G19409"/>
      <c r="I19409"/>
      <c r="L19409"/>
    </row>
    <row r="19410" spans="7:12" x14ac:dyDescent="0.25">
      <c r="G19410"/>
      <c r="I19410"/>
      <c r="L19410"/>
    </row>
    <row r="19411" spans="7:12" x14ac:dyDescent="0.25">
      <c r="G19411"/>
      <c r="I19411"/>
      <c r="L19411"/>
    </row>
    <row r="19412" spans="7:12" x14ac:dyDescent="0.25">
      <c r="G19412"/>
      <c r="I19412"/>
      <c r="L19412"/>
    </row>
    <row r="19413" spans="7:12" x14ac:dyDescent="0.25">
      <c r="G19413"/>
      <c r="I19413"/>
      <c r="L19413"/>
    </row>
    <row r="19414" spans="7:12" x14ac:dyDescent="0.25">
      <c r="G19414"/>
      <c r="I19414"/>
      <c r="L19414"/>
    </row>
    <row r="19415" spans="7:12" x14ac:dyDescent="0.25">
      <c r="G19415"/>
      <c r="I19415"/>
      <c r="L19415"/>
    </row>
    <row r="19416" spans="7:12" x14ac:dyDescent="0.25">
      <c r="G19416"/>
      <c r="I19416"/>
      <c r="L19416"/>
    </row>
    <row r="19417" spans="7:12" x14ac:dyDescent="0.25">
      <c r="G19417"/>
      <c r="I19417"/>
      <c r="L19417"/>
    </row>
    <row r="19418" spans="7:12" x14ac:dyDescent="0.25">
      <c r="G19418"/>
      <c r="I19418"/>
      <c r="L19418"/>
    </row>
    <row r="19419" spans="7:12" x14ac:dyDescent="0.25">
      <c r="G19419"/>
      <c r="I19419"/>
      <c r="L19419"/>
    </row>
    <row r="19420" spans="7:12" x14ac:dyDescent="0.25">
      <c r="G19420"/>
      <c r="I19420"/>
      <c r="L19420"/>
    </row>
    <row r="19421" spans="7:12" x14ac:dyDescent="0.25">
      <c r="G19421"/>
      <c r="I19421"/>
      <c r="L19421"/>
    </row>
    <row r="19422" spans="7:12" x14ac:dyDescent="0.25">
      <c r="G19422"/>
      <c r="I19422"/>
      <c r="L19422"/>
    </row>
    <row r="19423" spans="7:12" x14ac:dyDescent="0.25">
      <c r="G19423"/>
      <c r="I19423"/>
      <c r="L19423"/>
    </row>
    <row r="19424" spans="7:12" x14ac:dyDescent="0.25">
      <c r="G19424"/>
      <c r="I19424"/>
      <c r="L19424"/>
    </row>
    <row r="19425" spans="7:12" x14ac:dyDescent="0.25">
      <c r="G19425"/>
      <c r="I19425"/>
      <c r="L19425"/>
    </row>
    <row r="19426" spans="7:12" x14ac:dyDescent="0.25">
      <c r="G19426"/>
      <c r="I19426"/>
      <c r="L19426"/>
    </row>
    <row r="19427" spans="7:12" x14ac:dyDescent="0.25">
      <c r="G19427"/>
      <c r="I19427"/>
      <c r="L19427"/>
    </row>
    <row r="19428" spans="7:12" x14ac:dyDescent="0.25">
      <c r="G19428"/>
      <c r="I19428"/>
      <c r="L19428"/>
    </row>
    <row r="19429" spans="7:12" x14ac:dyDescent="0.25">
      <c r="G19429"/>
      <c r="I19429"/>
      <c r="L19429"/>
    </row>
    <row r="19430" spans="7:12" x14ac:dyDescent="0.25">
      <c r="G19430"/>
      <c r="I19430"/>
      <c r="L19430"/>
    </row>
    <row r="19431" spans="7:12" x14ac:dyDescent="0.25">
      <c r="G19431"/>
      <c r="I19431"/>
      <c r="L19431"/>
    </row>
    <row r="19432" spans="7:12" x14ac:dyDescent="0.25">
      <c r="G19432"/>
      <c r="I19432"/>
      <c r="L19432"/>
    </row>
    <row r="19433" spans="7:12" x14ac:dyDescent="0.25">
      <c r="G19433"/>
      <c r="I19433"/>
      <c r="L19433"/>
    </row>
    <row r="19434" spans="7:12" x14ac:dyDescent="0.25">
      <c r="G19434"/>
      <c r="I19434"/>
      <c r="L19434"/>
    </row>
    <row r="19435" spans="7:12" x14ac:dyDescent="0.25">
      <c r="G19435"/>
      <c r="I19435"/>
      <c r="L19435"/>
    </row>
    <row r="19436" spans="7:12" x14ac:dyDescent="0.25">
      <c r="G19436"/>
      <c r="I19436"/>
      <c r="L19436"/>
    </row>
    <row r="19437" spans="7:12" x14ac:dyDescent="0.25">
      <c r="G19437"/>
      <c r="I19437"/>
      <c r="L19437"/>
    </row>
    <row r="19438" spans="7:12" x14ac:dyDescent="0.25">
      <c r="G19438"/>
      <c r="I19438"/>
      <c r="L19438"/>
    </row>
    <row r="19439" spans="7:12" x14ac:dyDescent="0.25">
      <c r="G19439"/>
      <c r="I19439"/>
      <c r="L19439"/>
    </row>
    <row r="19440" spans="7:12" x14ac:dyDescent="0.25">
      <c r="G19440"/>
      <c r="I19440"/>
      <c r="L19440"/>
    </row>
    <row r="19441" spans="7:12" x14ac:dyDescent="0.25">
      <c r="G19441"/>
      <c r="I19441"/>
      <c r="L19441"/>
    </row>
    <row r="19442" spans="7:12" x14ac:dyDescent="0.25">
      <c r="G19442"/>
      <c r="I19442"/>
      <c r="L19442"/>
    </row>
    <row r="19443" spans="7:12" x14ac:dyDescent="0.25">
      <c r="G19443"/>
      <c r="I19443"/>
      <c r="L19443"/>
    </row>
    <row r="19444" spans="7:12" x14ac:dyDescent="0.25">
      <c r="G19444"/>
      <c r="I19444"/>
      <c r="L19444"/>
    </row>
    <row r="19445" spans="7:12" x14ac:dyDescent="0.25">
      <c r="G19445"/>
      <c r="I19445"/>
      <c r="L19445"/>
    </row>
    <row r="19446" spans="7:12" x14ac:dyDescent="0.25">
      <c r="G19446"/>
      <c r="I19446"/>
      <c r="L19446"/>
    </row>
    <row r="19447" spans="7:12" x14ac:dyDescent="0.25">
      <c r="G19447"/>
      <c r="I19447"/>
      <c r="L19447"/>
    </row>
    <row r="19448" spans="7:12" x14ac:dyDescent="0.25">
      <c r="G19448"/>
      <c r="I19448"/>
      <c r="L19448"/>
    </row>
    <row r="19449" spans="7:12" x14ac:dyDescent="0.25">
      <c r="G19449"/>
      <c r="I19449"/>
      <c r="L19449"/>
    </row>
    <row r="19450" spans="7:12" x14ac:dyDescent="0.25">
      <c r="G19450"/>
      <c r="I19450"/>
      <c r="L19450"/>
    </row>
    <row r="19451" spans="7:12" x14ac:dyDescent="0.25">
      <c r="G19451"/>
      <c r="I19451"/>
      <c r="L19451"/>
    </row>
    <row r="19452" spans="7:12" x14ac:dyDescent="0.25">
      <c r="G19452"/>
      <c r="I19452"/>
      <c r="L19452"/>
    </row>
    <row r="19453" spans="7:12" x14ac:dyDescent="0.25">
      <c r="G19453"/>
      <c r="I19453"/>
      <c r="L19453"/>
    </row>
    <row r="19454" spans="7:12" x14ac:dyDescent="0.25">
      <c r="G19454"/>
      <c r="I19454"/>
      <c r="L19454"/>
    </row>
    <row r="19455" spans="7:12" x14ac:dyDescent="0.25">
      <c r="G19455"/>
      <c r="I19455"/>
      <c r="L19455"/>
    </row>
    <row r="19456" spans="7:12" x14ac:dyDescent="0.25">
      <c r="G19456"/>
      <c r="I19456"/>
      <c r="L19456"/>
    </row>
    <row r="19457" spans="7:12" x14ac:dyDescent="0.25">
      <c r="G19457"/>
      <c r="I19457"/>
      <c r="L19457"/>
    </row>
    <row r="19458" spans="7:12" x14ac:dyDescent="0.25">
      <c r="G19458"/>
      <c r="I19458"/>
      <c r="L19458"/>
    </row>
    <row r="19459" spans="7:12" x14ac:dyDescent="0.25">
      <c r="G19459"/>
      <c r="I19459"/>
      <c r="L19459"/>
    </row>
    <row r="19460" spans="7:12" x14ac:dyDescent="0.25">
      <c r="G19460"/>
      <c r="I19460"/>
      <c r="L19460"/>
    </row>
    <row r="19461" spans="7:12" x14ac:dyDescent="0.25">
      <c r="G19461"/>
      <c r="I19461"/>
      <c r="L19461"/>
    </row>
    <row r="19462" spans="7:12" x14ac:dyDescent="0.25">
      <c r="G19462"/>
      <c r="I19462"/>
      <c r="L19462"/>
    </row>
    <row r="19463" spans="7:12" x14ac:dyDescent="0.25">
      <c r="G19463"/>
      <c r="I19463"/>
      <c r="L19463"/>
    </row>
    <row r="19464" spans="7:12" x14ac:dyDescent="0.25">
      <c r="G19464"/>
      <c r="I19464"/>
      <c r="L19464"/>
    </row>
    <row r="19465" spans="7:12" x14ac:dyDescent="0.25">
      <c r="G19465"/>
      <c r="I19465"/>
      <c r="L19465"/>
    </row>
    <row r="19466" spans="7:12" x14ac:dyDescent="0.25">
      <c r="G19466"/>
      <c r="I19466"/>
      <c r="L19466"/>
    </row>
    <row r="19467" spans="7:12" x14ac:dyDescent="0.25">
      <c r="G19467"/>
      <c r="I19467"/>
      <c r="L19467"/>
    </row>
    <row r="19468" spans="7:12" x14ac:dyDescent="0.25">
      <c r="G19468"/>
      <c r="I19468"/>
      <c r="L19468"/>
    </row>
    <row r="19469" spans="7:12" x14ac:dyDescent="0.25">
      <c r="G19469"/>
      <c r="I19469"/>
      <c r="L19469"/>
    </row>
    <row r="19470" spans="7:12" x14ac:dyDescent="0.25">
      <c r="G19470"/>
      <c r="I19470"/>
      <c r="L19470"/>
    </row>
    <row r="19471" spans="7:12" x14ac:dyDescent="0.25">
      <c r="G19471"/>
      <c r="I19471"/>
      <c r="L19471"/>
    </row>
    <row r="19472" spans="7:12" x14ac:dyDescent="0.25">
      <c r="G19472"/>
      <c r="I19472"/>
      <c r="L19472"/>
    </row>
    <row r="19473" spans="7:12" x14ac:dyDescent="0.25">
      <c r="G19473"/>
      <c r="I19473"/>
      <c r="L19473"/>
    </row>
    <row r="19474" spans="7:12" x14ac:dyDescent="0.25">
      <c r="G19474"/>
      <c r="I19474"/>
      <c r="L19474"/>
    </row>
    <row r="19475" spans="7:12" x14ac:dyDescent="0.25">
      <c r="G19475"/>
      <c r="I19475"/>
      <c r="L19475"/>
    </row>
    <row r="19476" spans="7:12" x14ac:dyDescent="0.25">
      <c r="G19476"/>
      <c r="I19476"/>
      <c r="L19476"/>
    </row>
    <row r="19477" spans="7:12" x14ac:dyDescent="0.25">
      <c r="G19477"/>
      <c r="I19477"/>
      <c r="L19477"/>
    </row>
    <row r="19478" spans="7:12" x14ac:dyDescent="0.25">
      <c r="G19478"/>
      <c r="I19478"/>
      <c r="L19478"/>
    </row>
    <row r="19479" spans="7:12" x14ac:dyDescent="0.25">
      <c r="G19479"/>
      <c r="I19479"/>
      <c r="L19479"/>
    </row>
    <row r="19480" spans="7:12" x14ac:dyDescent="0.25">
      <c r="G19480"/>
      <c r="I19480"/>
      <c r="L19480"/>
    </row>
    <row r="19481" spans="7:12" x14ac:dyDescent="0.25">
      <c r="G19481"/>
      <c r="I19481"/>
      <c r="L19481"/>
    </row>
    <row r="19482" spans="7:12" x14ac:dyDescent="0.25">
      <c r="G19482"/>
      <c r="I19482"/>
      <c r="L19482"/>
    </row>
    <row r="19483" spans="7:12" x14ac:dyDescent="0.25">
      <c r="G19483"/>
      <c r="I19483"/>
      <c r="L19483"/>
    </row>
    <row r="19484" spans="7:12" x14ac:dyDescent="0.25">
      <c r="G19484"/>
      <c r="I19484"/>
      <c r="L19484"/>
    </row>
    <row r="19485" spans="7:12" x14ac:dyDescent="0.25">
      <c r="G19485"/>
      <c r="I19485"/>
      <c r="L19485"/>
    </row>
    <row r="19486" spans="7:12" x14ac:dyDescent="0.25">
      <c r="G19486"/>
      <c r="I19486"/>
      <c r="L19486"/>
    </row>
    <row r="19487" spans="7:12" x14ac:dyDescent="0.25">
      <c r="G19487"/>
      <c r="I19487"/>
      <c r="L19487"/>
    </row>
    <row r="19488" spans="7:12" x14ac:dyDescent="0.25">
      <c r="G19488"/>
      <c r="I19488"/>
      <c r="L19488"/>
    </row>
    <row r="19489" spans="7:12" x14ac:dyDescent="0.25">
      <c r="G19489"/>
      <c r="I19489"/>
      <c r="L19489"/>
    </row>
    <row r="19490" spans="7:12" x14ac:dyDescent="0.25">
      <c r="G19490"/>
      <c r="I19490"/>
      <c r="L19490"/>
    </row>
    <row r="19491" spans="7:12" x14ac:dyDescent="0.25">
      <c r="G19491"/>
      <c r="I19491"/>
      <c r="L19491"/>
    </row>
    <row r="19492" spans="7:12" x14ac:dyDescent="0.25">
      <c r="G19492"/>
      <c r="I19492"/>
      <c r="L19492"/>
    </row>
    <row r="19493" spans="7:12" x14ac:dyDescent="0.25">
      <c r="G19493"/>
      <c r="I19493"/>
      <c r="L19493"/>
    </row>
    <row r="19494" spans="7:12" x14ac:dyDescent="0.25">
      <c r="G19494"/>
      <c r="I19494"/>
      <c r="L19494"/>
    </row>
    <row r="19495" spans="7:12" x14ac:dyDescent="0.25">
      <c r="G19495"/>
      <c r="I19495"/>
      <c r="L19495"/>
    </row>
    <row r="19496" spans="7:12" x14ac:dyDescent="0.25">
      <c r="G19496"/>
      <c r="I19496"/>
      <c r="L19496"/>
    </row>
    <row r="19497" spans="7:12" x14ac:dyDescent="0.25">
      <c r="G19497"/>
      <c r="I19497"/>
      <c r="L19497"/>
    </row>
    <row r="19498" spans="7:12" x14ac:dyDescent="0.25">
      <c r="G19498"/>
      <c r="I19498"/>
      <c r="L19498"/>
    </row>
    <row r="19499" spans="7:12" x14ac:dyDescent="0.25">
      <c r="G19499"/>
      <c r="I19499"/>
      <c r="L19499"/>
    </row>
    <row r="19500" spans="7:12" x14ac:dyDescent="0.25">
      <c r="G19500"/>
      <c r="I19500"/>
      <c r="L19500"/>
    </row>
    <row r="19501" spans="7:12" x14ac:dyDescent="0.25">
      <c r="G19501"/>
      <c r="I19501"/>
      <c r="L19501"/>
    </row>
    <row r="19502" spans="7:12" x14ac:dyDescent="0.25">
      <c r="G19502"/>
      <c r="I19502"/>
      <c r="L19502"/>
    </row>
    <row r="19503" spans="7:12" x14ac:dyDescent="0.25">
      <c r="G19503"/>
      <c r="I19503"/>
      <c r="L19503"/>
    </row>
    <row r="19504" spans="7:12" x14ac:dyDescent="0.25">
      <c r="G19504"/>
      <c r="I19504"/>
      <c r="L19504"/>
    </row>
    <row r="19505" spans="7:12" x14ac:dyDescent="0.25">
      <c r="G19505"/>
      <c r="I19505"/>
      <c r="L19505"/>
    </row>
    <row r="19506" spans="7:12" x14ac:dyDescent="0.25">
      <c r="G19506"/>
      <c r="I19506"/>
      <c r="L19506"/>
    </row>
    <row r="19507" spans="7:12" x14ac:dyDescent="0.25">
      <c r="G19507"/>
      <c r="I19507"/>
      <c r="L19507"/>
    </row>
    <row r="19508" spans="7:12" x14ac:dyDescent="0.25">
      <c r="G19508"/>
      <c r="I19508"/>
      <c r="L19508"/>
    </row>
    <row r="19509" spans="7:12" x14ac:dyDescent="0.25">
      <c r="G19509"/>
      <c r="I19509"/>
      <c r="L19509"/>
    </row>
    <row r="19510" spans="7:12" x14ac:dyDescent="0.25">
      <c r="G19510"/>
      <c r="I19510"/>
      <c r="L19510"/>
    </row>
    <row r="19511" spans="7:12" x14ac:dyDescent="0.25">
      <c r="G19511"/>
      <c r="I19511"/>
      <c r="L19511"/>
    </row>
    <row r="19512" spans="7:12" x14ac:dyDescent="0.25">
      <c r="G19512"/>
      <c r="I19512"/>
      <c r="L19512"/>
    </row>
    <row r="19513" spans="7:12" x14ac:dyDescent="0.25">
      <c r="G19513"/>
      <c r="I19513"/>
      <c r="L19513"/>
    </row>
    <row r="19514" spans="7:12" x14ac:dyDescent="0.25">
      <c r="G19514"/>
      <c r="I19514"/>
      <c r="L19514"/>
    </row>
    <row r="19515" spans="7:12" x14ac:dyDescent="0.25">
      <c r="G19515"/>
      <c r="I19515"/>
      <c r="L19515"/>
    </row>
    <row r="19516" spans="7:12" x14ac:dyDescent="0.25">
      <c r="G19516"/>
      <c r="I19516"/>
      <c r="L19516"/>
    </row>
    <row r="19517" spans="7:12" x14ac:dyDescent="0.25">
      <c r="G19517"/>
      <c r="I19517"/>
      <c r="L19517"/>
    </row>
    <row r="19518" spans="7:12" x14ac:dyDescent="0.25">
      <c r="G19518"/>
      <c r="I19518"/>
      <c r="L19518"/>
    </row>
    <row r="19519" spans="7:12" x14ac:dyDescent="0.25">
      <c r="G19519"/>
      <c r="I19519"/>
      <c r="L19519"/>
    </row>
    <row r="19520" spans="7:12" x14ac:dyDescent="0.25">
      <c r="G19520"/>
      <c r="I19520"/>
      <c r="L19520"/>
    </row>
    <row r="19521" spans="7:12" x14ac:dyDescent="0.25">
      <c r="G19521"/>
      <c r="I19521"/>
      <c r="L19521"/>
    </row>
    <row r="19522" spans="7:12" x14ac:dyDescent="0.25">
      <c r="G19522"/>
      <c r="I19522"/>
      <c r="L19522"/>
    </row>
    <row r="19523" spans="7:12" x14ac:dyDescent="0.25">
      <c r="G19523"/>
      <c r="I19523"/>
      <c r="L19523"/>
    </row>
    <row r="19524" spans="7:12" x14ac:dyDescent="0.25">
      <c r="G19524"/>
      <c r="I19524"/>
      <c r="L19524"/>
    </row>
    <row r="19525" spans="7:12" x14ac:dyDescent="0.25">
      <c r="G19525"/>
      <c r="I19525"/>
      <c r="L19525"/>
    </row>
    <row r="19526" spans="7:12" x14ac:dyDescent="0.25">
      <c r="G19526"/>
      <c r="I19526"/>
      <c r="L19526"/>
    </row>
    <row r="19527" spans="7:12" x14ac:dyDescent="0.25">
      <c r="G19527"/>
      <c r="I19527"/>
      <c r="L19527"/>
    </row>
    <row r="19528" spans="7:12" x14ac:dyDescent="0.25">
      <c r="G19528"/>
      <c r="I19528"/>
      <c r="L19528"/>
    </row>
    <row r="19529" spans="7:12" x14ac:dyDescent="0.25">
      <c r="G19529"/>
      <c r="I19529"/>
      <c r="L19529"/>
    </row>
    <row r="19530" spans="7:12" x14ac:dyDescent="0.25">
      <c r="G19530"/>
      <c r="I19530"/>
      <c r="L19530"/>
    </row>
    <row r="19531" spans="7:12" x14ac:dyDescent="0.25">
      <c r="G19531"/>
      <c r="I19531"/>
      <c r="L19531"/>
    </row>
    <row r="19532" spans="7:12" x14ac:dyDescent="0.25">
      <c r="G19532"/>
      <c r="I19532"/>
      <c r="L19532"/>
    </row>
    <row r="19533" spans="7:12" x14ac:dyDescent="0.25">
      <c r="G19533"/>
      <c r="I19533"/>
      <c r="L19533"/>
    </row>
    <row r="19534" spans="7:12" x14ac:dyDescent="0.25">
      <c r="G19534"/>
      <c r="I19534"/>
      <c r="L19534"/>
    </row>
    <row r="19535" spans="7:12" x14ac:dyDescent="0.25">
      <c r="G19535"/>
      <c r="I19535"/>
      <c r="L19535"/>
    </row>
    <row r="19536" spans="7:12" x14ac:dyDescent="0.25">
      <c r="G19536"/>
      <c r="I19536"/>
      <c r="L19536"/>
    </row>
    <row r="19537" spans="7:12" x14ac:dyDescent="0.25">
      <c r="G19537"/>
      <c r="I19537"/>
      <c r="L19537"/>
    </row>
    <row r="19538" spans="7:12" x14ac:dyDescent="0.25">
      <c r="G19538"/>
      <c r="I19538"/>
      <c r="L19538"/>
    </row>
    <row r="19539" spans="7:12" x14ac:dyDescent="0.25">
      <c r="G19539"/>
      <c r="I19539"/>
      <c r="L19539"/>
    </row>
    <row r="19540" spans="7:12" x14ac:dyDescent="0.25">
      <c r="G19540"/>
      <c r="I19540"/>
      <c r="L19540"/>
    </row>
    <row r="19541" spans="7:12" x14ac:dyDescent="0.25">
      <c r="G19541"/>
      <c r="I19541"/>
      <c r="L19541"/>
    </row>
    <row r="19542" spans="7:12" x14ac:dyDescent="0.25">
      <c r="G19542"/>
      <c r="I19542"/>
      <c r="L19542"/>
    </row>
    <row r="19543" spans="7:12" x14ac:dyDescent="0.25">
      <c r="G19543"/>
      <c r="I19543"/>
      <c r="L19543"/>
    </row>
    <row r="19544" spans="7:12" x14ac:dyDescent="0.25">
      <c r="G19544"/>
      <c r="I19544"/>
      <c r="L19544"/>
    </row>
    <row r="19545" spans="7:12" x14ac:dyDescent="0.25">
      <c r="G19545"/>
      <c r="I19545"/>
      <c r="L19545"/>
    </row>
    <row r="19546" spans="7:12" x14ac:dyDescent="0.25">
      <c r="G19546"/>
      <c r="I19546"/>
      <c r="L19546"/>
    </row>
    <row r="19547" spans="7:12" x14ac:dyDescent="0.25">
      <c r="G19547"/>
      <c r="I19547"/>
      <c r="L19547"/>
    </row>
    <row r="19548" spans="7:12" x14ac:dyDescent="0.25">
      <c r="G19548"/>
      <c r="I19548"/>
      <c r="L19548"/>
    </row>
    <row r="19549" spans="7:12" x14ac:dyDescent="0.25">
      <c r="G19549"/>
      <c r="I19549"/>
      <c r="L19549"/>
    </row>
    <row r="19550" spans="7:12" x14ac:dyDescent="0.25">
      <c r="G19550"/>
      <c r="I19550"/>
      <c r="L19550"/>
    </row>
    <row r="19551" spans="7:12" x14ac:dyDescent="0.25">
      <c r="G19551"/>
      <c r="I19551"/>
      <c r="L19551"/>
    </row>
    <row r="19552" spans="7:12" x14ac:dyDescent="0.25">
      <c r="G19552"/>
      <c r="I19552"/>
      <c r="L19552"/>
    </row>
    <row r="19553" spans="7:12" x14ac:dyDescent="0.25">
      <c r="G19553"/>
      <c r="I19553"/>
      <c r="L19553"/>
    </row>
    <row r="19554" spans="7:12" x14ac:dyDescent="0.25">
      <c r="G19554"/>
      <c r="I19554"/>
      <c r="L19554"/>
    </row>
    <row r="19555" spans="7:12" x14ac:dyDescent="0.25">
      <c r="G19555"/>
      <c r="I19555"/>
      <c r="L19555"/>
    </row>
    <row r="19556" spans="7:12" x14ac:dyDescent="0.25">
      <c r="G19556"/>
      <c r="I19556"/>
      <c r="L19556"/>
    </row>
    <row r="19557" spans="7:12" x14ac:dyDescent="0.25">
      <c r="G19557"/>
      <c r="I19557"/>
      <c r="L19557"/>
    </row>
    <row r="19558" spans="7:12" x14ac:dyDescent="0.25">
      <c r="G19558"/>
      <c r="I19558"/>
      <c r="L19558"/>
    </row>
    <row r="19559" spans="7:12" x14ac:dyDescent="0.25">
      <c r="G19559"/>
      <c r="I19559"/>
      <c r="L19559"/>
    </row>
    <row r="19560" spans="7:12" x14ac:dyDescent="0.25">
      <c r="G19560"/>
      <c r="I19560"/>
      <c r="L19560"/>
    </row>
    <row r="19561" spans="7:12" x14ac:dyDescent="0.25">
      <c r="G19561"/>
      <c r="I19561"/>
      <c r="L19561"/>
    </row>
    <row r="19562" spans="7:12" x14ac:dyDescent="0.25">
      <c r="G19562"/>
      <c r="I19562"/>
      <c r="L19562"/>
    </row>
    <row r="19563" spans="7:12" x14ac:dyDescent="0.25">
      <c r="G19563"/>
      <c r="I19563"/>
      <c r="L19563"/>
    </row>
    <row r="19564" spans="7:12" x14ac:dyDescent="0.25">
      <c r="G19564"/>
      <c r="I19564"/>
      <c r="L19564"/>
    </row>
    <row r="19565" spans="7:12" x14ac:dyDescent="0.25">
      <c r="G19565"/>
      <c r="I19565"/>
      <c r="L19565"/>
    </row>
    <row r="19566" spans="7:12" x14ac:dyDescent="0.25">
      <c r="G19566"/>
      <c r="I19566"/>
      <c r="L19566"/>
    </row>
    <row r="19567" spans="7:12" x14ac:dyDescent="0.25">
      <c r="G19567"/>
      <c r="I19567"/>
      <c r="L19567"/>
    </row>
    <row r="19568" spans="7:12" x14ac:dyDescent="0.25">
      <c r="G19568"/>
      <c r="I19568"/>
      <c r="L19568"/>
    </row>
    <row r="19569" spans="7:12" x14ac:dyDescent="0.25">
      <c r="G19569"/>
      <c r="I19569"/>
      <c r="L19569"/>
    </row>
    <row r="19570" spans="7:12" x14ac:dyDescent="0.25">
      <c r="G19570"/>
      <c r="I19570"/>
      <c r="L19570"/>
    </row>
    <row r="19571" spans="7:12" x14ac:dyDescent="0.25">
      <c r="G19571"/>
      <c r="I19571"/>
      <c r="L19571"/>
    </row>
    <row r="19572" spans="7:12" x14ac:dyDescent="0.25">
      <c r="G19572"/>
      <c r="I19572"/>
      <c r="L19572"/>
    </row>
    <row r="19573" spans="7:12" x14ac:dyDescent="0.25">
      <c r="G19573"/>
      <c r="I19573"/>
      <c r="L19573"/>
    </row>
    <row r="19574" spans="7:12" x14ac:dyDescent="0.25">
      <c r="G19574"/>
      <c r="I19574"/>
      <c r="L19574"/>
    </row>
    <row r="19575" spans="7:12" x14ac:dyDescent="0.25">
      <c r="G19575"/>
      <c r="I19575"/>
      <c r="L19575"/>
    </row>
    <row r="19576" spans="7:12" x14ac:dyDescent="0.25">
      <c r="G19576"/>
      <c r="I19576"/>
      <c r="L19576"/>
    </row>
    <row r="19577" spans="7:12" x14ac:dyDescent="0.25">
      <c r="G19577"/>
      <c r="I19577"/>
      <c r="L19577"/>
    </row>
    <row r="19578" spans="7:12" x14ac:dyDescent="0.25">
      <c r="G19578"/>
      <c r="I19578"/>
      <c r="L19578"/>
    </row>
    <row r="19579" spans="7:12" x14ac:dyDescent="0.25">
      <c r="G19579"/>
      <c r="I19579"/>
      <c r="L19579"/>
    </row>
    <row r="19580" spans="7:12" x14ac:dyDescent="0.25">
      <c r="G19580"/>
      <c r="I19580"/>
      <c r="L19580"/>
    </row>
    <row r="19581" spans="7:12" x14ac:dyDescent="0.25">
      <c r="G19581"/>
      <c r="I19581"/>
      <c r="L19581"/>
    </row>
    <row r="19582" spans="7:12" x14ac:dyDescent="0.25">
      <c r="G19582"/>
      <c r="I19582"/>
      <c r="L19582"/>
    </row>
    <row r="19583" spans="7:12" x14ac:dyDescent="0.25">
      <c r="G19583"/>
      <c r="I19583"/>
      <c r="L19583"/>
    </row>
    <row r="19584" spans="7:12" x14ac:dyDescent="0.25">
      <c r="G19584"/>
      <c r="I19584"/>
      <c r="L19584"/>
    </row>
    <row r="19585" spans="7:12" x14ac:dyDescent="0.25">
      <c r="G19585"/>
      <c r="I19585"/>
      <c r="L19585"/>
    </row>
    <row r="19586" spans="7:12" x14ac:dyDescent="0.25">
      <c r="G19586"/>
      <c r="I19586"/>
      <c r="L19586"/>
    </row>
    <row r="19587" spans="7:12" x14ac:dyDescent="0.25">
      <c r="G19587"/>
      <c r="I19587"/>
      <c r="L19587"/>
    </row>
    <row r="19588" spans="7:12" x14ac:dyDescent="0.25">
      <c r="G19588"/>
      <c r="I19588"/>
      <c r="L19588"/>
    </row>
    <row r="19589" spans="7:12" x14ac:dyDescent="0.25">
      <c r="G19589"/>
      <c r="I19589"/>
      <c r="L19589"/>
    </row>
    <row r="19590" spans="7:12" x14ac:dyDescent="0.25">
      <c r="G19590"/>
      <c r="I19590"/>
      <c r="L19590"/>
    </row>
    <row r="19591" spans="7:12" x14ac:dyDescent="0.25">
      <c r="G19591"/>
      <c r="I19591"/>
      <c r="L19591"/>
    </row>
    <row r="19592" spans="7:12" x14ac:dyDescent="0.25">
      <c r="G19592"/>
      <c r="I19592"/>
      <c r="L19592"/>
    </row>
    <row r="19593" spans="7:12" x14ac:dyDescent="0.25">
      <c r="G19593"/>
      <c r="I19593"/>
      <c r="L19593"/>
    </row>
    <row r="19594" spans="7:12" x14ac:dyDescent="0.25">
      <c r="G19594"/>
      <c r="I19594"/>
      <c r="L19594"/>
    </row>
    <row r="19595" spans="7:12" x14ac:dyDescent="0.25">
      <c r="G19595"/>
      <c r="I19595"/>
      <c r="L19595"/>
    </row>
    <row r="19596" spans="7:12" x14ac:dyDescent="0.25">
      <c r="G19596"/>
      <c r="I19596"/>
      <c r="L19596"/>
    </row>
    <row r="19597" spans="7:12" x14ac:dyDescent="0.25">
      <c r="G19597"/>
      <c r="I19597"/>
      <c r="L19597"/>
    </row>
    <row r="19598" spans="7:12" x14ac:dyDescent="0.25">
      <c r="G19598"/>
      <c r="I19598"/>
      <c r="L19598"/>
    </row>
    <row r="19599" spans="7:12" x14ac:dyDescent="0.25">
      <c r="G19599"/>
      <c r="I19599"/>
      <c r="L19599"/>
    </row>
    <row r="19600" spans="7:12" x14ac:dyDescent="0.25">
      <c r="G19600"/>
      <c r="I19600"/>
      <c r="L19600"/>
    </row>
    <row r="19601" spans="7:12" x14ac:dyDescent="0.25">
      <c r="G19601"/>
      <c r="I19601"/>
      <c r="L19601"/>
    </row>
    <row r="19602" spans="7:12" x14ac:dyDescent="0.25">
      <c r="G19602"/>
      <c r="I19602"/>
      <c r="L19602"/>
    </row>
    <row r="19603" spans="7:12" x14ac:dyDescent="0.25">
      <c r="G19603"/>
      <c r="I19603"/>
      <c r="L19603"/>
    </row>
    <row r="19604" spans="7:12" x14ac:dyDescent="0.25">
      <c r="G19604"/>
      <c r="I19604"/>
      <c r="L19604"/>
    </row>
    <row r="19605" spans="7:12" x14ac:dyDescent="0.25">
      <c r="G19605"/>
      <c r="I19605"/>
      <c r="L19605"/>
    </row>
    <row r="19606" spans="7:12" x14ac:dyDescent="0.25">
      <c r="G19606"/>
      <c r="I19606"/>
      <c r="L19606"/>
    </row>
    <row r="19607" spans="7:12" x14ac:dyDescent="0.25">
      <c r="G19607"/>
      <c r="I19607"/>
      <c r="L19607"/>
    </row>
    <row r="19608" spans="7:12" x14ac:dyDescent="0.25">
      <c r="G19608"/>
      <c r="I19608"/>
      <c r="L19608"/>
    </row>
    <row r="19609" spans="7:12" x14ac:dyDescent="0.25">
      <c r="G19609"/>
      <c r="I19609"/>
      <c r="L19609"/>
    </row>
    <row r="19610" spans="7:12" x14ac:dyDescent="0.25">
      <c r="G19610"/>
      <c r="I19610"/>
      <c r="L19610"/>
    </row>
    <row r="19611" spans="7:12" x14ac:dyDescent="0.25">
      <c r="G19611"/>
      <c r="I19611"/>
      <c r="L19611"/>
    </row>
    <row r="19612" spans="7:12" x14ac:dyDescent="0.25">
      <c r="G19612"/>
      <c r="I19612"/>
      <c r="L19612"/>
    </row>
    <row r="19613" spans="7:12" x14ac:dyDescent="0.25">
      <c r="G19613"/>
      <c r="I19613"/>
      <c r="L19613"/>
    </row>
    <row r="19614" spans="7:12" x14ac:dyDescent="0.25">
      <c r="G19614"/>
      <c r="I19614"/>
      <c r="L19614"/>
    </row>
    <row r="19615" spans="7:12" x14ac:dyDescent="0.25">
      <c r="G19615"/>
      <c r="I19615"/>
      <c r="L19615"/>
    </row>
    <row r="19616" spans="7:12" x14ac:dyDescent="0.25">
      <c r="G19616"/>
      <c r="I19616"/>
      <c r="L19616"/>
    </row>
    <row r="19617" spans="7:12" x14ac:dyDescent="0.25">
      <c r="G19617"/>
      <c r="I19617"/>
      <c r="L19617"/>
    </row>
    <row r="19618" spans="7:12" x14ac:dyDescent="0.25">
      <c r="G19618"/>
      <c r="I19618"/>
      <c r="L19618"/>
    </row>
    <row r="19619" spans="7:12" x14ac:dyDescent="0.25">
      <c r="G19619"/>
      <c r="I19619"/>
      <c r="L19619"/>
    </row>
    <row r="19620" spans="7:12" x14ac:dyDescent="0.25">
      <c r="G19620"/>
      <c r="I19620"/>
      <c r="L19620"/>
    </row>
    <row r="19621" spans="7:12" x14ac:dyDescent="0.25">
      <c r="G19621"/>
      <c r="I19621"/>
      <c r="L19621"/>
    </row>
    <row r="19622" spans="7:12" x14ac:dyDescent="0.25">
      <c r="G19622"/>
      <c r="I19622"/>
      <c r="L19622"/>
    </row>
    <row r="19623" spans="7:12" x14ac:dyDescent="0.25">
      <c r="G19623"/>
      <c r="I19623"/>
      <c r="L19623"/>
    </row>
    <row r="19624" spans="7:12" x14ac:dyDescent="0.25">
      <c r="G19624"/>
      <c r="I19624"/>
      <c r="L19624"/>
    </row>
    <row r="19625" spans="7:12" x14ac:dyDescent="0.25">
      <c r="G19625"/>
      <c r="I19625"/>
      <c r="L19625"/>
    </row>
    <row r="19626" spans="7:12" x14ac:dyDescent="0.25">
      <c r="G19626"/>
      <c r="I19626"/>
      <c r="L19626"/>
    </row>
    <row r="19627" spans="7:12" x14ac:dyDescent="0.25">
      <c r="G19627"/>
      <c r="I19627"/>
      <c r="L19627"/>
    </row>
    <row r="19628" spans="7:12" x14ac:dyDescent="0.25">
      <c r="G19628"/>
      <c r="I19628"/>
      <c r="L19628"/>
    </row>
    <row r="19629" spans="7:12" x14ac:dyDescent="0.25">
      <c r="G19629"/>
      <c r="I19629"/>
      <c r="L19629"/>
    </row>
    <row r="19630" spans="7:12" x14ac:dyDescent="0.25">
      <c r="G19630"/>
      <c r="I19630"/>
      <c r="L19630"/>
    </row>
    <row r="19631" spans="7:12" x14ac:dyDescent="0.25">
      <c r="G19631"/>
      <c r="I19631"/>
      <c r="L19631"/>
    </row>
    <row r="19632" spans="7:12" x14ac:dyDescent="0.25">
      <c r="G19632"/>
      <c r="I19632"/>
      <c r="L19632"/>
    </row>
    <row r="19633" spans="7:12" x14ac:dyDescent="0.25">
      <c r="G19633"/>
      <c r="I19633"/>
      <c r="L19633"/>
    </row>
    <row r="19634" spans="7:12" x14ac:dyDescent="0.25">
      <c r="G19634"/>
      <c r="I19634"/>
      <c r="L19634"/>
    </row>
    <row r="19635" spans="7:12" x14ac:dyDescent="0.25">
      <c r="G19635"/>
      <c r="I19635"/>
      <c r="L19635"/>
    </row>
    <row r="19636" spans="7:12" x14ac:dyDescent="0.25">
      <c r="G19636"/>
      <c r="I19636"/>
      <c r="L19636"/>
    </row>
    <row r="19637" spans="7:12" x14ac:dyDescent="0.25">
      <c r="G19637"/>
      <c r="I19637"/>
      <c r="L19637"/>
    </row>
    <row r="19638" spans="7:12" x14ac:dyDescent="0.25">
      <c r="G19638"/>
      <c r="I19638"/>
      <c r="L19638"/>
    </row>
    <row r="19639" spans="7:12" x14ac:dyDescent="0.25">
      <c r="G19639"/>
      <c r="I19639"/>
      <c r="L19639"/>
    </row>
    <row r="19640" spans="7:12" x14ac:dyDescent="0.25">
      <c r="G19640"/>
      <c r="I19640"/>
      <c r="L19640"/>
    </row>
    <row r="19641" spans="7:12" x14ac:dyDescent="0.25">
      <c r="G19641"/>
      <c r="I19641"/>
      <c r="L19641"/>
    </row>
    <row r="19642" spans="7:12" x14ac:dyDescent="0.25">
      <c r="G19642"/>
      <c r="I19642"/>
      <c r="L19642"/>
    </row>
    <row r="19643" spans="7:12" x14ac:dyDescent="0.25">
      <c r="G19643"/>
      <c r="I19643"/>
      <c r="L19643"/>
    </row>
    <row r="19644" spans="7:12" x14ac:dyDescent="0.25">
      <c r="G19644"/>
      <c r="I19644"/>
      <c r="L19644"/>
    </row>
    <row r="19645" spans="7:12" x14ac:dyDescent="0.25">
      <c r="G19645"/>
      <c r="I19645"/>
      <c r="L19645"/>
    </row>
    <row r="19646" spans="7:12" x14ac:dyDescent="0.25">
      <c r="G19646"/>
      <c r="I19646"/>
      <c r="L19646"/>
    </row>
    <row r="19647" spans="7:12" x14ac:dyDescent="0.25">
      <c r="G19647"/>
      <c r="I19647"/>
      <c r="L19647"/>
    </row>
    <row r="19648" spans="7:12" x14ac:dyDescent="0.25">
      <c r="G19648"/>
      <c r="I19648"/>
      <c r="L19648"/>
    </row>
    <row r="19649" spans="7:12" x14ac:dyDescent="0.25">
      <c r="G19649"/>
      <c r="I19649"/>
      <c r="L19649"/>
    </row>
    <row r="19650" spans="7:12" x14ac:dyDescent="0.25">
      <c r="G19650"/>
      <c r="I19650"/>
      <c r="L19650"/>
    </row>
    <row r="19651" spans="7:12" x14ac:dyDescent="0.25">
      <c r="G19651"/>
      <c r="I19651"/>
      <c r="L19651"/>
    </row>
    <row r="19652" spans="7:12" x14ac:dyDescent="0.25">
      <c r="G19652"/>
      <c r="I19652"/>
      <c r="L19652"/>
    </row>
    <row r="19653" spans="7:12" x14ac:dyDescent="0.25">
      <c r="G19653"/>
      <c r="I19653"/>
      <c r="L19653"/>
    </row>
    <row r="19654" spans="7:12" x14ac:dyDescent="0.25">
      <c r="G19654"/>
      <c r="I19654"/>
      <c r="L19654"/>
    </row>
    <row r="19655" spans="7:12" x14ac:dyDescent="0.25">
      <c r="G19655"/>
      <c r="I19655"/>
      <c r="L19655"/>
    </row>
    <row r="19656" spans="7:12" x14ac:dyDescent="0.25">
      <c r="G19656"/>
      <c r="I19656"/>
      <c r="L19656"/>
    </row>
    <row r="19657" spans="7:12" x14ac:dyDescent="0.25">
      <c r="G19657"/>
      <c r="I19657"/>
      <c r="L19657"/>
    </row>
    <row r="19658" spans="7:12" x14ac:dyDescent="0.25">
      <c r="G19658"/>
      <c r="I19658"/>
      <c r="L19658"/>
    </row>
    <row r="19659" spans="7:12" x14ac:dyDescent="0.25">
      <c r="G19659"/>
      <c r="I19659"/>
      <c r="L19659"/>
    </row>
    <row r="19660" spans="7:12" x14ac:dyDescent="0.25">
      <c r="G19660"/>
      <c r="I19660"/>
      <c r="L19660"/>
    </row>
    <row r="19661" spans="7:12" x14ac:dyDescent="0.25">
      <c r="G19661"/>
      <c r="I19661"/>
      <c r="L19661"/>
    </row>
    <row r="19662" spans="7:12" x14ac:dyDescent="0.25">
      <c r="G19662"/>
      <c r="I19662"/>
      <c r="L19662"/>
    </row>
    <row r="19663" spans="7:12" x14ac:dyDescent="0.25">
      <c r="G19663"/>
      <c r="I19663"/>
      <c r="L19663"/>
    </row>
    <row r="19664" spans="7:12" x14ac:dyDescent="0.25">
      <c r="G19664"/>
      <c r="I19664"/>
      <c r="L19664"/>
    </row>
    <row r="19665" spans="7:12" x14ac:dyDescent="0.25">
      <c r="G19665"/>
      <c r="I19665"/>
      <c r="L19665"/>
    </row>
    <row r="19666" spans="7:12" x14ac:dyDescent="0.25">
      <c r="G19666"/>
      <c r="I19666"/>
      <c r="L19666"/>
    </row>
    <row r="19667" spans="7:12" x14ac:dyDescent="0.25">
      <c r="G19667"/>
      <c r="I19667"/>
      <c r="L19667"/>
    </row>
    <row r="19668" spans="7:12" x14ac:dyDescent="0.25">
      <c r="G19668"/>
      <c r="I19668"/>
      <c r="L19668"/>
    </row>
    <row r="19669" spans="7:12" x14ac:dyDescent="0.25">
      <c r="G19669"/>
      <c r="I19669"/>
      <c r="L19669"/>
    </row>
    <row r="19670" spans="7:12" x14ac:dyDescent="0.25">
      <c r="G19670"/>
      <c r="I19670"/>
      <c r="L19670"/>
    </row>
    <row r="19671" spans="7:12" x14ac:dyDescent="0.25">
      <c r="G19671"/>
      <c r="I19671"/>
      <c r="L19671"/>
    </row>
    <row r="19672" spans="7:12" x14ac:dyDescent="0.25">
      <c r="G19672"/>
      <c r="I19672"/>
      <c r="L19672"/>
    </row>
    <row r="19673" spans="7:12" x14ac:dyDescent="0.25">
      <c r="G19673"/>
      <c r="I19673"/>
      <c r="L19673"/>
    </row>
    <row r="19674" spans="7:12" x14ac:dyDescent="0.25">
      <c r="G19674"/>
      <c r="I19674"/>
      <c r="L19674"/>
    </row>
    <row r="19675" spans="7:12" x14ac:dyDescent="0.25">
      <c r="G19675"/>
      <c r="I19675"/>
      <c r="L19675"/>
    </row>
    <row r="19676" spans="7:12" x14ac:dyDescent="0.25">
      <c r="G19676"/>
      <c r="I19676"/>
      <c r="L19676"/>
    </row>
    <row r="19677" spans="7:12" x14ac:dyDescent="0.25">
      <c r="G19677"/>
      <c r="I19677"/>
      <c r="L19677"/>
    </row>
    <row r="19678" spans="7:12" x14ac:dyDescent="0.25">
      <c r="G19678"/>
      <c r="I19678"/>
      <c r="L19678"/>
    </row>
    <row r="19679" spans="7:12" x14ac:dyDescent="0.25">
      <c r="G19679"/>
      <c r="I19679"/>
      <c r="L19679"/>
    </row>
    <row r="19680" spans="7:12" x14ac:dyDescent="0.25">
      <c r="G19680"/>
      <c r="I19680"/>
      <c r="L19680"/>
    </row>
    <row r="19681" spans="7:12" x14ac:dyDescent="0.25">
      <c r="G19681"/>
      <c r="I19681"/>
      <c r="L19681"/>
    </row>
    <row r="19682" spans="7:12" x14ac:dyDescent="0.25">
      <c r="G19682"/>
      <c r="I19682"/>
      <c r="L19682"/>
    </row>
    <row r="19683" spans="7:12" x14ac:dyDescent="0.25">
      <c r="G19683"/>
      <c r="I19683"/>
      <c r="L19683"/>
    </row>
    <row r="19684" spans="7:12" x14ac:dyDescent="0.25">
      <c r="G19684"/>
      <c r="I19684"/>
      <c r="L19684"/>
    </row>
    <row r="19685" spans="7:12" x14ac:dyDescent="0.25">
      <c r="G19685"/>
      <c r="I19685"/>
      <c r="L19685"/>
    </row>
    <row r="19686" spans="7:12" x14ac:dyDescent="0.25">
      <c r="G19686"/>
      <c r="I19686"/>
      <c r="L19686"/>
    </row>
    <row r="19687" spans="7:12" x14ac:dyDescent="0.25">
      <c r="G19687"/>
      <c r="I19687"/>
      <c r="L19687"/>
    </row>
    <row r="19688" spans="7:12" x14ac:dyDescent="0.25">
      <c r="G19688"/>
      <c r="I19688"/>
      <c r="L19688"/>
    </row>
    <row r="19689" spans="7:12" x14ac:dyDescent="0.25">
      <c r="G19689"/>
      <c r="I19689"/>
      <c r="L19689"/>
    </row>
    <row r="19690" spans="7:12" x14ac:dyDescent="0.25">
      <c r="G19690"/>
      <c r="I19690"/>
      <c r="L19690"/>
    </row>
    <row r="19691" spans="7:12" x14ac:dyDescent="0.25">
      <c r="G19691"/>
      <c r="I19691"/>
      <c r="L19691"/>
    </row>
    <row r="19692" spans="7:12" x14ac:dyDescent="0.25">
      <c r="G19692"/>
      <c r="I19692"/>
      <c r="L19692"/>
    </row>
    <row r="19693" spans="7:12" x14ac:dyDescent="0.25">
      <c r="G19693"/>
      <c r="I19693"/>
      <c r="L19693"/>
    </row>
    <row r="19694" spans="7:12" x14ac:dyDescent="0.25">
      <c r="G19694"/>
      <c r="I19694"/>
      <c r="L19694"/>
    </row>
    <row r="19695" spans="7:12" x14ac:dyDescent="0.25">
      <c r="G19695"/>
      <c r="I19695"/>
      <c r="L19695"/>
    </row>
    <row r="19696" spans="7:12" x14ac:dyDescent="0.25">
      <c r="G19696"/>
      <c r="I19696"/>
      <c r="L19696"/>
    </row>
    <row r="19697" spans="7:12" x14ac:dyDescent="0.25">
      <c r="G19697"/>
      <c r="I19697"/>
      <c r="L19697"/>
    </row>
    <row r="19698" spans="7:12" x14ac:dyDescent="0.25">
      <c r="G19698"/>
      <c r="I19698"/>
      <c r="L19698"/>
    </row>
    <row r="19699" spans="7:12" x14ac:dyDescent="0.25">
      <c r="G19699"/>
      <c r="I19699"/>
      <c r="L19699"/>
    </row>
    <row r="19700" spans="7:12" x14ac:dyDescent="0.25">
      <c r="G19700"/>
      <c r="I19700"/>
      <c r="L19700"/>
    </row>
    <row r="19701" spans="7:12" x14ac:dyDescent="0.25">
      <c r="G19701"/>
      <c r="I19701"/>
      <c r="L19701"/>
    </row>
    <row r="19702" spans="7:12" x14ac:dyDescent="0.25">
      <c r="G19702"/>
      <c r="I19702"/>
      <c r="L19702"/>
    </row>
    <row r="19703" spans="7:12" x14ac:dyDescent="0.25">
      <c r="G19703"/>
      <c r="I19703"/>
      <c r="L19703"/>
    </row>
    <row r="19704" spans="7:12" x14ac:dyDescent="0.25">
      <c r="G19704"/>
      <c r="I19704"/>
      <c r="L19704"/>
    </row>
    <row r="19705" spans="7:12" x14ac:dyDescent="0.25">
      <c r="G19705"/>
      <c r="I19705"/>
      <c r="L19705"/>
    </row>
    <row r="19706" spans="7:12" x14ac:dyDescent="0.25">
      <c r="G19706"/>
      <c r="I19706"/>
      <c r="L19706"/>
    </row>
    <row r="19707" spans="7:12" x14ac:dyDescent="0.25">
      <c r="G19707"/>
      <c r="I19707"/>
      <c r="L19707"/>
    </row>
    <row r="19708" spans="7:12" x14ac:dyDescent="0.25">
      <c r="G19708"/>
      <c r="I19708"/>
      <c r="L19708"/>
    </row>
    <row r="19709" spans="7:12" x14ac:dyDescent="0.25">
      <c r="G19709"/>
      <c r="I19709"/>
      <c r="L19709"/>
    </row>
    <row r="19710" spans="7:12" x14ac:dyDescent="0.25">
      <c r="G19710"/>
      <c r="I19710"/>
      <c r="L19710"/>
    </row>
    <row r="19711" spans="7:12" x14ac:dyDescent="0.25">
      <c r="G19711"/>
      <c r="I19711"/>
      <c r="L19711"/>
    </row>
    <row r="19712" spans="7:12" x14ac:dyDescent="0.25">
      <c r="G19712"/>
      <c r="I19712"/>
      <c r="L19712"/>
    </row>
    <row r="19713" spans="7:12" x14ac:dyDescent="0.25">
      <c r="G19713"/>
      <c r="I19713"/>
      <c r="L19713"/>
    </row>
    <row r="19714" spans="7:12" x14ac:dyDescent="0.25">
      <c r="G19714"/>
      <c r="I19714"/>
      <c r="L19714"/>
    </row>
    <row r="19715" spans="7:12" x14ac:dyDescent="0.25">
      <c r="G19715"/>
      <c r="I19715"/>
      <c r="L19715"/>
    </row>
    <row r="19716" spans="7:12" x14ac:dyDescent="0.25">
      <c r="G19716"/>
      <c r="I19716"/>
      <c r="L19716"/>
    </row>
    <row r="19717" spans="7:12" x14ac:dyDescent="0.25">
      <c r="G19717"/>
      <c r="I19717"/>
      <c r="L19717"/>
    </row>
    <row r="19718" spans="7:12" x14ac:dyDescent="0.25">
      <c r="G19718"/>
      <c r="I19718"/>
      <c r="L19718"/>
    </row>
    <row r="19719" spans="7:12" x14ac:dyDescent="0.25">
      <c r="G19719"/>
      <c r="I19719"/>
      <c r="L19719"/>
    </row>
    <row r="19720" spans="7:12" x14ac:dyDescent="0.25">
      <c r="G19720"/>
      <c r="I19720"/>
      <c r="L19720"/>
    </row>
    <row r="19721" spans="7:12" x14ac:dyDescent="0.25">
      <c r="G19721"/>
      <c r="I19721"/>
      <c r="L19721"/>
    </row>
    <row r="19722" spans="7:12" x14ac:dyDescent="0.25">
      <c r="G19722"/>
      <c r="I19722"/>
      <c r="L19722"/>
    </row>
    <row r="19723" spans="7:12" x14ac:dyDescent="0.25">
      <c r="G19723"/>
      <c r="I19723"/>
      <c r="L19723"/>
    </row>
    <row r="19724" spans="7:12" x14ac:dyDescent="0.25">
      <c r="G19724"/>
      <c r="I19724"/>
      <c r="L19724"/>
    </row>
    <row r="19725" spans="7:12" x14ac:dyDescent="0.25">
      <c r="G19725"/>
      <c r="I19725"/>
      <c r="L19725"/>
    </row>
    <row r="19726" spans="7:12" x14ac:dyDescent="0.25">
      <c r="G19726"/>
      <c r="I19726"/>
      <c r="L19726"/>
    </row>
    <row r="19727" spans="7:12" x14ac:dyDescent="0.25">
      <c r="G19727"/>
      <c r="I19727"/>
      <c r="L19727"/>
    </row>
    <row r="19728" spans="7:12" x14ac:dyDescent="0.25">
      <c r="G19728"/>
      <c r="I19728"/>
      <c r="L19728"/>
    </row>
    <row r="19729" spans="7:12" x14ac:dyDescent="0.25">
      <c r="G19729"/>
      <c r="I19729"/>
      <c r="L19729"/>
    </row>
    <row r="19730" spans="7:12" x14ac:dyDescent="0.25">
      <c r="G19730"/>
      <c r="I19730"/>
      <c r="L19730"/>
    </row>
    <row r="19731" spans="7:12" x14ac:dyDescent="0.25">
      <c r="G19731"/>
      <c r="I19731"/>
      <c r="L19731"/>
    </row>
    <row r="19732" spans="7:12" x14ac:dyDescent="0.25">
      <c r="G19732"/>
      <c r="I19732"/>
      <c r="L19732"/>
    </row>
    <row r="19733" spans="7:12" x14ac:dyDescent="0.25">
      <c r="G19733"/>
      <c r="I19733"/>
      <c r="L19733"/>
    </row>
    <row r="19734" spans="7:12" x14ac:dyDescent="0.25">
      <c r="G19734"/>
      <c r="I19734"/>
      <c r="L19734"/>
    </row>
    <row r="19735" spans="7:12" x14ac:dyDescent="0.25">
      <c r="G19735"/>
      <c r="I19735"/>
      <c r="L19735"/>
    </row>
    <row r="19736" spans="7:12" x14ac:dyDescent="0.25">
      <c r="G19736"/>
      <c r="I19736"/>
      <c r="L19736"/>
    </row>
    <row r="19737" spans="7:12" x14ac:dyDescent="0.25">
      <c r="G19737"/>
      <c r="I19737"/>
      <c r="L19737"/>
    </row>
    <row r="19738" spans="7:12" x14ac:dyDescent="0.25">
      <c r="G19738"/>
      <c r="I19738"/>
      <c r="L19738"/>
    </row>
    <row r="19739" spans="7:12" x14ac:dyDescent="0.25">
      <c r="G19739"/>
      <c r="I19739"/>
      <c r="L19739"/>
    </row>
    <row r="19740" spans="7:12" x14ac:dyDescent="0.25">
      <c r="G19740"/>
      <c r="I19740"/>
      <c r="L19740"/>
    </row>
    <row r="19741" spans="7:12" x14ac:dyDescent="0.25">
      <c r="G19741"/>
      <c r="I19741"/>
      <c r="L19741"/>
    </row>
    <row r="19742" spans="7:12" x14ac:dyDescent="0.25">
      <c r="G19742"/>
      <c r="I19742"/>
      <c r="L19742"/>
    </row>
    <row r="19743" spans="7:12" x14ac:dyDescent="0.25">
      <c r="G19743"/>
      <c r="I19743"/>
      <c r="L19743"/>
    </row>
    <row r="19744" spans="7:12" x14ac:dyDescent="0.25">
      <c r="G19744"/>
      <c r="I19744"/>
      <c r="L19744"/>
    </row>
    <row r="19745" spans="7:12" x14ac:dyDescent="0.25">
      <c r="G19745"/>
      <c r="I19745"/>
      <c r="L19745"/>
    </row>
    <row r="19746" spans="7:12" x14ac:dyDescent="0.25">
      <c r="G19746"/>
      <c r="I19746"/>
      <c r="L19746"/>
    </row>
    <row r="19747" spans="7:12" x14ac:dyDescent="0.25">
      <c r="G19747"/>
      <c r="I19747"/>
      <c r="L19747"/>
    </row>
    <row r="19748" spans="7:12" x14ac:dyDescent="0.25">
      <c r="G19748"/>
      <c r="I19748"/>
      <c r="L19748"/>
    </row>
    <row r="19749" spans="7:12" x14ac:dyDescent="0.25">
      <c r="G19749"/>
      <c r="I19749"/>
      <c r="L19749"/>
    </row>
    <row r="19750" spans="7:12" x14ac:dyDescent="0.25">
      <c r="G19750"/>
      <c r="I19750"/>
      <c r="L19750"/>
    </row>
    <row r="19751" spans="7:12" x14ac:dyDescent="0.25">
      <c r="G19751"/>
      <c r="I19751"/>
      <c r="L19751"/>
    </row>
    <row r="19752" spans="7:12" x14ac:dyDescent="0.25">
      <c r="G19752"/>
      <c r="I19752"/>
      <c r="L19752"/>
    </row>
    <row r="19753" spans="7:12" x14ac:dyDescent="0.25">
      <c r="G19753"/>
      <c r="I19753"/>
      <c r="L19753"/>
    </row>
    <row r="19754" spans="7:12" x14ac:dyDescent="0.25">
      <c r="G19754"/>
      <c r="I19754"/>
      <c r="L19754"/>
    </row>
    <row r="19755" spans="7:12" x14ac:dyDescent="0.25">
      <c r="G19755"/>
      <c r="I19755"/>
      <c r="L19755"/>
    </row>
    <row r="19756" spans="7:12" x14ac:dyDescent="0.25">
      <c r="G19756"/>
      <c r="I19756"/>
      <c r="L19756"/>
    </row>
    <row r="19757" spans="7:12" x14ac:dyDescent="0.25">
      <c r="G19757"/>
      <c r="I19757"/>
      <c r="L19757"/>
    </row>
    <row r="19758" spans="7:12" x14ac:dyDescent="0.25">
      <c r="G19758"/>
      <c r="I19758"/>
      <c r="L19758"/>
    </row>
    <row r="19759" spans="7:12" x14ac:dyDescent="0.25">
      <c r="G19759"/>
      <c r="I19759"/>
      <c r="L19759"/>
    </row>
    <row r="19760" spans="7:12" x14ac:dyDescent="0.25">
      <c r="G19760"/>
      <c r="I19760"/>
      <c r="L19760"/>
    </row>
    <row r="19761" spans="7:12" x14ac:dyDescent="0.25">
      <c r="G19761"/>
      <c r="I19761"/>
      <c r="L19761"/>
    </row>
    <row r="19762" spans="7:12" x14ac:dyDescent="0.25">
      <c r="G19762"/>
      <c r="I19762"/>
      <c r="L19762"/>
    </row>
    <row r="19763" spans="7:12" x14ac:dyDescent="0.25">
      <c r="G19763"/>
      <c r="I19763"/>
      <c r="L19763"/>
    </row>
    <row r="19764" spans="7:12" x14ac:dyDescent="0.25">
      <c r="G19764"/>
      <c r="I19764"/>
      <c r="L19764"/>
    </row>
    <row r="19765" spans="7:12" x14ac:dyDescent="0.25">
      <c r="G19765"/>
      <c r="I19765"/>
      <c r="L19765"/>
    </row>
    <row r="19766" spans="7:12" x14ac:dyDescent="0.25">
      <c r="G19766"/>
      <c r="I19766"/>
      <c r="L19766"/>
    </row>
    <row r="19767" spans="7:12" x14ac:dyDescent="0.25">
      <c r="G19767"/>
      <c r="I19767"/>
      <c r="L19767"/>
    </row>
    <row r="19768" spans="7:12" x14ac:dyDescent="0.25">
      <c r="G19768"/>
      <c r="I19768"/>
      <c r="L19768"/>
    </row>
    <row r="19769" spans="7:12" x14ac:dyDescent="0.25">
      <c r="G19769"/>
      <c r="I19769"/>
      <c r="L19769"/>
    </row>
    <row r="19770" spans="7:12" x14ac:dyDescent="0.25">
      <c r="G19770"/>
      <c r="I19770"/>
      <c r="L19770"/>
    </row>
    <row r="19771" spans="7:12" x14ac:dyDescent="0.25">
      <c r="G19771"/>
      <c r="I19771"/>
      <c r="L19771"/>
    </row>
    <row r="19772" spans="7:12" x14ac:dyDescent="0.25">
      <c r="G19772"/>
      <c r="I19772"/>
      <c r="L19772"/>
    </row>
    <row r="19773" spans="7:12" x14ac:dyDescent="0.25">
      <c r="G19773"/>
      <c r="I19773"/>
      <c r="L19773"/>
    </row>
    <row r="19774" spans="7:12" x14ac:dyDescent="0.25">
      <c r="G19774"/>
      <c r="I19774"/>
      <c r="L19774"/>
    </row>
    <row r="19775" spans="7:12" x14ac:dyDescent="0.25">
      <c r="G19775"/>
      <c r="I19775"/>
      <c r="L19775"/>
    </row>
    <row r="19776" spans="7:12" x14ac:dyDescent="0.25">
      <c r="G19776"/>
      <c r="I19776"/>
      <c r="L19776"/>
    </row>
    <row r="19777" spans="7:12" x14ac:dyDescent="0.25">
      <c r="G19777"/>
      <c r="I19777"/>
      <c r="L19777"/>
    </row>
    <row r="19778" spans="7:12" x14ac:dyDescent="0.25">
      <c r="G19778"/>
      <c r="I19778"/>
      <c r="L19778"/>
    </row>
    <row r="19779" spans="7:12" x14ac:dyDescent="0.25">
      <c r="G19779"/>
      <c r="I19779"/>
      <c r="L19779"/>
    </row>
    <row r="19780" spans="7:12" x14ac:dyDescent="0.25">
      <c r="G19780"/>
      <c r="I19780"/>
      <c r="L19780"/>
    </row>
    <row r="19781" spans="7:12" x14ac:dyDescent="0.25">
      <c r="G19781"/>
      <c r="I19781"/>
      <c r="L19781"/>
    </row>
    <row r="19782" spans="7:12" x14ac:dyDescent="0.25">
      <c r="G19782"/>
      <c r="I19782"/>
      <c r="L19782"/>
    </row>
    <row r="19783" spans="7:12" x14ac:dyDescent="0.25">
      <c r="G19783"/>
      <c r="I19783"/>
      <c r="L19783"/>
    </row>
    <row r="19784" spans="7:12" x14ac:dyDescent="0.25">
      <c r="G19784"/>
      <c r="I19784"/>
      <c r="L19784"/>
    </row>
    <row r="19785" spans="7:12" x14ac:dyDescent="0.25">
      <c r="G19785"/>
      <c r="I19785"/>
      <c r="L19785"/>
    </row>
    <row r="19786" spans="7:12" x14ac:dyDescent="0.25">
      <c r="G19786"/>
      <c r="I19786"/>
      <c r="L19786"/>
    </row>
    <row r="19787" spans="7:12" x14ac:dyDescent="0.25">
      <c r="G19787"/>
      <c r="I19787"/>
      <c r="L19787"/>
    </row>
    <row r="19788" spans="7:12" x14ac:dyDescent="0.25">
      <c r="G19788"/>
      <c r="I19788"/>
      <c r="L19788"/>
    </row>
    <row r="19789" spans="7:12" x14ac:dyDescent="0.25">
      <c r="G19789"/>
      <c r="I19789"/>
      <c r="L19789"/>
    </row>
    <row r="19790" spans="7:12" x14ac:dyDescent="0.25">
      <c r="G19790"/>
      <c r="I19790"/>
      <c r="L19790"/>
    </row>
    <row r="19791" spans="7:12" x14ac:dyDescent="0.25">
      <c r="G19791"/>
      <c r="I19791"/>
      <c r="L19791"/>
    </row>
    <row r="19792" spans="7:12" x14ac:dyDescent="0.25">
      <c r="G19792"/>
      <c r="I19792"/>
      <c r="L19792"/>
    </row>
    <row r="19793" spans="7:12" x14ac:dyDescent="0.25">
      <c r="G19793"/>
      <c r="I19793"/>
      <c r="L19793"/>
    </row>
    <row r="19794" spans="7:12" x14ac:dyDescent="0.25">
      <c r="G19794"/>
      <c r="I19794"/>
      <c r="L19794"/>
    </row>
    <row r="19795" spans="7:12" x14ac:dyDescent="0.25">
      <c r="G19795"/>
      <c r="I19795"/>
      <c r="L19795"/>
    </row>
    <row r="19796" spans="7:12" x14ac:dyDescent="0.25">
      <c r="G19796"/>
      <c r="I19796"/>
      <c r="L19796"/>
    </row>
    <row r="19797" spans="7:12" x14ac:dyDescent="0.25">
      <c r="G19797"/>
      <c r="I19797"/>
      <c r="L19797"/>
    </row>
    <row r="19798" spans="7:12" x14ac:dyDescent="0.25">
      <c r="G19798"/>
      <c r="I19798"/>
      <c r="L19798"/>
    </row>
    <row r="19799" spans="7:12" x14ac:dyDescent="0.25">
      <c r="G19799"/>
      <c r="I19799"/>
      <c r="L19799"/>
    </row>
    <row r="19800" spans="7:12" x14ac:dyDescent="0.25">
      <c r="G19800"/>
      <c r="I19800"/>
      <c r="L19800"/>
    </row>
    <row r="19801" spans="7:12" x14ac:dyDescent="0.25">
      <c r="G19801"/>
      <c r="I19801"/>
      <c r="L19801"/>
    </row>
    <row r="19802" spans="7:12" x14ac:dyDescent="0.25">
      <c r="G19802"/>
      <c r="I19802"/>
      <c r="L19802"/>
    </row>
    <row r="19803" spans="7:12" x14ac:dyDescent="0.25">
      <c r="G19803"/>
      <c r="I19803"/>
      <c r="L19803"/>
    </row>
    <row r="19804" spans="7:12" x14ac:dyDescent="0.25">
      <c r="G19804"/>
      <c r="I19804"/>
      <c r="L19804"/>
    </row>
    <row r="19805" spans="7:12" x14ac:dyDescent="0.25">
      <c r="G19805"/>
      <c r="I19805"/>
      <c r="L19805"/>
    </row>
    <row r="19806" spans="7:12" x14ac:dyDescent="0.25">
      <c r="G19806"/>
      <c r="I19806"/>
      <c r="L19806"/>
    </row>
    <row r="19807" spans="7:12" x14ac:dyDescent="0.25">
      <c r="G19807"/>
      <c r="I19807"/>
      <c r="L19807"/>
    </row>
    <row r="19808" spans="7:12" x14ac:dyDescent="0.25">
      <c r="G19808"/>
      <c r="I19808"/>
      <c r="L19808"/>
    </row>
    <row r="19809" spans="7:12" x14ac:dyDescent="0.25">
      <c r="G19809"/>
      <c r="I19809"/>
      <c r="L19809"/>
    </row>
    <row r="19810" spans="7:12" x14ac:dyDescent="0.25">
      <c r="G19810"/>
      <c r="I19810"/>
      <c r="L19810"/>
    </row>
    <row r="19811" spans="7:12" x14ac:dyDescent="0.25">
      <c r="G19811"/>
      <c r="I19811"/>
      <c r="L19811"/>
    </row>
    <row r="19812" spans="7:12" x14ac:dyDescent="0.25">
      <c r="G19812"/>
      <c r="I19812"/>
      <c r="L19812"/>
    </row>
    <row r="19813" spans="7:12" x14ac:dyDescent="0.25">
      <c r="G19813"/>
      <c r="I19813"/>
      <c r="L19813"/>
    </row>
    <row r="19814" spans="7:12" x14ac:dyDescent="0.25">
      <c r="G19814"/>
      <c r="I19814"/>
      <c r="L19814"/>
    </row>
    <row r="19815" spans="7:12" x14ac:dyDescent="0.25">
      <c r="G19815"/>
      <c r="I19815"/>
      <c r="L19815"/>
    </row>
    <row r="19816" spans="7:12" x14ac:dyDescent="0.25">
      <c r="G19816"/>
      <c r="I19816"/>
      <c r="L19816"/>
    </row>
    <row r="19817" spans="7:12" x14ac:dyDescent="0.25">
      <c r="G19817"/>
      <c r="I19817"/>
      <c r="L19817"/>
    </row>
    <row r="19818" spans="7:12" x14ac:dyDescent="0.25">
      <c r="G19818"/>
      <c r="I19818"/>
      <c r="L19818"/>
    </row>
    <row r="19819" spans="7:12" x14ac:dyDescent="0.25">
      <c r="G19819"/>
      <c r="I19819"/>
      <c r="L19819"/>
    </row>
    <row r="19820" spans="7:12" x14ac:dyDescent="0.25">
      <c r="G19820"/>
      <c r="I19820"/>
      <c r="L19820"/>
    </row>
    <row r="19821" spans="7:12" x14ac:dyDescent="0.25">
      <c r="G19821"/>
      <c r="I19821"/>
      <c r="L19821"/>
    </row>
    <row r="19822" spans="7:12" x14ac:dyDescent="0.25">
      <c r="G19822"/>
      <c r="I19822"/>
      <c r="L19822"/>
    </row>
    <row r="19823" spans="7:12" x14ac:dyDescent="0.25">
      <c r="G19823"/>
      <c r="I19823"/>
      <c r="L19823"/>
    </row>
    <row r="19824" spans="7:12" x14ac:dyDescent="0.25">
      <c r="G19824"/>
      <c r="I19824"/>
      <c r="L19824"/>
    </row>
    <row r="19825" spans="7:12" x14ac:dyDescent="0.25">
      <c r="G19825"/>
      <c r="I19825"/>
      <c r="L19825"/>
    </row>
    <row r="19826" spans="7:12" x14ac:dyDescent="0.25">
      <c r="G19826"/>
      <c r="I19826"/>
      <c r="L19826"/>
    </row>
    <row r="19827" spans="7:12" x14ac:dyDescent="0.25">
      <c r="G19827"/>
      <c r="I19827"/>
      <c r="L19827"/>
    </row>
    <row r="19828" spans="7:12" x14ac:dyDescent="0.25">
      <c r="G19828"/>
      <c r="I19828"/>
      <c r="L19828"/>
    </row>
    <row r="19829" spans="7:12" x14ac:dyDescent="0.25">
      <c r="G19829"/>
      <c r="I19829"/>
      <c r="L19829"/>
    </row>
    <row r="19830" spans="7:12" x14ac:dyDescent="0.25">
      <c r="G19830"/>
      <c r="I19830"/>
      <c r="L19830"/>
    </row>
    <row r="19831" spans="7:12" x14ac:dyDescent="0.25">
      <c r="G19831"/>
      <c r="I19831"/>
      <c r="L19831"/>
    </row>
    <row r="19832" spans="7:12" x14ac:dyDescent="0.25">
      <c r="G19832"/>
      <c r="I19832"/>
      <c r="L19832"/>
    </row>
    <row r="19833" spans="7:12" x14ac:dyDescent="0.25">
      <c r="G19833"/>
      <c r="I19833"/>
      <c r="L19833"/>
    </row>
    <row r="19834" spans="7:12" x14ac:dyDescent="0.25">
      <c r="G19834"/>
      <c r="I19834"/>
      <c r="L19834"/>
    </row>
    <row r="19835" spans="7:12" x14ac:dyDescent="0.25">
      <c r="G19835"/>
      <c r="I19835"/>
      <c r="L19835"/>
    </row>
    <row r="19836" spans="7:12" x14ac:dyDescent="0.25">
      <c r="G19836"/>
      <c r="I19836"/>
      <c r="L19836"/>
    </row>
    <row r="19837" spans="7:12" x14ac:dyDescent="0.25">
      <c r="G19837"/>
      <c r="I19837"/>
      <c r="L19837"/>
    </row>
    <row r="19838" spans="7:12" x14ac:dyDescent="0.25">
      <c r="G19838"/>
      <c r="I19838"/>
      <c r="L19838"/>
    </row>
    <row r="19839" spans="7:12" x14ac:dyDescent="0.25">
      <c r="G19839"/>
      <c r="I19839"/>
      <c r="L19839"/>
    </row>
    <row r="19840" spans="7:12" x14ac:dyDescent="0.25">
      <c r="G19840"/>
      <c r="I19840"/>
      <c r="L19840"/>
    </row>
    <row r="19841" spans="7:12" x14ac:dyDescent="0.25">
      <c r="G19841"/>
      <c r="I19841"/>
      <c r="L19841"/>
    </row>
    <row r="19842" spans="7:12" x14ac:dyDescent="0.25">
      <c r="G19842"/>
      <c r="I19842"/>
      <c r="L19842"/>
    </row>
    <row r="19843" spans="7:12" x14ac:dyDescent="0.25">
      <c r="G19843"/>
      <c r="I19843"/>
      <c r="L19843"/>
    </row>
    <row r="19844" spans="7:12" x14ac:dyDescent="0.25">
      <c r="G19844"/>
      <c r="I19844"/>
      <c r="L19844"/>
    </row>
    <row r="19845" spans="7:12" x14ac:dyDescent="0.25">
      <c r="G19845"/>
      <c r="I19845"/>
      <c r="L19845"/>
    </row>
    <row r="19846" spans="7:12" x14ac:dyDescent="0.25">
      <c r="G19846"/>
      <c r="I19846"/>
      <c r="L19846"/>
    </row>
    <row r="19847" spans="7:12" x14ac:dyDescent="0.25">
      <c r="G19847"/>
      <c r="I19847"/>
      <c r="L19847"/>
    </row>
    <row r="19848" spans="7:12" x14ac:dyDescent="0.25">
      <c r="G19848"/>
      <c r="I19848"/>
      <c r="L19848"/>
    </row>
    <row r="19849" spans="7:12" x14ac:dyDescent="0.25">
      <c r="G19849"/>
      <c r="I19849"/>
      <c r="L19849"/>
    </row>
    <row r="19850" spans="7:12" x14ac:dyDescent="0.25">
      <c r="G19850"/>
      <c r="I19850"/>
      <c r="L19850"/>
    </row>
    <row r="19851" spans="7:12" x14ac:dyDescent="0.25">
      <c r="G19851"/>
      <c r="I19851"/>
      <c r="L19851"/>
    </row>
    <row r="19852" spans="7:12" x14ac:dyDescent="0.25">
      <c r="G19852"/>
      <c r="I19852"/>
      <c r="L19852"/>
    </row>
    <row r="19853" spans="7:12" x14ac:dyDescent="0.25">
      <c r="G19853"/>
      <c r="I19853"/>
      <c r="L19853"/>
    </row>
    <row r="19854" spans="7:12" x14ac:dyDescent="0.25">
      <c r="G19854"/>
      <c r="I19854"/>
      <c r="L19854"/>
    </row>
    <row r="19855" spans="7:12" x14ac:dyDescent="0.25">
      <c r="G19855"/>
      <c r="I19855"/>
      <c r="L19855"/>
    </row>
    <row r="19856" spans="7:12" x14ac:dyDescent="0.25">
      <c r="G19856"/>
      <c r="I19856"/>
      <c r="L19856"/>
    </row>
    <row r="19857" spans="7:12" x14ac:dyDescent="0.25">
      <c r="G19857"/>
      <c r="I19857"/>
      <c r="L19857"/>
    </row>
    <row r="19858" spans="7:12" x14ac:dyDescent="0.25">
      <c r="G19858"/>
      <c r="I19858"/>
      <c r="L19858"/>
    </row>
    <row r="19859" spans="7:12" x14ac:dyDescent="0.25">
      <c r="G19859"/>
      <c r="I19859"/>
      <c r="L19859"/>
    </row>
    <row r="19860" spans="7:12" x14ac:dyDescent="0.25">
      <c r="G19860"/>
      <c r="I19860"/>
      <c r="L19860"/>
    </row>
    <row r="19861" spans="7:12" x14ac:dyDescent="0.25">
      <c r="G19861"/>
      <c r="I19861"/>
      <c r="L19861"/>
    </row>
    <row r="19862" spans="7:12" x14ac:dyDescent="0.25">
      <c r="G19862"/>
      <c r="I19862"/>
      <c r="L19862"/>
    </row>
    <row r="19863" spans="7:12" x14ac:dyDescent="0.25">
      <c r="G19863"/>
      <c r="I19863"/>
      <c r="L19863"/>
    </row>
    <row r="19864" spans="7:12" x14ac:dyDescent="0.25">
      <c r="G19864"/>
      <c r="I19864"/>
      <c r="L19864"/>
    </row>
    <row r="19865" spans="7:12" x14ac:dyDescent="0.25">
      <c r="G19865"/>
      <c r="I19865"/>
      <c r="L19865"/>
    </row>
    <row r="19866" spans="7:12" x14ac:dyDescent="0.25">
      <c r="G19866"/>
      <c r="I19866"/>
      <c r="L19866"/>
    </row>
    <row r="19867" spans="7:12" x14ac:dyDescent="0.25">
      <c r="G19867"/>
      <c r="I19867"/>
      <c r="L19867"/>
    </row>
    <row r="19868" spans="7:12" x14ac:dyDescent="0.25">
      <c r="G19868"/>
      <c r="I19868"/>
      <c r="L19868"/>
    </row>
    <row r="19869" spans="7:12" x14ac:dyDescent="0.25">
      <c r="G19869"/>
      <c r="I19869"/>
      <c r="L19869"/>
    </row>
    <row r="19870" spans="7:12" x14ac:dyDescent="0.25">
      <c r="G19870"/>
      <c r="I19870"/>
      <c r="L19870"/>
    </row>
    <row r="19871" spans="7:12" x14ac:dyDescent="0.25">
      <c r="G19871"/>
      <c r="I19871"/>
      <c r="L19871"/>
    </row>
    <row r="19872" spans="7:12" x14ac:dyDescent="0.25">
      <c r="G19872"/>
      <c r="I19872"/>
      <c r="L19872"/>
    </row>
    <row r="19873" spans="7:12" x14ac:dyDescent="0.25">
      <c r="G19873"/>
      <c r="I19873"/>
      <c r="L19873"/>
    </row>
    <row r="19874" spans="7:12" x14ac:dyDescent="0.25">
      <c r="G19874"/>
      <c r="I19874"/>
      <c r="L19874"/>
    </row>
    <row r="19875" spans="7:12" x14ac:dyDescent="0.25">
      <c r="G19875"/>
      <c r="I19875"/>
      <c r="L19875"/>
    </row>
    <row r="19876" spans="7:12" x14ac:dyDescent="0.25">
      <c r="G19876"/>
      <c r="I19876"/>
      <c r="L19876"/>
    </row>
    <row r="19877" spans="7:12" x14ac:dyDescent="0.25">
      <c r="G19877"/>
      <c r="I19877"/>
      <c r="L19877"/>
    </row>
    <row r="19878" spans="7:12" x14ac:dyDescent="0.25">
      <c r="G19878"/>
      <c r="I19878"/>
      <c r="L19878"/>
    </row>
    <row r="19879" spans="7:12" x14ac:dyDescent="0.25">
      <c r="G19879"/>
      <c r="I19879"/>
      <c r="L19879"/>
    </row>
    <row r="19880" spans="7:12" x14ac:dyDescent="0.25">
      <c r="G19880"/>
      <c r="I19880"/>
      <c r="L19880"/>
    </row>
    <row r="19881" spans="7:12" x14ac:dyDescent="0.25">
      <c r="G19881"/>
      <c r="I19881"/>
      <c r="L19881"/>
    </row>
    <row r="19882" spans="7:12" x14ac:dyDescent="0.25">
      <c r="G19882"/>
      <c r="I19882"/>
      <c r="L19882"/>
    </row>
    <row r="19883" spans="7:12" x14ac:dyDescent="0.25">
      <c r="G19883"/>
      <c r="I19883"/>
      <c r="L19883"/>
    </row>
    <row r="19884" spans="7:12" x14ac:dyDescent="0.25">
      <c r="G19884"/>
      <c r="I19884"/>
      <c r="L19884"/>
    </row>
    <row r="19885" spans="7:12" x14ac:dyDescent="0.25">
      <c r="G19885"/>
      <c r="I19885"/>
      <c r="L19885"/>
    </row>
    <row r="19886" spans="7:12" x14ac:dyDescent="0.25">
      <c r="G19886"/>
      <c r="I19886"/>
      <c r="L19886"/>
    </row>
    <row r="19887" spans="7:12" x14ac:dyDescent="0.25">
      <c r="G19887"/>
      <c r="I19887"/>
      <c r="L19887"/>
    </row>
    <row r="19888" spans="7:12" x14ac:dyDescent="0.25">
      <c r="G19888"/>
      <c r="I19888"/>
      <c r="L19888"/>
    </row>
    <row r="19889" spans="7:12" x14ac:dyDescent="0.25">
      <c r="G19889"/>
      <c r="I19889"/>
      <c r="L19889"/>
    </row>
    <row r="19890" spans="7:12" x14ac:dyDescent="0.25">
      <c r="G19890"/>
      <c r="I19890"/>
      <c r="L19890"/>
    </row>
    <row r="19891" spans="7:12" x14ac:dyDescent="0.25">
      <c r="G19891"/>
      <c r="I19891"/>
      <c r="L19891"/>
    </row>
    <row r="19892" spans="7:12" x14ac:dyDescent="0.25">
      <c r="G19892"/>
      <c r="I19892"/>
      <c r="L19892"/>
    </row>
    <row r="19893" spans="7:12" x14ac:dyDescent="0.25">
      <c r="G19893"/>
      <c r="I19893"/>
      <c r="L19893"/>
    </row>
    <row r="19894" spans="7:12" x14ac:dyDescent="0.25">
      <c r="G19894"/>
      <c r="I19894"/>
      <c r="L19894"/>
    </row>
    <row r="19895" spans="7:12" x14ac:dyDescent="0.25">
      <c r="G19895"/>
      <c r="I19895"/>
      <c r="L19895"/>
    </row>
    <row r="19896" spans="7:12" x14ac:dyDescent="0.25">
      <c r="G19896"/>
      <c r="I19896"/>
      <c r="L19896"/>
    </row>
    <row r="19897" spans="7:12" x14ac:dyDescent="0.25">
      <c r="G19897"/>
      <c r="I19897"/>
      <c r="L19897"/>
    </row>
    <row r="19898" spans="7:12" x14ac:dyDescent="0.25">
      <c r="G19898"/>
      <c r="I19898"/>
      <c r="L19898"/>
    </row>
    <row r="19899" spans="7:12" x14ac:dyDescent="0.25">
      <c r="G19899"/>
      <c r="I19899"/>
      <c r="L19899"/>
    </row>
    <row r="19900" spans="7:12" x14ac:dyDescent="0.25">
      <c r="G19900"/>
      <c r="I19900"/>
      <c r="L19900"/>
    </row>
    <row r="19901" spans="7:12" x14ac:dyDescent="0.25">
      <c r="G19901"/>
      <c r="I19901"/>
      <c r="L19901"/>
    </row>
    <row r="19902" spans="7:12" x14ac:dyDescent="0.25">
      <c r="G19902"/>
      <c r="I19902"/>
      <c r="L19902"/>
    </row>
    <row r="19903" spans="7:12" x14ac:dyDescent="0.25">
      <c r="G19903"/>
      <c r="I19903"/>
      <c r="L19903"/>
    </row>
    <row r="19904" spans="7:12" x14ac:dyDescent="0.25">
      <c r="G19904"/>
      <c r="I19904"/>
      <c r="L19904"/>
    </row>
    <row r="19905" spans="7:12" x14ac:dyDescent="0.25">
      <c r="G19905"/>
      <c r="I19905"/>
      <c r="L19905"/>
    </row>
    <row r="19906" spans="7:12" x14ac:dyDescent="0.25">
      <c r="G19906"/>
      <c r="I19906"/>
      <c r="L19906"/>
    </row>
    <row r="19907" spans="7:12" x14ac:dyDescent="0.25">
      <c r="G19907"/>
      <c r="I19907"/>
      <c r="L19907"/>
    </row>
    <row r="19908" spans="7:12" x14ac:dyDescent="0.25">
      <c r="G19908"/>
      <c r="I19908"/>
      <c r="L19908"/>
    </row>
    <row r="19909" spans="7:12" x14ac:dyDescent="0.25">
      <c r="G19909"/>
      <c r="I19909"/>
      <c r="L19909"/>
    </row>
    <row r="19910" spans="7:12" x14ac:dyDescent="0.25">
      <c r="G19910"/>
      <c r="I19910"/>
      <c r="L19910"/>
    </row>
    <row r="19911" spans="7:12" x14ac:dyDescent="0.25">
      <c r="G19911"/>
      <c r="I19911"/>
      <c r="L19911"/>
    </row>
    <row r="19912" spans="7:12" x14ac:dyDescent="0.25">
      <c r="G19912"/>
      <c r="I19912"/>
      <c r="L19912"/>
    </row>
    <row r="19913" spans="7:12" x14ac:dyDescent="0.25">
      <c r="G19913"/>
      <c r="I19913"/>
      <c r="L19913"/>
    </row>
    <row r="19914" spans="7:12" x14ac:dyDescent="0.25">
      <c r="G19914"/>
      <c r="I19914"/>
      <c r="L19914"/>
    </row>
    <row r="19915" spans="7:12" x14ac:dyDescent="0.25">
      <c r="G19915"/>
      <c r="I19915"/>
      <c r="L19915"/>
    </row>
    <row r="19916" spans="7:12" x14ac:dyDescent="0.25">
      <c r="G19916"/>
      <c r="I19916"/>
      <c r="L19916"/>
    </row>
    <row r="19917" spans="7:12" x14ac:dyDescent="0.25">
      <c r="G19917"/>
      <c r="I19917"/>
      <c r="L19917"/>
    </row>
    <row r="19918" spans="7:12" x14ac:dyDescent="0.25">
      <c r="G19918"/>
      <c r="I19918"/>
      <c r="L19918"/>
    </row>
    <row r="19919" spans="7:12" x14ac:dyDescent="0.25">
      <c r="G19919"/>
      <c r="I19919"/>
      <c r="L19919"/>
    </row>
    <row r="19920" spans="7:12" x14ac:dyDescent="0.25">
      <c r="G19920"/>
      <c r="I19920"/>
      <c r="L19920"/>
    </row>
    <row r="19921" spans="7:12" x14ac:dyDescent="0.25">
      <c r="G19921"/>
      <c r="I19921"/>
      <c r="L19921"/>
    </row>
    <row r="19922" spans="7:12" x14ac:dyDescent="0.25">
      <c r="G19922"/>
      <c r="I19922"/>
      <c r="L19922"/>
    </row>
    <row r="19923" spans="7:12" x14ac:dyDescent="0.25">
      <c r="G19923"/>
      <c r="I19923"/>
      <c r="L19923"/>
    </row>
    <row r="19924" spans="7:12" x14ac:dyDescent="0.25">
      <c r="G19924"/>
      <c r="I19924"/>
      <c r="L19924"/>
    </row>
    <row r="19925" spans="7:12" x14ac:dyDescent="0.25">
      <c r="G19925"/>
      <c r="I19925"/>
      <c r="L19925"/>
    </row>
    <row r="19926" spans="7:12" x14ac:dyDescent="0.25">
      <c r="G19926"/>
      <c r="I19926"/>
      <c r="L19926"/>
    </row>
    <row r="19927" spans="7:12" x14ac:dyDescent="0.25">
      <c r="G19927"/>
      <c r="I19927"/>
      <c r="L19927"/>
    </row>
    <row r="19928" spans="7:12" x14ac:dyDescent="0.25">
      <c r="G19928"/>
      <c r="I19928"/>
      <c r="L19928"/>
    </row>
    <row r="19929" spans="7:12" x14ac:dyDescent="0.25">
      <c r="G19929"/>
      <c r="I19929"/>
      <c r="L19929"/>
    </row>
    <row r="19930" spans="7:12" x14ac:dyDescent="0.25">
      <c r="G19930"/>
      <c r="I19930"/>
      <c r="L19930"/>
    </row>
    <row r="19931" spans="7:12" x14ac:dyDescent="0.25">
      <c r="G19931"/>
      <c r="I19931"/>
      <c r="L19931"/>
    </row>
    <row r="19932" spans="7:12" x14ac:dyDescent="0.25">
      <c r="G19932"/>
      <c r="I19932"/>
      <c r="L19932"/>
    </row>
    <row r="19933" spans="7:12" x14ac:dyDescent="0.25">
      <c r="G19933"/>
      <c r="I19933"/>
      <c r="L19933"/>
    </row>
    <row r="19934" spans="7:12" x14ac:dyDescent="0.25">
      <c r="G19934"/>
      <c r="I19934"/>
      <c r="L19934"/>
    </row>
    <row r="19935" spans="7:12" x14ac:dyDescent="0.25">
      <c r="G19935"/>
      <c r="I19935"/>
      <c r="L19935"/>
    </row>
    <row r="19936" spans="7:12" x14ac:dyDescent="0.25">
      <c r="G19936"/>
      <c r="I19936"/>
      <c r="L19936"/>
    </row>
    <row r="19937" spans="7:12" x14ac:dyDescent="0.25">
      <c r="G19937"/>
      <c r="I19937"/>
      <c r="L19937"/>
    </row>
    <row r="19938" spans="7:12" x14ac:dyDescent="0.25">
      <c r="G19938"/>
      <c r="I19938"/>
      <c r="L19938"/>
    </row>
    <row r="19939" spans="7:12" x14ac:dyDescent="0.25">
      <c r="G19939"/>
      <c r="I19939"/>
      <c r="L19939"/>
    </row>
    <row r="19940" spans="7:12" x14ac:dyDescent="0.25">
      <c r="G19940"/>
      <c r="I19940"/>
      <c r="L19940"/>
    </row>
    <row r="19941" spans="7:12" x14ac:dyDescent="0.25">
      <c r="G19941"/>
      <c r="I19941"/>
      <c r="L19941"/>
    </row>
    <row r="19942" spans="7:12" x14ac:dyDescent="0.25">
      <c r="G19942"/>
      <c r="I19942"/>
      <c r="L19942"/>
    </row>
    <row r="19943" spans="7:12" x14ac:dyDescent="0.25">
      <c r="G19943"/>
      <c r="I19943"/>
      <c r="L19943"/>
    </row>
    <row r="19944" spans="7:12" x14ac:dyDescent="0.25">
      <c r="G19944"/>
      <c r="I19944"/>
      <c r="L19944"/>
    </row>
    <row r="19945" spans="7:12" x14ac:dyDescent="0.25">
      <c r="G19945"/>
      <c r="I19945"/>
      <c r="L19945"/>
    </row>
    <row r="19946" spans="7:12" x14ac:dyDescent="0.25">
      <c r="G19946"/>
      <c r="I19946"/>
      <c r="L19946"/>
    </row>
    <row r="19947" spans="7:12" x14ac:dyDescent="0.25">
      <c r="G19947"/>
      <c r="I19947"/>
      <c r="L19947"/>
    </row>
    <row r="19948" spans="7:12" x14ac:dyDescent="0.25">
      <c r="G19948"/>
      <c r="I19948"/>
      <c r="L19948"/>
    </row>
    <row r="19949" spans="7:12" x14ac:dyDescent="0.25">
      <c r="G19949"/>
      <c r="I19949"/>
      <c r="L19949"/>
    </row>
    <row r="19950" spans="7:12" x14ac:dyDescent="0.25">
      <c r="G19950"/>
      <c r="I19950"/>
      <c r="L19950"/>
    </row>
    <row r="19951" spans="7:12" x14ac:dyDescent="0.25">
      <c r="G19951"/>
      <c r="I19951"/>
      <c r="L19951"/>
    </row>
    <row r="19952" spans="7:12" x14ac:dyDescent="0.25">
      <c r="G19952"/>
      <c r="I19952"/>
      <c r="L19952"/>
    </row>
    <row r="19953" spans="7:12" x14ac:dyDescent="0.25">
      <c r="G19953"/>
      <c r="I19953"/>
      <c r="L19953"/>
    </row>
    <row r="19954" spans="7:12" x14ac:dyDescent="0.25">
      <c r="G19954"/>
      <c r="I19954"/>
      <c r="L19954"/>
    </row>
    <row r="19955" spans="7:12" x14ac:dyDescent="0.25">
      <c r="G19955"/>
      <c r="I19955"/>
      <c r="L19955"/>
    </row>
    <row r="19956" spans="7:12" x14ac:dyDescent="0.25">
      <c r="G19956"/>
      <c r="I19956"/>
      <c r="L19956"/>
    </row>
    <row r="19957" spans="7:12" x14ac:dyDescent="0.25">
      <c r="G19957"/>
      <c r="I19957"/>
      <c r="L19957"/>
    </row>
    <row r="19958" spans="7:12" x14ac:dyDescent="0.25">
      <c r="G19958"/>
      <c r="I19958"/>
      <c r="L19958"/>
    </row>
    <row r="19959" spans="7:12" x14ac:dyDescent="0.25">
      <c r="G19959"/>
      <c r="I19959"/>
      <c r="L19959"/>
    </row>
    <row r="19960" spans="7:12" x14ac:dyDescent="0.25">
      <c r="G19960"/>
      <c r="I19960"/>
      <c r="L19960"/>
    </row>
    <row r="19961" spans="7:12" x14ac:dyDescent="0.25">
      <c r="G19961"/>
      <c r="I19961"/>
      <c r="L19961"/>
    </row>
    <row r="19962" spans="7:12" x14ac:dyDescent="0.25">
      <c r="G19962"/>
      <c r="I19962"/>
      <c r="L19962"/>
    </row>
    <row r="19963" spans="7:12" x14ac:dyDescent="0.25">
      <c r="G19963"/>
      <c r="I19963"/>
      <c r="L19963"/>
    </row>
    <row r="19964" spans="7:12" x14ac:dyDescent="0.25">
      <c r="G19964"/>
      <c r="I19964"/>
      <c r="L19964"/>
    </row>
    <row r="19965" spans="7:12" x14ac:dyDescent="0.25">
      <c r="G19965"/>
      <c r="I19965"/>
      <c r="L19965"/>
    </row>
    <row r="19966" spans="7:12" x14ac:dyDescent="0.25">
      <c r="G19966"/>
      <c r="I19966"/>
      <c r="L19966"/>
    </row>
    <row r="19967" spans="7:12" x14ac:dyDescent="0.25">
      <c r="G19967"/>
      <c r="I19967"/>
      <c r="L19967"/>
    </row>
    <row r="19968" spans="7:12" x14ac:dyDescent="0.25">
      <c r="G19968"/>
      <c r="I19968"/>
      <c r="L19968"/>
    </row>
    <row r="19969" spans="7:12" x14ac:dyDescent="0.25">
      <c r="G19969"/>
      <c r="I19969"/>
      <c r="L19969"/>
    </row>
    <row r="19970" spans="7:12" x14ac:dyDescent="0.25">
      <c r="G19970"/>
      <c r="I19970"/>
      <c r="L19970"/>
    </row>
    <row r="19971" spans="7:12" x14ac:dyDescent="0.25">
      <c r="G19971"/>
      <c r="I19971"/>
      <c r="L19971"/>
    </row>
    <row r="19972" spans="7:12" x14ac:dyDescent="0.25">
      <c r="G19972"/>
      <c r="I19972"/>
      <c r="L19972"/>
    </row>
    <row r="19973" spans="7:12" x14ac:dyDescent="0.25">
      <c r="G19973"/>
      <c r="I19973"/>
      <c r="L19973"/>
    </row>
    <row r="19974" spans="7:12" x14ac:dyDescent="0.25">
      <c r="G19974"/>
      <c r="I19974"/>
      <c r="L19974"/>
    </row>
    <row r="19975" spans="7:12" x14ac:dyDescent="0.25">
      <c r="G19975"/>
      <c r="I19975"/>
      <c r="L19975"/>
    </row>
    <row r="19976" spans="7:12" x14ac:dyDescent="0.25">
      <c r="G19976"/>
      <c r="I19976"/>
      <c r="L19976"/>
    </row>
    <row r="19977" spans="7:12" x14ac:dyDescent="0.25">
      <c r="G19977"/>
      <c r="I19977"/>
      <c r="L19977"/>
    </row>
    <row r="19978" spans="7:12" x14ac:dyDescent="0.25">
      <c r="G19978"/>
      <c r="I19978"/>
      <c r="L19978"/>
    </row>
    <row r="19979" spans="7:12" x14ac:dyDescent="0.25">
      <c r="G19979"/>
      <c r="I19979"/>
      <c r="L19979"/>
    </row>
    <row r="19980" spans="7:12" x14ac:dyDescent="0.25">
      <c r="G19980"/>
      <c r="I19980"/>
      <c r="L19980"/>
    </row>
    <row r="19981" spans="7:12" x14ac:dyDescent="0.25">
      <c r="G19981"/>
      <c r="I19981"/>
      <c r="L19981"/>
    </row>
    <row r="19982" spans="7:12" x14ac:dyDescent="0.25">
      <c r="G19982"/>
      <c r="I19982"/>
      <c r="L19982"/>
    </row>
    <row r="19983" spans="7:12" x14ac:dyDescent="0.25">
      <c r="G19983"/>
      <c r="I19983"/>
      <c r="L19983"/>
    </row>
    <row r="19984" spans="7:12" x14ac:dyDescent="0.25">
      <c r="G19984"/>
      <c r="I19984"/>
      <c r="L19984"/>
    </row>
    <row r="19985" spans="7:12" x14ac:dyDescent="0.25">
      <c r="G19985"/>
      <c r="I19985"/>
      <c r="L19985"/>
    </row>
    <row r="19986" spans="7:12" x14ac:dyDescent="0.25">
      <c r="G19986"/>
      <c r="I19986"/>
      <c r="L19986"/>
    </row>
    <row r="19987" spans="7:12" x14ac:dyDescent="0.25">
      <c r="G19987"/>
      <c r="I19987"/>
      <c r="L19987"/>
    </row>
    <row r="19988" spans="7:12" x14ac:dyDescent="0.25">
      <c r="G19988"/>
      <c r="I19988"/>
      <c r="L19988"/>
    </row>
    <row r="19989" spans="7:12" x14ac:dyDescent="0.25">
      <c r="G19989"/>
      <c r="I19989"/>
      <c r="L19989"/>
    </row>
    <row r="19990" spans="7:12" x14ac:dyDescent="0.25">
      <c r="G19990"/>
      <c r="I19990"/>
      <c r="L19990"/>
    </row>
    <row r="19991" spans="7:12" x14ac:dyDescent="0.25">
      <c r="G19991"/>
      <c r="I19991"/>
      <c r="L19991"/>
    </row>
    <row r="19992" spans="7:12" x14ac:dyDescent="0.25">
      <c r="G19992"/>
      <c r="I19992"/>
      <c r="L19992"/>
    </row>
    <row r="19993" spans="7:12" x14ac:dyDescent="0.25">
      <c r="G19993"/>
      <c r="I19993"/>
      <c r="L19993"/>
    </row>
    <row r="19994" spans="7:12" x14ac:dyDescent="0.25">
      <c r="G19994"/>
      <c r="I19994"/>
      <c r="L19994"/>
    </row>
    <row r="19995" spans="7:12" x14ac:dyDescent="0.25">
      <c r="G19995"/>
      <c r="I19995"/>
      <c r="L19995"/>
    </row>
    <row r="19996" spans="7:12" x14ac:dyDescent="0.25">
      <c r="G19996"/>
      <c r="I19996"/>
      <c r="L19996"/>
    </row>
    <row r="19997" spans="7:12" x14ac:dyDescent="0.25">
      <c r="G19997"/>
      <c r="I19997"/>
      <c r="L19997"/>
    </row>
    <row r="19998" spans="7:12" x14ac:dyDescent="0.25">
      <c r="G19998"/>
      <c r="I19998"/>
      <c r="L19998"/>
    </row>
    <row r="19999" spans="7:12" x14ac:dyDescent="0.25">
      <c r="G19999"/>
      <c r="I19999"/>
      <c r="L19999"/>
    </row>
    <row r="20000" spans="7:12" x14ac:dyDescent="0.25">
      <c r="G20000"/>
      <c r="I20000"/>
      <c r="L20000"/>
    </row>
    <row r="20001" spans="7:12" x14ac:dyDescent="0.25">
      <c r="G20001"/>
      <c r="I20001"/>
      <c r="L20001"/>
    </row>
    <row r="20002" spans="7:12" x14ac:dyDescent="0.25">
      <c r="G20002"/>
      <c r="I20002"/>
      <c r="L20002"/>
    </row>
    <row r="20003" spans="7:12" x14ac:dyDescent="0.25">
      <c r="G20003"/>
      <c r="I20003"/>
      <c r="L20003"/>
    </row>
    <row r="20004" spans="7:12" x14ac:dyDescent="0.25">
      <c r="G20004"/>
      <c r="I20004"/>
      <c r="L20004"/>
    </row>
    <row r="20005" spans="7:12" x14ac:dyDescent="0.25">
      <c r="G20005"/>
      <c r="I20005"/>
      <c r="L20005"/>
    </row>
    <row r="20006" spans="7:12" x14ac:dyDescent="0.25">
      <c r="G20006"/>
      <c r="I20006"/>
      <c r="L20006"/>
    </row>
    <row r="20007" spans="7:12" x14ac:dyDescent="0.25">
      <c r="G20007"/>
      <c r="I20007"/>
      <c r="L20007"/>
    </row>
    <row r="20008" spans="7:12" x14ac:dyDescent="0.25">
      <c r="G20008"/>
      <c r="I20008"/>
      <c r="L20008"/>
    </row>
    <row r="20009" spans="7:12" x14ac:dyDescent="0.25">
      <c r="G20009"/>
      <c r="I20009"/>
      <c r="L20009"/>
    </row>
    <row r="20010" spans="7:12" x14ac:dyDescent="0.25">
      <c r="G20010"/>
      <c r="I20010"/>
      <c r="L20010"/>
    </row>
    <row r="20011" spans="7:12" x14ac:dyDescent="0.25">
      <c r="G20011"/>
      <c r="I20011"/>
      <c r="L20011"/>
    </row>
    <row r="20012" spans="7:12" x14ac:dyDescent="0.25">
      <c r="G20012"/>
      <c r="I20012"/>
      <c r="L20012"/>
    </row>
    <row r="20013" spans="7:12" x14ac:dyDescent="0.25">
      <c r="G20013"/>
      <c r="I20013"/>
      <c r="L20013"/>
    </row>
    <row r="20014" spans="7:12" x14ac:dyDescent="0.25">
      <c r="G20014"/>
      <c r="I20014"/>
      <c r="L20014"/>
    </row>
    <row r="20015" spans="7:12" x14ac:dyDescent="0.25">
      <c r="G20015"/>
      <c r="I20015"/>
      <c r="L20015"/>
    </row>
    <row r="20016" spans="7:12" x14ac:dyDescent="0.25">
      <c r="G20016"/>
      <c r="I20016"/>
      <c r="L20016"/>
    </row>
    <row r="20017" spans="7:12" x14ac:dyDescent="0.25">
      <c r="G20017"/>
      <c r="I20017"/>
      <c r="L20017"/>
    </row>
    <row r="20018" spans="7:12" x14ac:dyDescent="0.25">
      <c r="G20018"/>
      <c r="I20018"/>
      <c r="L20018"/>
    </row>
    <row r="20019" spans="7:12" x14ac:dyDescent="0.25">
      <c r="G20019"/>
      <c r="I20019"/>
      <c r="L20019"/>
    </row>
    <row r="20020" spans="7:12" x14ac:dyDescent="0.25">
      <c r="G20020"/>
      <c r="I20020"/>
      <c r="L20020"/>
    </row>
    <row r="20021" spans="7:12" x14ac:dyDescent="0.25">
      <c r="G20021"/>
      <c r="I20021"/>
      <c r="L20021"/>
    </row>
    <row r="20022" spans="7:12" x14ac:dyDescent="0.25">
      <c r="G20022"/>
      <c r="I20022"/>
      <c r="L20022"/>
    </row>
    <row r="20023" spans="7:12" x14ac:dyDescent="0.25">
      <c r="G20023"/>
      <c r="I20023"/>
      <c r="L20023"/>
    </row>
    <row r="20024" spans="7:12" x14ac:dyDescent="0.25">
      <c r="G20024"/>
      <c r="I20024"/>
      <c r="L20024"/>
    </row>
    <row r="20025" spans="7:12" x14ac:dyDescent="0.25">
      <c r="G20025"/>
      <c r="I20025"/>
      <c r="L20025"/>
    </row>
    <row r="20026" spans="7:12" x14ac:dyDescent="0.25">
      <c r="G20026"/>
      <c r="I20026"/>
      <c r="L20026"/>
    </row>
    <row r="20027" spans="7:12" x14ac:dyDescent="0.25">
      <c r="G20027"/>
      <c r="I20027"/>
      <c r="L20027"/>
    </row>
    <row r="20028" spans="7:12" x14ac:dyDescent="0.25">
      <c r="G20028"/>
      <c r="I20028"/>
      <c r="L20028"/>
    </row>
    <row r="20029" spans="7:12" x14ac:dyDescent="0.25">
      <c r="G20029"/>
      <c r="I20029"/>
      <c r="L20029"/>
    </row>
    <row r="20030" spans="7:12" x14ac:dyDescent="0.25">
      <c r="G20030"/>
      <c r="I20030"/>
      <c r="L20030"/>
    </row>
    <row r="20031" spans="7:12" x14ac:dyDescent="0.25">
      <c r="G20031"/>
      <c r="I20031"/>
      <c r="L20031"/>
    </row>
    <row r="20032" spans="7:12" x14ac:dyDescent="0.25">
      <c r="G20032"/>
      <c r="I20032"/>
      <c r="L20032"/>
    </row>
    <row r="20033" spans="7:12" x14ac:dyDescent="0.25">
      <c r="G20033"/>
      <c r="I20033"/>
      <c r="L20033"/>
    </row>
    <row r="20034" spans="7:12" x14ac:dyDescent="0.25">
      <c r="G20034"/>
      <c r="I20034"/>
      <c r="L20034"/>
    </row>
    <row r="20035" spans="7:12" x14ac:dyDescent="0.25">
      <c r="G20035"/>
      <c r="I20035"/>
      <c r="L20035"/>
    </row>
    <row r="20036" spans="7:12" x14ac:dyDescent="0.25">
      <c r="G20036"/>
      <c r="I20036"/>
      <c r="L20036"/>
    </row>
    <row r="20037" spans="7:12" x14ac:dyDescent="0.25">
      <c r="G20037"/>
      <c r="I20037"/>
      <c r="L20037"/>
    </row>
    <row r="20038" spans="7:12" x14ac:dyDescent="0.25">
      <c r="G20038"/>
      <c r="I20038"/>
      <c r="L20038"/>
    </row>
    <row r="20039" spans="7:12" x14ac:dyDescent="0.25">
      <c r="G20039"/>
      <c r="I20039"/>
      <c r="L20039"/>
    </row>
    <row r="20040" spans="7:12" x14ac:dyDescent="0.25">
      <c r="G20040"/>
      <c r="I20040"/>
      <c r="L20040"/>
    </row>
    <row r="20041" spans="7:12" x14ac:dyDescent="0.25">
      <c r="G20041"/>
      <c r="I20041"/>
      <c r="L20041"/>
    </row>
    <row r="20042" spans="7:12" x14ac:dyDescent="0.25">
      <c r="G20042"/>
      <c r="I20042"/>
      <c r="L20042"/>
    </row>
    <row r="20043" spans="7:12" x14ac:dyDescent="0.25">
      <c r="G20043"/>
      <c r="I20043"/>
      <c r="L20043"/>
    </row>
    <row r="20044" spans="7:12" x14ac:dyDescent="0.25">
      <c r="G20044"/>
      <c r="I20044"/>
      <c r="L20044"/>
    </row>
    <row r="20045" spans="7:12" x14ac:dyDescent="0.25">
      <c r="G20045"/>
      <c r="I20045"/>
      <c r="L20045"/>
    </row>
    <row r="20046" spans="7:12" x14ac:dyDescent="0.25">
      <c r="G20046"/>
      <c r="I20046"/>
      <c r="L20046"/>
    </row>
    <row r="20047" spans="7:12" x14ac:dyDescent="0.25">
      <c r="G20047"/>
      <c r="I20047"/>
      <c r="L20047"/>
    </row>
    <row r="20048" spans="7:12" x14ac:dyDescent="0.25">
      <c r="G20048"/>
      <c r="I20048"/>
      <c r="L20048"/>
    </row>
    <row r="20049" spans="7:12" x14ac:dyDescent="0.25">
      <c r="G20049"/>
      <c r="I20049"/>
      <c r="L20049"/>
    </row>
    <row r="20050" spans="7:12" x14ac:dyDescent="0.25">
      <c r="G20050"/>
      <c r="I20050"/>
      <c r="L20050"/>
    </row>
    <row r="20051" spans="7:12" x14ac:dyDescent="0.25">
      <c r="G20051"/>
      <c r="I20051"/>
      <c r="L20051"/>
    </row>
    <row r="20052" spans="7:12" x14ac:dyDescent="0.25">
      <c r="G20052"/>
      <c r="I20052"/>
      <c r="L20052"/>
    </row>
    <row r="20053" spans="7:12" x14ac:dyDescent="0.25">
      <c r="G20053"/>
      <c r="I20053"/>
      <c r="L20053"/>
    </row>
    <row r="20054" spans="7:12" x14ac:dyDescent="0.25">
      <c r="G20054"/>
      <c r="I20054"/>
      <c r="L20054"/>
    </row>
    <row r="20055" spans="7:12" x14ac:dyDescent="0.25">
      <c r="G20055"/>
      <c r="I20055"/>
      <c r="L20055"/>
    </row>
    <row r="20056" spans="7:12" x14ac:dyDescent="0.25">
      <c r="G20056"/>
      <c r="I20056"/>
      <c r="L20056"/>
    </row>
    <row r="20057" spans="7:12" x14ac:dyDescent="0.25">
      <c r="G20057"/>
      <c r="I20057"/>
      <c r="L20057"/>
    </row>
    <row r="20058" spans="7:12" x14ac:dyDescent="0.25">
      <c r="G20058"/>
      <c r="I20058"/>
      <c r="L20058"/>
    </row>
    <row r="20059" spans="7:12" x14ac:dyDescent="0.25">
      <c r="G20059"/>
      <c r="I20059"/>
      <c r="L20059"/>
    </row>
    <row r="20060" spans="7:12" x14ac:dyDescent="0.25">
      <c r="G20060"/>
      <c r="I20060"/>
      <c r="L20060"/>
    </row>
    <row r="20061" spans="7:12" x14ac:dyDescent="0.25">
      <c r="G20061"/>
      <c r="I20061"/>
      <c r="L20061"/>
    </row>
    <row r="20062" spans="7:12" x14ac:dyDescent="0.25">
      <c r="G20062"/>
      <c r="I20062"/>
      <c r="L20062"/>
    </row>
    <row r="20063" spans="7:12" x14ac:dyDescent="0.25">
      <c r="G20063"/>
      <c r="I20063"/>
      <c r="L20063"/>
    </row>
    <row r="20064" spans="7:12" x14ac:dyDescent="0.25">
      <c r="G20064"/>
      <c r="I20064"/>
      <c r="L20064"/>
    </row>
    <row r="20065" spans="7:12" x14ac:dyDescent="0.25">
      <c r="G20065"/>
      <c r="I20065"/>
      <c r="L20065"/>
    </row>
    <row r="20066" spans="7:12" x14ac:dyDescent="0.25">
      <c r="G20066"/>
      <c r="I20066"/>
      <c r="L20066"/>
    </row>
    <row r="20067" spans="7:12" x14ac:dyDescent="0.25">
      <c r="G20067"/>
      <c r="I20067"/>
      <c r="L20067"/>
    </row>
    <row r="20068" spans="7:12" x14ac:dyDescent="0.25">
      <c r="G20068"/>
      <c r="I20068"/>
      <c r="L20068"/>
    </row>
    <row r="20069" spans="7:12" x14ac:dyDescent="0.25">
      <c r="G20069"/>
      <c r="I20069"/>
      <c r="L20069"/>
    </row>
    <row r="20070" spans="7:12" x14ac:dyDescent="0.25">
      <c r="G20070"/>
      <c r="I20070"/>
      <c r="L20070"/>
    </row>
    <row r="20071" spans="7:12" x14ac:dyDescent="0.25">
      <c r="G20071"/>
      <c r="I20071"/>
      <c r="L20071"/>
    </row>
    <row r="20072" spans="7:12" x14ac:dyDescent="0.25">
      <c r="G20072"/>
      <c r="I20072"/>
      <c r="L20072"/>
    </row>
    <row r="20073" spans="7:12" x14ac:dyDescent="0.25">
      <c r="G20073"/>
      <c r="I20073"/>
      <c r="L20073"/>
    </row>
    <row r="20074" spans="7:12" x14ac:dyDescent="0.25">
      <c r="G20074"/>
      <c r="I20074"/>
      <c r="L20074"/>
    </row>
    <row r="20075" spans="7:12" x14ac:dyDescent="0.25">
      <c r="G20075"/>
      <c r="I20075"/>
      <c r="L20075"/>
    </row>
    <row r="20076" spans="7:12" x14ac:dyDescent="0.25">
      <c r="G20076"/>
      <c r="I20076"/>
      <c r="L20076"/>
    </row>
    <row r="20077" spans="7:12" x14ac:dyDescent="0.25">
      <c r="G20077"/>
      <c r="I20077"/>
      <c r="L20077"/>
    </row>
    <row r="20078" spans="7:12" x14ac:dyDescent="0.25">
      <c r="G20078"/>
      <c r="I20078"/>
      <c r="L20078"/>
    </row>
    <row r="20079" spans="7:12" x14ac:dyDescent="0.25">
      <c r="G20079"/>
      <c r="I20079"/>
      <c r="L20079"/>
    </row>
    <row r="20080" spans="7:12" x14ac:dyDescent="0.25">
      <c r="G20080"/>
      <c r="I20080"/>
      <c r="L20080"/>
    </row>
    <row r="20081" spans="7:12" x14ac:dyDescent="0.25">
      <c r="G20081"/>
      <c r="I20081"/>
      <c r="L20081"/>
    </row>
    <row r="20082" spans="7:12" x14ac:dyDescent="0.25">
      <c r="G20082"/>
      <c r="I20082"/>
      <c r="L20082"/>
    </row>
    <row r="20083" spans="7:12" x14ac:dyDescent="0.25">
      <c r="G20083"/>
      <c r="I20083"/>
      <c r="L20083"/>
    </row>
    <row r="20084" spans="7:12" x14ac:dyDescent="0.25">
      <c r="G20084"/>
      <c r="I20084"/>
      <c r="L20084"/>
    </row>
    <row r="20085" spans="7:12" x14ac:dyDescent="0.25">
      <c r="G20085"/>
      <c r="I20085"/>
      <c r="L20085"/>
    </row>
    <row r="20086" spans="7:12" x14ac:dyDescent="0.25">
      <c r="G20086"/>
      <c r="I20086"/>
      <c r="L20086"/>
    </row>
    <row r="20087" spans="7:12" x14ac:dyDescent="0.25">
      <c r="G20087"/>
      <c r="I20087"/>
      <c r="L20087"/>
    </row>
    <row r="20088" spans="7:12" x14ac:dyDescent="0.25">
      <c r="G20088"/>
      <c r="I20088"/>
      <c r="L20088"/>
    </row>
    <row r="20089" spans="7:12" x14ac:dyDescent="0.25">
      <c r="G20089"/>
      <c r="I20089"/>
      <c r="L20089"/>
    </row>
    <row r="20090" spans="7:12" x14ac:dyDescent="0.25">
      <c r="G20090"/>
      <c r="I20090"/>
      <c r="L20090"/>
    </row>
    <row r="20091" spans="7:12" x14ac:dyDescent="0.25">
      <c r="G20091"/>
      <c r="I20091"/>
      <c r="L20091"/>
    </row>
    <row r="20092" spans="7:12" x14ac:dyDescent="0.25">
      <c r="G20092"/>
      <c r="I20092"/>
      <c r="L20092"/>
    </row>
    <row r="20093" spans="7:12" x14ac:dyDescent="0.25">
      <c r="G20093"/>
      <c r="I20093"/>
      <c r="L20093"/>
    </row>
    <row r="20094" spans="7:12" x14ac:dyDescent="0.25">
      <c r="G20094"/>
      <c r="I20094"/>
      <c r="L20094"/>
    </row>
    <row r="20095" spans="7:12" x14ac:dyDescent="0.25">
      <c r="G20095"/>
      <c r="I20095"/>
      <c r="L20095"/>
    </row>
    <row r="20096" spans="7:12" x14ac:dyDescent="0.25">
      <c r="G20096"/>
      <c r="I20096"/>
      <c r="L20096"/>
    </row>
    <row r="20097" spans="7:12" x14ac:dyDescent="0.25">
      <c r="G20097"/>
      <c r="I20097"/>
      <c r="L20097"/>
    </row>
    <row r="20098" spans="7:12" x14ac:dyDescent="0.25">
      <c r="G20098"/>
      <c r="I20098"/>
      <c r="L20098"/>
    </row>
    <row r="20099" spans="7:12" x14ac:dyDescent="0.25">
      <c r="G20099"/>
      <c r="I20099"/>
      <c r="L20099"/>
    </row>
    <row r="20100" spans="7:12" x14ac:dyDescent="0.25">
      <c r="G20100"/>
      <c r="I20100"/>
      <c r="L20100"/>
    </row>
    <row r="20101" spans="7:12" x14ac:dyDescent="0.25">
      <c r="G20101"/>
      <c r="I20101"/>
      <c r="L20101"/>
    </row>
    <row r="20102" spans="7:12" x14ac:dyDescent="0.25">
      <c r="G20102"/>
      <c r="I20102"/>
      <c r="L20102"/>
    </row>
    <row r="20103" spans="7:12" x14ac:dyDescent="0.25">
      <c r="G20103"/>
      <c r="I20103"/>
      <c r="L20103"/>
    </row>
    <row r="20104" spans="7:12" x14ac:dyDescent="0.25">
      <c r="G20104"/>
      <c r="I20104"/>
      <c r="L20104"/>
    </row>
    <row r="20105" spans="7:12" x14ac:dyDescent="0.25">
      <c r="G20105"/>
      <c r="I20105"/>
      <c r="L20105"/>
    </row>
    <row r="20106" spans="7:12" x14ac:dyDescent="0.25">
      <c r="G20106"/>
      <c r="I20106"/>
      <c r="L20106"/>
    </row>
    <row r="20107" spans="7:12" x14ac:dyDescent="0.25">
      <c r="G20107"/>
      <c r="I20107"/>
      <c r="L20107"/>
    </row>
    <row r="20108" spans="7:12" x14ac:dyDescent="0.25">
      <c r="G20108"/>
      <c r="I20108"/>
      <c r="L20108"/>
    </row>
    <row r="20109" spans="7:12" x14ac:dyDescent="0.25">
      <c r="G20109"/>
      <c r="I20109"/>
      <c r="L20109"/>
    </row>
    <row r="20110" spans="7:12" x14ac:dyDescent="0.25">
      <c r="G20110"/>
      <c r="I20110"/>
      <c r="L20110"/>
    </row>
    <row r="20111" spans="7:12" x14ac:dyDescent="0.25">
      <c r="G20111"/>
      <c r="I20111"/>
      <c r="L20111"/>
    </row>
    <row r="20112" spans="7:12" x14ac:dyDescent="0.25">
      <c r="G20112"/>
      <c r="I20112"/>
      <c r="L20112"/>
    </row>
    <row r="20113" spans="7:12" x14ac:dyDescent="0.25">
      <c r="G20113"/>
      <c r="I20113"/>
      <c r="L20113"/>
    </row>
    <row r="20114" spans="7:12" x14ac:dyDescent="0.25">
      <c r="G20114"/>
      <c r="I20114"/>
      <c r="L20114"/>
    </row>
    <row r="20115" spans="7:12" x14ac:dyDescent="0.25">
      <c r="G20115"/>
      <c r="I20115"/>
      <c r="L20115"/>
    </row>
    <row r="20116" spans="7:12" x14ac:dyDescent="0.25">
      <c r="G20116"/>
      <c r="I20116"/>
      <c r="L20116"/>
    </row>
    <row r="20117" spans="7:12" x14ac:dyDescent="0.25">
      <c r="G20117"/>
      <c r="I20117"/>
      <c r="L20117"/>
    </row>
    <row r="20118" spans="7:12" x14ac:dyDescent="0.25">
      <c r="G20118"/>
      <c r="I20118"/>
      <c r="L20118"/>
    </row>
    <row r="20119" spans="7:12" x14ac:dyDescent="0.25">
      <c r="G20119"/>
      <c r="I20119"/>
      <c r="L20119"/>
    </row>
    <row r="20120" spans="7:12" x14ac:dyDescent="0.25">
      <c r="G20120"/>
      <c r="I20120"/>
      <c r="L20120"/>
    </row>
    <row r="20121" spans="7:12" x14ac:dyDescent="0.25">
      <c r="G20121"/>
      <c r="I20121"/>
      <c r="L20121"/>
    </row>
    <row r="20122" spans="7:12" x14ac:dyDescent="0.25">
      <c r="G20122"/>
      <c r="I20122"/>
      <c r="L20122"/>
    </row>
    <row r="20123" spans="7:12" x14ac:dyDescent="0.25">
      <c r="G20123"/>
      <c r="I20123"/>
      <c r="L20123"/>
    </row>
    <row r="20124" spans="7:12" x14ac:dyDescent="0.25">
      <c r="G20124"/>
      <c r="I20124"/>
      <c r="L20124"/>
    </row>
    <row r="20125" spans="7:12" x14ac:dyDescent="0.25">
      <c r="G20125"/>
      <c r="I20125"/>
      <c r="L20125"/>
    </row>
    <row r="20126" spans="7:12" x14ac:dyDescent="0.25">
      <c r="G20126"/>
      <c r="I20126"/>
      <c r="L20126"/>
    </row>
    <row r="20127" spans="7:12" x14ac:dyDescent="0.25">
      <c r="G20127"/>
      <c r="I20127"/>
      <c r="L20127"/>
    </row>
    <row r="20128" spans="7:12" x14ac:dyDescent="0.25">
      <c r="G20128"/>
      <c r="I20128"/>
      <c r="L20128"/>
    </row>
    <row r="20129" spans="7:12" x14ac:dyDescent="0.25">
      <c r="G20129"/>
      <c r="I20129"/>
      <c r="L20129"/>
    </row>
    <row r="20130" spans="7:12" x14ac:dyDescent="0.25">
      <c r="G20130"/>
      <c r="I20130"/>
      <c r="L20130"/>
    </row>
    <row r="20131" spans="7:12" x14ac:dyDescent="0.25">
      <c r="G20131"/>
      <c r="I20131"/>
      <c r="L20131"/>
    </row>
    <row r="20132" spans="7:12" x14ac:dyDescent="0.25">
      <c r="G20132"/>
      <c r="I20132"/>
      <c r="L20132"/>
    </row>
    <row r="20133" spans="7:12" x14ac:dyDescent="0.25">
      <c r="G20133"/>
      <c r="I20133"/>
      <c r="L20133"/>
    </row>
    <row r="20134" spans="7:12" x14ac:dyDescent="0.25">
      <c r="G20134"/>
      <c r="I20134"/>
      <c r="L20134"/>
    </row>
    <row r="20135" spans="7:12" x14ac:dyDescent="0.25">
      <c r="G20135"/>
      <c r="I20135"/>
      <c r="L20135"/>
    </row>
    <row r="20136" spans="7:12" x14ac:dyDescent="0.25">
      <c r="G20136"/>
      <c r="I20136"/>
      <c r="L20136"/>
    </row>
    <row r="20137" spans="7:12" x14ac:dyDescent="0.25">
      <c r="G20137"/>
      <c r="I20137"/>
      <c r="L20137"/>
    </row>
    <row r="20138" spans="7:12" x14ac:dyDescent="0.25">
      <c r="G20138"/>
      <c r="I20138"/>
      <c r="L20138"/>
    </row>
    <row r="20139" spans="7:12" x14ac:dyDescent="0.25">
      <c r="G20139"/>
      <c r="I20139"/>
      <c r="L20139"/>
    </row>
    <row r="20140" spans="7:12" x14ac:dyDescent="0.25">
      <c r="G20140"/>
      <c r="I20140"/>
      <c r="L20140"/>
    </row>
    <row r="20141" spans="7:12" x14ac:dyDescent="0.25">
      <c r="G20141"/>
      <c r="I20141"/>
      <c r="L20141"/>
    </row>
    <row r="20142" spans="7:12" x14ac:dyDescent="0.25">
      <c r="G20142"/>
      <c r="I20142"/>
      <c r="L20142"/>
    </row>
    <row r="20143" spans="7:12" x14ac:dyDescent="0.25">
      <c r="G20143"/>
      <c r="I20143"/>
      <c r="L20143"/>
    </row>
    <row r="20144" spans="7:12" x14ac:dyDescent="0.25">
      <c r="G20144"/>
      <c r="I20144"/>
      <c r="L20144"/>
    </row>
    <row r="20145" spans="7:12" x14ac:dyDescent="0.25">
      <c r="G20145"/>
      <c r="I20145"/>
      <c r="L20145"/>
    </row>
    <row r="20146" spans="7:12" x14ac:dyDescent="0.25">
      <c r="G20146"/>
      <c r="I20146"/>
      <c r="L20146"/>
    </row>
    <row r="20147" spans="7:12" x14ac:dyDescent="0.25">
      <c r="G20147"/>
      <c r="I20147"/>
      <c r="L20147"/>
    </row>
    <row r="20148" spans="7:12" x14ac:dyDescent="0.25">
      <c r="G20148"/>
      <c r="I20148"/>
      <c r="L20148"/>
    </row>
    <row r="20149" spans="7:12" x14ac:dyDescent="0.25">
      <c r="G20149"/>
      <c r="I20149"/>
      <c r="L20149"/>
    </row>
    <row r="20150" spans="7:12" x14ac:dyDescent="0.25">
      <c r="G20150"/>
      <c r="I20150"/>
      <c r="L20150"/>
    </row>
    <row r="20151" spans="7:12" x14ac:dyDescent="0.25">
      <c r="G20151"/>
      <c r="I20151"/>
      <c r="L20151"/>
    </row>
    <row r="20152" spans="7:12" x14ac:dyDescent="0.25">
      <c r="G20152"/>
      <c r="I20152"/>
      <c r="L20152"/>
    </row>
    <row r="20153" spans="7:12" x14ac:dyDescent="0.25">
      <c r="G20153"/>
      <c r="I20153"/>
      <c r="L20153"/>
    </row>
    <row r="20154" spans="7:12" x14ac:dyDescent="0.25">
      <c r="G20154"/>
      <c r="I20154"/>
      <c r="L20154"/>
    </row>
    <row r="20155" spans="7:12" x14ac:dyDescent="0.25">
      <c r="G20155"/>
      <c r="I20155"/>
      <c r="L20155"/>
    </row>
    <row r="20156" spans="7:12" x14ac:dyDescent="0.25">
      <c r="G20156"/>
      <c r="I20156"/>
      <c r="L20156"/>
    </row>
    <row r="20157" spans="7:12" x14ac:dyDescent="0.25">
      <c r="G20157"/>
      <c r="I20157"/>
      <c r="L20157"/>
    </row>
    <row r="20158" spans="7:12" x14ac:dyDescent="0.25">
      <c r="G20158"/>
      <c r="I20158"/>
      <c r="L20158"/>
    </row>
    <row r="20159" spans="7:12" x14ac:dyDescent="0.25">
      <c r="G20159"/>
      <c r="I20159"/>
      <c r="L20159"/>
    </row>
    <row r="20160" spans="7:12" x14ac:dyDescent="0.25">
      <c r="G20160"/>
      <c r="I20160"/>
      <c r="L20160"/>
    </row>
    <row r="20161" spans="7:12" x14ac:dyDescent="0.25">
      <c r="G20161"/>
      <c r="I20161"/>
      <c r="L20161"/>
    </row>
    <row r="20162" spans="7:12" x14ac:dyDescent="0.25">
      <c r="G20162"/>
      <c r="I20162"/>
      <c r="L20162"/>
    </row>
    <row r="20163" spans="7:12" x14ac:dyDescent="0.25">
      <c r="G20163"/>
      <c r="I20163"/>
      <c r="L20163"/>
    </row>
    <row r="20164" spans="7:12" x14ac:dyDescent="0.25">
      <c r="G20164"/>
      <c r="I20164"/>
      <c r="L20164"/>
    </row>
    <row r="20165" spans="7:12" x14ac:dyDescent="0.25">
      <c r="G20165"/>
      <c r="I20165"/>
      <c r="L20165"/>
    </row>
    <row r="20166" spans="7:12" x14ac:dyDescent="0.25">
      <c r="G20166"/>
      <c r="I20166"/>
      <c r="L20166"/>
    </row>
    <row r="20167" spans="7:12" x14ac:dyDescent="0.25">
      <c r="G20167"/>
      <c r="I20167"/>
      <c r="L20167"/>
    </row>
    <row r="20168" spans="7:12" x14ac:dyDescent="0.25">
      <c r="G20168"/>
      <c r="I20168"/>
      <c r="L20168"/>
    </row>
    <row r="20169" spans="7:12" x14ac:dyDescent="0.25">
      <c r="G20169"/>
      <c r="I20169"/>
      <c r="L20169"/>
    </row>
    <row r="20170" spans="7:12" x14ac:dyDescent="0.25">
      <c r="G20170"/>
      <c r="I20170"/>
      <c r="L20170"/>
    </row>
    <row r="20171" spans="7:12" x14ac:dyDescent="0.25">
      <c r="G20171"/>
      <c r="I20171"/>
      <c r="L20171"/>
    </row>
    <row r="20172" spans="7:12" x14ac:dyDescent="0.25">
      <c r="G20172"/>
      <c r="I20172"/>
      <c r="L20172"/>
    </row>
    <row r="20173" spans="7:12" x14ac:dyDescent="0.25">
      <c r="G20173"/>
      <c r="I20173"/>
      <c r="L20173"/>
    </row>
    <row r="20174" spans="7:12" x14ac:dyDescent="0.25">
      <c r="G20174"/>
      <c r="I20174"/>
      <c r="L20174"/>
    </row>
    <row r="20175" spans="7:12" x14ac:dyDescent="0.25">
      <c r="G20175"/>
      <c r="I20175"/>
      <c r="L20175"/>
    </row>
    <row r="20176" spans="7:12" x14ac:dyDescent="0.25">
      <c r="G20176"/>
      <c r="I20176"/>
      <c r="L20176"/>
    </row>
    <row r="20177" spans="7:12" x14ac:dyDescent="0.25">
      <c r="G20177"/>
      <c r="I20177"/>
      <c r="L20177"/>
    </row>
    <row r="20178" spans="7:12" x14ac:dyDescent="0.25">
      <c r="G20178"/>
      <c r="I20178"/>
      <c r="L20178"/>
    </row>
    <row r="20179" spans="7:12" x14ac:dyDescent="0.25">
      <c r="G20179"/>
      <c r="I20179"/>
      <c r="L20179"/>
    </row>
    <row r="20180" spans="7:12" x14ac:dyDescent="0.25">
      <c r="G20180"/>
      <c r="I20180"/>
      <c r="L20180"/>
    </row>
    <row r="20181" spans="7:12" x14ac:dyDescent="0.25">
      <c r="G20181"/>
      <c r="I20181"/>
      <c r="L20181"/>
    </row>
    <row r="20182" spans="7:12" x14ac:dyDescent="0.25">
      <c r="G20182"/>
      <c r="I20182"/>
      <c r="L20182"/>
    </row>
    <row r="20183" spans="7:12" x14ac:dyDescent="0.25">
      <c r="G20183"/>
      <c r="I20183"/>
      <c r="L20183"/>
    </row>
    <row r="20184" spans="7:12" x14ac:dyDescent="0.25">
      <c r="G20184"/>
      <c r="I20184"/>
      <c r="L20184"/>
    </row>
    <row r="20185" spans="7:12" x14ac:dyDescent="0.25">
      <c r="G20185"/>
      <c r="I20185"/>
      <c r="L20185"/>
    </row>
    <row r="20186" spans="7:12" x14ac:dyDescent="0.25">
      <c r="G20186"/>
      <c r="I20186"/>
      <c r="L20186"/>
    </row>
    <row r="20187" spans="7:12" x14ac:dyDescent="0.25">
      <c r="G20187"/>
      <c r="I20187"/>
      <c r="L20187"/>
    </row>
    <row r="20188" spans="7:12" x14ac:dyDescent="0.25">
      <c r="G20188"/>
      <c r="I20188"/>
      <c r="L20188"/>
    </row>
    <row r="20189" spans="7:12" x14ac:dyDescent="0.25">
      <c r="G20189"/>
      <c r="I20189"/>
      <c r="L20189"/>
    </row>
    <row r="20190" spans="7:12" x14ac:dyDescent="0.25">
      <c r="G20190"/>
      <c r="I20190"/>
      <c r="L20190"/>
    </row>
    <row r="20191" spans="7:12" x14ac:dyDescent="0.25">
      <c r="G20191"/>
      <c r="I20191"/>
      <c r="L20191"/>
    </row>
    <row r="20192" spans="7:12" x14ac:dyDescent="0.25">
      <c r="G20192"/>
      <c r="I20192"/>
      <c r="L20192"/>
    </row>
    <row r="20193" spans="7:12" x14ac:dyDescent="0.25">
      <c r="G20193"/>
      <c r="I20193"/>
      <c r="L20193"/>
    </row>
    <row r="20194" spans="7:12" x14ac:dyDescent="0.25">
      <c r="G20194"/>
      <c r="I20194"/>
      <c r="L20194"/>
    </row>
    <row r="20195" spans="7:12" x14ac:dyDescent="0.25">
      <c r="G20195"/>
      <c r="I20195"/>
      <c r="L20195"/>
    </row>
    <row r="20196" spans="7:12" x14ac:dyDescent="0.25">
      <c r="G20196"/>
      <c r="I20196"/>
      <c r="L20196"/>
    </row>
    <row r="20197" spans="7:12" x14ac:dyDescent="0.25">
      <c r="G20197"/>
      <c r="I20197"/>
      <c r="L20197"/>
    </row>
    <row r="20198" spans="7:12" x14ac:dyDescent="0.25">
      <c r="G20198"/>
      <c r="I20198"/>
      <c r="L20198"/>
    </row>
    <row r="20199" spans="7:12" x14ac:dyDescent="0.25">
      <c r="G20199"/>
      <c r="I20199"/>
      <c r="L20199"/>
    </row>
    <row r="20200" spans="7:12" x14ac:dyDescent="0.25">
      <c r="G20200"/>
      <c r="I20200"/>
      <c r="L20200"/>
    </row>
    <row r="20201" spans="7:12" x14ac:dyDescent="0.25">
      <c r="G20201"/>
      <c r="I20201"/>
      <c r="L20201"/>
    </row>
    <row r="20202" spans="7:12" x14ac:dyDescent="0.25">
      <c r="G20202"/>
      <c r="I20202"/>
      <c r="L20202"/>
    </row>
    <row r="20203" spans="7:12" x14ac:dyDescent="0.25">
      <c r="G20203"/>
      <c r="I20203"/>
      <c r="L20203"/>
    </row>
    <row r="20204" spans="7:12" x14ac:dyDescent="0.25">
      <c r="G20204"/>
      <c r="I20204"/>
      <c r="L20204"/>
    </row>
    <row r="20205" spans="7:12" x14ac:dyDescent="0.25">
      <c r="G20205"/>
      <c r="I20205"/>
      <c r="L20205"/>
    </row>
    <row r="20206" spans="7:12" x14ac:dyDescent="0.25">
      <c r="G20206"/>
      <c r="I20206"/>
      <c r="L20206"/>
    </row>
    <row r="20207" spans="7:12" x14ac:dyDescent="0.25">
      <c r="G20207"/>
      <c r="I20207"/>
      <c r="L20207"/>
    </row>
    <row r="20208" spans="7:12" x14ac:dyDescent="0.25">
      <c r="G20208"/>
      <c r="I20208"/>
      <c r="L20208"/>
    </row>
    <row r="20209" spans="7:12" x14ac:dyDescent="0.25">
      <c r="G20209"/>
      <c r="I20209"/>
      <c r="L20209"/>
    </row>
    <row r="20210" spans="7:12" x14ac:dyDescent="0.25">
      <c r="G20210"/>
      <c r="I20210"/>
      <c r="L20210"/>
    </row>
    <row r="20211" spans="7:12" x14ac:dyDescent="0.25">
      <c r="G20211"/>
      <c r="I20211"/>
      <c r="L20211"/>
    </row>
    <row r="20212" spans="7:12" x14ac:dyDescent="0.25">
      <c r="G20212"/>
      <c r="I20212"/>
      <c r="L20212"/>
    </row>
    <row r="20213" spans="7:12" x14ac:dyDescent="0.25">
      <c r="G20213"/>
      <c r="I20213"/>
      <c r="L20213"/>
    </row>
    <row r="20214" spans="7:12" x14ac:dyDescent="0.25">
      <c r="G20214"/>
      <c r="I20214"/>
      <c r="L20214"/>
    </row>
    <row r="20215" spans="7:12" x14ac:dyDescent="0.25">
      <c r="G20215"/>
      <c r="I20215"/>
      <c r="L20215"/>
    </row>
    <row r="20216" spans="7:12" x14ac:dyDescent="0.25">
      <c r="G20216"/>
      <c r="I20216"/>
      <c r="L20216"/>
    </row>
    <row r="20217" spans="7:12" x14ac:dyDescent="0.25">
      <c r="G20217"/>
      <c r="I20217"/>
      <c r="L20217"/>
    </row>
    <row r="20218" spans="7:12" x14ac:dyDescent="0.25">
      <c r="G20218"/>
      <c r="I20218"/>
      <c r="L20218"/>
    </row>
    <row r="20219" spans="7:12" x14ac:dyDescent="0.25">
      <c r="G20219"/>
      <c r="I20219"/>
      <c r="L20219"/>
    </row>
    <row r="20220" spans="7:12" x14ac:dyDescent="0.25">
      <c r="G20220"/>
      <c r="I20220"/>
      <c r="L20220"/>
    </row>
    <row r="20221" spans="7:12" x14ac:dyDescent="0.25">
      <c r="G20221"/>
      <c r="I20221"/>
      <c r="L20221"/>
    </row>
    <row r="20222" spans="7:12" x14ac:dyDescent="0.25">
      <c r="G20222"/>
      <c r="I20222"/>
      <c r="L20222"/>
    </row>
    <row r="20223" spans="7:12" x14ac:dyDescent="0.25">
      <c r="G20223"/>
      <c r="I20223"/>
      <c r="L20223"/>
    </row>
    <row r="20224" spans="7:12" x14ac:dyDescent="0.25">
      <c r="G20224"/>
      <c r="I20224"/>
      <c r="L20224"/>
    </row>
    <row r="20225" spans="7:12" x14ac:dyDescent="0.25">
      <c r="G20225"/>
      <c r="I20225"/>
      <c r="L20225"/>
    </row>
    <row r="20226" spans="7:12" x14ac:dyDescent="0.25">
      <c r="G20226"/>
      <c r="I20226"/>
      <c r="L20226"/>
    </row>
    <row r="20227" spans="7:12" x14ac:dyDescent="0.25">
      <c r="G20227"/>
      <c r="I20227"/>
      <c r="L20227"/>
    </row>
    <row r="20228" spans="7:12" x14ac:dyDescent="0.25">
      <c r="G20228"/>
      <c r="I20228"/>
      <c r="L20228"/>
    </row>
    <row r="20229" spans="7:12" x14ac:dyDescent="0.25">
      <c r="G20229"/>
      <c r="I20229"/>
      <c r="L20229"/>
    </row>
    <row r="20230" spans="7:12" x14ac:dyDescent="0.25">
      <c r="G20230"/>
      <c r="I20230"/>
      <c r="L20230"/>
    </row>
    <row r="20231" spans="7:12" x14ac:dyDescent="0.25">
      <c r="G20231"/>
      <c r="I20231"/>
      <c r="L20231"/>
    </row>
    <row r="20232" spans="7:12" x14ac:dyDescent="0.25">
      <c r="G20232"/>
      <c r="I20232"/>
      <c r="L20232"/>
    </row>
    <row r="20233" spans="7:12" x14ac:dyDescent="0.25">
      <c r="G20233"/>
      <c r="I20233"/>
      <c r="L20233"/>
    </row>
    <row r="20234" spans="7:12" x14ac:dyDescent="0.25">
      <c r="G20234"/>
      <c r="I20234"/>
      <c r="L20234"/>
    </row>
    <row r="20235" spans="7:12" x14ac:dyDescent="0.25">
      <c r="G20235"/>
      <c r="I20235"/>
      <c r="L20235"/>
    </row>
    <row r="20236" spans="7:12" x14ac:dyDescent="0.25">
      <c r="G20236"/>
      <c r="I20236"/>
      <c r="L20236"/>
    </row>
    <row r="20237" spans="7:12" x14ac:dyDescent="0.25">
      <c r="G20237"/>
      <c r="I20237"/>
      <c r="L20237"/>
    </row>
    <row r="20238" spans="7:12" x14ac:dyDescent="0.25">
      <c r="G20238"/>
      <c r="I20238"/>
      <c r="L20238"/>
    </row>
    <row r="20239" spans="7:12" x14ac:dyDescent="0.25">
      <c r="G20239"/>
      <c r="I20239"/>
      <c r="L20239"/>
    </row>
    <row r="20240" spans="7:12" x14ac:dyDescent="0.25">
      <c r="G20240"/>
      <c r="I20240"/>
      <c r="L20240"/>
    </row>
    <row r="20241" spans="7:12" x14ac:dyDescent="0.25">
      <c r="G20241"/>
      <c r="I20241"/>
      <c r="L20241"/>
    </row>
    <row r="20242" spans="7:12" x14ac:dyDescent="0.25">
      <c r="G20242"/>
      <c r="I20242"/>
      <c r="L20242"/>
    </row>
    <row r="20243" spans="7:12" x14ac:dyDescent="0.25">
      <c r="G20243"/>
      <c r="I20243"/>
      <c r="L20243"/>
    </row>
    <row r="20244" spans="7:12" x14ac:dyDescent="0.25">
      <c r="G20244"/>
      <c r="I20244"/>
      <c r="L20244"/>
    </row>
    <row r="20245" spans="7:12" x14ac:dyDescent="0.25">
      <c r="G20245"/>
      <c r="I20245"/>
      <c r="L20245"/>
    </row>
    <row r="20246" spans="7:12" x14ac:dyDescent="0.25">
      <c r="G20246"/>
      <c r="I20246"/>
      <c r="L20246"/>
    </row>
    <row r="20247" spans="7:12" x14ac:dyDescent="0.25">
      <c r="G20247"/>
      <c r="I20247"/>
      <c r="L20247"/>
    </row>
    <row r="20248" spans="7:12" x14ac:dyDescent="0.25">
      <c r="G20248"/>
      <c r="I20248"/>
      <c r="L20248"/>
    </row>
    <row r="20249" spans="7:12" x14ac:dyDescent="0.25">
      <c r="G20249"/>
      <c r="I20249"/>
      <c r="L20249"/>
    </row>
    <row r="20250" spans="7:12" x14ac:dyDescent="0.25">
      <c r="G20250"/>
      <c r="I20250"/>
      <c r="L20250"/>
    </row>
    <row r="20251" spans="7:12" x14ac:dyDescent="0.25">
      <c r="G20251"/>
      <c r="I20251"/>
      <c r="L20251"/>
    </row>
    <row r="20252" spans="7:12" x14ac:dyDescent="0.25">
      <c r="G20252"/>
      <c r="I20252"/>
      <c r="L20252"/>
    </row>
    <row r="20253" spans="7:12" x14ac:dyDescent="0.25">
      <c r="G20253"/>
      <c r="I20253"/>
      <c r="L20253"/>
    </row>
    <row r="20254" spans="7:12" x14ac:dyDescent="0.25">
      <c r="G20254"/>
      <c r="I20254"/>
      <c r="L20254"/>
    </row>
    <row r="20255" spans="7:12" x14ac:dyDescent="0.25">
      <c r="G20255"/>
      <c r="I20255"/>
      <c r="L20255"/>
    </row>
    <row r="20256" spans="7:12" x14ac:dyDescent="0.25">
      <c r="G20256"/>
      <c r="I20256"/>
      <c r="L20256"/>
    </row>
    <row r="20257" spans="7:12" x14ac:dyDescent="0.25">
      <c r="G20257"/>
      <c r="I20257"/>
      <c r="L20257"/>
    </row>
    <row r="20258" spans="7:12" x14ac:dyDescent="0.25">
      <c r="G20258"/>
      <c r="I20258"/>
      <c r="L20258"/>
    </row>
    <row r="20259" spans="7:12" x14ac:dyDescent="0.25">
      <c r="G20259"/>
      <c r="I20259"/>
      <c r="L20259"/>
    </row>
    <row r="20260" spans="7:12" x14ac:dyDescent="0.25">
      <c r="G20260"/>
      <c r="I20260"/>
      <c r="L20260"/>
    </row>
    <row r="20261" spans="7:12" x14ac:dyDescent="0.25">
      <c r="G20261"/>
      <c r="I20261"/>
      <c r="L20261"/>
    </row>
    <row r="20262" spans="7:12" x14ac:dyDescent="0.25">
      <c r="G20262"/>
      <c r="I20262"/>
      <c r="L20262"/>
    </row>
    <row r="20263" spans="7:12" x14ac:dyDescent="0.25">
      <c r="G20263"/>
      <c r="I20263"/>
      <c r="L20263"/>
    </row>
    <row r="20264" spans="7:12" x14ac:dyDescent="0.25">
      <c r="G20264"/>
      <c r="I20264"/>
      <c r="L20264"/>
    </row>
    <row r="20265" spans="7:12" x14ac:dyDescent="0.25">
      <c r="G20265"/>
      <c r="I20265"/>
      <c r="L20265"/>
    </row>
    <row r="20266" spans="7:12" x14ac:dyDescent="0.25">
      <c r="G20266"/>
      <c r="I20266"/>
      <c r="L20266"/>
    </row>
    <row r="20267" spans="7:12" x14ac:dyDescent="0.25">
      <c r="G20267"/>
      <c r="I20267"/>
      <c r="L20267"/>
    </row>
    <row r="20268" spans="7:12" x14ac:dyDescent="0.25">
      <c r="G20268"/>
      <c r="I20268"/>
      <c r="L20268"/>
    </row>
    <row r="20269" spans="7:12" x14ac:dyDescent="0.25">
      <c r="G20269"/>
      <c r="I20269"/>
      <c r="L20269"/>
    </row>
    <row r="20270" spans="7:12" x14ac:dyDescent="0.25">
      <c r="G20270"/>
      <c r="I20270"/>
      <c r="L20270"/>
    </row>
    <row r="20271" spans="7:12" x14ac:dyDescent="0.25">
      <c r="G20271"/>
      <c r="I20271"/>
      <c r="L20271"/>
    </row>
    <row r="20272" spans="7:12" x14ac:dyDescent="0.25">
      <c r="G20272"/>
      <c r="I20272"/>
      <c r="L20272"/>
    </row>
    <row r="20273" spans="7:12" x14ac:dyDescent="0.25">
      <c r="G20273"/>
      <c r="I20273"/>
      <c r="L20273"/>
    </row>
    <row r="20274" spans="7:12" x14ac:dyDescent="0.25">
      <c r="G20274"/>
      <c r="I20274"/>
      <c r="L20274"/>
    </row>
    <row r="20275" spans="7:12" x14ac:dyDescent="0.25">
      <c r="G20275"/>
      <c r="I20275"/>
      <c r="L20275"/>
    </row>
    <row r="20276" spans="7:12" x14ac:dyDescent="0.25">
      <c r="G20276"/>
      <c r="I20276"/>
      <c r="L20276"/>
    </row>
    <row r="20277" spans="7:12" x14ac:dyDescent="0.25">
      <c r="G20277"/>
      <c r="I20277"/>
      <c r="L20277"/>
    </row>
    <row r="20278" spans="7:12" x14ac:dyDescent="0.25">
      <c r="G20278"/>
      <c r="I20278"/>
      <c r="L20278"/>
    </row>
    <row r="20279" spans="7:12" x14ac:dyDescent="0.25">
      <c r="G20279"/>
      <c r="I20279"/>
      <c r="L20279"/>
    </row>
    <row r="20280" spans="7:12" x14ac:dyDescent="0.25">
      <c r="G20280"/>
      <c r="I20280"/>
      <c r="L20280"/>
    </row>
    <row r="20281" spans="7:12" x14ac:dyDescent="0.25">
      <c r="G20281"/>
      <c r="I20281"/>
      <c r="L20281"/>
    </row>
    <row r="20282" spans="7:12" x14ac:dyDescent="0.25">
      <c r="G20282"/>
      <c r="I20282"/>
      <c r="L20282"/>
    </row>
    <row r="20283" spans="7:12" x14ac:dyDescent="0.25">
      <c r="G20283"/>
      <c r="I20283"/>
      <c r="L20283"/>
    </row>
    <row r="20284" spans="7:12" x14ac:dyDescent="0.25">
      <c r="G20284"/>
      <c r="I20284"/>
      <c r="L20284"/>
    </row>
    <row r="20285" spans="7:12" x14ac:dyDescent="0.25">
      <c r="G20285"/>
      <c r="I20285"/>
      <c r="L20285"/>
    </row>
    <row r="20286" spans="7:12" x14ac:dyDescent="0.25">
      <c r="G20286"/>
      <c r="I20286"/>
      <c r="L20286"/>
    </row>
    <row r="20287" spans="7:12" x14ac:dyDescent="0.25">
      <c r="G20287"/>
      <c r="I20287"/>
      <c r="L20287"/>
    </row>
    <row r="20288" spans="7:12" x14ac:dyDescent="0.25">
      <c r="G20288"/>
      <c r="I20288"/>
      <c r="L20288"/>
    </row>
    <row r="20289" spans="7:12" x14ac:dyDescent="0.25">
      <c r="G20289"/>
      <c r="I20289"/>
      <c r="L20289"/>
    </row>
    <row r="20290" spans="7:12" x14ac:dyDescent="0.25">
      <c r="G20290"/>
      <c r="I20290"/>
      <c r="L20290"/>
    </row>
    <row r="20291" spans="7:12" x14ac:dyDescent="0.25">
      <c r="G20291"/>
      <c r="I20291"/>
      <c r="L20291"/>
    </row>
    <row r="20292" spans="7:12" x14ac:dyDescent="0.25">
      <c r="G20292"/>
      <c r="I20292"/>
      <c r="L20292"/>
    </row>
    <row r="20293" spans="7:12" x14ac:dyDescent="0.25">
      <c r="G20293"/>
      <c r="I20293"/>
      <c r="L20293"/>
    </row>
    <row r="20294" spans="7:12" x14ac:dyDescent="0.25">
      <c r="G20294"/>
      <c r="I20294"/>
      <c r="L20294"/>
    </row>
    <row r="20295" spans="7:12" x14ac:dyDescent="0.25">
      <c r="G20295"/>
      <c r="I20295"/>
      <c r="L20295"/>
    </row>
    <row r="20296" spans="7:12" x14ac:dyDescent="0.25">
      <c r="G20296"/>
      <c r="I20296"/>
      <c r="L20296"/>
    </row>
    <row r="20297" spans="7:12" x14ac:dyDescent="0.25">
      <c r="G20297"/>
      <c r="I20297"/>
      <c r="L20297"/>
    </row>
    <row r="20298" spans="7:12" x14ac:dyDescent="0.25">
      <c r="G20298"/>
      <c r="I20298"/>
      <c r="L20298"/>
    </row>
    <row r="20299" spans="7:12" x14ac:dyDescent="0.25">
      <c r="G20299"/>
      <c r="I20299"/>
      <c r="L20299"/>
    </row>
    <row r="20300" spans="7:12" x14ac:dyDescent="0.25">
      <c r="G20300"/>
      <c r="I20300"/>
      <c r="L20300"/>
    </row>
    <row r="20301" spans="7:12" x14ac:dyDescent="0.25">
      <c r="G20301"/>
      <c r="I20301"/>
      <c r="L20301"/>
    </row>
    <row r="20302" spans="7:12" x14ac:dyDescent="0.25">
      <c r="G20302"/>
      <c r="I20302"/>
      <c r="L20302"/>
    </row>
    <row r="20303" spans="7:12" x14ac:dyDescent="0.25">
      <c r="G20303"/>
      <c r="I20303"/>
      <c r="L20303"/>
    </row>
    <row r="20304" spans="7:12" x14ac:dyDescent="0.25">
      <c r="G20304"/>
      <c r="I20304"/>
      <c r="L20304"/>
    </row>
    <row r="20305" spans="7:12" x14ac:dyDescent="0.25">
      <c r="G20305"/>
      <c r="I20305"/>
      <c r="L20305"/>
    </row>
    <row r="20306" spans="7:12" x14ac:dyDescent="0.25">
      <c r="G20306"/>
      <c r="I20306"/>
      <c r="L20306"/>
    </row>
    <row r="20307" spans="7:12" x14ac:dyDescent="0.25">
      <c r="G20307"/>
      <c r="I20307"/>
      <c r="L20307"/>
    </row>
    <row r="20308" spans="7:12" x14ac:dyDescent="0.25">
      <c r="G20308"/>
      <c r="I20308"/>
      <c r="L20308"/>
    </row>
    <row r="20309" spans="7:12" x14ac:dyDescent="0.25">
      <c r="G20309"/>
      <c r="I20309"/>
      <c r="L20309"/>
    </row>
    <row r="20310" spans="7:12" x14ac:dyDescent="0.25">
      <c r="G20310"/>
      <c r="I20310"/>
      <c r="L20310"/>
    </row>
    <row r="20311" spans="7:12" x14ac:dyDescent="0.25">
      <c r="G20311"/>
      <c r="I20311"/>
      <c r="L20311"/>
    </row>
    <row r="20312" spans="7:12" x14ac:dyDescent="0.25">
      <c r="G20312"/>
      <c r="I20312"/>
      <c r="L20312"/>
    </row>
    <row r="20313" spans="7:12" x14ac:dyDescent="0.25">
      <c r="G20313"/>
      <c r="I20313"/>
      <c r="L20313"/>
    </row>
    <row r="20314" spans="7:12" x14ac:dyDescent="0.25">
      <c r="G20314"/>
      <c r="I20314"/>
      <c r="L20314"/>
    </row>
    <row r="20315" spans="7:12" x14ac:dyDescent="0.25">
      <c r="G20315"/>
      <c r="I20315"/>
      <c r="L20315"/>
    </row>
    <row r="20316" spans="7:12" x14ac:dyDescent="0.25">
      <c r="G20316"/>
      <c r="I20316"/>
      <c r="L20316"/>
    </row>
    <row r="20317" spans="7:12" x14ac:dyDescent="0.25">
      <c r="G20317"/>
      <c r="I20317"/>
      <c r="L20317"/>
    </row>
    <row r="20318" spans="7:12" x14ac:dyDescent="0.25">
      <c r="G20318"/>
      <c r="I20318"/>
      <c r="L20318"/>
    </row>
    <row r="20319" spans="7:12" x14ac:dyDescent="0.25">
      <c r="G20319"/>
      <c r="I20319"/>
      <c r="L20319"/>
    </row>
    <row r="20320" spans="7:12" x14ac:dyDescent="0.25">
      <c r="G20320"/>
      <c r="I20320"/>
      <c r="L20320"/>
    </row>
    <row r="20321" spans="7:12" x14ac:dyDescent="0.25">
      <c r="G20321"/>
      <c r="I20321"/>
      <c r="L20321"/>
    </row>
    <row r="20322" spans="7:12" x14ac:dyDescent="0.25">
      <c r="G20322"/>
      <c r="I20322"/>
      <c r="L20322"/>
    </row>
    <row r="20323" spans="7:12" x14ac:dyDescent="0.25">
      <c r="G20323"/>
      <c r="I20323"/>
      <c r="L20323"/>
    </row>
    <row r="20324" spans="7:12" x14ac:dyDescent="0.25">
      <c r="G20324"/>
      <c r="I20324"/>
      <c r="L20324"/>
    </row>
    <row r="20325" spans="7:12" x14ac:dyDescent="0.25">
      <c r="G20325"/>
      <c r="I20325"/>
      <c r="L20325"/>
    </row>
    <row r="20326" spans="7:12" x14ac:dyDescent="0.25">
      <c r="G20326"/>
      <c r="I20326"/>
      <c r="L20326"/>
    </row>
    <row r="20327" spans="7:12" x14ac:dyDescent="0.25">
      <c r="G20327"/>
      <c r="I20327"/>
      <c r="L20327"/>
    </row>
    <row r="20328" spans="7:12" x14ac:dyDescent="0.25">
      <c r="G20328"/>
      <c r="I20328"/>
      <c r="L20328"/>
    </row>
    <row r="20329" spans="7:12" x14ac:dyDescent="0.25">
      <c r="G20329"/>
      <c r="I20329"/>
      <c r="L20329"/>
    </row>
    <row r="20330" spans="7:12" x14ac:dyDescent="0.25">
      <c r="G20330"/>
      <c r="I20330"/>
      <c r="L20330"/>
    </row>
    <row r="20331" spans="7:12" x14ac:dyDescent="0.25">
      <c r="G20331"/>
      <c r="I20331"/>
      <c r="L20331"/>
    </row>
    <row r="20332" spans="7:12" x14ac:dyDescent="0.25">
      <c r="G20332"/>
      <c r="I20332"/>
      <c r="L20332"/>
    </row>
    <row r="20333" spans="7:12" x14ac:dyDescent="0.25">
      <c r="G20333"/>
      <c r="I20333"/>
      <c r="L20333"/>
    </row>
    <row r="20334" spans="7:12" x14ac:dyDescent="0.25">
      <c r="G20334"/>
      <c r="I20334"/>
      <c r="L20334"/>
    </row>
    <row r="20335" spans="7:12" x14ac:dyDescent="0.25">
      <c r="G20335"/>
      <c r="I20335"/>
      <c r="L20335"/>
    </row>
    <row r="20336" spans="7:12" x14ac:dyDescent="0.25">
      <c r="G20336"/>
      <c r="I20336"/>
      <c r="L20336"/>
    </row>
    <row r="20337" spans="7:12" x14ac:dyDescent="0.25">
      <c r="G20337"/>
      <c r="I20337"/>
      <c r="L20337"/>
    </row>
    <row r="20338" spans="7:12" x14ac:dyDescent="0.25">
      <c r="G20338"/>
      <c r="I20338"/>
      <c r="L20338"/>
    </row>
    <row r="20339" spans="7:12" x14ac:dyDescent="0.25">
      <c r="G20339"/>
      <c r="I20339"/>
      <c r="L20339"/>
    </row>
    <row r="20340" spans="7:12" x14ac:dyDescent="0.25">
      <c r="G20340"/>
      <c r="I20340"/>
      <c r="L20340"/>
    </row>
    <row r="20341" spans="7:12" x14ac:dyDescent="0.25">
      <c r="G20341"/>
      <c r="I20341"/>
      <c r="L20341"/>
    </row>
    <row r="20342" spans="7:12" x14ac:dyDescent="0.25">
      <c r="G20342"/>
      <c r="I20342"/>
      <c r="L20342"/>
    </row>
    <row r="20343" spans="7:12" x14ac:dyDescent="0.25">
      <c r="G20343"/>
      <c r="I20343"/>
      <c r="L20343"/>
    </row>
    <row r="20344" spans="7:12" x14ac:dyDescent="0.25">
      <c r="G20344"/>
      <c r="I20344"/>
      <c r="L20344"/>
    </row>
    <row r="20345" spans="7:12" x14ac:dyDescent="0.25">
      <c r="G20345"/>
      <c r="I20345"/>
      <c r="L20345"/>
    </row>
    <row r="20346" spans="7:12" x14ac:dyDescent="0.25">
      <c r="G20346"/>
      <c r="I20346"/>
      <c r="L20346"/>
    </row>
    <row r="20347" spans="7:12" x14ac:dyDescent="0.25">
      <c r="G20347"/>
      <c r="I20347"/>
      <c r="L20347"/>
    </row>
    <row r="20348" spans="7:12" x14ac:dyDescent="0.25">
      <c r="G20348"/>
      <c r="I20348"/>
      <c r="L20348"/>
    </row>
    <row r="20349" spans="7:12" x14ac:dyDescent="0.25">
      <c r="G20349"/>
      <c r="I20349"/>
      <c r="L20349"/>
    </row>
    <row r="20350" spans="7:12" x14ac:dyDescent="0.25">
      <c r="G20350"/>
      <c r="I20350"/>
      <c r="L20350"/>
    </row>
    <row r="20351" spans="7:12" x14ac:dyDescent="0.25">
      <c r="G20351"/>
      <c r="I20351"/>
      <c r="L20351"/>
    </row>
    <row r="20352" spans="7:12" x14ac:dyDescent="0.25">
      <c r="G20352"/>
      <c r="I20352"/>
      <c r="L20352"/>
    </row>
    <row r="20353" spans="7:12" x14ac:dyDescent="0.25">
      <c r="G20353"/>
      <c r="I20353"/>
      <c r="L20353"/>
    </row>
    <row r="20354" spans="7:12" x14ac:dyDescent="0.25">
      <c r="G20354"/>
      <c r="I20354"/>
      <c r="L20354"/>
    </row>
    <row r="20355" spans="7:12" x14ac:dyDescent="0.25">
      <c r="G20355"/>
      <c r="I20355"/>
      <c r="L20355"/>
    </row>
    <row r="20356" spans="7:12" x14ac:dyDescent="0.25">
      <c r="G20356"/>
      <c r="I20356"/>
      <c r="L20356"/>
    </row>
    <row r="20357" spans="7:12" x14ac:dyDescent="0.25">
      <c r="G20357"/>
      <c r="I20357"/>
      <c r="L20357"/>
    </row>
    <row r="20358" spans="7:12" x14ac:dyDescent="0.25">
      <c r="G20358"/>
      <c r="I20358"/>
      <c r="L20358"/>
    </row>
    <row r="20359" spans="7:12" x14ac:dyDescent="0.25">
      <c r="G20359"/>
      <c r="I20359"/>
      <c r="L20359"/>
    </row>
    <row r="20360" spans="7:12" x14ac:dyDescent="0.25">
      <c r="G20360"/>
      <c r="I20360"/>
      <c r="L20360"/>
    </row>
    <row r="20361" spans="7:12" x14ac:dyDescent="0.25">
      <c r="G20361"/>
      <c r="I20361"/>
      <c r="L20361"/>
    </row>
    <row r="20362" spans="7:12" x14ac:dyDescent="0.25">
      <c r="G20362"/>
      <c r="I20362"/>
      <c r="L20362"/>
    </row>
    <row r="20363" spans="7:12" x14ac:dyDescent="0.25">
      <c r="G20363"/>
      <c r="I20363"/>
      <c r="L20363"/>
    </row>
    <row r="20364" spans="7:12" x14ac:dyDescent="0.25">
      <c r="G20364"/>
      <c r="I20364"/>
      <c r="L20364"/>
    </row>
    <row r="20365" spans="7:12" x14ac:dyDescent="0.25">
      <c r="G20365"/>
      <c r="I20365"/>
      <c r="L20365"/>
    </row>
    <row r="20366" spans="7:12" x14ac:dyDescent="0.25">
      <c r="G20366"/>
      <c r="I20366"/>
      <c r="L20366"/>
    </row>
    <row r="20367" spans="7:12" x14ac:dyDescent="0.25">
      <c r="G20367"/>
      <c r="I20367"/>
      <c r="L20367"/>
    </row>
    <row r="20368" spans="7:12" x14ac:dyDescent="0.25">
      <c r="G20368"/>
      <c r="I20368"/>
      <c r="L20368"/>
    </row>
    <row r="20369" spans="7:12" x14ac:dyDescent="0.25">
      <c r="G20369"/>
      <c r="I20369"/>
      <c r="L20369"/>
    </row>
    <row r="20370" spans="7:12" x14ac:dyDescent="0.25">
      <c r="G20370"/>
      <c r="I20370"/>
      <c r="L20370"/>
    </row>
    <row r="20371" spans="7:12" x14ac:dyDescent="0.25">
      <c r="G20371"/>
      <c r="I20371"/>
      <c r="L20371"/>
    </row>
    <row r="20372" spans="7:12" x14ac:dyDescent="0.25">
      <c r="G20372"/>
      <c r="I20372"/>
      <c r="L20372"/>
    </row>
    <row r="20373" spans="7:12" x14ac:dyDescent="0.25">
      <c r="G20373"/>
      <c r="I20373"/>
      <c r="L20373"/>
    </row>
    <row r="20374" spans="7:12" x14ac:dyDescent="0.25">
      <c r="G20374"/>
      <c r="I20374"/>
      <c r="L20374"/>
    </row>
    <row r="20375" spans="7:12" x14ac:dyDescent="0.25">
      <c r="G20375"/>
      <c r="I20375"/>
      <c r="L20375"/>
    </row>
    <row r="20376" spans="7:12" x14ac:dyDescent="0.25">
      <c r="G20376"/>
      <c r="I20376"/>
      <c r="L20376"/>
    </row>
    <row r="20377" spans="7:12" x14ac:dyDescent="0.25">
      <c r="G20377"/>
      <c r="I20377"/>
      <c r="L20377"/>
    </row>
    <row r="20378" spans="7:12" x14ac:dyDescent="0.25">
      <c r="G20378"/>
      <c r="I20378"/>
      <c r="L20378"/>
    </row>
    <row r="20379" spans="7:12" x14ac:dyDescent="0.25">
      <c r="G20379"/>
      <c r="I20379"/>
      <c r="L20379"/>
    </row>
    <row r="20380" spans="7:12" x14ac:dyDescent="0.25">
      <c r="G20380"/>
      <c r="I20380"/>
      <c r="L20380"/>
    </row>
    <row r="20381" spans="7:12" x14ac:dyDescent="0.25">
      <c r="G20381"/>
      <c r="I20381"/>
      <c r="L20381"/>
    </row>
    <row r="20382" spans="7:12" x14ac:dyDescent="0.25">
      <c r="G20382"/>
      <c r="I20382"/>
      <c r="L20382"/>
    </row>
    <row r="20383" spans="7:12" x14ac:dyDescent="0.25">
      <c r="G20383"/>
      <c r="I20383"/>
      <c r="L20383"/>
    </row>
    <row r="20384" spans="7:12" x14ac:dyDescent="0.25">
      <c r="G20384"/>
      <c r="I20384"/>
      <c r="L20384"/>
    </row>
    <row r="20385" spans="7:12" x14ac:dyDescent="0.25">
      <c r="G20385"/>
      <c r="I20385"/>
      <c r="L20385"/>
    </row>
    <row r="20386" spans="7:12" x14ac:dyDescent="0.25">
      <c r="G20386"/>
      <c r="I20386"/>
      <c r="L20386"/>
    </row>
    <row r="20387" spans="7:12" x14ac:dyDescent="0.25">
      <c r="G20387"/>
      <c r="I20387"/>
      <c r="L20387"/>
    </row>
    <row r="20388" spans="7:12" x14ac:dyDescent="0.25">
      <c r="G20388"/>
      <c r="I20388"/>
      <c r="L20388"/>
    </row>
    <row r="20389" spans="7:12" x14ac:dyDescent="0.25">
      <c r="G20389"/>
      <c r="I20389"/>
      <c r="L20389"/>
    </row>
    <row r="20390" spans="7:12" x14ac:dyDescent="0.25">
      <c r="G20390"/>
      <c r="I20390"/>
      <c r="L20390"/>
    </row>
    <row r="20391" spans="7:12" x14ac:dyDescent="0.25">
      <c r="G20391"/>
      <c r="I20391"/>
      <c r="L20391"/>
    </row>
    <row r="20392" spans="7:12" x14ac:dyDescent="0.25">
      <c r="G20392"/>
      <c r="I20392"/>
      <c r="L20392"/>
    </row>
    <row r="20393" spans="7:12" x14ac:dyDescent="0.25">
      <c r="G20393"/>
      <c r="I20393"/>
      <c r="L20393"/>
    </row>
    <row r="20394" spans="7:12" x14ac:dyDescent="0.25">
      <c r="G20394"/>
      <c r="I20394"/>
      <c r="L20394"/>
    </row>
    <row r="20395" spans="7:12" x14ac:dyDescent="0.25">
      <c r="G20395"/>
      <c r="I20395"/>
      <c r="L20395"/>
    </row>
    <row r="20396" spans="7:12" x14ac:dyDescent="0.25">
      <c r="G20396"/>
      <c r="I20396"/>
      <c r="L20396"/>
    </row>
    <row r="20397" spans="7:12" x14ac:dyDescent="0.25">
      <c r="G20397"/>
      <c r="I20397"/>
      <c r="L20397"/>
    </row>
    <row r="20398" spans="7:12" x14ac:dyDescent="0.25">
      <c r="G20398"/>
      <c r="I20398"/>
      <c r="L20398"/>
    </row>
    <row r="20399" spans="7:12" x14ac:dyDescent="0.25">
      <c r="G20399"/>
      <c r="I20399"/>
      <c r="L20399"/>
    </row>
    <row r="20400" spans="7:12" x14ac:dyDescent="0.25">
      <c r="G20400"/>
      <c r="I20400"/>
      <c r="L20400"/>
    </row>
    <row r="20401" spans="7:12" x14ac:dyDescent="0.25">
      <c r="G20401"/>
      <c r="I20401"/>
      <c r="L20401"/>
    </row>
    <row r="20402" spans="7:12" x14ac:dyDescent="0.25">
      <c r="G20402"/>
      <c r="I20402"/>
      <c r="L20402"/>
    </row>
    <row r="20403" spans="7:12" x14ac:dyDescent="0.25">
      <c r="G20403"/>
      <c r="I20403"/>
      <c r="L20403"/>
    </row>
    <row r="20404" spans="7:12" x14ac:dyDescent="0.25">
      <c r="G20404"/>
      <c r="I20404"/>
      <c r="L20404"/>
    </row>
    <row r="20405" spans="7:12" x14ac:dyDescent="0.25">
      <c r="G20405"/>
      <c r="I20405"/>
      <c r="L20405"/>
    </row>
    <row r="20406" spans="7:12" x14ac:dyDescent="0.25">
      <c r="G20406"/>
      <c r="I20406"/>
      <c r="L20406"/>
    </row>
    <row r="20407" spans="7:12" x14ac:dyDescent="0.25">
      <c r="G20407"/>
      <c r="I20407"/>
      <c r="L20407"/>
    </row>
    <row r="20408" spans="7:12" x14ac:dyDescent="0.25">
      <c r="G20408"/>
      <c r="I20408"/>
      <c r="L20408"/>
    </row>
    <row r="20409" spans="7:12" x14ac:dyDescent="0.25">
      <c r="G20409"/>
      <c r="I20409"/>
      <c r="L20409"/>
    </row>
    <row r="20410" spans="7:12" x14ac:dyDescent="0.25">
      <c r="G20410"/>
      <c r="I20410"/>
      <c r="L20410"/>
    </row>
    <row r="20411" spans="7:12" x14ac:dyDescent="0.25">
      <c r="G20411"/>
      <c r="I20411"/>
      <c r="L20411"/>
    </row>
    <row r="20412" spans="7:12" x14ac:dyDescent="0.25">
      <c r="G20412"/>
      <c r="I20412"/>
      <c r="L20412"/>
    </row>
    <row r="20413" spans="7:12" x14ac:dyDescent="0.25">
      <c r="G20413"/>
      <c r="I20413"/>
      <c r="L20413"/>
    </row>
    <row r="20414" spans="7:12" x14ac:dyDescent="0.25">
      <c r="G20414"/>
      <c r="I20414"/>
      <c r="L20414"/>
    </row>
    <row r="20415" spans="7:12" x14ac:dyDescent="0.25">
      <c r="G20415"/>
      <c r="I20415"/>
      <c r="L20415"/>
    </row>
    <row r="20416" spans="7:12" x14ac:dyDescent="0.25">
      <c r="G20416"/>
      <c r="I20416"/>
      <c r="L20416"/>
    </row>
    <row r="20417" spans="7:12" x14ac:dyDescent="0.25">
      <c r="G20417"/>
      <c r="I20417"/>
      <c r="L20417"/>
    </row>
    <row r="20418" spans="7:12" x14ac:dyDescent="0.25">
      <c r="G20418"/>
      <c r="I20418"/>
      <c r="L20418"/>
    </row>
    <row r="20419" spans="7:12" x14ac:dyDescent="0.25">
      <c r="G20419"/>
      <c r="I20419"/>
      <c r="L20419"/>
    </row>
    <row r="20420" spans="7:12" x14ac:dyDescent="0.25">
      <c r="G20420"/>
      <c r="I20420"/>
      <c r="L20420"/>
    </row>
    <row r="20421" spans="7:12" x14ac:dyDescent="0.25">
      <c r="G20421"/>
      <c r="I20421"/>
      <c r="L20421"/>
    </row>
    <row r="20422" spans="7:12" x14ac:dyDescent="0.25">
      <c r="G20422"/>
      <c r="I20422"/>
      <c r="L20422"/>
    </row>
    <row r="20423" spans="7:12" x14ac:dyDescent="0.25">
      <c r="G20423"/>
      <c r="I20423"/>
      <c r="L20423"/>
    </row>
    <row r="20424" spans="7:12" x14ac:dyDescent="0.25">
      <c r="G20424"/>
      <c r="I20424"/>
      <c r="L20424"/>
    </row>
    <row r="20425" spans="7:12" x14ac:dyDescent="0.25">
      <c r="G20425"/>
      <c r="I20425"/>
      <c r="L20425"/>
    </row>
    <row r="20426" spans="7:12" x14ac:dyDescent="0.25">
      <c r="G20426"/>
      <c r="I20426"/>
      <c r="L20426"/>
    </row>
    <row r="20427" spans="7:12" x14ac:dyDescent="0.25">
      <c r="G20427"/>
      <c r="I20427"/>
      <c r="L20427"/>
    </row>
    <row r="20428" spans="7:12" x14ac:dyDescent="0.25">
      <c r="G20428"/>
      <c r="I20428"/>
      <c r="L20428"/>
    </row>
    <row r="20429" spans="7:12" x14ac:dyDescent="0.25">
      <c r="G20429"/>
      <c r="I20429"/>
      <c r="L20429"/>
    </row>
    <row r="20430" spans="7:12" x14ac:dyDescent="0.25">
      <c r="G20430"/>
      <c r="I20430"/>
      <c r="L20430"/>
    </row>
    <row r="20431" spans="7:12" x14ac:dyDescent="0.25">
      <c r="G20431"/>
      <c r="I20431"/>
      <c r="L20431"/>
    </row>
    <row r="20432" spans="7:12" x14ac:dyDescent="0.25">
      <c r="G20432"/>
      <c r="I20432"/>
      <c r="L20432"/>
    </row>
    <row r="20433" spans="7:12" x14ac:dyDescent="0.25">
      <c r="G20433"/>
      <c r="I20433"/>
      <c r="L20433"/>
    </row>
    <row r="20434" spans="7:12" x14ac:dyDescent="0.25">
      <c r="G20434"/>
      <c r="I20434"/>
      <c r="L20434"/>
    </row>
    <row r="20435" spans="7:12" x14ac:dyDescent="0.25">
      <c r="G20435"/>
      <c r="I20435"/>
      <c r="L20435"/>
    </row>
    <row r="20436" spans="7:12" x14ac:dyDescent="0.25">
      <c r="G20436"/>
      <c r="I20436"/>
      <c r="L20436"/>
    </row>
    <row r="20437" spans="7:12" x14ac:dyDescent="0.25">
      <c r="G20437"/>
      <c r="I20437"/>
      <c r="L20437"/>
    </row>
    <row r="20438" spans="7:12" x14ac:dyDescent="0.25">
      <c r="G20438"/>
      <c r="I20438"/>
      <c r="L20438"/>
    </row>
    <row r="20439" spans="7:12" x14ac:dyDescent="0.25">
      <c r="G20439"/>
      <c r="I20439"/>
      <c r="L20439"/>
    </row>
    <row r="20440" spans="7:12" x14ac:dyDescent="0.25">
      <c r="G20440"/>
      <c r="I20440"/>
      <c r="L20440"/>
    </row>
    <row r="20441" spans="7:12" x14ac:dyDescent="0.25">
      <c r="G20441"/>
      <c r="I20441"/>
      <c r="L20441"/>
    </row>
    <row r="20442" spans="7:12" x14ac:dyDescent="0.25">
      <c r="G20442"/>
      <c r="I20442"/>
      <c r="L20442"/>
    </row>
    <row r="20443" spans="7:12" x14ac:dyDescent="0.25">
      <c r="G20443"/>
      <c r="I20443"/>
      <c r="L20443"/>
    </row>
    <row r="20444" spans="7:12" x14ac:dyDescent="0.25">
      <c r="G20444"/>
      <c r="I20444"/>
      <c r="L20444"/>
    </row>
    <row r="20445" spans="7:12" x14ac:dyDescent="0.25">
      <c r="G20445"/>
      <c r="I20445"/>
      <c r="L20445"/>
    </row>
    <row r="20446" spans="7:12" x14ac:dyDescent="0.25">
      <c r="G20446"/>
      <c r="I20446"/>
      <c r="L20446"/>
    </row>
    <row r="20447" spans="7:12" x14ac:dyDescent="0.25">
      <c r="G20447"/>
      <c r="I20447"/>
      <c r="L20447"/>
    </row>
    <row r="20448" spans="7:12" x14ac:dyDescent="0.25">
      <c r="G20448"/>
      <c r="I20448"/>
      <c r="L20448"/>
    </row>
    <row r="20449" spans="7:12" x14ac:dyDescent="0.25">
      <c r="G20449"/>
      <c r="I20449"/>
      <c r="L20449"/>
    </row>
    <row r="20450" spans="7:12" x14ac:dyDescent="0.25">
      <c r="G20450"/>
      <c r="I20450"/>
      <c r="L20450"/>
    </row>
    <row r="20451" spans="7:12" x14ac:dyDescent="0.25">
      <c r="G20451"/>
      <c r="I20451"/>
      <c r="L20451"/>
    </row>
    <row r="20452" spans="7:12" x14ac:dyDescent="0.25">
      <c r="G20452"/>
      <c r="I20452"/>
      <c r="L20452"/>
    </row>
    <row r="20453" spans="7:12" x14ac:dyDescent="0.25">
      <c r="G20453"/>
      <c r="I20453"/>
      <c r="L20453"/>
    </row>
    <row r="20454" spans="7:12" x14ac:dyDescent="0.25">
      <c r="G20454"/>
      <c r="I20454"/>
      <c r="L20454"/>
    </row>
    <row r="20455" spans="7:12" x14ac:dyDescent="0.25">
      <c r="G20455"/>
      <c r="I20455"/>
      <c r="L20455"/>
    </row>
    <row r="20456" spans="7:12" x14ac:dyDescent="0.25">
      <c r="G20456"/>
      <c r="I20456"/>
      <c r="L20456"/>
    </row>
    <row r="20457" spans="7:12" x14ac:dyDescent="0.25">
      <c r="G20457"/>
      <c r="I20457"/>
      <c r="L20457"/>
    </row>
    <row r="20458" spans="7:12" x14ac:dyDescent="0.25">
      <c r="G20458"/>
      <c r="I20458"/>
      <c r="L20458"/>
    </row>
    <row r="20459" spans="7:12" x14ac:dyDescent="0.25">
      <c r="G20459"/>
      <c r="I20459"/>
      <c r="L20459"/>
    </row>
    <row r="20460" spans="7:12" x14ac:dyDescent="0.25">
      <c r="G20460"/>
      <c r="I20460"/>
      <c r="L20460"/>
    </row>
    <row r="20461" spans="7:12" x14ac:dyDescent="0.25">
      <c r="G20461"/>
      <c r="I20461"/>
      <c r="L20461"/>
    </row>
    <row r="20462" spans="7:12" x14ac:dyDescent="0.25">
      <c r="G20462"/>
      <c r="I20462"/>
      <c r="L20462"/>
    </row>
    <row r="20463" spans="7:12" x14ac:dyDescent="0.25">
      <c r="G20463"/>
      <c r="I20463"/>
      <c r="L20463"/>
    </row>
    <row r="20464" spans="7:12" x14ac:dyDescent="0.25">
      <c r="G20464"/>
      <c r="I20464"/>
      <c r="L20464"/>
    </row>
    <row r="20465" spans="7:12" x14ac:dyDescent="0.25">
      <c r="G20465"/>
      <c r="I20465"/>
      <c r="L20465"/>
    </row>
    <row r="20466" spans="7:12" x14ac:dyDescent="0.25">
      <c r="G20466"/>
      <c r="I20466"/>
      <c r="L20466"/>
    </row>
    <row r="20467" spans="7:12" x14ac:dyDescent="0.25">
      <c r="G20467"/>
      <c r="I20467"/>
      <c r="L20467"/>
    </row>
    <row r="20468" spans="7:12" x14ac:dyDescent="0.25">
      <c r="G20468"/>
      <c r="I20468"/>
      <c r="L20468"/>
    </row>
    <row r="20469" spans="7:12" x14ac:dyDescent="0.25">
      <c r="G20469"/>
      <c r="I20469"/>
      <c r="L20469"/>
    </row>
    <row r="20470" spans="7:12" x14ac:dyDescent="0.25">
      <c r="G20470"/>
      <c r="I20470"/>
      <c r="L20470"/>
    </row>
    <row r="20471" spans="7:12" x14ac:dyDescent="0.25">
      <c r="G20471"/>
      <c r="I20471"/>
      <c r="L20471"/>
    </row>
    <row r="20472" spans="7:12" x14ac:dyDescent="0.25">
      <c r="G20472"/>
      <c r="I20472"/>
      <c r="L20472"/>
    </row>
    <row r="20473" spans="7:12" x14ac:dyDescent="0.25">
      <c r="G20473"/>
      <c r="I20473"/>
      <c r="L20473"/>
    </row>
    <row r="20474" spans="7:12" x14ac:dyDescent="0.25">
      <c r="G20474"/>
      <c r="I20474"/>
      <c r="L20474"/>
    </row>
    <row r="20475" spans="7:12" x14ac:dyDescent="0.25">
      <c r="G20475"/>
      <c r="I20475"/>
      <c r="L20475"/>
    </row>
    <row r="20476" spans="7:12" x14ac:dyDescent="0.25">
      <c r="G20476"/>
      <c r="I20476"/>
      <c r="L20476"/>
    </row>
    <row r="20477" spans="7:12" x14ac:dyDescent="0.25">
      <c r="G20477"/>
      <c r="I20477"/>
      <c r="L20477"/>
    </row>
    <row r="20478" spans="7:12" x14ac:dyDescent="0.25">
      <c r="G20478"/>
      <c r="I20478"/>
      <c r="L20478"/>
    </row>
    <row r="20479" spans="7:12" x14ac:dyDescent="0.25">
      <c r="G20479"/>
      <c r="I20479"/>
      <c r="L20479"/>
    </row>
    <row r="20480" spans="7:12" x14ac:dyDescent="0.25">
      <c r="G20480"/>
      <c r="I20480"/>
      <c r="L20480"/>
    </row>
    <row r="20481" spans="7:12" x14ac:dyDescent="0.25">
      <c r="G20481"/>
      <c r="I20481"/>
      <c r="L20481"/>
    </row>
    <row r="20482" spans="7:12" x14ac:dyDescent="0.25">
      <c r="G20482"/>
      <c r="I20482"/>
      <c r="L20482"/>
    </row>
    <row r="20483" spans="7:12" x14ac:dyDescent="0.25">
      <c r="G20483"/>
      <c r="I20483"/>
      <c r="L20483"/>
    </row>
    <row r="20484" spans="7:12" x14ac:dyDescent="0.25">
      <c r="G20484"/>
      <c r="I20484"/>
      <c r="L20484"/>
    </row>
    <row r="20485" spans="7:12" x14ac:dyDescent="0.25">
      <c r="G20485"/>
      <c r="I20485"/>
      <c r="L20485"/>
    </row>
    <row r="20486" spans="7:12" x14ac:dyDescent="0.25">
      <c r="G20486"/>
      <c r="I20486"/>
      <c r="L20486"/>
    </row>
    <row r="20487" spans="7:12" x14ac:dyDescent="0.25">
      <c r="G20487"/>
      <c r="I20487"/>
      <c r="L20487"/>
    </row>
    <row r="20488" spans="7:12" x14ac:dyDescent="0.25">
      <c r="G20488"/>
      <c r="I20488"/>
      <c r="L20488"/>
    </row>
    <row r="20489" spans="7:12" x14ac:dyDescent="0.25">
      <c r="G20489"/>
      <c r="I20489"/>
      <c r="L20489"/>
    </row>
    <row r="20490" spans="7:12" x14ac:dyDescent="0.25">
      <c r="G20490"/>
      <c r="I20490"/>
      <c r="L20490"/>
    </row>
    <row r="20491" spans="7:12" x14ac:dyDescent="0.25">
      <c r="G20491"/>
      <c r="I20491"/>
      <c r="L20491"/>
    </row>
    <row r="20492" spans="7:12" x14ac:dyDescent="0.25">
      <c r="G20492"/>
      <c r="I20492"/>
      <c r="L20492"/>
    </row>
    <row r="20493" spans="7:12" x14ac:dyDescent="0.25">
      <c r="G20493"/>
      <c r="I20493"/>
      <c r="L20493"/>
    </row>
    <row r="20494" spans="7:12" x14ac:dyDescent="0.25">
      <c r="G20494"/>
      <c r="I20494"/>
      <c r="L20494"/>
    </row>
    <row r="20495" spans="7:12" x14ac:dyDescent="0.25">
      <c r="G20495"/>
      <c r="I20495"/>
      <c r="L20495"/>
    </row>
    <row r="20496" spans="7:12" x14ac:dyDescent="0.25">
      <c r="G20496"/>
      <c r="I20496"/>
      <c r="L20496"/>
    </row>
    <row r="20497" spans="7:12" x14ac:dyDescent="0.25">
      <c r="G20497"/>
      <c r="I20497"/>
      <c r="L20497"/>
    </row>
    <row r="20498" spans="7:12" x14ac:dyDescent="0.25">
      <c r="G20498"/>
      <c r="I20498"/>
      <c r="L20498"/>
    </row>
    <row r="20499" spans="7:12" x14ac:dyDescent="0.25">
      <c r="G20499"/>
      <c r="I20499"/>
      <c r="L20499"/>
    </row>
    <row r="20500" spans="7:12" x14ac:dyDescent="0.25">
      <c r="G20500"/>
      <c r="I20500"/>
      <c r="L20500"/>
    </row>
    <row r="20501" spans="7:12" x14ac:dyDescent="0.25">
      <c r="G20501"/>
      <c r="I20501"/>
      <c r="L20501"/>
    </row>
    <row r="20502" spans="7:12" x14ac:dyDescent="0.25">
      <c r="G20502"/>
      <c r="I20502"/>
      <c r="L20502"/>
    </row>
    <row r="20503" spans="7:12" x14ac:dyDescent="0.25">
      <c r="G20503"/>
      <c r="I20503"/>
      <c r="L20503"/>
    </row>
    <row r="20504" spans="7:12" x14ac:dyDescent="0.25">
      <c r="G20504"/>
      <c r="I20504"/>
      <c r="L20504"/>
    </row>
    <row r="20505" spans="7:12" x14ac:dyDescent="0.25">
      <c r="G20505"/>
      <c r="I20505"/>
      <c r="L20505"/>
    </row>
    <row r="20506" spans="7:12" x14ac:dyDescent="0.25">
      <c r="G20506"/>
      <c r="I20506"/>
      <c r="L20506"/>
    </row>
    <row r="20507" spans="7:12" x14ac:dyDescent="0.25">
      <c r="G20507"/>
      <c r="I20507"/>
      <c r="L20507"/>
    </row>
    <row r="20508" spans="7:12" x14ac:dyDescent="0.25">
      <c r="G20508"/>
      <c r="I20508"/>
      <c r="L20508"/>
    </row>
    <row r="20509" spans="7:12" x14ac:dyDescent="0.25">
      <c r="G20509"/>
      <c r="I20509"/>
      <c r="L20509"/>
    </row>
    <row r="20510" spans="7:12" x14ac:dyDescent="0.25">
      <c r="G20510"/>
      <c r="I20510"/>
      <c r="L20510"/>
    </row>
    <row r="20511" spans="7:12" x14ac:dyDescent="0.25">
      <c r="G20511"/>
      <c r="I20511"/>
      <c r="L20511"/>
    </row>
    <row r="20512" spans="7:12" x14ac:dyDescent="0.25">
      <c r="G20512"/>
      <c r="I20512"/>
      <c r="L20512"/>
    </row>
    <row r="20513" spans="7:12" x14ac:dyDescent="0.25">
      <c r="G20513"/>
      <c r="I20513"/>
      <c r="L20513"/>
    </row>
    <row r="20514" spans="7:12" x14ac:dyDescent="0.25">
      <c r="G20514"/>
      <c r="I20514"/>
      <c r="L20514"/>
    </row>
    <row r="20515" spans="7:12" x14ac:dyDescent="0.25">
      <c r="G20515"/>
      <c r="I20515"/>
      <c r="L20515"/>
    </row>
    <row r="20516" spans="7:12" x14ac:dyDescent="0.25">
      <c r="G20516"/>
      <c r="I20516"/>
      <c r="L20516"/>
    </row>
    <row r="20517" spans="7:12" x14ac:dyDescent="0.25">
      <c r="G20517"/>
      <c r="I20517"/>
      <c r="L20517"/>
    </row>
    <row r="20518" spans="7:12" x14ac:dyDescent="0.25">
      <c r="G20518"/>
      <c r="I20518"/>
      <c r="L20518"/>
    </row>
    <row r="20519" spans="7:12" x14ac:dyDescent="0.25">
      <c r="G20519"/>
      <c r="I20519"/>
      <c r="L20519"/>
    </row>
    <row r="20520" spans="7:12" x14ac:dyDescent="0.25">
      <c r="G20520"/>
      <c r="I20520"/>
      <c r="L20520"/>
    </row>
    <row r="20521" spans="7:12" x14ac:dyDescent="0.25">
      <c r="G20521"/>
      <c r="I20521"/>
      <c r="L20521"/>
    </row>
    <row r="20522" spans="7:12" x14ac:dyDescent="0.25">
      <c r="G20522"/>
      <c r="I20522"/>
      <c r="L20522"/>
    </row>
    <row r="20523" spans="7:12" x14ac:dyDescent="0.25">
      <c r="G20523"/>
      <c r="I20523"/>
      <c r="L20523"/>
    </row>
    <row r="20524" spans="7:12" x14ac:dyDescent="0.25">
      <c r="G20524"/>
      <c r="I20524"/>
      <c r="L20524"/>
    </row>
    <row r="20525" spans="7:12" x14ac:dyDescent="0.25">
      <c r="G20525"/>
      <c r="I20525"/>
      <c r="L20525"/>
    </row>
    <row r="20526" spans="7:12" x14ac:dyDescent="0.25">
      <c r="G20526"/>
      <c r="I20526"/>
      <c r="L20526"/>
    </row>
    <row r="20527" spans="7:12" x14ac:dyDescent="0.25">
      <c r="G20527"/>
      <c r="I20527"/>
      <c r="L20527"/>
    </row>
    <row r="20528" spans="7:12" x14ac:dyDescent="0.25">
      <c r="G20528"/>
      <c r="I20528"/>
      <c r="L20528"/>
    </row>
    <row r="20529" spans="7:12" x14ac:dyDescent="0.25">
      <c r="G20529"/>
      <c r="I20529"/>
      <c r="L20529"/>
    </row>
    <row r="20530" spans="7:12" x14ac:dyDescent="0.25">
      <c r="G20530"/>
      <c r="I20530"/>
      <c r="L20530"/>
    </row>
    <row r="20531" spans="7:12" x14ac:dyDescent="0.25">
      <c r="G20531"/>
      <c r="I20531"/>
      <c r="L20531"/>
    </row>
    <row r="20532" spans="7:12" x14ac:dyDescent="0.25">
      <c r="G20532"/>
      <c r="I20532"/>
      <c r="L20532"/>
    </row>
    <row r="20533" spans="7:12" x14ac:dyDescent="0.25">
      <c r="G20533"/>
      <c r="I20533"/>
      <c r="L20533"/>
    </row>
    <row r="20534" spans="7:12" x14ac:dyDescent="0.25">
      <c r="G20534"/>
      <c r="I20534"/>
      <c r="L20534"/>
    </row>
    <row r="20535" spans="7:12" x14ac:dyDescent="0.25">
      <c r="G20535"/>
      <c r="I20535"/>
      <c r="L20535"/>
    </row>
    <row r="20536" spans="7:12" x14ac:dyDescent="0.25">
      <c r="G20536"/>
      <c r="I20536"/>
      <c r="L20536"/>
    </row>
    <row r="20537" spans="7:12" x14ac:dyDescent="0.25">
      <c r="G20537"/>
      <c r="I20537"/>
      <c r="L20537"/>
    </row>
    <row r="20538" spans="7:12" x14ac:dyDescent="0.25">
      <c r="G20538"/>
      <c r="I20538"/>
      <c r="L20538"/>
    </row>
    <row r="20539" spans="7:12" x14ac:dyDescent="0.25">
      <c r="G20539"/>
      <c r="I20539"/>
      <c r="L20539"/>
    </row>
    <row r="20540" spans="7:12" x14ac:dyDescent="0.25">
      <c r="G20540"/>
      <c r="I20540"/>
      <c r="L20540"/>
    </row>
    <row r="20541" spans="7:12" x14ac:dyDescent="0.25">
      <c r="G20541"/>
      <c r="I20541"/>
      <c r="L20541"/>
    </row>
    <row r="20542" spans="7:12" x14ac:dyDescent="0.25">
      <c r="G20542"/>
      <c r="I20542"/>
      <c r="L20542"/>
    </row>
    <row r="20543" spans="7:12" x14ac:dyDescent="0.25">
      <c r="G20543"/>
      <c r="I20543"/>
      <c r="L20543"/>
    </row>
    <row r="20544" spans="7:12" x14ac:dyDescent="0.25">
      <c r="G20544"/>
      <c r="I20544"/>
      <c r="L20544"/>
    </row>
    <row r="20545" spans="7:12" x14ac:dyDescent="0.25">
      <c r="G20545"/>
      <c r="I20545"/>
      <c r="L20545"/>
    </row>
    <row r="20546" spans="7:12" x14ac:dyDescent="0.25">
      <c r="G20546"/>
      <c r="I20546"/>
      <c r="L20546"/>
    </row>
    <row r="20547" spans="7:12" x14ac:dyDescent="0.25">
      <c r="G20547"/>
      <c r="I20547"/>
      <c r="L20547"/>
    </row>
    <row r="20548" spans="7:12" x14ac:dyDescent="0.25">
      <c r="G20548"/>
      <c r="I20548"/>
      <c r="L20548"/>
    </row>
    <row r="20549" spans="7:12" x14ac:dyDescent="0.25">
      <c r="G20549"/>
      <c r="I20549"/>
      <c r="L20549"/>
    </row>
    <row r="20550" spans="7:12" x14ac:dyDescent="0.25">
      <c r="G20550"/>
      <c r="I20550"/>
      <c r="L20550"/>
    </row>
    <row r="20551" spans="7:12" x14ac:dyDescent="0.25">
      <c r="G20551"/>
      <c r="I20551"/>
      <c r="L20551"/>
    </row>
    <row r="20552" spans="7:12" x14ac:dyDescent="0.25">
      <c r="G20552"/>
      <c r="I20552"/>
      <c r="L20552"/>
    </row>
    <row r="20553" spans="7:12" x14ac:dyDescent="0.25">
      <c r="G20553"/>
      <c r="I20553"/>
      <c r="L20553"/>
    </row>
    <row r="20554" spans="7:12" x14ac:dyDescent="0.25">
      <c r="G20554"/>
      <c r="I20554"/>
      <c r="L20554"/>
    </row>
    <row r="20555" spans="7:12" x14ac:dyDescent="0.25">
      <c r="G20555"/>
      <c r="I20555"/>
      <c r="L20555"/>
    </row>
    <row r="20556" spans="7:12" x14ac:dyDescent="0.25">
      <c r="G20556"/>
      <c r="I20556"/>
      <c r="L20556"/>
    </row>
    <row r="20557" spans="7:12" x14ac:dyDescent="0.25">
      <c r="G20557"/>
      <c r="I20557"/>
      <c r="L20557"/>
    </row>
    <row r="20558" spans="7:12" x14ac:dyDescent="0.25">
      <c r="G20558"/>
      <c r="I20558"/>
      <c r="L20558"/>
    </row>
    <row r="20559" spans="7:12" x14ac:dyDescent="0.25">
      <c r="G20559"/>
      <c r="I20559"/>
      <c r="L20559"/>
    </row>
    <row r="20560" spans="7:12" x14ac:dyDescent="0.25">
      <c r="G20560"/>
      <c r="I20560"/>
      <c r="L20560"/>
    </row>
    <row r="20561" spans="7:12" x14ac:dyDescent="0.25">
      <c r="G20561"/>
      <c r="I20561"/>
      <c r="L20561"/>
    </row>
    <row r="20562" spans="7:12" x14ac:dyDescent="0.25">
      <c r="G20562"/>
      <c r="I20562"/>
      <c r="L20562"/>
    </row>
    <row r="20563" spans="7:12" x14ac:dyDescent="0.25">
      <c r="G20563"/>
      <c r="I20563"/>
      <c r="L20563"/>
    </row>
    <row r="20564" spans="7:12" x14ac:dyDescent="0.25">
      <c r="G20564"/>
      <c r="I20564"/>
      <c r="L20564"/>
    </row>
    <row r="20565" spans="7:12" x14ac:dyDescent="0.25">
      <c r="G20565"/>
      <c r="I20565"/>
      <c r="L20565"/>
    </row>
    <row r="20566" spans="7:12" x14ac:dyDescent="0.25">
      <c r="G20566"/>
      <c r="I20566"/>
      <c r="L20566"/>
    </row>
    <row r="20567" spans="7:12" x14ac:dyDescent="0.25">
      <c r="G20567"/>
      <c r="I20567"/>
      <c r="L20567"/>
    </row>
    <row r="20568" spans="7:12" x14ac:dyDescent="0.25">
      <c r="G20568"/>
      <c r="I20568"/>
      <c r="L20568"/>
    </row>
    <row r="20569" spans="7:12" x14ac:dyDescent="0.25">
      <c r="G20569"/>
      <c r="I20569"/>
      <c r="L20569"/>
    </row>
    <row r="20570" spans="7:12" x14ac:dyDescent="0.25">
      <c r="G20570"/>
      <c r="I20570"/>
      <c r="L20570"/>
    </row>
    <row r="20571" spans="7:12" x14ac:dyDescent="0.25">
      <c r="G20571"/>
      <c r="I20571"/>
      <c r="L20571"/>
    </row>
    <row r="20572" spans="7:12" x14ac:dyDescent="0.25">
      <c r="G20572"/>
      <c r="I20572"/>
      <c r="L20572"/>
    </row>
    <row r="20573" spans="7:12" x14ac:dyDescent="0.25">
      <c r="G20573"/>
      <c r="I20573"/>
      <c r="L20573"/>
    </row>
    <row r="20574" spans="7:12" x14ac:dyDescent="0.25">
      <c r="G20574"/>
      <c r="I20574"/>
      <c r="L20574"/>
    </row>
    <row r="20575" spans="7:12" x14ac:dyDescent="0.25">
      <c r="G20575"/>
      <c r="I20575"/>
      <c r="L20575"/>
    </row>
    <row r="20576" spans="7:12" x14ac:dyDescent="0.25">
      <c r="G20576"/>
      <c r="I20576"/>
      <c r="L20576"/>
    </row>
    <row r="20577" spans="7:12" x14ac:dyDescent="0.25">
      <c r="G20577"/>
      <c r="I20577"/>
      <c r="L20577"/>
    </row>
    <row r="20578" spans="7:12" x14ac:dyDescent="0.25">
      <c r="G20578"/>
      <c r="I20578"/>
      <c r="L20578"/>
    </row>
    <row r="20579" spans="7:12" x14ac:dyDescent="0.25">
      <c r="G20579"/>
      <c r="I20579"/>
      <c r="L20579"/>
    </row>
    <row r="20580" spans="7:12" x14ac:dyDescent="0.25">
      <c r="G20580"/>
      <c r="I20580"/>
      <c r="L20580"/>
    </row>
    <row r="20581" spans="7:12" x14ac:dyDescent="0.25">
      <c r="G20581"/>
      <c r="I20581"/>
      <c r="L20581"/>
    </row>
    <row r="20582" spans="7:12" x14ac:dyDescent="0.25">
      <c r="G20582"/>
      <c r="I20582"/>
      <c r="L20582"/>
    </row>
    <row r="20583" spans="7:12" x14ac:dyDescent="0.25">
      <c r="G20583"/>
      <c r="I20583"/>
      <c r="L20583"/>
    </row>
    <row r="20584" spans="7:12" x14ac:dyDescent="0.25">
      <c r="G20584"/>
      <c r="I20584"/>
      <c r="L20584"/>
    </row>
    <row r="20585" spans="7:12" x14ac:dyDescent="0.25">
      <c r="G20585"/>
      <c r="I20585"/>
      <c r="L20585"/>
    </row>
    <row r="20586" spans="7:12" x14ac:dyDescent="0.25">
      <c r="G20586"/>
      <c r="I20586"/>
      <c r="L20586"/>
    </row>
    <row r="20587" spans="7:12" x14ac:dyDescent="0.25">
      <c r="G20587"/>
      <c r="I20587"/>
      <c r="L20587"/>
    </row>
    <row r="20588" spans="7:12" x14ac:dyDescent="0.25">
      <c r="G20588"/>
      <c r="I20588"/>
      <c r="L20588"/>
    </row>
    <row r="20589" spans="7:12" x14ac:dyDescent="0.25">
      <c r="G20589"/>
      <c r="I20589"/>
      <c r="L20589"/>
    </row>
    <row r="20590" spans="7:12" x14ac:dyDescent="0.25">
      <c r="G20590"/>
      <c r="I20590"/>
      <c r="L20590"/>
    </row>
    <row r="20591" spans="7:12" x14ac:dyDescent="0.25">
      <c r="G20591"/>
      <c r="I20591"/>
      <c r="L20591"/>
    </row>
    <row r="20592" spans="7:12" x14ac:dyDescent="0.25">
      <c r="G20592"/>
      <c r="I20592"/>
      <c r="L20592"/>
    </row>
    <row r="20593" spans="7:12" x14ac:dyDescent="0.25">
      <c r="G20593"/>
      <c r="I20593"/>
      <c r="L20593"/>
    </row>
    <row r="20594" spans="7:12" x14ac:dyDescent="0.25">
      <c r="G20594"/>
      <c r="I20594"/>
      <c r="L20594"/>
    </row>
    <row r="20595" spans="7:12" x14ac:dyDescent="0.25">
      <c r="G20595"/>
      <c r="I20595"/>
      <c r="L20595"/>
    </row>
    <row r="20596" spans="7:12" x14ac:dyDescent="0.25">
      <c r="G20596"/>
      <c r="I20596"/>
      <c r="L20596"/>
    </row>
    <row r="20597" spans="7:12" x14ac:dyDescent="0.25">
      <c r="G20597"/>
      <c r="I20597"/>
      <c r="L20597"/>
    </row>
    <row r="20598" spans="7:12" x14ac:dyDescent="0.25">
      <c r="G20598"/>
      <c r="I20598"/>
      <c r="L20598"/>
    </row>
    <row r="20599" spans="7:12" x14ac:dyDescent="0.25">
      <c r="G20599"/>
      <c r="I20599"/>
      <c r="L20599"/>
    </row>
    <row r="20600" spans="7:12" x14ac:dyDescent="0.25">
      <c r="G20600"/>
      <c r="I20600"/>
      <c r="L20600"/>
    </row>
    <row r="20601" spans="7:12" x14ac:dyDescent="0.25">
      <c r="G20601"/>
      <c r="I20601"/>
      <c r="L20601"/>
    </row>
    <row r="20602" spans="7:12" x14ac:dyDescent="0.25">
      <c r="G20602"/>
      <c r="I20602"/>
      <c r="L20602"/>
    </row>
    <row r="20603" spans="7:12" x14ac:dyDescent="0.25">
      <c r="G20603"/>
      <c r="I20603"/>
      <c r="L20603"/>
    </row>
    <row r="20604" spans="7:12" x14ac:dyDescent="0.25">
      <c r="G20604"/>
      <c r="I20604"/>
      <c r="L20604"/>
    </row>
    <row r="20605" spans="7:12" x14ac:dyDescent="0.25">
      <c r="G20605"/>
      <c r="I20605"/>
      <c r="L20605"/>
    </row>
    <row r="20606" spans="7:12" x14ac:dyDescent="0.25">
      <c r="G20606"/>
      <c r="I20606"/>
      <c r="L20606"/>
    </row>
    <row r="20607" spans="7:12" x14ac:dyDescent="0.25">
      <c r="G20607"/>
      <c r="I20607"/>
      <c r="L20607"/>
    </row>
    <row r="20608" spans="7:12" x14ac:dyDescent="0.25">
      <c r="G20608"/>
      <c r="I20608"/>
      <c r="L20608"/>
    </row>
    <row r="20609" spans="7:12" x14ac:dyDescent="0.25">
      <c r="G20609"/>
      <c r="I20609"/>
      <c r="L20609"/>
    </row>
    <row r="20610" spans="7:12" x14ac:dyDescent="0.25">
      <c r="G20610"/>
      <c r="I20610"/>
      <c r="L20610"/>
    </row>
    <row r="20611" spans="7:12" x14ac:dyDescent="0.25">
      <c r="G20611"/>
      <c r="I20611"/>
      <c r="L20611"/>
    </row>
    <row r="20612" spans="7:12" x14ac:dyDescent="0.25">
      <c r="G20612"/>
      <c r="I20612"/>
      <c r="L20612"/>
    </row>
    <row r="20613" spans="7:12" x14ac:dyDescent="0.25">
      <c r="G20613"/>
      <c r="I20613"/>
      <c r="L20613"/>
    </row>
    <row r="20614" spans="7:12" x14ac:dyDescent="0.25">
      <c r="G20614"/>
      <c r="I20614"/>
      <c r="L20614"/>
    </row>
    <row r="20615" spans="7:12" x14ac:dyDescent="0.25">
      <c r="G20615"/>
      <c r="I20615"/>
      <c r="L20615"/>
    </row>
    <row r="20616" spans="7:12" x14ac:dyDescent="0.25">
      <c r="G20616"/>
      <c r="I20616"/>
      <c r="L20616"/>
    </row>
    <row r="20617" spans="7:12" x14ac:dyDescent="0.25">
      <c r="G20617"/>
      <c r="I20617"/>
      <c r="L20617"/>
    </row>
    <row r="20618" spans="7:12" x14ac:dyDescent="0.25">
      <c r="G20618"/>
      <c r="I20618"/>
      <c r="L20618"/>
    </row>
    <row r="20619" spans="7:12" x14ac:dyDescent="0.25">
      <c r="G20619"/>
      <c r="I20619"/>
      <c r="L20619"/>
    </row>
    <row r="20620" spans="7:12" x14ac:dyDescent="0.25">
      <c r="G20620"/>
      <c r="I20620"/>
      <c r="L20620"/>
    </row>
    <row r="20621" spans="7:12" x14ac:dyDescent="0.25">
      <c r="G20621"/>
      <c r="I20621"/>
      <c r="L20621"/>
    </row>
    <row r="20622" spans="7:12" x14ac:dyDescent="0.25">
      <c r="G20622"/>
      <c r="I20622"/>
      <c r="L20622"/>
    </row>
    <row r="20623" spans="7:12" x14ac:dyDescent="0.25">
      <c r="G20623"/>
      <c r="I20623"/>
      <c r="L20623"/>
    </row>
    <row r="20624" spans="7:12" x14ac:dyDescent="0.25">
      <c r="G20624"/>
      <c r="I20624"/>
      <c r="L20624"/>
    </row>
    <row r="20625" spans="7:12" x14ac:dyDescent="0.25">
      <c r="G20625"/>
      <c r="I20625"/>
      <c r="L20625"/>
    </row>
    <row r="20626" spans="7:12" x14ac:dyDescent="0.25">
      <c r="G20626"/>
      <c r="I20626"/>
      <c r="L20626"/>
    </row>
    <row r="20627" spans="7:12" x14ac:dyDescent="0.25">
      <c r="G20627"/>
      <c r="I20627"/>
      <c r="L20627"/>
    </row>
    <row r="20628" spans="7:12" x14ac:dyDescent="0.25">
      <c r="G20628"/>
      <c r="I20628"/>
      <c r="L20628"/>
    </row>
    <row r="20629" spans="7:12" x14ac:dyDescent="0.25">
      <c r="G20629"/>
      <c r="I20629"/>
      <c r="L20629"/>
    </row>
    <row r="20630" spans="7:12" x14ac:dyDescent="0.25">
      <c r="G20630"/>
      <c r="I20630"/>
      <c r="L20630"/>
    </row>
    <row r="20631" spans="7:12" x14ac:dyDescent="0.25">
      <c r="G20631"/>
      <c r="I20631"/>
      <c r="L20631"/>
    </row>
    <row r="20632" spans="7:12" x14ac:dyDescent="0.25">
      <c r="G20632"/>
      <c r="I20632"/>
      <c r="L20632"/>
    </row>
    <row r="20633" spans="7:12" x14ac:dyDescent="0.25">
      <c r="G20633"/>
      <c r="I20633"/>
      <c r="L20633"/>
    </row>
    <row r="20634" spans="7:12" x14ac:dyDescent="0.25">
      <c r="G20634"/>
      <c r="I20634"/>
      <c r="L20634"/>
    </row>
    <row r="20635" spans="7:12" x14ac:dyDescent="0.25">
      <c r="G20635"/>
      <c r="I20635"/>
      <c r="L20635"/>
    </row>
    <row r="20636" spans="7:12" x14ac:dyDescent="0.25">
      <c r="G20636"/>
      <c r="I20636"/>
      <c r="L20636"/>
    </row>
    <row r="20637" spans="7:12" x14ac:dyDescent="0.25">
      <c r="G20637"/>
      <c r="I20637"/>
      <c r="L20637"/>
    </row>
    <row r="20638" spans="7:12" x14ac:dyDescent="0.25">
      <c r="G20638"/>
      <c r="I20638"/>
      <c r="L20638"/>
    </row>
    <row r="20639" spans="7:12" x14ac:dyDescent="0.25">
      <c r="G20639"/>
      <c r="I20639"/>
      <c r="L20639"/>
    </row>
    <row r="20640" spans="7:12" x14ac:dyDescent="0.25">
      <c r="G20640"/>
      <c r="I20640"/>
      <c r="L20640"/>
    </row>
    <row r="20641" spans="7:12" x14ac:dyDescent="0.25">
      <c r="G20641"/>
      <c r="I20641"/>
      <c r="L20641"/>
    </row>
    <row r="20642" spans="7:12" x14ac:dyDescent="0.25">
      <c r="G20642"/>
      <c r="I20642"/>
      <c r="L20642"/>
    </row>
    <row r="20643" spans="7:12" x14ac:dyDescent="0.25">
      <c r="G20643"/>
      <c r="I20643"/>
      <c r="L20643"/>
    </row>
    <row r="20644" spans="7:12" x14ac:dyDescent="0.25">
      <c r="G20644"/>
      <c r="I20644"/>
      <c r="L20644"/>
    </row>
    <row r="20645" spans="7:12" x14ac:dyDescent="0.25">
      <c r="G20645"/>
      <c r="I20645"/>
      <c r="L20645"/>
    </row>
    <row r="20646" spans="7:12" x14ac:dyDescent="0.25">
      <c r="G20646"/>
      <c r="I20646"/>
      <c r="L20646"/>
    </row>
    <row r="20647" spans="7:12" x14ac:dyDescent="0.25">
      <c r="G20647"/>
      <c r="I20647"/>
      <c r="L20647"/>
    </row>
    <row r="20648" spans="7:12" x14ac:dyDescent="0.25">
      <c r="G20648"/>
      <c r="I20648"/>
      <c r="L20648"/>
    </row>
    <row r="20649" spans="7:12" x14ac:dyDescent="0.25">
      <c r="G20649"/>
      <c r="I20649"/>
      <c r="L20649"/>
    </row>
    <row r="20650" spans="7:12" x14ac:dyDescent="0.25">
      <c r="G20650"/>
      <c r="I20650"/>
      <c r="L20650"/>
    </row>
    <row r="20651" spans="7:12" x14ac:dyDescent="0.25">
      <c r="G20651"/>
      <c r="I20651"/>
      <c r="L20651"/>
    </row>
    <row r="20652" spans="7:12" x14ac:dyDescent="0.25">
      <c r="G20652"/>
      <c r="I20652"/>
      <c r="L20652"/>
    </row>
    <row r="20653" spans="7:12" x14ac:dyDescent="0.25">
      <c r="G20653"/>
      <c r="I20653"/>
      <c r="L20653"/>
    </row>
    <row r="20654" spans="7:12" x14ac:dyDescent="0.25">
      <c r="G20654"/>
      <c r="I20654"/>
      <c r="L20654"/>
    </row>
    <row r="20655" spans="7:12" x14ac:dyDescent="0.25">
      <c r="G20655"/>
      <c r="I20655"/>
      <c r="L20655"/>
    </row>
    <row r="20656" spans="7:12" x14ac:dyDescent="0.25">
      <c r="G20656"/>
      <c r="I20656"/>
      <c r="L20656"/>
    </row>
    <row r="20657" spans="7:12" x14ac:dyDescent="0.25">
      <c r="G20657"/>
      <c r="I20657"/>
      <c r="L20657"/>
    </row>
    <row r="20658" spans="7:12" x14ac:dyDescent="0.25">
      <c r="G20658"/>
      <c r="I20658"/>
      <c r="L20658"/>
    </row>
    <row r="20659" spans="7:12" x14ac:dyDescent="0.25">
      <c r="G20659"/>
      <c r="I20659"/>
      <c r="L20659"/>
    </row>
    <row r="20660" spans="7:12" x14ac:dyDescent="0.25">
      <c r="G20660"/>
      <c r="I20660"/>
      <c r="L20660"/>
    </row>
    <row r="20661" spans="7:12" x14ac:dyDescent="0.25">
      <c r="G20661"/>
      <c r="I20661"/>
      <c r="L20661"/>
    </row>
    <row r="20662" spans="7:12" x14ac:dyDescent="0.25">
      <c r="G20662"/>
      <c r="I20662"/>
      <c r="L20662"/>
    </row>
    <row r="20663" spans="7:12" x14ac:dyDescent="0.25">
      <c r="G20663"/>
      <c r="I20663"/>
      <c r="L20663"/>
    </row>
    <row r="20664" spans="7:12" x14ac:dyDescent="0.25">
      <c r="G20664"/>
      <c r="I20664"/>
      <c r="L20664"/>
    </row>
    <row r="20665" spans="7:12" x14ac:dyDescent="0.25">
      <c r="G20665"/>
      <c r="I20665"/>
      <c r="L20665"/>
    </row>
    <row r="20666" spans="7:12" x14ac:dyDescent="0.25">
      <c r="G20666"/>
      <c r="I20666"/>
      <c r="L20666"/>
    </row>
    <row r="20667" spans="7:12" x14ac:dyDescent="0.25">
      <c r="G20667"/>
      <c r="I20667"/>
      <c r="L20667"/>
    </row>
    <row r="20668" spans="7:12" x14ac:dyDescent="0.25">
      <c r="G20668"/>
      <c r="I20668"/>
      <c r="L20668"/>
    </row>
    <row r="20669" spans="7:12" x14ac:dyDescent="0.25">
      <c r="G20669"/>
      <c r="I20669"/>
      <c r="L20669"/>
    </row>
    <row r="20670" spans="7:12" x14ac:dyDescent="0.25">
      <c r="G20670"/>
      <c r="I20670"/>
      <c r="L20670"/>
    </row>
    <row r="20671" spans="7:12" x14ac:dyDescent="0.25">
      <c r="G20671"/>
      <c r="I20671"/>
      <c r="L20671"/>
    </row>
    <row r="20672" spans="7:12" x14ac:dyDescent="0.25">
      <c r="G20672"/>
      <c r="I20672"/>
      <c r="L20672"/>
    </row>
    <row r="20673" spans="7:12" x14ac:dyDescent="0.25">
      <c r="G20673"/>
      <c r="I20673"/>
      <c r="L20673"/>
    </row>
    <row r="20674" spans="7:12" x14ac:dyDescent="0.25">
      <c r="G20674"/>
      <c r="I20674"/>
      <c r="L20674"/>
    </row>
    <row r="20675" spans="7:12" x14ac:dyDescent="0.25">
      <c r="G20675"/>
      <c r="I20675"/>
      <c r="L20675"/>
    </row>
    <row r="20676" spans="7:12" x14ac:dyDescent="0.25">
      <c r="G20676"/>
      <c r="I20676"/>
      <c r="L20676"/>
    </row>
    <row r="20677" spans="7:12" x14ac:dyDescent="0.25">
      <c r="G20677"/>
      <c r="I20677"/>
      <c r="L20677"/>
    </row>
    <row r="20678" spans="7:12" x14ac:dyDescent="0.25">
      <c r="G20678"/>
      <c r="I20678"/>
      <c r="L20678"/>
    </row>
    <row r="20679" spans="7:12" x14ac:dyDescent="0.25">
      <c r="G20679"/>
      <c r="I20679"/>
      <c r="L20679"/>
    </row>
    <row r="20680" spans="7:12" x14ac:dyDescent="0.25">
      <c r="G20680"/>
      <c r="I20680"/>
      <c r="L20680"/>
    </row>
    <row r="20681" spans="7:12" x14ac:dyDescent="0.25">
      <c r="G20681"/>
      <c r="I20681"/>
      <c r="L20681"/>
    </row>
    <row r="20682" spans="7:12" x14ac:dyDescent="0.25">
      <c r="G20682"/>
      <c r="I20682"/>
      <c r="L20682"/>
    </row>
    <row r="20683" spans="7:12" x14ac:dyDescent="0.25">
      <c r="G20683"/>
      <c r="I20683"/>
      <c r="L20683"/>
    </row>
    <row r="20684" spans="7:12" x14ac:dyDescent="0.25">
      <c r="G20684"/>
      <c r="I20684"/>
      <c r="L20684"/>
    </row>
    <row r="20685" spans="7:12" x14ac:dyDescent="0.25">
      <c r="G20685"/>
      <c r="I20685"/>
      <c r="L20685"/>
    </row>
    <row r="20686" spans="7:12" x14ac:dyDescent="0.25">
      <c r="G20686"/>
      <c r="I20686"/>
      <c r="L20686"/>
    </row>
    <row r="20687" spans="7:12" x14ac:dyDescent="0.25">
      <c r="G20687"/>
      <c r="I20687"/>
      <c r="L20687"/>
    </row>
    <row r="20688" spans="7:12" x14ac:dyDescent="0.25">
      <c r="G20688"/>
      <c r="I20688"/>
      <c r="L20688"/>
    </row>
    <row r="20689" spans="7:12" x14ac:dyDescent="0.25">
      <c r="G20689"/>
      <c r="I20689"/>
      <c r="L20689"/>
    </row>
    <row r="20690" spans="7:12" x14ac:dyDescent="0.25">
      <c r="G20690"/>
      <c r="I20690"/>
      <c r="L20690"/>
    </row>
    <row r="20691" spans="7:12" x14ac:dyDescent="0.25">
      <c r="G20691"/>
      <c r="I20691"/>
      <c r="L20691"/>
    </row>
    <row r="20692" spans="7:12" x14ac:dyDescent="0.25">
      <c r="G20692"/>
      <c r="I20692"/>
      <c r="L20692"/>
    </row>
    <row r="20693" spans="7:12" x14ac:dyDescent="0.25">
      <c r="G20693"/>
      <c r="I20693"/>
      <c r="L20693"/>
    </row>
    <row r="20694" spans="7:12" x14ac:dyDescent="0.25">
      <c r="G20694"/>
      <c r="I20694"/>
      <c r="L20694"/>
    </row>
    <row r="20695" spans="7:12" x14ac:dyDescent="0.25">
      <c r="G20695"/>
      <c r="I20695"/>
      <c r="L20695"/>
    </row>
    <row r="20696" spans="7:12" x14ac:dyDescent="0.25">
      <c r="G20696"/>
      <c r="I20696"/>
      <c r="L20696"/>
    </row>
    <row r="20697" spans="7:12" x14ac:dyDescent="0.25">
      <c r="G20697"/>
      <c r="I20697"/>
      <c r="L20697"/>
    </row>
    <row r="20698" spans="7:12" x14ac:dyDescent="0.25">
      <c r="G20698"/>
      <c r="I20698"/>
      <c r="L20698"/>
    </row>
    <row r="20699" spans="7:12" x14ac:dyDescent="0.25">
      <c r="G20699"/>
      <c r="I20699"/>
      <c r="L20699"/>
    </row>
    <row r="20700" spans="7:12" x14ac:dyDescent="0.25">
      <c r="G20700"/>
      <c r="I20700"/>
      <c r="L20700"/>
    </row>
    <row r="20701" spans="7:12" x14ac:dyDescent="0.25">
      <c r="G20701"/>
      <c r="I20701"/>
      <c r="L20701"/>
    </row>
    <row r="20702" spans="7:12" x14ac:dyDescent="0.25">
      <c r="G20702"/>
      <c r="I20702"/>
      <c r="L20702"/>
    </row>
    <row r="20703" spans="7:12" x14ac:dyDescent="0.25">
      <c r="G20703"/>
      <c r="I20703"/>
      <c r="L20703"/>
    </row>
    <row r="20704" spans="7:12" x14ac:dyDescent="0.25">
      <c r="G20704"/>
      <c r="I20704"/>
      <c r="L20704"/>
    </row>
    <row r="20705" spans="7:12" x14ac:dyDescent="0.25">
      <c r="G20705"/>
      <c r="I20705"/>
      <c r="L20705"/>
    </row>
    <row r="20706" spans="7:12" x14ac:dyDescent="0.25">
      <c r="G20706"/>
      <c r="I20706"/>
      <c r="L20706"/>
    </row>
    <row r="20707" spans="7:12" x14ac:dyDescent="0.25">
      <c r="G20707"/>
      <c r="I20707"/>
      <c r="L20707"/>
    </row>
    <row r="20708" spans="7:12" x14ac:dyDescent="0.25">
      <c r="G20708"/>
      <c r="I20708"/>
      <c r="L20708"/>
    </row>
    <row r="20709" spans="7:12" x14ac:dyDescent="0.25">
      <c r="G20709"/>
      <c r="I20709"/>
      <c r="L20709"/>
    </row>
    <row r="20710" spans="7:12" x14ac:dyDescent="0.25">
      <c r="G20710"/>
      <c r="I20710"/>
      <c r="L20710"/>
    </row>
    <row r="20711" spans="7:12" x14ac:dyDescent="0.25">
      <c r="G20711"/>
      <c r="I20711"/>
      <c r="L20711"/>
    </row>
    <row r="20712" spans="7:12" x14ac:dyDescent="0.25">
      <c r="G20712"/>
      <c r="I20712"/>
      <c r="L20712"/>
    </row>
    <row r="20713" spans="7:12" x14ac:dyDescent="0.25">
      <c r="G20713"/>
      <c r="I20713"/>
      <c r="L20713"/>
    </row>
    <row r="20714" spans="7:12" x14ac:dyDescent="0.25">
      <c r="G20714"/>
      <c r="I20714"/>
      <c r="L20714"/>
    </row>
    <row r="20715" spans="7:12" x14ac:dyDescent="0.25">
      <c r="G20715"/>
      <c r="I20715"/>
      <c r="L20715"/>
    </row>
    <row r="20716" spans="7:12" x14ac:dyDescent="0.25">
      <c r="G20716"/>
      <c r="I20716"/>
      <c r="L20716"/>
    </row>
    <row r="20717" spans="7:12" x14ac:dyDescent="0.25">
      <c r="G20717"/>
      <c r="I20717"/>
      <c r="L20717"/>
    </row>
    <row r="20718" spans="7:12" x14ac:dyDescent="0.25">
      <c r="G20718"/>
      <c r="I20718"/>
      <c r="L20718"/>
    </row>
    <row r="20719" spans="7:12" x14ac:dyDescent="0.25">
      <c r="G20719"/>
      <c r="I20719"/>
      <c r="L20719"/>
    </row>
    <row r="20720" spans="7:12" x14ac:dyDescent="0.25">
      <c r="G20720"/>
      <c r="I20720"/>
      <c r="L20720"/>
    </row>
    <row r="20721" spans="7:12" x14ac:dyDescent="0.25">
      <c r="G20721"/>
      <c r="I20721"/>
      <c r="L20721"/>
    </row>
    <row r="20722" spans="7:12" x14ac:dyDescent="0.25">
      <c r="G20722"/>
      <c r="I20722"/>
      <c r="L20722"/>
    </row>
    <row r="20723" spans="7:12" x14ac:dyDescent="0.25">
      <c r="G20723"/>
      <c r="I20723"/>
      <c r="L20723"/>
    </row>
    <row r="20724" spans="7:12" x14ac:dyDescent="0.25">
      <c r="G20724"/>
      <c r="I20724"/>
      <c r="L20724"/>
    </row>
    <row r="20725" spans="7:12" x14ac:dyDescent="0.25">
      <c r="G20725"/>
      <c r="I20725"/>
      <c r="L20725"/>
    </row>
    <row r="20726" spans="7:12" x14ac:dyDescent="0.25">
      <c r="G20726"/>
      <c r="I20726"/>
      <c r="L20726"/>
    </row>
    <row r="20727" spans="7:12" x14ac:dyDescent="0.25">
      <c r="G20727"/>
      <c r="I20727"/>
      <c r="L20727"/>
    </row>
    <row r="20728" spans="7:12" x14ac:dyDescent="0.25">
      <c r="G20728"/>
      <c r="I20728"/>
      <c r="L20728"/>
    </row>
    <row r="20729" spans="7:12" x14ac:dyDescent="0.25">
      <c r="G20729"/>
      <c r="I20729"/>
      <c r="L20729"/>
    </row>
    <row r="20730" spans="7:12" x14ac:dyDescent="0.25">
      <c r="G20730"/>
      <c r="I20730"/>
      <c r="L20730"/>
    </row>
    <row r="20731" spans="7:12" x14ac:dyDescent="0.25">
      <c r="G20731"/>
      <c r="I20731"/>
      <c r="L20731"/>
    </row>
    <row r="20732" spans="7:12" x14ac:dyDescent="0.25">
      <c r="G20732"/>
      <c r="I20732"/>
      <c r="L20732"/>
    </row>
    <row r="20733" spans="7:12" x14ac:dyDescent="0.25">
      <c r="G20733"/>
      <c r="I20733"/>
      <c r="L20733"/>
    </row>
    <row r="20734" spans="7:12" x14ac:dyDescent="0.25">
      <c r="G20734"/>
      <c r="I20734"/>
      <c r="L20734"/>
    </row>
    <row r="20735" spans="7:12" x14ac:dyDescent="0.25">
      <c r="G20735"/>
      <c r="I20735"/>
      <c r="L20735"/>
    </row>
    <row r="20736" spans="7:12" x14ac:dyDescent="0.25">
      <c r="G20736"/>
      <c r="I20736"/>
      <c r="L20736"/>
    </row>
    <row r="20737" spans="7:12" x14ac:dyDescent="0.25">
      <c r="G20737"/>
      <c r="I20737"/>
      <c r="L20737"/>
    </row>
    <row r="20738" spans="7:12" x14ac:dyDescent="0.25">
      <c r="G20738"/>
      <c r="I20738"/>
      <c r="L20738"/>
    </row>
    <row r="20739" spans="7:12" x14ac:dyDescent="0.25">
      <c r="G20739"/>
      <c r="I20739"/>
      <c r="L20739"/>
    </row>
    <row r="20740" spans="7:12" x14ac:dyDescent="0.25">
      <c r="G20740"/>
      <c r="I20740"/>
      <c r="L20740"/>
    </row>
    <row r="20741" spans="7:12" x14ac:dyDescent="0.25">
      <c r="G20741"/>
      <c r="I20741"/>
      <c r="L20741"/>
    </row>
    <row r="20742" spans="7:12" x14ac:dyDescent="0.25">
      <c r="G20742"/>
      <c r="I20742"/>
      <c r="L20742"/>
    </row>
    <row r="20743" spans="7:12" x14ac:dyDescent="0.25">
      <c r="G20743"/>
      <c r="I20743"/>
      <c r="L20743"/>
    </row>
    <row r="20744" spans="7:12" x14ac:dyDescent="0.25">
      <c r="G20744"/>
      <c r="I20744"/>
      <c r="L20744"/>
    </row>
    <row r="20745" spans="7:12" x14ac:dyDescent="0.25">
      <c r="G20745"/>
      <c r="I20745"/>
      <c r="L20745"/>
    </row>
    <row r="20746" spans="7:12" x14ac:dyDescent="0.25">
      <c r="G20746"/>
      <c r="I20746"/>
      <c r="L20746"/>
    </row>
    <row r="20747" spans="7:12" x14ac:dyDescent="0.25">
      <c r="G20747"/>
      <c r="I20747"/>
      <c r="L20747"/>
    </row>
    <row r="20748" spans="7:12" x14ac:dyDescent="0.25">
      <c r="G20748"/>
      <c r="I20748"/>
      <c r="L20748"/>
    </row>
    <row r="20749" spans="7:12" x14ac:dyDescent="0.25">
      <c r="G20749"/>
      <c r="I20749"/>
      <c r="L20749"/>
    </row>
    <row r="20750" spans="7:12" x14ac:dyDescent="0.25">
      <c r="G20750"/>
      <c r="I20750"/>
      <c r="L20750"/>
    </row>
    <row r="20751" spans="7:12" x14ac:dyDescent="0.25">
      <c r="G20751"/>
      <c r="I20751"/>
      <c r="L20751"/>
    </row>
    <row r="20752" spans="7:12" x14ac:dyDescent="0.25">
      <c r="G20752"/>
      <c r="I20752"/>
      <c r="L20752"/>
    </row>
    <row r="20753" spans="7:12" x14ac:dyDescent="0.25">
      <c r="G20753"/>
      <c r="I20753"/>
      <c r="L20753"/>
    </row>
    <row r="20754" spans="7:12" x14ac:dyDescent="0.25">
      <c r="G20754"/>
      <c r="I20754"/>
      <c r="L20754"/>
    </row>
    <row r="20755" spans="7:12" x14ac:dyDescent="0.25">
      <c r="G20755"/>
      <c r="I20755"/>
      <c r="L20755"/>
    </row>
    <row r="20756" spans="7:12" x14ac:dyDescent="0.25">
      <c r="G20756"/>
      <c r="I20756"/>
      <c r="L20756"/>
    </row>
    <row r="20757" spans="7:12" x14ac:dyDescent="0.25">
      <c r="G20757"/>
      <c r="I20757"/>
      <c r="L20757"/>
    </row>
    <row r="20758" spans="7:12" x14ac:dyDescent="0.25">
      <c r="G20758"/>
      <c r="I20758"/>
      <c r="L20758"/>
    </row>
    <row r="20759" spans="7:12" x14ac:dyDescent="0.25">
      <c r="G20759"/>
      <c r="I20759"/>
      <c r="L20759"/>
    </row>
    <row r="20760" spans="7:12" x14ac:dyDescent="0.25">
      <c r="G20760"/>
      <c r="I20760"/>
      <c r="L20760"/>
    </row>
    <row r="20761" spans="7:12" x14ac:dyDescent="0.25">
      <c r="G20761"/>
      <c r="I20761"/>
      <c r="L20761"/>
    </row>
    <row r="20762" spans="7:12" x14ac:dyDescent="0.25">
      <c r="G20762"/>
      <c r="I20762"/>
      <c r="L20762"/>
    </row>
    <row r="20763" spans="7:12" x14ac:dyDescent="0.25">
      <c r="G20763"/>
      <c r="I20763"/>
      <c r="L20763"/>
    </row>
    <row r="20764" spans="7:12" x14ac:dyDescent="0.25">
      <c r="G20764"/>
      <c r="I20764"/>
      <c r="L20764"/>
    </row>
    <row r="20765" spans="7:12" x14ac:dyDescent="0.25">
      <c r="G20765"/>
      <c r="I20765"/>
      <c r="L20765"/>
    </row>
    <row r="20766" spans="7:12" x14ac:dyDescent="0.25">
      <c r="G20766"/>
      <c r="I20766"/>
      <c r="L20766"/>
    </row>
    <row r="20767" spans="7:12" x14ac:dyDescent="0.25">
      <c r="G20767"/>
      <c r="I20767"/>
      <c r="L20767"/>
    </row>
    <row r="20768" spans="7:12" x14ac:dyDescent="0.25">
      <c r="G20768"/>
      <c r="I20768"/>
      <c r="L20768"/>
    </row>
    <row r="20769" spans="7:12" x14ac:dyDescent="0.25">
      <c r="G20769"/>
      <c r="I20769"/>
      <c r="L20769"/>
    </row>
    <row r="20770" spans="7:12" x14ac:dyDescent="0.25">
      <c r="G20770"/>
      <c r="I20770"/>
      <c r="L20770"/>
    </row>
    <row r="20771" spans="7:12" x14ac:dyDescent="0.25">
      <c r="G20771"/>
      <c r="I20771"/>
      <c r="L20771"/>
    </row>
    <row r="20772" spans="7:12" x14ac:dyDescent="0.25">
      <c r="G20772"/>
      <c r="I20772"/>
      <c r="L20772"/>
    </row>
    <row r="20773" spans="7:12" x14ac:dyDescent="0.25">
      <c r="G20773"/>
      <c r="I20773"/>
      <c r="L20773"/>
    </row>
    <row r="20774" spans="7:12" x14ac:dyDescent="0.25">
      <c r="G20774"/>
      <c r="I20774"/>
      <c r="L20774"/>
    </row>
    <row r="20775" spans="7:12" x14ac:dyDescent="0.25">
      <c r="G20775"/>
      <c r="I20775"/>
      <c r="L20775"/>
    </row>
    <row r="20776" spans="7:12" x14ac:dyDescent="0.25">
      <c r="G20776"/>
      <c r="I20776"/>
      <c r="L20776"/>
    </row>
    <row r="20777" spans="7:12" x14ac:dyDescent="0.25">
      <c r="G20777"/>
      <c r="I20777"/>
      <c r="L20777"/>
    </row>
    <row r="20778" spans="7:12" x14ac:dyDescent="0.25">
      <c r="G20778"/>
      <c r="I20778"/>
      <c r="L20778"/>
    </row>
    <row r="20779" spans="7:12" x14ac:dyDescent="0.25">
      <c r="G20779"/>
      <c r="I20779"/>
      <c r="L20779"/>
    </row>
    <row r="20780" spans="7:12" x14ac:dyDescent="0.25">
      <c r="G20780"/>
      <c r="I20780"/>
      <c r="L20780"/>
    </row>
    <row r="20781" spans="7:12" x14ac:dyDescent="0.25">
      <c r="G20781"/>
      <c r="I20781"/>
      <c r="L20781"/>
    </row>
    <row r="20782" spans="7:12" x14ac:dyDescent="0.25">
      <c r="G20782"/>
      <c r="I20782"/>
      <c r="L20782"/>
    </row>
    <row r="20783" spans="7:12" x14ac:dyDescent="0.25">
      <c r="G20783"/>
      <c r="I20783"/>
      <c r="L20783"/>
    </row>
    <row r="20784" spans="7:12" x14ac:dyDescent="0.25">
      <c r="G20784"/>
      <c r="I20784"/>
      <c r="L20784"/>
    </row>
    <row r="20785" spans="7:12" x14ac:dyDescent="0.25">
      <c r="G20785"/>
      <c r="I20785"/>
      <c r="L20785"/>
    </row>
    <row r="20786" spans="7:12" x14ac:dyDescent="0.25">
      <c r="G20786"/>
      <c r="I20786"/>
      <c r="L20786"/>
    </row>
    <row r="20787" spans="7:12" x14ac:dyDescent="0.25">
      <c r="G20787"/>
      <c r="I20787"/>
      <c r="L20787"/>
    </row>
    <row r="20788" spans="7:12" x14ac:dyDescent="0.25">
      <c r="G20788"/>
      <c r="I20788"/>
      <c r="L20788"/>
    </row>
    <row r="20789" spans="7:12" x14ac:dyDescent="0.25">
      <c r="G20789"/>
      <c r="I20789"/>
      <c r="L20789"/>
    </row>
    <row r="20790" spans="7:12" x14ac:dyDescent="0.25">
      <c r="G20790"/>
      <c r="I20790"/>
      <c r="L20790"/>
    </row>
    <row r="20791" spans="7:12" x14ac:dyDescent="0.25">
      <c r="G20791"/>
      <c r="I20791"/>
      <c r="L20791"/>
    </row>
    <row r="20792" spans="7:12" x14ac:dyDescent="0.25">
      <c r="G20792"/>
      <c r="I20792"/>
      <c r="L20792"/>
    </row>
    <row r="20793" spans="7:12" x14ac:dyDescent="0.25">
      <c r="G20793"/>
      <c r="I20793"/>
      <c r="L20793"/>
    </row>
    <row r="20794" spans="7:12" x14ac:dyDescent="0.25">
      <c r="G20794"/>
      <c r="I20794"/>
      <c r="L20794"/>
    </row>
    <row r="20795" spans="7:12" x14ac:dyDescent="0.25">
      <c r="G20795"/>
      <c r="I20795"/>
      <c r="L20795"/>
    </row>
    <row r="20796" spans="7:12" x14ac:dyDescent="0.25">
      <c r="G20796"/>
      <c r="I20796"/>
      <c r="L20796"/>
    </row>
    <row r="20797" spans="7:12" x14ac:dyDescent="0.25">
      <c r="G20797"/>
      <c r="I20797"/>
      <c r="L20797"/>
    </row>
    <row r="20798" spans="7:12" x14ac:dyDescent="0.25">
      <c r="G20798"/>
      <c r="I20798"/>
      <c r="L20798"/>
    </row>
    <row r="20799" spans="7:12" x14ac:dyDescent="0.25">
      <c r="G20799"/>
      <c r="I20799"/>
      <c r="L20799"/>
    </row>
    <row r="20800" spans="7:12" x14ac:dyDescent="0.25">
      <c r="G20800"/>
      <c r="I20800"/>
      <c r="L20800"/>
    </row>
    <row r="20801" spans="7:12" x14ac:dyDescent="0.25">
      <c r="G20801"/>
      <c r="I20801"/>
      <c r="L20801"/>
    </row>
    <row r="20802" spans="7:12" x14ac:dyDescent="0.25">
      <c r="G20802"/>
      <c r="I20802"/>
      <c r="L20802"/>
    </row>
    <row r="20803" spans="7:12" x14ac:dyDescent="0.25">
      <c r="G20803"/>
      <c r="I20803"/>
      <c r="L20803"/>
    </row>
    <row r="20804" spans="7:12" x14ac:dyDescent="0.25">
      <c r="G20804"/>
      <c r="I20804"/>
      <c r="L20804"/>
    </row>
    <row r="20805" spans="7:12" x14ac:dyDescent="0.25">
      <c r="G20805"/>
      <c r="I20805"/>
      <c r="L20805"/>
    </row>
    <row r="20806" spans="7:12" x14ac:dyDescent="0.25">
      <c r="G20806"/>
      <c r="I20806"/>
      <c r="L20806"/>
    </row>
    <row r="20807" spans="7:12" x14ac:dyDescent="0.25">
      <c r="G20807"/>
      <c r="I20807"/>
      <c r="L20807"/>
    </row>
    <row r="20808" spans="7:12" x14ac:dyDescent="0.25">
      <c r="G20808"/>
      <c r="I20808"/>
      <c r="L20808"/>
    </row>
    <row r="20809" spans="7:12" x14ac:dyDescent="0.25">
      <c r="G20809"/>
      <c r="I20809"/>
      <c r="L20809"/>
    </row>
    <row r="20810" spans="7:12" x14ac:dyDescent="0.25">
      <c r="G20810"/>
      <c r="I20810"/>
      <c r="L20810"/>
    </row>
    <row r="20811" spans="7:12" x14ac:dyDescent="0.25">
      <c r="G20811"/>
      <c r="I20811"/>
      <c r="L20811"/>
    </row>
    <row r="20812" spans="7:12" x14ac:dyDescent="0.25">
      <c r="G20812"/>
      <c r="I20812"/>
      <c r="L20812"/>
    </row>
    <row r="20813" spans="7:12" x14ac:dyDescent="0.25">
      <c r="G20813"/>
      <c r="I20813"/>
      <c r="L20813"/>
    </row>
    <row r="20814" spans="7:12" x14ac:dyDescent="0.25">
      <c r="G20814"/>
      <c r="I20814"/>
      <c r="L20814"/>
    </row>
    <row r="20815" spans="7:12" x14ac:dyDescent="0.25">
      <c r="G20815"/>
      <c r="I20815"/>
      <c r="L20815"/>
    </row>
    <row r="20816" spans="7:12" x14ac:dyDescent="0.25">
      <c r="G20816"/>
      <c r="I20816"/>
      <c r="L20816"/>
    </row>
    <row r="20817" spans="7:12" x14ac:dyDescent="0.25">
      <c r="G20817"/>
      <c r="I20817"/>
      <c r="L20817"/>
    </row>
    <row r="20818" spans="7:12" x14ac:dyDescent="0.25">
      <c r="G20818"/>
      <c r="I20818"/>
      <c r="L20818"/>
    </row>
    <row r="20819" spans="7:12" x14ac:dyDescent="0.25">
      <c r="G20819"/>
      <c r="I20819"/>
      <c r="L20819"/>
    </row>
    <row r="20820" spans="7:12" x14ac:dyDescent="0.25">
      <c r="G20820"/>
      <c r="I20820"/>
      <c r="L20820"/>
    </row>
    <row r="20821" spans="7:12" x14ac:dyDescent="0.25">
      <c r="G20821"/>
      <c r="I20821"/>
      <c r="L20821"/>
    </row>
    <row r="20822" spans="7:12" x14ac:dyDescent="0.25">
      <c r="G20822"/>
      <c r="I20822"/>
      <c r="L20822"/>
    </row>
    <row r="20823" spans="7:12" x14ac:dyDescent="0.25">
      <c r="G20823"/>
      <c r="I20823"/>
      <c r="L20823"/>
    </row>
    <row r="20824" spans="7:12" x14ac:dyDescent="0.25">
      <c r="G20824"/>
      <c r="I20824"/>
      <c r="L20824"/>
    </row>
    <row r="20825" spans="7:12" x14ac:dyDescent="0.25">
      <c r="G20825"/>
      <c r="I20825"/>
      <c r="L20825"/>
    </row>
    <row r="20826" spans="7:12" x14ac:dyDescent="0.25">
      <c r="G20826"/>
      <c r="I20826"/>
      <c r="L20826"/>
    </row>
    <row r="20827" spans="7:12" x14ac:dyDescent="0.25">
      <c r="G20827"/>
      <c r="I20827"/>
      <c r="L20827"/>
    </row>
    <row r="20828" spans="7:12" x14ac:dyDescent="0.25">
      <c r="G20828"/>
      <c r="I20828"/>
      <c r="L20828"/>
    </row>
    <row r="20829" spans="7:12" x14ac:dyDescent="0.25">
      <c r="G20829"/>
      <c r="I20829"/>
      <c r="L20829"/>
    </row>
    <row r="20830" spans="7:12" x14ac:dyDescent="0.25">
      <c r="G20830"/>
      <c r="I20830"/>
      <c r="L20830"/>
    </row>
    <row r="20831" spans="7:12" x14ac:dyDescent="0.25">
      <c r="G20831"/>
      <c r="I20831"/>
      <c r="L20831"/>
    </row>
    <row r="20832" spans="7:12" x14ac:dyDescent="0.25">
      <c r="G20832"/>
      <c r="I20832"/>
      <c r="L20832"/>
    </row>
    <row r="20833" spans="7:12" x14ac:dyDescent="0.25">
      <c r="G20833"/>
      <c r="I20833"/>
      <c r="L20833"/>
    </row>
    <row r="20834" spans="7:12" x14ac:dyDescent="0.25">
      <c r="G20834"/>
      <c r="I20834"/>
      <c r="L20834"/>
    </row>
    <row r="20835" spans="7:12" x14ac:dyDescent="0.25">
      <c r="G20835"/>
      <c r="I20835"/>
      <c r="L20835"/>
    </row>
    <row r="20836" spans="7:12" x14ac:dyDescent="0.25">
      <c r="G20836"/>
      <c r="I20836"/>
      <c r="L20836"/>
    </row>
    <row r="20837" spans="7:12" x14ac:dyDescent="0.25">
      <c r="G20837"/>
      <c r="I20837"/>
      <c r="L20837"/>
    </row>
    <row r="20838" spans="7:12" x14ac:dyDescent="0.25">
      <c r="G20838"/>
      <c r="I20838"/>
      <c r="L20838"/>
    </row>
    <row r="20839" spans="7:12" x14ac:dyDescent="0.25">
      <c r="G20839"/>
      <c r="I20839"/>
      <c r="L20839"/>
    </row>
    <row r="20840" spans="7:12" x14ac:dyDescent="0.25">
      <c r="G20840"/>
      <c r="I20840"/>
      <c r="L20840"/>
    </row>
    <row r="20841" spans="7:12" x14ac:dyDescent="0.25">
      <c r="G20841"/>
      <c r="I20841"/>
      <c r="L20841"/>
    </row>
    <row r="20842" spans="7:12" x14ac:dyDescent="0.25">
      <c r="G20842"/>
      <c r="I20842"/>
      <c r="L20842"/>
    </row>
    <row r="20843" spans="7:12" x14ac:dyDescent="0.25">
      <c r="G20843"/>
      <c r="I20843"/>
      <c r="L20843"/>
    </row>
    <row r="20844" spans="7:12" x14ac:dyDescent="0.25">
      <c r="G20844"/>
      <c r="I20844"/>
      <c r="L20844"/>
    </row>
    <row r="20845" spans="7:12" x14ac:dyDescent="0.25">
      <c r="G20845"/>
      <c r="I20845"/>
      <c r="L20845"/>
    </row>
    <row r="20846" spans="7:12" x14ac:dyDescent="0.25">
      <c r="G20846"/>
      <c r="I20846"/>
      <c r="L20846"/>
    </row>
    <row r="20847" spans="7:12" x14ac:dyDescent="0.25">
      <c r="G20847"/>
      <c r="I20847"/>
      <c r="L20847"/>
    </row>
    <row r="20848" spans="7:12" x14ac:dyDescent="0.25">
      <c r="G20848"/>
      <c r="I20848"/>
      <c r="L20848"/>
    </row>
    <row r="20849" spans="7:12" x14ac:dyDescent="0.25">
      <c r="G20849"/>
      <c r="I20849"/>
      <c r="L20849"/>
    </row>
    <row r="20850" spans="7:12" x14ac:dyDescent="0.25">
      <c r="G20850"/>
      <c r="I20850"/>
      <c r="L20850"/>
    </row>
    <row r="20851" spans="7:12" x14ac:dyDescent="0.25">
      <c r="G20851"/>
      <c r="I20851"/>
      <c r="L20851"/>
    </row>
    <row r="20852" spans="7:12" x14ac:dyDescent="0.25">
      <c r="G20852"/>
      <c r="I20852"/>
      <c r="L20852"/>
    </row>
    <row r="20853" spans="7:12" x14ac:dyDescent="0.25">
      <c r="G20853"/>
      <c r="I20853"/>
      <c r="L20853"/>
    </row>
    <row r="20854" spans="7:12" x14ac:dyDescent="0.25">
      <c r="G20854"/>
      <c r="I20854"/>
      <c r="L20854"/>
    </row>
    <row r="20855" spans="7:12" x14ac:dyDescent="0.25">
      <c r="G20855"/>
      <c r="I20855"/>
      <c r="L20855"/>
    </row>
    <row r="20856" spans="7:12" x14ac:dyDescent="0.25">
      <c r="G20856"/>
      <c r="I20856"/>
      <c r="L20856"/>
    </row>
    <row r="20857" spans="7:12" x14ac:dyDescent="0.25">
      <c r="G20857"/>
      <c r="I20857"/>
      <c r="L20857"/>
    </row>
    <row r="20858" spans="7:12" x14ac:dyDescent="0.25">
      <c r="G20858"/>
      <c r="I20858"/>
      <c r="L20858"/>
    </row>
    <row r="20859" spans="7:12" x14ac:dyDescent="0.25">
      <c r="G20859"/>
      <c r="I20859"/>
      <c r="L20859"/>
    </row>
    <row r="20860" spans="7:12" x14ac:dyDescent="0.25">
      <c r="G20860"/>
      <c r="I20860"/>
      <c r="L20860"/>
    </row>
    <row r="20861" spans="7:12" x14ac:dyDescent="0.25">
      <c r="G20861"/>
      <c r="I20861"/>
      <c r="L20861"/>
    </row>
    <row r="20862" spans="7:12" x14ac:dyDescent="0.25">
      <c r="G20862"/>
      <c r="I20862"/>
      <c r="L20862"/>
    </row>
    <row r="20863" spans="7:12" x14ac:dyDescent="0.25">
      <c r="G20863"/>
      <c r="I20863"/>
      <c r="L20863"/>
    </row>
    <row r="20864" spans="7:12" x14ac:dyDescent="0.25">
      <c r="G20864"/>
      <c r="I20864"/>
      <c r="L20864"/>
    </row>
    <row r="20865" spans="7:12" x14ac:dyDescent="0.25">
      <c r="G20865"/>
      <c r="I20865"/>
      <c r="L20865"/>
    </row>
    <row r="20866" spans="7:12" x14ac:dyDescent="0.25">
      <c r="G20866"/>
      <c r="I20866"/>
      <c r="L20866"/>
    </row>
    <row r="20867" spans="7:12" x14ac:dyDescent="0.25">
      <c r="G20867"/>
      <c r="I20867"/>
      <c r="L20867"/>
    </row>
    <row r="20868" spans="7:12" x14ac:dyDescent="0.25">
      <c r="G20868"/>
      <c r="I20868"/>
      <c r="L20868"/>
    </row>
    <row r="20869" spans="7:12" x14ac:dyDescent="0.25">
      <c r="G20869"/>
      <c r="I20869"/>
      <c r="L20869"/>
    </row>
    <row r="20870" spans="7:12" x14ac:dyDescent="0.25">
      <c r="G20870"/>
      <c r="I20870"/>
      <c r="L20870"/>
    </row>
    <row r="20871" spans="7:12" x14ac:dyDescent="0.25">
      <c r="G20871"/>
      <c r="I20871"/>
      <c r="L20871"/>
    </row>
    <row r="20872" spans="7:12" x14ac:dyDescent="0.25">
      <c r="G20872"/>
      <c r="I20872"/>
      <c r="L20872"/>
    </row>
    <row r="20873" spans="7:12" x14ac:dyDescent="0.25">
      <c r="G20873"/>
      <c r="I20873"/>
      <c r="L20873"/>
    </row>
    <row r="20874" spans="7:12" x14ac:dyDescent="0.25">
      <c r="G20874"/>
      <c r="I20874"/>
      <c r="L20874"/>
    </row>
    <row r="20875" spans="7:12" x14ac:dyDescent="0.25">
      <c r="G20875"/>
      <c r="I20875"/>
      <c r="L20875"/>
    </row>
    <row r="20876" spans="7:12" x14ac:dyDescent="0.25">
      <c r="G20876"/>
      <c r="I20876"/>
      <c r="L20876"/>
    </row>
    <row r="20877" spans="7:12" x14ac:dyDescent="0.25">
      <c r="G20877"/>
      <c r="I20877"/>
      <c r="L20877"/>
    </row>
    <row r="20878" spans="7:12" x14ac:dyDescent="0.25">
      <c r="G20878"/>
      <c r="I20878"/>
      <c r="L20878"/>
    </row>
    <row r="20879" spans="7:12" x14ac:dyDescent="0.25">
      <c r="G20879"/>
      <c r="I20879"/>
      <c r="L20879"/>
    </row>
    <row r="20880" spans="7:12" x14ac:dyDescent="0.25">
      <c r="G20880"/>
      <c r="I20880"/>
      <c r="L20880"/>
    </row>
    <row r="20881" spans="7:12" x14ac:dyDescent="0.25">
      <c r="G20881"/>
      <c r="I20881"/>
      <c r="L20881"/>
    </row>
    <row r="20882" spans="7:12" x14ac:dyDescent="0.25">
      <c r="G20882"/>
      <c r="I20882"/>
      <c r="L20882"/>
    </row>
    <row r="20883" spans="7:12" x14ac:dyDescent="0.25">
      <c r="G20883"/>
      <c r="I20883"/>
      <c r="L20883"/>
    </row>
    <row r="20884" spans="7:12" x14ac:dyDescent="0.25">
      <c r="G20884"/>
      <c r="I20884"/>
      <c r="L20884"/>
    </row>
    <row r="20885" spans="7:12" x14ac:dyDescent="0.25">
      <c r="G20885"/>
      <c r="I20885"/>
      <c r="L20885"/>
    </row>
    <row r="20886" spans="7:12" x14ac:dyDescent="0.25">
      <c r="G20886"/>
      <c r="I20886"/>
      <c r="L20886"/>
    </row>
    <row r="20887" spans="7:12" x14ac:dyDescent="0.25">
      <c r="G20887"/>
      <c r="I20887"/>
      <c r="L20887"/>
    </row>
    <row r="20888" spans="7:12" x14ac:dyDescent="0.25">
      <c r="G20888"/>
      <c r="I20888"/>
      <c r="L20888"/>
    </row>
    <row r="20889" spans="7:12" x14ac:dyDescent="0.25">
      <c r="G20889"/>
      <c r="I20889"/>
      <c r="L20889"/>
    </row>
    <row r="20890" spans="7:12" x14ac:dyDescent="0.25">
      <c r="G20890"/>
      <c r="I20890"/>
      <c r="L20890"/>
    </row>
    <row r="20891" spans="7:12" x14ac:dyDescent="0.25">
      <c r="G20891"/>
      <c r="I20891"/>
      <c r="L20891"/>
    </row>
    <row r="20892" spans="7:12" x14ac:dyDescent="0.25">
      <c r="G20892"/>
      <c r="I20892"/>
      <c r="L20892"/>
    </row>
    <row r="20893" spans="7:12" x14ac:dyDescent="0.25">
      <c r="G20893"/>
      <c r="I20893"/>
      <c r="L20893"/>
    </row>
    <row r="20894" spans="7:12" x14ac:dyDescent="0.25">
      <c r="G20894"/>
      <c r="I20894"/>
      <c r="L20894"/>
    </row>
    <row r="20895" spans="7:12" x14ac:dyDescent="0.25">
      <c r="G20895"/>
      <c r="I20895"/>
      <c r="L20895"/>
    </row>
    <row r="20896" spans="7:12" x14ac:dyDescent="0.25">
      <c r="G20896"/>
      <c r="I20896"/>
      <c r="L20896"/>
    </row>
    <row r="20897" spans="7:12" x14ac:dyDescent="0.25">
      <c r="G20897"/>
      <c r="I20897"/>
      <c r="L20897"/>
    </row>
    <row r="20898" spans="7:12" x14ac:dyDescent="0.25">
      <c r="G20898"/>
      <c r="I20898"/>
      <c r="L20898"/>
    </row>
    <row r="20899" spans="7:12" x14ac:dyDescent="0.25">
      <c r="G20899"/>
      <c r="I20899"/>
      <c r="L20899"/>
    </row>
    <row r="20900" spans="7:12" x14ac:dyDescent="0.25">
      <c r="G20900"/>
      <c r="I20900"/>
      <c r="L20900"/>
    </row>
    <row r="20901" spans="7:12" x14ac:dyDescent="0.25">
      <c r="G20901"/>
      <c r="I20901"/>
      <c r="L20901"/>
    </row>
    <row r="20902" spans="7:12" x14ac:dyDescent="0.25">
      <c r="G20902"/>
      <c r="I20902"/>
      <c r="L20902"/>
    </row>
    <row r="20903" spans="7:12" x14ac:dyDescent="0.25">
      <c r="G20903"/>
      <c r="I20903"/>
      <c r="L20903"/>
    </row>
    <row r="20904" spans="7:12" x14ac:dyDescent="0.25">
      <c r="G20904"/>
      <c r="I20904"/>
      <c r="L20904"/>
    </row>
    <row r="20905" spans="7:12" x14ac:dyDescent="0.25">
      <c r="G20905"/>
      <c r="I20905"/>
      <c r="L20905"/>
    </row>
    <row r="20906" spans="7:12" x14ac:dyDescent="0.25">
      <c r="G20906"/>
      <c r="I20906"/>
      <c r="L20906"/>
    </row>
    <row r="20907" spans="7:12" x14ac:dyDescent="0.25">
      <c r="G20907"/>
      <c r="I20907"/>
      <c r="L20907"/>
    </row>
    <row r="20908" spans="7:12" x14ac:dyDescent="0.25">
      <c r="G20908"/>
      <c r="I20908"/>
      <c r="L20908"/>
    </row>
    <row r="20909" spans="7:12" x14ac:dyDescent="0.25">
      <c r="G20909"/>
      <c r="I20909"/>
      <c r="L20909"/>
    </row>
    <row r="20910" spans="7:12" x14ac:dyDescent="0.25">
      <c r="G20910"/>
      <c r="I20910"/>
      <c r="L20910"/>
    </row>
    <row r="20911" spans="7:12" x14ac:dyDescent="0.25">
      <c r="G20911"/>
      <c r="I20911"/>
      <c r="L20911"/>
    </row>
    <row r="20912" spans="7:12" x14ac:dyDescent="0.25">
      <c r="G20912"/>
      <c r="I20912"/>
      <c r="L20912"/>
    </row>
    <row r="20913" spans="7:12" x14ac:dyDescent="0.25">
      <c r="G20913"/>
      <c r="I20913"/>
      <c r="L20913"/>
    </row>
    <row r="20914" spans="7:12" x14ac:dyDescent="0.25">
      <c r="G20914"/>
      <c r="I20914"/>
      <c r="L20914"/>
    </row>
    <row r="20915" spans="7:12" x14ac:dyDescent="0.25">
      <c r="G20915"/>
      <c r="I20915"/>
      <c r="L20915"/>
    </row>
    <row r="20916" spans="7:12" x14ac:dyDescent="0.25">
      <c r="G20916"/>
      <c r="I20916"/>
      <c r="L20916"/>
    </row>
    <row r="20917" spans="7:12" x14ac:dyDescent="0.25">
      <c r="G20917"/>
      <c r="I20917"/>
      <c r="L20917"/>
    </row>
    <row r="20918" spans="7:12" x14ac:dyDescent="0.25">
      <c r="G20918"/>
      <c r="I20918"/>
      <c r="L20918"/>
    </row>
    <row r="20919" spans="7:12" x14ac:dyDescent="0.25">
      <c r="G20919"/>
      <c r="I20919"/>
      <c r="L20919"/>
    </row>
    <row r="20920" spans="7:12" x14ac:dyDescent="0.25">
      <c r="G20920"/>
      <c r="I20920"/>
      <c r="L20920"/>
    </row>
    <row r="20921" spans="7:12" x14ac:dyDescent="0.25">
      <c r="G20921"/>
      <c r="I20921"/>
      <c r="L20921"/>
    </row>
    <row r="20922" spans="7:12" x14ac:dyDescent="0.25">
      <c r="G20922"/>
      <c r="I20922"/>
      <c r="L20922"/>
    </row>
    <row r="20923" spans="7:12" x14ac:dyDescent="0.25">
      <c r="G20923"/>
      <c r="I20923"/>
      <c r="L20923"/>
    </row>
    <row r="20924" spans="7:12" x14ac:dyDescent="0.25">
      <c r="G20924"/>
      <c r="I20924"/>
      <c r="L20924"/>
    </row>
    <row r="20925" spans="7:12" x14ac:dyDescent="0.25">
      <c r="G20925"/>
      <c r="I20925"/>
      <c r="L20925"/>
    </row>
    <row r="20926" spans="7:12" x14ac:dyDescent="0.25">
      <c r="G20926"/>
      <c r="I20926"/>
      <c r="L20926"/>
    </row>
    <row r="20927" spans="7:12" x14ac:dyDescent="0.25">
      <c r="G20927"/>
      <c r="I20927"/>
      <c r="L20927"/>
    </row>
    <row r="20928" spans="7:12" x14ac:dyDescent="0.25">
      <c r="G20928"/>
      <c r="I20928"/>
      <c r="L20928"/>
    </row>
    <row r="20929" spans="7:12" x14ac:dyDescent="0.25">
      <c r="G20929"/>
      <c r="I20929"/>
      <c r="L20929"/>
    </row>
    <row r="20930" spans="7:12" x14ac:dyDescent="0.25">
      <c r="G20930"/>
      <c r="I20930"/>
      <c r="L20930"/>
    </row>
    <row r="20931" spans="7:12" x14ac:dyDescent="0.25">
      <c r="G20931"/>
      <c r="I20931"/>
      <c r="L20931"/>
    </row>
    <row r="20932" spans="7:12" x14ac:dyDescent="0.25">
      <c r="G20932"/>
      <c r="I20932"/>
      <c r="L20932"/>
    </row>
    <row r="20933" spans="7:12" x14ac:dyDescent="0.25">
      <c r="G20933"/>
      <c r="I20933"/>
      <c r="L20933"/>
    </row>
    <row r="20934" spans="7:12" x14ac:dyDescent="0.25">
      <c r="G20934"/>
      <c r="I20934"/>
      <c r="L20934"/>
    </row>
    <row r="20935" spans="7:12" x14ac:dyDescent="0.25">
      <c r="G20935"/>
      <c r="I20935"/>
      <c r="L20935"/>
    </row>
    <row r="20936" spans="7:12" x14ac:dyDescent="0.25">
      <c r="G20936"/>
      <c r="I20936"/>
      <c r="L20936"/>
    </row>
    <row r="20937" spans="7:12" x14ac:dyDescent="0.25">
      <c r="G20937"/>
      <c r="I20937"/>
      <c r="L20937"/>
    </row>
    <row r="20938" spans="7:12" x14ac:dyDescent="0.25">
      <c r="G20938"/>
      <c r="I20938"/>
      <c r="L20938"/>
    </row>
    <row r="20939" spans="7:12" x14ac:dyDescent="0.25">
      <c r="G20939"/>
      <c r="I20939"/>
      <c r="L20939"/>
    </row>
    <row r="20940" spans="7:12" x14ac:dyDescent="0.25">
      <c r="G20940"/>
      <c r="I20940"/>
      <c r="L20940"/>
    </row>
    <row r="20941" spans="7:12" x14ac:dyDescent="0.25">
      <c r="G20941"/>
      <c r="I20941"/>
      <c r="L20941"/>
    </row>
    <row r="20942" spans="7:12" x14ac:dyDescent="0.25">
      <c r="G20942"/>
      <c r="I20942"/>
      <c r="L20942"/>
    </row>
    <row r="20943" spans="7:12" x14ac:dyDescent="0.25">
      <c r="G20943"/>
      <c r="I20943"/>
      <c r="L20943"/>
    </row>
    <row r="20944" spans="7:12" x14ac:dyDescent="0.25">
      <c r="G20944"/>
      <c r="I20944"/>
      <c r="L20944"/>
    </row>
    <row r="20945" spans="7:12" x14ac:dyDescent="0.25">
      <c r="G20945"/>
      <c r="I20945"/>
      <c r="L20945"/>
    </row>
    <row r="20946" spans="7:12" x14ac:dyDescent="0.25">
      <c r="G20946"/>
      <c r="I20946"/>
      <c r="L20946"/>
    </row>
    <row r="20947" spans="7:12" x14ac:dyDescent="0.25">
      <c r="G20947"/>
      <c r="I20947"/>
      <c r="L20947"/>
    </row>
    <row r="20948" spans="7:12" x14ac:dyDescent="0.25">
      <c r="G20948"/>
      <c r="I20948"/>
      <c r="L20948"/>
    </row>
    <row r="20949" spans="7:12" x14ac:dyDescent="0.25">
      <c r="G20949"/>
      <c r="I20949"/>
      <c r="L20949"/>
    </row>
    <row r="20950" spans="7:12" x14ac:dyDescent="0.25">
      <c r="G20950"/>
      <c r="I20950"/>
      <c r="L20950"/>
    </row>
    <row r="20951" spans="7:12" x14ac:dyDescent="0.25">
      <c r="G20951"/>
      <c r="I20951"/>
      <c r="L20951"/>
    </row>
    <row r="20952" spans="7:12" x14ac:dyDescent="0.25">
      <c r="G20952"/>
      <c r="I20952"/>
      <c r="L20952"/>
    </row>
    <row r="20953" spans="7:12" x14ac:dyDescent="0.25">
      <c r="G20953"/>
      <c r="I20953"/>
      <c r="L20953"/>
    </row>
    <row r="20954" spans="7:12" x14ac:dyDescent="0.25">
      <c r="G20954"/>
      <c r="I20954"/>
      <c r="L20954"/>
    </row>
    <row r="20955" spans="7:12" x14ac:dyDescent="0.25">
      <c r="G20955"/>
      <c r="I20955"/>
      <c r="L20955"/>
    </row>
    <row r="20956" spans="7:12" x14ac:dyDescent="0.25">
      <c r="G20956"/>
      <c r="I20956"/>
      <c r="L20956"/>
    </row>
    <row r="20957" spans="7:12" x14ac:dyDescent="0.25">
      <c r="G20957"/>
      <c r="I20957"/>
      <c r="L20957"/>
    </row>
    <row r="20958" spans="7:12" x14ac:dyDescent="0.25">
      <c r="G20958"/>
      <c r="I20958"/>
      <c r="L20958"/>
    </row>
    <row r="20959" spans="7:12" x14ac:dyDescent="0.25">
      <c r="G20959"/>
      <c r="I20959"/>
      <c r="L20959"/>
    </row>
    <row r="20960" spans="7:12" x14ac:dyDescent="0.25">
      <c r="G20960"/>
      <c r="I20960"/>
      <c r="L20960"/>
    </row>
    <row r="20961" spans="7:12" x14ac:dyDescent="0.25">
      <c r="G20961"/>
      <c r="I20961"/>
      <c r="L20961"/>
    </row>
    <row r="20962" spans="7:12" x14ac:dyDescent="0.25">
      <c r="G20962"/>
      <c r="I20962"/>
      <c r="L20962"/>
    </row>
    <row r="20963" spans="7:12" x14ac:dyDescent="0.25">
      <c r="G20963"/>
      <c r="I20963"/>
      <c r="L20963"/>
    </row>
    <row r="20964" spans="7:12" x14ac:dyDescent="0.25">
      <c r="G20964"/>
      <c r="I20964"/>
      <c r="L20964"/>
    </row>
    <row r="20965" spans="7:12" x14ac:dyDescent="0.25">
      <c r="G20965"/>
      <c r="I20965"/>
      <c r="L20965"/>
    </row>
    <row r="20966" spans="7:12" x14ac:dyDescent="0.25">
      <c r="G20966"/>
      <c r="I20966"/>
      <c r="L20966"/>
    </row>
    <row r="20967" spans="7:12" x14ac:dyDescent="0.25">
      <c r="G20967"/>
      <c r="I20967"/>
      <c r="L20967"/>
    </row>
    <row r="20968" spans="7:12" x14ac:dyDescent="0.25">
      <c r="G20968"/>
      <c r="I20968"/>
      <c r="L20968"/>
    </row>
    <row r="20969" spans="7:12" x14ac:dyDescent="0.25">
      <c r="G20969"/>
      <c r="I20969"/>
      <c r="L20969"/>
    </row>
    <row r="20970" spans="7:12" x14ac:dyDescent="0.25">
      <c r="G20970"/>
      <c r="I20970"/>
      <c r="L20970"/>
    </row>
    <row r="20971" spans="7:12" x14ac:dyDescent="0.25">
      <c r="G20971"/>
      <c r="I20971"/>
      <c r="L20971"/>
    </row>
    <row r="20972" spans="7:12" x14ac:dyDescent="0.25">
      <c r="G20972"/>
      <c r="I20972"/>
      <c r="L20972"/>
    </row>
    <row r="20973" spans="7:12" x14ac:dyDescent="0.25">
      <c r="G20973"/>
      <c r="I20973"/>
      <c r="L20973"/>
    </row>
    <row r="20974" spans="7:12" x14ac:dyDescent="0.25">
      <c r="G20974"/>
      <c r="I20974"/>
      <c r="L20974"/>
    </row>
    <row r="20975" spans="7:12" x14ac:dyDescent="0.25">
      <c r="G20975"/>
      <c r="I20975"/>
      <c r="L20975"/>
    </row>
    <row r="20976" spans="7:12" x14ac:dyDescent="0.25">
      <c r="G20976"/>
      <c r="I20976"/>
      <c r="L20976"/>
    </row>
    <row r="20977" spans="7:12" x14ac:dyDescent="0.25">
      <c r="G20977"/>
      <c r="I20977"/>
      <c r="L20977"/>
    </row>
    <row r="20978" spans="7:12" x14ac:dyDescent="0.25">
      <c r="G20978"/>
      <c r="I20978"/>
      <c r="L20978"/>
    </row>
    <row r="20979" spans="7:12" x14ac:dyDescent="0.25">
      <c r="G20979"/>
      <c r="I20979"/>
      <c r="L20979"/>
    </row>
    <row r="20980" spans="7:12" x14ac:dyDescent="0.25">
      <c r="G20980"/>
      <c r="I20980"/>
      <c r="L20980"/>
    </row>
    <row r="20981" spans="7:12" x14ac:dyDescent="0.25">
      <c r="G20981"/>
      <c r="I20981"/>
      <c r="L20981"/>
    </row>
    <row r="20982" spans="7:12" x14ac:dyDescent="0.25">
      <c r="G20982"/>
      <c r="I20982"/>
      <c r="L20982"/>
    </row>
    <row r="20983" spans="7:12" x14ac:dyDescent="0.25">
      <c r="G20983"/>
      <c r="I20983"/>
      <c r="L20983"/>
    </row>
    <row r="20984" spans="7:12" x14ac:dyDescent="0.25">
      <c r="G20984"/>
      <c r="I20984"/>
      <c r="L20984"/>
    </row>
    <row r="20985" spans="7:12" x14ac:dyDescent="0.25">
      <c r="G20985"/>
      <c r="I20985"/>
      <c r="L20985"/>
    </row>
    <row r="20986" spans="7:12" x14ac:dyDescent="0.25">
      <c r="G20986"/>
      <c r="I20986"/>
      <c r="L20986"/>
    </row>
    <row r="20987" spans="7:12" x14ac:dyDescent="0.25">
      <c r="G20987"/>
      <c r="I20987"/>
      <c r="L20987"/>
    </row>
    <row r="20988" spans="7:12" x14ac:dyDescent="0.25">
      <c r="G20988"/>
      <c r="I20988"/>
      <c r="L20988"/>
    </row>
    <row r="20989" spans="7:12" x14ac:dyDescent="0.25">
      <c r="G20989"/>
      <c r="I20989"/>
      <c r="L20989"/>
    </row>
    <row r="20990" spans="7:12" x14ac:dyDescent="0.25">
      <c r="G20990"/>
      <c r="I20990"/>
      <c r="L20990"/>
    </row>
    <row r="20991" spans="7:12" x14ac:dyDescent="0.25">
      <c r="G20991"/>
      <c r="I20991"/>
      <c r="L20991"/>
    </row>
    <row r="20992" spans="7:12" x14ac:dyDescent="0.25">
      <c r="G20992"/>
      <c r="I20992"/>
      <c r="L20992"/>
    </row>
    <row r="20993" spans="7:12" x14ac:dyDescent="0.25">
      <c r="G20993"/>
      <c r="I20993"/>
      <c r="L20993"/>
    </row>
    <row r="20994" spans="7:12" x14ac:dyDescent="0.25">
      <c r="G20994"/>
      <c r="I20994"/>
      <c r="L20994"/>
    </row>
    <row r="20995" spans="7:12" x14ac:dyDescent="0.25">
      <c r="G20995"/>
      <c r="I20995"/>
      <c r="L20995"/>
    </row>
    <row r="20996" spans="7:12" x14ac:dyDescent="0.25">
      <c r="G20996"/>
      <c r="I20996"/>
      <c r="L20996"/>
    </row>
    <row r="20997" spans="7:12" x14ac:dyDescent="0.25">
      <c r="G20997"/>
      <c r="I20997"/>
      <c r="L20997"/>
    </row>
    <row r="20998" spans="7:12" x14ac:dyDescent="0.25">
      <c r="G20998"/>
      <c r="I20998"/>
      <c r="L20998"/>
    </row>
    <row r="20999" spans="7:12" x14ac:dyDescent="0.25">
      <c r="G20999"/>
      <c r="I20999"/>
      <c r="L20999"/>
    </row>
    <row r="21000" spans="7:12" x14ac:dyDescent="0.25">
      <c r="G21000"/>
      <c r="I21000"/>
      <c r="L21000"/>
    </row>
    <row r="21001" spans="7:12" x14ac:dyDescent="0.25">
      <c r="G21001"/>
      <c r="I21001"/>
      <c r="L21001"/>
    </row>
    <row r="21002" spans="7:12" x14ac:dyDescent="0.25">
      <c r="G21002"/>
      <c r="I21002"/>
      <c r="L21002"/>
    </row>
    <row r="21003" spans="7:12" x14ac:dyDescent="0.25">
      <c r="G21003"/>
      <c r="I21003"/>
      <c r="L21003"/>
    </row>
    <row r="21004" spans="7:12" x14ac:dyDescent="0.25">
      <c r="G21004"/>
      <c r="I21004"/>
      <c r="L21004"/>
    </row>
    <row r="21005" spans="7:12" x14ac:dyDescent="0.25">
      <c r="G21005"/>
      <c r="I21005"/>
      <c r="L21005"/>
    </row>
    <row r="21006" spans="7:12" x14ac:dyDescent="0.25">
      <c r="G21006"/>
      <c r="I21006"/>
      <c r="L21006"/>
    </row>
    <row r="21007" spans="7:12" x14ac:dyDescent="0.25">
      <c r="G21007"/>
      <c r="I21007"/>
      <c r="L21007"/>
    </row>
    <row r="21008" spans="7:12" x14ac:dyDescent="0.25">
      <c r="G21008"/>
      <c r="I21008"/>
      <c r="L21008"/>
    </row>
    <row r="21009" spans="7:12" x14ac:dyDescent="0.25">
      <c r="G21009"/>
      <c r="I21009"/>
      <c r="L21009"/>
    </row>
    <row r="21010" spans="7:12" x14ac:dyDescent="0.25">
      <c r="G21010"/>
      <c r="I21010"/>
      <c r="L21010"/>
    </row>
    <row r="21011" spans="7:12" x14ac:dyDescent="0.25">
      <c r="G21011"/>
      <c r="I21011"/>
      <c r="L21011"/>
    </row>
    <row r="21012" spans="7:12" x14ac:dyDescent="0.25">
      <c r="G21012"/>
      <c r="I21012"/>
      <c r="L21012"/>
    </row>
    <row r="21013" spans="7:12" x14ac:dyDescent="0.25">
      <c r="G21013"/>
      <c r="I21013"/>
      <c r="L21013"/>
    </row>
    <row r="21014" spans="7:12" x14ac:dyDescent="0.25">
      <c r="G21014"/>
      <c r="I21014"/>
      <c r="L21014"/>
    </row>
    <row r="21015" spans="7:12" x14ac:dyDescent="0.25">
      <c r="G21015"/>
      <c r="I21015"/>
      <c r="L21015"/>
    </row>
    <row r="21016" spans="7:12" x14ac:dyDescent="0.25">
      <c r="G21016"/>
      <c r="I21016"/>
      <c r="L21016"/>
    </row>
    <row r="21017" spans="7:12" x14ac:dyDescent="0.25">
      <c r="G21017"/>
      <c r="I21017"/>
      <c r="L21017"/>
    </row>
    <row r="21018" spans="7:12" x14ac:dyDescent="0.25">
      <c r="G21018"/>
      <c r="I21018"/>
      <c r="L21018"/>
    </row>
    <row r="21019" spans="7:12" x14ac:dyDescent="0.25">
      <c r="G21019"/>
      <c r="I21019"/>
      <c r="L21019"/>
    </row>
    <row r="21020" spans="7:12" x14ac:dyDescent="0.25">
      <c r="G21020"/>
      <c r="I21020"/>
      <c r="L21020"/>
    </row>
    <row r="21021" spans="7:12" x14ac:dyDescent="0.25">
      <c r="G21021"/>
      <c r="I21021"/>
      <c r="L21021"/>
    </row>
    <row r="21022" spans="7:12" x14ac:dyDescent="0.25">
      <c r="G21022"/>
      <c r="I21022"/>
      <c r="L21022"/>
    </row>
    <row r="21023" spans="7:12" x14ac:dyDescent="0.25">
      <c r="G21023"/>
      <c r="I21023"/>
      <c r="L21023"/>
    </row>
    <row r="21024" spans="7:12" x14ac:dyDescent="0.25">
      <c r="G21024"/>
      <c r="I21024"/>
      <c r="L21024"/>
    </row>
    <row r="21025" spans="7:12" x14ac:dyDescent="0.25">
      <c r="G21025"/>
      <c r="I21025"/>
      <c r="L21025"/>
    </row>
    <row r="21026" spans="7:12" x14ac:dyDescent="0.25">
      <c r="G21026"/>
      <c r="I21026"/>
      <c r="L21026"/>
    </row>
    <row r="21027" spans="7:12" x14ac:dyDescent="0.25">
      <c r="G21027"/>
      <c r="I21027"/>
      <c r="L21027"/>
    </row>
    <row r="21028" spans="7:12" x14ac:dyDescent="0.25">
      <c r="G21028"/>
      <c r="I21028"/>
      <c r="L21028"/>
    </row>
    <row r="21029" spans="7:12" x14ac:dyDescent="0.25">
      <c r="G21029"/>
      <c r="I21029"/>
      <c r="L21029"/>
    </row>
    <row r="21030" spans="7:12" x14ac:dyDescent="0.25">
      <c r="G21030"/>
      <c r="I21030"/>
      <c r="L21030"/>
    </row>
    <row r="21031" spans="7:12" x14ac:dyDescent="0.25">
      <c r="G21031"/>
      <c r="I21031"/>
      <c r="L21031"/>
    </row>
    <row r="21032" spans="7:12" x14ac:dyDescent="0.25">
      <c r="G21032"/>
      <c r="I21032"/>
      <c r="L21032"/>
    </row>
    <row r="21033" spans="7:12" x14ac:dyDescent="0.25">
      <c r="G21033"/>
      <c r="I21033"/>
      <c r="L21033"/>
    </row>
    <row r="21034" spans="7:12" x14ac:dyDescent="0.25">
      <c r="G21034"/>
      <c r="I21034"/>
      <c r="L21034"/>
    </row>
    <row r="21035" spans="7:12" x14ac:dyDescent="0.25">
      <c r="G21035"/>
      <c r="I21035"/>
      <c r="L21035"/>
    </row>
    <row r="21036" spans="7:12" x14ac:dyDescent="0.25">
      <c r="G21036"/>
      <c r="I21036"/>
      <c r="L21036"/>
    </row>
    <row r="21037" spans="7:12" x14ac:dyDescent="0.25">
      <c r="G21037"/>
      <c r="I21037"/>
      <c r="L21037"/>
    </row>
    <row r="21038" spans="7:12" x14ac:dyDescent="0.25">
      <c r="G21038"/>
      <c r="I21038"/>
      <c r="L21038"/>
    </row>
    <row r="21039" spans="7:12" x14ac:dyDescent="0.25">
      <c r="G21039"/>
      <c r="I21039"/>
      <c r="L21039"/>
    </row>
    <row r="21040" spans="7:12" x14ac:dyDescent="0.25">
      <c r="G21040"/>
      <c r="I21040"/>
      <c r="L21040"/>
    </row>
    <row r="21041" spans="7:12" x14ac:dyDescent="0.25">
      <c r="G21041"/>
      <c r="I21041"/>
      <c r="L21041"/>
    </row>
    <row r="21042" spans="7:12" x14ac:dyDescent="0.25">
      <c r="G21042"/>
      <c r="I21042"/>
      <c r="L21042"/>
    </row>
    <row r="21043" spans="7:12" x14ac:dyDescent="0.25">
      <c r="G21043"/>
      <c r="I21043"/>
      <c r="L21043"/>
    </row>
    <row r="21044" spans="7:12" x14ac:dyDescent="0.25">
      <c r="G21044"/>
      <c r="I21044"/>
      <c r="L21044"/>
    </row>
    <row r="21045" spans="7:12" x14ac:dyDescent="0.25">
      <c r="G21045"/>
      <c r="I21045"/>
      <c r="L21045"/>
    </row>
    <row r="21046" spans="7:12" x14ac:dyDescent="0.25">
      <c r="G21046"/>
      <c r="I21046"/>
      <c r="L21046"/>
    </row>
    <row r="21047" spans="7:12" x14ac:dyDescent="0.25">
      <c r="G21047"/>
      <c r="I21047"/>
      <c r="L21047"/>
    </row>
    <row r="21048" spans="7:12" x14ac:dyDescent="0.25">
      <c r="G21048"/>
      <c r="I21048"/>
      <c r="L21048"/>
    </row>
    <row r="21049" spans="7:12" x14ac:dyDescent="0.25">
      <c r="G21049"/>
      <c r="I21049"/>
      <c r="L21049"/>
    </row>
    <row r="21050" spans="7:12" x14ac:dyDescent="0.25">
      <c r="G21050"/>
      <c r="I21050"/>
      <c r="L21050"/>
    </row>
    <row r="21051" spans="7:12" x14ac:dyDescent="0.25">
      <c r="G21051"/>
      <c r="I21051"/>
      <c r="L21051"/>
    </row>
    <row r="21052" spans="7:12" x14ac:dyDescent="0.25">
      <c r="G21052"/>
      <c r="I21052"/>
      <c r="L21052"/>
    </row>
    <row r="21053" spans="7:12" x14ac:dyDescent="0.25">
      <c r="G21053"/>
      <c r="I21053"/>
      <c r="L21053"/>
    </row>
    <row r="21054" spans="7:12" x14ac:dyDescent="0.25">
      <c r="G21054"/>
      <c r="I21054"/>
      <c r="L21054"/>
    </row>
    <row r="21055" spans="7:12" x14ac:dyDescent="0.25">
      <c r="G21055"/>
      <c r="I21055"/>
      <c r="L21055"/>
    </row>
    <row r="21056" spans="7:12" x14ac:dyDescent="0.25">
      <c r="G21056"/>
      <c r="I21056"/>
      <c r="L21056"/>
    </row>
    <row r="21057" spans="7:12" x14ac:dyDescent="0.25">
      <c r="G21057"/>
      <c r="I21057"/>
      <c r="L21057"/>
    </row>
    <row r="21058" spans="7:12" x14ac:dyDescent="0.25">
      <c r="G21058"/>
      <c r="I21058"/>
      <c r="L21058"/>
    </row>
    <row r="21059" spans="7:12" x14ac:dyDescent="0.25">
      <c r="G21059"/>
      <c r="I21059"/>
      <c r="L21059"/>
    </row>
    <row r="21060" spans="7:12" x14ac:dyDescent="0.25">
      <c r="G21060"/>
      <c r="I21060"/>
      <c r="L21060"/>
    </row>
    <row r="21061" spans="7:12" x14ac:dyDescent="0.25">
      <c r="G21061"/>
      <c r="I21061"/>
      <c r="L21061"/>
    </row>
    <row r="21062" spans="7:12" x14ac:dyDescent="0.25">
      <c r="G21062"/>
      <c r="I21062"/>
      <c r="L21062"/>
    </row>
    <row r="21063" spans="7:12" x14ac:dyDescent="0.25">
      <c r="G21063"/>
      <c r="I21063"/>
      <c r="L21063"/>
    </row>
    <row r="21064" spans="7:12" x14ac:dyDescent="0.25">
      <c r="G21064"/>
      <c r="I21064"/>
      <c r="L21064"/>
    </row>
    <row r="21065" spans="7:12" x14ac:dyDescent="0.25">
      <c r="G21065"/>
      <c r="I21065"/>
      <c r="L21065"/>
    </row>
    <row r="21066" spans="7:12" x14ac:dyDescent="0.25">
      <c r="G21066"/>
      <c r="I21066"/>
      <c r="L21066"/>
    </row>
    <row r="21067" spans="7:12" x14ac:dyDescent="0.25">
      <c r="G21067"/>
      <c r="I21067"/>
      <c r="L21067"/>
    </row>
    <row r="21068" spans="7:12" x14ac:dyDescent="0.25">
      <c r="G21068"/>
      <c r="I21068"/>
      <c r="L21068"/>
    </row>
    <row r="21069" spans="7:12" x14ac:dyDescent="0.25">
      <c r="G21069"/>
      <c r="I21069"/>
      <c r="L21069"/>
    </row>
    <row r="21070" spans="7:12" x14ac:dyDescent="0.25">
      <c r="G21070"/>
      <c r="I21070"/>
      <c r="L21070"/>
    </row>
    <row r="21071" spans="7:12" x14ac:dyDescent="0.25">
      <c r="G21071"/>
      <c r="I21071"/>
      <c r="L21071"/>
    </row>
    <row r="21072" spans="7:12" x14ac:dyDescent="0.25">
      <c r="G21072"/>
      <c r="I21072"/>
      <c r="L21072"/>
    </row>
    <row r="21073" spans="7:12" x14ac:dyDescent="0.25">
      <c r="G21073"/>
      <c r="I21073"/>
      <c r="L21073"/>
    </row>
    <row r="21074" spans="7:12" x14ac:dyDescent="0.25">
      <c r="G21074"/>
      <c r="I21074"/>
      <c r="L21074"/>
    </row>
    <row r="21075" spans="7:12" x14ac:dyDescent="0.25">
      <c r="G21075"/>
      <c r="I21075"/>
      <c r="L21075"/>
    </row>
    <row r="21076" spans="7:12" x14ac:dyDescent="0.25">
      <c r="G21076"/>
      <c r="I21076"/>
      <c r="L21076"/>
    </row>
    <row r="21077" spans="7:12" x14ac:dyDescent="0.25">
      <c r="G21077"/>
      <c r="I21077"/>
      <c r="L21077"/>
    </row>
    <row r="21078" spans="7:12" x14ac:dyDescent="0.25">
      <c r="G21078"/>
      <c r="I21078"/>
      <c r="L21078"/>
    </row>
    <row r="21079" spans="7:12" x14ac:dyDescent="0.25">
      <c r="G21079"/>
      <c r="I21079"/>
      <c r="L21079"/>
    </row>
    <row r="21080" spans="7:12" x14ac:dyDescent="0.25">
      <c r="G21080"/>
      <c r="I21080"/>
      <c r="L21080"/>
    </row>
    <row r="21081" spans="7:12" x14ac:dyDescent="0.25">
      <c r="G21081"/>
      <c r="I21081"/>
      <c r="L21081"/>
    </row>
    <row r="21082" spans="7:12" x14ac:dyDescent="0.25">
      <c r="G21082"/>
      <c r="I21082"/>
      <c r="L21082"/>
    </row>
    <row r="21083" spans="7:12" x14ac:dyDescent="0.25">
      <c r="G21083"/>
      <c r="I21083"/>
      <c r="L21083"/>
    </row>
    <row r="21084" spans="7:12" x14ac:dyDescent="0.25">
      <c r="G21084"/>
      <c r="I21084"/>
      <c r="L21084"/>
    </row>
    <row r="21085" spans="7:12" x14ac:dyDescent="0.25">
      <c r="G21085"/>
      <c r="I21085"/>
      <c r="L21085"/>
    </row>
    <row r="21086" spans="7:12" x14ac:dyDescent="0.25">
      <c r="G21086"/>
      <c r="I21086"/>
      <c r="L21086"/>
    </row>
    <row r="21087" spans="7:12" x14ac:dyDescent="0.25">
      <c r="G21087"/>
      <c r="I21087"/>
      <c r="L21087"/>
    </row>
    <row r="21088" spans="7:12" x14ac:dyDescent="0.25">
      <c r="G21088"/>
      <c r="I21088"/>
      <c r="L21088"/>
    </row>
    <row r="21089" spans="7:12" x14ac:dyDescent="0.25">
      <c r="G21089"/>
      <c r="I21089"/>
      <c r="L21089"/>
    </row>
    <row r="21090" spans="7:12" x14ac:dyDescent="0.25">
      <c r="G21090"/>
      <c r="I21090"/>
      <c r="L21090"/>
    </row>
    <row r="21091" spans="7:12" x14ac:dyDescent="0.25">
      <c r="G21091"/>
      <c r="I21091"/>
      <c r="L21091"/>
    </row>
    <row r="21092" spans="7:12" x14ac:dyDescent="0.25">
      <c r="G21092"/>
      <c r="I21092"/>
      <c r="L21092"/>
    </row>
    <row r="21093" spans="7:12" x14ac:dyDescent="0.25">
      <c r="G21093"/>
      <c r="I21093"/>
      <c r="L21093"/>
    </row>
    <row r="21094" spans="7:12" x14ac:dyDescent="0.25">
      <c r="G21094"/>
      <c r="I21094"/>
      <c r="L21094"/>
    </row>
    <row r="21095" spans="7:12" x14ac:dyDescent="0.25">
      <c r="G21095"/>
      <c r="I21095"/>
      <c r="L21095"/>
    </row>
    <row r="21096" spans="7:12" x14ac:dyDescent="0.25">
      <c r="G21096"/>
      <c r="I21096"/>
      <c r="L21096"/>
    </row>
    <row r="21097" spans="7:12" x14ac:dyDescent="0.25">
      <c r="G21097"/>
      <c r="I21097"/>
      <c r="L21097"/>
    </row>
    <row r="21098" spans="7:12" x14ac:dyDescent="0.25">
      <c r="G21098"/>
      <c r="I21098"/>
      <c r="L21098"/>
    </row>
    <row r="21099" spans="7:12" x14ac:dyDescent="0.25">
      <c r="G21099"/>
      <c r="I21099"/>
      <c r="L21099"/>
    </row>
    <row r="21100" spans="7:12" x14ac:dyDescent="0.25">
      <c r="G21100"/>
      <c r="I21100"/>
      <c r="L21100"/>
    </row>
    <row r="21101" spans="7:12" x14ac:dyDescent="0.25">
      <c r="G21101"/>
      <c r="I21101"/>
      <c r="L21101"/>
    </row>
    <row r="21102" spans="7:12" x14ac:dyDescent="0.25">
      <c r="G21102"/>
      <c r="I21102"/>
      <c r="L21102"/>
    </row>
    <row r="21103" spans="7:12" x14ac:dyDescent="0.25">
      <c r="G21103"/>
      <c r="I21103"/>
      <c r="L21103"/>
    </row>
    <row r="21104" spans="7:12" x14ac:dyDescent="0.25">
      <c r="G21104"/>
      <c r="I21104"/>
      <c r="L21104"/>
    </row>
    <row r="21105" spans="7:12" x14ac:dyDescent="0.25">
      <c r="G21105"/>
      <c r="I21105"/>
      <c r="L21105"/>
    </row>
    <row r="21106" spans="7:12" x14ac:dyDescent="0.25">
      <c r="G21106"/>
      <c r="I21106"/>
      <c r="L21106"/>
    </row>
    <row r="21107" spans="7:12" x14ac:dyDescent="0.25">
      <c r="G21107"/>
      <c r="I21107"/>
      <c r="L21107"/>
    </row>
    <row r="21108" spans="7:12" x14ac:dyDescent="0.25">
      <c r="G21108"/>
      <c r="I21108"/>
      <c r="L21108"/>
    </row>
    <row r="21109" spans="7:12" x14ac:dyDescent="0.25">
      <c r="G21109"/>
      <c r="I21109"/>
      <c r="L21109"/>
    </row>
    <row r="21110" spans="7:12" x14ac:dyDescent="0.25">
      <c r="G21110"/>
      <c r="I21110"/>
      <c r="L21110"/>
    </row>
    <row r="21111" spans="7:12" x14ac:dyDescent="0.25">
      <c r="G21111"/>
      <c r="I21111"/>
      <c r="L21111"/>
    </row>
    <row r="21112" spans="7:12" x14ac:dyDescent="0.25">
      <c r="G21112"/>
      <c r="I21112"/>
      <c r="L21112"/>
    </row>
    <row r="21113" spans="7:12" x14ac:dyDescent="0.25">
      <c r="G21113"/>
      <c r="I21113"/>
      <c r="L21113"/>
    </row>
    <row r="21114" spans="7:12" x14ac:dyDescent="0.25">
      <c r="G21114"/>
      <c r="I21114"/>
      <c r="L21114"/>
    </row>
    <row r="21115" spans="7:12" x14ac:dyDescent="0.25">
      <c r="G21115"/>
      <c r="I21115"/>
      <c r="L21115"/>
    </row>
    <row r="21116" spans="7:12" x14ac:dyDescent="0.25">
      <c r="G21116"/>
      <c r="I21116"/>
      <c r="L21116"/>
    </row>
    <row r="21117" spans="7:12" x14ac:dyDescent="0.25">
      <c r="G21117"/>
      <c r="I21117"/>
      <c r="L21117"/>
    </row>
    <row r="21118" spans="7:12" x14ac:dyDescent="0.25">
      <c r="G21118"/>
      <c r="I21118"/>
      <c r="L21118"/>
    </row>
    <row r="21119" spans="7:12" x14ac:dyDescent="0.25">
      <c r="G21119"/>
      <c r="I21119"/>
      <c r="L21119"/>
    </row>
    <row r="21120" spans="7:12" x14ac:dyDescent="0.25">
      <c r="G21120"/>
      <c r="I21120"/>
      <c r="L21120"/>
    </row>
    <row r="21121" spans="7:12" x14ac:dyDescent="0.25">
      <c r="G21121"/>
      <c r="I21121"/>
      <c r="L21121"/>
    </row>
    <row r="21122" spans="7:12" x14ac:dyDescent="0.25">
      <c r="G21122"/>
      <c r="I21122"/>
      <c r="L21122"/>
    </row>
    <row r="21123" spans="7:12" x14ac:dyDescent="0.25">
      <c r="G21123"/>
      <c r="I21123"/>
      <c r="L21123"/>
    </row>
    <row r="21124" spans="7:12" x14ac:dyDescent="0.25">
      <c r="G21124"/>
      <c r="I21124"/>
      <c r="L21124"/>
    </row>
    <row r="21125" spans="7:12" x14ac:dyDescent="0.25">
      <c r="G21125"/>
      <c r="I21125"/>
      <c r="L21125"/>
    </row>
    <row r="21126" spans="7:12" x14ac:dyDescent="0.25">
      <c r="G21126"/>
      <c r="I21126"/>
      <c r="L21126"/>
    </row>
    <row r="21127" spans="7:12" x14ac:dyDescent="0.25">
      <c r="G21127"/>
      <c r="I21127"/>
      <c r="L21127"/>
    </row>
    <row r="21128" spans="7:12" x14ac:dyDescent="0.25">
      <c r="G21128"/>
      <c r="I21128"/>
      <c r="L21128"/>
    </row>
    <row r="21129" spans="7:12" x14ac:dyDescent="0.25">
      <c r="G21129"/>
      <c r="I21129"/>
      <c r="L21129"/>
    </row>
    <row r="21130" spans="7:12" x14ac:dyDescent="0.25">
      <c r="G21130"/>
      <c r="I21130"/>
      <c r="L21130"/>
    </row>
    <row r="21131" spans="7:12" x14ac:dyDescent="0.25">
      <c r="G21131"/>
      <c r="I21131"/>
      <c r="L21131"/>
    </row>
    <row r="21132" spans="7:12" x14ac:dyDescent="0.25">
      <c r="G21132"/>
      <c r="I21132"/>
      <c r="L21132"/>
    </row>
    <row r="21133" spans="7:12" x14ac:dyDescent="0.25">
      <c r="G21133"/>
      <c r="I21133"/>
      <c r="L21133"/>
    </row>
    <row r="21134" spans="7:12" x14ac:dyDescent="0.25">
      <c r="G21134"/>
      <c r="I21134"/>
      <c r="L21134"/>
    </row>
    <row r="21135" spans="7:12" x14ac:dyDescent="0.25">
      <c r="G21135"/>
      <c r="I21135"/>
      <c r="L21135"/>
    </row>
    <row r="21136" spans="7:12" x14ac:dyDescent="0.25">
      <c r="G21136"/>
      <c r="I21136"/>
      <c r="L21136"/>
    </row>
    <row r="21137" spans="7:12" x14ac:dyDescent="0.25">
      <c r="G21137"/>
      <c r="I21137"/>
      <c r="L21137"/>
    </row>
    <row r="21138" spans="7:12" x14ac:dyDescent="0.25">
      <c r="G21138"/>
      <c r="I21138"/>
      <c r="L21138"/>
    </row>
    <row r="21139" spans="7:12" x14ac:dyDescent="0.25">
      <c r="G21139"/>
      <c r="I21139"/>
      <c r="L21139"/>
    </row>
    <row r="21140" spans="7:12" x14ac:dyDescent="0.25">
      <c r="G21140"/>
      <c r="I21140"/>
      <c r="L21140"/>
    </row>
    <row r="21141" spans="7:12" x14ac:dyDescent="0.25">
      <c r="G21141"/>
      <c r="I21141"/>
      <c r="L21141"/>
    </row>
    <row r="21142" spans="7:12" x14ac:dyDescent="0.25">
      <c r="G21142"/>
      <c r="I21142"/>
      <c r="L21142"/>
    </row>
    <row r="21143" spans="7:12" x14ac:dyDescent="0.25">
      <c r="G21143"/>
      <c r="I21143"/>
      <c r="L21143"/>
    </row>
    <row r="21144" spans="7:12" x14ac:dyDescent="0.25">
      <c r="G21144"/>
      <c r="I21144"/>
      <c r="L21144"/>
    </row>
    <row r="21145" spans="7:12" x14ac:dyDescent="0.25">
      <c r="G21145"/>
      <c r="I21145"/>
      <c r="L21145"/>
    </row>
    <row r="21146" spans="7:12" x14ac:dyDescent="0.25">
      <c r="G21146"/>
      <c r="I21146"/>
      <c r="L21146"/>
    </row>
    <row r="21147" spans="7:12" x14ac:dyDescent="0.25">
      <c r="G21147"/>
      <c r="I21147"/>
      <c r="L21147"/>
    </row>
    <row r="21148" spans="7:12" x14ac:dyDescent="0.25">
      <c r="G21148"/>
      <c r="I21148"/>
      <c r="L21148"/>
    </row>
    <row r="21149" spans="7:12" x14ac:dyDescent="0.25">
      <c r="G21149"/>
      <c r="I21149"/>
      <c r="L21149"/>
    </row>
    <row r="21150" spans="7:12" x14ac:dyDescent="0.25">
      <c r="G21150"/>
      <c r="I21150"/>
      <c r="L21150"/>
    </row>
    <row r="21151" spans="7:12" x14ac:dyDescent="0.25">
      <c r="G21151"/>
      <c r="I21151"/>
      <c r="L21151"/>
    </row>
    <row r="21152" spans="7:12" x14ac:dyDescent="0.25">
      <c r="G21152"/>
      <c r="I21152"/>
      <c r="L21152"/>
    </row>
    <row r="21153" spans="7:12" x14ac:dyDescent="0.25">
      <c r="G21153"/>
      <c r="I21153"/>
      <c r="L21153"/>
    </row>
    <row r="21154" spans="7:12" x14ac:dyDescent="0.25">
      <c r="G21154"/>
      <c r="I21154"/>
      <c r="L21154"/>
    </row>
    <row r="21155" spans="7:12" x14ac:dyDescent="0.25">
      <c r="G21155"/>
      <c r="I21155"/>
      <c r="L21155"/>
    </row>
    <row r="21156" spans="7:12" x14ac:dyDescent="0.25">
      <c r="G21156"/>
      <c r="I21156"/>
      <c r="L21156"/>
    </row>
    <row r="21157" spans="7:12" x14ac:dyDescent="0.25">
      <c r="G21157"/>
      <c r="I21157"/>
      <c r="L21157"/>
    </row>
    <row r="21158" spans="7:12" x14ac:dyDescent="0.25">
      <c r="G21158"/>
      <c r="I21158"/>
      <c r="L21158"/>
    </row>
    <row r="21159" spans="7:12" x14ac:dyDescent="0.25">
      <c r="G21159"/>
      <c r="I21159"/>
      <c r="L21159"/>
    </row>
    <row r="21160" spans="7:12" x14ac:dyDescent="0.25">
      <c r="G21160"/>
      <c r="I21160"/>
      <c r="L21160"/>
    </row>
    <row r="21161" spans="7:12" x14ac:dyDescent="0.25">
      <c r="G21161"/>
      <c r="I21161"/>
      <c r="L21161"/>
    </row>
    <row r="21162" spans="7:12" x14ac:dyDescent="0.25">
      <c r="G21162"/>
      <c r="I21162"/>
      <c r="L21162"/>
    </row>
    <row r="21163" spans="7:12" x14ac:dyDescent="0.25">
      <c r="G21163"/>
      <c r="I21163"/>
      <c r="L21163"/>
    </row>
    <row r="21164" spans="7:12" x14ac:dyDescent="0.25">
      <c r="G21164"/>
      <c r="I21164"/>
      <c r="L21164"/>
    </row>
    <row r="21165" spans="7:12" x14ac:dyDescent="0.25">
      <c r="G21165"/>
      <c r="I21165"/>
      <c r="L21165"/>
    </row>
    <row r="21166" spans="7:12" x14ac:dyDescent="0.25">
      <c r="G21166"/>
      <c r="I21166"/>
      <c r="L21166"/>
    </row>
    <row r="21167" spans="7:12" x14ac:dyDescent="0.25">
      <c r="G21167"/>
      <c r="I21167"/>
      <c r="L21167"/>
    </row>
    <row r="21168" spans="7:12" x14ac:dyDescent="0.25">
      <c r="G21168"/>
      <c r="I21168"/>
      <c r="L21168"/>
    </row>
    <row r="21169" spans="7:12" x14ac:dyDescent="0.25">
      <c r="G21169"/>
      <c r="I21169"/>
      <c r="L21169"/>
    </row>
    <row r="21170" spans="7:12" x14ac:dyDescent="0.25">
      <c r="G21170"/>
      <c r="I21170"/>
      <c r="L21170"/>
    </row>
    <row r="21171" spans="7:12" x14ac:dyDescent="0.25">
      <c r="G21171"/>
      <c r="I21171"/>
      <c r="L21171"/>
    </row>
    <row r="21172" spans="7:12" x14ac:dyDescent="0.25">
      <c r="G21172"/>
      <c r="I21172"/>
      <c r="L21172"/>
    </row>
    <row r="21173" spans="7:12" x14ac:dyDescent="0.25">
      <c r="G21173"/>
      <c r="I21173"/>
      <c r="L21173"/>
    </row>
    <row r="21174" spans="7:12" x14ac:dyDescent="0.25">
      <c r="G21174"/>
      <c r="I21174"/>
      <c r="L21174"/>
    </row>
    <row r="21175" spans="7:12" x14ac:dyDescent="0.25">
      <c r="G21175"/>
      <c r="I21175"/>
      <c r="L21175"/>
    </row>
    <row r="21176" spans="7:12" x14ac:dyDescent="0.25">
      <c r="G21176"/>
      <c r="I21176"/>
      <c r="L21176"/>
    </row>
    <row r="21177" spans="7:12" x14ac:dyDescent="0.25">
      <c r="G21177"/>
      <c r="I21177"/>
      <c r="L21177"/>
    </row>
    <row r="21178" spans="7:12" x14ac:dyDescent="0.25">
      <c r="G21178"/>
      <c r="I21178"/>
      <c r="L21178"/>
    </row>
    <row r="21179" spans="7:12" x14ac:dyDescent="0.25">
      <c r="G21179"/>
      <c r="I21179"/>
      <c r="L21179"/>
    </row>
    <row r="21180" spans="7:12" x14ac:dyDescent="0.25">
      <c r="G21180"/>
      <c r="I21180"/>
      <c r="L21180"/>
    </row>
    <row r="21181" spans="7:12" x14ac:dyDescent="0.25">
      <c r="G21181"/>
      <c r="I21181"/>
      <c r="L21181"/>
    </row>
    <row r="21182" spans="7:12" x14ac:dyDescent="0.25">
      <c r="G21182"/>
      <c r="I21182"/>
      <c r="L21182"/>
    </row>
    <row r="21183" spans="7:12" x14ac:dyDescent="0.25">
      <c r="G21183"/>
      <c r="I21183"/>
      <c r="L21183"/>
    </row>
    <row r="21184" spans="7:12" x14ac:dyDescent="0.25">
      <c r="G21184"/>
      <c r="I21184"/>
      <c r="L21184"/>
    </row>
    <row r="21185" spans="7:12" x14ac:dyDescent="0.25">
      <c r="G21185"/>
      <c r="I21185"/>
      <c r="L21185"/>
    </row>
    <row r="21186" spans="7:12" x14ac:dyDescent="0.25">
      <c r="G21186"/>
      <c r="I21186"/>
      <c r="L21186"/>
    </row>
    <row r="21187" spans="7:12" x14ac:dyDescent="0.25">
      <c r="G21187"/>
      <c r="I21187"/>
      <c r="L21187"/>
    </row>
    <row r="21188" spans="7:12" x14ac:dyDescent="0.25">
      <c r="G21188"/>
      <c r="I21188"/>
      <c r="L21188"/>
    </row>
    <row r="21189" spans="7:12" x14ac:dyDescent="0.25">
      <c r="G21189"/>
      <c r="I21189"/>
      <c r="L21189"/>
    </row>
    <row r="21190" spans="7:12" x14ac:dyDescent="0.25">
      <c r="G21190"/>
      <c r="I21190"/>
      <c r="L21190"/>
    </row>
    <row r="21191" spans="7:12" x14ac:dyDescent="0.25">
      <c r="G21191"/>
      <c r="I21191"/>
      <c r="L21191"/>
    </row>
    <row r="21192" spans="7:12" x14ac:dyDescent="0.25">
      <c r="G21192"/>
      <c r="I21192"/>
      <c r="L21192"/>
    </row>
    <row r="21193" spans="7:12" x14ac:dyDescent="0.25">
      <c r="G21193"/>
      <c r="I21193"/>
      <c r="L21193"/>
    </row>
    <row r="21194" spans="7:12" x14ac:dyDescent="0.25">
      <c r="G21194"/>
      <c r="I21194"/>
      <c r="L21194"/>
    </row>
    <row r="21195" spans="7:12" x14ac:dyDescent="0.25">
      <c r="G21195"/>
      <c r="I21195"/>
      <c r="L21195"/>
    </row>
    <row r="21196" spans="7:12" x14ac:dyDescent="0.25">
      <c r="G21196"/>
      <c r="I21196"/>
      <c r="L21196"/>
    </row>
    <row r="21197" spans="7:12" x14ac:dyDescent="0.25">
      <c r="G21197"/>
      <c r="I21197"/>
      <c r="L21197"/>
    </row>
    <row r="21198" spans="7:12" x14ac:dyDescent="0.25">
      <c r="G21198"/>
      <c r="I21198"/>
      <c r="L21198"/>
    </row>
    <row r="21199" spans="7:12" x14ac:dyDescent="0.25">
      <c r="G21199"/>
      <c r="I21199"/>
      <c r="L21199"/>
    </row>
    <row r="21200" spans="7:12" x14ac:dyDescent="0.25">
      <c r="G21200"/>
      <c r="I21200"/>
      <c r="L21200"/>
    </row>
    <row r="21201" spans="7:12" x14ac:dyDescent="0.25">
      <c r="G21201"/>
      <c r="I21201"/>
      <c r="L21201"/>
    </row>
    <row r="21202" spans="7:12" x14ac:dyDescent="0.25">
      <c r="G21202"/>
      <c r="I21202"/>
      <c r="L21202"/>
    </row>
    <row r="21203" spans="7:12" x14ac:dyDescent="0.25">
      <c r="G21203"/>
      <c r="I21203"/>
      <c r="L21203"/>
    </row>
    <row r="21204" spans="7:12" x14ac:dyDescent="0.25">
      <c r="G21204"/>
      <c r="I21204"/>
      <c r="L21204"/>
    </row>
    <row r="21205" spans="7:12" x14ac:dyDescent="0.25">
      <c r="G21205"/>
      <c r="I21205"/>
      <c r="L21205"/>
    </row>
    <row r="21206" spans="7:12" x14ac:dyDescent="0.25">
      <c r="G21206"/>
      <c r="I21206"/>
      <c r="L21206"/>
    </row>
    <row r="21207" spans="7:12" x14ac:dyDescent="0.25">
      <c r="G21207"/>
      <c r="I21207"/>
      <c r="L21207"/>
    </row>
    <row r="21208" spans="7:12" x14ac:dyDescent="0.25">
      <c r="G21208"/>
      <c r="I21208"/>
      <c r="L21208"/>
    </row>
    <row r="21209" spans="7:12" x14ac:dyDescent="0.25">
      <c r="G21209"/>
      <c r="I21209"/>
      <c r="L21209"/>
    </row>
    <row r="21210" spans="7:12" x14ac:dyDescent="0.25">
      <c r="G21210"/>
      <c r="I21210"/>
      <c r="L21210"/>
    </row>
    <row r="21211" spans="7:12" x14ac:dyDescent="0.25">
      <c r="G21211"/>
      <c r="I21211"/>
      <c r="L21211"/>
    </row>
    <row r="21212" spans="7:12" x14ac:dyDescent="0.25">
      <c r="G21212"/>
      <c r="I21212"/>
      <c r="L21212"/>
    </row>
    <row r="21213" spans="7:12" x14ac:dyDescent="0.25">
      <c r="G21213"/>
      <c r="I21213"/>
      <c r="L21213"/>
    </row>
    <row r="21214" spans="7:12" x14ac:dyDescent="0.25">
      <c r="G21214"/>
      <c r="I21214"/>
      <c r="L21214"/>
    </row>
    <row r="21215" spans="7:12" x14ac:dyDescent="0.25">
      <c r="G21215"/>
      <c r="I21215"/>
      <c r="L21215"/>
    </row>
    <row r="21216" spans="7:12" x14ac:dyDescent="0.25">
      <c r="G21216"/>
      <c r="I21216"/>
      <c r="L21216"/>
    </row>
    <row r="21217" spans="7:12" x14ac:dyDescent="0.25">
      <c r="G21217"/>
      <c r="I21217"/>
      <c r="L21217"/>
    </row>
    <row r="21218" spans="7:12" x14ac:dyDescent="0.25">
      <c r="G21218"/>
      <c r="I21218"/>
      <c r="L21218"/>
    </row>
    <row r="21219" spans="7:12" x14ac:dyDescent="0.25">
      <c r="G21219"/>
      <c r="I21219"/>
      <c r="L21219"/>
    </row>
    <row r="21220" spans="7:12" x14ac:dyDescent="0.25">
      <c r="G21220"/>
      <c r="I21220"/>
      <c r="L21220"/>
    </row>
    <row r="21221" spans="7:12" x14ac:dyDescent="0.25">
      <c r="G21221"/>
      <c r="I21221"/>
      <c r="L21221"/>
    </row>
    <row r="21222" spans="7:12" x14ac:dyDescent="0.25">
      <c r="G21222"/>
      <c r="I21222"/>
      <c r="L21222"/>
    </row>
    <row r="21223" spans="7:12" x14ac:dyDescent="0.25">
      <c r="G21223"/>
      <c r="I21223"/>
      <c r="L21223"/>
    </row>
    <row r="21224" spans="7:12" x14ac:dyDescent="0.25">
      <c r="G21224"/>
      <c r="I21224"/>
      <c r="L21224"/>
    </row>
    <row r="21225" spans="7:12" x14ac:dyDescent="0.25">
      <c r="G21225"/>
      <c r="I21225"/>
      <c r="L21225"/>
    </row>
    <row r="21226" spans="7:12" x14ac:dyDescent="0.25">
      <c r="G21226"/>
      <c r="I21226"/>
      <c r="L21226"/>
    </row>
    <row r="21227" spans="7:12" x14ac:dyDescent="0.25">
      <c r="G21227"/>
      <c r="I21227"/>
      <c r="L21227"/>
    </row>
    <row r="21228" spans="7:12" x14ac:dyDescent="0.25">
      <c r="G21228"/>
      <c r="I21228"/>
      <c r="L21228"/>
    </row>
    <row r="21229" spans="7:12" x14ac:dyDescent="0.25">
      <c r="G21229"/>
      <c r="I21229"/>
      <c r="L21229"/>
    </row>
    <row r="21230" spans="7:12" x14ac:dyDescent="0.25">
      <c r="G21230"/>
      <c r="I21230"/>
      <c r="L21230"/>
    </row>
    <row r="21231" spans="7:12" x14ac:dyDescent="0.25">
      <c r="G21231"/>
      <c r="I21231"/>
      <c r="L21231"/>
    </row>
    <row r="21232" spans="7:12" x14ac:dyDescent="0.25">
      <c r="G21232"/>
      <c r="I21232"/>
      <c r="L21232"/>
    </row>
    <row r="21233" spans="7:12" x14ac:dyDescent="0.25">
      <c r="G21233"/>
      <c r="I21233"/>
      <c r="L21233"/>
    </row>
    <row r="21234" spans="7:12" x14ac:dyDescent="0.25">
      <c r="G21234"/>
      <c r="I21234"/>
      <c r="L21234"/>
    </row>
    <row r="21235" spans="7:12" x14ac:dyDescent="0.25">
      <c r="G21235"/>
      <c r="I21235"/>
      <c r="L21235"/>
    </row>
    <row r="21236" spans="7:12" x14ac:dyDescent="0.25">
      <c r="G21236"/>
      <c r="I21236"/>
      <c r="L21236"/>
    </row>
    <row r="21237" spans="7:12" x14ac:dyDescent="0.25">
      <c r="G21237"/>
      <c r="I21237"/>
      <c r="L21237"/>
    </row>
    <row r="21238" spans="7:12" x14ac:dyDescent="0.25">
      <c r="G21238"/>
      <c r="I21238"/>
      <c r="L21238"/>
    </row>
    <row r="21239" spans="7:12" x14ac:dyDescent="0.25">
      <c r="G21239"/>
      <c r="I21239"/>
      <c r="L21239"/>
    </row>
    <row r="21240" spans="7:12" x14ac:dyDescent="0.25">
      <c r="G21240"/>
      <c r="I21240"/>
      <c r="L21240"/>
    </row>
    <row r="21241" spans="7:12" x14ac:dyDescent="0.25">
      <c r="G21241"/>
      <c r="I21241"/>
      <c r="L21241"/>
    </row>
    <row r="21242" spans="7:12" x14ac:dyDescent="0.25">
      <c r="G21242"/>
      <c r="I21242"/>
      <c r="L21242"/>
    </row>
    <row r="21243" spans="7:12" x14ac:dyDescent="0.25">
      <c r="G21243"/>
      <c r="I21243"/>
      <c r="L21243"/>
    </row>
    <row r="21244" spans="7:12" x14ac:dyDescent="0.25">
      <c r="G21244"/>
      <c r="I21244"/>
      <c r="L21244"/>
    </row>
    <row r="21245" spans="7:12" x14ac:dyDescent="0.25">
      <c r="G21245"/>
      <c r="I21245"/>
      <c r="L21245"/>
    </row>
    <row r="21246" spans="7:12" x14ac:dyDescent="0.25">
      <c r="G21246"/>
      <c r="I21246"/>
      <c r="L21246"/>
    </row>
    <row r="21247" spans="7:12" x14ac:dyDescent="0.25">
      <c r="G21247"/>
      <c r="I21247"/>
      <c r="L21247"/>
    </row>
    <row r="21248" spans="7:12" x14ac:dyDescent="0.25">
      <c r="G21248"/>
      <c r="I21248"/>
      <c r="L21248"/>
    </row>
    <row r="21249" spans="7:12" x14ac:dyDescent="0.25">
      <c r="G21249"/>
      <c r="I21249"/>
      <c r="L21249"/>
    </row>
    <row r="21250" spans="7:12" x14ac:dyDescent="0.25">
      <c r="G21250"/>
      <c r="I21250"/>
      <c r="L21250"/>
    </row>
    <row r="21251" spans="7:12" x14ac:dyDescent="0.25">
      <c r="G21251"/>
      <c r="I21251"/>
      <c r="L21251"/>
    </row>
    <row r="21252" spans="7:12" x14ac:dyDescent="0.25">
      <c r="G21252"/>
      <c r="I21252"/>
      <c r="L21252"/>
    </row>
    <row r="21253" spans="7:12" x14ac:dyDescent="0.25">
      <c r="G21253"/>
      <c r="I21253"/>
      <c r="L21253"/>
    </row>
    <row r="21254" spans="7:12" x14ac:dyDescent="0.25">
      <c r="G21254"/>
      <c r="I21254"/>
      <c r="L21254"/>
    </row>
    <row r="21255" spans="7:12" x14ac:dyDescent="0.25">
      <c r="G21255"/>
      <c r="I21255"/>
      <c r="L21255"/>
    </row>
    <row r="21256" spans="7:12" x14ac:dyDescent="0.25">
      <c r="G21256"/>
      <c r="I21256"/>
      <c r="L21256"/>
    </row>
    <row r="21257" spans="7:12" x14ac:dyDescent="0.25">
      <c r="G21257"/>
      <c r="I21257"/>
      <c r="L21257"/>
    </row>
    <row r="21258" spans="7:12" x14ac:dyDescent="0.25">
      <c r="G21258"/>
      <c r="I21258"/>
      <c r="L21258"/>
    </row>
    <row r="21259" spans="7:12" x14ac:dyDescent="0.25">
      <c r="G21259"/>
      <c r="I21259"/>
      <c r="L21259"/>
    </row>
    <row r="21260" spans="7:12" x14ac:dyDescent="0.25">
      <c r="G21260"/>
      <c r="I21260"/>
      <c r="L21260"/>
    </row>
    <row r="21261" spans="7:12" x14ac:dyDescent="0.25">
      <c r="G21261"/>
      <c r="I21261"/>
      <c r="L21261"/>
    </row>
    <row r="21262" spans="7:12" x14ac:dyDescent="0.25">
      <c r="G21262"/>
      <c r="I21262"/>
      <c r="L21262"/>
    </row>
    <row r="21263" spans="7:12" x14ac:dyDescent="0.25">
      <c r="G21263"/>
      <c r="I21263"/>
      <c r="L21263"/>
    </row>
    <row r="21264" spans="7:12" x14ac:dyDescent="0.25">
      <c r="G21264"/>
      <c r="I21264"/>
      <c r="L21264"/>
    </row>
    <row r="21265" spans="7:12" x14ac:dyDescent="0.25">
      <c r="G21265"/>
      <c r="I21265"/>
      <c r="L21265"/>
    </row>
    <row r="21266" spans="7:12" x14ac:dyDescent="0.25">
      <c r="G21266"/>
      <c r="I21266"/>
      <c r="L21266"/>
    </row>
    <row r="21267" spans="7:12" x14ac:dyDescent="0.25">
      <c r="G21267"/>
      <c r="I21267"/>
      <c r="L21267"/>
    </row>
    <row r="21268" spans="7:12" x14ac:dyDescent="0.25">
      <c r="G21268"/>
      <c r="I21268"/>
      <c r="L21268"/>
    </row>
    <row r="21269" spans="7:12" x14ac:dyDescent="0.25">
      <c r="G21269"/>
      <c r="I21269"/>
      <c r="L21269"/>
    </row>
    <row r="21270" spans="7:12" x14ac:dyDescent="0.25">
      <c r="G21270"/>
      <c r="I21270"/>
      <c r="L21270"/>
    </row>
    <row r="21271" spans="7:12" x14ac:dyDescent="0.25">
      <c r="G21271"/>
      <c r="I21271"/>
      <c r="L21271"/>
    </row>
    <row r="21272" spans="7:12" x14ac:dyDescent="0.25">
      <c r="G21272"/>
      <c r="I21272"/>
      <c r="L21272"/>
    </row>
    <row r="21273" spans="7:12" x14ac:dyDescent="0.25">
      <c r="G21273"/>
      <c r="I21273"/>
      <c r="L21273"/>
    </row>
    <row r="21274" spans="7:12" x14ac:dyDescent="0.25">
      <c r="G21274"/>
      <c r="I21274"/>
      <c r="L21274"/>
    </row>
    <row r="21275" spans="7:12" x14ac:dyDescent="0.25">
      <c r="G21275"/>
      <c r="I21275"/>
      <c r="L21275"/>
    </row>
    <row r="21276" spans="7:12" x14ac:dyDescent="0.25">
      <c r="G21276"/>
      <c r="I21276"/>
      <c r="L21276"/>
    </row>
    <row r="21277" spans="7:12" x14ac:dyDescent="0.25">
      <c r="G21277"/>
      <c r="I21277"/>
      <c r="L21277"/>
    </row>
    <row r="21278" spans="7:12" x14ac:dyDescent="0.25">
      <c r="G21278"/>
      <c r="I21278"/>
      <c r="L21278"/>
    </row>
    <row r="21279" spans="7:12" x14ac:dyDescent="0.25">
      <c r="G21279"/>
      <c r="I21279"/>
      <c r="L21279"/>
    </row>
    <row r="21280" spans="7:12" x14ac:dyDescent="0.25">
      <c r="G21280"/>
      <c r="I21280"/>
      <c r="L21280"/>
    </row>
    <row r="21281" spans="7:12" x14ac:dyDescent="0.25">
      <c r="G21281"/>
      <c r="I21281"/>
      <c r="L21281"/>
    </row>
    <row r="21282" spans="7:12" x14ac:dyDescent="0.25">
      <c r="G21282"/>
      <c r="I21282"/>
      <c r="L21282"/>
    </row>
    <row r="21283" spans="7:12" x14ac:dyDescent="0.25">
      <c r="G21283"/>
      <c r="I21283"/>
      <c r="L21283"/>
    </row>
    <row r="21284" spans="7:12" x14ac:dyDescent="0.25">
      <c r="G21284"/>
      <c r="I21284"/>
      <c r="L21284"/>
    </row>
    <row r="21285" spans="7:12" x14ac:dyDescent="0.25">
      <c r="G21285"/>
      <c r="I21285"/>
      <c r="L21285"/>
    </row>
    <row r="21286" spans="7:12" x14ac:dyDescent="0.25">
      <c r="G21286"/>
      <c r="I21286"/>
      <c r="L21286"/>
    </row>
    <row r="21287" spans="7:12" x14ac:dyDescent="0.25">
      <c r="G21287"/>
      <c r="I21287"/>
      <c r="L21287"/>
    </row>
    <row r="21288" spans="7:12" x14ac:dyDescent="0.25">
      <c r="G21288"/>
      <c r="I21288"/>
      <c r="L21288"/>
    </row>
    <row r="21289" spans="7:12" x14ac:dyDescent="0.25">
      <c r="G21289"/>
      <c r="I21289"/>
      <c r="L21289"/>
    </row>
    <row r="21290" spans="7:12" x14ac:dyDescent="0.25">
      <c r="G21290"/>
      <c r="I21290"/>
      <c r="L21290"/>
    </row>
    <row r="21291" spans="7:12" x14ac:dyDescent="0.25">
      <c r="G21291"/>
      <c r="I21291"/>
      <c r="L21291"/>
    </row>
    <row r="21292" spans="7:12" x14ac:dyDescent="0.25">
      <c r="G21292"/>
      <c r="I21292"/>
      <c r="L21292"/>
    </row>
    <row r="21293" spans="7:12" x14ac:dyDescent="0.25">
      <c r="G21293"/>
      <c r="I21293"/>
      <c r="L21293"/>
    </row>
    <row r="21294" spans="7:12" x14ac:dyDescent="0.25">
      <c r="G21294"/>
      <c r="I21294"/>
      <c r="L21294"/>
    </row>
    <row r="21295" spans="7:12" x14ac:dyDescent="0.25">
      <c r="G21295"/>
      <c r="I21295"/>
      <c r="L21295"/>
    </row>
    <row r="21296" spans="7:12" x14ac:dyDescent="0.25">
      <c r="G21296"/>
      <c r="I21296"/>
      <c r="L21296"/>
    </row>
    <row r="21297" spans="7:12" x14ac:dyDescent="0.25">
      <c r="G21297"/>
      <c r="I21297"/>
      <c r="L21297"/>
    </row>
    <row r="21298" spans="7:12" x14ac:dyDescent="0.25">
      <c r="G21298"/>
      <c r="I21298"/>
      <c r="L21298"/>
    </row>
    <row r="21299" spans="7:12" x14ac:dyDescent="0.25">
      <c r="G21299"/>
      <c r="I21299"/>
      <c r="L21299"/>
    </row>
    <row r="21300" spans="7:12" x14ac:dyDescent="0.25">
      <c r="G21300"/>
      <c r="I21300"/>
      <c r="L21300"/>
    </row>
    <row r="21301" spans="7:12" x14ac:dyDescent="0.25">
      <c r="G21301"/>
      <c r="I21301"/>
      <c r="L21301"/>
    </row>
    <row r="21302" spans="7:12" x14ac:dyDescent="0.25">
      <c r="G21302"/>
      <c r="I21302"/>
      <c r="L21302"/>
    </row>
    <row r="21303" spans="7:12" x14ac:dyDescent="0.25">
      <c r="G21303"/>
      <c r="I21303"/>
      <c r="L21303"/>
    </row>
    <row r="21304" spans="7:12" x14ac:dyDescent="0.25">
      <c r="G21304"/>
      <c r="I21304"/>
      <c r="L21304"/>
    </row>
    <row r="21305" spans="7:12" x14ac:dyDescent="0.25">
      <c r="G21305"/>
      <c r="I21305"/>
      <c r="L21305"/>
    </row>
    <row r="21306" spans="7:12" x14ac:dyDescent="0.25">
      <c r="G21306"/>
      <c r="I21306"/>
      <c r="L21306"/>
    </row>
    <row r="21307" spans="7:12" x14ac:dyDescent="0.25">
      <c r="G21307"/>
      <c r="I21307"/>
      <c r="L21307"/>
    </row>
    <row r="21308" spans="7:12" x14ac:dyDescent="0.25">
      <c r="G21308"/>
      <c r="I21308"/>
      <c r="L21308"/>
    </row>
    <row r="21309" spans="7:12" x14ac:dyDescent="0.25">
      <c r="G21309"/>
      <c r="I21309"/>
      <c r="L21309"/>
    </row>
    <row r="21310" spans="7:12" x14ac:dyDescent="0.25">
      <c r="G21310"/>
      <c r="I21310"/>
      <c r="L21310"/>
    </row>
    <row r="21311" spans="7:12" x14ac:dyDescent="0.25">
      <c r="G21311"/>
      <c r="I21311"/>
      <c r="L21311"/>
    </row>
    <row r="21312" spans="7:12" x14ac:dyDescent="0.25">
      <c r="G21312"/>
      <c r="I21312"/>
      <c r="L21312"/>
    </row>
    <row r="21313" spans="7:12" x14ac:dyDescent="0.25">
      <c r="G21313"/>
      <c r="I21313"/>
      <c r="L21313"/>
    </row>
    <row r="21314" spans="7:12" x14ac:dyDescent="0.25">
      <c r="G21314"/>
      <c r="I21314"/>
      <c r="L21314"/>
    </row>
    <row r="21315" spans="7:12" x14ac:dyDescent="0.25">
      <c r="G21315"/>
      <c r="I21315"/>
      <c r="L21315"/>
    </row>
    <row r="21316" spans="7:12" x14ac:dyDescent="0.25">
      <c r="G21316"/>
      <c r="I21316"/>
      <c r="L21316"/>
    </row>
    <row r="21317" spans="7:12" x14ac:dyDescent="0.25">
      <c r="G21317"/>
      <c r="I21317"/>
      <c r="L21317"/>
    </row>
    <row r="21318" spans="7:12" x14ac:dyDescent="0.25">
      <c r="G21318"/>
      <c r="I21318"/>
      <c r="L21318"/>
    </row>
    <row r="21319" spans="7:12" x14ac:dyDescent="0.25">
      <c r="G21319"/>
      <c r="I21319"/>
      <c r="L21319"/>
    </row>
    <row r="21320" spans="7:12" x14ac:dyDescent="0.25">
      <c r="G21320"/>
      <c r="I21320"/>
      <c r="L21320"/>
    </row>
    <row r="21321" spans="7:12" x14ac:dyDescent="0.25">
      <c r="G21321"/>
      <c r="I21321"/>
      <c r="L21321"/>
    </row>
    <row r="21322" spans="7:12" x14ac:dyDescent="0.25">
      <c r="G21322"/>
      <c r="I21322"/>
      <c r="L21322"/>
    </row>
    <row r="21323" spans="7:12" x14ac:dyDescent="0.25">
      <c r="G21323"/>
      <c r="I21323"/>
      <c r="L21323"/>
    </row>
    <row r="21324" spans="7:12" x14ac:dyDescent="0.25">
      <c r="G21324"/>
      <c r="I21324"/>
      <c r="L21324"/>
    </row>
    <row r="21325" spans="7:12" x14ac:dyDescent="0.25">
      <c r="G21325"/>
      <c r="I21325"/>
      <c r="L21325"/>
    </row>
    <row r="21326" spans="7:12" x14ac:dyDescent="0.25">
      <c r="G21326"/>
      <c r="I21326"/>
      <c r="L21326"/>
    </row>
    <row r="21327" spans="7:12" x14ac:dyDescent="0.25">
      <c r="G21327"/>
      <c r="I21327"/>
      <c r="L21327"/>
    </row>
    <row r="21328" spans="7:12" x14ac:dyDescent="0.25">
      <c r="G21328"/>
      <c r="I21328"/>
      <c r="L21328"/>
    </row>
    <row r="21329" spans="7:12" x14ac:dyDescent="0.25">
      <c r="G21329"/>
      <c r="I21329"/>
      <c r="L21329"/>
    </row>
    <row r="21330" spans="7:12" x14ac:dyDescent="0.25">
      <c r="G21330"/>
      <c r="I21330"/>
      <c r="L21330"/>
    </row>
    <row r="21331" spans="7:12" x14ac:dyDescent="0.25">
      <c r="G21331"/>
      <c r="I21331"/>
      <c r="L21331"/>
    </row>
    <row r="21332" spans="7:12" x14ac:dyDescent="0.25">
      <c r="G21332"/>
      <c r="I21332"/>
      <c r="L21332"/>
    </row>
    <row r="21333" spans="7:12" x14ac:dyDescent="0.25">
      <c r="G21333"/>
      <c r="I21333"/>
      <c r="L21333"/>
    </row>
    <row r="21334" spans="7:12" x14ac:dyDescent="0.25">
      <c r="G21334"/>
      <c r="I21334"/>
      <c r="L21334"/>
    </row>
    <row r="21335" spans="7:12" x14ac:dyDescent="0.25">
      <c r="G21335"/>
      <c r="I21335"/>
      <c r="L21335"/>
    </row>
    <row r="21336" spans="7:12" x14ac:dyDescent="0.25">
      <c r="G21336"/>
      <c r="I21336"/>
      <c r="L21336"/>
    </row>
    <row r="21337" spans="7:12" x14ac:dyDescent="0.25">
      <c r="G21337"/>
      <c r="I21337"/>
      <c r="L21337"/>
    </row>
    <row r="21338" spans="7:12" x14ac:dyDescent="0.25">
      <c r="G21338"/>
      <c r="I21338"/>
      <c r="L21338"/>
    </row>
    <row r="21339" spans="7:12" x14ac:dyDescent="0.25">
      <c r="G21339"/>
      <c r="I21339"/>
      <c r="L21339"/>
    </row>
    <row r="21340" spans="7:12" x14ac:dyDescent="0.25">
      <c r="G21340"/>
      <c r="I21340"/>
      <c r="L21340"/>
    </row>
    <row r="21341" spans="7:12" x14ac:dyDescent="0.25">
      <c r="G21341"/>
      <c r="I21341"/>
      <c r="L21341"/>
    </row>
    <row r="21342" spans="7:12" x14ac:dyDescent="0.25">
      <c r="G21342"/>
      <c r="I21342"/>
      <c r="L21342"/>
    </row>
    <row r="21343" spans="7:12" x14ac:dyDescent="0.25">
      <c r="G21343"/>
      <c r="I21343"/>
      <c r="L21343"/>
    </row>
    <row r="21344" spans="7:12" x14ac:dyDescent="0.25">
      <c r="G21344"/>
      <c r="I21344"/>
      <c r="L21344"/>
    </row>
    <row r="21345" spans="7:12" x14ac:dyDescent="0.25">
      <c r="G21345"/>
      <c r="I21345"/>
      <c r="L21345"/>
    </row>
    <row r="21346" spans="7:12" x14ac:dyDescent="0.25">
      <c r="G21346"/>
      <c r="I21346"/>
      <c r="L21346"/>
    </row>
    <row r="21347" spans="7:12" x14ac:dyDescent="0.25">
      <c r="G21347"/>
      <c r="I21347"/>
      <c r="L21347"/>
    </row>
    <row r="21348" spans="7:12" x14ac:dyDescent="0.25">
      <c r="G21348"/>
      <c r="I21348"/>
      <c r="L21348"/>
    </row>
    <row r="21349" spans="7:12" x14ac:dyDescent="0.25">
      <c r="G21349"/>
      <c r="I21349"/>
      <c r="L21349"/>
    </row>
    <row r="21350" spans="7:12" x14ac:dyDescent="0.25">
      <c r="G21350"/>
      <c r="I21350"/>
      <c r="L21350"/>
    </row>
    <row r="21351" spans="7:12" x14ac:dyDescent="0.25">
      <c r="G21351"/>
      <c r="I21351"/>
      <c r="L21351"/>
    </row>
    <row r="21352" spans="7:12" x14ac:dyDescent="0.25">
      <c r="G21352"/>
      <c r="I21352"/>
      <c r="L21352"/>
    </row>
    <row r="21353" spans="7:12" x14ac:dyDescent="0.25">
      <c r="G21353"/>
      <c r="I21353"/>
      <c r="L21353"/>
    </row>
    <row r="21354" spans="7:12" x14ac:dyDescent="0.25">
      <c r="G21354"/>
      <c r="I21354"/>
      <c r="L21354"/>
    </row>
    <row r="21355" spans="7:12" x14ac:dyDescent="0.25">
      <c r="G21355"/>
      <c r="I21355"/>
      <c r="L21355"/>
    </row>
    <row r="21356" spans="7:12" x14ac:dyDescent="0.25">
      <c r="G21356"/>
      <c r="I21356"/>
      <c r="L21356"/>
    </row>
    <row r="21357" spans="7:12" x14ac:dyDescent="0.25">
      <c r="G21357"/>
      <c r="I21357"/>
      <c r="L21357"/>
    </row>
    <row r="21358" spans="7:12" x14ac:dyDescent="0.25">
      <c r="G21358"/>
      <c r="I21358"/>
      <c r="L21358"/>
    </row>
    <row r="21359" spans="7:12" x14ac:dyDescent="0.25">
      <c r="G21359"/>
      <c r="I21359"/>
      <c r="L21359"/>
    </row>
    <row r="21360" spans="7:12" x14ac:dyDescent="0.25">
      <c r="G21360"/>
      <c r="I21360"/>
      <c r="L21360"/>
    </row>
    <row r="21361" spans="7:12" x14ac:dyDescent="0.25">
      <c r="G21361"/>
      <c r="I21361"/>
      <c r="L21361"/>
    </row>
    <row r="21362" spans="7:12" x14ac:dyDescent="0.25">
      <c r="G21362"/>
      <c r="I21362"/>
      <c r="L21362"/>
    </row>
    <row r="21363" spans="7:12" x14ac:dyDescent="0.25">
      <c r="G21363"/>
      <c r="I21363"/>
      <c r="L21363"/>
    </row>
    <row r="21364" spans="7:12" x14ac:dyDescent="0.25">
      <c r="G21364"/>
      <c r="I21364"/>
      <c r="L21364"/>
    </row>
    <row r="21365" spans="7:12" x14ac:dyDescent="0.25">
      <c r="G21365"/>
      <c r="I21365"/>
      <c r="L21365"/>
    </row>
    <row r="21366" spans="7:12" x14ac:dyDescent="0.25">
      <c r="G21366"/>
      <c r="I21366"/>
      <c r="L21366"/>
    </row>
    <row r="21367" spans="7:12" x14ac:dyDescent="0.25">
      <c r="G21367"/>
      <c r="I21367"/>
      <c r="L21367"/>
    </row>
    <row r="21368" spans="7:12" x14ac:dyDescent="0.25">
      <c r="G21368"/>
      <c r="I21368"/>
      <c r="L21368"/>
    </row>
    <row r="21369" spans="7:12" x14ac:dyDescent="0.25">
      <c r="G21369"/>
      <c r="I21369"/>
      <c r="L21369"/>
    </row>
    <row r="21370" spans="7:12" x14ac:dyDescent="0.25">
      <c r="G21370"/>
      <c r="I21370"/>
      <c r="L21370"/>
    </row>
    <row r="21371" spans="7:12" x14ac:dyDescent="0.25">
      <c r="G21371"/>
      <c r="I21371"/>
      <c r="L21371"/>
    </row>
    <row r="21372" spans="7:12" x14ac:dyDescent="0.25">
      <c r="G21372"/>
      <c r="I21372"/>
      <c r="L21372"/>
    </row>
    <row r="21373" spans="7:12" x14ac:dyDescent="0.25">
      <c r="G21373"/>
      <c r="I21373"/>
      <c r="L21373"/>
    </row>
    <row r="21374" spans="7:12" x14ac:dyDescent="0.25">
      <c r="G21374"/>
      <c r="I21374"/>
      <c r="L21374"/>
    </row>
    <row r="21375" spans="7:12" x14ac:dyDescent="0.25">
      <c r="G21375"/>
      <c r="I21375"/>
      <c r="L21375"/>
    </row>
    <row r="21376" spans="7:12" x14ac:dyDescent="0.25">
      <c r="G21376"/>
      <c r="I21376"/>
      <c r="L21376"/>
    </row>
    <row r="21377" spans="7:12" x14ac:dyDescent="0.25">
      <c r="G21377"/>
      <c r="I21377"/>
      <c r="L21377"/>
    </row>
    <row r="21378" spans="7:12" x14ac:dyDescent="0.25">
      <c r="G21378"/>
      <c r="I21378"/>
      <c r="L21378"/>
    </row>
    <row r="21379" spans="7:12" x14ac:dyDescent="0.25">
      <c r="G21379"/>
      <c r="I21379"/>
      <c r="L21379"/>
    </row>
    <row r="21380" spans="7:12" x14ac:dyDescent="0.25">
      <c r="G21380"/>
      <c r="I21380"/>
      <c r="L21380"/>
    </row>
    <row r="21381" spans="7:12" x14ac:dyDescent="0.25">
      <c r="G21381"/>
      <c r="I21381"/>
      <c r="L21381"/>
    </row>
    <row r="21382" spans="7:12" x14ac:dyDescent="0.25">
      <c r="G21382"/>
      <c r="I21382"/>
      <c r="L21382"/>
    </row>
    <row r="21383" spans="7:12" x14ac:dyDescent="0.25">
      <c r="G21383"/>
      <c r="I21383"/>
      <c r="L21383"/>
    </row>
    <row r="21384" spans="7:12" x14ac:dyDescent="0.25">
      <c r="G21384"/>
      <c r="I21384"/>
      <c r="L21384"/>
    </row>
    <row r="21385" spans="7:12" x14ac:dyDescent="0.25">
      <c r="G21385"/>
      <c r="I21385"/>
      <c r="L21385"/>
    </row>
    <row r="21386" spans="7:12" x14ac:dyDescent="0.25">
      <c r="G21386"/>
      <c r="I21386"/>
      <c r="L21386"/>
    </row>
    <row r="21387" spans="7:12" x14ac:dyDescent="0.25">
      <c r="G21387"/>
      <c r="I21387"/>
      <c r="L21387"/>
    </row>
    <row r="21388" spans="7:12" x14ac:dyDescent="0.25">
      <c r="G21388"/>
      <c r="I21388"/>
      <c r="L21388"/>
    </row>
    <row r="21389" spans="7:12" x14ac:dyDescent="0.25">
      <c r="G21389"/>
      <c r="I21389"/>
      <c r="L21389"/>
    </row>
    <row r="21390" spans="7:12" x14ac:dyDescent="0.25">
      <c r="G21390"/>
      <c r="I21390"/>
      <c r="L21390"/>
    </row>
    <row r="21391" spans="7:12" x14ac:dyDescent="0.25">
      <c r="G21391"/>
      <c r="I21391"/>
      <c r="L21391"/>
    </row>
    <row r="21392" spans="7:12" x14ac:dyDescent="0.25">
      <c r="G21392"/>
      <c r="I21392"/>
      <c r="L21392"/>
    </row>
    <row r="21393" spans="7:12" x14ac:dyDescent="0.25">
      <c r="G21393"/>
      <c r="I21393"/>
      <c r="L21393"/>
    </row>
    <row r="21394" spans="7:12" x14ac:dyDescent="0.25">
      <c r="G21394"/>
      <c r="I21394"/>
      <c r="L21394"/>
    </row>
    <row r="21395" spans="7:12" x14ac:dyDescent="0.25">
      <c r="G21395"/>
      <c r="I21395"/>
      <c r="L21395"/>
    </row>
    <row r="21396" spans="7:12" x14ac:dyDescent="0.25">
      <c r="G21396"/>
      <c r="I21396"/>
      <c r="L21396"/>
    </row>
    <row r="21397" spans="7:12" x14ac:dyDescent="0.25">
      <c r="G21397"/>
      <c r="I21397"/>
      <c r="L21397"/>
    </row>
    <row r="21398" spans="7:12" x14ac:dyDescent="0.25">
      <c r="G21398"/>
      <c r="I21398"/>
      <c r="L21398"/>
    </row>
    <row r="21399" spans="7:12" x14ac:dyDescent="0.25">
      <c r="G21399"/>
      <c r="I21399"/>
      <c r="L21399"/>
    </row>
    <row r="21400" spans="7:12" x14ac:dyDescent="0.25">
      <c r="G21400"/>
      <c r="I21400"/>
      <c r="L21400"/>
    </row>
    <row r="21401" spans="7:12" x14ac:dyDescent="0.25">
      <c r="G21401"/>
      <c r="I21401"/>
      <c r="L21401"/>
    </row>
    <row r="21402" spans="7:12" x14ac:dyDescent="0.25">
      <c r="G21402"/>
      <c r="I21402"/>
      <c r="L21402"/>
    </row>
    <row r="21403" spans="7:12" x14ac:dyDescent="0.25">
      <c r="G21403"/>
      <c r="I21403"/>
      <c r="L21403"/>
    </row>
    <row r="21404" spans="7:12" x14ac:dyDescent="0.25">
      <c r="G21404"/>
      <c r="I21404"/>
      <c r="L21404"/>
    </row>
    <row r="21405" spans="7:12" x14ac:dyDescent="0.25">
      <c r="G21405"/>
      <c r="I21405"/>
      <c r="L21405"/>
    </row>
    <row r="21406" spans="7:12" x14ac:dyDescent="0.25">
      <c r="G21406"/>
      <c r="I21406"/>
      <c r="L21406"/>
    </row>
    <row r="21407" spans="7:12" x14ac:dyDescent="0.25">
      <c r="G21407"/>
      <c r="I21407"/>
      <c r="L21407"/>
    </row>
    <row r="21408" spans="7:12" x14ac:dyDescent="0.25">
      <c r="G21408"/>
      <c r="I21408"/>
      <c r="L21408"/>
    </row>
    <row r="21409" spans="7:12" x14ac:dyDescent="0.25">
      <c r="G21409"/>
      <c r="I21409"/>
      <c r="L21409"/>
    </row>
    <row r="21410" spans="7:12" x14ac:dyDescent="0.25">
      <c r="G21410"/>
      <c r="I21410"/>
      <c r="L21410"/>
    </row>
    <row r="21411" spans="7:12" x14ac:dyDescent="0.25">
      <c r="G21411"/>
      <c r="I21411"/>
      <c r="L21411"/>
    </row>
    <row r="21412" spans="7:12" x14ac:dyDescent="0.25">
      <c r="G21412"/>
      <c r="I21412"/>
      <c r="L21412"/>
    </row>
    <row r="21413" spans="7:12" x14ac:dyDescent="0.25">
      <c r="G21413"/>
      <c r="I21413"/>
      <c r="L21413"/>
    </row>
    <row r="21414" spans="7:12" x14ac:dyDescent="0.25">
      <c r="G21414"/>
      <c r="I21414"/>
      <c r="L21414"/>
    </row>
    <row r="21415" spans="7:12" x14ac:dyDescent="0.25">
      <c r="G21415"/>
      <c r="I21415"/>
      <c r="L21415"/>
    </row>
    <row r="21416" spans="7:12" x14ac:dyDescent="0.25">
      <c r="G21416"/>
      <c r="I21416"/>
      <c r="L21416"/>
    </row>
    <row r="21417" spans="7:12" x14ac:dyDescent="0.25">
      <c r="G21417"/>
      <c r="I21417"/>
      <c r="L21417"/>
    </row>
    <row r="21418" spans="7:12" x14ac:dyDescent="0.25">
      <c r="G21418"/>
      <c r="I21418"/>
      <c r="L21418"/>
    </row>
    <row r="21419" spans="7:12" x14ac:dyDescent="0.25">
      <c r="G21419"/>
      <c r="I21419"/>
      <c r="L21419"/>
    </row>
    <row r="21420" spans="7:12" x14ac:dyDescent="0.25">
      <c r="G21420"/>
      <c r="I21420"/>
      <c r="L21420"/>
    </row>
    <row r="21421" spans="7:12" x14ac:dyDescent="0.25">
      <c r="G21421"/>
      <c r="I21421"/>
      <c r="L21421"/>
    </row>
    <row r="21422" spans="7:12" x14ac:dyDescent="0.25">
      <c r="G21422"/>
      <c r="I21422"/>
      <c r="L21422"/>
    </row>
    <row r="21423" spans="7:12" x14ac:dyDescent="0.25">
      <c r="G21423"/>
      <c r="I21423"/>
      <c r="L21423"/>
    </row>
    <row r="21424" spans="7:12" x14ac:dyDescent="0.25">
      <c r="G21424"/>
      <c r="I21424"/>
      <c r="L21424"/>
    </row>
    <row r="21425" spans="7:12" x14ac:dyDescent="0.25">
      <c r="G21425"/>
      <c r="I21425"/>
      <c r="L21425"/>
    </row>
    <row r="21426" spans="7:12" x14ac:dyDescent="0.25">
      <c r="G21426"/>
      <c r="I21426"/>
      <c r="L21426"/>
    </row>
    <row r="21427" spans="7:12" x14ac:dyDescent="0.25">
      <c r="G21427"/>
      <c r="I21427"/>
      <c r="L21427"/>
    </row>
    <row r="21428" spans="7:12" x14ac:dyDescent="0.25">
      <c r="G21428"/>
      <c r="I21428"/>
      <c r="L21428"/>
    </row>
    <row r="21429" spans="7:12" x14ac:dyDescent="0.25">
      <c r="G21429"/>
      <c r="I21429"/>
      <c r="L21429"/>
    </row>
    <row r="21430" spans="7:12" x14ac:dyDescent="0.25">
      <c r="G21430"/>
      <c r="I21430"/>
      <c r="L21430"/>
    </row>
    <row r="21431" spans="7:12" x14ac:dyDescent="0.25">
      <c r="G21431"/>
      <c r="I21431"/>
      <c r="L21431"/>
    </row>
    <row r="21432" spans="7:12" x14ac:dyDescent="0.25">
      <c r="G21432"/>
      <c r="I21432"/>
      <c r="L21432"/>
    </row>
    <row r="21433" spans="7:12" x14ac:dyDescent="0.25">
      <c r="G21433"/>
      <c r="I21433"/>
      <c r="L21433"/>
    </row>
    <row r="21434" spans="7:12" x14ac:dyDescent="0.25">
      <c r="G21434"/>
      <c r="I21434"/>
      <c r="L21434"/>
    </row>
    <row r="21435" spans="7:12" x14ac:dyDescent="0.25">
      <c r="G21435"/>
      <c r="I21435"/>
      <c r="L21435"/>
    </row>
    <row r="21436" spans="7:12" x14ac:dyDescent="0.25">
      <c r="G21436"/>
      <c r="I21436"/>
      <c r="L21436"/>
    </row>
    <row r="21437" spans="7:12" x14ac:dyDescent="0.25">
      <c r="G21437"/>
      <c r="I21437"/>
      <c r="L21437"/>
    </row>
    <row r="21438" spans="7:12" x14ac:dyDescent="0.25">
      <c r="G21438"/>
      <c r="I21438"/>
      <c r="L21438"/>
    </row>
    <row r="21439" spans="7:12" x14ac:dyDescent="0.25">
      <c r="G21439"/>
      <c r="I21439"/>
      <c r="L21439"/>
    </row>
    <row r="21440" spans="7:12" x14ac:dyDescent="0.25">
      <c r="G21440"/>
      <c r="I21440"/>
      <c r="L21440"/>
    </row>
    <row r="21441" spans="7:12" x14ac:dyDescent="0.25">
      <c r="G21441"/>
      <c r="I21441"/>
      <c r="L21441"/>
    </row>
    <row r="21442" spans="7:12" x14ac:dyDescent="0.25">
      <c r="G21442"/>
      <c r="I21442"/>
      <c r="L21442"/>
    </row>
    <row r="21443" spans="7:12" x14ac:dyDescent="0.25">
      <c r="G21443"/>
      <c r="I21443"/>
      <c r="L21443"/>
    </row>
    <row r="21444" spans="7:12" x14ac:dyDescent="0.25">
      <c r="G21444"/>
      <c r="I21444"/>
      <c r="L21444"/>
    </row>
    <row r="21445" spans="7:12" x14ac:dyDescent="0.25">
      <c r="G21445"/>
      <c r="I21445"/>
      <c r="L21445"/>
    </row>
    <row r="21446" spans="7:12" x14ac:dyDescent="0.25">
      <c r="G21446"/>
      <c r="I21446"/>
      <c r="L21446"/>
    </row>
    <row r="21447" spans="7:12" x14ac:dyDescent="0.25">
      <c r="G21447"/>
      <c r="I21447"/>
      <c r="L21447"/>
    </row>
    <row r="21448" spans="7:12" x14ac:dyDescent="0.25">
      <c r="G21448"/>
      <c r="I21448"/>
      <c r="L21448"/>
    </row>
    <row r="21449" spans="7:12" x14ac:dyDescent="0.25">
      <c r="G21449"/>
      <c r="I21449"/>
      <c r="L21449"/>
    </row>
    <row r="21450" spans="7:12" x14ac:dyDescent="0.25">
      <c r="G21450"/>
      <c r="I21450"/>
      <c r="L21450"/>
    </row>
    <row r="21451" spans="7:12" x14ac:dyDescent="0.25">
      <c r="G21451"/>
      <c r="I21451"/>
      <c r="L21451"/>
    </row>
    <row r="21452" spans="7:12" x14ac:dyDescent="0.25">
      <c r="G21452"/>
      <c r="I21452"/>
      <c r="L21452"/>
    </row>
    <row r="21453" spans="7:12" x14ac:dyDescent="0.25">
      <c r="G21453"/>
      <c r="I21453"/>
      <c r="L21453"/>
    </row>
    <row r="21454" spans="7:12" x14ac:dyDescent="0.25">
      <c r="G21454"/>
      <c r="I21454"/>
      <c r="L21454"/>
    </row>
    <row r="21455" spans="7:12" x14ac:dyDescent="0.25">
      <c r="G21455"/>
      <c r="I21455"/>
      <c r="L21455"/>
    </row>
    <row r="21456" spans="7:12" x14ac:dyDescent="0.25">
      <c r="G21456"/>
      <c r="I21456"/>
      <c r="L21456"/>
    </row>
    <row r="21457" spans="7:12" x14ac:dyDescent="0.25">
      <c r="G21457"/>
      <c r="I21457"/>
      <c r="L21457"/>
    </row>
    <row r="21458" spans="7:12" x14ac:dyDescent="0.25">
      <c r="G21458"/>
      <c r="I21458"/>
      <c r="L21458"/>
    </row>
    <row r="21459" spans="7:12" x14ac:dyDescent="0.25">
      <c r="G21459"/>
      <c r="I21459"/>
      <c r="L21459"/>
    </row>
    <row r="21460" spans="7:12" x14ac:dyDescent="0.25">
      <c r="G21460"/>
      <c r="I21460"/>
      <c r="L21460"/>
    </row>
    <row r="21461" spans="7:12" x14ac:dyDescent="0.25">
      <c r="G21461"/>
      <c r="I21461"/>
      <c r="L21461"/>
    </row>
    <row r="21462" spans="7:12" x14ac:dyDescent="0.25">
      <c r="G21462"/>
      <c r="I21462"/>
      <c r="L21462"/>
    </row>
    <row r="21463" spans="7:12" x14ac:dyDescent="0.25">
      <c r="G21463"/>
      <c r="I21463"/>
      <c r="L21463"/>
    </row>
    <row r="21464" spans="7:12" x14ac:dyDescent="0.25">
      <c r="G21464"/>
      <c r="I21464"/>
      <c r="L21464"/>
    </row>
    <row r="21465" spans="7:12" x14ac:dyDescent="0.25">
      <c r="G21465"/>
      <c r="I21465"/>
      <c r="L21465"/>
    </row>
    <row r="21466" spans="7:12" x14ac:dyDescent="0.25">
      <c r="G21466"/>
      <c r="I21466"/>
      <c r="L21466"/>
    </row>
    <row r="21467" spans="7:12" x14ac:dyDescent="0.25">
      <c r="G21467"/>
      <c r="I21467"/>
      <c r="L21467"/>
    </row>
    <row r="21468" spans="7:12" x14ac:dyDescent="0.25">
      <c r="G21468"/>
      <c r="I21468"/>
      <c r="L21468"/>
    </row>
    <row r="21469" spans="7:12" x14ac:dyDescent="0.25">
      <c r="G21469"/>
      <c r="I21469"/>
      <c r="L21469"/>
    </row>
    <row r="21470" spans="7:12" x14ac:dyDescent="0.25">
      <c r="G21470"/>
      <c r="I21470"/>
      <c r="L21470"/>
    </row>
    <row r="21471" spans="7:12" x14ac:dyDescent="0.25">
      <c r="G21471"/>
      <c r="I21471"/>
      <c r="L21471"/>
    </row>
    <row r="21472" spans="7:12" x14ac:dyDescent="0.25">
      <c r="G21472"/>
      <c r="I21472"/>
      <c r="L21472"/>
    </row>
    <row r="21473" spans="7:12" x14ac:dyDescent="0.25">
      <c r="G21473"/>
      <c r="I21473"/>
      <c r="L21473"/>
    </row>
    <row r="21474" spans="7:12" x14ac:dyDescent="0.25">
      <c r="G21474"/>
      <c r="I21474"/>
      <c r="L21474"/>
    </row>
    <row r="21475" spans="7:12" x14ac:dyDescent="0.25">
      <c r="G21475"/>
      <c r="I21475"/>
      <c r="L21475"/>
    </row>
    <row r="21476" spans="7:12" x14ac:dyDescent="0.25">
      <c r="G21476"/>
      <c r="I21476"/>
      <c r="L21476"/>
    </row>
    <row r="21477" spans="7:12" x14ac:dyDescent="0.25">
      <c r="G21477"/>
      <c r="I21477"/>
      <c r="L21477"/>
    </row>
    <row r="21478" spans="7:12" x14ac:dyDescent="0.25">
      <c r="G21478"/>
      <c r="I21478"/>
      <c r="L21478"/>
    </row>
    <row r="21479" spans="7:12" x14ac:dyDescent="0.25">
      <c r="G21479"/>
      <c r="I21479"/>
      <c r="L21479"/>
    </row>
    <row r="21480" spans="7:12" x14ac:dyDescent="0.25">
      <c r="G21480"/>
      <c r="I21480"/>
      <c r="L21480"/>
    </row>
    <row r="21481" spans="7:12" x14ac:dyDescent="0.25">
      <c r="G21481"/>
      <c r="I21481"/>
      <c r="L21481"/>
    </row>
    <row r="21482" spans="7:12" x14ac:dyDescent="0.25">
      <c r="G21482"/>
      <c r="I21482"/>
      <c r="L21482"/>
    </row>
    <row r="21483" spans="7:12" x14ac:dyDescent="0.25">
      <c r="G21483"/>
      <c r="I21483"/>
      <c r="L21483"/>
    </row>
    <row r="21484" spans="7:12" x14ac:dyDescent="0.25">
      <c r="G21484"/>
      <c r="I21484"/>
      <c r="L21484"/>
    </row>
    <row r="21485" spans="7:12" x14ac:dyDescent="0.25">
      <c r="G21485"/>
      <c r="I21485"/>
      <c r="L21485"/>
    </row>
    <row r="21486" spans="7:12" x14ac:dyDescent="0.25">
      <c r="G21486"/>
      <c r="I21486"/>
      <c r="L21486"/>
    </row>
    <row r="21487" spans="7:12" x14ac:dyDescent="0.25">
      <c r="G21487"/>
      <c r="I21487"/>
      <c r="L21487"/>
    </row>
    <row r="21488" spans="7:12" x14ac:dyDescent="0.25">
      <c r="G21488"/>
      <c r="I21488"/>
      <c r="L21488"/>
    </row>
    <row r="21489" spans="7:12" x14ac:dyDescent="0.25">
      <c r="G21489"/>
      <c r="I21489"/>
      <c r="L21489"/>
    </row>
    <row r="21490" spans="7:12" x14ac:dyDescent="0.25">
      <c r="G21490"/>
      <c r="I21490"/>
      <c r="L21490"/>
    </row>
    <row r="21491" spans="7:12" x14ac:dyDescent="0.25">
      <c r="G21491"/>
      <c r="I21491"/>
      <c r="L21491"/>
    </row>
    <row r="21492" spans="7:12" x14ac:dyDescent="0.25">
      <c r="G21492"/>
      <c r="I21492"/>
      <c r="L21492"/>
    </row>
    <row r="21493" spans="7:12" x14ac:dyDescent="0.25">
      <c r="G21493"/>
      <c r="I21493"/>
      <c r="L21493"/>
    </row>
    <row r="21494" spans="7:12" x14ac:dyDescent="0.25">
      <c r="G21494"/>
      <c r="I21494"/>
      <c r="L21494"/>
    </row>
    <row r="21495" spans="7:12" x14ac:dyDescent="0.25">
      <c r="G21495"/>
      <c r="I21495"/>
      <c r="L21495"/>
    </row>
    <row r="21496" spans="7:12" x14ac:dyDescent="0.25">
      <c r="G21496"/>
      <c r="I21496"/>
      <c r="L21496"/>
    </row>
    <row r="21497" spans="7:12" x14ac:dyDescent="0.25">
      <c r="G21497"/>
      <c r="I21497"/>
      <c r="L21497"/>
    </row>
    <row r="21498" spans="7:12" x14ac:dyDescent="0.25">
      <c r="G21498"/>
      <c r="I21498"/>
      <c r="L21498"/>
    </row>
    <row r="21499" spans="7:12" x14ac:dyDescent="0.25">
      <c r="G21499"/>
      <c r="I21499"/>
      <c r="L21499"/>
    </row>
    <row r="21500" spans="7:12" x14ac:dyDescent="0.25">
      <c r="G21500"/>
      <c r="I21500"/>
      <c r="L21500"/>
    </row>
    <row r="21501" spans="7:12" x14ac:dyDescent="0.25">
      <c r="G21501"/>
      <c r="I21501"/>
      <c r="L21501"/>
    </row>
    <row r="21502" spans="7:12" x14ac:dyDescent="0.25">
      <c r="G21502"/>
      <c r="I21502"/>
      <c r="L21502"/>
    </row>
    <row r="21503" spans="7:12" x14ac:dyDescent="0.25">
      <c r="G21503"/>
      <c r="I21503"/>
      <c r="L21503"/>
    </row>
    <row r="21504" spans="7:12" x14ac:dyDescent="0.25">
      <c r="G21504"/>
      <c r="I21504"/>
      <c r="L21504"/>
    </row>
    <row r="21505" spans="7:12" x14ac:dyDescent="0.25">
      <c r="G21505"/>
      <c r="I21505"/>
      <c r="L21505"/>
    </row>
    <row r="21506" spans="7:12" x14ac:dyDescent="0.25">
      <c r="G21506"/>
      <c r="I21506"/>
      <c r="L21506"/>
    </row>
    <row r="21507" spans="7:12" x14ac:dyDescent="0.25">
      <c r="G21507"/>
      <c r="I21507"/>
      <c r="L21507"/>
    </row>
    <row r="21508" spans="7:12" x14ac:dyDescent="0.25">
      <c r="G21508"/>
      <c r="I21508"/>
      <c r="L21508"/>
    </row>
    <row r="21509" spans="7:12" x14ac:dyDescent="0.25">
      <c r="G21509"/>
      <c r="I21509"/>
      <c r="L21509"/>
    </row>
    <row r="21510" spans="7:12" x14ac:dyDescent="0.25">
      <c r="G21510"/>
      <c r="I21510"/>
      <c r="L21510"/>
    </row>
    <row r="21511" spans="7:12" x14ac:dyDescent="0.25">
      <c r="G21511"/>
      <c r="I21511"/>
      <c r="L21511"/>
    </row>
    <row r="21512" spans="7:12" x14ac:dyDescent="0.25">
      <c r="G21512"/>
      <c r="I21512"/>
      <c r="L21512"/>
    </row>
    <row r="21513" spans="7:12" x14ac:dyDescent="0.25">
      <c r="G21513"/>
      <c r="I21513"/>
      <c r="L21513"/>
    </row>
    <row r="21514" spans="7:12" x14ac:dyDescent="0.25">
      <c r="G21514"/>
      <c r="I21514"/>
      <c r="L21514"/>
    </row>
    <row r="21515" spans="7:12" x14ac:dyDescent="0.25">
      <c r="G21515"/>
      <c r="I21515"/>
      <c r="L21515"/>
    </row>
    <row r="21516" spans="7:12" x14ac:dyDescent="0.25">
      <c r="G21516"/>
      <c r="I21516"/>
      <c r="L21516"/>
    </row>
    <row r="21517" spans="7:12" x14ac:dyDescent="0.25">
      <c r="G21517"/>
      <c r="I21517"/>
      <c r="L21517"/>
    </row>
    <row r="21518" spans="7:12" x14ac:dyDescent="0.25">
      <c r="G21518"/>
      <c r="I21518"/>
      <c r="L21518"/>
    </row>
    <row r="21519" spans="7:12" x14ac:dyDescent="0.25">
      <c r="G21519"/>
      <c r="I21519"/>
      <c r="L21519"/>
    </row>
    <row r="21520" spans="7:12" x14ac:dyDescent="0.25">
      <c r="G21520"/>
      <c r="I21520"/>
      <c r="L21520"/>
    </row>
    <row r="21521" spans="7:12" x14ac:dyDescent="0.25">
      <c r="G21521"/>
      <c r="I21521"/>
      <c r="L21521"/>
    </row>
    <row r="21522" spans="7:12" x14ac:dyDescent="0.25">
      <c r="G21522"/>
      <c r="I21522"/>
      <c r="L21522"/>
    </row>
    <row r="21523" spans="7:12" x14ac:dyDescent="0.25">
      <c r="G21523"/>
      <c r="I21523"/>
      <c r="L21523"/>
    </row>
    <row r="21524" spans="7:12" x14ac:dyDescent="0.25">
      <c r="G21524"/>
      <c r="I21524"/>
      <c r="L21524"/>
    </row>
    <row r="21525" spans="7:12" x14ac:dyDescent="0.25">
      <c r="G21525"/>
      <c r="I21525"/>
      <c r="L21525"/>
    </row>
    <row r="21526" spans="7:12" x14ac:dyDescent="0.25">
      <c r="G21526"/>
      <c r="I21526"/>
      <c r="L21526"/>
    </row>
    <row r="21527" spans="7:12" x14ac:dyDescent="0.25">
      <c r="G21527"/>
      <c r="I21527"/>
      <c r="L21527"/>
    </row>
    <row r="21528" spans="7:12" x14ac:dyDescent="0.25">
      <c r="G21528"/>
      <c r="I21528"/>
      <c r="L21528"/>
    </row>
    <row r="21529" spans="7:12" x14ac:dyDescent="0.25">
      <c r="G21529"/>
      <c r="I21529"/>
      <c r="L21529"/>
    </row>
    <row r="21530" spans="7:12" x14ac:dyDescent="0.25">
      <c r="G21530"/>
      <c r="I21530"/>
      <c r="L21530"/>
    </row>
    <row r="21531" spans="7:12" x14ac:dyDescent="0.25">
      <c r="G21531"/>
      <c r="I21531"/>
      <c r="L21531"/>
    </row>
    <row r="21532" spans="7:12" x14ac:dyDescent="0.25">
      <c r="G21532"/>
      <c r="I21532"/>
      <c r="L21532"/>
    </row>
    <row r="21533" spans="7:12" x14ac:dyDescent="0.25">
      <c r="G21533"/>
      <c r="I21533"/>
      <c r="L21533"/>
    </row>
    <row r="21534" spans="7:12" x14ac:dyDescent="0.25">
      <c r="G21534"/>
      <c r="I21534"/>
      <c r="L21534"/>
    </row>
    <row r="21535" spans="7:12" x14ac:dyDescent="0.25">
      <c r="G21535"/>
      <c r="I21535"/>
      <c r="L21535"/>
    </row>
    <row r="21536" spans="7:12" x14ac:dyDescent="0.25">
      <c r="G21536"/>
      <c r="I21536"/>
      <c r="L21536"/>
    </row>
    <row r="21537" spans="7:12" x14ac:dyDescent="0.25">
      <c r="G21537"/>
      <c r="I21537"/>
      <c r="L21537"/>
    </row>
    <row r="21538" spans="7:12" x14ac:dyDescent="0.25">
      <c r="G21538"/>
      <c r="I21538"/>
      <c r="L21538"/>
    </row>
    <row r="21539" spans="7:12" x14ac:dyDescent="0.25">
      <c r="G21539"/>
      <c r="I21539"/>
      <c r="L21539"/>
    </row>
    <row r="21540" spans="7:12" x14ac:dyDescent="0.25">
      <c r="G21540"/>
      <c r="I21540"/>
      <c r="L21540"/>
    </row>
    <row r="21541" spans="7:12" x14ac:dyDescent="0.25">
      <c r="G21541"/>
      <c r="I21541"/>
      <c r="L21541"/>
    </row>
    <row r="21542" spans="7:12" x14ac:dyDescent="0.25">
      <c r="G21542"/>
      <c r="I21542"/>
      <c r="L21542"/>
    </row>
    <row r="21543" spans="7:12" x14ac:dyDescent="0.25">
      <c r="G21543"/>
      <c r="I21543"/>
      <c r="L21543"/>
    </row>
    <row r="21544" spans="7:12" x14ac:dyDescent="0.25">
      <c r="G21544"/>
      <c r="I21544"/>
      <c r="L21544"/>
    </row>
    <row r="21545" spans="7:12" x14ac:dyDescent="0.25">
      <c r="G21545"/>
      <c r="I21545"/>
      <c r="L21545"/>
    </row>
    <row r="21546" spans="7:12" x14ac:dyDescent="0.25">
      <c r="G21546"/>
      <c r="I21546"/>
      <c r="L21546"/>
    </row>
    <row r="21547" spans="7:12" x14ac:dyDescent="0.25">
      <c r="G21547"/>
      <c r="I21547"/>
      <c r="L21547"/>
    </row>
    <row r="21548" spans="7:12" x14ac:dyDescent="0.25">
      <c r="G21548"/>
      <c r="I21548"/>
      <c r="L21548"/>
    </row>
    <row r="21549" spans="7:12" x14ac:dyDescent="0.25">
      <c r="G21549"/>
      <c r="I21549"/>
      <c r="L21549"/>
    </row>
    <row r="21550" spans="7:12" x14ac:dyDescent="0.25">
      <c r="G21550"/>
      <c r="I21550"/>
      <c r="L21550"/>
    </row>
    <row r="21551" spans="7:12" x14ac:dyDescent="0.25">
      <c r="G21551"/>
      <c r="I21551"/>
      <c r="L21551"/>
    </row>
    <row r="21552" spans="7:12" x14ac:dyDescent="0.25">
      <c r="G21552"/>
      <c r="I21552"/>
      <c r="L21552"/>
    </row>
    <row r="21553" spans="7:12" x14ac:dyDescent="0.25">
      <c r="G21553"/>
      <c r="I21553"/>
      <c r="L21553"/>
    </row>
    <row r="21554" spans="7:12" x14ac:dyDescent="0.25">
      <c r="G21554"/>
      <c r="I21554"/>
      <c r="L21554"/>
    </row>
    <row r="21555" spans="7:12" x14ac:dyDescent="0.25">
      <c r="G21555"/>
      <c r="I21555"/>
      <c r="L21555"/>
    </row>
    <row r="21556" spans="7:12" x14ac:dyDescent="0.25">
      <c r="G21556"/>
      <c r="I21556"/>
      <c r="L21556"/>
    </row>
    <row r="21557" spans="7:12" x14ac:dyDescent="0.25">
      <c r="G21557"/>
      <c r="I21557"/>
      <c r="L21557"/>
    </row>
    <row r="21558" spans="7:12" x14ac:dyDescent="0.25">
      <c r="G21558"/>
      <c r="I21558"/>
      <c r="L21558"/>
    </row>
    <row r="21559" spans="7:12" x14ac:dyDescent="0.25">
      <c r="G21559"/>
      <c r="I21559"/>
      <c r="L21559"/>
    </row>
    <row r="21560" spans="7:12" x14ac:dyDescent="0.25">
      <c r="G21560"/>
      <c r="I21560"/>
      <c r="L21560"/>
    </row>
    <row r="21561" spans="7:12" x14ac:dyDescent="0.25">
      <c r="G21561"/>
      <c r="I21561"/>
      <c r="L21561"/>
    </row>
    <row r="21562" spans="7:12" x14ac:dyDescent="0.25">
      <c r="G21562"/>
      <c r="I21562"/>
      <c r="L21562"/>
    </row>
    <row r="21563" spans="7:12" x14ac:dyDescent="0.25">
      <c r="G21563"/>
      <c r="I21563"/>
      <c r="L21563"/>
    </row>
    <row r="21564" spans="7:12" x14ac:dyDescent="0.25">
      <c r="G21564"/>
      <c r="I21564"/>
      <c r="L21564"/>
    </row>
    <row r="21565" spans="7:12" x14ac:dyDescent="0.25">
      <c r="G21565"/>
      <c r="I21565"/>
      <c r="L21565"/>
    </row>
    <row r="21566" spans="7:12" x14ac:dyDescent="0.25">
      <c r="G21566"/>
      <c r="I21566"/>
      <c r="L21566"/>
    </row>
    <row r="21567" spans="7:12" x14ac:dyDescent="0.25">
      <c r="G21567"/>
      <c r="I21567"/>
      <c r="L21567"/>
    </row>
    <row r="21568" spans="7:12" x14ac:dyDescent="0.25">
      <c r="G21568"/>
      <c r="I21568"/>
      <c r="L21568"/>
    </row>
    <row r="21569" spans="7:12" x14ac:dyDescent="0.25">
      <c r="G21569"/>
      <c r="I21569"/>
      <c r="L21569"/>
    </row>
    <row r="21570" spans="7:12" x14ac:dyDescent="0.25">
      <c r="G21570"/>
      <c r="I21570"/>
      <c r="L21570"/>
    </row>
    <row r="21571" spans="7:12" x14ac:dyDescent="0.25">
      <c r="G21571"/>
      <c r="I21571"/>
      <c r="L21571"/>
    </row>
    <row r="21572" spans="7:12" x14ac:dyDescent="0.25">
      <c r="G21572"/>
      <c r="I21572"/>
      <c r="L21572"/>
    </row>
    <row r="21573" spans="7:12" x14ac:dyDescent="0.25">
      <c r="G21573"/>
      <c r="I21573"/>
      <c r="L21573"/>
    </row>
    <row r="21574" spans="7:12" x14ac:dyDescent="0.25">
      <c r="G21574"/>
      <c r="I21574"/>
      <c r="L21574"/>
    </row>
    <row r="21575" spans="7:12" x14ac:dyDescent="0.25">
      <c r="G21575"/>
      <c r="I21575"/>
      <c r="L21575"/>
    </row>
    <row r="21576" spans="7:12" x14ac:dyDescent="0.25">
      <c r="G21576"/>
      <c r="I21576"/>
      <c r="L21576"/>
    </row>
    <row r="21577" spans="7:12" x14ac:dyDescent="0.25">
      <c r="G21577"/>
      <c r="I21577"/>
      <c r="L21577"/>
    </row>
    <row r="21578" spans="7:12" x14ac:dyDescent="0.25">
      <c r="G21578"/>
      <c r="I21578"/>
      <c r="L21578"/>
    </row>
    <row r="21579" spans="7:12" x14ac:dyDescent="0.25">
      <c r="G21579"/>
      <c r="I21579"/>
      <c r="L21579"/>
    </row>
    <row r="21580" spans="7:12" x14ac:dyDescent="0.25">
      <c r="G21580"/>
      <c r="I21580"/>
      <c r="L21580"/>
    </row>
    <row r="21581" spans="7:12" x14ac:dyDescent="0.25">
      <c r="G21581"/>
      <c r="I21581"/>
      <c r="L21581"/>
    </row>
    <row r="21582" spans="7:12" x14ac:dyDescent="0.25">
      <c r="G21582"/>
      <c r="I21582"/>
      <c r="L21582"/>
    </row>
    <row r="21583" spans="7:12" x14ac:dyDescent="0.25">
      <c r="G21583"/>
      <c r="I21583"/>
      <c r="L21583"/>
    </row>
    <row r="21584" spans="7:12" x14ac:dyDescent="0.25">
      <c r="G21584"/>
      <c r="I21584"/>
      <c r="L21584"/>
    </row>
    <row r="21585" spans="7:12" x14ac:dyDescent="0.25">
      <c r="G21585"/>
      <c r="I21585"/>
      <c r="L21585"/>
    </row>
    <row r="21586" spans="7:12" x14ac:dyDescent="0.25">
      <c r="G21586"/>
      <c r="I21586"/>
      <c r="L21586"/>
    </row>
    <row r="21587" spans="7:12" x14ac:dyDescent="0.25">
      <c r="G21587"/>
      <c r="I21587"/>
      <c r="L21587"/>
    </row>
    <row r="21588" spans="7:12" x14ac:dyDescent="0.25">
      <c r="G21588"/>
      <c r="I21588"/>
      <c r="L21588"/>
    </row>
    <row r="21589" spans="7:12" x14ac:dyDescent="0.25">
      <c r="G21589"/>
      <c r="I21589"/>
      <c r="L21589"/>
    </row>
    <row r="21590" spans="7:12" x14ac:dyDescent="0.25">
      <c r="G21590"/>
      <c r="I21590"/>
      <c r="L21590"/>
    </row>
    <row r="21591" spans="7:12" x14ac:dyDescent="0.25">
      <c r="G21591"/>
      <c r="I21591"/>
      <c r="L21591"/>
    </row>
    <row r="21592" spans="7:12" x14ac:dyDescent="0.25">
      <c r="G21592"/>
      <c r="I21592"/>
      <c r="L21592"/>
    </row>
    <row r="21593" spans="7:12" x14ac:dyDescent="0.25">
      <c r="G21593"/>
      <c r="I21593"/>
      <c r="L21593"/>
    </row>
    <row r="21594" spans="7:12" x14ac:dyDescent="0.25">
      <c r="G21594"/>
      <c r="I21594"/>
      <c r="L21594"/>
    </row>
    <row r="21595" spans="7:12" x14ac:dyDescent="0.25">
      <c r="G21595"/>
      <c r="I21595"/>
      <c r="L21595"/>
    </row>
    <row r="21596" spans="7:12" x14ac:dyDescent="0.25">
      <c r="G21596"/>
      <c r="I21596"/>
      <c r="L21596"/>
    </row>
    <row r="21597" spans="7:12" x14ac:dyDescent="0.25">
      <c r="G21597"/>
      <c r="I21597"/>
      <c r="L21597"/>
    </row>
    <row r="21598" spans="7:12" x14ac:dyDescent="0.25">
      <c r="G21598"/>
      <c r="I21598"/>
      <c r="L21598"/>
    </row>
    <row r="21599" spans="7:12" x14ac:dyDescent="0.25">
      <c r="G21599"/>
      <c r="I21599"/>
      <c r="L21599"/>
    </row>
    <row r="21600" spans="7:12" x14ac:dyDescent="0.25">
      <c r="G21600"/>
      <c r="I21600"/>
      <c r="L21600"/>
    </row>
    <row r="21601" spans="7:12" x14ac:dyDescent="0.25">
      <c r="G21601"/>
      <c r="I21601"/>
      <c r="L21601"/>
    </row>
    <row r="21602" spans="7:12" x14ac:dyDescent="0.25">
      <c r="G21602"/>
      <c r="I21602"/>
      <c r="L21602"/>
    </row>
    <row r="21603" spans="7:12" x14ac:dyDescent="0.25">
      <c r="G21603"/>
      <c r="I21603"/>
      <c r="L21603"/>
    </row>
    <row r="21604" spans="7:12" x14ac:dyDescent="0.25">
      <c r="G21604"/>
      <c r="I21604"/>
      <c r="L21604"/>
    </row>
    <row r="21605" spans="7:12" x14ac:dyDescent="0.25">
      <c r="G21605"/>
      <c r="I21605"/>
      <c r="L21605"/>
    </row>
    <row r="21606" spans="7:12" x14ac:dyDescent="0.25">
      <c r="G21606"/>
      <c r="I21606"/>
      <c r="L21606"/>
    </row>
    <row r="21607" spans="7:12" x14ac:dyDescent="0.25">
      <c r="G21607"/>
      <c r="I21607"/>
      <c r="L21607"/>
    </row>
    <row r="21608" spans="7:12" x14ac:dyDescent="0.25">
      <c r="G21608"/>
      <c r="I21608"/>
      <c r="L21608"/>
    </row>
    <row r="21609" spans="7:12" x14ac:dyDescent="0.25">
      <c r="G21609"/>
      <c r="I21609"/>
      <c r="L21609"/>
    </row>
    <row r="21610" spans="7:12" x14ac:dyDescent="0.25">
      <c r="G21610"/>
      <c r="I21610"/>
      <c r="L21610"/>
    </row>
    <row r="21611" spans="7:12" x14ac:dyDescent="0.25">
      <c r="G21611"/>
      <c r="I21611"/>
      <c r="L21611"/>
    </row>
    <row r="21612" spans="7:12" x14ac:dyDescent="0.25">
      <c r="G21612"/>
      <c r="I21612"/>
      <c r="L21612"/>
    </row>
    <row r="21613" spans="7:12" x14ac:dyDescent="0.25">
      <c r="G21613"/>
      <c r="I21613"/>
      <c r="L21613"/>
    </row>
    <row r="21614" spans="7:12" x14ac:dyDescent="0.25">
      <c r="G21614"/>
      <c r="I21614"/>
      <c r="L21614"/>
    </row>
    <row r="21615" spans="7:12" x14ac:dyDescent="0.25">
      <c r="G21615"/>
      <c r="I21615"/>
      <c r="L21615"/>
    </row>
    <row r="21616" spans="7:12" x14ac:dyDescent="0.25">
      <c r="G21616"/>
      <c r="I21616"/>
      <c r="L21616"/>
    </row>
    <row r="21617" spans="7:12" x14ac:dyDescent="0.25">
      <c r="G21617"/>
      <c r="I21617"/>
      <c r="L21617"/>
    </row>
    <row r="21618" spans="7:12" x14ac:dyDescent="0.25">
      <c r="G21618"/>
      <c r="I21618"/>
      <c r="L21618"/>
    </row>
    <row r="21619" spans="7:12" x14ac:dyDescent="0.25">
      <c r="G21619"/>
      <c r="I21619"/>
      <c r="L21619"/>
    </row>
    <row r="21620" spans="7:12" x14ac:dyDescent="0.25">
      <c r="G21620"/>
      <c r="I21620"/>
      <c r="L21620"/>
    </row>
    <row r="21621" spans="7:12" x14ac:dyDescent="0.25">
      <c r="G21621"/>
      <c r="I21621"/>
      <c r="L21621"/>
    </row>
    <row r="21622" spans="7:12" x14ac:dyDescent="0.25">
      <c r="G21622"/>
      <c r="I21622"/>
      <c r="L21622"/>
    </row>
    <row r="21623" spans="7:12" x14ac:dyDescent="0.25">
      <c r="G21623"/>
      <c r="I21623"/>
      <c r="L21623"/>
    </row>
    <row r="21624" spans="7:12" x14ac:dyDescent="0.25">
      <c r="G21624"/>
      <c r="I21624"/>
      <c r="L21624"/>
    </row>
    <row r="21625" spans="7:12" x14ac:dyDescent="0.25">
      <c r="G21625"/>
      <c r="I21625"/>
      <c r="L21625"/>
    </row>
    <row r="21626" spans="7:12" x14ac:dyDescent="0.25">
      <c r="G21626"/>
      <c r="I21626"/>
      <c r="L21626"/>
    </row>
    <row r="21627" spans="7:12" x14ac:dyDescent="0.25">
      <c r="G21627"/>
      <c r="I21627"/>
      <c r="L21627"/>
    </row>
    <row r="21628" spans="7:12" x14ac:dyDescent="0.25">
      <c r="G21628"/>
      <c r="I21628"/>
      <c r="L21628"/>
    </row>
    <row r="21629" spans="7:12" x14ac:dyDescent="0.25">
      <c r="G21629"/>
      <c r="I21629"/>
      <c r="L21629"/>
    </row>
    <row r="21630" spans="7:12" x14ac:dyDescent="0.25">
      <c r="G21630"/>
      <c r="I21630"/>
      <c r="L21630"/>
    </row>
    <row r="21631" spans="7:12" x14ac:dyDescent="0.25">
      <c r="G21631"/>
      <c r="I21631"/>
      <c r="L21631"/>
    </row>
    <row r="21632" spans="7:12" x14ac:dyDescent="0.25">
      <c r="G21632"/>
      <c r="I21632"/>
      <c r="L21632"/>
    </row>
    <row r="21633" spans="7:12" x14ac:dyDescent="0.25">
      <c r="G21633"/>
      <c r="I21633"/>
      <c r="L21633"/>
    </row>
    <row r="21634" spans="7:12" x14ac:dyDescent="0.25">
      <c r="G21634"/>
      <c r="I21634"/>
      <c r="L21634"/>
    </row>
    <row r="21635" spans="7:12" x14ac:dyDescent="0.25">
      <c r="G21635"/>
      <c r="I21635"/>
      <c r="L21635"/>
    </row>
    <row r="21636" spans="7:12" x14ac:dyDescent="0.25">
      <c r="G21636"/>
      <c r="I21636"/>
      <c r="L21636"/>
    </row>
    <row r="21637" spans="7:12" x14ac:dyDescent="0.25">
      <c r="G21637"/>
      <c r="I21637"/>
      <c r="L21637"/>
    </row>
    <row r="21638" spans="7:12" x14ac:dyDescent="0.25">
      <c r="G21638"/>
      <c r="I21638"/>
      <c r="L21638"/>
    </row>
    <row r="21639" spans="7:12" x14ac:dyDescent="0.25">
      <c r="G21639"/>
      <c r="I21639"/>
      <c r="L21639"/>
    </row>
    <row r="21640" spans="7:12" x14ac:dyDescent="0.25">
      <c r="G21640"/>
      <c r="I21640"/>
      <c r="L21640"/>
    </row>
    <row r="21641" spans="7:12" x14ac:dyDescent="0.25">
      <c r="G21641"/>
      <c r="I21641"/>
      <c r="L21641"/>
    </row>
    <row r="21642" spans="7:12" x14ac:dyDescent="0.25">
      <c r="G21642"/>
      <c r="I21642"/>
      <c r="L21642"/>
    </row>
    <row r="21643" spans="7:12" x14ac:dyDescent="0.25">
      <c r="G21643"/>
      <c r="I21643"/>
      <c r="L21643"/>
    </row>
    <row r="21644" spans="7:12" x14ac:dyDescent="0.25">
      <c r="G21644"/>
      <c r="I21644"/>
      <c r="L21644"/>
    </row>
    <row r="21645" spans="7:12" x14ac:dyDescent="0.25">
      <c r="G21645"/>
      <c r="I21645"/>
      <c r="L21645"/>
    </row>
    <row r="21646" spans="7:12" x14ac:dyDescent="0.25">
      <c r="G21646"/>
      <c r="I21646"/>
      <c r="L21646"/>
    </row>
    <row r="21647" spans="7:12" x14ac:dyDescent="0.25">
      <c r="G21647"/>
      <c r="I21647"/>
      <c r="L21647"/>
    </row>
    <row r="21648" spans="7:12" x14ac:dyDescent="0.25">
      <c r="G21648"/>
      <c r="I21648"/>
      <c r="L21648"/>
    </row>
    <row r="21649" spans="7:12" x14ac:dyDescent="0.25">
      <c r="G21649"/>
      <c r="I21649"/>
      <c r="L21649"/>
    </row>
    <row r="21650" spans="7:12" x14ac:dyDescent="0.25">
      <c r="G21650"/>
      <c r="I21650"/>
      <c r="L21650"/>
    </row>
    <row r="21651" spans="7:12" x14ac:dyDescent="0.25">
      <c r="G21651"/>
      <c r="I21651"/>
      <c r="L21651"/>
    </row>
    <row r="21652" spans="7:12" x14ac:dyDescent="0.25">
      <c r="G21652"/>
      <c r="I21652"/>
      <c r="L21652"/>
    </row>
    <row r="21653" spans="7:12" x14ac:dyDescent="0.25">
      <c r="G21653"/>
      <c r="I21653"/>
      <c r="L21653"/>
    </row>
    <row r="21654" spans="7:12" x14ac:dyDescent="0.25">
      <c r="G21654"/>
      <c r="I21654"/>
      <c r="L21654"/>
    </row>
    <row r="21655" spans="7:12" x14ac:dyDescent="0.25">
      <c r="G21655"/>
      <c r="I21655"/>
      <c r="L21655"/>
    </row>
    <row r="21656" spans="7:12" x14ac:dyDescent="0.25">
      <c r="G21656"/>
      <c r="I21656"/>
      <c r="L21656"/>
    </row>
    <row r="21657" spans="7:12" x14ac:dyDescent="0.25">
      <c r="G21657"/>
      <c r="I21657"/>
      <c r="L21657"/>
    </row>
    <row r="21658" spans="7:12" x14ac:dyDescent="0.25">
      <c r="G21658"/>
      <c r="I21658"/>
      <c r="L21658"/>
    </row>
    <row r="21659" spans="7:12" x14ac:dyDescent="0.25">
      <c r="G21659"/>
      <c r="I21659"/>
      <c r="L21659"/>
    </row>
    <row r="21660" spans="7:12" x14ac:dyDescent="0.25">
      <c r="G21660"/>
      <c r="I21660"/>
      <c r="L21660"/>
    </row>
    <row r="21661" spans="7:12" x14ac:dyDescent="0.25">
      <c r="G21661"/>
      <c r="I21661"/>
      <c r="L21661"/>
    </row>
    <row r="21662" spans="7:12" x14ac:dyDescent="0.25">
      <c r="G21662"/>
      <c r="I21662"/>
      <c r="L21662"/>
    </row>
    <row r="21663" spans="7:12" x14ac:dyDescent="0.25">
      <c r="G21663"/>
      <c r="I21663"/>
      <c r="L21663"/>
    </row>
    <row r="21664" spans="7:12" x14ac:dyDescent="0.25">
      <c r="G21664"/>
      <c r="I21664"/>
      <c r="L21664"/>
    </row>
    <row r="21665" spans="7:12" x14ac:dyDescent="0.25">
      <c r="G21665"/>
      <c r="I21665"/>
      <c r="L21665"/>
    </row>
    <row r="21666" spans="7:12" x14ac:dyDescent="0.25">
      <c r="G21666"/>
      <c r="I21666"/>
      <c r="L21666"/>
    </row>
    <row r="21667" spans="7:12" x14ac:dyDescent="0.25">
      <c r="G21667"/>
      <c r="I21667"/>
      <c r="L21667"/>
    </row>
    <row r="21668" spans="7:12" x14ac:dyDescent="0.25">
      <c r="G21668"/>
      <c r="I21668"/>
      <c r="L21668"/>
    </row>
    <row r="21669" spans="7:12" x14ac:dyDescent="0.25">
      <c r="G21669"/>
      <c r="I21669"/>
      <c r="L21669"/>
    </row>
    <row r="21670" spans="7:12" x14ac:dyDescent="0.25">
      <c r="G21670"/>
      <c r="I21670"/>
      <c r="L21670"/>
    </row>
    <row r="21671" spans="7:12" x14ac:dyDescent="0.25">
      <c r="G21671"/>
      <c r="I21671"/>
      <c r="L21671"/>
    </row>
    <row r="21672" spans="7:12" x14ac:dyDescent="0.25">
      <c r="G21672"/>
      <c r="I21672"/>
      <c r="L21672"/>
    </row>
    <row r="21673" spans="7:12" x14ac:dyDescent="0.25">
      <c r="G21673"/>
      <c r="I21673"/>
      <c r="L21673"/>
    </row>
    <row r="21674" spans="7:12" x14ac:dyDescent="0.25">
      <c r="G21674"/>
      <c r="I21674"/>
      <c r="L21674"/>
    </row>
    <row r="21675" spans="7:12" x14ac:dyDescent="0.25">
      <c r="G21675"/>
      <c r="I21675"/>
      <c r="L21675"/>
    </row>
    <row r="21676" spans="7:12" x14ac:dyDescent="0.25">
      <c r="G21676"/>
      <c r="I21676"/>
      <c r="L21676"/>
    </row>
    <row r="21677" spans="7:12" x14ac:dyDescent="0.25">
      <c r="G21677"/>
      <c r="I21677"/>
      <c r="L21677"/>
    </row>
    <row r="21678" spans="7:12" x14ac:dyDescent="0.25">
      <c r="G21678"/>
      <c r="I21678"/>
      <c r="L21678"/>
    </row>
    <row r="21679" spans="7:12" x14ac:dyDescent="0.25">
      <c r="G21679"/>
      <c r="I21679"/>
      <c r="L21679"/>
    </row>
    <row r="21680" spans="7:12" x14ac:dyDescent="0.25">
      <c r="G21680"/>
      <c r="I21680"/>
      <c r="L21680"/>
    </row>
    <row r="21681" spans="7:12" x14ac:dyDescent="0.25">
      <c r="G21681"/>
      <c r="I21681"/>
      <c r="L21681"/>
    </row>
    <row r="21682" spans="7:12" x14ac:dyDescent="0.25">
      <c r="G21682"/>
      <c r="I21682"/>
      <c r="L21682"/>
    </row>
    <row r="21683" spans="7:12" x14ac:dyDescent="0.25">
      <c r="G21683"/>
      <c r="I21683"/>
      <c r="L21683"/>
    </row>
    <row r="21684" spans="7:12" x14ac:dyDescent="0.25">
      <c r="G21684"/>
      <c r="I21684"/>
      <c r="L21684"/>
    </row>
    <row r="21685" spans="7:12" x14ac:dyDescent="0.25">
      <c r="G21685"/>
      <c r="I21685"/>
      <c r="L21685"/>
    </row>
    <row r="21686" spans="7:12" x14ac:dyDescent="0.25">
      <c r="G21686"/>
      <c r="I21686"/>
      <c r="L21686"/>
    </row>
    <row r="21687" spans="7:12" x14ac:dyDescent="0.25">
      <c r="G21687"/>
      <c r="I21687"/>
      <c r="L21687"/>
    </row>
    <row r="21688" spans="7:12" x14ac:dyDescent="0.25">
      <c r="G21688"/>
      <c r="I21688"/>
      <c r="L21688"/>
    </row>
    <row r="21689" spans="7:12" x14ac:dyDescent="0.25">
      <c r="G21689"/>
      <c r="I21689"/>
      <c r="L21689"/>
    </row>
    <row r="21690" spans="7:12" x14ac:dyDescent="0.25">
      <c r="G21690"/>
      <c r="I21690"/>
      <c r="L21690"/>
    </row>
    <row r="21691" spans="7:12" x14ac:dyDescent="0.25">
      <c r="G21691"/>
      <c r="I21691"/>
      <c r="L21691"/>
    </row>
    <row r="21692" spans="7:12" x14ac:dyDescent="0.25">
      <c r="G21692"/>
      <c r="I21692"/>
      <c r="L21692"/>
    </row>
    <row r="21693" spans="7:12" x14ac:dyDescent="0.25">
      <c r="G21693"/>
      <c r="I21693"/>
      <c r="L21693"/>
    </row>
    <row r="21694" spans="7:12" x14ac:dyDescent="0.25">
      <c r="G21694"/>
      <c r="I21694"/>
      <c r="L21694"/>
    </row>
    <row r="21695" spans="7:12" x14ac:dyDescent="0.25">
      <c r="G21695"/>
      <c r="I21695"/>
      <c r="L21695"/>
    </row>
    <row r="21696" spans="7:12" x14ac:dyDescent="0.25">
      <c r="G21696"/>
      <c r="I21696"/>
      <c r="L21696"/>
    </row>
    <row r="21697" spans="7:12" x14ac:dyDescent="0.25">
      <c r="G21697"/>
      <c r="I21697"/>
      <c r="L21697"/>
    </row>
    <row r="21698" spans="7:12" x14ac:dyDescent="0.25">
      <c r="G21698"/>
      <c r="I21698"/>
      <c r="L21698"/>
    </row>
    <row r="21699" spans="7:12" x14ac:dyDescent="0.25">
      <c r="G21699"/>
      <c r="I21699"/>
      <c r="L21699"/>
    </row>
    <row r="21700" spans="7:12" x14ac:dyDescent="0.25">
      <c r="G21700"/>
      <c r="I21700"/>
      <c r="L21700"/>
    </row>
    <row r="21701" spans="7:12" x14ac:dyDescent="0.25">
      <c r="G21701"/>
      <c r="I21701"/>
      <c r="L21701"/>
    </row>
    <row r="21702" spans="7:12" x14ac:dyDescent="0.25">
      <c r="G21702"/>
      <c r="I21702"/>
      <c r="L21702"/>
    </row>
    <row r="21703" spans="7:12" x14ac:dyDescent="0.25">
      <c r="G21703"/>
      <c r="I21703"/>
      <c r="L21703"/>
    </row>
    <row r="21704" spans="7:12" x14ac:dyDescent="0.25">
      <c r="G21704"/>
      <c r="I21704"/>
      <c r="L21704"/>
    </row>
    <row r="21705" spans="7:12" x14ac:dyDescent="0.25">
      <c r="G21705"/>
      <c r="I21705"/>
      <c r="L21705"/>
    </row>
    <row r="21706" spans="7:12" x14ac:dyDescent="0.25">
      <c r="G21706"/>
      <c r="I21706"/>
      <c r="L21706"/>
    </row>
    <row r="21707" spans="7:12" x14ac:dyDescent="0.25">
      <c r="G21707"/>
      <c r="I21707"/>
      <c r="L21707"/>
    </row>
    <row r="21708" spans="7:12" x14ac:dyDescent="0.25">
      <c r="G21708"/>
      <c r="I21708"/>
      <c r="L21708"/>
    </row>
    <row r="21709" spans="7:12" x14ac:dyDescent="0.25">
      <c r="G21709"/>
      <c r="I21709"/>
      <c r="L21709"/>
    </row>
    <row r="21710" spans="7:12" x14ac:dyDescent="0.25">
      <c r="G21710"/>
      <c r="I21710"/>
      <c r="L21710"/>
    </row>
    <row r="21711" spans="7:12" x14ac:dyDescent="0.25">
      <c r="G21711"/>
      <c r="I21711"/>
      <c r="L21711"/>
    </row>
    <row r="21712" spans="7:12" x14ac:dyDescent="0.25">
      <c r="G21712"/>
      <c r="I21712"/>
      <c r="L21712"/>
    </row>
    <row r="21713" spans="7:12" x14ac:dyDescent="0.25">
      <c r="G21713"/>
      <c r="I21713"/>
      <c r="L21713"/>
    </row>
    <row r="21714" spans="7:12" x14ac:dyDescent="0.25">
      <c r="G21714"/>
      <c r="I21714"/>
      <c r="L21714"/>
    </row>
    <row r="21715" spans="7:12" x14ac:dyDescent="0.25">
      <c r="G21715"/>
      <c r="I21715"/>
      <c r="L21715"/>
    </row>
    <row r="21716" spans="7:12" x14ac:dyDescent="0.25">
      <c r="G21716"/>
      <c r="I21716"/>
      <c r="L21716"/>
    </row>
    <row r="21717" spans="7:12" x14ac:dyDescent="0.25">
      <c r="G21717"/>
      <c r="I21717"/>
      <c r="L21717"/>
    </row>
    <row r="21718" spans="7:12" x14ac:dyDescent="0.25">
      <c r="G21718"/>
      <c r="I21718"/>
      <c r="L21718"/>
    </row>
    <row r="21719" spans="7:12" x14ac:dyDescent="0.25">
      <c r="G21719"/>
      <c r="I21719"/>
      <c r="L21719"/>
    </row>
    <row r="21720" spans="7:12" x14ac:dyDescent="0.25">
      <c r="G21720"/>
      <c r="I21720"/>
      <c r="L21720"/>
    </row>
    <row r="21721" spans="7:12" x14ac:dyDescent="0.25">
      <c r="G21721"/>
      <c r="I21721"/>
      <c r="L21721"/>
    </row>
    <row r="21722" spans="7:12" x14ac:dyDescent="0.25">
      <c r="G21722"/>
      <c r="I21722"/>
      <c r="L21722"/>
    </row>
    <row r="21723" spans="7:12" x14ac:dyDescent="0.25">
      <c r="G21723"/>
      <c r="I21723"/>
      <c r="L21723"/>
    </row>
    <row r="21724" spans="7:12" x14ac:dyDescent="0.25">
      <c r="G21724"/>
      <c r="I21724"/>
      <c r="L21724"/>
    </row>
    <row r="21725" spans="7:12" x14ac:dyDescent="0.25">
      <c r="G21725"/>
      <c r="I21725"/>
      <c r="L21725"/>
    </row>
    <row r="21726" spans="7:12" x14ac:dyDescent="0.25">
      <c r="G21726"/>
      <c r="I21726"/>
      <c r="L21726"/>
    </row>
    <row r="21727" spans="7:12" x14ac:dyDescent="0.25">
      <c r="G21727"/>
      <c r="I21727"/>
      <c r="L21727"/>
    </row>
    <row r="21728" spans="7:12" x14ac:dyDescent="0.25">
      <c r="G21728"/>
      <c r="I21728"/>
      <c r="L21728"/>
    </row>
    <row r="21729" spans="7:12" x14ac:dyDescent="0.25">
      <c r="G21729"/>
      <c r="I21729"/>
      <c r="L21729"/>
    </row>
    <row r="21730" spans="7:12" x14ac:dyDescent="0.25">
      <c r="G21730"/>
      <c r="I21730"/>
      <c r="L21730"/>
    </row>
    <row r="21731" spans="7:12" x14ac:dyDescent="0.25">
      <c r="G21731"/>
      <c r="I21731"/>
      <c r="L21731"/>
    </row>
    <row r="21732" spans="7:12" x14ac:dyDescent="0.25">
      <c r="G21732"/>
      <c r="I21732"/>
      <c r="L21732"/>
    </row>
    <row r="21733" spans="7:12" x14ac:dyDescent="0.25">
      <c r="G21733"/>
      <c r="I21733"/>
      <c r="L21733"/>
    </row>
    <row r="21734" spans="7:12" x14ac:dyDescent="0.25">
      <c r="G21734"/>
      <c r="I21734"/>
      <c r="L21734"/>
    </row>
    <row r="21735" spans="7:12" x14ac:dyDescent="0.25">
      <c r="G21735"/>
      <c r="I21735"/>
      <c r="L21735"/>
    </row>
    <row r="21736" spans="7:12" x14ac:dyDescent="0.25">
      <c r="G21736"/>
      <c r="I21736"/>
      <c r="L21736"/>
    </row>
    <row r="21737" spans="7:12" x14ac:dyDescent="0.25">
      <c r="G21737"/>
      <c r="I21737"/>
      <c r="L21737"/>
    </row>
    <row r="21738" spans="7:12" x14ac:dyDescent="0.25">
      <c r="G21738"/>
      <c r="I21738"/>
      <c r="L21738"/>
    </row>
    <row r="21739" spans="7:12" x14ac:dyDescent="0.25">
      <c r="G21739"/>
      <c r="I21739"/>
      <c r="L21739"/>
    </row>
    <row r="21740" spans="7:12" x14ac:dyDescent="0.25">
      <c r="G21740"/>
      <c r="I21740"/>
      <c r="L21740"/>
    </row>
    <row r="21741" spans="7:12" x14ac:dyDescent="0.25">
      <c r="G21741"/>
      <c r="I21741"/>
      <c r="L21741"/>
    </row>
    <row r="21742" spans="7:12" x14ac:dyDescent="0.25">
      <c r="G21742"/>
      <c r="I21742"/>
      <c r="L21742"/>
    </row>
    <row r="21743" spans="7:12" x14ac:dyDescent="0.25">
      <c r="G21743"/>
      <c r="I21743"/>
      <c r="L21743"/>
    </row>
    <row r="21744" spans="7:12" x14ac:dyDescent="0.25">
      <c r="G21744"/>
      <c r="I21744"/>
      <c r="L21744"/>
    </row>
    <row r="21745" spans="7:12" x14ac:dyDescent="0.25">
      <c r="G21745"/>
      <c r="I21745"/>
      <c r="L21745"/>
    </row>
    <row r="21746" spans="7:12" x14ac:dyDescent="0.25">
      <c r="G21746"/>
      <c r="I21746"/>
      <c r="L21746"/>
    </row>
    <row r="21747" spans="7:12" x14ac:dyDescent="0.25">
      <c r="G21747"/>
      <c r="I21747"/>
      <c r="L21747"/>
    </row>
    <row r="21748" spans="7:12" x14ac:dyDescent="0.25">
      <c r="G21748"/>
      <c r="I21748"/>
      <c r="L21748"/>
    </row>
    <row r="21749" spans="7:12" x14ac:dyDescent="0.25">
      <c r="G21749"/>
      <c r="I21749"/>
      <c r="L21749"/>
    </row>
    <row r="21750" spans="7:12" x14ac:dyDescent="0.25">
      <c r="G21750"/>
      <c r="I21750"/>
      <c r="L21750"/>
    </row>
    <row r="21751" spans="7:12" x14ac:dyDescent="0.25">
      <c r="G21751"/>
      <c r="I21751"/>
      <c r="L21751"/>
    </row>
    <row r="21752" spans="7:12" x14ac:dyDescent="0.25">
      <c r="G21752"/>
      <c r="I21752"/>
      <c r="L21752"/>
    </row>
    <row r="21753" spans="7:12" x14ac:dyDescent="0.25">
      <c r="G21753"/>
      <c r="I21753"/>
      <c r="L21753"/>
    </row>
    <row r="21754" spans="7:12" x14ac:dyDescent="0.25">
      <c r="G21754"/>
      <c r="I21754"/>
      <c r="L21754"/>
    </row>
    <row r="21755" spans="7:12" x14ac:dyDescent="0.25">
      <c r="G21755"/>
      <c r="I21755"/>
      <c r="L21755"/>
    </row>
    <row r="21756" spans="7:12" x14ac:dyDescent="0.25">
      <c r="G21756"/>
      <c r="I21756"/>
      <c r="L21756"/>
    </row>
    <row r="21757" spans="7:12" x14ac:dyDescent="0.25">
      <c r="G21757"/>
      <c r="I21757"/>
      <c r="L21757"/>
    </row>
    <row r="21758" spans="7:12" x14ac:dyDescent="0.25">
      <c r="G21758"/>
      <c r="I21758"/>
      <c r="L21758"/>
    </row>
    <row r="21759" spans="7:12" x14ac:dyDescent="0.25">
      <c r="G21759"/>
      <c r="I21759"/>
      <c r="L21759"/>
    </row>
    <row r="21760" spans="7:12" x14ac:dyDescent="0.25">
      <c r="G21760"/>
      <c r="I21760"/>
      <c r="L21760"/>
    </row>
    <row r="21761" spans="7:12" x14ac:dyDescent="0.25">
      <c r="G21761"/>
      <c r="I21761"/>
      <c r="L21761"/>
    </row>
    <row r="21762" spans="7:12" x14ac:dyDescent="0.25">
      <c r="G21762"/>
      <c r="I21762"/>
      <c r="L21762"/>
    </row>
    <row r="21763" spans="7:12" x14ac:dyDescent="0.25">
      <c r="G21763"/>
      <c r="I21763"/>
      <c r="L21763"/>
    </row>
    <row r="21764" spans="7:12" x14ac:dyDescent="0.25">
      <c r="G21764"/>
      <c r="I21764"/>
      <c r="L21764"/>
    </row>
    <row r="21765" spans="7:12" x14ac:dyDescent="0.25">
      <c r="G21765"/>
      <c r="I21765"/>
      <c r="L21765"/>
    </row>
    <row r="21766" spans="7:12" x14ac:dyDescent="0.25">
      <c r="G21766"/>
      <c r="I21766"/>
      <c r="L21766"/>
    </row>
    <row r="21767" spans="7:12" x14ac:dyDescent="0.25">
      <c r="G21767"/>
      <c r="I21767"/>
      <c r="L21767"/>
    </row>
    <row r="21768" spans="7:12" x14ac:dyDescent="0.25">
      <c r="G21768"/>
      <c r="I21768"/>
      <c r="L21768"/>
    </row>
    <row r="21769" spans="7:12" x14ac:dyDescent="0.25">
      <c r="G21769"/>
      <c r="I21769"/>
      <c r="L21769"/>
    </row>
    <row r="21770" spans="7:12" x14ac:dyDescent="0.25">
      <c r="G21770"/>
      <c r="I21770"/>
      <c r="L21770"/>
    </row>
    <row r="21771" spans="7:12" x14ac:dyDescent="0.25">
      <c r="G21771"/>
      <c r="I21771"/>
      <c r="L21771"/>
    </row>
    <row r="21772" spans="7:12" x14ac:dyDescent="0.25">
      <c r="G21772"/>
      <c r="I21772"/>
      <c r="L21772"/>
    </row>
    <row r="21773" spans="7:12" x14ac:dyDescent="0.25">
      <c r="G21773"/>
      <c r="I21773"/>
      <c r="L21773"/>
    </row>
    <row r="21774" spans="7:12" x14ac:dyDescent="0.25">
      <c r="G21774"/>
      <c r="I21774"/>
      <c r="L21774"/>
    </row>
    <row r="21775" spans="7:12" x14ac:dyDescent="0.25">
      <c r="G21775"/>
      <c r="I21775"/>
      <c r="L21775"/>
    </row>
    <row r="21776" spans="7:12" x14ac:dyDescent="0.25">
      <c r="G21776"/>
      <c r="I21776"/>
      <c r="L21776"/>
    </row>
    <row r="21777" spans="7:12" x14ac:dyDescent="0.25">
      <c r="G21777"/>
      <c r="I21777"/>
      <c r="L21777"/>
    </row>
    <row r="21778" spans="7:12" x14ac:dyDescent="0.25">
      <c r="G21778"/>
      <c r="I21778"/>
      <c r="L21778"/>
    </row>
    <row r="21779" spans="7:12" x14ac:dyDescent="0.25">
      <c r="G21779"/>
      <c r="I21779"/>
      <c r="L21779"/>
    </row>
    <row r="21780" spans="7:12" x14ac:dyDescent="0.25">
      <c r="G21780"/>
      <c r="I21780"/>
      <c r="L21780"/>
    </row>
    <row r="21781" spans="7:12" x14ac:dyDescent="0.25">
      <c r="G21781"/>
      <c r="I21781"/>
      <c r="L21781"/>
    </row>
    <row r="21782" spans="7:12" x14ac:dyDescent="0.25">
      <c r="G21782"/>
      <c r="I21782"/>
      <c r="L21782"/>
    </row>
    <row r="21783" spans="7:12" x14ac:dyDescent="0.25">
      <c r="G21783"/>
      <c r="I21783"/>
      <c r="L21783"/>
    </row>
    <row r="21784" spans="7:12" x14ac:dyDescent="0.25">
      <c r="G21784"/>
      <c r="I21784"/>
      <c r="L21784"/>
    </row>
    <row r="21785" spans="7:12" x14ac:dyDescent="0.25">
      <c r="G21785"/>
      <c r="I21785"/>
      <c r="L21785"/>
    </row>
    <row r="21786" spans="7:12" x14ac:dyDescent="0.25">
      <c r="G21786"/>
      <c r="I21786"/>
      <c r="L21786"/>
    </row>
    <row r="21787" spans="7:12" x14ac:dyDescent="0.25">
      <c r="G21787"/>
      <c r="I21787"/>
      <c r="L21787"/>
    </row>
    <row r="21788" spans="7:12" x14ac:dyDescent="0.25">
      <c r="G21788"/>
      <c r="I21788"/>
      <c r="L21788"/>
    </row>
    <row r="21789" spans="7:12" x14ac:dyDescent="0.25">
      <c r="G21789"/>
      <c r="I21789"/>
      <c r="L21789"/>
    </row>
    <row r="21790" spans="7:12" x14ac:dyDescent="0.25">
      <c r="G21790"/>
      <c r="I21790"/>
      <c r="L21790"/>
    </row>
    <row r="21791" spans="7:12" x14ac:dyDescent="0.25">
      <c r="G21791"/>
      <c r="I21791"/>
      <c r="L21791"/>
    </row>
    <row r="21792" spans="7:12" x14ac:dyDescent="0.25">
      <c r="G21792"/>
      <c r="I21792"/>
      <c r="L21792"/>
    </row>
    <row r="21793" spans="7:12" x14ac:dyDescent="0.25">
      <c r="G21793"/>
      <c r="I21793"/>
      <c r="L21793"/>
    </row>
    <row r="21794" spans="7:12" x14ac:dyDescent="0.25">
      <c r="G21794"/>
      <c r="I21794"/>
      <c r="L21794"/>
    </row>
    <row r="21795" spans="7:12" x14ac:dyDescent="0.25">
      <c r="G21795"/>
      <c r="I21795"/>
      <c r="L21795"/>
    </row>
    <row r="21796" spans="7:12" x14ac:dyDescent="0.25">
      <c r="G21796"/>
      <c r="I21796"/>
      <c r="L21796"/>
    </row>
    <row r="21797" spans="7:12" x14ac:dyDescent="0.25">
      <c r="G21797"/>
      <c r="I21797"/>
      <c r="L21797"/>
    </row>
    <row r="21798" spans="7:12" x14ac:dyDescent="0.25">
      <c r="G21798"/>
      <c r="I21798"/>
      <c r="L21798"/>
    </row>
    <row r="21799" spans="7:12" x14ac:dyDescent="0.25">
      <c r="G21799"/>
      <c r="I21799"/>
      <c r="L21799"/>
    </row>
    <row r="21800" spans="7:12" x14ac:dyDescent="0.25">
      <c r="G21800"/>
      <c r="I21800"/>
      <c r="L21800"/>
    </row>
    <row r="21801" spans="7:12" x14ac:dyDescent="0.25">
      <c r="G21801"/>
      <c r="I21801"/>
      <c r="L21801"/>
    </row>
    <row r="21802" spans="7:12" x14ac:dyDescent="0.25">
      <c r="G21802"/>
      <c r="I21802"/>
      <c r="L21802"/>
    </row>
    <row r="21803" spans="7:12" x14ac:dyDescent="0.25">
      <c r="G21803"/>
      <c r="I21803"/>
      <c r="L21803"/>
    </row>
    <row r="21804" spans="7:12" x14ac:dyDescent="0.25">
      <c r="G21804"/>
      <c r="I21804"/>
      <c r="L21804"/>
    </row>
    <row r="21805" spans="7:12" x14ac:dyDescent="0.25">
      <c r="G21805"/>
      <c r="I21805"/>
      <c r="L21805"/>
    </row>
    <row r="21806" spans="7:12" x14ac:dyDescent="0.25">
      <c r="G21806"/>
      <c r="I21806"/>
      <c r="L21806"/>
    </row>
    <row r="21807" spans="7:12" x14ac:dyDescent="0.25">
      <c r="G21807"/>
      <c r="I21807"/>
      <c r="L21807"/>
    </row>
    <row r="21808" spans="7:12" x14ac:dyDescent="0.25">
      <c r="G21808"/>
      <c r="I21808"/>
      <c r="L21808"/>
    </row>
    <row r="21809" spans="7:12" x14ac:dyDescent="0.25">
      <c r="G21809"/>
      <c r="I21809"/>
      <c r="L21809"/>
    </row>
    <row r="21810" spans="7:12" x14ac:dyDescent="0.25">
      <c r="G21810"/>
      <c r="I21810"/>
      <c r="L21810"/>
    </row>
    <row r="21811" spans="7:12" x14ac:dyDescent="0.25">
      <c r="G21811"/>
      <c r="I21811"/>
      <c r="L21811"/>
    </row>
    <row r="21812" spans="7:12" x14ac:dyDescent="0.25">
      <c r="G21812"/>
      <c r="I21812"/>
      <c r="L21812"/>
    </row>
    <row r="21813" spans="7:12" x14ac:dyDescent="0.25">
      <c r="G21813"/>
      <c r="I21813"/>
      <c r="L21813"/>
    </row>
    <row r="21814" spans="7:12" x14ac:dyDescent="0.25">
      <c r="G21814"/>
      <c r="I21814"/>
      <c r="L21814"/>
    </row>
    <row r="21815" spans="7:12" x14ac:dyDescent="0.25">
      <c r="G21815"/>
      <c r="I21815"/>
      <c r="L21815"/>
    </row>
    <row r="21816" spans="7:12" x14ac:dyDescent="0.25">
      <c r="G21816"/>
      <c r="I21816"/>
      <c r="L21816"/>
    </row>
    <row r="21817" spans="7:12" x14ac:dyDescent="0.25">
      <c r="G21817"/>
      <c r="I21817"/>
      <c r="L21817"/>
    </row>
    <row r="21818" spans="7:12" x14ac:dyDescent="0.25">
      <c r="G21818"/>
      <c r="I21818"/>
      <c r="L21818"/>
    </row>
    <row r="21819" spans="7:12" x14ac:dyDescent="0.25">
      <c r="G21819"/>
      <c r="I21819"/>
      <c r="L21819"/>
    </row>
    <row r="21820" spans="7:12" x14ac:dyDescent="0.25">
      <c r="G21820"/>
      <c r="I21820"/>
      <c r="L21820"/>
    </row>
    <row r="21821" spans="7:12" x14ac:dyDescent="0.25">
      <c r="G21821"/>
      <c r="I21821"/>
      <c r="L21821"/>
    </row>
    <row r="21822" spans="7:12" x14ac:dyDescent="0.25">
      <c r="G21822"/>
      <c r="I21822"/>
      <c r="L21822"/>
    </row>
    <row r="21823" spans="7:12" x14ac:dyDescent="0.25">
      <c r="G21823"/>
      <c r="I21823"/>
      <c r="L21823"/>
    </row>
    <row r="21824" spans="7:12" x14ac:dyDescent="0.25">
      <c r="G21824"/>
      <c r="I21824"/>
      <c r="L21824"/>
    </row>
    <row r="21825" spans="7:12" x14ac:dyDescent="0.25">
      <c r="G21825"/>
      <c r="I21825"/>
      <c r="L21825"/>
    </row>
    <row r="21826" spans="7:12" x14ac:dyDescent="0.25">
      <c r="G21826"/>
      <c r="I21826"/>
      <c r="L21826"/>
    </row>
    <row r="21827" spans="7:12" x14ac:dyDescent="0.25">
      <c r="G21827"/>
      <c r="I21827"/>
      <c r="L21827"/>
    </row>
    <row r="21828" spans="7:12" x14ac:dyDescent="0.25">
      <c r="G21828"/>
      <c r="I21828"/>
      <c r="L21828"/>
    </row>
    <row r="21829" spans="7:12" x14ac:dyDescent="0.25">
      <c r="G21829"/>
      <c r="I21829"/>
      <c r="L21829"/>
    </row>
    <row r="21830" spans="7:12" x14ac:dyDescent="0.25">
      <c r="G21830"/>
      <c r="I21830"/>
      <c r="L21830"/>
    </row>
    <row r="21831" spans="7:12" x14ac:dyDescent="0.25">
      <c r="G21831"/>
      <c r="I21831"/>
      <c r="L21831"/>
    </row>
    <row r="21832" spans="7:12" x14ac:dyDescent="0.25">
      <c r="G21832"/>
      <c r="I21832"/>
      <c r="L21832"/>
    </row>
    <row r="21833" spans="7:12" x14ac:dyDescent="0.25">
      <c r="G21833"/>
      <c r="I21833"/>
      <c r="L21833"/>
    </row>
    <row r="21834" spans="7:12" x14ac:dyDescent="0.25">
      <c r="G21834"/>
      <c r="I21834"/>
      <c r="L21834"/>
    </row>
    <row r="21835" spans="7:12" x14ac:dyDescent="0.25">
      <c r="G21835"/>
      <c r="I21835"/>
      <c r="L21835"/>
    </row>
    <row r="21836" spans="7:12" x14ac:dyDescent="0.25">
      <c r="G21836"/>
      <c r="I21836"/>
      <c r="L21836"/>
    </row>
    <row r="21837" spans="7:12" x14ac:dyDescent="0.25">
      <c r="G21837"/>
      <c r="I21837"/>
      <c r="L21837"/>
    </row>
    <row r="21838" spans="7:12" x14ac:dyDescent="0.25">
      <c r="G21838"/>
      <c r="I21838"/>
      <c r="L21838"/>
    </row>
    <row r="21839" spans="7:12" x14ac:dyDescent="0.25">
      <c r="G21839"/>
      <c r="I21839"/>
      <c r="L21839"/>
    </row>
    <row r="21840" spans="7:12" x14ac:dyDescent="0.25">
      <c r="G21840"/>
      <c r="I21840"/>
      <c r="L21840"/>
    </row>
    <row r="21841" spans="7:12" x14ac:dyDescent="0.25">
      <c r="G21841"/>
      <c r="I21841"/>
      <c r="L21841"/>
    </row>
    <row r="21842" spans="7:12" x14ac:dyDescent="0.25">
      <c r="G21842"/>
      <c r="I21842"/>
      <c r="L21842"/>
    </row>
    <row r="21843" spans="7:12" x14ac:dyDescent="0.25">
      <c r="G21843"/>
      <c r="I21843"/>
      <c r="L21843"/>
    </row>
    <row r="21844" spans="7:12" x14ac:dyDescent="0.25">
      <c r="G21844"/>
      <c r="I21844"/>
      <c r="L21844"/>
    </row>
    <row r="21845" spans="7:12" x14ac:dyDescent="0.25">
      <c r="G21845"/>
      <c r="I21845"/>
      <c r="L21845"/>
    </row>
    <row r="21846" spans="7:12" x14ac:dyDescent="0.25">
      <c r="G21846"/>
      <c r="I21846"/>
      <c r="L21846"/>
    </row>
    <row r="21847" spans="7:12" x14ac:dyDescent="0.25">
      <c r="G21847"/>
      <c r="I21847"/>
      <c r="L21847"/>
    </row>
    <row r="21848" spans="7:12" x14ac:dyDescent="0.25">
      <c r="G21848"/>
      <c r="I21848"/>
      <c r="L21848"/>
    </row>
    <row r="21849" spans="7:12" x14ac:dyDescent="0.25">
      <c r="G21849"/>
      <c r="I21849"/>
      <c r="L21849"/>
    </row>
    <row r="21850" spans="7:12" x14ac:dyDescent="0.25">
      <c r="G21850"/>
      <c r="I21850"/>
      <c r="L21850"/>
    </row>
    <row r="21851" spans="7:12" x14ac:dyDescent="0.25">
      <c r="G21851"/>
      <c r="I21851"/>
      <c r="L21851"/>
    </row>
    <row r="21852" spans="7:12" x14ac:dyDescent="0.25">
      <c r="G21852"/>
      <c r="I21852"/>
      <c r="L21852"/>
    </row>
    <row r="21853" spans="7:12" x14ac:dyDescent="0.25">
      <c r="G21853"/>
      <c r="I21853"/>
      <c r="L21853"/>
    </row>
    <row r="21854" spans="7:12" x14ac:dyDescent="0.25">
      <c r="G21854"/>
      <c r="I21854"/>
      <c r="L21854"/>
    </row>
    <row r="21855" spans="7:12" x14ac:dyDescent="0.25">
      <c r="G21855"/>
      <c r="I21855"/>
      <c r="L21855"/>
    </row>
    <row r="21856" spans="7:12" x14ac:dyDescent="0.25">
      <c r="G21856"/>
      <c r="I21856"/>
      <c r="L21856"/>
    </row>
    <row r="21857" spans="7:12" x14ac:dyDescent="0.25">
      <c r="G21857"/>
      <c r="I21857"/>
      <c r="L21857"/>
    </row>
    <row r="21858" spans="7:12" x14ac:dyDescent="0.25">
      <c r="G21858"/>
      <c r="I21858"/>
      <c r="L21858"/>
    </row>
    <row r="21859" spans="7:12" x14ac:dyDescent="0.25">
      <c r="G21859"/>
      <c r="I21859"/>
      <c r="L21859"/>
    </row>
    <row r="21860" spans="7:12" x14ac:dyDescent="0.25">
      <c r="G21860"/>
      <c r="I21860"/>
      <c r="L21860"/>
    </row>
    <row r="21861" spans="7:12" x14ac:dyDescent="0.25">
      <c r="G21861"/>
      <c r="I21861"/>
      <c r="L21861"/>
    </row>
    <row r="21862" spans="7:12" x14ac:dyDescent="0.25">
      <c r="G21862"/>
      <c r="I21862"/>
      <c r="L21862"/>
    </row>
    <row r="21863" spans="7:12" x14ac:dyDescent="0.25">
      <c r="G21863"/>
      <c r="I21863"/>
      <c r="L21863"/>
    </row>
    <row r="21864" spans="7:12" x14ac:dyDescent="0.25">
      <c r="G21864"/>
      <c r="I21864"/>
      <c r="L21864"/>
    </row>
    <row r="21865" spans="7:12" x14ac:dyDescent="0.25">
      <c r="G21865"/>
      <c r="I21865"/>
      <c r="L21865"/>
    </row>
    <row r="21866" spans="7:12" x14ac:dyDescent="0.25">
      <c r="G21866"/>
      <c r="I21866"/>
      <c r="L21866"/>
    </row>
    <row r="21867" spans="7:12" x14ac:dyDescent="0.25">
      <c r="G21867"/>
      <c r="I21867"/>
      <c r="L21867"/>
    </row>
    <row r="21868" spans="7:12" x14ac:dyDescent="0.25">
      <c r="G21868"/>
      <c r="I21868"/>
      <c r="L21868"/>
    </row>
    <row r="21869" spans="7:12" x14ac:dyDescent="0.25">
      <c r="G21869"/>
      <c r="I21869"/>
      <c r="L21869"/>
    </row>
    <row r="21870" spans="7:12" x14ac:dyDescent="0.25">
      <c r="G21870"/>
      <c r="I21870"/>
      <c r="L21870"/>
    </row>
    <row r="21871" spans="7:12" x14ac:dyDescent="0.25">
      <c r="G21871"/>
      <c r="I21871"/>
      <c r="L21871"/>
    </row>
    <row r="21872" spans="7:12" x14ac:dyDescent="0.25">
      <c r="G21872"/>
      <c r="I21872"/>
      <c r="L21872"/>
    </row>
    <row r="21873" spans="7:12" x14ac:dyDescent="0.25">
      <c r="G21873"/>
      <c r="I21873"/>
      <c r="L21873"/>
    </row>
    <row r="21874" spans="7:12" x14ac:dyDescent="0.25">
      <c r="G21874"/>
      <c r="I21874"/>
      <c r="L21874"/>
    </row>
    <row r="21875" spans="7:12" x14ac:dyDescent="0.25">
      <c r="G21875"/>
      <c r="I21875"/>
      <c r="L21875"/>
    </row>
    <row r="21876" spans="7:12" x14ac:dyDescent="0.25">
      <c r="G21876"/>
      <c r="I21876"/>
      <c r="L21876"/>
    </row>
    <row r="21877" spans="7:12" x14ac:dyDescent="0.25">
      <c r="G21877"/>
      <c r="I21877"/>
      <c r="L21877"/>
    </row>
    <row r="21878" spans="7:12" x14ac:dyDescent="0.25">
      <c r="G21878"/>
      <c r="I21878"/>
      <c r="L21878"/>
    </row>
    <row r="21879" spans="7:12" x14ac:dyDescent="0.25">
      <c r="G21879"/>
      <c r="I21879"/>
      <c r="L21879"/>
    </row>
    <row r="21880" spans="7:12" x14ac:dyDescent="0.25">
      <c r="G21880"/>
      <c r="I21880"/>
      <c r="L21880"/>
    </row>
    <row r="21881" spans="7:12" x14ac:dyDescent="0.25">
      <c r="G21881"/>
      <c r="I21881"/>
      <c r="L21881"/>
    </row>
    <row r="21882" spans="7:12" x14ac:dyDescent="0.25">
      <c r="G21882"/>
      <c r="I21882"/>
      <c r="L21882"/>
    </row>
    <row r="21883" spans="7:12" x14ac:dyDescent="0.25">
      <c r="G21883"/>
      <c r="I21883"/>
      <c r="L21883"/>
    </row>
    <row r="21884" spans="7:12" x14ac:dyDescent="0.25">
      <c r="G21884"/>
      <c r="I21884"/>
      <c r="L21884"/>
    </row>
    <row r="21885" spans="7:12" x14ac:dyDescent="0.25">
      <c r="G21885"/>
      <c r="I21885"/>
      <c r="L21885"/>
    </row>
    <row r="21886" spans="7:12" x14ac:dyDescent="0.25">
      <c r="G21886"/>
      <c r="I21886"/>
      <c r="L21886"/>
    </row>
    <row r="21887" spans="7:12" x14ac:dyDescent="0.25">
      <c r="G21887"/>
      <c r="I21887"/>
      <c r="L21887"/>
    </row>
    <row r="21888" spans="7:12" x14ac:dyDescent="0.25">
      <c r="G21888"/>
      <c r="I21888"/>
      <c r="L21888"/>
    </row>
    <row r="21889" spans="7:12" x14ac:dyDescent="0.25">
      <c r="G21889"/>
      <c r="I21889"/>
      <c r="L21889"/>
    </row>
    <row r="21890" spans="7:12" x14ac:dyDescent="0.25">
      <c r="G21890"/>
      <c r="I21890"/>
      <c r="L21890"/>
    </row>
    <row r="21891" spans="7:12" x14ac:dyDescent="0.25">
      <c r="G21891"/>
      <c r="I21891"/>
      <c r="L21891"/>
    </row>
    <row r="21892" spans="7:12" x14ac:dyDescent="0.25">
      <c r="G21892"/>
      <c r="I21892"/>
      <c r="L21892"/>
    </row>
    <row r="21893" spans="7:12" x14ac:dyDescent="0.25">
      <c r="G21893"/>
      <c r="I21893"/>
      <c r="L21893"/>
    </row>
    <row r="21894" spans="7:12" x14ac:dyDescent="0.25">
      <c r="G21894"/>
      <c r="I21894"/>
      <c r="L21894"/>
    </row>
    <row r="21895" spans="7:12" x14ac:dyDescent="0.25">
      <c r="G21895"/>
      <c r="I21895"/>
      <c r="L21895"/>
    </row>
    <row r="21896" spans="7:12" x14ac:dyDescent="0.25">
      <c r="G21896"/>
      <c r="I21896"/>
      <c r="L21896"/>
    </row>
    <row r="21897" spans="7:12" x14ac:dyDescent="0.25">
      <c r="G21897"/>
      <c r="I21897"/>
      <c r="L21897"/>
    </row>
    <row r="21898" spans="7:12" x14ac:dyDescent="0.25">
      <c r="G21898"/>
      <c r="I21898"/>
      <c r="L21898"/>
    </row>
    <row r="21899" spans="7:12" x14ac:dyDescent="0.25">
      <c r="G21899"/>
      <c r="I21899"/>
      <c r="L21899"/>
    </row>
    <row r="21900" spans="7:12" x14ac:dyDescent="0.25">
      <c r="G21900"/>
      <c r="I21900"/>
      <c r="L21900"/>
    </row>
    <row r="21901" spans="7:12" x14ac:dyDescent="0.25">
      <c r="G21901"/>
      <c r="I21901"/>
      <c r="L21901"/>
    </row>
    <row r="21902" spans="7:12" x14ac:dyDescent="0.25">
      <c r="G21902"/>
      <c r="I21902"/>
      <c r="L21902"/>
    </row>
    <row r="21903" spans="7:12" x14ac:dyDescent="0.25">
      <c r="G21903"/>
      <c r="I21903"/>
      <c r="L21903"/>
    </row>
    <row r="21904" spans="7:12" x14ac:dyDescent="0.25">
      <c r="G21904"/>
      <c r="I21904"/>
      <c r="L21904"/>
    </row>
    <row r="21905" spans="7:12" x14ac:dyDescent="0.25">
      <c r="G21905"/>
      <c r="I21905"/>
      <c r="L21905"/>
    </row>
    <row r="21906" spans="7:12" x14ac:dyDescent="0.25">
      <c r="G21906"/>
      <c r="I21906"/>
      <c r="L21906"/>
    </row>
    <row r="21907" spans="7:12" x14ac:dyDescent="0.25">
      <c r="G21907"/>
      <c r="I21907"/>
      <c r="L21907"/>
    </row>
    <row r="21908" spans="7:12" x14ac:dyDescent="0.25">
      <c r="G21908"/>
      <c r="I21908"/>
      <c r="L21908"/>
    </row>
    <row r="21909" spans="7:12" x14ac:dyDescent="0.25">
      <c r="G21909"/>
      <c r="I21909"/>
      <c r="L21909"/>
    </row>
    <row r="21910" spans="7:12" x14ac:dyDescent="0.25">
      <c r="G21910"/>
      <c r="I21910"/>
      <c r="L21910"/>
    </row>
    <row r="21911" spans="7:12" x14ac:dyDescent="0.25">
      <c r="G21911"/>
      <c r="I21911"/>
      <c r="L21911"/>
    </row>
    <row r="21912" spans="7:12" x14ac:dyDescent="0.25">
      <c r="G21912"/>
      <c r="I21912"/>
      <c r="L21912"/>
    </row>
    <row r="21913" spans="7:12" x14ac:dyDescent="0.25">
      <c r="G21913"/>
      <c r="I21913"/>
      <c r="L21913"/>
    </row>
    <row r="21914" spans="7:12" x14ac:dyDescent="0.25">
      <c r="G21914"/>
      <c r="I21914"/>
      <c r="L21914"/>
    </row>
    <row r="21915" spans="7:12" x14ac:dyDescent="0.25">
      <c r="G21915"/>
      <c r="I21915"/>
      <c r="L21915"/>
    </row>
    <row r="21916" spans="7:12" x14ac:dyDescent="0.25">
      <c r="G21916"/>
      <c r="I21916"/>
      <c r="L21916"/>
    </row>
    <row r="21917" spans="7:12" x14ac:dyDescent="0.25">
      <c r="G21917"/>
      <c r="I21917"/>
      <c r="L21917"/>
    </row>
    <row r="21918" spans="7:12" x14ac:dyDescent="0.25">
      <c r="G21918"/>
      <c r="I21918"/>
      <c r="L21918"/>
    </row>
    <row r="21919" spans="7:12" x14ac:dyDescent="0.25">
      <c r="G21919"/>
      <c r="I21919"/>
      <c r="L21919"/>
    </row>
    <row r="21920" spans="7:12" x14ac:dyDescent="0.25">
      <c r="G21920"/>
      <c r="I21920"/>
      <c r="L21920"/>
    </row>
    <row r="21921" spans="7:12" x14ac:dyDescent="0.25">
      <c r="G21921"/>
      <c r="I21921"/>
      <c r="L21921"/>
    </row>
    <row r="21922" spans="7:12" x14ac:dyDescent="0.25">
      <c r="G21922"/>
      <c r="I21922"/>
      <c r="L21922"/>
    </row>
    <row r="21923" spans="7:12" x14ac:dyDescent="0.25">
      <c r="G21923"/>
      <c r="I21923"/>
      <c r="L21923"/>
    </row>
    <row r="21924" spans="7:12" x14ac:dyDescent="0.25">
      <c r="G21924"/>
      <c r="I21924"/>
      <c r="L21924"/>
    </row>
    <row r="21925" spans="7:12" x14ac:dyDescent="0.25">
      <c r="G21925"/>
      <c r="I21925"/>
      <c r="L21925"/>
    </row>
    <row r="21926" spans="7:12" x14ac:dyDescent="0.25">
      <c r="G21926"/>
      <c r="I21926"/>
      <c r="L21926"/>
    </row>
    <row r="21927" spans="7:12" x14ac:dyDescent="0.25">
      <c r="G21927"/>
      <c r="I21927"/>
      <c r="L21927"/>
    </row>
    <row r="21928" spans="7:12" x14ac:dyDescent="0.25">
      <c r="G21928"/>
      <c r="I21928"/>
      <c r="L21928"/>
    </row>
    <row r="21929" spans="7:12" x14ac:dyDescent="0.25">
      <c r="G21929"/>
      <c r="I21929"/>
      <c r="L21929"/>
    </row>
    <row r="21930" spans="7:12" x14ac:dyDescent="0.25">
      <c r="G21930"/>
      <c r="I21930"/>
      <c r="L21930"/>
    </row>
    <row r="21931" spans="7:12" x14ac:dyDescent="0.25">
      <c r="G21931"/>
      <c r="I21931"/>
      <c r="L21931"/>
    </row>
    <row r="21932" spans="7:12" x14ac:dyDescent="0.25">
      <c r="G21932"/>
      <c r="I21932"/>
      <c r="L21932"/>
    </row>
    <row r="21933" spans="7:12" x14ac:dyDescent="0.25">
      <c r="G21933"/>
      <c r="I21933"/>
      <c r="L21933"/>
    </row>
    <row r="21934" spans="7:12" x14ac:dyDescent="0.25">
      <c r="G21934"/>
      <c r="I21934"/>
      <c r="L21934"/>
    </row>
    <row r="21935" spans="7:12" x14ac:dyDescent="0.25">
      <c r="G21935"/>
      <c r="I21935"/>
      <c r="L21935"/>
    </row>
    <row r="21936" spans="7:12" x14ac:dyDescent="0.25">
      <c r="G21936"/>
      <c r="I21936"/>
      <c r="L21936"/>
    </row>
    <row r="21937" spans="7:12" x14ac:dyDescent="0.25">
      <c r="G21937"/>
      <c r="I21937"/>
      <c r="L21937"/>
    </row>
    <row r="21938" spans="7:12" x14ac:dyDescent="0.25">
      <c r="G21938"/>
      <c r="I21938"/>
      <c r="L21938"/>
    </row>
    <row r="21939" spans="7:12" x14ac:dyDescent="0.25">
      <c r="G21939"/>
      <c r="I21939"/>
      <c r="L21939"/>
    </row>
    <row r="21940" spans="7:12" x14ac:dyDescent="0.25">
      <c r="G21940"/>
      <c r="I21940"/>
      <c r="L21940"/>
    </row>
    <row r="21941" spans="7:12" x14ac:dyDescent="0.25">
      <c r="G21941"/>
      <c r="I21941"/>
      <c r="L21941"/>
    </row>
    <row r="21942" spans="7:12" x14ac:dyDescent="0.25">
      <c r="G21942"/>
      <c r="I21942"/>
      <c r="L21942"/>
    </row>
    <row r="21943" spans="7:12" x14ac:dyDescent="0.25">
      <c r="G21943"/>
      <c r="I21943"/>
      <c r="L21943"/>
    </row>
    <row r="21944" spans="7:12" x14ac:dyDescent="0.25">
      <c r="G21944"/>
      <c r="I21944"/>
      <c r="L21944"/>
    </row>
    <row r="21945" spans="7:12" x14ac:dyDescent="0.25">
      <c r="G21945"/>
      <c r="I21945"/>
      <c r="L21945"/>
    </row>
    <row r="21946" spans="7:12" x14ac:dyDescent="0.25">
      <c r="G21946"/>
      <c r="I21946"/>
      <c r="L21946"/>
    </row>
    <row r="21947" spans="7:12" x14ac:dyDescent="0.25">
      <c r="G21947"/>
      <c r="I21947"/>
      <c r="L21947"/>
    </row>
    <row r="21948" spans="7:12" x14ac:dyDescent="0.25">
      <c r="G21948"/>
      <c r="I21948"/>
      <c r="L21948"/>
    </row>
    <row r="21949" spans="7:12" x14ac:dyDescent="0.25">
      <c r="G21949"/>
      <c r="I21949"/>
      <c r="L21949"/>
    </row>
    <row r="21950" spans="7:12" x14ac:dyDescent="0.25">
      <c r="G21950"/>
      <c r="I21950"/>
      <c r="L21950"/>
    </row>
    <row r="21951" spans="7:12" x14ac:dyDescent="0.25">
      <c r="G21951"/>
      <c r="I21951"/>
      <c r="L21951"/>
    </row>
    <row r="21952" spans="7:12" x14ac:dyDescent="0.25">
      <c r="G21952"/>
      <c r="I21952"/>
      <c r="L21952"/>
    </row>
    <row r="21953" spans="7:12" x14ac:dyDescent="0.25">
      <c r="G21953"/>
      <c r="I21953"/>
      <c r="L21953"/>
    </row>
    <row r="21954" spans="7:12" x14ac:dyDescent="0.25">
      <c r="G21954"/>
      <c r="I21954"/>
      <c r="L21954"/>
    </row>
    <row r="21955" spans="7:12" x14ac:dyDescent="0.25">
      <c r="G21955"/>
      <c r="I21955"/>
      <c r="L21955"/>
    </row>
    <row r="21956" spans="7:12" x14ac:dyDescent="0.25">
      <c r="G21956"/>
      <c r="I21956"/>
      <c r="L21956"/>
    </row>
    <row r="21957" spans="7:12" x14ac:dyDescent="0.25">
      <c r="G21957"/>
      <c r="I21957"/>
      <c r="L21957"/>
    </row>
    <row r="21958" spans="7:12" x14ac:dyDescent="0.25">
      <c r="G21958"/>
      <c r="I21958"/>
      <c r="L21958"/>
    </row>
    <row r="21959" spans="7:12" x14ac:dyDescent="0.25">
      <c r="G21959"/>
      <c r="I21959"/>
      <c r="L21959"/>
    </row>
    <row r="21960" spans="7:12" x14ac:dyDescent="0.25">
      <c r="G21960"/>
      <c r="I21960"/>
      <c r="L21960"/>
    </row>
    <row r="21961" spans="7:12" x14ac:dyDescent="0.25">
      <c r="G21961"/>
      <c r="I21961"/>
      <c r="L21961"/>
    </row>
    <row r="21962" spans="7:12" x14ac:dyDescent="0.25">
      <c r="G21962"/>
      <c r="I21962"/>
      <c r="L21962"/>
    </row>
    <row r="21963" spans="7:12" x14ac:dyDescent="0.25">
      <c r="G21963"/>
      <c r="I21963"/>
      <c r="L21963"/>
    </row>
    <row r="21964" spans="7:12" x14ac:dyDescent="0.25">
      <c r="G21964"/>
      <c r="I21964"/>
      <c r="L21964"/>
    </row>
    <row r="21965" spans="7:12" x14ac:dyDescent="0.25">
      <c r="G21965"/>
      <c r="I21965"/>
      <c r="L21965"/>
    </row>
    <row r="21966" spans="7:12" x14ac:dyDescent="0.25">
      <c r="G21966"/>
      <c r="I21966"/>
      <c r="L21966"/>
    </row>
    <row r="21967" spans="7:12" x14ac:dyDescent="0.25">
      <c r="G21967"/>
      <c r="I21967"/>
      <c r="L21967"/>
    </row>
    <row r="21968" spans="7:12" x14ac:dyDescent="0.25">
      <c r="G21968"/>
      <c r="I21968"/>
      <c r="L21968"/>
    </row>
    <row r="21969" spans="7:12" x14ac:dyDescent="0.25">
      <c r="G21969"/>
      <c r="I21969"/>
      <c r="L21969"/>
    </row>
    <row r="21970" spans="7:12" x14ac:dyDescent="0.25">
      <c r="G21970"/>
      <c r="I21970"/>
      <c r="L21970"/>
    </row>
    <row r="21971" spans="7:12" x14ac:dyDescent="0.25">
      <c r="G21971"/>
      <c r="I21971"/>
      <c r="L21971"/>
    </row>
    <row r="21972" spans="7:12" x14ac:dyDescent="0.25">
      <c r="G21972"/>
      <c r="I21972"/>
      <c r="L21972"/>
    </row>
    <row r="21973" spans="7:12" x14ac:dyDescent="0.25">
      <c r="G21973"/>
      <c r="I21973"/>
      <c r="L21973"/>
    </row>
    <row r="21974" spans="7:12" x14ac:dyDescent="0.25">
      <c r="G21974"/>
      <c r="I21974"/>
      <c r="L21974"/>
    </row>
    <row r="21975" spans="7:12" x14ac:dyDescent="0.25">
      <c r="G21975"/>
      <c r="I21975"/>
      <c r="L21975"/>
    </row>
    <row r="21976" spans="7:12" x14ac:dyDescent="0.25">
      <c r="G21976"/>
      <c r="I21976"/>
      <c r="L21976"/>
    </row>
    <row r="21977" spans="7:12" x14ac:dyDescent="0.25">
      <c r="G21977"/>
      <c r="I21977"/>
      <c r="L21977"/>
    </row>
    <row r="21978" spans="7:12" x14ac:dyDescent="0.25">
      <c r="G21978"/>
      <c r="I21978"/>
      <c r="L21978"/>
    </row>
    <row r="21979" spans="7:12" x14ac:dyDescent="0.25">
      <c r="G21979"/>
      <c r="I21979"/>
      <c r="L21979"/>
    </row>
    <row r="21980" spans="7:12" x14ac:dyDescent="0.25">
      <c r="G21980"/>
      <c r="I21980"/>
      <c r="L21980"/>
    </row>
    <row r="21981" spans="7:12" x14ac:dyDescent="0.25">
      <c r="G21981"/>
      <c r="I21981"/>
      <c r="L21981"/>
    </row>
    <row r="21982" spans="7:12" x14ac:dyDescent="0.25">
      <c r="G21982"/>
      <c r="I21982"/>
      <c r="L21982"/>
    </row>
    <row r="21983" spans="7:12" x14ac:dyDescent="0.25">
      <c r="G21983"/>
      <c r="I21983"/>
      <c r="L21983"/>
    </row>
    <row r="21984" spans="7:12" x14ac:dyDescent="0.25">
      <c r="G21984"/>
      <c r="I21984"/>
      <c r="L21984"/>
    </row>
    <row r="21985" spans="7:12" x14ac:dyDescent="0.25">
      <c r="G21985"/>
      <c r="I21985"/>
      <c r="L21985"/>
    </row>
    <row r="21986" spans="7:12" x14ac:dyDescent="0.25">
      <c r="G21986"/>
      <c r="I21986"/>
      <c r="L21986"/>
    </row>
    <row r="21987" spans="7:12" x14ac:dyDescent="0.25">
      <c r="G21987"/>
      <c r="I21987"/>
      <c r="L21987"/>
    </row>
    <row r="21988" spans="7:12" x14ac:dyDescent="0.25">
      <c r="G21988"/>
      <c r="I21988"/>
      <c r="L21988"/>
    </row>
    <row r="21989" spans="7:12" x14ac:dyDescent="0.25">
      <c r="G21989"/>
      <c r="I21989"/>
      <c r="L21989"/>
    </row>
    <row r="21990" spans="7:12" x14ac:dyDescent="0.25">
      <c r="G21990"/>
      <c r="I21990"/>
      <c r="L21990"/>
    </row>
    <row r="21991" spans="7:12" x14ac:dyDescent="0.25">
      <c r="G21991"/>
      <c r="I21991"/>
      <c r="L21991"/>
    </row>
    <row r="21992" spans="7:12" x14ac:dyDescent="0.25">
      <c r="G21992"/>
      <c r="I21992"/>
      <c r="L21992"/>
    </row>
    <row r="21993" spans="7:12" x14ac:dyDescent="0.25">
      <c r="G21993"/>
      <c r="I21993"/>
      <c r="L21993"/>
    </row>
    <row r="21994" spans="7:12" x14ac:dyDescent="0.25">
      <c r="G21994"/>
      <c r="I21994"/>
      <c r="L21994"/>
    </row>
    <row r="21995" spans="7:12" x14ac:dyDescent="0.25">
      <c r="G21995"/>
      <c r="I21995"/>
      <c r="L21995"/>
    </row>
    <row r="21996" spans="7:12" x14ac:dyDescent="0.25">
      <c r="G21996"/>
      <c r="I21996"/>
      <c r="L21996"/>
    </row>
    <row r="21997" spans="7:12" x14ac:dyDescent="0.25">
      <c r="G21997"/>
      <c r="I21997"/>
      <c r="L21997"/>
    </row>
    <row r="21998" spans="7:12" x14ac:dyDescent="0.25">
      <c r="G21998"/>
      <c r="I21998"/>
      <c r="L21998"/>
    </row>
    <row r="21999" spans="7:12" x14ac:dyDescent="0.25">
      <c r="G21999"/>
      <c r="I21999"/>
      <c r="L21999"/>
    </row>
    <row r="22000" spans="7:12" x14ac:dyDescent="0.25">
      <c r="G22000"/>
      <c r="I22000"/>
      <c r="L22000"/>
    </row>
    <row r="22001" spans="7:12" x14ac:dyDescent="0.25">
      <c r="G22001"/>
      <c r="I22001"/>
      <c r="L22001"/>
    </row>
    <row r="22002" spans="7:12" x14ac:dyDescent="0.25">
      <c r="G22002"/>
      <c r="I22002"/>
      <c r="L22002"/>
    </row>
    <row r="22003" spans="7:12" x14ac:dyDescent="0.25">
      <c r="G22003"/>
      <c r="I22003"/>
      <c r="L22003"/>
    </row>
    <row r="22004" spans="7:12" x14ac:dyDescent="0.25">
      <c r="G22004"/>
      <c r="I22004"/>
      <c r="L22004"/>
    </row>
    <row r="22005" spans="7:12" x14ac:dyDescent="0.25">
      <c r="G22005"/>
      <c r="I22005"/>
      <c r="L22005"/>
    </row>
    <row r="22006" spans="7:12" x14ac:dyDescent="0.25">
      <c r="G22006"/>
      <c r="I22006"/>
      <c r="L22006"/>
    </row>
    <row r="22007" spans="7:12" x14ac:dyDescent="0.25">
      <c r="G22007"/>
      <c r="I22007"/>
      <c r="L22007"/>
    </row>
    <row r="22008" spans="7:12" x14ac:dyDescent="0.25">
      <c r="G22008"/>
      <c r="I22008"/>
      <c r="L22008"/>
    </row>
    <row r="22009" spans="7:12" x14ac:dyDescent="0.25">
      <c r="G22009"/>
      <c r="I22009"/>
      <c r="L22009"/>
    </row>
    <row r="22010" spans="7:12" x14ac:dyDescent="0.25">
      <c r="G22010"/>
      <c r="I22010"/>
      <c r="L22010"/>
    </row>
    <row r="22011" spans="7:12" x14ac:dyDescent="0.25">
      <c r="G22011"/>
      <c r="I22011"/>
      <c r="L22011"/>
    </row>
    <row r="22012" spans="7:12" x14ac:dyDescent="0.25">
      <c r="G22012"/>
      <c r="I22012"/>
      <c r="L22012"/>
    </row>
    <row r="22013" spans="7:12" x14ac:dyDescent="0.25">
      <c r="G22013"/>
      <c r="I22013"/>
      <c r="L22013"/>
    </row>
    <row r="22014" spans="7:12" x14ac:dyDescent="0.25">
      <c r="G22014"/>
      <c r="I22014"/>
      <c r="L22014"/>
    </row>
    <row r="22015" spans="7:12" x14ac:dyDescent="0.25">
      <c r="G22015"/>
      <c r="I22015"/>
      <c r="L22015"/>
    </row>
    <row r="22016" spans="7:12" x14ac:dyDescent="0.25">
      <c r="G22016"/>
      <c r="I22016"/>
      <c r="L22016"/>
    </row>
    <row r="22017" spans="7:12" x14ac:dyDescent="0.25">
      <c r="G22017"/>
      <c r="I22017"/>
      <c r="L22017"/>
    </row>
    <row r="22018" spans="7:12" x14ac:dyDescent="0.25">
      <c r="G22018"/>
      <c r="I22018"/>
      <c r="L22018"/>
    </row>
    <row r="22019" spans="7:12" x14ac:dyDescent="0.25">
      <c r="G22019"/>
      <c r="I22019"/>
      <c r="L22019"/>
    </row>
    <row r="22020" spans="7:12" x14ac:dyDescent="0.25">
      <c r="G22020"/>
      <c r="I22020"/>
      <c r="L22020"/>
    </row>
    <row r="22021" spans="7:12" x14ac:dyDescent="0.25">
      <c r="G22021"/>
      <c r="I22021"/>
      <c r="L22021"/>
    </row>
    <row r="22022" spans="7:12" x14ac:dyDescent="0.25">
      <c r="G22022"/>
      <c r="I22022"/>
      <c r="L22022"/>
    </row>
    <row r="22023" spans="7:12" x14ac:dyDescent="0.25">
      <c r="G22023"/>
      <c r="I22023"/>
      <c r="L22023"/>
    </row>
    <row r="22024" spans="7:12" x14ac:dyDescent="0.25">
      <c r="G22024"/>
      <c r="I22024"/>
      <c r="L22024"/>
    </row>
    <row r="22025" spans="7:12" x14ac:dyDescent="0.25">
      <c r="G22025"/>
      <c r="I22025"/>
      <c r="L22025"/>
    </row>
    <row r="22026" spans="7:12" x14ac:dyDescent="0.25">
      <c r="G22026"/>
      <c r="I22026"/>
      <c r="L22026"/>
    </row>
    <row r="22027" spans="7:12" x14ac:dyDescent="0.25">
      <c r="G22027"/>
      <c r="I22027"/>
      <c r="L22027"/>
    </row>
    <row r="22028" spans="7:12" x14ac:dyDescent="0.25">
      <c r="G22028"/>
      <c r="I22028"/>
      <c r="L22028"/>
    </row>
    <row r="22029" spans="7:12" x14ac:dyDescent="0.25">
      <c r="G22029"/>
      <c r="I22029"/>
      <c r="L22029"/>
    </row>
    <row r="22030" spans="7:12" x14ac:dyDescent="0.25">
      <c r="G22030"/>
      <c r="I22030"/>
      <c r="L22030"/>
    </row>
    <row r="22031" spans="7:12" x14ac:dyDescent="0.25">
      <c r="G22031"/>
      <c r="I22031"/>
      <c r="L22031"/>
    </row>
    <row r="22032" spans="7:12" x14ac:dyDescent="0.25">
      <c r="G22032"/>
      <c r="I22032"/>
      <c r="L22032"/>
    </row>
    <row r="22033" spans="7:12" x14ac:dyDescent="0.25">
      <c r="G22033"/>
      <c r="I22033"/>
      <c r="L22033"/>
    </row>
    <row r="22034" spans="7:12" x14ac:dyDescent="0.25">
      <c r="G22034"/>
      <c r="I22034"/>
      <c r="L22034"/>
    </row>
    <row r="22035" spans="7:12" x14ac:dyDescent="0.25">
      <c r="G22035"/>
      <c r="I22035"/>
      <c r="L22035"/>
    </row>
    <row r="22036" spans="7:12" x14ac:dyDescent="0.25">
      <c r="G22036"/>
      <c r="I22036"/>
      <c r="L22036"/>
    </row>
    <row r="22037" spans="7:12" x14ac:dyDescent="0.25">
      <c r="G22037"/>
      <c r="I22037"/>
      <c r="L22037"/>
    </row>
    <row r="22038" spans="7:12" x14ac:dyDescent="0.25">
      <c r="G22038"/>
      <c r="I22038"/>
      <c r="L22038"/>
    </row>
    <row r="22039" spans="7:12" x14ac:dyDescent="0.25">
      <c r="G22039"/>
      <c r="I22039"/>
      <c r="L22039"/>
    </row>
    <row r="22040" spans="7:12" x14ac:dyDescent="0.25">
      <c r="G22040"/>
      <c r="I22040"/>
      <c r="L22040"/>
    </row>
    <row r="22041" spans="7:12" x14ac:dyDescent="0.25">
      <c r="G22041"/>
      <c r="I22041"/>
      <c r="L22041"/>
    </row>
    <row r="22042" spans="7:12" x14ac:dyDescent="0.25">
      <c r="G22042"/>
      <c r="I22042"/>
      <c r="L22042"/>
    </row>
    <row r="22043" spans="7:12" x14ac:dyDescent="0.25">
      <c r="G22043"/>
      <c r="I22043"/>
      <c r="L22043"/>
    </row>
    <row r="22044" spans="7:12" x14ac:dyDescent="0.25">
      <c r="G22044"/>
      <c r="I22044"/>
      <c r="L22044"/>
    </row>
    <row r="22045" spans="7:12" x14ac:dyDescent="0.25">
      <c r="G22045"/>
      <c r="I22045"/>
      <c r="L22045"/>
    </row>
    <row r="22046" spans="7:12" x14ac:dyDescent="0.25">
      <c r="G22046"/>
      <c r="I22046"/>
      <c r="L22046"/>
    </row>
    <row r="22047" spans="7:12" x14ac:dyDescent="0.25">
      <c r="G22047"/>
      <c r="I22047"/>
      <c r="L22047"/>
    </row>
    <row r="22048" spans="7:12" x14ac:dyDescent="0.25">
      <c r="G22048"/>
      <c r="I22048"/>
      <c r="L22048"/>
    </row>
    <row r="22049" spans="7:12" x14ac:dyDescent="0.25">
      <c r="G22049"/>
      <c r="I22049"/>
      <c r="L22049"/>
    </row>
    <row r="22050" spans="7:12" x14ac:dyDescent="0.25">
      <c r="G22050"/>
      <c r="I22050"/>
      <c r="L22050"/>
    </row>
    <row r="22051" spans="7:12" x14ac:dyDescent="0.25">
      <c r="G22051"/>
      <c r="I22051"/>
      <c r="L22051"/>
    </row>
    <row r="22052" spans="7:12" x14ac:dyDescent="0.25">
      <c r="G22052"/>
      <c r="I22052"/>
      <c r="L22052"/>
    </row>
    <row r="22053" spans="7:12" x14ac:dyDescent="0.25">
      <c r="G22053"/>
      <c r="I22053"/>
      <c r="L22053"/>
    </row>
    <row r="22054" spans="7:12" x14ac:dyDescent="0.25">
      <c r="G22054"/>
      <c r="I22054"/>
      <c r="L22054"/>
    </row>
    <row r="22055" spans="7:12" x14ac:dyDescent="0.25">
      <c r="G22055"/>
      <c r="I22055"/>
      <c r="L22055"/>
    </row>
    <row r="22056" spans="7:12" x14ac:dyDescent="0.25">
      <c r="G22056"/>
      <c r="I22056"/>
      <c r="L22056"/>
    </row>
    <row r="22057" spans="7:12" x14ac:dyDescent="0.25">
      <c r="G22057"/>
      <c r="I22057"/>
      <c r="L22057"/>
    </row>
    <row r="22058" spans="7:12" x14ac:dyDescent="0.25">
      <c r="G22058"/>
      <c r="I22058"/>
      <c r="L22058"/>
    </row>
    <row r="22059" spans="7:12" x14ac:dyDescent="0.25">
      <c r="G22059"/>
      <c r="I22059"/>
      <c r="L22059"/>
    </row>
    <row r="22060" spans="7:12" x14ac:dyDescent="0.25">
      <c r="G22060"/>
      <c r="I22060"/>
      <c r="L22060"/>
    </row>
    <row r="22061" spans="7:12" x14ac:dyDescent="0.25">
      <c r="G22061"/>
      <c r="I22061"/>
      <c r="L22061"/>
    </row>
    <row r="22062" spans="7:12" x14ac:dyDescent="0.25">
      <c r="G22062"/>
      <c r="I22062"/>
      <c r="L22062"/>
    </row>
    <row r="22063" spans="7:12" x14ac:dyDescent="0.25">
      <c r="G22063"/>
      <c r="I22063"/>
      <c r="L22063"/>
    </row>
    <row r="22064" spans="7:12" x14ac:dyDescent="0.25">
      <c r="G22064"/>
      <c r="I22064"/>
      <c r="L22064"/>
    </row>
    <row r="22065" spans="7:12" x14ac:dyDescent="0.25">
      <c r="G22065"/>
      <c r="I22065"/>
      <c r="L22065"/>
    </row>
    <row r="22066" spans="7:12" x14ac:dyDescent="0.25">
      <c r="G22066"/>
      <c r="I22066"/>
      <c r="L22066"/>
    </row>
    <row r="22067" spans="7:12" x14ac:dyDescent="0.25">
      <c r="G22067"/>
      <c r="I22067"/>
      <c r="L22067"/>
    </row>
    <row r="22068" spans="7:12" x14ac:dyDescent="0.25">
      <c r="G22068"/>
      <c r="I22068"/>
      <c r="L22068"/>
    </row>
    <row r="22069" spans="7:12" x14ac:dyDescent="0.25">
      <c r="G22069"/>
      <c r="I22069"/>
      <c r="L22069"/>
    </row>
    <row r="22070" spans="7:12" x14ac:dyDescent="0.25">
      <c r="G22070"/>
      <c r="I22070"/>
      <c r="L22070"/>
    </row>
    <row r="22071" spans="7:12" x14ac:dyDescent="0.25">
      <c r="G22071"/>
      <c r="I22071"/>
      <c r="L22071"/>
    </row>
    <row r="22072" spans="7:12" x14ac:dyDescent="0.25">
      <c r="G22072"/>
      <c r="I22072"/>
      <c r="L22072"/>
    </row>
    <row r="22073" spans="7:12" x14ac:dyDescent="0.25">
      <c r="G22073"/>
      <c r="I22073"/>
      <c r="L22073"/>
    </row>
    <row r="22074" spans="7:12" x14ac:dyDescent="0.25">
      <c r="G22074"/>
      <c r="I22074"/>
      <c r="L22074"/>
    </row>
    <row r="22075" spans="7:12" x14ac:dyDescent="0.25">
      <c r="G22075"/>
      <c r="I22075"/>
      <c r="L22075"/>
    </row>
    <row r="22076" spans="7:12" x14ac:dyDescent="0.25">
      <c r="G22076"/>
      <c r="I22076"/>
      <c r="L22076"/>
    </row>
    <row r="22077" spans="7:12" x14ac:dyDescent="0.25">
      <c r="G22077"/>
      <c r="I22077"/>
      <c r="L22077"/>
    </row>
    <row r="22078" spans="7:12" x14ac:dyDescent="0.25">
      <c r="G22078"/>
      <c r="I22078"/>
      <c r="L22078"/>
    </row>
    <row r="22079" spans="7:12" x14ac:dyDescent="0.25">
      <c r="G22079"/>
      <c r="I22079"/>
      <c r="L22079"/>
    </row>
    <row r="22080" spans="7:12" x14ac:dyDescent="0.25">
      <c r="G22080"/>
      <c r="I22080"/>
      <c r="L22080"/>
    </row>
    <row r="22081" spans="7:12" x14ac:dyDescent="0.25">
      <c r="G22081"/>
      <c r="I22081"/>
      <c r="L22081"/>
    </row>
    <row r="22082" spans="7:12" x14ac:dyDescent="0.25">
      <c r="G22082"/>
      <c r="I22082"/>
      <c r="L22082"/>
    </row>
    <row r="22083" spans="7:12" x14ac:dyDescent="0.25">
      <c r="G22083"/>
      <c r="I22083"/>
      <c r="L22083"/>
    </row>
    <row r="22084" spans="7:12" x14ac:dyDescent="0.25">
      <c r="G22084"/>
      <c r="I22084"/>
      <c r="L22084"/>
    </row>
    <row r="22085" spans="7:12" x14ac:dyDescent="0.25">
      <c r="G22085"/>
      <c r="I22085"/>
      <c r="L22085"/>
    </row>
    <row r="22086" spans="7:12" x14ac:dyDescent="0.25">
      <c r="G22086"/>
      <c r="I22086"/>
      <c r="L22086"/>
    </row>
    <row r="22087" spans="7:12" x14ac:dyDescent="0.25">
      <c r="G22087"/>
      <c r="I22087"/>
      <c r="L22087"/>
    </row>
    <row r="22088" spans="7:12" x14ac:dyDescent="0.25">
      <c r="G22088"/>
      <c r="I22088"/>
      <c r="L22088"/>
    </row>
    <row r="22089" spans="7:12" x14ac:dyDescent="0.25">
      <c r="G22089"/>
      <c r="I22089"/>
      <c r="L22089"/>
    </row>
    <row r="22090" spans="7:12" x14ac:dyDescent="0.25">
      <c r="G22090"/>
      <c r="I22090"/>
      <c r="L22090"/>
    </row>
    <row r="22091" spans="7:12" x14ac:dyDescent="0.25">
      <c r="G22091"/>
      <c r="I22091"/>
      <c r="L22091"/>
    </row>
    <row r="22092" spans="7:12" x14ac:dyDescent="0.25">
      <c r="G22092"/>
      <c r="I22092"/>
      <c r="L22092"/>
    </row>
    <row r="22093" spans="7:12" x14ac:dyDescent="0.25">
      <c r="G22093"/>
      <c r="I22093"/>
      <c r="L22093"/>
    </row>
    <row r="22094" spans="7:12" x14ac:dyDescent="0.25">
      <c r="G22094"/>
      <c r="I22094"/>
      <c r="L22094"/>
    </row>
    <row r="22095" spans="7:12" x14ac:dyDescent="0.25">
      <c r="G22095"/>
      <c r="I22095"/>
      <c r="L22095"/>
    </row>
    <row r="22096" spans="7:12" x14ac:dyDescent="0.25">
      <c r="G22096"/>
      <c r="I22096"/>
      <c r="L22096"/>
    </row>
    <row r="22097" spans="7:12" x14ac:dyDescent="0.25">
      <c r="G22097"/>
      <c r="I22097"/>
      <c r="L22097"/>
    </row>
    <row r="22098" spans="7:12" x14ac:dyDescent="0.25">
      <c r="G22098"/>
      <c r="I22098"/>
      <c r="L22098"/>
    </row>
    <row r="22099" spans="7:12" x14ac:dyDescent="0.25">
      <c r="G22099"/>
      <c r="I22099"/>
      <c r="L22099"/>
    </row>
    <row r="22100" spans="7:12" x14ac:dyDescent="0.25">
      <c r="G22100"/>
      <c r="I22100"/>
      <c r="L22100"/>
    </row>
    <row r="22101" spans="7:12" x14ac:dyDescent="0.25">
      <c r="G22101"/>
      <c r="I22101"/>
      <c r="L22101"/>
    </row>
    <row r="22102" spans="7:12" x14ac:dyDescent="0.25">
      <c r="G22102"/>
      <c r="I22102"/>
      <c r="L22102"/>
    </row>
    <row r="22103" spans="7:12" x14ac:dyDescent="0.25">
      <c r="G22103"/>
      <c r="I22103"/>
      <c r="L22103"/>
    </row>
    <row r="22104" spans="7:12" x14ac:dyDescent="0.25">
      <c r="G22104"/>
      <c r="I22104"/>
      <c r="L22104"/>
    </row>
    <row r="22105" spans="7:12" x14ac:dyDescent="0.25">
      <c r="G22105"/>
      <c r="I22105"/>
      <c r="L22105"/>
    </row>
    <row r="22106" spans="7:12" x14ac:dyDescent="0.25">
      <c r="G22106"/>
      <c r="I22106"/>
      <c r="L22106"/>
    </row>
    <row r="22107" spans="7:12" x14ac:dyDescent="0.25">
      <c r="G22107"/>
      <c r="I22107"/>
      <c r="L22107"/>
    </row>
    <row r="22108" spans="7:12" x14ac:dyDescent="0.25">
      <c r="G22108"/>
      <c r="I22108"/>
      <c r="L22108"/>
    </row>
    <row r="22109" spans="7:12" x14ac:dyDescent="0.25">
      <c r="G22109"/>
      <c r="I22109"/>
      <c r="L22109"/>
    </row>
    <row r="22110" spans="7:12" x14ac:dyDescent="0.25">
      <c r="G22110"/>
      <c r="I22110"/>
      <c r="L22110"/>
    </row>
    <row r="22111" spans="7:12" x14ac:dyDescent="0.25">
      <c r="G22111"/>
      <c r="I22111"/>
      <c r="L22111"/>
    </row>
    <row r="22112" spans="7:12" x14ac:dyDescent="0.25">
      <c r="G22112"/>
      <c r="I22112"/>
      <c r="L22112"/>
    </row>
    <row r="22113" spans="7:12" x14ac:dyDescent="0.25">
      <c r="G22113"/>
      <c r="I22113"/>
      <c r="L22113"/>
    </row>
    <row r="22114" spans="7:12" x14ac:dyDescent="0.25">
      <c r="G22114"/>
      <c r="I22114"/>
      <c r="L22114"/>
    </row>
    <row r="22115" spans="7:12" x14ac:dyDescent="0.25">
      <c r="G22115"/>
      <c r="I22115"/>
      <c r="L22115"/>
    </row>
    <row r="22116" spans="7:12" x14ac:dyDescent="0.25">
      <c r="G22116"/>
      <c r="I22116"/>
      <c r="L22116"/>
    </row>
    <row r="22117" spans="7:12" x14ac:dyDescent="0.25">
      <c r="G22117"/>
      <c r="I22117"/>
      <c r="L22117"/>
    </row>
    <row r="22118" spans="7:12" x14ac:dyDescent="0.25">
      <c r="G22118"/>
      <c r="I22118"/>
      <c r="L22118"/>
    </row>
    <row r="22119" spans="7:12" x14ac:dyDescent="0.25">
      <c r="G22119"/>
      <c r="I22119"/>
      <c r="L22119"/>
    </row>
    <row r="22120" spans="7:12" x14ac:dyDescent="0.25">
      <c r="G22120"/>
      <c r="I22120"/>
      <c r="L22120"/>
    </row>
    <row r="22121" spans="7:12" x14ac:dyDescent="0.25">
      <c r="G22121"/>
      <c r="I22121"/>
      <c r="L22121"/>
    </row>
    <row r="22122" spans="7:12" x14ac:dyDescent="0.25">
      <c r="G22122"/>
      <c r="I22122"/>
      <c r="L22122"/>
    </row>
    <row r="22123" spans="7:12" x14ac:dyDescent="0.25">
      <c r="G22123"/>
      <c r="I22123"/>
      <c r="L22123"/>
    </row>
    <row r="22124" spans="7:12" x14ac:dyDescent="0.25">
      <c r="G22124"/>
      <c r="I22124"/>
      <c r="L22124"/>
    </row>
    <row r="22125" spans="7:12" x14ac:dyDescent="0.25">
      <c r="G22125"/>
      <c r="I22125"/>
      <c r="L22125"/>
    </row>
    <row r="22126" spans="7:12" x14ac:dyDescent="0.25">
      <c r="G22126"/>
      <c r="I22126"/>
      <c r="L22126"/>
    </row>
    <row r="22127" spans="7:12" x14ac:dyDescent="0.25">
      <c r="G22127"/>
      <c r="I22127"/>
      <c r="L22127"/>
    </row>
    <row r="22128" spans="7:12" x14ac:dyDescent="0.25">
      <c r="G22128"/>
      <c r="I22128"/>
      <c r="L22128"/>
    </row>
    <row r="22129" spans="7:12" x14ac:dyDescent="0.25">
      <c r="G22129"/>
      <c r="I22129"/>
      <c r="L22129"/>
    </row>
    <row r="22130" spans="7:12" x14ac:dyDescent="0.25">
      <c r="G22130"/>
      <c r="I22130"/>
      <c r="L22130"/>
    </row>
    <row r="22131" spans="7:12" x14ac:dyDescent="0.25">
      <c r="G22131"/>
      <c r="I22131"/>
      <c r="L22131"/>
    </row>
    <row r="22132" spans="7:12" x14ac:dyDescent="0.25">
      <c r="G22132"/>
      <c r="I22132"/>
      <c r="L22132"/>
    </row>
    <row r="22133" spans="7:12" x14ac:dyDescent="0.25">
      <c r="G22133"/>
      <c r="I22133"/>
      <c r="L22133"/>
    </row>
    <row r="22134" spans="7:12" x14ac:dyDescent="0.25">
      <c r="G22134"/>
      <c r="I22134"/>
      <c r="L22134"/>
    </row>
    <row r="22135" spans="7:12" x14ac:dyDescent="0.25">
      <c r="G22135"/>
      <c r="I22135"/>
      <c r="L22135"/>
    </row>
    <row r="22136" spans="7:12" x14ac:dyDescent="0.25">
      <c r="G22136"/>
      <c r="I22136"/>
      <c r="L22136"/>
    </row>
    <row r="22137" spans="7:12" x14ac:dyDescent="0.25">
      <c r="G22137"/>
      <c r="I22137"/>
      <c r="L22137"/>
    </row>
    <row r="22138" spans="7:12" x14ac:dyDescent="0.25">
      <c r="G22138"/>
      <c r="I22138"/>
      <c r="L22138"/>
    </row>
    <row r="22139" spans="7:12" x14ac:dyDescent="0.25">
      <c r="G22139"/>
      <c r="I22139"/>
      <c r="L22139"/>
    </row>
    <row r="22140" spans="7:12" x14ac:dyDescent="0.25">
      <c r="G22140"/>
      <c r="I22140"/>
      <c r="L22140"/>
    </row>
    <row r="22141" spans="7:12" x14ac:dyDescent="0.25">
      <c r="G22141"/>
      <c r="I22141"/>
      <c r="L22141"/>
    </row>
    <row r="22142" spans="7:12" x14ac:dyDescent="0.25">
      <c r="G22142"/>
      <c r="I22142"/>
      <c r="L22142"/>
    </row>
    <row r="22143" spans="7:12" x14ac:dyDescent="0.25">
      <c r="G22143"/>
      <c r="I22143"/>
      <c r="L22143"/>
    </row>
    <row r="22144" spans="7:12" x14ac:dyDescent="0.25">
      <c r="G22144"/>
      <c r="I22144"/>
      <c r="L22144"/>
    </row>
    <row r="22145" spans="7:12" x14ac:dyDescent="0.25">
      <c r="G22145"/>
      <c r="I22145"/>
      <c r="L22145"/>
    </row>
    <row r="22146" spans="7:12" x14ac:dyDescent="0.25">
      <c r="G22146"/>
      <c r="I22146"/>
      <c r="L22146"/>
    </row>
    <row r="22147" spans="7:12" x14ac:dyDescent="0.25">
      <c r="G22147"/>
      <c r="I22147"/>
      <c r="L22147"/>
    </row>
    <row r="22148" spans="7:12" x14ac:dyDescent="0.25">
      <c r="G22148"/>
      <c r="I22148"/>
      <c r="L22148"/>
    </row>
    <row r="22149" spans="7:12" x14ac:dyDescent="0.25">
      <c r="G22149"/>
      <c r="I22149"/>
      <c r="L22149"/>
    </row>
    <row r="22150" spans="7:12" x14ac:dyDescent="0.25">
      <c r="G22150"/>
      <c r="I22150"/>
      <c r="L22150"/>
    </row>
    <row r="22151" spans="7:12" x14ac:dyDescent="0.25">
      <c r="G22151"/>
      <c r="I22151"/>
      <c r="L22151"/>
    </row>
    <row r="22152" spans="7:12" x14ac:dyDescent="0.25">
      <c r="G22152"/>
      <c r="I22152"/>
      <c r="L22152"/>
    </row>
    <row r="22153" spans="7:12" x14ac:dyDescent="0.25">
      <c r="G22153"/>
      <c r="I22153"/>
      <c r="L22153"/>
    </row>
    <row r="22154" spans="7:12" x14ac:dyDescent="0.25">
      <c r="G22154"/>
      <c r="I22154"/>
      <c r="L22154"/>
    </row>
    <row r="22155" spans="7:12" x14ac:dyDescent="0.25">
      <c r="G22155"/>
      <c r="I22155"/>
      <c r="L22155"/>
    </row>
    <row r="22156" spans="7:12" x14ac:dyDescent="0.25">
      <c r="G22156"/>
      <c r="I22156"/>
      <c r="L22156"/>
    </row>
    <row r="22157" spans="7:12" x14ac:dyDescent="0.25">
      <c r="G22157"/>
      <c r="I22157"/>
      <c r="L22157"/>
    </row>
    <row r="22158" spans="7:12" x14ac:dyDescent="0.25">
      <c r="G22158"/>
      <c r="I22158"/>
      <c r="L22158"/>
    </row>
    <row r="22159" spans="7:12" x14ac:dyDescent="0.25">
      <c r="G22159"/>
      <c r="I22159"/>
      <c r="L22159"/>
    </row>
    <row r="22160" spans="7:12" x14ac:dyDescent="0.25">
      <c r="G22160"/>
      <c r="I22160"/>
      <c r="L22160"/>
    </row>
    <row r="22161" spans="7:12" x14ac:dyDescent="0.25">
      <c r="G22161"/>
      <c r="I22161"/>
      <c r="L22161"/>
    </row>
    <row r="22162" spans="7:12" x14ac:dyDescent="0.25">
      <c r="G22162"/>
      <c r="I22162"/>
      <c r="L22162"/>
    </row>
    <row r="22163" spans="7:12" x14ac:dyDescent="0.25">
      <c r="G22163"/>
      <c r="I22163"/>
      <c r="L22163"/>
    </row>
    <row r="22164" spans="7:12" x14ac:dyDescent="0.25">
      <c r="G22164"/>
      <c r="I22164"/>
      <c r="L22164"/>
    </row>
    <row r="22165" spans="7:12" x14ac:dyDescent="0.25">
      <c r="G22165"/>
      <c r="I22165"/>
      <c r="L22165"/>
    </row>
    <row r="22166" spans="7:12" x14ac:dyDescent="0.25">
      <c r="G22166"/>
      <c r="I22166"/>
      <c r="L22166"/>
    </row>
    <row r="22167" spans="7:12" x14ac:dyDescent="0.25">
      <c r="G22167"/>
      <c r="I22167"/>
      <c r="L22167"/>
    </row>
    <row r="22168" spans="7:12" x14ac:dyDescent="0.25">
      <c r="G22168"/>
      <c r="I22168"/>
      <c r="L22168"/>
    </row>
    <row r="22169" spans="7:12" x14ac:dyDescent="0.25">
      <c r="G22169"/>
      <c r="I22169"/>
      <c r="L22169"/>
    </row>
    <row r="22170" spans="7:12" x14ac:dyDescent="0.25">
      <c r="G22170"/>
      <c r="I22170"/>
      <c r="L22170"/>
    </row>
    <row r="22171" spans="7:12" x14ac:dyDescent="0.25">
      <c r="G22171"/>
      <c r="I22171"/>
      <c r="L22171"/>
    </row>
    <row r="22172" spans="7:12" x14ac:dyDescent="0.25">
      <c r="G22172"/>
      <c r="I22172"/>
      <c r="L22172"/>
    </row>
    <row r="22173" spans="7:12" x14ac:dyDescent="0.25">
      <c r="G22173"/>
      <c r="I22173"/>
      <c r="L22173"/>
    </row>
    <row r="22174" spans="7:12" x14ac:dyDescent="0.25">
      <c r="G22174"/>
      <c r="I22174"/>
      <c r="L22174"/>
    </row>
    <row r="22175" spans="7:12" x14ac:dyDescent="0.25">
      <c r="G22175"/>
      <c r="I22175"/>
      <c r="L22175"/>
    </row>
    <row r="22176" spans="7:12" x14ac:dyDescent="0.25">
      <c r="G22176"/>
      <c r="I22176"/>
      <c r="L22176"/>
    </row>
    <row r="22177" spans="7:12" x14ac:dyDescent="0.25">
      <c r="G22177"/>
      <c r="I22177"/>
      <c r="L22177"/>
    </row>
    <row r="22178" spans="7:12" x14ac:dyDescent="0.25">
      <c r="G22178"/>
      <c r="I22178"/>
      <c r="L22178"/>
    </row>
    <row r="22179" spans="7:12" x14ac:dyDescent="0.25">
      <c r="G22179"/>
      <c r="I22179"/>
      <c r="L22179"/>
    </row>
    <row r="22180" spans="7:12" x14ac:dyDescent="0.25">
      <c r="G22180"/>
      <c r="I22180"/>
      <c r="L22180"/>
    </row>
    <row r="22181" spans="7:12" x14ac:dyDescent="0.25">
      <c r="G22181"/>
      <c r="I22181"/>
      <c r="L22181"/>
    </row>
    <row r="22182" spans="7:12" x14ac:dyDescent="0.25">
      <c r="G22182"/>
      <c r="I22182"/>
      <c r="L22182"/>
    </row>
    <row r="22183" spans="7:12" x14ac:dyDescent="0.25">
      <c r="G22183"/>
      <c r="I22183"/>
      <c r="L22183"/>
    </row>
    <row r="22184" spans="7:12" x14ac:dyDescent="0.25">
      <c r="G22184"/>
      <c r="I22184"/>
      <c r="L22184"/>
    </row>
    <row r="22185" spans="7:12" x14ac:dyDescent="0.25">
      <c r="G22185"/>
      <c r="I22185"/>
      <c r="L22185"/>
    </row>
    <row r="22186" spans="7:12" x14ac:dyDescent="0.25">
      <c r="G22186"/>
      <c r="I22186"/>
      <c r="L22186"/>
    </row>
    <row r="22187" spans="7:12" x14ac:dyDescent="0.25">
      <c r="G22187"/>
      <c r="I22187"/>
      <c r="L22187"/>
    </row>
    <row r="22188" spans="7:12" x14ac:dyDescent="0.25">
      <c r="G22188"/>
      <c r="I22188"/>
      <c r="L22188"/>
    </row>
    <row r="22189" spans="7:12" x14ac:dyDescent="0.25">
      <c r="G22189"/>
      <c r="I22189"/>
      <c r="L22189"/>
    </row>
    <row r="22190" spans="7:12" x14ac:dyDescent="0.25">
      <c r="G22190"/>
      <c r="I22190"/>
      <c r="L22190"/>
    </row>
    <row r="22191" spans="7:12" x14ac:dyDescent="0.25">
      <c r="G22191"/>
      <c r="I22191"/>
      <c r="L22191"/>
    </row>
    <row r="22192" spans="7:12" x14ac:dyDescent="0.25">
      <c r="G22192"/>
      <c r="I22192"/>
      <c r="L22192"/>
    </row>
    <row r="22193" spans="7:12" x14ac:dyDescent="0.25">
      <c r="G22193"/>
      <c r="I22193"/>
      <c r="L22193"/>
    </row>
    <row r="22194" spans="7:12" x14ac:dyDescent="0.25">
      <c r="G22194"/>
      <c r="I22194"/>
      <c r="L22194"/>
    </row>
    <row r="22195" spans="7:12" x14ac:dyDescent="0.25">
      <c r="G22195"/>
      <c r="I22195"/>
      <c r="L22195"/>
    </row>
    <row r="22196" spans="7:12" x14ac:dyDescent="0.25">
      <c r="G22196"/>
      <c r="I22196"/>
      <c r="L22196"/>
    </row>
    <row r="22197" spans="7:12" x14ac:dyDescent="0.25">
      <c r="G22197"/>
      <c r="I22197"/>
      <c r="L22197"/>
    </row>
    <row r="22198" spans="7:12" x14ac:dyDescent="0.25">
      <c r="G22198"/>
      <c r="I22198"/>
      <c r="L22198"/>
    </row>
    <row r="22199" spans="7:12" x14ac:dyDescent="0.25">
      <c r="G22199"/>
      <c r="I22199"/>
      <c r="L22199"/>
    </row>
    <row r="22200" spans="7:12" x14ac:dyDescent="0.25">
      <c r="G22200"/>
      <c r="I22200"/>
      <c r="L22200"/>
    </row>
    <row r="22201" spans="7:12" x14ac:dyDescent="0.25">
      <c r="G22201"/>
      <c r="I22201"/>
      <c r="L22201"/>
    </row>
    <row r="22202" spans="7:12" x14ac:dyDescent="0.25">
      <c r="G22202"/>
      <c r="I22202"/>
      <c r="L22202"/>
    </row>
    <row r="22203" spans="7:12" x14ac:dyDescent="0.25">
      <c r="G22203"/>
      <c r="I22203"/>
      <c r="L22203"/>
    </row>
    <row r="22204" spans="7:12" x14ac:dyDescent="0.25">
      <c r="G22204"/>
      <c r="I22204"/>
      <c r="L22204"/>
    </row>
    <row r="22205" spans="7:12" x14ac:dyDescent="0.25">
      <c r="G22205"/>
      <c r="I22205"/>
      <c r="L22205"/>
    </row>
    <row r="22206" spans="7:12" x14ac:dyDescent="0.25">
      <c r="G22206"/>
      <c r="I22206"/>
      <c r="L22206"/>
    </row>
    <row r="22207" spans="7:12" x14ac:dyDescent="0.25">
      <c r="G22207"/>
      <c r="I22207"/>
      <c r="L22207"/>
    </row>
    <row r="22208" spans="7:12" x14ac:dyDescent="0.25">
      <c r="G22208"/>
      <c r="I22208"/>
      <c r="L22208"/>
    </row>
    <row r="22209" spans="7:12" x14ac:dyDescent="0.25">
      <c r="G22209"/>
      <c r="I22209"/>
      <c r="L22209"/>
    </row>
    <row r="22210" spans="7:12" x14ac:dyDescent="0.25">
      <c r="G22210"/>
      <c r="I22210"/>
      <c r="L22210"/>
    </row>
    <row r="22211" spans="7:12" x14ac:dyDescent="0.25">
      <c r="G22211"/>
      <c r="I22211"/>
      <c r="L22211"/>
    </row>
    <row r="22212" spans="7:12" x14ac:dyDescent="0.25">
      <c r="G22212"/>
      <c r="I22212"/>
      <c r="L22212"/>
    </row>
    <row r="22213" spans="7:12" x14ac:dyDescent="0.25">
      <c r="G22213"/>
      <c r="I22213"/>
      <c r="L22213"/>
    </row>
    <row r="22214" spans="7:12" x14ac:dyDescent="0.25">
      <c r="G22214"/>
      <c r="I22214"/>
      <c r="L22214"/>
    </row>
    <row r="22215" spans="7:12" x14ac:dyDescent="0.25">
      <c r="G22215"/>
      <c r="I22215"/>
      <c r="L22215"/>
    </row>
    <row r="22216" spans="7:12" x14ac:dyDescent="0.25">
      <c r="G22216"/>
      <c r="I22216"/>
      <c r="L22216"/>
    </row>
    <row r="22217" spans="7:12" x14ac:dyDescent="0.25">
      <c r="G22217"/>
      <c r="I22217"/>
      <c r="L22217"/>
    </row>
    <row r="22218" spans="7:12" x14ac:dyDescent="0.25">
      <c r="G22218"/>
      <c r="I22218"/>
      <c r="L22218"/>
    </row>
    <row r="22219" spans="7:12" x14ac:dyDescent="0.25">
      <c r="G22219"/>
      <c r="I22219"/>
      <c r="L22219"/>
    </row>
    <row r="22220" spans="7:12" x14ac:dyDescent="0.25">
      <c r="G22220"/>
      <c r="I22220"/>
      <c r="L22220"/>
    </row>
    <row r="22221" spans="7:12" x14ac:dyDescent="0.25">
      <c r="G22221"/>
      <c r="I22221"/>
      <c r="L22221"/>
    </row>
    <row r="22222" spans="7:12" x14ac:dyDescent="0.25">
      <c r="G22222"/>
      <c r="I22222"/>
      <c r="L22222"/>
    </row>
    <row r="22223" spans="7:12" x14ac:dyDescent="0.25">
      <c r="G22223"/>
      <c r="I22223"/>
      <c r="L22223"/>
    </row>
    <row r="22224" spans="7:12" x14ac:dyDescent="0.25">
      <c r="G22224"/>
      <c r="I22224"/>
      <c r="L22224"/>
    </row>
    <row r="22225" spans="7:12" x14ac:dyDescent="0.25">
      <c r="G22225"/>
      <c r="I22225"/>
      <c r="L22225"/>
    </row>
    <row r="22226" spans="7:12" x14ac:dyDescent="0.25">
      <c r="G22226"/>
      <c r="I22226"/>
      <c r="L22226"/>
    </row>
    <row r="22227" spans="7:12" x14ac:dyDescent="0.25">
      <c r="G22227"/>
      <c r="I22227"/>
      <c r="L22227"/>
    </row>
    <row r="22228" spans="7:12" x14ac:dyDescent="0.25">
      <c r="G22228"/>
      <c r="I22228"/>
      <c r="L22228"/>
    </row>
    <row r="22229" spans="7:12" x14ac:dyDescent="0.25">
      <c r="G22229"/>
      <c r="I22229"/>
      <c r="L22229"/>
    </row>
    <row r="22230" spans="7:12" x14ac:dyDescent="0.25">
      <c r="G22230"/>
      <c r="I22230"/>
      <c r="L22230"/>
    </row>
    <row r="22231" spans="7:12" x14ac:dyDescent="0.25">
      <c r="G22231"/>
      <c r="I22231"/>
      <c r="L22231"/>
    </row>
    <row r="22232" spans="7:12" x14ac:dyDescent="0.25">
      <c r="G22232"/>
      <c r="I22232"/>
      <c r="L22232"/>
    </row>
    <row r="22233" spans="7:12" x14ac:dyDescent="0.25">
      <c r="G22233"/>
      <c r="I22233"/>
      <c r="L22233"/>
    </row>
    <row r="22234" spans="7:12" x14ac:dyDescent="0.25">
      <c r="G22234"/>
      <c r="I22234"/>
      <c r="L22234"/>
    </row>
    <row r="22235" spans="7:12" x14ac:dyDescent="0.25">
      <c r="G22235"/>
      <c r="I22235"/>
      <c r="L22235"/>
    </row>
    <row r="22236" spans="7:12" x14ac:dyDescent="0.25">
      <c r="G22236"/>
      <c r="I22236"/>
      <c r="L22236"/>
    </row>
    <row r="22237" spans="7:12" x14ac:dyDescent="0.25">
      <c r="G22237"/>
      <c r="I22237"/>
      <c r="L22237"/>
    </row>
    <row r="22238" spans="7:12" x14ac:dyDescent="0.25">
      <c r="G22238"/>
      <c r="I22238"/>
      <c r="L22238"/>
    </row>
    <row r="22239" spans="7:12" x14ac:dyDescent="0.25">
      <c r="G22239"/>
      <c r="I22239"/>
      <c r="L22239"/>
    </row>
    <row r="22240" spans="7:12" x14ac:dyDescent="0.25">
      <c r="G22240"/>
      <c r="I22240"/>
      <c r="L22240"/>
    </row>
    <row r="22241" spans="7:12" x14ac:dyDescent="0.25">
      <c r="G22241"/>
      <c r="I22241"/>
      <c r="L22241"/>
    </row>
    <row r="22242" spans="7:12" x14ac:dyDescent="0.25">
      <c r="G22242"/>
      <c r="I22242"/>
      <c r="L22242"/>
    </row>
    <row r="22243" spans="7:12" x14ac:dyDescent="0.25">
      <c r="G22243"/>
      <c r="I22243"/>
      <c r="L22243"/>
    </row>
    <row r="22244" spans="7:12" x14ac:dyDescent="0.25">
      <c r="G22244"/>
      <c r="I22244"/>
      <c r="L22244"/>
    </row>
    <row r="22245" spans="7:12" x14ac:dyDescent="0.25">
      <c r="G22245"/>
      <c r="I22245"/>
      <c r="L22245"/>
    </row>
    <row r="22246" spans="7:12" x14ac:dyDescent="0.25">
      <c r="G22246"/>
      <c r="I22246"/>
      <c r="L22246"/>
    </row>
    <row r="22247" spans="7:12" x14ac:dyDescent="0.25">
      <c r="G22247"/>
      <c r="I22247"/>
      <c r="L22247"/>
    </row>
    <row r="22248" spans="7:12" x14ac:dyDescent="0.25">
      <c r="G22248"/>
      <c r="I22248"/>
      <c r="L22248"/>
    </row>
    <row r="22249" spans="7:12" x14ac:dyDescent="0.25">
      <c r="G22249"/>
      <c r="I22249"/>
      <c r="L22249"/>
    </row>
    <row r="22250" spans="7:12" x14ac:dyDescent="0.25">
      <c r="G22250"/>
      <c r="I22250"/>
      <c r="L22250"/>
    </row>
    <row r="22251" spans="7:12" x14ac:dyDescent="0.25">
      <c r="G22251"/>
      <c r="I22251"/>
      <c r="L22251"/>
    </row>
    <row r="22252" spans="7:12" x14ac:dyDescent="0.25">
      <c r="G22252"/>
      <c r="I22252"/>
      <c r="L22252"/>
    </row>
    <row r="22253" spans="7:12" x14ac:dyDescent="0.25">
      <c r="G22253"/>
      <c r="I22253"/>
      <c r="L22253"/>
    </row>
    <row r="22254" spans="7:12" x14ac:dyDescent="0.25">
      <c r="G22254"/>
      <c r="I22254"/>
      <c r="L22254"/>
    </row>
    <row r="22255" spans="7:12" x14ac:dyDescent="0.25">
      <c r="G22255"/>
      <c r="I22255"/>
      <c r="L22255"/>
    </row>
    <row r="22256" spans="7:12" x14ac:dyDescent="0.25">
      <c r="G22256"/>
      <c r="I22256"/>
      <c r="L22256"/>
    </row>
    <row r="22257" spans="7:12" x14ac:dyDescent="0.25">
      <c r="G22257"/>
      <c r="I22257"/>
      <c r="L22257"/>
    </row>
    <row r="22258" spans="7:12" x14ac:dyDescent="0.25">
      <c r="G22258"/>
      <c r="I22258"/>
      <c r="L22258"/>
    </row>
    <row r="22259" spans="7:12" x14ac:dyDescent="0.25">
      <c r="G22259"/>
      <c r="I22259"/>
      <c r="L22259"/>
    </row>
    <row r="22260" spans="7:12" x14ac:dyDescent="0.25">
      <c r="G22260"/>
      <c r="I22260"/>
      <c r="L22260"/>
    </row>
    <row r="22261" spans="7:12" x14ac:dyDescent="0.25">
      <c r="G22261"/>
      <c r="I22261"/>
      <c r="L22261"/>
    </row>
    <row r="22262" spans="7:12" x14ac:dyDescent="0.25">
      <c r="G22262"/>
      <c r="I22262"/>
      <c r="L22262"/>
    </row>
    <row r="22263" spans="7:12" x14ac:dyDescent="0.25">
      <c r="G22263"/>
      <c r="I22263"/>
      <c r="L22263"/>
    </row>
    <row r="22264" spans="7:12" x14ac:dyDescent="0.25">
      <c r="G22264"/>
      <c r="I22264"/>
      <c r="L22264"/>
    </row>
    <row r="22265" spans="7:12" x14ac:dyDescent="0.25">
      <c r="G22265"/>
      <c r="I22265"/>
      <c r="L22265"/>
    </row>
    <row r="22266" spans="7:12" x14ac:dyDescent="0.25">
      <c r="G22266"/>
      <c r="I22266"/>
      <c r="L22266"/>
    </row>
    <row r="22267" spans="7:12" x14ac:dyDescent="0.25">
      <c r="G22267"/>
      <c r="I22267"/>
      <c r="L22267"/>
    </row>
    <row r="22268" spans="7:12" x14ac:dyDescent="0.25">
      <c r="G22268"/>
      <c r="I22268"/>
      <c r="L22268"/>
    </row>
    <row r="22269" spans="7:12" x14ac:dyDescent="0.25">
      <c r="G22269"/>
      <c r="I22269"/>
      <c r="L22269"/>
    </row>
    <row r="22270" spans="7:12" x14ac:dyDescent="0.25">
      <c r="G22270"/>
      <c r="I22270"/>
      <c r="L22270"/>
    </row>
    <row r="22271" spans="7:12" x14ac:dyDescent="0.25">
      <c r="G22271"/>
      <c r="I22271"/>
      <c r="L22271"/>
    </row>
    <row r="22272" spans="7:12" x14ac:dyDescent="0.25">
      <c r="G22272"/>
      <c r="I22272"/>
      <c r="L22272"/>
    </row>
    <row r="22273" spans="7:12" x14ac:dyDescent="0.25">
      <c r="G22273"/>
      <c r="I22273"/>
      <c r="L22273"/>
    </row>
    <row r="22274" spans="7:12" x14ac:dyDescent="0.25">
      <c r="G22274"/>
      <c r="I22274"/>
      <c r="L22274"/>
    </row>
    <row r="22275" spans="7:12" x14ac:dyDescent="0.25">
      <c r="G22275"/>
      <c r="I22275"/>
      <c r="L22275"/>
    </row>
    <row r="22276" spans="7:12" x14ac:dyDescent="0.25">
      <c r="G22276"/>
      <c r="I22276"/>
      <c r="L22276"/>
    </row>
    <row r="22277" spans="7:12" x14ac:dyDescent="0.25">
      <c r="G22277"/>
      <c r="I22277"/>
      <c r="L22277"/>
    </row>
    <row r="22278" spans="7:12" x14ac:dyDescent="0.25">
      <c r="G22278"/>
      <c r="I22278"/>
      <c r="L22278"/>
    </row>
    <row r="22279" spans="7:12" x14ac:dyDescent="0.25">
      <c r="G22279"/>
      <c r="I22279"/>
      <c r="L22279"/>
    </row>
    <row r="22280" spans="7:12" x14ac:dyDescent="0.25">
      <c r="G22280"/>
      <c r="I22280"/>
      <c r="L22280"/>
    </row>
    <row r="22281" spans="7:12" x14ac:dyDescent="0.25">
      <c r="G22281"/>
      <c r="I22281"/>
      <c r="L22281"/>
    </row>
    <row r="22282" spans="7:12" x14ac:dyDescent="0.25">
      <c r="G22282"/>
      <c r="I22282"/>
      <c r="L22282"/>
    </row>
    <row r="22283" spans="7:12" x14ac:dyDescent="0.25">
      <c r="G22283"/>
      <c r="I22283"/>
      <c r="L22283"/>
    </row>
    <row r="22284" spans="7:12" x14ac:dyDescent="0.25">
      <c r="G22284"/>
      <c r="I22284"/>
      <c r="L22284"/>
    </row>
    <row r="22285" spans="7:12" x14ac:dyDescent="0.25">
      <c r="G22285"/>
      <c r="I22285"/>
      <c r="L22285"/>
    </row>
    <row r="22286" spans="7:12" x14ac:dyDescent="0.25">
      <c r="G22286"/>
      <c r="I22286"/>
      <c r="L22286"/>
    </row>
    <row r="22287" spans="7:12" x14ac:dyDescent="0.25">
      <c r="G22287"/>
      <c r="I22287"/>
      <c r="L22287"/>
    </row>
    <row r="22288" spans="7:12" x14ac:dyDescent="0.25">
      <c r="G22288"/>
      <c r="I22288"/>
      <c r="L22288"/>
    </row>
    <row r="22289" spans="7:12" x14ac:dyDescent="0.25">
      <c r="G22289"/>
      <c r="I22289"/>
      <c r="L22289"/>
    </row>
    <row r="22290" spans="7:12" x14ac:dyDescent="0.25">
      <c r="G22290"/>
      <c r="I22290"/>
      <c r="L22290"/>
    </row>
    <row r="22291" spans="7:12" x14ac:dyDescent="0.25">
      <c r="G22291"/>
      <c r="I22291"/>
      <c r="L22291"/>
    </row>
    <row r="22292" spans="7:12" x14ac:dyDescent="0.25">
      <c r="G22292"/>
      <c r="I22292"/>
      <c r="L22292"/>
    </row>
    <row r="22293" spans="7:12" x14ac:dyDescent="0.25">
      <c r="G22293"/>
      <c r="I22293"/>
      <c r="L22293"/>
    </row>
    <row r="22294" spans="7:12" x14ac:dyDescent="0.25">
      <c r="G22294"/>
      <c r="I22294"/>
      <c r="L22294"/>
    </row>
    <row r="22295" spans="7:12" x14ac:dyDescent="0.25">
      <c r="G22295"/>
      <c r="I22295"/>
      <c r="L22295"/>
    </row>
    <row r="22296" spans="7:12" x14ac:dyDescent="0.25">
      <c r="G22296"/>
      <c r="I22296"/>
      <c r="L22296"/>
    </row>
    <row r="22297" spans="7:12" x14ac:dyDescent="0.25">
      <c r="G22297"/>
      <c r="I22297"/>
      <c r="L22297"/>
    </row>
    <row r="22298" spans="7:12" x14ac:dyDescent="0.25">
      <c r="G22298"/>
      <c r="I22298"/>
      <c r="L22298"/>
    </row>
    <row r="22299" spans="7:12" x14ac:dyDescent="0.25">
      <c r="G22299"/>
      <c r="I22299"/>
      <c r="L22299"/>
    </row>
    <row r="22300" spans="7:12" x14ac:dyDescent="0.25">
      <c r="G22300"/>
      <c r="I22300"/>
      <c r="L22300"/>
    </row>
    <row r="22301" spans="7:12" x14ac:dyDescent="0.25">
      <c r="G22301"/>
      <c r="I22301"/>
      <c r="L22301"/>
    </row>
    <row r="22302" spans="7:12" x14ac:dyDescent="0.25">
      <c r="G22302"/>
      <c r="I22302"/>
      <c r="L22302"/>
    </row>
    <row r="22303" spans="7:12" x14ac:dyDescent="0.25">
      <c r="G22303"/>
      <c r="I22303"/>
      <c r="L22303"/>
    </row>
    <row r="22304" spans="7:12" x14ac:dyDescent="0.25">
      <c r="G22304"/>
      <c r="I22304"/>
      <c r="L22304"/>
    </row>
    <row r="22305" spans="7:12" x14ac:dyDescent="0.25">
      <c r="G22305"/>
      <c r="I22305"/>
      <c r="L22305"/>
    </row>
    <row r="22306" spans="7:12" x14ac:dyDescent="0.25">
      <c r="G22306"/>
      <c r="I22306"/>
      <c r="L22306"/>
    </row>
    <row r="22307" spans="7:12" x14ac:dyDescent="0.25">
      <c r="G22307"/>
      <c r="I22307"/>
      <c r="L22307"/>
    </row>
    <row r="22308" spans="7:12" x14ac:dyDescent="0.25">
      <c r="G22308"/>
      <c r="I22308"/>
      <c r="L22308"/>
    </row>
    <row r="22309" spans="7:12" x14ac:dyDescent="0.25">
      <c r="G22309"/>
      <c r="I22309"/>
      <c r="L22309"/>
    </row>
    <row r="22310" spans="7:12" x14ac:dyDescent="0.25">
      <c r="G22310"/>
      <c r="I22310"/>
      <c r="L22310"/>
    </row>
    <row r="22311" spans="7:12" x14ac:dyDescent="0.25">
      <c r="G22311"/>
      <c r="I22311"/>
      <c r="L22311"/>
    </row>
    <row r="22312" spans="7:12" x14ac:dyDescent="0.25">
      <c r="G22312"/>
      <c r="I22312"/>
      <c r="L22312"/>
    </row>
    <row r="22313" spans="7:12" x14ac:dyDescent="0.25">
      <c r="G22313"/>
      <c r="I22313"/>
      <c r="L22313"/>
    </row>
    <row r="22314" spans="7:12" x14ac:dyDescent="0.25">
      <c r="G22314"/>
      <c r="I22314"/>
      <c r="L22314"/>
    </row>
    <row r="22315" spans="7:12" x14ac:dyDescent="0.25">
      <c r="G22315"/>
      <c r="I22315"/>
      <c r="L22315"/>
    </row>
    <row r="22316" spans="7:12" x14ac:dyDescent="0.25">
      <c r="G22316"/>
      <c r="I22316"/>
      <c r="L22316"/>
    </row>
    <row r="22317" spans="7:12" x14ac:dyDescent="0.25">
      <c r="G22317"/>
      <c r="I22317"/>
      <c r="L22317"/>
    </row>
    <row r="22318" spans="7:12" x14ac:dyDescent="0.25">
      <c r="G22318"/>
      <c r="I22318"/>
      <c r="L22318"/>
    </row>
    <row r="22319" spans="7:12" x14ac:dyDescent="0.25">
      <c r="G22319"/>
      <c r="I22319"/>
      <c r="L22319"/>
    </row>
    <row r="22320" spans="7:12" x14ac:dyDescent="0.25">
      <c r="G22320"/>
      <c r="I22320"/>
      <c r="L22320"/>
    </row>
    <row r="22321" spans="7:12" x14ac:dyDescent="0.25">
      <c r="G22321"/>
      <c r="I22321"/>
      <c r="L22321"/>
    </row>
    <row r="22322" spans="7:12" x14ac:dyDescent="0.25">
      <c r="G22322"/>
      <c r="I22322"/>
      <c r="L22322"/>
    </row>
    <row r="22323" spans="7:12" x14ac:dyDescent="0.25">
      <c r="G22323"/>
      <c r="I22323"/>
      <c r="L22323"/>
    </row>
    <row r="22324" spans="7:12" x14ac:dyDescent="0.25">
      <c r="G22324"/>
      <c r="I22324"/>
      <c r="L22324"/>
    </row>
    <row r="22325" spans="7:12" x14ac:dyDescent="0.25">
      <c r="G22325"/>
      <c r="I22325"/>
      <c r="L22325"/>
    </row>
    <row r="22326" spans="7:12" x14ac:dyDescent="0.25">
      <c r="G22326"/>
      <c r="I22326"/>
      <c r="L22326"/>
    </row>
    <row r="22327" spans="7:12" x14ac:dyDescent="0.25">
      <c r="G22327"/>
      <c r="I22327"/>
      <c r="L22327"/>
    </row>
    <row r="22328" spans="7:12" x14ac:dyDescent="0.25">
      <c r="G22328"/>
      <c r="I22328"/>
      <c r="L22328"/>
    </row>
    <row r="22329" spans="7:12" x14ac:dyDescent="0.25">
      <c r="G22329"/>
      <c r="I22329"/>
      <c r="L22329"/>
    </row>
    <row r="22330" spans="7:12" x14ac:dyDescent="0.25">
      <c r="G22330"/>
      <c r="I22330"/>
      <c r="L22330"/>
    </row>
    <row r="22331" spans="7:12" x14ac:dyDescent="0.25">
      <c r="G22331"/>
      <c r="I22331"/>
      <c r="L22331"/>
    </row>
    <row r="22332" spans="7:12" x14ac:dyDescent="0.25">
      <c r="G22332"/>
      <c r="I22332"/>
      <c r="L22332"/>
    </row>
    <row r="22333" spans="7:12" x14ac:dyDescent="0.25">
      <c r="G22333"/>
      <c r="I22333"/>
      <c r="L22333"/>
    </row>
    <row r="22334" spans="7:12" x14ac:dyDescent="0.25">
      <c r="G22334"/>
      <c r="I22334"/>
      <c r="L22334"/>
    </row>
    <row r="22335" spans="7:12" x14ac:dyDescent="0.25">
      <c r="G22335"/>
      <c r="I22335"/>
      <c r="L22335"/>
    </row>
    <row r="22336" spans="7:12" x14ac:dyDescent="0.25">
      <c r="G22336"/>
      <c r="I22336"/>
      <c r="L22336"/>
    </row>
    <row r="22337" spans="7:12" x14ac:dyDescent="0.25">
      <c r="G22337"/>
      <c r="I22337"/>
      <c r="L22337"/>
    </row>
    <row r="22338" spans="7:12" x14ac:dyDescent="0.25">
      <c r="G22338"/>
      <c r="I22338"/>
      <c r="L22338"/>
    </row>
    <row r="22339" spans="7:12" x14ac:dyDescent="0.25">
      <c r="G22339"/>
      <c r="I22339"/>
      <c r="L22339"/>
    </row>
    <row r="22340" spans="7:12" x14ac:dyDescent="0.25">
      <c r="G22340"/>
      <c r="I22340"/>
      <c r="L22340"/>
    </row>
    <row r="22341" spans="7:12" x14ac:dyDescent="0.25">
      <c r="G22341"/>
      <c r="I22341"/>
      <c r="L22341"/>
    </row>
    <row r="22342" spans="7:12" x14ac:dyDescent="0.25">
      <c r="G22342"/>
      <c r="I22342"/>
      <c r="L22342"/>
    </row>
    <row r="22343" spans="7:12" x14ac:dyDescent="0.25">
      <c r="G22343"/>
      <c r="I22343"/>
      <c r="L22343"/>
    </row>
    <row r="22344" spans="7:12" x14ac:dyDescent="0.25">
      <c r="G22344"/>
      <c r="I22344"/>
      <c r="L22344"/>
    </row>
    <row r="22345" spans="7:12" x14ac:dyDescent="0.25">
      <c r="G22345"/>
      <c r="I22345"/>
      <c r="L22345"/>
    </row>
    <row r="22346" spans="7:12" x14ac:dyDescent="0.25">
      <c r="G22346"/>
      <c r="I22346"/>
      <c r="L22346"/>
    </row>
    <row r="22347" spans="7:12" x14ac:dyDescent="0.25">
      <c r="G22347"/>
      <c r="I22347"/>
      <c r="L22347"/>
    </row>
    <row r="22348" spans="7:12" x14ac:dyDescent="0.25">
      <c r="G22348"/>
      <c r="I22348"/>
      <c r="L22348"/>
    </row>
    <row r="22349" spans="7:12" x14ac:dyDescent="0.25">
      <c r="G22349"/>
      <c r="I22349"/>
      <c r="L22349"/>
    </row>
    <row r="22350" spans="7:12" x14ac:dyDescent="0.25">
      <c r="G22350"/>
      <c r="I22350"/>
      <c r="L22350"/>
    </row>
    <row r="22351" spans="7:12" x14ac:dyDescent="0.25">
      <c r="G22351"/>
      <c r="I22351"/>
      <c r="L22351"/>
    </row>
    <row r="22352" spans="7:12" x14ac:dyDescent="0.25">
      <c r="G22352"/>
      <c r="I22352"/>
      <c r="L22352"/>
    </row>
    <row r="22353" spans="7:12" x14ac:dyDescent="0.25">
      <c r="G22353"/>
      <c r="I22353"/>
      <c r="L22353"/>
    </row>
    <row r="22354" spans="7:12" x14ac:dyDescent="0.25">
      <c r="G22354"/>
      <c r="I22354"/>
      <c r="L22354"/>
    </row>
    <row r="22355" spans="7:12" x14ac:dyDescent="0.25">
      <c r="G22355"/>
      <c r="I22355"/>
      <c r="L22355"/>
    </row>
    <row r="22356" spans="7:12" x14ac:dyDescent="0.25">
      <c r="G22356"/>
      <c r="I22356"/>
      <c r="L22356"/>
    </row>
    <row r="22357" spans="7:12" x14ac:dyDescent="0.25">
      <c r="G22357"/>
      <c r="I22357"/>
      <c r="L22357"/>
    </row>
    <row r="22358" spans="7:12" x14ac:dyDescent="0.25">
      <c r="G22358"/>
      <c r="I22358"/>
      <c r="L22358"/>
    </row>
    <row r="22359" spans="7:12" x14ac:dyDescent="0.25">
      <c r="G22359"/>
      <c r="I22359"/>
      <c r="L22359"/>
    </row>
    <row r="22360" spans="7:12" x14ac:dyDescent="0.25">
      <c r="G22360"/>
      <c r="I22360"/>
      <c r="L22360"/>
    </row>
    <row r="22361" spans="7:12" x14ac:dyDescent="0.25">
      <c r="G22361"/>
      <c r="I22361"/>
      <c r="L22361"/>
    </row>
    <row r="22362" spans="7:12" x14ac:dyDescent="0.25">
      <c r="G22362"/>
      <c r="I22362"/>
      <c r="L22362"/>
    </row>
    <row r="22363" spans="7:12" x14ac:dyDescent="0.25">
      <c r="G22363"/>
      <c r="I22363"/>
      <c r="L22363"/>
    </row>
    <row r="22364" spans="7:12" x14ac:dyDescent="0.25">
      <c r="G22364"/>
      <c r="I22364"/>
      <c r="L22364"/>
    </row>
    <row r="22365" spans="7:12" x14ac:dyDescent="0.25">
      <c r="G22365"/>
      <c r="I22365"/>
      <c r="L22365"/>
    </row>
    <row r="22366" spans="7:12" x14ac:dyDescent="0.25">
      <c r="G22366"/>
      <c r="I22366"/>
      <c r="L22366"/>
    </row>
    <row r="22367" spans="7:12" x14ac:dyDescent="0.25">
      <c r="G22367"/>
      <c r="I22367"/>
      <c r="L22367"/>
    </row>
    <row r="22368" spans="7:12" x14ac:dyDescent="0.25">
      <c r="G22368"/>
      <c r="I22368"/>
      <c r="L22368"/>
    </row>
    <row r="22369" spans="7:12" x14ac:dyDescent="0.25">
      <c r="G22369"/>
      <c r="I22369"/>
      <c r="L22369"/>
    </row>
    <row r="22370" spans="7:12" x14ac:dyDescent="0.25">
      <c r="G22370"/>
      <c r="I22370"/>
      <c r="L22370"/>
    </row>
    <row r="22371" spans="7:12" x14ac:dyDescent="0.25">
      <c r="G22371"/>
      <c r="I22371"/>
      <c r="L22371"/>
    </row>
    <row r="22372" spans="7:12" x14ac:dyDescent="0.25">
      <c r="G22372"/>
      <c r="I22372"/>
      <c r="L22372"/>
    </row>
    <row r="22373" spans="7:12" x14ac:dyDescent="0.25">
      <c r="G22373"/>
      <c r="I22373"/>
      <c r="L22373"/>
    </row>
    <row r="22374" spans="7:12" x14ac:dyDescent="0.25">
      <c r="G22374"/>
      <c r="I22374"/>
      <c r="L22374"/>
    </row>
    <row r="22375" spans="7:12" x14ac:dyDescent="0.25">
      <c r="G22375"/>
      <c r="I22375"/>
      <c r="L22375"/>
    </row>
    <row r="22376" spans="7:12" x14ac:dyDescent="0.25">
      <c r="G22376"/>
      <c r="I22376"/>
      <c r="L22376"/>
    </row>
    <row r="22377" spans="7:12" x14ac:dyDescent="0.25">
      <c r="G22377"/>
      <c r="I22377"/>
      <c r="L22377"/>
    </row>
    <row r="22378" spans="7:12" x14ac:dyDescent="0.25">
      <c r="G22378"/>
      <c r="I22378"/>
      <c r="L22378"/>
    </row>
    <row r="22379" spans="7:12" x14ac:dyDescent="0.25">
      <c r="G22379"/>
      <c r="I22379"/>
      <c r="L22379"/>
    </row>
    <row r="22380" spans="7:12" x14ac:dyDescent="0.25">
      <c r="G22380"/>
      <c r="I22380"/>
      <c r="L22380"/>
    </row>
    <row r="22381" spans="7:12" x14ac:dyDescent="0.25">
      <c r="G22381"/>
      <c r="I22381"/>
      <c r="L22381"/>
    </row>
    <row r="22382" spans="7:12" x14ac:dyDescent="0.25">
      <c r="G22382"/>
      <c r="I22382"/>
      <c r="L22382"/>
    </row>
    <row r="22383" spans="7:12" x14ac:dyDescent="0.25">
      <c r="G22383"/>
      <c r="I22383"/>
      <c r="L22383"/>
    </row>
    <row r="22384" spans="7:12" x14ac:dyDescent="0.25">
      <c r="G22384"/>
      <c r="I22384"/>
      <c r="L22384"/>
    </row>
    <row r="22385" spans="7:12" x14ac:dyDescent="0.25">
      <c r="G22385"/>
      <c r="I22385"/>
      <c r="L22385"/>
    </row>
    <row r="22386" spans="7:12" x14ac:dyDescent="0.25">
      <c r="G22386"/>
      <c r="I22386"/>
      <c r="L22386"/>
    </row>
    <row r="22387" spans="7:12" x14ac:dyDescent="0.25">
      <c r="G22387"/>
      <c r="I22387"/>
      <c r="L22387"/>
    </row>
    <row r="22388" spans="7:12" x14ac:dyDescent="0.25">
      <c r="G22388"/>
      <c r="I22388"/>
      <c r="L22388"/>
    </row>
    <row r="22389" spans="7:12" x14ac:dyDescent="0.25">
      <c r="G22389"/>
      <c r="I22389"/>
      <c r="L22389"/>
    </row>
    <row r="22390" spans="7:12" x14ac:dyDescent="0.25">
      <c r="G22390"/>
      <c r="I22390"/>
      <c r="L22390"/>
    </row>
    <row r="22391" spans="7:12" x14ac:dyDescent="0.25">
      <c r="G22391"/>
      <c r="I22391"/>
      <c r="L22391"/>
    </row>
    <row r="22392" spans="7:12" x14ac:dyDescent="0.25">
      <c r="G22392"/>
      <c r="I22392"/>
      <c r="L22392"/>
    </row>
    <row r="22393" spans="7:12" x14ac:dyDescent="0.25">
      <c r="G22393"/>
      <c r="I22393"/>
      <c r="L22393"/>
    </row>
    <row r="22394" spans="7:12" x14ac:dyDescent="0.25">
      <c r="G22394"/>
      <c r="I22394"/>
      <c r="L22394"/>
    </row>
    <row r="22395" spans="7:12" x14ac:dyDescent="0.25">
      <c r="G22395"/>
      <c r="I22395"/>
      <c r="L22395"/>
    </row>
    <row r="22396" spans="7:12" x14ac:dyDescent="0.25">
      <c r="G22396"/>
      <c r="I22396"/>
      <c r="L22396"/>
    </row>
    <row r="22397" spans="7:12" x14ac:dyDescent="0.25">
      <c r="G22397"/>
      <c r="I22397"/>
      <c r="L22397"/>
    </row>
    <row r="22398" spans="7:12" x14ac:dyDescent="0.25">
      <c r="G22398"/>
      <c r="I22398"/>
      <c r="L22398"/>
    </row>
    <row r="22399" spans="7:12" x14ac:dyDescent="0.25">
      <c r="G22399"/>
      <c r="I22399"/>
      <c r="L22399"/>
    </row>
    <row r="22400" spans="7:12" x14ac:dyDescent="0.25">
      <c r="G22400"/>
      <c r="I22400"/>
      <c r="L22400"/>
    </row>
    <row r="22401" spans="7:12" x14ac:dyDescent="0.25">
      <c r="G22401"/>
      <c r="I22401"/>
      <c r="L22401"/>
    </row>
    <row r="22402" spans="7:12" x14ac:dyDescent="0.25">
      <c r="G22402"/>
      <c r="I22402"/>
      <c r="L22402"/>
    </row>
    <row r="22403" spans="7:12" x14ac:dyDescent="0.25">
      <c r="G22403"/>
      <c r="I22403"/>
      <c r="L22403"/>
    </row>
    <row r="22404" spans="7:12" x14ac:dyDescent="0.25">
      <c r="G22404"/>
      <c r="I22404"/>
      <c r="L22404"/>
    </row>
    <row r="22405" spans="7:12" x14ac:dyDescent="0.25">
      <c r="G22405"/>
      <c r="I22405"/>
      <c r="L22405"/>
    </row>
    <row r="22406" spans="7:12" x14ac:dyDescent="0.25">
      <c r="G22406"/>
      <c r="I22406"/>
      <c r="L22406"/>
    </row>
    <row r="22407" spans="7:12" x14ac:dyDescent="0.25">
      <c r="G22407"/>
      <c r="I22407"/>
      <c r="L22407"/>
    </row>
    <row r="22408" spans="7:12" x14ac:dyDescent="0.25">
      <c r="G22408"/>
      <c r="I22408"/>
      <c r="L22408"/>
    </row>
    <row r="22409" spans="7:12" x14ac:dyDescent="0.25">
      <c r="G22409"/>
      <c r="I22409"/>
      <c r="L22409"/>
    </row>
    <row r="22410" spans="7:12" x14ac:dyDescent="0.25">
      <c r="G22410"/>
      <c r="I22410"/>
      <c r="L22410"/>
    </row>
    <row r="22411" spans="7:12" x14ac:dyDescent="0.25">
      <c r="G22411"/>
      <c r="I22411"/>
      <c r="L22411"/>
    </row>
    <row r="22412" spans="7:12" x14ac:dyDescent="0.25">
      <c r="G22412"/>
      <c r="I22412"/>
      <c r="L22412"/>
    </row>
    <row r="22413" spans="7:12" x14ac:dyDescent="0.25">
      <c r="G22413"/>
      <c r="I22413"/>
      <c r="L22413"/>
    </row>
    <row r="22414" spans="7:12" x14ac:dyDescent="0.25">
      <c r="G22414"/>
      <c r="I22414"/>
      <c r="L22414"/>
    </row>
    <row r="22415" spans="7:12" x14ac:dyDescent="0.25">
      <c r="G22415"/>
      <c r="I22415"/>
      <c r="L22415"/>
    </row>
    <row r="22416" spans="7:12" x14ac:dyDescent="0.25">
      <c r="G22416"/>
      <c r="I22416"/>
      <c r="L22416"/>
    </row>
    <row r="22417" spans="7:12" x14ac:dyDescent="0.25">
      <c r="G22417"/>
      <c r="I22417"/>
      <c r="L22417"/>
    </row>
    <row r="22418" spans="7:12" x14ac:dyDescent="0.25">
      <c r="G22418"/>
      <c r="I22418"/>
      <c r="L22418"/>
    </row>
    <row r="22419" spans="7:12" x14ac:dyDescent="0.25">
      <c r="G22419"/>
      <c r="I22419"/>
      <c r="L22419"/>
    </row>
    <row r="22420" spans="7:12" x14ac:dyDescent="0.25">
      <c r="G22420"/>
      <c r="I22420"/>
      <c r="L22420"/>
    </row>
    <row r="22421" spans="7:12" x14ac:dyDescent="0.25">
      <c r="G22421"/>
      <c r="I22421"/>
      <c r="L22421"/>
    </row>
    <row r="22422" spans="7:12" x14ac:dyDescent="0.25">
      <c r="G22422"/>
      <c r="I22422"/>
      <c r="L22422"/>
    </row>
    <row r="22423" spans="7:12" x14ac:dyDescent="0.25">
      <c r="G22423"/>
      <c r="I22423"/>
      <c r="L22423"/>
    </row>
    <row r="22424" spans="7:12" x14ac:dyDescent="0.25">
      <c r="G22424"/>
      <c r="I22424"/>
      <c r="L22424"/>
    </row>
    <row r="22425" spans="7:12" x14ac:dyDescent="0.25">
      <c r="G22425"/>
      <c r="I22425"/>
      <c r="L22425"/>
    </row>
    <row r="22426" spans="7:12" x14ac:dyDescent="0.25">
      <c r="G22426"/>
      <c r="I22426"/>
      <c r="L22426"/>
    </row>
    <row r="22427" spans="7:12" x14ac:dyDescent="0.25">
      <c r="G22427"/>
      <c r="I22427"/>
      <c r="L22427"/>
    </row>
    <row r="22428" spans="7:12" x14ac:dyDescent="0.25">
      <c r="G22428"/>
      <c r="I22428"/>
      <c r="L22428"/>
    </row>
    <row r="22429" spans="7:12" x14ac:dyDescent="0.25">
      <c r="G22429"/>
      <c r="I22429"/>
      <c r="L22429"/>
    </row>
    <row r="22430" spans="7:12" x14ac:dyDescent="0.25">
      <c r="G22430"/>
      <c r="I22430"/>
      <c r="L22430"/>
    </row>
    <row r="22431" spans="7:12" x14ac:dyDescent="0.25">
      <c r="G22431"/>
      <c r="I22431"/>
      <c r="L22431"/>
    </row>
    <row r="22432" spans="7:12" x14ac:dyDescent="0.25">
      <c r="G22432"/>
      <c r="I22432"/>
      <c r="L22432"/>
    </row>
    <row r="22433" spans="7:12" x14ac:dyDescent="0.25">
      <c r="G22433"/>
      <c r="I22433"/>
      <c r="L22433"/>
    </row>
    <row r="22434" spans="7:12" x14ac:dyDescent="0.25">
      <c r="G22434"/>
      <c r="I22434"/>
      <c r="L22434"/>
    </row>
    <row r="22435" spans="7:12" x14ac:dyDescent="0.25">
      <c r="G22435"/>
      <c r="I22435"/>
      <c r="L22435"/>
    </row>
    <row r="22436" spans="7:12" x14ac:dyDescent="0.25">
      <c r="G22436"/>
      <c r="I22436"/>
      <c r="L22436"/>
    </row>
    <row r="22437" spans="7:12" x14ac:dyDescent="0.25">
      <c r="G22437"/>
      <c r="I22437"/>
      <c r="L22437"/>
    </row>
    <row r="22438" spans="7:12" x14ac:dyDescent="0.25">
      <c r="G22438"/>
      <c r="I22438"/>
      <c r="L22438"/>
    </row>
    <row r="22439" spans="7:12" x14ac:dyDescent="0.25">
      <c r="G22439"/>
      <c r="I22439"/>
      <c r="L22439"/>
    </row>
    <row r="22440" spans="7:12" x14ac:dyDescent="0.25">
      <c r="G22440"/>
      <c r="I22440"/>
      <c r="L22440"/>
    </row>
    <row r="22441" spans="7:12" x14ac:dyDescent="0.25">
      <c r="G22441"/>
      <c r="I22441"/>
      <c r="L22441"/>
    </row>
    <row r="22442" spans="7:12" x14ac:dyDescent="0.25">
      <c r="G22442"/>
      <c r="I22442"/>
      <c r="L22442"/>
    </row>
    <row r="22443" spans="7:12" x14ac:dyDescent="0.25">
      <c r="G22443"/>
      <c r="I22443"/>
      <c r="L22443"/>
    </row>
    <row r="22444" spans="7:12" x14ac:dyDescent="0.25">
      <c r="G22444"/>
      <c r="I22444"/>
      <c r="L22444"/>
    </row>
    <row r="22445" spans="7:12" x14ac:dyDescent="0.25">
      <c r="G22445"/>
      <c r="I22445"/>
      <c r="L22445"/>
    </row>
    <row r="22446" spans="7:12" x14ac:dyDescent="0.25">
      <c r="G22446"/>
      <c r="I22446"/>
      <c r="L22446"/>
    </row>
    <row r="22447" spans="7:12" x14ac:dyDescent="0.25">
      <c r="G22447"/>
      <c r="I22447"/>
      <c r="L22447"/>
    </row>
    <row r="22448" spans="7:12" x14ac:dyDescent="0.25">
      <c r="G22448"/>
      <c r="I22448"/>
      <c r="L22448"/>
    </row>
    <row r="22449" spans="7:12" x14ac:dyDescent="0.25">
      <c r="G22449"/>
      <c r="I22449"/>
      <c r="L22449"/>
    </row>
    <row r="22450" spans="7:12" x14ac:dyDescent="0.25">
      <c r="G22450"/>
      <c r="I22450"/>
      <c r="L22450"/>
    </row>
    <row r="22451" spans="7:12" x14ac:dyDescent="0.25">
      <c r="G22451"/>
      <c r="I22451"/>
      <c r="L22451"/>
    </row>
    <row r="22452" spans="7:12" x14ac:dyDescent="0.25">
      <c r="G22452"/>
      <c r="I22452"/>
      <c r="L22452"/>
    </row>
    <row r="22453" spans="7:12" x14ac:dyDescent="0.25">
      <c r="G22453"/>
      <c r="I22453"/>
      <c r="L22453"/>
    </row>
    <row r="22454" spans="7:12" x14ac:dyDescent="0.25">
      <c r="G22454"/>
      <c r="I22454"/>
      <c r="L22454"/>
    </row>
    <row r="22455" spans="7:12" x14ac:dyDescent="0.25">
      <c r="G22455"/>
      <c r="I22455"/>
      <c r="L22455"/>
    </row>
    <row r="22456" spans="7:12" x14ac:dyDescent="0.25">
      <c r="G22456"/>
      <c r="I22456"/>
      <c r="L22456"/>
    </row>
    <row r="22457" spans="7:12" x14ac:dyDescent="0.25">
      <c r="G22457"/>
      <c r="I22457"/>
      <c r="L22457"/>
    </row>
    <row r="22458" spans="7:12" x14ac:dyDescent="0.25">
      <c r="G22458"/>
      <c r="I22458"/>
      <c r="L22458"/>
    </row>
    <row r="22459" spans="7:12" x14ac:dyDescent="0.25">
      <c r="G22459"/>
      <c r="I22459"/>
      <c r="L22459"/>
    </row>
    <row r="22460" spans="7:12" x14ac:dyDescent="0.25">
      <c r="G22460"/>
      <c r="I22460"/>
      <c r="L22460"/>
    </row>
    <row r="22461" spans="7:12" x14ac:dyDescent="0.25">
      <c r="G22461"/>
      <c r="I22461"/>
      <c r="L22461"/>
    </row>
    <row r="22462" spans="7:12" x14ac:dyDescent="0.25">
      <c r="G22462"/>
      <c r="I22462"/>
      <c r="L22462"/>
    </row>
    <row r="22463" spans="7:12" x14ac:dyDescent="0.25">
      <c r="G22463"/>
      <c r="I22463"/>
      <c r="L22463"/>
    </row>
    <row r="22464" spans="7:12" x14ac:dyDescent="0.25">
      <c r="G22464"/>
      <c r="I22464"/>
      <c r="L22464"/>
    </row>
    <row r="22465" spans="7:12" x14ac:dyDescent="0.25">
      <c r="G22465"/>
      <c r="I22465"/>
      <c r="L22465"/>
    </row>
    <row r="22466" spans="7:12" x14ac:dyDescent="0.25">
      <c r="G22466"/>
      <c r="I22466"/>
      <c r="L22466"/>
    </row>
    <row r="22467" spans="7:12" x14ac:dyDescent="0.25">
      <c r="G22467"/>
      <c r="I22467"/>
      <c r="L22467"/>
    </row>
    <row r="22468" spans="7:12" x14ac:dyDescent="0.25">
      <c r="G22468"/>
      <c r="I22468"/>
      <c r="L22468"/>
    </row>
    <row r="22469" spans="7:12" x14ac:dyDescent="0.25">
      <c r="G22469"/>
      <c r="I22469"/>
      <c r="L22469"/>
    </row>
    <row r="22470" spans="7:12" x14ac:dyDescent="0.25">
      <c r="G22470"/>
      <c r="I22470"/>
      <c r="L22470"/>
    </row>
    <row r="22471" spans="7:12" x14ac:dyDescent="0.25">
      <c r="G22471"/>
      <c r="I22471"/>
      <c r="L22471"/>
    </row>
    <row r="22472" spans="7:12" x14ac:dyDescent="0.25">
      <c r="G22472"/>
      <c r="I22472"/>
      <c r="L22472"/>
    </row>
    <row r="22473" spans="7:12" x14ac:dyDescent="0.25">
      <c r="G22473"/>
      <c r="I22473"/>
      <c r="L22473"/>
    </row>
    <row r="22474" spans="7:12" x14ac:dyDescent="0.25">
      <c r="G22474"/>
      <c r="I22474"/>
      <c r="L22474"/>
    </row>
    <row r="22475" spans="7:12" x14ac:dyDescent="0.25">
      <c r="G22475"/>
      <c r="I22475"/>
      <c r="L22475"/>
    </row>
    <row r="22476" spans="7:12" x14ac:dyDescent="0.25">
      <c r="G22476"/>
      <c r="I22476"/>
      <c r="L22476"/>
    </row>
    <row r="22477" spans="7:12" x14ac:dyDescent="0.25">
      <c r="G22477"/>
      <c r="I22477"/>
      <c r="L22477"/>
    </row>
    <row r="22478" spans="7:12" x14ac:dyDescent="0.25">
      <c r="G22478"/>
      <c r="I22478"/>
      <c r="L22478"/>
    </row>
    <row r="22479" spans="7:12" x14ac:dyDescent="0.25">
      <c r="G22479"/>
      <c r="I22479"/>
      <c r="L22479"/>
    </row>
    <row r="22480" spans="7:12" x14ac:dyDescent="0.25">
      <c r="G22480"/>
      <c r="I22480"/>
      <c r="L22480"/>
    </row>
    <row r="22481" spans="7:12" x14ac:dyDescent="0.25">
      <c r="G22481"/>
      <c r="I22481"/>
      <c r="L22481"/>
    </row>
    <row r="22482" spans="7:12" x14ac:dyDescent="0.25">
      <c r="G22482"/>
      <c r="I22482"/>
      <c r="L22482"/>
    </row>
    <row r="22483" spans="7:12" x14ac:dyDescent="0.25">
      <c r="G22483"/>
      <c r="I22483"/>
      <c r="L22483"/>
    </row>
    <row r="22484" spans="7:12" x14ac:dyDescent="0.25">
      <c r="G22484"/>
      <c r="I22484"/>
      <c r="L22484"/>
    </row>
    <row r="22485" spans="7:12" x14ac:dyDescent="0.25">
      <c r="G22485"/>
      <c r="I22485"/>
      <c r="L22485"/>
    </row>
    <row r="22486" spans="7:12" x14ac:dyDescent="0.25">
      <c r="G22486"/>
      <c r="I22486"/>
      <c r="L22486"/>
    </row>
    <row r="22487" spans="7:12" x14ac:dyDescent="0.25">
      <c r="G22487"/>
      <c r="I22487"/>
      <c r="L22487"/>
    </row>
    <row r="22488" spans="7:12" x14ac:dyDescent="0.25">
      <c r="G22488"/>
      <c r="I22488"/>
      <c r="L22488"/>
    </row>
    <row r="22489" spans="7:12" x14ac:dyDescent="0.25">
      <c r="G22489"/>
      <c r="I22489"/>
      <c r="L22489"/>
    </row>
    <row r="22490" spans="7:12" x14ac:dyDescent="0.25">
      <c r="G22490"/>
      <c r="I22490"/>
      <c r="L22490"/>
    </row>
    <row r="22491" spans="7:12" x14ac:dyDescent="0.25">
      <c r="G22491"/>
      <c r="I22491"/>
      <c r="L22491"/>
    </row>
    <row r="22492" spans="7:12" x14ac:dyDescent="0.25">
      <c r="G22492"/>
      <c r="I22492"/>
      <c r="L22492"/>
    </row>
    <row r="22493" spans="7:12" x14ac:dyDescent="0.25">
      <c r="G22493"/>
      <c r="I22493"/>
      <c r="L22493"/>
    </row>
    <row r="22494" spans="7:12" x14ac:dyDescent="0.25">
      <c r="G22494"/>
      <c r="I22494"/>
      <c r="L22494"/>
    </row>
    <row r="22495" spans="7:12" x14ac:dyDescent="0.25">
      <c r="G22495"/>
      <c r="I22495"/>
      <c r="L22495"/>
    </row>
    <row r="22496" spans="7:12" x14ac:dyDescent="0.25">
      <c r="G22496"/>
      <c r="I22496"/>
      <c r="L22496"/>
    </row>
    <row r="22497" spans="7:12" x14ac:dyDescent="0.25">
      <c r="G22497"/>
      <c r="I22497"/>
      <c r="L22497"/>
    </row>
    <row r="22498" spans="7:12" x14ac:dyDescent="0.25">
      <c r="G22498"/>
      <c r="I22498"/>
      <c r="L22498"/>
    </row>
    <row r="22499" spans="7:12" x14ac:dyDescent="0.25">
      <c r="G22499"/>
      <c r="I22499"/>
      <c r="L22499"/>
    </row>
    <row r="22500" spans="7:12" x14ac:dyDescent="0.25">
      <c r="G22500"/>
      <c r="I22500"/>
      <c r="L22500"/>
    </row>
    <row r="22501" spans="7:12" x14ac:dyDescent="0.25">
      <c r="G22501"/>
      <c r="I22501"/>
      <c r="L22501"/>
    </row>
    <row r="22502" spans="7:12" x14ac:dyDescent="0.25">
      <c r="G22502"/>
      <c r="I22502"/>
      <c r="L22502"/>
    </row>
    <row r="22503" spans="7:12" x14ac:dyDescent="0.25">
      <c r="G22503"/>
      <c r="I22503"/>
      <c r="L22503"/>
    </row>
    <row r="22504" spans="7:12" x14ac:dyDescent="0.25">
      <c r="G22504"/>
      <c r="I22504"/>
      <c r="L22504"/>
    </row>
    <row r="22505" spans="7:12" x14ac:dyDescent="0.25">
      <c r="G22505"/>
      <c r="I22505"/>
      <c r="L22505"/>
    </row>
    <row r="22506" spans="7:12" x14ac:dyDescent="0.25">
      <c r="G22506"/>
      <c r="I22506"/>
      <c r="L22506"/>
    </row>
    <row r="22507" spans="7:12" x14ac:dyDescent="0.25">
      <c r="G22507"/>
      <c r="I22507"/>
      <c r="L22507"/>
    </row>
    <row r="22508" spans="7:12" x14ac:dyDescent="0.25">
      <c r="G22508"/>
      <c r="I22508"/>
      <c r="L22508"/>
    </row>
    <row r="22509" spans="7:12" x14ac:dyDescent="0.25">
      <c r="G22509"/>
      <c r="I22509"/>
      <c r="L22509"/>
    </row>
    <row r="22510" spans="7:12" x14ac:dyDescent="0.25">
      <c r="G22510"/>
      <c r="I22510"/>
      <c r="L22510"/>
    </row>
    <row r="22511" spans="7:12" x14ac:dyDescent="0.25">
      <c r="G22511"/>
      <c r="I22511"/>
      <c r="L22511"/>
    </row>
    <row r="22512" spans="7:12" x14ac:dyDescent="0.25">
      <c r="G22512"/>
      <c r="I22512"/>
      <c r="L22512"/>
    </row>
    <row r="22513" spans="7:12" x14ac:dyDescent="0.25">
      <c r="G22513"/>
      <c r="I22513"/>
      <c r="L22513"/>
    </row>
    <row r="22514" spans="7:12" x14ac:dyDescent="0.25">
      <c r="G22514"/>
      <c r="I22514"/>
      <c r="L22514"/>
    </row>
    <row r="22515" spans="7:12" x14ac:dyDescent="0.25">
      <c r="G22515"/>
      <c r="I22515"/>
      <c r="L22515"/>
    </row>
    <row r="22516" spans="7:12" x14ac:dyDescent="0.25">
      <c r="G22516"/>
      <c r="I22516"/>
      <c r="L22516"/>
    </row>
    <row r="22517" spans="7:12" x14ac:dyDescent="0.25">
      <c r="G22517"/>
      <c r="I22517"/>
      <c r="L22517"/>
    </row>
    <row r="22518" spans="7:12" x14ac:dyDescent="0.25">
      <c r="G22518"/>
      <c r="I22518"/>
      <c r="L22518"/>
    </row>
    <row r="22519" spans="7:12" x14ac:dyDescent="0.25">
      <c r="G22519"/>
      <c r="I22519"/>
      <c r="L22519"/>
    </row>
    <row r="22520" spans="7:12" x14ac:dyDescent="0.25">
      <c r="G22520"/>
      <c r="I22520"/>
      <c r="L22520"/>
    </row>
    <row r="22521" spans="7:12" x14ac:dyDescent="0.25">
      <c r="G22521"/>
      <c r="I22521"/>
      <c r="L22521"/>
    </row>
    <row r="22522" spans="7:12" x14ac:dyDescent="0.25">
      <c r="G22522"/>
      <c r="I22522"/>
      <c r="L22522"/>
    </row>
    <row r="22523" spans="7:12" x14ac:dyDescent="0.25">
      <c r="G22523"/>
      <c r="I22523"/>
      <c r="L22523"/>
    </row>
    <row r="22524" spans="7:12" x14ac:dyDescent="0.25">
      <c r="G22524"/>
      <c r="I22524"/>
      <c r="L22524"/>
    </row>
    <row r="22525" spans="7:12" x14ac:dyDescent="0.25">
      <c r="G22525"/>
      <c r="I22525"/>
      <c r="L22525"/>
    </row>
    <row r="22526" spans="7:12" x14ac:dyDescent="0.25">
      <c r="G22526"/>
      <c r="I22526"/>
      <c r="L22526"/>
    </row>
    <row r="22527" spans="7:12" x14ac:dyDescent="0.25">
      <c r="G22527"/>
      <c r="I22527"/>
      <c r="L22527"/>
    </row>
    <row r="22528" spans="7:12" x14ac:dyDescent="0.25">
      <c r="G22528"/>
      <c r="I22528"/>
      <c r="L22528"/>
    </row>
    <row r="22529" spans="7:12" x14ac:dyDescent="0.25">
      <c r="G22529"/>
      <c r="I22529"/>
      <c r="L22529"/>
    </row>
    <row r="22530" spans="7:12" x14ac:dyDescent="0.25">
      <c r="G22530"/>
      <c r="I22530"/>
      <c r="L22530"/>
    </row>
    <row r="22531" spans="7:12" x14ac:dyDescent="0.25">
      <c r="G22531"/>
      <c r="I22531"/>
      <c r="L22531"/>
    </row>
    <row r="22532" spans="7:12" x14ac:dyDescent="0.25">
      <c r="G22532"/>
      <c r="I22532"/>
      <c r="L22532"/>
    </row>
    <row r="22533" spans="7:12" x14ac:dyDescent="0.25">
      <c r="G22533"/>
      <c r="I22533"/>
      <c r="L22533"/>
    </row>
    <row r="22534" spans="7:12" x14ac:dyDescent="0.25">
      <c r="G22534"/>
      <c r="I22534"/>
      <c r="L22534"/>
    </row>
    <row r="22535" spans="7:12" x14ac:dyDescent="0.25">
      <c r="G22535"/>
      <c r="I22535"/>
      <c r="L22535"/>
    </row>
    <row r="22536" spans="7:12" x14ac:dyDescent="0.25">
      <c r="G22536"/>
      <c r="I22536"/>
      <c r="L22536"/>
    </row>
    <row r="22537" spans="7:12" x14ac:dyDescent="0.25">
      <c r="G22537"/>
      <c r="I22537"/>
      <c r="L22537"/>
    </row>
    <row r="22538" spans="7:12" x14ac:dyDescent="0.25">
      <c r="G22538"/>
      <c r="I22538"/>
      <c r="L22538"/>
    </row>
    <row r="22539" spans="7:12" x14ac:dyDescent="0.25">
      <c r="G22539"/>
      <c r="I22539"/>
      <c r="L22539"/>
    </row>
    <row r="22540" spans="7:12" x14ac:dyDescent="0.25">
      <c r="G22540"/>
      <c r="I22540"/>
      <c r="L22540"/>
    </row>
    <row r="22541" spans="7:12" x14ac:dyDescent="0.25">
      <c r="G22541"/>
      <c r="I22541"/>
      <c r="L22541"/>
    </row>
    <row r="22542" spans="7:12" x14ac:dyDescent="0.25">
      <c r="G22542"/>
      <c r="I22542"/>
      <c r="L22542"/>
    </row>
    <row r="22543" spans="7:12" x14ac:dyDescent="0.25">
      <c r="G22543"/>
      <c r="I22543"/>
      <c r="L22543"/>
    </row>
    <row r="22544" spans="7:12" x14ac:dyDescent="0.25">
      <c r="G22544"/>
      <c r="I22544"/>
      <c r="L22544"/>
    </row>
    <row r="22545" spans="7:12" x14ac:dyDescent="0.25">
      <c r="G22545"/>
      <c r="I22545"/>
      <c r="L22545"/>
    </row>
    <row r="22546" spans="7:12" x14ac:dyDescent="0.25">
      <c r="G22546"/>
      <c r="I22546"/>
      <c r="L22546"/>
    </row>
    <row r="22547" spans="7:12" x14ac:dyDescent="0.25">
      <c r="G22547"/>
      <c r="I22547"/>
      <c r="L22547"/>
    </row>
    <row r="22548" spans="7:12" x14ac:dyDescent="0.25">
      <c r="G22548"/>
      <c r="I22548"/>
      <c r="L22548"/>
    </row>
    <row r="22549" spans="7:12" x14ac:dyDescent="0.25">
      <c r="G22549"/>
      <c r="I22549"/>
      <c r="L22549"/>
    </row>
    <row r="22550" spans="7:12" x14ac:dyDescent="0.25">
      <c r="G22550"/>
      <c r="I22550"/>
      <c r="L22550"/>
    </row>
    <row r="22551" spans="7:12" x14ac:dyDescent="0.25">
      <c r="G22551"/>
      <c r="I22551"/>
      <c r="L22551"/>
    </row>
    <row r="22552" spans="7:12" x14ac:dyDescent="0.25">
      <c r="G22552"/>
      <c r="I22552"/>
      <c r="L22552"/>
    </row>
    <row r="22553" spans="7:12" x14ac:dyDescent="0.25">
      <c r="G22553"/>
      <c r="I22553"/>
      <c r="L22553"/>
    </row>
    <row r="22554" spans="7:12" x14ac:dyDescent="0.25">
      <c r="G22554"/>
      <c r="I22554"/>
      <c r="L22554"/>
    </row>
    <row r="22555" spans="7:12" x14ac:dyDescent="0.25">
      <c r="G22555"/>
      <c r="I22555"/>
      <c r="L22555"/>
    </row>
    <row r="22556" spans="7:12" x14ac:dyDescent="0.25">
      <c r="G22556"/>
      <c r="I22556"/>
      <c r="L22556"/>
    </row>
    <row r="22557" spans="7:12" x14ac:dyDescent="0.25">
      <c r="G22557"/>
      <c r="I22557"/>
      <c r="L22557"/>
    </row>
    <row r="22558" spans="7:12" x14ac:dyDescent="0.25">
      <c r="G22558"/>
      <c r="I22558"/>
      <c r="L22558"/>
    </row>
    <row r="22559" spans="7:12" x14ac:dyDescent="0.25">
      <c r="G22559"/>
      <c r="I22559"/>
      <c r="L22559"/>
    </row>
    <row r="22560" spans="7:12" x14ac:dyDescent="0.25">
      <c r="G22560"/>
      <c r="I22560"/>
      <c r="L22560"/>
    </row>
    <row r="22561" spans="7:12" x14ac:dyDescent="0.25">
      <c r="G22561"/>
      <c r="I22561"/>
      <c r="L22561"/>
    </row>
    <row r="22562" spans="7:12" x14ac:dyDescent="0.25">
      <c r="G22562"/>
      <c r="I22562"/>
      <c r="L22562"/>
    </row>
    <row r="22563" spans="7:12" x14ac:dyDescent="0.25">
      <c r="G22563"/>
      <c r="I22563"/>
      <c r="L22563"/>
    </row>
    <row r="22564" spans="7:12" x14ac:dyDescent="0.25">
      <c r="G22564"/>
      <c r="I22564"/>
      <c r="L22564"/>
    </row>
    <row r="22565" spans="7:12" x14ac:dyDescent="0.25">
      <c r="G22565"/>
      <c r="I22565"/>
      <c r="L22565"/>
    </row>
    <row r="22566" spans="7:12" x14ac:dyDescent="0.25">
      <c r="G22566"/>
      <c r="I22566"/>
      <c r="L22566"/>
    </row>
    <row r="22567" spans="7:12" x14ac:dyDescent="0.25">
      <c r="G22567"/>
      <c r="I22567"/>
      <c r="L22567"/>
    </row>
    <row r="22568" spans="7:12" x14ac:dyDescent="0.25">
      <c r="G22568"/>
      <c r="I22568"/>
      <c r="L22568"/>
    </row>
    <row r="22569" spans="7:12" x14ac:dyDescent="0.25">
      <c r="G22569"/>
      <c r="I22569"/>
      <c r="L22569"/>
    </row>
    <row r="22570" spans="7:12" x14ac:dyDescent="0.25">
      <c r="G22570"/>
      <c r="I22570"/>
      <c r="L22570"/>
    </row>
    <row r="22571" spans="7:12" x14ac:dyDescent="0.25">
      <c r="G22571"/>
      <c r="I22571"/>
      <c r="L22571"/>
    </row>
    <row r="22572" spans="7:12" x14ac:dyDescent="0.25">
      <c r="G22572"/>
      <c r="I22572"/>
      <c r="L22572"/>
    </row>
    <row r="22573" spans="7:12" x14ac:dyDescent="0.25">
      <c r="G22573"/>
      <c r="I22573"/>
      <c r="L22573"/>
    </row>
    <row r="22574" spans="7:12" x14ac:dyDescent="0.25">
      <c r="G22574"/>
      <c r="I22574"/>
      <c r="L22574"/>
    </row>
    <row r="22575" spans="7:12" x14ac:dyDescent="0.25">
      <c r="G22575"/>
      <c r="I22575"/>
      <c r="L22575"/>
    </row>
    <row r="22576" spans="7:12" x14ac:dyDescent="0.25">
      <c r="G22576"/>
      <c r="I22576"/>
      <c r="L22576"/>
    </row>
    <row r="22577" spans="7:12" x14ac:dyDescent="0.25">
      <c r="G22577"/>
      <c r="I22577"/>
      <c r="L22577"/>
    </row>
    <row r="22578" spans="7:12" x14ac:dyDescent="0.25">
      <c r="G22578"/>
      <c r="I22578"/>
      <c r="L22578"/>
    </row>
    <row r="22579" spans="7:12" x14ac:dyDescent="0.25">
      <c r="G22579"/>
      <c r="I22579"/>
      <c r="L22579"/>
    </row>
    <row r="22580" spans="7:12" x14ac:dyDescent="0.25">
      <c r="G22580"/>
      <c r="I22580"/>
      <c r="L22580"/>
    </row>
    <row r="22581" spans="7:12" x14ac:dyDescent="0.25">
      <c r="G22581"/>
      <c r="I22581"/>
      <c r="L22581"/>
    </row>
    <row r="22582" spans="7:12" x14ac:dyDescent="0.25">
      <c r="G22582"/>
      <c r="I22582"/>
      <c r="L22582"/>
    </row>
    <row r="22583" spans="7:12" x14ac:dyDescent="0.25">
      <c r="G22583"/>
      <c r="I22583"/>
      <c r="L22583"/>
    </row>
    <row r="22584" spans="7:12" x14ac:dyDescent="0.25">
      <c r="G22584"/>
      <c r="I22584"/>
      <c r="L22584"/>
    </row>
    <row r="22585" spans="7:12" x14ac:dyDescent="0.25">
      <c r="G22585"/>
      <c r="I22585"/>
      <c r="L22585"/>
    </row>
    <row r="22586" spans="7:12" x14ac:dyDescent="0.25">
      <c r="G22586"/>
      <c r="I22586"/>
      <c r="L22586"/>
    </row>
    <row r="22587" spans="7:12" x14ac:dyDescent="0.25">
      <c r="G22587"/>
      <c r="I22587"/>
      <c r="L22587"/>
    </row>
    <row r="22588" spans="7:12" x14ac:dyDescent="0.25">
      <c r="G22588"/>
      <c r="I22588"/>
      <c r="L22588"/>
    </row>
    <row r="22589" spans="7:12" x14ac:dyDescent="0.25">
      <c r="G22589"/>
      <c r="I22589"/>
      <c r="L22589"/>
    </row>
    <row r="22590" spans="7:12" x14ac:dyDescent="0.25">
      <c r="G22590"/>
      <c r="I22590"/>
      <c r="L22590"/>
    </row>
    <row r="22591" spans="7:12" x14ac:dyDescent="0.25">
      <c r="G22591"/>
      <c r="I22591"/>
      <c r="L22591"/>
    </row>
    <row r="22592" spans="7:12" x14ac:dyDescent="0.25">
      <c r="G22592"/>
      <c r="I22592"/>
      <c r="L22592"/>
    </row>
    <row r="22593" spans="7:12" x14ac:dyDescent="0.25">
      <c r="G22593"/>
      <c r="I22593"/>
      <c r="L22593"/>
    </row>
    <row r="22594" spans="7:12" x14ac:dyDescent="0.25">
      <c r="G22594"/>
      <c r="I22594"/>
      <c r="L22594"/>
    </row>
    <row r="22595" spans="7:12" x14ac:dyDescent="0.25">
      <c r="G22595"/>
      <c r="I22595"/>
      <c r="L22595"/>
    </row>
    <row r="22596" spans="7:12" x14ac:dyDescent="0.25">
      <c r="G22596"/>
      <c r="I22596"/>
      <c r="L22596"/>
    </row>
    <row r="22597" spans="7:12" x14ac:dyDescent="0.25">
      <c r="G22597"/>
      <c r="I22597"/>
      <c r="L22597"/>
    </row>
    <row r="22598" spans="7:12" x14ac:dyDescent="0.25">
      <c r="G22598"/>
      <c r="I22598"/>
      <c r="L22598"/>
    </row>
    <row r="22599" spans="7:12" x14ac:dyDescent="0.25">
      <c r="G22599"/>
      <c r="I22599"/>
      <c r="L22599"/>
    </row>
    <row r="22600" spans="7:12" x14ac:dyDescent="0.25">
      <c r="G22600"/>
      <c r="I22600"/>
      <c r="L22600"/>
    </row>
    <row r="22601" spans="7:12" x14ac:dyDescent="0.25">
      <c r="G22601"/>
      <c r="I22601"/>
      <c r="L22601"/>
    </row>
    <row r="22602" spans="7:12" x14ac:dyDescent="0.25">
      <c r="G22602"/>
      <c r="I22602"/>
      <c r="L22602"/>
    </row>
    <row r="22603" spans="7:12" x14ac:dyDescent="0.25">
      <c r="G22603"/>
      <c r="I22603"/>
      <c r="L22603"/>
    </row>
    <row r="22604" spans="7:12" x14ac:dyDescent="0.25">
      <c r="G22604"/>
      <c r="I22604"/>
      <c r="L22604"/>
    </row>
    <row r="22605" spans="7:12" x14ac:dyDescent="0.25">
      <c r="G22605"/>
      <c r="I22605"/>
      <c r="L22605"/>
    </row>
    <row r="22606" spans="7:12" x14ac:dyDescent="0.25">
      <c r="G22606"/>
      <c r="I22606"/>
      <c r="L22606"/>
    </row>
    <row r="22607" spans="7:12" x14ac:dyDescent="0.25">
      <c r="G22607"/>
      <c r="I22607"/>
      <c r="L22607"/>
    </row>
    <row r="22608" spans="7:12" x14ac:dyDescent="0.25">
      <c r="G22608"/>
      <c r="I22608"/>
      <c r="L22608"/>
    </row>
    <row r="22609" spans="7:12" x14ac:dyDescent="0.25">
      <c r="G22609"/>
      <c r="I22609"/>
      <c r="L22609"/>
    </row>
    <row r="22610" spans="7:12" x14ac:dyDescent="0.25">
      <c r="G22610"/>
      <c r="I22610"/>
      <c r="L22610"/>
    </row>
    <row r="22611" spans="7:12" x14ac:dyDescent="0.25">
      <c r="G22611"/>
      <c r="I22611"/>
      <c r="L22611"/>
    </row>
    <row r="22612" spans="7:12" x14ac:dyDescent="0.25">
      <c r="G22612"/>
      <c r="I22612"/>
      <c r="L22612"/>
    </row>
    <row r="22613" spans="7:12" x14ac:dyDescent="0.25">
      <c r="G22613"/>
      <c r="I22613"/>
      <c r="L22613"/>
    </row>
    <row r="22614" spans="7:12" x14ac:dyDescent="0.25">
      <c r="G22614"/>
      <c r="I22614"/>
      <c r="L22614"/>
    </row>
    <row r="22615" spans="7:12" x14ac:dyDescent="0.25">
      <c r="G22615"/>
      <c r="I22615"/>
      <c r="L22615"/>
    </row>
    <row r="22616" spans="7:12" x14ac:dyDescent="0.25">
      <c r="G22616"/>
      <c r="I22616"/>
      <c r="L22616"/>
    </row>
    <row r="22617" spans="7:12" x14ac:dyDescent="0.25">
      <c r="G22617"/>
      <c r="I22617"/>
      <c r="L22617"/>
    </row>
    <row r="22618" spans="7:12" x14ac:dyDescent="0.25">
      <c r="G22618"/>
      <c r="I22618"/>
      <c r="L22618"/>
    </row>
    <row r="22619" spans="7:12" x14ac:dyDescent="0.25">
      <c r="G22619"/>
      <c r="I22619"/>
      <c r="L22619"/>
    </row>
    <row r="22620" spans="7:12" x14ac:dyDescent="0.25">
      <c r="G22620"/>
      <c r="I22620"/>
      <c r="L22620"/>
    </row>
    <row r="22621" spans="7:12" x14ac:dyDescent="0.25">
      <c r="G22621"/>
      <c r="I22621"/>
      <c r="L22621"/>
    </row>
    <row r="22622" spans="7:12" x14ac:dyDescent="0.25">
      <c r="G22622"/>
      <c r="I22622"/>
      <c r="L22622"/>
    </row>
    <row r="22623" spans="7:12" x14ac:dyDescent="0.25">
      <c r="G22623"/>
      <c r="I22623"/>
      <c r="L22623"/>
    </row>
    <row r="22624" spans="7:12" x14ac:dyDescent="0.25">
      <c r="G22624"/>
      <c r="I22624"/>
      <c r="L22624"/>
    </row>
    <row r="22625" spans="7:12" x14ac:dyDescent="0.25">
      <c r="G22625"/>
      <c r="I22625"/>
      <c r="L22625"/>
    </row>
    <row r="22626" spans="7:12" x14ac:dyDescent="0.25">
      <c r="G22626"/>
      <c r="I22626"/>
      <c r="L22626"/>
    </row>
    <row r="22627" spans="7:12" x14ac:dyDescent="0.25">
      <c r="G22627"/>
      <c r="I22627"/>
      <c r="L22627"/>
    </row>
    <row r="22628" spans="7:12" x14ac:dyDescent="0.25">
      <c r="G22628"/>
      <c r="I22628"/>
      <c r="L22628"/>
    </row>
    <row r="22629" spans="7:12" x14ac:dyDescent="0.25">
      <c r="G22629"/>
      <c r="I22629"/>
      <c r="L22629"/>
    </row>
    <row r="22630" spans="7:12" x14ac:dyDescent="0.25">
      <c r="G22630"/>
      <c r="I22630"/>
      <c r="L22630"/>
    </row>
    <row r="22631" spans="7:12" x14ac:dyDescent="0.25">
      <c r="G22631"/>
      <c r="I22631"/>
      <c r="L22631"/>
    </row>
    <row r="22632" spans="7:12" x14ac:dyDescent="0.25">
      <c r="G22632"/>
      <c r="I22632"/>
      <c r="L22632"/>
    </row>
    <row r="22633" spans="7:12" x14ac:dyDescent="0.25">
      <c r="G22633"/>
      <c r="I22633"/>
      <c r="L22633"/>
    </row>
    <row r="22634" spans="7:12" x14ac:dyDescent="0.25">
      <c r="G22634"/>
      <c r="I22634"/>
      <c r="L22634"/>
    </row>
    <row r="22635" spans="7:12" x14ac:dyDescent="0.25">
      <c r="G22635"/>
      <c r="I22635"/>
      <c r="L22635"/>
    </row>
    <row r="22636" spans="7:12" x14ac:dyDescent="0.25">
      <c r="G22636"/>
      <c r="I22636"/>
      <c r="L22636"/>
    </row>
    <row r="22637" spans="7:12" x14ac:dyDescent="0.25">
      <c r="G22637"/>
      <c r="I22637"/>
      <c r="L22637"/>
    </row>
    <row r="22638" spans="7:12" x14ac:dyDescent="0.25">
      <c r="G22638"/>
      <c r="I22638"/>
      <c r="L22638"/>
    </row>
    <row r="22639" spans="7:12" x14ac:dyDescent="0.25">
      <c r="G22639"/>
      <c r="I22639"/>
      <c r="L22639"/>
    </row>
    <row r="22640" spans="7:12" x14ac:dyDescent="0.25">
      <c r="G22640"/>
      <c r="I22640"/>
      <c r="L22640"/>
    </row>
    <row r="22641" spans="7:12" x14ac:dyDescent="0.25">
      <c r="G22641"/>
      <c r="I22641"/>
      <c r="L22641"/>
    </row>
    <row r="22642" spans="7:12" x14ac:dyDescent="0.25">
      <c r="G22642"/>
      <c r="I22642"/>
      <c r="L22642"/>
    </row>
    <row r="22643" spans="7:12" x14ac:dyDescent="0.25">
      <c r="G22643"/>
      <c r="I22643"/>
      <c r="L22643"/>
    </row>
    <row r="22644" spans="7:12" x14ac:dyDescent="0.25">
      <c r="G22644"/>
      <c r="I22644"/>
      <c r="L22644"/>
    </row>
    <row r="22645" spans="7:12" x14ac:dyDescent="0.25">
      <c r="G22645"/>
      <c r="I22645"/>
      <c r="L22645"/>
    </row>
    <row r="22646" spans="7:12" x14ac:dyDescent="0.25">
      <c r="G22646"/>
      <c r="I22646"/>
      <c r="L22646"/>
    </row>
    <row r="22647" spans="7:12" x14ac:dyDescent="0.25">
      <c r="G22647"/>
      <c r="I22647"/>
      <c r="L22647"/>
    </row>
    <row r="22648" spans="7:12" x14ac:dyDescent="0.25">
      <c r="G22648"/>
      <c r="I22648"/>
      <c r="L22648"/>
    </row>
    <row r="22649" spans="7:12" x14ac:dyDescent="0.25">
      <c r="G22649"/>
      <c r="I22649"/>
      <c r="L22649"/>
    </row>
    <row r="22650" spans="7:12" x14ac:dyDescent="0.25">
      <c r="G22650"/>
      <c r="I22650"/>
      <c r="L22650"/>
    </row>
    <row r="22651" spans="7:12" x14ac:dyDescent="0.25">
      <c r="G22651"/>
      <c r="I22651"/>
      <c r="L22651"/>
    </row>
    <row r="22652" spans="7:12" x14ac:dyDescent="0.25">
      <c r="G22652"/>
      <c r="I22652"/>
      <c r="L22652"/>
    </row>
    <row r="22653" spans="7:12" x14ac:dyDescent="0.25">
      <c r="G22653"/>
      <c r="I22653"/>
      <c r="L22653"/>
    </row>
    <row r="22654" spans="7:12" x14ac:dyDescent="0.25">
      <c r="G22654"/>
      <c r="I22654"/>
      <c r="L22654"/>
    </row>
    <row r="22655" spans="7:12" x14ac:dyDescent="0.25">
      <c r="G22655"/>
      <c r="I22655"/>
      <c r="L22655"/>
    </row>
    <row r="22656" spans="7:12" x14ac:dyDescent="0.25">
      <c r="G22656"/>
      <c r="I22656"/>
      <c r="L22656"/>
    </row>
    <row r="22657" spans="7:12" x14ac:dyDescent="0.25">
      <c r="G22657"/>
      <c r="I22657"/>
      <c r="L22657"/>
    </row>
    <row r="22658" spans="7:12" x14ac:dyDescent="0.25">
      <c r="G22658"/>
      <c r="I22658"/>
      <c r="L22658"/>
    </row>
    <row r="22659" spans="7:12" x14ac:dyDescent="0.25">
      <c r="G22659"/>
      <c r="I22659"/>
      <c r="L22659"/>
    </row>
    <row r="22660" spans="7:12" x14ac:dyDescent="0.25">
      <c r="G22660"/>
      <c r="I22660"/>
      <c r="L22660"/>
    </row>
    <row r="22661" spans="7:12" x14ac:dyDescent="0.25">
      <c r="G22661"/>
      <c r="I22661"/>
      <c r="L22661"/>
    </row>
    <row r="22662" spans="7:12" x14ac:dyDescent="0.25">
      <c r="G22662"/>
      <c r="I22662"/>
      <c r="L22662"/>
    </row>
    <row r="22663" spans="7:12" x14ac:dyDescent="0.25">
      <c r="G22663"/>
      <c r="I22663"/>
      <c r="L22663"/>
    </row>
    <row r="22664" spans="7:12" x14ac:dyDescent="0.25">
      <c r="G22664"/>
      <c r="I22664"/>
      <c r="L22664"/>
    </row>
    <row r="22665" spans="7:12" x14ac:dyDescent="0.25">
      <c r="G22665"/>
      <c r="I22665"/>
      <c r="L22665"/>
    </row>
    <row r="22666" spans="7:12" x14ac:dyDescent="0.25">
      <c r="G22666"/>
      <c r="I22666"/>
      <c r="L22666"/>
    </row>
    <row r="22667" spans="7:12" x14ac:dyDescent="0.25">
      <c r="G22667"/>
      <c r="I22667"/>
      <c r="L22667"/>
    </row>
    <row r="22668" spans="7:12" x14ac:dyDescent="0.25">
      <c r="G22668"/>
      <c r="I22668"/>
      <c r="L22668"/>
    </row>
    <row r="22669" spans="7:12" x14ac:dyDescent="0.25">
      <c r="G22669"/>
      <c r="I22669"/>
      <c r="L22669"/>
    </row>
    <row r="22670" spans="7:12" x14ac:dyDescent="0.25">
      <c r="G22670"/>
      <c r="I22670"/>
      <c r="L22670"/>
    </row>
    <row r="22671" spans="7:12" x14ac:dyDescent="0.25">
      <c r="G22671"/>
      <c r="I22671"/>
      <c r="L22671"/>
    </row>
    <row r="22672" spans="7:12" x14ac:dyDescent="0.25">
      <c r="G22672"/>
      <c r="I22672"/>
      <c r="L22672"/>
    </row>
    <row r="22673" spans="7:12" x14ac:dyDescent="0.25">
      <c r="G22673"/>
      <c r="I22673"/>
      <c r="L22673"/>
    </row>
    <row r="22674" spans="7:12" x14ac:dyDescent="0.25">
      <c r="G22674"/>
      <c r="I22674"/>
      <c r="L22674"/>
    </row>
    <row r="22675" spans="7:12" x14ac:dyDescent="0.25">
      <c r="G22675"/>
      <c r="I22675"/>
      <c r="L22675"/>
    </row>
    <row r="22676" spans="7:12" x14ac:dyDescent="0.25">
      <c r="G22676"/>
      <c r="I22676"/>
      <c r="L22676"/>
    </row>
    <row r="22677" spans="7:12" x14ac:dyDescent="0.25">
      <c r="G22677"/>
      <c r="I22677"/>
      <c r="L22677"/>
    </row>
    <row r="22678" spans="7:12" x14ac:dyDescent="0.25">
      <c r="G22678"/>
      <c r="I22678"/>
      <c r="L22678"/>
    </row>
    <row r="22679" spans="7:12" x14ac:dyDescent="0.25">
      <c r="G22679"/>
      <c r="I22679"/>
      <c r="L22679"/>
    </row>
    <row r="22680" spans="7:12" x14ac:dyDescent="0.25">
      <c r="G22680"/>
      <c r="I22680"/>
      <c r="L22680"/>
    </row>
    <row r="22681" spans="7:12" x14ac:dyDescent="0.25">
      <c r="G22681"/>
      <c r="I22681"/>
      <c r="L22681"/>
    </row>
    <row r="22682" spans="7:12" x14ac:dyDescent="0.25">
      <c r="G22682"/>
      <c r="I22682"/>
      <c r="L22682"/>
    </row>
    <row r="22683" spans="7:12" x14ac:dyDescent="0.25">
      <c r="G22683"/>
      <c r="I22683"/>
      <c r="L22683"/>
    </row>
    <row r="22684" spans="7:12" x14ac:dyDescent="0.25">
      <c r="G22684"/>
      <c r="I22684"/>
      <c r="L22684"/>
    </row>
    <row r="22685" spans="7:12" x14ac:dyDescent="0.25">
      <c r="G22685"/>
      <c r="I22685"/>
      <c r="L22685"/>
    </row>
    <row r="22686" spans="7:12" x14ac:dyDescent="0.25">
      <c r="G22686"/>
      <c r="I22686"/>
      <c r="L22686"/>
    </row>
    <row r="22687" spans="7:12" x14ac:dyDescent="0.25">
      <c r="G22687"/>
      <c r="I22687"/>
      <c r="L22687"/>
    </row>
    <row r="22688" spans="7:12" x14ac:dyDescent="0.25">
      <c r="G22688"/>
      <c r="I22688"/>
      <c r="L22688"/>
    </row>
    <row r="22689" spans="7:12" x14ac:dyDescent="0.25">
      <c r="G22689"/>
      <c r="I22689"/>
      <c r="L22689"/>
    </row>
    <row r="22690" spans="7:12" x14ac:dyDescent="0.25">
      <c r="G22690"/>
      <c r="I22690"/>
      <c r="L22690"/>
    </row>
    <row r="22691" spans="7:12" x14ac:dyDescent="0.25">
      <c r="G22691"/>
      <c r="I22691"/>
      <c r="L22691"/>
    </row>
    <row r="22692" spans="7:12" x14ac:dyDescent="0.25">
      <c r="G22692"/>
      <c r="I22692"/>
      <c r="L22692"/>
    </row>
    <row r="22693" spans="7:12" x14ac:dyDescent="0.25">
      <c r="G22693"/>
      <c r="I22693"/>
      <c r="L22693"/>
    </row>
    <row r="22694" spans="7:12" x14ac:dyDescent="0.25">
      <c r="G22694"/>
      <c r="I22694"/>
      <c r="L22694"/>
    </row>
    <row r="22695" spans="7:12" x14ac:dyDescent="0.25">
      <c r="G22695"/>
      <c r="I22695"/>
      <c r="L22695"/>
    </row>
    <row r="22696" spans="7:12" x14ac:dyDescent="0.25">
      <c r="G22696"/>
      <c r="I22696"/>
      <c r="L22696"/>
    </row>
    <row r="22697" spans="7:12" x14ac:dyDescent="0.25">
      <c r="G22697"/>
      <c r="I22697"/>
      <c r="L22697"/>
    </row>
    <row r="22698" spans="7:12" x14ac:dyDescent="0.25">
      <c r="G22698"/>
      <c r="I22698"/>
      <c r="L22698"/>
    </row>
    <row r="22699" spans="7:12" x14ac:dyDescent="0.25">
      <c r="G22699"/>
      <c r="I22699"/>
      <c r="L22699"/>
    </row>
    <row r="22700" spans="7:12" x14ac:dyDescent="0.25">
      <c r="G22700"/>
      <c r="I22700"/>
      <c r="L22700"/>
    </row>
    <row r="22701" spans="7:12" x14ac:dyDescent="0.25">
      <c r="G22701"/>
      <c r="I22701"/>
      <c r="L22701"/>
    </row>
    <row r="22702" spans="7:12" x14ac:dyDescent="0.25">
      <c r="G22702"/>
      <c r="I22702"/>
      <c r="L22702"/>
    </row>
    <row r="22703" spans="7:12" x14ac:dyDescent="0.25">
      <c r="G22703"/>
      <c r="I22703"/>
      <c r="L22703"/>
    </row>
    <row r="22704" spans="7:12" x14ac:dyDescent="0.25">
      <c r="G22704"/>
      <c r="I22704"/>
      <c r="L22704"/>
    </row>
    <row r="22705" spans="7:12" x14ac:dyDescent="0.25">
      <c r="G22705"/>
      <c r="I22705"/>
      <c r="L22705"/>
    </row>
    <row r="22706" spans="7:12" x14ac:dyDescent="0.25">
      <c r="G22706"/>
      <c r="I22706"/>
      <c r="L22706"/>
    </row>
    <row r="22707" spans="7:12" x14ac:dyDescent="0.25">
      <c r="G22707"/>
      <c r="I22707"/>
      <c r="L22707"/>
    </row>
    <row r="22708" spans="7:12" x14ac:dyDescent="0.25">
      <c r="G22708"/>
      <c r="I22708"/>
      <c r="L22708"/>
    </row>
    <row r="22709" spans="7:12" x14ac:dyDescent="0.25">
      <c r="G22709"/>
      <c r="I22709"/>
      <c r="L22709"/>
    </row>
    <row r="22710" spans="7:12" x14ac:dyDescent="0.25">
      <c r="G22710"/>
      <c r="I22710"/>
      <c r="L22710"/>
    </row>
    <row r="22711" spans="7:12" x14ac:dyDescent="0.25">
      <c r="G22711"/>
      <c r="I22711"/>
      <c r="L22711"/>
    </row>
    <row r="22712" spans="7:12" x14ac:dyDescent="0.25">
      <c r="G22712"/>
      <c r="I22712"/>
      <c r="L22712"/>
    </row>
    <row r="22713" spans="7:12" x14ac:dyDescent="0.25">
      <c r="G22713"/>
      <c r="I22713"/>
      <c r="L22713"/>
    </row>
    <row r="22714" spans="7:12" x14ac:dyDescent="0.25">
      <c r="G22714"/>
      <c r="I22714"/>
      <c r="L22714"/>
    </row>
    <row r="22715" spans="7:12" x14ac:dyDescent="0.25">
      <c r="G22715"/>
      <c r="I22715"/>
      <c r="L22715"/>
    </row>
    <row r="22716" spans="7:12" x14ac:dyDescent="0.25">
      <c r="G22716"/>
      <c r="I22716"/>
      <c r="L22716"/>
    </row>
    <row r="22717" spans="7:12" x14ac:dyDescent="0.25">
      <c r="G22717"/>
      <c r="I22717"/>
      <c r="L22717"/>
    </row>
    <row r="22718" spans="7:12" x14ac:dyDescent="0.25">
      <c r="G22718"/>
      <c r="I22718"/>
      <c r="L22718"/>
    </row>
    <row r="22719" spans="7:12" x14ac:dyDescent="0.25">
      <c r="G22719"/>
      <c r="I22719"/>
      <c r="L22719"/>
    </row>
    <row r="22720" spans="7:12" x14ac:dyDescent="0.25">
      <c r="G22720"/>
      <c r="I22720"/>
      <c r="L22720"/>
    </row>
    <row r="22721" spans="7:12" x14ac:dyDescent="0.25">
      <c r="G22721"/>
      <c r="I22721"/>
      <c r="L22721"/>
    </row>
    <row r="22722" spans="7:12" x14ac:dyDescent="0.25">
      <c r="G22722"/>
      <c r="I22722"/>
      <c r="L22722"/>
    </row>
    <row r="22723" spans="7:12" x14ac:dyDescent="0.25">
      <c r="G22723"/>
      <c r="I22723"/>
      <c r="L22723"/>
    </row>
    <row r="22724" spans="7:12" x14ac:dyDescent="0.25">
      <c r="G22724"/>
      <c r="I22724"/>
      <c r="L22724"/>
    </row>
    <row r="22725" spans="7:12" x14ac:dyDescent="0.25">
      <c r="G22725"/>
      <c r="I22725"/>
      <c r="L22725"/>
    </row>
    <row r="22726" spans="7:12" x14ac:dyDescent="0.25">
      <c r="G22726"/>
      <c r="I22726"/>
      <c r="L22726"/>
    </row>
    <row r="22727" spans="7:12" x14ac:dyDescent="0.25">
      <c r="G22727"/>
      <c r="I22727"/>
      <c r="L22727"/>
    </row>
    <row r="22728" spans="7:12" x14ac:dyDescent="0.25">
      <c r="G22728"/>
      <c r="I22728"/>
      <c r="L22728"/>
    </row>
    <row r="22729" spans="7:12" x14ac:dyDescent="0.25">
      <c r="G22729"/>
      <c r="I22729"/>
      <c r="L22729"/>
    </row>
    <row r="22730" spans="7:12" x14ac:dyDescent="0.25">
      <c r="G22730"/>
      <c r="I22730"/>
      <c r="L22730"/>
    </row>
    <row r="22731" spans="7:12" x14ac:dyDescent="0.25">
      <c r="G22731"/>
      <c r="I22731"/>
      <c r="L22731"/>
    </row>
    <row r="22732" spans="7:12" x14ac:dyDescent="0.25">
      <c r="G22732"/>
      <c r="I22732"/>
      <c r="L22732"/>
    </row>
    <row r="22733" spans="7:12" x14ac:dyDescent="0.25">
      <c r="G22733"/>
      <c r="I22733"/>
      <c r="L22733"/>
    </row>
    <row r="22734" spans="7:12" x14ac:dyDescent="0.25">
      <c r="G22734"/>
      <c r="I22734"/>
      <c r="L22734"/>
    </row>
    <row r="22735" spans="7:12" x14ac:dyDescent="0.25">
      <c r="G22735"/>
      <c r="I22735"/>
      <c r="L22735"/>
    </row>
    <row r="22736" spans="7:12" x14ac:dyDescent="0.25">
      <c r="G22736"/>
      <c r="I22736"/>
      <c r="L22736"/>
    </row>
    <row r="22737" spans="7:12" x14ac:dyDescent="0.25">
      <c r="G22737"/>
      <c r="I22737"/>
      <c r="L22737"/>
    </row>
    <row r="22738" spans="7:12" x14ac:dyDescent="0.25">
      <c r="G22738"/>
      <c r="I22738"/>
      <c r="L22738"/>
    </row>
    <row r="22739" spans="7:12" x14ac:dyDescent="0.25">
      <c r="G22739"/>
      <c r="I22739"/>
      <c r="L22739"/>
    </row>
    <row r="22740" spans="7:12" x14ac:dyDescent="0.25">
      <c r="G22740"/>
      <c r="I22740"/>
      <c r="L22740"/>
    </row>
    <row r="22741" spans="7:12" x14ac:dyDescent="0.25">
      <c r="G22741"/>
      <c r="I22741"/>
      <c r="L22741"/>
    </row>
    <row r="22742" spans="7:12" x14ac:dyDescent="0.25">
      <c r="G22742"/>
      <c r="I22742"/>
      <c r="L22742"/>
    </row>
    <row r="22743" spans="7:12" x14ac:dyDescent="0.25">
      <c r="G22743"/>
      <c r="I22743"/>
      <c r="L22743"/>
    </row>
    <row r="22744" spans="7:12" x14ac:dyDescent="0.25">
      <c r="G22744"/>
      <c r="I22744"/>
      <c r="L22744"/>
    </row>
    <row r="22745" spans="7:12" x14ac:dyDescent="0.25">
      <c r="G22745"/>
      <c r="I22745"/>
      <c r="L22745"/>
    </row>
    <row r="22746" spans="7:12" x14ac:dyDescent="0.25">
      <c r="G22746"/>
      <c r="I22746"/>
      <c r="L22746"/>
    </row>
    <row r="22747" spans="7:12" x14ac:dyDescent="0.25">
      <c r="G22747"/>
      <c r="I22747"/>
      <c r="L22747"/>
    </row>
    <row r="22748" spans="7:12" x14ac:dyDescent="0.25">
      <c r="G22748"/>
      <c r="I22748"/>
      <c r="L22748"/>
    </row>
    <row r="22749" spans="7:12" x14ac:dyDescent="0.25">
      <c r="G22749"/>
      <c r="I22749"/>
      <c r="L22749"/>
    </row>
    <row r="22750" spans="7:12" x14ac:dyDescent="0.25">
      <c r="G22750"/>
      <c r="I22750"/>
      <c r="L22750"/>
    </row>
    <row r="22751" spans="7:12" x14ac:dyDescent="0.25">
      <c r="G22751"/>
      <c r="I22751"/>
      <c r="L22751"/>
    </row>
    <row r="22752" spans="7:12" x14ac:dyDescent="0.25">
      <c r="G22752"/>
      <c r="I22752"/>
      <c r="L22752"/>
    </row>
    <row r="22753" spans="7:12" x14ac:dyDescent="0.25">
      <c r="G22753"/>
      <c r="I22753"/>
      <c r="L22753"/>
    </row>
    <row r="22754" spans="7:12" x14ac:dyDescent="0.25">
      <c r="G22754"/>
      <c r="I22754"/>
      <c r="L22754"/>
    </row>
    <row r="22755" spans="7:12" x14ac:dyDescent="0.25">
      <c r="G22755"/>
      <c r="I22755"/>
      <c r="L22755"/>
    </row>
    <row r="22756" spans="7:12" x14ac:dyDescent="0.25">
      <c r="G22756"/>
      <c r="I22756"/>
      <c r="L22756"/>
    </row>
    <row r="22757" spans="7:12" x14ac:dyDescent="0.25">
      <c r="G22757"/>
      <c r="I22757"/>
      <c r="L22757"/>
    </row>
    <row r="22758" spans="7:12" x14ac:dyDescent="0.25">
      <c r="G22758"/>
      <c r="I22758"/>
      <c r="L22758"/>
    </row>
    <row r="22759" spans="7:12" x14ac:dyDescent="0.25">
      <c r="G22759"/>
      <c r="I22759"/>
      <c r="L22759"/>
    </row>
    <row r="22760" spans="7:12" x14ac:dyDescent="0.25">
      <c r="G22760"/>
      <c r="I22760"/>
      <c r="L22760"/>
    </row>
    <row r="22761" spans="7:12" x14ac:dyDescent="0.25">
      <c r="G22761"/>
      <c r="I22761"/>
      <c r="L22761"/>
    </row>
    <row r="22762" spans="7:12" x14ac:dyDescent="0.25">
      <c r="G22762"/>
      <c r="I22762"/>
      <c r="L22762"/>
    </row>
    <row r="22763" spans="7:12" x14ac:dyDescent="0.25">
      <c r="G22763"/>
      <c r="I22763"/>
      <c r="L22763"/>
    </row>
    <row r="22764" spans="7:12" x14ac:dyDescent="0.25">
      <c r="G22764"/>
      <c r="I22764"/>
      <c r="L22764"/>
    </row>
    <row r="22765" spans="7:12" x14ac:dyDescent="0.25">
      <c r="G22765"/>
      <c r="I22765"/>
      <c r="L22765"/>
    </row>
    <row r="22766" spans="7:12" x14ac:dyDescent="0.25">
      <c r="G22766"/>
      <c r="I22766"/>
      <c r="L22766"/>
    </row>
    <row r="22767" spans="7:12" x14ac:dyDescent="0.25">
      <c r="G22767"/>
      <c r="I22767"/>
      <c r="L22767"/>
    </row>
    <row r="22768" spans="7:12" x14ac:dyDescent="0.25">
      <c r="G22768"/>
      <c r="I22768"/>
      <c r="L22768"/>
    </row>
    <row r="22769" spans="7:12" x14ac:dyDescent="0.25">
      <c r="G22769"/>
      <c r="I22769"/>
      <c r="L22769"/>
    </row>
    <row r="22770" spans="7:12" x14ac:dyDescent="0.25">
      <c r="G22770"/>
      <c r="I22770"/>
      <c r="L22770"/>
    </row>
    <row r="22771" spans="7:12" x14ac:dyDescent="0.25">
      <c r="G22771"/>
      <c r="I22771"/>
      <c r="L22771"/>
    </row>
    <row r="22772" spans="7:12" x14ac:dyDescent="0.25">
      <c r="G22772"/>
      <c r="I22772"/>
      <c r="L22772"/>
    </row>
    <row r="22773" spans="7:12" x14ac:dyDescent="0.25">
      <c r="G22773"/>
      <c r="I22773"/>
      <c r="L22773"/>
    </row>
    <row r="22774" spans="7:12" x14ac:dyDescent="0.25">
      <c r="G22774"/>
      <c r="I22774"/>
      <c r="L22774"/>
    </row>
    <row r="22775" spans="7:12" x14ac:dyDescent="0.25">
      <c r="G22775"/>
      <c r="I22775"/>
      <c r="L22775"/>
    </row>
    <row r="22776" spans="7:12" x14ac:dyDescent="0.25">
      <c r="G22776"/>
      <c r="I22776"/>
      <c r="L22776"/>
    </row>
    <row r="22777" spans="7:12" x14ac:dyDescent="0.25">
      <c r="G22777"/>
      <c r="I22777"/>
      <c r="L22777"/>
    </row>
    <row r="22778" spans="7:12" x14ac:dyDescent="0.25">
      <c r="G22778"/>
      <c r="I22778"/>
      <c r="L22778"/>
    </row>
    <row r="22779" spans="7:12" x14ac:dyDescent="0.25">
      <c r="G22779"/>
      <c r="I22779"/>
      <c r="L22779"/>
    </row>
    <row r="22780" spans="7:12" x14ac:dyDescent="0.25">
      <c r="G22780"/>
      <c r="I22780"/>
      <c r="L22780"/>
    </row>
    <row r="22781" spans="7:12" x14ac:dyDescent="0.25">
      <c r="G22781"/>
      <c r="I22781"/>
      <c r="L22781"/>
    </row>
    <row r="22782" spans="7:12" x14ac:dyDescent="0.25">
      <c r="G22782"/>
      <c r="I22782"/>
      <c r="L22782"/>
    </row>
    <row r="22783" spans="7:12" x14ac:dyDescent="0.25">
      <c r="G22783"/>
      <c r="I22783"/>
      <c r="L22783"/>
    </row>
    <row r="22784" spans="7:12" x14ac:dyDescent="0.25">
      <c r="G22784"/>
      <c r="I22784"/>
      <c r="L22784"/>
    </row>
    <row r="22785" spans="7:12" x14ac:dyDescent="0.25">
      <c r="G22785"/>
      <c r="I22785"/>
      <c r="L22785"/>
    </row>
    <row r="22786" spans="7:12" x14ac:dyDescent="0.25">
      <c r="G22786"/>
      <c r="I22786"/>
      <c r="L22786"/>
    </row>
    <row r="22787" spans="7:12" x14ac:dyDescent="0.25">
      <c r="G22787"/>
      <c r="I22787"/>
      <c r="L22787"/>
    </row>
    <row r="22788" spans="7:12" x14ac:dyDescent="0.25">
      <c r="G22788"/>
      <c r="I22788"/>
      <c r="L22788"/>
    </row>
    <row r="22789" spans="7:12" x14ac:dyDescent="0.25">
      <c r="G22789"/>
      <c r="I22789"/>
      <c r="L22789"/>
    </row>
    <row r="22790" spans="7:12" x14ac:dyDescent="0.25">
      <c r="G22790"/>
      <c r="I22790"/>
      <c r="L22790"/>
    </row>
    <row r="22791" spans="7:12" x14ac:dyDescent="0.25">
      <c r="G22791"/>
      <c r="I22791"/>
      <c r="L22791"/>
    </row>
    <row r="22792" spans="7:12" x14ac:dyDescent="0.25">
      <c r="G22792"/>
      <c r="I22792"/>
      <c r="L22792"/>
    </row>
    <row r="22793" spans="7:12" x14ac:dyDescent="0.25">
      <c r="G22793"/>
      <c r="I22793"/>
      <c r="L22793"/>
    </row>
    <row r="22794" spans="7:12" x14ac:dyDescent="0.25">
      <c r="G22794"/>
      <c r="I22794"/>
      <c r="L22794"/>
    </row>
    <row r="22795" spans="7:12" x14ac:dyDescent="0.25">
      <c r="G22795"/>
      <c r="I22795"/>
      <c r="L22795"/>
    </row>
    <row r="22796" spans="7:12" x14ac:dyDescent="0.25">
      <c r="G22796"/>
      <c r="I22796"/>
      <c r="L22796"/>
    </row>
    <row r="22797" spans="7:12" x14ac:dyDescent="0.25">
      <c r="G22797"/>
      <c r="I22797"/>
      <c r="L22797"/>
    </row>
    <row r="22798" spans="7:12" x14ac:dyDescent="0.25">
      <c r="G22798"/>
      <c r="I22798"/>
      <c r="L22798"/>
    </row>
    <row r="22799" spans="7:12" x14ac:dyDescent="0.25">
      <c r="G22799"/>
      <c r="I22799"/>
      <c r="L22799"/>
    </row>
    <row r="22800" spans="7:12" x14ac:dyDescent="0.25">
      <c r="G22800"/>
      <c r="I22800"/>
      <c r="L22800"/>
    </row>
    <row r="22801" spans="7:12" x14ac:dyDescent="0.25">
      <c r="G22801"/>
      <c r="I22801"/>
      <c r="L22801"/>
    </row>
    <row r="22802" spans="7:12" x14ac:dyDescent="0.25">
      <c r="G22802"/>
      <c r="I22802"/>
      <c r="L22802"/>
    </row>
    <row r="22803" spans="7:12" x14ac:dyDescent="0.25">
      <c r="G22803"/>
      <c r="I22803"/>
      <c r="L22803"/>
    </row>
    <row r="22804" spans="7:12" x14ac:dyDescent="0.25">
      <c r="G22804"/>
      <c r="I22804"/>
      <c r="L22804"/>
    </row>
    <row r="22805" spans="7:12" x14ac:dyDescent="0.25">
      <c r="G22805"/>
      <c r="I22805"/>
      <c r="L22805"/>
    </row>
    <row r="22806" spans="7:12" x14ac:dyDescent="0.25">
      <c r="G22806"/>
      <c r="I22806"/>
      <c r="L22806"/>
    </row>
    <row r="22807" spans="7:12" x14ac:dyDescent="0.25">
      <c r="G22807"/>
      <c r="I22807"/>
      <c r="L22807"/>
    </row>
    <row r="22808" spans="7:12" x14ac:dyDescent="0.25">
      <c r="G22808"/>
      <c r="I22808"/>
      <c r="L22808"/>
    </row>
    <row r="22809" spans="7:12" x14ac:dyDescent="0.25">
      <c r="G22809"/>
      <c r="I22809"/>
      <c r="L22809"/>
    </row>
    <row r="22810" spans="7:12" x14ac:dyDescent="0.25">
      <c r="G22810"/>
      <c r="I22810"/>
      <c r="L22810"/>
    </row>
    <row r="22811" spans="7:12" x14ac:dyDescent="0.25">
      <c r="G22811"/>
      <c r="I22811"/>
      <c r="L22811"/>
    </row>
    <row r="22812" spans="7:12" x14ac:dyDescent="0.25">
      <c r="G22812"/>
      <c r="I22812"/>
      <c r="L22812"/>
    </row>
    <row r="22813" spans="7:12" x14ac:dyDescent="0.25">
      <c r="G22813"/>
      <c r="I22813"/>
      <c r="L22813"/>
    </row>
    <row r="22814" spans="7:12" x14ac:dyDescent="0.25">
      <c r="G22814"/>
      <c r="I22814"/>
      <c r="L22814"/>
    </row>
    <row r="22815" spans="7:12" x14ac:dyDescent="0.25">
      <c r="G22815"/>
      <c r="I22815"/>
      <c r="L22815"/>
    </row>
    <row r="22816" spans="7:12" x14ac:dyDescent="0.25">
      <c r="G22816"/>
      <c r="I22816"/>
      <c r="L22816"/>
    </row>
    <row r="22817" spans="7:12" x14ac:dyDescent="0.25">
      <c r="G22817"/>
      <c r="I22817"/>
      <c r="L22817"/>
    </row>
    <row r="22818" spans="7:12" x14ac:dyDescent="0.25">
      <c r="G22818"/>
      <c r="I22818"/>
      <c r="L22818"/>
    </row>
    <row r="22819" spans="7:12" x14ac:dyDescent="0.25">
      <c r="G22819"/>
      <c r="I22819"/>
      <c r="L22819"/>
    </row>
    <row r="22820" spans="7:12" x14ac:dyDescent="0.25">
      <c r="G22820"/>
      <c r="I22820"/>
      <c r="L22820"/>
    </row>
    <row r="22821" spans="7:12" x14ac:dyDescent="0.25">
      <c r="G22821"/>
      <c r="I22821"/>
      <c r="L22821"/>
    </row>
    <row r="22822" spans="7:12" x14ac:dyDescent="0.25">
      <c r="G22822"/>
      <c r="I22822"/>
      <c r="L22822"/>
    </row>
    <row r="22823" spans="7:12" x14ac:dyDescent="0.25">
      <c r="G22823"/>
      <c r="I22823"/>
      <c r="L22823"/>
    </row>
    <row r="22824" spans="7:12" x14ac:dyDescent="0.25">
      <c r="G22824"/>
      <c r="I22824"/>
      <c r="L22824"/>
    </row>
    <row r="22825" spans="7:12" x14ac:dyDescent="0.25">
      <c r="G22825"/>
      <c r="I22825"/>
      <c r="L22825"/>
    </row>
    <row r="22826" spans="7:12" x14ac:dyDescent="0.25">
      <c r="G22826"/>
      <c r="I22826"/>
      <c r="L22826"/>
    </row>
    <row r="22827" spans="7:12" x14ac:dyDescent="0.25">
      <c r="G22827"/>
      <c r="I22827"/>
      <c r="L22827"/>
    </row>
    <row r="22828" spans="7:12" x14ac:dyDescent="0.25">
      <c r="G22828"/>
      <c r="I22828"/>
      <c r="L22828"/>
    </row>
    <row r="22829" spans="7:12" x14ac:dyDescent="0.25">
      <c r="G22829"/>
      <c r="I22829"/>
      <c r="L22829"/>
    </row>
    <row r="22830" spans="7:12" x14ac:dyDescent="0.25">
      <c r="G22830"/>
      <c r="I22830"/>
      <c r="L22830"/>
    </row>
    <row r="22831" spans="7:12" x14ac:dyDescent="0.25">
      <c r="G22831"/>
      <c r="I22831"/>
      <c r="L22831"/>
    </row>
    <row r="22832" spans="7:12" x14ac:dyDescent="0.25">
      <c r="G22832"/>
      <c r="I22832"/>
      <c r="L22832"/>
    </row>
    <row r="22833" spans="7:12" x14ac:dyDescent="0.25">
      <c r="G22833"/>
      <c r="I22833"/>
      <c r="L22833"/>
    </row>
    <row r="22834" spans="7:12" x14ac:dyDescent="0.25">
      <c r="G22834"/>
      <c r="I22834"/>
      <c r="L22834"/>
    </row>
    <row r="22835" spans="7:12" x14ac:dyDescent="0.25">
      <c r="G22835"/>
      <c r="I22835"/>
      <c r="L22835"/>
    </row>
    <row r="22836" spans="7:12" x14ac:dyDescent="0.25">
      <c r="G22836"/>
      <c r="I22836"/>
      <c r="L22836"/>
    </row>
    <row r="22837" spans="7:12" x14ac:dyDescent="0.25">
      <c r="G22837"/>
      <c r="I22837"/>
      <c r="L22837"/>
    </row>
    <row r="22838" spans="7:12" x14ac:dyDescent="0.25">
      <c r="G22838"/>
      <c r="I22838"/>
      <c r="L22838"/>
    </row>
    <row r="22839" spans="7:12" x14ac:dyDescent="0.25">
      <c r="G22839"/>
      <c r="I22839"/>
      <c r="L22839"/>
    </row>
    <row r="22840" spans="7:12" x14ac:dyDescent="0.25">
      <c r="G22840"/>
      <c r="I22840"/>
      <c r="L22840"/>
    </row>
    <row r="22841" spans="7:12" x14ac:dyDescent="0.25">
      <c r="G22841"/>
      <c r="I22841"/>
      <c r="L22841"/>
    </row>
    <row r="22842" spans="7:12" x14ac:dyDescent="0.25">
      <c r="G22842"/>
      <c r="I22842"/>
      <c r="L22842"/>
    </row>
    <row r="22843" spans="7:12" x14ac:dyDescent="0.25">
      <c r="G22843"/>
      <c r="I22843"/>
      <c r="L22843"/>
    </row>
    <row r="22844" spans="7:12" x14ac:dyDescent="0.25">
      <c r="G22844"/>
      <c r="I22844"/>
      <c r="L22844"/>
    </row>
    <row r="22845" spans="7:12" x14ac:dyDescent="0.25">
      <c r="G22845"/>
      <c r="I22845"/>
      <c r="L22845"/>
    </row>
    <row r="22846" spans="7:12" x14ac:dyDescent="0.25">
      <c r="G22846"/>
      <c r="I22846"/>
      <c r="L22846"/>
    </row>
    <row r="22847" spans="7:12" x14ac:dyDescent="0.25">
      <c r="G22847"/>
      <c r="I22847"/>
      <c r="L22847"/>
    </row>
    <row r="22848" spans="7:12" x14ac:dyDescent="0.25">
      <c r="G22848"/>
      <c r="I22848"/>
      <c r="L22848"/>
    </row>
    <row r="22849" spans="7:12" x14ac:dyDescent="0.25">
      <c r="G22849"/>
      <c r="I22849"/>
      <c r="L22849"/>
    </row>
    <row r="22850" spans="7:12" x14ac:dyDescent="0.25">
      <c r="G22850"/>
      <c r="I22850"/>
      <c r="L22850"/>
    </row>
    <row r="22851" spans="7:12" x14ac:dyDescent="0.25">
      <c r="G22851"/>
      <c r="I22851"/>
      <c r="L22851"/>
    </row>
    <row r="22852" spans="7:12" x14ac:dyDescent="0.25">
      <c r="G22852"/>
      <c r="I22852"/>
      <c r="L22852"/>
    </row>
    <row r="22853" spans="7:12" x14ac:dyDescent="0.25">
      <c r="G22853"/>
      <c r="I22853"/>
      <c r="L22853"/>
    </row>
    <row r="22854" spans="7:12" x14ac:dyDescent="0.25">
      <c r="G22854"/>
      <c r="I22854"/>
      <c r="L22854"/>
    </row>
    <row r="22855" spans="7:12" x14ac:dyDescent="0.25">
      <c r="G22855"/>
      <c r="I22855"/>
      <c r="L22855"/>
    </row>
    <row r="22856" spans="7:12" x14ac:dyDescent="0.25">
      <c r="G22856"/>
      <c r="I22856"/>
      <c r="L22856"/>
    </row>
    <row r="22857" spans="7:12" x14ac:dyDescent="0.25">
      <c r="G22857"/>
      <c r="I22857"/>
      <c r="L22857"/>
    </row>
    <row r="22858" spans="7:12" x14ac:dyDescent="0.25">
      <c r="G22858"/>
      <c r="I22858"/>
      <c r="L22858"/>
    </row>
    <row r="22859" spans="7:12" x14ac:dyDescent="0.25">
      <c r="G22859"/>
      <c r="I22859"/>
      <c r="L22859"/>
    </row>
    <row r="22860" spans="7:12" x14ac:dyDescent="0.25">
      <c r="G22860"/>
      <c r="I22860"/>
      <c r="L22860"/>
    </row>
    <row r="22861" spans="7:12" x14ac:dyDescent="0.25">
      <c r="G22861"/>
      <c r="I22861"/>
      <c r="L22861"/>
    </row>
    <row r="22862" spans="7:12" x14ac:dyDescent="0.25">
      <c r="G22862"/>
      <c r="I22862"/>
      <c r="L22862"/>
    </row>
    <row r="22863" spans="7:12" x14ac:dyDescent="0.25">
      <c r="G22863"/>
      <c r="I22863"/>
      <c r="L22863"/>
    </row>
    <row r="22864" spans="7:12" x14ac:dyDescent="0.25">
      <c r="G22864"/>
      <c r="I22864"/>
      <c r="L22864"/>
    </row>
    <row r="22865" spans="7:12" x14ac:dyDescent="0.25">
      <c r="G22865"/>
      <c r="I22865"/>
      <c r="L22865"/>
    </row>
    <row r="22866" spans="7:12" x14ac:dyDescent="0.25">
      <c r="G22866"/>
      <c r="I22866"/>
      <c r="L22866"/>
    </row>
    <row r="22867" spans="7:12" x14ac:dyDescent="0.25">
      <c r="G22867"/>
      <c r="I22867"/>
      <c r="L22867"/>
    </row>
    <row r="22868" spans="7:12" x14ac:dyDescent="0.25">
      <c r="G22868"/>
      <c r="I22868"/>
      <c r="L22868"/>
    </row>
    <row r="22869" spans="7:12" x14ac:dyDescent="0.25">
      <c r="G22869"/>
      <c r="I22869"/>
      <c r="L22869"/>
    </row>
    <row r="22870" spans="7:12" x14ac:dyDescent="0.25">
      <c r="G22870"/>
      <c r="I22870"/>
      <c r="L22870"/>
    </row>
    <row r="22871" spans="7:12" x14ac:dyDescent="0.25">
      <c r="G22871"/>
      <c r="I22871"/>
      <c r="L22871"/>
    </row>
    <row r="22872" spans="7:12" x14ac:dyDescent="0.25">
      <c r="G22872"/>
      <c r="I22872"/>
      <c r="L22872"/>
    </row>
    <row r="22873" spans="7:12" x14ac:dyDescent="0.25">
      <c r="G22873"/>
      <c r="I22873"/>
      <c r="L22873"/>
    </row>
    <row r="22874" spans="7:12" x14ac:dyDescent="0.25">
      <c r="G22874"/>
      <c r="I22874"/>
      <c r="L22874"/>
    </row>
    <row r="22875" spans="7:12" x14ac:dyDescent="0.25">
      <c r="G22875"/>
      <c r="I22875"/>
      <c r="L22875"/>
    </row>
    <row r="22876" spans="7:12" x14ac:dyDescent="0.25">
      <c r="G22876"/>
      <c r="I22876"/>
      <c r="L22876"/>
    </row>
    <row r="22877" spans="7:12" x14ac:dyDescent="0.25">
      <c r="G22877"/>
      <c r="I22877"/>
      <c r="L22877"/>
    </row>
    <row r="22878" spans="7:12" x14ac:dyDescent="0.25">
      <c r="G22878"/>
      <c r="I22878"/>
      <c r="L22878"/>
    </row>
    <row r="22879" spans="7:12" x14ac:dyDescent="0.25">
      <c r="G22879"/>
      <c r="I22879"/>
      <c r="L22879"/>
    </row>
    <row r="22880" spans="7:12" x14ac:dyDescent="0.25">
      <c r="G22880"/>
      <c r="I22880"/>
      <c r="L22880"/>
    </row>
    <row r="22881" spans="7:12" x14ac:dyDescent="0.25">
      <c r="G22881"/>
      <c r="I22881"/>
      <c r="L22881"/>
    </row>
    <row r="22882" spans="7:12" x14ac:dyDescent="0.25">
      <c r="G22882"/>
      <c r="I22882"/>
      <c r="L22882"/>
    </row>
    <row r="22883" spans="7:12" x14ac:dyDescent="0.25">
      <c r="G22883"/>
      <c r="I22883"/>
      <c r="L22883"/>
    </row>
    <row r="22884" spans="7:12" x14ac:dyDescent="0.25">
      <c r="G22884"/>
      <c r="I22884"/>
      <c r="L22884"/>
    </row>
    <row r="22885" spans="7:12" x14ac:dyDescent="0.25">
      <c r="G22885"/>
      <c r="I22885"/>
      <c r="L22885"/>
    </row>
    <row r="22886" spans="7:12" x14ac:dyDescent="0.25">
      <c r="G22886"/>
      <c r="I22886"/>
      <c r="L22886"/>
    </row>
    <row r="22887" spans="7:12" x14ac:dyDescent="0.25">
      <c r="G22887"/>
      <c r="I22887"/>
      <c r="L22887"/>
    </row>
    <row r="22888" spans="7:12" x14ac:dyDescent="0.25">
      <c r="G22888"/>
      <c r="I22888"/>
      <c r="L22888"/>
    </row>
    <row r="22889" spans="7:12" x14ac:dyDescent="0.25">
      <c r="G22889"/>
      <c r="I22889"/>
      <c r="L22889"/>
    </row>
    <row r="22890" spans="7:12" x14ac:dyDescent="0.25">
      <c r="G22890"/>
      <c r="I22890"/>
      <c r="L22890"/>
    </row>
    <row r="22891" spans="7:12" x14ac:dyDescent="0.25">
      <c r="G22891"/>
      <c r="I22891"/>
      <c r="L22891"/>
    </row>
    <row r="22892" spans="7:12" x14ac:dyDescent="0.25">
      <c r="G22892"/>
      <c r="I22892"/>
      <c r="L22892"/>
    </row>
    <row r="22893" spans="7:12" x14ac:dyDescent="0.25">
      <c r="G22893"/>
      <c r="I22893"/>
      <c r="L22893"/>
    </row>
    <row r="22894" spans="7:12" x14ac:dyDescent="0.25">
      <c r="G22894"/>
      <c r="I22894"/>
      <c r="L22894"/>
    </row>
    <row r="22895" spans="7:12" x14ac:dyDescent="0.25">
      <c r="G22895"/>
      <c r="I22895"/>
      <c r="L22895"/>
    </row>
    <row r="22896" spans="7:12" x14ac:dyDescent="0.25">
      <c r="G22896"/>
      <c r="I22896"/>
      <c r="L22896"/>
    </row>
    <row r="22897" spans="7:12" x14ac:dyDescent="0.25">
      <c r="G22897"/>
      <c r="I22897"/>
      <c r="L22897"/>
    </row>
    <row r="22898" spans="7:12" x14ac:dyDescent="0.25">
      <c r="G22898"/>
      <c r="I22898"/>
      <c r="L22898"/>
    </row>
    <row r="22899" spans="7:12" x14ac:dyDescent="0.25">
      <c r="G22899"/>
      <c r="I22899"/>
      <c r="L22899"/>
    </row>
    <row r="22900" spans="7:12" x14ac:dyDescent="0.25">
      <c r="G22900"/>
      <c r="I22900"/>
      <c r="L22900"/>
    </row>
    <row r="22901" spans="7:12" x14ac:dyDescent="0.25">
      <c r="G22901"/>
      <c r="I22901"/>
      <c r="L22901"/>
    </row>
    <row r="22902" spans="7:12" x14ac:dyDescent="0.25">
      <c r="G22902"/>
      <c r="I22902"/>
      <c r="L22902"/>
    </row>
    <row r="22903" spans="7:12" x14ac:dyDescent="0.25">
      <c r="G22903"/>
      <c r="I22903"/>
      <c r="L22903"/>
    </row>
    <row r="22904" spans="7:12" x14ac:dyDescent="0.25">
      <c r="G22904"/>
      <c r="I22904"/>
      <c r="L22904"/>
    </row>
    <row r="22905" spans="7:12" x14ac:dyDescent="0.25">
      <c r="G22905"/>
      <c r="I22905"/>
      <c r="L22905"/>
    </row>
    <row r="22906" spans="7:12" x14ac:dyDescent="0.25">
      <c r="G22906"/>
      <c r="I22906"/>
      <c r="L22906"/>
    </row>
    <row r="22907" spans="7:12" x14ac:dyDescent="0.25">
      <c r="G22907"/>
      <c r="I22907"/>
      <c r="L22907"/>
    </row>
    <row r="22908" spans="7:12" x14ac:dyDescent="0.25">
      <c r="G22908"/>
      <c r="I22908"/>
      <c r="L22908"/>
    </row>
    <row r="22909" spans="7:12" x14ac:dyDescent="0.25">
      <c r="G22909"/>
      <c r="I22909"/>
      <c r="L22909"/>
    </row>
    <row r="22910" spans="7:12" x14ac:dyDescent="0.25">
      <c r="G22910"/>
      <c r="I22910"/>
      <c r="L22910"/>
    </row>
    <row r="22911" spans="7:12" x14ac:dyDescent="0.25">
      <c r="G22911"/>
      <c r="I22911"/>
      <c r="L22911"/>
    </row>
    <row r="22912" spans="7:12" x14ac:dyDescent="0.25">
      <c r="G22912"/>
      <c r="I22912"/>
      <c r="L22912"/>
    </row>
    <row r="22913" spans="7:12" x14ac:dyDescent="0.25">
      <c r="G22913"/>
      <c r="I22913"/>
      <c r="L22913"/>
    </row>
    <row r="22914" spans="7:12" x14ac:dyDescent="0.25">
      <c r="G22914"/>
      <c r="I22914"/>
      <c r="L22914"/>
    </row>
    <row r="22915" spans="7:12" x14ac:dyDescent="0.25">
      <c r="G22915"/>
      <c r="I22915"/>
      <c r="L22915"/>
    </row>
    <row r="22916" spans="7:12" x14ac:dyDescent="0.25">
      <c r="G22916"/>
      <c r="I22916"/>
      <c r="L22916"/>
    </row>
    <row r="22917" spans="7:12" x14ac:dyDescent="0.25">
      <c r="G22917"/>
      <c r="I22917"/>
      <c r="L22917"/>
    </row>
    <row r="22918" spans="7:12" x14ac:dyDescent="0.25">
      <c r="G22918"/>
      <c r="I22918"/>
      <c r="L22918"/>
    </row>
    <row r="22919" spans="7:12" x14ac:dyDescent="0.25">
      <c r="G22919"/>
      <c r="I22919"/>
      <c r="L22919"/>
    </row>
    <row r="22920" spans="7:12" x14ac:dyDescent="0.25">
      <c r="G22920"/>
      <c r="I22920"/>
      <c r="L22920"/>
    </row>
    <row r="22921" spans="7:12" x14ac:dyDescent="0.25">
      <c r="G22921"/>
      <c r="I22921"/>
      <c r="L22921"/>
    </row>
    <row r="22922" spans="7:12" x14ac:dyDescent="0.25">
      <c r="G22922"/>
      <c r="I22922"/>
      <c r="L22922"/>
    </row>
    <row r="22923" spans="7:12" x14ac:dyDescent="0.25">
      <c r="G22923"/>
      <c r="I22923"/>
      <c r="L22923"/>
    </row>
    <row r="22924" spans="7:12" x14ac:dyDescent="0.25">
      <c r="G22924"/>
      <c r="I22924"/>
      <c r="L22924"/>
    </row>
    <row r="22925" spans="7:12" x14ac:dyDescent="0.25">
      <c r="G22925"/>
      <c r="I22925"/>
      <c r="L22925"/>
    </row>
    <row r="22926" spans="7:12" x14ac:dyDescent="0.25">
      <c r="G22926"/>
      <c r="I22926"/>
      <c r="L22926"/>
    </row>
    <row r="22927" spans="7:12" x14ac:dyDescent="0.25">
      <c r="G22927"/>
      <c r="I22927"/>
      <c r="L22927"/>
    </row>
    <row r="22928" spans="7:12" x14ac:dyDescent="0.25">
      <c r="G22928"/>
      <c r="I22928"/>
      <c r="L22928"/>
    </row>
    <row r="22929" spans="7:12" x14ac:dyDescent="0.25">
      <c r="G22929"/>
      <c r="I22929"/>
      <c r="L22929"/>
    </row>
    <row r="22930" spans="7:12" x14ac:dyDescent="0.25">
      <c r="G22930"/>
      <c r="I22930"/>
      <c r="L22930"/>
    </row>
    <row r="22931" spans="7:12" x14ac:dyDescent="0.25">
      <c r="G22931"/>
      <c r="I22931"/>
      <c r="L22931"/>
    </row>
    <row r="22932" spans="7:12" x14ac:dyDescent="0.25">
      <c r="G22932"/>
      <c r="I22932"/>
      <c r="L22932"/>
    </row>
    <row r="22933" spans="7:12" x14ac:dyDescent="0.25">
      <c r="G22933"/>
      <c r="I22933"/>
      <c r="L22933"/>
    </row>
    <row r="22934" spans="7:12" x14ac:dyDescent="0.25">
      <c r="G22934"/>
      <c r="I22934"/>
      <c r="L22934"/>
    </row>
    <row r="22935" spans="7:12" x14ac:dyDescent="0.25">
      <c r="G22935"/>
      <c r="I22935"/>
      <c r="L22935"/>
    </row>
    <row r="22936" spans="7:12" x14ac:dyDescent="0.25">
      <c r="G22936"/>
      <c r="I22936"/>
      <c r="L22936"/>
    </row>
    <row r="22937" spans="7:12" x14ac:dyDescent="0.25">
      <c r="G22937"/>
      <c r="I22937"/>
      <c r="L22937"/>
    </row>
    <row r="22938" spans="7:12" x14ac:dyDescent="0.25">
      <c r="G22938"/>
      <c r="I22938"/>
      <c r="L22938"/>
    </row>
    <row r="22939" spans="7:12" x14ac:dyDescent="0.25">
      <c r="G22939"/>
      <c r="I22939"/>
      <c r="L22939"/>
    </row>
    <row r="22940" spans="7:12" x14ac:dyDescent="0.25">
      <c r="G22940"/>
      <c r="I22940"/>
      <c r="L22940"/>
    </row>
    <row r="22941" spans="7:12" x14ac:dyDescent="0.25">
      <c r="G22941"/>
      <c r="I22941"/>
      <c r="L22941"/>
    </row>
    <row r="22942" spans="7:12" x14ac:dyDescent="0.25">
      <c r="G22942"/>
      <c r="I22942"/>
      <c r="L22942"/>
    </row>
    <row r="22943" spans="7:12" x14ac:dyDescent="0.25">
      <c r="G22943"/>
      <c r="I22943"/>
      <c r="L22943"/>
    </row>
    <row r="22944" spans="7:12" x14ac:dyDescent="0.25">
      <c r="G22944"/>
      <c r="I22944"/>
      <c r="L22944"/>
    </row>
    <row r="22945" spans="7:12" x14ac:dyDescent="0.25">
      <c r="G22945"/>
      <c r="I22945"/>
      <c r="L22945"/>
    </row>
    <row r="22946" spans="7:12" x14ac:dyDescent="0.25">
      <c r="G22946"/>
      <c r="I22946"/>
      <c r="L22946"/>
    </row>
    <row r="22947" spans="7:12" x14ac:dyDescent="0.25">
      <c r="G22947"/>
      <c r="I22947"/>
      <c r="L22947"/>
    </row>
    <row r="22948" spans="7:12" x14ac:dyDescent="0.25">
      <c r="G22948"/>
      <c r="I22948"/>
      <c r="L22948"/>
    </row>
    <row r="22949" spans="7:12" x14ac:dyDescent="0.25">
      <c r="G22949"/>
      <c r="I22949"/>
      <c r="L22949"/>
    </row>
    <row r="22950" spans="7:12" x14ac:dyDescent="0.25">
      <c r="G22950"/>
      <c r="I22950"/>
      <c r="L22950"/>
    </row>
    <row r="22951" spans="7:12" x14ac:dyDescent="0.25">
      <c r="G22951"/>
      <c r="I22951"/>
      <c r="L22951"/>
    </row>
    <row r="22952" spans="7:12" x14ac:dyDescent="0.25">
      <c r="G22952"/>
      <c r="I22952"/>
      <c r="L22952"/>
    </row>
    <row r="22953" spans="7:12" x14ac:dyDescent="0.25">
      <c r="G22953"/>
      <c r="I22953"/>
      <c r="L22953"/>
    </row>
    <row r="22954" spans="7:12" x14ac:dyDescent="0.25">
      <c r="G22954"/>
      <c r="I22954"/>
      <c r="L22954"/>
    </row>
    <row r="22955" spans="7:12" x14ac:dyDescent="0.25">
      <c r="G22955"/>
      <c r="I22955"/>
      <c r="L22955"/>
    </row>
    <row r="22956" spans="7:12" x14ac:dyDescent="0.25">
      <c r="G22956"/>
      <c r="I22956"/>
      <c r="L22956"/>
    </row>
    <row r="22957" spans="7:12" x14ac:dyDescent="0.25">
      <c r="G22957"/>
      <c r="I22957"/>
      <c r="L22957"/>
    </row>
    <row r="22958" spans="7:12" x14ac:dyDescent="0.25">
      <c r="G22958"/>
      <c r="I22958"/>
      <c r="L22958"/>
    </row>
    <row r="22959" spans="7:12" x14ac:dyDescent="0.25">
      <c r="G22959"/>
      <c r="I22959"/>
      <c r="L22959"/>
    </row>
    <row r="22960" spans="7:12" x14ac:dyDescent="0.25">
      <c r="G22960"/>
      <c r="I22960"/>
      <c r="L22960"/>
    </row>
    <row r="22961" spans="7:12" x14ac:dyDescent="0.25">
      <c r="G22961"/>
      <c r="I22961"/>
      <c r="L22961"/>
    </row>
    <row r="22962" spans="7:12" x14ac:dyDescent="0.25">
      <c r="G22962"/>
      <c r="I22962"/>
      <c r="L22962"/>
    </row>
    <row r="22963" spans="7:12" x14ac:dyDescent="0.25">
      <c r="G22963"/>
      <c r="I22963"/>
      <c r="L22963"/>
    </row>
    <row r="22964" spans="7:12" x14ac:dyDescent="0.25">
      <c r="G22964"/>
      <c r="I22964"/>
      <c r="L22964"/>
    </row>
    <row r="22965" spans="7:12" x14ac:dyDescent="0.25">
      <c r="G22965"/>
      <c r="I22965"/>
      <c r="L22965"/>
    </row>
    <row r="22966" spans="7:12" x14ac:dyDescent="0.25">
      <c r="G22966"/>
      <c r="I22966"/>
      <c r="L22966"/>
    </row>
    <row r="22967" spans="7:12" x14ac:dyDescent="0.25">
      <c r="G22967"/>
      <c r="I22967"/>
      <c r="L22967"/>
    </row>
    <row r="22968" spans="7:12" x14ac:dyDescent="0.25">
      <c r="G22968"/>
      <c r="I22968"/>
      <c r="L22968"/>
    </row>
    <row r="22969" spans="7:12" x14ac:dyDescent="0.25">
      <c r="G22969"/>
      <c r="I22969"/>
      <c r="L22969"/>
    </row>
    <row r="22970" spans="7:12" x14ac:dyDescent="0.25">
      <c r="G22970"/>
      <c r="I22970"/>
      <c r="L22970"/>
    </row>
    <row r="22971" spans="7:12" x14ac:dyDescent="0.25">
      <c r="G22971"/>
      <c r="I22971"/>
      <c r="L22971"/>
    </row>
    <row r="22972" spans="7:12" x14ac:dyDescent="0.25">
      <c r="G22972"/>
      <c r="I22972"/>
      <c r="L22972"/>
    </row>
    <row r="22973" spans="7:12" x14ac:dyDescent="0.25">
      <c r="G22973"/>
      <c r="I22973"/>
      <c r="L22973"/>
    </row>
    <row r="22974" spans="7:12" x14ac:dyDescent="0.25">
      <c r="G22974"/>
      <c r="I22974"/>
      <c r="L22974"/>
    </row>
    <row r="22975" spans="7:12" x14ac:dyDescent="0.25">
      <c r="G22975"/>
      <c r="I22975"/>
      <c r="L22975"/>
    </row>
    <row r="22976" spans="7:12" x14ac:dyDescent="0.25">
      <c r="G22976"/>
      <c r="I22976"/>
      <c r="L22976"/>
    </row>
    <row r="22977" spans="7:12" x14ac:dyDescent="0.25">
      <c r="G22977"/>
      <c r="I22977"/>
      <c r="L22977"/>
    </row>
    <row r="22978" spans="7:12" x14ac:dyDescent="0.25">
      <c r="G22978"/>
      <c r="I22978"/>
      <c r="L22978"/>
    </row>
    <row r="22979" spans="7:12" x14ac:dyDescent="0.25">
      <c r="G22979"/>
      <c r="I22979"/>
      <c r="L22979"/>
    </row>
    <row r="22980" spans="7:12" x14ac:dyDescent="0.25">
      <c r="G22980"/>
      <c r="I22980"/>
      <c r="L22980"/>
    </row>
    <row r="22981" spans="7:12" x14ac:dyDescent="0.25">
      <c r="G22981"/>
      <c r="I22981"/>
      <c r="L22981"/>
    </row>
    <row r="22982" spans="7:12" x14ac:dyDescent="0.25">
      <c r="G22982"/>
      <c r="I22982"/>
      <c r="L22982"/>
    </row>
    <row r="22983" spans="7:12" x14ac:dyDescent="0.25">
      <c r="G22983"/>
      <c r="I22983"/>
      <c r="L22983"/>
    </row>
    <row r="22984" spans="7:12" x14ac:dyDescent="0.25">
      <c r="G22984"/>
      <c r="I22984"/>
      <c r="L22984"/>
    </row>
    <row r="22985" spans="7:12" x14ac:dyDescent="0.25">
      <c r="G22985"/>
      <c r="I22985"/>
      <c r="L22985"/>
    </row>
    <row r="22986" spans="7:12" x14ac:dyDescent="0.25">
      <c r="G22986"/>
      <c r="I22986"/>
      <c r="L22986"/>
    </row>
    <row r="22987" spans="7:12" x14ac:dyDescent="0.25">
      <c r="G22987"/>
      <c r="I22987"/>
      <c r="L22987"/>
    </row>
    <row r="22988" spans="7:12" x14ac:dyDescent="0.25">
      <c r="G22988"/>
      <c r="I22988"/>
      <c r="L22988"/>
    </row>
    <row r="22989" spans="7:12" x14ac:dyDescent="0.25">
      <c r="G22989"/>
      <c r="I22989"/>
      <c r="L22989"/>
    </row>
    <row r="22990" spans="7:12" x14ac:dyDescent="0.25">
      <c r="G22990"/>
      <c r="I22990"/>
      <c r="L22990"/>
    </row>
    <row r="22991" spans="7:12" x14ac:dyDescent="0.25">
      <c r="G22991"/>
      <c r="I22991"/>
      <c r="L22991"/>
    </row>
    <row r="22992" spans="7:12" x14ac:dyDescent="0.25">
      <c r="G22992"/>
      <c r="I22992"/>
      <c r="L22992"/>
    </row>
    <row r="22993" spans="7:12" x14ac:dyDescent="0.25">
      <c r="G22993"/>
      <c r="I22993"/>
      <c r="L22993"/>
    </row>
    <row r="22994" spans="7:12" x14ac:dyDescent="0.25">
      <c r="G22994"/>
      <c r="I22994"/>
      <c r="L22994"/>
    </row>
    <row r="22995" spans="7:12" x14ac:dyDescent="0.25">
      <c r="G22995"/>
      <c r="I22995"/>
      <c r="L22995"/>
    </row>
    <row r="22996" spans="7:12" x14ac:dyDescent="0.25">
      <c r="G22996"/>
      <c r="I22996"/>
      <c r="L22996"/>
    </row>
    <row r="22997" spans="7:12" x14ac:dyDescent="0.25">
      <c r="G22997"/>
      <c r="I22997"/>
      <c r="L22997"/>
    </row>
    <row r="22998" spans="7:12" x14ac:dyDescent="0.25">
      <c r="G22998"/>
      <c r="I22998"/>
      <c r="L22998"/>
    </row>
    <row r="22999" spans="7:12" x14ac:dyDescent="0.25">
      <c r="G22999"/>
      <c r="I22999"/>
      <c r="L22999"/>
    </row>
    <row r="23000" spans="7:12" x14ac:dyDescent="0.25">
      <c r="G23000"/>
      <c r="I23000"/>
      <c r="L23000"/>
    </row>
    <row r="23001" spans="7:12" x14ac:dyDescent="0.25">
      <c r="G23001"/>
      <c r="I23001"/>
      <c r="L23001"/>
    </row>
    <row r="23002" spans="7:12" x14ac:dyDescent="0.25">
      <c r="G23002"/>
      <c r="I23002"/>
      <c r="L23002"/>
    </row>
    <row r="23003" spans="7:12" x14ac:dyDescent="0.25">
      <c r="G23003"/>
      <c r="I23003"/>
      <c r="L23003"/>
    </row>
    <row r="23004" spans="7:12" x14ac:dyDescent="0.25">
      <c r="G23004"/>
      <c r="I23004"/>
      <c r="L23004"/>
    </row>
    <row r="23005" spans="7:12" x14ac:dyDescent="0.25">
      <c r="G23005"/>
      <c r="I23005"/>
      <c r="L23005"/>
    </row>
    <row r="23006" spans="7:12" x14ac:dyDescent="0.25">
      <c r="G23006"/>
      <c r="I23006"/>
      <c r="L23006"/>
    </row>
    <row r="23007" spans="7:12" x14ac:dyDescent="0.25">
      <c r="G23007"/>
      <c r="I23007"/>
      <c r="L23007"/>
    </row>
    <row r="23008" spans="7:12" x14ac:dyDescent="0.25">
      <c r="G23008"/>
      <c r="I23008"/>
      <c r="L23008"/>
    </row>
    <row r="23009" spans="7:12" x14ac:dyDescent="0.25">
      <c r="G23009"/>
      <c r="I23009"/>
      <c r="L23009"/>
    </row>
    <row r="23010" spans="7:12" x14ac:dyDescent="0.25">
      <c r="G23010"/>
      <c r="I23010"/>
      <c r="L23010"/>
    </row>
    <row r="23011" spans="7:12" x14ac:dyDescent="0.25">
      <c r="G23011"/>
      <c r="I23011"/>
      <c r="L23011"/>
    </row>
    <row r="23012" spans="7:12" x14ac:dyDescent="0.25">
      <c r="G23012"/>
      <c r="I23012"/>
      <c r="L23012"/>
    </row>
    <row r="23013" spans="7:12" x14ac:dyDescent="0.25">
      <c r="G23013"/>
      <c r="I23013"/>
      <c r="L23013"/>
    </row>
    <row r="23014" spans="7:12" x14ac:dyDescent="0.25">
      <c r="G23014"/>
      <c r="I23014"/>
      <c r="L23014"/>
    </row>
    <row r="23015" spans="7:12" x14ac:dyDescent="0.25">
      <c r="G23015"/>
      <c r="I23015"/>
      <c r="L23015"/>
    </row>
    <row r="23016" spans="7:12" x14ac:dyDescent="0.25">
      <c r="G23016"/>
      <c r="I23016"/>
      <c r="L23016"/>
    </row>
    <row r="23017" spans="7:12" x14ac:dyDescent="0.25">
      <c r="G23017"/>
      <c r="I23017"/>
      <c r="L23017"/>
    </row>
    <row r="23018" spans="7:12" x14ac:dyDescent="0.25">
      <c r="G23018"/>
      <c r="I23018"/>
      <c r="L23018"/>
    </row>
    <row r="23019" spans="7:12" x14ac:dyDescent="0.25">
      <c r="G23019"/>
      <c r="I23019"/>
      <c r="L23019"/>
    </row>
    <row r="23020" spans="7:12" x14ac:dyDescent="0.25">
      <c r="G23020"/>
      <c r="I23020"/>
      <c r="L23020"/>
    </row>
    <row r="23021" spans="7:12" x14ac:dyDescent="0.25">
      <c r="G23021"/>
      <c r="I23021"/>
      <c r="L23021"/>
    </row>
    <row r="23022" spans="7:12" x14ac:dyDescent="0.25">
      <c r="G23022"/>
      <c r="I23022"/>
      <c r="L23022"/>
    </row>
    <row r="23023" spans="7:12" x14ac:dyDescent="0.25">
      <c r="G23023"/>
      <c r="I23023"/>
      <c r="L23023"/>
    </row>
    <row r="23024" spans="7:12" x14ac:dyDescent="0.25">
      <c r="G23024"/>
      <c r="I23024"/>
      <c r="L23024"/>
    </row>
    <row r="23025" spans="7:12" x14ac:dyDescent="0.25">
      <c r="G23025"/>
      <c r="I23025"/>
      <c r="L23025"/>
    </row>
    <row r="23026" spans="7:12" x14ac:dyDescent="0.25">
      <c r="G23026"/>
      <c r="I23026"/>
      <c r="L23026"/>
    </row>
    <row r="23027" spans="7:12" x14ac:dyDescent="0.25">
      <c r="G23027"/>
      <c r="I23027"/>
      <c r="L23027"/>
    </row>
    <row r="23028" spans="7:12" x14ac:dyDescent="0.25">
      <c r="G23028"/>
      <c r="I23028"/>
      <c r="L23028"/>
    </row>
    <row r="23029" spans="7:12" x14ac:dyDescent="0.25">
      <c r="G23029"/>
      <c r="I23029"/>
      <c r="L23029"/>
    </row>
    <row r="23030" spans="7:12" x14ac:dyDescent="0.25">
      <c r="G23030"/>
      <c r="I23030"/>
      <c r="L23030"/>
    </row>
    <row r="23031" spans="7:12" x14ac:dyDescent="0.25">
      <c r="G23031"/>
      <c r="I23031"/>
      <c r="L23031"/>
    </row>
    <row r="23032" spans="7:12" x14ac:dyDescent="0.25">
      <c r="G23032"/>
      <c r="I23032"/>
      <c r="L23032"/>
    </row>
    <row r="23033" spans="7:12" x14ac:dyDescent="0.25">
      <c r="G23033"/>
      <c r="I23033"/>
      <c r="L23033"/>
    </row>
    <row r="23034" spans="7:12" x14ac:dyDescent="0.25">
      <c r="G23034"/>
      <c r="I23034"/>
      <c r="L23034"/>
    </row>
    <row r="23035" spans="7:12" x14ac:dyDescent="0.25">
      <c r="G23035"/>
      <c r="I23035"/>
      <c r="L23035"/>
    </row>
    <row r="23036" spans="7:12" x14ac:dyDescent="0.25">
      <c r="G23036"/>
      <c r="I23036"/>
      <c r="L23036"/>
    </row>
    <row r="23037" spans="7:12" x14ac:dyDescent="0.25">
      <c r="G23037"/>
      <c r="I23037"/>
      <c r="L23037"/>
    </row>
    <row r="23038" spans="7:12" x14ac:dyDescent="0.25">
      <c r="G23038"/>
      <c r="I23038"/>
      <c r="L23038"/>
    </row>
    <row r="23039" spans="7:12" x14ac:dyDescent="0.25">
      <c r="G23039"/>
      <c r="I23039"/>
      <c r="L23039"/>
    </row>
    <row r="23040" spans="7:12" x14ac:dyDescent="0.25">
      <c r="G23040"/>
      <c r="I23040"/>
      <c r="L23040"/>
    </row>
    <row r="23041" spans="7:12" x14ac:dyDescent="0.25">
      <c r="G23041"/>
      <c r="I23041"/>
      <c r="L23041"/>
    </row>
    <row r="23042" spans="7:12" x14ac:dyDescent="0.25">
      <c r="G23042"/>
      <c r="I23042"/>
      <c r="L23042"/>
    </row>
    <row r="23043" spans="7:12" x14ac:dyDescent="0.25">
      <c r="G23043"/>
      <c r="I23043"/>
      <c r="L23043"/>
    </row>
    <row r="23044" spans="7:12" x14ac:dyDescent="0.25">
      <c r="G23044"/>
      <c r="I23044"/>
      <c r="L23044"/>
    </row>
    <row r="23045" spans="7:12" x14ac:dyDescent="0.25">
      <c r="G23045"/>
      <c r="I23045"/>
      <c r="L23045"/>
    </row>
    <row r="23046" spans="7:12" x14ac:dyDescent="0.25">
      <c r="G23046"/>
      <c r="I23046"/>
      <c r="L23046"/>
    </row>
    <row r="23047" spans="7:12" x14ac:dyDescent="0.25">
      <c r="G23047"/>
      <c r="I23047"/>
      <c r="L23047"/>
    </row>
    <row r="23048" spans="7:12" x14ac:dyDescent="0.25">
      <c r="G23048"/>
      <c r="I23048"/>
      <c r="L23048"/>
    </row>
    <row r="23049" spans="7:12" x14ac:dyDescent="0.25">
      <c r="G23049"/>
      <c r="I23049"/>
      <c r="L23049"/>
    </row>
    <row r="23050" spans="7:12" x14ac:dyDescent="0.25">
      <c r="G23050"/>
      <c r="I23050"/>
      <c r="L23050"/>
    </row>
    <row r="23051" spans="7:12" x14ac:dyDescent="0.25">
      <c r="G23051"/>
      <c r="I23051"/>
      <c r="L23051"/>
    </row>
    <row r="23052" spans="7:12" x14ac:dyDescent="0.25">
      <c r="G23052"/>
      <c r="I23052"/>
      <c r="L23052"/>
    </row>
    <row r="23053" spans="7:12" x14ac:dyDescent="0.25">
      <c r="G23053"/>
      <c r="I23053"/>
      <c r="L23053"/>
    </row>
    <row r="23054" spans="7:12" x14ac:dyDescent="0.25">
      <c r="G23054"/>
      <c r="I23054"/>
      <c r="L23054"/>
    </row>
    <row r="23055" spans="7:12" x14ac:dyDescent="0.25">
      <c r="G23055"/>
      <c r="I23055"/>
      <c r="L23055"/>
    </row>
    <row r="23056" spans="7:12" x14ac:dyDescent="0.25">
      <c r="G23056"/>
      <c r="I23056"/>
      <c r="L23056"/>
    </row>
    <row r="23057" spans="7:12" x14ac:dyDescent="0.25">
      <c r="G23057"/>
      <c r="I23057"/>
      <c r="L23057"/>
    </row>
    <row r="23058" spans="7:12" x14ac:dyDescent="0.25">
      <c r="G23058"/>
      <c r="I23058"/>
      <c r="L23058"/>
    </row>
    <row r="23059" spans="7:12" x14ac:dyDescent="0.25">
      <c r="G23059"/>
      <c r="I23059"/>
      <c r="L23059"/>
    </row>
    <row r="23060" spans="7:12" x14ac:dyDescent="0.25">
      <c r="G23060"/>
      <c r="I23060"/>
      <c r="L23060"/>
    </row>
    <row r="23061" spans="7:12" x14ac:dyDescent="0.25">
      <c r="G23061"/>
      <c r="I23061"/>
      <c r="L23061"/>
    </row>
    <row r="23062" spans="7:12" x14ac:dyDescent="0.25">
      <c r="G23062"/>
      <c r="I23062"/>
      <c r="L23062"/>
    </row>
    <row r="23063" spans="7:12" x14ac:dyDescent="0.25">
      <c r="G23063"/>
      <c r="I23063"/>
      <c r="L23063"/>
    </row>
    <row r="23064" spans="7:12" x14ac:dyDescent="0.25">
      <c r="G23064"/>
      <c r="I23064"/>
      <c r="L23064"/>
    </row>
    <row r="23065" spans="7:12" x14ac:dyDescent="0.25">
      <c r="G23065"/>
      <c r="I23065"/>
      <c r="L23065"/>
    </row>
    <row r="23066" spans="7:12" x14ac:dyDescent="0.25">
      <c r="G23066"/>
      <c r="I23066"/>
      <c r="L23066"/>
    </row>
    <row r="23067" spans="7:12" x14ac:dyDescent="0.25">
      <c r="G23067"/>
      <c r="I23067"/>
      <c r="L23067"/>
    </row>
    <row r="23068" spans="7:12" x14ac:dyDescent="0.25">
      <c r="G23068"/>
      <c r="I23068"/>
      <c r="L23068"/>
    </row>
    <row r="23069" spans="7:12" x14ac:dyDescent="0.25">
      <c r="G23069"/>
      <c r="I23069"/>
      <c r="L23069"/>
    </row>
    <row r="23070" spans="7:12" x14ac:dyDescent="0.25">
      <c r="G23070"/>
      <c r="I23070"/>
      <c r="L23070"/>
    </row>
    <row r="23071" spans="7:12" x14ac:dyDescent="0.25">
      <c r="G23071"/>
      <c r="I23071"/>
      <c r="L23071"/>
    </row>
    <row r="23072" spans="7:12" x14ac:dyDescent="0.25">
      <c r="G23072"/>
      <c r="I23072"/>
      <c r="L23072"/>
    </row>
    <row r="23073" spans="7:12" x14ac:dyDescent="0.25">
      <c r="G23073"/>
      <c r="I23073"/>
      <c r="L23073"/>
    </row>
    <row r="23074" spans="7:12" x14ac:dyDescent="0.25">
      <c r="G23074"/>
      <c r="I23074"/>
      <c r="L23074"/>
    </row>
    <row r="23075" spans="7:12" x14ac:dyDescent="0.25">
      <c r="G23075"/>
      <c r="I23075"/>
      <c r="L23075"/>
    </row>
    <row r="23076" spans="7:12" x14ac:dyDescent="0.25">
      <c r="G23076"/>
      <c r="I23076"/>
      <c r="L23076"/>
    </row>
    <row r="23077" spans="7:12" x14ac:dyDescent="0.25">
      <c r="G23077"/>
      <c r="I23077"/>
      <c r="L23077"/>
    </row>
    <row r="23078" spans="7:12" x14ac:dyDescent="0.25">
      <c r="G23078"/>
      <c r="I23078"/>
      <c r="L23078"/>
    </row>
    <row r="23079" spans="7:12" x14ac:dyDescent="0.25">
      <c r="G23079"/>
      <c r="I23079"/>
      <c r="L23079"/>
    </row>
    <row r="23080" spans="7:12" x14ac:dyDescent="0.25">
      <c r="G23080"/>
      <c r="I23080"/>
      <c r="L23080"/>
    </row>
    <row r="23081" spans="7:12" x14ac:dyDescent="0.25">
      <c r="G23081"/>
      <c r="I23081"/>
      <c r="L23081"/>
    </row>
    <row r="23082" spans="7:12" x14ac:dyDescent="0.25">
      <c r="G23082"/>
      <c r="I23082"/>
      <c r="L23082"/>
    </row>
    <row r="23083" spans="7:12" x14ac:dyDescent="0.25">
      <c r="G23083"/>
      <c r="I23083"/>
      <c r="L23083"/>
    </row>
    <row r="23084" spans="7:12" x14ac:dyDescent="0.25">
      <c r="G23084"/>
      <c r="I23084"/>
      <c r="L23084"/>
    </row>
    <row r="23085" spans="7:12" x14ac:dyDescent="0.25">
      <c r="G23085"/>
      <c r="I23085"/>
      <c r="L23085"/>
    </row>
    <row r="23086" spans="7:12" x14ac:dyDescent="0.25">
      <c r="G23086"/>
      <c r="I23086"/>
      <c r="L23086"/>
    </row>
    <row r="23087" spans="7:12" x14ac:dyDescent="0.25">
      <c r="G23087"/>
      <c r="I23087"/>
      <c r="L23087"/>
    </row>
    <row r="23088" spans="7:12" x14ac:dyDescent="0.25">
      <c r="G23088"/>
      <c r="I23088"/>
      <c r="L23088"/>
    </row>
    <row r="23089" spans="7:12" x14ac:dyDescent="0.25">
      <c r="G23089"/>
      <c r="I23089"/>
      <c r="L23089"/>
    </row>
    <row r="23090" spans="7:12" x14ac:dyDescent="0.25">
      <c r="G23090"/>
      <c r="I23090"/>
      <c r="L23090"/>
    </row>
    <row r="23091" spans="7:12" x14ac:dyDescent="0.25">
      <c r="G23091"/>
      <c r="I23091"/>
      <c r="L23091"/>
    </row>
    <row r="23092" spans="7:12" x14ac:dyDescent="0.25">
      <c r="G23092"/>
      <c r="I23092"/>
      <c r="L23092"/>
    </row>
    <row r="23093" spans="7:12" x14ac:dyDescent="0.25">
      <c r="G23093"/>
      <c r="I23093"/>
      <c r="L23093"/>
    </row>
    <row r="23094" spans="7:12" x14ac:dyDescent="0.25">
      <c r="G23094"/>
      <c r="I23094"/>
      <c r="L23094"/>
    </row>
    <row r="23095" spans="7:12" x14ac:dyDescent="0.25">
      <c r="G23095"/>
      <c r="I23095"/>
      <c r="L23095"/>
    </row>
    <row r="23096" spans="7:12" x14ac:dyDescent="0.25">
      <c r="G23096"/>
      <c r="I23096"/>
      <c r="L23096"/>
    </row>
    <row r="23097" spans="7:12" x14ac:dyDescent="0.25">
      <c r="G23097"/>
      <c r="I23097"/>
      <c r="L23097"/>
    </row>
    <row r="23098" spans="7:12" x14ac:dyDescent="0.25">
      <c r="G23098"/>
      <c r="I23098"/>
      <c r="L23098"/>
    </row>
    <row r="23099" spans="7:12" x14ac:dyDescent="0.25">
      <c r="G23099"/>
      <c r="I23099"/>
      <c r="L23099"/>
    </row>
    <row r="23100" spans="7:12" x14ac:dyDescent="0.25">
      <c r="G23100"/>
      <c r="I23100"/>
      <c r="L23100"/>
    </row>
    <row r="23101" spans="7:12" x14ac:dyDescent="0.25">
      <c r="G23101"/>
      <c r="I23101"/>
      <c r="L23101"/>
    </row>
    <row r="23102" spans="7:12" x14ac:dyDescent="0.25">
      <c r="G23102"/>
      <c r="I23102"/>
      <c r="L23102"/>
    </row>
    <row r="23103" spans="7:12" x14ac:dyDescent="0.25">
      <c r="G23103"/>
      <c r="I23103"/>
      <c r="L23103"/>
    </row>
    <row r="23104" spans="7:12" x14ac:dyDescent="0.25">
      <c r="G23104"/>
      <c r="I23104"/>
      <c r="L23104"/>
    </row>
    <row r="23105" spans="7:12" x14ac:dyDescent="0.25">
      <c r="G23105"/>
      <c r="I23105"/>
      <c r="L23105"/>
    </row>
    <row r="23106" spans="7:12" x14ac:dyDescent="0.25">
      <c r="G23106"/>
      <c r="I23106"/>
      <c r="L23106"/>
    </row>
    <row r="23107" spans="7:12" x14ac:dyDescent="0.25">
      <c r="G23107"/>
      <c r="I23107"/>
      <c r="L23107"/>
    </row>
    <row r="23108" spans="7:12" x14ac:dyDescent="0.25">
      <c r="G23108"/>
      <c r="I23108"/>
      <c r="L23108"/>
    </row>
    <row r="23109" spans="7:12" x14ac:dyDescent="0.25">
      <c r="G23109"/>
      <c r="I23109"/>
      <c r="L23109"/>
    </row>
    <row r="23110" spans="7:12" x14ac:dyDescent="0.25">
      <c r="G23110"/>
      <c r="I23110"/>
      <c r="L23110"/>
    </row>
    <row r="23111" spans="7:12" x14ac:dyDescent="0.25">
      <c r="G23111"/>
      <c r="I23111"/>
      <c r="L23111"/>
    </row>
    <row r="23112" spans="7:12" x14ac:dyDescent="0.25">
      <c r="G23112"/>
      <c r="I23112"/>
      <c r="L23112"/>
    </row>
    <row r="23113" spans="7:12" x14ac:dyDescent="0.25">
      <c r="G23113"/>
      <c r="I23113"/>
      <c r="L23113"/>
    </row>
    <row r="23114" spans="7:12" x14ac:dyDescent="0.25">
      <c r="G23114"/>
      <c r="I23114"/>
      <c r="L23114"/>
    </row>
    <row r="23115" spans="7:12" x14ac:dyDescent="0.25">
      <c r="G23115"/>
      <c r="I23115"/>
      <c r="L23115"/>
    </row>
    <row r="23116" spans="7:12" x14ac:dyDescent="0.25">
      <c r="G23116"/>
      <c r="I23116"/>
      <c r="L23116"/>
    </row>
    <row r="23117" spans="7:12" x14ac:dyDescent="0.25">
      <c r="G23117"/>
      <c r="I23117"/>
      <c r="L23117"/>
    </row>
    <row r="23118" spans="7:12" x14ac:dyDescent="0.25">
      <c r="G23118"/>
      <c r="I23118"/>
      <c r="L23118"/>
    </row>
    <row r="23119" spans="7:12" x14ac:dyDescent="0.25">
      <c r="G23119"/>
      <c r="I23119"/>
      <c r="L23119"/>
    </row>
    <row r="23120" spans="7:12" x14ac:dyDescent="0.25">
      <c r="G23120"/>
      <c r="I23120"/>
      <c r="L23120"/>
    </row>
    <row r="23121" spans="7:12" x14ac:dyDescent="0.25">
      <c r="G23121"/>
      <c r="I23121"/>
      <c r="L23121"/>
    </row>
    <row r="23122" spans="7:12" x14ac:dyDescent="0.25">
      <c r="G23122"/>
      <c r="I23122"/>
      <c r="L23122"/>
    </row>
    <row r="23123" spans="7:12" x14ac:dyDescent="0.25">
      <c r="G23123"/>
      <c r="I23123"/>
      <c r="L23123"/>
    </row>
    <row r="23124" spans="7:12" x14ac:dyDescent="0.25">
      <c r="G23124"/>
      <c r="I23124"/>
      <c r="L23124"/>
    </row>
    <row r="23125" spans="7:12" x14ac:dyDescent="0.25">
      <c r="G23125"/>
      <c r="I23125"/>
      <c r="L23125"/>
    </row>
    <row r="23126" spans="7:12" x14ac:dyDescent="0.25">
      <c r="G23126"/>
      <c r="I23126"/>
      <c r="L23126"/>
    </row>
    <row r="23127" spans="7:12" x14ac:dyDescent="0.25">
      <c r="G23127"/>
      <c r="I23127"/>
      <c r="L23127"/>
    </row>
    <row r="23128" spans="7:12" x14ac:dyDescent="0.25">
      <c r="G23128"/>
      <c r="I23128"/>
      <c r="L23128"/>
    </row>
    <row r="23129" spans="7:12" x14ac:dyDescent="0.25">
      <c r="G23129"/>
      <c r="I23129"/>
      <c r="L23129"/>
    </row>
    <row r="23130" spans="7:12" x14ac:dyDescent="0.25">
      <c r="G23130"/>
      <c r="I23130"/>
      <c r="L23130"/>
    </row>
    <row r="23131" spans="7:12" x14ac:dyDescent="0.25">
      <c r="G23131"/>
      <c r="I23131"/>
      <c r="L23131"/>
    </row>
    <row r="23132" spans="7:12" x14ac:dyDescent="0.25">
      <c r="G23132"/>
      <c r="I23132"/>
      <c r="L23132"/>
    </row>
    <row r="23133" spans="7:12" x14ac:dyDescent="0.25">
      <c r="G23133"/>
      <c r="I23133"/>
      <c r="L23133"/>
    </row>
    <row r="23134" spans="7:12" x14ac:dyDescent="0.25">
      <c r="G23134"/>
      <c r="I23134"/>
      <c r="L23134"/>
    </row>
    <row r="23135" spans="7:12" x14ac:dyDescent="0.25">
      <c r="G23135"/>
      <c r="I23135"/>
      <c r="L23135"/>
    </row>
    <row r="23136" spans="7:12" x14ac:dyDescent="0.25">
      <c r="G23136"/>
      <c r="I23136"/>
      <c r="L23136"/>
    </row>
    <row r="23137" spans="7:12" x14ac:dyDescent="0.25">
      <c r="G23137"/>
      <c r="I23137"/>
      <c r="L23137"/>
    </row>
    <row r="23138" spans="7:12" x14ac:dyDescent="0.25">
      <c r="G23138"/>
      <c r="I23138"/>
      <c r="L23138"/>
    </row>
    <row r="23139" spans="7:12" x14ac:dyDescent="0.25">
      <c r="G23139"/>
      <c r="I23139"/>
      <c r="L23139"/>
    </row>
    <row r="23140" spans="7:12" x14ac:dyDescent="0.25">
      <c r="G23140"/>
      <c r="I23140"/>
      <c r="L23140"/>
    </row>
    <row r="23141" spans="7:12" x14ac:dyDescent="0.25">
      <c r="G23141"/>
      <c r="I23141"/>
      <c r="L23141"/>
    </row>
    <row r="23142" spans="7:12" x14ac:dyDescent="0.25">
      <c r="G23142"/>
      <c r="I23142"/>
      <c r="L23142"/>
    </row>
    <row r="23143" spans="7:12" x14ac:dyDescent="0.25">
      <c r="G23143"/>
      <c r="I23143"/>
      <c r="L23143"/>
    </row>
    <row r="23144" spans="7:12" x14ac:dyDescent="0.25">
      <c r="G23144"/>
      <c r="I23144"/>
      <c r="L23144"/>
    </row>
    <row r="23145" spans="7:12" x14ac:dyDescent="0.25">
      <c r="G23145"/>
      <c r="I23145"/>
      <c r="L23145"/>
    </row>
    <row r="23146" spans="7:12" x14ac:dyDescent="0.25">
      <c r="G23146"/>
      <c r="I23146"/>
      <c r="L23146"/>
    </row>
    <row r="23147" spans="7:12" x14ac:dyDescent="0.25">
      <c r="G23147"/>
      <c r="I23147"/>
      <c r="L23147"/>
    </row>
    <row r="23148" spans="7:12" x14ac:dyDescent="0.25">
      <c r="G23148"/>
      <c r="I23148"/>
      <c r="L23148"/>
    </row>
    <row r="23149" spans="7:12" x14ac:dyDescent="0.25">
      <c r="G23149"/>
      <c r="I23149"/>
      <c r="L23149"/>
    </row>
    <row r="23150" spans="7:12" x14ac:dyDescent="0.25">
      <c r="G23150"/>
      <c r="I23150"/>
      <c r="L23150"/>
    </row>
    <row r="23151" spans="7:12" x14ac:dyDescent="0.25">
      <c r="G23151"/>
      <c r="I23151"/>
      <c r="L23151"/>
    </row>
    <row r="23152" spans="7:12" x14ac:dyDescent="0.25">
      <c r="G23152"/>
      <c r="I23152"/>
      <c r="L23152"/>
    </row>
    <row r="23153" spans="7:12" x14ac:dyDescent="0.25">
      <c r="G23153"/>
      <c r="I23153"/>
      <c r="L23153"/>
    </row>
    <row r="23154" spans="7:12" x14ac:dyDescent="0.25">
      <c r="G23154"/>
      <c r="I23154"/>
      <c r="L23154"/>
    </row>
    <row r="23155" spans="7:12" x14ac:dyDescent="0.25">
      <c r="G23155"/>
      <c r="I23155"/>
      <c r="L23155"/>
    </row>
    <row r="23156" spans="7:12" x14ac:dyDescent="0.25">
      <c r="G23156"/>
      <c r="I23156"/>
      <c r="L23156"/>
    </row>
    <row r="23157" spans="7:12" x14ac:dyDescent="0.25">
      <c r="G23157"/>
      <c r="I23157"/>
      <c r="L23157"/>
    </row>
    <row r="23158" spans="7:12" x14ac:dyDescent="0.25">
      <c r="G23158"/>
      <c r="I23158"/>
      <c r="L23158"/>
    </row>
    <row r="23159" spans="7:12" x14ac:dyDescent="0.25">
      <c r="G23159"/>
      <c r="I23159"/>
      <c r="L23159"/>
    </row>
    <row r="23160" spans="7:12" x14ac:dyDescent="0.25">
      <c r="G23160"/>
      <c r="I23160"/>
      <c r="L23160"/>
    </row>
    <row r="23161" spans="7:12" x14ac:dyDescent="0.25">
      <c r="G23161"/>
      <c r="I23161"/>
      <c r="L23161"/>
    </row>
    <row r="23162" spans="7:12" x14ac:dyDescent="0.25">
      <c r="G23162"/>
      <c r="I23162"/>
      <c r="L23162"/>
    </row>
    <row r="23163" spans="7:12" x14ac:dyDescent="0.25">
      <c r="G23163"/>
      <c r="I23163"/>
      <c r="L23163"/>
    </row>
    <row r="23164" spans="7:12" x14ac:dyDescent="0.25">
      <c r="G23164"/>
      <c r="I23164"/>
      <c r="L23164"/>
    </row>
    <row r="23165" spans="7:12" x14ac:dyDescent="0.25">
      <c r="G23165"/>
      <c r="I23165"/>
      <c r="L23165"/>
    </row>
    <row r="23166" spans="7:12" x14ac:dyDescent="0.25">
      <c r="G23166"/>
      <c r="I23166"/>
      <c r="L23166"/>
    </row>
    <row r="23167" spans="7:12" x14ac:dyDescent="0.25">
      <c r="G23167"/>
      <c r="I23167"/>
      <c r="L23167"/>
    </row>
    <row r="23168" spans="7:12" x14ac:dyDescent="0.25">
      <c r="G23168"/>
      <c r="I23168"/>
      <c r="L23168"/>
    </row>
    <row r="23169" spans="7:12" x14ac:dyDescent="0.25">
      <c r="G23169"/>
      <c r="I23169"/>
      <c r="L23169"/>
    </row>
    <row r="23170" spans="7:12" x14ac:dyDescent="0.25">
      <c r="G23170"/>
      <c r="I23170"/>
      <c r="L23170"/>
    </row>
    <row r="23171" spans="7:12" x14ac:dyDescent="0.25">
      <c r="G23171"/>
      <c r="I23171"/>
      <c r="L23171"/>
    </row>
    <row r="23172" spans="7:12" x14ac:dyDescent="0.25">
      <c r="G23172"/>
      <c r="I23172"/>
      <c r="L23172"/>
    </row>
    <row r="23173" spans="7:12" x14ac:dyDescent="0.25">
      <c r="G23173"/>
      <c r="I23173"/>
      <c r="L23173"/>
    </row>
    <row r="23174" spans="7:12" x14ac:dyDescent="0.25">
      <c r="G23174"/>
      <c r="I23174"/>
      <c r="L23174"/>
    </row>
    <row r="23175" spans="7:12" x14ac:dyDescent="0.25">
      <c r="G23175"/>
      <c r="I23175"/>
      <c r="L23175"/>
    </row>
    <row r="23176" spans="7:12" x14ac:dyDescent="0.25">
      <c r="G23176"/>
      <c r="I23176"/>
      <c r="L23176"/>
    </row>
    <row r="23177" spans="7:12" x14ac:dyDescent="0.25">
      <c r="G23177"/>
      <c r="I23177"/>
      <c r="L23177"/>
    </row>
    <row r="23178" spans="7:12" x14ac:dyDescent="0.25">
      <c r="G23178"/>
      <c r="I23178"/>
      <c r="L23178"/>
    </row>
    <row r="23179" spans="7:12" x14ac:dyDescent="0.25">
      <c r="G23179"/>
      <c r="I23179"/>
      <c r="L23179"/>
    </row>
    <row r="23180" spans="7:12" x14ac:dyDescent="0.25">
      <c r="G23180"/>
      <c r="I23180"/>
      <c r="L23180"/>
    </row>
    <row r="23181" spans="7:12" x14ac:dyDescent="0.25">
      <c r="G23181"/>
      <c r="I23181"/>
      <c r="L23181"/>
    </row>
    <row r="23182" spans="7:12" x14ac:dyDescent="0.25">
      <c r="G23182"/>
      <c r="I23182"/>
      <c r="L23182"/>
    </row>
    <row r="23183" spans="7:12" x14ac:dyDescent="0.25">
      <c r="G23183"/>
      <c r="I23183"/>
      <c r="L23183"/>
    </row>
    <row r="23184" spans="7:12" x14ac:dyDescent="0.25">
      <c r="G23184"/>
      <c r="I23184"/>
      <c r="L23184"/>
    </row>
    <row r="23185" spans="7:12" x14ac:dyDescent="0.25">
      <c r="G23185"/>
      <c r="I23185"/>
      <c r="L23185"/>
    </row>
    <row r="23186" spans="7:12" x14ac:dyDescent="0.25">
      <c r="G23186"/>
      <c r="I23186"/>
      <c r="L23186"/>
    </row>
    <row r="23187" spans="7:12" x14ac:dyDescent="0.25">
      <c r="G23187"/>
      <c r="I23187"/>
      <c r="L23187"/>
    </row>
    <row r="23188" spans="7:12" x14ac:dyDescent="0.25">
      <c r="G23188"/>
      <c r="I23188"/>
      <c r="L23188"/>
    </row>
    <row r="23189" spans="7:12" x14ac:dyDescent="0.25">
      <c r="G23189"/>
      <c r="I23189"/>
      <c r="L23189"/>
    </row>
    <row r="23190" spans="7:12" x14ac:dyDescent="0.25">
      <c r="G23190"/>
      <c r="I23190"/>
      <c r="L23190"/>
    </row>
    <row r="23191" spans="7:12" x14ac:dyDescent="0.25">
      <c r="G23191"/>
      <c r="I23191"/>
      <c r="L23191"/>
    </row>
    <row r="23192" spans="7:12" x14ac:dyDescent="0.25">
      <c r="G23192"/>
      <c r="I23192"/>
      <c r="L23192"/>
    </row>
    <row r="23193" spans="7:12" x14ac:dyDescent="0.25">
      <c r="G23193"/>
      <c r="I23193"/>
      <c r="L23193"/>
    </row>
    <row r="23194" spans="7:12" x14ac:dyDescent="0.25">
      <c r="G23194"/>
      <c r="I23194"/>
      <c r="L23194"/>
    </row>
    <row r="23195" spans="7:12" x14ac:dyDescent="0.25">
      <c r="G23195"/>
      <c r="I23195"/>
      <c r="L23195"/>
    </row>
    <row r="23196" spans="7:12" x14ac:dyDescent="0.25">
      <c r="G23196"/>
      <c r="I23196"/>
      <c r="L23196"/>
    </row>
    <row r="23197" spans="7:12" x14ac:dyDescent="0.25">
      <c r="G23197"/>
      <c r="I23197"/>
      <c r="L23197"/>
    </row>
    <row r="23198" spans="7:12" x14ac:dyDescent="0.25">
      <c r="G23198"/>
      <c r="I23198"/>
      <c r="L23198"/>
    </row>
    <row r="23199" spans="7:12" x14ac:dyDescent="0.25">
      <c r="G23199"/>
      <c r="I23199"/>
      <c r="L23199"/>
    </row>
    <row r="23200" spans="7:12" x14ac:dyDescent="0.25">
      <c r="G23200"/>
      <c r="I23200"/>
      <c r="L23200"/>
    </row>
    <row r="23201" spans="7:12" x14ac:dyDescent="0.25">
      <c r="G23201"/>
      <c r="I23201"/>
      <c r="L23201"/>
    </row>
    <row r="23202" spans="7:12" x14ac:dyDescent="0.25">
      <c r="G23202"/>
      <c r="I23202"/>
      <c r="L23202"/>
    </row>
    <row r="23203" spans="7:12" x14ac:dyDescent="0.25">
      <c r="G23203"/>
      <c r="I23203"/>
      <c r="L23203"/>
    </row>
    <row r="23204" spans="7:12" x14ac:dyDescent="0.25">
      <c r="G23204"/>
      <c r="I23204"/>
      <c r="L23204"/>
    </row>
    <row r="23205" spans="7:12" x14ac:dyDescent="0.25">
      <c r="G23205"/>
      <c r="I23205"/>
      <c r="L23205"/>
    </row>
    <row r="23206" spans="7:12" x14ac:dyDescent="0.25">
      <c r="G23206"/>
      <c r="I23206"/>
      <c r="L23206"/>
    </row>
    <row r="23207" spans="7:12" x14ac:dyDescent="0.25">
      <c r="G23207"/>
      <c r="I23207"/>
      <c r="L23207"/>
    </row>
    <row r="23208" spans="7:12" x14ac:dyDescent="0.25">
      <c r="G23208"/>
      <c r="I23208"/>
      <c r="L23208"/>
    </row>
    <row r="23209" spans="7:12" x14ac:dyDescent="0.25">
      <c r="G23209"/>
      <c r="I23209"/>
      <c r="L23209"/>
    </row>
    <row r="23210" spans="7:12" x14ac:dyDescent="0.25">
      <c r="G23210"/>
      <c r="I23210"/>
      <c r="L23210"/>
    </row>
    <row r="23211" spans="7:12" x14ac:dyDescent="0.25">
      <c r="G23211"/>
      <c r="I23211"/>
      <c r="L23211"/>
    </row>
    <row r="23212" spans="7:12" x14ac:dyDescent="0.25">
      <c r="G23212"/>
      <c r="I23212"/>
      <c r="L23212"/>
    </row>
    <row r="23213" spans="7:12" x14ac:dyDescent="0.25">
      <c r="G23213"/>
      <c r="I23213"/>
      <c r="L23213"/>
    </row>
    <row r="23214" spans="7:12" x14ac:dyDescent="0.25">
      <c r="G23214"/>
      <c r="I23214"/>
      <c r="L23214"/>
    </row>
    <row r="23215" spans="7:12" x14ac:dyDescent="0.25">
      <c r="G23215"/>
      <c r="I23215"/>
      <c r="L23215"/>
    </row>
    <row r="23216" spans="7:12" x14ac:dyDescent="0.25">
      <c r="G23216"/>
      <c r="I23216"/>
      <c r="L23216"/>
    </row>
    <row r="23217" spans="7:12" x14ac:dyDescent="0.25">
      <c r="G23217"/>
      <c r="I23217"/>
      <c r="L23217"/>
    </row>
    <row r="23218" spans="7:12" x14ac:dyDescent="0.25">
      <c r="G23218"/>
      <c r="I23218"/>
      <c r="L23218"/>
    </row>
    <row r="23219" spans="7:12" x14ac:dyDescent="0.25">
      <c r="G23219"/>
      <c r="I23219"/>
      <c r="L23219"/>
    </row>
    <row r="23220" spans="7:12" x14ac:dyDescent="0.25">
      <c r="G23220"/>
      <c r="I23220"/>
      <c r="L23220"/>
    </row>
    <row r="23221" spans="7:12" x14ac:dyDescent="0.25">
      <c r="G23221"/>
      <c r="I23221"/>
      <c r="L23221"/>
    </row>
    <row r="23222" spans="7:12" x14ac:dyDescent="0.25">
      <c r="G23222"/>
      <c r="I23222"/>
      <c r="L23222"/>
    </row>
    <row r="23223" spans="7:12" x14ac:dyDescent="0.25">
      <c r="G23223"/>
      <c r="I23223"/>
      <c r="L23223"/>
    </row>
    <row r="23224" spans="7:12" x14ac:dyDescent="0.25">
      <c r="G23224"/>
      <c r="I23224"/>
      <c r="L23224"/>
    </row>
    <row r="23225" spans="7:12" x14ac:dyDescent="0.25">
      <c r="G23225"/>
      <c r="I23225"/>
      <c r="L23225"/>
    </row>
    <row r="23226" spans="7:12" x14ac:dyDescent="0.25">
      <c r="G23226"/>
      <c r="I23226"/>
      <c r="L23226"/>
    </row>
    <row r="23227" spans="7:12" x14ac:dyDescent="0.25">
      <c r="G23227"/>
      <c r="I23227"/>
      <c r="L23227"/>
    </row>
    <row r="23228" spans="7:12" x14ac:dyDescent="0.25">
      <c r="G23228"/>
      <c r="I23228"/>
      <c r="L23228"/>
    </row>
    <row r="23229" spans="7:12" x14ac:dyDescent="0.25">
      <c r="G23229"/>
      <c r="I23229"/>
      <c r="L23229"/>
    </row>
    <row r="23230" spans="7:12" x14ac:dyDescent="0.25">
      <c r="G23230"/>
      <c r="I23230"/>
      <c r="L23230"/>
    </row>
    <row r="23231" spans="7:12" x14ac:dyDescent="0.25">
      <c r="G23231"/>
      <c r="I23231"/>
      <c r="L23231"/>
    </row>
    <row r="23232" spans="7:12" x14ac:dyDescent="0.25">
      <c r="G23232"/>
      <c r="I23232"/>
      <c r="L23232"/>
    </row>
    <row r="23233" spans="7:12" x14ac:dyDescent="0.25">
      <c r="G23233"/>
      <c r="I23233"/>
      <c r="L23233"/>
    </row>
    <row r="23234" spans="7:12" x14ac:dyDescent="0.25">
      <c r="G23234"/>
      <c r="I23234"/>
      <c r="L23234"/>
    </row>
    <row r="23235" spans="7:12" x14ac:dyDescent="0.25">
      <c r="G23235"/>
      <c r="I23235"/>
      <c r="L23235"/>
    </row>
    <row r="23236" spans="7:12" x14ac:dyDescent="0.25">
      <c r="G23236"/>
      <c r="I23236"/>
      <c r="L23236"/>
    </row>
    <row r="23237" spans="7:12" x14ac:dyDescent="0.25">
      <c r="G23237"/>
      <c r="I23237"/>
      <c r="L23237"/>
    </row>
    <row r="23238" spans="7:12" x14ac:dyDescent="0.25">
      <c r="G23238"/>
      <c r="I23238"/>
      <c r="L23238"/>
    </row>
    <row r="23239" spans="7:12" x14ac:dyDescent="0.25">
      <c r="G23239"/>
      <c r="I23239"/>
      <c r="L23239"/>
    </row>
    <row r="23240" spans="7:12" x14ac:dyDescent="0.25">
      <c r="G23240"/>
      <c r="I23240"/>
      <c r="L23240"/>
    </row>
    <row r="23241" spans="7:12" x14ac:dyDescent="0.25">
      <c r="G23241"/>
      <c r="I23241"/>
      <c r="L23241"/>
    </row>
    <row r="23242" spans="7:12" x14ac:dyDescent="0.25">
      <c r="G23242"/>
      <c r="I23242"/>
      <c r="L23242"/>
    </row>
    <row r="23243" spans="7:12" x14ac:dyDescent="0.25">
      <c r="G23243"/>
      <c r="I23243"/>
      <c r="L23243"/>
    </row>
    <row r="23244" spans="7:12" x14ac:dyDescent="0.25">
      <c r="G23244"/>
      <c r="I23244"/>
      <c r="L23244"/>
    </row>
    <row r="23245" spans="7:12" x14ac:dyDescent="0.25">
      <c r="G23245"/>
      <c r="I23245"/>
      <c r="L23245"/>
    </row>
    <row r="23246" spans="7:12" x14ac:dyDescent="0.25">
      <c r="G23246"/>
      <c r="I23246"/>
      <c r="L23246"/>
    </row>
    <row r="23247" spans="7:12" x14ac:dyDescent="0.25">
      <c r="G23247"/>
      <c r="I23247"/>
      <c r="L23247"/>
    </row>
    <row r="23248" spans="7:12" x14ac:dyDescent="0.25">
      <c r="G23248"/>
      <c r="I23248"/>
      <c r="L23248"/>
    </row>
    <row r="23249" spans="7:12" x14ac:dyDescent="0.25">
      <c r="G23249"/>
      <c r="I23249"/>
      <c r="L23249"/>
    </row>
    <row r="23250" spans="7:12" x14ac:dyDescent="0.25">
      <c r="G23250"/>
      <c r="I23250"/>
      <c r="L23250"/>
    </row>
    <row r="23251" spans="7:12" x14ac:dyDescent="0.25">
      <c r="G23251"/>
      <c r="I23251"/>
      <c r="L23251"/>
    </row>
    <row r="23252" spans="7:12" x14ac:dyDescent="0.25">
      <c r="G23252"/>
      <c r="I23252"/>
      <c r="L23252"/>
    </row>
    <row r="23253" spans="7:12" x14ac:dyDescent="0.25">
      <c r="G23253"/>
      <c r="I23253"/>
      <c r="L23253"/>
    </row>
    <row r="23254" spans="7:12" x14ac:dyDescent="0.25">
      <c r="G23254"/>
      <c r="I23254"/>
      <c r="L23254"/>
    </row>
    <row r="23255" spans="7:12" x14ac:dyDescent="0.25">
      <c r="G23255"/>
      <c r="I23255"/>
      <c r="L23255"/>
    </row>
    <row r="23256" spans="7:12" x14ac:dyDescent="0.25">
      <c r="G23256"/>
      <c r="I23256"/>
      <c r="L23256"/>
    </row>
    <row r="23257" spans="7:12" x14ac:dyDescent="0.25">
      <c r="G23257"/>
      <c r="I23257"/>
      <c r="L23257"/>
    </row>
    <row r="23258" spans="7:12" x14ac:dyDescent="0.25">
      <c r="G23258"/>
      <c r="I23258"/>
      <c r="L23258"/>
    </row>
    <row r="23259" spans="7:12" x14ac:dyDescent="0.25">
      <c r="G23259"/>
      <c r="I23259"/>
      <c r="L23259"/>
    </row>
    <row r="23260" spans="7:12" x14ac:dyDescent="0.25">
      <c r="G23260"/>
      <c r="I23260"/>
      <c r="L23260"/>
    </row>
    <row r="23261" spans="7:12" x14ac:dyDescent="0.25">
      <c r="G23261"/>
      <c r="I23261"/>
      <c r="L23261"/>
    </row>
    <row r="23262" spans="7:12" x14ac:dyDescent="0.25">
      <c r="G23262"/>
      <c r="I23262"/>
      <c r="L23262"/>
    </row>
    <row r="23263" spans="7:12" x14ac:dyDescent="0.25">
      <c r="G23263"/>
      <c r="I23263"/>
      <c r="L23263"/>
    </row>
    <row r="23264" spans="7:12" x14ac:dyDescent="0.25">
      <c r="G23264"/>
      <c r="I23264"/>
      <c r="L23264"/>
    </row>
    <row r="23265" spans="7:12" x14ac:dyDescent="0.25">
      <c r="G23265"/>
      <c r="I23265"/>
      <c r="L23265"/>
    </row>
    <row r="23266" spans="7:12" x14ac:dyDescent="0.25">
      <c r="G23266"/>
      <c r="I23266"/>
      <c r="L23266"/>
    </row>
    <row r="23267" spans="7:12" x14ac:dyDescent="0.25">
      <c r="G23267"/>
      <c r="I23267"/>
      <c r="L23267"/>
    </row>
    <row r="23268" spans="7:12" x14ac:dyDescent="0.25">
      <c r="G23268"/>
      <c r="I23268"/>
      <c r="L23268"/>
    </row>
    <row r="23269" spans="7:12" x14ac:dyDescent="0.25">
      <c r="G23269"/>
      <c r="I23269"/>
      <c r="L23269"/>
    </row>
    <row r="23270" spans="7:12" x14ac:dyDescent="0.25">
      <c r="G23270"/>
      <c r="I23270"/>
      <c r="L23270"/>
    </row>
    <row r="23271" spans="7:12" x14ac:dyDescent="0.25">
      <c r="G23271"/>
      <c r="I23271"/>
      <c r="L23271"/>
    </row>
    <row r="23272" spans="7:12" x14ac:dyDescent="0.25">
      <c r="G23272"/>
      <c r="I23272"/>
      <c r="L23272"/>
    </row>
    <row r="23273" spans="7:12" x14ac:dyDescent="0.25">
      <c r="G23273"/>
      <c r="I23273"/>
      <c r="L23273"/>
    </row>
    <row r="23274" spans="7:12" x14ac:dyDescent="0.25">
      <c r="G23274"/>
      <c r="I23274"/>
      <c r="L23274"/>
    </row>
    <row r="23275" spans="7:12" x14ac:dyDescent="0.25">
      <c r="G23275"/>
      <c r="I23275"/>
      <c r="L23275"/>
    </row>
    <row r="23276" spans="7:12" x14ac:dyDescent="0.25">
      <c r="G23276"/>
      <c r="I23276"/>
      <c r="L23276"/>
    </row>
    <row r="23277" spans="7:12" x14ac:dyDescent="0.25">
      <c r="G23277"/>
      <c r="I23277"/>
      <c r="L23277"/>
    </row>
    <row r="23278" spans="7:12" x14ac:dyDescent="0.25">
      <c r="G23278"/>
      <c r="I23278"/>
      <c r="L23278"/>
    </row>
    <row r="23279" spans="7:12" x14ac:dyDescent="0.25">
      <c r="G23279"/>
      <c r="I23279"/>
      <c r="L23279"/>
    </row>
    <row r="23280" spans="7:12" x14ac:dyDescent="0.25">
      <c r="G23280"/>
      <c r="I23280"/>
      <c r="L23280"/>
    </row>
    <row r="23281" spans="7:12" x14ac:dyDescent="0.25">
      <c r="G23281"/>
      <c r="I23281"/>
      <c r="L23281"/>
    </row>
    <row r="23282" spans="7:12" x14ac:dyDescent="0.25">
      <c r="G23282"/>
      <c r="I23282"/>
      <c r="L23282"/>
    </row>
    <row r="23283" spans="7:12" x14ac:dyDescent="0.25">
      <c r="G23283"/>
      <c r="I23283"/>
      <c r="L23283"/>
    </row>
    <row r="23284" spans="7:12" x14ac:dyDescent="0.25">
      <c r="G23284"/>
      <c r="I23284"/>
      <c r="L23284"/>
    </row>
    <row r="23285" spans="7:12" x14ac:dyDescent="0.25">
      <c r="G23285"/>
      <c r="I23285"/>
      <c r="L23285"/>
    </row>
    <row r="23286" spans="7:12" x14ac:dyDescent="0.25">
      <c r="G23286"/>
      <c r="I23286"/>
      <c r="L23286"/>
    </row>
    <row r="23287" spans="7:12" x14ac:dyDescent="0.25">
      <c r="G23287"/>
      <c r="I23287"/>
      <c r="L23287"/>
    </row>
    <row r="23288" spans="7:12" x14ac:dyDescent="0.25">
      <c r="G23288"/>
      <c r="I23288"/>
      <c r="L23288"/>
    </row>
    <row r="23289" spans="7:12" x14ac:dyDescent="0.25">
      <c r="G23289"/>
      <c r="I23289"/>
      <c r="L23289"/>
    </row>
    <row r="23290" spans="7:12" x14ac:dyDescent="0.25">
      <c r="G23290"/>
      <c r="I23290"/>
      <c r="L23290"/>
    </row>
    <row r="23291" spans="7:12" x14ac:dyDescent="0.25">
      <c r="G23291"/>
      <c r="I23291"/>
      <c r="L23291"/>
    </row>
    <row r="23292" spans="7:12" x14ac:dyDescent="0.25">
      <c r="G23292"/>
      <c r="I23292"/>
      <c r="L23292"/>
    </row>
    <row r="23293" spans="7:12" x14ac:dyDescent="0.25">
      <c r="G23293"/>
      <c r="I23293"/>
      <c r="L23293"/>
    </row>
    <row r="23294" spans="7:12" x14ac:dyDescent="0.25">
      <c r="G23294"/>
      <c r="I23294"/>
      <c r="L23294"/>
    </row>
    <row r="23295" spans="7:12" x14ac:dyDescent="0.25">
      <c r="G23295"/>
      <c r="I23295"/>
      <c r="L23295"/>
    </row>
    <row r="23296" spans="7:12" x14ac:dyDescent="0.25">
      <c r="G23296"/>
      <c r="I23296"/>
      <c r="L23296"/>
    </row>
    <row r="23297" spans="7:12" x14ac:dyDescent="0.25">
      <c r="G23297"/>
      <c r="I23297"/>
      <c r="L23297"/>
    </row>
    <row r="23298" spans="7:12" x14ac:dyDescent="0.25">
      <c r="G23298"/>
      <c r="I23298"/>
      <c r="L23298"/>
    </row>
    <row r="23299" spans="7:12" x14ac:dyDescent="0.25">
      <c r="G23299"/>
      <c r="I23299"/>
      <c r="L23299"/>
    </row>
    <row r="23300" spans="7:12" x14ac:dyDescent="0.25">
      <c r="G23300"/>
      <c r="I23300"/>
      <c r="L23300"/>
    </row>
    <row r="23301" spans="7:12" x14ac:dyDescent="0.25">
      <c r="G23301"/>
      <c r="I23301"/>
      <c r="L23301"/>
    </row>
    <row r="23302" spans="7:12" x14ac:dyDescent="0.25">
      <c r="G23302"/>
      <c r="I23302"/>
      <c r="L23302"/>
    </row>
    <row r="23303" spans="7:12" x14ac:dyDescent="0.25">
      <c r="G23303"/>
      <c r="I23303"/>
      <c r="L23303"/>
    </row>
    <row r="23304" spans="7:12" x14ac:dyDescent="0.25">
      <c r="G23304"/>
      <c r="I23304"/>
      <c r="L23304"/>
    </row>
    <row r="23305" spans="7:12" x14ac:dyDescent="0.25">
      <c r="G23305"/>
      <c r="I23305"/>
      <c r="L23305"/>
    </row>
    <row r="23306" spans="7:12" x14ac:dyDescent="0.25">
      <c r="G23306"/>
      <c r="I23306"/>
      <c r="L23306"/>
    </row>
    <row r="23307" spans="7:12" x14ac:dyDescent="0.25">
      <c r="G23307"/>
      <c r="I23307"/>
      <c r="L23307"/>
    </row>
    <row r="23308" spans="7:12" x14ac:dyDescent="0.25">
      <c r="G23308"/>
      <c r="I23308"/>
      <c r="L23308"/>
    </row>
    <row r="23309" spans="7:12" x14ac:dyDescent="0.25">
      <c r="G23309"/>
      <c r="I23309"/>
      <c r="L23309"/>
    </row>
    <row r="23310" spans="7:12" x14ac:dyDescent="0.25">
      <c r="G23310"/>
      <c r="I23310"/>
      <c r="L23310"/>
    </row>
    <row r="23311" spans="7:12" x14ac:dyDescent="0.25">
      <c r="G23311"/>
      <c r="I23311"/>
      <c r="L23311"/>
    </row>
    <row r="23312" spans="7:12" x14ac:dyDescent="0.25">
      <c r="G23312"/>
      <c r="I23312"/>
      <c r="L23312"/>
    </row>
    <row r="23313" spans="7:12" x14ac:dyDescent="0.25">
      <c r="G23313"/>
      <c r="I23313"/>
      <c r="L23313"/>
    </row>
    <row r="23314" spans="7:12" x14ac:dyDescent="0.25">
      <c r="G23314"/>
      <c r="I23314"/>
      <c r="L23314"/>
    </row>
    <row r="23315" spans="7:12" x14ac:dyDescent="0.25">
      <c r="G23315"/>
      <c r="I23315"/>
      <c r="L23315"/>
    </row>
    <row r="23316" spans="7:12" x14ac:dyDescent="0.25">
      <c r="G23316"/>
      <c r="I23316"/>
      <c r="L23316"/>
    </row>
    <row r="23317" spans="7:12" x14ac:dyDescent="0.25">
      <c r="G23317"/>
      <c r="I23317"/>
      <c r="L23317"/>
    </row>
    <row r="23318" spans="7:12" x14ac:dyDescent="0.25">
      <c r="G23318"/>
      <c r="I23318"/>
      <c r="L23318"/>
    </row>
    <row r="23319" spans="7:12" x14ac:dyDescent="0.25">
      <c r="G23319"/>
      <c r="I23319"/>
      <c r="L23319"/>
    </row>
    <row r="23320" spans="7:12" x14ac:dyDescent="0.25">
      <c r="G23320"/>
      <c r="I23320"/>
      <c r="L23320"/>
    </row>
    <row r="23321" spans="7:12" x14ac:dyDescent="0.25">
      <c r="G23321"/>
      <c r="I23321"/>
      <c r="L23321"/>
    </row>
    <row r="23322" spans="7:12" x14ac:dyDescent="0.25">
      <c r="G23322"/>
      <c r="I23322"/>
      <c r="L23322"/>
    </row>
    <row r="23323" spans="7:12" x14ac:dyDescent="0.25">
      <c r="G23323"/>
      <c r="I23323"/>
      <c r="L23323"/>
    </row>
    <row r="23324" spans="7:12" x14ac:dyDescent="0.25">
      <c r="G23324"/>
      <c r="I23324"/>
      <c r="L23324"/>
    </row>
    <row r="23325" spans="7:12" x14ac:dyDescent="0.25">
      <c r="G23325"/>
      <c r="I23325"/>
      <c r="L23325"/>
    </row>
    <row r="23326" spans="7:12" x14ac:dyDescent="0.25">
      <c r="G23326"/>
      <c r="I23326"/>
      <c r="L23326"/>
    </row>
    <row r="23327" spans="7:12" x14ac:dyDescent="0.25">
      <c r="G23327"/>
      <c r="I23327"/>
      <c r="L23327"/>
    </row>
    <row r="23328" spans="7:12" x14ac:dyDescent="0.25">
      <c r="G23328"/>
      <c r="I23328"/>
      <c r="L23328"/>
    </row>
    <row r="23329" spans="7:12" x14ac:dyDescent="0.25">
      <c r="G23329"/>
      <c r="I23329"/>
      <c r="L23329"/>
    </row>
    <row r="23330" spans="7:12" x14ac:dyDescent="0.25">
      <c r="G23330"/>
      <c r="I23330"/>
      <c r="L23330"/>
    </row>
    <row r="23331" spans="7:12" x14ac:dyDescent="0.25">
      <c r="G23331"/>
      <c r="I23331"/>
      <c r="L23331"/>
    </row>
    <row r="23332" spans="7:12" x14ac:dyDescent="0.25">
      <c r="G23332"/>
      <c r="I23332"/>
      <c r="L23332"/>
    </row>
    <row r="23333" spans="7:12" x14ac:dyDescent="0.25">
      <c r="G23333"/>
      <c r="I23333"/>
      <c r="L23333"/>
    </row>
    <row r="23334" spans="7:12" x14ac:dyDescent="0.25">
      <c r="G23334"/>
      <c r="I23334"/>
      <c r="L23334"/>
    </row>
    <row r="23335" spans="7:12" x14ac:dyDescent="0.25">
      <c r="G23335"/>
      <c r="I23335"/>
      <c r="L23335"/>
    </row>
    <row r="23336" spans="7:12" x14ac:dyDescent="0.25">
      <c r="G23336"/>
      <c r="I23336"/>
      <c r="L23336"/>
    </row>
    <row r="23337" spans="7:12" x14ac:dyDescent="0.25">
      <c r="G23337"/>
      <c r="I23337"/>
      <c r="L23337"/>
    </row>
    <row r="23338" spans="7:12" x14ac:dyDescent="0.25">
      <c r="G23338"/>
      <c r="I23338"/>
      <c r="L23338"/>
    </row>
    <row r="23339" spans="7:12" x14ac:dyDescent="0.25">
      <c r="G23339"/>
      <c r="I23339"/>
      <c r="L23339"/>
    </row>
    <row r="23340" spans="7:12" x14ac:dyDescent="0.25">
      <c r="G23340"/>
      <c r="I23340"/>
      <c r="L23340"/>
    </row>
    <row r="23341" spans="7:12" x14ac:dyDescent="0.25">
      <c r="G23341"/>
      <c r="I23341"/>
      <c r="L23341"/>
    </row>
    <row r="23342" spans="7:12" x14ac:dyDescent="0.25">
      <c r="G23342"/>
      <c r="I23342"/>
      <c r="L23342"/>
    </row>
    <row r="23343" spans="7:12" x14ac:dyDescent="0.25">
      <c r="G23343"/>
      <c r="I23343"/>
      <c r="L23343"/>
    </row>
    <row r="23344" spans="7:12" x14ac:dyDescent="0.25">
      <c r="G23344"/>
      <c r="I23344"/>
      <c r="L23344"/>
    </row>
    <row r="23345" spans="7:12" x14ac:dyDescent="0.25">
      <c r="G23345"/>
      <c r="I23345"/>
      <c r="L23345"/>
    </row>
    <row r="23346" spans="7:12" x14ac:dyDescent="0.25">
      <c r="G23346"/>
      <c r="I23346"/>
      <c r="L23346"/>
    </row>
    <row r="23347" spans="7:12" x14ac:dyDescent="0.25">
      <c r="G23347"/>
      <c r="I23347"/>
      <c r="L23347"/>
    </row>
    <row r="23348" spans="7:12" x14ac:dyDescent="0.25">
      <c r="G23348"/>
      <c r="I23348"/>
      <c r="L23348"/>
    </row>
    <row r="23349" spans="7:12" x14ac:dyDescent="0.25">
      <c r="G23349"/>
      <c r="I23349"/>
      <c r="L23349"/>
    </row>
    <row r="23350" spans="7:12" x14ac:dyDescent="0.25">
      <c r="G23350"/>
      <c r="I23350"/>
      <c r="L23350"/>
    </row>
    <row r="23351" spans="7:12" x14ac:dyDescent="0.25">
      <c r="G23351"/>
      <c r="I23351"/>
      <c r="L23351"/>
    </row>
    <row r="23352" spans="7:12" x14ac:dyDescent="0.25">
      <c r="G23352"/>
      <c r="I23352"/>
      <c r="L23352"/>
    </row>
    <row r="23353" spans="7:12" x14ac:dyDescent="0.25">
      <c r="G23353"/>
      <c r="I23353"/>
      <c r="L23353"/>
    </row>
    <row r="23354" spans="7:12" x14ac:dyDescent="0.25">
      <c r="G23354"/>
      <c r="I23354"/>
      <c r="L23354"/>
    </row>
    <row r="23355" spans="7:12" x14ac:dyDescent="0.25">
      <c r="G23355"/>
      <c r="I23355"/>
      <c r="L23355"/>
    </row>
    <row r="23356" spans="7:12" x14ac:dyDescent="0.25">
      <c r="G23356"/>
      <c r="I23356"/>
      <c r="L23356"/>
    </row>
    <row r="23357" spans="7:12" x14ac:dyDescent="0.25">
      <c r="G23357"/>
      <c r="I23357"/>
      <c r="L23357"/>
    </row>
    <row r="23358" spans="7:12" x14ac:dyDescent="0.25">
      <c r="G23358"/>
      <c r="I23358"/>
      <c r="L23358"/>
    </row>
    <row r="23359" spans="7:12" x14ac:dyDescent="0.25">
      <c r="G23359"/>
      <c r="I23359"/>
      <c r="L23359"/>
    </row>
    <row r="23360" spans="7:12" x14ac:dyDescent="0.25">
      <c r="G23360"/>
      <c r="I23360"/>
      <c r="L23360"/>
    </row>
    <row r="23361" spans="7:12" x14ac:dyDescent="0.25">
      <c r="G23361"/>
      <c r="I23361"/>
      <c r="L23361"/>
    </row>
    <row r="23362" spans="7:12" x14ac:dyDescent="0.25">
      <c r="G23362"/>
      <c r="I23362"/>
      <c r="L23362"/>
    </row>
    <row r="23363" spans="7:12" x14ac:dyDescent="0.25">
      <c r="G23363"/>
      <c r="I23363"/>
      <c r="L23363"/>
    </row>
    <row r="23364" spans="7:12" x14ac:dyDescent="0.25">
      <c r="G23364"/>
      <c r="I23364"/>
      <c r="L23364"/>
    </row>
    <row r="23365" spans="7:12" x14ac:dyDescent="0.25">
      <c r="G23365"/>
      <c r="I23365"/>
      <c r="L23365"/>
    </row>
    <row r="23366" spans="7:12" x14ac:dyDescent="0.25">
      <c r="G23366"/>
      <c r="I23366"/>
      <c r="L23366"/>
    </row>
    <row r="23367" spans="7:12" x14ac:dyDescent="0.25">
      <c r="G23367"/>
      <c r="I23367"/>
      <c r="L23367"/>
    </row>
    <row r="23368" spans="7:12" x14ac:dyDescent="0.25">
      <c r="G23368"/>
      <c r="I23368"/>
      <c r="L23368"/>
    </row>
    <row r="23369" spans="7:12" x14ac:dyDescent="0.25">
      <c r="G23369"/>
      <c r="I23369"/>
      <c r="L23369"/>
    </row>
    <row r="23370" spans="7:12" x14ac:dyDescent="0.25">
      <c r="G23370"/>
      <c r="I23370"/>
      <c r="L23370"/>
    </row>
    <row r="23371" spans="7:12" x14ac:dyDescent="0.25">
      <c r="G23371"/>
      <c r="I23371"/>
      <c r="L23371"/>
    </row>
    <row r="23372" spans="7:12" x14ac:dyDescent="0.25">
      <c r="G23372"/>
      <c r="I23372"/>
      <c r="L23372"/>
    </row>
    <row r="23373" spans="7:12" x14ac:dyDescent="0.25">
      <c r="G23373"/>
      <c r="I23373"/>
      <c r="L23373"/>
    </row>
    <row r="23374" spans="7:12" x14ac:dyDescent="0.25">
      <c r="G23374"/>
      <c r="I23374"/>
      <c r="L23374"/>
    </row>
    <row r="23375" spans="7:12" x14ac:dyDescent="0.25">
      <c r="G23375"/>
      <c r="I23375"/>
      <c r="L23375"/>
    </row>
    <row r="23376" spans="7:12" x14ac:dyDescent="0.25">
      <c r="G23376"/>
      <c r="I23376"/>
      <c r="L23376"/>
    </row>
    <row r="23377" spans="7:12" x14ac:dyDescent="0.25">
      <c r="G23377"/>
      <c r="I23377"/>
      <c r="L23377"/>
    </row>
    <row r="23378" spans="7:12" x14ac:dyDescent="0.25">
      <c r="G23378"/>
      <c r="I23378"/>
      <c r="L23378"/>
    </row>
    <row r="23379" spans="7:12" x14ac:dyDescent="0.25">
      <c r="G23379"/>
      <c r="I23379"/>
      <c r="L23379"/>
    </row>
    <row r="23380" spans="7:12" x14ac:dyDescent="0.25">
      <c r="G23380"/>
      <c r="I23380"/>
      <c r="L23380"/>
    </row>
    <row r="23381" spans="7:12" x14ac:dyDescent="0.25">
      <c r="G23381"/>
      <c r="I23381"/>
      <c r="L23381"/>
    </row>
    <row r="23382" spans="7:12" x14ac:dyDescent="0.25">
      <c r="G23382"/>
      <c r="I23382"/>
      <c r="L23382"/>
    </row>
    <row r="23383" spans="7:12" x14ac:dyDescent="0.25">
      <c r="G23383"/>
      <c r="I23383"/>
      <c r="L23383"/>
    </row>
    <row r="23384" spans="7:12" x14ac:dyDescent="0.25">
      <c r="G23384"/>
      <c r="I23384"/>
      <c r="L23384"/>
    </row>
    <row r="23385" spans="7:12" x14ac:dyDescent="0.25">
      <c r="G23385"/>
      <c r="I23385"/>
      <c r="L23385"/>
    </row>
    <row r="23386" spans="7:12" x14ac:dyDescent="0.25">
      <c r="G23386"/>
      <c r="I23386"/>
      <c r="L23386"/>
    </row>
    <row r="23387" spans="7:12" x14ac:dyDescent="0.25">
      <c r="G23387"/>
      <c r="I23387"/>
      <c r="L23387"/>
    </row>
    <row r="23388" spans="7:12" x14ac:dyDescent="0.25">
      <c r="G23388"/>
      <c r="I23388"/>
      <c r="L23388"/>
    </row>
    <row r="23389" spans="7:12" x14ac:dyDescent="0.25">
      <c r="G23389"/>
      <c r="I23389"/>
      <c r="L23389"/>
    </row>
    <row r="23390" spans="7:12" x14ac:dyDescent="0.25">
      <c r="G23390"/>
      <c r="I23390"/>
      <c r="L23390"/>
    </row>
    <row r="23391" spans="7:12" x14ac:dyDescent="0.25">
      <c r="G23391"/>
      <c r="I23391"/>
      <c r="L23391"/>
    </row>
    <row r="23392" spans="7:12" x14ac:dyDescent="0.25">
      <c r="G23392"/>
      <c r="I23392"/>
      <c r="L23392"/>
    </row>
    <row r="23393" spans="7:12" x14ac:dyDescent="0.25">
      <c r="G23393"/>
      <c r="I23393"/>
      <c r="L23393"/>
    </row>
    <row r="23394" spans="7:12" x14ac:dyDescent="0.25">
      <c r="G23394"/>
      <c r="I23394"/>
      <c r="L23394"/>
    </row>
    <row r="23395" spans="7:12" x14ac:dyDescent="0.25">
      <c r="G23395"/>
      <c r="I23395"/>
      <c r="L23395"/>
    </row>
    <row r="23396" spans="7:12" x14ac:dyDescent="0.25">
      <c r="G23396"/>
      <c r="I23396"/>
      <c r="L23396"/>
    </row>
    <row r="23397" spans="7:12" x14ac:dyDescent="0.25">
      <c r="G23397"/>
      <c r="I23397"/>
      <c r="L23397"/>
    </row>
    <row r="23398" spans="7:12" x14ac:dyDescent="0.25">
      <c r="G23398"/>
      <c r="I23398"/>
      <c r="L23398"/>
    </row>
    <row r="23399" spans="7:12" x14ac:dyDescent="0.25">
      <c r="G23399"/>
      <c r="I23399"/>
      <c r="L23399"/>
    </row>
    <row r="23400" spans="7:12" x14ac:dyDescent="0.25">
      <c r="G23400"/>
      <c r="I23400"/>
      <c r="L23400"/>
    </row>
    <row r="23401" spans="7:12" x14ac:dyDescent="0.25">
      <c r="G23401"/>
      <c r="I23401"/>
      <c r="L23401"/>
    </row>
    <row r="23402" spans="7:12" x14ac:dyDescent="0.25">
      <c r="G23402"/>
      <c r="I23402"/>
      <c r="L23402"/>
    </row>
    <row r="23403" spans="7:12" x14ac:dyDescent="0.25">
      <c r="G23403"/>
      <c r="I23403"/>
      <c r="L23403"/>
    </row>
    <row r="23404" spans="7:12" x14ac:dyDescent="0.25">
      <c r="G23404"/>
      <c r="I23404"/>
      <c r="L23404"/>
    </row>
    <row r="23405" spans="7:12" x14ac:dyDescent="0.25">
      <c r="G23405"/>
      <c r="I23405"/>
      <c r="L23405"/>
    </row>
    <row r="23406" spans="7:12" x14ac:dyDescent="0.25">
      <c r="G23406"/>
      <c r="I23406"/>
      <c r="L23406"/>
    </row>
    <row r="23407" spans="7:12" x14ac:dyDescent="0.25">
      <c r="G23407"/>
      <c r="I23407"/>
      <c r="L23407"/>
    </row>
    <row r="23408" spans="7:12" x14ac:dyDescent="0.25">
      <c r="G23408"/>
      <c r="I23408"/>
      <c r="L23408"/>
    </row>
    <row r="23409" spans="7:12" x14ac:dyDescent="0.25">
      <c r="G23409"/>
      <c r="I23409"/>
      <c r="L23409"/>
    </row>
    <row r="23410" spans="7:12" x14ac:dyDescent="0.25">
      <c r="G23410"/>
      <c r="I23410"/>
      <c r="L23410"/>
    </row>
    <row r="23411" spans="7:12" x14ac:dyDescent="0.25">
      <c r="G23411"/>
      <c r="I23411"/>
      <c r="L23411"/>
    </row>
    <row r="23412" spans="7:12" x14ac:dyDescent="0.25">
      <c r="G23412"/>
      <c r="I23412"/>
      <c r="L23412"/>
    </row>
    <row r="23413" spans="7:12" x14ac:dyDescent="0.25">
      <c r="G23413"/>
      <c r="I23413"/>
      <c r="L23413"/>
    </row>
    <row r="23414" spans="7:12" x14ac:dyDescent="0.25">
      <c r="G23414"/>
      <c r="I23414"/>
      <c r="L23414"/>
    </row>
    <row r="23415" spans="7:12" x14ac:dyDescent="0.25">
      <c r="G23415"/>
      <c r="I23415"/>
      <c r="L23415"/>
    </row>
    <row r="23416" spans="7:12" x14ac:dyDescent="0.25">
      <c r="G23416"/>
      <c r="I23416"/>
      <c r="L23416"/>
    </row>
    <row r="23417" spans="7:12" x14ac:dyDescent="0.25">
      <c r="G23417"/>
      <c r="I23417"/>
      <c r="L23417"/>
    </row>
    <row r="23418" spans="7:12" x14ac:dyDescent="0.25">
      <c r="G23418"/>
      <c r="I23418"/>
      <c r="L23418"/>
    </row>
    <row r="23419" spans="7:12" x14ac:dyDescent="0.25">
      <c r="G23419"/>
      <c r="I23419"/>
      <c r="L23419"/>
    </row>
    <row r="23420" spans="7:12" x14ac:dyDescent="0.25">
      <c r="G23420"/>
      <c r="I23420"/>
      <c r="L23420"/>
    </row>
    <row r="23421" spans="7:12" x14ac:dyDescent="0.25">
      <c r="G23421"/>
      <c r="I23421"/>
      <c r="L23421"/>
    </row>
    <row r="23422" spans="7:12" x14ac:dyDescent="0.25">
      <c r="G23422"/>
      <c r="I23422"/>
      <c r="L23422"/>
    </row>
    <row r="23423" spans="7:12" x14ac:dyDescent="0.25">
      <c r="G23423"/>
      <c r="I23423"/>
      <c r="L23423"/>
    </row>
    <row r="23424" spans="7:12" x14ac:dyDescent="0.25">
      <c r="G23424"/>
      <c r="I23424"/>
      <c r="L23424"/>
    </row>
    <row r="23425" spans="7:12" x14ac:dyDescent="0.25">
      <c r="G23425"/>
      <c r="I23425"/>
      <c r="L23425"/>
    </row>
    <row r="23426" spans="7:12" x14ac:dyDescent="0.25">
      <c r="G23426"/>
      <c r="I23426"/>
      <c r="L23426"/>
    </row>
    <row r="23427" spans="7:12" x14ac:dyDescent="0.25">
      <c r="G23427"/>
      <c r="I23427"/>
      <c r="L23427"/>
    </row>
    <row r="23428" spans="7:12" x14ac:dyDescent="0.25">
      <c r="G23428"/>
      <c r="I23428"/>
      <c r="L23428"/>
    </row>
    <row r="23429" spans="7:12" x14ac:dyDescent="0.25">
      <c r="G23429"/>
      <c r="I23429"/>
      <c r="L23429"/>
    </row>
    <row r="23430" spans="7:12" x14ac:dyDescent="0.25">
      <c r="G23430"/>
      <c r="I23430"/>
      <c r="L23430"/>
    </row>
    <row r="23431" spans="7:12" x14ac:dyDescent="0.25">
      <c r="G23431"/>
      <c r="I23431"/>
      <c r="L23431"/>
    </row>
    <row r="23432" spans="7:12" x14ac:dyDescent="0.25">
      <c r="G23432"/>
      <c r="I23432"/>
      <c r="L23432"/>
    </row>
    <row r="23433" spans="7:12" x14ac:dyDescent="0.25">
      <c r="G23433"/>
      <c r="I23433"/>
      <c r="L23433"/>
    </row>
    <row r="23434" spans="7:12" x14ac:dyDescent="0.25">
      <c r="G23434"/>
      <c r="I23434"/>
      <c r="L23434"/>
    </row>
    <row r="23435" spans="7:12" x14ac:dyDescent="0.25">
      <c r="G23435"/>
      <c r="I23435"/>
      <c r="L23435"/>
    </row>
    <row r="23436" spans="7:12" x14ac:dyDescent="0.25">
      <c r="G23436"/>
      <c r="I23436"/>
      <c r="L23436"/>
    </row>
    <row r="23437" spans="7:12" x14ac:dyDescent="0.25">
      <c r="G23437"/>
      <c r="I23437"/>
      <c r="L23437"/>
    </row>
    <row r="23438" spans="7:12" x14ac:dyDescent="0.25">
      <c r="G23438"/>
      <c r="I23438"/>
      <c r="L23438"/>
    </row>
    <row r="23439" spans="7:12" x14ac:dyDescent="0.25">
      <c r="G23439"/>
      <c r="I23439"/>
      <c r="L23439"/>
    </row>
    <row r="23440" spans="7:12" x14ac:dyDescent="0.25">
      <c r="G23440"/>
      <c r="I23440"/>
      <c r="L23440"/>
    </row>
    <row r="23441" spans="7:12" x14ac:dyDescent="0.25">
      <c r="G23441"/>
      <c r="I23441"/>
      <c r="L23441"/>
    </row>
    <row r="23442" spans="7:12" x14ac:dyDescent="0.25">
      <c r="G23442"/>
      <c r="I23442"/>
      <c r="L23442"/>
    </row>
    <row r="23443" spans="7:12" x14ac:dyDescent="0.25">
      <c r="G23443"/>
      <c r="I23443"/>
      <c r="L23443"/>
    </row>
    <row r="23444" spans="7:12" x14ac:dyDescent="0.25">
      <c r="G23444"/>
      <c r="I23444"/>
      <c r="L23444"/>
    </row>
    <row r="23445" spans="7:12" x14ac:dyDescent="0.25">
      <c r="G23445"/>
      <c r="I23445"/>
      <c r="L23445"/>
    </row>
    <row r="23446" spans="7:12" x14ac:dyDescent="0.25">
      <c r="G23446"/>
      <c r="I23446"/>
      <c r="L23446"/>
    </row>
    <row r="23447" spans="7:12" x14ac:dyDescent="0.25">
      <c r="G23447"/>
      <c r="I23447"/>
      <c r="L23447"/>
    </row>
    <row r="23448" spans="7:12" x14ac:dyDescent="0.25">
      <c r="G23448"/>
      <c r="I23448"/>
      <c r="L23448"/>
    </row>
    <row r="23449" spans="7:12" x14ac:dyDescent="0.25">
      <c r="G23449"/>
      <c r="I23449"/>
      <c r="L23449"/>
    </row>
    <row r="23450" spans="7:12" x14ac:dyDescent="0.25">
      <c r="G23450"/>
      <c r="I23450"/>
      <c r="L23450"/>
    </row>
    <row r="23451" spans="7:12" x14ac:dyDescent="0.25">
      <c r="G23451"/>
      <c r="I23451"/>
      <c r="L23451"/>
    </row>
    <row r="23452" spans="7:12" x14ac:dyDescent="0.25">
      <c r="G23452"/>
      <c r="I23452"/>
      <c r="L23452"/>
    </row>
    <row r="23453" spans="7:12" x14ac:dyDescent="0.25">
      <c r="G23453"/>
      <c r="I23453"/>
      <c r="L23453"/>
    </row>
    <row r="23454" spans="7:12" x14ac:dyDescent="0.25">
      <c r="G23454"/>
      <c r="I23454"/>
      <c r="L23454"/>
    </row>
    <row r="23455" spans="7:12" x14ac:dyDescent="0.25">
      <c r="G23455"/>
      <c r="I23455"/>
      <c r="L23455"/>
    </row>
    <row r="23456" spans="7:12" x14ac:dyDescent="0.25">
      <c r="G23456"/>
      <c r="I23456"/>
      <c r="L23456"/>
    </row>
    <row r="23457" spans="7:12" x14ac:dyDescent="0.25">
      <c r="G23457"/>
      <c r="I23457"/>
      <c r="L23457"/>
    </row>
    <row r="23458" spans="7:12" x14ac:dyDescent="0.25">
      <c r="G23458"/>
      <c r="I23458"/>
      <c r="L23458"/>
    </row>
    <row r="23459" spans="7:12" x14ac:dyDescent="0.25">
      <c r="G23459"/>
      <c r="I23459"/>
      <c r="L23459"/>
    </row>
    <row r="23460" spans="7:12" x14ac:dyDescent="0.25">
      <c r="G23460"/>
      <c r="I23460"/>
      <c r="L23460"/>
    </row>
    <row r="23461" spans="7:12" x14ac:dyDescent="0.25">
      <c r="G23461"/>
      <c r="I23461"/>
      <c r="L23461"/>
    </row>
    <row r="23462" spans="7:12" x14ac:dyDescent="0.25">
      <c r="G23462"/>
      <c r="I23462"/>
      <c r="L23462"/>
    </row>
    <row r="23463" spans="7:12" x14ac:dyDescent="0.25">
      <c r="G23463"/>
      <c r="I23463"/>
      <c r="L23463"/>
    </row>
    <row r="23464" spans="7:12" x14ac:dyDescent="0.25">
      <c r="G23464"/>
      <c r="I23464"/>
      <c r="L23464"/>
    </row>
    <row r="23465" spans="7:12" x14ac:dyDescent="0.25">
      <c r="G23465"/>
      <c r="I23465"/>
      <c r="L23465"/>
    </row>
    <row r="23466" spans="7:12" x14ac:dyDescent="0.25">
      <c r="G23466"/>
      <c r="I23466"/>
      <c r="L23466"/>
    </row>
    <row r="23467" spans="7:12" x14ac:dyDescent="0.25">
      <c r="G23467"/>
      <c r="I23467"/>
      <c r="L23467"/>
    </row>
    <row r="23468" spans="7:12" x14ac:dyDescent="0.25">
      <c r="G23468"/>
      <c r="I23468"/>
      <c r="L23468"/>
    </row>
    <row r="23469" spans="7:12" x14ac:dyDescent="0.25">
      <c r="G23469"/>
      <c r="I23469"/>
      <c r="L23469"/>
    </row>
    <row r="23470" spans="7:12" x14ac:dyDescent="0.25">
      <c r="G23470"/>
      <c r="I23470"/>
      <c r="L23470"/>
    </row>
    <row r="23471" spans="7:12" x14ac:dyDescent="0.25">
      <c r="G23471"/>
      <c r="I23471"/>
      <c r="L23471"/>
    </row>
    <row r="23472" spans="7:12" x14ac:dyDescent="0.25">
      <c r="G23472"/>
      <c r="I23472"/>
      <c r="L23472"/>
    </row>
    <row r="23473" spans="7:12" x14ac:dyDescent="0.25">
      <c r="G23473"/>
      <c r="I23473"/>
      <c r="L23473"/>
    </row>
    <row r="23474" spans="7:12" x14ac:dyDescent="0.25">
      <c r="G23474"/>
      <c r="I23474"/>
      <c r="L23474"/>
    </row>
    <row r="23475" spans="7:12" x14ac:dyDescent="0.25">
      <c r="G23475"/>
      <c r="I23475"/>
      <c r="L23475"/>
    </row>
    <row r="23476" spans="7:12" x14ac:dyDescent="0.25">
      <c r="G23476"/>
      <c r="I23476"/>
      <c r="L23476"/>
    </row>
    <row r="23477" spans="7:12" x14ac:dyDescent="0.25">
      <c r="G23477"/>
      <c r="I23477"/>
      <c r="L23477"/>
    </row>
    <row r="23478" spans="7:12" x14ac:dyDescent="0.25">
      <c r="G23478"/>
      <c r="I23478"/>
      <c r="L23478"/>
    </row>
    <row r="23479" spans="7:12" x14ac:dyDescent="0.25">
      <c r="G23479"/>
      <c r="I23479"/>
      <c r="L23479"/>
    </row>
    <row r="23480" spans="7:12" x14ac:dyDescent="0.25">
      <c r="G23480"/>
      <c r="I23480"/>
      <c r="L23480"/>
    </row>
    <row r="23481" spans="7:12" x14ac:dyDescent="0.25">
      <c r="G23481"/>
      <c r="I23481"/>
      <c r="L23481"/>
    </row>
    <row r="23482" spans="7:12" x14ac:dyDescent="0.25">
      <c r="G23482"/>
      <c r="I23482"/>
      <c r="L23482"/>
    </row>
    <row r="23483" spans="7:12" x14ac:dyDescent="0.25">
      <c r="G23483"/>
      <c r="I23483"/>
      <c r="L23483"/>
    </row>
    <row r="23484" spans="7:12" x14ac:dyDescent="0.25">
      <c r="G23484"/>
      <c r="I23484"/>
      <c r="L23484"/>
    </row>
    <row r="23485" spans="7:12" x14ac:dyDescent="0.25">
      <c r="G23485"/>
      <c r="I23485"/>
      <c r="L23485"/>
    </row>
    <row r="23486" spans="7:12" x14ac:dyDescent="0.25">
      <c r="G23486"/>
      <c r="I23486"/>
      <c r="L23486"/>
    </row>
    <row r="23487" spans="7:12" x14ac:dyDescent="0.25">
      <c r="G23487"/>
      <c r="I23487"/>
      <c r="L23487"/>
    </row>
    <row r="23488" spans="7:12" x14ac:dyDescent="0.25">
      <c r="G23488"/>
      <c r="I23488"/>
      <c r="L23488"/>
    </row>
    <row r="23489" spans="7:12" x14ac:dyDescent="0.25">
      <c r="G23489"/>
      <c r="I23489"/>
      <c r="L23489"/>
    </row>
    <row r="23490" spans="7:12" x14ac:dyDescent="0.25">
      <c r="G23490"/>
      <c r="I23490"/>
      <c r="L23490"/>
    </row>
    <row r="23491" spans="7:12" x14ac:dyDescent="0.25">
      <c r="G23491"/>
      <c r="I23491"/>
      <c r="L23491"/>
    </row>
    <row r="23492" spans="7:12" x14ac:dyDescent="0.25">
      <c r="G23492"/>
      <c r="I23492"/>
      <c r="L23492"/>
    </row>
    <row r="23493" spans="7:12" x14ac:dyDescent="0.25">
      <c r="G23493"/>
      <c r="I23493"/>
      <c r="L23493"/>
    </row>
    <row r="23494" spans="7:12" x14ac:dyDescent="0.25">
      <c r="G23494"/>
      <c r="I23494"/>
      <c r="L23494"/>
    </row>
    <row r="23495" spans="7:12" x14ac:dyDescent="0.25">
      <c r="G23495"/>
      <c r="I23495"/>
      <c r="L23495"/>
    </row>
    <row r="23496" spans="7:12" x14ac:dyDescent="0.25">
      <c r="G23496"/>
      <c r="I23496"/>
      <c r="L23496"/>
    </row>
    <row r="23497" spans="7:12" x14ac:dyDescent="0.25">
      <c r="G23497"/>
      <c r="I23497"/>
      <c r="L23497"/>
    </row>
    <row r="23498" spans="7:12" x14ac:dyDescent="0.25">
      <c r="G23498"/>
      <c r="I23498"/>
      <c r="L23498"/>
    </row>
    <row r="23499" spans="7:12" x14ac:dyDescent="0.25">
      <c r="G23499"/>
      <c r="I23499"/>
      <c r="L23499"/>
    </row>
    <row r="23500" spans="7:12" x14ac:dyDescent="0.25">
      <c r="G23500"/>
      <c r="I23500"/>
      <c r="L23500"/>
    </row>
    <row r="23501" spans="7:12" x14ac:dyDescent="0.25">
      <c r="G23501"/>
      <c r="I23501"/>
      <c r="L23501"/>
    </row>
    <row r="23502" spans="7:12" x14ac:dyDescent="0.25">
      <c r="G23502"/>
      <c r="I23502"/>
      <c r="L23502"/>
    </row>
    <row r="23503" spans="7:12" x14ac:dyDescent="0.25">
      <c r="G23503"/>
      <c r="I23503"/>
      <c r="L23503"/>
    </row>
    <row r="23504" spans="7:12" x14ac:dyDescent="0.25">
      <c r="G23504"/>
      <c r="I23504"/>
      <c r="L23504"/>
    </row>
    <row r="23505" spans="7:12" x14ac:dyDescent="0.25">
      <c r="G23505"/>
      <c r="I23505"/>
      <c r="L23505"/>
    </row>
    <row r="23506" spans="7:12" x14ac:dyDescent="0.25">
      <c r="G23506"/>
      <c r="I23506"/>
      <c r="L23506"/>
    </row>
    <row r="23507" spans="7:12" x14ac:dyDescent="0.25">
      <c r="G23507"/>
      <c r="I23507"/>
      <c r="L23507"/>
    </row>
    <row r="23508" spans="7:12" x14ac:dyDescent="0.25">
      <c r="G23508"/>
      <c r="I23508"/>
      <c r="L23508"/>
    </row>
    <row r="23509" spans="7:12" x14ac:dyDescent="0.25">
      <c r="G23509"/>
      <c r="I23509"/>
      <c r="L23509"/>
    </row>
    <row r="23510" spans="7:12" x14ac:dyDescent="0.25">
      <c r="G23510"/>
      <c r="I23510"/>
      <c r="L23510"/>
    </row>
    <row r="23511" spans="7:12" x14ac:dyDescent="0.25">
      <c r="G23511"/>
      <c r="I23511"/>
      <c r="L23511"/>
    </row>
    <row r="23512" spans="7:12" x14ac:dyDescent="0.25">
      <c r="G23512"/>
      <c r="I23512"/>
      <c r="L23512"/>
    </row>
    <row r="23513" spans="7:12" x14ac:dyDescent="0.25">
      <c r="G23513"/>
      <c r="I23513"/>
      <c r="L23513"/>
    </row>
    <row r="23514" spans="7:12" x14ac:dyDescent="0.25">
      <c r="G23514"/>
      <c r="I23514"/>
      <c r="L23514"/>
    </row>
    <row r="23515" spans="7:12" x14ac:dyDescent="0.25">
      <c r="G23515"/>
      <c r="I23515"/>
      <c r="L23515"/>
    </row>
    <row r="23516" spans="7:12" x14ac:dyDescent="0.25">
      <c r="G23516"/>
      <c r="I23516"/>
      <c r="L23516"/>
    </row>
    <row r="23517" spans="7:12" x14ac:dyDescent="0.25">
      <c r="G23517"/>
      <c r="I23517"/>
      <c r="L23517"/>
    </row>
    <row r="23518" spans="7:12" x14ac:dyDescent="0.25">
      <c r="G23518"/>
      <c r="I23518"/>
      <c r="L23518"/>
    </row>
    <row r="23519" spans="7:12" x14ac:dyDescent="0.25">
      <c r="G23519"/>
      <c r="I23519"/>
      <c r="L23519"/>
    </row>
    <row r="23520" spans="7:12" x14ac:dyDescent="0.25">
      <c r="G23520"/>
      <c r="I23520"/>
      <c r="L23520"/>
    </row>
    <row r="23521" spans="7:12" x14ac:dyDescent="0.25">
      <c r="G23521"/>
      <c r="I23521"/>
      <c r="L23521"/>
    </row>
    <row r="23522" spans="7:12" x14ac:dyDescent="0.25">
      <c r="G23522"/>
      <c r="I23522"/>
      <c r="L23522"/>
    </row>
    <row r="23523" spans="7:12" x14ac:dyDescent="0.25">
      <c r="G23523"/>
      <c r="I23523"/>
      <c r="L23523"/>
    </row>
    <row r="23524" spans="7:12" x14ac:dyDescent="0.25">
      <c r="G23524"/>
      <c r="I23524"/>
      <c r="L23524"/>
    </row>
    <row r="23525" spans="7:12" x14ac:dyDescent="0.25">
      <c r="G23525"/>
      <c r="I23525"/>
      <c r="L23525"/>
    </row>
    <row r="23526" spans="7:12" x14ac:dyDescent="0.25">
      <c r="G23526"/>
      <c r="I23526"/>
      <c r="L23526"/>
    </row>
    <row r="23527" spans="7:12" x14ac:dyDescent="0.25">
      <c r="G23527"/>
      <c r="I23527"/>
      <c r="L23527"/>
    </row>
    <row r="23528" spans="7:12" x14ac:dyDescent="0.25">
      <c r="G23528"/>
      <c r="I23528"/>
      <c r="L23528"/>
    </row>
    <row r="23529" spans="7:12" x14ac:dyDescent="0.25">
      <c r="G23529"/>
      <c r="I23529"/>
      <c r="L23529"/>
    </row>
    <row r="23530" spans="7:12" x14ac:dyDescent="0.25">
      <c r="G23530"/>
      <c r="I23530"/>
      <c r="L23530"/>
    </row>
    <row r="23531" spans="7:12" x14ac:dyDescent="0.25">
      <c r="G23531"/>
      <c r="I23531"/>
      <c r="L23531"/>
    </row>
    <row r="23532" spans="7:12" x14ac:dyDescent="0.25">
      <c r="G23532"/>
      <c r="I23532"/>
      <c r="L23532"/>
    </row>
    <row r="23533" spans="7:12" x14ac:dyDescent="0.25">
      <c r="G23533"/>
      <c r="I23533"/>
      <c r="L23533"/>
    </row>
    <row r="23534" spans="7:12" x14ac:dyDescent="0.25">
      <c r="G23534"/>
      <c r="I23534"/>
      <c r="L23534"/>
    </row>
    <row r="23535" spans="7:12" x14ac:dyDescent="0.25">
      <c r="G23535"/>
      <c r="I23535"/>
      <c r="L23535"/>
    </row>
    <row r="23536" spans="7:12" x14ac:dyDescent="0.25">
      <c r="G23536"/>
      <c r="I23536"/>
      <c r="L23536"/>
    </row>
    <row r="23537" spans="7:12" x14ac:dyDescent="0.25">
      <c r="G23537"/>
      <c r="I23537"/>
      <c r="L23537"/>
    </row>
    <row r="23538" spans="7:12" x14ac:dyDescent="0.25">
      <c r="G23538"/>
      <c r="I23538"/>
      <c r="L23538"/>
    </row>
    <row r="23539" spans="7:12" x14ac:dyDescent="0.25">
      <c r="G23539"/>
      <c r="I23539"/>
      <c r="L23539"/>
    </row>
    <row r="23540" spans="7:12" x14ac:dyDescent="0.25">
      <c r="G23540"/>
      <c r="I23540"/>
      <c r="L23540"/>
    </row>
    <row r="23541" spans="7:12" x14ac:dyDescent="0.25">
      <c r="G23541"/>
      <c r="I23541"/>
      <c r="L23541"/>
    </row>
    <row r="23542" spans="7:12" x14ac:dyDescent="0.25">
      <c r="G23542"/>
      <c r="I23542"/>
      <c r="L23542"/>
    </row>
    <row r="23543" spans="7:12" x14ac:dyDescent="0.25">
      <c r="G23543"/>
      <c r="I23543"/>
      <c r="L23543"/>
    </row>
    <row r="23544" spans="7:12" x14ac:dyDescent="0.25">
      <c r="G23544"/>
      <c r="I23544"/>
      <c r="L23544"/>
    </row>
    <row r="23545" spans="7:12" x14ac:dyDescent="0.25">
      <c r="G23545"/>
      <c r="I23545"/>
      <c r="L23545"/>
    </row>
    <row r="23546" spans="7:12" x14ac:dyDescent="0.25">
      <c r="G23546"/>
      <c r="I23546"/>
      <c r="L23546"/>
    </row>
    <row r="23547" spans="7:12" x14ac:dyDescent="0.25">
      <c r="G23547"/>
      <c r="I23547"/>
      <c r="L23547"/>
    </row>
    <row r="23548" spans="7:12" x14ac:dyDescent="0.25">
      <c r="G23548"/>
      <c r="I23548"/>
      <c r="L23548"/>
    </row>
    <row r="23549" spans="7:12" x14ac:dyDescent="0.25">
      <c r="G23549"/>
      <c r="I23549"/>
      <c r="L23549"/>
    </row>
    <row r="23550" spans="7:12" x14ac:dyDescent="0.25">
      <c r="G23550"/>
      <c r="I23550"/>
      <c r="L23550"/>
    </row>
    <row r="23551" spans="7:12" x14ac:dyDescent="0.25">
      <c r="G23551"/>
      <c r="I23551"/>
      <c r="L23551"/>
    </row>
    <row r="23552" spans="7:12" x14ac:dyDescent="0.25">
      <c r="G23552"/>
      <c r="I23552"/>
      <c r="L23552"/>
    </row>
    <row r="23553" spans="7:12" x14ac:dyDescent="0.25">
      <c r="G23553"/>
      <c r="I23553"/>
      <c r="L23553"/>
    </row>
    <row r="23554" spans="7:12" x14ac:dyDescent="0.25">
      <c r="G23554"/>
      <c r="I23554"/>
      <c r="L23554"/>
    </row>
    <row r="23555" spans="7:12" x14ac:dyDescent="0.25">
      <c r="G23555"/>
      <c r="I23555"/>
      <c r="L23555"/>
    </row>
    <row r="23556" spans="7:12" x14ac:dyDescent="0.25">
      <c r="G23556"/>
      <c r="I23556"/>
      <c r="L23556"/>
    </row>
    <row r="23557" spans="7:12" x14ac:dyDescent="0.25">
      <c r="G23557"/>
      <c r="I23557"/>
      <c r="L23557"/>
    </row>
    <row r="23558" spans="7:12" x14ac:dyDescent="0.25">
      <c r="G23558"/>
      <c r="I23558"/>
      <c r="L23558"/>
    </row>
    <row r="23559" spans="7:12" x14ac:dyDescent="0.25">
      <c r="G23559"/>
      <c r="I23559"/>
      <c r="L23559"/>
    </row>
    <row r="23560" spans="7:12" x14ac:dyDescent="0.25">
      <c r="G23560"/>
      <c r="I23560"/>
      <c r="L23560"/>
    </row>
    <row r="23561" spans="7:12" x14ac:dyDescent="0.25">
      <c r="G23561"/>
      <c r="I23561"/>
      <c r="L23561"/>
    </row>
    <row r="23562" spans="7:12" x14ac:dyDescent="0.25">
      <c r="G23562"/>
      <c r="I23562"/>
      <c r="L23562"/>
    </row>
    <row r="23563" spans="7:12" x14ac:dyDescent="0.25">
      <c r="G23563"/>
      <c r="I23563"/>
      <c r="L23563"/>
    </row>
    <row r="23564" spans="7:12" x14ac:dyDescent="0.25">
      <c r="G23564"/>
      <c r="I23564"/>
      <c r="L23564"/>
    </row>
    <row r="23565" spans="7:12" x14ac:dyDescent="0.25">
      <c r="G23565"/>
      <c r="I23565"/>
      <c r="L23565"/>
    </row>
    <row r="23566" spans="7:12" x14ac:dyDescent="0.25">
      <c r="G23566"/>
      <c r="I23566"/>
      <c r="L23566"/>
    </row>
    <row r="23567" spans="7:12" x14ac:dyDescent="0.25">
      <c r="G23567"/>
      <c r="I23567"/>
      <c r="L23567"/>
    </row>
    <row r="23568" spans="7:12" x14ac:dyDescent="0.25">
      <c r="G23568"/>
      <c r="I23568"/>
      <c r="L23568"/>
    </row>
    <row r="23569" spans="7:12" x14ac:dyDescent="0.25">
      <c r="G23569"/>
      <c r="I23569"/>
      <c r="L23569"/>
    </row>
    <row r="23570" spans="7:12" x14ac:dyDescent="0.25">
      <c r="G23570"/>
      <c r="I23570"/>
      <c r="L23570"/>
    </row>
    <row r="23571" spans="7:12" x14ac:dyDescent="0.25">
      <c r="G23571"/>
      <c r="I23571"/>
      <c r="L23571"/>
    </row>
    <row r="23572" spans="7:12" x14ac:dyDescent="0.25">
      <c r="G23572"/>
      <c r="I23572"/>
      <c r="L23572"/>
    </row>
    <row r="23573" spans="7:12" x14ac:dyDescent="0.25">
      <c r="G23573"/>
      <c r="I23573"/>
      <c r="L23573"/>
    </row>
    <row r="23574" spans="7:12" x14ac:dyDescent="0.25">
      <c r="G23574"/>
      <c r="I23574"/>
      <c r="L23574"/>
    </row>
    <row r="23575" spans="7:12" x14ac:dyDescent="0.25">
      <c r="G23575"/>
      <c r="I23575"/>
      <c r="L23575"/>
    </row>
    <row r="23576" spans="7:12" x14ac:dyDescent="0.25">
      <c r="G23576"/>
      <c r="I23576"/>
      <c r="L23576"/>
    </row>
    <row r="23577" spans="7:12" x14ac:dyDescent="0.25">
      <c r="G23577"/>
      <c r="I23577"/>
      <c r="L23577"/>
    </row>
    <row r="23578" spans="7:12" x14ac:dyDescent="0.25">
      <c r="G23578"/>
      <c r="I23578"/>
      <c r="L23578"/>
    </row>
    <row r="23579" spans="7:12" x14ac:dyDescent="0.25">
      <c r="G23579"/>
      <c r="I23579"/>
      <c r="L23579"/>
    </row>
    <row r="23580" spans="7:12" x14ac:dyDescent="0.25">
      <c r="G23580"/>
      <c r="I23580"/>
      <c r="L23580"/>
    </row>
    <row r="23581" spans="7:12" x14ac:dyDescent="0.25">
      <c r="G23581"/>
      <c r="I23581"/>
      <c r="L23581"/>
    </row>
    <row r="23582" spans="7:12" x14ac:dyDescent="0.25">
      <c r="G23582"/>
      <c r="I23582"/>
      <c r="L23582"/>
    </row>
    <row r="23583" spans="7:12" x14ac:dyDescent="0.25">
      <c r="G23583"/>
      <c r="I23583"/>
      <c r="L23583"/>
    </row>
    <row r="23584" spans="7:12" x14ac:dyDescent="0.25">
      <c r="G23584"/>
      <c r="I23584"/>
      <c r="L23584"/>
    </row>
    <row r="23585" spans="7:12" x14ac:dyDescent="0.25">
      <c r="G23585"/>
      <c r="I23585"/>
      <c r="L23585"/>
    </row>
    <row r="23586" spans="7:12" x14ac:dyDescent="0.25">
      <c r="G23586"/>
      <c r="I23586"/>
      <c r="L23586"/>
    </row>
    <row r="23587" spans="7:12" x14ac:dyDescent="0.25">
      <c r="G23587"/>
      <c r="I23587"/>
      <c r="L23587"/>
    </row>
    <row r="23588" spans="7:12" x14ac:dyDescent="0.25">
      <c r="G23588"/>
      <c r="I23588"/>
      <c r="L23588"/>
    </row>
    <row r="23589" spans="7:12" x14ac:dyDescent="0.25">
      <c r="G23589"/>
      <c r="I23589"/>
      <c r="L23589"/>
    </row>
    <row r="23590" spans="7:12" x14ac:dyDescent="0.25">
      <c r="G23590"/>
      <c r="I23590"/>
      <c r="L23590"/>
    </row>
    <row r="23591" spans="7:12" x14ac:dyDescent="0.25">
      <c r="G23591"/>
      <c r="I23591"/>
      <c r="L23591"/>
    </row>
    <row r="23592" spans="7:12" x14ac:dyDescent="0.25">
      <c r="G23592"/>
      <c r="I23592"/>
      <c r="L23592"/>
    </row>
    <row r="23593" spans="7:12" x14ac:dyDescent="0.25">
      <c r="G23593"/>
      <c r="I23593"/>
      <c r="L23593"/>
    </row>
    <row r="23594" spans="7:12" x14ac:dyDescent="0.25">
      <c r="G23594"/>
      <c r="I23594"/>
      <c r="L23594"/>
    </row>
    <row r="23595" spans="7:12" x14ac:dyDescent="0.25">
      <c r="G23595"/>
      <c r="I23595"/>
      <c r="L23595"/>
    </row>
    <row r="23596" spans="7:12" x14ac:dyDescent="0.25">
      <c r="G23596"/>
      <c r="I23596"/>
      <c r="L23596"/>
    </row>
    <row r="23597" spans="7:12" x14ac:dyDescent="0.25">
      <c r="G23597"/>
      <c r="I23597"/>
      <c r="L23597"/>
    </row>
    <row r="23598" spans="7:12" x14ac:dyDescent="0.25">
      <c r="G23598"/>
      <c r="I23598"/>
      <c r="L23598"/>
    </row>
    <row r="23599" spans="7:12" x14ac:dyDescent="0.25">
      <c r="G23599"/>
      <c r="I23599"/>
      <c r="L23599"/>
    </row>
    <row r="23600" spans="7:12" x14ac:dyDescent="0.25">
      <c r="G23600"/>
      <c r="I23600"/>
      <c r="L23600"/>
    </row>
    <row r="23601" spans="7:12" x14ac:dyDescent="0.25">
      <c r="G23601"/>
      <c r="I23601"/>
      <c r="L23601"/>
    </row>
    <row r="23602" spans="7:12" x14ac:dyDescent="0.25">
      <c r="G23602"/>
      <c r="I23602"/>
      <c r="L23602"/>
    </row>
    <row r="23603" spans="7:12" x14ac:dyDescent="0.25">
      <c r="G23603"/>
      <c r="I23603"/>
      <c r="L23603"/>
    </row>
    <row r="23604" spans="7:12" x14ac:dyDescent="0.25">
      <c r="G23604"/>
      <c r="I23604"/>
      <c r="L23604"/>
    </row>
    <row r="23605" spans="7:12" x14ac:dyDescent="0.25">
      <c r="G23605"/>
      <c r="I23605"/>
      <c r="L23605"/>
    </row>
    <row r="23606" spans="7:12" x14ac:dyDescent="0.25">
      <c r="G23606"/>
      <c r="I23606"/>
      <c r="L23606"/>
    </row>
    <row r="23607" spans="7:12" x14ac:dyDescent="0.25">
      <c r="G23607"/>
      <c r="I23607"/>
      <c r="L23607"/>
    </row>
    <row r="23608" spans="7:12" x14ac:dyDescent="0.25">
      <c r="G23608"/>
      <c r="I23608"/>
      <c r="L23608"/>
    </row>
    <row r="23609" spans="7:12" x14ac:dyDescent="0.25">
      <c r="G23609"/>
      <c r="I23609"/>
      <c r="L23609"/>
    </row>
    <row r="23610" spans="7:12" x14ac:dyDescent="0.25">
      <c r="G23610"/>
      <c r="I23610"/>
      <c r="L23610"/>
    </row>
    <row r="23611" spans="7:12" x14ac:dyDescent="0.25">
      <c r="G23611"/>
      <c r="I23611"/>
      <c r="L23611"/>
    </row>
    <row r="23612" spans="7:12" x14ac:dyDescent="0.25">
      <c r="G23612"/>
      <c r="I23612"/>
      <c r="L23612"/>
    </row>
    <row r="23613" spans="7:12" x14ac:dyDescent="0.25">
      <c r="G23613"/>
      <c r="I23613"/>
      <c r="L23613"/>
    </row>
    <row r="23614" spans="7:12" x14ac:dyDescent="0.25">
      <c r="G23614"/>
      <c r="I23614"/>
      <c r="L23614"/>
    </row>
    <row r="23615" spans="7:12" x14ac:dyDescent="0.25">
      <c r="G23615"/>
      <c r="I23615"/>
      <c r="L23615"/>
    </row>
    <row r="23616" spans="7:12" x14ac:dyDescent="0.25">
      <c r="G23616"/>
      <c r="I23616"/>
      <c r="L23616"/>
    </row>
    <row r="23617" spans="7:12" x14ac:dyDescent="0.25">
      <c r="G23617"/>
      <c r="I23617"/>
      <c r="L23617"/>
    </row>
    <row r="23618" spans="7:12" x14ac:dyDescent="0.25">
      <c r="G23618"/>
      <c r="I23618"/>
      <c r="L23618"/>
    </row>
    <row r="23619" spans="7:12" x14ac:dyDescent="0.25">
      <c r="G23619"/>
      <c r="I23619"/>
      <c r="L23619"/>
    </row>
    <row r="23620" spans="7:12" x14ac:dyDescent="0.25">
      <c r="G23620"/>
      <c r="I23620"/>
      <c r="L23620"/>
    </row>
    <row r="23621" spans="7:12" x14ac:dyDescent="0.25">
      <c r="G23621"/>
      <c r="I23621"/>
      <c r="L23621"/>
    </row>
    <row r="23622" spans="7:12" x14ac:dyDescent="0.25">
      <c r="G23622"/>
      <c r="I23622"/>
      <c r="L23622"/>
    </row>
    <row r="23623" spans="7:12" x14ac:dyDescent="0.25">
      <c r="G23623"/>
      <c r="I23623"/>
      <c r="L23623"/>
    </row>
    <row r="23624" spans="7:12" x14ac:dyDescent="0.25">
      <c r="G23624"/>
      <c r="I23624"/>
      <c r="L23624"/>
    </row>
    <row r="23625" spans="7:12" x14ac:dyDescent="0.25">
      <c r="G23625"/>
      <c r="I23625"/>
      <c r="L23625"/>
    </row>
    <row r="23626" spans="7:12" x14ac:dyDescent="0.25">
      <c r="G23626"/>
      <c r="I23626"/>
      <c r="L23626"/>
    </row>
    <row r="23627" spans="7:12" x14ac:dyDescent="0.25">
      <c r="G23627"/>
      <c r="I23627"/>
      <c r="L23627"/>
    </row>
    <row r="23628" spans="7:12" x14ac:dyDescent="0.25">
      <c r="G23628"/>
      <c r="I23628"/>
      <c r="L23628"/>
    </row>
    <row r="23629" spans="7:12" x14ac:dyDescent="0.25">
      <c r="G23629"/>
      <c r="I23629"/>
      <c r="L23629"/>
    </row>
    <row r="23630" spans="7:12" x14ac:dyDescent="0.25">
      <c r="G23630"/>
      <c r="I23630"/>
      <c r="L23630"/>
    </row>
    <row r="23631" spans="7:12" x14ac:dyDescent="0.25">
      <c r="G23631"/>
      <c r="I23631"/>
      <c r="L23631"/>
    </row>
    <row r="23632" spans="7:12" x14ac:dyDescent="0.25">
      <c r="G23632"/>
      <c r="I23632"/>
      <c r="L23632"/>
    </row>
    <row r="23633" spans="7:12" x14ac:dyDescent="0.25">
      <c r="G23633"/>
      <c r="I23633"/>
      <c r="L23633"/>
    </row>
    <row r="23634" spans="7:12" x14ac:dyDescent="0.25">
      <c r="G23634"/>
      <c r="I23634"/>
      <c r="L23634"/>
    </row>
    <row r="23635" spans="7:12" x14ac:dyDescent="0.25">
      <c r="G23635"/>
      <c r="I23635"/>
      <c r="L23635"/>
    </row>
    <row r="23636" spans="7:12" x14ac:dyDescent="0.25">
      <c r="G23636"/>
      <c r="I23636"/>
      <c r="L23636"/>
    </row>
    <row r="23637" spans="7:12" x14ac:dyDescent="0.25">
      <c r="G23637"/>
      <c r="I23637"/>
      <c r="L23637"/>
    </row>
    <row r="23638" spans="7:12" x14ac:dyDescent="0.25">
      <c r="G23638"/>
      <c r="I23638"/>
      <c r="L23638"/>
    </row>
    <row r="23639" spans="7:12" x14ac:dyDescent="0.25">
      <c r="G23639"/>
      <c r="I23639"/>
      <c r="L23639"/>
    </row>
    <row r="23640" spans="7:12" x14ac:dyDescent="0.25">
      <c r="G23640"/>
      <c r="I23640"/>
      <c r="L23640"/>
    </row>
    <row r="23641" spans="7:12" x14ac:dyDescent="0.25">
      <c r="G23641"/>
      <c r="I23641"/>
      <c r="L23641"/>
    </row>
    <row r="23642" spans="7:12" x14ac:dyDescent="0.25">
      <c r="G23642"/>
      <c r="I23642"/>
      <c r="L23642"/>
    </row>
    <row r="23643" spans="7:12" x14ac:dyDescent="0.25">
      <c r="G23643"/>
      <c r="I23643"/>
      <c r="L23643"/>
    </row>
    <row r="23644" spans="7:12" x14ac:dyDescent="0.25">
      <c r="G23644"/>
      <c r="I23644"/>
      <c r="L23644"/>
    </row>
    <row r="23645" spans="7:12" x14ac:dyDescent="0.25">
      <c r="G23645"/>
      <c r="I23645"/>
      <c r="L23645"/>
    </row>
    <row r="23646" spans="7:12" x14ac:dyDescent="0.25">
      <c r="G23646"/>
      <c r="I23646"/>
      <c r="L23646"/>
    </row>
    <row r="23647" spans="7:12" x14ac:dyDescent="0.25">
      <c r="G23647"/>
      <c r="I23647"/>
      <c r="L23647"/>
    </row>
    <row r="23648" spans="7:12" x14ac:dyDescent="0.25">
      <c r="G23648"/>
      <c r="I23648"/>
      <c r="L23648"/>
    </row>
    <row r="23649" spans="7:12" x14ac:dyDescent="0.25">
      <c r="G23649"/>
      <c r="I23649"/>
      <c r="L23649"/>
    </row>
    <row r="23650" spans="7:12" x14ac:dyDescent="0.25">
      <c r="G23650"/>
      <c r="I23650"/>
      <c r="L23650"/>
    </row>
    <row r="23651" spans="7:12" x14ac:dyDescent="0.25">
      <c r="G23651"/>
      <c r="I23651"/>
      <c r="L23651"/>
    </row>
    <row r="23652" spans="7:12" x14ac:dyDescent="0.25">
      <c r="G23652"/>
      <c r="I23652"/>
      <c r="L23652"/>
    </row>
    <row r="23653" spans="7:12" x14ac:dyDescent="0.25">
      <c r="G23653"/>
      <c r="I23653"/>
      <c r="L23653"/>
    </row>
    <row r="23654" spans="7:12" x14ac:dyDescent="0.25">
      <c r="G23654"/>
      <c r="I23654"/>
      <c r="L23654"/>
    </row>
    <row r="23655" spans="7:12" x14ac:dyDescent="0.25">
      <c r="G23655"/>
      <c r="I23655"/>
      <c r="L23655"/>
    </row>
    <row r="23656" spans="7:12" x14ac:dyDescent="0.25">
      <c r="G23656"/>
      <c r="I23656"/>
      <c r="L23656"/>
    </row>
    <row r="23657" spans="7:12" x14ac:dyDescent="0.25">
      <c r="G23657"/>
      <c r="I23657"/>
      <c r="L23657"/>
    </row>
    <row r="23658" spans="7:12" x14ac:dyDescent="0.25">
      <c r="G23658"/>
      <c r="I23658"/>
      <c r="L23658"/>
    </row>
    <row r="23659" spans="7:12" x14ac:dyDescent="0.25">
      <c r="G23659"/>
      <c r="I23659"/>
      <c r="L23659"/>
    </row>
    <row r="23660" spans="7:12" x14ac:dyDescent="0.25">
      <c r="G23660"/>
      <c r="I23660"/>
      <c r="L23660"/>
    </row>
    <row r="23661" spans="7:12" x14ac:dyDescent="0.25">
      <c r="G23661"/>
      <c r="I23661"/>
      <c r="L23661"/>
    </row>
    <row r="23662" spans="7:12" x14ac:dyDescent="0.25">
      <c r="G23662"/>
      <c r="I23662"/>
      <c r="L23662"/>
    </row>
    <row r="23663" spans="7:12" x14ac:dyDescent="0.25">
      <c r="G23663"/>
      <c r="I23663"/>
      <c r="L23663"/>
    </row>
    <row r="23664" spans="7:12" x14ac:dyDescent="0.25">
      <c r="G23664"/>
      <c r="I23664"/>
      <c r="L23664"/>
    </row>
    <row r="23665" spans="7:12" x14ac:dyDescent="0.25">
      <c r="G23665"/>
      <c r="I23665"/>
      <c r="L23665"/>
    </row>
    <row r="23666" spans="7:12" x14ac:dyDescent="0.25">
      <c r="G23666"/>
      <c r="I23666"/>
      <c r="L23666"/>
    </row>
    <row r="23667" spans="7:12" x14ac:dyDescent="0.25">
      <c r="G23667"/>
      <c r="I23667"/>
      <c r="L23667"/>
    </row>
    <row r="23668" spans="7:12" x14ac:dyDescent="0.25">
      <c r="G23668"/>
      <c r="I23668"/>
      <c r="L23668"/>
    </row>
    <row r="23669" spans="7:12" x14ac:dyDescent="0.25">
      <c r="G23669"/>
      <c r="I23669"/>
      <c r="L23669"/>
    </row>
    <row r="23670" spans="7:12" x14ac:dyDescent="0.25">
      <c r="G23670"/>
      <c r="I23670"/>
      <c r="L23670"/>
    </row>
    <row r="23671" spans="7:12" x14ac:dyDescent="0.25">
      <c r="G23671"/>
      <c r="I23671"/>
      <c r="L23671"/>
    </row>
    <row r="23672" spans="7:12" x14ac:dyDescent="0.25">
      <c r="G23672"/>
      <c r="I23672"/>
      <c r="L23672"/>
    </row>
    <row r="23673" spans="7:12" x14ac:dyDescent="0.25">
      <c r="G23673"/>
      <c r="I23673"/>
      <c r="L23673"/>
    </row>
    <row r="23674" spans="7:12" x14ac:dyDescent="0.25">
      <c r="G23674"/>
      <c r="I23674"/>
      <c r="L23674"/>
    </row>
    <row r="23675" spans="7:12" x14ac:dyDescent="0.25">
      <c r="G23675"/>
      <c r="I23675"/>
      <c r="L23675"/>
    </row>
    <row r="23676" spans="7:12" x14ac:dyDescent="0.25">
      <c r="G23676"/>
      <c r="I23676"/>
      <c r="L23676"/>
    </row>
    <row r="23677" spans="7:12" x14ac:dyDescent="0.25">
      <c r="G23677"/>
      <c r="I23677"/>
      <c r="L23677"/>
    </row>
    <row r="23678" spans="7:12" x14ac:dyDescent="0.25">
      <c r="G23678"/>
      <c r="I23678"/>
      <c r="L23678"/>
    </row>
    <row r="23679" spans="7:12" x14ac:dyDescent="0.25">
      <c r="G23679"/>
      <c r="I23679"/>
      <c r="L23679"/>
    </row>
    <row r="23680" spans="7:12" x14ac:dyDescent="0.25">
      <c r="G23680"/>
      <c r="I23680"/>
      <c r="L23680"/>
    </row>
    <row r="23681" spans="7:12" x14ac:dyDescent="0.25">
      <c r="G23681"/>
      <c r="I23681"/>
      <c r="L23681"/>
    </row>
    <row r="23682" spans="7:12" x14ac:dyDescent="0.25">
      <c r="G23682"/>
      <c r="I23682"/>
      <c r="L23682"/>
    </row>
    <row r="23683" spans="7:12" x14ac:dyDescent="0.25">
      <c r="G23683"/>
      <c r="I23683"/>
      <c r="L23683"/>
    </row>
    <row r="23684" spans="7:12" x14ac:dyDescent="0.25">
      <c r="G23684"/>
      <c r="I23684"/>
      <c r="L23684"/>
    </row>
    <row r="23685" spans="7:12" x14ac:dyDescent="0.25">
      <c r="G23685"/>
      <c r="I23685"/>
      <c r="L23685"/>
    </row>
    <row r="23686" spans="7:12" x14ac:dyDescent="0.25">
      <c r="G23686"/>
      <c r="I23686"/>
      <c r="L23686"/>
    </row>
    <row r="23687" spans="7:12" x14ac:dyDescent="0.25">
      <c r="G23687"/>
      <c r="I23687"/>
      <c r="L23687"/>
    </row>
    <row r="23688" spans="7:12" x14ac:dyDescent="0.25">
      <c r="G23688"/>
      <c r="I23688"/>
      <c r="L23688"/>
    </row>
    <row r="23689" spans="7:12" x14ac:dyDescent="0.25">
      <c r="G23689"/>
      <c r="I23689"/>
      <c r="L23689"/>
    </row>
    <row r="23690" spans="7:12" x14ac:dyDescent="0.25">
      <c r="G23690"/>
      <c r="I23690"/>
      <c r="L23690"/>
    </row>
    <row r="23691" spans="7:12" x14ac:dyDescent="0.25">
      <c r="G23691"/>
      <c r="I23691"/>
      <c r="L23691"/>
    </row>
    <row r="23692" spans="7:12" x14ac:dyDescent="0.25">
      <c r="G23692"/>
      <c r="I23692"/>
      <c r="L23692"/>
    </row>
    <row r="23693" spans="7:12" x14ac:dyDescent="0.25">
      <c r="G23693"/>
      <c r="I23693"/>
      <c r="L23693"/>
    </row>
    <row r="23694" spans="7:12" x14ac:dyDescent="0.25">
      <c r="G23694"/>
      <c r="I23694"/>
      <c r="L23694"/>
    </row>
    <row r="23695" spans="7:12" x14ac:dyDescent="0.25">
      <c r="G23695"/>
      <c r="I23695"/>
      <c r="L23695"/>
    </row>
    <row r="23696" spans="7:12" x14ac:dyDescent="0.25">
      <c r="G23696"/>
      <c r="I23696"/>
      <c r="L23696"/>
    </row>
    <row r="23697" spans="7:12" x14ac:dyDescent="0.25">
      <c r="G23697"/>
      <c r="I23697"/>
      <c r="L23697"/>
    </row>
    <row r="23698" spans="7:12" x14ac:dyDescent="0.25">
      <c r="G23698"/>
      <c r="I23698"/>
      <c r="L23698"/>
    </row>
    <row r="23699" spans="7:12" x14ac:dyDescent="0.25">
      <c r="G23699"/>
      <c r="I23699"/>
      <c r="L23699"/>
    </row>
    <row r="23700" spans="7:12" x14ac:dyDescent="0.25">
      <c r="G23700"/>
      <c r="I23700"/>
      <c r="L23700"/>
    </row>
    <row r="23701" spans="7:12" x14ac:dyDescent="0.25">
      <c r="G23701"/>
      <c r="I23701"/>
      <c r="L23701"/>
    </row>
    <row r="23702" spans="7:12" x14ac:dyDescent="0.25">
      <c r="G23702"/>
      <c r="I23702"/>
      <c r="L23702"/>
    </row>
    <row r="23703" spans="7:12" x14ac:dyDescent="0.25">
      <c r="G23703"/>
      <c r="I23703"/>
      <c r="L23703"/>
    </row>
    <row r="23704" spans="7:12" x14ac:dyDescent="0.25">
      <c r="G23704"/>
      <c r="I23704"/>
      <c r="L23704"/>
    </row>
    <row r="23705" spans="7:12" x14ac:dyDescent="0.25">
      <c r="G23705"/>
      <c r="I23705"/>
      <c r="L23705"/>
    </row>
    <row r="23706" spans="7:12" x14ac:dyDescent="0.25">
      <c r="G23706"/>
      <c r="I23706"/>
      <c r="L23706"/>
    </row>
    <row r="23707" spans="7:12" x14ac:dyDescent="0.25">
      <c r="G23707"/>
      <c r="I23707"/>
      <c r="L23707"/>
    </row>
    <row r="23708" spans="7:12" x14ac:dyDescent="0.25">
      <c r="G23708"/>
      <c r="I23708"/>
      <c r="L23708"/>
    </row>
    <row r="23709" spans="7:12" x14ac:dyDescent="0.25">
      <c r="G23709"/>
      <c r="I23709"/>
      <c r="L23709"/>
    </row>
    <row r="23710" spans="7:12" x14ac:dyDescent="0.25">
      <c r="G23710"/>
      <c r="I23710"/>
      <c r="L23710"/>
    </row>
    <row r="23711" spans="7:12" x14ac:dyDescent="0.25">
      <c r="G23711"/>
      <c r="I23711"/>
      <c r="L23711"/>
    </row>
    <row r="23712" spans="7:12" x14ac:dyDescent="0.25">
      <c r="G23712"/>
      <c r="I23712"/>
      <c r="L23712"/>
    </row>
    <row r="23713" spans="7:12" x14ac:dyDescent="0.25">
      <c r="G23713"/>
      <c r="I23713"/>
      <c r="L23713"/>
    </row>
    <row r="23714" spans="7:12" x14ac:dyDescent="0.25">
      <c r="G23714"/>
      <c r="I23714"/>
      <c r="L23714"/>
    </row>
    <row r="23715" spans="7:12" x14ac:dyDescent="0.25">
      <c r="G23715"/>
      <c r="I23715"/>
      <c r="L23715"/>
    </row>
    <row r="23716" spans="7:12" x14ac:dyDescent="0.25">
      <c r="G23716"/>
      <c r="I23716"/>
      <c r="L23716"/>
    </row>
    <row r="23717" spans="7:12" x14ac:dyDescent="0.25">
      <c r="G23717"/>
      <c r="I23717"/>
      <c r="L23717"/>
    </row>
    <row r="23718" spans="7:12" x14ac:dyDescent="0.25">
      <c r="G23718"/>
      <c r="I23718"/>
      <c r="L23718"/>
    </row>
    <row r="23719" spans="7:12" x14ac:dyDescent="0.25">
      <c r="G23719"/>
      <c r="I23719"/>
      <c r="L23719"/>
    </row>
    <row r="23720" spans="7:12" x14ac:dyDescent="0.25">
      <c r="G23720"/>
      <c r="I23720"/>
      <c r="L23720"/>
    </row>
    <row r="23721" spans="7:12" x14ac:dyDescent="0.25">
      <c r="G23721"/>
      <c r="I23721"/>
      <c r="L23721"/>
    </row>
    <row r="23722" spans="7:12" x14ac:dyDescent="0.25">
      <c r="G23722"/>
      <c r="I23722"/>
      <c r="L23722"/>
    </row>
    <row r="23723" spans="7:12" x14ac:dyDescent="0.25">
      <c r="G23723"/>
      <c r="I23723"/>
      <c r="L23723"/>
    </row>
    <row r="23724" spans="7:12" x14ac:dyDescent="0.25">
      <c r="G23724"/>
      <c r="I23724"/>
      <c r="L23724"/>
    </row>
    <row r="23725" spans="7:12" x14ac:dyDescent="0.25">
      <c r="G23725"/>
      <c r="I23725"/>
      <c r="L23725"/>
    </row>
    <row r="23726" spans="7:12" x14ac:dyDescent="0.25">
      <c r="G23726"/>
      <c r="I23726"/>
      <c r="L23726"/>
    </row>
    <row r="23727" spans="7:12" x14ac:dyDescent="0.25">
      <c r="G23727"/>
      <c r="I23727"/>
      <c r="L23727"/>
    </row>
    <row r="23728" spans="7:12" x14ac:dyDescent="0.25">
      <c r="G23728"/>
      <c r="I23728"/>
      <c r="L23728"/>
    </row>
    <row r="23729" spans="7:12" x14ac:dyDescent="0.25">
      <c r="G23729"/>
      <c r="I23729"/>
      <c r="L23729"/>
    </row>
    <row r="23730" spans="7:12" x14ac:dyDescent="0.25">
      <c r="G23730"/>
      <c r="I23730"/>
      <c r="L23730"/>
    </row>
    <row r="23731" spans="7:12" x14ac:dyDescent="0.25">
      <c r="G23731"/>
      <c r="I23731"/>
      <c r="L23731"/>
    </row>
    <row r="23732" spans="7:12" x14ac:dyDescent="0.25">
      <c r="G23732"/>
      <c r="I23732"/>
      <c r="L23732"/>
    </row>
    <row r="23733" spans="7:12" x14ac:dyDescent="0.25">
      <c r="G23733"/>
      <c r="I23733"/>
      <c r="L23733"/>
    </row>
    <row r="23734" spans="7:12" x14ac:dyDescent="0.25">
      <c r="G23734"/>
      <c r="I23734"/>
      <c r="L23734"/>
    </row>
    <row r="23735" spans="7:12" x14ac:dyDescent="0.25">
      <c r="G23735"/>
      <c r="I23735"/>
      <c r="L23735"/>
    </row>
    <row r="23736" spans="7:12" x14ac:dyDescent="0.25">
      <c r="G23736"/>
      <c r="I23736"/>
      <c r="L23736"/>
    </row>
    <row r="23737" spans="7:12" x14ac:dyDescent="0.25">
      <c r="G23737"/>
      <c r="I23737"/>
      <c r="L23737"/>
    </row>
    <row r="23738" spans="7:12" x14ac:dyDescent="0.25">
      <c r="G23738"/>
      <c r="I23738"/>
      <c r="L23738"/>
    </row>
    <row r="23739" spans="7:12" x14ac:dyDescent="0.25">
      <c r="G23739"/>
      <c r="I23739"/>
      <c r="L23739"/>
    </row>
    <row r="23740" spans="7:12" x14ac:dyDescent="0.25">
      <c r="G23740"/>
      <c r="I23740"/>
      <c r="L23740"/>
    </row>
    <row r="23741" spans="7:12" x14ac:dyDescent="0.25">
      <c r="G23741"/>
      <c r="I23741"/>
      <c r="L23741"/>
    </row>
    <row r="23742" spans="7:12" x14ac:dyDescent="0.25">
      <c r="G23742"/>
      <c r="I23742"/>
      <c r="L23742"/>
    </row>
    <row r="23743" spans="7:12" x14ac:dyDescent="0.25">
      <c r="G23743"/>
      <c r="I23743"/>
      <c r="L23743"/>
    </row>
    <row r="23744" spans="7:12" x14ac:dyDescent="0.25">
      <c r="G23744"/>
      <c r="I23744"/>
      <c r="L23744"/>
    </row>
    <row r="23745" spans="7:12" x14ac:dyDescent="0.25">
      <c r="G23745"/>
      <c r="I23745"/>
      <c r="L23745"/>
    </row>
    <row r="23746" spans="7:12" x14ac:dyDescent="0.25">
      <c r="G23746"/>
      <c r="I23746"/>
      <c r="L23746"/>
    </row>
    <row r="23747" spans="7:12" x14ac:dyDescent="0.25">
      <c r="G23747"/>
      <c r="I23747"/>
      <c r="L23747"/>
    </row>
    <row r="23748" spans="7:12" x14ac:dyDescent="0.25">
      <c r="G23748"/>
      <c r="I23748"/>
      <c r="L23748"/>
    </row>
    <row r="23749" spans="7:12" x14ac:dyDescent="0.25">
      <c r="G23749"/>
      <c r="I23749"/>
      <c r="L23749"/>
    </row>
    <row r="23750" spans="7:12" x14ac:dyDescent="0.25">
      <c r="G23750"/>
      <c r="I23750"/>
      <c r="L23750"/>
    </row>
    <row r="23751" spans="7:12" x14ac:dyDescent="0.25">
      <c r="G23751"/>
      <c r="I23751"/>
      <c r="L23751"/>
    </row>
    <row r="23752" spans="7:12" x14ac:dyDescent="0.25">
      <c r="G23752"/>
      <c r="I23752"/>
      <c r="L23752"/>
    </row>
    <row r="23753" spans="7:12" x14ac:dyDescent="0.25">
      <c r="G23753"/>
      <c r="I23753"/>
      <c r="L23753"/>
    </row>
    <row r="23754" spans="7:12" x14ac:dyDescent="0.25">
      <c r="G23754"/>
      <c r="I23754"/>
      <c r="L23754"/>
    </row>
    <row r="23755" spans="7:12" x14ac:dyDescent="0.25">
      <c r="G23755"/>
      <c r="I23755"/>
      <c r="L23755"/>
    </row>
    <row r="23756" spans="7:12" x14ac:dyDescent="0.25">
      <c r="G23756"/>
      <c r="I23756"/>
      <c r="L23756"/>
    </row>
    <row r="23757" spans="7:12" x14ac:dyDescent="0.25">
      <c r="G23757"/>
      <c r="I23757"/>
      <c r="L23757"/>
    </row>
    <row r="23758" spans="7:12" x14ac:dyDescent="0.25">
      <c r="G23758"/>
      <c r="I23758"/>
      <c r="L23758"/>
    </row>
    <row r="23759" spans="7:12" x14ac:dyDescent="0.25">
      <c r="G23759"/>
      <c r="I23759"/>
      <c r="L23759"/>
    </row>
    <row r="23760" spans="7:12" x14ac:dyDescent="0.25">
      <c r="G23760"/>
      <c r="I23760"/>
      <c r="L23760"/>
    </row>
    <row r="23761" spans="7:12" x14ac:dyDescent="0.25">
      <c r="G23761"/>
      <c r="I23761"/>
      <c r="L23761"/>
    </row>
    <row r="23762" spans="7:12" x14ac:dyDescent="0.25">
      <c r="G23762"/>
      <c r="I23762"/>
      <c r="L23762"/>
    </row>
    <row r="23763" spans="7:12" x14ac:dyDescent="0.25">
      <c r="G23763"/>
      <c r="I23763"/>
      <c r="L23763"/>
    </row>
    <row r="23764" spans="7:12" x14ac:dyDescent="0.25">
      <c r="G23764"/>
      <c r="I23764"/>
      <c r="L23764"/>
    </row>
    <row r="23765" spans="7:12" x14ac:dyDescent="0.25">
      <c r="G23765"/>
      <c r="I23765"/>
      <c r="L23765"/>
    </row>
    <row r="23766" spans="7:12" x14ac:dyDescent="0.25">
      <c r="G23766"/>
      <c r="I23766"/>
      <c r="L23766"/>
    </row>
    <row r="23767" spans="7:12" x14ac:dyDescent="0.25">
      <c r="G23767"/>
      <c r="I23767"/>
      <c r="L23767"/>
    </row>
    <row r="23768" spans="7:12" x14ac:dyDescent="0.25">
      <c r="G23768"/>
      <c r="I23768"/>
      <c r="L23768"/>
    </row>
    <row r="23769" spans="7:12" x14ac:dyDescent="0.25">
      <c r="G23769"/>
      <c r="I23769"/>
      <c r="L23769"/>
    </row>
    <row r="23770" spans="7:12" x14ac:dyDescent="0.25">
      <c r="G23770"/>
      <c r="I23770"/>
      <c r="L23770"/>
    </row>
    <row r="23771" spans="7:12" x14ac:dyDescent="0.25">
      <c r="G23771"/>
      <c r="I23771"/>
      <c r="L23771"/>
    </row>
    <row r="23772" spans="7:12" x14ac:dyDescent="0.25">
      <c r="G23772"/>
      <c r="I23772"/>
      <c r="L23772"/>
    </row>
    <row r="23773" spans="7:12" x14ac:dyDescent="0.25">
      <c r="G23773"/>
      <c r="I23773"/>
      <c r="L23773"/>
    </row>
    <row r="23774" spans="7:12" x14ac:dyDescent="0.25">
      <c r="G23774"/>
      <c r="I23774"/>
      <c r="L23774"/>
    </row>
    <row r="23775" spans="7:12" x14ac:dyDescent="0.25">
      <c r="G23775"/>
      <c r="I23775"/>
      <c r="L23775"/>
    </row>
    <row r="23776" spans="7:12" x14ac:dyDescent="0.25">
      <c r="G23776"/>
      <c r="I23776"/>
      <c r="L23776"/>
    </row>
    <row r="23777" spans="7:12" x14ac:dyDescent="0.25">
      <c r="G23777"/>
      <c r="I23777"/>
      <c r="L23777"/>
    </row>
    <row r="23778" spans="7:12" x14ac:dyDescent="0.25">
      <c r="G23778"/>
      <c r="I23778"/>
      <c r="L23778"/>
    </row>
    <row r="23779" spans="7:12" x14ac:dyDescent="0.25">
      <c r="G23779"/>
      <c r="I23779"/>
      <c r="L23779"/>
    </row>
    <row r="23780" spans="7:12" x14ac:dyDescent="0.25">
      <c r="G23780"/>
      <c r="I23780"/>
      <c r="L23780"/>
    </row>
    <row r="23781" spans="7:12" x14ac:dyDescent="0.25">
      <c r="G23781"/>
      <c r="I23781"/>
      <c r="L23781"/>
    </row>
    <row r="23782" spans="7:12" x14ac:dyDescent="0.25">
      <c r="G23782"/>
      <c r="I23782"/>
      <c r="L23782"/>
    </row>
    <row r="23783" spans="7:12" x14ac:dyDescent="0.25">
      <c r="G23783"/>
      <c r="I23783"/>
      <c r="L23783"/>
    </row>
    <row r="23784" spans="7:12" x14ac:dyDescent="0.25">
      <c r="G23784"/>
      <c r="I23784"/>
      <c r="L23784"/>
    </row>
    <row r="23785" spans="7:12" x14ac:dyDescent="0.25">
      <c r="G23785"/>
      <c r="I23785"/>
      <c r="L23785"/>
    </row>
    <row r="23786" spans="7:12" x14ac:dyDescent="0.25">
      <c r="G23786"/>
      <c r="I23786"/>
      <c r="L23786"/>
    </row>
    <row r="23787" spans="7:12" x14ac:dyDescent="0.25">
      <c r="G23787"/>
      <c r="I23787"/>
      <c r="L23787"/>
    </row>
    <row r="23788" spans="7:12" x14ac:dyDescent="0.25">
      <c r="G23788"/>
      <c r="I23788"/>
      <c r="L23788"/>
    </row>
    <row r="23789" spans="7:12" x14ac:dyDescent="0.25">
      <c r="G23789"/>
      <c r="I23789"/>
      <c r="L23789"/>
    </row>
    <row r="23790" spans="7:12" x14ac:dyDescent="0.25">
      <c r="G23790"/>
      <c r="I23790"/>
      <c r="L23790"/>
    </row>
    <row r="23791" spans="7:12" x14ac:dyDescent="0.25">
      <c r="G23791"/>
      <c r="I23791"/>
      <c r="L23791"/>
    </row>
    <row r="23792" spans="7:12" x14ac:dyDescent="0.25">
      <c r="G23792"/>
      <c r="I23792"/>
      <c r="L23792"/>
    </row>
    <row r="23793" spans="7:12" x14ac:dyDescent="0.25">
      <c r="G23793"/>
      <c r="I23793"/>
      <c r="L23793"/>
    </row>
    <row r="23794" spans="7:12" x14ac:dyDescent="0.25">
      <c r="G23794"/>
      <c r="I23794"/>
      <c r="L23794"/>
    </row>
    <row r="23795" spans="7:12" x14ac:dyDescent="0.25">
      <c r="G23795"/>
      <c r="I23795"/>
      <c r="L23795"/>
    </row>
    <row r="23796" spans="7:12" x14ac:dyDescent="0.25">
      <c r="G23796"/>
      <c r="I23796"/>
      <c r="L23796"/>
    </row>
    <row r="23797" spans="7:12" x14ac:dyDescent="0.25">
      <c r="G23797"/>
      <c r="I23797"/>
      <c r="L23797"/>
    </row>
    <row r="23798" spans="7:12" x14ac:dyDescent="0.25">
      <c r="G23798"/>
      <c r="I23798"/>
      <c r="L23798"/>
    </row>
    <row r="23799" spans="7:12" x14ac:dyDescent="0.25">
      <c r="G23799"/>
      <c r="I23799"/>
      <c r="L23799"/>
    </row>
    <row r="23800" spans="7:12" x14ac:dyDescent="0.25">
      <c r="G23800"/>
      <c r="I23800"/>
      <c r="L23800"/>
    </row>
    <row r="23801" spans="7:12" x14ac:dyDescent="0.25">
      <c r="G23801"/>
      <c r="I23801"/>
      <c r="L23801"/>
    </row>
    <row r="23802" spans="7:12" x14ac:dyDescent="0.25">
      <c r="G23802"/>
      <c r="I23802"/>
      <c r="L23802"/>
    </row>
    <row r="23803" spans="7:12" x14ac:dyDescent="0.25">
      <c r="G23803"/>
      <c r="I23803"/>
      <c r="L23803"/>
    </row>
    <row r="23804" spans="7:12" x14ac:dyDescent="0.25">
      <c r="G23804"/>
      <c r="I23804"/>
      <c r="L23804"/>
    </row>
    <row r="23805" spans="7:12" x14ac:dyDescent="0.25">
      <c r="G23805"/>
      <c r="I23805"/>
      <c r="L23805"/>
    </row>
    <row r="23806" spans="7:12" x14ac:dyDescent="0.25">
      <c r="G23806"/>
      <c r="I23806"/>
      <c r="L23806"/>
    </row>
    <row r="23807" spans="7:12" x14ac:dyDescent="0.25">
      <c r="G23807"/>
      <c r="I23807"/>
      <c r="L23807"/>
    </row>
    <row r="23808" spans="7:12" x14ac:dyDescent="0.25">
      <c r="G23808"/>
      <c r="I23808"/>
      <c r="L23808"/>
    </row>
    <row r="23809" spans="7:12" x14ac:dyDescent="0.25">
      <c r="G23809"/>
      <c r="I23809"/>
      <c r="L23809"/>
    </row>
    <row r="23810" spans="7:12" x14ac:dyDescent="0.25">
      <c r="G23810"/>
      <c r="I23810"/>
      <c r="L23810"/>
    </row>
    <row r="23811" spans="7:12" x14ac:dyDescent="0.25">
      <c r="G23811"/>
      <c r="I23811"/>
      <c r="L23811"/>
    </row>
    <row r="23812" spans="7:12" x14ac:dyDescent="0.25">
      <c r="G23812"/>
      <c r="I23812"/>
      <c r="L23812"/>
    </row>
    <row r="23813" spans="7:12" x14ac:dyDescent="0.25">
      <c r="G23813"/>
      <c r="I23813"/>
      <c r="L23813"/>
    </row>
    <row r="23814" spans="7:12" x14ac:dyDescent="0.25">
      <c r="G23814"/>
      <c r="I23814"/>
      <c r="L23814"/>
    </row>
    <row r="23815" spans="7:12" x14ac:dyDescent="0.25">
      <c r="G23815"/>
      <c r="I23815"/>
      <c r="L23815"/>
    </row>
    <row r="23816" spans="7:12" x14ac:dyDescent="0.25">
      <c r="G23816"/>
      <c r="I23816"/>
      <c r="L23816"/>
    </row>
    <row r="23817" spans="7:12" x14ac:dyDescent="0.25">
      <c r="G23817"/>
      <c r="I23817"/>
      <c r="L23817"/>
    </row>
    <row r="23818" spans="7:12" x14ac:dyDescent="0.25">
      <c r="G23818"/>
      <c r="I23818"/>
      <c r="L23818"/>
    </row>
    <row r="23819" spans="7:12" x14ac:dyDescent="0.25">
      <c r="G23819"/>
      <c r="I23819"/>
      <c r="L23819"/>
    </row>
    <row r="23820" spans="7:12" x14ac:dyDescent="0.25">
      <c r="G23820"/>
      <c r="I23820"/>
      <c r="L23820"/>
    </row>
    <row r="23821" spans="7:12" x14ac:dyDescent="0.25">
      <c r="G23821"/>
      <c r="I23821"/>
      <c r="L23821"/>
    </row>
    <row r="23822" spans="7:12" x14ac:dyDescent="0.25">
      <c r="G23822"/>
      <c r="I23822"/>
      <c r="L23822"/>
    </row>
    <row r="23823" spans="7:12" x14ac:dyDescent="0.25">
      <c r="G23823"/>
      <c r="I23823"/>
      <c r="L23823"/>
    </row>
    <row r="23824" spans="7:12" x14ac:dyDescent="0.25">
      <c r="G23824"/>
      <c r="I23824"/>
      <c r="L23824"/>
    </row>
    <row r="23825" spans="7:12" x14ac:dyDescent="0.25">
      <c r="G23825"/>
      <c r="I23825"/>
      <c r="L23825"/>
    </row>
    <row r="23826" spans="7:12" x14ac:dyDescent="0.25">
      <c r="G23826"/>
      <c r="I23826"/>
      <c r="L23826"/>
    </row>
    <row r="23827" spans="7:12" x14ac:dyDescent="0.25">
      <c r="G23827"/>
      <c r="I23827"/>
      <c r="L23827"/>
    </row>
    <row r="23828" spans="7:12" x14ac:dyDescent="0.25">
      <c r="G23828"/>
      <c r="I23828"/>
      <c r="L23828"/>
    </row>
    <row r="23829" spans="7:12" x14ac:dyDescent="0.25">
      <c r="G23829"/>
      <c r="I23829"/>
      <c r="L23829"/>
    </row>
    <row r="23830" spans="7:12" x14ac:dyDescent="0.25">
      <c r="G23830"/>
      <c r="I23830"/>
      <c r="L23830"/>
    </row>
    <row r="23831" spans="7:12" x14ac:dyDescent="0.25">
      <c r="G23831"/>
      <c r="I23831"/>
      <c r="L23831"/>
    </row>
    <row r="23832" spans="7:12" x14ac:dyDescent="0.25">
      <c r="G23832"/>
      <c r="I23832"/>
      <c r="L23832"/>
    </row>
    <row r="23833" spans="7:12" x14ac:dyDescent="0.25">
      <c r="G23833"/>
      <c r="I23833"/>
      <c r="L23833"/>
    </row>
    <row r="23834" spans="7:12" x14ac:dyDescent="0.25">
      <c r="G23834"/>
      <c r="I23834"/>
      <c r="L23834"/>
    </row>
    <row r="23835" spans="7:12" x14ac:dyDescent="0.25">
      <c r="G23835"/>
      <c r="I23835"/>
      <c r="L23835"/>
    </row>
    <row r="23836" spans="7:12" x14ac:dyDescent="0.25">
      <c r="G23836"/>
      <c r="I23836"/>
      <c r="L23836"/>
    </row>
    <row r="23837" spans="7:12" x14ac:dyDescent="0.25">
      <c r="G23837"/>
      <c r="I23837"/>
      <c r="L23837"/>
    </row>
    <row r="23838" spans="7:12" x14ac:dyDescent="0.25">
      <c r="G23838"/>
      <c r="I23838"/>
      <c r="L23838"/>
    </row>
    <row r="23839" spans="7:12" x14ac:dyDescent="0.25">
      <c r="G23839"/>
      <c r="I23839"/>
      <c r="L23839"/>
    </row>
    <row r="23840" spans="7:12" x14ac:dyDescent="0.25">
      <c r="G23840"/>
      <c r="I23840"/>
      <c r="L23840"/>
    </row>
    <row r="23841" spans="7:12" x14ac:dyDescent="0.25">
      <c r="G23841"/>
      <c r="I23841"/>
      <c r="L23841"/>
    </row>
    <row r="23842" spans="7:12" x14ac:dyDescent="0.25">
      <c r="G23842"/>
      <c r="I23842"/>
      <c r="L23842"/>
    </row>
    <row r="23843" spans="7:12" x14ac:dyDescent="0.25">
      <c r="G23843"/>
      <c r="I23843"/>
      <c r="L23843"/>
    </row>
    <row r="23844" spans="7:12" x14ac:dyDescent="0.25">
      <c r="G23844"/>
      <c r="I23844"/>
      <c r="L23844"/>
    </row>
    <row r="23845" spans="7:12" x14ac:dyDescent="0.25">
      <c r="G23845"/>
      <c r="I23845"/>
      <c r="L23845"/>
    </row>
    <row r="23846" spans="7:12" x14ac:dyDescent="0.25">
      <c r="G23846"/>
      <c r="I23846"/>
      <c r="L23846"/>
    </row>
    <row r="23847" spans="7:12" x14ac:dyDescent="0.25">
      <c r="G23847"/>
      <c r="I23847"/>
      <c r="L23847"/>
    </row>
    <row r="23848" spans="7:12" x14ac:dyDescent="0.25">
      <c r="G23848"/>
      <c r="I23848"/>
      <c r="L23848"/>
    </row>
    <row r="23849" spans="7:12" x14ac:dyDescent="0.25">
      <c r="G23849"/>
      <c r="I23849"/>
      <c r="L23849"/>
    </row>
    <row r="23850" spans="7:12" x14ac:dyDescent="0.25">
      <c r="G23850"/>
      <c r="I23850"/>
      <c r="L23850"/>
    </row>
    <row r="23851" spans="7:12" x14ac:dyDescent="0.25">
      <c r="G23851"/>
      <c r="I23851"/>
      <c r="L23851"/>
    </row>
    <row r="23852" spans="7:12" x14ac:dyDescent="0.25">
      <c r="G23852"/>
      <c r="I23852"/>
      <c r="L23852"/>
    </row>
    <row r="23853" spans="7:12" x14ac:dyDescent="0.25">
      <c r="G23853"/>
      <c r="I23853"/>
      <c r="L23853"/>
    </row>
    <row r="23854" spans="7:12" x14ac:dyDescent="0.25">
      <c r="G23854"/>
      <c r="I23854"/>
      <c r="L23854"/>
    </row>
    <row r="23855" spans="7:12" x14ac:dyDescent="0.25">
      <c r="G23855"/>
      <c r="I23855"/>
      <c r="L23855"/>
    </row>
    <row r="23856" spans="7:12" x14ac:dyDescent="0.25">
      <c r="G23856"/>
      <c r="I23856"/>
      <c r="L23856"/>
    </row>
    <row r="23857" spans="7:12" x14ac:dyDescent="0.25">
      <c r="G23857"/>
      <c r="I23857"/>
      <c r="L23857"/>
    </row>
    <row r="23858" spans="7:12" x14ac:dyDescent="0.25">
      <c r="G23858"/>
      <c r="I23858"/>
      <c r="L23858"/>
    </row>
    <row r="23859" spans="7:12" x14ac:dyDescent="0.25">
      <c r="G23859"/>
      <c r="I23859"/>
      <c r="L23859"/>
    </row>
    <row r="23860" spans="7:12" x14ac:dyDescent="0.25">
      <c r="G23860"/>
      <c r="I23860"/>
      <c r="L23860"/>
    </row>
    <row r="23861" spans="7:12" x14ac:dyDescent="0.25">
      <c r="G23861"/>
      <c r="I23861"/>
      <c r="L23861"/>
    </row>
    <row r="23862" spans="7:12" x14ac:dyDescent="0.25">
      <c r="G23862"/>
      <c r="I23862"/>
      <c r="L23862"/>
    </row>
    <row r="23863" spans="7:12" x14ac:dyDescent="0.25">
      <c r="G23863"/>
      <c r="I23863"/>
      <c r="L23863"/>
    </row>
    <row r="23864" spans="7:12" x14ac:dyDescent="0.25">
      <c r="G23864"/>
      <c r="I23864"/>
      <c r="L23864"/>
    </row>
    <row r="23865" spans="7:12" x14ac:dyDescent="0.25">
      <c r="G23865"/>
      <c r="I23865"/>
      <c r="L23865"/>
    </row>
    <row r="23866" spans="7:12" x14ac:dyDescent="0.25">
      <c r="G23866"/>
      <c r="I23866"/>
      <c r="L23866"/>
    </row>
    <row r="23867" spans="7:12" x14ac:dyDescent="0.25">
      <c r="G23867"/>
      <c r="I23867"/>
      <c r="L23867"/>
    </row>
    <row r="23868" spans="7:12" x14ac:dyDescent="0.25">
      <c r="G23868"/>
      <c r="I23868"/>
      <c r="L23868"/>
    </row>
    <row r="23869" spans="7:12" x14ac:dyDescent="0.25">
      <c r="G23869"/>
      <c r="I23869"/>
      <c r="L23869"/>
    </row>
    <row r="23870" spans="7:12" x14ac:dyDescent="0.25">
      <c r="G23870"/>
      <c r="I23870"/>
      <c r="L23870"/>
    </row>
    <row r="23871" spans="7:12" x14ac:dyDescent="0.25">
      <c r="G23871"/>
      <c r="I23871"/>
      <c r="L23871"/>
    </row>
    <row r="23872" spans="7:12" x14ac:dyDescent="0.25">
      <c r="G23872"/>
      <c r="I23872"/>
      <c r="L23872"/>
    </row>
    <row r="23873" spans="7:12" x14ac:dyDescent="0.25">
      <c r="G23873"/>
      <c r="I23873"/>
      <c r="L23873"/>
    </row>
    <row r="23874" spans="7:12" x14ac:dyDescent="0.25">
      <c r="G23874"/>
      <c r="I23874"/>
      <c r="L23874"/>
    </row>
    <row r="23875" spans="7:12" x14ac:dyDescent="0.25">
      <c r="G23875"/>
      <c r="I23875"/>
      <c r="L23875"/>
    </row>
    <row r="23876" spans="7:12" x14ac:dyDescent="0.25">
      <c r="G23876"/>
      <c r="I23876"/>
      <c r="L23876"/>
    </row>
    <row r="23877" spans="7:12" x14ac:dyDescent="0.25">
      <c r="G23877"/>
      <c r="I23877"/>
      <c r="L23877"/>
    </row>
    <row r="23878" spans="7:12" x14ac:dyDescent="0.25">
      <c r="G23878"/>
      <c r="I23878"/>
      <c r="L23878"/>
    </row>
    <row r="23879" spans="7:12" x14ac:dyDescent="0.25">
      <c r="G23879"/>
      <c r="I23879"/>
      <c r="L23879"/>
    </row>
    <row r="23880" spans="7:12" x14ac:dyDescent="0.25">
      <c r="G23880"/>
      <c r="I23880"/>
      <c r="L23880"/>
    </row>
    <row r="23881" spans="7:12" x14ac:dyDescent="0.25">
      <c r="G23881"/>
      <c r="I23881"/>
      <c r="L23881"/>
    </row>
    <row r="23882" spans="7:12" x14ac:dyDescent="0.25">
      <c r="G23882"/>
      <c r="I23882"/>
      <c r="L23882"/>
    </row>
    <row r="23883" spans="7:12" x14ac:dyDescent="0.25">
      <c r="G23883"/>
      <c r="I23883"/>
      <c r="L23883"/>
    </row>
    <row r="23884" spans="7:12" x14ac:dyDescent="0.25">
      <c r="G23884"/>
      <c r="I23884"/>
      <c r="L23884"/>
    </row>
    <row r="23885" spans="7:12" x14ac:dyDescent="0.25">
      <c r="G23885"/>
      <c r="I23885"/>
      <c r="L23885"/>
    </row>
    <row r="23886" spans="7:12" x14ac:dyDescent="0.25">
      <c r="G23886"/>
      <c r="I23886"/>
      <c r="L23886"/>
    </row>
    <row r="23887" spans="7:12" x14ac:dyDescent="0.25">
      <c r="G23887"/>
      <c r="I23887"/>
      <c r="L23887"/>
    </row>
    <row r="23888" spans="7:12" x14ac:dyDescent="0.25">
      <c r="G23888"/>
      <c r="I23888"/>
      <c r="L23888"/>
    </row>
    <row r="23889" spans="7:12" x14ac:dyDescent="0.25">
      <c r="G23889"/>
      <c r="I23889"/>
      <c r="L23889"/>
    </row>
    <row r="23890" spans="7:12" x14ac:dyDescent="0.25">
      <c r="G23890"/>
      <c r="I23890"/>
      <c r="L23890"/>
    </row>
    <row r="23891" spans="7:12" x14ac:dyDescent="0.25">
      <c r="G23891"/>
      <c r="I23891"/>
      <c r="L23891"/>
    </row>
    <row r="23892" spans="7:12" x14ac:dyDescent="0.25">
      <c r="G23892"/>
      <c r="I23892"/>
      <c r="L23892"/>
    </row>
    <row r="23893" spans="7:12" x14ac:dyDescent="0.25">
      <c r="G23893"/>
      <c r="I23893"/>
      <c r="L23893"/>
    </row>
    <row r="23894" spans="7:12" x14ac:dyDescent="0.25">
      <c r="G23894"/>
      <c r="I23894"/>
      <c r="L23894"/>
    </row>
    <row r="23895" spans="7:12" x14ac:dyDescent="0.25">
      <c r="G23895"/>
      <c r="I23895"/>
      <c r="L23895"/>
    </row>
    <row r="23896" spans="7:12" x14ac:dyDescent="0.25">
      <c r="G23896"/>
      <c r="I23896"/>
      <c r="L23896"/>
    </row>
    <row r="23897" spans="7:12" x14ac:dyDescent="0.25">
      <c r="G23897"/>
      <c r="I23897"/>
      <c r="L23897"/>
    </row>
    <row r="23898" spans="7:12" x14ac:dyDescent="0.25">
      <c r="G23898"/>
      <c r="I23898"/>
      <c r="L23898"/>
    </row>
    <row r="23899" spans="7:12" x14ac:dyDescent="0.25">
      <c r="G23899"/>
      <c r="I23899"/>
      <c r="L23899"/>
    </row>
    <row r="23900" spans="7:12" x14ac:dyDescent="0.25">
      <c r="G23900"/>
      <c r="I23900"/>
      <c r="L23900"/>
    </row>
    <row r="23901" spans="7:12" x14ac:dyDescent="0.25">
      <c r="G23901"/>
      <c r="I23901"/>
      <c r="L23901"/>
    </row>
    <row r="23902" spans="7:12" x14ac:dyDescent="0.25">
      <c r="G23902"/>
      <c r="I23902"/>
      <c r="L23902"/>
    </row>
    <row r="23903" spans="7:12" x14ac:dyDescent="0.25">
      <c r="G23903"/>
      <c r="I23903"/>
      <c r="L23903"/>
    </row>
    <row r="23904" spans="7:12" x14ac:dyDescent="0.25">
      <c r="G23904"/>
      <c r="I23904"/>
      <c r="L23904"/>
    </row>
    <row r="23905" spans="7:12" x14ac:dyDescent="0.25">
      <c r="G23905"/>
      <c r="I23905"/>
      <c r="L23905"/>
    </row>
    <row r="23906" spans="7:12" x14ac:dyDescent="0.25">
      <c r="G23906"/>
      <c r="I23906"/>
      <c r="L23906"/>
    </row>
    <row r="23907" spans="7:12" x14ac:dyDescent="0.25">
      <c r="G23907"/>
      <c r="I23907"/>
      <c r="L23907"/>
    </row>
    <row r="23908" spans="7:12" x14ac:dyDescent="0.25">
      <c r="G23908"/>
      <c r="I23908"/>
      <c r="L23908"/>
    </row>
    <row r="23909" spans="7:12" x14ac:dyDescent="0.25">
      <c r="G23909"/>
      <c r="I23909"/>
      <c r="L23909"/>
    </row>
    <row r="23910" spans="7:12" x14ac:dyDescent="0.25">
      <c r="G23910"/>
      <c r="I23910"/>
      <c r="L23910"/>
    </row>
    <row r="23911" spans="7:12" x14ac:dyDescent="0.25">
      <c r="G23911"/>
      <c r="I23911"/>
      <c r="L23911"/>
    </row>
    <row r="23912" spans="7:12" x14ac:dyDescent="0.25">
      <c r="G23912"/>
      <c r="I23912"/>
      <c r="L23912"/>
    </row>
    <row r="23913" spans="7:12" x14ac:dyDescent="0.25">
      <c r="G23913"/>
      <c r="I23913"/>
      <c r="L23913"/>
    </row>
    <row r="23914" spans="7:12" x14ac:dyDescent="0.25">
      <c r="G23914"/>
      <c r="I23914"/>
      <c r="L23914"/>
    </row>
    <row r="23915" spans="7:12" x14ac:dyDescent="0.25">
      <c r="G23915"/>
      <c r="I23915"/>
      <c r="L23915"/>
    </row>
    <row r="23916" spans="7:12" x14ac:dyDescent="0.25">
      <c r="G23916"/>
      <c r="I23916"/>
      <c r="L23916"/>
    </row>
    <row r="23917" spans="7:12" x14ac:dyDescent="0.25">
      <c r="G23917"/>
      <c r="I23917"/>
      <c r="L23917"/>
    </row>
    <row r="23918" spans="7:12" x14ac:dyDescent="0.25">
      <c r="G23918"/>
      <c r="I23918"/>
      <c r="L23918"/>
    </row>
    <row r="23919" spans="7:12" x14ac:dyDescent="0.25">
      <c r="G23919"/>
      <c r="I23919"/>
      <c r="L23919"/>
    </row>
    <row r="23920" spans="7:12" x14ac:dyDescent="0.25">
      <c r="G23920"/>
      <c r="I23920"/>
      <c r="L23920"/>
    </row>
    <row r="23921" spans="7:12" x14ac:dyDescent="0.25">
      <c r="G23921"/>
      <c r="I23921"/>
      <c r="L23921"/>
    </row>
    <row r="23922" spans="7:12" x14ac:dyDescent="0.25">
      <c r="G23922"/>
      <c r="I23922"/>
      <c r="L23922"/>
    </row>
    <row r="23923" spans="7:12" x14ac:dyDescent="0.25">
      <c r="G23923"/>
      <c r="I23923"/>
      <c r="L23923"/>
    </row>
    <row r="23924" spans="7:12" x14ac:dyDescent="0.25">
      <c r="G23924"/>
      <c r="I23924"/>
      <c r="L23924"/>
    </row>
    <row r="23925" spans="7:12" x14ac:dyDescent="0.25">
      <c r="G23925"/>
      <c r="I23925"/>
      <c r="L23925"/>
    </row>
    <row r="23926" spans="7:12" x14ac:dyDescent="0.25">
      <c r="G23926"/>
      <c r="I23926"/>
      <c r="L23926"/>
    </row>
    <row r="23927" spans="7:12" x14ac:dyDescent="0.25">
      <c r="G23927"/>
      <c r="I23927"/>
      <c r="L23927"/>
    </row>
    <row r="23928" spans="7:12" x14ac:dyDescent="0.25">
      <c r="G23928"/>
      <c r="I23928"/>
      <c r="L23928"/>
    </row>
    <row r="23929" spans="7:12" x14ac:dyDescent="0.25">
      <c r="G23929"/>
      <c r="I23929"/>
      <c r="L23929"/>
    </row>
    <row r="23930" spans="7:12" x14ac:dyDescent="0.25">
      <c r="G23930"/>
      <c r="I23930"/>
      <c r="L23930"/>
    </row>
    <row r="23931" spans="7:12" x14ac:dyDescent="0.25">
      <c r="G23931"/>
      <c r="I23931"/>
      <c r="L23931"/>
    </row>
    <row r="23932" spans="7:12" x14ac:dyDescent="0.25">
      <c r="G23932"/>
      <c r="I23932"/>
      <c r="L23932"/>
    </row>
    <row r="23933" spans="7:12" x14ac:dyDescent="0.25">
      <c r="G23933"/>
      <c r="I23933"/>
      <c r="L23933"/>
    </row>
    <row r="23934" spans="7:12" x14ac:dyDescent="0.25">
      <c r="G23934"/>
      <c r="I23934"/>
      <c r="L23934"/>
    </row>
    <row r="23935" spans="7:12" x14ac:dyDescent="0.25">
      <c r="G23935"/>
      <c r="I23935"/>
      <c r="L23935"/>
    </row>
    <row r="23936" spans="7:12" x14ac:dyDescent="0.25">
      <c r="G23936"/>
      <c r="I23936"/>
      <c r="L23936"/>
    </row>
    <row r="23937" spans="7:12" x14ac:dyDescent="0.25">
      <c r="G23937"/>
      <c r="I23937"/>
      <c r="L23937"/>
    </row>
    <row r="23938" spans="7:12" x14ac:dyDescent="0.25">
      <c r="G23938"/>
      <c r="I23938"/>
      <c r="L23938"/>
    </row>
    <row r="23939" spans="7:12" x14ac:dyDescent="0.25">
      <c r="G23939"/>
      <c r="I23939"/>
      <c r="L23939"/>
    </row>
    <row r="23940" spans="7:12" x14ac:dyDescent="0.25">
      <c r="G23940"/>
      <c r="I23940"/>
      <c r="L23940"/>
    </row>
    <row r="23941" spans="7:12" x14ac:dyDescent="0.25">
      <c r="G23941"/>
      <c r="I23941"/>
      <c r="L23941"/>
    </row>
    <row r="23942" spans="7:12" x14ac:dyDescent="0.25">
      <c r="G23942"/>
      <c r="I23942"/>
      <c r="L23942"/>
    </row>
    <row r="23943" spans="7:12" x14ac:dyDescent="0.25">
      <c r="G23943"/>
      <c r="I23943"/>
      <c r="L23943"/>
    </row>
    <row r="23944" spans="7:12" x14ac:dyDescent="0.25">
      <c r="G23944"/>
      <c r="I23944"/>
      <c r="L23944"/>
    </row>
    <row r="23945" spans="7:12" x14ac:dyDescent="0.25">
      <c r="G23945"/>
      <c r="I23945"/>
      <c r="L23945"/>
    </row>
    <row r="23946" spans="7:12" x14ac:dyDescent="0.25">
      <c r="G23946"/>
      <c r="I23946"/>
      <c r="L23946"/>
    </row>
    <row r="23947" spans="7:12" x14ac:dyDescent="0.25">
      <c r="G23947"/>
      <c r="I23947"/>
      <c r="L23947"/>
    </row>
    <row r="23948" spans="7:12" x14ac:dyDescent="0.25">
      <c r="G23948"/>
      <c r="I23948"/>
      <c r="L23948"/>
    </row>
    <row r="23949" spans="7:12" x14ac:dyDescent="0.25">
      <c r="G23949"/>
      <c r="I23949"/>
      <c r="L23949"/>
    </row>
    <row r="23950" spans="7:12" x14ac:dyDescent="0.25">
      <c r="G23950"/>
      <c r="I23950"/>
      <c r="L23950"/>
    </row>
    <row r="23951" spans="7:12" x14ac:dyDescent="0.25">
      <c r="G23951"/>
      <c r="I23951"/>
      <c r="L23951"/>
    </row>
    <row r="23952" spans="7:12" x14ac:dyDescent="0.25">
      <c r="G23952"/>
      <c r="I23952"/>
      <c r="L23952"/>
    </row>
    <row r="23953" spans="7:12" x14ac:dyDescent="0.25">
      <c r="G23953"/>
      <c r="I23953"/>
      <c r="L23953"/>
    </row>
    <row r="23954" spans="7:12" x14ac:dyDescent="0.25">
      <c r="G23954"/>
      <c r="I23954"/>
      <c r="L23954"/>
    </row>
    <row r="23955" spans="7:12" x14ac:dyDescent="0.25">
      <c r="G23955"/>
      <c r="I23955"/>
      <c r="L23955"/>
    </row>
    <row r="23956" spans="7:12" x14ac:dyDescent="0.25">
      <c r="G23956"/>
      <c r="I23956"/>
      <c r="L23956"/>
    </row>
    <row r="23957" spans="7:12" x14ac:dyDescent="0.25">
      <c r="G23957"/>
      <c r="I23957"/>
      <c r="L23957"/>
    </row>
    <row r="23958" spans="7:12" x14ac:dyDescent="0.25">
      <c r="G23958"/>
      <c r="I23958"/>
      <c r="L23958"/>
    </row>
    <row r="23959" spans="7:12" x14ac:dyDescent="0.25">
      <c r="G23959"/>
      <c r="I23959"/>
      <c r="L23959"/>
    </row>
    <row r="23960" spans="7:12" x14ac:dyDescent="0.25">
      <c r="G23960"/>
      <c r="I23960"/>
      <c r="L23960"/>
    </row>
    <row r="23961" spans="7:12" x14ac:dyDescent="0.25">
      <c r="G23961"/>
      <c r="I23961"/>
      <c r="L23961"/>
    </row>
    <row r="23962" spans="7:12" x14ac:dyDescent="0.25">
      <c r="G23962"/>
      <c r="I23962"/>
      <c r="L23962"/>
    </row>
    <row r="23963" spans="7:12" x14ac:dyDescent="0.25">
      <c r="G23963"/>
      <c r="I23963"/>
      <c r="L23963"/>
    </row>
    <row r="23964" spans="7:12" x14ac:dyDescent="0.25">
      <c r="G23964"/>
      <c r="I23964"/>
      <c r="L23964"/>
    </row>
    <row r="23965" spans="7:12" x14ac:dyDescent="0.25">
      <c r="G23965"/>
      <c r="I23965"/>
      <c r="L23965"/>
    </row>
    <row r="23966" spans="7:12" x14ac:dyDescent="0.25">
      <c r="G23966"/>
      <c r="I23966"/>
      <c r="L23966"/>
    </row>
    <row r="23967" spans="7:12" x14ac:dyDescent="0.25">
      <c r="G23967"/>
      <c r="I23967"/>
      <c r="L23967"/>
    </row>
    <row r="23968" spans="7:12" x14ac:dyDescent="0.25">
      <c r="G23968"/>
      <c r="I23968"/>
      <c r="L23968"/>
    </row>
    <row r="23969" spans="7:12" x14ac:dyDescent="0.25">
      <c r="G23969"/>
      <c r="I23969"/>
      <c r="L23969"/>
    </row>
    <row r="23970" spans="7:12" x14ac:dyDescent="0.25">
      <c r="G23970"/>
      <c r="I23970"/>
      <c r="L23970"/>
    </row>
    <row r="23971" spans="7:12" x14ac:dyDescent="0.25">
      <c r="G23971"/>
      <c r="I23971"/>
      <c r="L23971"/>
    </row>
    <row r="23972" spans="7:12" x14ac:dyDescent="0.25">
      <c r="G23972"/>
      <c r="I23972"/>
      <c r="L23972"/>
    </row>
    <row r="23973" spans="7:12" x14ac:dyDescent="0.25">
      <c r="G23973"/>
      <c r="I23973"/>
      <c r="L23973"/>
    </row>
    <row r="23974" spans="7:12" x14ac:dyDescent="0.25">
      <c r="G23974"/>
      <c r="I23974"/>
      <c r="L23974"/>
    </row>
    <row r="23975" spans="7:12" x14ac:dyDescent="0.25">
      <c r="G23975"/>
      <c r="I23975"/>
      <c r="L23975"/>
    </row>
    <row r="23976" spans="7:12" x14ac:dyDescent="0.25">
      <c r="G23976"/>
      <c r="I23976"/>
      <c r="L23976"/>
    </row>
    <row r="23977" spans="7:12" x14ac:dyDescent="0.25">
      <c r="G23977"/>
      <c r="I23977"/>
      <c r="L23977"/>
    </row>
    <row r="23978" spans="7:12" x14ac:dyDescent="0.25">
      <c r="G23978"/>
      <c r="I23978"/>
      <c r="L23978"/>
    </row>
    <row r="23979" spans="7:12" x14ac:dyDescent="0.25">
      <c r="G23979"/>
      <c r="I23979"/>
      <c r="L23979"/>
    </row>
    <row r="23980" spans="7:12" x14ac:dyDescent="0.25">
      <c r="G23980"/>
      <c r="I23980"/>
      <c r="L23980"/>
    </row>
    <row r="23981" spans="7:12" x14ac:dyDescent="0.25">
      <c r="G23981"/>
      <c r="I23981"/>
      <c r="L23981"/>
    </row>
    <row r="23982" spans="7:12" x14ac:dyDescent="0.25">
      <c r="G23982"/>
      <c r="I23982"/>
      <c r="L23982"/>
    </row>
    <row r="23983" spans="7:12" x14ac:dyDescent="0.25">
      <c r="G23983"/>
      <c r="I23983"/>
      <c r="L23983"/>
    </row>
    <row r="23984" spans="7:12" x14ac:dyDescent="0.25">
      <c r="G23984"/>
      <c r="I23984"/>
      <c r="L23984"/>
    </row>
    <row r="23985" spans="7:12" x14ac:dyDescent="0.25">
      <c r="G23985"/>
      <c r="I23985"/>
      <c r="L23985"/>
    </row>
    <row r="23986" spans="7:12" x14ac:dyDescent="0.25">
      <c r="G23986"/>
      <c r="I23986"/>
      <c r="L23986"/>
    </row>
    <row r="23987" spans="7:12" x14ac:dyDescent="0.25">
      <c r="G23987"/>
      <c r="I23987"/>
      <c r="L23987"/>
    </row>
    <row r="23988" spans="7:12" x14ac:dyDescent="0.25">
      <c r="G23988"/>
      <c r="I23988"/>
      <c r="L23988"/>
    </row>
    <row r="23989" spans="7:12" x14ac:dyDescent="0.25">
      <c r="G23989"/>
      <c r="I23989"/>
      <c r="L23989"/>
    </row>
    <row r="23990" spans="7:12" x14ac:dyDescent="0.25">
      <c r="G23990"/>
      <c r="I23990"/>
      <c r="L23990"/>
    </row>
    <row r="23991" spans="7:12" x14ac:dyDescent="0.25">
      <c r="G23991"/>
      <c r="I23991"/>
      <c r="L23991"/>
    </row>
    <row r="23992" spans="7:12" x14ac:dyDescent="0.25">
      <c r="G23992"/>
      <c r="I23992"/>
      <c r="L23992"/>
    </row>
    <row r="23993" spans="7:12" x14ac:dyDescent="0.25">
      <c r="G23993"/>
      <c r="I23993"/>
      <c r="L23993"/>
    </row>
    <row r="23994" spans="7:12" x14ac:dyDescent="0.25">
      <c r="G23994"/>
      <c r="I23994"/>
      <c r="L23994"/>
    </row>
    <row r="23995" spans="7:12" x14ac:dyDescent="0.25">
      <c r="G23995"/>
      <c r="I23995"/>
      <c r="L23995"/>
    </row>
    <row r="23996" spans="7:12" x14ac:dyDescent="0.25">
      <c r="G23996"/>
      <c r="I23996"/>
      <c r="L23996"/>
    </row>
    <row r="23997" spans="7:12" x14ac:dyDescent="0.25">
      <c r="G23997"/>
      <c r="I23997"/>
      <c r="L23997"/>
    </row>
    <row r="23998" spans="7:12" x14ac:dyDescent="0.25">
      <c r="G23998"/>
      <c r="I23998"/>
      <c r="L23998"/>
    </row>
    <row r="23999" spans="7:12" x14ac:dyDescent="0.25">
      <c r="G23999"/>
      <c r="I23999"/>
      <c r="L23999"/>
    </row>
    <row r="24000" spans="7:12" x14ac:dyDescent="0.25">
      <c r="G24000"/>
      <c r="I24000"/>
      <c r="L24000"/>
    </row>
    <row r="24001" spans="7:12" x14ac:dyDescent="0.25">
      <c r="G24001"/>
      <c r="I24001"/>
      <c r="L24001"/>
    </row>
    <row r="24002" spans="7:12" x14ac:dyDescent="0.25">
      <c r="G24002"/>
      <c r="I24002"/>
      <c r="L24002"/>
    </row>
    <row r="24003" spans="7:12" x14ac:dyDescent="0.25">
      <c r="G24003"/>
      <c r="I24003"/>
      <c r="L24003"/>
    </row>
    <row r="24004" spans="7:12" x14ac:dyDescent="0.25">
      <c r="G24004"/>
      <c r="I24004"/>
      <c r="L24004"/>
    </row>
    <row r="24005" spans="7:12" x14ac:dyDescent="0.25">
      <c r="G24005"/>
      <c r="I24005"/>
      <c r="L24005"/>
    </row>
    <row r="24006" spans="7:12" x14ac:dyDescent="0.25">
      <c r="G24006"/>
      <c r="I24006"/>
      <c r="L24006"/>
    </row>
    <row r="24007" spans="7:12" x14ac:dyDescent="0.25">
      <c r="G24007"/>
      <c r="I24007"/>
      <c r="L24007"/>
    </row>
    <row r="24008" spans="7:12" x14ac:dyDescent="0.25">
      <c r="G24008"/>
      <c r="I24008"/>
      <c r="L24008"/>
    </row>
    <row r="24009" spans="7:12" x14ac:dyDescent="0.25">
      <c r="G24009"/>
      <c r="I24009"/>
      <c r="L24009"/>
    </row>
    <row r="24010" spans="7:12" x14ac:dyDescent="0.25">
      <c r="G24010"/>
      <c r="I24010"/>
      <c r="L24010"/>
    </row>
    <row r="24011" spans="7:12" x14ac:dyDescent="0.25">
      <c r="G24011"/>
      <c r="I24011"/>
      <c r="L24011"/>
    </row>
    <row r="24012" spans="7:12" x14ac:dyDescent="0.25">
      <c r="G24012"/>
      <c r="I24012"/>
      <c r="L24012"/>
    </row>
    <row r="24013" spans="7:12" x14ac:dyDescent="0.25">
      <c r="G24013"/>
      <c r="I24013"/>
      <c r="L24013"/>
    </row>
    <row r="24014" spans="7:12" x14ac:dyDescent="0.25">
      <c r="G24014"/>
      <c r="I24014"/>
      <c r="L24014"/>
    </row>
    <row r="24015" spans="7:12" x14ac:dyDescent="0.25">
      <c r="G24015"/>
      <c r="I24015"/>
      <c r="L24015"/>
    </row>
    <row r="24016" spans="7:12" x14ac:dyDescent="0.25">
      <c r="G24016"/>
      <c r="I24016"/>
      <c r="L24016"/>
    </row>
    <row r="24017" spans="7:12" x14ac:dyDescent="0.25">
      <c r="G24017"/>
      <c r="I24017"/>
      <c r="L24017"/>
    </row>
    <row r="24018" spans="7:12" x14ac:dyDescent="0.25">
      <c r="G24018"/>
      <c r="I24018"/>
      <c r="L24018"/>
    </row>
    <row r="24019" spans="7:12" x14ac:dyDescent="0.25">
      <c r="G24019"/>
      <c r="I24019"/>
      <c r="L24019"/>
    </row>
    <row r="24020" spans="7:12" x14ac:dyDescent="0.25">
      <c r="G24020"/>
      <c r="I24020"/>
      <c r="L24020"/>
    </row>
    <row r="24021" spans="7:12" x14ac:dyDescent="0.25">
      <c r="G24021"/>
      <c r="I24021"/>
      <c r="L24021"/>
    </row>
    <row r="24022" spans="7:12" x14ac:dyDescent="0.25">
      <c r="G24022"/>
      <c r="I24022"/>
      <c r="L24022"/>
    </row>
    <row r="24023" spans="7:12" x14ac:dyDescent="0.25">
      <c r="G24023"/>
      <c r="I24023"/>
      <c r="L24023"/>
    </row>
    <row r="24024" spans="7:12" x14ac:dyDescent="0.25">
      <c r="G24024"/>
      <c r="I24024"/>
      <c r="L24024"/>
    </row>
    <row r="24025" spans="7:12" x14ac:dyDescent="0.25">
      <c r="G24025"/>
      <c r="I24025"/>
      <c r="L24025"/>
    </row>
    <row r="24026" spans="7:12" x14ac:dyDescent="0.25">
      <c r="G24026"/>
      <c r="I24026"/>
      <c r="L24026"/>
    </row>
    <row r="24027" spans="7:12" x14ac:dyDescent="0.25">
      <c r="G24027"/>
      <c r="I24027"/>
      <c r="L24027"/>
    </row>
    <row r="24028" spans="7:12" x14ac:dyDescent="0.25">
      <c r="G24028"/>
      <c r="I24028"/>
      <c r="L24028"/>
    </row>
    <row r="24029" spans="7:12" x14ac:dyDescent="0.25">
      <c r="G24029"/>
      <c r="I24029"/>
      <c r="L24029"/>
    </row>
    <row r="24030" spans="7:12" x14ac:dyDescent="0.25">
      <c r="G24030"/>
      <c r="I24030"/>
      <c r="L24030"/>
    </row>
    <row r="24031" spans="7:12" x14ac:dyDescent="0.25">
      <c r="G24031"/>
      <c r="I24031"/>
      <c r="L24031"/>
    </row>
    <row r="24032" spans="7:12" x14ac:dyDescent="0.25">
      <c r="G24032"/>
      <c r="I24032"/>
      <c r="L24032"/>
    </row>
    <row r="24033" spans="7:12" x14ac:dyDescent="0.25">
      <c r="G24033"/>
      <c r="I24033"/>
      <c r="L24033"/>
    </row>
    <row r="24034" spans="7:12" x14ac:dyDescent="0.25">
      <c r="G24034"/>
      <c r="I24034"/>
      <c r="L24034"/>
    </row>
    <row r="24035" spans="7:12" x14ac:dyDescent="0.25">
      <c r="G24035"/>
      <c r="I24035"/>
      <c r="L24035"/>
    </row>
    <row r="24036" spans="7:12" x14ac:dyDescent="0.25">
      <c r="G24036"/>
      <c r="I24036"/>
      <c r="L24036"/>
    </row>
    <row r="24037" spans="7:12" x14ac:dyDescent="0.25">
      <c r="G24037"/>
      <c r="I24037"/>
      <c r="L24037"/>
    </row>
    <row r="24038" spans="7:12" x14ac:dyDescent="0.25">
      <c r="G24038"/>
      <c r="I24038"/>
      <c r="L24038"/>
    </row>
    <row r="24039" spans="7:12" x14ac:dyDescent="0.25">
      <c r="G24039"/>
      <c r="I24039"/>
      <c r="L24039"/>
    </row>
    <row r="24040" spans="7:12" x14ac:dyDescent="0.25">
      <c r="G24040"/>
      <c r="I24040"/>
      <c r="L24040"/>
    </row>
    <row r="24041" spans="7:12" x14ac:dyDescent="0.25">
      <c r="G24041"/>
      <c r="I24041"/>
      <c r="L24041"/>
    </row>
    <row r="24042" spans="7:12" x14ac:dyDescent="0.25">
      <c r="G24042"/>
      <c r="I24042"/>
      <c r="L24042"/>
    </row>
    <row r="24043" spans="7:12" x14ac:dyDescent="0.25">
      <c r="G24043"/>
      <c r="I24043"/>
      <c r="L24043"/>
    </row>
    <row r="24044" spans="7:12" x14ac:dyDescent="0.25">
      <c r="G24044"/>
      <c r="I24044"/>
      <c r="L24044"/>
    </row>
    <row r="24045" spans="7:12" x14ac:dyDescent="0.25">
      <c r="G24045"/>
      <c r="I24045"/>
      <c r="L24045"/>
    </row>
    <row r="24046" spans="7:12" x14ac:dyDescent="0.25">
      <c r="G24046"/>
      <c r="I24046"/>
      <c r="L24046"/>
    </row>
    <row r="24047" spans="7:12" x14ac:dyDescent="0.25">
      <c r="G24047"/>
      <c r="I24047"/>
      <c r="L24047"/>
    </row>
    <row r="24048" spans="7:12" x14ac:dyDescent="0.25">
      <c r="G24048"/>
      <c r="I24048"/>
      <c r="L24048"/>
    </row>
    <row r="24049" spans="7:12" x14ac:dyDescent="0.25">
      <c r="G24049"/>
      <c r="I24049"/>
      <c r="L24049"/>
    </row>
    <row r="24050" spans="7:12" x14ac:dyDescent="0.25">
      <c r="G24050"/>
      <c r="I24050"/>
      <c r="L24050"/>
    </row>
    <row r="24051" spans="7:12" x14ac:dyDescent="0.25">
      <c r="G24051"/>
      <c r="I24051"/>
      <c r="L24051"/>
    </row>
    <row r="24052" spans="7:12" x14ac:dyDescent="0.25">
      <c r="G24052"/>
      <c r="I24052"/>
      <c r="L24052"/>
    </row>
    <row r="24053" spans="7:12" x14ac:dyDescent="0.25">
      <c r="G24053"/>
      <c r="I24053"/>
      <c r="L24053"/>
    </row>
    <row r="24054" spans="7:12" x14ac:dyDescent="0.25">
      <c r="G24054"/>
      <c r="I24054"/>
      <c r="L24054"/>
    </row>
    <row r="24055" spans="7:12" x14ac:dyDescent="0.25">
      <c r="G24055"/>
      <c r="I24055"/>
      <c r="L24055"/>
    </row>
    <row r="24056" spans="7:12" x14ac:dyDescent="0.25">
      <c r="G24056"/>
      <c r="I24056"/>
      <c r="L24056"/>
    </row>
    <row r="24057" spans="7:12" x14ac:dyDescent="0.25">
      <c r="G24057"/>
      <c r="I24057"/>
      <c r="L24057"/>
    </row>
    <row r="24058" spans="7:12" x14ac:dyDescent="0.25">
      <c r="G24058"/>
      <c r="I24058"/>
      <c r="L24058"/>
    </row>
    <row r="24059" spans="7:12" x14ac:dyDescent="0.25">
      <c r="G24059"/>
      <c r="I24059"/>
      <c r="L24059"/>
    </row>
    <row r="24060" spans="7:12" x14ac:dyDescent="0.25">
      <c r="G24060"/>
      <c r="I24060"/>
      <c r="L24060"/>
    </row>
    <row r="24061" spans="7:12" x14ac:dyDescent="0.25">
      <c r="G24061"/>
      <c r="I24061"/>
      <c r="L24061"/>
    </row>
    <row r="24062" spans="7:12" x14ac:dyDescent="0.25">
      <c r="G24062"/>
      <c r="I24062"/>
      <c r="L24062"/>
    </row>
    <row r="24063" spans="7:12" x14ac:dyDescent="0.25">
      <c r="G24063"/>
      <c r="I24063"/>
      <c r="L24063"/>
    </row>
    <row r="24064" spans="7:12" x14ac:dyDescent="0.25">
      <c r="G24064"/>
      <c r="I24064"/>
      <c r="L24064"/>
    </row>
    <row r="24065" spans="7:12" x14ac:dyDescent="0.25">
      <c r="G24065"/>
      <c r="I24065"/>
      <c r="L24065"/>
    </row>
    <row r="24066" spans="7:12" x14ac:dyDescent="0.25">
      <c r="G24066"/>
      <c r="I24066"/>
      <c r="L24066"/>
    </row>
    <row r="24067" spans="7:12" x14ac:dyDescent="0.25">
      <c r="G24067"/>
      <c r="I24067"/>
      <c r="L24067"/>
    </row>
    <row r="24068" spans="7:12" x14ac:dyDescent="0.25">
      <c r="G24068"/>
      <c r="I24068"/>
      <c r="L24068"/>
    </row>
    <row r="24069" spans="7:12" x14ac:dyDescent="0.25">
      <c r="G24069"/>
      <c r="I24069"/>
      <c r="L24069"/>
    </row>
    <row r="24070" spans="7:12" x14ac:dyDescent="0.25">
      <c r="G24070"/>
      <c r="I24070"/>
      <c r="L24070"/>
    </row>
    <row r="24071" spans="7:12" x14ac:dyDescent="0.25">
      <c r="G24071"/>
      <c r="I24071"/>
      <c r="L24071"/>
    </row>
    <row r="24072" spans="7:12" x14ac:dyDescent="0.25">
      <c r="G24072"/>
      <c r="I24072"/>
      <c r="L24072"/>
    </row>
    <row r="24073" spans="7:12" x14ac:dyDescent="0.25">
      <c r="G24073"/>
      <c r="I24073"/>
      <c r="L24073"/>
    </row>
    <row r="24074" spans="7:12" x14ac:dyDescent="0.25">
      <c r="G24074"/>
      <c r="I24074"/>
      <c r="L24074"/>
    </row>
    <row r="24075" spans="7:12" x14ac:dyDescent="0.25">
      <c r="G24075"/>
      <c r="I24075"/>
      <c r="L24075"/>
    </row>
    <row r="24076" spans="7:12" x14ac:dyDescent="0.25">
      <c r="G24076"/>
      <c r="I24076"/>
      <c r="L24076"/>
    </row>
    <row r="24077" spans="7:12" x14ac:dyDescent="0.25">
      <c r="G24077"/>
      <c r="I24077"/>
      <c r="L24077"/>
    </row>
    <row r="24078" spans="7:12" x14ac:dyDescent="0.25">
      <c r="G24078"/>
      <c r="I24078"/>
      <c r="L24078"/>
    </row>
    <row r="24079" spans="7:12" x14ac:dyDescent="0.25">
      <c r="G24079"/>
      <c r="I24079"/>
      <c r="L24079"/>
    </row>
    <row r="24080" spans="7:12" x14ac:dyDescent="0.25">
      <c r="G24080"/>
      <c r="I24080"/>
      <c r="L24080"/>
    </row>
    <row r="24081" spans="7:12" x14ac:dyDescent="0.25">
      <c r="G24081"/>
      <c r="I24081"/>
      <c r="L24081"/>
    </row>
    <row r="24082" spans="7:12" x14ac:dyDescent="0.25">
      <c r="G24082"/>
      <c r="I24082"/>
      <c r="L24082"/>
    </row>
    <row r="24083" spans="7:12" x14ac:dyDescent="0.25">
      <c r="G24083"/>
      <c r="I24083"/>
      <c r="L24083"/>
    </row>
    <row r="24084" spans="7:12" x14ac:dyDescent="0.25">
      <c r="G24084"/>
      <c r="I24084"/>
      <c r="L24084"/>
    </row>
    <row r="24085" spans="7:12" x14ac:dyDescent="0.25">
      <c r="G24085"/>
      <c r="I24085"/>
      <c r="L24085"/>
    </row>
    <row r="24086" spans="7:12" x14ac:dyDescent="0.25">
      <c r="G24086"/>
      <c r="I24086"/>
      <c r="L24086"/>
    </row>
    <row r="24087" spans="7:12" x14ac:dyDescent="0.25">
      <c r="G24087"/>
      <c r="I24087"/>
      <c r="L24087"/>
    </row>
    <row r="24088" spans="7:12" x14ac:dyDescent="0.25">
      <c r="G24088"/>
      <c r="I24088"/>
      <c r="L24088"/>
    </row>
    <row r="24089" spans="7:12" x14ac:dyDescent="0.25">
      <c r="G24089"/>
      <c r="I24089"/>
      <c r="L24089"/>
    </row>
    <row r="24090" spans="7:12" x14ac:dyDescent="0.25">
      <c r="G24090"/>
      <c r="I24090"/>
      <c r="L24090"/>
    </row>
    <row r="24091" spans="7:12" x14ac:dyDescent="0.25">
      <c r="G24091"/>
      <c r="I24091"/>
      <c r="L24091"/>
    </row>
    <row r="24092" spans="7:12" x14ac:dyDescent="0.25">
      <c r="G24092"/>
      <c r="I24092"/>
      <c r="L24092"/>
    </row>
    <row r="24093" spans="7:12" x14ac:dyDescent="0.25">
      <c r="G24093"/>
      <c r="I24093"/>
      <c r="L24093"/>
    </row>
    <row r="24094" spans="7:12" x14ac:dyDescent="0.25">
      <c r="G24094"/>
      <c r="I24094"/>
      <c r="L24094"/>
    </row>
    <row r="24095" spans="7:12" x14ac:dyDescent="0.25">
      <c r="G24095"/>
      <c r="I24095"/>
      <c r="L24095"/>
    </row>
    <row r="24096" spans="7:12" x14ac:dyDescent="0.25">
      <c r="G24096"/>
      <c r="I24096"/>
      <c r="L24096"/>
    </row>
    <row r="24097" spans="7:12" x14ac:dyDescent="0.25">
      <c r="G24097"/>
      <c r="I24097"/>
      <c r="L24097"/>
    </row>
    <row r="24098" spans="7:12" x14ac:dyDescent="0.25">
      <c r="G24098"/>
      <c r="I24098"/>
      <c r="L24098"/>
    </row>
    <row r="24099" spans="7:12" x14ac:dyDescent="0.25">
      <c r="G24099"/>
      <c r="I24099"/>
      <c r="L24099"/>
    </row>
    <row r="24100" spans="7:12" x14ac:dyDescent="0.25">
      <c r="G24100"/>
      <c r="I24100"/>
      <c r="L24100"/>
    </row>
    <row r="24101" spans="7:12" x14ac:dyDescent="0.25">
      <c r="G24101"/>
      <c r="I24101"/>
      <c r="L24101"/>
    </row>
    <row r="24102" spans="7:12" x14ac:dyDescent="0.25">
      <c r="G24102"/>
      <c r="I24102"/>
      <c r="L24102"/>
    </row>
    <row r="24103" spans="7:12" x14ac:dyDescent="0.25">
      <c r="G24103"/>
      <c r="I24103"/>
      <c r="L24103"/>
    </row>
    <row r="24104" spans="7:12" x14ac:dyDescent="0.25">
      <c r="G24104"/>
      <c r="I24104"/>
      <c r="L24104"/>
    </row>
    <row r="24105" spans="7:12" x14ac:dyDescent="0.25">
      <c r="G24105"/>
      <c r="I24105"/>
      <c r="L24105"/>
    </row>
    <row r="24106" spans="7:12" x14ac:dyDescent="0.25">
      <c r="G24106"/>
      <c r="I24106"/>
      <c r="L24106"/>
    </row>
    <row r="24107" spans="7:12" x14ac:dyDescent="0.25">
      <c r="G24107"/>
      <c r="I24107"/>
      <c r="L24107"/>
    </row>
    <row r="24108" spans="7:12" x14ac:dyDescent="0.25">
      <c r="G24108"/>
      <c r="I24108"/>
      <c r="L24108"/>
    </row>
    <row r="24109" spans="7:12" x14ac:dyDescent="0.25">
      <c r="G24109"/>
      <c r="I24109"/>
      <c r="L24109"/>
    </row>
    <row r="24110" spans="7:12" x14ac:dyDescent="0.25">
      <c r="G24110"/>
      <c r="I24110"/>
      <c r="L24110"/>
    </row>
    <row r="24111" spans="7:12" x14ac:dyDescent="0.25">
      <c r="G24111"/>
      <c r="I24111"/>
      <c r="L24111"/>
    </row>
    <row r="24112" spans="7:12" x14ac:dyDescent="0.25">
      <c r="G24112"/>
      <c r="I24112"/>
      <c r="L24112"/>
    </row>
    <row r="24113" spans="7:12" x14ac:dyDescent="0.25">
      <c r="G24113"/>
      <c r="I24113"/>
      <c r="L24113"/>
    </row>
    <row r="24114" spans="7:12" x14ac:dyDescent="0.25">
      <c r="G24114"/>
      <c r="I24114"/>
      <c r="L24114"/>
    </row>
    <row r="24115" spans="7:12" x14ac:dyDescent="0.25">
      <c r="G24115"/>
      <c r="I24115"/>
      <c r="L24115"/>
    </row>
    <row r="24116" spans="7:12" x14ac:dyDescent="0.25">
      <c r="G24116"/>
      <c r="I24116"/>
      <c r="L24116"/>
    </row>
    <row r="24117" spans="7:12" x14ac:dyDescent="0.25">
      <c r="G24117"/>
      <c r="I24117"/>
      <c r="L24117"/>
    </row>
    <row r="24118" spans="7:12" x14ac:dyDescent="0.25">
      <c r="G24118"/>
      <c r="I24118"/>
      <c r="L24118"/>
    </row>
    <row r="24119" spans="7:12" x14ac:dyDescent="0.25">
      <c r="G24119"/>
      <c r="I24119"/>
      <c r="L24119"/>
    </row>
    <row r="24120" spans="7:12" x14ac:dyDescent="0.25">
      <c r="G24120"/>
      <c r="I24120"/>
      <c r="L24120"/>
    </row>
    <row r="24121" spans="7:12" x14ac:dyDescent="0.25">
      <c r="G24121"/>
      <c r="I24121"/>
      <c r="L24121"/>
    </row>
    <row r="24122" spans="7:12" x14ac:dyDescent="0.25">
      <c r="G24122"/>
      <c r="I24122"/>
      <c r="L24122"/>
    </row>
    <row r="24123" spans="7:12" x14ac:dyDescent="0.25">
      <c r="G24123"/>
      <c r="I24123"/>
      <c r="L24123"/>
    </row>
    <row r="24124" spans="7:12" x14ac:dyDescent="0.25">
      <c r="G24124"/>
      <c r="I24124"/>
      <c r="L24124"/>
    </row>
    <row r="24125" spans="7:12" x14ac:dyDescent="0.25">
      <c r="G24125"/>
      <c r="I24125"/>
      <c r="L24125"/>
    </row>
    <row r="24126" spans="7:12" x14ac:dyDescent="0.25">
      <c r="G24126"/>
      <c r="I24126"/>
      <c r="L24126"/>
    </row>
    <row r="24127" spans="7:12" x14ac:dyDescent="0.25">
      <c r="G24127"/>
      <c r="I24127"/>
      <c r="L24127"/>
    </row>
    <row r="24128" spans="7:12" x14ac:dyDescent="0.25">
      <c r="G24128"/>
      <c r="I24128"/>
      <c r="L24128"/>
    </row>
    <row r="24129" spans="7:12" x14ac:dyDescent="0.25">
      <c r="G24129"/>
      <c r="I24129"/>
      <c r="L24129"/>
    </row>
    <row r="24130" spans="7:12" x14ac:dyDescent="0.25">
      <c r="G24130"/>
      <c r="I24130"/>
      <c r="L24130"/>
    </row>
    <row r="24131" spans="7:12" x14ac:dyDescent="0.25">
      <c r="G24131"/>
      <c r="I24131"/>
      <c r="L24131"/>
    </row>
    <row r="24132" spans="7:12" x14ac:dyDescent="0.25">
      <c r="G24132"/>
      <c r="I24132"/>
      <c r="L24132"/>
    </row>
    <row r="24133" spans="7:12" x14ac:dyDescent="0.25">
      <c r="G24133"/>
      <c r="I24133"/>
      <c r="L24133"/>
    </row>
    <row r="24134" spans="7:12" x14ac:dyDescent="0.25">
      <c r="G24134"/>
      <c r="I24134"/>
      <c r="L24134"/>
    </row>
    <row r="24135" spans="7:12" x14ac:dyDescent="0.25">
      <c r="G24135"/>
      <c r="I24135"/>
      <c r="L24135"/>
    </row>
    <row r="24136" spans="7:12" x14ac:dyDescent="0.25">
      <c r="G24136"/>
      <c r="I24136"/>
      <c r="L24136"/>
    </row>
    <row r="24137" spans="7:12" x14ac:dyDescent="0.25">
      <c r="G24137"/>
      <c r="I24137"/>
      <c r="L24137"/>
    </row>
    <row r="24138" spans="7:12" x14ac:dyDescent="0.25">
      <c r="G24138"/>
      <c r="I24138"/>
      <c r="L24138"/>
    </row>
    <row r="24139" spans="7:12" x14ac:dyDescent="0.25">
      <c r="G24139"/>
      <c r="I24139"/>
      <c r="L24139"/>
    </row>
    <row r="24140" spans="7:12" x14ac:dyDescent="0.25">
      <c r="G24140"/>
      <c r="I24140"/>
      <c r="L24140"/>
    </row>
    <row r="24141" spans="7:12" x14ac:dyDescent="0.25">
      <c r="G24141"/>
      <c r="I24141"/>
      <c r="L24141"/>
    </row>
    <row r="24142" spans="7:12" x14ac:dyDescent="0.25">
      <c r="G24142"/>
      <c r="I24142"/>
      <c r="L24142"/>
    </row>
    <row r="24143" spans="7:12" x14ac:dyDescent="0.25">
      <c r="G24143"/>
      <c r="I24143"/>
      <c r="L24143"/>
    </row>
    <row r="24144" spans="7:12" x14ac:dyDescent="0.25">
      <c r="G24144"/>
      <c r="I24144"/>
      <c r="L24144"/>
    </row>
    <row r="24145" spans="7:12" x14ac:dyDescent="0.25">
      <c r="G24145"/>
      <c r="I24145"/>
      <c r="L24145"/>
    </row>
    <row r="24146" spans="7:12" x14ac:dyDescent="0.25">
      <c r="G24146"/>
      <c r="I24146"/>
      <c r="L24146"/>
    </row>
    <row r="24147" spans="7:12" x14ac:dyDescent="0.25">
      <c r="G24147"/>
      <c r="I24147"/>
      <c r="L24147"/>
    </row>
    <row r="24148" spans="7:12" x14ac:dyDescent="0.25">
      <c r="G24148"/>
      <c r="I24148"/>
      <c r="L24148"/>
    </row>
    <row r="24149" spans="7:12" x14ac:dyDescent="0.25">
      <c r="G24149"/>
      <c r="I24149"/>
      <c r="L24149"/>
    </row>
    <row r="24150" spans="7:12" x14ac:dyDescent="0.25">
      <c r="G24150"/>
      <c r="I24150"/>
      <c r="L24150"/>
    </row>
    <row r="24151" spans="7:12" x14ac:dyDescent="0.25">
      <c r="G24151"/>
      <c r="I24151"/>
      <c r="L24151"/>
    </row>
    <row r="24152" spans="7:12" x14ac:dyDescent="0.25">
      <c r="G24152"/>
      <c r="I24152"/>
      <c r="L24152"/>
    </row>
    <row r="24153" spans="7:12" x14ac:dyDescent="0.25">
      <c r="G24153"/>
      <c r="I24153"/>
      <c r="L24153"/>
    </row>
    <row r="24154" spans="7:12" x14ac:dyDescent="0.25">
      <c r="G24154"/>
      <c r="I24154"/>
      <c r="L24154"/>
    </row>
    <row r="24155" spans="7:12" x14ac:dyDescent="0.25">
      <c r="G24155"/>
      <c r="I24155"/>
      <c r="L24155"/>
    </row>
    <row r="24156" spans="7:12" x14ac:dyDescent="0.25">
      <c r="G24156"/>
      <c r="I24156"/>
      <c r="L24156"/>
    </row>
    <row r="24157" spans="7:12" x14ac:dyDescent="0.25">
      <c r="G24157"/>
      <c r="I24157"/>
      <c r="L24157"/>
    </row>
    <row r="24158" spans="7:12" x14ac:dyDescent="0.25">
      <c r="G24158"/>
      <c r="I24158"/>
      <c r="L24158"/>
    </row>
    <row r="24159" spans="7:12" x14ac:dyDescent="0.25">
      <c r="G24159"/>
      <c r="I24159"/>
      <c r="L24159"/>
    </row>
    <row r="24160" spans="7:12" x14ac:dyDescent="0.25">
      <c r="G24160"/>
      <c r="I24160"/>
      <c r="L24160"/>
    </row>
    <row r="24161" spans="7:12" x14ac:dyDescent="0.25">
      <c r="G24161"/>
      <c r="I24161"/>
      <c r="L24161"/>
    </row>
    <row r="24162" spans="7:12" x14ac:dyDescent="0.25">
      <c r="G24162"/>
      <c r="I24162"/>
      <c r="L24162"/>
    </row>
    <row r="24163" spans="7:12" x14ac:dyDescent="0.25">
      <c r="G24163"/>
      <c r="I24163"/>
      <c r="L24163"/>
    </row>
    <row r="24164" spans="7:12" x14ac:dyDescent="0.25">
      <c r="G24164"/>
      <c r="I24164"/>
      <c r="L24164"/>
    </row>
    <row r="24165" spans="7:12" x14ac:dyDescent="0.25">
      <c r="G24165"/>
      <c r="I24165"/>
      <c r="L24165"/>
    </row>
    <row r="24166" spans="7:12" x14ac:dyDescent="0.25">
      <c r="G24166"/>
      <c r="I24166"/>
      <c r="L24166"/>
    </row>
    <row r="24167" spans="7:12" x14ac:dyDescent="0.25">
      <c r="G24167"/>
      <c r="I24167"/>
      <c r="L24167"/>
    </row>
    <row r="24168" spans="7:12" x14ac:dyDescent="0.25">
      <c r="G24168"/>
      <c r="I24168"/>
      <c r="L24168"/>
    </row>
    <row r="24169" spans="7:12" x14ac:dyDescent="0.25">
      <c r="G24169"/>
      <c r="I24169"/>
      <c r="L24169"/>
    </row>
    <row r="24170" spans="7:12" x14ac:dyDescent="0.25">
      <c r="G24170"/>
      <c r="I24170"/>
      <c r="L24170"/>
    </row>
    <row r="24171" spans="7:12" x14ac:dyDescent="0.25">
      <c r="G24171"/>
      <c r="I24171"/>
      <c r="L24171"/>
    </row>
    <row r="24172" spans="7:12" x14ac:dyDescent="0.25">
      <c r="G24172"/>
      <c r="I24172"/>
      <c r="L24172"/>
    </row>
    <row r="24173" spans="7:12" x14ac:dyDescent="0.25">
      <c r="G24173"/>
      <c r="I24173"/>
      <c r="L24173"/>
    </row>
    <row r="24174" spans="7:12" x14ac:dyDescent="0.25">
      <c r="G24174"/>
      <c r="I24174"/>
      <c r="L24174"/>
    </row>
    <row r="24175" spans="7:12" x14ac:dyDescent="0.25">
      <c r="G24175"/>
      <c r="I24175"/>
      <c r="L24175"/>
    </row>
    <row r="24176" spans="7:12" x14ac:dyDescent="0.25">
      <c r="G24176"/>
      <c r="I24176"/>
      <c r="L24176"/>
    </row>
    <row r="24177" spans="7:12" x14ac:dyDescent="0.25">
      <c r="G24177"/>
      <c r="I24177"/>
      <c r="L24177"/>
    </row>
    <row r="24178" spans="7:12" x14ac:dyDescent="0.25">
      <c r="G24178"/>
      <c r="I24178"/>
      <c r="L24178"/>
    </row>
    <row r="24179" spans="7:12" x14ac:dyDescent="0.25">
      <c r="G24179"/>
      <c r="I24179"/>
      <c r="L24179"/>
    </row>
    <row r="24180" spans="7:12" x14ac:dyDescent="0.25">
      <c r="G24180"/>
      <c r="I24180"/>
      <c r="L24180"/>
    </row>
    <row r="24181" spans="7:12" x14ac:dyDescent="0.25">
      <c r="G24181"/>
      <c r="I24181"/>
      <c r="L24181"/>
    </row>
    <row r="24182" spans="7:12" x14ac:dyDescent="0.25">
      <c r="G24182"/>
      <c r="I24182"/>
      <c r="L24182"/>
    </row>
    <row r="24183" spans="7:12" x14ac:dyDescent="0.25">
      <c r="G24183"/>
      <c r="I24183"/>
      <c r="L24183"/>
    </row>
    <row r="24184" spans="7:12" x14ac:dyDescent="0.25">
      <c r="G24184"/>
      <c r="I24184"/>
      <c r="L24184"/>
    </row>
    <row r="24185" spans="7:12" x14ac:dyDescent="0.25">
      <c r="G24185"/>
      <c r="I24185"/>
      <c r="L24185"/>
    </row>
    <row r="24186" spans="7:12" x14ac:dyDescent="0.25">
      <c r="G24186"/>
      <c r="I24186"/>
      <c r="L24186"/>
    </row>
    <row r="24187" spans="7:12" x14ac:dyDescent="0.25">
      <c r="G24187"/>
      <c r="I24187"/>
      <c r="L24187"/>
    </row>
    <row r="24188" spans="7:12" x14ac:dyDescent="0.25">
      <c r="G24188"/>
      <c r="I24188"/>
      <c r="L24188"/>
    </row>
    <row r="24189" spans="7:12" x14ac:dyDescent="0.25">
      <c r="G24189"/>
      <c r="I24189"/>
      <c r="L24189"/>
    </row>
    <row r="24190" spans="7:12" x14ac:dyDescent="0.25">
      <c r="G24190"/>
      <c r="I24190"/>
      <c r="L24190"/>
    </row>
    <row r="24191" spans="7:12" x14ac:dyDescent="0.25">
      <c r="G24191"/>
      <c r="I24191"/>
      <c r="L24191"/>
    </row>
    <row r="24192" spans="7:12" x14ac:dyDescent="0.25">
      <c r="G24192"/>
      <c r="I24192"/>
      <c r="L24192"/>
    </row>
    <row r="24193" spans="7:12" x14ac:dyDescent="0.25">
      <c r="G24193"/>
      <c r="I24193"/>
      <c r="L24193"/>
    </row>
    <row r="24194" spans="7:12" x14ac:dyDescent="0.25">
      <c r="G24194"/>
      <c r="I24194"/>
      <c r="L24194"/>
    </row>
    <row r="24195" spans="7:12" x14ac:dyDescent="0.25">
      <c r="G24195"/>
      <c r="I24195"/>
      <c r="L24195"/>
    </row>
    <row r="24196" spans="7:12" x14ac:dyDescent="0.25">
      <c r="G24196"/>
      <c r="I24196"/>
      <c r="L24196"/>
    </row>
    <row r="24197" spans="7:12" x14ac:dyDescent="0.25">
      <c r="G24197"/>
      <c r="I24197"/>
      <c r="L24197"/>
    </row>
    <row r="24198" spans="7:12" x14ac:dyDescent="0.25">
      <c r="G24198"/>
      <c r="I24198"/>
      <c r="L24198"/>
    </row>
    <row r="24199" spans="7:12" x14ac:dyDescent="0.25">
      <c r="G24199"/>
      <c r="I24199"/>
      <c r="L24199"/>
    </row>
    <row r="24200" spans="7:12" x14ac:dyDescent="0.25">
      <c r="G24200"/>
      <c r="I24200"/>
      <c r="L24200"/>
    </row>
    <row r="24201" spans="7:12" x14ac:dyDescent="0.25">
      <c r="G24201"/>
      <c r="I24201"/>
      <c r="L24201"/>
    </row>
    <row r="24202" spans="7:12" x14ac:dyDescent="0.25">
      <c r="G24202"/>
      <c r="I24202"/>
      <c r="L24202"/>
    </row>
    <row r="24203" spans="7:12" x14ac:dyDescent="0.25">
      <c r="G24203"/>
      <c r="I24203"/>
      <c r="L24203"/>
    </row>
    <row r="24204" spans="7:12" x14ac:dyDescent="0.25">
      <c r="G24204"/>
      <c r="I24204"/>
      <c r="L24204"/>
    </row>
    <row r="24205" spans="7:12" x14ac:dyDescent="0.25">
      <c r="G24205"/>
      <c r="I24205"/>
      <c r="L24205"/>
    </row>
    <row r="24206" spans="7:12" x14ac:dyDescent="0.25">
      <c r="G24206"/>
      <c r="I24206"/>
      <c r="L24206"/>
    </row>
    <row r="24207" spans="7:12" x14ac:dyDescent="0.25">
      <c r="G24207"/>
      <c r="I24207"/>
      <c r="L24207"/>
    </row>
    <row r="24208" spans="7:12" x14ac:dyDescent="0.25">
      <c r="G24208"/>
      <c r="I24208"/>
      <c r="L24208"/>
    </row>
    <row r="24209" spans="7:12" x14ac:dyDescent="0.25">
      <c r="G24209"/>
      <c r="I24209"/>
      <c r="L24209"/>
    </row>
    <row r="24210" spans="7:12" x14ac:dyDescent="0.25">
      <c r="G24210"/>
      <c r="I24210"/>
      <c r="L24210"/>
    </row>
    <row r="24211" spans="7:12" x14ac:dyDescent="0.25">
      <c r="G24211"/>
      <c r="I24211"/>
      <c r="L24211"/>
    </row>
    <row r="24212" spans="7:12" x14ac:dyDescent="0.25">
      <c r="G24212"/>
      <c r="I24212"/>
      <c r="L24212"/>
    </row>
    <row r="24213" spans="7:12" x14ac:dyDescent="0.25">
      <c r="G24213"/>
      <c r="I24213"/>
      <c r="L24213"/>
    </row>
    <row r="24214" spans="7:12" x14ac:dyDescent="0.25">
      <c r="G24214"/>
      <c r="I24214"/>
      <c r="L24214"/>
    </row>
    <row r="24215" spans="7:12" x14ac:dyDescent="0.25">
      <c r="G24215"/>
      <c r="I24215"/>
      <c r="L24215"/>
    </row>
    <row r="24216" spans="7:12" x14ac:dyDescent="0.25">
      <c r="G24216"/>
      <c r="I24216"/>
      <c r="L24216"/>
    </row>
    <row r="24217" spans="7:12" x14ac:dyDescent="0.25">
      <c r="G24217"/>
      <c r="I24217"/>
      <c r="L24217"/>
    </row>
    <row r="24218" spans="7:12" x14ac:dyDescent="0.25">
      <c r="G24218"/>
      <c r="I24218"/>
      <c r="L24218"/>
    </row>
    <row r="24219" spans="7:12" x14ac:dyDescent="0.25">
      <c r="G24219"/>
      <c r="I24219"/>
      <c r="L24219"/>
    </row>
    <row r="24220" spans="7:12" x14ac:dyDescent="0.25">
      <c r="G24220"/>
      <c r="I24220"/>
      <c r="L24220"/>
    </row>
    <row r="24221" spans="7:12" x14ac:dyDescent="0.25">
      <c r="G24221"/>
      <c r="I24221"/>
      <c r="L24221"/>
    </row>
    <row r="24222" spans="7:12" x14ac:dyDescent="0.25">
      <c r="G24222"/>
      <c r="I24222"/>
      <c r="L24222"/>
    </row>
    <row r="24223" spans="7:12" x14ac:dyDescent="0.25">
      <c r="G24223"/>
      <c r="I24223"/>
      <c r="L24223"/>
    </row>
    <row r="24224" spans="7:12" x14ac:dyDescent="0.25">
      <c r="G24224"/>
      <c r="I24224"/>
      <c r="L24224"/>
    </row>
    <row r="24225" spans="7:12" x14ac:dyDescent="0.25">
      <c r="G24225"/>
      <c r="I24225"/>
      <c r="L24225"/>
    </row>
    <row r="24226" spans="7:12" x14ac:dyDescent="0.25">
      <c r="G24226"/>
      <c r="I24226"/>
      <c r="L24226"/>
    </row>
    <row r="24227" spans="7:12" x14ac:dyDescent="0.25">
      <c r="G24227"/>
      <c r="I24227"/>
      <c r="L24227"/>
    </row>
    <row r="24228" spans="7:12" x14ac:dyDescent="0.25">
      <c r="G24228"/>
      <c r="I24228"/>
      <c r="L24228"/>
    </row>
    <row r="24229" spans="7:12" x14ac:dyDescent="0.25">
      <c r="G24229"/>
      <c r="I24229"/>
      <c r="L24229"/>
    </row>
    <row r="24230" spans="7:12" x14ac:dyDescent="0.25">
      <c r="G24230"/>
      <c r="I24230"/>
      <c r="L24230"/>
    </row>
    <row r="24231" spans="7:12" x14ac:dyDescent="0.25">
      <c r="G24231"/>
      <c r="I24231"/>
      <c r="L24231"/>
    </row>
    <row r="24232" spans="7:12" x14ac:dyDescent="0.25">
      <c r="G24232"/>
      <c r="I24232"/>
      <c r="L24232"/>
    </row>
    <row r="24233" spans="7:12" x14ac:dyDescent="0.25">
      <c r="G24233"/>
      <c r="I24233"/>
      <c r="L24233"/>
    </row>
    <row r="24234" spans="7:12" x14ac:dyDescent="0.25">
      <c r="G24234"/>
      <c r="I24234"/>
      <c r="L24234"/>
    </row>
    <row r="24235" spans="7:12" x14ac:dyDescent="0.25">
      <c r="G24235"/>
      <c r="I24235"/>
      <c r="L24235"/>
    </row>
    <row r="24236" spans="7:12" x14ac:dyDescent="0.25">
      <c r="G24236"/>
      <c r="I24236"/>
      <c r="L24236"/>
    </row>
    <row r="24237" spans="7:12" x14ac:dyDescent="0.25">
      <c r="G24237"/>
      <c r="I24237"/>
      <c r="L24237"/>
    </row>
    <row r="24238" spans="7:12" x14ac:dyDescent="0.25">
      <c r="G24238"/>
      <c r="I24238"/>
      <c r="L24238"/>
    </row>
    <row r="24239" spans="7:12" x14ac:dyDescent="0.25">
      <c r="G24239"/>
      <c r="I24239"/>
      <c r="L24239"/>
    </row>
    <row r="24240" spans="7:12" x14ac:dyDescent="0.25">
      <c r="G24240"/>
      <c r="I24240"/>
      <c r="L24240"/>
    </row>
    <row r="24241" spans="7:12" x14ac:dyDescent="0.25">
      <c r="G24241"/>
      <c r="I24241"/>
      <c r="L24241"/>
    </row>
    <row r="24242" spans="7:12" x14ac:dyDescent="0.25">
      <c r="G24242"/>
      <c r="I24242"/>
      <c r="L24242"/>
    </row>
    <row r="24243" spans="7:12" x14ac:dyDescent="0.25">
      <c r="G24243"/>
      <c r="I24243"/>
      <c r="L24243"/>
    </row>
    <row r="24244" spans="7:12" x14ac:dyDescent="0.25">
      <c r="G24244"/>
      <c r="I24244"/>
      <c r="L24244"/>
    </row>
    <row r="24245" spans="7:12" x14ac:dyDescent="0.25">
      <c r="G24245"/>
      <c r="I24245"/>
      <c r="L24245"/>
    </row>
    <row r="24246" spans="7:12" x14ac:dyDescent="0.25">
      <c r="G24246"/>
      <c r="I24246"/>
      <c r="L24246"/>
    </row>
    <row r="24247" spans="7:12" x14ac:dyDescent="0.25">
      <c r="G24247"/>
      <c r="I24247"/>
      <c r="L24247"/>
    </row>
    <row r="24248" spans="7:12" x14ac:dyDescent="0.25">
      <c r="G24248"/>
      <c r="I24248"/>
      <c r="L24248"/>
    </row>
    <row r="24249" spans="7:12" x14ac:dyDescent="0.25">
      <c r="G24249"/>
      <c r="I24249"/>
      <c r="L24249"/>
    </row>
    <row r="24250" spans="7:12" x14ac:dyDescent="0.25">
      <c r="G24250"/>
      <c r="I24250"/>
      <c r="L24250"/>
    </row>
    <row r="24251" spans="7:12" x14ac:dyDescent="0.25">
      <c r="G24251"/>
      <c r="I24251"/>
      <c r="L24251"/>
    </row>
    <row r="24252" spans="7:12" x14ac:dyDescent="0.25">
      <c r="G24252"/>
      <c r="I24252"/>
      <c r="L24252"/>
    </row>
    <row r="24253" spans="7:12" x14ac:dyDescent="0.25">
      <c r="G24253"/>
      <c r="I24253"/>
      <c r="L24253"/>
    </row>
    <row r="24254" spans="7:12" x14ac:dyDescent="0.25">
      <c r="G24254"/>
      <c r="I24254"/>
      <c r="L24254"/>
    </row>
    <row r="24255" spans="7:12" x14ac:dyDescent="0.25">
      <c r="G24255"/>
      <c r="I24255"/>
      <c r="L24255"/>
    </row>
    <row r="24256" spans="7:12" x14ac:dyDescent="0.25">
      <c r="G24256"/>
      <c r="I24256"/>
      <c r="L24256"/>
    </row>
    <row r="24257" spans="7:12" x14ac:dyDescent="0.25">
      <c r="G24257"/>
      <c r="I24257"/>
      <c r="L24257"/>
    </row>
    <row r="24258" spans="7:12" x14ac:dyDescent="0.25">
      <c r="G24258"/>
      <c r="I24258"/>
      <c r="L24258"/>
    </row>
    <row r="24259" spans="7:12" x14ac:dyDescent="0.25">
      <c r="G24259"/>
      <c r="I24259"/>
      <c r="L24259"/>
    </row>
    <row r="24260" spans="7:12" x14ac:dyDescent="0.25">
      <c r="G24260"/>
      <c r="I24260"/>
      <c r="L24260"/>
    </row>
    <row r="24261" spans="7:12" x14ac:dyDescent="0.25">
      <c r="G24261"/>
      <c r="I24261"/>
      <c r="L24261"/>
    </row>
    <row r="24262" spans="7:12" x14ac:dyDescent="0.25">
      <c r="G24262"/>
      <c r="I24262"/>
      <c r="L24262"/>
    </row>
    <row r="24263" spans="7:12" x14ac:dyDescent="0.25">
      <c r="G24263"/>
      <c r="I24263"/>
      <c r="L24263"/>
    </row>
    <row r="24264" spans="7:12" x14ac:dyDescent="0.25">
      <c r="G24264"/>
      <c r="I24264"/>
      <c r="L24264"/>
    </row>
    <row r="24265" spans="7:12" x14ac:dyDescent="0.25">
      <c r="G24265"/>
      <c r="I24265"/>
      <c r="L24265"/>
    </row>
    <row r="24266" spans="7:12" x14ac:dyDescent="0.25">
      <c r="G24266"/>
      <c r="I24266"/>
      <c r="L24266"/>
    </row>
    <row r="24267" spans="7:12" x14ac:dyDescent="0.25">
      <c r="G24267"/>
      <c r="I24267"/>
      <c r="L24267"/>
    </row>
    <row r="24268" spans="7:12" x14ac:dyDescent="0.25">
      <c r="G24268"/>
      <c r="I24268"/>
      <c r="L24268"/>
    </row>
    <row r="24269" spans="7:12" x14ac:dyDescent="0.25">
      <c r="G24269"/>
      <c r="I24269"/>
      <c r="L24269"/>
    </row>
    <row r="24270" spans="7:12" x14ac:dyDescent="0.25">
      <c r="G24270"/>
      <c r="I24270"/>
      <c r="L24270"/>
    </row>
    <row r="24271" spans="7:12" x14ac:dyDescent="0.25">
      <c r="G24271"/>
      <c r="I24271"/>
      <c r="L24271"/>
    </row>
    <row r="24272" spans="7:12" x14ac:dyDescent="0.25">
      <c r="G24272"/>
      <c r="I24272"/>
      <c r="L24272"/>
    </row>
    <row r="24273" spans="7:12" x14ac:dyDescent="0.25">
      <c r="G24273"/>
      <c r="I24273"/>
      <c r="L24273"/>
    </row>
    <row r="24274" spans="7:12" x14ac:dyDescent="0.25">
      <c r="G24274"/>
      <c r="I24274"/>
      <c r="L24274"/>
    </row>
    <row r="24275" spans="7:12" x14ac:dyDescent="0.25">
      <c r="G24275"/>
      <c r="I24275"/>
      <c r="L24275"/>
    </row>
    <row r="24276" spans="7:12" x14ac:dyDescent="0.25">
      <c r="G24276"/>
      <c r="I24276"/>
      <c r="L24276"/>
    </row>
    <row r="24277" spans="7:12" x14ac:dyDescent="0.25">
      <c r="G24277"/>
      <c r="I24277"/>
      <c r="L24277"/>
    </row>
    <row r="24278" spans="7:12" x14ac:dyDescent="0.25">
      <c r="G24278"/>
      <c r="I24278"/>
      <c r="L24278"/>
    </row>
    <row r="24279" spans="7:12" x14ac:dyDescent="0.25">
      <c r="G24279"/>
      <c r="I24279"/>
      <c r="L24279"/>
    </row>
    <row r="24280" spans="7:12" x14ac:dyDescent="0.25">
      <c r="G24280"/>
      <c r="I24280"/>
      <c r="L24280"/>
    </row>
    <row r="24281" spans="7:12" x14ac:dyDescent="0.25">
      <c r="G24281"/>
      <c r="I24281"/>
      <c r="L24281"/>
    </row>
    <row r="24282" spans="7:12" x14ac:dyDescent="0.25">
      <c r="G24282"/>
      <c r="I24282"/>
      <c r="L24282"/>
    </row>
    <row r="24283" spans="7:12" x14ac:dyDescent="0.25">
      <c r="G24283"/>
      <c r="I24283"/>
      <c r="L24283"/>
    </row>
    <row r="24284" spans="7:12" x14ac:dyDescent="0.25">
      <c r="G24284"/>
      <c r="I24284"/>
      <c r="L24284"/>
    </row>
    <row r="24285" spans="7:12" x14ac:dyDescent="0.25">
      <c r="G24285"/>
      <c r="I24285"/>
      <c r="L24285"/>
    </row>
    <row r="24286" spans="7:12" x14ac:dyDescent="0.25">
      <c r="G24286"/>
      <c r="I24286"/>
      <c r="L24286"/>
    </row>
    <row r="24287" spans="7:12" x14ac:dyDescent="0.25">
      <c r="G24287"/>
      <c r="I24287"/>
      <c r="L24287"/>
    </row>
    <row r="24288" spans="7:12" x14ac:dyDescent="0.25">
      <c r="G24288"/>
      <c r="I24288"/>
      <c r="L24288"/>
    </row>
    <row r="24289" spans="7:12" x14ac:dyDescent="0.25">
      <c r="G24289"/>
      <c r="I24289"/>
      <c r="L24289"/>
    </row>
    <row r="24290" spans="7:12" x14ac:dyDescent="0.25">
      <c r="G24290"/>
      <c r="I24290"/>
      <c r="L24290"/>
    </row>
    <row r="24291" spans="7:12" x14ac:dyDescent="0.25">
      <c r="G24291"/>
      <c r="I24291"/>
      <c r="L24291"/>
    </row>
    <row r="24292" spans="7:12" x14ac:dyDescent="0.25">
      <c r="G24292"/>
      <c r="I24292"/>
      <c r="L24292"/>
    </row>
    <row r="24293" spans="7:12" x14ac:dyDescent="0.25">
      <c r="G24293"/>
      <c r="I24293"/>
      <c r="L24293"/>
    </row>
    <row r="24294" spans="7:12" x14ac:dyDescent="0.25">
      <c r="G24294"/>
      <c r="I24294"/>
      <c r="L24294"/>
    </row>
    <row r="24295" spans="7:12" x14ac:dyDescent="0.25">
      <c r="G24295"/>
      <c r="I24295"/>
      <c r="L24295"/>
    </row>
    <row r="24296" spans="7:12" x14ac:dyDescent="0.25">
      <c r="G24296"/>
      <c r="I24296"/>
      <c r="L24296"/>
    </row>
    <row r="24297" spans="7:12" x14ac:dyDescent="0.25">
      <c r="G24297"/>
      <c r="I24297"/>
      <c r="L24297"/>
    </row>
    <row r="24298" spans="7:12" x14ac:dyDescent="0.25">
      <c r="G24298"/>
      <c r="I24298"/>
      <c r="L24298"/>
    </row>
    <row r="24299" spans="7:12" x14ac:dyDescent="0.25">
      <c r="G24299"/>
      <c r="I24299"/>
      <c r="L24299"/>
    </row>
    <row r="24300" spans="7:12" x14ac:dyDescent="0.25">
      <c r="G24300"/>
      <c r="I24300"/>
      <c r="L24300"/>
    </row>
    <row r="24301" spans="7:12" x14ac:dyDescent="0.25">
      <c r="G24301"/>
      <c r="I24301"/>
      <c r="L24301"/>
    </row>
    <row r="24302" spans="7:12" x14ac:dyDescent="0.25">
      <c r="G24302"/>
      <c r="I24302"/>
      <c r="L24302"/>
    </row>
    <row r="24303" spans="7:12" x14ac:dyDescent="0.25">
      <c r="G24303"/>
      <c r="I24303"/>
      <c r="L24303"/>
    </row>
    <row r="24304" spans="7:12" x14ac:dyDescent="0.25">
      <c r="G24304"/>
      <c r="I24304"/>
      <c r="L24304"/>
    </row>
    <row r="24305" spans="7:12" x14ac:dyDescent="0.25">
      <c r="G24305"/>
      <c r="I24305"/>
      <c r="L24305"/>
    </row>
    <row r="24306" spans="7:12" x14ac:dyDescent="0.25">
      <c r="G24306"/>
      <c r="I24306"/>
      <c r="L24306"/>
    </row>
    <row r="24307" spans="7:12" x14ac:dyDescent="0.25">
      <c r="G24307"/>
      <c r="I24307"/>
      <c r="L24307"/>
    </row>
    <row r="24308" spans="7:12" x14ac:dyDescent="0.25">
      <c r="G24308"/>
      <c r="I24308"/>
      <c r="L24308"/>
    </row>
    <row r="24309" spans="7:12" x14ac:dyDescent="0.25">
      <c r="G24309"/>
      <c r="I24309"/>
      <c r="L24309"/>
    </row>
    <row r="24310" spans="7:12" x14ac:dyDescent="0.25">
      <c r="G24310"/>
      <c r="I24310"/>
      <c r="L24310"/>
    </row>
    <row r="24311" spans="7:12" x14ac:dyDescent="0.25">
      <c r="G24311"/>
      <c r="I24311"/>
      <c r="L24311"/>
    </row>
    <row r="24312" spans="7:12" x14ac:dyDescent="0.25">
      <c r="G24312"/>
      <c r="I24312"/>
      <c r="L24312"/>
    </row>
    <row r="24313" spans="7:12" x14ac:dyDescent="0.25">
      <c r="G24313"/>
      <c r="I24313"/>
      <c r="L24313"/>
    </row>
    <row r="24314" spans="7:12" x14ac:dyDescent="0.25">
      <c r="G24314"/>
      <c r="I24314"/>
      <c r="L24314"/>
    </row>
    <row r="24315" spans="7:12" x14ac:dyDescent="0.25">
      <c r="G24315"/>
      <c r="I24315"/>
      <c r="L24315"/>
    </row>
    <row r="24316" spans="7:12" x14ac:dyDescent="0.25">
      <c r="G24316"/>
      <c r="I24316"/>
      <c r="L24316"/>
    </row>
    <row r="24317" spans="7:12" x14ac:dyDescent="0.25">
      <c r="G24317"/>
      <c r="I24317"/>
      <c r="L24317"/>
    </row>
    <row r="24318" spans="7:12" x14ac:dyDescent="0.25">
      <c r="G24318"/>
      <c r="I24318"/>
      <c r="L24318"/>
    </row>
    <row r="24319" spans="7:12" x14ac:dyDescent="0.25">
      <c r="G24319"/>
      <c r="I24319"/>
      <c r="L24319"/>
    </row>
    <row r="24320" spans="7:12" x14ac:dyDescent="0.25">
      <c r="G24320"/>
      <c r="I24320"/>
      <c r="L24320"/>
    </row>
    <row r="24321" spans="7:12" x14ac:dyDescent="0.25">
      <c r="G24321"/>
      <c r="I24321"/>
      <c r="L24321"/>
    </row>
    <row r="24322" spans="7:12" x14ac:dyDescent="0.25">
      <c r="G24322"/>
      <c r="I24322"/>
      <c r="L24322"/>
    </row>
    <row r="24323" spans="7:12" x14ac:dyDescent="0.25">
      <c r="G24323"/>
      <c r="I24323"/>
      <c r="L24323"/>
    </row>
    <row r="24324" spans="7:12" x14ac:dyDescent="0.25">
      <c r="G24324"/>
      <c r="I24324"/>
      <c r="L24324"/>
    </row>
    <row r="24325" spans="7:12" x14ac:dyDescent="0.25">
      <c r="G24325"/>
      <c r="I24325"/>
      <c r="L24325"/>
    </row>
    <row r="24326" spans="7:12" x14ac:dyDescent="0.25">
      <c r="G24326"/>
      <c r="I24326"/>
      <c r="L24326"/>
    </row>
    <row r="24327" spans="7:12" x14ac:dyDescent="0.25">
      <c r="G24327"/>
      <c r="I24327"/>
      <c r="L24327"/>
    </row>
    <row r="24328" spans="7:12" x14ac:dyDescent="0.25">
      <c r="G24328"/>
      <c r="I24328"/>
      <c r="L24328"/>
    </row>
    <row r="24329" spans="7:12" x14ac:dyDescent="0.25">
      <c r="G24329"/>
      <c r="I24329"/>
      <c r="L24329"/>
    </row>
    <row r="24330" spans="7:12" x14ac:dyDescent="0.25">
      <c r="G24330"/>
      <c r="I24330"/>
      <c r="L24330"/>
    </row>
    <row r="24331" spans="7:12" x14ac:dyDescent="0.25">
      <c r="G24331"/>
      <c r="I24331"/>
      <c r="L24331"/>
    </row>
    <row r="24332" spans="7:12" x14ac:dyDescent="0.25">
      <c r="G24332"/>
      <c r="I24332"/>
      <c r="L24332"/>
    </row>
    <row r="24333" spans="7:12" x14ac:dyDescent="0.25">
      <c r="G24333"/>
      <c r="I24333"/>
      <c r="L24333"/>
    </row>
    <row r="24334" spans="7:12" x14ac:dyDescent="0.25">
      <c r="G24334"/>
      <c r="I24334"/>
      <c r="L24334"/>
    </row>
    <row r="24335" spans="7:12" x14ac:dyDescent="0.25">
      <c r="G24335"/>
      <c r="I24335"/>
      <c r="L24335"/>
    </row>
    <row r="24336" spans="7:12" x14ac:dyDescent="0.25">
      <c r="G24336"/>
      <c r="I24336"/>
      <c r="L24336"/>
    </row>
    <row r="24337" spans="7:12" x14ac:dyDescent="0.25">
      <c r="G24337"/>
      <c r="I24337"/>
      <c r="L24337"/>
    </row>
    <row r="24338" spans="7:12" x14ac:dyDescent="0.25">
      <c r="G24338"/>
      <c r="I24338"/>
      <c r="L24338"/>
    </row>
    <row r="24339" spans="7:12" x14ac:dyDescent="0.25">
      <c r="G24339"/>
      <c r="I24339"/>
      <c r="L24339"/>
    </row>
    <row r="24340" spans="7:12" x14ac:dyDescent="0.25">
      <c r="G24340"/>
      <c r="I24340"/>
      <c r="L24340"/>
    </row>
    <row r="24341" spans="7:12" x14ac:dyDescent="0.25">
      <c r="G24341"/>
      <c r="I24341"/>
      <c r="L24341"/>
    </row>
    <row r="24342" spans="7:12" x14ac:dyDescent="0.25">
      <c r="G24342"/>
      <c r="I24342"/>
      <c r="L24342"/>
    </row>
    <row r="24343" spans="7:12" x14ac:dyDescent="0.25">
      <c r="G24343"/>
      <c r="I24343"/>
      <c r="L24343"/>
    </row>
    <row r="24344" spans="7:12" x14ac:dyDescent="0.25">
      <c r="G24344"/>
      <c r="I24344"/>
      <c r="L24344"/>
    </row>
    <row r="24345" spans="7:12" x14ac:dyDescent="0.25">
      <c r="G24345"/>
      <c r="I24345"/>
      <c r="L24345"/>
    </row>
    <row r="24346" spans="7:12" x14ac:dyDescent="0.25">
      <c r="G24346"/>
      <c r="I24346"/>
      <c r="L24346"/>
    </row>
    <row r="24347" spans="7:12" x14ac:dyDescent="0.25">
      <c r="G24347"/>
      <c r="I24347"/>
      <c r="L24347"/>
    </row>
    <row r="24348" spans="7:12" x14ac:dyDescent="0.25">
      <c r="G24348"/>
      <c r="I24348"/>
      <c r="L24348"/>
    </row>
    <row r="24349" spans="7:12" x14ac:dyDescent="0.25">
      <c r="G24349"/>
      <c r="I24349"/>
      <c r="L24349"/>
    </row>
    <row r="24350" spans="7:12" x14ac:dyDescent="0.25">
      <c r="G24350"/>
      <c r="I24350"/>
      <c r="L24350"/>
    </row>
    <row r="24351" spans="7:12" x14ac:dyDescent="0.25">
      <c r="G24351"/>
      <c r="I24351"/>
      <c r="L24351"/>
    </row>
    <row r="24352" spans="7:12" x14ac:dyDescent="0.25">
      <c r="G24352"/>
      <c r="I24352"/>
      <c r="L24352"/>
    </row>
    <row r="24353" spans="7:12" x14ac:dyDescent="0.25">
      <c r="G24353"/>
      <c r="I24353"/>
      <c r="L24353"/>
    </row>
    <row r="24354" spans="7:12" x14ac:dyDescent="0.25">
      <c r="G24354"/>
      <c r="I24354"/>
      <c r="L24354"/>
    </row>
    <row r="24355" spans="7:12" x14ac:dyDescent="0.25">
      <c r="G24355"/>
      <c r="I24355"/>
      <c r="L24355"/>
    </row>
    <row r="24356" spans="7:12" x14ac:dyDescent="0.25">
      <c r="G24356"/>
      <c r="I24356"/>
      <c r="L24356"/>
    </row>
    <row r="24357" spans="7:12" x14ac:dyDescent="0.25">
      <c r="G24357"/>
      <c r="I24357"/>
      <c r="L24357"/>
    </row>
    <row r="24358" spans="7:12" x14ac:dyDescent="0.25">
      <c r="G24358"/>
      <c r="I24358"/>
      <c r="L24358"/>
    </row>
    <row r="24359" spans="7:12" x14ac:dyDescent="0.25">
      <c r="G24359"/>
      <c r="I24359"/>
      <c r="L24359"/>
    </row>
    <row r="24360" spans="7:12" x14ac:dyDescent="0.25">
      <c r="G24360"/>
      <c r="I24360"/>
      <c r="L24360"/>
    </row>
    <row r="24361" spans="7:12" x14ac:dyDescent="0.25">
      <c r="G24361"/>
      <c r="I24361"/>
      <c r="L24361"/>
    </row>
    <row r="24362" spans="7:12" x14ac:dyDescent="0.25">
      <c r="G24362"/>
      <c r="I24362"/>
      <c r="L24362"/>
    </row>
    <row r="24363" spans="7:12" x14ac:dyDescent="0.25">
      <c r="G24363"/>
      <c r="I24363"/>
      <c r="L24363"/>
    </row>
    <row r="24364" spans="7:12" x14ac:dyDescent="0.25">
      <c r="G24364"/>
      <c r="I24364"/>
      <c r="L24364"/>
    </row>
    <row r="24365" spans="7:12" x14ac:dyDescent="0.25">
      <c r="G24365"/>
      <c r="I24365"/>
      <c r="L24365"/>
    </row>
    <row r="24366" spans="7:12" x14ac:dyDescent="0.25">
      <c r="G24366"/>
      <c r="I24366"/>
      <c r="L24366"/>
    </row>
    <row r="24367" spans="7:12" x14ac:dyDescent="0.25">
      <c r="G24367"/>
      <c r="I24367"/>
      <c r="L24367"/>
    </row>
    <row r="24368" spans="7:12" x14ac:dyDescent="0.25">
      <c r="G24368"/>
      <c r="I24368"/>
      <c r="L24368"/>
    </row>
    <row r="24369" spans="7:12" x14ac:dyDescent="0.25">
      <c r="G24369"/>
      <c r="I24369"/>
      <c r="L24369"/>
    </row>
    <row r="24370" spans="7:12" x14ac:dyDescent="0.25">
      <c r="G24370"/>
      <c r="I24370"/>
      <c r="L24370"/>
    </row>
    <row r="24371" spans="7:12" x14ac:dyDescent="0.25">
      <c r="G24371"/>
      <c r="I24371"/>
      <c r="L24371"/>
    </row>
    <row r="24372" spans="7:12" x14ac:dyDescent="0.25">
      <c r="G24372"/>
      <c r="I24372"/>
      <c r="L24372"/>
    </row>
    <row r="24373" spans="7:12" x14ac:dyDescent="0.25">
      <c r="G24373"/>
      <c r="I24373"/>
      <c r="L24373"/>
    </row>
    <row r="24374" spans="7:12" x14ac:dyDescent="0.25">
      <c r="G24374"/>
      <c r="I24374"/>
      <c r="L24374"/>
    </row>
    <row r="24375" spans="7:12" x14ac:dyDescent="0.25">
      <c r="G24375"/>
      <c r="I24375"/>
      <c r="L24375"/>
    </row>
    <row r="24376" spans="7:12" x14ac:dyDescent="0.25">
      <c r="G24376"/>
      <c r="I24376"/>
      <c r="L24376"/>
    </row>
    <row r="24377" spans="7:12" x14ac:dyDescent="0.25">
      <c r="G24377"/>
      <c r="I24377"/>
      <c r="L24377"/>
    </row>
    <row r="24378" spans="7:12" x14ac:dyDescent="0.25">
      <c r="G24378"/>
      <c r="I24378"/>
      <c r="L24378"/>
    </row>
    <row r="24379" spans="7:12" x14ac:dyDescent="0.25">
      <c r="G24379"/>
      <c r="I24379"/>
      <c r="L24379"/>
    </row>
    <row r="24380" spans="7:12" x14ac:dyDescent="0.25">
      <c r="G24380"/>
      <c r="I24380"/>
      <c r="L24380"/>
    </row>
    <row r="24381" spans="7:12" x14ac:dyDescent="0.25">
      <c r="G24381"/>
      <c r="I24381"/>
      <c r="L24381"/>
    </row>
    <row r="24382" spans="7:12" x14ac:dyDescent="0.25">
      <c r="G24382"/>
      <c r="I24382"/>
      <c r="L24382"/>
    </row>
    <row r="24383" spans="7:12" x14ac:dyDescent="0.25">
      <c r="G24383"/>
      <c r="I24383"/>
      <c r="L24383"/>
    </row>
    <row r="24384" spans="7:12" x14ac:dyDescent="0.25">
      <c r="G24384"/>
      <c r="I24384"/>
      <c r="L24384"/>
    </row>
    <row r="24385" spans="7:12" x14ac:dyDescent="0.25">
      <c r="G24385"/>
      <c r="I24385"/>
      <c r="L24385"/>
    </row>
    <row r="24386" spans="7:12" x14ac:dyDescent="0.25">
      <c r="G24386"/>
      <c r="I24386"/>
      <c r="L24386"/>
    </row>
    <row r="24387" spans="7:12" x14ac:dyDescent="0.25">
      <c r="G24387"/>
      <c r="I24387"/>
      <c r="L24387"/>
    </row>
    <row r="24388" spans="7:12" x14ac:dyDescent="0.25">
      <c r="G24388"/>
      <c r="I24388"/>
      <c r="L24388"/>
    </row>
    <row r="24389" spans="7:12" x14ac:dyDescent="0.25">
      <c r="G24389"/>
      <c r="I24389"/>
      <c r="L24389"/>
    </row>
    <row r="24390" spans="7:12" x14ac:dyDescent="0.25">
      <c r="G24390"/>
      <c r="I24390"/>
      <c r="L24390"/>
    </row>
    <row r="24391" spans="7:12" x14ac:dyDescent="0.25">
      <c r="G24391"/>
      <c r="I24391"/>
      <c r="L24391"/>
    </row>
    <row r="24392" spans="7:12" x14ac:dyDescent="0.25">
      <c r="G24392"/>
      <c r="I24392"/>
      <c r="L24392"/>
    </row>
    <row r="24393" spans="7:12" x14ac:dyDescent="0.25">
      <c r="G24393"/>
      <c r="I24393"/>
      <c r="L24393"/>
    </row>
    <row r="24394" spans="7:12" x14ac:dyDescent="0.25">
      <c r="G24394"/>
      <c r="I24394"/>
      <c r="L24394"/>
    </row>
    <row r="24395" spans="7:12" x14ac:dyDescent="0.25">
      <c r="G24395"/>
      <c r="I24395"/>
      <c r="L24395"/>
    </row>
    <row r="24396" spans="7:12" x14ac:dyDescent="0.25">
      <c r="G24396"/>
      <c r="I24396"/>
      <c r="L24396"/>
    </row>
    <row r="24397" spans="7:12" x14ac:dyDescent="0.25">
      <c r="G24397"/>
      <c r="I24397"/>
      <c r="L24397"/>
    </row>
    <row r="24398" spans="7:12" x14ac:dyDescent="0.25">
      <c r="G24398"/>
      <c r="I24398"/>
      <c r="L24398"/>
    </row>
    <row r="24399" spans="7:12" x14ac:dyDescent="0.25">
      <c r="G24399"/>
      <c r="I24399"/>
      <c r="L24399"/>
    </row>
    <row r="24400" spans="7:12" x14ac:dyDescent="0.25">
      <c r="G24400"/>
      <c r="I24400"/>
      <c r="L24400"/>
    </row>
    <row r="24401" spans="7:12" x14ac:dyDescent="0.25">
      <c r="G24401"/>
      <c r="I24401"/>
      <c r="L24401"/>
    </row>
    <row r="24402" spans="7:12" x14ac:dyDescent="0.25">
      <c r="G24402"/>
      <c r="I24402"/>
      <c r="L24402"/>
    </row>
    <row r="24403" spans="7:12" x14ac:dyDescent="0.25">
      <c r="G24403"/>
      <c r="I24403"/>
      <c r="L24403"/>
    </row>
    <row r="24404" spans="7:12" x14ac:dyDescent="0.25">
      <c r="G24404"/>
      <c r="I24404"/>
      <c r="L24404"/>
    </row>
    <row r="24405" spans="7:12" x14ac:dyDescent="0.25">
      <c r="G24405"/>
      <c r="I24405"/>
      <c r="L24405"/>
    </row>
    <row r="24406" spans="7:12" x14ac:dyDescent="0.25">
      <c r="G24406"/>
      <c r="I24406"/>
      <c r="L24406"/>
    </row>
    <row r="24407" spans="7:12" x14ac:dyDescent="0.25">
      <c r="G24407"/>
      <c r="I24407"/>
      <c r="L24407"/>
    </row>
    <row r="24408" spans="7:12" x14ac:dyDescent="0.25">
      <c r="G24408"/>
      <c r="I24408"/>
      <c r="L24408"/>
    </row>
    <row r="24409" spans="7:12" x14ac:dyDescent="0.25">
      <c r="G24409"/>
      <c r="I24409"/>
      <c r="L24409"/>
    </row>
    <row r="24410" spans="7:12" x14ac:dyDescent="0.25">
      <c r="G24410"/>
      <c r="I24410"/>
      <c r="L24410"/>
    </row>
    <row r="24411" spans="7:12" x14ac:dyDescent="0.25">
      <c r="G24411"/>
      <c r="I24411"/>
      <c r="L24411"/>
    </row>
    <row r="24412" spans="7:12" x14ac:dyDescent="0.25">
      <c r="G24412"/>
      <c r="I24412"/>
      <c r="L24412"/>
    </row>
    <row r="24413" spans="7:12" x14ac:dyDescent="0.25">
      <c r="G24413"/>
      <c r="I24413"/>
      <c r="L24413"/>
    </row>
    <row r="24414" spans="7:12" x14ac:dyDescent="0.25">
      <c r="G24414"/>
      <c r="I24414"/>
      <c r="L24414"/>
    </row>
    <row r="24415" spans="7:12" x14ac:dyDescent="0.25">
      <c r="G24415"/>
      <c r="I24415"/>
      <c r="L24415"/>
    </row>
    <row r="24416" spans="7:12" x14ac:dyDescent="0.25">
      <c r="G24416"/>
      <c r="I24416"/>
      <c r="L24416"/>
    </row>
    <row r="24417" spans="7:12" x14ac:dyDescent="0.25">
      <c r="G24417"/>
      <c r="I24417"/>
      <c r="L24417"/>
    </row>
    <row r="24418" spans="7:12" x14ac:dyDescent="0.25">
      <c r="G24418"/>
      <c r="I24418"/>
      <c r="L24418"/>
    </row>
    <row r="24419" spans="7:12" x14ac:dyDescent="0.25">
      <c r="G24419"/>
      <c r="I24419"/>
      <c r="L24419"/>
    </row>
    <row r="24420" spans="7:12" x14ac:dyDescent="0.25">
      <c r="G24420"/>
      <c r="I24420"/>
      <c r="L24420"/>
    </row>
    <row r="24421" spans="7:12" x14ac:dyDescent="0.25">
      <c r="G24421"/>
      <c r="I24421"/>
      <c r="L24421"/>
    </row>
    <row r="24422" spans="7:12" x14ac:dyDescent="0.25">
      <c r="G24422"/>
      <c r="I24422"/>
      <c r="L24422"/>
    </row>
    <row r="24423" spans="7:12" x14ac:dyDescent="0.25">
      <c r="G24423"/>
      <c r="I24423"/>
      <c r="L24423"/>
    </row>
    <row r="24424" spans="7:12" x14ac:dyDescent="0.25">
      <c r="G24424"/>
      <c r="I24424"/>
      <c r="L24424"/>
    </row>
    <row r="24425" spans="7:12" x14ac:dyDescent="0.25">
      <c r="G24425"/>
      <c r="I24425"/>
      <c r="L24425"/>
    </row>
    <row r="24426" spans="7:12" x14ac:dyDescent="0.25">
      <c r="G24426"/>
      <c r="I24426"/>
      <c r="L24426"/>
    </row>
    <row r="24427" spans="7:12" x14ac:dyDescent="0.25">
      <c r="G24427"/>
      <c r="I24427"/>
      <c r="L24427"/>
    </row>
    <row r="24428" spans="7:12" x14ac:dyDescent="0.25">
      <c r="G24428"/>
      <c r="I24428"/>
      <c r="L24428"/>
    </row>
    <row r="24429" spans="7:12" x14ac:dyDescent="0.25">
      <c r="G24429"/>
      <c r="I24429"/>
      <c r="L24429"/>
    </row>
    <row r="24430" spans="7:12" x14ac:dyDescent="0.25">
      <c r="G24430"/>
      <c r="I24430"/>
      <c r="L24430"/>
    </row>
    <row r="24431" spans="7:12" x14ac:dyDescent="0.25">
      <c r="G24431"/>
      <c r="I24431"/>
      <c r="L24431"/>
    </row>
    <row r="24432" spans="7:12" x14ac:dyDescent="0.25">
      <c r="G24432"/>
      <c r="I24432"/>
      <c r="L24432"/>
    </row>
    <row r="24433" spans="7:12" x14ac:dyDescent="0.25">
      <c r="G24433"/>
      <c r="I24433"/>
      <c r="L24433"/>
    </row>
    <row r="24434" spans="7:12" x14ac:dyDescent="0.25">
      <c r="G24434"/>
      <c r="I24434"/>
      <c r="L24434"/>
    </row>
    <row r="24435" spans="7:12" x14ac:dyDescent="0.25">
      <c r="G24435"/>
      <c r="I24435"/>
      <c r="L24435"/>
    </row>
    <row r="24436" spans="7:12" x14ac:dyDescent="0.25">
      <c r="G24436"/>
      <c r="I24436"/>
      <c r="L24436"/>
    </row>
    <row r="24437" spans="7:12" x14ac:dyDescent="0.25">
      <c r="G24437"/>
      <c r="I24437"/>
      <c r="L24437"/>
    </row>
    <row r="24438" spans="7:12" x14ac:dyDescent="0.25">
      <c r="G24438"/>
      <c r="I24438"/>
      <c r="L24438"/>
    </row>
    <row r="24439" spans="7:12" x14ac:dyDescent="0.25">
      <c r="G24439"/>
      <c r="I24439"/>
      <c r="L24439"/>
    </row>
    <row r="24440" spans="7:12" x14ac:dyDescent="0.25">
      <c r="G24440"/>
      <c r="I24440"/>
      <c r="L24440"/>
    </row>
    <row r="24441" spans="7:12" x14ac:dyDescent="0.25">
      <c r="G24441"/>
      <c r="I24441"/>
      <c r="L24441"/>
    </row>
    <row r="24442" spans="7:12" x14ac:dyDescent="0.25">
      <c r="G24442"/>
      <c r="I24442"/>
      <c r="L24442"/>
    </row>
    <row r="24443" spans="7:12" x14ac:dyDescent="0.25">
      <c r="G24443"/>
      <c r="I24443"/>
      <c r="L24443"/>
    </row>
    <row r="24444" spans="7:12" x14ac:dyDescent="0.25">
      <c r="G24444"/>
      <c r="I24444"/>
      <c r="L24444"/>
    </row>
    <row r="24445" spans="7:12" x14ac:dyDescent="0.25">
      <c r="G24445"/>
      <c r="I24445"/>
      <c r="L24445"/>
    </row>
    <row r="24446" spans="7:12" x14ac:dyDescent="0.25">
      <c r="G24446"/>
      <c r="I24446"/>
      <c r="L24446"/>
    </row>
    <row r="24447" spans="7:12" x14ac:dyDescent="0.25">
      <c r="G24447"/>
      <c r="I24447"/>
      <c r="L24447"/>
    </row>
    <row r="24448" spans="7:12" x14ac:dyDescent="0.25">
      <c r="G24448"/>
      <c r="I24448"/>
      <c r="L24448"/>
    </row>
    <row r="24449" spans="7:12" x14ac:dyDescent="0.25">
      <c r="G24449"/>
      <c r="I24449"/>
      <c r="L24449"/>
    </row>
    <row r="24450" spans="7:12" x14ac:dyDescent="0.25">
      <c r="G24450"/>
      <c r="I24450"/>
      <c r="L24450"/>
    </row>
    <row r="24451" spans="7:12" x14ac:dyDescent="0.25">
      <c r="G24451"/>
      <c r="I24451"/>
      <c r="L24451"/>
    </row>
    <row r="24452" spans="7:12" x14ac:dyDescent="0.25">
      <c r="G24452"/>
      <c r="I24452"/>
      <c r="L24452"/>
    </row>
    <row r="24453" spans="7:12" x14ac:dyDescent="0.25">
      <c r="G24453"/>
      <c r="I24453"/>
      <c r="L24453"/>
    </row>
    <row r="24454" spans="7:12" x14ac:dyDescent="0.25">
      <c r="G24454"/>
      <c r="I24454"/>
      <c r="L24454"/>
    </row>
    <row r="24455" spans="7:12" x14ac:dyDescent="0.25">
      <c r="G24455"/>
      <c r="I24455"/>
      <c r="L24455"/>
    </row>
    <row r="24456" spans="7:12" x14ac:dyDescent="0.25">
      <c r="G24456"/>
      <c r="I24456"/>
      <c r="L24456"/>
    </row>
    <row r="24457" spans="7:12" x14ac:dyDescent="0.25">
      <c r="G24457"/>
      <c r="I24457"/>
      <c r="L24457"/>
    </row>
    <row r="24458" spans="7:12" x14ac:dyDescent="0.25">
      <c r="G24458"/>
      <c r="I24458"/>
      <c r="L24458"/>
    </row>
    <row r="24459" spans="7:12" x14ac:dyDescent="0.25">
      <c r="G24459"/>
      <c r="I24459"/>
      <c r="L24459"/>
    </row>
    <row r="24460" spans="7:12" x14ac:dyDescent="0.25">
      <c r="G24460"/>
      <c r="I24460"/>
      <c r="L24460"/>
    </row>
    <row r="24461" spans="7:12" x14ac:dyDescent="0.25">
      <c r="G24461"/>
      <c r="I24461"/>
      <c r="L24461"/>
    </row>
    <row r="24462" spans="7:12" x14ac:dyDescent="0.25">
      <c r="G24462"/>
      <c r="I24462"/>
      <c r="L24462"/>
    </row>
    <row r="24463" spans="7:12" x14ac:dyDescent="0.25">
      <c r="G24463"/>
      <c r="I24463"/>
      <c r="L24463"/>
    </row>
    <row r="24464" spans="7:12" x14ac:dyDescent="0.25">
      <c r="G24464"/>
      <c r="I24464"/>
      <c r="L24464"/>
    </row>
    <row r="24465" spans="7:12" x14ac:dyDescent="0.25">
      <c r="G24465"/>
      <c r="I24465"/>
      <c r="L24465"/>
    </row>
    <row r="24466" spans="7:12" x14ac:dyDescent="0.25">
      <c r="G24466"/>
      <c r="I24466"/>
      <c r="L24466"/>
    </row>
    <row r="24467" spans="7:12" x14ac:dyDescent="0.25">
      <c r="G24467"/>
      <c r="I24467"/>
      <c r="L24467"/>
    </row>
    <row r="24468" spans="7:12" x14ac:dyDescent="0.25">
      <c r="G24468"/>
      <c r="I24468"/>
      <c r="L24468"/>
    </row>
    <row r="24469" spans="7:12" x14ac:dyDescent="0.25">
      <c r="G24469"/>
      <c r="I24469"/>
      <c r="L24469"/>
    </row>
    <row r="24470" spans="7:12" x14ac:dyDescent="0.25">
      <c r="G24470"/>
      <c r="I24470"/>
      <c r="L24470"/>
    </row>
    <row r="24471" spans="7:12" x14ac:dyDescent="0.25">
      <c r="G24471"/>
      <c r="I24471"/>
      <c r="L24471"/>
    </row>
    <row r="24472" spans="7:12" x14ac:dyDescent="0.25">
      <c r="G24472"/>
      <c r="I24472"/>
      <c r="L24472"/>
    </row>
    <row r="24473" spans="7:12" x14ac:dyDescent="0.25">
      <c r="G24473"/>
      <c r="I24473"/>
      <c r="L24473"/>
    </row>
    <row r="24474" spans="7:12" x14ac:dyDescent="0.25">
      <c r="G24474"/>
      <c r="I24474"/>
      <c r="L24474"/>
    </row>
    <row r="24475" spans="7:12" x14ac:dyDescent="0.25">
      <c r="G24475"/>
      <c r="I24475"/>
      <c r="L24475"/>
    </row>
    <row r="24476" spans="7:12" x14ac:dyDescent="0.25">
      <c r="G24476"/>
      <c r="I24476"/>
      <c r="L24476"/>
    </row>
    <row r="24477" spans="7:12" x14ac:dyDescent="0.25">
      <c r="G24477"/>
      <c r="I24477"/>
      <c r="L24477"/>
    </row>
    <row r="24478" spans="7:12" x14ac:dyDescent="0.25">
      <c r="G24478"/>
      <c r="I24478"/>
      <c r="L24478"/>
    </row>
    <row r="24479" spans="7:12" x14ac:dyDescent="0.25">
      <c r="G24479"/>
      <c r="I24479"/>
      <c r="L24479"/>
    </row>
    <row r="24480" spans="7:12" x14ac:dyDescent="0.25">
      <c r="G24480"/>
      <c r="I24480"/>
      <c r="L24480"/>
    </row>
    <row r="24481" spans="7:12" x14ac:dyDescent="0.25">
      <c r="G24481"/>
      <c r="I24481"/>
      <c r="L24481"/>
    </row>
    <row r="24482" spans="7:12" x14ac:dyDescent="0.25">
      <c r="G24482"/>
      <c r="I24482"/>
      <c r="L24482"/>
    </row>
    <row r="24483" spans="7:12" x14ac:dyDescent="0.25">
      <c r="G24483"/>
      <c r="I24483"/>
      <c r="L24483"/>
    </row>
    <row r="24484" spans="7:12" x14ac:dyDescent="0.25">
      <c r="G24484"/>
      <c r="I24484"/>
      <c r="L24484"/>
    </row>
    <row r="24485" spans="7:12" x14ac:dyDescent="0.25">
      <c r="G24485"/>
      <c r="I24485"/>
      <c r="L24485"/>
    </row>
    <row r="24486" spans="7:12" x14ac:dyDescent="0.25">
      <c r="G24486"/>
      <c r="I24486"/>
      <c r="L24486"/>
    </row>
    <row r="24487" spans="7:12" x14ac:dyDescent="0.25">
      <c r="G24487"/>
      <c r="I24487"/>
      <c r="L24487"/>
    </row>
    <row r="24488" spans="7:12" x14ac:dyDescent="0.25">
      <c r="G24488"/>
      <c r="I24488"/>
      <c r="L24488"/>
    </row>
    <row r="24489" spans="7:12" x14ac:dyDescent="0.25">
      <c r="G24489"/>
      <c r="I24489"/>
      <c r="L24489"/>
    </row>
    <row r="24490" spans="7:12" x14ac:dyDescent="0.25">
      <c r="G24490"/>
      <c r="I24490"/>
      <c r="L24490"/>
    </row>
    <row r="24491" spans="7:12" x14ac:dyDescent="0.25">
      <c r="G24491"/>
      <c r="I24491"/>
      <c r="L24491"/>
    </row>
    <row r="24492" spans="7:12" x14ac:dyDescent="0.25">
      <c r="G24492"/>
      <c r="I24492"/>
      <c r="L24492"/>
    </row>
    <row r="24493" spans="7:12" x14ac:dyDescent="0.25">
      <c r="G24493"/>
      <c r="I24493"/>
      <c r="L24493"/>
    </row>
    <row r="24494" spans="7:12" x14ac:dyDescent="0.25">
      <c r="G24494"/>
      <c r="I24494"/>
      <c r="L24494"/>
    </row>
    <row r="24495" spans="7:12" x14ac:dyDescent="0.25">
      <c r="G24495"/>
      <c r="I24495"/>
      <c r="L24495"/>
    </row>
    <row r="24496" spans="7:12" x14ac:dyDescent="0.25">
      <c r="G24496"/>
      <c r="I24496"/>
      <c r="L24496"/>
    </row>
    <row r="24497" spans="7:12" x14ac:dyDescent="0.25">
      <c r="G24497"/>
      <c r="I24497"/>
      <c r="L24497"/>
    </row>
    <row r="24498" spans="7:12" x14ac:dyDescent="0.25">
      <c r="G24498"/>
      <c r="I24498"/>
      <c r="L24498"/>
    </row>
    <row r="24499" spans="7:12" x14ac:dyDescent="0.25">
      <c r="G24499"/>
      <c r="I24499"/>
      <c r="L24499"/>
    </row>
    <row r="24500" spans="7:12" x14ac:dyDescent="0.25">
      <c r="G24500"/>
      <c r="I24500"/>
      <c r="L24500"/>
    </row>
    <row r="24501" spans="7:12" x14ac:dyDescent="0.25">
      <c r="G24501"/>
      <c r="I24501"/>
      <c r="L24501"/>
    </row>
    <row r="24502" spans="7:12" x14ac:dyDescent="0.25">
      <c r="G24502"/>
      <c r="I24502"/>
      <c r="L24502"/>
    </row>
    <row r="24503" spans="7:12" x14ac:dyDescent="0.25">
      <c r="G24503"/>
      <c r="I24503"/>
      <c r="L24503"/>
    </row>
    <row r="24504" spans="7:12" x14ac:dyDescent="0.25">
      <c r="G24504"/>
      <c r="I24504"/>
      <c r="L24504"/>
    </row>
    <row r="24505" spans="7:12" x14ac:dyDescent="0.25">
      <c r="G24505"/>
      <c r="I24505"/>
      <c r="L24505"/>
    </row>
    <row r="24506" spans="7:12" x14ac:dyDescent="0.25">
      <c r="G24506"/>
      <c r="I24506"/>
      <c r="L24506"/>
    </row>
    <row r="24507" spans="7:12" x14ac:dyDescent="0.25">
      <c r="G24507"/>
      <c r="I24507"/>
      <c r="L24507"/>
    </row>
    <row r="24508" spans="7:12" x14ac:dyDescent="0.25">
      <c r="G24508"/>
      <c r="I24508"/>
      <c r="L24508"/>
    </row>
    <row r="24509" spans="7:12" x14ac:dyDescent="0.25">
      <c r="G24509"/>
      <c r="I24509"/>
      <c r="L24509"/>
    </row>
    <row r="24510" spans="7:12" x14ac:dyDescent="0.25">
      <c r="G24510"/>
      <c r="I24510"/>
      <c r="L24510"/>
    </row>
    <row r="24511" spans="7:12" x14ac:dyDescent="0.25">
      <c r="G24511"/>
      <c r="I24511"/>
      <c r="L24511"/>
    </row>
    <row r="24512" spans="7:12" x14ac:dyDescent="0.25">
      <c r="G24512"/>
      <c r="I24512"/>
      <c r="L24512"/>
    </row>
    <row r="24513" spans="7:12" x14ac:dyDescent="0.25">
      <c r="G24513"/>
      <c r="I24513"/>
      <c r="L24513"/>
    </row>
    <row r="24514" spans="7:12" x14ac:dyDescent="0.25">
      <c r="G24514"/>
      <c r="I24514"/>
      <c r="L24514"/>
    </row>
    <row r="24515" spans="7:12" x14ac:dyDescent="0.25">
      <c r="G24515"/>
      <c r="I24515"/>
      <c r="L24515"/>
    </row>
    <row r="24516" spans="7:12" x14ac:dyDescent="0.25">
      <c r="G24516"/>
      <c r="I24516"/>
      <c r="L24516"/>
    </row>
    <row r="24517" spans="7:12" x14ac:dyDescent="0.25">
      <c r="G24517"/>
      <c r="I24517"/>
      <c r="L24517"/>
    </row>
    <row r="24518" spans="7:12" x14ac:dyDescent="0.25">
      <c r="G24518"/>
      <c r="I24518"/>
      <c r="L24518"/>
    </row>
    <row r="24519" spans="7:12" x14ac:dyDescent="0.25">
      <c r="G24519"/>
      <c r="I24519"/>
      <c r="L24519"/>
    </row>
    <row r="24520" spans="7:12" x14ac:dyDescent="0.25">
      <c r="G24520"/>
      <c r="I24520"/>
      <c r="L24520"/>
    </row>
    <row r="24521" spans="7:12" x14ac:dyDescent="0.25">
      <c r="G24521"/>
      <c r="I24521"/>
      <c r="L24521"/>
    </row>
    <row r="24522" spans="7:12" x14ac:dyDescent="0.25">
      <c r="G24522"/>
      <c r="I24522"/>
      <c r="L24522"/>
    </row>
    <row r="24523" spans="7:12" x14ac:dyDescent="0.25">
      <c r="G24523"/>
      <c r="I24523"/>
      <c r="L24523"/>
    </row>
    <row r="24524" spans="7:12" x14ac:dyDescent="0.25">
      <c r="G24524"/>
      <c r="I24524"/>
      <c r="L24524"/>
    </row>
    <row r="24525" spans="7:12" x14ac:dyDescent="0.25">
      <c r="G24525"/>
      <c r="I24525"/>
      <c r="L24525"/>
    </row>
    <row r="24526" spans="7:12" x14ac:dyDescent="0.25">
      <c r="G24526"/>
      <c r="I24526"/>
      <c r="L24526"/>
    </row>
    <row r="24527" spans="7:12" x14ac:dyDescent="0.25">
      <c r="G24527"/>
      <c r="I24527"/>
      <c r="L24527"/>
    </row>
    <row r="24528" spans="7:12" x14ac:dyDescent="0.25">
      <c r="G24528"/>
      <c r="I24528"/>
      <c r="L24528"/>
    </row>
    <row r="24529" spans="7:12" x14ac:dyDescent="0.25">
      <c r="G24529"/>
      <c r="I24529"/>
      <c r="L24529"/>
    </row>
    <row r="24530" spans="7:12" x14ac:dyDescent="0.25">
      <c r="G24530"/>
      <c r="I24530"/>
      <c r="L24530"/>
    </row>
    <row r="24531" spans="7:12" x14ac:dyDescent="0.25">
      <c r="G24531"/>
      <c r="I24531"/>
      <c r="L24531"/>
    </row>
    <row r="24532" spans="7:12" x14ac:dyDescent="0.25">
      <c r="G24532"/>
      <c r="I24532"/>
      <c r="L24532"/>
    </row>
    <row r="24533" spans="7:12" x14ac:dyDescent="0.25">
      <c r="G24533"/>
      <c r="I24533"/>
      <c r="L24533"/>
    </row>
    <row r="24534" spans="7:12" x14ac:dyDescent="0.25">
      <c r="G24534"/>
      <c r="I24534"/>
      <c r="L24534"/>
    </row>
    <row r="24535" spans="7:12" x14ac:dyDescent="0.25">
      <c r="G24535"/>
      <c r="I24535"/>
      <c r="L24535"/>
    </row>
    <row r="24536" spans="7:12" x14ac:dyDescent="0.25">
      <c r="G24536"/>
      <c r="I24536"/>
      <c r="L24536"/>
    </row>
    <row r="24537" spans="7:12" x14ac:dyDescent="0.25">
      <c r="G24537"/>
      <c r="I24537"/>
      <c r="L24537"/>
    </row>
    <row r="24538" spans="7:12" x14ac:dyDescent="0.25">
      <c r="G24538"/>
      <c r="I24538"/>
      <c r="L24538"/>
    </row>
    <row r="24539" spans="7:12" x14ac:dyDescent="0.25">
      <c r="G24539"/>
      <c r="I24539"/>
      <c r="L24539"/>
    </row>
    <row r="24540" spans="7:12" x14ac:dyDescent="0.25">
      <c r="G24540"/>
      <c r="I24540"/>
      <c r="L24540"/>
    </row>
    <row r="24541" spans="7:12" x14ac:dyDescent="0.25">
      <c r="G24541"/>
      <c r="I24541"/>
      <c r="L24541"/>
    </row>
    <row r="24542" spans="7:12" x14ac:dyDescent="0.25">
      <c r="G24542"/>
      <c r="I24542"/>
      <c r="L24542"/>
    </row>
    <row r="24543" spans="7:12" x14ac:dyDescent="0.25">
      <c r="G24543"/>
      <c r="I24543"/>
      <c r="L24543"/>
    </row>
    <row r="24544" spans="7:12" x14ac:dyDescent="0.25">
      <c r="G24544"/>
      <c r="I24544"/>
      <c r="L24544"/>
    </row>
    <row r="24545" spans="7:12" x14ac:dyDescent="0.25">
      <c r="G24545"/>
      <c r="I24545"/>
      <c r="L24545"/>
    </row>
    <row r="24546" spans="7:12" x14ac:dyDescent="0.25">
      <c r="G24546"/>
      <c r="I24546"/>
      <c r="L24546"/>
    </row>
    <row r="24547" spans="7:12" x14ac:dyDescent="0.25">
      <c r="G24547"/>
      <c r="I24547"/>
      <c r="L24547"/>
    </row>
    <row r="24548" spans="7:12" x14ac:dyDescent="0.25">
      <c r="G24548"/>
      <c r="I24548"/>
      <c r="L24548"/>
    </row>
    <row r="24549" spans="7:12" x14ac:dyDescent="0.25">
      <c r="G24549"/>
      <c r="I24549"/>
      <c r="L24549"/>
    </row>
    <row r="24550" spans="7:12" x14ac:dyDescent="0.25">
      <c r="G24550"/>
      <c r="I24550"/>
      <c r="L24550"/>
    </row>
    <row r="24551" spans="7:12" x14ac:dyDescent="0.25">
      <c r="G24551"/>
      <c r="I24551"/>
      <c r="L24551"/>
    </row>
    <row r="24552" spans="7:12" x14ac:dyDescent="0.25">
      <c r="G24552"/>
      <c r="I24552"/>
      <c r="L24552"/>
    </row>
    <row r="24553" spans="7:12" x14ac:dyDescent="0.25">
      <c r="G24553"/>
      <c r="I24553"/>
      <c r="L24553"/>
    </row>
    <row r="24554" spans="7:12" x14ac:dyDescent="0.25">
      <c r="G24554"/>
      <c r="I24554"/>
      <c r="L24554"/>
    </row>
    <row r="24555" spans="7:12" x14ac:dyDescent="0.25">
      <c r="G24555"/>
      <c r="I24555"/>
      <c r="L24555"/>
    </row>
    <row r="24556" spans="7:12" x14ac:dyDescent="0.25">
      <c r="G24556"/>
      <c r="I24556"/>
      <c r="L24556"/>
    </row>
    <row r="24557" spans="7:12" x14ac:dyDescent="0.25">
      <c r="G24557"/>
      <c r="I24557"/>
      <c r="L24557"/>
    </row>
    <row r="24558" spans="7:12" x14ac:dyDescent="0.25">
      <c r="G24558"/>
      <c r="I24558"/>
      <c r="L24558"/>
    </row>
    <row r="24559" spans="7:12" x14ac:dyDescent="0.25">
      <c r="G24559"/>
      <c r="I24559"/>
      <c r="L24559"/>
    </row>
    <row r="24560" spans="7:12" x14ac:dyDescent="0.25">
      <c r="G24560"/>
      <c r="I24560"/>
      <c r="L24560"/>
    </row>
    <row r="24561" spans="7:12" x14ac:dyDescent="0.25">
      <c r="G24561"/>
      <c r="I24561"/>
      <c r="L24561"/>
    </row>
    <row r="24562" spans="7:12" x14ac:dyDescent="0.25">
      <c r="G24562"/>
      <c r="I24562"/>
      <c r="L24562"/>
    </row>
    <row r="24563" spans="7:12" x14ac:dyDescent="0.25">
      <c r="G24563"/>
      <c r="I24563"/>
      <c r="L24563"/>
    </row>
    <row r="24564" spans="7:12" x14ac:dyDescent="0.25">
      <c r="G24564"/>
      <c r="I24564"/>
      <c r="L24564"/>
    </row>
    <row r="24565" spans="7:12" x14ac:dyDescent="0.25">
      <c r="G24565"/>
      <c r="I24565"/>
      <c r="L24565"/>
    </row>
    <row r="24566" spans="7:12" x14ac:dyDescent="0.25">
      <c r="G24566"/>
      <c r="I24566"/>
      <c r="L24566"/>
    </row>
    <row r="24567" spans="7:12" x14ac:dyDescent="0.25">
      <c r="G24567"/>
      <c r="I24567"/>
      <c r="L24567"/>
    </row>
    <row r="24568" spans="7:12" x14ac:dyDescent="0.25">
      <c r="G24568"/>
      <c r="I24568"/>
      <c r="L24568"/>
    </row>
    <row r="24569" spans="7:12" x14ac:dyDescent="0.25">
      <c r="G24569"/>
      <c r="I24569"/>
      <c r="L24569"/>
    </row>
    <row r="24570" spans="7:12" x14ac:dyDescent="0.25">
      <c r="G24570"/>
      <c r="I24570"/>
      <c r="L24570"/>
    </row>
    <row r="24571" spans="7:12" x14ac:dyDescent="0.25">
      <c r="G24571"/>
      <c r="I24571"/>
      <c r="L24571"/>
    </row>
    <row r="24572" spans="7:12" x14ac:dyDescent="0.25">
      <c r="G24572"/>
      <c r="I24572"/>
      <c r="L24572"/>
    </row>
    <row r="24573" spans="7:12" x14ac:dyDescent="0.25">
      <c r="G24573"/>
      <c r="I24573"/>
      <c r="L24573"/>
    </row>
    <row r="24574" spans="7:12" x14ac:dyDescent="0.25">
      <c r="G24574"/>
      <c r="I24574"/>
      <c r="L24574"/>
    </row>
    <row r="24575" spans="7:12" x14ac:dyDescent="0.25">
      <c r="G24575"/>
      <c r="I24575"/>
      <c r="L24575"/>
    </row>
    <row r="24576" spans="7:12" x14ac:dyDescent="0.25">
      <c r="G24576"/>
      <c r="I24576"/>
      <c r="L24576"/>
    </row>
    <row r="24577" spans="7:12" x14ac:dyDescent="0.25">
      <c r="G24577"/>
      <c r="I24577"/>
      <c r="L24577"/>
    </row>
    <row r="24578" spans="7:12" x14ac:dyDescent="0.25">
      <c r="G24578"/>
      <c r="I24578"/>
      <c r="L24578"/>
    </row>
    <row r="24579" spans="7:12" x14ac:dyDescent="0.25">
      <c r="G24579"/>
      <c r="I24579"/>
      <c r="L24579"/>
    </row>
    <row r="24580" spans="7:12" x14ac:dyDescent="0.25">
      <c r="G24580"/>
      <c r="I24580"/>
      <c r="L24580"/>
    </row>
    <row r="24581" spans="7:12" x14ac:dyDescent="0.25">
      <c r="G24581"/>
      <c r="I24581"/>
      <c r="L24581"/>
    </row>
    <row r="24582" spans="7:12" x14ac:dyDescent="0.25">
      <c r="G24582"/>
      <c r="I24582"/>
      <c r="L24582"/>
    </row>
    <row r="24583" spans="7:12" x14ac:dyDescent="0.25">
      <c r="G24583"/>
      <c r="I24583"/>
      <c r="L24583"/>
    </row>
    <row r="24584" spans="7:12" x14ac:dyDescent="0.25">
      <c r="G24584"/>
      <c r="I24584"/>
      <c r="L24584"/>
    </row>
    <row r="24585" spans="7:12" x14ac:dyDescent="0.25">
      <c r="G24585"/>
      <c r="I24585"/>
      <c r="L24585"/>
    </row>
    <row r="24586" spans="7:12" x14ac:dyDescent="0.25">
      <c r="G24586"/>
      <c r="I24586"/>
      <c r="L24586"/>
    </row>
    <row r="24587" spans="7:12" x14ac:dyDescent="0.25">
      <c r="G24587"/>
      <c r="I24587"/>
      <c r="L24587"/>
    </row>
    <row r="24588" spans="7:12" x14ac:dyDescent="0.25">
      <c r="G24588"/>
      <c r="I24588"/>
      <c r="L24588"/>
    </row>
    <row r="24589" spans="7:12" x14ac:dyDescent="0.25">
      <c r="G24589"/>
      <c r="I24589"/>
      <c r="L24589"/>
    </row>
    <row r="24590" spans="7:12" x14ac:dyDescent="0.25">
      <c r="G24590"/>
      <c r="I24590"/>
      <c r="L24590"/>
    </row>
    <row r="24591" spans="7:12" x14ac:dyDescent="0.25">
      <c r="G24591"/>
      <c r="I24591"/>
      <c r="L24591"/>
    </row>
    <row r="24592" spans="7:12" x14ac:dyDescent="0.25">
      <c r="G24592"/>
      <c r="I24592"/>
      <c r="L24592"/>
    </row>
    <row r="24593" spans="7:12" x14ac:dyDescent="0.25">
      <c r="G24593"/>
      <c r="I24593"/>
      <c r="L24593"/>
    </row>
    <row r="24594" spans="7:12" x14ac:dyDescent="0.25">
      <c r="G24594"/>
      <c r="I24594"/>
      <c r="L24594"/>
    </row>
    <row r="24595" spans="7:12" x14ac:dyDescent="0.25">
      <c r="G24595"/>
      <c r="I24595"/>
      <c r="L24595"/>
    </row>
    <row r="24596" spans="7:12" x14ac:dyDescent="0.25">
      <c r="G24596"/>
      <c r="I24596"/>
      <c r="L24596"/>
    </row>
    <row r="24597" spans="7:12" x14ac:dyDescent="0.25">
      <c r="G24597"/>
      <c r="I24597"/>
      <c r="L24597"/>
    </row>
    <row r="24598" spans="7:12" x14ac:dyDescent="0.25">
      <c r="G24598"/>
      <c r="I24598"/>
      <c r="L24598"/>
    </row>
    <row r="24599" spans="7:12" x14ac:dyDescent="0.25">
      <c r="G24599"/>
      <c r="I24599"/>
      <c r="L24599"/>
    </row>
    <row r="24600" spans="7:12" x14ac:dyDescent="0.25">
      <c r="G24600"/>
      <c r="I24600"/>
      <c r="L24600"/>
    </row>
    <row r="24601" spans="7:12" x14ac:dyDescent="0.25">
      <c r="G24601"/>
      <c r="I24601"/>
      <c r="L24601"/>
    </row>
    <row r="24602" spans="7:12" x14ac:dyDescent="0.25">
      <c r="G24602"/>
      <c r="I24602"/>
      <c r="L24602"/>
    </row>
    <row r="24603" spans="7:12" x14ac:dyDescent="0.25">
      <c r="G24603"/>
      <c r="I24603"/>
      <c r="L24603"/>
    </row>
    <row r="24604" spans="7:12" x14ac:dyDescent="0.25">
      <c r="G24604"/>
      <c r="I24604"/>
      <c r="L24604"/>
    </row>
    <row r="24605" spans="7:12" x14ac:dyDescent="0.25">
      <c r="G24605"/>
      <c r="I24605"/>
      <c r="L24605"/>
    </row>
    <row r="24606" spans="7:12" x14ac:dyDescent="0.25">
      <c r="G24606"/>
      <c r="I24606"/>
      <c r="L24606"/>
    </row>
    <row r="24607" spans="7:12" x14ac:dyDescent="0.25">
      <c r="G24607"/>
      <c r="I24607"/>
      <c r="L24607"/>
    </row>
    <row r="24608" spans="7:12" x14ac:dyDescent="0.25">
      <c r="G24608"/>
      <c r="I24608"/>
      <c r="L24608"/>
    </row>
    <row r="24609" spans="7:12" x14ac:dyDescent="0.25">
      <c r="G24609"/>
      <c r="I24609"/>
      <c r="L24609"/>
    </row>
    <row r="24610" spans="7:12" x14ac:dyDescent="0.25">
      <c r="G24610"/>
      <c r="I24610"/>
      <c r="L24610"/>
    </row>
    <row r="24611" spans="7:12" x14ac:dyDescent="0.25">
      <c r="G24611"/>
      <c r="I24611"/>
      <c r="L24611"/>
    </row>
    <row r="24612" spans="7:12" x14ac:dyDescent="0.25">
      <c r="G24612"/>
      <c r="I24612"/>
      <c r="L24612"/>
    </row>
    <row r="24613" spans="7:12" x14ac:dyDescent="0.25">
      <c r="G24613"/>
      <c r="I24613"/>
      <c r="L24613"/>
    </row>
    <row r="24614" spans="7:12" x14ac:dyDescent="0.25">
      <c r="G24614"/>
      <c r="I24614"/>
      <c r="L24614"/>
    </row>
    <row r="24615" spans="7:12" x14ac:dyDescent="0.25">
      <c r="G24615"/>
      <c r="I24615"/>
      <c r="L24615"/>
    </row>
    <row r="24616" spans="7:12" x14ac:dyDescent="0.25">
      <c r="G24616"/>
      <c r="I24616"/>
      <c r="L24616"/>
    </row>
    <row r="24617" spans="7:12" x14ac:dyDescent="0.25">
      <c r="G24617"/>
      <c r="I24617"/>
      <c r="L24617"/>
    </row>
    <row r="24618" spans="7:12" x14ac:dyDescent="0.25">
      <c r="G24618"/>
      <c r="I24618"/>
      <c r="L24618"/>
    </row>
    <row r="24619" spans="7:12" x14ac:dyDescent="0.25">
      <c r="G24619"/>
      <c r="I24619"/>
      <c r="L24619"/>
    </row>
    <row r="24620" spans="7:12" x14ac:dyDescent="0.25">
      <c r="G24620"/>
      <c r="I24620"/>
      <c r="L24620"/>
    </row>
    <row r="24621" spans="7:12" x14ac:dyDescent="0.25">
      <c r="G24621"/>
      <c r="I24621"/>
      <c r="L24621"/>
    </row>
    <row r="24622" spans="7:12" x14ac:dyDescent="0.25">
      <c r="G24622"/>
      <c r="I24622"/>
      <c r="L24622"/>
    </row>
    <row r="24623" spans="7:12" x14ac:dyDescent="0.25">
      <c r="G24623"/>
      <c r="I24623"/>
      <c r="L24623"/>
    </row>
    <row r="24624" spans="7:12" x14ac:dyDescent="0.25">
      <c r="G24624"/>
      <c r="I24624"/>
      <c r="L24624"/>
    </row>
    <row r="24625" spans="7:12" x14ac:dyDescent="0.25">
      <c r="G24625"/>
      <c r="I24625"/>
      <c r="L24625"/>
    </row>
    <row r="24626" spans="7:12" x14ac:dyDescent="0.25">
      <c r="G24626"/>
      <c r="I24626"/>
      <c r="L24626"/>
    </row>
    <row r="24627" spans="7:12" x14ac:dyDescent="0.25">
      <c r="G24627"/>
      <c r="I24627"/>
      <c r="L24627"/>
    </row>
    <row r="24628" spans="7:12" x14ac:dyDescent="0.25">
      <c r="G24628"/>
      <c r="I24628"/>
      <c r="L24628"/>
    </row>
    <row r="24629" spans="7:12" x14ac:dyDescent="0.25">
      <c r="G24629"/>
      <c r="I24629"/>
      <c r="L24629"/>
    </row>
    <row r="24630" spans="7:12" x14ac:dyDescent="0.25">
      <c r="G24630"/>
      <c r="I24630"/>
      <c r="L24630"/>
    </row>
    <row r="24631" spans="7:12" x14ac:dyDescent="0.25">
      <c r="G24631"/>
      <c r="I24631"/>
      <c r="L24631"/>
    </row>
    <row r="24632" spans="7:12" x14ac:dyDescent="0.25">
      <c r="G24632"/>
      <c r="I24632"/>
      <c r="L24632"/>
    </row>
    <row r="24633" spans="7:12" x14ac:dyDescent="0.25">
      <c r="G24633"/>
      <c r="I24633"/>
      <c r="L24633"/>
    </row>
    <row r="24634" spans="7:12" x14ac:dyDescent="0.25">
      <c r="G24634"/>
      <c r="I24634"/>
      <c r="L24634"/>
    </row>
    <row r="24635" spans="7:12" x14ac:dyDescent="0.25">
      <c r="G24635"/>
      <c r="I24635"/>
      <c r="L24635"/>
    </row>
    <row r="24636" spans="7:12" x14ac:dyDescent="0.25">
      <c r="G24636"/>
      <c r="I24636"/>
      <c r="L24636"/>
    </row>
    <row r="24637" spans="7:12" x14ac:dyDescent="0.25">
      <c r="G24637"/>
      <c r="I24637"/>
      <c r="L24637"/>
    </row>
    <row r="24638" spans="7:12" x14ac:dyDescent="0.25">
      <c r="G24638"/>
      <c r="I24638"/>
      <c r="L24638"/>
    </row>
    <row r="24639" spans="7:12" x14ac:dyDescent="0.25">
      <c r="G24639"/>
      <c r="I24639"/>
      <c r="L24639"/>
    </row>
    <row r="24640" spans="7:12" x14ac:dyDescent="0.25">
      <c r="G24640"/>
      <c r="I24640"/>
      <c r="L24640"/>
    </row>
    <row r="24641" spans="7:12" x14ac:dyDescent="0.25">
      <c r="G24641"/>
      <c r="I24641"/>
      <c r="L24641"/>
    </row>
    <row r="24642" spans="7:12" x14ac:dyDescent="0.25">
      <c r="G24642"/>
      <c r="I24642"/>
      <c r="L24642"/>
    </row>
    <row r="24643" spans="7:12" x14ac:dyDescent="0.25">
      <c r="G24643"/>
      <c r="I24643"/>
      <c r="L24643"/>
    </row>
    <row r="24644" spans="7:12" x14ac:dyDescent="0.25">
      <c r="G24644"/>
      <c r="I24644"/>
      <c r="L24644"/>
    </row>
    <row r="24645" spans="7:12" x14ac:dyDescent="0.25">
      <c r="G24645"/>
      <c r="I24645"/>
      <c r="L24645"/>
    </row>
    <row r="24646" spans="7:12" x14ac:dyDescent="0.25">
      <c r="G24646"/>
      <c r="I24646"/>
      <c r="L24646"/>
    </row>
    <row r="24647" spans="7:12" x14ac:dyDescent="0.25">
      <c r="G24647"/>
      <c r="I24647"/>
      <c r="L24647"/>
    </row>
    <row r="24648" spans="7:12" x14ac:dyDescent="0.25">
      <c r="G24648"/>
      <c r="I24648"/>
      <c r="L24648"/>
    </row>
    <row r="24649" spans="7:12" x14ac:dyDescent="0.25">
      <c r="G24649"/>
      <c r="I24649"/>
      <c r="L24649"/>
    </row>
    <row r="24650" spans="7:12" x14ac:dyDescent="0.25">
      <c r="G24650"/>
      <c r="I24650"/>
      <c r="L24650"/>
    </row>
    <row r="24651" spans="7:12" x14ac:dyDescent="0.25">
      <c r="G24651"/>
      <c r="I24651"/>
      <c r="L24651"/>
    </row>
    <row r="24652" spans="7:12" x14ac:dyDescent="0.25">
      <c r="G24652"/>
      <c r="I24652"/>
      <c r="L24652"/>
    </row>
    <row r="24653" spans="7:12" x14ac:dyDescent="0.25">
      <c r="G24653"/>
      <c r="I24653"/>
      <c r="L24653"/>
    </row>
    <row r="24654" spans="7:12" x14ac:dyDescent="0.25">
      <c r="G24654"/>
      <c r="I24654"/>
      <c r="L24654"/>
    </row>
    <row r="24655" spans="7:12" x14ac:dyDescent="0.25">
      <c r="G24655"/>
      <c r="I24655"/>
      <c r="L24655"/>
    </row>
    <row r="24656" spans="7:12" x14ac:dyDescent="0.25">
      <c r="G24656"/>
      <c r="I24656"/>
      <c r="L24656"/>
    </row>
    <row r="24657" spans="7:12" x14ac:dyDescent="0.25">
      <c r="G24657"/>
      <c r="I24657"/>
      <c r="L24657"/>
    </row>
    <row r="24658" spans="7:12" x14ac:dyDescent="0.25">
      <c r="G24658"/>
      <c r="I24658"/>
      <c r="L24658"/>
    </row>
    <row r="24659" spans="7:12" x14ac:dyDescent="0.25">
      <c r="G24659"/>
      <c r="I24659"/>
      <c r="L24659"/>
    </row>
    <row r="24660" spans="7:12" x14ac:dyDescent="0.25">
      <c r="G24660"/>
      <c r="I24660"/>
      <c r="L24660"/>
    </row>
    <row r="24661" spans="7:12" x14ac:dyDescent="0.25">
      <c r="G24661"/>
      <c r="I24661"/>
      <c r="L24661"/>
    </row>
    <row r="24662" spans="7:12" x14ac:dyDescent="0.25">
      <c r="G24662"/>
      <c r="I24662"/>
      <c r="L24662"/>
    </row>
    <row r="24663" spans="7:12" x14ac:dyDescent="0.25">
      <c r="G24663"/>
      <c r="I24663"/>
      <c r="L24663"/>
    </row>
    <row r="24664" spans="7:12" x14ac:dyDescent="0.25">
      <c r="G24664"/>
      <c r="I24664"/>
      <c r="L24664"/>
    </row>
    <row r="24665" spans="7:12" x14ac:dyDescent="0.25">
      <c r="G24665"/>
      <c r="I24665"/>
      <c r="L24665"/>
    </row>
    <row r="24666" spans="7:12" x14ac:dyDescent="0.25">
      <c r="G24666"/>
      <c r="I24666"/>
      <c r="L24666"/>
    </row>
    <row r="24667" spans="7:12" x14ac:dyDescent="0.25">
      <c r="G24667"/>
      <c r="I24667"/>
      <c r="L24667"/>
    </row>
    <row r="24668" spans="7:12" x14ac:dyDescent="0.25">
      <c r="G24668"/>
      <c r="I24668"/>
      <c r="L24668"/>
    </row>
    <row r="24669" spans="7:12" x14ac:dyDescent="0.25">
      <c r="G24669"/>
      <c r="I24669"/>
      <c r="L24669"/>
    </row>
    <row r="24670" spans="7:12" x14ac:dyDescent="0.25">
      <c r="G24670"/>
      <c r="I24670"/>
      <c r="L24670"/>
    </row>
    <row r="24671" spans="7:12" x14ac:dyDescent="0.25">
      <c r="G24671"/>
      <c r="I24671"/>
      <c r="L24671"/>
    </row>
    <row r="24672" spans="7:12" x14ac:dyDescent="0.25">
      <c r="G24672"/>
      <c r="I24672"/>
      <c r="L24672"/>
    </row>
    <row r="24673" spans="7:12" x14ac:dyDescent="0.25">
      <c r="G24673"/>
      <c r="I24673"/>
      <c r="L24673"/>
    </row>
    <row r="24674" spans="7:12" x14ac:dyDescent="0.25">
      <c r="G24674"/>
      <c r="I24674"/>
      <c r="L24674"/>
    </row>
    <row r="24675" spans="7:12" x14ac:dyDescent="0.25">
      <c r="G24675"/>
      <c r="I24675"/>
      <c r="L24675"/>
    </row>
    <row r="24676" spans="7:12" x14ac:dyDescent="0.25">
      <c r="G24676"/>
      <c r="I24676"/>
      <c r="L24676"/>
    </row>
    <row r="24677" spans="7:12" x14ac:dyDescent="0.25">
      <c r="G24677"/>
      <c r="I24677"/>
      <c r="L24677"/>
    </row>
    <row r="24678" spans="7:12" x14ac:dyDescent="0.25">
      <c r="G24678"/>
      <c r="I24678"/>
      <c r="L24678"/>
    </row>
    <row r="24679" spans="7:12" x14ac:dyDescent="0.25">
      <c r="G24679"/>
      <c r="I24679"/>
      <c r="L24679"/>
    </row>
    <row r="24680" spans="7:12" x14ac:dyDescent="0.25">
      <c r="G24680"/>
      <c r="I24680"/>
      <c r="L24680"/>
    </row>
    <row r="24681" spans="7:12" x14ac:dyDescent="0.25">
      <c r="G24681"/>
      <c r="I24681"/>
      <c r="L24681"/>
    </row>
    <row r="24682" spans="7:12" x14ac:dyDescent="0.25">
      <c r="G24682"/>
      <c r="I24682"/>
      <c r="L24682"/>
    </row>
    <row r="24683" spans="7:12" x14ac:dyDescent="0.25">
      <c r="G24683"/>
      <c r="I24683"/>
      <c r="L24683"/>
    </row>
    <row r="24684" spans="7:12" x14ac:dyDescent="0.25">
      <c r="G24684"/>
      <c r="I24684"/>
      <c r="L24684"/>
    </row>
    <row r="24685" spans="7:12" x14ac:dyDescent="0.25">
      <c r="G24685"/>
      <c r="I24685"/>
      <c r="L24685"/>
    </row>
    <row r="24686" spans="7:12" x14ac:dyDescent="0.25">
      <c r="G24686"/>
      <c r="I24686"/>
      <c r="L24686"/>
    </row>
    <row r="24687" spans="7:12" x14ac:dyDescent="0.25">
      <c r="G24687"/>
      <c r="I24687"/>
      <c r="L24687"/>
    </row>
    <row r="24688" spans="7:12" x14ac:dyDescent="0.25">
      <c r="G24688"/>
      <c r="I24688"/>
      <c r="L24688"/>
    </row>
    <row r="24689" spans="7:12" x14ac:dyDescent="0.25">
      <c r="G24689"/>
      <c r="I24689"/>
      <c r="L24689"/>
    </row>
    <row r="24690" spans="7:12" x14ac:dyDescent="0.25">
      <c r="G24690"/>
      <c r="I24690"/>
      <c r="L24690"/>
    </row>
    <row r="24691" spans="7:12" x14ac:dyDescent="0.25">
      <c r="G24691"/>
      <c r="I24691"/>
      <c r="L24691"/>
    </row>
    <row r="24692" spans="7:12" x14ac:dyDescent="0.25">
      <c r="G24692"/>
      <c r="I24692"/>
      <c r="L24692"/>
    </row>
    <row r="24693" spans="7:12" x14ac:dyDescent="0.25">
      <c r="G24693"/>
      <c r="I24693"/>
      <c r="L24693"/>
    </row>
    <row r="24694" spans="7:12" x14ac:dyDescent="0.25">
      <c r="G24694"/>
      <c r="I24694"/>
      <c r="L24694"/>
    </row>
    <row r="24695" spans="7:12" x14ac:dyDescent="0.25">
      <c r="G24695"/>
      <c r="I24695"/>
      <c r="L24695"/>
    </row>
    <row r="24696" spans="7:12" x14ac:dyDescent="0.25">
      <c r="G24696"/>
      <c r="I24696"/>
      <c r="L24696"/>
    </row>
    <row r="24697" spans="7:12" x14ac:dyDescent="0.25">
      <c r="G24697"/>
      <c r="I24697"/>
      <c r="L24697"/>
    </row>
    <row r="24698" spans="7:12" x14ac:dyDescent="0.25">
      <c r="G24698"/>
      <c r="I24698"/>
      <c r="L24698"/>
    </row>
    <row r="24699" spans="7:12" x14ac:dyDescent="0.25">
      <c r="G24699"/>
      <c r="I24699"/>
      <c r="L24699"/>
    </row>
    <row r="24700" spans="7:12" x14ac:dyDescent="0.25">
      <c r="G24700"/>
      <c r="I24700"/>
      <c r="L24700"/>
    </row>
    <row r="24701" spans="7:12" x14ac:dyDescent="0.25">
      <c r="G24701"/>
      <c r="I24701"/>
      <c r="L24701"/>
    </row>
    <row r="24702" spans="7:12" x14ac:dyDescent="0.25">
      <c r="G24702"/>
      <c r="I24702"/>
      <c r="L24702"/>
    </row>
    <row r="24703" spans="7:12" x14ac:dyDescent="0.25">
      <c r="G24703"/>
      <c r="I24703"/>
      <c r="L24703"/>
    </row>
    <row r="24704" spans="7:12" x14ac:dyDescent="0.25">
      <c r="G24704"/>
      <c r="I24704"/>
      <c r="L24704"/>
    </row>
    <row r="24705" spans="7:12" x14ac:dyDescent="0.25">
      <c r="G24705"/>
      <c r="I24705"/>
      <c r="L24705"/>
    </row>
    <row r="24706" spans="7:12" x14ac:dyDescent="0.25">
      <c r="G24706"/>
      <c r="I24706"/>
      <c r="L24706"/>
    </row>
    <row r="24707" spans="7:12" x14ac:dyDescent="0.25">
      <c r="G24707"/>
      <c r="I24707"/>
      <c r="L24707"/>
    </row>
    <row r="24708" spans="7:12" x14ac:dyDescent="0.25">
      <c r="G24708"/>
      <c r="I24708"/>
      <c r="L24708"/>
    </row>
    <row r="24709" spans="7:12" x14ac:dyDescent="0.25">
      <c r="G24709"/>
      <c r="I24709"/>
      <c r="L24709"/>
    </row>
    <row r="24710" spans="7:12" x14ac:dyDescent="0.25">
      <c r="G24710"/>
      <c r="I24710"/>
      <c r="L24710"/>
    </row>
    <row r="24711" spans="7:12" x14ac:dyDescent="0.25">
      <c r="G24711"/>
      <c r="I24711"/>
      <c r="L24711"/>
    </row>
    <row r="24712" spans="7:12" x14ac:dyDescent="0.25">
      <c r="G24712"/>
      <c r="I24712"/>
      <c r="L24712"/>
    </row>
    <row r="24713" spans="7:12" x14ac:dyDescent="0.25">
      <c r="G24713"/>
      <c r="I24713"/>
      <c r="L24713"/>
    </row>
    <row r="24714" spans="7:12" x14ac:dyDescent="0.25">
      <c r="G24714"/>
      <c r="I24714"/>
      <c r="L24714"/>
    </row>
    <row r="24715" spans="7:12" x14ac:dyDescent="0.25">
      <c r="G24715"/>
      <c r="I24715"/>
      <c r="L24715"/>
    </row>
    <row r="24716" spans="7:12" x14ac:dyDescent="0.25">
      <c r="G24716"/>
      <c r="I24716"/>
      <c r="L24716"/>
    </row>
    <row r="24717" spans="7:12" x14ac:dyDescent="0.25">
      <c r="G24717"/>
      <c r="I24717"/>
      <c r="L24717"/>
    </row>
    <row r="24718" spans="7:12" x14ac:dyDescent="0.25">
      <c r="G24718"/>
      <c r="I24718"/>
      <c r="L24718"/>
    </row>
    <row r="24719" spans="7:12" x14ac:dyDescent="0.25">
      <c r="G24719"/>
      <c r="I24719"/>
      <c r="L24719"/>
    </row>
    <row r="24720" spans="7:12" x14ac:dyDescent="0.25">
      <c r="G24720"/>
      <c r="I24720"/>
      <c r="L24720"/>
    </row>
    <row r="24721" spans="7:12" x14ac:dyDescent="0.25">
      <c r="G24721"/>
      <c r="I24721"/>
      <c r="L24721"/>
    </row>
    <row r="24722" spans="7:12" x14ac:dyDescent="0.25">
      <c r="G24722"/>
      <c r="I24722"/>
      <c r="L24722"/>
    </row>
    <row r="24723" spans="7:12" x14ac:dyDescent="0.25">
      <c r="G24723"/>
      <c r="I24723"/>
      <c r="L24723"/>
    </row>
    <row r="24724" spans="7:12" x14ac:dyDescent="0.25">
      <c r="G24724"/>
      <c r="I24724"/>
      <c r="L24724"/>
    </row>
    <row r="24725" spans="7:12" x14ac:dyDescent="0.25">
      <c r="G24725"/>
      <c r="I24725"/>
      <c r="L24725"/>
    </row>
    <row r="24726" spans="7:12" x14ac:dyDescent="0.25">
      <c r="G24726"/>
      <c r="I24726"/>
      <c r="L24726"/>
    </row>
    <row r="24727" spans="7:12" x14ac:dyDescent="0.25">
      <c r="G24727"/>
      <c r="I24727"/>
      <c r="L24727"/>
    </row>
    <row r="24728" spans="7:12" x14ac:dyDescent="0.25">
      <c r="G24728"/>
      <c r="I24728"/>
      <c r="L24728"/>
    </row>
    <row r="24729" spans="7:12" x14ac:dyDescent="0.25">
      <c r="G24729"/>
      <c r="I24729"/>
      <c r="L24729"/>
    </row>
    <row r="24730" spans="7:12" x14ac:dyDescent="0.25">
      <c r="G24730"/>
      <c r="I24730"/>
      <c r="L24730"/>
    </row>
    <row r="24731" spans="7:12" x14ac:dyDescent="0.25">
      <c r="G24731"/>
      <c r="I24731"/>
      <c r="L24731"/>
    </row>
    <row r="24732" spans="7:12" x14ac:dyDescent="0.25">
      <c r="G24732"/>
      <c r="I24732"/>
      <c r="L24732"/>
    </row>
    <row r="24733" spans="7:12" x14ac:dyDescent="0.25">
      <c r="G24733"/>
      <c r="I24733"/>
      <c r="L24733"/>
    </row>
    <row r="24734" spans="7:12" x14ac:dyDescent="0.25">
      <c r="G24734"/>
      <c r="I24734"/>
      <c r="L24734"/>
    </row>
    <row r="24735" spans="7:12" x14ac:dyDescent="0.25">
      <c r="G24735"/>
      <c r="I24735"/>
      <c r="L24735"/>
    </row>
    <row r="24736" spans="7:12" x14ac:dyDescent="0.25">
      <c r="G24736"/>
      <c r="I24736"/>
      <c r="L24736"/>
    </row>
    <row r="24737" spans="7:12" x14ac:dyDescent="0.25">
      <c r="G24737"/>
      <c r="I24737"/>
      <c r="L24737"/>
    </row>
    <row r="24738" spans="7:12" x14ac:dyDescent="0.25">
      <c r="G24738"/>
      <c r="I24738"/>
      <c r="L24738"/>
    </row>
    <row r="24739" spans="7:12" x14ac:dyDescent="0.25">
      <c r="G24739"/>
      <c r="I24739"/>
      <c r="L24739"/>
    </row>
    <row r="24740" spans="7:12" x14ac:dyDescent="0.25">
      <c r="G24740"/>
      <c r="I24740"/>
      <c r="L24740"/>
    </row>
    <row r="24741" spans="7:12" x14ac:dyDescent="0.25">
      <c r="G24741"/>
      <c r="I24741"/>
      <c r="L24741"/>
    </row>
    <row r="24742" spans="7:12" x14ac:dyDescent="0.25">
      <c r="G24742"/>
      <c r="I24742"/>
      <c r="L24742"/>
    </row>
    <row r="24743" spans="7:12" x14ac:dyDescent="0.25">
      <c r="G24743"/>
      <c r="I24743"/>
      <c r="L24743"/>
    </row>
    <row r="24744" spans="7:12" x14ac:dyDescent="0.25">
      <c r="G24744"/>
      <c r="I24744"/>
      <c r="L24744"/>
    </row>
    <row r="24745" spans="7:12" x14ac:dyDescent="0.25">
      <c r="G24745"/>
      <c r="I24745"/>
      <c r="L24745"/>
    </row>
    <row r="24746" spans="7:12" x14ac:dyDescent="0.25">
      <c r="G24746"/>
      <c r="I24746"/>
      <c r="L24746"/>
    </row>
    <row r="24747" spans="7:12" x14ac:dyDescent="0.25">
      <c r="G24747"/>
      <c r="I24747"/>
      <c r="L24747"/>
    </row>
    <row r="24748" spans="7:12" x14ac:dyDescent="0.25">
      <c r="G24748"/>
      <c r="I24748"/>
      <c r="L24748"/>
    </row>
    <row r="24749" spans="7:12" x14ac:dyDescent="0.25">
      <c r="G24749"/>
      <c r="I24749"/>
      <c r="L24749"/>
    </row>
    <row r="24750" spans="7:12" x14ac:dyDescent="0.25">
      <c r="G24750"/>
      <c r="I24750"/>
      <c r="L24750"/>
    </row>
    <row r="24751" spans="7:12" x14ac:dyDescent="0.25">
      <c r="G24751"/>
      <c r="I24751"/>
      <c r="L24751"/>
    </row>
    <row r="24752" spans="7:12" x14ac:dyDescent="0.25">
      <c r="G24752"/>
      <c r="I24752"/>
      <c r="L24752"/>
    </row>
    <row r="24753" spans="7:12" x14ac:dyDescent="0.25">
      <c r="G24753"/>
      <c r="I24753"/>
      <c r="L24753"/>
    </row>
    <row r="24754" spans="7:12" x14ac:dyDescent="0.25">
      <c r="G24754"/>
      <c r="I24754"/>
      <c r="L24754"/>
    </row>
    <row r="24755" spans="7:12" x14ac:dyDescent="0.25">
      <c r="G24755"/>
      <c r="I24755"/>
      <c r="L24755"/>
    </row>
    <row r="24756" spans="7:12" x14ac:dyDescent="0.25">
      <c r="G24756"/>
      <c r="I24756"/>
      <c r="L24756"/>
    </row>
    <row r="24757" spans="7:12" x14ac:dyDescent="0.25">
      <c r="G24757"/>
      <c r="I24757"/>
      <c r="L24757"/>
    </row>
    <row r="24758" spans="7:12" x14ac:dyDescent="0.25">
      <c r="G24758"/>
      <c r="I24758"/>
      <c r="L24758"/>
    </row>
    <row r="24759" spans="7:12" x14ac:dyDescent="0.25">
      <c r="G24759"/>
      <c r="I24759"/>
      <c r="L24759"/>
    </row>
    <row r="24760" spans="7:12" x14ac:dyDescent="0.25">
      <c r="G24760"/>
      <c r="I24760"/>
      <c r="L24760"/>
    </row>
    <row r="24761" spans="7:12" x14ac:dyDescent="0.25">
      <c r="G24761"/>
      <c r="I24761"/>
      <c r="L24761"/>
    </row>
    <row r="24762" spans="7:12" x14ac:dyDescent="0.25">
      <c r="G24762"/>
      <c r="I24762"/>
      <c r="L24762"/>
    </row>
    <row r="24763" spans="7:12" x14ac:dyDescent="0.25">
      <c r="G24763"/>
      <c r="I24763"/>
      <c r="L24763"/>
    </row>
    <row r="24764" spans="7:12" x14ac:dyDescent="0.25">
      <c r="G24764"/>
      <c r="I24764"/>
      <c r="L24764"/>
    </row>
    <row r="24765" spans="7:12" x14ac:dyDescent="0.25">
      <c r="G24765"/>
      <c r="I24765"/>
      <c r="L24765"/>
    </row>
    <row r="24766" spans="7:12" x14ac:dyDescent="0.25">
      <c r="G24766"/>
      <c r="I24766"/>
      <c r="L24766"/>
    </row>
    <row r="24767" spans="7:12" x14ac:dyDescent="0.25">
      <c r="G24767"/>
      <c r="I24767"/>
      <c r="L24767"/>
    </row>
    <row r="24768" spans="7:12" x14ac:dyDescent="0.25">
      <c r="G24768"/>
      <c r="I24768"/>
      <c r="L24768"/>
    </row>
    <row r="24769" spans="7:12" x14ac:dyDescent="0.25">
      <c r="G24769"/>
      <c r="I24769"/>
      <c r="L24769"/>
    </row>
    <row r="24770" spans="7:12" x14ac:dyDescent="0.25">
      <c r="G24770"/>
      <c r="I24770"/>
      <c r="L24770"/>
    </row>
    <row r="24771" spans="7:12" x14ac:dyDescent="0.25">
      <c r="G24771"/>
      <c r="I24771"/>
      <c r="L24771"/>
    </row>
    <row r="24772" spans="7:12" x14ac:dyDescent="0.25">
      <c r="G24772"/>
      <c r="I24772"/>
      <c r="L24772"/>
    </row>
    <row r="24773" spans="7:12" x14ac:dyDescent="0.25">
      <c r="G24773"/>
      <c r="I24773"/>
      <c r="L24773"/>
    </row>
    <row r="24774" spans="7:12" x14ac:dyDescent="0.25">
      <c r="G24774"/>
      <c r="I24774"/>
      <c r="L24774"/>
    </row>
    <row r="24775" spans="7:12" x14ac:dyDescent="0.25">
      <c r="G24775"/>
      <c r="I24775"/>
      <c r="L24775"/>
    </row>
    <row r="24776" spans="7:12" x14ac:dyDescent="0.25">
      <c r="G24776"/>
      <c r="I24776"/>
      <c r="L24776"/>
    </row>
    <row r="24777" spans="7:12" x14ac:dyDescent="0.25">
      <c r="G24777"/>
      <c r="I24777"/>
      <c r="L24777"/>
    </row>
    <row r="24778" spans="7:12" x14ac:dyDescent="0.25">
      <c r="G24778"/>
      <c r="I24778"/>
      <c r="L24778"/>
    </row>
    <row r="24779" spans="7:12" x14ac:dyDescent="0.25">
      <c r="G24779"/>
      <c r="I24779"/>
      <c r="L24779"/>
    </row>
    <row r="24780" spans="7:12" x14ac:dyDescent="0.25">
      <c r="G24780"/>
      <c r="I24780"/>
      <c r="L24780"/>
    </row>
    <row r="24781" spans="7:12" x14ac:dyDescent="0.25">
      <c r="G24781"/>
      <c r="I24781"/>
      <c r="L24781"/>
    </row>
    <row r="24782" spans="7:12" x14ac:dyDescent="0.25">
      <c r="G24782"/>
      <c r="I24782"/>
      <c r="L24782"/>
    </row>
    <row r="24783" spans="7:12" x14ac:dyDescent="0.25">
      <c r="G24783"/>
      <c r="I24783"/>
      <c r="L24783"/>
    </row>
    <row r="24784" spans="7:12" x14ac:dyDescent="0.25">
      <c r="G24784"/>
      <c r="I24784"/>
      <c r="L24784"/>
    </row>
    <row r="24785" spans="7:12" x14ac:dyDescent="0.25">
      <c r="G24785"/>
      <c r="I24785"/>
      <c r="L24785"/>
    </row>
    <row r="24786" spans="7:12" x14ac:dyDescent="0.25">
      <c r="G24786"/>
      <c r="I24786"/>
      <c r="L24786"/>
    </row>
    <row r="24787" spans="7:12" x14ac:dyDescent="0.25">
      <c r="G24787"/>
      <c r="I24787"/>
      <c r="L24787"/>
    </row>
    <row r="24788" spans="7:12" x14ac:dyDescent="0.25">
      <c r="G24788"/>
      <c r="I24788"/>
      <c r="L24788"/>
    </row>
    <row r="24789" spans="7:12" x14ac:dyDescent="0.25">
      <c r="G24789"/>
      <c r="I24789"/>
      <c r="L24789"/>
    </row>
    <row r="24790" spans="7:12" x14ac:dyDescent="0.25">
      <c r="G24790"/>
      <c r="I24790"/>
      <c r="L24790"/>
    </row>
    <row r="24791" spans="7:12" x14ac:dyDescent="0.25">
      <c r="G24791"/>
      <c r="I24791"/>
      <c r="L24791"/>
    </row>
    <row r="24792" spans="7:12" x14ac:dyDescent="0.25">
      <c r="G24792"/>
      <c r="I24792"/>
      <c r="L24792"/>
    </row>
    <row r="24793" spans="7:12" x14ac:dyDescent="0.25">
      <c r="G24793"/>
      <c r="I24793"/>
      <c r="L24793"/>
    </row>
    <row r="24794" spans="7:12" x14ac:dyDescent="0.25">
      <c r="G24794"/>
      <c r="I24794"/>
      <c r="L24794"/>
    </row>
    <row r="24795" spans="7:12" x14ac:dyDescent="0.25">
      <c r="G24795"/>
      <c r="I24795"/>
      <c r="L24795"/>
    </row>
    <row r="24796" spans="7:12" x14ac:dyDescent="0.25">
      <c r="G24796"/>
      <c r="I24796"/>
      <c r="L24796"/>
    </row>
    <row r="24797" spans="7:12" x14ac:dyDescent="0.25">
      <c r="G24797"/>
      <c r="I24797"/>
      <c r="L24797"/>
    </row>
    <row r="24798" spans="7:12" x14ac:dyDescent="0.25">
      <c r="G24798"/>
      <c r="I24798"/>
      <c r="L24798"/>
    </row>
    <row r="24799" spans="7:12" x14ac:dyDescent="0.25">
      <c r="G24799"/>
      <c r="I24799"/>
      <c r="L24799"/>
    </row>
    <row r="24800" spans="7:12" x14ac:dyDescent="0.25">
      <c r="G24800"/>
      <c r="I24800"/>
      <c r="L24800"/>
    </row>
    <row r="24801" spans="7:12" x14ac:dyDescent="0.25">
      <c r="G24801"/>
      <c r="I24801"/>
      <c r="L24801"/>
    </row>
    <row r="24802" spans="7:12" x14ac:dyDescent="0.25">
      <c r="G24802"/>
      <c r="I24802"/>
      <c r="L24802"/>
    </row>
    <row r="24803" spans="7:12" x14ac:dyDescent="0.25">
      <c r="G24803"/>
      <c r="I24803"/>
      <c r="L24803"/>
    </row>
    <row r="24804" spans="7:12" x14ac:dyDescent="0.25">
      <c r="G24804"/>
      <c r="I24804"/>
      <c r="L24804"/>
    </row>
    <row r="24805" spans="7:12" x14ac:dyDescent="0.25">
      <c r="G24805"/>
      <c r="I24805"/>
      <c r="L24805"/>
    </row>
    <row r="24806" spans="7:12" x14ac:dyDescent="0.25">
      <c r="G24806"/>
      <c r="I24806"/>
      <c r="L24806"/>
    </row>
    <row r="24807" spans="7:12" x14ac:dyDescent="0.25">
      <c r="G24807"/>
      <c r="I24807"/>
      <c r="L24807"/>
    </row>
    <row r="24808" spans="7:12" x14ac:dyDescent="0.25">
      <c r="G24808"/>
      <c r="I24808"/>
      <c r="L24808"/>
    </row>
    <row r="24809" spans="7:12" x14ac:dyDescent="0.25">
      <c r="G24809"/>
      <c r="I24809"/>
      <c r="L24809"/>
    </row>
    <row r="24810" spans="7:12" x14ac:dyDescent="0.25">
      <c r="G24810"/>
      <c r="I24810"/>
      <c r="L24810"/>
    </row>
    <row r="24811" spans="7:12" x14ac:dyDescent="0.25">
      <c r="G24811"/>
      <c r="I24811"/>
      <c r="L24811"/>
    </row>
    <row r="24812" spans="7:12" x14ac:dyDescent="0.25">
      <c r="G24812"/>
      <c r="I24812"/>
      <c r="L24812"/>
    </row>
    <row r="24813" spans="7:12" x14ac:dyDescent="0.25">
      <c r="G24813"/>
      <c r="I24813"/>
      <c r="L24813"/>
    </row>
    <row r="24814" spans="7:12" x14ac:dyDescent="0.25">
      <c r="G24814"/>
      <c r="I24814"/>
      <c r="L24814"/>
    </row>
    <row r="24815" spans="7:12" x14ac:dyDescent="0.25">
      <c r="G24815"/>
      <c r="I24815"/>
      <c r="L24815"/>
    </row>
    <row r="24816" spans="7:12" x14ac:dyDescent="0.25">
      <c r="G24816"/>
      <c r="I24816"/>
      <c r="L24816"/>
    </row>
    <row r="24817" spans="7:12" x14ac:dyDescent="0.25">
      <c r="G24817"/>
      <c r="I24817"/>
      <c r="L24817"/>
    </row>
    <row r="24818" spans="7:12" x14ac:dyDescent="0.25">
      <c r="G24818"/>
      <c r="I24818"/>
      <c r="L24818"/>
    </row>
    <row r="24819" spans="7:12" x14ac:dyDescent="0.25">
      <c r="G24819"/>
      <c r="I24819"/>
      <c r="L24819"/>
    </row>
    <row r="24820" spans="7:12" x14ac:dyDescent="0.25">
      <c r="G24820"/>
      <c r="I24820"/>
      <c r="L24820"/>
    </row>
    <row r="24821" spans="7:12" x14ac:dyDescent="0.25">
      <c r="G24821"/>
      <c r="I24821"/>
      <c r="L24821"/>
    </row>
    <row r="24822" spans="7:12" x14ac:dyDescent="0.25">
      <c r="G24822"/>
      <c r="I24822"/>
      <c r="L24822"/>
    </row>
    <row r="24823" spans="7:12" x14ac:dyDescent="0.25">
      <c r="G24823"/>
      <c r="I24823"/>
      <c r="L24823"/>
    </row>
    <row r="24824" spans="7:12" x14ac:dyDescent="0.25">
      <c r="G24824"/>
      <c r="I24824"/>
      <c r="L24824"/>
    </row>
    <row r="24825" spans="7:12" x14ac:dyDescent="0.25">
      <c r="G24825"/>
      <c r="I24825"/>
      <c r="L24825"/>
    </row>
    <row r="24826" spans="7:12" x14ac:dyDescent="0.25">
      <c r="G24826"/>
      <c r="I24826"/>
      <c r="L24826"/>
    </row>
    <row r="24827" spans="7:12" x14ac:dyDescent="0.25">
      <c r="G24827"/>
      <c r="I24827"/>
      <c r="L24827"/>
    </row>
    <row r="24828" spans="7:12" x14ac:dyDescent="0.25">
      <c r="G24828"/>
      <c r="I24828"/>
      <c r="L24828"/>
    </row>
    <row r="24829" spans="7:12" x14ac:dyDescent="0.25">
      <c r="G24829"/>
      <c r="I24829"/>
      <c r="L24829"/>
    </row>
    <row r="24830" spans="7:12" x14ac:dyDescent="0.25">
      <c r="G24830"/>
      <c r="I24830"/>
      <c r="L24830"/>
    </row>
    <row r="24831" spans="7:12" x14ac:dyDescent="0.25">
      <c r="G24831"/>
      <c r="I24831"/>
      <c r="L24831"/>
    </row>
    <row r="24832" spans="7:12" x14ac:dyDescent="0.25">
      <c r="G24832"/>
      <c r="I24832"/>
      <c r="L24832"/>
    </row>
    <row r="24833" spans="7:12" x14ac:dyDescent="0.25">
      <c r="G24833"/>
      <c r="I24833"/>
      <c r="L24833"/>
    </row>
    <row r="24834" spans="7:12" x14ac:dyDescent="0.25">
      <c r="G24834"/>
      <c r="I24834"/>
      <c r="L24834"/>
    </row>
    <row r="24835" spans="7:12" x14ac:dyDescent="0.25">
      <c r="G24835"/>
      <c r="I24835"/>
      <c r="L24835"/>
    </row>
    <row r="24836" spans="7:12" x14ac:dyDescent="0.25">
      <c r="G24836"/>
      <c r="I24836"/>
      <c r="L24836"/>
    </row>
    <row r="24837" spans="7:12" x14ac:dyDescent="0.25">
      <c r="G24837"/>
      <c r="I24837"/>
      <c r="L24837"/>
    </row>
    <row r="24838" spans="7:12" x14ac:dyDescent="0.25">
      <c r="G24838"/>
      <c r="I24838"/>
      <c r="L24838"/>
    </row>
    <row r="24839" spans="7:12" x14ac:dyDescent="0.25">
      <c r="G24839"/>
      <c r="I24839"/>
      <c r="L24839"/>
    </row>
    <row r="24840" spans="7:12" x14ac:dyDescent="0.25">
      <c r="G24840"/>
      <c r="I24840"/>
      <c r="L24840"/>
    </row>
    <row r="24841" spans="7:12" x14ac:dyDescent="0.25">
      <c r="G24841"/>
      <c r="I24841"/>
      <c r="L24841"/>
    </row>
    <row r="24842" spans="7:12" x14ac:dyDescent="0.25">
      <c r="G24842"/>
      <c r="I24842"/>
      <c r="L24842"/>
    </row>
    <row r="24843" spans="7:12" x14ac:dyDescent="0.25">
      <c r="G24843"/>
      <c r="I24843"/>
      <c r="L24843"/>
    </row>
    <row r="24844" spans="7:12" x14ac:dyDescent="0.25">
      <c r="G24844"/>
      <c r="I24844"/>
      <c r="L24844"/>
    </row>
    <row r="24845" spans="7:12" x14ac:dyDescent="0.25">
      <c r="G24845"/>
      <c r="I24845"/>
      <c r="L24845"/>
    </row>
    <row r="24846" spans="7:12" x14ac:dyDescent="0.25">
      <c r="G24846"/>
      <c r="I24846"/>
      <c r="L24846"/>
    </row>
    <row r="24847" spans="7:12" x14ac:dyDescent="0.25">
      <c r="G24847"/>
      <c r="I24847"/>
      <c r="L24847"/>
    </row>
    <row r="24848" spans="7:12" x14ac:dyDescent="0.25">
      <c r="G24848"/>
      <c r="I24848"/>
      <c r="L24848"/>
    </row>
    <row r="24849" spans="7:12" x14ac:dyDescent="0.25">
      <c r="G24849"/>
      <c r="I24849"/>
      <c r="L24849"/>
    </row>
    <row r="24850" spans="7:12" x14ac:dyDescent="0.25">
      <c r="G24850"/>
      <c r="I24850"/>
      <c r="L24850"/>
    </row>
    <row r="24851" spans="7:12" x14ac:dyDescent="0.25">
      <c r="G24851"/>
      <c r="I24851"/>
      <c r="L24851"/>
    </row>
    <row r="24852" spans="7:12" x14ac:dyDescent="0.25">
      <c r="G24852"/>
      <c r="I24852"/>
      <c r="L24852"/>
    </row>
    <row r="24853" spans="7:12" x14ac:dyDescent="0.25">
      <c r="G24853"/>
      <c r="I24853"/>
      <c r="L24853"/>
    </row>
    <row r="24854" spans="7:12" x14ac:dyDescent="0.25">
      <c r="G24854"/>
      <c r="I24854"/>
      <c r="L24854"/>
    </row>
    <row r="24855" spans="7:12" x14ac:dyDescent="0.25">
      <c r="G24855"/>
      <c r="I24855"/>
      <c r="L24855"/>
    </row>
    <row r="24856" spans="7:12" x14ac:dyDescent="0.25">
      <c r="G24856"/>
      <c r="I24856"/>
      <c r="L24856"/>
    </row>
    <row r="24857" spans="7:12" x14ac:dyDescent="0.25">
      <c r="G24857"/>
      <c r="I24857"/>
      <c r="L24857"/>
    </row>
    <row r="24858" spans="7:12" x14ac:dyDescent="0.25">
      <c r="G24858"/>
      <c r="I24858"/>
      <c r="L24858"/>
    </row>
    <row r="24859" spans="7:12" x14ac:dyDescent="0.25">
      <c r="G24859"/>
      <c r="I24859"/>
      <c r="L24859"/>
    </row>
    <row r="24860" spans="7:12" x14ac:dyDescent="0.25">
      <c r="G24860"/>
      <c r="I24860"/>
      <c r="L24860"/>
    </row>
    <row r="24861" spans="7:12" x14ac:dyDescent="0.25">
      <c r="G24861"/>
      <c r="I24861"/>
      <c r="L24861"/>
    </row>
    <row r="24862" spans="7:12" x14ac:dyDescent="0.25">
      <c r="G24862"/>
      <c r="I24862"/>
      <c r="L24862"/>
    </row>
    <row r="24863" spans="7:12" x14ac:dyDescent="0.25">
      <c r="G24863"/>
      <c r="I24863"/>
      <c r="L24863"/>
    </row>
    <row r="24864" spans="7:12" x14ac:dyDescent="0.25">
      <c r="G24864"/>
      <c r="I24864"/>
      <c r="L24864"/>
    </row>
    <row r="24865" spans="7:12" x14ac:dyDescent="0.25">
      <c r="G24865"/>
      <c r="I24865"/>
      <c r="L24865"/>
    </row>
    <row r="24866" spans="7:12" x14ac:dyDescent="0.25">
      <c r="G24866"/>
      <c r="I24866"/>
      <c r="L24866"/>
    </row>
    <row r="24867" spans="7:12" x14ac:dyDescent="0.25">
      <c r="G24867"/>
      <c r="I24867"/>
      <c r="L24867"/>
    </row>
    <row r="24868" spans="7:12" x14ac:dyDescent="0.25">
      <c r="G24868"/>
      <c r="I24868"/>
      <c r="L24868"/>
    </row>
    <row r="24869" spans="7:12" x14ac:dyDescent="0.25">
      <c r="G24869"/>
      <c r="I24869"/>
      <c r="L24869"/>
    </row>
    <row r="24870" spans="7:12" x14ac:dyDescent="0.25">
      <c r="G24870"/>
      <c r="I24870"/>
      <c r="L24870"/>
    </row>
    <row r="24871" spans="7:12" x14ac:dyDescent="0.25">
      <c r="G24871"/>
      <c r="I24871"/>
      <c r="L24871"/>
    </row>
    <row r="24872" spans="7:12" x14ac:dyDescent="0.25">
      <c r="G24872"/>
      <c r="I24872"/>
      <c r="L24872"/>
    </row>
    <row r="24873" spans="7:12" x14ac:dyDescent="0.25">
      <c r="G24873"/>
      <c r="I24873"/>
      <c r="L24873"/>
    </row>
    <row r="24874" spans="7:12" x14ac:dyDescent="0.25">
      <c r="G24874"/>
      <c r="I24874"/>
      <c r="L24874"/>
    </row>
    <row r="24875" spans="7:12" x14ac:dyDescent="0.25">
      <c r="G24875"/>
      <c r="I24875"/>
      <c r="L24875"/>
    </row>
    <row r="24876" spans="7:12" x14ac:dyDescent="0.25">
      <c r="G24876"/>
      <c r="I24876"/>
      <c r="L24876"/>
    </row>
    <row r="24877" spans="7:12" x14ac:dyDescent="0.25">
      <c r="G24877"/>
      <c r="I24877"/>
      <c r="L24877"/>
    </row>
    <row r="24878" spans="7:12" x14ac:dyDescent="0.25">
      <c r="G24878"/>
      <c r="I24878"/>
      <c r="L24878"/>
    </row>
    <row r="24879" spans="7:12" x14ac:dyDescent="0.25">
      <c r="G24879"/>
      <c r="I24879"/>
      <c r="L24879"/>
    </row>
    <row r="24880" spans="7:12" x14ac:dyDescent="0.25">
      <c r="G24880"/>
      <c r="I24880"/>
      <c r="L24880"/>
    </row>
    <row r="24881" spans="7:12" x14ac:dyDescent="0.25">
      <c r="G24881"/>
      <c r="I24881"/>
      <c r="L24881"/>
    </row>
    <row r="24882" spans="7:12" x14ac:dyDescent="0.25">
      <c r="G24882"/>
      <c r="I24882"/>
      <c r="L24882"/>
    </row>
    <row r="24883" spans="7:12" x14ac:dyDescent="0.25">
      <c r="G24883"/>
      <c r="I24883"/>
      <c r="L24883"/>
    </row>
    <row r="24884" spans="7:12" x14ac:dyDescent="0.25">
      <c r="G24884"/>
      <c r="I24884"/>
      <c r="L24884"/>
    </row>
    <row r="24885" spans="7:12" x14ac:dyDescent="0.25">
      <c r="G24885"/>
      <c r="I24885"/>
      <c r="L24885"/>
    </row>
    <row r="24886" spans="7:12" x14ac:dyDescent="0.25">
      <c r="G24886"/>
      <c r="I24886"/>
      <c r="L24886"/>
    </row>
    <row r="24887" spans="7:12" x14ac:dyDescent="0.25">
      <c r="G24887"/>
      <c r="I24887"/>
      <c r="L24887"/>
    </row>
    <row r="24888" spans="7:12" x14ac:dyDescent="0.25">
      <c r="G24888"/>
      <c r="I24888"/>
      <c r="L24888"/>
    </row>
    <row r="24889" spans="7:12" x14ac:dyDescent="0.25">
      <c r="G24889"/>
      <c r="I24889"/>
      <c r="L24889"/>
    </row>
    <row r="24890" spans="7:12" x14ac:dyDescent="0.25">
      <c r="G24890"/>
      <c r="I24890"/>
      <c r="L24890"/>
    </row>
    <row r="24891" spans="7:12" x14ac:dyDescent="0.25">
      <c r="G24891"/>
      <c r="I24891"/>
      <c r="L24891"/>
    </row>
    <row r="24892" spans="7:12" x14ac:dyDescent="0.25">
      <c r="G24892"/>
      <c r="I24892"/>
      <c r="L24892"/>
    </row>
    <row r="24893" spans="7:12" x14ac:dyDescent="0.25">
      <c r="G24893"/>
      <c r="I24893"/>
      <c r="L24893"/>
    </row>
    <row r="24894" spans="7:12" x14ac:dyDescent="0.25">
      <c r="G24894"/>
      <c r="I24894"/>
      <c r="L24894"/>
    </row>
    <row r="24895" spans="7:12" x14ac:dyDescent="0.25">
      <c r="G24895"/>
      <c r="I24895"/>
      <c r="L24895"/>
    </row>
    <row r="24896" spans="7:12" x14ac:dyDescent="0.25">
      <c r="G24896"/>
      <c r="I24896"/>
      <c r="L24896"/>
    </row>
    <row r="24897" spans="7:12" x14ac:dyDescent="0.25">
      <c r="G24897"/>
      <c r="I24897"/>
      <c r="L24897"/>
    </row>
    <row r="24898" spans="7:12" x14ac:dyDescent="0.25">
      <c r="G24898"/>
      <c r="I24898"/>
      <c r="L24898"/>
    </row>
    <row r="24899" spans="7:12" x14ac:dyDescent="0.25">
      <c r="G24899"/>
      <c r="I24899"/>
      <c r="L24899"/>
    </row>
    <row r="24900" spans="7:12" x14ac:dyDescent="0.25">
      <c r="G24900"/>
      <c r="I24900"/>
      <c r="L24900"/>
    </row>
    <row r="24901" spans="7:12" x14ac:dyDescent="0.25">
      <c r="G24901"/>
      <c r="I24901"/>
      <c r="L24901"/>
    </row>
    <row r="24902" spans="7:12" x14ac:dyDescent="0.25">
      <c r="G24902"/>
      <c r="I24902"/>
      <c r="L24902"/>
    </row>
    <row r="24903" spans="7:12" x14ac:dyDescent="0.25">
      <c r="G24903"/>
      <c r="I24903"/>
      <c r="L24903"/>
    </row>
    <row r="24904" spans="7:12" x14ac:dyDescent="0.25">
      <c r="G24904"/>
      <c r="I24904"/>
      <c r="L24904"/>
    </row>
    <row r="24905" spans="7:12" x14ac:dyDescent="0.25">
      <c r="G24905"/>
      <c r="I24905"/>
      <c r="L24905"/>
    </row>
    <row r="24906" spans="7:12" x14ac:dyDescent="0.25">
      <c r="G24906"/>
      <c r="I24906"/>
      <c r="L24906"/>
    </row>
    <row r="24907" spans="7:12" x14ac:dyDescent="0.25">
      <c r="G24907"/>
      <c r="I24907"/>
      <c r="L24907"/>
    </row>
    <row r="24908" spans="7:12" x14ac:dyDescent="0.25">
      <c r="G24908"/>
      <c r="I24908"/>
      <c r="L24908"/>
    </row>
    <row r="24909" spans="7:12" x14ac:dyDescent="0.25">
      <c r="G24909"/>
      <c r="I24909"/>
      <c r="L24909"/>
    </row>
    <row r="24910" spans="7:12" x14ac:dyDescent="0.25">
      <c r="G24910"/>
      <c r="I24910"/>
      <c r="L24910"/>
    </row>
    <row r="24911" spans="7:12" x14ac:dyDescent="0.25">
      <c r="G24911"/>
      <c r="I24911"/>
      <c r="L24911"/>
    </row>
    <row r="24912" spans="7:12" x14ac:dyDescent="0.25">
      <c r="G24912"/>
      <c r="I24912"/>
      <c r="L24912"/>
    </row>
    <row r="24913" spans="7:12" x14ac:dyDescent="0.25">
      <c r="G24913"/>
      <c r="I24913"/>
      <c r="L24913"/>
    </row>
    <row r="24914" spans="7:12" x14ac:dyDescent="0.25">
      <c r="G24914"/>
      <c r="I24914"/>
      <c r="L24914"/>
    </row>
    <row r="24915" spans="7:12" x14ac:dyDescent="0.25">
      <c r="G24915"/>
      <c r="I24915"/>
      <c r="L24915"/>
    </row>
    <row r="24916" spans="7:12" x14ac:dyDescent="0.25">
      <c r="G24916"/>
      <c r="I24916"/>
      <c r="L24916"/>
    </row>
    <row r="24917" spans="7:12" x14ac:dyDescent="0.25">
      <c r="G24917"/>
      <c r="I24917"/>
      <c r="L24917"/>
    </row>
    <row r="24918" spans="7:12" x14ac:dyDescent="0.25">
      <c r="G24918"/>
      <c r="I24918"/>
      <c r="L24918"/>
    </row>
    <row r="24919" spans="7:12" x14ac:dyDescent="0.25">
      <c r="G24919"/>
      <c r="I24919"/>
      <c r="L24919"/>
    </row>
    <row r="24920" spans="7:12" x14ac:dyDescent="0.25">
      <c r="G24920"/>
      <c r="I24920"/>
      <c r="L24920"/>
    </row>
    <row r="24921" spans="7:12" x14ac:dyDescent="0.25">
      <c r="G24921"/>
      <c r="I24921"/>
      <c r="L24921"/>
    </row>
    <row r="24922" spans="7:12" x14ac:dyDescent="0.25">
      <c r="G24922"/>
      <c r="I24922"/>
      <c r="L24922"/>
    </row>
    <row r="24923" spans="7:12" x14ac:dyDescent="0.25">
      <c r="G24923"/>
      <c r="I24923"/>
      <c r="L24923"/>
    </row>
    <row r="24924" spans="7:12" x14ac:dyDescent="0.25">
      <c r="G24924"/>
      <c r="I24924"/>
      <c r="L24924"/>
    </row>
    <row r="24925" spans="7:12" x14ac:dyDescent="0.25">
      <c r="G24925"/>
      <c r="I24925"/>
      <c r="L24925"/>
    </row>
    <row r="24926" spans="7:12" x14ac:dyDescent="0.25">
      <c r="G24926"/>
      <c r="I24926"/>
      <c r="L24926"/>
    </row>
    <row r="24927" spans="7:12" x14ac:dyDescent="0.25">
      <c r="G24927"/>
      <c r="I24927"/>
      <c r="L24927"/>
    </row>
    <row r="24928" spans="7:12" x14ac:dyDescent="0.25">
      <c r="G24928"/>
      <c r="I24928"/>
      <c r="L24928"/>
    </row>
    <row r="24929" spans="7:12" x14ac:dyDescent="0.25">
      <c r="G24929"/>
      <c r="I24929"/>
      <c r="L24929"/>
    </row>
    <row r="24930" spans="7:12" x14ac:dyDescent="0.25">
      <c r="G24930"/>
      <c r="I24930"/>
      <c r="L24930"/>
    </row>
    <row r="24931" spans="7:12" x14ac:dyDescent="0.25">
      <c r="G24931"/>
      <c r="I24931"/>
      <c r="L24931"/>
    </row>
    <row r="24932" spans="7:12" x14ac:dyDescent="0.25">
      <c r="G24932"/>
      <c r="I24932"/>
      <c r="L24932"/>
    </row>
    <row r="24933" spans="7:12" x14ac:dyDescent="0.25">
      <c r="G24933"/>
      <c r="I24933"/>
      <c r="L24933"/>
    </row>
    <row r="24934" spans="7:12" x14ac:dyDescent="0.25">
      <c r="G24934"/>
      <c r="I24934"/>
      <c r="L24934"/>
    </row>
    <row r="24935" spans="7:12" x14ac:dyDescent="0.25">
      <c r="G24935"/>
      <c r="I24935"/>
      <c r="L24935"/>
    </row>
    <row r="24936" spans="7:12" x14ac:dyDescent="0.25">
      <c r="G24936"/>
      <c r="I24936"/>
      <c r="L24936"/>
    </row>
    <row r="24937" spans="7:12" x14ac:dyDescent="0.25">
      <c r="G24937"/>
      <c r="I24937"/>
      <c r="L24937"/>
    </row>
    <row r="24938" spans="7:12" x14ac:dyDescent="0.25">
      <c r="G24938"/>
      <c r="I24938"/>
      <c r="L24938"/>
    </row>
    <row r="24939" spans="7:12" x14ac:dyDescent="0.25">
      <c r="G24939"/>
      <c r="I24939"/>
      <c r="L24939"/>
    </row>
    <row r="24940" spans="7:12" x14ac:dyDescent="0.25">
      <c r="G24940"/>
      <c r="I24940"/>
      <c r="L24940"/>
    </row>
    <row r="24941" spans="7:12" x14ac:dyDescent="0.25">
      <c r="G24941"/>
      <c r="I24941"/>
      <c r="L24941"/>
    </row>
    <row r="24942" spans="7:12" x14ac:dyDescent="0.25">
      <c r="G24942"/>
      <c r="I24942"/>
      <c r="L24942"/>
    </row>
    <row r="24943" spans="7:12" x14ac:dyDescent="0.25">
      <c r="G24943"/>
      <c r="I24943"/>
      <c r="L24943"/>
    </row>
    <row r="24944" spans="7:12" x14ac:dyDescent="0.25">
      <c r="G24944"/>
      <c r="I24944"/>
      <c r="L24944"/>
    </row>
    <row r="24945" spans="7:12" x14ac:dyDescent="0.25">
      <c r="G24945"/>
      <c r="I24945"/>
      <c r="L24945"/>
    </row>
    <row r="24946" spans="7:12" x14ac:dyDescent="0.25">
      <c r="G24946"/>
      <c r="I24946"/>
      <c r="L24946"/>
    </row>
    <row r="24947" spans="7:12" x14ac:dyDescent="0.25">
      <c r="G24947"/>
      <c r="I24947"/>
      <c r="L24947"/>
    </row>
    <row r="24948" spans="7:12" x14ac:dyDescent="0.25">
      <c r="G24948"/>
      <c r="I24948"/>
      <c r="L24948"/>
    </row>
    <row r="24949" spans="7:12" x14ac:dyDescent="0.25">
      <c r="G24949"/>
      <c r="I24949"/>
      <c r="L24949"/>
    </row>
    <row r="24950" spans="7:12" x14ac:dyDescent="0.25">
      <c r="G24950"/>
      <c r="I24950"/>
      <c r="L24950"/>
    </row>
    <row r="24951" spans="7:12" x14ac:dyDescent="0.25">
      <c r="G24951"/>
      <c r="I24951"/>
      <c r="L24951"/>
    </row>
    <row r="24952" spans="7:12" x14ac:dyDescent="0.25">
      <c r="G24952"/>
      <c r="I24952"/>
      <c r="L24952"/>
    </row>
    <row r="24953" spans="7:12" x14ac:dyDescent="0.25">
      <c r="G24953"/>
      <c r="I24953"/>
      <c r="L24953"/>
    </row>
    <row r="24954" spans="7:12" x14ac:dyDescent="0.25">
      <c r="G24954"/>
      <c r="I24954"/>
      <c r="L24954"/>
    </row>
    <row r="24955" spans="7:12" x14ac:dyDescent="0.25">
      <c r="G24955"/>
      <c r="I24955"/>
      <c r="L24955"/>
    </row>
    <row r="24956" spans="7:12" x14ac:dyDescent="0.25">
      <c r="G24956"/>
      <c r="I24956"/>
      <c r="L24956"/>
    </row>
    <row r="24957" spans="7:12" x14ac:dyDescent="0.25">
      <c r="G24957"/>
      <c r="I24957"/>
      <c r="L24957"/>
    </row>
    <row r="24958" spans="7:12" x14ac:dyDescent="0.25">
      <c r="G24958"/>
      <c r="I24958"/>
      <c r="L24958"/>
    </row>
    <row r="24959" spans="7:12" x14ac:dyDescent="0.25">
      <c r="G24959"/>
      <c r="I24959"/>
      <c r="L24959"/>
    </row>
    <row r="24960" spans="7:12" x14ac:dyDescent="0.25">
      <c r="G24960"/>
      <c r="I24960"/>
      <c r="L24960"/>
    </row>
    <row r="24961" spans="7:12" x14ac:dyDescent="0.25">
      <c r="G24961"/>
      <c r="I24961"/>
      <c r="L24961"/>
    </row>
    <row r="24962" spans="7:12" x14ac:dyDescent="0.25">
      <c r="G24962"/>
      <c r="I24962"/>
      <c r="L24962"/>
    </row>
    <row r="24963" spans="7:12" x14ac:dyDescent="0.25">
      <c r="G24963"/>
      <c r="I24963"/>
      <c r="L24963"/>
    </row>
    <row r="24964" spans="7:12" x14ac:dyDescent="0.25">
      <c r="G24964"/>
      <c r="I24964"/>
      <c r="L24964"/>
    </row>
    <row r="24965" spans="7:12" x14ac:dyDescent="0.25">
      <c r="G24965"/>
      <c r="I24965"/>
      <c r="L24965"/>
    </row>
    <row r="24966" spans="7:12" x14ac:dyDescent="0.25">
      <c r="G24966"/>
      <c r="I24966"/>
      <c r="L24966"/>
    </row>
    <row r="24967" spans="7:12" x14ac:dyDescent="0.25">
      <c r="G24967"/>
      <c r="I24967"/>
      <c r="L24967"/>
    </row>
    <row r="24968" spans="7:12" x14ac:dyDescent="0.25">
      <c r="G24968"/>
      <c r="I24968"/>
      <c r="L24968"/>
    </row>
    <row r="24969" spans="7:12" x14ac:dyDescent="0.25">
      <c r="G24969"/>
      <c r="I24969"/>
      <c r="L24969"/>
    </row>
    <row r="24970" spans="7:12" x14ac:dyDescent="0.25">
      <c r="G24970"/>
      <c r="I24970"/>
      <c r="L24970"/>
    </row>
    <row r="24971" spans="7:12" x14ac:dyDescent="0.25">
      <c r="G24971"/>
      <c r="I24971"/>
      <c r="L24971"/>
    </row>
    <row r="24972" spans="7:12" x14ac:dyDescent="0.25">
      <c r="G24972"/>
      <c r="I24972"/>
      <c r="L24972"/>
    </row>
    <row r="24973" spans="7:12" x14ac:dyDescent="0.25">
      <c r="G24973"/>
      <c r="I24973"/>
      <c r="L24973"/>
    </row>
    <row r="24974" spans="7:12" x14ac:dyDescent="0.25">
      <c r="G24974"/>
      <c r="I24974"/>
      <c r="L24974"/>
    </row>
    <row r="24975" spans="7:12" x14ac:dyDescent="0.25">
      <c r="G24975"/>
      <c r="I24975"/>
      <c r="L24975"/>
    </row>
    <row r="24976" spans="7:12" x14ac:dyDescent="0.25">
      <c r="G24976"/>
      <c r="I24976"/>
      <c r="L24976"/>
    </row>
    <row r="24977" spans="7:12" x14ac:dyDescent="0.25">
      <c r="G24977"/>
      <c r="I24977"/>
      <c r="L24977"/>
    </row>
    <row r="24978" spans="7:12" x14ac:dyDescent="0.25">
      <c r="G24978"/>
      <c r="I24978"/>
      <c r="L24978"/>
    </row>
    <row r="24979" spans="7:12" x14ac:dyDescent="0.25">
      <c r="G24979"/>
      <c r="I24979"/>
      <c r="L24979"/>
    </row>
    <row r="24980" spans="7:12" x14ac:dyDescent="0.25">
      <c r="G24980"/>
      <c r="I24980"/>
      <c r="L24980"/>
    </row>
    <row r="24981" spans="7:12" x14ac:dyDescent="0.25">
      <c r="G24981"/>
      <c r="I24981"/>
      <c r="L24981"/>
    </row>
    <row r="24982" spans="7:12" x14ac:dyDescent="0.25">
      <c r="G24982"/>
      <c r="I24982"/>
      <c r="L24982"/>
    </row>
    <row r="24983" spans="7:12" x14ac:dyDescent="0.25">
      <c r="G24983"/>
      <c r="I24983"/>
      <c r="L24983"/>
    </row>
    <row r="24984" spans="7:12" x14ac:dyDescent="0.25">
      <c r="G24984"/>
      <c r="I24984"/>
      <c r="L24984"/>
    </row>
    <row r="24985" spans="7:12" x14ac:dyDescent="0.25">
      <c r="G24985"/>
      <c r="I24985"/>
      <c r="L24985"/>
    </row>
    <row r="24986" spans="7:12" x14ac:dyDescent="0.25">
      <c r="G24986"/>
      <c r="I24986"/>
      <c r="L24986"/>
    </row>
    <row r="24987" spans="7:12" x14ac:dyDescent="0.25">
      <c r="G24987"/>
      <c r="I24987"/>
      <c r="L24987"/>
    </row>
    <row r="24988" spans="7:12" x14ac:dyDescent="0.25">
      <c r="G24988"/>
      <c r="I24988"/>
      <c r="L24988"/>
    </row>
    <row r="24989" spans="7:12" x14ac:dyDescent="0.25">
      <c r="G24989"/>
      <c r="I24989"/>
      <c r="L24989"/>
    </row>
    <row r="24990" spans="7:12" x14ac:dyDescent="0.25">
      <c r="G24990"/>
      <c r="I24990"/>
      <c r="L24990"/>
    </row>
    <row r="24991" spans="7:12" x14ac:dyDescent="0.25">
      <c r="G24991"/>
      <c r="I24991"/>
      <c r="L24991"/>
    </row>
    <row r="24992" spans="7:12" x14ac:dyDescent="0.25">
      <c r="G24992"/>
      <c r="I24992"/>
      <c r="L24992"/>
    </row>
    <row r="24993" spans="7:12" x14ac:dyDescent="0.25">
      <c r="G24993"/>
      <c r="I24993"/>
      <c r="L24993"/>
    </row>
    <row r="24994" spans="7:12" x14ac:dyDescent="0.25">
      <c r="G24994"/>
      <c r="I24994"/>
      <c r="L24994"/>
    </row>
    <row r="24995" spans="7:12" x14ac:dyDescent="0.25">
      <c r="G24995"/>
      <c r="I24995"/>
      <c r="L24995"/>
    </row>
    <row r="24996" spans="7:12" x14ac:dyDescent="0.25">
      <c r="G24996"/>
      <c r="I24996"/>
      <c r="L24996"/>
    </row>
    <row r="24997" spans="7:12" x14ac:dyDescent="0.25">
      <c r="G24997"/>
      <c r="I24997"/>
      <c r="L24997"/>
    </row>
    <row r="24998" spans="7:12" x14ac:dyDescent="0.25">
      <c r="G24998"/>
      <c r="I24998"/>
      <c r="L24998"/>
    </row>
    <row r="24999" spans="7:12" x14ac:dyDescent="0.25">
      <c r="G24999"/>
      <c r="I24999"/>
      <c r="L24999"/>
    </row>
    <row r="25000" spans="7:12" x14ac:dyDescent="0.25">
      <c r="G25000"/>
      <c r="I25000"/>
      <c r="L25000"/>
    </row>
    <row r="25001" spans="7:12" x14ac:dyDescent="0.25">
      <c r="G25001"/>
      <c r="I25001"/>
      <c r="L25001"/>
    </row>
    <row r="25002" spans="7:12" x14ac:dyDescent="0.25">
      <c r="G25002"/>
      <c r="I25002"/>
      <c r="L25002"/>
    </row>
    <row r="25003" spans="7:12" x14ac:dyDescent="0.25">
      <c r="G25003"/>
      <c r="I25003"/>
      <c r="L25003"/>
    </row>
    <row r="25004" spans="7:12" x14ac:dyDescent="0.25">
      <c r="G25004"/>
      <c r="I25004"/>
      <c r="L25004"/>
    </row>
    <row r="25005" spans="7:12" x14ac:dyDescent="0.25">
      <c r="G25005"/>
      <c r="I25005"/>
      <c r="L25005"/>
    </row>
    <row r="25006" spans="7:12" x14ac:dyDescent="0.25">
      <c r="G25006"/>
      <c r="I25006"/>
      <c r="L25006"/>
    </row>
    <row r="25007" spans="7:12" x14ac:dyDescent="0.25">
      <c r="G25007"/>
      <c r="I25007"/>
      <c r="L25007"/>
    </row>
    <row r="25008" spans="7:12" x14ac:dyDescent="0.25">
      <c r="G25008"/>
      <c r="I25008"/>
      <c r="L25008"/>
    </row>
    <row r="25009" spans="7:12" x14ac:dyDescent="0.25">
      <c r="G25009"/>
      <c r="I25009"/>
      <c r="L25009"/>
    </row>
    <row r="25010" spans="7:12" x14ac:dyDescent="0.25">
      <c r="G25010"/>
      <c r="I25010"/>
      <c r="L25010"/>
    </row>
    <row r="25011" spans="7:12" x14ac:dyDescent="0.25">
      <c r="G25011"/>
      <c r="I25011"/>
      <c r="L25011"/>
    </row>
    <row r="25012" spans="7:12" x14ac:dyDescent="0.25">
      <c r="G25012"/>
      <c r="I25012"/>
      <c r="L25012"/>
    </row>
    <row r="25013" spans="7:12" x14ac:dyDescent="0.25">
      <c r="G25013"/>
      <c r="I25013"/>
      <c r="L25013"/>
    </row>
    <row r="25014" spans="7:12" x14ac:dyDescent="0.25">
      <c r="G25014"/>
      <c r="I25014"/>
      <c r="L25014"/>
    </row>
    <row r="25015" spans="7:12" x14ac:dyDescent="0.25">
      <c r="G25015"/>
      <c r="I25015"/>
      <c r="L25015"/>
    </row>
    <row r="25016" spans="7:12" x14ac:dyDescent="0.25">
      <c r="G25016"/>
      <c r="I25016"/>
      <c r="L25016"/>
    </row>
    <row r="25017" spans="7:12" x14ac:dyDescent="0.25">
      <c r="G25017"/>
      <c r="I25017"/>
      <c r="L25017"/>
    </row>
    <row r="25018" spans="7:12" x14ac:dyDescent="0.25">
      <c r="G25018"/>
      <c r="I25018"/>
      <c r="L25018"/>
    </row>
    <row r="25019" spans="7:12" x14ac:dyDescent="0.25">
      <c r="G25019"/>
      <c r="I25019"/>
      <c r="L25019"/>
    </row>
    <row r="25020" spans="7:12" x14ac:dyDescent="0.25">
      <c r="G25020"/>
      <c r="I25020"/>
      <c r="L25020"/>
    </row>
    <row r="25021" spans="7:12" x14ac:dyDescent="0.25">
      <c r="G25021"/>
      <c r="I25021"/>
      <c r="L25021"/>
    </row>
    <row r="25022" spans="7:12" x14ac:dyDescent="0.25">
      <c r="G25022"/>
      <c r="I25022"/>
      <c r="L25022"/>
    </row>
    <row r="25023" spans="7:12" x14ac:dyDescent="0.25">
      <c r="G25023"/>
      <c r="I25023"/>
      <c r="L25023"/>
    </row>
    <row r="25024" spans="7:12" x14ac:dyDescent="0.25">
      <c r="G25024"/>
      <c r="I25024"/>
      <c r="L25024"/>
    </row>
    <row r="25025" spans="7:12" x14ac:dyDescent="0.25">
      <c r="G25025"/>
      <c r="I25025"/>
      <c r="L25025"/>
    </row>
    <row r="25026" spans="7:12" x14ac:dyDescent="0.25">
      <c r="G25026"/>
      <c r="I25026"/>
      <c r="L25026"/>
    </row>
    <row r="25027" spans="7:12" x14ac:dyDescent="0.25">
      <c r="G25027"/>
      <c r="I25027"/>
      <c r="L25027"/>
    </row>
    <row r="25028" spans="7:12" x14ac:dyDescent="0.25">
      <c r="G25028"/>
      <c r="I25028"/>
      <c r="L25028"/>
    </row>
    <row r="25029" spans="7:12" x14ac:dyDescent="0.25">
      <c r="G25029"/>
      <c r="I25029"/>
      <c r="L25029"/>
    </row>
    <row r="25030" spans="7:12" x14ac:dyDescent="0.25">
      <c r="G25030"/>
      <c r="I25030"/>
      <c r="L25030"/>
    </row>
    <row r="25031" spans="7:12" x14ac:dyDescent="0.25">
      <c r="G25031"/>
      <c r="I25031"/>
      <c r="L25031"/>
    </row>
    <row r="25032" spans="7:12" x14ac:dyDescent="0.25">
      <c r="G25032"/>
      <c r="I25032"/>
      <c r="L25032"/>
    </row>
    <row r="25033" spans="7:12" x14ac:dyDescent="0.25">
      <c r="G25033"/>
      <c r="I25033"/>
      <c r="L25033"/>
    </row>
    <row r="25034" spans="7:12" x14ac:dyDescent="0.25">
      <c r="G25034"/>
      <c r="I25034"/>
      <c r="L25034"/>
    </row>
    <row r="25035" spans="7:12" x14ac:dyDescent="0.25">
      <c r="G25035"/>
      <c r="I25035"/>
      <c r="L25035"/>
    </row>
    <row r="25036" spans="7:12" x14ac:dyDescent="0.25">
      <c r="G25036"/>
      <c r="I25036"/>
      <c r="L25036"/>
    </row>
    <row r="25037" spans="7:12" x14ac:dyDescent="0.25">
      <c r="G25037"/>
      <c r="I25037"/>
      <c r="L25037"/>
    </row>
    <row r="25038" spans="7:12" x14ac:dyDescent="0.25">
      <c r="G25038"/>
      <c r="I25038"/>
      <c r="L25038"/>
    </row>
    <row r="25039" spans="7:12" x14ac:dyDescent="0.25">
      <c r="G25039"/>
      <c r="I25039"/>
      <c r="L25039"/>
    </row>
    <row r="25040" spans="7:12" x14ac:dyDescent="0.25">
      <c r="G25040"/>
      <c r="I25040"/>
      <c r="L25040"/>
    </row>
    <row r="25041" spans="7:12" x14ac:dyDescent="0.25">
      <c r="G25041"/>
      <c r="I25041"/>
      <c r="L25041"/>
    </row>
    <row r="25042" spans="7:12" x14ac:dyDescent="0.25">
      <c r="G25042"/>
      <c r="I25042"/>
      <c r="L25042"/>
    </row>
    <row r="25043" spans="7:12" x14ac:dyDescent="0.25">
      <c r="G25043"/>
      <c r="I25043"/>
      <c r="L25043"/>
    </row>
    <row r="25044" spans="7:12" x14ac:dyDescent="0.25">
      <c r="G25044"/>
      <c r="I25044"/>
      <c r="L25044"/>
    </row>
    <row r="25045" spans="7:12" x14ac:dyDescent="0.25">
      <c r="G25045"/>
      <c r="I25045"/>
      <c r="L25045"/>
    </row>
    <row r="25046" spans="7:12" x14ac:dyDescent="0.25">
      <c r="G25046"/>
      <c r="I25046"/>
      <c r="L25046"/>
    </row>
    <row r="25047" spans="7:12" x14ac:dyDescent="0.25">
      <c r="G25047"/>
      <c r="I25047"/>
      <c r="L25047"/>
    </row>
    <row r="25048" spans="7:12" x14ac:dyDescent="0.25">
      <c r="G25048"/>
      <c r="I25048"/>
      <c r="L25048"/>
    </row>
    <row r="25049" spans="7:12" x14ac:dyDescent="0.25">
      <c r="G25049"/>
      <c r="I25049"/>
      <c r="L25049"/>
    </row>
    <row r="25050" spans="7:12" x14ac:dyDescent="0.25">
      <c r="G25050"/>
      <c r="I25050"/>
      <c r="L25050"/>
    </row>
    <row r="25051" spans="7:12" x14ac:dyDescent="0.25">
      <c r="G25051"/>
      <c r="I25051"/>
      <c r="L25051"/>
    </row>
    <row r="25052" spans="7:12" x14ac:dyDescent="0.25">
      <c r="G25052"/>
      <c r="I25052"/>
      <c r="L25052"/>
    </row>
    <row r="25053" spans="7:12" x14ac:dyDescent="0.25">
      <c r="G25053"/>
      <c r="I25053"/>
      <c r="L25053"/>
    </row>
    <row r="25054" spans="7:12" x14ac:dyDescent="0.25">
      <c r="G25054"/>
      <c r="I25054"/>
      <c r="L25054"/>
    </row>
    <row r="25055" spans="7:12" x14ac:dyDescent="0.25">
      <c r="G25055"/>
      <c r="I25055"/>
      <c r="L25055"/>
    </row>
    <row r="25056" spans="7:12" x14ac:dyDescent="0.25">
      <c r="G25056"/>
      <c r="I25056"/>
      <c r="L25056"/>
    </row>
    <row r="25057" spans="7:12" x14ac:dyDescent="0.25">
      <c r="G25057"/>
      <c r="I25057"/>
      <c r="L25057"/>
    </row>
    <row r="25058" spans="7:12" x14ac:dyDescent="0.25">
      <c r="G25058"/>
      <c r="I25058"/>
      <c r="L25058"/>
    </row>
    <row r="25059" spans="7:12" x14ac:dyDescent="0.25">
      <c r="G25059"/>
      <c r="I25059"/>
      <c r="L25059"/>
    </row>
    <row r="25060" spans="7:12" x14ac:dyDescent="0.25">
      <c r="G25060"/>
      <c r="I25060"/>
      <c r="L25060"/>
    </row>
    <row r="25061" spans="7:12" x14ac:dyDescent="0.25">
      <c r="G25061"/>
      <c r="I25061"/>
      <c r="L25061"/>
    </row>
    <row r="25062" spans="7:12" x14ac:dyDescent="0.25">
      <c r="G25062"/>
      <c r="I25062"/>
      <c r="L25062"/>
    </row>
    <row r="25063" spans="7:12" x14ac:dyDescent="0.25">
      <c r="G25063"/>
      <c r="I25063"/>
      <c r="L25063"/>
    </row>
    <row r="25064" spans="7:12" x14ac:dyDescent="0.25">
      <c r="G25064"/>
      <c r="I25064"/>
      <c r="L25064"/>
    </row>
    <row r="25065" spans="7:12" x14ac:dyDescent="0.25">
      <c r="G25065"/>
      <c r="I25065"/>
      <c r="L25065"/>
    </row>
    <row r="25066" spans="7:12" x14ac:dyDescent="0.25">
      <c r="G25066"/>
      <c r="I25066"/>
      <c r="L25066"/>
    </row>
    <row r="25067" spans="7:12" x14ac:dyDescent="0.25">
      <c r="G25067"/>
      <c r="I25067"/>
      <c r="L25067"/>
    </row>
    <row r="25068" spans="7:12" x14ac:dyDescent="0.25">
      <c r="G25068"/>
      <c r="I25068"/>
      <c r="L25068"/>
    </row>
    <row r="25069" spans="7:12" x14ac:dyDescent="0.25">
      <c r="G25069"/>
      <c r="I25069"/>
      <c r="L25069"/>
    </row>
    <row r="25070" spans="7:12" x14ac:dyDescent="0.25">
      <c r="G25070"/>
      <c r="I25070"/>
      <c r="L25070"/>
    </row>
    <row r="25071" spans="7:12" x14ac:dyDescent="0.25">
      <c r="G25071"/>
      <c r="I25071"/>
      <c r="L25071"/>
    </row>
    <row r="25072" spans="7:12" x14ac:dyDescent="0.25">
      <c r="G25072"/>
      <c r="I25072"/>
      <c r="L25072"/>
    </row>
    <row r="25073" spans="7:12" x14ac:dyDescent="0.25">
      <c r="G25073"/>
      <c r="I25073"/>
      <c r="L25073"/>
    </row>
    <row r="25074" spans="7:12" x14ac:dyDescent="0.25">
      <c r="G25074"/>
      <c r="I25074"/>
      <c r="L25074"/>
    </row>
    <row r="25075" spans="7:12" x14ac:dyDescent="0.25">
      <c r="G25075"/>
      <c r="I25075"/>
      <c r="L25075"/>
    </row>
    <row r="25076" spans="7:12" x14ac:dyDescent="0.25">
      <c r="G25076"/>
      <c r="I25076"/>
      <c r="L25076"/>
    </row>
    <row r="25077" spans="7:12" x14ac:dyDescent="0.25">
      <c r="G25077"/>
      <c r="I25077"/>
      <c r="L25077"/>
    </row>
    <row r="25078" spans="7:12" x14ac:dyDescent="0.25">
      <c r="G25078"/>
      <c r="I25078"/>
      <c r="L25078"/>
    </row>
    <row r="25079" spans="7:12" x14ac:dyDescent="0.25">
      <c r="G25079"/>
      <c r="I25079"/>
      <c r="L25079"/>
    </row>
    <row r="25080" spans="7:12" x14ac:dyDescent="0.25">
      <c r="G25080"/>
      <c r="I25080"/>
      <c r="L25080"/>
    </row>
    <row r="25081" spans="7:12" x14ac:dyDescent="0.25">
      <c r="G25081"/>
      <c r="I25081"/>
      <c r="L25081"/>
    </row>
    <row r="25082" spans="7:12" x14ac:dyDescent="0.25">
      <c r="G25082"/>
      <c r="I25082"/>
      <c r="L25082"/>
    </row>
    <row r="25083" spans="7:12" x14ac:dyDescent="0.25">
      <c r="G25083"/>
      <c r="I25083"/>
      <c r="L25083"/>
    </row>
    <row r="25084" spans="7:12" x14ac:dyDescent="0.25">
      <c r="G25084"/>
      <c r="I25084"/>
      <c r="L25084"/>
    </row>
    <row r="25085" spans="7:12" x14ac:dyDescent="0.25">
      <c r="G25085"/>
      <c r="I25085"/>
      <c r="L25085"/>
    </row>
    <row r="25086" spans="7:12" x14ac:dyDescent="0.25">
      <c r="G25086"/>
      <c r="I25086"/>
      <c r="L25086"/>
    </row>
    <row r="25087" spans="7:12" x14ac:dyDescent="0.25">
      <c r="G25087"/>
      <c r="I25087"/>
      <c r="L25087"/>
    </row>
    <row r="25088" spans="7:12" x14ac:dyDescent="0.25">
      <c r="G25088"/>
      <c r="I25088"/>
      <c r="L25088"/>
    </row>
    <row r="25089" spans="7:12" x14ac:dyDescent="0.25">
      <c r="G25089"/>
      <c r="I25089"/>
      <c r="L25089"/>
    </row>
    <row r="25090" spans="7:12" x14ac:dyDescent="0.25">
      <c r="G25090"/>
      <c r="I25090"/>
      <c r="L25090"/>
    </row>
    <row r="25091" spans="7:12" x14ac:dyDescent="0.25">
      <c r="G25091"/>
      <c r="I25091"/>
      <c r="L25091"/>
    </row>
    <row r="25092" spans="7:12" x14ac:dyDescent="0.25">
      <c r="G25092"/>
      <c r="I25092"/>
      <c r="L25092"/>
    </row>
    <row r="25093" spans="7:12" x14ac:dyDescent="0.25">
      <c r="G25093"/>
      <c r="I25093"/>
      <c r="L25093"/>
    </row>
    <row r="25094" spans="7:12" x14ac:dyDescent="0.25">
      <c r="G25094"/>
      <c r="I25094"/>
      <c r="L25094"/>
    </row>
    <row r="25095" spans="7:12" x14ac:dyDescent="0.25">
      <c r="G25095"/>
      <c r="I25095"/>
      <c r="L25095"/>
    </row>
    <row r="25096" spans="7:12" x14ac:dyDescent="0.25">
      <c r="G25096"/>
      <c r="I25096"/>
      <c r="L25096"/>
    </row>
    <row r="25097" spans="7:12" x14ac:dyDescent="0.25">
      <c r="G25097"/>
      <c r="I25097"/>
      <c r="L25097"/>
    </row>
    <row r="25098" spans="7:12" x14ac:dyDescent="0.25">
      <c r="G25098"/>
      <c r="I25098"/>
      <c r="L25098"/>
    </row>
    <row r="25099" spans="7:12" x14ac:dyDescent="0.25">
      <c r="G25099"/>
      <c r="I25099"/>
      <c r="L25099"/>
    </row>
    <row r="25100" spans="7:12" x14ac:dyDescent="0.25">
      <c r="G25100"/>
      <c r="I25100"/>
      <c r="L25100"/>
    </row>
    <row r="25101" spans="7:12" x14ac:dyDescent="0.25">
      <c r="G25101"/>
      <c r="I25101"/>
      <c r="L25101"/>
    </row>
    <row r="25102" spans="7:12" x14ac:dyDescent="0.25">
      <c r="G25102"/>
      <c r="I25102"/>
      <c r="L25102"/>
    </row>
    <row r="25103" spans="7:12" x14ac:dyDescent="0.25">
      <c r="G25103"/>
      <c r="I25103"/>
      <c r="L25103"/>
    </row>
    <row r="25104" spans="7:12" x14ac:dyDescent="0.25">
      <c r="G25104"/>
      <c r="I25104"/>
      <c r="L25104"/>
    </row>
    <row r="25105" spans="7:12" x14ac:dyDescent="0.25">
      <c r="G25105"/>
      <c r="I25105"/>
      <c r="L25105"/>
    </row>
    <row r="25106" spans="7:12" x14ac:dyDescent="0.25">
      <c r="G25106"/>
      <c r="I25106"/>
      <c r="L25106"/>
    </row>
    <row r="25107" spans="7:12" x14ac:dyDescent="0.25">
      <c r="G25107"/>
      <c r="I25107"/>
      <c r="L25107"/>
    </row>
    <row r="25108" spans="7:12" x14ac:dyDescent="0.25">
      <c r="G25108"/>
      <c r="I25108"/>
      <c r="L25108"/>
    </row>
    <row r="25109" spans="7:12" x14ac:dyDescent="0.25">
      <c r="G25109"/>
      <c r="I25109"/>
      <c r="L25109"/>
    </row>
    <row r="25110" spans="7:12" x14ac:dyDescent="0.25">
      <c r="G25110"/>
      <c r="I25110"/>
      <c r="L25110"/>
    </row>
    <row r="25111" spans="7:12" x14ac:dyDescent="0.25">
      <c r="G25111"/>
      <c r="I25111"/>
      <c r="L25111"/>
    </row>
    <row r="25112" spans="7:12" x14ac:dyDescent="0.25">
      <c r="G25112"/>
      <c r="I25112"/>
      <c r="L25112"/>
    </row>
    <row r="25113" spans="7:12" x14ac:dyDescent="0.25">
      <c r="G25113"/>
      <c r="I25113"/>
      <c r="L25113"/>
    </row>
    <row r="25114" spans="7:12" x14ac:dyDescent="0.25">
      <c r="G25114"/>
      <c r="I25114"/>
      <c r="L25114"/>
    </row>
    <row r="25115" spans="7:12" x14ac:dyDescent="0.25">
      <c r="G25115"/>
      <c r="I25115"/>
      <c r="L25115"/>
    </row>
    <row r="25116" spans="7:12" x14ac:dyDescent="0.25">
      <c r="G25116"/>
      <c r="I25116"/>
      <c r="L25116"/>
    </row>
    <row r="25117" spans="7:12" x14ac:dyDescent="0.25">
      <c r="G25117"/>
      <c r="I25117"/>
      <c r="L25117"/>
    </row>
    <row r="25118" spans="7:12" x14ac:dyDescent="0.25">
      <c r="G25118"/>
      <c r="I25118"/>
      <c r="L25118"/>
    </row>
    <row r="25119" spans="7:12" x14ac:dyDescent="0.25">
      <c r="G25119"/>
      <c r="I25119"/>
      <c r="L25119"/>
    </row>
    <row r="25120" spans="7:12" x14ac:dyDescent="0.25">
      <c r="G25120"/>
      <c r="I25120"/>
      <c r="L25120"/>
    </row>
    <row r="25121" spans="7:12" x14ac:dyDescent="0.25">
      <c r="G25121"/>
      <c r="I25121"/>
      <c r="L25121"/>
    </row>
    <row r="25122" spans="7:12" x14ac:dyDescent="0.25">
      <c r="G25122"/>
      <c r="I25122"/>
      <c r="L25122"/>
    </row>
    <row r="25123" spans="7:12" x14ac:dyDescent="0.25">
      <c r="G25123"/>
      <c r="I25123"/>
      <c r="L25123"/>
    </row>
    <row r="25124" spans="7:12" x14ac:dyDescent="0.25">
      <c r="G25124"/>
      <c r="I25124"/>
      <c r="L25124"/>
    </row>
    <row r="25125" spans="7:12" x14ac:dyDescent="0.25">
      <c r="G25125"/>
      <c r="I25125"/>
      <c r="L25125"/>
    </row>
    <row r="25126" spans="7:12" x14ac:dyDescent="0.25">
      <c r="G25126"/>
      <c r="I25126"/>
      <c r="L25126"/>
    </row>
    <row r="25127" spans="7:12" x14ac:dyDescent="0.25">
      <c r="G25127"/>
      <c r="I25127"/>
      <c r="L25127"/>
    </row>
    <row r="25128" spans="7:12" x14ac:dyDescent="0.25">
      <c r="G25128"/>
      <c r="I25128"/>
      <c r="L25128"/>
    </row>
    <row r="25129" spans="7:12" x14ac:dyDescent="0.25">
      <c r="G25129"/>
      <c r="I25129"/>
      <c r="L25129"/>
    </row>
    <row r="25130" spans="7:12" x14ac:dyDescent="0.25">
      <c r="G25130"/>
      <c r="I25130"/>
      <c r="L25130"/>
    </row>
    <row r="25131" spans="7:12" x14ac:dyDescent="0.25">
      <c r="G25131"/>
      <c r="I25131"/>
      <c r="L25131"/>
    </row>
    <row r="25132" spans="7:12" x14ac:dyDescent="0.25">
      <c r="G25132"/>
      <c r="I25132"/>
      <c r="L25132"/>
    </row>
    <row r="25133" spans="7:12" x14ac:dyDescent="0.25">
      <c r="G25133"/>
      <c r="I25133"/>
      <c r="L25133"/>
    </row>
    <row r="25134" spans="7:12" x14ac:dyDescent="0.25">
      <c r="G25134"/>
      <c r="I25134"/>
      <c r="L25134"/>
    </row>
    <row r="25135" spans="7:12" x14ac:dyDescent="0.25">
      <c r="G25135"/>
      <c r="I25135"/>
      <c r="L25135"/>
    </row>
    <row r="25136" spans="7:12" x14ac:dyDescent="0.25">
      <c r="G25136"/>
      <c r="I25136"/>
      <c r="L25136"/>
    </row>
    <row r="25137" spans="7:12" x14ac:dyDescent="0.25">
      <c r="G25137"/>
      <c r="I25137"/>
      <c r="L25137"/>
    </row>
    <row r="25138" spans="7:12" x14ac:dyDescent="0.25">
      <c r="G25138"/>
      <c r="I25138"/>
      <c r="L25138"/>
    </row>
    <row r="25139" spans="7:12" x14ac:dyDescent="0.25">
      <c r="G25139"/>
      <c r="I25139"/>
      <c r="L25139"/>
    </row>
    <row r="25140" spans="7:12" x14ac:dyDescent="0.25">
      <c r="G25140"/>
      <c r="I25140"/>
      <c r="L25140"/>
    </row>
    <row r="25141" spans="7:12" x14ac:dyDescent="0.25">
      <c r="G25141"/>
      <c r="I25141"/>
      <c r="L25141"/>
    </row>
    <row r="25142" spans="7:12" x14ac:dyDescent="0.25">
      <c r="G25142"/>
      <c r="I25142"/>
      <c r="L25142"/>
    </row>
    <row r="25143" spans="7:12" x14ac:dyDescent="0.25">
      <c r="G25143"/>
      <c r="I25143"/>
      <c r="L25143"/>
    </row>
    <row r="25144" spans="7:12" x14ac:dyDescent="0.25">
      <c r="G25144"/>
      <c r="I25144"/>
      <c r="L25144"/>
    </row>
    <row r="25145" spans="7:12" x14ac:dyDescent="0.25">
      <c r="G25145"/>
      <c r="I25145"/>
      <c r="L25145"/>
    </row>
    <row r="25146" spans="7:12" x14ac:dyDescent="0.25">
      <c r="G25146"/>
      <c r="I25146"/>
      <c r="L25146"/>
    </row>
    <row r="25147" spans="7:12" x14ac:dyDescent="0.25">
      <c r="G25147"/>
      <c r="I25147"/>
      <c r="L25147"/>
    </row>
    <row r="25148" spans="7:12" x14ac:dyDescent="0.25">
      <c r="G25148"/>
      <c r="I25148"/>
      <c r="L25148"/>
    </row>
    <row r="25149" spans="7:12" x14ac:dyDescent="0.25">
      <c r="G25149"/>
      <c r="I25149"/>
      <c r="L25149"/>
    </row>
    <row r="25150" spans="7:12" x14ac:dyDescent="0.25">
      <c r="G25150"/>
      <c r="I25150"/>
      <c r="L25150"/>
    </row>
    <row r="25151" spans="7:12" x14ac:dyDescent="0.25">
      <c r="G25151"/>
      <c r="I25151"/>
      <c r="L25151"/>
    </row>
    <row r="25152" spans="7:12" x14ac:dyDescent="0.25">
      <c r="G25152"/>
      <c r="I25152"/>
      <c r="L25152"/>
    </row>
    <row r="25153" spans="7:12" x14ac:dyDescent="0.25">
      <c r="G25153"/>
      <c r="I25153"/>
      <c r="L25153"/>
    </row>
    <row r="25154" spans="7:12" x14ac:dyDescent="0.25">
      <c r="G25154"/>
      <c r="I25154"/>
      <c r="L25154"/>
    </row>
    <row r="25155" spans="7:12" x14ac:dyDescent="0.25">
      <c r="G25155"/>
      <c r="I25155"/>
      <c r="L25155"/>
    </row>
    <row r="25156" spans="7:12" x14ac:dyDescent="0.25">
      <c r="G25156"/>
      <c r="I25156"/>
      <c r="L25156"/>
    </row>
    <row r="25157" spans="7:12" x14ac:dyDescent="0.25">
      <c r="G25157"/>
      <c r="I25157"/>
      <c r="L25157"/>
    </row>
    <row r="25158" spans="7:12" x14ac:dyDescent="0.25">
      <c r="G25158"/>
      <c r="I25158"/>
      <c r="L25158"/>
    </row>
    <row r="25159" spans="7:12" x14ac:dyDescent="0.25">
      <c r="G25159"/>
      <c r="I25159"/>
      <c r="L25159"/>
    </row>
    <row r="25160" spans="7:12" x14ac:dyDescent="0.25">
      <c r="G25160"/>
      <c r="I25160"/>
      <c r="L25160"/>
    </row>
    <row r="25161" spans="7:12" x14ac:dyDescent="0.25">
      <c r="G25161"/>
      <c r="I25161"/>
      <c r="L25161"/>
    </row>
    <row r="25162" spans="7:12" x14ac:dyDescent="0.25">
      <c r="G25162"/>
      <c r="I25162"/>
      <c r="L25162"/>
    </row>
    <row r="25163" spans="7:12" x14ac:dyDescent="0.25">
      <c r="G25163"/>
      <c r="I25163"/>
      <c r="L25163"/>
    </row>
    <row r="25164" spans="7:12" x14ac:dyDescent="0.25">
      <c r="G25164"/>
      <c r="I25164"/>
      <c r="L25164"/>
    </row>
    <row r="25165" spans="7:12" x14ac:dyDescent="0.25">
      <c r="G25165"/>
      <c r="I25165"/>
      <c r="L25165"/>
    </row>
    <row r="25166" spans="7:12" x14ac:dyDescent="0.25">
      <c r="G25166"/>
      <c r="I25166"/>
      <c r="L25166"/>
    </row>
    <row r="25167" spans="7:12" x14ac:dyDescent="0.25">
      <c r="G25167"/>
      <c r="I25167"/>
      <c r="L25167"/>
    </row>
    <row r="25168" spans="7:12" x14ac:dyDescent="0.25">
      <c r="G25168"/>
      <c r="I25168"/>
      <c r="L25168"/>
    </row>
    <row r="25169" spans="7:12" x14ac:dyDescent="0.25">
      <c r="G25169"/>
      <c r="I25169"/>
      <c r="L25169"/>
    </row>
    <row r="25170" spans="7:12" x14ac:dyDescent="0.25">
      <c r="G25170"/>
      <c r="I25170"/>
      <c r="L25170"/>
    </row>
    <row r="25171" spans="7:12" x14ac:dyDescent="0.25">
      <c r="G25171"/>
      <c r="I25171"/>
      <c r="L25171"/>
    </row>
    <row r="25172" spans="7:12" x14ac:dyDescent="0.25">
      <c r="G25172"/>
      <c r="I25172"/>
      <c r="L25172"/>
    </row>
    <row r="25173" spans="7:12" x14ac:dyDescent="0.25">
      <c r="G25173"/>
      <c r="I25173"/>
      <c r="L25173"/>
    </row>
    <row r="25174" spans="7:12" x14ac:dyDescent="0.25">
      <c r="G25174"/>
      <c r="I25174"/>
      <c r="L25174"/>
    </row>
    <row r="25175" spans="7:12" x14ac:dyDescent="0.25">
      <c r="G25175"/>
      <c r="I25175"/>
      <c r="L25175"/>
    </row>
    <row r="25176" spans="7:12" x14ac:dyDescent="0.25">
      <c r="G25176"/>
      <c r="I25176"/>
      <c r="L25176"/>
    </row>
    <row r="25177" spans="7:12" x14ac:dyDescent="0.25">
      <c r="G25177"/>
      <c r="I25177"/>
      <c r="L25177"/>
    </row>
    <row r="25178" spans="7:12" x14ac:dyDescent="0.25">
      <c r="G25178"/>
      <c r="I25178"/>
      <c r="L25178"/>
    </row>
    <row r="25179" spans="7:12" x14ac:dyDescent="0.25">
      <c r="G25179"/>
      <c r="I25179"/>
      <c r="L25179"/>
    </row>
    <row r="25180" spans="7:12" x14ac:dyDescent="0.25">
      <c r="G25180"/>
      <c r="I25180"/>
      <c r="L25180"/>
    </row>
    <row r="25181" spans="7:12" x14ac:dyDescent="0.25">
      <c r="G25181"/>
      <c r="I25181"/>
      <c r="L25181"/>
    </row>
    <row r="25182" spans="7:12" x14ac:dyDescent="0.25">
      <c r="G25182"/>
      <c r="I25182"/>
      <c r="L25182"/>
    </row>
    <row r="25183" spans="7:12" x14ac:dyDescent="0.25">
      <c r="G25183"/>
      <c r="I25183"/>
      <c r="L25183"/>
    </row>
    <row r="25184" spans="7:12" x14ac:dyDescent="0.25">
      <c r="G25184"/>
      <c r="I25184"/>
      <c r="L25184"/>
    </row>
    <row r="25185" spans="7:12" x14ac:dyDescent="0.25">
      <c r="G25185"/>
      <c r="I25185"/>
      <c r="L25185"/>
    </row>
    <row r="25186" spans="7:12" x14ac:dyDescent="0.25">
      <c r="G25186"/>
      <c r="I25186"/>
      <c r="L25186"/>
    </row>
    <row r="25187" spans="7:12" x14ac:dyDescent="0.25">
      <c r="G25187"/>
      <c r="I25187"/>
      <c r="L25187"/>
    </row>
    <row r="25188" spans="7:12" x14ac:dyDescent="0.25">
      <c r="G25188"/>
      <c r="I25188"/>
      <c r="L25188"/>
    </row>
    <row r="25189" spans="7:12" x14ac:dyDescent="0.25">
      <c r="G25189"/>
      <c r="I25189"/>
      <c r="L25189"/>
    </row>
    <row r="25190" spans="7:12" x14ac:dyDescent="0.25">
      <c r="G25190"/>
      <c r="I25190"/>
      <c r="L25190"/>
    </row>
    <row r="25191" spans="7:12" x14ac:dyDescent="0.25">
      <c r="G25191"/>
      <c r="I25191"/>
      <c r="L25191"/>
    </row>
    <row r="25192" spans="7:12" x14ac:dyDescent="0.25">
      <c r="G25192"/>
      <c r="I25192"/>
      <c r="L25192"/>
    </row>
    <row r="25193" spans="7:12" x14ac:dyDescent="0.25">
      <c r="G25193"/>
      <c r="I25193"/>
      <c r="L25193"/>
    </row>
    <row r="25194" spans="7:12" x14ac:dyDescent="0.25">
      <c r="G25194"/>
      <c r="I25194"/>
      <c r="L25194"/>
    </row>
    <row r="25195" spans="7:12" x14ac:dyDescent="0.25">
      <c r="G25195"/>
      <c r="I25195"/>
      <c r="L25195"/>
    </row>
    <row r="25196" spans="7:12" x14ac:dyDescent="0.25">
      <c r="G25196"/>
      <c r="I25196"/>
      <c r="L25196"/>
    </row>
    <row r="25197" spans="7:12" x14ac:dyDescent="0.25">
      <c r="G25197"/>
      <c r="I25197"/>
      <c r="L25197"/>
    </row>
    <row r="25198" spans="7:12" x14ac:dyDescent="0.25">
      <c r="G25198"/>
      <c r="I25198"/>
      <c r="L25198"/>
    </row>
    <row r="25199" spans="7:12" x14ac:dyDescent="0.25">
      <c r="G25199"/>
      <c r="I25199"/>
      <c r="L25199"/>
    </row>
    <row r="25200" spans="7:12" x14ac:dyDescent="0.25">
      <c r="G25200"/>
      <c r="I25200"/>
      <c r="L25200"/>
    </row>
    <row r="25201" spans="7:12" x14ac:dyDescent="0.25">
      <c r="G25201"/>
      <c r="I25201"/>
      <c r="L25201"/>
    </row>
    <row r="25202" spans="7:12" x14ac:dyDescent="0.25">
      <c r="G25202"/>
      <c r="I25202"/>
      <c r="L25202"/>
    </row>
    <row r="25203" spans="7:12" x14ac:dyDescent="0.25">
      <c r="G25203"/>
      <c r="I25203"/>
      <c r="L25203"/>
    </row>
    <row r="25204" spans="7:12" x14ac:dyDescent="0.25">
      <c r="G25204"/>
      <c r="I25204"/>
      <c r="L25204"/>
    </row>
    <row r="25205" spans="7:12" x14ac:dyDescent="0.25">
      <c r="G25205"/>
      <c r="I25205"/>
      <c r="L25205"/>
    </row>
    <row r="25206" spans="7:12" x14ac:dyDescent="0.25">
      <c r="G25206"/>
      <c r="I25206"/>
      <c r="L25206"/>
    </row>
    <row r="25207" spans="7:12" x14ac:dyDescent="0.25">
      <c r="G25207"/>
      <c r="I25207"/>
      <c r="L25207"/>
    </row>
    <row r="25208" spans="7:12" x14ac:dyDescent="0.25">
      <c r="G25208"/>
      <c r="I25208"/>
      <c r="L25208"/>
    </row>
    <row r="25209" spans="7:12" x14ac:dyDescent="0.25">
      <c r="G25209"/>
      <c r="I25209"/>
      <c r="L25209"/>
    </row>
    <row r="25210" spans="7:12" x14ac:dyDescent="0.25">
      <c r="G25210"/>
      <c r="I25210"/>
      <c r="L25210"/>
    </row>
    <row r="25211" spans="7:12" x14ac:dyDescent="0.25">
      <c r="G25211"/>
      <c r="I25211"/>
      <c r="L25211"/>
    </row>
    <row r="25212" spans="7:12" x14ac:dyDescent="0.25">
      <c r="G25212"/>
      <c r="I25212"/>
      <c r="L25212"/>
    </row>
    <row r="25213" spans="7:12" x14ac:dyDescent="0.25">
      <c r="G25213"/>
      <c r="I25213"/>
      <c r="L25213"/>
    </row>
    <row r="25214" spans="7:12" x14ac:dyDescent="0.25">
      <c r="G25214"/>
      <c r="I25214"/>
      <c r="L25214"/>
    </row>
    <row r="25215" spans="7:12" x14ac:dyDescent="0.25">
      <c r="G25215"/>
      <c r="I25215"/>
      <c r="L25215"/>
    </row>
    <row r="25216" spans="7:12" x14ac:dyDescent="0.25">
      <c r="G25216"/>
      <c r="I25216"/>
      <c r="L25216"/>
    </row>
    <row r="25217" spans="7:12" x14ac:dyDescent="0.25">
      <c r="G25217"/>
      <c r="I25217"/>
      <c r="L25217"/>
    </row>
    <row r="25218" spans="7:12" x14ac:dyDescent="0.25">
      <c r="G25218"/>
      <c r="I25218"/>
      <c r="L25218"/>
    </row>
    <row r="25219" spans="7:12" x14ac:dyDescent="0.25">
      <c r="G25219"/>
      <c r="I25219"/>
      <c r="L25219"/>
    </row>
    <row r="25220" spans="7:12" x14ac:dyDescent="0.25">
      <c r="G25220"/>
      <c r="I25220"/>
      <c r="L25220"/>
    </row>
    <row r="25221" spans="7:12" x14ac:dyDescent="0.25">
      <c r="G25221"/>
      <c r="I25221"/>
      <c r="L25221"/>
    </row>
    <row r="25222" spans="7:12" x14ac:dyDescent="0.25">
      <c r="G25222"/>
      <c r="I25222"/>
      <c r="L25222"/>
    </row>
    <row r="25223" spans="7:12" x14ac:dyDescent="0.25">
      <c r="G25223"/>
      <c r="I25223"/>
      <c r="L25223"/>
    </row>
    <row r="25224" spans="7:12" x14ac:dyDescent="0.25">
      <c r="G25224"/>
      <c r="I25224"/>
      <c r="L25224"/>
    </row>
    <row r="25225" spans="7:12" x14ac:dyDescent="0.25">
      <c r="G25225"/>
      <c r="I25225"/>
      <c r="L25225"/>
    </row>
    <row r="25226" spans="7:12" x14ac:dyDescent="0.25">
      <c r="G25226"/>
      <c r="I25226"/>
      <c r="L25226"/>
    </row>
    <row r="25227" spans="7:12" x14ac:dyDescent="0.25">
      <c r="G25227"/>
      <c r="I25227"/>
      <c r="L25227"/>
    </row>
    <row r="25228" spans="7:12" x14ac:dyDescent="0.25">
      <c r="G25228"/>
      <c r="I25228"/>
      <c r="L25228"/>
    </row>
    <row r="25229" spans="7:12" x14ac:dyDescent="0.25">
      <c r="G25229"/>
      <c r="I25229"/>
      <c r="L25229"/>
    </row>
    <row r="25230" spans="7:12" x14ac:dyDescent="0.25">
      <c r="G25230"/>
      <c r="I25230"/>
      <c r="L25230"/>
    </row>
    <row r="25231" spans="7:12" x14ac:dyDescent="0.25">
      <c r="G25231"/>
      <c r="I25231"/>
      <c r="L25231"/>
    </row>
    <row r="25232" spans="7:12" x14ac:dyDescent="0.25">
      <c r="G25232"/>
      <c r="I25232"/>
      <c r="L25232"/>
    </row>
    <row r="25233" spans="7:12" x14ac:dyDescent="0.25">
      <c r="G25233"/>
      <c r="I25233"/>
      <c r="L25233"/>
    </row>
    <row r="25234" spans="7:12" x14ac:dyDescent="0.25">
      <c r="G25234"/>
      <c r="I25234"/>
      <c r="L25234"/>
    </row>
    <row r="25235" spans="7:12" x14ac:dyDescent="0.25">
      <c r="G25235"/>
      <c r="I25235"/>
      <c r="L25235"/>
    </row>
    <row r="25236" spans="7:12" x14ac:dyDescent="0.25">
      <c r="G25236"/>
      <c r="I25236"/>
      <c r="L25236"/>
    </row>
    <row r="25237" spans="7:12" x14ac:dyDescent="0.25">
      <c r="G25237"/>
      <c r="I25237"/>
      <c r="L25237"/>
    </row>
    <row r="25238" spans="7:12" x14ac:dyDescent="0.25">
      <c r="G25238"/>
      <c r="I25238"/>
      <c r="L25238"/>
    </row>
    <row r="25239" spans="7:12" x14ac:dyDescent="0.25">
      <c r="G25239"/>
      <c r="I25239"/>
      <c r="L25239"/>
    </row>
    <row r="25240" spans="7:12" x14ac:dyDescent="0.25">
      <c r="G25240"/>
      <c r="I25240"/>
      <c r="L25240"/>
    </row>
    <row r="25241" spans="7:12" x14ac:dyDescent="0.25">
      <c r="G25241"/>
      <c r="I25241"/>
      <c r="L25241"/>
    </row>
    <row r="25242" spans="7:12" x14ac:dyDescent="0.25">
      <c r="G25242"/>
      <c r="I25242"/>
      <c r="L25242"/>
    </row>
    <row r="25243" spans="7:12" x14ac:dyDescent="0.25">
      <c r="G25243"/>
      <c r="I25243"/>
      <c r="L25243"/>
    </row>
    <row r="25244" spans="7:12" x14ac:dyDescent="0.25">
      <c r="G25244"/>
      <c r="I25244"/>
      <c r="L25244"/>
    </row>
    <row r="25245" spans="7:12" x14ac:dyDescent="0.25">
      <c r="G25245"/>
      <c r="I25245"/>
      <c r="L25245"/>
    </row>
    <row r="25246" spans="7:12" x14ac:dyDescent="0.25">
      <c r="G25246"/>
      <c r="I25246"/>
      <c r="L25246"/>
    </row>
    <row r="25247" spans="7:12" x14ac:dyDescent="0.25">
      <c r="G25247"/>
      <c r="I25247"/>
      <c r="L25247"/>
    </row>
    <row r="25248" spans="7:12" x14ac:dyDescent="0.25">
      <c r="G25248"/>
      <c r="I25248"/>
      <c r="L25248"/>
    </row>
    <row r="25249" spans="7:12" x14ac:dyDescent="0.25">
      <c r="G25249"/>
      <c r="I25249"/>
      <c r="L25249"/>
    </row>
    <row r="25250" spans="7:12" x14ac:dyDescent="0.25">
      <c r="G25250"/>
      <c r="I25250"/>
      <c r="L25250"/>
    </row>
    <row r="25251" spans="7:12" x14ac:dyDescent="0.25">
      <c r="G25251"/>
      <c r="I25251"/>
      <c r="L25251"/>
    </row>
    <row r="25252" spans="7:12" x14ac:dyDescent="0.25">
      <c r="G25252"/>
      <c r="I25252"/>
      <c r="L25252"/>
    </row>
    <row r="25253" spans="7:12" x14ac:dyDescent="0.25">
      <c r="G25253"/>
      <c r="I25253"/>
      <c r="L25253"/>
    </row>
    <row r="25254" spans="7:12" x14ac:dyDescent="0.25">
      <c r="G25254"/>
      <c r="I25254"/>
      <c r="L25254"/>
    </row>
    <row r="25255" spans="7:12" x14ac:dyDescent="0.25">
      <c r="G25255"/>
      <c r="I25255"/>
      <c r="L25255"/>
    </row>
    <row r="25256" spans="7:12" x14ac:dyDescent="0.25">
      <c r="G25256"/>
      <c r="I25256"/>
      <c r="L25256"/>
    </row>
    <row r="25257" spans="7:12" x14ac:dyDescent="0.25">
      <c r="G25257"/>
      <c r="I25257"/>
      <c r="L25257"/>
    </row>
    <row r="25258" spans="7:12" x14ac:dyDescent="0.25">
      <c r="G25258"/>
      <c r="I25258"/>
      <c r="L25258"/>
    </row>
    <row r="25259" spans="7:12" x14ac:dyDescent="0.25">
      <c r="G25259"/>
      <c r="I25259"/>
      <c r="L25259"/>
    </row>
    <row r="25260" spans="7:12" x14ac:dyDescent="0.25">
      <c r="G25260"/>
      <c r="I25260"/>
      <c r="L25260"/>
    </row>
    <row r="25261" spans="7:12" x14ac:dyDescent="0.25">
      <c r="G25261"/>
      <c r="I25261"/>
      <c r="L25261"/>
    </row>
    <row r="25262" spans="7:12" x14ac:dyDescent="0.25">
      <c r="G25262"/>
      <c r="I25262"/>
      <c r="L25262"/>
    </row>
    <row r="25263" spans="7:12" x14ac:dyDescent="0.25">
      <c r="G25263"/>
      <c r="I25263"/>
      <c r="L25263"/>
    </row>
    <row r="25264" spans="7:12" x14ac:dyDescent="0.25">
      <c r="G25264"/>
      <c r="I25264"/>
      <c r="L25264"/>
    </row>
    <row r="25265" spans="7:12" x14ac:dyDescent="0.25">
      <c r="G25265"/>
      <c r="I25265"/>
      <c r="L25265"/>
    </row>
    <row r="25266" spans="7:12" x14ac:dyDescent="0.25">
      <c r="G25266"/>
      <c r="I25266"/>
      <c r="L25266"/>
    </row>
    <row r="25267" spans="7:12" x14ac:dyDescent="0.25">
      <c r="G25267"/>
      <c r="I25267"/>
      <c r="L25267"/>
    </row>
    <row r="25268" spans="7:12" x14ac:dyDescent="0.25">
      <c r="G25268"/>
      <c r="I25268"/>
      <c r="L25268"/>
    </row>
    <row r="25269" spans="7:12" x14ac:dyDescent="0.25">
      <c r="G25269"/>
      <c r="I25269"/>
      <c r="L25269"/>
    </row>
    <row r="25270" spans="7:12" x14ac:dyDescent="0.25">
      <c r="G25270"/>
      <c r="I25270"/>
      <c r="L25270"/>
    </row>
    <row r="25271" spans="7:12" x14ac:dyDescent="0.25">
      <c r="G25271"/>
      <c r="I25271"/>
      <c r="L25271"/>
    </row>
    <row r="25272" spans="7:12" x14ac:dyDescent="0.25">
      <c r="G25272"/>
      <c r="I25272"/>
      <c r="L25272"/>
    </row>
    <row r="25273" spans="7:12" x14ac:dyDescent="0.25">
      <c r="G25273"/>
      <c r="I25273"/>
      <c r="L25273"/>
    </row>
    <row r="25274" spans="7:12" x14ac:dyDescent="0.25">
      <c r="G25274"/>
      <c r="I25274"/>
      <c r="L25274"/>
    </row>
    <row r="25275" spans="7:12" x14ac:dyDescent="0.25">
      <c r="G25275"/>
      <c r="I25275"/>
      <c r="L25275"/>
    </row>
    <row r="25276" spans="7:12" x14ac:dyDescent="0.25">
      <c r="G25276"/>
      <c r="I25276"/>
      <c r="L25276"/>
    </row>
    <row r="25277" spans="7:12" x14ac:dyDescent="0.25">
      <c r="G25277"/>
      <c r="I25277"/>
      <c r="L25277"/>
    </row>
    <row r="25278" spans="7:12" x14ac:dyDescent="0.25">
      <c r="G25278"/>
      <c r="I25278"/>
      <c r="L25278"/>
    </row>
    <row r="25279" spans="7:12" x14ac:dyDescent="0.25">
      <c r="G25279"/>
      <c r="I25279"/>
      <c r="L25279"/>
    </row>
    <row r="25280" spans="7:12" x14ac:dyDescent="0.25">
      <c r="G25280"/>
      <c r="I25280"/>
      <c r="L25280"/>
    </row>
    <row r="25281" spans="7:12" x14ac:dyDescent="0.25">
      <c r="G25281"/>
      <c r="I25281"/>
      <c r="L25281"/>
    </row>
    <row r="25282" spans="7:12" x14ac:dyDescent="0.25">
      <c r="G25282"/>
      <c r="I25282"/>
      <c r="L25282"/>
    </row>
    <row r="25283" spans="7:12" x14ac:dyDescent="0.25">
      <c r="G25283"/>
      <c r="I25283"/>
      <c r="L25283"/>
    </row>
    <row r="25284" spans="7:12" x14ac:dyDescent="0.25">
      <c r="G25284"/>
      <c r="I25284"/>
      <c r="L25284"/>
    </row>
    <row r="25285" spans="7:12" x14ac:dyDescent="0.25">
      <c r="G25285"/>
      <c r="I25285"/>
      <c r="L25285"/>
    </row>
    <row r="25286" spans="7:12" x14ac:dyDescent="0.25">
      <c r="G25286"/>
      <c r="I25286"/>
      <c r="L25286"/>
    </row>
    <row r="25287" spans="7:12" x14ac:dyDescent="0.25">
      <c r="G25287"/>
      <c r="I25287"/>
      <c r="L25287"/>
    </row>
    <row r="25288" spans="7:12" x14ac:dyDescent="0.25">
      <c r="G25288"/>
      <c r="I25288"/>
      <c r="L25288"/>
    </row>
    <row r="25289" spans="7:12" x14ac:dyDescent="0.25">
      <c r="G25289"/>
      <c r="I25289"/>
      <c r="L25289"/>
    </row>
    <row r="25290" spans="7:12" x14ac:dyDescent="0.25">
      <c r="G25290"/>
      <c r="I25290"/>
      <c r="L25290"/>
    </row>
    <row r="25291" spans="7:12" x14ac:dyDescent="0.25">
      <c r="G25291"/>
      <c r="I25291"/>
      <c r="L25291"/>
    </row>
    <row r="25292" spans="7:12" x14ac:dyDescent="0.25">
      <c r="G25292"/>
      <c r="I25292"/>
      <c r="L25292"/>
    </row>
    <row r="25293" spans="7:12" x14ac:dyDescent="0.25">
      <c r="G25293"/>
      <c r="I25293"/>
      <c r="L25293"/>
    </row>
    <row r="25294" spans="7:12" x14ac:dyDescent="0.25">
      <c r="G25294"/>
      <c r="I25294"/>
      <c r="L25294"/>
    </row>
    <row r="25295" spans="7:12" x14ac:dyDescent="0.25">
      <c r="G25295"/>
      <c r="I25295"/>
      <c r="L25295"/>
    </row>
    <row r="25296" spans="7:12" x14ac:dyDescent="0.25">
      <c r="G25296"/>
      <c r="I25296"/>
      <c r="L25296"/>
    </row>
    <row r="25297" spans="7:12" x14ac:dyDescent="0.25">
      <c r="G25297"/>
      <c r="I25297"/>
      <c r="L25297"/>
    </row>
    <row r="25298" spans="7:12" x14ac:dyDescent="0.25">
      <c r="G25298"/>
      <c r="I25298"/>
      <c r="L25298"/>
    </row>
    <row r="25299" spans="7:12" x14ac:dyDescent="0.25">
      <c r="G25299"/>
      <c r="I25299"/>
      <c r="L25299"/>
    </row>
    <row r="25300" spans="7:12" x14ac:dyDescent="0.25">
      <c r="G25300"/>
      <c r="I25300"/>
      <c r="L25300"/>
    </row>
    <row r="25301" spans="7:12" x14ac:dyDescent="0.25">
      <c r="G25301"/>
      <c r="I25301"/>
      <c r="L25301"/>
    </row>
    <row r="25302" spans="7:12" x14ac:dyDescent="0.25">
      <c r="G25302"/>
      <c r="I25302"/>
      <c r="L25302"/>
    </row>
    <row r="25303" spans="7:12" x14ac:dyDescent="0.25">
      <c r="G25303"/>
      <c r="I25303"/>
      <c r="L25303"/>
    </row>
    <row r="25304" spans="7:12" x14ac:dyDescent="0.25">
      <c r="G25304"/>
      <c r="I25304"/>
      <c r="L25304"/>
    </row>
    <row r="25305" spans="7:12" x14ac:dyDescent="0.25">
      <c r="G25305"/>
      <c r="I25305"/>
      <c r="L25305"/>
    </row>
    <row r="25306" spans="7:12" x14ac:dyDescent="0.25">
      <c r="G25306"/>
      <c r="I25306"/>
      <c r="L25306"/>
    </row>
    <row r="25307" spans="7:12" x14ac:dyDescent="0.25">
      <c r="G25307"/>
      <c r="I25307"/>
      <c r="L25307"/>
    </row>
    <row r="25308" spans="7:12" x14ac:dyDescent="0.25">
      <c r="G25308"/>
      <c r="I25308"/>
      <c r="L25308"/>
    </row>
    <row r="25309" spans="7:12" x14ac:dyDescent="0.25">
      <c r="G25309"/>
      <c r="I25309"/>
      <c r="L25309"/>
    </row>
    <row r="25310" spans="7:12" x14ac:dyDescent="0.25">
      <c r="G25310"/>
      <c r="I25310"/>
      <c r="L25310"/>
    </row>
    <row r="25311" spans="7:12" x14ac:dyDescent="0.25">
      <c r="G25311"/>
      <c r="I25311"/>
      <c r="L25311"/>
    </row>
    <row r="25312" spans="7:12" x14ac:dyDescent="0.25">
      <c r="G25312"/>
      <c r="I25312"/>
      <c r="L25312"/>
    </row>
    <row r="25313" spans="7:12" x14ac:dyDescent="0.25">
      <c r="G25313"/>
      <c r="I25313"/>
      <c r="L25313"/>
    </row>
    <row r="25314" spans="7:12" x14ac:dyDescent="0.25">
      <c r="G25314"/>
      <c r="I25314"/>
      <c r="L25314"/>
    </row>
    <row r="25315" spans="7:12" x14ac:dyDescent="0.25">
      <c r="G25315"/>
      <c r="I25315"/>
      <c r="L25315"/>
    </row>
    <row r="25316" spans="7:12" x14ac:dyDescent="0.25">
      <c r="G25316"/>
      <c r="I25316"/>
      <c r="L25316"/>
    </row>
    <row r="25317" spans="7:12" x14ac:dyDescent="0.25">
      <c r="G25317"/>
      <c r="I25317"/>
      <c r="L25317"/>
    </row>
    <row r="25318" spans="7:12" x14ac:dyDescent="0.25">
      <c r="G25318"/>
      <c r="I25318"/>
      <c r="L25318"/>
    </row>
    <row r="25319" spans="7:12" x14ac:dyDescent="0.25">
      <c r="G25319"/>
      <c r="I25319"/>
      <c r="L25319"/>
    </row>
    <row r="25320" spans="7:12" x14ac:dyDescent="0.25">
      <c r="G25320"/>
      <c r="I25320"/>
      <c r="L25320"/>
    </row>
    <row r="25321" spans="7:12" x14ac:dyDescent="0.25">
      <c r="G25321"/>
      <c r="I25321"/>
      <c r="L25321"/>
    </row>
    <row r="25322" spans="7:12" x14ac:dyDescent="0.25">
      <c r="G25322"/>
      <c r="I25322"/>
      <c r="L25322"/>
    </row>
    <row r="25323" spans="7:12" x14ac:dyDescent="0.25">
      <c r="G25323"/>
      <c r="I25323"/>
      <c r="L25323"/>
    </row>
    <row r="25324" spans="7:12" x14ac:dyDescent="0.25">
      <c r="G25324"/>
      <c r="I25324"/>
      <c r="L25324"/>
    </row>
    <row r="25325" spans="7:12" x14ac:dyDescent="0.25">
      <c r="G25325"/>
      <c r="I25325"/>
      <c r="L25325"/>
    </row>
    <row r="25326" spans="7:12" x14ac:dyDescent="0.25">
      <c r="G25326"/>
      <c r="I25326"/>
      <c r="L25326"/>
    </row>
    <row r="25327" spans="7:12" x14ac:dyDescent="0.25">
      <c r="G25327"/>
      <c r="I25327"/>
      <c r="L25327"/>
    </row>
    <row r="25328" spans="7:12" x14ac:dyDescent="0.25">
      <c r="G25328"/>
      <c r="I25328"/>
      <c r="L25328"/>
    </row>
    <row r="25329" spans="7:12" x14ac:dyDescent="0.25">
      <c r="G25329"/>
      <c r="I25329"/>
      <c r="L25329"/>
    </row>
    <row r="25330" spans="7:12" x14ac:dyDescent="0.25">
      <c r="G25330"/>
      <c r="I25330"/>
      <c r="L25330"/>
    </row>
    <row r="25331" spans="7:12" x14ac:dyDescent="0.25">
      <c r="G25331"/>
      <c r="I25331"/>
      <c r="L25331"/>
    </row>
    <row r="25332" spans="7:12" x14ac:dyDescent="0.25">
      <c r="G25332"/>
      <c r="I25332"/>
      <c r="L25332"/>
    </row>
    <row r="25333" spans="7:12" x14ac:dyDescent="0.25">
      <c r="G25333"/>
      <c r="I25333"/>
      <c r="L25333"/>
    </row>
    <row r="25334" spans="7:12" x14ac:dyDescent="0.25">
      <c r="G25334"/>
      <c r="I25334"/>
      <c r="L25334"/>
    </row>
    <row r="25335" spans="7:12" x14ac:dyDescent="0.25">
      <c r="G25335"/>
      <c r="I25335"/>
      <c r="L25335"/>
    </row>
    <row r="25336" spans="7:12" x14ac:dyDescent="0.25">
      <c r="G25336"/>
      <c r="I25336"/>
      <c r="L25336"/>
    </row>
    <row r="25337" spans="7:12" x14ac:dyDescent="0.25">
      <c r="G25337"/>
      <c r="I25337"/>
      <c r="L25337"/>
    </row>
    <row r="25338" spans="7:12" x14ac:dyDescent="0.25">
      <c r="G25338"/>
      <c r="I25338"/>
      <c r="L25338"/>
    </row>
    <row r="25339" spans="7:12" x14ac:dyDescent="0.25">
      <c r="G25339"/>
      <c r="I25339"/>
      <c r="L25339"/>
    </row>
    <row r="25340" spans="7:12" x14ac:dyDescent="0.25">
      <c r="G25340"/>
      <c r="I25340"/>
      <c r="L25340"/>
    </row>
    <row r="25341" spans="7:12" x14ac:dyDescent="0.25">
      <c r="G25341"/>
      <c r="I25341"/>
      <c r="L25341"/>
    </row>
    <row r="25342" spans="7:12" x14ac:dyDescent="0.25">
      <c r="G25342"/>
      <c r="I25342"/>
      <c r="L25342"/>
    </row>
    <row r="25343" spans="7:12" x14ac:dyDescent="0.25">
      <c r="G25343"/>
      <c r="I25343"/>
      <c r="L25343"/>
    </row>
    <row r="25344" spans="7:12" x14ac:dyDescent="0.25">
      <c r="G25344"/>
      <c r="I25344"/>
      <c r="L25344"/>
    </row>
    <row r="25345" spans="7:12" x14ac:dyDescent="0.25">
      <c r="G25345"/>
      <c r="I25345"/>
      <c r="L25345"/>
    </row>
    <row r="25346" spans="7:12" x14ac:dyDescent="0.25">
      <c r="G25346"/>
      <c r="I25346"/>
      <c r="L25346"/>
    </row>
    <row r="25347" spans="7:12" x14ac:dyDescent="0.25">
      <c r="G25347"/>
      <c r="I25347"/>
      <c r="L25347"/>
    </row>
    <row r="25348" spans="7:12" x14ac:dyDescent="0.25">
      <c r="G25348"/>
      <c r="I25348"/>
      <c r="L25348"/>
    </row>
    <row r="25349" spans="7:12" x14ac:dyDescent="0.25">
      <c r="G25349"/>
      <c r="I25349"/>
      <c r="L25349"/>
    </row>
    <row r="25350" spans="7:12" x14ac:dyDescent="0.25">
      <c r="G25350"/>
      <c r="I25350"/>
      <c r="L25350"/>
    </row>
    <row r="25351" spans="7:12" x14ac:dyDescent="0.25">
      <c r="G25351"/>
      <c r="I25351"/>
      <c r="L25351"/>
    </row>
    <row r="25352" spans="7:12" x14ac:dyDescent="0.25">
      <c r="G25352"/>
      <c r="I25352"/>
      <c r="L25352"/>
    </row>
    <row r="25353" spans="7:12" x14ac:dyDescent="0.25">
      <c r="G25353"/>
      <c r="I25353"/>
      <c r="L25353"/>
    </row>
    <row r="25354" spans="7:12" x14ac:dyDescent="0.25">
      <c r="G25354"/>
      <c r="I25354"/>
      <c r="L25354"/>
    </row>
    <row r="25355" spans="7:12" x14ac:dyDescent="0.25">
      <c r="G25355"/>
      <c r="I25355"/>
      <c r="L25355"/>
    </row>
    <row r="25356" spans="7:12" x14ac:dyDescent="0.25">
      <c r="G25356"/>
      <c r="I25356"/>
      <c r="L25356"/>
    </row>
    <row r="25357" spans="7:12" x14ac:dyDescent="0.25">
      <c r="G25357"/>
      <c r="I25357"/>
      <c r="L25357"/>
    </row>
    <row r="25358" spans="7:12" x14ac:dyDescent="0.25">
      <c r="G25358"/>
      <c r="I25358"/>
      <c r="L25358"/>
    </row>
    <row r="25359" spans="7:12" x14ac:dyDescent="0.25">
      <c r="G25359"/>
      <c r="I25359"/>
      <c r="L25359"/>
    </row>
    <row r="25360" spans="7:12" x14ac:dyDescent="0.25">
      <c r="G25360"/>
      <c r="I25360"/>
      <c r="L25360"/>
    </row>
    <row r="25361" spans="7:12" x14ac:dyDescent="0.25">
      <c r="G25361"/>
      <c r="I25361"/>
      <c r="L25361"/>
    </row>
    <row r="25362" spans="7:12" x14ac:dyDescent="0.25">
      <c r="G25362"/>
      <c r="I25362"/>
      <c r="L25362"/>
    </row>
    <row r="25363" spans="7:12" x14ac:dyDescent="0.25">
      <c r="G25363"/>
      <c r="I25363"/>
      <c r="L25363"/>
    </row>
    <row r="25364" spans="7:12" x14ac:dyDescent="0.25">
      <c r="G25364"/>
      <c r="I25364"/>
      <c r="L25364"/>
    </row>
    <row r="25365" spans="7:12" x14ac:dyDescent="0.25">
      <c r="G25365"/>
      <c r="I25365"/>
      <c r="L25365"/>
    </row>
    <row r="25366" spans="7:12" x14ac:dyDescent="0.25">
      <c r="G25366"/>
      <c r="I25366"/>
      <c r="L25366"/>
    </row>
    <row r="25367" spans="7:12" x14ac:dyDescent="0.25">
      <c r="G25367"/>
      <c r="I25367"/>
      <c r="L25367"/>
    </row>
    <row r="25368" spans="7:12" x14ac:dyDescent="0.25">
      <c r="G25368"/>
      <c r="I25368"/>
      <c r="L25368"/>
    </row>
    <row r="25369" spans="7:12" x14ac:dyDescent="0.25">
      <c r="G25369"/>
      <c r="I25369"/>
      <c r="L25369"/>
    </row>
    <row r="25370" spans="7:12" x14ac:dyDescent="0.25">
      <c r="G25370"/>
      <c r="I25370"/>
      <c r="L25370"/>
    </row>
    <row r="25371" spans="7:12" x14ac:dyDescent="0.25">
      <c r="G25371"/>
      <c r="I25371"/>
      <c r="L25371"/>
    </row>
    <row r="25372" spans="7:12" x14ac:dyDescent="0.25">
      <c r="G25372"/>
      <c r="I25372"/>
      <c r="L25372"/>
    </row>
    <row r="25373" spans="7:12" x14ac:dyDescent="0.25">
      <c r="G25373"/>
      <c r="I25373"/>
      <c r="L25373"/>
    </row>
    <row r="25374" spans="7:12" x14ac:dyDescent="0.25">
      <c r="G25374"/>
      <c r="I25374"/>
      <c r="L25374"/>
    </row>
    <row r="25375" spans="7:12" x14ac:dyDescent="0.25">
      <c r="G25375"/>
      <c r="I25375"/>
      <c r="L25375"/>
    </row>
    <row r="25376" spans="7:12" x14ac:dyDescent="0.25">
      <c r="G25376"/>
      <c r="I25376"/>
      <c r="L25376"/>
    </row>
    <row r="25377" spans="7:12" x14ac:dyDescent="0.25">
      <c r="G25377"/>
      <c r="I25377"/>
      <c r="L25377"/>
    </row>
    <row r="25378" spans="7:12" x14ac:dyDescent="0.25">
      <c r="G25378"/>
      <c r="I25378"/>
      <c r="L25378"/>
    </row>
    <row r="25379" spans="7:12" x14ac:dyDescent="0.25">
      <c r="G25379"/>
      <c r="I25379"/>
      <c r="L25379"/>
    </row>
    <row r="25380" spans="7:12" x14ac:dyDescent="0.25">
      <c r="G25380"/>
      <c r="I25380"/>
      <c r="L25380"/>
    </row>
    <row r="25381" spans="7:12" x14ac:dyDescent="0.25">
      <c r="G25381"/>
      <c r="I25381"/>
      <c r="L25381"/>
    </row>
    <row r="25382" spans="7:12" x14ac:dyDescent="0.25">
      <c r="G25382"/>
      <c r="I25382"/>
      <c r="L25382"/>
    </row>
    <row r="25383" spans="7:12" x14ac:dyDescent="0.25">
      <c r="G25383"/>
      <c r="I25383"/>
      <c r="L25383"/>
    </row>
    <row r="25384" spans="7:12" x14ac:dyDescent="0.25">
      <c r="G25384"/>
      <c r="I25384"/>
      <c r="L25384"/>
    </row>
    <row r="25385" spans="7:12" x14ac:dyDescent="0.25">
      <c r="G25385"/>
      <c r="I25385"/>
      <c r="L25385"/>
    </row>
    <row r="25386" spans="7:12" x14ac:dyDescent="0.25">
      <c r="G25386"/>
      <c r="I25386"/>
      <c r="L25386"/>
    </row>
    <row r="25387" spans="7:12" x14ac:dyDescent="0.25">
      <c r="G25387"/>
      <c r="I25387"/>
      <c r="L25387"/>
    </row>
    <row r="25388" spans="7:12" x14ac:dyDescent="0.25">
      <c r="G25388"/>
      <c r="I25388"/>
      <c r="L25388"/>
    </row>
    <row r="25389" spans="7:12" x14ac:dyDescent="0.25">
      <c r="G25389"/>
      <c r="I25389"/>
      <c r="L25389"/>
    </row>
    <row r="25390" spans="7:12" x14ac:dyDescent="0.25">
      <c r="G25390"/>
      <c r="I25390"/>
      <c r="L25390"/>
    </row>
    <row r="25391" spans="7:12" x14ac:dyDescent="0.25">
      <c r="G25391"/>
      <c r="I25391"/>
      <c r="L25391"/>
    </row>
    <row r="25392" spans="7:12" x14ac:dyDescent="0.25">
      <c r="G25392"/>
      <c r="I25392"/>
      <c r="L25392"/>
    </row>
    <row r="25393" spans="7:12" x14ac:dyDescent="0.25">
      <c r="G25393"/>
      <c r="I25393"/>
      <c r="L25393"/>
    </row>
    <row r="25394" spans="7:12" x14ac:dyDescent="0.25">
      <c r="G25394"/>
      <c r="I25394"/>
      <c r="L25394"/>
    </row>
    <row r="25395" spans="7:12" x14ac:dyDescent="0.25">
      <c r="G25395"/>
      <c r="I25395"/>
      <c r="L25395"/>
    </row>
    <row r="25396" spans="7:12" x14ac:dyDescent="0.25">
      <c r="G25396"/>
      <c r="I25396"/>
      <c r="L25396"/>
    </row>
    <row r="25397" spans="7:12" x14ac:dyDescent="0.25">
      <c r="G25397"/>
      <c r="I25397"/>
      <c r="L25397"/>
    </row>
    <row r="25398" spans="7:12" x14ac:dyDescent="0.25">
      <c r="G25398"/>
      <c r="I25398"/>
      <c r="L25398"/>
    </row>
    <row r="25399" spans="7:12" x14ac:dyDescent="0.25">
      <c r="G25399"/>
      <c r="I25399"/>
      <c r="L25399"/>
    </row>
    <row r="25400" spans="7:12" x14ac:dyDescent="0.25">
      <c r="G25400"/>
      <c r="I25400"/>
      <c r="L25400"/>
    </row>
    <row r="25401" spans="7:12" x14ac:dyDescent="0.25">
      <c r="G25401"/>
      <c r="I25401"/>
      <c r="L25401"/>
    </row>
    <row r="25402" spans="7:12" x14ac:dyDescent="0.25">
      <c r="G25402"/>
      <c r="I25402"/>
      <c r="L25402"/>
    </row>
    <row r="25403" spans="7:12" x14ac:dyDescent="0.25">
      <c r="G25403"/>
      <c r="I25403"/>
      <c r="L25403"/>
    </row>
    <row r="25404" spans="7:12" x14ac:dyDescent="0.25">
      <c r="G25404"/>
      <c r="I25404"/>
      <c r="L25404"/>
    </row>
    <row r="25405" spans="7:12" x14ac:dyDescent="0.25">
      <c r="G25405"/>
      <c r="I25405"/>
      <c r="L25405"/>
    </row>
    <row r="25406" spans="7:12" x14ac:dyDescent="0.25">
      <c r="G25406"/>
      <c r="I25406"/>
      <c r="L25406"/>
    </row>
    <row r="25407" spans="7:12" x14ac:dyDescent="0.25">
      <c r="G25407"/>
      <c r="I25407"/>
      <c r="L25407"/>
    </row>
    <row r="25408" spans="7:12" x14ac:dyDescent="0.25">
      <c r="G25408"/>
      <c r="I25408"/>
      <c r="L25408"/>
    </row>
    <row r="25409" spans="7:12" x14ac:dyDescent="0.25">
      <c r="G25409"/>
      <c r="I25409"/>
      <c r="L25409"/>
    </row>
    <row r="25410" spans="7:12" x14ac:dyDescent="0.25">
      <c r="G25410"/>
      <c r="I25410"/>
      <c r="L25410"/>
    </row>
    <row r="25411" spans="7:12" x14ac:dyDescent="0.25">
      <c r="G25411"/>
      <c r="I25411"/>
      <c r="L25411"/>
    </row>
    <row r="25412" spans="7:12" x14ac:dyDescent="0.25">
      <c r="G25412"/>
      <c r="I25412"/>
      <c r="L25412"/>
    </row>
    <row r="25413" spans="7:12" x14ac:dyDescent="0.25">
      <c r="G25413"/>
      <c r="I25413"/>
      <c r="L25413"/>
    </row>
    <row r="25414" spans="7:12" x14ac:dyDescent="0.25">
      <c r="G25414"/>
      <c r="I25414"/>
      <c r="L25414"/>
    </row>
    <row r="25415" spans="7:12" x14ac:dyDescent="0.25">
      <c r="G25415"/>
      <c r="I25415"/>
      <c r="L25415"/>
    </row>
    <row r="25416" spans="7:12" x14ac:dyDescent="0.25">
      <c r="G25416"/>
      <c r="I25416"/>
      <c r="L25416"/>
    </row>
    <row r="25417" spans="7:12" x14ac:dyDescent="0.25">
      <c r="G25417"/>
      <c r="I25417"/>
      <c r="L25417"/>
    </row>
    <row r="25418" spans="7:12" x14ac:dyDescent="0.25">
      <c r="G25418"/>
      <c r="I25418"/>
      <c r="L25418"/>
    </row>
    <row r="25419" spans="7:12" x14ac:dyDescent="0.25">
      <c r="G25419"/>
      <c r="I25419"/>
      <c r="L25419"/>
    </row>
    <row r="25420" spans="7:12" x14ac:dyDescent="0.25">
      <c r="G25420"/>
      <c r="I25420"/>
      <c r="L25420"/>
    </row>
    <row r="25421" spans="7:12" x14ac:dyDescent="0.25">
      <c r="G25421"/>
      <c r="I25421"/>
      <c r="L25421"/>
    </row>
    <row r="25422" spans="7:12" x14ac:dyDescent="0.25">
      <c r="G25422"/>
      <c r="I25422"/>
      <c r="L25422"/>
    </row>
    <row r="25423" spans="7:12" x14ac:dyDescent="0.25">
      <c r="G25423"/>
      <c r="I25423"/>
      <c r="L25423"/>
    </row>
    <row r="25424" spans="7:12" x14ac:dyDescent="0.25">
      <c r="G25424"/>
      <c r="I25424"/>
      <c r="L25424"/>
    </row>
    <row r="25425" spans="7:12" x14ac:dyDescent="0.25">
      <c r="G25425"/>
      <c r="I25425"/>
      <c r="L25425"/>
    </row>
    <row r="25426" spans="7:12" x14ac:dyDescent="0.25">
      <c r="G25426"/>
      <c r="I25426"/>
      <c r="L25426"/>
    </row>
    <row r="25427" spans="7:12" x14ac:dyDescent="0.25">
      <c r="G25427"/>
      <c r="I25427"/>
      <c r="L25427"/>
    </row>
    <row r="25428" spans="7:12" x14ac:dyDescent="0.25">
      <c r="G25428"/>
      <c r="I25428"/>
      <c r="L25428"/>
    </row>
    <row r="25429" spans="7:12" x14ac:dyDescent="0.25">
      <c r="G25429"/>
      <c r="I25429"/>
      <c r="L25429"/>
    </row>
    <row r="25430" spans="7:12" x14ac:dyDescent="0.25">
      <c r="G25430"/>
      <c r="I25430"/>
      <c r="L25430"/>
    </row>
    <row r="25431" spans="7:12" x14ac:dyDescent="0.25">
      <c r="G25431"/>
      <c r="I25431"/>
      <c r="L25431"/>
    </row>
    <row r="25432" spans="7:12" x14ac:dyDescent="0.25">
      <c r="G25432"/>
      <c r="I25432"/>
      <c r="L25432"/>
    </row>
    <row r="25433" spans="7:12" x14ac:dyDescent="0.25">
      <c r="G25433"/>
      <c r="I25433"/>
      <c r="L25433"/>
    </row>
    <row r="25434" spans="7:12" x14ac:dyDescent="0.25">
      <c r="G25434"/>
      <c r="I25434"/>
      <c r="L25434"/>
    </row>
    <row r="25435" spans="7:12" x14ac:dyDescent="0.25">
      <c r="G25435"/>
      <c r="I25435"/>
      <c r="L25435"/>
    </row>
    <row r="25436" spans="7:12" x14ac:dyDescent="0.25">
      <c r="G25436"/>
      <c r="I25436"/>
      <c r="L25436"/>
    </row>
    <row r="25437" spans="7:12" x14ac:dyDescent="0.25">
      <c r="G25437"/>
      <c r="I25437"/>
      <c r="L25437"/>
    </row>
    <row r="25438" spans="7:12" x14ac:dyDescent="0.25">
      <c r="G25438"/>
      <c r="I25438"/>
      <c r="L25438"/>
    </row>
    <row r="25439" spans="7:12" x14ac:dyDescent="0.25">
      <c r="G25439"/>
      <c r="I25439"/>
      <c r="L25439"/>
    </row>
    <row r="25440" spans="7:12" x14ac:dyDescent="0.25">
      <c r="G25440"/>
      <c r="I25440"/>
      <c r="L25440"/>
    </row>
    <row r="25441" spans="7:12" x14ac:dyDescent="0.25">
      <c r="G25441"/>
      <c r="I25441"/>
      <c r="L25441"/>
    </row>
    <row r="25442" spans="7:12" x14ac:dyDescent="0.25">
      <c r="G25442"/>
      <c r="I25442"/>
      <c r="L25442"/>
    </row>
    <row r="25443" spans="7:12" x14ac:dyDescent="0.25">
      <c r="G25443"/>
      <c r="I25443"/>
      <c r="L25443"/>
    </row>
    <row r="25444" spans="7:12" x14ac:dyDescent="0.25">
      <c r="G25444"/>
      <c r="I25444"/>
      <c r="L25444"/>
    </row>
    <row r="25445" spans="7:12" x14ac:dyDescent="0.25">
      <c r="G25445"/>
      <c r="I25445"/>
      <c r="L25445"/>
    </row>
    <row r="25446" spans="7:12" x14ac:dyDescent="0.25">
      <c r="G25446"/>
      <c r="I25446"/>
      <c r="L25446"/>
    </row>
    <row r="25447" spans="7:12" x14ac:dyDescent="0.25">
      <c r="G25447"/>
      <c r="I25447"/>
      <c r="L25447"/>
    </row>
    <row r="25448" spans="7:12" x14ac:dyDescent="0.25">
      <c r="G25448"/>
      <c r="I25448"/>
      <c r="L25448"/>
    </row>
    <row r="25449" spans="7:12" x14ac:dyDescent="0.25">
      <c r="G25449"/>
      <c r="I25449"/>
      <c r="L25449"/>
    </row>
    <row r="25450" spans="7:12" x14ac:dyDescent="0.25">
      <c r="G25450"/>
      <c r="I25450"/>
      <c r="L25450"/>
    </row>
    <row r="25451" spans="7:12" x14ac:dyDescent="0.25">
      <c r="G25451"/>
      <c r="I25451"/>
      <c r="L25451"/>
    </row>
    <row r="25452" spans="7:12" x14ac:dyDescent="0.25">
      <c r="G25452"/>
      <c r="I25452"/>
      <c r="L25452"/>
    </row>
    <row r="25453" spans="7:12" x14ac:dyDescent="0.25">
      <c r="G25453"/>
      <c r="I25453"/>
      <c r="L25453"/>
    </row>
    <row r="25454" spans="7:12" x14ac:dyDescent="0.25">
      <c r="G25454"/>
      <c r="I25454"/>
      <c r="L25454"/>
    </row>
    <row r="25455" spans="7:12" x14ac:dyDescent="0.25">
      <c r="G25455"/>
      <c r="I25455"/>
      <c r="L25455"/>
    </row>
    <row r="25456" spans="7:12" x14ac:dyDescent="0.25">
      <c r="G25456"/>
      <c r="I25456"/>
      <c r="L25456"/>
    </row>
    <row r="25457" spans="7:12" x14ac:dyDescent="0.25">
      <c r="G25457"/>
      <c r="I25457"/>
      <c r="L25457"/>
    </row>
    <row r="25458" spans="7:12" x14ac:dyDescent="0.25">
      <c r="G25458"/>
      <c r="I25458"/>
      <c r="L25458"/>
    </row>
    <row r="25459" spans="7:12" x14ac:dyDescent="0.25">
      <c r="G25459"/>
      <c r="I25459"/>
      <c r="L25459"/>
    </row>
    <row r="25460" spans="7:12" x14ac:dyDescent="0.25">
      <c r="G25460"/>
      <c r="I25460"/>
      <c r="L25460"/>
    </row>
    <row r="25461" spans="7:12" x14ac:dyDescent="0.25">
      <c r="G25461"/>
      <c r="I25461"/>
      <c r="L25461"/>
    </row>
    <row r="25462" spans="7:12" x14ac:dyDescent="0.25">
      <c r="G25462"/>
      <c r="I25462"/>
      <c r="L25462"/>
    </row>
    <row r="25463" spans="7:12" x14ac:dyDescent="0.25">
      <c r="G25463"/>
      <c r="I25463"/>
      <c r="L25463"/>
    </row>
    <row r="25464" spans="7:12" x14ac:dyDescent="0.25">
      <c r="G25464"/>
      <c r="I25464"/>
      <c r="L25464"/>
    </row>
    <row r="25465" spans="7:12" x14ac:dyDescent="0.25">
      <c r="G25465"/>
      <c r="I25465"/>
      <c r="L25465"/>
    </row>
    <row r="25466" spans="7:12" x14ac:dyDescent="0.25">
      <c r="G25466"/>
      <c r="I25466"/>
      <c r="L25466"/>
    </row>
    <row r="25467" spans="7:12" x14ac:dyDescent="0.25">
      <c r="G25467"/>
      <c r="I25467"/>
      <c r="L25467"/>
    </row>
    <row r="25468" spans="7:12" x14ac:dyDescent="0.25">
      <c r="G25468"/>
      <c r="I25468"/>
      <c r="L25468"/>
    </row>
    <row r="25469" spans="7:12" x14ac:dyDescent="0.25">
      <c r="G25469"/>
      <c r="I25469"/>
      <c r="L25469"/>
    </row>
    <row r="25470" spans="7:12" x14ac:dyDescent="0.25">
      <c r="G25470"/>
      <c r="I25470"/>
      <c r="L25470"/>
    </row>
    <row r="25471" spans="7:12" x14ac:dyDescent="0.25">
      <c r="G25471"/>
      <c r="I25471"/>
      <c r="L25471"/>
    </row>
    <row r="25472" spans="7:12" x14ac:dyDescent="0.25">
      <c r="G25472"/>
      <c r="I25472"/>
      <c r="L25472"/>
    </row>
    <row r="25473" spans="7:12" x14ac:dyDescent="0.25">
      <c r="G25473"/>
      <c r="I25473"/>
      <c r="L25473"/>
    </row>
    <row r="25474" spans="7:12" x14ac:dyDescent="0.25">
      <c r="G25474"/>
      <c r="I25474"/>
      <c r="L25474"/>
    </row>
    <row r="25475" spans="7:12" x14ac:dyDescent="0.25">
      <c r="G25475"/>
      <c r="I25475"/>
      <c r="L25475"/>
    </row>
    <row r="25476" spans="7:12" x14ac:dyDescent="0.25">
      <c r="G25476"/>
      <c r="I25476"/>
      <c r="L25476"/>
    </row>
    <row r="25477" spans="7:12" x14ac:dyDescent="0.25">
      <c r="G25477"/>
      <c r="I25477"/>
      <c r="L25477"/>
    </row>
    <row r="25478" spans="7:12" x14ac:dyDescent="0.25">
      <c r="G25478"/>
      <c r="I25478"/>
      <c r="L25478"/>
    </row>
    <row r="25479" spans="7:12" x14ac:dyDescent="0.25">
      <c r="G25479"/>
      <c r="I25479"/>
      <c r="L25479"/>
    </row>
    <row r="25480" spans="7:12" x14ac:dyDescent="0.25">
      <c r="G25480"/>
      <c r="I25480"/>
      <c r="L25480"/>
    </row>
    <row r="25481" spans="7:12" x14ac:dyDescent="0.25">
      <c r="G25481"/>
      <c r="I25481"/>
      <c r="L25481"/>
    </row>
    <row r="25482" spans="7:12" x14ac:dyDescent="0.25">
      <c r="G25482"/>
      <c r="I25482"/>
      <c r="L25482"/>
    </row>
    <row r="25483" spans="7:12" x14ac:dyDescent="0.25">
      <c r="G25483"/>
      <c r="I25483"/>
      <c r="L25483"/>
    </row>
    <row r="25484" spans="7:12" x14ac:dyDescent="0.25">
      <c r="G25484"/>
      <c r="I25484"/>
      <c r="L25484"/>
    </row>
    <row r="25485" spans="7:12" x14ac:dyDescent="0.25">
      <c r="G25485"/>
      <c r="I25485"/>
      <c r="L25485"/>
    </row>
    <row r="25486" spans="7:12" x14ac:dyDescent="0.25">
      <c r="G25486"/>
      <c r="I25486"/>
      <c r="L25486"/>
    </row>
    <row r="25487" spans="7:12" x14ac:dyDescent="0.25">
      <c r="G25487"/>
      <c r="I25487"/>
      <c r="L25487"/>
    </row>
    <row r="25488" spans="7:12" x14ac:dyDescent="0.25">
      <c r="G25488"/>
      <c r="I25488"/>
      <c r="L25488"/>
    </row>
    <row r="25489" spans="7:12" x14ac:dyDescent="0.25">
      <c r="G25489"/>
      <c r="I25489"/>
      <c r="L25489"/>
    </row>
    <row r="25490" spans="7:12" x14ac:dyDescent="0.25">
      <c r="G25490"/>
      <c r="I25490"/>
      <c r="L25490"/>
    </row>
    <row r="25491" spans="7:12" x14ac:dyDescent="0.25">
      <c r="G25491"/>
      <c r="I25491"/>
      <c r="L25491"/>
    </row>
    <row r="25492" spans="7:12" x14ac:dyDescent="0.25">
      <c r="G25492"/>
      <c r="I25492"/>
      <c r="L25492"/>
    </row>
    <row r="25493" spans="7:12" x14ac:dyDescent="0.25">
      <c r="G25493"/>
      <c r="I25493"/>
      <c r="L25493"/>
    </row>
    <row r="25494" spans="7:12" x14ac:dyDescent="0.25">
      <c r="G25494"/>
      <c r="I25494"/>
      <c r="L25494"/>
    </row>
    <row r="25495" spans="7:12" x14ac:dyDescent="0.25">
      <c r="G25495"/>
      <c r="I25495"/>
      <c r="L25495"/>
    </row>
    <row r="25496" spans="7:12" x14ac:dyDescent="0.25">
      <c r="G25496"/>
      <c r="I25496"/>
      <c r="L25496"/>
    </row>
    <row r="25497" spans="7:12" x14ac:dyDescent="0.25">
      <c r="G25497"/>
      <c r="I25497"/>
      <c r="L25497"/>
    </row>
    <row r="25498" spans="7:12" x14ac:dyDescent="0.25">
      <c r="G25498"/>
      <c r="I25498"/>
      <c r="L25498"/>
    </row>
    <row r="25499" spans="7:12" x14ac:dyDescent="0.25">
      <c r="G25499"/>
      <c r="I25499"/>
      <c r="L25499"/>
    </row>
    <row r="25500" spans="7:12" x14ac:dyDescent="0.25">
      <c r="G25500"/>
      <c r="I25500"/>
      <c r="L25500"/>
    </row>
    <row r="25501" spans="7:12" x14ac:dyDescent="0.25">
      <c r="G25501"/>
      <c r="I25501"/>
      <c r="L25501"/>
    </row>
    <row r="25502" spans="7:12" x14ac:dyDescent="0.25">
      <c r="G25502"/>
      <c r="I25502"/>
      <c r="L25502"/>
    </row>
    <row r="25503" spans="7:12" x14ac:dyDescent="0.25">
      <c r="G25503"/>
      <c r="I25503"/>
      <c r="L25503"/>
    </row>
    <row r="25504" spans="7:12" x14ac:dyDescent="0.25">
      <c r="G25504"/>
      <c r="I25504"/>
      <c r="L25504"/>
    </row>
    <row r="25505" spans="7:12" x14ac:dyDescent="0.25">
      <c r="G25505"/>
      <c r="I25505"/>
      <c r="L25505"/>
    </row>
    <row r="25506" spans="7:12" x14ac:dyDescent="0.25">
      <c r="G25506"/>
      <c r="I25506"/>
      <c r="L25506"/>
    </row>
    <row r="25507" spans="7:12" x14ac:dyDescent="0.25">
      <c r="G25507"/>
      <c r="I25507"/>
      <c r="L25507"/>
    </row>
    <row r="25508" spans="7:12" x14ac:dyDescent="0.25">
      <c r="G25508"/>
      <c r="I25508"/>
      <c r="L25508"/>
    </row>
    <row r="25509" spans="7:12" x14ac:dyDescent="0.25">
      <c r="G25509"/>
      <c r="I25509"/>
      <c r="L25509"/>
    </row>
    <row r="25510" spans="7:12" x14ac:dyDescent="0.25">
      <c r="G25510"/>
      <c r="I25510"/>
      <c r="L25510"/>
    </row>
    <row r="25511" spans="7:12" x14ac:dyDescent="0.25">
      <c r="G25511"/>
      <c r="I25511"/>
      <c r="L25511"/>
    </row>
    <row r="25512" spans="7:12" x14ac:dyDescent="0.25">
      <c r="G25512"/>
      <c r="I25512"/>
      <c r="L25512"/>
    </row>
    <row r="25513" spans="7:12" x14ac:dyDescent="0.25">
      <c r="G25513"/>
      <c r="I25513"/>
      <c r="L25513"/>
    </row>
    <row r="25514" spans="7:12" x14ac:dyDescent="0.25">
      <c r="G25514"/>
      <c r="I25514"/>
      <c r="L25514"/>
    </row>
    <row r="25515" spans="7:12" x14ac:dyDescent="0.25">
      <c r="G25515"/>
      <c r="I25515"/>
      <c r="L25515"/>
    </row>
    <row r="25516" spans="7:12" x14ac:dyDescent="0.25">
      <c r="G25516"/>
      <c r="I25516"/>
      <c r="L25516"/>
    </row>
    <row r="25517" spans="7:12" x14ac:dyDescent="0.25">
      <c r="G25517"/>
      <c r="I25517"/>
      <c r="L25517"/>
    </row>
    <row r="25518" spans="7:12" x14ac:dyDescent="0.25">
      <c r="G25518"/>
      <c r="I25518"/>
      <c r="L25518"/>
    </row>
    <row r="25519" spans="7:12" x14ac:dyDescent="0.25">
      <c r="G25519"/>
      <c r="I25519"/>
      <c r="L25519"/>
    </row>
    <row r="25520" spans="7:12" x14ac:dyDescent="0.25">
      <c r="G25520"/>
      <c r="I25520"/>
      <c r="L25520"/>
    </row>
    <row r="25521" spans="7:12" x14ac:dyDescent="0.25">
      <c r="G25521"/>
      <c r="I25521"/>
      <c r="L25521"/>
    </row>
    <row r="25522" spans="7:12" x14ac:dyDescent="0.25">
      <c r="G25522"/>
      <c r="I25522"/>
      <c r="L25522"/>
    </row>
    <row r="25523" spans="7:12" x14ac:dyDescent="0.25">
      <c r="G25523"/>
      <c r="I25523"/>
      <c r="L25523"/>
    </row>
    <row r="25524" spans="7:12" x14ac:dyDescent="0.25">
      <c r="G25524"/>
      <c r="I25524"/>
      <c r="L25524"/>
    </row>
    <row r="25525" spans="7:12" x14ac:dyDescent="0.25">
      <c r="G25525"/>
      <c r="I25525"/>
      <c r="L25525"/>
    </row>
    <row r="25526" spans="7:12" x14ac:dyDescent="0.25">
      <c r="G25526"/>
      <c r="I25526"/>
      <c r="L25526"/>
    </row>
    <row r="25527" spans="7:12" x14ac:dyDescent="0.25">
      <c r="G25527"/>
      <c r="I25527"/>
      <c r="L25527"/>
    </row>
    <row r="25528" spans="7:12" x14ac:dyDescent="0.25">
      <c r="G25528"/>
      <c r="I25528"/>
      <c r="L25528"/>
    </row>
    <row r="25529" spans="7:12" x14ac:dyDescent="0.25">
      <c r="G25529"/>
      <c r="I25529"/>
      <c r="L25529"/>
    </row>
    <row r="25530" spans="7:12" x14ac:dyDescent="0.25">
      <c r="G25530"/>
      <c r="I25530"/>
      <c r="L25530"/>
    </row>
    <row r="25531" spans="7:12" x14ac:dyDescent="0.25">
      <c r="G25531"/>
      <c r="I25531"/>
      <c r="L25531"/>
    </row>
    <row r="25532" spans="7:12" x14ac:dyDescent="0.25">
      <c r="G25532"/>
      <c r="I25532"/>
      <c r="L25532"/>
    </row>
    <row r="25533" spans="7:12" x14ac:dyDescent="0.25">
      <c r="G25533"/>
      <c r="I25533"/>
      <c r="L25533"/>
    </row>
    <row r="25534" spans="7:12" x14ac:dyDescent="0.25">
      <c r="G25534"/>
      <c r="I25534"/>
      <c r="L25534"/>
    </row>
    <row r="25535" spans="7:12" x14ac:dyDescent="0.25">
      <c r="G25535"/>
      <c r="I25535"/>
      <c r="L25535"/>
    </row>
    <row r="25536" spans="7:12" x14ac:dyDescent="0.25">
      <c r="G25536"/>
      <c r="I25536"/>
      <c r="L25536"/>
    </row>
    <row r="25537" spans="7:12" x14ac:dyDescent="0.25">
      <c r="G25537"/>
      <c r="I25537"/>
      <c r="L25537"/>
    </row>
    <row r="25538" spans="7:12" x14ac:dyDescent="0.25">
      <c r="G25538"/>
      <c r="I25538"/>
      <c r="L25538"/>
    </row>
    <row r="25539" spans="7:12" x14ac:dyDescent="0.25">
      <c r="G25539"/>
      <c r="I25539"/>
      <c r="L25539"/>
    </row>
    <row r="25540" spans="7:12" x14ac:dyDescent="0.25">
      <c r="G25540"/>
      <c r="I25540"/>
      <c r="L25540"/>
    </row>
    <row r="25541" spans="7:12" x14ac:dyDescent="0.25">
      <c r="G25541"/>
      <c r="I25541"/>
      <c r="L25541"/>
    </row>
    <row r="25542" spans="7:12" x14ac:dyDescent="0.25">
      <c r="G25542"/>
      <c r="I25542"/>
      <c r="L25542"/>
    </row>
    <row r="25543" spans="7:12" x14ac:dyDescent="0.25">
      <c r="G25543"/>
      <c r="I25543"/>
      <c r="L25543"/>
    </row>
    <row r="25544" spans="7:12" x14ac:dyDescent="0.25">
      <c r="G25544"/>
      <c r="I25544"/>
      <c r="L25544"/>
    </row>
    <row r="25545" spans="7:12" x14ac:dyDescent="0.25">
      <c r="G25545"/>
      <c r="I25545"/>
      <c r="L25545"/>
    </row>
    <row r="25546" spans="7:12" x14ac:dyDescent="0.25">
      <c r="G25546"/>
      <c r="I25546"/>
      <c r="L25546"/>
    </row>
    <row r="25547" spans="7:12" x14ac:dyDescent="0.25">
      <c r="G25547"/>
      <c r="I25547"/>
      <c r="L25547"/>
    </row>
    <row r="25548" spans="7:12" x14ac:dyDescent="0.25">
      <c r="G25548"/>
      <c r="I25548"/>
      <c r="L25548"/>
    </row>
    <row r="25549" spans="7:12" x14ac:dyDescent="0.25">
      <c r="G25549"/>
      <c r="I25549"/>
      <c r="L25549"/>
    </row>
    <row r="25550" spans="7:12" x14ac:dyDescent="0.25">
      <c r="G25550"/>
      <c r="I25550"/>
      <c r="L25550"/>
    </row>
    <row r="25551" spans="7:12" x14ac:dyDescent="0.25">
      <c r="G25551"/>
      <c r="I25551"/>
      <c r="L25551"/>
    </row>
    <row r="25552" spans="7:12" x14ac:dyDescent="0.25">
      <c r="G25552"/>
      <c r="I25552"/>
      <c r="L25552"/>
    </row>
    <row r="25553" spans="7:12" x14ac:dyDescent="0.25">
      <c r="G25553"/>
      <c r="I25553"/>
      <c r="L25553"/>
    </row>
    <row r="25554" spans="7:12" x14ac:dyDescent="0.25">
      <c r="G25554"/>
      <c r="I25554"/>
      <c r="L25554"/>
    </row>
    <row r="25555" spans="7:12" x14ac:dyDescent="0.25">
      <c r="G25555"/>
      <c r="I25555"/>
      <c r="L25555"/>
    </row>
    <row r="25556" spans="7:12" x14ac:dyDescent="0.25">
      <c r="G25556"/>
      <c r="I25556"/>
      <c r="L25556"/>
    </row>
    <row r="25557" spans="7:12" x14ac:dyDescent="0.25">
      <c r="G25557"/>
      <c r="I25557"/>
      <c r="L25557"/>
    </row>
    <row r="25558" spans="7:12" x14ac:dyDescent="0.25">
      <c r="G25558"/>
      <c r="I25558"/>
      <c r="L25558"/>
    </row>
    <row r="25559" spans="7:12" x14ac:dyDescent="0.25">
      <c r="G25559"/>
      <c r="I25559"/>
      <c r="L25559"/>
    </row>
    <row r="25560" spans="7:12" x14ac:dyDescent="0.25">
      <c r="G25560"/>
      <c r="I25560"/>
      <c r="L25560"/>
    </row>
    <row r="25561" spans="7:12" x14ac:dyDescent="0.25">
      <c r="G25561"/>
      <c r="I25561"/>
      <c r="L25561"/>
    </row>
    <row r="25562" spans="7:12" x14ac:dyDescent="0.25">
      <c r="G25562"/>
      <c r="I25562"/>
      <c r="L25562"/>
    </row>
    <row r="25563" spans="7:12" x14ac:dyDescent="0.25">
      <c r="G25563"/>
      <c r="I25563"/>
      <c r="L25563"/>
    </row>
    <row r="25564" spans="7:12" x14ac:dyDescent="0.25">
      <c r="G25564"/>
      <c r="I25564"/>
      <c r="L25564"/>
    </row>
    <row r="25565" spans="7:12" x14ac:dyDescent="0.25">
      <c r="G25565"/>
      <c r="I25565"/>
      <c r="L25565"/>
    </row>
    <row r="25566" spans="7:12" x14ac:dyDescent="0.25">
      <c r="G25566"/>
      <c r="I25566"/>
      <c r="L25566"/>
    </row>
    <row r="25567" spans="7:12" x14ac:dyDescent="0.25">
      <c r="G25567"/>
      <c r="I25567"/>
      <c r="L25567"/>
    </row>
    <row r="25568" spans="7:12" x14ac:dyDescent="0.25">
      <c r="G25568"/>
      <c r="I25568"/>
      <c r="L25568"/>
    </row>
    <row r="25569" spans="7:12" x14ac:dyDescent="0.25">
      <c r="G25569"/>
      <c r="I25569"/>
      <c r="L25569"/>
    </row>
    <row r="25570" spans="7:12" x14ac:dyDescent="0.25">
      <c r="G25570"/>
      <c r="I25570"/>
      <c r="L25570"/>
    </row>
    <row r="25571" spans="7:12" x14ac:dyDescent="0.25">
      <c r="G25571"/>
      <c r="I25571"/>
      <c r="L25571"/>
    </row>
    <row r="25572" spans="7:12" x14ac:dyDescent="0.25">
      <c r="G25572"/>
      <c r="I25572"/>
      <c r="L25572"/>
    </row>
    <row r="25573" spans="7:12" x14ac:dyDescent="0.25">
      <c r="G25573"/>
      <c r="I25573"/>
      <c r="L25573"/>
    </row>
    <row r="25574" spans="7:12" x14ac:dyDescent="0.25">
      <c r="G25574"/>
      <c r="I25574"/>
      <c r="L25574"/>
    </row>
    <row r="25575" spans="7:12" x14ac:dyDescent="0.25">
      <c r="G25575"/>
      <c r="I25575"/>
      <c r="L25575"/>
    </row>
    <row r="25576" spans="7:12" x14ac:dyDescent="0.25">
      <c r="G25576"/>
      <c r="I25576"/>
      <c r="L25576"/>
    </row>
    <row r="25577" spans="7:12" x14ac:dyDescent="0.25">
      <c r="G25577"/>
      <c r="I25577"/>
      <c r="L25577"/>
    </row>
    <row r="25578" spans="7:12" x14ac:dyDescent="0.25">
      <c r="G25578"/>
      <c r="I25578"/>
      <c r="L25578"/>
    </row>
    <row r="25579" spans="7:12" x14ac:dyDescent="0.25">
      <c r="G25579"/>
      <c r="I25579"/>
      <c r="L25579"/>
    </row>
    <row r="25580" spans="7:12" x14ac:dyDescent="0.25">
      <c r="G25580"/>
      <c r="I25580"/>
      <c r="L25580"/>
    </row>
    <row r="25581" spans="7:12" x14ac:dyDescent="0.25">
      <c r="G25581"/>
      <c r="I25581"/>
      <c r="L25581"/>
    </row>
    <row r="25582" spans="7:12" x14ac:dyDescent="0.25">
      <c r="G25582"/>
      <c r="I25582"/>
      <c r="L25582"/>
    </row>
    <row r="25583" spans="7:12" x14ac:dyDescent="0.25">
      <c r="G25583"/>
      <c r="I25583"/>
      <c r="L25583"/>
    </row>
    <row r="25584" spans="7:12" x14ac:dyDescent="0.25">
      <c r="G25584"/>
      <c r="I25584"/>
      <c r="L25584"/>
    </row>
    <row r="25585" spans="7:12" x14ac:dyDescent="0.25">
      <c r="G25585"/>
      <c r="I25585"/>
      <c r="L25585"/>
    </row>
    <row r="25586" spans="7:12" x14ac:dyDescent="0.25">
      <c r="G25586"/>
      <c r="I25586"/>
      <c r="L25586"/>
    </row>
    <row r="25587" spans="7:12" x14ac:dyDescent="0.25">
      <c r="G25587"/>
      <c r="I25587"/>
      <c r="L25587"/>
    </row>
    <row r="25588" spans="7:12" x14ac:dyDescent="0.25">
      <c r="G25588"/>
      <c r="I25588"/>
      <c r="L25588"/>
    </row>
    <row r="25589" spans="7:12" x14ac:dyDescent="0.25">
      <c r="G25589"/>
      <c r="I25589"/>
      <c r="L25589"/>
    </row>
    <row r="25590" spans="7:12" x14ac:dyDescent="0.25">
      <c r="G25590"/>
      <c r="I25590"/>
      <c r="L25590"/>
    </row>
    <row r="25591" spans="7:12" x14ac:dyDescent="0.25">
      <c r="G25591"/>
      <c r="I25591"/>
      <c r="L25591"/>
    </row>
    <row r="25592" spans="7:12" x14ac:dyDescent="0.25">
      <c r="G25592"/>
      <c r="I25592"/>
      <c r="L25592"/>
    </row>
    <row r="25593" spans="7:12" x14ac:dyDescent="0.25">
      <c r="G25593"/>
      <c r="I25593"/>
      <c r="L25593"/>
    </row>
    <row r="25594" spans="7:12" x14ac:dyDescent="0.25">
      <c r="G25594"/>
      <c r="I25594"/>
      <c r="L25594"/>
    </row>
    <row r="25595" spans="7:12" x14ac:dyDescent="0.25">
      <c r="G25595"/>
      <c r="I25595"/>
      <c r="L25595"/>
    </row>
    <row r="25596" spans="7:12" x14ac:dyDescent="0.25">
      <c r="G25596"/>
      <c r="I25596"/>
      <c r="L25596"/>
    </row>
    <row r="25597" spans="7:12" x14ac:dyDescent="0.25">
      <c r="G25597"/>
      <c r="I25597"/>
      <c r="L25597"/>
    </row>
    <row r="25598" spans="7:12" x14ac:dyDescent="0.25">
      <c r="G25598"/>
      <c r="I25598"/>
      <c r="L25598"/>
    </row>
    <row r="25599" spans="7:12" x14ac:dyDescent="0.25">
      <c r="G25599"/>
      <c r="I25599"/>
      <c r="L25599"/>
    </row>
    <row r="25600" spans="7:12" x14ac:dyDescent="0.25">
      <c r="G25600"/>
      <c r="I25600"/>
      <c r="L25600"/>
    </row>
    <row r="25601" spans="7:12" x14ac:dyDescent="0.25">
      <c r="G25601"/>
      <c r="I25601"/>
      <c r="L25601"/>
    </row>
    <row r="25602" spans="7:12" x14ac:dyDescent="0.25">
      <c r="G25602"/>
      <c r="I25602"/>
      <c r="L25602"/>
    </row>
    <row r="25603" spans="7:12" x14ac:dyDescent="0.25">
      <c r="G25603"/>
      <c r="I25603"/>
      <c r="L25603"/>
    </row>
    <row r="25604" spans="7:12" x14ac:dyDescent="0.25">
      <c r="G25604"/>
      <c r="I25604"/>
      <c r="L25604"/>
    </row>
    <row r="25605" spans="7:12" x14ac:dyDescent="0.25">
      <c r="G25605"/>
      <c r="I25605"/>
      <c r="L25605"/>
    </row>
    <row r="25606" spans="7:12" x14ac:dyDescent="0.25">
      <c r="G25606"/>
      <c r="I25606"/>
      <c r="L25606"/>
    </row>
    <row r="25607" spans="7:12" x14ac:dyDescent="0.25">
      <c r="G25607"/>
      <c r="I25607"/>
      <c r="L25607"/>
    </row>
    <row r="25608" spans="7:12" x14ac:dyDescent="0.25">
      <c r="G25608"/>
      <c r="I25608"/>
      <c r="L25608"/>
    </row>
    <row r="25609" spans="7:12" x14ac:dyDescent="0.25">
      <c r="G25609"/>
      <c r="I25609"/>
      <c r="L25609"/>
    </row>
    <row r="25610" spans="7:12" x14ac:dyDescent="0.25">
      <c r="G25610"/>
      <c r="I25610"/>
      <c r="L25610"/>
    </row>
    <row r="25611" spans="7:12" x14ac:dyDescent="0.25">
      <c r="G25611"/>
      <c r="I25611"/>
      <c r="L25611"/>
    </row>
    <row r="25612" spans="7:12" x14ac:dyDescent="0.25">
      <c r="G25612"/>
      <c r="I25612"/>
      <c r="L25612"/>
    </row>
    <row r="25613" spans="7:12" x14ac:dyDescent="0.25">
      <c r="G25613"/>
      <c r="I25613"/>
      <c r="L25613"/>
    </row>
    <row r="25614" spans="7:12" x14ac:dyDescent="0.25">
      <c r="G25614"/>
      <c r="I25614"/>
      <c r="L25614"/>
    </row>
    <row r="25615" spans="7:12" x14ac:dyDescent="0.25">
      <c r="G25615"/>
      <c r="I25615"/>
      <c r="L25615"/>
    </row>
    <row r="25616" spans="7:12" x14ac:dyDescent="0.25">
      <c r="G25616"/>
      <c r="I25616"/>
      <c r="L25616"/>
    </row>
    <row r="25617" spans="7:12" x14ac:dyDescent="0.25">
      <c r="G25617"/>
      <c r="I25617"/>
      <c r="L25617"/>
    </row>
    <row r="25618" spans="7:12" x14ac:dyDescent="0.25">
      <c r="G25618"/>
      <c r="I25618"/>
      <c r="L25618"/>
    </row>
    <row r="25619" spans="7:12" x14ac:dyDescent="0.25">
      <c r="G25619"/>
      <c r="I25619"/>
      <c r="L25619"/>
    </row>
    <row r="25620" spans="7:12" x14ac:dyDescent="0.25">
      <c r="G25620"/>
      <c r="I25620"/>
      <c r="L25620"/>
    </row>
    <row r="25621" spans="7:12" x14ac:dyDescent="0.25">
      <c r="G25621"/>
      <c r="I25621"/>
      <c r="L25621"/>
    </row>
    <row r="25622" spans="7:12" x14ac:dyDescent="0.25">
      <c r="G25622"/>
      <c r="I25622"/>
      <c r="L25622"/>
    </row>
    <row r="25623" spans="7:12" x14ac:dyDescent="0.25">
      <c r="G25623"/>
      <c r="I25623"/>
      <c r="L25623"/>
    </row>
    <row r="25624" spans="7:12" x14ac:dyDescent="0.25">
      <c r="G25624"/>
      <c r="I25624"/>
      <c r="L25624"/>
    </row>
    <row r="25625" spans="7:12" x14ac:dyDescent="0.25">
      <c r="G25625"/>
      <c r="I25625"/>
      <c r="L25625"/>
    </row>
    <row r="25626" spans="7:12" x14ac:dyDescent="0.25">
      <c r="G25626"/>
      <c r="I25626"/>
      <c r="L25626"/>
    </row>
    <row r="25627" spans="7:12" x14ac:dyDescent="0.25">
      <c r="G25627"/>
      <c r="I25627"/>
      <c r="L25627"/>
    </row>
    <row r="25628" spans="7:12" x14ac:dyDescent="0.25">
      <c r="G25628"/>
      <c r="I25628"/>
      <c r="L25628"/>
    </row>
    <row r="25629" spans="7:12" x14ac:dyDescent="0.25">
      <c r="G25629"/>
      <c r="I25629"/>
      <c r="L25629"/>
    </row>
    <row r="25630" spans="7:12" x14ac:dyDescent="0.25">
      <c r="G25630"/>
      <c r="I25630"/>
      <c r="L25630"/>
    </row>
    <row r="25631" spans="7:12" x14ac:dyDescent="0.25">
      <c r="G25631"/>
      <c r="I25631"/>
      <c r="L25631"/>
    </row>
    <row r="25632" spans="7:12" x14ac:dyDescent="0.25">
      <c r="G25632"/>
      <c r="I25632"/>
      <c r="L25632"/>
    </row>
    <row r="25633" spans="7:12" x14ac:dyDescent="0.25">
      <c r="G25633"/>
      <c r="I25633"/>
      <c r="L25633"/>
    </row>
    <row r="25634" spans="7:12" x14ac:dyDescent="0.25">
      <c r="G25634"/>
      <c r="I25634"/>
      <c r="L25634"/>
    </row>
    <row r="25635" spans="7:12" x14ac:dyDescent="0.25">
      <c r="G25635"/>
      <c r="I25635"/>
      <c r="L25635"/>
    </row>
    <row r="25636" spans="7:12" x14ac:dyDescent="0.25">
      <c r="G25636"/>
      <c r="I25636"/>
      <c r="L25636"/>
    </row>
    <row r="25637" spans="7:12" x14ac:dyDescent="0.25">
      <c r="G25637"/>
      <c r="I25637"/>
      <c r="L25637"/>
    </row>
    <row r="25638" spans="7:12" x14ac:dyDescent="0.25">
      <c r="G25638"/>
      <c r="I25638"/>
      <c r="L25638"/>
    </row>
    <row r="25639" spans="7:12" x14ac:dyDescent="0.25">
      <c r="G25639"/>
      <c r="I25639"/>
      <c r="L25639"/>
    </row>
    <row r="25640" spans="7:12" x14ac:dyDescent="0.25">
      <c r="G25640"/>
      <c r="I25640"/>
      <c r="L25640"/>
    </row>
    <row r="25641" spans="7:12" x14ac:dyDescent="0.25">
      <c r="G25641"/>
      <c r="I25641"/>
      <c r="L25641"/>
    </row>
    <row r="25642" spans="7:12" x14ac:dyDescent="0.25">
      <c r="G25642"/>
      <c r="I25642"/>
      <c r="L25642"/>
    </row>
    <row r="25643" spans="7:12" x14ac:dyDescent="0.25">
      <c r="G25643"/>
      <c r="I25643"/>
      <c r="L25643"/>
    </row>
    <row r="25644" spans="7:12" x14ac:dyDescent="0.25">
      <c r="G25644"/>
      <c r="I25644"/>
      <c r="L25644"/>
    </row>
    <row r="25645" spans="7:12" x14ac:dyDescent="0.25">
      <c r="G25645"/>
      <c r="I25645"/>
      <c r="L25645"/>
    </row>
    <row r="25646" spans="7:12" x14ac:dyDescent="0.25">
      <c r="G25646"/>
      <c r="I25646"/>
      <c r="L25646"/>
    </row>
    <row r="25647" spans="7:12" x14ac:dyDescent="0.25">
      <c r="G25647"/>
      <c r="I25647"/>
      <c r="L25647"/>
    </row>
    <row r="25648" spans="7:12" x14ac:dyDescent="0.25">
      <c r="G25648"/>
      <c r="I25648"/>
      <c r="L25648"/>
    </row>
    <row r="25649" spans="7:12" x14ac:dyDescent="0.25">
      <c r="G25649"/>
      <c r="I25649"/>
      <c r="L25649"/>
    </row>
    <row r="25650" spans="7:12" x14ac:dyDescent="0.25">
      <c r="G25650"/>
      <c r="I25650"/>
      <c r="L25650"/>
    </row>
    <row r="25651" spans="7:12" x14ac:dyDescent="0.25">
      <c r="G25651"/>
      <c r="I25651"/>
      <c r="L25651"/>
    </row>
    <row r="25652" spans="7:12" x14ac:dyDescent="0.25">
      <c r="G25652"/>
      <c r="I25652"/>
      <c r="L25652"/>
    </row>
    <row r="25653" spans="7:12" x14ac:dyDescent="0.25">
      <c r="G25653"/>
      <c r="I25653"/>
      <c r="L25653"/>
    </row>
    <row r="25654" spans="7:12" x14ac:dyDescent="0.25">
      <c r="G25654"/>
      <c r="I25654"/>
      <c r="L25654"/>
    </row>
    <row r="25655" spans="7:12" x14ac:dyDescent="0.25">
      <c r="G25655"/>
      <c r="I25655"/>
      <c r="L25655"/>
    </row>
    <row r="25656" spans="7:12" x14ac:dyDescent="0.25">
      <c r="G25656"/>
      <c r="I25656"/>
      <c r="L25656"/>
    </row>
    <row r="25657" spans="7:12" x14ac:dyDescent="0.25">
      <c r="G25657"/>
      <c r="I25657"/>
      <c r="L25657"/>
    </row>
    <row r="25658" spans="7:12" x14ac:dyDescent="0.25">
      <c r="G25658"/>
      <c r="I25658"/>
      <c r="L25658"/>
    </row>
    <row r="25659" spans="7:12" x14ac:dyDescent="0.25">
      <c r="G25659"/>
      <c r="I25659"/>
      <c r="L25659"/>
    </row>
    <row r="25660" spans="7:12" x14ac:dyDescent="0.25">
      <c r="G25660"/>
      <c r="I25660"/>
      <c r="L25660"/>
    </row>
    <row r="25661" spans="7:12" x14ac:dyDescent="0.25">
      <c r="G25661"/>
      <c r="I25661"/>
      <c r="L25661"/>
    </row>
    <row r="25662" spans="7:12" x14ac:dyDescent="0.25">
      <c r="G25662"/>
      <c r="I25662"/>
      <c r="L25662"/>
    </row>
    <row r="25663" spans="7:12" x14ac:dyDescent="0.25">
      <c r="G25663"/>
      <c r="I25663"/>
      <c r="L25663"/>
    </row>
    <row r="25664" spans="7:12" x14ac:dyDescent="0.25">
      <c r="G25664"/>
      <c r="I25664"/>
      <c r="L25664"/>
    </row>
    <row r="25665" spans="7:12" x14ac:dyDescent="0.25">
      <c r="G25665"/>
      <c r="I25665"/>
      <c r="L25665"/>
    </row>
    <row r="25666" spans="7:12" x14ac:dyDescent="0.25">
      <c r="G25666"/>
      <c r="I25666"/>
      <c r="L25666"/>
    </row>
    <row r="25667" spans="7:12" x14ac:dyDescent="0.25">
      <c r="G25667"/>
      <c r="I25667"/>
      <c r="L25667"/>
    </row>
    <row r="25668" spans="7:12" x14ac:dyDescent="0.25">
      <c r="G25668"/>
      <c r="I25668"/>
      <c r="L25668"/>
    </row>
    <row r="25669" spans="7:12" x14ac:dyDescent="0.25">
      <c r="G25669"/>
      <c r="I25669"/>
      <c r="L25669"/>
    </row>
    <row r="25670" spans="7:12" x14ac:dyDescent="0.25">
      <c r="G25670"/>
      <c r="I25670"/>
      <c r="L25670"/>
    </row>
    <row r="25671" spans="7:12" x14ac:dyDescent="0.25">
      <c r="G25671"/>
      <c r="I25671"/>
      <c r="L25671"/>
    </row>
    <row r="25672" spans="7:12" x14ac:dyDescent="0.25">
      <c r="G25672"/>
      <c r="I25672"/>
      <c r="L25672"/>
    </row>
    <row r="25673" spans="7:12" x14ac:dyDescent="0.25">
      <c r="G25673"/>
      <c r="I25673"/>
      <c r="L25673"/>
    </row>
    <row r="25674" spans="7:12" x14ac:dyDescent="0.25">
      <c r="G25674"/>
      <c r="I25674"/>
      <c r="L25674"/>
    </row>
    <row r="25675" spans="7:12" x14ac:dyDescent="0.25">
      <c r="G25675"/>
      <c r="I25675"/>
      <c r="L25675"/>
    </row>
    <row r="25676" spans="7:12" x14ac:dyDescent="0.25">
      <c r="G25676"/>
      <c r="I25676"/>
      <c r="L25676"/>
    </row>
    <row r="25677" spans="7:12" x14ac:dyDescent="0.25">
      <c r="G25677"/>
      <c r="I25677"/>
      <c r="L25677"/>
    </row>
    <row r="25678" spans="7:12" x14ac:dyDescent="0.25">
      <c r="G25678"/>
      <c r="I25678"/>
      <c r="L25678"/>
    </row>
    <row r="25679" spans="7:12" x14ac:dyDescent="0.25">
      <c r="G25679"/>
      <c r="I25679"/>
      <c r="L25679"/>
    </row>
    <row r="25680" spans="7:12" x14ac:dyDescent="0.25">
      <c r="G25680"/>
      <c r="I25680"/>
      <c r="L25680"/>
    </row>
    <row r="25681" spans="7:12" x14ac:dyDescent="0.25">
      <c r="G25681"/>
      <c r="I25681"/>
      <c r="L25681"/>
    </row>
    <row r="25682" spans="7:12" x14ac:dyDescent="0.25">
      <c r="G25682"/>
      <c r="I25682"/>
      <c r="L25682"/>
    </row>
    <row r="25683" spans="7:12" x14ac:dyDescent="0.25">
      <c r="G25683"/>
      <c r="I25683"/>
      <c r="L25683"/>
    </row>
    <row r="25684" spans="7:12" x14ac:dyDescent="0.25">
      <c r="G25684"/>
      <c r="I25684"/>
      <c r="L25684"/>
    </row>
    <row r="25685" spans="7:12" x14ac:dyDescent="0.25">
      <c r="G25685"/>
      <c r="I25685"/>
      <c r="L25685"/>
    </row>
    <row r="25686" spans="7:12" x14ac:dyDescent="0.25">
      <c r="G25686"/>
      <c r="I25686"/>
      <c r="L25686"/>
    </row>
    <row r="25687" spans="7:12" x14ac:dyDescent="0.25">
      <c r="G25687"/>
      <c r="I25687"/>
      <c r="L25687"/>
    </row>
    <row r="25688" spans="7:12" x14ac:dyDescent="0.25">
      <c r="G25688"/>
      <c r="I25688"/>
      <c r="L25688"/>
    </row>
    <row r="25689" spans="7:12" x14ac:dyDescent="0.25">
      <c r="G25689"/>
      <c r="I25689"/>
      <c r="L25689"/>
    </row>
    <row r="25690" spans="7:12" x14ac:dyDescent="0.25">
      <c r="G25690"/>
      <c r="I25690"/>
      <c r="L25690"/>
    </row>
    <row r="25691" spans="7:12" x14ac:dyDescent="0.25">
      <c r="G25691"/>
      <c r="I25691"/>
      <c r="L25691"/>
    </row>
    <row r="25692" spans="7:12" x14ac:dyDescent="0.25">
      <c r="G25692"/>
      <c r="I25692"/>
      <c r="L25692"/>
    </row>
    <row r="25693" spans="7:12" x14ac:dyDescent="0.25">
      <c r="G25693"/>
      <c r="I25693"/>
      <c r="L25693"/>
    </row>
    <row r="25694" spans="7:12" x14ac:dyDescent="0.25">
      <c r="G25694"/>
      <c r="I25694"/>
      <c r="L25694"/>
    </row>
    <row r="25695" spans="7:12" x14ac:dyDescent="0.25">
      <c r="G25695"/>
      <c r="I25695"/>
      <c r="L25695"/>
    </row>
    <row r="25696" spans="7:12" x14ac:dyDescent="0.25">
      <c r="G25696"/>
      <c r="I25696"/>
      <c r="L25696"/>
    </row>
    <row r="25697" spans="7:12" x14ac:dyDescent="0.25">
      <c r="G25697"/>
      <c r="I25697"/>
      <c r="L25697"/>
    </row>
    <row r="25698" spans="7:12" x14ac:dyDescent="0.25">
      <c r="G25698"/>
      <c r="I25698"/>
      <c r="L25698"/>
    </row>
    <row r="25699" spans="7:12" x14ac:dyDescent="0.25">
      <c r="G25699"/>
      <c r="I25699"/>
      <c r="L25699"/>
    </row>
    <row r="25700" spans="7:12" x14ac:dyDescent="0.25">
      <c r="G25700"/>
      <c r="I25700"/>
      <c r="L25700"/>
    </row>
    <row r="25701" spans="7:12" x14ac:dyDescent="0.25">
      <c r="G25701"/>
      <c r="I25701"/>
      <c r="L25701"/>
    </row>
    <row r="25702" spans="7:12" x14ac:dyDescent="0.25">
      <c r="G25702"/>
      <c r="I25702"/>
      <c r="L25702"/>
    </row>
    <row r="25703" spans="7:12" x14ac:dyDescent="0.25">
      <c r="G25703"/>
      <c r="I25703"/>
      <c r="L25703"/>
    </row>
    <row r="25704" spans="7:12" x14ac:dyDescent="0.25">
      <c r="G25704"/>
      <c r="I25704"/>
      <c r="L25704"/>
    </row>
    <row r="25705" spans="7:12" x14ac:dyDescent="0.25">
      <c r="G25705"/>
      <c r="I25705"/>
      <c r="L25705"/>
    </row>
    <row r="25706" spans="7:12" x14ac:dyDescent="0.25">
      <c r="G25706"/>
      <c r="I25706"/>
      <c r="L25706"/>
    </row>
    <row r="25707" spans="7:12" x14ac:dyDescent="0.25">
      <c r="G25707"/>
      <c r="I25707"/>
      <c r="L25707"/>
    </row>
    <row r="25708" spans="7:12" x14ac:dyDescent="0.25">
      <c r="G25708"/>
      <c r="I25708"/>
      <c r="L25708"/>
    </row>
    <row r="25709" spans="7:12" x14ac:dyDescent="0.25">
      <c r="G25709"/>
      <c r="I25709"/>
      <c r="L25709"/>
    </row>
    <row r="25710" spans="7:12" x14ac:dyDescent="0.25">
      <c r="G25710"/>
      <c r="I25710"/>
      <c r="L25710"/>
    </row>
    <row r="25711" spans="7:12" x14ac:dyDescent="0.25">
      <c r="G25711"/>
      <c r="I25711"/>
      <c r="L25711"/>
    </row>
    <row r="25712" spans="7:12" x14ac:dyDescent="0.25">
      <c r="G25712"/>
      <c r="I25712"/>
      <c r="L25712"/>
    </row>
    <row r="25713" spans="7:12" x14ac:dyDescent="0.25">
      <c r="G25713"/>
      <c r="I25713"/>
      <c r="L25713"/>
    </row>
    <row r="25714" spans="7:12" x14ac:dyDescent="0.25">
      <c r="G25714"/>
      <c r="I25714"/>
      <c r="L25714"/>
    </row>
    <row r="25715" spans="7:12" x14ac:dyDescent="0.25">
      <c r="G25715"/>
      <c r="I25715"/>
      <c r="L25715"/>
    </row>
    <row r="25716" spans="7:12" x14ac:dyDescent="0.25">
      <c r="G25716"/>
      <c r="I25716"/>
      <c r="L25716"/>
    </row>
    <row r="25717" spans="7:12" x14ac:dyDescent="0.25">
      <c r="G25717"/>
      <c r="I25717"/>
      <c r="L25717"/>
    </row>
    <row r="25718" spans="7:12" x14ac:dyDescent="0.25">
      <c r="G25718"/>
      <c r="I25718"/>
      <c r="L25718"/>
    </row>
    <row r="25719" spans="7:12" x14ac:dyDescent="0.25">
      <c r="G25719"/>
      <c r="I25719"/>
      <c r="L25719"/>
    </row>
    <row r="25720" spans="7:12" x14ac:dyDescent="0.25">
      <c r="G25720"/>
      <c r="I25720"/>
      <c r="L25720"/>
    </row>
    <row r="25721" spans="7:12" x14ac:dyDescent="0.25">
      <c r="G25721"/>
      <c r="I25721"/>
      <c r="L25721"/>
    </row>
    <row r="25722" spans="7:12" x14ac:dyDescent="0.25">
      <c r="G25722"/>
      <c r="I25722"/>
      <c r="L25722"/>
    </row>
    <row r="25723" spans="7:12" x14ac:dyDescent="0.25">
      <c r="G25723"/>
      <c r="I25723"/>
      <c r="L25723"/>
    </row>
    <row r="25724" spans="7:12" x14ac:dyDescent="0.25">
      <c r="G25724"/>
      <c r="I25724"/>
      <c r="L25724"/>
    </row>
    <row r="25725" spans="7:12" x14ac:dyDescent="0.25">
      <c r="G25725"/>
      <c r="I25725"/>
      <c r="L25725"/>
    </row>
    <row r="25726" spans="7:12" x14ac:dyDescent="0.25">
      <c r="G25726"/>
      <c r="I25726"/>
      <c r="L25726"/>
    </row>
    <row r="25727" spans="7:12" x14ac:dyDescent="0.25">
      <c r="G25727"/>
      <c r="I25727"/>
      <c r="L25727"/>
    </row>
    <row r="25728" spans="7:12" x14ac:dyDescent="0.25">
      <c r="G25728"/>
      <c r="I25728"/>
      <c r="L25728"/>
    </row>
    <row r="25729" spans="7:12" x14ac:dyDescent="0.25">
      <c r="G25729"/>
      <c r="I25729"/>
      <c r="L25729"/>
    </row>
    <row r="25730" spans="7:12" x14ac:dyDescent="0.25">
      <c r="G25730"/>
      <c r="I25730"/>
      <c r="L25730"/>
    </row>
    <row r="25731" spans="7:12" x14ac:dyDescent="0.25">
      <c r="G25731"/>
      <c r="I25731"/>
      <c r="L25731"/>
    </row>
    <row r="25732" spans="7:12" x14ac:dyDescent="0.25">
      <c r="G25732"/>
      <c r="I25732"/>
      <c r="L25732"/>
    </row>
    <row r="25733" spans="7:12" x14ac:dyDescent="0.25">
      <c r="G25733"/>
      <c r="I25733"/>
      <c r="L25733"/>
    </row>
    <row r="25734" spans="7:12" x14ac:dyDescent="0.25">
      <c r="G25734"/>
      <c r="I25734"/>
      <c r="L25734"/>
    </row>
    <row r="25735" spans="7:12" x14ac:dyDescent="0.25">
      <c r="G25735"/>
      <c r="I25735"/>
      <c r="L25735"/>
    </row>
    <row r="25736" spans="7:12" x14ac:dyDescent="0.25">
      <c r="G25736"/>
      <c r="I25736"/>
      <c r="L25736"/>
    </row>
    <row r="25737" spans="7:12" x14ac:dyDescent="0.25">
      <c r="G25737"/>
      <c r="I25737"/>
      <c r="L25737"/>
    </row>
    <row r="25738" spans="7:12" x14ac:dyDescent="0.25">
      <c r="G25738"/>
      <c r="I25738"/>
      <c r="L25738"/>
    </row>
    <row r="25739" spans="7:12" x14ac:dyDescent="0.25">
      <c r="G25739"/>
      <c r="I25739"/>
      <c r="L25739"/>
    </row>
    <row r="25740" spans="7:12" x14ac:dyDescent="0.25">
      <c r="G25740"/>
      <c r="I25740"/>
      <c r="L25740"/>
    </row>
    <row r="25741" spans="7:12" x14ac:dyDescent="0.25">
      <c r="G25741"/>
      <c r="I25741"/>
      <c r="L25741"/>
    </row>
    <row r="25742" spans="7:12" x14ac:dyDescent="0.25">
      <c r="G25742"/>
      <c r="I25742"/>
      <c r="L25742"/>
    </row>
    <row r="25743" spans="7:12" x14ac:dyDescent="0.25">
      <c r="G25743"/>
      <c r="I25743"/>
      <c r="L25743"/>
    </row>
    <row r="25744" spans="7:12" x14ac:dyDescent="0.25">
      <c r="G25744"/>
      <c r="I25744"/>
      <c r="L25744"/>
    </row>
    <row r="25745" spans="7:12" x14ac:dyDescent="0.25">
      <c r="G25745"/>
      <c r="I25745"/>
      <c r="L25745"/>
    </row>
    <row r="25746" spans="7:12" x14ac:dyDescent="0.25">
      <c r="G25746"/>
      <c r="I25746"/>
      <c r="L25746"/>
    </row>
    <row r="25747" spans="7:12" x14ac:dyDescent="0.25">
      <c r="G25747"/>
      <c r="I25747"/>
      <c r="L25747"/>
    </row>
    <row r="25748" spans="7:12" x14ac:dyDescent="0.25">
      <c r="G25748"/>
      <c r="I25748"/>
      <c r="L25748"/>
    </row>
    <row r="25749" spans="7:12" x14ac:dyDescent="0.25">
      <c r="G25749"/>
      <c r="I25749"/>
      <c r="L25749"/>
    </row>
    <row r="25750" spans="7:12" x14ac:dyDescent="0.25">
      <c r="G25750"/>
      <c r="I25750"/>
      <c r="L25750"/>
    </row>
    <row r="25751" spans="7:12" x14ac:dyDescent="0.25">
      <c r="G25751"/>
      <c r="I25751"/>
      <c r="L25751"/>
    </row>
    <row r="25752" spans="7:12" x14ac:dyDescent="0.25">
      <c r="G25752"/>
      <c r="I25752"/>
      <c r="L25752"/>
    </row>
    <row r="25753" spans="7:12" x14ac:dyDescent="0.25">
      <c r="G25753"/>
      <c r="I25753"/>
      <c r="L25753"/>
    </row>
    <row r="25754" spans="7:12" x14ac:dyDescent="0.25">
      <c r="G25754"/>
      <c r="I25754"/>
      <c r="L25754"/>
    </row>
    <row r="25755" spans="7:12" x14ac:dyDescent="0.25">
      <c r="G25755"/>
      <c r="I25755"/>
      <c r="L25755"/>
    </row>
    <row r="25756" spans="7:12" x14ac:dyDescent="0.25">
      <c r="G25756"/>
      <c r="I25756"/>
      <c r="L25756"/>
    </row>
    <row r="25757" spans="7:12" x14ac:dyDescent="0.25">
      <c r="G25757"/>
      <c r="I25757"/>
      <c r="L25757"/>
    </row>
    <row r="25758" spans="7:12" x14ac:dyDescent="0.25">
      <c r="G25758"/>
      <c r="I25758"/>
      <c r="L25758"/>
    </row>
    <row r="25759" spans="7:12" x14ac:dyDescent="0.25">
      <c r="G25759"/>
      <c r="I25759"/>
      <c r="L25759"/>
    </row>
    <row r="25760" spans="7:12" x14ac:dyDescent="0.25">
      <c r="G25760"/>
      <c r="I25760"/>
      <c r="L25760"/>
    </row>
    <row r="25761" spans="7:12" x14ac:dyDescent="0.25">
      <c r="G25761"/>
      <c r="I25761"/>
      <c r="L25761"/>
    </row>
    <row r="25762" spans="7:12" x14ac:dyDescent="0.25">
      <c r="G25762"/>
      <c r="I25762"/>
      <c r="L25762"/>
    </row>
    <row r="25763" spans="7:12" x14ac:dyDescent="0.25">
      <c r="G25763"/>
      <c r="I25763"/>
      <c r="L25763"/>
    </row>
    <row r="25764" spans="7:12" x14ac:dyDescent="0.25">
      <c r="G25764"/>
      <c r="I25764"/>
      <c r="L25764"/>
    </row>
    <row r="25765" spans="7:12" x14ac:dyDescent="0.25">
      <c r="G25765"/>
      <c r="I25765"/>
      <c r="L25765"/>
    </row>
    <row r="25766" spans="7:12" x14ac:dyDescent="0.25">
      <c r="G25766"/>
      <c r="I25766"/>
      <c r="L25766"/>
    </row>
    <row r="25767" spans="7:12" x14ac:dyDescent="0.25">
      <c r="G25767"/>
      <c r="I25767"/>
      <c r="L25767"/>
    </row>
    <row r="25768" spans="7:12" x14ac:dyDescent="0.25">
      <c r="G25768"/>
      <c r="I25768"/>
      <c r="L25768"/>
    </row>
    <row r="25769" spans="7:12" x14ac:dyDescent="0.25">
      <c r="G25769"/>
      <c r="I25769"/>
      <c r="L25769"/>
    </row>
    <row r="25770" spans="7:12" x14ac:dyDescent="0.25">
      <c r="G25770"/>
      <c r="I25770"/>
      <c r="L25770"/>
    </row>
    <row r="25771" spans="7:12" x14ac:dyDescent="0.25">
      <c r="G25771"/>
      <c r="I25771"/>
      <c r="L25771"/>
    </row>
    <row r="25772" spans="7:12" x14ac:dyDescent="0.25">
      <c r="G25772"/>
      <c r="I25772"/>
      <c r="L25772"/>
    </row>
    <row r="25773" spans="7:12" x14ac:dyDescent="0.25">
      <c r="G25773"/>
      <c r="I25773"/>
      <c r="L25773"/>
    </row>
    <row r="25774" spans="7:12" x14ac:dyDescent="0.25">
      <c r="G25774"/>
      <c r="I25774"/>
      <c r="L25774"/>
    </row>
    <row r="25775" spans="7:12" x14ac:dyDescent="0.25">
      <c r="G25775"/>
      <c r="I25775"/>
      <c r="L25775"/>
    </row>
    <row r="25776" spans="7:12" x14ac:dyDescent="0.25">
      <c r="G25776"/>
      <c r="I25776"/>
      <c r="L25776"/>
    </row>
    <row r="25777" spans="7:12" x14ac:dyDescent="0.25">
      <c r="G25777"/>
      <c r="I25777"/>
      <c r="L25777"/>
    </row>
    <row r="25778" spans="7:12" x14ac:dyDescent="0.25">
      <c r="G25778"/>
      <c r="I25778"/>
      <c r="L25778"/>
    </row>
    <row r="25779" spans="7:12" x14ac:dyDescent="0.25">
      <c r="G25779"/>
      <c r="I25779"/>
      <c r="L25779"/>
    </row>
    <row r="25780" spans="7:12" x14ac:dyDescent="0.25">
      <c r="G25780"/>
      <c r="I25780"/>
      <c r="L25780"/>
    </row>
    <row r="25781" spans="7:12" x14ac:dyDescent="0.25">
      <c r="G25781"/>
      <c r="I25781"/>
      <c r="L25781"/>
    </row>
    <row r="25782" spans="7:12" x14ac:dyDescent="0.25">
      <c r="G25782"/>
      <c r="I25782"/>
      <c r="L25782"/>
    </row>
    <row r="25783" spans="7:12" x14ac:dyDescent="0.25">
      <c r="G25783"/>
      <c r="I25783"/>
      <c r="L25783"/>
    </row>
    <row r="25784" spans="7:12" x14ac:dyDescent="0.25">
      <c r="G25784"/>
      <c r="I25784"/>
      <c r="L25784"/>
    </row>
    <row r="25785" spans="7:12" x14ac:dyDescent="0.25">
      <c r="G25785"/>
      <c r="I25785"/>
      <c r="L25785"/>
    </row>
    <row r="25786" spans="7:12" x14ac:dyDescent="0.25">
      <c r="G25786"/>
      <c r="I25786"/>
      <c r="L25786"/>
    </row>
    <row r="25787" spans="7:12" x14ac:dyDescent="0.25">
      <c r="G25787"/>
      <c r="I25787"/>
      <c r="L25787"/>
    </row>
    <row r="25788" spans="7:12" x14ac:dyDescent="0.25">
      <c r="G25788"/>
      <c r="I25788"/>
      <c r="L25788"/>
    </row>
    <row r="25789" spans="7:12" x14ac:dyDescent="0.25">
      <c r="G25789"/>
      <c r="I25789"/>
      <c r="L25789"/>
    </row>
    <row r="25790" spans="7:12" x14ac:dyDescent="0.25">
      <c r="G25790"/>
      <c r="I25790"/>
      <c r="L25790"/>
    </row>
    <row r="25791" spans="7:12" x14ac:dyDescent="0.25">
      <c r="G25791"/>
      <c r="I25791"/>
      <c r="L25791"/>
    </row>
    <row r="25792" spans="7:12" x14ac:dyDescent="0.25">
      <c r="G25792"/>
      <c r="I25792"/>
      <c r="L25792"/>
    </row>
    <row r="25793" spans="7:12" x14ac:dyDescent="0.25">
      <c r="G25793"/>
      <c r="I25793"/>
      <c r="L25793"/>
    </row>
    <row r="25794" spans="7:12" x14ac:dyDescent="0.25">
      <c r="G25794"/>
      <c r="I25794"/>
      <c r="L25794"/>
    </row>
    <row r="25795" spans="7:12" x14ac:dyDescent="0.25">
      <c r="G25795"/>
      <c r="I25795"/>
      <c r="L25795"/>
    </row>
    <row r="25796" spans="7:12" x14ac:dyDescent="0.25">
      <c r="G25796"/>
      <c r="I25796"/>
      <c r="L25796"/>
    </row>
    <row r="25797" spans="7:12" x14ac:dyDescent="0.25">
      <c r="G25797"/>
      <c r="I25797"/>
      <c r="L25797"/>
    </row>
    <row r="25798" spans="7:12" x14ac:dyDescent="0.25">
      <c r="G25798"/>
      <c r="I25798"/>
      <c r="L25798"/>
    </row>
    <row r="25799" spans="7:12" x14ac:dyDescent="0.25">
      <c r="G25799"/>
      <c r="I25799"/>
      <c r="L25799"/>
    </row>
    <row r="25800" spans="7:12" x14ac:dyDescent="0.25">
      <c r="G25800"/>
      <c r="I25800"/>
      <c r="L25800"/>
    </row>
    <row r="25801" spans="7:12" x14ac:dyDescent="0.25">
      <c r="G25801"/>
      <c r="I25801"/>
      <c r="L25801"/>
    </row>
    <row r="25802" spans="7:12" x14ac:dyDescent="0.25">
      <c r="G25802"/>
      <c r="I25802"/>
      <c r="L25802"/>
    </row>
    <row r="25803" spans="7:12" x14ac:dyDescent="0.25">
      <c r="G25803"/>
      <c r="I25803"/>
      <c r="L25803"/>
    </row>
    <row r="25804" spans="7:12" x14ac:dyDescent="0.25">
      <c r="G25804"/>
      <c r="I25804"/>
      <c r="L25804"/>
    </row>
    <row r="25805" spans="7:12" x14ac:dyDescent="0.25">
      <c r="G25805"/>
      <c r="I25805"/>
      <c r="L25805"/>
    </row>
    <row r="25806" spans="7:12" x14ac:dyDescent="0.25">
      <c r="G25806"/>
      <c r="I25806"/>
      <c r="L25806"/>
    </row>
    <row r="25807" spans="7:12" x14ac:dyDescent="0.25">
      <c r="G25807"/>
      <c r="I25807"/>
      <c r="L25807"/>
    </row>
    <row r="25808" spans="7:12" x14ac:dyDescent="0.25">
      <c r="G25808"/>
      <c r="I25808"/>
      <c r="L25808"/>
    </row>
    <row r="25809" spans="7:12" x14ac:dyDescent="0.25">
      <c r="G25809"/>
      <c r="I25809"/>
      <c r="L25809"/>
    </row>
    <row r="25810" spans="7:12" x14ac:dyDescent="0.25">
      <c r="G25810"/>
      <c r="I25810"/>
      <c r="L25810"/>
    </row>
    <row r="25811" spans="7:12" x14ac:dyDescent="0.25">
      <c r="G25811"/>
      <c r="I25811"/>
      <c r="L25811"/>
    </row>
    <row r="25812" spans="7:12" x14ac:dyDescent="0.25">
      <c r="G25812"/>
      <c r="I25812"/>
      <c r="L25812"/>
    </row>
    <row r="25813" spans="7:12" x14ac:dyDescent="0.25">
      <c r="G25813"/>
      <c r="I25813"/>
      <c r="L25813"/>
    </row>
    <row r="25814" spans="7:12" x14ac:dyDescent="0.25">
      <c r="G25814"/>
      <c r="I25814"/>
      <c r="L25814"/>
    </row>
    <row r="25815" spans="7:12" x14ac:dyDescent="0.25">
      <c r="G25815"/>
      <c r="I25815"/>
      <c r="L25815"/>
    </row>
    <row r="25816" spans="7:12" x14ac:dyDescent="0.25">
      <c r="G25816"/>
      <c r="I25816"/>
      <c r="L25816"/>
    </row>
    <row r="25817" spans="7:12" x14ac:dyDescent="0.25">
      <c r="G25817"/>
      <c r="I25817"/>
      <c r="L25817"/>
    </row>
    <row r="25818" spans="7:12" x14ac:dyDescent="0.25">
      <c r="G25818"/>
      <c r="I25818"/>
      <c r="L25818"/>
    </row>
    <row r="25819" spans="7:12" x14ac:dyDescent="0.25">
      <c r="G25819"/>
      <c r="I25819"/>
      <c r="L25819"/>
    </row>
    <row r="25820" spans="7:12" x14ac:dyDescent="0.25">
      <c r="G25820"/>
      <c r="I25820"/>
      <c r="L25820"/>
    </row>
    <row r="25821" spans="7:12" x14ac:dyDescent="0.25">
      <c r="G25821"/>
      <c r="I25821"/>
      <c r="L25821"/>
    </row>
    <row r="25822" spans="7:12" x14ac:dyDescent="0.25">
      <c r="G25822"/>
      <c r="I25822"/>
      <c r="L25822"/>
    </row>
    <row r="25823" spans="7:12" x14ac:dyDescent="0.25">
      <c r="G25823"/>
      <c r="I25823"/>
      <c r="L25823"/>
    </row>
    <row r="25824" spans="7:12" x14ac:dyDescent="0.25">
      <c r="G25824"/>
      <c r="I25824"/>
      <c r="L25824"/>
    </row>
    <row r="25825" spans="7:12" x14ac:dyDescent="0.25">
      <c r="G25825"/>
      <c r="I25825"/>
      <c r="L25825"/>
    </row>
    <row r="25826" spans="7:12" x14ac:dyDescent="0.25">
      <c r="G25826"/>
      <c r="I25826"/>
      <c r="L25826"/>
    </row>
    <row r="25827" spans="7:12" x14ac:dyDescent="0.25">
      <c r="G25827"/>
      <c r="I25827"/>
      <c r="L25827"/>
    </row>
    <row r="25828" spans="7:12" x14ac:dyDescent="0.25">
      <c r="G25828"/>
      <c r="I25828"/>
      <c r="L25828"/>
    </row>
    <row r="25829" spans="7:12" x14ac:dyDescent="0.25">
      <c r="G25829"/>
      <c r="I25829"/>
      <c r="L25829"/>
    </row>
    <row r="25830" spans="7:12" x14ac:dyDescent="0.25">
      <c r="G25830"/>
      <c r="I25830"/>
      <c r="L25830"/>
    </row>
    <row r="25831" spans="7:12" x14ac:dyDescent="0.25">
      <c r="G25831"/>
      <c r="I25831"/>
      <c r="L25831"/>
    </row>
    <row r="25832" spans="7:12" x14ac:dyDescent="0.25">
      <c r="G25832"/>
      <c r="I25832"/>
      <c r="L25832"/>
    </row>
    <row r="25833" spans="7:12" x14ac:dyDescent="0.25">
      <c r="G25833"/>
      <c r="I25833"/>
      <c r="L25833"/>
    </row>
    <row r="25834" spans="7:12" x14ac:dyDescent="0.25">
      <c r="G25834"/>
      <c r="I25834"/>
      <c r="L25834"/>
    </row>
    <row r="25835" spans="7:12" x14ac:dyDescent="0.25">
      <c r="G25835"/>
      <c r="I25835"/>
      <c r="L25835"/>
    </row>
    <row r="25836" spans="7:12" x14ac:dyDescent="0.25">
      <c r="G25836"/>
      <c r="I25836"/>
      <c r="L25836"/>
    </row>
    <row r="25837" spans="7:12" x14ac:dyDescent="0.25">
      <c r="G25837"/>
      <c r="I25837"/>
      <c r="L25837"/>
    </row>
    <row r="25838" spans="7:12" x14ac:dyDescent="0.25">
      <c r="G25838"/>
      <c r="I25838"/>
      <c r="L25838"/>
    </row>
    <row r="25839" spans="7:12" x14ac:dyDescent="0.25">
      <c r="G25839"/>
      <c r="I25839"/>
      <c r="L25839"/>
    </row>
    <row r="25840" spans="7:12" x14ac:dyDescent="0.25">
      <c r="G25840"/>
      <c r="I25840"/>
      <c r="L25840"/>
    </row>
    <row r="25841" spans="7:12" x14ac:dyDescent="0.25">
      <c r="G25841"/>
      <c r="I25841"/>
      <c r="L25841"/>
    </row>
    <row r="25842" spans="7:12" x14ac:dyDescent="0.25">
      <c r="G25842"/>
      <c r="I25842"/>
      <c r="L25842"/>
    </row>
    <row r="25843" spans="7:12" x14ac:dyDescent="0.25">
      <c r="G25843"/>
      <c r="I25843"/>
      <c r="L25843"/>
    </row>
    <row r="25844" spans="7:12" x14ac:dyDescent="0.25">
      <c r="G25844"/>
      <c r="I25844"/>
      <c r="L25844"/>
    </row>
    <row r="25845" spans="7:12" x14ac:dyDescent="0.25">
      <c r="G25845"/>
      <c r="I25845"/>
      <c r="L25845"/>
    </row>
    <row r="25846" spans="7:12" x14ac:dyDescent="0.25">
      <c r="G25846"/>
      <c r="I25846"/>
      <c r="L25846"/>
    </row>
    <row r="25847" spans="7:12" x14ac:dyDescent="0.25">
      <c r="G25847"/>
      <c r="I25847"/>
      <c r="L25847"/>
    </row>
    <row r="25848" spans="7:12" x14ac:dyDescent="0.25">
      <c r="G25848"/>
      <c r="I25848"/>
      <c r="L25848"/>
    </row>
    <row r="25849" spans="7:12" x14ac:dyDescent="0.25">
      <c r="G25849"/>
      <c r="I25849"/>
      <c r="L25849"/>
    </row>
    <row r="25850" spans="7:12" x14ac:dyDescent="0.25">
      <c r="G25850"/>
      <c r="I25850"/>
      <c r="L25850"/>
    </row>
    <row r="25851" spans="7:12" x14ac:dyDescent="0.25">
      <c r="G25851"/>
      <c r="I25851"/>
      <c r="L25851"/>
    </row>
    <row r="25852" spans="7:12" x14ac:dyDescent="0.25">
      <c r="G25852"/>
      <c r="I25852"/>
      <c r="L25852"/>
    </row>
    <row r="25853" spans="7:12" x14ac:dyDescent="0.25">
      <c r="G25853"/>
      <c r="I25853"/>
      <c r="L25853"/>
    </row>
    <row r="25854" spans="7:12" x14ac:dyDescent="0.25">
      <c r="G25854"/>
      <c r="I25854"/>
      <c r="L25854"/>
    </row>
    <row r="25855" spans="7:12" x14ac:dyDescent="0.25">
      <c r="G25855"/>
      <c r="I25855"/>
      <c r="L25855"/>
    </row>
    <row r="25856" spans="7:12" x14ac:dyDescent="0.25">
      <c r="G25856"/>
      <c r="I25856"/>
      <c r="L25856"/>
    </row>
    <row r="25857" spans="7:12" x14ac:dyDescent="0.25">
      <c r="G25857"/>
      <c r="I25857"/>
      <c r="L25857"/>
    </row>
    <row r="25858" spans="7:12" x14ac:dyDescent="0.25">
      <c r="G25858"/>
      <c r="I25858"/>
      <c r="L25858"/>
    </row>
    <row r="25859" spans="7:12" x14ac:dyDescent="0.25">
      <c r="G25859"/>
      <c r="I25859"/>
      <c r="L25859"/>
    </row>
    <row r="25860" spans="7:12" x14ac:dyDescent="0.25">
      <c r="G25860"/>
      <c r="I25860"/>
      <c r="L25860"/>
    </row>
    <row r="25861" spans="7:12" x14ac:dyDescent="0.25">
      <c r="G25861"/>
      <c r="I25861"/>
      <c r="L25861"/>
    </row>
    <row r="25862" spans="7:12" x14ac:dyDescent="0.25">
      <c r="G25862"/>
      <c r="I25862"/>
      <c r="L25862"/>
    </row>
    <row r="25863" spans="7:12" x14ac:dyDescent="0.25">
      <c r="G25863"/>
      <c r="I25863"/>
      <c r="L25863"/>
    </row>
    <row r="25864" spans="7:12" x14ac:dyDescent="0.25">
      <c r="G25864"/>
      <c r="I25864"/>
      <c r="L25864"/>
    </row>
    <row r="25865" spans="7:12" x14ac:dyDescent="0.25">
      <c r="G25865"/>
      <c r="I25865"/>
      <c r="L25865"/>
    </row>
    <row r="25866" spans="7:12" x14ac:dyDescent="0.25">
      <c r="G25866"/>
      <c r="I25866"/>
      <c r="L25866"/>
    </row>
    <row r="25867" spans="7:12" x14ac:dyDescent="0.25">
      <c r="G25867"/>
      <c r="I25867"/>
      <c r="L25867"/>
    </row>
    <row r="25868" spans="7:12" x14ac:dyDescent="0.25">
      <c r="G25868"/>
      <c r="I25868"/>
      <c r="L25868"/>
    </row>
    <row r="25869" spans="7:12" x14ac:dyDescent="0.25">
      <c r="G25869"/>
      <c r="I25869"/>
      <c r="L25869"/>
    </row>
    <row r="25870" spans="7:12" x14ac:dyDescent="0.25">
      <c r="G25870"/>
      <c r="I25870"/>
      <c r="L25870"/>
    </row>
    <row r="25871" spans="7:12" x14ac:dyDescent="0.25">
      <c r="G25871"/>
      <c r="I25871"/>
      <c r="L25871"/>
    </row>
    <row r="25872" spans="7:12" x14ac:dyDescent="0.25">
      <c r="G25872"/>
      <c r="I25872"/>
      <c r="L25872"/>
    </row>
    <row r="25873" spans="7:12" x14ac:dyDescent="0.25">
      <c r="G25873"/>
      <c r="I25873"/>
      <c r="L25873"/>
    </row>
    <row r="25874" spans="7:12" x14ac:dyDescent="0.25">
      <c r="G25874"/>
      <c r="I25874"/>
      <c r="L25874"/>
    </row>
    <row r="25875" spans="7:12" x14ac:dyDescent="0.25">
      <c r="G25875"/>
      <c r="I25875"/>
      <c r="L25875"/>
    </row>
    <row r="25876" spans="7:12" x14ac:dyDescent="0.25">
      <c r="G25876"/>
      <c r="I25876"/>
      <c r="L25876"/>
    </row>
    <row r="25877" spans="7:12" x14ac:dyDescent="0.25">
      <c r="G25877"/>
      <c r="I25877"/>
      <c r="L25877"/>
    </row>
    <row r="25878" spans="7:12" x14ac:dyDescent="0.25">
      <c r="G25878"/>
      <c r="I25878"/>
      <c r="L25878"/>
    </row>
    <row r="25879" spans="7:12" x14ac:dyDescent="0.25">
      <c r="G25879"/>
      <c r="I25879"/>
      <c r="L25879"/>
    </row>
    <row r="25880" spans="7:12" x14ac:dyDescent="0.25">
      <c r="G25880"/>
      <c r="I25880"/>
      <c r="L25880"/>
    </row>
    <row r="25881" spans="7:12" x14ac:dyDescent="0.25">
      <c r="G25881"/>
      <c r="I25881"/>
      <c r="L25881"/>
    </row>
    <row r="25882" spans="7:12" x14ac:dyDescent="0.25">
      <c r="G25882"/>
      <c r="I25882"/>
      <c r="L25882"/>
    </row>
    <row r="25883" spans="7:12" x14ac:dyDescent="0.25">
      <c r="G25883"/>
      <c r="I25883"/>
      <c r="L25883"/>
    </row>
    <row r="25884" spans="7:12" x14ac:dyDescent="0.25">
      <c r="G25884"/>
      <c r="I25884"/>
      <c r="L25884"/>
    </row>
    <row r="25885" spans="7:12" x14ac:dyDescent="0.25">
      <c r="G25885"/>
      <c r="I25885"/>
      <c r="L25885"/>
    </row>
    <row r="25886" spans="7:12" x14ac:dyDescent="0.25">
      <c r="G25886"/>
      <c r="I25886"/>
      <c r="L25886"/>
    </row>
    <row r="25887" spans="7:12" x14ac:dyDescent="0.25">
      <c r="G25887"/>
      <c r="I25887"/>
      <c r="L25887"/>
    </row>
    <row r="25888" spans="7:12" x14ac:dyDescent="0.25">
      <c r="G25888"/>
      <c r="I25888"/>
      <c r="L25888"/>
    </row>
    <row r="25889" spans="7:12" x14ac:dyDescent="0.25">
      <c r="G25889"/>
      <c r="I25889"/>
      <c r="L25889"/>
    </row>
    <row r="25890" spans="7:12" x14ac:dyDescent="0.25">
      <c r="G25890"/>
      <c r="I25890"/>
      <c r="L25890"/>
    </row>
    <row r="25891" spans="7:12" x14ac:dyDescent="0.25">
      <c r="G25891"/>
      <c r="I25891"/>
      <c r="L25891"/>
    </row>
    <row r="25892" spans="7:12" x14ac:dyDescent="0.25">
      <c r="G25892"/>
      <c r="I25892"/>
      <c r="L25892"/>
    </row>
    <row r="25893" spans="7:12" x14ac:dyDescent="0.25">
      <c r="G25893"/>
      <c r="I25893"/>
      <c r="L25893"/>
    </row>
    <row r="25894" spans="7:12" x14ac:dyDescent="0.25">
      <c r="G25894"/>
      <c r="I25894"/>
      <c r="L25894"/>
    </row>
    <row r="25895" spans="7:12" x14ac:dyDescent="0.25">
      <c r="G25895"/>
      <c r="I25895"/>
      <c r="L25895"/>
    </row>
    <row r="25896" spans="7:12" x14ac:dyDescent="0.25">
      <c r="G25896"/>
      <c r="I25896"/>
      <c r="L25896"/>
    </row>
    <row r="25897" spans="7:12" x14ac:dyDescent="0.25">
      <c r="G25897"/>
      <c r="I25897"/>
      <c r="L25897"/>
    </row>
    <row r="25898" spans="7:12" x14ac:dyDescent="0.25">
      <c r="G25898"/>
      <c r="I25898"/>
      <c r="L25898"/>
    </row>
    <row r="25899" spans="7:12" x14ac:dyDescent="0.25">
      <c r="G25899"/>
      <c r="I25899"/>
      <c r="L25899"/>
    </row>
    <row r="25900" spans="7:12" x14ac:dyDescent="0.25">
      <c r="G25900"/>
      <c r="I25900"/>
      <c r="L25900"/>
    </row>
    <row r="25901" spans="7:12" x14ac:dyDescent="0.25">
      <c r="G25901"/>
      <c r="I25901"/>
      <c r="L25901"/>
    </row>
    <row r="25902" spans="7:12" x14ac:dyDescent="0.25">
      <c r="G25902"/>
      <c r="I25902"/>
      <c r="L25902"/>
    </row>
    <row r="25903" spans="7:12" x14ac:dyDescent="0.25">
      <c r="G25903"/>
      <c r="I25903"/>
      <c r="L25903"/>
    </row>
    <row r="25904" spans="7:12" x14ac:dyDescent="0.25">
      <c r="G25904"/>
      <c r="I25904"/>
      <c r="L25904"/>
    </row>
    <row r="25905" spans="7:12" x14ac:dyDescent="0.25">
      <c r="G25905"/>
      <c r="I25905"/>
      <c r="L25905"/>
    </row>
    <row r="25906" spans="7:12" x14ac:dyDescent="0.25">
      <c r="G25906"/>
      <c r="I25906"/>
      <c r="L25906"/>
    </row>
    <row r="25907" spans="7:12" x14ac:dyDescent="0.25">
      <c r="G25907"/>
      <c r="I25907"/>
      <c r="L25907"/>
    </row>
    <row r="25908" spans="7:12" x14ac:dyDescent="0.25">
      <c r="G25908"/>
      <c r="I25908"/>
      <c r="L25908"/>
    </row>
    <row r="25909" spans="7:12" x14ac:dyDescent="0.25">
      <c r="G25909"/>
      <c r="I25909"/>
      <c r="L25909"/>
    </row>
    <row r="25910" spans="7:12" x14ac:dyDescent="0.25">
      <c r="G25910"/>
      <c r="I25910"/>
      <c r="L25910"/>
    </row>
    <row r="25911" spans="7:12" x14ac:dyDescent="0.25">
      <c r="G25911"/>
      <c r="I25911"/>
      <c r="L25911"/>
    </row>
    <row r="25912" spans="7:12" x14ac:dyDescent="0.25">
      <c r="G25912"/>
      <c r="I25912"/>
      <c r="L25912"/>
    </row>
    <row r="25913" spans="7:12" x14ac:dyDescent="0.25">
      <c r="G25913"/>
      <c r="I25913"/>
      <c r="L25913"/>
    </row>
    <row r="25914" spans="7:12" x14ac:dyDescent="0.25">
      <c r="G25914"/>
      <c r="I25914"/>
      <c r="L25914"/>
    </row>
    <row r="25915" spans="7:12" x14ac:dyDescent="0.25">
      <c r="G25915"/>
      <c r="I25915"/>
      <c r="L25915"/>
    </row>
    <row r="25916" spans="7:12" x14ac:dyDescent="0.25">
      <c r="G25916"/>
      <c r="I25916"/>
      <c r="L25916"/>
    </row>
    <row r="25917" spans="7:12" x14ac:dyDescent="0.25">
      <c r="G25917"/>
      <c r="I25917"/>
      <c r="L25917"/>
    </row>
    <row r="25918" spans="7:12" x14ac:dyDescent="0.25">
      <c r="G25918"/>
      <c r="I25918"/>
      <c r="L25918"/>
    </row>
    <row r="25919" spans="7:12" x14ac:dyDescent="0.25">
      <c r="G25919"/>
      <c r="I25919"/>
      <c r="L25919"/>
    </row>
    <row r="25920" spans="7:12" x14ac:dyDescent="0.25">
      <c r="G25920"/>
      <c r="I25920"/>
      <c r="L25920"/>
    </row>
    <row r="25921" spans="7:12" x14ac:dyDescent="0.25">
      <c r="G25921"/>
      <c r="I25921"/>
      <c r="L25921"/>
    </row>
    <row r="25922" spans="7:12" x14ac:dyDescent="0.25">
      <c r="G25922"/>
      <c r="I25922"/>
      <c r="L25922"/>
    </row>
    <row r="25923" spans="7:12" x14ac:dyDescent="0.25">
      <c r="G25923"/>
      <c r="I25923"/>
      <c r="L25923"/>
    </row>
    <row r="25924" spans="7:12" x14ac:dyDescent="0.25">
      <c r="G25924"/>
      <c r="I25924"/>
      <c r="L25924"/>
    </row>
    <row r="25925" spans="7:12" x14ac:dyDescent="0.25">
      <c r="G25925"/>
      <c r="I25925"/>
      <c r="L25925"/>
    </row>
    <row r="25926" spans="7:12" x14ac:dyDescent="0.25">
      <c r="G25926"/>
      <c r="I25926"/>
      <c r="L25926"/>
    </row>
    <row r="25927" spans="7:12" x14ac:dyDescent="0.25">
      <c r="G25927"/>
      <c r="I25927"/>
      <c r="L25927"/>
    </row>
    <row r="25928" spans="7:12" x14ac:dyDescent="0.25">
      <c r="G25928"/>
      <c r="I25928"/>
      <c r="L25928"/>
    </row>
    <row r="25929" spans="7:12" x14ac:dyDescent="0.25">
      <c r="G25929"/>
      <c r="I25929"/>
      <c r="L25929"/>
    </row>
    <row r="25930" spans="7:12" x14ac:dyDescent="0.25">
      <c r="G25930"/>
      <c r="I25930"/>
      <c r="L25930"/>
    </row>
    <row r="25931" spans="7:12" x14ac:dyDescent="0.25">
      <c r="G25931"/>
      <c r="I25931"/>
      <c r="L25931"/>
    </row>
    <row r="25932" spans="7:12" x14ac:dyDescent="0.25">
      <c r="G25932"/>
      <c r="I25932"/>
      <c r="L25932"/>
    </row>
    <row r="25933" spans="7:12" x14ac:dyDescent="0.25">
      <c r="G25933"/>
      <c r="I25933"/>
      <c r="L25933"/>
    </row>
    <row r="25934" spans="7:12" x14ac:dyDescent="0.25">
      <c r="G25934"/>
      <c r="I25934"/>
      <c r="L25934"/>
    </row>
    <row r="25935" spans="7:12" x14ac:dyDescent="0.25">
      <c r="G25935"/>
      <c r="I25935"/>
      <c r="L25935"/>
    </row>
    <row r="25936" spans="7:12" x14ac:dyDescent="0.25">
      <c r="G25936"/>
      <c r="I25936"/>
      <c r="L25936"/>
    </row>
    <row r="25937" spans="7:12" x14ac:dyDescent="0.25">
      <c r="G25937"/>
      <c r="I25937"/>
      <c r="L25937"/>
    </row>
    <row r="25938" spans="7:12" x14ac:dyDescent="0.25">
      <c r="G25938"/>
      <c r="I25938"/>
      <c r="L25938"/>
    </row>
    <row r="25939" spans="7:12" x14ac:dyDescent="0.25">
      <c r="G25939"/>
      <c r="I25939"/>
      <c r="L25939"/>
    </row>
    <row r="25940" spans="7:12" x14ac:dyDescent="0.25">
      <c r="G25940"/>
      <c r="I25940"/>
      <c r="L25940"/>
    </row>
    <row r="25941" spans="7:12" x14ac:dyDescent="0.25">
      <c r="G25941"/>
      <c r="I25941"/>
      <c r="L25941"/>
    </row>
    <row r="25942" spans="7:12" x14ac:dyDescent="0.25">
      <c r="G25942"/>
      <c r="I25942"/>
      <c r="L25942"/>
    </row>
    <row r="25943" spans="7:12" x14ac:dyDescent="0.25">
      <c r="G25943"/>
      <c r="I25943"/>
      <c r="L25943"/>
    </row>
    <row r="25944" spans="7:12" x14ac:dyDescent="0.25">
      <c r="G25944"/>
      <c r="I25944"/>
      <c r="L25944"/>
    </row>
    <row r="25945" spans="7:12" x14ac:dyDescent="0.25">
      <c r="G25945"/>
      <c r="I25945"/>
      <c r="L25945"/>
    </row>
    <row r="25946" spans="7:12" x14ac:dyDescent="0.25">
      <c r="G25946"/>
      <c r="I25946"/>
      <c r="L25946"/>
    </row>
    <row r="25947" spans="7:12" x14ac:dyDescent="0.25">
      <c r="G25947"/>
      <c r="I25947"/>
      <c r="L25947"/>
    </row>
    <row r="25948" spans="7:12" x14ac:dyDescent="0.25">
      <c r="G25948"/>
      <c r="I25948"/>
      <c r="L25948"/>
    </row>
    <row r="25949" spans="7:12" x14ac:dyDescent="0.25">
      <c r="G25949"/>
      <c r="I25949"/>
      <c r="L25949"/>
    </row>
    <row r="25950" spans="7:12" x14ac:dyDescent="0.25">
      <c r="G25950"/>
      <c r="I25950"/>
      <c r="L25950"/>
    </row>
    <row r="25951" spans="7:12" x14ac:dyDescent="0.25">
      <c r="G25951"/>
      <c r="I25951"/>
      <c r="L25951"/>
    </row>
    <row r="25952" spans="7:12" x14ac:dyDescent="0.25">
      <c r="G25952"/>
      <c r="I25952"/>
      <c r="L25952"/>
    </row>
    <row r="25953" spans="7:12" x14ac:dyDescent="0.25">
      <c r="G25953"/>
      <c r="I25953"/>
      <c r="L25953"/>
    </row>
    <row r="25954" spans="7:12" x14ac:dyDescent="0.25">
      <c r="G25954"/>
      <c r="I25954"/>
      <c r="L25954"/>
    </row>
    <row r="25955" spans="7:12" x14ac:dyDescent="0.25">
      <c r="G25955"/>
      <c r="I25955"/>
      <c r="L25955"/>
    </row>
    <row r="25956" spans="7:12" x14ac:dyDescent="0.25">
      <c r="G25956"/>
      <c r="I25956"/>
      <c r="L25956"/>
    </row>
    <row r="25957" spans="7:12" x14ac:dyDescent="0.25">
      <c r="G25957"/>
      <c r="I25957"/>
      <c r="L25957"/>
    </row>
    <row r="25958" spans="7:12" x14ac:dyDescent="0.25">
      <c r="G25958"/>
      <c r="I25958"/>
      <c r="L25958"/>
    </row>
    <row r="25959" spans="7:12" x14ac:dyDescent="0.25">
      <c r="G25959"/>
      <c r="I25959"/>
      <c r="L25959"/>
    </row>
    <row r="25960" spans="7:12" x14ac:dyDescent="0.25">
      <c r="G25960"/>
      <c r="I25960"/>
      <c r="L25960"/>
    </row>
    <row r="25961" spans="7:12" x14ac:dyDescent="0.25">
      <c r="G25961"/>
      <c r="I25961"/>
      <c r="L25961"/>
    </row>
    <row r="25962" spans="7:12" x14ac:dyDescent="0.25">
      <c r="G25962"/>
      <c r="I25962"/>
      <c r="L25962"/>
    </row>
    <row r="25963" spans="7:12" x14ac:dyDescent="0.25">
      <c r="G25963"/>
      <c r="I25963"/>
      <c r="L25963"/>
    </row>
    <row r="25964" spans="7:12" x14ac:dyDescent="0.25">
      <c r="G25964"/>
      <c r="I25964"/>
      <c r="L25964"/>
    </row>
    <row r="25965" spans="7:12" x14ac:dyDescent="0.25">
      <c r="G25965"/>
      <c r="I25965"/>
      <c r="L25965"/>
    </row>
    <row r="25966" spans="7:12" x14ac:dyDescent="0.25">
      <c r="G25966"/>
      <c r="I25966"/>
      <c r="L25966"/>
    </row>
    <row r="25967" spans="7:12" x14ac:dyDescent="0.25">
      <c r="G25967"/>
      <c r="I25967"/>
      <c r="L25967"/>
    </row>
    <row r="25968" spans="7:12" x14ac:dyDescent="0.25">
      <c r="G25968"/>
      <c r="I25968"/>
      <c r="L25968"/>
    </row>
    <row r="25969" spans="7:12" x14ac:dyDescent="0.25">
      <c r="G25969"/>
      <c r="I25969"/>
      <c r="L25969"/>
    </row>
    <row r="25970" spans="7:12" x14ac:dyDescent="0.25">
      <c r="G25970"/>
      <c r="I25970"/>
      <c r="L25970"/>
    </row>
    <row r="25971" spans="7:12" x14ac:dyDescent="0.25">
      <c r="G25971"/>
      <c r="I25971"/>
      <c r="L25971"/>
    </row>
    <row r="25972" spans="7:12" x14ac:dyDescent="0.25">
      <c r="G25972"/>
      <c r="I25972"/>
      <c r="L25972"/>
    </row>
    <row r="25973" spans="7:12" x14ac:dyDescent="0.25">
      <c r="G25973"/>
      <c r="I25973"/>
      <c r="L25973"/>
    </row>
    <row r="25974" spans="7:12" x14ac:dyDescent="0.25">
      <c r="G25974"/>
      <c r="I25974"/>
      <c r="L25974"/>
    </row>
    <row r="25975" spans="7:12" x14ac:dyDescent="0.25">
      <c r="G25975"/>
      <c r="I25975"/>
      <c r="L25975"/>
    </row>
    <row r="25976" spans="7:12" x14ac:dyDescent="0.25">
      <c r="G25976"/>
      <c r="I25976"/>
      <c r="L25976"/>
    </row>
    <row r="25977" spans="7:12" x14ac:dyDescent="0.25">
      <c r="G25977"/>
      <c r="I25977"/>
      <c r="L25977"/>
    </row>
    <row r="25978" spans="7:12" x14ac:dyDescent="0.25">
      <c r="G25978"/>
      <c r="I25978"/>
      <c r="L25978"/>
    </row>
    <row r="25979" spans="7:12" x14ac:dyDescent="0.25">
      <c r="G25979"/>
      <c r="I25979"/>
      <c r="L25979"/>
    </row>
    <row r="25980" spans="7:12" x14ac:dyDescent="0.25">
      <c r="G25980"/>
      <c r="I25980"/>
      <c r="L25980"/>
    </row>
    <row r="25981" spans="7:12" x14ac:dyDescent="0.25">
      <c r="G25981"/>
      <c r="I25981"/>
      <c r="L25981"/>
    </row>
    <row r="25982" spans="7:12" x14ac:dyDescent="0.25">
      <c r="G25982"/>
      <c r="I25982"/>
      <c r="L25982"/>
    </row>
    <row r="25983" spans="7:12" x14ac:dyDescent="0.25">
      <c r="G25983"/>
      <c r="I25983"/>
      <c r="L25983"/>
    </row>
    <row r="25984" spans="7:12" x14ac:dyDescent="0.25">
      <c r="G25984"/>
      <c r="I25984"/>
      <c r="L25984"/>
    </row>
    <row r="25985" spans="7:12" x14ac:dyDescent="0.25">
      <c r="G25985"/>
      <c r="I25985"/>
      <c r="L25985"/>
    </row>
    <row r="25986" spans="7:12" x14ac:dyDescent="0.25">
      <c r="G25986"/>
      <c r="I25986"/>
      <c r="L25986"/>
    </row>
    <row r="25987" spans="7:12" x14ac:dyDescent="0.25">
      <c r="G25987"/>
      <c r="I25987"/>
      <c r="L25987"/>
    </row>
    <row r="25988" spans="7:12" x14ac:dyDescent="0.25">
      <c r="G25988"/>
      <c r="I25988"/>
      <c r="L25988"/>
    </row>
    <row r="25989" spans="7:12" x14ac:dyDescent="0.25">
      <c r="G25989"/>
      <c r="I25989"/>
      <c r="L25989"/>
    </row>
    <row r="25990" spans="7:12" x14ac:dyDescent="0.25">
      <c r="G25990"/>
      <c r="I25990"/>
      <c r="L25990"/>
    </row>
    <row r="25991" spans="7:12" x14ac:dyDescent="0.25">
      <c r="G25991"/>
      <c r="I25991"/>
      <c r="L25991"/>
    </row>
    <row r="25992" spans="7:12" x14ac:dyDescent="0.25">
      <c r="G25992"/>
      <c r="I25992"/>
      <c r="L25992"/>
    </row>
    <row r="25993" spans="7:12" x14ac:dyDescent="0.25">
      <c r="G25993"/>
      <c r="I25993"/>
      <c r="L25993"/>
    </row>
    <row r="25994" spans="7:12" x14ac:dyDescent="0.25">
      <c r="G25994"/>
      <c r="I25994"/>
      <c r="L25994"/>
    </row>
    <row r="25995" spans="7:12" x14ac:dyDescent="0.25">
      <c r="G25995"/>
      <c r="I25995"/>
      <c r="L25995"/>
    </row>
    <row r="25996" spans="7:12" x14ac:dyDescent="0.25">
      <c r="G25996"/>
      <c r="I25996"/>
      <c r="L25996"/>
    </row>
    <row r="25997" spans="7:12" x14ac:dyDescent="0.25">
      <c r="G25997"/>
      <c r="I25997"/>
      <c r="L25997"/>
    </row>
    <row r="25998" spans="7:12" x14ac:dyDescent="0.25">
      <c r="G25998"/>
      <c r="I25998"/>
      <c r="L25998"/>
    </row>
    <row r="25999" spans="7:12" x14ac:dyDescent="0.25">
      <c r="G25999"/>
      <c r="I25999"/>
      <c r="L25999"/>
    </row>
    <row r="26000" spans="7:12" x14ac:dyDescent="0.25">
      <c r="G26000"/>
      <c r="I26000"/>
      <c r="L26000"/>
    </row>
    <row r="26001" spans="7:12" x14ac:dyDescent="0.25">
      <c r="G26001"/>
      <c r="I26001"/>
      <c r="L26001"/>
    </row>
    <row r="26002" spans="7:12" x14ac:dyDescent="0.25">
      <c r="G26002"/>
      <c r="I26002"/>
      <c r="L26002"/>
    </row>
    <row r="26003" spans="7:12" x14ac:dyDescent="0.25">
      <c r="G26003"/>
      <c r="I26003"/>
      <c r="L26003"/>
    </row>
    <row r="26004" spans="7:12" x14ac:dyDescent="0.25">
      <c r="G26004"/>
      <c r="I26004"/>
      <c r="L26004"/>
    </row>
    <row r="26005" spans="7:12" x14ac:dyDescent="0.25">
      <c r="G26005"/>
      <c r="I26005"/>
      <c r="L26005"/>
    </row>
    <row r="26006" spans="7:12" x14ac:dyDescent="0.25">
      <c r="G26006"/>
      <c r="I26006"/>
      <c r="L26006"/>
    </row>
    <row r="26007" spans="7:12" x14ac:dyDescent="0.25">
      <c r="G26007"/>
      <c r="I26007"/>
      <c r="L26007"/>
    </row>
    <row r="26008" spans="7:12" x14ac:dyDescent="0.25">
      <c r="G26008"/>
      <c r="I26008"/>
      <c r="L26008"/>
    </row>
    <row r="26009" spans="7:12" x14ac:dyDescent="0.25">
      <c r="G26009"/>
      <c r="I26009"/>
      <c r="L26009"/>
    </row>
    <row r="26010" spans="7:12" x14ac:dyDescent="0.25">
      <c r="G26010"/>
      <c r="I26010"/>
      <c r="L26010"/>
    </row>
    <row r="26011" spans="7:12" x14ac:dyDescent="0.25">
      <c r="G26011"/>
      <c r="I26011"/>
      <c r="L26011"/>
    </row>
    <row r="26012" spans="7:12" x14ac:dyDescent="0.25">
      <c r="G26012"/>
      <c r="I26012"/>
      <c r="L26012"/>
    </row>
    <row r="26013" spans="7:12" x14ac:dyDescent="0.25">
      <c r="G26013"/>
      <c r="I26013"/>
      <c r="L26013"/>
    </row>
    <row r="26014" spans="7:12" x14ac:dyDescent="0.25">
      <c r="G26014"/>
      <c r="I26014"/>
      <c r="L26014"/>
    </row>
    <row r="26015" spans="7:12" x14ac:dyDescent="0.25">
      <c r="G26015"/>
      <c r="I26015"/>
      <c r="L26015"/>
    </row>
    <row r="26016" spans="7:12" x14ac:dyDescent="0.25">
      <c r="G26016"/>
      <c r="I26016"/>
      <c r="L26016"/>
    </row>
    <row r="26017" spans="7:12" x14ac:dyDescent="0.25">
      <c r="G26017"/>
      <c r="I26017"/>
      <c r="L26017"/>
    </row>
    <row r="26018" spans="7:12" x14ac:dyDescent="0.25">
      <c r="G26018"/>
      <c r="I26018"/>
      <c r="L26018"/>
    </row>
    <row r="26019" spans="7:12" x14ac:dyDescent="0.25">
      <c r="G26019"/>
      <c r="I26019"/>
      <c r="L26019"/>
    </row>
    <row r="26020" spans="7:12" x14ac:dyDescent="0.25">
      <c r="G26020"/>
      <c r="I26020"/>
      <c r="L26020"/>
    </row>
    <row r="26021" spans="7:12" x14ac:dyDescent="0.25">
      <c r="G26021"/>
      <c r="I26021"/>
      <c r="L26021"/>
    </row>
    <row r="26022" spans="7:12" x14ac:dyDescent="0.25">
      <c r="G26022"/>
      <c r="I26022"/>
      <c r="L26022"/>
    </row>
    <row r="26023" spans="7:12" x14ac:dyDescent="0.25">
      <c r="G26023"/>
      <c r="I26023"/>
      <c r="L26023"/>
    </row>
    <row r="26024" spans="7:12" x14ac:dyDescent="0.25">
      <c r="G26024"/>
      <c r="I26024"/>
      <c r="L26024"/>
    </row>
    <row r="26025" spans="7:12" x14ac:dyDescent="0.25">
      <c r="G26025"/>
      <c r="I26025"/>
      <c r="L26025"/>
    </row>
    <row r="26026" spans="7:12" x14ac:dyDescent="0.25">
      <c r="G26026"/>
      <c r="I26026"/>
      <c r="L26026"/>
    </row>
    <row r="26027" spans="7:12" x14ac:dyDescent="0.25">
      <c r="G26027"/>
      <c r="I26027"/>
      <c r="L26027"/>
    </row>
    <row r="26028" spans="7:12" x14ac:dyDescent="0.25">
      <c r="G26028"/>
      <c r="I26028"/>
      <c r="L26028"/>
    </row>
    <row r="26029" spans="7:12" x14ac:dyDescent="0.25">
      <c r="G26029"/>
      <c r="I26029"/>
      <c r="L26029"/>
    </row>
    <row r="26030" spans="7:12" x14ac:dyDescent="0.25">
      <c r="G26030"/>
      <c r="I26030"/>
      <c r="L26030"/>
    </row>
    <row r="26031" spans="7:12" x14ac:dyDescent="0.25">
      <c r="G26031"/>
      <c r="I26031"/>
      <c r="L26031"/>
    </row>
    <row r="26032" spans="7:12" x14ac:dyDescent="0.25">
      <c r="G26032"/>
      <c r="I26032"/>
      <c r="L26032"/>
    </row>
    <row r="26033" spans="7:12" x14ac:dyDescent="0.25">
      <c r="G26033"/>
      <c r="I26033"/>
      <c r="L26033"/>
    </row>
    <row r="26034" spans="7:12" x14ac:dyDescent="0.25">
      <c r="G26034"/>
      <c r="I26034"/>
      <c r="L26034"/>
    </row>
    <row r="26035" spans="7:12" x14ac:dyDescent="0.25">
      <c r="G26035"/>
      <c r="I26035"/>
      <c r="L26035"/>
    </row>
    <row r="26036" spans="7:12" x14ac:dyDescent="0.25">
      <c r="G26036"/>
      <c r="I26036"/>
      <c r="L26036"/>
    </row>
    <row r="26037" spans="7:12" x14ac:dyDescent="0.25">
      <c r="G26037"/>
      <c r="I26037"/>
      <c r="L26037"/>
    </row>
    <row r="26038" spans="7:12" x14ac:dyDescent="0.25">
      <c r="G26038"/>
      <c r="I26038"/>
      <c r="L26038"/>
    </row>
    <row r="26039" spans="7:12" x14ac:dyDescent="0.25">
      <c r="G26039"/>
      <c r="I26039"/>
      <c r="L26039"/>
    </row>
    <row r="26040" spans="7:12" x14ac:dyDescent="0.25">
      <c r="G26040"/>
      <c r="I26040"/>
      <c r="L26040"/>
    </row>
    <row r="26041" spans="7:12" x14ac:dyDescent="0.25">
      <c r="G26041"/>
      <c r="I26041"/>
      <c r="L26041"/>
    </row>
    <row r="26042" spans="7:12" x14ac:dyDescent="0.25">
      <c r="G26042"/>
      <c r="I26042"/>
      <c r="L26042"/>
    </row>
    <row r="26043" spans="7:12" x14ac:dyDescent="0.25">
      <c r="G26043"/>
      <c r="I26043"/>
      <c r="L26043"/>
    </row>
    <row r="26044" spans="7:12" x14ac:dyDescent="0.25">
      <c r="G26044"/>
      <c r="I26044"/>
      <c r="L26044"/>
    </row>
    <row r="26045" spans="7:12" x14ac:dyDescent="0.25">
      <c r="G26045"/>
      <c r="I26045"/>
      <c r="L26045"/>
    </row>
    <row r="26046" spans="7:12" x14ac:dyDescent="0.25">
      <c r="G26046"/>
      <c r="I26046"/>
      <c r="L26046"/>
    </row>
    <row r="26047" spans="7:12" x14ac:dyDescent="0.25">
      <c r="G26047"/>
      <c r="I26047"/>
      <c r="L26047"/>
    </row>
    <row r="26048" spans="7:12" x14ac:dyDescent="0.25">
      <c r="G26048"/>
      <c r="I26048"/>
      <c r="L26048"/>
    </row>
    <row r="26049" spans="7:12" x14ac:dyDescent="0.25">
      <c r="G26049"/>
      <c r="I26049"/>
      <c r="L26049"/>
    </row>
    <row r="26050" spans="7:12" x14ac:dyDescent="0.25">
      <c r="G26050"/>
      <c r="I26050"/>
      <c r="L26050"/>
    </row>
    <row r="26051" spans="7:12" x14ac:dyDescent="0.25">
      <c r="G26051"/>
      <c r="I26051"/>
      <c r="L26051"/>
    </row>
    <row r="26052" spans="7:12" x14ac:dyDescent="0.25">
      <c r="G26052"/>
      <c r="I26052"/>
      <c r="L26052"/>
    </row>
    <row r="26053" spans="7:12" x14ac:dyDescent="0.25">
      <c r="G26053"/>
      <c r="I26053"/>
      <c r="L26053"/>
    </row>
    <row r="26054" spans="7:12" x14ac:dyDescent="0.25">
      <c r="G26054"/>
      <c r="I26054"/>
      <c r="L26054"/>
    </row>
    <row r="26055" spans="7:12" x14ac:dyDescent="0.25">
      <c r="G26055"/>
      <c r="I26055"/>
      <c r="L26055"/>
    </row>
    <row r="26056" spans="7:12" x14ac:dyDescent="0.25">
      <c r="G26056"/>
      <c r="I26056"/>
      <c r="L26056"/>
    </row>
    <row r="26057" spans="7:12" x14ac:dyDescent="0.25">
      <c r="G26057"/>
      <c r="I26057"/>
      <c r="L26057"/>
    </row>
    <row r="26058" spans="7:12" x14ac:dyDescent="0.25">
      <c r="G26058"/>
      <c r="I26058"/>
      <c r="L26058"/>
    </row>
    <row r="26059" spans="7:12" x14ac:dyDescent="0.25">
      <c r="G26059"/>
      <c r="I26059"/>
      <c r="L26059"/>
    </row>
    <row r="26060" spans="7:12" x14ac:dyDescent="0.25">
      <c r="G26060"/>
      <c r="I26060"/>
      <c r="L26060"/>
    </row>
    <row r="26061" spans="7:12" x14ac:dyDescent="0.25">
      <c r="G26061"/>
      <c r="I26061"/>
      <c r="L26061"/>
    </row>
    <row r="26062" spans="7:12" x14ac:dyDescent="0.25">
      <c r="G26062"/>
      <c r="I26062"/>
      <c r="L26062"/>
    </row>
    <row r="26063" spans="7:12" x14ac:dyDescent="0.25">
      <c r="G26063"/>
      <c r="I26063"/>
      <c r="L26063"/>
    </row>
    <row r="26064" spans="7:12" x14ac:dyDescent="0.25">
      <c r="G26064"/>
      <c r="I26064"/>
      <c r="L26064"/>
    </row>
    <row r="26065" spans="7:12" x14ac:dyDescent="0.25">
      <c r="G26065"/>
      <c r="I26065"/>
      <c r="L26065"/>
    </row>
    <row r="26066" spans="7:12" x14ac:dyDescent="0.25">
      <c r="G26066"/>
      <c r="I26066"/>
      <c r="L26066"/>
    </row>
    <row r="26067" spans="7:12" x14ac:dyDescent="0.25">
      <c r="G26067"/>
      <c r="I26067"/>
      <c r="L26067"/>
    </row>
    <row r="26068" spans="7:12" x14ac:dyDescent="0.25">
      <c r="G26068"/>
      <c r="I26068"/>
      <c r="L26068"/>
    </row>
    <row r="26069" spans="7:12" x14ac:dyDescent="0.25">
      <c r="G26069"/>
      <c r="I26069"/>
      <c r="L26069"/>
    </row>
    <row r="26070" spans="7:12" x14ac:dyDescent="0.25">
      <c r="G26070"/>
      <c r="I26070"/>
      <c r="L26070"/>
    </row>
    <row r="26071" spans="7:12" x14ac:dyDescent="0.25">
      <c r="G26071"/>
      <c r="I26071"/>
      <c r="L26071"/>
    </row>
    <row r="26072" spans="7:12" x14ac:dyDescent="0.25">
      <c r="G26072"/>
      <c r="I26072"/>
      <c r="L26072"/>
    </row>
    <row r="26073" spans="7:12" x14ac:dyDescent="0.25">
      <c r="G26073"/>
      <c r="I26073"/>
      <c r="L26073"/>
    </row>
    <row r="26074" spans="7:12" x14ac:dyDescent="0.25">
      <c r="G26074"/>
      <c r="I26074"/>
      <c r="L26074"/>
    </row>
    <row r="26075" spans="7:12" x14ac:dyDescent="0.25">
      <c r="G26075"/>
      <c r="I26075"/>
      <c r="L26075"/>
    </row>
    <row r="26076" spans="7:12" x14ac:dyDescent="0.25">
      <c r="G26076"/>
      <c r="I26076"/>
      <c r="L26076"/>
    </row>
    <row r="26077" spans="7:12" x14ac:dyDescent="0.25">
      <c r="G26077"/>
      <c r="I26077"/>
      <c r="L26077"/>
    </row>
    <row r="26078" spans="7:12" x14ac:dyDescent="0.25">
      <c r="G26078"/>
      <c r="I26078"/>
      <c r="L26078"/>
    </row>
    <row r="26079" spans="7:12" x14ac:dyDescent="0.25">
      <c r="G26079"/>
      <c r="I26079"/>
      <c r="L26079"/>
    </row>
    <row r="26080" spans="7:12" x14ac:dyDescent="0.25">
      <c r="G26080"/>
      <c r="I26080"/>
      <c r="L26080"/>
    </row>
    <row r="26081" spans="7:12" x14ac:dyDescent="0.25">
      <c r="G26081"/>
      <c r="I26081"/>
      <c r="L26081"/>
    </row>
    <row r="26082" spans="7:12" x14ac:dyDescent="0.25">
      <c r="G26082"/>
      <c r="I26082"/>
      <c r="L26082"/>
    </row>
    <row r="26083" spans="7:12" x14ac:dyDescent="0.25">
      <c r="G26083"/>
      <c r="I26083"/>
      <c r="L26083"/>
    </row>
    <row r="26084" spans="7:12" x14ac:dyDescent="0.25">
      <c r="G26084"/>
      <c r="I26084"/>
      <c r="L26084"/>
    </row>
    <row r="26085" spans="7:12" x14ac:dyDescent="0.25">
      <c r="G26085"/>
      <c r="I26085"/>
      <c r="L26085"/>
    </row>
    <row r="26086" spans="7:12" x14ac:dyDescent="0.25">
      <c r="G26086"/>
      <c r="I26086"/>
      <c r="L26086"/>
    </row>
    <row r="26087" spans="7:12" x14ac:dyDescent="0.25">
      <c r="G26087"/>
      <c r="I26087"/>
      <c r="L26087"/>
    </row>
    <row r="26088" spans="7:12" x14ac:dyDescent="0.25">
      <c r="G26088"/>
      <c r="I26088"/>
      <c r="L26088"/>
    </row>
    <row r="26089" spans="7:12" x14ac:dyDescent="0.25">
      <c r="G26089"/>
      <c r="I26089"/>
      <c r="L26089"/>
    </row>
    <row r="26090" spans="7:12" x14ac:dyDescent="0.25">
      <c r="G26090"/>
      <c r="I26090"/>
      <c r="L26090"/>
    </row>
    <row r="26091" spans="7:12" x14ac:dyDescent="0.25">
      <c r="G26091"/>
      <c r="I26091"/>
      <c r="L26091"/>
    </row>
    <row r="26092" spans="7:12" x14ac:dyDescent="0.25">
      <c r="G26092"/>
      <c r="I26092"/>
      <c r="L26092"/>
    </row>
    <row r="26093" spans="7:12" x14ac:dyDescent="0.25">
      <c r="G26093"/>
      <c r="I26093"/>
      <c r="L26093"/>
    </row>
    <row r="26094" spans="7:12" x14ac:dyDescent="0.25">
      <c r="G26094"/>
      <c r="I26094"/>
      <c r="L26094"/>
    </row>
    <row r="26095" spans="7:12" x14ac:dyDescent="0.25">
      <c r="G26095"/>
      <c r="I26095"/>
      <c r="L26095"/>
    </row>
    <row r="26096" spans="7:12" x14ac:dyDescent="0.25">
      <c r="G26096"/>
      <c r="I26096"/>
      <c r="L26096"/>
    </row>
    <row r="26097" spans="7:12" x14ac:dyDescent="0.25">
      <c r="G26097"/>
      <c r="I26097"/>
      <c r="L26097"/>
    </row>
    <row r="26098" spans="7:12" x14ac:dyDescent="0.25">
      <c r="G26098"/>
      <c r="I26098"/>
      <c r="L26098"/>
    </row>
    <row r="26099" spans="7:12" x14ac:dyDescent="0.25">
      <c r="G26099"/>
      <c r="I26099"/>
      <c r="L26099"/>
    </row>
    <row r="26100" spans="7:12" x14ac:dyDescent="0.25">
      <c r="G26100"/>
      <c r="I26100"/>
      <c r="L26100"/>
    </row>
    <row r="26101" spans="7:12" x14ac:dyDescent="0.25">
      <c r="G26101"/>
      <c r="I26101"/>
      <c r="L26101"/>
    </row>
    <row r="26102" spans="7:12" x14ac:dyDescent="0.25">
      <c r="G26102"/>
      <c r="I26102"/>
      <c r="L26102"/>
    </row>
    <row r="26103" spans="7:12" x14ac:dyDescent="0.25">
      <c r="G26103"/>
      <c r="I26103"/>
      <c r="L26103"/>
    </row>
    <row r="26104" spans="7:12" x14ac:dyDescent="0.25">
      <c r="G26104"/>
      <c r="I26104"/>
      <c r="L26104"/>
    </row>
    <row r="26105" spans="7:12" x14ac:dyDescent="0.25">
      <c r="G26105"/>
      <c r="I26105"/>
      <c r="L26105"/>
    </row>
    <row r="26106" spans="7:12" x14ac:dyDescent="0.25">
      <c r="G26106"/>
      <c r="I26106"/>
      <c r="L26106"/>
    </row>
    <row r="26107" spans="7:12" x14ac:dyDescent="0.25">
      <c r="G26107"/>
      <c r="I26107"/>
      <c r="L26107"/>
    </row>
    <row r="26108" spans="7:12" x14ac:dyDescent="0.25">
      <c r="G26108"/>
      <c r="I26108"/>
      <c r="L26108"/>
    </row>
    <row r="26109" spans="7:12" x14ac:dyDescent="0.25">
      <c r="G26109"/>
      <c r="I26109"/>
      <c r="L26109"/>
    </row>
    <row r="26110" spans="7:12" x14ac:dyDescent="0.25">
      <c r="G26110"/>
      <c r="I26110"/>
      <c r="L26110"/>
    </row>
    <row r="26111" spans="7:12" x14ac:dyDescent="0.25">
      <c r="G26111"/>
      <c r="I26111"/>
      <c r="L26111"/>
    </row>
    <row r="26112" spans="7:12" x14ac:dyDescent="0.25">
      <c r="G26112"/>
      <c r="I26112"/>
      <c r="L26112"/>
    </row>
    <row r="26113" spans="7:12" x14ac:dyDescent="0.25">
      <c r="G26113"/>
      <c r="I26113"/>
      <c r="L26113"/>
    </row>
    <row r="26114" spans="7:12" x14ac:dyDescent="0.25">
      <c r="G26114"/>
      <c r="I26114"/>
      <c r="L26114"/>
    </row>
    <row r="26115" spans="7:12" x14ac:dyDescent="0.25">
      <c r="G26115"/>
      <c r="I26115"/>
      <c r="L26115"/>
    </row>
    <row r="26116" spans="7:12" x14ac:dyDescent="0.25">
      <c r="G26116"/>
      <c r="I26116"/>
      <c r="L26116"/>
    </row>
    <row r="26117" spans="7:12" x14ac:dyDescent="0.25">
      <c r="G26117"/>
      <c r="I26117"/>
      <c r="L26117"/>
    </row>
    <row r="26118" spans="7:12" x14ac:dyDescent="0.25">
      <c r="G26118"/>
      <c r="I26118"/>
      <c r="L26118"/>
    </row>
    <row r="26119" spans="7:12" x14ac:dyDescent="0.25">
      <c r="G26119"/>
      <c r="I26119"/>
      <c r="L26119"/>
    </row>
    <row r="26120" spans="7:12" x14ac:dyDescent="0.25">
      <c r="G26120"/>
      <c r="I26120"/>
      <c r="L26120"/>
    </row>
    <row r="26121" spans="7:12" x14ac:dyDescent="0.25">
      <c r="G26121"/>
      <c r="I26121"/>
      <c r="L26121"/>
    </row>
    <row r="26122" spans="7:12" x14ac:dyDescent="0.25">
      <c r="G26122"/>
      <c r="I26122"/>
      <c r="L26122"/>
    </row>
    <row r="26123" spans="7:12" x14ac:dyDescent="0.25">
      <c r="G26123"/>
      <c r="I26123"/>
      <c r="L26123"/>
    </row>
    <row r="26124" spans="7:12" x14ac:dyDescent="0.25">
      <c r="G26124"/>
      <c r="I26124"/>
      <c r="L26124"/>
    </row>
    <row r="26125" spans="7:12" x14ac:dyDescent="0.25">
      <c r="G26125"/>
      <c r="I26125"/>
      <c r="L26125"/>
    </row>
    <row r="26126" spans="7:12" x14ac:dyDescent="0.25">
      <c r="G26126"/>
      <c r="I26126"/>
      <c r="L26126"/>
    </row>
    <row r="26127" spans="7:12" x14ac:dyDescent="0.25">
      <c r="G26127"/>
      <c r="I26127"/>
      <c r="L26127"/>
    </row>
    <row r="26128" spans="7:12" x14ac:dyDescent="0.25">
      <c r="G26128"/>
      <c r="I26128"/>
      <c r="L26128"/>
    </row>
    <row r="26129" spans="7:12" x14ac:dyDescent="0.25">
      <c r="G26129"/>
      <c r="I26129"/>
      <c r="L26129"/>
    </row>
    <row r="26130" spans="7:12" x14ac:dyDescent="0.25">
      <c r="G26130"/>
      <c r="I26130"/>
      <c r="L26130"/>
    </row>
    <row r="26131" spans="7:12" x14ac:dyDescent="0.25">
      <c r="G26131"/>
      <c r="I26131"/>
      <c r="L26131"/>
    </row>
    <row r="26132" spans="7:12" x14ac:dyDescent="0.25">
      <c r="G26132"/>
      <c r="I26132"/>
      <c r="L26132"/>
    </row>
    <row r="26133" spans="7:12" x14ac:dyDescent="0.25">
      <c r="G26133"/>
      <c r="I26133"/>
      <c r="L26133"/>
    </row>
    <row r="26134" spans="7:12" x14ac:dyDescent="0.25">
      <c r="G26134"/>
      <c r="I26134"/>
      <c r="L26134"/>
    </row>
    <row r="26135" spans="7:12" x14ac:dyDescent="0.25">
      <c r="G26135"/>
      <c r="I26135"/>
      <c r="L26135"/>
    </row>
    <row r="26136" spans="7:12" x14ac:dyDescent="0.25">
      <c r="G26136"/>
      <c r="I26136"/>
      <c r="L26136"/>
    </row>
    <row r="26137" spans="7:12" x14ac:dyDescent="0.25">
      <c r="G26137"/>
      <c r="I26137"/>
      <c r="L26137"/>
    </row>
    <row r="26138" spans="7:12" x14ac:dyDescent="0.25">
      <c r="G26138"/>
      <c r="I26138"/>
      <c r="L26138"/>
    </row>
    <row r="26139" spans="7:12" x14ac:dyDescent="0.25">
      <c r="G26139"/>
      <c r="I26139"/>
      <c r="L26139"/>
    </row>
    <row r="26140" spans="7:12" x14ac:dyDescent="0.25">
      <c r="G26140"/>
      <c r="I26140"/>
      <c r="L26140"/>
    </row>
    <row r="26141" spans="7:12" x14ac:dyDescent="0.25">
      <c r="G26141"/>
      <c r="I26141"/>
      <c r="L26141"/>
    </row>
    <row r="26142" spans="7:12" x14ac:dyDescent="0.25">
      <c r="G26142"/>
      <c r="I26142"/>
      <c r="L26142"/>
    </row>
    <row r="26143" spans="7:12" x14ac:dyDescent="0.25">
      <c r="G26143"/>
      <c r="I26143"/>
      <c r="L26143"/>
    </row>
    <row r="26144" spans="7:12" x14ac:dyDescent="0.25">
      <c r="G26144"/>
      <c r="I26144"/>
      <c r="L26144"/>
    </row>
    <row r="26145" spans="7:12" x14ac:dyDescent="0.25">
      <c r="G26145"/>
      <c r="I26145"/>
      <c r="L26145"/>
    </row>
    <row r="26146" spans="7:12" x14ac:dyDescent="0.25">
      <c r="G26146"/>
      <c r="I26146"/>
      <c r="L26146"/>
    </row>
    <row r="26147" spans="7:12" x14ac:dyDescent="0.25">
      <c r="G26147"/>
      <c r="I26147"/>
      <c r="L26147"/>
    </row>
    <row r="26148" spans="7:12" x14ac:dyDescent="0.25">
      <c r="G26148"/>
      <c r="I26148"/>
      <c r="L26148"/>
    </row>
    <row r="26149" spans="7:12" x14ac:dyDescent="0.25">
      <c r="G26149"/>
      <c r="I26149"/>
      <c r="L26149"/>
    </row>
    <row r="26150" spans="7:12" x14ac:dyDescent="0.25">
      <c r="G26150"/>
      <c r="I26150"/>
      <c r="L26150"/>
    </row>
    <row r="26151" spans="7:12" x14ac:dyDescent="0.25">
      <c r="G26151"/>
      <c r="I26151"/>
      <c r="L26151"/>
    </row>
    <row r="26152" spans="7:12" x14ac:dyDescent="0.25">
      <c r="G26152"/>
      <c r="I26152"/>
      <c r="L26152"/>
    </row>
    <row r="26153" spans="7:12" x14ac:dyDescent="0.25">
      <c r="G26153"/>
      <c r="I26153"/>
      <c r="L26153"/>
    </row>
    <row r="26154" spans="7:12" x14ac:dyDescent="0.25">
      <c r="G26154"/>
      <c r="I26154"/>
      <c r="L26154"/>
    </row>
    <row r="26155" spans="7:12" x14ac:dyDescent="0.25">
      <c r="G26155"/>
      <c r="I26155"/>
      <c r="L26155"/>
    </row>
    <row r="26156" spans="7:12" x14ac:dyDescent="0.25">
      <c r="G26156"/>
      <c r="I26156"/>
      <c r="L26156"/>
    </row>
    <row r="26157" spans="7:12" x14ac:dyDescent="0.25">
      <c r="G26157"/>
      <c r="I26157"/>
      <c r="L26157"/>
    </row>
    <row r="26158" spans="7:12" x14ac:dyDescent="0.25">
      <c r="G26158"/>
      <c r="I26158"/>
      <c r="L26158"/>
    </row>
    <row r="26159" spans="7:12" x14ac:dyDescent="0.25">
      <c r="G26159"/>
      <c r="I26159"/>
      <c r="L26159"/>
    </row>
    <row r="26160" spans="7:12" x14ac:dyDescent="0.25">
      <c r="G26160"/>
      <c r="I26160"/>
      <c r="L26160"/>
    </row>
    <row r="26161" spans="7:12" x14ac:dyDescent="0.25">
      <c r="G26161"/>
      <c r="I26161"/>
      <c r="L26161"/>
    </row>
    <row r="26162" spans="7:12" x14ac:dyDescent="0.25">
      <c r="G26162"/>
      <c r="I26162"/>
      <c r="L26162"/>
    </row>
    <row r="26163" spans="7:12" x14ac:dyDescent="0.25">
      <c r="G26163"/>
      <c r="I26163"/>
      <c r="L26163"/>
    </row>
    <row r="26164" spans="7:12" x14ac:dyDescent="0.25">
      <c r="G26164"/>
      <c r="I26164"/>
      <c r="L26164"/>
    </row>
    <row r="26165" spans="7:12" x14ac:dyDescent="0.25">
      <c r="G26165"/>
      <c r="I26165"/>
      <c r="L26165"/>
    </row>
    <row r="26166" spans="7:12" x14ac:dyDescent="0.25">
      <c r="G26166"/>
      <c r="I26166"/>
      <c r="L26166"/>
    </row>
    <row r="26167" spans="7:12" x14ac:dyDescent="0.25">
      <c r="G26167"/>
      <c r="I26167"/>
      <c r="L26167"/>
    </row>
    <row r="26168" spans="7:12" x14ac:dyDescent="0.25">
      <c r="G26168"/>
      <c r="I26168"/>
      <c r="L26168"/>
    </row>
    <row r="26169" spans="7:12" x14ac:dyDescent="0.25">
      <c r="G26169"/>
      <c r="I26169"/>
      <c r="L26169"/>
    </row>
    <row r="26170" spans="7:12" x14ac:dyDescent="0.25">
      <c r="G26170"/>
      <c r="I26170"/>
      <c r="L26170"/>
    </row>
    <row r="26171" spans="7:12" x14ac:dyDescent="0.25">
      <c r="G26171"/>
      <c r="I26171"/>
      <c r="L26171"/>
    </row>
    <row r="26172" spans="7:12" x14ac:dyDescent="0.25">
      <c r="G26172"/>
      <c r="I26172"/>
      <c r="L26172"/>
    </row>
    <row r="26173" spans="7:12" x14ac:dyDescent="0.25">
      <c r="G26173"/>
      <c r="I26173"/>
      <c r="L26173"/>
    </row>
    <row r="26174" spans="7:12" x14ac:dyDescent="0.25">
      <c r="G26174"/>
      <c r="I26174"/>
      <c r="L26174"/>
    </row>
    <row r="26175" spans="7:12" x14ac:dyDescent="0.25">
      <c r="G26175"/>
      <c r="I26175"/>
      <c r="L26175"/>
    </row>
    <row r="26176" spans="7:12" x14ac:dyDescent="0.25">
      <c r="G26176"/>
      <c r="I26176"/>
      <c r="L26176"/>
    </row>
    <row r="26177" spans="7:12" x14ac:dyDescent="0.25">
      <c r="G26177"/>
      <c r="I26177"/>
      <c r="L26177"/>
    </row>
    <row r="26178" spans="7:12" x14ac:dyDescent="0.25">
      <c r="G26178"/>
      <c r="I26178"/>
      <c r="L26178"/>
    </row>
    <row r="26179" spans="7:12" x14ac:dyDescent="0.25">
      <c r="G26179"/>
      <c r="I26179"/>
      <c r="L26179"/>
    </row>
    <row r="26180" spans="7:12" x14ac:dyDescent="0.25">
      <c r="G26180"/>
      <c r="I26180"/>
      <c r="L26180"/>
    </row>
    <row r="26181" spans="7:12" x14ac:dyDescent="0.25">
      <c r="G26181"/>
      <c r="I26181"/>
      <c r="L26181"/>
    </row>
    <row r="26182" spans="7:12" x14ac:dyDescent="0.25">
      <c r="G26182"/>
      <c r="I26182"/>
      <c r="L26182"/>
    </row>
    <row r="26183" spans="7:12" x14ac:dyDescent="0.25">
      <c r="G26183"/>
      <c r="I26183"/>
      <c r="L26183"/>
    </row>
    <row r="26184" spans="7:12" x14ac:dyDescent="0.25">
      <c r="G26184"/>
      <c r="I26184"/>
      <c r="L26184"/>
    </row>
    <row r="26185" spans="7:12" x14ac:dyDescent="0.25">
      <c r="G26185"/>
      <c r="I26185"/>
      <c r="L26185"/>
    </row>
    <row r="26186" spans="7:12" x14ac:dyDescent="0.25">
      <c r="G26186"/>
      <c r="I26186"/>
      <c r="L26186"/>
    </row>
    <row r="26187" spans="7:12" x14ac:dyDescent="0.25">
      <c r="G26187"/>
      <c r="I26187"/>
      <c r="L26187"/>
    </row>
    <row r="26188" spans="7:12" x14ac:dyDescent="0.25">
      <c r="G26188"/>
      <c r="I26188"/>
      <c r="L26188"/>
    </row>
    <row r="26189" spans="7:12" x14ac:dyDescent="0.25">
      <c r="G26189"/>
      <c r="I26189"/>
      <c r="L26189"/>
    </row>
    <row r="26190" spans="7:12" x14ac:dyDescent="0.25">
      <c r="G26190"/>
      <c r="I26190"/>
      <c r="L26190"/>
    </row>
    <row r="26191" spans="7:12" x14ac:dyDescent="0.25">
      <c r="G26191"/>
      <c r="I26191"/>
      <c r="L26191"/>
    </row>
    <row r="26192" spans="7:12" x14ac:dyDescent="0.25">
      <c r="G26192"/>
      <c r="I26192"/>
      <c r="L26192"/>
    </row>
    <row r="26193" spans="7:12" x14ac:dyDescent="0.25">
      <c r="G26193"/>
      <c r="I26193"/>
      <c r="L26193"/>
    </row>
    <row r="26194" spans="7:12" x14ac:dyDescent="0.25">
      <c r="G26194"/>
      <c r="I26194"/>
      <c r="L26194"/>
    </row>
    <row r="26195" spans="7:12" x14ac:dyDescent="0.25">
      <c r="G26195"/>
      <c r="I26195"/>
      <c r="L26195"/>
    </row>
    <row r="26196" spans="7:12" x14ac:dyDescent="0.25">
      <c r="G26196"/>
      <c r="I26196"/>
      <c r="L26196"/>
    </row>
    <row r="26197" spans="7:12" x14ac:dyDescent="0.25">
      <c r="G26197"/>
      <c r="I26197"/>
      <c r="L26197"/>
    </row>
    <row r="26198" spans="7:12" x14ac:dyDescent="0.25">
      <c r="G26198"/>
      <c r="I26198"/>
      <c r="L26198"/>
    </row>
    <row r="26199" spans="7:12" x14ac:dyDescent="0.25">
      <c r="G26199"/>
      <c r="I26199"/>
      <c r="L26199"/>
    </row>
    <row r="26200" spans="7:12" x14ac:dyDescent="0.25">
      <c r="G26200"/>
      <c r="I26200"/>
      <c r="L26200"/>
    </row>
    <row r="26201" spans="7:12" x14ac:dyDescent="0.25">
      <c r="G26201"/>
      <c r="I26201"/>
      <c r="L26201"/>
    </row>
    <row r="26202" spans="7:12" x14ac:dyDescent="0.25">
      <c r="G26202"/>
      <c r="I26202"/>
      <c r="L26202"/>
    </row>
    <row r="26203" spans="7:12" x14ac:dyDescent="0.25">
      <c r="G26203"/>
      <c r="I26203"/>
      <c r="L26203"/>
    </row>
    <row r="26204" spans="7:12" x14ac:dyDescent="0.25">
      <c r="G26204"/>
      <c r="I26204"/>
      <c r="L26204"/>
    </row>
    <row r="26205" spans="7:12" x14ac:dyDescent="0.25">
      <c r="G26205"/>
      <c r="I26205"/>
      <c r="L26205"/>
    </row>
    <row r="26206" spans="7:12" x14ac:dyDescent="0.25">
      <c r="G26206"/>
      <c r="I26206"/>
      <c r="L26206"/>
    </row>
    <row r="26207" spans="7:12" x14ac:dyDescent="0.25">
      <c r="G26207"/>
      <c r="I26207"/>
      <c r="L26207"/>
    </row>
    <row r="26208" spans="7:12" x14ac:dyDescent="0.25">
      <c r="G26208"/>
      <c r="I26208"/>
      <c r="L26208"/>
    </row>
    <row r="26209" spans="7:12" x14ac:dyDescent="0.25">
      <c r="G26209"/>
      <c r="I26209"/>
      <c r="L26209"/>
    </row>
    <row r="26210" spans="7:12" x14ac:dyDescent="0.25">
      <c r="G26210"/>
      <c r="I26210"/>
      <c r="L26210"/>
    </row>
    <row r="26211" spans="7:12" x14ac:dyDescent="0.25">
      <c r="G26211"/>
      <c r="I26211"/>
      <c r="L26211"/>
    </row>
    <row r="26212" spans="7:12" x14ac:dyDescent="0.25">
      <c r="G26212"/>
      <c r="I26212"/>
      <c r="L26212"/>
    </row>
    <row r="26213" spans="7:12" x14ac:dyDescent="0.25">
      <c r="G26213"/>
      <c r="I26213"/>
      <c r="L26213"/>
    </row>
    <row r="26214" spans="7:12" x14ac:dyDescent="0.25">
      <c r="G26214"/>
      <c r="I26214"/>
      <c r="L26214"/>
    </row>
    <row r="26215" spans="7:12" x14ac:dyDescent="0.25">
      <c r="G26215"/>
      <c r="I26215"/>
      <c r="L26215"/>
    </row>
    <row r="26216" spans="7:12" x14ac:dyDescent="0.25">
      <c r="G26216"/>
      <c r="I26216"/>
      <c r="L26216"/>
    </row>
    <row r="26217" spans="7:12" x14ac:dyDescent="0.25">
      <c r="G26217"/>
      <c r="I26217"/>
      <c r="L26217"/>
    </row>
    <row r="26218" spans="7:12" x14ac:dyDescent="0.25">
      <c r="G26218"/>
      <c r="I26218"/>
      <c r="L26218"/>
    </row>
    <row r="26219" spans="7:12" x14ac:dyDescent="0.25">
      <c r="G26219"/>
      <c r="I26219"/>
      <c r="L26219"/>
    </row>
    <row r="26220" spans="7:12" x14ac:dyDescent="0.25">
      <c r="G26220"/>
      <c r="I26220"/>
      <c r="L26220"/>
    </row>
    <row r="26221" spans="7:12" x14ac:dyDescent="0.25">
      <c r="G26221"/>
      <c r="I26221"/>
      <c r="L26221"/>
    </row>
    <row r="26222" spans="7:12" x14ac:dyDescent="0.25">
      <c r="G26222"/>
      <c r="I26222"/>
      <c r="L26222"/>
    </row>
    <row r="26223" spans="7:12" x14ac:dyDescent="0.25">
      <c r="G26223"/>
      <c r="I26223"/>
      <c r="L26223"/>
    </row>
    <row r="26224" spans="7:12" x14ac:dyDescent="0.25">
      <c r="G26224"/>
      <c r="I26224"/>
      <c r="L26224"/>
    </row>
    <row r="26225" spans="7:12" x14ac:dyDescent="0.25">
      <c r="G26225"/>
      <c r="I26225"/>
      <c r="L26225"/>
    </row>
    <row r="26226" spans="7:12" x14ac:dyDescent="0.25">
      <c r="G26226"/>
      <c r="I26226"/>
      <c r="L26226"/>
    </row>
    <row r="26227" spans="7:12" x14ac:dyDescent="0.25">
      <c r="G26227"/>
      <c r="I26227"/>
      <c r="L26227"/>
    </row>
    <row r="26228" spans="7:12" x14ac:dyDescent="0.25">
      <c r="G26228"/>
      <c r="I26228"/>
      <c r="L26228"/>
    </row>
    <row r="26229" spans="7:12" x14ac:dyDescent="0.25">
      <c r="G26229"/>
      <c r="I26229"/>
      <c r="L26229"/>
    </row>
    <row r="26230" spans="7:12" x14ac:dyDescent="0.25">
      <c r="G26230"/>
      <c r="I26230"/>
      <c r="L26230"/>
    </row>
    <row r="26231" spans="7:12" x14ac:dyDescent="0.25">
      <c r="G26231"/>
      <c r="I26231"/>
      <c r="L26231"/>
    </row>
    <row r="26232" spans="7:12" x14ac:dyDescent="0.25">
      <c r="G26232"/>
      <c r="I26232"/>
      <c r="L26232"/>
    </row>
    <row r="26233" spans="7:12" x14ac:dyDescent="0.25">
      <c r="G26233"/>
      <c r="I26233"/>
      <c r="L26233"/>
    </row>
    <row r="26234" spans="7:12" x14ac:dyDescent="0.25">
      <c r="G26234"/>
      <c r="I26234"/>
      <c r="L26234"/>
    </row>
    <row r="26235" spans="7:12" x14ac:dyDescent="0.25">
      <c r="G26235"/>
      <c r="I26235"/>
      <c r="L26235"/>
    </row>
    <row r="26236" spans="7:12" x14ac:dyDescent="0.25">
      <c r="G26236"/>
      <c r="I26236"/>
      <c r="L26236"/>
    </row>
    <row r="26237" spans="7:12" x14ac:dyDescent="0.25">
      <c r="G26237"/>
      <c r="I26237"/>
      <c r="L26237"/>
    </row>
    <row r="26238" spans="7:12" x14ac:dyDescent="0.25">
      <c r="G26238"/>
      <c r="I26238"/>
      <c r="L26238"/>
    </row>
    <row r="26239" spans="7:12" x14ac:dyDescent="0.25">
      <c r="G26239"/>
      <c r="I26239"/>
      <c r="L26239"/>
    </row>
    <row r="26240" spans="7:12" x14ac:dyDescent="0.25">
      <c r="G26240"/>
      <c r="I26240"/>
      <c r="L26240"/>
    </row>
    <row r="26241" spans="7:12" x14ac:dyDescent="0.25">
      <c r="G26241"/>
      <c r="I26241"/>
      <c r="L26241"/>
    </row>
    <row r="26242" spans="7:12" x14ac:dyDescent="0.25">
      <c r="G26242"/>
      <c r="I26242"/>
      <c r="L26242"/>
    </row>
    <row r="26243" spans="7:12" x14ac:dyDescent="0.25">
      <c r="G26243"/>
      <c r="I26243"/>
      <c r="L26243"/>
    </row>
    <row r="26244" spans="7:12" x14ac:dyDescent="0.25">
      <c r="G26244"/>
      <c r="I26244"/>
      <c r="L26244"/>
    </row>
    <row r="26245" spans="7:12" x14ac:dyDescent="0.25">
      <c r="G26245"/>
      <c r="I26245"/>
      <c r="L26245"/>
    </row>
    <row r="26246" spans="7:12" x14ac:dyDescent="0.25">
      <c r="G26246"/>
      <c r="I26246"/>
      <c r="L26246"/>
    </row>
    <row r="26247" spans="7:12" x14ac:dyDescent="0.25">
      <c r="G26247"/>
      <c r="I26247"/>
      <c r="L26247"/>
    </row>
    <row r="26248" spans="7:12" x14ac:dyDescent="0.25">
      <c r="G26248"/>
      <c r="I26248"/>
      <c r="L26248"/>
    </row>
    <row r="26249" spans="7:12" x14ac:dyDescent="0.25">
      <c r="G26249"/>
      <c r="I26249"/>
      <c r="L26249"/>
    </row>
    <row r="26250" spans="7:12" x14ac:dyDescent="0.25">
      <c r="G26250"/>
      <c r="I26250"/>
      <c r="L26250"/>
    </row>
    <row r="26251" spans="7:12" x14ac:dyDescent="0.25">
      <c r="G26251"/>
      <c r="I26251"/>
      <c r="L26251"/>
    </row>
    <row r="26252" spans="7:12" x14ac:dyDescent="0.25">
      <c r="G26252"/>
      <c r="I26252"/>
      <c r="L26252"/>
    </row>
    <row r="26253" spans="7:12" x14ac:dyDescent="0.25">
      <c r="G26253"/>
      <c r="I26253"/>
      <c r="L26253"/>
    </row>
    <row r="26254" spans="7:12" x14ac:dyDescent="0.25">
      <c r="G26254"/>
      <c r="I26254"/>
      <c r="L26254"/>
    </row>
    <row r="26255" spans="7:12" x14ac:dyDescent="0.25">
      <c r="G26255"/>
      <c r="I26255"/>
      <c r="L26255"/>
    </row>
    <row r="26256" spans="7:12" x14ac:dyDescent="0.25">
      <c r="G26256"/>
      <c r="I26256"/>
      <c r="L26256"/>
    </row>
    <row r="26257" spans="7:12" x14ac:dyDescent="0.25">
      <c r="G26257"/>
      <c r="I26257"/>
      <c r="L26257"/>
    </row>
    <row r="26258" spans="7:12" x14ac:dyDescent="0.25">
      <c r="G26258"/>
      <c r="I26258"/>
      <c r="L26258"/>
    </row>
    <row r="26259" spans="7:12" x14ac:dyDescent="0.25">
      <c r="G26259"/>
      <c r="I26259"/>
      <c r="L26259"/>
    </row>
    <row r="26260" spans="7:12" x14ac:dyDescent="0.25">
      <c r="G26260"/>
      <c r="I26260"/>
      <c r="L26260"/>
    </row>
    <row r="26261" spans="7:12" x14ac:dyDescent="0.25">
      <c r="G26261"/>
      <c r="I26261"/>
      <c r="L26261"/>
    </row>
    <row r="26262" spans="7:12" x14ac:dyDescent="0.25">
      <c r="G26262"/>
      <c r="I26262"/>
      <c r="L26262"/>
    </row>
    <row r="26263" spans="7:12" x14ac:dyDescent="0.25">
      <c r="G26263"/>
      <c r="I26263"/>
      <c r="L26263"/>
    </row>
    <row r="26264" spans="7:12" x14ac:dyDescent="0.25">
      <c r="G26264"/>
      <c r="I26264"/>
      <c r="L26264"/>
    </row>
    <row r="26265" spans="7:12" x14ac:dyDescent="0.25">
      <c r="G26265"/>
      <c r="I26265"/>
      <c r="L26265"/>
    </row>
    <row r="26266" spans="7:12" x14ac:dyDescent="0.25">
      <c r="G26266"/>
      <c r="I26266"/>
      <c r="L26266"/>
    </row>
    <row r="26267" spans="7:12" x14ac:dyDescent="0.25">
      <c r="G26267"/>
      <c r="I26267"/>
      <c r="L26267"/>
    </row>
    <row r="26268" spans="7:12" x14ac:dyDescent="0.25">
      <c r="G26268"/>
      <c r="I26268"/>
      <c r="L26268"/>
    </row>
    <row r="26269" spans="7:12" x14ac:dyDescent="0.25">
      <c r="G26269"/>
      <c r="I26269"/>
      <c r="L26269"/>
    </row>
    <row r="26270" spans="7:12" x14ac:dyDescent="0.25">
      <c r="G26270"/>
      <c r="I26270"/>
      <c r="L26270"/>
    </row>
    <row r="26271" spans="7:12" x14ac:dyDescent="0.25">
      <c r="G26271"/>
      <c r="I26271"/>
      <c r="L26271"/>
    </row>
    <row r="26272" spans="7:12" x14ac:dyDescent="0.25">
      <c r="G26272"/>
      <c r="I26272"/>
      <c r="L26272"/>
    </row>
    <row r="26273" spans="7:12" x14ac:dyDescent="0.25">
      <c r="G26273"/>
      <c r="I26273"/>
      <c r="L26273"/>
    </row>
    <row r="26274" spans="7:12" x14ac:dyDescent="0.25">
      <c r="G26274"/>
      <c r="I26274"/>
      <c r="L26274"/>
    </row>
    <row r="26275" spans="7:12" x14ac:dyDescent="0.25">
      <c r="G26275"/>
      <c r="I26275"/>
      <c r="L26275"/>
    </row>
    <row r="26276" spans="7:12" x14ac:dyDescent="0.25">
      <c r="G26276"/>
      <c r="I26276"/>
      <c r="L26276"/>
    </row>
    <row r="26277" spans="7:12" x14ac:dyDescent="0.25">
      <c r="G26277"/>
      <c r="I26277"/>
      <c r="L26277"/>
    </row>
    <row r="26278" spans="7:12" x14ac:dyDescent="0.25">
      <c r="G26278"/>
      <c r="I26278"/>
      <c r="L26278"/>
    </row>
    <row r="26279" spans="7:12" x14ac:dyDescent="0.25">
      <c r="G26279"/>
      <c r="I26279"/>
      <c r="L26279"/>
    </row>
    <row r="26280" spans="7:12" x14ac:dyDescent="0.25">
      <c r="G26280"/>
      <c r="I26280"/>
      <c r="L26280"/>
    </row>
    <row r="26281" spans="7:12" x14ac:dyDescent="0.25">
      <c r="G26281"/>
      <c r="I26281"/>
      <c r="L26281"/>
    </row>
    <row r="26282" spans="7:12" x14ac:dyDescent="0.25">
      <c r="G26282"/>
      <c r="I26282"/>
      <c r="L26282"/>
    </row>
    <row r="26283" spans="7:12" x14ac:dyDescent="0.25">
      <c r="G26283"/>
      <c r="I26283"/>
      <c r="L26283"/>
    </row>
    <row r="26284" spans="7:12" x14ac:dyDescent="0.25">
      <c r="G26284"/>
      <c r="I26284"/>
      <c r="L26284"/>
    </row>
    <row r="26285" spans="7:12" x14ac:dyDescent="0.25">
      <c r="G26285"/>
      <c r="I26285"/>
      <c r="L26285"/>
    </row>
    <row r="26286" spans="7:12" x14ac:dyDescent="0.25">
      <c r="G26286"/>
      <c r="I26286"/>
      <c r="L26286"/>
    </row>
    <row r="26287" spans="7:12" x14ac:dyDescent="0.25">
      <c r="G26287"/>
      <c r="I26287"/>
      <c r="L26287"/>
    </row>
    <row r="26288" spans="7:12" x14ac:dyDescent="0.25">
      <c r="G26288"/>
      <c r="I26288"/>
      <c r="L26288"/>
    </row>
    <row r="26289" spans="7:12" x14ac:dyDescent="0.25">
      <c r="G26289"/>
      <c r="I26289"/>
      <c r="L26289"/>
    </row>
    <row r="26290" spans="7:12" x14ac:dyDescent="0.25">
      <c r="G26290"/>
      <c r="I26290"/>
      <c r="L26290"/>
    </row>
    <row r="26291" spans="7:12" x14ac:dyDescent="0.25">
      <c r="G26291"/>
      <c r="I26291"/>
      <c r="L26291"/>
    </row>
    <row r="26292" spans="7:12" x14ac:dyDescent="0.25">
      <c r="G26292"/>
      <c r="I26292"/>
      <c r="L26292"/>
    </row>
    <row r="26293" spans="7:12" x14ac:dyDescent="0.25">
      <c r="G26293"/>
      <c r="I26293"/>
      <c r="L26293"/>
    </row>
    <row r="26294" spans="7:12" x14ac:dyDescent="0.25">
      <c r="G26294"/>
      <c r="I26294"/>
      <c r="L26294"/>
    </row>
    <row r="26295" spans="7:12" x14ac:dyDescent="0.25">
      <c r="G26295"/>
      <c r="I26295"/>
      <c r="L26295"/>
    </row>
    <row r="26296" spans="7:12" x14ac:dyDescent="0.25">
      <c r="G26296"/>
      <c r="I26296"/>
      <c r="L26296"/>
    </row>
    <row r="26297" spans="7:12" x14ac:dyDescent="0.25">
      <c r="G26297"/>
      <c r="I26297"/>
      <c r="L26297"/>
    </row>
    <row r="26298" spans="7:12" x14ac:dyDescent="0.25">
      <c r="G26298"/>
      <c r="I26298"/>
      <c r="L26298"/>
    </row>
    <row r="26299" spans="7:12" x14ac:dyDescent="0.25">
      <c r="G26299"/>
      <c r="I26299"/>
      <c r="L26299"/>
    </row>
    <row r="26300" spans="7:12" x14ac:dyDescent="0.25">
      <c r="G26300"/>
      <c r="I26300"/>
      <c r="L26300"/>
    </row>
    <row r="26301" spans="7:12" x14ac:dyDescent="0.25">
      <c r="G26301"/>
      <c r="I26301"/>
      <c r="L26301"/>
    </row>
    <row r="26302" spans="7:12" x14ac:dyDescent="0.25">
      <c r="G26302"/>
      <c r="I26302"/>
      <c r="L26302"/>
    </row>
    <row r="26303" spans="7:12" x14ac:dyDescent="0.25">
      <c r="G26303"/>
      <c r="I26303"/>
      <c r="L26303"/>
    </row>
    <row r="26304" spans="7:12" x14ac:dyDescent="0.25">
      <c r="G26304"/>
      <c r="I26304"/>
      <c r="L26304"/>
    </row>
    <row r="26305" spans="7:12" x14ac:dyDescent="0.25">
      <c r="G26305"/>
      <c r="I26305"/>
      <c r="L26305"/>
    </row>
    <row r="26306" spans="7:12" x14ac:dyDescent="0.25">
      <c r="G26306"/>
      <c r="I26306"/>
      <c r="L26306"/>
    </row>
    <row r="26307" spans="7:12" x14ac:dyDescent="0.25">
      <c r="G26307"/>
      <c r="I26307"/>
      <c r="L26307"/>
    </row>
    <row r="26308" spans="7:12" x14ac:dyDescent="0.25">
      <c r="G26308"/>
      <c r="I26308"/>
      <c r="L26308"/>
    </row>
    <row r="26309" spans="7:12" x14ac:dyDescent="0.25">
      <c r="G26309"/>
      <c r="I26309"/>
      <c r="L26309"/>
    </row>
    <row r="26310" spans="7:12" x14ac:dyDescent="0.25">
      <c r="G26310"/>
      <c r="I26310"/>
      <c r="L26310"/>
    </row>
    <row r="26311" spans="7:12" x14ac:dyDescent="0.25">
      <c r="G26311"/>
      <c r="I26311"/>
      <c r="L26311"/>
    </row>
    <row r="26312" spans="7:12" x14ac:dyDescent="0.25">
      <c r="G26312"/>
      <c r="I26312"/>
      <c r="L26312"/>
    </row>
    <row r="26313" spans="7:12" x14ac:dyDescent="0.25">
      <c r="G26313"/>
      <c r="I26313"/>
      <c r="L26313"/>
    </row>
    <row r="26314" spans="7:12" x14ac:dyDescent="0.25">
      <c r="G26314"/>
      <c r="I26314"/>
      <c r="L26314"/>
    </row>
    <row r="26315" spans="7:12" x14ac:dyDescent="0.25">
      <c r="G26315"/>
      <c r="I26315"/>
      <c r="L26315"/>
    </row>
    <row r="26316" spans="7:12" x14ac:dyDescent="0.25">
      <c r="G26316"/>
      <c r="I26316"/>
      <c r="L26316"/>
    </row>
    <row r="26317" spans="7:12" x14ac:dyDescent="0.25">
      <c r="G26317"/>
      <c r="I26317"/>
      <c r="L26317"/>
    </row>
    <row r="26318" spans="7:12" x14ac:dyDescent="0.25">
      <c r="G26318"/>
      <c r="I26318"/>
      <c r="L26318"/>
    </row>
    <row r="26319" spans="7:12" x14ac:dyDescent="0.25">
      <c r="G26319"/>
      <c r="I26319"/>
      <c r="L26319"/>
    </row>
    <row r="26320" spans="7:12" x14ac:dyDescent="0.25">
      <c r="G26320"/>
      <c r="I26320"/>
      <c r="L26320"/>
    </row>
    <row r="26321" spans="7:12" x14ac:dyDescent="0.25">
      <c r="G26321"/>
      <c r="I26321"/>
      <c r="L26321"/>
    </row>
    <row r="26322" spans="7:12" x14ac:dyDescent="0.25">
      <c r="G26322"/>
      <c r="I26322"/>
      <c r="L26322"/>
    </row>
    <row r="26323" spans="7:12" x14ac:dyDescent="0.25">
      <c r="G26323"/>
      <c r="I26323"/>
      <c r="L26323"/>
    </row>
    <row r="26324" spans="7:12" x14ac:dyDescent="0.25">
      <c r="G26324"/>
      <c r="I26324"/>
      <c r="L26324"/>
    </row>
    <row r="26325" spans="7:12" x14ac:dyDescent="0.25">
      <c r="G26325"/>
      <c r="I26325"/>
      <c r="L26325"/>
    </row>
    <row r="26326" spans="7:12" x14ac:dyDescent="0.25">
      <c r="G26326"/>
      <c r="I26326"/>
      <c r="L26326"/>
    </row>
    <row r="26327" spans="7:12" x14ac:dyDescent="0.25">
      <c r="G26327"/>
      <c r="I26327"/>
      <c r="L26327"/>
    </row>
    <row r="26328" spans="7:12" x14ac:dyDescent="0.25">
      <c r="G26328"/>
      <c r="I26328"/>
      <c r="L26328"/>
    </row>
    <row r="26329" spans="7:12" x14ac:dyDescent="0.25">
      <c r="G26329"/>
      <c r="I26329"/>
      <c r="L26329"/>
    </row>
    <row r="26330" spans="7:12" x14ac:dyDescent="0.25">
      <c r="G26330"/>
      <c r="I26330"/>
      <c r="L26330"/>
    </row>
    <row r="26331" spans="7:12" x14ac:dyDescent="0.25">
      <c r="G26331"/>
      <c r="I26331"/>
      <c r="L26331"/>
    </row>
    <row r="26332" spans="7:12" x14ac:dyDescent="0.25">
      <c r="G26332"/>
      <c r="I26332"/>
      <c r="L26332"/>
    </row>
    <row r="26333" spans="7:12" x14ac:dyDescent="0.25">
      <c r="G26333"/>
      <c r="I26333"/>
      <c r="L26333"/>
    </row>
    <row r="26334" spans="7:12" x14ac:dyDescent="0.25">
      <c r="G26334"/>
      <c r="I26334"/>
      <c r="L26334"/>
    </row>
    <row r="26335" spans="7:12" x14ac:dyDescent="0.25">
      <c r="G26335"/>
      <c r="I26335"/>
      <c r="L26335"/>
    </row>
    <row r="26336" spans="7:12" x14ac:dyDescent="0.25">
      <c r="G26336"/>
      <c r="I26336"/>
      <c r="L26336"/>
    </row>
    <row r="26337" spans="7:12" x14ac:dyDescent="0.25">
      <c r="G26337"/>
      <c r="I26337"/>
      <c r="L26337"/>
    </row>
    <row r="26338" spans="7:12" x14ac:dyDescent="0.25">
      <c r="G26338"/>
      <c r="I26338"/>
      <c r="L26338"/>
    </row>
    <row r="26339" spans="7:12" x14ac:dyDescent="0.25">
      <c r="G26339"/>
      <c r="I26339"/>
      <c r="L26339"/>
    </row>
    <row r="26340" spans="7:12" x14ac:dyDescent="0.25">
      <c r="G26340"/>
      <c r="I26340"/>
      <c r="L26340"/>
    </row>
    <row r="26341" spans="7:12" x14ac:dyDescent="0.25">
      <c r="G26341"/>
      <c r="I26341"/>
      <c r="L26341"/>
    </row>
    <row r="26342" spans="7:12" x14ac:dyDescent="0.25">
      <c r="G26342"/>
      <c r="I26342"/>
      <c r="L26342"/>
    </row>
    <row r="26343" spans="7:12" x14ac:dyDescent="0.25">
      <c r="G26343"/>
      <c r="I26343"/>
      <c r="L26343"/>
    </row>
    <row r="26344" spans="7:12" x14ac:dyDescent="0.25">
      <c r="G26344"/>
      <c r="I26344"/>
      <c r="L26344"/>
    </row>
    <row r="26345" spans="7:12" x14ac:dyDescent="0.25">
      <c r="G26345"/>
      <c r="I26345"/>
      <c r="L26345"/>
    </row>
    <row r="26346" spans="7:12" x14ac:dyDescent="0.25">
      <c r="G26346"/>
      <c r="I26346"/>
      <c r="L26346"/>
    </row>
    <row r="26347" spans="7:12" x14ac:dyDescent="0.25">
      <c r="G26347"/>
      <c r="I26347"/>
      <c r="L26347"/>
    </row>
    <row r="26348" spans="7:12" x14ac:dyDescent="0.25">
      <c r="G26348"/>
      <c r="I26348"/>
      <c r="L26348"/>
    </row>
    <row r="26349" spans="7:12" x14ac:dyDescent="0.25">
      <c r="G26349"/>
      <c r="I26349"/>
      <c r="L26349"/>
    </row>
    <row r="26350" spans="7:12" x14ac:dyDescent="0.25">
      <c r="G26350"/>
      <c r="I26350"/>
      <c r="L26350"/>
    </row>
    <row r="26351" spans="7:12" x14ac:dyDescent="0.25">
      <c r="G26351"/>
      <c r="I26351"/>
      <c r="L26351"/>
    </row>
    <row r="26352" spans="7:12" x14ac:dyDescent="0.25">
      <c r="G26352"/>
      <c r="I26352"/>
      <c r="L26352"/>
    </row>
    <row r="26353" spans="7:12" x14ac:dyDescent="0.25">
      <c r="G26353"/>
      <c r="I26353"/>
      <c r="L26353"/>
    </row>
    <row r="26354" spans="7:12" x14ac:dyDescent="0.25">
      <c r="G26354"/>
      <c r="I26354"/>
      <c r="L26354"/>
    </row>
    <row r="26355" spans="7:12" x14ac:dyDescent="0.25">
      <c r="G26355"/>
      <c r="I26355"/>
      <c r="L26355"/>
    </row>
    <row r="26356" spans="7:12" x14ac:dyDescent="0.25">
      <c r="G26356"/>
      <c r="I26356"/>
      <c r="L26356"/>
    </row>
    <row r="26357" spans="7:12" x14ac:dyDescent="0.25">
      <c r="G26357"/>
      <c r="I26357"/>
      <c r="L26357"/>
    </row>
    <row r="26358" spans="7:12" x14ac:dyDescent="0.25">
      <c r="G26358"/>
      <c r="I26358"/>
      <c r="L26358"/>
    </row>
    <row r="26359" spans="7:12" x14ac:dyDescent="0.25">
      <c r="G26359"/>
      <c r="I26359"/>
      <c r="L26359"/>
    </row>
    <row r="26360" spans="7:12" x14ac:dyDescent="0.25">
      <c r="G26360"/>
      <c r="I26360"/>
      <c r="L26360"/>
    </row>
    <row r="26361" spans="7:12" x14ac:dyDescent="0.25">
      <c r="G26361"/>
      <c r="I26361"/>
      <c r="L26361"/>
    </row>
    <row r="26362" spans="7:12" x14ac:dyDescent="0.25">
      <c r="G26362"/>
      <c r="I26362"/>
      <c r="L26362"/>
    </row>
    <row r="26363" spans="7:12" x14ac:dyDescent="0.25">
      <c r="G26363"/>
      <c r="I26363"/>
      <c r="L26363"/>
    </row>
    <row r="26364" spans="7:12" x14ac:dyDescent="0.25">
      <c r="G26364"/>
      <c r="I26364"/>
      <c r="L26364"/>
    </row>
    <row r="26365" spans="7:12" x14ac:dyDescent="0.25">
      <c r="G26365"/>
      <c r="I26365"/>
      <c r="L26365"/>
    </row>
    <row r="26366" spans="7:12" x14ac:dyDescent="0.25">
      <c r="G26366"/>
      <c r="I26366"/>
      <c r="L26366"/>
    </row>
    <row r="26367" spans="7:12" x14ac:dyDescent="0.25">
      <c r="G26367"/>
      <c r="I26367"/>
      <c r="L26367"/>
    </row>
    <row r="26368" spans="7:12" x14ac:dyDescent="0.25">
      <c r="G26368"/>
      <c r="I26368"/>
      <c r="L26368"/>
    </row>
    <row r="26369" spans="7:12" x14ac:dyDescent="0.25">
      <c r="G26369"/>
      <c r="I26369"/>
      <c r="L26369"/>
    </row>
    <row r="26370" spans="7:12" x14ac:dyDescent="0.25">
      <c r="G26370"/>
      <c r="I26370"/>
      <c r="L26370"/>
    </row>
    <row r="26371" spans="7:12" x14ac:dyDescent="0.25">
      <c r="G26371"/>
      <c r="I26371"/>
      <c r="L26371"/>
    </row>
    <row r="26372" spans="7:12" x14ac:dyDescent="0.25">
      <c r="G26372"/>
      <c r="I26372"/>
      <c r="L26372"/>
    </row>
    <row r="26373" spans="7:12" x14ac:dyDescent="0.25">
      <c r="G26373"/>
      <c r="I26373"/>
      <c r="L26373"/>
    </row>
    <row r="26374" spans="7:12" x14ac:dyDescent="0.25">
      <c r="G26374"/>
      <c r="I26374"/>
      <c r="L26374"/>
    </row>
    <row r="26375" spans="7:12" x14ac:dyDescent="0.25">
      <c r="G26375"/>
      <c r="I26375"/>
      <c r="L26375"/>
    </row>
    <row r="26376" spans="7:12" x14ac:dyDescent="0.25">
      <c r="G26376"/>
      <c r="I26376"/>
      <c r="L26376"/>
    </row>
    <row r="26377" spans="7:12" x14ac:dyDescent="0.25">
      <c r="G26377"/>
      <c r="I26377"/>
      <c r="L26377"/>
    </row>
    <row r="26378" spans="7:12" x14ac:dyDescent="0.25">
      <c r="G26378"/>
      <c r="I26378"/>
      <c r="L26378"/>
    </row>
    <row r="26379" spans="7:12" x14ac:dyDescent="0.25">
      <c r="G26379"/>
      <c r="I26379"/>
      <c r="L26379"/>
    </row>
    <row r="26380" spans="7:12" x14ac:dyDescent="0.25">
      <c r="G26380"/>
      <c r="I26380"/>
      <c r="L26380"/>
    </row>
    <row r="26381" spans="7:12" x14ac:dyDescent="0.25">
      <c r="G26381"/>
      <c r="I26381"/>
      <c r="L26381"/>
    </row>
    <row r="26382" spans="7:12" x14ac:dyDescent="0.25">
      <c r="G26382"/>
      <c r="I26382"/>
      <c r="L26382"/>
    </row>
    <row r="26383" spans="7:12" x14ac:dyDescent="0.25">
      <c r="G26383"/>
      <c r="I26383"/>
      <c r="L26383"/>
    </row>
    <row r="26384" spans="7:12" x14ac:dyDescent="0.25">
      <c r="G26384"/>
      <c r="I26384"/>
      <c r="L26384"/>
    </row>
    <row r="26385" spans="7:12" x14ac:dyDescent="0.25">
      <c r="G26385"/>
      <c r="I26385"/>
      <c r="L26385"/>
    </row>
    <row r="26386" spans="7:12" x14ac:dyDescent="0.25">
      <c r="G26386"/>
      <c r="I26386"/>
      <c r="L26386"/>
    </row>
    <row r="26387" spans="7:12" x14ac:dyDescent="0.25">
      <c r="G26387"/>
      <c r="I26387"/>
      <c r="L26387"/>
    </row>
    <row r="26388" spans="7:12" x14ac:dyDescent="0.25">
      <c r="G26388"/>
      <c r="I26388"/>
      <c r="L26388"/>
    </row>
    <row r="26389" spans="7:12" x14ac:dyDescent="0.25">
      <c r="G26389"/>
      <c r="I26389"/>
      <c r="L26389"/>
    </row>
    <row r="26390" spans="7:12" x14ac:dyDescent="0.25">
      <c r="G26390"/>
      <c r="I26390"/>
      <c r="L26390"/>
    </row>
    <row r="26391" spans="7:12" x14ac:dyDescent="0.25">
      <c r="G26391"/>
      <c r="I26391"/>
      <c r="L26391"/>
    </row>
    <row r="26392" spans="7:12" x14ac:dyDescent="0.25">
      <c r="G26392"/>
      <c r="I26392"/>
      <c r="L26392"/>
    </row>
    <row r="26393" spans="7:12" x14ac:dyDescent="0.25">
      <c r="G26393"/>
      <c r="I26393"/>
      <c r="L26393"/>
    </row>
    <row r="26394" spans="7:12" x14ac:dyDescent="0.25">
      <c r="G26394"/>
      <c r="I26394"/>
      <c r="L26394"/>
    </row>
    <row r="26395" spans="7:12" x14ac:dyDescent="0.25">
      <c r="G26395"/>
      <c r="I26395"/>
      <c r="L26395"/>
    </row>
    <row r="26396" spans="7:12" x14ac:dyDescent="0.25">
      <c r="G26396"/>
      <c r="I26396"/>
      <c r="L26396"/>
    </row>
    <row r="26397" spans="7:12" x14ac:dyDescent="0.25">
      <c r="G26397"/>
      <c r="I26397"/>
      <c r="L26397"/>
    </row>
    <row r="26398" spans="7:12" x14ac:dyDescent="0.25">
      <c r="G26398"/>
      <c r="I26398"/>
      <c r="L26398"/>
    </row>
    <row r="26399" spans="7:12" x14ac:dyDescent="0.25">
      <c r="G26399"/>
      <c r="I26399"/>
      <c r="L26399"/>
    </row>
    <row r="26400" spans="7:12" x14ac:dyDescent="0.25">
      <c r="G26400"/>
      <c r="I26400"/>
      <c r="L26400"/>
    </row>
    <row r="26401" spans="7:12" x14ac:dyDescent="0.25">
      <c r="G26401"/>
      <c r="I26401"/>
      <c r="L26401"/>
    </row>
    <row r="26402" spans="7:12" x14ac:dyDescent="0.25">
      <c r="G26402"/>
      <c r="I26402"/>
      <c r="L26402"/>
    </row>
    <row r="26403" spans="7:12" x14ac:dyDescent="0.25">
      <c r="G26403"/>
      <c r="I26403"/>
      <c r="L26403"/>
    </row>
    <row r="26404" spans="7:12" x14ac:dyDescent="0.25">
      <c r="G26404"/>
      <c r="I26404"/>
      <c r="L26404"/>
    </row>
    <row r="26405" spans="7:12" x14ac:dyDescent="0.25">
      <c r="G26405"/>
      <c r="I26405"/>
      <c r="L26405"/>
    </row>
    <row r="26406" spans="7:12" x14ac:dyDescent="0.25">
      <c r="G26406"/>
      <c r="I26406"/>
      <c r="L26406"/>
    </row>
    <row r="26407" spans="7:12" x14ac:dyDescent="0.25">
      <c r="G26407"/>
      <c r="I26407"/>
      <c r="L26407"/>
    </row>
    <row r="26408" spans="7:12" x14ac:dyDescent="0.25">
      <c r="G26408"/>
      <c r="I26408"/>
      <c r="L26408"/>
    </row>
    <row r="26409" spans="7:12" x14ac:dyDescent="0.25">
      <c r="G26409"/>
      <c r="I26409"/>
      <c r="L26409"/>
    </row>
    <row r="26410" spans="7:12" x14ac:dyDescent="0.25">
      <c r="G26410"/>
      <c r="I26410"/>
      <c r="L26410"/>
    </row>
    <row r="26411" spans="7:12" x14ac:dyDescent="0.25">
      <c r="G26411"/>
      <c r="I26411"/>
      <c r="L26411"/>
    </row>
    <row r="26412" spans="7:12" x14ac:dyDescent="0.25">
      <c r="G26412"/>
      <c r="I26412"/>
      <c r="L26412"/>
    </row>
    <row r="26413" spans="7:12" x14ac:dyDescent="0.25">
      <c r="G26413"/>
      <c r="I26413"/>
      <c r="L26413"/>
    </row>
    <row r="26414" spans="7:12" x14ac:dyDescent="0.25">
      <c r="G26414"/>
      <c r="I26414"/>
      <c r="L26414"/>
    </row>
    <row r="26415" spans="7:12" x14ac:dyDescent="0.25">
      <c r="G26415"/>
      <c r="I26415"/>
      <c r="L26415"/>
    </row>
    <row r="26416" spans="7:12" x14ac:dyDescent="0.25">
      <c r="G26416"/>
      <c r="I26416"/>
      <c r="L26416"/>
    </row>
    <row r="26417" spans="7:12" x14ac:dyDescent="0.25">
      <c r="G26417"/>
      <c r="I26417"/>
      <c r="L26417"/>
    </row>
    <row r="26418" spans="7:12" x14ac:dyDescent="0.25">
      <c r="G26418"/>
      <c r="I26418"/>
      <c r="L26418"/>
    </row>
    <row r="26419" spans="7:12" x14ac:dyDescent="0.25">
      <c r="G26419"/>
      <c r="I26419"/>
      <c r="L26419"/>
    </row>
    <row r="26420" spans="7:12" x14ac:dyDescent="0.25">
      <c r="G26420"/>
      <c r="I26420"/>
      <c r="L26420"/>
    </row>
    <row r="26421" spans="7:12" x14ac:dyDescent="0.25">
      <c r="G26421"/>
      <c r="I26421"/>
      <c r="L26421"/>
    </row>
    <row r="26422" spans="7:12" x14ac:dyDescent="0.25">
      <c r="G26422"/>
      <c r="I26422"/>
      <c r="L26422"/>
    </row>
    <row r="26423" spans="7:12" x14ac:dyDescent="0.25">
      <c r="G26423"/>
      <c r="I26423"/>
      <c r="L26423"/>
    </row>
    <row r="26424" spans="7:12" x14ac:dyDescent="0.25">
      <c r="G26424"/>
      <c r="I26424"/>
      <c r="L26424"/>
    </row>
    <row r="26425" spans="7:12" x14ac:dyDescent="0.25">
      <c r="G26425"/>
      <c r="I26425"/>
      <c r="L26425"/>
    </row>
    <row r="26426" spans="7:12" x14ac:dyDescent="0.25">
      <c r="G26426"/>
      <c r="I26426"/>
      <c r="L26426"/>
    </row>
    <row r="26427" spans="7:12" x14ac:dyDescent="0.25">
      <c r="G26427"/>
      <c r="I26427"/>
      <c r="L26427"/>
    </row>
    <row r="26428" spans="7:12" x14ac:dyDescent="0.25">
      <c r="G26428"/>
      <c r="I26428"/>
      <c r="L26428"/>
    </row>
    <row r="26429" spans="7:12" x14ac:dyDescent="0.25">
      <c r="G26429"/>
      <c r="I26429"/>
      <c r="L26429"/>
    </row>
    <row r="26430" spans="7:12" x14ac:dyDescent="0.25">
      <c r="G26430"/>
      <c r="I26430"/>
      <c r="L26430"/>
    </row>
    <row r="26431" spans="7:12" x14ac:dyDescent="0.25">
      <c r="G26431"/>
      <c r="I26431"/>
      <c r="L26431"/>
    </row>
    <row r="26432" spans="7:12" x14ac:dyDescent="0.25">
      <c r="G26432"/>
      <c r="I26432"/>
      <c r="L26432"/>
    </row>
    <row r="26433" spans="7:12" x14ac:dyDescent="0.25">
      <c r="G26433"/>
      <c r="I26433"/>
      <c r="L26433"/>
    </row>
    <row r="26434" spans="7:12" x14ac:dyDescent="0.25">
      <c r="G26434"/>
      <c r="I26434"/>
      <c r="L26434"/>
    </row>
    <row r="26435" spans="7:12" x14ac:dyDescent="0.25">
      <c r="G26435"/>
      <c r="I26435"/>
      <c r="L26435"/>
    </row>
    <row r="26436" spans="7:12" x14ac:dyDescent="0.25">
      <c r="G26436"/>
      <c r="I26436"/>
      <c r="L26436"/>
    </row>
    <row r="26437" spans="7:12" x14ac:dyDescent="0.25">
      <c r="G26437"/>
      <c r="I26437"/>
      <c r="L26437"/>
    </row>
    <row r="26438" spans="7:12" x14ac:dyDescent="0.25">
      <c r="G26438"/>
      <c r="I26438"/>
      <c r="L26438"/>
    </row>
    <row r="26439" spans="7:12" x14ac:dyDescent="0.25">
      <c r="G26439"/>
      <c r="I26439"/>
      <c r="L26439"/>
    </row>
    <row r="26440" spans="7:12" x14ac:dyDescent="0.25">
      <c r="G26440"/>
      <c r="I26440"/>
      <c r="L26440"/>
    </row>
    <row r="26441" spans="7:12" x14ac:dyDescent="0.25">
      <c r="G26441"/>
      <c r="I26441"/>
      <c r="L26441"/>
    </row>
    <row r="26442" spans="7:12" x14ac:dyDescent="0.25">
      <c r="G26442"/>
      <c r="I26442"/>
      <c r="L26442"/>
    </row>
    <row r="26443" spans="7:12" x14ac:dyDescent="0.25">
      <c r="G26443"/>
      <c r="I26443"/>
      <c r="L26443"/>
    </row>
    <row r="26444" spans="7:12" x14ac:dyDescent="0.25">
      <c r="G26444"/>
      <c r="I26444"/>
      <c r="L26444"/>
    </row>
    <row r="26445" spans="7:12" x14ac:dyDescent="0.25">
      <c r="G26445"/>
      <c r="I26445"/>
      <c r="L26445"/>
    </row>
    <row r="26446" spans="7:12" x14ac:dyDescent="0.25">
      <c r="G26446"/>
      <c r="I26446"/>
      <c r="L26446"/>
    </row>
    <row r="26447" spans="7:12" x14ac:dyDescent="0.25">
      <c r="G26447"/>
      <c r="I26447"/>
      <c r="L26447"/>
    </row>
    <row r="26448" spans="7:12" x14ac:dyDescent="0.25">
      <c r="G26448"/>
      <c r="I26448"/>
      <c r="L26448"/>
    </row>
    <row r="26449" spans="7:12" x14ac:dyDescent="0.25">
      <c r="G26449"/>
      <c r="I26449"/>
      <c r="L26449"/>
    </row>
    <row r="26450" spans="7:12" x14ac:dyDescent="0.25">
      <c r="G26450"/>
      <c r="I26450"/>
      <c r="L26450"/>
    </row>
    <row r="26451" spans="7:12" x14ac:dyDescent="0.25">
      <c r="G26451"/>
      <c r="I26451"/>
      <c r="L26451"/>
    </row>
    <row r="26452" spans="7:12" x14ac:dyDescent="0.25">
      <c r="G26452"/>
      <c r="I26452"/>
      <c r="L26452"/>
    </row>
    <row r="26453" spans="7:12" x14ac:dyDescent="0.25">
      <c r="G26453"/>
      <c r="I26453"/>
      <c r="L26453"/>
    </row>
    <row r="26454" spans="7:12" x14ac:dyDescent="0.25">
      <c r="G26454"/>
      <c r="I26454"/>
      <c r="L26454"/>
    </row>
    <row r="26455" spans="7:12" x14ac:dyDescent="0.25">
      <c r="G26455"/>
      <c r="I26455"/>
      <c r="L26455"/>
    </row>
    <row r="26456" spans="7:12" x14ac:dyDescent="0.25">
      <c r="G26456"/>
      <c r="I26456"/>
      <c r="L26456"/>
    </row>
    <row r="26457" spans="7:12" x14ac:dyDescent="0.25">
      <c r="G26457"/>
      <c r="I26457"/>
      <c r="L26457"/>
    </row>
    <row r="26458" spans="7:12" x14ac:dyDescent="0.25">
      <c r="G26458"/>
      <c r="I26458"/>
      <c r="L26458"/>
    </row>
    <row r="26459" spans="7:12" x14ac:dyDescent="0.25">
      <c r="G26459"/>
      <c r="I26459"/>
      <c r="L26459"/>
    </row>
    <row r="26460" spans="7:12" x14ac:dyDescent="0.25">
      <c r="G26460"/>
      <c r="I26460"/>
      <c r="L26460"/>
    </row>
    <row r="26461" spans="7:12" x14ac:dyDescent="0.25">
      <c r="G26461"/>
      <c r="I26461"/>
      <c r="L26461"/>
    </row>
    <row r="26462" spans="7:12" x14ac:dyDescent="0.25">
      <c r="G26462"/>
      <c r="I26462"/>
      <c r="L26462"/>
    </row>
    <row r="26463" spans="7:12" x14ac:dyDescent="0.25">
      <c r="G26463"/>
      <c r="I26463"/>
      <c r="L26463"/>
    </row>
    <row r="26464" spans="7:12" x14ac:dyDescent="0.25">
      <c r="G26464"/>
      <c r="I26464"/>
      <c r="L26464"/>
    </row>
    <row r="26465" spans="7:12" x14ac:dyDescent="0.25">
      <c r="G26465"/>
      <c r="I26465"/>
      <c r="L26465"/>
    </row>
    <row r="26466" spans="7:12" x14ac:dyDescent="0.25">
      <c r="G26466"/>
      <c r="I26466"/>
      <c r="L26466"/>
    </row>
    <row r="26467" spans="7:12" x14ac:dyDescent="0.25">
      <c r="G26467"/>
      <c r="I26467"/>
      <c r="L26467"/>
    </row>
    <row r="26468" spans="7:12" x14ac:dyDescent="0.25">
      <c r="G26468"/>
      <c r="I26468"/>
      <c r="L26468"/>
    </row>
    <row r="26469" spans="7:12" x14ac:dyDescent="0.25">
      <c r="G26469"/>
      <c r="I26469"/>
      <c r="L26469"/>
    </row>
    <row r="26470" spans="7:12" x14ac:dyDescent="0.25">
      <c r="G26470"/>
      <c r="I26470"/>
      <c r="L26470"/>
    </row>
    <row r="26471" spans="7:12" x14ac:dyDescent="0.25">
      <c r="G26471"/>
      <c r="I26471"/>
      <c r="L26471"/>
    </row>
    <row r="26472" spans="7:12" x14ac:dyDescent="0.25">
      <c r="G26472"/>
      <c r="I26472"/>
      <c r="L26472"/>
    </row>
    <row r="26473" spans="7:12" x14ac:dyDescent="0.25">
      <c r="G26473"/>
      <c r="I26473"/>
      <c r="L26473"/>
    </row>
    <row r="26474" spans="7:12" x14ac:dyDescent="0.25">
      <c r="G26474"/>
      <c r="I26474"/>
      <c r="L26474"/>
    </row>
    <row r="26475" spans="7:12" x14ac:dyDescent="0.25">
      <c r="G26475"/>
      <c r="I26475"/>
      <c r="L26475"/>
    </row>
    <row r="26476" spans="7:12" x14ac:dyDescent="0.25">
      <c r="G26476"/>
      <c r="I26476"/>
      <c r="L26476"/>
    </row>
    <row r="26477" spans="7:12" x14ac:dyDescent="0.25">
      <c r="G26477"/>
      <c r="I26477"/>
      <c r="L26477"/>
    </row>
    <row r="26478" spans="7:12" x14ac:dyDescent="0.25">
      <c r="G26478"/>
      <c r="I26478"/>
      <c r="L26478"/>
    </row>
    <row r="26479" spans="7:12" x14ac:dyDescent="0.25">
      <c r="G26479"/>
      <c r="I26479"/>
      <c r="L26479"/>
    </row>
    <row r="26480" spans="7:12" x14ac:dyDescent="0.25">
      <c r="G26480"/>
      <c r="I26480"/>
      <c r="L26480"/>
    </row>
    <row r="26481" spans="7:12" x14ac:dyDescent="0.25">
      <c r="G26481"/>
      <c r="I26481"/>
      <c r="L26481"/>
    </row>
    <row r="26482" spans="7:12" x14ac:dyDescent="0.25">
      <c r="G26482"/>
      <c r="I26482"/>
      <c r="L26482"/>
    </row>
    <row r="26483" spans="7:12" x14ac:dyDescent="0.25">
      <c r="G26483"/>
      <c r="I26483"/>
      <c r="L26483"/>
    </row>
    <row r="26484" spans="7:12" x14ac:dyDescent="0.25">
      <c r="G26484"/>
      <c r="I26484"/>
      <c r="L26484"/>
    </row>
    <row r="26485" spans="7:12" x14ac:dyDescent="0.25">
      <c r="G26485"/>
      <c r="I26485"/>
      <c r="L26485"/>
    </row>
    <row r="26486" spans="7:12" x14ac:dyDescent="0.25">
      <c r="G26486"/>
      <c r="I26486"/>
      <c r="L26486"/>
    </row>
    <row r="26487" spans="7:12" x14ac:dyDescent="0.25">
      <c r="G26487"/>
      <c r="I26487"/>
      <c r="L26487"/>
    </row>
    <row r="26488" spans="7:12" x14ac:dyDescent="0.25">
      <c r="G26488"/>
      <c r="I26488"/>
      <c r="L26488"/>
    </row>
    <row r="26489" spans="7:12" x14ac:dyDescent="0.25">
      <c r="G26489"/>
      <c r="I26489"/>
      <c r="L26489"/>
    </row>
    <row r="26490" spans="7:12" x14ac:dyDescent="0.25">
      <c r="G26490"/>
      <c r="I26490"/>
      <c r="L26490"/>
    </row>
    <row r="26491" spans="7:12" x14ac:dyDescent="0.25">
      <c r="G26491"/>
      <c r="I26491"/>
      <c r="L26491"/>
    </row>
    <row r="26492" spans="7:12" x14ac:dyDescent="0.25">
      <c r="G26492"/>
      <c r="I26492"/>
      <c r="L26492"/>
    </row>
    <row r="26493" spans="7:12" x14ac:dyDescent="0.25">
      <c r="G26493"/>
      <c r="I26493"/>
      <c r="L26493"/>
    </row>
    <row r="26494" spans="7:12" x14ac:dyDescent="0.25">
      <c r="G26494"/>
      <c r="I26494"/>
      <c r="L26494"/>
    </row>
    <row r="26495" spans="7:12" x14ac:dyDescent="0.25">
      <c r="G26495"/>
      <c r="I26495"/>
      <c r="L26495"/>
    </row>
    <row r="26496" spans="7:12" x14ac:dyDescent="0.25">
      <c r="G26496"/>
      <c r="I26496"/>
      <c r="L26496"/>
    </row>
    <row r="26497" spans="7:12" x14ac:dyDescent="0.25">
      <c r="G26497"/>
      <c r="I26497"/>
      <c r="L26497"/>
    </row>
    <row r="26498" spans="7:12" x14ac:dyDescent="0.25">
      <c r="G26498"/>
      <c r="I26498"/>
      <c r="L26498"/>
    </row>
    <row r="26499" spans="7:12" x14ac:dyDescent="0.25">
      <c r="G26499"/>
      <c r="I26499"/>
      <c r="L26499"/>
    </row>
    <row r="26500" spans="7:12" x14ac:dyDescent="0.25">
      <c r="G26500"/>
      <c r="I26500"/>
      <c r="L26500"/>
    </row>
    <row r="26501" spans="7:12" x14ac:dyDescent="0.25">
      <c r="G26501"/>
      <c r="I26501"/>
      <c r="L26501"/>
    </row>
    <row r="26502" spans="7:12" x14ac:dyDescent="0.25">
      <c r="G26502"/>
      <c r="I26502"/>
      <c r="L26502"/>
    </row>
    <row r="26503" spans="7:12" x14ac:dyDescent="0.25">
      <c r="G26503"/>
      <c r="I26503"/>
      <c r="L26503"/>
    </row>
    <row r="26504" spans="7:12" x14ac:dyDescent="0.25">
      <c r="G26504"/>
      <c r="I26504"/>
      <c r="L26504"/>
    </row>
    <row r="26505" spans="7:12" x14ac:dyDescent="0.25">
      <c r="G26505"/>
      <c r="I26505"/>
      <c r="L26505"/>
    </row>
    <row r="26506" spans="7:12" x14ac:dyDescent="0.25">
      <c r="G26506"/>
      <c r="I26506"/>
      <c r="L26506"/>
    </row>
    <row r="26507" spans="7:12" x14ac:dyDescent="0.25">
      <c r="G26507"/>
      <c r="I26507"/>
      <c r="L26507"/>
    </row>
    <row r="26508" spans="7:12" x14ac:dyDescent="0.25">
      <c r="G26508"/>
      <c r="I26508"/>
      <c r="L26508"/>
    </row>
    <row r="26509" spans="7:12" x14ac:dyDescent="0.25">
      <c r="G26509"/>
      <c r="I26509"/>
      <c r="L26509"/>
    </row>
    <row r="26510" spans="7:12" x14ac:dyDescent="0.25">
      <c r="G26510"/>
      <c r="I26510"/>
      <c r="L26510"/>
    </row>
    <row r="26511" spans="7:12" x14ac:dyDescent="0.25">
      <c r="G26511"/>
      <c r="I26511"/>
      <c r="L26511"/>
    </row>
    <row r="26512" spans="7:12" x14ac:dyDescent="0.25">
      <c r="G26512"/>
      <c r="I26512"/>
      <c r="L26512"/>
    </row>
    <row r="26513" spans="7:12" x14ac:dyDescent="0.25">
      <c r="G26513"/>
      <c r="I26513"/>
      <c r="L26513"/>
    </row>
    <row r="26514" spans="7:12" x14ac:dyDescent="0.25">
      <c r="G26514"/>
      <c r="I26514"/>
      <c r="L26514"/>
    </row>
    <row r="26515" spans="7:12" x14ac:dyDescent="0.25">
      <c r="G26515"/>
      <c r="I26515"/>
      <c r="L26515"/>
    </row>
    <row r="26516" spans="7:12" x14ac:dyDescent="0.25">
      <c r="G26516"/>
      <c r="I26516"/>
      <c r="L26516"/>
    </row>
    <row r="26517" spans="7:12" x14ac:dyDescent="0.25">
      <c r="G26517"/>
      <c r="I26517"/>
      <c r="L26517"/>
    </row>
    <row r="26518" spans="7:12" x14ac:dyDescent="0.25">
      <c r="G26518"/>
      <c r="I26518"/>
      <c r="L26518"/>
    </row>
    <row r="26519" spans="7:12" x14ac:dyDescent="0.25">
      <c r="G26519"/>
      <c r="I26519"/>
      <c r="L26519"/>
    </row>
    <row r="26520" spans="7:12" x14ac:dyDescent="0.25">
      <c r="G26520"/>
      <c r="I26520"/>
      <c r="L26520"/>
    </row>
    <row r="26521" spans="7:12" x14ac:dyDescent="0.25">
      <c r="G26521"/>
      <c r="I26521"/>
      <c r="L26521"/>
    </row>
    <row r="26522" spans="7:12" x14ac:dyDescent="0.25">
      <c r="G26522"/>
      <c r="I26522"/>
      <c r="L26522"/>
    </row>
    <row r="26523" spans="7:12" x14ac:dyDescent="0.25">
      <c r="G26523"/>
      <c r="I26523"/>
      <c r="L26523"/>
    </row>
    <row r="26524" spans="7:12" x14ac:dyDescent="0.25">
      <c r="G26524"/>
      <c r="I26524"/>
      <c r="L26524"/>
    </row>
    <row r="26525" spans="7:12" x14ac:dyDescent="0.25">
      <c r="G26525"/>
      <c r="I26525"/>
      <c r="L26525"/>
    </row>
    <row r="26526" spans="7:12" x14ac:dyDescent="0.25">
      <c r="G26526"/>
      <c r="I26526"/>
      <c r="L26526"/>
    </row>
    <row r="26527" spans="7:12" x14ac:dyDescent="0.25">
      <c r="G26527"/>
      <c r="I26527"/>
      <c r="L26527"/>
    </row>
    <row r="26528" spans="7:12" x14ac:dyDescent="0.25">
      <c r="G26528"/>
      <c r="I26528"/>
      <c r="L26528"/>
    </row>
    <row r="26529" spans="7:12" x14ac:dyDescent="0.25">
      <c r="G26529"/>
      <c r="I26529"/>
      <c r="L26529"/>
    </row>
    <row r="26530" spans="7:12" x14ac:dyDescent="0.25">
      <c r="G26530"/>
      <c r="I26530"/>
      <c r="L26530"/>
    </row>
    <row r="26531" spans="7:12" x14ac:dyDescent="0.25">
      <c r="G26531"/>
      <c r="I26531"/>
      <c r="L26531"/>
    </row>
    <row r="26532" spans="7:12" x14ac:dyDescent="0.25">
      <c r="G26532"/>
      <c r="I26532"/>
      <c r="L26532"/>
    </row>
    <row r="26533" spans="7:12" x14ac:dyDescent="0.25">
      <c r="G26533"/>
      <c r="I26533"/>
      <c r="L26533"/>
    </row>
    <row r="26534" spans="7:12" x14ac:dyDescent="0.25">
      <c r="G26534"/>
      <c r="I26534"/>
      <c r="L26534"/>
    </row>
    <row r="26535" spans="7:12" x14ac:dyDescent="0.25">
      <c r="G26535"/>
      <c r="I26535"/>
      <c r="L26535"/>
    </row>
    <row r="26536" spans="7:12" x14ac:dyDescent="0.25">
      <c r="G26536"/>
      <c r="I26536"/>
      <c r="L26536"/>
    </row>
    <row r="26537" spans="7:12" x14ac:dyDescent="0.25">
      <c r="G26537"/>
      <c r="I26537"/>
      <c r="L26537"/>
    </row>
    <row r="26538" spans="7:12" x14ac:dyDescent="0.25">
      <c r="G26538"/>
      <c r="I26538"/>
      <c r="L26538"/>
    </row>
    <row r="26539" spans="7:12" x14ac:dyDescent="0.25">
      <c r="G26539"/>
      <c r="I26539"/>
      <c r="L26539"/>
    </row>
    <row r="26540" spans="7:12" x14ac:dyDescent="0.25">
      <c r="G26540"/>
      <c r="I26540"/>
      <c r="L26540"/>
    </row>
    <row r="26541" spans="7:12" x14ac:dyDescent="0.25">
      <c r="G26541"/>
      <c r="I26541"/>
      <c r="L26541"/>
    </row>
    <row r="26542" spans="7:12" x14ac:dyDescent="0.25">
      <c r="G26542"/>
      <c r="I26542"/>
      <c r="L26542"/>
    </row>
    <row r="26543" spans="7:12" x14ac:dyDescent="0.25">
      <c r="G26543"/>
      <c r="I26543"/>
      <c r="L26543"/>
    </row>
    <row r="26544" spans="7:12" x14ac:dyDescent="0.25">
      <c r="G26544"/>
      <c r="I26544"/>
      <c r="L26544"/>
    </row>
    <row r="26545" spans="7:12" x14ac:dyDescent="0.25">
      <c r="G26545"/>
      <c r="I26545"/>
      <c r="L26545"/>
    </row>
    <row r="26546" spans="7:12" x14ac:dyDescent="0.25">
      <c r="G26546"/>
      <c r="I26546"/>
      <c r="L26546"/>
    </row>
    <row r="26547" spans="7:12" x14ac:dyDescent="0.25">
      <c r="G26547"/>
      <c r="I26547"/>
      <c r="L26547"/>
    </row>
    <row r="26548" spans="7:12" x14ac:dyDescent="0.25">
      <c r="G26548"/>
      <c r="I26548"/>
      <c r="L26548"/>
    </row>
    <row r="26549" spans="7:12" x14ac:dyDescent="0.25">
      <c r="G26549"/>
      <c r="I26549"/>
      <c r="L26549"/>
    </row>
    <row r="26550" spans="7:12" x14ac:dyDescent="0.25">
      <c r="G26550"/>
      <c r="I26550"/>
      <c r="L26550"/>
    </row>
    <row r="26551" spans="7:12" x14ac:dyDescent="0.25">
      <c r="G26551"/>
      <c r="I26551"/>
      <c r="L26551"/>
    </row>
    <row r="26552" spans="7:12" x14ac:dyDescent="0.25">
      <c r="G26552"/>
      <c r="I26552"/>
      <c r="L26552"/>
    </row>
    <row r="26553" spans="7:12" x14ac:dyDescent="0.25">
      <c r="G26553"/>
      <c r="I26553"/>
      <c r="L26553"/>
    </row>
    <row r="26554" spans="7:12" x14ac:dyDescent="0.25">
      <c r="G26554"/>
      <c r="I26554"/>
      <c r="L26554"/>
    </row>
    <row r="26555" spans="7:12" x14ac:dyDescent="0.25">
      <c r="G26555"/>
      <c r="I26555"/>
      <c r="L26555"/>
    </row>
    <row r="26556" spans="7:12" x14ac:dyDescent="0.25">
      <c r="G26556"/>
      <c r="I26556"/>
      <c r="L26556"/>
    </row>
    <row r="26557" spans="7:12" x14ac:dyDescent="0.25">
      <c r="G26557"/>
      <c r="I26557"/>
      <c r="L26557"/>
    </row>
    <row r="26558" spans="7:12" x14ac:dyDescent="0.25">
      <c r="G26558"/>
      <c r="I26558"/>
      <c r="L26558"/>
    </row>
    <row r="26559" spans="7:12" x14ac:dyDescent="0.25">
      <c r="G26559"/>
      <c r="I26559"/>
      <c r="L26559"/>
    </row>
    <row r="26560" spans="7:12" x14ac:dyDescent="0.25">
      <c r="G26560"/>
      <c r="I26560"/>
      <c r="L26560"/>
    </row>
    <row r="26561" spans="7:12" x14ac:dyDescent="0.25">
      <c r="G26561"/>
      <c r="I26561"/>
      <c r="L26561"/>
    </row>
    <row r="26562" spans="7:12" x14ac:dyDescent="0.25">
      <c r="G26562"/>
      <c r="I26562"/>
      <c r="L26562"/>
    </row>
    <row r="26563" spans="7:12" x14ac:dyDescent="0.25">
      <c r="G26563"/>
      <c r="I26563"/>
      <c r="L26563"/>
    </row>
    <row r="26564" spans="7:12" x14ac:dyDescent="0.25">
      <c r="G26564"/>
      <c r="I26564"/>
      <c r="L26564"/>
    </row>
    <row r="26565" spans="7:12" x14ac:dyDescent="0.25">
      <c r="G26565"/>
      <c r="I26565"/>
      <c r="L26565"/>
    </row>
    <row r="26566" spans="7:12" x14ac:dyDescent="0.25">
      <c r="G26566"/>
      <c r="I26566"/>
      <c r="L26566"/>
    </row>
    <row r="26567" spans="7:12" x14ac:dyDescent="0.25">
      <c r="G26567"/>
      <c r="I26567"/>
      <c r="L26567"/>
    </row>
    <row r="26568" spans="7:12" x14ac:dyDescent="0.25">
      <c r="G26568"/>
      <c r="I26568"/>
      <c r="L26568"/>
    </row>
    <row r="26569" spans="7:12" x14ac:dyDescent="0.25">
      <c r="G26569"/>
      <c r="I26569"/>
      <c r="L26569"/>
    </row>
    <row r="26570" spans="7:12" x14ac:dyDescent="0.25">
      <c r="G26570"/>
      <c r="I26570"/>
      <c r="L26570"/>
    </row>
    <row r="26571" spans="7:12" x14ac:dyDescent="0.25">
      <c r="G26571"/>
      <c r="I26571"/>
      <c r="L26571"/>
    </row>
    <row r="26572" spans="7:12" x14ac:dyDescent="0.25">
      <c r="G26572"/>
      <c r="I26572"/>
      <c r="L26572"/>
    </row>
    <row r="26573" spans="7:12" x14ac:dyDescent="0.25">
      <c r="G26573"/>
      <c r="I26573"/>
      <c r="L26573"/>
    </row>
    <row r="26574" spans="7:12" x14ac:dyDescent="0.25">
      <c r="G26574"/>
      <c r="I26574"/>
      <c r="L26574"/>
    </row>
    <row r="26575" spans="7:12" x14ac:dyDescent="0.25">
      <c r="G26575"/>
      <c r="I26575"/>
      <c r="L26575"/>
    </row>
    <row r="26576" spans="7:12" x14ac:dyDescent="0.25">
      <c r="G26576"/>
      <c r="I26576"/>
      <c r="L26576"/>
    </row>
    <row r="26577" spans="7:12" x14ac:dyDescent="0.25">
      <c r="G26577"/>
      <c r="I26577"/>
      <c r="L26577"/>
    </row>
    <row r="26578" spans="7:12" x14ac:dyDescent="0.25">
      <c r="G26578"/>
      <c r="I26578"/>
      <c r="L26578"/>
    </row>
    <row r="26579" spans="7:12" x14ac:dyDescent="0.25">
      <c r="G26579"/>
      <c r="I26579"/>
      <c r="L26579"/>
    </row>
    <row r="26580" spans="7:12" x14ac:dyDescent="0.25">
      <c r="G26580"/>
      <c r="I26580"/>
      <c r="L26580"/>
    </row>
    <row r="26581" spans="7:12" x14ac:dyDescent="0.25">
      <c r="G26581"/>
      <c r="I26581"/>
      <c r="L26581"/>
    </row>
    <row r="26582" spans="7:12" x14ac:dyDescent="0.25">
      <c r="G26582"/>
      <c r="I26582"/>
      <c r="L26582"/>
    </row>
    <row r="26583" spans="7:12" x14ac:dyDescent="0.25">
      <c r="G26583"/>
      <c r="I26583"/>
      <c r="L26583"/>
    </row>
    <row r="26584" spans="7:12" x14ac:dyDescent="0.25">
      <c r="G26584"/>
      <c r="I26584"/>
      <c r="L26584"/>
    </row>
    <row r="26585" spans="7:12" x14ac:dyDescent="0.25">
      <c r="G26585"/>
      <c r="I26585"/>
      <c r="L26585"/>
    </row>
    <row r="26586" spans="7:12" x14ac:dyDescent="0.25">
      <c r="G26586"/>
      <c r="I26586"/>
      <c r="L26586"/>
    </row>
    <row r="26587" spans="7:12" x14ac:dyDescent="0.25">
      <c r="G26587"/>
      <c r="I26587"/>
      <c r="L26587"/>
    </row>
    <row r="26588" spans="7:12" x14ac:dyDescent="0.25">
      <c r="G26588"/>
      <c r="I26588"/>
      <c r="L26588"/>
    </row>
    <row r="26589" spans="7:12" x14ac:dyDescent="0.25">
      <c r="G26589"/>
      <c r="I26589"/>
      <c r="L26589"/>
    </row>
    <row r="26590" spans="7:12" x14ac:dyDescent="0.25">
      <c r="G26590"/>
      <c r="I26590"/>
      <c r="L26590"/>
    </row>
    <row r="26591" spans="7:12" x14ac:dyDescent="0.25">
      <c r="G26591"/>
      <c r="I26591"/>
      <c r="L26591"/>
    </row>
    <row r="26592" spans="7:12" x14ac:dyDescent="0.25">
      <c r="G26592"/>
      <c r="I26592"/>
      <c r="L26592"/>
    </row>
    <row r="26593" spans="7:12" x14ac:dyDescent="0.25">
      <c r="G26593"/>
      <c r="I26593"/>
      <c r="L26593"/>
    </row>
    <row r="26594" spans="7:12" x14ac:dyDescent="0.25">
      <c r="G26594"/>
      <c r="I26594"/>
      <c r="L26594"/>
    </row>
    <row r="26595" spans="7:12" x14ac:dyDescent="0.25">
      <c r="G26595"/>
      <c r="I26595"/>
      <c r="L26595"/>
    </row>
    <row r="26596" spans="7:12" x14ac:dyDescent="0.25">
      <c r="G26596"/>
      <c r="I26596"/>
      <c r="L26596"/>
    </row>
    <row r="26597" spans="7:12" x14ac:dyDescent="0.25">
      <c r="G26597"/>
      <c r="I26597"/>
      <c r="L26597"/>
    </row>
    <row r="26598" spans="7:12" x14ac:dyDescent="0.25">
      <c r="G26598"/>
      <c r="I26598"/>
      <c r="L26598"/>
    </row>
    <row r="26599" spans="7:12" x14ac:dyDescent="0.25">
      <c r="G26599"/>
      <c r="I26599"/>
      <c r="L26599"/>
    </row>
    <row r="26600" spans="7:12" x14ac:dyDescent="0.25">
      <c r="G26600"/>
      <c r="I26600"/>
      <c r="L26600"/>
    </row>
    <row r="26601" spans="7:12" x14ac:dyDescent="0.25">
      <c r="G26601"/>
      <c r="I26601"/>
      <c r="L26601"/>
    </row>
    <row r="26602" spans="7:12" x14ac:dyDescent="0.25">
      <c r="G26602"/>
      <c r="I26602"/>
      <c r="L26602"/>
    </row>
    <row r="26603" spans="7:12" x14ac:dyDescent="0.25">
      <c r="G26603"/>
      <c r="I26603"/>
      <c r="L26603"/>
    </row>
    <row r="26604" spans="7:12" x14ac:dyDescent="0.25">
      <c r="G26604"/>
      <c r="I26604"/>
      <c r="L26604"/>
    </row>
    <row r="26605" spans="7:12" x14ac:dyDescent="0.25">
      <c r="G26605"/>
      <c r="I26605"/>
      <c r="L26605"/>
    </row>
    <row r="26606" spans="7:12" x14ac:dyDescent="0.25">
      <c r="G26606"/>
      <c r="I26606"/>
      <c r="L26606"/>
    </row>
    <row r="26607" spans="7:12" x14ac:dyDescent="0.25">
      <c r="G26607"/>
      <c r="I26607"/>
      <c r="L26607"/>
    </row>
    <row r="26608" spans="7:12" x14ac:dyDescent="0.25">
      <c r="G26608"/>
      <c r="I26608"/>
      <c r="L26608"/>
    </row>
    <row r="26609" spans="7:12" x14ac:dyDescent="0.25">
      <c r="G26609"/>
      <c r="I26609"/>
      <c r="L26609"/>
    </row>
    <row r="26610" spans="7:12" x14ac:dyDescent="0.25">
      <c r="G26610"/>
      <c r="I26610"/>
      <c r="L26610"/>
    </row>
    <row r="26611" spans="7:12" x14ac:dyDescent="0.25">
      <c r="G26611"/>
      <c r="I26611"/>
      <c r="L26611"/>
    </row>
    <row r="26612" spans="7:12" x14ac:dyDescent="0.25">
      <c r="G26612"/>
      <c r="I26612"/>
      <c r="L26612"/>
    </row>
    <row r="26613" spans="7:12" x14ac:dyDescent="0.25">
      <c r="G26613"/>
      <c r="I26613"/>
      <c r="L26613"/>
    </row>
    <row r="26614" spans="7:12" x14ac:dyDescent="0.25">
      <c r="G26614"/>
      <c r="I26614"/>
      <c r="L26614"/>
    </row>
    <row r="26615" spans="7:12" x14ac:dyDescent="0.25">
      <c r="G26615"/>
      <c r="I26615"/>
      <c r="L26615"/>
    </row>
    <row r="26616" spans="7:12" x14ac:dyDescent="0.25">
      <c r="G26616"/>
      <c r="I26616"/>
      <c r="L26616"/>
    </row>
    <row r="26617" spans="7:12" x14ac:dyDescent="0.25">
      <c r="G26617"/>
      <c r="I26617"/>
      <c r="L26617"/>
    </row>
    <row r="26618" spans="7:12" x14ac:dyDescent="0.25">
      <c r="G26618"/>
      <c r="I26618"/>
      <c r="L26618"/>
    </row>
    <row r="26619" spans="7:12" x14ac:dyDescent="0.25">
      <c r="G26619"/>
      <c r="I26619"/>
      <c r="L26619"/>
    </row>
    <row r="26620" spans="7:12" x14ac:dyDescent="0.25">
      <c r="G26620"/>
      <c r="I26620"/>
      <c r="L26620"/>
    </row>
    <row r="26621" spans="7:12" x14ac:dyDescent="0.25">
      <c r="G26621"/>
      <c r="I26621"/>
      <c r="L26621"/>
    </row>
    <row r="26622" spans="7:12" x14ac:dyDescent="0.25">
      <c r="G26622"/>
      <c r="I26622"/>
      <c r="L26622"/>
    </row>
    <row r="26623" spans="7:12" x14ac:dyDescent="0.25">
      <c r="G26623"/>
      <c r="I26623"/>
      <c r="L26623"/>
    </row>
    <row r="26624" spans="7:12" x14ac:dyDescent="0.25">
      <c r="G26624"/>
      <c r="I26624"/>
      <c r="L26624"/>
    </row>
    <row r="26625" spans="7:12" x14ac:dyDescent="0.25">
      <c r="G26625"/>
      <c r="I26625"/>
      <c r="L26625"/>
    </row>
    <row r="26626" spans="7:12" x14ac:dyDescent="0.25">
      <c r="G26626"/>
      <c r="I26626"/>
      <c r="L26626"/>
    </row>
    <row r="26627" spans="7:12" x14ac:dyDescent="0.25">
      <c r="G26627"/>
      <c r="I26627"/>
      <c r="L26627"/>
    </row>
    <row r="26628" spans="7:12" x14ac:dyDescent="0.25">
      <c r="G26628"/>
      <c r="I26628"/>
      <c r="L26628"/>
    </row>
    <row r="26629" spans="7:12" x14ac:dyDescent="0.25">
      <c r="G26629"/>
      <c r="I26629"/>
      <c r="L26629"/>
    </row>
    <row r="26630" spans="7:12" x14ac:dyDescent="0.25">
      <c r="G26630"/>
      <c r="I26630"/>
      <c r="L26630"/>
    </row>
    <row r="26631" spans="7:12" x14ac:dyDescent="0.25">
      <c r="G26631"/>
      <c r="I26631"/>
      <c r="L26631"/>
    </row>
    <row r="26632" spans="7:12" x14ac:dyDescent="0.25">
      <c r="G26632"/>
      <c r="I26632"/>
      <c r="L26632"/>
    </row>
    <row r="26633" spans="7:12" x14ac:dyDescent="0.25">
      <c r="G26633"/>
      <c r="I26633"/>
      <c r="L26633"/>
    </row>
    <row r="26634" spans="7:12" x14ac:dyDescent="0.25">
      <c r="G26634"/>
      <c r="I26634"/>
      <c r="L26634"/>
    </row>
    <row r="26635" spans="7:12" x14ac:dyDescent="0.25">
      <c r="G26635"/>
      <c r="I26635"/>
      <c r="L26635"/>
    </row>
    <row r="26636" spans="7:12" x14ac:dyDescent="0.25">
      <c r="G26636"/>
      <c r="I26636"/>
      <c r="L26636"/>
    </row>
    <row r="26637" spans="7:12" x14ac:dyDescent="0.25">
      <c r="G26637"/>
      <c r="I26637"/>
      <c r="L26637"/>
    </row>
    <row r="26638" spans="7:12" x14ac:dyDescent="0.25">
      <c r="G26638"/>
      <c r="I26638"/>
      <c r="L26638"/>
    </row>
    <row r="26639" spans="7:12" x14ac:dyDescent="0.25">
      <c r="G26639"/>
      <c r="I26639"/>
      <c r="L26639"/>
    </row>
    <row r="26640" spans="7:12" x14ac:dyDescent="0.25">
      <c r="G26640"/>
      <c r="I26640"/>
      <c r="L26640"/>
    </row>
    <row r="26641" spans="7:12" x14ac:dyDescent="0.25">
      <c r="G26641"/>
      <c r="I26641"/>
      <c r="L26641"/>
    </row>
    <row r="26642" spans="7:12" x14ac:dyDescent="0.25">
      <c r="G26642"/>
      <c r="I26642"/>
      <c r="L26642"/>
    </row>
    <row r="26643" spans="7:12" x14ac:dyDescent="0.25">
      <c r="G26643"/>
      <c r="I26643"/>
      <c r="L26643"/>
    </row>
    <row r="26644" spans="7:12" x14ac:dyDescent="0.25">
      <c r="G26644"/>
      <c r="I26644"/>
      <c r="L26644"/>
    </row>
    <row r="26645" spans="7:12" x14ac:dyDescent="0.25">
      <c r="G26645"/>
      <c r="I26645"/>
      <c r="L26645"/>
    </row>
    <row r="26646" spans="7:12" x14ac:dyDescent="0.25">
      <c r="G26646"/>
      <c r="I26646"/>
      <c r="L26646"/>
    </row>
    <row r="26647" spans="7:12" x14ac:dyDescent="0.25">
      <c r="G26647"/>
      <c r="I26647"/>
      <c r="L26647"/>
    </row>
    <row r="26648" spans="7:12" x14ac:dyDescent="0.25">
      <c r="G26648"/>
      <c r="I26648"/>
      <c r="L26648"/>
    </row>
    <row r="26649" spans="7:12" x14ac:dyDescent="0.25">
      <c r="G26649"/>
      <c r="I26649"/>
      <c r="L26649"/>
    </row>
    <row r="26650" spans="7:12" x14ac:dyDescent="0.25">
      <c r="G26650"/>
      <c r="I26650"/>
      <c r="L26650"/>
    </row>
    <row r="26651" spans="7:12" x14ac:dyDescent="0.25">
      <c r="G26651"/>
      <c r="I26651"/>
      <c r="L26651"/>
    </row>
    <row r="26652" spans="7:12" x14ac:dyDescent="0.25">
      <c r="G26652"/>
      <c r="I26652"/>
      <c r="L26652"/>
    </row>
    <row r="26653" spans="7:12" x14ac:dyDescent="0.25">
      <c r="G26653"/>
      <c r="I26653"/>
      <c r="L26653"/>
    </row>
    <row r="26654" spans="7:12" x14ac:dyDescent="0.25">
      <c r="G26654"/>
      <c r="I26654"/>
      <c r="L26654"/>
    </row>
    <row r="26655" spans="7:12" x14ac:dyDescent="0.25">
      <c r="G26655"/>
      <c r="I26655"/>
      <c r="L26655"/>
    </row>
    <row r="26656" spans="7:12" x14ac:dyDescent="0.25">
      <c r="G26656"/>
      <c r="I26656"/>
      <c r="L26656"/>
    </row>
    <row r="26657" spans="7:12" x14ac:dyDescent="0.25">
      <c r="G26657"/>
      <c r="I26657"/>
      <c r="L26657"/>
    </row>
    <row r="26658" spans="7:12" x14ac:dyDescent="0.25">
      <c r="G26658"/>
      <c r="I26658"/>
      <c r="L26658"/>
    </row>
    <row r="26659" spans="7:12" x14ac:dyDescent="0.25">
      <c r="G26659"/>
      <c r="I26659"/>
      <c r="L26659"/>
    </row>
    <row r="26660" spans="7:12" x14ac:dyDescent="0.25">
      <c r="G26660"/>
      <c r="I26660"/>
      <c r="L26660"/>
    </row>
    <row r="26661" spans="7:12" x14ac:dyDescent="0.25">
      <c r="G26661"/>
      <c r="I26661"/>
      <c r="L26661"/>
    </row>
    <row r="26662" spans="7:12" x14ac:dyDescent="0.25">
      <c r="G26662"/>
      <c r="I26662"/>
      <c r="L26662"/>
    </row>
    <row r="26663" spans="7:12" x14ac:dyDescent="0.25">
      <c r="G26663"/>
      <c r="I26663"/>
      <c r="L26663"/>
    </row>
    <row r="26664" spans="7:12" x14ac:dyDescent="0.25">
      <c r="G26664"/>
      <c r="I26664"/>
      <c r="L26664"/>
    </row>
    <row r="26665" spans="7:12" x14ac:dyDescent="0.25">
      <c r="G26665"/>
      <c r="I26665"/>
      <c r="L26665"/>
    </row>
    <row r="26666" spans="7:12" x14ac:dyDescent="0.25">
      <c r="G26666"/>
      <c r="I26666"/>
      <c r="L26666"/>
    </row>
    <row r="26667" spans="7:12" x14ac:dyDescent="0.25">
      <c r="G26667"/>
      <c r="I26667"/>
      <c r="L26667"/>
    </row>
    <row r="26668" spans="7:12" x14ac:dyDescent="0.25">
      <c r="G26668"/>
      <c r="I26668"/>
      <c r="L26668"/>
    </row>
    <row r="26669" spans="7:12" x14ac:dyDescent="0.25">
      <c r="G26669"/>
      <c r="I26669"/>
      <c r="L26669"/>
    </row>
    <row r="26670" spans="7:12" x14ac:dyDescent="0.25">
      <c r="G26670"/>
      <c r="I26670"/>
      <c r="L26670"/>
    </row>
    <row r="26671" spans="7:12" x14ac:dyDescent="0.25">
      <c r="G26671"/>
      <c r="I26671"/>
      <c r="L26671"/>
    </row>
    <row r="26672" spans="7:12" x14ac:dyDescent="0.25">
      <c r="G26672"/>
      <c r="I26672"/>
      <c r="L26672"/>
    </row>
    <row r="26673" spans="7:12" x14ac:dyDescent="0.25">
      <c r="G26673"/>
      <c r="I26673"/>
      <c r="L26673"/>
    </row>
    <row r="26674" spans="7:12" x14ac:dyDescent="0.25">
      <c r="G26674"/>
      <c r="I26674"/>
      <c r="L26674"/>
    </row>
    <row r="26675" spans="7:12" x14ac:dyDescent="0.25">
      <c r="G26675"/>
      <c r="I26675"/>
      <c r="L26675"/>
    </row>
    <row r="26676" spans="7:12" x14ac:dyDescent="0.25">
      <c r="G26676"/>
      <c r="I26676"/>
      <c r="L26676"/>
    </row>
    <row r="26677" spans="7:12" x14ac:dyDescent="0.25">
      <c r="G26677"/>
      <c r="I26677"/>
      <c r="L26677"/>
    </row>
    <row r="26678" spans="7:12" x14ac:dyDescent="0.25">
      <c r="G26678"/>
      <c r="I26678"/>
      <c r="L26678"/>
    </row>
    <row r="26679" spans="7:12" x14ac:dyDescent="0.25">
      <c r="G26679"/>
      <c r="I26679"/>
      <c r="L26679"/>
    </row>
    <row r="26680" spans="7:12" x14ac:dyDescent="0.25">
      <c r="G26680"/>
      <c r="I26680"/>
      <c r="L26680"/>
    </row>
    <row r="26681" spans="7:12" x14ac:dyDescent="0.25">
      <c r="G26681"/>
      <c r="I26681"/>
      <c r="L26681"/>
    </row>
    <row r="26682" spans="7:12" x14ac:dyDescent="0.25">
      <c r="G26682"/>
      <c r="I26682"/>
      <c r="L26682"/>
    </row>
    <row r="26683" spans="7:12" x14ac:dyDescent="0.25">
      <c r="G26683"/>
      <c r="I26683"/>
      <c r="L26683"/>
    </row>
    <row r="26684" spans="7:12" x14ac:dyDescent="0.25">
      <c r="G26684"/>
      <c r="I26684"/>
      <c r="L26684"/>
    </row>
    <row r="26685" spans="7:12" x14ac:dyDescent="0.25">
      <c r="G26685"/>
      <c r="I26685"/>
      <c r="L26685"/>
    </row>
    <row r="26686" spans="7:12" x14ac:dyDescent="0.25">
      <c r="G26686"/>
      <c r="I26686"/>
      <c r="L26686"/>
    </row>
    <row r="26687" spans="7:12" x14ac:dyDescent="0.25">
      <c r="G26687"/>
      <c r="I26687"/>
      <c r="L26687"/>
    </row>
    <row r="26688" spans="7:12" x14ac:dyDescent="0.25">
      <c r="G26688"/>
      <c r="I26688"/>
      <c r="L26688"/>
    </row>
    <row r="26689" spans="7:12" x14ac:dyDescent="0.25">
      <c r="G26689"/>
      <c r="I26689"/>
      <c r="L26689"/>
    </row>
    <row r="26690" spans="7:12" x14ac:dyDescent="0.25">
      <c r="G26690"/>
      <c r="I26690"/>
      <c r="L26690"/>
    </row>
    <row r="26691" spans="7:12" x14ac:dyDescent="0.25">
      <c r="G26691"/>
      <c r="I26691"/>
      <c r="L26691"/>
    </row>
    <row r="26692" spans="7:12" x14ac:dyDescent="0.25">
      <c r="G26692"/>
      <c r="I26692"/>
      <c r="L26692"/>
    </row>
    <row r="26693" spans="7:12" x14ac:dyDescent="0.25">
      <c r="G26693"/>
      <c r="I26693"/>
      <c r="L26693"/>
    </row>
    <row r="26694" spans="7:12" x14ac:dyDescent="0.25">
      <c r="G26694"/>
      <c r="I26694"/>
      <c r="L26694"/>
    </row>
    <row r="26695" spans="7:12" x14ac:dyDescent="0.25">
      <c r="G26695"/>
      <c r="I26695"/>
      <c r="L26695"/>
    </row>
    <row r="26696" spans="7:12" x14ac:dyDescent="0.25">
      <c r="G26696"/>
      <c r="I26696"/>
      <c r="L26696"/>
    </row>
    <row r="26697" spans="7:12" x14ac:dyDescent="0.25">
      <c r="G26697"/>
      <c r="I26697"/>
      <c r="L26697"/>
    </row>
    <row r="26698" spans="7:12" x14ac:dyDescent="0.25">
      <c r="G26698"/>
      <c r="I26698"/>
      <c r="L26698"/>
    </row>
    <row r="26699" spans="7:12" x14ac:dyDescent="0.25">
      <c r="G26699"/>
      <c r="I26699"/>
      <c r="L26699"/>
    </row>
    <row r="26700" spans="7:12" x14ac:dyDescent="0.25">
      <c r="G26700"/>
      <c r="I26700"/>
      <c r="L26700"/>
    </row>
    <row r="26701" spans="7:12" x14ac:dyDescent="0.25">
      <c r="G26701"/>
      <c r="I26701"/>
      <c r="L26701"/>
    </row>
    <row r="26702" spans="7:12" x14ac:dyDescent="0.25">
      <c r="G26702"/>
      <c r="I26702"/>
      <c r="L26702"/>
    </row>
    <row r="26703" spans="7:12" x14ac:dyDescent="0.25">
      <c r="G26703"/>
      <c r="I26703"/>
      <c r="L26703"/>
    </row>
    <row r="26704" spans="7:12" x14ac:dyDescent="0.25">
      <c r="G26704"/>
      <c r="I26704"/>
      <c r="L26704"/>
    </row>
    <row r="26705" spans="7:12" x14ac:dyDescent="0.25">
      <c r="G26705"/>
      <c r="I26705"/>
      <c r="L26705"/>
    </row>
    <row r="26706" spans="7:12" x14ac:dyDescent="0.25">
      <c r="G26706"/>
      <c r="I26706"/>
      <c r="L26706"/>
    </row>
    <row r="26707" spans="7:12" x14ac:dyDescent="0.25">
      <c r="G26707"/>
      <c r="I26707"/>
      <c r="L26707"/>
    </row>
    <row r="26708" spans="7:12" x14ac:dyDescent="0.25">
      <c r="G26708"/>
      <c r="I26708"/>
      <c r="L26708"/>
    </row>
    <row r="26709" spans="7:12" x14ac:dyDescent="0.25">
      <c r="G26709"/>
      <c r="I26709"/>
      <c r="L26709"/>
    </row>
    <row r="26710" spans="7:12" x14ac:dyDescent="0.25">
      <c r="G26710"/>
      <c r="I26710"/>
      <c r="L26710"/>
    </row>
    <row r="26711" spans="7:12" x14ac:dyDescent="0.25">
      <c r="G26711"/>
      <c r="I26711"/>
      <c r="L26711"/>
    </row>
    <row r="26712" spans="7:12" x14ac:dyDescent="0.25">
      <c r="G26712"/>
      <c r="I26712"/>
      <c r="L26712"/>
    </row>
    <row r="26713" spans="7:12" x14ac:dyDescent="0.25">
      <c r="G26713"/>
      <c r="I26713"/>
      <c r="L26713"/>
    </row>
    <row r="26714" spans="7:12" x14ac:dyDescent="0.25">
      <c r="G26714"/>
      <c r="I26714"/>
      <c r="L26714"/>
    </row>
    <row r="26715" spans="7:12" x14ac:dyDescent="0.25">
      <c r="G26715"/>
      <c r="I26715"/>
      <c r="L26715"/>
    </row>
    <row r="26716" spans="7:12" x14ac:dyDescent="0.25">
      <c r="G26716"/>
      <c r="I26716"/>
      <c r="L26716"/>
    </row>
    <row r="26717" spans="7:12" x14ac:dyDescent="0.25">
      <c r="G26717"/>
      <c r="I26717"/>
      <c r="L26717"/>
    </row>
    <row r="26718" spans="7:12" x14ac:dyDescent="0.25">
      <c r="G26718"/>
      <c r="I26718"/>
      <c r="L26718"/>
    </row>
    <row r="26719" spans="7:12" x14ac:dyDescent="0.25">
      <c r="G26719"/>
      <c r="I26719"/>
      <c r="L26719"/>
    </row>
    <row r="26720" spans="7:12" x14ac:dyDescent="0.25">
      <c r="G26720"/>
      <c r="I26720"/>
      <c r="L26720"/>
    </row>
    <row r="26721" spans="7:12" x14ac:dyDescent="0.25">
      <c r="G26721"/>
      <c r="I26721"/>
      <c r="L26721"/>
    </row>
    <row r="26722" spans="7:12" x14ac:dyDescent="0.25">
      <c r="G26722"/>
      <c r="I26722"/>
      <c r="L26722"/>
    </row>
    <row r="26723" spans="7:12" x14ac:dyDescent="0.25">
      <c r="G26723"/>
      <c r="I26723"/>
      <c r="L26723"/>
    </row>
    <row r="26724" spans="7:12" x14ac:dyDescent="0.25">
      <c r="G26724"/>
      <c r="I26724"/>
      <c r="L26724"/>
    </row>
    <row r="26725" spans="7:12" x14ac:dyDescent="0.25">
      <c r="G26725"/>
      <c r="I26725"/>
      <c r="L26725"/>
    </row>
    <row r="26726" spans="7:12" x14ac:dyDescent="0.25">
      <c r="G26726"/>
      <c r="I26726"/>
      <c r="L26726"/>
    </row>
    <row r="26727" spans="7:12" x14ac:dyDescent="0.25">
      <c r="G26727"/>
      <c r="I26727"/>
      <c r="L26727"/>
    </row>
    <row r="26728" spans="7:12" x14ac:dyDescent="0.25">
      <c r="G26728"/>
      <c r="I26728"/>
      <c r="L26728"/>
    </row>
    <row r="26729" spans="7:12" x14ac:dyDescent="0.25">
      <c r="G26729"/>
      <c r="I26729"/>
      <c r="L26729"/>
    </row>
    <row r="26730" spans="7:12" x14ac:dyDescent="0.25">
      <c r="G26730"/>
      <c r="I26730"/>
      <c r="L26730"/>
    </row>
    <row r="26731" spans="7:12" x14ac:dyDescent="0.25">
      <c r="G26731"/>
      <c r="I26731"/>
      <c r="L26731"/>
    </row>
    <row r="26732" spans="7:12" x14ac:dyDescent="0.25">
      <c r="G26732"/>
      <c r="I26732"/>
      <c r="L26732"/>
    </row>
    <row r="26733" spans="7:12" x14ac:dyDescent="0.25">
      <c r="G26733"/>
      <c r="I26733"/>
      <c r="L26733"/>
    </row>
    <row r="26734" spans="7:12" x14ac:dyDescent="0.25">
      <c r="G26734"/>
      <c r="I26734"/>
      <c r="L26734"/>
    </row>
    <row r="26735" spans="7:12" x14ac:dyDescent="0.25">
      <c r="G26735"/>
      <c r="I26735"/>
      <c r="L26735"/>
    </row>
    <row r="26736" spans="7:12" x14ac:dyDescent="0.25">
      <c r="G26736"/>
      <c r="I26736"/>
      <c r="L26736"/>
    </row>
    <row r="26737" spans="7:12" x14ac:dyDescent="0.25">
      <c r="G26737"/>
      <c r="I26737"/>
      <c r="L26737"/>
    </row>
    <row r="26738" spans="7:12" x14ac:dyDescent="0.25">
      <c r="G26738"/>
      <c r="I26738"/>
      <c r="L26738"/>
    </row>
    <row r="26739" spans="7:12" x14ac:dyDescent="0.25">
      <c r="G26739"/>
      <c r="I26739"/>
      <c r="L26739"/>
    </row>
    <row r="26740" spans="7:12" x14ac:dyDescent="0.25">
      <c r="G26740"/>
      <c r="I26740"/>
      <c r="L26740"/>
    </row>
    <row r="26741" spans="7:12" x14ac:dyDescent="0.25">
      <c r="G26741"/>
      <c r="I26741"/>
      <c r="L26741"/>
    </row>
    <row r="26742" spans="7:12" x14ac:dyDescent="0.25">
      <c r="G26742"/>
      <c r="I26742"/>
      <c r="L26742"/>
    </row>
    <row r="26743" spans="7:12" x14ac:dyDescent="0.25">
      <c r="G26743"/>
      <c r="I26743"/>
      <c r="L26743"/>
    </row>
    <row r="26744" spans="7:12" x14ac:dyDescent="0.25">
      <c r="G26744"/>
      <c r="I26744"/>
      <c r="L26744"/>
    </row>
    <row r="26745" spans="7:12" x14ac:dyDescent="0.25">
      <c r="G26745"/>
      <c r="I26745"/>
      <c r="L26745"/>
    </row>
    <row r="26746" spans="7:12" x14ac:dyDescent="0.25">
      <c r="G26746"/>
      <c r="I26746"/>
      <c r="L26746"/>
    </row>
    <row r="26747" spans="7:12" x14ac:dyDescent="0.25">
      <c r="G26747"/>
      <c r="I26747"/>
      <c r="L26747"/>
    </row>
    <row r="26748" spans="7:12" x14ac:dyDescent="0.25">
      <c r="G26748"/>
      <c r="I26748"/>
      <c r="L26748"/>
    </row>
    <row r="26749" spans="7:12" x14ac:dyDescent="0.25">
      <c r="G26749"/>
      <c r="I26749"/>
      <c r="L26749"/>
    </row>
    <row r="26750" spans="7:12" x14ac:dyDescent="0.25">
      <c r="G26750"/>
      <c r="I26750"/>
      <c r="L26750"/>
    </row>
    <row r="26751" spans="7:12" x14ac:dyDescent="0.25">
      <c r="G26751"/>
      <c r="I26751"/>
      <c r="L26751"/>
    </row>
    <row r="26752" spans="7:12" x14ac:dyDescent="0.25">
      <c r="G26752"/>
      <c r="I26752"/>
      <c r="L26752"/>
    </row>
    <row r="26753" spans="7:12" x14ac:dyDescent="0.25">
      <c r="G26753"/>
      <c r="I26753"/>
      <c r="L26753"/>
    </row>
    <row r="26754" spans="7:12" x14ac:dyDescent="0.25">
      <c r="G26754"/>
      <c r="I26754"/>
      <c r="L26754"/>
    </row>
    <row r="26755" spans="7:12" x14ac:dyDescent="0.25">
      <c r="G26755"/>
      <c r="I26755"/>
      <c r="L26755"/>
    </row>
    <row r="26756" spans="7:12" x14ac:dyDescent="0.25">
      <c r="G26756"/>
      <c r="I26756"/>
      <c r="L26756"/>
    </row>
    <row r="26757" spans="7:12" x14ac:dyDescent="0.25">
      <c r="G26757"/>
      <c r="I26757"/>
      <c r="L26757"/>
    </row>
    <row r="26758" spans="7:12" x14ac:dyDescent="0.25">
      <c r="G26758"/>
      <c r="I26758"/>
      <c r="L26758"/>
    </row>
    <row r="26759" spans="7:12" x14ac:dyDescent="0.25">
      <c r="G26759"/>
      <c r="I26759"/>
      <c r="L26759"/>
    </row>
    <row r="26760" spans="7:12" x14ac:dyDescent="0.25">
      <c r="G26760"/>
      <c r="I26760"/>
      <c r="L26760"/>
    </row>
    <row r="26761" spans="7:12" x14ac:dyDescent="0.25">
      <c r="G26761"/>
      <c r="I26761"/>
      <c r="L26761"/>
    </row>
    <row r="26762" spans="7:12" x14ac:dyDescent="0.25">
      <c r="G26762"/>
      <c r="I26762"/>
      <c r="L26762"/>
    </row>
    <row r="26763" spans="7:12" x14ac:dyDescent="0.25">
      <c r="G26763"/>
      <c r="I26763"/>
      <c r="L26763"/>
    </row>
    <row r="26764" spans="7:12" x14ac:dyDescent="0.25">
      <c r="G26764"/>
      <c r="I26764"/>
      <c r="L26764"/>
    </row>
    <row r="26765" spans="7:12" x14ac:dyDescent="0.25">
      <c r="G26765"/>
      <c r="I26765"/>
      <c r="L26765"/>
    </row>
    <row r="26766" spans="7:12" x14ac:dyDescent="0.25">
      <c r="G26766"/>
      <c r="I26766"/>
      <c r="L26766"/>
    </row>
    <row r="26767" spans="7:12" x14ac:dyDescent="0.25">
      <c r="G26767"/>
      <c r="I26767"/>
      <c r="L26767"/>
    </row>
    <row r="26768" spans="7:12" x14ac:dyDescent="0.25">
      <c r="G26768"/>
      <c r="I26768"/>
      <c r="L26768"/>
    </row>
    <row r="26769" spans="7:12" x14ac:dyDescent="0.25">
      <c r="G26769"/>
      <c r="I26769"/>
      <c r="L26769"/>
    </row>
    <row r="26770" spans="7:12" x14ac:dyDescent="0.25">
      <c r="G26770"/>
      <c r="I26770"/>
      <c r="L26770"/>
    </row>
    <row r="26771" spans="7:12" x14ac:dyDescent="0.25">
      <c r="G26771"/>
      <c r="I26771"/>
      <c r="L26771"/>
    </row>
    <row r="26772" spans="7:12" x14ac:dyDescent="0.25">
      <c r="G26772"/>
      <c r="I26772"/>
      <c r="L26772"/>
    </row>
    <row r="26773" spans="7:12" x14ac:dyDescent="0.25">
      <c r="G26773"/>
      <c r="I26773"/>
      <c r="L26773"/>
    </row>
    <row r="26774" spans="7:12" x14ac:dyDescent="0.25">
      <c r="G26774"/>
      <c r="I26774"/>
      <c r="L26774"/>
    </row>
    <row r="26775" spans="7:12" x14ac:dyDescent="0.25">
      <c r="G26775"/>
      <c r="I26775"/>
      <c r="L26775"/>
    </row>
    <row r="26776" spans="7:12" x14ac:dyDescent="0.25">
      <c r="G26776"/>
      <c r="I26776"/>
      <c r="L26776"/>
    </row>
    <row r="26777" spans="7:12" x14ac:dyDescent="0.25">
      <c r="G26777"/>
      <c r="I26777"/>
      <c r="L26777"/>
    </row>
    <row r="26778" spans="7:12" x14ac:dyDescent="0.25">
      <c r="G26778"/>
      <c r="I26778"/>
      <c r="L26778"/>
    </row>
    <row r="26779" spans="7:12" x14ac:dyDescent="0.25">
      <c r="G26779"/>
      <c r="I26779"/>
      <c r="L26779"/>
    </row>
    <row r="26780" spans="7:12" x14ac:dyDescent="0.25">
      <c r="G26780"/>
      <c r="I26780"/>
      <c r="L26780"/>
    </row>
    <row r="26781" spans="7:12" x14ac:dyDescent="0.25">
      <c r="G26781"/>
      <c r="I26781"/>
      <c r="L26781"/>
    </row>
    <row r="26782" spans="7:12" x14ac:dyDescent="0.25">
      <c r="G26782"/>
      <c r="I26782"/>
      <c r="L26782"/>
    </row>
    <row r="26783" spans="7:12" x14ac:dyDescent="0.25">
      <c r="G26783"/>
      <c r="I26783"/>
      <c r="L26783"/>
    </row>
    <row r="26784" spans="7:12" x14ac:dyDescent="0.25">
      <c r="G26784"/>
      <c r="I26784"/>
      <c r="L26784"/>
    </row>
    <row r="26785" spans="7:12" x14ac:dyDescent="0.25">
      <c r="G26785"/>
      <c r="I26785"/>
      <c r="L26785"/>
    </row>
    <row r="26786" spans="7:12" x14ac:dyDescent="0.25">
      <c r="G26786"/>
      <c r="I26786"/>
      <c r="L26786"/>
    </row>
    <row r="26787" spans="7:12" x14ac:dyDescent="0.25">
      <c r="G26787"/>
      <c r="I26787"/>
      <c r="L26787"/>
    </row>
    <row r="26788" spans="7:12" x14ac:dyDescent="0.25">
      <c r="G26788"/>
      <c r="I26788"/>
      <c r="L26788"/>
    </row>
    <row r="26789" spans="7:12" x14ac:dyDescent="0.25">
      <c r="G26789"/>
      <c r="I26789"/>
      <c r="L26789"/>
    </row>
    <row r="26790" spans="7:12" x14ac:dyDescent="0.25">
      <c r="G26790"/>
      <c r="I26790"/>
      <c r="L26790"/>
    </row>
    <row r="26791" spans="7:12" x14ac:dyDescent="0.25">
      <c r="G26791"/>
      <c r="I26791"/>
      <c r="L26791"/>
    </row>
    <row r="26792" spans="7:12" x14ac:dyDescent="0.25">
      <c r="G26792"/>
      <c r="I26792"/>
      <c r="L26792"/>
    </row>
    <row r="26793" spans="7:12" x14ac:dyDescent="0.25">
      <c r="G26793"/>
      <c r="I26793"/>
      <c r="L26793"/>
    </row>
    <row r="26794" spans="7:12" x14ac:dyDescent="0.25">
      <c r="G26794"/>
      <c r="I26794"/>
      <c r="L26794"/>
    </row>
    <row r="26795" spans="7:12" x14ac:dyDescent="0.25">
      <c r="G26795"/>
      <c r="I26795"/>
      <c r="L26795"/>
    </row>
    <row r="26796" spans="7:12" x14ac:dyDescent="0.25">
      <c r="G26796"/>
      <c r="I26796"/>
      <c r="L26796"/>
    </row>
    <row r="26797" spans="7:12" x14ac:dyDescent="0.25">
      <c r="G26797"/>
      <c r="I26797"/>
      <c r="L26797"/>
    </row>
    <row r="26798" spans="7:12" x14ac:dyDescent="0.25">
      <c r="G26798"/>
      <c r="I26798"/>
      <c r="L26798"/>
    </row>
    <row r="26799" spans="7:12" x14ac:dyDescent="0.25">
      <c r="G26799"/>
      <c r="I26799"/>
      <c r="L26799"/>
    </row>
    <row r="26800" spans="7:12" x14ac:dyDescent="0.25">
      <c r="G26800"/>
      <c r="I26800"/>
      <c r="L26800"/>
    </row>
    <row r="26801" spans="7:12" x14ac:dyDescent="0.25">
      <c r="G26801"/>
      <c r="I26801"/>
      <c r="L26801"/>
    </row>
    <row r="26802" spans="7:12" x14ac:dyDescent="0.25">
      <c r="G26802"/>
      <c r="I26802"/>
      <c r="L26802"/>
    </row>
    <row r="26803" spans="7:12" x14ac:dyDescent="0.25">
      <c r="G26803"/>
      <c r="I26803"/>
      <c r="L26803"/>
    </row>
    <row r="26804" spans="7:12" x14ac:dyDescent="0.25">
      <c r="G26804"/>
      <c r="I26804"/>
      <c r="L26804"/>
    </row>
    <row r="26805" spans="7:12" x14ac:dyDescent="0.25">
      <c r="G26805"/>
      <c r="I26805"/>
      <c r="L26805"/>
    </row>
    <row r="26806" spans="7:12" x14ac:dyDescent="0.25">
      <c r="G26806"/>
      <c r="I26806"/>
      <c r="L26806"/>
    </row>
    <row r="26807" spans="7:12" x14ac:dyDescent="0.25">
      <c r="G26807"/>
      <c r="I26807"/>
      <c r="L26807"/>
    </row>
    <row r="26808" spans="7:12" x14ac:dyDescent="0.25">
      <c r="G26808"/>
      <c r="I26808"/>
      <c r="L26808"/>
    </row>
    <row r="26809" spans="7:12" x14ac:dyDescent="0.25">
      <c r="G26809"/>
      <c r="I26809"/>
      <c r="L26809"/>
    </row>
    <row r="26810" spans="7:12" x14ac:dyDescent="0.25">
      <c r="G26810"/>
      <c r="I26810"/>
      <c r="L26810"/>
    </row>
    <row r="26811" spans="7:12" x14ac:dyDescent="0.25">
      <c r="G26811"/>
      <c r="I26811"/>
      <c r="L26811"/>
    </row>
    <row r="26812" spans="7:12" x14ac:dyDescent="0.25">
      <c r="G26812"/>
      <c r="I26812"/>
      <c r="L26812"/>
    </row>
    <row r="26813" spans="7:12" x14ac:dyDescent="0.25">
      <c r="G26813"/>
      <c r="I26813"/>
      <c r="L26813"/>
    </row>
    <row r="26814" spans="7:12" x14ac:dyDescent="0.25">
      <c r="G26814"/>
      <c r="I26814"/>
      <c r="L26814"/>
    </row>
    <row r="26815" spans="7:12" x14ac:dyDescent="0.25">
      <c r="G26815"/>
      <c r="I26815"/>
      <c r="L26815"/>
    </row>
    <row r="26816" spans="7:12" x14ac:dyDescent="0.25">
      <c r="G26816"/>
      <c r="I26816"/>
      <c r="L26816"/>
    </row>
    <row r="26817" spans="7:12" x14ac:dyDescent="0.25">
      <c r="G26817"/>
      <c r="I26817"/>
      <c r="L26817"/>
    </row>
    <row r="26818" spans="7:12" x14ac:dyDescent="0.25">
      <c r="G26818"/>
      <c r="I26818"/>
      <c r="L26818"/>
    </row>
    <row r="26819" spans="7:12" x14ac:dyDescent="0.25">
      <c r="G26819"/>
      <c r="I26819"/>
      <c r="L26819"/>
    </row>
    <row r="26820" spans="7:12" x14ac:dyDescent="0.25">
      <c r="G26820"/>
      <c r="I26820"/>
      <c r="L26820"/>
    </row>
    <row r="26821" spans="7:12" x14ac:dyDescent="0.25">
      <c r="G26821"/>
      <c r="I26821"/>
      <c r="L26821"/>
    </row>
    <row r="26822" spans="7:12" x14ac:dyDescent="0.25">
      <c r="G26822"/>
      <c r="I26822"/>
      <c r="L26822"/>
    </row>
    <row r="26823" spans="7:12" x14ac:dyDescent="0.25">
      <c r="G26823"/>
      <c r="I26823"/>
      <c r="L26823"/>
    </row>
    <row r="26824" spans="7:12" x14ac:dyDescent="0.25">
      <c r="G26824"/>
      <c r="I26824"/>
      <c r="L26824"/>
    </row>
    <row r="26825" spans="7:12" x14ac:dyDescent="0.25">
      <c r="G26825"/>
      <c r="I26825"/>
      <c r="L26825"/>
    </row>
    <row r="26826" spans="7:12" x14ac:dyDescent="0.25">
      <c r="G26826"/>
      <c r="I26826"/>
      <c r="L26826"/>
    </row>
    <row r="26827" spans="7:12" x14ac:dyDescent="0.25">
      <c r="G26827"/>
      <c r="I26827"/>
      <c r="L26827"/>
    </row>
    <row r="26828" spans="7:12" x14ac:dyDescent="0.25">
      <c r="G26828"/>
      <c r="I26828"/>
      <c r="L26828"/>
    </row>
    <row r="26829" spans="7:12" x14ac:dyDescent="0.25">
      <c r="G26829"/>
      <c r="I26829"/>
      <c r="L26829"/>
    </row>
    <row r="26830" spans="7:12" x14ac:dyDescent="0.25">
      <c r="G26830"/>
      <c r="I26830"/>
      <c r="L26830"/>
    </row>
    <row r="26831" spans="7:12" x14ac:dyDescent="0.25">
      <c r="G26831"/>
      <c r="I26831"/>
      <c r="L26831"/>
    </row>
    <row r="26832" spans="7:12" x14ac:dyDescent="0.25">
      <c r="G26832"/>
      <c r="I26832"/>
      <c r="L26832"/>
    </row>
    <row r="26833" spans="7:12" x14ac:dyDescent="0.25">
      <c r="G26833"/>
      <c r="I26833"/>
      <c r="L26833"/>
    </row>
    <row r="26834" spans="7:12" x14ac:dyDescent="0.25">
      <c r="G26834"/>
      <c r="I26834"/>
      <c r="L26834"/>
    </row>
    <row r="26835" spans="7:12" x14ac:dyDescent="0.25">
      <c r="G26835"/>
      <c r="I26835"/>
      <c r="L26835"/>
    </row>
    <row r="26836" spans="7:12" x14ac:dyDescent="0.25">
      <c r="G26836"/>
      <c r="I26836"/>
      <c r="L26836"/>
    </row>
    <row r="26837" spans="7:12" x14ac:dyDescent="0.25">
      <c r="G26837"/>
      <c r="I26837"/>
      <c r="L26837"/>
    </row>
    <row r="26838" spans="7:12" x14ac:dyDescent="0.25">
      <c r="G26838"/>
      <c r="I26838"/>
      <c r="L26838"/>
    </row>
    <row r="26839" spans="7:12" x14ac:dyDescent="0.25">
      <c r="G26839"/>
      <c r="I26839"/>
      <c r="L26839"/>
    </row>
    <row r="26840" spans="7:12" x14ac:dyDescent="0.25">
      <c r="G26840"/>
      <c r="I26840"/>
      <c r="L26840"/>
    </row>
    <row r="26841" spans="7:12" x14ac:dyDescent="0.25">
      <c r="G26841"/>
      <c r="I26841"/>
      <c r="L26841"/>
    </row>
    <row r="26842" spans="7:12" x14ac:dyDescent="0.25">
      <c r="G26842"/>
      <c r="I26842"/>
      <c r="L26842"/>
    </row>
    <row r="26843" spans="7:12" x14ac:dyDescent="0.25">
      <c r="G26843"/>
      <c r="I26843"/>
      <c r="L26843"/>
    </row>
    <row r="26844" spans="7:12" x14ac:dyDescent="0.25">
      <c r="G26844"/>
      <c r="I26844"/>
      <c r="L26844"/>
    </row>
    <row r="26845" spans="7:12" x14ac:dyDescent="0.25">
      <c r="G26845"/>
      <c r="I26845"/>
      <c r="L26845"/>
    </row>
    <row r="26846" spans="7:12" x14ac:dyDescent="0.25">
      <c r="G26846"/>
      <c r="I26846"/>
      <c r="L26846"/>
    </row>
    <row r="26847" spans="7:12" x14ac:dyDescent="0.25">
      <c r="G26847"/>
      <c r="I26847"/>
      <c r="L26847"/>
    </row>
    <row r="26848" spans="7:12" x14ac:dyDescent="0.25">
      <c r="G26848"/>
      <c r="I26848"/>
      <c r="L26848"/>
    </row>
    <row r="26849" spans="7:12" x14ac:dyDescent="0.25">
      <c r="G26849"/>
      <c r="I26849"/>
      <c r="L26849"/>
    </row>
    <row r="26850" spans="7:12" x14ac:dyDescent="0.25">
      <c r="G26850"/>
      <c r="I26850"/>
      <c r="L26850"/>
    </row>
    <row r="26851" spans="7:12" x14ac:dyDescent="0.25">
      <c r="G26851"/>
      <c r="I26851"/>
      <c r="L26851"/>
    </row>
    <row r="26852" spans="7:12" x14ac:dyDescent="0.25">
      <c r="G26852"/>
      <c r="I26852"/>
      <c r="L26852"/>
    </row>
    <row r="26853" spans="7:12" x14ac:dyDescent="0.25">
      <c r="G26853"/>
      <c r="I26853"/>
      <c r="L26853"/>
    </row>
    <row r="26854" spans="7:12" x14ac:dyDescent="0.25">
      <c r="G26854"/>
      <c r="I26854"/>
      <c r="L26854"/>
    </row>
    <row r="26855" spans="7:12" x14ac:dyDescent="0.25">
      <c r="G26855"/>
      <c r="I26855"/>
      <c r="L26855"/>
    </row>
    <row r="26856" spans="7:12" x14ac:dyDescent="0.25">
      <c r="G26856"/>
      <c r="I26856"/>
      <c r="L26856"/>
    </row>
    <row r="26857" spans="7:12" x14ac:dyDescent="0.25">
      <c r="G26857"/>
      <c r="I26857"/>
      <c r="L26857"/>
    </row>
    <row r="26858" spans="7:12" x14ac:dyDescent="0.25">
      <c r="G26858"/>
      <c r="I26858"/>
      <c r="L26858"/>
    </row>
    <row r="26859" spans="7:12" x14ac:dyDescent="0.25">
      <c r="G26859"/>
      <c r="I26859"/>
      <c r="L26859"/>
    </row>
    <row r="26860" spans="7:12" x14ac:dyDescent="0.25">
      <c r="G26860"/>
      <c r="I26860"/>
      <c r="L26860"/>
    </row>
    <row r="26861" spans="7:12" x14ac:dyDescent="0.25">
      <c r="G26861"/>
      <c r="I26861"/>
      <c r="L26861"/>
    </row>
    <row r="26862" spans="7:12" x14ac:dyDescent="0.25">
      <c r="G26862"/>
      <c r="I26862"/>
      <c r="L26862"/>
    </row>
    <row r="26863" spans="7:12" x14ac:dyDescent="0.25">
      <c r="G26863"/>
      <c r="I26863"/>
      <c r="L26863"/>
    </row>
    <row r="26864" spans="7:12" x14ac:dyDescent="0.25">
      <c r="G26864"/>
      <c r="I26864"/>
      <c r="L26864"/>
    </row>
    <row r="26865" spans="7:12" x14ac:dyDescent="0.25">
      <c r="G26865"/>
      <c r="I26865"/>
      <c r="L26865"/>
    </row>
    <row r="26866" spans="7:12" x14ac:dyDescent="0.25">
      <c r="G26866"/>
      <c r="I26866"/>
      <c r="L26866"/>
    </row>
    <row r="26867" spans="7:12" x14ac:dyDescent="0.25">
      <c r="G26867"/>
      <c r="I26867"/>
      <c r="L26867"/>
    </row>
    <row r="26868" spans="7:12" x14ac:dyDescent="0.25">
      <c r="G26868"/>
      <c r="I26868"/>
      <c r="L26868"/>
    </row>
    <row r="26869" spans="7:12" x14ac:dyDescent="0.25">
      <c r="G26869"/>
      <c r="I26869"/>
      <c r="L26869"/>
    </row>
    <row r="26870" spans="7:12" x14ac:dyDescent="0.25">
      <c r="G26870"/>
      <c r="I26870"/>
      <c r="L26870"/>
    </row>
    <row r="26871" spans="7:12" x14ac:dyDescent="0.25">
      <c r="G26871"/>
      <c r="I26871"/>
      <c r="L26871"/>
    </row>
    <row r="26872" spans="7:12" x14ac:dyDescent="0.25">
      <c r="G26872"/>
      <c r="I26872"/>
      <c r="L26872"/>
    </row>
    <row r="26873" spans="7:12" x14ac:dyDescent="0.25">
      <c r="G26873"/>
      <c r="I26873"/>
      <c r="L26873"/>
    </row>
    <row r="26874" spans="7:12" x14ac:dyDescent="0.25">
      <c r="G26874"/>
      <c r="I26874"/>
      <c r="L26874"/>
    </row>
    <row r="26875" spans="7:12" x14ac:dyDescent="0.25">
      <c r="G26875"/>
      <c r="I26875"/>
      <c r="L26875"/>
    </row>
    <row r="26876" spans="7:12" x14ac:dyDescent="0.25">
      <c r="G26876"/>
      <c r="I26876"/>
      <c r="L26876"/>
    </row>
    <row r="26877" spans="7:12" x14ac:dyDescent="0.25">
      <c r="G26877"/>
      <c r="I26877"/>
      <c r="L26877"/>
    </row>
    <row r="26878" spans="7:12" x14ac:dyDescent="0.25">
      <c r="G26878"/>
      <c r="I26878"/>
      <c r="L26878"/>
    </row>
    <row r="26879" spans="7:12" x14ac:dyDescent="0.25">
      <c r="G26879"/>
      <c r="I26879"/>
      <c r="L26879"/>
    </row>
    <row r="26880" spans="7:12" x14ac:dyDescent="0.25">
      <c r="G26880"/>
      <c r="I26880"/>
      <c r="L26880"/>
    </row>
    <row r="26881" spans="7:12" x14ac:dyDescent="0.25">
      <c r="G26881"/>
      <c r="I26881"/>
      <c r="L26881"/>
    </row>
    <row r="26882" spans="7:12" x14ac:dyDescent="0.25">
      <c r="G26882"/>
      <c r="I26882"/>
      <c r="L26882"/>
    </row>
    <row r="26883" spans="7:12" x14ac:dyDescent="0.25">
      <c r="G26883"/>
      <c r="I26883"/>
      <c r="L26883"/>
    </row>
    <row r="26884" spans="7:12" x14ac:dyDescent="0.25">
      <c r="G26884"/>
      <c r="I26884"/>
      <c r="L26884"/>
    </row>
    <row r="26885" spans="7:12" x14ac:dyDescent="0.25">
      <c r="G26885"/>
      <c r="I26885"/>
      <c r="L26885"/>
    </row>
    <row r="26886" spans="7:12" x14ac:dyDescent="0.25">
      <c r="G26886"/>
      <c r="I26886"/>
      <c r="L26886"/>
    </row>
    <row r="26887" spans="7:12" x14ac:dyDescent="0.25">
      <c r="G26887"/>
      <c r="I26887"/>
      <c r="L26887"/>
    </row>
    <row r="26888" spans="7:12" x14ac:dyDescent="0.25">
      <c r="G26888"/>
      <c r="I26888"/>
      <c r="L26888"/>
    </row>
    <row r="26889" spans="7:12" x14ac:dyDescent="0.25">
      <c r="G26889"/>
      <c r="I26889"/>
      <c r="L26889"/>
    </row>
    <row r="26890" spans="7:12" x14ac:dyDescent="0.25">
      <c r="G26890"/>
      <c r="I26890"/>
      <c r="L26890"/>
    </row>
    <row r="26891" spans="7:12" x14ac:dyDescent="0.25">
      <c r="G26891"/>
      <c r="I26891"/>
      <c r="L26891"/>
    </row>
    <row r="26892" spans="7:12" x14ac:dyDescent="0.25">
      <c r="G26892"/>
      <c r="I26892"/>
      <c r="L26892"/>
    </row>
    <row r="26893" spans="7:12" x14ac:dyDescent="0.25">
      <c r="G26893"/>
      <c r="I26893"/>
      <c r="L26893"/>
    </row>
    <row r="26894" spans="7:12" x14ac:dyDescent="0.25">
      <c r="G26894"/>
      <c r="I26894"/>
      <c r="L26894"/>
    </row>
    <row r="26895" spans="7:12" x14ac:dyDescent="0.25">
      <c r="G26895"/>
      <c r="I26895"/>
      <c r="L26895"/>
    </row>
    <row r="26896" spans="7:12" x14ac:dyDescent="0.25">
      <c r="G26896"/>
      <c r="I26896"/>
      <c r="L26896"/>
    </row>
    <row r="26897" spans="7:12" x14ac:dyDescent="0.25">
      <c r="G26897"/>
      <c r="I26897"/>
      <c r="L26897"/>
    </row>
    <row r="26898" spans="7:12" x14ac:dyDescent="0.25">
      <c r="G26898"/>
      <c r="I26898"/>
      <c r="L26898"/>
    </row>
    <row r="26899" spans="7:12" x14ac:dyDescent="0.25">
      <c r="G26899"/>
      <c r="I26899"/>
      <c r="L26899"/>
    </row>
    <row r="26900" spans="7:12" x14ac:dyDescent="0.25">
      <c r="G26900"/>
      <c r="I26900"/>
      <c r="L26900"/>
    </row>
    <row r="26901" spans="7:12" x14ac:dyDescent="0.25">
      <c r="G26901"/>
      <c r="I26901"/>
      <c r="L26901"/>
    </row>
    <row r="26902" spans="7:12" x14ac:dyDescent="0.25">
      <c r="G26902"/>
      <c r="I26902"/>
      <c r="L26902"/>
    </row>
    <row r="26903" spans="7:12" x14ac:dyDescent="0.25">
      <c r="G26903"/>
      <c r="I26903"/>
      <c r="L26903"/>
    </row>
    <row r="26904" spans="7:12" x14ac:dyDescent="0.25">
      <c r="G26904"/>
      <c r="I26904"/>
      <c r="L26904"/>
    </row>
    <row r="26905" spans="7:12" x14ac:dyDescent="0.25">
      <c r="G26905"/>
      <c r="I26905"/>
      <c r="L26905"/>
    </row>
    <row r="26906" spans="7:12" x14ac:dyDescent="0.25">
      <c r="G26906"/>
      <c r="I26906"/>
      <c r="L26906"/>
    </row>
    <row r="26907" spans="7:12" x14ac:dyDescent="0.25">
      <c r="G26907"/>
      <c r="I26907"/>
      <c r="L26907"/>
    </row>
    <row r="26908" spans="7:12" x14ac:dyDescent="0.25">
      <c r="G26908"/>
      <c r="I26908"/>
      <c r="L26908"/>
    </row>
    <row r="26909" spans="7:12" x14ac:dyDescent="0.25">
      <c r="G26909"/>
      <c r="I26909"/>
      <c r="L26909"/>
    </row>
    <row r="26910" spans="7:12" x14ac:dyDescent="0.25">
      <c r="G26910"/>
      <c r="I26910"/>
      <c r="L26910"/>
    </row>
    <row r="26911" spans="7:12" x14ac:dyDescent="0.25">
      <c r="G26911"/>
      <c r="I26911"/>
      <c r="L26911"/>
    </row>
    <row r="26912" spans="7:12" x14ac:dyDescent="0.25">
      <c r="G26912"/>
      <c r="I26912"/>
      <c r="L26912"/>
    </row>
    <row r="26913" spans="7:12" x14ac:dyDescent="0.25">
      <c r="G26913"/>
      <c r="I26913"/>
      <c r="L26913"/>
    </row>
    <row r="26914" spans="7:12" x14ac:dyDescent="0.25">
      <c r="G26914"/>
      <c r="I26914"/>
      <c r="L26914"/>
    </row>
    <row r="26915" spans="7:12" x14ac:dyDescent="0.25">
      <c r="G26915"/>
      <c r="I26915"/>
      <c r="L26915"/>
    </row>
    <row r="26916" spans="7:12" x14ac:dyDescent="0.25">
      <c r="G26916"/>
      <c r="I26916"/>
      <c r="L26916"/>
    </row>
    <row r="26917" spans="7:12" x14ac:dyDescent="0.25">
      <c r="G26917"/>
      <c r="I26917"/>
      <c r="L26917"/>
    </row>
    <row r="26918" spans="7:12" x14ac:dyDescent="0.25">
      <c r="G26918"/>
      <c r="I26918"/>
      <c r="L26918"/>
    </row>
    <row r="26919" spans="7:12" x14ac:dyDescent="0.25">
      <c r="G26919"/>
      <c r="I26919"/>
      <c r="L26919"/>
    </row>
    <row r="26920" spans="7:12" x14ac:dyDescent="0.25">
      <c r="G26920"/>
      <c r="I26920"/>
      <c r="L26920"/>
    </row>
    <row r="26921" spans="7:12" x14ac:dyDescent="0.25">
      <c r="G26921"/>
      <c r="I26921"/>
      <c r="L26921"/>
    </row>
    <row r="26922" spans="7:12" x14ac:dyDescent="0.25">
      <c r="G26922"/>
      <c r="I26922"/>
      <c r="L26922"/>
    </row>
    <row r="26923" spans="7:12" x14ac:dyDescent="0.25">
      <c r="G26923"/>
      <c r="I26923"/>
      <c r="L26923"/>
    </row>
    <row r="26924" spans="7:12" x14ac:dyDescent="0.25">
      <c r="G26924"/>
      <c r="I26924"/>
      <c r="L26924"/>
    </row>
    <row r="26925" spans="7:12" x14ac:dyDescent="0.25">
      <c r="G26925"/>
      <c r="I26925"/>
      <c r="L26925"/>
    </row>
    <row r="26926" spans="7:12" x14ac:dyDescent="0.25">
      <c r="G26926"/>
      <c r="I26926"/>
      <c r="L26926"/>
    </row>
    <row r="26927" spans="7:12" x14ac:dyDescent="0.25">
      <c r="G26927"/>
      <c r="I26927"/>
      <c r="L26927"/>
    </row>
    <row r="26928" spans="7:12" x14ac:dyDescent="0.25">
      <c r="G26928"/>
      <c r="I26928"/>
      <c r="L26928"/>
    </row>
    <row r="26929" spans="7:12" x14ac:dyDescent="0.25">
      <c r="G26929"/>
      <c r="I26929"/>
      <c r="L26929"/>
    </row>
    <row r="26930" spans="7:12" x14ac:dyDescent="0.25">
      <c r="G26930"/>
      <c r="I26930"/>
      <c r="L26930"/>
    </row>
    <row r="26931" spans="7:12" x14ac:dyDescent="0.25">
      <c r="G26931"/>
      <c r="I26931"/>
      <c r="L26931"/>
    </row>
    <row r="26932" spans="7:12" x14ac:dyDescent="0.25">
      <c r="G26932"/>
      <c r="I26932"/>
      <c r="L26932"/>
    </row>
    <row r="26933" spans="7:12" x14ac:dyDescent="0.25">
      <c r="G26933"/>
      <c r="I26933"/>
      <c r="L26933"/>
    </row>
    <row r="26934" spans="7:12" x14ac:dyDescent="0.25">
      <c r="G26934"/>
      <c r="I26934"/>
      <c r="L26934"/>
    </row>
    <row r="26935" spans="7:12" x14ac:dyDescent="0.25">
      <c r="G26935"/>
      <c r="I26935"/>
      <c r="L26935"/>
    </row>
    <row r="26936" spans="7:12" x14ac:dyDescent="0.25">
      <c r="G26936"/>
      <c r="I26936"/>
      <c r="L26936"/>
    </row>
    <row r="26937" spans="7:12" x14ac:dyDescent="0.25">
      <c r="G26937"/>
      <c r="I26937"/>
      <c r="L26937"/>
    </row>
    <row r="26938" spans="7:12" x14ac:dyDescent="0.25">
      <c r="G26938"/>
      <c r="I26938"/>
      <c r="L26938"/>
    </row>
    <row r="26939" spans="7:12" x14ac:dyDescent="0.25">
      <c r="G26939"/>
      <c r="I26939"/>
      <c r="L26939"/>
    </row>
    <row r="26940" spans="7:12" x14ac:dyDescent="0.25">
      <c r="G26940"/>
      <c r="I26940"/>
      <c r="L26940"/>
    </row>
    <row r="26941" spans="7:12" x14ac:dyDescent="0.25">
      <c r="G26941"/>
      <c r="I26941"/>
      <c r="L26941"/>
    </row>
    <row r="26942" spans="7:12" x14ac:dyDescent="0.25">
      <c r="G26942"/>
      <c r="I26942"/>
      <c r="L26942"/>
    </row>
    <row r="26943" spans="7:12" x14ac:dyDescent="0.25">
      <c r="G26943"/>
      <c r="I26943"/>
      <c r="L26943"/>
    </row>
    <row r="26944" spans="7:12" x14ac:dyDescent="0.25">
      <c r="G26944"/>
      <c r="I26944"/>
      <c r="L26944"/>
    </row>
    <row r="26945" spans="7:12" x14ac:dyDescent="0.25">
      <c r="G26945"/>
      <c r="I26945"/>
      <c r="L26945"/>
    </row>
    <row r="26946" spans="7:12" x14ac:dyDescent="0.25">
      <c r="G26946"/>
      <c r="I26946"/>
      <c r="L26946"/>
    </row>
    <row r="26947" spans="7:12" x14ac:dyDescent="0.25">
      <c r="G26947"/>
      <c r="I26947"/>
      <c r="L26947"/>
    </row>
    <row r="26948" spans="7:12" x14ac:dyDescent="0.25">
      <c r="G26948"/>
      <c r="I26948"/>
      <c r="L26948"/>
    </row>
    <row r="26949" spans="7:12" x14ac:dyDescent="0.25">
      <c r="G26949"/>
      <c r="I26949"/>
      <c r="L26949"/>
    </row>
    <row r="26950" spans="7:12" x14ac:dyDescent="0.25">
      <c r="G26950"/>
      <c r="I26950"/>
      <c r="L26950"/>
    </row>
    <row r="26951" spans="7:12" x14ac:dyDescent="0.25">
      <c r="G26951"/>
      <c r="I26951"/>
      <c r="L26951"/>
    </row>
    <row r="26952" spans="7:12" x14ac:dyDescent="0.25">
      <c r="G26952"/>
      <c r="I26952"/>
      <c r="L26952"/>
    </row>
    <row r="26953" spans="7:12" x14ac:dyDescent="0.25">
      <c r="G26953"/>
      <c r="I26953"/>
      <c r="L26953"/>
    </row>
    <row r="26954" spans="7:12" x14ac:dyDescent="0.25">
      <c r="G26954"/>
      <c r="I26954"/>
      <c r="L26954"/>
    </row>
    <row r="26955" spans="7:12" x14ac:dyDescent="0.25">
      <c r="G26955"/>
      <c r="I26955"/>
      <c r="L26955"/>
    </row>
    <row r="26956" spans="7:12" x14ac:dyDescent="0.25">
      <c r="G26956"/>
      <c r="I26956"/>
      <c r="L26956"/>
    </row>
    <row r="26957" spans="7:12" x14ac:dyDescent="0.25">
      <c r="G26957"/>
      <c r="I26957"/>
      <c r="L26957"/>
    </row>
    <row r="26958" spans="7:12" x14ac:dyDescent="0.25">
      <c r="G26958"/>
      <c r="I26958"/>
      <c r="L26958"/>
    </row>
    <row r="26959" spans="7:12" x14ac:dyDescent="0.25">
      <c r="G26959"/>
      <c r="I26959"/>
      <c r="L26959"/>
    </row>
    <row r="26960" spans="7:12" x14ac:dyDescent="0.25">
      <c r="G26960"/>
      <c r="I26960"/>
      <c r="L26960"/>
    </row>
    <row r="26961" spans="7:12" x14ac:dyDescent="0.25">
      <c r="G26961"/>
      <c r="I26961"/>
      <c r="L26961"/>
    </row>
    <row r="26962" spans="7:12" x14ac:dyDescent="0.25">
      <c r="G26962"/>
      <c r="I26962"/>
      <c r="L26962"/>
    </row>
    <row r="26963" spans="7:12" x14ac:dyDescent="0.25">
      <c r="G26963"/>
      <c r="I26963"/>
      <c r="L26963"/>
    </row>
    <row r="26964" spans="7:12" x14ac:dyDescent="0.25">
      <c r="G26964"/>
      <c r="I26964"/>
      <c r="L26964"/>
    </row>
    <row r="26965" spans="7:12" x14ac:dyDescent="0.25">
      <c r="G26965"/>
      <c r="I26965"/>
      <c r="L26965"/>
    </row>
    <row r="26966" spans="7:12" x14ac:dyDescent="0.25">
      <c r="G26966"/>
      <c r="I26966"/>
      <c r="L26966"/>
    </row>
    <row r="26967" spans="7:12" x14ac:dyDescent="0.25">
      <c r="G26967"/>
      <c r="I26967"/>
      <c r="L26967"/>
    </row>
    <row r="26968" spans="7:12" x14ac:dyDescent="0.25">
      <c r="G26968"/>
      <c r="I26968"/>
      <c r="L26968"/>
    </row>
    <row r="26969" spans="7:12" x14ac:dyDescent="0.25">
      <c r="G26969"/>
      <c r="I26969"/>
      <c r="L26969"/>
    </row>
    <row r="26970" spans="7:12" x14ac:dyDescent="0.25">
      <c r="G26970"/>
      <c r="I26970"/>
      <c r="L26970"/>
    </row>
    <row r="26971" spans="7:12" x14ac:dyDescent="0.25">
      <c r="G26971"/>
      <c r="I26971"/>
      <c r="L26971"/>
    </row>
    <row r="26972" spans="7:12" x14ac:dyDescent="0.25">
      <c r="G26972"/>
      <c r="I26972"/>
      <c r="L26972"/>
    </row>
    <row r="26973" spans="7:12" x14ac:dyDescent="0.25">
      <c r="G26973"/>
      <c r="I26973"/>
      <c r="L26973"/>
    </row>
    <row r="26974" spans="7:12" x14ac:dyDescent="0.25">
      <c r="G26974"/>
      <c r="I26974"/>
      <c r="L26974"/>
    </row>
    <row r="26975" spans="7:12" x14ac:dyDescent="0.25">
      <c r="G26975"/>
      <c r="I26975"/>
      <c r="L26975"/>
    </row>
    <row r="26976" spans="7:12" x14ac:dyDescent="0.25">
      <c r="G26976"/>
      <c r="I26976"/>
      <c r="L26976"/>
    </row>
    <row r="26977" spans="7:12" x14ac:dyDescent="0.25">
      <c r="G26977"/>
      <c r="I26977"/>
      <c r="L26977"/>
    </row>
    <row r="26978" spans="7:12" x14ac:dyDescent="0.25">
      <c r="G26978"/>
      <c r="I26978"/>
      <c r="L26978"/>
    </row>
    <row r="26979" spans="7:12" x14ac:dyDescent="0.25">
      <c r="G26979"/>
      <c r="I26979"/>
      <c r="L26979"/>
    </row>
    <row r="26980" spans="7:12" x14ac:dyDescent="0.25">
      <c r="G26980"/>
      <c r="I26980"/>
      <c r="L26980"/>
    </row>
    <row r="26981" spans="7:12" x14ac:dyDescent="0.25">
      <c r="G26981"/>
      <c r="I26981"/>
      <c r="L26981"/>
    </row>
    <row r="26982" spans="7:12" x14ac:dyDescent="0.25">
      <c r="G26982"/>
      <c r="I26982"/>
      <c r="L26982"/>
    </row>
    <row r="26983" spans="7:12" x14ac:dyDescent="0.25">
      <c r="G26983"/>
      <c r="I26983"/>
      <c r="L26983"/>
    </row>
    <row r="26984" spans="7:12" x14ac:dyDescent="0.25">
      <c r="G26984"/>
      <c r="I26984"/>
      <c r="L26984"/>
    </row>
    <row r="26985" spans="7:12" x14ac:dyDescent="0.25">
      <c r="G26985"/>
      <c r="I26985"/>
      <c r="L26985"/>
    </row>
    <row r="26986" spans="7:12" x14ac:dyDescent="0.25">
      <c r="G26986"/>
      <c r="I26986"/>
      <c r="L26986"/>
    </row>
    <row r="26987" spans="7:12" x14ac:dyDescent="0.25">
      <c r="G26987"/>
      <c r="I26987"/>
      <c r="L26987"/>
    </row>
    <row r="26988" spans="7:12" x14ac:dyDescent="0.25">
      <c r="G26988"/>
      <c r="I26988"/>
      <c r="L26988"/>
    </row>
    <row r="26989" spans="7:12" x14ac:dyDescent="0.25">
      <c r="G26989"/>
      <c r="I26989"/>
      <c r="L26989"/>
    </row>
    <row r="26990" spans="7:12" x14ac:dyDescent="0.25">
      <c r="G26990"/>
      <c r="I26990"/>
      <c r="L26990"/>
    </row>
    <row r="26991" spans="7:12" x14ac:dyDescent="0.25">
      <c r="G26991"/>
      <c r="I26991"/>
      <c r="L26991"/>
    </row>
    <row r="26992" spans="7:12" x14ac:dyDescent="0.25">
      <c r="G26992"/>
      <c r="I26992"/>
      <c r="L26992"/>
    </row>
    <row r="26993" spans="7:12" x14ac:dyDescent="0.25">
      <c r="G26993"/>
      <c r="I26993"/>
      <c r="L26993"/>
    </row>
    <row r="26994" spans="7:12" x14ac:dyDescent="0.25">
      <c r="G26994"/>
      <c r="I26994"/>
      <c r="L26994"/>
    </row>
    <row r="26995" spans="7:12" x14ac:dyDescent="0.25">
      <c r="G26995"/>
      <c r="I26995"/>
      <c r="L26995"/>
    </row>
    <row r="26996" spans="7:12" x14ac:dyDescent="0.25">
      <c r="G26996"/>
      <c r="I26996"/>
      <c r="L26996"/>
    </row>
    <row r="26997" spans="7:12" x14ac:dyDescent="0.25">
      <c r="G26997"/>
      <c r="I26997"/>
      <c r="L26997"/>
    </row>
    <row r="26998" spans="7:12" x14ac:dyDescent="0.25">
      <c r="G26998"/>
      <c r="I26998"/>
      <c r="L26998"/>
    </row>
    <row r="26999" spans="7:12" x14ac:dyDescent="0.25">
      <c r="G26999"/>
      <c r="I26999"/>
      <c r="L26999"/>
    </row>
    <row r="27000" spans="7:12" x14ac:dyDescent="0.25">
      <c r="G27000"/>
      <c r="I27000"/>
      <c r="L27000"/>
    </row>
    <row r="27001" spans="7:12" x14ac:dyDescent="0.25">
      <c r="G27001"/>
      <c r="I27001"/>
      <c r="L27001"/>
    </row>
    <row r="27002" spans="7:12" x14ac:dyDescent="0.25">
      <c r="G27002"/>
      <c r="I27002"/>
      <c r="L27002"/>
    </row>
    <row r="27003" spans="7:12" x14ac:dyDescent="0.25">
      <c r="G27003"/>
      <c r="I27003"/>
      <c r="L27003"/>
    </row>
    <row r="27004" spans="7:12" x14ac:dyDescent="0.25">
      <c r="G27004"/>
      <c r="I27004"/>
      <c r="L27004"/>
    </row>
    <row r="27005" spans="7:12" x14ac:dyDescent="0.25">
      <c r="G27005"/>
      <c r="I27005"/>
      <c r="L27005"/>
    </row>
    <row r="27006" spans="7:12" x14ac:dyDescent="0.25">
      <c r="G27006"/>
      <c r="I27006"/>
      <c r="L27006"/>
    </row>
    <row r="27007" spans="7:12" x14ac:dyDescent="0.25">
      <c r="G27007"/>
      <c r="I27007"/>
      <c r="L27007"/>
    </row>
    <row r="27008" spans="7:12" x14ac:dyDescent="0.25">
      <c r="G27008"/>
      <c r="I27008"/>
      <c r="L27008"/>
    </row>
    <row r="27009" spans="7:12" x14ac:dyDescent="0.25">
      <c r="G27009"/>
      <c r="I27009"/>
      <c r="L27009"/>
    </row>
    <row r="27010" spans="7:12" x14ac:dyDescent="0.25">
      <c r="G27010"/>
      <c r="I27010"/>
      <c r="L27010"/>
    </row>
    <row r="27011" spans="7:12" x14ac:dyDescent="0.25">
      <c r="G27011"/>
      <c r="I27011"/>
      <c r="L27011"/>
    </row>
    <row r="27012" spans="7:12" x14ac:dyDescent="0.25">
      <c r="G27012"/>
      <c r="I27012"/>
      <c r="L27012"/>
    </row>
    <row r="27013" spans="7:12" x14ac:dyDescent="0.25">
      <c r="G27013"/>
      <c r="I27013"/>
      <c r="L27013"/>
    </row>
    <row r="27014" spans="7:12" x14ac:dyDescent="0.25">
      <c r="G27014"/>
      <c r="I27014"/>
      <c r="L27014"/>
    </row>
    <row r="27015" spans="7:12" x14ac:dyDescent="0.25">
      <c r="G27015"/>
      <c r="I27015"/>
      <c r="L27015"/>
    </row>
    <row r="27016" spans="7:12" x14ac:dyDescent="0.25">
      <c r="G27016"/>
      <c r="I27016"/>
      <c r="L27016"/>
    </row>
    <row r="27017" spans="7:12" x14ac:dyDescent="0.25">
      <c r="G27017"/>
      <c r="I27017"/>
      <c r="L27017"/>
    </row>
    <row r="27018" spans="7:12" x14ac:dyDescent="0.25">
      <c r="G27018"/>
      <c r="I27018"/>
      <c r="L27018"/>
    </row>
    <row r="27019" spans="7:12" x14ac:dyDescent="0.25">
      <c r="G27019"/>
      <c r="I27019"/>
      <c r="L27019"/>
    </row>
    <row r="27020" spans="7:12" x14ac:dyDescent="0.25">
      <c r="G27020"/>
      <c r="I27020"/>
      <c r="L27020"/>
    </row>
    <row r="27021" spans="7:12" x14ac:dyDescent="0.25">
      <c r="G27021"/>
      <c r="I27021"/>
      <c r="L27021"/>
    </row>
    <row r="27022" spans="7:12" x14ac:dyDescent="0.25">
      <c r="G27022"/>
      <c r="I27022"/>
      <c r="L27022"/>
    </row>
    <row r="27023" spans="7:12" x14ac:dyDescent="0.25">
      <c r="G27023"/>
      <c r="I27023"/>
      <c r="L27023"/>
    </row>
    <row r="27024" spans="7:12" x14ac:dyDescent="0.25">
      <c r="G27024"/>
      <c r="I27024"/>
      <c r="L27024"/>
    </row>
    <row r="27025" spans="7:12" x14ac:dyDescent="0.25">
      <c r="G27025"/>
      <c r="I27025"/>
      <c r="L27025"/>
    </row>
    <row r="27026" spans="7:12" x14ac:dyDescent="0.25">
      <c r="G27026"/>
      <c r="I27026"/>
      <c r="L27026"/>
    </row>
    <row r="27027" spans="7:12" x14ac:dyDescent="0.25">
      <c r="G27027"/>
      <c r="I27027"/>
      <c r="L27027"/>
    </row>
    <row r="27028" spans="7:12" x14ac:dyDescent="0.25">
      <c r="G27028"/>
      <c r="I27028"/>
      <c r="L27028"/>
    </row>
    <row r="27029" spans="7:12" x14ac:dyDescent="0.25">
      <c r="G27029"/>
      <c r="I27029"/>
      <c r="L27029"/>
    </row>
    <row r="27030" spans="7:12" x14ac:dyDescent="0.25">
      <c r="G27030"/>
      <c r="I27030"/>
      <c r="L27030"/>
    </row>
    <row r="27031" spans="7:12" x14ac:dyDescent="0.25">
      <c r="G27031"/>
      <c r="I27031"/>
      <c r="L27031"/>
    </row>
    <row r="27032" spans="7:12" x14ac:dyDescent="0.25">
      <c r="G27032"/>
      <c r="I27032"/>
      <c r="L27032"/>
    </row>
    <row r="27033" spans="7:12" x14ac:dyDescent="0.25">
      <c r="G27033"/>
      <c r="I27033"/>
      <c r="L27033"/>
    </row>
    <row r="27034" spans="7:12" x14ac:dyDescent="0.25">
      <c r="G27034"/>
      <c r="I27034"/>
      <c r="L27034"/>
    </row>
    <row r="27035" spans="7:12" x14ac:dyDescent="0.25">
      <c r="G27035"/>
      <c r="I27035"/>
      <c r="L27035"/>
    </row>
    <row r="27036" spans="7:12" x14ac:dyDescent="0.25">
      <c r="G27036"/>
      <c r="I27036"/>
      <c r="L27036"/>
    </row>
    <row r="27037" spans="7:12" x14ac:dyDescent="0.25">
      <c r="G27037"/>
      <c r="I27037"/>
      <c r="L27037"/>
    </row>
    <row r="27038" spans="7:12" x14ac:dyDescent="0.25">
      <c r="G27038"/>
      <c r="I27038"/>
      <c r="L27038"/>
    </row>
    <row r="27039" spans="7:12" x14ac:dyDescent="0.25">
      <c r="G27039"/>
      <c r="I27039"/>
      <c r="L27039"/>
    </row>
    <row r="27040" spans="7:12" x14ac:dyDescent="0.25">
      <c r="G27040"/>
      <c r="I27040"/>
      <c r="L27040"/>
    </row>
    <row r="27041" spans="7:12" x14ac:dyDescent="0.25">
      <c r="G27041"/>
      <c r="I27041"/>
      <c r="L27041"/>
    </row>
    <row r="27042" spans="7:12" x14ac:dyDescent="0.25">
      <c r="G27042"/>
      <c r="I27042"/>
      <c r="L27042"/>
    </row>
    <row r="27043" spans="7:12" x14ac:dyDescent="0.25">
      <c r="G27043"/>
      <c r="I27043"/>
      <c r="L27043"/>
    </row>
    <row r="27044" spans="7:12" x14ac:dyDescent="0.25">
      <c r="G27044"/>
      <c r="I27044"/>
      <c r="L27044"/>
    </row>
    <row r="27045" spans="7:12" x14ac:dyDescent="0.25">
      <c r="G27045"/>
      <c r="I27045"/>
      <c r="L27045"/>
    </row>
    <row r="27046" spans="7:12" x14ac:dyDescent="0.25">
      <c r="G27046"/>
      <c r="I27046"/>
      <c r="L27046"/>
    </row>
    <row r="27047" spans="7:12" x14ac:dyDescent="0.25">
      <c r="G27047"/>
      <c r="I27047"/>
      <c r="L27047"/>
    </row>
    <row r="27048" spans="7:12" x14ac:dyDescent="0.25">
      <c r="G27048"/>
      <c r="I27048"/>
      <c r="L27048"/>
    </row>
    <row r="27049" spans="7:12" x14ac:dyDescent="0.25">
      <c r="G27049"/>
      <c r="I27049"/>
      <c r="L27049"/>
    </row>
    <row r="27050" spans="7:12" x14ac:dyDescent="0.25">
      <c r="G27050"/>
      <c r="I27050"/>
      <c r="L27050"/>
    </row>
    <row r="27051" spans="7:12" x14ac:dyDescent="0.25">
      <c r="G27051"/>
      <c r="I27051"/>
      <c r="L27051"/>
    </row>
    <row r="27052" spans="7:12" x14ac:dyDescent="0.25">
      <c r="G27052"/>
      <c r="I27052"/>
      <c r="L27052"/>
    </row>
    <row r="27053" spans="7:12" x14ac:dyDescent="0.25">
      <c r="G27053"/>
      <c r="I27053"/>
      <c r="L27053"/>
    </row>
    <row r="27054" spans="7:12" x14ac:dyDescent="0.25">
      <c r="G27054"/>
      <c r="I27054"/>
      <c r="L27054"/>
    </row>
    <row r="27055" spans="7:12" x14ac:dyDescent="0.25">
      <c r="G27055"/>
      <c r="I27055"/>
      <c r="L27055"/>
    </row>
    <row r="27056" spans="7:12" x14ac:dyDescent="0.25">
      <c r="G27056"/>
      <c r="I27056"/>
      <c r="L27056"/>
    </row>
    <row r="27057" spans="7:12" x14ac:dyDescent="0.25">
      <c r="G27057"/>
      <c r="I27057"/>
      <c r="L27057"/>
    </row>
    <row r="27058" spans="7:12" x14ac:dyDescent="0.25">
      <c r="G27058"/>
      <c r="I27058"/>
      <c r="L27058"/>
    </row>
    <row r="27059" spans="7:12" x14ac:dyDescent="0.25">
      <c r="G27059"/>
      <c r="I27059"/>
      <c r="L27059"/>
    </row>
    <row r="27060" spans="7:12" x14ac:dyDescent="0.25">
      <c r="G27060"/>
      <c r="I27060"/>
      <c r="L27060"/>
    </row>
    <row r="27061" spans="7:12" x14ac:dyDescent="0.25">
      <c r="G27061"/>
      <c r="I27061"/>
      <c r="L27061"/>
    </row>
    <row r="27062" spans="7:12" x14ac:dyDescent="0.25">
      <c r="G27062"/>
      <c r="I27062"/>
      <c r="L27062"/>
    </row>
    <row r="27063" spans="7:12" x14ac:dyDescent="0.25">
      <c r="G27063"/>
      <c r="I27063"/>
      <c r="L27063"/>
    </row>
    <row r="27064" spans="7:12" x14ac:dyDescent="0.25">
      <c r="G27064"/>
      <c r="I27064"/>
      <c r="L27064"/>
    </row>
    <row r="27065" spans="7:12" x14ac:dyDescent="0.25">
      <c r="G27065"/>
      <c r="I27065"/>
      <c r="L27065"/>
    </row>
    <row r="27066" spans="7:12" x14ac:dyDescent="0.25">
      <c r="G27066"/>
      <c r="I27066"/>
      <c r="L27066"/>
    </row>
    <row r="27067" spans="7:12" x14ac:dyDescent="0.25">
      <c r="G27067"/>
      <c r="I27067"/>
      <c r="L27067"/>
    </row>
    <row r="27068" spans="7:12" x14ac:dyDescent="0.25">
      <c r="G27068"/>
      <c r="I27068"/>
      <c r="L27068"/>
    </row>
    <row r="27069" spans="7:12" x14ac:dyDescent="0.25">
      <c r="G27069"/>
      <c r="I27069"/>
      <c r="L27069"/>
    </row>
    <row r="27070" spans="7:12" x14ac:dyDescent="0.25">
      <c r="G27070"/>
      <c r="I27070"/>
      <c r="L27070"/>
    </row>
    <row r="27071" spans="7:12" x14ac:dyDescent="0.25">
      <c r="G27071"/>
      <c r="I27071"/>
      <c r="L27071"/>
    </row>
    <row r="27072" spans="7:12" x14ac:dyDescent="0.25">
      <c r="G27072"/>
      <c r="I27072"/>
      <c r="L27072"/>
    </row>
    <row r="27073" spans="7:12" x14ac:dyDescent="0.25">
      <c r="G27073"/>
      <c r="I27073"/>
      <c r="L27073"/>
    </row>
    <row r="27074" spans="7:12" x14ac:dyDescent="0.25">
      <c r="G27074"/>
      <c r="I27074"/>
      <c r="L27074"/>
    </row>
    <row r="27075" spans="7:12" x14ac:dyDescent="0.25">
      <c r="G27075"/>
      <c r="I27075"/>
      <c r="L27075"/>
    </row>
    <row r="27076" spans="7:12" x14ac:dyDescent="0.25">
      <c r="G27076"/>
      <c r="I27076"/>
      <c r="L27076"/>
    </row>
    <row r="27077" spans="7:12" x14ac:dyDescent="0.25">
      <c r="G27077"/>
      <c r="I27077"/>
      <c r="L27077"/>
    </row>
    <row r="27078" spans="7:12" x14ac:dyDescent="0.25">
      <c r="G27078"/>
      <c r="I27078"/>
      <c r="L27078"/>
    </row>
    <row r="27079" spans="7:12" x14ac:dyDescent="0.25">
      <c r="G27079"/>
      <c r="I27079"/>
      <c r="L27079"/>
    </row>
    <row r="27080" spans="7:12" x14ac:dyDescent="0.25">
      <c r="G27080"/>
      <c r="I27080"/>
      <c r="L27080"/>
    </row>
    <row r="27081" spans="7:12" x14ac:dyDescent="0.25">
      <c r="G27081"/>
      <c r="I27081"/>
      <c r="L27081"/>
    </row>
    <row r="27082" spans="7:12" x14ac:dyDescent="0.25">
      <c r="G27082"/>
      <c r="I27082"/>
      <c r="L27082"/>
    </row>
    <row r="27083" spans="7:12" x14ac:dyDescent="0.25">
      <c r="G27083"/>
      <c r="I27083"/>
      <c r="L27083"/>
    </row>
    <row r="27084" spans="7:12" x14ac:dyDescent="0.25">
      <c r="G27084"/>
      <c r="I27084"/>
      <c r="L27084"/>
    </row>
    <row r="27085" spans="7:12" x14ac:dyDescent="0.25">
      <c r="G27085"/>
      <c r="I27085"/>
      <c r="L27085"/>
    </row>
    <row r="27086" spans="7:12" x14ac:dyDescent="0.25">
      <c r="G27086"/>
      <c r="I27086"/>
      <c r="L27086"/>
    </row>
    <row r="27087" spans="7:12" x14ac:dyDescent="0.25">
      <c r="G27087"/>
      <c r="I27087"/>
      <c r="L27087"/>
    </row>
    <row r="27088" spans="7:12" x14ac:dyDescent="0.25">
      <c r="G27088"/>
      <c r="I27088"/>
      <c r="L27088"/>
    </row>
    <row r="27089" spans="7:12" x14ac:dyDescent="0.25">
      <c r="G27089"/>
      <c r="I27089"/>
      <c r="L27089"/>
    </row>
    <row r="27090" spans="7:12" x14ac:dyDescent="0.25">
      <c r="G27090"/>
      <c r="I27090"/>
      <c r="L27090"/>
    </row>
    <row r="27091" spans="7:12" x14ac:dyDescent="0.25">
      <c r="G27091"/>
      <c r="I27091"/>
      <c r="L27091"/>
    </row>
    <row r="27092" spans="7:12" x14ac:dyDescent="0.25">
      <c r="G27092"/>
      <c r="I27092"/>
      <c r="L27092"/>
    </row>
    <row r="27093" spans="7:12" x14ac:dyDescent="0.25">
      <c r="G27093"/>
      <c r="I27093"/>
      <c r="L27093"/>
    </row>
    <row r="27094" spans="7:12" x14ac:dyDescent="0.25">
      <c r="G27094"/>
      <c r="I27094"/>
      <c r="L27094"/>
    </row>
    <row r="27095" spans="7:12" x14ac:dyDescent="0.25">
      <c r="G27095"/>
      <c r="I27095"/>
      <c r="L27095"/>
    </row>
    <row r="27096" spans="7:12" x14ac:dyDescent="0.25">
      <c r="G27096"/>
      <c r="I27096"/>
      <c r="L27096"/>
    </row>
    <row r="27097" spans="7:12" x14ac:dyDescent="0.25">
      <c r="G27097"/>
      <c r="I27097"/>
      <c r="L27097"/>
    </row>
    <row r="27098" spans="7:12" x14ac:dyDescent="0.25">
      <c r="G27098"/>
      <c r="I27098"/>
      <c r="L27098"/>
    </row>
    <row r="27099" spans="7:12" x14ac:dyDescent="0.25">
      <c r="G27099"/>
      <c r="I27099"/>
      <c r="L27099"/>
    </row>
    <row r="27100" spans="7:12" x14ac:dyDescent="0.25">
      <c r="G27100"/>
      <c r="I27100"/>
      <c r="L27100"/>
    </row>
    <row r="27101" spans="7:12" x14ac:dyDescent="0.25">
      <c r="G27101"/>
      <c r="I27101"/>
      <c r="L27101"/>
    </row>
    <row r="27102" spans="7:12" x14ac:dyDescent="0.25">
      <c r="G27102"/>
      <c r="I27102"/>
      <c r="L27102"/>
    </row>
    <row r="27103" spans="7:12" x14ac:dyDescent="0.25">
      <c r="G27103"/>
      <c r="I27103"/>
      <c r="L27103"/>
    </row>
    <row r="27104" spans="7:12" x14ac:dyDescent="0.25">
      <c r="G27104"/>
      <c r="I27104"/>
      <c r="L27104"/>
    </row>
    <row r="27105" spans="7:12" x14ac:dyDescent="0.25">
      <c r="G27105"/>
      <c r="I27105"/>
      <c r="L27105"/>
    </row>
    <row r="27106" spans="7:12" x14ac:dyDescent="0.25">
      <c r="G27106"/>
      <c r="I27106"/>
      <c r="L27106"/>
    </row>
    <row r="27107" spans="7:12" x14ac:dyDescent="0.25">
      <c r="G27107"/>
      <c r="I27107"/>
      <c r="L27107"/>
    </row>
    <row r="27108" spans="7:12" x14ac:dyDescent="0.25">
      <c r="G27108"/>
      <c r="I27108"/>
      <c r="L27108"/>
    </row>
    <row r="27109" spans="7:12" x14ac:dyDescent="0.25">
      <c r="G27109"/>
      <c r="I27109"/>
      <c r="L27109"/>
    </row>
    <row r="27110" spans="7:12" x14ac:dyDescent="0.25">
      <c r="G27110"/>
      <c r="I27110"/>
      <c r="L27110"/>
    </row>
    <row r="27111" spans="7:12" x14ac:dyDescent="0.25">
      <c r="G27111"/>
      <c r="I27111"/>
      <c r="L27111"/>
    </row>
    <row r="27112" spans="7:12" x14ac:dyDescent="0.25">
      <c r="G27112"/>
      <c r="I27112"/>
      <c r="L27112"/>
    </row>
    <row r="27113" spans="7:12" x14ac:dyDescent="0.25">
      <c r="G27113"/>
      <c r="I27113"/>
      <c r="L27113"/>
    </row>
    <row r="27114" spans="7:12" x14ac:dyDescent="0.25">
      <c r="G27114"/>
      <c r="I27114"/>
      <c r="L27114"/>
    </row>
    <row r="27115" spans="7:12" x14ac:dyDescent="0.25">
      <c r="G27115"/>
      <c r="I27115"/>
      <c r="L27115"/>
    </row>
    <row r="27116" spans="7:12" x14ac:dyDescent="0.25">
      <c r="G27116"/>
      <c r="I27116"/>
      <c r="L27116"/>
    </row>
    <row r="27117" spans="7:12" x14ac:dyDescent="0.25">
      <c r="G27117"/>
      <c r="I27117"/>
      <c r="L27117"/>
    </row>
    <row r="27118" spans="7:12" x14ac:dyDescent="0.25">
      <c r="G27118"/>
      <c r="I27118"/>
      <c r="L27118"/>
    </row>
    <row r="27119" spans="7:12" x14ac:dyDescent="0.25">
      <c r="G27119"/>
      <c r="I27119"/>
      <c r="L27119"/>
    </row>
    <row r="27120" spans="7:12" x14ac:dyDescent="0.25">
      <c r="G27120"/>
      <c r="I27120"/>
      <c r="L27120"/>
    </row>
    <row r="27121" spans="7:12" x14ac:dyDescent="0.25">
      <c r="G27121"/>
      <c r="I27121"/>
      <c r="L27121"/>
    </row>
    <row r="27122" spans="7:12" x14ac:dyDescent="0.25">
      <c r="G27122"/>
      <c r="I27122"/>
      <c r="L27122"/>
    </row>
    <row r="27123" spans="7:12" x14ac:dyDescent="0.25">
      <c r="G27123"/>
      <c r="I27123"/>
      <c r="L27123"/>
    </row>
    <row r="27124" spans="7:12" x14ac:dyDescent="0.25">
      <c r="G27124"/>
      <c r="I27124"/>
      <c r="L27124"/>
    </row>
    <row r="27125" spans="7:12" x14ac:dyDescent="0.25">
      <c r="G27125"/>
      <c r="I27125"/>
      <c r="L27125"/>
    </row>
    <row r="27126" spans="7:12" x14ac:dyDescent="0.25">
      <c r="G27126"/>
      <c r="I27126"/>
      <c r="L27126"/>
    </row>
    <row r="27127" spans="7:12" x14ac:dyDescent="0.25">
      <c r="G27127"/>
      <c r="I27127"/>
      <c r="L27127"/>
    </row>
    <row r="27128" spans="7:12" x14ac:dyDescent="0.25">
      <c r="G27128"/>
      <c r="I27128"/>
      <c r="L27128"/>
    </row>
    <row r="27129" spans="7:12" x14ac:dyDescent="0.25">
      <c r="G27129"/>
      <c r="I27129"/>
      <c r="L27129"/>
    </row>
    <row r="27130" spans="7:12" x14ac:dyDescent="0.25">
      <c r="G27130"/>
      <c r="I27130"/>
      <c r="L27130"/>
    </row>
    <row r="27131" spans="7:12" x14ac:dyDescent="0.25">
      <c r="G27131"/>
      <c r="I27131"/>
      <c r="L27131"/>
    </row>
    <row r="27132" spans="7:12" x14ac:dyDescent="0.25">
      <c r="G27132"/>
      <c r="I27132"/>
      <c r="L27132"/>
    </row>
    <row r="27133" spans="7:12" x14ac:dyDescent="0.25">
      <c r="G27133"/>
      <c r="I27133"/>
      <c r="L27133"/>
    </row>
    <row r="27134" spans="7:12" x14ac:dyDescent="0.25">
      <c r="G27134"/>
      <c r="I27134"/>
      <c r="L27134"/>
    </row>
    <row r="27135" spans="7:12" x14ac:dyDescent="0.25">
      <c r="G27135"/>
      <c r="I27135"/>
      <c r="L27135"/>
    </row>
    <row r="27136" spans="7:12" x14ac:dyDescent="0.25">
      <c r="G27136"/>
      <c r="I27136"/>
      <c r="L27136"/>
    </row>
    <row r="27137" spans="7:12" x14ac:dyDescent="0.25">
      <c r="G27137"/>
      <c r="I27137"/>
      <c r="L27137"/>
    </row>
    <row r="27138" spans="7:12" x14ac:dyDescent="0.25">
      <c r="G27138"/>
      <c r="I27138"/>
      <c r="L27138"/>
    </row>
    <row r="27139" spans="7:12" x14ac:dyDescent="0.25">
      <c r="G27139"/>
      <c r="I27139"/>
      <c r="L27139"/>
    </row>
    <row r="27140" spans="7:12" x14ac:dyDescent="0.25">
      <c r="G27140"/>
      <c r="I27140"/>
      <c r="L27140"/>
    </row>
    <row r="27141" spans="7:12" x14ac:dyDescent="0.25">
      <c r="G27141"/>
      <c r="I27141"/>
      <c r="L27141"/>
    </row>
    <row r="27142" spans="7:12" x14ac:dyDescent="0.25">
      <c r="G27142"/>
      <c r="I27142"/>
      <c r="L27142"/>
    </row>
    <row r="27143" spans="7:12" x14ac:dyDescent="0.25">
      <c r="G27143"/>
      <c r="I27143"/>
      <c r="L27143"/>
    </row>
    <row r="27144" spans="7:12" x14ac:dyDescent="0.25">
      <c r="G27144"/>
      <c r="I27144"/>
      <c r="L27144"/>
    </row>
    <row r="27145" spans="7:12" x14ac:dyDescent="0.25">
      <c r="G27145"/>
      <c r="I27145"/>
      <c r="L27145"/>
    </row>
    <row r="27146" spans="7:12" x14ac:dyDescent="0.25">
      <c r="G27146"/>
      <c r="I27146"/>
      <c r="L27146"/>
    </row>
    <row r="27147" spans="7:12" x14ac:dyDescent="0.25">
      <c r="G27147"/>
      <c r="I27147"/>
      <c r="L27147"/>
    </row>
    <row r="27148" spans="7:12" x14ac:dyDescent="0.25">
      <c r="G27148"/>
      <c r="I27148"/>
      <c r="L27148"/>
    </row>
    <row r="27149" spans="7:12" x14ac:dyDescent="0.25">
      <c r="G27149"/>
      <c r="I27149"/>
      <c r="L27149"/>
    </row>
    <row r="27150" spans="7:12" x14ac:dyDescent="0.25">
      <c r="G27150"/>
      <c r="I27150"/>
      <c r="L27150"/>
    </row>
    <row r="27151" spans="7:12" x14ac:dyDescent="0.25">
      <c r="G27151"/>
      <c r="I27151"/>
      <c r="L27151"/>
    </row>
    <row r="27152" spans="7:12" x14ac:dyDescent="0.25">
      <c r="G27152"/>
      <c r="I27152"/>
      <c r="L27152"/>
    </row>
    <row r="27153" spans="7:12" x14ac:dyDescent="0.25">
      <c r="G27153"/>
      <c r="I27153"/>
      <c r="L27153"/>
    </row>
    <row r="27154" spans="7:12" x14ac:dyDescent="0.25">
      <c r="G27154"/>
      <c r="I27154"/>
      <c r="L27154"/>
    </row>
    <row r="27155" spans="7:12" x14ac:dyDescent="0.25">
      <c r="G27155"/>
      <c r="I27155"/>
      <c r="L27155"/>
    </row>
    <row r="27156" spans="7:12" x14ac:dyDescent="0.25">
      <c r="G27156"/>
      <c r="I27156"/>
      <c r="L27156"/>
    </row>
    <row r="27157" spans="7:12" x14ac:dyDescent="0.25">
      <c r="G27157"/>
      <c r="I27157"/>
      <c r="L27157"/>
    </row>
    <row r="27158" spans="7:12" x14ac:dyDescent="0.25">
      <c r="G27158"/>
      <c r="I27158"/>
      <c r="L27158"/>
    </row>
    <row r="27159" spans="7:12" x14ac:dyDescent="0.25">
      <c r="G27159"/>
      <c r="I27159"/>
      <c r="L27159"/>
    </row>
    <row r="27160" spans="7:12" x14ac:dyDescent="0.25">
      <c r="G27160"/>
      <c r="I27160"/>
      <c r="L27160"/>
    </row>
    <row r="27161" spans="7:12" x14ac:dyDescent="0.25">
      <c r="G27161"/>
      <c r="I27161"/>
      <c r="L27161"/>
    </row>
    <row r="27162" spans="7:12" x14ac:dyDescent="0.25">
      <c r="G27162"/>
      <c r="I27162"/>
      <c r="L27162"/>
    </row>
    <row r="27163" spans="7:12" x14ac:dyDescent="0.25">
      <c r="G27163"/>
      <c r="I27163"/>
      <c r="L27163"/>
    </row>
    <row r="27164" spans="7:12" x14ac:dyDescent="0.25">
      <c r="G27164"/>
      <c r="I27164"/>
      <c r="L27164"/>
    </row>
    <row r="27165" spans="7:12" x14ac:dyDescent="0.25">
      <c r="G27165"/>
      <c r="I27165"/>
      <c r="L27165"/>
    </row>
    <row r="27166" spans="7:12" x14ac:dyDescent="0.25">
      <c r="G27166"/>
      <c r="I27166"/>
      <c r="L27166"/>
    </row>
    <row r="27167" spans="7:12" x14ac:dyDescent="0.25">
      <c r="G27167"/>
      <c r="I27167"/>
      <c r="L27167"/>
    </row>
    <row r="27168" spans="7:12" x14ac:dyDescent="0.25">
      <c r="G27168"/>
      <c r="I27168"/>
      <c r="L27168"/>
    </row>
    <row r="27169" spans="7:12" x14ac:dyDescent="0.25">
      <c r="G27169"/>
      <c r="I27169"/>
      <c r="L27169"/>
    </row>
    <row r="27170" spans="7:12" x14ac:dyDescent="0.25">
      <c r="G27170"/>
      <c r="I27170"/>
      <c r="L27170"/>
    </row>
    <row r="27171" spans="7:12" x14ac:dyDescent="0.25">
      <c r="G27171"/>
      <c r="I27171"/>
      <c r="L27171"/>
    </row>
    <row r="27172" spans="7:12" x14ac:dyDescent="0.25">
      <c r="G27172"/>
      <c r="I27172"/>
      <c r="L27172"/>
    </row>
    <row r="27173" spans="7:12" x14ac:dyDescent="0.25">
      <c r="G27173"/>
      <c r="I27173"/>
      <c r="L27173"/>
    </row>
    <row r="27174" spans="7:12" x14ac:dyDescent="0.25">
      <c r="G27174"/>
      <c r="I27174"/>
      <c r="L27174"/>
    </row>
    <row r="27175" spans="7:12" x14ac:dyDescent="0.25">
      <c r="G27175"/>
      <c r="I27175"/>
      <c r="L27175"/>
    </row>
    <row r="27176" spans="7:12" x14ac:dyDescent="0.25">
      <c r="G27176"/>
      <c r="I27176"/>
      <c r="L27176"/>
    </row>
    <row r="27177" spans="7:12" x14ac:dyDescent="0.25">
      <c r="G27177"/>
      <c r="I27177"/>
      <c r="L27177"/>
    </row>
    <row r="27178" spans="7:12" x14ac:dyDescent="0.25">
      <c r="G27178"/>
      <c r="I27178"/>
      <c r="L27178"/>
    </row>
    <row r="27179" spans="7:12" x14ac:dyDescent="0.25">
      <c r="G27179"/>
      <c r="I27179"/>
      <c r="L27179"/>
    </row>
    <row r="27180" spans="7:12" x14ac:dyDescent="0.25">
      <c r="G27180"/>
      <c r="I27180"/>
      <c r="L27180"/>
    </row>
    <row r="27181" spans="7:12" x14ac:dyDescent="0.25">
      <c r="G27181"/>
      <c r="I27181"/>
      <c r="L27181"/>
    </row>
    <row r="27182" spans="7:12" x14ac:dyDescent="0.25">
      <c r="G27182"/>
      <c r="I27182"/>
      <c r="L27182"/>
    </row>
    <row r="27183" spans="7:12" x14ac:dyDescent="0.25">
      <c r="G27183"/>
      <c r="I27183"/>
      <c r="L27183"/>
    </row>
    <row r="27184" spans="7:12" x14ac:dyDescent="0.25">
      <c r="G27184"/>
      <c r="I27184"/>
      <c r="L27184"/>
    </row>
    <row r="27185" spans="7:12" x14ac:dyDescent="0.25">
      <c r="G27185"/>
      <c r="I27185"/>
      <c r="L27185"/>
    </row>
    <row r="27186" spans="7:12" x14ac:dyDescent="0.25">
      <c r="G27186"/>
      <c r="I27186"/>
      <c r="L27186"/>
    </row>
    <row r="27187" spans="7:12" x14ac:dyDescent="0.25">
      <c r="G27187"/>
      <c r="I27187"/>
      <c r="L27187"/>
    </row>
    <row r="27188" spans="7:12" x14ac:dyDescent="0.25">
      <c r="G27188"/>
      <c r="I27188"/>
      <c r="L27188"/>
    </row>
    <row r="27189" spans="7:12" x14ac:dyDescent="0.25">
      <c r="G27189"/>
      <c r="I27189"/>
      <c r="L27189"/>
    </row>
    <row r="27190" spans="7:12" x14ac:dyDescent="0.25">
      <c r="G27190"/>
      <c r="I27190"/>
      <c r="L27190"/>
    </row>
    <row r="27191" spans="7:12" x14ac:dyDescent="0.25">
      <c r="G27191"/>
      <c r="I27191"/>
      <c r="L27191"/>
    </row>
    <row r="27192" spans="7:12" x14ac:dyDescent="0.25">
      <c r="G27192"/>
      <c r="I27192"/>
      <c r="L27192"/>
    </row>
    <row r="27193" spans="7:12" x14ac:dyDescent="0.25">
      <c r="G27193"/>
      <c r="I27193"/>
      <c r="L27193"/>
    </row>
    <row r="27194" spans="7:12" x14ac:dyDescent="0.25">
      <c r="G27194"/>
      <c r="I27194"/>
      <c r="L27194"/>
    </row>
    <row r="27195" spans="7:12" x14ac:dyDescent="0.25">
      <c r="G27195"/>
      <c r="I27195"/>
      <c r="L27195"/>
    </row>
    <row r="27196" spans="7:12" x14ac:dyDescent="0.25">
      <c r="G27196"/>
      <c r="I27196"/>
      <c r="L27196"/>
    </row>
    <row r="27197" spans="7:12" x14ac:dyDescent="0.25">
      <c r="G27197"/>
      <c r="I27197"/>
      <c r="L27197"/>
    </row>
    <row r="27198" spans="7:12" x14ac:dyDescent="0.25">
      <c r="G27198"/>
      <c r="I27198"/>
      <c r="L27198"/>
    </row>
    <row r="27199" spans="7:12" x14ac:dyDescent="0.25">
      <c r="G27199"/>
      <c r="I27199"/>
      <c r="L27199"/>
    </row>
    <row r="27200" spans="7:12" x14ac:dyDescent="0.25">
      <c r="G27200"/>
      <c r="I27200"/>
      <c r="L27200"/>
    </row>
    <row r="27201" spans="7:12" x14ac:dyDescent="0.25">
      <c r="G27201"/>
      <c r="I27201"/>
      <c r="L27201"/>
    </row>
    <row r="27202" spans="7:12" x14ac:dyDescent="0.25">
      <c r="G27202"/>
      <c r="I27202"/>
      <c r="L27202"/>
    </row>
    <row r="27203" spans="7:12" x14ac:dyDescent="0.25">
      <c r="G27203"/>
      <c r="I27203"/>
      <c r="L27203"/>
    </row>
    <row r="27204" spans="7:12" x14ac:dyDescent="0.25">
      <c r="G27204"/>
      <c r="I27204"/>
      <c r="L27204"/>
    </row>
    <row r="27205" spans="7:12" x14ac:dyDescent="0.25">
      <c r="G27205"/>
      <c r="I27205"/>
      <c r="L27205"/>
    </row>
    <row r="27206" spans="7:12" x14ac:dyDescent="0.25">
      <c r="G27206"/>
      <c r="I27206"/>
      <c r="L27206"/>
    </row>
    <row r="27207" spans="7:12" x14ac:dyDescent="0.25">
      <c r="G27207"/>
      <c r="I27207"/>
      <c r="L27207"/>
    </row>
    <row r="27208" spans="7:12" x14ac:dyDescent="0.25">
      <c r="G27208"/>
      <c r="I27208"/>
      <c r="L27208"/>
    </row>
    <row r="27209" spans="7:12" x14ac:dyDescent="0.25">
      <c r="G27209"/>
      <c r="I27209"/>
      <c r="L27209"/>
    </row>
    <row r="27210" spans="7:12" x14ac:dyDescent="0.25">
      <c r="G27210"/>
      <c r="I27210"/>
      <c r="L27210"/>
    </row>
    <row r="27211" spans="7:12" x14ac:dyDescent="0.25">
      <c r="G27211"/>
      <c r="I27211"/>
      <c r="L27211"/>
    </row>
    <row r="27212" spans="7:12" x14ac:dyDescent="0.25">
      <c r="G27212"/>
      <c r="I27212"/>
      <c r="L27212"/>
    </row>
    <row r="27213" spans="7:12" x14ac:dyDescent="0.25">
      <c r="G27213"/>
      <c r="I27213"/>
      <c r="L27213"/>
    </row>
    <row r="27214" spans="7:12" x14ac:dyDescent="0.25">
      <c r="G27214"/>
      <c r="I27214"/>
      <c r="L27214"/>
    </row>
    <row r="27215" spans="7:12" x14ac:dyDescent="0.25">
      <c r="G27215"/>
      <c r="I27215"/>
      <c r="L27215"/>
    </row>
    <row r="27216" spans="7:12" x14ac:dyDescent="0.25">
      <c r="G27216"/>
      <c r="I27216"/>
      <c r="L27216"/>
    </row>
    <row r="27217" spans="7:12" x14ac:dyDescent="0.25">
      <c r="G27217"/>
      <c r="I27217"/>
      <c r="L27217"/>
    </row>
    <row r="27218" spans="7:12" x14ac:dyDescent="0.25">
      <c r="G27218"/>
      <c r="I27218"/>
      <c r="L27218"/>
    </row>
    <row r="27219" spans="7:12" x14ac:dyDescent="0.25">
      <c r="G27219"/>
      <c r="I27219"/>
      <c r="L27219"/>
    </row>
    <row r="27220" spans="7:12" x14ac:dyDescent="0.25">
      <c r="G27220"/>
      <c r="I27220"/>
      <c r="L27220"/>
    </row>
    <row r="27221" spans="7:12" x14ac:dyDescent="0.25">
      <c r="G27221"/>
      <c r="I27221"/>
      <c r="L27221"/>
    </row>
    <row r="27222" spans="7:12" x14ac:dyDescent="0.25">
      <c r="G27222"/>
      <c r="I27222"/>
      <c r="L27222"/>
    </row>
    <row r="27223" spans="7:12" x14ac:dyDescent="0.25">
      <c r="G27223"/>
      <c r="I27223"/>
      <c r="L27223"/>
    </row>
    <row r="27224" spans="7:12" x14ac:dyDescent="0.25">
      <c r="G27224"/>
      <c r="I27224"/>
      <c r="L27224"/>
    </row>
    <row r="27225" spans="7:12" x14ac:dyDescent="0.25">
      <c r="G27225"/>
      <c r="I27225"/>
      <c r="L27225"/>
    </row>
    <row r="27226" spans="7:12" x14ac:dyDescent="0.25">
      <c r="G27226"/>
      <c r="I27226"/>
      <c r="L27226"/>
    </row>
    <row r="27227" spans="7:12" x14ac:dyDescent="0.25">
      <c r="G27227"/>
      <c r="I27227"/>
      <c r="L27227"/>
    </row>
    <row r="27228" spans="7:12" x14ac:dyDescent="0.25">
      <c r="G27228"/>
      <c r="I27228"/>
      <c r="L27228"/>
    </row>
    <row r="27229" spans="7:12" x14ac:dyDescent="0.25">
      <c r="G27229"/>
      <c r="I27229"/>
      <c r="L27229"/>
    </row>
    <row r="27230" spans="7:12" x14ac:dyDescent="0.25">
      <c r="G27230"/>
      <c r="I27230"/>
      <c r="L27230"/>
    </row>
    <row r="27231" spans="7:12" x14ac:dyDescent="0.25">
      <c r="G27231"/>
      <c r="I27231"/>
      <c r="L27231"/>
    </row>
    <row r="27232" spans="7:12" x14ac:dyDescent="0.25">
      <c r="G27232"/>
      <c r="I27232"/>
      <c r="L27232"/>
    </row>
    <row r="27233" spans="7:12" x14ac:dyDescent="0.25">
      <c r="G27233"/>
      <c r="I27233"/>
      <c r="L27233"/>
    </row>
    <row r="27234" spans="7:12" x14ac:dyDescent="0.25">
      <c r="G27234"/>
      <c r="I27234"/>
      <c r="L27234"/>
    </row>
    <row r="27235" spans="7:12" x14ac:dyDescent="0.25">
      <c r="G27235"/>
      <c r="I27235"/>
      <c r="L27235"/>
    </row>
    <row r="27236" spans="7:12" x14ac:dyDescent="0.25">
      <c r="G27236"/>
      <c r="I27236"/>
      <c r="L27236"/>
    </row>
    <row r="27237" spans="7:12" x14ac:dyDescent="0.25">
      <c r="G27237"/>
      <c r="I27237"/>
      <c r="L27237"/>
    </row>
    <row r="27238" spans="7:12" x14ac:dyDescent="0.25">
      <c r="G27238"/>
      <c r="I27238"/>
      <c r="L27238"/>
    </row>
    <row r="27239" spans="7:12" x14ac:dyDescent="0.25">
      <c r="G27239"/>
      <c r="I27239"/>
      <c r="L27239"/>
    </row>
    <row r="27240" spans="7:12" x14ac:dyDescent="0.25">
      <c r="G27240"/>
      <c r="I27240"/>
      <c r="L27240"/>
    </row>
    <row r="27241" spans="7:12" x14ac:dyDescent="0.25">
      <c r="G27241"/>
      <c r="I27241"/>
      <c r="L27241"/>
    </row>
    <row r="27242" spans="7:12" x14ac:dyDescent="0.25">
      <c r="G27242"/>
      <c r="I27242"/>
      <c r="L27242"/>
    </row>
    <row r="27243" spans="7:12" x14ac:dyDescent="0.25">
      <c r="G27243"/>
      <c r="I27243"/>
      <c r="L27243"/>
    </row>
    <row r="27244" spans="7:12" x14ac:dyDescent="0.25">
      <c r="G27244"/>
      <c r="I27244"/>
      <c r="L27244"/>
    </row>
    <row r="27245" spans="7:12" x14ac:dyDescent="0.25">
      <c r="G27245"/>
      <c r="I27245"/>
      <c r="L27245"/>
    </row>
    <row r="27246" spans="7:12" x14ac:dyDescent="0.25">
      <c r="G27246"/>
      <c r="I27246"/>
      <c r="L27246"/>
    </row>
    <row r="27247" spans="7:12" x14ac:dyDescent="0.25">
      <c r="G27247"/>
      <c r="I27247"/>
      <c r="L27247"/>
    </row>
    <row r="27248" spans="7:12" x14ac:dyDescent="0.25">
      <c r="G27248"/>
      <c r="I27248"/>
      <c r="L27248"/>
    </row>
    <row r="27249" spans="7:12" x14ac:dyDescent="0.25">
      <c r="G27249"/>
      <c r="I27249"/>
      <c r="L27249"/>
    </row>
    <row r="27250" spans="7:12" x14ac:dyDescent="0.25">
      <c r="G27250"/>
      <c r="I27250"/>
      <c r="L27250"/>
    </row>
    <row r="27251" spans="7:12" x14ac:dyDescent="0.25">
      <c r="G27251"/>
      <c r="I27251"/>
      <c r="L27251"/>
    </row>
    <row r="27252" spans="7:12" x14ac:dyDescent="0.25">
      <c r="G27252"/>
      <c r="I27252"/>
      <c r="L27252"/>
    </row>
    <row r="27253" spans="7:12" x14ac:dyDescent="0.25">
      <c r="G27253"/>
      <c r="I27253"/>
      <c r="L27253"/>
    </row>
    <row r="27254" spans="7:12" x14ac:dyDescent="0.25">
      <c r="G27254"/>
      <c r="I27254"/>
      <c r="L27254"/>
    </row>
    <row r="27255" spans="7:12" x14ac:dyDescent="0.25">
      <c r="G27255"/>
      <c r="I27255"/>
      <c r="L27255"/>
    </row>
    <row r="27256" spans="7:12" x14ac:dyDescent="0.25">
      <c r="G27256"/>
      <c r="I27256"/>
      <c r="L27256"/>
    </row>
    <row r="27257" spans="7:12" x14ac:dyDescent="0.25">
      <c r="G27257"/>
      <c r="I27257"/>
      <c r="L27257"/>
    </row>
    <row r="27258" spans="7:12" x14ac:dyDescent="0.25">
      <c r="G27258"/>
      <c r="I27258"/>
      <c r="L27258"/>
    </row>
    <row r="27259" spans="7:12" x14ac:dyDescent="0.25">
      <c r="G27259"/>
      <c r="I27259"/>
      <c r="L27259"/>
    </row>
    <row r="27260" spans="7:12" x14ac:dyDescent="0.25">
      <c r="G27260"/>
      <c r="I27260"/>
      <c r="L27260"/>
    </row>
    <row r="27261" spans="7:12" x14ac:dyDescent="0.25">
      <c r="G27261"/>
      <c r="I27261"/>
      <c r="L27261"/>
    </row>
    <row r="27262" spans="7:12" x14ac:dyDescent="0.25">
      <c r="G27262"/>
      <c r="I27262"/>
      <c r="L27262"/>
    </row>
    <row r="27263" spans="7:12" x14ac:dyDescent="0.25">
      <c r="G27263"/>
      <c r="I27263"/>
      <c r="L27263"/>
    </row>
    <row r="27264" spans="7:12" x14ac:dyDescent="0.25">
      <c r="G27264"/>
      <c r="I27264"/>
      <c r="L27264"/>
    </row>
    <row r="27265" spans="7:12" x14ac:dyDescent="0.25">
      <c r="G27265"/>
      <c r="I27265"/>
      <c r="L27265"/>
    </row>
    <row r="27266" spans="7:12" x14ac:dyDescent="0.25">
      <c r="G27266"/>
      <c r="I27266"/>
      <c r="L27266"/>
    </row>
    <row r="27267" spans="7:12" x14ac:dyDescent="0.25">
      <c r="G27267"/>
      <c r="I27267"/>
      <c r="L27267"/>
    </row>
    <row r="27268" spans="7:12" x14ac:dyDescent="0.25">
      <c r="G27268"/>
      <c r="I27268"/>
      <c r="L27268"/>
    </row>
    <row r="27269" spans="7:12" x14ac:dyDescent="0.25">
      <c r="G27269"/>
      <c r="I27269"/>
      <c r="L27269"/>
    </row>
    <row r="27270" spans="7:12" x14ac:dyDescent="0.25">
      <c r="G27270"/>
      <c r="I27270"/>
      <c r="L27270"/>
    </row>
    <row r="27271" spans="7:12" x14ac:dyDescent="0.25">
      <c r="G27271"/>
      <c r="I27271"/>
      <c r="L27271"/>
    </row>
    <row r="27272" spans="7:12" x14ac:dyDescent="0.25">
      <c r="G27272"/>
      <c r="I27272"/>
      <c r="L27272"/>
    </row>
    <row r="27273" spans="7:12" x14ac:dyDescent="0.25">
      <c r="G27273"/>
      <c r="I27273"/>
      <c r="L27273"/>
    </row>
    <row r="27274" spans="7:12" x14ac:dyDescent="0.25">
      <c r="G27274"/>
      <c r="I27274"/>
      <c r="L27274"/>
    </row>
    <row r="27275" spans="7:12" x14ac:dyDescent="0.25">
      <c r="G27275"/>
      <c r="I27275"/>
      <c r="L27275"/>
    </row>
    <row r="27276" spans="7:12" x14ac:dyDescent="0.25">
      <c r="G27276"/>
      <c r="I27276"/>
      <c r="L27276"/>
    </row>
    <row r="27277" spans="7:12" x14ac:dyDescent="0.25">
      <c r="G27277"/>
      <c r="I27277"/>
      <c r="L27277"/>
    </row>
    <row r="27278" spans="7:12" x14ac:dyDescent="0.25">
      <c r="G27278"/>
      <c r="I27278"/>
      <c r="L27278"/>
    </row>
    <row r="27279" spans="7:12" x14ac:dyDescent="0.25">
      <c r="G27279"/>
      <c r="I27279"/>
      <c r="L27279"/>
    </row>
    <row r="27280" spans="7:12" x14ac:dyDescent="0.25">
      <c r="G27280"/>
      <c r="I27280"/>
      <c r="L27280"/>
    </row>
    <row r="27281" spans="7:12" x14ac:dyDescent="0.25">
      <c r="G27281"/>
      <c r="I27281"/>
      <c r="L27281"/>
    </row>
    <row r="27282" spans="7:12" x14ac:dyDescent="0.25">
      <c r="G27282"/>
      <c r="I27282"/>
      <c r="L27282"/>
    </row>
    <row r="27283" spans="7:12" x14ac:dyDescent="0.25">
      <c r="G27283"/>
      <c r="I27283"/>
      <c r="L27283"/>
    </row>
    <row r="27284" spans="7:12" x14ac:dyDescent="0.25">
      <c r="G27284"/>
      <c r="I27284"/>
      <c r="L27284"/>
    </row>
    <row r="27285" spans="7:12" x14ac:dyDescent="0.25">
      <c r="G27285"/>
      <c r="I27285"/>
      <c r="L27285"/>
    </row>
    <row r="27286" spans="7:12" x14ac:dyDescent="0.25">
      <c r="G27286"/>
      <c r="I27286"/>
      <c r="L27286"/>
    </row>
    <row r="27287" spans="7:12" x14ac:dyDescent="0.25">
      <c r="G27287"/>
      <c r="I27287"/>
      <c r="L27287"/>
    </row>
    <row r="27288" spans="7:12" x14ac:dyDescent="0.25">
      <c r="G27288"/>
      <c r="I27288"/>
      <c r="L27288"/>
    </row>
    <row r="27289" spans="7:12" x14ac:dyDescent="0.25">
      <c r="G27289"/>
      <c r="I27289"/>
      <c r="L27289"/>
    </row>
    <row r="27290" spans="7:12" x14ac:dyDescent="0.25">
      <c r="G27290"/>
      <c r="I27290"/>
      <c r="L27290"/>
    </row>
    <row r="27291" spans="7:12" x14ac:dyDescent="0.25">
      <c r="G27291"/>
      <c r="I27291"/>
      <c r="L27291"/>
    </row>
    <row r="27292" spans="7:12" x14ac:dyDescent="0.25">
      <c r="G27292"/>
      <c r="I27292"/>
      <c r="L27292"/>
    </row>
    <row r="27293" spans="7:12" x14ac:dyDescent="0.25">
      <c r="G27293"/>
      <c r="I27293"/>
      <c r="L27293"/>
    </row>
    <row r="27294" spans="7:12" x14ac:dyDescent="0.25">
      <c r="G27294"/>
      <c r="I27294"/>
      <c r="L27294"/>
    </row>
    <row r="27295" spans="7:12" x14ac:dyDescent="0.25">
      <c r="G27295"/>
      <c r="I27295"/>
      <c r="L27295"/>
    </row>
    <row r="27296" spans="7:12" x14ac:dyDescent="0.25">
      <c r="G27296"/>
      <c r="I27296"/>
      <c r="L27296"/>
    </row>
    <row r="27297" spans="7:12" x14ac:dyDescent="0.25">
      <c r="G27297"/>
      <c r="I27297"/>
      <c r="L27297"/>
    </row>
    <row r="27298" spans="7:12" x14ac:dyDescent="0.25">
      <c r="G27298"/>
      <c r="I27298"/>
      <c r="L27298"/>
    </row>
    <row r="27299" spans="7:12" x14ac:dyDescent="0.25">
      <c r="G27299"/>
      <c r="I27299"/>
      <c r="L27299"/>
    </row>
    <row r="27300" spans="7:12" x14ac:dyDescent="0.25">
      <c r="G27300"/>
      <c r="I27300"/>
      <c r="L27300"/>
    </row>
    <row r="27301" spans="7:12" x14ac:dyDescent="0.25">
      <c r="G27301"/>
      <c r="I27301"/>
      <c r="L27301"/>
    </row>
    <row r="27302" spans="7:12" x14ac:dyDescent="0.25">
      <c r="G27302"/>
      <c r="I27302"/>
      <c r="L27302"/>
    </row>
    <row r="27303" spans="7:12" x14ac:dyDescent="0.25">
      <c r="G27303"/>
      <c r="I27303"/>
      <c r="L27303"/>
    </row>
    <row r="27304" spans="7:12" x14ac:dyDescent="0.25">
      <c r="G27304"/>
      <c r="I27304"/>
      <c r="L27304"/>
    </row>
    <row r="27305" spans="7:12" x14ac:dyDescent="0.25">
      <c r="G27305"/>
      <c r="I27305"/>
      <c r="L27305"/>
    </row>
    <row r="27306" spans="7:12" x14ac:dyDescent="0.25">
      <c r="G27306"/>
      <c r="I27306"/>
      <c r="L27306"/>
    </row>
    <row r="27307" spans="7:12" x14ac:dyDescent="0.25">
      <c r="G27307"/>
      <c r="I27307"/>
      <c r="L27307"/>
    </row>
    <row r="27308" spans="7:12" x14ac:dyDescent="0.25">
      <c r="G27308"/>
      <c r="I27308"/>
      <c r="L27308"/>
    </row>
    <row r="27309" spans="7:12" x14ac:dyDescent="0.25">
      <c r="G27309"/>
      <c r="I27309"/>
      <c r="L27309"/>
    </row>
    <row r="27310" spans="7:12" x14ac:dyDescent="0.25">
      <c r="G27310"/>
      <c r="I27310"/>
      <c r="L27310"/>
    </row>
    <row r="27311" spans="7:12" x14ac:dyDescent="0.25">
      <c r="G27311"/>
      <c r="I27311"/>
      <c r="L27311"/>
    </row>
    <row r="27312" spans="7:12" x14ac:dyDescent="0.25">
      <c r="G27312"/>
      <c r="I27312"/>
      <c r="L27312"/>
    </row>
    <row r="27313" spans="7:12" x14ac:dyDescent="0.25">
      <c r="G27313"/>
      <c r="I27313"/>
      <c r="L27313"/>
    </row>
    <row r="27314" spans="7:12" x14ac:dyDescent="0.25">
      <c r="G27314"/>
      <c r="I27314"/>
      <c r="L27314"/>
    </row>
    <row r="27315" spans="7:12" x14ac:dyDescent="0.25">
      <c r="G27315"/>
      <c r="I27315"/>
      <c r="L27315"/>
    </row>
    <row r="27316" spans="7:12" x14ac:dyDescent="0.25">
      <c r="G27316"/>
      <c r="I27316"/>
      <c r="L27316"/>
    </row>
    <row r="27317" spans="7:12" x14ac:dyDescent="0.25">
      <c r="G27317"/>
      <c r="I27317"/>
      <c r="L27317"/>
    </row>
    <row r="27318" spans="7:12" x14ac:dyDescent="0.25">
      <c r="G27318"/>
      <c r="I27318"/>
      <c r="L27318"/>
    </row>
    <row r="27319" spans="7:12" x14ac:dyDescent="0.25">
      <c r="G27319"/>
      <c r="I27319"/>
      <c r="L27319"/>
    </row>
    <row r="27320" spans="7:12" x14ac:dyDescent="0.25">
      <c r="G27320"/>
      <c r="I27320"/>
      <c r="L27320"/>
    </row>
    <row r="27321" spans="7:12" x14ac:dyDescent="0.25">
      <c r="G27321"/>
      <c r="I27321"/>
      <c r="L27321"/>
    </row>
    <row r="27322" spans="7:12" x14ac:dyDescent="0.25">
      <c r="G27322"/>
      <c r="I27322"/>
      <c r="L27322"/>
    </row>
    <row r="27323" spans="7:12" x14ac:dyDescent="0.25">
      <c r="G27323"/>
      <c r="I27323"/>
      <c r="L27323"/>
    </row>
    <row r="27324" spans="7:12" x14ac:dyDescent="0.25">
      <c r="G27324"/>
      <c r="I27324"/>
      <c r="L27324"/>
    </row>
    <row r="27325" spans="7:12" x14ac:dyDescent="0.25">
      <c r="G27325"/>
      <c r="I27325"/>
      <c r="L27325"/>
    </row>
    <row r="27326" spans="7:12" x14ac:dyDescent="0.25">
      <c r="G27326"/>
      <c r="I27326"/>
      <c r="L27326"/>
    </row>
    <row r="27327" spans="7:12" x14ac:dyDescent="0.25">
      <c r="G27327"/>
      <c r="I27327"/>
      <c r="L27327"/>
    </row>
    <row r="27328" spans="7:12" x14ac:dyDescent="0.25">
      <c r="G27328"/>
      <c r="I27328"/>
      <c r="L27328"/>
    </row>
    <row r="27329" spans="7:12" x14ac:dyDescent="0.25">
      <c r="G27329"/>
      <c r="I27329"/>
      <c r="L27329"/>
    </row>
    <row r="27330" spans="7:12" x14ac:dyDescent="0.25">
      <c r="G27330"/>
      <c r="I27330"/>
      <c r="L27330"/>
    </row>
    <row r="27331" spans="7:12" x14ac:dyDescent="0.25">
      <c r="G27331"/>
      <c r="I27331"/>
      <c r="L27331"/>
    </row>
    <row r="27332" spans="7:12" x14ac:dyDescent="0.25">
      <c r="G27332"/>
      <c r="I27332"/>
      <c r="L27332"/>
    </row>
    <row r="27333" spans="7:12" x14ac:dyDescent="0.25">
      <c r="G27333"/>
      <c r="I27333"/>
      <c r="L27333"/>
    </row>
    <row r="27334" spans="7:12" x14ac:dyDescent="0.25">
      <c r="G27334"/>
      <c r="I27334"/>
      <c r="L27334"/>
    </row>
    <row r="27335" spans="7:12" x14ac:dyDescent="0.25">
      <c r="G27335"/>
      <c r="I27335"/>
      <c r="L27335"/>
    </row>
    <row r="27336" spans="7:12" x14ac:dyDescent="0.25">
      <c r="G27336"/>
      <c r="I27336"/>
      <c r="L27336"/>
    </row>
    <row r="27337" spans="7:12" x14ac:dyDescent="0.25">
      <c r="G27337"/>
      <c r="I27337"/>
      <c r="L27337"/>
    </row>
    <row r="27338" spans="7:12" x14ac:dyDescent="0.25">
      <c r="G27338"/>
      <c r="I27338"/>
      <c r="L27338"/>
    </row>
    <row r="27339" spans="7:12" x14ac:dyDescent="0.25">
      <c r="G27339"/>
      <c r="I27339"/>
      <c r="L27339"/>
    </row>
    <row r="27340" spans="7:12" x14ac:dyDescent="0.25">
      <c r="G27340"/>
      <c r="I27340"/>
      <c r="L27340"/>
    </row>
    <row r="27341" spans="7:12" x14ac:dyDescent="0.25">
      <c r="G27341"/>
      <c r="I27341"/>
      <c r="L27341"/>
    </row>
    <row r="27342" spans="7:12" x14ac:dyDescent="0.25">
      <c r="G27342"/>
      <c r="I27342"/>
      <c r="L27342"/>
    </row>
    <row r="27343" spans="7:12" x14ac:dyDescent="0.25">
      <c r="G27343"/>
      <c r="I27343"/>
      <c r="L27343"/>
    </row>
    <row r="27344" spans="7:12" x14ac:dyDescent="0.25">
      <c r="G27344"/>
      <c r="I27344"/>
      <c r="L27344"/>
    </row>
    <row r="27345" spans="7:12" x14ac:dyDescent="0.25">
      <c r="G27345"/>
      <c r="I27345"/>
      <c r="L27345"/>
    </row>
    <row r="27346" spans="7:12" x14ac:dyDescent="0.25">
      <c r="G27346"/>
      <c r="I27346"/>
      <c r="L27346"/>
    </row>
    <row r="27347" spans="7:12" x14ac:dyDescent="0.25">
      <c r="G27347"/>
      <c r="I27347"/>
      <c r="L27347"/>
    </row>
    <row r="27348" spans="7:12" x14ac:dyDescent="0.25">
      <c r="G27348"/>
      <c r="I27348"/>
      <c r="L27348"/>
    </row>
    <row r="27349" spans="7:12" x14ac:dyDescent="0.25">
      <c r="G27349"/>
      <c r="I27349"/>
      <c r="L27349"/>
    </row>
    <row r="27350" spans="7:12" x14ac:dyDescent="0.25">
      <c r="G27350"/>
      <c r="I27350"/>
      <c r="L27350"/>
    </row>
    <row r="27351" spans="7:12" x14ac:dyDescent="0.25">
      <c r="G27351"/>
      <c r="I27351"/>
      <c r="L27351"/>
    </row>
    <row r="27352" spans="7:12" x14ac:dyDescent="0.25">
      <c r="G27352"/>
      <c r="I27352"/>
      <c r="L27352"/>
    </row>
    <row r="27353" spans="7:12" x14ac:dyDescent="0.25">
      <c r="G27353"/>
      <c r="I27353"/>
      <c r="L27353"/>
    </row>
    <row r="27354" spans="7:12" x14ac:dyDescent="0.25">
      <c r="G27354"/>
      <c r="I27354"/>
      <c r="L27354"/>
    </row>
    <row r="27355" spans="7:12" x14ac:dyDescent="0.25">
      <c r="G27355"/>
      <c r="I27355"/>
      <c r="L27355"/>
    </row>
    <row r="27356" spans="7:12" x14ac:dyDescent="0.25">
      <c r="G27356"/>
      <c r="I27356"/>
      <c r="L27356"/>
    </row>
    <row r="27357" spans="7:12" x14ac:dyDescent="0.25">
      <c r="G27357"/>
      <c r="I27357"/>
      <c r="L27357"/>
    </row>
    <row r="27358" spans="7:12" x14ac:dyDescent="0.25">
      <c r="G27358"/>
      <c r="I27358"/>
      <c r="L27358"/>
    </row>
    <row r="27359" spans="7:12" x14ac:dyDescent="0.25">
      <c r="G27359"/>
      <c r="I27359"/>
      <c r="L27359"/>
    </row>
    <row r="27360" spans="7:12" x14ac:dyDescent="0.25">
      <c r="G27360"/>
      <c r="I27360"/>
      <c r="L27360"/>
    </row>
    <row r="27361" spans="7:12" x14ac:dyDescent="0.25">
      <c r="G27361"/>
      <c r="I27361"/>
      <c r="L27361"/>
    </row>
    <row r="27362" spans="7:12" x14ac:dyDescent="0.25">
      <c r="G27362"/>
      <c r="I27362"/>
      <c r="L27362"/>
    </row>
    <row r="27363" spans="7:12" x14ac:dyDescent="0.25">
      <c r="G27363"/>
      <c r="I27363"/>
      <c r="L27363"/>
    </row>
    <row r="27364" spans="7:12" x14ac:dyDescent="0.25">
      <c r="G27364"/>
      <c r="I27364"/>
      <c r="L27364"/>
    </row>
    <row r="27365" spans="7:12" x14ac:dyDescent="0.25">
      <c r="G27365"/>
      <c r="I27365"/>
      <c r="L27365"/>
    </row>
    <row r="27366" spans="7:12" x14ac:dyDescent="0.25">
      <c r="G27366"/>
      <c r="I27366"/>
      <c r="L27366"/>
    </row>
    <row r="27367" spans="7:12" x14ac:dyDescent="0.25">
      <c r="G27367"/>
      <c r="I27367"/>
      <c r="L27367"/>
    </row>
    <row r="27368" spans="7:12" x14ac:dyDescent="0.25">
      <c r="G27368"/>
      <c r="I27368"/>
      <c r="L27368"/>
    </row>
    <row r="27369" spans="7:12" x14ac:dyDescent="0.25">
      <c r="G27369"/>
      <c r="I27369"/>
      <c r="L27369"/>
    </row>
    <row r="27370" spans="7:12" x14ac:dyDescent="0.25">
      <c r="G27370"/>
      <c r="I27370"/>
      <c r="L27370"/>
    </row>
    <row r="27371" spans="7:12" x14ac:dyDescent="0.25">
      <c r="G27371"/>
      <c r="I27371"/>
      <c r="L27371"/>
    </row>
    <row r="27372" spans="7:12" x14ac:dyDescent="0.25">
      <c r="G27372"/>
      <c r="I27372"/>
      <c r="L27372"/>
    </row>
    <row r="27373" spans="7:12" x14ac:dyDescent="0.25">
      <c r="G27373"/>
      <c r="I27373"/>
      <c r="L27373"/>
    </row>
    <row r="27374" spans="7:12" x14ac:dyDescent="0.25">
      <c r="G27374"/>
      <c r="I27374"/>
      <c r="L27374"/>
    </row>
    <row r="27375" spans="7:12" x14ac:dyDescent="0.25">
      <c r="G27375"/>
      <c r="I27375"/>
      <c r="L27375"/>
    </row>
    <row r="27376" spans="7:12" x14ac:dyDescent="0.25">
      <c r="G27376"/>
      <c r="I27376"/>
      <c r="L27376"/>
    </row>
    <row r="27377" spans="7:12" x14ac:dyDescent="0.25">
      <c r="G27377"/>
      <c r="I27377"/>
      <c r="L27377"/>
    </row>
    <row r="27378" spans="7:12" x14ac:dyDescent="0.25">
      <c r="G27378"/>
      <c r="I27378"/>
      <c r="L27378"/>
    </row>
    <row r="27379" spans="7:12" x14ac:dyDescent="0.25">
      <c r="G27379"/>
      <c r="I27379"/>
      <c r="L27379"/>
    </row>
    <row r="27380" spans="7:12" x14ac:dyDescent="0.25">
      <c r="G27380"/>
      <c r="I27380"/>
      <c r="L27380"/>
    </row>
    <row r="27381" spans="7:12" x14ac:dyDescent="0.25">
      <c r="G27381"/>
      <c r="I27381"/>
      <c r="L27381"/>
    </row>
    <row r="27382" spans="7:12" x14ac:dyDescent="0.25">
      <c r="G27382"/>
      <c r="I27382"/>
      <c r="L27382"/>
    </row>
    <row r="27383" spans="7:12" x14ac:dyDescent="0.25">
      <c r="G27383"/>
      <c r="I27383"/>
      <c r="L27383"/>
    </row>
    <row r="27384" spans="7:12" x14ac:dyDescent="0.25">
      <c r="G27384"/>
      <c r="I27384"/>
      <c r="L27384"/>
    </row>
    <row r="27385" spans="7:12" x14ac:dyDescent="0.25">
      <c r="G27385"/>
      <c r="I27385"/>
      <c r="L27385"/>
    </row>
    <row r="27386" spans="7:12" x14ac:dyDescent="0.25">
      <c r="G27386"/>
      <c r="I27386"/>
      <c r="L27386"/>
    </row>
    <row r="27387" spans="7:12" x14ac:dyDescent="0.25">
      <c r="G27387"/>
      <c r="I27387"/>
      <c r="L27387"/>
    </row>
    <row r="27388" spans="7:12" x14ac:dyDescent="0.25">
      <c r="G27388"/>
      <c r="I27388"/>
      <c r="L27388"/>
    </row>
    <row r="27389" spans="7:12" x14ac:dyDescent="0.25">
      <c r="G27389"/>
      <c r="I27389"/>
      <c r="L27389"/>
    </row>
    <row r="27390" spans="7:12" x14ac:dyDescent="0.25">
      <c r="G27390"/>
      <c r="I27390"/>
      <c r="L27390"/>
    </row>
    <row r="27391" spans="7:12" x14ac:dyDescent="0.25">
      <c r="G27391"/>
      <c r="I27391"/>
      <c r="L27391"/>
    </row>
    <row r="27392" spans="7:12" x14ac:dyDescent="0.25">
      <c r="G27392"/>
      <c r="I27392"/>
      <c r="L27392"/>
    </row>
    <row r="27393" spans="7:12" x14ac:dyDescent="0.25">
      <c r="G27393"/>
      <c r="I27393"/>
      <c r="L27393"/>
    </row>
    <row r="27394" spans="7:12" x14ac:dyDescent="0.25">
      <c r="G27394"/>
      <c r="I27394"/>
      <c r="L27394"/>
    </row>
    <row r="27395" spans="7:12" x14ac:dyDescent="0.25">
      <c r="G27395"/>
      <c r="I27395"/>
      <c r="L27395"/>
    </row>
    <row r="27396" spans="7:12" x14ac:dyDescent="0.25">
      <c r="G27396"/>
      <c r="I27396"/>
      <c r="L27396"/>
    </row>
    <row r="27397" spans="7:12" x14ac:dyDescent="0.25">
      <c r="G27397"/>
      <c r="I27397"/>
      <c r="L27397"/>
    </row>
    <row r="27398" spans="7:12" x14ac:dyDescent="0.25">
      <c r="G27398"/>
      <c r="I27398"/>
      <c r="L27398"/>
    </row>
    <row r="27399" spans="7:12" x14ac:dyDescent="0.25">
      <c r="G27399"/>
      <c r="I27399"/>
      <c r="L27399"/>
    </row>
    <row r="27400" spans="7:12" x14ac:dyDescent="0.25">
      <c r="G27400"/>
      <c r="I27400"/>
      <c r="L27400"/>
    </row>
    <row r="27401" spans="7:12" x14ac:dyDescent="0.25">
      <c r="G27401"/>
      <c r="I27401"/>
      <c r="L27401"/>
    </row>
    <row r="27402" spans="7:12" x14ac:dyDescent="0.25">
      <c r="G27402"/>
      <c r="I27402"/>
      <c r="L27402"/>
    </row>
    <row r="27403" spans="7:12" x14ac:dyDescent="0.25">
      <c r="G27403"/>
      <c r="I27403"/>
      <c r="L27403"/>
    </row>
    <row r="27404" spans="7:12" x14ac:dyDescent="0.25">
      <c r="G27404"/>
      <c r="I27404"/>
      <c r="L27404"/>
    </row>
    <row r="27405" spans="7:12" x14ac:dyDescent="0.25">
      <c r="G27405"/>
      <c r="I27405"/>
      <c r="L27405"/>
    </row>
    <row r="27406" spans="7:12" x14ac:dyDescent="0.25">
      <c r="G27406"/>
      <c r="I27406"/>
      <c r="L27406"/>
    </row>
    <row r="27407" spans="7:12" x14ac:dyDescent="0.25">
      <c r="G27407"/>
      <c r="I27407"/>
      <c r="L27407"/>
    </row>
    <row r="27408" spans="7:12" x14ac:dyDescent="0.25">
      <c r="G27408"/>
      <c r="I27408"/>
      <c r="L27408"/>
    </row>
    <row r="27409" spans="7:12" x14ac:dyDescent="0.25">
      <c r="G27409"/>
      <c r="I27409"/>
      <c r="L27409"/>
    </row>
    <row r="27410" spans="7:12" x14ac:dyDescent="0.25">
      <c r="G27410"/>
      <c r="I27410"/>
      <c r="L27410"/>
    </row>
    <row r="27411" spans="7:12" x14ac:dyDescent="0.25">
      <c r="G27411"/>
      <c r="I27411"/>
      <c r="L27411"/>
    </row>
    <row r="27412" spans="7:12" x14ac:dyDescent="0.25">
      <c r="G27412"/>
      <c r="I27412"/>
      <c r="L27412"/>
    </row>
    <row r="27413" spans="7:12" x14ac:dyDescent="0.25">
      <c r="G27413"/>
      <c r="I27413"/>
      <c r="L27413"/>
    </row>
    <row r="27414" spans="7:12" x14ac:dyDescent="0.25">
      <c r="G27414"/>
      <c r="I27414"/>
      <c r="L27414"/>
    </row>
    <row r="27415" spans="7:12" x14ac:dyDescent="0.25">
      <c r="G27415"/>
      <c r="I27415"/>
      <c r="L27415"/>
    </row>
    <row r="27416" spans="7:12" x14ac:dyDescent="0.25">
      <c r="G27416"/>
      <c r="I27416"/>
      <c r="L27416"/>
    </row>
    <row r="27417" spans="7:12" x14ac:dyDescent="0.25">
      <c r="G27417"/>
      <c r="I27417"/>
      <c r="L27417"/>
    </row>
    <row r="27418" spans="7:12" x14ac:dyDescent="0.25">
      <c r="G27418"/>
      <c r="I27418"/>
      <c r="L27418"/>
    </row>
    <row r="27419" spans="7:12" x14ac:dyDescent="0.25">
      <c r="G27419"/>
      <c r="I27419"/>
      <c r="L27419"/>
    </row>
    <row r="27420" spans="7:12" x14ac:dyDescent="0.25">
      <c r="G27420"/>
      <c r="I27420"/>
      <c r="L27420"/>
    </row>
    <row r="27421" spans="7:12" x14ac:dyDescent="0.25">
      <c r="G27421"/>
      <c r="I27421"/>
      <c r="L27421"/>
    </row>
    <row r="27422" spans="7:12" x14ac:dyDescent="0.25">
      <c r="G27422"/>
      <c r="I27422"/>
      <c r="L27422"/>
    </row>
    <row r="27423" spans="7:12" x14ac:dyDescent="0.25">
      <c r="G27423"/>
      <c r="I27423"/>
      <c r="L27423"/>
    </row>
    <row r="27424" spans="7:12" x14ac:dyDescent="0.25">
      <c r="G27424"/>
      <c r="I27424"/>
      <c r="L27424"/>
    </row>
    <row r="27425" spans="7:12" x14ac:dyDescent="0.25">
      <c r="G27425"/>
      <c r="I27425"/>
      <c r="L27425"/>
    </row>
    <row r="27426" spans="7:12" x14ac:dyDescent="0.25">
      <c r="G27426"/>
      <c r="I27426"/>
      <c r="L27426"/>
    </row>
    <row r="27427" spans="7:12" x14ac:dyDescent="0.25">
      <c r="G27427"/>
      <c r="I27427"/>
      <c r="L27427"/>
    </row>
    <row r="27428" spans="7:12" x14ac:dyDescent="0.25">
      <c r="G27428"/>
      <c r="I27428"/>
      <c r="L27428"/>
    </row>
    <row r="27429" spans="7:12" x14ac:dyDescent="0.25">
      <c r="G27429"/>
      <c r="I27429"/>
      <c r="L27429"/>
    </row>
    <row r="27430" spans="7:12" x14ac:dyDescent="0.25">
      <c r="G27430"/>
      <c r="I27430"/>
      <c r="L27430"/>
    </row>
    <row r="27431" spans="7:12" x14ac:dyDescent="0.25">
      <c r="G27431"/>
      <c r="I27431"/>
      <c r="L27431"/>
    </row>
    <row r="27432" spans="7:12" x14ac:dyDescent="0.25">
      <c r="G27432"/>
      <c r="I27432"/>
      <c r="L27432"/>
    </row>
    <row r="27433" spans="7:12" x14ac:dyDescent="0.25">
      <c r="G27433"/>
      <c r="I27433"/>
      <c r="L27433"/>
    </row>
    <row r="27434" spans="7:12" x14ac:dyDescent="0.25">
      <c r="G27434"/>
      <c r="I27434"/>
      <c r="L27434"/>
    </row>
    <row r="27435" spans="7:12" x14ac:dyDescent="0.25">
      <c r="G27435"/>
      <c r="I27435"/>
      <c r="L27435"/>
    </row>
    <row r="27436" spans="7:12" x14ac:dyDescent="0.25">
      <c r="G27436"/>
      <c r="I27436"/>
      <c r="L27436"/>
    </row>
    <row r="27437" spans="7:12" x14ac:dyDescent="0.25">
      <c r="G27437"/>
      <c r="I27437"/>
      <c r="L27437"/>
    </row>
    <row r="27438" spans="7:12" x14ac:dyDescent="0.25">
      <c r="G27438"/>
      <c r="I27438"/>
      <c r="L27438"/>
    </row>
    <row r="27439" spans="7:12" x14ac:dyDescent="0.25">
      <c r="G27439"/>
      <c r="I27439"/>
      <c r="L27439"/>
    </row>
    <row r="27440" spans="7:12" x14ac:dyDescent="0.25">
      <c r="G27440"/>
      <c r="I27440"/>
      <c r="L27440"/>
    </row>
    <row r="27441" spans="7:12" x14ac:dyDescent="0.25">
      <c r="G27441"/>
      <c r="I27441"/>
      <c r="L27441"/>
    </row>
    <row r="27442" spans="7:12" x14ac:dyDescent="0.25">
      <c r="G27442"/>
      <c r="I27442"/>
      <c r="L27442"/>
    </row>
    <row r="27443" spans="7:12" x14ac:dyDescent="0.25">
      <c r="G27443"/>
      <c r="I27443"/>
      <c r="L27443"/>
    </row>
    <row r="27444" spans="7:12" x14ac:dyDescent="0.25">
      <c r="G27444"/>
      <c r="I27444"/>
      <c r="L27444"/>
    </row>
    <row r="27445" spans="7:12" x14ac:dyDescent="0.25">
      <c r="G27445"/>
      <c r="I27445"/>
      <c r="L27445"/>
    </row>
    <row r="27446" spans="7:12" x14ac:dyDescent="0.25">
      <c r="G27446"/>
      <c r="I27446"/>
      <c r="L27446"/>
    </row>
    <row r="27447" spans="7:12" x14ac:dyDescent="0.25">
      <c r="G27447"/>
      <c r="I27447"/>
      <c r="L27447"/>
    </row>
    <row r="27448" spans="7:12" x14ac:dyDescent="0.25">
      <c r="G27448"/>
      <c r="I27448"/>
      <c r="L27448"/>
    </row>
    <row r="27449" spans="7:12" x14ac:dyDescent="0.25">
      <c r="G27449"/>
      <c r="I27449"/>
      <c r="L27449"/>
    </row>
    <row r="27450" spans="7:12" x14ac:dyDescent="0.25">
      <c r="G27450"/>
      <c r="I27450"/>
      <c r="L27450"/>
    </row>
    <row r="27451" spans="7:12" x14ac:dyDescent="0.25">
      <c r="G27451"/>
      <c r="I27451"/>
      <c r="L27451"/>
    </row>
    <row r="27452" spans="7:12" x14ac:dyDescent="0.25">
      <c r="G27452"/>
      <c r="I27452"/>
      <c r="L27452"/>
    </row>
    <row r="27453" spans="7:12" x14ac:dyDescent="0.25">
      <c r="G27453"/>
      <c r="I27453"/>
      <c r="L27453"/>
    </row>
    <row r="27454" spans="7:12" x14ac:dyDescent="0.25">
      <c r="G27454"/>
      <c r="I27454"/>
      <c r="L27454"/>
    </row>
    <row r="27455" spans="7:12" x14ac:dyDescent="0.25">
      <c r="G27455"/>
      <c r="I27455"/>
      <c r="L27455"/>
    </row>
    <row r="27456" spans="7:12" x14ac:dyDescent="0.25">
      <c r="G27456"/>
      <c r="I27456"/>
      <c r="L27456"/>
    </row>
    <row r="27457" spans="7:12" x14ac:dyDescent="0.25">
      <c r="G27457"/>
      <c r="I27457"/>
      <c r="L27457"/>
    </row>
    <row r="27458" spans="7:12" x14ac:dyDescent="0.25">
      <c r="G27458"/>
      <c r="I27458"/>
      <c r="L27458"/>
    </row>
    <row r="27459" spans="7:12" x14ac:dyDescent="0.25">
      <c r="G27459"/>
      <c r="I27459"/>
      <c r="L27459"/>
    </row>
    <row r="27460" spans="7:12" x14ac:dyDescent="0.25">
      <c r="G27460"/>
      <c r="I27460"/>
      <c r="L27460"/>
    </row>
    <row r="27461" spans="7:12" x14ac:dyDescent="0.25">
      <c r="G27461"/>
      <c r="I27461"/>
      <c r="L27461"/>
    </row>
    <row r="27462" spans="7:12" x14ac:dyDescent="0.25">
      <c r="G27462"/>
      <c r="I27462"/>
      <c r="L27462"/>
    </row>
    <row r="27463" spans="7:12" x14ac:dyDescent="0.25">
      <c r="G27463"/>
      <c r="I27463"/>
      <c r="L27463"/>
    </row>
    <row r="27464" spans="7:12" x14ac:dyDescent="0.25">
      <c r="G27464"/>
      <c r="I27464"/>
      <c r="L27464"/>
    </row>
    <row r="27465" spans="7:12" x14ac:dyDescent="0.25">
      <c r="G27465"/>
      <c r="I27465"/>
      <c r="L27465"/>
    </row>
    <row r="27466" spans="7:12" x14ac:dyDescent="0.25">
      <c r="G27466"/>
      <c r="I27466"/>
      <c r="L27466"/>
    </row>
    <row r="27467" spans="7:12" x14ac:dyDescent="0.25">
      <c r="G27467"/>
      <c r="I27467"/>
      <c r="L27467"/>
    </row>
    <row r="27468" spans="7:12" x14ac:dyDescent="0.25">
      <c r="G27468"/>
      <c r="I27468"/>
      <c r="L27468"/>
    </row>
    <row r="27469" spans="7:12" x14ac:dyDescent="0.25">
      <c r="G27469"/>
      <c r="I27469"/>
      <c r="L27469"/>
    </row>
    <row r="27470" spans="7:12" x14ac:dyDescent="0.25">
      <c r="G27470"/>
      <c r="I27470"/>
      <c r="L27470"/>
    </row>
    <row r="27471" spans="7:12" x14ac:dyDescent="0.25">
      <c r="G27471"/>
      <c r="I27471"/>
      <c r="L27471"/>
    </row>
    <row r="27472" spans="7:12" x14ac:dyDescent="0.25">
      <c r="G27472"/>
      <c r="I27472"/>
      <c r="L27472"/>
    </row>
    <row r="27473" spans="7:12" x14ac:dyDescent="0.25">
      <c r="G27473"/>
      <c r="I27473"/>
      <c r="L27473"/>
    </row>
    <row r="27474" spans="7:12" x14ac:dyDescent="0.25">
      <c r="G27474"/>
      <c r="I27474"/>
      <c r="L27474"/>
    </row>
    <row r="27475" spans="7:12" x14ac:dyDescent="0.25">
      <c r="G27475"/>
      <c r="I27475"/>
      <c r="L27475"/>
    </row>
    <row r="27476" spans="7:12" x14ac:dyDescent="0.25">
      <c r="G27476"/>
      <c r="I27476"/>
      <c r="L27476"/>
    </row>
    <row r="27477" spans="7:12" x14ac:dyDescent="0.25">
      <c r="G27477"/>
      <c r="I27477"/>
      <c r="L27477"/>
    </row>
    <row r="27478" spans="7:12" x14ac:dyDescent="0.25">
      <c r="G27478"/>
      <c r="I27478"/>
      <c r="L27478"/>
    </row>
    <row r="27479" spans="7:12" x14ac:dyDescent="0.25">
      <c r="G27479"/>
      <c r="I27479"/>
      <c r="L27479"/>
    </row>
    <row r="27480" spans="7:12" x14ac:dyDescent="0.25">
      <c r="G27480"/>
      <c r="I27480"/>
      <c r="L27480"/>
    </row>
    <row r="27481" spans="7:12" x14ac:dyDescent="0.25">
      <c r="G27481"/>
      <c r="I27481"/>
      <c r="L27481"/>
    </row>
    <row r="27482" spans="7:12" x14ac:dyDescent="0.25">
      <c r="G27482"/>
      <c r="I27482"/>
      <c r="L27482"/>
    </row>
    <row r="27483" spans="7:12" x14ac:dyDescent="0.25">
      <c r="G27483"/>
      <c r="I27483"/>
      <c r="L27483"/>
    </row>
    <row r="27484" spans="7:12" x14ac:dyDescent="0.25">
      <c r="G27484"/>
      <c r="I27484"/>
      <c r="L27484"/>
    </row>
    <row r="27485" spans="7:12" x14ac:dyDescent="0.25">
      <c r="G27485"/>
      <c r="I27485"/>
      <c r="L27485"/>
    </row>
    <row r="27486" spans="7:12" x14ac:dyDescent="0.25">
      <c r="G27486"/>
      <c r="I27486"/>
      <c r="L27486"/>
    </row>
    <row r="27487" spans="7:12" x14ac:dyDescent="0.25">
      <c r="G27487"/>
      <c r="I27487"/>
      <c r="L27487"/>
    </row>
    <row r="27488" spans="7:12" x14ac:dyDescent="0.25">
      <c r="G27488"/>
      <c r="I27488"/>
      <c r="L27488"/>
    </row>
    <row r="27489" spans="7:12" x14ac:dyDescent="0.25">
      <c r="G27489"/>
      <c r="I27489"/>
      <c r="L27489"/>
    </row>
    <row r="27490" spans="7:12" x14ac:dyDescent="0.25">
      <c r="G27490"/>
      <c r="I27490"/>
      <c r="L27490"/>
    </row>
    <row r="27491" spans="7:12" x14ac:dyDescent="0.25">
      <c r="G27491"/>
      <c r="I27491"/>
      <c r="L27491"/>
    </row>
    <row r="27492" spans="7:12" x14ac:dyDescent="0.25">
      <c r="G27492"/>
      <c r="I27492"/>
      <c r="L27492"/>
    </row>
    <row r="27493" spans="7:12" x14ac:dyDescent="0.25">
      <c r="G27493"/>
      <c r="I27493"/>
      <c r="L27493"/>
    </row>
    <row r="27494" spans="7:12" x14ac:dyDescent="0.25">
      <c r="G27494"/>
      <c r="I27494"/>
      <c r="L27494"/>
    </row>
    <row r="27495" spans="7:12" x14ac:dyDescent="0.25">
      <c r="G27495"/>
      <c r="I27495"/>
      <c r="L27495"/>
    </row>
    <row r="27496" spans="7:12" x14ac:dyDescent="0.25">
      <c r="G27496"/>
      <c r="I27496"/>
      <c r="L27496"/>
    </row>
    <row r="27497" spans="7:12" x14ac:dyDescent="0.25">
      <c r="G27497"/>
      <c r="I27497"/>
      <c r="L27497"/>
    </row>
    <row r="27498" spans="7:12" x14ac:dyDescent="0.25">
      <c r="G27498"/>
      <c r="I27498"/>
      <c r="L27498"/>
    </row>
    <row r="27499" spans="7:12" x14ac:dyDescent="0.25">
      <c r="G27499"/>
      <c r="I27499"/>
      <c r="L27499"/>
    </row>
    <row r="27500" spans="7:12" x14ac:dyDescent="0.25">
      <c r="G27500"/>
      <c r="I27500"/>
      <c r="L27500"/>
    </row>
    <row r="27501" spans="7:12" x14ac:dyDescent="0.25">
      <c r="G27501"/>
      <c r="I27501"/>
      <c r="L27501"/>
    </row>
    <row r="27502" spans="7:12" x14ac:dyDescent="0.25">
      <c r="G27502"/>
      <c r="I27502"/>
      <c r="L27502"/>
    </row>
    <row r="27503" spans="7:12" x14ac:dyDescent="0.25">
      <c r="G27503"/>
      <c r="I27503"/>
      <c r="L27503"/>
    </row>
    <row r="27504" spans="7:12" x14ac:dyDescent="0.25">
      <c r="G27504"/>
      <c r="I27504"/>
      <c r="L27504"/>
    </row>
    <row r="27505" spans="7:12" x14ac:dyDescent="0.25">
      <c r="G27505"/>
      <c r="I27505"/>
      <c r="L27505"/>
    </row>
    <row r="27506" spans="7:12" x14ac:dyDescent="0.25">
      <c r="G27506"/>
      <c r="I27506"/>
      <c r="L27506"/>
    </row>
    <row r="27507" spans="7:12" x14ac:dyDescent="0.25">
      <c r="G27507"/>
      <c r="I27507"/>
      <c r="L27507"/>
    </row>
    <row r="27508" spans="7:12" x14ac:dyDescent="0.25">
      <c r="G27508"/>
      <c r="I27508"/>
      <c r="L27508"/>
    </row>
    <row r="27509" spans="7:12" x14ac:dyDescent="0.25">
      <c r="G27509"/>
      <c r="I27509"/>
      <c r="L27509"/>
    </row>
    <row r="27510" spans="7:12" x14ac:dyDescent="0.25">
      <c r="G27510"/>
      <c r="I27510"/>
      <c r="L27510"/>
    </row>
    <row r="27511" spans="7:12" x14ac:dyDescent="0.25">
      <c r="G27511"/>
      <c r="I27511"/>
      <c r="L27511"/>
    </row>
    <row r="27512" spans="7:12" x14ac:dyDescent="0.25">
      <c r="G27512"/>
      <c r="I27512"/>
      <c r="L27512"/>
    </row>
    <row r="27513" spans="7:12" x14ac:dyDescent="0.25">
      <c r="G27513"/>
      <c r="I27513"/>
      <c r="L27513"/>
    </row>
    <row r="27514" spans="7:12" x14ac:dyDescent="0.25">
      <c r="G27514"/>
      <c r="I27514"/>
      <c r="L27514"/>
    </row>
    <row r="27515" spans="7:12" x14ac:dyDescent="0.25">
      <c r="G27515"/>
      <c r="I27515"/>
      <c r="L27515"/>
    </row>
    <row r="27516" spans="7:12" x14ac:dyDescent="0.25">
      <c r="G27516"/>
      <c r="I27516"/>
      <c r="L27516"/>
    </row>
    <row r="27517" spans="7:12" x14ac:dyDescent="0.25">
      <c r="G27517"/>
      <c r="I27517"/>
      <c r="L27517"/>
    </row>
    <row r="27518" spans="7:12" x14ac:dyDescent="0.25">
      <c r="G27518"/>
      <c r="I27518"/>
      <c r="L27518"/>
    </row>
    <row r="27519" spans="7:12" x14ac:dyDescent="0.25">
      <c r="G27519"/>
      <c r="I27519"/>
      <c r="L27519"/>
    </row>
    <row r="27520" spans="7:12" x14ac:dyDescent="0.25">
      <c r="G27520"/>
      <c r="I27520"/>
      <c r="L27520"/>
    </row>
    <row r="27521" spans="7:12" x14ac:dyDescent="0.25">
      <c r="G27521"/>
      <c r="I27521"/>
      <c r="L27521"/>
    </row>
    <row r="27522" spans="7:12" x14ac:dyDescent="0.25">
      <c r="G27522"/>
      <c r="I27522"/>
      <c r="L27522"/>
    </row>
    <row r="27523" spans="7:12" x14ac:dyDescent="0.25">
      <c r="G27523"/>
      <c r="I27523"/>
      <c r="L27523"/>
    </row>
    <row r="27524" spans="7:12" x14ac:dyDescent="0.25">
      <c r="G27524"/>
      <c r="I27524"/>
      <c r="L27524"/>
    </row>
    <row r="27525" spans="7:12" x14ac:dyDescent="0.25">
      <c r="G27525"/>
      <c r="I27525"/>
      <c r="L27525"/>
    </row>
    <row r="27526" spans="7:12" x14ac:dyDescent="0.25">
      <c r="G27526"/>
      <c r="I27526"/>
      <c r="L27526"/>
    </row>
    <row r="27527" spans="7:12" x14ac:dyDescent="0.25">
      <c r="G27527"/>
      <c r="I27527"/>
      <c r="L27527"/>
    </row>
    <row r="27528" spans="7:12" x14ac:dyDescent="0.25">
      <c r="G27528"/>
      <c r="I27528"/>
      <c r="L27528"/>
    </row>
    <row r="27529" spans="7:12" x14ac:dyDescent="0.25">
      <c r="G27529"/>
      <c r="I27529"/>
      <c r="L27529"/>
    </row>
    <row r="27530" spans="7:12" x14ac:dyDescent="0.25">
      <c r="G27530"/>
      <c r="I27530"/>
      <c r="L27530"/>
    </row>
    <row r="27531" spans="7:12" x14ac:dyDescent="0.25">
      <c r="G27531"/>
      <c r="I27531"/>
      <c r="L27531"/>
    </row>
    <row r="27532" spans="7:12" x14ac:dyDescent="0.25">
      <c r="G27532"/>
      <c r="I27532"/>
      <c r="L27532"/>
    </row>
    <row r="27533" spans="7:12" x14ac:dyDescent="0.25">
      <c r="G27533"/>
      <c r="I27533"/>
      <c r="L27533"/>
    </row>
    <row r="27534" spans="7:12" x14ac:dyDescent="0.25">
      <c r="G27534"/>
      <c r="I27534"/>
      <c r="L27534"/>
    </row>
    <row r="27535" spans="7:12" x14ac:dyDescent="0.25">
      <c r="G27535"/>
      <c r="I27535"/>
      <c r="L27535"/>
    </row>
    <row r="27536" spans="7:12" x14ac:dyDescent="0.25">
      <c r="G27536"/>
      <c r="I27536"/>
      <c r="L27536"/>
    </row>
    <row r="27537" spans="7:12" x14ac:dyDescent="0.25">
      <c r="G27537"/>
      <c r="I27537"/>
      <c r="L27537"/>
    </row>
    <row r="27538" spans="7:12" x14ac:dyDescent="0.25">
      <c r="G27538"/>
      <c r="I27538"/>
      <c r="L27538"/>
    </row>
    <row r="27539" spans="7:12" x14ac:dyDescent="0.25">
      <c r="G27539"/>
      <c r="I27539"/>
      <c r="L27539"/>
    </row>
    <row r="27540" spans="7:12" x14ac:dyDescent="0.25">
      <c r="G27540"/>
      <c r="I27540"/>
      <c r="L27540"/>
    </row>
    <row r="27541" spans="7:12" x14ac:dyDescent="0.25">
      <c r="G27541"/>
      <c r="I27541"/>
      <c r="L27541"/>
    </row>
    <row r="27542" spans="7:12" x14ac:dyDescent="0.25">
      <c r="G27542"/>
      <c r="I27542"/>
      <c r="L27542"/>
    </row>
    <row r="27543" spans="7:12" x14ac:dyDescent="0.25">
      <c r="G27543"/>
      <c r="I27543"/>
      <c r="L27543"/>
    </row>
    <row r="27544" spans="7:12" x14ac:dyDescent="0.25">
      <c r="G27544"/>
      <c r="I27544"/>
      <c r="L27544"/>
    </row>
    <row r="27545" spans="7:12" x14ac:dyDescent="0.25">
      <c r="G27545"/>
      <c r="I27545"/>
      <c r="L27545"/>
    </row>
    <row r="27546" spans="7:12" x14ac:dyDescent="0.25">
      <c r="G27546"/>
      <c r="I27546"/>
      <c r="L27546"/>
    </row>
    <row r="27547" spans="7:12" x14ac:dyDescent="0.25">
      <c r="G27547"/>
      <c r="I27547"/>
      <c r="L27547"/>
    </row>
    <row r="27548" spans="7:12" x14ac:dyDescent="0.25">
      <c r="G27548"/>
      <c r="I27548"/>
      <c r="L27548"/>
    </row>
    <row r="27549" spans="7:12" x14ac:dyDescent="0.25">
      <c r="G27549"/>
      <c r="I27549"/>
      <c r="L27549"/>
    </row>
    <row r="27550" spans="7:12" x14ac:dyDescent="0.25">
      <c r="G27550"/>
      <c r="I27550"/>
      <c r="L27550"/>
    </row>
    <row r="27551" spans="7:12" x14ac:dyDescent="0.25">
      <c r="G27551"/>
      <c r="I27551"/>
      <c r="L27551"/>
    </row>
    <row r="27552" spans="7:12" x14ac:dyDescent="0.25">
      <c r="G27552"/>
      <c r="I27552"/>
      <c r="L27552"/>
    </row>
    <row r="27553" spans="7:12" x14ac:dyDescent="0.25">
      <c r="G27553"/>
      <c r="I27553"/>
      <c r="L27553"/>
    </row>
    <row r="27554" spans="7:12" x14ac:dyDescent="0.25">
      <c r="G27554"/>
      <c r="I27554"/>
      <c r="L27554"/>
    </row>
    <row r="27555" spans="7:12" x14ac:dyDescent="0.25">
      <c r="G27555"/>
      <c r="I27555"/>
      <c r="L27555"/>
    </row>
    <row r="27556" spans="7:12" x14ac:dyDescent="0.25">
      <c r="G27556"/>
      <c r="I27556"/>
      <c r="L27556"/>
    </row>
    <row r="27557" spans="7:12" x14ac:dyDescent="0.25">
      <c r="G27557"/>
      <c r="I27557"/>
      <c r="L27557"/>
    </row>
    <row r="27558" spans="7:12" x14ac:dyDescent="0.25">
      <c r="G27558"/>
      <c r="I27558"/>
      <c r="L27558"/>
    </row>
    <row r="27559" spans="7:12" x14ac:dyDescent="0.25">
      <c r="G27559"/>
      <c r="I27559"/>
      <c r="L27559"/>
    </row>
    <row r="27560" spans="7:12" x14ac:dyDescent="0.25">
      <c r="G27560"/>
      <c r="I27560"/>
      <c r="L27560"/>
    </row>
    <row r="27561" spans="7:12" x14ac:dyDescent="0.25">
      <c r="G27561"/>
      <c r="I27561"/>
      <c r="L27561"/>
    </row>
    <row r="27562" spans="7:12" x14ac:dyDescent="0.25">
      <c r="G27562"/>
      <c r="I27562"/>
      <c r="L27562"/>
    </row>
    <row r="27563" spans="7:12" x14ac:dyDescent="0.25">
      <c r="G27563"/>
      <c r="I27563"/>
      <c r="L27563"/>
    </row>
    <row r="27564" spans="7:12" x14ac:dyDescent="0.25">
      <c r="G27564"/>
      <c r="I27564"/>
      <c r="L27564"/>
    </row>
    <row r="27565" spans="7:12" x14ac:dyDescent="0.25">
      <c r="G27565"/>
      <c r="I27565"/>
      <c r="L27565"/>
    </row>
    <row r="27566" spans="7:12" x14ac:dyDescent="0.25">
      <c r="G27566"/>
      <c r="I27566"/>
      <c r="L27566"/>
    </row>
    <row r="27567" spans="7:12" x14ac:dyDescent="0.25">
      <c r="G27567"/>
      <c r="I27567"/>
      <c r="L27567"/>
    </row>
    <row r="27568" spans="7:12" x14ac:dyDescent="0.25">
      <c r="G27568"/>
      <c r="I27568"/>
      <c r="L27568"/>
    </row>
    <row r="27569" spans="7:12" x14ac:dyDescent="0.25">
      <c r="G27569"/>
      <c r="I27569"/>
      <c r="L27569"/>
    </row>
    <row r="27570" spans="7:12" x14ac:dyDescent="0.25">
      <c r="G27570"/>
      <c r="I27570"/>
      <c r="L27570"/>
    </row>
    <row r="27571" spans="7:12" x14ac:dyDescent="0.25">
      <c r="G27571"/>
      <c r="I27571"/>
      <c r="L27571"/>
    </row>
    <row r="27572" spans="7:12" x14ac:dyDescent="0.25">
      <c r="G27572"/>
      <c r="I27572"/>
      <c r="L27572"/>
    </row>
    <row r="27573" spans="7:12" x14ac:dyDescent="0.25">
      <c r="G27573"/>
      <c r="I27573"/>
      <c r="L27573"/>
    </row>
    <row r="27574" spans="7:12" x14ac:dyDescent="0.25">
      <c r="G27574"/>
      <c r="I27574"/>
      <c r="L27574"/>
    </row>
    <row r="27575" spans="7:12" x14ac:dyDescent="0.25">
      <c r="G27575"/>
      <c r="I27575"/>
      <c r="L27575"/>
    </row>
    <row r="27576" spans="7:12" x14ac:dyDescent="0.25">
      <c r="G27576"/>
      <c r="I27576"/>
      <c r="L27576"/>
    </row>
    <row r="27577" spans="7:12" x14ac:dyDescent="0.25">
      <c r="G27577"/>
      <c r="I27577"/>
      <c r="L27577"/>
    </row>
    <row r="27578" spans="7:12" x14ac:dyDescent="0.25">
      <c r="G27578"/>
      <c r="I27578"/>
      <c r="L27578"/>
    </row>
    <row r="27579" spans="7:12" x14ac:dyDescent="0.25">
      <c r="G27579"/>
      <c r="I27579"/>
      <c r="L27579"/>
    </row>
    <row r="27580" spans="7:12" x14ac:dyDescent="0.25">
      <c r="G27580"/>
      <c r="I27580"/>
      <c r="L27580"/>
    </row>
    <row r="27581" spans="7:12" x14ac:dyDescent="0.25">
      <c r="G27581"/>
      <c r="I27581"/>
      <c r="L27581"/>
    </row>
    <row r="27582" spans="7:12" x14ac:dyDescent="0.25">
      <c r="G27582"/>
      <c r="I27582"/>
      <c r="L27582"/>
    </row>
    <row r="27583" spans="7:12" x14ac:dyDescent="0.25">
      <c r="G27583"/>
      <c r="I27583"/>
      <c r="L27583"/>
    </row>
    <row r="27584" spans="7:12" x14ac:dyDescent="0.25">
      <c r="G27584"/>
      <c r="I27584"/>
      <c r="L27584"/>
    </row>
    <row r="27585" spans="7:12" x14ac:dyDescent="0.25">
      <c r="G27585"/>
      <c r="I27585"/>
      <c r="L27585"/>
    </row>
    <row r="27586" spans="7:12" x14ac:dyDescent="0.25">
      <c r="G27586"/>
      <c r="I27586"/>
      <c r="L27586"/>
    </row>
    <row r="27587" spans="7:12" x14ac:dyDescent="0.25">
      <c r="G27587"/>
      <c r="I27587"/>
      <c r="L27587"/>
    </row>
    <row r="27588" spans="7:12" x14ac:dyDescent="0.25">
      <c r="G27588"/>
      <c r="I27588"/>
      <c r="L27588"/>
    </row>
    <row r="27589" spans="7:12" x14ac:dyDescent="0.25">
      <c r="G27589"/>
      <c r="I27589"/>
      <c r="L27589"/>
    </row>
    <row r="27590" spans="7:12" x14ac:dyDescent="0.25">
      <c r="G27590"/>
      <c r="I27590"/>
      <c r="L27590"/>
    </row>
    <row r="27591" spans="7:12" x14ac:dyDescent="0.25">
      <c r="G27591"/>
      <c r="I27591"/>
      <c r="L27591"/>
    </row>
    <row r="27592" spans="7:12" x14ac:dyDescent="0.25">
      <c r="G27592"/>
      <c r="I27592"/>
      <c r="L27592"/>
    </row>
    <row r="27593" spans="7:12" x14ac:dyDescent="0.25">
      <c r="G27593"/>
      <c r="I27593"/>
      <c r="L27593"/>
    </row>
    <row r="27594" spans="7:12" x14ac:dyDescent="0.25">
      <c r="G27594"/>
      <c r="I27594"/>
      <c r="L27594"/>
    </row>
    <row r="27595" spans="7:12" x14ac:dyDescent="0.25">
      <c r="G27595"/>
      <c r="I27595"/>
      <c r="L27595"/>
    </row>
    <row r="27596" spans="7:12" x14ac:dyDescent="0.25">
      <c r="G27596"/>
      <c r="I27596"/>
      <c r="L27596"/>
    </row>
    <row r="27597" spans="7:12" x14ac:dyDescent="0.25">
      <c r="G27597"/>
      <c r="I27597"/>
      <c r="L27597"/>
    </row>
    <row r="27598" spans="7:12" x14ac:dyDescent="0.25">
      <c r="G27598"/>
      <c r="I27598"/>
      <c r="L27598"/>
    </row>
    <row r="27599" spans="7:12" x14ac:dyDescent="0.25">
      <c r="G27599"/>
      <c r="I27599"/>
      <c r="L27599"/>
    </row>
    <row r="27600" spans="7:12" x14ac:dyDescent="0.25">
      <c r="G27600"/>
      <c r="I27600"/>
      <c r="L27600"/>
    </row>
    <row r="27601" spans="7:12" x14ac:dyDescent="0.25">
      <c r="G27601"/>
      <c r="I27601"/>
      <c r="L27601"/>
    </row>
    <row r="27602" spans="7:12" x14ac:dyDescent="0.25">
      <c r="G27602"/>
      <c r="I27602"/>
      <c r="L27602"/>
    </row>
    <row r="27603" spans="7:12" x14ac:dyDescent="0.25">
      <c r="G27603"/>
      <c r="I27603"/>
      <c r="L27603"/>
    </row>
    <row r="27604" spans="7:12" x14ac:dyDescent="0.25">
      <c r="G27604"/>
      <c r="I27604"/>
      <c r="L27604"/>
    </row>
    <row r="27605" spans="7:12" x14ac:dyDescent="0.25">
      <c r="G27605"/>
      <c r="I27605"/>
      <c r="L27605"/>
    </row>
    <row r="27606" spans="7:12" x14ac:dyDescent="0.25">
      <c r="G27606"/>
      <c r="I27606"/>
      <c r="L27606"/>
    </row>
    <row r="27607" spans="7:12" x14ac:dyDescent="0.25">
      <c r="G27607"/>
      <c r="I27607"/>
      <c r="L27607"/>
    </row>
    <row r="27608" spans="7:12" x14ac:dyDescent="0.25">
      <c r="G27608"/>
      <c r="I27608"/>
      <c r="L27608"/>
    </row>
    <row r="27609" spans="7:12" x14ac:dyDescent="0.25">
      <c r="G27609"/>
      <c r="I27609"/>
      <c r="L27609"/>
    </row>
    <row r="27610" spans="7:12" x14ac:dyDescent="0.25">
      <c r="G27610"/>
      <c r="I27610"/>
      <c r="L27610"/>
    </row>
    <row r="27611" spans="7:12" x14ac:dyDescent="0.25">
      <c r="G27611"/>
      <c r="I27611"/>
      <c r="L27611"/>
    </row>
    <row r="27612" spans="7:12" x14ac:dyDescent="0.25">
      <c r="G27612"/>
      <c r="I27612"/>
      <c r="L27612"/>
    </row>
    <row r="27613" spans="7:12" x14ac:dyDescent="0.25">
      <c r="G27613"/>
      <c r="I27613"/>
      <c r="L27613"/>
    </row>
    <row r="27614" spans="7:12" x14ac:dyDescent="0.25">
      <c r="G27614"/>
      <c r="I27614"/>
      <c r="L27614"/>
    </row>
    <row r="27615" spans="7:12" x14ac:dyDescent="0.25">
      <c r="G27615"/>
      <c r="I27615"/>
      <c r="L27615"/>
    </row>
    <row r="27616" spans="7:12" x14ac:dyDescent="0.25">
      <c r="G27616"/>
      <c r="I27616"/>
      <c r="L27616"/>
    </row>
    <row r="27617" spans="7:12" x14ac:dyDescent="0.25">
      <c r="G27617"/>
      <c r="I27617"/>
      <c r="L27617"/>
    </row>
    <row r="27618" spans="7:12" x14ac:dyDescent="0.25">
      <c r="G27618"/>
      <c r="I27618"/>
      <c r="L27618"/>
    </row>
    <row r="27619" spans="7:12" x14ac:dyDescent="0.25">
      <c r="G27619"/>
      <c r="I27619"/>
      <c r="L27619"/>
    </row>
    <row r="27620" spans="7:12" x14ac:dyDescent="0.25">
      <c r="G27620"/>
      <c r="I27620"/>
      <c r="L27620"/>
    </row>
    <row r="27621" spans="7:12" x14ac:dyDescent="0.25">
      <c r="G27621"/>
      <c r="I27621"/>
      <c r="L27621"/>
    </row>
    <row r="27622" spans="7:12" x14ac:dyDescent="0.25">
      <c r="G27622"/>
      <c r="I27622"/>
      <c r="L27622"/>
    </row>
    <row r="27623" spans="7:12" x14ac:dyDescent="0.25">
      <c r="G27623"/>
      <c r="I27623"/>
      <c r="L27623"/>
    </row>
    <row r="27624" spans="7:12" x14ac:dyDescent="0.25">
      <c r="G27624"/>
      <c r="I27624"/>
      <c r="L27624"/>
    </row>
    <row r="27625" spans="7:12" x14ac:dyDescent="0.25">
      <c r="G27625"/>
      <c r="I27625"/>
      <c r="L27625"/>
    </row>
    <row r="27626" spans="7:12" x14ac:dyDescent="0.25">
      <c r="G27626"/>
      <c r="I27626"/>
      <c r="L27626"/>
    </row>
    <row r="27627" spans="7:12" x14ac:dyDescent="0.25">
      <c r="G27627"/>
      <c r="I27627"/>
      <c r="L27627"/>
    </row>
    <row r="27628" spans="7:12" x14ac:dyDescent="0.25">
      <c r="G27628"/>
      <c r="I27628"/>
      <c r="L27628"/>
    </row>
    <row r="27629" spans="7:12" x14ac:dyDescent="0.25">
      <c r="G27629"/>
      <c r="I27629"/>
      <c r="L27629"/>
    </row>
    <row r="27630" spans="7:12" x14ac:dyDescent="0.25">
      <c r="G27630"/>
      <c r="I27630"/>
      <c r="L27630"/>
    </row>
    <row r="27631" spans="7:12" x14ac:dyDescent="0.25">
      <c r="G27631"/>
      <c r="I27631"/>
      <c r="L27631"/>
    </row>
    <row r="27632" spans="7:12" x14ac:dyDescent="0.25">
      <c r="G27632"/>
      <c r="I27632"/>
      <c r="L27632"/>
    </row>
    <row r="27633" spans="7:12" x14ac:dyDescent="0.25">
      <c r="G27633"/>
      <c r="I27633"/>
      <c r="L27633"/>
    </row>
    <row r="27634" spans="7:12" x14ac:dyDescent="0.25">
      <c r="G27634"/>
      <c r="I27634"/>
      <c r="L27634"/>
    </row>
    <row r="27635" spans="7:12" x14ac:dyDescent="0.25">
      <c r="G27635"/>
      <c r="I27635"/>
      <c r="L27635"/>
    </row>
    <row r="27636" spans="7:12" x14ac:dyDescent="0.25">
      <c r="G27636"/>
      <c r="I27636"/>
      <c r="L27636"/>
    </row>
    <row r="27637" spans="7:12" x14ac:dyDescent="0.25">
      <c r="G27637"/>
      <c r="I27637"/>
      <c r="L27637"/>
    </row>
    <row r="27638" spans="7:12" x14ac:dyDescent="0.25">
      <c r="G27638"/>
      <c r="I27638"/>
      <c r="L27638"/>
    </row>
    <row r="27639" spans="7:12" x14ac:dyDescent="0.25">
      <c r="G27639"/>
      <c r="I27639"/>
      <c r="L27639"/>
    </row>
    <row r="27640" spans="7:12" x14ac:dyDescent="0.25">
      <c r="G27640"/>
      <c r="I27640"/>
      <c r="L27640"/>
    </row>
    <row r="27641" spans="7:12" x14ac:dyDescent="0.25">
      <c r="G27641"/>
      <c r="I27641"/>
      <c r="L27641"/>
    </row>
    <row r="27642" spans="7:12" x14ac:dyDescent="0.25">
      <c r="G27642"/>
      <c r="I27642"/>
      <c r="L27642"/>
    </row>
    <row r="27643" spans="7:12" x14ac:dyDescent="0.25">
      <c r="G27643"/>
      <c r="I27643"/>
      <c r="L27643"/>
    </row>
    <row r="27644" spans="7:12" x14ac:dyDescent="0.25">
      <c r="G27644"/>
      <c r="I27644"/>
      <c r="L27644"/>
    </row>
    <row r="27645" spans="7:12" x14ac:dyDescent="0.25">
      <c r="G27645"/>
      <c r="I27645"/>
      <c r="L27645"/>
    </row>
    <row r="27646" spans="7:12" x14ac:dyDescent="0.25">
      <c r="G27646"/>
      <c r="I27646"/>
      <c r="L27646"/>
    </row>
    <row r="27647" spans="7:12" x14ac:dyDescent="0.25">
      <c r="G27647"/>
      <c r="I27647"/>
      <c r="L27647"/>
    </row>
    <row r="27648" spans="7:12" x14ac:dyDescent="0.25">
      <c r="G27648"/>
      <c r="I27648"/>
      <c r="L27648"/>
    </row>
    <row r="27649" spans="7:12" x14ac:dyDescent="0.25">
      <c r="G27649"/>
      <c r="I27649"/>
      <c r="L27649"/>
    </row>
    <row r="27650" spans="7:12" x14ac:dyDescent="0.25">
      <c r="G27650"/>
      <c r="I27650"/>
      <c r="L27650"/>
    </row>
    <row r="27651" spans="7:12" x14ac:dyDescent="0.25">
      <c r="G27651"/>
      <c r="I27651"/>
      <c r="L27651"/>
    </row>
    <row r="27652" spans="7:12" x14ac:dyDescent="0.25">
      <c r="G27652"/>
      <c r="I27652"/>
      <c r="L27652"/>
    </row>
    <row r="27653" spans="7:12" x14ac:dyDescent="0.25">
      <c r="G27653"/>
      <c r="I27653"/>
      <c r="L27653"/>
    </row>
    <row r="27654" spans="7:12" x14ac:dyDescent="0.25">
      <c r="G27654"/>
      <c r="I27654"/>
      <c r="L27654"/>
    </row>
    <row r="27655" spans="7:12" x14ac:dyDescent="0.25">
      <c r="G27655"/>
      <c r="I27655"/>
      <c r="L27655"/>
    </row>
    <row r="27656" spans="7:12" x14ac:dyDescent="0.25">
      <c r="G27656"/>
      <c r="I27656"/>
      <c r="L27656"/>
    </row>
    <row r="27657" spans="7:12" x14ac:dyDescent="0.25">
      <c r="G27657"/>
      <c r="I27657"/>
      <c r="L27657"/>
    </row>
    <row r="27658" spans="7:12" x14ac:dyDescent="0.25">
      <c r="G27658"/>
      <c r="I27658"/>
      <c r="L27658"/>
    </row>
    <row r="27659" spans="7:12" x14ac:dyDescent="0.25">
      <c r="G27659"/>
      <c r="I27659"/>
      <c r="L27659"/>
    </row>
    <row r="27660" spans="7:12" x14ac:dyDescent="0.25">
      <c r="G27660"/>
      <c r="I27660"/>
      <c r="L27660"/>
    </row>
    <row r="27661" spans="7:12" x14ac:dyDescent="0.25">
      <c r="G27661"/>
      <c r="I27661"/>
      <c r="L27661"/>
    </row>
    <row r="27662" spans="7:12" x14ac:dyDescent="0.25">
      <c r="G27662"/>
      <c r="I27662"/>
      <c r="L27662"/>
    </row>
    <row r="27663" spans="7:12" x14ac:dyDescent="0.25">
      <c r="G27663"/>
      <c r="I27663"/>
      <c r="L27663"/>
    </row>
    <row r="27664" spans="7:12" x14ac:dyDescent="0.25">
      <c r="G27664"/>
      <c r="I27664"/>
      <c r="L27664"/>
    </row>
    <row r="27665" spans="7:12" x14ac:dyDescent="0.25">
      <c r="G27665"/>
      <c r="I27665"/>
      <c r="L27665"/>
    </row>
    <row r="27666" spans="7:12" x14ac:dyDescent="0.25">
      <c r="G27666"/>
      <c r="I27666"/>
      <c r="L27666"/>
    </row>
    <row r="27667" spans="7:12" x14ac:dyDescent="0.25">
      <c r="G27667"/>
      <c r="I27667"/>
      <c r="L27667"/>
    </row>
    <row r="27668" spans="7:12" x14ac:dyDescent="0.25">
      <c r="G27668"/>
      <c r="I27668"/>
      <c r="L27668"/>
    </row>
    <row r="27669" spans="7:12" x14ac:dyDescent="0.25">
      <c r="G27669"/>
      <c r="I27669"/>
      <c r="L27669"/>
    </row>
    <row r="27670" spans="7:12" x14ac:dyDescent="0.25">
      <c r="G27670"/>
      <c r="I27670"/>
      <c r="L27670"/>
    </row>
    <row r="27671" spans="7:12" x14ac:dyDescent="0.25">
      <c r="G27671"/>
      <c r="I27671"/>
      <c r="L27671"/>
    </row>
    <row r="27672" spans="7:12" x14ac:dyDescent="0.25">
      <c r="G27672"/>
      <c r="I27672"/>
      <c r="L27672"/>
    </row>
    <row r="27673" spans="7:12" x14ac:dyDescent="0.25">
      <c r="G27673"/>
      <c r="I27673"/>
      <c r="L27673"/>
    </row>
    <row r="27674" spans="7:12" x14ac:dyDescent="0.25">
      <c r="G27674"/>
      <c r="I27674"/>
      <c r="L27674"/>
    </row>
    <row r="27675" spans="7:12" x14ac:dyDescent="0.25">
      <c r="G27675"/>
      <c r="I27675"/>
      <c r="L27675"/>
    </row>
    <row r="27676" spans="7:12" x14ac:dyDescent="0.25">
      <c r="G27676"/>
      <c r="I27676"/>
      <c r="L27676"/>
    </row>
    <row r="27677" spans="7:12" x14ac:dyDescent="0.25">
      <c r="G27677"/>
      <c r="I27677"/>
      <c r="L27677"/>
    </row>
    <row r="27678" spans="7:12" x14ac:dyDescent="0.25">
      <c r="G27678"/>
      <c r="I27678"/>
      <c r="L27678"/>
    </row>
    <row r="27679" spans="7:12" x14ac:dyDescent="0.25">
      <c r="G27679"/>
      <c r="I27679"/>
      <c r="L27679"/>
    </row>
    <row r="27680" spans="7:12" x14ac:dyDescent="0.25">
      <c r="G27680"/>
      <c r="I27680"/>
      <c r="L27680"/>
    </row>
    <row r="27681" spans="7:12" x14ac:dyDescent="0.25">
      <c r="G27681"/>
      <c r="I27681"/>
      <c r="L27681"/>
    </row>
    <row r="27682" spans="7:12" x14ac:dyDescent="0.25">
      <c r="G27682"/>
      <c r="I27682"/>
      <c r="L27682"/>
    </row>
    <row r="27683" spans="7:12" x14ac:dyDescent="0.25">
      <c r="G27683"/>
      <c r="I27683"/>
      <c r="L27683"/>
    </row>
    <row r="27684" spans="7:12" x14ac:dyDescent="0.25">
      <c r="G27684"/>
      <c r="I27684"/>
      <c r="L27684"/>
    </row>
    <row r="27685" spans="7:12" x14ac:dyDescent="0.25">
      <c r="G27685"/>
      <c r="I27685"/>
      <c r="L27685"/>
    </row>
    <row r="27686" spans="7:12" x14ac:dyDescent="0.25">
      <c r="G27686"/>
      <c r="I27686"/>
      <c r="L27686"/>
    </row>
    <row r="27687" spans="7:12" x14ac:dyDescent="0.25">
      <c r="G27687"/>
      <c r="I27687"/>
      <c r="L27687"/>
    </row>
    <row r="27688" spans="7:12" x14ac:dyDescent="0.25">
      <c r="G27688"/>
      <c r="I27688"/>
      <c r="L27688"/>
    </row>
    <row r="27689" spans="7:12" x14ac:dyDescent="0.25">
      <c r="G27689"/>
      <c r="I27689"/>
      <c r="L27689"/>
    </row>
    <row r="27690" spans="7:12" x14ac:dyDescent="0.25">
      <c r="G27690"/>
      <c r="I27690"/>
      <c r="L27690"/>
    </row>
    <row r="27691" spans="7:12" x14ac:dyDescent="0.25">
      <c r="G27691"/>
      <c r="I27691"/>
      <c r="L27691"/>
    </row>
    <row r="27692" spans="7:12" x14ac:dyDescent="0.25">
      <c r="G27692"/>
      <c r="I27692"/>
      <c r="L27692"/>
    </row>
    <row r="27693" spans="7:12" x14ac:dyDescent="0.25">
      <c r="G27693"/>
      <c r="I27693"/>
      <c r="L27693"/>
    </row>
    <row r="27694" spans="7:12" x14ac:dyDescent="0.25">
      <c r="G27694"/>
      <c r="I27694"/>
      <c r="L27694"/>
    </row>
    <row r="27695" spans="7:12" x14ac:dyDescent="0.25">
      <c r="G27695"/>
      <c r="I27695"/>
      <c r="L27695"/>
    </row>
    <row r="27696" spans="7:12" x14ac:dyDescent="0.25">
      <c r="G27696"/>
      <c r="I27696"/>
      <c r="L27696"/>
    </row>
    <row r="27697" spans="7:12" x14ac:dyDescent="0.25">
      <c r="G27697"/>
      <c r="I27697"/>
      <c r="L27697"/>
    </row>
    <row r="27698" spans="7:12" x14ac:dyDescent="0.25">
      <c r="G27698"/>
      <c r="I27698"/>
      <c r="L27698"/>
    </row>
    <row r="27699" spans="7:12" x14ac:dyDescent="0.25">
      <c r="G27699"/>
      <c r="I27699"/>
      <c r="L27699"/>
    </row>
    <row r="27700" spans="7:12" x14ac:dyDescent="0.25">
      <c r="G27700"/>
      <c r="I27700"/>
      <c r="L27700"/>
    </row>
    <row r="27701" spans="7:12" x14ac:dyDescent="0.25">
      <c r="G27701"/>
      <c r="I27701"/>
      <c r="L27701"/>
    </row>
    <row r="27702" spans="7:12" x14ac:dyDescent="0.25">
      <c r="G27702"/>
      <c r="I27702"/>
      <c r="L27702"/>
    </row>
    <row r="27703" spans="7:12" x14ac:dyDescent="0.25">
      <c r="G27703"/>
      <c r="I27703"/>
      <c r="L27703"/>
    </row>
    <row r="27704" spans="7:12" x14ac:dyDescent="0.25">
      <c r="G27704"/>
      <c r="I27704"/>
      <c r="L27704"/>
    </row>
    <row r="27705" spans="7:12" x14ac:dyDescent="0.25">
      <c r="G27705"/>
      <c r="I27705"/>
      <c r="L27705"/>
    </row>
    <row r="27706" spans="7:12" x14ac:dyDescent="0.25">
      <c r="G27706"/>
      <c r="I27706"/>
      <c r="L27706"/>
    </row>
    <row r="27707" spans="7:12" x14ac:dyDescent="0.25">
      <c r="G27707"/>
      <c r="I27707"/>
      <c r="L27707"/>
    </row>
    <row r="27708" spans="7:12" x14ac:dyDescent="0.25">
      <c r="G27708"/>
      <c r="I27708"/>
      <c r="L27708"/>
    </row>
    <row r="27709" spans="7:12" x14ac:dyDescent="0.25">
      <c r="G27709"/>
      <c r="I27709"/>
      <c r="L27709"/>
    </row>
    <row r="27710" spans="7:12" x14ac:dyDescent="0.25">
      <c r="G27710"/>
      <c r="I27710"/>
      <c r="L27710"/>
    </row>
    <row r="27711" spans="7:12" x14ac:dyDescent="0.25">
      <c r="G27711"/>
      <c r="I27711"/>
      <c r="L27711"/>
    </row>
    <row r="27712" spans="7:12" x14ac:dyDescent="0.25">
      <c r="G27712"/>
      <c r="I27712"/>
      <c r="L27712"/>
    </row>
    <row r="27713" spans="7:12" x14ac:dyDescent="0.25">
      <c r="G27713"/>
      <c r="I27713"/>
      <c r="L27713"/>
    </row>
    <row r="27714" spans="7:12" x14ac:dyDescent="0.25">
      <c r="G27714"/>
      <c r="I27714"/>
      <c r="L27714"/>
    </row>
    <row r="27715" spans="7:12" x14ac:dyDescent="0.25">
      <c r="G27715"/>
      <c r="I27715"/>
      <c r="L27715"/>
    </row>
    <row r="27716" spans="7:12" x14ac:dyDescent="0.25">
      <c r="G27716"/>
      <c r="I27716"/>
      <c r="L27716"/>
    </row>
    <row r="27717" spans="7:12" x14ac:dyDescent="0.25">
      <c r="G27717"/>
      <c r="I27717"/>
      <c r="L27717"/>
    </row>
    <row r="27718" spans="7:12" x14ac:dyDescent="0.25">
      <c r="G27718"/>
      <c r="I27718"/>
      <c r="L27718"/>
    </row>
    <row r="27719" spans="7:12" x14ac:dyDescent="0.25">
      <c r="G27719"/>
      <c r="I27719"/>
      <c r="L27719"/>
    </row>
    <row r="27720" spans="7:12" x14ac:dyDescent="0.25">
      <c r="G27720"/>
      <c r="I27720"/>
      <c r="L27720"/>
    </row>
    <row r="27721" spans="7:12" x14ac:dyDescent="0.25">
      <c r="G27721"/>
      <c r="I27721"/>
      <c r="L27721"/>
    </row>
    <row r="27722" spans="7:12" x14ac:dyDescent="0.25">
      <c r="G27722"/>
      <c r="I27722"/>
      <c r="L27722"/>
    </row>
    <row r="27723" spans="7:12" x14ac:dyDescent="0.25">
      <c r="G27723"/>
      <c r="I27723"/>
      <c r="L27723"/>
    </row>
    <row r="27724" spans="7:12" x14ac:dyDescent="0.25">
      <c r="G27724"/>
      <c r="I27724"/>
      <c r="L27724"/>
    </row>
    <row r="27725" spans="7:12" x14ac:dyDescent="0.25">
      <c r="G27725"/>
      <c r="I27725"/>
      <c r="L27725"/>
    </row>
    <row r="27726" spans="7:12" x14ac:dyDescent="0.25">
      <c r="G27726"/>
      <c r="I27726"/>
      <c r="L27726"/>
    </row>
    <row r="27727" spans="7:12" x14ac:dyDescent="0.25">
      <c r="G27727"/>
      <c r="I27727"/>
      <c r="L27727"/>
    </row>
    <row r="27728" spans="7:12" x14ac:dyDescent="0.25">
      <c r="G27728"/>
      <c r="I27728"/>
      <c r="L27728"/>
    </row>
    <row r="27729" spans="7:12" x14ac:dyDescent="0.25">
      <c r="G27729"/>
      <c r="I27729"/>
      <c r="L27729"/>
    </row>
    <row r="27730" spans="7:12" x14ac:dyDescent="0.25">
      <c r="G27730"/>
      <c r="I27730"/>
      <c r="L27730"/>
    </row>
    <row r="27731" spans="7:12" x14ac:dyDescent="0.25">
      <c r="G27731"/>
      <c r="I27731"/>
      <c r="L27731"/>
    </row>
    <row r="27732" spans="7:12" x14ac:dyDescent="0.25">
      <c r="G27732"/>
      <c r="I27732"/>
      <c r="L27732"/>
    </row>
    <row r="27733" spans="7:12" x14ac:dyDescent="0.25">
      <c r="G27733"/>
      <c r="I27733"/>
      <c r="L27733"/>
    </row>
    <row r="27734" spans="7:12" x14ac:dyDescent="0.25">
      <c r="G27734"/>
      <c r="I27734"/>
      <c r="L27734"/>
    </row>
    <row r="27735" spans="7:12" x14ac:dyDescent="0.25">
      <c r="G27735"/>
      <c r="I27735"/>
      <c r="L27735"/>
    </row>
    <row r="27736" spans="7:12" x14ac:dyDescent="0.25">
      <c r="G27736"/>
      <c r="I27736"/>
      <c r="L27736"/>
    </row>
    <row r="27737" spans="7:12" x14ac:dyDescent="0.25">
      <c r="G27737"/>
      <c r="I27737"/>
      <c r="L27737"/>
    </row>
    <row r="27738" spans="7:12" x14ac:dyDescent="0.25">
      <c r="G27738"/>
      <c r="I27738"/>
      <c r="L27738"/>
    </row>
    <row r="27739" spans="7:12" x14ac:dyDescent="0.25">
      <c r="G27739"/>
      <c r="I27739"/>
      <c r="L27739"/>
    </row>
    <row r="27740" spans="7:12" x14ac:dyDescent="0.25">
      <c r="G27740"/>
      <c r="I27740"/>
      <c r="L27740"/>
    </row>
    <row r="27741" spans="7:12" x14ac:dyDescent="0.25">
      <c r="G27741"/>
      <c r="I27741"/>
      <c r="L27741"/>
    </row>
    <row r="27742" spans="7:12" x14ac:dyDescent="0.25">
      <c r="G27742"/>
      <c r="I27742"/>
      <c r="L27742"/>
    </row>
    <row r="27743" spans="7:12" x14ac:dyDescent="0.25">
      <c r="G27743"/>
      <c r="I27743"/>
      <c r="L27743"/>
    </row>
    <row r="27744" spans="7:12" x14ac:dyDescent="0.25">
      <c r="G27744"/>
      <c r="I27744"/>
      <c r="L27744"/>
    </row>
    <row r="27745" spans="7:12" x14ac:dyDescent="0.25">
      <c r="G27745"/>
      <c r="I27745"/>
      <c r="L27745"/>
    </row>
    <row r="27746" spans="7:12" x14ac:dyDescent="0.25">
      <c r="G27746"/>
      <c r="I27746"/>
      <c r="L27746"/>
    </row>
    <row r="27747" spans="7:12" x14ac:dyDescent="0.25">
      <c r="G27747"/>
      <c r="I27747"/>
      <c r="L27747"/>
    </row>
    <row r="27748" spans="7:12" x14ac:dyDescent="0.25">
      <c r="G27748"/>
      <c r="I27748"/>
      <c r="L27748"/>
    </row>
    <row r="27749" spans="7:12" x14ac:dyDescent="0.25">
      <c r="G27749"/>
      <c r="I27749"/>
      <c r="L27749"/>
    </row>
    <row r="27750" spans="7:12" x14ac:dyDescent="0.25">
      <c r="G27750"/>
      <c r="I27750"/>
      <c r="L27750"/>
    </row>
    <row r="27751" spans="7:12" x14ac:dyDescent="0.25">
      <c r="G27751"/>
      <c r="I27751"/>
      <c r="L27751"/>
    </row>
    <row r="27752" spans="7:12" x14ac:dyDescent="0.25">
      <c r="G27752"/>
      <c r="I27752"/>
      <c r="L27752"/>
    </row>
    <row r="27753" spans="7:12" x14ac:dyDescent="0.25">
      <c r="G27753"/>
      <c r="I27753"/>
      <c r="L27753"/>
    </row>
    <row r="27754" spans="7:12" x14ac:dyDescent="0.25">
      <c r="G27754"/>
      <c r="I27754"/>
      <c r="L27754"/>
    </row>
    <row r="27755" spans="7:12" x14ac:dyDescent="0.25">
      <c r="G27755"/>
      <c r="I27755"/>
      <c r="L27755"/>
    </row>
    <row r="27756" spans="7:12" x14ac:dyDescent="0.25">
      <c r="G27756"/>
      <c r="I27756"/>
      <c r="L27756"/>
    </row>
    <row r="27757" spans="7:12" x14ac:dyDescent="0.25">
      <c r="G27757"/>
      <c r="I27757"/>
      <c r="L27757"/>
    </row>
    <row r="27758" spans="7:12" x14ac:dyDescent="0.25">
      <c r="G27758"/>
      <c r="I27758"/>
      <c r="L27758"/>
    </row>
    <row r="27759" spans="7:12" x14ac:dyDescent="0.25">
      <c r="G27759"/>
      <c r="I27759"/>
      <c r="L27759"/>
    </row>
    <row r="27760" spans="7:12" x14ac:dyDescent="0.25">
      <c r="G27760"/>
      <c r="I27760"/>
      <c r="L27760"/>
    </row>
    <row r="27761" spans="7:12" x14ac:dyDescent="0.25">
      <c r="G27761"/>
      <c r="I27761"/>
      <c r="L27761"/>
    </row>
    <row r="27762" spans="7:12" x14ac:dyDescent="0.25">
      <c r="G27762"/>
      <c r="I27762"/>
      <c r="L27762"/>
    </row>
    <row r="27763" spans="7:12" x14ac:dyDescent="0.25">
      <c r="G27763"/>
      <c r="I27763"/>
      <c r="L27763"/>
    </row>
    <row r="27764" spans="7:12" x14ac:dyDescent="0.25">
      <c r="G27764"/>
      <c r="I27764"/>
      <c r="L27764"/>
    </row>
    <row r="27765" spans="7:12" x14ac:dyDescent="0.25">
      <c r="G27765"/>
      <c r="I27765"/>
      <c r="L27765"/>
    </row>
    <row r="27766" spans="7:12" x14ac:dyDescent="0.25">
      <c r="G27766"/>
      <c r="I27766"/>
      <c r="L27766"/>
    </row>
    <row r="27767" spans="7:12" x14ac:dyDescent="0.25">
      <c r="G27767"/>
      <c r="I27767"/>
      <c r="L27767"/>
    </row>
    <row r="27768" spans="7:12" x14ac:dyDescent="0.25">
      <c r="G27768"/>
      <c r="I27768"/>
      <c r="L27768"/>
    </row>
    <row r="27769" spans="7:12" x14ac:dyDescent="0.25">
      <c r="G27769"/>
      <c r="I27769"/>
      <c r="L27769"/>
    </row>
    <row r="27770" spans="7:12" x14ac:dyDescent="0.25">
      <c r="G27770"/>
      <c r="I27770"/>
      <c r="L27770"/>
    </row>
    <row r="27771" spans="7:12" x14ac:dyDescent="0.25">
      <c r="G27771"/>
      <c r="I27771"/>
      <c r="L27771"/>
    </row>
    <row r="27772" spans="7:12" x14ac:dyDescent="0.25">
      <c r="G27772"/>
      <c r="I27772"/>
      <c r="L27772"/>
    </row>
    <row r="27773" spans="7:12" x14ac:dyDescent="0.25">
      <c r="G27773"/>
      <c r="I27773"/>
      <c r="L27773"/>
    </row>
    <row r="27774" spans="7:12" x14ac:dyDescent="0.25">
      <c r="G27774"/>
      <c r="I27774"/>
      <c r="L27774"/>
    </row>
    <row r="27775" spans="7:12" x14ac:dyDescent="0.25">
      <c r="G27775"/>
      <c r="I27775"/>
      <c r="L27775"/>
    </row>
    <row r="27776" spans="7:12" x14ac:dyDescent="0.25">
      <c r="G27776"/>
      <c r="I27776"/>
      <c r="L27776"/>
    </row>
    <row r="27777" spans="7:12" x14ac:dyDescent="0.25">
      <c r="G27777"/>
      <c r="I27777"/>
      <c r="L27777"/>
    </row>
    <row r="27778" spans="7:12" x14ac:dyDescent="0.25">
      <c r="G27778"/>
      <c r="I27778"/>
      <c r="L27778"/>
    </row>
    <row r="27779" spans="7:12" x14ac:dyDescent="0.25">
      <c r="G27779"/>
      <c r="I27779"/>
      <c r="L27779"/>
    </row>
    <row r="27780" spans="7:12" x14ac:dyDescent="0.25">
      <c r="G27780"/>
      <c r="I27780"/>
      <c r="L27780"/>
    </row>
    <row r="27781" spans="7:12" x14ac:dyDescent="0.25">
      <c r="G27781"/>
      <c r="I27781"/>
      <c r="L27781"/>
    </row>
    <row r="27782" spans="7:12" x14ac:dyDescent="0.25">
      <c r="G27782"/>
      <c r="I27782"/>
      <c r="L27782"/>
    </row>
    <row r="27783" spans="7:12" x14ac:dyDescent="0.25">
      <c r="G27783"/>
      <c r="I27783"/>
      <c r="L27783"/>
    </row>
    <row r="27784" spans="7:12" x14ac:dyDescent="0.25">
      <c r="G27784"/>
      <c r="I27784"/>
      <c r="L27784"/>
    </row>
    <row r="27785" spans="7:12" x14ac:dyDescent="0.25">
      <c r="G27785"/>
      <c r="I27785"/>
      <c r="L27785"/>
    </row>
    <row r="27786" spans="7:12" x14ac:dyDescent="0.25">
      <c r="G27786"/>
      <c r="I27786"/>
      <c r="L27786"/>
    </row>
    <row r="27787" spans="7:12" x14ac:dyDescent="0.25">
      <c r="G27787"/>
      <c r="I27787"/>
      <c r="L27787"/>
    </row>
    <row r="27788" spans="7:12" x14ac:dyDescent="0.25">
      <c r="G27788"/>
      <c r="I27788"/>
      <c r="L27788"/>
    </row>
    <row r="27789" spans="7:12" x14ac:dyDescent="0.25">
      <c r="G27789"/>
      <c r="I27789"/>
      <c r="L27789"/>
    </row>
    <row r="27790" spans="7:12" x14ac:dyDescent="0.25">
      <c r="G27790"/>
      <c r="I27790"/>
      <c r="L27790"/>
    </row>
    <row r="27791" spans="7:12" x14ac:dyDescent="0.25">
      <c r="G27791"/>
      <c r="I27791"/>
      <c r="L27791"/>
    </row>
    <row r="27792" spans="7:12" x14ac:dyDescent="0.25">
      <c r="G27792"/>
      <c r="I27792"/>
      <c r="L27792"/>
    </row>
    <row r="27793" spans="7:12" x14ac:dyDescent="0.25">
      <c r="G27793"/>
      <c r="I27793"/>
      <c r="L27793"/>
    </row>
    <row r="27794" spans="7:12" x14ac:dyDescent="0.25">
      <c r="G27794"/>
      <c r="I27794"/>
      <c r="L27794"/>
    </row>
    <row r="27795" spans="7:12" x14ac:dyDescent="0.25">
      <c r="G27795"/>
      <c r="I27795"/>
      <c r="L27795"/>
    </row>
    <row r="27796" spans="7:12" x14ac:dyDescent="0.25">
      <c r="G27796"/>
      <c r="I27796"/>
      <c r="L27796"/>
    </row>
    <row r="27797" spans="7:12" x14ac:dyDescent="0.25">
      <c r="G27797"/>
      <c r="I27797"/>
      <c r="L27797"/>
    </row>
    <row r="27798" spans="7:12" x14ac:dyDescent="0.25">
      <c r="G27798"/>
      <c r="I27798"/>
      <c r="L27798"/>
    </row>
    <row r="27799" spans="7:12" x14ac:dyDescent="0.25">
      <c r="G27799"/>
      <c r="I27799"/>
      <c r="L27799"/>
    </row>
    <row r="27800" spans="7:12" x14ac:dyDescent="0.25">
      <c r="G27800"/>
      <c r="I27800"/>
      <c r="L27800"/>
    </row>
    <row r="27801" spans="7:12" x14ac:dyDescent="0.25">
      <c r="G27801"/>
      <c r="I27801"/>
      <c r="L27801"/>
    </row>
    <row r="27802" spans="7:12" x14ac:dyDescent="0.25">
      <c r="G27802"/>
      <c r="I27802"/>
      <c r="L27802"/>
    </row>
    <row r="27803" spans="7:12" x14ac:dyDescent="0.25">
      <c r="G27803"/>
      <c r="I27803"/>
      <c r="L27803"/>
    </row>
    <row r="27804" spans="7:12" x14ac:dyDescent="0.25">
      <c r="G27804"/>
      <c r="I27804"/>
      <c r="L27804"/>
    </row>
    <row r="27805" spans="7:12" x14ac:dyDescent="0.25">
      <c r="G27805"/>
      <c r="I27805"/>
      <c r="L27805"/>
    </row>
    <row r="27806" spans="7:12" x14ac:dyDescent="0.25">
      <c r="G27806"/>
      <c r="I27806"/>
      <c r="L27806"/>
    </row>
    <row r="27807" spans="7:12" x14ac:dyDescent="0.25">
      <c r="G27807"/>
      <c r="I27807"/>
      <c r="L27807"/>
    </row>
    <row r="27808" spans="7:12" x14ac:dyDescent="0.25">
      <c r="G27808"/>
      <c r="I27808"/>
      <c r="L27808"/>
    </row>
    <row r="27809" spans="7:12" x14ac:dyDescent="0.25">
      <c r="G27809"/>
      <c r="I27809"/>
      <c r="L27809"/>
    </row>
    <row r="27810" spans="7:12" x14ac:dyDescent="0.25">
      <c r="G27810"/>
      <c r="I27810"/>
      <c r="L27810"/>
    </row>
    <row r="27811" spans="7:12" x14ac:dyDescent="0.25">
      <c r="G27811"/>
      <c r="I27811"/>
      <c r="L27811"/>
    </row>
    <row r="27812" spans="7:12" x14ac:dyDescent="0.25">
      <c r="G27812"/>
      <c r="I27812"/>
      <c r="L27812"/>
    </row>
    <row r="27813" spans="7:12" x14ac:dyDescent="0.25">
      <c r="G27813"/>
      <c r="I27813"/>
      <c r="L27813"/>
    </row>
    <row r="27814" spans="7:12" x14ac:dyDescent="0.25">
      <c r="G27814"/>
      <c r="I27814"/>
      <c r="L27814"/>
    </row>
    <row r="27815" spans="7:12" x14ac:dyDescent="0.25">
      <c r="G27815"/>
      <c r="I27815"/>
      <c r="L27815"/>
    </row>
    <row r="27816" spans="7:12" x14ac:dyDescent="0.25">
      <c r="G27816"/>
      <c r="I27816"/>
      <c r="L27816"/>
    </row>
    <row r="27817" spans="7:12" x14ac:dyDescent="0.25">
      <c r="G27817"/>
      <c r="I27817"/>
      <c r="L27817"/>
    </row>
    <row r="27818" spans="7:12" x14ac:dyDescent="0.25">
      <c r="G27818"/>
      <c r="I27818"/>
      <c r="L27818"/>
    </row>
    <row r="27819" spans="7:12" x14ac:dyDescent="0.25">
      <c r="G27819"/>
      <c r="I27819"/>
      <c r="L27819"/>
    </row>
    <row r="27820" spans="7:12" x14ac:dyDescent="0.25">
      <c r="G27820"/>
      <c r="I27820"/>
      <c r="L27820"/>
    </row>
    <row r="27821" spans="7:12" x14ac:dyDescent="0.25">
      <c r="G27821"/>
      <c r="I27821"/>
      <c r="L27821"/>
    </row>
    <row r="27822" spans="7:12" x14ac:dyDescent="0.25">
      <c r="G27822"/>
      <c r="I27822"/>
      <c r="L27822"/>
    </row>
    <row r="27823" spans="7:12" x14ac:dyDescent="0.25">
      <c r="G27823"/>
      <c r="I27823"/>
      <c r="L27823"/>
    </row>
    <row r="27824" spans="7:12" x14ac:dyDescent="0.25">
      <c r="G27824"/>
      <c r="I27824"/>
      <c r="L27824"/>
    </row>
    <row r="27825" spans="7:12" x14ac:dyDescent="0.25">
      <c r="G27825"/>
      <c r="I27825"/>
      <c r="L27825"/>
    </row>
    <row r="27826" spans="7:12" x14ac:dyDescent="0.25">
      <c r="G27826"/>
      <c r="I27826"/>
      <c r="L27826"/>
    </row>
    <row r="27827" spans="7:12" x14ac:dyDescent="0.25">
      <c r="G27827"/>
      <c r="I27827"/>
      <c r="L27827"/>
    </row>
    <row r="27828" spans="7:12" x14ac:dyDescent="0.25">
      <c r="G27828"/>
      <c r="I27828"/>
      <c r="L27828"/>
    </row>
    <row r="27829" spans="7:12" x14ac:dyDescent="0.25">
      <c r="G27829"/>
      <c r="I27829"/>
      <c r="L27829"/>
    </row>
    <row r="27830" spans="7:12" x14ac:dyDescent="0.25">
      <c r="G27830"/>
      <c r="I27830"/>
      <c r="L27830"/>
    </row>
    <row r="27831" spans="7:12" x14ac:dyDescent="0.25">
      <c r="G27831"/>
      <c r="I27831"/>
      <c r="L27831"/>
    </row>
    <row r="27832" spans="7:12" x14ac:dyDescent="0.25">
      <c r="G27832"/>
      <c r="I27832"/>
      <c r="L27832"/>
    </row>
    <row r="27833" spans="7:12" x14ac:dyDescent="0.25">
      <c r="G27833"/>
      <c r="I27833"/>
      <c r="L27833"/>
    </row>
    <row r="27834" spans="7:12" x14ac:dyDescent="0.25">
      <c r="G27834"/>
      <c r="I27834"/>
      <c r="L27834"/>
    </row>
    <row r="27835" spans="7:12" x14ac:dyDescent="0.25">
      <c r="G27835"/>
      <c r="I27835"/>
      <c r="L27835"/>
    </row>
    <row r="27836" spans="7:12" x14ac:dyDescent="0.25">
      <c r="G27836"/>
      <c r="I27836"/>
      <c r="L27836"/>
    </row>
    <row r="27837" spans="7:12" x14ac:dyDescent="0.25">
      <c r="G27837"/>
      <c r="I27837"/>
      <c r="L27837"/>
    </row>
    <row r="27838" spans="7:12" x14ac:dyDescent="0.25">
      <c r="G27838"/>
      <c r="I27838"/>
      <c r="L27838"/>
    </row>
    <row r="27839" spans="7:12" x14ac:dyDescent="0.25">
      <c r="G27839"/>
      <c r="I27839"/>
      <c r="L27839"/>
    </row>
    <row r="27840" spans="7:12" x14ac:dyDescent="0.25">
      <c r="G27840"/>
      <c r="I27840"/>
      <c r="L27840"/>
    </row>
    <row r="27841" spans="7:12" x14ac:dyDescent="0.25">
      <c r="G27841"/>
      <c r="I27841"/>
      <c r="L27841"/>
    </row>
    <row r="27842" spans="7:12" x14ac:dyDescent="0.25">
      <c r="G27842"/>
      <c r="I27842"/>
      <c r="L27842"/>
    </row>
    <row r="27843" spans="7:12" x14ac:dyDescent="0.25">
      <c r="G27843"/>
      <c r="I27843"/>
      <c r="L27843"/>
    </row>
    <row r="27844" spans="7:12" x14ac:dyDescent="0.25">
      <c r="G27844"/>
      <c r="I27844"/>
      <c r="L27844"/>
    </row>
    <row r="27845" spans="7:12" x14ac:dyDescent="0.25">
      <c r="G27845"/>
      <c r="I27845"/>
      <c r="L27845"/>
    </row>
    <row r="27846" spans="7:12" x14ac:dyDescent="0.25">
      <c r="G27846"/>
      <c r="I27846"/>
      <c r="L27846"/>
    </row>
    <row r="27847" spans="7:12" x14ac:dyDescent="0.25">
      <c r="G27847"/>
      <c r="I27847"/>
      <c r="L27847"/>
    </row>
    <row r="27848" spans="7:12" x14ac:dyDescent="0.25">
      <c r="G27848"/>
      <c r="I27848"/>
      <c r="L27848"/>
    </row>
    <row r="27849" spans="7:12" x14ac:dyDescent="0.25">
      <c r="G27849"/>
      <c r="I27849"/>
      <c r="L27849"/>
    </row>
    <row r="27850" spans="7:12" x14ac:dyDescent="0.25">
      <c r="G27850"/>
      <c r="I27850"/>
      <c r="L27850"/>
    </row>
    <row r="27851" spans="7:12" x14ac:dyDescent="0.25">
      <c r="G27851"/>
      <c r="I27851"/>
      <c r="L27851"/>
    </row>
    <row r="27852" spans="7:12" x14ac:dyDescent="0.25">
      <c r="G27852"/>
      <c r="I27852"/>
      <c r="L27852"/>
    </row>
    <row r="27853" spans="7:12" x14ac:dyDescent="0.25">
      <c r="G27853"/>
      <c r="I27853"/>
      <c r="L27853"/>
    </row>
    <row r="27854" spans="7:12" x14ac:dyDescent="0.25">
      <c r="G27854"/>
      <c r="I27854"/>
      <c r="L27854"/>
    </row>
    <row r="27855" spans="7:12" x14ac:dyDescent="0.25">
      <c r="G27855"/>
      <c r="I27855"/>
      <c r="L27855"/>
    </row>
    <row r="27856" spans="7:12" x14ac:dyDescent="0.25">
      <c r="G27856"/>
      <c r="I27856"/>
      <c r="L27856"/>
    </row>
    <row r="27857" spans="7:12" x14ac:dyDescent="0.25">
      <c r="G27857"/>
      <c r="I27857"/>
      <c r="L27857"/>
    </row>
    <row r="27858" spans="7:12" x14ac:dyDescent="0.25">
      <c r="G27858"/>
      <c r="I27858"/>
      <c r="L27858"/>
    </row>
    <row r="27859" spans="7:12" x14ac:dyDescent="0.25">
      <c r="G27859"/>
      <c r="I27859"/>
      <c r="L27859"/>
    </row>
    <row r="27860" spans="7:12" x14ac:dyDescent="0.25">
      <c r="G27860"/>
      <c r="I27860"/>
      <c r="L27860"/>
    </row>
    <row r="27861" spans="7:12" x14ac:dyDescent="0.25">
      <c r="G27861"/>
      <c r="I27861"/>
      <c r="L27861"/>
    </row>
    <row r="27862" spans="7:12" x14ac:dyDescent="0.25">
      <c r="G27862"/>
      <c r="I27862"/>
      <c r="L27862"/>
    </row>
    <row r="27863" spans="7:12" x14ac:dyDescent="0.25">
      <c r="G27863"/>
      <c r="I27863"/>
      <c r="L27863"/>
    </row>
    <row r="27864" spans="7:12" x14ac:dyDescent="0.25">
      <c r="G27864"/>
      <c r="I27864"/>
      <c r="L27864"/>
    </row>
    <row r="27865" spans="7:12" x14ac:dyDescent="0.25">
      <c r="G27865"/>
      <c r="I27865"/>
      <c r="L27865"/>
    </row>
    <row r="27866" spans="7:12" x14ac:dyDescent="0.25">
      <c r="G27866"/>
      <c r="I27866"/>
      <c r="L27866"/>
    </row>
    <row r="27867" spans="7:12" x14ac:dyDescent="0.25">
      <c r="G27867"/>
      <c r="I27867"/>
      <c r="L27867"/>
    </row>
    <row r="27868" spans="7:12" x14ac:dyDescent="0.25">
      <c r="G27868"/>
      <c r="I27868"/>
      <c r="L27868"/>
    </row>
    <row r="27869" spans="7:12" x14ac:dyDescent="0.25">
      <c r="G27869"/>
      <c r="I27869"/>
      <c r="L27869"/>
    </row>
    <row r="27870" spans="7:12" x14ac:dyDescent="0.25">
      <c r="G27870"/>
      <c r="I27870"/>
      <c r="L27870"/>
    </row>
    <row r="27871" spans="7:12" x14ac:dyDescent="0.25">
      <c r="G27871"/>
      <c r="I27871"/>
      <c r="L27871"/>
    </row>
    <row r="27872" spans="7:12" x14ac:dyDescent="0.25">
      <c r="G27872"/>
      <c r="I27872"/>
      <c r="L27872"/>
    </row>
    <row r="27873" spans="7:12" x14ac:dyDescent="0.25">
      <c r="G27873"/>
      <c r="I27873"/>
      <c r="L27873"/>
    </row>
    <row r="27874" spans="7:12" x14ac:dyDescent="0.25">
      <c r="G27874"/>
      <c r="I27874"/>
      <c r="L27874"/>
    </row>
    <row r="27875" spans="7:12" x14ac:dyDescent="0.25">
      <c r="G27875"/>
      <c r="I27875"/>
      <c r="L27875"/>
    </row>
    <row r="27876" spans="7:12" x14ac:dyDescent="0.25">
      <c r="G27876"/>
      <c r="I27876"/>
      <c r="L27876"/>
    </row>
    <row r="27877" spans="7:12" x14ac:dyDescent="0.25">
      <c r="G27877"/>
      <c r="I27877"/>
      <c r="L27877"/>
    </row>
    <row r="27878" spans="7:12" x14ac:dyDescent="0.25">
      <c r="G27878"/>
      <c r="I27878"/>
      <c r="L27878"/>
    </row>
    <row r="27879" spans="7:12" x14ac:dyDescent="0.25">
      <c r="G27879"/>
      <c r="I27879"/>
      <c r="L27879"/>
    </row>
    <row r="27880" spans="7:12" x14ac:dyDescent="0.25">
      <c r="G27880"/>
      <c r="I27880"/>
      <c r="L27880"/>
    </row>
    <row r="27881" spans="7:12" x14ac:dyDescent="0.25">
      <c r="G27881"/>
      <c r="I27881"/>
      <c r="L27881"/>
    </row>
    <row r="27882" spans="7:12" x14ac:dyDescent="0.25">
      <c r="G27882"/>
      <c r="I27882"/>
      <c r="L27882"/>
    </row>
    <row r="27883" spans="7:12" x14ac:dyDescent="0.25">
      <c r="G27883"/>
      <c r="I27883"/>
      <c r="L27883"/>
    </row>
    <row r="27884" spans="7:12" x14ac:dyDescent="0.25">
      <c r="G27884"/>
      <c r="I27884"/>
      <c r="L27884"/>
    </row>
    <row r="27885" spans="7:12" x14ac:dyDescent="0.25">
      <c r="G27885"/>
      <c r="I27885"/>
      <c r="L27885"/>
    </row>
    <row r="27886" spans="7:12" x14ac:dyDescent="0.25">
      <c r="G27886"/>
      <c r="I27886"/>
      <c r="L27886"/>
    </row>
    <row r="27887" spans="7:12" x14ac:dyDescent="0.25">
      <c r="G27887"/>
      <c r="I27887"/>
      <c r="L27887"/>
    </row>
    <row r="27888" spans="7:12" x14ac:dyDescent="0.25">
      <c r="G27888"/>
      <c r="I27888"/>
      <c r="L27888"/>
    </row>
    <row r="27889" spans="7:12" x14ac:dyDescent="0.25">
      <c r="G27889"/>
      <c r="I27889"/>
      <c r="L27889"/>
    </row>
    <row r="27890" spans="7:12" x14ac:dyDescent="0.25">
      <c r="G27890"/>
      <c r="I27890"/>
      <c r="L27890"/>
    </row>
    <row r="27891" spans="7:12" x14ac:dyDescent="0.25">
      <c r="G27891"/>
      <c r="I27891"/>
      <c r="L27891"/>
    </row>
    <row r="27892" spans="7:12" x14ac:dyDescent="0.25">
      <c r="G27892"/>
      <c r="I27892"/>
      <c r="L27892"/>
    </row>
    <row r="27893" spans="7:12" x14ac:dyDescent="0.25">
      <c r="G27893"/>
      <c r="I27893"/>
      <c r="L27893"/>
    </row>
    <row r="27894" spans="7:12" x14ac:dyDescent="0.25">
      <c r="G27894"/>
      <c r="I27894"/>
      <c r="L27894"/>
    </row>
    <row r="27895" spans="7:12" x14ac:dyDescent="0.25">
      <c r="G27895"/>
      <c r="I27895"/>
      <c r="L27895"/>
    </row>
    <row r="27896" spans="7:12" x14ac:dyDescent="0.25">
      <c r="G27896"/>
      <c r="I27896"/>
      <c r="L27896"/>
    </row>
    <row r="27897" spans="7:12" x14ac:dyDescent="0.25">
      <c r="G27897"/>
      <c r="I27897"/>
      <c r="L27897"/>
    </row>
    <row r="27898" spans="7:12" x14ac:dyDescent="0.25">
      <c r="G27898"/>
      <c r="I27898"/>
      <c r="L27898"/>
    </row>
    <row r="27899" spans="7:12" x14ac:dyDescent="0.25">
      <c r="G27899"/>
      <c r="I27899"/>
      <c r="L27899"/>
    </row>
    <row r="27900" spans="7:12" x14ac:dyDescent="0.25">
      <c r="G27900"/>
      <c r="I27900"/>
      <c r="L27900"/>
    </row>
    <row r="27901" spans="7:12" x14ac:dyDescent="0.25">
      <c r="G27901"/>
      <c r="I27901"/>
      <c r="L27901"/>
    </row>
    <row r="27902" spans="7:12" x14ac:dyDescent="0.25">
      <c r="G27902"/>
      <c r="I27902"/>
      <c r="L27902"/>
    </row>
    <row r="27903" spans="7:12" x14ac:dyDescent="0.25">
      <c r="G27903"/>
      <c r="I27903"/>
      <c r="L27903"/>
    </row>
    <row r="27904" spans="7:12" x14ac:dyDescent="0.25">
      <c r="G27904"/>
      <c r="I27904"/>
      <c r="L27904"/>
    </row>
    <row r="27905" spans="7:12" x14ac:dyDescent="0.25">
      <c r="G27905"/>
      <c r="I27905"/>
      <c r="L27905"/>
    </row>
    <row r="27906" spans="7:12" x14ac:dyDescent="0.25">
      <c r="G27906"/>
      <c r="I27906"/>
      <c r="L27906"/>
    </row>
    <row r="27907" spans="7:12" x14ac:dyDescent="0.25">
      <c r="G27907"/>
      <c r="I27907"/>
      <c r="L27907"/>
    </row>
    <row r="27908" spans="7:12" x14ac:dyDescent="0.25">
      <c r="G27908"/>
      <c r="I27908"/>
      <c r="L27908"/>
    </row>
    <row r="27909" spans="7:12" x14ac:dyDescent="0.25">
      <c r="G27909"/>
      <c r="I27909"/>
      <c r="L27909"/>
    </row>
    <row r="27910" spans="7:12" x14ac:dyDescent="0.25">
      <c r="G27910"/>
      <c r="I27910"/>
      <c r="L27910"/>
    </row>
    <row r="27911" spans="7:12" x14ac:dyDescent="0.25">
      <c r="G27911"/>
      <c r="I27911"/>
      <c r="L27911"/>
    </row>
    <row r="27912" spans="7:12" x14ac:dyDescent="0.25">
      <c r="G27912"/>
      <c r="I27912"/>
      <c r="L27912"/>
    </row>
    <row r="27913" spans="7:12" x14ac:dyDescent="0.25">
      <c r="G27913"/>
      <c r="I27913"/>
      <c r="L27913"/>
    </row>
    <row r="27914" spans="7:12" x14ac:dyDescent="0.25">
      <c r="G27914"/>
      <c r="I27914"/>
      <c r="L27914"/>
    </row>
    <row r="27915" spans="7:12" x14ac:dyDescent="0.25">
      <c r="G27915"/>
      <c r="I27915"/>
      <c r="L27915"/>
    </row>
    <row r="27916" spans="7:12" x14ac:dyDescent="0.25">
      <c r="G27916"/>
      <c r="I27916"/>
      <c r="L27916"/>
    </row>
    <row r="27917" spans="7:12" x14ac:dyDescent="0.25">
      <c r="G27917"/>
      <c r="I27917"/>
      <c r="L27917"/>
    </row>
    <row r="27918" spans="7:12" x14ac:dyDescent="0.25">
      <c r="G27918"/>
      <c r="I27918"/>
      <c r="L27918"/>
    </row>
    <row r="27919" spans="7:12" x14ac:dyDescent="0.25">
      <c r="G27919"/>
      <c r="I27919"/>
      <c r="L27919"/>
    </row>
    <row r="27920" spans="7:12" x14ac:dyDescent="0.25">
      <c r="G27920"/>
      <c r="I27920"/>
      <c r="L27920"/>
    </row>
    <row r="27921" spans="7:12" x14ac:dyDescent="0.25">
      <c r="G27921"/>
      <c r="I27921"/>
      <c r="L27921"/>
    </row>
    <row r="27922" spans="7:12" x14ac:dyDescent="0.25">
      <c r="G27922"/>
      <c r="I27922"/>
      <c r="L27922"/>
    </row>
    <row r="27923" spans="7:12" x14ac:dyDescent="0.25">
      <c r="G27923"/>
      <c r="I27923"/>
      <c r="L27923"/>
    </row>
    <row r="27924" spans="7:12" x14ac:dyDescent="0.25">
      <c r="G27924"/>
      <c r="I27924"/>
      <c r="L27924"/>
    </row>
    <row r="27925" spans="7:12" x14ac:dyDescent="0.25">
      <c r="G27925"/>
      <c r="I27925"/>
      <c r="L27925"/>
    </row>
    <row r="27926" spans="7:12" x14ac:dyDescent="0.25">
      <c r="G27926"/>
      <c r="I27926"/>
      <c r="L27926"/>
    </row>
    <row r="27927" spans="7:12" x14ac:dyDescent="0.25">
      <c r="G27927"/>
      <c r="I27927"/>
      <c r="L27927"/>
    </row>
    <row r="27928" spans="7:12" x14ac:dyDescent="0.25">
      <c r="G27928"/>
      <c r="I27928"/>
      <c r="L27928"/>
    </row>
    <row r="27929" spans="7:12" x14ac:dyDescent="0.25">
      <c r="G27929"/>
      <c r="I27929"/>
      <c r="L27929"/>
    </row>
    <row r="27930" spans="7:12" x14ac:dyDescent="0.25">
      <c r="G27930"/>
      <c r="I27930"/>
      <c r="L27930"/>
    </row>
    <row r="27931" spans="7:12" x14ac:dyDescent="0.25">
      <c r="G27931"/>
      <c r="I27931"/>
      <c r="L27931"/>
    </row>
    <row r="27932" spans="7:12" x14ac:dyDescent="0.25">
      <c r="G27932"/>
      <c r="I27932"/>
      <c r="L27932"/>
    </row>
    <row r="27933" spans="7:12" x14ac:dyDescent="0.25">
      <c r="G27933"/>
      <c r="I27933"/>
      <c r="L27933"/>
    </row>
    <row r="27934" spans="7:12" x14ac:dyDescent="0.25">
      <c r="G27934"/>
      <c r="I27934"/>
      <c r="L27934"/>
    </row>
    <row r="27935" spans="7:12" x14ac:dyDescent="0.25">
      <c r="G27935"/>
      <c r="I27935"/>
      <c r="L27935"/>
    </row>
    <row r="27936" spans="7:12" x14ac:dyDescent="0.25">
      <c r="G27936"/>
      <c r="I27936"/>
      <c r="L27936"/>
    </row>
    <row r="27937" spans="7:12" x14ac:dyDescent="0.25">
      <c r="G27937"/>
      <c r="I27937"/>
      <c r="L27937"/>
    </row>
    <row r="27938" spans="7:12" x14ac:dyDescent="0.25">
      <c r="G27938"/>
      <c r="I27938"/>
      <c r="L27938"/>
    </row>
    <row r="27939" spans="7:12" x14ac:dyDescent="0.25">
      <c r="G27939"/>
      <c r="I27939"/>
      <c r="L27939"/>
    </row>
    <row r="27940" spans="7:12" x14ac:dyDescent="0.25">
      <c r="G27940"/>
      <c r="I27940"/>
      <c r="L27940"/>
    </row>
    <row r="27941" spans="7:12" x14ac:dyDescent="0.25">
      <c r="G27941"/>
      <c r="I27941"/>
      <c r="L27941"/>
    </row>
    <row r="27942" spans="7:12" x14ac:dyDescent="0.25">
      <c r="G27942"/>
      <c r="I27942"/>
      <c r="L27942"/>
    </row>
    <row r="27943" spans="7:12" x14ac:dyDescent="0.25">
      <c r="G27943"/>
      <c r="I27943"/>
      <c r="L27943"/>
    </row>
    <row r="27944" spans="7:12" x14ac:dyDescent="0.25">
      <c r="G27944"/>
      <c r="I27944"/>
      <c r="L27944"/>
    </row>
    <row r="27945" spans="7:12" x14ac:dyDescent="0.25">
      <c r="G27945"/>
      <c r="I27945"/>
      <c r="L27945"/>
    </row>
    <row r="27946" spans="7:12" x14ac:dyDescent="0.25">
      <c r="G27946"/>
      <c r="I27946"/>
      <c r="L27946"/>
    </row>
    <row r="27947" spans="7:12" x14ac:dyDescent="0.25">
      <c r="G27947"/>
      <c r="I27947"/>
      <c r="L27947"/>
    </row>
    <row r="27948" spans="7:12" x14ac:dyDescent="0.25">
      <c r="G27948"/>
      <c r="I27948"/>
      <c r="L27948"/>
    </row>
    <row r="27949" spans="7:12" x14ac:dyDescent="0.25">
      <c r="G27949"/>
      <c r="I27949"/>
      <c r="L27949"/>
    </row>
    <row r="27950" spans="7:12" x14ac:dyDescent="0.25">
      <c r="G27950"/>
      <c r="I27950"/>
      <c r="L27950"/>
    </row>
    <row r="27951" spans="7:12" x14ac:dyDescent="0.25">
      <c r="G27951"/>
      <c r="I27951"/>
      <c r="L27951"/>
    </row>
    <row r="27952" spans="7:12" x14ac:dyDescent="0.25">
      <c r="G27952"/>
      <c r="I27952"/>
      <c r="L27952"/>
    </row>
    <row r="27953" spans="7:12" x14ac:dyDescent="0.25">
      <c r="G27953"/>
      <c r="I27953"/>
      <c r="L27953"/>
    </row>
    <row r="27954" spans="7:12" x14ac:dyDescent="0.25">
      <c r="G27954"/>
      <c r="I27954"/>
      <c r="L27954"/>
    </row>
    <row r="27955" spans="7:12" x14ac:dyDescent="0.25">
      <c r="G27955"/>
      <c r="I27955"/>
      <c r="L27955"/>
    </row>
    <row r="27956" spans="7:12" x14ac:dyDescent="0.25">
      <c r="G27956"/>
      <c r="I27956"/>
      <c r="L27956"/>
    </row>
    <row r="27957" spans="7:12" x14ac:dyDescent="0.25">
      <c r="G27957"/>
      <c r="I27957"/>
      <c r="L27957"/>
    </row>
    <row r="27958" spans="7:12" x14ac:dyDescent="0.25">
      <c r="G27958"/>
      <c r="I27958"/>
      <c r="L27958"/>
    </row>
    <row r="27959" spans="7:12" x14ac:dyDescent="0.25">
      <c r="G27959"/>
      <c r="I27959"/>
      <c r="L27959"/>
    </row>
    <row r="27960" spans="7:12" x14ac:dyDescent="0.25">
      <c r="G27960"/>
      <c r="I27960"/>
      <c r="L27960"/>
    </row>
    <row r="27961" spans="7:12" x14ac:dyDescent="0.25">
      <c r="G27961"/>
      <c r="I27961"/>
      <c r="L27961"/>
    </row>
    <row r="27962" spans="7:12" x14ac:dyDescent="0.25">
      <c r="G27962"/>
      <c r="I27962"/>
      <c r="L27962"/>
    </row>
    <row r="27963" spans="7:12" x14ac:dyDescent="0.25">
      <c r="G27963"/>
      <c r="I27963"/>
      <c r="L27963"/>
    </row>
    <row r="27964" spans="7:12" x14ac:dyDescent="0.25">
      <c r="G27964"/>
      <c r="I27964"/>
      <c r="L27964"/>
    </row>
    <row r="27965" spans="7:12" x14ac:dyDescent="0.25">
      <c r="G27965"/>
      <c r="I27965"/>
      <c r="L27965"/>
    </row>
    <row r="27966" spans="7:12" x14ac:dyDescent="0.25">
      <c r="G27966"/>
      <c r="I27966"/>
      <c r="L27966"/>
    </row>
    <row r="27967" spans="7:12" x14ac:dyDescent="0.25">
      <c r="G27967"/>
      <c r="I27967"/>
      <c r="L27967"/>
    </row>
    <row r="27968" spans="7:12" x14ac:dyDescent="0.25">
      <c r="G27968"/>
      <c r="I27968"/>
      <c r="L27968"/>
    </row>
    <row r="27969" spans="7:12" x14ac:dyDescent="0.25">
      <c r="G27969"/>
      <c r="I27969"/>
      <c r="L27969"/>
    </row>
    <row r="27970" spans="7:12" x14ac:dyDescent="0.25">
      <c r="G27970"/>
      <c r="I27970"/>
      <c r="L27970"/>
    </row>
    <row r="27971" spans="7:12" x14ac:dyDescent="0.25">
      <c r="G27971"/>
      <c r="I27971"/>
      <c r="L27971"/>
    </row>
    <row r="27972" spans="7:12" x14ac:dyDescent="0.25">
      <c r="G27972"/>
      <c r="I27972"/>
      <c r="L27972"/>
    </row>
    <row r="27973" spans="7:12" x14ac:dyDescent="0.25">
      <c r="G27973"/>
      <c r="I27973"/>
      <c r="L27973"/>
    </row>
    <row r="27974" spans="7:12" x14ac:dyDescent="0.25">
      <c r="G27974"/>
      <c r="I27974"/>
      <c r="L27974"/>
    </row>
    <row r="27975" spans="7:12" x14ac:dyDescent="0.25">
      <c r="G27975"/>
      <c r="I27975"/>
      <c r="L27975"/>
    </row>
    <row r="27976" spans="7:12" x14ac:dyDescent="0.25">
      <c r="G27976"/>
      <c r="I27976"/>
      <c r="L27976"/>
    </row>
    <row r="27977" spans="7:12" x14ac:dyDescent="0.25">
      <c r="G27977"/>
      <c r="I27977"/>
      <c r="L27977"/>
    </row>
    <row r="27978" spans="7:12" x14ac:dyDescent="0.25">
      <c r="G27978"/>
      <c r="I27978"/>
      <c r="L27978"/>
    </row>
    <row r="27979" spans="7:12" x14ac:dyDescent="0.25">
      <c r="G27979"/>
      <c r="I27979"/>
      <c r="L27979"/>
    </row>
    <row r="27980" spans="7:12" x14ac:dyDescent="0.25">
      <c r="G27980"/>
      <c r="I27980"/>
      <c r="L27980"/>
    </row>
    <row r="27981" spans="7:12" x14ac:dyDescent="0.25">
      <c r="G27981"/>
      <c r="I27981"/>
      <c r="L27981"/>
    </row>
    <row r="27982" spans="7:12" x14ac:dyDescent="0.25">
      <c r="G27982"/>
      <c r="I27982"/>
      <c r="L27982"/>
    </row>
    <row r="27983" spans="7:12" x14ac:dyDescent="0.25">
      <c r="G27983"/>
      <c r="I27983"/>
      <c r="L27983"/>
    </row>
    <row r="27984" spans="7:12" x14ac:dyDescent="0.25">
      <c r="G27984"/>
      <c r="I27984"/>
      <c r="L27984"/>
    </row>
    <row r="27985" spans="7:12" x14ac:dyDescent="0.25">
      <c r="G27985"/>
      <c r="I27985"/>
      <c r="L27985"/>
    </row>
    <row r="27986" spans="7:12" x14ac:dyDescent="0.25">
      <c r="G27986"/>
      <c r="I27986"/>
      <c r="L27986"/>
    </row>
    <row r="27987" spans="7:12" x14ac:dyDescent="0.25">
      <c r="G27987"/>
      <c r="I27987"/>
      <c r="L27987"/>
    </row>
    <row r="27988" spans="7:12" x14ac:dyDescent="0.25">
      <c r="G27988"/>
      <c r="I27988"/>
      <c r="L27988"/>
    </row>
    <row r="27989" spans="7:12" x14ac:dyDescent="0.25">
      <c r="G27989"/>
      <c r="I27989"/>
      <c r="L27989"/>
    </row>
    <row r="27990" spans="7:12" x14ac:dyDescent="0.25">
      <c r="G27990"/>
      <c r="I27990"/>
      <c r="L27990"/>
    </row>
    <row r="27991" spans="7:12" x14ac:dyDescent="0.25">
      <c r="G27991"/>
      <c r="I27991"/>
      <c r="L27991"/>
    </row>
    <row r="27992" spans="7:12" x14ac:dyDescent="0.25">
      <c r="G27992"/>
      <c r="I27992"/>
      <c r="L27992"/>
    </row>
    <row r="27993" spans="7:12" x14ac:dyDescent="0.25">
      <c r="G27993"/>
      <c r="I27993"/>
      <c r="L27993"/>
    </row>
    <row r="27994" spans="7:12" x14ac:dyDescent="0.25">
      <c r="G27994"/>
      <c r="I27994"/>
      <c r="L27994"/>
    </row>
    <row r="27995" spans="7:12" x14ac:dyDescent="0.25">
      <c r="G27995"/>
      <c r="I27995"/>
      <c r="L27995"/>
    </row>
    <row r="27996" spans="7:12" x14ac:dyDescent="0.25">
      <c r="G27996"/>
      <c r="I27996"/>
      <c r="L27996"/>
    </row>
    <row r="27997" spans="7:12" x14ac:dyDescent="0.25">
      <c r="G27997"/>
      <c r="I27997"/>
      <c r="L27997"/>
    </row>
    <row r="27998" spans="7:12" x14ac:dyDescent="0.25">
      <c r="G27998"/>
      <c r="I27998"/>
      <c r="L27998"/>
    </row>
    <row r="27999" spans="7:12" x14ac:dyDescent="0.25">
      <c r="G27999"/>
      <c r="I27999"/>
      <c r="L27999"/>
    </row>
    <row r="28000" spans="7:12" x14ac:dyDescent="0.25">
      <c r="G28000"/>
      <c r="I28000"/>
      <c r="L28000"/>
    </row>
    <row r="28001" spans="7:12" x14ac:dyDescent="0.25">
      <c r="G28001"/>
      <c r="I28001"/>
      <c r="L28001"/>
    </row>
    <row r="28002" spans="7:12" x14ac:dyDescent="0.25">
      <c r="G28002"/>
      <c r="I28002"/>
      <c r="L28002"/>
    </row>
    <row r="28003" spans="7:12" x14ac:dyDescent="0.25">
      <c r="G28003"/>
      <c r="I28003"/>
      <c r="L28003"/>
    </row>
    <row r="28004" spans="7:12" x14ac:dyDescent="0.25">
      <c r="G28004"/>
      <c r="I28004"/>
      <c r="L28004"/>
    </row>
    <row r="28005" spans="7:12" x14ac:dyDescent="0.25">
      <c r="G28005"/>
      <c r="I28005"/>
      <c r="L28005"/>
    </row>
    <row r="28006" spans="7:12" x14ac:dyDescent="0.25">
      <c r="G28006"/>
      <c r="I28006"/>
      <c r="L28006"/>
    </row>
    <row r="28007" spans="7:12" x14ac:dyDescent="0.25">
      <c r="G28007"/>
      <c r="I28007"/>
      <c r="L28007"/>
    </row>
    <row r="28008" spans="7:12" x14ac:dyDescent="0.25">
      <c r="G28008"/>
      <c r="I28008"/>
      <c r="L28008"/>
    </row>
    <row r="28009" spans="7:12" x14ac:dyDescent="0.25">
      <c r="G28009"/>
      <c r="I28009"/>
      <c r="L28009"/>
    </row>
    <row r="28010" spans="7:12" x14ac:dyDescent="0.25">
      <c r="G28010"/>
      <c r="I28010"/>
      <c r="L28010"/>
    </row>
    <row r="28011" spans="7:12" x14ac:dyDescent="0.25">
      <c r="G28011"/>
      <c r="I28011"/>
      <c r="L28011"/>
    </row>
    <row r="28012" spans="7:12" x14ac:dyDescent="0.25">
      <c r="G28012"/>
      <c r="I28012"/>
      <c r="L28012"/>
    </row>
    <row r="28013" spans="7:12" x14ac:dyDescent="0.25">
      <c r="G28013"/>
      <c r="I28013"/>
      <c r="L28013"/>
    </row>
    <row r="28014" spans="7:12" x14ac:dyDescent="0.25">
      <c r="G28014"/>
      <c r="I28014"/>
      <c r="L28014"/>
    </row>
    <row r="28015" spans="7:12" x14ac:dyDescent="0.25">
      <c r="G28015"/>
      <c r="I28015"/>
      <c r="L28015"/>
    </row>
    <row r="28016" spans="7:12" x14ac:dyDescent="0.25">
      <c r="G28016"/>
      <c r="I28016"/>
      <c r="L28016"/>
    </row>
    <row r="28017" spans="7:12" x14ac:dyDescent="0.25">
      <c r="G28017"/>
      <c r="I28017"/>
      <c r="L28017"/>
    </row>
    <row r="28018" spans="7:12" x14ac:dyDescent="0.25">
      <c r="G28018"/>
      <c r="I28018"/>
      <c r="L28018"/>
    </row>
    <row r="28019" spans="7:12" x14ac:dyDescent="0.25">
      <c r="G28019"/>
      <c r="I28019"/>
      <c r="L28019"/>
    </row>
    <row r="28020" spans="7:12" x14ac:dyDescent="0.25">
      <c r="G28020"/>
      <c r="I28020"/>
      <c r="L28020"/>
    </row>
    <row r="28021" spans="7:12" x14ac:dyDescent="0.25">
      <c r="G28021"/>
      <c r="I28021"/>
      <c r="L28021"/>
    </row>
    <row r="28022" spans="7:12" x14ac:dyDescent="0.25">
      <c r="G28022"/>
      <c r="I28022"/>
      <c r="L28022"/>
    </row>
    <row r="28023" spans="7:12" x14ac:dyDescent="0.25">
      <c r="G28023"/>
      <c r="I28023"/>
      <c r="L28023"/>
    </row>
    <row r="28024" spans="7:12" x14ac:dyDescent="0.25">
      <c r="G28024"/>
      <c r="I28024"/>
      <c r="L28024"/>
    </row>
    <row r="28025" spans="7:12" x14ac:dyDescent="0.25">
      <c r="G28025"/>
      <c r="I28025"/>
      <c r="L28025"/>
    </row>
    <row r="28026" spans="7:12" x14ac:dyDescent="0.25">
      <c r="G28026"/>
      <c r="I28026"/>
      <c r="L28026"/>
    </row>
    <row r="28027" spans="7:12" x14ac:dyDescent="0.25">
      <c r="G28027"/>
      <c r="I28027"/>
      <c r="L28027"/>
    </row>
    <row r="28028" spans="7:12" x14ac:dyDescent="0.25">
      <c r="G28028"/>
      <c r="I28028"/>
      <c r="L28028"/>
    </row>
    <row r="28029" spans="7:12" x14ac:dyDescent="0.25">
      <c r="G28029"/>
      <c r="I28029"/>
      <c r="L28029"/>
    </row>
    <row r="28030" spans="7:12" x14ac:dyDescent="0.25">
      <c r="G28030"/>
      <c r="I28030"/>
      <c r="L28030"/>
    </row>
    <row r="28031" spans="7:12" x14ac:dyDescent="0.25">
      <c r="G28031"/>
      <c r="I28031"/>
      <c r="L28031"/>
    </row>
    <row r="28032" spans="7:12" x14ac:dyDescent="0.25">
      <c r="G28032"/>
      <c r="I28032"/>
      <c r="L28032"/>
    </row>
    <row r="28033" spans="7:12" x14ac:dyDescent="0.25">
      <c r="G28033"/>
      <c r="I28033"/>
      <c r="L28033"/>
    </row>
    <row r="28034" spans="7:12" x14ac:dyDescent="0.25">
      <c r="G28034"/>
      <c r="I28034"/>
      <c r="L28034"/>
    </row>
    <row r="28035" spans="7:12" x14ac:dyDescent="0.25">
      <c r="G28035"/>
      <c r="I28035"/>
      <c r="L28035"/>
    </row>
    <row r="28036" spans="7:12" x14ac:dyDescent="0.25">
      <c r="G28036"/>
      <c r="I28036"/>
      <c r="L28036"/>
    </row>
    <row r="28037" spans="7:12" x14ac:dyDescent="0.25">
      <c r="G28037"/>
      <c r="I28037"/>
      <c r="L28037"/>
    </row>
    <row r="28038" spans="7:12" x14ac:dyDescent="0.25">
      <c r="G28038"/>
      <c r="I28038"/>
      <c r="L28038"/>
    </row>
    <row r="28039" spans="7:12" x14ac:dyDescent="0.25">
      <c r="G28039"/>
      <c r="I28039"/>
      <c r="L28039"/>
    </row>
    <row r="28040" spans="7:12" x14ac:dyDescent="0.25">
      <c r="G28040"/>
      <c r="I28040"/>
      <c r="L28040"/>
    </row>
    <row r="28041" spans="7:12" x14ac:dyDescent="0.25">
      <c r="G28041"/>
      <c r="I28041"/>
      <c r="L28041"/>
    </row>
    <row r="28042" spans="7:12" x14ac:dyDescent="0.25">
      <c r="G28042"/>
      <c r="I28042"/>
      <c r="L28042"/>
    </row>
    <row r="28043" spans="7:12" x14ac:dyDescent="0.25">
      <c r="G28043"/>
      <c r="I28043"/>
      <c r="L28043"/>
    </row>
    <row r="28044" spans="7:12" x14ac:dyDescent="0.25">
      <c r="G28044"/>
      <c r="I28044"/>
      <c r="L28044"/>
    </row>
    <row r="28045" spans="7:12" x14ac:dyDescent="0.25">
      <c r="G28045"/>
      <c r="I28045"/>
      <c r="L28045"/>
    </row>
    <row r="28046" spans="7:12" x14ac:dyDescent="0.25">
      <c r="G28046"/>
      <c r="I28046"/>
      <c r="L28046"/>
    </row>
    <row r="28047" spans="7:12" x14ac:dyDescent="0.25">
      <c r="G28047"/>
      <c r="I28047"/>
      <c r="L28047"/>
    </row>
    <row r="28048" spans="7:12" x14ac:dyDescent="0.25">
      <c r="G28048"/>
      <c r="I28048"/>
      <c r="L28048"/>
    </row>
    <row r="28049" spans="7:12" x14ac:dyDescent="0.25">
      <c r="G28049"/>
      <c r="I28049"/>
      <c r="L28049"/>
    </row>
    <row r="28050" spans="7:12" x14ac:dyDescent="0.25">
      <c r="G28050"/>
      <c r="I28050"/>
      <c r="L28050"/>
    </row>
    <row r="28051" spans="7:12" x14ac:dyDescent="0.25">
      <c r="G28051"/>
      <c r="I28051"/>
      <c r="L28051"/>
    </row>
    <row r="28052" spans="7:12" x14ac:dyDescent="0.25">
      <c r="G28052"/>
      <c r="I28052"/>
      <c r="L28052"/>
    </row>
    <row r="28053" spans="7:12" x14ac:dyDescent="0.25">
      <c r="G28053"/>
      <c r="I28053"/>
      <c r="L28053"/>
    </row>
    <row r="28054" spans="7:12" x14ac:dyDescent="0.25">
      <c r="G28054"/>
      <c r="I28054"/>
      <c r="L28054"/>
    </row>
    <row r="28055" spans="7:12" x14ac:dyDescent="0.25">
      <c r="G28055"/>
      <c r="I28055"/>
      <c r="L28055"/>
    </row>
    <row r="28056" spans="7:12" x14ac:dyDescent="0.25">
      <c r="G28056"/>
      <c r="I28056"/>
      <c r="L28056"/>
    </row>
    <row r="28057" spans="7:12" x14ac:dyDescent="0.25">
      <c r="G28057"/>
      <c r="I28057"/>
      <c r="L28057"/>
    </row>
    <row r="28058" spans="7:12" x14ac:dyDescent="0.25">
      <c r="G28058"/>
      <c r="I28058"/>
      <c r="L28058"/>
    </row>
    <row r="28059" spans="7:12" x14ac:dyDescent="0.25">
      <c r="G28059"/>
      <c r="I28059"/>
      <c r="L28059"/>
    </row>
    <row r="28060" spans="7:12" x14ac:dyDescent="0.25">
      <c r="G28060"/>
      <c r="I28060"/>
      <c r="L28060"/>
    </row>
    <row r="28061" spans="7:12" x14ac:dyDescent="0.25">
      <c r="G28061"/>
      <c r="I28061"/>
      <c r="L28061"/>
    </row>
    <row r="28062" spans="7:12" x14ac:dyDescent="0.25">
      <c r="G28062"/>
      <c r="I28062"/>
      <c r="L28062"/>
    </row>
    <row r="28063" spans="7:12" x14ac:dyDescent="0.25">
      <c r="G28063"/>
      <c r="I28063"/>
      <c r="L28063"/>
    </row>
    <row r="28064" spans="7:12" x14ac:dyDescent="0.25">
      <c r="G28064"/>
      <c r="I28064"/>
      <c r="L28064"/>
    </row>
    <row r="28065" spans="7:12" x14ac:dyDescent="0.25">
      <c r="G28065"/>
      <c r="I28065"/>
      <c r="L28065"/>
    </row>
    <row r="28066" spans="7:12" x14ac:dyDescent="0.25">
      <c r="G28066"/>
      <c r="I28066"/>
      <c r="L28066"/>
    </row>
    <row r="28067" spans="7:12" x14ac:dyDescent="0.25">
      <c r="G28067"/>
      <c r="I28067"/>
      <c r="L28067"/>
    </row>
    <row r="28068" spans="7:12" x14ac:dyDescent="0.25">
      <c r="G28068"/>
      <c r="I28068"/>
      <c r="L28068"/>
    </row>
    <row r="28069" spans="7:12" x14ac:dyDescent="0.25">
      <c r="G28069"/>
      <c r="I28069"/>
      <c r="L28069"/>
    </row>
    <row r="28070" spans="7:12" x14ac:dyDescent="0.25">
      <c r="G28070"/>
      <c r="I28070"/>
      <c r="L28070"/>
    </row>
    <row r="28071" spans="7:12" x14ac:dyDescent="0.25">
      <c r="G28071"/>
      <c r="I28071"/>
      <c r="L28071"/>
    </row>
    <row r="28072" spans="7:12" x14ac:dyDescent="0.25">
      <c r="G28072"/>
      <c r="I28072"/>
      <c r="L28072"/>
    </row>
    <row r="28073" spans="7:12" x14ac:dyDescent="0.25">
      <c r="G28073"/>
      <c r="I28073"/>
      <c r="L28073"/>
    </row>
    <row r="28074" spans="7:12" x14ac:dyDescent="0.25">
      <c r="G28074"/>
      <c r="I28074"/>
      <c r="L28074"/>
    </row>
    <row r="28075" spans="7:12" x14ac:dyDescent="0.25">
      <c r="G28075"/>
      <c r="I28075"/>
      <c r="L28075"/>
    </row>
    <row r="28076" spans="7:12" x14ac:dyDescent="0.25">
      <c r="G28076"/>
      <c r="I28076"/>
      <c r="L28076"/>
    </row>
    <row r="28077" spans="7:12" x14ac:dyDescent="0.25">
      <c r="G28077"/>
      <c r="I28077"/>
      <c r="L28077"/>
    </row>
    <row r="28078" spans="7:12" x14ac:dyDescent="0.25">
      <c r="G28078"/>
      <c r="I28078"/>
      <c r="L28078"/>
    </row>
    <row r="28079" spans="7:12" x14ac:dyDescent="0.25">
      <c r="G28079"/>
      <c r="I28079"/>
      <c r="L28079"/>
    </row>
    <row r="28080" spans="7:12" x14ac:dyDescent="0.25">
      <c r="G28080"/>
      <c r="I28080"/>
      <c r="L28080"/>
    </row>
    <row r="28081" spans="7:12" x14ac:dyDescent="0.25">
      <c r="G28081"/>
      <c r="I28081"/>
      <c r="L28081"/>
    </row>
    <row r="28082" spans="7:12" x14ac:dyDescent="0.25">
      <c r="G28082"/>
      <c r="I28082"/>
      <c r="L28082"/>
    </row>
    <row r="28083" spans="7:12" x14ac:dyDescent="0.25">
      <c r="G28083"/>
      <c r="I28083"/>
      <c r="L28083"/>
    </row>
    <row r="28084" spans="7:12" x14ac:dyDescent="0.25">
      <c r="G28084"/>
      <c r="I28084"/>
      <c r="L28084"/>
    </row>
    <row r="28085" spans="7:12" x14ac:dyDescent="0.25">
      <c r="G28085"/>
      <c r="I28085"/>
      <c r="L28085"/>
    </row>
    <row r="28086" spans="7:12" x14ac:dyDescent="0.25">
      <c r="G28086"/>
      <c r="I28086"/>
      <c r="L28086"/>
    </row>
    <row r="28087" spans="7:12" x14ac:dyDescent="0.25">
      <c r="G28087"/>
      <c r="I28087"/>
      <c r="L28087"/>
    </row>
    <row r="28088" spans="7:12" x14ac:dyDescent="0.25">
      <c r="G28088"/>
      <c r="I28088"/>
      <c r="L28088"/>
    </row>
    <row r="28089" spans="7:12" x14ac:dyDescent="0.25">
      <c r="G28089"/>
      <c r="I28089"/>
      <c r="L28089"/>
    </row>
    <row r="28090" spans="7:12" x14ac:dyDescent="0.25">
      <c r="G28090"/>
      <c r="I28090"/>
      <c r="L28090"/>
    </row>
    <row r="28091" spans="7:12" x14ac:dyDescent="0.25">
      <c r="G28091"/>
      <c r="I28091"/>
      <c r="L28091"/>
    </row>
    <row r="28092" spans="7:12" x14ac:dyDescent="0.25">
      <c r="G28092"/>
      <c r="I28092"/>
      <c r="L28092"/>
    </row>
    <row r="28093" spans="7:12" x14ac:dyDescent="0.25">
      <c r="G28093"/>
      <c r="I28093"/>
      <c r="L28093"/>
    </row>
    <row r="28094" spans="7:12" x14ac:dyDescent="0.25">
      <c r="G28094"/>
      <c r="I28094"/>
      <c r="L28094"/>
    </row>
    <row r="28095" spans="7:12" x14ac:dyDescent="0.25">
      <c r="G28095"/>
      <c r="I28095"/>
      <c r="L28095"/>
    </row>
    <row r="28096" spans="7:12" x14ac:dyDescent="0.25">
      <c r="G28096"/>
      <c r="I28096"/>
      <c r="L28096"/>
    </row>
    <row r="28097" spans="7:12" x14ac:dyDescent="0.25">
      <c r="G28097"/>
      <c r="I28097"/>
      <c r="L28097"/>
    </row>
    <row r="28098" spans="7:12" x14ac:dyDescent="0.25">
      <c r="G28098"/>
      <c r="I28098"/>
      <c r="L28098"/>
    </row>
    <row r="28099" spans="7:12" x14ac:dyDescent="0.25">
      <c r="G28099"/>
      <c r="I28099"/>
      <c r="L28099"/>
    </row>
    <row r="28100" spans="7:12" x14ac:dyDescent="0.25">
      <c r="G28100"/>
      <c r="I28100"/>
      <c r="L28100"/>
    </row>
    <row r="28101" spans="7:12" x14ac:dyDescent="0.25">
      <c r="G28101"/>
      <c r="I28101"/>
      <c r="L28101"/>
    </row>
    <row r="28102" spans="7:12" x14ac:dyDescent="0.25">
      <c r="G28102"/>
      <c r="I28102"/>
      <c r="L28102"/>
    </row>
    <row r="28103" spans="7:12" x14ac:dyDescent="0.25">
      <c r="G28103"/>
      <c r="I28103"/>
      <c r="L28103"/>
    </row>
    <row r="28104" spans="7:12" x14ac:dyDescent="0.25">
      <c r="G28104"/>
      <c r="I28104"/>
      <c r="L28104"/>
    </row>
    <row r="28105" spans="7:12" x14ac:dyDescent="0.25">
      <c r="G28105"/>
      <c r="I28105"/>
      <c r="L28105"/>
    </row>
    <row r="28106" spans="7:12" x14ac:dyDescent="0.25">
      <c r="G28106"/>
      <c r="I28106"/>
      <c r="L28106"/>
    </row>
    <row r="28107" spans="7:12" x14ac:dyDescent="0.25">
      <c r="G28107"/>
      <c r="I28107"/>
      <c r="L28107"/>
    </row>
    <row r="28108" spans="7:12" x14ac:dyDescent="0.25">
      <c r="G28108"/>
      <c r="I28108"/>
      <c r="L28108"/>
    </row>
    <row r="28109" spans="7:12" x14ac:dyDescent="0.25">
      <c r="G28109"/>
      <c r="I28109"/>
      <c r="L28109"/>
    </row>
    <row r="28110" spans="7:12" x14ac:dyDescent="0.25">
      <c r="G28110"/>
      <c r="I28110"/>
      <c r="L28110"/>
    </row>
    <row r="28111" spans="7:12" x14ac:dyDescent="0.25">
      <c r="G28111"/>
      <c r="I28111"/>
      <c r="L28111"/>
    </row>
    <row r="28112" spans="7:12" x14ac:dyDescent="0.25">
      <c r="G28112"/>
      <c r="I28112"/>
      <c r="L28112"/>
    </row>
    <row r="28113" spans="7:12" x14ac:dyDescent="0.25">
      <c r="G28113"/>
      <c r="I28113"/>
      <c r="L28113"/>
    </row>
    <row r="28114" spans="7:12" x14ac:dyDescent="0.25">
      <c r="G28114"/>
      <c r="I28114"/>
      <c r="L28114"/>
    </row>
    <row r="28115" spans="7:12" x14ac:dyDescent="0.25">
      <c r="G28115"/>
      <c r="I28115"/>
      <c r="L28115"/>
    </row>
    <row r="28116" spans="7:12" x14ac:dyDescent="0.25">
      <c r="G28116"/>
      <c r="I28116"/>
      <c r="L28116"/>
    </row>
    <row r="28117" spans="7:12" x14ac:dyDescent="0.25">
      <c r="G28117"/>
      <c r="I28117"/>
      <c r="L28117"/>
    </row>
    <row r="28118" spans="7:12" x14ac:dyDescent="0.25">
      <c r="G28118"/>
      <c r="I28118"/>
      <c r="L28118"/>
    </row>
    <row r="28119" spans="7:12" x14ac:dyDescent="0.25">
      <c r="G28119"/>
      <c r="I28119"/>
      <c r="L28119"/>
    </row>
    <row r="28120" spans="7:12" x14ac:dyDescent="0.25">
      <c r="G28120"/>
      <c r="I28120"/>
      <c r="L28120"/>
    </row>
    <row r="28121" spans="7:12" x14ac:dyDescent="0.25">
      <c r="G28121"/>
      <c r="I28121"/>
      <c r="L28121"/>
    </row>
    <row r="28122" spans="7:12" x14ac:dyDescent="0.25">
      <c r="G28122"/>
      <c r="I28122"/>
      <c r="L28122"/>
    </row>
    <row r="28123" spans="7:12" x14ac:dyDescent="0.25">
      <c r="G28123"/>
      <c r="I28123"/>
      <c r="L28123"/>
    </row>
    <row r="28124" spans="7:12" x14ac:dyDescent="0.25">
      <c r="G28124"/>
      <c r="I28124"/>
      <c r="L28124"/>
    </row>
    <row r="28125" spans="7:12" x14ac:dyDescent="0.25">
      <c r="G28125"/>
      <c r="I28125"/>
      <c r="L28125"/>
    </row>
    <row r="28126" spans="7:12" x14ac:dyDescent="0.25">
      <c r="G28126"/>
      <c r="I28126"/>
      <c r="L28126"/>
    </row>
    <row r="28127" spans="7:12" x14ac:dyDescent="0.25">
      <c r="G28127"/>
      <c r="I28127"/>
      <c r="L28127"/>
    </row>
    <row r="28128" spans="7:12" x14ac:dyDescent="0.25">
      <c r="G28128"/>
      <c r="I28128"/>
      <c r="L28128"/>
    </row>
    <row r="28129" spans="7:12" x14ac:dyDescent="0.25">
      <c r="G28129"/>
      <c r="I28129"/>
      <c r="L28129"/>
    </row>
    <row r="28130" spans="7:12" x14ac:dyDescent="0.25">
      <c r="G28130"/>
      <c r="I28130"/>
      <c r="L28130"/>
    </row>
    <row r="28131" spans="7:12" x14ac:dyDescent="0.25">
      <c r="G28131"/>
      <c r="I28131"/>
      <c r="L28131"/>
    </row>
    <row r="28132" spans="7:12" x14ac:dyDescent="0.25">
      <c r="G28132"/>
      <c r="I28132"/>
      <c r="L28132"/>
    </row>
    <row r="28133" spans="7:12" x14ac:dyDescent="0.25">
      <c r="G28133"/>
      <c r="I28133"/>
      <c r="L28133"/>
    </row>
    <row r="28134" spans="7:12" x14ac:dyDescent="0.25">
      <c r="G28134"/>
      <c r="I28134"/>
      <c r="L28134"/>
    </row>
    <row r="28135" spans="7:12" x14ac:dyDescent="0.25">
      <c r="G28135"/>
      <c r="I28135"/>
      <c r="L28135"/>
    </row>
    <row r="28136" spans="7:12" x14ac:dyDescent="0.25">
      <c r="G28136"/>
      <c r="I28136"/>
      <c r="L28136"/>
    </row>
    <row r="28137" spans="7:12" x14ac:dyDescent="0.25">
      <c r="G28137"/>
      <c r="I28137"/>
      <c r="L28137"/>
    </row>
    <row r="28138" spans="7:12" x14ac:dyDescent="0.25">
      <c r="G28138"/>
      <c r="I28138"/>
      <c r="L28138"/>
    </row>
    <row r="28139" spans="7:12" x14ac:dyDescent="0.25">
      <c r="G28139"/>
      <c r="I28139"/>
      <c r="L28139"/>
    </row>
    <row r="28140" spans="7:12" x14ac:dyDescent="0.25">
      <c r="G28140"/>
      <c r="I28140"/>
      <c r="L28140"/>
    </row>
    <row r="28141" spans="7:12" x14ac:dyDescent="0.25">
      <c r="G28141"/>
      <c r="I28141"/>
      <c r="L28141"/>
    </row>
    <row r="28142" spans="7:12" x14ac:dyDescent="0.25">
      <c r="G28142"/>
      <c r="I28142"/>
      <c r="L28142"/>
    </row>
    <row r="28143" spans="7:12" x14ac:dyDescent="0.25">
      <c r="G28143"/>
      <c r="I28143"/>
      <c r="L28143"/>
    </row>
    <row r="28144" spans="7:12" x14ac:dyDescent="0.25">
      <c r="G28144"/>
      <c r="I28144"/>
      <c r="L28144"/>
    </row>
    <row r="28145" spans="7:12" x14ac:dyDescent="0.25">
      <c r="G28145"/>
      <c r="I28145"/>
      <c r="L28145"/>
    </row>
    <row r="28146" spans="7:12" x14ac:dyDescent="0.25">
      <c r="G28146"/>
      <c r="I28146"/>
      <c r="L28146"/>
    </row>
    <row r="28147" spans="7:12" x14ac:dyDescent="0.25">
      <c r="G28147"/>
      <c r="I28147"/>
      <c r="L28147"/>
    </row>
    <row r="28148" spans="7:12" x14ac:dyDescent="0.25">
      <c r="G28148"/>
      <c r="I28148"/>
      <c r="L28148"/>
    </row>
    <row r="28149" spans="7:12" x14ac:dyDescent="0.25">
      <c r="G28149"/>
      <c r="I28149"/>
      <c r="L28149"/>
    </row>
    <row r="28150" spans="7:12" x14ac:dyDescent="0.25">
      <c r="G28150"/>
      <c r="I28150"/>
      <c r="L28150"/>
    </row>
    <row r="28151" spans="7:12" x14ac:dyDescent="0.25">
      <c r="G28151"/>
      <c r="I28151"/>
      <c r="L28151"/>
    </row>
    <row r="28152" spans="7:12" x14ac:dyDescent="0.25">
      <c r="G28152"/>
      <c r="I28152"/>
      <c r="L28152"/>
    </row>
    <row r="28153" spans="7:12" x14ac:dyDescent="0.25">
      <c r="G28153"/>
      <c r="I28153"/>
      <c r="L28153"/>
    </row>
    <row r="28154" spans="7:12" x14ac:dyDescent="0.25">
      <c r="G28154"/>
      <c r="I28154"/>
      <c r="L28154"/>
    </row>
    <row r="28155" spans="7:12" x14ac:dyDescent="0.25">
      <c r="G28155"/>
      <c r="I28155"/>
      <c r="L28155"/>
    </row>
    <row r="28156" spans="7:12" x14ac:dyDescent="0.25">
      <c r="G28156"/>
      <c r="I28156"/>
      <c r="L28156"/>
    </row>
    <row r="28157" spans="7:12" x14ac:dyDescent="0.25">
      <c r="G28157"/>
      <c r="I28157"/>
      <c r="L28157"/>
    </row>
    <row r="28158" spans="7:12" x14ac:dyDescent="0.25">
      <c r="G28158"/>
      <c r="I28158"/>
      <c r="L28158"/>
    </row>
    <row r="28159" spans="7:12" x14ac:dyDescent="0.25">
      <c r="G28159"/>
      <c r="I28159"/>
      <c r="L28159"/>
    </row>
    <row r="28160" spans="7:12" x14ac:dyDescent="0.25">
      <c r="G28160"/>
      <c r="I28160"/>
      <c r="L28160"/>
    </row>
    <row r="28161" spans="7:12" x14ac:dyDescent="0.25">
      <c r="G28161"/>
      <c r="I28161"/>
      <c r="L28161"/>
    </row>
    <row r="28162" spans="7:12" x14ac:dyDescent="0.25">
      <c r="G28162"/>
      <c r="I28162"/>
      <c r="L28162"/>
    </row>
    <row r="28163" spans="7:12" x14ac:dyDescent="0.25">
      <c r="G28163"/>
      <c r="I28163"/>
      <c r="L28163"/>
    </row>
    <row r="28164" spans="7:12" x14ac:dyDescent="0.25">
      <c r="G28164"/>
      <c r="I28164"/>
      <c r="L28164"/>
    </row>
    <row r="28165" spans="7:12" x14ac:dyDescent="0.25">
      <c r="G28165"/>
      <c r="I28165"/>
      <c r="L28165"/>
    </row>
    <row r="28166" spans="7:12" x14ac:dyDescent="0.25">
      <c r="G28166"/>
      <c r="I28166"/>
      <c r="L28166"/>
    </row>
    <row r="28167" spans="7:12" x14ac:dyDescent="0.25">
      <c r="G28167"/>
      <c r="I28167"/>
      <c r="L28167"/>
    </row>
    <row r="28168" spans="7:12" x14ac:dyDescent="0.25">
      <c r="G28168"/>
      <c r="I28168"/>
      <c r="L28168"/>
    </row>
    <row r="28169" spans="7:12" x14ac:dyDescent="0.25">
      <c r="G28169"/>
      <c r="I28169"/>
      <c r="L28169"/>
    </row>
    <row r="28170" spans="7:12" x14ac:dyDescent="0.25">
      <c r="G28170"/>
      <c r="I28170"/>
      <c r="L28170"/>
    </row>
    <row r="28171" spans="7:12" x14ac:dyDescent="0.25">
      <c r="G28171"/>
      <c r="I28171"/>
      <c r="L28171"/>
    </row>
    <row r="28172" spans="7:12" x14ac:dyDescent="0.25">
      <c r="G28172"/>
      <c r="I28172"/>
      <c r="L28172"/>
    </row>
    <row r="28173" spans="7:12" x14ac:dyDescent="0.25">
      <c r="G28173"/>
      <c r="I28173"/>
      <c r="L28173"/>
    </row>
    <row r="28174" spans="7:12" x14ac:dyDescent="0.25">
      <c r="G28174"/>
      <c r="I28174"/>
      <c r="L28174"/>
    </row>
    <row r="28175" spans="7:12" x14ac:dyDescent="0.25">
      <c r="G28175"/>
      <c r="I28175"/>
      <c r="L28175"/>
    </row>
    <row r="28176" spans="7:12" x14ac:dyDescent="0.25">
      <c r="G28176"/>
      <c r="I28176"/>
      <c r="L28176"/>
    </row>
    <row r="28177" spans="7:12" x14ac:dyDescent="0.25">
      <c r="G28177"/>
      <c r="I28177"/>
      <c r="L28177"/>
    </row>
    <row r="28178" spans="7:12" x14ac:dyDescent="0.25">
      <c r="G28178"/>
      <c r="I28178"/>
      <c r="L28178"/>
    </row>
    <row r="28179" spans="7:12" x14ac:dyDescent="0.25">
      <c r="G28179"/>
      <c r="I28179"/>
      <c r="L28179"/>
    </row>
    <row r="28180" spans="7:12" x14ac:dyDescent="0.25">
      <c r="G28180"/>
      <c r="I28180"/>
      <c r="L28180"/>
    </row>
    <row r="28181" spans="7:12" x14ac:dyDescent="0.25">
      <c r="G28181"/>
      <c r="I28181"/>
      <c r="L28181"/>
    </row>
    <row r="28182" spans="7:12" x14ac:dyDescent="0.25">
      <c r="G28182"/>
      <c r="I28182"/>
      <c r="L28182"/>
    </row>
    <row r="28183" spans="7:12" x14ac:dyDescent="0.25">
      <c r="G28183"/>
      <c r="I28183"/>
      <c r="L28183"/>
    </row>
    <row r="28184" spans="7:12" x14ac:dyDescent="0.25">
      <c r="G28184"/>
      <c r="I28184"/>
      <c r="L28184"/>
    </row>
    <row r="28185" spans="7:12" x14ac:dyDescent="0.25">
      <c r="G28185"/>
      <c r="I28185"/>
      <c r="L28185"/>
    </row>
    <row r="28186" spans="7:12" x14ac:dyDescent="0.25">
      <c r="G28186"/>
      <c r="I28186"/>
      <c r="L28186"/>
    </row>
    <row r="28187" spans="7:12" x14ac:dyDescent="0.25">
      <c r="G28187"/>
      <c r="I28187"/>
      <c r="L28187"/>
    </row>
    <row r="28188" spans="7:12" x14ac:dyDescent="0.25">
      <c r="G28188"/>
      <c r="I28188"/>
      <c r="L28188"/>
    </row>
    <row r="28189" spans="7:12" x14ac:dyDescent="0.25">
      <c r="G28189"/>
      <c r="I28189"/>
      <c r="L28189"/>
    </row>
    <row r="28190" spans="7:12" x14ac:dyDescent="0.25">
      <c r="G28190"/>
      <c r="I28190"/>
      <c r="L28190"/>
    </row>
    <row r="28191" spans="7:12" x14ac:dyDescent="0.25">
      <c r="G28191"/>
      <c r="I28191"/>
      <c r="L28191"/>
    </row>
    <row r="28192" spans="7:12" x14ac:dyDescent="0.25">
      <c r="G28192"/>
      <c r="I28192"/>
      <c r="L28192"/>
    </row>
    <row r="28193" spans="7:12" x14ac:dyDescent="0.25">
      <c r="G28193"/>
      <c r="I28193"/>
      <c r="L28193"/>
    </row>
    <row r="28194" spans="7:12" x14ac:dyDescent="0.25">
      <c r="G28194"/>
      <c r="I28194"/>
      <c r="L28194"/>
    </row>
    <row r="28195" spans="7:12" x14ac:dyDescent="0.25">
      <c r="G28195"/>
      <c r="I28195"/>
      <c r="L28195"/>
    </row>
    <row r="28196" spans="7:12" x14ac:dyDescent="0.25">
      <c r="G28196"/>
      <c r="I28196"/>
      <c r="L28196"/>
    </row>
    <row r="28197" spans="7:12" x14ac:dyDescent="0.25">
      <c r="G28197"/>
      <c r="I28197"/>
      <c r="L28197"/>
    </row>
    <row r="28198" spans="7:12" x14ac:dyDescent="0.25">
      <c r="G28198"/>
      <c r="I28198"/>
      <c r="L28198"/>
    </row>
    <row r="28199" spans="7:12" x14ac:dyDescent="0.25">
      <c r="G28199"/>
      <c r="I28199"/>
      <c r="L28199"/>
    </row>
    <row r="28200" spans="7:12" x14ac:dyDescent="0.25">
      <c r="G28200"/>
      <c r="I28200"/>
      <c r="L28200"/>
    </row>
    <row r="28201" spans="7:12" x14ac:dyDescent="0.25">
      <c r="G28201"/>
      <c r="I28201"/>
      <c r="L28201"/>
    </row>
    <row r="28202" spans="7:12" x14ac:dyDescent="0.25">
      <c r="G28202"/>
      <c r="I28202"/>
      <c r="L28202"/>
    </row>
    <row r="28203" spans="7:12" x14ac:dyDescent="0.25">
      <c r="G28203"/>
      <c r="I28203"/>
      <c r="L28203"/>
    </row>
    <row r="28204" spans="7:12" x14ac:dyDescent="0.25">
      <c r="G28204"/>
      <c r="I28204"/>
      <c r="L28204"/>
    </row>
    <row r="28205" spans="7:12" x14ac:dyDescent="0.25">
      <c r="G28205"/>
      <c r="I28205"/>
      <c r="L28205"/>
    </row>
    <row r="28206" spans="7:12" x14ac:dyDescent="0.25">
      <c r="G28206"/>
      <c r="I28206"/>
      <c r="L28206"/>
    </row>
    <row r="28207" spans="7:12" x14ac:dyDescent="0.25">
      <c r="G28207"/>
      <c r="I28207"/>
      <c r="L28207"/>
    </row>
    <row r="28208" spans="7:12" x14ac:dyDescent="0.25">
      <c r="G28208"/>
      <c r="I28208"/>
      <c r="L28208"/>
    </row>
    <row r="28209" spans="7:12" x14ac:dyDescent="0.25">
      <c r="G28209"/>
      <c r="I28209"/>
      <c r="L28209"/>
    </row>
    <row r="28210" spans="7:12" x14ac:dyDescent="0.25">
      <c r="G28210"/>
      <c r="I28210"/>
      <c r="L28210"/>
    </row>
    <row r="28211" spans="7:12" x14ac:dyDescent="0.25">
      <c r="G28211"/>
      <c r="I28211"/>
      <c r="L28211"/>
    </row>
    <row r="28212" spans="7:12" x14ac:dyDescent="0.25">
      <c r="G28212"/>
      <c r="I28212"/>
      <c r="L28212"/>
    </row>
    <row r="28213" spans="7:12" x14ac:dyDescent="0.25">
      <c r="G28213"/>
      <c r="I28213"/>
      <c r="L28213"/>
    </row>
    <row r="28214" spans="7:12" x14ac:dyDescent="0.25">
      <c r="G28214"/>
      <c r="I28214"/>
      <c r="L28214"/>
    </row>
    <row r="28215" spans="7:12" x14ac:dyDescent="0.25">
      <c r="G28215"/>
      <c r="I28215"/>
      <c r="L28215"/>
    </row>
    <row r="28216" spans="7:12" x14ac:dyDescent="0.25">
      <c r="G28216"/>
      <c r="I28216"/>
      <c r="L28216"/>
    </row>
    <row r="28217" spans="7:12" x14ac:dyDescent="0.25">
      <c r="G28217"/>
      <c r="I28217"/>
      <c r="L28217"/>
    </row>
    <row r="28218" spans="7:12" x14ac:dyDescent="0.25">
      <c r="G28218"/>
      <c r="I28218"/>
      <c r="L28218"/>
    </row>
    <row r="28219" spans="7:12" x14ac:dyDescent="0.25">
      <c r="G28219"/>
      <c r="I28219"/>
      <c r="L28219"/>
    </row>
    <row r="28220" spans="7:12" x14ac:dyDescent="0.25">
      <c r="G28220"/>
      <c r="I28220"/>
      <c r="L28220"/>
    </row>
    <row r="28221" spans="7:12" x14ac:dyDescent="0.25">
      <c r="G28221"/>
      <c r="I28221"/>
      <c r="L28221"/>
    </row>
    <row r="28222" spans="7:12" x14ac:dyDescent="0.25">
      <c r="G28222"/>
      <c r="I28222"/>
      <c r="L28222"/>
    </row>
    <row r="28223" spans="7:12" x14ac:dyDescent="0.25">
      <c r="G28223"/>
      <c r="I28223"/>
      <c r="L28223"/>
    </row>
    <row r="28224" spans="7:12" x14ac:dyDescent="0.25">
      <c r="G28224"/>
      <c r="I28224"/>
      <c r="L28224"/>
    </row>
    <row r="28225" spans="7:12" x14ac:dyDescent="0.25">
      <c r="G28225"/>
      <c r="I28225"/>
      <c r="L28225"/>
    </row>
    <row r="28226" spans="7:12" x14ac:dyDescent="0.25">
      <c r="G28226"/>
      <c r="I28226"/>
      <c r="L28226"/>
    </row>
    <row r="28227" spans="7:12" x14ac:dyDescent="0.25">
      <c r="G28227"/>
      <c r="I28227"/>
      <c r="L28227"/>
    </row>
    <row r="28228" spans="7:12" x14ac:dyDescent="0.25">
      <c r="G28228"/>
      <c r="I28228"/>
      <c r="L28228"/>
    </row>
    <row r="28229" spans="7:12" x14ac:dyDescent="0.25">
      <c r="G28229"/>
      <c r="I28229"/>
      <c r="L28229"/>
    </row>
    <row r="28230" spans="7:12" x14ac:dyDescent="0.25">
      <c r="G28230"/>
      <c r="I28230"/>
      <c r="L28230"/>
    </row>
    <row r="28231" spans="7:12" x14ac:dyDescent="0.25">
      <c r="G28231"/>
      <c r="I28231"/>
      <c r="L28231"/>
    </row>
    <row r="28232" spans="7:12" x14ac:dyDescent="0.25">
      <c r="G28232"/>
      <c r="I28232"/>
      <c r="L28232"/>
    </row>
    <row r="28233" spans="7:12" x14ac:dyDescent="0.25">
      <c r="G28233"/>
      <c r="I28233"/>
      <c r="L28233"/>
    </row>
    <row r="28234" spans="7:12" x14ac:dyDescent="0.25">
      <c r="G28234"/>
      <c r="I28234"/>
      <c r="L28234"/>
    </row>
    <row r="28235" spans="7:12" x14ac:dyDescent="0.25">
      <c r="G28235"/>
      <c r="I28235"/>
      <c r="L28235"/>
    </row>
    <row r="28236" spans="7:12" x14ac:dyDescent="0.25">
      <c r="G28236"/>
      <c r="I28236"/>
      <c r="L28236"/>
    </row>
    <row r="28237" spans="7:12" x14ac:dyDescent="0.25">
      <c r="G28237"/>
      <c r="I28237"/>
      <c r="L28237"/>
    </row>
    <row r="28238" spans="7:12" x14ac:dyDescent="0.25">
      <c r="G28238"/>
      <c r="I28238"/>
      <c r="L28238"/>
    </row>
    <row r="28239" spans="7:12" x14ac:dyDescent="0.25">
      <c r="G28239"/>
      <c r="I28239"/>
      <c r="L28239"/>
    </row>
    <row r="28240" spans="7:12" x14ac:dyDescent="0.25">
      <c r="G28240"/>
      <c r="I28240"/>
      <c r="L28240"/>
    </row>
    <row r="28241" spans="7:12" x14ac:dyDescent="0.25">
      <c r="G28241"/>
      <c r="I28241"/>
      <c r="L28241"/>
    </row>
    <row r="28242" spans="7:12" x14ac:dyDescent="0.25">
      <c r="G28242"/>
      <c r="I28242"/>
      <c r="L28242"/>
    </row>
    <row r="28243" spans="7:12" x14ac:dyDescent="0.25">
      <c r="G28243"/>
      <c r="I28243"/>
      <c r="L28243"/>
    </row>
    <row r="28244" spans="7:12" x14ac:dyDescent="0.25">
      <c r="G28244"/>
      <c r="I28244"/>
      <c r="L28244"/>
    </row>
    <row r="28245" spans="7:12" x14ac:dyDescent="0.25">
      <c r="G28245"/>
      <c r="I28245"/>
      <c r="L28245"/>
    </row>
    <row r="28246" spans="7:12" x14ac:dyDescent="0.25">
      <c r="G28246"/>
      <c r="I28246"/>
      <c r="L28246"/>
    </row>
    <row r="28247" spans="7:12" x14ac:dyDescent="0.25">
      <c r="G28247"/>
      <c r="I28247"/>
      <c r="L28247"/>
    </row>
    <row r="28248" spans="7:12" x14ac:dyDescent="0.25">
      <c r="G28248"/>
      <c r="I28248"/>
      <c r="L28248"/>
    </row>
    <row r="28249" spans="7:12" x14ac:dyDescent="0.25">
      <c r="G28249"/>
      <c r="I28249"/>
      <c r="L28249"/>
    </row>
    <row r="28250" spans="7:12" x14ac:dyDescent="0.25">
      <c r="G28250"/>
      <c r="I28250"/>
      <c r="L28250"/>
    </row>
    <row r="28251" spans="7:12" x14ac:dyDescent="0.25">
      <c r="G28251"/>
      <c r="I28251"/>
      <c r="L28251"/>
    </row>
    <row r="28252" spans="7:12" x14ac:dyDescent="0.25">
      <c r="G28252"/>
      <c r="I28252"/>
      <c r="L28252"/>
    </row>
    <row r="28253" spans="7:12" x14ac:dyDescent="0.25">
      <c r="G28253"/>
      <c r="I28253"/>
      <c r="L28253"/>
    </row>
    <row r="28254" spans="7:12" x14ac:dyDescent="0.25">
      <c r="G28254"/>
      <c r="I28254"/>
      <c r="L28254"/>
    </row>
    <row r="28255" spans="7:12" x14ac:dyDescent="0.25">
      <c r="G28255"/>
      <c r="I28255"/>
      <c r="L28255"/>
    </row>
    <row r="28256" spans="7:12" x14ac:dyDescent="0.25">
      <c r="G28256"/>
      <c r="I28256"/>
      <c r="L28256"/>
    </row>
    <row r="28257" spans="7:12" x14ac:dyDescent="0.25">
      <c r="G28257"/>
      <c r="I28257"/>
      <c r="L28257"/>
    </row>
    <row r="28258" spans="7:12" x14ac:dyDescent="0.25">
      <c r="G28258"/>
      <c r="I28258"/>
      <c r="L28258"/>
    </row>
    <row r="28259" spans="7:12" x14ac:dyDescent="0.25">
      <c r="G28259"/>
      <c r="I28259"/>
      <c r="L28259"/>
    </row>
    <row r="28260" spans="7:12" x14ac:dyDescent="0.25">
      <c r="G28260"/>
      <c r="I28260"/>
      <c r="L28260"/>
    </row>
    <row r="28261" spans="7:12" x14ac:dyDescent="0.25">
      <c r="G28261"/>
      <c r="I28261"/>
      <c r="L28261"/>
    </row>
    <row r="28262" spans="7:12" x14ac:dyDescent="0.25">
      <c r="G28262"/>
      <c r="I28262"/>
      <c r="L28262"/>
    </row>
    <row r="28263" spans="7:12" x14ac:dyDescent="0.25">
      <c r="G28263"/>
      <c r="I28263"/>
      <c r="L28263"/>
    </row>
    <row r="28264" spans="7:12" x14ac:dyDescent="0.25">
      <c r="G28264"/>
      <c r="I28264"/>
      <c r="L28264"/>
    </row>
    <row r="28265" spans="7:12" x14ac:dyDescent="0.25">
      <c r="G28265"/>
      <c r="I28265"/>
      <c r="L28265"/>
    </row>
    <row r="28266" spans="7:12" x14ac:dyDescent="0.25">
      <c r="G28266"/>
      <c r="I28266"/>
      <c r="L28266"/>
    </row>
    <row r="28267" spans="7:12" x14ac:dyDescent="0.25">
      <c r="G28267"/>
      <c r="I28267"/>
      <c r="L28267"/>
    </row>
    <row r="28268" spans="7:12" x14ac:dyDescent="0.25">
      <c r="G28268"/>
      <c r="I28268"/>
      <c r="L28268"/>
    </row>
    <row r="28269" spans="7:12" x14ac:dyDescent="0.25">
      <c r="G28269"/>
      <c r="I28269"/>
      <c r="L28269"/>
    </row>
    <row r="28270" spans="7:12" x14ac:dyDescent="0.25">
      <c r="G28270"/>
      <c r="I28270"/>
      <c r="L28270"/>
    </row>
    <row r="28271" spans="7:12" x14ac:dyDescent="0.25">
      <c r="G28271"/>
      <c r="I28271"/>
      <c r="L28271"/>
    </row>
    <row r="28272" spans="7:12" x14ac:dyDescent="0.25">
      <c r="G28272"/>
      <c r="I28272"/>
      <c r="L28272"/>
    </row>
    <row r="28273" spans="7:12" x14ac:dyDescent="0.25">
      <c r="G28273"/>
      <c r="I28273"/>
      <c r="L28273"/>
    </row>
    <row r="28274" spans="7:12" x14ac:dyDescent="0.25">
      <c r="G28274"/>
      <c r="I28274"/>
      <c r="L28274"/>
    </row>
    <row r="28275" spans="7:12" x14ac:dyDescent="0.25">
      <c r="G28275"/>
      <c r="I28275"/>
      <c r="L28275"/>
    </row>
    <row r="28276" spans="7:12" x14ac:dyDescent="0.25">
      <c r="G28276"/>
      <c r="I28276"/>
      <c r="L28276"/>
    </row>
    <row r="28277" spans="7:12" x14ac:dyDescent="0.25">
      <c r="G28277"/>
      <c r="I28277"/>
      <c r="L28277"/>
    </row>
    <row r="28278" spans="7:12" x14ac:dyDescent="0.25">
      <c r="G28278"/>
      <c r="I28278"/>
      <c r="L28278"/>
    </row>
    <row r="28279" spans="7:12" x14ac:dyDescent="0.25">
      <c r="G28279"/>
      <c r="I28279"/>
      <c r="L28279"/>
    </row>
    <row r="28280" spans="7:12" x14ac:dyDescent="0.25">
      <c r="G28280"/>
      <c r="I28280"/>
      <c r="L28280"/>
    </row>
    <row r="28281" spans="7:12" x14ac:dyDescent="0.25">
      <c r="G28281"/>
      <c r="I28281"/>
      <c r="L28281"/>
    </row>
    <row r="28282" spans="7:12" x14ac:dyDescent="0.25">
      <c r="G28282"/>
      <c r="I28282"/>
      <c r="L28282"/>
    </row>
    <row r="28283" spans="7:12" x14ac:dyDescent="0.25">
      <c r="G28283"/>
      <c r="I28283"/>
      <c r="L28283"/>
    </row>
    <row r="28284" spans="7:12" x14ac:dyDescent="0.25">
      <c r="G28284"/>
      <c r="I28284"/>
      <c r="L28284"/>
    </row>
    <row r="28285" spans="7:12" x14ac:dyDescent="0.25">
      <c r="G28285"/>
      <c r="I28285"/>
      <c r="L28285"/>
    </row>
    <row r="28286" spans="7:12" x14ac:dyDescent="0.25">
      <c r="G28286"/>
      <c r="I28286"/>
      <c r="L28286"/>
    </row>
    <row r="28287" spans="7:12" x14ac:dyDescent="0.25">
      <c r="G28287"/>
      <c r="I28287"/>
      <c r="L28287"/>
    </row>
    <row r="28288" spans="7:12" x14ac:dyDescent="0.25">
      <c r="G28288"/>
      <c r="I28288"/>
      <c r="L28288"/>
    </row>
    <row r="28289" spans="7:12" x14ac:dyDescent="0.25">
      <c r="G28289"/>
      <c r="I28289"/>
      <c r="L28289"/>
    </row>
    <row r="28290" spans="7:12" x14ac:dyDescent="0.25">
      <c r="G28290"/>
      <c r="I28290"/>
      <c r="L28290"/>
    </row>
    <row r="28291" spans="7:12" x14ac:dyDescent="0.25">
      <c r="G28291"/>
      <c r="I28291"/>
      <c r="L28291"/>
    </row>
    <row r="28292" spans="7:12" x14ac:dyDescent="0.25">
      <c r="G28292"/>
      <c r="I28292"/>
      <c r="L28292"/>
    </row>
    <row r="28293" spans="7:12" x14ac:dyDescent="0.25">
      <c r="G28293"/>
      <c r="I28293"/>
      <c r="L28293"/>
    </row>
    <row r="28294" spans="7:12" x14ac:dyDescent="0.25">
      <c r="G28294"/>
      <c r="I28294"/>
      <c r="L28294"/>
    </row>
    <row r="28295" spans="7:12" x14ac:dyDescent="0.25">
      <c r="G28295"/>
      <c r="I28295"/>
      <c r="L28295"/>
    </row>
    <row r="28296" spans="7:12" x14ac:dyDescent="0.25">
      <c r="G28296"/>
      <c r="I28296"/>
      <c r="L28296"/>
    </row>
    <row r="28297" spans="7:12" x14ac:dyDescent="0.25">
      <c r="G28297"/>
      <c r="I28297"/>
      <c r="L28297"/>
    </row>
    <row r="28298" spans="7:12" x14ac:dyDescent="0.25">
      <c r="G28298"/>
      <c r="I28298"/>
      <c r="L28298"/>
    </row>
    <row r="28299" spans="7:12" x14ac:dyDescent="0.25">
      <c r="G28299"/>
      <c r="I28299"/>
      <c r="L28299"/>
    </row>
    <row r="28300" spans="7:12" x14ac:dyDescent="0.25">
      <c r="G28300"/>
      <c r="I28300"/>
      <c r="L28300"/>
    </row>
    <row r="28301" spans="7:12" x14ac:dyDescent="0.25">
      <c r="G28301"/>
      <c r="I28301"/>
      <c r="L28301"/>
    </row>
    <row r="28302" spans="7:12" x14ac:dyDescent="0.25">
      <c r="G28302"/>
      <c r="I28302"/>
      <c r="L28302"/>
    </row>
    <row r="28303" spans="7:12" x14ac:dyDescent="0.25">
      <c r="G28303"/>
      <c r="I28303"/>
      <c r="L28303"/>
    </row>
    <row r="28304" spans="7:12" x14ac:dyDescent="0.25">
      <c r="G28304"/>
      <c r="I28304"/>
      <c r="L28304"/>
    </row>
    <row r="28305" spans="7:12" x14ac:dyDescent="0.25">
      <c r="G28305"/>
      <c r="I28305"/>
      <c r="L28305"/>
    </row>
    <row r="28306" spans="7:12" x14ac:dyDescent="0.25">
      <c r="G28306"/>
      <c r="I28306"/>
      <c r="L28306"/>
    </row>
    <row r="28307" spans="7:12" x14ac:dyDescent="0.25">
      <c r="G28307"/>
      <c r="I28307"/>
      <c r="L28307"/>
    </row>
    <row r="28308" spans="7:12" x14ac:dyDescent="0.25">
      <c r="G28308"/>
      <c r="I28308"/>
      <c r="L28308"/>
    </row>
    <row r="28309" spans="7:12" x14ac:dyDescent="0.25">
      <c r="G28309"/>
      <c r="I28309"/>
      <c r="L28309"/>
    </row>
    <row r="28310" spans="7:12" x14ac:dyDescent="0.25">
      <c r="G28310"/>
      <c r="I28310"/>
      <c r="L28310"/>
    </row>
    <row r="28311" spans="7:12" x14ac:dyDescent="0.25">
      <c r="G28311"/>
      <c r="I28311"/>
      <c r="L28311"/>
    </row>
    <row r="28312" spans="7:12" x14ac:dyDescent="0.25">
      <c r="G28312"/>
      <c r="I28312"/>
      <c r="L28312"/>
    </row>
    <row r="28313" spans="7:12" x14ac:dyDescent="0.25">
      <c r="G28313"/>
      <c r="I28313"/>
      <c r="L28313"/>
    </row>
    <row r="28314" spans="7:12" x14ac:dyDescent="0.25">
      <c r="G28314"/>
      <c r="I28314"/>
      <c r="L28314"/>
    </row>
    <row r="28315" spans="7:12" x14ac:dyDescent="0.25">
      <c r="G28315"/>
      <c r="I28315"/>
      <c r="L28315"/>
    </row>
    <row r="28316" spans="7:12" x14ac:dyDescent="0.25">
      <c r="G28316"/>
      <c r="I28316"/>
      <c r="L28316"/>
    </row>
    <row r="28317" spans="7:12" x14ac:dyDescent="0.25">
      <c r="G28317"/>
      <c r="I28317"/>
      <c r="L28317"/>
    </row>
    <row r="28318" spans="7:12" x14ac:dyDescent="0.25">
      <c r="G28318"/>
      <c r="I28318"/>
      <c r="L28318"/>
    </row>
    <row r="28319" spans="7:12" x14ac:dyDescent="0.25">
      <c r="G28319"/>
      <c r="I28319"/>
      <c r="L28319"/>
    </row>
    <row r="28320" spans="7:12" x14ac:dyDescent="0.25">
      <c r="G28320"/>
      <c r="I28320"/>
      <c r="L28320"/>
    </row>
    <row r="28321" spans="7:12" x14ac:dyDescent="0.25">
      <c r="G28321"/>
      <c r="I28321"/>
      <c r="L28321"/>
    </row>
    <row r="28322" spans="7:12" x14ac:dyDescent="0.25">
      <c r="G28322"/>
      <c r="I28322"/>
      <c r="L28322"/>
    </row>
    <row r="28323" spans="7:12" x14ac:dyDescent="0.25">
      <c r="G28323"/>
      <c r="I28323"/>
      <c r="L28323"/>
    </row>
    <row r="28324" spans="7:12" x14ac:dyDescent="0.25">
      <c r="G28324"/>
      <c r="I28324"/>
      <c r="L28324"/>
    </row>
    <row r="28325" spans="7:12" x14ac:dyDescent="0.25">
      <c r="G28325"/>
      <c r="I28325"/>
      <c r="L28325"/>
    </row>
    <row r="28326" spans="7:12" x14ac:dyDescent="0.25">
      <c r="G28326"/>
      <c r="I28326"/>
      <c r="L28326"/>
    </row>
    <row r="28327" spans="7:12" x14ac:dyDescent="0.25">
      <c r="G28327"/>
      <c r="I28327"/>
      <c r="L28327"/>
    </row>
    <row r="28328" spans="7:12" x14ac:dyDescent="0.25">
      <c r="G28328"/>
      <c r="I28328"/>
      <c r="L28328"/>
    </row>
    <row r="28329" spans="7:12" x14ac:dyDescent="0.25">
      <c r="G28329"/>
      <c r="I28329"/>
      <c r="L28329"/>
    </row>
    <row r="28330" spans="7:12" x14ac:dyDescent="0.25">
      <c r="G28330"/>
      <c r="I28330"/>
      <c r="L28330"/>
    </row>
    <row r="28331" spans="7:12" x14ac:dyDescent="0.25">
      <c r="G28331"/>
      <c r="I28331"/>
      <c r="L28331"/>
    </row>
    <row r="28332" spans="7:12" x14ac:dyDescent="0.25">
      <c r="G28332"/>
      <c r="I28332"/>
      <c r="L28332"/>
    </row>
    <row r="28333" spans="7:12" x14ac:dyDescent="0.25">
      <c r="G28333"/>
      <c r="I28333"/>
      <c r="L28333"/>
    </row>
    <row r="28334" spans="7:12" x14ac:dyDescent="0.25">
      <c r="G28334"/>
      <c r="I28334"/>
      <c r="L28334"/>
    </row>
    <row r="28335" spans="7:12" x14ac:dyDescent="0.25">
      <c r="G28335"/>
      <c r="I28335"/>
      <c r="L28335"/>
    </row>
    <row r="28336" spans="7:12" x14ac:dyDescent="0.25">
      <c r="G28336"/>
      <c r="I28336"/>
      <c r="L28336"/>
    </row>
    <row r="28337" spans="7:12" x14ac:dyDescent="0.25">
      <c r="G28337"/>
      <c r="I28337"/>
      <c r="L28337"/>
    </row>
    <row r="28338" spans="7:12" x14ac:dyDescent="0.25">
      <c r="G28338"/>
      <c r="I28338"/>
      <c r="L28338"/>
    </row>
    <row r="28339" spans="7:12" x14ac:dyDescent="0.25">
      <c r="G28339"/>
      <c r="I28339"/>
      <c r="L28339"/>
    </row>
    <row r="28340" spans="7:12" x14ac:dyDescent="0.25">
      <c r="G28340"/>
      <c r="I28340"/>
      <c r="L28340"/>
    </row>
    <row r="28341" spans="7:12" x14ac:dyDescent="0.25">
      <c r="G28341"/>
      <c r="I28341"/>
      <c r="L28341"/>
    </row>
    <row r="28342" spans="7:12" x14ac:dyDescent="0.25">
      <c r="G28342"/>
      <c r="I28342"/>
      <c r="L28342"/>
    </row>
    <row r="28343" spans="7:12" x14ac:dyDescent="0.25">
      <c r="G28343"/>
      <c r="I28343"/>
      <c r="L28343"/>
    </row>
    <row r="28344" spans="7:12" x14ac:dyDescent="0.25">
      <c r="G28344"/>
      <c r="I28344"/>
      <c r="L28344"/>
    </row>
    <row r="28345" spans="7:12" x14ac:dyDescent="0.25">
      <c r="G28345"/>
      <c r="I28345"/>
      <c r="L28345"/>
    </row>
    <row r="28346" spans="7:12" x14ac:dyDescent="0.25">
      <c r="G28346"/>
      <c r="I28346"/>
      <c r="L28346"/>
    </row>
    <row r="28347" spans="7:12" x14ac:dyDescent="0.25">
      <c r="G28347"/>
      <c r="I28347"/>
      <c r="L28347"/>
    </row>
    <row r="28348" spans="7:12" x14ac:dyDescent="0.25">
      <c r="G28348"/>
      <c r="I28348"/>
      <c r="L28348"/>
    </row>
    <row r="28349" spans="7:12" x14ac:dyDescent="0.25">
      <c r="G28349"/>
      <c r="I28349"/>
      <c r="L28349"/>
    </row>
    <row r="28350" spans="7:12" x14ac:dyDescent="0.25">
      <c r="G28350"/>
      <c r="I28350"/>
      <c r="L28350"/>
    </row>
    <row r="28351" spans="7:12" x14ac:dyDescent="0.25">
      <c r="G28351"/>
      <c r="I28351"/>
      <c r="L28351"/>
    </row>
    <row r="28352" spans="7:12" x14ac:dyDescent="0.25">
      <c r="G28352"/>
      <c r="I28352"/>
      <c r="L28352"/>
    </row>
    <row r="28353" spans="7:12" x14ac:dyDescent="0.25">
      <c r="G28353"/>
      <c r="I28353"/>
      <c r="L28353"/>
    </row>
    <row r="28354" spans="7:12" x14ac:dyDescent="0.25">
      <c r="G28354"/>
      <c r="I28354"/>
      <c r="L28354"/>
    </row>
    <row r="28355" spans="7:12" x14ac:dyDescent="0.25">
      <c r="G28355"/>
      <c r="I28355"/>
      <c r="L28355"/>
    </row>
    <row r="28356" spans="7:12" x14ac:dyDescent="0.25">
      <c r="G28356"/>
      <c r="I28356"/>
      <c r="L28356"/>
    </row>
    <row r="28357" spans="7:12" x14ac:dyDescent="0.25">
      <c r="G28357"/>
      <c r="I28357"/>
      <c r="L28357"/>
    </row>
    <row r="28358" spans="7:12" x14ac:dyDescent="0.25">
      <c r="G28358"/>
      <c r="I28358"/>
      <c r="L28358"/>
    </row>
    <row r="28359" spans="7:12" x14ac:dyDescent="0.25">
      <c r="G28359"/>
      <c r="I28359"/>
      <c r="L28359"/>
    </row>
    <row r="28360" spans="7:12" x14ac:dyDescent="0.25">
      <c r="G28360"/>
      <c r="I28360"/>
      <c r="L28360"/>
    </row>
    <row r="28361" spans="7:12" x14ac:dyDescent="0.25">
      <c r="G28361"/>
      <c r="I28361"/>
      <c r="L28361"/>
    </row>
    <row r="28362" spans="7:12" x14ac:dyDescent="0.25">
      <c r="G28362"/>
      <c r="I28362"/>
      <c r="L28362"/>
    </row>
    <row r="28363" spans="7:12" x14ac:dyDescent="0.25">
      <c r="G28363"/>
      <c r="I28363"/>
      <c r="L28363"/>
    </row>
    <row r="28364" spans="7:12" x14ac:dyDescent="0.25">
      <c r="G28364"/>
      <c r="I28364"/>
      <c r="L28364"/>
    </row>
    <row r="28365" spans="7:12" x14ac:dyDescent="0.25">
      <c r="G28365"/>
      <c r="I28365"/>
      <c r="L28365"/>
    </row>
    <row r="28366" spans="7:12" x14ac:dyDescent="0.25">
      <c r="G28366"/>
      <c r="I28366"/>
      <c r="L28366"/>
    </row>
    <row r="28367" spans="7:12" x14ac:dyDescent="0.25">
      <c r="G28367"/>
      <c r="I28367"/>
      <c r="L28367"/>
    </row>
    <row r="28368" spans="7:12" x14ac:dyDescent="0.25">
      <c r="G28368"/>
      <c r="I28368"/>
      <c r="L28368"/>
    </row>
    <row r="28369" spans="7:12" x14ac:dyDescent="0.25">
      <c r="G28369"/>
      <c r="I28369"/>
      <c r="L28369"/>
    </row>
    <row r="28370" spans="7:12" x14ac:dyDescent="0.25">
      <c r="G28370"/>
      <c r="I28370"/>
      <c r="L28370"/>
    </row>
    <row r="28371" spans="7:12" x14ac:dyDescent="0.25">
      <c r="G28371"/>
      <c r="I28371"/>
      <c r="L28371"/>
    </row>
    <row r="28372" spans="7:12" x14ac:dyDescent="0.25">
      <c r="G28372"/>
      <c r="I28372"/>
      <c r="L28372"/>
    </row>
    <row r="28373" spans="7:12" x14ac:dyDescent="0.25">
      <c r="G28373"/>
      <c r="I28373"/>
      <c r="L28373"/>
    </row>
    <row r="28374" spans="7:12" x14ac:dyDescent="0.25">
      <c r="G28374"/>
      <c r="I28374"/>
      <c r="L28374"/>
    </row>
    <row r="28375" spans="7:12" x14ac:dyDescent="0.25">
      <c r="G28375"/>
      <c r="I28375"/>
      <c r="L28375"/>
    </row>
    <row r="28376" spans="7:12" x14ac:dyDescent="0.25">
      <c r="G28376"/>
      <c r="I28376"/>
      <c r="L28376"/>
    </row>
    <row r="28377" spans="7:12" x14ac:dyDescent="0.25">
      <c r="G28377"/>
      <c r="I28377"/>
      <c r="L28377"/>
    </row>
    <row r="28378" spans="7:12" x14ac:dyDescent="0.25">
      <c r="G28378"/>
      <c r="I28378"/>
      <c r="L28378"/>
    </row>
    <row r="28379" spans="7:12" x14ac:dyDescent="0.25">
      <c r="G28379"/>
      <c r="I28379"/>
      <c r="L28379"/>
    </row>
    <row r="28380" spans="7:12" x14ac:dyDescent="0.25">
      <c r="G28380"/>
      <c r="I28380"/>
      <c r="L28380"/>
    </row>
    <row r="28381" spans="7:12" x14ac:dyDescent="0.25">
      <c r="G28381"/>
      <c r="I28381"/>
      <c r="L28381"/>
    </row>
    <row r="28382" spans="7:12" x14ac:dyDescent="0.25">
      <c r="G28382"/>
      <c r="I28382"/>
      <c r="L28382"/>
    </row>
    <row r="28383" spans="7:12" x14ac:dyDescent="0.25">
      <c r="G28383"/>
      <c r="I28383"/>
      <c r="L28383"/>
    </row>
    <row r="28384" spans="7:12" x14ac:dyDescent="0.25">
      <c r="G28384"/>
      <c r="I28384"/>
      <c r="L28384"/>
    </row>
    <row r="28385" spans="7:12" x14ac:dyDescent="0.25">
      <c r="G28385"/>
      <c r="I28385"/>
      <c r="L28385"/>
    </row>
    <row r="28386" spans="7:12" x14ac:dyDescent="0.25">
      <c r="G28386"/>
      <c r="I28386"/>
      <c r="L28386"/>
    </row>
    <row r="28387" spans="7:12" x14ac:dyDescent="0.25">
      <c r="G28387"/>
      <c r="I28387"/>
      <c r="L28387"/>
    </row>
    <row r="28388" spans="7:12" x14ac:dyDescent="0.25">
      <c r="G28388"/>
      <c r="I28388"/>
      <c r="L28388"/>
    </row>
    <row r="28389" spans="7:12" x14ac:dyDescent="0.25">
      <c r="G28389"/>
      <c r="I28389"/>
      <c r="L28389"/>
    </row>
    <row r="28390" spans="7:12" x14ac:dyDescent="0.25">
      <c r="G28390"/>
      <c r="I28390"/>
      <c r="L28390"/>
    </row>
    <row r="28391" spans="7:12" x14ac:dyDescent="0.25">
      <c r="G28391"/>
      <c r="I28391"/>
      <c r="L28391"/>
    </row>
    <row r="28392" spans="7:12" x14ac:dyDescent="0.25">
      <c r="G28392"/>
      <c r="I28392"/>
      <c r="L28392"/>
    </row>
    <row r="28393" spans="7:12" x14ac:dyDescent="0.25">
      <c r="G28393"/>
      <c r="I28393"/>
      <c r="L28393"/>
    </row>
    <row r="28394" spans="7:12" x14ac:dyDescent="0.25">
      <c r="G28394"/>
      <c r="I28394"/>
      <c r="L28394"/>
    </row>
    <row r="28395" spans="7:12" x14ac:dyDescent="0.25">
      <c r="G28395"/>
      <c r="I28395"/>
      <c r="L28395"/>
    </row>
    <row r="28396" spans="7:12" x14ac:dyDescent="0.25">
      <c r="G28396"/>
      <c r="I28396"/>
      <c r="L28396"/>
    </row>
    <row r="28397" spans="7:12" x14ac:dyDescent="0.25">
      <c r="G28397"/>
      <c r="I28397"/>
      <c r="L28397"/>
    </row>
    <row r="28398" spans="7:12" x14ac:dyDescent="0.25">
      <c r="G28398"/>
      <c r="I28398"/>
      <c r="L28398"/>
    </row>
    <row r="28399" spans="7:12" x14ac:dyDescent="0.25">
      <c r="G28399"/>
      <c r="I28399"/>
      <c r="L28399"/>
    </row>
    <row r="28400" spans="7:12" x14ac:dyDescent="0.25">
      <c r="G28400"/>
      <c r="I28400"/>
      <c r="L28400"/>
    </row>
    <row r="28401" spans="7:12" x14ac:dyDescent="0.25">
      <c r="G28401"/>
      <c r="I28401"/>
      <c r="L28401"/>
    </row>
    <row r="28402" spans="7:12" x14ac:dyDescent="0.25">
      <c r="G28402"/>
      <c r="I28402"/>
      <c r="L28402"/>
    </row>
    <row r="28403" spans="7:12" x14ac:dyDescent="0.25">
      <c r="G28403"/>
      <c r="I28403"/>
      <c r="L28403"/>
    </row>
    <row r="28404" spans="7:12" x14ac:dyDescent="0.25">
      <c r="G28404"/>
      <c r="I28404"/>
      <c r="L28404"/>
    </row>
    <row r="28405" spans="7:12" x14ac:dyDescent="0.25">
      <c r="G28405"/>
      <c r="I28405"/>
      <c r="L28405"/>
    </row>
    <row r="28406" spans="7:12" x14ac:dyDescent="0.25">
      <c r="G28406"/>
      <c r="I28406"/>
      <c r="L28406"/>
    </row>
    <row r="28407" spans="7:12" x14ac:dyDescent="0.25">
      <c r="G28407"/>
      <c r="I28407"/>
      <c r="L28407"/>
    </row>
    <row r="28408" spans="7:12" x14ac:dyDescent="0.25">
      <c r="G28408"/>
      <c r="I28408"/>
      <c r="L28408"/>
    </row>
    <row r="28409" spans="7:12" x14ac:dyDescent="0.25">
      <c r="G28409"/>
      <c r="I28409"/>
      <c r="L28409"/>
    </row>
    <row r="28410" spans="7:12" x14ac:dyDescent="0.25">
      <c r="G28410"/>
      <c r="I28410"/>
      <c r="L28410"/>
    </row>
    <row r="28411" spans="7:12" x14ac:dyDescent="0.25">
      <c r="G28411"/>
      <c r="I28411"/>
      <c r="L28411"/>
    </row>
    <row r="28412" spans="7:12" x14ac:dyDescent="0.25">
      <c r="G28412"/>
      <c r="I28412"/>
      <c r="L28412"/>
    </row>
    <row r="28413" spans="7:12" x14ac:dyDescent="0.25">
      <c r="G28413"/>
      <c r="I28413"/>
      <c r="L28413"/>
    </row>
    <row r="28414" spans="7:12" x14ac:dyDescent="0.25">
      <c r="G28414"/>
      <c r="I28414"/>
      <c r="L28414"/>
    </row>
    <row r="28415" spans="7:12" x14ac:dyDescent="0.25">
      <c r="G28415"/>
      <c r="I28415"/>
      <c r="L28415"/>
    </row>
    <row r="28416" spans="7:12" x14ac:dyDescent="0.25">
      <c r="G28416"/>
      <c r="I28416"/>
      <c r="L28416"/>
    </row>
    <row r="28417" spans="7:12" x14ac:dyDescent="0.25">
      <c r="G28417"/>
      <c r="I28417"/>
      <c r="L28417"/>
    </row>
    <row r="28418" spans="7:12" x14ac:dyDescent="0.25">
      <c r="G28418"/>
      <c r="I28418"/>
      <c r="L28418"/>
    </row>
    <row r="28419" spans="7:12" x14ac:dyDescent="0.25">
      <c r="G28419"/>
      <c r="I28419"/>
      <c r="L28419"/>
    </row>
    <row r="28420" spans="7:12" x14ac:dyDescent="0.25">
      <c r="G28420"/>
      <c r="I28420"/>
      <c r="L28420"/>
    </row>
    <row r="28421" spans="7:12" x14ac:dyDescent="0.25">
      <c r="G28421"/>
      <c r="I28421"/>
      <c r="L28421"/>
    </row>
    <row r="28422" spans="7:12" x14ac:dyDescent="0.25">
      <c r="G28422"/>
      <c r="I28422"/>
      <c r="L28422"/>
    </row>
    <row r="28423" spans="7:12" x14ac:dyDescent="0.25">
      <c r="G28423"/>
      <c r="I28423"/>
      <c r="L28423"/>
    </row>
    <row r="28424" spans="7:12" x14ac:dyDescent="0.25">
      <c r="G28424"/>
      <c r="I28424"/>
      <c r="L28424"/>
    </row>
    <row r="28425" spans="7:12" x14ac:dyDescent="0.25">
      <c r="G28425"/>
      <c r="I28425"/>
      <c r="L28425"/>
    </row>
    <row r="28426" spans="7:12" x14ac:dyDescent="0.25">
      <c r="G28426"/>
      <c r="I28426"/>
      <c r="L28426"/>
    </row>
    <row r="28427" spans="7:12" x14ac:dyDescent="0.25">
      <c r="G28427"/>
      <c r="I28427"/>
      <c r="L28427"/>
    </row>
    <row r="28428" spans="7:12" x14ac:dyDescent="0.25">
      <c r="G28428"/>
      <c r="I28428"/>
      <c r="L28428"/>
    </row>
    <row r="28429" spans="7:12" x14ac:dyDescent="0.25">
      <c r="G28429"/>
      <c r="I28429"/>
      <c r="L28429"/>
    </row>
    <row r="28430" spans="7:12" x14ac:dyDescent="0.25">
      <c r="G28430"/>
      <c r="I28430"/>
      <c r="L28430"/>
    </row>
    <row r="28431" spans="7:12" x14ac:dyDescent="0.25">
      <c r="G28431"/>
      <c r="I28431"/>
      <c r="L28431"/>
    </row>
    <row r="28432" spans="7:12" x14ac:dyDescent="0.25">
      <c r="G28432"/>
      <c r="I28432"/>
      <c r="L28432"/>
    </row>
    <row r="28433" spans="7:12" x14ac:dyDescent="0.25">
      <c r="G28433"/>
      <c r="I28433"/>
      <c r="L28433"/>
    </row>
    <row r="28434" spans="7:12" x14ac:dyDescent="0.25">
      <c r="G28434"/>
      <c r="I28434"/>
      <c r="L28434"/>
    </row>
    <row r="28435" spans="7:12" x14ac:dyDescent="0.25">
      <c r="G28435"/>
      <c r="I28435"/>
      <c r="L28435"/>
    </row>
    <row r="28436" spans="7:12" x14ac:dyDescent="0.25">
      <c r="G28436"/>
      <c r="I28436"/>
      <c r="L28436"/>
    </row>
    <row r="28437" spans="7:12" x14ac:dyDescent="0.25">
      <c r="G28437"/>
      <c r="I28437"/>
      <c r="L28437"/>
    </row>
    <row r="28438" spans="7:12" x14ac:dyDescent="0.25">
      <c r="G28438"/>
      <c r="I28438"/>
      <c r="L28438"/>
    </row>
    <row r="28439" spans="7:12" x14ac:dyDescent="0.25">
      <c r="G28439"/>
      <c r="I28439"/>
      <c r="L28439"/>
    </row>
    <row r="28440" spans="7:12" x14ac:dyDescent="0.25">
      <c r="G28440"/>
      <c r="I28440"/>
      <c r="L28440"/>
    </row>
    <row r="28441" spans="7:12" x14ac:dyDescent="0.25">
      <c r="G28441"/>
      <c r="I28441"/>
      <c r="L28441"/>
    </row>
    <row r="28442" spans="7:12" x14ac:dyDescent="0.25">
      <c r="G28442"/>
      <c r="I28442"/>
      <c r="L28442"/>
    </row>
    <row r="28443" spans="7:12" x14ac:dyDescent="0.25">
      <c r="G28443"/>
      <c r="I28443"/>
      <c r="L28443"/>
    </row>
    <row r="28444" spans="7:12" x14ac:dyDescent="0.25">
      <c r="G28444"/>
      <c r="I28444"/>
      <c r="L28444"/>
    </row>
    <row r="28445" spans="7:12" x14ac:dyDescent="0.25">
      <c r="G28445"/>
      <c r="I28445"/>
      <c r="L28445"/>
    </row>
    <row r="28446" spans="7:12" x14ac:dyDescent="0.25">
      <c r="G28446"/>
      <c r="I28446"/>
      <c r="L28446"/>
    </row>
    <row r="28447" spans="7:12" x14ac:dyDescent="0.25">
      <c r="G28447"/>
      <c r="I28447"/>
      <c r="L28447"/>
    </row>
    <row r="28448" spans="7:12" x14ac:dyDescent="0.25">
      <c r="G28448"/>
      <c r="I28448"/>
      <c r="L28448"/>
    </row>
    <row r="28449" spans="7:12" x14ac:dyDescent="0.25">
      <c r="G28449"/>
      <c r="I28449"/>
      <c r="L28449"/>
    </row>
    <row r="28450" spans="7:12" x14ac:dyDescent="0.25">
      <c r="G28450"/>
      <c r="I28450"/>
      <c r="L28450"/>
    </row>
    <row r="28451" spans="7:12" x14ac:dyDescent="0.25">
      <c r="G28451"/>
      <c r="I28451"/>
      <c r="L28451"/>
    </row>
    <row r="28452" spans="7:12" x14ac:dyDescent="0.25">
      <c r="G28452"/>
      <c r="I28452"/>
      <c r="L28452"/>
    </row>
    <row r="28453" spans="7:12" x14ac:dyDescent="0.25">
      <c r="G28453"/>
      <c r="I28453"/>
      <c r="L28453"/>
    </row>
    <row r="28454" spans="7:12" x14ac:dyDescent="0.25">
      <c r="G28454"/>
      <c r="I28454"/>
      <c r="L28454"/>
    </row>
    <row r="28455" spans="7:12" x14ac:dyDescent="0.25">
      <c r="G28455"/>
      <c r="I28455"/>
      <c r="L28455"/>
    </row>
    <row r="28456" spans="7:12" x14ac:dyDescent="0.25">
      <c r="G28456"/>
      <c r="I28456"/>
      <c r="L28456"/>
    </row>
    <row r="28457" spans="7:12" x14ac:dyDescent="0.25">
      <c r="G28457"/>
      <c r="I28457"/>
      <c r="L28457"/>
    </row>
    <row r="28458" spans="7:12" x14ac:dyDescent="0.25">
      <c r="G28458"/>
      <c r="I28458"/>
      <c r="L28458"/>
    </row>
    <row r="28459" spans="7:12" x14ac:dyDescent="0.25">
      <c r="G28459"/>
      <c r="I28459"/>
      <c r="L28459"/>
    </row>
    <row r="28460" spans="7:12" x14ac:dyDescent="0.25">
      <c r="G28460"/>
      <c r="I28460"/>
      <c r="L28460"/>
    </row>
    <row r="28461" spans="7:12" x14ac:dyDescent="0.25">
      <c r="G28461"/>
      <c r="I28461"/>
      <c r="L28461"/>
    </row>
    <row r="28462" spans="7:12" x14ac:dyDescent="0.25">
      <c r="G28462"/>
      <c r="I28462"/>
      <c r="L28462"/>
    </row>
    <row r="28463" spans="7:12" x14ac:dyDescent="0.25">
      <c r="G28463"/>
      <c r="I28463"/>
      <c r="L28463"/>
    </row>
    <row r="28464" spans="7:12" x14ac:dyDescent="0.25">
      <c r="G28464"/>
      <c r="I28464"/>
      <c r="L28464"/>
    </row>
    <row r="28465" spans="7:12" x14ac:dyDescent="0.25">
      <c r="G28465"/>
      <c r="I28465"/>
      <c r="L28465"/>
    </row>
    <row r="28466" spans="7:12" x14ac:dyDescent="0.25">
      <c r="G28466"/>
      <c r="I28466"/>
      <c r="L28466"/>
    </row>
    <row r="28467" spans="7:12" x14ac:dyDescent="0.25">
      <c r="G28467"/>
      <c r="I28467"/>
      <c r="L28467"/>
    </row>
    <row r="28468" spans="7:12" x14ac:dyDescent="0.25">
      <c r="G28468"/>
      <c r="I28468"/>
      <c r="L28468"/>
    </row>
    <row r="28469" spans="7:12" x14ac:dyDescent="0.25">
      <c r="G28469"/>
      <c r="I28469"/>
      <c r="L28469"/>
    </row>
    <row r="28470" spans="7:12" x14ac:dyDescent="0.25">
      <c r="G28470"/>
      <c r="I28470"/>
      <c r="L28470"/>
    </row>
    <row r="28471" spans="7:12" x14ac:dyDescent="0.25">
      <c r="G28471"/>
      <c r="I28471"/>
      <c r="L28471"/>
    </row>
    <row r="28472" spans="7:12" x14ac:dyDescent="0.25">
      <c r="G28472"/>
      <c r="I28472"/>
      <c r="L28472"/>
    </row>
    <row r="28473" spans="7:12" x14ac:dyDescent="0.25">
      <c r="G28473"/>
      <c r="I28473"/>
      <c r="L28473"/>
    </row>
    <row r="28474" spans="7:12" x14ac:dyDescent="0.25">
      <c r="G28474"/>
      <c r="I28474"/>
      <c r="L28474"/>
    </row>
    <row r="28475" spans="7:12" x14ac:dyDescent="0.25">
      <c r="G28475"/>
      <c r="I28475"/>
      <c r="L28475"/>
    </row>
    <row r="28476" spans="7:12" x14ac:dyDescent="0.25">
      <c r="G28476"/>
      <c r="I28476"/>
      <c r="L28476"/>
    </row>
    <row r="28477" spans="7:12" x14ac:dyDescent="0.25">
      <c r="G28477"/>
      <c r="I28477"/>
      <c r="L28477"/>
    </row>
    <row r="28478" spans="7:12" x14ac:dyDescent="0.25">
      <c r="G28478"/>
      <c r="I28478"/>
      <c r="L28478"/>
    </row>
    <row r="28479" spans="7:12" x14ac:dyDescent="0.25">
      <c r="G28479"/>
      <c r="I28479"/>
      <c r="L28479"/>
    </row>
    <row r="28480" spans="7:12" x14ac:dyDescent="0.25">
      <c r="G28480"/>
      <c r="I28480"/>
      <c r="L28480"/>
    </row>
    <row r="28481" spans="7:12" x14ac:dyDescent="0.25">
      <c r="G28481"/>
      <c r="I28481"/>
      <c r="L28481"/>
    </row>
    <row r="28482" spans="7:12" x14ac:dyDescent="0.25">
      <c r="G28482"/>
      <c r="I28482"/>
      <c r="L28482"/>
    </row>
    <row r="28483" spans="7:12" x14ac:dyDescent="0.25">
      <c r="G28483"/>
      <c r="I28483"/>
      <c r="L28483"/>
    </row>
    <row r="28484" spans="7:12" x14ac:dyDescent="0.25">
      <c r="G28484"/>
      <c r="I28484"/>
      <c r="L28484"/>
    </row>
    <row r="28485" spans="7:12" x14ac:dyDescent="0.25">
      <c r="G28485"/>
      <c r="I28485"/>
      <c r="L28485"/>
    </row>
    <row r="28486" spans="7:12" x14ac:dyDescent="0.25">
      <c r="G28486"/>
      <c r="I28486"/>
      <c r="L28486"/>
    </row>
    <row r="28487" spans="7:12" x14ac:dyDescent="0.25">
      <c r="G28487"/>
      <c r="I28487"/>
      <c r="L28487"/>
    </row>
    <row r="28488" spans="7:12" x14ac:dyDescent="0.25">
      <c r="G28488"/>
      <c r="I28488"/>
      <c r="L28488"/>
    </row>
    <row r="28489" spans="7:12" x14ac:dyDescent="0.25">
      <c r="G28489"/>
      <c r="I28489"/>
      <c r="L28489"/>
    </row>
    <row r="28490" spans="7:12" x14ac:dyDescent="0.25">
      <c r="G28490"/>
      <c r="I28490"/>
      <c r="L28490"/>
    </row>
    <row r="28491" spans="7:12" x14ac:dyDescent="0.25">
      <c r="G28491"/>
      <c r="I28491"/>
      <c r="L28491"/>
    </row>
    <row r="28492" spans="7:12" x14ac:dyDescent="0.25">
      <c r="G28492"/>
      <c r="I28492"/>
      <c r="L28492"/>
    </row>
    <row r="28493" spans="7:12" x14ac:dyDescent="0.25">
      <c r="G28493"/>
      <c r="I28493"/>
      <c r="L28493"/>
    </row>
    <row r="28494" spans="7:12" x14ac:dyDescent="0.25">
      <c r="G28494"/>
      <c r="I28494"/>
      <c r="L28494"/>
    </row>
    <row r="28495" spans="7:12" x14ac:dyDescent="0.25">
      <c r="G28495"/>
      <c r="I28495"/>
      <c r="L28495"/>
    </row>
    <row r="28496" spans="7:12" x14ac:dyDescent="0.25">
      <c r="G28496"/>
      <c r="I28496"/>
      <c r="L28496"/>
    </row>
    <row r="28497" spans="7:12" x14ac:dyDescent="0.25">
      <c r="G28497"/>
      <c r="I28497"/>
      <c r="L28497"/>
    </row>
    <row r="28498" spans="7:12" x14ac:dyDescent="0.25">
      <c r="G28498"/>
      <c r="I28498"/>
      <c r="L28498"/>
    </row>
    <row r="28499" spans="7:12" x14ac:dyDescent="0.25">
      <c r="G28499"/>
      <c r="I28499"/>
      <c r="L28499"/>
    </row>
    <row r="28500" spans="7:12" x14ac:dyDescent="0.25">
      <c r="G28500"/>
      <c r="I28500"/>
      <c r="L28500"/>
    </row>
    <row r="28501" spans="7:12" x14ac:dyDescent="0.25">
      <c r="G28501"/>
      <c r="I28501"/>
      <c r="L28501"/>
    </row>
    <row r="28502" spans="7:12" x14ac:dyDescent="0.25">
      <c r="G28502"/>
      <c r="I28502"/>
      <c r="L28502"/>
    </row>
    <row r="28503" spans="7:12" x14ac:dyDescent="0.25">
      <c r="G28503"/>
      <c r="I28503"/>
      <c r="L28503"/>
    </row>
    <row r="28504" spans="7:12" x14ac:dyDescent="0.25">
      <c r="G28504"/>
      <c r="I28504"/>
      <c r="L28504"/>
    </row>
    <row r="28505" spans="7:12" x14ac:dyDescent="0.25">
      <c r="G28505"/>
      <c r="I28505"/>
      <c r="L28505"/>
    </row>
    <row r="28506" spans="7:12" x14ac:dyDescent="0.25">
      <c r="G28506"/>
      <c r="I28506"/>
      <c r="L28506"/>
    </row>
    <row r="28507" spans="7:12" x14ac:dyDescent="0.25">
      <c r="G28507"/>
      <c r="I28507"/>
      <c r="L28507"/>
    </row>
    <row r="28508" spans="7:12" x14ac:dyDescent="0.25">
      <c r="G28508"/>
      <c r="I28508"/>
      <c r="L28508"/>
    </row>
    <row r="28509" spans="7:12" x14ac:dyDescent="0.25">
      <c r="G28509"/>
      <c r="I28509"/>
      <c r="L28509"/>
    </row>
    <row r="28510" spans="7:12" x14ac:dyDescent="0.25">
      <c r="G28510"/>
      <c r="I28510"/>
      <c r="L28510"/>
    </row>
    <row r="28511" spans="7:12" x14ac:dyDescent="0.25">
      <c r="G28511"/>
      <c r="I28511"/>
      <c r="L28511"/>
    </row>
    <row r="28512" spans="7:12" x14ac:dyDescent="0.25">
      <c r="G28512"/>
      <c r="I28512"/>
      <c r="L28512"/>
    </row>
    <row r="28513" spans="7:12" x14ac:dyDescent="0.25">
      <c r="G28513"/>
      <c r="I28513"/>
      <c r="L28513"/>
    </row>
    <row r="28514" spans="7:12" x14ac:dyDescent="0.25">
      <c r="G28514"/>
      <c r="I28514"/>
      <c r="L28514"/>
    </row>
    <row r="28515" spans="7:12" x14ac:dyDescent="0.25">
      <c r="G28515"/>
      <c r="I28515"/>
      <c r="L28515"/>
    </row>
    <row r="28516" spans="7:12" x14ac:dyDescent="0.25">
      <c r="G28516"/>
      <c r="I28516"/>
      <c r="L28516"/>
    </row>
    <row r="28517" spans="7:12" x14ac:dyDescent="0.25">
      <c r="G28517"/>
      <c r="I28517"/>
      <c r="L28517"/>
    </row>
    <row r="28518" spans="7:12" x14ac:dyDescent="0.25">
      <c r="G28518"/>
      <c r="I28518"/>
      <c r="L28518"/>
    </row>
    <row r="28519" spans="7:12" x14ac:dyDescent="0.25">
      <c r="G28519"/>
      <c r="I28519"/>
      <c r="L28519"/>
    </row>
    <row r="28520" spans="7:12" x14ac:dyDescent="0.25">
      <c r="G28520"/>
      <c r="I28520"/>
      <c r="L28520"/>
    </row>
    <row r="28521" spans="7:12" x14ac:dyDescent="0.25">
      <c r="G28521"/>
      <c r="I28521"/>
      <c r="L28521"/>
    </row>
    <row r="28522" spans="7:12" x14ac:dyDescent="0.25">
      <c r="G28522"/>
      <c r="I28522"/>
      <c r="L28522"/>
    </row>
    <row r="28523" spans="7:12" x14ac:dyDescent="0.25">
      <c r="G28523"/>
      <c r="I28523"/>
      <c r="L28523"/>
    </row>
    <row r="28524" spans="7:12" x14ac:dyDescent="0.25">
      <c r="G28524"/>
      <c r="I28524"/>
      <c r="L28524"/>
    </row>
    <row r="28525" spans="7:12" x14ac:dyDescent="0.25">
      <c r="G28525"/>
      <c r="I28525"/>
      <c r="L28525"/>
    </row>
    <row r="28526" spans="7:12" x14ac:dyDescent="0.25">
      <c r="G28526"/>
      <c r="I28526"/>
      <c r="L28526"/>
    </row>
    <row r="28527" spans="7:12" x14ac:dyDescent="0.25">
      <c r="G28527"/>
      <c r="I28527"/>
      <c r="L28527"/>
    </row>
    <row r="28528" spans="7:12" x14ac:dyDescent="0.25">
      <c r="G28528"/>
      <c r="I28528"/>
      <c r="L28528"/>
    </row>
    <row r="28529" spans="7:12" x14ac:dyDescent="0.25">
      <c r="G28529"/>
      <c r="I28529"/>
      <c r="L28529"/>
    </row>
    <row r="28530" spans="7:12" x14ac:dyDescent="0.25">
      <c r="G28530"/>
      <c r="I28530"/>
      <c r="L28530"/>
    </row>
    <row r="28531" spans="7:12" x14ac:dyDescent="0.25">
      <c r="G28531"/>
      <c r="I28531"/>
      <c r="L28531"/>
    </row>
    <row r="28532" spans="7:12" x14ac:dyDescent="0.25">
      <c r="G28532"/>
      <c r="I28532"/>
      <c r="L28532"/>
    </row>
    <row r="28533" spans="7:12" x14ac:dyDescent="0.25">
      <c r="G28533"/>
      <c r="I28533"/>
      <c r="L28533"/>
    </row>
    <row r="28534" spans="7:12" x14ac:dyDescent="0.25">
      <c r="G28534"/>
      <c r="I28534"/>
      <c r="L28534"/>
    </row>
    <row r="28535" spans="7:12" x14ac:dyDescent="0.25">
      <c r="G28535"/>
      <c r="I28535"/>
      <c r="L28535"/>
    </row>
    <row r="28536" spans="7:12" x14ac:dyDescent="0.25">
      <c r="G28536"/>
      <c r="I28536"/>
      <c r="L28536"/>
    </row>
    <row r="28537" spans="7:12" x14ac:dyDescent="0.25">
      <c r="G28537"/>
      <c r="I28537"/>
      <c r="L28537"/>
    </row>
    <row r="28538" spans="7:12" x14ac:dyDescent="0.25">
      <c r="G28538"/>
      <c r="I28538"/>
      <c r="L28538"/>
    </row>
    <row r="28539" spans="7:12" x14ac:dyDescent="0.25">
      <c r="G28539"/>
      <c r="I28539"/>
      <c r="L28539"/>
    </row>
    <row r="28540" spans="7:12" x14ac:dyDescent="0.25">
      <c r="G28540"/>
      <c r="I28540"/>
      <c r="L28540"/>
    </row>
    <row r="28541" spans="7:12" x14ac:dyDescent="0.25">
      <c r="G28541"/>
      <c r="I28541"/>
      <c r="L28541"/>
    </row>
    <row r="28542" spans="7:12" x14ac:dyDescent="0.25">
      <c r="G28542"/>
      <c r="I28542"/>
      <c r="L28542"/>
    </row>
    <row r="28543" spans="7:12" x14ac:dyDescent="0.25">
      <c r="G28543"/>
      <c r="I28543"/>
      <c r="L28543"/>
    </row>
    <row r="28544" spans="7:12" x14ac:dyDescent="0.25">
      <c r="G28544"/>
      <c r="I28544"/>
      <c r="L28544"/>
    </row>
    <row r="28545" spans="7:12" x14ac:dyDescent="0.25">
      <c r="G28545"/>
      <c r="I28545"/>
      <c r="L28545"/>
    </row>
    <row r="28546" spans="7:12" x14ac:dyDescent="0.25">
      <c r="G28546"/>
      <c r="I28546"/>
      <c r="L28546"/>
    </row>
    <row r="28547" spans="7:12" x14ac:dyDescent="0.25">
      <c r="G28547"/>
      <c r="I28547"/>
      <c r="L28547"/>
    </row>
    <row r="28548" spans="7:12" x14ac:dyDescent="0.25">
      <c r="G28548"/>
      <c r="I28548"/>
      <c r="L28548"/>
    </row>
    <row r="28549" spans="7:12" x14ac:dyDescent="0.25">
      <c r="G28549"/>
      <c r="I28549"/>
      <c r="L28549"/>
    </row>
    <row r="28550" spans="7:12" x14ac:dyDescent="0.25">
      <c r="G28550"/>
      <c r="I28550"/>
      <c r="L28550"/>
    </row>
    <row r="28551" spans="7:12" x14ac:dyDescent="0.25">
      <c r="G28551"/>
      <c r="I28551"/>
      <c r="L28551"/>
    </row>
    <row r="28552" spans="7:12" x14ac:dyDescent="0.25">
      <c r="G28552"/>
      <c r="I28552"/>
      <c r="L28552"/>
    </row>
    <row r="28553" spans="7:12" x14ac:dyDescent="0.25">
      <c r="G28553"/>
      <c r="I28553"/>
      <c r="L28553"/>
    </row>
    <row r="28554" spans="7:12" x14ac:dyDescent="0.25">
      <c r="G28554"/>
      <c r="I28554"/>
      <c r="L28554"/>
    </row>
    <row r="28555" spans="7:12" x14ac:dyDescent="0.25">
      <c r="G28555"/>
      <c r="I28555"/>
      <c r="L28555"/>
    </row>
    <row r="28556" spans="7:12" x14ac:dyDescent="0.25">
      <c r="G28556"/>
      <c r="I28556"/>
      <c r="L28556"/>
    </row>
    <row r="28557" spans="7:12" x14ac:dyDescent="0.25">
      <c r="G28557"/>
      <c r="I28557"/>
      <c r="L28557"/>
    </row>
    <row r="28558" spans="7:12" x14ac:dyDescent="0.25">
      <c r="G28558"/>
      <c r="I28558"/>
      <c r="L28558"/>
    </row>
    <row r="28559" spans="7:12" x14ac:dyDescent="0.25">
      <c r="G28559"/>
      <c r="I28559"/>
      <c r="L28559"/>
    </row>
    <row r="28560" spans="7:12" x14ac:dyDescent="0.25">
      <c r="G28560"/>
      <c r="I28560"/>
      <c r="L28560"/>
    </row>
    <row r="28561" spans="7:12" x14ac:dyDescent="0.25">
      <c r="G28561"/>
      <c r="I28561"/>
      <c r="L28561"/>
    </row>
    <row r="28562" spans="7:12" x14ac:dyDescent="0.25">
      <c r="G28562"/>
      <c r="I28562"/>
      <c r="L28562"/>
    </row>
    <row r="28563" spans="7:12" x14ac:dyDescent="0.25">
      <c r="G28563"/>
      <c r="I28563"/>
      <c r="L28563"/>
    </row>
    <row r="28564" spans="7:12" x14ac:dyDescent="0.25">
      <c r="G28564"/>
      <c r="I28564"/>
      <c r="L28564"/>
    </row>
    <row r="28565" spans="7:12" x14ac:dyDescent="0.25">
      <c r="G28565"/>
      <c r="I28565"/>
      <c r="L28565"/>
    </row>
    <row r="28566" spans="7:12" x14ac:dyDescent="0.25">
      <c r="G28566"/>
      <c r="I28566"/>
      <c r="L28566"/>
    </row>
    <row r="28567" spans="7:12" x14ac:dyDescent="0.25">
      <c r="G28567"/>
      <c r="I28567"/>
      <c r="L28567"/>
    </row>
    <row r="28568" spans="7:12" x14ac:dyDescent="0.25">
      <c r="G28568"/>
      <c r="I28568"/>
      <c r="L28568"/>
    </row>
    <row r="28569" spans="7:12" x14ac:dyDescent="0.25">
      <c r="G28569"/>
      <c r="I28569"/>
      <c r="L28569"/>
    </row>
    <row r="28570" spans="7:12" x14ac:dyDescent="0.25">
      <c r="G28570"/>
      <c r="I28570"/>
      <c r="L28570"/>
    </row>
    <row r="28571" spans="7:12" x14ac:dyDescent="0.25">
      <c r="G28571"/>
      <c r="I28571"/>
      <c r="L28571"/>
    </row>
    <row r="28572" spans="7:12" x14ac:dyDescent="0.25">
      <c r="G28572"/>
      <c r="I28572"/>
      <c r="L28572"/>
    </row>
    <row r="28573" spans="7:12" x14ac:dyDescent="0.25">
      <c r="G28573"/>
      <c r="I28573"/>
      <c r="L28573"/>
    </row>
    <row r="28574" spans="7:12" x14ac:dyDescent="0.25">
      <c r="G28574"/>
      <c r="I28574"/>
      <c r="L28574"/>
    </row>
    <row r="28575" spans="7:12" x14ac:dyDescent="0.25">
      <c r="G28575"/>
      <c r="I28575"/>
      <c r="L28575"/>
    </row>
    <row r="28576" spans="7:12" x14ac:dyDescent="0.25">
      <c r="G28576"/>
      <c r="I28576"/>
      <c r="L28576"/>
    </row>
    <row r="28577" spans="7:12" x14ac:dyDescent="0.25">
      <c r="G28577"/>
      <c r="I28577"/>
      <c r="L28577"/>
    </row>
    <row r="28578" spans="7:12" x14ac:dyDescent="0.25">
      <c r="G28578"/>
      <c r="I28578"/>
      <c r="L28578"/>
    </row>
    <row r="28579" spans="7:12" x14ac:dyDescent="0.25">
      <c r="G28579"/>
      <c r="I28579"/>
      <c r="L28579"/>
    </row>
    <row r="28580" spans="7:12" x14ac:dyDescent="0.25">
      <c r="G28580"/>
      <c r="I28580"/>
      <c r="L28580"/>
    </row>
    <row r="28581" spans="7:12" x14ac:dyDescent="0.25">
      <c r="G28581"/>
      <c r="I28581"/>
      <c r="L28581"/>
    </row>
    <row r="28582" spans="7:12" x14ac:dyDescent="0.25">
      <c r="G28582"/>
      <c r="I28582"/>
      <c r="L28582"/>
    </row>
    <row r="28583" spans="7:12" x14ac:dyDescent="0.25">
      <c r="G28583"/>
      <c r="I28583"/>
      <c r="L28583"/>
    </row>
    <row r="28584" spans="7:12" x14ac:dyDescent="0.25">
      <c r="G28584"/>
      <c r="I28584"/>
      <c r="L28584"/>
    </row>
    <row r="28585" spans="7:12" x14ac:dyDescent="0.25">
      <c r="G28585"/>
      <c r="I28585"/>
      <c r="L28585"/>
    </row>
    <row r="28586" spans="7:12" x14ac:dyDescent="0.25">
      <c r="G28586"/>
      <c r="I28586"/>
      <c r="L28586"/>
    </row>
    <row r="28587" spans="7:12" x14ac:dyDescent="0.25">
      <c r="G28587"/>
      <c r="I28587"/>
      <c r="L28587"/>
    </row>
    <row r="28588" spans="7:12" x14ac:dyDescent="0.25">
      <c r="G28588"/>
      <c r="I28588"/>
      <c r="L28588"/>
    </row>
    <row r="28589" spans="7:12" x14ac:dyDescent="0.25">
      <c r="G28589"/>
      <c r="I28589"/>
      <c r="L28589"/>
    </row>
    <row r="28590" spans="7:12" x14ac:dyDescent="0.25">
      <c r="G28590"/>
      <c r="I28590"/>
      <c r="L28590"/>
    </row>
    <row r="28591" spans="7:12" x14ac:dyDescent="0.25">
      <c r="G28591"/>
      <c r="I28591"/>
      <c r="L28591"/>
    </row>
    <row r="28592" spans="7:12" x14ac:dyDescent="0.25">
      <c r="G28592"/>
      <c r="I28592"/>
      <c r="L28592"/>
    </row>
    <row r="28593" spans="7:12" x14ac:dyDescent="0.25">
      <c r="G28593"/>
      <c r="I28593"/>
      <c r="L28593"/>
    </row>
    <row r="28594" spans="7:12" x14ac:dyDescent="0.25">
      <c r="G28594"/>
      <c r="I28594"/>
      <c r="L28594"/>
    </row>
    <row r="28595" spans="7:12" x14ac:dyDescent="0.25">
      <c r="G28595"/>
      <c r="I28595"/>
      <c r="L28595"/>
    </row>
    <row r="28596" spans="7:12" x14ac:dyDescent="0.25">
      <c r="G28596"/>
      <c r="I28596"/>
      <c r="L28596"/>
    </row>
    <row r="28597" spans="7:12" x14ac:dyDescent="0.25">
      <c r="G28597"/>
      <c r="I28597"/>
      <c r="L28597"/>
    </row>
    <row r="28598" spans="7:12" x14ac:dyDescent="0.25">
      <c r="G28598"/>
      <c r="I28598"/>
      <c r="L28598"/>
    </row>
    <row r="28599" spans="7:12" x14ac:dyDescent="0.25">
      <c r="G28599"/>
      <c r="I28599"/>
      <c r="L28599"/>
    </row>
    <row r="28600" spans="7:12" x14ac:dyDescent="0.25">
      <c r="G28600"/>
      <c r="I28600"/>
      <c r="L28600"/>
    </row>
    <row r="28601" spans="7:12" x14ac:dyDescent="0.25">
      <c r="G28601"/>
      <c r="I28601"/>
      <c r="L28601"/>
    </row>
    <row r="28602" spans="7:12" x14ac:dyDescent="0.25">
      <c r="G28602"/>
      <c r="I28602"/>
      <c r="L28602"/>
    </row>
    <row r="28603" spans="7:12" x14ac:dyDescent="0.25">
      <c r="G28603"/>
      <c r="I28603"/>
      <c r="L28603"/>
    </row>
    <row r="28604" spans="7:12" x14ac:dyDescent="0.25">
      <c r="G28604"/>
      <c r="I28604"/>
      <c r="L28604"/>
    </row>
    <row r="28605" spans="7:12" x14ac:dyDescent="0.25">
      <c r="G28605"/>
      <c r="I28605"/>
      <c r="L28605"/>
    </row>
    <row r="28606" spans="7:12" x14ac:dyDescent="0.25">
      <c r="G28606"/>
      <c r="I28606"/>
      <c r="L28606"/>
    </row>
    <row r="28607" spans="7:12" x14ac:dyDescent="0.25">
      <c r="G28607"/>
      <c r="I28607"/>
      <c r="L28607"/>
    </row>
    <row r="28608" spans="7:12" x14ac:dyDescent="0.25">
      <c r="G28608"/>
      <c r="I28608"/>
      <c r="L28608"/>
    </row>
    <row r="28609" spans="7:12" x14ac:dyDescent="0.25">
      <c r="G28609"/>
      <c r="I28609"/>
      <c r="L28609"/>
    </row>
    <row r="28610" spans="7:12" x14ac:dyDescent="0.25">
      <c r="G28610"/>
      <c r="I28610"/>
      <c r="L28610"/>
    </row>
    <row r="28611" spans="7:12" x14ac:dyDescent="0.25">
      <c r="G28611"/>
      <c r="I28611"/>
      <c r="L28611"/>
    </row>
    <row r="28612" spans="7:12" x14ac:dyDescent="0.25">
      <c r="G28612"/>
      <c r="I28612"/>
      <c r="L28612"/>
    </row>
    <row r="28613" spans="7:12" x14ac:dyDescent="0.25">
      <c r="G28613"/>
      <c r="I28613"/>
      <c r="L28613"/>
    </row>
    <row r="28614" spans="7:12" x14ac:dyDescent="0.25">
      <c r="G28614"/>
      <c r="I28614"/>
      <c r="L28614"/>
    </row>
    <row r="28615" spans="7:12" x14ac:dyDescent="0.25">
      <c r="G28615"/>
      <c r="I28615"/>
      <c r="L28615"/>
    </row>
    <row r="28616" spans="7:12" x14ac:dyDescent="0.25">
      <c r="G28616"/>
      <c r="I28616"/>
      <c r="L28616"/>
    </row>
    <row r="28617" spans="7:12" x14ac:dyDescent="0.25">
      <c r="G28617"/>
      <c r="I28617"/>
      <c r="L28617"/>
    </row>
    <row r="28618" spans="7:12" x14ac:dyDescent="0.25">
      <c r="G28618"/>
      <c r="I28618"/>
      <c r="L28618"/>
    </row>
    <row r="28619" spans="7:12" x14ac:dyDescent="0.25">
      <c r="G28619"/>
      <c r="I28619"/>
      <c r="L28619"/>
    </row>
    <row r="28620" spans="7:12" x14ac:dyDescent="0.25">
      <c r="G28620"/>
      <c r="I28620"/>
      <c r="L28620"/>
    </row>
    <row r="28621" spans="7:12" x14ac:dyDescent="0.25">
      <c r="G28621"/>
      <c r="I28621"/>
      <c r="L28621"/>
    </row>
    <row r="28622" spans="7:12" x14ac:dyDescent="0.25">
      <c r="G28622"/>
      <c r="I28622"/>
      <c r="L28622"/>
    </row>
    <row r="28623" spans="7:12" x14ac:dyDescent="0.25">
      <c r="G28623"/>
      <c r="I28623"/>
      <c r="L28623"/>
    </row>
    <row r="28624" spans="7:12" x14ac:dyDescent="0.25">
      <c r="G28624"/>
      <c r="I28624"/>
      <c r="L28624"/>
    </row>
    <row r="28625" spans="7:12" x14ac:dyDescent="0.25">
      <c r="G28625"/>
      <c r="I28625"/>
      <c r="L28625"/>
    </row>
    <row r="28626" spans="7:12" x14ac:dyDescent="0.25">
      <c r="G28626"/>
      <c r="I28626"/>
      <c r="L28626"/>
    </row>
    <row r="28627" spans="7:12" x14ac:dyDescent="0.25">
      <c r="G28627"/>
      <c r="I28627"/>
      <c r="L28627"/>
    </row>
    <row r="28628" spans="7:12" x14ac:dyDescent="0.25">
      <c r="G28628"/>
      <c r="I28628"/>
      <c r="L28628"/>
    </row>
    <row r="28629" spans="7:12" x14ac:dyDescent="0.25">
      <c r="G28629"/>
      <c r="I28629"/>
      <c r="L28629"/>
    </row>
    <row r="28630" spans="7:12" x14ac:dyDescent="0.25">
      <c r="G28630"/>
      <c r="I28630"/>
      <c r="L28630"/>
    </row>
    <row r="28631" spans="7:12" x14ac:dyDescent="0.25">
      <c r="G28631"/>
      <c r="I28631"/>
      <c r="L28631"/>
    </row>
    <row r="28632" spans="7:12" x14ac:dyDescent="0.25">
      <c r="G28632"/>
      <c r="I28632"/>
      <c r="L28632"/>
    </row>
    <row r="28633" spans="7:12" x14ac:dyDescent="0.25">
      <c r="G28633"/>
      <c r="I28633"/>
      <c r="L28633"/>
    </row>
    <row r="28634" spans="7:12" x14ac:dyDescent="0.25">
      <c r="G28634"/>
      <c r="I28634"/>
      <c r="L28634"/>
    </row>
    <row r="28635" spans="7:12" x14ac:dyDescent="0.25">
      <c r="G28635"/>
      <c r="I28635"/>
      <c r="L28635"/>
    </row>
    <row r="28636" spans="7:12" x14ac:dyDescent="0.25">
      <c r="G28636"/>
      <c r="I28636"/>
      <c r="L28636"/>
    </row>
    <row r="28637" spans="7:12" x14ac:dyDescent="0.25">
      <c r="G28637"/>
      <c r="I28637"/>
      <c r="L28637"/>
    </row>
    <row r="28638" spans="7:12" x14ac:dyDescent="0.25">
      <c r="G28638"/>
      <c r="I28638"/>
      <c r="L28638"/>
    </row>
    <row r="28639" spans="7:12" x14ac:dyDescent="0.25">
      <c r="G28639"/>
      <c r="I28639"/>
      <c r="L28639"/>
    </row>
    <row r="28640" spans="7:12" x14ac:dyDescent="0.25">
      <c r="G28640"/>
      <c r="I28640"/>
      <c r="L28640"/>
    </row>
    <row r="28641" spans="7:12" x14ac:dyDescent="0.25">
      <c r="G28641"/>
      <c r="I28641"/>
      <c r="L28641"/>
    </row>
    <row r="28642" spans="7:12" x14ac:dyDescent="0.25">
      <c r="G28642"/>
      <c r="I28642"/>
      <c r="L28642"/>
    </row>
    <row r="28643" spans="7:12" x14ac:dyDescent="0.25">
      <c r="G28643"/>
      <c r="I28643"/>
      <c r="L28643"/>
    </row>
    <row r="28644" spans="7:12" x14ac:dyDescent="0.25">
      <c r="G28644"/>
      <c r="I28644"/>
      <c r="L28644"/>
    </row>
    <row r="28645" spans="7:12" x14ac:dyDescent="0.25">
      <c r="G28645"/>
      <c r="I28645"/>
      <c r="L28645"/>
    </row>
    <row r="28646" spans="7:12" x14ac:dyDescent="0.25">
      <c r="G28646"/>
      <c r="I28646"/>
      <c r="L28646"/>
    </row>
    <row r="28647" spans="7:12" x14ac:dyDescent="0.25">
      <c r="G28647"/>
      <c r="I28647"/>
      <c r="L28647"/>
    </row>
    <row r="28648" spans="7:12" x14ac:dyDescent="0.25">
      <c r="G28648"/>
      <c r="I28648"/>
      <c r="L28648"/>
    </row>
    <row r="28649" spans="7:12" x14ac:dyDescent="0.25">
      <c r="G28649"/>
      <c r="I28649"/>
      <c r="L28649"/>
    </row>
    <row r="28650" spans="7:12" x14ac:dyDescent="0.25">
      <c r="G28650"/>
      <c r="I28650"/>
      <c r="L28650"/>
    </row>
    <row r="28651" spans="7:12" x14ac:dyDescent="0.25">
      <c r="G28651"/>
      <c r="I28651"/>
      <c r="L28651"/>
    </row>
    <row r="28652" spans="7:12" x14ac:dyDescent="0.25">
      <c r="G28652"/>
      <c r="I28652"/>
      <c r="L28652"/>
    </row>
    <row r="28653" spans="7:12" x14ac:dyDescent="0.25">
      <c r="G28653"/>
      <c r="I28653"/>
      <c r="L28653"/>
    </row>
    <row r="28654" spans="7:12" x14ac:dyDescent="0.25">
      <c r="G28654"/>
      <c r="I28654"/>
      <c r="L28654"/>
    </row>
    <row r="28655" spans="7:12" x14ac:dyDescent="0.25">
      <c r="G28655"/>
      <c r="I28655"/>
      <c r="L28655"/>
    </row>
    <row r="28656" spans="7:12" x14ac:dyDescent="0.25">
      <c r="G28656"/>
      <c r="I28656"/>
      <c r="L28656"/>
    </row>
    <row r="28657" spans="7:12" x14ac:dyDescent="0.25">
      <c r="G28657"/>
      <c r="I28657"/>
      <c r="L28657"/>
    </row>
    <row r="28658" spans="7:12" x14ac:dyDescent="0.25">
      <c r="G28658"/>
      <c r="I28658"/>
      <c r="L28658"/>
    </row>
    <row r="28659" spans="7:12" x14ac:dyDescent="0.25">
      <c r="G28659"/>
      <c r="I28659"/>
      <c r="L28659"/>
    </row>
    <row r="28660" spans="7:12" x14ac:dyDescent="0.25">
      <c r="G28660"/>
      <c r="I28660"/>
      <c r="L28660"/>
    </row>
    <row r="28661" spans="7:12" x14ac:dyDescent="0.25">
      <c r="G28661"/>
      <c r="I28661"/>
      <c r="L28661"/>
    </row>
    <row r="28662" spans="7:12" x14ac:dyDescent="0.25">
      <c r="G28662"/>
      <c r="I28662"/>
      <c r="L28662"/>
    </row>
    <row r="28663" spans="7:12" x14ac:dyDescent="0.25">
      <c r="G28663"/>
      <c r="I28663"/>
      <c r="L28663"/>
    </row>
    <row r="28664" spans="7:12" x14ac:dyDescent="0.25">
      <c r="G28664"/>
      <c r="I28664"/>
      <c r="L28664"/>
    </row>
    <row r="28665" spans="7:12" x14ac:dyDescent="0.25">
      <c r="G28665"/>
      <c r="I28665"/>
      <c r="L28665"/>
    </row>
    <row r="28666" spans="7:12" x14ac:dyDescent="0.25">
      <c r="G28666"/>
      <c r="I28666"/>
      <c r="L28666"/>
    </row>
    <row r="28667" spans="7:12" x14ac:dyDescent="0.25">
      <c r="G28667"/>
      <c r="I28667"/>
      <c r="L28667"/>
    </row>
    <row r="28668" spans="7:12" x14ac:dyDescent="0.25">
      <c r="G28668"/>
      <c r="I28668"/>
      <c r="L28668"/>
    </row>
    <row r="28669" spans="7:12" x14ac:dyDescent="0.25">
      <c r="G28669"/>
      <c r="I28669"/>
      <c r="L28669"/>
    </row>
    <row r="28670" spans="7:12" x14ac:dyDescent="0.25">
      <c r="G28670"/>
      <c r="I28670"/>
      <c r="L28670"/>
    </row>
    <row r="28671" spans="7:12" x14ac:dyDescent="0.25">
      <c r="G28671"/>
      <c r="I28671"/>
      <c r="L28671"/>
    </row>
    <row r="28672" spans="7:12" x14ac:dyDescent="0.25">
      <c r="G28672"/>
      <c r="I28672"/>
      <c r="L28672"/>
    </row>
    <row r="28673" spans="7:12" x14ac:dyDescent="0.25">
      <c r="G28673"/>
      <c r="I28673"/>
      <c r="L28673"/>
    </row>
    <row r="28674" spans="7:12" x14ac:dyDescent="0.25">
      <c r="G28674"/>
      <c r="I28674"/>
      <c r="L28674"/>
    </row>
    <row r="28675" spans="7:12" x14ac:dyDescent="0.25">
      <c r="G28675"/>
      <c r="I28675"/>
      <c r="L28675"/>
    </row>
    <row r="28676" spans="7:12" x14ac:dyDescent="0.25">
      <c r="G28676"/>
      <c r="I28676"/>
      <c r="L28676"/>
    </row>
    <row r="28677" spans="7:12" x14ac:dyDescent="0.25">
      <c r="G28677"/>
      <c r="I28677"/>
      <c r="L28677"/>
    </row>
    <row r="28678" spans="7:12" x14ac:dyDescent="0.25">
      <c r="G28678"/>
      <c r="I28678"/>
      <c r="L28678"/>
    </row>
    <row r="28679" spans="7:12" x14ac:dyDescent="0.25">
      <c r="G28679"/>
      <c r="I28679"/>
      <c r="L28679"/>
    </row>
    <row r="28680" spans="7:12" x14ac:dyDescent="0.25">
      <c r="G28680"/>
      <c r="I28680"/>
      <c r="L28680"/>
    </row>
    <row r="28681" spans="7:12" x14ac:dyDescent="0.25">
      <c r="G28681"/>
      <c r="I28681"/>
      <c r="L28681"/>
    </row>
    <row r="28682" spans="7:12" x14ac:dyDescent="0.25">
      <c r="G28682"/>
      <c r="I28682"/>
      <c r="L28682"/>
    </row>
    <row r="28683" spans="7:12" x14ac:dyDescent="0.25">
      <c r="G28683"/>
      <c r="I28683"/>
      <c r="L28683"/>
    </row>
    <row r="28684" spans="7:12" x14ac:dyDescent="0.25">
      <c r="G28684"/>
      <c r="I28684"/>
      <c r="L28684"/>
    </row>
    <row r="28685" spans="7:12" x14ac:dyDescent="0.25">
      <c r="G28685"/>
      <c r="I28685"/>
      <c r="L28685"/>
    </row>
    <row r="28686" spans="7:12" x14ac:dyDescent="0.25">
      <c r="G28686"/>
      <c r="I28686"/>
      <c r="L28686"/>
    </row>
    <row r="28687" spans="7:12" x14ac:dyDescent="0.25">
      <c r="G28687"/>
      <c r="I28687"/>
      <c r="L28687"/>
    </row>
    <row r="28688" spans="7:12" x14ac:dyDescent="0.25">
      <c r="G28688"/>
      <c r="I28688"/>
      <c r="L28688"/>
    </row>
    <row r="28689" spans="7:12" x14ac:dyDescent="0.25">
      <c r="G28689"/>
      <c r="I28689"/>
      <c r="L28689"/>
    </row>
    <row r="28690" spans="7:12" x14ac:dyDescent="0.25">
      <c r="G28690"/>
      <c r="I28690"/>
      <c r="L28690"/>
    </row>
    <row r="28691" spans="7:12" x14ac:dyDescent="0.25">
      <c r="G28691"/>
      <c r="I28691"/>
      <c r="L28691"/>
    </row>
    <row r="28692" spans="7:12" x14ac:dyDescent="0.25">
      <c r="G28692"/>
      <c r="I28692"/>
      <c r="L28692"/>
    </row>
    <row r="28693" spans="7:12" x14ac:dyDescent="0.25">
      <c r="G28693"/>
      <c r="I28693"/>
      <c r="L28693"/>
    </row>
    <row r="28694" spans="7:12" x14ac:dyDescent="0.25">
      <c r="G28694"/>
      <c r="I28694"/>
      <c r="L28694"/>
    </row>
    <row r="28695" spans="7:12" x14ac:dyDescent="0.25">
      <c r="G28695"/>
      <c r="I28695"/>
      <c r="L28695"/>
    </row>
    <row r="28696" spans="7:12" x14ac:dyDescent="0.25">
      <c r="G28696"/>
      <c r="I28696"/>
      <c r="L28696"/>
    </row>
    <row r="28697" spans="7:12" x14ac:dyDescent="0.25">
      <c r="G28697"/>
      <c r="I28697"/>
      <c r="L28697"/>
    </row>
    <row r="28698" spans="7:12" x14ac:dyDescent="0.25">
      <c r="G28698"/>
      <c r="I28698"/>
      <c r="L28698"/>
    </row>
    <row r="28699" spans="7:12" x14ac:dyDescent="0.25">
      <c r="G28699"/>
      <c r="I28699"/>
      <c r="L28699"/>
    </row>
    <row r="28700" spans="7:12" x14ac:dyDescent="0.25">
      <c r="G28700"/>
      <c r="I28700"/>
      <c r="L28700"/>
    </row>
    <row r="28701" spans="7:12" x14ac:dyDescent="0.25">
      <c r="G28701"/>
      <c r="I28701"/>
      <c r="L28701"/>
    </row>
    <row r="28702" spans="7:12" x14ac:dyDescent="0.25">
      <c r="G28702"/>
      <c r="I28702"/>
      <c r="L28702"/>
    </row>
    <row r="28703" spans="7:12" x14ac:dyDescent="0.25">
      <c r="G28703"/>
      <c r="I28703"/>
      <c r="L28703"/>
    </row>
    <row r="28704" spans="7:12" x14ac:dyDescent="0.25">
      <c r="G28704"/>
      <c r="I28704"/>
      <c r="L28704"/>
    </row>
    <row r="28705" spans="7:12" x14ac:dyDescent="0.25">
      <c r="G28705"/>
      <c r="I28705"/>
      <c r="L28705"/>
    </row>
    <row r="28706" spans="7:12" x14ac:dyDescent="0.25">
      <c r="G28706"/>
      <c r="I28706"/>
      <c r="L28706"/>
    </row>
    <row r="28707" spans="7:12" x14ac:dyDescent="0.25">
      <c r="G28707"/>
      <c r="I28707"/>
      <c r="L28707"/>
    </row>
    <row r="28708" spans="7:12" x14ac:dyDescent="0.25">
      <c r="G28708"/>
      <c r="I28708"/>
      <c r="L28708"/>
    </row>
    <row r="28709" spans="7:12" x14ac:dyDescent="0.25">
      <c r="G28709"/>
      <c r="I28709"/>
      <c r="L28709"/>
    </row>
    <row r="28710" spans="7:12" x14ac:dyDescent="0.25">
      <c r="G28710"/>
      <c r="I28710"/>
      <c r="L28710"/>
    </row>
    <row r="28711" spans="7:12" x14ac:dyDescent="0.25">
      <c r="G28711"/>
      <c r="I28711"/>
      <c r="L28711"/>
    </row>
    <row r="28712" spans="7:12" x14ac:dyDescent="0.25">
      <c r="G28712"/>
      <c r="I28712"/>
      <c r="L28712"/>
    </row>
    <row r="28713" spans="7:12" x14ac:dyDescent="0.25">
      <c r="G28713"/>
      <c r="I28713"/>
      <c r="L28713"/>
    </row>
    <row r="28714" spans="7:12" x14ac:dyDescent="0.25">
      <c r="G28714"/>
      <c r="I28714"/>
      <c r="L28714"/>
    </row>
    <row r="28715" spans="7:12" x14ac:dyDescent="0.25">
      <c r="G28715"/>
      <c r="I28715"/>
      <c r="L28715"/>
    </row>
    <row r="28716" spans="7:12" x14ac:dyDescent="0.25">
      <c r="G28716"/>
      <c r="I28716"/>
      <c r="L28716"/>
    </row>
    <row r="28717" spans="7:12" x14ac:dyDescent="0.25">
      <c r="G28717"/>
      <c r="I28717"/>
      <c r="L28717"/>
    </row>
    <row r="28718" spans="7:12" x14ac:dyDescent="0.25">
      <c r="G28718"/>
      <c r="I28718"/>
      <c r="L28718"/>
    </row>
    <row r="28719" spans="7:12" x14ac:dyDescent="0.25">
      <c r="G28719"/>
      <c r="I28719"/>
      <c r="L28719"/>
    </row>
    <row r="28720" spans="7:12" x14ac:dyDescent="0.25">
      <c r="G28720"/>
      <c r="I28720"/>
      <c r="L28720"/>
    </row>
    <row r="28721" spans="7:12" x14ac:dyDescent="0.25">
      <c r="G28721"/>
      <c r="I28721"/>
      <c r="L28721"/>
    </row>
    <row r="28722" spans="7:12" x14ac:dyDescent="0.25">
      <c r="G28722"/>
      <c r="I28722"/>
      <c r="L28722"/>
    </row>
    <row r="28723" spans="7:12" x14ac:dyDescent="0.25">
      <c r="G28723"/>
      <c r="I28723"/>
      <c r="L28723"/>
    </row>
    <row r="28724" spans="7:12" x14ac:dyDescent="0.25">
      <c r="G28724"/>
      <c r="I28724"/>
      <c r="L28724"/>
    </row>
    <row r="28725" spans="7:12" x14ac:dyDescent="0.25">
      <c r="G28725"/>
      <c r="I28725"/>
      <c r="L28725"/>
    </row>
    <row r="28726" spans="7:12" x14ac:dyDescent="0.25">
      <c r="G28726"/>
      <c r="I28726"/>
      <c r="L28726"/>
    </row>
    <row r="28727" spans="7:12" x14ac:dyDescent="0.25">
      <c r="G28727"/>
      <c r="I28727"/>
      <c r="L28727"/>
    </row>
    <row r="28728" spans="7:12" x14ac:dyDescent="0.25">
      <c r="G28728"/>
      <c r="I28728"/>
      <c r="L28728"/>
    </row>
    <row r="28729" spans="7:12" x14ac:dyDescent="0.25">
      <c r="G28729"/>
      <c r="I28729"/>
      <c r="L28729"/>
    </row>
    <row r="28730" spans="7:12" x14ac:dyDescent="0.25">
      <c r="G28730"/>
      <c r="I28730"/>
      <c r="L28730"/>
    </row>
    <row r="28731" spans="7:12" x14ac:dyDescent="0.25">
      <c r="G28731"/>
      <c r="I28731"/>
      <c r="L28731"/>
    </row>
    <row r="28732" spans="7:12" x14ac:dyDescent="0.25">
      <c r="G28732"/>
      <c r="I28732"/>
      <c r="L28732"/>
    </row>
    <row r="28733" spans="7:12" x14ac:dyDescent="0.25">
      <c r="G28733"/>
      <c r="I28733"/>
      <c r="L28733"/>
    </row>
    <row r="28734" spans="7:12" x14ac:dyDescent="0.25">
      <c r="G28734"/>
      <c r="I28734"/>
      <c r="L28734"/>
    </row>
    <row r="28735" spans="7:12" x14ac:dyDescent="0.25">
      <c r="G28735"/>
      <c r="I28735"/>
      <c r="L28735"/>
    </row>
    <row r="28736" spans="7:12" x14ac:dyDescent="0.25">
      <c r="G28736"/>
      <c r="I28736"/>
      <c r="L28736"/>
    </row>
    <row r="28737" spans="7:12" x14ac:dyDescent="0.25">
      <c r="G28737"/>
      <c r="I28737"/>
      <c r="L28737"/>
    </row>
    <row r="28738" spans="7:12" x14ac:dyDescent="0.25">
      <c r="G28738"/>
      <c r="I28738"/>
      <c r="L28738"/>
    </row>
    <row r="28739" spans="7:12" x14ac:dyDescent="0.25">
      <c r="G28739"/>
      <c r="I28739"/>
      <c r="L28739"/>
    </row>
    <row r="28740" spans="7:12" x14ac:dyDescent="0.25">
      <c r="G28740"/>
      <c r="I28740"/>
      <c r="L28740"/>
    </row>
    <row r="28741" spans="7:12" x14ac:dyDescent="0.25">
      <c r="G28741"/>
      <c r="I28741"/>
      <c r="L28741"/>
    </row>
    <row r="28742" spans="7:12" x14ac:dyDescent="0.25">
      <c r="G28742"/>
      <c r="I28742"/>
      <c r="L28742"/>
    </row>
    <row r="28743" spans="7:12" x14ac:dyDescent="0.25">
      <c r="G28743"/>
      <c r="I28743"/>
      <c r="L28743"/>
    </row>
    <row r="28744" spans="7:12" x14ac:dyDescent="0.25">
      <c r="G28744"/>
      <c r="I28744"/>
      <c r="L28744"/>
    </row>
    <row r="28745" spans="7:12" x14ac:dyDescent="0.25">
      <c r="G28745"/>
      <c r="I28745"/>
      <c r="L28745"/>
    </row>
    <row r="28746" spans="7:12" x14ac:dyDescent="0.25">
      <c r="G28746"/>
      <c r="I28746"/>
      <c r="L28746"/>
    </row>
    <row r="28747" spans="7:12" x14ac:dyDescent="0.25">
      <c r="G28747"/>
      <c r="I28747"/>
      <c r="L28747"/>
    </row>
    <row r="28748" spans="7:12" x14ac:dyDescent="0.25">
      <c r="G28748"/>
      <c r="I28748"/>
      <c r="L28748"/>
    </row>
    <row r="28749" spans="7:12" x14ac:dyDescent="0.25">
      <c r="G28749"/>
      <c r="I28749"/>
      <c r="L28749"/>
    </row>
    <row r="28750" spans="7:12" x14ac:dyDescent="0.25">
      <c r="G28750"/>
      <c r="I28750"/>
      <c r="L28750"/>
    </row>
    <row r="28751" spans="7:12" x14ac:dyDescent="0.25">
      <c r="G28751"/>
      <c r="I28751"/>
      <c r="L28751"/>
    </row>
    <row r="28752" spans="7:12" x14ac:dyDescent="0.25">
      <c r="G28752"/>
      <c r="I28752"/>
      <c r="L28752"/>
    </row>
    <row r="28753" spans="7:12" x14ac:dyDescent="0.25">
      <c r="G28753"/>
      <c r="I28753"/>
      <c r="L28753"/>
    </row>
    <row r="28754" spans="7:12" x14ac:dyDescent="0.25">
      <c r="G28754"/>
      <c r="I28754"/>
      <c r="L28754"/>
    </row>
    <row r="28755" spans="7:12" x14ac:dyDescent="0.25">
      <c r="G28755"/>
      <c r="I28755"/>
      <c r="L28755"/>
    </row>
    <row r="28756" spans="7:12" x14ac:dyDescent="0.25">
      <c r="G28756"/>
      <c r="I28756"/>
      <c r="L28756"/>
    </row>
    <row r="28757" spans="7:12" x14ac:dyDescent="0.25">
      <c r="G28757"/>
      <c r="I28757"/>
      <c r="L28757"/>
    </row>
    <row r="28758" spans="7:12" x14ac:dyDescent="0.25">
      <c r="G28758"/>
      <c r="I28758"/>
      <c r="L28758"/>
    </row>
    <row r="28759" spans="7:12" x14ac:dyDescent="0.25">
      <c r="G28759"/>
      <c r="I28759"/>
      <c r="L28759"/>
    </row>
    <row r="28760" spans="7:12" x14ac:dyDescent="0.25">
      <c r="G28760"/>
      <c r="I28760"/>
      <c r="L28760"/>
    </row>
    <row r="28761" spans="7:12" x14ac:dyDescent="0.25">
      <c r="G28761"/>
      <c r="I28761"/>
      <c r="L28761"/>
    </row>
    <row r="28762" spans="7:12" x14ac:dyDescent="0.25">
      <c r="G28762"/>
      <c r="I28762"/>
      <c r="L28762"/>
    </row>
    <row r="28763" spans="7:12" x14ac:dyDescent="0.25">
      <c r="G28763"/>
      <c r="I28763"/>
      <c r="L28763"/>
    </row>
    <row r="28764" spans="7:12" x14ac:dyDescent="0.25">
      <c r="G28764"/>
      <c r="I28764"/>
      <c r="L28764"/>
    </row>
    <row r="28765" spans="7:12" x14ac:dyDescent="0.25">
      <c r="G28765"/>
      <c r="I28765"/>
      <c r="L28765"/>
    </row>
    <row r="28766" spans="7:12" x14ac:dyDescent="0.25">
      <c r="G28766"/>
      <c r="I28766"/>
      <c r="L28766"/>
    </row>
    <row r="28767" spans="7:12" x14ac:dyDescent="0.25">
      <c r="G28767"/>
      <c r="I28767"/>
      <c r="L28767"/>
    </row>
    <row r="28768" spans="7:12" x14ac:dyDescent="0.25">
      <c r="G28768"/>
      <c r="I28768"/>
      <c r="L28768"/>
    </row>
    <row r="28769" spans="7:12" x14ac:dyDescent="0.25">
      <c r="G28769"/>
      <c r="I28769"/>
      <c r="L28769"/>
    </row>
    <row r="28770" spans="7:12" x14ac:dyDescent="0.25">
      <c r="G28770"/>
      <c r="I28770"/>
      <c r="L28770"/>
    </row>
    <row r="28771" spans="7:12" x14ac:dyDescent="0.25">
      <c r="G28771"/>
      <c r="I28771"/>
      <c r="L28771"/>
    </row>
    <row r="28772" spans="7:12" x14ac:dyDescent="0.25">
      <c r="G28772"/>
      <c r="I28772"/>
      <c r="L28772"/>
    </row>
    <row r="28773" spans="7:12" x14ac:dyDescent="0.25">
      <c r="G28773"/>
      <c r="I28773"/>
      <c r="L28773"/>
    </row>
    <row r="28774" spans="7:12" x14ac:dyDescent="0.25">
      <c r="G28774"/>
      <c r="I28774"/>
      <c r="L28774"/>
    </row>
    <row r="28775" spans="7:12" x14ac:dyDescent="0.25">
      <c r="G28775"/>
      <c r="I28775"/>
      <c r="L28775"/>
    </row>
    <row r="28776" spans="7:12" x14ac:dyDescent="0.25">
      <c r="G28776"/>
      <c r="I28776"/>
      <c r="L28776"/>
    </row>
    <row r="28777" spans="7:12" x14ac:dyDescent="0.25">
      <c r="G28777"/>
      <c r="I28777"/>
      <c r="L28777"/>
    </row>
    <row r="28778" spans="7:12" x14ac:dyDescent="0.25">
      <c r="G28778"/>
      <c r="I28778"/>
      <c r="L28778"/>
    </row>
    <row r="28779" spans="7:12" x14ac:dyDescent="0.25">
      <c r="G28779"/>
      <c r="I28779"/>
      <c r="L28779"/>
    </row>
    <row r="28780" spans="7:12" x14ac:dyDescent="0.25">
      <c r="G28780"/>
      <c r="I28780"/>
      <c r="L28780"/>
    </row>
    <row r="28781" spans="7:12" x14ac:dyDescent="0.25">
      <c r="G28781"/>
      <c r="I28781"/>
      <c r="L28781"/>
    </row>
    <row r="28782" spans="7:12" x14ac:dyDescent="0.25">
      <c r="G28782"/>
      <c r="I28782"/>
      <c r="L28782"/>
    </row>
    <row r="28783" spans="7:12" x14ac:dyDescent="0.25">
      <c r="G28783"/>
      <c r="I28783"/>
      <c r="L28783"/>
    </row>
    <row r="28784" spans="7:12" x14ac:dyDescent="0.25">
      <c r="G28784"/>
      <c r="I28784"/>
      <c r="L28784"/>
    </row>
    <row r="28785" spans="7:12" x14ac:dyDescent="0.25">
      <c r="G28785"/>
      <c r="I28785"/>
      <c r="L28785"/>
    </row>
    <row r="28786" spans="7:12" x14ac:dyDescent="0.25">
      <c r="G28786"/>
      <c r="I28786"/>
      <c r="L28786"/>
    </row>
    <row r="28787" spans="7:12" x14ac:dyDescent="0.25">
      <c r="G28787"/>
      <c r="I28787"/>
      <c r="L28787"/>
    </row>
    <row r="28788" spans="7:12" x14ac:dyDescent="0.25">
      <c r="G28788"/>
      <c r="I28788"/>
      <c r="L28788"/>
    </row>
    <row r="28789" spans="7:12" x14ac:dyDescent="0.25">
      <c r="G28789"/>
      <c r="I28789"/>
      <c r="L28789"/>
    </row>
    <row r="28790" spans="7:12" x14ac:dyDescent="0.25">
      <c r="G28790"/>
      <c r="I28790"/>
      <c r="L28790"/>
    </row>
    <row r="28791" spans="7:12" x14ac:dyDescent="0.25">
      <c r="G28791"/>
      <c r="I28791"/>
      <c r="L28791"/>
    </row>
    <row r="28792" spans="7:12" x14ac:dyDescent="0.25">
      <c r="G28792"/>
      <c r="I28792"/>
      <c r="L28792"/>
    </row>
    <row r="28793" spans="7:12" x14ac:dyDescent="0.25">
      <c r="G28793"/>
      <c r="I28793"/>
      <c r="L28793"/>
    </row>
    <row r="28794" spans="7:12" x14ac:dyDescent="0.25">
      <c r="G28794"/>
      <c r="I28794"/>
      <c r="L28794"/>
    </row>
    <row r="28795" spans="7:12" x14ac:dyDescent="0.25">
      <c r="G28795"/>
      <c r="I28795"/>
      <c r="L28795"/>
    </row>
    <row r="28796" spans="7:12" x14ac:dyDescent="0.25">
      <c r="G28796"/>
      <c r="I28796"/>
      <c r="L28796"/>
    </row>
    <row r="28797" spans="7:12" x14ac:dyDescent="0.25">
      <c r="G28797"/>
      <c r="I28797"/>
      <c r="L28797"/>
    </row>
    <row r="28798" spans="7:12" x14ac:dyDescent="0.25">
      <c r="G28798"/>
      <c r="I28798"/>
      <c r="L28798"/>
    </row>
    <row r="28799" spans="7:12" x14ac:dyDescent="0.25">
      <c r="G28799"/>
      <c r="I28799"/>
      <c r="L28799"/>
    </row>
    <row r="28800" spans="7:12" x14ac:dyDescent="0.25">
      <c r="G28800"/>
      <c r="I28800"/>
      <c r="L28800"/>
    </row>
    <row r="28801" spans="7:12" x14ac:dyDescent="0.25">
      <c r="G28801"/>
      <c r="I28801"/>
      <c r="L28801"/>
    </row>
    <row r="28802" spans="7:12" x14ac:dyDescent="0.25">
      <c r="G28802"/>
      <c r="I28802"/>
      <c r="L28802"/>
    </row>
    <row r="28803" spans="7:12" x14ac:dyDescent="0.25">
      <c r="G28803"/>
      <c r="I28803"/>
      <c r="L28803"/>
    </row>
    <row r="28804" spans="7:12" x14ac:dyDescent="0.25">
      <c r="G28804"/>
      <c r="I28804"/>
      <c r="L28804"/>
    </row>
    <row r="28805" spans="7:12" x14ac:dyDescent="0.25">
      <c r="G28805"/>
      <c r="I28805"/>
      <c r="L28805"/>
    </row>
    <row r="28806" spans="7:12" x14ac:dyDescent="0.25">
      <c r="G28806"/>
      <c r="I28806"/>
      <c r="L28806"/>
    </row>
    <row r="28807" spans="7:12" x14ac:dyDescent="0.25">
      <c r="G28807"/>
      <c r="I28807"/>
      <c r="L28807"/>
    </row>
    <row r="28808" spans="7:12" x14ac:dyDescent="0.25">
      <c r="G28808"/>
      <c r="I28808"/>
      <c r="L28808"/>
    </row>
    <row r="28809" spans="7:12" x14ac:dyDescent="0.25">
      <c r="G28809"/>
      <c r="I28809"/>
      <c r="L28809"/>
    </row>
    <row r="28810" spans="7:12" x14ac:dyDescent="0.25">
      <c r="G28810"/>
      <c r="I28810"/>
      <c r="L28810"/>
    </row>
    <row r="28811" spans="7:12" x14ac:dyDescent="0.25">
      <c r="G28811"/>
      <c r="I28811"/>
      <c r="L28811"/>
    </row>
    <row r="28812" spans="7:12" x14ac:dyDescent="0.25">
      <c r="G28812"/>
      <c r="I28812"/>
      <c r="L28812"/>
    </row>
    <row r="28813" spans="7:12" x14ac:dyDescent="0.25">
      <c r="G28813"/>
      <c r="I28813"/>
      <c r="L28813"/>
    </row>
    <row r="28814" spans="7:12" x14ac:dyDescent="0.25">
      <c r="G28814"/>
      <c r="I28814"/>
      <c r="L28814"/>
    </row>
    <row r="28815" spans="7:12" x14ac:dyDescent="0.25">
      <c r="G28815"/>
      <c r="I28815"/>
      <c r="L28815"/>
    </row>
    <row r="28816" spans="7:12" x14ac:dyDescent="0.25">
      <c r="G28816"/>
      <c r="I28816"/>
      <c r="L28816"/>
    </row>
    <row r="28817" spans="7:12" x14ac:dyDescent="0.25">
      <c r="G28817"/>
      <c r="I28817"/>
      <c r="L28817"/>
    </row>
    <row r="28818" spans="7:12" x14ac:dyDescent="0.25">
      <c r="G28818"/>
      <c r="I28818"/>
      <c r="L28818"/>
    </row>
    <row r="28819" spans="7:12" x14ac:dyDescent="0.25">
      <c r="G28819"/>
      <c r="I28819"/>
      <c r="L28819"/>
    </row>
    <row r="28820" spans="7:12" x14ac:dyDescent="0.25">
      <c r="G28820"/>
      <c r="I28820"/>
      <c r="L28820"/>
    </row>
    <row r="28821" spans="7:12" x14ac:dyDescent="0.25">
      <c r="G28821"/>
      <c r="I28821"/>
      <c r="L28821"/>
    </row>
    <row r="28822" spans="7:12" x14ac:dyDescent="0.25">
      <c r="G28822"/>
      <c r="I28822"/>
      <c r="L28822"/>
    </row>
    <row r="28823" spans="7:12" x14ac:dyDescent="0.25">
      <c r="G28823"/>
      <c r="I28823"/>
      <c r="L28823"/>
    </row>
    <row r="28824" spans="7:12" x14ac:dyDescent="0.25">
      <c r="G28824"/>
      <c r="I28824"/>
      <c r="L28824"/>
    </row>
    <row r="28825" spans="7:12" x14ac:dyDescent="0.25">
      <c r="G28825"/>
      <c r="I28825"/>
      <c r="L28825"/>
    </row>
    <row r="28826" spans="7:12" x14ac:dyDescent="0.25">
      <c r="G28826"/>
      <c r="I28826"/>
      <c r="L28826"/>
    </row>
    <row r="28827" spans="7:12" x14ac:dyDescent="0.25">
      <c r="G28827"/>
      <c r="I28827"/>
      <c r="L28827"/>
    </row>
    <row r="28828" spans="7:12" x14ac:dyDescent="0.25">
      <c r="G28828"/>
      <c r="I28828"/>
      <c r="L28828"/>
    </row>
    <row r="28829" spans="7:12" x14ac:dyDescent="0.25">
      <c r="G28829"/>
      <c r="I28829"/>
      <c r="L28829"/>
    </row>
    <row r="28830" spans="7:12" x14ac:dyDescent="0.25">
      <c r="G28830"/>
      <c r="I28830"/>
      <c r="L28830"/>
    </row>
    <row r="28831" spans="7:12" x14ac:dyDescent="0.25">
      <c r="G28831"/>
      <c r="I28831"/>
      <c r="L28831"/>
    </row>
    <row r="28832" spans="7:12" x14ac:dyDescent="0.25">
      <c r="G28832"/>
      <c r="I28832"/>
      <c r="L28832"/>
    </row>
    <row r="28833" spans="7:12" x14ac:dyDescent="0.25">
      <c r="G28833"/>
      <c r="I28833"/>
      <c r="L28833"/>
    </row>
    <row r="28834" spans="7:12" x14ac:dyDescent="0.25">
      <c r="G28834"/>
      <c r="I28834"/>
      <c r="L28834"/>
    </row>
    <row r="28835" spans="7:12" x14ac:dyDescent="0.25">
      <c r="G28835"/>
      <c r="I28835"/>
      <c r="L28835"/>
    </row>
    <row r="28836" spans="7:12" x14ac:dyDescent="0.25">
      <c r="G28836"/>
      <c r="I28836"/>
      <c r="L28836"/>
    </row>
    <row r="28837" spans="7:12" x14ac:dyDescent="0.25">
      <c r="G28837"/>
      <c r="I28837"/>
      <c r="L28837"/>
    </row>
    <row r="28838" spans="7:12" x14ac:dyDescent="0.25">
      <c r="G28838"/>
      <c r="I28838"/>
      <c r="L28838"/>
    </row>
    <row r="28839" spans="7:12" x14ac:dyDescent="0.25">
      <c r="G28839"/>
      <c r="I28839"/>
      <c r="L28839"/>
    </row>
    <row r="28840" spans="7:12" x14ac:dyDescent="0.25">
      <c r="G28840"/>
      <c r="I28840"/>
      <c r="L28840"/>
    </row>
    <row r="28841" spans="7:12" x14ac:dyDescent="0.25">
      <c r="G28841"/>
      <c r="I28841"/>
      <c r="L28841"/>
    </row>
    <row r="28842" spans="7:12" x14ac:dyDescent="0.25">
      <c r="G28842"/>
      <c r="I28842"/>
      <c r="L28842"/>
    </row>
    <row r="28843" spans="7:12" x14ac:dyDescent="0.25">
      <c r="G28843"/>
      <c r="I28843"/>
      <c r="L28843"/>
    </row>
    <row r="28844" spans="7:12" x14ac:dyDescent="0.25">
      <c r="G28844"/>
      <c r="I28844"/>
      <c r="L28844"/>
    </row>
    <row r="28845" spans="7:12" x14ac:dyDescent="0.25">
      <c r="G28845"/>
      <c r="I28845"/>
      <c r="L28845"/>
    </row>
    <row r="28846" spans="7:12" x14ac:dyDescent="0.25">
      <c r="G28846"/>
      <c r="I28846"/>
      <c r="L28846"/>
    </row>
    <row r="28847" spans="7:12" x14ac:dyDescent="0.25">
      <c r="G28847"/>
      <c r="I28847"/>
      <c r="L28847"/>
    </row>
    <row r="28848" spans="7:12" x14ac:dyDescent="0.25">
      <c r="G28848"/>
      <c r="I28848"/>
      <c r="L28848"/>
    </row>
    <row r="28849" spans="7:12" x14ac:dyDescent="0.25">
      <c r="G28849"/>
      <c r="I28849"/>
      <c r="L28849"/>
    </row>
    <row r="28850" spans="7:12" x14ac:dyDescent="0.25">
      <c r="G28850"/>
      <c r="I28850"/>
      <c r="L28850"/>
    </row>
    <row r="28851" spans="7:12" x14ac:dyDescent="0.25">
      <c r="G28851"/>
      <c r="I28851"/>
      <c r="L28851"/>
    </row>
    <row r="28852" spans="7:12" x14ac:dyDescent="0.25">
      <c r="G28852"/>
      <c r="I28852"/>
      <c r="L28852"/>
    </row>
    <row r="28853" spans="7:12" x14ac:dyDescent="0.25">
      <c r="G28853"/>
      <c r="I28853"/>
      <c r="L28853"/>
    </row>
    <row r="28854" spans="7:12" x14ac:dyDescent="0.25">
      <c r="G28854"/>
      <c r="I28854"/>
      <c r="L28854"/>
    </row>
    <row r="28855" spans="7:12" x14ac:dyDescent="0.25">
      <c r="G28855"/>
      <c r="I28855"/>
      <c r="L28855"/>
    </row>
    <row r="28856" spans="7:12" x14ac:dyDescent="0.25">
      <c r="G28856"/>
      <c r="I28856"/>
      <c r="L28856"/>
    </row>
    <row r="28857" spans="7:12" x14ac:dyDescent="0.25">
      <c r="G28857"/>
      <c r="I28857"/>
      <c r="L28857"/>
    </row>
    <row r="28858" spans="7:12" x14ac:dyDescent="0.25">
      <c r="G28858"/>
      <c r="I28858"/>
      <c r="L28858"/>
    </row>
    <row r="28859" spans="7:12" x14ac:dyDescent="0.25">
      <c r="G28859"/>
      <c r="I28859"/>
      <c r="L28859"/>
    </row>
    <row r="28860" spans="7:12" x14ac:dyDescent="0.25">
      <c r="G28860"/>
      <c r="I28860"/>
      <c r="L28860"/>
    </row>
    <row r="28861" spans="7:12" x14ac:dyDescent="0.25">
      <c r="G28861"/>
      <c r="I28861"/>
      <c r="L28861"/>
    </row>
    <row r="28862" spans="7:12" x14ac:dyDescent="0.25">
      <c r="G28862"/>
      <c r="I28862"/>
      <c r="L28862"/>
    </row>
    <row r="28863" spans="7:12" x14ac:dyDescent="0.25">
      <c r="G28863"/>
      <c r="I28863"/>
      <c r="L28863"/>
    </row>
    <row r="28864" spans="7:12" x14ac:dyDescent="0.25">
      <c r="G28864"/>
      <c r="I28864"/>
      <c r="L28864"/>
    </row>
    <row r="28865" spans="7:12" x14ac:dyDescent="0.25">
      <c r="G28865"/>
      <c r="I28865"/>
      <c r="L28865"/>
    </row>
    <row r="28866" spans="7:12" x14ac:dyDescent="0.25">
      <c r="G28866"/>
      <c r="I28866"/>
      <c r="L28866"/>
    </row>
    <row r="28867" spans="7:12" x14ac:dyDescent="0.25">
      <c r="G28867"/>
      <c r="I28867"/>
      <c r="L28867"/>
    </row>
    <row r="28868" spans="7:12" x14ac:dyDescent="0.25">
      <c r="G28868"/>
      <c r="I28868"/>
      <c r="L28868"/>
    </row>
    <row r="28869" spans="7:12" x14ac:dyDescent="0.25">
      <c r="G28869"/>
      <c r="I28869"/>
      <c r="L28869"/>
    </row>
    <row r="28870" spans="7:12" x14ac:dyDescent="0.25">
      <c r="G28870"/>
      <c r="I28870"/>
      <c r="L28870"/>
    </row>
    <row r="28871" spans="7:12" x14ac:dyDescent="0.25">
      <c r="G28871"/>
      <c r="I28871"/>
      <c r="L28871"/>
    </row>
    <row r="28872" spans="7:12" x14ac:dyDescent="0.25">
      <c r="G28872"/>
      <c r="I28872"/>
      <c r="L28872"/>
    </row>
    <row r="28873" spans="7:12" x14ac:dyDescent="0.25">
      <c r="G28873"/>
      <c r="I28873"/>
      <c r="L28873"/>
    </row>
    <row r="28874" spans="7:12" x14ac:dyDescent="0.25">
      <c r="G28874"/>
      <c r="I28874"/>
      <c r="L28874"/>
    </row>
    <row r="28875" spans="7:12" x14ac:dyDescent="0.25">
      <c r="G28875"/>
      <c r="I28875"/>
      <c r="L28875"/>
    </row>
    <row r="28876" spans="7:12" x14ac:dyDescent="0.25">
      <c r="G28876"/>
      <c r="I28876"/>
      <c r="L28876"/>
    </row>
    <row r="28877" spans="7:12" x14ac:dyDescent="0.25">
      <c r="G28877"/>
      <c r="I28877"/>
      <c r="L28877"/>
    </row>
    <row r="28878" spans="7:12" x14ac:dyDescent="0.25">
      <c r="G28878"/>
      <c r="I28878"/>
      <c r="L28878"/>
    </row>
    <row r="28879" spans="7:12" x14ac:dyDescent="0.25">
      <c r="G28879"/>
      <c r="I28879"/>
      <c r="L28879"/>
    </row>
    <row r="28880" spans="7:12" x14ac:dyDescent="0.25">
      <c r="G28880"/>
      <c r="I28880"/>
      <c r="L28880"/>
    </row>
    <row r="28881" spans="7:12" x14ac:dyDescent="0.25">
      <c r="G28881"/>
      <c r="I28881"/>
      <c r="L28881"/>
    </row>
    <row r="28882" spans="7:12" x14ac:dyDescent="0.25">
      <c r="G28882"/>
      <c r="I28882"/>
      <c r="L28882"/>
    </row>
    <row r="28883" spans="7:12" x14ac:dyDescent="0.25">
      <c r="G28883"/>
      <c r="I28883"/>
      <c r="L28883"/>
    </row>
    <row r="28884" spans="7:12" x14ac:dyDescent="0.25">
      <c r="G28884"/>
      <c r="I28884"/>
      <c r="L28884"/>
    </row>
    <row r="28885" spans="7:12" x14ac:dyDescent="0.25">
      <c r="G28885"/>
      <c r="I28885"/>
      <c r="L28885"/>
    </row>
    <row r="28886" spans="7:12" x14ac:dyDescent="0.25">
      <c r="G28886"/>
      <c r="I28886"/>
      <c r="L28886"/>
    </row>
    <row r="28887" spans="7:12" x14ac:dyDescent="0.25">
      <c r="G28887"/>
      <c r="I28887"/>
      <c r="L28887"/>
    </row>
    <row r="28888" spans="7:12" x14ac:dyDescent="0.25">
      <c r="G28888"/>
      <c r="I28888"/>
      <c r="L28888"/>
    </row>
    <row r="28889" spans="7:12" x14ac:dyDescent="0.25">
      <c r="G28889"/>
      <c r="I28889"/>
      <c r="L28889"/>
    </row>
    <row r="28890" spans="7:12" x14ac:dyDescent="0.25">
      <c r="G28890"/>
      <c r="I28890"/>
      <c r="L28890"/>
    </row>
    <row r="28891" spans="7:12" x14ac:dyDescent="0.25">
      <c r="G28891"/>
      <c r="I28891"/>
      <c r="L28891"/>
    </row>
    <row r="28892" spans="7:12" x14ac:dyDescent="0.25">
      <c r="G28892"/>
      <c r="I28892"/>
      <c r="L28892"/>
    </row>
    <row r="28893" spans="7:12" x14ac:dyDescent="0.25">
      <c r="G28893"/>
      <c r="I28893"/>
      <c r="L28893"/>
    </row>
    <row r="28894" spans="7:12" x14ac:dyDescent="0.25">
      <c r="G28894"/>
      <c r="I28894"/>
      <c r="L28894"/>
    </row>
    <row r="28895" spans="7:12" x14ac:dyDescent="0.25">
      <c r="G28895"/>
      <c r="I28895"/>
      <c r="L28895"/>
    </row>
    <row r="28896" spans="7:12" x14ac:dyDescent="0.25">
      <c r="G28896"/>
      <c r="I28896"/>
      <c r="L28896"/>
    </row>
    <row r="28897" spans="7:12" x14ac:dyDescent="0.25">
      <c r="G28897"/>
      <c r="I28897"/>
      <c r="L28897"/>
    </row>
    <row r="28898" spans="7:12" x14ac:dyDescent="0.25">
      <c r="G28898"/>
      <c r="I28898"/>
      <c r="L28898"/>
    </row>
    <row r="28899" spans="7:12" x14ac:dyDescent="0.25">
      <c r="G28899"/>
      <c r="I28899"/>
      <c r="L28899"/>
    </row>
    <row r="28900" spans="7:12" x14ac:dyDescent="0.25">
      <c r="G28900"/>
      <c r="I28900"/>
      <c r="L28900"/>
    </row>
    <row r="28901" spans="7:12" x14ac:dyDescent="0.25">
      <c r="G28901"/>
      <c r="I28901"/>
      <c r="L28901"/>
    </row>
    <row r="28902" spans="7:12" x14ac:dyDescent="0.25">
      <c r="G28902"/>
      <c r="I28902"/>
      <c r="L28902"/>
    </row>
    <row r="28903" spans="7:12" x14ac:dyDescent="0.25">
      <c r="G28903"/>
      <c r="I28903"/>
      <c r="L28903"/>
    </row>
    <row r="28904" spans="7:12" x14ac:dyDescent="0.25">
      <c r="G28904"/>
      <c r="I28904"/>
      <c r="L28904"/>
    </row>
    <row r="28905" spans="7:12" x14ac:dyDescent="0.25">
      <c r="G28905"/>
      <c r="I28905"/>
      <c r="L28905"/>
    </row>
    <row r="28906" spans="7:12" x14ac:dyDescent="0.25">
      <c r="G28906"/>
      <c r="I28906"/>
      <c r="L28906"/>
    </row>
    <row r="28907" spans="7:12" x14ac:dyDescent="0.25">
      <c r="G28907"/>
      <c r="I28907"/>
      <c r="L28907"/>
    </row>
    <row r="28908" spans="7:12" x14ac:dyDescent="0.25">
      <c r="G28908"/>
      <c r="I28908"/>
      <c r="L28908"/>
    </row>
    <row r="28909" spans="7:12" x14ac:dyDescent="0.25">
      <c r="G28909"/>
      <c r="I28909"/>
      <c r="L28909"/>
    </row>
    <row r="28910" spans="7:12" x14ac:dyDescent="0.25">
      <c r="G28910"/>
      <c r="I28910"/>
      <c r="L28910"/>
    </row>
    <row r="28911" spans="7:12" x14ac:dyDescent="0.25">
      <c r="G28911"/>
      <c r="I28911"/>
      <c r="L28911"/>
    </row>
    <row r="28912" spans="7:12" x14ac:dyDescent="0.25">
      <c r="G28912"/>
      <c r="I28912"/>
      <c r="L28912"/>
    </row>
    <row r="28913" spans="7:12" x14ac:dyDescent="0.25">
      <c r="G28913"/>
      <c r="I28913"/>
      <c r="L28913"/>
    </row>
    <row r="28914" spans="7:12" x14ac:dyDescent="0.25">
      <c r="G28914"/>
      <c r="I28914"/>
      <c r="L28914"/>
    </row>
    <row r="28915" spans="7:12" x14ac:dyDescent="0.25">
      <c r="G28915"/>
      <c r="I28915"/>
      <c r="L28915"/>
    </row>
    <row r="28916" spans="7:12" x14ac:dyDescent="0.25">
      <c r="G28916"/>
      <c r="I28916"/>
      <c r="L28916"/>
    </row>
    <row r="28917" spans="7:12" x14ac:dyDescent="0.25">
      <c r="G28917"/>
      <c r="I28917"/>
      <c r="L28917"/>
    </row>
    <row r="28918" spans="7:12" x14ac:dyDescent="0.25">
      <c r="G28918"/>
      <c r="I28918"/>
      <c r="L28918"/>
    </row>
    <row r="28919" spans="7:12" x14ac:dyDescent="0.25">
      <c r="G28919"/>
      <c r="I28919"/>
      <c r="L28919"/>
    </row>
    <row r="28920" spans="7:12" x14ac:dyDescent="0.25">
      <c r="G28920"/>
      <c r="I28920"/>
      <c r="L28920"/>
    </row>
    <row r="28921" spans="7:12" x14ac:dyDescent="0.25">
      <c r="G28921"/>
      <c r="I28921"/>
      <c r="L28921"/>
    </row>
    <row r="28922" spans="7:12" x14ac:dyDescent="0.25">
      <c r="G28922"/>
      <c r="I28922"/>
      <c r="L28922"/>
    </row>
    <row r="28923" spans="7:12" x14ac:dyDescent="0.25">
      <c r="G28923"/>
      <c r="I28923"/>
      <c r="L28923"/>
    </row>
    <row r="28924" spans="7:12" x14ac:dyDescent="0.25">
      <c r="G28924"/>
      <c r="I28924"/>
      <c r="L28924"/>
    </row>
    <row r="28925" spans="7:12" x14ac:dyDescent="0.25">
      <c r="G28925"/>
      <c r="I28925"/>
      <c r="L28925"/>
    </row>
    <row r="28926" spans="7:12" x14ac:dyDescent="0.25">
      <c r="G28926"/>
      <c r="I28926"/>
      <c r="L28926"/>
    </row>
    <row r="28927" spans="7:12" x14ac:dyDescent="0.25">
      <c r="G28927"/>
      <c r="I28927"/>
      <c r="L28927"/>
    </row>
    <row r="28928" spans="7:12" x14ac:dyDescent="0.25">
      <c r="G28928"/>
      <c r="I28928"/>
      <c r="L28928"/>
    </row>
    <row r="28929" spans="7:12" x14ac:dyDescent="0.25">
      <c r="G28929"/>
      <c r="I28929"/>
      <c r="L28929"/>
    </row>
    <row r="28930" spans="7:12" x14ac:dyDescent="0.25">
      <c r="G28930"/>
      <c r="I28930"/>
      <c r="L28930"/>
    </row>
    <row r="28931" spans="7:12" x14ac:dyDescent="0.25">
      <c r="G28931"/>
      <c r="I28931"/>
      <c r="L28931"/>
    </row>
    <row r="28932" spans="7:12" x14ac:dyDescent="0.25">
      <c r="G28932"/>
      <c r="I28932"/>
      <c r="L28932"/>
    </row>
    <row r="28933" spans="7:12" x14ac:dyDescent="0.25">
      <c r="G28933"/>
      <c r="I28933"/>
      <c r="L28933"/>
    </row>
    <row r="28934" spans="7:12" x14ac:dyDescent="0.25">
      <c r="G28934"/>
      <c r="I28934"/>
      <c r="L28934"/>
    </row>
    <row r="28935" spans="7:12" x14ac:dyDescent="0.25">
      <c r="G28935"/>
      <c r="I28935"/>
      <c r="L28935"/>
    </row>
    <row r="28936" spans="7:12" x14ac:dyDescent="0.25">
      <c r="G28936"/>
      <c r="I28936"/>
      <c r="L28936"/>
    </row>
    <row r="28937" spans="7:12" x14ac:dyDescent="0.25">
      <c r="G28937"/>
      <c r="I28937"/>
      <c r="L28937"/>
    </row>
    <row r="28938" spans="7:12" x14ac:dyDescent="0.25">
      <c r="G28938"/>
      <c r="I28938"/>
      <c r="L28938"/>
    </row>
    <row r="28939" spans="7:12" x14ac:dyDescent="0.25">
      <c r="G28939"/>
      <c r="I28939"/>
      <c r="L28939"/>
    </row>
    <row r="28940" spans="7:12" x14ac:dyDescent="0.25">
      <c r="G28940"/>
      <c r="I28940"/>
      <c r="L28940"/>
    </row>
    <row r="28941" spans="7:12" x14ac:dyDescent="0.25">
      <c r="G28941"/>
      <c r="I28941"/>
      <c r="L28941"/>
    </row>
    <row r="28942" spans="7:12" x14ac:dyDescent="0.25">
      <c r="G28942"/>
      <c r="I28942"/>
      <c r="L28942"/>
    </row>
    <row r="28943" spans="7:12" x14ac:dyDescent="0.25">
      <c r="G28943"/>
      <c r="I28943"/>
      <c r="L28943"/>
    </row>
    <row r="28944" spans="7:12" x14ac:dyDescent="0.25">
      <c r="G28944"/>
      <c r="I28944"/>
      <c r="L28944"/>
    </row>
    <row r="28945" spans="7:12" x14ac:dyDescent="0.25">
      <c r="G28945"/>
      <c r="I28945"/>
      <c r="L28945"/>
    </row>
    <row r="28946" spans="7:12" x14ac:dyDescent="0.25">
      <c r="G28946"/>
      <c r="I28946"/>
      <c r="L28946"/>
    </row>
    <row r="28947" spans="7:12" x14ac:dyDescent="0.25">
      <c r="G28947"/>
      <c r="I28947"/>
      <c r="L28947"/>
    </row>
    <row r="28948" spans="7:12" x14ac:dyDescent="0.25">
      <c r="G28948"/>
      <c r="I28948"/>
      <c r="L28948"/>
    </row>
    <row r="28949" spans="7:12" x14ac:dyDescent="0.25">
      <c r="G28949"/>
      <c r="I28949"/>
      <c r="L28949"/>
    </row>
    <row r="28950" spans="7:12" x14ac:dyDescent="0.25">
      <c r="G28950"/>
      <c r="I28950"/>
      <c r="L28950"/>
    </row>
    <row r="28951" spans="7:12" x14ac:dyDescent="0.25">
      <c r="G28951"/>
      <c r="I28951"/>
      <c r="L28951"/>
    </row>
    <row r="28952" spans="7:12" x14ac:dyDescent="0.25">
      <c r="G28952"/>
      <c r="I28952"/>
      <c r="L28952"/>
    </row>
    <row r="28953" spans="7:12" x14ac:dyDescent="0.25">
      <c r="G28953"/>
      <c r="I28953"/>
      <c r="L28953"/>
    </row>
    <row r="28954" spans="7:12" x14ac:dyDescent="0.25">
      <c r="G28954"/>
      <c r="I28954"/>
      <c r="L28954"/>
    </row>
    <row r="28955" spans="7:12" x14ac:dyDescent="0.25">
      <c r="G28955"/>
      <c r="I28955"/>
      <c r="L28955"/>
    </row>
    <row r="28956" spans="7:12" x14ac:dyDescent="0.25">
      <c r="G28956"/>
      <c r="I28956"/>
      <c r="L28956"/>
    </row>
    <row r="28957" spans="7:12" x14ac:dyDescent="0.25">
      <c r="G28957"/>
      <c r="I28957"/>
      <c r="L28957"/>
    </row>
    <row r="28958" spans="7:12" x14ac:dyDescent="0.25">
      <c r="G28958"/>
      <c r="I28958"/>
      <c r="L28958"/>
    </row>
    <row r="28959" spans="7:12" x14ac:dyDescent="0.25">
      <c r="G28959"/>
      <c r="I28959"/>
      <c r="L28959"/>
    </row>
    <row r="28960" spans="7:12" x14ac:dyDescent="0.25">
      <c r="G28960"/>
      <c r="I28960"/>
      <c r="L28960"/>
    </row>
    <row r="28961" spans="7:12" x14ac:dyDescent="0.25">
      <c r="G28961"/>
      <c r="I28961"/>
      <c r="L28961"/>
    </row>
    <row r="28962" spans="7:12" x14ac:dyDescent="0.25">
      <c r="G28962"/>
      <c r="I28962"/>
      <c r="L28962"/>
    </row>
    <row r="28963" spans="7:12" x14ac:dyDescent="0.25">
      <c r="G28963"/>
      <c r="I28963"/>
      <c r="L28963"/>
    </row>
    <row r="28964" spans="7:12" x14ac:dyDescent="0.25">
      <c r="G28964"/>
      <c r="I28964"/>
      <c r="L28964"/>
    </row>
    <row r="28965" spans="7:12" x14ac:dyDescent="0.25">
      <c r="G28965"/>
      <c r="I28965"/>
      <c r="L28965"/>
    </row>
    <row r="28966" spans="7:12" x14ac:dyDescent="0.25">
      <c r="G28966"/>
      <c r="I28966"/>
      <c r="L28966"/>
    </row>
    <row r="28967" spans="7:12" x14ac:dyDescent="0.25">
      <c r="G28967"/>
      <c r="I28967"/>
      <c r="L28967"/>
    </row>
    <row r="28968" spans="7:12" x14ac:dyDescent="0.25">
      <c r="G28968"/>
      <c r="I28968"/>
      <c r="L28968"/>
    </row>
    <row r="28969" spans="7:12" x14ac:dyDescent="0.25">
      <c r="G28969"/>
      <c r="I28969"/>
      <c r="L28969"/>
    </row>
    <row r="28970" spans="7:12" x14ac:dyDescent="0.25">
      <c r="G28970"/>
      <c r="I28970"/>
      <c r="L28970"/>
    </row>
    <row r="28971" spans="7:12" x14ac:dyDescent="0.25">
      <c r="G28971"/>
      <c r="I28971"/>
      <c r="L28971"/>
    </row>
    <row r="28972" spans="7:12" x14ac:dyDescent="0.25">
      <c r="G28972"/>
      <c r="I28972"/>
      <c r="L28972"/>
    </row>
    <row r="28973" spans="7:12" x14ac:dyDescent="0.25">
      <c r="G28973"/>
      <c r="I28973"/>
      <c r="L28973"/>
    </row>
    <row r="28974" spans="7:12" x14ac:dyDescent="0.25">
      <c r="G28974"/>
      <c r="I28974"/>
      <c r="L28974"/>
    </row>
    <row r="28975" spans="7:12" x14ac:dyDescent="0.25">
      <c r="G28975"/>
      <c r="I28975"/>
      <c r="L28975"/>
    </row>
    <row r="28976" spans="7:12" x14ac:dyDescent="0.25">
      <c r="G28976"/>
      <c r="I28976"/>
      <c r="L28976"/>
    </row>
    <row r="28977" spans="7:12" x14ac:dyDescent="0.25">
      <c r="G28977"/>
      <c r="I28977"/>
      <c r="L28977"/>
    </row>
    <row r="28978" spans="7:12" x14ac:dyDescent="0.25">
      <c r="G28978"/>
      <c r="I28978"/>
      <c r="L28978"/>
    </row>
    <row r="28979" spans="7:12" x14ac:dyDescent="0.25">
      <c r="G28979"/>
      <c r="I28979"/>
      <c r="L28979"/>
    </row>
    <row r="28980" spans="7:12" x14ac:dyDescent="0.25">
      <c r="G28980"/>
      <c r="I28980"/>
      <c r="L28980"/>
    </row>
    <row r="28981" spans="7:12" x14ac:dyDescent="0.25">
      <c r="G28981"/>
      <c r="I28981"/>
      <c r="L28981"/>
    </row>
    <row r="28982" spans="7:12" x14ac:dyDescent="0.25">
      <c r="G28982"/>
      <c r="I28982"/>
      <c r="L28982"/>
    </row>
    <row r="28983" spans="7:12" x14ac:dyDescent="0.25">
      <c r="G28983"/>
      <c r="I28983"/>
      <c r="L28983"/>
    </row>
    <row r="28984" spans="7:12" x14ac:dyDescent="0.25">
      <c r="G28984"/>
      <c r="I28984"/>
      <c r="L28984"/>
    </row>
    <row r="28985" spans="7:12" x14ac:dyDescent="0.25">
      <c r="G28985"/>
      <c r="I28985"/>
      <c r="L28985"/>
    </row>
    <row r="28986" spans="7:12" x14ac:dyDescent="0.25">
      <c r="G28986"/>
      <c r="I28986"/>
      <c r="L28986"/>
    </row>
    <row r="28987" spans="7:12" x14ac:dyDescent="0.25">
      <c r="G28987"/>
      <c r="I28987"/>
      <c r="L28987"/>
    </row>
    <row r="28988" spans="7:12" x14ac:dyDescent="0.25">
      <c r="G28988"/>
      <c r="I28988"/>
      <c r="L28988"/>
    </row>
    <row r="28989" spans="7:12" x14ac:dyDescent="0.25">
      <c r="G28989"/>
      <c r="I28989"/>
      <c r="L28989"/>
    </row>
    <row r="28990" spans="7:12" x14ac:dyDescent="0.25">
      <c r="G28990"/>
      <c r="I28990"/>
      <c r="L28990"/>
    </row>
    <row r="28991" spans="7:12" x14ac:dyDescent="0.25">
      <c r="G28991"/>
      <c r="I28991"/>
      <c r="L28991"/>
    </row>
    <row r="28992" spans="7:12" x14ac:dyDescent="0.25">
      <c r="G28992"/>
      <c r="I28992"/>
      <c r="L28992"/>
    </row>
    <row r="28993" spans="7:12" x14ac:dyDescent="0.25">
      <c r="G28993"/>
      <c r="I28993"/>
      <c r="L28993"/>
    </row>
    <row r="28994" spans="7:12" x14ac:dyDescent="0.25">
      <c r="G28994"/>
      <c r="I28994"/>
      <c r="L28994"/>
    </row>
    <row r="28995" spans="7:12" x14ac:dyDescent="0.25">
      <c r="G28995"/>
      <c r="I28995"/>
      <c r="L28995"/>
    </row>
    <row r="28996" spans="7:12" x14ac:dyDescent="0.25">
      <c r="G28996"/>
      <c r="I28996"/>
      <c r="L28996"/>
    </row>
    <row r="28997" spans="7:12" x14ac:dyDescent="0.25">
      <c r="G28997"/>
      <c r="I28997"/>
      <c r="L28997"/>
    </row>
    <row r="28998" spans="7:12" x14ac:dyDescent="0.25">
      <c r="G28998"/>
      <c r="I28998"/>
      <c r="L28998"/>
    </row>
    <row r="28999" spans="7:12" x14ac:dyDescent="0.25">
      <c r="G28999"/>
      <c r="I28999"/>
      <c r="L28999"/>
    </row>
    <row r="29000" spans="7:12" x14ac:dyDescent="0.25">
      <c r="G29000"/>
      <c r="I29000"/>
      <c r="L29000"/>
    </row>
    <row r="29001" spans="7:12" x14ac:dyDescent="0.25">
      <c r="G29001"/>
      <c r="I29001"/>
      <c r="L29001"/>
    </row>
    <row r="29002" spans="7:12" x14ac:dyDescent="0.25">
      <c r="G29002"/>
      <c r="I29002"/>
      <c r="L29002"/>
    </row>
    <row r="29003" spans="7:12" x14ac:dyDescent="0.25">
      <c r="G29003"/>
      <c r="I29003"/>
      <c r="L29003"/>
    </row>
    <row r="29004" spans="7:12" x14ac:dyDescent="0.25">
      <c r="G29004"/>
      <c r="I29004"/>
      <c r="L29004"/>
    </row>
    <row r="29005" spans="7:12" x14ac:dyDescent="0.25">
      <c r="G29005"/>
      <c r="I29005"/>
      <c r="L29005"/>
    </row>
    <row r="29006" spans="7:12" x14ac:dyDescent="0.25">
      <c r="G29006"/>
      <c r="I29006"/>
      <c r="L29006"/>
    </row>
    <row r="29007" spans="7:12" x14ac:dyDescent="0.25">
      <c r="G29007"/>
      <c r="I29007"/>
      <c r="L29007"/>
    </row>
    <row r="29008" spans="7:12" x14ac:dyDescent="0.25">
      <c r="G29008"/>
      <c r="I29008"/>
      <c r="L29008"/>
    </row>
    <row r="29009" spans="7:12" x14ac:dyDescent="0.25">
      <c r="G29009"/>
      <c r="I29009"/>
      <c r="L29009"/>
    </row>
    <row r="29010" spans="7:12" x14ac:dyDescent="0.25">
      <c r="G29010"/>
      <c r="I29010"/>
      <c r="L29010"/>
    </row>
    <row r="29011" spans="7:12" x14ac:dyDescent="0.25">
      <c r="G29011"/>
      <c r="I29011"/>
      <c r="L29011"/>
    </row>
    <row r="29012" spans="7:12" x14ac:dyDescent="0.25">
      <c r="G29012"/>
      <c r="I29012"/>
      <c r="L29012"/>
    </row>
    <row r="29013" spans="7:12" x14ac:dyDescent="0.25">
      <c r="G29013"/>
      <c r="I29013"/>
      <c r="L29013"/>
    </row>
    <row r="29014" spans="7:12" x14ac:dyDescent="0.25">
      <c r="G29014"/>
      <c r="I29014"/>
      <c r="L29014"/>
    </row>
    <row r="29015" spans="7:12" x14ac:dyDescent="0.25">
      <c r="G29015"/>
      <c r="I29015"/>
      <c r="L29015"/>
    </row>
    <row r="29016" spans="7:12" x14ac:dyDescent="0.25">
      <c r="G29016"/>
      <c r="I29016"/>
      <c r="L29016"/>
    </row>
    <row r="29017" spans="7:12" x14ac:dyDescent="0.25">
      <c r="G29017"/>
      <c r="I29017"/>
      <c r="L29017"/>
    </row>
    <row r="29018" spans="7:12" x14ac:dyDescent="0.25">
      <c r="G29018"/>
      <c r="I29018"/>
      <c r="L29018"/>
    </row>
    <row r="29019" spans="7:12" x14ac:dyDescent="0.25">
      <c r="G29019"/>
      <c r="I29019"/>
      <c r="L29019"/>
    </row>
    <row r="29020" spans="7:12" x14ac:dyDescent="0.25">
      <c r="G29020"/>
      <c r="I29020"/>
      <c r="L29020"/>
    </row>
    <row r="29021" spans="7:12" x14ac:dyDescent="0.25">
      <c r="G29021"/>
      <c r="I29021"/>
      <c r="L29021"/>
    </row>
    <row r="29022" spans="7:12" x14ac:dyDescent="0.25">
      <c r="G29022"/>
      <c r="I29022"/>
      <c r="L29022"/>
    </row>
    <row r="29023" spans="7:12" x14ac:dyDescent="0.25">
      <c r="G29023"/>
      <c r="I29023"/>
      <c r="L29023"/>
    </row>
    <row r="29024" spans="7:12" x14ac:dyDescent="0.25">
      <c r="G29024"/>
      <c r="I29024"/>
      <c r="L29024"/>
    </row>
    <row r="29025" spans="7:12" x14ac:dyDescent="0.25">
      <c r="G29025"/>
      <c r="I29025"/>
      <c r="L29025"/>
    </row>
    <row r="29026" spans="7:12" x14ac:dyDescent="0.25">
      <c r="G29026"/>
      <c r="I29026"/>
      <c r="L29026"/>
    </row>
    <row r="29027" spans="7:12" x14ac:dyDescent="0.25">
      <c r="G29027"/>
      <c r="I29027"/>
      <c r="L29027"/>
    </row>
    <row r="29028" spans="7:12" x14ac:dyDescent="0.25">
      <c r="G29028"/>
      <c r="I29028"/>
      <c r="L29028"/>
    </row>
    <row r="29029" spans="7:12" x14ac:dyDescent="0.25">
      <c r="G29029"/>
      <c r="I29029"/>
      <c r="L29029"/>
    </row>
    <row r="29030" spans="7:12" x14ac:dyDescent="0.25">
      <c r="G29030"/>
      <c r="I29030"/>
      <c r="L29030"/>
    </row>
    <row r="29031" spans="7:12" x14ac:dyDescent="0.25">
      <c r="G29031"/>
      <c r="I29031"/>
      <c r="L29031"/>
    </row>
    <row r="29032" spans="7:12" x14ac:dyDescent="0.25">
      <c r="G29032"/>
      <c r="I29032"/>
      <c r="L29032"/>
    </row>
    <row r="29033" spans="7:12" x14ac:dyDescent="0.25">
      <c r="G29033"/>
      <c r="I29033"/>
      <c r="L29033"/>
    </row>
    <row r="29034" spans="7:12" x14ac:dyDescent="0.25">
      <c r="G29034"/>
      <c r="I29034"/>
      <c r="L29034"/>
    </row>
    <row r="29035" spans="7:12" x14ac:dyDescent="0.25">
      <c r="G29035"/>
      <c r="I29035"/>
      <c r="L29035"/>
    </row>
    <row r="29036" spans="7:12" x14ac:dyDescent="0.25">
      <c r="G29036"/>
      <c r="I29036"/>
      <c r="L29036"/>
    </row>
    <row r="29037" spans="7:12" x14ac:dyDescent="0.25">
      <c r="G29037"/>
      <c r="I29037"/>
      <c r="L29037"/>
    </row>
    <row r="29038" spans="7:12" x14ac:dyDescent="0.25">
      <c r="G29038"/>
      <c r="I29038"/>
      <c r="L29038"/>
    </row>
    <row r="29039" spans="7:12" x14ac:dyDescent="0.25">
      <c r="G29039"/>
      <c r="I29039"/>
      <c r="L29039"/>
    </row>
    <row r="29040" spans="7:12" x14ac:dyDescent="0.25">
      <c r="G29040"/>
      <c r="I29040"/>
      <c r="L29040"/>
    </row>
    <row r="29041" spans="7:12" x14ac:dyDescent="0.25">
      <c r="G29041"/>
      <c r="I29041"/>
      <c r="L29041"/>
    </row>
    <row r="29042" spans="7:12" x14ac:dyDescent="0.25">
      <c r="G29042"/>
      <c r="I29042"/>
      <c r="L29042"/>
    </row>
    <row r="29043" spans="7:12" x14ac:dyDescent="0.25">
      <c r="G29043"/>
      <c r="I29043"/>
      <c r="L29043"/>
    </row>
    <row r="29044" spans="7:12" x14ac:dyDescent="0.25">
      <c r="G29044"/>
      <c r="I29044"/>
      <c r="L29044"/>
    </row>
    <row r="29045" spans="7:12" x14ac:dyDescent="0.25">
      <c r="G29045"/>
      <c r="I29045"/>
      <c r="L29045"/>
    </row>
    <row r="29046" spans="7:12" x14ac:dyDescent="0.25">
      <c r="G29046"/>
      <c r="I29046"/>
      <c r="L29046"/>
    </row>
    <row r="29047" spans="7:12" x14ac:dyDescent="0.25">
      <c r="G29047"/>
      <c r="I29047"/>
      <c r="L29047"/>
    </row>
    <row r="29048" spans="7:12" x14ac:dyDescent="0.25">
      <c r="G29048"/>
      <c r="I29048"/>
      <c r="L29048"/>
    </row>
    <row r="29049" spans="7:12" x14ac:dyDescent="0.25">
      <c r="G29049"/>
      <c r="I29049"/>
      <c r="L29049"/>
    </row>
    <row r="29050" spans="7:12" x14ac:dyDescent="0.25">
      <c r="G29050"/>
      <c r="I29050"/>
      <c r="L29050"/>
    </row>
    <row r="29051" spans="7:12" x14ac:dyDescent="0.25">
      <c r="G29051"/>
      <c r="I29051"/>
      <c r="L29051"/>
    </row>
    <row r="29052" spans="7:12" x14ac:dyDescent="0.25">
      <c r="G29052"/>
      <c r="I29052"/>
      <c r="L29052"/>
    </row>
    <row r="29053" spans="7:12" x14ac:dyDescent="0.25">
      <c r="G29053"/>
      <c r="I29053"/>
      <c r="L29053"/>
    </row>
    <row r="29054" spans="7:12" x14ac:dyDescent="0.25">
      <c r="G29054"/>
      <c r="I29054"/>
      <c r="L29054"/>
    </row>
    <row r="29055" spans="7:12" x14ac:dyDescent="0.25">
      <c r="G29055"/>
      <c r="I29055"/>
      <c r="L29055"/>
    </row>
    <row r="29056" spans="7:12" x14ac:dyDescent="0.25">
      <c r="G29056"/>
      <c r="I29056"/>
      <c r="L29056"/>
    </row>
    <row r="29057" spans="7:12" x14ac:dyDescent="0.25">
      <c r="G29057"/>
      <c r="I29057"/>
      <c r="L29057"/>
    </row>
    <row r="29058" spans="7:12" x14ac:dyDescent="0.25">
      <c r="G29058"/>
      <c r="I29058"/>
      <c r="L29058"/>
    </row>
    <row r="29059" spans="7:12" x14ac:dyDescent="0.25">
      <c r="G29059"/>
      <c r="I29059"/>
      <c r="L29059"/>
    </row>
    <row r="29060" spans="7:12" x14ac:dyDescent="0.25">
      <c r="G29060"/>
      <c r="I29060"/>
      <c r="L29060"/>
    </row>
    <row r="29061" spans="7:12" x14ac:dyDescent="0.25">
      <c r="G29061"/>
      <c r="I29061"/>
      <c r="L29061"/>
    </row>
    <row r="29062" spans="7:12" x14ac:dyDescent="0.25">
      <c r="G29062"/>
      <c r="I29062"/>
      <c r="L29062"/>
    </row>
    <row r="29063" spans="7:12" x14ac:dyDescent="0.25">
      <c r="G29063"/>
      <c r="I29063"/>
      <c r="L29063"/>
    </row>
    <row r="29064" spans="7:12" x14ac:dyDescent="0.25">
      <c r="G29064"/>
      <c r="I29064"/>
      <c r="L29064"/>
    </row>
    <row r="29065" spans="7:12" x14ac:dyDescent="0.25">
      <c r="G29065"/>
      <c r="I29065"/>
      <c r="L29065"/>
    </row>
    <row r="29066" spans="7:12" x14ac:dyDescent="0.25">
      <c r="G29066"/>
      <c r="I29066"/>
      <c r="L29066"/>
    </row>
    <row r="29067" spans="7:12" x14ac:dyDescent="0.25">
      <c r="G29067"/>
      <c r="I29067"/>
      <c r="L29067"/>
    </row>
    <row r="29068" spans="7:12" x14ac:dyDescent="0.25">
      <c r="G29068"/>
      <c r="I29068"/>
      <c r="L29068"/>
    </row>
    <row r="29069" spans="7:12" x14ac:dyDescent="0.25">
      <c r="G29069"/>
      <c r="I29069"/>
      <c r="L29069"/>
    </row>
    <row r="29070" spans="7:12" x14ac:dyDescent="0.25">
      <c r="G29070"/>
      <c r="I29070"/>
      <c r="L29070"/>
    </row>
    <row r="29071" spans="7:12" x14ac:dyDescent="0.25">
      <c r="G29071"/>
      <c r="I29071"/>
      <c r="L29071"/>
    </row>
    <row r="29072" spans="7:12" x14ac:dyDescent="0.25">
      <c r="G29072"/>
      <c r="I29072"/>
      <c r="L29072"/>
    </row>
    <row r="29073" spans="7:12" x14ac:dyDescent="0.25">
      <c r="G29073"/>
      <c r="I29073"/>
      <c r="L29073"/>
    </row>
    <row r="29074" spans="7:12" x14ac:dyDescent="0.25">
      <c r="G29074"/>
      <c r="I29074"/>
      <c r="L29074"/>
    </row>
    <row r="29075" spans="7:12" x14ac:dyDescent="0.25">
      <c r="G29075"/>
      <c r="I29075"/>
      <c r="L29075"/>
    </row>
    <row r="29076" spans="7:12" x14ac:dyDescent="0.25">
      <c r="G29076"/>
      <c r="I29076"/>
      <c r="L29076"/>
    </row>
    <row r="29077" spans="7:12" x14ac:dyDescent="0.25">
      <c r="G29077"/>
      <c r="I29077"/>
      <c r="L29077"/>
    </row>
    <row r="29078" spans="7:12" x14ac:dyDescent="0.25">
      <c r="G29078"/>
      <c r="I29078"/>
      <c r="L29078"/>
    </row>
    <row r="29079" spans="7:12" x14ac:dyDescent="0.25">
      <c r="G29079"/>
      <c r="I29079"/>
      <c r="L29079"/>
    </row>
    <row r="29080" spans="7:12" x14ac:dyDescent="0.25">
      <c r="G29080"/>
      <c r="I29080"/>
      <c r="L29080"/>
    </row>
    <row r="29081" spans="7:12" x14ac:dyDescent="0.25">
      <c r="G29081"/>
      <c r="I29081"/>
      <c r="L29081"/>
    </row>
    <row r="29082" spans="7:12" x14ac:dyDescent="0.25">
      <c r="G29082"/>
      <c r="I29082"/>
      <c r="L29082"/>
    </row>
    <row r="29083" spans="7:12" x14ac:dyDescent="0.25">
      <c r="G29083"/>
      <c r="I29083"/>
      <c r="L29083"/>
    </row>
    <row r="29084" spans="7:12" x14ac:dyDescent="0.25">
      <c r="G29084"/>
      <c r="I29084"/>
      <c r="L29084"/>
    </row>
    <row r="29085" spans="7:12" x14ac:dyDescent="0.25">
      <c r="G29085"/>
      <c r="I29085"/>
      <c r="L29085"/>
    </row>
    <row r="29086" spans="7:12" x14ac:dyDescent="0.25">
      <c r="G29086"/>
      <c r="I29086"/>
      <c r="L29086"/>
    </row>
    <row r="29087" spans="7:12" x14ac:dyDescent="0.25">
      <c r="G29087"/>
      <c r="I29087"/>
      <c r="L29087"/>
    </row>
    <row r="29088" spans="7:12" x14ac:dyDescent="0.25">
      <c r="G29088"/>
      <c r="I29088"/>
      <c r="L29088"/>
    </row>
    <row r="29089" spans="7:12" x14ac:dyDescent="0.25">
      <c r="G29089"/>
      <c r="I29089"/>
      <c r="L29089"/>
    </row>
    <row r="29090" spans="7:12" x14ac:dyDescent="0.25">
      <c r="G29090"/>
      <c r="I29090"/>
      <c r="L29090"/>
    </row>
    <row r="29091" spans="7:12" x14ac:dyDescent="0.25">
      <c r="G29091"/>
      <c r="I29091"/>
      <c r="L29091"/>
    </row>
    <row r="29092" spans="7:12" x14ac:dyDescent="0.25">
      <c r="G29092"/>
      <c r="I29092"/>
      <c r="L29092"/>
    </row>
    <row r="29093" spans="7:12" x14ac:dyDescent="0.25">
      <c r="G29093"/>
      <c r="I29093"/>
      <c r="L29093"/>
    </row>
    <row r="29094" spans="7:12" x14ac:dyDescent="0.25">
      <c r="G29094"/>
      <c r="I29094"/>
      <c r="L29094"/>
    </row>
    <row r="29095" spans="7:12" x14ac:dyDescent="0.25">
      <c r="G29095"/>
      <c r="I29095"/>
      <c r="L29095"/>
    </row>
    <row r="29096" spans="7:12" x14ac:dyDescent="0.25">
      <c r="G29096"/>
      <c r="I29096"/>
      <c r="L29096"/>
    </row>
    <row r="29097" spans="7:12" x14ac:dyDescent="0.25">
      <c r="G29097"/>
      <c r="I29097"/>
      <c r="L29097"/>
    </row>
    <row r="29098" spans="7:12" x14ac:dyDescent="0.25">
      <c r="G29098"/>
      <c r="I29098"/>
      <c r="L29098"/>
    </row>
    <row r="29099" spans="7:12" x14ac:dyDescent="0.25">
      <c r="G29099"/>
      <c r="I29099"/>
      <c r="L29099"/>
    </row>
    <row r="29100" spans="7:12" x14ac:dyDescent="0.25">
      <c r="G29100"/>
      <c r="I29100"/>
      <c r="L29100"/>
    </row>
    <row r="29101" spans="7:12" x14ac:dyDescent="0.25">
      <c r="G29101"/>
      <c r="I29101"/>
      <c r="L29101"/>
    </row>
    <row r="29102" spans="7:12" x14ac:dyDescent="0.25">
      <c r="G29102"/>
      <c r="I29102"/>
      <c r="L29102"/>
    </row>
    <row r="29103" spans="7:12" x14ac:dyDescent="0.25">
      <c r="G29103"/>
      <c r="I29103"/>
      <c r="L29103"/>
    </row>
    <row r="29104" spans="7:12" x14ac:dyDescent="0.25">
      <c r="G29104"/>
      <c r="I29104"/>
      <c r="L29104"/>
    </row>
    <row r="29105" spans="7:12" x14ac:dyDescent="0.25">
      <c r="G29105"/>
      <c r="I29105"/>
      <c r="L29105"/>
    </row>
    <row r="29106" spans="7:12" x14ac:dyDescent="0.25">
      <c r="G29106"/>
      <c r="I29106"/>
      <c r="L29106"/>
    </row>
    <row r="29107" spans="7:12" x14ac:dyDescent="0.25">
      <c r="G29107"/>
      <c r="I29107"/>
      <c r="L29107"/>
    </row>
    <row r="29108" spans="7:12" x14ac:dyDescent="0.25">
      <c r="G29108"/>
      <c r="I29108"/>
      <c r="L29108"/>
    </row>
    <row r="29109" spans="7:12" x14ac:dyDescent="0.25">
      <c r="G29109"/>
      <c r="I29109"/>
      <c r="L29109"/>
    </row>
    <row r="29110" spans="7:12" x14ac:dyDescent="0.25">
      <c r="G29110"/>
      <c r="I29110"/>
      <c r="L29110"/>
    </row>
    <row r="29111" spans="7:12" x14ac:dyDescent="0.25">
      <c r="G29111"/>
      <c r="I29111"/>
      <c r="L29111"/>
    </row>
    <row r="29112" spans="7:12" x14ac:dyDescent="0.25">
      <c r="G29112"/>
      <c r="I29112"/>
      <c r="L29112"/>
    </row>
    <row r="29113" spans="7:12" x14ac:dyDescent="0.25">
      <c r="G29113"/>
      <c r="I29113"/>
      <c r="L29113"/>
    </row>
    <row r="29114" spans="7:12" x14ac:dyDescent="0.25">
      <c r="G29114"/>
      <c r="I29114"/>
      <c r="L29114"/>
    </row>
    <row r="29115" spans="7:12" x14ac:dyDescent="0.25">
      <c r="G29115"/>
      <c r="I29115"/>
      <c r="L29115"/>
    </row>
    <row r="29116" spans="7:12" x14ac:dyDescent="0.25">
      <c r="G29116"/>
      <c r="I29116"/>
      <c r="L29116"/>
    </row>
    <row r="29117" spans="7:12" x14ac:dyDescent="0.25">
      <c r="G29117"/>
      <c r="I29117"/>
      <c r="L29117"/>
    </row>
    <row r="29118" spans="7:12" x14ac:dyDescent="0.25">
      <c r="G29118"/>
      <c r="I29118"/>
      <c r="L29118"/>
    </row>
    <row r="29119" spans="7:12" x14ac:dyDescent="0.25">
      <c r="G29119"/>
      <c r="I29119"/>
      <c r="L29119"/>
    </row>
    <row r="29120" spans="7:12" x14ac:dyDescent="0.25">
      <c r="G29120"/>
      <c r="I29120"/>
      <c r="L29120"/>
    </row>
    <row r="29121" spans="7:12" x14ac:dyDescent="0.25">
      <c r="G29121"/>
      <c r="I29121"/>
      <c r="L29121"/>
    </row>
    <row r="29122" spans="7:12" x14ac:dyDescent="0.25">
      <c r="G29122"/>
      <c r="I29122"/>
      <c r="L29122"/>
    </row>
    <row r="29123" spans="7:12" x14ac:dyDescent="0.25">
      <c r="G29123"/>
      <c r="I29123"/>
      <c r="L29123"/>
    </row>
    <row r="29124" spans="7:12" x14ac:dyDescent="0.25">
      <c r="G29124"/>
      <c r="I29124"/>
      <c r="L29124"/>
    </row>
    <row r="29125" spans="7:12" x14ac:dyDescent="0.25">
      <c r="G29125"/>
      <c r="I29125"/>
      <c r="L29125"/>
    </row>
    <row r="29126" spans="7:12" x14ac:dyDescent="0.25">
      <c r="G29126"/>
      <c r="I29126"/>
      <c r="L29126"/>
    </row>
    <row r="29127" spans="7:12" x14ac:dyDescent="0.25">
      <c r="G29127"/>
      <c r="I29127"/>
      <c r="L29127"/>
    </row>
    <row r="29128" spans="7:12" x14ac:dyDescent="0.25">
      <c r="G29128"/>
      <c r="I29128"/>
      <c r="L29128"/>
    </row>
    <row r="29129" spans="7:12" x14ac:dyDescent="0.25">
      <c r="G29129"/>
      <c r="I29129"/>
      <c r="L29129"/>
    </row>
    <row r="29130" spans="7:12" x14ac:dyDescent="0.25">
      <c r="G29130"/>
      <c r="I29130"/>
      <c r="L29130"/>
    </row>
    <row r="29131" spans="7:12" x14ac:dyDescent="0.25">
      <c r="G29131"/>
      <c r="I29131"/>
      <c r="L29131"/>
    </row>
    <row r="29132" spans="7:12" x14ac:dyDescent="0.25">
      <c r="G29132"/>
      <c r="I29132"/>
      <c r="L29132"/>
    </row>
    <row r="29133" spans="7:12" x14ac:dyDescent="0.25">
      <c r="G29133"/>
      <c r="I29133"/>
      <c r="L29133"/>
    </row>
    <row r="29134" spans="7:12" x14ac:dyDescent="0.25">
      <c r="G29134"/>
      <c r="I29134"/>
      <c r="L29134"/>
    </row>
    <row r="29135" spans="7:12" x14ac:dyDescent="0.25">
      <c r="G29135"/>
      <c r="I29135"/>
      <c r="L29135"/>
    </row>
    <row r="29136" spans="7:12" x14ac:dyDescent="0.25">
      <c r="G29136"/>
      <c r="I29136"/>
      <c r="L29136"/>
    </row>
    <row r="29137" spans="7:12" x14ac:dyDescent="0.25">
      <c r="G29137"/>
      <c r="I29137"/>
      <c r="L29137"/>
    </row>
    <row r="29138" spans="7:12" x14ac:dyDescent="0.25">
      <c r="G29138"/>
      <c r="I29138"/>
      <c r="L29138"/>
    </row>
    <row r="29139" spans="7:12" x14ac:dyDescent="0.25">
      <c r="G29139"/>
      <c r="I29139"/>
      <c r="L29139"/>
    </row>
    <row r="29140" spans="7:12" x14ac:dyDescent="0.25">
      <c r="G29140"/>
      <c r="I29140"/>
      <c r="L29140"/>
    </row>
    <row r="29141" spans="7:12" x14ac:dyDescent="0.25">
      <c r="G29141"/>
      <c r="I29141"/>
      <c r="L29141"/>
    </row>
    <row r="29142" spans="7:12" x14ac:dyDescent="0.25">
      <c r="G29142"/>
      <c r="I29142"/>
      <c r="L29142"/>
    </row>
    <row r="29143" spans="7:12" x14ac:dyDescent="0.25">
      <c r="G29143"/>
      <c r="I29143"/>
      <c r="L29143"/>
    </row>
    <row r="29144" spans="7:12" x14ac:dyDescent="0.25">
      <c r="G29144"/>
      <c r="I29144"/>
      <c r="L29144"/>
    </row>
    <row r="29145" spans="7:12" x14ac:dyDescent="0.25">
      <c r="G29145"/>
      <c r="I29145"/>
      <c r="L29145"/>
    </row>
    <row r="29146" spans="7:12" x14ac:dyDescent="0.25">
      <c r="G29146"/>
      <c r="I29146"/>
      <c r="L29146"/>
    </row>
    <row r="29147" spans="7:12" x14ac:dyDescent="0.25">
      <c r="G29147"/>
      <c r="I29147"/>
      <c r="L29147"/>
    </row>
    <row r="29148" spans="7:12" x14ac:dyDescent="0.25">
      <c r="G29148"/>
      <c r="I29148"/>
      <c r="L29148"/>
    </row>
    <row r="29149" spans="7:12" x14ac:dyDescent="0.25">
      <c r="G29149"/>
      <c r="I29149"/>
      <c r="L29149"/>
    </row>
    <row r="29150" spans="7:12" x14ac:dyDescent="0.25">
      <c r="G29150"/>
      <c r="I29150"/>
      <c r="L29150"/>
    </row>
    <row r="29151" spans="7:12" x14ac:dyDescent="0.25">
      <c r="G29151"/>
      <c r="I29151"/>
      <c r="L29151"/>
    </row>
    <row r="29152" spans="7:12" x14ac:dyDescent="0.25">
      <c r="G29152"/>
      <c r="I29152"/>
      <c r="L29152"/>
    </row>
    <row r="29153" spans="7:12" x14ac:dyDescent="0.25">
      <c r="G29153"/>
      <c r="I29153"/>
      <c r="L29153"/>
    </row>
    <row r="29154" spans="7:12" x14ac:dyDescent="0.25">
      <c r="G29154"/>
      <c r="I29154"/>
      <c r="L29154"/>
    </row>
    <row r="29155" spans="7:12" x14ac:dyDescent="0.25">
      <c r="G29155"/>
      <c r="I29155"/>
      <c r="L29155"/>
    </row>
    <row r="29156" spans="7:12" x14ac:dyDescent="0.25">
      <c r="G29156"/>
      <c r="I29156"/>
      <c r="L29156"/>
    </row>
    <row r="29157" spans="7:12" x14ac:dyDescent="0.25">
      <c r="G29157"/>
      <c r="I29157"/>
      <c r="L29157"/>
    </row>
    <row r="29158" spans="7:12" x14ac:dyDescent="0.25">
      <c r="G29158"/>
      <c r="I29158"/>
      <c r="L29158"/>
    </row>
    <row r="29159" spans="7:12" x14ac:dyDescent="0.25">
      <c r="G29159"/>
      <c r="I29159"/>
      <c r="L29159"/>
    </row>
    <row r="29160" spans="7:12" x14ac:dyDescent="0.25">
      <c r="G29160"/>
      <c r="I29160"/>
      <c r="L29160"/>
    </row>
    <row r="29161" spans="7:12" x14ac:dyDescent="0.25">
      <c r="G29161"/>
      <c r="I29161"/>
      <c r="L29161"/>
    </row>
    <row r="29162" spans="7:12" x14ac:dyDescent="0.25">
      <c r="G29162"/>
      <c r="I29162"/>
      <c r="L29162"/>
    </row>
    <row r="29163" spans="7:12" x14ac:dyDescent="0.25">
      <c r="G29163"/>
      <c r="I29163"/>
      <c r="L29163"/>
    </row>
    <row r="29164" spans="7:12" x14ac:dyDescent="0.25">
      <c r="G29164"/>
      <c r="I29164"/>
      <c r="L29164"/>
    </row>
    <row r="29165" spans="7:12" x14ac:dyDescent="0.25">
      <c r="G29165"/>
      <c r="I29165"/>
      <c r="L29165"/>
    </row>
    <row r="29166" spans="7:12" x14ac:dyDescent="0.25">
      <c r="G29166"/>
      <c r="I29166"/>
      <c r="L29166"/>
    </row>
    <row r="29167" spans="7:12" x14ac:dyDescent="0.25">
      <c r="G29167"/>
      <c r="I29167"/>
      <c r="L29167"/>
    </row>
    <row r="29168" spans="7:12" x14ac:dyDescent="0.25">
      <c r="G29168"/>
      <c r="I29168"/>
      <c r="L29168"/>
    </row>
    <row r="29169" spans="7:12" x14ac:dyDescent="0.25">
      <c r="G29169"/>
      <c r="I29169"/>
      <c r="L29169"/>
    </row>
    <row r="29170" spans="7:12" x14ac:dyDescent="0.25">
      <c r="G29170"/>
      <c r="I29170"/>
      <c r="L29170"/>
    </row>
    <row r="29171" spans="7:12" x14ac:dyDescent="0.25">
      <c r="G29171"/>
      <c r="I29171"/>
      <c r="L29171"/>
    </row>
    <row r="29172" spans="7:12" x14ac:dyDescent="0.25">
      <c r="G29172"/>
      <c r="I29172"/>
      <c r="L29172"/>
    </row>
    <row r="29173" spans="7:12" x14ac:dyDescent="0.25">
      <c r="G29173"/>
      <c r="I29173"/>
      <c r="L29173"/>
    </row>
    <row r="29174" spans="7:12" x14ac:dyDescent="0.25">
      <c r="G29174"/>
      <c r="I29174"/>
      <c r="L29174"/>
    </row>
    <row r="29175" spans="7:12" x14ac:dyDescent="0.25">
      <c r="G29175"/>
      <c r="I29175"/>
      <c r="L29175"/>
    </row>
    <row r="29176" spans="7:12" x14ac:dyDescent="0.25">
      <c r="G29176"/>
      <c r="I29176"/>
      <c r="L29176"/>
    </row>
    <row r="29177" spans="7:12" x14ac:dyDescent="0.25">
      <c r="G29177"/>
      <c r="I29177"/>
      <c r="L29177"/>
    </row>
    <row r="29178" spans="7:12" x14ac:dyDescent="0.25">
      <c r="G29178"/>
      <c r="I29178"/>
      <c r="L29178"/>
    </row>
    <row r="29179" spans="7:12" x14ac:dyDescent="0.25">
      <c r="G29179"/>
      <c r="I29179"/>
      <c r="L29179"/>
    </row>
    <row r="29180" spans="7:12" x14ac:dyDescent="0.25">
      <c r="G29180"/>
      <c r="I29180"/>
      <c r="L29180"/>
    </row>
    <row r="29181" spans="7:12" x14ac:dyDescent="0.25">
      <c r="G29181"/>
      <c r="I29181"/>
      <c r="L29181"/>
    </row>
    <row r="29182" spans="7:12" x14ac:dyDescent="0.25">
      <c r="G29182"/>
      <c r="I29182"/>
      <c r="L29182"/>
    </row>
    <row r="29183" spans="7:12" x14ac:dyDescent="0.25">
      <c r="G29183"/>
      <c r="I29183"/>
      <c r="L29183"/>
    </row>
    <row r="29184" spans="7:12" x14ac:dyDescent="0.25">
      <c r="G29184"/>
      <c r="I29184"/>
      <c r="L29184"/>
    </row>
    <row r="29185" spans="7:12" x14ac:dyDescent="0.25">
      <c r="G29185"/>
      <c r="I29185"/>
      <c r="L29185"/>
    </row>
    <row r="29186" spans="7:12" x14ac:dyDescent="0.25">
      <c r="G29186"/>
      <c r="I29186"/>
      <c r="L29186"/>
    </row>
    <row r="29187" spans="7:12" x14ac:dyDescent="0.25">
      <c r="G29187"/>
      <c r="I29187"/>
      <c r="L29187"/>
    </row>
    <row r="29188" spans="7:12" x14ac:dyDescent="0.25">
      <c r="G29188"/>
      <c r="I29188"/>
      <c r="L29188"/>
    </row>
    <row r="29189" spans="7:12" x14ac:dyDescent="0.25">
      <c r="G29189"/>
      <c r="I29189"/>
      <c r="L29189"/>
    </row>
    <row r="29190" spans="7:12" x14ac:dyDescent="0.25">
      <c r="G29190"/>
      <c r="I29190"/>
      <c r="L29190"/>
    </row>
    <row r="29191" spans="7:12" x14ac:dyDescent="0.25">
      <c r="G29191"/>
      <c r="I29191"/>
      <c r="L29191"/>
    </row>
    <row r="29192" spans="7:12" x14ac:dyDescent="0.25">
      <c r="G29192"/>
      <c r="I29192"/>
      <c r="L29192"/>
    </row>
    <row r="29193" spans="7:12" x14ac:dyDescent="0.25">
      <c r="G29193"/>
      <c r="I29193"/>
      <c r="L29193"/>
    </row>
    <row r="29194" spans="7:12" x14ac:dyDescent="0.25">
      <c r="G29194"/>
      <c r="I29194"/>
      <c r="L29194"/>
    </row>
    <row r="29195" spans="7:12" x14ac:dyDescent="0.25">
      <c r="G29195"/>
      <c r="I29195"/>
      <c r="L29195"/>
    </row>
    <row r="29196" spans="7:12" x14ac:dyDescent="0.25">
      <c r="G29196"/>
      <c r="I29196"/>
      <c r="L29196"/>
    </row>
    <row r="29197" spans="7:12" x14ac:dyDescent="0.25">
      <c r="G29197"/>
      <c r="I29197"/>
      <c r="L29197"/>
    </row>
    <row r="29198" spans="7:12" x14ac:dyDescent="0.25">
      <c r="G29198"/>
      <c r="I29198"/>
      <c r="L29198"/>
    </row>
    <row r="29199" spans="7:12" x14ac:dyDescent="0.25">
      <c r="G29199"/>
      <c r="I29199"/>
      <c r="L29199"/>
    </row>
    <row r="29200" spans="7:12" x14ac:dyDescent="0.25">
      <c r="G29200"/>
      <c r="I29200"/>
      <c r="L29200"/>
    </row>
    <row r="29201" spans="7:12" x14ac:dyDescent="0.25">
      <c r="G29201"/>
      <c r="I29201"/>
      <c r="L29201"/>
    </row>
    <row r="29202" spans="7:12" x14ac:dyDescent="0.25">
      <c r="G29202"/>
      <c r="I29202"/>
      <c r="L29202"/>
    </row>
    <row r="29203" spans="7:12" x14ac:dyDescent="0.25">
      <c r="G29203"/>
      <c r="I29203"/>
      <c r="L29203"/>
    </row>
    <row r="29204" spans="7:12" x14ac:dyDescent="0.25">
      <c r="G29204"/>
      <c r="I29204"/>
      <c r="L29204"/>
    </row>
    <row r="29205" spans="7:12" x14ac:dyDescent="0.25">
      <c r="G29205"/>
      <c r="I29205"/>
      <c r="L29205"/>
    </row>
    <row r="29206" spans="7:12" x14ac:dyDescent="0.25">
      <c r="G29206"/>
      <c r="I29206"/>
      <c r="L29206"/>
    </row>
    <row r="29207" spans="7:12" x14ac:dyDescent="0.25">
      <c r="G29207"/>
      <c r="I29207"/>
      <c r="L29207"/>
    </row>
    <row r="29208" spans="7:12" x14ac:dyDescent="0.25">
      <c r="G29208"/>
      <c r="I29208"/>
      <c r="L29208"/>
    </row>
    <row r="29209" spans="7:12" x14ac:dyDescent="0.25">
      <c r="G29209"/>
      <c r="I29209"/>
      <c r="L29209"/>
    </row>
    <row r="29210" spans="7:12" x14ac:dyDescent="0.25">
      <c r="G29210"/>
      <c r="I29210"/>
      <c r="L29210"/>
    </row>
    <row r="29211" spans="7:12" x14ac:dyDescent="0.25">
      <c r="G29211"/>
      <c r="I29211"/>
      <c r="L29211"/>
    </row>
    <row r="29212" spans="7:12" x14ac:dyDescent="0.25">
      <c r="G29212"/>
      <c r="I29212"/>
      <c r="L29212"/>
    </row>
    <row r="29213" spans="7:12" x14ac:dyDescent="0.25">
      <c r="G29213"/>
      <c r="I29213"/>
      <c r="L29213"/>
    </row>
    <row r="29214" spans="7:12" x14ac:dyDescent="0.25">
      <c r="G29214"/>
      <c r="I29214"/>
      <c r="L29214"/>
    </row>
    <row r="29215" spans="7:12" x14ac:dyDescent="0.25">
      <c r="G29215"/>
      <c r="I29215"/>
      <c r="L29215"/>
    </row>
    <row r="29216" spans="7:12" x14ac:dyDescent="0.25">
      <c r="G29216"/>
      <c r="I29216"/>
      <c r="L29216"/>
    </row>
    <row r="29217" spans="7:12" x14ac:dyDescent="0.25">
      <c r="G29217"/>
      <c r="I29217"/>
      <c r="L29217"/>
    </row>
    <row r="29218" spans="7:12" x14ac:dyDescent="0.25">
      <c r="G29218"/>
      <c r="I29218"/>
      <c r="L29218"/>
    </row>
    <row r="29219" spans="7:12" x14ac:dyDescent="0.25">
      <c r="G29219"/>
      <c r="I29219"/>
      <c r="L29219"/>
    </row>
    <row r="29220" spans="7:12" x14ac:dyDescent="0.25">
      <c r="G29220"/>
      <c r="I29220"/>
      <c r="L29220"/>
    </row>
    <row r="29221" spans="7:12" x14ac:dyDescent="0.25">
      <c r="G29221"/>
      <c r="I29221"/>
      <c r="L29221"/>
    </row>
    <row r="29222" spans="7:12" x14ac:dyDescent="0.25">
      <c r="G29222"/>
      <c r="I29222"/>
      <c r="L29222"/>
    </row>
    <row r="29223" spans="7:12" x14ac:dyDescent="0.25">
      <c r="G29223"/>
      <c r="I29223"/>
      <c r="L29223"/>
    </row>
    <row r="29224" spans="7:12" x14ac:dyDescent="0.25">
      <c r="G29224"/>
      <c r="I29224"/>
      <c r="L29224"/>
    </row>
    <row r="29225" spans="7:12" x14ac:dyDescent="0.25">
      <c r="G29225"/>
      <c r="I29225"/>
      <c r="L29225"/>
    </row>
    <row r="29226" spans="7:12" x14ac:dyDescent="0.25">
      <c r="G29226"/>
      <c r="I29226"/>
      <c r="L29226"/>
    </row>
    <row r="29227" spans="7:12" x14ac:dyDescent="0.25">
      <c r="G29227"/>
      <c r="I29227"/>
      <c r="L29227"/>
    </row>
    <row r="29228" spans="7:12" x14ac:dyDescent="0.25">
      <c r="G29228"/>
      <c r="I29228"/>
      <c r="L29228"/>
    </row>
    <row r="29229" spans="7:12" x14ac:dyDescent="0.25">
      <c r="G29229"/>
      <c r="I29229"/>
      <c r="L29229"/>
    </row>
    <row r="29230" spans="7:12" x14ac:dyDescent="0.25">
      <c r="G29230"/>
      <c r="I29230"/>
      <c r="L29230"/>
    </row>
    <row r="29231" spans="7:12" x14ac:dyDescent="0.25">
      <c r="G29231"/>
      <c r="I29231"/>
      <c r="L29231"/>
    </row>
    <row r="29232" spans="7:12" x14ac:dyDescent="0.25">
      <c r="G29232"/>
      <c r="I29232"/>
      <c r="L29232"/>
    </row>
    <row r="29233" spans="7:12" x14ac:dyDescent="0.25">
      <c r="G29233"/>
      <c r="I29233"/>
      <c r="L29233"/>
    </row>
    <row r="29234" spans="7:12" x14ac:dyDescent="0.25">
      <c r="G29234"/>
      <c r="I29234"/>
      <c r="L29234"/>
    </row>
    <row r="29235" spans="7:12" x14ac:dyDescent="0.25">
      <c r="G29235"/>
      <c r="I29235"/>
      <c r="L29235"/>
    </row>
    <row r="29236" spans="7:12" x14ac:dyDescent="0.25">
      <c r="G29236"/>
      <c r="I29236"/>
      <c r="L29236"/>
    </row>
    <row r="29237" spans="7:12" x14ac:dyDescent="0.25">
      <c r="G29237"/>
      <c r="I29237"/>
      <c r="L29237"/>
    </row>
    <row r="29238" spans="7:12" x14ac:dyDescent="0.25">
      <c r="G29238"/>
      <c r="I29238"/>
      <c r="L29238"/>
    </row>
    <row r="29239" spans="7:12" x14ac:dyDescent="0.25">
      <c r="G29239"/>
      <c r="I29239"/>
      <c r="L29239"/>
    </row>
    <row r="29240" spans="7:12" x14ac:dyDescent="0.25">
      <c r="G29240"/>
      <c r="I29240"/>
      <c r="L29240"/>
    </row>
    <row r="29241" spans="7:12" x14ac:dyDescent="0.25">
      <c r="G29241"/>
      <c r="I29241"/>
      <c r="L29241"/>
    </row>
    <row r="29242" spans="7:12" x14ac:dyDescent="0.25">
      <c r="G29242"/>
      <c r="I29242"/>
      <c r="L29242"/>
    </row>
    <row r="29243" spans="7:12" x14ac:dyDescent="0.25">
      <c r="G29243"/>
      <c r="I29243"/>
      <c r="L29243"/>
    </row>
    <row r="29244" spans="7:12" x14ac:dyDescent="0.25">
      <c r="G29244"/>
      <c r="I29244"/>
      <c r="L29244"/>
    </row>
    <row r="29245" spans="7:12" x14ac:dyDescent="0.25">
      <c r="G29245"/>
      <c r="I29245"/>
      <c r="L29245"/>
    </row>
    <row r="29246" spans="7:12" x14ac:dyDescent="0.25">
      <c r="G29246"/>
      <c r="I29246"/>
      <c r="L29246"/>
    </row>
    <row r="29247" spans="7:12" x14ac:dyDescent="0.25">
      <c r="G29247"/>
      <c r="I29247"/>
      <c r="L29247"/>
    </row>
    <row r="29248" spans="7:12" x14ac:dyDescent="0.25">
      <c r="G29248"/>
      <c r="I29248"/>
      <c r="L29248"/>
    </row>
    <row r="29249" spans="7:12" x14ac:dyDescent="0.25">
      <c r="G29249"/>
      <c r="I29249"/>
      <c r="L29249"/>
    </row>
    <row r="29250" spans="7:12" x14ac:dyDescent="0.25">
      <c r="G29250"/>
      <c r="I29250"/>
      <c r="L29250"/>
    </row>
    <row r="29251" spans="7:12" x14ac:dyDescent="0.25">
      <c r="G29251"/>
      <c r="I29251"/>
      <c r="L29251"/>
    </row>
    <row r="29252" spans="7:12" x14ac:dyDescent="0.25">
      <c r="G29252"/>
      <c r="I29252"/>
      <c r="L29252"/>
    </row>
    <row r="29253" spans="7:12" x14ac:dyDescent="0.25">
      <c r="G29253"/>
      <c r="I29253"/>
      <c r="L29253"/>
    </row>
    <row r="29254" spans="7:12" x14ac:dyDescent="0.25">
      <c r="G29254"/>
      <c r="I29254"/>
      <c r="L29254"/>
    </row>
    <row r="29255" spans="7:12" x14ac:dyDescent="0.25">
      <c r="G29255"/>
      <c r="I29255"/>
      <c r="L29255"/>
    </row>
    <row r="29256" spans="7:12" x14ac:dyDescent="0.25">
      <c r="G29256"/>
      <c r="I29256"/>
      <c r="L29256"/>
    </row>
    <row r="29257" spans="7:12" x14ac:dyDescent="0.25">
      <c r="G29257"/>
      <c r="I29257"/>
      <c r="L29257"/>
    </row>
    <row r="29258" spans="7:12" x14ac:dyDescent="0.25">
      <c r="G29258"/>
      <c r="I29258"/>
      <c r="L29258"/>
    </row>
    <row r="29259" spans="7:12" x14ac:dyDescent="0.25">
      <c r="G29259"/>
      <c r="I29259"/>
      <c r="L29259"/>
    </row>
    <row r="29260" spans="7:12" x14ac:dyDescent="0.25">
      <c r="G29260"/>
      <c r="I29260"/>
      <c r="L29260"/>
    </row>
    <row r="29261" spans="7:12" x14ac:dyDescent="0.25">
      <c r="G29261"/>
      <c r="I29261"/>
      <c r="L29261"/>
    </row>
    <row r="29262" spans="7:12" x14ac:dyDescent="0.25">
      <c r="G29262"/>
      <c r="I29262"/>
      <c r="L29262"/>
    </row>
    <row r="29263" spans="7:12" x14ac:dyDescent="0.25">
      <c r="G29263"/>
      <c r="I29263"/>
      <c r="L29263"/>
    </row>
    <row r="29264" spans="7:12" x14ac:dyDescent="0.25">
      <c r="G29264"/>
      <c r="I29264"/>
      <c r="L29264"/>
    </row>
    <row r="29265" spans="7:12" x14ac:dyDescent="0.25">
      <c r="G29265"/>
      <c r="I29265"/>
      <c r="L29265"/>
    </row>
    <row r="29266" spans="7:12" x14ac:dyDescent="0.25">
      <c r="G29266"/>
      <c r="I29266"/>
      <c r="L29266"/>
    </row>
    <row r="29267" spans="7:12" x14ac:dyDescent="0.25">
      <c r="G29267"/>
      <c r="I29267"/>
      <c r="L29267"/>
    </row>
    <row r="29268" spans="7:12" x14ac:dyDescent="0.25">
      <c r="G29268"/>
      <c r="I29268"/>
      <c r="L29268"/>
    </row>
    <row r="29269" spans="7:12" x14ac:dyDescent="0.25">
      <c r="G29269"/>
      <c r="I29269"/>
      <c r="L29269"/>
    </row>
    <row r="29270" spans="7:12" x14ac:dyDescent="0.25">
      <c r="G29270"/>
      <c r="I29270"/>
      <c r="L29270"/>
    </row>
    <row r="29271" spans="7:12" x14ac:dyDescent="0.25">
      <c r="G29271"/>
      <c r="I29271"/>
      <c r="L29271"/>
    </row>
    <row r="29272" spans="7:12" x14ac:dyDescent="0.25">
      <c r="G29272"/>
      <c r="I29272"/>
      <c r="L29272"/>
    </row>
    <row r="29273" spans="7:12" x14ac:dyDescent="0.25">
      <c r="G29273"/>
      <c r="I29273"/>
      <c r="L29273"/>
    </row>
    <row r="29274" spans="7:12" x14ac:dyDescent="0.25">
      <c r="G29274"/>
      <c r="I29274"/>
      <c r="L29274"/>
    </row>
    <row r="29275" spans="7:12" x14ac:dyDescent="0.25">
      <c r="G29275"/>
      <c r="I29275"/>
      <c r="L29275"/>
    </row>
    <row r="29276" spans="7:12" x14ac:dyDescent="0.25">
      <c r="G29276"/>
      <c r="I29276"/>
      <c r="L29276"/>
    </row>
    <row r="29277" spans="7:12" x14ac:dyDescent="0.25">
      <c r="G29277"/>
      <c r="I29277"/>
      <c r="L29277"/>
    </row>
    <row r="29278" spans="7:12" x14ac:dyDescent="0.25">
      <c r="G29278"/>
      <c r="I29278"/>
      <c r="L29278"/>
    </row>
    <row r="29279" spans="7:12" x14ac:dyDescent="0.25">
      <c r="G29279"/>
      <c r="I29279"/>
      <c r="L29279"/>
    </row>
    <row r="29280" spans="7:12" x14ac:dyDescent="0.25">
      <c r="G29280"/>
      <c r="I29280"/>
      <c r="L29280"/>
    </row>
    <row r="29281" spans="7:12" x14ac:dyDescent="0.25">
      <c r="G29281"/>
      <c r="I29281"/>
      <c r="L29281"/>
    </row>
    <row r="29282" spans="7:12" x14ac:dyDescent="0.25">
      <c r="G29282"/>
      <c r="I29282"/>
      <c r="L29282"/>
    </row>
    <row r="29283" spans="7:12" x14ac:dyDescent="0.25">
      <c r="G29283"/>
      <c r="I29283"/>
      <c r="L29283"/>
    </row>
    <row r="29284" spans="7:12" x14ac:dyDescent="0.25">
      <c r="G29284"/>
      <c r="I29284"/>
      <c r="L29284"/>
    </row>
    <row r="29285" spans="7:12" x14ac:dyDescent="0.25">
      <c r="G29285"/>
      <c r="I29285"/>
      <c r="L29285"/>
    </row>
    <row r="29286" spans="7:12" x14ac:dyDescent="0.25">
      <c r="G29286"/>
      <c r="I29286"/>
      <c r="L29286"/>
    </row>
    <row r="29287" spans="7:12" x14ac:dyDescent="0.25">
      <c r="G29287"/>
      <c r="I29287"/>
      <c r="L29287"/>
    </row>
    <row r="29288" spans="7:12" x14ac:dyDescent="0.25">
      <c r="G29288"/>
      <c r="I29288"/>
      <c r="L29288"/>
    </row>
    <row r="29289" spans="7:12" x14ac:dyDescent="0.25">
      <c r="G29289"/>
      <c r="I29289"/>
      <c r="L29289"/>
    </row>
    <row r="29290" spans="7:12" x14ac:dyDescent="0.25">
      <c r="G29290"/>
      <c r="I29290"/>
      <c r="L29290"/>
    </row>
    <row r="29291" spans="7:12" x14ac:dyDescent="0.25">
      <c r="G29291"/>
      <c r="I29291"/>
      <c r="L29291"/>
    </row>
    <row r="29292" spans="7:12" x14ac:dyDescent="0.25">
      <c r="G29292"/>
      <c r="I29292"/>
      <c r="L29292"/>
    </row>
    <row r="29293" spans="7:12" x14ac:dyDescent="0.25">
      <c r="G29293"/>
      <c r="I29293"/>
      <c r="L29293"/>
    </row>
    <row r="29294" spans="7:12" x14ac:dyDescent="0.25">
      <c r="G29294"/>
      <c r="I29294"/>
      <c r="L29294"/>
    </row>
    <row r="29295" spans="7:12" x14ac:dyDescent="0.25">
      <c r="G29295"/>
      <c r="I29295"/>
      <c r="L29295"/>
    </row>
    <row r="29296" spans="7:12" x14ac:dyDescent="0.25">
      <c r="G29296"/>
      <c r="I29296"/>
      <c r="L29296"/>
    </row>
    <row r="29297" spans="7:12" x14ac:dyDescent="0.25">
      <c r="G29297"/>
      <c r="I29297"/>
      <c r="L29297"/>
    </row>
    <row r="29298" spans="7:12" x14ac:dyDescent="0.25">
      <c r="G29298"/>
      <c r="I29298"/>
      <c r="L29298"/>
    </row>
    <row r="29299" spans="7:12" x14ac:dyDescent="0.25">
      <c r="G29299"/>
      <c r="I29299"/>
      <c r="L29299"/>
    </row>
    <row r="29300" spans="7:12" x14ac:dyDescent="0.25">
      <c r="G29300"/>
      <c r="I29300"/>
      <c r="L29300"/>
    </row>
    <row r="29301" spans="7:12" x14ac:dyDescent="0.25">
      <c r="G29301"/>
      <c r="I29301"/>
      <c r="L29301"/>
    </row>
    <row r="29302" spans="7:12" x14ac:dyDescent="0.25">
      <c r="G29302"/>
      <c r="I29302"/>
      <c r="L29302"/>
    </row>
    <row r="29303" spans="7:12" x14ac:dyDescent="0.25">
      <c r="G29303"/>
      <c r="I29303"/>
      <c r="L29303"/>
    </row>
    <row r="29304" spans="7:12" x14ac:dyDescent="0.25">
      <c r="G29304"/>
      <c r="I29304"/>
      <c r="L29304"/>
    </row>
    <row r="29305" spans="7:12" x14ac:dyDescent="0.25">
      <c r="G29305"/>
      <c r="I29305"/>
      <c r="L29305"/>
    </row>
    <row r="29306" spans="7:12" x14ac:dyDescent="0.25">
      <c r="G29306"/>
      <c r="I29306"/>
      <c r="L29306"/>
    </row>
    <row r="29307" spans="7:12" x14ac:dyDescent="0.25">
      <c r="G29307"/>
      <c r="I29307"/>
      <c r="L29307"/>
    </row>
    <row r="29308" spans="7:12" x14ac:dyDescent="0.25">
      <c r="G29308"/>
      <c r="I29308"/>
      <c r="L29308"/>
    </row>
    <row r="29309" spans="7:12" x14ac:dyDescent="0.25">
      <c r="G29309"/>
      <c r="I29309"/>
      <c r="L29309"/>
    </row>
    <row r="29310" spans="7:12" x14ac:dyDescent="0.25">
      <c r="G29310"/>
      <c r="I29310"/>
      <c r="L29310"/>
    </row>
    <row r="29311" spans="7:12" x14ac:dyDescent="0.25">
      <c r="G29311"/>
      <c r="I29311"/>
      <c r="L29311"/>
    </row>
    <row r="29312" spans="7:12" x14ac:dyDescent="0.25">
      <c r="G29312"/>
      <c r="I29312"/>
      <c r="L29312"/>
    </row>
    <row r="29313" spans="7:12" x14ac:dyDescent="0.25">
      <c r="G29313"/>
      <c r="I29313"/>
      <c r="L29313"/>
    </row>
    <row r="29314" spans="7:12" x14ac:dyDescent="0.25">
      <c r="G29314"/>
      <c r="I29314"/>
      <c r="L29314"/>
    </row>
    <row r="29315" spans="7:12" x14ac:dyDescent="0.25">
      <c r="G29315"/>
      <c r="I29315"/>
      <c r="L29315"/>
    </row>
    <row r="29316" spans="7:12" x14ac:dyDescent="0.25">
      <c r="G29316"/>
      <c r="I29316"/>
      <c r="L29316"/>
    </row>
    <row r="29317" spans="7:12" x14ac:dyDescent="0.25">
      <c r="G29317"/>
      <c r="I29317"/>
      <c r="L29317"/>
    </row>
    <row r="29318" spans="7:12" x14ac:dyDescent="0.25">
      <c r="G29318"/>
      <c r="I29318"/>
      <c r="L29318"/>
    </row>
    <row r="29319" spans="7:12" x14ac:dyDescent="0.25">
      <c r="G29319"/>
      <c r="I29319"/>
      <c r="L29319"/>
    </row>
    <row r="29320" spans="7:12" x14ac:dyDescent="0.25">
      <c r="G29320"/>
      <c r="I29320"/>
      <c r="L29320"/>
    </row>
    <row r="29321" spans="7:12" x14ac:dyDescent="0.25">
      <c r="G29321"/>
      <c r="I29321"/>
      <c r="L29321"/>
    </row>
    <row r="29322" spans="7:12" x14ac:dyDescent="0.25">
      <c r="G29322"/>
      <c r="I29322"/>
      <c r="L29322"/>
    </row>
    <row r="29323" spans="7:12" x14ac:dyDescent="0.25">
      <c r="G29323"/>
      <c r="I29323"/>
      <c r="L29323"/>
    </row>
    <row r="29324" spans="7:12" x14ac:dyDescent="0.25">
      <c r="G29324"/>
      <c r="I29324"/>
      <c r="L29324"/>
    </row>
    <row r="29325" spans="7:12" x14ac:dyDescent="0.25">
      <c r="G29325"/>
      <c r="I29325"/>
      <c r="L29325"/>
    </row>
    <row r="29326" spans="7:12" x14ac:dyDescent="0.25">
      <c r="G29326"/>
      <c r="I29326"/>
      <c r="L29326"/>
    </row>
    <row r="29327" spans="7:12" x14ac:dyDescent="0.25">
      <c r="G29327"/>
      <c r="I29327"/>
      <c r="L29327"/>
    </row>
    <row r="29328" spans="7:12" x14ac:dyDescent="0.25">
      <c r="G29328"/>
      <c r="I29328"/>
      <c r="L29328"/>
    </row>
    <row r="29329" spans="7:12" x14ac:dyDescent="0.25">
      <c r="G29329"/>
      <c r="I29329"/>
      <c r="L29329"/>
    </row>
    <row r="29330" spans="7:12" x14ac:dyDescent="0.25">
      <c r="G29330"/>
      <c r="I29330"/>
      <c r="L29330"/>
    </row>
    <row r="29331" spans="7:12" x14ac:dyDescent="0.25">
      <c r="G29331"/>
      <c r="I29331"/>
      <c r="L29331"/>
    </row>
    <row r="29332" spans="7:12" x14ac:dyDescent="0.25">
      <c r="G29332"/>
      <c r="I29332"/>
      <c r="L29332"/>
    </row>
    <row r="29333" spans="7:12" x14ac:dyDescent="0.25">
      <c r="G29333"/>
      <c r="I29333"/>
      <c r="L29333"/>
    </row>
    <row r="29334" spans="7:12" x14ac:dyDescent="0.25">
      <c r="G29334"/>
      <c r="I29334"/>
      <c r="L29334"/>
    </row>
    <row r="29335" spans="7:12" x14ac:dyDescent="0.25">
      <c r="G29335"/>
      <c r="I29335"/>
      <c r="L29335"/>
    </row>
    <row r="29336" spans="7:12" x14ac:dyDescent="0.25">
      <c r="G29336"/>
      <c r="I29336"/>
      <c r="L29336"/>
    </row>
    <row r="29337" spans="7:12" x14ac:dyDescent="0.25">
      <c r="G29337"/>
      <c r="I29337"/>
      <c r="L29337"/>
    </row>
    <row r="29338" spans="7:12" x14ac:dyDescent="0.25">
      <c r="G29338"/>
      <c r="I29338"/>
      <c r="L29338"/>
    </row>
    <row r="29339" spans="7:12" x14ac:dyDescent="0.25">
      <c r="G29339"/>
      <c r="I29339"/>
      <c r="L29339"/>
    </row>
    <row r="29340" spans="7:12" x14ac:dyDescent="0.25">
      <c r="G29340"/>
      <c r="I29340"/>
      <c r="L29340"/>
    </row>
    <row r="29341" spans="7:12" x14ac:dyDescent="0.25">
      <c r="G29341"/>
      <c r="I29341"/>
      <c r="L29341"/>
    </row>
    <row r="29342" spans="7:12" x14ac:dyDescent="0.25">
      <c r="G29342"/>
      <c r="I29342"/>
      <c r="L29342"/>
    </row>
    <row r="29343" spans="7:12" x14ac:dyDescent="0.25">
      <c r="G29343"/>
      <c r="I29343"/>
      <c r="L29343"/>
    </row>
    <row r="29344" spans="7:12" x14ac:dyDescent="0.25">
      <c r="G29344"/>
      <c r="I29344"/>
      <c r="L29344"/>
    </row>
    <row r="29345" spans="7:12" x14ac:dyDescent="0.25">
      <c r="G29345"/>
      <c r="I29345"/>
      <c r="L29345"/>
    </row>
    <row r="29346" spans="7:12" x14ac:dyDescent="0.25">
      <c r="G29346"/>
      <c r="I29346"/>
      <c r="L29346"/>
    </row>
    <row r="29347" spans="7:12" x14ac:dyDescent="0.25">
      <c r="G29347"/>
      <c r="I29347"/>
      <c r="L29347"/>
    </row>
    <row r="29348" spans="7:12" x14ac:dyDescent="0.25">
      <c r="G29348"/>
      <c r="I29348"/>
      <c r="L29348"/>
    </row>
    <row r="29349" spans="7:12" x14ac:dyDescent="0.25">
      <c r="G29349"/>
      <c r="I29349"/>
      <c r="L29349"/>
    </row>
    <row r="29350" spans="7:12" x14ac:dyDescent="0.25">
      <c r="G29350"/>
      <c r="I29350"/>
      <c r="L29350"/>
    </row>
    <row r="29351" spans="7:12" x14ac:dyDescent="0.25">
      <c r="G29351"/>
      <c r="I29351"/>
      <c r="L29351"/>
    </row>
    <row r="29352" spans="7:12" x14ac:dyDescent="0.25">
      <c r="G29352"/>
      <c r="I29352"/>
      <c r="L29352"/>
    </row>
    <row r="29353" spans="7:12" x14ac:dyDescent="0.25">
      <c r="G29353"/>
      <c r="I29353"/>
      <c r="L29353"/>
    </row>
    <row r="29354" spans="7:12" x14ac:dyDescent="0.25">
      <c r="G29354"/>
      <c r="I29354"/>
      <c r="L29354"/>
    </row>
    <row r="29355" spans="7:12" x14ac:dyDescent="0.25">
      <c r="G29355"/>
      <c r="I29355"/>
      <c r="L29355"/>
    </row>
    <row r="29356" spans="7:12" x14ac:dyDescent="0.25">
      <c r="G29356"/>
      <c r="I29356"/>
      <c r="L29356"/>
    </row>
    <row r="29357" spans="7:12" x14ac:dyDescent="0.25">
      <c r="G29357"/>
      <c r="I29357"/>
      <c r="L29357"/>
    </row>
    <row r="29358" spans="7:12" x14ac:dyDescent="0.25">
      <c r="G29358"/>
      <c r="I29358"/>
      <c r="L29358"/>
    </row>
    <row r="29359" spans="7:12" x14ac:dyDescent="0.25">
      <c r="G29359"/>
      <c r="I29359"/>
      <c r="L29359"/>
    </row>
    <row r="29360" spans="7:12" x14ac:dyDescent="0.25">
      <c r="G29360"/>
      <c r="I29360"/>
      <c r="L29360"/>
    </row>
    <row r="29361" spans="7:12" x14ac:dyDescent="0.25">
      <c r="G29361"/>
      <c r="I29361"/>
      <c r="L29361"/>
    </row>
    <row r="29362" spans="7:12" x14ac:dyDescent="0.25">
      <c r="G29362"/>
      <c r="I29362"/>
      <c r="L29362"/>
    </row>
    <row r="29363" spans="7:12" x14ac:dyDescent="0.25">
      <c r="G29363"/>
      <c r="I29363"/>
      <c r="L29363"/>
    </row>
    <row r="29364" spans="7:12" x14ac:dyDescent="0.25">
      <c r="G29364"/>
      <c r="I29364"/>
      <c r="L29364"/>
    </row>
    <row r="29365" spans="7:12" x14ac:dyDescent="0.25">
      <c r="G29365"/>
      <c r="I29365"/>
      <c r="L29365"/>
    </row>
    <row r="29366" spans="7:12" x14ac:dyDescent="0.25">
      <c r="G29366"/>
      <c r="I29366"/>
      <c r="L29366"/>
    </row>
    <row r="29367" spans="7:12" x14ac:dyDescent="0.25">
      <c r="G29367"/>
      <c r="I29367"/>
      <c r="L29367"/>
    </row>
    <row r="29368" spans="7:12" x14ac:dyDescent="0.25">
      <c r="G29368"/>
      <c r="I29368"/>
      <c r="L29368"/>
    </row>
    <row r="29369" spans="7:12" x14ac:dyDescent="0.25">
      <c r="G29369"/>
      <c r="I29369"/>
      <c r="L29369"/>
    </row>
    <row r="29370" spans="7:12" x14ac:dyDescent="0.25">
      <c r="G29370"/>
      <c r="I29370"/>
      <c r="L29370"/>
    </row>
    <row r="29371" spans="7:12" x14ac:dyDescent="0.25">
      <c r="G29371"/>
      <c r="I29371"/>
      <c r="L29371"/>
    </row>
    <row r="29372" spans="7:12" x14ac:dyDescent="0.25">
      <c r="G29372"/>
      <c r="I29372"/>
      <c r="L29372"/>
    </row>
    <row r="29373" spans="7:12" x14ac:dyDescent="0.25">
      <c r="G29373"/>
      <c r="I29373"/>
      <c r="L29373"/>
    </row>
    <row r="29374" spans="7:12" x14ac:dyDescent="0.25">
      <c r="G29374"/>
      <c r="I29374"/>
      <c r="L29374"/>
    </row>
    <row r="29375" spans="7:12" x14ac:dyDescent="0.25">
      <c r="G29375"/>
      <c r="I29375"/>
      <c r="L29375"/>
    </row>
    <row r="29376" spans="7:12" x14ac:dyDescent="0.25">
      <c r="G29376"/>
      <c r="I29376"/>
      <c r="L29376"/>
    </row>
    <row r="29377" spans="7:12" x14ac:dyDescent="0.25">
      <c r="G29377"/>
      <c r="I29377"/>
      <c r="L29377"/>
    </row>
    <row r="29378" spans="7:12" x14ac:dyDescent="0.25">
      <c r="G29378"/>
      <c r="I29378"/>
      <c r="L29378"/>
    </row>
    <row r="29379" spans="7:12" x14ac:dyDescent="0.25">
      <c r="G29379"/>
      <c r="I29379"/>
      <c r="L29379"/>
    </row>
    <row r="29380" spans="7:12" x14ac:dyDescent="0.25">
      <c r="G29380"/>
      <c r="I29380"/>
      <c r="L29380"/>
    </row>
    <row r="29381" spans="7:12" x14ac:dyDescent="0.25">
      <c r="G29381"/>
      <c r="I29381"/>
      <c r="L29381"/>
    </row>
    <row r="29382" spans="7:12" x14ac:dyDescent="0.25">
      <c r="G29382"/>
      <c r="I29382"/>
      <c r="L29382"/>
    </row>
    <row r="29383" spans="7:12" x14ac:dyDescent="0.25">
      <c r="G29383"/>
      <c r="I29383"/>
      <c r="L29383"/>
    </row>
    <row r="29384" spans="7:12" x14ac:dyDescent="0.25">
      <c r="G29384"/>
      <c r="I29384"/>
      <c r="L29384"/>
    </row>
    <row r="29385" spans="7:12" x14ac:dyDescent="0.25">
      <c r="G29385"/>
      <c r="I29385"/>
      <c r="L29385"/>
    </row>
    <row r="29386" spans="7:12" x14ac:dyDescent="0.25">
      <c r="G29386"/>
      <c r="I29386"/>
      <c r="L29386"/>
    </row>
    <row r="29387" spans="7:12" x14ac:dyDescent="0.25">
      <c r="G29387"/>
      <c r="I29387"/>
      <c r="L29387"/>
    </row>
    <row r="29388" spans="7:12" x14ac:dyDescent="0.25">
      <c r="G29388"/>
      <c r="I29388"/>
      <c r="L29388"/>
    </row>
    <row r="29389" spans="7:12" x14ac:dyDescent="0.25">
      <c r="G29389"/>
      <c r="I29389"/>
      <c r="L29389"/>
    </row>
    <row r="29390" spans="7:12" x14ac:dyDescent="0.25">
      <c r="G29390"/>
      <c r="I29390"/>
      <c r="L29390"/>
    </row>
    <row r="29391" spans="7:12" x14ac:dyDescent="0.25">
      <c r="G29391"/>
      <c r="I29391"/>
      <c r="L29391"/>
    </row>
    <row r="29392" spans="7:12" x14ac:dyDescent="0.25">
      <c r="G29392"/>
      <c r="I29392"/>
      <c r="L29392"/>
    </row>
    <row r="29393" spans="7:12" x14ac:dyDescent="0.25">
      <c r="G29393"/>
      <c r="I29393"/>
      <c r="L29393"/>
    </row>
    <row r="29394" spans="7:12" x14ac:dyDescent="0.25">
      <c r="G29394"/>
      <c r="I29394"/>
      <c r="L29394"/>
    </row>
    <row r="29395" spans="7:12" x14ac:dyDescent="0.25">
      <c r="G29395"/>
      <c r="I29395"/>
      <c r="L29395"/>
    </row>
    <row r="29396" spans="7:12" x14ac:dyDescent="0.25">
      <c r="G29396"/>
      <c r="I29396"/>
      <c r="L29396"/>
    </row>
    <row r="29397" spans="7:12" x14ac:dyDescent="0.25">
      <c r="G29397"/>
      <c r="I29397"/>
      <c r="L29397"/>
    </row>
    <row r="29398" spans="7:12" x14ac:dyDescent="0.25">
      <c r="G29398"/>
      <c r="I29398"/>
      <c r="L29398"/>
    </row>
    <row r="29399" spans="7:12" x14ac:dyDescent="0.25">
      <c r="G29399"/>
      <c r="I29399"/>
      <c r="L29399"/>
    </row>
    <row r="29400" spans="7:12" x14ac:dyDescent="0.25">
      <c r="G29400"/>
      <c r="I29400"/>
      <c r="L29400"/>
    </row>
    <row r="29401" spans="7:12" x14ac:dyDescent="0.25">
      <c r="G29401"/>
      <c r="I29401"/>
      <c r="L29401"/>
    </row>
    <row r="29402" spans="7:12" x14ac:dyDescent="0.25">
      <c r="G29402"/>
      <c r="I29402"/>
      <c r="L29402"/>
    </row>
    <row r="29403" spans="7:12" x14ac:dyDescent="0.25">
      <c r="G29403"/>
      <c r="I29403"/>
      <c r="L29403"/>
    </row>
    <row r="29404" spans="7:12" x14ac:dyDescent="0.25">
      <c r="G29404"/>
      <c r="I29404"/>
      <c r="L29404"/>
    </row>
    <row r="29405" spans="7:12" x14ac:dyDescent="0.25">
      <c r="G29405"/>
      <c r="I29405"/>
      <c r="L29405"/>
    </row>
    <row r="29406" spans="7:12" x14ac:dyDescent="0.25">
      <c r="G29406"/>
      <c r="I29406"/>
      <c r="L29406"/>
    </row>
    <row r="29407" spans="7:12" x14ac:dyDescent="0.25">
      <c r="G29407"/>
      <c r="I29407"/>
      <c r="L29407"/>
    </row>
    <row r="29408" spans="7:12" x14ac:dyDescent="0.25">
      <c r="G29408"/>
      <c r="I29408"/>
      <c r="L29408"/>
    </row>
    <row r="29409" spans="7:12" x14ac:dyDescent="0.25">
      <c r="G29409"/>
      <c r="I29409"/>
      <c r="L29409"/>
    </row>
    <row r="29410" spans="7:12" x14ac:dyDescent="0.25">
      <c r="G29410"/>
      <c r="I29410"/>
      <c r="L29410"/>
    </row>
    <row r="29411" spans="7:12" x14ac:dyDescent="0.25">
      <c r="G29411"/>
      <c r="I29411"/>
      <c r="L29411"/>
    </row>
    <row r="29412" spans="7:12" x14ac:dyDescent="0.25">
      <c r="G29412"/>
      <c r="I29412"/>
      <c r="L29412"/>
    </row>
    <row r="29413" spans="7:12" x14ac:dyDescent="0.25">
      <c r="G29413"/>
      <c r="I29413"/>
      <c r="L29413"/>
    </row>
    <row r="29414" spans="7:12" x14ac:dyDescent="0.25">
      <c r="G29414"/>
      <c r="I29414"/>
      <c r="L29414"/>
    </row>
    <row r="29415" spans="7:12" x14ac:dyDescent="0.25">
      <c r="G29415"/>
      <c r="I29415"/>
      <c r="L29415"/>
    </row>
    <row r="29416" spans="7:12" x14ac:dyDescent="0.25">
      <c r="G29416"/>
      <c r="I29416"/>
      <c r="L29416"/>
    </row>
    <row r="29417" spans="7:12" x14ac:dyDescent="0.25">
      <c r="G29417"/>
      <c r="I29417"/>
      <c r="L29417"/>
    </row>
    <row r="29418" spans="7:12" x14ac:dyDescent="0.25">
      <c r="G29418"/>
      <c r="I29418"/>
      <c r="L29418"/>
    </row>
    <row r="29419" spans="7:12" x14ac:dyDescent="0.25">
      <c r="G29419"/>
      <c r="I29419"/>
      <c r="L29419"/>
    </row>
    <row r="29420" spans="7:12" x14ac:dyDescent="0.25">
      <c r="G29420"/>
      <c r="I29420"/>
      <c r="L29420"/>
    </row>
    <row r="29421" spans="7:12" x14ac:dyDescent="0.25">
      <c r="G29421"/>
      <c r="I29421"/>
      <c r="L29421"/>
    </row>
    <row r="29422" spans="7:12" x14ac:dyDescent="0.25">
      <c r="G29422"/>
      <c r="I29422"/>
      <c r="L29422"/>
    </row>
    <row r="29423" spans="7:12" x14ac:dyDescent="0.25">
      <c r="G29423"/>
      <c r="I29423"/>
      <c r="L29423"/>
    </row>
    <row r="29424" spans="7:12" x14ac:dyDescent="0.25">
      <c r="G29424"/>
      <c r="I29424"/>
      <c r="L29424"/>
    </row>
    <row r="29425" spans="7:12" x14ac:dyDescent="0.25">
      <c r="G29425"/>
      <c r="I29425"/>
      <c r="L29425"/>
    </row>
    <row r="29426" spans="7:12" x14ac:dyDescent="0.25">
      <c r="G29426"/>
      <c r="I29426"/>
      <c r="L29426"/>
    </row>
    <row r="29427" spans="7:12" x14ac:dyDescent="0.25">
      <c r="G29427"/>
      <c r="I29427"/>
      <c r="L29427"/>
    </row>
    <row r="29428" spans="7:12" x14ac:dyDescent="0.25">
      <c r="G29428"/>
      <c r="I29428"/>
      <c r="L29428"/>
    </row>
    <row r="29429" spans="7:12" x14ac:dyDescent="0.25">
      <c r="G29429"/>
      <c r="I29429"/>
      <c r="L29429"/>
    </row>
    <row r="29430" spans="7:12" x14ac:dyDescent="0.25">
      <c r="G29430"/>
      <c r="I29430"/>
      <c r="L29430"/>
    </row>
    <row r="29431" spans="7:12" x14ac:dyDescent="0.25">
      <c r="G29431"/>
      <c r="I29431"/>
      <c r="L29431"/>
    </row>
    <row r="29432" spans="7:12" x14ac:dyDescent="0.25">
      <c r="G29432"/>
      <c r="I29432"/>
      <c r="L29432"/>
    </row>
    <row r="29433" spans="7:12" x14ac:dyDescent="0.25">
      <c r="G29433"/>
      <c r="I29433"/>
      <c r="L29433"/>
    </row>
    <row r="29434" spans="7:12" x14ac:dyDescent="0.25">
      <c r="G29434"/>
      <c r="I29434"/>
      <c r="L29434"/>
    </row>
    <row r="29435" spans="7:12" x14ac:dyDescent="0.25">
      <c r="G29435"/>
      <c r="I29435"/>
      <c r="L29435"/>
    </row>
    <row r="29436" spans="7:12" x14ac:dyDescent="0.25">
      <c r="G29436"/>
      <c r="I29436"/>
      <c r="L29436"/>
    </row>
    <row r="29437" spans="7:12" x14ac:dyDescent="0.25">
      <c r="G29437"/>
      <c r="I29437"/>
      <c r="L29437"/>
    </row>
    <row r="29438" spans="7:12" x14ac:dyDescent="0.25">
      <c r="G29438"/>
      <c r="I29438"/>
      <c r="L29438"/>
    </row>
    <row r="29439" spans="7:12" x14ac:dyDescent="0.25">
      <c r="G29439"/>
      <c r="I29439"/>
      <c r="L29439"/>
    </row>
    <row r="29440" spans="7:12" x14ac:dyDescent="0.25">
      <c r="G29440"/>
      <c r="I29440"/>
      <c r="L29440"/>
    </row>
    <row r="29441" spans="7:12" x14ac:dyDescent="0.25">
      <c r="G29441"/>
      <c r="I29441"/>
      <c r="L29441"/>
    </row>
    <row r="29442" spans="7:12" x14ac:dyDescent="0.25">
      <c r="G29442"/>
      <c r="I29442"/>
      <c r="L29442"/>
    </row>
    <row r="29443" spans="7:12" x14ac:dyDescent="0.25">
      <c r="G29443"/>
      <c r="I29443"/>
      <c r="L29443"/>
    </row>
    <row r="29444" spans="7:12" x14ac:dyDescent="0.25">
      <c r="G29444"/>
      <c r="I29444"/>
      <c r="L29444"/>
    </row>
    <row r="29445" spans="7:12" x14ac:dyDescent="0.25">
      <c r="G29445"/>
      <c r="I29445"/>
      <c r="L29445"/>
    </row>
    <row r="29446" spans="7:12" x14ac:dyDescent="0.25">
      <c r="G29446"/>
      <c r="I29446"/>
      <c r="L29446"/>
    </row>
    <row r="29447" spans="7:12" x14ac:dyDescent="0.25">
      <c r="G29447"/>
      <c r="I29447"/>
      <c r="L29447"/>
    </row>
    <row r="29448" spans="7:12" x14ac:dyDescent="0.25">
      <c r="G29448"/>
      <c r="I29448"/>
      <c r="L29448"/>
    </row>
    <row r="29449" spans="7:12" x14ac:dyDescent="0.25">
      <c r="G29449"/>
      <c r="I29449"/>
      <c r="L29449"/>
    </row>
    <row r="29450" spans="7:12" x14ac:dyDescent="0.25">
      <c r="G29450"/>
      <c r="I29450"/>
      <c r="L29450"/>
    </row>
    <row r="29451" spans="7:12" x14ac:dyDescent="0.25">
      <c r="G29451"/>
      <c r="I29451"/>
      <c r="L29451"/>
    </row>
    <row r="29452" spans="7:12" x14ac:dyDescent="0.25">
      <c r="G29452"/>
      <c r="I29452"/>
      <c r="L29452"/>
    </row>
    <row r="29453" spans="7:12" x14ac:dyDescent="0.25">
      <c r="G29453"/>
      <c r="I29453"/>
      <c r="L29453"/>
    </row>
    <row r="29454" spans="7:12" x14ac:dyDescent="0.25">
      <c r="G29454"/>
      <c r="I29454"/>
      <c r="L29454"/>
    </row>
    <row r="29455" spans="7:12" x14ac:dyDescent="0.25">
      <c r="G29455"/>
      <c r="I29455"/>
      <c r="L29455"/>
    </row>
    <row r="29456" spans="7:12" x14ac:dyDescent="0.25">
      <c r="G29456"/>
      <c r="I29456"/>
      <c r="L29456"/>
    </row>
    <row r="29457" spans="7:12" x14ac:dyDescent="0.25">
      <c r="G29457"/>
      <c r="I29457"/>
      <c r="L29457"/>
    </row>
    <row r="29458" spans="7:12" x14ac:dyDescent="0.25">
      <c r="G29458"/>
      <c r="I29458"/>
      <c r="L29458"/>
    </row>
    <row r="29459" spans="7:12" x14ac:dyDescent="0.25">
      <c r="G29459"/>
      <c r="I29459"/>
      <c r="L29459"/>
    </row>
    <row r="29460" spans="7:12" x14ac:dyDescent="0.25">
      <c r="G29460"/>
      <c r="I29460"/>
      <c r="L29460"/>
    </row>
    <row r="29461" spans="7:12" x14ac:dyDescent="0.25">
      <c r="G29461"/>
      <c r="I29461"/>
      <c r="L29461"/>
    </row>
    <row r="29462" spans="7:12" x14ac:dyDescent="0.25">
      <c r="G29462"/>
      <c r="I29462"/>
      <c r="L29462"/>
    </row>
    <row r="29463" spans="7:12" x14ac:dyDescent="0.25">
      <c r="G29463"/>
      <c r="I29463"/>
      <c r="L29463"/>
    </row>
    <row r="29464" spans="7:12" x14ac:dyDescent="0.25">
      <c r="G29464"/>
      <c r="I29464"/>
      <c r="L29464"/>
    </row>
    <row r="29465" spans="7:12" x14ac:dyDescent="0.25">
      <c r="G29465"/>
      <c r="I29465"/>
      <c r="L29465"/>
    </row>
    <row r="29466" spans="7:12" x14ac:dyDescent="0.25">
      <c r="G29466"/>
      <c r="I29466"/>
      <c r="L29466"/>
    </row>
    <row r="29467" spans="7:12" x14ac:dyDescent="0.25">
      <c r="G29467"/>
      <c r="I29467"/>
      <c r="L29467"/>
    </row>
    <row r="29468" spans="7:12" x14ac:dyDescent="0.25">
      <c r="G29468"/>
      <c r="I29468"/>
      <c r="L29468"/>
    </row>
    <row r="29469" spans="7:12" x14ac:dyDescent="0.25">
      <c r="G29469"/>
      <c r="I29469"/>
      <c r="L29469"/>
    </row>
    <row r="29470" spans="7:12" x14ac:dyDescent="0.25">
      <c r="G29470"/>
      <c r="I29470"/>
      <c r="L29470"/>
    </row>
    <row r="29471" spans="7:12" x14ac:dyDescent="0.25">
      <c r="G29471"/>
      <c r="I29471"/>
      <c r="L29471"/>
    </row>
    <row r="29472" spans="7:12" x14ac:dyDescent="0.25">
      <c r="G29472"/>
      <c r="I29472"/>
      <c r="L29472"/>
    </row>
    <row r="29473" spans="7:12" x14ac:dyDescent="0.25">
      <c r="G29473"/>
      <c r="I29473"/>
      <c r="L29473"/>
    </row>
    <row r="29474" spans="7:12" x14ac:dyDescent="0.25">
      <c r="G29474"/>
      <c r="I29474"/>
      <c r="L29474"/>
    </row>
    <row r="29475" spans="7:12" x14ac:dyDescent="0.25">
      <c r="G29475"/>
      <c r="I29475"/>
      <c r="L29475"/>
    </row>
    <row r="29476" spans="7:12" x14ac:dyDescent="0.25">
      <c r="G29476"/>
      <c r="I29476"/>
      <c r="L29476"/>
    </row>
    <row r="29477" spans="7:12" x14ac:dyDescent="0.25">
      <c r="G29477"/>
      <c r="I29477"/>
      <c r="L29477"/>
    </row>
    <row r="29478" spans="7:12" x14ac:dyDescent="0.25">
      <c r="G29478"/>
      <c r="I29478"/>
      <c r="L29478"/>
    </row>
    <row r="29479" spans="7:12" x14ac:dyDescent="0.25">
      <c r="G29479"/>
      <c r="I29479"/>
      <c r="L29479"/>
    </row>
    <row r="29480" spans="7:12" x14ac:dyDescent="0.25">
      <c r="G29480"/>
      <c r="I29480"/>
      <c r="L29480"/>
    </row>
    <row r="29481" spans="7:12" x14ac:dyDescent="0.25">
      <c r="G29481"/>
      <c r="I29481"/>
      <c r="L29481"/>
    </row>
    <row r="29482" spans="7:12" x14ac:dyDescent="0.25">
      <c r="G29482"/>
      <c r="I29482"/>
      <c r="L29482"/>
    </row>
    <row r="29483" spans="7:12" x14ac:dyDescent="0.25">
      <c r="G29483"/>
      <c r="I29483"/>
      <c r="L29483"/>
    </row>
    <row r="29484" spans="7:12" x14ac:dyDescent="0.25">
      <c r="G29484"/>
      <c r="I29484"/>
      <c r="L29484"/>
    </row>
    <row r="29485" spans="7:12" x14ac:dyDescent="0.25">
      <c r="G29485"/>
      <c r="I29485"/>
      <c r="L29485"/>
    </row>
    <row r="29486" spans="7:12" x14ac:dyDescent="0.25">
      <c r="G29486"/>
      <c r="I29486"/>
      <c r="L29486"/>
    </row>
    <row r="29487" spans="7:12" x14ac:dyDescent="0.25">
      <c r="G29487"/>
      <c r="I29487"/>
      <c r="L29487"/>
    </row>
    <row r="29488" spans="7:12" x14ac:dyDescent="0.25">
      <c r="G29488"/>
      <c r="I29488"/>
      <c r="L29488"/>
    </row>
    <row r="29489" spans="7:12" x14ac:dyDescent="0.25">
      <c r="G29489"/>
      <c r="I29489"/>
      <c r="L29489"/>
    </row>
    <row r="29490" spans="7:12" x14ac:dyDescent="0.25">
      <c r="G29490"/>
      <c r="I29490"/>
      <c r="L29490"/>
    </row>
    <row r="29491" spans="7:12" x14ac:dyDescent="0.25">
      <c r="G29491"/>
      <c r="I29491"/>
      <c r="L29491"/>
    </row>
    <row r="29492" spans="7:12" x14ac:dyDescent="0.25">
      <c r="G29492"/>
      <c r="I29492"/>
      <c r="L29492"/>
    </row>
    <row r="29493" spans="7:12" x14ac:dyDescent="0.25">
      <c r="G29493"/>
      <c r="I29493"/>
      <c r="L29493"/>
    </row>
    <row r="29494" spans="7:12" x14ac:dyDescent="0.25">
      <c r="G29494"/>
      <c r="I29494"/>
      <c r="L29494"/>
    </row>
    <row r="29495" spans="7:12" x14ac:dyDescent="0.25">
      <c r="G29495"/>
      <c r="I29495"/>
      <c r="L29495"/>
    </row>
    <row r="29496" spans="7:12" x14ac:dyDescent="0.25">
      <c r="G29496"/>
      <c r="I29496"/>
      <c r="L29496"/>
    </row>
    <row r="29497" spans="7:12" x14ac:dyDescent="0.25">
      <c r="G29497"/>
      <c r="I29497"/>
      <c r="L29497"/>
    </row>
    <row r="29498" spans="7:12" x14ac:dyDescent="0.25">
      <c r="G29498"/>
      <c r="I29498"/>
      <c r="L29498"/>
    </row>
    <row r="29499" spans="7:12" x14ac:dyDescent="0.25">
      <c r="G29499"/>
      <c r="I29499"/>
      <c r="L29499"/>
    </row>
    <row r="29500" spans="7:12" x14ac:dyDescent="0.25">
      <c r="G29500"/>
      <c r="I29500"/>
      <c r="L29500"/>
    </row>
    <row r="29501" spans="7:12" x14ac:dyDescent="0.25">
      <c r="G29501"/>
      <c r="I29501"/>
      <c r="L29501"/>
    </row>
    <row r="29502" spans="7:12" x14ac:dyDescent="0.25">
      <c r="G29502"/>
      <c r="I29502"/>
      <c r="L29502"/>
    </row>
    <row r="29503" spans="7:12" x14ac:dyDescent="0.25">
      <c r="G29503"/>
      <c r="I29503"/>
      <c r="L29503"/>
    </row>
    <row r="29504" spans="7:12" x14ac:dyDescent="0.25">
      <c r="G29504"/>
      <c r="I29504"/>
      <c r="L29504"/>
    </row>
    <row r="29505" spans="7:12" x14ac:dyDescent="0.25">
      <c r="G29505"/>
      <c r="I29505"/>
      <c r="L29505"/>
    </row>
    <row r="29506" spans="7:12" x14ac:dyDescent="0.25">
      <c r="G29506"/>
      <c r="I29506"/>
      <c r="L29506"/>
    </row>
    <row r="29507" spans="7:12" x14ac:dyDescent="0.25">
      <c r="G29507"/>
      <c r="I29507"/>
      <c r="L29507"/>
    </row>
    <row r="29508" spans="7:12" x14ac:dyDescent="0.25">
      <c r="G29508"/>
      <c r="I29508"/>
      <c r="L29508"/>
    </row>
    <row r="29509" spans="7:12" x14ac:dyDescent="0.25">
      <c r="G29509"/>
      <c r="I29509"/>
      <c r="L29509"/>
    </row>
    <row r="29510" spans="7:12" x14ac:dyDescent="0.25">
      <c r="G29510"/>
      <c r="I29510"/>
      <c r="L29510"/>
    </row>
    <row r="29511" spans="7:12" x14ac:dyDescent="0.25">
      <c r="G29511"/>
      <c r="I29511"/>
      <c r="L29511"/>
    </row>
    <row r="29512" spans="7:12" x14ac:dyDescent="0.25">
      <c r="G29512"/>
      <c r="I29512"/>
      <c r="L29512"/>
    </row>
    <row r="29513" spans="7:12" x14ac:dyDescent="0.25">
      <c r="G29513"/>
      <c r="I29513"/>
      <c r="L29513"/>
    </row>
    <row r="29514" spans="7:12" x14ac:dyDescent="0.25">
      <c r="G29514"/>
      <c r="I29514"/>
      <c r="L29514"/>
    </row>
    <row r="29515" spans="7:12" x14ac:dyDescent="0.25">
      <c r="G29515"/>
      <c r="I29515"/>
      <c r="L29515"/>
    </row>
    <row r="29516" spans="7:12" x14ac:dyDescent="0.25">
      <c r="G29516"/>
      <c r="I29516"/>
      <c r="L29516"/>
    </row>
    <row r="29517" spans="7:12" x14ac:dyDescent="0.25">
      <c r="G29517"/>
      <c r="I29517"/>
      <c r="L29517"/>
    </row>
    <row r="29518" spans="7:12" x14ac:dyDescent="0.25">
      <c r="G29518"/>
      <c r="I29518"/>
      <c r="L29518"/>
    </row>
    <row r="29519" spans="7:12" x14ac:dyDescent="0.25">
      <c r="G29519"/>
      <c r="I29519"/>
      <c r="L29519"/>
    </row>
    <row r="29520" spans="7:12" x14ac:dyDescent="0.25">
      <c r="G29520"/>
      <c r="I29520"/>
      <c r="L29520"/>
    </row>
    <row r="29521" spans="7:12" x14ac:dyDescent="0.25">
      <c r="G29521"/>
      <c r="I29521"/>
      <c r="L29521"/>
    </row>
    <row r="29522" spans="7:12" x14ac:dyDescent="0.25">
      <c r="G29522"/>
      <c r="I29522"/>
      <c r="L29522"/>
    </row>
    <row r="29523" spans="7:12" x14ac:dyDescent="0.25">
      <c r="G29523"/>
      <c r="I29523"/>
      <c r="L29523"/>
    </row>
    <row r="29524" spans="7:12" x14ac:dyDescent="0.25">
      <c r="G29524"/>
      <c r="I29524"/>
      <c r="L29524"/>
    </row>
    <row r="29525" spans="7:12" x14ac:dyDescent="0.25">
      <c r="G29525"/>
      <c r="I29525"/>
      <c r="L29525"/>
    </row>
    <row r="29526" spans="7:12" x14ac:dyDescent="0.25">
      <c r="G29526"/>
      <c r="I29526"/>
      <c r="L29526"/>
    </row>
    <row r="29527" spans="7:12" x14ac:dyDescent="0.25">
      <c r="G29527"/>
      <c r="I29527"/>
      <c r="L29527"/>
    </row>
    <row r="29528" spans="7:12" x14ac:dyDescent="0.25">
      <c r="G29528"/>
      <c r="I29528"/>
      <c r="L29528"/>
    </row>
    <row r="29529" spans="7:12" x14ac:dyDescent="0.25">
      <c r="G29529"/>
      <c r="I29529"/>
      <c r="L29529"/>
    </row>
    <row r="29530" spans="7:12" x14ac:dyDescent="0.25">
      <c r="G29530"/>
      <c r="I29530"/>
      <c r="L29530"/>
    </row>
    <row r="29531" spans="7:12" x14ac:dyDescent="0.25">
      <c r="G29531"/>
      <c r="I29531"/>
      <c r="L29531"/>
    </row>
    <row r="29532" spans="7:12" x14ac:dyDescent="0.25">
      <c r="G29532"/>
      <c r="I29532"/>
      <c r="L29532"/>
    </row>
    <row r="29533" spans="7:12" x14ac:dyDescent="0.25">
      <c r="G29533"/>
      <c r="I29533"/>
      <c r="L29533"/>
    </row>
    <row r="29534" spans="7:12" x14ac:dyDescent="0.25">
      <c r="G29534"/>
      <c r="I29534"/>
      <c r="L29534"/>
    </row>
    <row r="29535" spans="7:12" x14ac:dyDescent="0.25">
      <c r="G29535"/>
      <c r="I29535"/>
      <c r="L29535"/>
    </row>
    <row r="29536" spans="7:12" x14ac:dyDescent="0.25">
      <c r="G29536"/>
      <c r="I29536"/>
      <c r="L29536"/>
    </row>
    <row r="29537" spans="7:12" x14ac:dyDescent="0.25">
      <c r="G29537"/>
      <c r="I29537"/>
      <c r="L29537"/>
    </row>
    <row r="29538" spans="7:12" x14ac:dyDescent="0.25">
      <c r="G29538"/>
      <c r="I29538"/>
      <c r="L29538"/>
    </row>
    <row r="29539" spans="7:12" x14ac:dyDescent="0.25">
      <c r="G29539"/>
      <c r="I29539"/>
      <c r="L29539"/>
    </row>
    <row r="29540" spans="7:12" x14ac:dyDescent="0.25">
      <c r="G29540"/>
      <c r="I29540"/>
      <c r="L29540"/>
    </row>
    <row r="29541" spans="7:12" x14ac:dyDescent="0.25">
      <c r="G29541"/>
      <c r="I29541"/>
      <c r="L29541"/>
    </row>
    <row r="29542" spans="7:12" x14ac:dyDescent="0.25">
      <c r="G29542"/>
      <c r="I29542"/>
      <c r="L29542"/>
    </row>
    <row r="29543" spans="7:12" x14ac:dyDescent="0.25">
      <c r="G29543"/>
      <c r="I29543"/>
      <c r="L29543"/>
    </row>
    <row r="29544" spans="7:12" x14ac:dyDescent="0.25">
      <c r="G29544"/>
      <c r="I29544"/>
      <c r="L29544"/>
    </row>
    <row r="29545" spans="7:12" x14ac:dyDescent="0.25">
      <c r="G29545"/>
      <c r="I29545"/>
      <c r="L29545"/>
    </row>
    <row r="29546" spans="7:12" x14ac:dyDescent="0.25">
      <c r="G29546"/>
      <c r="I29546"/>
      <c r="L29546"/>
    </row>
    <row r="29547" spans="7:12" x14ac:dyDescent="0.25">
      <c r="G29547"/>
      <c r="I29547"/>
      <c r="L29547"/>
    </row>
    <row r="29548" spans="7:12" x14ac:dyDescent="0.25">
      <c r="G29548"/>
      <c r="I29548"/>
      <c r="L29548"/>
    </row>
    <row r="29549" spans="7:12" x14ac:dyDescent="0.25">
      <c r="G29549"/>
      <c r="I29549"/>
      <c r="L29549"/>
    </row>
    <row r="29550" spans="7:12" x14ac:dyDescent="0.25">
      <c r="G29550"/>
      <c r="I29550"/>
      <c r="L29550"/>
    </row>
    <row r="29551" spans="7:12" x14ac:dyDescent="0.25">
      <c r="G29551"/>
      <c r="I29551"/>
      <c r="L29551"/>
    </row>
    <row r="29552" spans="7:12" x14ac:dyDescent="0.25">
      <c r="G29552"/>
      <c r="I29552"/>
      <c r="L29552"/>
    </row>
    <row r="29553" spans="7:12" x14ac:dyDescent="0.25">
      <c r="G29553"/>
      <c r="I29553"/>
      <c r="L29553"/>
    </row>
    <row r="29554" spans="7:12" x14ac:dyDescent="0.25">
      <c r="G29554"/>
      <c r="I29554"/>
      <c r="L29554"/>
    </row>
    <row r="29555" spans="7:12" x14ac:dyDescent="0.25">
      <c r="G29555"/>
      <c r="I29555"/>
      <c r="L29555"/>
    </row>
    <row r="29556" spans="7:12" x14ac:dyDescent="0.25">
      <c r="G29556"/>
      <c r="I29556"/>
      <c r="L29556"/>
    </row>
    <row r="29557" spans="7:12" x14ac:dyDescent="0.25">
      <c r="G29557"/>
      <c r="I29557"/>
      <c r="L29557"/>
    </row>
    <row r="29558" spans="7:12" x14ac:dyDescent="0.25">
      <c r="G29558"/>
      <c r="I29558"/>
      <c r="L29558"/>
    </row>
    <row r="29559" spans="7:12" x14ac:dyDescent="0.25">
      <c r="G29559"/>
      <c r="I29559"/>
      <c r="L29559"/>
    </row>
    <row r="29560" spans="7:12" x14ac:dyDescent="0.25">
      <c r="G29560"/>
      <c r="I29560"/>
      <c r="L29560"/>
    </row>
    <row r="29561" spans="7:12" x14ac:dyDescent="0.25">
      <c r="G29561"/>
      <c r="I29561"/>
      <c r="L29561"/>
    </row>
    <row r="29562" spans="7:12" x14ac:dyDescent="0.25">
      <c r="G29562"/>
      <c r="I29562"/>
      <c r="L29562"/>
    </row>
    <row r="29563" spans="7:12" x14ac:dyDescent="0.25">
      <c r="G29563"/>
      <c r="I29563"/>
      <c r="L29563"/>
    </row>
    <row r="29564" spans="7:12" x14ac:dyDescent="0.25">
      <c r="G29564"/>
      <c r="I29564"/>
      <c r="L29564"/>
    </row>
    <row r="29565" spans="7:12" x14ac:dyDescent="0.25">
      <c r="G29565"/>
      <c r="I29565"/>
      <c r="L29565"/>
    </row>
    <row r="29566" spans="7:12" x14ac:dyDescent="0.25">
      <c r="G29566"/>
      <c r="I29566"/>
      <c r="L29566"/>
    </row>
    <row r="29567" spans="7:12" x14ac:dyDescent="0.25">
      <c r="G29567"/>
      <c r="I29567"/>
      <c r="L29567"/>
    </row>
    <row r="29568" spans="7:12" x14ac:dyDescent="0.25">
      <c r="G29568"/>
      <c r="I29568"/>
      <c r="L29568"/>
    </row>
    <row r="29569" spans="7:12" x14ac:dyDescent="0.25">
      <c r="G29569"/>
      <c r="I29569"/>
      <c r="L29569"/>
    </row>
    <row r="29570" spans="7:12" x14ac:dyDescent="0.25">
      <c r="G29570"/>
      <c r="I29570"/>
      <c r="L29570"/>
    </row>
    <row r="29571" spans="7:12" x14ac:dyDescent="0.25">
      <c r="G29571"/>
      <c r="I29571"/>
      <c r="L29571"/>
    </row>
    <row r="29572" spans="7:12" x14ac:dyDescent="0.25">
      <c r="G29572"/>
      <c r="I29572"/>
      <c r="L29572"/>
    </row>
    <row r="29573" spans="7:12" x14ac:dyDescent="0.25">
      <c r="G29573"/>
      <c r="I29573"/>
      <c r="L29573"/>
    </row>
    <row r="29574" spans="7:12" x14ac:dyDescent="0.25">
      <c r="G29574"/>
      <c r="I29574"/>
      <c r="L29574"/>
    </row>
    <row r="29575" spans="7:12" x14ac:dyDescent="0.25">
      <c r="G29575"/>
      <c r="I29575"/>
      <c r="L29575"/>
    </row>
    <row r="29576" spans="7:12" x14ac:dyDescent="0.25">
      <c r="G29576"/>
      <c r="I29576"/>
      <c r="L29576"/>
    </row>
    <row r="29577" spans="7:12" x14ac:dyDescent="0.25">
      <c r="G29577"/>
      <c r="I29577"/>
      <c r="L29577"/>
    </row>
    <row r="29578" spans="7:12" x14ac:dyDescent="0.25">
      <c r="G29578"/>
      <c r="I29578"/>
      <c r="L29578"/>
    </row>
    <row r="29579" spans="7:12" x14ac:dyDescent="0.25">
      <c r="G29579"/>
      <c r="I29579"/>
      <c r="L29579"/>
    </row>
    <row r="29580" spans="7:12" x14ac:dyDescent="0.25">
      <c r="G29580"/>
      <c r="I29580"/>
      <c r="L29580"/>
    </row>
    <row r="29581" spans="7:12" x14ac:dyDescent="0.25">
      <c r="G29581"/>
      <c r="I29581"/>
      <c r="L29581"/>
    </row>
    <row r="29582" spans="7:12" x14ac:dyDescent="0.25">
      <c r="G29582"/>
      <c r="I29582"/>
      <c r="L29582"/>
    </row>
    <row r="29583" spans="7:12" x14ac:dyDescent="0.25">
      <c r="G29583"/>
      <c r="I29583"/>
      <c r="L29583"/>
    </row>
    <row r="29584" spans="7:12" x14ac:dyDescent="0.25">
      <c r="G29584"/>
      <c r="I29584"/>
      <c r="L29584"/>
    </row>
    <row r="29585" spans="7:12" x14ac:dyDescent="0.25">
      <c r="G29585"/>
      <c r="I29585"/>
      <c r="L29585"/>
    </row>
    <row r="29586" spans="7:12" x14ac:dyDescent="0.25">
      <c r="G29586"/>
      <c r="I29586"/>
      <c r="L29586"/>
    </row>
    <row r="29587" spans="7:12" x14ac:dyDescent="0.25">
      <c r="G29587"/>
      <c r="I29587"/>
      <c r="L29587"/>
    </row>
    <row r="29588" spans="7:12" x14ac:dyDescent="0.25">
      <c r="G29588"/>
      <c r="I29588"/>
      <c r="L29588"/>
    </row>
    <row r="29589" spans="7:12" x14ac:dyDescent="0.25">
      <c r="G29589"/>
      <c r="I29589"/>
      <c r="L29589"/>
    </row>
    <row r="29590" spans="7:12" x14ac:dyDescent="0.25">
      <c r="G29590"/>
      <c r="I29590"/>
      <c r="L29590"/>
    </row>
    <row r="29591" spans="7:12" x14ac:dyDescent="0.25">
      <c r="G29591"/>
      <c r="I29591"/>
      <c r="L29591"/>
    </row>
    <row r="29592" spans="7:12" x14ac:dyDescent="0.25">
      <c r="G29592"/>
      <c r="I29592"/>
      <c r="L29592"/>
    </row>
    <row r="29593" spans="7:12" x14ac:dyDescent="0.25">
      <c r="G29593"/>
      <c r="I29593"/>
      <c r="L29593"/>
    </row>
    <row r="29594" spans="7:12" x14ac:dyDescent="0.25">
      <c r="G29594"/>
      <c r="I29594"/>
      <c r="L29594"/>
    </row>
    <row r="29595" spans="7:12" x14ac:dyDescent="0.25">
      <c r="G29595"/>
      <c r="I29595"/>
      <c r="L29595"/>
    </row>
    <row r="29596" spans="7:12" x14ac:dyDescent="0.25">
      <c r="G29596"/>
      <c r="I29596"/>
      <c r="L29596"/>
    </row>
    <row r="29597" spans="7:12" x14ac:dyDescent="0.25">
      <c r="G29597"/>
      <c r="I29597"/>
      <c r="L29597"/>
    </row>
    <row r="29598" spans="7:12" x14ac:dyDescent="0.25">
      <c r="G29598"/>
      <c r="I29598"/>
      <c r="L29598"/>
    </row>
    <row r="29599" spans="7:12" x14ac:dyDescent="0.25">
      <c r="G29599"/>
      <c r="I29599"/>
      <c r="L29599"/>
    </row>
    <row r="29600" spans="7:12" x14ac:dyDescent="0.25">
      <c r="G29600"/>
      <c r="I29600"/>
      <c r="L29600"/>
    </row>
    <row r="29601" spans="7:12" x14ac:dyDescent="0.25">
      <c r="G29601"/>
      <c r="I29601"/>
      <c r="L29601"/>
    </row>
    <row r="29602" spans="7:12" x14ac:dyDescent="0.25">
      <c r="G29602"/>
      <c r="I29602"/>
      <c r="L29602"/>
    </row>
    <row r="29603" spans="7:12" x14ac:dyDescent="0.25">
      <c r="G29603"/>
      <c r="I29603"/>
      <c r="L29603"/>
    </row>
    <row r="29604" spans="7:12" x14ac:dyDescent="0.25">
      <c r="G29604"/>
      <c r="I29604"/>
      <c r="L29604"/>
    </row>
    <row r="29605" spans="7:12" x14ac:dyDescent="0.25">
      <c r="G29605"/>
      <c r="I29605"/>
      <c r="L29605"/>
    </row>
    <row r="29606" spans="7:12" x14ac:dyDescent="0.25">
      <c r="G29606"/>
      <c r="I29606"/>
      <c r="L29606"/>
    </row>
    <row r="29607" spans="7:12" x14ac:dyDescent="0.25">
      <c r="G29607"/>
      <c r="I29607"/>
      <c r="L29607"/>
    </row>
    <row r="29608" spans="7:12" x14ac:dyDescent="0.25">
      <c r="G29608"/>
      <c r="I29608"/>
      <c r="L29608"/>
    </row>
    <row r="29609" spans="7:12" x14ac:dyDescent="0.25">
      <c r="G29609"/>
      <c r="I29609"/>
      <c r="L29609"/>
    </row>
    <row r="29610" spans="7:12" x14ac:dyDescent="0.25">
      <c r="G29610"/>
      <c r="I29610"/>
      <c r="L29610"/>
    </row>
    <row r="29611" spans="7:12" x14ac:dyDescent="0.25">
      <c r="G29611"/>
      <c r="I29611"/>
      <c r="L29611"/>
    </row>
    <row r="29612" spans="7:12" x14ac:dyDescent="0.25">
      <c r="G29612"/>
      <c r="I29612"/>
      <c r="L29612"/>
    </row>
    <row r="29613" spans="7:12" x14ac:dyDescent="0.25">
      <c r="G29613"/>
      <c r="I29613"/>
      <c r="L29613"/>
    </row>
    <row r="29614" spans="7:12" x14ac:dyDescent="0.25">
      <c r="G29614"/>
      <c r="I29614"/>
      <c r="L29614"/>
    </row>
    <row r="29615" spans="7:12" x14ac:dyDescent="0.25">
      <c r="G29615"/>
      <c r="I29615"/>
      <c r="L29615"/>
    </row>
    <row r="29616" spans="7:12" x14ac:dyDescent="0.25">
      <c r="G29616"/>
      <c r="I29616"/>
      <c r="L29616"/>
    </row>
    <row r="29617" spans="7:12" x14ac:dyDescent="0.25">
      <c r="G29617"/>
      <c r="I29617"/>
      <c r="L29617"/>
    </row>
    <row r="29618" spans="7:12" x14ac:dyDescent="0.25">
      <c r="G29618"/>
      <c r="I29618"/>
      <c r="L29618"/>
    </row>
    <row r="29619" spans="7:12" x14ac:dyDescent="0.25">
      <c r="G29619"/>
      <c r="I29619"/>
      <c r="L29619"/>
    </row>
    <row r="29620" spans="7:12" x14ac:dyDescent="0.25">
      <c r="G29620"/>
      <c r="I29620"/>
      <c r="L29620"/>
    </row>
    <row r="29621" spans="7:12" x14ac:dyDescent="0.25">
      <c r="G29621"/>
      <c r="I29621"/>
      <c r="L29621"/>
    </row>
    <row r="29622" spans="7:12" x14ac:dyDescent="0.25">
      <c r="G29622"/>
      <c r="I29622"/>
      <c r="L29622"/>
    </row>
    <row r="29623" spans="7:12" x14ac:dyDescent="0.25">
      <c r="G29623"/>
      <c r="I29623"/>
      <c r="L29623"/>
    </row>
    <row r="29624" spans="7:12" x14ac:dyDescent="0.25">
      <c r="G29624"/>
      <c r="I29624"/>
      <c r="L29624"/>
    </row>
    <row r="29625" spans="7:12" x14ac:dyDescent="0.25">
      <c r="G29625"/>
      <c r="I29625"/>
      <c r="L29625"/>
    </row>
    <row r="29626" spans="7:12" x14ac:dyDescent="0.25">
      <c r="G29626"/>
      <c r="I29626"/>
      <c r="L29626"/>
    </row>
    <row r="29627" spans="7:12" x14ac:dyDescent="0.25">
      <c r="G29627"/>
      <c r="I29627"/>
      <c r="L29627"/>
    </row>
    <row r="29628" spans="7:12" x14ac:dyDescent="0.25">
      <c r="G29628"/>
      <c r="I29628"/>
      <c r="L29628"/>
    </row>
    <row r="29629" spans="7:12" x14ac:dyDescent="0.25">
      <c r="G29629"/>
      <c r="I29629"/>
      <c r="L29629"/>
    </row>
    <row r="29630" spans="7:12" x14ac:dyDescent="0.25">
      <c r="G29630"/>
      <c r="I29630"/>
      <c r="L29630"/>
    </row>
    <row r="29631" spans="7:12" x14ac:dyDescent="0.25">
      <c r="G29631"/>
      <c r="I29631"/>
      <c r="L29631"/>
    </row>
    <row r="29632" spans="7:12" x14ac:dyDescent="0.25">
      <c r="G29632"/>
      <c r="I29632"/>
      <c r="L29632"/>
    </row>
    <row r="29633" spans="7:12" x14ac:dyDescent="0.25">
      <c r="G29633"/>
      <c r="I29633"/>
      <c r="L29633"/>
    </row>
    <row r="29634" spans="7:12" x14ac:dyDescent="0.25">
      <c r="G29634"/>
      <c r="I29634"/>
      <c r="L29634"/>
    </row>
    <row r="29635" spans="7:12" x14ac:dyDescent="0.25">
      <c r="G29635"/>
      <c r="I29635"/>
      <c r="L29635"/>
    </row>
    <row r="29636" spans="7:12" x14ac:dyDescent="0.25">
      <c r="G29636"/>
      <c r="I29636"/>
      <c r="L29636"/>
    </row>
    <row r="29637" spans="7:12" x14ac:dyDescent="0.25">
      <c r="G29637"/>
      <c r="I29637"/>
      <c r="L29637"/>
    </row>
    <row r="29638" spans="7:12" x14ac:dyDescent="0.25">
      <c r="G29638"/>
      <c r="I29638"/>
      <c r="L29638"/>
    </row>
    <row r="29639" spans="7:12" x14ac:dyDescent="0.25">
      <c r="G29639"/>
      <c r="I29639"/>
      <c r="L29639"/>
    </row>
    <row r="29640" spans="7:12" x14ac:dyDescent="0.25">
      <c r="G29640"/>
      <c r="I29640"/>
      <c r="L29640"/>
    </row>
    <row r="29641" spans="7:12" x14ac:dyDescent="0.25">
      <c r="G29641"/>
      <c r="I29641"/>
      <c r="L29641"/>
    </row>
    <row r="29642" spans="7:12" x14ac:dyDescent="0.25">
      <c r="G29642"/>
      <c r="I29642"/>
      <c r="L29642"/>
    </row>
    <row r="29643" spans="7:12" x14ac:dyDescent="0.25">
      <c r="G29643"/>
      <c r="I29643"/>
      <c r="L29643"/>
    </row>
    <row r="29644" spans="7:12" x14ac:dyDescent="0.25">
      <c r="G29644"/>
      <c r="I29644"/>
      <c r="L29644"/>
    </row>
    <row r="29645" spans="7:12" x14ac:dyDescent="0.25">
      <c r="G29645"/>
      <c r="I29645"/>
      <c r="L29645"/>
    </row>
    <row r="29646" spans="7:12" x14ac:dyDescent="0.25">
      <c r="G29646"/>
      <c r="I29646"/>
      <c r="L29646"/>
    </row>
    <row r="29647" spans="7:12" x14ac:dyDescent="0.25">
      <c r="G29647"/>
      <c r="I29647"/>
      <c r="L29647"/>
    </row>
    <row r="29648" spans="7:12" x14ac:dyDescent="0.25">
      <c r="G29648"/>
      <c r="I29648"/>
      <c r="L29648"/>
    </row>
    <row r="29649" spans="7:12" x14ac:dyDescent="0.25">
      <c r="G29649"/>
      <c r="I29649"/>
      <c r="L29649"/>
    </row>
    <row r="29650" spans="7:12" x14ac:dyDescent="0.25">
      <c r="G29650"/>
      <c r="I29650"/>
      <c r="L29650"/>
    </row>
    <row r="29651" spans="7:12" x14ac:dyDescent="0.25">
      <c r="G29651"/>
      <c r="I29651"/>
      <c r="L29651"/>
    </row>
    <row r="29652" spans="7:12" x14ac:dyDescent="0.25">
      <c r="G29652"/>
      <c r="I29652"/>
      <c r="L29652"/>
    </row>
    <row r="29653" spans="7:12" x14ac:dyDescent="0.25">
      <c r="G29653"/>
      <c r="I29653"/>
      <c r="L29653"/>
    </row>
    <row r="29654" spans="7:12" x14ac:dyDescent="0.25">
      <c r="G29654"/>
      <c r="I29654"/>
      <c r="L29654"/>
    </row>
    <row r="29655" spans="7:12" x14ac:dyDescent="0.25">
      <c r="G29655"/>
      <c r="I29655"/>
      <c r="L29655"/>
    </row>
    <row r="29656" spans="7:12" x14ac:dyDescent="0.25">
      <c r="G29656"/>
      <c r="I29656"/>
      <c r="L29656"/>
    </row>
    <row r="29657" spans="7:12" x14ac:dyDescent="0.25">
      <c r="G29657"/>
      <c r="I29657"/>
      <c r="L29657"/>
    </row>
    <row r="29658" spans="7:12" x14ac:dyDescent="0.25">
      <c r="G29658"/>
      <c r="I29658"/>
      <c r="L29658"/>
    </row>
    <row r="29659" spans="7:12" x14ac:dyDescent="0.25">
      <c r="G29659"/>
      <c r="I29659"/>
      <c r="L29659"/>
    </row>
    <row r="29660" spans="7:12" x14ac:dyDescent="0.25">
      <c r="G29660"/>
      <c r="I29660"/>
      <c r="L29660"/>
    </row>
    <row r="29661" spans="7:12" x14ac:dyDescent="0.25">
      <c r="G29661"/>
      <c r="I29661"/>
      <c r="L29661"/>
    </row>
    <row r="29662" spans="7:12" x14ac:dyDescent="0.25">
      <c r="G29662"/>
      <c r="I29662"/>
      <c r="L29662"/>
    </row>
    <row r="29663" spans="7:12" x14ac:dyDescent="0.25">
      <c r="G29663"/>
      <c r="I29663"/>
      <c r="L29663"/>
    </row>
    <row r="29664" spans="7:12" x14ac:dyDescent="0.25">
      <c r="G29664"/>
      <c r="I29664"/>
      <c r="L29664"/>
    </row>
    <row r="29665" spans="7:12" x14ac:dyDescent="0.25">
      <c r="G29665"/>
      <c r="I29665"/>
      <c r="L29665"/>
    </row>
    <row r="29666" spans="7:12" x14ac:dyDescent="0.25">
      <c r="G29666"/>
      <c r="I29666"/>
      <c r="L29666"/>
    </row>
    <row r="29667" spans="7:12" x14ac:dyDescent="0.25">
      <c r="G29667"/>
      <c r="I29667"/>
      <c r="L29667"/>
    </row>
    <row r="29668" spans="7:12" x14ac:dyDescent="0.25">
      <c r="G29668"/>
      <c r="I29668"/>
      <c r="L29668"/>
    </row>
    <row r="29669" spans="7:12" x14ac:dyDescent="0.25">
      <c r="G29669"/>
      <c r="I29669"/>
      <c r="L29669"/>
    </row>
    <row r="29670" spans="7:12" x14ac:dyDescent="0.25">
      <c r="G29670"/>
      <c r="I29670"/>
      <c r="L29670"/>
    </row>
    <row r="29671" spans="7:12" x14ac:dyDescent="0.25">
      <c r="G29671"/>
      <c r="I29671"/>
      <c r="L29671"/>
    </row>
    <row r="29672" spans="7:12" x14ac:dyDescent="0.25">
      <c r="G29672"/>
      <c r="I29672"/>
      <c r="L29672"/>
    </row>
    <row r="29673" spans="7:12" x14ac:dyDescent="0.25">
      <c r="G29673"/>
      <c r="I29673"/>
      <c r="L29673"/>
    </row>
    <row r="29674" spans="7:12" x14ac:dyDescent="0.25">
      <c r="G29674"/>
      <c r="I29674"/>
      <c r="L29674"/>
    </row>
    <row r="29675" spans="7:12" x14ac:dyDescent="0.25">
      <c r="G29675"/>
      <c r="I29675"/>
      <c r="L29675"/>
    </row>
    <row r="29676" spans="7:12" x14ac:dyDescent="0.25">
      <c r="G29676"/>
      <c r="I29676"/>
      <c r="L29676"/>
    </row>
    <row r="29677" spans="7:12" x14ac:dyDescent="0.25">
      <c r="G29677"/>
      <c r="I29677"/>
      <c r="L29677"/>
    </row>
    <row r="29678" spans="7:12" x14ac:dyDescent="0.25">
      <c r="G29678"/>
      <c r="I29678"/>
      <c r="L29678"/>
    </row>
    <row r="29679" spans="7:12" x14ac:dyDescent="0.25">
      <c r="G29679"/>
      <c r="I29679"/>
      <c r="L29679"/>
    </row>
    <row r="29680" spans="7:12" x14ac:dyDescent="0.25">
      <c r="G29680"/>
      <c r="I29680"/>
      <c r="L29680"/>
    </row>
    <row r="29681" spans="7:12" x14ac:dyDescent="0.25">
      <c r="G29681"/>
      <c r="I29681"/>
      <c r="L29681"/>
    </row>
    <row r="29682" spans="7:12" x14ac:dyDescent="0.25">
      <c r="G29682"/>
      <c r="I29682"/>
      <c r="L29682"/>
    </row>
    <row r="29683" spans="7:12" x14ac:dyDescent="0.25">
      <c r="G29683"/>
      <c r="I29683"/>
      <c r="L29683"/>
    </row>
    <row r="29684" spans="7:12" x14ac:dyDescent="0.25">
      <c r="G29684"/>
      <c r="I29684"/>
      <c r="L29684"/>
    </row>
    <row r="29685" spans="7:12" x14ac:dyDescent="0.25">
      <c r="G29685"/>
      <c r="I29685"/>
      <c r="L29685"/>
    </row>
    <row r="29686" spans="7:12" x14ac:dyDescent="0.25">
      <c r="G29686"/>
      <c r="I29686"/>
      <c r="L29686"/>
    </row>
    <row r="29687" spans="7:12" x14ac:dyDescent="0.25">
      <c r="G29687"/>
      <c r="I29687"/>
      <c r="L29687"/>
    </row>
    <row r="29688" spans="7:12" x14ac:dyDescent="0.25">
      <c r="G29688"/>
      <c r="I29688"/>
      <c r="L29688"/>
    </row>
    <row r="29689" spans="7:12" x14ac:dyDescent="0.25">
      <c r="G29689"/>
      <c r="I29689"/>
      <c r="L29689"/>
    </row>
    <row r="29690" spans="7:12" x14ac:dyDescent="0.25">
      <c r="G29690"/>
      <c r="I29690"/>
      <c r="L29690"/>
    </row>
    <row r="29691" spans="7:12" x14ac:dyDescent="0.25">
      <c r="G29691"/>
      <c r="I29691"/>
      <c r="L29691"/>
    </row>
    <row r="29692" spans="7:12" x14ac:dyDescent="0.25">
      <c r="G29692"/>
      <c r="I29692"/>
      <c r="L29692"/>
    </row>
    <row r="29693" spans="7:12" x14ac:dyDescent="0.25">
      <c r="G29693"/>
      <c r="I29693"/>
      <c r="L29693"/>
    </row>
    <row r="29694" spans="7:12" x14ac:dyDescent="0.25">
      <c r="G29694"/>
      <c r="I29694"/>
      <c r="L29694"/>
    </row>
    <row r="29695" spans="7:12" x14ac:dyDescent="0.25">
      <c r="G29695"/>
      <c r="I29695"/>
      <c r="L29695"/>
    </row>
    <row r="29696" spans="7:12" x14ac:dyDescent="0.25">
      <c r="G29696"/>
      <c r="I29696"/>
      <c r="L29696"/>
    </row>
    <row r="29697" spans="7:12" x14ac:dyDescent="0.25">
      <c r="G29697"/>
      <c r="I29697"/>
      <c r="L29697"/>
    </row>
    <row r="29698" spans="7:12" x14ac:dyDescent="0.25">
      <c r="G29698"/>
      <c r="I29698"/>
      <c r="L29698"/>
    </row>
    <row r="29699" spans="7:12" x14ac:dyDescent="0.25">
      <c r="G29699"/>
      <c r="I29699"/>
      <c r="L29699"/>
    </row>
    <row r="29700" spans="7:12" x14ac:dyDescent="0.25">
      <c r="G29700"/>
      <c r="I29700"/>
      <c r="L29700"/>
    </row>
    <row r="29701" spans="7:12" x14ac:dyDescent="0.25">
      <c r="G29701"/>
      <c r="I29701"/>
      <c r="L29701"/>
    </row>
    <row r="29702" spans="7:12" x14ac:dyDescent="0.25">
      <c r="G29702"/>
      <c r="I29702"/>
      <c r="L29702"/>
    </row>
    <row r="29703" spans="7:12" x14ac:dyDescent="0.25">
      <c r="G29703"/>
      <c r="I29703"/>
      <c r="L29703"/>
    </row>
    <row r="29704" spans="7:12" x14ac:dyDescent="0.25">
      <c r="G29704"/>
      <c r="I29704"/>
      <c r="L29704"/>
    </row>
    <row r="29705" spans="7:12" x14ac:dyDescent="0.25">
      <c r="G29705"/>
      <c r="I29705"/>
      <c r="L29705"/>
    </row>
    <row r="29706" spans="7:12" x14ac:dyDescent="0.25">
      <c r="G29706"/>
      <c r="I29706"/>
      <c r="L29706"/>
    </row>
    <row r="29707" spans="7:12" x14ac:dyDescent="0.25">
      <c r="G29707"/>
      <c r="I29707"/>
      <c r="L29707"/>
    </row>
    <row r="29708" spans="7:12" x14ac:dyDescent="0.25">
      <c r="G29708"/>
      <c r="I29708"/>
      <c r="L29708"/>
    </row>
    <row r="29709" spans="7:12" x14ac:dyDescent="0.25">
      <c r="G29709"/>
      <c r="I29709"/>
      <c r="L29709"/>
    </row>
    <row r="29710" spans="7:12" x14ac:dyDescent="0.25">
      <c r="G29710"/>
      <c r="I29710"/>
      <c r="L29710"/>
    </row>
    <row r="29711" spans="7:12" x14ac:dyDescent="0.25">
      <c r="G29711"/>
      <c r="I29711"/>
      <c r="L29711"/>
    </row>
    <row r="29712" spans="7:12" x14ac:dyDescent="0.25">
      <c r="G29712"/>
      <c r="I29712"/>
      <c r="L29712"/>
    </row>
    <row r="29713" spans="7:12" x14ac:dyDescent="0.25">
      <c r="G29713"/>
      <c r="I29713"/>
      <c r="L29713"/>
    </row>
    <row r="29714" spans="7:12" x14ac:dyDescent="0.25">
      <c r="G29714"/>
      <c r="I29714"/>
      <c r="L29714"/>
    </row>
    <row r="29715" spans="7:12" x14ac:dyDescent="0.25">
      <c r="G29715"/>
      <c r="I29715"/>
      <c r="L29715"/>
    </row>
    <row r="29716" spans="7:12" x14ac:dyDescent="0.25">
      <c r="G29716"/>
      <c r="I29716"/>
      <c r="L29716"/>
    </row>
    <row r="29717" spans="7:12" x14ac:dyDescent="0.25">
      <c r="G29717"/>
      <c r="I29717"/>
      <c r="L29717"/>
    </row>
    <row r="29718" spans="7:12" x14ac:dyDescent="0.25">
      <c r="G29718"/>
      <c r="I29718"/>
      <c r="L29718"/>
    </row>
    <row r="29719" spans="7:12" x14ac:dyDescent="0.25">
      <c r="G29719"/>
      <c r="I29719"/>
      <c r="L29719"/>
    </row>
    <row r="29720" spans="7:12" x14ac:dyDescent="0.25">
      <c r="G29720"/>
      <c r="I29720"/>
      <c r="L29720"/>
    </row>
    <row r="29721" spans="7:12" x14ac:dyDescent="0.25">
      <c r="G29721"/>
      <c r="I29721"/>
      <c r="L29721"/>
    </row>
    <row r="29722" spans="7:12" x14ac:dyDescent="0.25">
      <c r="G29722"/>
      <c r="I29722"/>
      <c r="L29722"/>
    </row>
    <row r="29723" spans="7:12" x14ac:dyDescent="0.25">
      <c r="G29723"/>
      <c r="I29723"/>
      <c r="L29723"/>
    </row>
    <row r="29724" spans="7:12" x14ac:dyDescent="0.25">
      <c r="G29724"/>
      <c r="I29724"/>
      <c r="L29724"/>
    </row>
    <row r="29725" spans="7:12" x14ac:dyDescent="0.25">
      <c r="G29725"/>
      <c r="I29725"/>
      <c r="L29725"/>
    </row>
    <row r="29726" spans="7:12" x14ac:dyDescent="0.25">
      <c r="G29726"/>
      <c r="I29726"/>
      <c r="L29726"/>
    </row>
    <row r="29727" spans="7:12" x14ac:dyDescent="0.25">
      <c r="G29727"/>
      <c r="I29727"/>
      <c r="L29727"/>
    </row>
    <row r="29728" spans="7:12" x14ac:dyDescent="0.25">
      <c r="G29728"/>
      <c r="I29728"/>
      <c r="L29728"/>
    </row>
    <row r="29729" spans="7:12" x14ac:dyDescent="0.25">
      <c r="G29729"/>
      <c r="I29729"/>
      <c r="L29729"/>
    </row>
    <row r="29730" spans="7:12" x14ac:dyDescent="0.25">
      <c r="G29730"/>
      <c r="I29730"/>
      <c r="L29730"/>
    </row>
    <row r="29731" spans="7:12" x14ac:dyDescent="0.25">
      <c r="G29731"/>
      <c r="I29731"/>
      <c r="L29731"/>
    </row>
    <row r="29732" spans="7:12" x14ac:dyDescent="0.25">
      <c r="G29732"/>
      <c r="I29732"/>
      <c r="L29732"/>
    </row>
    <row r="29733" spans="7:12" x14ac:dyDescent="0.25">
      <c r="G29733"/>
      <c r="I29733"/>
      <c r="L29733"/>
    </row>
    <row r="29734" spans="7:12" x14ac:dyDescent="0.25">
      <c r="G29734"/>
      <c r="I29734"/>
      <c r="L29734"/>
    </row>
    <row r="29735" spans="7:12" x14ac:dyDescent="0.25">
      <c r="G29735"/>
      <c r="I29735"/>
      <c r="L29735"/>
    </row>
    <row r="29736" spans="7:12" x14ac:dyDescent="0.25">
      <c r="G29736"/>
      <c r="I29736"/>
      <c r="L29736"/>
    </row>
    <row r="29737" spans="7:12" x14ac:dyDescent="0.25">
      <c r="G29737"/>
      <c r="I29737"/>
      <c r="L29737"/>
    </row>
    <row r="29738" spans="7:12" x14ac:dyDescent="0.25">
      <c r="G29738"/>
      <c r="I29738"/>
      <c r="L29738"/>
    </row>
    <row r="29739" spans="7:12" x14ac:dyDescent="0.25">
      <c r="G29739"/>
      <c r="I29739"/>
      <c r="L29739"/>
    </row>
    <row r="29740" spans="7:12" x14ac:dyDescent="0.25">
      <c r="G29740"/>
      <c r="I29740"/>
      <c r="L29740"/>
    </row>
    <row r="29741" spans="7:12" x14ac:dyDescent="0.25">
      <c r="G29741"/>
      <c r="I29741"/>
      <c r="L29741"/>
    </row>
    <row r="29742" spans="7:12" x14ac:dyDescent="0.25">
      <c r="G29742"/>
      <c r="I29742"/>
      <c r="L29742"/>
    </row>
    <row r="29743" spans="7:12" x14ac:dyDescent="0.25">
      <c r="G29743"/>
      <c r="I29743"/>
      <c r="L29743"/>
    </row>
    <row r="29744" spans="7:12" x14ac:dyDescent="0.25">
      <c r="G29744"/>
      <c r="I29744"/>
      <c r="L29744"/>
    </row>
    <row r="29745" spans="7:12" x14ac:dyDescent="0.25">
      <c r="G29745"/>
      <c r="I29745"/>
      <c r="L29745"/>
    </row>
    <row r="29746" spans="7:12" x14ac:dyDescent="0.25">
      <c r="G29746"/>
      <c r="I29746"/>
      <c r="L29746"/>
    </row>
    <row r="29747" spans="7:12" x14ac:dyDescent="0.25">
      <c r="G29747"/>
      <c r="I29747"/>
      <c r="L29747"/>
    </row>
    <row r="29748" spans="7:12" x14ac:dyDescent="0.25">
      <c r="G29748"/>
      <c r="I29748"/>
      <c r="L29748"/>
    </row>
    <row r="29749" spans="7:12" x14ac:dyDescent="0.25">
      <c r="G29749"/>
      <c r="I29749"/>
      <c r="L29749"/>
    </row>
    <row r="29750" spans="7:12" x14ac:dyDescent="0.25">
      <c r="G29750"/>
      <c r="I29750"/>
      <c r="L29750"/>
    </row>
    <row r="29751" spans="7:12" x14ac:dyDescent="0.25">
      <c r="G29751"/>
      <c r="I29751"/>
      <c r="L29751"/>
    </row>
    <row r="29752" spans="7:12" x14ac:dyDescent="0.25">
      <c r="G29752"/>
      <c r="I29752"/>
      <c r="L29752"/>
    </row>
    <row r="29753" spans="7:12" x14ac:dyDescent="0.25">
      <c r="G29753"/>
      <c r="I29753"/>
      <c r="L29753"/>
    </row>
    <row r="29754" spans="7:12" x14ac:dyDescent="0.25">
      <c r="G29754"/>
      <c r="I29754"/>
      <c r="L29754"/>
    </row>
    <row r="29755" spans="7:12" x14ac:dyDescent="0.25">
      <c r="G29755"/>
      <c r="I29755"/>
      <c r="L29755"/>
    </row>
    <row r="29756" spans="7:12" x14ac:dyDescent="0.25">
      <c r="G29756"/>
      <c r="I29756"/>
      <c r="L29756"/>
    </row>
    <row r="29757" spans="7:12" x14ac:dyDescent="0.25">
      <c r="G29757"/>
      <c r="I29757"/>
      <c r="L29757"/>
    </row>
    <row r="29758" spans="7:12" x14ac:dyDescent="0.25">
      <c r="G29758"/>
      <c r="I29758"/>
      <c r="L29758"/>
    </row>
    <row r="29759" spans="7:12" x14ac:dyDescent="0.25">
      <c r="G29759"/>
      <c r="I29759"/>
      <c r="L29759"/>
    </row>
    <row r="29760" spans="7:12" x14ac:dyDescent="0.25">
      <c r="G29760"/>
      <c r="I29760"/>
      <c r="L29760"/>
    </row>
    <row r="29761" spans="7:12" x14ac:dyDescent="0.25">
      <c r="G29761"/>
      <c r="I29761"/>
      <c r="L29761"/>
    </row>
    <row r="29762" spans="7:12" x14ac:dyDescent="0.25">
      <c r="G29762"/>
      <c r="I29762"/>
      <c r="L29762"/>
    </row>
    <row r="29763" spans="7:12" x14ac:dyDescent="0.25">
      <c r="G29763"/>
      <c r="I29763"/>
      <c r="L29763"/>
    </row>
    <row r="29764" spans="7:12" x14ac:dyDescent="0.25">
      <c r="G29764"/>
      <c r="I29764"/>
      <c r="L29764"/>
    </row>
    <row r="29765" spans="7:12" x14ac:dyDescent="0.25">
      <c r="G29765"/>
      <c r="I29765"/>
      <c r="L29765"/>
    </row>
    <row r="29766" spans="7:12" x14ac:dyDescent="0.25">
      <c r="G29766"/>
      <c r="I29766"/>
      <c r="L29766"/>
    </row>
    <row r="29767" spans="7:12" x14ac:dyDescent="0.25">
      <c r="G29767"/>
      <c r="I29767"/>
      <c r="L29767"/>
    </row>
    <row r="29768" spans="7:12" x14ac:dyDescent="0.25">
      <c r="G29768"/>
      <c r="I29768"/>
      <c r="L29768"/>
    </row>
    <row r="29769" spans="7:12" x14ac:dyDescent="0.25">
      <c r="G29769"/>
      <c r="I29769"/>
      <c r="L29769"/>
    </row>
    <row r="29770" spans="7:12" x14ac:dyDescent="0.25">
      <c r="G29770"/>
      <c r="I29770"/>
      <c r="L29770"/>
    </row>
    <row r="29771" spans="7:12" x14ac:dyDescent="0.25">
      <c r="G29771"/>
      <c r="I29771"/>
      <c r="L29771"/>
    </row>
    <row r="29772" spans="7:12" x14ac:dyDescent="0.25">
      <c r="G29772"/>
      <c r="I29772"/>
      <c r="L29772"/>
    </row>
    <row r="29773" spans="7:12" x14ac:dyDescent="0.25">
      <c r="G29773"/>
      <c r="I29773"/>
      <c r="L29773"/>
    </row>
    <row r="29774" spans="7:12" x14ac:dyDescent="0.25">
      <c r="G29774"/>
      <c r="I29774"/>
      <c r="L29774"/>
    </row>
    <row r="29775" spans="7:12" x14ac:dyDescent="0.25">
      <c r="G29775"/>
      <c r="I29775"/>
      <c r="L29775"/>
    </row>
    <row r="29776" spans="7:12" x14ac:dyDescent="0.25">
      <c r="G29776"/>
      <c r="I29776"/>
      <c r="L29776"/>
    </row>
    <row r="29777" spans="7:12" x14ac:dyDescent="0.25">
      <c r="G29777"/>
      <c r="I29777"/>
      <c r="L29777"/>
    </row>
    <row r="29778" spans="7:12" x14ac:dyDescent="0.25">
      <c r="G29778"/>
      <c r="I29778"/>
      <c r="L29778"/>
    </row>
    <row r="29779" spans="7:12" x14ac:dyDescent="0.25">
      <c r="G29779"/>
      <c r="I29779"/>
      <c r="L29779"/>
    </row>
    <row r="29780" spans="7:12" x14ac:dyDescent="0.25">
      <c r="G29780"/>
      <c r="I29780"/>
      <c r="L29780"/>
    </row>
    <row r="29781" spans="7:12" x14ac:dyDescent="0.25">
      <c r="G29781"/>
      <c r="I29781"/>
      <c r="L29781"/>
    </row>
    <row r="29782" spans="7:12" x14ac:dyDescent="0.25">
      <c r="G29782"/>
      <c r="I29782"/>
      <c r="L29782"/>
    </row>
    <row r="29783" spans="7:12" x14ac:dyDescent="0.25">
      <c r="G29783"/>
      <c r="I29783"/>
      <c r="L29783"/>
    </row>
    <row r="29784" spans="7:12" x14ac:dyDescent="0.25">
      <c r="G29784"/>
      <c r="I29784"/>
      <c r="L29784"/>
    </row>
    <row r="29785" spans="7:12" x14ac:dyDescent="0.25">
      <c r="G29785"/>
      <c r="I29785"/>
      <c r="L29785"/>
    </row>
    <row r="29786" spans="7:12" x14ac:dyDescent="0.25">
      <c r="G29786"/>
      <c r="I29786"/>
      <c r="L29786"/>
    </row>
    <row r="29787" spans="7:12" x14ac:dyDescent="0.25">
      <c r="G29787"/>
      <c r="I29787"/>
      <c r="L29787"/>
    </row>
    <row r="29788" spans="7:12" x14ac:dyDescent="0.25">
      <c r="G29788"/>
      <c r="I29788"/>
      <c r="L29788"/>
    </row>
    <row r="29789" spans="7:12" x14ac:dyDescent="0.25">
      <c r="G29789"/>
      <c r="I29789"/>
      <c r="L29789"/>
    </row>
    <row r="29790" spans="7:12" x14ac:dyDescent="0.25">
      <c r="G29790"/>
      <c r="I29790"/>
      <c r="L29790"/>
    </row>
    <row r="29791" spans="7:12" x14ac:dyDescent="0.25">
      <c r="G29791"/>
      <c r="I29791"/>
      <c r="L29791"/>
    </row>
    <row r="29792" spans="7:12" x14ac:dyDescent="0.25">
      <c r="G29792"/>
      <c r="I29792"/>
      <c r="L29792"/>
    </row>
    <row r="29793" spans="7:12" x14ac:dyDescent="0.25">
      <c r="G29793"/>
      <c r="I29793"/>
      <c r="L29793"/>
    </row>
    <row r="29794" spans="7:12" x14ac:dyDescent="0.25">
      <c r="G29794"/>
      <c r="I29794"/>
      <c r="L29794"/>
    </row>
    <row r="29795" spans="7:12" x14ac:dyDescent="0.25">
      <c r="G29795"/>
      <c r="I29795"/>
      <c r="L29795"/>
    </row>
    <row r="29796" spans="7:12" x14ac:dyDescent="0.25">
      <c r="G29796"/>
      <c r="I29796"/>
      <c r="L29796"/>
    </row>
    <row r="29797" spans="7:12" x14ac:dyDescent="0.25">
      <c r="G29797"/>
      <c r="I29797"/>
      <c r="L29797"/>
    </row>
    <row r="29798" spans="7:12" x14ac:dyDescent="0.25">
      <c r="G29798"/>
      <c r="I29798"/>
      <c r="L29798"/>
    </row>
    <row r="29799" spans="7:12" x14ac:dyDescent="0.25">
      <c r="G29799"/>
      <c r="I29799"/>
      <c r="L29799"/>
    </row>
    <row r="29800" spans="7:12" x14ac:dyDescent="0.25">
      <c r="G29800"/>
      <c r="I29800"/>
      <c r="L29800"/>
    </row>
    <row r="29801" spans="7:12" x14ac:dyDescent="0.25">
      <c r="G29801"/>
      <c r="I29801"/>
      <c r="L29801"/>
    </row>
    <row r="29802" spans="7:12" x14ac:dyDescent="0.25">
      <c r="G29802"/>
      <c r="I29802"/>
      <c r="L29802"/>
    </row>
    <row r="29803" spans="7:12" x14ac:dyDescent="0.25">
      <c r="G29803"/>
      <c r="I29803"/>
      <c r="L29803"/>
    </row>
    <row r="29804" spans="7:12" x14ac:dyDescent="0.25">
      <c r="G29804"/>
      <c r="I29804"/>
      <c r="L29804"/>
    </row>
    <row r="29805" spans="7:12" x14ac:dyDescent="0.25">
      <c r="G29805"/>
      <c r="I29805"/>
      <c r="L29805"/>
    </row>
    <row r="29806" spans="7:12" x14ac:dyDescent="0.25">
      <c r="G29806"/>
      <c r="I29806"/>
      <c r="L29806"/>
    </row>
    <row r="29807" spans="7:12" x14ac:dyDescent="0.25">
      <c r="G29807"/>
      <c r="I29807"/>
      <c r="L29807"/>
    </row>
    <row r="29808" spans="7:12" x14ac:dyDescent="0.25">
      <c r="G29808"/>
      <c r="I29808"/>
      <c r="L29808"/>
    </row>
    <row r="29809" spans="7:12" x14ac:dyDescent="0.25">
      <c r="G29809"/>
      <c r="I29809"/>
      <c r="L29809"/>
    </row>
    <row r="29810" spans="7:12" x14ac:dyDescent="0.25">
      <c r="G29810"/>
      <c r="I29810"/>
      <c r="L29810"/>
    </row>
    <row r="29811" spans="7:12" x14ac:dyDescent="0.25">
      <c r="G29811"/>
      <c r="I29811"/>
      <c r="L29811"/>
    </row>
    <row r="29812" spans="7:12" x14ac:dyDescent="0.25">
      <c r="G29812"/>
      <c r="I29812"/>
      <c r="L29812"/>
    </row>
    <row r="29813" spans="7:12" x14ac:dyDescent="0.25">
      <c r="G29813"/>
      <c r="I29813"/>
      <c r="L29813"/>
    </row>
    <row r="29814" spans="7:12" x14ac:dyDescent="0.25">
      <c r="G29814"/>
      <c r="I29814"/>
      <c r="L29814"/>
    </row>
    <row r="29815" spans="7:12" x14ac:dyDescent="0.25">
      <c r="G29815"/>
      <c r="I29815"/>
      <c r="L29815"/>
    </row>
    <row r="29816" spans="7:12" x14ac:dyDescent="0.25">
      <c r="G29816"/>
      <c r="I29816"/>
      <c r="L29816"/>
    </row>
    <row r="29817" spans="7:12" x14ac:dyDescent="0.25">
      <c r="G29817"/>
      <c r="I29817"/>
      <c r="L29817"/>
    </row>
    <row r="29818" spans="7:12" x14ac:dyDescent="0.25">
      <c r="G29818"/>
      <c r="I29818"/>
      <c r="L29818"/>
    </row>
    <row r="29819" spans="7:12" x14ac:dyDescent="0.25">
      <c r="G29819"/>
      <c r="I29819"/>
      <c r="L29819"/>
    </row>
    <row r="29820" spans="7:12" x14ac:dyDescent="0.25">
      <c r="G29820"/>
      <c r="I29820"/>
      <c r="L29820"/>
    </row>
    <row r="29821" spans="7:12" x14ac:dyDescent="0.25">
      <c r="G29821"/>
      <c r="I29821"/>
      <c r="L29821"/>
    </row>
    <row r="29822" spans="7:12" x14ac:dyDescent="0.25">
      <c r="G29822"/>
      <c r="I29822"/>
      <c r="L29822"/>
    </row>
    <row r="29823" spans="7:12" x14ac:dyDescent="0.25">
      <c r="G29823"/>
      <c r="I29823"/>
      <c r="L29823"/>
    </row>
    <row r="29824" spans="7:12" x14ac:dyDescent="0.25">
      <c r="G29824"/>
      <c r="I29824"/>
      <c r="L29824"/>
    </row>
    <row r="29825" spans="7:12" x14ac:dyDescent="0.25">
      <c r="G29825"/>
      <c r="I29825"/>
      <c r="L29825"/>
    </row>
    <row r="29826" spans="7:12" x14ac:dyDescent="0.25">
      <c r="G29826"/>
      <c r="I29826"/>
      <c r="L29826"/>
    </row>
    <row r="29827" spans="7:12" x14ac:dyDescent="0.25">
      <c r="G29827"/>
      <c r="I29827"/>
      <c r="L29827"/>
    </row>
    <row r="29828" spans="7:12" x14ac:dyDescent="0.25">
      <c r="G29828"/>
      <c r="I29828"/>
      <c r="L29828"/>
    </row>
    <row r="29829" spans="7:12" x14ac:dyDescent="0.25">
      <c r="G29829"/>
      <c r="I29829"/>
      <c r="L29829"/>
    </row>
    <row r="29830" spans="7:12" x14ac:dyDescent="0.25">
      <c r="G29830"/>
      <c r="I29830"/>
      <c r="L29830"/>
    </row>
    <row r="29831" spans="7:12" x14ac:dyDescent="0.25">
      <c r="G29831"/>
      <c r="I29831"/>
      <c r="L29831"/>
    </row>
    <row r="29832" spans="7:12" x14ac:dyDescent="0.25">
      <c r="G29832"/>
      <c r="I29832"/>
      <c r="L29832"/>
    </row>
    <row r="29833" spans="7:12" x14ac:dyDescent="0.25">
      <c r="G29833"/>
      <c r="I29833"/>
      <c r="L29833"/>
    </row>
    <row r="29834" spans="7:12" x14ac:dyDescent="0.25">
      <c r="G29834"/>
      <c r="I29834"/>
      <c r="L29834"/>
    </row>
    <row r="29835" spans="7:12" x14ac:dyDescent="0.25">
      <c r="G29835"/>
      <c r="I29835"/>
      <c r="L29835"/>
    </row>
    <row r="29836" spans="7:12" x14ac:dyDescent="0.25">
      <c r="G29836"/>
      <c r="I29836"/>
      <c r="L29836"/>
    </row>
    <row r="29837" spans="7:12" x14ac:dyDescent="0.25">
      <c r="G29837"/>
      <c r="I29837"/>
      <c r="L29837"/>
    </row>
    <row r="29838" spans="7:12" x14ac:dyDescent="0.25">
      <c r="G29838"/>
      <c r="I29838"/>
      <c r="L29838"/>
    </row>
    <row r="29839" spans="7:12" x14ac:dyDescent="0.25">
      <c r="G29839"/>
      <c r="I29839"/>
      <c r="L29839"/>
    </row>
    <row r="29840" spans="7:12" x14ac:dyDescent="0.25">
      <c r="G29840"/>
      <c r="I29840"/>
      <c r="L29840"/>
    </row>
    <row r="29841" spans="7:12" x14ac:dyDescent="0.25">
      <c r="G29841"/>
      <c r="I29841"/>
      <c r="L29841"/>
    </row>
    <row r="29842" spans="7:12" x14ac:dyDescent="0.25">
      <c r="G29842"/>
      <c r="I29842"/>
      <c r="L29842"/>
    </row>
    <row r="29843" spans="7:12" x14ac:dyDescent="0.25">
      <c r="G29843"/>
      <c r="I29843"/>
      <c r="L29843"/>
    </row>
    <row r="29844" spans="7:12" x14ac:dyDescent="0.25">
      <c r="G29844"/>
      <c r="I29844"/>
      <c r="L29844"/>
    </row>
    <row r="29845" spans="7:12" x14ac:dyDescent="0.25">
      <c r="G29845"/>
      <c r="I29845"/>
      <c r="L29845"/>
    </row>
    <row r="29846" spans="7:12" x14ac:dyDescent="0.25">
      <c r="G29846"/>
      <c r="I29846"/>
      <c r="L29846"/>
    </row>
    <row r="29847" spans="7:12" x14ac:dyDescent="0.25">
      <c r="G29847"/>
      <c r="I29847"/>
      <c r="L29847"/>
    </row>
    <row r="29848" spans="7:12" x14ac:dyDescent="0.25">
      <c r="G29848"/>
      <c r="I29848"/>
      <c r="L29848"/>
    </row>
    <row r="29849" spans="7:12" x14ac:dyDescent="0.25">
      <c r="G29849"/>
      <c r="I29849"/>
      <c r="L29849"/>
    </row>
    <row r="29850" spans="7:12" x14ac:dyDescent="0.25">
      <c r="G29850"/>
      <c r="I29850"/>
      <c r="L29850"/>
    </row>
    <row r="29851" spans="7:12" x14ac:dyDescent="0.25">
      <c r="G29851"/>
      <c r="I29851"/>
      <c r="L29851"/>
    </row>
    <row r="29852" spans="7:12" x14ac:dyDescent="0.25">
      <c r="G29852"/>
      <c r="I29852"/>
      <c r="L29852"/>
    </row>
    <row r="29853" spans="7:12" x14ac:dyDescent="0.25">
      <c r="G29853"/>
      <c r="I29853"/>
      <c r="L29853"/>
    </row>
    <row r="29854" spans="7:12" x14ac:dyDescent="0.25">
      <c r="G29854"/>
      <c r="I29854"/>
      <c r="L29854"/>
    </row>
    <row r="29855" spans="7:12" x14ac:dyDescent="0.25">
      <c r="G29855"/>
      <c r="I29855"/>
      <c r="L29855"/>
    </row>
    <row r="29856" spans="7:12" x14ac:dyDescent="0.25">
      <c r="G29856"/>
      <c r="I29856"/>
      <c r="L29856"/>
    </row>
    <row r="29857" spans="7:12" x14ac:dyDescent="0.25">
      <c r="G29857"/>
      <c r="I29857"/>
      <c r="L29857"/>
    </row>
    <row r="29858" spans="7:12" x14ac:dyDescent="0.25">
      <c r="G29858"/>
      <c r="I29858"/>
      <c r="L29858"/>
    </row>
    <row r="29859" spans="7:12" x14ac:dyDescent="0.25">
      <c r="G29859"/>
      <c r="I29859"/>
      <c r="L29859"/>
    </row>
    <row r="29860" spans="7:12" x14ac:dyDescent="0.25">
      <c r="G29860"/>
      <c r="I29860"/>
      <c r="L29860"/>
    </row>
    <row r="29861" spans="7:12" x14ac:dyDescent="0.25">
      <c r="G29861"/>
      <c r="I29861"/>
      <c r="L29861"/>
    </row>
    <row r="29862" spans="7:12" x14ac:dyDescent="0.25">
      <c r="G29862"/>
      <c r="I29862"/>
      <c r="L29862"/>
    </row>
    <row r="29863" spans="7:12" x14ac:dyDescent="0.25">
      <c r="G29863"/>
      <c r="I29863"/>
      <c r="L29863"/>
    </row>
    <row r="29864" spans="7:12" x14ac:dyDescent="0.25">
      <c r="G29864"/>
      <c r="I29864"/>
      <c r="L29864"/>
    </row>
    <row r="29865" spans="7:12" x14ac:dyDescent="0.25">
      <c r="G29865"/>
      <c r="I29865"/>
      <c r="L29865"/>
    </row>
    <row r="29866" spans="7:12" x14ac:dyDescent="0.25">
      <c r="G29866"/>
      <c r="I29866"/>
      <c r="L29866"/>
    </row>
    <row r="29867" spans="7:12" x14ac:dyDescent="0.25">
      <c r="G29867"/>
      <c r="I29867"/>
      <c r="L29867"/>
    </row>
    <row r="29868" spans="7:12" x14ac:dyDescent="0.25">
      <c r="G29868"/>
      <c r="I29868"/>
      <c r="L29868"/>
    </row>
    <row r="29869" spans="7:12" x14ac:dyDescent="0.25">
      <c r="G29869"/>
      <c r="I29869"/>
      <c r="L29869"/>
    </row>
    <row r="29870" spans="7:12" x14ac:dyDescent="0.25">
      <c r="G29870"/>
      <c r="I29870"/>
      <c r="L29870"/>
    </row>
    <row r="29871" spans="7:12" x14ac:dyDescent="0.25">
      <c r="G29871"/>
      <c r="I29871"/>
      <c r="L29871"/>
    </row>
    <row r="29872" spans="7:12" x14ac:dyDescent="0.25">
      <c r="G29872"/>
      <c r="I29872"/>
      <c r="L29872"/>
    </row>
    <row r="29873" spans="7:12" x14ac:dyDescent="0.25">
      <c r="G29873"/>
      <c r="I29873"/>
      <c r="L29873"/>
    </row>
    <row r="29874" spans="7:12" x14ac:dyDescent="0.25">
      <c r="G29874"/>
      <c r="I29874"/>
      <c r="L29874"/>
    </row>
    <row r="29875" spans="7:12" x14ac:dyDescent="0.25">
      <c r="G29875"/>
      <c r="I29875"/>
      <c r="L29875"/>
    </row>
    <row r="29876" spans="7:12" x14ac:dyDescent="0.25">
      <c r="G29876"/>
      <c r="I29876"/>
      <c r="L29876"/>
    </row>
    <row r="29877" spans="7:12" x14ac:dyDescent="0.25">
      <c r="G29877"/>
      <c r="I29877"/>
      <c r="L29877"/>
    </row>
    <row r="29878" spans="7:12" x14ac:dyDescent="0.25">
      <c r="G29878"/>
      <c r="I29878"/>
      <c r="L29878"/>
    </row>
    <row r="29879" spans="7:12" x14ac:dyDescent="0.25">
      <c r="G29879"/>
      <c r="I29879"/>
      <c r="L29879"/>
    </row>
    <row r="29880" spans="7:12" x14ac:dyDescent="0.25">
      <c r="G29880"/>
      <c r="I29880"/>
      <c r="L29880"/>
    </row>
    <row r="29881" spans="7:12" x14ac:dyDescent="0.25">
      <c r="G29881"/>
      <c r="I29881"/>
      <c r="L29881"/>
    </row>
    <row r="29882" spans="7:12" x14ac:dyDescent="0.25">
      <c r="G29882"/>
      <c r="I29882"/>
      <c r="L29882"/>
    </row>
    <row r="29883" spans="7:12" x14ac:dyDescent="0.25">
      <c r="G29883"/>
      <c r="I29883"/>
      <c r="L29883"/>
    </row>
    <row r="29884" spans="7:12" x14ac:dyDescent="0.25">
      <c r="G29884"/>
      <c r="I29884"/>
      <c r="L29884"/>
    </row>
    <row r="29885" spans="7:12" x14ac:dyDescent="0.25">
      <c r="G29885"/>
      <c r="I29885"/>
      <c r="L29885"/>
    </row>
    <row r="29886" spans="7:12" x14ac:dyDescent="0.25">
      <c r="G29886"/>
      <c r="I29886"/>
      <c r="L29886"/>
    </row>
    <row r="29887" spans="7:12" x14ac:dyDescent="0.25">
      <c r="G29887"/>
      <c r="I29887"/>
      <c r="L29887"/>
    </row>
    <row r="29888" spans="7:12" x14ac:dyDescent="0.25">
      <c r="G29888"/>
      <c r="I29888"/>
      <c r="L29888"/>
    </row>
    <row r="29889" spans="7:12" x14ac:dyDescent="0.25">
      <c r="G29889"/>
      <c r="I29889"/>
      <c r="L29889"/>
    </row>
    <row r="29890" spans="7:12" x14ac:dyDescent="0.25">
      <c r="G29890"/>
      <c r="I29890"/>
      <c r="L29890"/>
    </row>
    <row r="29891" spans="7:12" x14ac:dyDescent="0.25">
      <c r="G29891"/>
      <c r="I29891"/>
      <c r="L29891"/>
    </row>
    <row r="29892" spans="7:12" x14ac:dyDescent="0.25">
      <c r="G29892"/>
      <c r="I29892"/>
      <c r="L29892"/>
    </row>
    <row r="29893" spans="7:12" x14ac:dyDescent="0.25">
      <c r="G29893"/>
      <c r="I29893"/>
      <c r="L29893"/>
    </row>
    <row r="29894" spans="7:12" x14ac:dyDescent="0.25">
      <c r="G29894"/>
      <c r="I29894"/>
      <c r="L29894"/>
    </row>
    <row r="29895" spans="7:12" x14ac:dyDescent="0.25">
      <c r="G29895"/>
      <c r="I29895"/>
      <c r="L29895"/>
    </row>
    <row r="29896" spans="7:12" x14ac:dyDescent="0.25">
      <c r="G29896"/>
      <c r="I29896"/>
      <c r="L29896"/>
    </row>
    <row r="29897" spans="7:12" x14ac:dyDescent="0.25">
      <c r="G29897"/>
      <c r="I29897"/>
      <c r="L29897"/>
    </row>
    <row r="29898" spans="7:12" x14ac:dyDescent="0.25">
      <c r="G29898"/>
      <c r="I29898"/>
      <c r="L29898"/>
    </row>
    <row r="29899" spans="7:12" x14ac:dyDescent="0.25">
      <c r="G29899"/>
      <c r="I29899"/>
      <c r="L29899"/>
    </row>
    <row r="29900" spans="7:12" x14ac:dyDescent="0.25">
      <c r="G29900"/>
      <c r="I29900"/>
      <c r="L29900"/>
    </row>
    <row r="29901" spans="7:12" x14ac:dyDescent="0.25">
      <c r="G29901"/>
      <c r="I29901"/>
      <c r="L29901"/>
    </row>
    <row r="29902" spans="7:12" x14ac:dyDescent="0.25">
      <c r="G29902"/>
      <c r="I29902"/>
      <c r="L29902"/>
    </row>
    <row r="29903" spans="7:12" x14ac:dyDescent="0.25">
      <c r="G29903"/>
      <c r="I29903"/>
      <c r="L29903"/>
    </row>
    <row r="29904" spans="7:12" x14ac:dyDescent="0.25">
      <c r="G29904"/>
      <c r="I29904"/>
      <c r="L29904"/>
    </row>
    <row r="29905" spans="7:12" x14ac:dyDescent="0.25">
      <c r="G29905"/>
      <c r="I29905"/>
      <c r="L29905"/>
    </row>
    <row r="29906" spans="7:12" x14ac:dyDescent="0.25">
      <c r="G29906"/>
      <c r="I29906"/>
      <c r="L29906"/>
    </row>
    <row r="29907" spans="7:12" x14ac:dyDescent="0.25">
      <c r="G29907"/>
      <c r="I29907"/>
      <c r="L29907"/>
    </row>
    <row r="29908" spans="7:12" x14ac:dyDescent="0.25">
      <c r="G29908"/>
      <c r="I29908"/>
      <c r="L29908"/>
    </row>
    <row r="29909" spans="7:12" x14ac:dyDescent="0.25">
      <c r="G29909"/>
      <c r="I29909"/>
      <c r="L29909"/>
    </row>
    <row r="29910" spans="7:12" x14ac:dyDescent="0.25">
      <c r="G29910"/>
      <c r="I29910"/>
      <c r="L29910"/>
    </row>
    <row r="29911" spans="7:12" x14ac:dyDescent="0.25">
      <c r="G29911"/>
      <c r="I29911"/>
      <c r="L29911"/>
    </row>
    <row r="29912" spans="7:12" x14ac:dyDescent="0.25">
      <c r="G29912"/>
      <c r="I29912"/>
      <c r="L29912"/>
    </row>
    <row r="29913" spans="7:12" x14ac:dyDescent="0.25">
      <c r="G29913"/>
      <c r="I29913"/>
      <c r="L29913"/>
    </row>
    <row r="29914" spans="7:12" x14ac:dyDescent="0.25">
      <c r="G29914"/>
      <c r="I29914"/>
      <c r="L29914"/>
    </row>
    <row r="29915" spans="7:12" x14ac:dyDescent="0.25">
      <c r="G29915"/>
      <c r="I29915"/>
      <c r="L29915"/>
    </row>
    <row r="29916" spans="7:12" x14ac:dyDescent="0.25">
      <c r="G29916"/>
      <c r="I29916"/>
      <c r="L29916"/>
    </row>
    <row r="29917" spans="7:12" x14ac:dyDescent="0.25">
      <c r="G29917"/>
      <c r="I29917"/>
      <c r="L29917"/>
    </row>
    <row r="29918" spans="7:12" x14ac:dyDescent="0.25">
      <c r="G29918"/>
      <c r="I29918"/>
      <c r="L29918"/>
    </row>
    <row r="29919" spans="7:12" x14ac:dyDescent="0.25">
      <c r="G29919"/>
      <c r="I29919"/>
      <c r="L29919"/>
    </row>
    <row r="29920" spans="7:12" x14ac:dyDescent="0.25">
      <c r="G29920"/>
      <c r="I29920"/>
      <c r="L29920"/>
    </row>
    <row r="29921" spans="7:12" x14ac:dyDescent="0.25">
      <c r="G29921"/>
      <c r="I29921"/>
      <c r="L29921"/>
    </row>
    <row r="29922" spans="7:12" x14ac:dyDescent="0.25">
      <c r="G29922"/>
      <c r="I29922"/>
      <c r="L29922"/>
    </row>
    <row r="29923" spans="7:12" x14ac:dyDescent="0.25">
      <c r="G29923"/>
      <c r="I29923"/>
      <c r="L29923"/>
    </row>
    <row r="29924" spans="7:12" x14ac:dyDescent="0.25">
      <c r="G29924"/>
      <c r="I29924"/>
      <c r="L29924"/>
    </row>
    <row r="29925" spans="7:12" x14ac:dyDescent="0.25">
      <c r="G29925"/>
      <c r="I29925"/>
      <c r="L29925"/>
    </row>
    <row r="29926" spans="7:12" x14ac:dyDescent="0.25">
      <c r="G29926"/>
      <c r="I29926"/>
      <c r="L29926"/>
    </row>
    <row r="29927" spans="7:12" x14ac:dyDescent="0.25">
      <c r="G29927"/>
      <c r="I29927"/>
      <c r="L29927"/>
    </row>
    <row r="29928" spans="7:12" x14ac:dyDescent="0.25">
      <c r="G29928"/>
      <c r="I29928"/>
      <c r="L29928"/>
    </row>
    <row r="29929" spans="7:12" x14ac:dyDescent="0.25">
      <c r="G29929"/>
      <c r="I29929"/>
      <c r="L29929"/>
    </row>
    <row r="29930" spans="7:12" x14ac:dyDescent="0.25">
      <c r="G29930"/>
      <c r="I29930"/>
      <c r="L29930"/>
    </row>
    <row r="29931" spans="7:12" x14ac:dyDescent="0.25">
      <c r="G29931"/>
      <c r="I29931"/>
      <c r="L29931"/>
    </row>
    <row r="29932" spans="7:12" x14ac:dyDescent="0.25">
      <c r="G29932"/>
      <c r="I29932"/>
      <c r="L29932"/>
    </row>
    <row r="29933" spans="7:12" x14ac:dyDescent="0.25">
      <c r="G29933"/>
      <c r="I29933"/>
      <c r="L29933"/>
    </row>
    <row r="29934" spans="7:12" x14ac:dyDescent="0.25">
      <c r="G29934"/>
      <c r="I29934"/>
      <c r="L29934"/>
    </row>
    <row r="29935" spans="7:12" x14ac:dyDescent="0.25">
      <c r="G29935"/>
      <c r="I29935"/>
      <c r="L29935"/>
    </row>
    <row r="29936" spans="7:12" x14ac:dyDescent="0.25">
      <c r="G29936"/>
      <c r="I29936"/>
      <c r="L29936"/>
    </row>
    <row r="29937" spans="7:12" x14ac:dyDescent="0.25">
      <c r="G29937"/>
      <c r="I29937"/>
      <c r="L29937"/>
    </row>
    <row r="29938" spans="7:12" x14ac:dyDescent="0.25">
      <c r="G29938"/>
      <c r="I29938"/>
      <c r="L29938"/>
    </row>
    <row r="29939" spans="7:12" x14ac:dyDescent="0.25">
      <c r="G29939"/>
      <c r="I29939"/>
      <c r="L29939"/>
    </row>
    <row r="29940" spans="7:12" x14ac:dyDescent="0.25">
      <c r="G29940"/>
      <c r="I29940"/>
      <c r="L29940"/>
    </row>
    <row r="29941" spans="7:12" x14ac:dyDescent="0.25">
      <c r="G29941"/>
      <c r="I29941"/>
      <c r="L29941"/>
    </row>
    <row r="29942" spans="7:12" x14ac:dyDescent="0.25">
      <c r="G29942"/>
      <c r="I29942"/>
      <c r="L29942"/>
    </row>
    <row r="29943" spans="7:12" x14ac:dyDescent="0.25">
      <c r="G29943"/>
      <c r="I29943"/>
      <c r="L29943"/>
    </row>
    <row r="29944" spans="7:12" x14ac:dyDescent="0.25">
      <c r="G29944"/>
      <c r="I29944"/>
      <c r="L29944"/>
    </row>
    <row r="29945" spans="7:12" x14ac:dyDescent="0.25">
      <c r="G29945"/>
      <c r="I29945"/>
      <c r="L29945"/>
    </row>
    <row r="29946" spans="7:12" x14ac:dyDescent="0.25">
      <c r="G29946"/>
      <c r="I29946"/>
      <c r="L29946"/>
    </row>
    <row r="29947" spans="7:12" x14ac:dyDescent="0.25">
      <c r="G29947"/>
      <c r="I29947"/>
      <c r="L29947"/>
    </row>
    <row r="29948" spans="7:12" x14ac:dyDescent="0.25">
      <c r="G29948"/>
      <c r="I29948"/>
      <c r="L29948"/>
    </row>
    <row r="29949" spans="7:12" x14ac:dyDescent="0.25">
      <c r="G29949"/>
      <c r="I29949"/>
      <c r="L29949"/>
    </row>
    <row r="29950" spans="7:12" x14ac:dyDescent="0.25">
      <c r="G29950"/>
      <c r="I29950"/>
      <c r="L29950"/>
    </row>
    <row r="29951" spans="7:12" x14ac:dyDescent="0.25">
      <c r="G29951"/>
      <c r="I29951"/>
      <c r="L29951"/>
    </row>
    <row r="29952" spans="7:12" x14ac:dyDescent="0.25">
      <c r="G29952"/>
      <c r="I29952"/>
      <c r="L29952"/>
    </row>
    <row r="29953" spans="7:12" x14ac:dyDescent="0.25">
      <c r="G29953"/>
      <c r="I29953"/>
      <c r="L29953"/>
    </row>
    <row r="29954" spans="7:12" x14ac:dyDescent="0.25">
      <c r="G29954"/>
      <c r="I29954"/>
      <c r="L29954"/>
    </row>
    <row r="29955" spans="7:12" x14ac:dyDescent="0.25">
      <c r="G29955"/>
      <c r="I29955"/>
      <c r="L29955"/>
    </row>
    <row r="29956" spans="7:12" x14ac:dyDescent="0.25">
      <c r="G29956"/>
      <c r="I29956"/>
      <c r="L29956"/>
    </row>
    <row r="29957" spans="7:12" x14ac:dyDescent="0.25">
      <c r="G29957"/>
      <c r="I29957"/>
      <c r="L29957"/>
    </row>
    <row r="29958" spans="7:12" x14ac:dyDescent="0.25">
      <c r="G29958"/>
      <c r="I29958"/>
      <c r="L29958"/>
    </row>
    <row r="29959" spans="7:12" x14ac:dyDescent="0.25">
      <c r="G29959"/>
      <c r="I29959"/>
      <c r="L29959"/>
    </row>
    <row r="29960" spans="7:12" x14ac:dyDescent="0.25">
      <c r="G29960"/>
      <c r="I29960"/>
      <c r="L29960"/>
    </row>
    <row r="29961" spans="7:12" x14ac:dyDescent="0.25">
      <c r="G29961"/>
      <c r="I29961"/>
      <c r="L29961"/>
    </row>
    <row r="29962" spans="7:12" x14ac:dyDescent="0.25">
      <c r="G29962"/>
      <c r="I29962"/>
      <c r="L29962"/>
    </row>
    <row r="29963" spans="7:12" x14ac:dyDescent="0.25">
      <c r="G29963"/>
      <c r="I29963"/>
      <c r="L29963"/>
    </row>
    <row r="29964" spans="7:12" x14ac:dyDescent="0.25">
      <c r="G29964"/>
      <c r="I29964"/>
      <c r="L29964"/>
    </row>
    <row r="29965" spans="7:12" x14ac:dyDescent="0.25">
      <c r="G29965"/>
      <c r="I29965"/>
      <c r="L29965"/>
    </row>
    <row r="29966" spans="7:12" x14ac:dyDescent="0.25">
      <c r="G29966"/>
      <c r="I29966"/>
      <c r="L29966"/>
    </row>
    <row r="29967" spans="7:12" x14ac:dyDescent="0.25">
      <c r="G29967"/>
      <c r="I29967"/>
      <c r="L29967"/>
    </row>
    <row r="29968" spans="7:12" x14ac:dyDescent="0.25">
      <c r="G29968"/>
      <c r="I29968"/>
      <c r="L29968"/>
    </row>
    <row r="29969" spans="7:12" x14ac:dyDescent="0.25">
      <c r="G29969"/>
      <c r="I29969"/>
      <c r="L29969"/>
    </row>
    <row r="29970" spans="7:12" x14ac:dyDescent="0.25">
      <c r="G29970"/>
      <c r="I29970"/>
      <c r="L29970"/>
    </row>
    <row r="29971" spans="7:12" x14ac:dyDescent="0.25">
      <c r="G29971"/>
      <c r="I29971"/>
      <c r="L29971"/>
    </row>
    <row r="29972" spans="7:12" x14ac:dyDescent="0.25">
      <c r="G29972"/>
      <c r="I29972"/>
      <c r="L29972"/>
    </row>
    <row r="29973" spans="7:12" x14ac:dyDescent="0.25">
      <c r="G29973"/>
      <c r="I29973"/>
      <c r="L29973"/>
    </row>
    <row r="29974" spans="7:12" x14ac:dyDescent="0.25">
      <c r="G29974"/>
      <c r="I29974"/>
      <c r="L29974"/>
    </row>
    <row r="29975" spans="7:12" x14ac:dyDescent="0.25">
      <c r="G29975"/>
      <c r="I29975"/>
      <c r="L29975"/>
    </row>
    <row r="29976" spans="7:12" x14ac:dyDescent="0.25">
      <c r="G29976"/>
      <c r="I29976"/>
      <c r="L29976"/>
    </row>
    <row r="29977" spans="7:12" x14ac:dyDescent="0.25">
      <c r="G29977"/>
      <c r="I29977"/>
      <c r="L29977"/>
    </row>
    <row r="29978" spans="7:12" x14ac:dyDescent="0.25">
      <c r="G29978"/>
      <c r="I29978"/>
      <c r="L29978"/>
    </row>
    <row r="29979" spans="7:12" x14ac:dyDescent="0.25">
      <c r="G29979"/>
      <c r="I29979"/>
      <c r="L29979"/>
    </row>
    <row r="29980" spans="7:12" x14ac:dyDescent="0.25">
      <c r="G29980"/>
      <c r="I29980"/>
      <c r="L29980"/>
    </row>
    <row r="29981" spans="7:12" x14ac:dyDescent="0.25">
      <c r="G29981"/>
      <c r="I29981"/>
      <c r="L29981"/>
    </row>
    <row r="29982" spans="7:12" x14ac:dyDescent="0.25">
      <c r="G29982"/>
      <c r="I29982"/>
      <c r="L29982"/>
    </row>
    <row r="29983" spans="7:12" x14ac:dyDescent="0.25">
      <c r="G29983"/>
      <c r="I29983"/>
      <c r="L29983"/>
    </row>
    <row r="29984" spans="7:12" x14ac:dyDescent="0.25">
      <c r="G29984"/>
      <c r="I29984"/>
      <c r="L29984"/>
    </row>
    <row r="29985" spans="7:12" x14ac:dyDescent="0.25">
      <c r="G29985"/>
      <c r="I29985"/>
      <c r="L29985"/>
    </row>
    <row r="29986" spans="7:12" x14ac:dyDescent="0.25">
      <c r="G29986"/>
      <c r="I29986"/>
      <c r="L29986"/>
    </row>
    <row r="29987" spans="7:12" x14ac:dyDescent="0.25">
      <c r="G29987"/>
      <c r="I29987"/>
      <c r="L29987"/>
    </row>
    <row r="29988" spans="7:12" x14ac:dyDescent="0.25">
      <c r="G29988"/>
      <c r="I29988"/>
      <c r="L29988"/>
    </row>
    <row r="29989" spans="7:12" x14ac:dyDescent="0.25">
      <c r="G29989"/>
      <c r="I29989"/>
      <c r="L29989"/>
    </row>
    <row r="29990" spans="7:12" x14ac:dyDescent="0.25">
      <c r="G29990"/>
      <c r="I29990"/>
      <c r="L29990"/>
    </row>
    <row r="29991" spans="7:12" x14ac:dyDescent="0.25">
      <c r="G29991"/>
      <c r="I29991"/>
      <c r="L29991"/>
    </row>
    <row r="29992" spans="7:12" x14ac:dyDescent="0.25">
      <c r="G29992"/>
      <c r="I29992"/>
      <c r="L29992"/>
    </row>
    <row r="29993" spans="7:12" x14ac:dyDescent="0.25">
      <c r="G29993"/>
      <c r="I29993"/>
      <c r="L29993"/>
    </row>
    <row r="29994" spans="7:12" x14ac:dyDescent="0.25">
      <c r="G29994"/>
      <c r="I29994"/>
      <c r="L29994"/>
    </row>
    <row r="29995" spans="7:12" x14ac:dyDescent="0.25">
      <c r="G29995"/>
      <c r="I29995"/>
      <c r="L29995"/>
    </row>
    <row r="29996" spans="7:12" x14ac:dyDescent="0.25">
      <c r="G29996"/>
      <c r="I29996"/>
      <c r="L29996"/>
    </row>
    <row r="29997" spans="7:12" x14ac:dyDescent="0.25">
      <c r="G29997"/>
      <c r="I29997"/>
      <c r="L29997"/>
    </row>
    <row r="29998" spans="7:12" x14ac:dyDescent="0.25">
      <c r="G29998"/>
      <c r="I29998"/>
      <c r="L29998"/>
    </row>
    <row r="29999" spans="7:12" x14ac:dyDescent="0.25">
      <c r="G29999"/>
      <c r="I29999"/>
      <c r="L29999"/>
    </row>
    <row r="30000" spans="7:12" x14ac:dyDescent="0.25">
      <c r="G30000"/>
      <c r="I30000"/>
      <c r="L30000"/>
    </row>
    <row r="30001" spans="7:12" x14ac:dyDescent="0.25">
      <c r="G30001"/>
      <c r="I30001"/>
      <c r="L30001"/>
    </row>
    <row r="30002" spans="7:12" x14ac:dyDescent="0.25">
      <c r="G30002"/>
      <c r="I30002"/>
      <c r="L30002"/>
    </row>
    <row r="30003" spans="7:12" x14ac:dyDescent="0.25">
      <c r="G30003"/>
      <c r="I30003"/>
      <c r="L30003"/>
    </row>
    <row r="30004" spans="7:12" x14ac:dyDescent="0.25">
      <c r="G30004"/>
      <c r="I30004"/>
      <c r="L30004"/>
    </row>
    <row r="30005" spans="7:12" x14ac:dyDescent="0.25">
      <c r="G30005"/>
      <c r="I30005"/>
      <c r="L30005"/>
    </row>
    <row r="30006" spans="7:12" x14ac:dyDescent="0.25">
      <c r="G30006"/>
      <c r="I30006"/>
      <c r="L30006"/>
    </row>
    <row r="30007" spans="7:12" x14ac:dyDescent="0.25">
      <c r="G30007"/>
      <c r="I30007"/>
      <c r="L30007"/>
    </row>
    <row r="30008" spans="7:12" x14ac:dyDescent="0.25">
      <c r="G30008"/>
      <c r="I30008"/>
      <c r="L30008"/>
    </row>
    <row r="30009" spans="7:12" x14ac:dyDescent="0.25">
      <c r="G30009"/>
      <c r="I30009"/>
      <c r="L30009"/>
    </row>
    <row r="30010" spans="7:12" x14ac:dyDescent="0.25">
      <c r="G30010"/>
      <c r="I30010"/>
      <c r="L30010"/>
    </row>
    <row r="30011" spans="7:12" x14ac:dyDescent="0.25">
      <c r="G30011"/>
      <c r="I30011"/>
      <c r="L30011"/>
    </row>
    <row r="30012" spans="7:12" x14ac:dyDescent="0.25">
      <c r="G30012"/>
      <c r="I30012"/>
      <c r="L30012"/>
    </row>
    <row r="30013" spans="7:12" x14ac:dyDescent="0.25">
      <c r="G30013"/>
      <c r="I30013"/>
      <c r="L30013"/>
    </row>
    <row r="30014" spans="7:12" x14ac:dyDescent="0.25">
      <c r="G30014"/>
      <c r="I30014"/>
      <c r="L30014"/>
    </row>
    <row r="30015" spans="7:12" x14ac:dyDescent="0.25">
      <c r="G30015"/>
      <c r="I30015"/>
      <c r="L30015"/>
    </row>
    <row r="30016" spans="7:12" x14ac:dyDescent="0.25">
      <c r="G30016"/>
      <c r="I30016"/>
      <c r="L30016"/>
    </row>
    <row r="30017" spans="7:12" x14ac:dyDescent="0.25">
      <c r="G30017"/>
      <c r="I30017"/>
      <c r="L30017"/>
    </row>
    <row r="30018" spans="7:12" x14ac:dyDescent="0.25">
      <c r="G30018"/>
      <c r="I30018"/>
      <c r="L30018"/>
    </row>
    <row r="30019" spans="7:12" x14ac:dyDescent="0.25">
      <c r="G30019"/>
      <c r="I30019"/>
      <c r="L30019"/>
    </row>
    <row r="30020" spans="7:12" x14ac:dyDescent="0.25">
      <c r="G30020"/>
      <c r="I30020"/>
      <c r="L30020"/>
    </row>
    <row r="30021" spans="7:12" x14ac:dyDescent="0.25">
      <c r="G30021"/>
      <c r="I30021"/>
      <c r="L30021"/>
    </row>
    <row r="30022" spans="7:12" x14ac:dyDescent="0.25">
      <c r="G30022"/>
      <c r="I30022"/>
      <c r="L30022"/>
    </row>
    <row r="30023" spans="7:12" x14ac:dyDescent="0.25">
      <c r="G30023"/>
      <c r="I30023"/>
      <c r="L30023"/>
    </row>
    <row r="30024" spans="7:12" x14ac:dyDescent="0.25">
      <c r="G30024"/>
      <c r="I30024"/>
      <c r="L30024"/>
    </row>
    <row r="30025" spans="7:12" x14ac:dyDescent="0.25">
      <c r="G30025"/>
      <c r="I30025"/>
      <c r="L30025"/>
    </row>
    <row r="30026" spans="7:12" x14ac:dyDescent="0.25">
      <c r="G30026"/>
      <c r="I30026"/>
      <c r="L30026"/>
    </row>
    <row r="30027" spans="7:12" x14ac:dyDescent="0.25">
      <c r="G30027"/>
      <c r="I30027"/>
      <c r="L30027"/>
    </row>
    <row r="30028" spans="7:12" x14ac:dyDescent="0.25">
      <c r="G30028"/>
      <c r="I30028"/>
      <c r="L30028"/>
    </row>
    <row r="30029" spans="7:12" x14ac:dyDescent="0.25">
      <c r="G30029"/>
      <c r="I30029"/>
      <c r="L30029"/>
    </row>
    <row r="30030" spans="7:12" x14ac:dyDescent="0.25">
      <c r="G30030"/>
      <c r="I30030"/>
      <c r="L30030"/>
    </row>
    <row r="30031" spans="7:12" x14ac:dyDescent="0.25">
      <c r="G30031"/>
      <c r="I30031"/>
      <c r="L30031"/>
    </row>
    <row r="30032" spans="7:12" x14ac:dyDescent="0.25">
      <c r="G30032"/>
      <c r="I30032"/>
      <c r="L30032"/>
    </row>
    <row r="30033" spans="7:12" x14ac:dyDescent="0.25">
      <c r="G30033"/>
      <c r="I30033"/>
      <c r="L30033"/>
    </row>
    <row r="30034" spans="7:12" x14ac:dyDescent="0.25">
      <c r="G30034"/>
      <c r="I30034"/>
      <c r="L30034"/>
    </row>
    <row r="30035" spans="7:12" x14ac:dyDescent="0.25">
      <c r="G30035"/>
      <c r="I30035"/>
      <c r="L30035"/>
    </row>
    <row r="30036" spans="7:12" x14ac:dyDescent="0.25">
      <c r="G30036"/>
      <c r="I30036"/>
      <c r="L30036"/>
    </row>
    <row r="30037" spans="7:12" x14ac:dyDescent="0.25">
      <c r="G30037"/>
      <c r="I30037"/>
      <c r="L30037"/>
    </row>
    <row r="30038" spans="7:12" x14ac:dyDescent="0.25">
      <c r="G30038"/>
      <c r="I30038"/>
      <c r="L30038"/>
    </row>
    <row r="30039" spans="7:12" x14ac:dyDescent="0.25">
      <c r="G30039"/>
      <c r="I30039"/>
      <c r="L30039"/>
    </row>
    <row r="30040" spans="7:12" x14ac:dyDescent="0.25">
      <c r="G30040"/>
      <c r="I30040"/>
      <c r="L30040"/>
    </row>
    <row r="30041" spans="7:12" x14ac:dyDescent="0.25">
      <c r="G30041"/>
      <c r="I30041"/>
      <c r="L30041"/>
    </row>
    <row r="30042" spans="7:12" x14ac:dyDescent="0.25">
      <c r="G30042"/>
      <c r="I30042"/>
      <c r="L30042"/>
    </row>
    <row r="30043" spans="7:12" x14ac:dyDescent="0.25">
      <c r="G30043"/>
      <c r="I30043"/>
      <c r="L30043"/>
    </row>
    <row r="30044" spans="7:12" x14ac:dyDescent="0.25">
      <c r="G30044"/>
      <c r="I30044"/>
      <c r="L30044"/>
    </row>
    <row r="30045" spans="7:12" x14ac:dyDescent="0.25">
      <c r="G30045"/>
      <c r="I30045"/>
      <c r="L30045"/>
    </row>
    <row r="30046" spans="7:12" x14ac:dyDescent="0.25">
      <c r="G30046"/>
      <c r="I30046"/>
      <c r="L30046"/>
    </row>
    <row r="30047" spans="7:12" x14ac:dyDescent="0.25">
      <c r="G30047"/>
      <c r="I30047"/>
      <c r="L30047"/>
    </row>
    <row r="30048" spans="7:12" x14ac:dyDescent="0.25">
      <c r="G30048"/>
      <c r="I30048"/>
      <c r="L30048"/>
    </row>
    <row r="30049" spans="7:12" x14ac:dyDescent="0.25">
      <c r="G30049"/>
      <c r="I30049"/>
      <c r="L30049"/>
    </row>
    <row r="30050" spans="7:12" x14ac:dyDescent="0.25">
      <c r="G30050"/>
      <c r="I30050"/>
      <c r="L30050"/>
    </row>
    <row r="30051" spans="7:12" x14ac:dyDescent="0.25">
      <c r="G30051"/>
      <c r="I30051"/>
      <c r="L30051"/>
    </row>
    <row r="30052" spans="7:12" x14ac:dyDescent="0.25">
      <c r="G30052"/>
      <c r="I30052"/>
      <c r="L30052"/>
    </row>
    <row r="30053" spans="7:12" x14ac:dyDescent="0.25">
      <c r="G30053"/>
      <c r="I30053"/>
      <c r="L30053"/>
    </row>
    <row r="30054" spans="7:12" x14ac:dyDescent="0.25">
      <c r="G30054"/>
      <c r="I30054"/>
      <c r="L30054"/>
    </row>
    <row r="30055" spans="7:12" x14ac:dyDescent="0.25">
      <c r="G30055"/>
      <c r="I30055"/>
      <c r="L30055"/>
    </row>
    <row r="30056" spans="7:12" x14ac:dyDescent="0.25">
      <c r="G30056"/>
      <c r="I30056"/>
      <c r="L30056"/>
    </row>
    <row r="30057" spans="7:12" x14ac:dyDescent="0.25">
      <c r="G30057"/>
      <c r="I30057"/>
      <c r="L30057"/>
    </row>
    <row r="30058" spans="7:12" x14ac:dyDescent="0.25">
      <c r="G30058"/>
      <c r="I30058"/>
      <c r="L30058"/>
    </row>
    <row r="30059" spans="7:12" x14ac:dyDescent="0.25">
      <c r="G30059"/>
      <c r="I30059"/>
      <c r="L30059"/>
    </row>
    <row r="30060" spans="7:12" x14ac:dyDescent="0.25">
      <c r="G30060"/>
      <c r="I30060"/>
      <c r="L30060"/>
    </row>
    <row r="30061" spans="7:12" x14ac:dyDescent="0.25">
      <c r="G30061"/>
      <c r="I30061"/>
      <c r="L30061"/>
    </row>
    <row r="30062" spans="7:12" x14ac:dyDescent="0.25">
      <c r="G30062"/>
      <c r="I30062"/>
      <c r="L30062"/>
    </row>
    <row r="30063" spans="7:12" x14ac:dyDescent="0.25">
      <c r="G30063"/>
      <c r="I30063"/>
      <c r="L30063"/>
    </row>
    <row r="30064" spans="7:12" x14ac:dyDescent="0.25">
      <c r="G30064"/>
      <c r="I30064"/>
      <c r="L30064"/>
    </row>
    <row r="30065" spans="7:12" x14ac:dyDescent="0.25">
      <c r="G30065"/>
      <c r="I30065"/>
      <c r="L30065"/>
    </row>
    <row r="30066" spans="7:12" x14ac:dyDescent="0.25">
      <c r="G30066"/>
      <c r="I30066"/>
      <c r="L30066"/>
    </row>
    <row r="30067" spans="7:12" x14ac:dyDescent="0.25">
      <c r="G30067"/>
      <c r="I30067"/>
      <c r="L30067"/>
    </row>
    <row r="30068" spans="7:12" x14ac:dyDescent="0.25">
      <c r="G30068"/>
      <c r="I30068"/>
      <c r="L30068"/>
    </row>
    <row r="30069" spans="7:12" x14ac:dyDescent="0.25">
      <c r="G30069"/>
      <c r="I30069"/>
      <c r="L30069"/>
    </row>
    <row r="30070" spans="7:12" x14ac:dyDescent="0.25">
      <c r="G30070"/>
      <c r="I30070"/>
      <c r="L30070"/>
    </row>
    <row r="30071" spans="7:12" x14ac:dyDescent="0.25">
      <c r="G30071"/>
      <c r="I30071"/>
      <c r="L30071"/>
    </row>
    <row r="30072" spans="7:12" x14ac:dyDescent="0.25">
      <c r="G30072"/>
      <c r="I30072"/>
      <c r="L30072"/>
    </row>
    <row r="30073" spans="7:12" x14ac:dyDescent="0.25">
      <c r="G30073"/>
      <c r="I30073"/>
      <c r="L30073"/>
    </row>
    <row r="30074" spans="7:12" x14ac:dyDescent="0.25">
      <c r="G30074"/>
      <c r="I30074"/>
      <c r="L30074"/>
    </row>
    <row r="30075" spans="7:12" x14ac:dyDescent="0.25">
      <c r="G30075"/>
      <c r="I30075"/>
      <c r="L30075"/>
    </row>
    <row r="30076" spans="7:12" x14ac:dyDescent="0.25">
      <c r="G30076"/>
      <c r="I30076"/>
      <c r="L30076"/>
    </row>
    <row r="30077" spans="7:12" x14ac:dyDescent="0.25">
      <c r="G30077"/>
      <c r="I30077"/>
      <c r="L30077"/>
    </row>
    <row r="30078" spans="7:12" x14ac:dyDescent="0.25">
      <c r="G30078"/>
      <c r="I30078"/>
      <c r="L30078"/>
    </row>
    <row r="30079" spans="7:12" x14ac:dyDescent="0.25">
      <c r="G30079"/>
      <c r="I30079"/>
      <c r="L30079"/>
    </row>
    <row r="30080" spans="7:12" x14ac:dyDescent="0.25">
      <c r="G30080"/>
      <c r="I30080"/>
      <c r="L30080"/>
    </row>
    <row r="30081" spans="7:12" x14ac:dyDescent="0.25">
      <c r="G30081"/>
      <c r="I30081"/>
      <c r="L30081"/>
    </row>
    <row r="30082" spans="7:12" x14ac:dyDescent="0.25">
      <c r="G30082"/>
      <c r="I30082"/>
      <c r="L30082"/>
    </row>
    <row r="30083" spans="7:12" x14ac:dyDescent="0.25">
      <c r="G30083"/>
      <c r="I30083"/>
      <c r="L30083"/>
    </row>
    <row r="30084" spans="7:12" x14ac:dyDescent="0.25">
      <c r="G30084"/>
      <c r="I30084"/>
      <c r="L30084"/>
    </row>
    <row r="30085" spans="7:12" x14ac:dyDescent="0.25">
      <c r="G30085"/>
      <c r="I30085"/>
      <c r="L30085"/>
    </row>
    <row r="30086" spans="7:12" x14ac:dyDescent="0.25">
      <c r="G30086"/>
      <c r="I30086"/>
      <c r="L30086"/>
    </row>
    <row r="30087" spans="7:12" x14ac:dyDescent="0.25">
      <c r="G30087"/>
      <c r="I30087"/>
      <c r="L30087"/>
    </row>
    <row r="30088" spans="7:12" x14ac:dyDescent="0.25">
      <c r="G30088"/>
      <c r="I30088"/>
      <c r="L30088"/>
    </row>
    <row r="30089" spans="7:12" x14ac:dyDescent="0.25">
      <c r="G30089"/>
      <c r="I30089"/>
      <c r="L30089"/>
    </row>
    <row r="30090" spans="7:12" x14ac:dyDescent="0.25">
      <c r="G30090"/>
      <c r="I30090"/>
      <c r="L30090"/>
    </row>
    <row r="30091" spans="7:12" x14ac:dyDescent="0.25">
      <c r="G30091"/>
      <c r="I30091"/>
      <c r="L30091"/>
    </row>
    <row r="30092" spans="7:12" x14ac:dyDescent="0.25">
      <c r="G30092"/>
      <c r="I30092"/>
      <c r="L30092"/>
    </row>
    <row r="30093" spans="7:12" x14ac:dyDescent="0.25">
      <c r="G30093"/>
      <c r="I30093"/>
      <c r="L30093"/>
    </row>
    <row r="30094" spans="7:12" x14ac:dyDescent="0.25">
      <c r="G30094"/>
      <c r="I30094"/>
      <c r="L30094"/>
    </row>
    <row r="30095" spans="7:12" x14ac:dyDescent="0.25">
      <c r="G30095"/>
      <c r="I30095"/>
      <c r="L30095"/>
    </row>
    <row r="30096" spans="7:12" x14ac:dyDescent="0.25">
      <c r="G30096"/>
      <c r="I30096"/>
      <c r="L30096"/>
    </row>
    <row r="30097" spans="7:12" x14ac:dyDescent="0.25">
      <c r="G30097"/>
      <c r="I30097"/>
      <c r="L30097"/>
    </row>
    <row r="30098" spans="7:12" x14ac:dyDescent="0.25">
      <c r="G30098"/>
      <c r="I30098"/>
      <c r="L30098"/>
    </row>
    <row r="30099" spans="7:12" x14ac:dyDescent="0.25">
      <c r="G30099"/>
      <c r="I30099"/>
      <c r="L30099"/>
    </row>
    <row r="30100" spans="7:12" x14ac:dyDescent="0.25">
      <c r="G30100"/>
      <c r="I30100"/>
      <c r="L30100"/>
    </row>
    <row r="30101" spans="7:12" x14ac:dyDescent="0.25">
      <c r="G30101"/>
      <c r="I30101"/>
      <c r="L30101"/>
    </row>
    <row r="30102" spans="7:12" x14ac:dyDescent="0.25">
      <c r="G30102"/>
      <c r="I30102"/>
      <c r="L30102"/>
    </row>
    <row r="30103" spans="7:12" x14ac:dyDescent="0.25">
      <c r="G30103"/>
      <c r="I30103"/>
      <c r="L30103"/>
    </row>
    <row r="30104" spans="7:12" x14ac:dyDescent="0.25">
      <c r="G30104"/>
      <c r="I30104"/>
      <c r="L30104"/>
    </row>
    <row r="30105" spans="7:12" x14ac:dyDescent="0.25">
      <c r="G30105"/>
      <c r="I30105"/>
      <c r="L30105"/>
    </row>
    <row r="30106" spans="7:12" x14ac:dyDescent="0.25">
      <c r="G30106"/>
      <c r="I30106"/>
      <c r="L30106"/>
    </row>
    <row r="30107" spans="7:12" x14ac:dyDescent="0.25">
      <c r="G30107"/>
      <c r="I30107"/>
      <c r="L30107"/>
    </row>
    <row r="30108" spans="7:12" x14ac:dyDescent="0.25">
      <c r="G30108"/>
      <c r="I30108"/>
      <c r="L30108"/>
    </row>
    <row r="30109" spans="7:12" x14ac:dyDescent="0.25">
      <c r="G30109"/>
      <c r="I30109"/>
      <c r="L30109"/>
    </row>
    <row r="30110" spans="7:12" x14ac:dyDescent="0.25">
      <c r="G30110"/>
      <c r="I30110"/>
      <c r="L30110"/>
    </row>
    <row r="30111" spans="7:12" x14ac:dyDescent="0.25">
      <c r="G30111"/>
      <c r="I30111"/>
      <c r="L30111"/>
    </row>
    <row r="30112" spans="7:12" x14ac:dyDescent="0.25">
      <c r="G30112"/>
      <c r="I30112"/>
      <c r="L30112"/>
    </row>
    <row r="30113" spans="7:12" x14ac:dyDescent="0.25">
      <c r="G30113"/>
      <c r="I30113"/>
      <c r="L30113"/>
    </row>
    <row r="30114" spans="7:12" x14ac:dyDescent="0.25">
      <c r="G30114"/>
      <c r="I30114"/>
      <c r="L30114"/>
    </row>
    <row r="30115" spans="7:12" x14ac:dyDescent="0.25">
      <c r="G30115"/>
      <c r="I30115"/>
      <c r="L30115"/>
    </row>
    <row r="30116" spans="7:12" x14ac:dyDescent="0.25">
      <c r="G30116"/>
      <c r="I30116"/>
      <c r="L30116"/>
    </row>
    <row r="30117" spans="7:12" x14ac:dyDescent="0.25">
      <c r="G30117"/>
      <c r="I30117"/>
      <c r="L30117"/>
    </row>
    <row r="30118" spans="7:12" x14ac:dyDescent="0.25">
      <c r="G30118"/>
      <c r="I30118"/>
      <c r="L30118"/>
    </row>
    <row r="30119" spans="7:12" x14ac:dyDescent="0.25">
      <c r="G30119"/>
      <c r="I30119"/>
      <c r="L30119"/>
    </row>
    <row r="30120" spans="7:12" x14ac:dyDescent="0.25">
      <c r="G30120"/>
      <c r="I30120"/>
      <c r="L30120"/>
    </row>
    <row r="30121" spans="7:12" x14ac:dyDescent="0.25">
      <c r="G30121"/>
      <c r="I30121"/>
      <c r="L30121"/>
    </row>
    <row r="30122" spans="7:12" x14ac:dyDescent="0.25">
      <c r="G30122"/>
      <c r="I30122"/>
      <c r="L30122"/>
    </row>
    <row r="30123" spans="7:12" x14ac:dyDescent="0.25">
      <c r="G30123"/>
      <c r="I30123"/>
      <c r="L30123"/>
    </row>
    <row r="30124" spans="7:12" x14ac:dyDescent="0.25">
      <c r="G30124"/>
      <c r="I30124"/>
      <c r="L30124"/>
    </row>
    <row r="30125" spans="7:12" x14ac:dyDescent="0.25">
      <c r="G30125"/>
      <c r="I30125"/>
      <c r="L30125"/>
    </row>
    <row r="30126" spans="7:12" x14ac:dyDescent="0.25">
      <c r="G30126"/>
      <c r="I30126"/>
      <c r="L30126"/>
    </row>
    <row r="30127" spans="7:12" x14ac:dyDescent="0.25">
      <c r="G30127"/>
      <c r="I30127"/>
      <c r="L30127"/>
    </row>
    <row r="30128" spans="7:12" x14ac:dyDescent="0.25">
      <c r="G30128"/>
      <c r="I30128"/>
      <c r="L30128"/>
    </row>
    <row r="30129" spans="7:12" x14ac:dyDescent="0.25">
      <c r="G30129"/>
      <c r="I30129"/>
      <c r="L30129"/>
    </row>
    <row r="30130" spans="7:12" x14ac:dyDescent="0.25">
      <c r="G30130"/>
      <c r="I30130"/>
      <c r="L30130"/>
    </row>
    <row r="30131" spans="7:12" x14ac:dyDescent="0.25">
      <c r="G30131"/>
      <c r="I30131"/>
      <c r="L30131"/>
    </row>
    <row r="30132" spans="7:12" x14ac:dyDescent="0.25">
      <c r="G30132"/>
      <c r="I30132"/>
      <c r="L30132"/>
    </row>
    <row r="30133" spans="7:12" x14ac:dyDescent="0.25">
      <c r="G30133"/>
      <c r="I30133"/>
      <c r="L30133"/>
    </row>
    <row r="30134" spans="7:12" x14ac:dyDescent="0.25">
      <c r="G30134"/>
      <c r="I30134"/>
      <c r="L30134"/>
    </row>
    <row r="30135" spans="7:12" x14ac:dyDescent="0.25">
      <c r="G30135"/>
      <c r="I30135"/>
      <c r="L30135"/>
    </row>
    <row r="30136" spans="7:12" x14ac:dyDescent="0.25">
      <c r="G30136"/>
      <c r="I30136"/>
      <c r="L30136"/>
    </row>
    <row r="30137" spans="7:12" x14ac:dyDescent="0.25">
      <c r="G30137"/>
      <c r="I30137"/>
      <c r="L30137"/>
    </row>
    <row r="30138" spans="7:12" x14ac:dyDescent="0.25">
      <c r="G30138"/>
      <c r="I30138"/>
      <c r="L30138"/>
    </row>
    <row r="30139" spans="7:12" x14ac:dyDescent="0.25">
      <c r="G30139"/>
      <c r="I30139"/>
      <c r="L30139"/>
    </row>
    <row r="30140" spans="7:12" x14ac:dyDescent="0.25">
      <c r="G30140"/>
      <c r="I30140"/>
      <c r="L30140"/>
    </row>
    <row r="30141" spans="7:12" x14ac:dyDescent="0.25">
      <c r="G30141"/>
      <c r="I30141"/>
      <c r="L30141"/>
    </row>
    <row r="30142" spans="7:12" x14ac:dyDescent="0.25">
      <c r="G30142"/>
      <c r="I30142"/>
      <c r="L30142"/>
    </row>
    <row r="30143" spans="7:12" x14ac:dyDescent="0.25">
      <c r="G30143"/>
      <c r="I30143"/>
      <c r="L30143"/>
    </row>
    <row r="30144" spans="7:12" x14ac:dyDescent="0.25">
      <c r="G30144"/>
      <c r="I30144"/>
      <c r="L30144"/>
    </row>
    <row r="30145" spans="7:12" x14ac:dyDescent="0.25">
      <c r="G30145"/>
      <c r="I30145"/>
      <c r="L30145"/>
    </row>
    <row r="30146" spans="7:12" x14ac:dyDescent="0.25">
      <c r="G30146"/>
      <c r="I30146"/>
      <c r="L30146"/>
    </row>
    <row r="30147" spans="7:12" x14ac:dyDescent="0.25">
      <c r="G30147"/>
      <c r="I30147"/>
      <c r="L30147"/>
    </row>
    <row r="30148" spans="7:12" x14ac:dyDescent="0.25">
      <c r="G30148"/>
      <c r="I30148"/>
      <c r="L30148"/>
    </row>
    <row r="30149" spans="7:12" x14ac:dyDescent="0.25">
      <c r="G30149"/>
      <c r="I30149"/>
      <c r="L30149"/>
    </row>
    <row r="30150" spans="7:12" x14ac:dyDescent="0.25">
      <c r="G30150"/>
      <c r="I30150"/>
      <c r="L30150"/>
    </row>
    <row r="30151" spans="7:12" x14ac:dyDescent="0.25">
      <c r="G30151"/>
      <c r="I30151"/>
      <c r="L30151"/>
    </row>
    <row r="30152" spans="7:12" x14ac:dyDescent="0.25">
      <c r="G30152"/>
      <c r="I30152"/>
      <c r="L30152"/>
    </row>
    <row r="30153" spans="7:12" x14ac:dyDescent="0.25">
      <c r="G30153"/>
      <c r="I30153"/>
      <c r="L30153"/>
    </row>
    <row r="30154" spans="7:12" x14ac:dyDescent="0.25">
      <c r="G30154"/>
      <c r="I30154"/>
      <c r="L30154"/>
    </row>
    <row r="30155" spans="7:12" x14ac:dyDescent="0.25">
      <c r="G30155"/>
      <c r="I30155"/>
      <c r="L30155"/>
    </row>
    <row r="30156" spans="7:12" x14ac:dyDescent="0.25">
      <c r="G30156"/>
      <c r="I30156"/>
      <c r="L30156"/>
    </row>
    <row r="30157" spans="7:12" x14ac:dyDescent="0.25">
      <c r="G30157"/>
      <c r="I30157"/>
      <c r="L30157"/>
    </row>
    <row r="30158" spans="7:12" x14ac:dyDescent="0.25">
      <c r="G30158"/>
      <c r="I30158"/>
      <c r="L30158"/>
    </row>
    <row r="30159" spans="7:12" x14ac:dyDescent="0.25">
      <c r="G30159"/>
      <c r="I30159"/>
      <c r="L30159"/>
    </row>
    <row r="30160" spans="7:12" x14ac:dyDescent="0.25">
      <c r="G30160"/>
      <c r="I30160"/>
      <c r="L30160"/>
    </row>
    <row r="30161" spans="7:12" x14ac:dyDescent="0.25">
      <c r="G30161"/>
      <c r="I30161"/>
      <c r="L30161"/>
    </row>
    <row r="30162" spans="7:12" x14ac:dyDescent="0.25">
      <c r="G30162"/>
      <c r="I30162"/>
      <c r="L30162"/>
    </row>
    <row r="30163" spans="7:12" x14ac:dyDescent="0.25">
      <c r="G30163"/>
      <c r="I30163"/>
      <c r="L30163"/>
    </row>
    <row r="30164" spans="7:12" x14ac:dyDescent="0.25">
      <c r="G30164"/>
      <c r="I30164"/>
      <c r="L30164"/>
    </row>
    <row r="30165" spans="7:12" x14ac:dyDescent="0.25">
      <c r="G30165"/>
      <c r="I30165"/>
      <c r="L30165"/>
    </row>
    <row r="30166" spans="7:12" x14ac:dyDescent="0.25">
      <c r="G30166"/>
      <c r="I30166"/>
      <c r="L30166"/>
    </row>
    <row r="30167" spans="7:12" x14ac:dyDescent="0.25">
      <c r="G30167"/>
      <c r="I30167"/>
      <c r="L30167"/>
    </row>
    <row r="30168" spans="7:12" x14ac:dyDescent="0.25">
      <c r="G30168"/>
      <c r="I30168"/>
      <c r="L30168"/>
    </row>
    <row r="30169" spans="7:12" x14ac:dyDescent="0.25">
      <c r="G30169"/>
      <c r="I30169"/>
      <c r="L30169"/>
    </row>
    <row r="30170" spans="7:12" x14ac:dyDescent="0.25">
      <c r="G30170"/>
      <c r="I30170"/>
      <c r="L30170"/>
    </row>
    <row r="30171" spans="7:12" x14ac:dyDescent="0.25">
      <c r="G30171"/>
      <c r="I30171"/>
      <c r="L30171"/>
    </row>
    <row r="30172" spans="7:12" x14ac:dyDescent="0.25">
      <c r="G30172"/>
      <c r="I30172"/>
      <c r="L30172"/>
    </row>
    <row r="30173" spans="7:12" x14ac:dyDescent="0.25">
      <c r="G30173"/>
      <c r="I30173"/>
      <c r="L30173"/>
    </row>
    <row r="30174" spans="7:12" x14ac:dyDescent="0.25">
      <c r="G30174"/>
      <c r="I30174"/>
      <c r="L30174"/>
    </row>
    <row r="30175" spans="7:12" x14ac:dyDescent="0.25">
      <c r="G30175"/>
      <c r="I30175"/>
      <c r="L30175"/>
    </row>
    <row r="30176" spans="7:12" x14ac:dyDescent="0.25">
      <c r="G30176"/>
      <c r="I30176"/>
      <c r="L30176"/>
    </row>
    <row r="30177" spans="7:12" x14ac:dyDescent="0.25">
      <c r="G30177"/>
      <c r="I30177"/>
      <c r="L30177"/>
    </row>
    <row r="30178" spans="7:12" x14ac:dyDescent="0.25">
      <c r="G30178"/>
      <c r="I30178"/>
      <c r="L30178"/>
    </row>
    <row r="30179" spans="7:12" x14ac:dyDescent="0.25">
      <c r="G30179"/>
      <c r="I30179"/>
      <c r="L30179"/>
    </row>
    <row r="30180" spans="7:12" x14ac:dyDescent="0.25">
      <c r="G30180"/>
      <c r="I30180"/>
      <c r="L30180"/>
    </row>
    <row r="30181" spans="7:12" x14ac:dyDescent="0.25">
      <c r="G30181"/>
      <c r="I30181"/>
      <c r="L30181"/>
    </row>
    <row r="30182" spans="7:12" x14ac:dyDescent="0.25">
      <c r="G30182"/>
      <c r="I30182"/>
      <c r="L30182"/>
    </row>
    <row r="30183" spans="7:12" x14ac:dyDescent="0.25">
      <c r="G30183"/>
      <c r="I30183"/>
      <c r="L30183"/>
    </row>
    <row r="30184" spans="7:12" x14ac:dyDescent="0.25">
      <c r="G30184"/>
      <c r="I30184"/>
      <c r="L30184"/>
    </row>
    <row r="30185" spans="7:12" x14ac:dyDescent="0.25">
      <c r="G30185"/>
      <c r="I30185"/>
      <c r="L30185"/>
    </row>
    <row r="30186" spans="7:12" x14ac:dyDescent="0.25">
      <c r="G30186"/>
      <c r="I30186"/>
      <c r="L30186"/>
    </row>
    <row r="30187" spans="7:12" x14ac:dyDescent="0.25">
      <c r="G30187"/>
      <c r="I30187"/>
      <c r="L30187"/>
    </row>
    <row r="30188" spans="7:12" x14ac:dyDescent="0.25">
      <c r="G30188"/>
      <c r="I30188"/>
      <c r="L30188"/>
    </row>
    <row r="30189" spans="7:12" x14ac:dyDescent="0.25">
      <c r="G30189"/>
      <c r="I30189"/>
      <c r="L30189"/>
    </row>
    <row r="30190" spans="7:12" x14ac:dyDescent="0.25">
      <c r="G30190"/>
      <c r="I30190"/>
      <c r="L30190"/>
    </row>
    <row r="30191" spans="7:12" x14ac:dyDescent="0.25">
      <c r="G30191"/>
      <c r="I30191"/>
      <c r="L30191"/>
    </row>
    <row r="30192" spans="7:12" x14ac:dyDescent="0.25">
      <c r="G30192"/>
      <c r="I30192"/>
      <c r="L30192"/>
    </row>
    <row r="30193" spans="7:12" x14ac:dyDescent="0.25">
      <c r="G30193"/>
      <c r="I30193"/>
      <c r="L30193"/>
    </row>
    <row r="30194" spans="7:12" x14ac:dyDescent="0.25">
      <c r="G30194"/>
      <c r="I30194"/>
      <c r="L30194"/>
    </row>
    <row r="30195" spans="7:12" x14ac:dyDescent="0.25">
      <c r="G30195"/>
      <c r="I30195"/>
      <c r="L30195"/>
    </row>
    <row r="30196" spans="7:12" x14ac:dyDescent="0.25">
      <c r="G30196"/>
      <c r="I30196"/>
      <c r="L30196"/>
    </row>
    <row r="30197" spans="7:12" x14ac:dyDescent="0.25">
      <c r="G30197"/>
      <c r="I30197"/>
      <c r="L30197"/>
    </row>
    <row r="30198" spans="7:12" x14ac:dyDescent="0.25">
      <c r="G30198"/>
      <c r="I30198"/>
      <c r="L30198"/>
    </row>
    <row r="30199" spans="7:12" x14ac:dyDescent="0.25">
      <c r="G30199"/>
      <c r="I30199"/>
      <c r="L30199"/>
    </row>
    <row r="30200" spans="7:12" x14ac:dyDescent="0.25">
      <c r="G30200"/>
      <c r="I30200"/>
      <c r="L30200"/>
    </row>
    <row r="30201" spans="7:12" x14ac:dyDescent="0.25">
      <c r="G30201"/>
      <c r="I30201"/>
      <c r="L30201"/>
    </row>
    <row r="30202" spans="7:12" x14ac:dyDescent="0.25">
      <c r="G30202"/>
      <c r="I30202"/>
      <c r="L30202"/>
    </row>
    <row r="30203" spans="7:12" x14ac:dyDescent="0.25">
      <c r="G30203"/>
      <c r="I30203"/>
      <c r="L30203"/>
    </row>
    <row r="30204" spans="7:12" x14ac:dyDescent="0.25">
      <c r="G30204"/>
      <c r="I30204"/>
      <c r="L30204"/>
    </row>
    <row r="30205" spans="7:12" x14ac:dyDescent="0.25">
      <c r="G30205"/>
      <c r="I30205"/>
      <c r="L30205"/>
    </row>
    <row r="30206" spans="7:12" x14ac:dyDescent="0.25">
      <c r="G30206"/>
      <c r="I30206"/>
      <c r="L30206"/>
    </row>
    <row r="30207" spans="7:12" x14ac:dyDescent="0.25">
      <c r="G30207"/>
      <c r="I30207"/>
      <c r="L30207"/>
    </row>
    <row r="30208" spans="7:12" x14ac:dyDescent="0.25">
      <c r="G30208"/>
      <c r="I30208"/>
      <c r="L30208"/>
    </row>
    <row r="30209" spans="7:12" x14ac:dyDescent="0.25">
      <c r="G30209"/>
      <c r="I30209"/>
      <c r="L30209"/>
    </row>
    <row r="30210" spans="7:12" x14ac:dyDescent="0.25">
      <c r="G30210"/>
      <c r="I30210"/>
      <c r="L30210"/>
    </row>
    <row r="30211" spans="7:12" x14ac:dyDescent="0.25">
      <c r="G30211"/>
      <c r="I30211"/>
      <c r="L30211"/>
    </row>
    <row r="30212" spans="7:12" x14ac:dyDescent="0.25">
      <c r="G30212"/>
      <c r="I30212"/>
      <c r="L30212"/>
    </row>
    <row r="30213" spans="7:12" x14ac:dyDescent="0.25">
      <c r="G30213"/>
      <c r="I30213"/>
      <c r="L30213"/>
    </row>
    <row r="30214" spans="7:12" x14ac:dyDescent="0.25">
      <c r="G30214"/>
      <c r="I30214"/>
      <c r="L30214"/>
    </row>
    <row r="30215" spans="7:12" x14ac:dyDescent="0.25">
      <c r="G30215"/>
      <c r="I30215"/>
      <c r="L30215"/>
    </row>
    <row r="30216" spans="7:12" x14ac:dyDescent="0.25">
      <c r="G30216"/>
      <c r="I30216"/>
      <c r="L30216"/>
    </row>
    <row r="30217" spans="7:12" x14ac:dyDescent="0.25">
      <c r="G30217"/>
      <c r="I30217"/>
      <c r="L30217"/>
    </row>
    <row r="30218" spans="7:12" x14ac:dyDescent="0.25">
      <c r="G30218"/>
      <c r="I30218"/>
      <c r="L30218"/>
    </row>
    <row r="30219" spans="7:12" x14ac:dyDescent="0.25">
      <c r="G30219"/>
      <c r="I30219"/>
      <c r="L30219"/>
    </row>
    <row r="30220" spans="7:12" x14ac:dyDescent="0.25">
      <c r="G30220"/>
      <c r="I30220"/>
      <c r="L30220"/>
    </row>
    <row r="30221" spans="7:12" x14ac:dyDescent="0.25">
      <c r="G30221"/>
      <c r="I30221"/>
      <c r="L30221"/>
    </row>
    <row r="30222" spans="7:12" x14ac:dyDescent="0.25">
      <c r="G30222"/>
      <c r="I30222"/>
      <c r="L30222"/>
    </row>
    <row r="30223" spans="7:12" x14ac:dyDescent="0.25">
      <c r="G30223"/>
      <c r="I30223"/>
      <c r="L30223"/>
    </row>
    <row r="30224" spans="7:12" x14ac:dyDescent="0.25">
      <c r="G30224"/>
      <c r="I30224"/>
      <c r="L30224"/>
    </row>
    <row r="30225" spans="7:12" x14ac:dyDescent="0.25">
      <c r="G30225"/>
      <c r="I30225"/>
      <c r="L30225"/>
    </row>
    <row r="30226" spans="7:12" x14ac:dyDescent="0.25">
      <c r="G30226"/>
      <c r="I30226"/>
      <c r="L30226"/>
    </row>
    <row r="30227" spans="7:12" x14ac:dyDescent="0.25">
      <c r="G30227"/>
      <c r="I30227"/>
      <c r="L30227"/>
    </row>
    <row r="30228" spans="7:12" x14ac:dyDescent="0.25">
      <c r="G30228"/>
      <c r="I30228"/>
      <c r="L30228"/>
    </row>
    <row r="30229" spans="7:12" x14ac:dyDescent="0.25">
      <c r="G30229"/>
      <c r="I30229"/>
      <c r="L30229"/>
    </row>
    <row r="30230" spans="7:12" x14ac:dyDescent="0.25">
      <c r="G30230"/>
      <c r="I30230"/>
      <c r="L30230"/>
    </row>
    <row r="30231" spans="7:12" x14ac:dyDescent="0.25">
      <c r="G30231"/>
      <c r="I30231"/>
      <c r="L30231"/>
    </row>
    <row r="30232" spans="7:12" x14ac:dyDescent="0.25">
      <c r="G30232"/>
      <c r="I30232"/>
      <c r="L30232"/>
    </row>
    <row r="30233" spans="7:12" x14ac:dyDescent="0.25">
      <c r="G30233"/>
      <c r="I30233"/>
      <c r="L30233"/>
    </row>
    <row r="30234" spans="7:12" x14ac:dyDescent="0.25">
      <c r="G30234"/>
      <c r="I30234"/>
      <c r="L30234"/>
    </row>
    <row r="30235" spans="7:12" x14ac:dyDescent="0.25">
      <c r="G30235"/>
      <c r="I30235"/>
      <c r="L30235"/>
    </row>
    <row r="30236" spans="7:12" x14ac:dyDescent="0.25">
      <c r="G30236"/>
      <c r="I30236"/>
      <c r="L30236"/>
    </row>
    <row r="30237" spans="7:12" x14ac:dyDescent="0.25">
      <c r="G30237"/>
      <c r="I30237"/>
      <c r="L30237"/>
    </row>
    <row r="30238" spans="7:12" x14ac:dyDescent="0.25">
      <c r="G30238"/>
      <c r="I30238"/>
      <c r="L30238"/>
    </row>
    <row r="30239" spans="7:12" x14ac:dyDescent="0.25">
      <c r="G30239"/>
      <c r="I30239"/>
      <c r="L30239"/>
    </row>
    <row r="30240" spans="7:12" x14ac:dyDescent="0.25">
      <c r="G30240"/>
      <c r="I30240"/>
      <c r="L30240"/>
    </row>
    <row r="30241" spans="7:12" x14ac:dyDescent="0.25">
      <c r="G30241"/>
      <c r="I30241"/>
      <c r="L30241"/>
    </row>
    <row r="30242" spans="7:12" x14ac:dyDescent="0.25">
      <c r="G30242"/>
      <c r="I30242"/>
      <c r="L30242"/>
    </row>
    <row r="30243" spans="7:12" x14ac:dyDescent="0.25">
      <c r="G30243"/>
      <c r="I30243"/>
      <c r="L30243"/>
    </row>
    <row r="30244" spans="7:12" x14ac:dyDescent="0.25">
      <c r="G30244"/>
      <c r="I30244"/>
      <c r="L30244"/>
    </row>
    <row r="30245" spans="7:12" x14ac:dyDescent="0.25">
      <c r="G30245"/>
      <c r="I30245"/>
      <c r="L30245"/>
    </row>
    <row r="30246" spans="7:12" x14ac:dyDescent="0.25">
      <c r="G30246"/>
      <c r="I30246"/>
      <c r="L30246"/>
    </row>
    <row r="30247" spans="7:12" x14ac:dyDescent="0.25">
      <c r="G30247"/>
      <c r="I30247"/>
      <c r="L30247"/>
    </row>
    <row r="30248" spans="7:12" x14ac:dyDescent="0.25">
      <c r="G30248"/>
      <c r="I30248"/>
      <c r="L30248"/>
    </row>
    <row r="30249" spans="7:12" x14ac:dyDescent="0.25">
      <c r="G30249"/>
      <c r="I30249"/>
      <c r="L30249"/>
    </row>
    <row r="30250" spans="7:12" x14ac:dyDescent="0.25">
      <c r="G30250"/>
      <c r="I30250"/>
      <c r="L30250"/>
    </row>
    <row r="30251" spans="7:12" x14ac:dyDescent="0.25">
      <c r="G30251"/>
      <c r="I30251"/>
      <c r="L30251"/>
    </row>
    <row r="30252" spans="7:12" x14ac:dyDescent="0.25">
      <c r="G30252"/>
      <c r="I30252"/>
      <c r="L30252"/>
    </row>
    <row r="30253" spans="7:12" x14ac:dyDescent="0.25">
      <c r="G30253"/>
      <c r="I30253"/>
      <c r="L30253"/>
    </row>
    <row r="30254" spans="7:12" x14ac:dyDescent="0.25">
      <c r="G30254"/>
      <c r="I30254"/>
      <c r="L30254"/>
    </row>
    <row r="30255" spans="7:12" x14ac:dyDescent="0.25">
      <c r="G30255"/>
      <c r="I30255"/>
      <c r="L30255"/>
    </row>
    <row r="30256" spans="7:12" x14ac:dyDescent="0.25">
      <c r="G30256"/>
      <c r="I30256"/>
      <c r="L30256"/>
    </row>
    <row r="30257" spans="7:12" x14ac:dyDescent="0.25">
      <c r="G30257"/>
      <c r="I30257"/>
      <c r="L30257"/>
    </row>
    <row r="30258" spans="7:12" x14ac:dyDescent="0.25">
      <c r="G30258"/>
      <c r="I30258"/>
      <c r="L30258"/>
    </row>
    <row r="30259" spans="7:12" x14ac:dyDescent="0.25">
      <c r="G30259"/>
      <c r="I30259"/>
      <c r="L30259"/>
    </row>
    <row r="30260" spans="7:12" x14ac:dyDescent="0.25">
      <c r="G30260"/>
      <c r="I30260"/>
      <c r="L30260"/>
    </row>
    <row r="30261" spans="7:12" x14ac:dyDescent="0.25">
      <c r="G30261"/>
      <c r="I30261"/>
      <c r="L30261"/>
    </row>
    <row r="30262" spans="7:12" x14ac:dyDescent="0.25">
      <c r="G30262"/>
      <c r="I30262"/>
      <c r="L30262"/>
    </row>
    <row r="30263" spans="7:12" x14ac:dyDescent="0.25">
      <c r="G30263"/>
      <c r="I30263"/>
      <c r="L30263"/>
    </row>
    <row r="30264" spans="7:12" x14ac:dyDescent="0.25">
      <c r="G30264"/>
      <c r="I30264"/>
      <c r="L30264"/>
    </row>
    <row r="30265" spans="7:12" x14ac:dyDescent="0.25">
      <c r="G30265"/>
      <c r="I30265"/>
      <c r="L30265"/>
    </row>
    <row r="30266" spans="7:12" x14ac:dyDescent="0.25">
      <c r="G30266"/>
      <c r="I30266"/>
      <c r="L30266"/>
    </row>
    <row r="30267" spans="7:12" x14ac:dyDescent="0.25">
      <c r="G30267"/>
      <c r="I30267"/>
      <c r="L30267"/>
    </row>
    <row r="30268" spans="7:12" x14ac:dyDescent="0.25">
      <c r="G30268"/>
      <c r="I30268"/>
      <c r="L30268"/>
    </row>
    <row r="30269" spans="7:12" x14ac:dyDescent="0.25">
      <c r="G30269"/>
      <c r="I30269"/>
      <c r="L30269"/>
    </row>
    <row r="30270" spans="7:12" x14ac:dyDescent="0.25">
      <c r="G30270"/>
      <c r="I30270"/>
      <c r="L30270"/>
    </row>
    <row r="30271" spans="7:12" x14ac:dyDescent="0.25">
      <c r="G30271"/>
      <c r="I30271"/>
      <c r="L30271"/>
    </row>
    <row r="30272" spans="7:12" x14ac:dyDescent="0.25">
      <c r="G30272"/>
      <c r="I30272"/>
      <c r="L30272"/>
    </row>
    <row r="30273" spans="7:12" x14ac:dyDescent="0.25">
      <c r="G30273"/>
      <c r="I30273"/>
      <c r="L30273"/>
    </row>
    <row r="30274" spans="7:12" x14ac:dyDescent="0.25">
      <c r="G30274"/>
      <c r="I30274"/>
      <c r="L30274"/>
    </row>
    <row r="30275" spans="7:12" x14ac:dyDescent="0.25">
      <c r="G30275"/>
      <c r="I30275"/>
      <c r="L30275"/>
    </row>
    <row r="30276" spans="7:12" x14ac:dyDescent="0.25">
      <c r="G30276"/>
      <c r="I30276"/>
      <c r="L30276"/>
    </row>
    <row r="30277" spans="7:12" x14ac:dyDescent="0.25">
      <c r="G30277"/>
      <c r="I30277"/>
      <c r="L30277"/>
    </row>
    <row r="30278" spans="7:12" x14ac:dyDescent="0.25">
      <c r="G30278"/>
      <c r="I30278"/>
      <c r="L30278"/>
    </row>
    <row r="30279" spans="7:12" x14ac:dyDescent="0.25">
      <c r="G30279"/>
      <c r="I30279"/>
      <c r="L30279"/>
    </row>
    <row r="30280" spans="7:12" x14ac:dyDescent="0.25">
      <c r="G30280"/>
      <c r="I30280"/>
      <c r="L30280"/>
    </row>
    <row r="30281" spans="7:12" x14ac:dyDescent="0.25">
      <c r="G30281"/>
      <c r="I30281"/>
      <c r="L30281"/>
    </row>
    <row r="30282" spans="7:12" x14ac:dyDescent="0.25">
      <c r="G30282"/>
      <c r="I30282"/>
      <c r="L30282"/>
    </row>
    <row r="30283" spans="7:12" x14ac:dyDescent="0.25">
      <c r="G30283"/>
      <c r="I30283"/>
      <c r="L30283"/>
    </row>
    <row r="30284" spans="7:12" x14ac:dyDescent="0.25">
      <c r="G30284"/>
      <c r="I30284"/>
      <c r="L30284"/>
    </row>
    <row r="30285" spans="7:12" x14ac:dyDescent="0.25">
      <c r="G30285"/>
      <c r="I30285"/>
      <c r="L30285"/>
    </row>
    <row r="30286" spans="7:12" x14ac:dyDescent="0.25">
      <c r="G30286"/>
      <c r="I30286"/>
      <c r="L30286"/>
    </row>
    <row r="30287" spans="7:12" x14ac:dyDescent="0.25">
      <c r="G30287"/>
      <c r="I30287"/>
      <c r="L30287"/>
    </row>
    <row r="30288" spans="7:12" x14ac:dyDescent="0.25">
      <c r="G30288"/>
      <c r="I30288"/>
      <c r="L30288"/>
    </row>
    <row r="30289" spans="7:12" x14ac:dyDescent="0.25">
      <c r="G30289"/>
      <c r="I30289"/>
      <c r="L30289"/>
    </row>
    <row r="30290" spans="7:12" x14ac:dyDescent="0.25">
      <c r="G30290"/>
      <c r="I30290"/>
      <c r="L30290"/>
    </row>
    <row r="30291" spans="7:12" x14ac:dyDescent="0.25">
      <c r="G30291"/>
      <c r="I30291"/>
      <c r="L30291"/>
    </row>
    <row r="30292" spans="7:12" x14ac:dyDescent="0.25">
      <c r="G30292"/>
      <c r="I30292"/>
      <c r="L30292"/>
    </row>
    <row r="30293" spans="7:12" x14ac:dyDescent="0.25">
      <c r="G30293"/>
      <c r="I30293"/>
      <c r="L30293"/>
    </row>
    <row r="30294" spans="7:12" x14ac:dyDescent="0.25">
      <c r="G30294"/>
      <c r="I30294"/>
      <c r="L30294"/>
    </row>
    <row r="30295" spans="7:12" x14ac:dyDescent="0.25">
      <c r="G30295"/>
      <c r="I30295"/>
      <c r="L30295"/>
    </row>
    <row r="30296" spans="7:12" x14ac:dyDescent="0.25">
      <c r="G30296"/>
      <c r="I30296"/>
      <c r="L30296"/>
    </row>
    <row r="30297" spans="7:12" x14ac:dyDescent="0.25">
      <c r="G30297"/>
      <c r="I30297"/>
      <c r="L30297"/>
    </row>
    <row r="30298" spans="7:12" x14ac:dyDescent="0.25">
      <c r="G30298"/>
      <c r="I30298"/>
      <c r="L30298"/>
    </row>
    <row r="30299" spans="7:12" x14ac:dyDescent="0.25">
      <c r="G30299"/>
      <c r="I30299"/>
      <c r="L30299"/>
    </row>
    <row r="30300" spans="7:12" x14ac:dyDescent="0.25">
      <c r="G30300"/>
      <c r="I30300"/>
      <c r="L30300"/>
    </row>
    <row r="30301" spans="7:12" x14ac:dyDescent="0.25">
      <c r="G30301"/>
      <c r="I30301"/>
      <c r="L30301"/>
    </row>
    <row r="30302" spans="7:12" x14ac:dyDescent="0.25">
      <c r="G30302"/>
      <c r="I30302"/>
      <c r="L30302"/>
    </row>
    <row r="30303" spans="7:12" x14ac:dyDescent="0.25">
      <c r="G30303"/>
      <c r="I30303"/>
      <c r="L30303"/>
    </row>
    <row r="30304" spans="7:12" x14ac:dyDescent="0.25">
      <c r="G30304"/>
      <c r="I30304"/>
      <c r="L30304"/>
    </row>
    <row r="30305" spans="7:12" x14ac:dyDescent="0.25">
      <c r="G30305"/>
      <c r="I30305"/>
      <c r="L30305"/>
    </row>
    <row r="30306" spans="7:12" x14ac:dyDescent="0.25">
      <c r="G30306"/>
      <c r="I30306"/>
      <c r="L30306"/>
    </row>
    <row r="30307" spans="7:12" x14ac:dyDescent="0.25">
      <c r="G30307"/>
      <c r="I30307"/>
      <c r="L30307"/>
    </row>
    <row r="30308" spans="7:12" x14ac:dyDescent="0.25">
      <c r="G30308"/>
      <c r="I30308"/>
      <c r="L30308"/>
    </row>
    <row r="30309" spans="7:12" x14ac:dyDescent="0.25">
      <c r="G30309"/>
      <c r="I30309"/>
      <c r="L30309"/>
    </row>
    <row r="30310" spans="7:12" x14ac:dyDescent="0.25">
      <c r="G30310"/>
      <c r="I30310"/>
      <c r="L30310"/>
    </row>
    <row r="30311" spans="7:12" x14ac:dyDescent="0.25">
      <c r="G30311"/>
      <c r="I30311"/>
      <c r="L30311"/>
    </row>
    <row r="30312" spans="7:12" x14ac:dyDescent="0.25">
      <c r="G30312"/>
      <c r="I30312"/>
      <c r="L30312"/>
    </row>
    <row r="30313" spans="7:12" x14ac:dyDescent="0.25">
      <c r="G30313"/>
      <c r="I30313"/>
      <c r="L30313"/>
    </row>
    <row r="30314" spans="7:12" x14ac:dyDescent="0.25">
      <c r="G30314"/>
      <c r="I30314"/>
      <c r="L30314"/>
    </row>
    <row r="30315" spans="7:12" x14ac:dyDescent="0.25">
      <c r="G30315"/>
      <c r="I30315"/>
      <c r="L30315"/>
    </row>
    <row r="30316" spans="7:12" x14ac:dyDescent="0.25">
      <c r="G30316"/>
      <c r="I30316"/>
      <c r="L30316"/>
    </row>
    <row r="30317" spans="7:12" x14ac:dyDescent="0.25">
      <c r="G30317"/>
      <c r="I30317"/>
      <c r="L30317"/>
    </row>
    <row r="30318" spans="7:12" x14ac:dyDescent="0.25">
      <c r="G30318"/>
      <c r="I30318"/>
      <c r="L30318"/>
    </row>
    <row r="30319" spans="7:12" x14ac:dyDescent="0.25">
      <c r="G30319"/>
      <c r="I30319"/>
      <c r="L30319"/>
    </row>
    <row r="30320" spans="7:12" x14ac:dyDescent="0.25">
      <c r="G30320"/>
      <c r="I30320"/>
      <c r="L30320"/>
    </row>
    <row r="30321" spans="7:12" x14ac:dyDescent="0.25">
      <c r="G30321"/>
      <c r="I30321"/>
      <c r="L30321"/>
    </row>
    <row r="30322" spans="7:12" x14ac:dyDescent="0.25">
      <c r="G30322"/>
      <c r="I30322"/>
      <c r="L30322"/>
    </row>
    <row r="30323" spans="7:12" x14ac:dyDescent="0.25">
      <c r="G30323"/>
      <c r="I30323"/>
      <c r="L30323"/>
    </row>
    <row r="30324" spans="7:12" x14ac:dyDescent="0.25">
      <c r="G30324"/>
      <c r="I30324"/>
      <c r="L30324"/>
    </row>
    <row r="30325" spans="7:12" x14ac:dyDescent="0.25">
      <c r="G30325"/>
      <c r="I30325"/>
      <c r="L30325"/>
    </row>
    <row r="30326" spans="7:12" x14ac:dyDescent="0.25">
      <c r="G30326"/>
      <c r="I30326"/>
      <c r="L30326"/>
    </row>
    <row r="30327" spans="7:12" x14ac:dyDescent="0.25">
      <c r="G30327"/>
      <c r="I30327"/>
      <c r="L30327"/>
    </row>
    <row r="30328" spans="7:12" x14ac:dyDescent="0.25">
      <c r="G30328"/>
      <c r="I30328"/>
      <c r="L30328"/>
    </row>
    <row r="30329" spans="7:12" x14ac:dyDescent="0.25">
      <c r="G30329"/>
      <c r="I30329"/>
      <c r="L30329"/>
    </row>
    <row r="30330" spans="7:12" x14ac:dyDescent="0.25">
      <c r="G30330"/>
      <c r="I30330"/>
      <c r="L30330"/>
    </row>
    <row r="30331" spans="7:12" x14ac:dyDescent="0.25">
      <c r="G30331"/>
      <c r="I30331"/>
      <c r="L30331"/>
    </row>
    <row r="30332" spans="7:12" x14ac:dyDescent="0.25">
      <c r="G30332"/>
      <c r="I30332"/>
      <c r="L30332"/>
    </row>
    <row r="30333" spans="7:12" x14ac:dyDescent="0.25">
      <c r="G30333"/>
      <c r="I30333"/>
      <c r="L30333"/>
    </row>
    <row r="30334" spans="7:12" x14ac:dyDescent="0.25">
      <c r="G30334"/>
      <c r="I30334"/>
      <c r="L30334"/>
    </row>
    <row r="30335" spans="7:12" x14ac:dyDescent="0.25">
      <c r="G30335"/>
      <c r="I30335"/>
      <c r="L30335"/>
    </row>
    <row r="30336" spans="7:12" x14ac:dyDescent="0.25">
      <c r="G30336"/>
      <c r="I30336"/>
      <c r="L30336"/>
    </row>
    <row r="30337" spans="7:12" x14ac:dyDescent="0.25">
      <c r="G30337"/>
      <c r="I30337"/>
      <c r="L30337"/>
    </row>
    <row r="30338" spans="7:12" x14ac:dyDescent="0.25">
      <c r="G30338"/>
      <c r="I30338"/>
      <c r="L30338"/>
    </row>
    <row r="30339" spans="7:12" x14ac:dyDescent="0.25">
      <c r="G30339"/>
      <c r="I30339"/>
      <c r="L30339"/>
    </row>
    <row r="30340" spans="7:12" x14ac:dyDescent="0.25">
      <c r="G30340"/>
      <c r="I30340"/>
      <c r="L30340"/>
    </row>
    <row r="30341" spans="7:12" x14ac:dyDescent="0.25">
      <c r="G30341"/>
      <c r="I30341"/>
      <c r="L30341"/>
    </row>
    <row r="30342" spans="7:12" x14ac:dyDescent="0.25">
      <c r="G30342"/>
      <c r="I30342"/>
      <c r="L30342"/>
    </row>
    <row r="30343" spans="7:12" x14ac:dyDescent="0.25">
      <c r="G30343"/>
      <c r="I30343"/>
      <c r="L30343"/>
    </row>
    <row r="30344" spans="7:12" x14ac:dyDescent="0.25">
      <c r="G30344"/>
      <c r="I30344"/>
      <c r="L30344"/>
    </row>
    <row r="30345" spans="7:12" x14ac:dyDescent="0.25">
      <c r="G30345"/>
      <c r="I30345"/>
      <c r="L30345"/>
    </row>
    <row r="30346" spans="7:12" x14ac:dyDescent="0.25">
      <c r="G30346"/>
      <c r="I30346"/>
      <c r="L30346"/>
    </row>
    <row r="30347" spans="7:12" x14ac:dyDescent="0.25">
      <c r="G30347"/>
      <c r="I30347"/>
      <c r="L30347"/>
    </row>
    <row r="30348" spans="7:12" x14ac:dyDescent="0.25">
      <c r="G30348"/>
      <c r="I30348"/>
      <c r="L30348"/>
    </row>
    <row r="30349" spans="7:12" x14ac:dyDescent="0.25">
      <c r="G30349"/>
      <c r="I30349"/>
      <c r="L30349"/>
    </row>
    <row r="30350" spans="7:12" x14ac:dyDescent="0.25">
      <c r="G30350"/>
      <c r="I30350"/>
      <c r="L30350"/>
    </row>
    <row r="30351" spans="7:12" x14ac:dyDescent="0.25">
      <c r="G30351"/>
      <c r="I30351"/>
      <c r="L30351"/>
    </row>
    <row r="30352" spans="7:12" x14ac:dyDescent="0.25">
      <c r="G30352"/>
      <c r="I30352"/>
      <c r="L30352"/>
    </row>
    <row r="30353" spans="7:12" x14ac:dyDescent="0.25">
      <c r="G30353"/>
      <c r="I30353"/>
      <c r="L30353"/>
    </row>
    <row r="30354" spans="7:12" x14ac:dyDescent="0.25">
      <c r="G30354"/>
      <c r="I30354"/>
      <c r="L30354"/>
    </row>
    <row r="30355" spans="7:12" x14ac:dyDescent="0.25">
      <c r="G30355"/>
      <c r="I30355"/>
      <c r="L30355"/>
    </row>
    <row r="30356" spans="7:12" x14ac:dyDescent="0.25">
      <c r="G30356"/>
      <c r="I30356"/>
      <c r="L30356"/>
    </row>
    <row r="30357" spans="7:12" x14ac:dyDescent="0.25">
      <c r="G30357"/>
      <c r="I30357"/>
      <c r="L30357"/>
    </row>
    <row r="30358" spans="7:12" x14ac:dyDescent="0.25">
      <c r="G30358"/>
      <c r="I30358"/>
      <c r="L30358"/>
    </row>
    <row r="30359" spans="7:12" x14ac:dyDescent="0.25">
      <c r="G30359"/>
      <c r="I30359"/>
      <c r="L30359"/>
    </row>
    <row r="30360" spans="7:12" x14ac:dyDescent="0.25">
      <c r="G30360"/>
      <c r="I30360"/>
      <c r="L30360"/>
    </row>
    <row r="30361" spans="7:12" x14ac:dyDescent="0.25">
      <c r="G30361"/>
      <c r="I30361"/>
      <c r="L30361"/>
    </row>
    <row r="30362" spans="7:12" x14ac:dyDescent="0.25">
      <c r="G30362"/>
      <c r="I30362"/>
      <c r="L30362"/>
    </row>
    <row r="30363" spans="7:12" x14ac:dyDescent="0.25">
      <c r="G30363"/>
      <c r="I30363"/>
      <c r="L30363"/>
    </row>
    <row r="30364" spans="7:12" x14ac:dyDescent="0.25">
      <c r="G30364"/>
      <c r="I30364"/>
      <c r="L30364"/>
    </row>
    <row r="30365" spans="7:12" x14ac:dyDescent="0.25">
      <c r="G30365"/>
      <c r="I30365"/>
      <c r="L30365"/>
    </row>
    <row r="30366" spans="7:12" x14ac:dyDescent="0.25">
      <c r="G30366"/>
      <c r="I30366"/>
      <c r="L30366"/>
    </row>
    <row r="30367" spans="7:12" x14ac:dyDescent="0.25">
      <c r="G30367"/>
      <c r="I30367"/>
      <c r="L30367"/>
    </row>
    <row r="30368" spans="7:12" x14ac:dyDescent="0.25">
      <c r="G30368"/>
      <c r="I30368"/>
      <c r="L30368"/>
    </row>
    <row r="30369" spans="7:12" x14ac:dyDescent="0.25">
      <c r="G30369"/>
      <c r="I30369"/>
      <c r="L30369"/>
    </row>
    <row r="30370" spans="7:12" x14ac:dyDescent="0.25">
      <c r="G30370"/>
      <c r="I30370"/>
      <c r="L30370"/>
    </row>
    <row r="30371" spans="7:12" x14ac:dyDescent="0.25">
      <c r="G30371"/>
      <c r="I30371"/>
      <c r="L30371"/>
    </row>
    <row r="30372" spans="7:12" x14ac:dyDescent="0.25">
      <c r="G30372"/>
      <c r="I30372"/>
      <c r="L30372"/>
    </row>
    <row r="30373" spans="7:12" x14ac:dyDescent="0.25">
      <c r="G30373"/>
      <c r="I30373"/>
      <c r="L30373"/>
    </row>
    <row r="30374" spans="7:12" x14ac:dyDescent="0.25">
      <c r="G30374"/>
      <c r="I30374"/>
      <c r="L30374"/>
    </row>
    <row r="30375" spans="7:12" x14ac:dyDescent="0.25">
      <c r="G30375"/>
      <c r="I30375"/>
      <c r="L30375"/>
    </row>
    <row r="30376" spans="7:12" x14ac:dyDescent="0.25">
      <c r="G30376"/>
      <c r="I30376"/>
      <c r="L30376"/>
    </row>
    <row r="30377" spans="7:12" x14ac:dyDescent="0.25">
      <c r="G30377"/>
      <c r="I30377"/>
      <c r="L30377"/>
    </row>
    <row r="30378" spans="7:12" x14ac:dyDescent="0.25">
      <c r="G30378"/>
      <c r="I30378"/>
      <c r="L30378"/>
    </row>
    <row r="30379" spans="7:12" x14ac:dyDescent="0.25">
      <c r="G30379"/>
      <c r="I30379"/>
      <c r="L30379"/>
    </row>
    <row r="30380" spans="7:12" x14ac:dyDescent="0.25">
      <c r="G30380"/>
      <c r="I30380"/>
      <c r="L30380"/>
    </row>
    <row r="30381" spans="7:12" x14ac:dyDescent="0.25">
      <c r="G30381"/>
      <c r="I30381"/>
      <c r="L30381"/>
    </row>
    <row r="30382" spans="7:12" x14ac:dyDescent="0.25">
      <c r="G30382"/>
      <c r="I30382"/>
      <c r="L30382"/>
    </row>
    <row r="30383" spans="7:12" x14ac:dyDescent="0.25">
      <c r="G30383"/>
      <c r="I30383"/>
      <c r="L30383"/>
    </row>
    <row r="30384" spans="7:12" x14ac:dyDescent="0.25">
      <c r="G30384"/>
      <c r="I30384"/>
      <c r="L30384"/>
    </row>
    <row r="30385" spans="7:12" x14ac:dyDescent="0.25">
      <c r="G30385"/>
      <c r="I30385"/>
      <c r="L30385"/>
    </row>
    <row r="30386" spans="7:12" x14ac:dyDescent="0.25">
      <c r="G30386"/>
      <c r="I30386"/>
      <c r="L30386"/>
    </row>
    <row r="30387" spans="7:12" x14ac:dyDescent="0.25">
      <c r="G30387"/>
      <c r="I30387"/>
      <c r="L30387"/>
    </row>
    <row r="30388" spans="7:12" x14ac:dyDescent="0.25">
      <c r="G30388"/>
      <c r="I30388"/>
      <c r="L30388"/>
    </row>
    <row r="30389" spans="7:12" x14ac:dyDescent="0.25">
      <c r="G30389"/>
      <c r="I30389"/>
      <c r="L30389"/>
    </row>
    <row r="30390" spans="7:12" x14ac:dyDescent="0.25">
      <c r="G30390"/>
      <c r="I30390"/>
      <c r="L30390"/>
    </row>
    <row r="30391" spans="7:12" x14ac:dyDescent="0.25">
      <c r="G30391"/>
      <c r="I30391"/>
      <c r="L30391"/>
    </row>
    <row r="30392" spans="7:12" x14ac:dyDescent="0.25">
      <c r="G30392"/>
      <c r="I30392"/>
      <c r="L30392"/>
    </row>
    <row r="30393" spans="7:12" x14ac:dyDescent="0.25">
      <c r="G30393"/>
      <c r="I30393"/>
      <c r="L30393"/>
    </row>
    <row r="30394" spans="7:12" x14ac:dyDescent="0.25">
      <c r="G30394"/>
      <c r="I30394"/>
      <c r="L30394"/>
    </row>
    <row r="30395" spans="7:12" x14ac:dyDescent="0.25">
      <c r="G30395"/>
      <c r="I30395"/>
      <c r="L30395"/>
    </row>
    <row r="30396" spans="7:12" x14ac:dyDescent="0.25">
      <c r="G30396"/>
      <c r="I30396"/>
      <c r="L30396"/>
    </row>
    <row r="30397" spans="7:12" x14ac:dyDescent="0.25">
      <c r="G30397"/>
      <c r="I30397"/>
      <c r="L30397"/>
    </row>
    <row r="30398" spans="7:12" x14ac:dyDescent="0.25">
      <c r="G30398"/>
      <c r="I30398"/>
      <c r="L30398"/>
    </row>
    <row r="30399" spans="7:12" x14ac:dyDescent="0.25">
      <c r="G30399"/>
      <c r="I30399"/>
      <c r="L30399"/>
    </row>
    <row r="30400" spans="7:12" x14ac:dyDescent="0.25">
      <c r="G30400"/>
      <c r="I30400"/>
      <c r="L30400"/>
    </row>
    <row r="30401" spans="7:12" x14ac:dyDescent="0.25">
      <c r="G30401"/>
      <c r="I30401"/>
      <c r="L30401"/>
    </row>
    <row r="30402" spans="7:12" x14ac:dyDescent="0.25">
      <c r="G30402"/>
      <c r="I30402"/>
      <c r="L30402"/>
    </row>
    <row r="30403" spans="7:12" x14ac:dyDescent="0.25">
      <c r="G30403"/>
      <c r="I30403"/>
      <c r="L30403"/>
    </row>
    <row r="30404" spans="7:12" x14ac:dyDescent="0.25">
      <c r="G30404"/>
      <c r="I30404"/>
      <c r="L30404"/>
    </row>
    <row r="30405" spans="7:12" x14ac:dyDescent="0.25">
      <c r="G30405"/>
      <c r="I30405"/>
      <c r="L30405"/>
    </row>
    <row r="30406" spans="7:12" x14ac:dyDescent="0.25">
      <c r="G30406"/>
      <c r="I30406"/>
      <c r="L30406"/>
    </row>
    <row r="30407" spans="7:12" x14ac:dyDescent="0.25">
      <c r="G30407"/>
      <c r="I30407"/>
      <c r="L30407"/>
    </row>
    <row r="30408" spans="7:12" x14ac:dyDescent="0.25">
      <c r="G30408"/>
      <c r="I30408"/>
      <c r="L30408"/>
    </row>
    <row r="30409" spans="7:12" x14ac:dyDescent="0.25">
      <c r="G30409"/>
      <c r="I30409"/>
      <c r="L30409"/>
    </row>
    <row r="30410" spans="7:12" x14ac:dyDescent="0.25">
      <c r="G30410"/>
      <c r="I30410"/>
      <c r="L30410"/>
    </row>
    <row r="30411" spans="7:12" x14ac:dyDescent="0.25">
      <c r="G30411"/>
      <c r="I30411"/>
      <c r="L30411"/>
    </row>
    <row r="30412" spans="7:12" x14ac:dyDescent="0.25">
      <c r="G30412"/>
      <c r="I30412"/>
      <c r="L30412"/>
    </row>
    <row r="30413" spans="7:12" x14ac:dyDescent="0.25">
      <c r="G30413"/>
      <c r="I30413"/>
      <c r="L30413"/>
    </row>
    <row r="30414" spans="7:12" x14ac:dyDescent="0.25">
      <c r="G30414"/>
      <c r="I30414"/>
      <c r="L30414"/>
    </row>
    <row r="30415" spans="7:12" x14ac:dyDescent="0.25">
      <c r="G30415"/>
      <c r="I30415"/>
      <c r="L30415"/>
    </row>
    <row r="30416" spans="7:12" x14ac:dyDescent="0.25">
      <c r="G30416"/>
      <c r="I30416"/>
      <c r="L30416"/>
    </row>
    <row r="30417" spans="7:12" x14ac:dyDescent="0.25">
      <c r="G30417"/>
      <c r="I30417"/>
      <c r="L30417"/>
    </row>
    <row r="30418" spans="7:12" x14ac:dyDescent="0.25">
      <c r="G30418"/>
      <c r="I30418"/>
      <c r="L30418"/>
    </row>
    <row r="30419" spans="7:12" x14ac:dyDescent="0.25">
      <c r="G30419"/>
      <c r="I30419"/>
      <c r="L30419"/>
    </row>
    <row r="30420" spans="7:12" x14ac:dyDescent="0.25">
      <c r="G30420"/>
      <c r="I30420"/>
      <c r="L30420"/>
    </row>
    <row r="30421" spans="7:12" x14ac:dyDescent="0.25">
      <c r="G30421"/>
      <c r="I30421"/>
      <c r="L30421"/>
    </row>
    <row r="30422" spans="7:12" x14ac:dyDescent="0.25">
      <c r="G30422"/>
      <c r="I30422"/>
      <c r="L30422"/>
    </row>
    <row r="30423" spans="7:12" x14ac:dyDescent="0.25">
      <c r="G30423"/>
      <c r="I30423"/>
      <c r="L30423"/>
    </row>
    <row r="30424" spans="7:12" x14ac:dyDescent="0.25">
      <c r="G30424"/>
      <c r="I30424"/>
      <c r="L30424"/>
    </row>
    <row r="30425" spans="7:12" x14ac:dyDescent="0.25">
      <c r="G30425"/>
      <c r="I30425"/>
      <c r="L30425"/>
    </row>
    <row r="30426" spans="7:12" x14ac:dyDescent="0.25">
      <c r="G30426"/>
      <c r="I30426"/>
      <c r="L30426"/>
    </row>
    <row r="30427" spans="7:12" x14ac:dyDescent="0.25">
      <c r="G30427"/>
      <c r="I30427"/>
      <c r="L30427"/>
    </row>
    <row r="30428" spans="7:12" x14ac:dyDescent="0.25">
      <c r="G30428"/>
      <c r="I30428"/>
      <c r="L30428"/>
    </row>
    <row r="30429" spans="7:12" x14ac:dyDescent="0.25">
      <c r="G30429"/>
      <c r="I30429"/>
      <c r="L30429"/>
    </row>
    <row r="30430" spans="7:12" x14ac:dyDescent="0.25">
      <c r="G30430"/>
      <c r="I30430"/>
      <c r="L30430"/>
    </row>
    <row r="30431" spans="7:12" x14ac:dyDescent="0.25">
      <c r="G30431"/>
      <c r="I30431"/>
      <c r="L30431"/>
    </row>
    <row r="30432" spans="7:12" x14ac:dyDescent="0.25">
      <c r="G30432"/>
      <c r="I30432"/>
      <c r="L30432"/>
    </row>
    <row r="30433" spans="7:12" x14ac:dyDescent="0.25">
      <c r="G30433"/>
      <c r="I30433"/>
      <c r="L30433"/>
    </row>
    <row r="30434" spans="7:12" x14ac:dyDescent="0.25">
      <c r="G30434"/>
      <c r="I30434"/>
      <c r="L30434"/>
    </row>
    <row r="30435" spans="7:12" x14ac:dyDescent="0.25">
      <c r="G30435"/>
      <c r="I30435"/>
      <c r="L30435"/>
    </row>
    <row r="30436" spans="7:12" x14ac:dyDescent="0.25">
      <c r="G30436"/>
      <c r="I30436"/>
      <c r="L30436"/>
    </row>
    <row r="30437" spans="7:12" x14ac:dyDescent="0.25">
      <c r="G30437"/>
      <c r="I30437"/>
      <c r="L30437"/>
    </row>
    <row r="30438" spans="7:12" x14ac:dyDescent="0.25">
      <c r="G30438"/>
      <c r="I30438"/>
      <c r="L30438"/>
    </row>
    <row r="30439" spans="7:12" x14ac:dyDescent="0.25">
      <c r="G30439"/>
      <c r="I30439"/>
      <c r="L30439"/>
    </row>
    <row r="30440" spans="7:12" x14ac:dyDescent="0.25">
      <c r="G30440"/>
      <c r="I30440"/>
      <c r="L30440"/>
    </row>
    <row r="30441" spans="7:12" x14ac:dyDescent="0.25">
      <c r="G30441"/>
      <c r="I30441"/>
      <c r="L30441"/>
    </row>
    <row r="30442" spans="7:12" x14ac:dyDescent="0.25">
      <c r="G30442"/>
      <c r="I30442"/>
      <c r="L30442"/>
    </row>
    <row r="30443" spans="7:12" x14ac:dyDescent="0.25">
      <c r="G30443"/>
      <c r="I30443"/>
      <c r="L30443"/>
    </row>
    <row r="30444" spans="7:12" x14ac:dyDescent="0.25">
      <c r="G30444"/>
      <c r="I30444"/>
      <c r="L30444"/>
    </row>
    <row r="30445" spans="7:12" x14ac:dyDescent="0.25">
      <c r="G30445"/>
      <c r="I30445"/>
      <c r="L30445"/>
    </row>
    <row r="30446" spans="7:12" x14ac:dyDescent="0.25">
      <c r="G30446"/>
      <c r="I30446"/>
      <c r="L30446"/>
    </row>
    <row r="30447" spans="7:12" x14ac:dyDescent="0.25">
      <c r="G30447"/>
      <c r="I30447"/>
      <c r="L30447"/>
    </row>
    <row r="30448" spans="7:12" x14ac:dyDescent="0.25">
      <c r="G30448"/>
      <c r="I30448"/>
      <c r="L30448"/>
    </row>
    <row r="30449" spans="7:12" x14ac:dyDescent="0.25">
      <c r="G30449"/>
      <c r="I30449"/>
      <c r="L30449"/>
    </row>
    <row r="30450" spans="7:12" x14ac:dyDescent="0.25">
      <c r="G30450"/>
      <c r="I30450"/>
      <c r="L30450"/>
    </row>
    <row r="30451" spans="7:12" x14ac:dyDescent="0.25">
      <c r="G30451"/>
      <c r="I30451"/>
      <c r="L30451"/>
    </row>
    <row r="30452" spans="7:12" x14ac:dyDescent="0.25">
      <c r="G30452"/>
      <c r="I30452"/>
      <c r="L30452"/>
    </row>
    <row r="30453" spans="7:12" x14ac:dyDescent="0.25">
      <c r="G30453"/>
      <c r="I30453"/>
      <c r="L30453"/>
    </row>
    <row r="30454" spans="7:12" x14ac:dyDescent="0.25">
      <c r="G30454"/>
      <c r="I30454"/>
      <c r="L30454"/>
    </row>
    <row r="30455" spans="7:12" x14ac:dyDescent="0.25">
      <c r="G30455"/>
      <c r="I30455"/>
      <c r="L30455"/>
    </row>
    <row r="30456" spans="7:12" x14ac:dyDescent="0.25">
      <c r="G30456"/>
      <c r="I30456"/>
      <c r="L30456"/>
    </row>
    <row r="30457" spans="7:12" x14ac:dyDescent="0.25">
      <c r="G30457"/>
      <c r="I30457"/>
      <c r="L30457"/>
    </row>
    <row r="30458" spans="7:12" x14ac:dyDescent="0.25">
      <c r="G30458"/>
      <c r="I30458"/>
      <c r="L30458"/>
    </row>
    <row r="30459" spans="7:12" x14ac:dyDescent="0.25">
      <c r="G30459"/>
      <c r="I30459"/>
      <c r="L30459"/>
    </row>
    <row r="30460" spans="7:12" x14ac:dyDescent="0.25">
      <c r="G30460"/>
      <c r="I30460"/>
      <c r="L30460"/>
    </row>
    <row r="30461" spans="7:12" x14ac:dyDescent="0.25">
      <c r="G30461"/>
      <c r="I30461"/>
      <c r="L30461"/>
    </row>
    <row r="30462" spans="7:12" x14ac:dyDescent="0.25">
      <c r="G30462"/>
      <c r="I30462"/>
      <c r="L30462"/>
    </row>
    <row r="30463" spans="7:12" x14ac:dyDescent="0.25">
      <c r="G30463"/>
      <c r="I30463"/>
      <c r="L30463"/>
    </row>
    <row r="30464" spans="7:12" x14ac:dyDescent="0.25">
      <c r="G30464"/>
      <c r="I30464"/>
      <c r="L30464"/>
    </row>
    <row r="30465" spans="7:12" x14ac:dyDescent="0.25">
      <c r="G30465"/>
      <c r="I30465"/>
      <c r="L30465"/>
    </row>
    <row r="30466" spans="7:12" x14ac:dyDescent="0.25">
      <c r="G30466"/>
      <c r="I30466"/>
      <c r="L30466"/>
    </row>
    <row r="30467" spans="7:12" x14ac:dyDescent="0.25">
      <c r="G30467"/>
      <c r="I30467"/>
      <c r="L30467"/>
    </row>
    <row r="30468" spans="7:12" x14ac:dyDescent="0.25">
      <c r="G30468"/>
      <c r="I30468"/>
      <c r="L30468"/>
    </row>
    <row r="30469" spans="7:12" x14ac:dyDescent="0.25">
      <c r="G30469"/>
      <c r="I30469"/>
      <c r="L30469"/>
    </row>
    <row r="30470" spans="7:12" x14ac:dyDescent="0.25">
      <c r="G30470"/>
      <c r="I30470"/>
      <c r="L30470"/>
    </row>
    <row r="30471" spans="7:12" x14ac:dyDescent="0.25">
      <c r="G30471"/>
      <c r="I30471"/>
      <c r="L30471"/>
    </row>
    <row r="30472" spans="7:12" x14ac:dyDescent="0.25">
      <c r="G30472"/>
      <c r="I30472"/>
      <c r="L30472"/>
    </row>
    <row r="30473" spans="7:12" x14ac:dyDescent="0.25">
      <c r="G30473"/>
      <c r="I30473"/>
      <c r="L30473"/>
    </row>
    <row r="30474" spans="7:12" x14ac:dyDescent="0.25">
      <c r="G30474"/>
      <c r="I30474"/>
      <c r="L30474"/>
    </row>
    <row r="30475" spans="7:12" x14ac:dyDescent="0.25">
      <c r="G30475"/>
      <c r="I30475"/>
      <c r="L30475"/>
    </row>
    <row r="30476" spans="7:12" x14ac:dyDescent="0.25">
      <c r="G30476"/>
      <c r="I30476"/>
      <c r="L30476"/>
    </row>
    <row r="30477" spans="7:12" x14ac:dyDescent="0.25">
      <c r="G30477"/>
      <c r="I30477"/>
      <c r="L30477"/>
    </row>
    <row r="30478" spans="7:12" x14ac:dyDescent="0.25">
      <c r="G30478"/>
      <c r="I30478"/>
      <c r="L30478"/>
    </row>
    <row r="30479" spans="7:12" x14ac:dyDescent="0.25">
      <c r="G30479"/>
      <c r="I30479"/>
      <c r="L30479"/>
    </row>
    <row r="30480" spans="7:12" x14ac:dyDescent="0.25">
      <c r="G30480"/>
      <c r="I30480"/>
      <c r="L30480"/>
    </row>
    <row r="30481" spans="7:12" x14ac:dyDescent="0.25">
      <c r="G30481"/>
      <c r="I30481"/>
      <c r="L30481"/>
    </row>
    <row r="30482" spans="7:12" x14ac:dyDescent="0.25">
      <c r="G30482"/>
      <c r="I30482"/>
      <c r="L30482"/>
    </row>
    <row r="30483" spans="7:12" x14ac:dyDescent="0.25">
      <c r="G30483"/>
      <c r="I30483"/>
      <c r="L30483"/>
    </row>
    <row r="30484" spans="7:12" x14ac:dyDescent="0.25">
      <c r="G30484"/>
      <c r="I30484"/>
      <c r="L30484"/>
    </row>
    <row r="30485" spans="7:12" x14ac:dyDescent="0.25">
      <c r="G30485"/>
      <c r="I30485"/>
      <c r="L30485"/>
    </row>
    <row r="30486" spans="7:12" x14ac:dyDescent="0.25">
      <c r="G30486"/>
      <c r="I30486"/>
      <c r="L30486"/>
    </row>
    <row r="30487" spans="7:12" x14ac:dyDescent="0.25">
      <c r="G30487"/>
      <c r="I30487"/>
      <c r="L30487"/>
    </row>
    <row r="30488" spans="7:12" x14ac:dyDescent="0.25">
      <c r="G30488"/>
      <c r="I30488"/>
      <c r="L30488"/>
    </row>
    <row r="30489" spans="7:12" x14ac:dyDescent="0.25">
      <c r="G30489"/>
      <c r="I30489"/>
      <c r="L30489"/>
    </row>
    <row r="30490" spans="7:12" x14ac:dyDescent="0.25">
      <c r="G30490"/>
      <c r="I30490"/>
      <c r="L30490"/>
    </row>
    <row r="30491" spans="7:12" x14ac:dyDescent="0.25">
      <c r="G30491"/>
      <c r="I30491"/>
      <c r="L30491"/>
    </row>
    <row r="30492" spans="7:12" x14ac:dyDescent="0.25">
      <c r="G30492"/>
      <c r="I30492"/>
      <c r="L30492"/>
    </row>
    <row r="30493" spans="7:12" x14ac:dyDescent="0.25">
      <c r="G30493"/>
      <c r="I30493"/>
      <c r="L30493"/>
    </row>
    <row r="30494" spans="7:12" x14ac:dyDescent="0.25">
      <c r="G30494"/>
      <c r="I30494"/>
      <c r="L30494"/>
    </row>
    <row r="30495" spans="7:12" x14ac:dyDescent="0.25">
      <c r="G30495"/>
      <c r="I30495"/>
      <c r="L30495"/>
    </row>
    <row r="30496" spans="7:12" x14ac:dyDescent="0.25">
      <c r="G30496"/>
      <c r="I30496"/>
      <c r="L30496"/>
    </row>
    <row r="30497" spans="7:12" x14ac:dyDescent="0.25">
      <c r="G30497"/>
      <c r="I30497"/>
      <c r="L30497"/>
    </row>
    <row r="30498" spans="7:12" x14ac:dyDescent="0.25">
      <c r="G30498"/>
      <c r="I30498"/>
      <c r="L30498"/>
    </row>
    <row r="30499" spans="7:12" x14ac:dyDescent="0.25">
      <c r="G30499"/>
      <c r="I30499"/>
      <c r="L30499"/>
    </row>
    <row r="30500" spans="7:12" x14ac:dyDescent="0.25">
      <c r="G30500"/>
      <c r="I30500"/>
      <c r="L30500"/>
    </row>
    <row r="30501" spans="7:12" x14ac:dyDescent="0.25">
      <c r="G30501"/>
      <c r="I30501"/>
      <c r="L30501"/>
    </row>
    <row r="30502" spans="7:12" x14ac:dyDescent="0.25">
      <c r="G30502"/>
      <c r="I30502"/>
      <c r="L30502"/>
    </row>
    <row r="30503" spans="7:12" x14ac:dyDescent="0.25">
      <c r="G30503"/>
      <c r="I30503"/>
      <c r="L30503"/>
    </row>
    <row r="30504" spans="7:12" x14ac:dyDescent="0.25">
      <c r="G30504"/>
      <c r="I30504"/>
      <c r="L30504"/>
    </row>
    <row r="30505" spans="7:12" x14ac:dyDescent="0.25">
      <c r="G30505"/>
      <c r="I30505"/>
      <c r="L30505"/>
    </row>
    <row r="30506" spans="7:12" x14ac:dyDescent="0.25">
      <c r="G30506"/>
      <c r="I30506"/>
      <c r="L30506"/>
    </row>
    <row r="30507" spans="7:12" x14ac:dyDescent="0.25">
      <c r="G30507"/>
      <c r="I30507"/>
      <c r="L30507"/>
    </row>
    <row r="30508" spans="7:12" x14ac:dyDescent="0.25">
      <c r="G30508"/>
      <c r="I30508"/>
      <c r="L30508"/>
    </row>
    <row r="30509" spans="7:12" x14ac:dyDescent="0.25">
      <c r="G30509"/>
      <c r="I30509"/>
      <c r="L30509"/>
    </row>
    <row r="30510" spans="7:12" x14ac:dyDescent="0.25">
      <c r="G30510"/>
      <c r="I30510"/>
      <c r="L30510"/>
    </row>
    <row r="30511" spans="7:12" x14ac:dyDescent="0.25">
      <c r="G30511"/>
      <c r="I30511"/>
      <c r="L30511"/>
    </row>
    <row r="30512" spans="7:12" x14ac:dyDescent="0.25">
      <c r="G30512"/>
      <c r="I30512"/>
      <c r="L30512"/>
    </row>
    <row r="30513" spans="7:12" x14ac:dyDescent="0.25">
      <c r="G30513"/>
      <c r="I30513"/>
      <c r="L30513"/>
    </row>
    <row r="30514" spans="7:12" x14ac:dyDescent="0.25">
      <c r="G30514"/>
      <c r="I30514"/>
      <c r="L30514"/>
    </row>
    <row r="30515" spans="7:12" x14ac:dyDescent="0.25">
      <c r="G30515"/>
      <c r="I30515"/>
      <c r="L30515"/>
    </row>
    <row r="30516" spans="7:12" x14ac:dyDescent="0.25">
      <c r="G30516"/>
      <c r="I30516"/>
      <c r="L30516"/>
    </row>
    <row r="30517" spans="7:12" x14ac:dyDescent="0.25">
      <c r="G30517"/>
      <c r="I30517"/>
      <c r="L30517"/>
    </row>
    <row r="30518" spans="7:12" x14ac:dyDescent="0.25">
      <c r="G30518"/>
      <c r="I30518"/>
      <c r="L30518"/>
    </row>
    <row r="30519" spans="7:12" x14ac:dyDescent="0.25">
      <c r="G30519"/>
      <c r="I30519"/>
      <c r="L30519"/>
    </row>
    <row r="30520" spans="7:12" x14ac:dyDescent="0.25">
      <c r="G30520"/>
      <c r="I30520"/>
      <c r="L30520"/>
    </row>
    <row r="30521" spans="7:12" x14ac:dyDescent="0.25">
      <c r="G30521"/>
      <c r="I30521"/>
      <c r="L30521"/>
    </row>
    <row r="30522" spans="7:12" x14ac:dyDescent="0.25">
      <c r="G30522"/>
      <c r="I30522"/>
      <c r="L30522"/>
    </row>
    <row r="30523" spans="7:12" x14ac:dyDescent="0.25">
      <c r="G30523"/>
      <c r="I30523"/>
      <c r="L30523"/>
    </row>
    <row r="30524" spans="7:12" x14ac:dyDescent="0.25">
      <c r="G30524"/>
      <c r="I30524"/>
      <c r="L30524"/>
    </row>
    <row r="30525" spans="7:12" x14ac:dyDescent="0.25">
      <c r="G30525"/>
      <c r="I30525"/>
      <c r="L30525"/>
    </row>
    <row r="30526" spans="7:12" x14ac:dyDescent="0.25">
      <c r="G30526"/>
      <c r="I30526"/>
      <c r="L30526"/>
    </row>
    <row r="30527" spans="7:12" x14ac:dyDescent="0.25">
      <c r="G30527"/>
      <c r="I30527"/>
      <c r="L30527"/>
    </row>
    <row r="30528" spans="7:12" x14ac:dyDescent="0.25">
      <c r="G30528"/>
      <c r="I30528"/>
      <c r="L30528"/>
    </row>
    <row r="30529" spans="7:12" x14ac:dyDescent="0.25">
      <c r="G30529"/>
      <c r="I30529"/>
      <c r="L30529"/>
    </row>
    <row r="30530" spans="7:12" x14ac:dyDescent="0.25">
      <c r="G30530"/>
      <c r="I30530"/>
      <c r="L30530"/>
    </row>
    <row r="30531" spans="7:12" x14ac:dyDescent="0.25">
      <c r="G30531"/>
      <c r="I30531"/>
      <c r="L30531"/>
    </row>
    <row r="30532" spans="7:12" x14ac:dyDescent="0.25">
      <c r="G30532"/>
      <c r="I30532"/>
      <c r="L30532"/>
    </row>
    <row r="30533" spans="7:12" x14ac:dyDescent="0.25">
      <c r="G30533"/>
      <c r="I30533"/>
      <c r="L30533"/>
    </row>
    <row r="30534" spans="7:12" x14ac:dyDescent="0.25">
      <c r="G30534"/>
      <c r="I30534"/>
      <c r="L30534"/>
    </row>
    <row r="30535" spans="7:12" x14ac:dyDescent="0.25">
      <c r="G30535"/>
      <c r="I30535"/>
      <c r="L30535"/>
    </row>
    <row r="30536" spans="7:12" x14ac:dyDescent="0.25">
      <c r="G30536"/>
      <c r="I30536"/>
      <c r="L30536"/>
    </row>
    <row r="30537" spans="7:12" x14ac:dyDescent="0.25">
      <c r="G30537"/>
      <c r="I30537"/>
      <c r="L30537"/>
    </row>
    <row r="30538" spans="7:12" x14ac:dyDescent="0.25">
      <c r="G30538"/>
      <c r="I30538"/>
      <c r="L30538"/>
    </row>
    <row r="30539" spans="7:12" x14ac:dyDescent="0.25">
      <c r="G30539"/>
      <c r="I30539"/>
      <c r="L30539"/>
    </row>
    <row r="30540" spans="7:12" x14ac:dyDescent="0.25">
      <c r="G30540"/>
      <c r="I30540"/>
      <c r="L30540"/>
    </row>
    <row r="30541" spans="7:12" x14ac:dyDescent="0.25">
      <c r="G30541"/>
      <c r="I30541"/>
      <c r="L30541"/>
    </row>
    <row r="30542" spans="7:12" x14ac:dyDescent="0.25">
      <c r="G30542"/>
      <c r="I30542"/>
      <c r="L30542"/>
    </row>
    <row r="30543" spans="7:12" x14ac:dyDescent="0.25">
      <c r="G30543"/>
      <c r="I30543"/>
      <c r="L30543"/>
    </row>
    <row r="30544" spans="7:12" x14ac:dyDescent="0.25">
      <c r="G30544"/>
      <c r="I30544"/>
      <c r="L30544"/>
    </row>
    <row r="30545" spans="7:12" x14ac:dyDescent="0.25">
      <c r="G30545"/>
      <c r="I30545"/>
      <c r="L30545"/>
    </row>
    <row r="30546" spans="7:12" x14ac:dyDescent="0.25">
      <c r="G30546"/>
      <c r="I30546"/>
      <c r="L30546"/>
    </row>
    <row r="30547" spans="7:12" x14ac:dyDescent="0.25">
      <c r="G30547"/>
      <c r="I30547"/>
      <c r="L30547"/>
    </row>
    <row r="30548" spans="7:12" x14ac:dyDescent="0.25">
      <c r="G30548"/>
      <c r="I30548"/>
      <c r="L30548"/>
    </row>
    <row r="30549" spans="7:12" x14ac:dyDescent="0.25">
      <c r="G30549"/>
      <c r="I30549"/>
      <c r="L30549"/>
    </row>
    <row r="30550" spans="7:12" x14ac:dyDescent="0.25">
      <c r="G30550"/>
      <c r="I30550"/>
      <c r="L30550"/>
    </row>
    <row r="30551" spans="7:12" x14ac:dyDescent="0.25">
      <c r="G30551"/>
      <c r="I30551"/>
      <c r="L30551"/>
    </row>
    <row r="30552" spans="7:12" x14ac:dyDescent="0.25">
      <c r="G30552"/>
      <c r="I30552"/>
      <c r="L30552"/>
    </row>
    <row r="30553" spans="7:12" x14ac:dyDescent="0.25">
      <c r="G30553"/>
      <c r="I30553"/>
      <c r="L30553"/>
    </row>
    <row r="30554" spans="7:12" x14ac:dyDescent="0.25">
      <c r="G30554"/>
      <c r="I30554"/>
      <c r="L30554"/>
    </row>
    <row r="30555" spans="7:12" x14ac:dyDescent="0.25">
      <c r="G30555"/>
      <c r="I30555"/>
      <c r="L30555"/>
    </row>
    <row r="30556" spans="7:12" x14ac:dyDescent="0.25">
      <c r="G30556"/>
      <c r="I30556"/>
      <c r="L30556"/>
    </row>
    <row r="30557" spans="7:12" x14ac:dyDescent="0.25">
      <c r="G30557"/>
      <c r="I30557"/>
      <c r="L30557"/>
    </row>
    <row r="30558" spans="7:12" x14ac:dyDescent="0.25">
      <c r="G30558"/>
      <c r="I30558"/>
      <c r="L30558"/>
    </row>
    <row r="30559" spans="7:12" x14ac:dyDescent="0.25">
      <c r="G30559"/>
      <c r="I30559"/>
      <c r="L30559"/>
    </row>
    <row r="30560" spans="7:12" x14ac:dyDescent="0.25">
      <c r="G30560"/>
      <c r="I30560"/>
      <c r="L30560"/>
    </row>
    <row r="30561" spans="7:12" x14ac:dyDescent="0.25">
      <c r="G30561"/>
      <c r="I30561"/>
      <c r="L30561"/>
    </row>
    <row r="30562" spans="7:12" x14ac:dyDescent="0.25">
      <c r="G30562"/>
      <c r="I30562"/>
      <c r="L30562"/>
    </row>
    <row r="30563" spans="7:12" x14ac:dyDescent="0.25">
      <c r="G30563"/>
      <c r="I30563"/>
      <c r="L30563"/>
    </row>
    <row r="30564" spans="7:12" x14ac:dyDescent="0.25">
      <c r="G30564"/>
      <c r="I30564"/>
      <c r="L30564"/>
    </row>
    <row r="30565" spans="7:12" x14ac:dyDescent="0.25">
      <c r="G30565"/>
      <c r="I30565"/>
      <c r="L30565"/>
    </row>
    <row r="30566" spans="7:12" x14ac:dyDescent="0.25">
      <c r="G30566"/>
      <c r="I30566"/>
      <c r="L30566"/>
    </row>
    <row r="30567" spans="7:12" x14ac:dyDescent="0.25">
      <c r="G30567"/>
      <c r="I30567"/>
      <c r="L30567"/>
    </row>
    <row r="30568" spans="7:12" x14ac:dyDescent="0.25">
      <c r="G30568"/>
      <c r="I30568"/>
      <c r="L30568"/>
    </row>
    <row r="30569" spans="7:12" x14ac:dyDescent="0.25">
      <c r="G30569"/>
      <c r="I30569"/>
      <c r="L30569"/>
    </row>
    <row r="30570" spans="7:12" x14ac:dyDescent="0.25">
      <c r="G30570"/>
      <c r="I30570"/>
      <c r="L30570"/>
    </row>
    <row r="30571" spans="7:12" x14ac:dyDescent="0.25">
      <c r="G30571"/>
      <c r="I30571"/>
      <c r="L30571"/>
    </row>
    <row r="30572" spans="7:12" x14ac:dyDescent="0.25">
      <c r="G30572"/>
      <c r="I30572"/>
      <c r="L30572"/>
    </row>
    <row r="30573" spans="7:12" x14ac:dyDescent="0.25">
      <c r="G30573"/>
      <c r="I30573"/>
      <c r="L30573"/>
    </row>
    <row r="30574" spans="7:12" x14ac:dyDescent="0.25">
      <c r="G30574"/>
      <c r="I30574"/>
      <c r="L30574"/>
    </row>
    <row r="30575" spans="7:12" x14ac:dyDescent="0.25">
      <c r="G30575"/>
      <c r="I30575"/>
      <c r="L30575"/>
    </row>
    <row r="30576" spans="7:12" x14ac:dyDescent="0.25">
      <c r="G30576"/>
      <c r="I30576"/>
      <c r="L30576"/>
    </row>
    <row r="30577" spans="7:12" x14ac:dyDescent="0.25">
      <c r="G30577"/>
      <c r="I30577"/>
      <c r="L30577"/>
    </row>
    <row r="30578" spans="7:12" x14ac:dyDescent="0.25">
      <c r="G30578"/>
      <c r="I30578"/>
      <c r="L30578"/>
    </row>
    <row r="30579" spans="7:12" x14ac:dyDescent="0.25">
      <c r="G30579"/>
      <c r="I30579"/>
      <c r="L30579"/>
    </row>
    <row r="30580" spans="7:12" x14ac:dyDescent="0.25">
      <c r="G30580"/>
      <c r="I30580"/>
      <c r="L30580"/>
    </row>
    <row r="30581" spans="7:12" x14ac:dyDescent="0.25">
      <c r="G30581"/>
      <c r="I30581"/>
      <c r="L30581"/>
    </row>
    <row r="30582" spans="7:12" x14ac:dyDescent="0.25">
      <c r="G30582"/>
      <c r="I30582"/>
      <c r="L30582"/>
    </row>
    <row r="30583" spans="7:12" x14ac:dyDescent="0.25">
      <c r="G30583"/>
      <c r="I30583"/>
      <c r="L30583"/>
    </row>
    <row r="30584" spans="7:12" x14ac:dyDescent="0.25">
      <c r="G30584"/>
      <c r="I30584"/>
      <c r="L30584"/>
    </row>
    <row r="30585" spans="7:12" x14ac:dyDescent="0.25">
      <c r="G30585"/>
      <c r="I30585"/>
      <c r="L30585"/>
    </row>
    <row r="30586" spans="7:12" x14ac:dyDescent="0.25">
      <c r="G30586"/>
      <c r="I30586"/>
      <c r="L30586"/>
    </row>
    <row r="30587" spans="7:12" x14ac:dyDescent="0.25">
      <c r="G30587"/>
      <c r="I30587"/>
      <c r="L30587"/>
    </row>
    <row r="30588" spans="7:12" x14ac:dyDescent="0.25">
      <c r="G30588"/>
      <c r="I30588"/>
      <c r="L30588"/>
    </row>
    <row r="30589" spans="7:12" x14ac:dyDescent="0.25">
      <c r="G30589"/>
      <c r="I30589"/>
      <c r="L30589"/>
    </row>
    <row r="30590" spans="7:12" x14ac:dyDescent="0.25">
      <c r="G30590"/>
      <c r="I30590"/>
      <c r="L30590"/>
    </row>
    <row r="30591" spans="7:12" x14ac:dyDescent="0.25">
      <c r="G30591"/>
      <c r="I30591"/>
      <c r="L30591"/>
    </row>
    <row r="30592" spans="7:12" x14ac:dyDescent="0.25">
      <c r="G30592"/>
      <c r="I30592"/>
      <c r="L30592"/>
    </row>
    <row r="30593" spans="7:12" x14ac:dyDescent="0.25">
      <c r="G30593"/>
      <c r="I30593"/>
      <c r="L30593"/>
    </row>
    <row r="30594" spans="7:12" x14ac:dyDescent="0.25">
      <c r="G30594"/>
      <c r="I30594"/>
      <c r="L30594"/>
    </row>
    <row r="30595" spans="7:12" x14ac:dyDescent="0.25">
      <c r="G30595"/>
      <c r="I30595"/>
      <c r="L30595"/>
    </row>
    <row r="30596" spans="7:12" x14ac:dyDescent="0.25">
      <c r="G30596"/>
      <c r="I30596"/>
      <c r="L30596"/>
    </row>
    <row r="30597" spans="7:12" x14ac:dyDescent="0.25">
      <c r="G30597"/>
      <c r="I30597"/>
      <c r="L30597"/>
    </row>
    <row r="30598" spans="7:12" x14ac:dyDescent="0.25">
      <c r="G30598"/>
      <c r="I30598"/>
      <c r="L30598"/>
    </row>
    <row r="30599" spans="7:12" x14ac:dyDescent="0.25">
      <c r="G30599"/>
      <c r="I30599"/>
      <c r="L30599"/>
    </row>
    <row r="30600" spans="7:12" x14ac:dyDescent="0.25">
      <c r="G30600"/>
      <c r="I30600"/>
      <c r="L30600"/>
    </row>
    <row r="30601" spans="7:12" x14ac:dyDescent="0.25">
      <c r="G30601"/>
      <c r="I30601"/>
      <c r="L30601"/>
    </row>
    <row r="30602" spans="7:12" x14ac:dyDescent="0.25">
      <c r="G30602"/>
      <c r="I30602"/>
      <c r="L30602"/>
    </row>
    <row r="30603" spans="7:12" x14ac:dyDescent="0.25">
      <c r="G30603"/>
      <c r="I30603"/>
      <c r="L30603"/>
    </row>
    <row r="30604" spans="7:12" x14ac:dyDescent="0.25">
      <c r="G30604"/>
      <c r="I30604"/>
      <c r="L30604"/>
    </row>
    <row r="30605" spans="7:12" x14ac:dyDescent="0.25">
      <c r="G30605"/>
      <c r="I30605"/>
      <c r="L30605"/>
    </row>
    <row r="30606" spans="7:12" x14ac:dyDescent="0.25">
      <c r="G30606"/>
      <c r="I30606"/>
      <c r="L30606"/>
    </row>
    <row r="30607" spans="7:12" x14ac:dyDescent="0.25">
      <c r="G30607"/>
      <c r="I30607"/>
      <c r="L30607"/>
    </row>
    <row r="30608" spans="7:12" x14ac:dyDescent="0.25">
      <c r="G30608"/>
      <c r="I30608"/>
      <c r="L30608"/>
    </row>
    <row r="30609" spans="7:12" x14ac:dyDescent="0.25">
      <c r="G30609"/>
      <c r="I30609"/>
      <c r="L30609"/>
    </row>
    <row r="30610" spans="7:12" x14ac:dyDescent="0.25">
      <c r="G30610"/>
      <c r="I30610"/>
      <c r="L30610"/>
    </row>
    <row r="30611" spans="7:12" x14ac:dyDescent="0.25">
      <c r="G30611"/>
      <c r="I30611"/>
      <c r="L30611"/>
    </row>
    <row r="30612" spans="7:12" x14ac:dyDescent="0.25">
      <c r="G30612"/>
      <c r="I30612"/>
      <c r="L30612"/>
    </row>
    <row r="30613" spans="7:12" x14ac:dyDescent="0.25">
      <c r="G30613"/>
      <c r="I30613"/>
      <c r="L30613"/>
    </row>
    <row r="30614" spans="7:12" x14ac:dyDescent="0.25">
      <c r="G30614"/>
      <c r="I30614"/>
      <c r="L30614"/>
    </row>
    <row r="30615" spans="7:12" x14ac:dyDescent="0.25">
      <c r="G30615"/>
      <c r="I30615"/>
      <c r="L30615"/>
    </row>
    <row r="30616" spans="7:12" x14ac:dyDescent="0.25">
      <c r="G30616"/>
      <c r="I30616"/>
      <c r="L30616"/>
    </row>
    <row r="30617" spans="7:12" x14ac:dyDescent="0.25">
      <c r="G30617"/>
      <c r="I30617"/>
      <c r="L30617"/>
    </row>
    <row r="30618" spans="7:12" x14ac:dyDescent="0.25">
      <c r="G30618"/>
      <c r="I30618"/>
      <c r="L30618"/>
    </row>
    <row r="30619" spans="7:12" x14ac:dyDescent="0.25">
      <c r="G30619"/>
      <c r="I30619"/>
      <c r="L30619"/>
    </row>
    <row r="30620" spans="7:12" x14ac:dyDescent="0.25">
      <c r="G30620"/>
      <c r="I30620"/>
      <c r="L30620"/>
    </row>
    <row r="30621" spans="7:12" x14ac:dyDescent="0.25">
      <c r="G30621"/>
      <c r="I30621"/>
      <c r="L30621"/>
    </row>
    <row r="30622" spans="7:12" x14ac:dyDescent="0.25">
      <c r="G30622"/>
      <c r="I30622"/>
      <c r="L30622"/>
    </row>
    <row r="30623" spans="7:12" x14ac:dyDescent="0.25">
      <c r="G30623"/>
      <c r="I30623"/>
      <c r="L30623"/>
    </row>
    <row r="30624" spans="7:12" x14ac:dyDescent="0.25">
      <c r="G30624"/>
      <c r="I30624"/>
      <c r="L30624"/>
    </row>
    <row r="30625" spans="7:12" x14ac:dyDescent="0.25">
      <c r="G30625"/>
      <c r="I30625"/>
      <c r="L30625"/>
    </row>
    <row r="30626" spans="7:12" x14ac:dyDescent="0.25">
      <c r="G30626"/>
      <c r="I30626"/>
      <c r="L30626"/>
    </row>
    <row r="30627" spans="7:12" x14ac:dyDescent="0.25">
      <c r="G30627"/>
      <c r="I30627"/>
      <c r="L30627"/>
    </row>
    <row r="30628" spans="7:12" x14ac:dyDescent="0.25">
      <c r="G30628"/>
      <c r="I30628"/>
      <c r="L30628"/>
    </row>
    <row r="30629" spans="7:12" x14ac:dyDescent="0.25">
      <c r="G30629"/>
      <c r="I30629"/>
      <c r="L30629"/>
    </row>
    <row r="30630" spans="7:12" x14ac:dyDescent="0.25">
      <c r="G30630"/>
      <c r="I30630"/>
      <c r="L30630"/>
    </row>
    <row r="30631" spans="7:12" x14ac:dyDescent="0.25">
      <c r="G30631"/>
      <c r="I30631"/>
      <c r="L30631"/>
    </row>
    <row r="30632" spans="7:12" x14ac:dyDescent="0.25">
      <c r="G30632"/>
      <c r="I30632"/>
      <c r="L30632"/>
    </row>
    <row r="30633" spans="7:12" x14ac:dyDescent="0.25">
      <c r="G30633"/>
      <c r="I30633"/>
      <c r="L30633"/>
    </row>
    <row r="30634" spans="7:12" x14ac:dyDescent="0.25">
      <c r="G30634"/>
      <c r="I30634"/>
      <c r="L30634"/>
    </row>
    <row r="30635" spans="7:12" x14ac:dyDescent="0.25">
      <c r="G30635"/>
      <c r="I30635"/>
      <c r="L30635"/>
    </row>
    <row r="30636" spans="7:12" x14ac:dyDescent="0.25">
      <c r="G30636"/>
      <c r="I30636"/>
      <c r="L30636"/>
    </row>
    <row r="30637" spans="7:12" x14ac:dyDescent="0.25">
      <c r="G30637"/>
      <c r="I30637"/>
      <c r="L30637"/>
    </row>
    <row r="30638" spans="7:12" x14ac:dyDescent="0.25">
      <c r="G30638"/>
      <c r="I30638"/>
      <c r="L30638"/>
    </row>
    <row r="30639" spans="7:12" x14ac:dyDescent="0.25">
      <c r="G30639"/>
      <c r="I30639"/>
      <c r="L30639"/>
    </row>
    <row r="30640" spans="7:12" x14ac:dyDescent="0.25">
      <c r="G30640"/>
      <c r="I30640"/>
      <c r="L30640"/>
    </row>
    <row r="30641" spans="7:12" x14ac:dyDescent="0.25">
      <c r="G30641"/>
      <c r="I30641"/>
      <c r="L30641"/>
    </row>
    <row r="30642" spans="7:12" x14ac:dyDescent="0.25">
      <c r="G30642"/>
      <c r="I30642"/>
      <c r="L30642"/>
    </row>
    <row r="30643" spans="7:12" x14ac:dyDescent="0.25">
      <c r="G30643"/>
      <c r="I30643"/>
      <c r="L30643"/>
    </row>
    <row r="30644" spans="7:12" x14ac:dyDescent="0.25">
      <c r="G30644"/>
      <c r="I30644"/>
      <c r="L30644"/>
    </row>
    <row r="30645" spans="7:12" x14ac:dyDescent="0.25">
      <c r="G30645"/>
      <c r="I30645"/>
      <c r="L30645"/>
    </row>
    <row r="30646" spans="7:12" x14ac:dyDescent="0.25">
      <c r="G30646"/>
      <c r="I30646"/>
      <c r="L30646"/>
    </row>
    <row r="30647" spans="7:12" x14ac:dyDescent="0.25">
      <c r="G30647"/>
      <c r="I30647"/>
      <c r="L30647"/>
    </row>
    <row r="30648" spans="7:12" x14ac:dyDescent="0.25">
      <c r="G30648"/>
      <c r="I30648"/>
      <c r="L30648"/>
    </row>
    <row r="30649" spans="7:12" x14ac:dyDescent="0.25">
      <c r="G30649"/>
      <c r="I30649"/>
      <c r="L30649"/>
    </row>
    <row r="30650" spans="7:12" x14ac:dyDescent="0.25">
      <c r="G30650"/>
      <c r="I30650"/>
      <c r="L30650"/>
    </row>
    <row r="30651" spans="7:12" x14ac:dyDescent="0.25">
      <c r="G30651"/>
      <c r="I30651"/>
      <c r="L30651"/>
    </row>
    <row r="30652" spans="7:12" x14ac:dyDescent="0.25">
      <c r="G30652"/>
      <c r="I30652"/>
      <c r="L30652"/>
    </row>
    <row r="30653" spans="7:12" x14ac:dyDescent="0.25">
      <c r="G30653"/>
      <c r="I30653"/>
      <c r="L30653"/>
    </row>
    <row r="30654" spans="7:12" x14ac:dyDescent="0.25">
      <c r="G30654"/>
      <c r="I30654"/>
      <c r="L30654"/>
    </row>
    <row r="30655" spans="7:12" x14ac:dyDescent="0.25">
      <c r="G30655"/>
      <c r="I30655"/>
      <c r="L30655"/>
    </row>
    <row r="30656" spans="7:12" x14ac:dyDescent="0.25">
      <c r="G30656"/>
      <c r="I30656"/>
      <c r="L30656"/>
    </row>
    <row r="30657" spans="7:12" x14ac:dyDescent="0.25">
      <c r="G30657"/>
      <c r="I30657"/>
      <c r="L30657"/>
    </row>
    <row r="30658" spans="7:12" x14ac:dyDescent="0.25">
      <c r="G30658"/>
      <c r="I30658"/>
      <c r="L30658"/>
    </row>
    <row r="30659" spans="7:12" x14ac:dyDescent="0.25">
      <c r="G30659"/>
      <c r="I30659"/>
      <c r="L30659"/>
    </row>
    <row r="30660" spans="7:12" x14ac:dyDescent="0.25">
      <c r="G30660"/>
      <c r="I30660"/>
      <c r="L30660"/>
    </row>
    <row r="30661" spans="7:12" x14ac:dyDescent="0.25">
      <c r="G30661"/>
      <c r="I30661"/>
      <c r="L30661"/>
    </row>
    <row r="30662" spans="7:12" x14ac:dyDescent="0.25">
      <c r="G30662"/>
      <c r="I30662"/>
      <c r="L30662"/>
    </row>
    <row r="30663" spans="7:12" x14ac:dyDescent="0.25">
      <c r="G30663"/>
      <c r="I30663"/>
      <c r="L30663"/>
    </row>
    <row r="30664" spans="7:12" x14ac:dyDescent="0.25">
      <c r="G30664"/>
      <c r="I30664"/>
      <c r="L30664"/>
    </row>
    <row r="30665" spans="7:12" x14ac:dyDescent="0.25">
      <c r="G30665"/>
      <c r="I30665"/>
      <c r="L30665"/>
    </row>
    <row r="30666" spans="7:12" x14ac:dyDescent="0.25">
      <c r="G30666"/>
      <c r="I30666"/>
      <c r="L30666"/>
    </row>
    <row r="30667" spans="7:12" x14ac:dyDescent="0.25">
      <c r="G30667"/>
      <c r="I30667"/>
      <c r="L30667"/>
    </row>
    <row r="30668" spans="7:12" x14ac:dyDescent="0.25">
      <c r="G30668"/>
      <c r="I30668"/>
      <c r="L30668"/>
    </row>
    <row r="30669" spans="7:12" x14ac:dyDescent="0.25">
      <c r="G30669"/>
      <c r="I30669"/>
      <c r="L30669"/>
    </row>
    <row r="30670" spans="7:12" x14ac:dyDescent="0.25">
      <c r="G30670"/>
      <c r="I30670"/>
      <c r="L30670"/>
    </row>
    <row r="30671" spans="7:12" x14ac:dyDescent="0.25">
      <c r="G30671"/>
      <c r="I30671"/>
      <c r="L30671"/>
    </row>
    <row r="30672" spans="7:12" x14ac:dyDescent="0.25">
      <c r="G30672"/>
      <c r="I30672"/>
      <c r="L30672"/>
    </row>
    <row r="30673" spans="7:12" x14ac:dyDescent="0.25">
      <c r="G30673"/>
      <c r="I30673"/>
      <c r="L30673"/>
    </row>
    <row r="30674" spans="7:12" x14ac:dyDescent="0.25">
      <c r="G30674"/>
      <c r="I30674"/>
      <c r="L30674"/>
    </row>
    <row r="30675" spans="7:12" x14ac:dyDescent="0.25">
      <c r="G30675"/>
      <c r="I30675"/>
      <c r="L30675"/>
    </row>
    <row r="30676" spans="7:12" x14ac:dyDescent="0.25">
      <c r="G30676"/>
      <c r="I30676"/>
      <c r="L30676"/>
    </row>
    <row r="30677" spans="7:12" x14ac:dyDescent="0.25">
      <c r="G30677"/>
      <c r="I30677"/>
      <c r="L30677"/>
    </row>
    <row r="30678" spans="7:12" x14ac:dyDescent="0.25">
      <c r="G30678"/>
      <c r="I30678"/>
      <c r="L30678"/>
    </row>
    <row r="30679" spans="7:12" x14ac:dyDescent="0.25">
      <c r="G30679"/>
      <c r="I30679"/>
      <c r="L30679"/>
    </row>
    <row r="30680" spans="7:12" x14ac:dyDescent="0.25">
      <c r="G30680"/>
      <c r="I30680"/>
      <c r="L30680"/>
    </row>
    <row r="30681" spans="7:12" x14ac:dyDescent="0.25">
      <c r="G30681"/>
      <c r="I30681"/>
      <c r="L30681"/>
    </row>
    <row r="30682" spans="7:12" x14ac:dyDescent="0.25">
      <c r="G30682"/>
      <c r="I30682"/>
      <c r="L30682"/>
    </row>
    <row r="30683" spans="7:12" x14ac:dyDescent="0.25">
      <c r="G30683"/>
      <c r="I30683"/>
      <c r="L30683"/>
    </row>
    <row r="30684" spans="7:12" x14ac:dyDescent="0.25">
      <c r="G30684"/>
      <c r="I30684"/>
      <c r="L30684"/>
    </row>
    <row r="30685" spans="7:12" x14ac:dyDescent="0.25">
      <c r="G30685"/>
      <c r="I30685"/>
      <c r="L30685"/>
    </row>
    <row r="30686" spans="7:12" x14ac:dyDescent="0.25">
      <c r="G30686"/>
      <c r="I30686"/>
      <c r="L30686"/>
    </row>
    <row r="30687" spans="7:12" x14ac:dyDescent="0.25">
      <c r="G30687"/>
      <c r="I30687"/>
      <c r="L30687"/>
    </row>
    <row r="30688" spans="7:12" x14ac:dyDescent="0.25">
      <c r="G30688"/>
      <c r="I30688"/>
      <c r="L30688"/>
    </row>
    <row r="30689" spans="7:12" x14ac:dyDescent="0.25">
      <c r="G30689"/>
      <c r="I30689"/>
      <c r="L30689"/>
    </row>
    <row r="30690" spans="7:12" x14ac:dyDescent="0.25">
      <c r="G30690"/>
      <c r="I30690"/>
      <c r="L30690"/>
    </row>
    <row r="30691" spans="7:12" x14ac:dyDescent="0.25">
      <c r="G30691"/>
      <c r="I30691"/>
      <c r="L30691"/>
    </row>
    <row r="30692" spans="7:12" x14ac:dyDescent="0.25">
      <c r="G30692"/>
      <c r="I30692"/>
      <c r="L30692"/>
    </row>
    <row r="30693" spans="7:12" x14ac:dyDescent="0.25">
      <c r="G30693"/>
      <c r="I30693"/>
      <c r="L30693"/>
    </row>
    <row r="30694" spans="7:12" x14ac:dyDescent="0.25">
      <c r="G30694"/>
      <c r="I30694"/>
      <c r="L30694"/>
    </row>
    <row r="30695" spans="7:12" x14ac:dyDescent="0.25">
      <c r="G30695"/>
      <c r="I30695"/>
      <c r="L30695"/>
    </row>
    <row r="30696" spans="7:12" x14ac:dyDescent="0.25">
      <c r="G30696"/>
      <c r="I30696"/>
      <c r="L30696"/>
    </row>
    <row r="30697" spans="7:12" x14ac:dyDescent="0.25">
      <c r="G30697"/>
      <c r="I30697"/>
      <c r="L30697"/>
    </row>
    <row r="30698" spans="7:12" x14ac:dyDescent="0.25">
      <c r="G30698"/>
      <c r="I30698"/>
      <c r="L30698"/>
    </row>
    <row r="30699" spans="7:12" x14ac:dyDescent="0.25">
      <c r="G30699"/>
      <c r="I30699"/>
      <c r="L30699"/>
    </row>
    <row r="30700" spans="7:12" x14ac:dyDescent="0.25">
      <c r="G30700"/>
      <c r="I30700"/>
      <c r="L30700"/>
    </row>
    <row r="30701" spans="7:12" x14ac:dyDescent="0.25">
      <c r="G30701"/>
      <c r="I30701"/>
      <c r="L30701"/>
    </row>
    <row r="30702" spans="7:12" x14ac:dyDescent="0.25">
      <c r="G30702"/>
      <c r="I30702"/>
      <c r="L30702"/>
    </row>
    <row r="30703" spans="7:12" x14ac:dyDescent="0.25">
      <c r="G30703"/>
      <c r="I30703"/>
      <c r="L30703"/>
    </row>
    <row r="30704" spans="7:12" x14ac:dyDescent="0.25">
      <c r="G30704"/>
      <c r="I30704"/>
      <c r="L30704"/>
    </row>
    <row r="30705" spans="7:12" x14ac:dyDescent="0.25">
      <c r="G30705"/>
      <c r="I30705"/>
      <c r="L30705"/>
    </row>
    <row r="30706" spans="7:12" x14ac:dyDescent="0.25">
      <c r="G30706"/>
      <c r="I30706"/>
      <c r="L30706"/>
    </row>
    <row r="30707" spans="7:12" x14ac:dyDescent="0.25">
      <c r="G30707"/>
      <c r="I30707"/>
      <c r="L30707"/>
    </row>
    <row r="30708" spans="7:12" x14ac:dyDescent="0.25">
      <c r="G30708"/>
      <c r="I30708"/>
      <c r="L30708"/>
    </row>
    <row r="30709" spans="7:12" x14ac:dyDescent="0.25">
      <c r="G30709"/>
      <c r="I30709"/>
      <c r="L30709"/>
    </row>
    <row r="30710" spans="7:12" x14ac:dyDescent="0.25">
      <c r="G30710"/>
      <c r="I30710"/>
      <c r="L30710"/>
    </row>
    <row r="30711" spans="7:12" x14ac:dyDescent="0.25">
      <c r="G30711"/>
      <c r="I30711"/>
      <c r="L30711"/>
    </row>
    <row r="30712" spans="7:12" x14ac:dyDescent="0.25">
      <c r="G30712"/>
      <c r="I30712"/>
      <c r="L30712"/>
    </row>
    <row r="30713" spans="7:12" x14ac:dyDescent="0.25">
      <c r="G30713"/>
      <c r="I30713"/>
      <c r="L30713"/>
    </row>
    <row r="30714" spans="7:12" x14ac:dyDescent="0.25">
      <c r="G30714"/>
      <c r="I30714"/>
      <c r="L30714"/>
    </row>
    <row r="30715" spans="7:12" x14ac:dyDescent="0.25">
      <c r="G30715"/>
      <c r="I30715"/>
      <c r="L30715"/>
    </row>
    <row r="30716" spans="7:12" x14ac:dyDescent="0.25">
      <c r="G30716"/>
      <c r="I30716"/>
      <c r="L30716"/>
    </row>
    <row r="30717" spans="7:12" x14ac:dyDescent="0.25">
      <c r="G30717"/>
      <c r="I30717"/>
      <c r="L30717"/>
    </row>
    <row r="30718" spans="7:12" x14ac:dyDescent="0.25">
      <c r="G30718"/>
      <c r="I30718"/>
      <c r="L30718"/>
    </row>
    <row r="30719" spans="7:12" x14ac:dyDescent="0.25">
      <c r="G30719"/>
      <c r="I30719"/>
      <c r="L30719"/>
    </row>
    <row r="30720" spans="7:12" x14ac:dyDescent="0.25">
      <c r="G30720"/>
      <c r="I30720"/>
      <c r="L30720"/>
    </row>
    <row r="30721" spans="7:12" x14ac:dyDescent="0.25">
      <c r="G30721"/>
      <c r="I30721"/>
      <c r="L30721"/>
    </row>
    <row r="30722" spans="7:12" x14ac:dyDescent="0.25">
      <c r="G30722"/>
      <c r="I30722"/>
      <c r="L30722"/>
    </row>
    <row r="30723" spans="7:12" x14ac:dyDescent="0.25">
      <c r="G30723"/>
      <c r="I30723"/>
      <c r="L30723"/>
    </row>
    <row r="30724" spans="7:12" x14ac:dyDescent="0.25">
      <c r="G30724"/>
      <c r="I30724"/>
      <c r="L30724"/>
    </row>
    <row r="30725" spans="7:12" x14ac:dyDescent="0.25">
      <c r="G30725"/>
      <c r="I30725"/>
      <c r="L30725"/>
    </row>
    <row r="30726" spans="7:12" x14ac:dyDescent="0.25">
      <c r="G30726"/>
      <c r="I30726"/>
      <c r="L30726"/>
    </row>
    <row r="30727" spans="7:12" x14ac:dyDescent="0.25">
      <c r="G30727"/>
      <c r="I30727"/>
      <c r="L30727"/>
    </row>
    <row r="30728" spans="7:12" x14ac:dyDescent="0.25">
      <c r="G30728"/>
      <c r="I30728"/>
      <c r="L30728"/>
    </row>
    <row r="30729" spans="7:12" x14ac:dyDescent="0.25">
      <c r="G30729"/>
      <c r="I30729"/>
      <c r="L30729"/>
    </row>
    <row r="30730" spans="7:12" x14ac:dyDescent="0.25">
      <c r="G30730"/>
      <c r="I30730"/>
      <c r="L30730"/>
    </row>
    <row r="30731" spans="7:12" x14ac:dyDescent="0.25">
      <c r="G30731"/>
      <c r="I30731"/>
      <c r="L30731"/>
    </row>
    <row r="30732" spans="7:12" x14ac:dyDescent="0.25">
      <c r="G30732"/>
      <c r="I30732"/>
      <c r="L30732"/>
    </row>
    <row r="30733" spans="7:12" x14ac:dyDescent="0.25">
      <c r="G30733"/>
      <c r="I30733"/>
      <c r="L30733"/>
    </row>
    <row r="30734" spans="7:12" x14ac:dyDescent="0.25">
      <c r="G30734"/>
      <c r="I30734"/>
      <c r="L30734"/>
    </row>
    <row r="30735" spans="7:12" x14ac:dyDescent="0.25">
      <c r="G30735"/>
      <c r="I30735"/>
      <c r="L30735"/>
    </row>
    <row r="30736" spans="7:12" x14ac:dyDescent="0.25">
      <c r="G30736"/>
      <c r="I30736"/>
      <c r="L30736"/>
    </row>
    <row r="30737" spans="7:12" x14ac:dyDescent="0.25">
      <c r="G30737"/>
      <c r="I30737"/>
      <c r="L30737"/>
    </row>
    <row r="30738" spans="7:12" x14ac:dyDescent="0.25">
      <c r="G30738"/>
      <c r="I30738"/>
      <c r="L30738"/>
    </row>
    <row r="30739" spans="7:12" x14ac:dyDescent="0.25">
      <c r="G30739"/>
      <c r="I30739"/>
      <c r="L30739"/>
    </row>
    <row r="30740" spans="7:12" x14ac:dyDescent="0.25">
      <c r="G30740"/>
      <c r="I30740"/>
      <c r="L30740"/>
    </row>
    <row r="30741" spans="7:12" x14ac:dyDescent="0.25">
      <c r="G30741"/>
      <c r="I30741"/>
      <c r="L30741"/>
    </row>
    <row r="30742" spans="7:12" x14ac:dyDescent="0.25">
      <c r="G30742"/>
      <c r="I30742"/>
      <c r="L30742"/>
    </row>
    <row r="30743" spans="7:12" x14ac:dyDescent="0.25">
      <c r="G30743"/>
      <c r="I30743"/>
      <c r="L30743"/>
    </row>
    <row r="30744" spans="7:12" x14ac:dyDescent="0.25">
      <c r="G30744"/>
      <c r="I30744"/>
      <c r="L30744"/>
    </row>
    <row r="30745" spans="7:12" x14ac:dyDescent="0.25">
      <c r="G30745"/>
      <c r="I30745"/>
      <c r="L30745"/>
    </row>
    <row r="30746" spans="7:12" x14ac:dyDescent="0.25">
      <c r="G30746"/>
      <c r="I30746"/>
      <c r="L30746"/>
    </row>
    <row r="30747" spans="7:12" x14ac:dyDescent="0.25">
      <c r="G30747"/>
      <c r="I30747"/>
      <c r="L30747"/>
    </row>
    <row r="30748" spans="7:12" x14ac:dyDescent="0.25">
      <c r="G30748"/>
      <c r="I30748"/>
      <c r="L30748"/>
    </row>
    <row r="30749" spans="7:12" x14ac:dyDescent="0.25">
      <c r="G30749"/>
      <c r="I30749"/>
      <c r="L30749"/>
    </row>
    <row r="30750" spans="7:12" x14ac:dyDescent="0.25">
      <c r="G30750"/>
      <c r="I30750"/>
      <c r="L30750"/>
    </row>
    <row r="30751" spans="7:12" x14ac:dyDescent="0.25">
      <c r="G30751"/>
      <c r="I30751"/>
      <c r="L30751"/>
    </row>
    <row r="30752" spans="7:12" x14ac:dyDescent="0.25">
      <c r="G30752"/>
      <c r="I30752"/>
      <c r="L30752"/>
    </row>
    <row r="30753" spans="7:12" x14ac:dyDescent="0.25">
      <c r="G30753"/>
      <c r="I30753"/>
      <c r="L30753"/>
    </row>
    <row r="30754" spans="7:12" x14ac:dyDescent="0.25">
      <c r="G30754"/>
      <c r="I30754"/>
      <c r="L30754"/>
    </row>
    <row r="30755" spans="7:12" x14ac:dyDescent="0.25">
      <c r="G30755"/>
      <c r="I30755"/>
      <c r="L30755"/>
    </row>
    <row r="30756" spans="7:12" x14ac:dyDescent="0.25">
      <c r="G30756"/>
      <c r="I30756"/>
      <c r="L30756"/>
    </row>
    <row r="30757" spans="7:12" x14ac:dyDescent="0.25">
      <c r="G30757"/>
      <c r="I30757"/>
      <c r="L30757"/>
    </row>
    <row r="30758" spans="7:12" x14ac:dyDescent="0.25">
      <c r="G30758"/>
      <c r="I30758"/>
      <c r="L30758"/>
    </row>
    <row r="30759" spans="7:12" x14ac:dyDescent="0.25">
      <c r="G30759"/>
      <c r="I30759"/>
      <c r="L30759"/>
    </row>
    <row r="30760" spans="7:12" x14ac:dyDescent="0.25">
      <c r="G30760"/>
      <c r="I30760"/>
      <c r="L30760"/>
    </row>
    <row r="30761" spans="7:12" x14ac:dyDescent="0.25">
      <c r="G30761"/>
      <c r="I30761"/>
      <c r="L30761"/>
    </row>
    <row r="30762" spans="7:12" x14ac:dyDescent="0.25">
      <c r="G30762"/>
      <c r="I30762"/>
      <c r="L30762"/>
    </row>
    <row r="30763" spans="7:12" x14ac:dyDescent="0.25">
      <c r="G30763"/>
      <c r="I30763"/>
      <c r="L30763"/>
    </row>
    <row r="30764" spans="7:12" x14ac:dyDescent="0.25">
      <c r="G30764"/>
      <c r="I30764"/>
      <c r="L30764"/>
    </row>
    <row r="30765" spans="7:12" x14ac:dyDescent="0.25">
      <c r="G30765"/>
      <c r="I30765"/>
      <c r="L30765"/>
    </row>
    <row r="30766" spans="7:12" x14ac:dyDescent="0.25">
      <c r="G30766"/>
      <c r="I30766"/>
      <c r="L30766"/>
    </row>
    <row r="30767" spans="7:12" x14ac:dyDescent="0.25">
      <c r="G30767"/>
      <c r="I30767"/>
      <c r="L30767"/>
    </row>
    <row r="30768" spans="7:12" x14ac:dyDescent="0.25">
      <c r="G30768"/>
      <c r="I30768"/>
      <c r="L30768"/>
    </row>
    <row r="30769" spans="7:12" x14ac:dyDescent="0.25">
      <c r="G30769"/>
      <c r="I30769"/>
      <c r="L30769"/>
    </row>
    <row r="30770" spans="7:12" x14ac:dyDescent="0.25">
      <c r="G30770"/>
      <c r="I30770"/>
      <c r="L30770"/>
    </row>
    <row r="30771" spans="7:12" x14ac:dyDescent="0.25">
      <c r="G30771"/>
      <c r="I30771"/>
      <c r="L30771"/>
    </row>
    <row r="30772" spans="7:12" x14ac:dyDescent="0.25">
      <c r="G30772"/>
      <c r="I30772"/>
      <c r="L30772"/>
    </row>
    <row r="30773" spans="7:12" x14ac:dyDescent="0.25">
      <c r="G30773"/>
      <c r="I30773"/>
      <c r="L30773"/>
    </row>
    <row r="30774" spans="7:12" x14ac:dyDescent="0.25">
      <c r="G30774"/>
      <c r="I30774"/>
      <c r="L30774"/>
    </row>
    <row r="30775" spans="7:12" x14ac:dyDescent="0.25">
      <c r="G30775"/>
      <c r="I30775"/>
      <c r="L30775"/>
    </row>
    <row r="30776" spans="7:12" x14ac:dyDescent="0.25">
      <c r="G30776"/>
      <c r="I30776"/>
      <c r="L30776"/>
    </row>
    <row r="30777" spans="7:12" x14ac:dyDescent="0.25">
      <c r="G30777"/>
      <c r="I30777"/>
      <c r="L30777"/>
    </row>
    <row r="30778" spans="7:12" x14ac:dyDescent="0.25">
      <c r="G30778"/>
      <c r="I30778"/>
      <c r="L30778"/>
    </row>
    <row r="30779" spans="7:12" x14ac:dyDescent="0.25">
      <c r="G30779"/>
      <c r="I30779"/>
      <c r="L30779"/>
    </row>
    <row r="30780" spans="7:12" x14ac:dyDescent="0.25">
      <c r="G30780"/>
      <c r="I30780"/>
      <c r="L30780"/>
    </row>
    <row r="30781" spans="7:12" x14ac:dyDescent="0.25">
      <c r="G30781"/>
      <c r="I30781"/>
      <c r="L30781"/>
    </row>
    <row r="30782" spans="7:12" x14ac:dyDescent="0.25">
      <c r="G30782"/>
      <c r="I30782"/>
      <c r="L30782"/>
    </row>
    <row r="30783" spans="7:12" x14ac:dyDescent="0.25">
      <c r="G30783"/>
      <c r="I30783"/>
      <c r="L30783"/>
    </row>
    <row r="30784" spans="7:12" x14ac:dyDescent="0.25">
      <c r="G30784"/>
      <c r="I30784"/>
      <c r="L30784"/>
    </row>
    <row r="30785" spans="7:12" x14ac:dyDescent="0.25">
      <c r="G30785"/>
      <c r="I30785"/>
      <c r="L30785"/>
    </row>
    <row r="30786" spans="7:12" x14ac:dyDescent="0.25">
      <c r="G30786"/>
      <c r="I30786"/>
      <c r="L30786"/>
    </row>
    <row r="30787" spans="7:12" x14ac:dyDescent="0.25">
      <c r="G30787"/>
      <c r="I30787"/>
      <c r="L30787"/>
    </row>
    <row r="30788" spans="7:12" x14ac:dyDescent="0.25">
      <c r="G30788"/>
      <c r="I30788"/>
      <c r="L30788"/>
    </row>
    <row r="30789" spans="7:12" x14ac:dyDescent="0.25">
      <c r="G30789"/>
      <c r="I30789"/>
      <c r="L30789"/>
    </row>
    <row r="30790" spans="7:12" x14ac:dyDescent="0.25">
      <c r="G30790"/>
      <c r="I30790"/>
      <c r="L30790"/>
    </row>
    <row r="30791" spans="7:12" x14ac:dyDescent="0.25">
      <c r="G30791"/>
      <c r="I30791"/>
      <c r="L30791"/>
    </row>
    <row r="30792" spans="7:12" x14ac:dyDescent="0.25">
      <c r="G30792"/>
      <c r="I30792"/>
      <c r="L30792"/>
    </row>
    <row r="30793" spans="7:12" x14ac:dyDescent="0.25">
      <c r="G30793"/>
      <c r="I30793"/>
      <c r="L30793"/>
    </row>
    <row r="30794" spans="7:12" x14ac:dyDescent="0.25">
      <c r="G30794"/>
      <c r="I30794"/>
      <c r="L30794"/>
    </row>
    <row r="30795" spans="7:12" x14ac:dyDescent="0.25">
      <c r="G30795"/>
      <c r="I30795"/>
      <c r="L30795"/>
    </row>
    <row r="30796" spans="7:12" x14ac:dyDescent="0.25">
      <c r="G30796"/>
      <c r="I30796"/>
      <c r="L30796"/>
    </row>
    <row r="30797" spans="7:12" x14ac:dyDescent="0.25">
      <c r="G30797"/>
      <c r="I30797"/>
      <c r="L30797"/>
    </row>
    <row r="30798" spans="7:12" x14ac:dyDescent="0.25">
      <c r="G30798"/>
      <c r="I30798"/>
      <c r="L30798"/>
    </row>
    <row r="30799" spans="7:12" x14ac:dyDescent="0.25">
      <c r="G30799"/>
      <c r="I30799"/>
      <c r="L30799"/>
    </row>
    <row r="30800" spans="7:12" x14ac:dyDescent="0.25">
      <c r="G30800"/>
      <c r="I30800"/>
      <c r="L30800"/>
    </row>
    <row r="30801" spans="7:12" x14ac:dyDescent="0.25">
      <c r="G30801"/>
      <c r="I30801"/>
      <c r="L30801"/>
    </row>
    <row r="30802" spans="7:12" x14ac:dyDescent="0.25">
      <c r="G30802"/>
      <c r="I30802"/>
      <c r="L30802"/>
    </row>
    <row r="30803" spans="7:12" x14ac:dyDescent="0.25">
      <c r="G30803"/>
      <c r="I30803"/>
      <c r="L30803"/>
    </row>
    <row r="30804" spans="7:12" x14ac:dyDescent="0.25">
      <c r="G30804"/>
      <c r="I30804"/>
      <c r="L30804"/>
    </row>
    <row r="30805" spans="7:12" x14ac:dyDescent="0.25">
      <c r="G30805"/>
      <c r="I30805"/>
      <c r="L30805"/>
    </row>
    <row r="30806" spans="7:12" x14ac:dyDescent="0.25">
      <c r="G30806"/>
      <c r="I30806"/>
      <c r="L30806"/>
    </row>
    <row r="30807" spans="7:12" x14ac:dyDescent="0.25">
      <c r="G30807"/>
      <c r="I30807"/>
      <c r="L30807"/>
    </row>
    <row r="30808" spans="7:12" x14ac:dyDescent="0.25">
      <c r="G30808"/>
      <c r="I30808"/>
      <c r="L30808"/>
    </row>
    <row r="30809" spans="7:12" x14ac:dyDescent="0.25">
      <c r="G30809"/>
      <c r="I30809"/>
      <c r="L30809"/>
    </row>
    <row r="30810" spans="7:12" x14ac:dyDescent="0.25">
      <c r="G30810"/>
      <c r="I30810"/>
      <c r="L30810"/>
    </row>
    <row r="30811" spans="7:12" x14ac:dyDescent="0.25">
      <c r="G30811"/>
      <c r="I30811"/>
      <c r="L30811"/>
    </row>
    <row r="30812" spans="7:12" x14ac:dyDescent="0.25">
      <c r="G30812"/>
      <c r="I30812"/>
      <c r="L30812"/>
    </row>
    <row r="30813" spans="7:12" x14ac:dyDescent="0.25">
      <c r="G30813"/>
      <c r="I30813"/>
      <c r="L30813"/>
    </row>
    <row r="30814" spans="7:12" x14ac:dyDescent="0.25">
      <c r="G30814"/>
      <c r="I30814"/>
      <c r="L30814"/>
    </row>
    <row r="30815" spans="7:12" x14ac:dyDescent="0.25">
      <c r="G30815"/>
      <c r="I30815"/>
      <c r="L30815"/>
    </row>
    <row r="30816" spans="7:12" x14ac:dyDescent="0.25">
      <c r="G30816"/>
      <c r="I30816"/>
      <c r="L30816"/>
    </row>
    <row r="30817" spans="7:12" x14ac:dyDescent="0.25">
      <c r="G30817"/>
      <c r="I30817"/>
      <c r="L30817"/>
    </row>
    <row r="30818" spans="7:12" x14ac:dyDescent="0.25">
      <c r="G30818"/>
      <c r="I30818"/>
      <c r="L30818"/>
    </row>
    <row r="30819" spans="7:12" x14ac:dyDescent="0.25">
      <c r="G30819"/>
      <c r="I30819"/>
      <c r="L30819"/>
    </row>
    <row r="30820" spans="7:12" x14ac:dyDescent="0.25">
      <c r="G30820"/>
      <c r="I30820"/>
      <c r="L30820"/>
    </row>
    <row r="30821" spans="7:12" x14ac:dyDescent="0.25">
      <c r="G30821"/>
      <c r="I30821"/>
      <c r="L30821"/>
    </row>
    <row r="30822" spans="7:12" x14ac:dyDescent="0.25">
      <c r="G30822"/>
      <c r="I30822"/>
      <c r="L30822"/>
    </row>
    <row r="30823" spans="7:12" x14ac:dyDescent="0.25">
      <c r="G30823"/>
      <c r="I30823"/>
      <c r="L30823"/>
    </row>
    <row r="30824" spans="7:12" x14ac:dyDescent="0.25">
      <c r="G30824"/>
      <c r="I30824"/>
      <c r="L30824"/>
    </row>
    <row r="30825" spans="7:12" x14ac:dyDescent="0.25">
      <c r="G30825"/>
      <c r="I30825"/>
      <c r="L30825"/>
    </row>
    <row r="30826" spans="7:12" x14ac:dyDescent="0.25">
      <c r="G30826"/>
      <c r="I30826"/>
      <c r="L30826"/>
    </row>
    <row r="30827" spans="7:12" x14ac:dyDescent="0.25">
      <c r="G30827"/>
      <c r="I30827"/>
      <c r="L30827"/>
    </row>
    <row r="30828" spans="7:12" x14ac:dyDescent="0.25">
      <c r="G30828"/>
      <c r="I30828"/>
      <c r="L30828"/>
    </row>
    <row r="30829" spans="7:12" x14ac:dyDescent="0.25">
      <c r="G30829"/>
      <c r="I30829"/>
      <c r="L30829"/>
    </row>
    <row r="30830" spans="7:12" x14ac:dyDescent="0.25">
      <c r="G30830"/>
      <c r="I30830"/>
      <c r="L30830"/>
    </row>
    <row r="30831" spans="7:12" x14ac:dyDescent="0.25">
      <c r="G30831"/>
      <c r="I30831"/>
      <c r="L30831"/>
    </row>
    <row r="30832" spans="7:12" x14ac:dyDescent="0.25">
      <c r="G30832"/>
      <c r="I30832"/>
      <c r="L30832"/>
    </row>
    <row r="30833" spans="7:12" x14ac:dyDescent="0.25">
      <c r="G30833"/>
      <c r="I30833"/>
      <c r="L30833"/>
    </row>
    <row r="30834" spans="7:12" x14ac:dyDescent="0.25">
      <c r="G30834"/>
      <c r="I30834"/>
      <c r="L30834"/>
    </row>
    <row r="30835" spans="7:12" x14ac:dyDescent="0.25">
      <c r="G30835"/>
      <c r="I30835"/>
      <c r="L30835"/>
    </row>
    <row r="30836" spans="7:12" x14ac:dyDescent="0.25">
      <c r="G30836"/>
      <c r="I30836"/>
      <c r="L30836"/>
    </row>
    <row r="30837" spans="7:12" x14ac:dyDescent="0.25">
      <c r="G30837"/>
      <c r="I30837"/>
      <c r="L30837"/>
    </row>
    <row r="30838" spans="7:12" x14ac:dyDescent="0.25">
      <c r="G30838"/>
      <c r="I30838"/>
      <c r="L30838"/>
    </row>
    <row r="30839" spans="7:12" x14ac:dyDescent="0.25">
      <c r="G30839"/>
      <c r="I30839"/>
      <c r="L30839"/>
    </row>
    <row r="30840" spans="7:12" x14ac:dyDescent="0.25">
      <c r="G30840"/>
      <c r="I30840"/>
      <c r="L30840"/>
    </row>
    <row r="30841" spans="7:12" x14ac:dyDescent="0.25">
      <c r="G30841"/>
      <c r="I30841"/>
      <c r="L30841"/>
    </row>
    <row r="30842" spans="7:12" x14ac:dyDescent="0.25">
      <c r="G30842"/>
      <c r="I30842"/>
      <c r="L30842"/>
    </row>
    <row r="30843" spans="7:12" x14ac:dyDescent="0.25">
      <c r="G30843"/>
      <c r="I30843"/>
      <c r="L30843"/>
    </row>
    <row r="30844" spans="7:12" x14ac:dyDescent="0.25">
      <c r="G30844"/>
      <c r="I30844"/>
      <c r="L30844"/>
    </row>
    <row r="30845" spans="7:12" x14ac:dyDescent="0.25">
      <c r="G30845"/>
      <c r="I30845"/>
      <c r="L30845"/>
    </row>
    <row r="30846" spans="7:12" x14ac:dyDescent="0.25">
      <c r="G30846"/>
      <c r="I30846"/>
      <c r="L30846"/>
    </row>
    <row r="30847" spans="7:12" x14ac:dyDescent="0.25">
      <c r="G30847"/>
      <c r="I30847"/>
      <c r="L30847"/>
    </row>
    <row r="30848" spans="7:12" x14ac:dyDescent="0.25">
      <c r="G30848"/>
      <c r="I30848"/>
      <c r="L30848"/>
    </row>
    <row r="30849" spans="7:12" x14ac:dyDescent="0.25">
      <c r="G30849"/>
      <c r="I30849"/>
      <c r="L30849"/>
    </row>
    <row r="30850" spans="7:12" x14ac:dyDescent="0.25">
      <c r="G30850"/>
      <c r="I30850"/>
      <c r="L30850"/>
    </row>
    <row r="30851" spans="7:12" x14ac:dyDescent="0.25">
      <c r="G30851"/>
      <c r="I30851"/>
      <c r="L30851"/>
    </row>
    <row r="30852" spans="7:12" x14ac:dyDescent="0.25">
      <c r="G30852"/>
      <c r="I30852"/>
      <c r="L30852"/>
    </row>
    <row r="30853" spans="7:12" x14ac:dyDescent="0.25">
      <c r="G30853"/>
      <c r="I30853"/>
      <c r="L30853"/>
    </row>
    <row r="30854" spans="7:12" x14ac:dyDescent="0.25">
      <c r="G30854"/>
      <c r="I30854"/>
      <c r="L30854"/>
    </row>
    <row r="30855" spans="7:12" x14ac:dyDescent="0.25">
      <c r="G30855"/>
      <c r="I30855"/>
      <c r="L30855"/>
    </row>
    <row r="30856" spans="7:12" x14ac:dyDescent="0.25">
      <c r="G30856"/>
      <c r="I30856"/>
      <c r="L30856"/>
    </row>
    <row r="30857" spans="7:12" x14ac:dyDescent="0.25">
      <c r="G30857"/>
      <c r="I30857"/>
      <c r="L30857"/>
    </row>
    <row r="30858" spans="7:12" x14ac:dyDescent="0.25">
      <c r="G30858"/>
      <c r="I30858"/>
      <c r="L30858"/>
    </row>
    <row r="30859" spans="7:12" x14ac:dyDescent="0.25">
      <c r="G30859"/>
      <c r="I30859"/>
      <c r="L30859"/>
    </row>
    <row r="30860" spans="7:12" x14ac:dyDescent="0.25">
      <c r="G30860"/>
      <c r="I30860"/>
      <c r="L30860"/>
    </row>
    <row r="30861" spans="7:12" x14ac:dyDescent="0.25">
      <c r="G30861"/>
      <c r="I30861"/>
      <c r="L30861"/>
    </row>
    <row r="30862" spans="7:12" x14ac:dyDescent="0.25">
      <c r="G30862"/>
      <c r="I30862"/>
      <c r="L30862"/>
    </row>
    <row r="30863" spans="7:12" x14ac:dyDescent="0.25">
      <c r="G30863"/>
      <c r="I30863"/>
      <c r="L30863"/>
    </row>
    <row r="30864" spans="7:12" x14ac:dyDescent="0.25">
      <c r="G30864"/>
      <c r="I30864"/>
      <c r="L30864"/>
    </row>
    <row r="30865" spans="7:12" x14ac:dyDescent="0.25">
      <c r="G30865"/>
      <c r="I30865"/>
      <c r="L30865"/>
    </row>
    <row r="30866" spans="7:12" x14ac:dyDescent="0.25">
      <c r="G30866"/>
      <c r="I30866"/>
      <c r="L30866"/>
    </row>
    <row r="30867" spans="7:12" x14ac:dyDescent="0.25">
      <c r="G30867"/>
      <c r="I30867"/>
      <c r="L30867"/>
    </row>
    <row r="30868" spans="7:12" x14ac:dyDescent="0.25">
      <c r="G30868"/>
      <c r="I30868"/>
      <c r="L30868"/>
    </row>
    <row r="30869" spans="7:12" x14ac:dyDescent="0.25">
      <c r="G30869"/>
      <c r="I30869"/>
      <c r="L30869"/>
    </row>
    <row r="30870" spans="7:12" x14ac:dyDescent="0.25">
      <c r="G30870"/>
      <c r="I30870"/>
      <c r="L30870"/>
    </row>
    <row r="30871" spans="7:12" x14ac:dyDescent="0.25">
      <c r="G30871"/>
      <c r="I30871"/>
      <c r="L30871"/>
    </row>
    <row r="30872" spans="7:12" x14ac:dyDescent="0.25">
      <c r="G30872"/>
      <c r="I30872"/>
      <c r="L30872"/>
    </row>
    <row r="30873" spans="7:12" x14ac:dyDescent="0.25">
      <c r="G30873"/>
      <c r="I30873"/>
      <c r="L30873"/>
    </row>
    <row r="30874" spans="7:12" x14ac:dyDescent="0.25">
      <c r="G30874"/>
      <c r="I30874"/>
      <c r="L30874"/>
    </row>
    <row r="30875" spans="7:12" x14ac:dyDescent="0.25">
      <c r="G30875"/>
      <c r="I30875"/>
      <c r="L30875"/>
    </row>
    <row r="30876" spans="7:12" x14ac:dyDescent="0.25">
      <c r="G30876"/>
      <c r="I30876"/>
      <c r="L30876"/>
    </row>
    <row r="30877" spans="7:12" x14ac:dyDescent="0.25">
      <c r="G30877"/>
      <c r="I30877"/>
      <c r="L30877"/>
    </row>
    <row r="30878" spans="7:12" x14ac:dyDescent="0.25">
      <c r="G30878"/>
      <c r="I30878"/>
      <c r="L30878"/>
    </row>
    <row r="30879" spans="7:12" x14ac:dyDescent="0.25">
      <c r="G30879"/>
      <c r="I30879"/>
      <c r="L30879"/>
    </row>
    <row r="30880" spans="7:12" x14ac:dyDescent="0.25">
      <c r="G30880"/>
      <c r="I30880"/>
      <c r="L30880"/>
    </row>
    <row r="30881" spans="7:12" x14ac:dyDescent="0.25">
      <c r="G30881"/>
      <c r="I30881"/>
      <c r="L30881"/>
    </row>
    <row r="30882" spans="7:12" x14ac:dyDescent="0.25">
      <c r="G30882"/>
      <c r="I30882"/>
      <c r="L30882"/>
    </row>
    <row r="30883" spans="7:12" x14ac:dyDescent="0.25">
      <c r="G30883"/>
      <c r="I30883"/>
      <c r="L30883"/>
    </row>
    <row r="30884" spans="7:12" x14ac:dyDescent="0.25">
      <c r="G30884"/>
      <c r="I30884"/>
      <c r="L30884"/>
    </row>
    <row r="30885" spans="7:12" x14ac:dyDescent="0.25">
      <c r="G30885"/>
      <c r="I30885"/>
      <c r="L30885"/>
    </row>
    <row r="30886" spans="7:12" x14ac:dyDescent="0.25">
      <c r="G30886"/>
      <c r="I30886"/>
      <c r="L30886"/>
    </row>
    <row r="30887" spans="7:12" x14ac:dyDescent="0.25">
      <c r="G30887"/>
      <c r="I30887"/>
      <c r="L30887"/>
    </row>
    <row r="30888" spans="7:12" x14ac:dyDescent="0.25">
      <c r="G30888"/>
      <c r="I30888"/>
      <c r="L30888"/>
    </row>
    <row r="30889" spans="7:12" x14ac:dyDescent="0.25">
      <c r="G30889"/>
      <c r="I30889"/>
      <c r="L30889"/>
    </row>
    <row r="30890" spans="7:12" x14ac:dyDescent="0.25">
      <c r="G30890"/>
      <c r="I30890"/>
      <c r="L30890"/>
    </row>
    <row r="30891" spans="7:12" x14ac:dyDescent="0.25">
      <c r="G30891"/>
      <c r="I30891"/>
      <c r="L30891"/>
    </row>
    <row r="30892" spans="7:12" x14ac:dyDescent="0.25">
      <c r="G30892"/>
      <c r="I30892"/>
      <c r="L30892"/>
    </row>
    <row r="30893" spans="7:12" x14ac:dyDescent="0.25">
      <c r="G30893"/>
      <c r="I30893"/>
      <c r="L30893"/>
    </row>
    <row r="30894" spans="7:12" x14ac:dyDescent="0.25">
      <c r="G30894"/>
      <c r="I30894"/>
      <c r="L30894"/>
    </row>
    <row r="30895" spans="7:12" x14ac:dyDescent="0.25">
      <c r="G30895"/>
      <c r="I30895"/>
      <c r="L30895"/>
    </row>
    <row r="30896" spans="7:12" x14ac:dyDescent="0.25">
      <c r="G30896"/>
      <c r="I30896"/>
      <c r="L30896"/>
    </row>
    <row r="30897" spans="7:12" x14ac:dyDescent="0.25">
      <c r="G30897"/>
      <c r="I30897"/>
      <c r="L30897"/>
    </row>
    <row r="30898" spans="7:12" x14ac:dyDescent="0.25">
      <c r="G30898"/>
      <c r="I30898"/>
      <c r="L30898"/>
    </row>
    <row r="30899" spans="7:12" x14ac:dyDescent="0.25">
      <c r="G30899"/>
      <c r="I30899"/>
      <c r="L30899"/>
    </row>
    <row r="30900" spans="7:12" x14ac:dyDescent="0.25">
      <c r="G30900"/>
      <c r="I30900"/>
      <c r="L30900"/>
    </row>
    <row r="30901" spans="7:12" x14ac:dyDescent="0.25">
      <c r="G30901"/>
      <c r="I30901"/>
      <c r="L30901"/>
    </row>
    <row r="30902" spans="7:12" x14ac:dyDescent="0.25">
      <c r="G30902"/>
      <c r="I30902"/>
      <c r="L30902"/>
    </row>
    <row r="30903" spans="7:12" x14ac:dyDescent="0.25">
      <c r="G30903"/>
      <c r="I30903"/>
      <c r="L30903"/>
    </row>
    <row r="30904" spans="7:12" x14ac:dyDescent="0.25">
      <c r="G30904"/>
      <c r="I30904"/>
      <c r="L30904"/>
    </row>
    <row r="30905" spans="7:12" x14ac:dyDescent="0.25">
      <c r="G30905"/>
      <c r="I30905"/>
      <c r="L30905"/>
    </row>
    <row r="30906" spans="7:12" x14ac:dyDescent="0.25">
      <c r="G30906"/>
      <c r="I30906"/>
      <c r="L30906"/>
    </row>
    <row r="30907" spans="7:12" x14ac:dyDescent="0.25">
      <c r="G30907"/>
      <c r="I30907"/>
      <c r="L30907"/>
    </row>
    <row r="30908" spans="7:12" x14ac:dyDescent="0.25">
      <c r="G30908"/>
      <c r="I30908"/>
      <c r="L30908"/>
    </row>
    <row r="30909" spans="7:12" x14ac:dyDescent="0.25">
      <c r="G30909"/>
      <c r="I30909"/>
      <c r="L30909"/>
    </row>
    <row r="30910" spans="7:12" x14ac:dyDescent="0.25">
      <c r="G30910"/>
      <c r="I30910"/>
      <c r="L30910"/>
    </row>
    <row r="30911" spans="7:12" x14ac:dyDescent="0.25">
      <c r="G30911"/>
      <c r="I30911"/>
      <c r="L30911"/>
    </row>
    <row r="30912" spans="7:12" x14ac:dyDescent="0.25">
      <c r="G30912"/>
      <c r="I30912"/>
      <c r="L30912"/>
    </row>
    <row r="30913" spans="7:12" x14ac:dyDescent="0.25">
      <c r="G30913"/>
      <c r="I30913"/>
      <c r="L30913"/>
    </row>
    <row r="30914" spans="7:12" x14ac:dyDescent="0.25">
      <c r="G30914"/>
      <c r="I30914"/>
      <c r="L30914"/>
    </row>
    <row r="30915" spans="7:12" x14ac:dyDescent="0.25">
      <c r="G30915"/>
      <c r="I30915"/>
      <c r="L30915"/>
    </row>
    <row r="30916" spans="7:12" x14ac:dyDescent="0.25">
      <c r="G30916"/>
      <c r="I30916"/>
      <c r="L30916"/>
    </row>
    <row r="30917" spans="7:12" x14ac:dyDescent="0.25">
      <c r="G30917"/>
      <c r="I30917"/>
      <c r="L30917"/>
    </row>
    <row r="30918" spans="7:12" x14ac:dyDescent="0.25">
      <c r="G30918"/>
      <c r="I30918"/>
      <c r="L30918"/>
    </row>
    <row r="30919" spans="7:12" x14ac:dyDescent="0.25">
      <c r="G30919"/>
      <c r="I30919"/>
      <c r="L30919"/>
    </row>
    <row r="30920" spans="7:12" x14ac:dyDescent="0.25">
      <c r="G30920"/>
      <c r="I30920"/>
      <c r="L30920"/>
    </row>
    <row r="30921" spans="7:12" x14ac:dyDescent="0.25">
      <c r="G30921"/>
      <c r="I30921"/>
      <c r="L30921"/>
    </row>
    <row r="30922" spans="7:12" x14ac:dyDescent="0.25">
      <c r="G30922"/>
      <c r="I30922"/>
      <c r="L30922"/>
    </row>
    <row r="30923" spans="7:12" x14ac:dyDescent="0.25">
      <c r="G30923"/>
      <c r="I30923"/>
      <c r="L30923"/>
    </row>
    <row r="30924" spans="7:12" x14ac:dyDescent="0.25">
      <c r="G30924"/>
      <c r="I30924"/>
      <c r="L30924"/>
    </row>
    <row r="30925" spans="7:12" x14ac:dyDescent="0.25">
      <c r="G30925"/>
      <c r="I30925"/>
      <c r="L30925"/>
    </row>
    <row r="30926" spans="7:12" x14ac:dyDescent="0.25">
      <c r="G30926"/>
      <c r="I30926"/>
      <c r="L30926"/>
    </row>
    <row r="30927" spans="7:12" x14ac:dyDescent="0.25">
      <c r="G30927"/>
      <c r="I30927"/>
      <c r="L30927"/>
    </row>
    <row r="30928" spans="7:12" x14ac:dyDescent="0.25">
      <c r="G30928"/>
      <c r="I30928"/>
      <c r="L30928"/>
    </row>
    <row r="30929" spans="7:12" x14ac:dyDescent="0.25">
      <c r="G30929"/>
      <c r="I30929"/>
      <c r="L30929"/>
    </row>
    <row r="30930" spans="7:12" x14ac:dyDescent="0.25">
      <c r="G30930"/>
      <c r="I30930"/>
      <c r="L30930"/>
    </row>
    <row r="30931" spans="7:12" x14ac:dyDescent="0.25">
      <c r="G30931"/>
      <c r="I30931"/>
      <c r="L30931"/>
    </row>
    <row r="30932" spans="7:12" x14ac:dyDescent="0.25">
      <c r="G30932"/>
      <c r="I30932"/>
      <c r="L30932"/>
    </row>
    <row r="30933" spans="7:12" x14ac:dyDescent="0.25">
      <c r="G30933"/>
      <c r="I30933"/>
      <c r="L30933"/>
    </row>
    <row r="30934" spans="7:12" x14ac:dyDescent="0.25">
      <c r="G30934"/>
      <c r="I30934"/>
      <c r="L30934"/>
    </row>
    <row r="30935" spans="7:12" x14ac:dyDescent="0.25">
      <c r="G30935"/>
      <c r="I30935"/>
      <c r="L30935"/>
    </row>
    <row r="30936" spans="7:12" x14ac:dyDescent="0.25">
      <c r="G30936"/>
      <c r="I30936"/>
      <c r="L30936"/>
    </row>
    <row r="30937" spans="7:12" x14ac:dyDescent="0.25">
      <c r="G30937"/>
      <c r="I30937"/>
      <c r="L30937"/>
    </row>
    <row r="30938" spans="7:12" x14ac:dyDescent="0.25">
      <c r="G30938"/>
      <c r="I30938"/>
      <c r="L30938"/>
    </row>
    <row r="30939" spans="7:12" x14ac:dyDescent="0.25">
      <c r="G30939"/>
      <c r="I30939"/>
      <c r="L30939"/>
    </row>
    <row r="30940" spans="7:12" x14ac:dyDescent="0.25">
      <c r="G30940"/>
      <c r="I30940"/>
      <c r="L30940"/>
    </row>
    <row r="30941" spans="7:12" x14ac:dyDescent="0.25">
      <c r="G30941"/>
      <c r="I30941"/>
      <c r="L30941"/>
    </row>
    <row r="30942" spans="7:12" x14ac:dyDescent="0.25">
      <c r="G30942"/>
      <c r="I30942"/>
      <c r="L30942"/>
    </row>
    <row r="30943" spans="7:12" x14ac:dyDescent="0.25">
      <c r="G30943"/>
      <c r="I30943"/>
      <c r="L30943"/>
    </row>
    <row r="30944" spans="7:12" x14ac:dyDescent="0.25">
      <c r="G30944"/>
      <c r="I30944"/>
      <c r="L30944"/>
    </row>
    <row r="30945" spans="7:12" x14ac:dyDescent="0.25">
      <c r="G30945"/>
      <c r="I30945"/>
      <c r="L30945"/>
    </row>
    <row r="30946" spans="7:12" x14ac:dyDescent="0.25">
      <c r="G30946"/>
      <c r="I30946"/>
      <c r="L30946"/>
    </row>
    <row r="30947" spans="7:12" x14ac:dyDescent="0.25">
      <c r="G30947"/>
      <c r="I30947"/>
      <c r="L30947"/>
    </row>
    <row r="30948" spans="7:12" x14ac:dyDescent="0.25">
      <c r="G30948"/>
      <c r="I30948"/>
      <c r="L30948"/>
    </row>
    <row r="30949" spans="7:12" x14ac:dyDescent="0.25">
      <c r="G30949"/>
      <c r="I30949"/>
      <c r="L30949"/>
    </row>
    <row r="30950" spans="7:12" x14ac:dyDescent="0.25">
      <c r="G30950"/>
      <c r="I30950"/>
      <c r="L30950"/>
    </row>
    <row r="30951" spans="7:12" x14ac:dyDescent="0.25">
      <c r="G30951"/>
      <c r="I30951"/>
      <c r="L30951"/>
    </row>
    <row r="30952" spans="7:12" x14ac:dyDescent="0.25">
      <c r="G30952"/>
      <c r="I30952"/>
      <c r="L30952"/>
    </row>
    <row r="30953" spans="7:12" x14ac:dyDescent="0.25">
      <c r="G30953"/>
      <c r="I30953"/>
      <c r="L30953"/>
    </row>
    <row r="30954" spans="7:12" x14ac:dyDescent="0.25">
      <c r="G30954"/>
      <c r="I30954"/>
      <c r="L30954"/>
    </row>
    <row r="30955" spans="7:12" x14ac:dyDescent="0.25">
      <c r="G30955"/>
      <c r="I30955"/>
      <c r="L30955"/>
    </row>
    <row r="30956" spans="7:12" x14ac:dyDescent="0.25">
      <c r="G30956"/>
      <c r="I30956"/>
      <c r="L30956"/>
    </row>
    <row r="30957" spans="7:12" x14ac:dyDescent="0.25">
      <c r="G30957"/>
      <c r="I30957"/>
      <c r="L30957"/>
    </row>
    <row r="30958" spans="7:12" x14ac:dyDescent="0.25">
      <c r="G30958"/>
      <c r="I30958"/>
      <c r="L30958"/>
    </row>
    <row r="30959" spans="7:12" x14ac:dyDescent="0.25">
      <c r="G30959"/>
      <c r="I30959"/>
      <c r="L30959"/>
    </row>
    <row r="30960" spans="7:12" x14ac:dyDescent="0.25">
      <c r="G30960"/>
      <c r="I30960"/>
      <c r="L30960"/>
    </row>
    <row r="30961" spans="7:12" x14ac:dyDescent="0.25">
      <c r="G30961"/>
      <c r="I30961"/>
      <c r="L30961"/>
    </row>
    <row r="30962" spans="7:12" x14ac:dyDescent="0.25">
      <c r="G30962"/>
      <c r="I30962"/>
      <c r="L30962"/>
    </row>
    <row r="30963" spans="7:12" x14ac:dyDescent="0.25">
      <c r="G30963"/>
      <c r="I30963"/>
      <c r="L30963"/>
    </row>
    <row r="30964" spans="7:12" x14ac:dyDescent="0.25">
      <c r="G30964"/>
      <c r="I30964"/>
      <c r="L30964"/>
    </row>
    <row r="30965" spans="7:12" x14ac:dyDescent="0.25">
      <c r="G30965"/>
      <c r="I30965"/>
      <c r="L30965"/>
    </row>
    <row r="30966" spans="7:12" x14ac:dyDescent="0.25">
      <c r="G30966"/>
      <c r="I30966"/>
      <c r="L30966"/>
    </row>
    <row r="30967" spans="7:12" x14ac:dyDescent="0.25">
      <c r="G30967"/>
      <c r="I30967"/>
      <c r="L30967"/>
    </row>
    <row r="30968" spans="7:12" x14ac:dyDescent="0.25">
      <c r="G30968"/>
      <c r="I30968"/>
      <c r="L30968"/>
    </row>
    <row r="30969" spans="7:12" x14ac:dyDescent="0.25">
      <c r="G30969"/>
      <c r="I30969"/>
      <c r="L30969"/>
    </row>
    <row r="30970" spans="7:12" x14ac:dyDescent="0.25">
      <c r="G30970"/>
      <c r="I30970"/>
      <c r="L30970"/>
    </row>
    <row r="30971" spans="7:12" x14ac:dyDescent="0.25">
      <c r="G30971"/>
      <c r="I30971"/>
      <c r="L30971"/>
    </row>
    <row r="30972" spans="7:12" x14ac:dyDescent="0.25">
      <c r="G30972"/>
      <c r="I30972"/>
      <c r="L30972"/>
    </row>
    <row r="30973" spans="7:12" x14ac:dyDescent="0.25">
      <c r="G30973"/>
      <c r="I30973"/>
      <c r="L30973"/>
    </row>
    <row r="30974" spans="7:12" x14ac:dyDescent="0.25">
      <c r="G30974"/>
      <c r="I30974"/>
      <c r="L30974"/>
    </row>
    <row r="30975" spans="7:12" x14ac:dyDescent="0.25">
      <c r="G30975"/>
      <c r="I30975"/>
      <c r="L30975"/>
    </row>
    <row r="30976" spans="7:12" x14ac:dyDescent="0.25">
      <c r="G30976"/>
      <c r="I30976"/>
      <c r="L30976"/>
    </row>
    <row r="30977" spans="7:12" x14ac:dyDescent="0.25">
      <c r="G30977"/>
      <c r="I30977"/>
      <c r="L30977"/>
    </row>
    <row r="30978" spans="7:12" x14ac:dyDescent="0.25">
      <c r="G30978"/>
      <c r="I30978"/>
      <c r="L30978"/>
    </row>
    <row r="30979" spans="7:12" x14ac:dyDescent="0.25">
      <c r="G30979"/>
      <c r="I30979"/>
      <c r="L30979"/>
    </row>
    <row r="30980" spans="7:12" x14ac:dyDescent="0.25">
      <c r="G30980"/>
      <c r="I30980"/>
      <c r="L30980"/>
    </row>
    <row r="30981" spans="7:12" x14ac:dyDescent="0.25">
      <c r="G30981"/>
      <c r="I30981"/>
      <c r="L30981"/>
    </row>
    <row r="30982" spans="7:12" x14ac:dyDescent="0.25">
      <c r="G30982"/>
      <c r="I30982"/>
      <c r="L30982"/>
    </row>
    <row r="30983" spans="7:12" x14ac:dyDescent="0.25">
      <c r="G30983"/>
      <c r="I30983"/>
      <c r="L30983"/>
    </row>
    <row r="30984" spans="7:12" x14ac:dyDescent="0.25">
      <c r="G30984"/>
      <c r="I30984"/>
      <c r="L30984"/>
    </row>
    <row r="30985" spans="7:12" x14ac:dyDescent="0.25">
      <c r="G30985"/>
      <c r="I30985"/>
      <c r="L30985"/>
    </row>
    <row r="30986" spans="7:12" x14ac:dyDescent="0.25">
      <c r="G30986"/>
      <c r="I30986"/>
      <c r="L30986"/>
    </row>
    <row r="30987" spans="7:12" x14ac:dyDescent="0.25">
      <c r="G30987"/>
      <c r="I30987"/>
      <c r="L30987"/>
    </row>
    <row r="30988" spans="7:12" x14ac:dyDescent="0.25">
      <c r="G30988"/>
      <c r="I30988"/>
      <c r="L30988"/>
    </row>
    <row r="30989" spans="7:12" x14ac:dyDescent="0.25">
      <c r="G30989"/>
      <c r="I30989"/>
      <c r="L30989"/>
    </row>
    <row r="30990" spans="7:12" x14ac:dyDescent="0.25">
      <c r="G30990"/>
      <c r="I30990"/>
      <c r="L30990"/>
    </row>
    <row r="30991" spans="7:12" x14ac:dyDescent="0.25">
      <c r="G30991"/>
      <c r="I30991"/>
      <c r="L30991"/>
    </row>
    <row r="30992" spans="7:12" x14ac:dyDescent="0.25">
      <c r="G30992"/>
      <c r="I30992"/>
      <c r="L30992"/>
    </row>
    <row r="30993" spans="7:12" x14ac:dyDescent="0.25">
      <c r="G30993"/>
      <c r="I30993"/>
      <c r="L30993"/>
    </row>
    <row r="30994" spans="7:12" x14ac:dyDescent="0.25">
      <c r="G30994"/>
      <c r="I30994"/>
      <c r="L30994"/>
    </row>
    <row r="30995" spans="7:12" x14ac:dyDescent="0.25">
      <c r="G30995"/>
      <c r="I30995"/>
      <c r="L30995"/>
    </row>
    <row r="30996" spans="7:12" x14ac:dyDescent="0.25">
      <c r="G30996"/>
      <c r="I30996"/>
      <c r="L30996"/>
    </row>
    <row r="30997" spans="7:12" x14ac:dyDescent="0.25">
      <c r="G30997"/>
      <c r="I30997"/>
      <c r="L30997"/>
    </row>
    <row r="30998" spans="7:12" x14ac:dyDescent="0.25">
      <c r="G30998"/>
      <c r="I30998"/>
      <c r="L30998"/>
    </row>
    <row r="30999" spans="7:12" x14ac:dyDescent="0.25">
      <c r="G30999"/>
      <c r="I30999"/>
      <c r="L30999"/>
    </row>
    <row r="31000" spans="7:12" x14ac:dyDescent="0.25">
      <c r="G31000"/>
      <c r="I31000"/>
      <c r="L31000"/>
    </row>
    <row r="31001" spans="7:12" x14ac:dyDescent="0.25">
      <c r="G31001"/>
      <c r="I31001"/>
      <c r="L31001"/>
    </row>
    <row r="31002" spans="7:12" x14ac:dyDescent="0.25">
      <c r="G31002"/>
      <c r="I31002"/>
      <c r="L31002"/>
    </row>
    <row r="31003" spans="7:12" x14ac:dyDescent="0.25">
      <c r="G31003"/>
      <c r="I31003"/>
      <c r="L31003"/>
    </row>
    <row r="31004" spans="7:12" x14ac:dyDescent="0.25">
      <c r="G31004"/>
      <c r="I31004"/>
      <c r="L31004"/>
    </row>
    <row r="31005" spans="7:12" x14ac:dyDescent="0.25">
      <c r="G31005"/>
      <c r="I31005"/>
      <c r="L31005"/>
    </row>
    <row r="31006" spans="7:12" x14ac:dyDescent="0.25">
      <c r="G31006"/>
      <c r="I31006"/>
      <c r="L31006"/>
    </row>
    <row r="31007" spans="7:12" x14ac:dyDescent="0.25">
      <c r="G31007"/>
      <c r="I31007"/>
      <c r="L31007"/>
    </row>
    <row r="31008" spans="7:12" x14ac:dyDescent="0.25">
      <c r="G31008"/>
      <c r="I31008"/>
      <c r="L31008"/>
    </row>
    <row r="31009" spans="7:12" x14ac:dyDescent="0.25">
      <c r="G31009"/>
      <c r="I31009"/>
      <c r="L31009"/>
    </row>
    <row r="31010" spans="7:12" x14ac:dyDescent="0.25">
      <c r="G31010"/>
      <c r="I31010"/>
      <c r="L31010"/>
    </row>
    <row r="31011" spans="7:12" x14ac:dyDescent="0.25">
      <c r="G31011"/>
      <c r="I31011"/>
      <c r="L31011"/>
    </row>
    <row r="31012" spans="7:12" x14ac:dyDescent="0.25">
      <c r="G31012"/>
      <c r="I31012"/>
      <c r="L31012"/>
    </row>
    <row r="31013" spans="7:12" x14ac:dyDescent="0.25">
      <c r="G31013"/>
      <c r="I31013"/>
      <c r="L31013"/>
    </row>
    <row r="31014" spans="7:12" x14ac:dyDescent="0.25">
      <c r="G31014"/>
      <c r="I31014"/>
      <c r="L31014"/>
    </row>
    <row r="31015" spans="7:12" x14ac:dyDescent="0.25">
      <c r="G31015"/>
      <c r="I31015"/>
      <c r="L31015"/>
    </row>
    <row r="31016" spans="7:12" x14ac:dyDescent="0.25">
      <c r="G31016"/>
      <c r="I31016"/>
      <c r="L31016"/>
    </row>
    <row r="31017" spans="7:12" x14ac:dyDescent="0.25">
      <c r="G31017"/>
      <c r="I31017"/>
      <c r="L31017"/>
    </row>
    <row r="31018" spans="7:12" x14ac:dyDescent="0.25">
      <c r="G31018"/>
      <c r="I31018"/>
      <c r="L31018"/>
    </row>
    <row r="31019" spans="7:12" x14ac:dyDescent="0.25">
      <c r="G31019"/>
      <c r="I31019"/>
      <c r="L31019"/>
    </row>
    <row r="31020" spans="7:12" x14ac:dyDescent="0.25">
      <c r="G31020"/>
      <c r="I31020"/>
      <c r="L31020"/>
    </row>
    <row r="31021" spans="7:12" x14ac:dyDescent="0.25">
      <c r="G31021"/>
      <c r="I31021"/>
      <c r="L31021"/>
    </row>
    <row r="31022" spans="7:12" x14ac:dyDescent="0.25">
      <c r="G31022"/>
      <c r="I31022"/>
      <c r="L31022"/>
    </row>
    <row r="31023" spans="7:12" x14ac:dyDescent="0.25">
      <c r="G31023"/>
      <c r="I31023"/>
      <c r="L31023"/>
    </row>
    <row r="31024" spans="7:12" x14ac:dyDescent="0.25">
      <c r="G31024"/>
      <c r="I31024"/>
      <c r="L31024"/>
    </row>
    <row r="31025" spans="7:12" x14ac:dyDescent="0.25">
      <c r="G31025"/>
      <c r="I31025"/>
      <c r="L31025"/>
    </row>
    <row r="31026" spans="7:12" x14ac:dyDescent="0.25">
      <c r="G31026"/>
      <c r="I31026"/>
      <c r="L31026"/>
    </row>
    <row r="31027" spans="7:12" x14ac:dyDescent="0.25">
      <c r="G31027"/>
      <c r="I31027"/>
      <c r="L31027"/>
    </row>
    <row r="31028" spans="7:12" x14ac:dyDescent="0.25">
      <c r="G31028"/>
      <c r="I31028"/>
      <c r="L31028"/>
    </row>
    <row r="31029" spans="7:12" x14ac:dyDescent="0.25">
      <c r="G31029"/>
      <c r="I31029"/>
      <c r="L31029"/>
    </row>
    <row r="31030" spans="7:12" x14ac:dyDescent="0.25">
      <c r="G31030"/>
      <c r="I31030"/>
      <c r="L31030"/>
    </row>
    <row r="31031" spans="7:12" x14ac:dyDescent="0.25">
      <c r="G31031"/>
      <c r="I31031"/>
      <c r="L31031"/>
    </row>
    <row r="31032" spans="7:12" x14ac:dyDescent="0.25">
      <c r="G31032"/>
      <c r="I31032"/>
      <c r="L31032"/>
    </row>
    <row r="31033" spans="7:12" x14ac:dyDescent="0.25">
      <c r="G31033"/>
      <c r="I31033"/>
      <c r="L31033"/>
    </row>
    <row r="31034" spans="7:12" x14ac:dyDescent="0.25">
      <c r="G31034"/>
      <c r="I31034"/>
      <c r="L31034"/>
    </row>
    <row r="31035" spans="7:12" x14ac:dyDescent="0.25">
      <c r="G31035"/>
      <c r="I31035"/>
      <c r="L31035"/>
    </row>
    <row r="31036" spans="7:12" x14ac:dyDescent="0.25">
      <c r="G31036"/>
      <c r="I31036"/>
      <c r="L31036"/>
    </row>
    <row r="31037" spans="7:12" x14ac:dyDescent="0.25">
      <c r="G31037"/>
      <c r="I31037"/>
      <c r="L31037"/>
    </row>
    <row r="31038" spans="7:12" x14ac:dyDescent="0.25">
      <c r="G31038"/>
      <c r="I31038"/>
      <c r="L31038"/>
    </row>
    <row r="31039" spans="7:12" x14ac:dyDescent="0.25">
      <c r="G31039"/>
      <c r="I31039"/>
      <c r="L31039"/>
    </row>
    <row r="31040" spans="7:12" x14ac:dyDescent="0.25">
      <c r="G31040"/>
      <c r="I31040"/>
      <c r="L31040"/>
    </row>
    <row r="31041" spans="7:12" x14ac:dyDescent="0.25">
      <c r="G31041"/>
      <c r="I31041"/>
      <c r="L31041"/>
    </row>
    <row r="31042" spans="7:12" x14ac:dyDescent="0.25">
      <c r="G31042"/>
      <c r="I31042"/>
      <c r="L31042"/>
    </row>
    <row r="31043" spans="7:12" x14ac:dyDescent="0.25">
      <c r="G31043"/>
      <c r="I31043"/>
      <c r="L31043"/>
    </row>
    <row r="31044" spans="7:12" x14ac:dyDescent="0.25">
      <c r="G31044"/>
      <c r="I31044"/>
      <c r="L31044"/>
    </row>
    <row r="31045" spans="7:12" x14ac:dyDescent="0.25">
      <c r="G31045"/>
      <c r="I31045"/>
      <c r="L31045"/>
    </row>
    <row r="31046" spans="7:12" x14ac:dyDescent="0.25">
      <c r="G31046"/>
      <c r="I31046"/>
      <c r="L31046"/>
    </row>
    <row r="31047" spans="7:12" x14ac:dyDescent="0.25">
      <c r="G31047"/>
      <c r="I31047"/>
      <c r="L31047"/>
    </row>
    <row r="31048" spans="7:12" x14ac:dyDescent="0.25">
      <c r="G31048"/>
      <c r="I31048"/>
      <c r="L31048"/>
    </row>
    <row r="31049" spans="7:12" x14ac:dyDescent="0.25">
      <c r="G31049"/>
      <c r="I31049"/>
      <c r="L31049"/>
    </row>
    <row r="31050" spans="7:12" x14ac:dyDescent="0.25">
      <c r="G31050"/>
      <c r="I31050"/>
      <c r="L31050"/>
    </row>
    <row r="31051" spans="7:12" x14ac:dyDescent="0.25">
      <c r="G31051"/>
      <c r="I31051"/>
      <c r="L31051"/>
    </row>
    <row r="31052" spans="7:12" x14ac:dyDescent="0.25">
      <c r="G31052"/>
      <c r="I31052"/>
      <c r="L31052"/>
    </row>
    <row r="31053" spans="7:12" x14ac:dyDescent="0.25">
      <c r="G31053"/>
      <c r="I31053"/>
      <c r="L31053"/>
    </row>
    <row r="31054" spans="7:12" x14ac:dyDescent="0.25">
      <c r="G31054"/>
      <c r="I31054"/>
      <c r="L31054"/>
    </row>
    <row r="31055" spans="7:12" x14ac:dyDescent="0.25">
      <c r="G31055"/>
      <c r="I31055"/>
      <c r="L31055"/>
    </row>
    <row r="31056" spans="7:12" x14ac:dyDescent="0.25">
      <c r="G31056"/>
      <c r="I31056"/>
      <c r="L31056"/>
    </row>
    <row r="31057" spans="7:12" x14ac:dyDescent="0.25">
      <c r="G31057"/>
      <c r="I31057"/>
      <c r="L31057"/>
    </row>
    <row r="31058" spans="7:12" x14ac:dyDescent="0.25">
      <c r="G31058"/>
      <c r="I31058"/>
      <c r="L31058"/>
    </row>
    <row r="31059" spans="7:12" x14ac:dyDescent="0.25">
      <c r="G31059"/>
      <c r="I31059"/>
      <c r="L31059"/>
    </row>
    <row r="31060" spans="7:12" x14ac:dyDescent="0.25">
      <c r="G31060"/>
      <c r="I31060"/>
      <c r="L31060"/>
    </row>
    <row r="31061" spans="7:12" x14ac:dyDescent="0.25">
      <c r="G31061"/>
      <c r="I31061"/>
      <c r="L31061"/>
    </row>
    <row r="31062" spans="7:12" x14ac:dyDescent="0.25">
      <c r="G31062"/>
      <c r="I31062"/>
      <c r="L31062"/>
    </row>
    <row r="31063" spans="7:12" x14ac:dyDescent="0.25">
      <c r="G31063"/>
      <c r="I31063"/>
      <c r="L31063"/>
    </row>
    <row r="31064" spans="7:12" x14ac:dyDescent="0.25">
      <c r="G31064"/>
      <c r="I31064"/>
      <c r="L31064"/>
    </row>
    <row r="31065" spans="7:12" x14ac:dyDescent="0.25">
      <c r="G31065"/>
      <c r="I31065"/>
      <c r="L31065"/>
    </row>
    <row r="31066" spans="7:12" x14ac:dyDescent="0.25">
      <c r="G31066"/>
      <c r="I31066"/>
      <c r="L31066"/>
    </row>
    <row r="31067" spans="7:12" x14ac:dyDescent="0.25">
      <c r="G31067"/>
      <c r="I31067"/>
      <c r="L31067"/>
    </row>
    <row r="31068" spans="7:12" x14ac:dyDescent="0.25">
      <c r="G31068"/>
      <c r="I31068"/>
      <c r="L31068"/>
    </row>
    <row r="31069" spans="7:12" x14ac:dyDescent="0.25">
      <c r="G31069"/>
      <c r="I31069"/>
      <c r="L31069"/>
    </row>
    <row r="31070" spans="7:12" x14ac:dyDescent="0.25">
      <c r="G31070"/>
      <c r="I31070"/>
      <c r="L31070"/>
    </row>
    <row r="31071" spans="7:12" x14ac:dyDescent="0.25">
      <c r="G31071"/>
      <c r="I31071"/>
      <c r="L31071"/>
    </row>
    <row r="31072" spans="7:12" x14ac:dyDescent="0.25">
      <c r="G31072"/>
      <c r="I31072"/>
      <c r="L31072"/>
    </row>
    <row r="31073" spans="7:12" x14ac:dyDescent="0.25">
      <c r="G31073"/>
      <c r="I31073"/>
      <c r="L31073"/>
    </row>
    <row r="31074" spans="7:12" x14ac:dyDescent="0.25">
      <c r="G31074"/>
      <c r="I31074"/>
      <c r="L31074"/>
    </row>
    <row r="31075" spans="7:12" x14ac:dyDescent="0.25">
      <c r="G31075"/>
      <c r="I31075"/>
      <c r="L31075"/>
    </row>
    <row r="31076" spans="7:12" x14ac:dyDescent="0.25">
      <c r="G31076"/>
      <c r="I31076"/>
      <c r="L31076"/>
    </row>
    <row r="31077" spans="7:12" x14ac:dyDescent="0.25">
      <c r="G31077"/>
      <c r="I31077"/>
      <c r="L31077"/>
    </row>
    <row r="31078" spans="7:12" x14ac:dyDescent="0.25">
      <c r="G31078"/>
      <c r="I31078"/>
      <c r="L31078"/>
    </row>
    <row r="31079" spans="7:12" x14ac:dyDescent="0.25">
      <c r="G31079"/>
      <c r="I31079"/>
      <c r="L31079"/>
    </row>
    <row r="31080" spans="7:12" x14ac:dyDescent="0.25">
      <c r="G31080"/>
      <c r="I31080"/>
      <c r="L31080"/>
    </row>
    <row r="31081" spans="7:12" x14ac:dyDescent="0.25">
      <c r="G31081"/>
      <c r="I31081"/>
      <c r="L31081"/>
    </row>
    <row r="31082" spans="7:12" x14ac:dyDescent="0.25">
      <c r="G31082"/>
      <c r="I31082"/>
      <c r="L31082"/>
    </row>
    <row r="31083" spans="7:12" x14ac:dyDescent="0.25">
      <c r="G31083"/>
      <c r="I31083"/>
      <c r="L31083"/>
    </row>
    <row r="31084" spans="7:12" x14ac:dyDescent="0.25">
      <c r="G31084"/>
      <c r="I31084"/>
      <c r="L31084"/>
    </row>
    <row r="31085" spans="7:12" x14ac:dyDescent="0.25">
      <c r="G31085"/>
      <c r="I31085"/>
      <c r="L31085"/>
    </row>
    <row r="31086" spans="7:12" x14ac:dyDescent="0.25">
      <c r="G31086"/>
      <c r="I31086"/>
      <c r="L31086"/>
    </row>
    <row r="31087" spans="7:12" x14ac:dyDescent="0.25">
      <c r="G31087"/>
      <c r="I31087"/>
      <c r="L31087"/>
    </row>
    <row r="31088" spans="7:12" x14ac:dyDescent="0.25">
      <c r="G31088"/>
      <c r="I31088"/>
      <c r="L31088"/>
    </row>
    <row r="31089" spans="7:12" x14ac:dyDescent="0.25">
      <c r="G31089"/>
      <c r="I31089"/>
      <c r="L31089"/>
    </row>
    <row r="31090" spans="7:12" x14ac:dyDescent="0.25">
      <c r="G31090"/>
      <c r="I31090"/>
      <c r="L31090"/>
    </row>
    <row r="31091" spans="7:12" x14ac:dyDescent="0.25">
      <c r="G31091"/>
      <c r="I31091"/>
      <c r="L31091"/>
    </row>
    <row r="31092" spans="7:12" x14ac:dyDescent="0.25">
      <c r="G31092"/>
      <c r="I31092"/>
      <c r="L31092"/>
    </row>
    <row r="31093" spans="7:12" x14ac:dyDescent="0.25">
      <c r="G31093"/>
      <c r="I31093"/>
      <c r="L31093"/>
    </row>
    <row r="31094" spans="7:12" x14ac:dyDescent="0.25">
      <c r="G31094"/>
      <c r="I31094"/>
      <c r="L31094"/>
    </row>
    <row r="31095" spans="7:12" x14ac:dyDescent="0.25">
      <c r="G31095"/>
      <c r="I31095"/>
      <c r="L31095"/>
    </row>
    <row r="31096" spans="7:12" x14ac:dyDescent="0.25">
      <c r="G31096"/>
      <c r="I31096"/>
      <c r="L31096"/>
    </row>
    <row r="31097" spans="7:12" x14ac:dyDescent="0.25">
      <c r="G31097"/>
      <c r="I31097"/>
      <c r="L31097"/>
    </row>
    <row r="31098" spans="7:12" x14ac:dyDescent="0.25">
      <c r="G31098"/>
      <c r="I31098"/>
      <c r="L31098"/>
    </row>
    <row r="31099" spans="7:12" x14ac:dyDescent="0.25">
      <c r="G31099"/>
      <c r="I31099"/>
      <c r="L31099"/>
    </row>
    <row r="31100" spans="7:12" x14ac:dyDescent="0.25">
      <c r="G31100"/>
      <c r="I31100"/>
      <c r="L31100"/>
    </row>
    <row r="31101" spans="7:12" x14ac:dyDescent="0.25">
      <c r="G31101"/>
      <c r="I31101"/>
      <c r="L31101"/>
    </row>
    <row r="31102" spans="7:12" x14ac:dyDescent="0.25">
      <c r="G31102"/>
      <c r="I31102"/>
      <c r="L31102"/>
    </row>
    <row r="31103" spans="7:12" x14ac:dyDescent="0.25">
      <c r="G31103"/>
      <c r="I31103"/>
      <c r="L31103"/>
    </row>
    <row r="31104" spans="7:12" x14ac:dyDescent="0.25">
      <c r="G31104"/>
      <c r="I31104"/>
      <c r="L31104"/>
    </row>
    <row r="31105" spans="7:12" x14ac:dyDescent="0.25">
      <c r="G31105"/>
      <c r="I31105"/>
      <c r="L31105"/>
    </row>
    <row r="31106" spans="7:12" x14ac:dyDescent="0.25">
      <c r="G31106"/>
      <c r="I31106"/>
      <c r="L31106"/>
    </row>
    <row r="31107" spans="7:12" x14ac:dyDescent="0.25">
      <c r="G31107"/>
      <c r="I31107"/>
      <c r="L31107"/>
    </row>
    <row r="31108" spans="7:12" x14ac:dyDescent="0.25">
      <c r="G31108"/>
      <c r="I31108"/>
      <c r="L31108"/>
    </row>
    <row r="31109" spans="7:12" x14ac:dyDescent="0.25">
      <c r="G31109"/>
      <c r="I31109"/>
      <c r="L31109"/>
    </row>
    <row r="31110" spans="7:12" x14ac:dyDescent="0.25">
      <c r="G31110"/>
      <c r="I31110"/>
      <c r="L31110"/>
    </row>
    <row r="31111" spans="7:12" x14ac:dyDescent="0.25">
      <c r="G31111"/>
      <c r="I31111"/>
      <c r="L31111"/>
    </row>
    <row r="31112" spans="7:12" x14ac:dyDescent="0.25">
      <c r="G31112"/>
      <c r="I31112"/>
      <c r="L31112"/>
    </row>
    <row r="31113" spans="7:12" x14ac:dyDescent="0.25">
      <c r="G31113"/>
      <c r="I31113"/>
      <c r="L31113"/>
    </row>
    <row r="31114" spans="7:12" x14ac:dyDescent="0.25">
      <c r="G31114"/>
      <c r="I31114"/>
      <c r="L31114"/>
    </row>
    <row r="31115" spans="7:12" x14ac:dyDescent="0.25">
      <c r="G31115"/>
      <c r="I31115"/>
      <c r="L31115"/>
    </row>
    <row r="31116" spans="7:12" x14ac:dyDescent="0.25">
      <c r="G31116"/>
      <c r="I31116"/>
      <c r="L31116"/>
    </row>
    <row r="31117" spans="7:12" x14ac:dyDescent="0.25">
      <c r="G31117"/>
      <c r="I31117"/>
      <c r="L31117"/>
    </row>
    <row r="31118" spans="7:12" x14ac:dyDescent="0.25">
      <c r="G31118"/>
      <c r="I31118"/>
      <c r="L31118"/>
    </row>
    <row r="31119" spans="7:12" x14ac:dyDescent="0.25">
      <c r="G31119"/>
      <c r="I31119"/>
      <c r="L31119"/>
    </row>
    <row r="31120" spans="7:12" x14ac:dyDescent="0.25">
      <c r="G31120"/>
      <c r="I31120"/>
      <c r="L31120"/>
    </row>
    <row r="31121" spans="7:12" x14ac:dyDescent="0.25">
      <c r="G31121"/>
      <c r="I31121"/>
      <c r="L31121"/>
    </row>
    <row r="31122" spans="7:12" x14ac:dyDescent="0.25">
      <c r="G31122"/>
      <c r="I31122"/>
      <c r="L31122"/>
    </row>
    <row r="31123" spans="7:12" x14ac:dyDescent="0.25">
      <c r="G31123"/>
      <c r="I31123"/>
      <c r="L31123"/>
    </row>
    <row r="31124" spans="7:12" x14ac:dyDescent="0.25">
      <c r="G31124"/>
      <c r="I31124"/>
      <c r="L31124"/>
    </row>
    <row r="31125" spans="7:12" x14ac:dyDescent="0.25">
      <c r="G31125"/>
      <c r="I31125"/>
      <c r="L31125"/>
    </row>
    <row r="31126" spans="7:12" x14ac:dyDescent="0.25">
      <c r="G31126"/>
      <c r="I31126"/>
      <c r="L31126"/>
    </row>
    <row r="31127" spans="7:12" x14ac:dyDescent="0.25">
      <c r="G31127"/>
      <c r="I31127"/>
      <c r="L31127"/>
    </row>
    <row r="31128" spans="7:12" x14ac:dyDescent="0.25">
      <c r="G31128"/>
      <c r="I31128"/>
      <c r="L31128"/>
    </row>
    <row r="31129" spans="7:12" x14ac:dyDescent="0.25">
      <c r="G31129"/>
      <c r="I31129"/>
      <c r="L31129"/>
    </row>
    <row r="31130" spans="7:12" x14ac:dyDescent="0.25">
      <c r="G31130"/>
      <c r="I31130"/>
      <c r="L31130"/>
    </row>
    <row r="31131" spans="7:12" x14ac:dyDescent="0.25">
      <c r="G31131"/>
      <c r="I31131"/>
      <c r="L31131"/>
    </row>
    <row r="31132" spans="7:12" x14ac:dyDescent="0.25">
      <c r="G31132"/>
      <c r="I31132"/>
      <c r="L31132"/>
    </row>
    <row r="31133" spans="7:12" x14ac:dyDescent="0.25">
      <c r="G31133"/>
      <c r="I31133"/>
      <c r="L31133"/>
    </row>
    <row r="31134" spans="7:12" x14ac:dyDescent="0.25">
      <c r="G31134"/>
      <c r="I31134"/>
      <c r="L31134"/>
    </row>
    <row r="31135" spans="7:12" x14ac:dyDescent="0.25">
      <c r="G31135"/>
      <c r="I31135"/>
      <c r="L31135"/>
    </row>
    <row r="31136" spans="7:12" x14ac:dyDescent="0.25">
      <c r="G31136"/>
      <c r="I31136"/>
      <c r="L31136"/>
    </row>
    <row r="31137" spans="7:12" x14ac:dyDescent="0.25">
      <c r="G31137"/>
      <c r="I31137"/>
      <c r="L31137"/>
    </row>
    <row r="31138" spans="7:12" x14ac:dyDescent="0.25">
      <c r="G31138"/>
      <c r="I31138"/>
      <c r="L31138"/>
    </row>
    <row r="31139" spans="7:12" x14ac:dyDescent="0.25">
      <c r="G31139"/>
      <c r="I31139"/>
      <c r="L31139"/>
    </row>
    <row r="31140" spans="7:12" x14ac:dyDescent="0.25">
      <c r="G31140"/>
      <c r="I31140"/>
      <c r="L31140"/>
    </row>
    <row r="31141" spans="7:12" x14ac:dyDescent="0.25">
      <c r="G31141"/>
      <c r="I31141"/>
      <c r="L31141"/>
    </row>
    <row r="31142" spans="7:12" x14ac:dyDescent="0.25">
      <c r="G31142"/>
      <c r="I31142"/>
      <c r="L31142"/>
    </row>
    <row r="31143" spans="7:12" x14ac:dyDescent="0.25">
      <c r="G31143"/>
      <c r="I31143"/>
      <c r="L31143"/>
    </row>
    <row r="31144" spans="7:12" x14ac:dyDescent="0.25">
      <c r="G31144"/>
      <c r="I31144"/>
      <c r="L31144"/>
    </row>
    <row r="31145" spans="7:12" x14ac:dyDescent="0.25">
      <c r="G31145"/>
      <c r="I31145"/>
      <c r="L31145"/>
    </row>
    <row r="31146" spans="7:12" x14ac:dyDescent="0.25">
      <c r="G31146"/>
      <c r="I31146"/>
      <c r="L31146"/>
    </row>
    <row r="31147" spans="7:12" x14ac:dyDescent="0.25">
      <c r="G31147"/>
      <c r="I31147"/>
      <c r="L31147"/>
    </row>
    <row r="31148" spans="7:12" x14ac:dyDescent="0.25">
      <c r="G31148"/>
      <c r="I31148"/>
      <c r="L31148"/>
    </row>
    <row r="31149" spans="7:12" x14ac:dyDescent="0.25">
      <c r="G31149"/>
      <c r="I31149"/>
      <c r="L31149"/>
    </row>
    <row r="31150" spans="7:12" x14ac:dyDescent="0.25">
      <c r="G31150"/>
      <c r="I31150"/>
      <c r="L31150"/>
    </row>
    <row r="31151" spans="7:12" x14ac:dyDescent="0.25">
      <c r="G31151"/>
      <c r="I31151"/>
      <c r="L31151"/>
    </row>
    <row r="31152" spans="7:12" x14ac:dyDescent="0.25">
      <c r="G31152"/>
      <c r="I31152"/>
      <c r="L31152"/>
    </row>
    <row r="31153" spans="7:12" x14ac:dyDescent="0.25">
      <c r="G31153"/>
      <c r="I31153"/>
      <c r="L31153"/>
    </row>
    <row r="31154" spans="7:12" x14ac:dyDescent="0.25">
      <c r="G31154"/>
      <c r="I31154"/>
      <c r="L31154"/>
    </row>
    <row r="31155" spans="7:12" x14ac:dyDescent="0.25">
      <c r="G31155"/>
      <c r="I31155"/>
      <c r="L31155"/>
    </row>
    <row r="31156" spans="7:12" x14ac:dyDescent="0.25">
      <c r="G31156"/>
      <c r="I31156"/>
      <c r="L31156"/>
    </row>
    <row r="31157" spans="7:12" x14ac:dyDescent="0.25">
      <c r="G31157"/>
      <c r="I31157"/>
      <c r="L31157"/>
    </row>
    <row r="31158" spans="7:12" x14ac:dyDescent="0.25">
      <c r="G31158"/>
      <c r="I31158"/>
      <c r="L31158"/>
    </row>
    <row r="31159" spans="7:12" x14ac:dyDescent="0.25">
      <c r="G31159"/>
      <c r="I31159"/>
      <c r="L31159"/>
    </row>
    <row r="31160" spans="7:12" x14ac:dyDescent="0.25">
      <c r="G31160"/>
      <c r="I31160"/>
      <c r="L31160"/>
    </row>
    <row r="31161" spans="7:12" x14ac:dyDescent="0.25">
      <c r="G31161"/>
      <c r="I31161"/>
      <c r="L31161"/>
    </row>
    <row r="31162" spans="7:12" x14ac:dyDescent="0.25">
      <c r="G31162"/>
      <c r="I31162"/>
      <c r="L31162"/>
    </row>
    <row r="31163" spans="7:12" x14ac:dyDescent="0.25">
      <c r="G31163"/>
      <c r="I31163"/>
      <c r="L31163"/>
    </row>
    <row r="31164" spans="7:12" x14ac:dyDescent="0.25">
      <c r="G31164"/>
      <c r="I31164"/>
      <c r="L31164"/>
    </row>
    <row r="31165" spans="7:12" x14ac:dyDescent="0.25">
      <c r="G31165"/>
      <c r="I31165"/>
      <c r="L31165"/>
    </row>
    <row r="31166" spans="7:12" x14ac:dyDescent="0.25">
      <c r="G31166"/>
      <c r="I31166"/>
      <c r="L31166"/>
    </row>
    <row r="31167" spans="7:12" x14ac:dyDescent="0.25">
      <c r="G31167"/>
      <c r="I31167"/>
      <c r="L31167"/>
    </row>
    <row r="31168" spans="7:12" x14ac:dyDescent="0.25">
      <c r="G31168"/>
      <c r="I31168"/>
      <c r="L31168"/>
    </row>
    <row r="31169" spans="7:12" x14ac:dyDescent="0.25">
      <c r="G31169"/>
      <c r="I31169"/>
      <c r="L31169"/>
    </row>
    <row r="31170" spans="7:12" x14ac:dyDescent="0.25">
      <c r="G31170"/>
      <c r="I31170"/>
      <c r="L31170"/>
    </row>
    <row r="31171" spans="7:12" x14ac:dyDescent="0.25">
      <c r="G31171"/>
      <c r="I31171"/>
      <c r="L31171"/>
    </row>
    <row r="31172" spans="7:12" x14ac:dyDescent="0.25">
      <c r="G31172"/>
      <c r="I31172"/>
      <c r="L31172"/>
    </row>
    <row r="31173" spans="7:12" x14ac:dyDescent="0.25">
      <c r="G31173"/>
      <c r="I31173"/>
      <c r="L31173"/>
    </row>
    <row r="31174" spans="7:12" x14ac:dyDescent="0.25">
      <c r="G31174"/>
      <c r="I31174"/>
      <c r="L31174"/>
    </row>
    <row r="31175" spans="7:12" x14ac:dyDescent="0.25">
      <c r="G31175"/>
      <c r="I31175"/>
      <c r="L31175"/>
    </row>
    <row r="31176" spans="7:12" x14ac:dyDescent="0.25">
      <c r="G31176"/>
      <c r="I31176"/>
      <c r="L31176"/>
    </row>
    <row r="31177" spans="7:12" x14ac:dyDescent="0.25">
      <c r="G31177"/>
      <c r="I31177"/>
      <c r="L31177"/>
    </row>
    <row r="31178" spans="7:12" x14ac:dyDescent="0.25">
      <c r="G31178"/>
      <c r="I31178"/>
      <c r="L31178"/>
    </row>
    <row r="31179" spans="7:12" x14ac:dyDescent="0.25">
      <c r="G31179"/>
      <c r="I31179"/>
      <c r="L31179"/>
    </row>
    <row r="31180" spans="7:12" x14ac:dyDescent="0.25">
      <c r="G31180"/>
      <c r="I31180"/>
      <c r="L31180"/>
    </row>
    <row r="31181" spans="7:12" x14ac:dyDescent="0.25">
      <c r="G31181"/>
      <c r="I31181"/>
      <c r="L31181"/>
    </row>
    <row r="31182" spans="7:12" x14ac:dyDescent="0.25">
      <c r="G31182"/>
      <c r="I31182"/>
      <c r="L31182"/>
    </row>
    <row r="31183" spans="7:12" x14ac:dyDescent="0.25">
      <c r="G31183"/>
      <c r="I31183"/>
      <c r="L31183"/>
    </row>
    <row r="31184" spans="7:12" x14ac:dyDescent="0.25">
      <c r="G31184"/>
      <c r="I31184"/>
      <c r="L31184"/>
    </row>
    <row r="31185" spans="7:12" x14ac:dyDescent="0.25">
      <c r="G31185"/>
      <c r="I31185"/>
      <c r="L31185"/>
    </row>
    <row r="31186" spans="7:12" x14ac:dyDescent="0.25">
      <c r="G31186"/>
      <c r="I31186"/>
      <c r="L31186"/>
    </row>
    <row r="31187" spans="7:12" x14ac:dyDescent="0.25">
      <c r="G31187"/>
      <c r="I31187"/>
      <c r="L31187"/>
    </row>
    <row r="31188" spans="7:12" x14ac:dyDescent="0.25">
      <c r="G31188"/>
      <c r="I31188"/>
      <c r="L31188"/>
    </row>
    <row r="31189" spans="7:12" x14ac:dyDescent="0.25">
      <c r="G31189"/>
      <c r="I31189"/>
      <c r="L31189"/>
    </row>
    <row r="31190" spans="7:12" x14ac:dyDescent="0.25">
      <c r="G31190"/>
      <c r="I31190"/>
      <c r="L31190"/>
    </row>
    <row r="31191" spans="7:12" x14ac:dyDescent="0.25">
      <c r="G31191"/>
      <c r="I31191"/>
      <c r="L31191"/>
    </row>
    <row r="31192" spans="7:12" x14ac:dyDescent="0.25">
      <c r="G31192"/>
      <c r="I31192"/>
      <c r="L31192"/>
    </row>
    <row r="31193" spans="7:12" x14ac:dyDescent="0.25">
      <c r="G31193"/>
      <c r="I31193"/>
      <c r="L31193"/>
    </row>
    <row r="31194" spans="7:12" x14ac:dyDescent="0.25">
      <c r="G31194"/>
      <c r="I31194"/>
      <c r="L31194"/>
    </row>
    <row r="31195" spans="7:12" x14ac:dyDescent="0.25">
      <c r="G31195"/>
      <c r="I31195"/>
      <c r="L31195"/>
    </row>
    <row r="31196" spans="7:12" x14ac:dyDescent="0.25">
      <c r="G31196"/>
      <c r="I31196"/>
      <c r="L31196"/>
    </row>
    <row r="31197" spans="7:12" x14ac:dyDescent="0.25">
      <c r="G31197"/>
      <c r="I31197"/>
      <c r="L31197"/>
    </row>
    <row r="31198" spans="7:12" x14ac:dyDescent="0.25">
      <c r="G31198"/>
      <c r="I31198"/>
      <c r="L31198"/>
    </row>
    <row r="31199" spans="7:12" x14ac:dyDescent="0.25">
      <c r="G31199"/>
      <c r="I31199"/>
      <c r="L31199"/>
    </row>
    <row r="31200" spans="7:12" x14ac:dyDescent="0.25">
      <c r="G31200"/>
      <c r="I31200"/>
      <c r="L31200"/>
    </row>
    <row r="31201" spans="7:12" x14ac:dyDescent="0.25">
      <c r="G31201"/>
      <c r="I31201"/>
      <c r="L31201"/>
    </row>
    <row r="31202" spans="7:12" x14ac:dyDescent="0.25">
      <c r="G31202"/>
      <c r="I31202"/>
      <c r="L31202"/>
    </row>
    <row r="31203" spans="7:12" x14ac:dyDescent="0.25">
      <c r="G31203"/>
      <c r="I31203"/>
      <c r="L31203"/>
    </row>
    <row r="31204" spans="7:12" x14ac:dyDescent="0.25">
      <c r="G31204"/>
      <c r="I31204"/>
      <c r="L31204"/>
    </row>
    <row r="31205" spans="7:12" x14ac:dyDescent="0.25">
      <c r="G31205"/>
      <c r="I31205"/>
      <c r="L31205"/>
    </row>
    <row r="31206" spans="7:12" x14ac:dyDescent="0.25">
      <c r="G31206"/>
      <c r="I31206"/>
      <c r="L31206"/>
    </row>
    <row r="31207" spans="7:12" x14ac:dyDescent="0.25">
      <c r="G31207"/>
      <c r="I31207"/>
      <c r="L31207"/>
    </row>
    <row r="31208" spans="7:12" x14ac:dyDescent="0.25">
      <c r="G31208"/>
      <c r="I31208"/>
      <c r="L31208"/>
    </row>
    <row r="31209" spans="7:12" x14ac:dyDescent="0.25">
      <c r="G31209"/>
      <c r="I31209"/>
      <c r="L31209"/>
    </row>
    <row r="31210" spans="7:12" x14ac:dyDescent="0.25">
      <c r="G31210"/>
      <c r="I31210"/>
      <c r="L31210"/>
    </row>
    <row r="31211" spans="7:12" x14ac:dyDescent="0.25">
      <c r="G31211"/>
      <c r="I31211"/>
      <c r="L31211"/>
    </row>
    <row r="31212" spans="7:12" x14ac:dyDescent="0.25">
      <c r="G31212"/>
      <c r="I31212"/>
      <c r="L31212"/>
    </row>
    <row r="31213" spans="7:12" x14ac:dyDescent="0.25">
      <c r="G31213"/>
      <c r="I31213"/>
      <c r="L31213"/>
    </row>
    <row r="31214" spans="7:12" x14ac:dyDescent="0.25">
      <c r="G31214"/>
      <c r="I31214"/>
      <c r="L31214"/>
    </row>
    <row r="31215" spans="7:12" x14ac:dyDescent="0.25">
      <c r="G31215"/>
      <c r="I31215"/>
      <c r="L31215"/>
    </row>
    <row r="31216" spans="7:12" x14ac:dyDescent="0.25">
      <c r="G31216"/>
      <c r="I31216"/>
      <c r="L31216"/>
    </row>
    <row r="31217" spans="7:12" x14ac:dyDescent="0.25">
      <c r="G31217"/>
      <c r="I31217"/>
      <c r="L31217"/>
    </row>
    <row r="31218" spans="7:12" x14ac:dyDescent="0.25">
      <c r="G31218"/>
      <c r="I31218"/>
      <c r="L31218"/>
    </row>
    <row r="31219" spans="7:12" x14ac:dyDescent="0.25">
      <c r="G31219"/>
      <c r="I31219"/>
      <c r="L31219"/>
    </row>
    <row r="31220" spans="7:12" x14ac:dyDescent="0.25">
      <c r="G31220"/>
      <c r="I31220"/>
      <c r="L31220"/>
    </row>
    <row r="31221" spans="7:12" x14ac:dyDescent="0.25">
      <c r="G31221"/>
      <c r="I31221"/>
      <c r="L31221"/>
    </row>
    <row r="31222" spans="7:12" x14ac:dyDescent="0.25">
      <c r="G31222"/>
      <c r="I31222"/>
      <c r="L31222"/>
    </row>
    <row r="31223" spans="7:12" x14ac:dyDescent="0.25">
      <c r="G31223"/>
      <c r="I31223"/>
      <c r="L31223"/>
    </row>
    <row r="31224" spans="7:12" x14ac:dyDescent="0.25">
      <c r="G31224"/>
      <c r="I31224"/>
      <c r="L31224"/>
    </row>
    <row r="31225" spans="7:12" x14ac:dyDescent="0.25">
      <c r="G31225"/>
      <c r="I31225"/>
      <c r="L31225"/>
    </row>
    <row r="31226" spans="7:12" x14ac:dyDescent="0.25">
      <c r="G31226"/>
      <c r="I31226"/>
      <c r="L31226"/>
    </row>
    <row r="31227" spans="7:12" x14ac:dyDescent="0.25">
      <c r="G31227"/>
      <c r="I31227"/>
      <c r="L31227"/>
    </row>
    <row r="31228" spans="7:12" x14ac:dyDescent="0.25">
      <c r="G31228"/>
      <c r="I31228"/>
      <c r="L31228"/>
    </row>
    <row r="31229" spans="7:12" x14ac:dyDescent="0.25">
      <c r="G31229"/>
      <c r="I31229"/>
      <c r="L31229"/>
    </row>
    <row r="31230" spans="7:12" x14ac:dyDescent="0.25">
      <c r="G31230"/>
      <c r="I31230"/>
      <c r="L31230"/>
    </row>
    <row r="31231" spans="7:12" x14ac:dyDescent="0.25">
      <c r="G31231"/>
      <c r="I31231"/>
      <c r="L31231"/>
    </row>
    <row r="31232" spans="7:12" x14ac:dyDescent="0.25">
      <c r="G31232"/>
      <c r="I31232"/>
      <c r="L31232"/>
    </row>
    <row r="31233" spans="7:12" x14ac:dyDescent="0.25">
      <c r="G31233"/>
      <c r="I31233"/>
      <c r="L31233"/>
    </row>
    <row r="31234" spans="7:12" x14ac:dyDescent="0.25">
      <c r="G31234"/>
      <c r="I31234"/>
      <c r="L31234"/>
    </row>
    <row r="31235" spans="7:12" x14ac:dyDescent="0.25">
      <c r="G31235"/>
      <c r="I31235"/>
      <c r="L31235"/>
    </row>
    <row r="31236" spans="7:12" x14ac:dyDescent="0.25">
      <c r="G31236"/>
      <c r="I31236"/>
      <c r="L31236"/>
    </row>
    <row r="31237" spans="7:12" x14ac:dyDescent="0.25">
      <c r="G31237"/>
      <c r="I31237"/>
      <c r="L31237"/>
    </row>
    <row r="31238" spans="7:12" x14ac:dyDescent="0.25">
      <c r="G31238"/>
      <c r="I31238"/>
      <c r="L31238"/>
    </row>
    <row r="31239" spans="7:12" x14ac:dyDescent="0.25">
      <c r="G31239"/>
      <c r="I31239"/>
      <c r="L31239"/>
    </row>
    <row r="31240" spans="7:12" x14ac:dyDescent="0.25">
      <c r="G31240"/>
      <c r="I31240"/>
      <c r="L31240"/>
    </row>
    <row r="31241" spans="7:12" x14ac:dyDescent="0.25">
      <c r="G31241"/>
      <c r="I31241"/>
      <c r="L31241"/>
    </row>
    <row r="31242" spans="7:12" x14ac:dyDescent="0.25">
      <c r="G31242"/>
      <c r="I31242"/>
      <c r="L31242"/>
    </row>
    <row r="31243" spans="7:12" x14ac:dyDescent="0.25">
      <c r="G31243"/>
      <c r="I31243"/>
      <c r="L31243"/>
    </row>
    <row r="31244" spans="7:12" x14ac:dyDescent="0.25">
      <c r="G31244"/>
      <c r="I31244"/>
      <c r="L31244"/>
    </row>
    <row r="31245" spans="7:12" x14ac:dyDescent="0.25">
      <c r="G31245"/>
      <c r="I31245"/>
      <c r="L31245"/>
    </row>
    <row r="31246" spans="7:12" x14ac:dyDescent="0.25">
      <c r="G31246"/>
      <c r="I31246"/>
      <c r="L31246"/>
    </row>
    <row r="31247" spans="7:12" x14ac:dyDescent="0.25">
      <c r="G31247"/>
      <c r="I31247"/>
      <c r="L31247"/>
    </row>
    <row r="31248" spans="7:12" x14ac:dyDescent="0.25">
      <c r="G31248"/>
      <c r="I31248"/>
      <c r="L31248"/>
    </row>
    <row r="31249" spans="7:12" x14ac:dyDescent="0.25">
      <c r="G31249"/>
      <c r="I31249"/>
      <c r="L31249"/>
    </row>
    <row r="31250" spans="7:12" x14ac:dyDescent="0.25">
      <c r="G31250"/>
      <c r="I31250"/>
      <c r="L31250"/>
    </row>
    <row r="31251" spans="7:12" x14ac:dyDescent="0.25">
      <c r="G31251"/>
      <c r="I31251"/>
      <c r="L31251"/>
    </row>
    <row r="31252" spans="7:12" x14ac:dyDescent="0.25">
      <c r="G31252"/>
      <c r="I31252"/>
      <c r="L31252"/>
    </row>
    <row r="31253" spans="7:12" x14ac:dyDescent="0.25">
      <c r="G31253"/>
      <c r="I31253"/>
      <c r="L31253"/>
    </row>
    <row r="31254" spans="7:12" x14ac:dyDescent="0.25">
      <c r="G31254"/>
      <c r="I31254"/>
      <c r="L31254"/>
    </row>
    <row r="31255" spans="7:12" x14ac:dyDescent="0.25">
      <c r="G31255"/>
      <c r="I31255"/>
      <c r="L31255"/>
    </row>
    <row r="31256" spans="7:12" x14ac:dyDescent="0.25">
      <c r="G31256"/>
      <c r="I31256"/>
      <c r="L31256"/>
    </row>
    <row r="31257" spans="7:12" x14ac:dyDescent="0.25">
      <c r="G31257"/>
      <c r="I31257"/>
      <c r="L31257"/>
    </row>
    <row r="31258" spans="7:12" x14ac:dyDescent="0.25">
      <c r="G31258"/>
      <c r="I31258"/>
      <c r="L31258"/>
    </row>
    <row r="31259" spans="7:12" x14ac:dyDescent="0.25">
      <c r="G31259"/>
      <c r="I31259"/>
      <c r="L31259"/>
    </row>
    <row r="31260" spans="7:12" x14ac:dyDescent="0.25">
      <c r="G31260"/>
      <c r="I31260"/>
      <c r="L31260"/>
    </row>
    <row r="31261" spans="7:12" x14ac:dyDescent="0.25">
      <c r="G31261"/>
      <c r="I31261"/>
      <c r="L31261"/>
    </row>
    <row r="31262" spans="7:12" x14ac:dyDescent="0.25">
      <c r="G31262"/>
      <c r="I31262"/>
      <c r="L31262"/>
    </row>
    <row r="31263" spans="7:12" x14ac:dyDescent="0.25">
      <c r="G31263"/>
      <c r="I31263"/>
      <c r="L31263"/>
    </row>
    <row r="31264" spans="7:12" x14ac:dyDescent="0.25">
      <c r="G31264"/>
      <c r="I31264"/>
      <c r="L31264"/>
    </row>
    <row r="31265" spans="7:12" x14ac:dyDescent="0.25">
      <c r="G31265"/>
      <c r="I31265"/>
      <c r="L31265"/>
    </row>
    <row r="31266" spans="7:12" x14ac:dyDescent="0.25">
      <c r="G31266"/>
      <c r="I31266"/>
      <c r="L31266"/>
    </row>
    <row r="31267" spans="7:12" x14ac:dyDescent="0.25">
      <c r="G31267"/>
      <c r="I31267"/>
      <c r="L31267"/>
    </row>
    <row r="31268" spans="7:12" x14ac:dyDescent="0.25">
      <c r="G31268"/>
      <c r="I31268"/>
      <c r="L31268"/>
    </row>
    <row r="31269" spans="7:12" x14ac:dyDescent="0.25">
      <c r="G31269"/>
      <c r="I31269"/>
      <c r="L31269"/>
    </row>
    <row r="31270" spans="7:12" x14ac:dyDescent="0.25">
      <c r="G31270"/>
      <c r="I31270"/>
      <c r="L31270"/>
    </row>
    <row r="31271" spans="7:12" x14ac:dyDescent="0.25">
      <c r="G31271"/>
      <c r="I31271"/>
      <c r="L31271"/>
    </row>
    <row r="31272" spans="7:12" x14ac:dyDescent="0.25">
      <c r="G31272"/>
      <c r="I31272"/>
      <c r="L31272"/>
    </row>
    <row r="31273" spans="7:12" x14ac:dyDescent="0.25">
      <c r="G31273"/>
      <c r="I31273"/>
      <c r="L31273"/>
    </row>
    <row r="31274" spans="7:12" x14ac:dyDescent="0.25">
      <c r="G31274"/>
      <c r="I31274"/>
      <c r="L31274"/>
    </row>
    <row r="31275" spans="7:12" x14ac:dyDescent="0.25">
      <c r="G31275"/>
      <c r="I31275"/>
      <c r="L31275"/>
    </row>
    <row r="31276" spans="7:12" x14ac:dyDescent="0.25">
      <c r="G31276"/>
      <c r="I31276"/>
      <c r="L31276"/>
    </row>
    <row r="31277" spans="7:12" x14ac:dyDescent="0.25">
      <c r="G31277"/>
      <c r="I31277"/>
      <c r="L31277"/>
    </row>
    <row r="31278" spans="7:12" x14ac:dyDescent="0.25">
      <c r="G31278"/>
      <c r="I31278"/>
      <c r="L31278"/>
    </row>
    <row r="31279" spans="7:12" x14ac:dyDescent="0.25">
      <c r="G31279"/>
      <c r="I31279"/>
      <c r="L31279"/>
    </row>
    <row r="31280" spans="7:12" x14ac:dyDescent="0.25">
      <c r="G31280"/>
      <c r="I31280"/>
      <c r="L31280"/>
    </row>
    <row r="31281" spans="7:12" x14ac:dyDescent="0.25">
      <c r="G31281"/>
      <c r="I31281"/>
      <c r="L31281"/>
    </row>
    <row r="31282" spans="7:12" x14ac:dyDescent="0.25">
      <c r="G31282"/>
      <c r="I31282"/>
      <c r="L31282"/>
    </row>
    <row r="31283" spans="7:12" x14ac:dyDescent="0.25">
      <c r="G31283"/>
      <c r="I31283"/>
      <c r="L31283"/>
    </row>
    <row r="31284" spans="7:12" x14ac:dyDescent="0.25">
      <c r="G31284"/>
      <c r="I31284"/>
      <c r="L31284"/>
    </row>
    <row r="31285" spans="7:12" x14ac:dyDescent="0.25">
      <c r="G31285"/>
      <c r="I31285"/>
      <c r="L31285"/>
    </row>
    <row r="31286" spans="7:12" x14ac:dyDescent="0.25">
      <c r="G31286"/>
      <c r="I31286"/>
      <c r="L31286"/>
    </row>
    <row r="31287" spans="7:12" x14ac:dyDescent="0.25">
      <c r="G31287"/>
      <c r="I31287"/>
      <c r="L31287"/>
    </row>
    <row r="31288" spans="7:12" x14ac:dyDescent="0.25">
      <c r="G31288"/>
      <c r="I31288"/>
      <c r="L31288"/>
    </row>
    <row r="31289" spans="7:12" x14ac:dyDescent="0.25">
      <c r="G31289"/>
      <c r="I31289"/>
      <c r="L31289"/>
    </row>
    <row r="31290" spans="7:12" x14ac:dyDescent="0.25">
      <c r="G31290"/>
      <c r="I31290"/>
      <c r="L31290"/>
    </row>
    <row r="31291" spans="7:12" x14ac:dyDescent="0.25">
      <c r="G31291"/>
      <c r="I31291"/>
      <c r="L31291"/>
    </row>
    <row r="31292" spans="7:12" x14ac:dyDescent="0.25">
      <c r="G31292"/>
      <c r="I31292"/>
      <c r="L31292"/>
    </row>
    <row r="31293" spans="7:12" x14ac:dyDescent="0.25">
      <c r="G31293"/>
      <c r="I31293"/>
      <c r="L31293"/>
    </row>
    <row r="31294" spans="7:12" x14ac:dyDescent="0.25">
      <c r="G31294"/>
      <c r="I31294"/>
      <c r="L31294"/>
    </row>
    <row r="31295" spans="7:12" x14ac:dyDescent="0.25">
      <c r="G31295"/>
      <c r="I31295"/>
      <c r="L31295"/>
    </row>
    <row r="31296" spans="7:12" x14ac:dyDescent="0.25">
      <c r="G31296"/>
      <c r="I31296"/>
      <c r="L31296"/>
    </row>
    <row r="31297" spans="7:12" x14ac:dyDescent="0.25">
      <c r="G31297"/>
      <c r="I31297"/>
      <c r="L31297"/>
    </row>
    <row r="31298" spans="7:12" x14ac:dyDescent="0.25">
      <c r="G31298"/>
      <c r="I31298"/>
      <c r="L31298"/>
    </row>
    <row r="31299" spans="7:12" x14ac:dyDescent="0.25">
      <c r="G31299"/>
      <c r="I31299"/>
      <c r="L31299"/>
    </row>
    <row r="31300" spans="7:12" x14ac:dyDescent="0.25">
      <c r="G31300"/>
      <c r="I31300"/>
      <c r="L31300"/>
    </row>
    <row r="31301" spans="7:12" x14ac:dyDescent="0.25">
      <c r="G31301"/>
      <c r="I31301"/>
      <c r="L31301"/>
    </row>
    <row r="31302" spans="7:12" x14ac:dyDescent="0.25">
      <c r="G31302"/>
      <c r="I31302"/>
      <c r="L31302"/>
    </row>
    <row r="31303" spans="7:12" x14ac:dyDescent="0.25">
      <c r="G31303"/>
      <c r="I31303"/>
      <c r="L31303"/>
    </row>
    <row r="31304" spans="7:12" x14ac:dyDescent="0.25">
      <c r="G31304"/>
      <c r="I31304"/>
      <c r="L31304"/>
    </row>
    <row r="31305" spans="7:12" x14ac:dyDescent="0.25">
      <c r="G31305"/>
      <c r="I31305"/>
      <c r="L31305"/>
    </row>
    <row r="31306" spans="7:12" x14ac:dyDescent="0.25">
      <c r="G31306"/>
      <c r="I31306"/>
      <c r="L31306"/>
    </row>
    <row r="31307" spans="7:12" x14ac:dyDescent="0.25">
      <c r="G31307"/>
      <c r="I31307"/>
      <c r="L31307"/>
    </row>
    <row r="31308" spans="7:12" x14ac:dyDescent="0.25">
      <c r="G31308"/>
      <c r="I31308"/>
      <c r="L31308"/>
    </row>
    <row r="31309" spans="7:12" x14ac:dyDescent="0.25">
      <c r="G31309"/>
      <c r="I31309"/>
      <c r="L31309"/>
    </row>
    <row r="31310" spans="7:12" x14ac:dyDescent="0.25">
      <c r="G31310"/>
      <c r="I31310"/>
      <c r="L31310"/>
    </row>
    <row r="31311" spans="7:12" x14ac:dyDescent="0.25">
      <c r="G31311"/>
      <c r="I31311"/>
      <c r="L31311"/>
    </row>
    <row r="31312" spans="7:12" x14ac:dyDescent="0.25">
      <c r="G31312"/>
      <c r="I31312"/>
      <c r="L31312"/>
    </row>
    <row r="31313" spans="7:12" x14ac:dyDescent="0.25">
      <c r="G31313"/>
      <c r="I31313"/>
      <c r="L31313"/>
    </row>
    <row r="31314" spans="7:12" x14ac:dyDescent="0.25">
      <c r="G31314"/>
      <c r="I31314"/>
      <c r="L31314"/>
    </row>
    <row r="31315" spans="7:12" x14ac:dyDescent="0.25">
      <c r="G31315"/>
      <c r="I31315"/>
      <c r="L31315"/>
    </row>
    <row r="31316" spans="7:12" x14ac:dyDescent="0.25">
      <c r="G31316"/>
      <c r="I31316"/>
      <c r="L31316"/>
    </row>
    <row r="31317" spans="7:12" x14ac:dyDescent="0.25">
      <c r="G31317"/>
      <c r="I31317"/>
      <c r="L31317"/>
    </row>
    <row r="31318" spans="7:12" x14ac:dyDescent="0.25">
      <c r="G31318"/>
      <c r="I31318"/>
      <c r="L31318"/>
    </row>
    <row r="31319" spans="7:12" x14ac:dyDescent="0.25">
      <c r="G31319"/>
      <c r="I31319"/>
      <c r="L31319"/>
    </row>
    <row r="31320" spans="7:12" x14ac:dyDescent="0.25">
      <c r="G31320"/>
      <c r="I31320"/>
      <c r="L31320"/>
    </row>
    <row r="31321" spans="7:12" x14ac:dyDescent="0.25">
      <c r="G31321"/>
      <c r="I31321"/>
      <c r="L31321"/>
    </row>
    <row r="31322" spans="7:12" x14ac:dyDescent="0.25">
      <c r="G31322"/>
      <c r="I31322"/>
      <c r="L31322"/>
    </row>
    <row r="31323" spans="7:12" x14ac:dyDescent="0.25">
      <c r="G31323"/>
      <c r="I31323"/>
      <c r="L31323"/>
    </row>
    <row r="31324" spans="7:12" x14ac:dyDescent="0.25">
      <c r="G31324"/>
      <c r="I31324"/>
      <c r="L31324"/>
    </row>
    <row r="31325" spans="7:12" x14ac:dyDescent="0.25">
      <c r="G31325"/>
      <c r="I31325"/>
      <c r="L31325"/>
    </row>
    <row r="31326" spans="7:12" x14ac:dyDescent="0.25">
      <c r="G31326"/>
      <c r="I31326"/>
      <c r="L31326"/>
    </row>
    <row r="31327" spans="7:12" x14ac:dyDescent="0.25">
      <c r="G31327"/>
      <c r="I31327"/>
      <c r="L31327"/>
    </row>
    <row r="31328" spans="7:12" x14ac:dyDescent="0.25">
      <c r="G31328"/>
      <c r="I31328"/>
      <c r="L31328"/>
    </row>
    <row r="31329" spans="7:12" x14ac:dyDescent="0.25">
      <c r="G31329"/>
      <c r="I31329"/>
      <c r="L31329"/>
    </row>
    <row r="31330" spans="7:12" x14ac:dyDescent="0.25">
      <c r="G31330"/>
      <c r="I31330"/>
      <c r="L31330"/>
    </row>
    <row r="31331" spans="7:12" x14ac:dyDescent="0.25">
      <c r="G31331"/>
      <c r="I31331"/>
      <c r="L31331"/>
    </row>
    <row r="31332" spans="7:12" x14ac:dyDescent="0.25">
      <c r="G31332"/>
      <c r="I31332"/>
      <c r="L31332"/>
    </row>
    <row r="31333" spans="7:12" x14ac:dyDescent="0.25">
      <c r="G31333"/>
      <c r="I31333"/>
      <c r="L31333"/>
    </row>
    <row r="31334" spans="7:12" x14ac:dyDescent="0.25">
      <c r="G31334"/>
      <c r="I31334"/>
      <c r="L31334"/>
    </row>
    <row r="31335" spans="7:12" x14ac:dyDescent="0.25">
      <c r="G31335"/>
      <c r="I31335"/>
      <c r="L31335"/>
    </row>
    <row r="31336" spans="7:12" x14ac:dyDescent="0.25">
      <c r="G31336"/>
      <c r="I31336"/>
      <c r="L31336"/>
    </row>
    <row r="31337" spans="7:12" x14ac:dyDescent="0.25">
      <c r="G31337"/>
      <c r="I31337"/>
      <c r="L31337"/>
    </row>
    <row r="31338" spans="7:12" x14ac:dyDescent="0.25">
      <c r="G31338"/>
      <c r="I31338"/>
      <c r="L31338"/>
    </row>
    <row r="31339" spans="7:12" x14ac:dyDescent="0.25">
      <c r="G31339"/>
      <c r="I31339"/>
      <c r="L31339"/>
    </row>
    <row r="31340" spans="7:12" x14ac:dyDescent="0.25">
      <c r="G31340"/>
      <c r="I31340"/>
      <c r="L31340"/>
    </row>
    <row r="31341" spans="7:12" x14ac:dyDescent="0.25">
      <c r="G31341"/>
      <c r="I31341"/>
      <c r="L31341"/>
    </row>
    <row r="31342" spans="7:12" x14ac:dyDescent="0.25">
      <c r="G31342"/>
      <c r="I31342"/>
      <c r="L31342"/>
    </row>
    <row r="31343" spans="7:12" x14ac:dyDescent="0.25">
      <c r="G31343"/>
      <c r="I31343"/>
      <c r="L31343"/>
    </row>
    <row r="31344" spans="7:12" x14ac:dyDescent="0.25">
      <c r="G31344"/>
      <c r="I31344"/>
      <c r="L31344"/>
    </row>
    <row r="31345" spans="7:12" x14ac:dyDescent="0.25">
      <c r="G31345"/>
      <c r="I31345"/>
      <c r="L31345"/>
    </row>
    <row r="31346" spans="7:12" x14ac:dyDescent="0.25">
      <c r="G31346"/>
      <c r="I31346"/>
      <c r="L31346"/>
    </row>
    <row r="31347" spans="7:12" x14ac:dyDescent="0.25">
      <c r="G31347"/>
      <c r="I31347"/>
      <c r="L31347"/>
    </row>
    <row r="31348" spans="7:12" x14ac:dyDescent="0.25">
      <c r="G31348"/>
      <c r="I31348"/>
      <c r="L31348"/>
    </row>
    <row r="31349" spans="7:12" x14ac:dyDescent="0.25">
      <c r="G31349"/>
      <c r="I31349"/>
      <c r="L31349"/>
    </row>
    <row r="31350" spans="7:12" x14ac:dyDescent="0.25">
      <c r="G31350"/>
      <c r="I31350"/>
      <c r="L31350"/>
    </row>
    <row r="31351" spans="7:12" x14ac:dyDescent="0.25">
      <c r="G31351"/>
      <c r="I31351"/>
      <c r="L31351"/>
    </row>
    <row r="31352" spans="7:12" x14ac:dyDescent="0.25">
      <c r="G31352"/>
      <c r="I31352"/>
      <c r="L31352"/>
    </row>
    <row r="31353" spans="7:12" x14ac:dyDescent="0.25">
      <c r="G31353"/>
      <c r="I31353"/>
      <c r="L31353"/>
    </row>
    <row r="31354" spans="7:12" x14ac:dyDescent="0.25">
      <c r="G31354"/>
      <c r="I31354"/>
      <c r="L31354"/>
    </row>
    <row r="31355" spans="7:12" x14ac:dyDescent="0.25">
      <c r="G31355"/>
      <c r="I31355"/>
      <c r="L31355"/>
    </row>
    <row r="31356" spans="7:12" x14ac:dyDescent="0.25">
      <c r="G31356"/>
      <c r="I31356"/>
      <c r="L31356"/>
    </row>
    <row r="31357" spans="7:12" x14ac:dyDescent="0.25">
      <c r="G31357"/>
      <c r="I31357"/>
      <c r="L31357"/>
    </row>
    <row r="31358" spans="7:12" x14ac:dyDescent="0.25">
      <c r="G31358"/>
      <c r="I31358"/>
      <c r="L31358"/>
    </row>
    <row r="31359" spans="7:12" x14ac:dyDescent="0.25">
      <c r="G31359"/>
      <c r="I31359"/>
      <c r="L31359"/>
    </row>
    <row r="31360" spans="7:12" x14ac:dyDescent="0.25">
      <c r="G31360"/>
      <c r="I31360"/>
      <c r="L31360"/>
    </row>
    <row r="31361" spans="7:12" x14ac:dyDescent="0.25">
      <c r="G31361"/>
      <c r="I31361"/>
      <c r="L31361"/>
    </row>
    <row r="31362" spans="7:12" x14ac:dyDescent="0.25">
      <c r="G31362"/>
      <c r="I31362"/>
      <c r="L31362"/>
    </row>
    <row r="31363" spans="7:12" x14ac:dyDescent="0.25">
      <c r="G31363"/>
      <c r="I31363"/>
      <c r="L31363"/>
    </row>
    <row r="31364" spans="7:12" x14ac:dyDescent="0.25">
      <c r="G31364"/>
      <c r="I31364"/>
      <c r="L31364"/>
    </row>
    <row r="31365" spans="7:12" x14ac:dyDescent="0.25">
      <c r="G31365"/>
      <c r="I31365"/>
      <c r="L31365"/>
    </row>
    <row r="31366" spans="7:12" x14ac:dyDescent="0.25">
      <c r="G31366"/>
      <c r="I31366"/>
      <c r="L31366"/>
    </row>
    <row r="31367" spans="7:12" x14ac:dyDescent="0.25">
      <c r="G31367"/>
      <c r="I31367"/>
      <c r="L31367"/>
    </row>
    <row r="31368" spans="7:12" x14ac:dyDescent="0.25">
      <c r="G31368"/>
      <c r="I31368"/>
      <c r="L31368"/>
    </row>
    <row r="31369" spans="7:12" x14ac:dyDescent="0.25">
      <c r="G31369"/>
      <c r="I31369"/>
      <c r="L31369"/>
    </row>
    <row r="31370" spans="7:12" x14ac:dyDescent="0.25">
      <c r="G31370"/>
      <c r="I31370"/>
      <c r="L31370"/>
    </row>
    <row r="31371" spans="7:12" x14ac:dyDescent="0.25">
      <c r="G31371"/>
      <c r="I31371"/>
      <c r="L31371"/>
    </row>
    <row r="31372" spans="7:12" x14ac:dyDescent="0.25">
      <c r="G31372"/>
      <c r="I31372"/>
      <c r="L31372"/>
    </row>
    <row r="31373" spans="7:12" x14ac:dyDescent="0.25">
      <c r="G31373"/>
      <c r="I31373"/>
      <c r="L31373"/>
    </row>
    <row r="31374" spans="7:12" x14ac:dyDescent="0.25">
      <c r="G31374"/>
      <c r="I31374"/>
      <c r="L31374"/>
    </row>
    <row r="31375" spans="7:12" x14ac:dyDescent="0.25">
      <c r="G31375"/>
      <c r="I31375"/>
      <c r="L31375"/>
    </row>
    <row r="31376" spans="7:12" x14ac:dyDescent="0.25">
      <c r="G31376"/>
      <c r="I31376"/>
      <c r="L31376"/>
    </row>
    <row r="31377" spans="7:12" x14ac:dyDescent="0.25">
      <c r="G31377"/>
      <c r="I31377"/>
      <c r="L31377"/>
    </row>
    <row r="31378" spans="7:12" x14ac:dyDescent="0.25">
      <c r="G31378"/>
      <c r="I31378"/>
      <c r="L31378"/>
    </row>
    <row r="31379" spans="7:12" x14ac:dyDescent="0.25">
      <c r="G31379"/>
      <c r="I31379"/>
      <c r="L31379"/>
    </row>
    <row r="31380" spans="7:12" x14ac:dyDescent="0.25">
      <c r="G31380"/>
      <c r="I31380"/>
      <c r="L31380"/>
    </row>
    <row r="31381" spans="7:12" x14ac:dyDescent="0.25">
      <c r="G31381"/>
      <c r="I31381"/>
      <c r="L31381"/>
    </row>
    <row r="31382" spans="7:12" x14ac:dyDescent="0.25">
      <c r="G31382"/>
      <c r="I31382"/>
      <c r="L31382"/>
    </row>
    <row r="31383" spans="7:12" x14ac:dyDescent="0.25">
      <c r="G31383"/>
      <c r="I31383"/>
      <c r="L31383"/>
    </row>
    <row r="31384" spans="7:12" x14ac:dyDescent="0.25">
      <c r="G31384"/>
      <c r="I31384"/>
      <c r="L31384"/>
    </row>
    <row r="31385" spans="7:12" x14ac:dyDescent="0.25">
      <c r="G31385"/>
      <c r="I31385"/>
      <c r="L31385"/>
    </row>
    <row r="31386" spans="7:12" x14ac:dyDescent="0.25">
      <c r="G31386"/>
      <c r="I31386"/>
      <c r="L31386"/>
    </row>
    <row r="31387" spans="7:12" x14ac:dyDescent="0.25">
      <c r="G31387"/>
      <c r="I31387"/>
      <c r="L31387"/>
    </row>
    <row r="31388" spans="7:12" x14ac:dyDescent="0.25">
      <c r="G31388"/>
      <c r="I31388"/>
      <c r="L31388"/>
    </row>
    <row r="31389" spans="7:12" x14ac:dyDescent="0.25">
      <c r="G31389"/>
      <c r="I31389"/>
      <c r="L31389"/>
    </row>
    <row r="31390" spans="7:12" x14ac:dyDescent="0.25">
      <c r="G31390"/>
      <c r="I31390"/>
      <c r="L31390"/>
    </row>
    <row r="31391" spans="7:12" x14ac:dyDescent="0.25">
      <c r="G31391"/>
      <c r="I31391"/>
      <c r="L31391"/>
    </row>
    <row r="31392" spans="7:12" x14ac:dyDescent="0.25">
      <c r="G31392"/>
      <c r="I31392"/>
      <c r="L31392"/>
    </row>
    <row r="31393" spans="7:12" x14ac:dyDescent="0.25">
      <c r="G31393"/>
      <c r="I31393"/>
      <c r="L31393"/>
    </row>
    <row r="31394" spans="7:12" x14ac:dyDescent="0.25">
      <c r="G31394"/>
      <c r="I31394"/>
      <c r="L31394"/>
    </row>
    <row r="31395" spans="7:12" x14ac:dyDescent="0.25">
      <c r="G31395"/>
      <c r="I31395"/>
      <c r="L31395"/>
    </row>
    <row r="31396" spans="7:12" x14ac:dyDescent="0.25">
      <c r="G31396"/>
      <c r="I31396"/>
      <c r="L31396"/>
    </row>
    <row r="31397" spans="7:12" x14ac:dyDescent="0.25">
      <c r="G31397"/>
      <c r="I31397"/>
      <c r="L31397"/>
    </row>
    <row r="31398" spans="7:12" x14ac:dyDescent="0.25">
      <c r="G31398"/>
      <c r="I31398"/>
      <c r="L31398"/>
    </row>
    <row r="31399" spans="7:12" x14ac:dyDescent="0.25">
      <c r="G31399"/>
      <c r="I31399"/>
      <c r="L31399"/>
    </row>
    <row r="31400" spans="7:12" x14ac:dyDescent="0.25">
      <c r="G31400"/>
      <c r="I31400"/>
      <c r="L31400"/>
    </row>
    <row r="31401" spans="7:12" x14ac:dyDescent="0.25">
      <c r="G31401"/>
      <c r="I31401"/>
      <c r="L31401"/>
    </row>
    <row r="31402" spans="7:12" x14ac:dyDescent="0.25">
      <c r="G31402"/>
      <c r="I31402"/>
      <c r="L31402"/>
    </row>
    <row r="31403" spans="7:12" x14ac:dyDescent="0.25">
      <c r="G31403"/>
      <c r="I31403"/>
      <c r="L31403"/>
    </row>
    <row r="31404" spans="7:12" x14ac:dyDescent="0.25">
      <c r="G31404"/>
      <c r="I31404"/>
      <c r="L31404"/>
    </row>
    <row r="31405" spans="7:12" x14ac:dyDescent="0.25">
      <c r="G31405"/>
      <c r="I31405"/>
      <c r="L31405"/>
    </row>
    <row r="31406" spans="7:12" x14ac:dyDescent="0.25">
      <c r="G31406"/>
      <c r="I31406"/>
      <c r="L31406"/>
    </row>
    <row r="31407" spans="7:12" x14ac:dyDescent="0.25">
      <c r="G31407"/>
      <c r="I31407"/>
      <c r="L31407"/>
    </row>
    <row r="31408" spans="7:12" x14ac:dyDescent="0.25">
      <c r="G31408"/>
      <c r="I31408"/>
      <c r="L31408"/>
    </row>
    <row r="31409" spans="7:12" x14ac:dyDescent="0.25">
      <c r="G31409"/>
      <c r="I31409"/>
      <c r="L31409"/>
    </row>
    <row r="31410" spans="7:12" x14ac:dyDescent="0.25">
      <c r="G31410"/>
      <c r="I31410"/>
      <c r="L31410"/>
    </row>
    <row r="31411" spans="7:12" x14ac:dyDescent="0.25">
      <c r="G31411"/>
      <c r="I31411"/>
      <c r="L31411"/>
    </row>
    <row r="31412" spans="7:12" x14ac:dyDescent="0.25">
      <c r="G31412"/>
      <c r="I31412"/>
      <c r="L31412"/>
    </row>
    <row r="31413" spans="7:12" x14ac:dyDescent="0.25">
      <c r="G31413"/>
      <c r="I31413"/>
      <c r="L31413"/>
    </row>
    <row r="31414" spans="7:12" x14ac:dyDescent="0.25">
      <c r="G31414"/>
      <c r="I31414"/>
      <c r="L31414"/>
    </row>
    <row r="31415" spans="7:12" x14ac:dyDescent="0.25">
      <c r="G31415"/>
      <c r="I31415"/>
      <c r="L31415"/>
    </row>
    <row r="31416" spans="7:12" x14ac:dyDescent="0.25">
      <c r="G31416"/>
      <c r="I31416"/>
      <c r="L31416"/>
    </row>
    <row r="31417" spans="7:12" x14ac:dyDescent="0.25">
      <c r="G31417"/>
      <c r="I31417"/>
      <c r="L31417"/>
    </row>
    <row r="31418" spans="7:12" x14ac:dyDescent="0.25">
      <c r="G31418"/>
      <c r="I31418"/>
      <c r="L31418"/>
    </row>
    <row r="31419" spans="7:12" x14ac:dyDescent="0.25">
      <c r="G31419"/>
      <c r="I31419"/>
      <c r="L31419"/>
    </row>
    <row r="31420" spans="7:12" x14ac:dyDescent="0.25">
      <c r="G31420"/>
      <c r="I31420"/>
      <c r="L31420"/>
    </row>
    <row r="31421" spans="7:12" x14ac:dyDescent="0.25">
      <c r="G31421"/>
      <c r="I31421"/>
      <c r="L31421"/>
    </row>
    <row r="31422" spans="7:12" x14ac:dyDescent="0.25">
      <c r="G31422"/>
      <c r="I31422"/>
      <c r="L31422"/>
    </row>
    <row r="31423" spans="7:12" x14ac:dyDescent="0.25">
      <c r="G31423"/>
      <c r="I31423"/>
      <c r="L31423"/>
    </row>
    <row r="31424" spans="7:12" x14ac:dyDescent="0.25">
      <c r="G31424"/>
      <c r="I31424"/>
      <c r="L31424"/>
    </row>
    <row r="31425" spans="7:12" x14ac:dyDescent="0.25">
      <c r="G31425"/>
      <c r="I31425"/>
      <c r="L31425"/>
    </row>
    <row r="31426" spans="7:12" x14ac:dyDescent="0.25">
      <c r="G31426"/>
      <c r="I31426"/>
      <c r="L31426"/>
    </row>
    <row r="31427" spans="7:12" x14ac:dyDescent="0.25">
      <c r="G31427"/>
      <c r="I31427"/>
      <c r="L31427"/>
    </row>
    <row r="31428" spans="7:12" x14ac:dyDescent="0.25">
      <c r="G31428"/>
      <c r="I31428"/>
      <c r="L31428"/>
    </row>
    <row r="31429" spans="7:12" x14ac:dyDescent="0.25">
      <c r="G31429"/>
      <c r="I31429"/>
      <c r="L31429"/>
    </row>
    <row r="31430" spans="7:12" x14ac:dyDescent="0.25">
      <c r="G31430"/>
      <c r="I31430"/>
      <c r="L31430"/>
    </row>
    <row r="31431" spans="7:12" x14ac:dyDescent="0.25">
      <c r="G31431"/>
      <c r="I31431"/>
      <c r="L31431"/>
    </row>
    <row r="31432" spans="7:12" x14ac:dyDescent="0.25">
      <c r="G31432"/>
      <c r="I31432"/>
      <c r="L31432"/>
    </row>
    <row r="31433" spans="7:12" x14ac:dyDescent="0.25">
      <c r="G31433"/>
      <c r="I31433"/>
      <c r="L31433"/>
    </row>
    <row r="31434" spans="7:12" x14ac:dyDescent="0.25">
      <c r="G31434"/>
      <c r="I31434"/>
      <c r="L31434"/>
    </row>
    <row r="31435" spans="7:12" x14ac:dyDescent="0.25">
      <c r="G31435"/>
      <c r="I31435"/>
      <c r="L31435"/>
    </row>
    <row r="31436" spans="7:12" x14ac:dyDescent="0.25">
      <c r="G31436"/>
      <c r="I31436"/>
      <c r="L31436"/>
    </row>
    <row r="31437" spans="7:12" x14ac:dyDescent="0.25">
      <c r="G31437"/>
      <c r="I31437"/>
      <c r="L31437"/>
    </row>
    <row r="31438" spans="7:12" x14ac:dyDescent="0.25">
      <c r="G31438"/>
      <c r="I31438"/>
      <c r="L31438"/>
    </row>
    <row r="31439" spans="7:12" x14ac:dyDescent="0.25">
      <c r="G31439"/>
      <c r="I31439"/>
      <c r="L31439"/>
    </row>
    <row r="31440" spans="7:12" x14ac:dyDescent="0.25">
      <c r="G31440"/>
      <c r="I31440"/>
      <c r="L31440"/>
    </row>
    <row r="31441" spans="7:12" x14ac:dyDescent="0.25">
      <c r="G31441"/>
      <c r="I31441"/>
      <c r="L31441"/>
    </row>
    <row r="31442" spans="7:12" x14ac:dyDescent="0.25">
      <c r="G31442"/>
      <c r="I31442"/>
      <c r="L31442"/>
    </row>
    <row r="31443" spans="7:12" x14ac:dyDescent="0.25">
      <c r="G31443"/>
      <c r="I31443"/>
      <c r="L31443"/>
    </row>
    <row r="31444" spans="7:12" x14ac:dyDescent="0.25">
      <c r="G31444"/>
      <c r="I31444"/>
      <c r="L31444"/>
    </row>
    <row r="31445" spans="7:12" x14ac:dyDescent="0.25">
      <c r="G31445"/>
      <c r="I31445"/>
      <c r="L31445"/>
    </row>
    <row r="31446" spans="7:12" x14ac:dyDescent="0.25">
      <c r="G31446"/>
      <c r="I31446"/>
      <c r="L31446"/>
    </row>
    <row r="31447" spans="7:12" x14ac:dyDescent="0.25">
      <c r="G31447"/>
      <c r="I31447"/>
      <c r="L31447"/>
    </row>
    <row r="31448" spans="7:12" x14ac:dyDescent="0.25">
      <c r="G31448"/>
      <c r="I31448"/>
      <c r="L31448"/>
    </row>
    <row r="31449" spans="7:12" x14ac:dyDescent="0.25">
      <c r="G31449"/>
      <c r="I31449"/>
      <c r="L31449"/>
    </row>
    <row r="31450" spans="7:12" x14ac:dyDescent="0.25">
      <c r="G31450"/>
      <c r="I31450"/>
      <c r="L31450"/>
    </row>
    <row r="31451" spans="7:12" x14ac:dyDescent="0.25">
      <c r="G31451"/>
      <c r="I31451"/>
      <c r="L31451"/>
    </row>
    <row r="31452" spans="7:12" x14ac:dyDescent="0.25">
      <c r="G31452"/>
      <c r="I31452"/>
      <c r="L31452"/>
    </row>
    <row r="31453" spans="7:12" x14ac:dyDescent="0.25">
      <c r="G31453"/>
      <c r="I31453"/>
      <c r="L31453"/>
    </row>
    <row r="31454" spans="7:12" x14ac:dyDescent="0.25">
      <c r="G31454"/>
      <c r="I31454"/>
      <c r="L31454"/>
    </row>
    <row r="31455" spans="7:12" x14ac:dyDescent="0.25">
      <c r="G31455"/>
      <c r="I31455"/>
      <c r="L31455"/>
    </row>
    <row r="31456" spans="7:12" x14ac:dyDescent="0.25">
      <c r="G31456"/>
      <c r="I31456"/>
      <c r="L31456"/>
    </row>
    <row r="31457" spans="7:12" x14ac:dyDescent="0.25">
      <c r="G31457"/>
      <c r="I31457"/>
      <c r="L31457"/>
    </row>
    <row r="31458" spans="7:12" x14ac:dyDescent="0.25">
      <c r="G31458"/>
      <c r="I31458"/>
      <c r="L31458"/>
    </row>
    <row r="31459" spans="7:12" x14ac:dyDescent="0.25">
      <c r="G31459"/>
      <c r="I31459"/>
      <c r="L31459"/>
    </row>
    <row r="31460" spans="7:12" x14ac:dyDescent="0.25">
      <c r="G31460"/>
      <c r="I31460"/>
      <c r="L31460"/>
    </row>
    <row r="31461" spans="7:12" x14ac:dyDescent="0.25">
      <c r="G31461"/>
      <c r="I31461"/>
      <c r="L31461"/>
    </row>
    <row r="31462" spans="7:12" x14ac:dyDescent="0.25">
      <c r="G31462"/>
      <c r="I31462"/>
      <c r="L31462"/>
    </row>
    <row r="31463" spans="7:12" x14ac:dyDescent="0.25">
      <c r="G31463"/>
      <c r="I31463"/>
      <c r="L31463"/>
    </row>
    <row r="31464" spans="7:12" x14ac:dyDescent="0.25">
      <c r="G31464"/>
      <c r="I31464"/>
      <c r="L31464"/>
    </row>
    <row r="31465" spans="7:12" x14ac:dyDescent="0.25">
      <c r="G31465"/>
      <c r="I31465"/>
      <c r="L31465"/>
    </row>
    <row r="31466" spans="7:12" x14ac:dyDescent="0.25">
      <c r="G31466"/>
      <c r="I31466"/>
      <c r="L31466"/>
    </row>
    <row r="31467" spans="7:12" x14ac:dyDescent="0.25">
      <c r="G31467"/>
      <c r="I31467"/>
      <c r="L31467"/>
    </row>
    <row r="31468" spans="7:12" x14ac:dyDescent="0.25">
      <c r="G31468"/>
      <c r="I31468"/>
      <c r="L31468"/>
    </row>
    <row r="31469" spans="7:12" x14ac:dyDescent="0.25">
      <c r="G31469"/>
      <c r="I31469"/>
      <c r="L31469"/>
    </row>
    <row r="31470" spans="7:12" x14ac:dyDescent="0.25">
      <c r="G31470"/>
      <c r="I31470"/>
      <c r="L31470"/>
    </row>
    <row r="31471" spans="7:12" x14ac:dyDescent="0.25">
      <c r="G31471"/>
      <c r="I31471"/>
      <c r="L31471"/>
    </row>
    <row r="31472" spans="7:12" x14ac:dyDescent="0.25">
      <c r="G31472"/>
      <c r="I31472"/>
      <c r="L31472"/>
    </row>
    <row r="31473" spans="7:12" x14ac:dyDescent="0.25">
      <c r="G31473"/>
      <c r="I31473"/>
      <c r="L31473"/>
    </row>
    <row r="31474" spans="7:12" x14ac:dyDescent="0.25">
      <c r="G31474"/>
      <c r="I31474"/>
      <c r="L31474"/>
    </row>
    <row r="31475" spans="7:12" x14ac:dyDescent="0.25">
      <c r="G31475"/>
      <c r="I31475"/>
      <c r="L31475"/>
    </row>
    <row r="31476" spans="7:12" x14ac:dyDescent="0.25">
      <c r="G31476"/>
      <c r="I31476"/>
      <c r="L31476"/>
    </row>
    <row r="31477" spans="7:12" x14ac:dyDescent="0.25">
      <c r="G31477"/>
      <c r="I31477"/>
      <c r="L31477"/>
    </row>
    <row r="31478" spans="7:12" x14ac:dyDescent="0.25">
      <c r="G31478"/>
      <c r="I31478"/>
      <c r="L31478"/>
    </row>
    <row r="31479" spans="7:12" x14ac:dyDescent="0.25">
      <c r="G31479"/>
      <c r="I31479"/>
      <c r="L31479"/>
    </row>
    <row r="31480" spans="7:12" x14ac:dyDescent="0.25">
      <c r="G31480"/>
      <c r="I31480"/>
      <c r="L31480"/>
    </row>
    <row r="31481" spans="7:12" x14ac:dyDescent="0.25">
      <c r="G31481"/>
      <c r="I31481"/>
      <c r="L31481"/>
    </row>
    <row r="31482" spans="7:12" x14ac:dyDescent="0.25">
      <c r="G31482"/>
      <c r="I31482"/>
      <c r="L31482"/>
    </row>
    <row r="31483" spans="7:12" x14ac:dyDescent="0.25">
      <c r="G31483"/>
      <c r="I31483"/>
      <c r="L31483"/>
    </row>
    <row r="31484" spans="7:12" x14ac:dyDescent="0.25">
      <c r="G31484"/>
      <c r="I31484"/>
      <c r="L31484"/>
    </row>
    <row r="31485" spans="7:12" x14ac:dyDescent="0.25">
      <c r="G31485"/>
      <c r="I31485"/>
      <c r="L31485"/>
    </row>
    <row r="31486" spans="7:12" x14ac:dyDescent="0.25">
      <c r="G31486"/>
      <c r="I31486"/>
      <c r="L31486"/>
    </row>
    <row r="31487" spans="7:12" x14ac:dyDescent="0.25">
      <c r="G31487"/>
      <c r="I31487"/>
      <c r="L31487"/>
    </row>
    <row r="31488" spans="7:12" x14ac:dyDescent="0.25">
      <c r="G31488"/>
      <c r="I31488"/>
      <c r="L31488"/>
    </row>
    <row r="31489" spans="7:12" x14ac:dyDescent="0.25">
      <c r="G31489"/>
      <c r="I31489"/>
      <c r="L31489"/>
    </row>
    <row r="31490" spans="7:12" x14ac:dyDescent="0.25">
      <c r="G31490"/>
      <c r="I31490"/>
      <c r="L31490"/>
    </row>
    <row r="31491" spans="7:12" x14ac:dyDescent="0.25">
      <c r="G31491"/>
      <c r="I31491"/>
      <c r="L31491"/>
    </row>
    <row r="31492" spans="7:12" x14ac:dyDescent="0.25">
      <c r="G31492"/>
      <c r="I31492"/>
      <c r="L31492"/>
    </row>
    <row r="31493" spans="7:12" x14ac:dyDescent="0.25">
      <c r="G31493"/>
      <c r="I31493"/>
      <c r="L31493"/>
    </row>
    <row r="31494" spans="7:12" x14ac:dyDescent="0.25">
      <c r="G31494"/>
      <c r="I31494"/>
      <c r="L31494"/>
    </row>
    <row r="31495" spans="7:12" x14ac:dyDescent="0.25">
      <c r="G31495"/>
      <c r="I31495"/>
      <c r="L31495"/>
    </row>
    <row r="31496" spans="7:12" x14ac:dyDescent="0.25">
      <c r="G31496"/>
      <c r="I31496"/>
      <c r="L31496"/>
    </row>
    <row r="31497" spans="7:12" x14ac:dyDescent="0.25">
      <c r="G31497"/>
      <c r="I31497"/>
      <c r="L31497"/>
    </row>
    <row r="31498" spans="7:12" x14ac:dyDescent="0.25">
      <c r="G31498"/>
      <c r="I31498"/>
      <c r="L31498"/>
    </row>
    <row r="31499" spans="7:12" x14ac:dyDescent="0.25">
      <c r="G31499"/>
      <c r="I31499"/>
      <c r="L31499"/>
    </row>
    <row r="31500" spans="7:12" x14ac:dyDescent="0.25">
      <c r="G31500"/>
      <c r="I31500"/>
      <c r="L31500"/>
    </row>
    <row r="31501" spans="7:12" x14ac:dyDescent="0.25">
      <c r="G31501"/>
      <c r="I31501"/>
      <c r="L31501"/>
    </row>
    <row r="31502" spans="7:12" x14ac:dyDescent="0.25">
      <c r="G31502"/>
      <c r="I31502"/>
      <c r="L31502"/>
    </row>
    <row r="31503" spans="7:12" x14ac:dyDescent="0.25">
      <c r="G31503"/>
      <c r="I31503"/>
      <c r="L31503"/>
    </row>
    <row r="31504" spans="7:12" x14ac:dyDescent="0.25">
      <c r="G31504"/>
      <c r="I31504"/>
      <c r="L31504"/>
    </row>
    <row r="31505" spans="7:12" x14ac:dyDescent="0.25">
      <c r="G31505"/>
      <c r="I31505"/>
      <c r="L31505"/>
    </row>
    <row r="31506" spans="7:12" x14ac:dyDescent="0.25">
      <c r="G31506"/>
      <c r="I31506"/>
      <c r="L31506"/>
    </row>
    <row r="31507" spans="7:12" x14ac:dyDescent="0.25">
      <c r="G31507"/>
      <c r="I31507"/>
      <c r="L31507"/>
    </row>
    <row r="31508" spans="7:12" x14ac:dyDescent="0.25">
      <c r="G31508"/>
      <c r="I31508"/>
      <c r="L31508"/>
    </row>
    <row r="31509" spans="7:12" x14ac:dyDescent="0.25">
      <c r="G31509"/>
      <c r="I31509"/>
      <c r="L31509"/>
    </row>
    <row r="31510" spans="7:12" x14ac:dyDescent="0.25">
      <c r="G31510"/>
      <c r="I31510"/>
      <c r="L31510"/>
    </row>
    <row r="31511" spans="7:12" x14ac:dyDescent="0.25">
      <c r="G31511"/>
      <c r="I31511"/>
      <c r="L31511"/>
    </row>
    <row r="31512" spans="7:12" x14ac:dyDescent="0.25">
      <c r="G31512"/>
      <c r="I31512"/>
      <c r="L31512"/>
    </row>
    <row r="31513" spans="7:12" x14ac:dyDescent="0.25">
      <c r="G31513"/>
      <c r="I31513"/>
      <c r="L31513"/>
    </row>
    <row r="31514" spans="7:12" x14ac:dyDescent="0.25">
      <c r="G31514"/>
      <c r="I31514"/>
      <c r="L31514"/>
    </row>
    <row r="31515" spans="7:12" x14ac:dyDescent="0.25">
      <c r="G31515"/>
      <c r="I31515"/>
      <c r="L31515"/>
    </row>
    <row r="31516" spans="7:12" x14ac:dyDescent="0.25">
      <c r="G31516"/>
      <c r="I31516"/>
      <c r="L31516"/>
    </row>
    <row r="31517" spans="7:12" x14ac:dyDescent="0.25">
      <c r="G31517"/>
      <c r="I31517"/>
      <c r="L31517"/>
    </row>
    <row r="31518" spans="7:12" x14ac:dyDescent="0.25">
      <c r="G31518"/>
      <c r="I31518"/>
      <c r="L31518"/>
    </row>
    <row r="31519" spans="7:12" x14ac:dyDescent="0.25">
      <c r="G31519"/>
      <c r="I31519"/>
      <c r="L31519"/>
    </row>
    <row r="31520" spans="7:12" x14ac:dyDescent="0.25">
      <c r="G31520"/>
      <c r="I31520"/>
      <c r="L31520"/>
    </row>
    <row r="31521" spans="7:12" x14ac:dyDescent="0.25">
      <c r="G31521"/>
      <c r="I31521"/>
      <c r="L31521"/>
    </row>
    <row r="31522" spans="7:12" x14ac:dyDescent="0.25">
      <c r="G31522"/>
      <c r="I31522"/>
      <c r="L31522"/>
    </row>
    <row r="31523" spans="7:12" x14ac:dyDescent="0.25">
      <c r="G31523"/>
      <c r="I31523"/>
      <c r="L31523"/>
    </row>
    <row r="31524" spans="7:12" x14ac:dyDescent="0.25">
      <c r="G31524"/>
      <c r="I31524"/>
      <c r="L31524"/>
    </row>
    <row r="31525" spans="7:12" x14ac:dyDescent="0.25">
      <c r="G31525"/>
      <c r="I31525"/>
      <c r="L31525"/>
    </row>
    <row r="31526" spans="7:12" x14ac:dyDescent="0.25">
      <c r="G31526"/>
      <c r="I31526"/>
      <c r="L31526"/>
    </row>
    <row r="31527" spans="7:12" x14ac:dyDescent="0.25">
      <c r="G31527"/>
      <c r="I31527"/>
      <c r="L31527"/>
    </row>
    <row r="31528" spans="7:12" x14ac:dyDescent="0.25">
      <c r="G31528"/>
      <c r="I31528"/>
      <c r="L31528"/>
    </row>
    <row r="31529" spans="7:12" x14ac:dyDescent="0.25">
      <c r="G31529"/>
      <c r="I31529"/>
      <c r="L31529"/>
    </row>
    <row r="31530" spans="7:12" x14ac:dyDescent="0.25">
      <c r="G31530"/>
      <c r="I31530"/>
      <c r="L31530"/>
    </row>
    <row r="31531" spans="7:12" x14ac:dyDescent="0.25">
      <c r="G31531"/>
      <c r="I31531"/>
      <c r="L31531"/>
    </row>
    <row r="31532" spans="7:12" x14ac:dyDescent="0.25">
      <c r="G31532"/>
      <c r="I31532"/>
      <c r="L31532"/>
    </row>
    <row r="31533" spans="7:12" x14ac:dyDescent="0.25">
      <c r="G31533"/>
      <c r="I31533"/>
      <c r="L31533"/>
    </row>
    <row r="31534" spans="7:12" x14ac:dyDescent="0.25">
      <c r="G31534"/>
      <c r="I31534"/>
      <c r="L31534"/>
    </row>
    <row r="31535" spans="7:12" x14ac:dyDescent="0.25">
      <c r="G31535"/>
      <c r="I31535"/>
      <c r="L31535"/>
    </row>
    <row r="31536" spans="7:12" x14ac:dyDescent="0.25">
      <c r="G31536"/>
      <c r="I31536"/>
      <c r="L31536"/>
    </row>
    <row r="31537" spans="7:12" x14ac:dyDescent="0.25">
      <c r="G31537"/>
      <c r="I31537"/>
      <c r="L31537"/>
    </row>
    <row r="31538" spans="7:12" x14ac:dyDescent="0.25">
      <c r="G31538"/>
      <c r="I31538"/>
      <c r="L31538"/>
    </row>
    <row r="31539" spans="7:12" x14ac:dyDescent="0.25">
      <c r="G31539"/>
      <c r="I31539"/>
      <c r="L31539"/>
    </row>
    <row r="31540" spans="7:12" x14ac:dyDescent="0.25">
      <c r="G31540"/>
      <c r="I31540"/>
      <c r="L31540"/>
    </row>
    <row r="31541" spans="7:12" x14ac:dyDescent="0.25">
      <c r="G31541"/>
      <c r="I31541"/>
      <c r="L31541"/>
    </row>
    <row r="31542" spans="7:12" x14ac:dyDescent="0.25">
      <c r="G31542"/>
      <c r="I31542"/>
      <c r="L31542"/>
    </row>
    <row r="31543" spans="7:12" x14ac:dyDescent="0.25">
      <c r="G31543"/>
      <c r="I31543"/>
      <c r="L31543"/>
    </row>
    <row r="31544" spans="7:12" x14ac:dyDescent="0.25">
      <c r="G31544"/>
      <c r="I31544"/>
      <c r="L31544"/>
    </row>
    <row r="31545" spans="7:12" x14ac:dyDescent="0.25">
      <c r="G31545"/>
      <c r="I31545"/>
      <c r="L31545"/>
    </row>
    <row r="31546" spans="7:12" x14ac:dyDescent="0.25">
      <c r="G31546"/>
      <c r="I31546"/>
      <c r="L31546"/>
    </row>
    <row r="31547" spans="7:12" x14ac:dyDescent="0.25">
      <c r="G31547"/>
      <c r="I31547"/>
      <c r="L31547"/>
    </row>
    <row r="31548" spans="7:12" x14ac:dyDescent="0.25">
      <c r="G31548"/>
      <c r="I31548"/>
      <c r="L31548"/>
    </row>
    <row r="31549" spans="7:12" x14ac:dyDescent="0.25">
      <c r="G31549"/>
      <c r="I31549"/>
      <c r="L31549"/>
    </row>
    <row r="31550" spans="7:12" x14ac:dyDescent="0.25">
      <c r="G31550"/>
      <c r="I31550"/>
      <c r="L31550"/>
    </row>
    <row r="31551" spans="7:12" x14ac:dyDescent="0.25">
      <c r="G31551"/>
      <c r="I31551"/>
      <c r="L31551"/>
    </row>
    <row r="31552" spans="7:12" x14ac:dyDescent="0.25">
      <c r="G31552"/>
      <c r="I31552"/>
      <c r="L31552"/>
    </row>
    <row r="31553" spans="7:12" x14ac:dyDescent="0.25">
      <c r="G31553"/>
      <c r="I31553"/>
      <c r="L31553"/>
    </row>
    <row r="31554" spans="7:12" x14ac:dyDescent="0.25">
      <c r="G31554"/>
      <c r="I31554"/>
      <c r="L31554"/>
    </row>
    <row r="31555" spans="7:12" x14ac:dyDescent="0.25">
      <c r="G31555"/>
      <c r="I31555"/>
      <c r="L31555"/>
    </row>
    <row r="31556" spans="7:12" x14ac:dyDescent="0.25">
      <c r="G31556"/>
      <c r="I31556"/>
      <c r="L31556"/>
    </row>
    <row r="31557" spans="7:12" x14ac:dyDescent="0.25">
      <c r="G31557"/>
      <c r="I31557"/>
      <c r="L31557"/>
    </row>
    <row r="31558" spans="7:12" x14ac:dyDescent="0.25">
      <c r="G31558"/>
      <c r="I31558"/>
      <c r="L31558"/>
    </row>
    <row r="31559" spans="7:12" x14ac:dyDescent="0.25">
      <c r="G31559"/>
      <c r="I31559"/>
      <c r="L31559"/>
    </row>
    <row r="31560" spans="7:12" x14ac:dyDescent="0.25">
      <c r="G31560"/>
      <c r="I31560"/>
      <c r="L31560"/>
    </row>
    <row r="31561" spans="7:12" x14ac:dyDescent="0.25">
      <c r="G31561"/>
      <c r="I31561"/>
      <c r="L31561"/>
    </row>
    <row r="31562" spans="7:12" x14ac:dyDescent="0.25">
      <c r="G31562"/>
      <c r="I31562"/>
      <c r="L31562"/>
    </row>
    <row r="31563" spans="7:12" x14ac:dyDescent="0.25">
      <c r="G31563"/>
      <c r="I31563"/>
      <c r="L31563"/>
    </row>
    <row r="31564" spans="7:12" x14ac:dyDescent="0.25">
      <c r="G31564"/>
      <c r="I31564"/>
      <c r="L31564"/>
    </row>
    <row r="31565" spans="7:12" x14ac:dyDescent="0.25">
      <c r="G31565"/>
      <c r="I31565"/>
      <c r="L31565"/>
    </row>
    <row r="31566" spans="7:12" x14ac:dyDescent="0.25">
      <c r="G31566"/>
      <c r="I31566"/>
      <c r="L31566"/>
    </row>
    <row r="31567" spans="7:12" x14ac:dyDescent="0.25">
      <c r="G31567"/>
      <c r="I31567"/>
      <c r="L31567"/>
    </row>
    <row r="31568" spans="7:12" x14ac:dyDescent="0.25">
      <c r="G31568"/>
      <c r="I31568"/>
      <c r="L31568"/>
    </row>
    <row r="31569" spans="7:12" x14ac:dyDescent="0.25">
      <c r="G31569"/>
      <c r="I31569"/>
      <c r="L31569"/>
    </row>
    <row r="31570" spans="7:12" x14ac:dyDescent="0.25">
      <c r="G31570"/>
      <c r="I31570"/>
      <c r="L31570"/>
    </row>
    <row r="31571" spans="7:12" x14ac:dyDescent="0.25">
      <c r="G31571"/>
      <c r="I31571"/>
      <c r="L31571"/>
    </row>
    <row r="31572" spans="7:12" x14ac:dyDescent="0.25">
      <c r="G31572"/>
      <c r="I31572"/>
      <c r="L31572"/>
    </row>
    <row r="31573" spans="7:12" x14ac:dyDescent="0.25">
      <c r="G31573"/>
      <c r="I31573"/>
      <c r="L31573"/>
    </row>
    <row r="31574" spans="7:12" x14ac:dyDescent="0.25">
      <c r="G31574"/>
      <c r="I31574"/>
      <c r="L31574"/>
    </row>
    <row r="31575" spans="7:12" x14ac:dyDescent="0.25">
      <c r="G31575"/>
      <c r="I31575"/>
      <c r="L31575"/>
    </row>
    <row r="31576" spans="7:12" x14ac:dyDescent="0.25">
      <c r="G31576"/>
      <c r="I31576"/>
      <c r="L31576"/>
    </row>
    <row r="31577" spans="7:12" x14ac:dyDescent="0.25">
      <c r="G31577"/>
      <c r="I31577"/>
      <c r="L31577"/>
    </row>
    <row r="31578" spans="7:12" x14ac:dyDescent="0.25">
      <c r="G31578"/>
      <c r="I31578"/>
      <c r="L31578"/>
    </row>
    <row r="31579" spans="7:12" x14ac:dyDescent="0.25">
      <c r="G31579"/>
      <c r="I31579"/>
      <c r="L31579"/>
    </row>
    <row r="31580" spans="7:12" x14ac:dyDescent="0.25">
      <c r="G31580"/>
      <c r="I31580"/>
      <c r="L31580"/>
    </row>
    <row r="31581" spans="7:12" x14ac:dyDescent="0.25">
      <c r="G31581"/>
      <c r="I31581"/>
      <c r="L31581"/>
    </row>
    <row r="31582" spans="7:12" x14ac:dyDescent="0.25">
      <c r="G31582"/>
      <c r="I31582"/>
      <c r="L31582"/>
    </row>
    <row r="31583" spans="7:12" x14ac:dyDescent="0.25">
      <c r="G31583"/>
      <c r="I31583"/>
      <c r="L31583"/>
    </row>
    <row r="31584" spans="7:12" x14ac:dyDescent="0.25">
      <c r="G31584"/>
      <c r="I31584"/>
      <c r="L31584"/>
    </row>
    <row r="31585" spans="7:12" x14ac:dyDescent="0.25">
      <c r="G31585"/>
      <c r="I31585"/>
      <c r="L31585"/>
    </row>
    <row r="31586" spans="7:12" x14ac:dyDescent="0.25">
      <c r="G31586"/>
      <c r="I31586"/>
      <c r="L31586"/>
    </row>
    <row r="31587" spans="7:12" x14ac:dyDescent="0.25">
      <c r="G31587"/>
      <c r="I31587"/>
      <c r="L31587"/>
    </row>
    <row r="31588" spans="7:12" x14ac:dyDescent="0.25">
      <c r="G31588"/>
      <c r="I31588"/>
      <c r="L31588"/>
    </row>
    <row r="31589" spans="7:12" x14ac:dyDescent="0.25">
      <c r="G31589"/>
      <c r="I31589"/>
      <c r="L31589"/>
    </row>
    <row r="31590" spans="7:12" x14ac:dyDescent="0.25">
      <c r="G31590"/>
      <c r="I31590"/>
      <c r="L31590"/>
    </row>
    <row r="31591" spans="7:12" x14ac:dyDescent="0.25">
      <c r="G31591"/>
      <c r="I31591"/>
      <c r="L31591"/>
    </row>
    <row r="31592" spans="7:12" x14ac:dyDescent="0.25">
      <c r="G31592"/>
      <c r="I31592"/>
      <c r="L31592"/>
    </row>
    <row r="31593" spans="7:12" x14ac:dyDescent="0.25">
      <c r="G31593"/>
      <c r="I31593"/>
      <c r="L31593"/>
    </row>
    <row r="31594" spans="7:12" x14ac:dyDescent="0.25">
      <c r="G31594"/>
      <c r="I31594"/>
      <c r="L31594"/>
    </row>
    <row r="31595" spans="7:12" x14ac:dyDescent="0.25">
      <c r="G31595"/>
      <c r="I31595"/>
      <c r="L31595"/>
    </row>
    <row r="31596" spans="7:12" x14ac:dyDescent="0.25">
      <c r="G31596"/>
      <c r="I31596"/>
      <c r="L31596"/>
    </row>
    <row r="31597" spans="7:12" x14ac:dyDescent="0.25">
      <c r="G31597"/>
      <c r="I31597"/>
      <c r="L31597"/>
    </row>
    <row r="31598" spans="7:12" x14ac:dyDescent="0.25">
      <c r="G31598"/>
      <c r="I31598"/>
      <c r="L31598"/>
    </row>
    <row r="31599" spans="7:12" x14ac:dyDescent="0.25">
      <c r="G31599"/>
      <c r="I31599"/>
      <c r="L31599"/>
    </row>
    <row r="31600" spans="7:12" x14ac:dyDescent="0.25">
      <c r="G31600"/>
      <c r="I31600"/>
      <c r="L31600"/>
    </row>
    <row r="31601" spans="7:12" x14ac:dyDescent="0.25">
      <c r="G31601"/>
      <c r="I31601"/>
      <c r="L31601"/>
    </row>
    <row r="31602" spans="7:12" x14ac:dyDescent="0.25">
      <c r="G31602"/>
      <c r="I31602"/>
      <c r="L31602"/>
    </row>
    <row r="31603" spans="7:12" x14ac:dyDescent="0.25">
      <c r="G31603"/>
      <c r="I31603"/>
      <c r="L31603"/>
    </row>
    <row r="31604" spans="7:12" x14ac:dyDescent="0.25">
      <c r="G31604"/>
      <c r="I31604"/>
      <c r="L31604"/>
    </row>
    <row r="31605" spans="7:12" x14ac:dyDescent="0.25">
      <c r="G31605"/>
      <c r="I31605"/>
      <c r="L31605"/>
    </row>
    <row r="31606" spans="7:12" x14ac:dyDescent="0.25">
      <c r="G31606"/>
      <c r="I31606"/>
      <c r="L31606"/>
    </row>
    <row r="31607" spans="7:12" x14ac:dyDescent="0.25">
      <c r="G31607"/>
      <c r="I31607"/>
      <c r="L31607"/>
    </row>
    <row r="31608" spans="7:12" x14ac:dyDescent="0.25">
      <c r="G31608"/>
      <c r="I31608"/>
      <c r="L31608"/>
    </row>
    <row r="31609" spans="7:12" x14ac:dyDescent="0.25">
      <c r="G31609"/>
      <c r="I31609"/>
      <c r="L31609"/>
    </row>
    <row r="31610" spans="7:12" x14ac:dyDescent="0.25">
      <c r="G31610"/>
      <c r="I31610"/>
      <c r="L31610"/>
    </row>
    <row r="31611" spans="7:12" x14ac:dyDescent="0.25">
      <c r="G31611"/>
      <c r="I31611"/>
      <c r="L31611"/>
    </row>
    <row r="31612" spans="7:12" x14ac:dyDescent="0.25">
      <c r="G31612"/>
      <c r="I31612"/>
      <c r="L31612"/>
    </row>
    <row r="31613" spans="7:12" x14ac:dyDescent="0.25">
      <c r="G31613"/>
      <c r="I31613"/>
      <c r="L31613"/>
    </row>
    <row r="31614" spans="7:12" x14ac:dyDescent="0.25">
      <c r="G31614"/>
      <c r="I31614"/>
      <c r="L31614"/>
    </row>
    <row r="31615" spans="7:12" x14ac:dyDescent="0.25">
      <c r="G31615"/>
      <c r="I31615"/>
      <c r="L31615"/>
    </row>
    <row r="31616" spans="7:12" x14ac:dyDescent="0.25">
      <c r="G31616"/>
      <c r="I31616"/>
      <c r="L31616"/>
    </row>
    <row r="31617" spans="7:12" x14ac:dyDescent="0.25">
      <c r="G31617"/>
      <c r="I31617"/>
      <c r="L31617"/>
    </row>
    <row r="31618" spans="7:12" x14ac:dyDescent="0.25">
      <c r="G31618"/>
      <c r="I31618"/>
      <c r="L31618"/>
    </row>
    <row r="31619" spans="7:12" x14ac:dyDescent="0.25">
      <c r="G31619"/>
      <c r="I31619"/>
      <c r="L31619"/>
    </row>
    <row r="31620" spans="7:12" x14ac:dyDescent="0.25">
      <c r="G31620"/>
      <c r="I31620"/>
      <c r="L31620"/>
    </row>
    <row r="31621" spans="7:12" x14ac:dyDescent="0.25">
      <c r="G31621"/>
      <c r="I31621"/>
      <c r="L31621"/>
    </row>
    <row r="31622" spans="7:12" x14ac:dyDescent="0.25">
      <c r="G31622"/>
      <c r="I31622"/>
      <c r="L31622"/>
    </row>
    <row r="31623" spans="7:12" x14ac:dyDescent="0.25">
      <c r="G31623"/>
      <c r="I31623"/>
      <c r="L31623"/>
    </row>
    <row r="31624" spans="7:12" x14ac:dyDescent="0.25">
      <c r="G31624"/>
      <c r="I31624"/>
      <c r="L31624"/>
    </row>
    <row r="31625" spans="7:12" x14ac:dyDescent="0.25">
      <c r="G31625"/>
      <c r="I31625"/>
      <c r="L31625"/>
    </row>
    <row r="31626" spans="7:12" x14ac:dyDescent="0.25">
      <c r="G31626"/>
      <c r="I31626"/>
      <c r="L31626"/>
    </row>
    <row r="31627" spans="7:12" x14ac:dyDescent="0.25">
      <c r="G31627"/>
      <c r="I31627"/>
      <c r="L31627"/>
    </row>
    <row r="31628" spans="7:12" x14ac:dyDescent="0.25">
      <c r="G31628"/>
      <c r="I31628"/>
      <c r="L31628"/>
    </row>
    <row r="31629" spans="7:12" x14ac:dyDescent="0.25">
      <c r="G31629"/>
      <c r="I31629"/>
      <c r="L31629"/>
    </row>
    <row r="31630" spans="7:12" x14ac:dyDescent="0.25">
      <c r="G31630"/>
      <c r="I31630"/>
      <c r="L31630"/>
    </row>
    <row r="31631" spans="7:12" x14ac:dyDescent="0.25">
      <c r="G31631"/>
      <c r="I31631"/>
      <c r="L31631"/>
    </row>
    <row r="31632" spans="7:12" x14ac:dyDescent="0.25">
      <c r="G31632"/>
      <c r="I31632"/>
      <c r="L31632"/>
    </row>
    <row r="31633" spans="7:12" x14ac:dyDescent="0.25">
      <c r="G31633"/>
      <c r="I31633"/>
      <c r="L31633"/>
    </row>
    <row r="31634" spans="7:12" x14ac:dyDescent="0.25">
      <c r="G31634"/>
      <c r="I31634"/>
      <c r="L31634"/>
    </row>
    <row r="31635" spans="7:12" x14ac:dyDescent="0.25">
      <c r="G31635"/>
      <c r="I31635"/>
      <c r="L31635"/>
    </row>
    <row r="31636" spans="7:12" x14ac:dyDescent="0.25">
      <c r="G31636"/>
      <c r="I31636"/>
      <c r="L31636"/>
    </row>
    <row r="31637" spans="7:12" x14ac:dyDescent="0.25">
      <c r="G31637"/>
      <c r="I31637"/>
      <c r="L31637"/>
    </row>
    <row r="31638" spans="7:12" x14ac:dyDescent="0.25">
      <c r="G31638"/>
      <c r="I31638"/>
      <c r="L31638"/>
    </row>
    <row r="31639" spans="7:12" x14ac:dyDescent="0.25">
      <c r="G31639"/>
      <c r="I31639"/>
      <c r="L31639"/>
    </row>
    <row r="31640" spans="7:12" x14ac:dyDescent="0.25">
      <c r="G31640"/>
      <c r="I31640"/>
      <c r="L31640"/>
    </row>
    <row r="31641" spans="7:12" x14ac:dyDescent="0.25">
      <c r="G31641"/>
      <c r="I31641"/>
      <c r="L31641"/>
    </row>
    <row r="31642" spans="7:12" x14ac:dyDescent="0.25">
      <c r="G31642"/>
      <c r="I31642"/>
      <c r="L31642"/>
    </row>
    <row r="31643" spans="7:12" x14ac:dyDescent="0.25">
      <c r="G31643"/>
      <c r="I31643"/>
      <c r="L31643"/>
    </row>
    <row r="31644" spans="7:12" x14ac:dyDescent="0.25">
      <c r="G31644"/>
      <c r="I31644"/>
      <c r="L31644"/>
    </row>
    <row r="31645" spans="7:12" x14ac:dyDescent="0.25">
      <c r="G31645"/>
      <c r="I31645"/>
      <c r="L31645"/>
    </row>
    <row r="31646" spans="7:12" x14ac:dyDescent="0.25">
      <c r="G31646"/>
      <c r="I31646"/>
      <c r="L31646"/>
    </row>
    <row r="31647" spans="7:12" x14ac:dyDescent="0.25">
      <c r="G31647"/>
      <c r="I31647"/>
      <c r="L31647"/>
    </row>
    <row r="31648" spans="7:12" x14ac:dyDescent="0.25">
      <c r="G31648"/>
      <c r="I31648"/>
      <c r="L31648"/>
    </row>
    <row r="31649" spans="7:12" x14ac:dyDescent="0.25">
      <c r="G31649"/>
      <c r="I31649"/>
      <c r="L31649"/>
    </row>
    <row r="31650" spans="7:12" x14ac:dyDescent="0.25">
      <c r="G31650"/>
      <c r="I31650"/>
      <c r="L31650"/>
    </row>
    <row r="31651" spans="7:12" x14ac:dyDescent="0.25">
      <c r="G31651"/>
      <c r="I31651"/>
      <c r="L31651"/>
    </row>
    <row r="31652" spans="7:12" x14ac:dyDescent="0.25">
      <c r="G31652"/>
      <c r="I31652"/>
      <c r="L31652"/>
    </row>
    <row r="31653" spans="7:12" x14ac:dyDescent="0.25">
      <c r="G31653"/>
      <c r="I31653"/>
      <c r="L31653"/>
    </row>
    <row r="31654" spans="7:12" x14ac:dyDescent="0.25">
      <c r="G31654"/>
      <c r="I31654"/>
      <c r="L31654"/>
    </row>
    <row r="31655" spans="7:12" x14ac:dyDescent="0.25">
      <c r="G31655"/>
      <c r="I31655"/>
      <c r="L31655"/>
    </row>
    <row r="31656" spans="7:12" x14ac:dyDescent="0.25">
      <c r="G31656"/>
      <c r="I31656"/>
      <c r="L31656"/>
    </row>
    <row r="31657" spans="7:12" x14ac:dyDescent="0.25">
      <c r="G31657"/>
      <c r="I31657"/>
      <c r="L31657"/>
    </row>
    <row r="31658" spans="7:12" x14ac:dyDescent="0.25">
      <c r="G31658"/>
      <c r="I31658"/>
      <c r="L31658"/>
    </row>
    <row r="31659" spans="7:12" x14ac:dyDescent="0.25">
      <c r="G31659"/>
      <c r="I31659"/>
      <c r="L31659"/>
    </row>
    <row r="31660" spans="7:12" x14ac:dyDescent="0.25">
      <c r="G31660"/>
      <c r="I31660"/>
      <c r="L31660"/>
    </row>
    <row r="31661" spans="7:12" x14ac:dyDescent="0.25">
      <c r="G31661"/>
      <c r="I31661"/>
      <c r="L31661"/>
    </row>
    <row r="31662" spans="7:12" x14ac:dyDescent="0.25">
      <c r="G31662"/>
      <c r="I31662"/>
      <c r="L31662"/>
    </row>
    <row r="31663" spans="7:12" x14ac:dyDescent="0.25">
      <c r="G31663"/>
      <c r="I31663"/>
      <c r="L31663"/>
    </row>
    <row r="31664" spans="7:12" x14ac:dyDescent="0.25">
      <c r="G31664"/>
      <c r="I31664"/>
      <c r="L31664"/>
    </row>
    <row r="31665" spans="7:12" x14ac:dyDescent="0.25">
      <c r="G31665"/>
      <c r="I31665"/>
      <c r="L31665"/>
    </row>
    <row r="31666" spans="7:12" x14ac:dyDescent="0.25">
      <c r="G31666"/>
      <c r="I31666"/>
      <c r="L31666"/>
    </row>
    <row r="31667" spans="7:12" x14ac:dyDescent="0.25">
      <c r="G31667"/>
      <c r="I31667"/>
      <c r="L31667"/>
    </row>
    <row r="31668" spans="7:12" x14ac:dyDescent="0.25">
      <c r="G31668"/>
      <c r="I31668"/>
      <c r="L31668"/>
    </row>
    <row r="31669" spans="7:12" x14ac:dyDescent="0.25">
      <c r="G31669"/>
      <c r="I31669"/>
      <c r="L31669"/>
    </row>
    <row r="31670" spans="7:12" x14ac:dyDescent="0.25">
      <c r="G31670"/>
      <c r="I31670"/>
      <c r="L31670"/>
    </row>
    <row r="31671" spans="7:12" x14ac:dyDescent="0.25">
      <c r="G31671"/>
      <c r="I31671"/>
      <c r="L31671"/>
    </row>
    <row r="31672" spans="7:12" x14ac:dyDescent="0.25">
      <c r="G31672"/>
      <c r="I31672"/>
      <c r="L31672"/>
    </row>
    <row r="31673" spans="7:12" x14ac:dyDescent="0.25">
      <c r="G31673"/>
      <c r="I31673"/>
      <c r="L31673"/>
    </row>
    <row r="31674" spans="7:12" x14ac:dyDescent="0.25">
      <c r="G31674"/>
      <c r="I31674"/>
      <c r="L31674"/>
    </row>
    <row r="31675" spans="7:12" x14ac:dyDescent="0.25">
      <c r="G31675"/>
      <c r="I31675"/>
      <c r="L31675"/>
    </row>
    <row r="31676" spans="7:12" x14ac:dyDescent="0.25">
      <c r="G31676"/>
      <c r="I31676"/>
      <c r="L31676"/>
    </row>
    <row r="31677" spans="7:12" x14ac:dyDescent="0.25">
      <c r="G31677"/>
      <c r="I31677"/>
      <c r="L31677"/>
    </row>
    <row r="31678" spans="7:12" x14ac:dyDescent="0.25">
      <c r="G31678"/>
      <c r="I31678"/>
      <c r="L31678"/>
    </row>
    <row r="31679" spans="7:12" x14ac:dyDescent="0.25">
      <c r="G31679"/>
      <c r="I31679"/>
      <c r="L31679"/>
    </row>
    <row r="31680" spans="7:12" x14ac:dyDescent="0.25">
      <c r="G31680"/>
      <c r="I31680"/>
      <c r="L31680"/>
    </row>
    <row r="31681" spans="7:12" x14ac:dyDescent="0.25">
      <c r="G31681"/>
      <c r="I31681"/>
      <c r="L31681"/>
    </row>
    <row r="31682" spans="7:12" x14ac:dyDescent="0.25">
      <c r="G31682"/>
      <c r="I31682"/>
      <c r="L31682"/>
    </row>
    <row r="31683" spans="7:12" x14ac:dyDescent="0.25">
      <c r="G31683"/>
      <c r="I31683"/>
      <c r="L31683"/>
    </row>
    <row r="31684" spans="7:12" x14ac:dyDescent="0.25">
      <c r="G31684"/>
      <c r="I31684"/>
      <c r="L31684"/>
    </row>
    <row r="31685" spans="7:12" x14ac:dyDescent="0.25">
      <c r="G31685"/>
      <c r="I31685"/>
      <c r="L31685"/>
    </row>
    <row r="31686" spans="7:12" x14ac:dyDescent="0.25">
      <c r="G31686"/>
      <c r="I31686"/>
      <c r="L31686"/>
    </row>
    <row r="31687" spans="7:12" x14ac:dyDescent="0.25">
      <c r="G31687"/>
      <c r="I31687"/>
      <c r="L31687"/>
    </row>
    <row r="31688" spans="7:12" x14ac:dyDescent="0.25">
      <c r="G31688"/>
      <c r="I31688"/>
      <c r="L31688"/>
    </row>
    <row r="31689" spans="7:12" x14ac:dyDescent="0.25">
      <c r="G31689"/>
      <c r="I31689"/>
      <c r="L31689"/>
    </row>
    <row r="31690" spans="7:12" x14ac:dyDescent="0.25">
      <c r="G31690"/>
      <c r="I31690"/>
      <c r="L31690"/>
    </row>
    <row r="31691" spans="7:12" x14ac:dyDescent="0.25">
      <c r="G31691"/>
      <c r="I31691"/>
      <c r="L31691"/>
    </row>
    <row r="31692" spans="7:12" x14ac:dyDescent="0.25">
      <c r="G31692"/>
      <c r="I31692"/>
      <c r="L31692"/>
    </row>
    <row r="31693" spans="7:12" x14ac:dyDescent="0.25">
      <c r="G31693"/>
      <c r="I31693"/>
      <c r="L31693"/>
    </row>
    <row r="31694" spans="7:12" x14ac:dyDescent="0.25">
      <c r="G31694"/>
      <c r="I31694"/>
      <c r="L31694"/>
    </row>
    <row r="31695" spans="7:12" x14ac:dyDescent="0.25">
      <c r="G31695"/>
      <c r="I31695"/>
      <c r="L31695"/>
    </row>
    <row r="31696" spans="7:12" x14ac:dyDescent="0.25">
      <c r="G31696"/>
      <c r="I31696"/>
      <c r="L31696"/>
    </row>
    <row r="31697" spans="7:12" x14ac:dyDescent="0.25">
      <c r="G31697"/>
      <c r="I31697"/>
      <c r="L31697"/>
    </row>
    <row r="31698" spans="7:12" x14ac:dyDescent="0.25">
      <c r="G31698"/>
      <c r="I31698"/>
      <c r="L31698"/>
    </row>
    <row r="31699" spans="7:12" x14ac:dyDescent="0.25">
      <c r="G31699"/>
      <c r="I31699"/>
      <c r="L31699"/>
    </row>
    <row r="31700" spans="7:12" x14ac:dyDescent="0.25">
      <c r="G31700"/>
      <c r="I31700"/>
      <c r="L31700"/>
    </row>
    <row r="31701" spans="7:12" x14ac:dyDescent="0.25">
      <c r="G31701"/>
      <c r="I31701"/>
      <c r="L31701"/>
    </row>
    <row r="31702" spans="7:12" x14ac:dyDescent="0.25">
      <c r="G31702"/>
      <c r="I31702"/>
      <c r="L31702"/>
    </row>
    <row r="31703" spans="7:12" x14ac:dyDescent="0.25">
      <c r="G31703"/>
      <c r="I31703"/>
      <c r="L31703"/>
    </row>
    <row r="31704" spans="7:12" x14ac:dyDescent="0.25">
      <c r="G31704"/>
      <c r="I31704"/>
      <c r="L31704"/>
    </row>
    <row r="31705" spans="7:12" x14ac:dyDescent="0.25">
      <c r="G31705"/>
      <c r="I31705"/>
      <c r="L31705"/>
    </row>
    <row r="31706" spans="7:12" x14ac:dyDescent="0.25">
      <c r="G31706"/>
      <c r="I31706"/>
      <c r="L31706"/>
    </row>
    <row r="31707" spans="7:12" x14ac:dyDescent="0.25">
      <c r="G31707"/>
      <c r="I31707"/>
      <c r="L31707"/>
    </row>
    <row r="31708" spans="7:12" x14ac:dyDescent="0.25">
      <c r="G31708"/>
      <c r="I31708"/>
      <c r="L31708"/>
    </row>
    <row r="31709" spans="7:12" x14ac:dyDescent="0.25">
      <c r="G31709"/>
      <c r="I31709"/>
      <c r="L31709"/>
    </row>
    <row r="31710" spans="7:12" x14ac:dyDescent="0.25">
      <c r="G31710"/>
      <c r="I31710"/>
      <c r="L31710"/>
    </row>
    <row r="31711" spans="7:12" x14ac:dyDescent="0.25">
      <c r="G31711"/>
      <c r="I31711"/>
      <c r="L31711"/>
    </row>
    <row r="31712" spans="7:12" x14ac:dyDescent="0.25">
      <c r="G31712"/>
      <c r="I31712"/>
      <c r="L31712"/>
    </row>
    <row r="31713" spans="7:12" x14ac:dyDescent="0.25">
      <c r="G31713"/>
      <c r="I31713"/>
      <c r="L31713"/>
    </row>
    <row r="31714" spans="7:12" x14ac:dyDescent="0.25">
      <c r="G31714"/>
      <c r="I31714"/>
      <c r="L31714"/>
    </row>
    <row r="31715" spans="7:12" x14ac:dyDescent="0.25">
      <c r="G31715"/>
      <c r="I31715"/>
      <c r="L31715"/>
    </row>
    <row r="31716" spans="7:12" x14ac:dyDescent="0.25">
      <c r="G31716"/>
      <c r="I31716"/>
      <c r="L31716"/>
    </row>
    <row r="31717" spans="7:12" x14ac:dyDescent="0.25">
      <c r="G31717"/>
      <c r="I31717"/>
      <c r="L31717"/>
    </row>
    <row r="31718" spans="7:12" x14ac:dyDescent="0.25">
      <c r="G31718"/>
      <c r="I31718"/>
      <c r="L31718"/>
    </row>
    <row r="31719" spans="7:12" x14ac:dyDescent="0.25">
      <c r="G31719"/>
      <c r="I31719"/>
      <c r="L31719"/>
    </row>
    <row r="31720" spans="7:12" x14ac:dyDescent="0.25">
      <c r="G31720"/>
      <c r="I31720"/>
      <c r="L31720"/>
    </row>
    <row r="31721" spans="7:12" x14ac:dyDescent="0.25">
      <c r="G31721"/>
      <c r="I31721"/>
      <c r="L31721"/>
    </row>
    <row r="31722" spans="7:12" x14ac:dyDescent="0.25">
      <c r="G31722"/>
      <c r="I31722"/>
      <c r="L31722"/>
    </row>
    <row r="31723" spans="7:12" x14ac:dyDescent="0.25">
      <c r="G31723"/>
      <c r="I31723"/>
      <c r="L31723"/>
    </row>
    <row r="31724" spans="7:12" x14ac:dyDescent="0.25">
      <c r="G31724"/>
      <c r="I31724"/>
      <c r="L31724"/>
    </row>
    <row r="31725" spans="7:12" x14ac:dyDescent="0.25">
      <c r="G31725"/>
      <c r="I31725"/>
      <c r="L31725"/>
    </row>
    <row r="31726" spans="7:12" x14ac:dyDescent="0.25">
      <c r="G31726"/>
      <c r="I31726"/>
      <c r="L31726"/>
    </row>
    <row r="31727" spans="7:12" x14ac:dyDescent="0.25">
      <c r="G31727"/>
      <c r="I31727"/>
      <c r="L31727"/>
    </row>
    <row r="31728" spans="7:12" x14ac:dyDescent="0.25">
      <c r="G31728"/>
      <c r="I31728"/>
      <c r="L31728"/>
    </row>
    <row r="31729" spans="7:12" x14ac:dyDescent="0.25">
      <c r="G31729"/>
      <c r="I31729"/>
      <c r="L31729"/>
    </row>
    <row r="31730" spans="7:12" x14ac:dyDescent="0.25">
      <c r="G31730"/>
      <c r="I31730"/>
      <c r="L31730"/>
    </row>
    <row r="31731" spans="7:12" x14ac:dyDescent="0.25">
      <c r="G31731"/>
      <c r="I31731"/>
      <c r="L31731"/>
    </row>
    <row r="31732" spans="7:12" x14ac:dyDescent="0.25">
      <c r="G31732"/>
      <c r="I31732"/>
      <c r="L31732"/>
    </row>
    <row r="31733" spans="7:12" x14ac:dyDescent="0.25">
      <c r="G31733"/>
      <c r="I31733"/>
      <c r="L31733"/>
    </row>
    <row r="31734" spans="7:12" x14ac:dyDescent="0.25">
      <c r="G31734"/>
      <c r="I31734"/>
      <c r="L31734"/>
    </row>
    <row r="31735" spans="7:12" x14ac:dyDescent="0.25">
      <c r="G31735"/>
      <c r="I31735"/>
      <c r="L31735"/>
    </row>
    <row r="31736" spans="7:12" x14ac:dyDescent="0.25">
      <c r="G31736"/>
      <c r="I31736"/>
      <c r="L31736"/>
    </row>
    <row r="31737" spans="7:12" x14ac:dyDescent="0.25">
      <c r="G31737"/>
      <c r="I31737"/>
      <c r="L31737"/>
    </row>
    <row r="31738" spans="7:12" x14ac:dyDescent="0.25">
      <c r="G31738"/>
      <c r="I31738"/>
      <c r="L31738"/>
    </row>
    <row r="31739" spans="7:12" x14ac:dyDescent="0.25">
      <c r="G31739"/>
      <c r="I31739"/>
      <c r="L31739"/>
    </row>
    <row r="31740" spans="7:12" x14ac:dyDescent="0.25">
      <c r="G31740"/>
      <c r="I31740"/>
      <c r="L31740"/>
    </row>
    <row r="31741" spans="7:12" x14ac:dyDescent="0.25">
      <c r="G31741"/>
      <c r="I31741"/>
      <c r="L31741"/>
    </row>
    <row r="31742" spans="7:12" x14ac:dyDescent="0.25">
      <c r="G31742"/>
      <c r="I31742"/>
      <c r="L31742"/>
    </row>
    <row r="31743" spans="7:12" x14ac:dyDescent="0.25">
      <c r="G31743"/>
      <c r="I31743"/>
      <c r="L31743"/>
    </row>
    <row r="31744" spans="7:12" x14ac:dyDescent="0.25">
      <c r="G31744"/>
      <c r="I31744"/>
      <c r="L31744"/>
    </row>
    <row r="31745" spans="7:12" x14ac:dyDescent="0.25">
      <c r="G31745"/>
      <c r="I31745"/>
      <c r="L31745"/>
    </row>
    <row r="31746" spans="7:12" x14ac:dyDescent="0.25">
      <c r="G31746"/>
      <c r="I31746"/>
      <c r="L31746"/>
    </row>
    <row r="31747" spans="7:12" x14ac:dyDescent="0.25">
      <c r="G31747"/>
      <c r="I31747"/>
      <c r="L31747"/>
    </row>
    <row r="31748" spans="7:12" x14ac:dyDescent="0.25">
      <c r="G31748"/>
      <c r="I31748"/>
      <c r="L31748"/>
    </row>
    <row r="31749" spans="7:12" x14ac:dyDescent="0.25">
      <c r="G31749"/>
      <c r="I31749"/>
      <c r="L31749"/>
    </row>
    <row r="31750" spans="7:12" x14ac:dyDescent="0.25">
      <c r="G31750"/>
      <c r="I31750"/>
      <c r="L31750"/>
    </row>
    <row r="31751" spans="7:12" x14ac:dyDescent="0.25">
      <c r="G31751"/>
      <c r="I31751"/>
      <c r="L31751"/>
    </row>
    <row r="31752" spans="7:12" x14ac:dyDescent="0.25">
      <c r="G31752"/>
      <c r="I31752"/>
      <c r="L31752"/>
    </row>
    <row r="31753" spans="7:12" x14ac:dyDescent="0.25">
      <c r="G31753"/>
      <c r="I31753"/>
      <c r="L31753"/>
    </row>
    <row r="31754" spans="7:12" x14ac:dyDescent="0.25">
      <c r="G31754"/>
      <c r="I31754"/>
      <c r="L31754"/>
    </row>
    <row r="31755" spans="7:12" x14ac:dyDescent="0.25">
      <c r="G31755"/>
      <c r="I31755"/>
      <c r="L31755"/>
    </row>
    <row r="31756" spans="7:12" x14ac:dyDescent="0.25">
      <c r="G31756"/>
      <c r="I31756"/>
      <c r="L31756"/>
    </row>
    <row r="31757" spans="7:12" x14ac:dyDescent="0.25">
      <c r="G31757"/>
      <c r="I31757"/>
      <c r="L31757"/>
    </row>
    <row r="31758" spans="7:12" x14ac:dyDescent="0.25">
      <c r="G31758"/>
      <c r="I31758"/>
      <c r="L31758"/>
    </row>
    <row r="31759" spans="7:12" x14ac:dyDescent="0.25">
      <c r="G31759"/>
      <c r="I31759"/>
      <c r="L31759"/>
    </row>
    <row r="31760" spans="7:12" x14ac:dyDescent="0.25">
      <c r="G31760"/>
      <c r="I31760"/>
      <c r="L31760"/>
    </row>
    <row r="31761" spans="7:12" x14ac:dyDescent="0.25">
      <c r="G31761"/>
      <c r="I31761"/>
      <c r="L31761"/>
    </row>
    <row r="31762" spans="7:12" x14ac:dyDescent="0.25">
      <c r="G31762"/>
      <c r="I31762"/>
      <c r="L31762"/>
    </row>
    <row r="31763" spans="7:12" x14ac:dyDescent="0.25">
      <c r="G31763"/>
      <c r="I31763"/>
      <c r="L31763"/>
    </row>
    <row r="31764" spans="7:12" x14ac:dyDescent="0.25">
      <c r="G31764"/>
      <c r="I31764"/>
      <c r="L31764"/>
    </row>
    <row r="31765" spans="7:12" x14ac:dyDescent="0.25">
      <c r="G31765"/>
      <c r="I31765"/>
      <c r="L31765"/>
    </row>
    <row r="31766" spans="7:12" x14ac:dyDescent="0.25">
      <c r="G31766"/>
      <c r="I31766"/>
      <c r="L31766"/>
    </row>
    <row r="31767" spans="7:12" x14ac:dyDescent="0.25">
      <c r="G31767"/>
      <c r="I31767"/>
      <c r="L31767"/>
    </row>
    <row r="31768" spans="7:12" x14ac:dyDescent="0.25">
      <c r="G31768"/>
      <c r="I31768"/>
      <c r="L31768"/>
    </row>
    <row r="31769" spans="7:12" x14ac:dyDescent="0.25">
      <c r="G31769"/>
      <c r="I31769"/>
      <c r="L31769"/>
    </row>
    <row r="31770" spans="7:12" x14ac:dyDescent="0.25">
      <c r="G31770"/>
      <c r="I31770"/>
      <c r="L31770"/>
    </row>
    <row r="31771" spans="7:12" x14ac:dyDescent="0.25">
      <c r="G31771"/>
      <c r="I31771"/>
      <c r="L31771"/>
    </row>
    <row r="31772" spans="7:12" x14ac:dyDescent="0.25">
      <c r="G31772"/>
      <c r="I31772"/>
      <c r="L31772"/>
    </row>
    <row r="31773" spans="7:12" x14ac:dyDescent="0.25">
      <c r="G31773"/>
      <c r="I31773"/>
      <c r="L31773"/>
    </row>
    <row r="31774" spans="7:12" x14ac:dyDescent="0.25">
      <c r="G31774"/>
      <c r="I31774"/>
      <c r="L31774"/>
    </row>
    <row r="31775" spans="7:12" x14ac:dyDescent="0.25">
      <c r="G31775"/>
      <c r="I31775"/>
      <c r="L31775"/>
    </row>
    <row r="31776" spans="7:12" x14ac:dyDescent="0.25">
      <c r="G31776"/>
      <c r="I31776"/>
      <c r="L31776"/>
    </row>
    <row r="31777" spans="7:12" x14ac:dyDescent="0.25">
      <c r="G31777"/>
      <c r="I31777"/>
      <c r="L31777"/>
    </row>
    <row r="31778" spans="7:12" x14ac:dyDescent="0.25">
      <c r="G31778"/>
      <c r="I31778"/>
      <c r="L31778"/>
    </row>
    <row r="31779" spans="7:12" x14ac:dyDescent="0.25">
      <c r="G31779"/>
      <c r="I31779"/>
      <c r="L31779"/>
    </row>
    <row r="31780" spans="7:12" x14ac:dyDescent="0.25">
      <c r="G31780"/>
      <c r="I31780"/>
      <c r="L31780"/>
    </row>
    <row r="31781" spans="7:12" x14ac:dyDescent="0.25">
      <c r="G31781"/>
      <c r="I31781"/>
      <c r="L31781"/>
    </row>
    <row r="31782" spans="7:12" x14ac:dyDescent="0.25">
      <c r="G31782"/>
      <c r="I31782"/>
      <c r="L31782"/>
    </row>
    <row r="31783" spans="7:12" x14ac:dyDescent="0.25">
      <c r="G31783"/>
      <c r="I31783"/>
      <c r="L31783"/>
    </row>
    <row r="31784" spans="7:12" x14ac:dyDescent="0.25">
      <c r="G31784"/>
      <c r="I31784"/>
      <c r="L31784"/>
    </row>
    <row r="31785" spans="7:12" x14ac:dyDescent="0.25">
      <c r="G31785"/>
      <c r="I31785"/>
      <c r="L31785"/>
    </row>
    <row r="31786" spans="7:12" x14ac:dyDescent="0.25">
      <c r="G31786"/>
      <c r="I31786"/>
      <c r="L31786"/>
    </row>
    <row r="31787" spans="7:12" x14ac:dyDescent="0.25">
      <c r="G31787"/>
      <c r="I31787"/>
      <c r="L31787"/>
    </row>
    <row r="31788" spans="7:12" x14ac:dyDescent="0.25">
      <c r="G31788"/>
      <c r="I31788"/>
      <c r="L31788"/>
    </row>
    <row r="31789" spans="7:12" x14ac:dyDescent="0.25">
      <c r="G31789"/>
      <c r="I31789"/>
      <c r="L31789"/>
    </row>
    <row r="31790" spans="7:12" x14ac:dyDescent="0.25">
      <c r="G31790"/>
      <c r="I31790"/>
      <c r="L31790"/>
    </row>
    <row r="31791" spans="7:12" x14ac:dyDescent="0.25">
      <c r="G31791"/>
      <c r="I31791"/>
      <c r="L31791"/>
    </row>
    <row r="31792" spans="7:12" x14ac:dyDescent="0.25">
      <c r="G31792"/>
      <c r="I31792"/>
      <c r="L31792"/>
    </row>
    <row r="31793" spans="7:12" x14ac:dyDescent="0.25">
      <c r="G31793"/>
      <c r="I31793"/>
      <c r="L31793"/>
    </row>
    <row r="31794" spans="7:12" x14ac:dyDescent="0.25">
      <c r="G31794"/>
      <c r="I31794"/>
      <c r="L31794"/>
    </row>
    <row r="31795" spans="7:12" x14ac:dyDescent="0.25">
      <c r="G31795"/>
      <c r="I31795"/>
      <c r="L31795"/>
    </row>
    <row r="31796" spans="7:12" x14ac:dyDescent="0.25">
      <c r="G31796"/>
      <c r="I31796"/>
      <c r="L31796"/>
    </row>
    <row r="31797" spans="7:12" x14ac:dyDescent="0.25">
      <c r="G31797"/>
      <c r="I31797"/>
      <c r="L31797"/>
    </row>
    <row r="31798" spans="7:12" x14ac:dyDescent="0.25">
      <c r="G31798"/>
      <c r="I31798"/>
      <c r="L31798"/>
    </row>
    <row r="31799" spans="7:12" x14ac:dyDescent="0.25">
      <c r="G31799"/>
      <c r="I31799"/>
      <c r="L31799"/>
    </row>
    <row r="31800" spans="7:12" x14ac:dyDescent="0.25">
      <c r="G31800"/>
      <c r="I31800"/>
      <c r="L31800"/>
    </row>
    <row r="31801" spans="7:12" x14ac:dyDescent="0.25">
      <c r="G31801"/>
      <c r="I31801"/>
      <c r="L31801"/>
    </row>
    <row r="31802" spans="7:12" x14ac:dyDescent="0.25">
      <c r="G31802"/>
      <c r="I31802"/>
      <c r="L31802"/>
    </row>
    <row r="31803" spans="7:12" x14ac:dyDescent="0.25">
      <c r="G31803"/>
      <c r="I31803"/>
      <c r="L31803"/>
    </row>
    <row r="31804" spans="7:12" x14ac:dyDescent="0.25">
      <c r="G31804"/>
      <c r="I31804"/>
      <c r="L31804"/>
    </row>
    <row r="31805" spans="7:12" x14ac:dyDescent="0.25">
      <c r="G31805"/>
      <c r="I31805"/>
      <c r="L31805"/>
    </row>
    <row r="31806" spans="7:12" x14ac:dyDescent="0.25">
      <c r="G31806"/>
      <c r="I31806"/>
      <c r="L31806"/>
    </row>
    <row r="31807" spans="7:12" x14ac:dyDescent="0.25">
      <c r="G31807"/>
      <c r="I31807"/>
      <c r="L31807"/>
    </row>
    <row r="31808" spans="7:12" x14ac:dyDescent="0.25">
      <c r="G31808"/>
      <c r="I31808"/>
      <c r="L31808"/>
    </row>
    <row r="31809" spans="7:12" x14ac:dyDescent="0.25">
      <c r="G31809"/>
      <c r="I31809"/>
      <c r="L31809"/>
    </row>
    <row r="31810" spans="7:12" x14ac:dyDescent="0.25">
      <c r="G31810"/>
      <c r="I31810"/>
      <c r="L31810"/>
    </row>
    <row r="31811" spans="7:12" x14ac:dyDescent="0.25">
      <c r="G31811"/>
      <c r="I31811"/>
      <c r="L31811"/>
    </row>
    <row r="31812" spans="7:12" x14ac:dyDescent="0.25">
      <c r="G31812"/>
      <c r="I31812"/>
      <c r="L31812"/>
    </row>
    <row r="31813" spans="7:12" x14ac:dyDescent="0.25">
      <c r="G31813"/>
      <c r="I31813"/>
      <c r="L31813"/>
    </row>
    <row r="31814" spans="7:12" x14ac:dyDescent="0.25">
      <c r="G31814"/>
      <c r="I31814"/>
      <c r="L31814"/>
    </row>
    <row r="31815" spans="7:12" x14ac:dyDescent="0.25">
      <c r="G31815"/>
      <c r="I31815"/>
      <c r="L31815"/>
    </row>
    <row r="31816" spans="7:12" x14ac:dyDescent="0.25">
      <c r="G31816"/>
      <c r="I31816"/>
      <c r="L31816"/>
    </row>
    <row r="31817" spans="7:12" x14ac:dyDescent="0.25">
      <c r="G31817"/>
      <c r="I31817"/>
      <c r="L31817"/>
    </row>
    <row r="31818" spans="7:12" x14ac:dyDescent="0.25">
      <c r="G31818"/>
      <c r="I31818"/>
      <c r="L31818"/>
    </row>
    <row r="31819" spans="7:12" x14ac:dyDescent="0.25">
      <c r="G31819"/>
      <c r="I31819"/>
      <c r="L31819"/>
    </row>
    <row r="31820" spans="7:12" x14ac:dyDescent="0.25">
      <c r="G31820"/>
      <c r="I31820"/>
      <c r="L31820"/>
    </row>
    <row r="31821" spans="7:12" x14ac:dyDescent="0.25">
      <c r="G31821"/>
      <c r="I31821"/>
      <c r="L31821"/>
    </row>
    <row r="31822" spans="7:12" x14ac:dyDescent="0.25">
      <c r="G31822"/>
      <c r="I31822"/>
      <c r="L31822"/>
    </row>
    <row r="31823" spans="7:12" x14ac:dyDescent="0.25">
      <c r="G31823"/>
      <c r="I31823"/>
      <c r="L31823"/>
    </row>
    <row r="31824" spans="7:12" x14ac:dyDescent="0.25">
      <c r="G31824"/>
      <c r="I31824"/>
      <c r="L31824"/>
    </row>
    <row r="31825" spans="7:12" x14ac:dyDescent="0.25">
      <c r="G31825"/>
      <c r="I31825"/>
      <c r="L31825"/>
    </row>
    <row r="31826" spans="7:12" x14ac:dyDescent="0.25">
      <c r="G31826"/>
      <c r="I31826"/>
      <c r="L31826"/>
    </row>
    <row r="31827" spans="7:12" x14ac:dyDescent="0.25">
      <c r="G31827"/>
      <c r="I31827"/>
      <c r="L31827"/>
    </row>
    <row r="31828" spans="7:12" x14ac:dyDescent="0.25">
      <c r="G31828"/>
      <c r="I31828"/>
      <c r="L31828"/>
    </row>
    <row r="31829" spans="7:12" x14ac:dyDescent="0.25">
      <c r="G31829"/>
      <c r="I31829"/>
      <c r="L31829"/>
    </row>
    <row r="31830" spans="7:12" x14ac:dyDescent="0.25">
      <c r="G31830"/>
      <c r="I31830"/>
      <c r="L31830"/>
    </row>
    <row r="31831" spans="7:12" x14ac:dyDescent="0.25">
      <c r="G31831"/>
      <c r="I31831"/>
      <c r="L31831"/>
    </row>
    <row r="31832" spans="7:12" x14ac:dyDescent="0.25">
      <c r="G31832"/>
      <c r="I31832"/>
      <c r="L31832"/>
    </row>
    <row r="31833" spans="7:12" x14ac:dyDescent="0.25">
      <c r="G31833"/>
      <c r="I31833"/>
      <c r="L31833"/>
    </row>
    <row r="31834" spans="7:12" x14ac:dyDescent="0.25">
      <c r="G31834"/>
      <c r="I31834"/>
      <c r="L31834"/>
    </row>
    <row r="31835" spans="7:12" x14ac:dyDescent="0.25">
      <c r="G31835"/>
      <c r="I31835"/>
      <c r="L31835"/>
    </row>
    <row r="31836" spans="7:12" x14ac:dyDescent="0.25">
      <c r="G31836"/>
      <c r="I31836"/>
      <c r="L31836"/>
    </row>
    <row r="31837" spans="7:12" x14ac:dyDescent="0.25">
      <c r="G31837"/>
      <c r="I31837"/>
      <c r="L31837"/>
    </row>
    <row r="31838" spans="7:12" x14ac:dyDescent="0.25">
      <c r="G31838"/>
      <c r="I31838"/>
      <c r="L31838"/>
    </row>
    <row r="31839" spans="7:12" x14ac:dyDescent="0.25">
      <c r="G31839"/>
      <c r="I31839"/>
      <c r="L31839"/>
    </row>
    <row r="31840" spans="7:12" x14ac:dyDescent="0.25">
      <c r="G31840"/>
      <c r="I31840"/>
      <c r="L31840"/>
    </row>
    <row r="31841" spans="7:12" x14ac:dyDescent="0.25">
      <c r="G31841"/>
      <c r="I31841"/>
      <c r="L31841"/>
    </row>
    <row r="31842" spans="7:12" x14ac:dyDescent="0.25">
      <c r="G31842"/>
      <c r="I31842"/>
      <c r="L31842"/>
    </row>
    <row r="31843" spans="7:12" x14ac:dyDescent="0.25">
      <c r="G31843"/>
      <c r="I31843"/>
      <c r="L31843"/>
    </row>
    <row r="31844" spans="7:12" x14ac:dyDescent="0.25">
      <c r="G31844"/>
      <c r="I31844"/>
      <c r="L31844"/>
    </row>
    <row r="31845" spans="7:12" x14ac:dyDescent="0.25">
      <c r="G31845"/>
      <c r="I31845"/>
      <c r="L31845"/>
    </row>
    <row r="31846" spans="7:12" x14ac:dyDescent="0.25">
      <c r="G31846"/>
      <c r="I31846"/>
      <c r="L31846"/>
    </row>
    <row r="31847" spans="7:12" x14ac:dyDescent="0.25">
      <c r="G31847"/>
      <c r="I31847"/>
      <c r="L31847"/>
    </row>
    <row r="31848" spans="7:12" x14ac:dyDescent="0.25">
      <c r="G31848"/>
      <c r="I31848"/>
      <c r="L31848"/>
    </row>
    <row r="31849" spans="7:12" x14ac:dyDescent="0.25">
      <c r="G31849"/>
      <c r="I31849"/>
      <c r="L31849"/>
    </row>
    <row r="31850" spans="7:12" x14ac:dyDescent="0.25">
      <c r="G31850"/>
      <c r="I31850"/>
      <c r="L31850"/>
    </row>
    <row r="31851" spans="7:12" x14ac:dyDescent="0.25">
      <c r="G31851"/>
      <c r="I31851"/>
      <c r="L31851"/>
    </row>
    <row r="31852" spans="7:12" x14ac:dyDescent="0.25">
      <c r="G31852"/>
      <c r="I31852"/>
      <c r="L31852"/>
    </row>
    <row r="31853" spans="7:12" x14ac:dyDescent="0.25">
      <c r="G31853"/>
      <c r="I31853"/>
      <c r="L31853"/>
    </row>
    <row r="31854" spans="7:12" x14ac:dyDescent="0.25">
      <c r="G31854"/>
      <c r="I31854"/>
      <c r="L31854"/>
    </row>
    <row r="31855" spans="7:12" x14ac:dyDescent="0.25">
      <c r="G31855"/>
      <c r="I31855"/>
      <c r="L31855"/>
    </row>
    <row r="31856" spans="7:12" x14ac:dyDescent="0.25">
      <c r="G31856"/>
      <c r="I31856"/>
      <c r="L31856"/>
    </row>
    <row r="31857" spans="7:12" x14ac:dyDescent="0.25">
      <c r="G31857"/>
      <c r="I31857"/>
      <c r="L31857"/>
    </row>
    <row r="31858" spans="7:12" x14ac:dyDescent="0.25">
      <c r="G31858"/>
      <c r="I31858"/>
      <c r="L31858"/>
    </row>
    <row r="31859" spans="7:12" x14ac:dyDescent="0.25">
      <c r="G31859"/>
      <c r="I31859"/>
      <c r="L31859"/>
    </row>
    <row r="31860" spans="7:12" x14ac:dyDescent="0.25">
      <c r="G31860"/>
      <c r="I31860"/>
      <c r="L31860"/>
    </row>
    <row r="31861" spans="7:12" x14ac:dyDescent="0.25">
      <c r="G31861"/>
      <c r="I31861"/>
      <c r="L31861"/>
    </row>
    <row r="31862" spans="7:12" x14ac:dyDescent="0.25">
      <c r="G31862"/>
      <c r="I31862"/>
      <c r="L31862"/>
    </row>
    <row r="31863" spans="7:12" x14ac:dyDescent="0.25">
      <c r="G31863"/>
      <c r="I31863"/>
      <c r="L31863"/>
    </row>
    <row r="31864" spans="7:12" x14ac:dyDescent="0.25">
      <c r="G31864"/>
      <c r="I31864"/>
      <c r="L31864"/>
    </row>
    <row r="31865" spans="7:12" x14ac:dyDescent="0.25">
      <c r="G31865"/>
      <c r="I31865"/>
      <c r="L31865"/>
    </row>
    <row r="31866" spans="7:12" x14ac:dyDescent="0.25">
      <c r="G31866"/>
      <c r="I31866"/>
      <c r="L31866"/>
    </row>
    <row r="31867" spans="7:12" x14ac:dyDescent="0.25">
      <c r="G31867"/>
      <c r="I31867"/>
      <c r="L31867"/>
    </row>
    <row r="31868" spans="7:12" x14ac:dyDescent="0.25">
      <c r="G31868"/>
      <c r="I31868"/>
      <c r="L31868"/>
    </row>
    <row r="31869" spans="7:12" x14ac:dyDescent="0.25">
      <c r="G31869"/>
      <c r="I31869"/>
      <c r="L31869"/>
    </row>
    <row r="31870" spans="7:12" x14ac:dyDescent="0.25">
      <c r="G31870"/>
      <c r="I31870"/>
      <c r="L31870"/>
    </row>
    <row r="31871" spans="7:12" x14ac:dyDescent="0.25">
      <c r="G31871"/>
      <c r="I31871"/>
      <c r="L31871"/>
    </row>
    <row r="31872" spans="7:12" x14ac:dyDescent="0.25">
      <c r="G31872"/>
      <c r="I31872"/>
      <c r="L31872"/>
    </row>
    <row r="31873" spans="7:12" x14ac:dyDescent="0.25">
      <c r="G31873"/>
      <c r="I31873"/>
      <c r="L31873"/>
    </row>
    <row r="31874" spans="7:12" x14ac:dyDescent="0.25">
      <c r="G31874"/>
      <c r="I31874"/>
      <c r="L31874"/>
    </row>
    <row r="31875" spans="7:12" x14ac:dyDescent="0.25">
      <c r="G31875"/>
      <c r="I31875"/>
      <c r="L31875"/>
    </row>
    <row r="31876" spans="7:12" x14ac:dyDescent="0.25">
      <c r="G31876"/>
      <c r="I31876"/>
      <c r="L31876"/>
    </row>
    <row r="31877" spans="7:12" x14ac:dyDescent="0.25">
      <c r="G31877"/>
      <c r="I31877"/>
      <c r="L31877"/>
    </row>
    <row r="31878" spans="7:12" x14ac:dyDescent="0.25">
      <c r="G31878"/>
      <c r="I31878"/>
      <c r="L31878"/>
    </row>
    <row r="31879" spans="7:12" x14ac:dyDescent="0.25">
      <c r="G31879"/>
      <c r="I31879"/>
      <c r="L31879"/>
    </row>
    <row r="31880" spans="7:12" x14ac:dyDescent="0.25">
      <c r="G31880"/>
      <c r="I31880"/>
      <c r="L31880"/>
    </row>
    <row r="31881" spans="7:12" x14ac:dyDescent="0.25">
      <c r="G31881"/>
      <c r="I31881"/>
      <c r="L31881"/>
    </row>
    <row r="31882" spans="7:12" x14ac:dyDescent="0.25">
      <c r="G31882"/>
      <c r="I31882"/>
      <c r="L31882"/>
    </row>
    <row r="31883" spans="7:12" x14ac:dyDescent="0.25">
      <c r="G31883"/>
      <c r="I31883"/>
      <c r="L31883"/>
    </row>
    <row r="31884" spans="7:12" x14ac:dyDescent="0.25">
      <c r="G31884"/>
      <c r="I31884"/>
      <c r="L31884"/>
    </row>
    <row r="31885" spans="7:12" x14ac:dyDescent="0.25">
      <c r="G31885"/>
      <c r="I31885"/>
      <c r="L31885"/>
    </row>
    <row r="31886" spans="7:12" x14ac:dyDescent="0.25">
      <c r="G31886"/>
      <c r="I31886"/>
      <c r="L31886"/>
    </row>
    <row r="31887" spans="7:12" x14ac:dyDescent="0.25">
      <c r="G31887"/>
      <c r="I31887"/>
      <c r="L31887"/>
    </row>
    <row r="31888" spans="7:12" x14ac:dyDescent="0.25">
      <c r="G31888"/>
      <c r="I31888"/>
      <c r="L31888"/>
    </row>
    <row r="31889" spans="7:12" x14ac:dyDescent="0.25">
      <c r="G31889"/>
      <c r="I31889"/>
      <c r="L31889"/>
    </row>
    <row r="31890" spans="7:12" x14ac:dyDescent="0.25">
      <c r="G31890"/>
      <c r="I31890"/>
      <c r="L31890"/>
    </row>
    <row r="31891" spans="7:12" x14ac:dyDescent="0.25">
      <c r="G31891"/>
      <c r="I31891"/>
      <c r="L31891"/>
    </row>
    <row r="31892" spans="7:12" x14ac:dyDescent="0.25">
      <c r="G31892"/>
      <c r="I31892"/>
      <c r="L31892"/>
    </row>
    <row r="31893" spans="7:12" x14ac:dyDescent="0.25">
      <c r="G31893"/>
      <c r="I31893"/>
      <c r="L31893"/>
    </row>
    <row r="31894" spans="7:12" x14ac:dyDescent="0.25">
      <c r="G31894"/>
      <c r="I31894"/>
      <c r="L31894"/>
    </row>
    <row r="31895" spans="7:12" x14ac:dyDescent="0.25">
      <c r="G31895"/>
      <c r="I31895"/>
      <c r="L31895"/>
    </row>
    <row r="31896" spans="7:12" x14ac:dyDescent="0.25">
      <c r="G31896"/>
      <c r="I31896"/>
      <c r="L31896"/>
    </row>
    <row r="31897" spans="7:12" x14ac:dyDescent="0.25">
      <c r="G31897"/>
      <c r="I31897"/>
      <c r="L31897"/>
    </row>
    <row r="31898" spans="7:12" x14ac:dyDescent="0.25">
      <c r="G31898"/>
      <c r="I31898"/>
      <c r="L31898"/>
    </row>
    <row r="31899" spans="7:12" x14ac:dyDescent="0.25">
      <c r="G31899"/>
      <c r="I31899"/>
      <c r="L31899"/>
    </row>
    <row r="31900" spans="7:12" x14ac:dyDescent="0.25">
      <c r="G31900"/>
      <c r="I31900"/>
      <c r="L31900"/>
    </row>
    <row r="31901" spans="7:12" x14ac:dyDescent="0.25">
      <c r="G31901"/>
      <c r="I31901"/>
      <c r="L31901"/>
    </row>
    <row r="31902" spans="7:12" x14ac:dyDescent="0.25">
      <c r="G31902"/>
      <c r="I31902"/>
      <c r="L31902"/>
    </row>
    <row r="31903" spans="7:12" x14ac:dyDescent="0.25">
      <c r="G31903"/>
      <c r="I31903"/>
      <c r="L31903"/>
    </row>
    <row r="31904" spans="7:12" x14ac:dyDescent="0.25">
      <c r="G31904"/>
      <c r="I31904"/>
      <c r="L31904"/>
    </row>
    <row r="31905" spans="7:12" x14ac:dyDescent="0.25">
      <c r="G31905"/>
      <c r="I31905"/>
      <c r="L31905"/>
    </row>
    <row r="31906" spans="7:12" x14ac:dyDescent="0.25">
      <c r="G31906"/>
      <c r="I31906"/>
      <c r="L31906"/>
    </row>
    <row r="31907" spans="7:12" x14ac:dyDescent="0.25">
      <c r="G31907"/>
      <c r="I31907"/>
      <c r="L31907"/>
    </row>
    <row r="31908" spans="7:12" x14ac:dyDescent="0.25">
      <c r="G31908"/>
      <c r="I31908"/>
      <c r="L31908"/>
    </row>
    <row r="31909" spans="7:12" x14ac:dyDescent="0.25">
      <c r="G31909"/>
      <c r="I31909"/>
      <c r="L31909"/>
    </row>
    <row r="31910" spans="7:12" x14ac:dyDescent="0.25">
      <c r="G31910"/>
      <c r="I31910"/>
      <c r="L31910"/>
    </row>
    <row r="31911" spans="7:12" x14ac:dyDescent="0.25">
      <c r="G31911"/>
      <c r="I31911"/>
      <c r="L31911"/>
    </row>
    <row r="31912" spans="7:12" x14ac:dyDescent="0.25">
      <c r="G31912"/>
      <c r="I31912"/>
      <c r="L31912"/>
    </row>
    <row r="31913" spans="7:12" x14ac:dyDescent="0.25">
      <c r="G31913"/>
      <c r="I31913"/>
      <c r="L31913"/>
    </row>
    <row r="31914" spans="7:12" x14ac:dyDescent="0.25">
      <c r="G31914"/>
      <c r="I31914"/>
      <c r="L31914"/>
    </row>
    <row r="31915" spans="7:12" x14ac:dyDescent="0.25">
      <c r="G31915"/>
      <c r="I31915"/>
      <c r="L31915"/>
    </row>
    <row r="31916" spans="7:12" x14ac:dyDescent="0.25">
      <c r="G31916"/>
      <c r="I31916"/>
      <c r="L31916"/>
    </row>
    <row r="31917" spans="7:12" x14ac:dyDescent="0.25">
      <c r="G31917"/>
      <c r="I31917"/>
      <c r="L31917"/>
    </row>
    <row r="31918" spans="7:12" x14ac:dyDescent="0.25">
      <c r="G31918"/>
      <c r="I31918"/>
      <c r="L31918"/>
    </row>
    <row r="31919" spans="7:12" x14ac:dyDescent="0.25">
      <c r="G31919"/>
      <c r="I31919"/>
      <c r="L31919"/>
    </row>
    <row r="31920" spans="7:12" x14ac:dyDescent="0.25">
      <c r="G31920"/>
      <c r="I31920"/>
      <c r="L31920"/>
    </row>
    <row r="31921" spans="7:12" x14ac:dyDescent="0.25">
      <c r="G31921"/>
      <c r="I31921"/>
      <c r="L31921"/>
    </row>
    <row r="31922" spans="7:12" x14ac:dyDescent="0.25">
      <c r="G31922"/>
      <c r="I31922"/>
      <c r="L31922"/>
    </row>
    <row r="31923" spans="7:12" x14ac:dyDescent="0.25">
      <c r="G31923"/>
      <c r="I31923"/>
      <c r="L31923"/>
    </row>
    <row r="31924" spans="7:12" x14ac:dyDescent="0.25">
      <c r="G31924"/>
      <c r="I31924"/>
      <c r="L31924"/>
    </row>
    <row r="31925" spans="7:12" x14ac:dyDescent="0.25">
      <c r="G31925"/>
      <c r="I31925"/>
      <c r="L31925"/>
    </row>
    <row r="31926" spans="7:12" x14ac:dyDescent="0.25">
      <c r="G31926"/>
      <c r="I31926"/>
      <c r="L31926"/>
    </row>
    <row r="31927" spans="7:12" x14ac:dyDescent="0.25">
      <c r="G31927"/>
      <c r="I31927"/>
      <c r="L31927"/>
    </row>
    <row r="31928" spans="7:12" x14ac:dyDescent="0.25">
      <c r="G31928"/>
      <c r="I31928"/>
      <c r="L31928"/>
    </row>
    <row r="31929" spans="7:12" x14ac:dyDescent="0.25">
      <c r="G31929"/>
      <c r="I31929"/>
      <c r="L31929"/>
    </row>
    <row r="31930" spans="7:12" x14ac:dyDescent="0.25">
      <c r="G31930"/>
      <c r="I31930"/>
      <c r="L31930"/>
    </row>
    <row r="31931" spans="7:12" x14ac:dyDescent="0.25">
      <c r="G31931"/>
      <c r="I31931"/>
      <c r="L31931"/>
    </row>
    <row r="31932" spans="7:12" x14ac:dyDescent="0.25">
      <c r="G31932"/>
      <c r="I31932"/>
      <c r="L31932"/>
    </row>
    <row r="31933" spans="7:12" x14ac:dyDescent="0.25">
      <c r="G31933"/>
      <c r="I31933"/>
      <c r="L31933"/>
    </row>
    <row r="31934" spans="7:12" x14ac:dyDescent="0.25">
      <c r="G31934"/>
      <c r="I31934"/>
      <c r="L31934"/>
    </row>
    <row r="31935" spans="7:12" x14ac:dyDescent="0.25">
      <c r="G31935"/>
      <c r="I31935"/>
      <c r="L31935"/>
    </row>
    <row r="31936" spans="7:12" x14ac:dyDescent="0.25">
      <c r="G31936"/>
      <c r="I31936"/>
      <c r="L31936"/>
    </row>
    <row r="31937" spans="7:12" x14ac:dyDescent="0.25">
      <c r="G31937"/>
      <c r="I31937"/>
      <c r="L31937"/>
    </row>
    <row r="31938" spans="7:12" x14ac:dyDescent="0.25">
      <c r="G31938"/>
      <c r="I31938"/>
      <c r="L31938"/>
    </row>
    <row r="31939" spans="7:12" x14ac:dyDescent="0.25">
      <c r="G31939"/>
      <c r="I31939"/>
      <c r="L31939"/>
    </row>
    <row r="31940" spans="7:12" x14ac:dyDescent="0.25">
      <c r="G31940"/>
      <c r="I31940"/>
      <c r="L31940"/>
    </row>
    <row r="31941" spans="7:12" x14ac:dyDescent="0.25">
      <c r="G31941"/>
      <c r="I31941"/>
      <c r="L31941"/>
    </row>
    <row r="31942" spans="7:12" x14ac:dyDescent="0.25">
      <c r="G31942"/>
      <c r="I31942"/>
      <c r="L31942"/>
    </row>
    <row r="31943" spans="7:12" x14ac:dyDescent="0.25">
      <c r="G31943"/>
      <c r="I31943"/>
      <c r="L31943"/>
    </row>
    <row r="31944" spans="7:12" x14ac:dyDescent="0.25">
      <c r="G31944"/>
      <c r="I31944"/>
      <c r="L31944"/>
    </row>
    <row r="31945" spans="7:12" x14ac:dyDescent="0.25">
      <c r="G31945"/>
      <c r="I31945"/>
      <c r="L31945"/>
    </row>
    <row r="31946" spans="7:12" x14ac:dyDescent="0.25">
      <c r="G31946"/>
      <c r="I31946"/>
      <c r="L31946"/>
    </row>
    <row r="31947" spans="7:12" x14ac:dyDescent="0.25">
      <c r="G31947"/>
      <c r="I31947"/>
      <c r="L31947"/>
    </row>
    <row r="31948" spans="7:12" x14ac:dyDescent="0.25">
      <c r="G31948"/>
      <c r="I31948"/>
      <c r="L31948"/>
    </row>
    <row r="31949" spans="7:12" x14ac:dyDescent="0.25">
      <c r="G31949"/>
      <c r="I31949"/>
      <c r="L31949"/>
    </row>
    <row r="31950" spans="7:12" x14ac:dyDescent="0.25">
      <c r="G31950"/>
      <c r="I31950"/>
      <c r="L31950"/>
    </row>
    <row r="31951" spans="7:12" x14ac:dyDescent="0.25">
      <c r="G31951"/>
      <c r="I31951"/>
      <c r="L31951"/>
    </row>
    <row r="31952" spans="7:12" x14ac:dyDescent="0.25">
      <c r="G31952"/>
      <c r="I31952"/>
      <c r="L31952"/>
    </row>
    <row r="31953" spans="7:12" x14ac:dyDescent="0.25">
      <c r="G31953"/>
      <c r="I31953"/>
      <c r="L31953"/>
    </row>
    <row r="31954" spans="7:12" x14ac:dyDescent="0.25">
      <c r="G31954"/>
      <c r="I31954"/>
      <c r="L31954"/>
    </row>
    <row r="31955" spans="7:12" x14ac:dyDescent="0.25">
      <c r="G31955"/>
      <c r="I31955"/>
      <c r="L31955"/>
    </row>
    <row r="31956" spans="7:12" x14ac:dyDescent="0.25">
      <c r="G31956"/>
      <c r="I31956"/>
      <c r="L31956"/>
    </row>
    <row r="31957" spans="7:12" x14ac:dyDescent="0.25">
      <c r="G31957"/>
      <c r="I31957"/>
      <c r="L31957"/>
    </row>
    <row r="31958" spans="7:12" x14ac:dyDescent="0.25">
      <c r="G31958"/>
      <c r="I31958"/>
      <c r="L31958"/>
    </row>
    <row r="31959" spans="7:12" x14ac:dyDescent="0.25">
      <c r="G31959"/>
      <c r="I31959"/>
      <c r="L31959"/>
    </row>
    <row r="31960" spans="7:12" x14ac:dyDescent="0.25">
      <c r="G31960"/>
      <c r="I31960"/>
      <c r="L31960"/>
    </row>
    <row r="31961" spans="7:12" x14ac:dyDescent="0.25">
      <c r="G31961"/>
      <c r="I31961"/>
      <c r="L31961"/>
    </row>
    <row r="31962" spans="7:12" x14ac:dyDescent="0.25">
      <c r="G31962"/>
      <c r="I31962"/>
      <c r="L31962"/>
    </row>
    <row r="31963" spans="7:12" x14ac:dyDescent="0.25">
      <c r="G31963"/>
      <c r="I31963"/>
      <c r="L31963"/>
    </row>
    <row r="31964" spans="7:12" x14ac:dyDescent="0.25">
      <c r="G31964"/>
      <c r="I31964"/>
      <c r="L31964"/>
    </row>
    <row r="31965" spans="7:12" x14ac:dyDescent="0.25">
      <c r="G31965"/>
      <c r="I31965"/>
      <c r="L31965"/>
    </row>
    <row r="31966" spans="7:12" x14ac:dyDescent="0.25">
      <c r="G31966"/>
      <c r="I31966"/>
      <c r="L31966"/>
    </row>
    <row r="31967" spans="7:12" x14ac:dyDescent="0.25">
      <c r="G31967"/>
      <c r="I31967"/>
      <c r="L31967"/>
    </row>
    <row r="31968" spans="7:12" x14ac:dyDescent="0.25">
      <c r="G31968"/>
      <c r="I31968"/>
      <c r="L31968"/>
    </row>
    <row r="31969" spans="7:12" x14ac:dyDescent="0.25">
      <c r="G31969"/>
      <c r="I31969"/>
      <c r="L31969"/>
    </row>
    <row r="31970" spans="7:12" x14ac:dyDescent="0.25">
      <c r="G31970"/>
      <c r="I31970"/>
      <c r="L31970"/>
    </row>
    <row r="31971" spans="7:12" x14ac:dyDescent="0.25">
      <c r="G31971"/>
      <c r="I31971"/>
      <c r="L31971"/>
    </row>
    <row r="31972" spans="7:12" x14ac:dyDescent="0.25">
      <c r="G31972"/>
      <c r="I31972"/>
      <c r="L31972"/>
    </row>
    <row r="31973" spans="7:12" x14ac:dyDescent="0.25">
      <c r="G31973"/>
      <c r="I31973"/>
      <c r="L31973"/>
    </row>
    <row r="31974" spans="7:12" x14ac:dyDescent="0.25">
      <c r="G31974"/>
      <c r="I31974"/>
      <c r="L31974"/>
    </row>
    <row r="31975" spans="7:12" x14ac:dyDescent="0.25">
      <c r="G31975"/>
      <c r="I31975"/>
      <c r="L31975"/>
    </row>
    <row r="31976" spans="7:12" x14ac:dyDescent="0.25">
      <c r="G31976"/>
      <c r="I31976"/>
      <c r="L31976"/>
    </row>
    <row r="31977" spans="7:12" x14ac:dyDescent="0.25">
      <c r="G31977"/>
      <c r="I31977"/>
      <c r="L31977"/>
    </row>
    <row r="31978" spans="7:12" x14ac:dyDescent="0.25">
      <c r="G31978"/>
      <c r="I31978"/>
      <c r="L31978"/>
    </row>
    <row r="31979" spans="7:12" x14ac:dyDescent="0.25">
      <c r="G31979"/>
      <c r="I31979"/>
      <c r="L31979"/>
    </row>
    <row r="31980" spans="7:12" x14ac:dyDescent="0.25">
      <c r="G31980"/>
      <c r="I31980"/>
      <c r="L31980"/>
    </row>
    <row r="31981" spans="7:12" x14ac:dyDescent="0.25">
      <c r="G31981"/>
      <c r="I31981"/>
      <c r="L31981"/>
    </row>
    <row r="31982" spans="7:12" x14ac:dyDescent="0.25">
      <c r="G31982"/>
      <c r="I31982"/>
      <c r="L31982"/>
    </row>
    <row r="31983" spans="7:12" x14ac:dyDescent="0.25">
      <c r="G31983"/>
      <c r="I31983"/>
      <c r="L31983"/>
    </row>
    <row r="31984" spans="7:12" x14ac:dyDescent="0.25">
      <c r="G31984"/>
      <c r="I31984"/>
      <c r="L31984"/>
    </row>
    <row r="31985" spans="7:12" x14ac:dyDescent="0.25">
      <c r="G31985"/>
      <c r="I31985"/>
      <c r="L31985"/>
    </row>
    <row r="31986" spans="7:12" x14ac:dyDescent="0.25">
      <c r="G31986"/>
      <c r="I31986"/>
      <c r="L31986"/>
    </row>
    <row r="31987" spans="7:12" x14ac:dyDescent="0.25">
      <c r="G31987"/>
      <c r="I31987"/>
      <c r="L31987"/>
    </row>
    <row r="31988" spans="7:12" x14ac:dyDescent="0.25">
      <c r="G31988"/>
      <c r="I31988"/>
      <c r="L31988"/>
    </row>
    <row r="31989" spans="7:12" x14ac:dyDescent="0.25">
      <c r="G31989"/>
      <c r="I31989"/>
      <c r="L31989"/>
    </row>
    <row r="31990" spans="7:12" x14ac:dyDescent="0.25">
      <c r="G31990"/>
      <c r="I31990"/>
      <c r="L31990"/>
    </row>
    <row r="31991" spans="7:12" x14ac:dyDescent="0.25">
      <c r="G31991"/>
      <c r="I31991"/>
      <c r="L31991"/>
    </row>
    <row r="31992" spans="7:12" x14ac:dyDescent="0.25">
      <c r="G31992"/>
      <c r="I31992"/>
      <c r="L31992"/>
    </row>
    <row r="31993" spans="7:12" x14ac:dyDescent="0.25">
      <c r="G31993"/>
      <c r="I31993"/>
      <c r="L31993"/>
    </row>
    <row r="31994" spans="7:12" x14ac:dyDescent="0.25">
      <c r="G31994"/>
      <c r="I31994"/>
      <c r="L31994"/>
    </row>
    <row r="31995" spans="7:12" x14ac:dyDescent="0.25">
      <c r="G31995"/>
      <c r="I31995"/>
      <c r="L31995"/>
    </row>
    <row r="31996" spans="7:12" x14ac:dyDescent="0.25">
      <c r="G31996"/>
      <c r="I31996"/>
      <c r="L31996"/>
    </row>
    <row r="31997" spans="7:12" x14ac:dyDescent="0.25">
      <c r="G31997"/>
      <c r="I31997"/>
      <c r="L31997"/>
    </row>
    <row r="31998" spans="7:12" x14ac:dyDescent="0.25">
      <c r="G31998"/>
      <c r="I31998"/>
      <c r="L31998"/>
    </row>
    <row r="31999" spans="7:12" x14ac:dyDescent="0.25">
      <c r="G31999"/>
      <c r="I31999"/>
      <c r="L31999"/>
    </row>
    <row r="32000" spans="7:12" x14ac:dyDescent="0.25">
      <c r="G32000"/>
      <c r="I32000"/>
      <c r="L32000"/>
    </row>
    <row r="32001" spans="7:12" x14ac:dyDescent="0.25">
      <c r="G32001"/>
      <c r="I32001"/>
      <c r="L32001"/>
    </row>
    <row r="32002" spans="7:12" x14ac:dyDescent="0.25">
      <c r="G32002"/>
      <c r="I32002"/>
      <c r="L32002"/>
    </row>
    <row r="32003" spans="7:12" x14ac:dyDescent="0.25">
      <c r="G32003"/>
      <c r="I32003"/>
      <c r="L32003"/>
    </row>
    <row r="32004" spans="7:12" x14ac:dyDescent="0.25">
      <c r="G32004"/>
      <c r="I32004"/>
      <c r="L32004"/>
    </row>
    <row r="32005" spans="7:12" x14ac:dyDescent="0.25">
      <c r="G32005"/>
      <c r="I32005"/>
      <c r="L32005"/>
    </row>
    <row r="32006" spans="7:12" x14ac:dyDescent="0.25">
      <c r="G32006"/>
      <c r="I32006"/>
      <c r="L32006"/>
    </row>
    <row r="32007" spans="7:12" x14ac:dyDescent="0.25">
      <c r="G32007"/>
      <c r="I32007"/>
      <c r="L32007"/>
    </row>
    <row r="32008" spans="7:12" x14ac:dyDescent="0.25">
      <c r="G32008"/>
      <c r="I32008"/>
      <c r="L32008"/>
    </row>
    <row r="32009" spans="7:12" x14ac:dyDescent="0.25">
      <c r="G32009"/>
      <c r="I32009"/>
      <c r="L32009"/>
    </row>
    <row r="32010" spans="7:12" x14ac:dyDescent="0.25">
      <c r="G32010"/>
      <c r="I32010"/>
      <c r="L32010"/>
    </row>
    <row r="32011" spans="7:12" x14ac:dyDescent="0.25">
      <c r="G32011"/>
      <c r="I32011"/>
      <c r="L32011"/>
    </row>
    <row r="32012" spans="7:12" x14ac:dyDescent="0.25">
      <c r="G32012"/>
      <c r="I32012"/>
      <c r="L32012"/>
    </row>
    <row r="32013" spans="7:12" x14ac:dyDescent="0.25">
      <c r="G32013"/>
      <c r="I32013"/>
      <c r="L32013"/>
    </row>
    <row r="32014" spans="7:12" x14ac:dyDescent="0.25">
      <c r="G32014"/>
      <c r="I32014"/>
      <c r="L32014"/>
    </row>
    <row r="32015" spans="7:12" x14ac:dyDescent="0.25">
      <c r="G32015"/>
      <c r="I32015"/>
      <c r="L32015"/>
    </row>
    <row r="32016" spans="7:12" x14ac:dyDescent="0.25">
      <c r="G32016"/>
      <c r="I32016"/>
      <c r="L32016"/>
    </row>
    <row r="32017" spans="7:12" x14ac:dyDescent="0.25">
      <c r="G32017"/>
      <c r="I32017"/>
      <c r="L32017"/>
    </row>
    <row r="32018" spans="7:12" x14ac:dyDescent="0.25">
      <c r="G32018"/>
      <c r="I32018"/>
      <c r="L32018"/>
    </row>
    <row r="32019" spans="7:12" x14ac:dyDescent="0.25">
      <c r="G32019"/>
      <c r="I32019"/>
      <c r="L32019"/>
    </row>
    <row r="32020" spans="7:12" x14ac:dyDescent="0.25">
      <c r="G32020"/>
      <c r="I32020"/>
      <c r="L32020"/>
    </row>
    <row r="32021" spans="7:12" x14ac:dyDescent="0.25">
      <c r="G32021"/>
      <c r="I32021"/>
      <c r="L32021"/>
    </row>
    <row r="32022" spans="7:12" x14ac:dyDescent="0.25">
      <c r="G32022"/>
      <c r="I32022"/>
      <c r="L32022"/>
    </row>
    <row r="32023" spans="7:12" x14ac:dyDescent="0.25">
      <c r="G32023"/>
      <c r="I32023"/>
      <c r="L32023"/>
    </row>
    <row r="32024" spans="7:12" x14ac:dyDescent="0.25">
      <c r="G32024"/>
      <c r="I32024"/>
      <c r="L32024"/>
    </row>
    <row r="32025" spans="7:12" x14ac:dyDescent="0.25">
      <c r="G32025"/>
      <c r="I32025"/>
      <c r="L32025"/>
    </row>
    <row r="32026" spans="7:12" x14ac:dyDescent="0.25">
      <c r="G32026"/>
      <c r="I32026"/>
      <c r="L32026"/>
    </row>
    <row r="32027" spans="7:12" x14ac:dyDescent="0.25">
      <c r="G32027"/>
      <c r="I32027"/>
      <c r="L32027"/>
    </row>
    <row r="32028" spans="7:12" x14ac:dyDescent="0.25">
      <c r="G32028"/>
      <c r="I32028"/>
      <c r="L32028"/>
    </row>
    <row r="32029" spans="7:12" x14ac:dyDescent="0.25">
      <c r="G32029"/>
      <c r="I32029"/>
      <c r="L32029"/>
    </row>
    <row r="32030" spans="7:12" x14ac:dyDescent="0.25">
      <c r="G32030"/>
      <c r="I32030"/>
      <c r="L32030"/>
    </row>
    <row r="32031" spans="7:12" x14ac:dyDescent="0.25">
      <c r="G32031"/>
      <c r="I32031"/>
      <c r="L32031"/>
    </row>
    <row r="32032" spans="7:12" x14ac:dyDescent="0.25">
      <c r="G32032"/>
      <c r="I32032"/>
      <c r="L32032"/>
    </row>
    <row r="32033" spans="7:12" x14ac:dyDescent="0.25">
      <c r="G32033"/>
      <c r="I32033"/>
      <c r="L32033"/>
    </row>
    <row r="32034" spans="7:12" x14ac:dyDescent="0.25">
      <c r="G32034"/>
      <c r="I32034"/>
      <c r="L32034"/>
    </row>
    <row r="32035" spans="7:12" x14ac:dyDescent="0.25">
      <c r="G32035"/>
      <c r="I32035"/>
      <c r="L32035"/>
    </row>
    <row r="32036" spans="7:12" x14ac:dyDescent="0.25">
      <c r="G32036"/>
      <c r="I32036"/>
      <c r="L32036"/>
    </row>
    <row r="32037" spans="7:12" x14ac:dyDescent="0.25">
      <c r="G32037"/>
      <c r="I32037"/>
      <c r="L32037"/>
    </row>
    <row r="32038" spans="7:12" x14ac:dyDescent="0.25">
      <c r="G32038"/>
      <c r="I32038"/>
      <c r="L32038"/>
    </row>
    <row r="32039" spans="7:12" x14ac:dyDescent="0.25">
      <c r="G32039"/>
      <c r="I32039"/>
      <c r="L32039"/>
    </row>
    <row r="32040" spans="7:12" x14ac:dyDescent="0.25">
      <c r="G32040"/>
      <c r="I32040"/>
      <c r="L32040"/>
    </row>
    <row r="32041" spans="7:12" x14ac:dyDescent="0.25">
      <c r="G32041"/>
      <c r="I32041"/>
      <c r="L32041"/>
    </row>
    <row r="32042" spans="7:12" x14ac:dyDescent="0.25">
      <c r="G32042"/>
      <c r="I32042"/>
      <c r="L32042"/>
    </row>
    <row r="32043" spans="7:12" x14ac:dyDescent="0.25">
      <c r="G32043"/>
      <c r="I32043"/>
      <c r="L32043"/>
    </row>
    <row r="32044" spans="7:12" x14ac:dyDescent="0.25">
      <c r="G32044"/>
      <c r="I32044"/>
      <c r="L32044"/>
    </row>
    <row r="32045" spans="7:12" x14ac:dyDescent="0.25">
      <c r="G32045"/>
      <c r="I32045"/>
      <c r="L32045"/>
    </row>
    <row r="32046" spans="7:12" x14ac:dyDescent="0.25">
      <c r="G32046"/>
      <c r="I32046"/>
      <c r="L32046"/>
    </row>
    <row r="32047" spans="7:12" x14ac:dyDescent="0.25">
      <c r="G32047"/>
      <c r="I32047"/>
      <c r="L32047"/>
    </row>
    <row r="32048" spans="7:12" x14ac:dyDescent="0.25">
      <c r="G32048"/>
      <c r="I32048"/>
      <c r="L32048"/>
    </row>
    <row r="32049" spans="7:12" x14ac:dyDescent="0.25">
      <c r="G32049"/>
      <c r="I32049"/>
      <c r="L32049"/>
    </row>
    <row r="32050" spans="7:12" x14ac:dyDescent="0.25">
      <c r="G32050"/>
      <c r="I32050"/>
      <c r="L32050"/>
    </row>
    <row r="32051" spans="7:12" x14ac:dyDescent="0.25">
      <c r="G32051"/>
      <c r="I32051"/>
      <c r="L32051"/>
    </row>
    <row r="32052" spans="7:12" x14ac:dyDescent="0.25">
      <c r="G32052"/>
      <c r="I32052"/>
      <c r="L32052"/>
    </row>
    <row r="32053" spans="7:12" x14ac:dyDescent="0.25">
      <c r="G32053"/>
      <c r="I32053"/>
      <c r="L32053"/>
    </row>
    <row r="32054" spans="7:12" x14ac:dyDescent="0.25">
      <c r="G32054"/>
      <c r="I32054"/>
      <c r="L32054"/>
    </row>
    <row r="32055" spans="7:12" x14ac:dyDescent="0.25">
      <c r="G32055"/>
      <c r="I32055"/>
      <c r="L32055"/>
    </row>
    <row r="32056" spans="7:12" x14ac:dyDescent="0.25">
      <c r="G32056"/>
      <c r="I32056"/>
      <c r="L32056"/>
    </row>
    <row r="32057" spans="7:12" x14ac:dyDescent="0.25">
      <c r="G32057"/>
      <c r="I32057"/>
      <c r="L32057"/>
    </row>
    <row r="32058" spans="7:12" x14ac:dyDescent="0.25">
      <c r="G32058"/>
      <c r="I32058"/>
      <c r="L32058"/>
    </row>
    <row r="32059" spans="7:12" x14ac:dyDescent="0.25">
      <c r="G32059"/>
      <c r="I32059"/>
      <c r="L32059"/>
    </row>
    <row r="32060" spans="7:12" x14ac:dyDescent="0.25">
      <c r="G32060"/>
      <c r="I32060"/>
      <c r="L32060"/>
    </row>
    <row r="32061" spans="7:12" x14ac:dyDescent="0.25">
      <c r="G32061"/>
      <c r="I32061"/>
      <c r="L32061"/>
    </row>
    <row r="32062" spans="7:12" x14ac:dyDescent="0.25">
      <c r="G32062"/>
      <c r="I32062"/>
      <c r="L32062"/>
    </row>
    <row r="32063" spans="7:12" x14ac:dyDescent="0.25">
      <c r="G32063"/>
      <c r="I32063"/>
      <c r="L32063"/>
    </row>
    <row r="32064" spans="7:12" x14ac:dyDescent="0.25">
      <c r="G32064"/>
      <c r="I32064"/>
      <c r="L32064"/>
    </row>
    <row r="32065" spans="7:12" x14ac:dyDescent="0.25">
      <c r="G32065"/>
      <c r="I32065"/>
      <c r="L32065"/>
    </row>
    <row r="32066" spans="7:12" x14ac:dyDescent="0.25">
      <c r="G32066"/>
      <c r="I32066"/>
      <c r="L32066"/>
    </row>
    <row r="32067" spans="7:12" x14ac:dyDescent="0.25">
      <c r="G32067"/>
      <c r="I32067"/>
      <c r="L32067"/>
    </row>
    <row r="32068" spans="7:12" x14ac:dyDescent="0.25">
      <c r="G32068"/>
      <c r="I32068"/>
      <c r="L32068"/>
    </row>
    <row r="32069" spans="7:12" x14ac:dyDescent="0.25">
      <c r="G32069"/>
      <c r="I32069"/>
      <c r="L32069"/>
    </row>
    <row r="32070" spans="7:12" x14ac:dyDescent="0.25">
      <c r="G32070"/>
      <c r="I32070"/>
      <c r="L32070"/>
    </row>
    <row r="32071" spans="7:12" x14ac:dyDescent="0.25">
      <c r="G32071"/>
      <c r="I32071"/>
      <c r="L32071"/>
    </row>
    <row r="32072" spans="7:12" x14ac:dyDescent="0.25">
      <c r="G32072"/>
      <c r="I32072"/>
      <c r="L32072"/>
    </row>
    <row r="32073" spans="7:12" x14ac:dyDescent="0.25">
      <c r="G32073"/>
      <c r="I32073"/>
      <c r="L32073"/>
    </row>
    <row r="32074" spans="7:12" x14ac:dyDescent="0.25">
      <c r="G32074"/>
      <c r="I32074"/>
      <c r="L32074"/>
    </row>
    <row r="32075" spans="7:12" x14ac:dyDescent="0.25">
      <c r="G32075"/>
      <c r="I32075"/>
      <c r="L32075"/>
    </row>
    <row r="32076" spans="7:12" x14ac:dyDescent="0.25">
      <c r="G32076"/>
      <c r="I32076"/>
      <c r="L32076"/>
    </row>
    <row r="32077" spans="7:12" x14ac:dyDescent="0.25">
      <c r="G32077"/>
      <c r="I32077"/>
      <c r="L32077"/>
    </row>
    <row r="32078" spans="7:12" x14ac:dyDescent="0.25">
      <c r="G32078"/>
      <c r="I32078"/>
      <c r="L32078"/>
    </row>
    <row r="32079" spans="7:12" x14ac:dyDescent="0.25">
      <c r="G32079"/>
      <c r="I32079"/>
      <c r="L32079"/>
    </row>
    <row r="32080" spans="7:12" x14ac:dyDescent="0.25">
      <c r="G32080"/>
      <c r="I32080"/>
      <c r="L32080"/>
    </row>
    <row r="32081" spans="7:12" x14ac:dyDescent="0.25">
      <c r="G32081"/>
      <c r="I32081"/>
      <c r="L32081"/>
    </row>
    <row r="32082" spans="7:12" x14ac:dyDescent="0.25">
      <c r="G32082"/>
      <c r="I32082"/>
      <c r="L32082"/>
    </row>
    <row r="32083" spans="7:12" x14ac:dyDescent="0.25">
      <c r="G32083"/>
      <c r="I32083"/>
      <c r="L32083"/>
    </row>
    <row r="32084" spans="7:12" x14ac:dyDescent="0.25">
      <c r="G32084"/>
      <c r="I32084"/>
      <c r="L32084"/>
    </row>
    <row r="32085" spans="7:12" x14ac:dyDescent="0.25">
      <c r="G32085"/>
      <c r="I32085"/>
      <c r="L32085"/>
    </row>
    <row r="32086" spans="7:12" x14ac:dyDescent="0.25">
      <c r="G32086"/>
      <c r="I32086"/>
      <c r="L32086"/>
    </row>
    <row r="32087" spans="7:12" x14ac:dyDescent="0.25">
      <c r="G32087"/>
      <c r="I32087"/>
      <c r="L32087"/>
    </row>
    <row r="32088" spans="7:12" x14ac:dyDescent="0.25">
      <c r="G32088"/>
      <c r="I32088"/>
      <c r="L32088"/>
    </row>
    <row r="32089" spans="7:12" x14ac:dyDescent="0.25">
      <c r="G32089"/>
      <c r="I32089"/>
      <c r="L32089"/>
    </row>
    <row r="32090" spans="7:12" x14ac:dyDescent="0.25">
      <c r="G32090"/>
      <c r="I32090"/>
      <c r="L32090"/>
    </row>
    <row r="32091" spans="7:12" x14ac:dyDescent="0.25">
      <c r="G32091"/>
      <c r="I32091"/>
      <c r="L32091"/>
    </row>
    <row r="32092" spans="7:12" x14ac:dyDescent="0.25">
      <c r="G32092"/>
      <c r="I32092"/>
      <c r="L32092"/>
    </row>
    <row r="32093" spans="7:12" x14ac:dyDescent="0.25">
      <c r="G32093"/>
      <c r="I32093"/>
      <c r="L32093"/>
    </row>
    <row r="32094" spans="7:12" x14ac:dyDescent="0.25">
      <c r="G32094"/>
      <c r="I32094"/>
      <c r="L32094"/>
    </row>
    <row r="32095" spans="7:12" x14ac:dyDescent="0.25">
      <c r="G32095"/>
      <c r="I32095"/>
      <c r="L32095"/>
    </row>
    <row r="32096" spans="7:12" x14ac:dyDescent="0.25">
      <c r="G32096"/>
      <c r="I32096"/>
      <c r="L32096"/>
    </row>
    <row r="32097" spans="7:12" x14ac:dyDescent="0.25">
      <c r="G32097"/>
      <c r="I32097"/>
      <c r="L32097"/>
    </row>
    <row r="32098" spans="7:12" x14ac:dyDescent="0.25">
      <c r="G32098"/>
      <c r="I32098"/>
      <c r="L32098"/>
    </row>
    <row r="32099" spans="7:12" x14ac:dyDescent="0.25">
      <c r="G32099"/>
      <c r="I32099"/>
      <c r="L32099"/>
    </row>
    <row r="32100" spans="7:12" x14ac:dyDescent="0.25">
      <c r="G32100"/>
      <c r="I32100"/>
      <c r="L32100"/>
    </row>
    <row r="32101" spans="7:12" x14ac:dyDescent="0.25">
      <c r="G32101"/>
      <c r="I32101"/>
      <c r="L32101"/>
    </row>
    <row r="32102" spans="7:12" x14ac:dyDescent="0.25">
      <c r="G32102"/>
      <c r="I32102"/>
      <c r="L32102"/>
    </row>
    <row r="32103" spans="7:12" x14ac:dyDescent="0.25">
      <c r="G32103"/>
      <c r="I32103"/>
      <c r="L32103"/>
    </row>
    <row r="32104" spans="7:12" x14ac:dyDescent="0.25">
      <c r="G32104"/>
      <c r="I32104"/>
      <c r="L32104"/>
    </row>
    <row r="32105" spans="7:12" x14ac:dyDescent="0.25">
      <c r="G32105"/>
      <c r="I32105"/>
      <c r="L32105"/>
    </row>
    <row r="32106" spans="7:12" x14ac:dyDescent="0.25">
      <c r="G32106"/>
      <c r="I32106"/>
      <c r="L32106"/>
    </row>
    <row r="32107" spans="7:12" x14ac:dyDescent="0.25">
      <c r="G32107"/>
      <c r="I32107"/>
      <c r="L32107"/>
    </row>
    <row r="32108" spans="7:12" x14ac:dyDescent="0.25">
      <c r="G32108"/>
      <c r="I32108"/>
      <c r="L32108"/>
    </row>
    <row r="32109" spans="7:12" x14ac:dyDescent="0.25">
      <c r="G32109"/>
      <c r="I32109"/>
      <c r="L32109"/>
    </row>
    <row r="32110" spans="7:12" x14ac:dyDescent="0.25">
      <c r="G32110"/>
      <c r="I32110"/>
      <c r="L32110"/>
    </row>
    <row r="32111" spans="7:12" x14ac:dyDescent="0.25">
      <c r="G32111"/>
      <c r="I32111"/>
      <c r="L32111"/>
    </row>
    <row r="32112" spans="7:12" x14ac:dyDescent="0.25">
      <c r="G32112"/>
      <c r="I32112"/>
      <c r="L32112"/>
    </row>
    <row r="32113" spans="7:12" x14ac:dyDescent="0.25">
      <c r="G32113"/>
      <c r="I32113"/>
      <c r="L32113"/>
    </row>
    <row r="32114" spans="7:12" x14ac:dyDescent="0.25">
      <c r="G32114"/>
      <c r="I32114"/>
      <c r="L32114"/>
    </row>
    <row r="32115" spans="7:12" x14ac:dyDescent="0.25">
      <c r="G32115"/>
      <c r="I32115"/>
      <c r="L32115"/>
    </row>
    <row r="32116" spans="7:12" x14ac:dyDescent="0.25">
      <c r="G32116"/>
      <c r="I32116"/>
      <c r="L32116"/>
    </row>
    <row r="32117" spans="7:12" x14ac:dyDescent="0.25">
      <c r="G32117"/>
      <c r="I32117"/>
      <c r="L32117"/>
    </row>
    <row r="32118" spans="7:12" x14ac:dyDescent="0.25">
      <c r="G32118"/>
      <c r="I32118"/>
      <c r="L32118"/>
    </row>
    <row r="32119" spans="7:12" x14ac:dyDescent="0.25">
      <c r="G32119"/>
      <c r="I32119"/>
      <c r="L32119"/>
    </row>
    <row r="32120" spans="7:12" x14ac:dyDescent="0.25">
      <c r="G32120"/>
      <c r="I32120"/>
      <c r="L32120"/>
    </row>
    <row r="32121" spans="7:12" x14ac:dyDescent="0.25">
      <c r="G32121"/>
      <c r="I32121"/>
      <c r="L32121"/>
    </row>
    <row r="32122" spans="7:12" x14ac:dyDescent="0.25">
      <c r="G32122"/>
      <c r="I32122"/>
      <c r="L32122"/>
    </row>
    <row r="32123" spans="7:12" x14ac:dyDescent="0.25">
      <c r="G32123"/>
      <c r="I32123"/>
      <c r="L32123"/>
    </row>
    <row r="32124" spans="7:12" x14ac:dyDescent="0.25">
      <c r="G32124"/>
      <c r="I32124"/>
      <c r="L32124"/>
    </row>
    <row r="32125" spans="7:12" x14ac:dyDescent="0.25">
      <c r="G32125"/>
      <c r="I32125"/>
      <c r="L32125"/>
    </row>
    <row r="32126" spans="7:12" x14ac:dyDescent="0.25">
      <c r="G32126"/>
      <c r="I32126"/>
      <c r="L32126"/>
    </row>
    <row r="32127" spans="7:12" x14ac:dyDescent="0.25">
      <c r="G32127"/>
      <c r="I32127"/>
      <c r="L32127"/>
    </row>
    <row r="32128" spans="7:12" x14ac:dyDescent="0.25">
      <c r="G32128"/>
      <c r="I32128"/>
      <c r="L32128"/>
    </row>
    <row r="32129" spans="7:12" x14ac:dyDescent="0.25">
      <c r="G32129"/>
      <c r="I32129"/>
      <c r="L32129"/>
    </row>
    <row r="32130" spans="7:12" x14ac:dyDescent="0.25">
      <c r="G32130"/>
      <c r="I32130"/>
      <c r="L32130"/>
    </row>
    <row r="32131" spans="7:12" x14ac:dyDescent="0.25">
      <c r="G32131"/>
      <c r="I32131"/>
      <c r="L32131"/>
    </row>
    <row r="32132" spans="7:12" x14ac:dyDescent="0.25">
      <c r="G32132"/>
      <c r="I32132"/>
      <c r="L32132"/>
    </row>
    <row r="32133" spans="7:12" x14ac:dyDescent="0.25">
      <c r="G32133"/>
      <c r="I32133"/>
      <c r="L32133"/>
    </row>
    <row r="32134" spans="7:12" x14ac:dyDescent="0.25">
      <c r="G32134"/>
      <c r="I32134"/>
      <c r="L32134"/>
    </row>
    <row r="32135" spans="7:12" x14ac:dyDescent="0.25">
      <c r="G32135"/>
      <c r="I32135"/>
      <c r="L32135"/>
    </row>
    <row r="32136" spans="7:12" x14ac:dyDescent="0.25">
      <c r="G32136"/>
      <c r="I32136"/>
      <c r="L32136"/>
    </row>
    <row r="32137" spans="7:12" x14ac:dyDescent="0.25">
      <c r="G32137"/>
      <c r="I32137"/>
      <c r="L32137"/>
    </row>
    <row r="32138" spans="7:12" x14ac:dyDescent="0.25">
      <c r="G32138"/>
      <c r="I32138"/>
      <c r="L32138"/>
    </row>
    <row r="32139" spans="7:12" x14ac:dyDescent="0.25">
      <c r="G32139"/>
      <c r="I32139"/>
      <c r="L32139"/>
    </row>
    <row r="32140" spans="7:12" x14ac:dyDescent="0.25">
      <c r="G32140"/>
      <c r="I32140"/>
      <c r="L32140"/>
    </row>
    <row r="32141" spans="7:12" x14ac:dyDescent="0.25">
      <c r="G32141"/>
      <c r="I32141"/>
      <c r="L32141"/>
    </row>
    <row r="32142" spans="7:12" x14ac:dyDescent="0.25">
      <c r="G32142"/>
      <c r="I32142"/>
      <c r="L32142"/>
    </row>
    <row r="32143" spans="7:12" x14ac:dyDescent="0.25">
      <c r="G32143"/>
      <c r="I32143"/>
      <c r="L32143"/>
    </row>
    <row r="32144" spans="7:12" x14ac:dyDescent="0.25">
      <c r="G32144"/>
      <c r="I32144"/>
      <c r="L32144"/>
    </row>
    <row r="32145" spans="7:12" x14ac:dyDescent="0.25">
      <c r="G32145"/>
      <c r="I32145"/>
      <c r="L32145"/>
    </row>
    <row r="32146" spans="7:12" x14ac:dyDescent="0.25">
      <c r="G32146"/>
      <c r="I32146"/>
      <c r="L32146"/>
    </row>
    <row r="32147" spans="7:12" x14ac:dyDescent="0.25">
      <c r="G32147"/>
      <c r="I32147"/>
      <c r="L32147"/>
    </row>
    <row r="32148" spans="7:12" x14ac:dyDescent="0.25">
      <c r="G32148"/>
      <c r="I32148"/>
      <c r="L32148"/>
    </row>
    <row r="32149" spans="7:12" x14ac:dyDescent="0.25">
      <c r="G32149"/>
      <c r="I32149"/>
      <c r="L32149"/>
    </row>
    <row r="32150" spans="7:12" x14ac:dyDescent="0.25">
      <c r="G32150"/>
      <c r="I32150"/>
      <c r="L32150"/>
    </row>
    <row r="32151" spans="7:12" x14ac:dyDescent="0.25">
      <c r="G32151"/>
      <c r="I32151"/>
      <c r="L32151"/>
    </row>
    <row r="32152" spans="7:12" x14ac:dyDescent="0.25">
      <c r="G32152"/>
      <c r="I32152"/>
      <c r="L32152"/>
    </row>
    <row r="32153" spans="7:12" x14ac:dyDescent="0.25">
      <c r="G32153"/>
      <c r="I32153"/>
      <c r="L32153"/>
    </row>
    <row r="32154" spans="7:12" x14ac:dyDescent="0.25">
      <c r="G32154"/>
      <c r="I32154"/>
      <c r="L32154"/>
    </row>
    <row r="32155" spans="7:12" x14ac:dyDescent="0.25">
      <c r="G32155"/>
      <c r="I32155"/>
      <c r="L32155"/>
    </row>
    <row r="32156" spans="7:12" x14ac:dyDescent="0.25">
      <c r="G32156"/>
      <c r="I32156"/>
      <c r="L32156"/>
    </row>
    <row r="32157" spans="7:12" x14ac:dyDescent="0.25">
      <c r="G32157"/>
      <c r="I32157"/>
      <c r="L32157"/>
    </row>
    <row r="32158" spans="7:12" x14ac:dyDescent="0.25">
      <c r="G32158"/>
      <c r="I32158"/>
      <c r="L32158"/>
    </row>
    <row r="32159" spans="7:12" x14ac:dyDescent="0.25">
      <c r="G32159"/>
      <c r="I32159"/>
      <c r="L32159"/>
    </row>
    <row r="32160" spans="7:12" x14ac:dyDescent="0.25">
      <c r="G32160"/>
      <c r="I32160"/>
      <c r="L32160"/>
    </row>
    <row r="32161" spans="7:12" x14ac:dyDescent="0.25">
      <c r="G32161"/>
      <c r="I32161"/>
      <c r="L32161"/>
    </row>
    <row r="32162" spans="7:12" x14ac:dyDescent="0.25">
      <c r="G32162"/>
      <c r="I32162"/>
      <c r="L32162"/>
    </row>
    <row r="32163" spans="7:12" x14ac:dyDescent="0.25">
      <c r="G32163"/>
      <c r="I32163"/>
      <c r="L32163"/>
    </row>
    <row r="32164" spans="7:12" x14ac:dyDescent="0.25">
      <c r="G32164"/>
      <c r="I32164"/>
      <c r="L32164"/>
    </row>
    <row r="32165" spans="7:12" x14ac:dyDescent="0.25">
      <c r="G32165"/>
      <c r="I32165"/>
      <c r="L32165"/>
    </row>
    <row r="32166" spans="7:12" x14ac:dyDescent="0.25">
      <c r="G32166"/>
      <c r="I32166"/>
      <c r="L32166"/>
    </row>
    <row r="32167" spans="7:12" x14ac:dyDescent="0.25">
      <c r="G32167"/>
      <c r="I32167"/>
      <c r="L32167"/>
    </row>
    <row r="32168" spans="7:12" x14ac:dyDescent="0.25">
      <c r="G32168"/>
      <c r="I32168"/>
      <c r="L32168"/>
    </row>
    <row r="32169" spans="7:12" x14ac:dyDescent="0.25">
      <c r="G32169"/>
      <c r="I32169"/>
      <c r="L32169"/>
    </row>
    <row r="32170" spans="7:12" x14ac:dyDescent="0.25">
      <c r="G32170"/>
      <c r="I32170"/>
      <c r="L32170"/>
    </row>
    <row r="32171" spans="7:12" x14ac:dyDescent="0.25">
      <c r="G32171"/>
      <c r="I32171"/>
      <c r="L32171"/>
    </row>
    <row r="32172" spans="7:12" x14ac:dyDescent="0.25">
      <c r="G32172"/>
      <c r="I32172"/>
      <c r="L32172"/>
    </row>
    <row r="32173" spans="7:12" x14ac:dyDescent="0.25">
      <c r="G32173"/>
      <c r="I32173"/>
      <c r="L32173"/>
    </row>
    <row r="32174" spans="7:12" x14ac:dyDescent="0.25">
      <c r="G32174"/>
      <c r="I32174"/>
      <c r="L32174"/>
    </row>
    <row r="32175" spans="7:12" x14ac:dyDescent="0.25">
      <c r="G32175"/>
      <c r="I32175"/>
      <c r="L32175"/>
    </row>
    <row r="32176" spans="7:12" x14ac:dyDescent="0.25">
      <c r="G32176"/>
      <c r="I32176"/>
      <c r="L32176"/>
    </row>
    <row r="32177" spans="7:12" x14ac:dyDescent="0.25">
      <c r="G32177"/>
      <c r="I32177"/>
      <c r="L32177"/>
    </row>
    <row r="32178" spans="7:12" x14ac:dyDescent="0.25">
      <c r="G32178"/>
      <c r="I32178"/>
      <c r="L32178"/>
    </row>
    <row r="32179" spans="7:12" x14ac:dyDescent="0.25">
      <c r="G32179"/>
      <c r="I32179"/>
      <c r="L32179"/>
    </row>
    <row r="32180" spans="7:12" x14ac:dyDescent="0.25">
      <c r="G32180"/>
      <c r="I32180"/>
      <c r="L32180"/>
    </row>
    <row r="32181" spans="7:12" x14ac:dyDescent="0.25">
      <c r="G32181"/>
      <c r="I32181"/>
      <c r="L32181"/>
    </row>
    <row r="32182" spans="7:12" x14ac:dyDescent="0.25">
      <c r="G32182"/>
      <c r="I32182"/>
      <c r="L32182"/>
    </row>
    <row r="32183" spans="7:12" x14ac:dyDescent="0.25">
      <c r="G32183"/>
      <c r="I32183"/>
      <c r="L32183"/>
    </row>
    <row r="32184" spans="7:12" x14ac:dyDescent="0.25">
      <c r="G32184"/>
      <c r="I32184"/>
      <c r="L32184"/>
    </row>
    <row r="32185" spans="7:12" x14ac:dyDescent="0.25">
      <c r="G32185"/>
      <c r="I32185"/>
      <c r="L32185"/>
    </row>
    <row r="32186" spans="7:12" x14ac:dyDescent="0.25">
      <c r="G32186"/>
      <c r="I32186"/>
      <c r="L32186"/>
    </row>
    <row r="32187" spans="7:12" x14ac:dyDescent="0.25">
      <c r="G32187"/>
      <c r="I32187"/>
      <c r="L32187"/>
    </row>
    <row r="32188" spans="7:12" x14ac:dyDescent="0.25">
      <c r="G32188"/>
      <c r="I32188"/>
      <c r="L32188"/>
    </row>
    <row r="32189" spans="7:12" x14ac:dyDescent="0.25">
      <c r="G32189"/>
      <c r="I32189"/>
      <c r="L32189"/>
    </row>
    <row r="32190" spans="7:12" x14ac:dyDescent="0.25">
      <c r="G32190"/>
      <c r="I32190"/>
      <c r="L32190"/>
    </row>
    <row r="32191" spans="7:12" x14ac:dyDescent="0.25">
      <c r="G32191"/>
      <c r="I32191"/>
      <c r="L32191"/>
    </row>
    <row r="32192" spans="7:12" x14ac:dyDescent="0.25">
      <c r="G32192"/>
      <c r="I32192"/>
      <c r="L32192"/>
    </row>
    <row r="32193" spans="7:12" x14ac:dyDescent="0.25">
      <c r="G32193"/>
      <c r="I32193"/>
      <c r="L32193"/>
    </row>
    <row r="32194" spans="7:12" x14ac:dyDescent="0.25">
      <c r="G32194"/>
      <c r="I32194"/>
      <c r="L32194"/>
    </row>
    <row r="32195" spans="7:12" x14ac:dyDescent="0.25">
      <c r="G32195"/>
      <c r="I32195"/>
      <c r="L32195"/>
    </row>
    <row r="32196" spans="7:12" x14ac:dyDescent="0.25">
      <c r="G32196"/>
      <c r="I32196"/>
      <c r="L32196"/>
    </row>
    <row r="32197" spans="7:12" x14ac:dyDescent="0.25">
      <c r="G32197"/>
      <c r="I32197"/>
      <c r="L32197"/>
    </row>
    <row r="32198" spans="7:12" x14ac:dyDescent="0.25">
      <c r="G32198"/>
      <c r="I32198"/>
      <c r="L32198"/>
    </row>
    <row r="32199" spans="7:12" x14ac:dyDescent="0.25">
      <c r="G32199"/>
      <c r="I32199"/>
      <c r="L32199"/>
    </row>
    <row r="32200" spans="7:12" x14ac:dyDescent="0.25">
      <c r="G32200"/>
      <c r="I32200"/>
      <c r="L32200"/>
    </row>
    <row r="32201" spans="7:12" x14ac:dyDescent="0.25">
      <c r="G32201"/>
      <c r="I32201"/>
      <c r="L32201"/>
    </row>
    <row r="32202" spans="7:12" x14ac:dyDescent="0.25">
      <c r="G32202"/>
      <c r="I32202"/>
      <c r="L32202"/>
    </row>
    <row r="32203" spans="7:12" x14ac:dyDescent="0.25">
      <c r="G32203"/>
      <c r="I32203"/>
      <c r="L32203"/>
    </row>
    <row r="32204" spans="7:12" x14ac:dyDescent="0.25">
      <c r="G32204"/>
      <c r="I32204"/>
      <c r="L32204"/>
    </row>
    <row r="32205" spans="7:12" x14ac:dyDescent="0.25">
      <c r="G32205"/>
      <c r="I32205"/>
      <c r="L32205"/>
    </row>
    <row r="32206" spans="7:12" x14ac:dyDescent="0.25">
      <c r="G32206"/>
      <c r="I32206"/>
      <c r="L32206"/>
    </row>
    <row r="32207" spans="7:12" x14ac:dyDescent="0.25">
      <c r="G32207"/>
      <c r="I32207"/>
      <c r="L32207"/>
    </row>
    <row r="32208" spans="7:12" x14ac:dyDescent="0.25">
      <c r="G32208"/>
      <c r="I32208"/>
      <c r="L32208"/>
    </row>
    <row r="32209" spans="7:12" x14ac:dyDescent="0.25">
      <c r="G32209"/>
      <c r="I32209"/>
      <c r="L32209"/>
    </row>
    <row r="32210" spans="7:12" x14ac:dyDescent="0.25">
      <c r="G32210"/>
      <c r="I32210"/>
      <c r="L32210"/>
    </row>
    <row r="32211" spans="7:12" x14ac:dyDescent="0.25">
      <c r="G32211"/>
      <c r="I32211"/>
      <c r="L32211"/>
    </row>
    <row r="32212" spans="7:12" x14ac:dyDescent="0.25">
      <c r="G32212"/>
      <c r="I32212"/>
      <c r="L32212"/>
    </row>
    <row r="32213" spans="7:12" x14ac:dyDescent="0.25">
      <c r="G32213"/>
      <c r="I32213"/>
      <c r="L32213"/>
    </row>
    <row r="32214" spans="7:12" x14ac:dyDescent="0.25">
      <c r="G32214"/>
      <c r="I32214"/>
      <c r="L32214"/>
    </row>
    <row r="32215" spans="7:12" x14ac:dyDescent="0.25">
      <c r="G32215"/>
      <c r="I32215"/>
      <c r="L32215"/>
    </row>
    <row r="32216" spans="7:12" x14ac:dyDescent="0.25">
      <c r="G32216"/>
      <c r="I32216"/>
      <c r="L32216"/>
    </row>
    <row r="32217" spans="7:12" x14ac:dyDescent="0.25">
      <c r="G32217"/>
      <c r="I32217"/>
      <c r="L32217"/>
    </row>
    <row r="32218" spans="7:12" x14ac:dyDescent="0.25">
      <c r="G32218"/>
      <c r="I32218"/>
      <c r="L32218"/>
    </row>
    <row r="32219" spans="7:12" x14ac:dyDescent="0.25">
      <c r="G32219"/>
      <c r="I32219"/>
      <c r="L32219"/>
    </row>
    <row r="32220" spans="7:12" x14ac:dyDescent="0.25">
      <c r="G32220"/>
      <c r="I32220"/>
      <c r="L32220"/>
    </row>
    <row r="32221" spans="7:12" x14ac:dyDescent="0.25">
      <c r="G32221"/>
      <c r="I32221"/>
      <c r="L32221"/>
    </row>
    <row r="32222" spans="7:12" x14ac:dyDescent="0.25">
      <c r="G32222"/>
      <c r="I32222"/>
      <c r="L32222"/>
    </row>
    <row r="32223" spans="7:12" x14ac:dyDescent="0.25">
      <c r="G32223"/>
      <c r="I32223"/>
      <c r="L32223"/>
    </row>
    <row r="32224" spans="7:12" x14ac:dyDescent="0.25">
      <c r="G32224"/>
      <c r="I32224"/>
      <c r="L32224"/>
    </row>
    <row r="32225" spans="7:12" x14ac:dyDescent="0.25">
      <c r="G32225"/>
      <c r="I32225"/>
      <c r="L32225"/>
    </row>
    <row r="32226" spans="7:12" x14ac:dyDescent="0.25">
      <c r="G32226"/>
      <c r="I32226"/>
      <c r="L32226"/>
    </row>
    <row r="32227" spans="7:12" x14ac:dyDescent="0.25">
      <c r="G32227"/>
      <c r="I32227"/>
      <c r="L32227"/>
    </row>
    <row r="32228" spans="7:12" x14ac:dyDescent="0.25">
      <c r="G32228"/>
      <c r="I32228"/>
      <c r="L32228"/>
    </row>
    <row r="32229" spans="7:12" x14ac:dyDescent="0.25">
      <c r="G32229"/>
      <c r="I32229"/>
      <c r="L32229"/>
    </row>
    <row r="32230" spans="7:12" x14ac:dyDescent="0.25">
      <c r="G32230"/>
      <c r="I32230"/>
      <c r="L32230"/>
    </row>
    <row r="32231" spans="7:12" x14ac:dyDescent="0.25">
      <c r="G32231"/>
      <c r="I32231"/>
      <c r="L32231"/>
    </row>
    <row r="32232" spans="7:12" x14ac:dyDescent="0.25">
      <c r="G32232"/>
      <c r="I32232"/>
      <c r="L32232"/>
    </row>
    <row r="32233" spans="7:12" x14ac:dyDescent="0.25">
      <c r="G32233"/>
      <c r="I32233"/>
      <c r="L32233"/>
    </row>
    <row r="32234" spans="7:12" x14ac:dyDescent="0.25">
      <c r="G32234"/>
      <c r="I32234"/>
      <c r="L32234"/>
    </row>
    <row r="32235" spans="7:12" x14ac:dyDescent="0.25">
      <c r="G32235"/>
      <c r="I32235"/>
      <c r="L32235"/>
    </row>
    <row r="32236" spans="7:12" x14ac:dyDescent="0.25">
      <c r="G32236"/>
      <c r="I32236"/>
      <c r="L32236"/>
    </row>
    <row r="32237" spans="7:12" x14ac:dyDescent="0.25">
      <c r="G32237"/>
      <c r="I32237"/>
      <c r="L32237"/>
    </row>
    <row r="32238" spans="7:12" x14ac:dyDescent="0.25">
      <c r="G32238"/>
      <c r="I32238"/>
      <c r="L32238"/>
    </row>
    <row r="32239" spans="7:12" x14ac:dyDescent="0.25">
      <c r="G32239"/>
      <c r="I32239"/>
      <c r="L32239"/>
    </row>
    <row r="32240" spans="7:12" x14ac:dyDescent="0.25">
      <c r="G32240"/>
      <c r="I32240"/>
      <c r="L32240"/>
    </row>
    <row r="32241" spans="7:12" x14ac:dyDescent="0.25">
      <c r="G32241"/>
      <c r="I32241"/>
      <c r="L32241"/>
    </row>
    <row r="32242" spans="7:12" x14ac:dyDescent="0.25">
      <c r="G32242"/>
      <c r="I32242"/>
      <c r="L32242"/>
    </row>
    <row r="32243" spans="7:12" x14ac:dyDescent="0.25">
      <c r="G32243"/>
      <c r="I32243"/>
      <c r="L32243"/>
    </row>
    <row r="32244" spans="7:12" x14ac:dyDescent="0.25">
      <c r="G32244"/>
      <c r="I32244"/>
      <c r="L32244"/>
    </row>
    <row r="32245" spans="7:12" x14ac:dyDescent="0.25">
      <c r="G32245"/>
      <c r="I32245"/>
      <c r="L32245"/>
    </row>
    <row r="32246" spans="7:12" x14ac:dyDescent="0.25">
      <c r="G32246"/>
      <c r="I32246"/>
      <c r="L32246"/>
    </row>
    <row r="32247" spans="7:12" x14ac:dyDescent="0.25">
      <c r="G32247"/>
      <c r="I32247"/>
      <c r="L32247"/>
    </row>
    <row r="32248" spans="7:12" x14ac:dyDescent="0.25">
      <c r="G32248"/>
      <c r="I32248"/>
      <c r="L32248"/>
    </row>
    <row r="32249" spans="7:12" x14ac:dyDescent="0.25">
      <c r="G32249"/>
      <c r="I32249"/>
      <c r="L32249"/>
    </row>
    <row r="32250" spans="7:12" x14ac:dyDescent="0.25">
      <c r="G32250"/>
      <c r="I32250"/>
      <c r="L32250"/>
    </row>
    <row r="32251" spans="7:12" x14ac:dyDescent="0.25">
      <c r="G32251"/>
      <c r="I32251"/>
      <c r="L32251"/>
    </row>
    <row r="32252" spans="7:12" x14ac:dyDescent="0.25">
      <c r="G32252"/>
      <c r="I32252"/>
      <c r="L32252"/>
    </row>
    <row r="32253" spans="7:12" x14ac:dyDescent="0.25">
      <c r="G32253"/>
      <c r="I32253"/>
      <c r="L32253"/>
    </row>
    <row r="32254" spans="7:12" x14ac:dyDescent="0.25">
      <c r="G32254"/>
      <c r="I32254"/>
      <c r="L32254"/>
    </row>
    <row r="32255" spans="7:12" x14ac:dyDescent="0.25">
      <c r="G32255"/>
      <c r="I32255"/>
      <c r="L32255"/>
    </row>
    <row r="32256" spans="7:12" x14ac:dyDescent="0.25">
      <c r="G32256"/>
      <c r="I32256"/>
      <c r="L32256"/>
    </row>
    <row r="32257" spans="7:12" x14ac:dyDescent="0.25">
      <c r="G32257"/>
      <c r="I32257"/>
      <c r="L32257"/>
    </row>
    <row r="32258" spans="7:12" x14ac:dyDescent="0.25">
      <c r="G32258"/>
      <c r="I32258"/>
      <c r="L32258"/>
    </row>
    <row r="32259" spans="7:12" x14ac:dyDescent="0.25">
      <c r="G32259"/>
      <c r="I32259"/>
      <c r="L32259"/>
    </row>
    <row r="32260" spans="7:12" x14ac:dyDescent="0.25">
      <c r="G32260"/>
      <c r="I32260"/>
      <c r="L32260"/>
    </row>
    <row r="32261" spans="7:12" x14ac:dyDescent="0.25">
      <c r="G32261"/>
      <c r="I32261"/>
      <c r="L32261"/>
    </row>
    <row r="32262" spans="7:12" x14ac:dyDescent="0.25">
      <c r="G32262"/>
      <c r="I32262"/>
      <c r="L32262"/>
    </row>
    <row r="32263" spans="7:12" x14ac:dyDescent="0.25">
      <c r="G32263"/>
      <c r="I32263"/>
      <c r="L32263"/>
    </row>
    <row r="32264" spans="7:12" x14ac:dyDescent="0.25">
      <c r="G32264"/>
      <c r="I32264"/>
      <c r="L32264"/>
    </row>
    <row r="32265" spans="7:12" x14ac:dyDescent="0.25">
      <c r="G32265"/>
      <c r="I32265"/>
      <c r="L32265"/>
    </row>
    <row r="32266" spans="7:12" x14ac:dyDescent="0.25">
      <c r="G32266"/>
      <c r="I32266"/>
      <c r="L32266"/>
    </row>
    <row r="32267" spans="7:12" x14ac:dyDescent="0.25">
      <c r="G32267"/>
      <c r="I32267"/>
      <c r="L32267"/>
    </row>
    <row r="32268" spans="7:12" x14ac:dyDescent="0.25">
      <c r="G32268"/>
      <c r="I32268"/>
      <c r="L32268"/>
    </row>
    <row r="32269" spans="7:12" x14ac:dyDescent="0.25">
      <c r="G32269"/>
      <c r="I32269"/>
      <c r="L32269"/>
    </row>
    <row r="32270" spans="7:12" x14ac:dyDescent="0.25">
      <c r="G32270"/>
      <c r="I32270"/>
      <c r="L32270"/>
    </row>
    <row r="32271" spans="7:12" x14ac:dyDescent="0.25">
      <c r="G32271"/>
      <c r="I32271"/>
      <c r="L32271"/>
    </row>
    <row r="32272" spans="7:12" x14ac:dyDescent="0.25">
      <c r="G32272"/>
      <c r="I32272"/>
      <c r="L32272"/>
    </row>
    <row r="32273" spans="7:12" x14ac:dyDescent="0.25">
      <c r="G32273"/>
      <c r="I32273"/>
      <c r="L32273"/>
    </row>
    <row r="32274" spans="7:12" x14ac:dyDescent="0.25">
      <c r="G32274"/>
      <c r="I32274"/>
      <c r="L32274"/>
    </row>
    <row r="32275" spans="7:12" x14ac:dyDescent="0.25">
      <c r="G32275"/>
      <c r="I32275"/>
      <c r="L32275"/>
    </row>
    <row r="32276" spans="7:12" x14ac:dyDescent="0.25">
      <c r="G32276"/>
      <c r="I32276"/>
      <c r="L32276"/>
    </row>
    <row r="32277" spans="7:12" x14ac:dyDescent="0.25">
      <c r="G32277"/>
      <c r="I32277"/>
      <c r="L32277"/>
    </row>
    <row r="32278" spans="7:12" x14ac:dyDescent="0.25">
      <c r="G32278"/>
      <c r="I32278"/>
      <c r="L32278"/>
    </row>
    <row r="32279" spans="7:12" x14ac:dyDescent="0.25">
      <c r="G32279"/>
      <c r="I32279"/>
      <c r="L32279"/>
    </row>
    <row r="32280" spans="7:12" x14ac:dyDescent="0.25">
      <c r="G32280"/>
      <c r="I32280"/>
      <c r="L32280"/>
    </row>
    <row r="32281" spans="7:12" x14ac:dyDescent="0.25">
      <c r="G32281"/>
      <c r="I32281"/>
      <c r="L32281"/>
    </row>
    <row r="32282" spans="7:12" x14ac:dyDescent="0.25">
      <c r="G32282"/>
      <c r="I32282"/>
      <c r="L32282"/>
    </row>
    <row r="32283" spans="7:12" x14ac:dyDescent="0.25">
      <c r="G32283"/>
      <c r="I32283"/>
      <c r="L32283"/>
    </row>
    <row r="32284" spans="7:12" x14ac:dyDescent="0.25">
      <c r="G32284"/>
      <c r="I32284"/>
      <c r="L32284"/>
    </row>
    <row r="32285" spans="7:12" x14ac:dyDescent="0.25">
      <c r="G32285"/>
      <c r="I32285"/>
      <c r="L32285"/>
    </row>
    <row r="32286" spans="7:12" x14ac:dyDescent="0.25">
      <c r="G32286"/>
      <c r="I32286"/>
      <c r="L32286"/>
    </row>
    <row r="32287" spans="7:12" x14ac:dyDescent="0.25">
      <c r="G32287"/>
      <c r="I32287"/>
      <c r="L32287"/>
    </row>
    <row r="32288" spans="7:12" x14ac:dyDescent="0.25">
      <c r="G32288"/>
      <c r="I32288"/>
      <c r="L32288"/>
    </row>
    <row r="32289" spans="7:12" x14ac:dyDescent="0.25">
      <c r="G32289"/>
      <c r="I32289"/>
      <c r="L32289"/>
    </row>
    <row r="32290" spans="7:12" x14ac:dyDescent="0.25">
      <c r="G32290"/>
      <c r="I32290"/>
      <c r="L32290"/>
    </row>
    <row r="32291" spans="7:12" x14ac:dyDescent="0.25">
      <c r="G32291"/>
      <c r="I32291"/>
      <c r="L32291"/>
    </row>
    <row r="32292" spans="7:12" x14ac:dyDescent="0.25">
      <c r="G32292"/>
      <c r="I32292"/>
      <c r="L32292"/>
    </row>
    <row r="32293" spans="7:12" x14ac:dyDescent="0.25">
      <c r="G32293"/>
      <c r="I32293"/>
      <c r="L32293"/>
    </row>
    <row r="32294" spans="7:12" x14ac:dyDescent="0.25">
      <c r="G32294"/>
      <c r="I32294"/>
      <c r="L32294"/>
    </row>
    <row r="32295" spans="7:12" x14ac:dyDescent="0.25">
      <c r="G32295"/>
      <c r="I32295"/>
      <c r="L32295"/>
    </row>
    <row r="32296" spans="7:12" x14ac:dyDescent="0.25">
      <c r="G32296"/>
      <c r="I32296"/>
      <c r="L32296"/>
    </row>
    <row r="32297" spans="7:12" x14ac:dyDescent="0.25">
      <c r="G32297"/>
      <c r="I32297"/>
      <c r="L32297"/>
    </row>
    <row r="32298" spans="7:12" x14ac:dyDescent="0.25">
      <c r="G32298"/>
      <c r="I32298"/>
      <c r="L32298"/>
    </row>
    <row r="32299" spans="7:12" x14ac:dyDescent="0.25">
      <c r="G32299"/>
      <c r="I32299"/>
      <c r="L32299"/>
    </row>
    <row r="32300" spans="7:12" x14ac:dyDescent="0.25">
      <c r="G32300"/>
      <c r="I32300"/>
      <c r="L32300"/>
    </row>
    <row r="32301" spans="7:12" x14ac:dyDescent="0.25">
      <c r="G32301"/>
      <c r="I32301"/>
      <c r="L32301"/>
    </row>
    <row r="32302" spans="7:12" x14ac:dyDescent="0.25">
      <c r="G32302"/>
      <c r="I32302"/>
      <c r="L32302"/>
    </row>
    <row r="32303" spans="7:12" x14ac:dyDescent="0.25">
      <c r="G32303"/>
      <c r="I32303"/>
      <c r="L32303"/>
    </row>
    <row r="32304" spans="7:12" x14ac:dyDescent="0.25">
      <c r="G32304"/>
      <c r="I32304"/>
      <c r="L32304"/>
    </row>
    <row r="32305" spans="7:12" x14ac:dyDescent="0.25">
      <c r="G32305"/>
      <c r="I32305"/>
      <c r="L32305"/>
    </row>
    <row r="32306" spans="7:12" x14ac:dyDescent="0.25">
      <c r="G32306"/>
      <c r="I32306"/>
      <c r="L32306"/>
    </row>
    <row r="32307" spans="7:12" x14ac:dyDescent="0.25">
      <c r="G32307"/>
      <c r="I32307"/>
      <c r="L32307"/>
    </row>
    <row r="32308" spans="7:12" x14ac:dyDescent="0.25">
      <c r="G32308"/>
      <c r="I32308"/>
      <c r="L32308"/>
    </row>
    <row r="32309" spans="7:12" x14ac:dyDescent="0.25">
      <c r="G32309"/>
      <c r="I32309"/>
      <c r="L32309"/>
    </row>
    <row r="32310" spans="7:12" x14ac:dyDescent="0.25">
      <c r="G32310"/>
      <c r="I32310"/>
      <c r="L32310"/>
    </row>
    <row r="32311" spans="7:12" x14ac:dyDescent="0.25">
      <c r="G32311"/>
      <c r="I32311"/>
      <c r="L32311"/>
    </row>
    <row r="32312" spans="7:12" x14ac:dyDescent="0.25">
      <c r="G32312"/>
      <c r="I32312"/>
      <c r="L32312"/>
    </row>
    <row r="32313" spans="7:12" x14ac:dyDescent="0.25">
      <c r="G32313"/>
      <c r="I32313"/>
      <c r="L32313"/>
    </row>
    <row r="32314" spans="7:12" x14ac:dyDescent="0.25">
      <c r="G32314"/>
      <c r="I32314"/>
      <c r="L32314"/>
    </row>
    <row r="32315" spans="7:12" x14ac:dyDescent="0.25">
      <c r="G32315"/>
      <c r="I32315"/>
      <c r="L32315"/>
    </row>
    <row r="32316" spans="7:12" x14ac:dyDescent="0.25">
      <c r="G32316"/>
      <c r="I32316"/>
      <c r="L32316"/>
    </row>
    <row r="32317" spans="7:12" x14ac:dyDescent="0.25">
      <c r="G32317"/>
      <c r="I32317"/>
      <c r="L32317"/>
    </row>
    <row r="32318" spans="7:12" x14ac:dyDescent="0.25">
      <c r="G32318"/>
      <c r="I32318"/>
      <c r="L32318"/>
    </row>
    <row r="32319" spans="7:12" x14ac:dyDescent="0.25">
      <c r="G32319"/>
      <c r="I32319"/>
      <c r="L32319"/>
    </row>
    <row r="32320" spans="7:12" x14ac:dyDescent="0.25">
      <c r="G32320"/>
      <c r="I32320"/>
      <c r="L32320"/>
    </row>
    <row r="32321" spans="7:12" x14ac:dyDescent="0.25">
      <c r="G32321"/>
      <c r="I32321"/>
      <c r="L32321"/>
    </row>
    <row r="32322" spans="7:12" x14ac:dyDescent="0.25">
      <c r="G32322"/>
      <c r="I32322"/>
      <c r="L32322"/>
    </row>
    <row r="32323" spans="7:12" x14ac:dyDescent="0.25">
      <c r="G32323"/>
      <c r="I32323"/>
      <c r="L32323"/>
    </row>
    <row r="32324" spans="7:12" x14ac:dyDescent="0.25">
      <c r="G32324"/>
      <c r="I32324"/>
      <c r="L32324"/>
    </row>
    <row r="32325" spans="7:12" x14ac:dyDescent="0.25">
      <c r="G32325"/>
      <c r="I32325"/>
      <c r="L32325"/>
    </row>
    <row r="32326" spans="7:12" x14ac:dyDescent="0.25">
      <c r="G32326"/>
      <c r="I32326"/>
      <c r="L32326"/>
    </row>
    <row r="32327" spans="7:12" x14ac:dyDescent="0.25">
      <c r="G32327"/>
      <c r="I32327"/>
      <c r="L32327"/>
    </row>
    <row r="32328" spans="7:12" x14ac:dyDescent="0.25">
      <c r="G32328"/>
      <c r="I32328"/>
      <c r="L32328"/>
    </row>
    <row r="32329" spans="7:12" x14ac:dyDescent="0.25">
      <c r="G32329"/>
      <c r="I32329"/>
      <c r="L32329"/>
    </row>
    <row r="32330" spans="7:12" x14ac:dyDescent="0.25">
      <c r="G32330"/>
      <c r="I32330"/>
      <c r="L32330"/>
    </row>
    <row r="32331" spans="7:12" x14ac:dyDescent="0.25">
      <c r="G32331"/>
      <c r="I32331"/>
      <c r="L32331"/>
    </row>
    <row r="32332" spans="7:12" x14ac:dyDescent="0.25">
      <c r="G32332"/>
      <c r="I32332"/>
      <c r="L32332"/>
    </row>
    <row r="32333" spans="7:12" x14ac:dyDescent="0.25">
      <c r="G32333"/>
      <c r="I32333"/>
      <c r="L32333"/>
    </row>
    <row r="32334" spans="7:12" x14ac:dyDescent="0.25">
      <c r="G32334"/>
      <c r="I32334"/>
      <c r="L32334"/>
    </row>
    <row r="32335" spans="7:12" x14ac:dyDescent="0.25">
      <c r="G32335"/>
      <c r="I32335"/>
      <c r="L32335"/>
    </row>
    <row r="32336" spans="7:12" x14ac:dyDescent="0.25">
      <c r="G32336"/>
      <c r="I32336"/>
      <c r="L32336"/>
    </row>
    <row r="32337" spans="7:12" x14ac:dyDescent="0.25">
      <c r="G32337"/>
      <c r="I32337"/>
      <c r="L32337"/>
    </row>
    <row r="32338" spans="7:12" x14ac:dyDescent="0.25">
      <c r="G32338"/>
      <c r="I32338"/>
      <c r="L32338"/>
    </row>
    <row r="32339" spans="7:12" x14ac:dyDescent="0.25">
      <c r="G32339"/>
      <c r="I32339"/>
      <c r="L32339"/>
    </row>
    <row r="32340" spans="7:12" x14ac:dyDescent="0.25">
      <c r="G32340"/>
      <c r="I32340"/>
      <c r="L32340"/>
    </row>
    <row r="32341" spans="7:12" x14ac:dyDescent="0.25">
      <c r="G32341"/>
      <c r="I32341"/>
      <c r="L32341"/>
    </row>
    <row r="32342" spans="7:12" x14ac:dyDescent="0.25">
      <c r="G32342"/>
      <c r="I32342"/>
      <c r="L32342"/>
    </row>
    <row r="32343" spans="7:12" x14ac:dyDescent="0.25">
      <c r="G32343"/>
      <c r="I32343"/>
      <c r="L32343"/>
    </row>
    <row r="32344" spans="7:12" x14ac:dyDescent="0.25">
      <c r="G32344"/>
      <c r="I32344"/>
      <c r="L32344"/>
    </row>
    <row r="32345" spans="7:12" x14ac:dyDescent="0.25">
      <c r="G32345"/>
      <c r="I32345"/>
      <c r="L32345"/>
    </row>
    <row r="32346" spans="7:12" x14ac:dyDescent="0.25">
      <c r="G32346"/>
      <c r="I32346"/>
      <c r="L32346"/>
    </row>
    <row r="32347" spans="7:12" x14ac:dyDescent="0.25">
      <c r="G32347"/>
      <c r="I32347"/>
      <c r="L32347"/>
    </row>
    <row r="32348" spans="7:12" x14ac:dyDescent="0.25">
      <c r="G32348"/>
      <c r="I32348"/>
      <c r="L32348"/>
    </row>
    <row r="32349" spans="7:12" x14ac:dyDescent="0.25">
      <c r="G32349"/>
      <c r="I32349"/>
      <c r="L32349"/>
    </row>
    <row r="32350" spans="7:12" x14ac:dyDescent="0.25">
      <c r="G32350"/>
      <c r="I32350"/>
      <c r="L32350"/>
    </row>
    <row r="32351" spans="7:12" x14ac:dyDescent="0.25">
      <c r="G32351"/>
      <c r="I32351"/>
      <c r="L32351"/>
    </row>
    <row r="32352" spans="7:12" x14ac:dyDescent="0.25">
      <c r="G32352"/>
      <c r="I32352"/>
      <c r="L32352"/>
    </row>
    <row r="32353" spans="7:12" x14ac:dyDescent="0.25">
      <c r="G32353"/>
      <c r="I32353"/>
      <c r="L32353"/>
    </row>
    <row r="32354" spans="7:12" x14ac:dyDescent="0.25">
      <c r="G32354"/>
      <c r="I32354"/>
      <c r="L32354"/>
    </row>
    <row r="32355" spans="7:12" x14ac:dyDescent="0.25">
      <c r="G32355"/>
      <c r="I32355"/>
      <c r="L32355"/>
    </row>
    <row r="32356" spans="7:12" x14ac:dyDescent="0.25">
      <c r="G32356"/>
      <c r="I32356"/>
      <c r="L32356"/>
    </row>
    <row r="32357" spans="7:12" x14ac:dyDescent="0.25">
      <c r="G32357"/>
      <c r="I32357"/>
      <c r="L32357"/>
    </row>
    <row r="32358" spans="7:12" x14ac:dyDescent="0.25">
      <c r="G32358"/>
      <c r="I32358"/>
      <c r="L32358"/>
    </row>
    <row r="32359" spans="7:12" x14ac:dyDescent="0.25">
      <c r="G32359"/>
      <c r="I32359"/>
      <c r="L32359"/>
    </row>
    <row r="32360" spans="7:12" x14ac:dyDescent="0.25">
      <c r="G32360"/>
      <c r="I32360"/>
      <c r="L32360"/>
    </row>
    <row r="32361" spans="7:12" x14ac:dyDescent="0.25">
      <c r="G32361"/>
      <c r="I32361"/>
      <c r="L32361"/>
    </row>
    <row r="32362" spans="7:12" x14ac:dyDescent="0.25">
      <c r="G32362"/>
      <c r="I32362"/>
      <c r="L32362"/>
    </row>
    <row r="32363" spans="7:12" x14ac:dyDescent="0.25">
      <c r="G32363"/>
      <c r="I32363"/>
      <c r="L32363"/>
    </row>
    <row r="32364" spans="7:12" x14ac:dyDescent="0.25">
      <c r="G32364"/>
      <c r="I32364"/>
      <c r="L32364"/>
    </row>
    <row r="32365" spans="7:12" x14ac:dyDescent="0.25">
      <c r="G32365"/>
      <c r="I32365"/>
      <c r="L32365"/>
    </row>
    <row r="32366" spans="7:12" x14ac:dyDescent="0.25">
      <c r="G32366"/>
      <c r="I32366"/>
      <c r="L32366"/>
    </row>
    <row r="32367" spans="7:12" x14ac:dyDescent="0.25">
      <c r="G32367"/>
      <c r="I32367"/>
      <c r="L32367"/>
    </row>
    <row r="32368" spans="7:12" x14ac:dyDescent="0.25">
      <c r="G32368"/>
      <c r="I32368"/>
      <c r="L32368"/>
    </row>
    <row r="32369" spans="7:12" x14ac:dyDescent="0.25">
      <c r="G32369"/>
      <c r="I32369"/>
      <c r="L32369"/>
    </row>
    <row r="32370" spans="7:12" x14ac:dyDescent="0.25">
      <c r="G32370"/>
      <c r="I32370"/>
      <c r="L32370"/>
    </row>
    <row r="32371" spans="7:12" x14ac:dyDescent="0.25">
      <c r="G32371"/>
      <c r="I32371"/>
      <c r="L32371"/>
    </row>
    <row r="32372" spans="7:12" x14ac:dyDescent="0.25">
      <c r="G32372"/>
      <c r="I32372"/>
      <c r="L32372"/>
    </row>
    <row r="32373" spans="7:12" x14ac:dyDescent="0.25">
      <c r="G32373"/>
      <c r="I32373"/>
      <c r="L32373"/>
    </row>
    <row r="32374" spans="7:12" x14ac:dyDescent="0.25">
      <c r="G32374"/>
      <c r="I32374"/>
      <c r="L32374"/>
    </row>
    <row r="32375" spans="7:12" x14ac:dyDescent="0.25">
      <c r="G32375"/>
      <c r="I32375"/>
      <c r="L32375"/>
    </row>
    <row r="32376" spans="7:12" x14ac:dyDescent="0.25">
      <c r="G32376"/>
      <c r="I32376"/>
      <c r="L32376"/>
    </row>
    <row r="32377" spans="7:12" x14ac:dyDescent="0.25">
      <c r="G32377"/>
      <c r="I32377"/>
      <c r="L32377"/>
    </row>
    <row r="32378" spans="7:12" x14ac:dyDescent="0.25">
      <c r="G32378"/>
      <c r="I32378"/>
      <c r="L32378"/>
    </row>
    <row r="32379" spans="7:12" x14ac:dyDescent="0.25">
      <c r="G32379"/>
      <c r="I32379"/>
      <c r="L32379"/>
    </row>
    <row r="32380" spans="7:12" x14ac:dyDescent="0.25">
      <c r="G32380"/>
      <c r="I32380"/>
      <c r="L32380"/>
    </row>
    <row r="32381" spans="7:12" x14ac:dyDescent="0.25">
      <c r="G32381"/>
      <c r="I32381"/>
      <c r="L32381"/>
    </row>
    <row r="32382" spans="7:12" x14ac:dyDescent="0.25">
      <c r="G32382"/>
      <c r="I32382"/>
      <c r="L32382"/>
    </row>
    <row r="32383" spans="7:12" x14ac:dyDescent="0.25">
      <c r="G32383"/>
      <c r="I32383"/>
      <c r="L32383"/>
    </row>
    <row r="32384" spans="7:12" x14ac:dyDescent="0.25">
      <c r="G32384"/>
      <c r="I32384"/>
      <c r="L32384"/>
    </row>
    <row r="32385" spans="7:12" x14ac:dyDescent="0.25">
      <c r="G32385"/>
      <c r="I32385"/>
      <c r="L32385"/>
    </row>
    <row r="32386" spans="7:12" x14ac:dyDescent="0.25">
      <c r="G32386"/>
      <c r="I32386"/>
      <c r="L32386"/>
    </row>
    <row r="32387" spans="7:12" x14ac:dyDescent="0.25">
      <c r="G32387"/>
      <c r="I32387"/>
      <c r="L32387"/>
    </row>
    <row r="32388" spans="7:12" x14ac:dyDescent="0.25">
      <c r="G32388"/>
      <c r="I32388"/>
      <c r="L32388"/>
    </row>
    <row r="32389" spans="7:12" x14ac:dyDescent="0.25">
      <c r="G32389"/>
      <c r="I32389"/>
      <c r="L32389"/>
    </row>
    <row r="32390" spans="7:12" x14ac:dyDescent="0.25">
      <c r="G32390"/>
      <c r="I32390"/>
      <c r="L32390"/>
    </row>
    <row r="32391" spans="7:12" x14ac:dyDescent="0.25">
      <c r="G32391"/>
      <c r="I32391"/>
      <c r="L32391"/>
    </row>
    <row r="32392" spans="7:12" x14ac:dyDescent="0.25">
      <c r="G32392"/>
      <c r="I32392"/>
      <c r="L32392"/>
    </row>
    <row r="32393" spans="7:12" x14ac:dyDescent="0.25">
      <c r="G32393"/>
      <c r="I32393"/>
      <c r="L32393"/>
    </row>
    <row r="32394" spans="7:12" x14ac:dyDescent="0.25">
      <c r="G32394"/>
      <c r="I32394"/>
      <c r="L32394"/>
    </row>
    <row r="32395" spans="7:12" x14ac:dyDescent="0.25">
      <c r="G32395"/>
      <c r="I32395"/>
      <c r="L32395"/>
    </row>
    <row r="32396" spans="7:12" x14ac:dyDescent="0.25">
      <c r="G32396"/>
      <c r="I32396"/>
      <c r="L32396"/>
    </row>
    <row r="32397" spans="7:12" x14ac:dyDescent="0.25">
      <c r="G32397"/>
      <c r="I32397"/>
      <c r="L32397"/>
    </row>
    <row r="32398" spans="7:12" x14ac:dyDescent="0.25">
      <c r="G32398"/>
      <c r="I32398"/>
      <c r="L32398"/>
    </row>
    <row r="32399" spans="7:12" x14ac:dyDescent="0.25">
      <c r="G32399"/>
      <c r="I32399"/>
      <c r="L32399"/>
    </row>
    <row r="32400" spans="7:12" x14ac:dyDescent="0.25">
      <c r="G32400"/>
      <c r="I32400"/>
      <c r="L32400"/>
    </row>
    <row r="32401" spans="7:12" x14ac:dyDescent="0.25">
      <c r="G32401"/>
      <c r="I32401"/>
      <c r="L32401"/>
    </row>
    <row r="32402" spans="7:12" x14ac:dyDescent="0.25">
      <c r="G32402"/>
      <c r="I32402"/>
      <c r="L32402"/>
    </row>
    <row r="32403" spans="7:12" x14ac:dyDescent="0.25">
      <c r="G32403"/>
      <c r="I32403"/>
      <c r="L32403"/>
    </row>
    <row r="32404" spans="7:12" x14ac:dyDescent="0.25">
      <c r="G32404"/>
      <c r="I32404"/>
      <c r="L32404"/>
    </row>
    <row r="32405" spans="7:12" x14ac:dyDescent="0.25">
      <c r="G32405"/>
      <c r="I32405"/>
      <c r="L32405"/>
    </row>
    <row r="32406" spans="7:12" x14ac:dyDescent="0.25">
      <c r="G32406"/>
      <c r="I32406"/>
      <c r="L32406"/>
    </row>
    <row r="32407" spans="7:12" x14ac:dyDescent="0.25">
      <c r="G32407"/>
      <c r="I32407"/>
      <c r="L32407"/>
    </row>
    <row r="32408" spans="7:12" x14ac:dyDescent="0.25">
      <c r="G32408"/>
      <c r="I32408"/>
      <c r="L32408"/>
    </row>
    <row r="32409" spans="7:12" x14ac:dyDescent="0.25">
      <c r="G32409"/>
      <c r="I32409"/>
      <c r="L32409"/>
    </row>
    <row r="32410" spans="7:12" x14ac:dyDescent="0.25">
      <c r="G32410"/>
      <c r="I32410"/>
      <c r="L32410"/>
    </row>
    <row r="32411" spans="7:12" x14ac:dyDescent="0.25">
      <c r="G32411"/>
      <c r="I32411"/>
      <c r="L32411"/>
    </row>
    <row r="32412" spans="7:12" x14ac:dyDescent="0.25">
      <c r="G32412"/>
      <c r="I32412"/>
      <c r="L32412"/>
    </row>
    <row r="32413" spans="7:12" x14ac:dyDescent="0.25">
      <c r="G32413"/>
      <c r="I32413"/>
      <c r="L32413"/>
    </row>
    <row r="32414" spans="7:12" x14ac:dyDescent="0.25">
      <c r="G32414"/>
      <c r="I32414"/>
      <c r="L32414"/>
    </row>
    <row r="32415" spans="7:12" x14ac:dyDescent="0.25">
      <c r="G32415"/>
      <c r="I32415"/>
      <c r="L32415"/>
    </row>
    <row r="32416" spans="7:12" x14ac:dyDescent="0.25">
      <c r="G32416"/>
      <c r="I32416"/>
      <c r="L32416"/>
    </row>
    <row r="32417" spans="7:12" x14ac:dyDescent="0.25">
      <c r="G32417"/>
      <c r="I32417"/>
      <c r="L32417"/>
    </row>
    <row r="32418" spans="7:12" x14ac:dyDescent="0.25">
      <c r="G32418"/>
      <c r="I32418"/>
      <c r="L32418"/>
    </row>
    <row r="32419" spans="7:12" x14ac:dyDescent="0.25">
      <c r="G32419"/>
      <c r="I32419"/>
      <c r="L32419"/>
    </row>
    <row r="32420" spans="7:12" x14ac:dyDescent="0.25">
      <c r="G32420"/>
      <c r="I32420"/>
      <c r="L32420"/>
    </row>
    <row r="32421" spans="7:12" x14ac:dyDescent="0.25">
      <c r="G32421"/>
      <c r="I32421"/>
      <c r="L32421"/>
    </row>
    <row r="32422" spans="7:12" x14ac:dyDescent="0.25">
      <c r="G32422"/>
      <c r="I32422"/>
      <c r="L32422"/>
    </row>
    <row r="32423" spans="7:12" x14ac:dyDescent="0.25">
      <c r="G32423"/>
      <c r="I32423"/>
      <c r="L32423"/>
    </row>
    <row r="32424" spans="7:12" x14ac:dyDescent="0.25">
      <c r="G32424"/>
      <c r="I32424"/>
      <c r="L32424"/>
    </row>
    <row r="32425" spans="7:12" x14ac:dyDescent="0.25">
      <c r="G32425"/>
      <c r="I32425"/>
      <c r="L32425"/>
    </row>
    <row r="32426" spans="7:12" x14ac:dyDescent="0.25">
      <c r="G32426"/>
      <c r="I32426"/>
      <c r="L32426"/>
    </row>
    <row r="32427" spans="7:12" x14ac:dyDescent="0.25">
      <c r="G32427"/>
      <c r="I32427"/>
      <c r="L32427"/>
    </row>
    <row r="32428" spans="7:12" x14ac:dyDescent="0.25">
      <c r="G32428"/>
      <c r="I32428"/>
      <c r="L32428"/>
    </row>
    <row r="32429" spans="7:12" x14ac:dyDescent="0.25">
      <c r="G32429"/>
      <c r="I32429"/>
      <c r="L32429"/>
    </row>
    <row r="32430" spans="7:12" x14ac:dyDescent="0.25">
      <c r="G32430"/>
      <c r="I32430"/>
      <c r="L32430"/>
    </row>
    <row r="32431" spans="7:12" x14ac:dyDescent="0.25">
      <c r="G32431"/>
      <c r="I32431"/>
      <c r="L32431"/>
    </row>
    <row r="32432" spans="7:12" x14ac:dyDescent="0.25">
      <c r="G32432"/>
      <c r="I32432"/>
      <c r="L32432"/>
    </row>
    <row r="32433" spans="7:12" x14ac:dyDescent="0.25">
      <c r="G32433"/>
      <c r="I32433"/>
      <c r="L32433"/>
    </row>
    <row r="32434" spans="7:12" x14ac:dyDescent="0.25">
      <c r="G32434"/>
      <c r="I32434"/>
      <c r="L32434"/>
    </row>
    <row r="32435" spans="7:12" x14ac:dyDescent="0.25">
      <c r="G32435"/>
      <c r="I32435"/>
      <c r="L32435"/>
    </row>
    <row r="32436" spans="7:12" x14ac:dyDescent="0.25">
      <c r="G32436"/>
      <c r="I32436"/>
      <c r="L32436"/>
    </row>
    <row r="32437" spans="7:12" x14ac:dyDescent="0.25">
      <c r="G32437"/>
      <c r="I32437"/>
      <c r="L32437"/>
    </row>
    <row r="32438" spans="7:12" x14ac:dyDescent="0.25">
      <c r="G32438"/>
      <c r="I32438"/>
      <c r="L32438"/>
    </row>
    <row r="32439" spans="7:12" x14ac:dyDescent="0.25">
      <c r="G32439"/>
      <c r="I32439"/>
      <c r="L32439"/>
    </row>
    <row r="32440" spans="7:12" x14ac:dyDescent="0.25">
      <c r="G32440"/>
      <c r="I32440"/>
      <c r="L32440"/>
    </row>
    <row r="32441" spans="7:12" x14ac:dyDescent="0.25">
      <c r="G32441"/>
      <c r="I32441"/>
      <c r="L32441"/>
    </row>
    <row r="32442" spans="7:12" x14ac:dyDescent="0.25">
      <c r="G32442"/>
      <c r="I32442"/>
      <c r="L32442"/>
    </row>
    <row r="32443" spans="7:12" x14ac:dyDescent="0.25">
      <c r="G32443"/>
      <c r="I32443"/>
      <c r="L32443"/>
    </row>
    <row r="32444" spans="7:12" x14ac:dyDescent="0.25">
      <c r="G32444"/>
      <c r="I32444"/>
      <c r="L32444"/>
    </row>
    <row r="32445" spans="7:12" x14ac:dyDescent="0.25">
      <c r="G32445"/>
      <c r="I32445"/>
      <c r="L32445"/>
    </row>
    <row r="32446" spans="7:12" x14ac:dyDescent="0.25">
      <c r="G32446"/>
      <c r="I32446"/>
      <c r="L32446"/>
    </row>
    <row r="32447" spans="7:12" x14ac:dyDescent="0.25">
      <c r="G32447"/>
      <c r="I32447"/>
      <c r="L32447"/>
    </row>
    <row r="32448" spans="7:12" x14ac:dyDescent="0.25">
      <c r="G32448"/>
      <c r="I32448"/>
      <c r="L32448"/>
    </row>
    <row r="32449" spans="7:12" x14ac:dyDescent="0.25">
      <c r="G32449"/>
      <c r="I32449"/>
      <c r="L32449"/>
    </row>
    <row r="32450" spans="7:12" x14ac:dyDescent="0.25">
      <c r="G32450"/>
      <c r="I32450"/>
      <c r="L32450"/>
    </row>
    <row r="32451" spans="7:12" x14ac:dyDescent="0.25">
      <c r="G32451"/>
      <c r="I32451"/>
      <c r="L32451"/>
    </row>
    <row r="32452" spans="7:12" x14ac:dyDescent="0.25">
      <c r="G32452"/>
      <c r="I32452"/>
      <c r="L32452"/>
    </row>
    <row r="32453" spans="7:12" x14ac:dyDescent="0.25">
      <c r="G32453"/>
      <c r="I32453"/>
      <c r="L32453"/>
    </row>
    <row r="32454" spans="7:12" x14ac:dyDescent="0.25">
      <c r="G32454"/>
      <c r="I32454"/>
      <c r="L32454"/>
    </row>
    <row r="32455" spans="7:12" x14ac:dyDescent="0.25">
      <c r="G32455"/>
      <c r="I32455"/>
      <c r="L32455"/>
    </row>
    <row r="32456" spans="7:12" x14ac:dyDescent="0.25">
      <c r="G32456"/>
      <c r="I32456"/>
      <c r="L32456"/>
    </row>
    <row r="32457" spans="7:12" x14ac:dyDescent="0.25">
      <c r="G32457"/>
      <c r="I32457"/>
      <c r="L32457"/>
    </row>
    <row r="32458" spans="7:12" x14ac:dyDescent="0.25">
      <c r="G32458"/>
      <c r="I32458"/>
      <c r="L32458"/>
    </row>
    <row r="32459" spans="7:12" x14ac:dyDescent="0.25">
      <c r="G32459"/>
      <c r="I32459"/>
      <c r="L32459"/>
    </row>
    <row r="32460" spans="7:12" x14ac:dyDescent="0.25">
      <c r="G32460"/>
      <c r="I32460"/>
      <c r="L32460"/>
    </row>
    <row r="32461" spans="7:12" x14ac:dyDescent="0.25">
      <c r="G32461"/>
      <c r="I32461"/>
      <c r="L32461"/>
    </row>
    <row r="32462" spans="7:12" x14ac:dyDescent="0.25">
      <c r="G32462"/>
      <c r="I32462"/>
      <c r="L32462"/>
    </row>
    <row r="32463" spans="7:12" x14ac:dyDescent="0.25">
      <c r="G32463"/>
      <c r="I32463"/>
      <c r="L32463"/>
    </row>
    <row r="32464" spans="7:12" x14ac:dyDescent="0.25">
      <c r="G32464"/>
      <c r="I32464"/>
      <c r="L32464"/>
    </row>
    <row r="32465" spans="7:12" x14ac:dyDescent="0.25">
      <c r="G32465"/>
      <c r="I32465"/>
      <c r="L32465"/>
    </row>
    <row r="32466" spans="7:12" x14ac:dyDescent="0.25">
      <c r="G32466"/>
      <c r="I32466"/>
      <c r="L32466"/>
    </row>
    <row r="32467" spans="7:12" x14ac:dyDescent="0.25">
      <c r="G32467"/>
      <c r="I32467"/>
      <c r="L32467"/>
    </row>
    <row r="32468" spans="7:12" x14ac:dyDescent="0.25">
      <c r="G32468"/>
      <c r="I32468"/>
      <c r="L32468"/>
    </row>
    <row r="32469" spans="7:12" x14ac:dyDescent="0.25">
      <c r="G32469"/>
      <c r="I32469"/>
      <c r="L32469"/>
    </row>
    <row r="32470" spans="7:12" x14ac:dyDescent="0.25">
      <c r="G32470"/>
      <c r="I32470"/>
      <c r="L32470"/>
    </row>
    <row r="32471" spans="7:12" x14ac:dyDescent="0.25">
      <c r="G32471"/>
      <c r="I32471"/>
      <c r="L32471"/>
    </row>
    <row r="32472" spans="7:12" x14ac:dyDescent="0.25">
      <c r="G32472"/>
      <c r="I32472"/>
      <c r="L32472"/>
    </row>
    <row r="32473" spans="7:12" x14ac:dyDescent="0.25">
      <c r="G32473"/>
      <c r="I32473"/>
      <c r="L32473"/>
    </row>
    <row r="32474" spans="7:12" x14ac:dyDescent="0.25">
      <c r="G32474"/>
      <c r="I32474"/>
      <c r="L32474"/>
    </row>
    <row r="32475" spans="7:12" x14ac:dyDescent="0.25">
      <c r="G32475"/>
      <c r="I32475"/>
      <c r="L32475"/>
    </row>
    <row r="32476" spans="7:12" x14ac:dyDescent="0.25">
      <c r="G32476"/>
      <c r="I32476"/>
      <c r="L32476"/>
    </row>
    <row r="32477" spans="7:12" x14ac:dyDescent="0.25">
      <c r="G32477"/>
      <c r="I32477"/>
      <c r="L32477"/>
    </row>
    <row r="32478" spans="7:12" x14ac:dyDescent="0.25">
      <c r="G32478"/>
      <c r="I32478"/>
      <c r="L32478"/>
    </row>
    <row r="32479" spans="7:12" x14ac:dyDescent="0.25">
      <c r="G32479"/>
      <c r="I32479"/>
      <c r="L32479"/>
    </row>
    <row r="32480" spans="7:12" x14ac:dyDescent="0.25">
      <c r="G32480"/>
      <c r="I32480"/>
      <c r="L32480"/>
    </row>
    <row r="32481" spans="7:12" x14ac:dyDescent="0.25">
      <c r="G32481"/>
      <c r="I32481"/>
      <c r="L32481"/>
    </row>
    <row r="32482" spans="7:12" x14ac:dyDescent="0.25">
      <c r="G32482"/>
      <c r="I32482"/>
      <c r="L32482"/>
    </row>
    <row r="32483" spans="7:12" x14ac:dyDescent="0.25">
      <c r="G32483"/>
      <c r="I32483"/>
      <c r="L32483"/>
    </row>
    <row r="32484" spans="7:12" x14ac:dyDescent="0.25">
      <c r="G32484"/>
      <c r="I32484"/>
      <c r="L32484"/>
    </row>
    <row r="32485" spans="7:12" x14ac:dyDescent="0.25">
      <c r="G32485"/>
      <c r="I32485"/>
      <c r="L32485"/>
    </row>
    <row r="32486" spans="7:12" x14ac:dyDescent="0.25">
      <c r="G32486"/>
      <c r="I32486"/>
      <c r="L32486"/>
    </row>
    <row r="32487" spans="7:12" x14ac:dyDescent="0.25">
      <c r="G32487"/>
      <c r="I32487"/>
      <c r="L32487"/>
    </row>
    <row r="32488" spans="7:12" x14ac:dyDescent="0.25">
      <c r="G32488"/>
      <c r="I32488"/>
      <c r="L32488"/>
    </row>
    <row r="32489" spans="7:12" x14ac:dyDescent="0.25">
      <c r="G32489"/>
      <c r="I32489"/>
      <c r="L32489"/>
    </row>
    <row r="32490" spans="7:12" x14ac:dyDescent="0.25">
      <c r="G32490"/>
      <c r="I32490"/>
      <c r="L32490"/>
    </row>
    <row r="32491" spans="7:12" x14ac:dyDescent="0.25">
      <c r="G32491"/>
      <c r="I32491"/>
      <c r="L32491"/>
    </row>
    <row r="32492" spans="7:12" x14ac:dyDescent="0.25">
      <c r="G32492"/>
      <c r="I32492"/>
      <c r="L32492"/>
    </row>
    <row r="32493" spans="7:12" x14ac:dyDescent="0.25">
      <c r="G32493"/>
      <c r="I32493"/>
      <c r="L32493"/>
    </row>
    <row r="32494" spans="7:12" x14ac:dyDescent="0.25">
      <c r="G32494"/>
      <c r="I32494"/>
      <c r="L32494"/>
    </row>
    <row r="32495" spans="7:12" x14ac:dyDescent="0.25">
      <c r="G32495"/>
      <c r="I32495"/>
      <c r="L32495"/>
    </row>
    <row r="32496" spans="7:12" x14ac:dyDescent="0.25">
      <c r="G32496"/>
      <c r="I32496"/>
      <c r="L32496"/>
    </row>
    <row r="32497" spans="7:12" x14ac:dyDescent="0.25">
      <c r="G32497"/>
      <c r="I32497"/>
      <c r="L32497"/>
    </row>
    <row r="32498" spans="7:12" x14ac:dyDescent="0.25">
      <c r="G32498"/>
      <c r="I32498"/>
      <c r="L32498"/>
    </row>
    <row r="32499" spans="7:12" x14ac:dyDescent="0.25">
      <c r="G32499"/>
      <c r="I32499"/>
      <c r="L32499"/>
    </row>
    <row r="32500" spans="7:12" x14ac:dyDescent="0.25">
      <c r="G32500"/>
      <c r="I32500"/>
      <c r="L32500"/>
    </row>
    <row r="32501" spans="7:12" x14ac:dyDescent="0.25">
      <c r="G32501"/>
      <c r="I32501"/>
      <c r="L32501"/>
    </row>
    <row r="32502" spans="7:12" x14ac:dyDescent="0.25">
      <c r="G32502"/>
      <c r="I32502"/>
      <c r="L32502"/>
    </row>
    <row r="32503" spans="7:12" x14ac:dyDescent="0.25">
      <c r="G32503"/>
      <c r="I32503"/>
      <c r="L32503"/>
    </row>
    <row r="32504" spans="7:12" x14ac:dyDescent="0.25">
      <c r="G32504"/>
      <c r="I32504"/>
      <c r="L32504"/>
    </row>
    <row r="32505" spans="7:12" x14ac:dyDescent="0.25">
      <c r="G32505"/>
      <c r="I32505"/>
      <c r="L32505"/>
    </row>
    <row r="32506" spans="7:12" x14ac:dyDescent="0.25">
      <c r="G32506"/>
      <c r="I32506"/>
      <c r="L32506"/>
    </row>
    <row r="32507" spans="7:12" x14ac:dyDescent="0.25">
      <c r="G32507"/>
      <c r="I32507"/>
      <c r="L32507"/>
    </row>
    <row r="32508" spans="7:12" x14ac:dyDescent="0.25">
      <c r="G32508"/>
      <c r="I32508"/>
      <c r="L32508"/>
    </row>
    <row r="32509" spans="7:12" x14ac:dyDescent="0.25">
      <c r="G32509"/>
      <c r="I32509"/>
      <c r="L32509"/>
    </row>
    <row r="32510" spans="7:12" x14ac:dyDescent="0.25">
      <c r="G32510"/>
      <c r="I32510"/>
      <c r="L32510"/>
    </row>
    <row r="32511" spans="7:12" x14ac:dyDescent="0.25">
      <c r="G32511"/>
      <c r="I32511"/>
      <c r="L32511"/>
    </row>
    <row r="32512" spans="7:12" x14ac:dyDescent="0.25">
      <c r="G32512"/>
      <c r="I32512"/>
      <c r="L32512"/>
    </row>
    <row r="32513" spans="7:12" x14ac:dyDescent="0.25">
      <c r="G32513"/>
      <c r="I32513"/>
      <c r="L32513"/>
    </row>
    <row r="32514" spans="7:12" x14ac:dyDescent="0.25">
      <c r="G32514"/>
      <c r="I32514"/>
      <c r="L32514"/>
    </row>
    <row r="32515" spans="7:12" x14ac:dyDescent="0.25">
      <c r="G32515"/>
      <c r="I32515"/>
      <c r="L32515"/>
    </row>
    <row r="32516" spans="7:12" x14ac:dyDescent="0.25">
      <c r="G32516"/>
      <c r="I32516"/>
      <c r="L32516"/>
    </row>
    <row r="32517" spans="7:12" x14ac:dyDescent="0.25">
      <c r="G32517"/>
      <c r="I32517"/>
      <c r="L32517"/>
    </row>
    <row r="32518" spans="7:12" x14ac:dyDescent="0.25">
      <c r="G32518"/>
      <c r="I32518"/>
      <c r="L32518"/>
    </row>
    <row r="32519" spans="7:12" x14ac:dyDescent="0.25">
      <c r="G32519"/>
      <c r="I32519"/>
      <c r="L32519"/>
    </row>
    <row r="32520" spans="7:12" x14ac:dyDescent="0.25">
      <c r="G32520"/>
      <c r="I32520"/>
      <c r="L32520"/>
    </row>
    <row r="32521" spans="7:12" x14ac:dyDescent="0.25">
      <c r="G32521"/>
      <c r="I32521"/>
      <c r="L32521"/>
    </row>
    <row r="32522" spans="7:12" x14ac:dyDescent="0.25">
      <c r="G32522"/>
      <c r="I32522"/>
      <c r="L32522"/>
    </row>
    <row r="32523" spans="7:12" x14ac:dyDescent="0.25">
      <c r="G32523"/>
      <c r="I32523"/>
      <c r="L32523"/>
    </row>
    <row r="32524" spans="7:12" x14ac:dyDescent="0.25">
      <c r="G32524"/>
      <c r="I32524"/>
      <c r="L32524"/>
    </row>
    <row r="32525" spans="7:12" x14ac:dyDescent="0.25">
      <c r="G32525"/>
      <c r="I32525"/>
      <c r="L32525"/>
    </row>
    <row r="32526" spans="7:12" x14ac:dyDescent="0.25">
      <c r="G32526"/>
      <c r="I32526"/>
      <c r="L32526"/>
    </row>
    <row r="32527" spans="7:12" x14ac:dyDescent="0.25">
      <c r="G32527"/>
      <c r="I32527"/>
      <c r="L32527"/>
    </row>
    <row r="32528" spans="7:12" x14ac:dyDescent="0.25">
      <c r="G32528"/>
      <c r="I32528"/>
      <c r="L32528"/>
    </row>
    <row r="32529" spans="7:12" x14ac:dyDescent="0.25">
      <c r="G32529"/>
      <c r="I32529"/>
      <c r="L32529"/>
    </row>
    <row r="32530" spans="7:12" x14ac:dyDescent="0.25">
      <c r="G32530"/>
      <c r="I32530"/>
      <c r="L32530"/>
    </row>
    <row r="32531" spans="7:12" x14ac:dyDescent="0.25">
      <c r="G32531"/>
      <c r="I32531"/>
      <c r="L32531"/>
    </row>
    <row r="32532" spans="7:12" x14ac:dyDescent="0.25">
      <c r="G32532"/>
      <c r="I32532"/>
      <c r="L32532"/>
    </row>
    <row r="32533" spans="7:12" x14ac:dyDescent="0.25">
      <c r="G32533"/>
      <c r="I32533"/>
      <c r="L32533"/>
    </row>
    <row r="32534" spans="7:12" x14ac:dyDescent="0.25">
      <c r="G32534"/>
      <c r="I32534"/>
      <c r="L32534"/>
    </row>
    <row r="32535" spans="7:12" x14ac:dyDescent="0.25">
      <c r="G32535"/>
      <c r="I32535"/>
      <c r="L32535"/>
    </row>
    <row r="32536" spans="7:12" x14ac:dyDescent="0.25">
      <c r="G32536"/>
      <c r="I32536"/>
      <c r="L32536"/>
    </row>
    <row r="32537" spans="7:12" x14ac:dyDescent="0.25">
      <c r="G32537"/>
      <c r="I32537"/>
      <c r="L32537"/>
    </row>
    <row r="32538" spans="7:12" x14ac:dyDescent="0.25">
      <c r="G32538"/>
      <c r="I32538"/>
      <c r="L32538"/>
    </row>
    <row r="32539" spans="7:12" x14ac:dyDescent="0.25">
      <c r="G32539"/>
      <c r="I32539"/>
      <c r="L32539"/>
    </row>
    <row r="32540" spans="7:12" x14ac:dyDescent="0.25">
      <c r="G32540"/>
      <c r="I32540"/>
      <c r="L32540"/>
    </row>
    <row r="32541" spans="7:12" x14ac:dyDescent="0.25">
      <c r="G32541"/>
      <c r="I32541"/>
      <c r="L32541"/>
    </row>
    <row r="32542" spans="7:12" x14ac:dyDescent="0.25">
      <c r="G32542"/>
      <c r="I32542"/>
      <c r="L32542"/>
    </row>
    <row r="32543" spans="7:12" x14ac:dyDescent="0.25">
      <c r="G32543"/>
      <c r="I32543"/>
      <c r="L32543"/>
    </row>
    <row r="32544" spans="7:12" x14ac:dyDescent="0.25">
      <c r="G32544"/>
      <c r="I32544"/>
      <c r="L32544"/>
    </row>
    <row r="32545" spans="7:12" x14ac:dyDescent="0.25">
      <c r="G32545"/>
      <c r="I32545"/>
      <c r="L32545"/>
    </row>
    <row r="32546" spans="7:12" x14ac:dyDescent="0.25">
      <c r="G32546"/>
      <c r="I32546"/>
      <c r="L32546"/>
    </row>
    <row r="32547" spans="7:12" x14ac:dyDescent="0.25">
      <c r="G32547"/>
      <c r="I32547"/>
      <c r="L32547"/>
    </row>
    <row r="32548" spans="7:12" x14ac:dyDescent="0.25">
      <c r="G32548"/>
      <c r="I32548"/>
      <c r="L32548"/>
    </row>
    <row r="32549" spans="7:12" x14ac:dyDescent="0.25">
      <c r="G32549"/>
      <c r="I32549"/>
      <c r="L32549"/>
    </row>
    <row r="32550" spans="7:12" x14ac:dyDescent="0.25">
      <c r="G32550"/>
      <c r="I32550"/>
      <c r="L32550"/>
    </row>
    <row r="32551" spans="7:12" x14ac:dyDescent="0.25">
      <c r="G32551"/>
      <c r="I32551"/>
      <c r="L32551"/>
    </row>
    <row r="32552" spans="7:12" x14ac:dyDescent="0.25">
      <c r="G32552"/>
      <c r="I32552"/>
      <c r="L32552"/>
    </row>
    <row r="32553" spans="7:12" x14ac:dyDescent="0.25">
      <c r="G32553"/>
      <c r="I32553"/>
      <c r="L32553"/>
    </row>
    <row r="32554" spans="7:12" x14ac:dyDescent="0.25">
      <c r="G32554"/>
      <c r="I32554"/>
      <c r="L32554"/>
    </row>
    <row r="32555" spans="7:12" x14ac:dyDescent="0.25">
      <c r="G32555"/>
      <c r="I32555"/>
      <c r="L32555"/>
    </row>
    <row r="32556" spans="7:12" x14ac:dyDescent="0.25">
      <c r="G32556"/>
      <c r="I32556"/>
      <c r="L32556"/>
    </row>
    <row r="32557" spans="7:12" x14ac:dyDescent="0.25">
      <c r="G32557"/>
      <c r="I32557"/>
      <c r="L32557"/>
    </row>
    <row r="32558" spans="7:12" x14ac:dyDescent="0.25">
      <c r="G32558"/>
      <c r="I32558"/>
      <c r="L32558"/>
    </row>
    <row r="32559" spans="7:12" x14ac:dyDescent="0.25">
      <c r="G32559"/>
      <c r="I32559"/>
      <c r="L32559"/>
    </row>
    <row r="32560" spans="7:12" x14ac:dyDescent="0.25">
      <c r="G32560"/>
      <c r="I32560"/>
      <c r="L32560"/>
    </row>
    <row r="32561" spans="7:12" x14ac:dyDescent="0.25">
      <c r="G32561"/>
      <c r="I32561"/>
      <c r="L32561"/>
    </row>
    <row r="32562" spans="7:12" x14ac:dyDescent="0.25">
      <c r="G32562"/>
      <c r="I32562"/>
      <c r="L32562"/>
    </row>
    <row r="32563" spans="7:12" x14ac:dyDescent="0.25">
      <c r="G32563"/>
      <c r="I32563"/>
      <c r="L32563"/>
    </row>
    <row r="32564" spans="7:12" x14ac:dyDescent="0.25">
      <c r="G32564"/>
      <c r="I32564"/>
      <c r="L32564"/>
    </row>
    <row r="32565" spans="7:12" x14ac:dyDescent="0.25">
      <c r="G32565"/>
      <c r="I32565"/>
      <c r="L32565"/>
    </row>
    <row r="32566" spans="7:12" x14ac:dyDescent="0.25">
      <c r="G32566"/>
      <c r="I32566"/>
      <c r="L32566"/>
    </row>
    <row r="32567" spans="7:12" x14ac:dyDescent="0.25">
      <c r="G32567"/>
      <c r="I32567"/>
      <c r="L32567"/>
    </row>
    <row r="32568" spans="7:12" x14ac:dyDescent="0.25">
      <c r="G32568"/>
      <c r="I32568"/>
      <c r="L32568"/>
    </row>
    <row r="32569" spans="7:12" x14ac:dyDescent="0.25">
      <c r="G32569"/>
      <c r="I32569"/>
      <c r="L32569"/>
    </row>
    <row r="32570" spans="7:12" x14ac:dyDescent="0.25">
      <c r="G32570"/>
      <c r="I32570"/>
      <c r="L32570"/>
    </row>
    <row r="32571" spans="7:12" x14ac:dyDescent="0.25">
      <c r="G32571"/>
      <c r="I32571"/>
      <c r="L32571"/>
    </row>
    <row r="32572" spans="7:12" x14ac:dyDescent="0.25">
      <c r="G32572"/>
      <c r="I32572"/>
      <c r="L32572"/>
    </row>
    <row r="32573" spans="7:12" x14ac:dyDescent="0.25">
      <c r="G32573"/>
      <c r="I32573"/>
      <c r="L32573"/>
    </row>
    <row r="32574" spans="7:12" x14ac:dyDescent="0.25">
      <c r="G32574"/>
      <c r="I32574"/>
      <c r="L32574"/>
    </row>
    <row r="32575" spans="7:12" x14ac:dyDescent="0.25">
      <c r="G32575"/>
      <c r="I32575"/>
      <c r="L32575"/>
    </row>
    <row r="32576" spans="7:12" x14ac:dyDescent="0.25">
      <c r="G32576"/>
      <c r="I32576"/>
      <c r="L32576"/>
    </row>
    <row r="32577" spans="7:12" x14ac:dyDescent="0.25">
      <c r="G32577"/>
      <c r="I32577"/>
      <c r="L32577"/>
    </row>
    <row r="32578" spans="7:12" x14ac:dyDescent="0.25">
      <c r="G32578"/>
      <c r="I32578"/>
      <c r="L32578"/>
    </row>
    <row r="32579" spans="7:12" x14ac:dyDescent="0.25">
      <c r="G32579"/>
      <c r="I32579"/>
      <c r="L32579"/>
    </row>
    <row r="32580" spans="7:12" x14ac:dyDescent="0.25">
      <c r="G32580"/>
      <c r="I32580"/>
      <c r="L32580"/>
    </row>
    <row r="32581" spans="7:12" x14ac:dyDescent="0.25">
      <c r="G32581"/>
      <c r="I32581"/>
      <c r="L32581"/>
    </row>
    <row r="32582" spans="7:12" x14ac:dyDescent="0.25">
      <c r="G32582"/>
      <c r="I32582"/>
      <c r="L32582"/>
    </row>
    <row r="32583" spans="7:12" x14ac:dyDescent="0.25">
      <c r="G32583"/>
      <c r="I32583"/>
      <c r="L32583"/>
    </row>
    <row r="32584" spans="7:12" x14ac:dyDescent="0.25">
      <c r="G32584"/>
      <c r="I32584"/>
      <c r="L32584"/>
    </row>
    <row r="32585" spans="7:12" x14ac:dyDescent="0.25">
      <c r="G32585"/>
      <c r="I32585"/>
      <c r="L32585"/>
    </row>
    <row r="32586" spans="7:12" x14ac:dyDescent="0.25">
      <c r="G32586"/>
      <c r="I32586"/>
      <c r="L32586"/>
    </row>
    <row r="32587" spans="7:12" x14ac:dyDescent="0.25">
      <c r="G32587"/>
      <c r="I32587"/>
      <c r="L32587"/>
    </row>
    <row r="32588" spans="7:12" x14ac:dyDescent="0.25">
      <c r="G32588"/>
      <c r="I32588"/>
      <c r="L32588"/>
    </row>
    <row r="32589" spans="7:12" x14ac:dyDescent="0.25">
      <c r="G32589"/>
      <c r="I32589"/>
      <c r="L32589"/>
    </row>
    <row r="32590" spans="7:12" x14ac:dyDescent="0.25">
      <c r="G32590"/>
      <c r="I32590"/>
      <c r="L32590"/>
    </row>
    <row r="32591" spans="7:12" x14ac:dyDescent="0.25">
      <c r="G32591"/>
      <c r="I32591"/>
      <c r="L32591"/>
    </row>
    <row r="32592" spans="7:12" x14ac:dyDescent="0.25">
      <c r="G32592"/>
      <c r="I32592"/>
      <c r="L32592"/>
    </row>
    <row r="32593" spans="7:12" x14ac:dyDescent="0.25">
      <c r="G32593"/>
      <c r="I32593"/>
      <c r="L32593"/>
    </row>
    <row r="32594" spans="7:12" x14ac:dyDescent="0.25">
      <c r="G32594"/>
      <c r="I32594"/>
      <c r="L32594"/>
    </row>
    <row r="32595" spans="7:12" x14ac:dyDescent="0.25">
      <c r="G32595"/>
      <c r="I32595"/>
      <c r="L32595"/>
    </row>
    <row r="32596" spans="7:12" x14ac:dyDescent="0.25">
      <c r="G32596"/>
      <c r="I32596"/>
      <c r="L32596"/>
    </row>
    <row r="32597" spans="7:12" x14ac:dyDescent="0.25">
      <c r="G32597"/>
      <c r="I32597"/>
      <c r="L32597"/>
    </row>
    <row r="32598" spans="7:12" x14ac:dyDescent="0.25">
      <c r="G32598"/>
      <c r="I32598"/>
      <c r="L32598"/>
    </row>
    <row r="32599" spans="7:12" x14ac:dyDescent="0.25">
      <c r="G32599"/>
      <c r="I32599"/>
      <c r="L32599"/>
    </row>
    <row r="32600" spans="7:12" x14ac:dyDescent="0.25">
      <c r="G32600"/>
      <c r="I32600"/>
      <c r="L32600"/>
    </row>
    <row r="32601" spans="7:12" x14ac:dyDescent="0.25">
      <c r="G32601"/>
      <c r="I32601"/>
      <c r="L32601"/>
    </row>
    <row r="32602" spans="7:12" x14ac:dyDescent="0.25">
      <c r="G32602"/>
      <c r="I32602"/>
      <c r="L32602"/>
    </row>
    <row r="32603" spans="7:12" x14ac:dyDescent="0.25">
      <c r="G32603"/>
      <c r="I32603"/>
      <c r="L32603"/>
    </row>
    <row r="32604" spans="7:12" x14ac:dyDescent="0.25">
      <c r="G32604"/>
      <c r="I32604"/>
      <c r="L32604"/>
    </row>
    <row r="32605" spans="7:12" x14ac:dyDescent="0.25">
      <c r="G32605"/>
      <c r="I32605"/>
      <c r="L32605"/>
    </row>
    <row r="32606" spans="7:12" x14ac:dyDescent="0.25">
      <c r="G32606"/>
      <c r="I32606"/>
      <c r="L32606"/>
    </row>
    <row r="32607" spans="7:12" x14ac:dyDescent="0.25">
      <c r="G32607"/>
      <c r="I32607"/>
      <c r="L32607"/>
    </row>
    <row r="32608" spans="7:12" x14ac:dyDescent="0.25">
      <c r="G32608"/>
      <c r="I32608"/>
      <c r="L32608"/>
    </row>
    <row r="32609" spans="7:12" x14ac:dyDescent="0.25">
      <c r="G32609"/>
      <c r="I32609"/>
      <c r="L32609"/>
    </row>
    <row r="32610" spans="7:12" x14ac:dyDescent="0.25">
      <c r="G32610"/>
      <c r="I32610"/>
      <c r="L32610"/>
    </row>
    <row r="32611" spans="7:12" x14ac:dyDescent="0.25">
      <c r="G32611"/>
      <c r="I32611"/>
      <c r="L32611"/>
    </row>
    <row r="32612" spans="7:12" x14ac:dyDescent="0.25">
      <c r="G32612"/>
      <c r="I32612"/>
      <c r="L32612"/>
    </row>
    <row r="32613" spans="7:12" x14ac:dyDescent="0.25">
      <c r="G32613"/>
      <c r="I32613"/>
      <c r="L32613"/>
    </row>
    <row r="32614" spans="7:12" x14ac:dyDescent="0.25">
      <c r="G32614"/>
      <c r="I32614"/>
      <c r="L32614"/>
    </row>
    <row r="32615" spans="7:12" x14ac:dyDescent="0.25">
      <c r="G32615"/>
      <c r="I32615"/>
      <c r="L32615"/>
    </row>
    <row r="32616" spans="7:12" x14ac:dyDescent="0.25">
      <c r="G32616"/>
      <c r="I32616"/>
      <c r="L32616"/>
    </row>
    <row r="32617" spans="7:12" x14ac:dyDescent="0.25">
      <c r="G32617"/>
      <c r="I32617"/>
      <c r="L32617"/>
    </row>
    <row r="32618" spans="7:12" x14ac:dyDescent="0.25">
      <c r="G32618"/>
      <c r="I32618"/>
      <c r="L32618"/>
    </row>
    <row r="32619" spans="7:12" x14ac:dyDescent="0.25">
      <c r="G32619"/>
      <c r="I32619"/>
      <c r="L32619"/>
    </row>
    <row r="32620" spans="7:12" x14ac:dyDescent="0.25">
      <c r="G32620"/>
      <c r="I32620"/>
      <c r="L32620"/>
    </row>
    <row r="32621" spans="7:12" x14ac:dyDescent="0.25">
      <c r="G32621"/>
      <c r="I32621"/>
      <c r="L32621"/>
    </row>
    <row r="32622" spans="7:12" x14ac:dyDescent="0.25">
      <c r="G32622"/>
      <c r="I32622"/>
      <c r="L32622"/>
    </row>
    <row r="32623" spans="7:12" x14ac:dyDescent="0.25">
      <c r="G32623"/>
      <c r="I32623"/>
      <c r="L32623"/>
    </row>
    <row r="32624" spans="7:12" x14ac:dyDescent="0.25">
      <c r="G32624"/>
      <c r="I32624"/>
      <c r="L32624"/>
    </row>
    <row r="32625" spans="7:12" x14ac:dyDescent="0.25">
      <c r="G32625"/>
      <c r="I32625"/>
      <c r="L32625"/>
    </row>
    <row r="32626" spans="7:12" x14ac:dyDescent="0.25">
      <c r="G32626"/>
      <c r="I32626"/>
      <c r="L32626"/>
    </row>
    <row r="32627" spans="7:12" x14ac:dyDescent="0.25">
      <c r="G32627"/>
      <c r="I32627"/>
      <c r="L32627"/>
    </row>
    <row r="32628" spans="7:12" x14ac:dyDescent="0.25">
      <c r="G32628"/>
      <c r="I32628"/>
      <c r="L32628"/>
    </row>
    <row r="32629" spans="7:12" x14ac:dyDescent="0.25">
      <c r="G32629"/>
      <c r="I32629"/>
      <c r="L32629"/>
    </row>
    <row r="32630" spans="7:12" x14ac:dyDescent="0.25">
      <c r="G32630"/>
      <c r="I32630"/>
      <c r="L32630"/>
    </row>
    <row r="32631" spans="7:12" x14ac:dyDescent="0.25">
      <c r="G32631"/>
      <c r="I32631"/>
      <c r="L32631"/>
    </row>
    <row r="32632" spans="7:12" x14ac:dyDescent="0.25">
      <c r="G32632"/>
      <c r="I32632"/>
      <c r="L32632"/>
    </row>
    <row r="32633" spans="7:12" x14ac:dyDescent="0.25">
      <c r="G32633"/>
      <c r="I32633"/>
      <c r="L32633"/>
    </row>
    <row r="32634" spans="7:12" x14ac:dyDescent="0.25">
      <c r="G32634"/>
      <c r="I32634"/>
      <c r="L32634"/>
    </row>
    <row r="32635" spans="7:12" x14ac:dyDescent="0.25">
      <c r="G32635"/>
      <c r="I32635"/>
      <c r="L32635"/>
    </row>
    <row r="32636" spans="7:12" x14ac:dyDescent="0.25">
      <c r="G32636"/>
      <c r="I32636"/>
      <c r="L32636"/>
    </row>
    <row r="32637" spans="7:12" x14ac:dyDescent="0.25">
      <c r="G32637"/>
      <c r="I32637"/>
      <c r="L32637"/>
    </row>
    <row r="32638" spans="7:12" x14ac:dyDescent="0.25">
      <c r="G32638"/>
      <c r="I32638"/>
      <c r="L32638"/>
    </row>
    <row r="32639" spans="7:12" x14ac:dyDescent="0.25">
      <c r="G32639"/>
      <c r="I32639"/>
      <c r="L32639"/>
    </row>
    <row r="32640" spans="7:12" x14ac:dyDescent="0.25">
      <c r="G32640"/>
      <c r="I32640"/>
      <c r="L32640"/>
    </row>
    <row r="32641" spans="7:12" x14ac:dyDescent="0.25">
      <c r="G32641"/>
      <c r="I32641"/>
      <c r="L32641"/>
    </row>
    <row r="32642" spans="7:12" x14ac:dyDescent="0.25">
      <c r="G32642"/>
      <c r="I32642"/>
      <c r="L32642"/>
    </row>
    <row r="32643" spans="7:12" x14ac:dyDescent="0.25">
      <c r="G32643"/>
      <c r="I32643"/>
      <c r="L32643"/>
    </row>
    <row r="32644" spans="7:12" x14ac:dyDescent="0.25">
      <c r="G32644"/>
      <c r="I32644"/>
      <c r="L32644"/>
    </row>
    <row r="32645" spans="7:12" x14ac:dyDescent="0.25">
      <c r="G32645"/>
      <c r="I32645"/>
      <c r="L32645"/>
    </row>
    <row r="32646" spans="7:12" x14ac:dyDescent="0.25">
      <c r="G32646"/>
      <c r="I32646"/>
      <c r="L32646"/>
    </row>
    <row r="32647" spans="7:12" x14ac:dyDescent="0.25">
      <c r="G32647"/>
      <c r="I32647"/>
      <c r="L32647"/>
    </row>
    <row r="32648" spans="7:12" x14ac:dyDescent="0.25">
      <c r="G32648"/>
      <c r="I32648"/>
      <c r="L32648"/>
    </row>
    <row r="32649" spans="7:12" x14ac:dyDescent="0.25">
      <c r="G32649"/>
      <c r="I32649"/>
      <c r="L32649"/>
    </row>
    <row r="32650" spans="7:12" x14ac:dyDescent="0.25">
      <c r="G32650"/>
      <c r="I32650"/>
      <c r="L32650"/>
    </row>
    <row r="32651" spans="7:12" x14ac:dyDescent="0.25">
      <c r="G32651"/>
      <c r="I32651"/>
      <c r="L32651"/>
    </row>
    <row r="32652" spans="7:12" x14ac:dyDescent="0.25">
      <c r="G32652"/>
      <c r="I32652"/>
      <c r="L32652"/>
    </row>
    <row r="32653" spans="7:12" x14ac:dyDescent="0.25">
      <c r="G32653"/>
      <c r="I32653"/>
      <c r="L32653"/>
    </row>
    <row r="32654" spans="7:12" x14ac:dyDescent="0.25">
      <c r="G32654"/>
      <c r="I32654"/>
      <c r="L32654"/>
    </row>
    <row r="32655" spans="7:12" x14ac:dyDescent="0.25">
      <c r="G32655"/>
      <c r="I32655"/>
      <c r="L32655"/>
    </row>
    <row r="32656" spans="7:12" x14ac:dyDescent="0.25">
      <c r="G32656"/>
      <c r="I32656"/>
      <c r="L32656"/>
    </row>
    <row r="32657" spans="7:12" x14ac:dyDescent="0.25">
      <c r="G32657"/>
      <c r="I32657"/>
      <c r="L32657"/>
    </row>
    <row r="32658" spans="7:12" x14ac:dyDescent="0.25">
      <c r="G32658"/>
      <c r="I32658"/>
      <c r="L32658"/>
    </row>
    <row r="32659" spans="7:12" x14ac:dyDescent="0.25">
      <c r="G32659"/>
      <c r="I32659"/>
      <c r="L32659"/>
    </row>
    <row r="32660" spans="7:12" x14ac:dyDescent="0.25">
      <c r="G32660"/>
      <c r="I32660"/>
      <c r="L32660"/>
    </row>
    <row r="32661" spans="7:12" x14ac:dyDescent="0.25">
      <c r="G32661"/>
      <c r="I32661"/>
      <c r="L32661"/>
    </row>
    <row r="32662" spans="7:12" x14ac:dyDescent="0.25">
      <c r="G32662"/>
      <c r="I32662"/>
      <c r="L32662"/>
    </row>
    <row r="32663" spans="7:12" x14ac:dyDescent="0.25">
      <c r="G32663"/>
      <c r="I32663"/>
      <c r="L32663"/>
    </row>
    <row r="32664" spans="7:12" x14ac:dyDescent="0.25">
      <c r="G32664"/>
      <c r="I32664"/>
      <c r="L32664"/>
    </row>
    <row r="32665" spans="7:12" x14ac:dyDescent="0.25">
      <c r="G32665"/>
      <c r="I32665"/>
      <c r="L32665"/>
    </row>
    <row r="32666" spans="7:12" x14ac:dyDescent="0.25">
      <c r="G32666"/>
      <c r="I32666"/>
      <c r="L32666"/>
    </row>
    <row r="32667" spans="7:12" x14ac:dyDescent="0.25">
      <c r="G32667"/>
      <c r="I32667"/>
      <c r="L32667"/>
    </row>
    <row r="32668" spans="7:12" x14ac:dyDescent="0.25">
      <c r="G32668"/>
      <c r="I32668"/>
      <c r="L32668"/>
    </row>
    <row r="32669" spans="7:12" x14ac:dyDescent="0.25">
      <c r="G32669"/>
      <c r="I32669"/>
      <c r="L32669"/>
    </row>
    <row r="32670" spans="7:12" x14ac:dyDescent="0.25">
      <c r="G32670"/>
      <c r="I32670"/>
      <c r="L32670"/>
    </row>
    <row r="32671" spans="7:12" x14ac:dyDescent="0.25">
      <c r="G32671"/>
      <c r="I32671"/>
      <c r="L32671"/>
    </row>
    <row r="32672" spans="7:12" x14ac:dyDescent="0.25">
      <c r="G32672"/>
      <c r="I32672"/>
      <c r="L32672"/>
    </row>
    <row r="32673" spans="7:12" x14ac:dyDescent="0.25">
      <c r="G32673"/>
      <c r="I32673"/>
      <c r="L32673"/>
    </row>
    <row r="32674" spans="7:12" x14ac:dyDescent="0.25">
      <c r="G32674"/>
      <c r="I32674"/>
      <c r="L32674"/>
    </row>
    <row r="32675" spans="7:12" x14ac:dyDescent="0.25">
      <c r="G32675"/>
      <c r="I32675"/>
      <c r="L32675"/>
    </row>
    <row r="32676" spans="7:12" x14ac:dyDescent="0.25">
      <c r="G32676"/>
      <c r="I32676"/>
      <c r="L32676"/>
    </row>
    <row r="32677" spans="7:12" x14ac:dyDescent="0.25">
      <c r="G32677"/>
      <c r="I32677"/>
      <c r="L32677"/>
    </row>
    <row r="32678" spans="7:12" x14ac:dyDescent="0.25">
      <c r="G32678"/>
      <c r="I32678"/>
      <c r="L32678"/>
    </row>
    <row r="32679" spans="7:12" x14ac:dyDescent="0.25">
      <c r="G32679"/>
      <c r="I32679"/>
      <c r="L32679"/>
    </row>
    <row r="32680" spans="7:12" x14ac:dyDescent="0.25">
      <c r="G32680"/>
      <c r="I32680"/>
      <c r="L32680"/>
    </row>
    <row r="32681" spans="7:12" x14ac:dyDescent="0.25">
      <c r="G32681"/>
      <c r="I32681"/>
      <c r="L32681"/>
    </row>
    <row r="32682" spans="7:12" x14ac:dyDescent="0.25">
      <c r="G32682"/>
      <c r="I32682"/>
      <c r="L32682"/>
    </row>
    <row r="32683" spans="7:12" x14ac:dyDescent="0.25">
      <c r="G32683"/>
      <c r="I32683"/>
      <c r="L32683"/>
    </row>
    <row r="32684" spans="7:12" x14ac:dyDescent="0.25">
      <c r="G32684"/>
      <c r="I32684"/>
      <c r="L32684"/>
    </row>
    <row r="32685" spans="7:12" x14ac:dyDescent="0.25">
      <c r="G32685"/>
      <c r="I32685"/>
      <c r="L32685"/>
    </row>
    <row r="32686" spans="7:12" x14ac:dyDescent="0.25">
      <c r="G32686"/>
      <c r="I32686"/>
      <c r="L32686"/>
    </row>
    <row r="32687" spans="7:12" x14ac:dyDescent="0.25">
      <c r="G32687"/>
      <c r="I32687"/>
      <c r="L32687"/>
    </row>
    <row r="32688" spans="7:12" x14ac:dyDescent="0.25">
      <c r="G32688"/>
      <c r="I32688"/>
      <c r="L32688"/>
    </row>
    <row r="32689" spans="7:12" x14ac:dyDescent="0.25">
      <c r="G32689"/>
      <c r="I32689"/>
      <c r="L32689"/>
    </row>
    <row r="32690" spans="7:12" x14ac:dyDescent="0.25">
      <c r="G32690"/>
      <c r="I32690"/>
      <c r="L32690"/>
    </row>
    <row r="32691" spans="7:12" x14ac:dyDescent="0.25">
      <c r="G32691"/>
      <c r="I32691"/>
      <c r="L32691"/>
    </row>
    <row r="32692" spans="7:12" x14ac:dyDescent="0.25">
      <c r="G32692"/>
      <c r="I32692"/>
      <c r="L32692"/>
    </row>
    <row r="32693" spans="7:12" x14ac:dyDescent="0.25">
      <c r="G32693"/>
      <c r="I32693"/>
      <c r="L32693"/>
    </row>
    <row r="32694" spans="7:12" x14ac:dyDescent="0.25">
      <c r="G32694"/>
      <c r="I32694"/>
      <c r="L32694"/>
    </row>
    <row r="32695" spans="7:12" x14ac:dyDescent="0.25">
      <c r="G32695"/>
      <c r="I32695"/>
      <c r="L32695"/>
    </row>
    <row r="32696" spans="7:12" x14ac:dyDescent="0.25">
      <c r="G32696"/>
      <c r="I32696"/>
      <c r="L32696"/>
    </row>
    <row r="32697" spans="7:12" x14ac:dyDescent="0.25">
      <c r="G32697"/>
      <c r="I32697"/>
      <c r="L32697"/>
    </row>
    <row r="32698" spans="7:12" x14ac:dyDescent="0.25">
      <c r="G32698"/>
      <c r="I32698"/>
      <c r="L32698"/>
    </row>
    <row r="32699" spans="7:12" x14ac:dyDescent="0.25">
      <c r="G32699"/>
      <c r="I32699"/>
      <c r="L32699"/>
    </row>
    <row r="32700" spans="7:12" x14ac:dyDescent="0.25">
      <c r="G32700"/>
      <c r="I32700"/>
      <c r="L32700"/>
    </row>
    <row r="32701" spans="7:12" x14ac:dyDescent="0.25">
      <c r="G32701"/>
      <c r="I32701"/>
      <c r="L32701"/>
    </row>
    <row r="32702" spans="7:12" x14ac:dyDescent="0.25">
      <c r="G32702"/>
      <c r="I32702"/>
      <c r="L32702"/>
    </row>
    <row r="32703" spans="7:12" x14ac:dyDescent="0.25">
      <c r="G32703"/>
      <c r="I32703"/>
      <c r="L32703"/>
    </row>
    <row r="32704" spans="7:12" x14ac:dyDescent="0.25">
      <c r="G32704"/>
      <c r="I32704"/>
      <c r="L32704"/>
    </row>
    <row r="32705" spans="7:12" x14ac:dyDescent="0.25">
      <c r="G32705"/>
      <c r="I32705"/>
      <c r="L32705"/>
    </row>
    <row r="32706" spans="7:12" x14ac:dyDescent="0.25">
      <c r="G32706"/>
      <c r="I32706"/>
      <c r="L32706"/>
    </row>
    <row r="32707" spans="7:12" x14ac:dyDescent="0.25">
      <c r="G32707"/>
      <c r="I32707"/>
      <c r="L32707"/>
    </row>
    <row r="32708" spans="7:12" x14ac:dyDescent="0.25">
      <c r="G32708"/>
      <c r="I32708"/>
      <c r="L32708"/>
    </row>
    <row r="32709" spans="7:12" x14ac:dyDescent="0.25">
      <c r="G32709"/>
      <c r="I32709"/>
      <c r="L32709"/>
    </row>
    <row r="32710" spans="7:12" x14ac:dyDescent="0.25">
      <c r="G32710"/>
      <c r="I32710"/>
      <c r="L32710"/>
    </row>
    <row r="32711" spans="7:12" x14ac:dyDescent="0.25">
      <c r="G32711"/>
      <c r="I32711"/>
      <c r="L32711"/>
    </row>
    <row r="32712" spans="7:12" x14ac:dyDescent="0.25">
      <c r="G32712"/>
      <c r="I32712"/>
      <c r="L32712"/>
    </row>
    <row r="32713" spans="7:12" x14ac:dyDescent="0.25">
      <c r="G32713"/>
      <c r="I32713"/>
      <c r="L32713"/>
    </row>
    <row r="32714" spans="7:12" x14ac:dyDescent="0.25">
      <c r="G32714"/>
      <c r="I32714"/>
      <c r="L32714"/>
    </row>
    <row r="32715" spans="7:12" x14ac:dyDescent="0.25">
      <c r="G32715"/>
      <c r="I32715"/>
      <c r="L32715"/>
    </row>
    <row r="32716" spans="7:12" x14ac:dyDescent="0.25">
      <c r="G32716"/>
      <c r="I32716"/>
      <c r="L32716"/>
    </row>
    <row r="32717" spans="7:12" x14ac:dyDescent="0.25">
      <c r="G32717"/>
      <c r="I32717"/>
      <c r="L32717"/>
    </row>
    <row r="32718" spans="7:12" x14ac:dyDescent="0.25">
      <c r="G32718"/>
      <c r="I32718"/>
      <c r="L32718"/>
    </row>
    <row r="32719" spans="7:12" x14ac:dyDescent="0.25">
      <c r="G32719"/>
      <c r="I32719"/>
      <c r="L32719"/>
    </row>
    <row r="32720" spans="7:12" x14ac:dyDescent="0.25">
      <c r="G32720"/>
      <c r="I32720"/>
      <c r="L32720"/>
    </row>
    <row r="32721" spans="7:12" x14ac:dyDescent="0.25">
      <c r="G32721"/>
      <c r="I32721"/>
      <c r="L32721"/>
    </row>
    <row r="32722" spans="7:12" x14ac:dyDescent="0.25">
      <c r="G32722"/>
      <c r="I32722"/>
      <c r="L32722"/>
    </row>
    <row r="32723" spans="7:12" x14ac:dyDescent="0.25">
      <c r="G32723"/>
      <c r="I32723"/>
      <c r="L32723"/>
    </row>
    <row r="32724" spans="7:12" x14ac:dyDescent="0.25">
      <c r="G32724"/>
      <c r="I32724"/>
      <c r="L32724"/>
    </row>
    <row r="32725" spans="7:12" x14ac:dyDescent="0.25">
      <c r="G32725"/>
      <c r="I32725"/>
      <c r="L32725"/>
    </row>
    <row r="32726" spans="7:12" x14ac:dyDescent="0.25">
      <c r="G32726"/>
      <c r="I32726"/>
      <c r="L32726"/>
    </row>
    <row r="32727" spans="7:12" x14ac:dyDescent="0.25">
      <c r="G32727"/>
      <c r="I32727"/>
      <c r="L32727"/>
    </row>
    <row r="32728" spans="7:12" x14ac:dyDescent="0.25">
      <c r="G32728"/>
      <c r="I32728"/>
      <c r="L32728"/>
    </row>
    <row r="32729" spans="7:12" x14ac:dyDescent="0.25">
      <c r="G32729"/>
      <c r="I32729"/>
      <c r="L32729"/>
    </row>
    <row r="32730" spans="7:12" x14ac:dyDescent="0.25">
      <c r="G32730"/>
      <c r="I32730"/>
      <c r="L32730"/>
    </row>
    <row r="32731" spans="7:12" x14ac:dyDescent="0.25">
      <c r="G32731"/>
      <c r="I32731"/>
      <c r="L32731"/>
    </row>
    <row r="32732" spans="7:12" x14ac:dyDescent="0.25">
      <c r="G32732"/>
      <c r="I32732"/>
      <c r="L32732"/>
    </row>
    <row r="32733" spans="7:12" x14ac:dyDescent="0.25">
      <c r="G32733"/>
      <c r="I32733"/>
      <c r="L32733"/>
    </row>
    <row r="32734" spans="7:12" x14ac:dyDescent="0.25">
      <c r="G32734"/>
      <c r="I32734"/>
      <c r="L32734"/>
    </row>
    <row r="32735" spans="7:12" x14ac:dyDescent="0.25">
      <c r="G32735"/>
      <c r="I32735"/>
      <c r="L32735"/>
    </row>
    <row r="32736" spans="7:12" x14ac:dyDescent="0.25">
      <c r="G32736"/>
      <c r="I32736"/>
      <c r="L32736"/>
    </row>
    <row r="32737" spans="7:12" x14ac:dyDescent="0.25">
      <c r="G32737"/>
      <c r="I32737"/>
      <c r="L32737"/>
    </row>
    <row r="32738" spans="7:12" x14ac:dyDescent="0.25">
      <c r="G32738"/>
      <c r="I32738"/>
      <c r="L32738"/>
    </row>
    <row r="32739" spans="7:12" x14ac:dyDescent="0.25">
      <c r="G32739"/>
      <c r="I32739"/>
      <c r="L32739"/>
    </row>
    <row r="32740" spans="7:12" x14ac:dyDescent="0.25">
      <c r="G32740"/>
      <c r="I32740"/>
      <c r="L32740"/>
    </row>
    <row r="32741" spans="7:12" x14ac:dyDescent="0.25">
      <c r="G32741"/>
      <c r="I32741"/>
      <c r="L32741"/>
    </row>
    <row r="32742" spans="7:12" x14ac:dyDescent="0.25">
      <c r="G32742"/>
      <c r="I32742"/>
      <c r="L32742"/>
    </row>
    <row r="32743" spans="7:12" x14ac:dyDescent="0.25">
      <c r="G32743"/>
      <c r="I32743"/>
      <c r="L32743"/>
    </row>
    <row r="32744" spans="7:12" x14ac:dyDescent="0.25">
      <c r="G32744"/>
      <c r="I32744"/>
      <c r="L32744"/>
    </row>
    <row r="32745" spans="7:12" x14ac:dyDescent="0.25">
      <c r="G32745"/>
      <c r="I32745"/>
      <c r="L32745"/>
    </row>
    <row r="32746" spans="7:12" x14ac:dyDescent="0.25">
      <c r="G32746"/>
      <c r="I32746"/>
      <c r="L32746"/>
    </row>
    <row r="32747" spans="7:12" x14ac:dyDescent="0.25">
      <c r="G32747"/>
      <c r="I32747"/>
      <c r="L32747"/>
    </row>
    <row r="32748" spans="7:12" x14ac:dyDescent="0.25">
      <c r="G32748"/>
      <c r="I32748"/>
      <c r="L32748"/>
    </row>
    <row r="32749" spans="7:12" x14ac:dyDescent="0.25">
      <c r="G32749"/>
      <c r="I32749"/>
      <c r="L32749"/>
    </row>
    <row r="32750" spans="7:12" x14ac:dyDescent="0.25">
      <c r="G32750"/>
      <c r="I32750"/>
      <c r="L32750"/>
    </row>
    <row r="32751" spans="7:12" x14ac:dyDescent="0.25">
      <c r="G32751"/>
      <c r="I32751"/>
      <c r="L32751"/>
    </row>
    <row r="32752" spans="7:12" x14ac:dyDescent="0.25">
      <c r="G32752"/>
      <c r="I32752"/>
      <c r="L32752"/>
    </row>
    <row r="32753" spans="7:12" x14ac:dyDescent="0.25">
      <c r="G32753"/>
      <c r="I32753"/>
      <c r="L32753"/>
    </row>
    <row r="32754" spans="7:12" x14ac:dyDescent="0.25">
      <c r="G32754"/>
      <c r="I32754"/>
      <c r="L32754"/>
    </row>
    <row r="32755" spans="7:12" x14ac:dyDescent="0.25">
      <c r="G32755"/>
      <c r="I32755"/>
      <c r="L32755"/>
    </row>
    <row r="32756" spans="7:12" x14ac:dyDescent="0.25">
      <c r="G32756"/>
      <c r="I32756"/>
      <c r="L32756"/>
    </row>
    <row r="32757" spans="7:12" x14ac:dyDescent="0.25">
      <c r="G32757"/>
      <c r="I32757"/>
      <c r="L32757"/>
    </row>
    <row r="32758" spans="7:12" x14ac:dyDescent="0.25">
      <c r="G32758"/>
      <c r="I32758"/>
      <c r="L32758"/>
    </row>
    <row r="32759" spans="7:12" x14ac:dyDescent="0.25">
      <c r="G32759"/>
      <c r="I32759"/>
      <c r="L32759"/>
    </row>
    <row r="32760" spans="7:12" x14ac:dyDescent="0.25">
      <c r="G32760"/>
      <c r="I32760"/>
      <c r="L32760"/>
    </row>
    <row r="32761" spans="7:12" x14ac:dyDescent="0.25">
      <c r="G32761"/>
      <c r="I32761"/>
      <c r="L32761"/>
    </row>
    <row r="32762" spans="7:12" x14ac:dyDescent="0.25">
      <c r="G32762"/>
      <c r="I32762"/>
      <c r="L32762"/>
    </row>
    <row r="32763" spans="7:12" x14ac:dyDescent="0.25">
      <c r="G32763"/>
      <c r="I32763"/>
      <c r="L32763"/>
    </row>
    <row r="32764" spans="7:12" x14ac:dyDescent="0.25">
      <c r="G32764"/>
      <c r="I32764"/>
      <c r="L32764"/>
    </row>
    <row r="32765" spans="7:12" x14ac:dyDescent="0.25">
      <c r="G32765"/>
      <c r="I32765"/>
      <c r="L32765"/>
    </row>
    <row r="32766" spans="7:12" x14ac:dyDescent="0.25">
      <c r="G32766"/>
      <c r="I32766"/>
      <c r="L32766"/>
    </row>
    <row r="32767" spans="7:12" x14ac:dyDescent="0.25">
      <c r="G32767"/>
      <c r="I32767"/>
      <c r="L32767"/>
    </row>
    <row r="32768" spans="7:12" x14ac:dyDescent="0.25">
      <c r="G32768"/>
      <c r="I32768"/>
      <c r="L32768"/>
    </row>
    <row r="32769" spans="7:12" x14ac:dyDescent="0.25">
      <c r="G32769"/>
      <c r="I32769"/>
      <c r="L32769"/>
    </row>
    <row r="32770" spans="7:12" x14ac:dyDescent="0.25">
      <c r="G32770"/>
      <c r="I32770"/>
      <c r="L32770"/>
    </row>
    <row r="32771" spans="7:12" x14ac:dyDescent="0.25">
      <c r="G32771"/>
      <c r="I32771"/>
      <c r="L32771"/>
    </row>
    <row r="32772" spans="7:12" x14ac:dyDescent="0.25">
      <c r="G32772"/>
      <c r="I32772"/>
      <c r="L32772"/>
    </row>
    <row r="32773" spans="7:12" x14ac:dyDescent="0.25">
      <c r="G32773"/>
      <c r="I32773"/>
      <c r="L32773"/>
    </row>
    <row r="32774" spans="7:12" x14ac:dyDescent="0.25">
      <c r="G32774"/>
      <c r="I32774"/>
      <c r="L32774"/>
    </row>
    <row r="32775" spans="7:12" x14ac:dyDescent="0.25">
      <c r="G32775"/>
      <c r="I32775"/>
      <c r="L32775"/>
    </row>
    <row r="32776" spans="7:12" x14ac:dyDescent="0.25">
      <c r="G32776"/>
      <c r="I32776"/>
      <c r="L32776"/>
    </row>
    <row r="32777" spans="7:12" x14ac:dyDescent="0.25">
      <c r="G32777"/>
      <c r="I32777"/>
      <c r="L32777"/>
    </row>
    <row r="32778" spans="7:12" x14ac:dyDescent="0.25">
      <c r="G32778"/>
      <c r="I32778"/>
      <c r="L32778"/>
    </row>
    <row r="32779" spans="7:12" x14ac:dyDescent="0.25">
      <c r="G32779"/>
      <c r="I32779"/>
      <c r="L32779"/>
    </row>
    <row r="32780" spans="7:12" x14ac:dyDescent="0.25">
      <c r="G32780"/>
      <c r="I32780"/>
      <c r="L32780"/>
    </row>
    <row r="32781" spans="7:12" x14ac:dyDescent="0.25">
      <c r="G32781"/>
      <c r="I32781"/>
      <c r="L32781"/>
    </row>
    <row r="32782" spans="7:12" x14ac:dyDescent="0.25">
      <c r="G32782"/>
      <c r="I32782"/>
      <c r="L32782"/>
    </row>
    <row r="32783" spans="7:12" x14ac:dyDescent="0.25">
      <c r="G32783"/>
      <c r="I32783"/>
      <c r="L32783"/>
    </row>
    <row r="32784" spans="7:12" x14ac:dyDescent="0.25">
      <c r="G32784"/>
      <c r="I32784"/>
      <c r="L32784"/>
    </row>
    <row r="32785" spans="7:12" x14ac:dyDescent="0.25">
      <c r="G32785"/>
      <c r="I32785"/>
      <c r="L32785"/>
    </row>
    <row r="32786" spans="7:12" x14ac:dyDescent="0.25">
      <c r="G32786"/>
      <c r="I32786"/>
      <c r="L32786"/>
    </row>
    <row r="32787" spans="7:12" x14ac:dyDescent="0.25">
      <c r="G32787"/>
      <c r="I32787"/>
      <c r="L32787"/>
    </row>
    <row r="32788" spans="7:12" x14ac:dyDescent="0.25">
      <c r="G32788"/>
      <c r="I32788"/>
      <c r="L32788"/>
    </row>
    <row r="32789" spans="7:12" x14ac:dyDescent="0.25">
      <c r="G32789"/>
      <c r="I32789"/>
      <c r="L32789"/>
    </row>
    <row r="32790" spans="7:12" x14ac:dyDescent="0.25">
      <c r="G32790"/>
      <c r="I32790"/>
      <c r="L32790"/>
    </row>
    <row r="32791" spans="7:12" x14ac:dyDescent="0.25">
      <c r="G32791"/>
      <c r="I32791"/>
      <c r="L32791"/>
    </row>
    <row r="32792" spans="7:12" x14ac:dyDescent="0.25">
      <c r="G32792"/>
      <c r="I32792"/>
      <c r="L32792"/>
    </row>
    <row r="32793" spans="7:12" x14ac:dyDescent="0.25">
      <c r="G32793"/>
      <c r="I32793"/>
      <c r="L32793"/>
    </row>
    <row r="32794" spans="7:12" x14ac:dyDescent="0.25">
      <c r="G32794"/>
      <c r="I32794"/>
      <c r="L32794"/>
    </row>
    <row r="32795" spans="7:12" x14ac:dyDescent="0.25">
      <c r="G32795"/>
      <c r="I32795"/>
      <c r="L32795"/>
    </row>
    <row r="32796" spans="7:12" x14ac:dyDescent="0.25">
      <c r="G32796"/>
      <c r="I32796"/>
      <c r="L32796"/>
    </row>
    <row r="32797" spans="7:12" x14ac:dyDescent="0.25">
      <c r="G32797"/>
      <c r="I32797"/>
      <c r="L32797"/>
    </row>
    <row r="32798" spans="7:12" x14ac:dyDescent="0.25">
      <c r="G32798"/>
      <c r="I32798"/>
      <c r="L32798"/>
    </row>
    <row r="32799" spans="7:12" x14ac:dyDescent="0.25">
      <c r="G32799"/>
      <c r="I32799"/>
      <c r="L32799"/>
    </row>
    <row r="32800" spans="7:12" x14ac:dyDescent="0.25">
      <c r="G32800"/>
      <c r="I32800"/>
      <c r="L32800"/>
    </row>
    <row r="32801" spans="7:12" x14ac:dyDescent="0.25">
      <c r="G32801"/>
      <c r="I32801"/>
      <c r="L32801"/>
    </row>
    <row r="32802" spans="7:12" x14ac:dyDescent="0.25">
      <c r="G32802"/>
      <c r="I32802"/>
      <c r="L32802"/>
    </row>
    <row r="32803" spans="7:12" x14ac:dyDescent="0.25">
      <c r="G32803"/>
      <c r="I32803"/>
      <c r="L32803"/>
    </row>
    <row r="32804" spans="7:12" x14ac:dyDescent="0.25">
      <c r="G32804"/>
      <c r="I32804"/>
      <c r="L32804"/>
    </row>
    <row r="32805" spans="7:12" x14ac:dyDescent="0.25">
      <c r="G32805"/>
      <c r="I32805"/>
      <c r="L32805"/>
    </row>
    <row r="32806" spans="7:12" x14ac:dyDescent="0.25">
      <c r="G32806"/>
      <c r="I32806"/>
      <c r="L32806"/>
    </row>
    <row r="32807" spans="7:12" x14ac:dyDescent="0.25">
      <c r="G32807"/>
      <c r="I32807"/>
      <c r="L32807"/>
    </row>
    <row r="32808" spans="7:12" x14ac:dyDescent="0.25">
      <c r="G32808"/>
      <c r="I32808"/>
      <c r="L32808"/>
    </row>
    <row r="32809" spans="7:12" x14ac:dyDescent="0.25">
      <c r="G32809"/>
      <c r="I32809"/>
      <c r="L32809"/>
    </row>
    <row r="32810" spans="7:12" x14ac:dyDescent="0.25">
      <c r="G32810"/>
      <c r="I32810"/>
      <c r="L32810"/>
    </row>
    <row r="32811" spans="7:12" x14ac:dyDescent="0.25">
      <c r="G32811"/>
      <c r="I32811"/>
      <c r="L32811"/>
    </row>
    <row r="32812" spans="7:12" x14ac:dyDescent="0.25">
      <c r="G32812"/>
      <c r="I32812"/>
      <c r="L32812"/>
    </row>
    <row r="32813" spans="7:12" x14ac:dyDescent="0.25">
      <c r="G32813"/>
      <c r="I32813"/>
      <c r="L32813"/>
    </row>
    <row r="32814" spans="7:12" x14ac:dyDescent="0.25">
      <c r="G32814"/>
      <c r="I32814"/>
      <c r="L32814"/>
    </row>
    <row r="32815" spans="7:12" x14ac:dyDescent="0.25">
      <c r="G32815"/>
      <c r="I32815"/>
      <c r="L32815"/>
    </row>
    <row r="32816" spans="7:12" x14ac:dyDescent="0.25">
      <c r="G32816"/>
      <c r="I32816"/>
      <c r="L32816"/>
    </row>
    <row r="32817" spans="7:12" x14ac:dyDescent="0.25">
      <c r="G32817"/>
      <c r="I32817"/>
      <c r="L32817"/>
    </row>
    <row r="32818" spans="7:12" x14ac:dyDescent="0.25">
      <c r="G32818"/>
      <c r="I32818"/>
      <c r="L32818"/>
    </row>
    <row r="32819" spans="7:12" x14ac:dyDescent="0.25">
      <c r="G32819"/>
      <c r="I32819"/>
      <c r="L32819"/>
    </row>
    <row r="32820" spans="7:12" x14ac:dyDescent="0.25">
      <c r="G32820"/>
      <c r="I32820"/>
      <c r="L32820"/>
    </row>
    <row r="32821" spans="7:12" x14ac:dyDescent="0.25">
      <c r="G32821"/>
      <c r="I32821"/>
      <c r="L32821"/>
    </row>
    <row r="32822" spans="7:12" x14ac:dyDescent="0.25">
      <c r="G32822"/>
      <c r="I32822"/>
      <c r="L32822"/>
    </row>
    <row r="32823" spans="7:12" x14ac:dyDescent="0.25">
      <c r="G32823"/>
      <c r="I32823"/>
      <c r="L32823"/>
    </row>
    <row r="32824" spans="7:12" x14ac:dyDescent="0.25">
      <c r="G32824"/>
      <c r="I32824"/>
      <c r="L32824"/>
    </row>
    <row r="32825" spans="7:12" x14ac:dyDescent="0.25">
      <c r="G32825"/>
      <c r="I32825"/>
      <c r="L32825"/>
    </row>
    <row r="32826" spans="7:12" x14ac:dyDescent="0.25">
      <c r="G32826"/>
      <c r="I32826"/>
      <c r="L32826"/>
    </row>
    <row r="32827" spans="7:12" x14ac:dyDescent="0.25">
      <c r="G32827"/>
      <c r="I32827"/>
      <c r="L32827"/>
    </row>
    <row r="32828" spans="7:12" x14ac:dyDescent="0.25">
      <c r="G32828"/>
      <c r="I32828"/>
      <c r="L32828"/>
    </row>
    <row r="32829" spans="7:12" x14ac:dyDescent="0.25">
      <c r="G32829"/>
      <c r="I32829"/>
      <c r="L32829"/>
    </row>
    <row r="32830" spans="7:12" x14ac:dyDescent="0.25">
      <c r="G32830"/>
      <c r="I32830"/>
      <c r="L32830"/>
    </row>
    <row r="32831" spans="7:12" x14ac:dyDescent="0.25">
      <c r="G32831"/>
      <c r="I32831"/>
      <c r="L32831"/>
    </row>
    <row r="32832" spans="7:12" x14ac:dyDescent="0.25">
      <c r="G32832"/>
      <c r="I32832"/>
      <c r="L32832"/>
    </row>
    <row r="32833" spans="7:12" x14ac:dyDescent="0.25">
      <c r="G32833"/>
      <c r="I32833"/>
      <c r="L32833"/>
    </row>
    <row r="32834" spans="7:12" x14ac:dyDescent="0.25">
      <c r="G32834"/>
      <c r="I32834"/>
      <c r="L32834"/>
    </row>
    <row r="32835" spans="7:12" x14ac:dyDescent="0.25">
      <c r="G32835"/>
      <c r="I32835"/>
      <c r="L32835"/>
    </row>
    <row r="32836" spans="7:12" x14ac:dyDescent="0.25">
      <c r="G32836"/>
      <c r="I32836"/>
      <c r="L32836"/>
    </row>
    <row r="32837" spans="7:12" x14ac:dyDescent="0.25">
      <c r="G32837"/>
      <c r="I32837"/>
      <c r="L32837"/>
    </row>
    <row r="32838" spans="7:12" x14ac:dyDescent="0.25">
      <c r="G32838"/>
      <c r="I32838"/>
      <c r="L32838"/>
    </row>
    <row r="32839" spans="7:12" x14ac:dyDescent="0.25">
      <c r="G32839"/>
      <c r="I32839"/>
      <c r="L32839"/>
    </row>
    <row r="32840" spans="7:12" x14ac:dyDescent="0.25">
      <c r="G32840"/>
      <c r="I32840"/>
      <c r="L32840"/>
    </row>
    <row r="32841" spans="7:12" x14ac:dyDescent="0.25">
      <c r="G32841"/>
      <c r="I32841"/>
      <c r="L32841"/>
    </row>
    <row r="32842" spans="7:12" x14ac:dyDescent="0.25">
      <c r="G32842"/>
      <c r="I32842"/>
      <c r="L32842"/>
    </row>
    <row r="32843" spans="7:12" x14ac:dyDescent="0.25">
      <c r="G32843"/>
      <c r="I32843"/>
      <c r="L32843"/>
    </row>
    <row r="32844" spans="7:12" x14ac:dyDescent="0.25">
      <c r="G32844"/>
      <c r="I32844"/>
      <c r="L32844"/>
    </row>
    <row r="32845" spans="7:12" x14ac:dyDescent="0.25">
      <c r="G32845"/>
      <c r="I32845"/>
      <c r="L32845"/>
    </row>
    <row r="32846" spans="7:12" x14ac:dyDescent="0.25">
      <c r="G32846"/>
      <c r="I32846"/>
      <c r="L32846"/>
    </row>
    <row r="32847" spans="7:12" x14ac:dyDescent="0.25">
      <c r="G32847"/>
      <c r="I32847"/>
      <c r="L32847"/>
    </row>
    <row r="32848" spans="7:12" x14ac:dyDescent="0.25">
      <c r="G32848"/>
      <c r="I32848"/>
      <c r="L32848"/>
    </row>
    <row r="32849" spans="7:12" x14ac:dyDescent="0.25">
      <c r="G32849"/>
      <c r="I32849"/>
      <c r="L32849"/>
    </row>
    <row r="32850" spans="7:12" x14ac:dyDescent="0.25">
      <c r="G32850"/>
      <c r="I32850"/>
      <c r="L32850"/>
    </row>
    <row r="32851" spans="7:12" x14ac:dyDescent="0.25">
      <c r="G32851"/>
      <c r="I32851"/>
      <c r="L32851"/>
    </row>
    <row r="32852" spans="7:12" x14ac:dyDescent="0.25">
      <c r="G32852"/>
      <c r="I32852"/>
      <c r="L32852"/>
    </row>
    <row r="32853" spans="7:12" x14ac:dyDescent="0.25">
      <c r="G32853"/>
      <c r="I32853"/>
      <c r="L32853"/>
    </row>
    <row r="32854" spans="7:12" x14ac:dyDescent="0.25">
      <c r="G32854"/>
      <c r="I32854"/>
      <c r="L32854"/>
    </row>
    <row r="32855" spans="7:12" x14ac:dyDescent="0.25">
      <c r="G32855"/>
      <c r="I32855"/>
      <c r="L32855"/>
    </row>
    <row r="32856" spans="7:12" x14ac:dyDescent="0.25">
      <c r="G32856"/>
      <c r="I32856"/>
      <c r="L32856"/>
    </row>
    <row r="32857" spans="7:12" x14ac:dyDescent="0.25">
      <c r="G32857"/>
      <c r="I32857"/>
      <c r="L32857"/>
    </row>
    <row r="32858" spans="7:12" x14ac:dyDescent="0.25">
      <c r="G32858"/>
      <c r="I32858"/>
      <c r="L32858"/>
    </row>
    <row r="32859" spans="7:12" x14ac:dyDescent="0.25">
      <c r="G32859"/>
      <c r="I32859"/>
      <c r="L32859"/>
    </row>
    <row r="32860" spans="7:12" x14ac:dyDescent="0.25">
      <c r="G32860"/>
      <c r="I32860"/>
      <c r="L32860"/>
    </row>
    <row r="32861" spans="7:12" x14ac:dyDescent="0.25">
      <c r="G32861"/>
      <c r="I32861"/>
      <c r="L32861"/>
    </row>
    <row r="32862" spans="7:12" x14ac:dyDescent="0.25">
      <c r="G32862"/>
      <c r="I32862"/>
      <c r="L32862"/>
    </row>
    <row r="32863" spans="7:12" x14ac:dyDescent="0.25">
      <c r="G32863"/>
      <c r="I32863"/>
      <c r="L32863"/>
    </row>
    <row r="32864" spans="7:12" x14ac:dyDescent="0.25">
      <c r="G32864"/>
      <c r="I32864"/>
      <c r="L32864"/>
    </row>
    <row r="32865" spans="7:12" x14ac:dyDescent="0.25">
      <c r="G32865"/>
      <c r="I32865"/>
      <c r="L32865"/>
    </row>
    <row r="32866" spans="7:12" x14ac:dyDescent="0.25">
      <c r="G32866"/>
      <c r="I32866"/>
      <c r="L32866"/>
    </row>
    <row r="32867" spans="7:12" x14ac:dyDescent="0.25">
      <c r="G32867"/>
      <c r="I32867"/>
      <c r="L32867"/>
    </row>
    <row r="32868" spans="7:12" x14ac:dyDescent="0.25">
      <c r="G32868"/>
      <c r="I32868"/>
      <c r="L32868"/>
    </row>
    <row r="32869" spans="7:12" x14ac:dyDescent="0.25">
      <c r="G32869"/>
      <c r="I32869"/>
      <c r="L32869"/>
    </row>
    <row r="32870" spans="7:12" x14ac:dyDescent="0.25">
      <c r="G32870"/>
      <c r="I32870"/>
      <c r="L32870"/>
    </row>
    <row r="32871" spans="7:12" x14ac:dyDescent="0.25">
      <c r="G32871"/>
      <c r="I32871"/>
      <c r="L32871"/>
    </row>
    <row r="32872" spans="7:12" x14ac:dyDescent="0.25">
      <c r="G32872"/>
      <c r="I32872"/>
      <c r="L32872"/>
    </row>
    <row r="32873" spans="7:12" x14ac:dyDescent="0.25">
      <c r="G32873"/>
      <c r="I32873"/>
      <c r="L32873"/>
    </row>
    <row r="32874" spans="7:12" x14ac:dyDescent="0.25">
      <c r="G32874"/>
      <c r="I32874"/>
      <c r="L32874"/>
    </row>
    <row r="32875" spans="7:12" x14ac:dyDescent="0.25">
      <c r="G32875"/>
      <c r="I32875"/>
      <c r="L32875"/>
    </row>
    <row r="32876" spans="7:12" x14ac:dyDescent="0.25">
      <c r="G32876"/>
      <c r="I32876"/>
      <c r="L32876"/>
    </row>
    <row r="32877" spans="7:12" x14ac:dyDescent="0.25">
      <c r="G32877"/>
      <c r="I32877"/>
      <c r="L32877"/>
    </row>
    <row r="32878" spans="7:12" x14ac:dyDescent="0.25">
      <c r="G32878"/>
      <c r="I32878"/>
      <c r="L32878"/>
    </row>
    <row r="32879" spans="7:12" x14ac:dyDescent="0.25">
      <c r="G32879"/>
      <c r="I32879"/>
      <c r="L32879"/>
    </row>
    <row r="32880" spans="7:12" x14ac:dyDescent="0.25">
      <c r="G32880"/>
      <c r="I32880"/>
      <c r="L32880"/>
    </row>
    <row r="32881" spans="7:12" x14ac:dyDescent="0.25">
      <c r="G32881"/>
      <c r="I32881"/>
      <c r="L32881"/>
    </row>
    <row r="32882" spans="7:12" x14ac:dyDescent="0.25">
      <c r="G32882"/>
      <c r="I32882"/>
      <c r="L32882"/>
    </row>
    <row r="32883" spans="7:12" x14ac:dyDescent="0.25">
      <c r="G32883"/>
      <c r="I32883"/>
      <c r="L32883"/>
    </row>
    <row r="32884" spans="7:12" x14ac:dyDescent="0.25">
      <c r="G32884"/>
      <c r="I32884"/>
      <c r="L32884"/>
    </row>
    <row r="32885" spans="7:12" x14ac:dyDescent="0.25">
      <c r="G32885"/>
      <c r="I32885"/>
      <c r="L32885"/>
    </row>
    <row r="32886" spans="7:12" x14ac:dyDescent="0.25">
      <c r="G32886"/>
      <c r="I32886"/>
      <c r="L32886"/>
    </row>
    <row r="32887" spans="7:12" x14ac:dyDescent="0.25">
      <c r="G32887"/>
      <c r="I32887"/>
      <c r="L32887"/>
    </row>
    <row r="32888" spans="7:12" x14ac:dyDescent="0.25">
      <c r="G32888"/>
      <c r="I32888"/>
      <c r="L32888"/>
    </row>
    <row r="32889" spans="7:12" x14ac:dyDescent="0.25">
      <c r="G32889"/>
      <c r="I32889"/>
      <c r="L32889"/>
    </row>
    <row r="32890" spans="7:12" x14ac:dyDescent="0.25">
      <c r="G32890"/>
      <c r="I32890"/>
      <c r="L32890"/>
    </row>
    <row r="32891" spans="7:12" x14ac:dyDescent="0.25">
      <c r="G32891"/>
      <c r="I32891"/>
      <c r="L32891"/>
    </row>
    <row r="32892" spans="7:12" x14ac:dyDescent="0.25">
      <c r="G32892"/>
      <c r="I32892"/>
      <c r="L32892"/>
    </row>
    <row r="32893" spans="7:12" x14ac:dyDescent="0.25">
      <c r="G32893"/>
      <c r="I32893"/>
      <c r="L32893"/>
    </row>
    <row r="32894" spans="7:12" x14ac:dyDescent="0.25">
      <c r="G32894"/>
      <c r="I32894"/>
      <c r="L32894"/>
    </row>
    <row r="32895" spans="7:12" x14ac:dyDescent="0.25">
      <c r="G32895"/>
      <c r="I32895"/>
      <c r="L32895"/>
    </row>
    <row r="32896" spans="7:12" x14ac:dyDescent="0.25">
      <c r="G32896"/>
      <c r="I32896"/>
      <c r="L32896"/>
    </row>
    <row r="32897" spans="7:12" x14ac:dyDescent="0.25">
      <c r="G32897"/>
      <c r="I32897"/>
      <c r="L32897"/>
    </row>
    <row r="32898" spans="7:12" x14ac:dyDescent="0.25">
      <c r="G32898"/>
      <c r="I32898"/>
      <c r="L32898"/>
    </row>
    <row r="32899" spans="7:12" x14ac:dyDescent="0.25">
      <c r="G32899"/>
      <c r="I32899"/>
      <c r="L32899"/>
    </row>
    <row r="32900" spans="7:12" x14ac:dyDescent="0.25">
      <c r="G32900"/>
      <c r="I32900"/>
      <c r="L32900"/>
    </row>
    <row r="32901" spans="7:12" x14ac:dyDescent="0.25">
      <c r="G32901"/>
      <c r="I32901"/>
      <c r="L32901"/>
    </row>
    <row r="32902" spans="7:12" x14ac:dyDescent="0.25">
      <c r="G32902"/>
      <c r="I32902"/>
      <c r="L32902"/>
    </row>
    <row r="32903" spans="7:12" x14ac:dyDescent="0.25">
      <c r="G32903"/>
      <c r="I32903"/>
      <c r="L32903"/>
    </row>
    <row r="32904" spans="7:12" x14ac:dyDescent="0.25">
      <c r="G32904"/>
      <c r="I32904"/>
      <c r="L32904"/>
    </row>
    <row r="32905" spans="7:12" x14ac:dyDescent="0.25">
      <c r="G32905"/>
      <c r="I32905"/>
      <c r="L32905"/>
    </row>
    <row r="32906" spans="7:12" x14ac:dyDescent="0.25">
      <c r="G32906"/>
      <c r="I32906"/>
      <c r="L32906"/>
    </row>
    <row r="32907" spans="7:12" x14ac:dyDescent="0.25">
      <c r="G32907"/>
      <c r="I32907"/>
      <c r="L32907"/>
    </row>
    <row r="32908" spans="7:12" x14ac:dyDescent="0.25">
      <c r="G32908"/>
      <c r="I32908"/>
      <c r="L32908"/>
    </row>
    <row r="32909" spans="7:12" x14ac:dyDescent="0.25">
      <c r="G32909"/>
      <c r="I32909"/>
      <c r="L32909"/>
    </row>
    <row r="32910" spans="7:12" x14ac:dyDescent="0.25">
      <c r="G32910"/>
      <c r="I32910"/>
      <c r="L32910"/>
    </row>
    <row r="32911" spans="7:12" x14ac:dyDescent="0.25">
      <c r="G32911"/>
      <c r="I32911"/>
      <c r="L32911"/>
    </row>
    <row r="32912" spans="7:12" x14ac:dyDescent="0.25">
      <c r="G32912"/>
      <c r="I32912"/>
      <c r="L32912"/>
    </row>
    <row r="32913" spans="7:12" x14ac:dyDescent="0.25">
      <c r="G32913"/>
      <c r="I32913"/>
      <c r="L32913"/>
    </row>
    <row r="32914" spans="7:12" x14ac:dyDescent="0.25">
      <c r="G32914"/>
      <c r="I32914"/>
      <c r="L32914"/>
    </row>
    <row r="32915" spans="7:12" x14ac:dyDescent="0.25">
      <c r="G32915"/>
      <c r="I32915"/>
      <c r="L32915"/>
    </row>
    <row r="32916" spans="7:12" x14ac:dyDescent="0.25">
      <c r="G32916"/>
      <c r="I32916"/>
      <c r="L32916"/>
    </row>
    <row r="32917" spans="7:12" x14ac:dyDescent="0.25">
      <c r="G32917"/>
      <c r="I32917"/>
      <c r="L32917"/>
    </row>
    <row r="32918" spans="7:12" x14ac:dyDescent="0.25">
      <c r="G32918"/>
      <c r="I32918"/>
      <c r="L32918"/>
    </row>
    <row r="32919" spans="7:12" x14ac:dyDescent="0.25">
      <c r="G32919"/>
      <c r="I32919"/>
      <c r="L32919"/>
    </row>
    <row r="32920" spans="7:12" x14ac:dyDescent="0.25">
      <c r="G32920"/>
      <c r="I32920"/>
      <c r="L32920"/>
    </row>
    <row r="32921" spans="7:12" x14ac:dyDescent="0.25">
      <c r="G32921"/>
      <c r="I32921"/>
      <c r="L32921"/>
    </row>
    <row r="32922" spans="7:12" x14ac:dyDescent="0.25">
      <c r="G32922"/>
      <c r="I32922"/>
      <c r="L32922"/>
    </row>
    <row r="32923" spans="7:12" x14ac:dyDescent="0.25">
      <c r="G32923"/>
      <c r="I32923"/>
      <c r="L32923"/>
    </row>
    <row r="32924" spans="7:12" x14ac:dyDescent="0.25">
      <c r="G32924"/>
      <c r="I32924"/>
      <c r="L32924"/>
    </row>
    <row r="32925" spans="7:12" x14ac:dyDescent="0.25">
      <c r="G32925"/>
      <c r="I32925"/>
      <c r="L32925"/>
    </row>
    <row r="32926" spans="7:12" x14ac:dyDescent="0.25">
      <c r="G32926"/>
      <c r="I32926"/>
      <c r="L32926"/>
    </row>
    <row r="32927" spans="7:12" x14ac:dyDescent="0.25">
      <c r="G32927"/>
      <c r="I32927"/>
      <c r="L32927"/>
    </row>
    <row r="32928" spans="7:12" x14ac:dyDescent="0.25">
      <c r="G32928"/>
      <c r="I32928"/>
      <c r="L32928"/>
    </row>
    <row r="32929" spans="7:12" x14ac:dyDescent="0.25">
      <c r="G32929"/>
      <c r="I32929"/>
      <c r="L32929"/>
    </row>
    <row r="32930" spans="7:12" x14ac:dyDescent="0.25">
      <c r="G32930"/>
      <c r="I32930"/>
      <c r="L32930"/>
    </row>
    <row r="32931" spans="7:12" x14ac:dyDescent="0.25">
      <c r="G32931"/>
      <c r="I32931"/>
      <c r="L32931"/>
    </row>
    <row r="32932" spans="7:12" x14ac:dyDescent="0.25">
      <c r="G32932"/>
      <c r="I32932"/>
      <c r="L32932"/>
    </row>
    <row r="32933" spans="7:12" x14ac:dyDescent="0.25">
      <c r="G32933"/>
      <c r="I32933"/>
      <c r="L32933"/>
    </row>
    <row r="32934" spans="7:12" x14ac:dyDescent="0.25">
      <c r="G32934"/>
      <c r="I32934"/>
      <c r="L32934"/>
    </row>
    <row r="32935" spans="7:12" x14ac:dyDescent="0.25">
      <c r="G32935"/>
      <c r="I32935"/>
      <c r="L32935"/>
    </row>
    <row r="32936" spans="7:12" x14ac:dyDescent="0.25">
      <c r="G32936"/>
      <c r="I32936"/>
      <c r="L32936"/>
    </row>
    <row r="32937" spans="7:12" x14ac:dyDescent="0.25">
      <c r="G32937"/>
      <c r="I32937"/>
      <c r="L32937"/>
    </row>
    <row r="32938" spans="7:12" x14ac:dyDescent="0.25">
      <c r="G32938"/>
      <c r="I32938"/>
      <c r="L32938"/>
    </row>
    <row r="32939" spans="7:12" x14ac:dyDescent="0.25">
      <c r="G32939"/>
      <c r="I32939"/>
      <c r="L32939"/>
    </row>
    <row r="32940" spans="7:12" x14ac:dyDescent="0.25">
      <c r="G32940"/>
      <c r="I32940"/>
      <c r="L32940"/>
    </row>
    <row r="32941" spans="7:12" x14ac:dyDescent="0.25">
      <c r="G32941"/>
      <c r="I32941"/>
      <c r="L32941"/>
    </row>
    <row r="32942" spans="7:12" x14ac:dyDescent="0.25">
      <c r="G32942"/>
      <c r="I32942"/>
      <c r="L32942"/>
    </row>
    <row r="32943" spans="7:12" x14ac:dyDescent="0.25">
      <c r="G32943"/>
      <c r="I32943"/>
      <c r="L32943"/>
    </row>
    <row r="32944" spans="7:12" x14ac:dyDescent="0.25">
      <c r="G32944"/>
      <c r="I32944"/>
      <c r="L32944"/>
    </row>
    <row r="32945" spans="7:12" x14ac:dyDescent="0.25">
      <c r="G32945"/>
      <c r="I32945"/>
      <c r="L32945"/>
    </row>
    <row r="32946" spans="7:12" x14ac:dyDescent="0.25">
      <c r="G32946"/>
      <c r="I32946"/>
      <c r="L32946"/>
    </row>
    <row r="32947" spans="7:12" x14ac:dyDescent="0.25">
      <c r="G32947"/>
      <c r="I32947"/>
      <c r="L32947"/>
    </row>
    <row r="32948" spans="7:12" x14ac:dyDescent="0.25">
      <c r="G32948"/>
      <c r="I32948"/>
      <c r="L32948"/>
    </row>
    <row r="32949" spans="7:12" x14ac:dyDescent="0.25">
      <c r="G32949"/>
      <c r="I32949"/>
      <c r="L32949"/>
    </row>
    <row r="32950" spans="7:12" x14ac:dyDescent="0.25">
      <c r="G32950"/>
      <c r="I32950"/>
      <c r="L32950"/>
    </row>
    <row r="32951" spans="7:12" x14ac:dyDescent="0.25">
      <c r="G32951"/>
      <c r="I32951"/>
      <c r="L32951"/>
    </row>
    <row r="32952" spans="7:12" x14ac:dyDescent="0.25">
      <c r="G32952"/>
      <c r="I32952"/>
      <c r="L32952"/>
    </row>
    <row r="32953" spans="7:12" x14ac:dyDescent="0.25">
      <c r="G32953"/>
      <c r="I32953"/>
      <c r="L32953"/>
    </row>
    <row r="32954" spans="7:12" x14ac:dyDescent="0.25">
      <c r="G32954"/>
      <c r="I32954"/>
      <c r="L32954"/>
    </row>
    <row r="32955" spans="7:12" x14ac:dyDescent="0.25">
      <c r="G32955"/>
      <c r="I32955"/>
      <c r="L32955"/>
    </row>
    <row r="32956" spans="7:12" x14ac:dyDescent="0.25">
      <c r="G32956"/>
      <c r="I32956"/>
      <c r="L32956"/>
    </row>
    <row r="32957" spans="7:12" x14ac:dyDescent="0.25">
      <c r="G32957"/>
      <c r="I32957"/>
      <c r="L32957"/>
    </row>
    <row r="32958" spans="7:12" x14ac:dyDescent="0.25">
      <c r="G32958"/>
      <c r="I32958"/>
      <c r="L32958"/>
    </row>
    <row r="32959" spans="7:12" x14ac:dyDescent="0.25">
      <c r="G32959"/>
      <c r="I32959"/>
      <c r="L32959"/>
    </row>
    <row r="32960" spans="7:12" x14ac:dyDescent="0.25">
      <c r="G32960"/>
      <c r="I32960"/>
      <c r="L32960"/>
    </row>
    <row r="32961" spans="7:12" x14ac:dyDescent="0.25">
      <c r="G32961"/>
      <c r="I32961"/>
      <c r="L32961"/>
    </row>
    <row r="32962" spans="7:12" x14ac:dyDescent="0.25">
      <c r="G32962"/>
      <c r="I32962"/>
      <c r="L32962"/>
    </row>
    <row r="32963" spans="7:12" x14ac:dyDescent="0.25">
      <c r="G32963"/>
      <c r="I32963"/>
      <c r="L32963"/>
    </row>
    <row r="32964" spans="7:12" x14ac:dyDescent="0.25">
      <c r="G32964"/>
      <c r="I32964"/>
      <c r="L32964"/>
    </row>
    <row r="32965" spans="7:12" x14ac:dyDescent="0.25">
      <c r="G32965"/>
      <c r="I32965"/>
      <c r="L32965"/>
    </row>
    <row r="32966" spans="7:12" x14ac:dyDescent="0.25">
      <c r="G32966"/>
      <c r="I32966"/>
      <c r="L32966"/>
    </row>
    <row r="32967" spans="7:12" x14ac:dyDescent="0.25">
      <c r="G32967"/>
      <c r="I32967"/>
      <c r="L32967"/>
    </row>
    <row r="32968" spans="7:12" x14ac:dyDescent="0.25">
      <c r="G32968"/>
      <c r="I32968"/>
      <c r="L32968"/>
    </row>
    <row r="32969" spans="7:12" x14ac:dyDescent="0.25">
      <c r="G32969"/>
      <c r="I32969"/>
      <c r="L32969"/>
    </row>
    <row r="32970" spans="7:12" x14ac:dyDescent="0.25">
      <c r="G32970"/>
      <c r="I32970"/>
      <c r="L32970"/>
    </row>
    <row r="32971" spans="7:12" x14ac:dyDescent="0.25">
      <c r="G32971"/>
      <c r="I32971"/>
      <c r="L32971"/>
    </row>
    <row r="32972" spans="7:12" x14ac:dyDescent="0.25">
      <c r="G32972"/>
      <c r="I32972"/>
      <c r="L32972"/>
    </row>
    <row r="32973" spans="7:12" x14ac:dyDescent="0.25">
      <c r="G32973"/>
      <c r="I32973"/>
      <c r="L32973"/>
    </row>
    <row r="32974" spans="7:12" x14ac:dyDescent="0.25">
      <c r="G32974"/>
      <c r="I32974"/>
      <c r="L32974"/>
    </row>
    <row r="32975" spans="7:12" x14ac:dyDescent="0.25">
      <c r="G32975"/>
      <c r="I32975"/>
      <c r="L32975"/>
    </row>
    <row r="32976" spans="7:12" x14ac:dyDescent="0.25">
      <c r="G32976"/>
      <c r="I32976"/>
      <c r="L32976"/>
    </row>
    <row r="32977" spans="7:12" x14ac:dyDescent="0.25">
      <c r="G32977"/>
      <c r="I32977"/>
      <c r="L32977"/>
    </row>
    <row r="32978" spans="7:12" x14ac:dyDescent="0.25">
      <c r="G32978"/>
      <c r="I32978"/>
      <c r="L32978"/>
    </row>
    <row r="32979" spans="7:12" x14ac:dyDescent="0.25">
      <c r="G32979"/>
      <c r="I32979"/>
      <c r="L32979"/>
    </row>
    <row r="32980" spans="7:12" x14ac:dyDescent="0.25">
      <c r="G32980"/>
      <c r="I32980"/>
      <c r="L32980"/>
    </row>
    <row r="32981" spans="7:12" x14ac:dyDescent="0.25">
      <c r="G32981"/>
      <c r="I32981"/>
      <c r="L32981"/>
    </row>
    <row r="32982" spans="7:12" x14ac:dyDescent="0.25">
      <c r="G32982"/>
      <c r="I32982"/>
      <c r="L32982"/>
    </row>
    <row r="32983" spans="7:12" x14ac:dyDescent="0.25">
      <c r="G32983"/>
      <c r="I32983"/>
      <c r="L32983"/>
    </row>
    <row r="32984" spans="7:12" x14ac:dyDescent="0.25">
      <c r="G32984"/>
      <c r="I32984"/>
      <c r="L32984"/>
    </row>
    <row r="32985" spans="7:12" x14ac:dyDescent="0.25">
      <c r="G32985"/>
      <c r="I32985"/>
      <c r="L32985"/>
    </row>
    <row r="32986" spans="7:12" x14ac:dyDescent="0.25">
      <c r="G32986"/>
      <c r="I32986"/>
      <c r="L32986"/>
    </row>
    <row r="32987" spans="7:12" x14ac:dyDescent="0.25">
      <c r="G32987"/>
      <c r="I32987"/>
      <c r="L32987"/>
    </row>
    <row r="32988" spans="7:12" x14ac:dyDescent="0.25">
      <c r="G32988"/>
      <c r="I32988"/>
      <c r="L32988"/>
    </row>
    <row r="32989" spans="7:12" x14ac:dyDescent="0.25">
      <c r="G32989"/>
      <c r="I32989"/>
      <c r="L32989"/>
    </row>
    <row r="32990" spans="7:12" x14ac:dyDescent="0.25">
      <c r="G32990"/>
      <c r="I32990"/>
      <c r="L32990"/>
    </row>
    <row r="32991" spans="7:12" x14ac:dyDescent="0.25">
      <c r="G32991"/>
      <c r="I32991"/>
      <c r="L32991"/>
    </row>
    <row r="32992" spans="7:12" x14ac:dyDescent="0.25">
      <c r="G32992"/>
      <c r="I32992"/>
      <c r="L32992"/>
    </row>
    <row r="32993" spans="7:12" x14ac:dyDescent="0.25">
      <c r="G32993"/>
      <c r="I32993"/>
      <c r="L32993"/>
    </row>
    <row r="32994" spans="7:12" x14ac:dyDescent="0.25">
      <c r="G32994"/>
      <c r="I32994"/>
      <c r="L32994"/>
    </row>
    <row r="32995" spans="7:12" x14ac:dyDescent="0.25">
      <c r="G32995"/>
      <c r="I32995"/>
      <c r="L32995"/>
    </row>
    <row r="32996" spans="7:12" x14ac:dyDescent="0.25">
      <c r="G32996"/>
      <c r="I32996"/>
      <c r="L32996"/>
    </row>
    <row r="32997" spans="7:12" x14ac:dyDescent="0.25">
      <c r="G32997"/>
      <c r="I32997"/>
      <c r="L32997"/>
    </row>
    <row r="32998" spans="7:12" x14ac:dyDescent="0.25">
      <c r="G32998"/>
      <c r="I32998"/>
      <c r="L32998"/>
    </row>
    <row r="32999" spans="7:12" x14ac:dyDescent="0.25">
      <c r="G32999"/>
      <c r="I32999"/>
      <c r="L32999"/>
    </row>
    <row r="33000" spans="7:12" x14ac:dyDescent="0.25">
      <c r="G33000"/>
      <c r="I33000"/>
      <c r="L33000"/>
    </row>
    <row r="33001" spans="7:12" x14ac:dyDescent="0.25">
      <c r="G33001"/>
      <c r="I33001"/>
      <c r="L33001"/>
    </row>
    <row r="33002" spans="7:12" x14ac:dyDescent="0.25">
      <c r="G33002"/>
      <c r="I33002"/>
      <c r="L33002"/>
    </row>
    <row r="33003" spans="7:12" x14ac:dyDescent="0.25">
      <c r="G33003"/>
      <c r="I33003"/>
      <c r="L33003"/>
    </row>
    <row r="33004" spans="7:12" x14ac:dyDescent="0.25">
      <c r="G33004"/>
      <c r="I33004"/>
      <c r="L33004"/>
    </row>
    <row r="33005" spans="7:12" x14ac:dyDescent="0.25">
      <c r="G33005"/>
      <c r="I33005"/>
      <c r="L33005"/>
    </row>
    <row r="33006" spans="7:12" x14ac:dyDescent="0.25">
      <c r="G33006"/>
      <c r="I33006"/>
      <c r="L33006"/>
    </row>
    <row r="33007" spans="7:12" x14ac:dyDescent="0.25">
      <c r="G33007"/>
      <c r="I33007"/>
      <c r="L33007"/>
    </row>
    <row r="33008" spans="7:12" x14ac:dyDescent="0.25">
      <c r="G33008"/>
      <c r="I33008"/>
      <c r="L33008"/>
    </row>
    <row r="33009" spans="7:12" x14ac:dyDescent="0.25">
      <c r="G33009"/>
      <c r="I33009"/>
      <c r="L33009"/>
    </row>
    <row r="33010" spans="7:12" x14ac:dyDescent="0.25">
      <c r="G33010"/>
      <c r="I33010"/>
      <c r="L33010"/>
    </row>
    <row r="33011" spans="7:12" x14ac:dyDescent="0.25">
      <c r="G33011"/>
      <c r="I33011"/>
      <c r="L33011"/>
    </row>
    <row r="33012" spans="7:12" x14ac:dyDescent="0.25">
      <c r="G33012"/>
      <c r="I33012"/>
      <c r="L33012"/>
    </row>
    <row r="33013" spans="7:12" x14ac:dyDescent="0.25">
      <c r="G33013"/>
      <c r="I33013"/>
      <c r="L33013"/>
    </row>
    <row r="33014" spans="7:12" x14ac:dyDescent="0.25">
      <c r="G33014"/>
      <c r="I33014"/>
      <c r="L33014"/>
    </row>
    <row r="33015" spans="7:12" x14ac:dyDescent="0.25">
      <c r="G33015"/>
      <c r="I33015"/>
      <c r="L33015"/>
    </row>
    <row r="33016" spans="7:12" x14ac:dyDescent="0.25">
      <c r="G33016"/>
      <c r="I33016"/>
      <c r="L33016"/>
    </row>
    <row r="33017" spans="7:12" x14ac:dyDescent="0.25">
      <c r="G33017"/>
      <c r="I33017"/>
      <c r="L33017"/>
    </row>
    <row r="33018" spans="7:12" x14ac:dyDescent="0.25">
      <c r="G33018"/>
      <c r="I33018"/>
      <c r="L33018"/>
    </row>
    <row r="33019" spans="7:12" x14ac:dyDescent="0.25">
      <c r="G33019"/>
      <c r="I33019"/>
      <c r="L33019"/>
    </row>
    <row r="33020" spans="7:12" x14ac:dyDescent="0.25">
      <c r="G33020"/>
      <c r="I33020"/>
      <c r="L33020"/>
    </row>
    <row r="33021" spans="7:12" x14ac:dyDescent="0.25">
      <c r="G33021"/>
      <c r="I33021"/>
      <c r="L33021"/>
    </row>
    <row r="33022" spans="7:12" x14ac:dyDescent="0.25">
      <c r="G33022"/>
      <c r="I33022"/>
      <c r="L33022"/>
    </row>
    <row r="33023" spans="7:12" x14ac:dyDescent="0.25">
      <c r="G33023"/>
      <c r="I33023"/>
      <c r="L33023"/>
    </row>
    <row r="33024" spans="7:12" x14ac:dyDescent="0.25">
      <c r="G33024"/>
      <c r="I33024"/>
      <c r="L33024"/>
    </row>
    <row r="33025" spans="7:12" x14ac:dyDescent="0.25">
      <c r="G33025"/>
      <c r="I33025"/>
      <c r="L33025"/>
    </row>
    <row r="33026" spans="7:12" x14ac:dyDescent="0.25">
      <c r="G33026"/>
      <c r="I33026"/>
      <c r="L33026"/>
    </row>
    <row r="33027" spans="7:12" x14ac:dyDescent="0.25">
      <c r="G33027"/>
      <c r="I33027"/>
      <c r="L33027"/>
    </row>
    <row r="33028" spans="7:12" x14ac:dyDescent="0.25">
      <c r="G33028"/>
      <c r="I33028"/>
      <c r="L33028"/>
    </row>
    <row r="33029" spans="7:12" x14ac:dyDescent="0.25">
      <c r="G33029"/>
      <c r="I33029"/>
      <c r="L33029"/>
    </row>
    <row r="33030" spans="7:12" x14ac:dyDescent="0.25">
      <c r="G33030"/>
      <c r="I33030"/>
      <c r="L33030"/>
    </row>
    <row r="33031" spans="7:12" x14ac:dyDescent="0.25">
      <c r="G33031"/>
      <c r="I33031"/>
      <c r="L33031"/>
    </row>
    <row r="33032" spans="7:12" x14ac:dyDescent="0.25">
      <c r="G33032"/>
      <c r="I33032"/>
      <c r="L33032"/>
    </row>
    <row r="33033" spans="7:12" x14ac:dyDescent="0.25">
      <c r="G33033"/>
      <c r="I33033"/>
      <c r="L33033"/>
    </row>
    <row r="33034" spans="7:12" x14ac:dyDescent="0.25">
      <c r="G33034"/>
      <c r="I33034"/>
      <c r="L33034"/>
    </row>
    <row r="33035" spans="7:12" x14ac:dyDescent="0.25">
      <c r="G33035"/>
      <c r="I33035"/>
      <c r="L33035"/>
    </row>
    <row r="33036" spans="7:12" x14ac:dyDescent="0.25">
      <c r="G33036"/>
      <c r="I33036"/>
      <c r="L33036"/>
    </row>
    <row r="33037" spans="7:12" x14ac:dyDescent="0.25">
      <c r="G33037"/>
      <c r="I33037"/>
      <c r="L33037"/>
    </row>
    <row r="33038" spans="7:12" x14ac:dyDescent="0.25">
      <c r="G33038"/>
      <c r="I33038"/>
      <c r="L33038"/>
    </row>
    <row r="33039" spans="7:12" x14ac:dyDescent="0.25">
      <c r="G33039"/>
      <c r="I33039"/>
      <c r="L33039"/>
    </row>
    <row r="33040" spans="7:12" x14ac:dyDescent="0.25">
      <c r="G33040"/>
      <c r="I33040"/>
      <c r="L33040"/>
    </row>
    <row r="33041" spans="7:12" x14ac:dyDescent="0.25">
      <c r="G33041"/>
      <c r="I33041"/>
      <c r="L33041"/>
    </row>
    <row r="33042" spans="7:12" x14ac:dyDescent="0.25">
      <c r="G33042"/>
      <c r="I33042"/>
      <c r="L33042"/>
    </row>
    <row r="33043" spans="7:12" x14ac:dyDescent="0.25">
      <c r="G33043"/>
      <c r="I33043"/>
      <c r="L33043"/>
    </row>
    <row r="33044" spans="7:12" x14ac:dyDescent="0.25">
      <c r="G33044"/>
      <c r="I33044"/>
      <c r="L33044"/>
    </row>
    <row r="33045" spans="7:12" x14ac:dyDescent="0.25">
      <c r="G33045"/>
      <c r="I33045"/>
      <c r="L33045"/>
    </row>
    <row r="33046" spans="7:12" x14ac:dyDescent="0.25">
      <c r="G33046"/>
      <c r="I33046"/>
      <c r="L33046"/>
    </row>
    <row r="33047" spans="7:12" x14ac:dyDescent="0.25">
      <c r="G33047"/>
      <c r="I33047"/>
      <c r="L33047"/>
    </row>
    <row r="33048" spans="7:12" x14ac:dyDescent="0.25">
      <c r="G33048"/>
      <c r="I33048"/>
      <c r="L33048"/>
    </row>
    <row r="33049" spans="7:12" x14ac:dyDescent="0.25">
      <c r="G33049"/>
      <c r="I33049"/>
      <c r="L33049"/>
    </row>
    <row r="33050" spans="7:12" x14ac:dyDescent="0.25">
      <c r="G33050"/>
      <c r="I33050"/>
      <c r="L33050"/>
    </row>
    <row r="33051" spans="7:12" x14ac:dyDescent="0.25">
      <c r="G33051"/>
      <c r="I33051"/>
      <c r="L33051"/>
    </row>
    <row r="33052" spans="7:12" x14ac:dyDescent="0.25">
      <c r="G33052"/>
      <c r="I33052"/>
      <c r="L33052"/>
    </row>
    <row r="33053" spans="7:12" x14ac:dyDescent="0.25">
      <c r="G33053"/>
      <c r="I33053"/>
      <c r="L33053"/>
    </row>
    <row r="33054" spans="7:12" x14ac:dyDescent="0.25">
      <c r="G33054"/>
      <c r="I33054"/>
      <c r="L33054"/>
    </row>
    <row r="33055" spans="7:12" x14ac:dyDescent="0.25">
      <c r="G33055"/>
      <c r="I33055"/>
      <c r="L33055"/>
    </row>
    <row r="33056" spans="7:12" x14ac:dyDescent="0.25">
      <c r="G33056"/>
      <c r="I33056"/>
      <c r="L33056"/>
    </row>
    <row r="33057" spans="7:12" x14ac:dyDescent="0.25">
      <c r="G33057"/>
      <c r="I33057"/>
      <c r="L33057"/>
    </row>
    <row r="33058" spans="7:12" x14ac:dyDescent="0.25">
      <c r="G33058"/>
      <c r="I33058"/>
      <c r="L33058"/>
    </row>
    <row r="33059" spans="7:12" x14ac:dyDescent="0.25">
      <c r="G33059"/>
      <c r="I33059"/>
      <c r="L33059"/>
    </row>
    <row r="33060" spans="7:12" x14ac:dyDescent="0.25">
      <c r="G33060"/>
      <c r="I33060"/>
      <c r="L33060"/>
    </row>
    <row r="33061" spans="7:12" x14ac:dyDescent="0.25">
      <c r="G33061"/>
      <c r="I33061"/>
      <c r="L33061"/>
    </row>
    <row r="33062" spans="7:12" x14ac:dyDescent="0.25">
      <c r="G33062"/>
      <c r="I33062"/>
      <c r="L33062"/>
    </row>
    <row r="33063" spans="7:12" x14ac:dyDescent="0.25">
      <c r="G33063"/>
      <c r="I33063"/>
      <c r="L33063"/>
    </row>
    <row r="33064" spans="7:12" x14ac:dyDescent="0.25">
      <c r="G33064"/>
      <c r="I33064"/>
      <c r="L33064"/>
    </row>
    <row r="33065" spans="7:12" x14ac:dyDescent="0.25">
      <c r="G33065"/>
      <c r="I33065"/>
      <c r="L33065"/>
    </row>
    <row r="33066" spans="7:12" x14ac:dyDescent="0.25">
      <c r="G33066"/>
      <c r="I33066"/>
      <c r="L33066"/>
    </row>
    <row r="33067" spans="7:12" x14ac:dyDescent="0.25">
      <c r="G33067"/>
      <c r="I33067"/>
      <c r="L33067"/>
    </row>
    <row r="33068" spans="7:12" x14ac:dyDescent="0.25">
      <c r="G33068"/>
      <c r="I33068"/>
      <c r="L33068"/>
    </row>
    <row r="33069" spans="7:12" x14ac:dyDescent="0.25">
      <c r="G33069"/>
      <c r="I33069"/>
      <c r="L33069"/>
    </row>
    <row r="33070" spans="7:12" x14ac:dyDescent="0.25">
      <c r="G33070"/>
      <c r="I33070"/>
      <c r="L33070"/>
    </row>
    <row r="33071" spans="7:12" x14ac:dyDescent="0.25">
      <c r="G33071"/>
      <c r="I33071"/>
      <c r="L33071"/>
    </row>
    <row r="33072" spans="7:12" x14ac:dyDescent="0.25">
      <c r="G33072"/>
      <c r="I33072"/>
      <c r="L33072"/>
    </row>
    <row r="33073" spans="7:12" x14ac:dyDescent="0.25">
      <c r="G33073"/>
      <c r="I33073"/>
      <c r="L33073"/>
    </row>
    <row r="33074" spans="7:12" x14ac:dyDescent="0.25">
      <c r="G33074"/>
      <c r="I33074"/>
      <c r="L33074"/>
    </row>
    <row r="33075" spans="7:12" x14ac:dyDescent="0.25">
      <c r="G33075"/>
      <c r="I33075"/>
      <c r="L33075"/>
    </row>
    <row r="33076" spans="7:12" x14ac:dyDescent="0.25">
      <c r="G33076"/>
      <c r="I33076"/>
      <c r="L33076"/>
    </row>
    <row r="33077" spans="7:12" x14ac:dyDescent="0.25">
      <c r="G33077"/>
      <c r="I33077"/>
      <c r="L33077"/>
    </row>
    <row r="33078" spans="7:12" x14ac:dyDescent="0.25">
      <c r="G33078"/>
      <c r="I33078"/>
      <c r="L33078"/>
    </row>
    <row r="33079" spans="7:12" x14ac:dyDescent="0.25">
      <c r="G33079"/>
      <c r="I33079"/>
      <c r="L33079"/>
    </row>
    <row r="33080" spans="7:12" x14ac:dyDescent="0.25">
      <c r="G33080"/>
      <c r="I33080"/>
      <c r="L33080"/>
    </row>
    <row r="33081" spans="7:12" x14ac:dyDescent="0.25">
      <c r="G33081"/>
      <c r="I33081"/>
      <c r="L33081"/>
    </row>
    <row r="33082" spans="7:12" x14ac:dyDescent="0.25">
      <c r="G33082"/>
      <c r="I33082"/>
      <c r="L33082"/>
    </row>
    <row r="33083" spans="7:12" x14ac:dyDescent="0.25">
      <c r="G33083"/>
      <c r="I33083"/>
      <c r="L33083"/>
    </row>
    <row r="33084" spans="7:12" x14ac:dyDescent="0.25">
      <c r="G33084"/>
      <c r="I33084"/>
      <c r="L33084"/>
    </row>
    <row r="33085" spans="7:12" x14ac:dyDescent="0.25">
      <c r="G33085"/>
      <c r="I33085"/>
      <c r="L33085"/>
    </row>
    <row r="33086" spans="7:12" x14ac:dyDescent="0.25">
      <c r="G33086"/>
      <c r="I33086"/>
      <c r="L33086"/>
    </row>
    <row r="33087" spans="7:12" x14ac:dyDescent="0.25">
      <c r="G33087"/>
      <c r="I33087"/>
      <c r="L33087"/>
    </row>
    <row r="33088" spans="7:12" x14ac:dyDescent="0.25">
      <c r="G33088"/>
      <c r="I33088"/>
      <c r="L33088"/>
    </row>
    <row r="33089" spans="7:12" x14ac:dyDescent="0.25">
      <c r="G33089"/>
      <c r="I33089"/>
      <c r="L33089"/>
    </row>
    <row r="33090" spans="7:12" x14ac:dyDescent="0.25">
      <c r="G33090"/>
      <c r="I33090"/>
      <c r="L33090"/>
    </row>
    <row r="33091" spans="7:12" x14ac:dyDescent="0.25">
      <c r="G33091"/>
      <c r="I33091"/>
      <c r="L33091"/>
    </row>
    <row r="33092" spans="7:12" x14ac:dyDescent="0.25">
      <c r="G33092"/>
      <c r="I33092"/>
      <c r="L33092"/>
    </row>
    <row r="33093" spans="7:12" x14ac:dyDescent="0.25">
      <c r="G33093"/>
      <c r="I33093"/>
      <c r="L33093"/>
    </row>
    <row r="33094" spans="7:12" x14ac:dyDescent="0.25">
      <c r="G33094"/>
      <c r="I33094"/>
      <c r="L33094"/>
    </row>
    <row r="33095" spans="7:12" x14ac:dyDescent="0.25">
      <c r="G33095"/>
      <c r="I33095"/>
      <c r="L33095"/>
    </row>
    <row r="33096" spans="7:12" x14ac:dyDescent="0.25">
      <c r="G33096"/>
      <c r="I33096"/>
      <c r="L33096"/>
    </row>
    <row r="33097" spans="7:12" x14ac:dyDescent="0.25">
      <c r="G33097"/>
      <c r="I33097"/>
      <c r="L33097"/>
    </row>
    <row r="33098" spans="7:12" x14ac:dyDescent="0.25">
      <c r="G33098"/>
      <c r="I33098"/>
      <c r="L33098"/>
    </row>
    <row r="33099" spans="7:12" x14ac:dyDescent="0.25">
      <c r="G33099"/>
      <c r="I33099"/>
      <c r="L33099"/>
    </row>
    <row r="33100" spans="7:12" x14ac:dyDescent="0.25">
      <c r="G33100"/>
      <c r="I33100"/>
      <c r="L33100"/>
    </row>
    <row r="33101" spans="7:12" x14ac:dyDescent="0.25">
      <c r="G33101"/>
      <c r="I33101"/>
      <c r="L33101"/>
    </row>
    <row r="33102" spans="7:12" x14ac:dyDescent="0.25">
      <c r="G33102"/>
      <c r="I33102"/>
      <c r="L33102"/>
    </row>
    <row r="33103" spans="7:12" x14ac:dyDescent="0.25">
      <c r="G33103"/>
      <c r="I33103"/>
      <c r="L33103"/>
    </row>
    <row r="33104" spans="7:12" x14ac:dyDescent="0.25">
      <c r="G33104"/>
      <c r="I33104"/>
      <c r="L33104"/>
    </row>
    <row r="33105" spans="7:12" x14ac:dyDescent="0.25">
      <c r="G33105"/>
      <c r="I33105"/>
      <c r="L33105"/>
    </row>
    <row r="33106" spans="7:12" x14ac:dyDescent="0.25">
      <c r="G33106"/>
      <c r="I33106"/>
      <c r="L33106"/>
    </row>
    <row r="33107" spans="7:12" x14ac:dyDescent="0.25">
      <c r="G33107"/>
      <c r="I33107"/>
      <c r="L33107"/>
    </row>
    <row r="33108" spans="7:12" x14ac:dyDescent="0.25">
      <c r="G33108"/>
      <c r="I33108"/>
      <c r="L33108"/>
    </row>
    <row r="33109" spans="7:12" x14ac:dyDescent="0.25">
      <c r="G33109"/>
      <c r="I33109"/>
      <c r="L33109"/>
    </row>
    <row r="33110" spans="7:12" x14ac:dyDescent="0.25">
      <c r="G33110"/>
      <c r="I33110"/>
      <c r="L33110"/>
    </row>
    <row r="33111" spans="7:12" x14ac:dyDescent="0.25">
      <c r="G33111"/>
      <c r="I33111"/>
      <c r="L33111"/>
    </row>
    <row r="33112" spans="7:12" x14ac:dyDescent="0.25">
      <c r="G33112"/>
      <c r="I33112"/>
      <c r="L33112"/>
    </row>
    <row r="33113" spans="7:12" x14ac:dyDescent="0.25">
      <c r="G33113"/>
      <c r="I33113"/>
      <c r="L33113"/>
    </row>
    <row r="33114" spans="7:12" x14ac:dyDescent="0.25">
      <c r="G33114"/>
      <c r="I33114"/>
      <c r="L33114"/>
    </row>
    <row r="33115" spans="7:12" x14ac:dyDescent="0.25">
      <c r="G33115"/>
      <c r="I33115"/>
      <c r="L33115"/>
    </row>
    <row r="33116" spans="7:12" x14ac:dyDescent="0.25">
      <c r="G33116"/>
      <c r="I33116"/>
      <c r="L33116"/>
    </row>
    <row r="33117" spans="7:12" x14ac:dyDescent="0.25">
      <c r="G33117"/>
      <c r="I33117"/>
      <c r="L33117"/>
    </row>
    <row r="33118" spans="7:12" x14ac:dyDescent="0.25">
      <c r="G33118"/>
      <c r="I33118"/>
      <c r="L33118"/>
    </row>
    <row r="33119" spans="7:12" x14ac:dyDescent="0.25">
      <c r="G33119"/>
      <c r="I33119"/>
      <c r="L33119"/>
    </row>
    <row r="33120" spans="7:12" x14ac:dyDescent="0.25">
      <c r="G33120"/>
      <c r="I33120"/>
      <c r="L33120"/>
    </row>
    <row r="33121" spans="7:12" x14ac:dyDescent="0.25">
      <c r="G33121"/>
      <c r="I33121"/>
      <c r="L33121"/>
    </row>
    <row r="33122" spans="7:12" x14ac:dyDescent="0.25">
      <c r="G33122"/>
      <c r="I33122"/>
      <c r="L33122"/>
    </row>
    <row r="33123" spans="7:12" x14ac:dyDescent="0.25">
      <c r="G33123"/>
      <c r="I33123"/>
      <c r="L33123"/>
    </row>
    <row r="33124" spans="7:12" x14ac:dyDescent="0.25">
      <c r="G33124"/>
      <c r="I33124"/>
      <c r="L33124"/>
    </row>
    <row r="33125" spans="7:12" x14ac:dyDescent="0.25">
      <c r="G33125"/>
      <c r="I33125"/>
      <c r="L33125"/>
    </row>
    <row r="33126" spans="7:12" x14ac:dyDescent="0.25">
      <c r="G33126"/>
      <c r="I33126"/>
      <c r="L33126"/>
    </row>
    <row r="33127" spans="7:12" x14ac:dyDescent="0.25">
      <c r="G33127"/>
      <c r="I33127"/>
      <c r="L33127"/>
    </row>
    <row r="33128" spans="7:12" x14ac:dyDescent="0.25">
      <c r="G33128"/>
      <c r="I33128"/>
      <c r="L33128"/>
    </row>
    <row r="33129" spans="7:12" x14ac:dyDescent="0.25">
      <c r="G33129"/>
      <c r="I33129"/>
      <c r="L33129"/>
    </row>
    <row r="33130" spans="7:12" x14ac:dyDescent="0.25">
      <c r="G33130"/>
      <c r="I33130"/>
      <c r="L33130"/>
    </row>
    <row r="33131" spans="7:12" x14ac:dyDescent="0.25">
      <c r="G33131"/>
      <c r="I33131"/>
      <c r="L33131"/>
    </row>
    <row r="33132" spans="7:12" x14ac:dyDescent="0.25">
      <c r="G33132"/>
      <c r="I33132"/>
      <c r="L33132"/>
    </row>
    <row r="33133" spans="7:12" x14ac:dyDescent="0.25">
      <c r="G33133"/>
      <c r="I33133"/>
      <c r="L33133"/>
    </row>
    <row r="33134" spans="7:12" x14ac:dyDescent="0.25">
      <c r="G33134"/>
      <c r="I33134"/>
      <c r="L33134"/>
    </row>
    <row r="33135" spans="7:12" x14ac:dyDescent="0.25">
      <c r="G33135"/>
      <c r="I33135"/>
      <c r="L33135"/>
    </row>
    <row r="33136" spans="7:12" x14ac:dyDescent="0.25">
      <c r="G33136"/>
      <c r="I33136"/>
      <c r="L33136"/>
    </row>
    <row r="33137" spans="7:12" x14ac:dyDescent="0.25">
      <c r="G33137"/>
      <c r="I33137"/>
      <c r="L33137"/>
    </row>
    <row r="33138" spans="7:12" x14ac:dyDescent="0.25">
      <c r="G33138"/>
      <c r="I33138"/>
      <c r="L33138"/>
    </row>
    <row r="33139" spans="7:12" x14ac:dyDescent="0.25">
      <c r="G33139"/>
      <c r="I33139"/>
      <c r="L33139"/>
    </row>
    <row r="33140" spans="7:12" x14ac:dyDescent="0.25">
      <c r="G33140"/>
      <c r="I33140"/>
      <c r="L33140"/>
    </row>
    <row r="33141" spans="7:12" x14ac:dyDescent="0.25">
      <c r="G33141"/>
      <c r="I33141"/>
      <c r="L33141"/>
    </row>
    <row r="33142" spans="7:12" x14ac:dyDescent="0.25">
      <c r="G33142"/>
      <c r="I33142"/>
      <c r="L33142"/>
    </row>
    <row r="33143" spans="7:12" x14ac:dyDescent="0.25">
      <c r="G33143"/>
      <c r="I33143"/>
      <c r="L33143"/>
    </row>
    <row r="33144" spans="7:12" x14ac:dyDescent="0.25">
      <c r="G33144"/>
      <c r="I33144"/>
      <c r="L33144"/>
    </row>
    <row r="33145" spans="7:12" x14ac:dyDescent="0.25">
      <c r="G33145"/>
      <c r="I33145"/>
      <c r="L33145"/>
    </row>
    <row r="33146" spans="7:12" x14ac:dyDescent="0.25">
      <c r="G33146"/>
      <c r="I33146"/>
      <c r="L33146"/>
    </row>
    <row r="33147" spans="7:12" x14ac:dyDescent="0.25">
      <c r="G33147"/>
      <c r="I33147"/>
      <c r="L33147"/>
    </row>
    <row r="33148" spans="7:12" x14ac:dyDescent="0.25">
      <c r="G33148"/>
      <c r="I33148"/>
      <c r="L33148"/>
    </row>
    <row r="33149" spans="7:12" x14ac:dyDescent="0.25">
      <c r="G33149"/>
      <c r="I33149"/>
      <c r="L33149"/>
    </row>
    <row r="33150" spans="7:12" x14ac:dyDescent="0.25">
      <c r="G33150"/>
      <c r="I33150"/>
      <c r="L33150"/>
    </row>
    <row r="33151" spans="7:12" x14ac:dyDescent="0.25">
      <c r="G33151"/>
      <c r="I33151"/>
      <c r="L33151"/>
    </row>
    <row r="33152" spans="7:12" x14ac:dyDescent="0.25">
      <c r="G33152"/>
      <c r="I33152"/>
      <c r="L33152"/>
    </row>
    <row r="33153" spans="7:12" x14ac:dyDescent="0.25">
      <c r="G33153"/>
      <c r="I33153"/>
      <c r="L33153"/>
    </row>
    <row r="33154" spans="7:12" x14ac:dyDescent="0.25">
      <c r="G33154"/>
      <c r="I33154"/>
      <c r="L33154"/>
    </row>
    <row r="33155" spans="7:12" x14ac:dyDescent="0.25">
      <c r="G33155"/>
      <c r="I33155"/>
      <c r="L33155"/>
    </row>
    <row r="33156" spans="7:12" x14ac:dyDescent="0.25">
      <c r="G33156"/>
      <c r="I33156"/>
      <c r="L33156"/>
    </row>
    <row r="33157" spans="7:12" x14ac:dyDescent="0.25">
      <c r="G33157"/>
      <c r="I33157"/>
      <c r="L33157"/>
    </row>
    <row r="33158" spans="7:12" x14ac:dyDescent="0.25">
      <c r="G33158"/>
      <c r="I33158"/>
      <c r="L33158"/>
    </row>
    <row r="33159" spans="7:12" x14ac:dyDescent="0.25">
      <c r="G33159"/>
      <c r="I33159"/>
      <c r="L33159"/>
    </row>
    <row r="33160" spans="7:12" x14ac:dyDescent="0.25">
      <c r="G33160"/>
      <c r="I33160"/>
      <c r="L33160"/>
    </row>
    <row r="33161" spans="7:12" x14ac:dyDescent="0.25">
      <c r="G33161"/>
      <c r="I33161"/>
      <c r="L33161"/>
    </row>
    <row r="33162" spans="7:12" x14ac:dyDescent="0.25">
      <c r="G33162"/>
      <c r="I33162"/>
      <c r="L33162"/>
    </row>
    <row r="33163" spans="7:12" x14ac:dyDescent="0.25">
      <c r="G33163"/>
      <c r="I33163"/>
      <c r="L33163"/>
    </row>
    <row r="33164" spans="7:12" x14ac:dyDescent="0.25">
      <c r="G33164"/>
      <c r="I33164"/>
      <c r="L33164"/>
    </row>
    <row r="33165" spans="7:12" x14ac:dyDescent="0.25">
      <c r="G33165"/>
      <c r="I33165"/>
      <c r="L33165"/>
    </row>
    <row r="33166" spans="7:12" x14ac:dyDescent="0.25">
      <c r="G33166"/>
      <c r="I33166"/>
      <c r="L33166"/>
    </row>
    <row r="33167" spans="7:12" x14ac:dyDescent="0.25">
      <c r="G33167"/>
      <c r="I33167"/>
      <c r="L33167"/>
    </row>
    <row r="33168" spans="7:12" x14ac:dyDescent="0.25">
      <c r="G33168"/>
      <c r="I33168"/>
      <c r="L33168"/>
    </row>
    <row r="33169" spans="7:12" x14ac:dyDescent="0.25">
      <c r="G33169"/>
      <c r="I33169"/>
      <c r="L33169"/>
    </row>
    <row r="33170" spans="7:12" x14ac:dyDescent="0.25">
      <c r="G33170"/>
      <c r="I33170"/>
      <c r="L33170"/>
    </row>
    <row r="33171" spans="7:12" x14ac:dyDescent="0.25">
      <c r="G33171"/>
      <c r="I33171"/>
      <c r="L33171"/>
    </row>
    <row r="33172" spans="7:12" x14ac:dyDescent="0.25">
      <c r="G33172"/>
      <c r="I33172"/>
      <c r="L33172"/>
    </row>
    <row r="33173" spans="7:12" x14ac:dyDescent="0.25">
      <c r="G33173"/>
      <c r="I33173"/>
      <c r="L33173"/>
    </row>
    <row r="33174" spans="7:12" x14ac:dyDescent="0.25">
      <c r="G33174"/>
      <c r="I33174"/>
      <c r="L33174"/>
    </row>
    <row r="33175" spans="7:12" x14ac:dyDescent="0.25">
      <c r="G33175"/>
      <c r="I33175"/>
      <c r="L33175"/>
    </row>
    <row r="33176" spans="7:12" x14ac:dyDescent="0.25">
      <c r="G33176"/>
      <c r="I33176"/>
      <c r="L33176"/>
    </row>
    <row r="33177" spans="7:12" x14ac:dyDescent="0.25">
      <c r="G33177"/>
      <c r="I33177"/>
      <c r="L33177"/>
    </row>
    <row r="33178" spans="7:12" x14ac:dyDescent="0.25">
      <c r="G33178"/>
      <c r="I33178"/>
      <c r="L33178"/>
    </row>
    <row r="33179" spans="7:12" x14ac:dyDescent="0.25">
      <c r="G33179"/>
      <c r="I33179"/>
      <c r="L33179"/>
    </row>
    <row r="33180" spans="7:12" x14ac:dyDescent="0.25">
      <c r="G33180"/>
      <c r="I33180"/>
      <c r="L33180"/>
    </row>
    <row r="33181" spans="7:12" x14ac:dyDescent="0.25">
      <c r="G33181"/>
      <c r="I33181"/>
      <c r="L33181"/>
    </row>
    <row r="33182" spans="7:12" x14ac:dyDescent="0.25">
      <c r="G33182"/>
      <c r="I33182"/>
      <c r="L33182"/>
    </row>
    <row r="33183" spans="7:12" x14ac:dyDescent="0.25">
      <c r="G33183"/>
      <c r="I33183"/>
      <c r="L33183"/>
    </row>
    <row r="33184" spans="7:12" x14ac:dyDescent="0.25">
      <c r="G33184"/>
      <c r="I33184"/>
      <c r="L33184"/>
    </row>
    <row r="33185" spans="7:12" x14ac:dyDescent="0.25">
      <c r="G33185"/>
      <c r="I33185"/>
      <c r="L33185"/>
    </row>
    <row r="33186" spans="7:12" x14ac:dyDescent="0.25">
      <c r="G33186"/>
      <c r="I33186"/>
      <c r="L33186"/>
    </row>
    <row r="33187" spans="7:12" x14ac:dyDescent="0.25">
      <c r="G33187"/>
      <c r="I33187"/>
      <c r="L33187"/>
    </row>
    <row r="33188" spans="7:12" x14ac:dyDescent="0.25">
      <c r="G33188"/>
      <c r="I33188"/>
      <c r="L33188"/>
    </row>
    <row r="33189" spans="7:12" x14ac:dyDescent="0.25">
      <c r="G33189"/>
      <c r="I33189"/>
      <c r="L33189"/>
    </row>
    <row r="33190" spans="7:12" x14ac:dyDescent="0.25">
      <c r="G33190"/>
      <c r="I33190"/>
      <c r="L33190"/>
    </row>
    <row r="33191" spans="7:12" x14ac:dyDescent="0.25">
      <c r="G33191"/>
      <c r="I33191"/>
      <c r="L33191"/>
    </row>
    <row r="33192" spans="7:12" x14ac:dyDescent="0.25">
      <c r="G33192"/>
      <c r="I33192"/>
      <c r="L33192"/>
    </row>
    <row r="33193" spans="7:12" x14ac:dyDescent="0.25">
      <c r="G33193"/>
      <c r="I33193"/>
      <c r="L33193"/>
    </row>
    <row r="33194" spans="7:12" x14ac:dyDescent="0.25">
      <c r="G33194"/>
      <c r="I33194"/>
      <c r="L33194"/>
    </row>
    <row r="33195" spans="7:12" x14ac:dyDescent="0.25">
      <c r="G33195"/>
      <c r="I33195"/>
      <c r="L33195"/>
    </row>
    <row r="33196" spans="7:12" x14ac:dyDescent="0.25">
      <c r="G33196"/>
      <c r="I33196"/>
      <c r="L33196"/>
    </row>
    <row r="33197" spans="7:12" x14ac:dyDescent="0.25">
      <c r="G33197"/>
      <c r="I33197"/>
      <c r="L33197"/>
    </row>
    <row r="33198" spans="7:12" x14ac:dyDescent="0.25">
      <c r="G33198"/>
      <c r="I33198"/>
      <c r="L33198"/>
    </row>
    <row r="33199" spans="7:12" x14ac:dyDescent="0.25">
      <c r="G33199"/>
      <c r="I33199"/>
      <c r="L33199"/>
    </row>
    <row r="33200" spans="7:12" x14ac:dyDescent="0.25">
      <c r="G33200"/>
      <c r="I33200"/>
      <c r="L33200"/>
    </row>
    <row r="33201" spans="7:12" x14ac:dyDescent="0.25">
      <c r="G33201"/>
      <c r="I33201"/>
      <c r="L33201"/>
    </row>
    <row r="33202" spans="7:12" x14ac:dyDescent="0.25">
      <c r="G33202"/>
      <c r="I33202"/>
      <c r="L33202"/>
    </row>
    <row r="33203" spans="7:12" x14ac:dyDescent="0.25">
      <c r="G33203"/>
      <c r="I33203"/>
      <c r="L33203"/>
    </row>
    <row r="33204" spans="7:12" x14ac:dyDescent="0.25">
      <c r="G33204"/>
      <c r="I33204"/>
      <c r="L33204"/>
    </row>
    <row r="33205" spans="7:12" x14ac:dyDescent="0.25">
      <c r="G33205"/>
      <c r="I33205"/>
      <c r="L33205"/>
    </row>
    <row r="33206" spans="7:12" x14ac:dyDescent="0.25">
      <c r="G33206"/>
      <c r="I33206"/>
      <c r="L33206"/>
    </row>
    <row r="33207" spans="7:12" x14ac:dyDescent="0.25">
      <c r="G33207"/>
      <c r="I33207"/>
      <c r="L33207"/>
    </row>
    <row r="33208" spans="7:12" x14ac:dyDescent="0.25">
      <c r="G33208"/>
      <c r="I33208"/>
      <c r="L33208"/>
    </row>
    <row r="33209" spans="7:12" x14ac:dyDescent="0.25">
      <c r="G33209"/>
      <c r="I33209"/>
      <c r="L33209"/>
    </row>
    <row r="33210" spans="7:12" x14ac:dyDescent="0.25">
      <c r="G33210"/>
      <c r="I33210"/>
      <c r="L33210"/>
    </row>
    <row r="33211" spans="7:12" x14ac:dyDescent="0.25">
      <c r="G33211"/>
      <c r="I33211"/>
      <c r="L33211"/>
    </row>
    <row r="33212" spans="7:12" x14ac:dyDescent="0.25">
      <c r="G33212"/>
      <c r="I33212"/>
      <c r="L33212"/>
    </row>
    <row r="33213" spans="7:12" x14ac:dyDescent="0.25">
      <c r="G33213"/>
      <c r="I33213"/>
      <c r="L33213"/>
    </row>
    <row r="33214" spans="7:12" x14ac:dyDescent="0.25">
      <c r="G33214"/>
      <c r="I33214"/>
      <c r="L33214"/>
    </row>
    <row r="33215" spans="7:12" x14ac:dyDescent="0.25">
      <c r="G33215"/>
      <c r="I33215"/>
      <c r="L33215"/>
    </row>
    <row r="33216" spans="7:12" x14ac:dyDescent="0.25">
      <c r="G33216"/>
      <c r="I33216"/>
      <c r="L33216"/>
    </row>
    <row r="33217" spans="7:12" x14ac:dyDescent="0.25">
      <c r="G33217"/>
      <c r="I33217"/>
      <c r="L33217"/>
    </row>
    <row r="33218" spans="7:12" x14ac:dyDescent="0.25">
      <c r="G33218"/>
      <c r="I33218"/>
      <c r="L33218"/>
    </row>
    <row r="33219" spans="7:12" x14ac:dyDescent="0.25">
      <c r="G33219"/>
      <c r="I33219"/>
      <c r="L33219"/>
    </row>
    <row r="33220" spans="7:12" x14ac:dyDescent="0.25">
      <c r="G33220"/>
      <c r="I33220"/>
      <c r="L33220"/>
    </row>
    <row r="33221" spans="7:12" x14ac:dyDescent="0.25">
      <c r="G33221"/>
      <c r="I33221"/>
      <c r="L33221"/>
    </row>
    <row r="33222" spans="7:12" x14ac:dyDescent="0.25">
      <c r="G33222"/>
      <c r="I33222"/>
      <c r="L33222"/>
    </row>
    <row r="33223" spans="7:12" x14ac:dyDescent="0.25">
      <c r="G33223"/>
      <c r="I33223"/>
      <c r="L33223"/>
    </row>
    <row r="33224" spans="7:12" x14ac:dyDescent="0.25">
      <c r="G33224"/>
      <c r="I33224"/>
      <c r="L33224"/>
    </row>
    <row r="33225" spans="7:12" x14ac:dyDescent="0.25">
      <c r="G33225"/>
      <c r="I33225"/>
      <c r="L33225"/>
    </row>
    <row r="33226" spans="7:12" x14ac:dyDescent="0.25">
      <c r="G33226"/>
      <c r="I33226"/>
      <c r="L33226"/>
    </row>
    <row r="33227" spans="7:12" x14ac:dyDescent="0.25">
      <c r="G33227"/>
      <c r="I33227"/>
      <c r="L33227"/>
    </row>
    <row r="33228" spans="7:12" x14ac:dyDescent="0.25">
      <c r="G33228"/>
      <c r="I33228"/>
      <c r="L33228"/>
    </row>
    <row r="33229" spans="7:12" x14ac:dyDescent="0.25">
      <c r="G33229"/>
      <c r="I33229"/>
      <c r="L33229"/>
    </row>
    <row r="33230" spans="7:12" x14ac:dyDescent="0.25">
      <c r="G33230"/>
      <c r="I33230"/>
      <c r="L33230"/>
    </row>
    <row r="33231" spans="7:12" x14ac:dyDescent="0.25">
      <c r="G33231"/>
      <c r="I33231"/>
      <c r="L33231"/>
    </row>
    <row r="33232" spans="7:12" x14ac:dyDescent="0.25">
      <c r="G33232"/>
      <c r="I33232"/>
      <c r="L33232"/>
    </row>
    <row r="33233" spans="7:12" x14ac:dyDescent="0.25">
      <c r="G33233"/>
      <c r="I33233"/>
      <c r="L33233"/>
    </row>
    <row r="33234" spans="7:12" x14ac:dyDescent="0.25">
      <c r="G33234"/>
      <c r="I33234"/>
      <c r="L33234"/>
    </row>
    <row r="33235" spans="7:12" x14ac:dyDescent="0.25">
      <c r="G33235"/>
      <c r="I33235"/>
      <c r="L33235"/>
    </row>
    <row r="33236" spans="7:12" x14ac:dyDescent="0.25">
      <c r="G33236"/>
      <c r="I33236"/>
      <c r="L33236"/>
    </row>
    <row r="33237" spans="7:12" x14ac:dyDescent="0.25">
      <c r="G33237"/>
      <c r="I33237"/>
      <c r="L33237"/>
    </row>
    <row r="33238" spans="7:12" x14ac:dyDescent="0.25">
      <c r="G33238"/>
      <c r="I33238"/>
      <c r="L33238"/>
    </row>
    <row r="33239" spans="7:12" x14ac:dyDescent="0.25">
      <c r="G33239"/>
      <c r="I33239"/>
      <c r="L33239"/>
    </row>
    <row r="33240" spans="7:12" x14ac:dyDescent="0.25">
      <c r="G33240"/>
      <c r="I33240"/>
      <c r="L33240"/>
    </row>
    <row r="33241" spans="7:12" x14ac:dyDescent="0.25">
      <c r="G33241"/>
      <c r="I33241"/>
      <c r="L33241"/>
    </row>
    <row r="33242" spans="7:12" x14ac:dyDescent="0.25">
      <c r="G33242"/>
      <c r="I33242"/>
      <c r="L33242"/>
    </row>
    <row r="33243" spans="7:12" x14ac:dyDescent="0.25">
      <c r="G33243"/>
      <c r="I33243"/>
      <c r="L33243"/>
    </row>
    <row r="33244" spans="7:12" x14ac:dyDescent="0.25">
      <c r="G33244"/>
      <c r="I33244"/>
      <c r="L33244"/>
    </row>
    <row r="33245" spans="7:12" x14ac:dyDescent="0.25">
      <c r="G33245"/>
      <c r="I33245"/>
      <c r="L33245"/>
    </row>
    <row r="33246" spans="7:12" x14ac:dyDescent="0.25">
      <c r="G33246"/>
      <c r="I33246"/>
      <c r="L33246"/>
    </row>
    <row r="33247" spans="7:12" x14ac:dyDescent="0.25">
      <c r="G33247"/>
      <c r="I33247"/>
      <c r="L33247"/>
    </row>
    <row r="33248" spans="7:12" x14ac:dyDescent="0.25">
      <c r="G33248"/>
      <c r="I33248"/>
      <c r="L33248"/>
    </row>
    <row r="33249" spans="7:12" x14ac:dyDescent="0.25">
      <c r="G33249"/>
      <c r="I33249"/>
      <c r="L33249"/>
    </row>
    <row r="33250" spans="7:12" x14ac:dyDescent="0.25">
      <c r="G33250"/>
      <c r="I33250"/>
      <c r="L33250"/>
    </row>
    <row r="33251" spans="7:12" x14ac:dyDescent="0.25">
      <c r="G33251"/>
      <c r="I33251"/>
      <c r="L33251"/>
    </row>
    <row r="33252" spans="7:12" x14ac:dyDescent="0.25">
      <c r="G33252"/>
      <c r="I33252"/>
      <c r="L33252"/>
    </row>
    <row r="33253" spans="7:12" x14ac:dyDescent="0.25">
      <c r="G33253"/>
      <c r="I33253"/>
      <c r="L33253"/>
    </row>
    <row r="33254" spans="7:12" x14ac:dyDescent="0.25">
      <c r="G33254"/>
      <c r="I33254"/>
      <c r="L33254"/>
    </row>
    <row r="33255" spans="7:12" x14ac:dyDescent="0.25">
      <c r="G33255"/>
      <c r="I33255"/>
      <c r="L33255"/>
    </row>
    <row r="33256" spans="7:12" x14ac:dyDescent="0.25">
      <c r="G33256"/>
      <c r="I33256"/>
      <c r="L33256"/>
    </row>
    <row r="33257" spans="7:12" x14ac:dyDescent="0.25">
      <c r="G33257"/>
      <c r="I33257"/>
      <c r="L33257"/>
    </row>
    <row r="33258" spans="7:12" x14ac:dyDescent="0.25">
      <c r="G33258"/>
      <c r="I33258"/>
      <c r="L33258"/>
    </row>
    <row r="33259" spans="7:12" x14ac:dyDescent="0.25">
      <c r="G33259"/>
      <c r="I33259"/>
      <c r="L33259"/>
    </row>
    <row r="33260" spans="7:12" x14ac:dyDescent="0.25">
      <c r="G33260"/>
      <c r="I33260"/>
      <c r="L33260"/>
    </row>
    <row r="33261" spans="7:12" x14ac:dyDescent="0.25">
      <c r="G33261"/>
      <c r="I33261"/>
      <c r="L33261"/>
    </row>
    <row r="33262" spans="7:12" x14ac:dyDescent="0.25">
      <c r="G33262"/>
      <c r="I33262"/>
      <c r="L33262"/>
    </row>
    <row r="33263" spans="7:12" x14ac:dyDescent="0.25">
      <c r="G33263"/>
      <c r="I33263"/>
      <c r="L33263"/>
    </row>
    <row r="33264" spans="7:12" x14ac:dyDescent="0.25">
      <c r="G33264"/>
      <c r="I33264"/>
      <c r="L33264"/>
    </row>
    <row r="33265" spans="7:12" x14ac:dyDescent="0.25">
      <c r="G33265"/>
      <c r="I33265"/>
      <c r="L33265"/>
    </row>
    <row r="33266" spans="7:12" x14ac:dyDescent="0.25">
      <c r="G33266"/>
      <c r="I33266"/>
      <c r="L33266"/>
    </row>
    <row r="33267" spans="7:12" x14ac:dyDescent="0.25">
      <c r="G33267"/>
      <c r="I33267"/>
      <c r="L33267"/>
    </row>
    <row r="33268" spans="7:12" x14ac:dyDescent="0.25">
      <c r="G33268"/>
      <c r="I33268"/>
      <c r="L33268"/>
    </row>
    <row r="33269" spans="7:12" x14ac:dyDescent="0.25">
      <c r="G33269"/>
      <c r="I33269"/>
      <c r="L33269"/>
    </row>
    <row r="33270" spans="7:12" x14ac:dyDescent="0.25">
      <c r="G33270"/>
      <c r="I33270"/>
      <c r="L33270"/>
    </row>
    <row r="33271" spans="7:12" x14ac:dyDescent="0.25">
      <c r="G33271"/>
      <c r="I33271"/>
      <c r="L33271"/>
    </row>
    <row r="33272" spans="7:12" x14ac:dyDescent="0.25">
      <c r="G33272"/>
      <c r="I33272"/>
      <c r="L33272"/>
    </row>
    <row r="33273" spans="7:12" x14ac:dyDescent="0.25">
      <c r="G33273"/>
      <c r="I33273"/>
      <c r="L33273"/>
    </row>
    <row r="33274" spans="7:12" x14ac:dyDescent="0.25">
      <c r="G33274"/>
      <c r="I33274"/>
      <c r="L33274"/>
    </row>
    <row r="33275" spans="7:12" x14ac:dyDescent="0.25">
      <c r="G33275"/>
      <c r="I33275"/>
      <c r="L33275"/>
    </row>
    <row r="33276" spans="7:12" x14ac:dyDescent="0.25">
      <c r="G33276"/>
      <c r="I33276"/>
      <c r="L33276"/>
    </row>
    <row r="33277" spans="7:12" x14ac:dyDescent="0.25">
      <c r="G33277"/>
      <c r="I33277"/>
      <c r="L33277"/>
    </row>
    <row r="33278" spans="7:12" x14ac:dyDescent="0.25">
      <c r="G33278"/>
      <c r="I33278"/>
      <c r="L33278"/>
    </row>
    <row r="33279" spans="7:12" x14ac:dyDescent="0.25">
      <c r="G33279"/>
      <c r="I33279"/>
      <c r="L33279"/>
    </row>
    <row r="33280" spans="7:12" x14ac:dyDescent="0.25">
      <c r="G33280"/>
      <c r="I33280"/>
      <c r="L33280"/>
    </row>
    <row r="33281" spans="7:12" x14ac:dyDescent="0.25">
      <c r="G33281"/>
      <c r="I33281"/>
      <c r="L33281"/>
    </row>
    <row r="33282" spans="7:12" x14ac:dyDescent="0.25">
      <c r="G33282"/>
      <c r="I33282"/>
      <c r="L33282"/>
    </row>
    <row r="33283" spans="7:12" x14ac:dyDescent="0.25">
      <c r="G33283"/>
      <c r="I33283"/>
      <c r="L33283"/>
    </row>
    <row r="33284" spans="7:12" x14ac:dyDescent="0.25">
      <c r="G33284"/>
      <c r="I33284"/>
      <c r="L33284"/>
    </row>
    <row r="33285" spans="7:12" x14ac:dyDescent="0.25">
      <c r="G33285"/>
      <c r="I33285"/>
      <c r="L33285"/>
    </row>
    <row r="33286" spans="7:12" x14ac:dyDescent="0.25">
      <c r="G33286"/>
      <c r="I33286"/>
      <c r="L33286"/>
    </row>
    <row r="33287" spans="7:12" x14ac:dyDescent="0.25">
      <c r="G33287"/>
      <c r="I33287"/>
      <c r="L33287"/>
    </row>
    <row r="33288" spans="7:12" x14ac:dyDescent="0.25">
      <c r="G33288"/>
      <c r="I33288"/>
      <c r="L33288"/>
    </row>
    <row r="33289" spans="7:12" x14ac:dyDescent="0.25">
      <c r="G33289"/>
      <c r="I33289"/>
      <c r="L33289"/>
    </row>
    <row r="33290" spans="7:12" x14ac:dyDescent="0.25">
      <c r="G33290"/>
      <c r="I33290"/>
      <c r="L33290"/>
    </row>
    <row r="33291" spans="7:12" x14ac:dyDescent="0.25">
      <c r="G33291"/>
      <c r="I33291"/>
      <c r="L33291"/>
    </row>
    <row r="33292" spans="7:12" x14ac:dyDescent="0.25">
      <c r="G33292"/>
      <c r="I33292"/>
      <c r="L33292"/>
    </row>
    <row r="33293" spans="7:12" x14ac:dyDescent="0.25">
      <c r="G33293"/>
      <c r="I33293"/>
      <c r="L33293"/>
    </row>
    <row r="33294" spans="7:12" x14ac:dyDescent="0.25">
      <c r="G33294"/>
      <c r="I33294"/>
      <c r="L33294"/>
    </row>
    <row r="33295" spans="7:12" x14ac:dyDescent="0.25">
      <c r="G33295"/>
      <c r="I33295"/>
      <c r="L33295"/>
    </row>
    <row r="33296" spans="7:12" x14ac:dyDescent="0.25">
      <c r="G33296"/>
      <c r="I33296"/>
      <c r="L33296"/>
    </row>
    <row r="33297" spans="7:12" x14ac:dyDescent="0.25">
      <c r="G33297"/>
      <c r="I33297"/>
      <c r="L33297"/>
    </row>
    <row r="33298" spans="7:12" x14ac:dyDescent="0.25">
      <c r="G33298"/>
      <c r="I33298"/>
      <c r="L33298"/>
    </row>
    <row r="33299" spans="7:12" x14ac:dyDescent="0.25">
      <c r="G33299"/>
      <c r="I33299"/>
      <c r="L33299"/>
    </row>
    <row r="33300" spans="7:12" x14ac:dyDescent="0.25">
      <c r="G33300"/>
      <c r="I33300"/>
      <c r="L33300"/>
    </row>
    <row r="33301" spans="7:12" x14ac:dyDescent="0.25">
      <c r="G33301"/>
      <c r="I33301"/>
      <c r="L33301"/>
    </row>
    <row r="33302" spans="7:12" x14ac:dyDescent="0.25">
      <c r="G33302"/>
      <c r="I33302"/>
      <c r="L33302"/>
    </row>
    <row r="33303" spans="7:12" x14ac:dyDescent="0.25">
      <c r="G33303"/>
      <c r="I33303"/>
      <c r="L33303"/>
    </row>
    <row r="33304" spans="7:12" x14ac:dyDescent="0.25">
      <c r="G33304"/>
      <c r="I33304"/>
      <c r="L33304"/>
    </row>
    <row r="33305" spans="7:12" x14ac:dyDescent="0.25">
      <c r="G33305"/>
      <c r="I33305"/>
      <c r="L33305"/>
    </row>
    <row r="33306" spans="7:12" x14ac:dyDescent="0.25">
      <c r="G33306"/>
      <c r="I33306"/>
      <c r="L33306"/>
    </row>
    <row r="33307" spans="7:12" x14ac:dyDescent="0.25">
      <c r="G33307"/>
      <c r="I33307"/>
      <c r="L33307"/>
    </row>
    <row r="33308" spans="7:12" x14ac:dyDescent="0.25">
      <c r="G33308"/>
      <c r="I33308"/>
      <c r="L33308"/>
    </row>
    <row r="33309" spans="7:12" x14ac:dyDescent="0.25">
      <c r="G33309"/>
      <c r="I33309"/>
      <c r="L33309"/>
    </row>
    <row r="33310" spans="7:12" x14ac:dyDescent="0.25">
      <c r="G33310"/>
      <c r="I33310"/>
      <c r="L33310"/>
    </row>
    <row r="33311" spans="7:12" x14ac:dyDescent="0.25">
      <c r="G33311"/>
      <c r="I33311"/>
      <c r="L33311"/>
    </row>
    <row r="33312" spans="7:12" x14ac:dyDescent="0.25">
      <c r="G33312"/>
      <c r="I33312"/>
      <c r="L33312"/>
    </row>
    <row r="33313" spans="7:12" x14ac:dyDescent="0.25">
      <c r="G33313"/>
      <c r="I33313"/>
      <c r="L33313"/>
    </row>
    <row r="33314" spans="7:12" x14ac:dyDescent="0.25">
      <c r="G33314"/>
      <c r="I33314"/>
      <c r="L33314"/>
    </row>
    <row r="33315" spans="7:12" x14ac:dyDescent="0.25">
      <c r="G33315"/>
      <c r="I33315"/>
      <c r="L33315"/>
    </row>
    <row r="33316" spans="7:12" x14ac:dyDescent="0.25">
      <c r="G33316"/>
      <c r="I33316"/>
      <c r="L33316"/>
    </row>
    <row r="33317" spans="7:12" x14ac:dyDescent="0.25">
      <c r="G33317"/>
      <c r="I33317"/>
      <c r="L33317"/>
    </row>
    <row r="33318" spans="7:12" x14ac:dyDescent="0.25">
      <c r="G33318"/>
      <c r="I33318"/>
      <c r="L33318"/>
    </row>
    <row r="33319" spans="7:12" x14ac:dyDescent="0.25">
      <c r="G33319"/>
      <c r="I33319"/>
      <c r="L33319"/>
    </row>
    <row r="33320" spans="7:12" x14ac:dyDescent="0.25">
      <c r="G33320"/>
      <c r="I33320"/>
      <c r="L33320"/>
    </row>
    <row r="33321" spans="7:12" x14ac:dyDescent="0.25">
      <c r="G33321"/>
      <c r="I33321"/>
      <c r="L33321"/>
    </row>
    <row r="33322" spans="7:12" x14ac:dyDescent="0.25">
      <c r="G33322"/>
      <c r="I33322"/>
      <c r="L33322"/>
    </row>
    <row r="33323" spans="7:12" x14ac:dyDescent="0.25">
      <c r="G33323"/>
      <c r="I33323"/>
      <c r="L33323"/>
    </row>
    <row r="33324" spans="7:12" x14ac:dyDescent="0.25">
      <c r="G33324"/>
      <c r="I33324"/>
      <c r="L33324"/>
    </row>
    <row r="33325" spans="7:12" x14ac:dyDescent="0.25">
      <c r="G33325"/>
      <c r="I33325"/>
      <c r="L33325"/>
    </row>
    <row r="33326" spans="7:12" x14ac:dyDescent="0.25">
      <c r="G33326"/>
      <c r="I33326"/>
      <c r="L33326"/>
    </row>
    <row r="33327" spans="7:12" x14ac:dyDescent="0.25">
      <c r="G33327"/>
      <c r="I33327"/>
      <c r="L33327"/>
    </row>
    <row r="33328" spans="7:12" x14ac:dyDescent="0.25">
      <c r="G33328"/>
      <c r="I33328"/>
      <c r="L33328"/>
    </row>
    <row r="33329" spans="7:12" x14ac:dyDescent="0.25">
      <c r="G33329"/>
      <c r="I33329"/>
      <c r="L33329"/>
    </row>
    <row r="33330" spans="7:12" x14ac:dyDescent="0.25">
      <c r="G33330"/>
      <c r="I33330"/>
      <c r="L33330"/>
    </row>
    <row r="33331" spans="7:12" x14ac:dyDescent="0.25">
      <c r="G33331"/>
      <c r="I33331"/>
      <c r="L33331"/>
    </row>
    <row r="33332" spans="7:12" x14ac:dyDescent="0.25">
      <c r="G33332"/>
      <c r="I33332"/>
      <c r="L33332"/>
    </row>
    <row r="33333" spans="7:12" x14ac:dyDescent="0.25">
      <c r="G33333"/>
      <c r="I33333"/>
      <c r="L33333"/>
    </row>
    <row r="33334" spans="7:12" x14ac:dyDescent="0.25">
      <c r="G33334"/>
      <c r="I33334"/>
      <c r="L33334"/>
    </row>
    <row r="33335" spans="7:12" x14ac:dyDescent="0.25">
      <c r="G33335"/>
      <c r="I33335"/>
      <c r="L33335"/>
    </row>
    <row r="33336" spans="7:12" x14ac:dyDescent="0.25">
      <c r="G33336"/>
      <c r="I33336"/>
      <c r="L33336"/>
    </row>
    <row r="33337" spans="7:12" x14ac:dyDescent="0.25">
      <c r="G33337"/>
      <c r="I33337"/>
      <c r="L33337"/>
    </row>
    <row r="33338" spans="7:12" x14ac:dyDescent="0.25">
      <c r="G33338"/>
      <c r="I33338"/>
      <c r="L33338"/>
    </row>
    <row r="33339" spans="7:12" x14ac:dyDescent="0.25">
      <c r="G33339"/>
      <c r="I33339"/>
      <c r="L33339"/>
    </row>
    <row r="33340" spans="7:12" x14ac:dyDescent="0.25">
      <c r="G33340"/>
      <c r="I33340"/>
      <c r="L33340"/>
    </row>
    <row r="33341" spans="7:12" x14ac:dyDescent="0.25">
      <c r="G33341"/>
      <c r="I33341"/>
      <c r="L33341"/>
    </row>
    <row r="33342" spans="7:12" x14ac:dyDescent="0.25">
      <c r="G33342"/>
      <c r="I33342"/>
      <c r="L33342"/>
    </row>
    <row r="33343" spans="7:12" x14ac:dyDescent="0.25">
      <c r="G33343"/>
      <c r="I33343"/>
      <c r="L33343"/>
    </row>
    <row r="33344" spans="7:12" x14ac:dyDescent="0.25">
      <c r="G33344"/>
      <c r="I33344"/>
      <c r="L33344"/>
    </row>
    <row r="33345" spans="7:12" x14ac:dyDescent="0.25">
      <c r="G33345"/>
      <c r="I33345"/>
      <c r="L33345"/>
    </row>
    <row r="33346" spans="7:12" x14ac:dyDescent="0.25">
      <c r="G33346"/>
      <c r="I33346"/>
      <c r="L33346"/>
    </row>
    <row r="33347" spans="7:12" x14ac:dyDescent="0.25">
      <c r="G33347"/>
      <c r="I33347"/>
      <c r="L33347"/>
    </row>
    <row r="33348" spans="7:12" x14ac:dyDescent="0.25">
      <c r="G33348"/>
      <c r="I33348"/>
      <c r="L33348"/>
    </row>
    <row r="33349" spans="7:12" x14ac:dyDescent="0.25">
      <c r="G33349"/>
      <c r="I33349"/>
      <c r="L33349"/>
    </row>
    <row r="33350" spans="7:12" x14ac:dyDescent="0.25">
      <c r="G33350"/>
      <c r="I33350"/>
      <c r="L33350"/>
    </row>
    <row r="33351" spans="7:12" x14ac:dyDescent="0.25">
      <c r="G33351"/>
      <c r="I33351"/>
      <c r="L33351"/>
    </row>
    <row r="33352" spans="7:12" x14ac:dyDescent="0.25">
      <c r="G33352"/>
      <c r="I33352"/>
      <c r="L33352"/>
    </row>
    <row r="33353" spans="7:12" x14ac:dyDescent="0.25">
      <c r="G33353"/>
      <c r="I33353"/>
      <c r="L33353"/>
    </row>
    <row r="33354" spans="7:12" x14ac:dyDescent="0.25">
      <c r="G33354"/>
      <c r="I33354"/>
      <c r="L33354"/>
    </row>
    <row r="33355" spans="7:12" x14ac:dyDescent="0.25">
      <c r="G33355"/>
      <c r="I33355"/>
      <c r="L33355"/>
    </row>
    <row r="33356" spans="7:12" x14ac:dyDescent="0.25">
      <c r="G33356"/>
      <c r="I33356"/>
      <c r="L33356"/>
    </row>
    <row r="33357" spans="7:12" x14ac:dyDescent="0.25">
      <c r="G33357"/>
      <c r="I33357"/>
      <c r="L33357"/>
    </row>
    <row r="33358" spans="7:12" x14ac:dyDescent="0.25">
      <c r="G33358"/>
      <c r="I33358"/>
      <c r="L33358"/>
    </row>
    <row r="33359" spans="7:12" x14ac:dyDescent="0.25">
      <c r="G33359"/>
      <c r="I33359"/>
      <c r="L33359"/>
    </row>
    <row r="33360" spans="7:12" x14ac:dyDescent="0.25">
      <c r="G33360"/>
      <c r="I33360"/>
      <c r="L33360"/>
    </row>
    <row r="33361" spans="7:12" x14ac:dyDescent="0.25">
      <c r="G33361"/>
      <c r="I33361"/>
      <c r="L33361"/>
    </row>
    <row r="33362" spans="7:12" x14ac:dyDescent="0.25">
      <c r="G33362"/>
      <c r="I33362"/>
      <c r="L33362"/>
    </row>
    <row r="33363" spans="7:12" x14ac:dyDescent="0.25">
      <c r="G33363"/>
      <c r="I33363"/>
      <c r="L33363"/>
    </row>
    <row r="33364" spans="7:12" x14ac:dyDescent="0.25">
      <c r="G33364"/>
      <c r="I33364"/>
      <c r="L33364"/>
    </row>
    <row r="33365" spans="7:12" x14ac:dyDescent="0.25">
      <c r="G33365"/>
      <c r="I33365"/>
      <c r="L33365"/>
    </row>
    <row r="33366" spans="7:12" x14ac:dyDescent="0.25">
      <c r="G33366"/>
      <c r="I33366"/>
      <c r="L33366"/>
    </row>
    <row r="33367" spans="7:12" x14ac:dyDescent="0.25">
      <c r="G33367"/>
      <c r="I33367"/>
      <c r="L33367"/>
    </row>
    <row r="33368" spans="7:12" x14ac:dyDescent="0.25">
      <c r="G33368"/>
      <c r="I33368"/>
      <c r="L33368"/>
    </row>
    <row r="33369" spans="7:12" x14ac:dyDescent="0.25">
      <c r="G33369"/>
      <c r="I33369"/>
      <c r="L33369"/>
    </row>
    <row r="33370" spans="7:12" x14ac:dyDescent="0.25">
      <c r="G33370"/>
      <c r="I33370"/>
      <c r="L33370"/>
    </row>
    <row r="33371" spans="7:12" x14ac:dyDescent="0.25">
      <c r="G33371"/>
      <c r="I33371"/>
      <c r="L33371"/>
    </row>
    <row r="33372" spans="7:12" x14ac:dyDescent="0.25">
      <c r="G33372"/>
      <c r="I33372"/>
      <c r="L33372"/>
    </row>
    <row r="33373" spans="7:12" x14ac:dyDescent="0.25">
      <c r="G33373"/>
      <c r="I33373"/>
      <c r="L33373"/>
    </row>
    <row r="33374" spans="7:12" x14ac:dyDescent="0.25">
      <c r="G33374"/>
      <c r="I33374"/>
      <c r="L33374"/>
    </row>
    <row r="33375" spans="7:12" x14ac:dyDescent="0.25">
      <c r="G33375"/>
      <c r="I33375"/>
      <c r="L33375"/>
    </row>
    <row r="33376" spans="7:12" x14ac:dyDescent="0.25">
      <c r="G33376"/>
      <c r="I33376"/>
      <c r="L33376"/>
    </row>
    <row r="33377" spans="7:12" x14ac:dyDescent="0.25">
      <c r="G33377"/>
      <c r="I33377"/>
      <c r="L33377"/>
    </row>
    <row r="33378" spans="7:12" x14ac:dyDescent="0.25">
      <c r="G33378"/>
      <c r="I33378"/>
      <c r="L33378"/>
    </row>
    <row r="33379" spans="7:12" x14ac:dyDescent="0.25">
      <c r="G33379"/>
      <c r="I33379"/>
      <c r="L33379"/>
    </row>
    <row r="33380" spans="7:12" x14ac:dyDescent="0.25">
      <c r="G33380"/>
      <c r="I33380"/>
      <c r="L33380"/>
    </row>
    <row r="33381" spans="7:12" x14ac:dyDescent="0.25">
      <c r="G33381"/>
      <c r="I33381"/>
      <c r="L33381"/>
    </row>
    <row r="33382" spans="7:12" x14ac:dyDescent="0.25">
      <c r="G33382"/>
      <c r="I33382"/>
      <c r="L33382"/>
    </row>
    <row r="33383" spans="7:12" x14ac:dyDescent="0.25">
      <c r="G33383"/>
      <c r="I33383"/>
      <c r="L33383"/>
    </row>
    <row r="33384" spans="7:12" x14ac:dyDescent="0.25">
      <c r="G33384"/>
      <c r="I33384"/>
      <c r="L33384"/>
    </row>
    <row r="33385" spans="7:12" x14ac:dyDescent="0.25">
      <c r="G33385"/>
      <c r="I33385"/>
      <c r="L33385"/>
    </row>
    <row r="33386" spans="7:12" x14ac:dyDescent="0.25">
      <c r="G33386"/>
      <c r="I33386"/>
      <c r="L33386"/>
    </row>
    <row r="33387" spans="7:12" x14ac:dyDescent="0.25">
      <c r="G33387"/>
      <c r="I33387"/>
      <c r="L33387"/>
    </row>
    <row r="33388" spans="7:12" x14ac:dyDescent="0.25">
      <c r="G33388"/>
      <c r="I33388"/>
      <c r="L33388"/>
    </row>
    <row r="33389" spans="7:12" x14ac:dyDescent="0.25">
      <c r="G33389"/>
      <c r="I33389"/>
      <c r="L33389"/>
    </row>
    <row r="33390" spans="7:12" x14ac:dyDescent="0.25">
      <c r="G33390"/>
      <c r="I33390"/>
      <c r="L33390"/>
    </row>
    <row r="33391" spans="7:12" x14ac:dyDescent="0.25">
      <c r="G33391"/>
      <c r="I33391"/>
      <c r="L33391"/>
    </row>
    <row r="33392" spans="7:12" x14ac:dyDescent="0.25">
      <c r="G33392"/>
      <c r="I33392"/>
      <c r="L33392"/>
    </row>
    <row r="33393" spans="7:12" x14ac:dyDescent="0.25">
      <c r="G33393"/>
      <c r="I33393"/>
      <c r="L33393"/>
    </row>
    <row r="33394" spans="7:12" x14ac:dyDescent="0.25">
      <c r="G33394"/>
      <c r="I33394"/>
      <c r="L33394"/>
    </row>
    <row r="33395" spans="7:12" x14ac:dyDescent="0.25">
      <c r="G33395"/>
      <c r="I33395"/>
      <c r="L33395"/>
    </row>
    <row r="33396" spans="7:12" x14ac:dyDescent="0.25">
      <c r="G33396"/>
      <c r="I33396"/>
      <c r="L33396"/>
    </row>
    <row r="33397" spans="7:12" x14ac:dyDescent="0.25">
      <c r="G33397"/>
      <c r="I33397"/>
      <c r="L33397"/>
    </row>
    <row r="33398" spans="7:12" x14ac:dyDescent="0.25">
      <c r="G33398"/>
      <c r="I33398"/>
      <c r="L33398"/>
    </row>
    <row r="33399" spans="7:12" x14ac:dyDescent="0.25">
      <c r="G33399"/>
      <c r="I33399"/>
      <c r="L33399"/>
    </row>
    <row r="33400" spans="7:12" x14ac:dyDescent="0.25">
      <c r="G33400"/>
      <c r="I33400"/>
      <c r="L33400"/>
    </row>
    <row r="33401" spans="7:12" x14ac:dyDescent="0.25">
      <c r="G33401"/>
      <c r="I33401"/>
      <c r="L33401"/>
    </row>
    <row r="33402" spans="7:12" x14ac:dyDescent="0.25">
      <c r="G33402"/>
      <c r="I33402"/>
      <c r="L33402"/>
    </row>
    <row r="33403" spans="7:12" x14ac:dyDescent="0.25">
      <c r="G33403"/>
      <c r="I33403"/>
      <c r="L33403"/>
    </row>
    <row r="33404" spans="7:12" x14ac:dyDescent="0.25">
      <c r="G33404"/>
      <c r="I33404"/>
      <c r="L33404"/>
    </row>
    <row r="33405" spans="7:12" x14ac:dyDescent="0.25">
      <c r="G33405"/>
      <c r="I33405"/>
      <c r="L33405"/>
    </row>
    <row r="33406" spans="7:12" x14ac:dyDescent="0.25">
      <c r="G33406"/>
      <c r="I33406"/>
      <c r="L33406"/>
    </row>
    <row r="33407" spans="7:12" x14ac:dyDescent="0.25">
      <c r="G33407"/>
      <c r="I33407"/>
      <c r="L33407"/>
    </row>
    <row r="33408" spans="7:12" x14ac:dyDescent="0.25">
      <c r="G33408"/>
      <c r="I33408"/>
      <c r="L33408"/>
    </row>
    <row r="33409" spans="7:12" x14ac:dyDescent="0.25">
      <c r="G33409"/>
      <c r="I33409"/>
      <c r="L33409"/>
    </row>
    <row r="33410" spans="7:12" x14ac:dyDescent="0.25">
      <c r="G33410"/>
      <c r="I33410"/>
      <c r="L33410"/>
    </row>
    <row r="33411" spans="7:12" x14ac:dyDescent="0.25">
      <c r="G33411"/>
      <c r="I33411"/>
      <c r="L33411"/>
    </row>
    <row r="33412" spans="7:12" x14ac:dyDescent="0.25">
      <c r="G33412"/>
      <c r="I33412"/>
      <c r="L33412"/>
    </row>
    <row r="33413" spans="7:12" x14ac:dyDescent="0.25">
      <c r="G33413"/>
      <c r="I33413"/>
      <c r="L33413"/>
    </row>
    <row r="33414" spans="7:12" x14ac:dyDescent="0.25">
      <c r="G33414"/>
      <c r="I33414"/>
      <c r="L33414"/>
    </row>
    <row r="33415" spans="7:12" x14ac:dyDescent="0.25">
      <c r="G33415"/>
      <c r="I33415"/>
      <c r="L33415"/>
    </row>
    <row r="33416" spans="7:12" x14ac:dyDescent="0.25">
      <c r="G33416"/>
      <c r="I33416"/>
      <c r="L33416"/>
    </row>
    <row r="33417" spans="7:12" x14ac:dyDescent="0.25">
      <c r="G33417"/>
      <c r="I33417"/>
      <c r="L33417"/>
    </row>
    <row r="33418" spans="7:12" x14ac:dyDescent="0.25">
      <c r="G33418"/>
      <c r="I33418"/>
      <c r="L33418"/>
    </row>
    <row r="33419" spans="7:12" x14ac:dyDescent="0.25">
      <c r="G33419"/>
      <c r="I33419"/>
      <c r="L33419"/>
    </row>
    <row r="33420" spans="7:12" x14ac:dyDescent="0.25">
      <c r="G33420"/>
      <c r="I33420"/>
      <c r="L33420"/>
    </row>
    <row r="33421" spans="7:12" x14ac:dyDescent="0.25">
      <c r="G33421"/>
      <c r="I33421"/>
      <c r="L33421"/>
    </row>
    <row r="33422" spans="7:12" x14ac:dyDescent="0.25">
      <c r="G33422"/>
      <c r="I33422"/>
      <c r="L33422"/>
    </row>
    <row r="33423" spans="7:12" x14ac:dyDescent="0.25">
      <c r="G33423"/>
      <c r="I33423"/>
      <c r="L33423"/>
    </row>
    <row r="33424" spans="7:12" x14ac:dyDescent="0.25">
      <c r="G33424"/>
      <c r="I33424"/>
      <c r="L33424"/>
    </row>
    <row r="33425" spans="7:12" x14ac:dyDescent="0.25">
      <c r="G33425"/>
      <c r="I33425"/>
      <c r="L33425"/>
    </row>
    <row r="33426" spans="7:12" x14ac:dyDescent="0.25">
      <c r="G33426"/>
      <c r="I33426"/>
      <c r="L33426"/>
    </row>
    <row r="33427" spans="7:12" x14ac:dyDescent="0.25">
      <c r="G33427"/>
      <c r="I33427"/>
      <c r="L33427"/>
    </row>
    <row r="33428" spans="7:12" x14ac:dyDescent="0.25">
      <c r="G33428"/>
      <c r="I33428"/>
      <c r="L33428"/>
    </row>
    <row r="33429" spans="7:12" x14ac:dyDescent="0.25">
      <c r="G33429"/>
      <c r="I33429"/>
      <c r="L33429"/>
    </row>
    <row r="33430" spans="7:12" x14ac:dyDescent="0.25">
      <c r="G33430"/>
      <c r="I33430"/>
      <c r="L33430"/>
    </row>
    <row r="33431" spans="7:12" x14ac:dyDescent="0.25">
      <c r="G33431"/>
      <c r="I33431"/>
      <c r="L33431"/>
    </row>
    <row r="33432" spans="7:12" x14ac:dyDescent="0.25">
      <c r="G33432"/>
      <c r="I33432"/>
      <c r="L33432"/>
    </row>
    <row r="33433" spans="7:12" x14ac:dyDescent="0.25">
      <c r="G33433"/>
      <c r="I33433"/>
      <c r="L33433"/>
    </row>
    <row r="33434" spans="7:12" x14ac:dyDescent="0.25">
      <c r="G33434"/>
      <c r="I33434"/>
      <c r="L33434"/>
    </row>
    <row r="33435" spans="7:12" x14ac:dyDescent="0.25">
      <c r="G33435"/>
      <c r="I33435"/>
      <c r="L33435"/>
    </row>
    <row r="33436" spans="7:12" x14ac:dyDescent="0.25">
      <c r="G33436"/>
      <c r="I33436"/>
      <c r="L33436"/>
    </row>
    <row r="33437" spans="7:12" x14ac:dyDescent="0.25">
      <c r="G33437"/>
      <c r="I33437"/>
      <c r="L33437"/>
    </row>
    <row r="33438" spans="7:12" x14ac:dyDescent="0.25">
      <c r="G33438"/>
      <c r="I33438"/>
      <c r="L33438"/>
    </row>
    <row r="33439" spans="7:12" x14ac:dyDescent="0.25">
      <c r="G33439"/>
      <c r="I33439"/>
      <c r="L33439"/>
    </row>
    <row r="33440" spans="7:12" x14ac:dyDescent="0.25">
      <c r="G33440"/>
      <c r="I33440"/>
      <c r="L33440"/>
    </row>
    <row r="33441" spans="7:12" x14ac:dyDescent="0.25">
      <c r="G33441"/>
      <c r="I33441"/>
      <c r="L33441"/>
    </row>
    <row r="33442" spans="7:12" x14ac:dyDescent="0.25">
      <c r="G33442"/>
      <c r="I33442"/>
      <c r="L33442"/>
    </row>
    <row r="33443" spans="7:12" x14ac:dyDescent="0.25">
      <c r="G33443"/>
      <c r="I33443"/>
      <c r="L33443"/>
    </row>
    <row r="33444" spans="7:12" x14ac:dyDescent="0.25">
      <c r="G33444"/>
      <c r="I33444"/>
      <c r="L33444"/>
    </row>
    <row r="33445" spans="7:12" x14ac:dyDescent="0.25">
      <c r="G33445"/>
      <c r="I33445"/>
      <c r="L33445"/>
    </row>
    <row r="33446" spans="7:12" x14ac:dyDescent="0.25">
      <c r="G33446"/>
      <c r="I33446"/>
      <c r="L33446"/>
    </row>
    <row r="33447" spans="7:12" x14ac:dyDescent="0.25">
      <c r="G33447"/>
      <c r="I33447"/>
      <c r="L33447"/>
    </row>
    <row r="33448" spans="7:12" x14ac:dyDescent="0.25">
      <c r="G33448"/>
      <c r="I33448"/>
      <c r="L33448"/>
    </row>
    <row r="33449" spans="7:12" x14ac:dyDescent="0.25">
      <c r="G33449"/>
      <c r="I33449"/>
      <c r="L33449"/>
    </row>
    <row r="33450" spans="7:12" x14ac:dyDescent="0.25">
      <c r="G33450"/>
      <c r="I33450"/>
      <c r="L33450"/>
    </row>
    <row r="33451" spans="7:12" x14ac:dyDescent="0.25">
      <c r="G33451"/>
      <c r="I33451"/>
      <c r="L33451"/>
    </row>
    <row r="33452" spans="7:12" x14ac:dyDescent="0.25">
      <c r="G33452"/>
      <c r="I33452"/>
      <c r="L33452"/>
    </row>
    <row r="33453" spans="7:12" x14ac:dyDescent="0.25">
      <c r="G33453"/>
      <c r="I33453"/>
      <c r="L33453"/>
    </row>
    <row r="33454" spans="7:12" x14ac:dyDescent="0.25">
      <c r="G33454"/>
      <c r="I33454"/>
      <c r="L33454"/>
    </row>
    <row r="33455" spans="7:12" x14ac:dyDescent="0.25">
      <c r="G33455"/>
      <c r="I33455"/>
      <c r="L33455"/>
    </row>
    <row r="33456" spans="7:12" x14ac:dyDescent="0.25">
      <c r="G33456"/>
      <c r="I33456"/>
      <c r="L33456"/>
    </row>
    <row r="33457" spans="7:12" x14ac:dyDescent="0.25">
      <c r="G33457"/>
      <c r="I33457"/>
      <c r="L33457"/>
    </row>
    <row r="33458" spans="7:12" x14ac:dyDescent="0.25">
      <c r="G33458"/>
      <c r="I33458"/>
      <c r="L33458"/>
    </row>
    <row r="33459" spans="7:12" x14ac:dyDescent="0.25">
      <c r="G33459"/>
      <c r="I33459"/>
      <c r="L33459"/>
    </row>
    <row r="33460" spans="7:12" x14ac:dyDescent="0.25">
      <c r="G33460"/>
      <c r="I33460"/>
      <c r="L33460"/>
    </row>
    <row r="33461" spans="7:12" x14ac:dyDescent="0.25">
      <c r="G33461"/>
      <c r="I33461"/>
      <c r="L33461"/>
    </row>
    <row r="33462" spans="7:12" x14ac:dyDescent="0.25">
      <c r="G33462"/>
      <c r="I33462"/>
      <c r="L33462"/>
    </row>
    <row r="33463" spans="7:12" x14ac:dyDescent="0.25">
      <c r="G33463"/>
      <c r="I33463"/>
      <c r="L33463"/>
    </row>
    <row r="33464" spans="7:12" x14ac:dyDescent="0.25">
      <c r="G33464"/>
      <c r="I33464"/>
      <c r="L33464"/>
    </row>
    <row r="33465" spans="7:12" x14ac:dyDescent="0.25">
      <c r="G33465"/>
      <c r="I33465"/>
      <c r="L33465"/>
    </row>
    <row r="33466" spans="7:12" x14ac:dyDescent="0.25">
      <c r="G33466"/>
      <c r="I33466"/>
      <c r="L33466"/>
    </row>
    <row r="33467" spans="7:12" x14ac:dyDescent="0.25">
      <c r="G33467"/>
      <c r="I33467"/>
      <c r="L33467"/>
    </row>
    <row r="33468" spans="7:12" x14ac:dyDescent="0.25">
      <c r="G33468"/>
      <c r="I33468"/>
      <c r="L33468"/>
    </row>
    <row r="33469" spans="7:12" x14ac:dyDescent="0.25">
      <c r="G33469"/>
      <c r="I33469"/>
      <c r="L33469"/>
    </row>
    <row r="33470" spans="7:12" x14ac:dyDescent="0.25">
      <c r="G33470"/>
      <c r="I33470"/>
      <c r="L33470"/>
    </row>
    <row r="33471" spans="7:12" x14ac:dyDescent="0.25">
      <c r="G33471"/>
      <c r="I33471"/>
      <c r="L33471"/>
    </row>
    <row r="33472" spans="7:12" x14ac:dyDescent="0.25">
      <c r="G33472"/>
      <c r="I33472"/>
      <c r="L33472"/>
    </row>
    <row r="33473" spans="7:12" x14ac:dyDescent="0.25">
      <c r="G33473"/>
      <c r="I33473"/>
      <c r="L33473"/>
    </row>
    <row r="33474" spans="7:12" x14ac:dyDescent="0.25">
      <c r="G33474"/>
      <c r="I33474"/>
      <c r="L33474"/>
    </row>
    <row r="33475" spans="7:12" x14ac:dyDescent="0.25">
      <c r="G33475"/>
      <c r="I33475"/>
      <c r="L33475"/>
    </row>
    <row r="33476" spans="7:12" x14ac:dyDescent="0.25">
      <c r="G33476"/>
      <c r="I33476"/>
      <c r="L33476"/>
    </row>
    <row r="33477" spans="7:12" x14ac:dyDescent="0.25">
      <c r="G33477"/>
      <c r="I33477"/>
      <c r="L33477"/>
    </row>
    <row r="33478" spans="7:12" x14ac:dyDescent="0.25">
      <c r="G33478"/>
      <c r="I33478"/>
      <c r="L33478"/>
    </row>
    <row r="33479" spans="7:12" x14ac:dyDescent="0.25">
      <c r="G33479"/>
      <c r="I33479"/>
      <c r="L33479"/>
    </row>
    <row r="33480" spans="7:12" x14ac:dyDescent="0.25">
      <c r="G33480"/>
      <c r="I33480"/>
      <c r="L33480"/>
    </row>
    <row r="33481" spans="7:12" x14ac:dyDescent="0.25">
      <c r="G33481"/>
      <c r="I33481"/>
      <c r="L33481"/>
    </row>
    <row r="33482" spans="7:12" x14ac:dyDescent="0.25">
      <c r="G33482"/>
      <c r="I33482"/>
      <c r="L33482"/>
    </row>
    <row r="33483" spans="7:12" x14ac:dyDescent="0.25">
      <c r="G33483"/>
      <c r="I33483"/>
      <c r="L33483"/>
    </row>
    <row r="33484" spans="7:12" x14ac:dyDescent="0.25">
      <c r="G33484"/>
      <c r="I33484"/>
      <c r="L33484"/>
    </row>
    <row r="33485" spans="7:12" x14ac:dyDescent="0.25">
      <c r="G33485"/>
      <c r="I33485"/>
      <c r="L33485"/>
    </row>
    <row r="33486" spans="7:12" x14ac:dyDescent="0.25">
      <c r="G33486"/>
      <c r="I33486"/>
      <c r="L33486"/>
    </row>
    <row r="33487" spans="7:12" x14ac:dyDescent="0.25">
      <c r="G33487"/>
      <c r="I33487"/>
      <c r="L33487"/>
    </row>
    <row r="33488" spans="7:12" x14ac:dyDescent="0.25">
      <c r="G33488"/>
      <c r="I33488"/>
      <c r="L33488"/>
    </row>
    <row r="33489" spans="7:12" x14ac:dyDescent="0.25">
      <c r="G33489"/>
      <c r="I33489"/>
      <c r="L33489"/>
    </row>
    <row r="33490" spans="7:12" x14ac:dyDescent="0.25">
      <c r="G33490"/>
      <c r="I33490"/>
      <c r="L33490"/>
    </row>
    <row r="33491" spans="7:12" x14ac:dyDescent="0.25">
      <c r="G33491"/>
      <c r="I33491"/>
      <c r="L33491"/>
    </row>
    <row r="33492" spans="7:12" x14ac:dyDescent="0.25">
      <c r="G33492"/>
      <c r="I33492"/>
      <c r="L33492"/>
    </row>
    <row r="33493" spans="7:12" x14ac:dyDescent="0.25">
      <c r="G33493"/>
      <c r="I33493"/>
      <c r="L33493"/>
    </row>
    <row r="33494" spans="7:12" x14ac:dyDescent="0.25">
      <c r="G33494"/>
      <c r="I33494"/>
      <c r="L33494"/>
    </row>
    <row r="33495" spans="7:12" x14ac:dyDescent="0.25">
      <c r="G33495"/>
      <c r="I33495"/>
      <c r="L33495"/>
    </row>
    <row r="33496" spans="7:12" x14ac:dyDescent="0.25">
      <c r="G33496"/>
      <c r="I33496"/>
      <c r="L33496"/>
    </row>
    <row r="33497" spans="7:12" x14ac:dyDescent="0.25">
      <c r="G33497"/>
      <c r="I33497"/>
      <c r="L33497"/>
    </row>
    <row r="33498" spans="7:12" x14ac:dyDescent="0.25">
      <c r="G33498"/>
      <c r="I33498"/>
      <c r="L33498"/>
    </row>
    <row r="33499" spans="7:12" x14ac:dyDescent="0.25">
      <c r="G33499"/>
      <c r="I33499"/>
      <c r="L33499"/>
    </row>
    <row r="33500" spans="7:12" x14ac:dyDescent="0.25">
      <c r="G33500"/>
      <c r="I33500"/>
      <c r="L33500"/>
    </row>
    <row r="33501" spans="7:12" x14ac:dyDescent="0.25">
      <c r="G33501"/>
      <c r="I33501"/>
      <c r="L33501"/>
    </row>
    <row r="33502" spans="7:12" x14ac:dyDescent="0.25">
      <c r="G33502"/>
      <c r="I33502"/>
      <c r="L33502"/>
    </row>
    <row r="33503" spans="7:12" x14ac:dyDescent="0.25">
      <c r="G33503"/>
      <c r="I33503"/>
      <c r="L33503"/>
    </row>
    <row r="33504" spans="7:12" x14ac:dyDescent="0.25">
      <c r="G33504"/>
      <c r="I33504"/>
      <c r="L33504"/>
    </row>
    <row r="33505" spans="7:12" x14ac:dyDescent="0.25">
      <c r="G33505"/>
      <c r="I33505"/>
      <c r="L33505"/>
    </row>
    <row r="33506" spans="7:12" x14ac:dyDescent="0.25">
      <c r="G33506"/>
      <c r="I33506"/>
      <c r="L33506"/>
    </row>
    <row r="33507" spans="7:12" x14ac:dyDescent="0.25">
      <c r="G33507"/>
      <c r="I33507"/>
      <c r="L33507"/>
    </row>
    <row r="33508" spans="7:12" x14ac:dyDescent="0.25">
      <c r="G33508"/>
      <c r="I33508"/>
      <c r="L33508"/>
    </row>
    <row r="33509" spans="7:12" x14ac:dyDescent="0.25">
      <c r="G33509"/>
      <c r="I33509"/>
      <c r="L33509"/>
    </row>
    <row r="33510" spans="7:12" x14ac:dyDescent="0.25">
      <c r="G33510"/>
      <c r="I33510"/>
      <c r="L33510"/>
    </row>
    <row r="33511" spans="7:12" x14ac:dyDescent="0.25">
      <c r="G33511"/>
      <c r="I33511"/>
      <c r="L33511"/>
    </row>
    <row r="33512" spans="7:12" x14ac:dyDescent="0.25">
      <c r="G33512"/>
      <c r="I33512"/>
      <c r="L33512"/>
    </row>
    <row r="33513" spans="7:12" x14ac:dyDescent="0.25">
      <c r="G33513"/>
      <c r="I33513"/>
      <c r="L33513"/>
    </row>
    <row r="33514" spans="7:12" x14ac:dyDescent="0.25">
      <c r="G33514"/>
      <c r="I33514"/>
      <c r="L33514"/>
    </row>
    <row r="33515" spans="7:12" x14ac:dyDescent="0.25">
      <c r="G33515"/>
      <c r="I33515"/>
      <c r="L33515"/>
    </row>
    <row r="33516" spans="7:12" x14ac:dyDescent="0.25">
      <c r="G33516"/>
      <c r="I33516"/>
      <c r="L33516"/>
    </row>
    <row r="33517" spans="7:12" x14ac:dyDescent="0.25">
      <c r="G33517"/>
      <c r="I33517"/>
      <c r="L33517"/>
    </row>
    <row r="33518" spans="7:12" x14ac:dyDescent="0.25">
      <c r="G33518"/>
      <c r="I33518"/>
      <c r="L33518"/>
    </row>
    <row r="33519" spans="7:12" x14ac:dyDescent="0.25">
      <c r="G33519"/>
      <c r="I33519"/>
      <c r="L33519"/>
    </row>
    <row r="33520" spans="7:12" x14ac:dyDescent="0.25">
      <c r="G33520"/>
      <c r="I33520"/>
      <c r="L33520"/>
    </row>
    <row r="33521" spans="7:12" x14ac:dyDescent="0.25">
      <c r="G33521"/>
      <c r="I33521"/>
      <c r="L33521"/>
    </row>
    <row r="33522" spans="7:12" x14ac:dyDescent="0.25">
      <c r="G33522"/>
      <c r="I33522"/>
      <c r="L33522"/>
    </row>
    <row r="33523" spans="7:12" x14ac:dyDescent="0.25">
      <c r="G33523"/>
      <c r="I33523"/>
      <c r="L33523"/>
    </row>
    <row r="33524" spans="7:12" x14ac:dyDescent="0.25">
      <c r="G33524"/>
      <c r="I33524"/>
      <c r="L33524"/>
    </row>
    <row r="33525" spans="7:12" x14ac:dyDescent="0.25">
      <c r="G33525"/>
      <c r="I33525"/>
      <c r="L33525"/>
    </row>
    <row r="33526" spans="7:12" x14ac:dyDescent="0.25">
      <c r="G33526"/>
      <c r="I33526"/>
      <c r="L33526"/>
    </row>
    <row r="33527" spans="7:12" x14ac:dyDescent="0.25">
      <c r="G33527"/>
      <c r="I33527"/>
      <c r="L33527"/>
    </row>
    <row r="33528" spans="7:12" x14ac:dyDescent="0.25">
      <c r="G33528"/>
      <c r="I33528"/>
      <c r="L33528"/>
    </row>
    <row r="33529" spans="7:12" x14ac:dyDescent="0.25">
      <c r="G33529"/>
      <c r="I33529"/>
      <c r="L33529"/>
    </row>
    <row r="33530" spans="7:12" x14ac:dyDescent="0.25">
      <c r="G33530"/>
      <c r="I33530"/>
      <c r="L33530"/>
    </row>
    <row r="33531" spans="7:12" x14ac:dyDescent="0.25">
      <c r="G33531"/>
      <c r="I33531"/>
      <c r="L33531"/>
    </row>
    <row r="33532" spans="7:12" x14ac:dyDescent="0.25">
      <c r="G33532"/>
      <c r="I33532"/>
      <c r="L33532"/>
    </row>
    <row r="33533" spans="7:12" x14ac:dyDescent="0.25">
      <c r="G33533"/>
      <c r="I33533"/>
      <c r="L33533"/>
    </row>
    <row r="33534" spans="7:12" x14ac:dyDescent="0.25">
      <c r="G33534"/>
      <c r="I33534"/>
      <c r="L33534"/>
    </row>
    <row r="33535" spans="7:12" x14ac:dyDescent="0.25">
      <c r="G33535"/>
      <c r="I33535"/>
      <c r="L33535"/>
    </row>
    <row r="33536" spans="7:12" x14ac:dyDescent="0.25">
      <c r="G33536"/>
      <c r="I33536"/>
      <c r="L33536"/>
    </row>
    <row r="33537" spans="7:12" x14ac:dyDescent="0.25">
      <c r="G33537"/>
      <c r="I33537"/>
      <c r="L33537"/>
    </row>
    <row r="33538" spans="7:12" x14ac:dyDescent="0.25">
      <c r="G33538"/>
      <c r="I33538"/>
      <c r="L33538"/>
    </row>
    <row r="33539" spans="7:12" x14ac:dyDescent="0.25">
      <c r="G33539"/>
      <c r="I33539"/>
      <c r="L33539"/>
    </row>
    <row r="33540" spans="7:12" x14ac:dyDescent="0.25">
      <c r="G33540"/>
      <c r="I33540"/>
      <c r="L33540"/>
    </row>
    <row r="33541" spans="7:12" x14ac:dyDescent="0.25">
      <c r="G33541"/>
      <c r="I33541"/>
      <c r="L33541"/>
    </row>
    <row r="33542" spans="7:12" x14ac:dyDescent="0.25">
      <c r="G33542"/>
      <c r="I33542"/>
      <c r="L33542"/>
    </row>
    <row r="33543" spans="7:12" x14ac:dyDescent="0.25">
      <c r="G33543"/>
      <c r="I33543"/>
      <c r="L33543"/>
    </row>
    <row r="33544" spans="7:12" x14ac:dyDescent="0.25">
      <c r="G33544"/>
      <c r="I33544"/>
      <c r="L33544"/>
    </row>
    <row r="33545" spans="7:12" x14ac:dyDescent="0.25">
      <c r="G33545"/>
      <c r="I33545"/>
      <c r="L33545"/>
    </row>
    <row r="33546" spans="7:12" x14ac:dyDescent="0.25">
      <c r="G33546"/>
      <c r="I33546"/>
      <c r="L33546"/>
    </row>
    <row r="33547" spans="7:12" x14ac:dyDescent="0.25">
      <c r="G33547"/>
      <c r="I33547"/>
      <c r="L33547"/>
    </row>
    <row r="33548" spans="7:12" x14ac:dyDescent="0.25">
      <c r="G33548"/>
      <c r="I33548"/>
      <c r="L33548"/>
    </row>
    <row r="33549" spans="7:12" x14ac:dyDescent="0.25">
      <c r="G33549"/>
      <c r="I33549"/>
      <c r="L33549"/>
    </row>
    <row r="33550" spans="7:12" x14ac:dyDescent="0.25">
      <c r="G33550"/>
      <c r="I33550"/>
      <c r="L33550"/>
    </row>
    <row r="33551" spans="7:12" x14ac:dyDescent="0.25">
      <c r="G33551"/>
      <c r="I33551"/>
      <c r="L33551"/>
    </row>
    <row r="33552" spans="7:12" x14ac:dyDescent="0.25">
      <c r="G33552"/>
      <c r="I33552"/>
      <c r="L33552"/>
    </row>
    <row r="33553" spans="7:12" x14ac:dyDescent="0.25">
      <c r="G33553"/>
      <c r="I33553"/>
      <c r="L33553"/>
    </row>
    <row r="33554" spans="7:12" x14ac:dyDescent="0.25">
      <c r="G33554"/>
      <c r="I33554"/>
      <c r="L33554"/>
    </row>
    <row r="33555" spans="7:12" x14ac:dyDescent="0.25">
      <c r="G33555"/>
      <c r="I33555"/>
      <c r="L33555"/>
    </row>
    <row r="33556" spans="7:12" x14ac:dyDescent="0.25">
      <c r="G33556"/>
      <c r="I33556"/>
      <c r="L33556"/>
    </row>
    <row r="33557" spans="7:12" x14ac:dyDescent="0.25">
      <c r="G33557"/>
      <c r="I33557"/>
      <c r="L33557"/>
    </row>
    <row r="33558" spans="7:12" x14ac:dyDescent="0.25">
      <c r="G33558"/>
      <c r="I33558"/>
      <c r="L33558"/>
    </row>
    <row r="33559" spans="7:12" x14ac:dyDescent="0.25">
      <c r="G33559"/>
      <c r="I33559"/>
      <c r="L33559"/>
    </row>
    <row r="33560" spans="7:12" x14ac:dyDescent="0.25">
      <c r="G33560"/>
      <c r="I33560"/>
      <c r="L33560"/>
    </row>
    <row r="33561" spans="7:12" x14ac:dyDescent="0.25">
      <c r="G33561"/>
      <c r="I33561"/>
      <c r="L33561"/>
    </row>
    <row r="33562" spans="7:12" x14ac:dyDescent="0.25">
      <c r="G33562"/>
      <c r="I33562"/>
      <c r="L33562"/>
    </row>
    <row r="33563" spans="7:12" x14ac:dyDescent="0.25">
      <c r="G33563"/>
      <c r="I33563"/>
      <c r="L33563"/>
    </row>
    <row r="33564" spans="7:12" x14ac:dyDescent="0.25">
      <c r="G33564"/>
      <c r="I33564"/>
      <c r="L33564"/>
    </row>
    <row r="33565" spans="7:12" x14ac:dyDescent="0.25">
      <c r="G33565"/>
      <c r="I33565"/>
      <c r="L33565"/>
    </row>
    <row r="33566" spans="7:12" x14ac:dyDescent="0.25">
      <c r="G33566"/>
      <c r="I33566"/>
      <c r="L33566"/>
    </row>
    <row r="33567" spans="7:12" x14ac:dyDescent="0.25">
      <c r="G33567"/>
      <c r="I33567"/>
      <c r="L33567"/>
    </row>
    <row r="33568" spans="7:12" x14ac:dyDescent="0.25">
      <c r="G33568"/>
      <c r="I33568"/>
      <c r="L33568"/>
    </row>
    <row r="33569" spans="7:12" x14ac:dyDescent="0.25">
      <c r="G33569"/>
      <c r="I33569"/>
      <c r="L33569"/>
    </row>
    <row r="33570" spans="7:12" x14ac:dyDescent="0.25">
      <c r="G33570"/>
      <c r="I33570"/>
      <c r="L33570"/>
    </row>
    <row r="33571" spans="7:12" x14ac:dyDescent="0.25">
      <c r="G33571"/>
      <c r="I33571"/>
      <c r="L33571"/>
    </row>
    <row r="33572" spans="7:12" x14ac:dyDescent="0.25">
      <c r="G33572"/>
      <c r="I33572"/>
      <c r="L33572"/>
    </row>
    <row r="33573" spans="7:12" x14ac:dyDescent="0.25">
      <c r="G33573"/>
      <c r="I33573"/>
      <c r="L33573"/>
    </row>
    <row r="33574" spans="7:12" x14ac:dyDescent="0.25">
      <c r="G33574"/>
      <c r="I33574"/>
      <c r="L33574"/>
    </row>
    <row r="33575" spans="7:12" x14ac:dyDescent="0.25">
      <c r="G33575"/>
      <c r="I33575"/>
      <c r="L33575"/>
    </row>
    <row r="33576" spans="7:12" x14ac:dyDescent="0.25">
      <c r="G33576"/>
      <c r="I33576"/>
      <c r="L33576"/>
    </row>
    <row r="33577" spans="7:12" x14ac:dyDescent="0.25">
      <c r="G33577"/>
      <c r="I33577"/>
      <c r="L33577"/>
    </row>
    <row r="33578" spans="7:12" x14ac:dyDescent="0.25">
      <c r="G33578"/>
      <c r="I33578"/>
      <c r="L33578"/>
    </row>
    <row r="33579" spans="7:12" x14ac:dyDescent="0.25">
      <c r="G33579"/>
      <c r="I33579"/>
      <c r="L33579"/>
    </row>
    <row r="33580" spans="7:12" x14ac:dyDescent="0.25">
      <c r="G33580"/>
      <c r="I33580"/>
      <c r="L33580"/>
    </row>
    <row r="33581" spans="7:12" x14ac:dyDescent="0.25">
      <c r="G33581"/>
      <c r="I33581"/>
      <c r="L33581"/>
    </row>
    <row r="33582" spans="7:12" x14ac:dyDescent="0.25">
      <c r="G33582"/>
      <c r="I33582"/>
      <c r="L33582"/>
    </row>
    <row r="33583" spans="7:12" x14ac:dyDescent="0.25">
      <c r="G33583"/>
      <c r="I33583"/>
      <c r="L33583"/>
    </row>
    <row r="33584" spans="7:12" x14ac:dyDescent="0.25">
      <c r="G33584"/>
      <c r="I33584"/>
      <c r="L33584"/>
    </row>
    <row r="33585" spans="7:12" x14ac:dyDescent="0.25">
      <c r="G33585"/>
      <c r="I33585"/>
      <c r="L33585"/>
    </row>
    <row r="33586" spans="7:12" x14ac:dyDescent="0.25">
      <c r="G33586"/>
      <c r="I33586"/>
      <c r="L33586"/>
    </row>
    <row r="33587" spans="7:12" x14ac:dyDescent="0.25">
      <c r="G33587"/>
      <c r="I33587"/>
      <c r="L33587"/>
    </row>
    <row r="33588" spans="7:12" x14ac:dyDescent="0.25">
      <c r="G33588"/>
      <c r="I33588"/>
      <c r="L33588"/>
    </row>
    <row r="33589" spans="7:12" x14ac:dyDescent="0.25">
      <c r="G33589"/>
      <c r="I33589"/>
      <c r="L33589"/>
    </row>
    <row r="33590" spans="7:12" x14ac:dyDescent="0.25">
      <c r="G33590"/>
      <c r="I33590"/>
      <c r="L33590"/>
    </row>
    <row r="33591" spans="7:12" x14ac:dyDescent="0.25">
      <c r="G33591"/>
      <c r="I33591"/>
      <c r="L33591"/>
    </row>
    <row r="33592" spans="7:12" x14ac:dyDescent="0.25">
      <c r="G33592"/>
      <c r="I33592"/>
      <c r="L33592"/>
    </row>
    <row r="33593" spans="7:12" x14ac:dyDescent="0.25">
      <c r="G33593"/>
      <c r="I33593"/>
      <c r="L33593"/>
    </row>
    <row r="33594" spans="7:12" x14ac:dyDescent="0.25">
      <c r="G33594"/>
      <c r="I33594"/>
      <c r="L33594"/>
    </row>
    <row r="33595" spans="7:12" x14ac:dyDescent="0.25">
      <c r="G33595"/>
      <c r="I33595"/>
      <c r="L33595"/>
    </row>
    <row r="33596" spans="7:12" x14ac:dyDescent="0.25">
      <c r="G33596"/>
      <c r="I33596"/>
      <c r="L33596"/>
    </row>
    <row r="33597" spans="7:12" x14ac:dyDescent="0.25">
      <c r="G33597"/>
      <c r="I33597"/>
      <c r="L33597"/>
    </row>
    <row r="33598" spans="7:12" x14ac:dyDescent="0.25">
      <c r="G33598"/>
      <c r="I33598"/>
      <c r="L33598"/>
    </row>
    <row r="33599" spans="7:12" x14ac:dyDescent="0.25">
      <c r="G33599"/>
      <c r="I33599"/>
      <c r="L33599"/>
    </row>
    <row r="33600" spans="7:12" x14ac:dyDescent="0.25">
      <c r="G33600"/>
      <c r="I33600"/>
      <c r="L33600"/>
    </row>
    <row r="33601" spans="7:12" x14ac:dyDescent="0.25">
      <c r="G33601"/>
      <c r="I33601"/>
      <c r="L33601"/>
    </row>
    <row r="33602" spans="7:12" x14ac:dyDescent="0.25">
      <c r="G33602"/>
      <c r="I33602"/>
      <c r="L33602"/>
    </row>
    <row r="33603" spans="7:12" x14ac:dyDescent="0.25">
      <c r="G33603"/>
      <c r="I33603"/>
      <c r="L33603"/>
    </row>
    <row r="33604" spans="7:12" x14ac:dyDescent="0.25">
      <c r="G33604"/>
      <c r="I33604"/>
      <c r="L33604"/>
    </row>
    <row r="33605" spans="7:12" x14ac:dyDescent="0.25">
      <c r="G33605"/>
      <c r="I33605"/>
      <c r="L33605"/>
    </row>
    <row r="33606" spans="7:12" x14ac:dyDescent="0.25">
      <c r="G33606"/>
      <c r="I33606"/>
      <c r="L33606"/>
    </row>
    <row r="33607" spans="7:12" x14ac:dyDescent="0.25">
      <c r="G33607"/>
      <c r="I33607"/>
      <c r="L33607"/>
    </row>
    <row r="33608" spans="7:12" x14ac:dyDescent="0.25">
      <c r="G33608"/>
      <c r="I33608"/>
      <c r="L33608"/>
    </row>
    <row r="33609" spans="7:12" x14ac:dyDescent="0.25">
      <c r="G33609"/>
      <c r="I33609"/>
      <c r="L33609"/>
    </row>
    <row r="33610" spans="7:12" x14ac:dyDescent="0.25">
      <c r="G33610"/>
      <c r="I33610"/>
      <c r="L33610"/>
    </row>
    <row r="33611" spans="7:12" x14ac:dyDescent="0.25">
      <c r="G33611"/>
      <c r="I33611"/>
      <c r="L33611"/>
    </row>
    <row r="33612" spans="7:12" x14ac:dyDescent="0.25">
      <c r="G33612"/>
      <c r="I33612"/>
      <c r="L33612"/>
    </row>
    <row r="33613" spans="7:12" x14ac:dyDescent="0.25">
      <c r="G33613"/>
      <c r="I33613"/>
      <c r="L33613"/>
    </row>
    <row r="33614" spans="7:12" x14ac:dyDescent="0.25">
      <c r="G33614"/>
      <c r="I33614"/>
      <c r="L33614"/>
    </row>
    <row r="33615" spans="7:12" x14ac:dyDescent="0.25">
      <c r="G33615"/>
      <c r="I33615"/>
      <c r="L33615"/>
    </row>
    <row r="33616" spans="7:12" x14ac:dyDescent="0.25">
      <c r="G33616"/>
      <c r="I33616"/>
      <c r="L33616"/>
    </row>
    <row r="33617" spans="7:12" x14ac:dyDescent="0.25">
      <c r="G33617"/>
      <c r="I33617"/>
      <c r="L33617"/>
    </row>
    <row r="33618" spans="7:12" x14ac:dyDescent="0.25">
      <c r="G33618"/>
      <c r="I33618"/>
      <c r="L33618"/>
    </row>
    <row r="33619" spans="7:12" x14ac:dyDescent="0.25">
      <c r="G33619"/>
      <c r="I33619"/>
      <c r="L33619"/>
    </row>
    <row r="33620" spans="7:12" x14ac:dyDescent="0.25">
      <c r="G33620"/>
      <c r="I33620"/>
      <c r="L33620"/>
    </row>
    <row r="33621" spans="7:12" x14ac:dyDescent="0.25">
      <c r="G33621"/>
      <c r="I33621"/>
      <c r="L33621"/>
    </row>
    <row r="33622" spans="7:12" x14ac:dyDescent="0.25">
      <c r="G33622"/>
      <c r="I33622"/>
      <c r="L33622"/>
    </row>
    <row r="33623" spans="7:12" x14ac:dyDescent="0.25">
      <c r="G33623"/>
      <c r="I33623"/>
      <c r="L33623"/>
    </row>
    <row r="33624" spans="7:12" x14ac:dyDescent="0.25">
      <c r="G33624"/>
      <c r="I33624"/>
      <c r="L33624"/>
    </row>
    <row r="33625" spans="7:12" x14ac:dyDescent="0.25">
      <c r="G33625"/>
      <c r="I33625"/>
      <c r="L33625"/>
    </row>
    <row r="33626" spans="7:12" x14ac:dyDescent="0.25">
      <c r="G33626"/>
      <c r="I33626"/>
      <c r="L33626"/>
    </row>
    <row r="33627" spans="7:12" x14ac:dyDescent="0.25">
      <c r="G33627"/>
      <c r="I33627"/>
      <c r="L33627"/>
    </row>
    <row r="33628" spans="7:12" x14ac:dyDescent="0.25">
      <c r="G33628"/>
      <c r="I33628"/>
      <c r="L33628"/>
    </row>
    <row r="33629" spans="7:12" x14ac:dyDescent="0.25">
      <c r="G33629"/>
      <c r="I33629"/>
      <c r="L33629"/>
    </row>
    <row r="33630" spans="7:12" x14ac:dyDescent="0.25">
      <c r="G33630"/>
      <c r="I33630"/>
      <c r="L33630"/>
    </row>
    <row r="33631" spans="7:12" x14ac:dyDescent="0.25">
      <c r="G33631"/>
      <c r="I33631"/>
      <c r="L33631"/>
    </row>
    <row r="33632" spans="7:12" x14ac:dyDescent="0.25">
      <c r="G33632"/>
      <c r="I33632"/>
      <c r="L33632"/>
    </row>
    <row r="33633" spans="7:12" x14ac:dyDescent="0.25">
      <c r="G33633"/>
      <c r="I33633"/>
      <c r="L33633"/>
    </row>
    <row r="33634" spans="7:12" x14ac:dyDescent="0.25">
      <c r="G33634"/>
      <c r="I33634"/>
      <c r="L33634"/>
    </row>
    <row r="33635" spans="7:12" x14ac:dyDescent="0.25">
      <c r="G33635"/>
      <c r="I33635"/>
      <c r="L33635"/>
    </row>
    <row r="33636" spans="7:12" x14ac:dyDescent="0.25">
      <c r="G33636"/>
      <c r="I33636"/>
      <c r="L33636"/>
    </row>
    <row r="33637" spans="7:12" x14ac:dyDescent="0.25">
      <c r="G33637"/>
      <c r="I33637"/>
      <c r="L33637"/>
    </row>
    <row r="33638" spans="7:12" x14ac:dyDescent="0.25">
      <c r="G33638"/>
      <c r="I33638"/>
      <c r="L33638"/>
    </row>
    <row r="33639" spans="7:12" x14ac:dyDescent="0.25">
      <c r="G33639"/>
      <c r="I33639"/>
      <c r="L33639"/>
    </row>
    <row r="33640" spans="7:12" x14ac:dyDescent="0.25">
      <c r="G33640"/>
      <c r="I33640"/>
      <c r="L33640"/>
    </row>
    <row r="33641" spans="7:12" x14ac:dyDescent="0.25">
      <c r="G33641"/>
      <c r="I33641"/>
      <c r="L33641"/>
    </row>
    <row r="33642" spans="7:12" x14ac:dyDescent="0.25">
      <c r="G33642"/>
      <c r="I33642"/>
      <c r="L33642"/>
    </row>
    <row r="33643" spans="7:12" x14ac:dyDescent="0.25">
      <c r="G33643"/>
      <c r="I33643"/>
      <c r="L33643"/>
    </row>
    <row r="33644" spans="7:12" x14ac:dyDescent="0.25">
      <c r="G33644"/>
      <c r="I33644"/>
      <c r="L33644"/>
    </row>
    <row r="33645" spans="7:12" x14ac:dyDescent="0.25">
      <c r="G33645"/>
      <c r="I33645"/>
      <c r="L33645"/>
    </row>
    <row r="33646" spans="7:12" x14ac:dyDescent="0.25">
      <c r="G33646"/>
      <c r="I33646"/>
      <c r="L33646"/>
    </row>
    <row r="33647" spans="7:12" x14ac:dyDescent="0.25">
      <c r="G33647"/>
      <c r="I33647"/>
      <c r="L33647"/>
    </row>
    <row r="33648" spans="7:12" x14ac:dyDescent="0.25">
      <c r="G33648"/>
      <c r="I33648"/>
      <c r="L33648"/>
    </row>
    <row r="33649" spans="7:12" x14ac:dyDescent="0.25">
      <c r="G33649"/>
      <c r="I33649"/>
      <c r="L33649"/>
    </row>
    <row r="33650" spans="7:12" x14ac:dyDescent="0.25">
      <c r="G33650"/>
      <c r="I33650"/>
      <c r="L33650"/>
    </row>
    <row r="33651" spans="7:12" x14ac:dyDescent="0.25">
      <c r="G33651"/>
      <c r="I33651"/>
      <c r="L33651"/>
    </row>
    <row r="33652" spans="7:12" x14ac:dyDescent="0.25">
      <c r="G33652"/>
      <c r="I33652"/>
      <c r="L33652"/>
    </row>
    <row r="33653" spans="7:12" x14ac:dyDescent="0.25">
      <c r="G33653"/>
      <c r="I33653"/>
      <c r="L33653"/>
    </row>
    <row r="33654" spans="7:12" x14ac:dyDescent="0.25">
      <c r="G33654"/>
      <c r="I33654"/>
      <c r="L33654"/>
    </row>
    <row r="33655" spans="7:12" x14ac:dyDescent="0.25">
      <c r="G33655"/>
      <c r="I33655"/>
      <c r="L33655"/>
    </row>
    <row r="33656" spans="7:12" x14ac:dyDescent="0.25">
      <c r="G33656"/>
      <c r="I33656"/>
      <c r="L33656"/>
    </row>
    <row r="33657" spans="7:12" x14ac:dyDescent="0.25">
      <c r="G33657"/>
      <c r="I33657"/>
      <c r="L33657"/>
    </row>
    <row r="33658" spans="7:12" x14ac:dyDescent="0.25">
      <c r="G33658"/>
      <c r="I33658"/>
      <c r="L33658"/>
    </row>
    <row r="33659" spans="7:12" x14ac:dyDescent="0.25">
      <c r="G33659"/>
      <c r="I33659"/>
      <c r="L33659"/>
    </row>
    <row r="33660" spans="7:12" x14ac:dyDescent="0.25">
      <c r="G33660"/>
      <c r="I33660"/>
      <c r="L33660"/>
    </row>
    <row r="33661" spans="7:12" x14ac:dyDescent="0.25">
      <c r="G33661"/>
      <c r="I33661"/>
      <c r="L33661"/>
    </row>
    <row r="33662" spans="7:12" x14ac:dyDescent="0.25">
      <c r="G33662"/>
      <c r="I33662"/>
      <c r="L33662"/>
    </row>
    <row r="33663" spans="7:12" x14ac:dyDescent="0.25">
      <c r="G33663"/>
      <c r="I33663"/>
      <c r="L33663"/>
    </row>
    <row r="33664" spans="7:12" x14ac:dyDescent="0.25">
      <c r="G33664"/>
      <c r="I33664"/>
      <c r="L33664"/>
    </row>
    <row r="33665" spans="7:12" x14ac:dyDescent="0.25">
      <c r="G33665"/>
      <c r="I33665"/>
      <c r="L33665"/>
    </row>
    <row r="33666" spans="7:12" x14ac:dyDescent="0.25">
      <c r="G33666"/>
      <c r="I33666"/>
      <c r="L33666"/>
    </row>
    <row r="33667" spans="7:12" x14ac:dyDescent="0.25">
      <c r="G33667"/>
      <c r="I33667"/>
      <c r="L33667"/>
    </row>
    <row r="33668" spans="7:12" x14ac:dyDescent="0.25">
      <c r="G33668"/>
      <c r="I33668"/>
      <c r="L33668"/>
    </row>
    <row r="33669" spans="7:12" x14ac:dyDescent="0.25">
      <c r="G33669"/>
      <c r="I33669"/>
      <c r="L33669"/>
    </row>
    <row r="33670" spans="7:12" x14ac:dyDescent="0.25">
      <c r="G33670"/>
      <c r="I33670"/>
      <c r="L33670"/>
    </row>
    <row r="33671" spans="7:12" x14ac:dyDescent="0.25">
      <c r="G33671"/>
      <c r="I33671"/>
      <c r="L33671"/>
    </row>
    <row r="33672" spans="7:12" x14ac:dyDescent="0.25">
      <c r="G33672"/>
      <c r="I33672"/>
      <c r="L33672"/>
    </row>
    <row r="33673" spans="7:12" x14ac:dyDescent="0.25">
      <c r="G33673"/>
      <c r="I33673"/>
      <c r="L33673"/>
    </row>
    <row r="33674" spans="7:12" x14ac:dyDescent="0.25">
      <c r="G33674"/>
      <c r="I33674"/>
      <c r="L33674"/>
    </row>
    <row r="33675" spans="7:12" x14ac:dyDescent="0.25">
      <c r="G33675"/>
      <c r="I33675"/>
      <c r="L33675"/>
    </row>
    <row r="33676" spans="7:12" x14ac:dyDescent="0.25">
      <c r="G33676"/>
      <c r="I33676"/>
      <c r="L33676"/>
    </row>
    <row r="33677" spans="7:12" x14ac:dyDescent="0.25">
      <c r="G33677"/>
      <c r="I33677"/>
      <c r="L33677"/>
    </row>
    <row r="33678" spans="7:12" x14ac:dyDescent="0.25">
      <c r="G33678"/>
      <c r="I33678"/>
      <c r="L33678"/>
    </row>
    <row r="33679" spans="7:12" x14ac:dyDescent="0.25">
      <c r="G33679"/>
      <c r="I33679"/>
      <c r="L33679"/>
    </row>
    <row r="33680" spans="7:12" x14ac:dyDescent="0.25">
      <c r="G33680"/>
      <c r="I33680"/>
      <c r="L33680"/>
    </row>
    <row r="33681" spans="7:12" x14ac:dyDescent="0.25">
      <c r="G33681"/>
      <c r="I33681"/>
      <c r="L33681"/>
    </row>
    <row r="33682" spans="7:12" x14ac:dyDescent="0.25">
      <c r="G33682"/>
      <c r="I33682"/>
      <c r="L33682"/>
    </row>
    <row r="33683" spans="7:12" x14ac:dyDescent="0.25">
      <c r="G33683"/>
      <c r="I33683"/>
      <c r="L33683"/>
    </row>
    <row r="33684" spans="7:12" x14ac:dyDescent="0.25">
      <c r="G33684"/>
      <c r="I33684"/>
      <c r="L33684"/>
    </row>
    <row r="33685" spans="7:12" x14ac:dyDescent="0.25">
      <c r="G33685"/>
      <c r="I33685"/>
      <c r="L33685"/>
    </row>
    <row r="33686" spans="7:12" x14ac:dyDescent="0.25">
      <c r="G33686"/>
      <c r="I33686"/>
      <c r="L33686"/>
    </row>
    <row r="33687" spans="7:12" x14ac:dyDescent="0.25">
      <c r="G33687"/>
      <c r="I33687"/>
      <c r="L33687"/>
    </row>
    <row r="33688" spans="7:12" x14ac:dyDescent="0.25">
      <c r="G33688"/>
      <c r="I33688"/>
      <c r="L33688"/>
    </row>
    <row r="33689" spans="7:12" x14ac:dyDescent="0.25">
      <c r="G33689"/>
      <c r="I33689"/>
      <c r="L33689"/>
    </row>
    <row r="33690" spans="7:12" x14ac:dyDescent="0.25">
      <c r="G33690"/>
      <c r="I33690"/>
      <c r="L33690"/>
    </row>
    <row r="33691" spans="7:12" x14ac:dyDescent="0.25">
      <c r="G33691"/>
      <c r="I33691"/>
      <c r="L33691"/>
    </row>
    <row r="33692" spans="7:12" x14ac:dyDescent="0.25">
      <c r="G33692"/>
      <c r="I33692"/>
      <c r="L33692"/>
    </row>
    <row r="33693" spans="7:12" x14ac:dyDescent="0.25">
      <c r="G33693"/>
      <c r="I33693"/>
      <c r="L33693"/>
    </row>
    <row r="33694" spans="7:12" x14ac:dyDescent="0.25">
      <c r="G33694"/>
      <c r="I33694"/>
      <c r="L33694"/>
    </row>
    <row r="33695" spans="7:12" x14ac:dyDescent="0.25">
      <c r="G33695"/>
      <c r="I33695"/>
      <c r="L33695"/>
    </row>
    <row r="33696" spans="7:12" x14ac:dyDescent="0.25">
      <c r="G33696"/>
      <c r="I33696"/>
      <c r="L33696"/>
    </row>
    <row r="33697" spans="7:12" x14ac:dyDescent="0.25">
      <c r="G33697"/>
      <c r="I33697"/>
      <c r="L33697"/>
    </row>
    <row r="33698" spans="7:12" x14ac:dyDescent="0.25">
      <c r="G33698"/>
      <c r="I33698"/>
      <c r="L33698"/>
    </row>
    <row r="33699" spans="7:12" x14ac:dyDescent="0.25">
      <c r="G33699"/>
      <c r="I33699"/>
      <c r="L33699"/>
    </row>
    <row r="33700" spans="7:12" x14ac:dyDescent="0.25">
      <c r="G33700"/>
      <c r="I33700"/>
      <c r="L33700"/>
    </row>
    <row r="33701" spans="7:12" x14ac:dyDescent="0.25">
      <c r="G33701"/>
      <c r="I33701"/>
      <c r="L33701"/>
    </row>
    <row r="33702" spans="7:12" x14ac:dyDescent="0.25">
      <c r="G33702"/>
      <c r="I33702"/>
      <c r="L33702"/>
    </row>
    <row r="33703" spans="7:12" x14ac:dyDescent="0.25">
      <c r="G33703"/>
      <c r="I33703"/>
      <c r="L33703"/>
    </row>
    <row r="33704" spans="7:12" x14ac:dyDescent="0.25">
      <c r="G33704"/>
      <c r="I33704"/>
      <c r="L33704"/>
    </row>
    <row r="33705" spans="7:12" x14ac:dyDescent="0.25">
      <c r="G33705"/>
      <c r="I33705"/>
      <c r="L33705"/>
    </row>
    <row r="33706" spans="7:12" x14ac:dyDescent="0.25">
      <c r="G33706"/>
      <c r="I33706"/>
      <c r="L33706"/>
    </row>
    <row r="33707" spans="7:12" x14ac:dyDescent="0.25">
      <c r="G33707"/>
      <c r="I33707"/>
      <c r="L33707"/>
    </row>
    <row r="33708" spans="7:12" x14ac:dyDescent="0.25">
      <c r="G33708"/>
      <c r="I33708"/>
      <c r="L33708"/>
    </row>
    <row r="33709" spans="7:12" x14ac:dyDescent="0.25">
      <c r="G33709"/>
      <c r="I33709"/>
      <c r="L33709"/>
    </row>
    <row r="33710" spans="7:12" x14ac:dyDescent="0.25">
      <c r="G33710"/>
      <c r="I33710"/>
      <c r="L33710"/>
    </row>
    <row r="33711" spans="7:12" x14ac:dyDescent="0.25">
      <c r="G33711"/>
      <c r="I33711"/>
      <c r="L33711"/>
    </row>
    <row r="33712" spans="7:12" x14ac:dyDescent="0.25">
      <c r="G33712"/>
      <c r="I33712"/>
      <c r="L33712"/>
    </row>
    <row r="33713" spans="7:12" x14ac:dyDescent="0.25">
      <c r="G33713"/>
      <c r="I33713"/>
      <c r="L33713"/>
    </row>
    <row r="33714" spans="7:12" x14ac:dyDescent="0.25">
      <c r="G33714"/>
      <c r="I33714"/>
      <c r="L33714"/>
    </row>
    <row r="33715" spans="7:12" x14ac:dyDescent="0.25">
      <c r="G33715"/>
      <c r="I33715"/>
      <c r="L33715"/>
    </row>
    <row r="33716" spans="7:12" x14ac:dyDescent="0.25">
      <c r="G33716"/>
      <c r="I33716"/>
      <c r="L33716"/>
    </row>
    <row r="33717" spans="7:12" x14ac:dyDescent="0.25">
      <c r="G33717"/>
      <c r="I33717"/>
      <c r="L33717"/>
    </row>
    <row r="33718" spans="7:12" x14ac:dyDescent="0.25">
      <c r="G33718"/>
      <c r="I33718"/>
      <c r="L33718"/>
    </row>
    <row r="33719" spans="7:12" x14ac:dyDescent="0.25">
      <c r="G33719"/>
      <c r="I33719"/>
      <c r="L33719"/>
    </row>
    <row r="33720" spans="7:12" x14ac:dyDescent="0.25">
      <c r="G33720"/>
      <c r="I33720"/>
      <c r="L33720"/>
    </row>
    <row r="33721" spans="7:12" x14ac:dyDescent="0.25">
      <c r="G33721"/>
      <c r="I33721"/>
      <c r="L33721"/>
    </row>
    <row r="33722" spans="7:12" x14ac:dyDescent="0.25">
      <c r="G33722"/>
      <c r="I33722"/>
      <c r="L33722"/>
    </row>
    <row r="33723" spans="7:12" x14ac:dyDescent="0.25">
      <c r="G33723"/>
      <c r="I33723"/>
      <c r="L33723"/>
    </row>
    <row r="33724" spans="7:12" x14ac:dyDescent="0.25">
      <c r="G33724"/>
      <c r="I33724"/>
      <c r="L33724"/>
    </row>
    <row r="33725" spans="7:12" x14ac:dyDescent="0.25">
      <c r="G33725"/>
      <c r="I33725"/>
      <c r="L33725"/>
    </row>
    <row r="33726" spans="7:12" x14ac:dyDescent="0.25">
      <c r="G33726"/>
      <c r="I33726"/>
      <c r="L33726"/>
    </row>
    <row r="33727" spans="7:12" x14ac:dyDescent="0.25">
      <c r="G33727"/>
      <c r="I33727"/>
      <c r="L33727"/>
    </row>
    <row r="33728" spans="7:12" x14ac:dyDescent="0.25">
      <c r="G33728"/>
      <c r="I33728"/>
      <c r="L33728"/>
    </row>
    <row r="33729" spans="7:12" x14ac:dyDescent="0.25">
      <c r="G33729"/>
      <c r="I33729"/>
      <c r="L33729"/>
    </row>
    <row r="33730" spans="7:12" x14ac:dyDescent="0.25">
      <c r="G33730"/>
      <c r="I33730"/>
      <c r="L33730"/>
    </row>
    <row r="33731" spans="7:12" x14ac:dyDescent="0.25">
      <c r="G33731"/>
      <c r="I33731"/>
      <c r="L33731"/>
    </row>
    <row r="33732" spans="7:12" x14ac:dyDescent="0.25">
      <c r="G33732"/>
      <c r="I33732"/>
      <c r="L33732"/>
    </row>
    <row r="33733" spans="7:12" x14ac:dyDescent="0.25">
      <c r="G33733"/>
      <c r="I33733"/>
      <c r="L33733"/>
    </row>
    <row r="33734" spans="7:12" x14ac:dyDescent="0.25">
      <c r="G33734"/>
      <c r="I33734"/>
      <c r="L33734"/>
    </row>
    <row r="33735" spans="7:12" x14ac:dyDescent="0.25">
      <c r="G33735"/>
      <c r="I33735"/>
      <c r="L33735"/>
    </row>
    <row r="33736" spans="7:12" x14ac:dyDescent="0.25">
      <c r="G33736"/>
      <c r="I33736"/>
      <c r="L33736"/>
    </row>
    <row r="33737" spans="7:12" x14ac:dyDescent="0.25">
      <c r="G33737"/>
      <c r="I33737"/>
      <c r="L33737"/>
    </row>
    <row r="33738" spans="7:12" x14ac:dyDescent="0.25">
      <c r="G33738"/>
      <c r="I33738"/>
      <c r="L33738"/>
    </row>
    <row r="33739" spans="7:12" x14ac:dyDescent="0.25">
      <c r="G33739"/>
      <c r="I33739"/>
      <c r="L33739"/>
    </row>
    <row r="33740" spans="7:12" x14ac:dyDescent="0.25">
      <c r="G33740"/>
      <c r="I33740"/>
      <c r="L33740"/>
    </row>
    <row r="33741" spans="7:12" x14ac:dyDescent="0.25">
      <c r="G33741"/>
      <c r="I33741"/>
      <c r="L33741"/>
    </row>
    <row r="33742" spans="7:12" x14ac:dyDescent="0.25">
      <c r="G33742"/>
      <c r="I33742"/>
      <c r="L33742"/>
    </row>
    <row r="33743" spans="7:12" x14ac:dyDescent="0.25">
      <c r="G33743"/>
      <c r="I33743"/>
      <c r="L33743"/>
    </row>
    <row r="33744" spans="7:12" x14ac:dyDescent="0.25">
      <c r="G33744"/>
      <c r="I33744"/>
      <c r="L33744"/>
    </row>
    <row r="33745" spans="7:12" x14ac:dyDescent="0.25">
      <c r="G33745"/>
      <c r="I33745"/>
      <c r="L33745"/>
    </row>
    <row r="33746" spans="7:12" x14ac:dyDescent="0.25">
      <c r="G33746"/>
      <c r="I33746"/>
      <c r="L33746"/>
    </row>
    <row r="33747" spans="7:12" x14ac:dyDescent="0.25">
      <c r="G33747"/>
      <c r="I33747"/>
      <c r="L33747"/>
    </row>
    <row r="33748" spans="7:12" x14ac:dyDescent="0.25">
      <c r="G33748"/>
      <c r="I33748"/>
      <c r="L33748"/>
    </row>
    <row r="33749" spans="7:12" x14ac:dyDescent="0.25">
      <c r="G33749"/>
      <c r="I33749"/>
      <c r="L33749"/>
    </row>
    <row r="33750" spans="7:12" x14ac:dyDescent="0.25">
      <c r="G33750"/>
      <c r="I33750"/>
      <c r="L33750"/>
    </row>
    <row r="33751" spans="7:12" x14ac:dyDescent="0.25">
      <c r="G33751"/>
      <c r="I33751"/>
      <c r="L33751"/>
    </row>
    <row r="33752" spans="7:12" x14ac:dyDescent="0.25">
      <c r="G33752"/>
      <c r="I33752"/>
      <c r="L33752"/>
    </row>
    <row r="33753" spans="7:12" x14ac:dyDescent="0.25">
      <c r="G33753"/>
      <c r="I33753"/>
      <c r="L33753"/>
    </row>
    <row r="33754" spans="7:12" x14ac:dyDescent="0.25">
      <c r="G33754"/>
      <c r="I33754"/>
      <c r="L33754"/>
    </row>
    <row r="33755" spans="7:12" x14ac:dyDescent="0.25">
      <c r="G33755"/>
      <c r="I33755"/>
      <c r="L33755"/>
    </row>
    <row r="33756" spans="7:12" x14ac:dyDescent="0.25">
      <c r="G33756"/>
      <c r="I33756"/>
      <c r="L33756"/>
    </row>
    <row r="33757" spans="7:12" x14ac:dyDescent="0.25">
      <c r="G33757"/>
      <c r="I33757"/>
      <c r="L33757"/>
    </row>
    <row r="33758" spans="7:12" x14ac:dyDescent="0.25">
      <c r="G33758"/>
      <c r="I33758"/>
      <c r="L33758"/>
    </row>
    <row r="33759" spans="7:12" x14ac:dyDescent="0.25">
      <c r="G33759"/>
      <c r="I33759"/>
      <c r="L33759"/>
    </row>
    <row r="33760" spans="7:12" x14ac:dyDescent="0.25">
      <c r="G33760"/>
      <c r="I33760"/>
      <c r="L33760"/>
    </row>
    <row r="33761" spans="7:12" x14ac:dyDescent="0.25">
      <c r="G33761"/>
      <c r="I33761"/>
      <c r="L33761"/>
    </row>
    <row r="33762" spans="7:12" x14ac:dyDescent="0.25">
      <c r="G33762"/>
      <c r="I33762"/>
      <c r="L33762"/>
    </row>
    <row r="33763" spans="7:12" x14ac:dyDescent="0.25">
      <c r="G33763"/>
      <c r="I33763"/>
      <c r="L33763"/>
    </row>
    <row r="33764" spans="7:12" x14ac:dyDescent="0.25">
      <c r="G33764"/>
      <c r="I33764"/>
      <c r="L33764"/>
    </row>
    <row r="33765" spans="7:12" x14ac:dyDescent="0.25">
      <c r="G33765"/>
      <c r="I33765"/>
      <c r="L33765"/>
    </row>
    <row r="33766" spans="7:12" x14ac:dyDescent="0.25">
      <c r="G33766"/>
      <c r="I33766"/>
      <c r="L33766"/>
    </row>
    <row r="33767" spans="7:12" x14ac:dyDescent="0.25">
      <c r="G33767"/>
      <c r="I33767"/>
      <c r="L33767"/>
    </row>
    <row r="33768" spans="7:12" x14ac:dyDescent="0.25">
      <c r="G33768"/>
      <c r="I33768"/>
      <c r="L33768"/>
    </row>
    <row r="33769" spans="7:12" x14ac:dyDescent="0.25">
      <c r="G33769"/>
      <c r="I33769"/>
      <c r="L33769"/>
    </row>
    <row r="33770" spans="7:12" x14ac:dyDescent="0.25">
      <c r="G33770"/>
      <c r="I33770"/>
      <c r="L33770"/>
    </row>
    <row r="33771" spans="7:12" x14ac:dyDescent="0.25">
      <c r="G33771"/>
      <c r="I33771"/>
      <c r="L33771"/>
    </row>
    <row r="33772" spans="7:12" x14ac:dyDescent="0.25">
      <c r="G33772"/>
      <c r="I33772"/>
      <c r="L33772"/>
    </row>
    <row r="33773" spans="7:12" x14ac:dyDescent="0.25">
      <c r="G33773"/>
      <c r="I33773"/>
      <c r="L33773"/>
    </row>
    <row r="33774" spans="7:12" x14ac:dyDescent="0.25">
      <c r="G33774"/>
      <c r="I33774"/>
      <c r="L33774"/>
    </row>
    <row r="33775" spans="7:12" x14ac:dyDescent="0.25">
      <c r="G33775"/>
      <c r="I33775"/>
      <c r="L33775"/>
    </row>
    <row r="33776" spans="7:12" x14ac:dyDescent="0.25">
      <c r="G33776"/>
      <c r="I33776"/>
      <c r="L33776"/>
    </row>
    <row r="33777" spans="7:12" x14ac:dyDescent="0.25">
      <c r="G33777"/>
      <c r="I33777"/>
      <c r="L33777"/>
    </row>
    <row r="33778" spans="7:12" x14ac:dyDescent="0.25">
      <c r="G33778"/>
      <c r="I33778"/>
      <c r="L33778"/>
    </row>
    <row r="33779" spans="7:12" x14ac:dyDescent="0.25">
      <c r="G33779"/>
      <c r="I33779"/>
      <c r="L33779"/>
    </row>
    <row r="33780" spans="7:12" x14ac:dyDescent="0.25">
      <c r="G33780"/>
      <c r="I33780"/>
      <c r="L33780"/>
    </row>
    <row r="33781" spans="7:12" x14ac:dyDescent="0.25">
      <c r="G33781"/>
      <c r="I33781"/>
      <c r="L33781"/>
    </row>
    <row r="33782" spans="7:12" x14ac:dyDescent="0.25">
      <c r="G33782"/>
      <c r="I33782"/>
      <c r="L33782"/>
    </row>
    <row r="33783" spans="7:12" x14ac:dyDescent="0.25">
      <c r="G33783"/>
      <c r="I33783"/>
      <c r="L33783"/>
    </row>
    <row r="33784" spans="7:12" x14ac:dyDescent="0.25">
      <c r="G33784"/>
      <c r="I33784"/>
      <c r="L33784"/>
    </row>
    <row r="33785" spans="7:12" x14ac:dyDescent="0.25">
      <c r="G33785"/>
      <c r="I33785"/>
      <c r="L33785"/>
    </row>
    <row r="33786" spans="7:12" x14ac:dyDescent="0.25">
      <c r="G33786"/>
      <c r="I33786"/>
      <c r="L33786"/>
    </row>
    <row r="33787" spans="7:12" x14ac:dyDescent="0.25">
      <c r="G33787"/>
      <c r="I33787"/>
      <c r="L33787"/>
    </row>
    <row r="33788" spans="7:12" x14ac:dyDescent="0.25">
      <c r="G33788"/>
      <c r="I33788"/>
      <c r="L33788"/>
    </row>
    <row r="33789" spans="7:12" x14ac:dyDescent="0.25">
      <c r="G33789"/>
      <c r="I33789"/>
      <c r="L33789"/>
    </row>
    <row r="33790" spans="7:12" x14ac:dyDescent="0.25">
      <c r="G33790"/>
      <c r="I33790"/>
      <c r="L33790"/>
    </row>
    <row r="33791" spans="7:12" x14ac:dyDescent="0.25">
      <c r="G33791"/>
      <c r="I33791"/>
      <c r="L33791"/>
    </row>
    <row r="33792" spans="7:12" x14ac:dyDescent="0.25">
      <c r="G33792"/>
      <c r="I33792"/>
      <c r="L33792"/>
    </row>
    <row r="33793" spans="7:12" x14ac:dyDescent="0.25">
      <c r="G33793"/>
      <c r="I33793"/>
      <c r="L33793"/>
    </row>
    <row r="33794" spans="7:12" x14ac:dyDescent="0.25">
      <c r="G33794"/>
      <c r="I33794"/>
      <c r="L33794"/>
    </row>
    <row r="33795" spans="7:12" x14ac:dyDescent="0.25">
      <c r="G33795"/>
      <c r="I33795"/>
      <c r="L33795"/>
    </row>
    <row r="33796" spans="7:12" x14ac:dyDescent="0.25">
      <c r="G33796"/>
      <c r="I33796"/>
      <c r="L33796"/>
    </row>
    <row r="33797" spans="7:12" x14ac:dyDescent="0.25">
      <c r="G33797"/>
      <c r="I33797"/>
      <c r="L33797"/>
    </row>
    <row r="33798" spans="7:12" x14ac:dyDescent="0.25">
      <c r="G33798"/>
      <c r="I33798"/>
      <c r="L33798"/>
    </row>
    <row r="33799" spans="7:12" x14ac:dyDescent="0.25">
      <c r="G33799"/>
      <c r="I33799"/>
      <c r="L33799"/>
    </row>
    <row r="33800" spans="7:12" x14ac:dyDescent="0.25">
      <c r="G33800"/>
      <c r="I33800"/>
      <c r="L33800"/>
    </row>
    <row r="33801" spans="7:12" x14ac:dyDescent="0.25">
      <c r="G33801"/>
      <c r="I33801"/>
      <c r="L33801"/>
    </row>
    <row r="33802" spans="7:12" x14ac:dyDescent="0.25">
      <c r="G33802"/>
      <c r="I33802"/>
      <c r="L33802"/>
    </row>
    <row r="33803" spans="7:12" x14ac:dyDescent="0.25">
      <c r="G33803"/>
      <c r="I33803"/>
      <c r="L33803"/>
    </row>
    <row r="33804" spans="7:12" x14ac:dyDescent="0.25">
      <c r="G33804"/>
      <c r="I33804"/>
      <c r="L33804"/>
    </row>
    <row r="33805" spans="7:12" x14ac:dyDescent="0.25">
      <c r="G33805"/>
      <c r="I33805"/>
      <c r="L33805"/>
    </row>
    <row r="33806" spans="7:12" x14ac:dyDescent="0.25">
      <c r="G33806"/>
      <c r="I33806"/>
      <c r="L33806"/>
    </row>
    <row r="33807" spans="7:12" x14ac:dyDescent="0.25">
      <c r="G33807"/>
      <c r="I33807"/>
      <c r="L33807"/>
    </row>
    <row r="33808" spans="7:12" x14ac:dyDescent="0.25">
      <c r="G33808"/>
      <c r="I33808"/>
      <c r="L33808"/>
    </row>
    <row r="33809" spans="7:12" x14ac:dyDescent="0.25">
      <c r="G33809"/>
      <c r="I33809"/>
      <c r="L33809"/>
    </row>
    <row r="33810" spans="7:12" x14ac:dyDescent="0.25">
      <c r="G33810"/>
      <c r="I33810"/>
      <c r="L33810"/>
    </row>
    <row r="33811" spans="7:12" x14ac:dyDescent="0.25">
      <c r="G33811"/>
      <c r="I33811"/>
      <c r="L33811"/>
    </row>
    <row r="33812" spans="7:12" x14ac:dyDescent="0.25">
      <c r="G33812"/>
      <c r="I33812"/>
      <c r="L33812"/>
    </row>
    <row r="33813" spans="7:12" x14ac:dyDescent="0.25">
      <c r="G33813"/>
      <c r="I33813"/>
      <c r="L33813"/>
    </row>
    <row r="33814" spans="7:12" x14ac:dyDescent="0.25">
      <c r="G33814"/>
      <c r="I33814"/>
      <c r="L33814"/>
    </row>
    <row r="33815" spans="7:12" x14ac:dyDescent="0.25">
      <c r="G33815"/>
      <c r="I33815"/>
      <c r="L33815"/>
    </row>
    <row r="33816" spans="7:12" x14ac:dyDescent="0.25">
      <c r="G33816"/>
      <c r="I33816"/>
      <c r="L33816"/>
    </row>
    <row r="33817" spans="7:12" x14ac:dyDescent="0.25">
      <c r="G33817"/>
      <c r="I33817"/>
      <c r="L33817"/>
    </row>
    <row r="33818" spans="7:12" x14ac:dyDescent="0.25">
      <c r="G33818"/>
      <c r="I33818"/>
      <c r="L33818"/>
    </row>
    <row r="33819" spans="7:12" x14ac:dyDescent="0.25">
      <c r="G33819"/>
      <c r="I33819"/>
      <c r="L33819"/>
    </row>
    <row r="33820" spans="7:12" x14ac:dyDescent="0.25">
      <c r="G33820"/>
      <c r="I33820"/>
      <c r="L33820"/>
    </row>
    <row r="33821" spans="7:12" x14ac:dyDescent="0.25">
      <c r="G33821"/>
      <c r="I33821"/>
      <c r="L33821"/>
    </row>
    <row r="33822" spans="7:12" x14ac:dyDescent="0.25">
      <c r="G33822"/>
      <c r="I33822"/>
      <c r="L33822"/>
    </row>
    <row r="33823" spans="7:12" x14ac:dyDescent="0.25">
      <c r="G33823"/>
      <c r="I33823"/>
      <c r="L33823"/>
    </row>
    <row r="33824" spans="7:12" x14ac:dyDescent="0.25">
      <c r="G33824"/>
      <c r="I33824"/>
      <c r="L33824"/>
    </row>
    <row r="33825" spans="7:12" x14ac:dyDescent="0.25">
      <c r="G33825"/>
      <c r="I33825"/>
      <c r="L33825"/>
    </row>
    <row r="33826" spans="7:12" x14ac:dyDescent="0.25">
      <c r="G33826"/>
      <c r="I33826"/>
      <c r="L33826"/>
    </row>
    <row r="33827" spans="7:12" x14ac:dyDescent="0.25">
      <c r="G33827"/>
      <c r="I33827"/>
      <c r="L33827"/>
    </row>
    <row r="33828" spans="7:12" x14ac:dyDescent="0.25">
      <c r="G33828"/>
      <c r="I33828"/>
      <c r="L33828"/>
    </row>
    <row r="33829" spans="7:12" x14ac:dyDescent="0.25">
      <c r="G33829"/>
      <c r="I33829"/>
      <c r="L33829"/>
    </row>
    <row r="33830" spans="7:12" x14ac:dyDescent="0.25">
      <c r="G33830"/>
      <c r="I33830"/>
      <c r="L33830"/>
    </row>
    <row r="33831" spans="7:12" x14ac:dyDescent="0.25">
      <c r="G33831"/>
      <c r="I33831"/>
      <c r="L33831"/>
    </row>
    <row r="33832" spans="7:12" x14ac:dyDescent="0.25">
      <c r="G33832"/>
      <c r="I33832"/>
      <c r="L33832"/>
    </row>
    <row r="33833" spans="7:12" x14ac:dyDescent="0.25">
      <c r="G33833"/>
      <c r="I33833"/>
      <c r="L33833"/>
    </row>
    <row r="33834" spans="7:12" x14ac:dyDescent="0.25">
      <c r="G33834"/>
      <c r="I33834"/>
      <c r="L33834"/>
    </row>
    <row r="33835" spans="7:12" x14ac:dyDescent="0.25">
      <c r="G33835"/>
      <c r="I33835"/>
      <c r="L33835"/>
    </row>
    <row r="33836" spans="7:12" x14ac:dyDescent="0.25">
      <c r="G33836"/>
      <c r="I33836"/>
      <c r="L33836"/>
    </row>
    <row r="33837" spans="7:12" x14ac:dyDescent="0.25">
      <c r="G33837"/>
      <c r="I33837"/>
      <c r="L33837"/>
    </row>
    <row r="33838" spans="7:12" x14ac:dyDescent="0.25">
      <c r="G33838"/>
      <c r="I33838"/>
      <c r="L33838"/>
    </row>
    <row r="33839" spans="7:12" x14ac:dyDescent="0.25">
      <c r="G33839"/>
      <c r="I33839"/>
      <c r="L33839"/>
    </row>
    <row r="33840" spans="7:12" x14ac:dyDescent="0.25">
      <c r="G33840"/>
      <c r="I33840"/>
      <c r="L33840"/>
    </row>
    <row r="33841" spans="7:12" x14ac:dyDescent="0.25">
      <c r="G33841"/>
      <c r="I33841"/>
      <c r="L33841"/>
    </row>
    <row r="33842" spans="7:12" x14ac:dyDescent="0.25">
      <c r="G33842"/>
      <c r="I33842"/>
      <c r="L33842"/>
    </row>
    <row r="33843" spans="7:12" x14ac:dyDescent="0.25">
      <c r="G33843"/>
      <c r="I33843"/>
      <c r="L33843"/>
    </row>
    <row r="33844" spans="7:12" x14ac:dyDescent="0.25">
      <c r="G33844"/>
      <c r="I33844"/>
      <c r="L33844"/>
    </row>
    <row r="33845" spans="7:12" x14ac:dyDescent="0.25">
      <c r="G33845"/>
      <c r="I33845"/>
      <c r="L33845"/>
    </row>
    <row r="33846" spans="7:12" x14ac:dyDescent="0.25">
      <c r="G33846"/>
      <c r="I33846"/>
      <c r="L33846"/>
    </row>
    <row r="33847" spans="7:12" x14ac:dyDescent="0.25">
      <c r="G33847"/>
      <c r="I33847"/>
      <c r="L33847"/>
    </row>
    <row r="33848" spans="7:12" x14ac:dyDescent="0.25">
      <c r="G33848"/>
      <c r="I33848"/>
      <c r="L33848"/>
    </row>
    <row r="33849" spans="7:12" x14ac:dyDescent="0.25">
      <c r="G33849"/>
      <c r="I33849"/>
      <c r="L33849"/>
    </row>
    <row r="33850" spans="7:12" x14ac:dyDescent="0.25">
      <c r="G33850"/>
      <c r="I33850"/>
      <c r="L33850"/>
    </row>
    <row r="33851" spans="7:12" x14ac:dyDescent="0.25">
      <c r="G33851"/>
      <c r="I33851"/>
      <c r="L33851"/>
    </row>
    <row r="33852" spans="7:12" x14ac:dyDescent="0.25">
      <c r="G33852"/>
      <c r="I33852"/>
      <c r="L33852"/>
    </row>
    <row r="33853" spans="7:12" x14ac:dyDescent="0.25">
      <c r="G33853"/>
      <c r="I33853"/>
      <c r="L33853"/>
    </row>
    <row r="33854" spans="7:12" x14ac:dyDescent="0.25">
      <c r="G33854"/>
      <c r="I33854"/>
      <c r="L33854"/>
    </row>
    <row r="33855" spans="7:12" x14ac:dyDescent="0.25">
      <c r="G33855"/>
      <c r="I33855"/>
      <c r="L33855"/>
    </row>
    <row r="33856" spans="7:12" x14ac:dyDescent="0.25">
      <c r="G33856"/>
      <c r="I33856"/>
      <c r="L33856"/>
    </row>
    <row r="33857" spans="7:12" x14ac:dyDescent="0.25">
      <c r="G33857"/>
      <c r="I33857"/>
      <c r="L33857"/>
    </row>
    <row r="33858" spans="7:12" x14ac:dyDescent="0.25">
      <c r="G33858"/>
      <c r="I33858"/>
      <c r="L33858"/>
    </row>
    <row r="33859" spans="7:12" x14ac:dyDescent="0.25">
      <c r="G33859"/>
      <c r="I33859"/>
      <c r="L33859"/>
    </row>
    <row r="33860" spans="7:12" x14ac:dyDescent="0.25">
      <c r="G33860"/>
      <c r="I33860"/>
      <c r="L33860"/>
    </row>
    <row r="33861" spans="7:12" x14ac:dyDescent="0.25">
      <c r="G33861"/>
      <c r="I33861"/>
      <c r="L33861"/>
    </row>
    <row r="33862" spans="7:12" x14ac:dyDescent="0.25">
      <c r="G33862"/>
      <c r="I33862"/>
      <c r="L33862"/>
    </row>
    <row r="33863" spans="7:12" x14ac:dyDescent="0.25">
      <c r="G33863"/>
      <c r="I33863"/>
      <c r="L33863"/>
    </row>
    <row r="33864" spans="7:12" x14ac:dyDescent="0.25">
      <c r="G33864"/>
      <c r="I33864"/>
      <c r="L33864"/>
    </row>
    <row r="33865" spans="7:12" x14ac:dyDescent="0.25">
      <c r="G33865"/>
      <c r="I33865"/>
      <c r="L33865"/>
    </row>
    <row r="33866" spans="7:12" x14ac:dyDescent="0.25">
      <c r="G33866"/>
      <c r="I33866"/>
      <c r="L33866"/>
    </row>
    <row r="33867" spans="7:12" x14ac:dyDescent="0.25">
      <c r="G33867"/>
      <c r="I33867"/>
      <c r="L33867"/>
    </row>
    <row r="33868" spans="7:12" x14ac:dyDescent="0.25">
      <c r="G33868"/>
      <c r="I33868"/>
      <c r="L33868"/>
    </row>
    <row r="33869" spans="7:12" x14ac:dyDescent="0.25">
      <c r="G33869"/>
      <c r="I33869"/>
      <c r="L33869"/>
    </row>
    <row r="33870" spans="7:12" x14ac:dyDescent="0.25">
      <c r="G33870"/>
      <c r="I33870"/>
      <c r="L33870"/>
    </row>
    <row r="33871" spans="7:12" x14ac:dyDescent="0.25">
      <c r="G33871"/>
      <c r="I33871"/>
      <c r="L33871"/>
    </row>
    <row r="33872" spans="7:12" x14ac:dyDescent="0.25">
      <c r="G33872"/>
      <c r="I33872"/>
      <c r="L33872"/>
    </row>
    <row r="33873" spans="7:12" x14ac:dyDescent="0.25">
      <c r="G33873"/>
      <c r="I33873"/>
      <c r="L33873"/>
    </row>
    <row r="33874" spans="7:12" x14ac:dyDescent="0.25">
      <c r="G33874"/>
      <c r="I33874"/>
      <c r="L33874"/>
    </row>
    <row r="33875" spans="7:12" x14ac:dyDescent="0.25">
      <c r="G33875"/>
      <c r="I33875"/>
      <c r="L33875"/>
    </row>
    <row r="33876" spans="7:12" x14ac:dyDescent="0.25">
      <c r="G33876"/>
      <c r="I33876"/>
      <c r="L33876"/>
    </row>
    <row r="33877" spans="7:12" x14ac:dyDescent="0.25">
      <c r="G33877"/>
      <c r="I33877"/>
      <c r="L33877"/>
    </row>
    <row r="33878" spans="7:12" x14ac:dyDescent="0.25">
      <c r="G33878"/>
      <c r="I33878"/>
      <c r="L33878"/>
    </row>
    <row r="33879" spans="7:12" x14ac:dyDescent="0.25">
      <c r="G33879"/>
      <c r="I33879"/>
      <c r="L33879"/>
    </row>
    <row r="33880" spans="7:12" x14ac:dyDescent="0.25">
      <c r="G33880"/>
      <c r="I33880"/>
      <c r="L33880"/>
    </row>
    <row r="33881" spans="7:12" x14ac:dyDescent="0.25">
      <c r="G33881"/>
      <c r="I33881"/>
      <c r="L33881"/>
    </row>
    <row r="33882" spans="7:12" x14ac:dyDescent="0.25">
      <c r="G33882"/>
      <c r="I33882"/>
      <c r="L33882"/>
    </row>
    <row r="33883" spans="7:12" x14ac:dyDescent="0.25">
      <c r="G33883"/>
      <c r="I33883"/>
      <c r="L33883"/>
    </row>
    <row r="33884" spans="7:12" x14ac:dyDescent="0.25">
      <c r="G33884"/>
      <c r="I33884"/>
      <c r="L33884"/>
    </row>
    <row r="33885" spans="7:12" x14ac:dyDescent="0.25">
      <c r="G33885"/>
      <c r="I33885"/>
      <c r="L33885"/>
    </row>
    <row r="33886" spans="7:12" x14ac:dyDescent="0.25">
      <c r="G33886"/>
      <c r="I33886"/>
      <c r="L33886"/>
    </row>
    <row r="33887" spans="7:12" x14ac:dyDescent="0.25">
      <c r="G33887"/>
      <c r="I33887"/>
      <c r="L33887"/>
    </row>
    <row r="33888" spans="7:12" x14ac:dyDescent="0.25">
      <c r="G33888"/>
      <c r="I33888"/>
      <c r="L33888"/>
    </row>
    <row r="33889" spans="7:12" x14ac:dyDescent="0.25">
      <c r="G33889"/>
      <c r="I33889"/>
      <c r="L33889"/>
    </row>
    <row r="33890" spans="7:12" x14ac:dyDescent="0.25">
      <c r="G33890"/>
      <c r="I33890"/>
      <c r="L33890"/>
    </row>
    <row r="33891" spans="7:12" x14ac:dyDescent="0.25">
      <c r="G33891"/>
      <c r="I33891"/>
      <c r="L33891"/>
    </row>
    <row r="33892" spans="7:12" x14ac:dyDescent="0.25">
      <c r="G33892"/>
      <c r="I33892"/>
      <c r="L33892"/>
    </row>
    <row r="33893" spans="7:12" x14ac:dyDescent="0.25">
      <c r="G33893"/>
      <c r="I33893"/>
      <c r="L33893"/>
    </row>
    <row r="33894" spans="7:12" x14ac:dyDescent="0.25">
      <c r="G33894"/>
      <c r="I33894"/>
      <c r="L33894"/>
    </row>
    <row r="33895" spans="7:12" x14ac:dyDescent="0.25">
      <c r="G33895"/>
      <c r="I33895"/>
      <c r="L33895"/>
    </row>
    <row r="33896" spans="7:12" x14ac:dyDescent="0.25">
      <c r="G33896"/>
      <c r="I33896"/>
      <c r="L33896"/>
    </row>
    <row r="33897" spans="7:12" x14ac:dyDescent="0.25">
      <c r="G33897"/>
      <c r="I33897"/>
      <c r="L33897"/>
    </row>
    <row r="33898" spans="7:12" x14ac:dyDescent="0.25">
      <c r="G33898"/>
      <c r="I33898"/>
      <c r="L33898"/>
    </row>
    <row r="33899" spans="7:12" x14ac:dyDescent="0.25">
      <c r="G33899"/>
      <c r="I33899"/>
      <c r="L33899"/>
    </row>
    <row r="33900" spans="7:12" x14ac:dyDescent="0.25">
      <c r="G33900"/>
      <c r="I33900"/>
      <c r="L33900"/>
    </row>
    <row r="33901" spans="7:12" x14ac:dyDescent="0.25">
      <c r="G33901"/>
      <c r="I33901"/>
      <c r="L33901"/>
    </row>
    <row r="33902" spans="7:12" x14ac:dyDescent="0.25">
      <c r="G33902"/>
      <c r="I33902"/>
      <c r="L33902"/>
    </row>
    <row r="33903" spans="7:12" x14ac:dyDescent="0.25">
      <c r="G33903"/>
      <c r="I33903"/>
      <c r="L33903"/>
    </row>
    <row r="33904" spans="7:12" x14ac:dyDescent="0.25">
      <c r="G33904"/>
      <c r="I33904"/>
      <c r="L33904"/>
    </row>
    <row r="33905" spans="7:12" x14ac:dyDescent="0.25">
      <c r="G33905"/>
      <c r="I33905"/>
      <c r="L33905"/>
    </row>
    <row r="33906" spans="7:12" x14ac:dyDescent="0.25">
      <c r="G33906"/>
      <c r="I33906"/>
      <c r="L33906"/>
    </row>
    <row r="33907" spans="7:12" x14ac:dyDescent="0.25">
      <c r="G33907"/>
      <c r="I33907"/>
      <c r="L33907"/>
    </row>
    <row r="33908" spans="7:12" x14ac:dyDescent="0.25">
      <c r="G33908"/>
      <c r="I33908"/>
      <c r="L33908"/>
    </row>
    <row r="33909" spans="7:12" x14ac:dyDescent="0.25">
      <c r="G33909"/>
      <c r="I33909"/>
      <c r="L33909"/>
    </row>
    <row r="33910" spans="7:12" x14ac:dyDescent="0.25">
      <c r="G33910"/>
      <c r="I33910"/>
      <c r="L33910"/>
    </row>
    <row r="33911" spans="7:12" x14ac:dyDescent="0.25">
      <c r="G33911"/>
      <c r="I33911"/>
      <c r="L33911"/>
    </row>
    <row r="33912" spans="7:12" x14ac:dyDescent="0.25">
      <c r="G33912"/>
      <c r="I33912"/>
      <c r="L33912"/>
    </row>
    <row r="33913" spans="7:12" x14ac:dyDescent="0.25">
      <c r="G33913"/>
      <c r="I33913"/>
      <c r="L33913"/>
    </row>
    <row r="33914" spans="7:12" x14ac:dyDescent="0.25">
      <c r="G33914"/>
      <c r="I33914"/>
      <c r="L33914"/>
    </row>
    <row r="33915" spans="7:12" x14ac:dyDescent="0.25">
      <c r="G33915"/>
      <c r="I33915"/>
      <c r="L33915"/>
    </row>
    <row r="33916" spans="7:12" x14ac:dyDescent="0.25">
      <c r="G33916"/>
      <c r="I33916"/>
      <c r="L33916"/>
    </row>
    <row r="33917" spans="7:12" x14ac:dyDescent="0.25">
      <c r="G33917"/>
      <c r="I33917"/>
      <c r="L33917"/>
    </row>
    <row r="33918" spans="7:12" x14ac:dyDescent="0.25">
      <c r="G33918"/>
      <c r="I33918"/>
      <c r="L33918"/>
    </row>
    <row r="33919" spans="7:12" x14ac:dyDescent="0.25">
      <c r="G33919"/>
      <c r="I33919"/>
      <c r="L33919"/>
    </row>
    <row r="33920" spans="7:12" x14ac:dyDescent="0.25">
      <c r="G33920"/>
      <c r="I33920"/>
      <c r="L33920"/>
    </row>
    <row r="33921" spans="7:12" x14ac:dyDescent="0.25">
      <c r="G33921"/>
      <c r="I33921"/>
      <c r="L33921"/>
    </row>
    <row r="33922" spans="7:12" x14ac:dyDescent="0.25">
      <c r="G33922"/>
      <c r="I33922"/>
      <c r="L33922"/>
    </row>
    <row r="33923" spans="7:12" x14ac:dyDescent="0.25">
      <c r="G33923"/>
      <c r="I33923"/>
      <c r="L33923"/>
    </row>
    <row r="33924" spans="7:12" x14ac:dyDescent="0.25">
      <c r="G33924"/>
      <c r="I33924"/>
      <c r="L33924"/>
    </row>
    <row r="33925" spans="7:12" x14ac:dyDescent="0.25">
      <c r="G33925"/>
      <c r="I33925"/>
      <c r="L33925"/>
    </row>
    <row r="33926" spans="7:12" x14ac:dyDescent="0.25">
      <c r="G33926"/>
      <c r="I33926"/>
      <c r="L33926"/>
    </row>
    <row r="33927" spans="7:12" x14ac:dyDescent="0.25">
      <c r="G33927"/>
      <c r="I33927"/>
      <c r="L33927"/>
    </row>
    <row r="33928" spans="7:12" x14ac:dyDescent="0.25">
      <c r="G33928"/>
      <c r="I33928"/>
      <c r="L33928"/>
    </row>
    <row r="33929" spans="7:12" x14ac:dyDescent="0.25">
      <c r="G33929"/>
      <c r="I33929"/>
      <c r="L33929"/>
    </row>
    <row r="33930" spans="7:12" x14ac:dyDescent="0.25">
      <c r="G33930"/>
      <c r="I33930"/>
      <c r="L33930"/>
    </row>
    <row r="33931" spans="7:12" x14ac:dyDescent="0.25">
      <c r="G33931"/>
      <c r="I33931"/>
      <c r="L33931"/>
    </row>
    <row r="33932" spans="7:12" x14ac:dyDescent="0.25">
      <c r="G33932"/>
      <c r="I33932"/>
      <c r="L33932"/>
    </row>
    <row r="33933" spans="7:12" x14ac:dyDescent="0.25">
      <c r="G33933"/>
      <c r="I33933"/>
      <c r="L33933"/>
    </row>
    <row r="33934" spans="7:12" x14ac:dyDescent="0.25">
      <c r="G33934"/>
      <c r="I33934"/>
      <c r="L33934"/>
    </row>
    <row r="33935" spans="7:12" x14ac:dyDescent="0.25">
      <c r="G33935"/>
      <c r="I33935"/>
      <c r="L33935"/>
    </row>
    <row r="33936" spans="7:12" x14ac:dyDescent="0.25">
      <c r="G33936"/>
      <c r="I33936"/>
      <c r="L33936"/>
    </row>
    <row r="33937" spans="7:12" x14ac:dyDescent="0.25">
      <c r="G33937"/>
      <c r="I33937"/>
      <c r="L33937"/>
    </row>
    <row r="33938" spans="7:12" x14ac:dyDescent="0.25">
      <c r="G33938"/>
      <c r="I33938"/>
      <c r="L33938"/>
    </row>
    <row r="33939" spans="7:12" x14ac:dyDescent="0.25">
      <c r="G33939"/>
      <c r="I33939"/>
      <c r="L33939"/>
    </row>
    <row r="33940" spans="7:12" x14ac:dyDescent="0.25">
      <c r="G33940"/>
      <c r="I33940"/>
      <c r="L33940"/>
    </row>
    <row r="33941" spans="7:12" x14ac:dyDescent="0.25">
      <c r="G33941"/>
      <c r="I33941"/>
      <c r="L33941"/>
    </row>
    <row r="33942" spans="7:12" x14ac:dyDescent="0.25">
      <c r="G33942"/>
      <c r="I33942"/>
      <c r="L33942"/>
    </row>
    <row r="33943" spans="7:12" x14ac:dyDescent="0.25">
      <c r="G33943"/>
      <c r="I33943"/>
      <c r="L33943"/>
    </row>
    <row r="33944" spans="7:12" x14ac:dyDescent="0.25">
      <c r="G33944"/>
      <c r="I33944"/>
      <c r="L33944"/>
    </row>
    <row r="33945" spans="7:12" x14ac:dyDescent="0.25">
      <c r="G33945"/>
      <c r="I33945"/>
      <c r="L33945"/>
    </row>
    <row r="33946" spans="7:12" x14ac:dyDescent="0.25">
      <c r="G33946"/>
      <c r="I33946"/>
      <c r="L33946"/>
    </row>
    <row r="33947" spans="7:12" x14ac:dyDescent="0.25">
      <c r="G33947"/>
      <c r="I33947"/>
      <c r="L33947"/>
    </row>
    <row r="33948" spans="7:12" x14ac:dyDescent="0.25">
      <c r="G33948"/>
      <c r="I33948"/>
      <c r="L33948"/>
    </row>
    <row r="33949" spans="7:12" x14ac:dyDescent="0.25">
      <c r="G33949"/>
      <c r="I33949"/>
      <c r="L33949"/>
    </row>
    <row r="33950" spans="7:12" x14ac:dyDescent="0.25">
      <c r="G33950"/>
      <c r="I33950"/>
      <c r="L33950"/>
    </row>
    <row r="33951" spans="7:12" x14ac:dyDescent="0.25">
      <c r="G33951"/>
      <c r="I33951"/>
      <c r="L33951"/>
    </row>
    <row r="33952" spans="7:12" x14ac:dyDescent="0.25">
      <c r="G33952"/>
      <c r="I33952"/>
      <c r="L33952"/>
    </row>
    <row r="33953" spans="7:12" x14ac:dyDescent="0.25">
      <c r="G33953"/>
      <c r="I33953"/>
      <c r="L33953"/>
    </row>
    <row r="33954" spans="7:12" x14ac:dyDescent="0.25">
      <c r="G33954"/>
      <c r="I33954"/>
      <c r="L33954"/>
    </row>
    <row r="33955" spans="7:12" x14ac:dyDescent="0.25">
      <c r="G33955"/>
      <c r="I33955"/>
      <c r="L33955"/>
    </row>
    <row r="33956" spans="7:12" x14ac:dyDescent="0.25">
      <c r="G33956"/>
      <c r="I33956"/>
      <c r="L33956"/>
    </row>
    <row r="33957" spans="7:12" x14ac:dyDescent="0.25">
      <c r="G33957"/>
      <c r="I33957"/>
      <c r="L33957"/>
    </row>
    <row r="33958" spans="7:12" x14ac:dyDescent="0.25">
      <c r="G33958"/>
      <c r="I33958"/>
      <c r="L33958"/>
    </row>
    <row r="33959" spans="7:12" x14ac:dyDescent="0.25">
      <c r="G33959"/>
      <c r="I33959"/>
      <c r="L33959"/>
    </row>
    <row r="33960" spans="7:12" x14ac:dyDescent="0.25">
      <c r="G33960"/>
      <c r="I33960"/>
      <c r="L33960"/>
    </row>
    <row r="33961" spans="7:12" x14ac:dyDescent="0.25">
      <c r="G33961"/>
      <c r="I33961"/>
      <c r="L33961"/>
    </row>
    <row r="33962" spans="7:12" x14ac:dyDescent="0.25">
      <c r="G33962"/>
      <c r="I33962"/>
      <c r="L33962"/>
    </row>
    <row r="33963" spans="7:12" x14ac:dyDescent="0.25">
      <c r="G33963"/>
      <c r="I33963"/>
      <c r="L33963"/>
    </row>
    <row r="33964" spans="7:12" x14ac:dyDescent="0.25">
      <c r="G33964"/>
      <c r="I33964"/>
      <c r="L33964"/>
    </row>
    <row r="33965" spans="7:12" x14ac:dyDescent="0.25">
      <c r="G33965"/>
      <c r="I33965"/>
      <c r="L33965"/>
    </row>
    <row r="33966" spans="7:12" x14ac:dyDescent="0.25">
      <c r="G33966"/>
      <c r="I33966"/>
      <c r="L33966"/>
    </row>
    <row r="33967" spans="7:12" x14ac:dyDescent="0.25">
      <c r="G33967"/>
      <c r="I33967"/>
      <c r="L33967"/>
    </row>
    <row r="33968" spans="7:12" x14ac:dyDescent="0.25">
      <c r="G33968"/>
      <c r="I33968"/>
      <c r="L33968"/>
    </row>
    <row r="33969" spans="7:12" x14ac:dyDescent="0.25">
      <c r="G33969"/>
      <c r="I33969"/>
      <c r="L33969"/>
    </row>
    <row r="33970" spans="7:12" x14ac:dyDescent="0.25">
      <c r="G33970"/>
      <c r="I33970"/>
      <c r="L33970"/>
    </row>
    <row r="33971" spans="7:12" x14ac:dyDescent="0.25">
      <c r="G33971"/>
      <c r="I33971"/>
      <c r="L33971"/>
    </row>
    <row r="33972" spans="7:12" x14ac:dyDescent="0.25">
      <c r="G33972"/>
      <c r="I33972"/>
      <c r="L33972"/>
    </row>
    <row r="33973" spans="7:12" x14ac:dyDescent="0.25">
      <c r="G33973"/>
      <c r="I33973"/>
      <c r="L33973"/>
    </row>
    <row r="33974" spans="7:12" x14ac:dyDescent="0.25">
      <c r="G33974"/>
      <c r="I33974"/>
      <c r="L33974"/>
    </row>
    <row r="33975" spans="7:12" x14ac:dyDescent="0.25">
      <c r="G33975"/>
      <c r="I33975"/>
      <c r="L33975"/>
    </row>
    <row r="33976" spans="7:12" x14ac:dyDescent="0.25">
      <c r="G33976"/>
      <c r="I33976"/>
      <c r="L33976"/>
    </row>
    <row r="33977" spans="7:12" x14ac:dyDescent="0.25">
      <c r="G33977"/>
      <c r="I33977"/>
      <c r="L33977"/>
    </row>
    <row r="33978" spans="7:12" x14ac:dyDescent="0.25">
      <c r="G33978"/>
      <c r="I33978"/>
      <c r="L33978"/>
    </row>
    <row r="33979" spans="7:12" x14ac:dyDescent="0.25">
      <c r="G33979"/>
      <c r="I33979"/>
      <c r="L33979"/>
    </row>
    <row r="33980" spans="7:12" x14ac:dyDescent="0.25">
      <c r="G33980"/>
      <c r="I33980"/>
      <c r="L33980"/>
    </row>
    <row r="33981" spans="7:12" x14ac:dyDescent="0.25">
      <c r="G33981"/>
      <c r="I33981"/>
      <c r="L33981"/>
    </row>
    <row r="33982" spans="7:12" x14ac:dyDescent="0.25">
      <c r="G33982"/>
      <c r="I33982"/>
      <c r="L33982"/>
    </row>
    <row r="33983" spans="7:12" x14ac:dyDescent="0.25">
      <c r="G33983"/>
      <c r="I33983"/>
      <c r="L33983"/>
    </row>
    <row r="33984" spans="7:12" x14ac:dyDescent="0.25">
      <c r="G33984"/>
      <c r="I33984"/>
      <c r="L33984"/>
    </row>
    <row r="33985" spans="7:12" x14ac:dyDescent="0.25">
      <c r="G33985"/>
      <c r="I33985"/>
      <c r="L33985"/>
    </row>
    <row r="33986" spans="7:12" x14ac:dyDescent="0.25">
      <c r="G33986"/>
      <c r="I33986"/>
      <c r="L33986"/>
    </row>
    <row r="33987" spans="7:12" x14ac:dyDescent="0.25">
      <c r="G33987"/>
      <c r="I33987"/>
      <c r="L33987"/>
    </row>
    <row r="33988" spans="7:12" x14ac:dyDescent="0.25">
      <c r="G33988"/>
      <c r="I33988"/>
      <c r="L33988"/>
    </row>
    <row r="33989" spans="7:12" x14ac:dyDescent="0.25">
      <c r="G33989"/>
      <c r="I33989"/>
      <c r="L33989"/>
    </row>
    <row r="33990" spans="7:12" x14ac:dyDescent="0.25">
      <c r="G33990"/>
      <c r="I33990"/>
      <c r="L33990"/>
    </row>
    <row r="33991" spans="7:12" x14ac:dyDescent="0.25">
      <c r="G33991"/>
      <c r="I33991"/>
      <c r="L33991"/>
    </row>
    <row r="33992" spans="7:12" x14ac:dyDescent="0.25">
      <c r="G33992"/>
      <c r="I33992"/>
      <c r="L33992"/>
    </row>
    <row r="33993" spans="7:12" x14ac:dyDescent="0.25">
      <c r="G33993"/>
      <c r="I33993"/>
      <c r="L33993"/>
    </row>
    <row r="33994" spans="7:12" x14ac:dyDescent="0.25">
      <c r="G33994"/>
      <c r="I33994"/>
      <c r="L33994"/>
    </row>
    <row r="33995" spans="7:12" x14ac:dyDescent="0.25">
      <c r="G33995"/>
      <c r="I33995"/>
      <c r="L33995"/>
    </row>
    <row r="33996" spans="7:12" x14ac:dyDescent="0.25">
      <c r="G33996"/>
      <c r="I33996"/>
      <c r="L33996"/>
    </row>
    <row r="33997" spans="7:12" x14ac:dyDescent="0.25">
      <c r="G33997"/>
      <c r="I33997"/>
      <c r="L33997"/>
    </row>
    <row r="33998" spans="7:12" x14ac:dyDescent="0.25">
      <c r="G33998"/>
      <c r="I33998"/>
      <c r="L33998"/>
    </row>
    <row r="33999" spans="7:12" x14ac:dyDescent="0.25">
      <c r="G33999"/>
      <c r="I33999"/>
      <c r="L33999"/>
    </row>
    <row r="34000" spans="7:12" x14ac:dyDescent="0.25">
      <c r="G34000"/>
      <c r="I34000"/>
      <c r="L34000"/>
    </row>
    <row r="34001" spans="7:12" x14ac:dyDescent="0.25">
      <c r="G34001"/>
      <c r="I34001"/>
      <c r="L34001"/>
    </row>
    <row r="34002" spans="7:12" x14ac:dyDescent="0.25">
      <c r="G34002"/>
      <c r="I34002"/>
      <c r="L34002"/>
    </row>
    <row r="34003" spans="7:12" x14ac:dyDescent="0.25">
      <c r="G34003"/>
      <c r="I34003"/>
      <c r="L34003"/>
    </row>
    <row r="34004" spans="7:12" x14ac:dyDescent="0.25">
      <c r="G34004"/>
      <c r="I34004"/>
      <c r="L34004"/>
    </row>
    <row r="34005" spans="7:12" x14ac:dyDescent="0.25">
      <c r="G34005"/>
      <c r="I34005"/>
      <c r="L34005"/>
    </row>
    <row r="34006" spans="7:12" x14ac:dyDescent="0.25">
      <c r="G34006"/>
      <c r="I34006"/>
      <c r="L34006"/>
    </row>
    <row r="34007" spans="7:12" x14ac:dyDescent="0.25">
      <c r="G34007"/>
      <c r="I34007"/>
      <c r="L34007"/>
    </row>
    <row r="34008" spans="7:12" x14ac:dyDescent="0.25">
      <c r="G34008"/>
      <c r="I34008"/>
      <c r="L34008"/>
    </row>
    <row r="34009" spans="7:12" x14ac:dyDescent="0.25">
      <c r="G34009"/>
      <c r="I34009"/>
      <c r="L34009"/>
    </row>
    <row r="34010" spans="7:12" x14ac:dyDescent="0.25">
      <c r="G34010"/>
      <c r="I34010"/>
      <c r="L34010"/>
    </row>
    <row r="34011" spans="7:12" x14ac:dyDescent="0.25">
      <c r="G34011"/>
      <c r="I34011"/>
      <c r="L34011"/>
    </row>
    <row r="34012" spans="7:12" x14ac:dyDescent="0.25">
      <c r="G34012"/>
      <c r="I34012"/>
      <c r="L34012"/>
    </row>
    <row r="34013" spans="7:12" x14ac:dyDescent="0.25">
      <c r="G34013"/>
      <c r="I34013"/>
      <c r="L34013"/>
    </row>
    <row r="34014" spans="7:12" x14ac:dyDescent="0.25">
      <c r="G34014"/>
      <c r="I34014"/>
      <c r="L34014"/>
    </row>
    <row r="34015" spans="7:12" x14ac:dyDescent="0.25">
      <c r="G34015"/>
      <c r="I34015"/>
      <c r="L34015"/>
    </row>
    <row r="34016" spans="7:12" x14ac:dyDescent="0.25">
      <c r="G34016"/>
      <c r="I34016"/>
      <c r="L34016"/>
    </row>
    <row r="34017" spans="7:12" x14ac:dyDescent="0.25">
      <c r="G34017"/>
      <c r="I34017"/>
      <c r="L34017"/>
    </row>
    <row r="34018" spans="7:12" x14ac:dyDescent="0.25">
      <c r="G34018"/>
      <c r="I34018"/>
      <c r="L34018"/>
    </row>
    <row r="34019" spans="7:12" x14ac:dyDescent="0.25">
      <c r="G34019"/>
      <c r="I34019"/>
      <c r="L34019"/>
    </row>
    <row r="34020" spans="7:12" x14ac:dyDescent="0.25">
      <c r="G34020"/>
      <c r="I34020"/>
      <c r="L34020"/>
    </row>
    <row r="34021" spans="7:12" x14ac:dyDescent="0.25">
      <c r="G34021"/>
      <c r="I34021"/>
      <c r="L34021"/>
    </row>
    <row r="34022" spans="7:12" x14ac:dyDescent="0.25">
      <c r="G34022"/>
      <c r="I34022"/>
      <c r="L34022"/>
    </row>
    <row r="34023" spans="7:12" x14ac:dyDescent="0.25">
      <c r="G34023"/>
      <c r="I34023"/>
      <c r="L34023"/>
    </row>
    <row r="34024" spans="7:12" x14ac:dyDescent="0.25">
      <c r="G34024"/>
      <c r="I34024"/>
      <c r="L34024"/>
    </row>
    <row r="34025" spans="7:12" x14ac:dyDescent="0.25">
      <c r="G34025"/>
      <c r="I34025"/>
      <c r="L34025"/>
    </row>
    <row r="34026" spans="7:12" x14ac:dyDescent="0.25">
      <c r="G34026"/>
      <c r="I34026"/>
      <c r="L34026"/>
    </row>
    <row r="34027" spans="7:12" x14ac:dyDescent="0.25">
      <c r="G34027"/>
      <c r="I34027"/>
      <c r="L34027"/>
    </row>
    <row r="34028" spans="7:12" x14ac:dyDescent="0.25">
      <c r="G34028"/>
      <c r="I34028"/>
      <c r="L34028"/>
    </row>
    <row r="34029" spans="7:12" x14ac:dyDescent="0.25">
      <c r="G34029"/>
      <c r="I34029"/>
      <c r="L34029"/>
    </row>
    <row r="34030" spans="7:12" x14ac:dyDescent="0.25">
      <c r="G34030"/>
      <c r="I34030"/>
      <c r="L34030"/>
    </row>
    <row r="34031" spans="7:12" x14ac:dyDescent="0.25">
      <c r="G34031"/>
      <c r="I34031"/>
      <c r="L34031"/>
    </row>
    <row r="34032" spans="7:12" x14ac:dyDescent="0.25">
      <c r="G34032"/>
      <c r="I34032"/>
      <c r="L34032"/>
    </row>
    <row r="34033" spans="7:12" x14ac:dyDescent="0.25">
      <c r="G34033"/>
      <c r="I34033"/>
      <c r="L34033"/>
    </row>
    <row r="34034" spans="7:12" x14ac:dyDescent="0.25">
      <c r="G34034"/>
      <c r="I34034"/>
      <c r="L34034"/>
    </row>
    <row r="34035" spans="7:12" x14ac:dyDescent="0.25">
      <c r="G34035"/>
      <c r="I34035"/>
      <c r="L34035"/>
    </row>
    <row r="34036" spans="7:12" x14ac:dyDescent="0.25">
      <c r="G34036"/>
      <c r="I34036"/>
      <c r="L34036"/>
    </row>
    <row r="34037" spans="7:12" x14ac:dyDescent="0.25">
      <c r="G34037"/>
      <c r="I34037"/>
      <c r="L34037"/>
    </row>
    <row r="34038" spans="7:12" x14ac:dyDescent="0.25">
      <c r="G34038"/>
      <c r="I34038"/>
      <c r="L34038"/>
    </row>
    <row r="34039" spans="7:12" x14ac:dyDescent="0.25">
      <c r="G34039"/>
      <c r="I34039"/>
      <c r="L34039"/>
    </row>
    <row r="34040" spans="7:12" x14ac:dyDescent="0.25">
      <c r="G34040"/>
      <c r="I34040"/>
      <c r="L34040"/>
    </row>
    <row r="34041" spans="7:12" x14ac:dyDescent="0.25">
      <c r="G34041"/>
      <c r="I34041"/>
      <c r="L34041"/>
    </row>
    <row r="34042" spans="7:12" x14ac:dyDescent="0.25">
      <c r="G34042"/>
      <c r="I34042"/>
      <c r="L34042"/>
    </row>
    <row r="34043" spans="7:12" x14ac:dyDescent="0.25">
      <c r="G34043"/>
      <c r="I34043"/>
      <c r="L34043"/>
    </row>
    <row r="34044" spans="7:12" x14ac:dyDescent="0.25">
      <c r="G34044"/>
      <c r="I34044"/>
      <c r="L34044"/>
    </row>
    <row r="34045" spans="7:12" x14ac:dyDescent="0.25">
      <c r="G34045"/>
      <c r="I34045"/>
      <c r="L34045"/>
    </row>
    <row r="34046" spans="7:12" x14ac:dyDescent="0.25">
      <c r="G34046"/>
      <c r="I34046"/>
      <c r="L34046"/>
    </row>
    <row r="34047" spans="7:12" x14ac:dyDescent="0.25">
      <c r="G34047"/>
      <c r="I34047"/>
      <c r="L34047"/>
    </row>
    <row r="34048" spans="7:12" x14ac:dyDescent="0.25">
      <c r="G34048"/>
      <c r="I34048"/>
      <c r="L34048"/>
    </row>
    <row r="34049" spans="7:12" x14ac:dyDescent="0.25">
      <c r="G34049"/>
      <c r="I34049"/>
      <c r="L34049"/>
    </row>
    <row r="34050" spans="7:12" x14ac:dyDescent="0.25">
      <c r="G34050"/>
      <c r="I34050"/>
      <c r="L34050"/>
    </row>
    <row r="34051" spans="7:12" x14ac:dyDescent="0.25">
      <c r="G34051"/>
      <c r="I34051"/>
      <c r="L34051"/>
    </row>
    <row r="34052" spans="7:12" x14ac:dyDescent="0.25">
      <c r="G34052"/>
      <c r="I34052"/>
      <c r="L34052"/>
    </row>
    <row r="34053" spans="7:12" x14ac:dyDescent="0.25">
      <c r="G34053"/>
      <c r="I34053"/>
      <c r="L34053"/>
    </row>
    <row r="34054" spans="7:12" x14ac:dyDescent="0.25">
      <c r="G34054"/>
      <c r="I34054"/>
      <c r="L34054"/>
    </row>
    <row r="34055" spans="7:12" x14ac:dyDescent="0.25">
      <c r="G34055"/>
      <c r="I34055"/>
      <c r="L34055"/>
    </row>
    <row r="34056" spans="7:12" x14ac:dyDescent="0.25">
      <c r="G34056"/>
      <c r="I34056"/>
      <c r="L34056"/>
    </row>
    <row r="34057" spans="7:12" x14ac:dyDescent="0.25">
      <c r="G34057"/>
      <c r="I34057"/>
      <c r="L34057"/>
    </row>
    <row r="34058" spans="7:12" x14ac:dyDescent="0.25">
      <c r="G34058"/>
      <c r="I34058"/>
      <c r="L34058"/>
    </row>
    <row r="34059" spans="7:12" x14ac:dyDescent="0.25">
      <c r="G34059"/>
      <c r="I34059"/>
      <c r="L34059"/>
    </row>
    <row r="34060" spans="7:12" x14ac:dyDescent="0.25">
      <c r="G34060"/>
      <c r="I34060"/>
      <c r="L34060"/>
    </row>
    <row r="34061" spans="7:12" x14ac:dyDescent="0.25">
      <c r="G34061"/>
      <c r="I34061"/>
      <c r="L34061"/>
    </row>
    <row r="34062" spans="7:12" x14ac:dyDescent="0.25">
      <c r="G34062"/>
      <c r="I34062"/>
      <c r="L34062"/>
    </row>
    <row r="34063" spans="7:12" x14ac:dyDescent="0.25">
      <c r="G34063"/>
      <c r="I34063"/>
      <c r="L34063"/>
    </row>
    <row r="34064" spans="7:12" x14ac:dyDescent="0.25">
      <c r="G34064"/>
      <c r="I34064"/>
      <c r="L34064"/>
    </row>
    <row r="34065" spans="7:12" x14ac:dyDescent="0.25">
      <c r="G34065"/>
      <c r="I34065"/>
      <c r="L34065"/>
    </row>
    <row r="34066" spans="7:12" x14ac:dyDescent="0.25">
      <c r="G34066"/>
      <c r="I34066"/>
      <c r="L34066"/>
    </row>
    <row r="34067" spans="7:12" x14ac:dyDescent="0.25">
      <c r="G34067"/>
      <c r="I34067"/>
      <c r="L34067"/>
    </row>
    <row r="34068" spans="7:12" x14ac:dyDescent="0.25">
      <c r="G34068"/>
      <c r="I34068"/>
      <c r="L34068"/>
    </row>
    <row r="34069" spans="7:12" x14ac:dyDescent="0.25">
      <c r="G34069"/>
      <c r="I34069"/>
      <c r="L34069"/>
    </row>
    <row r="34070" spans="7:12" x14ac:dyDescent="0.25">
      <c r="G34070"/>
      <c r="I34070"/>
      <c r="L34070"/>
    </row>
    <row r="34071" spans="7:12" x14ac:dyDescent="0.25">
      <c r="G34071"/>
      <c r="I34071"/>
      <c r="L34071"/>
    </row>
    <row r="34072" spans="7:12" x14ac:dyDescent="0.25">
      <c r="G34072"/>
      <c r="I34072"/>
      <c r="L34072"/>
    </row>
    <row r="34073" spans="7:12" x14ac:dyDescent="0.25">
      <c r="G34073"/>
      <c r="I34073"/>
      <c r="L34073"/>
    </row>
    <row r="34074" spans="7:12" x14ac:dyDescent="0.25">
      <c r="G34074"/>
      <c r="I34074"/>
      <c r="L34074"/>
    </row>
    <row r="34075" spans="7:12" x14ac:dyDescent="0.25">
      <c r="G34075"/>
      <c r="I34075"/>
      <c r="L34075"/>
    </row>
    <row r="34076" spans="7:12" x14ac:dyDescent="0.25">
      <c r="G34076"/>
      <c r="I34076"/>
      <c r="L34076"/>
    </row>
    <row r="34077" spans="7:12" x14ac:dyDescent="0.25">
      <c r="G34077"/>
      <c r="I34077"/>
      <c r="L34077"/>
    </row>
    <row r="34078" spans="7:12" x14ac:dyDescent="0.25">
      <c r="G34078"/>
      <c r="I34078"/>
      <c r="L34078"/>
    </row>
    <row r="34079" spans="7:12" x14ac:dyDescent="0.25">
      <c r="G34079"/>
      <c r="I34079"/>
      <c r="L34079"/>
    </row>
    <row r="34080" spans="7:12" x14ac:dyDescent="0.25">
      <c r="G34080"/>
      <c r="I34080"/>
      <c r="L34080"/>
    </row>
    <row r="34081" spans="7:12" x14ac:dyDescent="0.25">
      <c r="G34081"/>
      <c r="I34081"/>
      <c r="L34081"/>
    </row>
    <row r="34082" spans="7:12" x14ac:dyDescent="0.25">
      <c r="G34082"/>
      <c r="I34082"/>
      <c r="L34082"/>
    </row>
    <row r="34083" spans="7:12" x14ac:dyDescent="0.25">
      <c r="G34083"/>
      <c r="I34083"/>
      <c r="L34083"/>
    </row>
    <row r="34084" spans="7:12" x14ac:dyDescent="0.25">
      <c r="G34084"/>
      <c r="I34084"/>
      <c r="L34084"/>
    </row>
    <row r="34085" spans="7:12" x14ac:dyDescent="0.25">
      <c r="G34085"/>
      <c r="I34085"/>
      <c r="L34085"/>
    </row>
    <row r="34086" spans="7:12" x14ac:dyDescent="0.25">
      <c r="G34086"/>
      <c r="I34086"/>
      <c r="L34086"/>
    </row>
    <row r="34087" spans="7:12" x14ac:dyDescent="0.25">
      <c r="G34087"/>
      <c r="I34087"/>
      <c r="L34087"/>
    </row>
    <row r="34088" spans="7:12" x14ac:dyDescent="0.25">
      <c r="G34088"/>
      <c r="I34088"/>
      <c r="L34088"/>
    </row>
    <row r="34089" spans="7:12" x14ac:dyDescent="0.25">
      <c r="G34089"/>
      <c r="I34089"/>
      <c r="L34089"/>
    </row>
    <row r="34090" spans="7:12" x14ac:dyDescent="0.25">
      <c r="G34090"/>
      <c r="I34090"/>
      <c r="L34090"/>
    </row>
    <row r="34091" spans="7:12" x14ac:dyDescent="0.25">
      <c r="G34091"/>
      <c r="I34091"/>
      <c r="L34091"/>
    </row>
    <row r="34092" spans="7:12" x14ac:dyDescent="0.25">
      <c r="G34092"/>
      <c r="I34092"/>
      <c r="L34092"/>
    </row>
    <row r="34093" spans="7:12" x14ac:dyDescent="0.25">
      <c r="G34093"/>
      <c r="I34093"/>
      <c r="L34093"/>
    </row>
    <row r="34094" spans="7:12" x14ac:dyDescent="0.25">
      <c r="G34094"/>
      <c r="I34094"/>
      <c r="L34094"/>
    </row>
    <row r="34095" spans="7:12" x14ac:dyDescent="0.25">
      <c r="G34095"/>
      <c r="I34095"/>
      <c r="L34095"/>
    </row>
    <row r="34096" spans="7:12" x14ac:dyDescent="0.25">
      <c r="G34096"/>
      <c r="I34096"/>
      <c r="L34096"/>
    </row>
    <row r="34097" spans="7:12" x14ac:dyDescent="0.25">
      <c r="G34097"/>
      <c r="I34097"/>
      <c r="L34097"/>
    </row>
    <row r="34098" spans="7:12" x14ac:dyDescent="0.25">
      <c r="G34098"/>
      <c r="I34098"/>
      <c r="L34098"/>
    </row>
    <row r="34099" spans="7:12" x14ac:dyDescent="0.25">
      <c r="G34099"/>
      <c r="I34099"/>
      <c r="L34099"/>
    </row>
    <row r="34100" spans="7:12" x14ac:dyDescent="0.25">
      <c r="G34100"/>
      <c r="I34100"/>
      <c r="L34100"/>
    </row>
    <row r="34101" spans="7:12" x14ac:dyDescent="0.25">
      <c r="G34101"/>
      <c r="I34101"/>
      <c r="L34101"/>
    </row>
    <row r="34102" spans="7:12" x14ac:dyDescent="0.25">
      <c r="G34102"/>
      <c r="I34102"/>
      <c r="L34102"/>
    </row>
    <row r="34103" spans="7:12" x14ac:dyDescent="0.25">
      <c r="G34103"/>
      <c r="I34103"/>
      <c r="L34103"/>
    </row>
    <row r="34104" spans="7:12" x14ac:dyDescent="0.25">
      <c r="G34104"/>
      <c r="I34104"/>
      <c r="L34104"/>
    </row>
    <row r="34105" spans="7:12" x14ac:dyDescent="0.25">
      <c r="G34105"/>
      <c r="I34105"/>
      <c r="L34105"/>
    </row>
    <row r="34106" spans="7:12" x14ac:dyDescent="0.25">
      <c r="G34106"/>
      <c r="I34106"/>
      <c r="L34106"/>
    </row>
    <row r="34107" spans="7:12" x14ac:dyDescent="0.25">
      <c r="G34107"/>
      <c r="I34107"/>
      <c r="L34107"/>
    </row>
    <row r="34108" spans="7:12" x14ac:dyDescent="0.25">
      <c r="G34108"/>
      <c r="I34108"/>
      <c r="L34108"/>
    </row>
    <row r="34109" spans="7:12" x14ac:dyDescent="0.25">
      <c r="G34109"/>
      <c r="I34109"/>
      <c r="L34109"/>
    </row>
    <row r="34110" spans="7:12" x14ac:dyDescent="0.25">
      <c r="G34110"/>
      <c r="I34110"/>
      <c r="L34110"/>
    </row>
    <row r="34111" spans="7:12" x14ac:dyDescent="0.25">
      <c r="G34111"/>
      <c r="I34111"/>
      <c r="L34111"/>
    </row>
    <row r="34112" spans="7:12" x14ac:dyDescent="0.25">
      <c r="G34112"/>
      <c r="I34112"/>
      <c r="L34112"/>
    </row>
    <row r="34113" spans="7:12" x14ac:dyDescent="0.25">
      <c r="G34113"/>
      <c r="I34113"/>
      <c r="L34113"/>
    </row>
    <row r="34114" spans="7:12" x14ac:dyDescent="0.25">
      <c r="G34114"/>
      <c r="I34114"/>
      <c r="L34114"/>
    </row>
    <row r="34115" spans="7:12" x14ac:dyDescent="0.25">
      <c r="G34115"/>
      <c r="I34115"/>
      <c r="L34115"/>
    </row>
    <row r="34116" spans="7:12" x14ac:dyDescent="0.25">
      <c r="G34116"/>
      <c r="I34116"/>
      <c r="L34116"/>
    </row>
    <row r="34117" spans="7:12" x14ac:dyDescent="0.25">
      <c r="G34117"/>
      <c r="I34117"/>
      <c r="L34117"/>
    </row>
    <row r="34118" spans="7:12" x14ac:dyDescent="0.25">
      <c r="G34118"/>
      <c r="I34118"/>
      <c r="L34118"/>
    </row>
    <row r="34119" spans="7:12" x14ac:dyDescent="0.25">
      <c r="G34119"/>
      <c r="I34119"/>
      <c r="L34119"/>
    </row>
    <row r="34120" spans="7:12" x14ac:dyDescent="0.25">
      <c r="G34120"/>
      <c r="I34120"/>
      <c r="L34120"/>
    </row>
    <row r="34121" spans="7:12" x14ac:dyDescent="0.25">
      <c r="G34121"/>
      <c r="I34121"/>
      <c r="L34121"/>
    </row>
    <row r="34122" spans="7:12" x14ac:dyDescent="0.25">
      <c r="G34122"/>
      <c r="I34122"/>
      <c r="L34122"/>
    </row>
    <row r="34123" spans="7:12" x14ac:dyDescent="0.25">
      <c r="G34123"/>
      <c r="I34123"/>
      <c r="L34123"/>
    </row>
    <row r="34124" spans="7:12" x14ac:dyDescent="0.25">
      <c r="G34124"/>
      <c r="I34124"/>
      <c r="L34124"/>
    </row>
    <row r="34125" spans="7:12" x14ac:dyDescent="0.25">
      <c r="G34125"/>
      <c r="I34125"/>
      <c r="L34125"/>
    </row>
    <row r="34126" spans="7:12" x14ac:dyDescent="0.25">
      <c r="G34126"/>
      <c r="I34126"/>
      <c r="L34126"/>
    </row>
    <row r="34127" spans="7:12" x14ac:dyDescent="0.25">
      <c r="G34127"/>
      <c r="I34127"/>
      <c r="L34127"/>
    </row>
    <row r="34128" spans="7:12" x14ac:dyDescent="0.25">
      <c r="G34128"/>
      <c r="I34128"/>
      <c r="L34128"/>
    </row>
    <row r="34129" spans="7:12" x14ac:dyDescent="0.25">
      <c r="G34129"/>
      <c r="I34129"/>
      <c r="L34129"/>
    </row>
    <row r="34130" spans="7:12" x14ac:dyDescent="0.25">
      <c r="G34130"/>
      <c r="I34130"/>
      <c r="L34130"/>
    </row>
    <row r="34131" spans="7:12" x14ac:dyDescent="0.25">
      <c r="G34131"/>
      <c r="I34131"/>
      <c r="L34131"/>
    </row>
    <row r="34132" spans="7:12" x14ac:dyDescent="0.25">
      <c r="G34132"/>
      <c r="I34132"/>
      <c r="L34132"/>
    </row>
    <row r="34133" spans="7:12" x14ac:dyDescent="0.25">
      <c r="G34133"/>
      <c r="I34133"/>
      <c r="L34133"/>
    </row>
    <row r="34134" spans="7:12" x14ac:dyDescent="0.25">
      <c r="G34134"/>
      <c r="I34134"/>
      <c r="L34134"/>
    </row>
    <row r="34135" spans="7:12" x14ac:dyDescent="0.25">
      <c r="G34135"/>
      <c r="I34135"/>
      <c r="L34135"/>
    </row>
    <row r="34136" spans="7:12" x14ac:dyDescent="0.25">
      <c r="G34136"/>
      <c r="I34136"/>
      <c r="L34136"/>
    </row>
    <row r="34137" spans="7:12" x14ac:dyDescent="0.25">
      <c r="G34137"/>
      <c r="I34137"/>
      <c r="L34137"/>
    </row>
    <row r="34138" spans="7:12" x14ac:dyDescent="0.25">
      <c r="G34138"/>
      <c r="I34138"/>
      <c r="L34138"/>
    </row>
    <row r="34139" spans="7:12" x14ac:dyDescent="0.25">
      <c r="G34139"/>
      <c r="I34139"/>
      <c r="L34139"/>
    </row>
    <row r="34140" spans="7:12" x14ac:dyDescent="0.25">
      <c r="G34140"/>
      <c r="I34140"/>
      <c r="L34140"/>
    </row>
    <row r="34141" spans="7:12" x14ac:dyDescent="0.25">
      <c r="G34141"/>
      <c r="I34141"/>
      <c r="L34141"/>
    </row>
    <row r="34142" spans="7:12" x14ac:dyDescent="0.25">
      <c r="G34142"/>
      <c r="I34142"/>
      <c r="L34142"/>
    </row>
    <row r="34143" spans="7:12" x14ac:dyDescent="0.25">
      <c r="G34143"/>
      <c r="I34143"/>
      <c r="L34143"/>
    </row>
    <row r="34144" spans="7:12" x14ac:dyDescent="0.25">
      <c r="G34144"/>
      <c r="I34144"/>
      <c r="L34144"/>
    </row>
    <row r="34145" spans="7:12" x14ac:dyDescent="0.25">
      <c r="G34145"/>
      <c r="I34145"/>
      <c r="L34145"/>
    </row>
    <row r="34146" spans="7:12" x14ac:dyDescent="0.25">
      <c r="G34146"/>
      <c r="I34146"/>
      <c r="L34146"/>
    </row>
    <row r="34147" spans="7:12" x14ac:dyDescent="0.25">
      <c r="G34147"/>
      <c r="I34147"/>
      <c r="L34147"/>
    </row>
    <row r="34148" spans="7:12" x14ac:dyDescent="0.25">
      <c r="G34148"/>
      <c r="I34148"/>
      <c r="L34148"/>
    </row>
    <row r="34149" spans="7:12" x14ac:dyDescent="0.25">
      <c r="G34149"/>
      <c r="I34149"/>
      <c r="L34149"/>
    </row>
    <row r="34150" spans="7:12" x14ac:dyDescent="0.25">
      <c r="G34150"/>
      <c r="I34150"/>
      <c r="L34150"/>
    </row>
    <row r="34151" spans="7:12" x14ac:dyDescent="0.25">
      <c r="G34151"/>
      <c r="I34151"/>
      <c r="L34151"/>
    </row>
    <row r="34152" spans="7:12" x14ac:dyDescent="0.25">
      <c r="G34152"/>
      <c r="I34152"/>
      <c r="L34152"/>
    </row>
    <row r="34153" spans="7:12" x14ac:dyDescent="0.25">
      <c r="G34153"/>
      <c r="I34153"/>
      <c r="L34153"/>
    </row>
    <row r="34154" spans="7:12" x14ac:dyDescent="0.25">
      <c r="G34154"/>
      <c r="I34154"/>
      <c r="L34154"/>
    </row>
    <row r="34155" spans="7:12" x14ac:dyDescent="0.25">
      <c r="G34155"/>
      <c r="I34155"/>
      <c r="L34155"/>
    </row>
    <row r="34156" spans="7:12" x14ac:dyDescent="0.25">
      <c r="G34156"/>
      <c r="I34156"/>
      <c r="L34156"/>
    </row>
    <row r="34157" spans="7:12" x14ac:dyDescent="0.25">
      <c r="G34157"/>
      <c r="I34157"/>
      <c r="L34157"/>
    </row>
    <row r="34158" spans="7:12" x14ac:dyDescent="0.25">
      <c r="G34158"/>
      <c r="I34158"/>
      <c r="L34158"/>
    </row>
    <row r="34159" spans="7:12" x14ac:dyDescent="0.25">
      <c r="G34159"/>
      <c r="I34159"/>
      <c r="L34159"/>
    </row>
    <row r="34160" spans="7:12" x14ac:dyDescent="0.25">
      <c r="G34160"/>
      <c r="I34160"/>
      <c r="L34160"/>
    </row>
    <row r="34161" spans="7:12" x14ac:dyDescent="0.25">
      <c r="G34161"/>
      <c r="I34161"/>
      <c r="L34161"/>
    </row>
    <row r="34162" spans="7:12" x14ac:dyDescent="0.25">
      <c r="G34162"/>
      <c r="I34162"/>
      <c r="L34162"/>
    </row>
    <row r="34163" spans="7:12" x14ac:dyDescent="0.25">
      <c r="G34163"/>
      <c r="I34163"/>
      <c r="L34163"/>
    </row>
    <row r="34164" spans="7:12" x14ac:dyDescent="0.25">
      <c r="G34164"/>
      <c r="I34164"/>
      <c r="L34164"/>
    </row>
    <row r="34165" spans="7:12" x14ac:dyDescent="0.25">
      <c r="G34165"/>
      <c r="I34165"/>
      <c r="L34165"/>
    </row>
    <row r="34166" spans="7:12" x14ac:dyDescent="0.25">
      <c r="G34166"/>
      <c r="I34166"/>
      <c r="L34166"/>
    </row>
    <row r="34167" spans="7:12" x14ac:dyDescent="0.25">
      <c r="G34167"/>
      <c r="I34167"/>
      <c r="L34167"/>
    </row>
    <row r="34168" spans="7:12" x14ac:dyDescent="0.25">
      <c r="G34168"/>
      <c r="I34168"/>
      <c r="L34168"/>
    </row>
    <row r="34169" spans="7:12" x14ac:dyDescent="0.25">
      <c r="G34169"/>
      <c r="I34169"/>
      <c r="L34169"/>
    </row>
    <row r="34170" spans="7:12" x14ac:dyDescent="0.25">
      <c r="G34170"/>
      <c r="I34170"/>
      <c r="L34170"/>
    </row>
    <row r="34171" spans="7:12" x14ac:dyDescent="0.25">
      <c r="G34171"/>
      <c r="I34171"/>
      <c r="L34171"/>
    </row>
    <row r="34172" spans="7:12" x14ac:dyDescent="0.25">
      <c r="G34172"/>
      <c r="I34172"/>
      <c r="L34172"/>
    </row>
    <row r="34173" spans="7:12" x14ac:dyDescent="0.25">
      <c r="G34173"/>
      <c r="I34173"/>
      <c r="L34173"/>
    </row>
    <row r="34174" spans="7:12" x14ac:dyDescent="0.25">
      <c r="G34174"/>
      <c r="I34174"/>
      <c r="L34174"/>
    </row>
    <row r="34175" spans="7:12" x14ac:dyDescent="0.25">
      <c r="G34175"/>
      <c r="I34175"/>
      <c r="L34175"/>
    </row>
    <row r="34176" spans="7:12" x14ac:dyDescent="0.25">
      <c r="G34176"/>
      <c r="I34176"/>
      <c r="L34176"/>
    </row>
    <row r="34177" spans="7:12" x14ac:dyDescent="0.25">
      <c r="G34177"/>
      <c r="I34177"/>
      <c r="L34177"/>
    </row>
    <row r="34178" spans="7:12" x14ac:dyDescent="0.25">
      <c r="G34178"/>
      <c r="I34178"/>
      <c r="L34178"/>
    </row>
    <row r="34179" spans="7:12" x14ac:dyDescent="0.25">
      <c r="G34179"/>
      <c r="I34179"/>
      <c r="L34179"/>
    </row>
    <row r="34180" spans="7:12" x14ac:dyDescent="0.25">
      <c r="G34180"/>
      <c r="I34180"/>
      <c r="L34180"/>
    </row>
    <row r="34181" spans="7:12" x14ac:dyDescent="0.25">
      <c r="G34181"/>
      <c r="I34181"/>
      <c r="L34181"/>
    </row>
    <row r="34182" spans="7:12" x14ac:dyDescent="0.25">
      <c r="G34182"/>
      <c r="I34182"/>
      <c r="L34182"/>
    </row>
    <row r="34183" spans="7:12" x14ac:dyDescent="0.25">
      <c r="G34183"/>
      <c r="I34183"/>
      <c r="L34183"/>
    </row>
    <row r="34184" spans="7:12" x14ac:dyDescent="0.25">
      <c r="G34184"/>
      <c r="I34184"/>
      <c r="L34184"/>
    </row>
    <row r="34185" spans="7:12" x14ac:dyDescent="0.25">
      <c r="G34185"/>
      <c r="I34185"/>
      <c r="L34185"/>
    </row>
    <row r="34186" spans="7:12" x14ac:dyDescent="0.25">
      <c r="G34186"/>
      <c r="I34186"/>
      <c r="L34186"/>
    </row>
    <row r="34187" spans="7:12" x14ac:dyDescent="0.25">
      <c r="G34187"/>
      <c r="I34187"/>
      <c r="L34187"/>
    </row>
    <row r="34188" spans="7:12" x14ac:dyDescent="0.25">
      <c r="G34188"/>
      <c r="I34188"/>
      <c r="L34188"/>
    </row>
    <row r="34189" spans="7:12" x14ac:dyDescent="0.25">
      <c r="G34189"/>
      <c r="I34189"/>
      <c r="L34189"/>
    </row>
    <row r="34190" spans="7:12" x14ac:dyDescent="0.25">
      <c r="G34190"/>
      <c r="I34190"/>
      <c r="L34190"/>
    </row>
    <row r="34191" spans="7:12" x14ac:dyDescent="0.25">
      <c r="G34191"/>
      <c r="I34191"/>
      <c r="L34191"/>
    </row>
    <row r="34192" spans="7:12" x14ac:dyDescent="0.25">
      <c r="G34192"/>
      <c r="I34192"/>
      <c r="L34192"/>
    </row>
    <row r="34193" spans="7:12" x14ac:dyDescent="0.25">
      <c r="G34193"/>
      <c r="I34193"/>
      <c r="L34193"/>
    </row>
    <row r="34194" spans="7:12" x14ac:dyDescent="0.25">
      <c r="G34194"/>
      <c r="I34194"/>
      <c r="L34194"/>
    </row>
    <row r="34195" spans="7:12" x14ac:dyDescent="0.25">
      <c r="G34195"/>
      <c r="I34195"/>
      <c r="L34195"/>
    </row>
    <row r="34196" spans="7:12" x14ac:dyDescent="0.25">
      <c r="G34196"/>
      <c r="I34196"/>
      <c r="L34196"/>
    </row>
    <row r="34197" spans="7:12" x14ac:dyDescent="0.25">
      <c r="G34197"/>
      <c r="I34197"/>
      <c r="L34197"/>
    </row>
    <row r="34198" spans="7:12" x14ac:dyDescent="0.25">
      <c r="G34198"/>
      <c r="I34198"/>
      <c r="L34198"/>
    </row>
    <row r="34199" spans="7:12" x14ac:dyDescent="0.25">
      <c r="G34199"/>
      <c r="I34199"/>
      <c r="L34199"/>
    </row>
    <row r="34200" spans="7:12" x14ac:dyDescent="0.25">
      <c r="G34200"/>
      <c r="I34200"/>
      <c r="L34200"/>
    </row>
    <row r="34201" spans="7:12" x14ac:dyDescent="0.25">
      <c r="G34201"/>
      <c r="I34201"/>
      <c r="L34201"/>
    </row>
    <row r="34202" spans="7:12" x14ac:dyDescent="0.25">
      <c r="G34202"/>
      <c r="I34202"/>
      <c r="L34202"/>
    </row>
    <row r="34203" spans="7:12" x14ac:dyDescent="0.25">
      <c r="G34203"/>
      <c r="I34203"/>
      <c r="L34203"/>
    </row>
    <row r="34204" spans="7:12" x14ac:dyDescent="0.25">
      <c r="G34204"/>
      <c r="I34204"/>
      <c r="L34204"/>
    </row>
    <row r="34205" spans="7:12" x14ac:dyDescent="0.25">
      <c r="G34205"/>
      <c r="I34205"/>
      <c r="L34205"/>
    </row>
    <row r="34206" spans="7:12" x14ac:dyDescent="0.25">
      <c r="G34206"/>
      <c r="I34206"/>
      <c r="L34206"/>
    </row>
    <row r="34207" spans="7:12" x14ac:dyDescent="0.25">
      <c r="G34207"/>
      <c r="I34207"/>
      <c r="L34207"/>
    </row>
    <row r="34208" spans="7:12" x14ac:dyDescent="0.25">
      <c r="G34208"/>
      <c r="I34208"/>
      <c r="L34208"/>
    </row>
    <row r="34209" spans="7:12" x14ac:dyDescent="0.25">
      <c r="G34209"/>
      <c r="I34209"/>
      <c r="L34209"/>
    </row>
    <row r="34210" spans="7:12" x14ac:dyDescent="0.25">
      <c r="G34210"/>
      <c r="I34210"/>
      <c r="L34210"/>
    </row>
    <row r="34211" spans="7:12" x14ac:dyDescent="0.25">
      <c r="G34211"/>
      <c r="I34211"/>
      <c r="L34211"/>
    </row>
    <row r="34212" spans="7:12" x14ac:dyDescent="0.25">
      <c r="G34212"/>
      <c r="I34212"/>
      <c r="L34212"/>
    </row>
    <row r="34213" spans="7:12" x14ac:dyDescent="0.25">
      <c r="G34213"/>
      <c r="I34213"/>
      <c r="L34213"/>
    </row>
    <row r="34214" spans="7:12" x14ac:dyDescent="0.25">
      <c r="G34214"/>
      <c r="I34214"/>
      <c r="L34214"/>
    </row>
    <row r="34215" spans="7:12" x14ac:dyDescent="0.25">
      <c r="G34215"/>
      <c r="I34215"/>
      <c r="L34215"/>
    </row>
    <row r="34216" spans="7:12" x14ac:dyDescent="0.25">
      <c r="G34216"/>
      <c r="I34216"/>
      <c r="L34216"/>
    </row>
    <row r="34217" spans="7:12" x14ac:dyDescent="0.25">
      <c r="G34217"/>
      <c r="I34217"/>
      <c r="L34217"/>
    </row>
    <row r="34218" spans="7:12" x14ac:dyDescent="0.25">
      <c r="G34218"/>
      <c r="I34218"/>
      <c r="L34218"/>
    </row>
    <row r="34219" spans="7:12" x14ac:dyDescent="0.25">
      <c r="G34219"/>
      <c r="I34219"/>
      <c r="L34219"/>
    </row>
    <row r="34220" spans="7:12" x14ac:dyDescent="0.25">
      <c r="G34220"/>
      <c r="I34220"/>
      <c r="L34220"/>
    </row>
    <row r="34221" spans="7:12" x14ac:dyDescent="0.25">
      <c r="G34221"/>
      <c r="I34221"/>
      <c r="L34221"/>
    </row>
    <row r="34222" spans="7:12" x14ac:dyDescent="0.25">
      <c r="G34222"/>
      <c r="I34222"/>
      <c r="L34222"/>
    </row>
    <row r="34223" spans="7:12" x14ac:dyDescent="0.25">
      <c r="G34223"/>
      <c r="I34223"/>
      <c r="L34223"/>
    </row>
    <row r="34224" spans="7:12" x14ac:dyDescent="0.25">
      <c r="G34224"/>
      <c r="I34224"/>
      <c r="L34224"/>
    </row>
    <row r="34225" spans="7:12" x14ac:dyDescent="0.25">
      <c r="G34225"/>
      <c r="I34225"/>
      <c r="L34225"/>
    </row>
    <row r="34226" spans="7:12" x14ac:dyDescent="0.25">
      <c r="G34226"/>
      <c r="I34226"/>
      <c r="L34226"/>
    </row>
    <row r="34227" spans="7:12" x14ac:dyDescent="0.25">
      <c r="G34227"/>
      <c r="I34227"/>
      <c r="L34227"/>
    </row>
    <row r="34228" spans="7:12" x14ac:dyDescent="0.25">
      <c r="G34228"/>
      <c r="I34228"/>
      <c r="L34228"/>
    </row>
    <row r="34229" spans="7:12" x14ac:dyDescent="0.25">
      <c r="G34229"/>
      <c r="I34229"/>
      <c r="L34229"/>
    </row>
    <row r="34230" spans="7:12" x14ac:dyDescent="0.25">
      <c r="G34230"/>
      <c r="I34230"/>
      <c r="L34230"/>
    </row>
    <row r="34231" spans="7:12" x14ac:dyDescent="0.25">
      <c r="G34231"/>
      <c r="I34231"/>
      <c r="L34231"/>
    </row>
    <row r="34232" spans="7:12" x14ac:dyDescent="0.25">
      <c r="G34232"/>
      <c r="I34232"/>
      <c r="L34232"/>
    </row>
    <row r="34233" spans="7:12" x14ac:dyDescent="0.25">
      <c r="G34233"/>
      <c r="I34233"/>
      <c r="L34233"/>
    </row>
    <row r="34234" spans="7:12" x14ac:dyDescent="0.25">
      <c r="G34234"/>
      <c r="I34234"/>
      <c r="L34234"/>
    </row>
    <row r="34235" spans="7:12" x14ac:dyDescent="0.25">
      <c r="G34235"/>
      <c r="I34235"/>
      <c r="L34235"/>
    </row>
    <row r="34236" spans="7:12" x14ac:dyDescent="0.25">
      <c r="G34236"/>
      <c r="I34236"/>
      <c r="L34236"/>
    </row>
    <row r="34237" spans="7:12" x14ac:dyDescent="0.25">
      <c r="G34237"/>
      <c r="I34237"/>
      <c r="L34237"/>
    </row>
    <row r="34238" spans="7:12" x14ac:dyDescent="0.25">
      <c r="G34238"/>
      <c r="I34238"/>
      <c r="L34238"/>
    </row>
    <row r="34239" spans="7:12" x14ac:dyDescent="0.25">
      <c r="G34239"/>
      <c r="I34239"/>
      <c r="L34239"/>
    </row>
    <row r="34240" spans="7:12" x14ac:dyDescent="0.25">
      <c r="G34240"/>
      <c r="I34240"/>
      <c r="L34240"/>
    </row>
    <row r="34241" spans="7:12" x14ac:dyDescent="0.25">
      <c r="G34241"/>
      <c r="I34241"/>
      <c r="L34241"/>
    </row>
    <row r="34242" spans="7:12" x14ac:dyDescent="0.25">
      <c r="G34242"/>
      <c r="I34242"/>
      <c r="L34242"/>
    </row>
    <row r="34243" spans="7:12" x14ac:dyDescent="0.25">
      <c r="G34243"/>
      <c r="I34243"/>
      <c r="L34243"/>
    </row>
    <row r="34244" spans="7:12" x14ac:dyDescent="0.25">
      <c r="G34244"/>
      <c r="I34244"/>
      <c r="L34244"/>
    </row>
    <row r="34245" spans="7:12" x14ac:dyDescent="0.25">
      <c r="G34245"/>
      <c r="I34245"/>
      <c r="L34245"/>
    </row>
    <row r="34246" spans="7:12" x14ac:dyDescent="0.25">
      <c r="G34246"/>
      <c r="I34246"/>
      <c r="L34246"/>
    </row>
    <row r="34247" spans="7:12" x14ac:dyDescent="0.25">
      <c r="G34247"/>
      <c r="I34247"/>
      <c r="L34247"/>
    </row>
    <row r="34248" spans="7:12" x14ac:dyDescent="0.25">
      <c r="G34248"/>
      <c r="I34248"/>
      <c r="L34248"/>
    </row>
    <row r="34249" spans="7:12" x14ac:dyDescent="0.25">
      <c r="G34249"/>
      <c r="I34249"/>
      <c r="L34249"/>
    </row>
    <row r="34250" spans="7:12" x14ac:dyDescent="0.25">
      <c r="G34250"/>
      <c r="I34250"/>
      <c r="L34250"/>
    </row>
    <row r="34251" spans="7:12" x14ac:dyDescent="0.25">
      <c r="G34251"/>
      <c r="I34251"/>
      <c r="L34251"/>
    </row>
    <row r="34252" spans="7:12" x14ac:dyDescent="0.25">
      <c r="G34252"/>
      <c r="I34252"/>
      <c r="L34252"/>
    </row>
    <row r="34253" spans="7:12" x14ac:dyDescent="0.25">
      <c r="G34253"/>
      <c r="I34253"/>
      <c r="L34253"/>
    </row>
    <row r="34254" spans="7:12" x14ac:dyDescent="0.25">
      <c r="G34254"/>
      <c r="I34254"/>
      <c r="L34254"/>
    </row>
    <row r="34255" spans="7:12" x14ac:dyDescent="0.25">
      <c r="G34255"/>
      <c r="I34255"/>
      <c r="L34255"/>
    </row>
    <row r="34256" spans="7:12" x14ac:dyDescent="0.25">
      <c r="G34256"/>
      <c r="I34256"/>
      <c r="L34256"/>
    </row>
    <row r="34257" spans="7:12" x14ac:dyDescent="0.25">
      <c r="G34257"/>
      <c r="I34257"/>
      <c r="L34257"/>
    </row>
    <row r="34258" spans="7:12" x14ac:dyDescent="0.25">
      <c r="G34258"/>
      <c r="I34258"/>
      <c r="L34258"/>
    </row>
    <row r="34259" spans="7:12" x14ac:dyDescent="0.25">
      <c r="G34259"/>
      <c r="I34259"/>
      <c r="L34259"/>
    </row>
    <row r="34260" spans="7:12" x14ac:dyDescent="0.25">
      <c r="G34260"/>
      <c r="I34260"/>
      <c r="L34260"/>
    </row>
    <row r="34261" spans="7:12" x14ac:dyDescent="0.25">
      <c r="G34261"/>
      <c r="I34261"/>
      <c r="L34261"/>
    </row>
    <row r="34262" spans="7:12" x14ac:dyDescent="0.25">
      <c r="G34262"/>
      <c r="I34262"/>
      <c r="L34262"/>
    </row>
    <row r="34263" spans="7:12" x14ac:dyDescent="0.25">
      <c r="G34263"/>
      <c r="I34263"/>
      <c r="L34263"/>
    </row>
    <row r="34264" spans="7:12" x14ac:dyDescent="0.25">
      <c r="G34264"/>
      <c r="I34264"/>
      <c r="L34264"/>
    </row>
    <row r="34265" spans="7:12" x14ac:dyDescent="0.25">
      <c r="G34265"/>
      <c r="I34265"/>
      <c r="L34265"/>
    </row>
    <row r="34266" spans="7:12" x14ac:dyDescent="0.25">
      <c r="G34266"/>
      <c r="I34266"/>
      <c r="L34266"/>
    </row>
    <row r="34267" spans="7:12" x14ac:dyDescent="0.25">
      <c r="G34267"/>
      <c r="I34267"/>
      <c r="L34267"/>
    </row>
    <row r="34268" spans="7:12" x14ac:dyDescent="0.25">
      <c r="G34268"/>
      <c r="I34268"/>
      <c r="L34268"/>
    </row>
    <row r="34269" spans="7:12" x14ac:dyDescent="0.25">
      <c r="G34269"/>
      <c r="I34269"/>
      <c r="L34269"/>
    </row>
    <row r="34270" spans="7:12" x14ac:dyDescent="0.25">
      <c r="G34270"/>
      <c r="I34270"/>
      <c r="L34270"/>
    </row>
    <row r="34271" spans="7:12" x14ac:dyDescent="0.25">
      <c r="G34271"/>
      <c r="I34271"/>
      <c r="L34271"/>
    </row>
    <row r="34272" spans="7:12" x14ac:dyDescent="0.25">
      <c r="G34272"/>
      <c r="I34272"/>
      <c r="L34272"/>
    </row>
    <row r="34273" spans="7:12" x14ac:dyDescent="0.25">
      <c r="G34273"/>
      <c r="I34273"/>
      <c r="L34273"/>
    </row>
    <row r="34274" spans="7:12" x14ac:dyDescent="0.25">
      <c r="G34274"/>
      <c r="I34274"/>
      <c r="L34274"/>
    </row>
    <row r="34275" spans="7:12" x14ac:dyDescent="0.25">
      <c r="G34275"/>
      <c r="I34275"/>
      <c r="L34275"/>
    </row>
    <row r="34276" spans="7:12" x14ac:dyDescent="0.25">
      <c r="G34276"/>
      <c r="I34276"/>
      <c r="L34276"/>
    </row>
    <row r="34277" spans="7:12" x14ac:dyDescent="0.25">
      <c r="G34277"/>
      <c r="I34277"/>
      <c r="L34277"/>
    </row>
    <row r="34278" spans="7:12" x14ac:dyDescent="0.25">
      <c r="G34278"/>
      <c r="I34278"/>
      <c r="L34278"/>
    </row>
    <row r="34279" spans="7:12" x14ac:dyDescent="0.25">
      <c r="G34279"/>
      <c r="I34279"/>
      <c r="L34279"/>
    </row>
    <row r="34280" spans="7:12" x14ac:dyDescent="0.25">
      <c r="G34280"/>
      <c r="I34280"/>
      <c r="L34280"/>
    </row>
    <row r="34281" spans="7:12" x14ac:dyDescent="0.25">
      <c r="G34281"/>
      <c r="I34281"/>
      <c r="L34281"/>
    </row>
    <row r="34282" spans="7:12" x14ac:dyDescent="0.25">
      <c r="G34282"/>
      <c r="I34282"/>
      <c r="L34282"/>
    </row>
    <row r="34283" spans="7:12" x14ac:dyDescent="0.25">
      <c r="G34283"/>
      <c r="I34283"/>
      <c r="L34283"/>
    </row>
    <row r="34284" spans="7:12" x14ac:dyDescent="0.25">
      <c r="G34284"/>
      <c r="I34284"/>
      <c r="L34284"/>
    </row>
    <row r="34285" spans="7:12" x14ac:dyDescent="0.25">
      <c r="G34285"/>
      <c r="I34285"/>
      <c r="L34285"/>
    </row>
    <row r="34286" spans="7:12" x14ac:dyDescent="0.25">
      <c r="G34286"/>
      <c r="I34286"/>
      <c r="L34286"/>
    </row>
    <row r="34287" spans="7:12" x14ac:dyDescent="0.25">
      <c r="G34287"/>
      <c r="I34287"/>
      <c r="L34287"/>
    </row>
    <row r="34288" spans="7:12" x14ac:dyDescent="0.25">
      <c r="G34288"/>
      <c r="I34288"/>
      <c r="L34288"/>
    </row>
    <row r="34289" spans="7:12" x14ac:dyDescent="0.25">
      <c r="G34289"/>
      <c r="I34289"/>
      <c r="L34289"/>
    </row>
    <row r="34290" spans="7:12" x14ac:dyDescent="0.25">
      <c r="G34290"/>
      <c r="I34290"/>
      <c r="L34290"/>
    </row>
    <row r="34291" spans="7:12" x14ac:dyDescent="0.25">
      <c r="G34291"/>
      <c r="I34291"/>
      <c r="L34291"/>
    </row>
    <row r="34292" spans="7:12" x14ac:dyDescent="0.25">
      <c r="G34292"/>
      <c r="I34292"/>
      <c r="L34292"/>
    </row>
    <row r="34293" spans="7:12" x14ac:dyDescent="0.25">
      <c r="G34293"/>
      <c r="I34293"/>
      <c r="L34293"/>
    </row>
    <row r="34294" spans="7:12" x14ac:dyDescent="0.25">
      <c r="G34294"/>
      <c r="I34294"/>
      <c r="L34294"/>
    </row>
    <row r="34295" spans="7:12" x14ac:dyDescent="0.25">
      <c r="G34295"/>
      <c r="I34295"/>
      <c r="L34295"/>
    </row>
    <row r="34296" spans="7:12" x14ac:dyDescent="0.25">
      <c r="G34296"/>
      <c r="I34296"/>
      <c r="L34296"/>
    </row>
    <row r="34297" spans="7:12" x14ac:dyDescent="0.25">
      <c r="G34297"/>
      <c r="I34297"/>
      <c r="L34297"/>
    </row>
    <row r="34298" spans="7:12" x14ac:dyDescent="0.25">
      <c r="G34298"/>
      <c r="I34298"/>
      <c r="L34298"/>
    </row>
    <row r="34299" spans="7:12" x14ac:dyDescent="0.25">
      <c r="G34299"/>
      <c r="I34299"/>
      <c r="L34299"/>
    </row>
    <row r="34300" spans="7:12" x14ac:dyDescent="0.25">
      <c r="G34300"/>
      <c r="I34300"/>
      <c r="L34300"/>
    </row>
    <row r="34301" spans="7:12" x14ac:dyDescent="0.25">
      <c r="G34301"/>
      <c r="I34301"/>
      <c r="L34301"/>
    </row>
    <row r="34302" spans="7:12" x14ac:dyDescent="0.25">
      <c r="G34302"/>
      <c r="I34302"/>
      <c r="L34302"/>
    </row>
    <row r="34303" spans="7:12" x14ac:dyDescent="0.25">
      <c r="G34303"/>
      <c r="I34303"/>
      <c r="L34303"/>
    </row>
    <row r="34304" spans="7:12" x14ac:dyDescent="0.25">
      <c r="G34304"/>
      <c r="I34304"/>
      <c r="L34304"/>
    </row>
    <row r="34305" spans="7:12" x14ac:dyDescent="0.25">
      <c r="G34305"/>
      <c r="I34305"/>
      <c r="L34305"/>
    </row>
    <row r="34306" spans="7:12" x14ac:dyDescent="0.25">
      <c r="G34306"/>
      <c r="I34306"/>
      <c r="L34306"/>
    </row>
    <row r="34307" spans="7:12" x14ac:dyDescent="0.25">
      <c r="G34307"/>
      <c r="I34307"/>
      <c r="L34307"/>
    </row>
    <row r="34308" spans="7:12" x14ac:dyDescent="0.25">
      <c r="G34308"/>
      <c r="I34308"/>
      <c r="L34308"/>
    </row>
    <row r="34309" spans="7:12" x14ac:dyDescent="0.25">
      <c r="G34309"/>
      <c r="I34309"/>
      <c r="L34309"/>
    </row>
    <row r="34310" spans="7:12" x14ac:dyDescent="0.25">
      <c r="G34310"/>
      <c r="I34310"/>
      <c r="L34310"/>
    </row>
    <row r="34311" spans="7:12" x14ac:dyDescent="0.25">
      <c r="G34311"/>
      <c r="I34311"/>
      <c r="L34311"/>
    </row>
    <row r="34312" spans="7:12" x14ac:dyDescent="0.25">
      <c r="G34312"/>
      <c r="I34312"/>
      <c r="L34312"/>
    </row>
    <row r="34313" spans="7:12" x14ac:dyDescent="0.25">
      <c r="G34313"/>
      <c r="I34313"/>
      <c r="L34313"/>
    </row>
    <row r="34314" spans="7:12" x14ac:dyDescent="0.25">
      <c r="G34314"/>
      <c r="I34314"/>
      <c r="L34314"/>
    </row>
    <row r="34315" spans="7:12" x14ac:dyDescent="0.25">
      <c r="G34315"/>
      <c r="I34315"/>
      <c r="L34315"/>
    </row>
    <row r="34316" spans="7:12" x14ac:dyDescent="0.25">
      <c r="G34316"/>
      <c r="I34316"/>
      <c r="L34316"/>
    </row>
    <row r="34317" spans="7:12" x14ac:dyDescent="0.25">
      <c r="G34317"/>
      <c r="I34317"/>
      <c r="L34317"/>
    </row>
    <row r="34318" spans="7:12" x14ac:dyDescent="0.25">
      <c r="G34318"/>
      <c r="I34318"/>
      <c r="L34318"/>
    </row>
    <row r="34319" spans="7:12" x14ac:dyDescent="0.25">
      <c r="G34319"/>
      <c r="I34319"/>
      <c r="L34319"/>
    </row>
    <row r="34320" spans="7:12" x14ac:dyDescent="0.25">
      <c r="G34320"/>
      <c r="I34320"/>
      <c r="L34320"/>
    </row>
    <row r="34321" spans="7:12" x14ac:dyDescent="0.25">
      <c r="G34321"/>
      <c r="I34321"/>
      <c r="L34321"/>
    </row>
    <row r="34322" spans="7:12" x14ac:dyDescent="0.25">
      <c r="G34322"/>
      <c r="I34322"/>
      <c r="L34322"/>
    </row>
    <row r="34323" spans="7:12" x14ac:dyDescent="0.25">
      <c r="G34323"/>
      <c r="I34323"/>
      <c r="L34323"/>
    </row>
    <row r="34324" spans="7:12" x14ac:dyDescent="0.25">
      <c r="G34324"/>
      <c r="I34324"/>
      <c r="L34324"/>
    </row>
    <row r="34325" spans="7:12" x14ac:dyDescent="0.25">
      <c r="G34325"/>
      <c r="I34325"/>
      <c r="L34325"/>
    </row>
    <row r="34326" spans="7:12" x14ac:dyDescent="0.25">
      <c r="G34326"/>
      <c r="I34326"/>
      <c r="L34326"/>
    </row>
    <row r="34327" spans="7:12" x14ac:dyDescent="0.25">
      <c r="G34327"/>
      <c r="I34327"/>
      <c r="L34327"/>
    </row>
    <row r="34328" spans="7:12" x14ac:dyDescent="0.25">
      <c r="G34328"/>
      <c r="I34328"/>
      <c r="L34328"/>
    </row>
    <row r="34329" spans="7:12" x14ac:dyDescent="0.25">
      <c r="G34329"/>
      <c r="I34329"/>
      <c r="L34329"/>
    </row>
    <row r="34330" spans="7:12" x14ac:dyDescent="0.25">
      <c r="G34330"/>
      <c r="I34330"/>
      <c r="L34330"/>
    </row>
    <row r="34331" spans="7:12" x14ac:dyDescent="0.25">
      <c r="G34331"/>
      <c r="I34331"/>
      <c r="L34331"/>
    </row>
    <row r="34332" spans="7:12" x14ac:dyDescent="0.25">
      <c r="G34332"/>
      <c r="I34332"/>
      <c r="L34332"/>
    </row>
    <row r="34333" spans="7:12" x14ac:dyDescent="0.25">
      <c r="G34333"/>
      <c r="I34333"/>
      <c r="L34333"/>
    </row>
    <row r="34334" spans="7:12" x14ac:dyDescent="0.25">
      <c r="G34334"/>
      <c r="I34334"/>
      <c r="L34334"/>
    </row>
    <row r="34335" spans="7:12" x14ac:dyDescent="0.25">
      <c r="G34335"/>
      <c r="I34335"/>
      <c r="L34335"/>
    </row>
    <row r="34336" spans="7:12" x14ac:dyDescent="0.25">
      <c r="G34336"/>
      <c r="I34336"/>
      <c r="L34336"/>
    </row>
    <row r="34337" spans="7:12" x14ac:dyDescent="0.25">
      <c r="G34337"/>
      <c r="I34337"/>
      <c r="L34337"/>
    </row>
    <row r="34338" spans="7:12" x14ac:dyDescent="0.25">
      <c r="G34338"/>
      <c r="I34338"/>
      <c r="L34338"/>
    </row>
    <row r="34339" spans="7:12" x14ac:dyDescent="0.25">
      <c r="G34339"/>
      <c r="I34339"/>
      <c r="L34339"/>
    </row>
    <row r="34340" spans="7:12" x14ac:dyDescent="0.25">
      <c r="G34340"/>
      <c r="I34340"/>
      <c r="L34340"/>
    </row>
    <row r="34341" spans="7:12" x14ac:dyDescent="0.25">
      <c r="G34341"/>
      <c r="I34341"/>
      <c r="L34341"/>
    </row>
    <row r="34342" spans="7:12" x14ac:dyDescent="0.25">
      <c r="G34342"/>
      <c r="I34342"/>
      <c r="L34342"/>
    </row>
    <row r="34343" spans="7:12" x14ac:dyDescent="0.25">
      <c r="G34343"/>
      <c r="I34343"/>
      <c r="L34343"/>
    </row>
    <row r="34344" spans="7:12" x14ac:dyDescent="0.25">
      <c r="G34344"/>
      <c r="I34344"/>
      <c r="L34344"/>
    </row>
    <row r="34345" spans="7:12" x14ac:dyDescent="0.25">
      <c r="G34345"/>
      <c r="I34345"/>
      <c r="L34345"/>
    </row>
    <row r="34346" spans="7:12" x14ac:dyDescent="0.25">
      <c r="G34346"/>
      <c r="I34346"/>
      <c r="L34346"/>
    </row>
    <row r="34347" spans="7:12" x14ac:dyDescent="0.25">
      <c r="G34347"/>
      <c r="I34347"/>
      <c r="L34347"/>
    </row>
    <row r="34348" spans="7:12" x14ac:dyDescent="0.25">
      <c r="G34348"/>
      <c r="I34348"/>
      <c r="L34348"/>
    </row>
    <row r="34349" spans="7:12" x14ac:dyDescent="0.25">
      <c r="G34349"/>
      <c r="I34349"/>
      <c r="L34349"/>
    </row>
    <row r="34350" spans="7:12" x14ac:dyDescent="0.25">
      <c r="G34350"/>
      <c r="I34350"/>
      <c r="L34350"/>
    </row>
    <row r="34351" spans="7:12" x14ac:dyDescent="0.25">
      <c r="G34351"/>
      <c r="I34351"/>
      <c r="L34351"/>
    </row>
    <row r="34352" spans="7:12" x14ac:dyDescent="0.25">
      <c r="G34352"/>
      <c r="I34352"/>
      <c r="L34352"/>
    </row>
    <row r="34353" spans="7:12" x14ac:dyDescent="0.25">
      <c r="G34353"/>
      <c r="I34353"/>
      <c r="L34353"/>
    </row>
    <row r="34354" spans="7:12" x14ac:dyDescent="0.25">
      <c r="G34354"/>
      <c r="I34354"/>
      <c r="L34354"/>
    </row>
    <row r="34355" spans="7:12" x14ac:dyDescent="0.25">
      <c r="G34355"/>
      <c r="I34355"/>
      <c r="L34355"/>
    </row>
    <row r="34356" spans="7:12" x14ac:dyDescent="0.25">
      <c r="G34356"/>
      <c r="I34356"/>
      <c r="L34356"/>
    </row>
    <row r="34357" spans="7:12" x14ac:dyDescent="0.25">
      <c r="G34357"/>
      <c r="I34357"/>
      <c r="L34357"/>
    </row>
    <row r="34358" spans="7:12" x14ac:dyDescent="0.25">
      <c r="G34358"/>
      <c r="I34358"/>
      <c r="L34358"/>
    </row>
    <row r="34359" spans="7:12" x14ac:dyDescent="0.25">
      <c r="G34359"/>
      <c r="I34359"/>
      <c r="L34359"/>
    </row>
    <row r="34360" spans="7:12" x14ac:dyDescent="0.25">
      <c r="G34360"/>
      <c r="I34360"/>
      <c r="L34360"/>
    </row>
    <row r="34361" spans="7:12" x14ac:dyDescent="0.25">
      <c r="G34361"/>
      <c r="I34361"/>
      <c r="L34361"/>
    </row>
    <row r="34362" spans="7:12" x14ac:dyDescent="0.25">
      <c r="G34362"/>
      <c r="I34362"/>
      <c r="L34362"/>
    </row>
    <row r="34363" spans="7:12" x14ac:dyDescent="0.25">
      <c r="G34363"/>
      <c r="I34363"/>
      <c r="L34363"/>
    </row>
    <row r="34364" spans="7:12" x14ac:dyDescent="0.25">
      <c r="G34364"/>
      <c r="I34364"/>
      <c r="L34364"/>
    </row>
    <row r="34365" spans="7:12" x14ac:dyDescent="0.25">
      <c r="G34365"/>
      <c r="I34365"/>
      <c r="L34365"/>
    </row>
    <row r="34366" spans="7:12" x14ac:dyDescent="0.25">
      <c r="G34366"/>
      <c r="I34366"/>
      <c r="L34366"/>
    </row>
    <row r="34367" spans="7:12" x14ac:dyDescent="0.25">
      <c r="G34367"/>
      <c r="I34367"/>
      <c r="L34367"/>
    </row>
    <row r="34368" spans="7:12" x14ac:dyDescent="0.25">
      <c r="G34368"/>
      <c r="I34368"/>
      <c r="L34368"/>
    </row>
    <row r="34369" spans="7:12" x14ac:dyDescent="0.25">
      <c r="G34369"/>
      <c r="I34369"/>
      <c r="L34369"/>
    </row>
    <row r="34370" spans="7:12" x14ac:dyDescent="0.25">
      <c r="G34370"/>
      <c r="I34370"/>
      <c r="L34370"/>
    </row>
    <row r="34371" spans="7:12" x14ac:dyDescent="0.25">
      <c r="G34371"/>
      <c r="I34371"/>
      <c r="L34371"/>
    </row>
    <row r="34372" spans="7:12" x14ac:dyDescent="0.25">
      <c r="G34372"/>
      <c r="I34372"/>
      <c r="L34372"/>
    </row>
    <row r="34373" spans="7:12" x14ac:dyDescent="0.25">
      <c r="G34373"/>
      <c r="I34373"/>
      <c r="L34373"/>
    </row>
    <row r="34374" spans="7:12" x14ac:dyDescent="0.25">
      <c r="G34374"/>
      <c r="I34374"/>
      <c r="L34374"/>
    </row>
    <row r="34375" spans="7:12" x14ac:dyDescent="0.25">
      <c r="G34375"/>
      <c r="I34375"/>
      <c r="L34375"/>
    </row>
    <row r="34376" spans="7:12" x14ac:dyDescent="0.25">
      <c r="G34376"/>
      <c r="I34376"/>
      <c r="L34376"/>
    </row>
    <row r="34377" spans="7:12" x14ac:dyDescent="0.25">
      <c r="G34377"/>
      <c r="I34377"/>
      <c r="L34377"/>
    </row>
    <row r="34378" spans="7:12" x14ac:dyDescent="0.25">
      <c r="G34378"/>
      <c r="I34378"/>
      <c r="L34378"/>
    </row>
    <row r="34379" spans="7:12" x14ac:dyDescent="0.25">
      <c r="G34379"/>
      <c r="I34379"/>
      <c r="L34379"/>
    </row>
    <row r="34380" spans="7:12" x14ac:dyDescent="0.25">
      <c r="G34380"/>
      <c r="I34380"/>
      <c r="L34380"/>
    </row>
    <row r="34381" spans="7:12" x14ac:dyDescent="0.25">
      <c r="G34381"/>
      <c r="I34381"/>
      <c r="L34381"/>
    </row>
    <row r="34382" spans="7:12" x14ac:dyDescent="0.25">
      <c r="G34382"/>
      <c r="I34382"/>
      <c r="L34382"/>
    </row>
    <row r="34383" spans="7:12" x14ac:dyDescent="0.25">
      <c r="G34383"/>
      <c r="I34383"/>
      <c r="L34383"/>
    </row>
    <row r="34384" spans="7:12" x14ac:dyDescent="0.25">
      <c r="G34384"/>
      <c r="I34384"/>
      <c r="L34384"/>
    </row>
    <row r="34385" spans="7:12" x14ac:dyDescent="0.25">
      <c r="G34385"/>
      <c r="I34385"/>
      <c r="L34385"/>
    </row>
    <row r="34386" spans="7:12" x14ac:dyDescent="0.25">
      <c r="G34386"/>
      <c r="I34386"/>
      <c r="L34386"/>
    </row>
    <row r="34387" spans="7:12" x14ac:dyDescent="0.25">
      <c r="G34387"/>
      <c r="I34387"/>
      <c r="L34387"/>
    </row>
    <row r="34388" spans="7:12" x14ac:dyDescent="0.25">
      <c r="G34388"/>
      <c r="I34388"/>
      <c r="L34388"/>
    </row>
    <row r="34389" spans="7:12" x14ac:dyDescent="0.25">
      <c r="G34389"/>
      <c r="I34389"/>
      <c r="L34389"/>
    </row>
    <row r="34390" spans="7:12" x14ac:dyDescent="0.25">
      <c r="G34390"/>
      <c r="I34390"/>
      <c r="L34390"/>
    </row>
    <row r="34391" spans="7:12" x14ac:dyDescent="0.25">
      <c r="G34391"/>
      <c r="I34391"/>
      <c r="L34391"/>
    </row>
    <row r="34392" spans="7:12" x14ac:dyDescent="0.25">
      <c r="G34392"/>
      <c r="I34392"/>
      <c r="L34392"/>
    </row>
    <row r="34393" spans="7:12" x14ac:dyDescent="0.25">
      <c r="G34393"/>
      <c r="I34393"/>
      <c r="L34393"/>
    </row>
    <row r="34394" spans="7:12" x14ac:dyDescent="0.25">
      <c r="G34394"/>
      <c r="I34394"/>
      <c r="L34394"/>
    </row>
    <row r="34395" spans="7:12" x14ac:dyDescent="0.25">
      <c r="G34395"/>
      <c r="I34395"/>
      <c r="L34395"/>
    </row>
    <row r="34396" spans="7:12" x14ac:dyDescent="0.25">
      <c r="G34396"/>
      <c r="I34396"/>
      <c r="L34396"/>
    </row>
    <row r="34397" spans="7:12" x14ac:dyDescent="0.25">
      <c r="G34397"/>
      <c r="I34397"/>
      <c r="L34397"/>
    </row>
    <row r="34398" spans="7:12" x14ac:dyDescent="0.25">
      <c r="G34398"/>
      <c r="I34398"/>
      <c r="L34398"/>
    </row>
    <row r="34399" spans="7:12" x14ac:dyDescent="0.25">
      <c r="G34399"/>
      <c r="I34399"/>
      <c r="L34399"/>
    </row>
    <row r="34400" spans="7:12" x14ac:dyDescent="0.25">
      <c r="G34400"/>
      <c r="I34400"/>
      <c r="L34400"/>
    </row>
    <row r="34401" spans="7:12" x14ac:dyDescent="0.25">
      <c r="G34401"/>
      <c r="I34401"/>
      <c r="L34401"/>
    </row>
    <row r="34402" spans="7:12" x14ac:dyDescent="0.25">
      <c r="G34402"/>
      <c r="I34402"/>
      <c r="L34402"/>
    </row>
    <row r="34403" spans="7:12" x14ac:dyDescent="0.25">
      <c r="G34403"/>
      <c r="I34403"/>
      <c r="L34403"/>
    </row>
    <row r="34404" spans="7:12" x14ac:dyDescent="0.25">
      <c r="G34404"/>
      <c r="I34404"/>
      <c r="L34404"/>
    </row>
    <row r="34405" spans="7:12" x14ac:dyDescent="0.25">
      <c r="G34405"/>
      <c r="I34405"/>
      <c r="L34405"/>
    </row>
    <row r="34406" spans="7:12" x14ac:dyDescent="0.25">
      <c r="G34406"/>
      <c r="I34406"/>
      <c r="L34406"/>
    </row>
    <row r="34407" spans="7:12" x14ac:dyDescent="0.25">
      <c r="G34407"/>
      <c r="I34407"/>
      <c r="L34407"/>
    </row>
    <row r="34408" spans="7:12" x14ac:dyDescent="0.25">
      <c r="G34408"/>
      <c r="I34408"/>
      <c r="L34408"/>
    </row>
    <row r="34409" spans="7:12" x14ac:dyDescent="0.25">
      <c r="G34409"/>
      <c r="I34409"/>
      <c r="L34409"/>
    </row>
    <row r="34410" spans="7:12" x14ac:dyDescent="0.25">
      <c r="G34410"/>
      <c r="I34410"/>
      <c r="L34410"/>
    </row>
    <row r="34411" spans="7:12" x14ac:dyDescent="0.25">
      <c r="G34411"/>
      <c r="I34411"/>
      <c r="L34411"/>
    </row>
    <row r="34412" spans="7:12" x14ac:dyDescent="0.25">
      <c r="G34412"/>
      <c r="I34412"/>
      <c r="L34412"/>
    </row>
    <row r="34413" spans="7:12" x14ac:dyDescent="0.25">
      <c r="G34413"/>
      <c r="I34413"/>
      <c r="L34413"/>
    </row>
    <row r="34414" spans="7:12" x14ac:dyDescent="0.25">
      <c r="G34414"/>
      <c r="I34414"/>
      <c r="L34414"/>
    </row>
    <row r="34415" spans="7:12" x14ac:dyDescent="0.25">
      <c r="G34415"/>
      <c r="I34415"/>
      <c r="L34415"/>
    </row>
    <row r="34416" spans="7:12" x14ac:dyDescent="0.25">
      <c r="G34416"/>
      <c r="I34416"/>
      <c r="L34416"/>
    </row>
    <row r="34417" spans="7:12" x14ac:dyDescent="0.25">
      <c r="G34417"/>
      <c r="I34417"/>
      <c r="L34417"/>
    </row>
    <row r="34418" spans="7:12" x14ac:dyDescent="0.25">
      <c r="G34418"/>
      <c r="I34418"/>
      <c r="L34418"/>
    </row>
    <row r="34419" spans="7:12" x14ac:dyDescent="0.25">
      <c r="G34419"/>
      <c r="I34419"/>
      <c r="L34419"/>
    </row>
    <row r="34420" spans="7:12" x14ac:dyDescent="0.25">
      <c r="G34420"/>
      <c r="I34420"/>
      <c r="L34420"/>
    </row>
    <row r="34421" spans="7:12" x14ac:dyDescent="0.25">
      <c r="G34421"/>
      <c r="I34421"/>
      <c r="L34421"/>
    </row>
    <row r="34422" spans="7:12" x14ac:dyDescent="0.25">
      <c r="G34422"/>
      <c r="I34422"/>
      <c r="L34422"/>
    </row>
    <row r="34423" spans="7:12" x14ac:dyDescent="0.25">
      <c r="G34423"/>
      <c r="I34423"/>
      <c r="L34423"/>
    </row>
    <row r="34424" spans="7:12" x14ac:dyDescent="0.25">
      <c r="G34424"/>
      <c r="I34424"/>
      <c r="L34424"/>
    </row>
    <row r="34425" spans="7:12" x14ac:dyDescent="0.25">
      <c r="G34425"/>
      <c r="I34425"/>
      <c r="L34425"/>
    </row>
    <row r="34426" spans="7:12" x14ac:dyDescent="0.25">
      <c r="G34426"/>
      <c r="I34426"/>
      <c r="L34426"/>
    </row>
    <row r="34427" spans="7:12" x14ac:dyDescent="0.25">
      <c r="G34427"/>
      <c r="I34427"/>
      <c r="L34427"/>
    </row>
    <row r="34428" spans="7:12" x14ac:dyDescent="0.25">
      <c r="G34428"/>
      <c r="I34428"/>
      <c r="L34428"/>
    </row>
    <row r="34429" spans="7:12" x14ac:dyDescent="0.25">
      <c r="G34429"/>
      <c r="I34429"/>
      <c r="L34429"/>
    </row>
    <row r="34430" spans="7:12" x14ac:dyDescent="0.25">
      <c r="G34430"/>
      <c r="I34430"/>
      <c r="L34430"/>
    </row>
    <row r="34431" spans="7:12" x14ac:dyDescent="0.25">
      <c r="G34431"/>
      <c r="I34431"/>
      <c r="L34431"/>
    </row>
    <row r="34432" spans="7:12" x14ac:dyDescent="0.25">
      <c r="G34432"/>
      <c r="I34432"/>
      <c r="L34432"/>
    </row>
    <row r="34433" spans="7:12" x14ac:dyDescent="0.25">
      <c r="G34433"/>
      <c r="I34433"/>
      <c r="L34433"/>
    </row>
    <row r="34434" spans="7:12" x14ac:dyDescent="0.25">
      <c r="G34434"/>
      <c r="I34434"/>
      <c r="L34434"/>
    </row>
    <row r="34435" spans="7:12" x14ac:dyDescent="0.25">
      <c r="G34435"/>
      <c r="I34435"/>
      <c r="L34435"/>
    </row>
    <row r="34436" spans="7:12" x14ac:dyDescent="0.25">
      <c r="G34436"/>
      <c r="I34436"/>
      <c r="L34436"/>
    </row>
    <row r="34437" spans="7:12" x14ac:dyDescent="0.25">
      <c r="G34437"/>
      <c r="I34437"/>
      <c r="L34437"/>
    </row>
    <row r="34438" spans="7:12" x14ac:dyDescent="0.25">
      <c r="G34438"/>
      <c r="I34438"/>
      <c r="L34438"/>
    </row>
    <row r="34439" spans="7:12" x14ac:dyDescent="0.25">
      <c r="G34439"/>
      <c r="I34439"/>
      <c r="L34439"/>
    </row>
    <row r="34440" spans="7:12" x14ac:dyDescent="0.25">
      <c r="G34440"/>
      <c r="I34440"/>
      <c r="L34440"/>
    </row>
    <row r="34441" spans="7:12" x14ac:dyDescent="0.25">
      <c r="G34441"/>
      <c r="I34441"/>
      <c r="L34441"/>
    </row>
    <row r="34442" spans="7:12" x14ac:dyDescent="0.25">
      <c r="G34442"/>
      <c r="I34442"/>
      <c r="L34442"/>
    </row>
    <row r="34443" spans="7:12" x14ac:dyDescent="0.25">
      <c r="G34443"/>
      <c r="I34443"/>
      <c r="L34443"/>
    </row>
    <row r="34444" spans="7:12" x14ac:dyDescent="0.25">
      <c r="G34444"/>
      <c r="I34444"/>
      <c r="L34444"/>
    </row>
    <row r="34445" spans="7:12" x14ac:dyDescent="0.25">
      <c r="G34445"/>
      <c r="I34445"/>
      <c r="L34445"/>
    </row>
    <row r="34446" spans="7:12" x14ac:dyDescent="0.25">
      <c r="G34446"/>
      <c r="I34446"/>
      <c r="L34446"/>
    </row>
    <row r="34447" spans="7:12" x14ac:dyDescent="0.25">
      <c r="G34447"/>
      <c r="I34447"/>
      <c r="L34447"/>
    </row>
    <row r="34448" spans="7:12" x14ac:dyDescent="0.25">
      <c r="G34448"/>
      <c r="I34448"/>
      <c r="L34448"/>
    </row>
    <row r="34449" spans="7:12" x14ac:dyDescent="0.25">
      <c r="G34449"/>
      <c r="I34449"/>
      <c r="L34449"/>
    </row>
    <row r="34450" spans="7:12" x14ac:dyDescent="0.25">
      <c r="G34450"/>
      <c r="I34450"/>
      <c r="L34450"/>
    </row>
    <row r="34451" spans="7:12" x14ac:dyDescent="0.25">
      <c r="G34451"/>
      <c r="I34451"/>
      <c r="L34451"/>
    </row>
    <row r="34452" spans="7:12" x14ac:dyDescent="0.25">
      <c r="G34452"/>
      <c r="I34452"/>
      <c r="L34452"/>
    </row>
    <row r="34453" spans="7:12" x14ac:dyDescent="0.25">
      <c r="G34453"/>
      <c r="I34453"/>
      <c r="L34453"/>
    </row>
    <row r="34454" spans="7:12" x14ac:dyDescent="0.25">
      <c r="G34454"/>
      <c r="I34454"/>
      <c r="L34454"/>
    </row>
    <row r="34455" spans="7:12" x14ac:dyDescent="0.25">
      <c r="G34455"/>
      <c r="I34455"/>
      <c r="L34455"/>
    </row>
    <row r="34456" spans="7:12" x14ac:dyDescent="0.25">
      <c r="G34456"/>
      <c r="I34456"/>
      <c r="L34456"/>
    </row>
    <row r="34457" spans="7:12" x14ac:dyDescent="0.25">
      <c r="G34457"/>
      <c r="I34457"/>
      <c r="L34457"/>
    </row>
    <row r="34458" spans="7:12" x14ac:dyDescent="0.25">
      <c r="G34458"/>
      <c r="I34458"/>
      <c r="L34458"/>
    </row>
    <row r="34459" spans="7:12" x14ac:dyDescent="0.25">
      <c r="G34459"/>
      <c r="I34459"/>
      <c r="L34459"/>
    </row>
    <row r="34460" spans="7:12" x14ac:dyDescent="0.25">
      <c r="G34460"/>
      <c r="I34460"/>
      <c r="L34460"/>
    </row>
    <row r="34461" spans="7:12" x14ac:dyDescent="0.25">
      <c r="G34461"/>
      <c r="I34461"/>
      <c r="L34461"/>
    </row>
    <row r="34462" spans="7:12" x14ac:dyDescent="0.25">
      <c r="G34462"/>
      <c r="I34462"/>
      <c r="L34462"/>
    </row>
    <row r="34463" spans="7:12" x14ac:dyDescent="0.25">
      <c r="G34463"/>
      <c r="I34463"/>
      <c r="L34463"/>
    </row>
    <row r="34464" spans="7:12" x14ac:dyDescent="0.25">
      <c r="G34464"/>
      <c r="I34464"/>
      <c r="L34464"/>
    </row>
    <row r="34465" spans="7:12" x14ac:dyDescent="0.25">
      <c r="G34465"/>
      <c r="I34465"/>
      <c r="L34465"/>
    </row>
    <row r="34466" spans="7:12" x14ac:dyDescent="0.25">
      <c r="G34466"/>
      <c r="I34466"/>
      <c r="L34466"/>
    </row>
    <row r="34467" spans="7:12" x14ac:dyDescent="0.25">
      <c r="G34467"/>
      <c r="I34467"/>
      <c r="L34467"/>
    </row>
    <row r="34468" spans="7:12" x14ac:dyDescent="0.25">
      <c r="G34468"/>
      <c r="I34468"/>
      <c r="L34468"/>
    </row>
    <row r="34469" spans="7:12" x14ac:dyDescent="0.25">
      <c r="G34469"/>
      <c r="I34469"/>
      <c r="L34469"/>
    </row>
    <row r="34470" spans="7:12" x14ac:dyDescent="0.25">
      <c r="G34470"/>
      <c r="I34470"/>
      <c r="L34470"/>
    </row>
    <row r="34471" spans="7:12" x14ac:dyDescent="0.25">
      <c r="G34471"/>
      <c r="I34471"/>
      <c r="L34471"/>
    </row>
    <row r="34472" spans="7:12" x14ac:dyDescent="0.25">
      <c r="G34472"/>
      <c r="I34472"/>
      <c r="L34472"/>
    </row>
    <row r="34473" spans="7:12" x14ac:dyDescent="0.25">
      <c r="G34473"/>
      <c r="I34473"/>
      <c r="L34473"/>
    </row>
    <row r="34474" spans="7:12" x14ac:dyDescent="0.25">
      <c r="G34474"/>
      <c r="I34474"/>
      <c r="L34474"/>
    </row>
    <row r="34475" spans="7:12" x14ac:dyDescent="0.25">
      <c r="G34475"/>
      <c r="I34475"/>
      <c r="L34475"/>
    </row>
    <row r="34476" spans="7:12" x14ac:dyDescent="0.25">
      <c r="G34476"/>
      <c r="I34476"/>
      <c r="L34476"/>
    </row>
    <row r="34477" spans="7:12" x14ac:dyDescent="0.25">
      <c r="G34477"/>
      <c r="I34477"/>
      <c r="L34477"/>
    </row>
    <row r="34478" spans="7:12" x14ac:dyDescent="0.25">
      <c r="G34478"/>
      <c r="I34478"/>
      <c r="L34478"/>
    </row>
    <row r="34479" spans="7:12" x14ac:dyDescent="0.25">
      <c r="G34479"/>
      <c r="I34479"/>
      <c r="L34479"/>
    </row>
    <row r="34480" spans="7:12" x14ac:dyDescent="0.25">
      <c r="G34480"/>
      <c r="I34480"/>
      <c r="L34480"/>
    </row>
    <row r="34481" spans="7:12" x14ac:dyDescent="0.25">
      <c r="G34481"/>
      <c r="I34481"/>
      <c r="L34481"/>
    </row>
    <row r="34482" spans="7:12" x14ac:dyDescent="0.25">
      <c r="G34482"/>
      <c r="I34482"/>
      <c r="L34482"/>
    </row>
    <row r="34483" spans="7:12" x14ac:dyDescent="0.25">
      <c r="G34483"/>
      <c r="I34483"/>
      <c r="L34483"/>
    </row>
    <row r="34484" spans="7:12" x14ac:dyDescent="0.25">
      <c r="G34484"/>
      <c r="I34484"/>
      <c r="L34484"/>
    </row>
    <row r="34485" spans="7:12" x14ac:dyDescent="0.25">
      <c r="G34485"/>
      <c r="I34485"/>
      <c r="L34485"/>
    </row>
    <row r="34486" spans="7:12" x14ac:dyDescent="0.25">
      <c r="G34486"/>
      <c r="I34486"/>
      <c r="L34486"/>
    </row>
    <row r="34487" spans="7:12" x14ac:dyDescent="0.25">
      <c r="G34487"/>
      <c r="I34487"/>
      <c r="L34487"/>
    </row>
    <row r="34488" spans="7:12" x14ac:dyDescent="0.25">
      <c r="G34488"/>
      <c r="I34488"/>
      <c r="L34488"/>
    </row>
    <row r="34489" spans="7:12" x14ac:dyDescent="0.25">
      <c r="G34489"/>
      <c r="I34489"/>
      <c r="L34489"/>
    </row>
    <row r="34490" spans="7:12" x14ac:dyDescent="0.25">
      <c r="G34490"/>
      <c r="I34490"/>
      <c r="L34490"/>
    </row>
    <row r="34491" spans="7:12" x14ac:dyDescent="0.25">
      <c r="G34491"/>
      <c r="I34491"/>
      <c r="L34491"/>
    </row>
    <row r="34492" spans="7:12" x14ac:dyDescent="0.25">
      <c r="G34492"/>
      <c r="I34492"/>
      <c r="L34492"/>
    </row>
    <row r="34493" spans="7:12" x14ac:dyDescent="0.25">
      <c r="G34493"/>
      <c r="I34493"/>
      <c r="L34493"/>
    </row>
    <row r="34494" spans="7:12" x14ac:dyDescent="0.25">
      <c r="G34494"/>
      <c r="I34494"/>
      <c r="L34494"/>
    </row>
    <row r="34495" spans="7:12" x14ac:dyDescent="0.25">
      <c r="G34495"/>
      <c r="I34495"/>
      <c r="L34495"/>
    </row>
    <row r="34496" spans="7:12" x14ac:dyDescent="0.25">
      <c r="G34496"/>
      <c r="I34496"/>
      <c r="L34496"/>
    </row>
    <row r="34497" spans="7:12" x14ac:dyDescent="0.25">
      <c r="G34497"/>
      <c r="I34497"/>
      <c r="L34497"/>
    </row>
    <row r="34498" spans="7:12" x14ac:dyDescent="0.25">
      <c r="G34498"/>
      <c r="I34498"/>
      <c r="L34498"/>
    </row>
    <row r="34499" spans="7:12" x14ac:dyDescent="0.25">
      <c r="G34499"/>
      <c r="I34499"/>
      <c r="L34499"/>
    </row>
    <row r="34500" spans="7:12" x14ac:dyDescent="0.25">
      <c r="G34500"/>
      <c r="I34500"/>
      <c r="L34500"/>
    </row>
    <row r="34501" spans="7:12" x14ac:dyDescent="0.25">
      <c r="G34501"/>
      <c r="I34501"/>
      <c r="L34501"/>
    </row>
    <row r="34502" spans="7:12" x14ac:dyDescent="0.25">
      <c r="G34502"/>
      <c r="I34502"/>
      <c r="L34502"/>
    </row>
    <row r="34503" spans="7:12" x14ac:dyDescent="0.25">
      <c r="G34503"/>
      <c r="I34503"/>
      <c r="L34503"/>
    </row>
    <row r="34504" spans="7:12" x14ac:dyDescent="0.25">
      <c r="G34504"/>
      <c r="I34504"/>
      <c r="L34504"/>
    </row>
    <row r="34505" spans="7:12" x14ac:dyDescent="0.25">
      <c r="G34505"/>
      <c r="I34505"/>
      <c r="L34505"/>
    </row>
    <row r="34506" spans="7:12" x14ac:dyDescent="0.25">
      <c r="G34506"/>
      <c r="I34506"/>
      <c r="L34506"/>
    </row>
    <row r="34507" spans="7:12" x14ac:dyDescent="0.25">
      <c r="G34507"/>
      <c r="I34507"/>
      <c r="L34507"/>
    </row>
    <row r="34508" spans="7:12" x14ac:dyDescent="0.25">
      <c r="G34508"/>
      <c r="I34508"/>
      <c r="L34508"/>
    </row>
    <row r="34509" spans="7:12" x14ac:dyDescent="0.25">
      <c r="G34509"/>
      <c r="I34509"/>
      <c r="L34509"/>
    </row>
    <row r="34510" spans="7:12" x14ac:dyDescent="0.25">
      <c r="G34510"/>
      <c r="I34510"/>
      <c r="L34510"/>
    </row>
    <row r="34511" spans="7:12" x14ac:dyDescent="0.25">
      <c r="G34511"/>
      <c r="I34511"/>
      <c r="L34511"/>
    </row>
    <row r="34512" spans="7:12" x14ac:dyDescent="0.25">
      <c r="G34512"/>
      <c r="I34512"/>
      <c r="L34512"/>
    </row>
    <row r="34513" spans="7:12" x14ac:dyDescent="0.25">
      <c r="G34513"/>
      <c r="I34513"/>
      <c r="L34513"/>
    </row>
    <row r="34514" spans="7:12" x14ac:dyDescent="0.25">
      <c r="G34514"/>
      <c r="I34514"/>
      <c r="L34514"/>
    </row>
    <row r="34515" spans="7:12" x14ac:dyDescent="0.25">
      <c r="G34515"/>
      <c r="I34515"/>
      <c r="L34515"/>
    </row>
    <row r="34516" spans="7:12" x14ac:dyDescent="0.25">
      <c r="G34516"/>
      <c r="I34516"/>
      <c r="L34516"/>
    </row>
    <row r="34517" spans="7:12" x14ac:dyDescent="0.25">
      <c r="G34517"/>
      <c r="I34517"/>
      <c r="L34517"/>
    </row>
    <row r="34518" spans="7:12" x14ac:dyDescent="0.25">
      <c r="G34518"/>
      <c r="I34518"/>
      <c r="L34518"/>
    </row>
    <row r="34519" spans="7:12" x14ac:dyDescent="0.25">
      <c r="G34519"/>
      <c r="I34519"/>
      <c r="L34519"/>
    </row>
    <row r="34520" spans="7:12" x14ac:dyDescent="0.25">
      <c r="G34520"/>
      <c r="I34520"/>
      <c r="L34520"/>
    </row>
    <row r="34521" spans="7:12" x14ac:dyDescent="0.25">
      <c r="G34521"/>
      <c r="I34521"/>
      <c r="L34521"/>
    </row>
    <row r="34522" spans="7:12" x14ac:dyDescent="0.25">
      <c r="G34522"/>
      <c r="I34522"/>
      <c r="L34522"/>
    </row>
    <row r="34523" spans="7:12" x14ac:dyDescent="0.25">
      <c r="G34523"/>
      <c r="I34523"/>
      <c r="L34523"/>
    </row>
    <row r="34524" spans="7:12" x14ac:dyDescent="0.25">
      <c r="G34524"/>
      <c r="I34524"/>
      <c r="L34524"/>
    </row>
    <row r="34525" spans="7:12" x14ac:dyDescent="0.25">
      <c r="G34525"/>
      <c r="I34525"/>
      <c r="L34525"/>
    </row>
    <row r="34526" spans="7:12" x14ac:dyDescent="0.25">
      <c r="G34526"/>
      <c r="I34526"/>
      <c r="L34526"/>
    </row>
    <row r="34527" spans="7:12" x14ac:dyDescent="0.25">
      <c r="G34527"/>
      <c r="I34527"/>
      <c r="L34527"/>
    </row>
    <row r="34528" spans="7:12" x14ac:dyDescent="0.25">
      <c r="G34528"/>
      <c r="I34528"/>
      <c r="L34528"/>
    </row>
    <row r="34529" spans="7:12" x14ac:dyDescent="0.25">
      <c r="G34529"/>
      <c r="I34529"/>
      <c r="L34529"/>
    </row>
    <row r="34530" spans="7:12" x14ac:dyDescent="0.25">
      <c r="G34530"/>
      <c r="I34530"/>
      <c r="L34530"/>
    </row>
    <row r="34531" spans="7:12" x14ac:dyDescent="0.25">
      <c r="G34531"/>
      <c r="I34531"/>
      <c r="L34531"/>
    </row>
    <row r="34532" spans="7:12" x14ac:dyDescent="0.25">
      <c r="G34532"/>
      <c r="I34532"/>
      <c r="L34532"/>
    </row>
    <row r="34533" spans="7:12" x14ac:dyDescent="0.25">
      <c r="G34533"/>
      <c r="I34533"/>
      <c r="L34533"/>
    </row>
    <row r="34534" spans="7:12" x14ac:dyDescent="0.25">
      <c r="G34534"/>
      <c r="I34534"/>
      <c r="L34534"/>
    </row>
    <row r="34535" spans="7:12" x14ac:dyDescent="0.25">
      <c r="G34535"/>
      <c r="I34535"/>
      <c r="L34535"/>
    </row>
    <row r="34536" spans="7:12" x14ac:dyDescent="0.25">
      <c r="G34536"/>
      <c r="I34536"/>
      <c r="L34536"/>
    </row>
    <row r="34537" spans="7:12" x14ac:dyDescent="0.25">
      <c r="G34537"/>
      <c r="I34537"/>
      <c r="L34537"/>
    </row>
    <row r="34538" spans="7:12" x14ac:dyDescent="0.25">
      <c r="G34538"/>
      <c r="I34538"/>
      <c r="L34538"/>
    </row>
    <row r="34539" spans="7:12" x14ac:dyDescent="0.25">
      <c r="G34539"/>
      <c r="I34539"/>
      <c r="L34539"/>
    </row>
    <row r="34540" spans="7:12" x14ac:dyDescent="0.25">
      <c r="G34540"/>
      <c r="I34540"/>
      <c r="L34540"/>
    </row>
    <row r="34541" spans="7:12" x14ac:dyDescent="0.25">
      <c r="G34541"/>
      <c r="I34541"/>
      <c r="L34541"/>
    </row>
    <row r="34542" spans="7:12" x14ac:dyDescent="0.25">
      <c r="G34542"/>
      <c r="I34542"/>
      <c r="L34542"/>
    </row>
    <row r="34543" spans="7:12" x14ac:dyDescent="0.25">
      <c r="G34543"/>
      <c r="I34543"/>
      <c r="L34543"/>
    </row>
    <row r="34544" spans="7:12" x14ac:dyDescent="0.25">
      <c r="G34544"/>
      <c r="I34544"/>
      <c r="L34544"/>
    </row>
    <row r="34545" spans="7:12" x14ac:dyDescent="0.25">
      <c r="G34545"/>
      <c r="I34545"/>
      <c r="L34545"/>
    </row>
    <row r="34546" spans="7:12" x14ac:dyDescent="0.25">
      <c r="G34546"/>
      <c r="I34546"/>
      <c r="L34546"/>
    </row>
    <row r="34547" spans="7:12" x14ac:dyDescent="0.25">
      <c r="G34547"/>
      <c r="I34547"/>
      <c r="L34547"/>
    </row>
    <row r="34548" spans="7:12" x14ac:dyDescent="0.25">
      <c r="G34548"/>
      <c r="I34548"/>
      <c r="L34548"/>
    </row>
    <row r="34549" spans="7:12" x14ac:dyDescent="0.25">
      <c r="G34549"/>
      <c r="I34549"/>
      <c r="L34549"/>
    </row>
    <row r="34550" spans="7:12" x14ac:dyDescent="0.25">
      <c r="G34550"/>
      <c r="I34550"/>
      <c r="L34550"/>
    </row>
    <row r="34551" spans="7:12" x14ac:dyDescent="0.25">
      <c r="G34551"/>
      <c r="I34551"/>
      <c r="L34551"/>
    </row>
    <row r="34552" spans="7:12" x14ac:dyDescent="0.25">
      <c r="G34552"/>
      <c r="I34552"/>
      <c r="L34552"/>
    </row>
    <row r="34553" spans="7:12" x14ac:dyDescent="0.25">
      <c r="G34553"/>
      <c r="I34553"/>
      <c r="L34553"/>
    </row>
    <row r="34554" spans="7:12" x14ac:dyDescent="0.25">
      <c r="G34554"/>
      <c r="I34554"/>
      <c r="L34554"/>
    </row>
    <row r="34555" spans="7:12" x14ac:dyDescent="0.25">
      <c r="G34555"/>
      <c r="I34555"/>
      <c r="L34555"/>
    </row>
    <row r="34556" spans="7:12" x14ac:dyDescent="0.25">
      <c r="G34556"/>
      <c r="I34556"/>
      <c r="L34556"/>
    </row>
    <row r="34557" spans="7:12" x14ac:dyDescent="0.25">
      <c r="G34557"/>
      <c r="I34557"/>
      <c r="L34557"/>
    </row>
    <row r="34558" spans="7:12" x14ac:dyDescent="0.25">
      <c r="G34558"/>
      <c r="I34558"/>
      <c r="L34558"/>
    </row>
    <row r="34559" spans="7:12" x14ac:dyDescent="0.25">
      <c r="G34559"/>
      <c r="I34559"/>
      <c r="L34559"/>
    </row>
    <row r="34560" spans="7:12" x14ac:dyDescent="0.25">
      <c r="G34560"/>
      <c r="I34560"/>
      <c r="L34560"/>
    </row>
    <row r="34561" spans="7:12" x14ac:dyDescent="0.25">
      <c r="G34561"/>
      <c r="I34561"/>
      <c r="L34561"/>
    </row>
    <row r="34562" spans="7:12" x14ac:dyDescent="0.25">
      <c r="G34562"/>
      <c r="I34562"/>
      <c r="L34562"/>
    </row>
    <row r="34563" spans="7:12" x14ac:dyDescent="0.25">
      <c r="G34563"/>
      <c r="I34563"/>
      <c r="L34563"/>
    </row>
    <row r="34564" spans="7:12" x14ac:dyDescent="0.25">
      <c r="G34564"/>
      <c r="I34564"/>
      <c r="L34564"/>
    </row>
    <row r="34565" spans="7:12" x14ac:dyDescent="0.25">
      <c r="G34565"/>
      <c r="I34565"/>
      <c r="L34565"/>
    </row>
    <row r="34566" spans="7:12" x14ac:dyDescent="0.25">
      <c r="G34566"/>
      <c r="I34566"/>
      <c r="L34566"/>
    </row>
    <row r="34567" spans="7:12" x14ac:dyDescent="0.25">
      <c r="G34567"/>
      <c r="I34567"/>
      <c r="L34567"/>
    </row>
    <row r="34568" spans="7:12" x14ac:dyDescent="0.25">
      <c r="G34568"/>
      <c r="I34568"/>
      <c r="L34568"/>
    </row>
    <row r="34569" spans="7:12" x14ac:dyDescent="0.25">
      <c r="G34569"/>
      <c r="I34569"/>
      <c r="L34569"/>
    </row>
    <row r="34570" spans="7:12" x14ac:dyDescent="0.25">
      <c r="G34570"/>
      <c r="I34570"/>
      <c r="L34570"/>
    </row>
    <row r="34571" spans="7:12" x14ac:dyDescent="0.25">
      <c r="G34571"/>
      <c r="I34571"/>
      <c r="L34571"/>
    </row>
    <row r="34572" spans="7:12" x14ac:dyDescent="0.25">
      <c r="G34572"/>
      <c r="I34572"/>
      <c r="L34572"/>
    </row>
    <row r="34573" spans="7:12" x14ac:dyDescent="0.25">
      <c r="G34573"/>
      <c r="I34573"/>
      <c r="L34573"/>
    </row>
    <row r="34574" spans="7:12" x14ac:dyDescent="0.25">
      <c r="G34574"/>
      <c r="I34574"/>
      <c r="L34574"/>
    </row>
    <row r="34575" spans="7:12" x14ac:dyDescent="0.25">
      <c r="G34575"/>
      <c r="I34575"/>
      <c r="L34575"/>
    </row>
    <row r="34576" spans="7:12" x14ac:dyDescent="0.25">
      <c r="G34576"/>
      <c r="I34576"/>
      <c r="L34576"/>
    </row>
    <row r="34577" spans="7:12" x14ac:dyDescent="0.25">
      <c r="G34577"/>
      <c r="I34577"/>
      <c r="L34577"/>
    </row>
    <row r="34578" spans="7:12" x14ac:dyDescent="0.25">
      <c r="G34578"/>
      <c r="I34578"/>
      <c r="L34578"/>
    </row>
    <row r="34579" spans="7:12" x14ac:dyDescent="0.25">
      <c r="G34579"/>
      <c r="I34579"/>
      <c r="L34579"/>
    </row>
    <row r="34580" spans="7:12" x14ac:dyDescent="0.25">
      <c r="G34580"/>
      <c r="I34580"/>
      <c r="L34580"/>
    </row>
    <row r="34581" spans="7:12" x14ac:dyDescent="0.25">
      <c r="G34581"/>
      <c r="I34581"/>
      <c r="L34581"/>
    </row>
    <row r="34582" spans="7:12" x14ac:dyDescent="0.25">
      <c r="G34582"/>
      <c r="I34582"/>
      <c r="L34582"/>
    </row>
    <row r="34583" spans="7:12" x14ac:dyDescent="0.25">
      <c r="G34583"/>
      <c r="I34583"/>
      <c r="L34583"/>
    </row>
    <row r="34584" spans="7:12" x14ac:dyDescent="0.25">
      <c r="G34584"/>
      <c r="I34584"/>
      <c r="L34584"/>
    </row>
    <row r="34585" spans="7:12" x14ac:dyDescent="0.25">
      <c r="G34585"/>
      <c r="I34585"/>
      <c r="L34585"/>
    </row>
    <row r="34586" spans="7:12" x14ac:dyDescent="0.25">
      <c r="G34586"/>
      <c r="I34586"/>
      <c r="L34586"/>
    </row>
    <row r="34587" spans="7:12" x14ac:dyDescent="0.25">
      <c r="G34587"/>
      <c r="I34587"/>
      <c r="L34587"/>
    </row>
    <row r="34588" spans="7:12" x14ac:dyDescent="0.25">
      <c r="G34588"/>
      <c r="I34588"/>
      <c r="L34588"/>
    </row>
    <row r="34589" spans="7:12" x14ac:dyDescent="0.25">
      <c r="G34589"/>
      <c r="I34589"/>
      <c r="L34589"/>
    </row>
    <row r="34590" spans="7:12" x14ac:dyDescent="0.25">
      <c r="G34590"/>
      <c r="I34590"/>
      <c r="L34590"/>
    </row>
    <row r="34591" spans="7:12" x14ac:dyDescent="0.25">
      <c r="G34591"/>
      <c r="I34591"/>
      <c r="L34591"/>
    </row>
    <row r="34592" spans="7:12" x14ac:dyDescent="0.25">
      <c r="G34592"/>
      <c r="I34592"/>
      <c r="L34592"/>
    </row>
    <row r="34593" spans="7:12" x14ac:dyDescent="0.25">
      <c r="G34593"/>
      <c r="I34593"/>
      <c r="L34593"/>
    </row>
    <row r="34594" spans="7:12" x14ac:dyDescent="0.25">
      <c r="G34594"/>
      <c r="I34594"/>
      <c r="L34594"/>
    </row>
    <row r="34595" spans="7:12" x14ac:dyDescent="0.25">
      <c r="G34595"/>
      <c r="I34595"/>
      <c r="L34595"/>
    </row>
    <row r="34596" spans="7:12" x14ac:dyDescent="0.25">
      <c r="G34596"/>
      <c r="I34596"/>
      <c r="L34596"/>
    </row>
    <row r="34597" spans="7:12" x14ac:dyDescent="0.25">
      <c r="G34597"/>
      <c r="I34597"/>
      <c r="L34597"/>
    </row>
    <row r="34598" spans="7:12" x14ac:dyDescent="0.25">
      <c r="G34598"/>
      <c r="I34598"/>
      <c r="L34598"/>
    </row>
    <row r="34599" spans="7:12" x14ac:dyDescent="0.25">
      <c r="G34599"/>
      <c r="I34599"/>
      <c r="L34599"/>
    </row>
    <row r="34600" spans="7:12" x14ac:dyDescent="0.25">
      <c r="G34600"/>
      <c r="I34600"/>
      <c r="L34600"/>
    </row>
    <row r="34601" spans="7:12" x14ac:dyDescent="0.25">
      <c r="G34601"/>
      <c r="I34601"/>
      <c r="L34601"/>
    </row>
    <row r="34602" spans="7:12" x14ac:dyDescent="0.25">
      <c r="G34602"/>
      <c r="I34602"/>
      <c r="L34602"/>
    </row>
    <row r="34603" spans="7:12" x14ac:dyDescent="0.25">
      <c r="G34603"/>
      <c r="I34603"/>
      <c r="L34603"/>
    </row>
    <row r="34604" spans="7:12" x14ac:dyDescent="0.25">
      <c r="G34604"/>
      <c r="I34604"/>
      <c r="L34604"/>
    </row>
    <row r="34605" spans="7:12" x14ac:dyDescent="0.25">
      <c r="G34605"/>
      <c r="I34605"/>
      <c r="L34605"/>
    </row>
    <row r="34606" spans="7:12" x14ac:dyDescent="0.25">
      <c r="G34606"/>
      <c r="I34606"/>
      <c r="L34606"/>
    </row>
    <row r="34607" spans="7:12" x14ac:dyDescent="0.25">
      <c r="G34607"/>
      <c r="I34607"/>
      <c r="L34607"/>
    </row>
    <row r="34608" spans="7:12" x14ac:dyDescent="0.25">
      <c r="G34608"/>
      <c r="I34608"/>
      <c r="L34608"/>
    </row>
    <row r="34609" spans="7:12" x14ac:dyDescent="0.25">
      <c r="G34609"/>
      <c r="I34609"/>
      <c r="L34609"/>
    </row>
    <row r="34610" spans="7:12" x14ac:dyDescent="0.25">
      <c r="G34610"/>
      <c r="I34610"/>
      <c r="L34610"/>
    </row>
    <row r="34611" spans="7:12" x14ac:dyDescent="0.25">
      <c r="G34611"/>
      <c r="I34611"/>
      <c r="L34611"/>
    </row>
    <row r="34612" spans="7:12" x14ac:dyDescent="0.25">
      <c r="G34612"/>
      <c r="I34612"/>
      <c r="L34612"/>
    </row>
    <row r="34613" spans="7:12" x14ac:dyDescent="0.25">
      <c r="G34613"/>
      <c r="I34613"/>
      <c r="L34613"/>
    </row>
    <row r="34614" spans="7:12" x14ac:dyDescent="0.25">
      <c r="G34614"/>
      <c r="I34614"/>
      <c r="L34614"/>
    </row>
    <row r="34615" spans="7:12" x14ac:dyDescent="0.25">
      <c r="G34615"/>
      <c r="I34615"/>
      <c r="L34615"/>
    </row>
    <row r="34616" spans="7:12" x14ac:dyDescent="0.25">
      <c r="G34616"/>
      <c r="I34616"/>
      <c r="L34616"/>
    </row>
    <row r="34617" spans="7:12" x14ac:dyDescent="0.25">
      <c r="G34617"/>
      <c r="I34617"/>
      <c r="L34617"/>
    </row>
    <row r="34618" spans="7:12" x14ac:dyDescent="0.25">
      <c r="G34618"/>
      <c r="I34618"/>
      <c r="L34618"/>
    </row>
    <row r="34619" spans="7:12" x14ac:dyDescent="0.25">
      <c r="G34619"/>
      <c r="I34619"/>
      <c r="L34619"/>
    </row>
    <row r="34620" spans="7:12" x14ac:dyDescent="0.25">
      <c r="G34620"/>
      <c r="I34620"/>
      <c r="L34620"/>
    </row>
    <row r="34621" spans="7:12" x14ac:dyDescent="0.25">
      <c r="G34621"/>
      <c r="I34621"/>
      <c r="L34621"/>
    </row>
    <row r="34622" spans="7:12" x14ac:dyDescent="0.25">
      <c r="G34622"/>
      <c r="I34622"/>
      <c r="L34622"/>
    </row>
    <row r="34623" spans="7:12" x14ac:dyDescent="0.25">
      <c r="G34623"/>
      <c r="I34623"/>
      <c r="L34623"/>
    </row>
    <row r="34624" spans="7:12" x14ac:dyDescent="0.25">
      <c r="G34624"/>
      <c r="I34624"/>
      <c r="L34624"/>
    </row>
    <row r="34625" spans="7:12" x14ac:dyDescent="0.25">
      <c r="G34625"/>
      <c r="I34625"/>
      <c r="L34625"/>
    </row>
    <row r="34626" spans="7:12" x14ac:dyDescent="0.25">
      <c r="G34626"/>
      <c r="I34626"/>
      <c r="L34626"/>
    </row>
    <row r="34627" spans="7:12" x14ac:dyDescent="0.25">
      <c r="G34627"/>
      <c r="I34627"/>
      <c r="L34627"/>
    </row>
    <row r="34628" spans="7:12" x14ac:dyDescent="0.25">
      <c r="G34628"/>
      <c r="I34628"/>
      <c r="L34628"/>
    </row>
    <row r="34629" spans="7:12" x14ac:dyDescent="0.25">
      <c r="G34629"/>
      <c r="I34629"/>
      <c r="L34629"/>
    </row>
    <row r="34630" spans="7:12" x14ac:dyDescent="0.25">
      <c r="G34630"/>
      <c r="I34630"/>
      <c r="L34630"/>
    </row>
    <row r="34631" spans="7:12" x14ac:dyDescent="0.25">
      <c r="G34631"/>
      <c r="I34631"/>
      <c r="L34631"/>
    </row>
    <row r="34632" spans="7:12" x14ac:dyDescent="0.25">
      <c r="G34632"/>
      <c r="I34632"/>
      <c r="L34632"/>
    </row>
    <row r="34633" spans="7:12" x14ac:dyDescent="0.25">
      <c r="G34633"/>
      <c r="I34633"/>
      <c r="L34633"/>
    </row>
    <row r="34634" spans="7:12" x14ac:dyDescent="0.25">
      <c r="G34634"/>
      <c r="I34634"/>
      <c r="L34634"/>
    </row>
    <row r="34635" spans="7:12" x14ac:dyDescent="0.25">
      <c r="G34635"/>
      <c r="I34635"/>
      <c r="L34635"/>
    </row>
    <row r="34636" spans="7:12" x14ac:dyDescent="0.25">
      <c r="G34636"/>
      <c r="I34636"/>
      <c r="L34636"/>
    </row>
    <row r="34637" spans="7:12" x14ac:dyDescent="0.25">
      <c r="G34637"/>
      <c r="I34637"/>
      <c r="L34637"/>
    </row>
    <row r="34638" spans="7:12" x14ac:dyDescent="0.25">
      <c r="G34638"/>
      <c r="I34638"/>
      <c r="L34638"/>
    </row>
    <row r="34639" spans="7:12" x14ac:dyDescent="0.25">
      <c r="G34639"/>
      <c r="I34639"/>
      <c r="L34639"/>
    </row>
    <row r="34640" spans="7:12" x14ac:dyDescent="0.25">
      <c r="G34640"/>
      <c r="I34640"/>
      <c r="L34640"/>
    </row>
    <row r="34641" spans="7:12" x14ac:dyDescent="0.25">
      <c r="G34641"/>
      <c r="I34641"/>
      <c r="L34641"/>
    </row>
    <row r="34642" spans="7:12" x14ac:dyDescent="0.25">
      <c r="G34642"/>
      <c r="I34642"/>
      <c r="L34642"/>
    </row>
    <row r="34643" spans="7:12" x14ac:dyDescent="0.25">
      <c r="G34643"/>
      <c r="I34643"/>
      <c r="L34643"/>
    </row>
    <row r="34644" spans="7:12" x14ac:dyDescent="0.25">
      <c r="G34644"/>
      <c r="I34644"/>
      <c r="L34644"/>
    </row>
    <row r="34645" spans="7:12" x14ac:dyDescent="0.25">
      <c r="G34645"/>
      <c r="I34645"/>
      <c r="L34645"/>
    </row>
    <row r="34646" spans="7:12" x14ac:dyDescent="0.25">
      <c r="G34646"/>
      <c r="I34646"/>
      <c r="L34646"/>
    </row>
    <row r="34647" spans="7:12" x14ac:dyDescent="0.25">
      <c r="G34647"/>
      <c r="I34647"/>
      <c r="L34647"/>
    </row>
    <row r="34648" spans="7:12" x14ac:dyDescent="0.25">
      <c r="G34648"/>
      <c r="I34648"/>
      <c r="L34648"/>
    </row>
    <row r="34649" spans="7:12" x14ac:dyDescent="0.25">
      <c r="G34649"/>
      <c r="I34649"/>
      <c r="L34649"/>
    </row>
    <row r="34650" spans="7:12" x14ac:dyDescent="0.25">
      <c r="G34650"/>
      <c r="I34650"/>
      <c r="L34650"/>
    </row>
    <row r="34651" spans="7:12" x14ac:dyDescent="0.25">
      <c r="G34651"/>
      <c r="I34651"/>
      <c r="L34651"/>
    </row>
    <row r="34652" spans="7:12" x14ac:dyDescent="0.25">
      <c r="G34652"/>
      <c r="I34652"/>
      <c r="L34652"/>
    </row>
    <row r="34653" spans="7:12" x14ac:dyDescent="0.25">
      <c r="G34653"/>
      <c r="I34653"/>
      <c r="L34653"/>
    </row>
    <row r="34654" spans="7:12" x14ac:dyDescent="0.25">
      <c r="G34654"/>
      <c r="I34654"/>
      <c r="L34654"/>
    </row>
    <row r="34655" spans="7:12" x14ac:dyDescent="0.25">
      <c r="G34655"/>
      <c r="I34655"/>
      <c r="L34655"/>
    </row>
    <row r="34656" spans="7:12" x14ac:dyDescent="0.25">
      <c r="G34656"/>
      <c r="I34656"/>
      <c r="L34656"/>
    </row>
    <row r="34657" spans="7:12" x14ac:dyDescent="0.25">
      <c r="G34657"/>
      <c r="I34657"/>
      <c r="L34657"/>
    </row>
    <row r="34658" spans="7:12" x14ac:dyDescent="0.25">
      <c r="G34658"/>
      <c r="I34658"/>
      <c r="L34658"/>
    </row>
    <row r="34659" spans="7:12" x14ac:dyDescent="0.25">
      <c r="G34659"/>
      <c r="I34659"/>
      <c r="L34659"/>
    </row>
    <row r="34660" spans="7:12" x14ac:dyDescent="0.25">
      <c r="G34660"/>
      <c r="I34660"/>
      <c r="L34660"/>
    </row>
    <row r="34661" spans="7:12" x14ac:dyDescent="0.25">
      <c r="G34661"/>
      <c r="I34661"/>
      <c r="L34661"/>
    </row>
    <row r="34662" spans="7:12" x14ac:dyDescent="0.25">
      <c r="G34662"/>
      <c r="I34662"/>
      <c r="L34662"/>
    </row>
    <row r="34663" spans="7:12" x14ac:dyDescent="0.25">
      <c r="G34663"/>
      <c r="I34663"/>
      <c r="L34663"/>
    </row>
    <row r="34664" spans="7:12" x14ac:dyDescent="0.25">
      <c r="G34664"/>
      <c r="I34664"/>
      <c r="L34664"/>
    </row>
    <row r="34665" spans="7:12" x14ac:dyDescent="0.25">
      <c r="G34665"/>
      <c r="I34665"/>
      <c r="L34665"/>
    </row>
    <row r="34666" spans="7:12" x14ac:dyDescent="0.25">
      <c r="G34666"/>
      <c r="I34666"/>
      <c r="L34666"/>
    </row>
    <row r="34667" spans="7:12" x14ac:dyDescent="0.25">
      <c r="G34667"/>
      <c r="I34667"/>
      <c r="L34667"/>
    </row>
    <row r="34668" spans="7:12" x14ac:dyDescent="0.25">
      <c r="G34668"/>
      <c r="I34668"/>
      <c r="L34668"/>
    </row>
    <row r="34669" spans="7:12" x14ac:dyDescent="0.25">
      <c r="G34669"/>
      <c r="I34669"/>
      <c r="L34669"/>
    </row>
    <row r="34670" spans="7:12" x14ac:dyDescent="0.25">
      <c r="G34670"/>
      <c r="I34670"/>
      <c r="L34670"/>
    </row>
    <row r="34671" spans="7:12" x14ac:dyDescent="0.25">
      <c r="G34671"/>
      <c r="I34671"/>
      <c r="L34671"/>
    </row>
    <row r="34672" spans="7:12" x14ac:dyDescent="0.25">
      <c r="G34672"/>
      <c r="I34672"/>
      <c r="L34672"/>
    </row>
    <row r="34673" spans="7:12" x14ac:dyDescent="0.25">
      <c r="G34673"/>
      <c r="I34673"/>
      <c r="L34673"/>
    </row>
    <row r="34674" spans="7:12" x14ac:dyDescent="0.25">
      <c r="G34674"/>
      <c r="I34674"/>
      <c r="L34674"/>
    </row>
    <row r="34675" spans="7:12" x14ac:dyDescent="0.25">
      <c r="G34675"/>
      <c r="I34675"/>
      <c r="L34675"/>
    </row>
    <row r="34676" spans="7:12" x14ac:dyDescent="0.25">
      <c r="G34676"/>
      <c r="I34676"/>
      <c r="L34676"/>
    </row>
    <row r="34677" spans="7:12" x14ac:dyDescent="0.25">
      <c r="G34677"/>
      <c r="I34677"/>
      <c r="L34677"/>
    </row>
    <row r="34678" spans="7:12" x14ac:dyDescent="0.25">
      <c r="G34678"/>
      <c r="I34678"/>
      <c r="L34678"/>
    </row>
    <row r="34679" spans="7:12" x14ac:dyDescent="0.25">
      <c r="G34679"/>
      <c r="I34679"/>
      <c r="L34679"/>
    </row>
    <row r="34680" spans="7:12" x14ac:dyDescent="0.25">
      <c r="G34680"/>
      <c r="I34680"/>
      <c r="L34680"/>
    </row>
    <row r="34681" spans="7:12" x14ac:dyDescent="0.25">
      <c r="G34681"/>
      <c r="I34681"/>
      <c r="L34681"/>
    </row>
    <row r="34682" spans="7:12" x14ac:dyDescent="0.25">
      <c r="G34682"/>
      <c r="I34682"/>
      <c r="L34682"/>
    </row>
    <row r="34683" spans="7:12" x14ac:dyDescent="0.25">
      <c r="G34683"/>
      <c r="I34683"/>
      <c r="L34683"/>
    </row>
    <row r="34684" spans="7:12" x14ac:dyDescent="0.25">
      <c r="G34684"/>
      <c r="I34684"/>
      <c r="L34684"/>
    </row>
    <row r="34685" spans="7:12" x14ac:dyDescent="0.25">
      <c r="G34685"/>
      <c r="I34685"/>
      <c r="L34685"/>
    </row>
    <row r="34686" spans="7:12" x14ac:dyDescent="0.25">
      <c r="G34686"/>
      <c r="I34686"/>
      <c r="L34686"/>
    </row>
    <row r="34687" spans="7:12" x14ac:dyDescent="0.25">
      <c r="G34687"/>
      <c r="I34687"/>
      <c r="L34687"/>
    </row>
    <row r="34688" spans="7:12" x14ac:dyDescent="0.25">
      <c r="G34688"/>
      <c r="I34688"/>
      <c r="L34688"/>
    </row>
    <row r="34689" spans="7:12" x14ac:dyDescent="0.25">
      <c r="G34689"/>
      <c r="I34689"/>
      <c r="L34689"/>
    </row>
    <row r="34690" spans="7:12" x14ac:dyDescent="0.25">
      <c r="G34690"/>
      <c r="I34690"/>
      <c r="L34690"/>
    </row>
    <row r="34691" spans="7:12" x14ac:dyDescent="0.25">
      <c r="G34691"/>
      <c r="I34691"/>
      <c r="L34691"/>
    </row>
    <row r="34692" spans="7:12" x14ac:dyDescent="0.25">
      <c r="G34692"/>
      <c r="I34692"/>
      <c r="L34692"/>
    </row>
    <row r="34693" spans="7:12" x14ac:dyDescent="0.25">
      <c r="G34693"/>
      <c r="I34693"/>
      <c r="L34693"/>
    </row>
    <row r="34694" spans="7:12" x14ac:dyDescent="0.25">
      <c r="G34694"/>
      <c r="I34694"/>
      <c r="L34694"/>
    </row>
    <row r="34695" spans="7:12" x14ac:dyDescent="0.25">
      <c r="G34695"/>
      <c r="I34695"/>
      <c r="L34695"/>
    </row>
    <row r="34696" spans="7:12" x14ac:dyDescent="0.25">
      <c r="G34696"/>
      <c r="I34696"/>
      <c r="L34696"/>
    </row>
    <row r="34697" spans="7:12" x14ac:dyDescent="0.25">
      <c r="G34697"/>
      <c r="I34697"/>
      <c r="L34697"/>
    </row>
    <row r="34698" spans="7:12" x14ac:dyDescent="0.25">
      <c r="G34698"/>
      <c r="I34698"/>
      <c r="L34698"/>
    </row>
    <row r="34699" spans="7:12" x14ac:dyDescent="0.25">
      <c r="G34699"/>
      <c r="I34699"/>
      <c r="L34699"/>
    </row>
    <row r="34700" spans="7:12" x14ac:dyDescent="0.25">
      <c r="G34700"/>
      <c r="I34700"/>
      <c r="L34700"/>
    </row>
    <row r="34701" spans="7:12" x14ac:dyDescent="0.25">
      <c r="G34701"/>
      <c r="I34701"/>
      <c r="L34701"/>
    </row>
    <row r="34702" spans="7:12" x14ac:dyDescent="0.25">
      <c r="G34702"/>
      <c r="I34702"/>
      <c r="L34702"/>
    </row>
    <row r="34703" spans="7:12" x14ac:dyDescent="0.25">
      <c r="G34703"/>
      <c r="I34703"/>
      <c r="L34703"/>
    </row>
    <row r="34704" spans="7:12" x14ac:dyDescent="0.25">
      <c r="G34704"/>
      <c r="I34704"/>
      <c r="L34704"/>
    </row>
    <row r="34705" spans="7:12" x14ac:dyDescent="0.25">
      <c r="G34705"/>
      <c r="I34705"/>
      <c r="L34705"/>
    </row>
    <row r="34706" spans="7:12" x14ac:dyDescent="0.25">
      <c r="G34706"/>
      <c r="I34706"/>
      <c r="L34706"/>
    </row>
    <row r="34707" spans="7:12" x14ac:dyDescent="0.25">
      <c r="G34707"/>
      <c r="I34707"/>
      <c r="L34707"/>
    </row>
    <row r="34708" spans="7:12" x14ac:dyDescent="0.25">
      <c r="G34708"/>
      <c r="I34708"/>
      <c r="L34708"/>
    </row>
    <row r="34709" spans="7:12" x14ac:dyDescent="0.25">
      <c r="G34709"/>
      <c r="I34709"/>
      <c r="L34709"/>
    </row>
    <row r="34710" spans="7:12" x14ac:dyDescent="0.25">
      <c r="G34710"/>
      <c r="I34710"/>
      <c r="L34710"/>
    </row>
    <row r="34711" spans="7:12" x14ac:dyDescent="0.25">
      <c r="G34711"/>
      <c r="I34711"/>
      <c r="L34711"/>
    </row>
    <row r="34712" spans="7:12" x14ac:dyDescent="0.25">
      <c r="G34712"/>
      <c r="I34712"/>
      <c r="L34712"/>
    </row>
    <row r="34713" spans="7:12" x14ac:dyDescent="0.25">
      <c r="G34713"/>
      <c r="I34713"/>
      <c r="L34713"/>
    </row>
    <row r="34714" spans="7:12" x14ac:dyDescent="0.25">
      <c r="G34714"/>
      <c r="I34714"/>
      <c r="L34714"/>
    </row>
    <row r="34715" spans="7:12" x14ac:dyDescent="0.25">
      <c r="G34715"/>
      <c r="I34715"/>
      <c r="L34715"/>
    </row>
    <row r="34716" spans="7:12" x14ac:dyDescent="0.25">
      <c r="G34716"/>
      <c r="I34716"/>
      <c r="L34716"/>
    </row>
    <row r="34717" spans="7:12" x14ac:dyDescent="0.25">
      <c r="G34717"/>
      <c r="I34717"/>
      <c r="L34717"/>
    </row>
    <row r="34718" spans="7:12" x14ac:dyDescent="0.25">
      <c r="G34718"/>
      <c r="I34718"/>
      <c r="L34718"/>
    </row>
    <row r="34719" spans="7:12" x14ac:dyDescent="0.25">
      <c r="G34719"/>
      <c r="I34719"/>
      <c r="L34719"/>
    </row>
    <row r="34720" spans="7:12" x14ac:dyDescent="0.25">
      <c r="G34720"/>
      <c r="I34720"/>
      <c r="L34720"/>
    </row>
    <row r="34721" spans="7:12" x14ac:dyDescent="0.25">
      <c r="G34721"/>
      <c r="I34721"/>
      <c r="L34721"/>
    </row>
    <row r="34722" spans="7:12" x14ac:dyDescent="0.25">
      <c r="G34722"/>
      <c r="I34722"/>
      <c r="L34722"/>
    </row>
    <row r="34723" spans="7:12" x14ac:dyDescent="0.25">
      <c r="G34723"/>
      <c r="I34723"/>
      <c r="L34723"/>
    </row>
    <row r="34724" spans="7:12" x14ac:dyDescent="0.25">
      <c r="G34724"/>
      <c r="I34724"/>
      <c r="L34724"/>
    </row>
    <row r="34725" spans="7:12" x14ac:dyDescent="0.25">
      <c r="G34725"/>
      <c r="I34725"/>
      <c r="L34725"/>
    </row>
    <row r="34726" spans="7:12" x14ac:dyDescent="0.25">
      <c r="G34726"/>
      <c r="I34726"/>
      <c r="L34726"/>
    </row>
    <row r="34727" spans="7:12" x14ac:dyDescent="0.25">
      <c r="G34727"/>
      <c r="I34727"/>
      <c r="L34727"/>
    </row>
    <row r="34728" spans="7:12" x14ac:dyDescent="0.25">
      <c r="G34728"/>
      <c r="I34728"/>
      <c r="L34728"/>
    </row>
    <row r="34729" spans="7:12" x14ac:dyDescent="0.25">
      <c r="G34729"/>
      <c r="I34729"/>
      <c r="L34729"/>
    </row>
    <row r="34730" spans="7:12" x14ac:dyDescent="0.25">
      <c r="G34730"/>
      <c r="I34730"/>
      <c r="L34730"/>
    </row>
    <row r="34731" spans="7:12" x14ac:dyDescent="0.25">
      <c r="G34731"/>
      <c r="I34731"/>
      <c r="L34731"/>
    </row>
    <row r="34732" spans="7:12" x14ac:dyDescent="0.25">
      <c r="G34732"/>
      <c r="I34732"/>
      <c r="L34732"/>
    </row>
    <row r="34733" spans="7:12" x14ac:dyDescent="0.25">
      <c r="G34733"/>
      <c r="I34733"/>
      <c r="L34733"/>
    </row>
    <row r="34734" spans="7:12" x14ac:dyDescent="0.25">
      <c r="G34734"/>
      <c r="I34734"/>
      <c r="L34734"/>
    </row>
    <row r="34735" spans="7:12" x14ac:dyDescent="0.25">
      <c r="G34735"/>
      <c r="I34735"/>
      <c r="L34735"/>
    </row>
    <row r="34736" spans="7:12" x14ac:dyDescent="0.25">
      <c r="G34736"/>
      <c r="I34736"/>
      <c r="L34736"/>
    </row>
    <row r="34737" spans="7:12" x14ac:dyDescent="0.25">
      <c r="G34737"/>
      <c r="I34737"/>
      <c r="L34737"/>
    </row>
    <row r="34738" spans="7:12" x14ac:dyDescent="0.25">
      <c r="G34738"/>
      <c r="I34738"/>
      <c r="L34738"/>
    </row>
    <row r="34739" spans="7:12" x14ac:dyDescent="0.25">
      <c r="G34739"/>
      <c r="I34739"/>
      <c r="L34739"/>
    </row>
    <row r="34740" spans="7:12" x14ac:dyDescent="0.25">
      <c r="G34740"/>
      <c r="I34740"/>
      <c r="L34740"/>
    </row>
    <row r="34741" spans="7:12" x14ac:dyDescent="0.25">
      <c r="G34741"/>
      <c r="I34741"/>
      <c r="L34741"/>
    </row>
    <row r="34742" spans="7:12" x14ac:dyDescent="0.25">
      <c r="G34742"/>
      <c r="I34742"/>
      <c r="L34742"/>
    </row>
    <row r="34743" spans="7:12" x14ac:dyDescent="0.25">
      <c r="G34743"/>
      <c r="I34743"/>
      <c r="L34743"/>
    </row>
    <row r="34744" spans="7:12" x14ac:dyDescent="0.25">
      <c r="G34744"/>
      <c r="I34744"/>
      <c r="L34744"/>
    </row>
    <row r="34745" spans="7:12" x14ac:dyDescent="0.25">
      <c r="G34745"/>
      <c r="I34745"/>
      <c r="L34745"/>
    </row>
    <row r="34746" spans="7:12" x14ac:dyDescent="0.25">
      <c r="G34746"/>
      <c r="I34746"/>
      <c r="L34746"/>
    </row>
    <row r="34747" spans="7:12" x14ac:dyDescent="0.25">
      <c r="G34747"/>
      <c r="I34747"/>
      <c r="L34747"/>
    </row>
    <row r="34748" spans="7:12" x14ac:dyDescent="0.25">
      <c r="G34748"/>
      <c r="I34748"/>
      <c r="L34748"/>
    </row>
    <row r="34749" spans="7:12" x14ac:dyDescent="0.25">
      <c r="G34749"/>
      <c r="I34749"/>
      <c r="L34749"/>
    </row>
    <row r="34750" spans="7:12" x14ac:dyDescent="0.25">
      <c r="G34750"/>
      <c r="I34750"/>
      <c r="L34750"/>
    </row>
    <row r="34751" spans="7:12" x14ac:dyDescent="0.25">
      <c r="G34751"/>
      <c r="I34751"/>
      <c r="L34751"/>
    </row>
    <row r="34752" spans="7:12" x14ac:dyDescent="0.25">
      <c r="G34752"/>
      <c r="I34752"/>
      <c r="L34752"/>
    </row>
    <row r="34753" spans="7:12" x14ac:dyDescent="0.25">
      <c r="G34753"/>
      <c r="I34753"/>
      <c r="L34753"/>
    </row>
    <row r="34754" spans="7:12" x14ac:dyDescent="0.25">
      <c r="G34754"/>
      <c r="I34754"/>
      <c r="L34754"/>
    </row>
    <row r="34755" spans="7:12" x14ac:dyDescent="0.25">
      <c r="G34755"/>
      <c r="I34755"/>
      <c r="L34755"/>
    </row>
    <row r="34756" spans="7:12" x14ac:dyDescent="0.25">
      <c r="G34756"/>
      <c r="I34756"/>
      <c r="L34756"/>
    </row>
    <row r="34757" spans="7:12" x14ac:dyDescent="0.25">
      <c r="G34757"/>
      <c r="I34757"/>
      <c r="L34757"/>
    </row>
    <row r="34758" spans="7:12" x14ac:dyDescent="0.25">
      <c r="G34758"/>
      <c r="I34758"/>
      <c r="L34758"/>
    </row>
    <row r="34759" spans="7:12" x14ac:dyDescent="0.25">
      <c r="G34759"/>
      <c r="I34759"/>
      <c r="L34759"/>
    </row>
    <row r="34760" spans="7:12" x14ac:dyDescent="0.25">
      <c r="G34760"/>
      <c r="I34760"/>
      <c r="L34760"/>
    </row>
    <row r="34761" spans="7:12" x14ac:dyDescent="0.25">
      <c r="G34761"/>
      <c r="I34761"/>
      <c r="L34761"/>
    </row>
    <row r="34762" spans="7:12" x14ac:dyDescent="0.25">
      <c r="G34762"/>
      <c r="I34762"/>
      <c r="L34762"/>
    </row>
    <row r="34763" spans="7:12" x14ac:dyDescent="0.25">
      <c r="G34763"/>
      <c r="I34763"/>
      <c r="L34763"/>
    </row>
    <row r="34764" spans="7:12" x14ac:dyDescent="0.25">
      <c r="G34764"/>
      <c r="I34764"/>
      <c r="L34764"/>
    </row>
    <row r="34765" spans="7:12" x14ac:dyDescent="0.25">
      <c r="G34765"/>
      <c r="I34765"/>
      <c r="L34765"/>
    </row>
    <row r="34766" spans="7:12" x14ac:dyDescent="0.25">
      <c r="G34766"/>
      <c r="I34766"/>
      <c r="L34766"/>
    </row>
    <row r="34767" spans="7:12" x14ac:dyDescent="0.25">
      <c r="G34767"/>
      <c r="I34767"/>
      <c r="L34767"/>
    </row>
    <row r="34768" spans="7:12" x14ac:dyDescent="0.25">
      <c r="G34768"/>
      <c r="I34768"/>
      <c r="L34768"/>
    </row>
    <row r="34769" spans="7:12" x14ac:dyDescent="0.25">
      <c r="G34769"/>
      <c r="I34769"/>
      <c r="L34769"/>
    </row>
    <row r="34770" spans="7:12" x14ac:dyDescent="0.25">
      <c r="G34770"/>
      <c r="I34770"/>
      <c r="L34770"/>
    </row>
    <row r="34771" spans="7:12" x14ac:dyDescent="0.25">
      <c r="G34771"/>
      <c r="I34771"/>
      <c r="L34771"/>
    </row>
    <row r="34772" spans="7:12" x14ac:dyDescent="0.25">
      <c r="G34772"/>
      <c r="I34772"/>
      <c r="L34772"/>
    </row>
    <row r="34773" spans="7:12" x14ac:dyDescent="0.25">
      <c r="G34773"/>
      <c r="I34773"/>
      <c r="L34773"/>
    </row>
    <row r="34774" spans="7:12" x14ac:dyDescent="0.25">
      <c r="G34774"/>
      <c r="I34774"/>
      <c r="L34774"/>
    </row>
    <row r="34775" spans="7:12" x14ac:dyDescent="0.25">
      <c r="G34775"/>
      <c r="I34775"/>
      <c r="L34775"/>
    </row>
    <row r="34776" spans="7:12" x14ac:dyDescent="0.25">
      <c r="G34776"/>
      <c r="I34776"/>
      <c r="L34776"/>
    </row>
    <row r="34777" spans="7:12" x14ac:dyDescent="0.25">
      <c r="G34777"/>
      <c r="I34777"/>
      <c r="L34777"/>
    </row>
    <row r="34778" spans="7:12" x14ac:dyDescent="0.25">
      <c r="G34778"/>
      <c r="I34778"/>
      <c r="L34778"/>
    </row>
    <row r="34779" spans="7:12" x14ac:dyDescent="0.25">
      <c r="G34779"/>
      <c r="I34779"/>
      <c r="L34779"/>
    </row>
    <row r="34780" spans="7:12" x14ac:dyDescent="0.25">
      <c r="G34780"/>
      <c r="I34780"/>
      <c r="L34780"/>
    </row>
    <row r="34781" spans="7:12" x14ac:dyDescent="0.25">
      <c r="G34781"/>
      <c r="I34781"/>
      <c r="L34781"/>
    </row>
    <row r="34782" spans="7:12" x14ac:dyDescent="0.25">
      <c r="G34782"/>
      <c r="I34782"/>
      <c r="L34782"/>
    </row>
    <row r="34783" spans="7:12" x14ac:dyDescent="0.25">
      <c r="G34783"/>
      <c r="I34783"/>
      <c r="L34783"/>
    </row>
    <row r="34784" spans="7:12" x14ac:dyDescent="0.25">
      <c r="G34784"/>
      <c r="I34784"/>
      <c r="L34784"/>
    </row>
    <row r="34785" spans="7:12" x14ac:dyDescent="0.25">
      <c r="G34785"/>
      <c r="I34785"/>
      <c r="L34785"/>
    </row>
    <row r="34786" spans="7:12" x14ac:dyDescent="0.25">
      <c r="G34786"/>
      <c r="I34786"/>
      <c r="L34786"/>
    </row>
    <row r="34787" spans="7:12" x14ac:dyDescent="0.25">
      <c r="G34787"/>
      <c r="I34787"/>
      <c r="L34787"/>
    </row>
    <row r="34788" spans="7:12" x14ac:dyDescent="0.25">
      <c r="G34788"/>
      <c r="I34788"/>
      <c r="L34788"/>
    </row>
    <row r="34789" spans="7:12" x14ac:dyDescent="0.25">
      <c r="G34789"/>
      <c r="I34789"/>
      <c r="L34789"/>
    </row>
    <row r="34790" spans="7:12" x14ac:dyDescent="0.25">
      <c r="G34790"/>
      <c r="I34790"/>
      <c r="L34790"/>
    </row>
    <row r="34791" spans="7:12" x14ac:dyDescent="0.25">
      <c r="G34791"/>
      <c r="I34791"/>
      <c r="L34791"/>
    </row>
    <row r="34792" spans="7:12" x14ac:dyDescent="0.25">
      <c r="G34792"/>
      <c r="I34792"/>
      <c r="L34792"/>
    </row>
    <row r="34793" spans="7:12" x14ac:dyDescent="0.25">
      <c r="G34793"/>
      <c r="I34793"/>
      <c r="L34793"/>
    </row>
    <row r="34794" spans="7:12" x14ac:dyDescent="0.25">
      <c r="G34794"/>
      <c r="I34794"/>
      <c r="L34794"/>
    </row>
    <row r="34795" spans="7:12" x14ac:dyDescent="0.25">
      <c r="G34795"/>
      <c r="I34795"/>
      <c r="L34795"/>
    </row>
    <row r="34796" spans="7:12" x14ac:dyDescent="0.25">
      <c r="G34796"/>
      <c r="I34796"/>
      <c r="L34796"/>
    </row>
    <row r="34797" spans="7:12" x14ac:dyDescent="0.25">
      <c r="G34797"/>
      <c r="I34797"/>
      <c r="L34797"/>
    </row>
    <row r="34798" spans="7:12" x14ac:dyDescent="0.25">
      <c r="G34798"/>
      <c r="I34798"/>
      <c r="L34798"/>
    </row>
    <row r="34799" spans="7:12" x14ac:dyDescent="0.25">
      <c r="G34799"/>
      <c r="I34799"/>
      <c r="L34799"/>
    </row>
    <row r="34800" spans="7:12" x14ac:dyDescent="0.25">
      <c r="G34800"/>
      <c r="I34800"/>
      <c r="L34800"/>
    </row>
    <row r="34801" spans="7:12" x14ac:dyDescent="0.25">
      <c r="G34801"/>
      <c r="I34801"/>
      <c r="L34801"/>
    </row>
    <row r="34802" spans="7:12" x14ac:dyDescent="0.25">
      <c r="G34802"/>
      <c r="I34802"/>
      <c r="L34802"/>
    </row>
    <row r="34803" spans="7:12" x14ac:dyDescent="0.25">
      <c r="G34803"/>
      <c r="I34803"/>
      <c r="L34803"/>
    </row>
    <row r="34804" spans="7:12" x14ac:dyDescent="0.25">
      <c r="G34804"/>
      <c r="I34804"/>
      <c r="L34804"/>
    </row>
    <row r="34805" spans="7:12" x14ac:dyDescent="0.25">
      <c r="G34805"/>
      <c r="I34805"/>
      <c r="L34805"/>
    </row>
    <row r="34806" spans="7:12" x14ac:dyDescent="0.25">
      <c r="G34806"/>
      <c r="I34806"/>
      <c r="L34806"/>
    </row>
    <row r="34807" spans="7:12" x14ac:dyDescent="0.25">
      <c r="G34807"/>
      <c r="I34807"/>
      <c r="L34807"/>
    </row>
    <row r="34808" spans="7:12" x14ac:dyDescent="0.25">
      <c r="G34808"/>
      <c r="I34808"/>
      <c r="L34808"/>
    </row>
    <row r="34809" spans="7:12" x14ac:dyDescent="0.25">
      <c r="G34809"/>
      <c r="I34809"/>
      <c r="L34809"/>
    </row>
    <row r="34810" spans="7:12" x14ac:dyDescent="0.25">
      <c r="G34810"/>
      <c r="I34810"/>
      <c r="L34810"/>
    </row>
    <row r="34811" spans="7:12" x14ac:dyDescent="0.25">
      <c r="G34811"/>
      <c r="I34811"/>
      <c r="L34811"/>
    </row>
    <row r="34812" spans="7:12" x14ac:dyDescent="0.25">
      <c r="G34812"/>
      <c r="I34812"/>
      <c r="L34812"/>
    </row>
    <row r="34813" spans="7:12" x14ac:dyDescent="0.25">
      <c r="G34813"/>
      <c r="I34813"/>
      <c r="L34813"/>
    </row>
    <row r="34814" spans="7:12" x14ac:dyDescent="0.25">
      <c r="G34814"/>
      <c r="I34814"/>
      <c r="L34814"/>
    </row>
    <row r="34815" spans="7:12" x14ac:dyDescent="0.25">
      <c r="G34815"/>
      <c r="I34815"/>
      <c r="L34815"/>
    </row>
    <row r="34816" spans="7:12" x14ac:dyDescent="0.25">
      <c r="G34816"/>
      <c r="I34816"/>
      <c r="L34816"/>
    </row>
    <row r="34817" spans="7:12" x14ac:dyDescent="0.25">
      <c r="G34817"/>
      <c r="I34817"/>
      <c r="L34817"/>
    </row>
    <row r="34818" spans="7:12" x14ac:dyDescent="0.25">
      <c r="G34818"/>
      <c r="I34818"/>
      <c r="L34818"/>
    </row>
    <row r="34819" spans="7:12" x14ac:dyDescent="0.25">
      <c r="G34819"/>
      <c r="I34819"/>
      <c r="L34819"/>
    </row>
    <row r="34820" spans="7:12" x14ac:dyDescent="0.25">
      <c r="G34820"/>
      <c r="I34820"/>
      <c r="L34820"/>
    </row>
    <row r="34821" spans="7:12" x14ac:dyDescent="0.25">
      <c r="G34821"/>
      <c r="I34821"/>
      <c r="L34821"/>
    </row>
    <row r="34822" spans="7:12" x14ac:dyDescent="0.25">
      <c r="G34822"/>
      <c r="I34822"/>
      <c r="L34822"/>
    </row>
    <row r="34823" spans="7:12" x14ac:dyDescent="0.25">
      <c r="G34823"/>
      <c r="I34823"/>
      <c r="L34823"/>
    </row>
    <row r="34824" spans="7:12" x14ac:dyDescent="0.25">
      <c r="G34824"/>
      <c r="I34824"/>
      <c r="L34824"/>
    </row>
    <row r="34825" spans="7:12" x14ac:dyDescent="0.25">
      <c r="G34825"/>
      <c r="I34825"/>
      <c r="L34825"/>
    </row>
    <row r="34826" spans="7:12" x14ac:dyDescent="0.25">
      <c r="G34826"/>
      <c r="I34826"/>
      <c r="L34826"/>
    </row>
    <row r="34827" spans="7:12" x14ac:dyDescent="0.25">
      <c r="G34827"/>
      <c r="I34827"/>
      <c r="L34827"/>
    </row>
    <row r="34828" spans="7:12" x14ac:dyDescent="0.25">
      <c r="G34828"/>
      <c r="I34828"/>
      <c r="L34828"/>
    </row>
    <row r="34829" spans="7:12" x14ac:dyDescent="0.25">
      <c r="G34829"/>
      <c r="I34829"/>
      <c r="L34829"/>
    </row>
    <row r="34830" spans="7:12" x14ac:dyDescent="0.25">
      <c r="G34830"/>
      <c r="I34830"/>
      <c r="L34830"/>
    </row>
    <row r="34831" spans="7:12" x14ac:dyDescent="0.25">
      <c r="G34831"/>
      <c r="I34831"/>
      <c r="L34831"/>
    </row>
    <row r="34832" spans="7:12" x14ac:dyDescent="0.25">
      <c r="G34832"/>
      <c r="I34832"/>
      <c r="L34832"/>
    </row>
    <row r="34833" spans="7:12" x14ac:dyDescent="0.25">
      <c r="G34833"/>
      <c r="I34833"/>
      <c r="L34833"/>
    </row>
    <row r="34834" spans="7:12" x14ac:dyDescent="0.25">
      <c r="G34834"/>
      <c r="I34834"/>
      <c r="L34834"/>
    </row>
    <row r="34835" spans="7:12" x14ac:dyDescent="0.25">
      <c r="G34835"/>
      <c r="I34835"/>
      <c r="L34835"/>
    </row>
    <row r="34836" spans="7:12" x14ac:dyDescent="0.25">
      <c r="G34836"/>
      <c r="I34836"/>
      <c r="L34836"/>
    </row>
    <row r="34837" spans="7:12" x14ac:dyDescent="0.25">
      <c r="G34837"/>
      <c r="I34837"/>
      <c r="L34837"/>
    </row>
    <row r="34838" spans="7:12" x14ac:dyDescent="0.25">
      <c r="G34838"/>
      <c r="I34838"/>
      <c r="L34838"/>
    </row>
    <row r="34839" spans="7:12" x14ac:dyDescent="0.25">
      <c r="G34839"/>
      <c r="I34839"/>
      <c r="L34839"/>
    </row>
    <row r="34840" spans="7:12" x14ac:dyDescent="0.25">
      <c r="G34840"/>
      <c r="I34840"/>
      <c r="L34840"/>
    </row>
    <row r="34841" spans="7:12" x14ac:dyDescent="0.25">
      <c r="G34841"/>
      <c r="I34841"/>
      <c r="L34841"/>
    </row>
    <row r="34842" spans="7:12" x14ac:dyDescent="0.25">
      <c r="G34842"/>
      <c r="I34842"/>
      <c r="L34842"/>
    </row>
    <row r="34843" spans="7:12" x14ac:dyDescent="0.25">
      <c r="G34843"/>
      <c r="I34843"/>
      <c r="L34843"/>
    </row>
    <row r="34844" spans="7:12" x14ac:dyDescent="0.25">
      <c r="G34844"/>
      <c r="I34844"/>
      <c r="L34844"/>
    </row>
    <row r="34845" spans="7:12" x14ac:dyDescent="0.25">
      <c r="G34845"/>
      <c r="I34845"/>
      <c r="L34845"/>
    </row>
    <row r="34846" spans="7:12" x14ac:dyDescent="0.25">
      <c r="G34846"/>
      <c r="I34846"/>
      <c r="L34846"/>
    </row>
    <row r="34847" spans="7:12" x14ac:dyDescent="0.25">
      <c r="G34847"/>
      <c r="I34847"/>
      <c r="L34847"/>
    </row>
    <row r="34848" spans="7:12" x14ac:dyDescent="0.25">
      <c r="G34848"/>
      <c r="I34848"/>
      <c r="L34848"/>
    </row>
    <row r="34849" spans="7:12" x14ac:dyDescent="0.25">
      <c r="G34849"/>
      <c r="I34849"/>
      <c r="L34849"/>
    </row>
    <row r="34850" spans="7:12" x14ac:dyDescent="0.25">
      <c r="G34850"/>
      <c r="I34850"/>
      <c r="L34850"/>
    </row>
    <row r="34851" spans="7:12" x14ac:dyDescent="0.25">
      <c r="G34851"/>
      <c r="I34851"/>
      <c r="L34851"/>
    </row>
    <row r="34852" spans="7:12" x14ac:dyDescent="0.25">
      <c r="G34852"/>
      <c r="I34852"/>
      <c r="L34852"/>
    </row>
    <row r="34853" spans="7:12" x14ac:dyDescent="0.25">
      <c r="G34853"/>
      <c r="I34853"/>
      <c r="L34853"/>
    </row>
    <row r="34854" spans="7:12" x14ac:dyDescent="0.25">
      <c r="G34854"/>
      <c r="I34854"/>
      <c r="L34854"/>
    </row>
    <row r="34855" spans="7:12" x14ac:dyDescent="0.25">
      <c r="G34855"/>
      <c r="I34855"/>
      <c r="L34855"/>
    </row>
    <row r="34856" spans="7:12" x14ac:dyDescent="0.25">
      <c r="G34856"/>
      <c r="I34856"/>
      <c r="L34856"/>
    </row>
    <row r="34857" spans="7:12" x14ac:dyDescent="0.25">
      <c r="G34857"/>
      <c r="I34857"/>
      <c r="L34857"/>
    </row>
    <row r="34858" spans="7:12" x14ac:dyDescent="0.25">
      <c r="G34858"/>
      <c r="I34858"/>
      <c r="L34858"/>
    </row>
    <row r="34859" spans="7:12" x14ac:dyDescent="0.25">
      <c r="G34859"/>
      <c r="I34859"/>
      <c r="L34859"/>
    </row>
    <row r="34860" spans="7:12" x14ac:dyDescent="0.25">
      <c r="G34860"/>
      <c r="I34860"/>
      <c r="L34860"/>
    </row>
    <row r="34861" spans="7:12" x14ac:dyDescent="0.25">
      <c r="G34861"/>
      <c r="I34861"/>
      <c r="L34861"/>
    </row>
    <row r="34862" spans="7:12" x14ac:dyDescent="0.25">
      <c r="G34862"/>
      <c r="I34862"/>
      <c r="L34862"/>
    </row>
    <row r="34863" spans="7:12" x14ac:dyDescent="0.25">
      <c r="G34863"/>
      <c r="I34863"/>
      <c r="L34863"/>
    </row>
    <row r="34864" spans="7:12" x14ac:dyDescent="0.25">
      <c r="G34864"/>
      <c r="I34864"/>
      <c r="L34864"/>
    </row>
    <row r="34865" spans="7:12" x14ac:dyDescent="0.25">
      <c r="G34865"/>
      <c r="I34865"/>
      <c r="L34865"/>
    </row>
    <row r="34866" spans="7:12" x14ac:dyDescent="0.25">
      <c r="G34866"/>
      <c r="I34866"/>
      <c r="L34866"/>
    </row>
    <row r="34867" spans="7:12" x14ac:dyDescent="0.25">
      <c r="G34867"/>
      <c r="I34867"/>
      <c r="L34867"/>
    </row>
    <row r="34868" spans="7:12" x14ac:dyDescent="0.25">
      <c r="G34868"/>
      <c r="I34868"/>
      <c r="L34868"/>
    </row>
    <row r="34869" spans="7:12" x14ac:dyDescent="0.25">
      <c r="G34869"/>
      <c r="I34869"/>
      <c r="L34869"/>
    </row>
    <row r="34870" spans="7:12" x14ac:dyDescent="0.25">
      <c r="G34870"/>
      <c r="I34870"/>
      <c r="L34870"/>
    </row>
    <row r="34871" spans="7:12" x14ac:dyDescent="0.25">
      <c r="G34871"/>
      <c r="I34871"/>
      <c r="L34871"/>
    </row>
    <row r="34872" spans="7:12" x14ac:dyDescent="0.25">
      <c r="G34872"/>
      <c r="I34872"/>
      <c r="L34872"/>
    </row>
    <row r="34873" spans="7:12" x14ac:dyDescent="0.25">
      <c r="G34873"/>
      <c r="I34873"/>
      <c r="L34873"/>
    </row>
    <row r="34874" spans="7:12" x14ac:dyDescent="0.25">
      <c r="G34874"/>
      <c r="I34874"/>
      <c r="L34874"/>
    </row>
    <row r="34875" spans="7:12" x14ac:dyDescent="0.25">
      <c r="G34875"/>
      <c r="I34875"/>
      <c r="L34875"/>
    </row>
    <row r="34876" spans="7:12" x14ac:dyDescent="0.25">
      <c r="G34876"/>
      <c r="I34876"/>
      <c r="L34876"/>
    </row>
    <row r="34877" spans="7:12" x14ac:dyDescent="0.25">
      <c r="G34877"/>
      <c r="I34877"/>
      <c r="L34877"/>
    </row>
    <row r="34878" spans="7:12" x14ac:dyDescent="0.25">
      <c r="G34878"/>
      <c r="I34878"/>
      <c r="L34878"/>
    </row>
    <row r="34879" spans="7:12" x14ac:dyDescent="0.25">
      <c r="G34879"/>
      <c r="I34879"/>
      <c r="L34879"/>
    </row>
    <row r="34880" spans="7:12" x14ac:dyDescent="0.25">
      <c r="G34880"/>
      <c r="I34880"/>
      <c r="L34880"/>
    </row>
    <row r="34881" spans="7:12" x14ac:dyDescent="0.25">
      <c r="G34881"/>
      <c r="I34881"/>
      <c r="L34881"/>
    </row>
    <row r="34882" spans="7:12" x14ac:dyDescent="0.25">
      <c r="G34882"/>
      <c r="I34882"/>
      <c r="L34882"/>
    </row>
    <row r="34883" spans="7:12" x14ac:dyDescent="0.25">
      <c r="G34883"/>
      <c r="I34883"/>
      <c r="L34883"/>
    </row>
    <row r="34884" spans="7:12" x14ac:dyDescent="0.25">
      <c r="G34884"/>
      <c r="I34884"/>
      <c r="L34884"/>
    </row>
    <row r="34885" spans="7:12" x14ac:dyDescent="0.25">
      <c r="G34885"/>
      <c r="I34885"/>
      <c r="L34885"/>
    </row>
    <row r="34886" spans="7:12" x14ac:dyDescent="0.25">
      <c r="G34886"/>
      <c r="I34886"/>
      <c r="L34886"/>
    </row>
    <row r="34887" spans="7:12" x14ac:dyDescent="0.25">
      <c r="G34887"/>
      <c r="I34887"/>
      <c r="L34887"/>
    </row>
    <row r="34888" spans="7:12" x14ac:dyDescent="0.25">
      <c r="G34888"/>
      <c r="I34888"/>
      <c r="L34888"/>
    </row>
    <row r="34889" spans="7:12" x14ac:dyDescent="0.25">
      <c r="G34889"/>
      <c r="I34889"/>
      <c r="L34889"/>
    </row>
    <row r="34890" spans="7:12" x14ac:dyDescent="0.25">
      <c r="G34890"/>
      <c r="I34890"/>
      <c r="L34890"/>
    </row>
    <row r="34891" spans="7:12" x14ac:dyDescent="0.25">
      <c r="G34891"/>
      <c r="I34891"/>
      <c r="L34891"/>
    </row>
    <row r="34892" spans="7:12" x14ac:dyDescent="0.25">
      <c r="G34892"/>
      <c r="I34892"/>
      <c r="L34892"/>
    </row>
    <row r="34893" spans="7:12" x14ac:dyDescent="0.25">
      <c r="G34893"/>
      <c r="I34893"/>
      <c r="L34893"/>
    </row>
    <row r="34894" spans="7:12" x14ac:dyDescent="0.25">
      <c r="G34894"/>
      <c r="I34894"/>
      <c r="L34894"/>
    </row>
    <row r="34895" spans="7:12" x14ac:dyDescent="0.25">
      <c r="G34895"/>
      <c r="I34895"/>
      <c r="L34895"/>
    </row>
    <row r="34896" spans="7:12" x14ac:dyDescent="0.25">
      <c r="G34896"/>
      <c r="I34896"/>
      <c r="L34896"/>
    </row>
    <row r="34897" spans="7:12" x14ac:dyDescent="0.25">
      <c r="G34897"/>
      <c r="I34897"/>
      <c r="L34897"/>
    </row>
    <row r="34898" spans="7:12" x14ac:dyDescent="0.25">
      <c r="G34898"/>
      <c r="I34898"/>
      <c r="L34898"/>
    </row>
    <row r="34899" spans="7:12" x14ac:dyDescent="0.25">
      <c r="G34899"/>
      <c r="I34899"/>
      <c r="L34899"/>
    </row>
    <row r="34900" spans="7:12" x14ac:dyDescent="0.25">
      <c r="G34900"/>
      <c r="I34900"/>
      <c r="L34900"/>
    </row>
    <row r="34901" spans="7:12" x14ac:dyDescent="0.25">
      <c r="G34901"/>
      <c r="I34901"/>
      <c r="L34901"/>
    </row>
    <row r="34902" spans="7:12" x14ac:dyDescent="0.25">
      <c r="G34902"/>
      <c r="I34902"/>
      <c r="L34902"/>
    </row>
    <row r="34903" spans="7:12" x14ac:dyDescent="0.25">
      <c r="G34903"/>
      <c r="I34903"/>
      <c r="L34903"/>
    </row>
    <row r="34904" spans="7:12" x14ac:dyDescent="0.25">
      <c r="G34904"/>
      <c r="I34904"/>
      <c r="L34904"/>
    </row>
    <row r="34905" spans="7:12" x14ac:dyDescent="0.25">
      <c r="G34905"/>
      <c r="I34905"/>
      <c r="L34905"/>
    </row>
    <row r="34906" spans="7:12" x14ac:dyDescent="0.25">
      <c r="G34906"/>
      <c r="I34906"/>
      <c r="L34906"/>
    </row>
    <row r="34907" spans="7:12" x14ac:dyDescent="0.25">
      <c r="G34907"/>
      <c r="I34907"/>
      <c r="L34907"/>
    </row>
    <row r="34908" spans="7:12" x14ac:dyDescent="0.25">
      <c r="G34908"/>
      <c r="I34908"/>
      <c r="L34908"/>
    </row>
    <row r="34909" spans="7:12" x14ac:dyDescent="0.25">
      <c r="G34909"/>
      <c r="I34909"/>
      <c r="L34909"/>
    </row>
    <row r="34910" spans="7:12" x14ac:dyDescent="0.25">
      <c r="G34910"/>
      <c r="I34910"/>
      <c r="L34910"/>
    </row>
    <row r="34911" spans="7:12" x14ac:dyDescent="0.25">
      <c r="G34911"/>
      <c r="I34911"/>
      <c r="L34911"/>
    </row>
    <row r="34912" spans="7:12" x14ac:dyDescent="0.25">
      <c r="G34912"/>
      <c r="I34912"/>
      <c r="L34912"/>
    </row>
    <row r="34913" spans="7:12" x14ac:dyDescent="0.25">
      <c r="G34913"/>
      <c r="I34913"/>
      <c r="L34913"/>
    </row>
    <row r="34914" spans="7:12" x14ac:dyDescent="0.25">
      <c r="G34914"/>
      <c r="I34914"/>
      <c r="L34914"/>
    </row>
    <row r="34915" spans="7:12" x14ac:dyDescent="0.25">
      <c r="G34915"/>
      <c r="I34915"/>
      <c r="L34915"/>
    </row>
    <row r="34916" spans="7:12" x14ac:dyDescent="0.25">
      <c r="G34916"/>
      <c r="I34916"/>
      <c r="L34916"/>
    </row>
    <row r="34917" spans="7:12" x14ac:dyDescent="0.25">
      <c r="G34917"/>
      <c r="I34917"/>
      <c r="L34917"/>
    </row>
    <row r="34918" spans="7:12" x14ac:dyDescent="0.25">
      <c r="G34918"/>
      <c r="I34918"/>
      <c r="L34918"/>
    </row>
    <row r="34919" spans="7:12" x14ac:dyDescent="0.25">
      <c r="G34919"/>
      <c r="I34919"/>
      <c r="L34919"/>
    </row>
    <row r="34920" spans="7:12" x14ac:dyDescent="0.25">
      <c r="G34920"/>
      <c r="I34920"/>
      <c r="L34920"/>
    </row>
    <row r="34921" spans="7:12" x14ac:dyDescent="0.25">
      <c r="G34921"/>
      <c r="I34921"/>
      <c r="L34921"/>
    </row>
    <row r="34922" spans="7:12" x14ac:dyDescent="0.25">
      <c r="G34922"/>
      <c r="I34922"/>
      <c r="L34922"/>
    </row>
    <row r="34923" spans="7:12" x14ac:dyDescent="0.25">
      <c r="G34923"/>
      <c r="I34923"/>
      <c r="L34923"/>
    </row>
    <row r="34924" spans="7:12" x14ac:dyDescent="0.25">
      <c r="G34924"/>
      <c r="I34924"/>
      <c r="L34924"/>
    </row>
    <row r="34925" spans="7:12" x14ac:dyDescent="0.25">
      <c r="G34925"/>
      <c r="I34925"/>
      <c r="L34925"/>
    </row>
    <row r="34926" spans="7:12" x14ac:dyDescent="0.25">
      <c r="G34926"/>
      <c r="I34926"/>
      <c r="L34926"/>
    </row>
    <row r="34927" spans="7:12" x14ac:dyDescent="0.25">
      <c r="G34927"/>
      <c r="I34927"/>
      <c r="L34927"/>
    </row>
    <row r="34928" spans="7:12" x14ac:dyDescent="0.25">
      <c r="G34928"/>
      <c r="I34928"/>
      <c r="L34928"/>
    </row>
    <row r="34929" spans="7:12" x14ac:dyDescent="0.25">
      <c r="G34929"/>
      <c r="I34929"/>
      <c r="L34929"/>
    </row>
    <row r="34930" spans="7:12" x14ac:dyDescent="0.25">
      <c r="G34930"/>
      <c r="I34930"/>
      <c r="L34930"/>
    </row>
    <row r="34931" spans="7:12" x14ac:dyDescent="0.25">
      <c r="G34931"/>
      <c r="I34931"/>
      <c r="L34931"/>
    </row>
    <row r="34932" spans="7:12" x14ac:dyDescent="0.25">
      <c r="G34932"/>
      <c r="I34932"/>
      <c r="L34932"/>
    </row>
    <row r="34933" spans="7:12" x14ac:dyDescent="0.25">
      <c r="G34933"/>
      <c r="I34933"/>
      <c r="L34933"/>
    </row>
    <row r="34934" spans="7:12" x14ac:dyDescent="0.25">
      <c r="G34934"/>
      <c r="I34934"/>
      <c r="L34934"/>
    </row>
    <row r="34935" spans="7:12" x14ac:dyDescent="0.25">
      <c r="G34935"/>
      <c r="I34935"/>
      <c r="L34935"/>
    </row>
    <row r="34936" spans="7:12" x14ac:dyDescent="0.25">
      <c r="G34936"/>
      <c r="I34936"/>
      <c r="L34936"/>
    </row>
    <row r="34937" spans="7:12" x14ac:dyDescent="0.25">
      <c r="G34937"/>
      <c r="I34937"/>
      <c r="L34937"/>
    </row>
    <row r="34938" spans="7:12" x14ac:dyDescent="0.25">
      <c r="G34938"/>
      <c r="I34938"/>
      <c r="L34938"/>
    </row>
    <row r="34939" spans="7:12" x14ac:dyDescent="0.25">
      <c r="G34939"/>
      <c r="I34939"/>
      <c r="L34939"/>
    </row>
    <row r="34940" spans="7:12" x14ac:dyDescent="0.25">
      <c r="G34940"/>
      <c r="I34940"/>
      <c r="L34940"/>
    </row>
    <row r="34941" spans="7:12" x14ac:dyDescent="0.25">
      <c r="G34941"/>
      <c r="I34941"/>
      <c r="L34941"/>
    </row>
    <row r="34942" spans="7:12" x14ac:dyDescent="0.25">
      <c r="G34942"/>
      <c r="I34942"/>
      <c r="L34942"/>
    </row>
    <row r="34943" spans="7:12" x14ac:dyDescent="0.25">
      <c r="G34943"/>
      <c r="I34943"/>
      <c r="L34943"/>
    </row>
    <row r="34944" spans="7:12" x14ac:dyDescent="0.25">
      <c r="G34944"/>
      <c r="I34944"/>
      <c r="L34944"/>
    </row>
    <row r="34945" spans="7:12" x14ac:dyDescent="0.25">
      <c r="G34945"/>
      <c r="I34945"/>
      <c r="L34945"/>
    </row>
    <row r="34946" spans="7:12" x14ac:dyDescent="0.25">
      <c r="G34946"/>
      <c r="I34946"/>
      <c r="L34946"/>
    </row>
    <row r="34947" spans="7:12" x14ac:dyDescent="0.25">
      <c r="G34947"/>
      <c r="I34947"/>
      <c r="L34947"/>
    </row>
    <row r="34948" spans="7:12" x14ac:dyDescent="0.25">
      <c r="G34948"/>
      <c r="I34948"/>
      <c r="L34948"/>
    </row>
    <row r="34949" spans="7:12" x14ac:dyDescent="0.25">
      <c r="G34949"/>
      <c r="I34949"/>
      <c r="L34949"/>
    </row>
    <row r="34950" spans="7:12" x14ac:dyDescent="0.25">
      <c r="G34950"/>
      <c r="I34950"/>
      <c r="L34950"/>
    </row>
    <row r="34951" spans="7:12" x14ac:dyDescent="0.25">
      <c r="G34951"/>
      <c r="I34951"/>
      <c r="L34951"/>
    </row>
    <row r="34952" spans="7:12" x14ac:dyDescent="0.25">
      <c r="G34952"/>
      <c r="I34952"/>
      <c r="L34952"/>
    </row>
    <row r="34953" spans="7:12" x14ac:dyDescent="0.25">
      <c r="G34953"/>
      <c r="I34953"/>
      <c r="L34953"/>
    </row>
    <row r="34954" spans="7:12" x14ac:dyDescent="0.25">
      <c r="G34954"/>
      <c r="I34954"/>
      <c r="L34954"/>
    </row>
    <row r="34955" spans="7:12" x14ac:dyDescent="0.25">
      <c r="G34955"/>
      <c r="I34955"/>
      <c r="L34955"/>
    </row>
    <row r="34956" spans="7:12" x14ac:dyDescent="0.25">
      <c r="G34956"/>
      <c r="I34956"/>
      <c r="L34956"/>
    </row>
    <row r="34957" spans="7:12" x14ac:dyDescent="0.25">
      <c r="G34957"/>
      <c r="I34957"/>
      <c r="L34957"/>
    </row>
    <row r="34958" spans="7:12" x14ac:dyDescent="0.25">
      <c r="G34958"/>
      <c r="I34958"/>
      <c r="L34958"/>
    </row>
    <row r="34959" spans="7:12" x14ac:dyDescent="0.25">
      <c r="G34959"/>
      <c r="I34959"/>
      <c r="L34959"/>
    </row>
    <row r="34960" spans="7:12" x14ac:dyDescent="0.25">
      <c r="G34960"/>
      <c r="I34960"/>
      <c r="L34960"/>
    </row>
    <row r="34961" spans="7:12" x14ac:dyDescent="0.25">
      <c r="G34961"/>
      <c r="I34961"/>
      <c r="L34961"/>
    </row>
    <row r="34962" spans="7:12" x14ac:dyDescent="0.25">
      <c r="G34962"/>
      <c r="I34962"/>
      <c r="L34962"/>
    </row>
    <row r="34963" spans="7:12" x14ac:dyDescent="0.25">
      <c r="G34963"/>
      <c r="I34963"/>
      <c r="L34963"/>
    </row>
    <row r="34964" spans="7:12" x14ac:dyDescent="0.25">
      <c r="G34964"/>
      <c r="I34964"/>
      <c r="L34964"/>
    </row>
    <row r="34965" spans="7:12" x14ac:dyDescent="0.25">
      <c r="G34965"/>
      <c r="I34965"/>
      <c r="L34965"/>
    </row>
    <row r="34966" spans="7:12" x14ac:dyDescent="0.25">
      <c r="G34966"/>
      <c r="I34966"/>
      <c r="L34966"/>
    </row>
    <row r="34967" spans="7:12" x14ac:dyDescent="0.25">
      <c r="G34967"/>
      <c r="I34967"/>
      <c r="L34967"/>
    </row>
    <row r="34968" spans="7:12" x14ac:dyDescent="0.25">
      <c r="G34968"/>
      <c r="I34968"/>
      <c r="L34968"/>
    </row>
    <row r="34969" spans="7:12" x14ac:dyDescent="0.25">
      <c r="G34969"/>
      <c r="I34969"/>
      <c r="L34969"/>
    </row>
    <row r="34970" spans="7:12" x14ac:dyDescent="0.25">
      <c r="G34970"/>
      <c r="I34970"/>
      <c r="L34970"/>
    </row>
    <row r="34971" spans="7:12" x14ac:dyDescent="0.25">
      <c r="G34971"/>
      <c r="I34971"/>
      <c r="L34971"/>
    </row>
    <row r="34972" spans="7:12" x14ac:dyDescent="0.25">
      <c r="G34972"/>
      <c r="I34972"/>
      <c r="L34972"/>
    </row>
    <row r="34973" spans="7:12" x14ac:dyDescent="0.25">
      <c r="G34973"/>
      <c r="I34973"/>
      <c r="L34973"/>
    </row>
    <row r="34974" spans="7:12" x14ac:dyDescent="0.25">
      <c r="G34974"/>
      <c r="I34974"/>
      <c r="L34974"/>
    </row>
    <row r="34975" spans="7:12" x14ac:dyDescent="0.25">
      <c r="G34975"/>
      <c r="I34975"/>
      <c r="L34975"/>
    </row>
    <row r="34976" spans="7:12" x14ac:dyDescent="0.25">
      <c r="G34976"/>
      <c r="I34976"/>
      <c r="L34976"/>
    </row>
    <row r="34977" spans="7:12" x14ac:dyDescent="0.25">
      <c r="G34977"/>
      <c r="I34977"/>
      <c r="L34977"/>
    </row>
    <row r="34978" spans="7:12" x14ac:dyDescent="0.25">
      <c r="G34978"/>
      <c r="I34978"/>
      <c r="L34978"/>
    </row>
    <row r="34979" spans="7:12" x14ac:dyDescent="0.25">
      <c r="G34979"/>
      <c r="I34979"/>
      <c r="L34979"/>
    </row>
    <row r="34980" spans="7:12" x14ac:dyDescent="0.25">
      <c r="G34980"/>
      <c r="I34980"/>
      <c r="L34980"/>
    </row>
    <row r="34981" spans="7:12" x14ac:dyDescent="0.25">
      <c r="G34981"/>
      <c r="I34981"/>
      <c r="L34981"/>
    </row>
    <row r="34982" spans="7:12" x14ac:dyDescent="0.25">
      <c r="G34982"/>
      <c r="I34982"/>
      <c r="L34982"/>
    </row>
    <row r="34983" spans="7:12" x14ac:dyDescent="0.25">
      <c r="G34983"/>
      <c r="I34983"/>
      <c r="L34983"/>
    </row>
    <row r="34984" spans="7:12" x14ac:dyDescent="0.25">
      <c r="G34984"/>
      <c r="I34984"/>
      <c r="L34984"/>
    </row>
    <row r="34985" spans="7:12" x14ac:dyDescent="0.25">
      <c r="G34985"/>
      <c r="I34985"/>
      <c r="L34985"/>
    </row>
    <row r="34986" spans="7:12" x14ac:dyDescent="0.25">
      <c r="G34986"/>
      <c r="I34986"/>
      <c r="L34986"/>
    </row>
    <row r="34987" spans="7:12" x14ac:dyDescent="0.25">
      <c r="G34987"/>
      <c r="I34987"/>
      <c r="L34987"/>
    </row>
    <row r="34988" spans="7:12" x14ac:dyDescent="0.25">
      <c r="G34988"/>
      <c r="I34988"/>
      <c r="L34988"/>
    </row>
    <row r="34989" spans="7:12" x14ac:dyDescent="0.25">
      <c r="G34989"/>
      <c r="I34989"/>
      <c r="L34989"/>
    </row>
    <row r="34990" spans="7:12" x14ac:dyDescent="0.25">
      <c r="G34990"/>
      <c r="I34990"/>
      <c r="L34990"/>
    </row>
    <row r="34991" spans="7:12" x14ac:dyDescent="0.25">
      <c r="G34991"/>
      <c r="I34991"/>
      <c r="L34991"/>
    </row>
    <row r="34992" spans="7:12" x14ac:dyDescent="0.25">
      <c r="G34992"/>
      <c r="I34992"/>
      <c r="L34992"/>
    </row>
    <row r="34993" spans="7:12" x14ac:dyDescent="0.25">
      <c r="G34993"/>
      <c r="I34993"/>
      <c r="L34993"/>
    </row>
    <row r="34994" spans="7:12" x14ac:dyDescent="0.25">
      <c r="G34994"/>
      <c r="I34994"/>
      <c r="L34994"/>
    </row>
    <row r="34995" spans="7:12" x14ac:dyDescent="0.25">
      <c r="G34995"/>
      <c r="I34995"/>
      <c r="L34995"/>
    </row>
    <row r="34996" spans="7:12" x14ac:dyDescent="0.25">
      <c r="G34996"/>
      <c r="I34996"/>
      <c r="L34996"/>
    </row>
    <row r="34997" spans="7:12" x14ac:dyDescent="0.25">
      <c r="G34997"/>
      <c r="I34997"/>
      <c r="L34997"/>
    </row>
    <row r="34998" spans="7:12" x14ac:dyDescent="0.25">
      <c r="G34998"/>
      <c r="I34998"/>
      <c r="L34998"/>
    </row>
    <row r="34999" spans="7:12" x14ac:dyDescent="0.25">
      <c r="G34999"/>
      <c r="I34999"/>
      <c r="L34999"/>
    </row>
    <row r="35000" spans="7:12" x14ac:dyDescent="0.25">
      <c r="G35000"/>
      <c r="I35000"/>
      <c r="L35000"/>
    </row>
    <row r="35001" spans="7:12" x14ac:dyDescent="0.25">
      <c r="G35001"/>
      <c r="I35001"/>
      <c r="L35001"/>
    </row>
    <row r="35002" spans="7:12" x14ac:dyDescent="0.25">
      <c r="G35002"/>
      <c r="I35002"/>
      <c r="L35002"/>
    </row>
    <row r="35003" spans="7:12" x14ac:dyDescent="0.25">
      <c r="G35003"/>
      <c r="I35003"/>
      <c r="L35003"/>
    </row>
    <row r="35004" spans="7:12" x14ac:dyDescent="0.25">
      <c r="G35004"/>
      <c r="I35004"/>
      <c r="L35004"/>
    </row>
    <row r="35005" spans="7:12" x14ac:dyDescent="0.25">
      <c r="G35005"/>
      <c r="I35005"/>
      <c r="L35005"/>
    </row>
    <row r="35006" spans="7:12" x14ac:dyDescent="0.25">
      <c r="G35006"/>
      <c r="I35006"/>
      <c r="L35006"/>
    </row>
    <row r="35007" spans="7:12" x14ac:dyDescent="0.25">
      <c r="G35007"/>
      <c r="I35007"/>
      <c r="L35007"/>
    </row>
    <row r="35008" spans="7:12" x14ac:dyDescent="0.25">
      <c r="G35008"/>
      <c r="I35008"/>
      <c r="L35008"/>
    </row>
    <row r="35009" spans="7:12" x14ac:dyDescent="0.25">
      <c r="G35009"/>
      <c r="I35009"/>
      <c r="L35009"/>
    </row>
    <row r="35010" spans="7:12" x14ac:dyDescent="0.25">
      <c r="G35010"/>
      <c r="I35010"/>
      <c r="L35010"/>
    </row>
    <row r="35011" spans="7:12" x14ac:dyDescent="0.25">
      <c r="G35011"/>
      <c r="I35011"/>
      <c r="L35011"/>
    </row>
    <row r="35012" spans="7:12" x14ac:dyDescent="0.25">
      <c r="G35012"/>
      <c r="I35012"/>
      <c r="L35012"/>
    </row>
    <row r="35013" spans="7:12" x14ac:dyDescent="0.25">
      <c r="G35013"/>
      <c r="I35013"/>
      <c r="L35013"/>
    </row>
    <row r="35014" spans="7:12" x14ac:dyDescent="0.25">
      <c r="G35014"/>
      <c r="I35014"/>
      <c r="L35014"/>
    </row>
    <row r="35015" spans="7:12" x14ac:dyDescent="0.25">
      <c r="G35015"/>
      <c r="I35015"/>
      <c r="L35015"/>
    </row>
    <row r="35016" spans="7:12" x14ac:dyDescent="0.25">
      <c r="G35016"/>
      <c r="I35016"/>
      <c r="L35016"/>
    </row>
    <row r="35017" spans="7:12" x14ac:dyDescent="0.25">
      <c r="G35017"/>
      <c r="I35017"/>
      <c r="L35017"/>
    </row>
    <row r="35018" spans="7:12" x14ac:dyDescent="0.25">
      <c r="G35018"/>
      <c r="I35018"/>
      <c r="L35018"/>
    </row>
    <row r="35019" spans="7:12" x14ac:dyDescent="0.25">
      <c r="G35019"/>
      <c r="I35019"/>
      <c r="L35019"/>
    </row>
    <row r="35020" spans="7:12" x14ac:dyDescent="0.25">
      <c r="G35020"/>
      <c r="I35020"/>
      <c r="L35020"/>
    </row>
    <row r="35021" spans="7:12" x14ac:dyDescent="0.25">
      <c r="G35021"/>
      <c r="I35021"/>
      <c r="L35021"/>
    </row>
    <row r="35022" spans="7:12" x14ac:dyDescent="0.25">
      <c r="G35022"/>
      <c r="I35022"/>
      <c r="L35022"/>
    </row>
    <row r="35023" spans="7:12" x14ac:dyDescent="0.25">
      <c r="G35023"/>
      <c r="I35023"/>
      <c r="L35023"/>
    </row>
    <row r="35024" spans="7:12" x14ac:dyDescent="0.25">
      <c r="G35024"/>
      <c r="I35024"/>
      <c r="L35024"/>
    </row>
    <row r="35025" spans="7:12" x14ac:dyDescent="0.25">
      <c r="G35025"/>
      <c r="I35025"/>
      <c r="L35025"/>
    </row>
    <row r="35026" spans="7:12" x14ac:dyDescent="0.25">
      <c r="G35026"/>
      <c r="I35026"/>
      <c r="L35026"/>
    </row>
    <row r="35027" spans="7:12" x14ac:dyDescent="0.25">
      <c r="G35027"/>
      <c r="I35027"/>
      <c r="L35027"/>
    </row>
    <row r="35028" spans="7:12" x14ac:dyDescent="0.25">
      <c r="G35028"/>
      <c r="I35028"/>
      <c r="L35028"/>
    </row>
    <row r="35029" spans="7:12" x14ac:dyDescent="0.25">
      <c r="G35029"/>
      <c r="I35029"/>
      <c r="L35029"/>
    </row>
    <row r="35030" spans="7:12" x14ac:dyDescent="0.25">
      <c r="G35030"/>
      <c r="I35030"/>
      <c r="L35030"/>
    </row>
    <row r="35031" spans="7:12" x14ac:dyDescent="0.25">
      <c r="G35031"/>
      <c r="I35031"/>
      <c r="L35031"/>
    </row>
    <row r="35032" spans="7:12" x14ac:dyDescent="0.25">
      <c r="G35032"/>
      <c r="I35032"/>
      <c r="L35032"/>
    </row>
    <row r="35033" spans="7:12" x14ac:dyDescent="0.25">
      <c r="G35033"/>
      <c r="I35033"/>
      <c r="L35033"/>
    </row>
    <row r="35034" spans="7:12" x14ac:dyDescent="0.25">
      <c r="G35034"/>
      <c r="I35034"/>
      <c r="L35034"/>
    </row>
    <row r="35035" spans="7:12" x14ac:dyDescent="0.25">
      <c r="G35035"/>
      <c r="I35035"/>
      <c r="L35035"/>
    </row>
    <row r="35036" spans="7:12" x14ac:dyDescent="0.25">
      <c r="G35036"/>
      <c r="I35036"/>
      <c r="L35036"/>
    </row>
    <row r="35037" spans="7:12" x14ac:dyDescent="0.25">
      <c r="G35037"/>
      <c r="I35037"/>
      <c r="L35037"/>
    </row>
    <row r="35038" spans="7:12" x14ac:dyDescent="0.25">
      <c r="G35038"/>
      <c r="I35038"/>
      <c r="L35038"/>
    </row>
    <row r="35039" spans="7:12" x14ac:dyDescent="0.25">
      <c r="G35039"/>
      <c r="I35039"/>
      <c r="L35039"/>
    </row>
    <row r="35040" spans="7:12" x14ac:dyDescent="0.25">
      <c r="G35040"/>
      <c r="I35040"/>
      <c r="L35040"/>
    </row>
    <row r="35041" spans="7:12" x14ac:dyDescent="0.25">
      <c r="G35041"/>
      <c r="I35041"/>
      <c r="L35041"/>
    </row>
    <row r="35042" spans="7:12" x14ac:dyDescent="0.25">
      <c r="G35042"/>
      <c r="I35042"/>
      <c r="L35042"/>
    </row>
    <row r="35043" spans="7:12" x14ac:dyDescent="0.25">
      <c r="G35043"/>
      <c r="I35043"/>
      <c r="L35043"/>
    </row>
    <row r="35044" spans="7:12" x14ac:dyDescent="0.25">
      <c r="G35044"/>
      <c r="I35044"/>
      <c r="L35044"/>
    </row>
    <row r="35045" spans="7:12" x14ac:dyDescent="0.25">
      <c r="G35045"/>
      <c r="I35045"/>
      <c r="L35045"/>
    </row>
    <row r="35046" spans="7:12" x14ac:dyDescent="0.25">
      <c r="G35046"/>
      <c r="I35046"/>
      <c r="L35046"/>
    </row>
    <row r="35047" spans="7:12" x14ac:dyDescent="0.25">
      <c r="G35047"/>
      <c r="I35047"/>
      <c r="L35047"/>
    </row>
    <row r="35048" spans="7:12" x14ac:dyDescent="0.25">
      <c r="G35048"/>
      <c r="I35048"/>
      <c r="L35048"/>
    </row>
    <row r="35049" spans="7:12" x14ac:dyDescent="0.25">
      <c r="G35049"/>
      <c r="I35049"/>
      <c r="L35049"/>
    </row>
    <row r="35050" spans="7:12" x14ac:dyDescent="0.25">
      <c r="G35050"/>
      <c r="I35050"/>
      <c r="L35050"/>
    </row>
    <row r="35051" spans="7:12" x14ac:dyDescent="0.25">
      <c r="G35051"/>
      <c r="I35051"/>
      <c r="L35051"/>
    </row>
    <row r="35052" spans="7:12" x14ac:dyDescent="0.25">
      <c r="G35052"/>
      <c r="I35052"/>
      <c r="L35052"/>
    </row>
    <row r="35053" spans="7:12" x14ac:dyDescent="0.25">
      <c r="G35053"/>
      <c r="I35053"/>
      <c r="L35053"/>
    </row>
    <row r="35054" spans="7:12" x14ac:dyDescent="0.25">
      <c r="G35054"/>
      <c r="I35054"/>
      <c r="L35054"/>
    </row>
    <row r="35055" spans="7:12" x14ac:dyDescent="0.25">
      <c r="G35055"/>
      <c r="I35055"/>
      <c r="L35055"/>
    </row>
    <row r="35056" spans="7:12" x14ac:dyDescent="0.25">
      <c r="G35056"/>
      <c r="I35056"/>
      <c r="L35056"/>
    </row>
    <row r="35057" spans="7:12" x14ac:dyDescent="0.25">
      <c r="G35057"/>
      <c r="I35057"/>
      <c r="L35057"/>
    </row>
    <row r="35058" spans="7:12" x14ac:dyDescent="0.25">
      <c r="G35058"/>
      <c r="I35058"/>
      <c r="L35058"/>
    </row>
    <row r="35059" spans="7:12" x14ac:dyDescent="0.25">
      <c r="G35059"/>
      <c r="I35059"/>
      <c r="L35059"/>
    </row>
    <row r="35060" spans="7:12" x14ac:dyDescent="0.25">
      <c r="G35060"/>
      <c r="I35060"/>
      <c r="L35060"/>
    </row>
    <row r="35061" spans="7:12" x14ac:dyDescent="0.25">
      <c r="G35061"/>
      <c r="I35061"/>
      <c r="L35061"/>
    </row>
    <row r="35062" spans="7:12" x14ac:dyDescent="0.25">
      <c r="G35062"/>
      <c r="I35062"/>
      <c r="L35062"/>
    </row>
    <row r="35063" spans="7:12" x14ac:dyDescent="0.25">
      <c r="G35063"/>
      <c r="I35063"/>
      <c r="L35063"/>
    </row>
    <row r="35064" spans="7:12" x14ac:dyDescent="0.25">
      <c r="G35064"/>
      <c r="I35064"/>
      <c r="L35064"/>
    </row>
    <row r="35065" spans="7:12" x14ac:dyDescent="0.25">
      <c r="G35065"/>
      <c r="I35065"/>
      <c r="L35065"/>
    </row>
    <row r="35066" spans="7:12" x14ac:dyDescent="0.25">
      <c r="G35066"/>
      <c r="I35066"/>
      <c r="L35066"/>
    </row>
    <row r="35067" spans="7:12" x14ac:dyDescent="0.25">
      <c r="G35067"/>
      <c r="I35067"/>
      <c r="L35067"/>
    </row>
    <row r="35068" spans="7:12" x14ac:dyDescent="0.25">
      <c r="G35068"/>
      <c r="I35068"/>
      <c r="L35068"/>
    </row>
    <row r="35069" spans="7:12" x14ac:dyDescent="0.25">
      <c r="G35069"/>
      <c r="I35069"/>
      <c r="L35069"/>
    </row>
    <row r="35070" spans="7:12" x14ac:dyDescent="0.25">
      <c r="G35070"/>
      <c r="I35070"/>
      <c r="L35070"/>
    </row>
    <row r="35071" spans="7:12" x14ac:dyDescent="0.25">
      <c r="G35071"/>
      <c r="I35071"/>
      <c r="L35071"/>
    </row>
    <row r="35072" spans="7:12" x14ac:dyDescent="0.25">
      <c r="G35072"/>
      <c r="I35072"/>
      <c r="L35072"/>
    </row>
    <row r="35073" spans="7:12" x14ac:dyDescent="0.25">
      <c r="G35073"/>
      <c r="I35073"/>
      <c r="L35073"/>
    </row>
    <row r="35074" spans="7:12" x14ac:dyDescent="0.25">
      <c r="G35074"/>
      <c r="I35074"/>
      <c r="L35074"/>
    </row>
    <row r="35075" spans="7:12" x14ac:dyDescent="0.25">
      <c r="G35075"/>
      <c r="I35075"/>
      <c r="L35075"/>
    </row>
    <row r="35076" spans="7:12" x14ac:dyDescent="0.25">
      <c r="G35076"/>
      <c r="I35076"/>
      <c r="L35076"/>
    </row>
    <row r="35077" spans="7:12" x14ac:dyDescent="0.25">
      <c r="G35077"/>
      <c r="I35077"/>
      <c r="L35077"/>
    </row>
    <row r="35078" spans="7:12" x14ac:dyDescent="0.25">
      <c r="G35078"/>
      <c r="I35078"/>
      <c r="L35078"/>
    </row>
    <row r="35079" spans="7:12" x14ac:dyDescent="0.25">
      <c r="G35079"/>
      <c r="I35079"/>
      <c r="L35079"/>
    </row>
    <row r="35080" spans="7:12" x14ac:dyDescent="0.25">
      <c r="G35080"/>
      <c r="I35080"/>
      <c r="L35080"/>
    </row>
    <row r="35081" spans="7:12" x14ac:dyDescent="0.25">
      <c r="G35081"/>
      <c r="I35081"/>
      <c r="L35081"/>
    </row>
    <row r="35082" spans="7:12" x14ac:dyDescent="0.25">
      <c r="G35082"/>
      <c r="I35082"/>
      <c r="L35082"/>
    </row>
    <row r="35083" spans="7:12" x14ac:dyDescent="0.25">
      <c r="G35083"/>
      <c r="I35083"/>
      <c r="L35083"/>
    </row>
    <row r="35084" spans="7:12" x14ac:dyDescent="0.25">
      <c r="G35084"/>
      <c r="I35084"/>
      <c r="L35084"/>
    </row>
    <row r="35085" spans="7:12" x14ac:dyDescent="0.25">
      <c r="G35085"/>
      <c r="I35085"/>
      <c r="L35085"/>
    </row>
    <row r="35086" spans="7:12" x14ac:dyDescent="0.25">
      <c r="G35086"/>
      <c r="I35086"/>
      <c r="L35086"/>
    </row>
    <row r="35087" spans="7:12" x14ac:dyDescent="0.25">
      <c r="G35087"/>
      <c r="I35087"/>
      <c r="L35087"/>
    </row>
    <row r="35088" spans="7:12" x14ac:dyDescent="0.25">
      <c r="G35088"/>
      <c r="I35088"/>
      <c r="L35088"/>
    </row>
    <row r="35089" spans="7:12" x14ac:dyDescent="0.25">
      <c r="G35089"/>
      <c r="I35089"/>
      <c r="L35089"/>
    </row>
    <row r="35090" spans="7:12" x14ac:dyDescent="0.25">
      <c r="G35090"/>
      <c r="I35090"/>
      <c r="L35090"/>
    </row>
    <row r="35091" spans="7:12" x14ac:dyDescent="0.25">
      <c r="G35091"/>
      <c r="I35091"/>
      <c r="L35091"/>
    </row>
    <row r="35092" spans="7:12" x14ac:dyDescent="0.25">
      <c r="G35092"/>
      <c r="I35092"/>
      <c r="L35092"/>
    </row>
    <row r="35093" spans="7:12" x14ac:dyDescent="0.25">
      <c r="G35093"/>
      <c r="I35093"/>
      <c r="L35093"/>
    </row>
    <row r="35094" spans="7:12" x14ac:dyDescent="0.25">
      <c r="G35094"/>
      <c r="I35094"/>
      <c r="L35094"/>
    </row>
    <row r="35095" spans="7:12" x14ac:dyDescent="0.25">
      <c r="G35095"/>
      <c r="I35095"/>
      <c r="L35095"/>
    </row>
    <row r="35096" spans="7:12" x14ac:dyDescent="0.25">
      <c r="G35096"/>
      <c r="I35096"/>
      <c r="L35096"/>
    </row>
    <row r="35097" spans="7:12" x14ac:dyDescent="0.25">
      <c r="G35097"/>
      <c r="I35097"/>
      <c r="L35097"/>
    </row>
    <row r="35098" spans="7:12" x14ac:dyDescent="0.25">
      <c r="G35098"/>
      <c r="I35098"/>
      <c r="L35098"/>
    </row>
    <row r="35099" spans="7:12" x14ac:dyDescent="0.25">
      <c r="G35099"/>
      <c r="I35099"/>
      <c r="L35099"/>
    </row>
    <row r="35100" spans="7:12" x14ac:dyDescent="0.25">
      <c r="G35100"/>
      <c r="I35100"/>
      <c r="L35100"/>
    </row>
    <row r="35101" spans="7:12" x14ac:dyDescent="0.25">
      <c r="G35101"/>
      <c r="I35101"/>
      <c r="L35101"/>
    </row>
    <row r="35102" spans="7:12" x14ac:dyDescent="0.25">
      <c r="G35102"/>
      <c r="I35102"/>
      <c r="L35102"/>
    </row>
    <row r="35103" spans="7:12" x14ac:dyDescent="0.25">
      <c r="G35103"/>
      <c r="I35103"/>
      <c r="L35103"/>
    </row>
    <row r="35104" spans="7:12" x14ac:dyDescent="0.25">
      <c r="G35104"/>
      <c r="I35104"/>
      <c r="L35104"/>
    </row>
    <row r="35105" spans="7:12" x14ac:dyDescent="0.25">
      <c r="G35105"/>
      <c r="I35105"/>
      <c r="L35105"/>
    </row>
    <row r="35106" spans="7:12" x14ac:dyDescent="0.25">
      <c r="G35106"/>
      <c r="I35106"/>
      <c r="L35106"/>
    </row>
    <row r="35107" spans="7:12" x14ac:dyDescent="0.25">
      <c r="G35107"/>
      <c r="I35107"/>
      <c r="L35107"/>
    </row>
    <row r="35108" spans="7:12" x14ac:dyDescent="0.25">
      <c r="G35108"/>
      <c r="I35108"/>
      <c r="L35108"/>
    </row>
    <row r="35109" spans="7:12" x14ac:dyDescent="0.25">
      <c r="G35109"/>
      <c r="I35109"/>
      <c r="L35109"/>
    </row>
    <row r="35110" spans="7:12" x14ac:dyDescent="0.25">
      <c r="G35110"/>
      <c r="I35110"/>
      <c r="L35110"/>
    </row>
    <row r="35111" spans="7:12" x14ac:dyDescent="0.25">
      <c r="G35111"/>
      <c r="I35111"/>
      <c r="L35111"/>
    </row>
    <row r="35112" spans="7:12" x14ac:dyDescent="0.25">
      <c r="G35112"/>
      <c r="I35112"/>
      <c r="L35112"/>
    </row>
    <row r="35113" spans="7:12" x14ac:dyDescent="0.25">
      <c r="G35113"/>
      <c r="I35113"/>
      <c r="L35113"/>
    </row>
    <row r="35114" spans="7:12" x14ac:dyDescent="0.25">
      <c r="G35114"/>
      <c r="I35114"/>
      <c r="L35114"/>
    </row>
    <row r="35115" spans="7:12" x14ac:dyDescent="0.25">
      <c r="G35115"/>
      <c r="I35115"/>
      <c r="L35115"/>
    </row>
    <row r="35116" spans="7:12" x14ac:dyDescent="0.25">
      <c r="G35116"/>
      <c r="I35116"/>
      <c r="L35116"/>
    </row>
    <row r="35117" spans="7:12" x14ac:dyDescent="0.25">
      <c r="G35117"/>
      <c r="I35117"/>
      <c r="L35117"/>
    </row>
    <row r="35118" spans="7:12" x14ac:dyDescent="0.25">
      <c r="G35118"/>
      <c r="I35118"/>
      <c r="L35118"/>
    </row>
    <row r="35119" spans="7:12" x14ac:dyDescent="0.25">
      <c r="G35119"/>
      <c r="I35119"/>
      <c r="L35119"/>
    </row>
    <row r="35120" spans="7:12" x14ac:dyDescent="0.25">
      <c r="G35120"/>
      <c r="I35120"/>
      <c r="L35120"/>
    </row>
    <row r="35121" spans="7:12" x14ac:dyDescent="0.25">
      <c r="G35121"/>
      <c r="I35121"/>
      <c r="L35121"/>
    </row>
    <row r="35122" spans="7:12" x14ac:dyDescent="0.25">
      <c r="G35122"/>
      <c r="I35122"/>
      <c r="L35122"/>
    </row>
    <row r="35123" spans="7:12" x14ac:dyDescent="0.25">
      <c r="G35123"/>
      <c r="I35123"/>
      <c r="L35123"/>
    </row>
    <row r="35124" spans="7:12" x14ac:dyDescent="0.25">
      <c r="G35124"/>
      <c r="I35124"/>
      <c r="L35124"/>
    </row>
    <row r="35125" spans="7:12" x14ac:dyDescent="0.25">
      <c r="G35125"/>
      <c r="I35125"/>
      <c r="L35125"/>
    </row>
    <row r="35126" spans="7:12" x14ac:dyDescent="0.25">
      <c r="G35126"/>
      <c r="I35126"/>
      <c r="L35126"/>
    </row>
    <row r="35127" spans="7:12" x14ac:dyDescent="0.25">
      <c r="G35127"/>
      <c r="I35127"/>
      <c r="L35127"/>
    </row>
    <row r="35128" spans="7:12" x14ac:dyDescent="0.25">
      <c r="G35128"/>
      <c r="I35128"/>
      <c r="L35128"/>
    </row>
    <row r="35129" spans="7:12" x14ac:dyDescent="0.25">
      <c r="G35129"/>
      <c r="I35129"/>
      <c r="L35129"/>
    </row>
    <row r="35130" spans="7:12" x14ac:dyDescent="0.25">
      <c r="G35130"/>
      <c r="I35130"/>
      <c r="L35130"/>
    </row>
    <row r="35131" spans="7:12" x14ac:dyDescent="0.25">
      <c r="G35131"/>
      <c r="I35131"/>
      <c r="L35131"/>
    </row>
    <row r="35132" spans="7:12" x14ac:dyDescent="0.25">
      <c r="G35132"/>
      <c r="I35132"/>
      <c r="L35132"/>
    </row>
    <row r="35133" spans="7:12" x14ac:dyDescent="0.25">
      <c r="G35133"/>
      <c r="I35133"/>
      <c r="L35133"/>
    </row>
    <row r="35134" spans="7:12" x14ac:dyDescent="0.25">
      <c r="G35134"/>
      <c r="I35134"/>
      <c r="L35134"/>
    </row>
    <row r="35135" spans="7:12" x14ac:dyDescent="0.25">
      <c r="G35135"/>
      <c r="I35135"/>
      <c r="L35135"/>
    </row>
    <row r="35136" spans="7:12" x14ac:dyDescent="0.25">
      <c r="G35136"/>
      <c r="I35136"/>
      <c r="L35136"/>
    </row>
    <row r="35137" spans="7:12" x14ac:dyDescent="0.25">
      <c r="G35137"/>
      <c r="I35137"/>
      <c r="L35137"/>
    </row>
    <row r="35138" spans="7:12" x14ac:dyDescent="0.25">
      <c r="G35138"/>
      <c r="I35138"/>
      <c r="L35138"/>
    </row>
    <row r="35139" spans="7:12" x14ac:dyDescent="0.25">
      <c r="G35139"/>
      <c r="I35139"/>
      <c r="L35139"/>
    </row>
    <row r="35140" spans="7:12" x14ac:dyDescent="0.25">
      <c r="G35140"/>
      <c r="I35140"/>
      <c r="L35140"/>
    </row>
    <row r="35141" spans="7:12" x14ac:dyDescent="0.25">
      <c r="G35141"/>
      <c r="I35141"/>
      <c r="L35141"/>
    </row>
    <row r="35142" spans="7:12" x14ac:dyDescent="0.25">
      <c r="G35142"/>
      <c r="I35142"/>
      <c r="L35142"/>
    </row>
    <row r="35143" spans="7:12" x14ac:dyDescent="0.25">
      <c r="G35143"/>
      <c r="I35143"/>
      <c r="L35143"/>
    </row>
    <row r="35144" spans="7:12" x14ac:dyDescent="0.25">
      <c r="G35144"/>
      <c r="I35144"/>
      <c r="L35144"/>
    </row>
    <row r="35145" spans="7:12" x14ac:dyDescent="0.25">
      <c r="G35145"/>
      <c r="I35145"/>
      <c r="L35145"/>
    </row>
    <row r="35146" spans="7:12" x14ac:dyDescent="0.25">
      <c r="G35146"/>
      <c r="I35146"/>
      <c r="L35146"/>
    </row>
    <row r="35147" spans="7:12" x14ac:dyDescent="0.25">
      <c r="G35147"/>
      <c r="I35147"/>
      <c r="L35147"/>
    </row>
    <row r="35148" spans="7:12" x14ac:dyDescent="0.25">
      <c r="G35148"/>
      <c r="I35148"/>
      <c r="L35148"/>
    </row>
    <row r="35149" spans="7:12" x14ac:dyDescent="0.25">
      <c r="G35149"/>
      <c r="I35149"/>
      <c r="L35149"/>
    </row>
    <row r="35150" spans="7:12" x14ac:dyDescent="0.25">
      <c r="G35150"/>
      <c r="I35150"/>
      <c r="L35150"/>
    </row>
    <row r="35151" spans="7:12" x14ac:dyDescent="0.25">
      <c r="G35151"/>
      <c r="I35151"/>
      <c r="L35151"/>
    </row>
    <row r="35152" spans="7:12" x14ac:dyDescent="0.25">
      <c r="G35152"/>
      <c r="I35152"/>
      <c r="L35152"/>
    </row>
    <row r="35153" spans="7:12" x14ac:dyDescent="0.25">
      <c r="G35153"/>
      <c r="I35153"/>
      <c r="L35153"/>
    </row>
    <row r="35154" spans="7:12" x14ac:dyDescent="0.25">
      <c r="G35154"/>
      <c r="I35154"/>
      <c r="L35154"/>
    </row>
    <row r="35155" spans="7:12" x14ac:dyDescent="0.25">
      <c r="G35155"/>
      <c r="I35155"/>
      <c r="L35155"/>
    </row>
    <row r="35156" spans="7:12" x14ac:dyDescent="0.25">
      <c r="G35156"/>
      <c r="I35156"/>
      <c r="L35156"/>
    </row>
    <row r="35157" spans="7:12" x14ac:dyDescent="0.25">
      <c r="G35157"/>
      <c r="I35157"/>
      <c r="L35157"/>
    </row>
    <row r="35158" spans="7:12" x14ac:dyDescent="0.25">
      <c r="G35158"/>
      <c r="I35158"/>
      <c r="L35158"/>
    </row>
    <row r="35159" spans="7:12" x14ac:dyDescent="0.25">
      <c r="G35159"/>
      <c r="I35159"/>
      <c r="L35159"/>
    </row>
    <row r="35160" spans="7:12" x14ac:dyDescent="0.25">
      <c r="G35160"/>
      <c r="I35160"/>
      <c r="L35160"/>
    </row>
    <row r="35161" spans="7:12" x14ac:dyDescent="0.25">
      <c r="G35161"/>
      <c r="I35161"/>
      <c r="L35161"/>
    </row>
    <row r="35162" spans="7:12" x14ac:dyDescent="0.25">
      <c r="G35162"/>
      <c r="I35162"/>
      <c r="L35162"/>
    </row>
    <row r="35163" spans="7:12" x14ac:dyDescent="0.25">
      <c r="G35163"/>
      <c r="I35163"/>
      <c r="L35163"/>
    </row>
    <row r="35164" spans="7:12" x14ac:dyDescent="0.25">
      <c r="G35164"/>
      <c r="I35164"/>
      <c r="L35164"/>
    </row>
    <row r="35165" spans="7:12" x14ac:dyDescent="0.25">
      <c r="G35165"/>
      <c r="I35165"/>
      <c r="L35165"/>
    </row>
    <row r="35166" spans="7:12" x14ac:dyDescent="0.25">
      <c r="G35166"/>
      <c r="I35166"/>
      <c r="L35166"/>
    </row>
    <row r="35167" spans="7:12" x14ac:dyDescent="0.25">
      <c r="G35167"/>
      <c r="I35167"/>
      <c r="L35167"/>
    </row>
    <row r="35168" spans="7:12" x14ac:dyDescent="0.25">
      <c r="G35168"/>
      <c r="I35168"/>
      <c r="L35168"/>
    </row>
    <row r="35169" spans="7:12" x14ac:dyDescent="0.25">
      <c r="G35169"/>
      <c r="I35169"/>
      <c r="L35169"/>
    </row>
    <row r="35170" spans="7:12" x14ac:dyDescent="0.25">
      <c r="G35170"/>
      <c r="I35170"/>
      <c r="L35170"/>
    </row>
    <row r="35171" spans="7:12" x14ac:dyDescent="0.25">
      <c r="G35171"/>
      <c r="I35171"/>
      <c r="L35171"/>
    </row>
    <row r="35172" spans="7:12" x14ac:dyDescent="0.25">
      <c r="G35172"/>
      <c r="I35172"/>
      <c r="L35172"/>
    </row>
    <row r="35173" spans="7:12" x14ac:dyDescent="0.25">
      <c r="G35173"/>
      <c r="I35173"/>
      <c r="L35173"/>
    </row>
    <row r="35174" spans="7:12" x14ac:dyDescent="0.25">
      <c r="G35174"/>
      <c r="I35174"/>
      <c r="L35174"/>
    </row>
    <row r="35175" spans="7:12" x14ac:dyDescent="0.25">
      <c r="G35175"/>
      <c r="I35175"/>
      <c r="L35175"/>
    </row>
    <row r="35176" spans="7:12" x14ac:dyDescent="0.25">
      <c r="G35176"/>
      <c r="I35176"/>
      <c r="L35176"/>
    </row>
    <row r="35177" spans="7:12" x14ac:dyDescent="0.25">
      <c r="G35177"/>
      <c r="I35177"/>
      <c r="L35177"/>
    </row>
    <row r="35178" spans="7:12" x14ac:dyDescent="0.25">
      <c r="G35178"/>
      <c r="I35178"/>
      <c r="L35178"/>
    </row>
    <row r="35179" spans="7:12" x14ac:dyDescent="0.25">
      <c r="G35179"/>
      <c r="I35179"/>
      <c r="L35179"/>
    </row>
    <row r="35180" spans="7:12" x14ac:dyDescent="0.25">
      <c r="G35180"/>
      <c r="I35180"/>
      <c r="L35180"/>
    </row>
    <row r="35181" spans="7:12" x14ac:dyDescent="0.25">
      <c r="G35181"/>
      <c r="I35181"/>
      <c r="L35181"/>
    </row>
    <row r="35182" spans="7:12" x14ac:dyDescent="0.25">
      <c r="G35182"/>
      <c r="I35182"/>
      <c r="L35182"/>
    </row>
    <row r="35183" spans="7:12" x14ac:dyDescent="0.25">
      <c r="G35183"/>
      <c r="I35183"/>
      <c r="L35183"/>
    </row>
    <row r="35184" spans="7:12" x14ac:dyDescent="0.25">
      <c r="G35184"/>
      <c r="I35184"/>
      <c r="L35184"/>
    </row>
    <row r="35185" spans="7:12" x14ac:dyDescent="0.25">
      <c r="G35185"/>
      <c r="I35185"/>
      <c r="L35185"/>
    </row>
    <row r="35186" spans="7:12" x14ac:dyDescent="0.25">
      <c r="G35186"/>
      <c r="I35186"/>
      <c r="L35186"/>
    </row>
    <row r="35187" spans="7:12" x14ac:dyDescent="0.25">
      <c r="G35187"/>
      <c r="I35187"/>
      <c r="L35187"/>
    </row>
    <row r="35188" spans="7:12" x14ac:dyDescent="0.25">
      <c r="G35188"/>
      <c r="I35188"/>
      <c r="L35188"/>
    </row>
    <row r="35189" spans="7:12" x14ac:dyDescent="0.25">
      <c r="G35189"/>
      <c r="I35189"/>
      <c r="L35189"/>
    </row>
    <row r="35190" spans="7:12" x14ac:dyDescent="0.25">
      <c r="G35190"/>
      <c r="I35190"/>
      <c r="L35190"/>
    </row>
    <row r="35191" spans="7:12" x14ac:dyDescent="0.25">
      <c r="G35191"/>
      <c r="I35191"/>
      <c r="L35191"/>
    </row>
    <row r="35192" spans="7:12" x14ac:dyDescent="0.25">
      <c r="G35192"/>
      <c r="I35192"/>
      <c r="L35192"/>
    </row>
    <row r="35193" spans="7:12" x14ac:dyDescent="0.25">
      <c r="G35193"/>
      <c r="I35193"/>
      <c r="L35193"/>
    </row>
    <row r="35194" spans="7:12" x14ac:dyDescent="0.25">
      <c r="G35194"/>
      <c r="I35194"/>
      <c r="L35194"/>
    </row>
    <row r="35195" spans="7:12" x14ac:dyDescent="0.25">
      <c r="G35195"/>
      <c r="I35195"/>
      <c r="L35195"/>
    </row>
    <row r="35196" spans="7:12" x14ac:dyDescent="0.25">
      <c r="G35196"/>
      <c r="I35196"/>
      <c r="L35196"/>
    </row>
    <row r="35197" spans="7:12" x14ac:dyDescent="0.25">
      <c r="G35197"/>
      <c r="I35197"/>
      <c r="L35197"/>
    </row>
    <row r="35198" spans="7:12" x14ac:dyDescent="0.25">
      <c r="G35198"/>
      <c r="I35198"/>
      <c r="L35198"/>
    </row>
    <row r="35199" spans="7:12" x14ac:dyDescent="0.25">
      <c r="G35199"/>
      <c r="I35199"/>
      <c r="L35199"/>
    </row>
    <row r="35200" spans="7:12" x14ac:dyDescent="0.25">
      <c r="G35200"/>
      <c r="I35200"/>
      <c r="L35200"/>
    </row>
    <row r="35201" spans="7:12" x14ac:dyDescent="0.25">
      <c r="G35201"/>
      <c r="I35201"/>
      <c r="L35201"/>
    </row>
    <row r="35202" spans="7:12" x14ac:dyDescent="0.25">
      <c r="G35202"/>
      <c r="I35202"/>
      <c r="L35202"/>
    </row>
    <row r="35203" spans="7:12" x14ac:dyDescent="0.25">
      <c r="G35203"/>
      <c r="I35203"/>
      <c r="L35203"/>
    </row>
    <row r="35204" spans="7:12" x14ac:dyDescent="0.25">
      <c r="G35204"/>
      <c r="I35204"/>
      <c r="L35204"/>
    </row>
    <row r="35205" spans="7:12" x14ac:dyDescent="0.25">
      <c r="G35205"/>
      <c r="I35205"/>
      <c r="L35205"/>
    </row>
    <row r="35206" spans="7:12" x14ac:dyDescent="0.25">
      <c r="G35206"/>
      <c r="I35206"/>
      <c r="L35206"/>
    </row>
    <row r="35207" spans="7:12" x14ac:dyDescent="0.25">
      <c r="G35207"/>
      <c r="I35207"/>
      <c r="L35207"/>
    </row>
    <row r="35208" spans="7:12" x14ac:dyDescent="0.25">
      <c r="G35208"/>
      <c r="I35208"/>
      <c r="L35208"/>
    </row>
    <row r="35209" spans="7:12" x14ac:dyDescent="0.25">
      <c r="G35209"/>
      <c r="I35209"/>
      <c r="L35209"/>
    </row>
    <row r="35210" spans="7:12" x14ac:dyDescent="0.25">
      <c r="G35210"/>
      <c r="I35210"/>
      <c r="L35210"/>
    </row>
    <row r="35211" spans="7:12" x14ac:dyDescent="0.25">
      <c r="G35211"/>
      <c r="I35211"/>
      <c r="L35211"/>
    </row>
    <row r="35212" spans="7:12" x14ac:dyDescent="0.25">
      <c r="G35212"/>
      <c r="I35212"/>
      <c r="L35212"/>
    </row>
    <row r="35213" spans="7:12" x14ac:dyDescent="0.25">
      <c r="G35213"/>
      <c r="I35213"/>
      <c r="L35213"/>
    </row>
    <row r="35214" spans="7:12" x14ac:dyDescent="0.25">
      <c r="G35214"/>
      <c r="I35214"/>
      <c r="L35214"/>
    </row>
    <row r="35215" spans="7:12" x14ac:dyDescent="0.25">
      <c r="G35215"/>
      <c r="I35215"/>
      <c r="L35215"/>
    </row>
    <row r="35216" spans="7:12" x14ac:dyDescent="0.25">
      <c r="G35216"/>
      <c r="I35216"/>
      <c r="L35216"/>
    </row>
    <row r="35217" spans="7:12" x14ac:dyDescent="0.25">
      <c r="G35217"/>
      <c r="I35217"/>
      <c r="L35217"/>
    </row>
    <row r="35218" spans="7:12" x14ac:dyDescent="0.25">
      <c r="G35218"/>
      <c r="I35218"/>
      <c r="L35218"/>
    </row>
    <row r="35219" spans="7:12" x14ac:dyDescent="0.25">
      <c r="G35219"/>
      <c r="I35219"/>
      <c r="L35219"/>
    </row>
    <row r="35220" spans="7:12" x14ac:dyDescent="0.25">
      <c r="G35220"/>
      <c r="I35220"/>
      <c r="L35220"/>
    </row>
    <row r="35221" spans="7:12" x14ac:dyDescent="0.25">
      <c r="G35221"/>
      <c r="I35221"/>
      <c r="L35221"/>
    </row>
    <row r="35222" spans="7:12" x14ac:dyDescent="0.25">
      <c r="G35222"/>
      <c r="I35222"/>
      <c r="L35222"/>
    </row>
    <row r="35223" spans="7:12" x14ac:dyDescent="0.25">
      <c r="G35223"/>
      <c r="I35223"/>
      <c r="L35223"/>
    </row>
    <row r="35224" spans="7:12" x14ac:dyDescent="0.25">
      <c r="G35224"/>
      <c r="I35224"/>
      <c r="L35224"/>
    </row>
    <row r="35225" spans="7:12" x14ac:dyDescent="0.25">
      <c r="G35225"/>
      <c r="I35225"/>
      <c r="L35225"/>
    </row>
    <row r="35226" spans="7:12" x14ac:dyDescent="0.25">
      <c r="G35226"/>
      <c r="I35226"/>
      <c r="L35226"/>
    </row>
    <row r="35227" spans="7:12" x14ac:dyDescent="0.25">
      <c r="G35227"/>
      <c r="I35227"/>
      <c r="L35227"/>
    </row>
    <row r="35228" spans="7:12" x14ac:dyDescent="0.25">
      <c r="G35228"/>
      <c r="I35228"/>
      <c r="L35228"/>
    </row>
    <row r="35229" spans="7:12" x14ac:dyDescent="0.25">
      <c r="G35229"/>
      <c r="I35229"/>
      <c r="L35229"/>
    </row>
    <row r="35230" spans="7:12" x14ac:dyDescent="0.25">
      <c r="G35230"/>
      <c r="I35230"/>
      <c r="L35230"/>
    </row>
    <row r="35231" spans="7:12" x14ac:dyDescent="0.25">
      <c r="G35231"/>
      <c r="I35231"/>
      <c r="L35231"/>
    </row>
    <row r="35232" spans="7:12" x14ac:dyDescent="0.25">
      <c r="G35232"/>
      <c r="I35232"/>
      <c r="L35232"/>
    </row>
    <row r="35233" spans="7:12" x14ac:dyDescent="0.25">
      <c r="G35233"/>
      <c r="I35233"/>
      <c r="L35233"/>
    </row>
    <row r="35234" spans="7:12" x14ac:dyDescent="0.25">
      <c r="G35234"/>
      <c r="I35234"/>
      <c r="L35234"/>
    </row>
    <row r="35235" spans="7:12" x14ac:dyDescent="0.25">
      <c r="G35235"/>
      <c r="I35235"/>
      <c r="L35235"/>
    </row>
    <row r="35236" spans="7:12" x14ac:dyDescent="0.25">
      <c r="G35236"/>
      <c r="I35236"/>
      <c r="L35236"/>
    </row>
    <row r="35237" spans="7:12" x14ac:dyDescent="0.25">
      <c r="G35237"/>
      <c r="I35237"/>
      <c r="L35237"/>
    </row>
    <row r="35238" spans="7:12" x14ac:dyDescent="0.25">
      <c r="G35238"/>
      <c r="I35238"/>
      <c r="L35238"/>
    </row>
    <row r="35239" spans="7:12" x14ac:dyDescent="0.25">
      <c r="G35239"/>
      <c r="I35239"/>
      <c r="L35239"/>
    </row>
    <row r="35240" spans="7:12" x14ac:dyDescent="0.25">
      <c r="G35240"/>
      <c r="I35240"/>
      <c r="L35240"/>
    </row>
    <row r="35241" spans="7:12" x14ac:dyDescent="0.25">
      <c r="G35241"/>
      <c r="I35241"/>
      <c r="L35241"/>
    </row>
    <row r="35242" spans="7:12" x14ac:dyDescent="0.25">
      <c r="G35242"/>
      <c r="I35242"/>
      <c r="L35242"/>
    </row>
    <row r="35243" spans="7:12" x14ac:dyDescent="0.25">
      <c r="G35243"/>
      <c r="I35243"/>
      <c r="L35243"/>
    </row>
    <row r="35244" spans="7:12" x14ac:dyDescent="0.25">
      <c r="G35244"/>
      <c r="I35244"/>
      <c r="L35244"/>
    </row>
    <row r="35245" spans="7:12" x14ac:dyDescent="0.25">
      <c r="G35245"/>
      <c r="I35245"/>
      <c r="L35245"/>
    </row>
    <row r="35246" spans="7:12" x14ac:dyDescent="0.25">
      <c r="G35246"/>
      <c r="I35246"/>
      <c r="L35246"/>
    </row>
    <row r="35247" spans="7:12" x14ac:dyDescent="0.25">
      <c r="G35247"/>
      <c r="I35247"/>
      <c r="L35247"/>
    </row>
    <row r="35248" spans="7:12" x14ac:dyDescent="0.25">
      <c r="G35248"/>
      <c r="I35248"/>
      <c r="L35248"/>
    </row>
    <row r="35249" spans="7:12" x14ac:dyDescent="0.25">
      <c r="G35249"/>
      <c r="I35249"/>
      <c r="L35249"/>
    </row>
    <row r="35250" spans="7:12" x14ac:dyDescent="0.25">
      <c r="G35250"/>
      <c r="I35250"/>
      <c r="L35250"/>
    </row>
    <row r="35251" spans="7:12" x14ac:dyDescent="0.25">
      <c r="G35251"/>
      <c r="I35251"/>
      <c r="L35251"/>
    </row>
    <row r="35252" spans="7:12" x14ac:dyDescent="0.25">
      <c r="G35252"/>
      <c r="I35252"/>
      <c r="L35252"/>
    </row>
    <row r="35253" spans="7:12" x14ac:dyDescent="0.25">
      <c r="G35253"/>
      <c r="I35253"/>
      <c r="L35253"/>
    </row>
    <row r="35254" spans="7:12" x14ac:dyDescent="0.25">
      <c r="G35254"/>
      <c r="I35254"/>
      <c r="L35254"/>
    </row>
    <row r="35255" spans="7:12" x14ac:dyDescent="0.25">
      <c r="G35255"/>
      <c r="I35255"/>
      <c r="L35255"/>
    </row>
    <row r="35256" spans="7:12" x14ac:dyDescent="0.25">
      <c r="G35256"/>
      <c r="I35256"/>
      <c r="L35256"/>
    </row>
    <row r="35257" spans="7:12" x14ac:dyDescent="0.25">
      <c r="G35257"/>
      <c r="I35257"/>
      <c r="L35257"/>
    </row>
    <row r="35258" spans="7:12" x14ac:dyDescent="0.25">
      <c r="G35258"/>
      <c r="I35258"/>
      <c r="L35258"/>
    </row>
    <row r="35259" spans="7:12" x14ac:dyDescent="0.25">
      <c r="G35259"/>
      <c r="I35259"/>
      <c r="L35259"/>
    </row>
    <row r="35260" spans="7:12" x14ac:dyDescent="0.25">
      <c r="G35260"/>
      <c r="I35260"/>
      <c r="L35260"/>
    </row>
    <row r="35261" spans="7:12" x14ac:dyDescent="0.25">
      <c r="G35261"/>
      <c r="I35261"/>
      <c r="L35261"/>
    </row>
    <row r="35262" spans="7:12" x14ac:dyDescent="0.25">
      <c r="G35262"/>
      <c r="I35262"/>
      <c r="L35262"/>
    </row>
    <row r="35263" spans="7:12" x14ac:dyDescent="0.25">
      <c r="G35263"/>
      <c r="I35263"/>
      <c r="L35263"/>
    </row>
    <row r="35264" spans="7:12" x14ac:dyDescent="0.25">
      <c r="G35264"/>
      <c r="I35264"/>
      <c r="L35264"/>
    </row>
    <row r="35265" spans="7:12" x14ac:dyDescent="0.25">
      <c r="G35265"/>
      <c r="I35265"/>
      <c r="L35265"/>
    </row>
    <row r="35266" spans="7:12" x14ac:dyDescent="0.25">
      <c r="G35266"/>
      <c r="I35266"/>
      <c r="L35266"/>
    </row>
    <row r="35267" spans="7:12" x14ac:dyDescent="0.25">
      <c r="G35267"/>
      <c r="I35267"/>
      <c r="L35267"/>
    </row>
    <row r="35268" spans="7:12" x14ac:dyDescent="0.25">
      <c r="G35268"/>
      <c r="I35268"/>
      <c r="L35268"/>
    </row>
    <row r="35269" spans="7:12" x14ac:dyDescent="0.25">
      <c r="G35269"/>
      <c r="I35269"/>
      <c r="L35269"/>
    </row>
    <row r="35270" spans="7:12" x14ac:dyDescent="0.25">
      <c r="G35270"/>
      <c r="I35270"/>
      <c r="L35270"/>
    </row>
    <row r="35271" spans="7:12" x14ac:dyDescent="0.25">
      <c r="G35271"/>
      <c r="I35271"/>
      <c r="L35271"/>
    </row>
    <row r="35272" spans="7:12" x14ac:dyDescent="0.25">
      <c r="G35272"/>
      <c r="I35272"/>
      <c r="L35272"/>
    </row>
    <row r="35273" spans="7:12" x14ac:dyDescent="0.25">
      <c r="G35273"/>
      <c r="I35273"/>
      <c r="L35273"/>
    </row>
    <row r="35274" spans="7:12" x14ac:dyDescent="0.25">
      <c r="G35274"/>
      <c r="I35274"/>
      <c r="L35274"/>
    </row>
    <row r="35275" spans="7:12" x14ac:dyDescent="0.25">
      <c r="G35275"/>
      <c r="I35275"/>
      <c r="L35275"/>
    </row>
    <row r="35276" spans="7:12" x14ac:dyDescent="0.25">
      <c r="G35276"/>
      <c r="I35276"/>
      <c r="L35276"/>
    </row>
    <row r="35277" spans="7:12" x14ac:dyDescent="0.25">
      <c r="G35277"/>
      <c r="I35277"/>
      <c r="L35277"/>
    </row>
    <row r="35278" spans="7:12" x14ac:dyDescent="0.25">
      <c r="G35278"/>
      <c r="I35278"/>
      <c r="L35278"/>
    </row>
    <row r="35279" spans="7:12" x14ac:dyDescent="0.25">
      <c r="G35279"/>
      <c r="I35279"/>
      <c r="L35279"/>
    </row>
    <row r="35280" spans="7:12" x14ac:dyDescent="0.25">
      <c r="G35280"/>
      <c r="I35280"/>
      <c r="L35280"/>
    </row>
    <row r="35281" spans="7:12" x14ac:dyDescent="0.25">
      <c r="G35281"/>
      <c r="I35281"/>
      <c r="L35281"/>
    </row>
    <row r="35282" spans="7:12" x14ac:dyDescent="0.25">
      <c r="G35282"/>
      <c r="I35282"/>
      <c r="L35282"/>
    </row>
    <row r="35283" spans="7:12" x14ac:dyDescent="0.25">
      <c r="G35283"/>
      <c r="I35283"/>
      <c r="L35283"/>
    </row>
    <row r="35284" spans="7:12" x14ac:dyDescent="0.25">
      <c r="G35284"/>
      <c r="I35284"/>
      <c r="L35284"/>
    </row>
    <row r="35285" spans="7:12" x14ac:dyDescent="0.25">
      <c r="G35285"/>
      <c r="I35285"/>
      <c r="L35285"/>
    </row>
    <row r="35286" spans="7:12" x14ac:dyDescent="0.25">
      <c r="G35286"/>
      <c r="I35286"/>
      <c r="L35286"/>
    </row>
    <row r="35287" spans="7:12" x14ac:dyDescent="0.25">
      <c r="G35287"/>
      <c r="I35287"/>
      <c r="L35287"/>
    </row>
    <row r="35288" spans="7:12" x14ac:dyDescent="0.25">
      <c r="G35288"/>
      <c r="I35288"/>
      <c r="L35288"/>
    </row>
    <row r="35289" spans="7:12" x14ac:dyDescent="0.25">
      <c r="G35289"/>
      <c r="I35289"/>
      <c r="L35289"/>
    </row>
    <row r="35290" spans="7:12" x14ac:dyDescent="0.25">
      <c r="G35290"/>
      <c r="I35290"/>
      <c r="L35290"/>
    </row>
    <row r="35291" spans="7:12" x14ac:dyDescent="0.25">
      <c r="G35291"/>
      <c r="I35291"/>
      <c r="L35291"/>
    </row>
    <row r="35292" spans="7:12" x14ac:dyDescent="0.25">
      <c r="G35292"/>
      <c r="I35292"/>
      <c r="L35292"/>
    </row>
    <row r="35293" spans="7:12" x14ac:dyDescent="0.25">
      <c r="G35293"/>
      <c r="I35293"/>
      <c r="L35293"/>
    </row>
    <row r="35294" spans="7:12" x14ac:dyDescent="0.25">
      <c r="G35294"/>
      <c r="I35294"/>
      <c r="L35294"/>
    </row>
    <row r="35295" spans="7:12" x14ac:dyDescent="0.25">
      <c r="G35295"/>
      <c r="I35295"/>
      <c r="L35295"/>
    </row>
    <row r="35296" spans="7:12" x14ac:dyDescent="0.25">
      <c r="G35296"/>
      <c r="I35296"/>
      <c r="L35296"/>
    </row>
    <row r="35297" spans="7:12" x14ac:dyDescent="0.25">
      <c r="G35297"/>
      <c r="I35297"/>
      <c r="L35297"/>
    </row>
    <row r="35298" spans="7:12" x14ac:dyDescent="0.25">
      <c r="G35298"/>
      <c r="I35298"/>
      <c r="L35298"/>
    </row>
    <row r="35299" spans="7:12" x14ac:dyDescent="0.25">
      <c r="G35299"/>
      <c r="I35299"/>
      <c r="L35299"/>
    </row>
    <row r="35300" spans="7:12" x14ac:dyDescent="0.25">
      <c r="G35300"/>
      <c r="I35300"/>
      <c r="L35300"/>
    </row>
    <row r="35301" spans="7:12" x14ac:dyDescent="0.25">
      <c r="G35301"/>
      <c r="I35301"/>
      <c r="L35301"/>
    </row>
    <row r="35302" spans="7:12" x14ac:dyDescent="0.25">
      <c r="G35302"/>
      <c r="I35302"/>
      <c r="L35302"/>
    </row>
    <row r="35303" spans="7:12" x14ac:dyDescent="0.25">
      <c r="G35303"/>
      <c r="I35303"/>
      <c r="L35303"/>
    </row>
    <row r="35304" spans="7:12" x14ac:dyDescent="0.25">
      <c r="G35304"/>
      <c r="I35304"/>
      <c r="L35304"/>
    </row>
    <row r="35305" spans="7:12" x14ac:dyDescent="0.25">
      <c r="G35305"/>
      <c r="I35305"/>
      <c r="L35305"/>
    </row>
    <row r="35306" spans="7:12" x14ac:dyDescent="0.25">
      <c r="G35306"/>
      <c r="I35306"/>
      <c r="L35306"/>
    </row>
    <row r="35307" spans="7:12" x14ac:dyDescent="0.25">
      <c r="G35307"/>
      <c r="I35307"/>
      <c r="L35307"/>
    </row>
    <row r="35308" spans="7:12" x14ac:dyDescent="0.25">
      <c r="G35308"/>
      <c r="I35308"/>
      <c r="L35308"/>
    </row>
    <row r="35309" spans="7:12" x14ac:dyDescent="0.25">
      <c r="G35309"/>
      <c r="I35309"/>
      <c r="L35309"/>
    </row>
    <row r="35310" spans="7:12" x14ac:dyDescent="0.25">
      <c r="G35310"/>
      <c r="I35310"/>
      <c r="L35310"/>
    </row>
    <row r="35311" spans="7:12" x14ac:dyDescent="0.25">
      <c r="G35311"/>
      <c r="I35311"/>
      <c r="L35311"/>
    </row>
    <row r="35312" spans="7:12" x14ac:dyDescent="0.25">
      <c r="G35312"/>
      <c r="I35312"/>
      <c r="L35312"/>
    </row>
    <row r="35313" spans="7:12" x14ac:dyDescent="0.25">
      <c r="G35313"/>
      <c r="I35313"/>
      <c r="L35313"/>
    </row>
    <row r="35314" spans="7:12" x14ac:dyDescent="0.25">
      <c r="G35314"/>
      <c r="I35314"/>
      <c r="L35314"/>
    </row>
    <row r="35315" spans="7:12" x14ac:dyDescent="0.25">
      <c r="G35315"/>
      <c r="I35315"/>
      <c r="L35315"/>
    </row>
    <row r="35316" spans="7:12" x14ac:dyDescent="0.25">
      <c r="G35316"/>
      <c r="I35316"/>
      <c r="L35316"/>
    </row>
    <row r="35317" spans="7:12" x14ac:dyDescent="0.25">
      <c r="G35317"/>
      <c r="I35317"/>
      <c r="L35317"/>
    </row>
    <row r="35318" spans="7:12" x14ac:dyDescent="0.25">
      <c r="G35318"/>
      <c r="I35318"/>
      <c r="L35318"/>
    </row>
    <row r="35319" spans="7:12" x14ac:dyDescent="0.25">
      <c r="G35319"/>
      <c r="I35319"/>
      <c r="L35319"/>
    </row>
    <row r="35320" spans="7:12" x14ac:dyDescent="0.25">
      <c r="G35320"/>
      <c r="I35320"/>
      <c r="L35320"/>
    </row>
    <row r="35321" spans="7:12" x14ac:dyDescent="0.25">
      <c r="G35321"/>
      <c r="I35321"/>
      <c r="L35321"/>
    </row>
    <row r="35322" spans="7:12" x14ac:dyDescent="0.25">
      <c r="G35322"/>
      <c r="I35322"/>
      <c r="L35322"/>
    </row>
    <row r="35323" spans="7:12" x14ac:dyDescent="0.25">
      <c r="G35323"/>
      <c r="I35323"/>
      <c r="L35323"/>
    </row>
    <row r="35324" spans="7:12" x14ac:dyDescent="0.25">
      <c r="G35324"/>
      <c r="I35324"/>
      <c r="L35324"/>
    </row>
    <row r="35325" spans="7:12" x14ac:dyDescent="0.25">
      <c r="G35325"/>
      <c r="I35325"/>
      <c r="L35325"/>
    </row>
    <row r="35326" spans="7:12" x14ac:dyDescent="0.25">
      <c r="G35326"/>
      <c r="I35326"/>
      <c r="L35326"/>
    </row>
    <row r="35327" spans="7:12" x14ac:dyDescent="0.25">
      <c r="G35327"/>
      <c r="I35327"/>
      <c r="L35327"/>
    </row>
    <row r="35328" spans="7:12" x14ac:dyDescent="0.25">
      <c r="G35328"/>
      <c r="I35328"/>
      <c r="L35328"/>
    </row>
    <row r="35329" spans="7:12" x14ac:dyDescent="0.25">
      <c r="G35329"/>
      <c r="I35329"/>
      <c r="L35329"/>
    </row>
    <row r="35330" spans="7:12" x14ac:dyDescent="0.25">
      <c r="G35330"/>
      <c r="I35330"/>
      <c r="L35330"/>
    </row>
    <row r="35331" spans="7:12" x14ac:dyDescent="0.25">
      <c r="G35331"/>
      <c r="I35331"/>
      <c r="L35331"/>
    </row>
    <row r="35332" spans="7:12" x14ac:dyDescent="0.25">
      <c r="G35332"/>
      <c r="I35332"/>
      <c r="L35332"/>
    </row>
    <row r="35333" spans="7:12" x14ac:dyDescent="0.25">
      <c r="G35333"/>
      <c r="I35333"/>
      <c r="L35333"/>
    </row>
    <row r="35334" spans="7:12" x14ac:dyDescent="0.25">
      <c r="G35334"/>
      <c r="I35334"/>
      <c r="L35334"/>
    </row>
    <row r="35335" spans="7:12" x14ac:dyDescent="0.25">
      <c r="G35335"/>
      <c r="I35335"/>
      <c r="L35335"/>
    </row>
    <row r="35336" spans="7:12" x14ac:dyDescent="0.25">
      <c r="G35336"/>
      <c r="I35336"/>
      <c r="L35336"/>
    </row>
    <row r="35337" spans="7:12" x14ac:dyDescent="0.25">
      <c r="G35337"/>
      <c r="I35337"/>
      <c r="L35337"/>
    </row>
    <row r="35338" spans="7:12" x14ac:dyDescent="0.25">
      <c r="G35338"/>
      <c r="I35338"/>
      <c r="L35338"/>
    </row>
    <row r="35339" spans="7:12" x14ac:dyDescent="0.25">
      <c r="G35339"/>
      <c r="I35339"/>
      <c r="L35339"/>
    </row>
    <row r="35340" spans="7:12" x14ac:dyDescent="0.25">
      <c r="G35340"/>
      <c r="I35340"/>
      <c r="L35340"/>
    </row>
    <row r="35341" spans="7:12" x14ac:dyDescent="0.25">
      <c r="G35341"/>
      <c r="I35341"/>
      <c r="L35341"/>
    </row>
    <row r="35342" spans="7:12" x14ac:dyDescent="0.25">
      <c r="G35342"/>
      <c r="I35342"/>
      <c r="L35342"/>
    </row>
    <row r="35343" spans="7:12" x14ac:dyDescent="0.25">
      <c r="G35343"/>
      <c r="I35343"/>
      <c r="L35343"/>
    </row>
    <row r="35344" spans="7:12" x14ac:dyDescent="0.25">
      <c r="G35344"/>
      <c r="I35344"/>
      <c r="L35344"/>
    </row>
    <row r="35345" spans="7:12" x14ac:dyDescent="0.25">
      <c r="G35345"/>
      <c r="I35345"/>
      <c r="L35345"/>
    </row>
    <row r="35346" spans="7:12" x14ac:dyDescent="0.25">
      <c r="G35346"/>
      <c r="I35346"/>
      <c r="L35346"/>
    </row>
    <row r="35347" spans="7:12" x14ac:dyDescent="0.25">
      <c r="G35347"/>
      <c r="I35347"/>
      <c r="L35347"/>
    </row>
    <row r="35348" spans="7:12" x14ac:dyDescent="0.25">
      <c r="G35348"/>
      <c r="I35348"/>
      <c r="L35348"/>
    </row>
    <row r="35349" spans="7:12" x14ac:dyDescent="0.25">
      <c r="G35349"/>
      <c r="I35349"/>
      <c r="L35349"/>
    </row>
    <row r="35350" spans="7:12" x14ac:dyDescent="0.25">
      <c r="G35350"/>
      <c r="I35350"/>
      <c r="L35350"/>
    </row>
    <row r="35351" spans="7:12" x14ac:dyDescent="0.25">
      <c r="G35351"/>
      <c r="I35351"/>
      <c r="L35351"/>
    </row>
    <row r="35352" spans="7:12" x14ac:dyDescent="0.25">
      <c r="G35352"/>
      <c r="I35352"/>
      <c r="L35352"/>
    </row>
    <row r="35353" spans="7:12" x14ac:dyDescent="0.25">
      <c r="G35353"/>
      <c r="I35353"/>
      <c r="L35353"/>
    </row>
    <row r="35354" spans="7:12" x14ac:dyDescent="0.25">
      <c r="G35354"/>
      <c r="I35354"/>
      <c r="L35354"/>
    </row>
    <row r="35355" spans="7:12" x14ac:dyDescent="0.25">
      <c r="G35355"/>
      <c r="I35355"/>
      <c r="L35355"/>
    </row>
    <row r="35356" spans="7:12" x14ac:dyDescent="0.25">
      <c r="G35356"/>
      <c r="I35356"/>
      <c r="L35356"/>
    </row>
    <row r="35357" spans="7:12" x14ac:dyDescent="0.25">
      <c r="G35357"/>
      <c r="I35357"/>
      <c r="L35357"/>
    </row>
    <row r="35358" spans="7:12" x14ac:dyDescent="0.25">
      <c r="G35358"/>
      <c r="I35358"/>
      <c r="L35358"/>
    </row>
    <row r="35359" spans="7:12" x14ac:dyDescent="0.25">
      <c r="G35359"/>
      <c r="I35359"/>
      <c r="L35359"/>
    </row>
    <row r="35360" spans="7:12" x14ac:dyDescent="0.25">
      <c r="G35360"/>
      <c r="I35360"/>
      <c r="L35360"/>
    </row>
    <row r="35361" spans="7:12" x14ac:dyDescent="0.25">
      <c r="G35361"/>
      <c r="I35361"/>
      <c r="L35361"/>
    </row>
    <row r="35362" spans="7:12" x14ac:dyDescent="0.25">
      <c r="G35362"/>
      <c r="I35362"/>
      <c r="L35362"/>
    </row>
    <row r="35363" spans="7:12" x14ac:dyDescent="0.25">
      <c r="G35363"/>
      <c r="I35363"/>
      <c r="L35363"/>
    </row>
    <row r="35364" spans="7:12" x14ac:dyDescent="0.25">
      <c r="G35364"/>
      <c r="I35364"/>
      <c r="L35364"/>
    </row>
    <row r="35365" spans="7:12" x14ac:dyDescent="0.25">
      <c r="G35365"/>
      <c r="I35365"/>
      <c r="L35365"/>
    </row>
    <row r="35366" spans="7:12" x14ac:dyDescent="0.25">
      <c r="G35366"/>
      <c r="I35366"/>
      <c r="L35366"/>
    </row>
    <row r="35367" spans="7:12" x14ac:dyDescent="0.25">
      <c r="G35367"/>
      <c r="I35367"/>
      <c r="L35367"/>
    </row>
    <row r="35368" spans="7:12" x14ac:dyDescent="0.25">
      <c r="G35368"/>
      <c r="I35368"/>
      <c r="L35368"/>
    </row>
    <row r="35369" spans="7:12" x14ac:dyDescent="0.25">
      <c r="G35369"/>
      <c r="I35369"/>
      <c r="L35369"/>
    </row>
    <row r="35370" spans="7:12" x14ac:dyDescent="0.25">
      <c r="G35370"/>
      <c r="I35370"/>
      <c r="L35370"/>
    </row>
    <row r="35371" spans="7:12" x14ac:dyDescent="0.25">
      <c r="G35371"/>
      <c r="I35371"/>
      <c r="L35371"/>
    </row>
    <row r="35372" spans="7:12" x14ac:dyDescent="0.25">
      <c r="G35372"/>
      <c r="I35372"/>
      <c r="L35372"/>
    </row>
    <row r="35373" spans="7:12" x14ac:dyDescent="0.25">
      <c r="G35373"/>
      <c r="I35373"/>
      <c r="L35373"/>
    </row>
    <row r="35374" spans="7:12" x14ac:dyDescent="0.25">
      <c r="G35374"/>
      <c r="I35374"/>
      <c r="L35374"/>
    </row>
    <row r="35375" spans="7:12" x14ac:dyDescent="0.25">
      <c r="G35375"/>
      <c r="I35375"/>
      <c r="L35375"/>
    </row>
    <row r="35376" spans="7:12" x14ac:dyDescent="0.25">
      <c r="G35376"/>
      <c r="I35376"/>
      <c r="L35376"/>
    </row>
    <row r="35377" spans="7:12" x14ac:dyDescent="0.25">
      <c r="G35377"/>
      <c r="I35377"/>
      <c r="L35377"/>
    </row>
    <row r="35378" spans="7:12" x14ac:dyDescent="0.25">
      <c r="G35378"/>
      <c r="I35378"/>
      <c r="L35378"/>
    </row>
    <row r="35379" spans="7:12" x14ac:dyDescent="0.25">
      <c r="G35379"/>
      <c r="I35379"/>
      <c r="L35379"/>
    </row>
    <row r="35380" spans="7:12" x14ac:dyDescent="0.25">
      <c r="G35380"/>
      <c r="I35380"/>
      <c r="L35380"/>
    </row>
    <row r="35381" spans="7:12" x14ac:dyDescent="0.25">
      <c r="G35381"/>
      <c r="I35381"/>
      <c r="L35381"/>
    </row>
    <row r="35382" spans="7:12" x14ac:dyDescent="0.25">
      <c r="G35382"/>
      <c r="I35382"/>
      <c r="L35382"/>
    </row>
    <row r="35383" spans="7:12" x14ac:dyDescent="0.25">
      <c r="G35383"/>
      <c r="I35383"/>
      <c r="L35383"/>
    </row>
    <row r="35384" spans="7:12" x14ac:dyDescent="0.25">
      <c r="G35384"/>
      <c r="I35384"/>
      <c r="L35384"/>
    </row>
    <row r="35385" spans="7:12" x14ac:dyDescent="0.25">
      <c r="G35385"/>
      <c r="I35385"/>
      <c r="L35385"/>
    </row>
    <row r="35386" spans="7:12" x14ac:dyDescent="0.25">
      <c r="G35386"/>
      <c r="I35386"/>
      <c r="L35386"/>
    </row>
    <row r="35387" spans="7:12" x14ac:dyDescent="0.25">
      <c r="G35387"/>
      <c r="I35387"/>
      <c r="L35387"/>
    </row>
    <row r="35388" spans="7:12" x14ac:dyDescent="0.25">
      <c r="G35388"/>
      <c r="I35388"/>
      <c r="L35388"/>
    </row>
    <row r="35389" spans="7:12" x14ac:dyDescent="0.25">
      <c r="G35389"/>
      <c r="I35389"/>
      <c r="L35389"/>
    </row>
    <row r="35390" spans="7:12" x14ac:dyDescent="0.25">
      <c r="G35390"/>
      <c r="I35390"/>
      <c r="L35390"/>
    </row>
    <row r="35391" spans="7:12" x14ac:dyDescent="0.25">
      <c r="G35391"/>
      <c r="I35391"/>
      <c r="L35391"/>
    </row>
    <row r="35392" spans="7:12" x14ac:dyDescent="0.25">
      <c r="G35392"/>
      <c r="I35392"/>
      <c r="L35392"/>
    </row>
    <row r="35393" spans="7:12" x14ac:dyDescent="0.25">
      <c r="G35393"/>
      <c r="I35393"/>
      <c r="L35393"/>
    </row>
    <row r="35394" spans="7:12" x14ac:dyDescent="0.25">
      <c r="G35394"/>
      <c r="I35394"/>
      <c r="L35394"/>
    </row>
    <row r="35395" spans="7:12" x14ac:dyDescent="0.25">
      <c r="G35395"/>
      <c r="I35395"/>
      <c r="L35395"/>
    </row>
    <row r="35396" spans="7:12" x14ac:dyDescent="0.25">
      <c r="G35396"/>
      <c r="I35396"/>
      <c r="L35396"/>
    </row>
    <row r="35397" spans="7:12" x14ac:dyDescent="0.25">
      <c r="G35397"/>
      <c r="I35397"/>
      <c r="L35397"/>
    </row>
    <row r="35398" spans="7:12" x14ac:dyDescent="0.25">
      <c r="G35398"/>
      <c r="I35398"/>
      <c r="L35398"/>
    </row>
    <row r="35399" spans="7:12" x14ac:dyDescent="0.25">
      <c r="G35399"/>
      <c r="I35399"/>
      <c r="L35399"/>
    </row>
    <row r="35400" spans="7:12" x14ac:dyDescent="0.25">
      <c r="G35400"/>
      <c r="I35400"/>
      <c r="L35400"/>
    </row>
    <row r="35401" spans="7:12" x14ac:dyDescent="0.25">
      <c r="G35401"/>
      <c r="I35401"/>
      <c r="L35401"/>
    </row>
    <row r="35402" spans="7:12" x14ac:dyDescent="0.25">
      <c r="G35402"/>
      <c r="I35402"/>
      <c r="L35402"/>
    </row>
    <row r="35403" spans="7:12" x14ac:dyDescent="0.25">
      <c r="G35403"/>
      <c r="I35403"/>
      <c r="L35403"/>
    </row>
    <row r="35404" spans="7:12" x14ac:dyDescent="0.25">
      <c r="G35404"/>
      <c r="I35404"/>
      <c r="L35404"/>
    </row>
    <row r="35405" spans="7:12" x14ac:dyDescent="0.25">
      <c r="G35405"/>
      <c r="I35405"/>
      <c r="L35405"/>
    </row>
    <row r="35406" spans="7:12" x14ac:dyDescent="0.25">
      <c r="G35406"/>
      <c r="I35406"/>
      <c r="L35406"/>
    </row>
    <row r="35407" spans="7:12" x14ac:dyDescent="0.25">
      <c r="G35407"/>
      <c r="I35407"/>
      <c r="L35407"/>
    </row>
    <row r="35408" spans="7:12" x14ac:dyDescent="0.25">
      <c r="G35408"/>
      <c r="I35408"/>
      <c r="L35408"/>
    </row>
    <row r="35409" spans="7:12" x14ac:dyDescent="0.25">
      <c r="G35409"/>
      <c r="I35409"/>
      <c r="L35409"/>
    </row>
    <row r="35410" spans="7:12" x14ac:dyDescent="0.25">
      <c r="G35410"/>
      <c r="I35410"/>
      <c r="L35410"/>
    </row>
    <row r="35411" spans="7:12" x14ac:dyDescent="0.25">
      <c r="G35411"/>
      <c r="I35411"/>
      <c r="L35411"/>
    </row>
    <row r="35412" spans="7:12" x14ac:dyDescent="0.25">
      <c r="G35412"/>
      <c r="I35412"/>
      <c r="L35412"/>
    </row>
    <row r="35413" spans="7:12" x14ac:dyDescent="0.25">
      <c r="G35413"/>
      <c r="I35413"/>
      <c r="L35413"/>
    </row>
    <row r="35414" spans="7:12" x14ac:dyDescent="0.25">
      <c r="G35414"/>
      <c r="I35414"/>
      <c r="L35414"/>
    </row>
    <row r="35415" spans="7:12" x14ac:dyDescent="0.25">
      <c r="G35415"/>
      <c r="I35415"/>
      <c r="L35415"/>
    </row>
    <row r="35416" spans="7:12" x14ac:dyDescent="0.25">
      <c r="G35416"/>
      <c r="I35416"/>
      <c r="L35416"/>
    </row>
    <row r="35417" spans="7:12" x14ac:dyDescent="0.25">
      <c r="G35417"/>
      <c r="I35417"/>
      <c r="L35417"/>
    </row>
    <row r="35418" spans="7:12" x14ac:dyDescent="0.25">
      <c r="G35418"/>
      <c r="I35418"/>
      <c r="L35418"/>
    </row>
    <row r="35419" spans="7:12" x14ac:dyDescent="0.25">
      <c r="G35419"/>
      <c r="I35419"/>
      <c r="L35419"/>
    </row>
    <row r="35420" spans="7:12" x14ac:dyDescent="0.25">
      <c r="G35420"/>
      <c r="I35420"/>
      <c r="L35420"/>
    </row>
    <row r="35421" spans="7:12" x14ac:dyDescent="0.25">
      <c r="G35421"/>
      <c r="I35421"/>
      <c r="L35421"/>
    </row>
    <row r="35422" spans="7:12" x14ac:dyDescent="0.25">
      <c r="G35422"/>
      <c r="I35422"/>
      <c r="L35422"/>
    </row>
    <row r="35423" spans="7:12" x14ac:dyDescent="0.25">
      <c r="G35423"/>
      <c r="I35423"/>
      <c r="L35423"/>
    </row>
    <row r="35424" spans="7:12" x14ac:dyDescent="0.25">
      <c r="G35424"/>
      <c r="I35424"/>
      <c r="L35424"/>
    </row>
    <row r="35425" spans="7:12" x14ac:dyDescent="0.25">
      <c r="G35425"/>
      <c r="I35425"/>
      <c r="L35425"/>
    </row>
    <row r="35426" spans="7:12" x14ac:dyDescent="0.25">
      <c r="G35426"/>
      <c r="I35426"/>
      <c r="L35426"/>
    </row>
    <row r="35427" spans="7:12" x14ac:dyDescent="0.25">
      <c r="G35427"/>
      <c r="I35427"/>
      <c r="L35427"/>
    </row>
    <row r="35428" spans="7:12" x14ac:dyDescent="0.25">
      <c r="G35428"/>
      <c r="I35428"/>
      <c r="L35428"/>
    </row>
    <row r="35429" spans="7:12" x14ac:dyDescent="0.25">
      <c r="G35429"/>
      <c r="I35429"/>
      <c r="L35429"/>
    </row>
    <row r="35430" spans="7:12" x14ac:dyDescent="0.25">
      <c r="G35430"/>
      <c r="I35430"/>
      <c r="L35430"/>
    </row>
    <row r="35431" spans="7:12" x14ac:dyDescent="0.25">
      <c r="G35431"/>
      <c r="I35431"/>
      <c r="L35431"/>
    </row>
    <row r="35432" spans="7:12" x14ac:dyDescent="0.25">
      <c r="G35432"/>
      <c r="I35432"/>
      <c r="L35432"/>
    </row>
    <row r="35433" spans="7:12" x14ac:dyDescent="0.25">
      <c r="G35433"/>
      <c r="I35433"/>
      <c r="L35433"/>
    </row>
    <row r="35434" spans="7:12" x14ac:dyDescent="0.25">
      <c r="G35434"/>
      <c r="I35434"/>
      <c r="L35434"/>
    </row>
    <row r="35435" spans="7:12" x14ac:dyDescent="0.25">
      <c r="G35435"/>
      <c r="I35435"/>
      <c r="L35435"/>
    </row>
    <row r="35436" spans="7:12" x14ac:dyDescent="0.25">
      <c r="G35436"/>
      <c r="I35436"/>
      <c r="L35436"/>
    </row>
    <row r="35437" spans="7:12" x14ac:dyDescent="0.25">
      <c r="G35437"/>
      <c r="I35437"/>
      <c r="L35437"/>
    </row>
    <row r="35438" spans="7:12" x14ac:dyDescent="0.25">
      <c r="G35438"/>
      <c r="I35438"/>
      <c r="L35438"/>
    </row>
    <row r="35439" spans="7:12" x14ac:dyDescent="0.25">
      <c r="G35439"/>
      <c r="I35439"/>
      <c r="L35439"/>
    </row>
    <row r="35440" spans="7:12" x14ac:dyDescent="0.25">
      <c r="G35440"/>
      <c r="I35440"/>
      <c r="L35440"/>
    </row>
    <row r="35441" spans="7:12" x14ac:dyDescent="0.25">
      <c r="G35441"/>
      <c r="I35441"/>
      <c r="L35441"/>
    </row>
    <row r="35442" spans="7:12" x14ac:dyDescent="0.25">
      <c r="G35442"/>
      <c r="I35442"/>
      <c r="L35442"/>
    </row>
    <row r="35443" spans="7:12" x14ac:dyDescent="0.25">
      <c r="G35443"/>
      <c r="I35443"/>
      <c r="L35443"/>
    </row>
    <row r="35444" spans="7:12" x14ac:dyDescent="0.25">
      <c r="G35444"/>
      <c r="I35444"/>
      <c r="L35444"/>
    </row>
    <row r="35445" spans="7:12" x14ac:dyDescent="0.25">
      <c r="G35445"/>
      <c r="I35445"/>
      <c r="L35445"/>
    </row>
    <row r="35446" spans="7:12" x14ac:dyDescent="0.25">
      <c r="G35446"/>
      <c r="I35446"/>
      <c r="L35446"/>
    </row>
    <row r="35447" spans="7:12" x14ac:dyDescent="0.25">
      <c r="G35447"/>
      <c r="I35447"/>
      <c r="L35447"/>
    </row>
    <row r="35448" spans="7:12" x14ac:dyDescent="0.25">
      <c r="G35448"/>
      <c r="I35448"/>
      <c r="L35448"/>
    </row>
    <row r="35449" spans="7:12" x14ac:dyDescent="0.25">
      <c r="G35449"/>
      <c r="I35449"/>
      <c r="L35449"/>
    </row>
    <row r="35450" spans="7:12" x14ac:dyDescent="0.25">
      <c r="G35450"/>
      <c r="I35450"/>
      <c r="L35450"/>
    </row>
    <row r="35451" spans="7:12" x14ac:dyDescent="0.25">
      <c r="G35451"/>
      <c r="I35451"/>
      <c r="L35451"/>
    </row>
    <row r="35452" spans="7:12" x14ac:dyDescent="0.25">
      <c r="G35452"/>
      <c r="I35452"/>
      <c r="L35452"/>
    </row>
    <row r="35453" spans="7:12" x14ac:dyDescent="0.25">
      <c r="G35453"/>
      <c r="I35453"/>
      <c r="L35453"/>
    </row>
    <row r="35454" spans="7:12" x14ac:dyDescent="0.25">
      <c r="G35454"/>
      <c r="I35454"/>
      <c r="L35454"/>
    </row>
    <row r="35455" spans="7:12" x14ac:dyDescent="0.25">
      <c r="G35455"/>
      <c r="I35455"/>
      <c r="L35455"/>
    </row>
    <row r="35456" spans="7:12" x14ac:dyDescent="0.25">
      <c r="G35456"/>
      <c r="I35456"/>
      <c r="L35456"/>
    </row>
    <row r="35457" spans="7:12" x14ac:dyDescent="0.25">
      <c r="G35457"/>
      <c r="I35457"/>
      <c r="L35457"/>
    </row>
    <row r="35458" spans="7:12" x14ac:dyDescent="0.25">
      <c r="G35458"/>
      <c r="I35458"/>
      <c r="L35458"/>
    </row>
    <row r="35459" spans="7:12" x14ac:dyDescent="0.25">
      <c r="G35459"/>
      <c r="I35459"/>
      <c r="L35459"/>
    </row>
    <row r="35460" spans="7:12" x14ac:dyDescent="0.25">
      <c r="G35460"/>
      <c r="I35460"/>
      <c r="L35460"/>
    </row>
    <row r="35461" spans="7:12" x14ac:dyDescent="0.25">
      <c r="G35461"/>
      <c r="I35461"/>
      <c r="L35461"/>
    </row>
    <row r="35462" spans="7:12" x14ac:dyDescent="0.25">
      <c r="G35462"/>
      <c r="I35462"/>
      <c r="L35462"/>
    </row>
    <row r="35463" spans="7:12" x14ac:dyDescent="0.25">
      <c r="G35463"/>
      <c r="I35463"/>
      <c r="L35463"/>
    </row>
    <row r="35464" spans="7:12" x14ac:dyDescent="0.25">
      <c r="G35464"/>
      <c r="I35464"/>
      <c r="L35464"/>
    </row>
    <row r="35465" spans="7:12" x14ac:dyDescent="0.25">
      <c r="G35465"/>
      <c r="I35465"/>
      <c r="L35465"/>
    </row>
    <row r="35466" spans="7:12" x14ac:dyDescent="0.25">
      <c r="G35466"/>
      <c r="I35466"/>
      <c r="L35466"/>
    </row>
    <row r="35467" spans="7:12" x14ac:dyDescent="0.25">
      <c r="G35467"/>
      <c r="I35467"/>
      <c r="L35467"/>
    </row>
    <row r="35468" spans="7:12" x14ac:dyDescent="0.25">
      <c r="G35468"/>
      <c r="I35468"/>
      <c r="L35468"/>
    </row>
    <row r="35469" spans="7:12" x14ac:dyDescent="0.25">
      <c r="G35469"/>
      <c r="I35469"/>
      <c r="L35469"/>
    </row>
    <row r="35470" spans="7:12" x14ac:dyDescent="0.25">
      <c r="G35470"/>
      <c r="I35470"/>
      <c r="L35470"/>
    </row>
    <row r="35471" spans="7:12" x14ac:dyDescent="0.25">
      <c r="G35471"/>
      <c r="I35471"/>
      <c r="L35471"/>
    </row>
    <row r="35472" spans="7:12" x14ac:dyDescent="0.25">
      <c r="G35472"/>
      <c r="I35472"/>
      <c r="L35472"/>
    </row>
    <row r="35473" spans="7:12" x14ac:dyDescent="0.25">
      <c r="G35473"/>
      <c r="I35473"/>
      <c r="L35473"/>
    </row>
    <row r="35474" spans="7:12" x14ac:dyDescent="0.25">
      <c r="G35474"/>
      <c r="I35474"/>
      <c r="L35474"/>
    </row>
    <row r="35475" spans="7:12" x14ac:dyDescent="0.25">
      <c r="G35475"/>
      <c r="I35475"/>
      <c r="L35475"/>
    </row>
    <row r="35476" spans="7:12" x14ac:dyDescent="0.25">
      <c r="G35476"/>
      <c r="I35476"/>
      <c r="L35476"/>
    </row>
    <row r="35477" spans="7:12" x14ac:dyDescent="0.25">
      <c r="G35477"/>
      <c r="I35477"/>
      <c r="L35477"/>
    </row>
    <row r="35478" spans="7:12" x14ac:dyDescent="0.25">
      <c r="G35478"/>
      <c r="I35478"/>
      <c r="L35478"/>
    </row>
    <row r="35479" spans="7:12" x14ac:dyDescent="0.25">
      <c r="G35479"/>
      <c r="I35479"/>
      <c r="L35479"/>
    </row>
    <row r="35480" spans="7:12" x14ac:dyDescent="0.25">
      <c r="G35480"/>
      <c r="I35480"/>
      <c r="L35480"/>
    </row>
    <row r="35481" spans="7:12" x14ac:dyDescent="0.25">
      <c r="G35481"/>
      <c r="I35481"/>
      <c r="L35481"/>
    </row>
    <row r="35482" spans="7:12" x14ac:dyDescent="0.25">
      <c r="G35482"/>
      <c r="I35482"/>
      <c r="L35482"/>
    </row>
    <row r="35483" spans="7:12" x14ac:dyDescent="0.25">
      <c r="G35483"/>
      <c r="I35483"/>
      <c r="L35483"/>
    </row>
    <row r="35484" spans="7:12" x14ac:dyDescent="0.25">
      <c r="G35484"/>
      <c r="I35484"/>
      <c r="L35484"/>
    </row>
    <row r="35485" spans="7:12" x14ac:dyDescent="0.25">
      <c r="G35485"/>
      <c r="I35485"/>
      <c r="L35485"/>
    </row>
    <row r="35486" spans="7:12" x14ac:dyDescent="0.25">
      <c r="G35486"/>
      <c r="I35486"/>
      <c r="L35486"/>
    </row>
    <row r="35487" spans="7:12" x14ac:dyDescent="0.25">
      <c r="G35487"/>
      <c r="I35487"/>
      <c r="L35487"/>
    </row>
    <row r="35488" spans="7:12" x14ac:dyDescent="0.25">
      <c r="G35488"/>
      <c r="I35488"/>
      <c r="L35488"/>
    </row>
    <row r="35489" spans="7:12" x14ac:dyDescent="0.25">
      <c r="G35489"/>
      <c r="I35489"/>
      <c r="L35489"/>
    </row>
    <row r="35490" spans="7:12" x14ac:dyDescent="0.25">
      <c r="G35490"/>
      <c r="I35490"/>
      <c r="L35490"/>
    </row>
    <row r="35491" spans="7:12" x14ac:dyDescent="0.25">
      <c r="G35491"/>
      <c r="I35491"/>
      <c r="L35491"/>
    </row>
    <row r="35492" spans="7:12" x14ac:dyDescent="0.25">
      <c r="G35492"/>
      <c r="I35492"/>
      <c r="L35492"/>
    </row>
    <row r="35493" spans="7:12" x14ac:dyDescent="0.25">
      <c r="G35493"/>
      <c r="I35493"/>
      <c r="L35493"/>
    </row>
    <row r="35494" spans="7:12" x14ac:dyDescent="0.25">
      <c r="G35494"/>
      <c r="I35494"/>
      <c r="L35494"/>
    </row>
    <row r="35495" spans="7:12" x14ac:dyDescent="0.25">
      <c r="G35495"/>
      <c r="I35495"/>
      <c r="L35495"/>
    </row>
    <row r="35496" spans="7:12" x14ac:dyDescent="0.25">
      <c r="G35496"/>
      <c r="I35496"/>
      <c r="L35496"/>
    </row>
    <row r="35497" spans="7:12" x14ac:dyDescent="0.25">
      <c r="G35497"/>
      <c r="I35497"/>
      <c r="L35497"/>
    </row>
    <row r="35498" spans="7:12" x14ac:dyDescent="0.25">
      <c r="G35498"/>
      <c r="I35498"/>
      <c r="L35498"/>
    </row>
    <row r="35499" spans="7:12" x14ac:dyDescent="0.25">
      <c r="G35499"/>
      <c r="I35499"/>
      <c r="L35499"/>
    </row>
    <row r="35500" spans="7:12" x14ac:dyDescent="0.25">
      <c r="G35500"/>
      <c r="I35500"/>
      <c r="L35500"/>
    </row>
    <row r="35501" spans="7:12" x14ac:dyDescent="0.25">
      <c r="G35501"/>
      <c r="I35501"/>
      <c r="L35501"/>
    </row>
    <row r="35502" spans="7:12" x14ac:dyDescent="0.25">
      <c r="G35502"/>
      <c r="I35502"/>
      <c r="L35502"/>
    </row>
    <row r="35503" spans="7:12" x14ac:dyDescent="0.25">
      <c r="G35503"/>
      <c r="I35503"/>
      <c r="L35503"/>
    </row>
    <row r="35504" spans="7:12" x14ac:dyDescent="0.25">
      <c r="G35504"/>
      <c r="I35504"/>
      <c r="L35504"/>
    </row>
    <row r="35505" spans="7:12" x14ac:dyDescent="0.25">
      <c r="G35505"/>
      <c r="I35505"/>
      <c r="L35505"/>
    </row>
    <row r="35506" spans="7:12" x14ac:dyDescent="0.25">
      <c r="G35506"/>
      <c r="I35506"/>
      <c r="L35506"/>
    </row>
    <row r="35507" spans="7:12" x14ac:dyDescent="0.25">
      <c r="G35507"/>
      <c r="I35507"/>
      <c r="L35507"/>
    </row>
    <row r="35508" spans="7:12" x14ac:dyDescent="0.25">
      <c r="G35508"/>
      <c r="I35508"/>
      <c r="L35508"/>
    </row>
    <row r="35509" spans="7:12" x14ac:dyDescent="0.25">
      <c r="G35509"/>
      <c r="I35509"/>
      <c r="L35509"/>
    </row>
    <row r="35510" spans="7:12" x14ac:dyDescent="0.25">
      <c r="G35510"/>
      <c r="I35510"/>
      <c r="L35510"/>
    </row>
    <row r="35511" spans="7:12" x14ac:dyDescent="0.25">
      <c r="G35511"/>
      <c r="I35511"/>
      <c r="L35511"/>
    </row>
    <row r="35512" spans="7:12" x14ac:dyDescent="0.25">
      <c r="G35512"/>
      <c r="I35512"/>
      <c r="L35512"/>
    </row>
    <row r="35513" spans="7:12" x14ac:dyDescent="0.25">
      <c r="G35513"/>
      <c r="I35513"/>
      <c r="L35513"/>
    </row>
    <row r="35514" spans="7:12" x14ac:dyDescent="0.25">
      <c r="G35514"/>
      <c r="I35514"/>
      <c r="L35514"/>
    </row>
    <row r="35515" spans="7:12" x14ac:dyDescent="0.25">
      <c r="G35515"/>
      <c r="I35515"/>
      <c r="L35515"/>
    </row>
    <row r="35516" spans="7:12" x14ac:dyDescent="0.25">
      <c r="G35516"/>
      <c r="I35516"/>
      <c r="L35516"/>
    </row>
    <row r="35517" spans="7:12" x14ac:dyDescent="0.25">
      <c r="G35517"/>
      <c r="I35517"/>
      <c r="L35517"/>
    </row>
    <row r="35518" spans="7:12" x14ac:dyDescent="0.25">
      <c r="G35518"/>
      <c r="I35518"/>
      <c r="L35518"/>
    </row>
    <row r="35519" spans="7:12" x14ac:dyDescent="0.25">
      <c r="G35519"/>
      <c r="I35519"/>
      <c r="L35519"/>
    </row>
    <row r="35520" spans="7:12" x14ac:dyDescent="0.25">
      <c r="G35520"/>
      <c r="I35520"/>
      <c r="L35520"/>
    </row>
    <row r="35521" spans="7:12" x14ac:dyDescent="0.25">
      <c r="G35521"/>
      <c r="I35521"/>
      <c r="L35521"/>
    </row>
    <row r="35522" spans="7:12" x14ac:dyDescent="0.25">
      <c r="G35522"/>
      <c r="I35522"/>
      <c r="L35522"/>
    </row>
    <row r="35523" spans="7:12" x14ac:dyDescent="0.25">
      <c r="G35523"/>
      <c r="I35523"/>
      <c r="L35523"/>
    </row>
    <row r="35524" spans="7:12" x14ac:dyDescent="0.25">
      <c r="G35524"/>
      <c r="I35524"/>
      <c r="L35524"/>
    </row>
    <row r="35525" spans="7:12" x14ac:dyDescent="0.25">
      <c r="G35525"/>
      <c r="I35525"/>
      <c r="L35525"/>
    </row>
    <row r="35526" spans="7:12" x14ac:dyDescent="0.25">
      <c r="G35526"/>
      <c r="I35526"/>
      <c r="L35526"/>
    </row>
    <row r="35527" spans="7:12" x14ac:dyDescent="0.25">
      <c r="G35527"/>
      <c r="I35527"/>
      <c r="L35527"/>
    </row>
    <row r="35528" spans="7:12" x14ac:dyDescent="0.25">
      <c r="G35528"/>
      <c r="I35528"/>
      <c r="L35528"/>
    </row>
    <row r="35529" spans="7:12" x14ac:dyDescent="0.25">
      <c r="G35529"/>
      <c r="I35529"/>
      <c r="L35529"/>
    </row>
    <row r="35530" spans="7:12" x14ac:dyDescent="0.25">
      <c r="G35530"/>
      <c r="I35530"/>
      <c r="L35530"/>
    </row>
    <row r="35531" spans="7:12" x14ac:dyDescent="0.25">
      <c r="G35531"/>
      <c r="I35531"/>
      <c r="L35531"/>
    </row>
    <row r="35532" spans="7:12" x14ac:dyDescent="0.25">
      <c r="G35532"/>
      <c r="I35532"/>
      <c r="L35532"/>
    </row>
    <row r="35533" spans="7:12" x14ac:dyDescent="0.25">
      <c r="G35533"/>
      <c r="I35533"/>
      <c r="L35533"/>
    </row>
    <row r="35534" spans="7:12" x14ac:dyDescent="0.25">
      <c r="G35534"/>
      <c r="I35534"/>
      <c r="L35534"/>
    </row>
    <row r="35535" spans="7:12" x14ac:dyDescent="0.25">
      <c r="G35535"/>
      <c r="I35535"/>
      <c r="L35535"/>
    </row>
    <row r="35536" spans="7:12" x14ac:dyDescent="0.25">
      <c r="G35536"/>
      <c r="I35536"/>
      <c r="L35536"/>
    </row>
    <row r="35537" spans="7:12" x14ac:dyDescent="0.25">
      <c r="G35537"/>
      <c r="I35537"/>
      <c r="L35537"/>
    </row>
    <row r="35538" spans="7:12" x14ac:dyDescent="0.25">
      <c r="G35538"/>
      <c r="I35538"/>
      <c r="L35538"/>
    </row>
    <row r="35539" spans="7:12" x14ac:dyDescent="0.25">
      <c r="G35539"/>
      <c r="I35539"/>
      <c r="L35539"/>
    </row>
    <row r="35540" spans="7:12" x14ac:dyDescent="0.25">
      <c r="G35540"/>
      <c r="I35540"/>
      <c r="L35540"/>
    </row>
    <row r="35541" spans="7:12" x14ac:dyDescent="0.25">
      <c r="G35541"/>
      <c r="I35541"/>
      <c r="L35541"/>
    </row>
    <row r="35542" spans="7:12" x14ac:dyDescent="0.25">
      <c r="G35542"/>
      <c r="I35542"/>
      <c r="L35542"/>
    </row>
    <row r="35543" spans="7:12" x14ac:dyDescent="0.25">
      <c r="G35543"/>
      <c r="I35543"/>
      <c r="L35543"/>
    </row>
    <row r="35544" spans="7:12" x14ac:dyDescent="0.25">
      <c r="G35544"/>
      <c r="I35544"/>
      <c r="L35544"/>
    </row>
    <row r="35545" spans="7:12" x14ac:dyDescent="0.25">
      <c r="G35545"/>
      <c r="I35545"/>
      <c r="L35545"/>
    </row>
    <row r="35546" spans="7:12" x14ac:dyDescent="0.25">
      <c r="G35546"/>
      <c r="I35546"/>
      <c r="L35546"/>
    </row>
    <row r="35547" spans="7:12" x14ac:dyDescent="0.25">
      <c r="G35547"/>
      <c r="I35547"/>
      <c r="L35547"/>
    </row>
    <row r="35548" spans="7:12" x14ac:dyDescent="0.25">
      <c r="G35548"/>
      <c r="I35548"/>
      <c r="L35548"/>
    </row>
    <row r="35549" spans="7:12" x14ac:dyDescent="0.25">
      <c r="G35549"/>
      <c r="I35549"/>
      <c r="L35549"/>
    </row>
    <row r="35550" spans="7:12" x14ac:dyDescent="0.25">
      <c r="G35550"/>
      <c r="I35550"/>
      <c r="L35550"/>
    </row>
    <row r="35551" spans="7:12" x14ac:dyDescent="0.25">
      <c r="G35551"/>
      <c r="I35551"/>
      <c r="L35551"/>
    </row>
    <row r="35552" spans="7:12" x14ac:dyDescent="0.25">
      <c r="G35552"/>
      <c r="I35552"/>
      <c r="L35552"/>
    </row>
    <row r="35553" spans="7:12" x14ac:dyDescent="0.25">
      <c r="G35553"/>
      <c r="I35553"/>
      <c r="L35553"/>
    </row>
    <row r="35554" spans="7:12" x14ac:dyDescent="0.25">
      <c r="G35554"/>
      <c r="I35554"/>
      <c r="L35554"/>
    </row>
    <row r="35555" spans="7:12" x14ac:dyDescent="0.25">
      <c r="G35555"/>
      <c r="I35555"/>
      <c r="L35555"/>
    </row>
    <row r="35556" spans="7:12" x14ac:dyDescent="0.25">
      <c r="G35556"/>
      <c r="I35556"/>
      <c r="L35556"/>
    </row>
    <row r="35557" spans="7:12" x14ac:dyDescent="0.25">
      <c r="G35557"/>
      <c r="I35557"/>
      <c r="L35557"/>
    </row>
    <row r="35558" spans="7:12" x14ac:dyDescent="0.25">
      <c r="G35558"/>
      <c r="I35558"/>
      <c r="L35558"/>
    </row>
    <row r="35559" spans="7:12" x14ac:dyDescent="0.25">
      <c r="G35559"/>
      <c r="I35559"/>
      <c r="L35559"/>
    </row>
    <row r="35560" spans="7:12" x14ac:dyDescent="0.25">
      <c r="G35560"/>
      <c r="I35560"/>
      <c r="L35560"/>
    </row>
    <row r="35561" spans="7:12" x14ac:dyDescent="0.25">
      <c r="G35561"/>
      <c r="I35561"/>
      <c r="L35561"/>
    </row>
    <row r="35562" spans="7:12" x14ac:dyDescent="0.25">
      <c r="G35562"/>
      <c r="I35562"/>
      <c r="L35562"/>
    </row>
    <row r="35563" spans="7:12" x14ac:dyDescent="0.25">
      <c r="G35563"/>
      <c r="I35563"/>
      <c r="L35563"/>
    </row>
    <row r="35564" spans="7:12" x14ac:dyDescent="0.25">
      <c r="G35564"/>
      <c r="I35564"/>
      <c r="L35564"/>
    </row>
    <row r="35565" spans="7:12" x14ac:dyDescent="0.25">
      <c r="G35565"/>
      <c r="I35565"/>
      <c r="L35565"/>
    </row>
    <row r="35566" spans="7:12" x14ac:dyDescent="0.25">
      <c r="G35566"/>
      <c r="I35566"/>
      <c r="L35566"/>
    </row>
    <row r="35567" spans="7:12" x14ac:dyDescent="0.25">
      <c r="G35567"/>
      <c r="I35567"/>
      <c r="L35567"/>
    </row>
    <row r="35568" spans="7:12" x14ac:dyDescent="0.25">
      <c r="G35568"/>
      <c r="I35568"/>
      <c r="L35568"/>
    </row>
    <row r="35569" spans="7:12" x14ac:dyDescent="0.25">
      <c r="G35569"/>
      <c r="I35569"/>
      <c r="L35569"/>
    </row>
    <row r="35570" spans="7:12" x14ac:dyDescent="0.25">
      <c r="G35570"/>
      <c r="I35570"/>
      <c r="L35570"/>
    </row>
    <row r="35571" spans="7:12" x14ac:dyDescent="0.25">
      <c r="G35571"/>
      <c r="I35571"/>
      <c r="L35571"/>
    </row>
    <row r="35572" spans="7:12" x14ac:dyDescent="0.25">
      <c r="G35572"/>
      <c r="I35572"/>
      <c r="L35572"/>
    </row>
    <row r="35573" spans="7:12" x14ac:dyDescent="0.25">
      <c r="G35573"/>
      <c r="I35573"/>
      <c r="L35573"/>
    </row>
    <row r="35574" spans="7:12" x14ac:dyDescent="0.25">
      <c r="G35574"/>
      <c r="I35574"/>
      <c r="L35574"/>
    </row>
    <row r="35575" spans="7:12" x14ac:dyDescent="0.25">
      <c r="G35575"/>
      <c r="I35575"/>
      <c r="L35575"/>
    </row>
    <row r="35576" spans="7:12" x14ac:dyDescent="0.25">
      <c r="G35576"/>
      <c r="I35576"/>
      <c r="L35576"/>
    </row>
    <row r="35577" spans="7:12" x14ac:dyDescent="0.25">
      <c r="G35577"/>
      <c r="I35577"/>
      <c r="L35577"/>
    </row>
    <row r="35578" spans="7:12" x14ac:dyDescent="0.25">
      <c r="G35578"/>
      <c r="I35578"/>
      <c r="L35578"/>
    </row>
    <row r="35579" spans="7:12" x14ac:dyDescent="0.25">
      <c r="G35579"/>
      <c r="I35579"/>
      <c r="L35579"/>
    </row>
    <row r="35580" spans="7:12" x14ac:dyDescent="0.25">
      <c r="G35580"/>
      <c r="I35580"/>
      <c r="L35580"/>
    </row>
    <row r="35581" spans="7:12" x14ac:dyDescent="0.25">
      <c r="G35581"/>
      <c r="I35581"/>
      <c r="L35581"/>
    </row>
    <row r="35582" spans="7:12" x14ac:dyDescent="0.25">
      <c r="G35582"/>
      <c r="I35582"/>
      <c r="L35582"/>
    </row>
    <row r="35583" spans="7:12" x14ac:dyDescent="0.25">
      <c r="G35583"/>
      <c r="I35583"/>
      <c r="L35583"/>
    </row>
    <row r="35584" spans="7:12" x14ac:dyDescent="0.25">
      <c r="G35584"/>
      <c r="I35584"/>
      <c r="L35584"/>
    </row>
    <row r="35585" spans="7:12" x14ac:dyDescent="0.25">
      <c r="G35585"/>
      <c r="I35585"/>
      <c r="L35585"/>
    </row>
    <row r="35586" spans="7:12" x14ac:dyDescent="0.25">
      <c r="G35586"/>
      <c r="I35586"/>
      <c r="L35586"/>
    </row>
    <row r="35587" spans="7:12" x14ac:dyDescent="0.25">
      <c r="G35587"/>
      <c r="I35587"/>
      <c r="L35587"/>
    </row>
    <row r="35588" spans="7:12" x14ac:dyDescent="0.25">
      <c r="G35588"/>
      <c r="I35588"/>
      <c r="L35588"/>
    </row>
    <row r="35589" spans="7:12" x14ac:dyDescent="0.25">
      <c r="G35589"/>
      <c r="I35589"/>
      <c r="L35589"/>
    </row>
    <row r="35590" spans="7:12" x14ac:dyDescent="0.25">
      <c r="G35590"/>
      <c r="I35590"/>
      <c r="L35590"/>
    </row>
    <row r="35591" spans="7:12" x14ac:dyDescent="0.25">
      <c r="G35591"/>
      <c r="I35591"/>
      <c r="L35591"/>
    </row>
    <row r="35592" spans="7:12" x14ac:dyDescent="0.25">
      <c r="G35592"/>
      <c r="I35592"/>
      <c r="L35592"/>
    </row>
    <row r="35593" spans="7:12" x14ac:dyDescent="0.25">
      <c r="G35593"/>
      <c r="I35593"/>
      <c r="L35593"/>
    </row>
    <row r="35594" spans="7:12" x14ac:dyDescent="0.25">
      <c r="G35594"/>
      <c r="I35594"/>
      <c r="L35594"/>
    </row>
    <row r="35595" spans="7:12" x14ac:dyDescent="0.25">
      <c r="G35595"/>
      <c r="I35595"/>
      <c r="L35595"/>
    </row>
    <row r="35596" spans="7:12" x14ac:dyDescent="0.25">
      <c r="G35596"/>
      <c r="I35596"/>
      <c r="L35596"/>
    </row>
    <row r="35597" spans="7:12" x14ac:dyDescent="0.25">
      <c r="G35597"/>
      <c r="I35597"/>
      <c r="L35597"/>
    </row>
    <row r="35598" spans="7:12" x14ac:dyDescent="0.25">
      <c r="G35598"/>
      <c r="I35598"/>
      <c r="L35598"/>
    </row>
    <row r="35599" spans="7:12" x14ac:dyDescent="0.25">
      <c r="G35599"/>
      <c r="I35599"/>
      <c r="L35599"/>
    </row>
    <row r="35600" spans="7:12" x14ac:dyDescent="0.25">
      <c r="G35600"/>
      <c r="I35600"/>
      <c r="L35600"/>
    </row>
    <row r="35601" spans="7:12" x14ac:dyDescent="0.25">
      <c r="G35601"/>
      <c r="I35601"/>
      <c r="L35601"/>
    </row>
    <row r="35602" spans="7:12" x14ac:dyDescent="0.25">
      <c r="G35602"/>
      <c r="I35602"/>
      <c r="L35602"/>
    </row>
    <row r="35603" spans="7:12" x14ac:dyDescent="0.25">
      <c r="G35603"/>
      <c r="I35603"/>
      <c r="L35603"/>
    </row>
    <row r="35604" spans="7:12" x14ac:dyDescent="0.25">
      <c r="G35604"/>
      <c r="I35604"/>
      <c r="L35604"/>
    </row>
    <row r="35605" spans="7:12" x14ac:dyDescent="0.25">
      <c r="G35605"/>
      <c r="I35605"/>
      <c r="L35605"/>
    </row>
    <row r="35606" spans="7:12" x14ac:dyDescent="0.25">
      <c r="G35606"/>
      <c r="I35606"/>
      <c r="L35606"/>
    </row>
    <row r="35607" spans="7:12" x14ac:dyDescent="0.25">
      <c r="G35607"/>
      <c r="I35607"/>
      <c r="L35607"/>
    </row>
    <row r="35608" spans="7:12" x14ac:dyDescent="0.25">
      <c r="G35608"/>
      <c r="I35608"/>
      <c r="L35608"/>
    </row>
    <row r="35609" spans="7:12" x14ac:dyDescent="0.25">
      <c r="G35609"/>
      <c r="I35609"/>
      <c r="L35609"/>
    </row>
    <row r="35610" spans="7:12" x14ac:dyDescent="0.25">
      <c r="G35610"/>
      <c r="I35610"/>
      <c r="L35610"/>
    </row>
    <row r="35611" spans="7:12" x14ac:dyDescent="0.25">
      <c r="G35611"/>
      <c r="I35611"/>
      <c r="L35611"/>
    </row>
    <row r="35612" spans="7:12" x14ac:dyDescent="0.25">
      <c r="G35612"/>
      <c r="I35612"/>
      <c r="L35612"/>
    </row>
    <row r="35613" spans="7:12" x14ac:dyDescent="0.25">
      <c r="G35613"/>
      <c r="I35613"/>
      <c r="L35613"/>
    </row>
    <row r="35614" spans="7:12" x14ac:dyDescent="0.25">
      <c r="G35614"/>
      <c r="I35614"/>
      <c r="L35614"/>
    </row>
    <row r="35615" spans="7:12" x14ac:dyDescent="0.25">
      <c r="G35615"/>
      <c r="I35615"/>
      <c r="L35615"/>
    </row>
    <row r="35616" spans="7:12" x14ac:dyDescent="0.25">
      <c r="G35616"/>
      <c r="I35616"/>
      <c r="L35616"/>
    </row>
    <row r="35617" spans="7:12" x14ac:dyDescent="0.25">
      <c r="G35617"/>
      <c r="I35617"/>
      <c r="L35617"/>
    </row>
    <row r="35618" spans="7:12" x14ac:dyDescent="0.25">
      <c r="G35618"/>
      <c r="I35618"/>
      <c r="L35618"/>
    </row>
    <row r="35619" spans="7:12" x14ac:dyDescent="0.25">
      <c r="G35619"/>
      <c r="I35619"/>
      <c r="L35619"/>
    </row>
    <row r="35620" spans="7:12" x14ac:dyDescent="0.25">
      <c r="G35620"/>
      <c r="I35620"/>
      <c r="L35620"/>
    </row>
    <row r="35621" spans="7:12" x14ac:dyDescent="0.25">
      <c r="G35621"/>
      <c r="I35621"/>
      <c r="L35621"/>
    </row>
    <row r="35622" spans="7:12" x14ac:dyDescent="0.25">
      <c r="G35622"/>
      <c r="I35622"/>
      <c r="L35622"/>
    </row>
    <row r="35623" spans="7:12" x14ac:dyDescent="0.25">
      <c r="G35623"/>
      <c r="I35623"/>
      <c r="L35623"/>
    </row>
    <row r="35624" spans="7:12" x14ac:dyDescent="0.25">
      <c r="G35624"/>
      <c r="I35624"/>
      <c r="L35624"/>
    </row>
    <row r="35625" spans="7:12" x14ac:dyDescent="0.25">
      <c r="G35625"/>
      <c r="I35625"/>
      <c r="L35625"/>
    </row>
    <row r="35626" spans="7:12" x14ac:dyDescent="0.25">
      <c r="G35626"/>
      <c r="I35626"/>
      <c r="L35626"/>
    </row>
    <row r="35627" spans="7:12" x14ac:dyDescent="0.25">
      <c r="G35627"/>
      <c r="I35627"/>
      <c r="L35627"/>
    </row>
    <row r="35628" spans="7:12" x14ac:dyDescent="0.25">
      <c r="G35628"/>
      <c r="I35628"/>
      <c r="L35628"/>
    </row>
    <row r="35629" spans="7:12" x14ac:dyDescent="0.25">
      <c r="G35629"/>
      <c r="I35629"/>
      <c r="L35629"/>
    </row>
    <row r="35630" spans="7:12" x14ac:dyDescent="0.25">
      <c r="G35630"/>
      <c r="I35630"/>
      <c r="L35630"/>
    </row>
    <row r="35631" spans="7:12" x14ac:dyDescent="0.25">
      <c r="G35631"/>
      <c r="I35631"/>
      <c r="L35631"/>
    </row>
    <row r="35632" spans="7:12" x14ac:dyDescent="0.25">
      <c r="G35632"/>
      <c r="I35632"/>
      <c r="L35632"/>
    </row>
    <row r="35633" spans="7:12" x14ac:dyDescent="0.25">
      <c r="G35633"/>
      <c r="I35633"/>
      <c r="L35633"/>
    </row>
    <row r="35634" spans="7:12" x14ac:dyDescent="0.25">
      <c r="G35634"/>
      <c r="I35634"/>
      <c r="L35634"/>
    </row>
    <row r="35635" spans="7:12" x14ac:dyDescent="0.25">
      <c r="G35635"/>
      <c r="I35635"/>
      <c r="L35635"/>
    </row>
    <row r="35636" spans="7:12" x14ac:dyDescent="0.25">
      <c r="G35636"/>
      <c r="I35636"/>
      <c r="L35636"/>
    </row>
    <row r="35637" spans="7:12" x14ac:dyDescent="0.25">
      <c r="G35637"/>
      <c r="I35637"/>
      <c r="L35637"/>
    </row>
    <row r="35638" spans="7:12" x14ac:dyDescent="0.25">
      <c r="G35638"/>
      <c r="I35638"/>
      <c r="L35638"/>
    </row>
    <row r="35639" spans="7:12" x14ac:dyDescent="0.25">
      <c r="G35639"/>
      <c r="I35639"/>
      <c r="L35639"/>
    </row>
    <row r="35640" spans="7:12" x14ac:dyDescent="0.25">
      <c r="G35640"/>
      <c r="I35640"/>
      <c r="L35640"/>
    </row>
    <row r="35641" spans="7:12" x14ac:dyDescent="0.25">
      <c r="G35641"/>
      <c r="I35641"/>
      <c r="L35641"/>
    </row>
    <row r="35642" spans="7:12" x14ac:dyDescent="0.25">
      <c r="G35642"/>
      <c r="I35642"/>
      <c r="L35642"/>
    </row>
    <row r="35643" spans="7:12" x14ac:dyDescent="0.25">
      <c r="G35643"/>
      <c r="I35643"/>
      <c r="L35643"/>
    </row>
    <row r="35644" spans="7:12" x14ac:dyDescent="0.25">
      <c r="G35644"/>
      <c r="I35644"/>
      <c r="L35644"/>
    </row>
    <row r="35645" spans="7:12" x14ac:dyDescent="0.25">
      <c r="G35645"/>
      <c r="I35645"/>
      <c r="L35645"/>
    </row>
    <row r="35646" spans="7:12" x14ac:dyDescent="0.25">
      <c r="G35646"/>
      <c r="I35646"/>
      <c r="L35646"/>
    </row>
    <row r="35647" spans="7:12" x14ac:dyDescent="0.25">
      <c r="G35647"/>
      <c r="I35647"/>
      <c r="L35647"/>
    </row>
    <row r="35648" spans="7:12" x14ac:dyDescent="0.25">
      <c r="G35648"/>
      <c r="I35648"/>
      <c r="L35648"/>
    </row>
    <row r="35649" spans="7:12" x14ac:dyDescent="0.25">
      <c r="G35649"/>
      <c r="I35649"/>
      <c r="L35649"/>
    </row>
    <row r="35650" spans="7:12" x14ac:dyDescent="0.25">
      <c r="G35650"/>
      <c r="I35650"/>
      <c r="L35650"/>
    </row>
    <row r="35651" spans="7:12" x14ac:dyDescent="0.25">
      <c r="G35651"/>
      <c r="I35651"/>
      <c r="L35651"/>
    </row>
    <row r="35652" spans="7:12" x14ac:dyDescent="0.25">
      <c r="G35652"/>
      <c r="I35652"/>
      <c r="L35652"/>
    </row>
    <row r="35653" spans="7:12" x14ac:dyDescent="0.25">
      <c r="G35653"/>
      <c r="I35653"/>
      <c r="L35653"/>
    </row>
    <row r="35654" spans="7:12" x14ac:dyDescent="0.25">
      <c r="G35654"/>
      <c r="I35654"/>
      <c r="L35654"/>
    </row>
    <row r="35655" spans="7:12" x14ac:dyDescent="0.25">
      <c r="G35655"/>
      <c r="I35655"/>
      <c r="L35655"/>
    </row>
    <row r="35656" spans="7:12" x14ac:dyDescent="0.25">
      <c r="G35656"/>
      <c r="I35656"/>
      <c r="L35656"/>
    </row>
    <row r="35657" spans="7:12" x14ac:dyDescent="0.25">
      <c r="G35657"/>
      <c r="I35657"/>
      <c r="L35657"/>
    </row>
    <row r="35658" spans="7:12" x14ac:dyDescent="0.25">
      <c r="G35658"/>
      <c r="I35658"/>
      <c r="L35658"/>
    </row>
    <row r="35659" spans="7:12" x14ac:dyDescent="0.25">
      <c r="G35659"/>
      <c r="I35659"/>
      <c r="L35659"/>
    </row>
    <row r="35660" spans="7:12" x14ac:dyDescent="0.25">
      <c r="G35660"/>
      <c r="I35660"/>
      <c r="L35660"/>
    </row>
    <row r="35661" spans="7:12" x14ac:dyDescent="0.25">
      <c r="G35661"/>
      <c r="I35661"/>
      <c r="L35661"/>
    </row>
    <row r="35662" spans="7:12" x14ac:dyDescent="0.25">
      <c r="G35662"/>
      <c r="I35662"/>
      <c r="L35662"/>
    </row>
    <row r="35663" spans="7:12" x14ac:dyDescent="0.25">
      <c r="G35663"/>
      <c r="I35663"/>
      <c r="L35663"/>
    </row>
    <row r="35664" spans="7:12" x14ac:dyDescent="0.25">
      <c r="G35664"/>
      <c r="I35664"/>
      <c r="L35664"/>
    </row>
    <row r="35665" spans="7:12" x14ac:dyDescent="0.25">
      <c r="G35665"/>
      <c r="I35665"/>
      <c r="L35665"/>
    </row>
    <row r="35666" spans="7:12" x14ac:dyDescent="0.25">
      <c r="G35666"/>
      <c r="I35666"/>
      <c r="L35666"/>
    </row>
    <row r="35667" spans="7:12" x14ac:dyDescent="0.25">
      <c r="G35667"/>
      <c r="I35667"/>
      <c r="L35667"/>
    </row>
    <row r="35668" spans="7:12" x14ac:dyDescent="0.25">
      <c r="G35668"/>
      <c r="I35668"/>
      <c r="L35668"/>
    </row>
    <row r="35669" spans="7:12" x14ac:dyDescent="0.25">
      <c r="G35669"/>
      <c r="I35669"/>
      <c r="L35669"/>
    </row>
    <row r="35670" spans="7:12" x14ac:dyDescent="0.25">
      <c r="G35670"/>
      <c r="I35670"/>
      <c r="L35670"/>
    </row>
    <row r="35671" spans="7:12" x14ac:dyDescent="0.25">
      <c r="G35671"/>
      <c r="I35671"/>
      <c r="L35671"/>
    </row>
    <row r="35672" spans="7:12" x14ac:dyDescent="0.25">
      <c r="G35672"/>
      <c r="I35672"/>
      <c r="L35672"/>
    </row>
    <row r="35673" spans="7:12" x14ac:dyDescent="0.25">
      <c r="G35673"/>
      <c r="I35673"/>
      <c r="L35673"/>
    </row>
    <row r="35674" spans="7:12" x14ac:dyDescent="0.25">
      <c r="G35674"/>
      <c r="I35674"/>
      <c r="L35674"/>
    </row>
    <row r="35675" spans="7:12" x14ac:dyDescent="0.25">
      <c r="G35675"/>
      <c r="I35675"/>
      <c r="L35675"/>
    </row>
    <row r="35676" spans="7:12" x14ac:dyDescent="0.25">
      <c r="G35676"/>
      <c r="I35676"/>
      <c r="L35676"/>
    </row>
    <row r="35677" spans="7:12" x14ac:dyDescent="0.25">
      <c r="G35677"/>
      <c r="I35677"/>
      <c r="L35677"/>
    </row>
    <row r="35678" spans="7:12" x14ac:dyDescent="0.25">
      <c r="G35678"/>
      <c r="I35678"/>
      <c r="L35678"/>
    </row>
    <row r="35679" spans="7:12" x14ac:dyDescent="0.25">
      <c r="G35679"/>
      <c r="I35679"/>
      <c r="L35679"/>
    </row>
    <row r="35680" spans="7:12" x14ac:dyDescent="0.25">
      <c r="G35680"/>
      <c r="I35680"/>
      <c r="L35680"/>
    </row>
    <row r="35681" spans="7:12" x14ac:dyDescent="0.25">
      <c r="G35681"/>
      <c r="I35681"/>
      <c r="L35681"/>
    </row>
    <row r="35682" spans="7:12" x14ac:dyDescent="0.25">
      <c r="G35682"/>
      <c r="I35682"/>
      <c r="L35682"/>
    </row>
    <row r="35683" spans="7:12" x14ac:dyDescent="0.25">
      <c r="G35683"/>
      <c r="I35683"/>
      <c r="L35683"/>
    </row>
    <row r="35684" spans="7:12" x14ac:dyDescent="0.25">
      <c r="G35684"/>
      <c r="I35684"/>
      <c r="L35684"/>
    </row>
    <row r="35685" spans="7:12" x14ac:dyDescent="0.25">
      <c r="G35685"/>
      <c r="I35685"/>
      <c r="L35685"/>
    </row>
    <row r="35686" spans="7:12" x14ac:dyDescent="0.25">
      <c r="G35686"/>
      <c r="I35686"/>
      <c r="L35686"/>
    </row>
    <row r="35687" spans="7:12" x14ac:dyDescent="0.25">
      <c r="G35687"/>
      <c r="I35687"/>
      <c r="L35687"/>
    </row>
    <row r="35688" spans="7:12" x14ac:dyDescent="0.25">
      <c r="G35688"/>
      <c r="I35688"/>
      <c r="L35688"/>
    </row>
    <row r="35689" spans="7:12" x14ac:dyDescent="0.25">
      <c r="G35689"/>
      <c r="I35689"/>
      <c r="L35689"/>
    </row>
    <row r="35690" spans="7:12" x14ac:dyDescent="0.25">
      <c r="G35690"/>
      <c r="I35690"/>
      <c r="L35690"/>
    </row>
    <row r="35691" spans="7:12" x14ac:dyDescent="0.25">
      <c r="G35691"/>
      <c r="I35691"/>
      <c r="L35691"/>
    </row>
    <row r="35692" spans="7:12" x14ac:dyDescent="0.25">
      <c r="G35692"/>
      <c r="I35692"/>
      <c r="L35692"/>
    </row>
    <row r="35693" spans="7:12" x14ac:dyDescent="0.25">
      <c r="G35693"/>
      <c r="I35693"/>
      <c r="L35693"/>
    </row>
    <row r="35694" spans="7:12" x14ac:dyDescent="0.25">
      <c r="G35694"/>
      <c r="I35694"/>
      <c r="L35694"/>
    </row>
    <row r="35695" spans="7:12" x14ac:dyDescent="0.25">
      <c r="G35695"/>
      <c r="I35695"/>
      <c r="L35695"/>
    </row>
    <row r="35696" spans="7:12" x14ac:dyDescent="0.25">
      <c r="G35696"/>
      <c r="I35696"/>
      <c r="L35696"/>
    </row>
    <row r="35697" spans="7:12" x14ac:dyDescent="0.25">
      <c r="G35697"/>
      <c r="I35697"/>
      <c r="L35697"/>
    </row>
    <row r="35698" spans="7:12" x14ac:dyDescent="0.25">
      <c r="G35698"/>
      <c r="I35698"/>
      <c r="L35698"/>
    </row>
    <row r="35699" spans="7:12" x14ac:dyDescent="0.25">
      <c r="G35699"/>
      <c r="I35699"/>
      <c r="L35699"/>
    </row>
    <row r="35700" spans="7:12" x14ac:dyDescent="0.25">
      <c r="G35700"/>
      <c r="I35700"/>
      <c r="L35700"/>
    </row>
    <row r="35701" spans="7:12" x14ac:dyDescent="0.25">
      <c r="G35701"/>
      <c r="I35701"/>
      <c r="L35701"/>
    </row>
    <row r="35702" spans="7:12" x14ac:dyDescent="0.25">
      <c r="G35702"/>
      <c r="I35702"/>
      <c r="L35702"/>
    </row>
    <row r="35703" spans="7:12" x14ac:dyDescent="0.25">
      <c r="G35703"/>
      <c r="I35703"/>
      <c r="L35703"/>
    </row>
    <row r="35704" spans="7:12" x14ac:dyDescent="0.25">
      <c r="G35704"/>
      <c r="I35704"/>
      <c r="L35704"/>
    </row>
    <row r="35705" spans="7:12" x14ac:dyDescent="0.25">
      <c r="G35705"/>
      <c r="I35705"/>
      <c r="L35705"/>
    </row>
    <row r="35706" spans="7:12" x14ac:dyDescent="0.25">
      <c r="G35706"/>
      <c r="I35706"/>
      <c r="L35706"/>
    </row>
    <row r="35707" spans="7:12" x14ac:dyDescent="0.25">
      <c r="G35707"/>
      <c r="I35707"/>
      <c r="L35707"/>
    </row>
    <row r="35708" spans="7:12" x14ac:dyDescent="0.25">
      <c r="G35708"/>
      <c r="I35708"/>
      <c r="L35708"/>
    </row>
    <row r="35709" spans="7:12" x14ac:dyDescent="0.25">
      <c r="G35709"/>
      <c r="I35709"/>
      <c r="L35709"/>
    </row>
    <row r="35710" spans="7:12" x14ac:dyDescent="0.25">
      <c r="G35710"/>
      <c r="I35710"/>
      <c r="L35710"/>
    </row>
    <row r="35711" spans="7:12" x14ac:dyDescent="0.25">
      <c r="G35711"/>
      <c r="I35711"/>
      <c r="L35711"/>
    </row>
    <row r="35712" spans="7:12" x14ac:dyDescent="0.25">
      <c r="G35712"/>
      <c r="I35712"/>
      <c r="L35712"/>
    </row>
    <row r="35713" spans="7:12" x14ac:dyDescent="0.25">
      <c r="G35713"/>
      <c r="I35713"/>
      <c r="L35713"/>
    </row>
    <row r="35714" spans="7:12" x14ac:dyDescent="0.25">
      <c r="G35714"/>
      <c r="I35714"/>
      <c r="L35714"/>
    </row>
    <row r="35715" spans="7:12" x14ac:dyDescent="0.25">
      <c r="G35715"/>
      <c r="I35715"/>
      <c r="L35715"/>
    </row>
    <row r="35716" spans="7:12" x14ac:dyDescent="0.25">
      <c r="G35716"/>
      <c r="I35716"/>
      <c r="L35716"/>
    </row>
    <row r="35717" spans="7:12" x14ac:dyDescent="0.25">
      <c r="G35717"/>
      <c r="I35717"/>
      <c r="L35717"/>
    </row>
    <row r="35718" spans="7:12" x14ac:dyDescent="0.25">
      <c r="G35718"/>
      <c r="I35718"/>
      <c r="L35718"/>
    </row>
    <row r="35719" spans="7:12" x14ac:dyDescent="0.25">
      <c r="G35719"/>
      <c r="I35719"/>
      <c r="L35719"/>
    </row>
    <row r="35720" spans="7:12" x14ac:dyDescent="0.25">
      <c r="G35720"/>
      <c r="I35720"/>
      <c r="L35720"/>
    </row>
    <row r="35721" spans="7:12" x14ac:dyDescent="0.25">
      <c r="G35721"/>
      <c r="I35721"/>
      <c r="L35721"/>
    </row>
    <row r="35722" spans="7:12" x14ac:dyDescent="0.25">
      <c r="G35722"/>
      <c r="I35722"/>
      <c r="L35722"/>
    </row>
    <row r="35723" spans="7:12" x14ac:dyDescent="0.25">
      <c r="G35723"/>
      <c r="I35723"/>
      <c r="L35723"/>
    </row>
    <row r="35724" spans="7:12" x14ac:dyDescent="0.25">
      <c r="G35724"/>
      <c r="I35724"/>
      <c r="L35724"/>
    </row>
    <row r="35725" spans="7:12" x14ac:dyDescent="0.25">
      <c r="G35725"/>
      <c r="I35725"/>
      <c r="L35725"/>
    </row>
    <row r="35726" spans="7:12" x14ac:dyDescent="0.25">
      <c r="G35726"/>
      <c r="I35726"/>
      <c r="L35726"/>
    </row>
    <row r="35727" spans="7:12" x14ac:dyDescent="0.25">
      <c r="G35727"/>
      <c r="I35727"/>
      <c r="L35727"/>
    </row>
    <row r="35728" spans="7:12" x14ac:dyDescent="0.25">
      <c r="G35728"/>
      <c r="I35728"/>
      <c r="L35728"/>
    </row>
    <row r="35729" spans="7:12" x14ac:dyDescent="0.25">
      <c r="G35729"/>
      <c r="I35729"/>
      <c r="L35729"/>
    </row>
    <row r="35730" spans="7:12" x14ac:dyDescent="0.25">
      <c r="G35730"/>
      <c r="I35730"/>
      <c r="L35730"/>
    </row>
    <row r="35731" spans="7:12" x14ac:dyDescent="0.25">
      <c r="G35731"/>
      <c r="I35731"/>
      <c r="L35731"/>
    </row>
    <row r="35732" spans="7:12" x14ac:dyDescent="0.25">
      <c r="G35732"/>
      <c r="I35732"/>
      <c r="L35732"/>
    </row>
    <row r="35733" spans="7:12" x14ac:dyDescent="0.25">
      <c r="G35733"/>
      <c r="I35733"/>
      <c r="L35733"/>
    </row>
    <row r="35734" spans="7:12" x14ac:dyDescent="0.25">
      <c r="G35734"/>
      <c r="I35734"/>
      <c r="L35734"/>
    </row>
    <row r="35735" spans="7:12" x14ac:dyDescent="0.25">
      <c r="G35735"/>
      <c r="I35735"/>
      <c r="L35735"/>
    </row>
    <row r="35736" spans="7:12" x14ac:dyDescent="0.25">
      <c r="G35736"/>
      <c r="I35736"/>
      <c r="L35736"/>
    </row>
    <row r="35737" spans="7:12" x14ac:dyDescent="0.25">
      <c r="G35737"/>
      <c r="I35737"/>
      <c r="L35737"/>
    </row>
    <row r="35738" spans="7:12" x14ac:dyDescent="0.25">
      <c r="G35738"/>
      <c r="I35738"/>
      <c r="L35738"/>
    </row>
    <row r="35739" spans="7:12" x14ac:dyDescent="0.25">
      <c r="G35739"/>
      <c r="I35739"/>
      <c r="L35739"/>
    </row>
    <row r="35740" spans="7:12" x14ac:dyDescent="0.25">
      <c r="G35740"/>
      <c r="I35740"/>
      <c r="L35740"/>
    </row>
    <row r="35741" spans="7:12" x14ac:dyDescent="0.25">
      <c r="G35741"/>
      <c r="I35741"/>
      <c r="L35741"/>
    </row>
    <row r="35742" spans="7:12" x14ac:dyDescent="0.25">
      <c r="G35742"/>
      <c r="I35742"/>
      <c r="L35742"/>
    </row>
    <row r="35743" spans="7:12" x14ac:dyDescent="0.25">
      <c r="G35743"/>
      <c r="I35743"/>
      <c r="L35743"/>
    </row>
    <row r="35744" spans="7:12" x14ac:dyDescent="0.25">
      <c r="G35744"/>
      <c r="I35744"/>
      <c r="L35744"/>
    </row>
    <row r="35745" spans="7:12" x14ac:dyDescent="0.25">
      <c r="G35745"/>
      <c r="I35745"/>
      <c r="L35745"/>
    </row>
    <row r="35746" spans="7:12" x14ac:dyDescent="0.25">
      <c r="G35746"/>
      <c r="I35746"/>
      <c r="L35746"/>
    </row>
    <row r="35747" spans="7:12" x14ac:dyDescent="0.25">
      <c r="G35747"/>
      <c r="I35747"/>
      <c r="L35747"/>
    </row>
    <row r="35748" spans="7:12" x14ac:dyDescent="0.25">
      <c r="G35748"/>
      <c r="I35748"/>
      <c r="L35748"/>
    </row>
    <row r="35749" spans="7:12" x14ac:dyDescent="0.25">
      <c r="G35749"/>
      <c r="I35749"/>
      <c r="L35749"/>
    </row>
    <row r="35750" spans="7:12" x14ac:dyDescent="0.25">
      <c r="G35750"/>
      <c r="I35750"/>
      <c r="L35750"/>
    </row>
    <row r="35751" spans="7:12" x14ac:dyDescent="0.25">
      <c r="G35751"/>
      <c r="I35751"/>
      <c r="L35751"/>
    </row>
    <row r="35752" spans="7:12" x14ac:dyDescent="0.25">
      <c r="G35752"/>
      <c r="I35752"/>
      <c r="L35752"/>
    </row>
    <row r="35753" spans="7:12" x14ac:dyDescent="0.25">
      <c r="G35753"/>
      <c r="I35753"/>
      <c r="L35753"/>
    </row>
    <row r="35754" spans="7:12" x14ac:dyDescent="0.25">
      <c r="G35754"/>
      <c r="I35754"/>
      <c r="L35754"/>
    </row>
    <row r="35755" spans="7:12" x14ac:dyDescent="0.25">
      <c r="G35755"/>
      <c r="I35755"/>
      <c r="L35755"/>
    </row>
    <row r="35756" spans="7:12" x14ac:dyDescent="0.25">
      <c r="G35756"/>
      <c r="I35756"/>
      <c r="L35756"/>
    </row>
    <row r="35757" spans="7:12" x14ac:dyDescent="0.25">
      <c r="G35757"/>
      <c r="I35757"/>
      <c r="L35757"/>
    </row>
    <row r="35758" spans="7:12" x14ac:dyDescent="0.25">
      <c r="G35758"/>
      <c r="I35758"/>
      <c r="L35758"/>
    </row>
    <row r="35759" spans="7:12" x14ac:dyDescent="0.25">
      <c r="G35759"/>
      <c r="I35759"/>
      <c r="L35759"/>
    </row>
    <row r="35760" spans="7:12" x14ac:dyDescent="0.25">
      <c r="G35760"/>
      <c r="I35760"/>
      <c r="L35760"/>
    </row>
    <row r="35761" spans="7:12" x14ac:dyDescent="0.25">
      <c r="G35761"/>
      <c r="I35761"/>
      <c r="L35761"/>
    </row>
    <row r="35762" spans="7:12" x14ac:dyDescent="0.25">
      <c r="G35762"/>
      <c r="I35762"/>
      <c r="L35762"/>
    </row>
    <row r="35763" spans="7:12" x14ac:dyDescent="0.25">
      <c r="G35763"/>
      <c r="I35763"/>
      <c r="L35763"/>
    </row>
    <row r="35764" spans="7:12" x14ac:dyDescent="0.25">
      <c r="G35764"/>
      <c r="I35764"/>
      <c r="L35764"/>
    </row>
    <row r="35765" spans="7:12" x14ac:dyDescent="0.25">
      <c r="G35765"/>
      <c r="I35765"/>
      <c r="L35765"/>
    </row>
    <row r="35766" spans="7:12" x14ac:dyDescent="0.25">
      <c r="G35766"/>
      <c r="I35766"/>
      <c r="L35766"/>
    </row>
    <row r="35767" spans="7:12" x14ac:dyDescent="0.25">
      <c r="G35767"/>
      <c r="I35767"/>
      <c r="L35767"/>
    </row>
    <row r="35768" spans="7:12" x14ac:dyDescent="0.25">
      <c r="G35768"/>
      <c r="I35768"/>
      <c r="L35768"/>
    </row>
    <row r="35769" spans="7:12" x14ac:dyDescent="0.25">
      <c r="G35769"/>
      <c r="I35769"/>
      <c r="L35769"/>
    </row>
    <row r="35770" spans="7:12" x14ac:dyDescent="0.25">
      <c r="G35770"/>
      <c r="I35770"/>
      <c r="L35770"/>
    </row>
    <row r="35771" spans="7:12" x14ac:dyDescent="0.25">
      <c r="G35771"/>
      <c r="I35771"/>
      <c r="L35771"/>
    </row>
    <row r="35772" spans="7:12" x14ac:dyDescent="0.25">
      <c r="G35772"/>
      <c r="I35772"/>
      <c r="L35772"/>
    </row>
    <row r="35773" spans="7:12" x14ac:dyDescent="0.25">
      <c r="G35773"/>
      <c r="I35773"/>
      <c r="L35773"/>
    </row>
    <row r="35774" spans="7:12" x14ac:dyDescent="0.25">
      <c r="G35774"/>
      <c r="I35774"/>
      <c r="L35774"/>
    </row>
    <row r="35775" spans="7:12" x14ac:dyDescent="0.25">
      <c r="G35775"/>
      <c r="I35775"/>
      <c r="L35775"/>
    </row>
    <row r="35776" spans="7:12" x14ac:dyDescent="0.25">
      <c r="G35776"/>
      <c r="I35776"/>
      <c r="L35776"/>
    </row>
    <row r="35777" spans="7:12" x14ac:dyDescent="0.25">
      <c r="G35777"/>
      <c r="I35777"/>
      <c r="L35777"/>
    </row>
    <row r="35778" spans="7:12" x14ac:dyDescent="0.25">
      <c r="G35778"/>
      <c r="I35778"/>
      <c r="L35778"/>
    </row>
    <row r="35779" spans="7:12" x14ac:dyDescent="0.25">
      <c r="G35779"/>
      <c r="I35779"/>
      <c r="L35779"/>
    </row>
    <row r="35780" spans="7:12" x14ac:dyDescent="0.25">
      <c r="G35780"/>
      <c r="I35780"/>
      <c r="L35780"/>
    </row>
    <row r="35781" spans="7:12" x14ac:dyDescent="0.25">
      <c r="G35781"/>
      <c r="I35781"/>
      <c r="L35781"/>
    </row>
    <row r="35782" spans="7:12" x14ac:dyDescent="0.25">
      <c r="G35782"/>
      <c r="I35782"/>
      <c r="L35782"/>
    </row>
    <row r="35783" spans="7:12" x14ac:dyDescent="0.25">
      <c r="G35783"/>
      <c r="I35783"/>
      <c r="L35783"/>
    </row>
    <row r="35784" spans="7:12" x14ac:dyDescent="0.25">
      <c r="G35784"/>
      <c r="I35784"/>
      <c r="L35784"/>
    </row>
    <row r="35785" spans="7:12" x14ac:dyDescent="0.25">
      <c r="G35785"/>
      <c r="I35785"/>
      <c r="L35785"/>
    </row>
    <row r="35786" spans="7:12" x14ac:dyDescent="0.25">
      <c r="G35786"/>
      <c r="I35786"/>
      <c r="L35786"/>
    </row>
    <row r="35787" spans="7:12" x14ac:dyDescent="0.25">
      <c r="G35787"/>
      <c r="I35787"/>
      <c r="L35787"/>
    </row>
    <row r="35788" spans="7:12" x14ac:dyDescent="0.25">
      <c r="G35788"/>
      <c r="I35788"/>
      <c r="L35788"/>
    </row>
    <row r="35789" spans="7:12" x14ac:dyDescent="0.25">
      <c r="G35789"/>
      <c r="I35789"/>
      <c r="L35789"/>
    </row>
    <row r="35790" spans="7:12" x14ac:dyDescent="0.25">
      <c r="G35790"/>
      <c r="I35790"/>
      <c r="L35790"/>
    </row>
    <row r="35791" spans="7:12" x14ac:dyDescent="0.25">
      <c r="G35791"/>
      <c r="I35791"/>
      <c r="L35791"/>
    </row>
    <row r="35792" spans="7:12" x14ac:dyDescent="0.25">
      <c r="G35792"/>
      <c r="I35792"/>
      <c r="L35792"/>
    </row>
    <row r="35793" spans="7:12" x14ac:dyDescent="0.25">
      <c r="G35793"/>
      <c r="I35793"/>
      <c r="L35793"/>
    </row>
    <row r="35794" spans="7:12" x14ac:dyDescent="0.25">
      <c r="G35794"/>
      <c r="I35794"/>
      <c r="L35794"/>
    </row>
    <row r="35795" spans="7:12" x14ac:dyDescent="0.25">
      <c r="G35795"/>
      <c r="I35795"/>
      <c r="L35795"/>
    </row>
    <row r="35796" spans="7:12" x14ac:dyDescent="0.25">
      <c r="G35796"/>
      <c r="I35796"/>
      <c r="L35796"/>
    </row>
    <row r="35797" spans="7:12" x14ac:dyDescent="0.25">
      <c r="G35797"/>
      <c r="I35797"/>
      <c r="L35797"/>
    </row>
    <row r="35798" spans="7:12" x14ac:dyDescent="0.25">
      <c r="G35798"/>
      <c r="I35798"/>
      <c r="L35798"/>
    </row>
    <row r="35799" spans="7:12" x14ac:dyDescent="0.25">
      <c r="G35799"/>
      <c r="I35799"/>
      <c r="L35799"/>
    </row>
    <row r="35800" spans="7:12" x14ac:dyDescent="0.25">
      <c r="G35800"/>
      <c r="I35800"/>
      <c r="L35800"/>
    </row>
    <row r="35801" spans="7:12" x14ac:dyDescent="0.25">
      <c r="G35801"/>
      <c r="I35801"/>
      <c r="L35801"/>
    </row>
    <row r="35802" spans="7:12" x14ac:dyDescent="0.25">
      <c r="G35802"/>
      <c r="I35802"/>
      <c r="L35802"/>
    </row>
    <row r="35803" spans="7:12" x14ac:dyDescent="0.25">
      <c r="G35803"/>
      <c r="I35803"/>
      <c r="L35803"/>
    </row>
    <row r="35804" spans="7:12" x14ac:dyDescent="0.25">
      <c r="G35804"/>
      <c r="I35804"/>
      <c r="L35804"/>
    </row>
    <row r="35805" spans="7:12" x14ac:dyDescent="0.25">
      <c r="G35805"/>
      <c r="I35805"/>
      <c r="L35805"/>
    </row>
    <row r="35806" spans="7:12" x14ac:dyDescent="0.25">
      <c r="G35806"/>
      <c r="I35806"/>
      <c r="L35806"/>
    </row>
    <row r="35807" spans="7:12" x14ac:dyDescent="0.25">
      <c r="G35807"/>
      <c r="I35807"/>
      <c r="L35807"/>
    </row>
    <row r="35808" spans="7:12" x14ac:dyDescent="0.25">
      <c r="G35808"/>
      <c r="I35808"/>
      <c r="L35808"/>
    </row>
    <row r="35809" spans="7:12" x14ac:dyDescent="0.25">
      <c r="G35809"/>
      <c r="I35809"/>
      <c r="L35809"/>
    </row>
    <row r="35810" spans="7:12" x14ac:dyDescent="0.25">
      <c r="G35810"/>
      <c r="I35810"/>
      <c r="L35810"/>
    </row>
    <row r="35811" spans="7:12" x14ac:dyDescent="0.25">
      <c r="G35811"/>
      <c r="I35811"/>
      <c r="L35811"/>
    </row>
    <row r="35812" spans="7:12" x14ac:dyDescent="0.25">
      <c r="G35812"/>
      <c r="I35812"/>
      <c r="L35812"/>
    </row>
    <row r="35813" spans="7:12" x14ac:dyDescent="0.25">
      <c r="G35813"/>
      <c r="I35813"/>
      <c r="L35813"/>
    </row>
    <row r="35814" spans="7:12" x14ac:dyDescent="0.25">
      <c r="G35814"/>
      <c r="I35814"/>
      <c r="L35814"/>
    </row>
    <row r="35815" spans="7:12" x14ac:dyDescent="0.25">
      <c r="G35815"/>
      <c r="I35815"/>
      <c r="L35815"/>
    </row>
    <row r="35816" spans="7:12" x14ac:dyDescent="0.25">
      <c r="G35816"/>
      <c r="I35816"/>
      <c r="L35816"/>
    </row>
    <row r="35817" spans="7:12" x14ac:dyDescent="0.25">
      <c r="G35817"/>
      <c r="I35817"/>
      <c r="L35817"/>
    </row>
    <row r="35818" spans="7:12" x14ac:dyDescent="0.25">
      <c r="G35818"/>
      <c r="I35818"/>
      <c r="L35818"/>
    </row>
    <row r="35819" spans="7:12" x14ac:dyDescent="0.25">
      <c r="G35819"/>
      <c r="I35819"/>
      <c r="L35819"/>
    </row>
    <row r="35820" spans="7:12" x14ac:dyDescent="0.25">
      <c r="G35820"/>
      <c r="I35820"/>
      <c r="L35820"/>
    </row>
    <row r="35821" spans="7:12" x14ac:dyDescent="0.25">
      <c r="G35821"/>
      <c r="I35821"/>
      <c r="L35821"/>
    </row>
    <row r="35822" spans="7:12" x14ac:dyDescent="0.25">
      <c r="G35822"/>
      <c r="I35822"/>
      <c r="L35822"/>
    </row>
    <row r="35823" spans="7:12" x14ac:dyDescent="0.25">
      <c r="G35823"/>
      <c r="I35823"/>
      <c r="L35823"/>
    </row>
    <row r="35824" spans="7:12" x14ac:dyDescent="0.25">
      <c r="G35824"/>
      <c r="I35824"/>
      <c r="L35824"/>
    </row>
    <row r="35825" spans="7:12" x14ac:dyDescent="0.25">
      <c r="G35825"/>
      <c r="I35825"/>
      <c r="L35825"/>
    </row>
    <row r="35826" spans="7:12" x14ac:dyDescent="0.25">
      <c r="G35826"/>
      <c r="I35826"/>
      <c r="L35826"/>
    </row>
    <row r="35827" spans="7:12" x14ac:dyDescent="0.25">
      <c r="G35827"/>
      <c r="I35827"/>
      <c r="L35827"/>
    </row>
    <row r="35828" spans="7:12" x14ac:dyDescent="0.25">
      <c r="G35828"/>
      <c r="I35828"/>
      <c r="L35828"/>
    </row>
    <row r="35829" spans="7:12" x14ac:dyDescent="0.25">
      <c r="G35829"/>
      <c r="I35829"/>
      <c r="L35829"/>
    </row>
    <row r="35830" spans="7:12" x14ac:dyDescent="0.25">
      <c r="G35830"/>
      <c r="I35830"/>
      <c r="L35830"/>
    </row>
    <row r="35831" spans="7:12" x14ac:dyDescent="0.25">
      <c r="G35831"/>
      <c r="I35831"/>
      <c r="L35831"/>
    </row>
    <row r="35832" spans="7:12" x14ac:dyDescent="0.25">
      <c r="G35832"/>
      <c r="I35832"/>
      <c r="L35832"/>
    </row>
    <row r="35833" spans="7:12" x14ac:dyDescent="0.25">
      <c r="G35833"/>
      <c r="I35833"/>
      <c r="L35833"/>
    </row>
    <row r="35834" spans="7:12" x14ac:dyDescent="0.25">
      <c r="G35834"/>
      <c r="I35834"/>
      <c r="L35834"/>
    </row>
    <row r="35835" spans="7:12" x14ac:dyDescent="0.25">
      <c r="G35835"/>
      <c r="I35835"/>
      <c r="L35835"/>
    </row>
    <row r="35836" spans="7:12" x14ac:dyDescent="0.25">
      <c r="G35836"/>
      <c r="I35836"/>
      <c r="L35836"/>
    </row>
    <row r="35837" spans="7:12" x14ac:dyDescent="0.25">
      <c r="G35837"/>
      <c r="I35837"/>
      <c r="L35837"/>
    </row>
    <row r="35838" spans="7:12" x14ac:dyDescent="0.25">
      <c r="G35838"/>
      <c r="I35838"/>
      <c r="L35838"/>
    </row>
    <row r="35839" spans="7:12" x14ac:dyDescent="0.25">
      <c r="G35839"/>
      <c r="I35839"/>
      <c r="L35839"/>
    </row>
    <row r="35840" spans="7:12" x14ac:dyDescent="0.25">
      <c r="G35840"/>
      <c r="I35840"/>
      <c r="L35840"/>
    </row>
    <row r="35841" spans="7:12" x14ac:dyDescent="0.25">
      <c r="G35841"/>
      <c r="I35841"/>
      <c r="L35841"/>
    </row>
    <row r="35842" spans="7:12" x14ac:dyDescent="0.25">
      <c r="G35842"/>
      <c r="I35842"/>
      <c r="L35842"/>
    </row>
    <row r="35843" spans="7:12" x14ac:dyDescent="0.25">
      <c r="G35843"/>
      <c r="I35843"/>
      <c r="L35843"/>
    </row>
    <row r="35844" spans="7:12" x14ac:dyDescent="0.25">
      <c r="G35844"/>
      <c r="I35844"/>
      <c r="L35844"/>
    </row>
    <row r="35845" spans="7:12" x14ac:dyDescent="0.25">
      <c r="G35845"/>
      <c r="I35845"/>
      <c r="L35845"/>
    </row>
    <row r="35846" spans="7:12" x14ac:dyDescent="0.25">
      <c r="G35846"/>
      <c r="I35846"/>
      <c r="L35846"/>
    </row>
    <row r="35847" spans="7:12" x14ac:dyDescent="0.25">
      <c r="G35847"/>
      <c r="I35847"/>
      <c r="L35847"/>
    </row>
    <row r="35848" spans="7:12" x14ac:dyDescent="0.25">
      <c r="G35848"/>
      <c r="I35848"/>
      <c r="L35848"/>
    </row>
    <row r="35849" spans="7:12" x14ac:dyDescent="0.25">
      <c r="G35849"/>
      <c r="I35849"/>
      <c r="L35849"/>
    </row>
    <row r="35850" spans="7:12" x14ac:dyDescent="0.25">
      <c r="G35850"/>
      <c r="I35850"/>
      <c r="L35850"/>
    </row>
    <row r="35851" spans="7:12" x14ac:dyDescent="0.25">
      <c r="G35851"/>
      <c r="I35851"/>
      <c r="L35851"/>
    </row>
    <row r="35852" spans="7:12" x14ac:dyDescent="0.25">
      <c r="G35852"/>
      <c r="I35852"/>
      <c r="L35852"/>
    </row>
    <row r="35853" spans="7:12" x14ac:dyDescent="0.25">
      <c r="G35853"/>
      <c r="I35853"/>
      <c r="L35853"/>
    </row>
    <row r="35854" spans="7:12" x14ac:dyDescent="0.25">
      <c r="G35854"/>
      <c r="I35854"/>
      <c r="L35854"/>
    </row>
    <row r="35855" spans="7:12" x14ac:dyDescent="0.25">
      <c r="G35855"/>
      <c r="I35855"/>
      <c r="L35855"/>
    </row>
    <row r="35856" spans="7:12" x14ac:dyDescent="0.25">
      <c r="G35856"/>
      <c r="I35856"/>
      <c r="L35856"/>
    </row>
    <row r="35857" spans="7:12" x14ac:dyDescent="0.25">
      <c r="G35857"/>
      <c r="I35857"/>
      <c r="L35857"/>
    </row>
    <row r="35858" spans="7:12" x14ac:dyDescent="0.25">
      <c r="G35858"/>
      <c r="I35858"/>
      <c r="L35858"/>
    </row>
    <row r="35859" spans="7:12" x14ac:dyDescent="0.25">
      <c r="G35859"/>
      <c r="I35859"/>
      <c r="L35859"/>
    </row>
    <row r="35860" spans="7:12" x14ac:dyDescent="0.25">
      <c r="G35860"/>
      <c r="I35860"/>
      <c r="L35860"/>
    </row>
    <row r="35861" spans="7:12" x14ac:dyDescent="0.25">
      <c r="G35861"/>
      <c r="I35861"/>
      <c r="L35861"/>
    </row>
    <row r="35862" spans="7:12" x14ac:dyDescent="0.25">
      <c r="G35862"/>
      <c r="I35862"/>
      <c r="L35862"/>
    </row>
    <row r="35863" spans="7:12" x14ac:dyDescent="0.25">
      <c r="G35863"/>
      <c r="I35863"/>
      <c r="L35863"/>
    </row>
    <row r="35864" spans="7:12" x14ac:dyDescent="0.25">
      <c r="G35864"/>
      <c r="I35864"/>
      <c r="L35864"/>
    </row>
    <row r="35865" spans="7:12" x14ac:dyDescent="0.25">
      <c r="G35865"/>
      <c r="I35865"/>
      <c r="L35865"/>
    </row>
    <row r="35866" spans="7:12" x14ac:dyDescent="0.25">
      <c r="G35866"/>
      <c r="I35866"/>
      <c r="L35866"/>
    </row>
    <row r="35867" spans="7:12" x14ac:dyDescent="0.25">
      <c r="G35867"/>
      <c r="I35867"/>
      <c r="L35867"/>
    </row>
    <row r="35868" spans="7:12" x14ac:dyDescent="0.25">
      <c r="G35868"/>
      <c r="I35868"/>
      <c r="L35868"/>
    </row>
    <row r="35869" spans="7:12" x14ac:dyDescent="0.25">
      <c r="G35869"/>
      <c r="I35869"/>
      <c r="L35869"/>
    </row>
    <row r="35870" spans="7:12" x14ac:dyDescent="0.25">
      <c r="G35870"/>
      <c r="I35870"/>
      <c r="L35870"/>
    </row>
    <row r="35871" spans="7:12" x14ac:dyDescent="0.25">
      <c r="G35871"/>
      <c r="I35871"/>
      <c r="L35871"/>
    </row>
    <row r="35872" spans="7:12" x14ac:dyDescent="0.25">
      <c r="G35872"/>
      <c r="I35872"/>
      <c r="L35872"/>
    </row>
    <row r="35873" spans="7:12" x14ac:dyDescent="0.25">
      <c r="G35873"/>
      <c r="I35873"/>
      <c r="L35873"/>
    </row>
    <row r="35874" spans="7:12" x14ac:dyDescent="0.25">
      <c r="G35874"/>
      <c r="I35874"/>
      <c r="L35874"/>
    </row>
    <row r="35875" spans="7:12" x14ac:dyDescent="0.25">
      <c r="G35875"/>
      <c r="I35875"/>
      <c r="L35875"/>
    </row>
    <row r="35876" spans="7:12" x14ac:dyDescent="0.25">
      <c r="G35876"/>
      <c r="I35876"/>
      <c r="L35876"/>
    </row>
    <row r="35877" spans="7:12" x14ac:dyDescent="0.25">
      <c r="G35877"/>
      <c r="I35877"/>
      <c r="L35877"/>
    </row>
    <row r="35878" spans="7:12" x14ac:dyDescent="0.25">
      <c r="G35878"/>
      <c r="I35878"/>
      <c r="L35878"/>
    </row>
    <row r="35879" spans="7:12" x14ac:dyDescent="0.25">
      <c r="G35879"/>
      <c r="I35879"/>
      <c r="L35879"/>
    </row>
    <row r="35880" spans="7:12" x14ac:dyDescent="0.25">
      <c r="G35880"/>
      <c r="I35880"/>
      <c r="L35880"/>
    </row>
    <row r="35881" spans="7:12" x14ac:dyDescent="0.25">
      <c r="G35881"/>
      <c r="I35881"/>
      <c r="L35881"/>
    </row>
    <row r="35882" spans="7:12" x14ac:dyDescent="0.25">
      <c r="G35882"/>
      <c r="I35882"/>
      <c r="L35882"/>
    </row>
    <row r="35883" spans="7:12" x14ac:dyDescent="0.25">
      <c r="G35883"/>
      <c r="I35883"/>
      <c r="L35883"/>
    </row>
    <row r="35884" spans="7:12" x14ac:dyDescent="0.25">
      <c r="G35884"/>
      <c r="I35884"/>
      <c r="L35884"/>
    </row>
    <row r="35885" spans="7:12" x14ac:dyDescent="0.25">
      <c r="G35885"/>
      <c r="I35885"/>
      <c r="L35885"/>
    </row>
    <row r="35886" spans="7:12" x14ac:dyDescent="0.25">
      <c r="G35886"/>
      <c r="I35886"/>
      <c r="L35886"/>
    </row>
    <row r="35887" spans="7:12" x14ac:dyDescent="0.25">
      <c r="G35887"/>
      <c r="I35887"/>
      <c r="L35887"/>
    </row>
    <row r="35888" spans="7:12" x14ac:dyDescent="0.25">
      <c r="G35888"/>
      <c r="I35888"/>
      <c r="L35888"/>
    </row>
    <row r="35889" spans="7:12" x14ac:dyDescent="0.25">
      <c r="G35889"/>
      <c r="I35889"/>
      <c r="L35889"/>
    </row>
    <row r="35890" spans="7:12" x14ac:dyDescent="0.25">
      <c r="G35890"/>
      <c r="I35890"/>
      <c r="L35890"/>
    </row>
    <row r="35891" spans="7:12" x14ac:dyDescent="0.25">
      <c r="G35891"/>
      <c r="I35891"/>
      <c r="L35891"/>
    </row>
    <row r="35892" spans="7:12" x14ac:dyDescent="0.25">
      <c r="G35892"/>
      <c r="I35892"/>
      <c r="L35892"/>
    </row>
    <row r="35893" spans="7:12" x14ac:dyDescent="0.25">
      <c r="G35893"/>
      <c r="I35893"/>
      <c r="L35893"/>
    </row>
    <row r="35894" spans="7:12" x14ac:dyDescent="0.25">
      <c r="G35894"/>
      <c r="I35894"/>
      <c r="L35894"/>
    </row>
    <row r="35895" spans="7:12" x14ac:dyDescent="0.25">
      <c r="G35895"/>
      <c r="I35895"/>
      <c r="L35895"/>
    </row>
    <row r="35896" spans="7:12" x14ac:dyDescent="0.25">
      <c r="G35896"/>
      <c r="I35896"/>
      <c r="L35896"/>
    </row>
    <row r="35897" spans="7:12" x14ac:dyDescent="0.25">
      <c r="G35897"/>
      <c r="I35897"/>
      <c r="L35897"/>
    </row>
    <row r="35898" spans="7:12" x14ac:dyDescent="0.25">
      <c r="G35898"/>
      <c r="I35898"/>
      <c r="L35898"/>
    </row>
    <row r="35899" spans="7:12" x14ac:dyDescent="0.25">
      <c r="G35899"/>
      <c r="I35899"/>
      <c r="L35899"/>
    </row>
    <row r="35900" spans="7:12" x14ac:dyDescent="0.25">
      <c r="G35900"/>
      <c r="I35900"/>
      <c r="L35900"/>
    </row>
    <row r="35901" spans="7:12" x14ac:dyDescent="0.25">
      <c r="G35901"/>
      <c r="I35901"/>
      <c r="L35901"/>
    </row>
    <row r="35902" spans="7:12" x14ac:dyDescent="0.25">
      <c r="G35902"/>
      <c r="I35902"/>
      <c r="L35902"/>
    </row>
    <row r="35903" spans="7:12" x14ac:dyDescent="0.25">
      <c r="G35903"/>
      <c r="I35903"/>
      <c r="L35903"/>
    </row>
    <row r="35904" spans="7:12" x14ac:dyDescent="0.25">
      <c r="G35904"/>
      <c r="I35904"/>
      <c r="L35904"/>
    </row>
    <row r="35905" spans="7:12" x14ac:dyDescent="0.25">
      <c r="G35905"/>
      <c r="I35905"/>
      <c r="L35905"/>
    </row>
    <row r="35906" spans="7:12" x14ac:dyDescent="0.25">
      <c r="G35906"/>
      <c r="I35906"/>
      <c r="L35906"/>
    </row>
    <row r="35907" spans="7:12" x14ac:dyDescent="0.25">
      <c r="G35907"/>
      <c r="I35907"/>
      <c r="L35907"/>
    </row>
    <row r="35908" spans="7:12" x14ac:dyDescent="0.25">
      <c r="G35908"/>
      <c r="I35908"/>
      <c r="L35908"/>
    </row>
    <row r="35909" spans="7:12" x14ac:dyDescent="0.25">
      <c r="G35909"/>
      <c r="I35909"/>
      <c r="L35909"/>
    </row>
    <row r="35910" spans="7:12" x14ac:dyDescent="0.25">
      <c r="G35910"/>
      <c r="I35910"/>
      <c r="L35910"/>
    </row>
    <row r="35911" spans="7:12" x14ac:dyDescent="0.25">
      <c r="G35911"/>
      <c r="I35911"/>
      <c r="L35911"/>
    </row>
    <row r="35912" spans="7:12" x14ac:dyDescent="0.25">
      <c r="G35912"/>
      <c r="I35912"/>
      <c r="L35912"/>
    </row>
    <row r="35913" spans="7:12" x14ac:dyDescent="0.25">
      <c r="G35913"/>
      <c r="I35913"/>
      <c r="L35913"/>
    </row>
    <row r="35914" spans="7:12" x14ac:dyDescent="0.25">
      <c r="G35914"/>
      <c r="I35914"/>
      <c r="L35914"/>
    </row>
    <row r="35915" spans="7:12" x14ac:dyDescent="0.25">
      <c r="G35915"/>
      <c r="I35915"/>
      <c r="L35915"/>
    </row>
    <row r="35916" spans="7:12" x14ac:dyDescent="0.25">
      <c r="G35916"/>
      <c r="I35916"/>
      <c r="L35916"/>
    </row>
    <row r="35917" spans="7:12" x14ac:dyDescent="0.25">
      <c r="G35917"/>
      <c r="I35917"/>
      <c r="L35917"/>
    </row>
    <row r="35918" spans="7:12" x14ac:dyDescent="0.25">
      <c r="G35918"/>
      <c r="I35918"/>
      <c r="L35918"/>
    </row>
    <row r="35919" spans="7:12" x14ac:dyDescent="0.25">
      <c r="G35919"/>
      <c r="I35919"/>
      <c r="L35919"/>
    </row>
    <row r="35920" spans="7:12" x14ac:dyDescent="0.25">
      <c r="G35920"/>
      <c r="I35920"/>
      <c r="L35920"/>
    </row>
    <row r="35921" spans="7:12" x14ac:dyDescent="0.25">
      <c r="G35921"/>
      <c r="I35921"/>
      <c r="L35921"/>
    </row>
    <row r="35922" spans="7:12" x14ac:dyDescent="0.25">
      <c r="G35922"/>
      <c r="I35922"/>
      <c r="L35922"/>
    </row>
    <row r="35923" spans="7:12" x14ac:dyDescent="0.25">
      <c r="G35923"/>
      <c r="I35923"/>
      <c r="L35923"/>
    </row>
    <row r="35924" spans="7:12" x14ac:dyDescent="0.25">
      <c r="G35924"/>
      <c r="I35924"/>
      <c r="L35924"/>
    </row>
    <row r="35925" spans="7:12" x14ac:dyDescent="0.25">
      <c r="G35925"/>
      <c r="I35925"/>
      <c r="L35925"/>
    </row>
    <row r="35926" spans="7:12" x14ac:dyDescent="0.25">
      <c r="G35926"/>
      <c r="I35926"/>
      <c r="L35926"/>
    </row>
    <row r="35927" spans="7:12" x14ac:dyDescent="0.25">
      <c r="G35927"/>
      <c r="I35927"/>
      <c r="L35927"/>
    </row>
    <row r="35928" spans="7:12" x14ac:dyDescent="0.25">
      <c r="G35928"/>
      <c r="I35928"/>
      <c r="L35928"/>
    </row>
    <row r="35929" spans="7:12" x14ac:dyDescent="0.25">
      <c r="G35929"/>
      <c r="I35929"/>
      <c r="L35929"/>
    </row>
    <row r="35930" spans="7:12" x14ac:dyDescent="0.25">
      <c r="G35930"/>
      <c r="I35930"/>
      <c r="L35930"/>
    </row>
    <row r="35931" spans="7:12" x14ac:dyDescent="0.25">
      <c r="G35931"/>
      <c r="I35931"/>
      <c r="L35931"/>
    </row>
    <row r="35932" spans="7:12" x14ac:dyDescent="0.25">
      <c r="G35932"/>
      <c r="I35932"/>
      <c r="L35932"/>
    </row>
    <row r="35933" spans="7:12" x14ac:dyDescent="0.25">
      <c r="G35933"/>
      <c r="I35933"/>
      <c r="L35933"/>
    </row>
    <row r="35934" spans="7:12" x14ac:dyDescent="0.25">
      <c r="G35934"/>
      <c r="I35934"/>
      <c r="L35934"/>
    </row>
    <row r="35935" spans="7:12" x14ac:dyDescent="0.25">
      <c r="G35935"/>
      <c r="I35935"/>
      <c r="L35935"/>
    </row>
    <row r="35936" spans="7:12" x14ac:dyDescent="0.25">
      <c r="G35936"/>
      <c r="I35936"/>
      <c r="L35936"/>
    </row>
    <row r="35937" spans="7:12" x14ac:dyDescent="0.25">
      <c r="G35937"/>
      <c r="I35937"/>
      <c r="L35937"/>
    </row>
    <row r="35938" spans="7:12" x14ac:dyDescent="0.25">
      <c r="G35938"/>
      <c r="I35938"/>
      <c r="L35938"/>
    </row>
    <row r="35939" spans="7:12" x14ac:dyDescent="0.25">
      <c r="G35939"/>
      <c r="I35939"/>
      <c r="L35939"/>
    </row>
    <row r="35940" spans="7:12" x14ac:dyDescent="0.25">
      <c r="G35940"/>
      <c r="I35940"/>
      <c r="L35940"/>
    </row>
    <row r="35941" spans="7:12" x14ac:dyDescent="0.25">
      <c r="G35941"/>
      <c r="I35941"/>
      <c r="L35941"/>
    </row>
    <row r="35942" spans="7:12" x14ac:dyDescent="0.25">
      <c r="G35942"/>
      <c r="I35942"/>
      <c r="L35942"/>
    </row>
    <row r="35943" spans="7:12" x14ac:dyDescent="0.25">
      <c r="G35943"/>
      <c r="I35943"/>
      <c r="L35943"/>
    </row>
    <row r="35944" spans="7:12" x14ac:dyDescent="0.25">
      <c r="G35944"/>
      <c r="I35944"/>
      <c r="L35944"/>
    </row>
    <row r="35945" spans="7:12" x14ac:dyDescent="0.25">
      <c r="G35945"/>
      <c r="I35945"/>
      <c r="L35945"/>
    </row>
    <row r="35946" spans="7:12" x14ac:dyDescent="0.25">
      <c r="G35946"/>
      <c r="I35946"/>
      <c r="L35946"/>
    </row>
    <row r="35947" spans="7:12" x14ac:dyDescent="0.25">
      <c r="G35947"/>
      <c r="I35947"/>
      <c r="L35947"/>
    </row>
    <row r="35948" spans="7:12" x14ac:dyDescent="0.25">
      <c r="G35948"/>
      <c r="I35948"/>
      <c r="L35948"/>
    </row>
    <row r="35949" spans="7:12" x14ac:dyDescent="0.25">
      <c r="G35949"/>
      <c r="I35949"/>
      <c r="L35949"/>
    </row>
    <row r="35950" spans="7:12" x14ac:dyDescent="0.25">
      <c r="G35950"/>
      <c r="I35950"/>
      <c r="L35950"/>
    </row>
    <row r="35951" spans="7:12" x14ac:dyDescent="0.25">
      <c r="G35951"/>
      <c r="I35951"/>
      <c r="L35951"/>
    </row>
    <row r="35952" spans="7:12" x14ac:dyDescent="0.25">
      <c r="G35952"/>
      <c r="I35952"/>
      <c r="L35952"/>
    </row>
    <row r="35953" spans="7:12" x14ac:dyDescent="0.25">
      <c r="G35953"/>
      <c r="I35953"/>
      <c r="L35953"/>
    </row>
    <row r="35954" spans="7:12" x14ac:dyDescent="0.25">
      <c r="G35954"/>
      <c r="I35954"/>
      <c r="L35954"/>
    </row>
    <row r="35955" spans="7:12" x14ac:dyDescent="0.25">
      <c r="G35955"/>
      <c r="I35955"/>
      <c r="L35955"/>
    </row>
    <row r="35956" spans="7:12" x14ac:dyDescent="0.25">
      <c r="G35956"/>
      <c r="I35956"/>
      <c r="L35956"/>
    </row>
    <row r="35957" spans="7:12" x14ac:dyDescent="0.25">
      <c r="G35957"/>
      <c r="I35957"/>
      <c r="L35957"/>
    </row>
    <row r="35958" spans="7:12" x14ac:dyDescent="0.25">
      <c r="G35958"/>
      <c r="I35958"/>
      <c r="L35958"/>
    </row>
    <row r="35959" spans="7:12" x14ac:dyDescent="0.25">
      <c r="G35959"/>
      <c r="I35959"/>
      <c r="L35959"/>
    </row>
    <row r="35960" spans="7:12" x14ac:dyDescent="0.25">
      <c r="G35960"/>
      <c r="I35960"/>
      <c r="L35960"/>
    </row>
    <row r="35961" spans="7:12" x14ac:dyDescent="0.25">
      <c r="G35961"/>
      <c r="I35961"/>
      <c r="L35961"/>
    </row>
    <row r="35962" spans="7:12" x14ac:dyDescent="0.25">
      <c r="G35962"/>
      <c r="I35962"/>
      <c r="L35962"/>
    </row>
    <row r="35963" spans="7:12" x14ac:dyDescent="0.25">
      <c r="G35963"/>
      <c r="I35963"/>
      <c r="L35963"/>
    </row>
    <row r="35964" spans="7:12" x14ac:dyDescent="0.25">
      <c r="G35964"/>
      <c r="I35964"/>
      <c r="L35964"/>
    </row>
    <row r="35965" spans="7:12" x14ac:dyDescent="0.25">
      <c r="G35965"/>
      <c r="I35965"/>
      <c r="L35965"/>
    </row>
    <row r="35966" spans="7:12" x14ac:dyDescent="0.25">
      <c r="G35966"/>
      <c r="I35966"/>
      <c r="L35966"/>
    </row>
    <row r="35967" spans="7:12" x14ac:dyDescent="0.25">
      <c r="G35967"/>
      <c r="I35967"/>
      <c r="L35967"/>
    </row>
    <row r="35968" spans="7:12" x14ac:dyDescent="0.25">
      <c r="G35968"/>
      <c r="I35968"/>
      <c r="L35968"/>
    </row>
    <row r="35969" spans="7:12" x14ac:dyDescent="0.25">
      <c r="G35969"/>
      <c r="I35969"/>
      <c r="L35969"/>
    </row>
    <row r="35970" spans="7:12" x14ac:dyDescent="0.25">
      <c r="G35970"/>
      <c r="I35970"/>
      <c r="L35970"/>
    </row>
    <row r="35971" spans="7:12" x14ac:dyDescent="0.25">
      <c r="G35971"/>
      <c r="I35971"/>
      <c r="L35971"/>
    </row>
    <row r="35972" spans="7:12" x14ac:dyDescent="0.25">
      <c r="G35972"/>
      <c r="I35972"/>
      <c r="L35972"/>
    </row>
    <row r="35973" spans="7:12" x14ac:dyDescent="0.25">
      <c r="G35973"/>
      <c r="I35973"/>
      <c r="L35973"/>
    </row>
    <row r="35974" spans="7:12" x14ac:dyDescent="0.25">
      <c r="G35974"/>
      <c r="I35974"/>
      <c r="L35974"/>
    </row>
    <row r="35975" spans="7:12" x14ac:dyDescent="0.25">
      <c r="G35975"/>
      <c r="I35975"/>
      <c r="L35975"/>
    </row>
    <row r="35976" spans="7:12" x14ac:dyDescent="0.25">
      <c r="G35976"/>
      <c r="I35976"/>
      <c r="L35976"/>
    </row>
    <row r="35977" spans="7:12" x14ac:dyDescent="0.25">
      <c r="G35977"/>
      <c r="I35977"/>
      <c r="L35977"/>
    </row>
    <row r="35978" spans="7:12" x14ac:dyDescent="0.25">
      <c r="G35978"/>
      <c r="I35978"/>
      <c r="L35978"/>
    </row>
    <row r="35979" spans="7:12" x14ac:dyDescent="0.25">
      <c r="G35979"/>
      <c r="I35979"/>
      <c r="L35979"/>
    </row>
    <row r="35980" spans="7:12" x14ac:dyDescent="0.25">
      <c r="G35980"/>
      <c r="I35980"/>
      <c r="L35980"/>
    </row>
    <row r="35981" spans="7:12" x14ac:dyDescent="0.25">
      <c r="G35981"/>
      <c r="I35981"/>
      <c r="L35981"/>
    </row>
    <row r="35982" spans="7:12" x14ac:dyDescent="0.25">
      <c r="G35982"/>
      <c r="I35982"/>
      <c r="L35982"/>
    </row>
    <row r="35983" spans="7:12" x14ac:dyDescent="0.25">
      <c r="G35983"/>
      <c r="I35983"/>
      <c r="L35983"/>
    </row>
    <row r="35984" spans="7:12" x14ac:dyDescent="0.25">
      <c r="G35984"/>
      <c r="I35984"/>
      <c r="L35984"/>
    </row>
    <row r="35985" spans="7:12" x14ac:dyDescent="0.25">
      <c r="G35985"/>
      <c r="I35985"/>
      <c r="L35985"/>
    </row>
    <row r="35986" spans="7:12" x14ac:dyDescent="0.25">
      <c r="G35986"/>
      <c r="I35986"/>
      <c r="L35986"/>
    </row>
    <row r="35987" spans="7:12" x14ac:dyDescent="0.25">
      <c r="G35987"/>
      <c r="I35987"/>
      <c r="L35987"/>
    </row>
    <row r="35988" spans="7:12" x14ac:dyDescent="0.25">
      <c r="G35988"/>
      <c r="I35988"/>
      <c r="L35988"/>
    </row>
    <row r="35989" spans="7:12" x14ac:dyDescent="0.25">
      <c r="G35989"/>
      <c r="I35989"/>
      <c r="L35989"/>
    </row>
    <row r="35990" spans="7:12" x14ac:dyDescent="0.25">
      <c r="G35990"/>
      <c r="I35990"/>
      <c r="L35990"/>
    </row>
    <row r="35991" spans="7:12" x14ac:dyDescent="0.25">
      <c r="G35991"/>
      <c r="I35991"/>
      <c r="L35991"/>
    </row>
    <row r="35992" spans="7:12" x14ac:dyDescent="0.25">
      <c r="G35992"/>
      <c r="I35992"/>
      <c r="L35992"/>
    </row>
    <row r="35993" spans="7:12" x14ac:dyDescent="0.25">
      <c r="G35993"/>
      <c r="I35993"/>
      <c r="L35993"/>
    </row>
    <row r="35994" spans="7:12" x14ac:dyDescent="0.25">
      <c r="G35994"/>
      <c r="I35994"/>
      <c r="L35994"/>
    </row>
    <row r="35995" spans="7:12" x14ac:dyDescent="0.25">
      <c r="G35995"/>
      <c r="I35995"/>
      <c r="L35995"/>
    </row>
    <row r="35996" spans="7:12" x14ac:dyDescent="0.25">
      <c r="G35996"/>
      <c r="I35996"/>
      <c r="L35996"/>
    </row>
    <row r="35997" spans="7:12" x14ac:dyDescent="0.25">
      <c r="G35997"/>
      <c r="I35997"/>
      <c r="L35997"/>
    </row>
    <row r="35998" spans="7:12" x14ac:dyDescent="0.25">
      <c r="G35998"/>
      <c r="I35998"/>
      <c r="L35998"/>
    </row>
    <row r="35999" spans="7:12" x14ac:dyDescent="0.25">
      <c r="G35999"/>
      <c r="I35999"/>
      <c r="L35999"/>
    </row>
    <row r="36000" spans="7:12" x14ac:dyDescent="0.25">
      <c r="G36000"/>
      <c r="I36000"/>
      <c r="L36000"/>
    </row>
    <row r="36001" spans="7:12" x14ac:dyDescent="0.25">
      <c r="G36001"/>
      <c r="I36001"/>
      <c r="L36001"/>
    </row>
    <row r="36002" spans="7:12" x14ac:dyDescent="0.25">
      <c r="G36002"/>
      <c r="I36002"/>
      <c r="L36002"/>
    </row>
    <row r="36003" spans="7:12" x14ac:dyDescent="0.25">
      <c r="G36003"/>
      <c r="I36003"/>
      <c r="L36003"/>
    </row>
    <row r="36004" spans="7:12" x14ac:dyDescent="0.25">
      <c r="G36004"/>
      <c r="I36004"/>
      <c r="L36004"/>
    </row>
    <row r="36005" spans="7:12" x14ac:dyDescent="0.25">
      <c r="G36005"/>
      <c r="I36005"/>
      <c r="L36005"/>
    </row>
    <row r="36006" spans="7:12" x14ac:dyDescent="0.25">
      <c r="G36006"/>
      <c r="I36006"/>
      <c r="L36006"/>
    </row>
    <row r="36007" spans="7:12" x14ac:dyDescent="0.25">
      <c r="G36007"/>
      <c r="I36007"/>
      <c r="L36007"/>
    </row>
    <row r="36008" spans="7:12" x14ac:dyDescent="0.25">
      <c r="G36008"/>
      <c r="I36008"/>
      <c r="L36008"/>
    </row>
    <row r="36009" spans="7:12" x14ac:dyDescent="0.25">
      <c r="G36009"/>
      <c r="I36009"/>
      <c r="L36009"/>
    </row>
    <row r="36010" spans="7:12" x14ac:dyDescent="0.25">
      <c r="G36010"/>
      <c r="I36010"/>
      <c r="L36010"/>
    </row>
    <row r="36011" spans="7:12" x14ac:dyDescent="0.25">
      <c r="G36011"/>
      <c r="I36011"/>
      <c r="L36011"/>
    </row>
    <row r="36012" spans="7:12" x14ac:dyDescent="0.25">
      <c r="G36012"/>
      <c r="I36012"/>
      <c r="L36012"/>
    </row>
    <row r="36013" spans="7:12" x14ac:dyDescent="0.25">
      <c r="G36013"/>
      <c r="I36013"/>
      <c r="L36013"/>
    </row>
    <row r="36014" spans="7:12" x14ac:dyDescent="0.25">
      <c r="G36014"/>
      <c r="I36014"/>
      <c r="L36014"/>
    </row>
    <row r="36015" spans="7:12" x14ac:dyDescent="0.25">
      <c r="G36015"/>
      <c r="I36015"/>
      <c r="L36015"/>
    </row>
    <row r="36016" spans="7:12" x14ac:dyDescent="0.25">
      <c r="G36016"/>
      <c r="I36016"/>
      <c r="L36016"/>
    </row>
    <row r="36017" spans="7:12" x14ac:dyDescent="0.25">
      <c r="G36017"/>
      <c r="I36017"/>
      <c r="L36017"/>
    </row>
    <row r="36018" spans="7:12" x14ac:dyDescent="0.25">
      <c r="G36018"/>
      <c r="I36018"/>
      <c r="L36018"/>
    </row>
    <row r="36019" spans="7:12" x14ac:dyDescent="0.25">
      <c r="G36019"/>
      <c r="I36019"/>
      <c r="L36019"/>
    </row>
    <row r="36020" spans="7:12" x14ac:dyDescent="0.25">
      <c r="G36020"/>
      <c r="I36020"/>
      <c r="L36020"/>
    </row>
    <row r="36021" spans="7:12" x14ac:dyDescent="0.25">
      <c r="G36021"/>
      <c r="I36021"/>
      <c r="L36021"/>
    </row>
    <row r="36022" spans="7:12" x14ac:dyDescent="0.25">
      <c r="G36022"/>
      <c r="I36022"/>
      <c r="L36022"/>
    </row>
    <row r="36023" spans="7:12" x14ac:dyDescent="0.25">
      <c r="G36023"/>
      <c r="I36023"/>
      <c r="L36023"/>
    </row>
    <row r="36024" spans="7:12" x14ac:dyDescent="0.25">
      <c r="G36024"/>
      <c r="I36024"/>
      <c r="L36024"/>
    </row>
    <row r="36025" spans="7:12" x14ac:dyDescent="0.25">
      <c r="G36025"/>
      <c r="I36025"/>
      <c r="L36025"/>
    </row>
    <row r="36026" spans="7:12" x14ac:dyDescent="0.25">
      <c r="G36026"/>
      <c r="I36026"/>
      <c r="L36026"/>
    </row>
    <row r="36027" spans="7:12" x14ac:dyDescent="0.25">
      <c r="G36027"/>
      <c r="I36027"/>
      <c r="L36027"/>
    </row>
    <row r="36028" spans="7:12" x14ac:dyDescent="0.25">
      <c r="G36028"/>
      <c r="I36028"/>
      <c r="L36028"/>
    </row>
    <row r="36029" spans="7:12" x14ac:dyDescent="0.25">
      <c r="G36029"/>
      <c r="I36029"/>
      <c r="L36029"/>
    </row>
    <row r="36030" spans="7:12" x14ac:dyDescent="0.25">
      <c r="G36030"/>
      <c r="I36030"/>
      <c r="L36030"/>
    </row>
    <row r="36031" spans="7:12" x14ac:dyDescent="0.25">
      <c r="G36031"/>
      <c r="I36031"/>
      <c r="L36031"/>
    </row>
    <row r="36032" spans="7:12" x14ac:dyDescent="0.25">
      <c r="G36032"/>
      <c r="I36032"/>
      <c r="L36032"/>
    </row>
    <row r="36033" spans="7:12" x14ac:dyDescent="0.25">
      <c r="G36033"/>
      <c r="I36033"/>
      <c r="L36033"/>
    </row>
    <row r="36034" spans="7:12" x14ac:dyDescent="0.25">
      <c r="G36034"/>
      <c r="I36034"/>
      <c r="L36034"/>
    </row>
    <row r="36035" spans="7:12" x14ac:dyDescent="0.25">
      <c r="G36035"/>
      <c r="I36035"/>
      <c r="L36035"/>
    </row>
    <row r="36036" spans="7:12" x14ac:dyDescent="0.25">
      <c r="G36036"/>
      <c r="I36036"/>
      <c r="L36036"/>
    </row>
    <row r="36037" spans="7:12" x14ac:dyDescent="0.25">
      <c r="G36037"/>
      <c r="I36037"/>
      <c r="L36037"/>
    </row>
    <row r="36038" spans="7:12" x14ac:dyDescent="0.25">
      <c r="G36038"/>
      <c r="I36038"/>
      <c r="L36038"/>
    </row>
    <row r="36039" spans="7:12" x14ac:dyDescent="0.25">
      <c r="G36039"/>
      <c r="I36039"/>
      <c r="L36039"/>
    </row>
    <row r="36040" spans="7:12" x14ac:dyDescent="0.25">
      <c r="G36040"/>
      <c r="I36040"/>
      <c r="L36040"/>
    </row>
    <row r="36041" spans="7:12" x14ac:dyDescent="0.25">
      <c r="G36041"/>
      <c r="I36041"/>
      <c r="L36041"/>
    </row>
    <row r="36042" spans="7:12" x14ac:dyDescent="0.25">
      <c r="G36042"/>
      <c r="I36042"/>
      <c r="L36042"/>
    </row>
    <row r="36043" spans="7:12" x14ac:dyDescent="0.25">
      <c r="G36043"/>
      <c r="I36043"/>
      <c r="L36043"/>
    </row>
    <row r="36044" spans="7:12" x14ac:dyDescent="0.25">
      <c r="G36044"/>
      <c r="I36044"/>
      <c r="L36044"/>
    </row>
    <row r="36045" spans="7:12" x14ac:dyDescent="0.25">
      <c r="G36045"/>
      <c r="I36045"/>
      <c r="L36045"/>
    </row>
    <row r="36046" spans="7:12" x14ac:dyDescent="0.25">
      <c r="G36046"/>
      <c r="I36046"/>
      <c r="L36046"/>
    </row>
    <row r="36047" spans="7:12" x14ac:dyDescent="0.25">
      <c r="G36047"/>
      <c r="I36047"/>
      <c r="L36047"/>
    </row>
    <row r="36048" spans="7:12" x14ac:dyDescent="0.25">
      <c r="G36048"/>
      <c r="I36048"/>
      <c r="L36048"/>
    </row>
    <row r="36049" spans="7:12" x14ac:dyDescent="0.25">
      <c r="G36049"/>
      <c r="I36049"/>
      <c r="L36049"/>
    </row>
    <row r="36050" spans="7:12" x14ac:dyDescent="0.25">
      <c r="G36050"/>
      <c r="I36050"/>
      <c r="L36050"/>
    </row>
    <row r="36051" spans="7:12" x14ac:dyDescent="0.25">
      <c r="G36051"/>
      <c r="I36051"/>
      <c r="L36051"/>
    </row>
    <row r="36052" spans="7:12" x14ac:dyDescent="0.25">
      <c r="G36052"/>
      <c r="I36052"/>
      <c r="L36052"/>
    </row>
    <row r="36053" spans="7:12" x14ac:dyDescent="0.25">
      <c r="G36053"/>
      <c r="I36053"/>
      <c r="L36053"/>
    </row>
    <row r="36054" spans="7:12" x14ac:dyDescent="0.25">
      <c r="G36054"/>
      <c r="I36054"/>
      <c r="L36054"/>
    </row>
    <row r="36055" spans="7:12" x14ac:dyDescent="0.25">
      <c r="G36055"/>
      <c r="I36055"/>
      <c r="L36055"/>
    </row>
    <row r="36056" spans="7:12" x14ac:dyDescent="0.25">
      <c r="G36056"/>
      <c r="I36056"/>
      <c r="L36056"/>
    </row>
    <row r="36057" spans="7:12" x14ac:dyDescent="0.25">
      <c r="G36057"/>
      <c r="I36057"/>
      <c r="L36057"/>
    </row>
    <row r="36058" spans="7:12" x14ac:dyDescent="0.25">
      <c r="G36058"/>
      <c r="I36058"/>
      <c r="L36058"/>
    </row>
    <row r="36059" spans="7:12" x14ac:dyDescent="0.25">
      <c r="G36059"/>
      <c r="I36059"/>
      <c r="L36059"/>
    </row>
    <row r="36060" spans="7:12" x14ac:dyDescent="0.25">
      <c r="G36060"/>
      <c r="I36060"/>
      <c r="L36060"/>
    </row>
    <row r="36061" spans="7:12" x14ac:dyDescent="0.25">
      <c r="G36061"/>
      <c r="I36061"/>
      <c r="L36061"/>
    </row>
    <row r="36062" spans="7:12" x14ac:dyDescent="0.25">
      <c r="G36062"/>
      <c r="I36062"/>
      <c r="L36062"/>
    </row>
    <row r="36063" spans="7:12" x14ac:dyDescent="0.25">
      <c r="G36063"/>
      <c r="I36063"/>
      <c r="L36063"/>
    </row>
    <row r="36064" spans="7:12" x14ac:dyDescent="0.25">
      <c r="G36064"/>
      <c r="I36064"/>
      <c r="L36064"/>
    </row>
    <row r="36065" spans="7:12" x14ac:dyDescent="0.25">
      <c r="G36065"/>
      <c r="I36065"/>
      <c r="L36065"/>
    </row>
    <row r="36066" spans="7:12" x14ac:dyDescent="0.25">
      <c r="G36066"/>
      <c r="I36066"/>
      <c r="L36066"/>
    </row>
    <row r="36067" spans="7:12" x14ac:dyDescent="0.25">
      <c r="G36067"/>
      <c r="I36067"/>
      <c r="L36067"/>
    </row>
    <row r="36068" spans="7:12" x14ac:dyDescent="0.25">
      <c r="G36068"/>
      <c r="I36068"/>
      <c r="L36068"/>
    </row>
    <row r="36069" spans="7:12" x14ac:dyDescent="0.25">
      <c r="G36069"/>
      <c r="I36069"/>
      <c r="L36069"/>
    </row>
    <row r="36070" spans="7:12" x14ac:dyDescent="0.25">
      <c r="G36070"/>
      <c r="I36070"/>
      <c r="L36070"/>
    </row>
    <row r="36071" spans="7:12" x14ac:dyDescent="0.25">
      <c r="G36071"/>
      <c r="I36071"/>
      <c r="L36071"/>
    </row>
    <row r="36072" spans="7:12" x14ac:dyDescent="0.25">
      <c r="G36072"/>
      <c r="I36072"/>
      <c r="L36072"/>
    </row>
    <row r="36073" spans="7:12" x14ac:dyDescent="0.25">
      <c r="G36073"/>
      <c r="I36073"/>
      <c r="L36073"/>
    </row>
    <row r="36074" spans="7:12" x14ac:dyDescent="0.25">
      <c r="G36074"/>
      <c r="I36074"/>
      <c r="L36074"/>
    </row>
    <row r="36075" spans="7:12" x14ac:dyDescent="0.25">
      <c r="G36075"/>
      <c r="I36075"/>
      <c r="L36075"/>
    </row>
    <row r="36076" spans="7:12" x14ac:dyDescent="0.25">
      <c r="G36076"/>
      <c r="I36076"/>
      <c r="L36076"/>
    </row>
    <row r="36077" spans="7:12" x14ac:dyDescent="0.25">
      <c r="G36077"/>
      <c r="I36077"/>
      <c r="L36077"/>
    </row>
    <row r="36078" spans="7:12" x14ac:dyDescent="0.25">
      <c r="G36078"/>
      <c r="I36078"/>
      <c r="L36078"/>
    </row>
    <row r="36079" spans="7:12" x14ac:dyDescent="0.25">
      <c r="G36079"/>
      <c r="I36079"/>
      <c r="L36079"/>
    </row>
    <row r="36080" spans="7:12" x14ac:dyDescent="0.25">
      <c r="G36080"/>
      <c r="I36080"/>
      <c r="L36080"/>
    </row>
    <row r="36081" spans="7:12" x14ac:dyDescent="0.25">
      <c r="G36081"/>
      <c r="I36081"/>
      <c r="L36081"/>
    </row>
    <row r="36082" spans="7:12" x14ac:dyDescent="0.25">
      <c r="G36082"/>
      <c r="I36082"/>
      <c r="L36082"/>
    </row>
    <row r="36083" spans="7:12" x14ac:dyDescent="0.25">
      <c r="G36083"/>
      <c r="I36083"/>
      <c r="L36083"/>
    </row>
    <row r="36084" spans="7:12" x14ac:dyDescent="0.25">
      <c r="G36084"/>
      <c r="I36084"/>
      <c r="L36084"/>
    </row>
    <row r="36085" spans="7:12" x14ac:dyDescent="0.25">
      <c r="G36085"/>
      <c r="I36085"/>
      <c r="L36085"/>
    </row>
    <row r="36086" spans="7:12" x14ac:dyDescent="0.25">
      <c r="G36086"/>
      <c r="I36086"/>
      <c r="L36086"/>
    </row>
    <row r="36087" spans="7:12" x14ac:dyDescent="0.25">
      <c r="G36087"/>
      <c r="I36087"/>
      <c r="L36087"/>
    </row>
    <row r="36088" spans="7:12" x14ac:dyDescent="0.25">
      <c r="G36088"/>
      <c r="I36088"/>
      <c r="L36088"/>
    </row>
    <row r="36089" spans="7:12" x14ac:dyDescent="0.25">
      <c r="G36089"/>
      <c r="I36089"/>
      <c r="L36089"/>
    </row>
    <row r="36090" spans="7:12" x14ac:dyDescent="0.25">
      <c r="G36090"/>
      <c r="I36090"/>
      <c r="L36090"/>
    </row>
    <row r="36091" spans="7:12" x14ac:dyDescent="0.25">
      <c r="G36091"/>
      <c r="I36091"/>
      <c r="L36091"/>
    </row>
    <row r="36092" spans="7:12" x14ac:dyDescent="0.25">
      <c r="G36092"/>
      <c r="I36092"/>
      <c r="L36092"/>
    </row>
    <row r="36093" spans="7:12" x14ac:dyDescent="0.25">
      <c r="G36093"/>
      <c r="I36093"/>
      <c r="L36093"/>
    </row>
    <row r="36094" spans="7:12" x14ac:dyDescent="0.25">
      <c r="G36094"/>
      <c r="I36094"/>
      <c r="L36094"/>
    </row>
    <row r="36095" spans="7:12" x14ac:dyDescent="0.25">
      <c r="G36095"/>
      <c r="I36095"/>
      <c r="L36095"/>
    </row>
    <row r="36096" spans="7:12" x14ac:dyDescent="0.25">
      <c r="G36096"/>
      <c r="I36096"/>
      <c r="L36096"/>
    </row>
    <row r="36097" spans="7:12" x14ac:dyDescent="0.25">
      <c r="G36097"/>
      <c r="I36097"/>
      <c r="L36097"/>
    </row>
    <row r="36098" spans="7:12" x14ac:dyDescent="0.25">
      <c r="G36098"/>
      <c r="I36098"/>
      <c r="L36098"/>
    </row>
    <row r="36099" spans="7:12" x14ac:dyDescent="0.25">
      <c r="G36099"/>
      <c r="I36099"/>
      <c r="L36099"/>
    </row>
    <row r="36100" spans="7:12" x14ac:dyDescent="0.25">
      <c r="G36100"/>
      <c r="I36100"/>
      <c r="L36100"/>
    </row>
    <row r="36101" spans="7:12" x14ac:dyDescent="0.25">
      <c r="G36101"/>
      <c r="I36101"/>
      <c r="L36101"/>
    </row>
    <row r="36102" spans="7:12" x14ac:dyDescent="0.25">
      <c r="G36102"/>
      <c r="I36102"/>
      <c r="L36102"/>
    </row>
    <row r="36103" spans="7:12" x14ac:dyDescent="0.25">
      <c r="G36103"/>
      <c r="I36103"/>
      <c r="L36103"/>
    </row>
    <row r="36104" spans="7:12" x14ac:dyDescent="0.25">
      <c r="G36104"/>
      <c r="I36104"/>
      <c r="L36104"/>
    </row>
    <row r="36105" spans="7:12" x14ac:dyDescent="0.25">
      <c r="G36105"/>
      <c r="I36105"/>
      <c r="L36105"/>
    </row>
    <row r="36106" spans="7:12" x14ac:dyDescent="0.25">
      <c r="G36106"/>
      <c r="I36106"/>
      <c r="L36106"/>
    </row>
    <row r="36107" spans="7:12" x14ac:dyDescent="0.25">
      <c r="G36107"/>
      <c r="I36107"/>
      <c r="L36107"/>
    </row>
    <row r="36108" spans="7:12" x14ac:dyDescent="0.25">
      <c r="G36108"/>
      <c r="I36108"/>
      <c r="L36108"/>
    </row>
    <row r="36109" spans="7:12" x14ac:dyDescent="0.25">
      <c r="G36109"/>
      <c r="I36109"/>
      <c r="L36109"/>
    </row>
    <row r="36110" spans="7:12" x14ac:dyDescent="0.25">
      <c r="G36110"/>
      <c r="I36110"/>
      <c r="L36110"/>
    </row>
    <row r="36111" spans="7:12" x14ac:dyDescent="0.25">
      <c r="G36111"/>
      <c r="I36111"/>
      <c r="L36111"/>
    </row>
    <row r="36112" spans="7:12" x14ac:dyDescent="0.25">
      <c r="G36112"/>
      <c r="I36112"/>
      <c r="L36112"/>
    </row>
    <row r="36113" spans="7:12" x14ac:dyDescent="0.25">
      <c r="G36113"/>
      <c r="I36113"/>
      <c r="L36113"/>
    </row>
    <row r="36114" spans="7:12" x14ac:dyDescent="0.25">
      <c r="G36114"/>
      <c r="I36114"/>
      <c r="L36114"/>
    </row>
    <row r="36115" spans="7:12" x14ac:dyDescent="0.25">
      <c r="G36115"/>
      <c r="I36115"/>
      <c r="L36115"/>
    </row>
    <row r="36116" spans="7:12" x14ac:dyDescent="0.25">
      <c r="G36116"/>
      <c r="I36116"/>
      <c r="L36116"/>
    </row>
    <row r="36117" spans="7:12" x14ac:dyDescent="0.25">
      <c r="G36117"/>
      <c r="I36117"/>
      <c r="L36117"/>
    </row>
    <row r="36118" spans="7:12" x14ac:dyDescent="0.25">
      <c r="G36118"/>
      <c r="I36118"/>
      <c r="L36118"/>
    </row>
    <row r="36119" spans="7:12" x14ac:dyDescent="0.25">
      <c r="G36119"/>
      <c r="I36119"/>
      <c r="L36119"/>
    </row>
    <row r="36120" spans="7:12" x14ac:dyDescent="0.25">
      <c r="G36120"/>
      <c r="I36120"/>
      <c r="L36120"/>
    </row>
    <row r="36121" spans="7:12" x14ac:dyDescent="0.25">
      <c r="G36121"/>
      <c r="I36121"/>
      <c r="L36121"/>
    </row>
    <row r="36122" spans="7:12" x14ac:dyDescent="0.25">
      <c r="G36122"/>
      <c r="I36122"/>
      <c r="L36122"/>
    </row>
    <row r="36123" spans="7:12" x14ac:dyDescent="0.25">
      <c r="G36123"/>
      <c r="I36123"/>
      <c r="L36123"/>
    </row>
    <row r="36124" spans="7:12" x14ac:dyDescent="0.25">
      <c r="G36124"/>
      <c r="I36124"/>
      <c r="L36124"/>
    </row>
    <row r="36125" spans="7:12" x14ac:dyDescent="0.25">
      <c r="G36125"/>
      <c r="I36125"/>
      <c r="L36125"/>
    </row>
    <row r="36126" spans="7:12" x14ac:dyDescent="0.25">
      <c r="G36126"/>
      <c r="I36126"/>
      <c r="L36126"/>
    </row>
    <row r="36127" spans="7:12" x14ac:dyDescent="0.25">
      <c r="G36127"/>
      <c r="I36127"/>
      <c r="L36127"/>
    </row>
    <row r="36128" spans="7:12" x14ac:dyDescent="0.25">
      <c r="G36128"/>
      <c r="I36128"/>
      <c r="L36128"/>
    </row>
    <row r="36129" spans="7:12" x14ac:dyDescent="0.25">
      <c r="G36129"/>
      <c r="I36129"/>
      <c r="L36129"/>
    </row>
    <row r="36130" spans="7:12" x14ac:dyDescent="0.25">
      <c r="G36130"/>
      <c r="I36130"/>
      <c r="L36130"/>
    </row>
    <row r="36131" spans="7:12" x14ac:dyDescent="0.25">
      <c r="G36131"/>
      <c r="I36131"/>
      <c r="L36131"/>
    </row>
    <row r="36132" spans="7:12" x14ac:dyDescent="0.25">
      <c r="G36132"/>
      <c r="I36132"/>
      <c r="L36132"/>
    </row>
    <row r="36133" spans="7:12" x14ac:dyDescent="0.25">
      <c r="G36133"/>
      <c r="I36133"/>
      <c r="L36133"/>
    </row>
    <row r="36134" spans="7:12" x14ac:dyDescent="0.25">
      <c r="G36134"/>
      <c r="I36134"/>
      <c r="L36134"/>
    </row>
    <row r="36135" spans="7:12" x14ac:dyDescent="0.25">
      <c r="G36135"/>
      <c r="I36135"/>
      <c r="L36135"/>
    </row>
    <row r="36136" spans="7:12" x14ac:dyDescent="0.25">
      <c r="G36136"/>
      <c r="I36136"/>
      <c r="L36136"/>
    </row>
    <row r="36137" spans="7:12" x14ac:dyDescent="0.25">
      <c r="G36137"/>
      <c r="I36137"/>
      <c r="L36137"/>
    </row>
    <row r="36138" spans="7:12" x14ac:dyDescent="0.25">
      <c r="G36138"/>
      <c r="I36138"/>
      <c r="L36138"/>
    </row>
    <row r="36139" spans="7:12" x14ac:dyDescent="0.25">
      <c r="G36139"/>
      <c r="I36139"/>
      <c r="L36139"/>
    </row>
    <row r="36140" spans="7:12" x14ac:dyDescent="0.25">
      <c r="G36140"/>
      <c r="I36140"/>
      <c r="L36140"/>
    </row>
    <row r="36141" spans="7:12" x14ac:dyDescent="0.25">
      <c r="G36141"/>
      <c r="I36141"/>
      <c r="L36141"/>
    </row>
    <row r="36142" spans="7:12" x14ac:dyDescent="0.25">
      <c r="G36142"/>
      <c r="I36142"/>
      <c r="L36142"/>
    </row>
    <row r="36143" spans="7:12" x14ac:dyDescent="0.25">
      <c r="G36143"/>
      <c r="I36143"/>
      <c r="L36143"/>
    </row>
    <row r="36144" spans="7:12" x14ac:dyDescent="0.25">
      <c r="G36144"/>
      <c r="I36144"/>
      <c r="L36144"/>
    </row>
    <row r="36145" spans="7:12" x14ac:dyDescent="0.25">
      <c r="G36145"/>
      <c r="I36145"/>
      <c r="L36145"/>
    </row>
    <row r="36146" spans="7:12" x14ac:dyDescent="0.25">
      <c r="G36146"/>
      <c r="I36146"/>
      <c r="L36146"/>
    </row>
    <row r="36147" spans="7:12" x14ac:dyDescent="0.25">
      <c r="G36147"/>
      <c r="I36147"/>
      <c r="L36147"/>
    </row>
    <row r="36148" spans="7:12" x14ac:dyDescent="0.25">
      <c r="G36148"/>
      <c r="I36148"/>
      <c r="L36148"/>
    </row>
    <row r="36149" spans="7:12" x14ac:dyDescent="0.25">
      <c r="G36149"/>
      <c r="I36149"/>
      <c r="L36149"/>
    </row>
    <row r="36150" spans="7:12" x14ac:dyDescent="0.25">
      <c r="G36150"/>
      <c r="I36150"/>
      <c r="L36150"/>
    </row>
    <row r="36151" spans="7:12" x14ac:dyDescent="0.25">
      <c r="G36151"/>
      <c r="I36151"/>
      <c r="L36151"/>
    </row>
    <row r="36152" spans="7:12" x14ac:dyDescent="0.25">
      <c r="G36152"/>
      <c r="I36152"/>
      <c r="L36152"/>
    </row>
    <row r="36153" spans="7:12" x14ac:dyDescent="0.25">
      <c r="G36153"/>
      <c r="I36153"/>
      <c r="L36153"/>
    </row>
    <row r="36154" spans="7:12" x14ac:dyDescent="0.25">
      <c r="G36154"/>
      <c r="I36154"/>
      <c r="L36154"/>
    </row>
    <row r="36155" spans="7:12" x14ac:dyDescent="0.25">
      <c r="G36155"/>
      <c r="I36155"/>
      <c r="L36155"/>
    </row>
    <row r="36156" spans="7:12" x14ac:dyDescent="0.25">
      <c r="G36156"/>
      <c r="I36156"/>
      <c r="L36156"/>
    </row>
    <row r="36157" spans="7:12" x14ac:dyDescent="0.25">
      <c r="G36157"/>
      <c r="I36157"/>
      <c r="L36157"/>
    </row>
    <row r="36158" spans="7:12" x14ac:dyDescent="0.25">
      <c r="G36158"/>
      <c r="I36158"/>
      <c r="L36158"/>
    </row>
    <row r="36159" spans="7:12" x14ac:dyDescent="0.25">
      <c r="G36159"/>
      <c r="I36159"/>
      <c r="L36159"/>
    </row>
    <row r="36160" spans="7:12" x14ac:dyDescent="0.25">
      <c r="G36160"/>
      <c r="I36160"/>
      <c r="L36160"/>
    </row>
    <row r="36161" spans="7:12" x14ac:dyDescent="0.25">
      <c r="G36161"/>
      <c r="I36161"/>
      <c r="L36161"/>
    </row>
    <row r="36162" spans="7:12" x14ac:dyDescent="0.25">
      <c r="G36162"/>
      <c r="I36162"/>
      <c r="L36162"/>
    </row>
    <row r="36163" spans="7:12" x14ac:dyDescent="0.25">
      <c r="G36163"/>
      <c r="I36163"/>
      <c r="L36163"/>
    </row>
    <row r="36164" spans="7:12" x14ac:dyDescent="0.25">
      <c r="G36164"/>
      <c r="I36164"/>
      <c r="L36164"/>
    </row>
    <row r="36165" spans="7:12" x14ac:dyDescent="0.25">
      <c r="G36165"/>
      <c r="I36165"/>
      <c r="L36165"/>
    </row>
    <row r="36166" spans="7:12" x14ac:dyDescent="0.25">
      <c r="G36166"/>
      <c r="I36166"/>
      <c r="L36166"/>
    </row>
    <row r="36167" spans="7:12" x14ac:dyDescent="0.25">
      <c r="G36167"/>
      <c r="I36167"/>
      <c r="L36167"/>
    </row>
    <row r="36168" spans="7:12" x14ac:dyDescent="0.25">
      <c r="G36168"/>
      <c r="I36168"/>
      <c r="L36168"/>
    </row>
    <row r="36169" spans="7:12" x14ac:dyDescent="0.25">
      <c r="G36169"/>
      <c r="I36169"/>
      <c r="L36169"/>
    </row>
    <row r="36170" spans="7:12" x14ac:dyDescent="0.25">
      <c r="G36170"/>
      <c r="I36170"/>
      <c r="L36170"/>
    </row>
    <row r="36171" spans="7:12" x14ac:dyDescent="0.25">
      <c r="G36171"/>
      <c r="I36171"/>
      <c r="L36171"/>
    </row>
    <row r="36172" spans="7:12" x14ac:dyDescent="0.25">
      <c r="G36172"/>
      <c r="I36172"/>
      <c r="L36172"/>
    </row>
    <row r="36173" spans="7:12" x14ac:dyDescent="0.25">
      <c r="G36173"/>
      <c r="I36173"/>
      <c r="L36173"/>
    </row>
    <row r="36174" spans="7:12" x14ac:dyDescent="0.25">
      <c r="G36174"/>
      <c r="I36174"/>
      <c r="L36174"/>
    </row>
    <row r="36175" spans="7:12" x14ac:dyDescent="0.25">
      <c r="G36175"/>
      <c r="I36175"/>
      <c r="L36175"/>
    </row>
    <row r="36176" spans="7:12" x14ac:dyDescent="0.25">
      <c r="G36176"/>
      <c r="I36176"/>
      <c r="L36176"/>
    </row>
    <row r="36177" spans="7:12" x14ac:dyDescent="0.25">
      <c r="G36177"/>
      <c r="I36177"/>
      <c r="L36177"/>
    </row>
    <row r="36178" spans="7:12" x14ac:dyDescent="0.25">
      <c r="G36178"/>
      <c r="I36178"/>
      <c r="L36178"/>
    </row>
    <row r="36179" spans="7:12" x14ac:dyDescent="0.25">
      <c r="G36179"/>
      <c r="I36179"/>
      <c r="L36179"/>
    </row>
    <row r="36180" spans="7:12" x14ac:dyDescent="0.25">
      <c r="G36180"/>
      <c r="I36180"/>
      <c r="L36180"/>
    </row>
    <row r="36181" spans="7:12" x14ac:dyDescent="0.25">
      <c r="G36181"/>
      <c r="I36181"/>
      <c r="L36181"/>
    </row>
    <row r="36182" spans="7:12" x14ac:dyDescent="0.25">
      <c r="G36182"/>
      <c r="I36182"/>
      <c r="L36182"/>
    </row>
    <row r="36183" spans="7:12" x14ac:dyDescent="0.25">
      <c r="G36183"/>
      <c r="I36183"/>
      <c r="L36183"/>
    </row>
    <row r="36184" spans="7:12" x14ac:dyDescent="0.25">
      <c r="G36184"/>
      <c r="I36184"/>
      <c r="L36184"/>
    </row>
    <row r="36185" spans="7:12" x14ac:dyDescent="0.25">
      <c r="G36185"/>
      <c r="I36185"/>
      <c r="L36185"/>
    </row>
    <row r="36186" spans="7:12" x14ac:dyDescent="0.25">
      <c r="G36186"/>
      <c r="I36186"/>
      <c r="L36186"/>
    </row>
    <row r="36187" spans="7:12" x14ac:dyDescent="0.25">
      <c r="G36187"/>
      <c r="I36187"/>
      <c r="L36187"/>
    </row>
    <row r="36188" spans="7:12" x14ac:dyDescent="0.25">
      <c r="G36188"/>
      <c r="I36188"/>
      <c r="L36188"/>
    </row>
    <row r="36189" spans="7:12" x14ac:dyDescent="0.25">
      <c r="G36189"/>
      <c r="I36189"/>
      <c r="L36189"/>
    </row>
    <row r="36190" spans="7:12" x14ac:dyDescent="0.25">
      <c r="G36190"/>
      <c r="I36190"/>
      <c r="L36190"/>
    </row>
    <row r="36191" spans="7:12" x14ac:dyDescent="0.25">
      <c r="G36191"/>
      <c r="I36191"/>
      <c r="L36191"/>
    </row>
    <row r="36192" spans="7:12" x14ac:dyDescent="0.25">
      <c r="G36192"/>
      <c r="I36192"/>
      <c r="L36192"/>
    </row>
    <row r="36193" spans="7:12" x14ac:dyDescent="0.25">
      <c r="G36193"/>
      <c r="I36193"/>
      <c r="L36193"/>
    </row>
    <row r="36194" spans="7:12" x14ac:dyDescent="0.25">
      <c r="G36194"/>
      <c r="I36194"/>
      <c r="L36194"/>
    </row>
    <row r="36195" spans="7:12" x14ac:dyDescent="0.25">
      <c r="G36195"/>
      <c r="I36195"/>
      <c r="L36195"/>
    </row>
    <row r="36196" spans="7:12" x14ac:dyDescent="0.25">
      <c r="G36196"/>
      <c r="I36196"/>
      <c r="L36196"/>
    </row>
    <row r="36197" spans="7:12" x14ac:dyDescent="0.25">
      <c r="G36197"/>
      <c r="I36197"/>
      <c r="L36197"/>
    </row>
    <row r="36198" spans="7:12" x14ac:dyDescent="0.25">
      <c r="G36198"/>
      <c r="I36198"/>
      <c r="L36198"/>
    </row>
    <row r="36199" spans="7:12" x14ac:dyDescent="0.25">
      <c r="G36199"/>
      <c r="I36199"/>
      <c r="L36199"/>
    </row>
    <row r="36200" spans="7:12" x14ac:dyDescent="0.25">
      <c r="G36200"/>
      <c r="I36200"/>
      <c r="L36200"/>
    </row>
    <row r="36201" spans="7:12" x14ac:dyDescent="0.25">
      <c r="G36201"/>
      <c r="I36201"/>
      <c r="L36201"/>
    </row>
    <row r="36202" spans="7:12" x14ac:dyDescent="0.25">
      <c r="G36202"/>
      <c r="I36202"/>
      <c r="L36202"/>
    </row>
    <row r="36203" spans="7:12" x14ac:dyDescent="0.25">
      <c r="G36203"/>
      <c r="I36203"/>
      <c r="L36203"/>
    </row>
    <row r="36204" spans="7:12" x14ac:dyDescent="0.25">
      <c r="G36204"/>
      <c r="I36204"/>
      <c r="L36204"/>
    </row>
    <row r="36205" spans="7:12" x14ac:dyDescent="0.25">
      <c r="G36205"/>
      <c r="I36205"/>
      <c r="L36205"/>
    </row>
    <row r="36206" spans="7:12" x14ac:dyDescent="0.25">
      <c r="G36206"/>
      <c r="I36206"/>
      <c r="L36206"/>
    </row>
    <row r="36207" spans="7:12" x14ac:dyDescent="0.25">
      <c r="G36207"/>
      <c r="I36207"/>
      <c r="L36207"/>
    </row>
    <row r="36208" spans="7:12" x14ac:dyDescent="0.25">
      <c r="G36208"/>
      <c r="I36208"/>
      <c r="L36208"/>
    </row>
    <row r="36209" spans="7:12" x14ac:dyDescent="0.25">
      <c r="G36209"/>
      <c r="I36209"/>
      <c r="L36209"/>
    </row>
    <row r="36210" spans="7:12" x14ac:dyDescent="0.25">
      <c r="G36210"/>
      <c r="I36210"/>
      <c r="L36210"/>
    </row>
    <row r="36211" spans="7:12" x14ac:dyDescent="0.25">
      <c r="G36211"/>
      <c r="I36211"/>
      <c r="L36211"/>
    </row>
    <row r="36212" spans="7:12" x14ac:dyDescent="0.25">
      <c r="G36212"/>
      <c r="I36212"/>
      <c r="L36212"/>
    </row>
    <row r="36213" spans="7:12" x14ac:dyDescent="0.25">
      <c r="G36213"/>
      <c r="I36213"/>
      <c r="L36213"/>
    </row>
    <row r="36214" spans="7:12" x14ac:dyDescent="0.25">
      <c r="G36214"/>
      <c r="I36214"/>
      <c r="L36214"/>
    </row>
    <row r="36215" spans="7:12" x14ac:dyDescent="0.25">
      <c r="G36215"/>
      <c r="I36215"/>
      <c r="L36215"/>
    </row>
    <row r="36216" spans="7:12" x14ac:dyDescent="0.25">
      <c r="G36216"/>
      <c r="I36216"/>
      <c r="L36216"/>
    </row>
    <row r="36217" spans="7:12" x14ac:dyDescent="0.25">
      <c r="G36217"/>
      <c r="I36217"/>
      <c r="L36217"/>
    </row>
    <row r="36218" spans="7:12" x14ac:dyDescent="0.25">
      <c r="G36218"/>
      <c r="I36218"/>
      <c r="L36218"/>
    </row>
    <row r="36219" spans="7:12" x14ac:dyDescent="0.25">
      <c r="G36219"/>
      <c r="I36219"/>
      <c r="L36219"/>
    </row>
    <row r="36220" spans="7:12" x14ac:dyDescent="0.25">
      <c r="G36220"/>
      <c r="I36220"/>
      <c r="L36220"/>
    </row>
    <row r="36221" spans="7:12" x14ac:dyDescent="0.25">
      <c r="G36221"/>
      <c r="I36221"/>
      <c r="L36221"/>
    </row>
    <row r="36222" spans="7:12" x14ac:dyDescent="0.25">
      <c r="G36222"/>
      <c r="I36222"/>
      <c r="L36222"/>
    </row>
    <row r="36223" spans="7:12" x14ac:dyDescent="0.25">
      <c r="G36223"/>
      <c r="I36223"/>
      <c r="L36223"/>
    </row>
    <row r="36224" spans="7:12" x14ac:dyDescent="0.25">
      <c r="G36224"/>
      <c r="I36224"/>
      <c r="L36224"/>
    </row>
    <row r="36225" spans="7:12" x14ac:dyDescent="0.25">
      <c r="G36225"/>
      <c r="I36225"/>
      <c r="L36225"/>
    </row>
    <row r="36226" spans="7:12" x14ac:dyDescent="0.25">
      <c r="G36226"/>
      <c r="I36226"/>
      <c r="L36226"/>
    </row>
    <row r="36227" spans="7:12" x14ac:dyDescent="0.25">
      <c r="G36227"/>
      <c r="I36227"/>
      <c r="L36227"/>
    </row>
    <row r="36228" spans="7:12" x14ac:dyDescent="0.25">
      <c r="G36228"/>
      <c r="I36228"/>
      <c r="L36228"/>
    </row>
    <row r="36229" spans="7:12" x14ac:dyDescent="0.25">
      <c r="G36229"/>
      <c r="I36229"/>
      <c r="L36229"/>
    </row>
    <row r="36230" spans="7:12" x14ac:dyDescent="0.25">
      <c r="G36230"/>
      <c r="I36230"/>
      <c r="L36230"/>
    </row>
    <row r="36231" spans="7:12" x14ac:dyDescent="0.25">
      <c r="G36231"/>
      <c r="I36231"/>
      <c r="L36231"/>
    </row>
    <row r="36232" spans="7:12" x14ac:dyDescent="0.25">
      <c r="G36232"/>
      <c r="I36232"/>
      <c r="L36232"/>
    </row>
    <row r="36233" spans="7:12" x14ac:dyDescent="0.25">
      <c r="G36233"/>
      <c r="I36233"/>
      <c r="L36233"/>
    </row>
    <row r="36234" spans="7:12" x14ac:dyDescent="0.25">
      <c r="G36234"/>
      <c r="I36234"/>
      <c r="L36234"/>
    </row>
    <row r="36235" spans="7:12" x14ac:dyDescent="0.25">
      <c r="G36235"/>
      <c r="I36235"/>
      <c r="L36235"/>
    </row>
    <row r="36236" spans="7:12" x14ac:dyDescent="0.25">
      <c r="G36236"/>
      <c r="I36236"/>
      <c r="L36236"/>
    </row>
    <row r="36237" spans="7:12" x14ac:dyDescent="0.25">
      <c r="G36237"/>
      <c r="I36237"/>
      <c r="L36237"/>
    </row>
    <row r="36238" spans="7:12" x14ac:dyDescent="0.25">
      <c r="G36238"/>
      <c r="I36238"/>
      <c r="L36238"/>
    </row>
    <row r="36239" spans="7:12" x14ac:dyDescent="0.25">
      <c r="G36239"/>
      <c r="I36239"/>
      <c r="L36239"/>
    </row>
    <row r="36240" spans="7:12" x14ac:dyDescent="0.25">
      <c r="G36240"/>
      <c r="I36240"/>
      <c r="L36240"/>
    </row>
    <row r="36241" spans="7:12" x14ac:dyDescent="0.25">
      <c r="G36241"/>
      <c r="I36241"/>
      <c r="L36241"/>
    </row>
    <row r="36242" spans="7:12" x14ac:dyDescent="0.25">
      <c r="G36242"/>
      <c r="I36242"/>
      <c r="L36242"/>
    </row>
    <row r="36243" spans="7:12" x14ac:dyDescent="0.25">
      <c r="G36243"/>
      <c r="I36243"/>
      <c r="L36243"/>
    </row>
    <row r="36244" spans="7:12" x14ac:dyDescent="0.25">
      <c r="G36244"/>
      <c r="I36244"/>
      <c r="L36244"/>
    </row>
    <row r="36245" spans="7:12" x14ac:dyDescent="0.25">
      <c r="G36245"/>
      <c r="I36245"/>
      <c r="L36245"/>
    </row>
    <row r="36246" spans="7:12" x14ac:dyDescent="0.25">
      <c r="G36246"/>
      <c r="I36246"/>
      <c r="L36246"/>
    </row>
    <row r="36247" spans="7:12" x14ac:dyDescent="0.25">
      <c r="G36247"/>
      <c r="I36247"/>
      <c r="L36247"/>
    </row>
    <row r="36248" spans="7:12" x14ac:dyDescent="0.25">
      <c r="G36248"/>
      <c r="I36248"/>
      <c r="L36248"/>
    </row>
    <row r="36249" spans="7:12" x14ac:dyDescent="0.25">
      <c r="G36249"/>
      <c r="I36249"/>
      <c r="L36249"/>
    </row>
    <row r="36250" spans="7:12" x14ac:dyDescent="0.25">
      <c r="G36250"/>
      <c r="I36250"/>
      <c r="L36250"/>
    </row>
    <row r="36251" spans="7:12" x14ac:dyDescent="0.25">
      <c r="G36251"/>
      <c r="I36251"/>
      <c r="L36251"/>
    </row>
    <row r="36252" spans="7:12" x14ac:dyDescent="0.25">
      <c r="G36252"/>
      <c r="I36252"/>
      <c r="L36252"/>
    </row>
    <row r="36253" spans="7:12" x14ac:dyDescent="0.25">
      <c r="G36253"/>
      <c r="I36253"/>
      <c r="L36253"/>
    </row>
    <row r="36254" spans="7:12" x14ac:dyDescent="0.25">
      <c r="G36254"/>
      <c r="I36254"/>
      <c r="L36254"/>
    </row>
    <row r="36255" spans="7:12" x14ac:dyDescent="0.25">
      <c r="G36255"/>
      <c r="I36255"/>
      <c r="L36255"/>
    </row>
    <row r="36256" spans="7:12" x14ac:dyDescent="0.25">
      <c r="G36256"/>
      <c r="I36256"/>
      <c r="L36256"/>
    </row>
    <row r="36257" spans="7:12" x14ac:dyDescent="0.25">
      <c r="G36257"/>
      <c r="I36257"/>
      <c r="L36257"/>
    </row>
    <row r="36258" spans="7:12" x14ac:dyDescent="0.25">
      <c r="G36258"/>
      <c r="I36258"/>
      <c r="L36258"/>
    </row>
    <row r="36259" spans="7:12" x14ac:dyDescent="0.25">
      <c r="G36259"/>
      <c r="I36259"/>
      <c r="L36259"/>
    </row>
    <row r="36260" spans="7:12" x14ac:dyDescent="0.25">
      <c r="G36260"/>
      <c r="I36260"/>
      <c r="L36260"/>
    </row>
    <row r="36261" spans="7:12" x14ac:dyDescent="0.25">
      <c r="G36261"/>
      <c r="I36261"/>
      <c r="L36261"/>
    </row>
    <row r="36262" spans="7:12" x14ac:dyDescent="0.25">
      <c r="G36262"/>
      <c r="I36262"/>
      <c r="L36262"/>
    </row>
    <row r="36263" spans="7:12" x14ac:dyDescent="0.25">
      <c r="G36263"/>
      <c r="I36263"/>
      <c r="L36263"/>
    </row>
    <row r="36264" spans="7:12" x14ac:dyDescent="0.25">
      <c r="G36264"/>
      <c r="I36264"/>
      <c r="L36264"/>
    </row>
    <row r="36265" spans="7:12" x14ac:dyDescent="0.25">
      <c r="G36265"/>
      <c r="I36265"/>
      <c r="L36265"/>
    </row>
    <row r="36266" spans="7:12" x14ac:dyDescent="0.25">
      <c r="G36266"/>
      <c r="I36266"/>
      <c r="L36266"/>
    </row>
    <row r="36267" spans="7:12" x14ac:dyDescent="0.25">
      <c r="G36267"/>
      <c r="I36267"/>
      <c r="L36267"/>
    </row>
    <row r="36268" spans="7:12" x14ac:dyDescent="0.25">
      <c r="G36268"/>
      <c r="I36268"/>
      <c r="L36268"/>
    </row>
    <row r="36269" spans="7:12" x14ac:dyDescent="0.25">
      <c r="G36269"/>
      <c r="I36269"/>
      <c r="L36269"/>
    </row>
    <row r="36270" spans="7:12" x14ac:dyDescent="0.25">
      <c r="G36270"/>
      <c r="I36270"/>
      <c r="L36270"/>
    </row>
    <row r="36271" spans="7:12" x14ac:dyDescent="0.25">
      <c r="G36271"/>
      <c r="I36271"/>
      <c r="L36271"/>
    </row>
    <row r="36272" spans="7:12" x14ac:dyDescent="0.25">
      <c r="G36272"/>
      <c r="I36272"/>
      <c r="L36272"/>
    </row>
    <row r="36273" spans="7:12" x14ac:dyDescent="0.25">
      <c r="G36273"/>
      <c r="I36273"/>
      <c r="L36273"/>
    </row>
    <row r="36274" spans="7:12" x14ac:dyDescent="0.25">
      <c r="G36274"/>
      <c r="I36274"/>
      <c r="L36274"/>
    </row>
    <row r="36275" spans="7:12" x14ac:dyDescent="0.25">
      <c r="G36275"/>
      <c r="I36275"/>
      <c r="L36275"/>
    </row>
    <row r="36276" spans="7:12" x14ac:dyDescent="0.25">
      <c r="G36276"/>
      <c r="I36276"/>
      <c r="L36276"/>
    </row>
    <row r="36277" spans="7:12" x14ac:dyDescent="0.25">
      <c r="G36277"/>
      <c r="I36277"/>
      <c r="L36277"/>
    </row>
    <row r="36278" spans="7:12" x14ac:dyDescent="0.25">
      <c r="G36278"/>
      <c r="I36278"/>
      <c r="L36278"/>
    </row>
    <row r="36279" spans="7:12" x14ac:dyDescent="0.25">
      <c r="G36279"/>
      <c r="I36279"/>
      <c r="L36279"/>
    </row>
    <row r="36280" spans="7:12" x14ac:dyDescent="0.25">
      <c r="G36280"/>
      <c r="I36280"/>
      <c r="L36280"/>
    </row>
    <row r="36281" spans="7:12" x14ac:dyDescent="0.25">
      <c r="G36281"/>
      <c r="I36281"/>
      <c r="L36281"/>
    </row>
    <row r="36282" spans="7:12" x14ac:dyDescent="0.25">
      <c r="G36282"/>
      <c r="I36282"/>
      <c r="L36282"/>
    </row>
    <row r="36283" spans="7:12" x14ac:dyDescent="0.25">
      <c r="G36283"/>
      <c r="I36283"/>
      <c r="L36283"/>
    </row>
    <row r="36284" spans="7:12" x14ac:dyDescent="0.25">
      <c r="G36284"/>
      <c r="I36284"/>
      <c r="L36284"/>
    </row>
    <row r="36285" spans="7:12" x14ac:dyDescent="0.25">
      <c r="G36285"/>
      <c r="I36285"/>
      <c r="L36285"/>
    </row>
    <row r="36286" spans="7:12" x14ac:dyDescent="0.25">
      <c r="G36286"/>
      <c r="I36286"/>
      <c r="L36286"/>
    </row>
    <row r="36287" spans="7:12" x14ac:dyDescent="0.25">
      <c r="G36287"/>
      <c r="I36287"/>
      <c r="L36287"/>
    </row>
    <row r="36288" spans="7:12" x14ac:dyDescent="0.25">
      <c r="G36288"/>
      <c r="I36288"/>
      <c r="L36288"/>
    </row>
    <row r="36289" spans="7:12" x14ac:dyDescent="0.25">
      <c r="G36289"/>
      <c r="I36289"/>
      <c r="L36289"/>
    </row>
    <row r="36290" spans="7:12" x14ac:dyDescent="0.25">
      <c r="G36290"/>
      <c r="I36290"/>
      <c r="L36290"/>
    </row>
    <row r="36291" spans="7:12" x14ac:dyDescent="0.25">
      <c r="G36291"/>
      <c r="I36291"/>
      <c r="L36291"/>
    </row>
    <row r="36292" spans="7:12" x14ac:dyDescent="0.25">
      <c r="G36292"/>
      <c r="I36292"/>
      <c r="L36292"/>
    </row>
    <row r="36293" spans="7:12" x14ac:dyDescent="0.25">
      <c r="G36293"/>
      <c r="I36293"/>
      <c r="L36293"/>
    </row>
    <row r="36294" spans="7:12" x14ac:dyDescent="0.25">
      <c r="G36294"/>
      <c r="I36294"/>
      <c r="L36294"/>
    </row>
    <row r="36295" spans="7:12" x14ac:dyDescent="0.25">
      <c r="G36295"/>
      <c r="I36295"/>
      <c r="L36295"/>
    </row>
    <row r="36296" spans="7:12" x14ac:dyDescent="0.25">
      <c r="G36296"/>
      <c r="I36296"/>
      <c r="L36296"/>
    </row>
    <row r="36297" spans="7:12" x14ac:dyDescent="0.25">
      <c r="G36297"/>
      <c r="I36297"/>
      <c r="L36297"/>
    </row>
    <row r="36298" spans="7:12" x14ac:dyDescent="0.25">
      <c r="G36298"/>
      <c r="I36298"/>
      <c r="L36298"/>
    </row>
    <row r="36299" spans="7:12" x14ac:dyDescent="0.25">
      <c r="G36299"/>
      <c r="I36299"/>
      <c r="L36299"/>
    </row>
    <row r="36300" spans="7:12" x14ac:dyDescent="0.25">
      <c r="G36300"/>
      <c r="I36300"/>
      <c r="L36300"/>
    </row>
    <row r="36301" spans="7:12" x14ac:dyDescent="0.25">
      <c r="G36301"/>
      <c r="I36301"/>
      <c r="L36301"/>
    </row>
    <row r="36302" spans="7:12" x14ac:dyDescent="0.25">
      <c r="G36302"/>
      <c r="I36302"/>
      <c r="L36302"/>
    </row>
    <row r="36303" spans="7:12" x14ac:dyDescent="0.25">
      <c r="G36303"/>
      <c r="I36303"/>
      <c r="L36303"/>
    </row>
    <row r="36304" spans="7:12" x14ac:dyDescent="0.25">
      <c r="G36304"/>
      <c r="I36304"/>
      <c r="L36304"/>
    </row>
    <row r="36305" spans="7:12" x14ac:dyDescent="0.25">
      <c r="G36305"/>
      <c r="I36305"/>
      <c r="L36305"/>
    </row>
    <row r="36306" spans="7:12" x14ac:dyDescent="0.25">
      <c r="G36306"/>
      <c r="I36306"/>
      <c r="L36306"/>
    </row>
    <row r="36307" spans="7:12" x14ac:dyDescent="0.25">
      <c r="G36307"/>
      <c r="I36307"/>
      <c r="L36307"/>
    </row>
    <row r="36308" spans="7:12" x14ac:dyDescent="0.25">
      <c r="G36308"/>
      <c r="I36308"/>
      <c r="L36308"/>
    </row>
    <row r="36309" spans="7:12" x14ac:dyDescent="0.25">
      <c r="G36309"/>
      <c r="I36309"/>
      <c r="L36309"/>
    </row>
    <row r="36310" spans="7:12" x14ac:dyDescent="0.25">
      <c r="G36310"/>
      <c r="I36310"/>
      <c r="L36310"/>
    </row>
    <row r="36311" spans="7:12" x14ac:dyDescent="0.25">
      <c r="G36311"/>
      <c r="I36311"/>
      <c r="L36311"/>
    </row>
    <row r="36312" spans="7:12" x14ac:dyDescent="0.25">
      <c r="G36312"/>
      <c r="I36312"/>
      <c r="L36312"/>
    </row>
    <row r="36313" spans="7:12" x14ac:dyDescent="0.25">
      <c r="G36313"/>
      <c r="I36313"/>
      <c r="L36313"/>
    </row>
    <row r="36314" spans="7:12" x14ac:dyDescent="0.25">
      <c r="G36314"/>
      <c r="I36314"/>
      <c r="L36314"/>
    </row>
    <row r="36315" spans="7:12" x14ac:dyDescent="0.25">
      <c r="G36315"/>
      <c r="I36315"/>
      <c r="L36315"/>
    </row>
    <row r="36316" spans="7:12" x14ac:dyDescent="0.25">
      <c r="G36316"/>
      <c r="I36316"/>
      <c r="L36316"/>
    </row>
    <row r="36317" spans="7:12" x14ac:dyDescent="0.25">
      <c r="G36317"/>
      <c r="I36317"/>
      <c r="L36317"/>
    </row>
    <row r="36318" spans="7:12" x14ac:dyDescent="0.25">
      <c r="G36318"/>
      <c r="I36318"/>
      <c r="L36318"/>
    </row>
    <row r="36319" spans="7:12" x14ac:dyDescent="0.25">
      <c r="G36319"/>
      <c r="I36319"/>
      <c r="L36319"/>
    </row>
    <row r="36320" spans="7:12" x14ac:dyDescent="0.25">
      <c r="G36320"/>
      <c r="I36320"/>
      <c r="L36320"/>
    </row>
    <row r="36321" spans="7:12" x14ac:dyDescent="0.25">
      <c r="G36321"/>
      <c r="I36321"/>
      <c r="L36321"/>
    </row>
    <row r="36322" spans="7:12" x14ac:dyDescent="0.25">
      <c r="G36322"/>
      <c r="I36322"/>
      <c r="L36322"/>
    </row>
    <row r="36323" spans="7:12" x14ac:dyDescent="0.25">
      <c r="G36323"/>
      <c r="I36323"/>
      <c r="L36323"/>
    </row>
    <row r="36324" spans="7:12" x14ac:dyDescent="0.25">
      <c r="G36324"/>
      <c r="I36324"/>
      <c r="L36324"/>
    </row>
    <row r="36325" spans="7:12" x14ac:dyDescent="0.25">
      <c r="G36325"/>
      <c r="I36325"/>
      <c r="L36325"/>
    </row>
    <row r="36326" spans="7:12" x14ac:dyDescent="0.25">
      <c r="G36326"/>
      <c r="I36326"/>
      <c r="L36326"/>
    </row>
    <row r="36327" spans="7:12" x14ac:dyDescent="0.25">
      <c r="G36327"/>
      <c r="I36327"/>
      <c r="L36327"/>
    </row>
    <row r="36328" spans="7:12" x14ac:dyDescent="0.25">
      <c r="G36328"/>
      <c r="I36328"/>
      <c r="L36328"/>
    </row>
    <row r="36329" spans="7:12" x14ac:dyDescent="0.25">
      <c r="G36329"/>
      <c r="I36329"/>
      <c r="L36329"/>
    </row>
    <row r="36330" spans="7:12" x14ac:dyDescent="0.25">
      <c r="G36330"/>
      <c r="I36330"/>
      <c r="L36330"/>
    </row>
    <row r="36331" spans="7:12" x14ac:dyDescent="0.25">
      <c r="G36331"/>
      <c r="I36331"/>
      <c r="L36331"/>
    </row>
    <row r="36332" spans="7:12" x14ac:dyDescent="0.25">
      <c r="G36332"/>
      <c r="I36332"/>
      <c r="L36332"/>
    </row>
    <row r="36333" spans="7:12" x14ac:dyDescent="0.25">
      <c r="G36333"/>
      <c r="I36333"/>
      <c r="L36333"/>
    </row>
    <row r="36334" spans="7:12" x14ac:dyDescent="0.25">
      <c r="G36334"/>
      <c r="I36334"/>
      <c r="L36334"/>
    </row>
    <row r="36335" spans="7:12" x14ac:dyDescent="0.25">
      <c r="G36335"/>
      <c r="I36335"/>
      <c r="L36335"/>
    </row>
    <row r="36336" spans="7:12" x14ac:dyDescent="0.25">
      <c r="G36336"/>
      <c r="I36336"/>
      <c r="L36336"/>
    </row>
    <row r="36337" spans="7:12" x14ac:dyDescent="0.25">
      <c r="G36337"/>
      <c r="I36337"/>
      <c r="L36337"/>
    </row>
    <row r="36338" spans="7:12" x14ac:dyDescent="0.25">
      <c r="G36338"/>
      <c r="I36338"/>
      <c r="L36338"/>
    </row>
    <row r="36339" spans="7:12" x14ac:dyDescent="0.25">
      <c r="G36339"/>
      <c r="I36339"/>
      <c r="L36339"/>
    </row>
    <row r="36340" spans="7:12" x14ac:dyDescent="0.25">
      <c r="G36340"/>
      <c r="I36340"/>
      <c r="L36340"/>
    </row>
    <row r="36341" spans="7:12" x14ac:dyDescent="0.25">
      <c r="G36341"/>
      <c r="I36341"/>
      <c r="L36341"/>
    </row>
    <row r="36342" spans="7:12" x14ac:dyDescent="0.25">
      <c r="G36342"/>
      <c r="I36342"/>
      <c r="L36342"/>
    </row>
    <row r="36343" spans="7:12" x14ac:dyDescent="0.25">
      <c r="G36343"/>
      <c r="I36343"/>
      <c r="L36343"/>
    </row>
    <row r="36344" spans="7:12" x14ac:dyDescent="0.25">
      <c r="G36344"/>
      <c r="I36344"/>
      <c r="L36344"/>
    </row>
    <row r="36345" spans="7:12" x14ac:dyDescent="0.25">
      <c r="G36345"/>
      <c r="I36345"/>
      <c r="L36345"/>
    </row>
    <row r="36346" spans="7:12" x14ac:dyDescent="0.25">
      <c r="G36346"/>
      <c r="I36346"/>
      <c r="L36346"/>
    </row>
    <row r="36347" spans="7:12" x14ac:dyDescent="0.25">
      <c r="G36347"/>
      <c r="I36347"/>
      <c r="L36347"/>
    </row>
    <row r="36348" spans="7:12" x14ac:dyDescent="0.25">
      <c r="G36348"/>
      <c r="I36348"/>
      <c r="L36348"/>
    </row>
    <row r="36349" spans="7:12" x14ac:dyDescent="0.25">
      <c r="G36349"/>
      <c r="I36349"/>
      <c r="L36349"/>
    </row>
    <row r="36350" spans="7:12" x14ac:dyDescent="0.25">
      <c r="G36350"/>
      <c r="I36350"/>
      <c r="L36350"/>
    </row>
    <row r="36351" spans="7:12" x14ac:dyDescent="0.25">
      <c r="G36351"/>
      <c r="I36351"/>
      <c r="L36351"/>
    </row>
    <row r="36352" spans="7:12" x14ac:dyDescent="0.25">
      <c r="G36352"/>
      <c r="I36352"/>
      <c r="L36352"/>
    </row>
    <row r="36353" spans="7:12" x14ac:dyDescent="0.25">
      <c r="G36353"/>
      <c r="I36353"/>
      <c r="L36353"/>
    </row>
    <row r="36354" spans="7:12" x14ac:dyDescent="0.25">
      <c r="G36354"/>
      <c r="I36354"/>
      <c r="L36354"/>
    </row>
    <row r="36355" spans="7:12" x14ac:dyDescent="0.25">
      <c r="G36355"/>
      <c r="I36355"/>
      <c r="L36355"/>
    </row>
    <row r="36356" spans="7:12" x14ac:dyDescent="0.25">
      <c r="G36356"/>
      <c r="I36356"/>
      <c r="L36356"/>
    </row>
    <row r="36357" spans="7:12" x14ac:dyDescent="0.25">
      <c r="G36357"/>
      <c r="I36357"/>
      <c r="L36357"/>
    </row>
    <row r="36358" spans="7:12" x14ac:dyDescent="0.25">
      <c r="G36358"/>
      <c r="I36358"/>
      <c r="L36358"/>
    </row>
    <row r="36359" spans="7:12" x14ac:dyDescent="0.25">
      <c r="G36359"/>
      <c r="I36359"/>
      <c r="L36359"/>
    </row>
    <row r="36360" spans="7:12" x14ac:dyDescent="0.25">
      <c r="G36360"/>
      <c r="I36360"/>
      <c r="L36360"/>
    </row>
    <row r="36361" spans="7:12" x14ac:dyDescent="0.25">
      <c r="G36361"/>
      <c r="I36361"/>
      <c r="L36361"/>
    </row>
    <row r="36362" spans="7:12" x14ac:dyDescent="0.25">
      <c r="G36362"/>
      <c r="I36362"/>
      <c r="L36362"/>
    </row>
    <row r="36363" spans="7:12" x14ac:dyDescent="0.25">
      <c r="G36363"/>
      <c r="I36363"/>
      <c r="L36363"/>
    </row>
    <row r="36364" spans="7:12" x14ac:dyDescent="0.25">
      <c r="G36364"/>
      <c r="I36364"/>
      <c r="L36364"/>
    </row>
    <row r="36365" spans="7:12" x14ac:dyDescent="0.25">
      <c r="G36365"/>
      <c r="I36365"/>
      <c r="L36365"/>
    </row>
    <row r="36366" spans="7:12" x14ac:dyDescent="0.25">
      <c r="G36366"/>
      <c r="I36366"/>
      <c r="L36366"/>
    </row>
    <row r="36367" spans="7:12" x14ac:dyDescent="0.25">
      <c r="G36367"/>
      <c r="I36367"/>
      <c r="L36367"/>
    </row>
    <row r="36368" spans="7:12" x14ac:dyDescent="0.25">
      <c r="G36368"/>
      <c r="I36368"/>
      <c r="L36368"/>
    </row>
    <row r="36369" spans="7:12" x14ac:dyDescent="0.25">
      <c r="G36369"/>
      <c r="I36369"/>
      <c r="L36369"/>
    </row>
    <row r="36370" spans="7:12" x14ac:dyDescent="0.25">
      <c r="G36370"/>
      <c r="I36370"/>
      <c r="L36370"/>
    </row>
    <row r="36371" spans="7:12" x14ac:dyDescent="0.25">
      <c r="G36371"/>
      <c r="I36371"/>
      <c r="L36371"/>
    </row>
    <row r="36372" spans="7:12" x14ac:dyDescent="0.25">
      <c r="G36372"/>
      <c r="I36372"/>
      <c r="L36372"/>
    </row>
    <row r="36373" spans="7:12" x14ac:dyDescent="0.25">
      <c r="G36373"/>
      <c r="I36373"/>
      <c r="L36373"/>
    </row>
    <row r="36374" spans="7:12" x14ac:dyDescent="0.25">
      <c r="G36374"/>
      <c r="I36374"/>
      <c r="L36374"/>
    </row>
    <row r="36375" spans="7:12" x14ac:dyDescent="0.25">
      <c r="G36375"/>
      <c r="I36375"/>
      <c r="L36375"/>
    </row>
    <row r="36376" spans="7:12" x14ac:dyDescent="0.25">
      <c r="G36376"/>
      <c r="I36376"/>
      <c r="L36376"/>
    </row>
    <row r="36377" spans="7:12" x14ac:dyDescent="0.25">
      <c r="G36377"/>
      <c r="I36377"/>
      <c r="L36377"/>
    </row>
    <row r="36378" spans="7:12" x14ac:dyDescent="0.25">
      <c r="G36378"/>
      <c r="I36378"/>
      <c r="L36378"/>
    </row>
    <row r="36379" spans="7:12" x14ac:dyDescent="0.25">
      <c r="G36379"/>
      <c r="I36379"/>
      <c r="L36379"/>
    </row>
    <row r="36380" spans="7:12" x14ac:dyDescent="0.25">
      <c r="G36380"/>
      <c r="I36380"/>
      <c r="L36380"/>
    </row>
    <row r="36381" spans="7:12" x14ac:dyDescent="0.25">
      <c r="G36381"/>
      <c r="I36381"/>
      <c r="L36381"/>
    </row>
    <row r="36382" spans="7:12" x14ac:dyDescent="0.25">
      <c r="G36382"/>
      <c r="I36382"/>
      <c r="L36382"/>
    </row>
    <row r="36383" spans="7:12" x14ac:dyDescent="0.25">
      <c r="G36383"/>
      <c r="I36383"/>
      <c r="L36383"/>
    </row>
    <row r="36384" spans="7:12" x14ac:dyDescent="0.25">
      <c r="G36384"/>
      <c r="I36384"/>
      <c r="L36384"/>
    </row>
    <row r="36385" spans="7:12" x14ac:dyDescent="0.25">
      <c r="G36385"/>
      <c r="I36385"/>
      <c r="L36385"/>
    </row>
    <row r="36386" spans="7:12" x14ac:dyDescent="0.25">
      <c r="G36386"/>
      <c r="I36386"/>
      <c r="L36386"/>
    </row>
    <row r="36387" spans="7:12" x14ac:dyDescent="0.25">
      <c r="G36387"/>
      <c r="I36387"/>
      <c r="L36387"/>
    </row>
    <row r="36388" spans="7:12" x14ac:dyDescent="0.25">
      <c r="G36388"/>
      <c r="I36388"/>
      <c r="L36388"/>
    </row>
    <row r="36389" spans="7:12" x14ac:dyDescent="0.25">
      <c r="G36389"/>
      <c r="I36389"/>
      <c r="L36389"/>
    </row>
    <row r="36390" spans="7:12" x14ac:dyDescent="0.25">
      <c r="G36390"/>
      <c r="I36390"/>
      <c r="L36390"/>
    </row>
    <row r="36391" spans="7:12" x14ac:dyDescent="0.25">
      <c r="G36391"/>
      <c r="I36391"/>
      <c r="L36391"/>
    </row>
    <row r="36392" spans="7:12" x14ac:dyDescent="0.25">
      <c r="G36392"/>
      <c r="I36392"/>
      <c r="L36392"/>
    </row>
    <row r="36393" spans="7:12" x14ac:dyDescent="0.25">
      <c r="G36393"/>
      <c r="I36393"/>
      <c r="L36393"/>
    </row>
    <row r="36394" spans="7:12" x14ac:dyDescent="0.25">
      <c r="G36394"/>
      <c r="I36394"/>
      <c r="L36394"/>
    </row>
    <row r="36395" spans="7:12" x14ac:dyDescent="0.25">
      <c r="G36395"/>
      <c r="I36395"/>
      <c r="L36395"/>
    </row>
    <row r="36396" spans="7:12" x14ac:dyDescent="0.25">
      <c r="G36396"/>
      <c r="I36396"/>
      <c r="L36396"/>
    </row>
    <row r="36397" spans="7:12" x14ac:dyDescent="0.25">
      <c r="G36397"/>
      <c r="I36397"/>
      <c r="L36397"/>
    </row>
    <row r="36398" spans="7:12" x14ac:dyDescent="0.25">
      <c r="G36398"/>
      <c r="I36398"/>
      <c r="L36398"/>
    </row>
    <row r="36399" spans="7:12" x14ac:dyDescent="0.25">
      <c r="G36399"/>
      <c r="I36399"/>
      <c r="L36399"/>
    </row>
    <row r="36400" spans="7:12" x14ac:dyDescent="0.25">
      <c r="G36400"/>
      <c r="I36400"/>
      <c r="L36400"/>
    </row>
    <row r="36401" spans="7:12" x14ac:dyDescent="0.25">
      <c r="G36401"/>
      <c r="I36401"/>
      <c r="L36401"/>
    </row>
    <row r="36402" spans="7:12" x14ac:dyDescent="0.25">
      <c r="G36402"/>
      <c r="I36402"/>
      <c r="L36402"/>
    </row>
    <row r="36403" spans="7:12" x14ac:dyDescent="0.25">
      <c r="G36403"/>
      <c r="I36403"/>
      <c r="L36403"/>
    </row>
    <row r="36404" spans="7:12" x14ac:dyDescent="0.25">
      <c r="G36404"/>
      <c r="I36404"/>
      <c r="L36404"/>
    </row>
    <row r="36405" spans="7:12" x14ac:dyDescent="0.25">
      <c r="G36405"/>
      <c r="I36405"/>
      <c r="L36405"/>
    </row>
    <row r="36406" spans="7:12" x14ac:dyDescent="0.25">
      <c r="G36406"/>
      <c r="I36406"/>
      <c r="L36406"/>
    </row>
    <row r="36407" spans="7:12" x14ac:dyDescent="0.25">
      <c r="G36407"/>
      <c r="I36407"/>
      <c r="L36407"/>
    </row>
    <row r="36408" spans="7:12" x14ac:dyDescent="0.25">
      <c r="G36408"/>
      <c r="I36408"/>
      <c r="L36408"/>
    </row>
    <row r="36409" spans="7:12" x14ac:dyDescent="0.25">
      <c r="G36409"/>
      <c r="I36409"/>
      <c r="L36409"/>
    </row>
    <row r="36410" spans="7:12" x14ac:dyDescent="0.25">
      <c r="G36410"/>
      <c r="I36410"/>
      <c r="L36410"/>
    </row>
    <row r="36411" spans="7:12" x14ac:dyDescent="0.25">
      <c r="G36411"/>
      <c r="I36411"/>
      <c r="L36411"/>
    </row>
    <row r="36412" spans="7:12" x14ac:dyDescent="0.25">
      <c r="G36412"/>
      <c r="I36412"/>
      <c r="L36412"/>
    </row>
    <row r="36413" spans="7:12" x14ac:dyDescent="0.25">
      <c r="G36413"/>
      <c r="I36413"/>
      <c r="L36413"/>
    </row>
    <row r="36414" spans="7:12" x14ac:dyDescent="0.25">
      <c r="G36414"/>
      <c r="I36414"/>
      <c r="L36414"/>
    </row>
    <row r="36415" spans="7:12" x14ac:dyDescent="0.25">
      <c r="G36415"/>
      <c r="I36415"/>
      <c r="L36415"/>
    </row>
    <row r="36416" spans="7:12" x14ac:dyDescent="0.25">
      <c r="G36416"/>
      <c r="I36416"/>
      <c r="L36416"/>
    </row>
    <row r="36417" spans="7:12" x14ac:dyDescent="0.25">
      <c r="G36417"/>
      <c r="I36417"/>
      <c r="L36417"/>
    </row>
    <row r="36418" spans="7:12" x14ac:dyDescent="0.25">
      <c r="G36418"/>
      <c r="I36418"/>
      <c r="L36418"/>
    </row>
    <row r="36419" spans="7:12" x14ac:dyDescent="0.25">
      <c r="G36419"/>
      <c r="I36419"/>
      <c r="L36419"/>
    </row>
    <row r="36420" spans="7:12" x14ac:dyDescent="0.25">
      <c r="G36420"/>
      <c r="I36420"/>
      <c r="L36420"/>
    </row>
    <row r="36421" spans="7:12" x14ac:dyDescent="0.25">
      <c r="G36421"/>
      <c r="I36421"/>
      <c r="L36421"/>
    </row>
    <row r="36422" spans="7:12" x14ac:dyDescent="0.25">
      <c r="G36422"/>
      <c r="I36422"/>
      <c r="L36422"/>
    </row>
    <row r="36423" spans="7:12" x14ac:dyDescent="0.25">
      <c r="G36423"/>
      <c r="I36423"/>
      <c r="L36423"/>
    </row>
    <row r="36424" spans="7:12" x14ac:dyDescent="0.25">
      <c r="G36424"/>
      <c r="I36424"/>
      <c r="L36424"/>
    </row>
    <row r="36425" spans="7:12" x14ac:dyDescent="0.25">
      <c r="G36425"/>
      <c r="I36425"/>
      <c r="L36425"/>
    </row>
    <row r="36426" spans="7:12" x14ac:dyDescent="0.25">
      <c r="G36426"/>
      <c r="I36426"/>
      <c r="L36426"/>
    </row>
    <row r="36427" spans="7:12" x14ac:dyDescent="0.25">
      <c r="G36427"/>
      <c r="I36427"/>
      <c r="L36427"/>
    </row>
    <row r="36428" spans="7:12" x14ac:dyDescent="0.25">
      <c r="G36428"/>
      <c r="I36428"/>
      <c r="L36428"/>
    </row>
    <row r="36429" spans="7:12" x14ac:dyDescent="0.25">
      <c r="G36429"/>
      <c r="I36429"/>
      <c r="L36429"/>
    </row>
    <row r="36430" spans="7:12" x14ac:dyDescent="0.25">
      <c r="G36430"/>
      <c r="I36430"/>
      <c r="L36430"/>
    </row>
    <row r="36431" spans="7:12" x14ac:dyDescent="0.25">
      <c r="G36431"/>
      <c r="I36431"/>
      <c r="L36431"/>
    </row>
    <row r="36432" spans="7:12" x14ac:dyDescent="0.25">
      <c r="G36432"/>
      <c r="I36432"/>
      <c r="L36432"/>
    </row>
    <row r="36433" spans="7:12" x14ac:dyDescent="0.25">
      <c r="G36433"/>
      <c r="I36433"/>
      <c r="L36433"/>
    </row>
    <row r="36434" spans="7:12" x14ac:dyDescent="0.25">
      <c r="G36434"/>
      <c r="I36434"/>
      <c r="L36434"/>
    </row>
    <row r="36435" spans="7:12" x14ac:dyDescent="0.25">
      <c r="G36435"/>
      <c r="I36435"/>
      <c r="L36435"/>
    </row>
    <row r="36436" spans="7:12" x14ac:dyDescent="0.25">
      <c r="G36436"/>
      <c r="I36436"/>
      <c r="L36436"/>
    </row>
    <row r="36437" spans="7:12" x14ac:dyDescent="0.25">
      <c r="G36437"/>
      <c r="I36437"/>
      <c r="L36437"/>
    </row>
    <row r="36438" spans="7:12" x14ac:dyDescent="0.25">
      <c r="G36438"/>
      <c r="I36438"/>
      <c r="L36438"/>
    </row>
    <row r="36439" spans="7:12" x14ac:dyDescent="0.25">
      <c r="G36439"/>
      <c r="I36439"/>
      <c r="L36439"/>
    </row>
    <row r="36440" spans="7:12" x14ac:dyDescent="0.25">
      <c r="G36440"/>
      <c r="I36440"/>
      <c r="L36440"/>
    </row>
    <row r="36441" spans="7:12" x14ac:dyDescent="0.25">
      <c r="G36441"/>
      <c r="I36441"/>
      <c r="L36441"/>
    </row>
    <row r="36442" spans="7:12" x14ac:dyDescent="0.25">
      <c r="G36442"/>
      <c r="I36442"/>
      <c r="L36442"/>
    </row>
    <row r="36443" spans="7:12" x14ac:dyDescent="0.25">
      <c r="G36443"/>
      <c r="I36443"/>
      <c r="L36443"/>
    </row>
    <row r="36444" spans="7:12" x14ac:dyDescent="0.25">
      <c r="G36444"/>
      <c r="I36444"/>
      <c r="L36444"/>
    </row>
    <row r="36445" spans="7:12" x14ac:dyDescent="0.25">
      <c r="G36445"/>
      <c r="I36445"/>
      <c r="L36445"/>
    </row>
    <row r="36446" spans="7:12" x14ac:dyDescent="0.25">
      <c r="G36446"/>
      <c r="I36446"/>
      <c r="L36446"/>
    </row>
    <row r="36447" spans="7:12" x14ac:dyDescent="0.25">
      <c r="G36447"/>
      <c r="I36447"/>
      <c r="L36447"/>
    </row>
    <row r="36448" spans="7:12" x14ac:dyDescent="0.25">
      <c r="G36448"/>
      <c r="I36448"/>
      <c r="L36448"/>
    </row>
    <row r="36449" spans="7:12" x14ac:dyDescent="0.25">
      <c r="G36449"/>
      <c r="I36449"/>
      <c r="L36449"/>
    </row>
    <row r="36450" spans="7:12" x14ac:dyDescent="0.25">
      <c r="G36450"/>
      <c r="I36450"/>
      <c r="L36450"/>
    </row>
    <row r="36451" spans="7:12" x14ac:dyDescent="0.25">
      <c r="G36451"/>
      <c r="I36451"/>
      <c r="L36451"/>
    </row>
    <row r="36452" spans="7:12" x14ac:dyDescent="0.25">
      <c r="G36452"/>
      <c r="I36452"/>
      <c r="L36452"/>
    </row>
    <row r="36453" spans="7:12" x14ac:dyDescent="0.25">
      <c r="G36453"/>
      <c r="I36453"/>
      <c r="L36453"/>
    </row>
    <row r="36454" spans="7:12" x14ac:dyDescent="0.25">
      <c r="G36454"/>
      <c r="I36454"/>
      <c r="L36454"/>
    </row>
    <row r="36455" spans="7:12" x14ac:dyDescent="0.25">
      <c r="G36455"/>
      <c r="I36455"/>
      <c r="L36455"/>
    </row>
    <row r="36456" spans="7:12" x14ac:dyDescent="0.25">
      <c r="G36456"/>
      <c r="I36456"/>
      <c r="L36456"/>
    </row>
    <row r="36457" spans="7:12" x14ac:dyDescent="0.25">
      <c r="G36457"/>
      <c r="I36457"/>
      <c r="L36457"/>
    </row>
    <row r="36458" spans="7:12" x14ac:dyDescent="0.25">
      <c r="G36458"/>
      <c r="I36458"/>
      <c r="L36458"/>
    </row>
    <row r="36459" spans="7:12" x14ac:dyDescent="0.25">
      <c r="G36459"/>
      <c r="I36459"/>
      <c r="L36459"/>
    </row>
    <row r="36460" spans="7:12" x14ac:dyDescent="0.25">
      <c r="G36460"/>
      <c r="I36460"/>
      <c r="L36460"/>
    </row>
    <row r="36461" spans="7:12" x14ac:dyDescent="0.25">
      <c r="G36461"/>
      <c r="I36461"/>
      <c r="L36461"/>
    </row>
    <row r="36462" spans="7:12" x14ac:dyDescent="0.25">
      <c r="G36462"/>
      <c r="I36462"/>
      <c r="L36462"/>
    </row>
    <row r="36463" spans="7:12" x14ac:dyDescent="0.25">
      <c r="G36463"/>
      <c r="I36463"/>
      <c r="L36463"/>
    </row>
    <row r="36464" spans="7:12" x14ac:dyDescent="0.25">
      <c r="G36464"/>
      <c r="I36464"/>
      <c r="L36464"/>
    </row>
    <row r="36465" spans="7:12" x14ac:dyDescent="0.25">
      <c r="G36465"/>
      <c r="I36465"/>
      <c r="L36465"/>
    </row>
    <row r="36466" spans="7:12" x14ac:dyDescent="0.25">
      <c r="G36466"/>
      <c r="I36466"/>
      <c r="L36466"/>
    </row>
    <row r="36467" spans="7:12" x14ac:dyDescent="0.25">
      <c r="G36467"/>
      <c r="I36467"/>
      <c r="L36467"/>
    </row>
    <row r="36468" spans="7:12" x14ac:dyDescent="0.25">
      <c r="G36468"/>
      <c r="I36468"/>
      <c r="L36468"/>
    </row>
    <row r="36469" spans="7:12" x14ac:dyDescent="0.25">
      <c r="G36469"/>
      <c r="I36469"/>
      <c r="L36469"/>
    </row>
    <row r="36470" spans="7:12" x14ac:dyDescent="0.25">
      <c r="G36470"/>
      <c r="I36470"/>
      <c r="L36470"/>
    </row>
    <row r="36471" spans="7:12" x14ac:dyDescent="0.25">
      <c r="G36471"/>
      <c r="I36471"/>
      <c r="L36471"/>
    </row>
    <row r="36472" spans="7:12" x14ac:dyDescent="0.25">
      <c r="G36472"/>
      <c r="I36472"/>
      <c r="L36472"/>
    </row>
    <row r="36473" spans="7:12" x14ac:dyDescent="0.25">
      <c r="G36473"/>
      <c r="I36473"/>
      <c r="L36473"/>
    </row>
    <row r="36474" spans="7:12" x14ac:dyDescent="0.25">
      <c r="G36474"/>
      <c r="I36474"/>
      <c r="L36474"/>
    </row>
    <row r="36475" spans="7:12" x14ac:dyDescent="0.25">
      <c r="G36475"/>
      <c r="I36475"/>
      <c r="L36475"/>
    </row>
    <row r="36476" spans="7:12" x14ac:dyDescent="0.25">
      <c r="G36476"/>
      <c r="I36476"/>
      <c r="L36476"/>
    </row>
    <row r="36477" spans="7:12" x14ac:dyDescent="0.25">
      <c r="G36477"/>
      <c r="I36477"/>
      <c r="L36477"/>
    </row>
    <row r="36478" spans="7:12" x14ac:dyDescent="0.25">
      <c r="G36478"/>
      <c r="I36478"/>
      <c r="L36478"/>
    </row>
    <row r="36479" spans="7:12" x14ac:dyDescent="0.25">
      <c r="G36479"/>
      <c r="I36479"/>
      <c r="L36479"/>
    </row>
    <row r="36480" spans="7:12" x14ac:dyDescent="0.25">
      <c r="G36480"/>
      <c r="I36480"/>
      <c r="L36480"/>
    </row>
    <row r="36481" spans="7:12" x14ac:dyDescent="0.25">
      <c r="G36481"/>
      <c r="I36481"/>
      <c r="L36481"/>
    </row>
    <row r="36482" spans="7:12" x14ac:dyDescent="0.25">
      <c r="G36482"/>
      <c r="I36482"/>
      <c r="L36482"/>
    </row>
    <row r="36483" spans="7:12" x14ac:dyDescent="0.25">
      <c r="G36483"/>
      <c r="I36483"/>
      <c r="L36483"/>
    </row>
    <row r="36484" spans="7:12" x14ac:dyDescent="0.25">
      <c r="G36484"/>
      <c r="I36484"/>
      <c r="L36484"/>
    </row>
    <row r="36485" spans="7:12" x14ac:dyDescent="0.25">
      <c r="G36485"/>
      <c r="I36485"/>
      <c r="L36485"/>
    </row>
    <row r="36486" spans="7:12" x14ac:dyDescent="0.25">
      <c r="G36486"/>
      <c r="I36486"/>
      <c r="L36486"/>
    </row>
    <row r="36487" spans="7:12" x14ac:dyDescent="0.25">
      <c r="G36487"/>
      <c r="I36487"/>
      <c r="L36487"/>
    </row>
    <row r="36488" spans="7:12" x14ac:dyDescent="0.25">
      <c r="G36488"/>
      <c r="I36488"/>
      <c r="L36488"/>
    </row>
    <row r="36489" spans="7:12" x14ac:dyDescent="0.25">
      <c r="G36489"/>
      <c r="I36489"/>
      <c r="L36489"/>
    </row>
    <row r="36490" spans="7:12" x14ac:dyDescent="0.25">
      <c r="G36490"/>
      <c r="I36490"/>
      <c r="L36490"/>
    </row>
    <row r="36491" spans="7:12" x14ac:dyDescent="0.25">
      <c r="G36491"/>
      <c r="I36491"/>
      <c r="L36491"/>
    </row>
    <row r="36492" spans="7:12" x14ac:dyDescent="0.25">
      <c r="G36492"/>
      <c r="I36492"/>
      <c r="L36492"/>
    </row>
    <row r="36493" spans="7:12" x14ac:dyDescent="0.25">
      <c r="G36493"/>
      <c r="I36493"/>
      <c r="L36493"/>
    </row>
    <row r="36494" spans="7:12" x14ac:dyDescent="0.25">
      <c r="G36494"/>
      <c r="I36494"/>
      <c r="L36494"/>
    </row>
    <row r="36495" spans="7:12" x14ac:dyDescent="0.25">
      <c r="G36495"/>
      <c r="I36495"/>
      <c r="L36495"/>
    </row>
    <row r="36496" spans="7:12" x14ac:dyDescent="0.25">
      <c r="G36496"/>
      <c r="I36496"/>
      <c r="L36496"/>
    </row>
    <row r="36497" spans="7:12" x14ac:dyDescent="0.25">
      <c r="G36497"/>
      <c r="I36497"/>
      <c r="L36497"/>
    </row>
    <row r="36498" spans="7:12" x14ac:dyDescent="0.25">
      <c r="G36498"/>
      <c r="I36498"/>
      <c r="L36498"/>
    </row>
    <row r="36499" spans="7:12" x14ac:dyDescent="0.25">
      <c r="G36499"/>
      <c r="I36499"/>
      <c r="L36499"/>
    </row>
    <row r="36500" spans="7:12" x14ac:dyDescent="0.25">
      <c r="G36500"/>
      <c r="I36500"/>
      <c r="L36500"/>
    </row>
    <row r="36501" spans="7:12" x14ac:dyDescent="0.25">
      <c r="G36501"/>
      <c r="I36501"/>
      <c r="L36501"/>
    </row>
    <row r="36502" spans="7:12" x14ac:dyDescent="0.25">
      <c r="G36502"/>
      <c r="I36502"/>
      <c r="L36502"/>
    </row>
    <row r="36503" spans="7:12" x14ac:dyDescent="0.25">
      <c r="G36503"/>
      <c r="I36503"/>
      <c r="L36503"/>
    </row>
    <row r="36504" spans="7:12" x14ac:dyDescent="0.25">
      <c r="G36504"/>
      <c r="I36504"/>
      <c r="L36504"/>
    </row>
    <row r="36505" spans="7:12" x14ac:dyDescent="0.25">
      <c r="G36505"/>
      <c r="I36505"/>
      <c r="L36505"/>
    </row>
    <row r="36506" spans="7:12" x14ac:dyDescent="0.25">
      <c r="G36506"/>
      <c r="I36506"/>
      <c r="L36506"/>
    </row>
    <row r="36507" spans="7:12" x14ac:dyDescent="0.25">
      <c r="G36507"/>
      <c r="I36507"/>
      <c r="L36507"/>
    </row>
    <row r="36508" spans="7:12" x14ac:dyDescent="0.25">
      <c r="G36508"/>
      <c r="I36508"/>
      <c r="L36508"/>
    </row>
    <row r="36509" spans="7:12" x14ac:dyDescent="0.25">
      <c r="G36509"/>
      <c r="I36509"/>
      <c r="L36509"/>
    </row>
    <row r="36510" spans="7:12" x14ac:dyDescent="0.25">
      <c r="G36510"/>
      <c r="I36510"/>
      <c r="L36510"/>
    </row>
    <row r="36511" spans="7:12" x14ac:dyDescent="0.25">
      <c r="G36511"/>
      <c r="I36511"/>
      <c r="L36511"/>
    </row>
    <row r="36512" spans="7:12" x14ac:dyDescent="0.25">
      <c r="G36512"/>
      <c r="I36512"/>
      <c r="L36512"/>
    </row>
    <row r="36513" spans="7:12" x14ac:dyDescent="0.25">
      <c r="G36513"/>
      <c r="I36513"/>
      <c r="L36513"/>
    </row>
    <row r="36514" spans="7:12" x14ac:dyDescent="0.25">
      <c r="G36514"/>
      <c r="I36514"/>
      <c r="L36514"/>
    </row>
    <row r="36515" spans="7:12" x14ac:dyDescent="0.25">
      <c r="G36515"/>
      <c r="I36515"/>
      <c r="L36515"/>
    </row>
    <row r="36516" spans="7:12" x14ac:dyDescent="0.25">
      <c r="G36516"/>
      <c r="I36516"/>
      <c r="L36516"/>
    </row>
    <row r="36517" spans="7:12" x14ac:dyDescent="0.25">
      <c r="G36517"/>
      <c r="I36517"/>
      <c r="L36517"/>
    </row>
    <row r="36518" spans="7:12" x14ac:dyDescent="0.25">
      <c r="G36518"/>
      <c r="I36518"/>
      <c r="L36518"/>
    </row>
    <row r="36519" spans="7:12" x14ac:dyDescent="0.25">
      <c r="G36519"/>
      <c r="I36519"/>
      <c r="L36519"/>
    </row>
    <row r="36520" spans="7:12" x14ac:dyDescent="0.25">
      <c r="G36520"/>
      <c r="I36520"/>
      <c r="L36520"/>
    </row>
    <row r="36521" spans="7:12" x14ac:dyDescent="0.25">
      <c r="G36521"/>
      <c r="I36521"/>
      <c r="L36521"/>
    </row>
    <row r="36522" spans="7:12" x14ac:dyDescent="0.25">
      <c r="G36522"/>
      <c r="I36522"/>
      <c r="L36522"/>
    </row>
    <row r="36523" spans="7:12" x14ac:dyDescent="0.25">
      <c r="G36523"/>
      <c r="I36523"/>
      <c r="L36523"/>
    </row>
    <row r="36524" spans="7:12" x14ac:dyDescent="0.25">
      <c r="G36524"/>
      <c r="I36524"/>
      <c r="L36524"/>
    </row>
    <row r="36525" spans="7:12" x14ac:dyDescent="0.25">
      <c r="G36525"/>
      <c r="I36525"/>
      <c r="L36525"/>
    </row>
    <row r="36526" spans="7:12" x14ac:dyDescent="0.25">
      <c r="G36526"/>
      <c r="I36526"/>
      <c r="L36526"/>
    </row>
    <row r="36527" spans="7:12" x14ac:dyDescent="0.25">
      <c r="G36527"/>
      <c r="I36527"/>
      <c r="L36527"/>
    </row>
    <row r="36528" spans="7:12" x14ac:dyDescent="0.25">
      <c r="G36528"/>
      <c r="I36528"/>
      <c r="L36528"/>
    </row>
    <row r="36529" spans="7:12" x14ac:dyDescent="0.25">
      <c r="G36529"/>
      <c r="I36529"/>
      <c r="L36529"/>
    </row>
    <row r="36530" spans="7:12" x14ac:dyDescent="0.25">
      <c r="G36530"/>
      <c r="I36530"/>
      <c r="L36530"/>
    </row>
    <row r="36531" spans="7:12" x14ac:dyDescent="0.25">
      <c r="G36531"/>
      <c r="I36531"/>
      <c r="L36531"/>
    </row>
    <row r="36532" spans="7:12" x14ac:dyDescent="0.25">
      <c r="G36532"/>
      <c r="I36532"/>
      <c r="L36532"/>
    </row>
    <row r="36533" spans="7:12" x14ac:dyDescent="0.25">
      <c r="G36533"/>
      <c r="I36533"/>
      <c r="L36533"/>
    </row>
    <row r="36534" spans="7:12" x14ac:dyDescent="0.25">
      <c r="G36534"/>
      <c r="I36534"/>
      <c r="L36534"/>
    </row>
    <row r="36535" spans="7:12" x14ac:dyDescent="0.25">
      <c r="G36535"/>
      <c r="I36535"/>
      <c r="L36535"/>
    </row>
    <row r="36536" spans="7:12" x14ac:dyDescent="0.25">
      <c r="G36536"/>
      <c r="I36536"/>
      <c r="L36536"/>
    </row>
    <row r="36537" spans="7:12" x14ac:dyDescent="0.25">
      <c r="G36537"/>
      <c r="I36537"/>
      <c r="L36537"/>
    </row>
    <row r="36538" spans="7:12" x14ac:dyDescent="0.25">
      <c r="G36538"/>
      <c r="I36538"/>
      <c r="L36538"/>
    </row>
    <row r="36539" spans="7:12" x14ac:dyDescent="0.25">
      <c r="G36539"/>
      <c r="I36539"/>
      <c r="L36539"/>
    </row>
    <row r="36540" spans="7:12" x14ac:dyDescent="0.25">
      <c r="G36540"/>
      <c r="I36540"/>
      <c r="L36540"/>
    </row>
    <row r="36541" spans="7:12" x14ac:dyDescent="0.25">
      <c r="G36541"/>
      <c r="I36541"/>
      <c r="L36541"/>
    </row>
    <row r="36542" spans="7:12" x14ac:dyDescent="0.25">
      <c r="G36542"/>
      <c r="I36542"/>
      <c r="L36542"/>
    </row>
    <row r="36543" spans="7:12" x14ac:dyDescent="0.25">
      <c r="G36543"/>
      <c r="I36543"/>
      <c r="L36543"/>
    </row>
    <row r="36544" spans="7:12" x14ac:dyDescent="0.25">
      <c r="G36544"/>
      <c r="I36544"/>
      <c r="L36544"/>
    </row>
    <row r="36545" spans="7:12" x14ac:dyDescent="0.25">
      <c r="G36545"/>
      <c r="I36545"/>
      <c r="L36545"/>
    </row>
    <row r="36546" spans="7:12" x14ac:dyDescent="0.25">
      <c r="G36546"/>
      <c r="I36546"/>
      <c r="L36546"/>
    </row>
    <row r="36547" spans="7:12" x14ac:dyDescent="0.25">
      <c r="G36547"/>
      <c r="I36547"/>
      <c r="L36547"/>
    </row>
    <row r="36548" spans="7:12" x14ac:dyDescent="0.25">
      <c r="G36548"/>
      <c r="I36548"/>
      <c r="L36548"/>
    </row>
    <row r="36549" spans="7:12" x14ac:dyDescent="0.25">
      <c r="G36549"/>
      <c r="I36549"/>
      <c r="L36549"/>
    </row>
    <row r="36550" spans="7:12" x14ac:dyDescent="0.25">
      <c r="G36550"/>
      <c r="I36550"/>
      <c r="L36550"/>
    </row>
    <row r="36551" spans="7:12" x14ac:dyDescent="0.25">
      <c r="G36551"/>
      <c r="I36551"/>
      <c r="L36551"/>
    </row>
    <row r="36552" spans="7:12" x14ac:dyDescent="0.25">
      <c r="G36552"/>
      <c r="I36552"/>
      <c r="L36552"/>
    </row>
    <row r="36553" spans="7:12" x14ac:dyDescent="0.25">
      <c r="G36553"/>
      <c r="I36553"/>
      <c r="L36553"/>
    </row>
    <row r="36554" spans="7:12" x14ac:dyDescent="0.25">
      <c r="G36554"/>
      <c r="I36554"/>
      <c r="L36554"/>
    </row>
    <row r="36555" spans="7:12" x14ac:dyDescent="0.25">
      <c r="G36555"/>
      <c r="I36555"/>
      <c r="L36555"/>
    </row>
    <row r="36556" spans="7:12" x14ac:dyDescent="0.25">
      <c r="G36556"/>
      <c r="I36556"/>
      <c r="L36556"/>
    </row>
    <row r="36557" spans="7:12" x14ac:dyDescent="0.25">
      <c r="G36557"/>
      <c r="I36557"/>
      <c r="L36557"/>
    </row>
    <row r="36558" spans="7:12" x14ac:dyDescent="0.25">
      <c r="G36558"/>
      <c r="I36558"/>
      <c r="L36558"/>
    </row>
    <row r="36559" spans="7:12" x14ac:dyDescent="0.25">
      <c r="G36559"/>
      <c r="I36559"/>
      <c r="L36559"/>
    </row>
    <row r="36560" spans="7:12" x14ac:dyDescent="0.25">
      <c r="G36560"/>
      <c r="I36560"/>
      <c r="L36560"/>
    </row>
    <row r="36561" spans="7:12" x14ac:dyDescent="0.25">
      <c r="G36561"/>
      <c r="I36561"/>
      <c r="L36561"/>
    </row>
    <row r="36562" spans="7:12" x14ac:dyDescent="0.25">
      <c r="G36562"/>
      <c r="I36562"/>
      <c r="L36562"/>
    </row>
    <row r="36563" spans="7:12" x14ac:dyDescent="0.25">
      <c r="G36563"/>
      <c r="I36563"/>
      <c r="L36563"/>
    </row>
    <row r="36564" spans="7:12" x14ac:dyDescent="0.25">
      <c r="G36564"/>
      <c r="I36564"/>
      <c r="L36564"/>
    </row>
    <row r="36565" spans="7:12" x14ac:dyDescent="0.25">
      <c r="G36565"/>
      <c r="I36565"/>
      <c r="L36565"/>
    </row>
    <row r="36566" spans="7:12" x14ac:dyDescent="0.25">
      <c r="G36566"/>
      <c r="I36566"/>
      <c r="L36566"/>
    </row>
    <row r="36567" spans="7:12" x14ac:dyDescent="0.25">
      <c r="G36567"/>
      <c r="I36567"/>
      <c r="L36567"/>
    </row>
    <row r="36568" spans="7:12" x14ac:dyDescent="0.25">
      <c r="G36568"/>
      <c r="I36568"/>
      <c r="L36568"/>
    </row>
    <row r="36569" spans="7:12" x14ac:dyDescent="0.25">
      <c r="G36569"/>
      <c r="I36569"/>
      <c r="L36569"/>
    </row>
    <row r="36570" spans="7:12" x14ac:dyDescent="0.25">
      <c r="G36570"/>
      <c r="I36570"/>
      <c r="L36570"/>
    </row>
    <row r="36571" spans="7:12" x14ac:dyDescent="0.25">
      <c r="G36571"/>
      <c r="I36571"/>
      <c r="L36571"/>
    </row>
    <row r="36572" spans="7:12" x14ac:dyDescent="0.25">
      <c r="G36572"/>
      <c r="I36572"/>
      <c r="L36572"/>
    </row>
    <row r="36573" spans="7:12" x14ac:dyDescent="0.25">
      <c r="G36573"/>
      <c r="I36573"/>
      <c r="L36573"/>
    </row>
    <row r="36574" spans="7:12" x14ac:dyDescent="0.25">
      <c r="G36574"/>
      <c r="I36574"/>
      <c r="L36574"/>
    </row>
    <row r="36575" spans="7:12" x14ac:dyDescent="0.25">
      <c r="G36575"/>
      <c r="I36575"/>
      <c r="L36575"/>
    </row>
    <row r="36576" spans="7:12" x14ac:dyDescent="0.25">
      <c r="G36576"/>
      <c r="I36576"/>
      <c r="L36576"/>
    </row>
    <row r="36577" spans="7:12" x14ac:dyDescent="0.25">
      <c r="G36577"/>
      <c r="I36577"/>
      <c r="L36577"/>
    </row>
    <row r="36578" spans="7:12" x14ac:dyDescent="0.25">
      <c r="G36578"/>
      <c r="I36578"/>
      <c r="L36578"/>
    </row>
    <row r="36579" spans="7:12" x14ac:dyDescent="0.25">
      <c r="G36579"/>
      <c r="I36579"/>
      <c r="L36579"/>
    </row>
    <row r="36580" spans="7:12" x14ac:dyDescent="0.25">
      <c r="G36580"/>
      <c r="I36580"/>
      <c r="L36580"/>
    </row>
    <row r="36581" spans="7:12" x14ac:dyDescent="0.25">
      <c r="G36581"/>
      <c r="I36581"/>
      <c r="L36581"/>
    </row>
    <row r="36582" spans="7:12" x14ac:dyDescent="0.25">
      <c r="G36582"/>
      <c r="I36582"/>
      <c r="L36582"/>
    </row>
    <row r="36583" spans="7:12" x14ac:dyDescent="0.25">
      <c r="G36583"/>
      <c r="I36583"/>
      <c r="L36583"/>
    </row>
    <row r="36584" spans="7:12" x14ac:dyDescent="0.25">
      <c r="G36584"/>
      <c r="I36584"/>
      <c r="L36584"/>
    </row>
    <row r="36585" spans="7:12" x14ac:dyDescent="0.25">
      <c r="G36585"/>
      <c r="I36585"/>
      <c r="L36585"/>
    </row>
    <row r="36586" spans="7:12" x14ac:dyDescent="0.25">
      <c r="G36586"/>
      <c r="I36586"/>
      <c r="L36586"/>
    </row>
    <row r="36587" spans="7:12" x14ac:dyDescent="0.25">
      <c r="G36587"/>
      <c r="I36587"/>
      <c r="L36587"/>
    </row>
    <row r="36588" spans="7:12" x14ac:dyDescent="0.25">
      <c r="G36588"/>
      <c r="I36588"/>
      <c r="L36588"/>
    </row>
    <row r="36589" spans="7:12" x14ac:dyDescent="0.25">
      <c r="G36589"/>
      <c r="I36589"/>
      <c r="L36589"/>
    </row>
    <row r="36590" spans="7:12" x14ac:dyDescent="0.25">
      <c r="G36590"/>
      <c r="I36590"/>
      <c r="L36590"/>
    </row>
    <row r="36591" spans="7:12" x14ac:dyDescent="0.25">
      <c r="G36591"/>
      <c r="I36591"/>
      <c r="L36591"/>
    </row>
    <row r="36592" spans="7:12" x14ac:dyDescent="0.25">
      <c r="G36592"/>
      <c r="I36592"/>
      <c r="L36592"/>
    </row>
    <row r="36593" spans="7:12" x14ac:dyDescent="0.25">
      <c r="G36593"/>
      <c r="I36593"/>
      <c r="L36593"/>
    </row>
    <row r="36594" spans="7:12" x14ac:dyDescent="0.25">
      <c r="G36594"/>
      <c r="I36594"/>
      <c r="L36594"/>
    </row>
    <row r="36595" spans="7:12" x14ac:dyDescent="0.25">
      <c r="G36595"/>
      <c r="I36595"/>
      <c r="L36595"/>
    </row>
    <row r="36596" spans="7:12" x14ac:dyDescent="0.25">
      <c r="G36596"/>
      <c r="I36596"/>
      <c r="L36596"/>
    </row>
    <row r="36597" spans="7:12" x14ac:dyDescent="0.25">
      <c r="G36597"/>
      <c r="I36597"/>
      <c r="L36597"/>
    </row>
    <row r="36598" spans="7:12" x14ac:dyDescent="0.25">
      <c r="G36598"/>
      <c r="I36598"/>
      <c r="L36598"/>
    </row>
    <row r="36599" spans="7:12" x14ac:dyDescent="0.25">
      <c r="G36599"/>
      <c r="I36599"/>
      <c r="L36599"/>
    </row>
    <row r="36600" spans="7:12" x14ac:dyDescent="0.25">
      <c r="G36600"/>
      <c r="I36600"/>
      <c r="L36600"/>
    </row>
    <row r="36601" spans="7:12" x14ac:dyDescent="0.25">
      <c r="G36601"/>
      <c r="I36601"/>
      <c r="L36601"/>
    </row>
    <row r="36602" spans="7:12" x14ac:dyDescent="0.25">
      <c r="G36602"/>
      <c r="I36602"/>
      <c r="L36602"/>
    </row>
    <row r="36603" spans="7:12" x14ac:dyDescent="0.25">
      <c r="G36603"/>
      <c r="I36603"/>
      <c r="L36603"/>
    </row>
    <row r="36604" spans="7:12" x14ac:dyDescent="0.25">
      <c r="G36604"/>
      <c r="I36604"/>
      <c r="L36604"/>
    </row>
    <row r="36605" spans="7:12" x14ac:dyDescent="0.25">
      <c r="G36605"/>
      <c r="I36605"/>
      <c r="L36605"/>
    </row>
    <row r="36606" spans="7:12" x14ac:dyDescent="0.25">
      <c r="G36606"/>
      <c r="I36606"/>
      <c r="L36606"/>
    </row>
    <row r="36607" spans="7:12" x14ac:dyDescent="0.25">
      <c r="G36607"/>
      <c r="I36607"/>
      <c r="L36607"/>
    </row>
    <row r="36608" spans="7:12" x14ac:dyDescent="0.25">
      <c r="G36608"/>
      <c r="I36608"/>
      <c r="L36608"/>
    </row>
    <row r="36609" spans="7:12" x14ac:dyDescent="0.25">
      <c r="G36609"/>
      <c r="I36609"/>
      <c r="L36609"/>
    </row>
    <row r="36610" spans="7:12" x14ac:dyDescent="0.25">
      <c r="G36610"/>
      <c r="I36610"/>
      <c r="L36610"/>
    </row>
    <row r="36611" spans="7:12" x14ac:dyDescent="0.25">
      <c r="G36611"/>
      <c r="I36611"/>
      <c r="L36611"/>
    </row>
    <row r="36612" spans="7:12" x14ac:dyDescent="0.25">
      <c r="G36612"/>
      <c r="I36612"/>
      <c r="L36612"/>
    </row>
    <row r="36613" spans="7:12" x14ac:dyDescent="0.25">
      <c r="G36613"/>
      <c r="I36613"/>
      <c r="L36613"/>
    </row>
    <row r="36614" spans="7:12" x14ac:dyDescent="0.25">
      <c r="G36614"/>
      <c r="I36614"/>
      <c r="L36614"/>
    </row>
    <row r="36615" spans="7:12" x14ac:dyDescent="0.25">
      <c r="G36615"/>
      <c r="I36615"/>
      <c r="L36615"/>
    </row>
    <row r="36616" spans="7:12" x14ac:dyDescent="0.25">
      <c r="G36616"/>
      <c r="I36616"/>
      <c r="L36616"/>
    </row>
    <row r="36617" spans="7:12" x14ac:dyDescent="0.25">
      <c r="G36617"/>
      <c r="I36617"/>
      <c r="L36617"/>
    </row>
    <row r="36618" spans="7:12" x14ac:dyDescent="0.25">
      <c r="G36618"/>
      <c r="I36618"/>
      <c r="L36618"/>
    </row>
    <row r="36619" spans="7:12" x14ac:dyDescent="0.25">
      <c r="G36619"/>
      <c r="I36619"/>
      <c r="L36619"/>
    </row>
    <row r="36620" spans="7:12" x14ac:dyDescent="0.25">
      <c r="G36620"/>
      <c r="I36620"/>
      <c r="L36620"/>
    </row>
    <row r="36621" spans="7:12" x14ac:dyDescent="0.25">
      <c r="G36621"/>
      <c r="I36621"/>
      <c r="L36621"/>
    </row>
    <row r="36622" spans="7:12" x14ac:dyDescent="0.25">
      <c r="G36622"/>
      <c r="I36622"/>
      <c r="L36622"/>
    </row>
    <row r="36623" spans="7:12" x14ac:dyDescent="0.25">
      <c r="G36623"/>
      <c r="I36623"/>
      <c r="L36623"/>
    </row>
    <row r="36624" spans="7:12" x14ac:dyDescent="0.25">
      <c r="G36624"/>
      <c r="I36624"/>
      <c r="L36624"/>
    </row>
    <row r="36625" spans="7:12" x14ac:dyDescent="0.25">
      <c r="G36625"/>
      <c r="I36625"/>
      <c r="L36625"/>
    </row>
    <row r="36626" spans="7:12" x14ac:dyDescent="0.25">
      <c r="G36626"/>
      <c r="I36626"/>
      <c r="L36626"/>
    </row>
    <row r="36627" spans="7:12" x14ac:dyDescent="0.25">
      <c r="G36627"/>
      <c r="I36627"/>
      <c r="L36627"/>
    </row>
    <row r="36628" spans="7:12" x14ac:dyDescent="0.25">
      <c r="G36628"/>
      <c r="I36628"/>
      <c r="L36628"/>
    </row>
    <row r="36629" spans="7:12" x14ac:dyDescent="0.25">
      <c r="G36629"/>
      <c r="I36629"/>
      <c r="L36629"/>
    </row>
    <row r="36630" spans="7:12" x14ac:dyDescent="0.25">
      <c r="G36630"/>
      <c r="I36630"/>
      <c r="L36630"/>
    </row>
    <row r="36631" spans="7:12" x14ac:dyDescent="0.25">
      <c r="G36631"/>
      <c r="I36631"/>
      <c r="L36631"/>
    </row>
    <row r="36632" spans="7:12" x14ac:dyDescent="0.25">
      <c r="G36632"/>
      <c r="I36632"/>
      <c r="L36632"/>
    </row>
    <row r="36633" spans="7:12" x14ac:dyDescent="0.25">
      <c r="G36633"/>
      <c r="I36633"/>
      <c r="L36633"/>
    </row>
    <row r="36634" spans="7:12" x14ac:dyDescent="0.25">
      <c r="G36634"/>
      <c r="I36634"/>
      <c r="L36634"/>
    </row>
    <row r="36635" spans="7:12" x14ac:dyDescent="0.25">
      <c r="G36635"/>
      <c r="I36635"/>
      <c r="L36635"/>
    </row>
    <row r="36636" spans="7:12" x14ac:dyDescent="0.25">
      <c r="G36636"/>
      <c r="I36636"/>
      <c r="L36636"/>
    </row>
    <row r="36637" spans="7:12" x14ac:dyDescent="0.25">
      <c r="G36637"/>
      <c r="I36637"/>
      <c r="L36637"/>
    </row>
    <row r="36638" spans="7:12" x14ac:dyDescent="0.25">
      <c r="G36638"/>
      <c r="I36638"/>
      <c r="L36638"/>
    </row>
    <row r="36639" spans="7:12" x14ac:dyDescent="0.25">
      <c r="G36639"/>
      <c r="I36639"/>
      <c r="L36639"/>
    </row>
    <row r="36640" spans="7:12" x14ac:dyDescent="0.25">
      <c r="G36640"/>
      <c r="I36640"/>
      <c r="L36640"/>
    </row>
    <row r="36641" spans="7:12" x14ac:dyDescent="0.25">
      <c r="G36641"/>
      <c r="I36641"/>
      <c r="L36641"/>
    </row>
    <row r="36642" spans="7:12" x14ac:dyDescent="0.25">
      <c r="G36642"/>
      <c r="I36642"/>
      <c r="L36642"/>
    </row>
    <row r="36643" spans="7:12" x14ac:dyDescent="0.25">
      <c r="G36643"/>
      <c r="I36643"/>
      <c r="L36643"/>
    </row>
    <row r="36644" spans="7:12" x14ac:dyDescent="0.25">
      <c r="G36644"/>
      <c r="I36644"/>
      <c r="L36644"/>
    </row>
    <row r="36645" spans="7:12" x14ac:dyDescent="0.25">
      <c r="G36645"/>
      <c r="I36645"/>
      <c r="L36645"/>
    </row>
    <row r="36646" spans="7:12" x14ac:dyDescent="0.25">
      <c r="G36646"/>
      <c r="I36646"/>
      <c r="L36646"/>
    </row>
    <row r="36647" spans="7:12" x14ac:dyDescent="0.25">
      <c r="G36647"/>
      <c r="I36647"/>
      <c r="L36647"/>
    </row>
    <row r="36648" spans="7:12" x14ac:dyDescent="0.25">
      <c r="G36648"/>
      <c r="I36648"/>
      <c r="L36648"/>
    </row>
    <row r="36649" spans="7:12" x14ac:dyDescent="0.25">
      <c r="G36649"/>
      <c r="I36649"/>
      <c r="L36649"/>
    </row>
    <row r="36650" spans="7:12" x14ac:dyDescent="0.25">
      <c r="G36650"/>
      <c r="I36650"/>
      <c r="L36650"/>
    </row>
    <row r="36651" spans="7:12" x14ac:dyDescent="0.25">
      <c r="G36651"/>
      <c r="I36651"/>
      <c r="L36651"/>
    </row>
    <row r="36652" spans="7:12" x14ac:dyDescent="0.25">
      <c r="G36652"/>
      <c r="I36652"/>
      <c r="L36652"/>
    </row>
    <row r="36653" spans="7:12" x14ac:dyDescent="0.25">
      <c r="G36653"/>
      <c r="I36653"/>
      <c r="L36653"/>
    </row>
    <row r="36654" spans="7:12" x14ac:dyDescent="0.25">
      <c r="G36654"/>
      <c r="I36654"/>
      <c r="L36654"/>
    </row>
    <row r="36655" spans="7:12" x14ac:dyDescent="0.25">
      <c r="G36655"/>
      <c r="I36655"/>
      <c r="L36655"/>
    </row>
    <row r="36656" spans="7:12" x14ac:dyDescent="0.25">
      <c r="G36656"/>
      <c r="I36656"/>
      <c r="L36656"/>
    </row>
    <row r="36657" spans="7:12" x14ac:dyDescent="0.25">
      <c r="G36657"/>
      <c r="I36657"/>
      <c r="L36657"/>
    </row>
    <row r="36658" spans="7:12" x14ac:dyDescent="0.25">
      <c r="G36658"/>
      <c r="I36658"/>
      <c r="L36658"/>
    </row>
    <row r="36659" spans="7:12" x14ac:dyDescent="0.25">
      <c r="G36659"/>
      <c r="I36659"/>
      <c r="L36659"/>
    </row>
    <row r="36660" spans="7:12" x14ac:dyDescent="0.25">
      <c r="G36660"/>
      <c r="I36660"/>
      <c r="L36660"/>
    </row>
    <row r="36661" spans="7:12" x14ac:dyDescent="0.25">
      <c r="G36661"/>
      <c r="I36661"/>
      <c r="L36661"/>
    </row>
    <row r="36662" spans="7:12" x14ac:dyDescent="0.25">
      <c r="G36662"/>
      <c r="I36662"/>
      <c r="L36662"/>
    </row>
    <row r="36663" spans="7:12" x14ac:dyDescent="0.25">
      <c r="G36663"/>
      <c r="I36663"/>
      <c r="L36663"/>
    </row>
    <row r="36664" spans="7:12" x14ac:dyDescent="0.25">
      <c r="G36664"/>
      <c r="I36664"/>
      <c r="L36664"/>
    </row>
    <row r="36665" spans="7:12" x14ac:dyDescent="0.25">
      <c r="G36665"/>
      <c r="I36665"/>
      <c r="L36665"/>
    </row>
    <row r="36666" spans="7:12" x14ac:dyDescent="0.25">
      <c r="G36666"/>
      <c r="I36666"/>
      <c r="L36666"/>
    </row>
    <row r="36667" spans="7:12" x14ac:dyDescent="0.25">
      <c r="G36667"/>
      <c r="I36667"/>
      <c r="L36667"/>
    </row>
    <row r="36668" spans="7:12" x14ac:dyDescent="0.25">
      <c r="G36668"/>
      <c r="I36668"/>
      <c r="L36668"/>
    </row>
    <row r="36669" spans="7:12" x14ac:dyDescent="0.25">
      <c r="G36669"/>
      <c r="I36669"/>
      <c r="L36669"/>
    </row>
    <row r="36670" spans="7:12" x14ac:dyDescent="0.25">
      <c r="G36670"/>
      <c r="I36670"/>
      <c r="L36670"/>
    </row>
    <row r="36671" spans="7:12" x14ac:dyDescent="0.25">
      <c r="G36671"/>
      <c r="I36671"/>
      <c r="L36671"/>
    </row>
    <row r="36672" spans="7:12" x14ac:dyDescent="0.25">
      <c r="G36672"/>
      <c r="I36672"/>
      <c r="L36672"/>
    </row>
    <row r="36673" spans="7:12" x14ac:dyDescent="0.25">
      <c r="G36673"/>
      <c r="I36673"/>
      <c r="L36673"/>
    </row>
    <row r="36674" spans="7:12" x14ac:dyDescent="0.25">
      <c r="G36674"/>
      <c r="I36674"/>
      <c r="L36674"/>
    </row>
    <row r="36675" spans="7:12" x14ac:dyDescent="0.25">
      <c r="G36675"/>
      <c r="I36675"/>
      <c r="L36675"/>
    </row>
    <row r="36676" spans="7:12" x14ac:dyDescent="0.25">
      <c r="G36676"/>
      <c r="I36676"/>
      <c r="L36676"/>
    </row>
    <row r="36677" spans="7:12" x14ac:dyDescent="0.25">
      <c r="G36677"/>
      <c r="I36677"/>
      <c r="L36677"/>
    </row>
    <row r="36678" spans="7:12" x14ac:dyDescent="0.25">
      <c r="G36678"/>
      <c r="I36678"/>
      <c r="L36678"/>
    </row>
    <row r="36679" spans="7:12" x14ac:dyDescent="0.25">
      <c r="G36679"/>
      <c r="I36679"/>
      <c r="L36679"/>
    </row>
    <row r="36680" spans="7:12" x14ac:dyDescent="0.25">
      <c r="G36680"/>
      <c r="I36680"/>
      <c r="L36680"/>
    </row>
    <row r="36681" spans="7:12" x14ac:dyDescent="0.25">
      <c r="G36681"/>
      <c r="I36681"/>
      <c r="L36681"/>
    </row>
    <row r="36682" spans="7:12" x14ac:dyDescent="0.25">
      <c r="G36682"/>
      <c r="I36682"/>
      <c r="L36682"/>
    </row>
    <row r="36683" spans="7:12" x14ac:dyDescent="0.25">
      <c r="G36683"/>
      <c r="I36683"/>
      <c r="L36683"/>
    </row>
    <row r="36684" spans="7:12" x14ac:dyDescent="0.25">
      <c r="G36684"/>
      <c r="I36684"/>
      <c r="L36684"/>
    </row>
    <row r="36685" spans="7:12" x14ac:dyDescent="0.25">
      <c r="G36685"/>
      <c r="I36685"/>
      <c r="L36685"/>
    </row>
    <row r="36686" spans="7:12" x14ac:dyDescent="0.25">
      <c r="G36686"/>
      <c r="I36686"/>
      <c r="L36686"/>
    </row>
    <row r="36687" spans="7:12" x14ac:dyDescent="0.25">
      <c r="G36687"/>
      <c r="I36687"/>
      <c r="L36687"/>
    </row>
    <row r="36688" spans="7:12" x14ac:dyDescent="0.25">
      <c r="G36688"/>
      <c r="I36688"/>
      <c r="L36688"/>
    </row>
    <row r="36689" spans="7:12" x14ac:dyDescent="0.25">
      <c r="G36689"/>
      <c r="I36689"/>
      <c r="L36689"/>
    </row>
    <row r="36690" spans="7:12" x14ac:dyDescent="0.25">
      <c r="G36690"/>
      <c r="I36690"/>
      <c r="L36690"/>
    </row>
    <row r="36691" spans="7:12" x14ac:dyDescent="0.25">
      <c r="G36691"/>
      <c r="I36691"/>
      <c r="L36691"/>
    </row>
    <row r="36692" spans="7:12" x14ac:dyDescent="0.25">
      <c r="G36692"/>
      <c r="I36692"/>
      <c r="L36692"/>
    </row>
    <row r="36693" spans="7:12" x14ac:dyDescent="0.25">
      <c r="G36693"/>
      <c r="I36693"/>
      <c r="L36693"/>
    </row>
    <row r="36694" spans="7:12" x14ac:dyDescent="0.25">
      <c r="G36694"/>
      <c r="I36694"/>
      <c r="L36694"/>
    </row>
    <row r="36695" spans="7:12" x14ac:dyDescent="0.25">
      <c r="G36695"/>
      <c r="I36695"/>
      <c r="L36695"/>
    </row>
    <row r="36696" spans="7:12" x14ac:dyDescent="0.25">
      <c r="G36696"/>
      <c r="I36696"/>
      <c r="L36696"/>
    </row>
    <row r="36697" spans="7:12" x14ac:dyDescent="0.25">
      <c r="G36697"/>
      <c r="I36697"/>
      <c r="L36697"/>
    </row>
    <row r="36698" spans="7:12" x14ac:dyDescent="0.25">
      <c r="G36698"/>
      <c r="I36698"/>
      <c r="L36698"/>
    </row>
    <row r="36699" spans="7:12" x14ac:dyDescent="0.25">
      <c r="G36699"/>
      <c r="I36699"/>
      <c r="L36699"/>
    </row>
    <row r="36700" spans="7:12" x14ac:dyDescent="0.25">
      <c r="G36700"/>
      <c r="I36700"/>
      <c r="L36700"/>
    </row>
    <row r="36701" spans="7:12" x14ac:dyDescent="0.25">
      <c r="G36701"/>
      <c r="I36701"/>
      <c r="L36701"/>
    </row>
    <row r="36702" spans="7:12" x14ac:dyDescent="0.25">
      <c r="G36702"/>
      <c r="I36702"/>
      <c r="L36702"/>
    </row>
    <row r="36703" spans="7:12" x14ac:dyDescent="0.25">
      <c r="G36703"/>
      <c r="I36703"/>
      <c r="L36703"/>
    </row>
    <row r="36704" spans="7:12" x14ac:dyDescent="0.25">
      <c r="G36704"/>
      <c r="I36704"/>
      <c r="L36704"/>
    </row>
    <row r="36705" spans="7:12" x14ac:dyDescent="0.25">
      <c r="G36705"/>
      <c r="I36705"/>
      <c r="L36705"/>
    </row>
    <row r="36706" spans="7:12" x14ac:dyDescent="0.25">
      <c r="G36706"/>
      <c r="I36706"/>
      <c r="L36706"/>
    </row>
    <row r="36707" spans="7:12" x14ac:dyDescent="0.25">
      <c r="G36707"/>
      <c r="I36707"/>
      <c r="L36707"/>
    </row>
    <row r="36708" spans="7:12" x14ac:dyDescent="0.25">
      <c r="G36708"/>
      <c r="I36708"/>
      <c r="L36708"/>
    </row>
    <row r="36709" spans="7:12" x14ac:dyDescent="0.25">
      <c r="G36709"/>
      <c r="I36709"/>
      <c r="L36709"/>
    </row>
    <row r="36710" spans="7:12" x14ac:dyDescent="0.25">
      <c r="G36710"/>
      <c r="I36710"/>
      <c r="L36710"/>
    </row>
    <row r="36711" spans="7:12" x14ac:dyDescent="0.25">
      <c r="G36711"/>
      <c r="I36711"/>
      <c r="L36711"/>
    </row>
    <row r="36712" spans="7:12" x14ac:dyDescent="0.25">
      <c r="G36712"/>
      <c r="I36712"/>
      <c r="L36712"/>
    </row>
    <row r="36713" spans="7:12" x14ac:dyDescent="0.25">
      <c r="G36713"/>
      <c r="I36713"/>
      <c r="L36713"/>
    </row>
    <row r="36714" spans="7:12" x14ac:dyDescent="0.25">
      <c r="G36714"/>
      <c r="I36714"/>
      <c r="L36714"/>
    </row>
    <row r="36715" spans="7:12" x14ac:dyDescent="0.25">
      <c r="G36715"/>
      <c r="I36715"/>
      <c r="L36715"/>
    </row>
    <row r="36716" spans="7:12" x14ac:dyDescent="0.25">
      <c r="G36716"/>
      <c r="I36716"/>
      <c r="L36716"/>
    </row>
    <row r="36717" spans="7:12" x14ac:dyDescent="0.25">
      <c r="G36717"/>
      <c r="I36717"/>
      <c r="L36717"/>
    </row>
    <row r="36718" spans="7:12" x14ac:dyDescent="0.25">
      <c r="G36718"/>
      <c r="I36718"/>
      <c r="L36718"/>
    </row>
    <row r="36719" spans="7:12" x14ac:dyDescent="0.25">
      <c r="G36719"/>
      <c r="I36719"/>
      <c r="L36719"/>
    </row>
    <row r="36720" spans="7:12" x14ac:dyDescent="0.25">
      <c r="G36720"/>
      <c r="I36720"/>
      <c r="L36720"/>
    </row>
    <row r="36721" spans="7:12" x14ac:dyDescent="0.25">
      <c r="G36721"/>
      <c r="I36721"/>
      <c r="L36721"/>
    </row>
    <row r="36722" spans="7:12" x14ac:dyDescent="0.25">
      <c r="G36722"/>
      <c r="I36722"/>
      <c r="L36722"/>
    </row>
    <row r="36723" spans="7:12" x14ac:dyDescent="0.25">
      <c r="G36723"/>
      <c r="I36723"/>
      <c r="L36723"/>
    </row>
    <row r="36724" spans="7:12" x14ac:dyDescent="0.25">
      <c r="G36724"/>
      <c r="I36724"/>
      <c r="L36724"/>
    </row>
    <row r="36725" spans="7:12" x14ac:dyDescent="0.25">
      <c r="G36725"/>
      <c r="I36725"/>
      <c r="L36725"/>
    </row>
    <row r="36726" spans="7:12" x14ac:dyDescent="0.25">
      <c r="G36726"/>
      <c r="I36726"/>
      <c r="L36726"/>
    </row>
    <row r="36727" spans="7:12" x14ac:dyDescent="0.25">
      <c r="G36727"/>
      <c r="I36727"/>
      <c r="L36727"/>
    </row>
    <row r="36728" spans="7:12" x14ac:dyDescent="0.25">
      <c r="G36728"/>
      <c r="I36728"/>
      <c r="L36728"/>
    </row>
    <row r="36729" spans="7:12" x14ac:dyDescent="0.25">
      <c r="G36729"/>
      <c r="I36729"/>
      <c r="L36729"/>
    </row>
    <row r="36730" spans="7:12" x14ac:dyDescent="0.25">
      <c r="G36730"/>
      <c r="I36730"/>
      <c r="L36730"/>
    </row>
    <row r="36731" spans="7:12" x14ac:dyDescent="0.25">
      <c r="G36731"/>
      <c r="I36731"/>
      <c r="L36731"/>
    </row>
    <row r="36732" spans="7:12" x14ac:dyDescent="0.25">
      <c r="G36732"/>
      <c r="I36732"/>
      <c r="L36732"/>
    </row>
    <row r="36733" spans="7:12" x14ac:dyDescent="0.25">
      <c r="G36733"/>
      <c r="I36733"/>
      <c r="L36733"/>
    </row>
    <row r="36734" spans="7:12" x14ac:dyDescent="0.25">
      <c r="G36734"/>
      <c r="I36734"/>
      <c r="L36734"/>
    </row>
    <row r="36735" spans="7:12" x14ac:dyDescent="0.25">
      <c r="G36735"/>
      <c r="I36735"/>
      <c r="L36735"/>
    </row>
    <row r="36736" spans="7:12" x14ac:dyDescent="0.25">
      <c r="G36736"/>
      <c r="I36736"/>
      <c r="L36736"/>
    </row>
    <row r="36737" spans="7:12" x14ac:dyDescent="0.25">
      <c r="G36737"/>
      <c r="I36737"/>
      <c r="L36737"/>
    </row>
    <row r="36738" spans="7:12" x14ac:dyDescent="0.25">
      <c r="G36738"/>
      <c r="I36738"/>
      <c r="L36738"/>
    </row>
    <row r="36739" spans="7:12" x14ac:dyDescent="0.25">
      <c r="G36739"/>
      <c r="I36739"/>
      <c r="L36739"/>
    </row>
    <row r="36740" spans="7:12" x14ac:dyDescent="0.25">
      <c r="G36740"/>
      <c r="I36740"/>
      <c r="L36740"/>
    </row>
    <row r="36741" spans="7:12" x14ac:dyDescent="0.25">
      <c r="G36741"/>
      <c r="I36741"/>
      <c r="L36741"/>
    </row>
    <row r="36742" spans="7:12" x14ac:dyDescent="0.25">
      <c r="G36742"/>
      <c r="I36742"/>
      <c r="L36742"/>
    </row>
    <row r="36743" spans="7:12" x14ac:dyDescent="0.25">
      <c r="G36743"/>
      <c r="I36743"/>
      <c r="L36743"/>
    </row>
    <row r="36744" spans="7:12" x14ac:dyDescent="0.25">
      <c r="G36744"/>
      <c r="I36744"/>
      <c r="L36744"/>
    </row>
    <row r="36745" spans="7:12" x14ac:dyDescent="0.25">
      <c r="G36745"/>
      <c r="I36745"/>
      <c r="L36745"/>
    </row>
    <row r="36746" spans="7:12" x14ac:dyDescent="0.25">
      <c r="G36746"/>
      <c r="I36746"/>
      <c r="L36746"/>
    </row>
    <row r="36747" spans="7:12" x14ac:dyDescent="0.25">
      <c r="G36747"/>
      <c r="I36747"/>
      <c r="L36747"/>
    </row>
    <row r="36748" spans="7:12" x14ac:dyDescent="0.25">
      <c r="G36748"/>
      <c r="I36748"/>
      <c r="L36748"/>
    </row>
    <row r="36749" spans="7:12" x14ac:dyDescent="0.25">
      <c r="G36749"/>
      <c r="I36749"/>
      <c r="L36749"/>
    </row>
    <row r="36750" spans="7:12" x14ac:dyDescent="0.25">
      <c r="G36750"/>
      <c r="I36750"/>
      <c r="L36750"/>
    </row>
    <row r="36751" spans="7:12" x14ac:dyDescent="0.25">
      <c r="G36751"/>
      <c r="I36751"/>
      <c r="L36751"/>
    </row>
    <row r="36752" spans="7:12" x14ac:dyDescent="0.25">
      <c r="G36752"/>
      <c r="I36752"/>
      <c r="L36752"/>
    </row>
    <row r="36753" spans="7:12" x14ac:dyDescent="0.25">
      <c r="G36753"/>
      <c r="I36753"/>
      <c r="L36753"/>
    </row>
    <row r="36754" spans="7:12" x14ac:dyDescent="0.25">
      <c r="G36754"/>
      <c r="I36754"/>
      <c r="L36754"/>
    </row>
    <row r="36755" spans="7:12" x14ac:dyDescent="0.25">
      <c r="G36755"/>
      <c r="I36755"/>
      <c r="L36755"/>
    </row>
    <row r="36756" spans="7:12" x14ac:dyDescent="0.25">
      <c r="G36756"/>
      <c r="I36756"/>
      <c r="L36756"/>
    </row>
    <row r="36757" spans="7:12" x14ac:dyDescent="0.25">
      <c r="G36757"/>
      <c r="I36757"/>
      <c r="L36757"/>
    </row>
    <row r="36758" spans="7:12" x14ac:dyDescent="0.25">
      <c r="G36758"/>
      <c r="I36758"/>
      <c r="L36758"/>
    </row>
    <row r="36759" spans="7:12" x14ac:dyDescent="0.25">
      <c r="G36759"/>
      <c r="I36759"/>
      <c r="L36759"/>
    </row>
    <row r="36760" spans="7:12" x14ac:dyDescent="0.25">
      <c r="G36760"/>
      <c r="I36760"/>
      <c r="L36760"/>
    </row>
    <row r="36761" spans="7:12" x14ac:dyDescent="0.25">
      <c r="G36761"/>
      <c r="I36761"/>
      <c r="L36761"/>
    </row>
    <row r="36762" spans="7:12" x14ac:dyDescent="0.25">
      <c r="G36762"/>
      <c r="I36762"/>
      <c r="L36762"/>
    </row>
    <row r="36763" spans="7:12" x14ac:dyDescent="0.25">
      <c r="G36763"/>
      <c r="I36763"/>
      <c r="L36763"/>
    </row>
    <row r="36764" spans="7:12" x14ac:dyDescent="0.25">
      <c r="G36764"/>
      <c r="I36764"/>
      <c r="L36764"/>
    </row>
    <row r="36765" spans="7:12" x14ac:dyDescent="0.25">
      <c r="G36765"/>
      <c r="I36765"/>
      <c r="L36765"/>
    </row>
    <row r="36766" spans="7:12" x14ac:dyDescent="0.25">
      <c r="G36766"/>
      <c r="I36766"/>
      <c r="L36766"/>
    </row>
    <row r="36767" spans="7:12" x14ac:dyDescent="0.25">
      <c r="G36767"/>
      <c r="I36767"/>
      <c r="L36767"/>
    </row>
    <row r="36768" spans="7:12" x14ac:dyDescent="0.25">
      <c r="G36768"/>
      <c r="I36768"/>
      <c r="L36768"/>
    </row>
    <row r="36769" spans="7:12" x14ac:dyDescent="0.25">
      <c r="G36769"/>
      <c r="I36769"/>
      <c r="L36769"/>
    </row>
    <row r="36770" spans="7:12" x14ac:dyDescent="0.25">
      <c r="G36770"/>
      <c r="I36770"/>
      <c r="L36770"/>
    </row>
    <row r="36771" spans="7:12" x14ac:dyDescent="0.25">
      <c r="G36771"/>
      <c r="I36771"/>
      <c r="L36771"/>
    </row>
    <row r="36772" spans="7:12" x14ac:dyDescent="0.25">
      <c r="G36772"/>
      <c r="I36772"/>
      <c r="L36772"/>
    </row>
    <row r="36773" spans="7:12" x14ac:dyDescent="0.25">
      <c r="G36773"/>
      <c r="I36773"/>
      <c r="L36773"/>
    </row>
    <row r="36774" spans="7:12" x14ac:dyDescent="0.25">
      <c r="G36774"/>
      <c r="I36774"/>
      <c r="L36774"/>
    </row>
    <row r="36775" spans="7:12" x14ac:dyDescent="0.25">
      <c r="G36775"/>
      <c r="I36775"/>
      <c r="L36775"/>
    </row>
    <row r="36776" spans="7:12" x14ac:dyDescent="0.25">
      <c r="G36776"/>
      <c r="I36776"/>
      <c r="L36776"/>
    </row>
    <row r="36777" spans="7:12" x14ac:dyDescent="0.25">
      <c r="G36777"/>
      <c r="I36777"/>
      <c r="L36777"/>
    </row>
    <row r="36778" spans="7:12" x14ac:dyDescent="0.25">
      <c r="G36778"/>
      <c r="I36778"/>
      <c r="L36778"/>
    </row>
    <row r="36779" spans="7:12" x14ac:dyDescent="0.25">
      <c r="G36779"/>
      <c r="I36779"/>
      <c r="L36779"/>
    </row>
    <row r="36780" spans="7:12" x14ac:dyDescent="0.25">
      <c r="G36780"/>
      <c r="I36780"/>
      <c r="L36780"/>
    </row>
    <row r="36781" spans="7:12" x14ac:dyDescent="0.25">
      <c r="G36781"/>
      <c r="I36781"/>
      <c r="L36781"/>
    </row>
    <row r="36782" spans="7:12" x14ac:dyDescent="0.25">
      <c r="G36782"/>
      <c r="I36782"/>
      <c r="L36782"/>
    </row>
    <row r="36783" spans="7:12" x14ac:dyDescent="0.25">
      <c r="G36783"/>
      <c r="I36783"/>
      <c r="L36783"/>
    </row>
    <row r="36784" spans="7:12" x14ac:dyDescent="0.25">
      <c r="G36784"/>
      <c r="I36784"/>
      <c r="L36784"/>
    </row>
    <row r="36785" spans="7:12" x14ac:dyDescent="0.25">
      <c r="G36785"/>
      <c r="I36785"/>
      <c r="L36785"/>
    </row>
    <row r="36786" spans="7:12" x14ac:dyDescent="0.25">
      <c r="G36786"/>
      <c r="I36786"/>
      <c r="L36786"/>
    </row>
    <row r="36787" spans="7:12" x14ac:dyDescent="0.25">
      <c r="G36787"/>
      <c r="I36787"/>
      <c r="L36787"/>
    </row>
    <row r="36788" spans="7:12" x14ac:dyDescent="0.25">
      <c r="G36788"/>
      <c r="I36788"/>
      <c r="L36788"/>
    </row>
    <row r="36789" spans="7:12" x14ac:dyDescent="0.25">
      <c r="G36789"/>
      <c r="I36789"/>
      <c r="L36789"/>
    </row>
    <row r="36790" spans="7:12" x14ac:dyDescent="0.25">
      <c r="G36790"/>
      <c r="I36790"/>
      <c r="L36790"/>
    </row>
    <row r="36791" spans="7:12" x14ac:dyDescent="0.25">
      <c r="G36791"/>
      <c r="I36791"/>
      <c r="L36791"/>
    </row>
    <row r="36792" spans="7:12" x14ac:dyDescent="0.25">
      <c r="G36792"/>
      <c r="I36792"/>
      <c r="L36792"/>
    </row>
    <row r="36793" spans="7:12" x14ac:dyDescent="0.25">
      <c r="G36793"/>
      <c r="I36793"/>
      <c r="L36793"/>
    </row>
    <row r="36794" spans="7:12" x14ac:dyDescent="0.25">
      <c r="G36794"/>
      <c r="I36794"/>
      <c r="L36794"/>
    </row>
    <row r="36795" spans="7:12" x14ac:dyDescent="0.25">
      <c r="G36795"/>
      <c r="I36795"/>
      <c r="L36795"/>
    </row>
    <row r="36796" spans="7:12" x14ac:dyDescent="0.25">
      <c r="G36796"/>
      <c r="I36796"/>
      <c r="L36796"/>
    </row>
    <row r="36797" spans="7:12" x14ac:dyDescent="0.25">
      <c r="G36797"/>
      <c r="I36797"/>
      <c r="L36797"/>
    </row>
    <row r="36798" spans="7:12" x14ac:dyDescent="0.25">
      <c r="G36798"/>
      <c r="I36798"/>
      <c r="L36798"/>
    </row>
    <row r="36799" spans="7:12" x14ac:dyDescent="0.25">
      <c r="G36799"/>
      <c r="I36799"/>
      <c r="L36799"/>
    </row>
    <row r="36800" spans="7:12" x14ac:dyDescent="0.25">
      <c r="G36800"/>
      <c r="I36800"/>
      <c r="L36800"/>
    </row>
    <row r="36801" spans="7:12" x14ac:dyDescent="0.25">
      <c r="G36801"/>
      <c r="I36801"/>
      <c r="L36801"/>
    </row>
    <row r="36802" spans="7:12" x14ac:dyDescent="0.25">
      <c r="G36802"/>
      <c r="I36802"/>
      <c r="L36802"/>
    </row>
    <row r="36803" spans="7:12" x14ac:dyDescent="0.25">
      <c r="G36803"/>
      <c r="I36803"/>
      <c r="L36803"/>
    </row>
    <row r="36804" spans="7:12" x14ac:dyDescent="0.25">
      <c r="G36804"/>
      <c r="I36804"/>
      <c r="L36804"/>
    </row>
    <row r="36805" spans="7:12" x14ac:dyDescent="0.25">
      <c r="G36805"/>
      <c r="I36805"/>
      <c r="L36805"/>
    </row>
    <row r="36806" spans="7:12" x14ac:dyDescent="0.25">
      <c r="G36806"/>
      <c r="I36806"/>
      <c r="L36806"/>
    </row>
    <row r="36807" spans="7:12" x14ac:dyDescent="0.25">
      <c r="G36807"/>
      <c r="I36807"/>
      <c r="L36807"/>
    </row>
    <row r="36808" spans="7:12" x14ac:dyDescent="0.25">
      <c r="G36808"/>
      <c r="I36808"/>
      <c r="L36808"/>
    </row>
    <row r="36809" spans="7:12" x14ac:dyDescent="0.25">
      <c r="G36809"/>
      <c r="I36809"/>
      <c r="L36809"/>
    </row>
    <row r="36810" spans="7:12" x14ac:dyDescent="0.25">
      <c r="G36810"/>
      <c r="I36810"/>
      <c r="L36810"/>
    </row>
    <row r="36811" spans="7:12" x14ac:dyDescent="0.25">
      <c r="G36811"/>
      <c r="I36811"/>
      <c r="L36811"/>
    </row>
    <row r="36812" spans="7:12" x14ac:dyDescent="0.25">
      <c r="G36812"/>
      <c r="I36812"/>
      <c r="L36812"/>
    </row>
    <row r="36813" spans="7:12" x14ac:dyDescent="0.25">
      <c r="G36813"/>
      <c r="I36813"/>
      <c r="L36813"/>
    </row>
    <row r="36814" spans="7:12" x14ac:dyDescent="0.25">
      <c r="G36814"/>
      <c r="I36814"/>
      <c r="L36814"/>
    </row>
    <row r="36815" spans="7:12" x14ac:dyDescent="0.25">
      <c r="G36815"/>
      <c r="I36815"/>
      <c r="L36815"/>
    </row>
    <row r="36816" spans="7:12" x14ac:dyDescent="0.25">
      <c r="G36816"/>
      <c r="I36816"/>
      <c r="L36816"/>
    </row>
    <row r="36817" spans="7:12" x14ac:dyDescent="0.25">
      <c r="G36817"/>
      <c r="I36817"/>
      <c r="L36817"/>
    </row>
    <row r="36818" spans="7:12" x14ac:dyDescent="0.25">
      <c r="G36818"/>
      <c r="I36818"/>
      <c r="L36818"/>
    </row>
    <row r="36819" spans="7:12" x14ac:dyDescent="0.25">
      <c r="G36819"/>
      <c r="I36819"/>
      <c r="L36819"/>
    </row>
    <row r="36820" spans="7:12" x14ac:dyDescent="0.25">
      <c r="G36820"/>
      <c r="I36820"/>
      <c r="L36820"/>
    </row>
    <row r="36821" spans="7:12" x14ac:dyDescent="0.25">
      <c r="G36821"/>
      <c r="I36821"/>
      <c r="L36821"/>
    </row>
    <row r="36822" spans="7:12" x14ac:dyDescent="0.25">
      <c r="G36822"/>
      <c r="I36822"/>
      <c r="L36822"/>
    </row>
    <row r="36823" spans="7:12" x14ac:dyDescent="0.25">
      <c r="G36823"/>
      <c r="I36823"/>
      <c r="L36823"/>
    </row>
    <row r="36824" spans="7:12" x14ac:dyDescent="0.25">
      <c r="G36824"/>
      <c r="I36824"/>
      <c r="L36824"/>
    </row>
    <row r="36825" spans="7:12" x14ac:dyDescent="0.25">
      <c r="G36825"/>
      <c r="I36825"/>
      <c r="L36825"/>
    </row>
    <row r="36826" spans="7:12" x14ac:dyDescent="0.25">
      <c r="G36826"/>
      <c r="I36826"/>
      <c r="L36826"/>
    </row>
    <row r="36827" spans="7:12" x14ac:dyDescent="0.25">
      <c r="G36827"/>
      <c r="I36827"/>
      <c r="L36827"/>
    </row>
    <row r="36828" spans="7:12" x14ac:dyDescent="0.25">
      <c r="G36828"/>
      <c r="I36828"/>
      <c r="L36828"/>
    </row>
    <row r="36829" spans="7:12" x14ac:dyDescent="0.25">
      <c r="G36829"/>
      <c r="I36829"/>
      <c r="L36829"/>
    </row>
    <row r="36830" spans="7:12" x14ac:dyDescent="0.25">
      <c r="G36830"/>
      <c r="I36830"/>
      <c r="L36830"/>
    </row>
    <row r="36831" spans="7:12" x14ac:dyDescent="0.25">
      <c r="G36831"/>
      <c r="I36831"/>
      <c r="L36831"/>
    </row>
    <row r="36832" spans="7:12" x14ac:dyDescent="0.25">
      <c r="G36832"/>
      <c r="I36832"/>
      <c r="L36832"/>
    </row>
    <row r="36833" spans="7:12" x14ac:dyDescent="0.25">
      <c r="G36833"/>
      <c r="I36833"/>
      <c r="L36833"/>
    </row>
    <row r="36834" spans="7:12" x14ac:dyDescent="0.25">
      <c r="G36834"/>
      <c r="I36834"/>
      <c r="L36834"/>
    </row>
    <row r="36835" spans="7:12" x14ac:dyDescent="0.25">
      <c r="G36835"/>
      <c r="I36835"/>
      <c r="L36835"/>
    </row>
    <row r="36836" spans="7:12" x14ac:dyDescent="0.25">
      <c r="G36836"/>
      <c r="I36836"/>
      <c r="L36836"/>
    </row>
    <row r="36837" spans="7:12" x14ac:dyDescent="0.25">
      <c r="G36837"/>
      <c r="I36837"/>
      <c r="L36837"/>
    </row>
    <row r="36838" spans="7:12" x14ac:dyDescent="0.25">
      <c r="G36838"/>
      <c r="I36838"/>
      <c r="L36838"/>
    </row>
    <row r="36839" spans="7:12" x14ac:dyDescent="0.25">
      <c r="G36839"/>
      <c r="I36839"/>
      <c r="L36839"/>
    </row>
    <row r="36840" spans="7:12" x14ac:dyDescent="0.25">
      <c r="G36840"/>
      <c r="I36840"/>
      <c r="L36840"/>
    </row>
    <row r="36841" spans="7:12" x14ac:dyDescent="0.25">
      <c r="G36841"/>
      <c r="I36841"/>
      <c r="L36841"/>
    </row>
    <row r="36842" spans="7:12" x14ac:dyDescent="0.25">
      <c r="G36842"/>
      <c r="I36842"/>
      <c r="L36842"/>
    </row>
    <row r="36843" spans="7:12" x14ac:dyDescent="0.25">
      <c r="G36843"/>
      <c r="I36843"/>
      <c r="L36843"/>
    </row>
    <row r="36844" spans="7:12" x14ac:dyDescent="0.25">
      <c r="G36844"/>
      <c r="I36844"/>
      <c r="L36844"/>
    </row>
    <row r="36845" spans="7:12" x14ac:dyDescent="0.25">
      <c r="G36845"/>
      <c r="I36845"/>
      <c r="L36845"/>
    </row>
    <row r="36846" spans="7:12" x14ac:dyDescent="0.25">
      <c r="G36846"/>
      <c r="I36846"/>
      <c r="L36846"/>
    </row>
    <row r="36847" spans="7:12" x14ac:dyDescent="0.25">
      <c r="G36847"/>
      <c r="I36847"/>
      <c r="L36847"/>
    </row>
    <row r="36848" spans="7:12" x14ac:dyDescent="0.25">
      <c r="G36848"/>
      <c r="I36848"/>
      <c r="L36848"/>
    </row>
    <row r="36849" spans="7:12" x14ac:dyDescent="0.25">
      <c r="G36849"/>
      <c r="I36849"/>
      <c r="L36849"/>
    </row>
    <row r="36850" spans="7:12" x14ac:dyDescent="0.25">
      <c r="G36850"/>
      <c r="I36850"/>
      <c r="L36850"/>
    </row>
    <row r="36851" spans="7:12" x14ac:dyDescent="0.25">
      <c r="G36851"/>
      <c r="I36851"/>
      <c r="L36851"/>
    </row>
    <row r="36852" spans="7:12" x14ac:dyDescent="0.25">
      <c r="G36852"/>
      <c r="I36852"/>
      <c r="L36852"/>
    </row>
    <row r="36853" spans="7:12" x14ac:dyDescent="0.25">
      <c r="G36853"/>
      <c r="I36853"/>
      <c r="L36853"/>
    </row>
    <row r="36854" spans="7:12" x14ac:dyDescent="0.25">
      <c r="G36854"/>
      <c r="I36854"/>
      <c r="L36854"/>
    </row>
    <row r="36855" spans="7:12" x14ac:dyDescent="0.25">
      <c r="G36855"/>
      <c r="I36855"/>
      <c r="L36855"/>
    </row>
    <row r="36856" spans="7:12" x14ac:dyDescent="0.25">
      <c r="G36856"/>
      <c r="I36856"/>
      <c r="L36856"/>
    </row>
    <row r="36857" spans="7:12" x14ac:dyDescent="0.25">
      <c r="G36857"/>
      <c r="I36857"/>
      <c r="L36857"/>
    </row>
    <row r="36858" spans="7:12" x14ac:dyDescent="0.25">
      <c r="G36858"/>
      <c r="I36858"/>
      <c r="L36858"/>
    </row>
    <row r="36859" spans="7:12" x14ac:dyDescent="0.25">
      <c r="G36859"/>
      <c r="I36859"/>
      <c r="L36859"/>
    </row>
    <row r="36860" spans="7:12" x14ac:dyDescent="0.25">
      <c r="G36860"/>
      <c r="I36860"/>
      <c r="L36860"/>
    </row>
    <row r="36861" spans="7:12" x14ac:dyDescent="0.25">
      <c r="G36861"/>
      <c r="I36861"/>
      <c r="L36861"/>
    </row>
    <row r="36862" spans="7:12" x14ac:dyDescent="0.25">
      <c r="G36862"/>
      <c r="I36862"/>
      <c r="L36862"/>
    </row>
    <row r="36863" spans="7:12" x14ac:dyDescent="0.25">
      <c r="G36863"/>
      <c r="I36863"/>
      <c r="L36863"/>
    </row>
    <row r="36864" spans="7:12" x14ac:dyDescent="0.25">
      <c r="G36864"/>
      <c r="I36864"/>
      <c r="L36864"/>
    </row>
    <row r="36865" spans="7:12" x14ac:dyDescent="0.25">
      <c r="G36865"/>
      <c r="I36865"/>
      <c r="L36865"/>
    </row>
    <row r="36866" spans="7:12" x14ac:dyDescent="0.25">
      <c r="G36866"/>
      <c r="I36866"/>
      <c r="L36866"/>
    </row>
    <row r="36867" spans="7:12" x14ac:dyDescent="0.25">
      <c r="G36867"/>
      <c r="I36867"/>
      <c r="L36867"/>
    </row>
    <row r="36868" spans="7:12" x14ac:dyDescent="0.25">
      <c r="G36868"/>
      <c r="I36868"/>
      <c r="L36868"/>
    </row>
    <row r="36869" spans="7:12" x14ac:dyDescent="0.25">
      <c r="G36869"/>
      <c r="I36869"/>
      <c r="L36869"/>
    </row>
    <row r="36870" spans="7:12" x14ac:dyDescent="0.25">
      <c r="G36870"/>
      <c r="I36870"/>
      <c r="L36870"/>
    </row>
    <row r="36871" spans="7:12" x14ac:dyDescent="0.25">
      <c r="G36871"/>
      <c r="I36871"/>
      <c r="L36871"/>
    </row>
    <row r="36872" spans="7:12" x14ac:dyDescent="0.25">
      <c r="G36872"/>
      <c r="I36872"/>
      <c r="L36872"/>
    </row>
    <row r="36873" spans="7:12" x14ac:dyDescent="0.25">
      <c r="G36873"/>
      <c r="I36873"/>
      <c r="L36873"/>
    </row>
    <row r="36874" spans="7:12" x14ac:dyDescent="0.25">
      <c r="G36874"/>
      <c r="I36874"/>
      <c r="L36874"/>
    </row>
    <row r="36875" spans="7:12" x14ac:dyDescent="0.25">
      <c r="G36875"/>
      <c r="I36875"/>
      <c r="L36875"/>
    </row>
    <row r="36876" spans="7:12" x14ac:dyDescent="0.25">
      <c r="G36876"/>
      <c r="I36876"/>
      <c r="L36876"/>
    </row>
    <row r="36877" spans="7:12" x14ac:dyDescent="0.25">
      <c r="G36877"/>
      <c r="I36877"/>
      <c r="L36877"/>
    </row>
    <row r="36878" spans="7:12" x14ac:dyDescent="0.25">
      <c r="G36878"/>
      <c r="I36878"/>
      <c r="L36878"/>
    </row>
    <row r="36879" spans="7:12" x14ac:dyDescent="0.25">
      <c r="G36879"/>
      <c r="I36879"/>
      <c r="L36879"/>
    </row>
    <row r="36880" spans="7:12" x14ac:dyDescent="0.25">
      <c r="G36880"/>
      <c r="I36880"/>
      <c r="L36880"/>
    </row>
    <row r="36881" spans="7:12" x14ac:dyDescent="0.25">
      <c r="G36881"/>
      <c r="I36881"/>
      <c r="L36881"/>
    </row>
    <row r="36882" spans="7:12" x14ac:dyDescent="0.25">
      <c r="G36882"/>
      <c r="I36882"/>
      <c r="L36882"/>
    </row>
    <row r="36883" spans="7:12" x14ac:dyDescent="0.25">
      <c r="G36883"/>
      <c r="I36883"/>
      <c r="L36883"/>
    </row>
    <row r="36884" spans="7:12" x14ac:dyDescent="0.25">
      <c r="G36884"/>
      <c r="I36884"/>
      <c r="L36884"/>
    </row>
    <row r="36885" spans="7:12" x14ac:dyDescent="0.25">
      <c r="G36885"/>
      <c r="I36885"/>
      <c r="L36885"/>
    </row>
    <row r="36886" spans="7:12" x14ac:dyDescent="0.25">
      <c r="G36886"/>
      <c r="I36886"/>
      <c r="L36886"/>
    </row>
    <row r="36887" spans="7:12" x14ac:dyDescent="0.25">
      <c r="G36887"/>
      <c r="I36887"/>
      <c r="L36887"/>
    </row>
    <row r="36888" spans="7:12" x14ac:dyDescent="0.25">
      <c r="G36888"/>
      <c r="I36888"/>
      <c r="L36888"/>
    </row>
    <row r="36889" spans="7:12" x14ac:dyDescent="0.25">
      <c r="G36889"/>
      <c r="I36889"/>
      <c r="L36889"/>
    </row>
    <row r="36890" spans="7:12" x14ac:dyDescent="0.25">
      <c r="G36890"/>
      <c r="I36890"/>
      <c r="L36890"/>
    </row>
    <row r="36891" spans="7:12" x14ac:dyDescent="0.25">
      <c r="G36891"/>
      <c r="I36891"/>
      <c r="L36891"/>
    </row>
    <row r="36892" spans="7:12" x14ac:dyDescent="0.25">
      <c r="G36892"/>
      <c r="I36892"/>
      <c r="L36892"/>
    </row>
    <row r="36893" spans="7:12" x14ac:dyDescent="0.25">
      <c r="G36893"/>
      <c r="I36893"/>
      <c r="L36893"/>
    </row>
    <row r="36894" spans="7:12" x14ac:dyDescent="0.25">
      <c r="G36894"/>
      <c r="I36894"/>
      <c r="L36894"/>
    </row>
    <row r="36895" spans="7:12" x14ac:dyDescent="0.25">
      <c r="G36895"/>
      <c r="I36895"/>
      <c r="L36895"/>
    </row>
    <row r="36896" spans="7:12" x14ac:dyDescent="0.25">
      <c r="G36896"/>
      <c r="I36896"/>
      <c r="L36896"/>
    </row>
    <row r="36897" spans="7:12" x14ac:dyDescent="0.25">
      <c r="G36897"/>
      <c r="I36897"/>
      <c r="L36897"/>
    </row>
    <row r="36898" spans="7:12" x14ac:dyDescent="0.25">
      <c r="G36898"/>
      <c r="I36898"/>
      <c r="L36898"/>
    </row>
    <row r="36899" spans="7:12" x14ac:dyDescent="0.25">
      <c r="G36899"/>
      <c r="I36899"/>
      <c r="L36899"/>
    </row>
    <row r="36900" spans="7:12" x14ac:dyDescent="0.25">
      <c r="G36900"/>
      <c r="I36900"/>
      <c r="L36900"/>
    </row>
    <row r="36901" spans="7:12" x14ac:dyDescent="0.25">
      <c r="G36901"/>
      <c r="I36901"/>
      <c r="L36901"/>
    </row>
    <row r="36902" spans="7:12" x14ac:dyDescent="0.25">
      <c r="G36902"/>
      <c r="I36902"/>
      <c r="L36902"/>
    </row>
    <row r="36903" spans="7:12" x14ac:dyDescent="0.25">
      <c r="G36903"/>
      <c r="I36903"/>
      <c r="L36903"/>
    </row>
    <row r="36904" spans="7:12" x14ac:dyDescent="0.25">
      <c r="G36904"/>
      <c r="I36904"/>
      <c r="L36904"/>
    </row>
    <row r="36905" spans="7:12" x14ac:dyDescent="0.25">
      <c r="G36905"/>
      <c r="I36905"/>
      <c r="L36905"/>
    </row>
    <row r="36906" spans="7:12" x14ac:dyDescent="0.25">
      <c r="G36906"/>
      <c r="I36906"/>
      <c r="L36906"/>
    </row>
    <row r="36907" spans="7:12" x14ac:dyDescent="0.25">
      <c r="G36907"/>
      <c r="I36907"/>
      <c r="L36907"/>
    </row>
    <row r="36908" spans="7:12" x14ac:dyDescent="0.25">
      <c r="G36908"/>
      <c r="I36908"/>
      <c r="L36908"/>
    </row>
    <row r="36909" spans="7:12" x14ac:dyDescent="0.25">
      <c r="G36909"/>
      <c r="I36909"/>
      <c r="L36909"/>
    </row>
    <row r="36910" spans="7:12" x14ac:dyDescent="0.25">
      <c r="G36910"/>
      <c r="I36910"/>
      <c r="L36910"/>
    </row>
    <row r="36911" spans="7:12" x14ac:dyDescent="0.25">
      <c r="G36911"/>
      <c r="I36911"/>
      <c r="L36911"/>
    </row>
    <row r="36912" spans="7:12" x14ac:dyDescent="0.25">
      <c r="G36912"/>
      <c r="I36912"/>
      <c r="L36912"/>
    </row>
    <row r="36913" spans="7:12" x14ac:dyDescent="0.25">
      <c r="G36913"/>
      <c r="I36913"/>
      <c r="L36913"/>
    </row>
    <row r="36914" spans="7:12" x14ac:dyDescent="0.25">
      <c r="G36914"/>
      <c r="I36914"/>
      <c r="L36914"/>
    </row>
    <row r="36915" spans="7:12" x14ac:dyDescent="0.25">
      <c r="G36915"/>
      <c r="I36915"/>
      <c r="L36915"/>
    </row>
    <row r="36916" spans="7:12" x14ac:dyDescent="0.25">
      <c r="G36916"/>
      <c r="I36916"/>
      <c r="L36916"/>
    </row>
    <row r="36917" spans="7:12" x14ac:dyDescent="0.25">
      <c r="G36917"/>
      <c r="I36917"/>
      <c r="L36917"/>
    </row>
    <row r="36918" spans="7:12" x14ac:dyDescent="0.25">
      <c r="G36918"/>
      <c r="I36918"/>
      <c r="L36918"/>
    </row>
    <row r="36919" spans="7:12" x14ac:dyDescent="0.25">
      <c r="G36919"/>
      <c r="I36919"/>
      <c r="L36919"/>
    </row>
    <row r="36920" spans="7:12" x14ac:dyDescent="0.25">
      <c r="G36920"/>
      <c r="I36920"/>
      <c r="L36920"/>
    </row>
    <row r="36921" spans="7:12" x14ac:dyDescent="0.25">
      <c r="G36921"/>
      <c r="I36921"/>
      <c r="L36921"/>
    </row>
    <row r="36922" spans="7:12" x14ac:dyDescent="0.25">
      <c r="G36922"/>
      <c r="I36922"/>
      <c r="L36922"/>
    </row>
    <row r="36923" spans="7:12" x14ac:dyDescent="0.25">
      <c r="G36923"/>
      <c r="I36923"/>
      <c r="L36923"/>
    </row>
    <row r="36924" spans="7:12" x14ac:dyDescent="0.25">
      <c r="G36924"/>
      <c r="I36924"/>
      <c r="L36924"/>
    </row>
    <row r="36925" spans="7:12" x14ac:dyDescent="0.25">
      <c r="G36925"/>
      <c r="I36925"/>
      <c r="L36925"/>
    </row>
    <row r="36926" spans="7:12" x14ac:dyDescent="0.25">
      <c r="G36926"/>
      <c r="I36926"/>
      <c r="L36926"/>
    </row>
    <row r="36927" spans="7:12" x14ac:dyDescent="0.25">
      <c r="G36927"/>
      <c r="I36927"/>
      <c r="L36927"/>
    </row>
    <row r="36928" spans="7:12" x14ac:dyDescent="0.25">
      <c r="G36928"/>
      <c r="I36928"/>
      <c r="L36928"/>
    </row>
    <row r="36929" spans="7:12" x14ac:dyDescent="0.25">
      <c r="G36929"/>
      <c r="I36929"/>
      <c r="L36929"/>
    </row>
    <row r="36930" spans="7:12" x14ac:dyDescent="0.25">
      <c r="G36930"/>
      <c r="I36930"/>
      <c r="L36930"/>
    </row>
    <row r="36931" spans="7:12" x14ac:dyDescent="0.25">
      <c r="G36931"/>
      <c r="I36931"/>
      <c r="L36931"/>
    </row>
    <row r="36932" spans="7:12" x14ac:dyDescent="0.25">
      <c r="G36932"/>
      <c r="I36932"/>
      <c r="L36932"/>
    </row>
    <row r="36933" spans="7:12" x14ac:dyDescent="0.25">
      <c r="G36933"/>
      <c r="I36933"/>
      <c r="L36933"/>
    </row>
    <row r="36934" spans="7:12" x14ac:dyDescent="0.25">
      <c r="G36934"/>
      <c r="I36934"/>
      <c r="L36934"/>
    </row>
    <row r="36935" spans="7:12" x14ac:dyDescent="0.25">
      <c r="G36935"/>
      <c r="I36935"/>
      <c r="L36935"/>
    </row>
    <row r="36936" spans="7:12" x14ac:dyDescent="0.25">
      <c r="G36936"/>
      <c r="I36936"/>
      <c r="L36936"/>
    </row>
    <row r="36937" spans="7:12" x14ac:dyDescent="0.25">
      <c r="G36937"/>
      <c r="I36937"/>
      <c r="L36937"/>
    </row>
    <row r="36938" spans="7:12" x14ac:dyDescent="0.25">
      <c r="G36938"/>
      <c r="I36938"/>
      <c r="L36938"/>
    </row>
    <row r="36939" spans="7:12" x14ac:dyDescent="0.25">
      <c r="G36939"/>
      <c r="I36939"/>
      <c r="L36939"/>
    </row>
    <row r="36940" spans="7:12" x14ac:dyDescent="0.25">
      <c r="G36940"/>
      <c r="I36940"/>
      <c r="L36940"/>
    </row>
    <row r="36941" spans="7:12" x14ac:dyDescent="0.25">
      <c r="G36941"/>
      <c r="I36941"/>
      <c r="L36941"/>
    </row>
    <row r="36942" spans="7:12" x14ac:dyDescent="0.25">
      <c r="G36942"/>
      <c r="I36942"/>
      <c r="L36942"/>
    </row>
    <row r="36943" spans="7:12" x14ac:dyDescent="0.25">
      <c r="G36943"/>
      <c r="I36943"/>
      <c r="L36943"/>
    </row>
    <row r="36944" spans="7:12" x14ac:dyDescent="0.25">
      <c r="G36944"/>
      <c r="I36944"/>
      <c r="L36944"/>
    </row>
    <row r="36945" spans="7:12" x14ac:dyDescent="0.25">
      <c r="G36945"/>
      <c r="I36945"/>
      <c r="L36945"/>
    </row>
    <row r="36946" spans="7:12" x14ac:dyDescent="0.25">
      <c r="G36946"/>
      <c r="I36946"/>
      <c r="L36946"/>
    </row>
    <row r="36947" spans="7:12" x14ac:dyDescent="0.25">
      <c r="G36947"/>
      <c r="I36947"/>
      <c r="L36947"/>
    </row>
    <row r="36948" spans="7:12" x14ac:dyDescent="0.25">
      <c r="G36948"/>
      <c r="I36948"/>
      <c r="L36948"/>
    </row>
    <row r="36949" spans="7:12" x14ac:dyDescent="0.25">
      <c r="G36949"/>
      <c r="I36949"/>
      <c r="L36949"/>
    </row>
    <row r="36950" spans="7:12" x14ac:dyDescent="0.25">
      <c r="G36950"/>
      <c r="I36950"/>
      <c r="L36950"/>
    </row>
    <row r="36951" spans="7:12" x14ac:dyDescent="0.25">
      <c r="G36951"/>
      <c r="I36951"/>
      <c r="L36951"/>
    </row>
    <row r="36952" spans="7:12" x14ac:dyDescent="0.25">
      <c r="G36952"/>
      <c r="I36952"/>
      <c r="L36952"/>
    </row>
    <row r="36953" spans="7:12" x14ac:dyDescent="0.25">
      <c r="G36953"/>
      <c r="I36953"/>
      <c r="L36953"/>
    </row>
    <row r="36954" spans="7:12" x14ac:dyDescent="0.25">
      <c r="G36954"/>
      <c r="I36954"/>
      <c r="L36954"/>
    </row>
    <row r="36955" spans="7:12" x14ac:dyDescent="0.25">
      <c r="G36955"/>
      <c r="I36955"/>
      <c r="L36955"/>
    </row>
    <row r="36956" spans="7:12" x14ac:dyDescent="0.25">
      <c r="G36956"/>
      <c r="I36956"/>
      <c r="L36956"/>
    </row>
    <row r="36957" spans="7:12" x14ac:dyDescent="0.25">
      <c r="G36957"/>
      <c r="I36957"/>
      <c r="L36957"/>
    </row>
    <row r="36958" spans="7:12" x14ac:dyDescent="0.25">
      <c r="G36958"/>
      <c r="I36958"/>
      <c r="L36958"/>
    </row>
    <row r="36959" spans="7:12" x14ac:dyDescent="0.25">
      <c r="G36959"/>
      <c r="I36959"/>
      <c r="L36959"/>
    </row>
    <row r="36960" spans="7:12" x14ac:dyDescent="0.25">
      <c r="G36960"/>
      <c r="I36960"/>
      <c r="L36960"/>
    </row>
    <row r="36961" spans="7:12" x14ac:dyDescent="0.25">
      <c r="G36961"/>
      <c r="I36961"/>
      <c r="L36961"/>
    </row>
    <row r="36962" spans="7:12" x14ac:dyDescent="0.25">
      <c r="G36962"/>
      <c r="I36962"/>
      <c r="L36962"/>
    </row>
    <row r="36963" spans="7:12" x14ac:dyDescent="0.25">
      <c r="G36963"/>
      <c r="I36963"/>
      <c r="L36963"/>
    </row>
    <row r="36964" spans="7:12" x14ac:dyDescent="0.25">
      <c r="G36964"/>
      <c r="I36964"/>
      <c r="L36964"/>
    </row>
    <row r="36965" spans="7:12" x14ac:dyDescent="0.25">
      <c r="G36965"/>
      <c r="I36965"/>
      <c r="L36965"/>
    </row>
    <row r="36966" spans="7:12" x14ac:dyDescent="0.25">
      <c r="G36966"/>
      <c r="I36966"/>
      <c r="L36966"/>
    </row>
    <row r="36967" spans="7:12" x14ac:dyDescent="0.25">
      <c r="G36967"/>
      <c r="I36967"/>
      <c r="L36967"/>
    </row>
    <row r="36968" spans="7:12" x14ac:dyDescent="0.25">
      <c r="G36968"/>
      <c r="I36968"/>
      <c r="L36968"/>
    </row>
    <row r="36969" spans="7:12" x14ac:dyDescent="0.25">
      <c r="G36969"/>
      <c r="I36969"/>
      <c r="L36969"/>
    </row>
    <row r="36970" spans="7:12" x14ac:dyDescent="0.25">
      <c r="G36970"/>
      <c r="I36970"/>
      <c r="L36970"/>
    </row>
    <row r="36971" spans="7:12" x14ac:dyDescent="0.25">
      <c r="G36971"/>
      <c r="I36971"/>
      <c r="L36971"/>
    </row>
    <row r="36972" spans="7:12" x14ac:dyDescent="0.25">
      <c r="G36972"/>
      <c r="I36972"/>
      <c r="L36972"/>
    </row>
    <row r="36973" spans="7:12" x14ac:dyDescent="0.25">
      <c r="G36973"/>
      <c r="I36973"/>
      <c r="L36973"/>
    </row>
    <row r="36974" spans="7:12" x14ac:dyDescent="0.25">
      <c r="G36974"/>
      <c r="I36974"/>
      <c r="L36974"/>
    </row>
    <row r="36975" spans="7:12" x14ac:dyDescent="0.25">
      <c r="G36975"/>
      <c r="I36975"/>
      <c r="L36975"/>
    </row>
    <row r="36976" spans="7:12" x14ac:dyDescent="0.25">
      <c r="G36976"/>
      <c r="I36976"/>
      <c r="L36976"/>
    </row>
    <row r="36977" spans="7:12" x14ac:dyDescent="0.25">
      <c r="G36977"/>
      <c r="I36977"/>
      <c r="L36977"/>
    </row>
    <row r="36978" spans="7:12" x14ac:dyDescent="0.25">
      <c r="G36978"/>
      <c r="I36978"/>
      <c r="L36978"/>
    </row>
    <row r="36979" spans="7:12" x14ac:dyDescent="0.25">
      <c r="G36979"/>
      <c r="I36979"/>
      <c r="L36979"/>
    </row>
    <row r="36980" spans="7:12" x14ac:dyDescent="0.25">
      <c r="G36980"/>
      <c r="I36980"/>
      <c r="L36980"/>
    </row>
    <row r="36981" spans="7:12" x14ac:dyDescent="0.25">
      <c r="G36981"/>
      <c r="I36981"/>
      <c r="L36981"/>
    </row>
    <row r="36982" spans="7:12" x14ac:dyDescent="0.25">
      <c r="G36982"/>
      <c r="I36982"/>
      <c r="L36982"/>
    </row>
    <row r="36983" spans="7:12" x14ac:dyDescent="0.25">
      <c r="G36983"/>
      <c r="I36983"/>
      <c r="L36983"/>
    </row>
    <row r="36984" spans="7:12" x14ac:dyDescent="0.25">
      <c r="G36984"/>
      <c r="I36984"/>
      <c r="L36984"/>
    </row>
    <row r="36985" spans="7:12" x14ac:dyDescent="0.25">
      <c r="G36985"/>
      <c r="I36985"/>
      <c r="L36985"/>
    </row>
    <row r="36986" spans="7:12" x14ac:dyDescent="0.25">
      <c r="G36986"/>
      <c r="I36986"/>
      <c r="L36986"/>
    </row>
    <row r="36987" spans="7:12" x14ac:dyDescent="0.25">
      <c r="G36987"/>
      <c r="I36987"/>
      <c r="L36987"/>
    </row>
    <row r="36988" spans="7:12" x14ac:dyDescent="0.25">
      <c r="G36988"/>
      <c r="I36988"/>
      <c r="L36988"/>
    </row>
    <row r="36989" spans="7:12" x14ac:dyDescent="0.25">
      <c r="G36989"/>
      <c r="I36989"/>
      <c r="L36989"/>
    </row>
    <row r="36990" spans="7:12" x14ac:dyDescent="0.25">
      <c r="G36990"/>
      <c r="I36990"/>
      <c r="L36990"/>
    </row>
    <row r="36991" spans="7:12" x14ac:dyDescent="0.25">
      <c r="G36991"/>
      <c r="I36991"/>
      <c r="L36991"/>
    </row>
    <row r="36992" spans="7:12" x14ac:dyDescent="0.25">
      <c r="G36992"/>
      <c r="I36992"/>
      <c r="L36992"/>
    </row>
    <row r="36993" spans="7:12" x14ac:dyDescent="0.25">
      <c r="G36993"/>
      <c r="I36993"/>
      <c r="L36993"/>
    </row>
    <row r="36994" spans="7:12" x14ac:dyDescent="0.25">
      <c r="G36994"/>
      <c r="I36994"/>
      <c r="L36994"/>
    </row>
    <row r="36995" spans="7:12" x14ac:dyDescent="0.25">
      <c r="G36995"/>
      <c r="I36995"/>
      <c r="L36995"/>
    </row>
    <row r="36996" spans="7:12" x14ac:dyDescent="0.25">
      <c r="G36996"/>
      <c r="I36996"/>
      <c r="L36996"/>
    </row>
    <row r="36997" spans="7:12" x14ac:dyDescent="0.25">
      <c r="G36997"/>
      <c r="I36997"/>
      <c r="L36997"/>
    </row>
    <row r="36998" spans="7:12" x14ac:dyDescent="0.25">
      <c r="G36998"/>
      <c r="I36998"/>
      <c r="L36998"/>
    </row>
    <row r="36999" spans="7:12" x14ac:dyDescent="0.25">
      <c r="G36999"/>
      <c r="I36999"/>
      <c r="L36999"/>
    </row>
    <row r="37000" spans="7:12" x14ac:dyDescent="0.25">
      <c r="G37000"/>
      <c r="I37000"/>
      <c r="L37000"/>
    </row>
    <row r="37001" spans="7:12" x14ac:dyDescent="0.25">
      <c r="G37001"/>
      <c r="I37001"/>
      <c r="L37001"/>
    </row>
    <row r="37002" spans="7:12" x14ac:dyDescent="0.25">
      <c r="G37002"/>
      <c r="I37002"/>
      <c r="L37002"/>
    </row>
    <row r="37003" spans="7:12" x14ac:dyDescent="0.25">
      <c r="G37003"/>
      <c r="I37003"/>
      <c r="L37003"/>
    </row>
    <row r="37004" spans="7:12" x14ac:dyDescent="0.25">
      <c r="G37004"/>
      <c r="I37004"/>
      <c r="L37004"/>
    </row>
    <row r="37005" spans="7:12" x14ac:dyDescent="0.25">
      <c r="G37005"/>
      <c r="I37005"/>
      <c r="L37005"/>
    </row>
    <row r="37006" spans="7:12" x14ac:dyDescent="0.25">
      <c r="G37006"/>
      <c r="I37006"/>
      <c r="L37006"/>
    </row>
    <row r="37007" spans="7:12" x14ac:dyDescent="0.25">
      <c r="G37007"/>
      <c r="I37007"/>
      <c r="L37007"/>
    </row>
    <row r="37008" spans="7:12" x14ac:dyDescent="0.25">
      <c r="G37008"/>
      <c r="I37008"/>
      <c r="L37008"/>
    </row>
    <row r="37009" spans="7:12" x14ac:dyDescent="0.25">
      <c r="G37009"/>
      <c r="I37009"/>
      <c r="L37009"/>
    </row>
    <row r="37010" spans="7:12" x14ac:dyDescent="0.25">
      <c r="G37010"/>
      <c r="I37010"/>
      <c r="L37010"/>
    </row>
    <row r="37011" spans="7:12" x14ac:dyDescent="0.25">
      <c r="G37011"/>
      <c r="I37011"/>
      <c r="L37011"/>
    </row>
    <row r="37012" spans="7:12" x14ac:dyDescent="0.25">
      <c r="G37012"/>
      <c r="I37012"/>
      <c r="L37012"/>
    </row>
    <row r="37013" spans="7:12" x14ac:dyDescent="0.25">
      <c r="G37013"/>
      <c r="I37013"/>
      <c r="L37013"/>
    </row>
    <row r="37014" spans="7:12" x14ac:dyDescent="0.25">
      <c r="G37014"/>
      <c r="I37014"/>
      <c r="L37014"/>
    </row>
    <row r="37015" spans="7:12" x14ac:dyDescent="0.25">
      <c r="G37015"/>
      <c r="I37015"/>
      <c r="L37015"/>
    </row>
    <row r="37016" spans="7:12" x14ac:dyDescent="0.25">
      <c r="G37016"/>
      <c r="I37016"/>
      <c r="L37016"/>
    </row>
    <row r="37017" spans="7:12" x14ac:dyDescent="0.25">
      <c r="G37017"/>
      <c r="I37017"/>
      <c r="L37017"/>
    </row>
    <row r="37018" spans="7:12" x14ac:dyDescent="0.25">
      <c r="G37018"/>
      <c r="I37018"/>
      <c r="L37018"/>
    </row>
    <row r="37019" spans="7:12" x14ac:dyDescent="0.25">
      <c r="G37019"/>
      <c r="I37019"/>
      <c r="L37019"/>
    </row>
    <row r="37020" spans="7:12" x14ac:dyDescent="0.25">
      <c r="G37020"/>
      <c r="I37020"/>
      <c r="L37020"/>
    </row>
    <row r="37021" spans="7:12" x14ac:dyDescent="0.25">
      <c r="G37021"/>
      <c r="I37021"/>
      <c r="L37021"/>
    </row>
    <row r="37022" spans="7:12" x14ac:dyDescent="0.25">
      <c r="G37022"/>
      <c r="I37022"/>
      <c r="L37022"/>
    </row>
    <row r="37023" spans="7:12" x14ac:dyDescent="0.25">
      <c r="G37023"/>
      <c r="I37023"/>
      <c r="L37023"/>
    </row>
    <row r="37024" spans="7:12" x14ac:dyDescent="0.25">
      <c r="G37024"/>
      <c r="I37024"/>
      <c r="L37024"/>
    </row>
    <row r="37025" spans="7:12" x14ac:dyDescent="0.25">
      <c r="G37025"/>
      <c r="I37025"/>
      <c r="L37025"/>
    </row>
    <row r="37026" spans="7:12" x14ac:dyDescent="0.25">
      <c r="G37026"/>
      <c r="I37026"/>
      <c r="L37026"/>
    </row>
    <row r="37027" spans="7:12" x14ac:dyDescent="0.25">
      <c r="G37027"/>
      <c r="I37027"/>
      <c r="L37027"/>
    </row>
    <row r="37028" spans="7:12" x14ac:dyDescent="0.25">
      <c r="G37028"/>
      <c r="I37028"/>
      <c r="L37028"/>
    </row>
    <row r="37029" spans="7:12" x14ac:dyDescent="0.25">
      <c r="G37029"/>
      <c r="I37029"/>
      <c r="L37029"/>
    </row>
    <row r="37030" spans="7:12" x14ac:dyDescent="0.25">
      <c r="G37030"/>
      <c r="I37030"/>
      <c r="L37030"/>
    </row>
    <row r="37031" spans="7:12" x14ac:dyDescent="0.25">
      <c r="G37031"/>
      <c r="I37031"/>
      <c r="L37031"/>
    </row>
    <row r="37032" spans="7:12" x14ac:dyDescent="0.25">
      <c r="G37032"/>
      <c r="I37032"/>
      <c r="L37032"/>
    </row>
    <row r="37033" spans="7:12" x14ac:dyDescent="0.25">
      <c r="G37033"/>
      <c r="I37033"/>
      <c r="L37033"/>
    </row>
    <row r="37034" spans="7:12" x14ac:dyDescent="0.25">
      <c r="G37034"/>
      <c r="I37034"/>
      <c r="L37034"/>
    </row>
    <row r="37035" spans="7:12" x14ac:dyDescent="0.25">
      <c r="G37035"/>
      <c r="I37035"/>
      <c r="L37035"/>
    </row>
    <row r="37036" spans="7:12" x14ac:dyDescent="0.25">
      <c r="G37036"/>
      <c r="I37036"/>
      <c r="L37036"/>
    </row>
    <row r="37037" spans="7:12" x14ac:dyDescent="0.25">
      <c r="G37037"/>
      <c r="I37037"/>
      <c r="L37037"/>
    </row>
    <row r="37038" spans="7:12" x14ac:dyDescent="0.25">
      <c r="G37038"/>
      <c r="I37038"/>
      <c r="L37038"/>
    </row>
    <row r="37039" spans="7:12" x14ac:dyDescent="0.25">
      <c r="G37039"/>
      <c r="I37039"/>
      <c r="L37039"/>
    </row>
    <row r="37040" spans="7:12" x14ac:dyDescent="0.25">
      <c r="G37040"/>
      <c r="I37040"/>
      <c r="L37040"/>
    </row>
    <row r="37041" spans="7:12" x14ac:dyDescent="0.25">
      <c r="G37041"/>
      <c r="I37041"/>
      <c r="L37041"/>
    </row>
    <row r="37042" spans="7:12" x14ac:dyDescent="0.25">
      <c r="G37042"/>
      <c r="I37042"/>
      <c r="L37042"/>
    </row>
    <row r="37043" spans="7:12" x14ac:dyDescent="0.25">
      <c r="G37043"/>
      <c r="I37043"/>
      <c r="L37043"/>
    </row>
    <row r="37044" spans="7:12" x14ac:dyDescent="0.25">
      <c r="G37044"/>
      <c r="I37044"/>
      <c r="L37044"/>
    </row>
    <row r="37045" spans="7:12" x14ac:dyDescent="0.25">
      <c r="G37045"/>
      <c r="I37045"/>
      <c r="L37045"/>
    </row>
    <row r="37046" spans="7:12" x14ac:dyDescent="0.25">
      <c r="G37046"/>
      <c r="I37046"/>
      <c r="L37046"/>
    </row>
    <row r="37047" spans="7:12" x14ac:dyDescent="0.25">
      <c r="G37047"/>
      <c r="I37047"/>
      <c r="L37047"/>
    </row>
    <row r="37048" spans="7:12" x14ac:dyDescent="0.25">
      <c r="G37048"/>
      <c r="I37048"/>
      <c r="L37048"/>
    </row>
    <row r="37049" spans="7:12" x14ac:dyDescent="0.25">
      <c r="G37049"/>
      <c r="I37049"/>
      <c r="L37049"/>
    </row>
    <row r="37050" spans="7:12" x14ac:dyDescent="0.25">
      <c r="G37050"/>
      <c r="I37050"/>
      <c r="L37050"/>
    </row>
    <row r="37051" spans="7:12" x14ac:dyDescent="0.25">
      <c r="G37051"/>
      <c r="I37051"/>
      <c r="L37051"/>
    </row>
    <row r="37052" spans="7:12" x14ac:dyDescent="0.25">
      <c r="G37052"/>
      <c r="I37052"/>
      <c r="L37052"/>
    </row>
    <row r="37053" spans="7:12" x14ac:dyDescent="0.25">
      <c r="G37053"/>
      <c r="I37053"/>
      <c r="L37053"/>
    </row>
    <row r="37054" spans="7:12" x14ac:dyDescent="0.25">
      <c r="G37054"/>
      <c r="I37054"/>
      <c r="L37054"/>
    </row>
    <row r="37055" spans="7:12" x14ac:dyDescent="0.25">
      <c r="G37055"/>
      <c r="I37055"/>
      <c r="L37055"/>
    </row>
    <row r="37056" spans="7:12" x14ac:dyDescent="0.25">
      <c r="G37056"/>
      <c r="I37056"/>
      <c r="L37056"/>
    </row>
    <row r="37057" spans="7:12" x14ac:dyDescent="0.25">
      <c r="G37057"/>
      <c r="I37057"/>
      <c r="L37057"/>
    </row>
    <row r="37058" spans="7:12" x14ac:dyDescent="0.25">
      <c r="G37058"/>
      <c r="I37058"/>
      <c r="L37058"/>
    </row>
    <row r="37059" spans="7:12" x14ac:dyDescent="0.25">
      <c r="G37059"/>
      <c r="I37059"/>
      <c r="L37059"/>
    </row>
    <row r="37060" spans="7:12" x14ac:dyDescent="0.25">
      <c r="G37060"/>
      <c r="I37060"/>
      <c r="L37060"/>
    </row>
    <row r="37061" spans="7:12" x14ac:dyDescent="0.25">
      <c r="G37061"/>
      <c r="I37061"/>
      <c r="L37061"/>
    </row>
    <row r="37062" spans="7:12" x14ac:dyDescent="0.25">
      <c r="G37062"/>
      <c r="I37062"/>
      <c r="L37062"/>
    </row>
    <row r="37063" spans="7:12" x14ac:dyDescent="0.25">
      <c r="G37063"/>
      <c r="I37063"/>
      <c r="L37063"/>
    </row>
    <row r="37064" spans="7:12" x14ac:dyDescent="0.25">
      <c r="G37064"/>
      <c r="I37064"/>
      <c r="L37064"/>
    </row>
    <row r="37065" spans="7:12" x14ac:dyDescent="0.25">
      <c r="G37065"/>
      <c r="I37065"/>
      <c r="L37065"/>
    </row>
    <row r="37066" spans="7:12" x14ac:dyDescent="0.25">
      <c r="G37066"/>
      <c r="I37066"/>
      <c r="L37066"/>
    </row>
    <row r="37067" spans="7:12" x14ac:dyDescent="0.25">
      <c r="G37067"/>
      <c r="I37067"/>
      <c r="L37067"/>
    </row>
    <row r="37068" spans="7:12" x14ac:dyDescent="0.25">
      <c r="G37068"/>
      <c r="I37068"/>
      <c r="L37068"/>
    </row>
    <row r="37069" spans="7:12" x14ac:dyDescent="0.25">
      <c r="G37069"/>
      <c r="I37069"/>
      <c r="L37069"/>
    </row>
    <row r="37070" spans="7:12" x14ac:dyDescent="0.25">
      <c r="G37070"/>
      <c r="I37070"/>
      <c r="L37070"/>
    </row>
    <row r="37071" spans="7:12" x14ac:dyDescent="0.25">
      <c r="G37071"/>
      <c r="I37071"/>
      <c r="L37071"/>
    </row>
    <row r="37072" spans="7:12" x14ac:dyDescent="0.25">
      <c r="G37072"/>
      <c r="I37072"/>
      <c r="L37072"/>
    </row>
    <row r="37073" spans="7:12" x14ac:dyDescent="0.25">
      <c r="G37073"/>
      <c r="I37073"/>
      <c r="L37073"/>
    </row>
    <row r="37074" spans="7:12" x14ac:dyDescent="0.25">
      <c r="G37074"/>
      <c r="I37074"/>
      <c r="L37074"/>
    </row>
    <row r="37075" spans="7:12" x14ac:dyDescent="0.25">
      <c r="G37075"/>
      <c r="I37075"/>
      <c r="L37075"/>
    </row>
    <row r="37076" spans="7:12" x14ac:dyDescent="0.25">
      <c r="G37076"/>
      <c r="I37076"/>
      <c r="L37076"/>
    </row>
    <row r="37077" spans="7:12" x14ac:dyDescent="0.25">
      <c r="G37077"/>
      <c r="I37077"/>
      <c r="L37077"/>
    </row>
    <row r="37078" spans="7:12" x14ac:dyDescent="0.25">
      <c r="G37078"/>
      <c r="I37078"/>
      <c r="L37078"/>
    </row>
    <row r="37079" spans="7:12" x14ac:dyDescent="0.25">
      <c r="G37079"/>
      <c r="I37079"/>
      <c r="L37079"/>
    </row>
    <row r="37080" spans="7:12" x14ac:dyDescent="0.25">
      <c r="G37080"/>
      <c r="I37080"/>
      <c r="L37080"/>
    </row>
    <row r="37081" spans="7:12" x14ac:dyDescent="0.25">
      <c r="G37081"/>
      <c r="I37081"/>
      <c r="L37081"/>
    </row>
    <row r="37082" spans="7:12" x14ac:dyDescent="0.25">
      <c r="G37082"/>
      <c r="I37082"/>
      <c r="L37082"/>
    </row>
    <row r="37083" spans="7:12" x14ac:dyDescent="0.25">
      <c r="G37083"/>
      <c r="I37083"/>
      <c r="L37083"/>
    </row>
    <row r="37084" spans="7:12" x14ac:dyDescent="0.25">
      <c r="G37084"/>
      <c r="I37084"/>
      <c r="L37084"/>
    </row>
    <row r="37085" spans="7:12" x14ac:dyDescent="0.25">
      <c r="G37085"/>
      <c r="I37085"/>
      <c r="L37085"/>
    </row>
    <row r="37086" spans="7:12" x14ac:dyDescent="0.25">
      <c r="G37086"/>
      <c r="I37086"/>
      <c r="L37086"/>
    </row>
    <row r="37087" spans="7:12" x14ac:dyDescent="0.25">
      <c r="G37087"/>
      <c r="I37087"/>
      <c r="L37087"/>
    </row>
    <row r="37088" spans="7:12" x14ac:dyDescent="0.25">
      <c r="G37088"/>
      <c r="I37088"/>
      <c r="L37088"/>
    </row>
    <row r="37089" spans="7:12" x14ac:dyDescent="0.25">
      <c r="G37089"/>
      <c r="I37089"/>
      <c r="L37089"/>
    </row>
    <row r="37090" spans="7:12" x14ac:dyDescent="0.25">
      <c r="G37090"/>
      <c r="I37090"/>
      <c r="L37090"/>
    </row>
    <row r="37091" spans="7:12" x14ac:dyDescent="0.25">
      <c r="G37091"/>
      <c r="I37091"/>
      <c r="L37091"/>
    </row>
    <row r="37092" spans="7:12" x14ac:dyDescent="0.25">
      <c r="G37092"/>
      <c r="I37092"/>
      <c r="L37092"/>
    </row>
    <row r="37093" spans="7:12" x14ac:dyDescent="0.25">
      <c r="G37093"/>
      <c r="I37093"/>
      <c r="L37093"/>
    </row>
    <row r="37094" spans="7:12" x14ac:dyDescent="0.25">
      <c r="G37094"/>
      <c r="I37094"/>
      <c r="L37094"/>
    </row>
    <row r="37095" spans="7:12" x14ac:dyDescent="0.25">
      <c r="G37095"/>
      <c r="I37095"/>
      <c r="L37095"/>
    </row>
    <row r="37096" spans="7:12" x14ac:dyDescent="0.25">
      <c r="G37096"/>
      <c r="I37096"/>
      <c r="L37096"/>
    </row>
    <row r="37097" spans="7:12" x14ac:dyDescent="0.25">
      <c r="G37097"/>
      <c r="I37097"/>
      <c r="L37097"/>
    </row>
    <row r="37098" spans="7:12" x14ac:dyDescent="0.25">
      <c r="G37098"/>
      <c r="I37098"/>
      <c r="L37098"/>
    </row>
    <row r="37099" spans="7:12" x14ac:dyDescent="0.25">
      <c r="G37099"/>
      <c r="I37099"/>
      <c r="L37099"/>
    </row>
    <row r="37100" spans="7:12" x14ac:dyDescent="0.25">
      <c r="G37100"/>
      <c r="I37100"/>
      <c r="L37100"/>
    </row>
    <row r="37101" spans="7:12" x14ac:dyDescent="0.25">
      <c r="G37101"/>
      <c r="I37101"/>
      <c r="L37101"/>
    </row>
    <row r="37102" spans="7:12" x14ac:dyDescent="0.25">
      <c r="G37102"/>
      <c r="I37102"/>
      <c r="L37102"/>
    </row>
    <row r="37103" spans="7:12" x14ac:dyDescent="0.25">
      <c r="G37103"/>
      <c r="I37103"/>
      <c r="L37103"/>
    </row>
    <row r="37104" spans="7:12" x14ac:dyDescent="0.25">
      <c r="G37104"/>
      <c r="I37104"/>
      <c r="L37104"/>
    </row>
    <row r="37105" spans="7:12" x14ac:dyDescent="0.25">
      <c r="G37105"/>
      <c r="I37105"/>
      <c r="L37105"/>
    </row>
    <row r="37106" spans="7:12" x14ac:dyDescent="0.25">
      <c r="G37106"/>
      <c r="I37106"/>
      <c r="L37106"/>
    </row>
    <row r="37107" spans="7:12" x14ac:dyDescent="0.25">
      <c r="G37107"/>
      <c r="I37107"/>
      <c r="L37107"/>
    </row>
    <row r="37108" spans="7:12" x14ac:dyDescent="0.25">
      <c r="G37108"/>
      <c r="I37108"/>
      <c r="L37108"/>
    </row>
    <row r="37109" spans="7:12" x14ac:dyDescent="0.25">
      <c r="G37109"/>
      <c r="I37109"/>
      <c r="L37109"/>
    </row>
    <row r="37110" spans="7:12" x14ac:dyDescent="0.25">
      <c r="G37110"/>
      <c r="I37110"/>
      <c r="L37110"/>
    </row>
    <row r="37111" spans="7:12" x14ac:dyDescent="0.25">
      <c r="G37111"/>
      <c r="I37111"/>
      <c r="L37111"/>
    </row>
    <row r="37112" spans="7:12" x14ac:dyDescent="0.25">
      <c r="G37112"/>
      <c r="I37112"/>
      <c r="L37112"/>
    </row>
    <row r="37113" spans="7:12" x14ac:dyDescent="0.25">
      <c r="G37113"/>
      <c r="I37113"/>
      <c r="L37113"/>
    </row>
    <row r="37114" spans="7:12" x14ac:dyDescent="0.25">
      <c r="G37114"/>
      <c r="I37114"/>
      <c r="L37114"/>
    </row>
    <row r="37115" spans="7:12" x14ac:dyDescent="0.25">
      <c r="G37115"/>
      <c r="I37115"/>
      <c r="L37115"/>
    </row>
    <row r="37116" spans="7:12" x14ac:dyDescent="0.25">
      <c r="G37116"/>
      <c r="I37116"/>
      <c r="L37116"/>
    </row>
    <row r="37117" spans="7:12" x14ac:dyDescent="0.25">
      <c r="G37117"/>
      <c r="I37117"/>
      <c r="L37117"/>
    </row>
    <row r="37118" spans="7:12" x14ac:dyDescent="0.25">
      <c r="G37118"/>
      <c r="I37118"/>
      <c r="L37118"/>
    </row>
    <row r="37119" spans="7:12" x14ac:dyDescent="0.25">
      <c r="G37119"/>
      <c r="I37119"/>
      <c r="L37119"/>
    </row>
    <row r="37120" spans="7:12" x14ac:dyDescent="0.25">
      <c r="G37120"/>
      <c r="I37120"/>
      <c r="L37120"/>
    </row>
    <row r="37121" spans="7:12" x14ac:dyDescent="0.25">
      <c r="G37121"/>
      <c r="I37121"/>
      <c r="L37121"/>
    </row>
    <row r="37122" spans="7:12" x14ac:dyDescent="0.25">
      <c r="G37122"/>
      <c r="I37122"/>
      <c r="L37122"/>
    </row>
    <row r="37123" spans="7:12" x14ac:dyDescent="0.25">
      <c r="G37123"/>
      <c r="I37123"/>
      <c r="L37123"/>
    </row>
    <row r="37124" spans="7:12" x14ac:dyDescent="0.25">
      <c r="G37124"/>
      <c r="I37124"/>
      <c r="L37124"/>
    </row>
    <row r="37125" spans="7:12" x14ac:dyDescent="0.25">
      <c r="G37125"/>
      <c r="I37125"/>
      <c r="L37125"/>
    </row>
    <row r="37126" spans="7:12" x14ac:dyDescent="0.25">
      <c r="G37126"/>
      <c r="I37126"/>
      <c r="L37126"/>
    </row>
    <row r="37127" spans="7:12" x14ac:dyDescent="0.25">
      <c r="G37127"/>
      <c r="I37127"/>
      <c r="L37127"/>
    </row>
    <row r="37128" spans="7:12" x14ac:dyDescent="0.25">
      <c r="G37128"/>
      <c r="I37128"/>
      <c r="L37128"/>
    </row>
    <row r="37129" spans="7:12" x14ac:dyDescent="0.25">
      <c r="G37129"/>
      <c r="I37129"/>
      <c r="L37129"/>
    </row>
    <row r="37130" spans="7:12" x14ac:dyDescent="0.25">
      <c r="G37130"/>
      <c r="I37130"/>
      <c r="L37130"/>
    </row>
    <row r="37131" spans="7:12" x14ac:dyDescent="0.25">
      <c r="G37131"/>
      <c r="I37131"/>
      <c r="L37131"/>
    </row>
    <row r="37132" spans="7:12" x14ac:dyDescent="0.25">
      <c r="G37132"/>
      <c r="I37132"/>
      <c r="L37132"/>
    </row>
    <row r="37133" spans="7:12" x14ac:dyDescent="0.25">
      <c r="G37133"/>
      <c r="I37133"/>
      <c r="L37133"/>
    </row>
    <row r="37134" spans="7:12" x14ac:dyDescent="0.25">
      <c r="G37134"/>
      <c r="I37134"/>
      <c r="L37134"/>
    </row>
    <row r="37135" spans="7:12" x14ac:dyDescent="0.25">
      <c r="G37135"/>
      <c r="I37135"/>
      <c r="L37135"/>
    </row>
    <row r="37136" spans="7:12" x14ac:dyDescent="0.25">
      <c r="G37136"/>
      <c r="I37136"/>
      <c r="L37136"/>
    </row>
    <row r="37137" spans="7:12" x14ac:dyDescent="0.25">
      <c r="G37137"/>
      <c r="I37137"/>
      <c r="L37137"/>
    </row>
    <row r="37138" spans="7:12" x14ac:dyDescent="0.25">
      <c r="G37138"/>
      <c r="I37138"/>
      <c r="L37138"/>
    </row>
    <row r="37139" spans="7:12" x14ac:dyDescent="0.25">
      <c r="G37139"/>
      <c r="I37139"/>
      <c r="L37139"/>
    </row>
    <row r="37140" spans="7:12" x14ac:dyDescent="0.25">
      <c r="G37140"/>
      <c r="I37140"/>
      <c r="L37140"/>
    </row>
    <row r="37141" spans="7:12" x14ac:dyDescent="0.25">
      <c r="G37141"/>
      <c r="I37141"/>
      <c r="L37141"/>
    </row>
    <row r="37142" spans="7:12" x14ac:dyDescent="0.25">
      <c r="G37142"/>
      <c r="I37142"/>
      <c r="L37142"/>
    </row>
    <row r="37143" spans="7:12" x14ac:dyDescent="0.25">
      <c r="G37143"/>
      <c r="I37143"/>
      <c r="L37143"/>
    </row>
    <row r="37144" spans="7:12" x14ac:dyDescent="0.25">
      <c r="G37144"/>
      <c r="I37144"/>
      <c r="L37144"/>
    </row>
    <row r="37145" spans="7:12" x14ac:dyDescent="0.25">
      <c r="G37145"/>
      <c r="I37145"/>
      <c r="L37145"/>
    </row>
    <row r="37146" spans="7:12" x14ac:dyDescent="0.25">
      <c r="G37146"/>
      <c r="I37146"/>
      <c r="L37146"/>
    </row>
    <row r="37147" spans="7:12" x14ac:dyDescent="0.25">
      <c r="G37147"/>
      <c r="I37147"/>
      <c r="L37147"/>
    </row>
    <row r="37148" spans="7:12" x14ac:dyDescent="0.25">
      <c r="G37148"/>
      <c r="I37148"/>
      <c r="L37148"/>
    </row>
    <row r="37149" spans="7:12" x14ac:dyDescent="0.25">
      <c r="G37149"/>
      <c r="I37149"/>
      <c r="L37149"/>
    </row>
    <row r="37150" spans="7:12" x14ac:dyDescent="0.25">
      <c r="G37150"/>
      <c r="I37150"/>
      <c r="L37150"/>
    </row>
    <row r="37151" spans="7:12" x14ac:dyDescent="0.25">
      <c r="G37151"/>
      <c r="I37151"/>
      <c r="L37151"/>
    </row>
    <row r="37152" spans="7:12" x14ac:dyDescent="0.25">
      <c r="G37152"/>
      <c r="I37152"/>
      <c r="L37152"/>
    </row>
    <row r="37153" spans="7:12" x14ac:dyDescent="0.25">
      <c r="G37153"/>
      <c r="I37153"/>
      <c r="L37153"/>
    </row>
    <row r="37154" spans="7:12" x14ac:dyDescent="0.25">
      <c r="G37154"/>
      <c r="I37154"/>
      <c r="L37154"/>
    </row>
    <row r="37155" spans="7:12" x14ac:dyDescent="0.25">
      <c r="G37155"/>
      <c r="I37155"/>
      <c r="L37155"/>
    </row>
    <row r="37156" spans="7:12" x14ac:dyDescent="0.25">
      <c r="G37156"/>
      <c r="I37156"/>
      <c r="L37156"/>
    </row>
    <row r="37157" spans="7:12" x14ac:dyDescent="0.25">
      <c r="G37157"/>
      <c r="I37157"/>
      <c r="L37157"/>
    </row>
    <row r="37158" spans="7:12" x14ac:dyDescent="0.25">
      <c r="G37158"/>
      <c r="I37158"/>
      <c r="L37158"/>
    </row>
    <row r="37159" spans="7:12" x14ac:dyDescent="0.25">
      <c r="G37159"/>
      <c r="I37159"/>
      <c r="L37159"/>
    </row>
    <row r="37160" spans="7:12" x14ac:dyDescent="0.25">
      <c r="G37160"/>
      <c r="I37160"/>
      <c r="L37160"/>
    </row>
    <row r="37161" spans="7:12" x14ac:dyDescent="0.25">
      <c r="G37161"/>
      <c r="I37161"/>
      <c r="L37161"/>
    </row>
    <row r="37162" spans="7:12" x14ac:dyDescent="0.25">
      <c r="G37162"/>
      <c r="I37162"/>
      <c r="L37162"/>
    </row>
    <row r="37163" spans="7:12" x14ac:dyDescent="0.25">
      <c r="G37163"/>
      <c r="I37163"/>
      <c r="L37163"/>
    </row>
    <row r="37164" spans="7:12" x14ac:dyDescent="0.25">
      <c r="G37164"/>
      <c r="I37164"/>
      <c r="L37164"/>
    </row>
    <row r="37165" spans="7:12" x14ac:dyDescent="0.25">
      <c r="G37165"/>
      <c r="I37165"/>
      <c r="L37165"/>
    </row>
    <row r="37166" spans="7:12" x14ac:dyDescent="0.25">
      <c r="G37166"/>
      <c r="I37166"/>
      <c r="L37166"/>
    </row>
    <row r="37167" spans="7:12" x14ac:dyDescent="0.25">
      <c r="G37167"/>
      <c r="I37167"/>
      <c r="L37167"/>
    </row>
    <row r="37168" spans="7:12" x14ac:dyDescent="0.25">
      <c r="G37168"/>
      <c r="I37168"/>
      <c r="L37168"/>
    </row>
    <row r="37169" spans="7:12" x14ac:dyDescent="0.25">
      <c r="G37169"/>
      <c r="I37169"/>
      <c r="L37169"/>
    </row>
    <row r="37170" spans="7:12" x14ac:dyDescent="0.25">
      <c r="G37170"/>
      <c r="I37170"/>
      <c r="L37170"/>
    </row>
    <row r="37171" spans="7:12" x14ac:dyDescent="0.25">
      <c r="G37171"/>
      <c r="I37171"/>
      <c r="L37171"/>
    </row>
    <row r="37172" spans="7:12" x14ac:dyDescent="0.25">
      <c r="G37172"/>
      <c r="I37172"/>
      <c r="L37172"/>
    </row>
    <row r="37173" spans="7:12" x14ac:dyDescent="0.25">
      <c r="G37173"/>
      <c r="I37173"/>
      <c r="L37173"/>
    </row>
    <row r="37174" spans="7:12" x14ac:dyDescent="0.25">
      <c r="G37174"/>
      <c r="I37174"/>
      <c r="L37174"/>
    </row>
    <row r="37175" spans="7:12" x14ac:dyDescent="0.25">
      <c r="G37175"/>
      <c r="I37175"/>
      <c r="L37175"/>
    </row>
    <row r="37176" spans="7:12" x14ac:dyDescent="0.25">
      <c r="G37176"/>
      <c r="I37176"/>
      <c r="L37176"/>
    </row>
    <row r="37177" spans="7:12" x14ac:dyDescent="0.25">
      <c r="G37177"/>
      <c r="I37177"/>
      <c r="L37177"/>
    </row>
    <row r="37178" spans="7:12" x14ac:dyDescent="0.25">
      <c r="G37178"/>
      <c r="I37178"/>
      <c r="L37178"/>
    </row>
    <row r="37179" spans="7:12" x14ac:dyDescent="0.25">
      <c r="G37179"/>
      <c r="I37179"/>
      <c r="L37179"/>
    </row>
    <row r="37180" spans="7:12" x14ac:dyDescent="0.25">
      <c r="G37180"/>
      <c r="I37180"/>
      <c r="L37180"/>
    </row>
    <row r="37181" spans="7:12" x14ac:dyDescent="0.25">
      <c r="G37181"/>
      <c r="I37181"/>
      <c r="L37181"/>
    </row>
    <row r="37182" spans="7:12" x14ac:dyDescent="0.25">
      <c r="G37182"/>
      <c r="I37182"/>
      <c r="L37182"/>
    </row>
    <row r="37183" spans="7:12" x14ac:dyDescent="0.25">
      <c r="G37183"/>
      <c r="I37183"/>
      <c r="L37183"/>
    </row>
    <row r="37184" spans="7:12" x14ac:dyDescent="0.25">
      <c r="G37184"/>
      <c r="I37184"/>
      <c r="L37184"/>
    </row>
    <row r="37185" spans="7:12" x14ac:dyDescent="0.25">
      <c r="G37185"/>
      <c r="I37185"/>
      <c r="L37185"/>
    </row>
    <row r="37186" spans="7:12" x14ac:dyDescent="0.25">
      <c r="G37186"/>
      <c r="I37186"/>
      <c r="L37186"/>
    </row>
    <row r="37187" spans="7:12" x14ac:dyDescent="0.25">
      <c r="G37187"/>
      <c r="I37187"/>
      <c r="L37187"/>
    </row>
    <row r="37188" spans="7:12" x14ac:dyDescent="0.25">
      <c r="G37188"/>
      <c r="I37188"/>
      <c r="L37188"/>
    </row>
    <row r="37189" spans="7:12" x14ac:dyDescent="0.25">
      <c r="G37189"/>
      <c r="I37189"/>
      <c r="L37189"/>
    </row>
    <row r="37190" spans="7:12" x14ac:dyDescent="0.25">
      <c r="G37190"/>
      <c r="I37190"/>
      <c r="L37190"/>
    </row>
    <row r="37191" spans="7:12" x14ac:dyDescent="0.25">
      <c r="G37191"/>
      <c r="I37191"/>
      <c r="L37191"/>
    </row>
    <row r="37192" spans="7:12" x14ac:dyDescent="0.25">
      <c r="G37192"/>
      <c r="I37192"/>
      <c r="L37192"/>
    </row>
    <row r="37193" spans="7:12" x14ac:dyDescent="0.25">
      <c r="G37193"/>
      <c r="I37193"/>
      <c r="L37193"/>
    </row>
    <row r="37194" spans="7:12" x14ac:dyDescent="0.25">
      <c r="G37194"/>
      <c r="I37194"/>
      <c r="L37194"/>
    </row>
    <row r="37195" spans="7:12" x14ac:dyDescent="0.25">
      <c r="G37195"/>
      <c r="I37195"/>
      <c r="L37195"/>
    </row>
    <row r="37196" spans="7:12" x14ac:dyDescent="0.25">
      <c r="G37196"/>
      <c r="I37196"/>
      <c r="L37196"/>
    </row>
    <row r="37197" spans="7:12" x14ac:dyDescent="0.25">
      <c r="G37197"/>
      <c r="I37197"/>
      <c r="L37197"/>
    </row>
    <row r="37198" spans="7:12" x14ac:dyDescent="0.25">
      <c r="G37198"/>
      <c r="I37198"/>
      <c r="L37198"/>
    </row>
    <row r="37199" spans="7:12" x14ac:dyDescent="0.25">
      <c r="G37199"/>
      <c r="I37199"/>
      <c r="L37199"/>
    </row>
    <row r="37200" spans="7:12" x14ac:dyDescent="0.25">
      <c r="G37200"/>
      <c r="I37200"/>
      <c r="L37200"/>
    </row>
    <row r="37201" spans="7:12" x14ac:dyDescent="0.25">
      <c r="G37201"/>
      <c r="I37201"/>
      <c r="L37201"/>
    </row>
    <row r="37202" spans="7:12" x14ac:dyDescent="0.25">
      <c r="G37202"/>
      <c r="I37202"/>
      <c r="L37202"/>
    </row>
    <row r="37203" spans="7:12" x14ac:dyDescent="0.25">
      <c r="G37203"/>
      <c r="I37203"/>
      <c r="L37203"/>
    </row>
    <row r="37204" spans="7:12" x14ac:dyDescent="0.25">
      <c r="G37204"/>
      <c r="I37204"/>
      <c r="L37204"/>
    </row>
    <row r="37205" spans="7:12" x14ac:dyDescent="0.25">
      <c r="G37205"/>
      <c r="I37205"/>
      <c r="L37205"/>
    </row>
    <row r="37206" spans="7:12" x14ac:dyDescent="0.25">
      <c r="G37206"/>
      <c r="I37206"/>
      <c r="L37206"/>
    </row>
    <row r="37207" spans="7:12" x14ac:dyDescent="0.25">
      <c r="G37207"/>
      <c r="I37207"/>
      <c r="L37207"/>
    </row>
    <row r="37208" spans="7:12" x14ac:dyDescent="0.25">
      <c r="G37208"/>
      <c r="I37208"/>
      <c r="L37208"/>
    </row>
    <row r="37209" spans="7:12" x14ac:dyDescent="0.25">
      <c r="G37209"/>
      <c r="I37209"/>
      <c r="L37209"/>
    </row>
    <row r="37210" spans="7:12" x14ac:dyDescent="0.25">
      <c r="G37210"/>
      <c r="I37210"/>
      <c r="L37210"/>
    </row>
    <row r="37211" spans="7:12" x14ac:dyDescent="0.25">
      <c r="G37211"/>
      <c r="I37211"/>
      <c r="L37211"/>
    </row>
    <row r="37212" spans="7:12" x14ac:dyDescent="0.25">
      <c r="G37212"/>
      <c r="I37212"/>
      <c r="L37212"/>
    </row>
    <row r="37213" spans="7:12" x14ac:dyDescent="0.25">
      <c r="G37213"/>
      <c r="I37213"/>
      <c r="L37213"/>
    </row>
    <row r="37214" spans="7:12" x14ac:dyDescent="0.25">
      <c r="G37214"/>
      <c r="I37214"/>
      <c r="L37214"/>
    </row>
    <row r="37215" spans="7:12" x14ac:dyDescent="0.25">
      <c r="G37215"/>
      <c r="I37215"/>
      <c r="L37215"/>
    </row>
    <row r="37216" spans="7:12" x14ac:dyDescent="0.25">
      <c r="G37216"/>
      <c r="I37216"/>
      <c r="L37216"/>
    </row>
    <row r="37217" spans="7:12" x14ac:dyDescent="0.25">
      <c r="G37217"/>
      <c r="I37217"/>
      <c r="L37217"/>
    </row>
    <row r="37218" spans="7:12" x14ac:dyDescent="0.25">
      <c r="G37218"/>
      <c r="I37218"/>
      <c r="L37218"/>
    </row>
    <row r="37219" spans="7:12" x14ac:dyDescent="0.25">
      <c r="G37219"/>
      <c r="I37219"/>
      <c r="L37219"/>
    </row>
    <row r="37220" spans="7:12" x14ac:dyDescent="0.25">
      <c r="G37220"/>
      <c r="I37220"/>
      <c r="L37220"/>
    </row>
    <row r="37221" spans="7:12" x14ac:dyDescent="0.25">
      <c r="G37221"/>
      <c r="I37221"/>
      <c r="L37221"/>
    </row>
    <row r="37222" spans="7:12" x14ac:dyDescent="0.25">
      <c r="G37222"/>
      <c r="I37222"/>
      <c r="L37222"/>
    </row>
    <row r="37223" spans="7:12" x14ac:dyDescent="0.25">
      <c r="G37223"/>
      <c r="I37223"/>
      <c r="L37223"/>
    </row>
    <row r="37224" spans="7:12" x14ac:dyDescent="0.25">
      <c r="G37224"/>
      <c r="I37224"/>
      <c r="L37224"/>
    </row>
    <row r="37225" spans="7:12" x14ac:dyDescent="0.25">
      <c r="G37225"/>
      <c r="I37225"/>
      <c r="L37225"/>
    </row>
    <row r="37226" spans="7:12" x14ac:dyDescent="0.25">
      <c r="G37226"/>
      <c r="I37226"/>
      <c r="L37226"/>
    </row>
    <row r="37227" spans="7:12" x14ac:dyDescent="0.25">
      <c r="G37227"/>
      <c r="I37227"/>
      <c r="L37227"/>
    </row>
    <row r="37228" spans="7:12" x14ac:dyDescent="0.25">
      <c r="G37228"/>
      <c r="I37228"/>
      <c r="L37228"/>
    </row>
    <row r="37229" spans="7:12" x14ac:dyDescent="0.25">
      <c r="G37229"/>
      <c r="I37229"/>
      <c r="L37229"/>
    </row>
    <row r="37230" spans="7:12" x14ac:dyDescent="0.25">
      <c r="G37230"/>
      <c r="I37230"/>
      <c r="L37230"/>
    </row>
    <row r="37231" spans="7:12" x14ac:dyDescent="0.25">
      <c r="G37231"/>
      <c r="I37231"/>
      <c r="L37231"/>
    </row>
    <row r="37232" spans="7:12" x14ac:dyDescent="0.25">
      <c r="G37232"/>
      <c r="I37232"/>
      <c r="L37232"/>
    </row>
    <row r="37233" spans="7:12" x14ac:dyDescent="0.25">
      <c r="G37233"/>
      <c r="I37233"/>
      <c r="L37233"/>
    </row>
    <row r="37234" spans="7:12" x14ac:dyDescent="0.25">
      <c r="G37234"/>
      <c r="I37234"/>
      <c r="L37234"/>
    </row>
    <row r="37235" spans="7:12" x14ac:dyDescent="0.25">
      <c r="G37235"/>
      <c r="I37235"/>
      <c r="L37235"/>
    </row>
    <row r="37236" spans="7:12" x14ac:dyDescent="0.25">
      <c r="G37236"/>
      <c r="I37236"/>
      <c r="L37236"/>
    </row>
    <row r="37237" spans="7:12" x14ac:dyDescent="0.25">
      <c r="G37237"/>
      <c r="I37237"/>
      <c r="L37237"/>
    </row>
    <row r="37238" spans="7:12" x14ac:dyDescent="0.25">
      <c r="G37238"/>
      <c r="I37238"/>
      <c r="L37238"/>
    </row>
    <row r="37239" spans="7:12" x14ac:dyDescent="0.25">
      <c r="G37239"/>
      <c r="I37239"/>
      <c r="L37239"/>
    </row>
    <row r="37240" spans="7:12" x14ac:dyDescent="0.25">
      <c r="G37240"/>
      <c r="I37240"/>
      <c r="L37240"/>
    </row>
    <row r="37241" spans="7:12" x14ac:dyDescent="0.25">
      <c r="G37241"/>
      <c r="I37241"/>
      <c r="L37241"/>
    </row>
    <row r="37242" spans="7:12" x14ac:dyDescent="0.25">
      <c r="G37242"/>
      <c r="I37242"/>
      <c r="L37242"/>
    </row>
    <row r="37243" spans="7:12" x14ac:dyDescent="0.25">
      <c r="G37243"/>
      <c r="I37243"/>
      <c r="L37243"/>
    </row>
    <row r="37244" spans="7:12" x14ac:dyDescent="0.25">
      <c r="G37244"/>
      <c r="I37244"/>
      <c r="L37244"/>
    </row>
    <row r="37245" spans="7:12" x14ac:dyDescent="0.25">
      <c r="G37245"/>
      <c r="I37245"/>
      <c r="L37245"/>
    </row>
    <row r="37246" spans="7:12" x14ac:dyDescent="0.25">
      <c r="G37246"/>
      <c r="I37246"/>
      <c r="L37246"/>
    </row>
    <row r="37247" spans="7:12" x14ac:dyDescent="0.25">
      <c r="G37247"/>
      <c r="I37247"/>
      <c r="L37247"/>
    </row>
    <row r="37248" spans="7:12" x14ac:dyDescent="0.25">
      <c r="G37248"/>
      <c r="I37248"/>
      <c r="L37248"/>
    </row>
    <row r="37249" spans="7:12" x14ac:dyDescent="0.25">
      <c r="G37249"/>
      <c r="I37249"/>
      <c r="L37249"/>
    </row>
    <row r="37250" spans="7:12" x14ac:dyDescent="0.25">
      <c r="G37250"/>
      <c r="I37250"/>
      <c r="L37250"/>
    </row>
    <row r="37251" spans="7:12" x14ac:dyDescent="0.25">
      <c r="G37251"/>
      <c r="I37251"/>
      <c r="L37251"/>
    </row>
    <row r="37252" spans="7:12" x14ac:dyDescent="0.25">
      <c r="G37252"/>
      <c r="I37252"/>
      <c r="L37252"/>
    </row>
    <row r="37253" spans="7:12" x14ac:dyDescent="0.25">
      <c r="G37253"/>
      <c r="I37253"/>
      <c r="L37253"/>
    </row>
    <row r="37254" spans="7:12" x14ac:dyDescent="0.25">
      <c r="G37254"/>
      <c r="I37254"/>
      <c r="L37254"/>
    </row>
    <row r="37255" spans="7:12" x14ac:dyDescent="0.25">
      <c r="G37255"/>
      <c r="I37255"/>
      <c r="L37255"/>
    </row>
    <row r="37256" spans="7:12" x14ac:dyDescent="0.25">
      <c r="G37256"/>
      <c r="I37256"/>
      <c r="L37256"/>
    </row>
    <row r="37257" spans="7:12" x14ac:dyDescent="0.25">
      <c r="G37257"/>
      <c r="I37257"/>
      <c r="L37257"/>
    </row>
    <row r="37258" spans="7:12" x14ac:dyDescent="0.25">
      <c r="G37258"/>
      <c r="I37258"/>
      <c r="L37258"/>
    </row>
    <row r="37259" spans="7:12" x14ac:dyDescent="0.25">
      <c r="G37259"/>
      <c r="I37259"/>
      <c r="L37259"/>
    </row>
    <row r="37260" spans="7:12" x14ac:dyDescent="0.25">
      <c r="G37260"/>
      <c r="I37260"/>
      <c r="L37260"/>
    </row>
    <row r="37261" spans="7:12" x14ac:dyDescent="0.25">
      <c r="G37261"/>
      <c r="I37261"/>
      <c r="L37261"/>
    </row>
    <row r="37262" spans="7:12" x14ac:dyDescent="0.25">
      <c r="G37262"/>
      <c r="I37262"/>
      <c r="L37262"/>
    </row>
    <row r="37263" spans="7:12" x14ac:dyDescent="0.25">
      <c r="G37263"/>
      <c r="I37263"/>
      <c r="L37263"/>
    </row>
    <row r="37264" spans="7:12" x14ac:dyDescent="0.25">
      <c r="G37264"/>
      <c r="I37264"/>
      <c r="L37264"/>
    </row>
    <row r="37265" spans="7:12" x14ac:dyDescent="0.25">
      <c r="G37265"/>
      <c r="I37265"/>
      <c r="L37265"/>
    </row>
    <row r="37266" spans="7:12" x14ac:dyDescent="0.25">
      <c r="G37266"/>
      <c r="I37266"/>
      <c r="L37266"/>
    </row>
    <row r="37267" spans="7:12" x14ac:dyDescent="0.25">
      <c r="G37267"/>
      <c r="I37267"/>
      <c r="L37267"/>
    </row>
    <row r="37268" spans="7:12" x14ac:dyDescent="0.25">
      <c r="G37268"/>
      <c r="I37268"/>
      <c r="L37268"/>
    </row>
    <row r="37269" spans="7:12" x14ac:dyDescent="0.25">
      <c r="G37269"/>
      <c r="I37269"/>
      <c r="L37269"/>
    </row>
    <row r="37270" spans="7:12" x14ac:dyDescent="0.25">
      <c r="G37270"/>
      <c r="I37270"/>
      <c r="L37270"/>
    </row>
    <row r="37271" spans="7:12" x14ac:dyDescent="0.25">
      <c r="G37271"/>
      <c r="I37271"/>
      <c r="L37271"/>
    </row>
    <row r="37272" spans="7:12" x14ac:dyDescent="0.25">
      <c r="G37272"/>
      <c r="I37272"/>
      <c r="L37272"/>
    </row>
    <row r="37273" spans="7:12" x14ac:dyDescent="0.25">
      <c r="G37273"/>
      <c r="I37273"/>
      <c r="L37273"/>
    </row>
    <row r="37274" spans="7:12" x14ac:dyDescent="0.25">
      <c r="G37274"/>
      <c r="I37274"/>
      <c r="L37274"/>
    </row>
    <row r="37275" spans="7:12" x14ac:dyDescent="0.25">
      <c r="G37275"/>
      <c r="I37275"/>
      <c r="L37275"/>
    </row>
    <row r="37276" spans="7:12" x14ac:dyDescent="0.25">
      <c r="G37276"/>
      <c r="I37276"/>
      <c r="L37276"/>
    </row>
    <row r="37277" spans="7:12" x14ac:dyDescent="0.25">
      <c r="G37277"/>
      <c r="I37277"/>
      <c r="L37277"/>
    </row>
    <row r="37278" spans="7:12" x14ac:dyDescent="0.25">
      <c r="G37278"/>
      <c r="I37278"/>
      <c r="L37278"/>
    </row>
    <row r="37279" spans="7:12" x14ac:dyDescent="0.25">
      <c r="G37279"/>
      <c r="I37279"/>
      <c r="L37279"/>
    </row>
    <row r="37280" spans="7:12" x14ac:dyDescent="0.25">
      <c r="G37280"/>
      <c r="I37280"/>
      <c r="L37280"/>
    </row>
    <row r="37281" spans="7:12" x14ac:dyDescent="0.25">
      <c r="G37281"/>
      <c r="I37281"/>
      <c r="L37281"/>
    </row>
    <row r="37282" spans="7:12" x14ac:dyDescent="0.25">
      <c r="G37282"/>
      <c r="I37282"/>
      <c r="L37282"/>
    </row>
    <row r="37283" spans="7:12" x14ac:dyDescent="0.25">
      <c r="G37283"/>
      <c r="I37283"/>
      <c r="L37283"/>
    </row>
    <row r="37284" spans="7:12" x14ac:dyDescent="0.25">
      <c r="G37284"/>
      <c r="I37284"/>
      <c r="L37284"/>
    </row>
    <row r="37285" spans="7:12" x14ac:dyDescent="0.25">
      <c r="G37285"/>
      <c r="I37285"/>
      <c r="L37285"/>
    </row>
    <row r="37286" spans="7:12" x14ac:dyDescent="0.25">
      <c r="G37286"/>
      <c r="I37286"/>
      <c r="L37286"/>
    </row>
    <row r="37287" spans="7:12" x14ac:dyDescent="0.25">
      <c r="G37287"/>
      <c r="I37287"/>
      <c r="L37287"/>
    </row>
    <row r="37288" spans="7:12" x14ac:dyDescent="0.25">
      <c r="G37288"/>
      <c r="I37288"/>
      <c r="L37288"/>
    </row>
    <row r="37289" spans="7:12" x14ac:dyDescent="0.25">
      <c r="G37289"/>
      <c r="I37289"/>
      <c r="L37289"/>
    </row>
    <row r="37290" spans="7:12" x14ac:dyDescent="0.25">
      <c r="G37290"/>
      <c r="I37290"/>
      <c r="L37290"/>
    </row>
    <row r="37291" spans="7:12" x14ac:dyDescent="0.25">
      <c r="G37291"/>
      <c r="I37291"/>
      <c r="L37291"/>
    </row>
    <row r="37292" spans="7:12" x14ac:dyDescent="0.25">
      <c r="G37292"/>
      <c r="I37292"/>
      <c r="L37292"/>
    </row>
    <row r="37293" spans="7:12" x14ac:dyDescent="0.25">
      <c r="G37293"/>
      <c r="I37293"/>
      <c r="L37293"/>
    </row>
    <row r="37294" spans="7:12" x14ac:dyDescent="0.25">
      <c r="G37294"/>
      <c r="I37294"/>
      <c r="L37294"/>
    </row>
    <row r="37295" spans="7:12" x14ac:dyDescent="0.25">
      <c r="G37295"/>
      <c r="I37295"/>
      <c r="L37295"/>
    </row>
    <row r="37296" spans="7:12" x14ac:dyDescent="0.25">
      <c r="G37296"/>
      <c r="I37296"/>
      <c r="L37296"/>
    </row>
    <row r="37297" spans="7:12" x14ac:dyDescent="0.25">
      <c r="G37297"/>
      <c r="I37297"/>
      <c r="L37297"/>
    </row>
    <row r="37298" spans="7:12" x14ac:dyDescent="0.25">
      <c r="G37298"/>
      <c r="I37298"/>
      <c r="L37298"/>
    </row>
    <row r="37299" spans="7:12" x14ac:dyDescent="0.25">
      <c r="G37299"/>
      <c r="I37299"/>
      <c r="L37299"/>
    </row>
    <row r="37300" spans="7:12" x14ac:dyDescent="0.25">
      <c r="G37300"/>
      <c r="I37300"/>
      <c r="L37300"/>
    </row>
    <row r="37301" spans="7:12" x14ac:dyDescent="0.25">
      <c r="G37301"/>
      <c r="I37301"/>
      <c r="L37301"/>
    </row>
    <row r="37302" spans="7:12" x14ac:dyDescent="0.25">
      <c r="G37302"/>
      <c r="I37302"/>
      <c r="L37302"/>
    </row>
    <row r="37303" spans="7:12" x14ac:dyDescent="0.25">
      <c r="G37303"/>
      <c r="I37303"/>
      <c r="L37303"/>
    </row>
    <row r="37304" spans="7:12" x14ac:dyDescent="0.25">
      <c r="G37304"/>
      <c r="I37304"/>
      <c r="L37304"/>
    </row>
    <row r="37305" spans="7:12" x14ac:dyDescent="0.25">
      <c r="G37305"/>
      <c r="I37305"/>
      <c r="L37305"/>
    </row>
    <row r="37306" spans="7:12" x14ac:dyDescent="0.25">
      <c r="G37306"/>
      <c r="I37306"/>
      <c r="L37306"/>
    </row>
    <row r="37307" spans="7:12" x14ac:dyDescent="0.25">
      <c r="G37307"/>
      <c r="I37307"/>
      <c r="L37307"/>
    </row>
    <row r="37308" spans="7:12" x14ac:dyDescent="0.25">
      <c r="G37308"/>
      <c r="I37308"/>
      <c r="L37308"/>
    </row>
    <row r="37309" spans="7:12" x14ac:dyDescent="0.25">
      <c r="G37309"/>
      <c r="I37309"/>
      <c r="L37309"/>
    </row>
    <row r="37310" spans="7:12" x14ac:dyDescent="0.25">
      <c r="G37310"/>
      <c r="I37310"/>
      <c r="L37310"/>
    </row>
    <row r="37311" spans="7:12" x14ac:dyDescent="0.25">
      <c r="G37311"/>
      <c r="I37311"/>
      <c r="L37311"/>
    </row>
    <row r="37312" spans="7:12" x14ac:dyDescent="0.25">
      <c r="G37312"/>
      <c r="I37312"/>
      <c r="L37312"/>
    </row>
    <row r="37313" spans="7:12" x14ac:dyDescent="0.25">
      <c r="G37313"/>
      <c r="I37313"/>
      <c r="L37313"/>
    </row>
    <row r="37314" spans="7:12" x14ac:dyDescent="0.25">
      <c r="G37314"/>
      <c r="I37314"/>
      <c r="L37314"/>
    </row>
    <row r="37315" spans="7:12" x14ac:dyDescent="0.25">
      <c r="G37315"/>
      <c r="I37315"/>
      <c r="L37315"/>
    </row>
    <row r="37316" spans="7:12" x14ac:dyDescent="0.25">
      <c r="G37316"/>
      <c r="I37316"/>
      <c r="L37316"/>
    </row>
    <row r="37317" spans="7:12" x14ac:dyDescent="0.25">
      <c r="G37317"/>
      <c r="I37317"/>
      <c r="L37317"/>
    </row>
    <row r="37318" spans="7:12" x14ac:dyDescent="0.25">
      <c r="G37318"/>
      <c r="I37318"/>
      <c r="L37318"/>
    </row>
    <row r="37319" spans="7:12" x14ac:dyDescent="0.25">
      <c r="G37319"/>
      <c r="I37319"/>
      <c r="L37319"/>
    </row>
    <row r="37320" spans="7:12" x14ac:dyDescent="0.25">
      <c r="G37320"/>
      <c r="I37320"/>
      <c r="L37320"/>
    </row>
    <row r="37321" spans="7:12" x14ac:dyDescent="0.25">
      <c r="G37321"/>
      <c r="I37321"/>
      <c r="L37321"/>
    </row>
    <row r="37322" spans="7:12" x14ac:dyDescent="0.25">
      <c r="G37322"/>
      <c r="I37322"/>
      <c r="L37322"/>
    </row>
    <row r="37323" spans="7:12" x14ac:dyDescent="0.25">
      <c r="G37323"/>
      <c r="I37323"/>
      <c r="L37323"/>
    </row>
    <row r="37324" spans="7:12" x14ac:dyDescent="0.25">
      <c r="G37324"/>
      <c r="I37324"/>
      <c r="L37324"/>
    </row>
    <row r="37325" spans="7:12" x14ac:dyDescent="0.25">
      <c r="G37325"/>
      <c r="I37325"/>
      <c r="L37325"/>
    </row>
    <row r="37326" spans="7:12" x14ac:dyDescent="0.25">
      <c r="G37326"/>
      <c r="I37326"/>
      <c r="L37326"/>
    </row>
    <row r="37327" spans="7:12" x14ac:dyDescent="0.25">
      <c r="G37327"/>
      <c r="I37327"/>
      <c r="L37327"/>
    </row>
    <row r="37328" spans="7:12" x14ac:dyDescent="0.25">
      <c r="G37328"/>
      <c r="I37328"/>
      <c r="L37328"/>
    </row>
    <row r="37329" spans="7:12" x14ac:dyDescent="0.25">
      <c r="G37329"/>
      <c r="I37329"/>
      <c r="L37329"/>
    </row>
    <row r="37330" spans="7:12" x14ac:dyDescent="0.25">
      <c r="G37330"/>
      <c r="I37330"/>
      <c r="L37330"/>
    </row>
    <row r="37331" spans="7:12" x14ac:dyDescent="0.25">
      <c r="G37331"/>
      <c r="I37331"/>
      <c r="L37331"/>
    </row>
    <row r="37332" spans="7:12" x14ac:dyDescent="0.25">
      <c r="G37332"/>
      <c r="I37332"/>
      <c r="L37332"/>
    </row>
    <row r="37333" spans="7:12" x14ac:dyDescent="0.25">
      <c r="G37333"/>
      <c r="I37333"/>
      <c r="L37333"/>
    </row>
    <row r="37334" spans="7:12" x14ac:dyDescent="0.25">
      <c r="G37334"/>
      <c r="I37334"/>
      <c r="L37334"/>
    </row>
    <row r="37335" spans="7:12" x14ac:dyDescent="0.25">
      <c r="G37335"/>
      <c r="I37335"/>
      <c r="L37335"/>
    </row>
    <row r="37336" spans="7:12" x14ac:dyDescent="0.25">
      <c r="G37336"/>
      <c r="I37336"/>
      <c r="L37336"/>
    </row>
    <row r="37337" spans="7:12" x14ac:dyDescent="0.25">
      <c r="G37337"/>
      <c r="I37337"/>
      <c r="L37337"/>
    </row>
    <row r="37338" spans="7:12" x14ac:dyDescent="0.25">
      <c r="G37338"/>
      <c r="I37338"/>
      <c r="L37338"/>
    </row>
    <row r="37339" spans="7:12" x14ac:dyDescent="0.25">
      <c r="G37339"/>
      <c r="I37339"/>
      <c r="L37339"/>
    </row>
    <row r="37340" spans="7:12" x14ac:dyDescent="0.25">
      <c r="G37340"/>
      <c r="I37340"/>
      <c r="L37340"/>
    </row>
    <row r="37341" spans="7:12" x14ac:dyDescent="0.25">
      <c r="G37341"/>
      <c r="I37341"/>
      <c r="L37341"/>
    </row>
    <row r="37342" spans="7:12" x14ac:dyDescent="0.25">
      <c r="G37342"/>
      <c r="I37342"/>
      <c r="L37342"/>
    </row>
    <row r="37343" spans="7:12" x14ac:dyDescent="0.25">
      <c r="G37343"/>
      <c r="I37343"/>
      <c r="L37343"/>
    </row>
    <row r="37344" spans="7:12" x14ac:dyDescent="0.25">
      <c r="G37344"/>
      <c r="I37344"/>
      <c r="L37344"/>
    </row>
    <row r="37345" spans="7:12" x14ac:dyDescent="0.25">
      <c r="G37345"/>
      <c r="I37345"/>
      <c r="L37345"/>
    </row>
    <row r="37346" spans="7:12" x14ac:dyDescent="0.25">
      <c r="G37346"/>
      <c r="I37346"/>
      <c r="L37346"/>
    </row>
    <row r="37347" spans="7:12" x14ac:dyDescent="0.25">
      <c r="G37347"/>
      <c r="I37347"/>
      <c r="L37347"/>
    </row>
    <row r="37348" spans="7:12" x14ac:dyDescent="0.25">
      <c r="G37348"/>
      <c r="I37348"/>
      <c r="L37348"/>
    </row>
    <row r="37349" spans="7:12" x14ac:dyDescent="0.25">
      <c r="G37349"/>
      <c r="I37349"/>
      <c r="L37349"/>
    </row>
    <row r="37350" spans="7:12" x14ac:dyDescent="0.25">
      <c r="G37350"/>
      <c r="I37350"/>
      <c r="L37350"/>
    </row>
    <row r="37351" spans="7:12" x14ac:dyDescent="0.25">
      <c r="G37351"/>
      <c r="I37351"/>
      <c r="L37351"/>
    </row>
    <row r="37352" spans="7:12" x14ac:dyDescent="0.25">
      <c r="G37352"/>
      <c r="I37352"/>
      <c r="L37352"/>
    </row>
    <row r="37353" spans="7:12" x14ac:dyDescent="0.25">
      <c r="G37353"/>
      <c r="I37353"/>
      <c r="L37353"/>
    </row>
    <row r="37354" spans="7:12" x14ac:dyDescent="0.25">
      <c r="G37354"/>
      <c r="I37354"/>
      <c r="L37354"/>
    </row>
    <row r="37355" spans="7:12" x14ac:dyDescent="0.25">
      <c r="G37355"/>
      <c r="I37355"/>
      <c r="L37355"/>
    </row>
    <row r="37356" spans="7:12" x14ac:dyDescent="0.25">
      <c r="G37356"/>
      <c r="I37356"/>
      <c r="L37356"/>
    </row>
    <row r="37357" spans="7:12" x14ac:dyDescent="0.25">
      <c r="G37357"/>
      <c r="I37357"/>
      <c r="L37357"/>
    </row>
    <row r="37358" spans="7:12" x14ac:dyDescent="0.25">
      <c r="G37358"/>
      <c r="I37358"/>
      <c r="L37358"/>
    </row>
    <row r="37359" spans="7:12" x14ac:dyDescent="0.25">
      <c r="G37359"/>
      <c r="I37359"/>
      <c r="L37359"/>
    </row>
    <row r="37360" spans="7:12" x14ac:dyDescent="0.25">
      <c r="G37360"/>
      <c r="I37360"/>
      <c r="L37360"/>
    </row>
    <row r="37361" spans="7:12" x14ac:dyDescent="0.25">
      <c r="G37361"/>
      <c r="I37361"/>
      <c r="L37361"/>
    </row>
    <row r="37362" spans="7:12" x14ac:dyDescent="0.25">
      <c r="G37362"/>
      <c r="I37362"/>
      <c r="L37362"/>
    </row>
    <row r="37363" spans="7:12" x14ac:dyDescent="0.25">
      <c r="G37363"/>
      <c r="I37363"/>
      <c r="L37363"/>
    </row>
    <row r="37364" spans="7:12" x14ac:dyDescent="0.25">
      <c r="G37364"/>
      <c r="I37364"/>
      <c r="L37364"/>
    </row>
    <row r="37365" spans="7:12" x14ac:dyDescent="0.25">
      <c r="G37365"/>
      <c r="I37365"/>
      <c r="L37365"/>
    </row>
    <row r="37366" spans="7:12" x14ac:dyDescent="0.25">
      <c r="G37366"/>
      <c r="I37366"/>
      <c r="L37366"/>
    </row>
    <row r="37367" spans="7:12" x14ac:dyDescent="0.25">
      <c r="G37367"/>
      <c r="I37367"/>
      <c r="L37367"/>
    </row>
    <row r="37368" spans="7:12" x14ac:dyDescent="0.25">
      <c r="G37368"/>
      <c r="I37368"/>
      <c r="L37368"/>
    </row>
    <row r="37369" spans="7:12" x14ac:dyDescent="0.25">
      <c r="G37369"/>
      <c r="I37369"/>
      <c r="L37369"/>
    </row>
    <row r="37370" spans="7:12" x14ac:dyDescent="0.25">
      <c r="G37370"/>
      <c r="I37370"/>
      <c r="L37370"/>
    </row>
    <row r="37371" spans="7:12" x14ac:dyDescent="0.25">
      <c r="G37371"/>
      <c r="I37371"/>
      <c r="L37371"/>
    </row>
    <row r="37372" spans="7:12" x14ac:dyDescent="0.25">
      <c r="G37372"/>
      <c r="I37372"/>
      <c r="L37372"/>
    </row>
    <row r="37373" spans="7:12" x14ac:dyDescent="0.25">
      <c r="G37373"/>
      <c r="I37373"/>
      <c r="L37373"/>
    </row>
    <row r="37374" spans="7:12" x14ac:dyDescent="0.25">
      <c r="G37374"/>
      <c r="I37374"/>
      <c r="L37374"/>
    </row>
    <row r="37375" spans="7:12" x14ac:dyDescent="0.25">
      <c r="G37375"/>
      <c r="I37375"/>
      <c r="L37375"/>
    </row>
    <row r="37376" spans="7:12" x14ac:dyDescent="0.25">
      <c r="G37376"/>
      <c r="I37376"/>
      <c r="L37376"/>
    </row>
    <row r="37377" spans="7:12" x14ac:dyDescent="0.25">
      <c r="G37377"/>
      <c r="I37377"/>
      <c r="L37377"/>
    </row>
    <row r="37378" spans="7:12" x14ac:dyDescent="0.25">
      <c r="G37378"/>
      <c r="I37378"/>
      <c r="L37378"/>
    </row>
    <row r="37379" spans="7:12" x14ac:dyDescent="0.25">
      <c r="G37379"/>
      <c r="I37379"/>
      <c r="L37379"/>
    </row>
    <row r="37380" spans="7:12" x14ac:dyDescent="0.25">
      <c r="G37380"/>
      <c r="I37380"/>
      <c r="L37380"/>
    </row>
    <row r="37381" spans="7:12" x14ac:dyDescent="0.25">
      <c r="G37381"/>
      <c r="I37381"/>
      <c r="L37381"/>
    </row>
    <row r="37382" spans="7:12" x14ac:dyDescent="0.25">
      <c r="G37382"/>
      <c r="I37382"/>
      <c r="L37382"/>
    </row>
    <row r="37383" spans="7:12" x14ac:dyDescent="0.25">
      <c r="G37383"/>
      <c r="I37383"/>
      <c r="L37383"/>
    </row>
    <row r="37384" spans="7:12" x14ac:dyDescent="0.25">
      <c r="G37384"/>
      <c r="I37384"/>
      <c r="L37384"/>
    </row>
    <row r="37385" spans="7:12" x14ac:dyDescent="0.25">
      <c r="G37385"/>
      <c r="I37385"/>
      <c r="L37385"/>
    </row>
    <row r="37386" spans="7:12" x14ac:dyDescent="0.25">
      <c r="G37386"/>
      <c r="I37386"/>
      <c r="L37386"/>
    </row>
    <row r="37387" spans="7:12" x14ac:dyDescent="0.25">
      <c r="G37387"/>
      <c r="I37387"/>
      <c r="L37387"/>
    </row>
    <row r="37388" spans="7:12" x14ac:dyDescent="0.25">
      <c r="G37388"/>
      <c r="I37388"/>
      <c r="L37388"/>
    </row>
    <row r="37389" spans="7:12" x14ac:dyDescent="0.25">
      <c r="G37389"/>
      <c r="I37389"/>
      <c r="L37389"/>
    </row>
    <row r="37390" spans="7:12" x14ac:dyDescent="0.25">
      <c r="G37390"/>
      <c r="I37390"/>
      <c r="L37390"/>
    </row>
    <row r="37391" spans="7:12" x14ac:dyDescent="0.25">
      <c r="G37391"/>
      <c r="I37391"/>
      <c r="L37391"/>
    </row>
    <row r="37392" spans="7:12" x14ac:dyDescent="0.25">
      <c r="G37392"/>
      <c r="I37392"/>
      <c r="L37392"/>
    </row>
    <row r="37393" spans="7:12" x14ac:dyDescent="0.25">
      <c r="G37393"/>
      <c r="I37393"/>
      <c r="L37393"/>
    </row>
    <row r="37394" spans="7:12" x14ac:dyDescent="0.25">
      <c r="G37394"/>
      <c r="I37394"/>
      <c r="L37394"/>
    </row>
    <row r="37395" spans="7:12" x14ac:dyDescent="0.25">
      <c r="G37395"/>
      <c r="I37395"/>
      <c r="L37395"/>
    </row>
    <row r="37396" spans="7:12" x14ac:dyDescent="0.25">
      <c r="G37396"/>
      <c r="I37396"/>
      <c r="L37396"/>
    </row>
    <row r="37397" spans="7:12" x14ac:dyDescent="0.25">
      <c r="G37397"/>
      <c r="I37397"/>
      <c r="L37397"/>
    </row>
    <row r="37398" spans="7:12" x14ac:dyDescent="0.25">
      <c r="G37398"/>
      <c r="I37398"/>
      <c r="L37398"/>
    </row>
    <row r="37399" spans="7:12" x14ac:dyDescent="0.25">
      <c r="G37399"/>
      <c r="I37399"/>
      <c r="L37399"/>
    </row>
    <row r="37400" spans="7:12" x14ac:dyDescent="0.25">
      <c r="G37400"/>
      <c r="I37400"/>
      <c r="L37400"/>
    </row>
    <row r="37401" spans="7:12" x14ac:dyDescent="0.25">
      <c r="G37401"/>
      <c r="I37401"/>
      <c r="L37401"/>
    </row>
    <row r="37402" spans="7:12" x14ac:dyDescent="0.25">
      <c r="G37402"/>
      <c r="I37402"/>
      <c r="L37402"/>
    </row>
    <row r="37403" spans="7:12" x14ac:dyDescent="0.25">
      <c r="G37403"/>
      <c r="I37403"/>
      <c r="L37403"/>
    </row>
    <row r="37404" spans="7:12" x14ac:dyDescent="0.25">
      <c r="G37404"/>
      <c r="I37404"/>
      <c r="L37404"/>
    </row>
    <row r="37405" spans="7:12" x14ac:dyDescent="0.25">
      <c r="G37405"/>
      <c r="I37405"/>
      <c r="L37405"/>
    </row>
    <row r="37406" spans="7:12" x14ac:dyDescent="0.25">
      <c r="G37406"/>
      <c r="I37406"/>
      <c r="L37406"/>
    </row>
    <row r="37407" spans="7:12" x14ac:dyDescent="0.25">
      <c r="G37407"/>
      <c r="I37407"/>
      <c r="L37407"/>
    </row>
    <row r="37408" spans="7:12" x14ac:dyDescent="0.25">
      <c r="G37408"/>
      <c r="I37408"/>
      <c r="L37408"/>
    </row>
    <row r="37409" spans="7:12" x14ac:dyDescent="0.25">
      <c r="G37409"/>
      <c r="I37409"/>
      <c r="L37409"/>
    </row>
    <row r="37410" spans="7:12" x14ac:dyDescent="0.25">
      <c r="G37410"/>
      <c r="I37410"/>
      <c r="L37410"/>
    </row>
    <row r="37411" spans="7:12" x14ac:dyDescent="0.25">
      <c r="G37411"/>
      <c r="I37411"/>
      <c r="L37411"/>
    </row>
    <row r="37412" spans="7:12" x14ac:dyDescent="0.25">
      <c r="G37412"/>
      <c r="I37412"/>
      <c r="L37412"/>
    </row>
    <row r="37413" spans="7:12" x14ac:dyDescent="0.25">
      <c r="G37413"/>
      <c r="I37413"/>
      <c r="L37413"/>
    </row>
    <row r="37414" spans="7:12" x14ac:dyDescent="0.25">
      <c r="G37414"/>
      <c r="I37414"/>
      <c r="L37414"/>
    </row>
    <row r="37415" spans="7:12" x14ac:dyDescent="0.25">
      <c r="G37415"/>
      <c r="I37415"/>
      <c r="L37415"/>
    </row>
    <row r="37416" spans="7:12" x14ac:dyDescent="0.25">
      <c r="G37416"/>
      <c r="I37416"/>
      <c r="L37416"/>
    </row>
    <row r="37417" spans="7:12" x14ac:dyDescent="0.25">
      <c r="G37417"/>
      <c r="I37417"/>
      <c r="L37417"/>
    </row>
    <row r="37418" spans="7:12" x14ac:dyDescent="0.25">
      <c r="G37418"/>
      <c r="I37418"/>
      <c r="L37418"/>
    </row>
    <row r="37419" spans="7:12" x14ac:dyDescent="0.25">
      <c r="G37419"/>
      <c r="I37419"/>
      <c r="L37419"/>
    </row>
    <row r="37420" spans="7:12" x14ac:dyDescent="0.25">
      <c r="G37420"/>
      <c r="I37420"/>
      <c r="L37420"/>
    </row>
    <row r="37421" spans="7:12" x14ac:dyDescent="0.25">
      <c r="G37421"/>
      <c r="I37421"/>
      <c r="L37421"/>
    </row>
    <row r="37422" spans="7:12" x14ac:dyDescent="0.25">
      <c r="G37422"/>
      <c r="I37422"/>
      <c r="L37422"/>
    </row>
    <row r="37423" spans="7:12" x14ac:dyDescent="0.25">
      <c r="G37423"/>
      <c r="I37423"/>
      <c r="L37423"/>
    </row>
    <row r="37424" spans="7:12" x14ac:dyDescent="0.25">
      <c r="G37424"/>
      <c r="I37424"/>
      <c r="L37424"/>
    </row>
    <row r="37425" spans="7:12" x14ac:dyDescent="0.25">
      <c r="G37425"/>
      <c r="I37425"/>
      <c r="L37425"/>
    </row>
    <row r="37426" spans="7:12" x14ac:dyDescent="0.25">
      <c r="G37426"/>
      <c r="I37426"/>
      <c r="L37426"/>
    </row>
    <row r="37427" spans="7:12" x14ac:dyDescent="0.25">
      <c r="G37427"/>
      <c r="I37427"/>
      <c r="L37427"/>
    </row>
    <row r="37428" spans="7:12" x14ac:dyDescent="0.25">
      <c r="G37428"/>
      <c r="I37428"/>
      <c r="L37428"/>
    </row>
    <row r="37429" spans="7:12" x14ac:dyDescent="0.25">
      <c r="G37429"/>
      <c r="I37429"/>
      <c r="L37429"/>
    </row>
    <row r="37430" spans="7:12" x14ac:dyDescent="0.25">
      <c r="G37430"/>
      <c r="I37430"/>
      <c r="L37430"/>
    </row>
    <row r="37431" spans="7:12" x14ac:dyDescent="0.25">
      <c r="G37431"/>
      <c r="I37431"/>
      <c r="L37431"/>
    </row>
    <row r="37432" spans="7:12" x14ac:dyDescent="0.25">
      <c r="G37432"/>
      <c r="I37432"/>
      <c r="L37432"/>
    </row>
    <row r="37433" spans="7:12" x14ac:dyDescent="0.25">
      <c r="G37433"/>
      <c r="I37433"/>
      <c r="L37433"/>
    </row>
    <row r="37434" spans="7:12" x14ac:dyDescent="0.25">
      <c r="G37434"/>
      <c r="I37434"/>
      <c r="L37434"/>
    </row>
    <row r="37435" spans="7:12" x14ac:dyDescent="0.25">
      <c r="G37435"/>
      <c r="I37435"/>
      <c r="L37435"/>
    </row>
    <row r="37436" spans="7:12" x14ac:dyDescent="0.25">
      <c r="G37436"/>
      <c r="I37436"/>
      <c r="L37436"/>
    </row>
    <row r="37437" spans="7:12" x14ac:dyDescent="0.25">
      <c r="G37437"/>
      <c r="I37437"/>
      <c r="L37437"/>
    </row>
    <row r="37438" spans="7:12" x14ac:dyDescent="0.25">
      <c r="G37438"/>
      <c r="I37438"/>
      <c r="L37438"/>
    </row>
    <row r="37439" spans="7:12" x14ac:dyDescent="0.25">
      <c r="G37439"/>
      <c r="I37439"/>
      <c r="L37439"/>
    </row>
    <row r="37440" spans="7:12" x14ac:dyDescent="0.25">
      <c r="G37440"/>
      <c r="I37440"/>
      <c r="L37440"/>
    </row>
    <row r="37441" spans="7:12" x14ac:dyDescent="0.25">
      <c r="G37441"/>
      <c r="I37441"/>
      <c r="L37441"/>
    </row>
    <row r="37442" spans="7:12" x14ac:dyDescent="0.25">
      <c r="G37442"/>
      <c r="I37442"/>
      <c r="L37442"/>
    </row>
    <row r="37443" spans="7:12" x14ac:dyDescent="0.25">
      <c r="G37443"/>
      <c r="I37443"/>
      <c r="L37443"/>
    </row>
    <row r="37444" spans="7:12" x14ac:dyDescent="0.25">
      <c r="G37444"/>
      <c r="I37444"/>
      <c r="L37444"/>
    </row>
    <row r="37445" spans="7:12" x14ac:dyDescent="0.25">
      <c r="G37445"/>
      <c r="I37445"/>
      <c r="L37445"/>
    </row>
    <row r="37446" spans="7:12" x14ac:dyDescent="0.25">
      <c r="G37446"/>
      <c r="I37446"/>
      <c r="L37446"/>
    </row>
    <row r="37447" spans="7:12" x14ac:dyDescent="0.25">
      <c r="G37447"/>
      <c r="I37447"/>
      <c r="L37447"/>
    </row>
    <row r="37448" spans="7:12" x14ac:dyDescent="0.25">
      <c r="G37448"/>
      <c r="I37448"/>
      <c r="L37448"/>
    </row>
    <row r="37449" spans="7:12" x14ac:dyDescent="0.25">
      <c r="G37449"/>
      <c r="I37449"/>
      <c r="L37449"/>
    </row>
    <row r="37450" spans="7:12" x14ac:dyDescent="0.25">
      <c r="G37450"/>
      <c r="I37450"/>
      <c r="L37450"/>
    </row>
    <row r="37451" spans="7:12" x14ac:dyDescent="0.25">
      <c r="G37451"/>
      <c r="I37451"/>
      <c r="L37451"/>
    </row>
    <row r="37452" spans="7:12" x14ac:dyDescent="0.25">
      <c r="G37452"/>
      <c r="I37452"/>
      <c r="L37452"/>
    </row>
    <row r="37453" spans="7:12" x14ac:dyDescent="0.25">
      <c r="G37453"/>
      <c r="I37453"/>
      <c r="L37453"/>
    </row>
    <row r="37454" spans="7:12" x14ac:dyDescent="0.25">
      <c r="G37454"/>
      <c r="I37454"/>
      <c r="L37454"/>
    </row>
    <row r="37455" spans="7:12" x14ac:dyDescent="0.25">
      <c r="G37455"/>
      <c r="I37455"/>
      <c r="L37455"/>
    </row>
    <row r="37456" spans="7:12" x14ac:dyDescent="0.25">
      <c r="G37456"/>
      <c r="I37456"/>
      <c r="L37456"/>
    </row>
    <row r="37457" spans="7:12" x14ac:dyDescent="0.25">
      <c r="G37457"/>
      <c r="I37457"/>
      <c r="L37457"/>
    </row>
    <row r="37458" spans="7:12" x14ac:dyDescent="0.25">
      <c r="G37458"/>
      <c r="I37458"/>
      <c r="L37458"/>
    </row>
    <row r="37459" spans="7:12" x14ac:dyDescent="0.25">
      <c r="G37459"/>
      <c r="I37459"/>
      <c r="L37459"/>
    </row>
    <row r="37460" spans="7:12" x14ac:dyDescent="0.25">
      <c r="G37460"/>
      <c r="I37460"/>
      <c r="L37460"/>
    </row>
    <row r="37461" spans="7:12" x14ac:dyDescent="0.25">
      <c r="G37461"/>
      <c r="I37461"/>
      <c r="L37461"/>
    </row>
    <row r="37462" spans="7:12" x14ac:dyDescent="0.25">
      <c r="G37462"/>
      <c r="I37462"/>
      <c r="L37462"/>
    </row>
    <row r="37463" spans="7:12" x14ac:dyDescent="0.25">
      <c r="G37463"/>
      <c r="I37463"/>
      <c r="L37463"/>
    </row>
    <row r="37464" spans="7:12" x14ac:dyDescent="0.25">
      <c r="G37464"/>
      <c r="I37464"/>
      <c r="L37464"/>
    </row>
    <row r="37465" spans="7:12" x14ac:dyDescent="0.25">
      <c r="G37465"/>
      <c r="I37465"/>
      <c r="L37465"/>
    </row>
    <row r="37466" spans="7:12" x14ac:dyDescent="0.25">
      <c r="G37466"/>
      <c r="I37466"/>
      <c r="L37466"/>
    </row>
    <row r="37467" spans="7:12" x14ac:dyDescent="0.25">
      <c r="G37467"/>
      <c r="I37467"/>
      <c r="L37467"/>
    </row>
    <row r="37468" spans="7:12" x14ac:dyDescent="0.25">
      <c r="G37468"/>
      <c r="I37468"/>
      <c r="L37468"/>
    </row>
    <row r="37469" spans="7:12" x14ac:dyDescent="0.25">
      <c r="G37469"/>
      <c r="I37469"/>
      <c r="L37469"/>
    </row>
    <row r="37470" spans="7:12" x14ac:dyDescent="0.25">
      <c r="G37470"/>
      <c r="I37470"/>
      <c r="L37470"/>
    </row>
    <row r="37471" spans="7:12" x14ac:dyDescent="0.25">
      <c r="G37471"/>
      <c r="I37471"/>
      <c r="L37471"/>
    </row>
    <row r="37472" spans="7:12" x14ac:dyDescent="0.25">
      <c r="G37472"/>
      <c r="I37472"/>
      <c r="L37472"/>
    </row>
    <row r="37473" spans="7:12" x14ac:dyDescent="0.25">
      <c r="G37473"/>
      <c r="I37473"/>
      <c r="L37473"/>
    </row>
    <row r="37474" spans="7:12" x14ac:dyDescent="0.25">
      <c r="G37474"/>
      <c r="I37474"/>
      <c r="L37474"/>
    </row>
    <row r="37475" spans="7:12" x14ac:dyDescent="0.25">
      <c r="G37475"/>
      <c r="I37475"/>
      <c r="L37475"/>
    </row>
    <row r="37476" spans="7:12" x14ac:dyDescent="0.25">
      <c r="G37476"/>
      <c r="I37476"/>
      <c r="L37476"/>
    </row>
    <row r="37477" spans="7:12" x14ac:dyDescent="0.25">
      <c r="G37477"/>
      <c r="I37477"/>
      <c r="L37477"/>
    </row>
    <row r="37478" spans="7:12" x14ac:dyDescent="0.25">
      <c r="G37478"/>
      <c r="I37478"/>
      <c r="L37478"/>
    </row>
    <row r="37479" spans="7:12" x14ac:dyDescent="0.25">
      <c r="G37479"/>
      <c r="I37479"/>
      <c r="L37479"/>
    </row>
    <row r="37480" spans="7:12" x14ac:dyDescent="0.25">
      <c r="G37480"/>
      <c r="I37480"/>
      <c r="L37480"/>
    </row>
    <row r="37481" spans="7:12" x14ac:dyDescent="0.25">
      <c r="G37481"/>
      <c r="I37481"/>
      <c r="L37481"/>
    </row>
    <row r="37482" spans="7:12" x14ac:dyDescent="0.25">
      <c r="G37482"/>
      <c r="I37482"/>
      <c r="L37482"/>
    </row>
    <row r="37483" spans="7:12" x14ac:dyDescent="0.25">
      <c r="G37483"/>
      <c r="I37483"/>
      <c r="L37483"/>
    </row>
    <row r="37484" spans="7:12" x14ac:dyDescent="0.25">
      <c r="G37484"/>
      <c r="I37484"/>
      <c r="L37484"/>
    </row>
    <row r="37485" spans="7:12" x14ac:dyDescent="0.25">
      <c r="G37485"/>
      <c r="I37485"/>
      <c r="L37485"/>
    </row>
    <row r="37486" spans="7:12" x14ac:dyDescent="0.25">
      <c r="G37486"/>
      <c r="I37486"/>
      <c r="L37486"/>
    </row>
    <row r="37487" spans="7:12" x14ac:dyDescent="0.25">
      <c r="G37487"/>
      <c r="I37487"/>
      <c r="L37487"/>
    </row>
    <row r="37488" spans="7:12" x14ac:dyDescent="0.25">
      <c r="G37488"/>
      <c r="I37488"/>
      <c r="L37488"/>
    </row>
    <row r="37489" spans="7:12" x14ac:dyDescent="0.25">
      <c r="G37489"/>
      <c r="I37489"/>
      <c r="L37489"/>
    </row>
    <row r="37490" spans="7:12" x14ac:dyDescent="0.25">
      <c r="G37490"/>
      <c r="I37490"/>
      <c r="L37490"/>
    </row>
    <row r="37491" spans="7:12" x14ac:dyDescent="0.25">
      <c r="G37491"/>
      <c r="I37491"/>
      <c r="L37491"/>
    </row>
    <row r="37492" spans="7:12" x14ac:dyDescent="0.25">
      <c r="G37492"/>
      <c r="I37492"/>
      <c r="L37492"/>
    </row>
    <row r="37493" spans="7:12" x14ac:dyDescent="0.25">
      <c r="G37493"/>
      <c r="I37493"/>
      <c r="L37493"/>
    </row>
    <row r="37494" spans="7:12" x14ac:dyDescent="0.25">
      <c r="G37494"/>
      <c r="I37494"/>
      <c r="L37494"/>
    </row>
    <row r="37495" spans="7:12" x14ac:dyDescent="0.25">
      <c r="G37495"/>
      <c r="I37495"/>
      <c r="L37495"/>
    </row>
    <row r="37496" spans="7:12" x14ac:dyDescent="0.25">
      <c r="G37496"/>
      <c r="I37496"/>
      <c r="L37496"/>
    </row>
    <row r="37497" spans="7:12" x14ac:dyDescent="0.25">
      <c r="G37497"/>
      <c r="I37497"/>
      <c r="L37497"/>
    </row>
    <row r="37498" spans="7:12" x14ac:dyDescent="0.25">
      <c r="G37498"/>
      <c r="I37498"/>
      <c r="L37498"/>
    </row>
    <row r="37499" spans="7:12" x14ac:dyDescent="0.25">
      <c r="G37499"/>
      <c r="I37499"/>
      <c r="L37499"/>
    </row>
    <row r="37500" spans="7:12" x14ac:dyDescent="0.25">
      <c r="G37500"/>
      <c r="I37500"/>
      <c r="L37500"/>
    </row>
    <row r="37501" spans="7:12" x14ac:dyDescent="0.25">
      <c r="G37501"/>
      <c r="I37501"/>
      <c r="L37501"/>
    </row>
    <row r="37502" spans="7:12" x14ac:dyDescent="0.25">
      <c r="G37502"/>
      <c r="I37502"/>
      <c r="L37502"/>
    </row>
    <row r="37503" spans="7:12" x14ac:dyDescent="0.25">
      <c r="G37503"/>
      <c r="I37503"/>
      <c r="L37503"/>
    </row>
    <row r="37504" spans="7:12" x14ac:dyDescent="0.25">
      <c r="G37504"/>
      <c r="I37504"/>
      <c r="L37504"/>
    </row>
    <row r="37505" spans="7:12" x14ac:dyDescent="0.25">
      <c r="G37505"/>
      <c r="I37505"/>
      <c r="L37505"/>
    </row>
    <row r="37506" spans="7:12" x14ac:dyDescent="0.25">
      <c r="G37506"/>
      <c r="I37506"/>
      <c r="L37506"/>
    </row>
    <row r="37507" spans="7:12" x14ac:dyDescent="0.25">
      <c r="G37507"/>
      <c r="I37507"/>
      <c r="L37507"/>
    </row>
    <row r="37508" spans="7:12" x14ac:dyDescent="0.25">
      <c r="G37508"/>
      <c r="I37508"/>
      <c r="L37508"/>
    </row>
    <row r="37509" spans="7:12" x14ac:dyDescent="0.25">
      <c r="G37509"/>
      <c r="I37509"/>
      <c r="L37509"/>
    </row>
    <row r="37510" spans="7:12" x14ac:dyDescent="0.25">
      <c r="G37510"/>
      <c r="I37510"/>
      <c r="L37510"/>
    </row>
    <row r="37511" spans="7:12" x14ac:dyDescent="0.25">
      <c r="G37511"/>
      <c r="I37511"/>
      <c r="L37511"/>
    </row>
    <row r="37512" spans="7:12" x14ac:dyDescent="0.25">
      <c r="G37512"/>
      <c r="I37512"/>
      <c r="L37512"/>
    </row>
    <row r="37513" spans="7:12" x14ac:dyDescent="0.25">
      <c r="G37513"/>
      <c r="I37513"/>
      <c r="L37513"/>
    </row>
    <row r="37514" spans="7:12" x14ac:dyDescent="0.25">
      <c r="G37514"/>
      <c r="I37514"/>
      <c r="L37514"/>
    </row>
    <row r="37515" spans="7:12" x14ac:dyDescent="0.25">
      <c r="G37515"/>
      <c r="I37515"/>
      <c r="L37515"/>
    </row>
    <row r="37516" spans="7:12" x14ac:dyDescent="0.25">
      <c r="G37516"/>
      <c r="I37516"/>
      <c r="L37516"/>
    </row>
    <row r="37517" spans="7:12" x14ac:dyDescent="0.25">
      <c r="G37517"/>
      <c r="I37517"/>
      <c r="L37517"/>
    </row>
    <row r="37518" spans="7:12" x14ac:dyDescent="0.25">
      <c r="G37518"/>
      <c r="I37518"/>
      <c r="L37518"/>
    </row>
    <row r="37519" spans="7:12" x14ac:dyDescent="0.25">
      <c r="G37519"/>
      <c r="I37519"/>
      <c r="L37519"/>
    </row>
    <row r="37520" spans="7:12" x14ac:dyDescent="0.25">
      <c r="G37520"/>
      <c r="I37520"/>
      <c r="L37520"/>
    </row>
    <row r="37521" spans="7:12" x14ac:dyDescent="0.25">
      <c r="G37521"/>
      <c r="I37521"/>
      <c r="L37521"/>
    </row>
    <row r="37522" spans="7:12" x14ac:dyDescent="0.25">
      <c r="G37522"/>
      <c r="I37522"/>
      <c r="L37522"/>
    </row>
    <row r="37523" spans="7:12" x14ac:dyDescent="0.25">
      <c r="G37523"/>
      <c r="I37523"/>
      <c r="L37523"/>
    </row>
    <row r="37524" spans="7:12" x14ac:dyDescent="0.25">
      <c r="G37524"/>
      <c r="I37524"/>
      <c r="L37524"/>
    </row>
    <row r="37525" spans="7:12" x14ac:dyDescent="0.25">
      <c r="G37525"/>
      <c r="I37525"/>
      <c r="L37525"/>
    </row>
    <row r="37526" spans="7:12" x14ac:dyDescent="0.25">
      <c r="G37526"/>
      <c r="I37526"/>
      <c r="L37526"/>
    </row>
    <row r="37527" spans="7:12" x14ac:dyDescent="0.25">
      <c r="G37527"/>
      <c r="I37527"/>
      <c r="L37527"/>
    </row>
    <row r="37528" spans="7:12" x14ac:dyDescent="0.25">
      <c r="G37528"/>
      <c r="I37528"/>
      <c r="L37528"/>
    </row>
    <row r="37529" spans="7:12" x14ac:dyDescent="0.25">
      <c r="G37529"/>
      <c r="I37529"/>
      <c r="L37529"/>
    </row>
    <row r="37530" spans="7:12" x14ac:dyDescent="0.25">
      <c r="G37530"/>
      <c r="I37530"/>
      <c r="L37530"/>
    </row>
    <row r="37531" spans="7:12" x14ac:dyDescent="0.25">
      <c r="G37531"/>
      <c r="I37531"/>
      <c r="L37531"/>
    </row>
    <row r="37532" spans="7:12" x14ac:dyDescent="0.25">
      <c r="G37532"/>
      <c r="I37532"/>
      <c r="L37532"/>
    </row>
    <row r="37533" spans="7:12" x14ac:dyDescent="0.25">
      <c r="G37533"/>
      <c r="I37533"/>
      <c r="L37533"/>
    </row>
    <row r="37534" spans="7:12" x14ac:dyDescent="0.25">
      <c r="G37534"/>
      <c r="I37534"/>
      <c r="L37534"/>
    </row>
    <row r="37535" spans="7:12" x14ac:dyDescent="0.25">
      <c r="G37535"/>
      <c r="I37535"/>
      <c r="L37535"/>
    </row>
    <row r="37536" spans="7:12" x14ac:dyDescent="0.25">
      <c r="G37536"/>
      <c r="I37536"/>
      <c r="L37536"/>
    </row>
    <row r="37537" spans="7:12" x14ac:dyDescent="0.25">
      <c r="G37537"/>
      <c r="I37537"/>
      <c r="L37537"/>
    </row>
    <row r="37538" spans="7:12" x14ac:dyDescent="0.25">
      <c r="G37538"/>
      <c r="I37538"/>
      <c r="L37538"/>
    </row>
    <row r="37539" spans="7:12" x14ac:dyDescent="0.25">
      <c r="G37539"/>
      <c r="I37539"/>
      <c r="L37539"/>
    </row>
    <row r="37540" spans="7:12" x14ac:dyDescent="0.25">
      <c r="G37540"/>
      <c r="I37540"/>
      <c r="L37540"/>
    </row>
    <row r="37541" spans="7:12" x14ac:dyDescent="0.25">
      <c r="G37541"/>
      <c r="I37541"/>
      <c r="L37541"/>
    </row>
    <row r="37542" spans="7:12" x14ac:dyDescent="0.25">
      <c r="G37542"/>
      <c r="I37542"/>
      <c r="L37542"/>
    </row>
    <row r="37543" spans="7:12" x14ac:dyDescent="0.25">
      <c r="G37543"/>
      <c r="I37543"/>
      <c r="L37543"/>
    </row>
    <row r="37544" spans="7:12" x14ac:dyDescent="0.25">
      <c r="G37544"/>
      <c r="I37544"/>
      <c r="L37544"/>
    </row>
    <row r="37545" spans="7:12" x14ac:dyDescent="0.25">
      <c r="G37545"/>
      <c r="I37545"/>
      <c r="L37545"/>
    </row>
    <row r="37546" spans="7:12" x14ac:dyDescent="0.25">
      <c r="G37546"/>
      <c r="I37546"/>
      <c r="L37546"/>
    </row>
    <row r="37547" spans="7:12" x14ac:dyDescent="0.25">
      <c r="G37547"/>
      <c r="I37547"/>
      <c r="L37547"/>
    </row>
    <row r="37548" spans="7:12" x14ac:dyDescent="0.25">
      <c r="G37548"/>
      <c r="I37548"/>
      <c r="L37548"/>
    </row>
    <row r="37549" spans="7:12" x14ac:dyDescent="0.25">
      <c r="G37549"/>
      <c r="I37549"/>
      <c r="L37549"/>
    </row>
    <row r="37550" spans="7:12" x14ac:dyDescent="0.25">
      <c r="G37550"/>
      <c r="I37550"/>
      <c r="L37550"/>
    </row>
    <row r="37551" spans="7:12" x14ac:dyDescent="0.25">
      <c r="G37551"/>
      <c r="I37551"/>
      <c r="L37551"/>
    </row>
    <row r="37552" spans="7:12" x14ac:dyDescent="0.25">
      <c r="G37552"/>
      <c r="I37552"/>
      <c r="L37552"/>
    </row>
    <row r="37553" spans="7:12" x14ac:dyDescent="0.25">
      <c r="G37553"/>
      <c r="I37553"/>
      <c r="L37553"/>
    </row>
    <row r="37554" spans="7:12" x14ac:dyDescent="0.25">
      <c r="G37554"/>
      <c r="I37554"/>
      <c r="L37554"/>
    </row>
    <row r="37555" spans="7:12" x14ac:dyDescent="0.25">
      <c r="G37555"/>
      <c r="I37555"/>
      <c r="L37555"/>
    </row>
    <row r="37556" spans="7:12" x14ac:dyDescent="0.25">
      <c r="G37556"/>
      <c r="I37556"/>
      <c r="L37556"/>
    </row>
    <row r="37557" spans="7:12" x14ac:dyDescent="0.25">
      <c r="G37557"/>
      <c r="I37557"/>
      <c r="L37557"/>
    </row>
    <row r="37558" spans="7:12" x14ac:dyDescent="0.25">
      <c r="G37558"/>
      <c r="I37558"/>
      <c r="L37558"/>
    </row>
    <row r="37559" spans="7:12" x14ac:dyDescent="0.25">
      <c r="G37559"/>
      <c r="I37559"/>
      <c r="L37559"/>
    </row>
    <row r="37560" spans="7:12" x14ac:dyDescent="0.25">
      <c r="G37560"/>
      <c r="I37560"/>
      <c r="L37560"/>
    </row>
    <row r="37561" spans="7:12" x14ac:dyDescent="0.25">
      <c r="G37561"/>
      <c r="I37561"/>
      <c r="L37561"/>
    </row>
    <row r="37562" spans="7:12" x14ac:dyDescent="0.25">
      <c r="G37562"/>
      <c r="I37562"/>
      <c r="L37562"/>
    </row>
    <row r="37563" spans="7:12" x14ac:dyDescent="0.25">
      <c r="G37563"/>
      <c r="I37563"/>
      <c r="L37563"/>
    </row>
    <row r="37564" spans="7:12" x14ac:dyDescent="0.25">
      <c r="G37564"/>
      <c r="I37564"/>
      <c r="L37564"/>
    </row>
    <row r="37565" spans="7:12" x14ac:dyDescent="0.25">
      <c r="G37565"/>
      <c r="I37565"/>
      <c r="L37565"/>
    </row>
    <row r="37566" spans="7:12" x14ac:dyDescent="0.25">
      <c r="G37566"/>
      <c r="I37566"/>
      <c r="L37566"/>
    </row>
    <row r="37567" spans="7:12" x14ac:dyDescent="0.25">
      <c r="G37567"/>
      <c r="I37567"/>
      <c r="L37567"/>
    </row>
    <row r="37568" spans="7:12" x14ac:dyDescent="0.25">
      <c r="G37568"/>
      <c r="I37568"/>
      <c r="L37568"/>
    </row>
    <row r="37569" spans="7:12" x14ac:dyDescent="0.25">
      <c r="G37569"/>
      <c r="I37569"/>
      <c r="L37569"/>
    </row>
    <row r="37570" spans="7:12" x14ac:dyDescent="0.25">
      <c r="G37570"/>
      <c r="I37570"/>
      <c r="L37570"/>
    </row>
    <row r="37571" spans="7:12" x14ac:dyDescent="0.25">
      <c r="G37571"/>
      <c r="I37571"/>
      <c r="L37571"/>
    </row>
    <row r="37572" spans="7:12" x14ac:dyDescent="0.25">
      <c r="G37572"/>
      <c r="I37572"/>
      <c r="L37572"/>
    </row>
    <row r="37573" spans="7:12" x14ac:dyDescent="0.25">
      <c r="G37573"/>
      <c r="I37573"/>
      <c r="L37573"/>
    </row>
    <row r="37574" spans="7:12" x14ac:dyDescent="0.25">
      <c r="G37574"/>
      <c r="I37574"/>
      <c r="L37574"/>
    </row>
    <row r="37575" spans="7:12" x14ac:dyDescent="0.25">
      <c r="G37575"/>
      <c r="I37575"/>
      <c r="L37575"/>
    </row>
    <row r="37576" spans="7:12" x14ac:dyDescent="0.25">
      <c r="G37576"/>
      <c r="I37576"/>
      <c r="L37576"/>
    </row>
    <row r="37577" spans="7:12" x14ac:dyDescent="0.25">
      <c r="G37577"/>
      <c r="I37577"/>
      <c r="L37577"/>
    </row>
    <row r="37578" spans="7:12" x14ac:dyDescent="0.25">
      <c r="G37578"/>
      <c r="I37578"/>
      <c r="L37578"/>
    </row>
    <row r="37579" spans="7:12" x14ac:dyDescent="0.25">
      <c r="G37579"/>
      <c r="I37579"/>
      <c r="L37579"/>
    </row>
    <row r="37580" spans="7:12" x14ac:dyDescent="0.25">
      <c r="G37580"/>
      <c r="I37580"/>
      <c r="L37580"/>
    </row>
    <row r="37581" spans="7:12" x14ac:dyDescent="0.25">
      <c r="G37581"/>
      <c r="I37581"/>
      <c r="L37581"/>
    </row>
    <row r="37582" spans="7:12" x14ac:dyDescent="0.25">
      <c r="G37582"/>
      <c r="I37582"/>
      <c r="L37582"/>
    </row>
    <row r="37583" spans="7:12" x14ac:dyDescent="0.25">
      <c r="G37583"/>
      <c r="I37583"/>
      <c r="L37583"/>
    </row>
    <row r="37584" spans="7:12" x14ac:dyDescent="0.25">
      <c r="G37584"/>
      <c r="I37584"/>
      <c r="L37584"/>
    </row>
    <row r="37585" spans="7:12" x14ac:dyDescent="0.25">
      <c r="G37585"/>
      <c r="I37585"/>
      <c r="L37585"/>
    </row>
    <row r="37586" spans="7:12" x14ac:dyDescent="0.25">
      <c r="G37586"/>
      <c r="I37586"/>
      <c r="L37586"/>
    </row>
    <row r="37587" spans="7:12" x14ac:dyDescent="0.25">
      <c r="G37587"/>
      <c r="I37587"/>
      <c r="L37587"/>
    </row>
    <row r="37588" spans="7:12" x14ac:dyDescent="0.25">
      <c r="G37588"/>
      <c r="I37588"/>
      <c r="L37588"/>
    </row>
    <row r="37589" spans="7:12" x14ac:dyDescent="0.25">
      <c r="G37589"/>
      <c r="I37589"/>
      <c r="L37589"/>
    </row>
    <row r="37590" spans="7:12" x14ac:dyDescent="0.25">
      <c r="G37590"/>
      <c r="I37590"/>
      <c r="L37590"/>
    </row>
    <row r="37591" spans="7:12" x14ac:dyDescent="0.25">
      <c r="G37591"/>
      <c r="I37591"/>
      <c r="L37591"/>
    </row>
    <row r="37592" spans="7:12" x14ac:dyDescent="0.25">
      <c r="G37592"/>
      <c r="I37592"/>
      <c r="L37592"/>
    </row>
    <row r="37593" spans="7:12" x14ac:dyDescent="0.25">
      <c r="G37593"/>
      <c r="I37593"/>
      <c r="L37593"/>
    </row>
    <row r="37594" spans="7:12" x14ac:dyDescent="0.25">
      <c r="G37594"/>
      <c r="I37594"/>
      <c r="L37594"/>
    </row>
    <row r="37595" spans="7:12" x14ac:dyDescent="0.25">
      <c r="G37595"/>
      <c r="I37595"/>
      <c r="L37595"/>
    </row>
    <row r="37596" spans="7:12" x14ac:dyDescent="0.25">
      <c r="G37596"/>
      <c r="I37596"/>
      <c r="L37596"/>
    </row>
    <row r="37597" spans="7:12" x14ac:dyDescent="0.25">
      <c r="G37597"/>
      <c r="I37597"/>
      <c r="L37597"/>
    </row>
    <row r="37598" spans="7:12" x14ac:dyDescent="0.25">
      <c r="G37598"/>
      <c r="I37598"/>
      <c r="L37598"/>
    </row>
    <row r="37599" spans="7:12" x14ac:dyDescent="0.25">
      <c r="G37599"/>
      <c r="I37599"/>
      <c r="L37599"/>
    </row>
    <row r="37600" spans="7:12" x14ac:dyDescent="0.25">
      <c r="G37600"/>
      <c r="I37600"/>
      <c r="L37600"/>
    </row>
    <row r="37601" spans="7:12" x14ac:dyDescent="0.25">
      <c r="G37601"/>
      <c r="I37601"/>
      <c r="L37601"/>
    </row>
    <row r="37602" spans="7:12" x14ac:dyDescent="0.25">
      <c r="G37602"/>
      <c r="I37602"/>
      <c r="L37602"/>
    </row>
    <row r="37603" spans="7:12" x14ac:dyDescent="0.25">
      <c r="G37603"/>
      <c r="I37603"/>
      <c r="L37603"/>
    </row>
    <row r="37604" spans="7:12" x14ac:dyDescent="0.25">
      <c r="G37604"/>
      <c r="I37604"/>
      <c r="L37604"/>
    </row>
    <row r="37605" spans="7:12" x14ac:dyDescent="0.25">
      <c r="G37605"/>
      <c r="I37605"/>
      <c r="L37605"/>
    </row>
    <row r="37606" spans="7:12" x14ac:dyDescent="0.25">
      <c r="G37606"/>
      <c r="I37606"/>
      <c r="L37606"/>
    </row>
    <row r="37607" spans="7:12" x14ac:dyDescent="0.25">
      <c r="G37607"/>
      <c r="I37607"/>
      <c r="L37607"/>
    </row>
    <row r="37608" spans="7:12" x14ac:dyDescent="0.25">
      <c r="G37608"/>
      <c r="I37608"/>
      <c r="L37608"/>
    </row>
    <row r="37609" spans="7:12" x14ac:dyDescent="0.25">
      <c r="G37609"/>
      <c r="I37609"/>
      <c r="L37609"/>
    </row>
    <row r="37610" spans="7:12" x14ac:dyDescent="0.25">
      <c r="G37610"/>
      <c r="I37610"/>
      <c r="L37610"/>
    </row>
    <row r="37611" spans="7:12" x14ac:dyDescent="0.25">
      <c r="G37611"/>
      <c r="I37611"/>
      <c r="L37611"/>
    </row>
    <row r="37612" spans="7:12" x14ac:dyDescent="0.25">
      <c r="G37612"/>
      <c r="I37612"/>
      <c r="L37612"/>
    </row>
    <row r="37613" spans="7:12" x14ac:dyDescent="0.25">
      <c r="G37613"/>
      <c r="I37613"/>
      <c r="L37613"/>
    </row>
    <row r="37614" spans="7:12" x14ac:dyDescent="0.25">
      <c r="G37614"/>
      <c r="I37614"/>
      <c r="L37614"/>
    </row>
    <row r="37615" spans="7:12" x14ac:dyDescent="0.25">
      <c r="G37615"/>
      <c r="I37615"/>
      <c r="L37615"/>
    </row>
    <row r="37616" spans="7:12" x14ac:dyDescent="0.25">
      <c r="G37616"/>
      <c r="I37616"/>
      <c r="L37616"/>
    </row>
    <row r="37617" spans="7:12" x14ac:dyDescent="0.25">
      <c r="G37617"/>
      <c r="I37617"/>
      <c r="L37617"/>
    </row>
    <row r="37618" spans="7:12" x14ac:dyDescent="0.25">
      <c r="G37618"/>
      <c r="I37618"/>
      <c r="L37618"/>
    </row>
    <row r="37619" spans="7:12" x14ac:dyDescent="0.25">
      <c r="G37619"/>
      <c r="I37619"/>
      <c r="L37619"/>
    </row>
    <row r="37620" spans="7:12" x14ac:dyDescent="0.25">
      <c r="G37620"/>
      <c r="I37620"/>
      <c r="L37620"/>
    </row>
    <row r="37621" spans="7:12" x14ac:dyDescent="0.25">
      <c r="G37621"/>
      <c r="I37621"/>
      <c r="L37621"/>
    </row>
    <row r="37622" spans="7:12" x14ac:dyDescent="0.25">
      <c r="G37622"/>
      <c r="I37622"/>
      <c r="L37622"/>
    </row>
    <row r="37623" spans="7:12" x14ac:dyDescent="0.25">
      <c r="G37623"/>
      <c r="I37623"/>
      <c r="L37623"/>
    </row>
    <row r="37624" spans="7:12" x14ac:dyDescent="0.25">
      <c r="G37624"/>
      <c r="I37624"/>
      <c r="L37624"/>
    </row>
    <row r="37625" spans="7:12" x14ac:dyDescent="0.25">
      <c r="G37625"/>
      <c r="I37625"/>
      <c r="L37625"/>
    </row>
    <row r="37626" spans="7:12" x14ac:dyDescent="0.25">
      <c r="G37626"/>
      <c r="I37626"/>
      <c r="L37626"/>
    </row>
    <row r="37627" spans="7:12" x14ac:dyDescent="0.25">
      <c r="G37627"/>
      <c r="I37627"/>
      <c r="L37627"/>
    </row>
    <row r="37628" spans="7:12" x14ac:dyDescent="0.25">
      <c r="G37628"/>
      <c r="I37628"/>
      <c r="L37628"/>
    </row>
    <row r="37629" spans="7:12" x14ac:dyDescent="0.25">
      <c r="G37629"/>
      <c r="I37629"/>
      <c r="L37629"/>
    </row>
    <row r="37630" spans="7:12" x14ac:dyDescent="0.25">
      <c r="G37630"/>
      <c r="I37630"/>
      <c r="L37630"/>
    </row>
    <row r="37631" spans="7:12" x14ac:dyDescent="0.25">
      <c r="G37631"/>
      <c r="I37631"/>
      <c r="L37631"/>
    </row>
    <row r="37632" spans="7:12" x14ac:dyDescent="0.25">
      <c r="G37632"/>
      <c r="I37632"/>
      <c r="L37632"/>
    </row>
    <row r="37633" spans="7:12" x14ac:dyDescent="0.25">
      <c r="G37633"/>
      <c r="I37633"/>
      <c r="L37633"/>
    </row>
    <row r="37634" spans="7:12" x14ac:dyDescent="0.25">
      <c r="G37634"/>
      <c r="I37634"/>
      <c r="L37634"/>
    </row>
    <row r="37635" spans="7:12" x14ac:dyDescent="0.25">
      <c r="G37635"/>
      <c r="I37635"/>
      <c r="L37635"/>
    </row>
    <row r="37636" spans="7:12" x14ac:dyDescent="0.25">
      <c r="G37636"/>
      <c r="I37636"/>
      <c r="L37636"/>
    </row>
    <row r="37637" spans="7:12" x14ac:dyDescent="0.25">
      <c r="G37637"/>
      <c r="I37637"/>
      <c r="L37637"/>
    </row>
    <row r="37638" spans="7:12" x14ac:dyDescent="0.25">
      <c r="G37638"/>
      <c r="I37638"/>
      <c r="L37638"/>
    </row>
    <row r="37639" spans="7:12" x14ac:dyDescent="0.25">
      <c r="G37639"/>
      <c r="I37639"/>
      <c r="L37639"/>
    </row>
    <row r="37640" spans="7:12" x14ac:dyDescent="0.25">
      <c r="G37640"/>
      <c r="I37640"/>
      <c r="L37640"/>
    </row>
    <row r="37641" spans="7:12" x14ac:dyDescent="0.25">
      <c r="G37641"/>
      <c r="I37641"/>
      <c r="L37641"/>
    </row>
    <row r="37642" spans="7:12" x14ac:dyDescent="0.25">
      <c r="G37642"/>
      <c r="I37642"/>
      <c r="L37642"/>
    </row>
    <row r="37643" spans="7:12" x14ac:dyDescent="0.25">
      <c r="G37643"/>
      <c r="I37643"/>
      <c r="L37643"/>
    </row>
    <row r="37644" spans="7:12" x14ac:dyDescent="0.25">
      <c r="G37644"/>
      <c r="I37644"/>
      <c r="L37644"/>
    </row>
    <row r="37645" spans="7:12" x14ac:dyDescent="0.25">
      <c r="G37645"/>
      <c r="I37645"/>
      <c r="L37645"/>
    </row>
    <row r="37646" spans="7:12" x14ac:dyDescent="0.25">
      <c r="G37646"/>
      <c r="I37646"/>
      <c r="L37646"/>
    </row>
    <row r="37647" spans="7:12" x14ac:dyDescent="0.25">
      <c r="G37647"/>
      <c r="I37647"/>
      <c r="L37647"/>
    </row>
    <row r="37648" spans="7:12" x14ac:dyDescent="0.25">
      <c r="G37648"/>
      <c r="I37648"/>
      <c r="L37648"/>
    </row>
    <row r="37649" spans="7:12" x14ac:dyDescent="0.25">
      <c r="G37649"/>
      <c r="I37649"/>
      <c r="L37649"/>
    </row>
    <row r="37650" spans="7:12" x14ac:dyDescent="0.25">
      <c r="G37650"/>
      <c r="I37650"/>
      <c r="L37650"/>
    </row>
    <row r="37651" spans="7:12" x14ac:dyDescent="0.25">
      <c r="G37651"/>
      <c r="I37651"/>
      <c r="L37651"/>
    </row>
    <row r="37652" spans="7:12" x14ac:dyDescent="0.25">
      <c r="G37652"/>
      <c r="I37652"/>
      <c r="L37652"/>
    </row>
    <row r="37653" spans="7:12" x14ac:dyDescent="0.25">
      <c r="G37653"/>
      <c r="I37653"/>
      <c r="L37653"/>
    </row>
    <row r="37654" spans="7:12" x14ac:dyDescent="0.25">
      <c r="G37654"/>
      <c r="I37654"/>
      <c r="L37654"/>
    </row>
    <row r="37655" spans="7:12" x14ac:dyDescent="0.25">
      <c r="G37655"/>
      <c r="I37655"/>
      <c r="L37655"/>
    </row>
    <row r="37656" spans="7:12" x14ac:dyDescent="0.25">
      <c r="G37656"/>
      <c r="I37656"/>
      <c r="L37656"/>
    </row>
    <row r="37657" spans="7:12" x14ac:dyDescent="0.25">
      <c r="G37657"/>
      <c r="I37657"/>
      <c r="L37657"/>
    </row>
    <row r="37658" spans="7:12" x14ac:dyDescent="0.25">
      <c r="G37658"/>
      <c r="I37658"/>
      <c r="L37658"/>
    </row>
    <row r="37659" spans="7:12" x14ac:dyDescent="0.25">
      <c r="G37659"/>
      <c r="I37659"/>
      <c r="L37659"/>
    </row>
    <row r="37660" spans="7:12" x14ac:dyDescent="0.25">
      <c r="G37660"/>
      <c r="I37660"/>
      <c r="L37660"/>
    </row>
    <row r="37661" spans="7:12" x14ac:dyDescent="0.25">
      <c r="G37661"/>
      <c r="I37661"/>
      <c r="L37661"/>
    </row>
    <row r="37662" spans="7:12" x14ac:dyDescent="0.25">
      <c r="G37662"/>
      <c r="I37662"/>
      <c r="L37662"/>
    </row>
    <row r="37663" spans="7:12" x14ac:dyDescent="0.25">
      <c r="G37663"/>
      <c r="I37663"/>
      <c r="L37663"/>
    </row>
    <row r="37664" spans="7:12" x14ac:dyDescent="0.25">
      <c r="G37664"/>
      <c r="I37664"/>
      <c r="L37664"/>
    </row>
    <row r="37665" spans="7:12" x14ac:dyDescent="0.25">
      <c r="G37665"/>
      <c r="I37665"/>
      <c r="L37665"/>
    </row>
    <row r="37666" spans="7:12" x14ac:dyDescent="0.25">
      <c r="G37666"/>
      <c r="I37666"/>
      <c r="L37666"/>
    </row>
    <row r="37667" spans="7:12" x14ac:dyDescent="0.25">
      <c r="G37667"/>
      <c r="I37667"/>
      <c r="L37667"/>
    </row>
    <row r="37668" spans="7:12" x14ac:dyDescent="0.25">
      <c r="G37668"/>
      <c r="I37668"/>
      <c r="L37668"/>
    </row>
    <row r="37669" spans="7:12" x14ac:dyDescent="0.25">
      <c r="G37669"/>
      <c r="I37669"/>
      <c r="L37669"/>
    </row>
    <row r="37670" spans="7:12" x14ac:dyDescent="0.25">
      <c r="G37670"/>
      <c r="I37670"/>
      <c r="L37670"/>
    </row>
    <row r="37671" spans="7:12" x14ac:dyDescent="0.25">
      <c r="G37671"/>
      <c r="I37671"/>
      <c r="L37671"/>
    </row>
    <row r="37672" spans="7:12" x14ac:dyDescent="0.25">
      <c r="G37672"/>
      <c r="I37672"/>
      <c r="L37672"/>
    </row>
    <row r="37673" spans="7:12" x14ac:dyDescent="0.25">
      <c r="G37673"/>
      <c r="I37673"/>
      <c r="L37673"/>
    </row>
    <row r="37674" spans="7:12" x14ac:dyDescent="0.25">
      <c r="G37674"/>
      <c r="I37674"/>
      <c r="L37674"/>
    </row>
    <row r="37675" spans="7:12" x14ac:dyDescent="0.25">
      <c r="G37675"/>
      <c r="I37675"/>
      <c r="L37675"/>
    </row>
    <row r="37676" spans="7:12" x14ac:dyDescent="0.25">
      <c r="G37676"/>
      <c r="I37676"/>
      <c r="L37676"/>
    </row>
    <row r="37677" spans="7:12" x14ac:dyDescent="0.25">
      <c r="G37677"/>
      <c r="I37677"/>
      <c r="L37677"/>
    </row>
    <row r="37678" spans="7:12" x14ac:dyDescent="0.25">
      <c r="G37678"/>
      <c r="I37678"/>
      <c r="L37678"/>
    </row>
    <row r="37679" spans="7:12" x14ac:dyDescent="0.25">
      <c r="G37679"/>
      <c r="I37679"/>
      <c r="L37679"/>
    </row>
    <row r="37680" spans="7:12" x14ac:dyDescent="0.25">
      <c r="G37680"/>
      <c r="I37680"/>
      <c r="L37680"/>
    </row>
    <row r="37681" spans="7:12" x14ac:dyDescent="0.25">
      <c r="G37681"/>
      <c r="I37681"/>
      <c r="L37681"/>
    </row>
    <row r="37682" spans="7:12" x14ac:dyDescent="0.25">
      <c r="G37682"/>
      <c r="I37682"/>
      <c r="L37682"/>
    </row>
    <row r="37683" spans="7:12" x14ac:dyDescent="0.25">
      <c r="G37683"/>
      <c r="I37683"/>
      <c r="L37683"/>
    </row>
    <row r="37684" spans="7:12" x14ac:dyDescent="0.25">
      <c r="G37684"/>
      <c r="I37684"/>
      <c r="L37684"/>
    </row>
    <row r="37685" spans="7:12" x14ac:dyDescent="0.25">
      <c r="G37685"/>
      <c r="I37685"/>
      <c r="L37685"/>
    </row>
    <row r="37686" spans="7:12" x14ac:dyDescent="0.25">
      <c r="G37686"/>
      <c r="I37686"/>
      <c r="L37686"/>
    </row>
    <row r="37687" spans="7:12" x14ac:dyDescent="0.25">
      <c r="G37687"/>
      <c r="I37687"/>
      <c r="L37687"/>
    </row>
    <row r="37688" spans="7:12" x14ac:dyDescent="0.25">
      <c r="G37688"/>
      <c r="I37688"/>
      <c r="L37688"/>
    </row>
    <row r="37689" spans="7:12" x14ac:dyDescent="0.25">
      <c r="G37689"/>
      <c r="I37689"/>
      <c r="L37689"/>
    </row>
    <row r="37690" spans="7:12" x14ac:dyDescent="0.25">
      <c r="G37690"/>
      <c r="I37690"/>
      <c r="L37690"/>
    </row>
    <row r="37691" spans="7:12" x14ac:dyDescent="0.25">
      <c r="G37691"/>
      <c r="I37691"/>
      <c r="L37691"/>
    </row>
    <row r="37692" spans="7:12" x14ac:dyDescent="0.25">
      <c r="G37692"/>
      <c r="I37692"/>
      <c r="L37692"/>
    </row>
    <row r="37693" spans="7:12" x14ac:dyDescent="0.25">
      <c r="G37693"/>
      <c r="I37693"/>
      <c r="L37693"/>
    </row>
    <row r="37694" spans="7:12" x14ac:dyDescent="0.25">
      <c r="G37694"/>
      <c r="I37694"/>
      <c r="L37694"/>
    </row>
    <row r="37695" spans="7:12" x14ac:dyDescent="0.25">
      <c r="G37695"/>
      <c r="I37695"/>
      <c r="L37695"/>
    </row>
    <row r="37696" spans="7:12" x14ac:dyDescent="0.25">
      <c r="G37696"/>
      <c r="I37696"/>
      <c r="L37696"/>
    </row>
    <row r="37697" spans="7:12" x14ac:dyDescent="0.25">
      <c r="G37697"/>
      <c r="I37697"/>
      <c r="L37697"/>
    </row>
    <row r="37698" spans="7:12" x14ac:dyDescent="0.25">
      <c r="G37698"/>
      <c r="I37698"/>
      <c r="L37698"/>
    </row>
    <row r="37699" spans="7:12" x14ac:dyDescent="0.25">
      <c r="G37699"/>
      <c r="I37699"/>
      <c r="L37699"/>
    </row>
    <row r="37700" spans="7:12" x14ac:dyDescent="0.25">
      <c r="G37700"/>
      <c r="I37700"/>
      <c r="L37700"/>
    </row>
    <row r="37701" spans="7:12" x14ac:dyDescent="0.25">
      <c r="G37701"/>
      <c r="I37701"/>
      <c r="L37701"/>
    </row>
    <row r="37702" spans="7:12" x14ac:dyDescent="0.25">
      <c r="G37702"/>
      <c r="I37702"/>
      <c r="L37702"/>
    </row>
    <row r="37703" spans="7:12" x14ac:dyDescent="0.25">
      <c r="G37703"/>
      <c r="I37703"/>
      <c r="L37703"/>
    </row>
    <row r="37704" spans="7:12" x14ac:dyDescent="0.25">
      <c r="G37704"/>
      <c r="I37704"/>
      <c r="L37704"/>
    </row>
    <row r="37705" spans="7:12" x14ac:dyDescent="0.25">
      <c r="G37705"/>
      <c r="I37705"/>
      <c r="L37705"/>
    </row>
    <row r="37706" spans="7:12" x14ac:dyDescent="0.25">
      <c r="G37706"/>
      <c r="I37706"/>
      <c r="L37706"/>
    </row>
    <row r="37707" spans="7:12" x14ac:dyDescent="0.25">
      <c r="G37707"/>
      <c r="I37707"/>
      <c r="L37707"/>
    </row>
    <row r="37708" spans="7:12" x14ac:dyDescent="0.25">
      <c r="G37708"/>
      <c r="I37708"/>
      <c r="L37708"/>
    </row>
    <row r="37709" spans="7:12" x14ac:dyDescent="0.25">
      <c r="G37709"/>
      <c r="I37709"/>
      <c r="L37709"/>
    </row>
    <row r="37710" spans="7:12" x14ac:dyDescent="0.25">
      <c r="G37710"/>
      <c r="I37710"/>
      <c r="L37710"/>
    </row>
    <row r="37711" spans="7:12" x14ac:dyDescent="0.25">
      <c r="G37711"/>
      <c r="I37711"/>
      <c r="L37711"/>
    </row>
    <row r="37712" spans="7:12" x14ac:dyDescent="0.25">
      <c r="G37712"/>
      <c r="I37712"/>
      <c r="L37712"/>
    </row>
    <row r="37713" spans="7:12" x14ac:dyDescent="0.25">
      <c r="G37713"/>
      <c r="I37713"/>
      <c r="L37713"/>
    </row>
    <row r="37714" spans="7:12" x14ac:dyDescent="0.25">
      <c r="G37714"/>
      <c r="I37714"/>
      <c r="L37714"/>
    </row>
    <row r="37715" spans="7:12" x14ac:dyDescent="0.25">
      <c r="G37715"/>
      <c r="I37715"/>
      <c r="L37715"/>
    </row>
    <row r="37716" spans="7:12" x14ac:dyDescent="0.25">
      <c r="G37716"/>
      <c r="I37716"/>
      <c r="L37716"/>
    </row>
    <row r="37717" spans="7:12" x14ac:dyDescent="0.25">
      <c r="G37717"/>
      <c r="I37717"/>
      <c r="L37717"/>
    </row>
    <row r="37718" spans="7:12" x14ac:dyDescent="0.25">
      <c r="G37718"/>
      <c r="I37718"/>
      <c r="L37718"/>
    </row>
    <row r="37719" spans="7:12" x14ac:dyDescent="0.25">
      <c r="G37719"/>
      <c r="I37719"/>
      <c r="L37719"/>
    </row>
    <row r="37720" spans="7:12" x14ac:dyDescent="0.25">
      <c r="G37720"/>
      <c r="I37720"/>
      <c r="L37720"/>
    </row>
    <row r="37721" spans="7:12" x14ac:dyDescent="0.25">
      <c r="G37721"/>
      <c r="I37721"/>
      <c r="L37721"/>
    </row>
    <row r="37722" spans="7:12" x14ac:dyDescent="0.25">
      <c r="G37722"/>
      <c r="I37722"/>
      <c r="L37722"/>
    </row>
    <row r="37723" spans="7:12" x14ac:dyDescent="0.25">
      <c r="G37723"/>
      <c r="I37723"/>
      <c r="L37723"/>
    </row>
    <row r="37724" spans="7:12" x14ac:dyDescent="0.25">
      <c r="G37724"/>
      <c r="I37724"/>
      <c r="L37724"/>
    </row>
    <row r="37725" spans="7:12" x14ac:dyDescent="0.25">
      <c r="G37725"/>
      <c r="I37725"/>
      <c r="L37725"/>
    </row>
    <row r="37726" spans="7:12" x14ac:dyDescent="0.25">
      <c r="G37726"/>
      <c r="I37726"/>
      <c r="L37726"/>
    </row>
    <row r="37727" spans="7:12" x14ac:dyDescent="0.25">
      <c r="G37727"/>
      <c r="I37727"/>
      <c r="L37727"/>
    </row>
    <row r="37728" spans="7:12" x14ac:dyDescent="0.25">
      <c r="G37728"/>
      <c r="I37728"/>
      <c r="L37728"/>
    </row>
    <row r="37729" spans="7:12" x14ac:dyDescent="0.25">
      <c r="G37729"/>
      <c r="I37729"/>
      <c r="L37729"/>
    </row>
    <row r="37730" spans="7:12" x14ac:dyDescent="0.25">
      <c r="G37730"/>
      <c r="I37730"/>
      <c r="L37730"/>
    </row>
    <row r="37731" spans="7:12" x14ac:dyDescent="0.25">
      <c r="G37731"/>
      <c r="I37731"/>
      <c r="L37731"/>
    </row>
    <row r="37732" spans="7:12" x14ac:dyDescent="0.25">
      <c r="G37732"/>
      <c r="I37732"/>
      <c r="L37732"/>
    </row>
    <row r="37733" spans="7:12" x14ac:dyDescent="0.25">
      <c r="G37733"/>
      <c r="I37733"/>
      <c r="L37733"/>
    </row>
    <row r="37734" spans="7:12" x14ac:dyDescent="0.25">
      <c r="G37734"/>
      <c r="I37734"/>
      <c r="L37734"/>
    </row>
    <row r="37735" spans="7:12" x14ac:dyDescent="0.25">
      <c r="G37735"/>
      <c r="I37735"/>
      <c r="L37735"/>
    </row>
    <row r="37736" spans="7:12" x14ac:dyDescent="0.25">
      <c r="G37736"/>
      <c r="I37736"/>
      <c r="L37736"/>
    </row>
    <row r="37737" spans="7:12" x14ac:dyDescent="0.25">
      <c r="G37737"/>
      <c r="I37737"/>
      <c r="L37737"/>
    </row>
    <row r="37738" spans="7:12" x14ac:dyDescent="0.25">
      <c r="G37738"/>
      <c r="I37738"/>
      <c r="L37738"/>
    </row>
    <row r="37739" spans="7:12" x14ac:dyDescent="0.25">
      <c r="G37739"/>
      <c r="I37739"/>
      <c r="L37739"/>
    </row>
    <row r="37740" spans="7:12" x14ac:dyDescent="0.25">
      <c r="G37740"/>
      <c r="I37740"/>
      <c r="L37740"/>
    </row>
    <row r="37741" spans="7:12" x14ac:dyDescent="0.25">
      <c r="G37741"/>
      <c r="I37741"/>
      <c r="L37741"/>
    </row>
    <row r="37742" spans="7:12" x14ac:dyDescent="0.25">
      <c r="G37742"/>
      <c r="I37742"/>
      <c r="L37742"/>
    </row>
    <row r="37743" spans="7:12" x14ac:dyDescent="0.25">
      <c r="G37743"/>
      <c r="I37743"/>
      <c r="L37743"/>
    </row>
    <row r="37744" spans="7:12" x14ac:dyDescent="0.25">
      <c r="G37744"/>
      <c r="I37744"/>
      <c r="L37744"/>
    </row>
    <row r="37745" spans="7:12" x14ac:dyDescent="0.25">
      <c r="G37745"/>
      <c r="I37745"/>
      <c r="L37745"/>
    </row>
    <row r="37746" spans="7:12" x14ac:dyDescent="0.25">
      <c r="G37746"/>
      <c r="I37746"/>
      <c r="L37746"/>
    </row>
    <row r="37747" spans="7:12" x14ac:dyDescent="0.25">
      <c r="G37747"/>
      <c r="I37747"/>
      <c r="L37747"/>
    </row>
    <row r="37748" spans="7:12" x14ac:dyDescent="0.25">
      <c r="G37748"/>
      <c r="I37748"/>
      <c r="L37748"/>
    </row>
    <row r="37749" spans="7:12" x14ac:dyDescent="0.25">
      <c r="G37749"/>
      <c r="I37749"/>
      <c r="L37749"/>
    </row>
    <row r="37750" spans="7:12" x14ac:dyDescent="0.25">
      <c r="G37750"/>
      <c r="I37750"/>
      <c r="L37750"/>
    </row>
    <row r="37751" spans="7:12" x14ac:dyDescent="0.25">
      <c r="G37751"/>
      <c r="I37751"/>
      <c r="L37751"/>
    </row>
    <row r="37752" spans="7:12" x14ac:dyDescent="0.25">
      <c r="G37752"/>
      <c r="I37752"/>
      <c r="L37752"/>
    </row>
    <row r="37753" spans="7:12" x14ac:dyDescent="0.25">
      <c r="G37753"/>
      <c r="I37753"/>
      <c r="L37753"/>
    </row>
    <row r="37754" spans="7:12" x14ac:dyDescent="0.25">
      <c r="G37754"/>
      <c r="I37754"/>
      <c r="L37754"/>
    </row>
    <row r="37755" spans="7:12" x14ac:dyDescent="0.25">
      <c r="G37755"/>
      <c r="I37755"/>
      <c r="L37755"/>
    </row>
    <row r="37756" spans="7:12" x14ac:dyDescent="0.25">
      <c r="G37756"/>
      <c r="I37756"/>
      <c r="L37756"/>
    </row>
    <row r="37757" spans="7:12" x14ac:dyDescent="0.25">
      <c r="G37757"/>
      <c r="I37757"/>
      <c r="L37757"/>
    </row>
    <row r="37758" spans="7:12" x14ac:dyDescent="0.25">
      <c r="G37758"/>
      <c r="I37758"/>
      <c r="L37758"/>
    </row>
    <row r="37759" spans="7:12" x14ac:dyDescent="0.25">
      <c r="G37759"/>
      <c r="I37759"/>
      <c r="L37759"/>
    </row>
    <row r="37760" spans="7:12" x14ac:dyDescent="0.25">
      <c r="G37760"/>
      <c r="I37760"/>
      <c r="L37760"/>
    </row>
    <row r="37761" spans="7:12" x14ac:dyDescent="0.25">
      <c r="G37761"/>
      <c r="I37761"/>
      <c r="L37761"/>
    </row>
    <row r="37762" spans="7:12" x14ac:dyDescent="0.25">
      <c r="G37762"/>
      <c r="I37762"/>
      <c r="L37762"/>
    </row>
    <row r="37763" spans="7:12" x14ac:dyDescent="0.25">
      <c r="G37763"/>
      <c r="I37763"/>
      <c r="L37763"/>
    </row>
    <row r="37764" spans="7:12" x14ac:dyDescent="0.25">
      <c r="G37764"/>
      <c r="I37764"/>
      <c r="L37764"/>
    </row>
    <row r="37765" spans="7:12" x14ac:dyDescent="0.25">
      <c r="G37765"/>
      <c r="I37765"/>
      <c r="L37765"/>
    </row>
    <row r="37766" spans="7:12" x14ac:dyDescent="0.25">
      <c r="G37766"/>
      <c r="I37766"/>
      <c r="L37766"/>
    </row>
    <row r="37767" spans="7:12" x14ac:dyDescent="0.25">
      <c r="G37767"/>
      <c r="I37767"/>
      <c r="L37767"/>
    </row>
    <row r="37768" spans="7:12" x14ac:dyDescent="0.25">
      <c r="G37768"/>
      <c r="I37768"/>
      <c r="L37768"/>
    </row>
    <row r="37769" spans="7:12" x14ac:dyDescent="0.25">
      <c r="G37769"/>
      <c r="I37769"/>
      <c r="L37769"/>
    </row>
    <row r="37770" spans="7:12" x14ac:dyDescent="0.25">
      <c r="G37770"/>
      <c r="I37770"/>
      <c r="L37770"/>
    </row>
    <row r="37771" spans="7:12" x14ac:dyDescent="0.25">
      <c r="G37771"/>
      <c r="I37771"/>
      <c r="L37771"/>
    </row>
    <row r="37772" spans="7:12" x14ac:dyDescent="0.25">
      <c r="G37772"/>
      <c r="I37772"/>
      <c r="L37772"/>
    </row>
    <row r="37773" spans="7:12" x14ac:dyDescent="0.25">
      <c r="G37773"/>
      <c r="I37773"/>
      <c r="L37773"/>
    </row>
    <row r="37774" spans="7:12" x14ac:dyDescent="0.25">
      <c r="G37774"/>
      <c r="I37774"/>
      <c r="L37774"/>
    </row>
    <row r="37775" spans="7:12" x14ac:dyDescent="0.25">
      <c r="G37775"/>
      <c r="I37775"/>
      <c r="L37775"/>
    </row>
    <row r="37776" spans="7:12" x14ac:dyDescent="0.25">
      <c r="G37776"/>
      <c r="I37776"/>
      <c r="L37776"/>
    </row>
    <row r="37777" spans="7:12" x14ac:dyDescent="0.25">
      <c r="G37777"/>
      <c r="I37777"/>
      <c r="L37777"/>
    </row>
    <row r="37778" spans="7:12" x14ac:dyDescent="0.25">
      <c r="G37778"/>
      <c r="I37778"/>
      <c r="L37778"/>
    </row>
    <row r="37779" spans="7:12" x14ac:dyDescent="0.25">
      <c r="G37779"/>
      <c r="I37779"/>
      <c r="L37779"/>
    </row>
    <row r="37780" spans="7:12" x14ac:dyDescent="0.25">
      <c r="G37780"/>
      <c r="I37780"/>
      <c r="L37780"/>
    </row>
    <row r="37781" spans="7:12" x14ac:dyDescent="0.25">
      <c r="G37781"/>
      <c r="I37781"/>
      <c r="L37781"/>
    </row>
    <row r="37782" spans="7:12" x14ac:dyDescent="0.25">
      <c r="G37782"/>
      <c r="I37782"/>
      <c r="L37782"/>
    </row>
    <row r="37783" spans="7:12" x14ac:dyDescent="0.25">
      <c r="G37783"/>
      <c r="I37783"/>
      <c r="L37783"/>
    </row>
    <row r="37784" spans="7:12" x14ac:dyDescent="0.25">
      <c r="G37784"/>
      <c r="I37784"/>
      <c r="L37784"/>
    </row>
    <row r="37785" spans="7:12" x14ac:dyDescent="0.25">
      <c r="G37785"/>
      <c r="I37785"/>
      <c r="L37785"/>
    </row>
    <row r="37786" spans="7:12" x14ac:dyDescent="0.25">
      <c r="G37786"/>
      <c r="I37786"/>
      <c r="L37786"/>
    </row>
    <row r="37787" spans="7:12" x14ac:dyDescent="0.25">
      <c r="G37787"/>
      <c r="I37787"/>
      <c r="L37787"/>
    </row>
    <row r="37788" spans="7:12" x14ac:dyDescent="0.25">
      <c r="G37788"/>
      <c r="I37788"/>
      <c r="L37788"/>
    </row>
    <row r="37789" spans="7:12" x14ac:dyDescent="0.25">
      <c r="G37789"/>
      <c r="I37789"/>
      <c r="L37789"/>
    </row>
    <row r="37790" spans="7:12" x14ac:dyDescent="0.25">
      <c r="G37790"/>
      <c r="I37790"/>
      <c r="L37790"/>
    </row>
    <row r="37791" spans="7:12" x14ac:dyDescent="0.25">
      <c r="G37791"/>
      <c r="I37791"/>
      <c r="L37791"/>
    </row>
    <row r="37792" spans="7:12" x14ac:dyDescent="0.25">
      <c r="G37792"/>
      <c r="I37792"/>
      <c r="L37792"/>
    </row>
    <row r="37793" spans="7:12" x14ac:dyDescent="0.25">
      <c r="G37793"/>
      <c r="I37793"/>
      <c r="L37793"/>
    </row>
    <row r="37794" spans="7:12" x14ac:dyDescent="0.25">
      <c r="G37794"/>
      <c r="I37794"/>
      <c r="L37794"/>
    </row>
    <row r="37795" spans="7:12" x14ac:dyDescent="0.25">
      <c r="G37795"/>
      <c r="I37795"/>
      <c r="L37795"/>
    </row>
    <row r="37796" spans="7:12" x14ac:dyDescent="0.25">
      <c r="G37796"/>
      <c r="I37796"/>
      <c r="L37796"/>
    </row>
    <row r="37797" spans="7:12" x14ac:dyDescent="0.25">
      <c r="G37797"/>
      <c r="I37797"/>
      <c r="L37797"/>
    </row>
    <row r="37798" spans="7:12" x14ac:dyDescent="0.25">
      <c r="G37798"/>
      <c r="I37798"/>
      <c r="L37798"/>
    </row>
    <row r="37799" spans="7:12" x14ac:dyDescent="0.25">
      <c r="G37799"/>
      <c r="I37799"/>
      <c r="L37799"/>
    </row>
    <row r="37800" spans="7:12" x14ac:dyDescent="0.25">
      <c r="G37800"/>
      <c r="I37800"/>
      <c r="L37800"/>
    </row>
    <row r="37801" spans="7:12" x14ac:dyDescent="0.25">
      <c r="G37801"/>
      <c r="I37801"/>
      <c r="L37801"/>
    </row>
    <row r="37802" spans="7:12" x14ac:dyDescent="0.25">
      <c r="G37802"/>
      <c r="I37802"/>
      <c r="L37802"/>
    </row>
    <row r="37803" spans="7:12" x14ac:dyDescent="0.25">
      <c r="G37803"/>
      <c r="I37803"/>
      <c r="L37803"/>
    </row>
    <row r="37804" spans="7:12" x14ac:dyDescent="0.25">
      <c r="G37804"/>
      <c r="I37804"/>
      <c r="L37804"/>
    </row>
    <row r="37805" spans="7:12" x14ac:dyDescent="0.25">
      <c r="G37805"/>
      <c r="I37805"/>
      <c r="L37805"/>
    </row>
    <row r="37806" spans="7:12" x14ac:dyDescent="0.25">
      <c r="G37806"/>
      <c r="I37806"/>
      <c r="L37806"/>
    </row>
    <row r="37807" spans="7:12" x14ac:dyDescent="0.25">
      <c r="G37807"/>
      <c r="I37807"/>
      <c r="L37807"/>
    </row>
    <row r="37808" spans="7:12" x14ac:dyDescent="0.25">
      <c r="G37808"/>
      <c r="I37808"/>
      <c r="L37808"/>
    </row>
    <row r="37809" spans="7:12" x14ac:dyDescent="0.25">
      <c r="G37809"/>
      <c r="I37809"/>
      <c r="L37809"/>
    </row>
    <row r="37810" spans="7:12" x14ac:dyDescent="0.25">
      <c r="G37810"/>
      <c r="I37810"/>
      <c r="L37810"/>
    </row>
    <row r="37811" spans="7:12" x14ac:dyDescent="0.25">
      <c r="G37811"/>
      <c r="I37811"/>
      <c r="L37811"/>
    </row>
    <row r="37812" spans="7:12" x14ac:dyDescent="0.25">
      <c r="G37812"/>
      <c r="I37812"/>
      <c r="L37812"/>
    </row>
    <row r="37813" spans="7:12" x14ac:dyDescent="0.25">
      <c r="G37813"/>
      <c r="I37813"/>
      <c r="L37813"/>
    </row>
    <row r="37814" spans="7:12" x14ac:dyDescent="0.25">
      <c r="G37814"/>
      <c r="I37814"/>
      <c r="L37814"/>
    </row>
    <row r="37815" spans="7:12" x14ac:dyDescent="0.25">
      <c r="G37815"/>
      <c r="I37815"/>
      <c r="L37815"/>
    </row>
    <row r="37816" spans="7:12" x14ac:dyDescent="0.25">
      <c r="G37816"/>
      <c r="I37816"/>
      <c r="L37816"/>
    </row>
    <row r="37817" spans="7:12" x14ac:dyDescent="0.25">
      <c r="G37817"/>
      <c r="I37817"/>
      <c r="L37817"/>
    </row>
    <row r="37818" spans="7:12" x14ac:dyDescent="0.25">
      <c r="G37818"/>
      <c r="I37818"/>
      <c r="L37818"/>
    </row>
    <row r="37819" spans="7:12" x14ac:dyDescent="0.25">
      <c r="G37819"/>
      <c r="I37819"/>
      <c r="L37819"/>
    </row>
    <row r="37820" spans="7:12" x14ac:dyDescent="0.25">
      <c r="G37820"/>
      <c r="I37820"/>
      <c r="L37820"/>
    </row>
    <row r="37821" spans="7:12" x14ac:dyDescent="0.25">
      <c r="G37821"/>
      <c r="I37821"/>
      <c r="L37821"/>
    </row>
    <row r="37822" spans="7:12" x14ac:dyDescent="0.25">
      <c r="G37822"/>
      <c r="I37822"/>
      <c r="L37822"/>
    </row>
    <row r="37823" spans="7:12" x14ac:dyDescent="0.25">
      <c r="G37823"/>
      <c r="I37823"/>
      <c r="L37823"/>
    </row>
    <row r="37824" spans="7:12" x14ac:dyDescent="0.25">
      <c r="G37824"/>
      <c r="I37824"/>
      <c r="L37824"/>
    </row>
    <row r="37825" spans="7:12" x14ac:dyDescent="0.25">
      <c r="G37825"/>
      <c r="I37825"/>
      <c r="L37825"/>
    </row>
    <row r="37826" spans="7:12" x14ac:dyDescent="0.25">
      <c r="G37826"/>
      <c r="I37826"/>
      <c r="L37826"/>
    </row>
    <row r="37827" spans="7:12" x14ac:dyDescent="0.25">
      <c r="G37827"/>
      <c r="I37827"/>
      <c r="L37827"/>
    </row>
    <row r="37828" spans="7:12" x14ac:dyDescent="0.25">
      <c r="G37828"/>
      <c r="I37828"/>
      <c r="L37828"/>
    </row>
    <row r="37829" spans="7:12" x14ac:dyDescent="0.25">
      <c r="G37829"/>
      <c r="I37829"/>
      <c r="L37829"/>
    </row>
    <row r="37830" spans="7:12" x14ac:dyDescent="0.25">
      <c r="G37830"/>
      <c r="I37830"/>
      <c r="L37830"/>
    </row>
    <row r="37831" spans="7:12" x14ac:dyDescent="0.25">
      <c r="G37831"/>
      <c r="I37831"/>
      <c r="L37831"/>
    </row>
    <row r="37832" spans="7:12" x14ac:dyDescent="0.25">
      <c r="G37832"/>
      <c r="I37832"/>
      <c r="L37832"/>
    </row>
    <row r="37833" spans="7:12" x14ac:dyDescent="0.25">
      <c r="G37833"/>
      <c r="I37833"/>
      <c r="L37833"/>
    </row>
    <row r="37834" spans="7:12" x14ac:dyDescent="0.25">
      <c r="G37834"/>
      <c r="I37834"/>
      <c r="L37834"/>
    </row>
    <row r="37835" spans="7:12" x14ac:dyDescent="0.25">
      <c r="G37835"/>
      <c r="I37835"/>
      <c r="L37835"/>
    </row>
    <row r="37836" spans="7:12" x14ac:dyDescent="0.25">
      <c r="G37836"/>
      <c r="I37836"/>
      <c r="L37836"/>
    </row>
    <row r="37837" spans="7:12" x14ac:dyDescent="0.25">
      <c r="G37837"/>
      <c r="I37837"/>
      <c r="L37837"/>
    </row>
    <row r="37838" spans="7:12" x14ac:dyDescent="0.25">
      <c r="G37838"/>
      <c r="I37838"/>
      <c r="L37838"/>
    </row>
    <row r="37839" spans="7:12" x14ac:dyDescent="0.25">
      <c r="G37839"/>
      <c r="I37839"/>
      <c r="L37839"/>
    </row>
    <row r="37840" spans="7:12" x14ac:dyDescent="0.25">
      <c r="G37840"/>
      <c r="I37840"/>
      <c r="L37840"/>
    </row>
    <row r="37841" spans="7:12" x14ac:dyDescent="0.25">
      <c r="G37841"/>
      <c r="I37841"/>
      <c r="L37841"/>
    </row>
    <row r="37842" spans="7:12" x14ac:dyDescent="0.25">
      <c r="G37842"/>
      <c r="I37842"/>
      <c r="L37842"/>
    </row>
    <row r="37843" spans="7:12" x14ac:dyDescent="0.25">
      <c r="G37843"/>
      <c r="I37843"/>
      <c r="L37843"/>
    </row>
    <row r="37844" spans="7:12" x14ac:dyDescent="0.25">
      <c r="G37844"/>
      <c r="I37844"/>
      <c r="L37844"/>
    </row>
    <row r="37845" spans="7:12" x14ac:dyDescent="0.25">
      <c r="G37845"/>
      <c r="I37845"/>
      <c r="L37845"/>
    </row>
    <row r="37846" spans="7:12" x14ac:dyDescent="0.25">
      <c r="G37846"/>
      <c r="I37846"/>
      <c r="L37846"/>
    </row>
    <row r="37847" spans="7:12" x14ac:dyDescent="0.25">
      <c r="G37847"/>
      <c r="I37847"/>
      <c r="L37847"/>
    </row>
    <row r="37848" spans="7:12" x14ac:dyDescent="0.25">
      <c r="G37848"/>
      <c r="I37848"/>
      <c r="L37848"/>
    </row>
    <row r="37849" spans="7:12" x14ac:dyDescent="0.25">
      <c r="G37849"/>
      <c r="I37849"/>
      <c r="L37849"/>
    </row>
    <row r="37850" spans="7:12" x14ac:dyDescent="0.25">
      <c r="G37850"/>
      <c r="I37850"/>
      <c r="L37850"/>
    </row>
    <row r="37851" spans="7:12" x14ac:dyDescent="0.25">
      <c r="G37851"/>
      <c r="I37851"/>
      <c r="L37851"/>
    </row>
    <row r="37852" spans="7:12" x14ac:dyDescent="0.25">
      <c r="G37852"/>
      <c r="I37852"/>
      <c r="L37852"/>
    </row>
    <row r="37853" spans="7:12" x14ac:dyDescent="0.25">
      <c r="G37853"/>
      <c r="I37853"/>
      <c r="L37853"/>
    </row>
    <row r="37854" spans="7:12" x14ac:dyDescent="0.25">
      <c r="G37854"/>
      <c r="I37854"/>
      <c r="L37854"/>
    </row>
    <row r="37855" spans="7:12" x14ac:dyDescent="0.25">
      <c r="G37855"/>
      <c r="I37855"/>
      <c r="L37855"/>
    </row>
    <row r="37856" spans="7:12" x14ac:dyDescent="0.25">
      <c r="G37856"/>
      <c r="I37856"/>
      <c r="L37856"/>
    </row>
    <row r="37857" spans="7:12" x14ac:dyDescent="0.25">
      <c r="G37857"/>
      <c r="I37857"/>
      <c r="L37857"/>
    </row>
    <row r="37858" spans="7:12" x14ac:dyDescent="0.25">
      <c r="G37858"/>
      <c r="I37858"/>
      <c r="L37858"/>
    </row>
    <row r="37859" spans="7:12" x14ac:dyDescent="0.25">
      <c r="G37859"/>
      <c r="I37859"/>
      <c r="L37859"/>
    </row>
    <row r="37860" spans="7:12" x14ac:dyDescent="0.25">
      <c r="G37860"/>
      <c r="I37860"/>
      <c r="L37860"/>
    </row>
    <row r="37861" spans="7:12" x14ac:dyDescent="0.25">
      <c r="G37861"/>
      <c r="I37861"/>
      <c r="L37861"/>
    </row>
    <row r="37862" spans="7:12" x14ac:dyDescent="0.25">
      <c r="G37862"/>
      <c r="I37862"/>
      <c r="L37862"/>
    </row>
    <row r="37863" spans="7:12" x14ac:dyDescent="0.25">
      <c r="G37863"/>
      <c r="I37863"/>
      <c r="L37863"/>
    </row>
    <row r="37864" spans="7:12" x14ac:dyDescent="0.25">
      <c r="G37864"/>
      <c r="I37864"/>
      <c r="L37864"/>
    </row>
    <row r="37865" spans="7:12" x14ac:dyDescent="0.25">
      <c r="G37865"/>
      <c r="I37865"/>
      <c r="L37865"/>
    </row>
    <row r="37866" spans="7:12" x14ac:dyDescent="0.25">
      <c r="G37866"/>
      <c r="I37866"/>
      <c r="L37866"/>
    </row>
    <row r="37867" spans="7:12" x14ac:dyDescent="0.25">
      <c r="G37867"/>
      <c r="I37867"/>
      <c r="L37867"/>
    </row>
    <row r="37868" spans="7:12" x14ac:dyDescent="0.25">
      <c r="G37868"/>
      <c r="I37868"/>
      <c r="L37868"/>
    </row>
    <row r="37869" spans="7:12" x14ac:dyDescent="0.25">
      <c r="G37869"/>
      <c r="I37869"/>
      <c r="L37869"/>
    </row>
    <row r="37870" spans="7:12" x14ac:dyDescent="0.25">
      <c r="G37870"/>
      <c r="I37870"/>
      <c r="L37870"/>
    </row>
    <row r="37871" spans="7:12" x14ac:dyDescent="0.25">
      <c r="G37871"/>
      <c r="I37871"/>
      <c r="L37871"/>
    </row>
    <row r="37872" spans="7:12" x14ac:dyDescent="0.25">
      <c r="G37872"/>
      <c r="I37872"/>
      <c r="L37872"/>
    </row>
    <row r="37873" spans="7:12" x14ac:dyDescent="0.25">
      <c r="G37873"/>
      <c r="I37873"/>
      <c r="L37873"/>
    </row>
    <row r="37874" spans="7:12" x14ac:dyDescent="0.25">
      <c r="G37874"/>
      <c r="I37874"/>
      <c r="L37874"/>
    </row>
    <row r="37875" spans="7:12" x14ac:dyDescent="0.25">
      <c r="G37875"/>
      <c r="I37875"/>
      <c r="L37875"/>
    </row>
    <row r="37876" spans="7:12" x14ac:dyDescent="0.25">
      <c r="G37876"/>
      <c r="I37876"/>
      <c r="L37876"/>
    </row>
    <row r="37877" spans="7:12" x14ac:dyDescent="0.25">
      <c r="G37877"/>
      <c r="I37877"/>
      <c r="L37877"/>
    </row>
    <row r="37878" spans="7:12" x14ac:dyDescent="0.25">
      <c r="G37878"/>
      <c r="I37878"/>
      <c r="L37878"/>
    </row>
    <row r="37879" spans="7:12" x14ac:dyDescent="0.25">
      <c r="G37879"/>
      <c r="I37879"/>
      <c r="L37879"/>
    </row>
    <row r="37880" spans="7:12" x14ac:dyDescent="0.25">
      <c r="G37880"/>
      <c r="I37880"/>
      <c r="L37880"/>
    </row>
    <row r="37881" spans="7:12" x14ac:dyDescent="0.25">
      <c r="G37881"/>
      <c r="I37881"/>
      <c r="L37881"/>
    </row>
    <row r="37882" spans="7:12" x14ac:dyDescent="0.25">
      <c r="G37882"/>
      <c r="I37882"/>
      <c r="L37882"/>
    </row>
    <row r="37883" spans="7:12" x14ac:dyDescent="0.25">
      <c r="G37883"/>
      <c r="I37883"/>
      <c r="L37883"/>
    </row>
    <row r="37884" spans="7:12" x14ac:dyDescent="0.25">
      <c r="G37884"/>
      <c r="I37884"/>
      <c r="L37884"/>
    </row>
    <row r="37885" spans="7:12" x14ac:dyDescent="0.25">
      <c r="G37885"/>
      <c r="I37885"/>
      <c r="L37885"/>
    </row>
    <row r="37886" spans="7:12" x14ac:dyDescent="0.25">
      <c r="G37886"/>
      <c r="I37886"/>
      <c r="L37886"/>
    </row>
    <row r="37887" spans="7:12" x14ac:dyDescent="0.25">
      <c r="G37887"/>
      <c r="I37887"/>
      <c r="L37887"/>
    </row>
    <row r="37888" spans="7:12" x14ac:dyDescent="0.25">
      <c r="G37888"/>
      <c r="I37888"/>
      <c r="L37888"/>
    </row>
    <row r="37889" spans="7:12" x14ac:dyDescent="0.25">
      <c r="G37889"/>
      <c r="I37889"/>
      <c r="L37889"/>
    </row>
    <row r="37890" spans="7:12" x14ac:dyDescent="0.25">
      <c r="G37890"/>
      <c r="I37890"/>
      <c r="L37890"/>
    </row>
    <row r="37891" spans="7:12" x14ac:dyDescent="0.25">
      <c r="G37891"/>
      <c r="I37891"/>
      <c r="L37891"/>
    </row>
    <row r="37892" spans="7:12" x14ac:dyDescent="0.25">
      <c r="G37892"/>
      <c r="I37892"/>
      <c r="L37892"/>
    </row>
    <row r="37893" spans="7:12" x14ac:dyDescent="0.25">
      <c r="G37893"/>
      <c r="I37893"/>
      <c r="L37893"/>
    </row>
    <row r="37894" spans="7:12" x14ac:dyDescent="0.25">
      <c r="G37894"/>
      <c r="I37894"/>
      <c r="L37894"/>
    </row>
    <row r="37895" spans="7:12" x14ac:dyDescent="0.25">
      <c r="G37895"/>
      <c r="I37895"/>
      <c r="L37895"/>
    </row>
    <row r="37896" spans="7:12" x14ac:dyDescent="0.25">
      <c r="G37896"/>
      <c r="I37896"/>
      <c r="L37896"/>
    </row>
    <row r="37897" spans="7:12" x14ac:dyDescent="0.25">
      <c r="G37897"/>
      <c r="I37897"/>
      <c r="L37897"/>
    </row>
    <row r="37898" spans="7:12" x14ac:dyDescent="0.25">
      <c r="G37898"/>
      <c r="I37898"/>
      <c r="L37898"/>
    </row>
    <row r="37899" spans="7:12" x14ac:dyDescent="0.25">
      <c r="G37899"/>
      <c r="I37899"/>
      <c r="L37899"/>
    </row>
    <row r="37900" spans="7:12" x14ac:dyDescent="0.25">
      <c r="G37900"/>
      <c r="I37900"/>
      <c r="L37900"/>
    </row>
    <row r="37901" spans="7:12" x14ac:dyDescent="0.25">
      <c r="G37901"/>
      <c r="I37901"/>
      <c r="L37901"/>
    </row>
    <row r="37902" spans="7:12" x14ac:dyDescent="0.25">
      <c r="G37902"/>
      <c r="I37902"/>
      <c r="L37902"/>
    </row>
    <row r="37903" spans="7:12" x14ac:dyDescent="0.25">
      <c r="G37903"/>
      <c r="I37903"/>
      <c r="L37903"/>
    </row>
    <row r="37904" spans="7:12" x14ac:dyDescent="0.25">
      <c r="G37904"/>
      <c r="I37904"/>
      <c r="L37904"/>
    </row>
    <row r="37905" spans="7:12" x14ac:dyDescent="0.25">
      <c r="G37905"/>
      <c r="I37905"/>
      <c r="L37905"/>
    </row>
    <row r="37906" spans="7:12" x14ac:dyDescent="0.25">
      <c r="G37906"/>
      <c r="I37906"/>
      <c r="L37906"/>
    </row>
    <row r="37907" spans="7:12" x14ac:dyDescent="0.25">
      <c r="G37907"/>
      <c r="I37907"/>
      <c r="L37907"/>
    </row>
    <row r="37908" spans="7:12" x14ac:dyDescent="0.25">
      <c r="G37908"/>
      <c r="I37908"/>
      <c r="L37908"/>
    </row>
    <row r="37909" spans="7:12" x14ac:dyDescent="0.25">
      <c r="G37909"/>
      <c r="I37909"/>
      <c r="L37909"/>
    </row>
    <row r="37910" spans="7:12" x14ac:dyDescent="0.25">
      <c r="G37910"/>
      <c r="I37910"/>
      <c r="L37910"/>
    </row>
    <row r="37911" spans="7:12" x14ac:dyDescent="0.25">
      <c r="G37911"/>
      <c r="I37911"/>
      <c r="L37911"/>
    </row>
    <row r="37912" spans="7:12" x14ac:dyDescent="0.25">
      <c r="G37912"/>
      <c r="I37912"/>
      <c r="L37912"/>
    </row>
    <row r="37913" spans="7:12" x14ac:dyDescent="0.25">
      <c r="G37913"/>
      <c r="I37913"/>
      <c r="L37913"/>
    </row>
    <row r="37914" spans="7:12" x14ac:dyDescent="0.25">
      <c r="G37914"/>
      <c r="I37914"/>
      <c r="L37914"/>
    </row>
    <row r="37915" spans="7:12" x14ac:dyDescent="0.25">
      <c r="G37915"/>
      <c r="I37915"/>
      <c r="L37915"/>
    </row>
    <row r="37916" spans="7:12" x14ac:dyDescent="0.25">
      <c r="G37916"/>
      <c r="I37916"/>
      <c r="L37916"/>
    </row>
    <row r="37917" spans="7:12" x14ac:dyDescent="0.25">
      <c r="G37917"/>
      <c r="I37917"/>
      <c r="L37917"/>
    </row>
    <row r="37918" spans="7:12" x14ac:dyDescent="0.25">
      <c r="G37918"/>
      <c r="I37918"/>
      <c r="L37918"/>
    </row>
    <row r="37919" spans="7:12" x14ac:dyDescent="0.25">
      <c r="G37919"/>
      <c r="I37919"/>
      <c r="L37919"/>
    </row>
    <row r="37920" spans="7:12" x14ac:dyDescent="0.25">
      <c r="G37920"/>
      <c r="I37920"/>
      <c r="L37920"/>
    </row>
    <row r="37921" spans="7:12" x14ac:dyDescent="0.25">
      <c r="G37921"/>
      <c r="I37921"/>
      <c r="L37921"/>
    </row>
    <row r="37922" spans="7:12" x14ac:dyDescent="0.25">
      <c r="G37922"/>
      <c r="I37922"/>
      <c r="L37922"/>
    </row>
    <row r="37923" spans="7:12" x14ac:dyDescent="0.25">
      <c r="G37923"/>
      <c r="I37923"/>
      <c r="L37923"/>
    </row>
    <row r="37924" spans="7:12" x14ac:dyDescent="0.25">
      <c r="G37924"/>
      <c r="I37924"/>
      <c r="L37924"/>
    </row>
    <row r="37925" spans="7:12" x14ac:dyDescent="0.25">
      <c r="G37925"/>
      <c r="I37925"/>
      <c r="L37925"/>
    </row>
    <row r="37926" spans="7:12" x14ac:dyDescent="0.25">
      <c r="G37926"/>
      <c r="I37926"/>
      <c r="L37926"/>
    </row>
    <row r="37927" spans="7:12" x14ac:dyDescent="0.25">
      <c r="G37927"/>
      <c r="I37927"/>
      <c r="L37927"/>
    </row>
    <row r="37928" spans="7:12" x14ac:dyDescent="0.25">
      <c r="G37928"/>
      <c r="I37928"/>
      <c r="L37928"/>
    </row>
    <row r="37929" spans="7:12" x14ac:dyDescent="0.25">
      <c r="G37929"/>
      <c r="I37929"/>
      <c r="L37929"/>
    </row>
    <row r="37930" spans="7:12" x14ac:dyDescent="0.25">
      <c r="G37930"/>
      <c r="I37930"/>
      <c r="L37930"/>
    </row>
    <row r="37931" spans="7:12" x14ac:dyDescent="0.25">
      <c r="G37931"/>
      <c r="I37931"/>
      <c r="L37931"/>
    </row>
    <row r="37932" spans="7:12" x14ac:dyDescent="0.25">
      <c r="G37932"/>
      <c r="I37932"/>
      <c r="L37932"/>
    </row>
    <row r="37933" spans="7:12" x14ac:dyDescent="0.25">
      <c r="G37933"/>
      <c r="I37933"/>
      <c r="L37933"/>
    </row>
    <row r="37934" spans="7:12" x14ac:dyDescent="0.25">
      <c r="G37934"/>
      <c r="I37934"/>
      <c r="L37934"/>
    </row>
    <row r="37935" spans="7:12" x14ac:dyDescent="0.25">
      <c r="G37935"/>
      <c r="I37935"/>
      <c r="L37935"/>
    </row>
    <row r="37936" spans="7:12" x14ac:dyDescent="0.25">
      <c r="G37936"/>
      <c r="I37936"/>
      <c r="L37936"/>
    </row>
    <row r="37937" spans="7:12" x14ac:dyDescent="0.25">
      <c r="G37937"/>
      <c r="I37937"/>
      <c r="L37937"/>
    </row>
    <row r="37938" spans="7:12" x14ac:dyDescent="0.25">
      <c r="G37938"/>
      <c r="I37938"/>
      <c r="L37938"/>
    </row>
    <row r="37939" spans="7:12" x14ac:dyDescent="0.25">
      <c r="G37939"/>
      <c r="I37939"/>
      <c r="L37939"/>
    </row>
    <row r="37940" spans="7:12" x14ac:dyDescent="0.25">
      <c r="G37940"/>
      <c r="I37940"/>
      <c r="L37940"/>
    </row>
    <row r="37941" spans="7:12" x14ac:dyDescent="0.25">
      <c r="G37941"/>
      <c r="I37941"/>
      <c r="L37941"/>
    </row>
    <row r="37942" spans="7:12" x14ac:dyDescent="0.25">
      <c r="G37942"/>
      <c r="I37942"/>
      <c r="L37942"/>
    </row>
    <row r="37943" spans="7:12" x14ac:dyDescent="0.25">
      <c r="G37943"/>
      <c r="I37943"/>
      <c r="L37943"/>
    </row>
    <row r="37944" spans="7:12" x14ac:dyDescent="0.25">
      <c r="G37944"/>
      <c r="I37944"/>
      <c r="L37944"/>
    </row>
    <row r="37945" spans="7:12" x14ac:dyDescent="0.25">
      <c r="G37945"/>
      <c r="I37945"/>
      <c r="L37945"/>
    </row>
    <row r="37946" spans="7:12" x14ac:dyDescent="0.25">
      <c r="G37946"/>
      <c r="I37946"/>
      <c r="L37946"/>
    </row>
    <row r="37947" spans="7:12" x14ac:dyDescent="0.25">
      <c r="G37947"/>
      <c r="I37947"/>
      <c r="L37947"/>
    </row>
    <row r="37948" spans="7:12" x14ac:dyDescent="0.25">
      <c r="G37948"/>
      <c r="I37948"/>
      <c r="L37948"/>
    </row>
    <row r="37949" spans="7:12" x14ac:dyDescent="0.25">
      <c r="G37949"/>
      <c r="I37949"/>
      <c r="L37949"/>
    </row>
    <row r="37950" spans="7:12" x14ac:dyDescent="0.25">
      <c r="G37950"/>
      <c r="I37950"/>
      <c r="L37950"/>
    </row>
    <row r="37951" spans="7:12" x14ac:dyDescent="0.25">
      <c r="G37951"/>
      <c r="I37951"/>
      <c r="L37951"/>
    </row>
    <row r="37952" spans="7:12" x14ac:dyDescent="0.25">
      <c r="G37952"/>
      <c r="I37952"/>
      <c r="L37952"/>
    </row>
    <row r="37953" spans="7:12" x14ac:dyDescent="0.25">
      <c r="G37953"/>
      <c r="I37953"/>
      <c r="L37953"/>
    </row>
    <row r="37954" spans="7:12" x14ac:dyDescent="0.25">
      <c r="G37954"/>
      <c r="I37954"/>
      <c r="L37954"/>
    </row>
    <row r="37955" spans="7:12" x14ac:dyDescent="0.25">
      <c r="G37955"/>
      <c r="I37955"/>
      <c r="L37955"/>
    </row>
    <row r="37956" spans="7:12" x14ac:dyDescent="0.25">
      <c r="G37956"/>
      <c r="I37956"/>
      <c r="L37956"/>
    </row>
    <row r="37957" spans="7:12" x14ac:dyDescent="0.25">
      <c r="G37957"/>
      <c r="I37957"/>
      <c r="L37957"/>
    </row>
    <row r="37958" spans="7:12" x14ac:dyDescent="0.25">
      <c r="G37958"/>
      <c r="I37958"/>
      <c r="L37958"/>
    </row>
    <row r="37959" spans="7:12" x14ac:dyDescent="0.25">
      <c r="G37959"/>
      <c r="I37959"/>
      <c r="L37959"/>
    </row>
    <row r="37960" spans="7:12" x14ac:dyDescent="0.25">
      <c r="G37960"/>
      <c r="I37960"/>
      <c r="L37960"/>
    </row>
    <row r="37961" spans="7:12" x14ac:dyDescent="0.25">
      <c r="G37961"/>
      <c r="I37961"/>
      <c r="L37961"/>
    </row>
    <row r="37962" spans="7:12" x14ac:dyDescent="0.25">
      <c r="G37962"/>
      <c r="I37962"/>
      <c r="L37962"/>
    </row>
    <row r="37963" spans="7:12" x14ac:dyDescent="0.25">
      <c r="G37963"/>
      <c r="I37963"/>
      <c r="L37963"/>
    </row>
    <row r="37964" spans="7:12" x14ac:dyDescent="0.25">
      <c r="G37964"/>
      <c r="I37964"/>
      <c r="L37964"/>
    </row>
    <row r="37965" spans="7:12" x14ac:dyDescent="0.25">
      <c r="G37965"/>
      <c r="I37965"/>
      <c r="L37965"/>
    </row>
    <row r="37966" spans="7:12" x14ac:dyDescent="0.25">
      <c r="G37966"/>
      <c r="I37966"/>
      <c r="L37966"/>
    </row>
    <row r="37967" spans="7:12" x14ac:dyDescent="0.25">
      <c r="G37967"/>
      <c r="I37967"/>
      <c r="L37967"/>
    </row>
    <row r="37968" spans="7:12" x14ac:dyDescent="0.25">
      <c r="G37968"/>
      <c r="I37968"/>
      <c r="L37968"/>
    </row>
    <row r="37969" spans="7:12" x14ac:dyDescent="0.25">
      <c r="G37969"/>
      <c r="I37969"/>
      <c r="L37969"/>
    </row>
    <row r="37970" spans="7:12" x14ac:dyDescent="0.25">
      <c r="G37970"/>
      <c r="I37970"/>
      <c r="L37970"/>
    </row>
    <row r="37971" spans="7:12" x14ac:dyDescent="0.25">
      <c r="G37971"/>
      <c r="I37971"/>
      <c r="L37971"/>
    </row>
    <row r="37972" spans="7:12" x14ac:dyDescent="0.25">
      <c r="G37972"/>
      <c r="I37972"/>
      <c r="L37972"/>
    </row>
    <row r="37973" spans="7:12" x14ac:dyDescent="0.25">
      <c r="G37973"/>
      <c r="I37973"/>
      <c r="L37973"/>
    </row>
    <row r="37974" spans="7:12" x14ac:dyDescent="0.25">
      <c r="G37974"/>
      <c r="I37974"/>
      <c r="L37974"/>
    </row>
    <row r="37975" spans="7:12" x14ac:dyDescent="0.25">
      <c r="G37975"/>
      <c r="I37975"/>
      <c r="L37975"/>
    </row>
    <row r="37976" spans="7:12" x14ac:dyDescent="0.25">
      <c r="G37976"/>
      <c r="I37976"/>
      <c r="L37976"/>
    </row>
    <row r="37977" spans="7:12" x14ac:dyDescent="0.25">
      <c r="G37977"/>
      <c r="I37977"/>
      <c r="L37977"/>
    </row>
    <row r="37978" spans="7:12" x14ac:dyDescent="0.25">
      <c r="G37978"/>
      <c r="I37978"/>
      <c r="L37978"/>
    </row>
    <row r="37979" spans="7:12" x14ac:dyDescent="0.25">
      <c r="G37979"/>
      <c r="I37979"/>
      <c r="L37979"/>
    </row>
    <row r="37980" spans="7:12" x14ac:dyDescent="0.25">
      <c r="G37980"/>
      <c r="I37980"/>
      <c r="L37980"/>
    </row>
    <row r="37981" spans="7:12" x14ac:dyDescent="0.25">
      <c r="G37981"/>
      <c r="I37981"/>
      <c r="L37981"/>
    </row>
    <row r="37982" spans="7:12" x14ac:dyDescent="0.25">
      <c r="G37982"/>
      <c r="I37982"/>
      <c r="L37982"/>
    </row>
    <row r="37983" spans="7:12" x14ac:dyDescent="0.25">
      <c r="G37983"/>
      <c r="I37983"/>
      <c r="L37983"/>
    </row>
    <row r="37984" spans="7:12" x14ac:dyDescent="0.25">
      <c r="G37984"/>
      <c r="I37984"/>
      <c r="L37984"/>
    </row>
    <row r="37985" spans="7:12" x14ac:dyDescent="0.25">
      <c r="G37985"/>
      <c r="I37985"/>
      <c r="L37985"/>
    </row>
    <row r="37986" spans="7:12" x14ac:dyDescent="0.25">
      <c r="G37986"/>
      <c r="I37986"/>
      <c r="L37986"/>
    </row>
    <row r="37987" spans="7:12" x14ac:dyDescent="0.25">
      <c r="G37987"/>
      <c r="I37987"/>
      <c r="L37987"/>
    </row>
    <row r="37988" spans="7:12" x14ac:dyDescent="0.25">
      <c r="G37988"/>
      <c r="I37988"/>
      <c r="L37988"/>
    </row>
    <row r="37989" spans="7:12" x14ac:dyDescent="0.25">
      <c r="G37989"/>
      <c r="I37989"/>
      <c r="L37989"/>
    </row>
    <row r="37990" spans="7:12" x14ac:dyDescent="0.25">
      <c r="G37990"/>
      <c r="I37990"/>
      <c r="L37990"/>
    </row>
    <row r="37991" spans="7:12" x14ac:dyDescent="0.25">
      <c r="G37991"/>
      <c r="I37991"/>
      <c r="L37991"/>
    </row>
    <row r="37992" spans="7:12" x14ac:dyDescent="0.25">
      <c r="G37992"/>
      <c r="I37992"/>
      <c r="L37992"/>
    </row>
    <row r="37993" spans="7:12" x14ac:dyDescent="0.25">
      <c r="G37993"/>
      <c r="I37993"/>
      <c r="L37993"/>
    </row>
    <row r="37994" spans="7:12" x14ac:dyDescent="0.25">
      <c r="G37994"/>
      <c r="I37994"/>
      <c r="L37994"/>
    </row>
    <row r="37995" spans="7:12" x14ac:dyDescent="0.25">
      <c r="G37995"/>
      <c r="I37995"/>
      <c r="L37995"/>
    </row>
    <row r="37996" spans="7:12" x14ac:dyDescent="0.25">
      <c r="G37996"/>
      <c r="I37996"/>
      <c r="L37996"/>
    </row>
    <row r="37997" spans="7:12" x14ac:dyDescent="0.25">
      <c r="G37997"/>
      <c r="I37997"/>
      <c r="L37997"/>
    </row>
    <row r="37998" spans="7:12" x14ac:dyDescent="0.25">
      <c r="G37998"/>
      <c r="I37998"/>
      <c r="L37998"/>
    </row>
    <row r="37999" spans="7:12" x14ac:dyDescent="0.25">
      <c r="G37999"/>
      <c r="I37999"/>
      <c r="L37999"/>
    </row>
    <row r="38000" spans="7:12" x14ac:dyDescent="0.25">
      <c r="G38000"/>
      <c r="I38000"/>
      <c r="L38000"/>
    </row>
    <row r="38001" spans="7:12" x14ac:dyDescent="0.25">
      <c r="G38001"/>
      <c r="I38001"/>
      <c r="L38001"/>
    </row>
    <row r="38002" spans="7:12" x14ac:dyDescent="0.25">
      <c r="G38002"/>
      <c r="I38002"/>
      <c r="L38002"/>
    </row>
    <row r="38003" spans="7:12" x14ac:dyDescent="0.25">
      <c r="G38003"/>
      <c r="I38003"/>
      <c r="L38003"/>
    </row>
    <row r="38004" spans="7:12" x14ac:dyDescent="0.25">
      <c r="G38004"/>
      <c r="I38004"/>
      <c r="L38004"/>
    </row>
    <row r="38005" spans="7:12" x14ac:dyDescent="0.25">
      <c r="G38005"/>
      <c r="I38005"/>
      <c r="L38005"/>
    </row>
    <row r="38006" spans="7:12" x14ac:dyDescent="0.25">
      <c r="G38006"/>
      <c r="I38006"/>
      <c r="L38006"/>
    </row>
    <row r="38007" spans="7:12" x14ac:dyDescent="0.25">
      <c r="G38007"/>
      <c r="I38007"/>
      <c r="L38007"/>
    </row>
    <row r="38008" spans="7:12" x14ac:dyDescent="0.25">
      <c r="G38008"/>
      <c r="I38008"/>
      <c r="L38008"/>
    </row>
    <row r="38009" spans="7:12" x14ac:dyDescent="0.25">
      <c r="G38009"/>
      <c r="I38009"/>
      <c r="L38009"/>
    </row>
    <row r="38010" spans="7:12" x14ac:dyDescent="0.25">
      <c r="G38010"/>
      <c r="I38010"/>
      <c r="L38010"/>
    </row>
    <row r="38011" spans="7:12" x14ac:dyDescent="0.25">
      <c r="G38011"/>
      <c r="I38011"/>
      <c r="L38011"/>
    </row>
    <row r="38012" spans="7:12" x14ac:dyDescent="0.25">
      <c r="G38012"/>
      <c r="I38012"/>
      <c r="L38012"/>
    </row>
    <row r="38013" spans="7:12" x14ac:dyDescent="0.25">
      <c r="G38013"/>
      <c r="I38013"/>
      <c r="L38013"/>
    </row>
    <row r="38014" spans="7:12" x14ac:dyDescent="0.25">
      <c r="G38014"/>
      <c r="I38014"/>
      <c r="L38014"/>
    </row>
    <row r="38015" spans="7:12" x14ac:dyDescent="0.25">
      <c r="G38015"/>
      <c r="I38015"/>
      <c r="L38015"/>
    </row>
    <row r="38016" spans="7:12" x14ac:dyDescent="0.25">
      <c r="G38016"/>
      <c r="I38016"/>
      <c r="L38016"/>
    </row>
    <row r="38017" spans="7:12" x14ac:dyDescent="0.25">
      <c r="G38017"/>
      <c r="I38017"/>
      <c r="L38017"/>
    </row>
    <row r="38018" spans="7:12" x14ac:dyDescent="0.25">
      <c r="G38018"/>
      <c r="I38018"/>
      <c r="L38018"/>
    </row>
    <row r="38019" spans="7:12" x14ac:dyDescent="0.25">
      <c r="G38019"/>
      <c r="I38019"/>
      <c r="L38019"/>
    </row>
    <row r="38020" spans="7:12" x14ac:dyDescent="0.25">
      <c r="G38020"/>
      <c r="I38020"/>
      <c r="L38020"/>
    </row>
    <row r="38021" spans="7:12" x14ac:dyDescent="0.25">
      <c r="G38021"/>
      <c r="I38021"/>
      <c r="L38021"/>
    </row>
    <row r="38022" spans="7:12" x14ac:dyDescent="0.25">
      <c r="G38022"/>
      <c r="I38022"/>
      <c r="L38022"/>
    </row>
    <row r="38023" spans="7:12" x14ac:dyDescent="0.25">
      <c r="G38023"/>
      <c r="I38023"/>
      <c r="L38023"/>
    </row>
    <row r="38024" spans="7:12" x14ac:dyDescent="0.25">
      <c r="G38024"/>
      <c r="I38024"/>
      <c r="L38024"/>
    </row>
    <row r="38025" spans="7:12" x14ac:dyDescent="0.25">
      <c r="G38025"/>
      <c r="I38025"/>
      <c r="L38025"/>
    </row>
    <row r="38026" spans="7:12" x14ac:dyDescent="0.25">
      <c r="G38026"/>
      <c r="I38026"/>
      <c r="L38026"/>
    </row>
    <row r="38027" spans="7:12" x14ac:dyDescent="0.25">
      <c r="G38027"/>
      <c r="I38027"/>
      <c r="L38027"/>
    </row>
    <row r="38028" spans="7:12" x14ac:dyDescent="0.25">
      <c r="G38028"/>
      <c r="I38028"/>
      <c r="L38028"/>
    </row>
    <row r="38029" spans="7:12" x14ac:dyDescent="0.25">
      <c r="G38029"/>
      <c r="I38029"/>
      <c r="L38029"/>
    </row>
    <row r="38030" spans="7:12" x14ac:dyDescent="0.25">
      <c r="G38030"/>
      <c r="I38030"/>
      <c r="L38030"/>
    </row>
    <row r="38031" spans="7:12" x14ac:dyDescent="0.25">
      <c r="G38031"/>
      <c r="I38031"/>
      <c r="L38031"/>
    </row>
    <row r="38032" spans="7:12" x14ac:dyDescent="0.25">
      <c r="G38032"/>
      <c r="I38032"/>
      <c r="L38032"/>
    </row>
    <row r="38033" spans="7:12" x14ac:dyDescent="0.25">
      <c r="G38033"/>
      <c r="I38033"/>
      <c r="L38033"/>
    </row>
    <row r="38034" spans="7:12" x14ac:dyDescent="0.25">
      <c r="G38034"/>
      <c r="I38034"/>
      <c r="L38034"/>
    </row>
    <row r="38035" spans="7:12" x14ac:dyDescent="0.25">
      <c r="G38035"/>
      <c r="I38035"/>
      <c r="L38035"/>
    </row>
    <row r="38036" spans="7:12" x14ac:dyDescent="0.25">
      <c r="G38036"/>
      <c r="I38036"/>
      <c r="L38036"/>
    </row>
    <row r="38037" spans="7:12" x14ac:dyDescent="0.25">
      <c r="G38037"/>
      <c r="I38037"/>
      <c r="L38037"/>
    </row>
    <row r="38038" spans="7:12" x14ac:dyDescent="0.25">
      <c r="G38038"/>
      <c r="I38038"/>
      <c r="L38038"/>
    </row>
    <row r="38039" spans="7:12" x14ac:dyDescent="0.25">
      <c r="G38039"/>
      <c r="I38039"/>
      <c r="L38039"/>
    </row>
    <row r="38040" spans="7:12" x14ac:dyDescent="0.25">
      <c r="G38040"/>
      <c r="I38040"/>
      <c r="L38040"/>
    </row>
    <row r="38041" spans="7:12" x14ac:dyDescent="0.25">
      <c r="G38041"/>
      <c r="I38041"/>
      <c r="L38041"/>
    </row>
    <row r="38042" spans="7:12" x14ac:dyDescent="0.25">
      <c r="G38042"/>
      <c r="I38042"/>
      <c r="L38042"/>
    </row>
    <row r="38043" spans="7:12" x14ac:dyDescent="0.25">
      <c r="G38043"/>
      <c r="I38043"/>
      <c r="L38043"/>
    </row>
    <row r="38044" spans="7:12" x14ac:dyDescent="0.25">
      <c r="G38044"/>
      <c r="I38044"/>
      <c r="L38044"/>
    </row>
    <row r="38045" spans="7:12" x14ac:dyDescent="0.25">
      <c r="G38045"/>
      <c r="I38045"/>
      <c r="L38045"/>
    </row>
    <row r="38046" spans="7:12" x14ac:dyDescent="0.25">
      <c r="G38046"/>
      <c r="I38046"/>
      <c r="L38046"/>
    </row>
    <row r="38047" spans="7:12" x14ac:dyDescent="0.25">
      <c r="G38047"/>
      <c r="I38047"/>
      <c r="L38047"/>
    </row>
    <row r="38048" spans="7:12" x14ac:dyDescent="0.25">
      <c r="G38048"/>
      <c r="I38048"/>
      <c r="L38048"/>
    </row>
    <row r="38049" spans="7:12" x14ac:dyDescent="0.25">
      <c r="G38049"/>
      <c r="I38049"/>
      <c r="L38049"/>
    </row>
    <row r="38050" spans="7:12" x14ac:dyDescent="0.25">
      <c r="G38050"/>
      <c r="I38050"/>
      <c r="L38050"/>
    </row>
    <row r="38051" spans="7:12" x14ac:dyDescent="0.25">
      <c r="G38051"/>
      <c r="I38051"/>
      <c r="L38051"/>
    </row>
    <row r="38052" spans="7:12" x14ac:dyDescent="0.25">
      <c r="G38052"/>
      <c r="I38052"/>
      <c r="L38052"/>
    </row>
    <row r="38053" spans="7:12" x14ac:dyDescent="0.25">
      <c r="G38053"/>
      <c r="I38053"/>
      <c r="L38053"/>
    </row>
    <row r="38054" spans="7:12" x14ac:dyDescent="0.25">
      <c r="G38054"/>
      <c r="I38054"/>
      <c r="L38054"/>
    </row>
    <row r="38055" spans="7:12" x14ac:dyDescent="0.25">
      <c r="G38055"/>
      <c r="I38055"/>
      <c r="L38055"/>
    </row>
    <row r="38056" spans="7:12" x14ac:dyDescent="0.25">
      <c r="G38056"/>
      <c r="I38056"/>
      <c r="L38056"/>
    </row>
    <row r="38057" spans="7:12" x14ac:dyDescent="0.25">
      <c r="G38057"/>
      <c r="I38057"/>
      <c r="L38057"/>
    </row>
    <row r="38058" spans="7:12" x14ac:dyDescent="0.25">
      <c r="G38058"/>
      <c r="I38058"/>
      <c r="L38058"/>
    </row>
    <row r="38059" spans="7:12" x14ac:dyDescent="0.25">
      <c r="G38059"/>
      <c r="I38059"/>
      <c r="L38059"/>
    </row>
    <row r="38060" spans="7:12" x14ac:dyDescent="0.25">
      <c r="G38060"/>
      <c r="I38060"/>
      <c r="L38060"/>
    </row>
    <row r="38061" spans="7:12" x14ac:dyDescent="0.25">
      <c r="G38061"/>
      <c r="I38061"/>
      <c r="L38061"/>
    </row>
    <row r="38062" spans="7:12" x14ac:dyDescent="0.25">
      <c r="G38062"/>
      <c r="I38062"/>
      <c r="L38062"/>
    </row>
    <row r="38063" spans="7:12" x14ac:dyDescent="0.25">
      <c r="G38063"/>
      <c r="I38063"/>
      <c r="L38063"/>
    </row>
    <row r="38064" spans="7:12" x14ac:dyDescent="0.25">
      <c r="G38064"/>
      <c r="I38064"/>
      <c r="L38064"/>
    </row>
    <row r="38065" spans="7:12" x14ac:dyDescent="0.25">
      <c r="G38065"/>
      <c r="I38065"/>
      <c r="L38065"/>
    </row>
    <row r="38066" spans="7:12" x14ac:dyDescent="0.25">
      <c r="G38066"/>
      <c r="I38066"/>
      <c r="L38066"/>
    </row>
    <row r="38067" spans="7:12" x14ac:dyDescent="0.25">
      <c r="G38067"/>
      <c r="I38067"/>
      <c r="L38067"/>
    </row>
    <row r="38068" spans="7:12" x14ac:dyDescent="0.25">
      <c r="G38068"/>
      <c r="I38068"/>
      <c r="L38068"/>
    </row>
    <row r="38069" spans="7:12" x14ac:dyDescent="0.25">
      <c r="G38069"/>
      <c r="I38069"/>
      <c r="L38069"/>
    </row>
    <row r="38070" spans="7:12" x14ac:dyDescent="0.25">
      <c r="G38070"/>
      <c r="I38070"/>
      <c r="L38070"/>
    </row>
    <row r="38071" spans="7:12" x14ac:dyDescent="0.25">
      <c r="G38071"/>
      <c r="I38071"/>
      <c r="L38071"/>
    </row>
    <row r="38072" spans="7:12" x14ac:dyDescent="0.25">
      <c r="G38072"/>
      <c r="I38072"/>
      <c r="L38072"/>
    </row>
    <row r="38073" spans="7:12" x14ac:dyDescent="0.25">
      <c r="G38073"/>
      <c r="I38073"/>
      <c r="L38073"/>
    </row>
    <row r="38074" spans="7:12" x14ac:dyDescent="0.25">
      <c r="G38074"/>
      <c r="I38074"/>
      <c r="L38074"/>
    </row>
    <row r="38075" spans="7:12" x14ac:dyDescent="0.25">
      <c r="G38075"/>
      <c r="I38075"/>
      <c r="L38075"/>
    </row>
    <row r="38076" spans="7:12" x14ac:dyDescent="0.25">
      <c r="G38076"/>
      <c r="I38076"/>
      <c r="L38076"/>
    </row>
    <row r="38077" spans="7:12" x14ac:dyDescent="0.25">
      <c r="G38077"/>
      <c r="I38077"/>
      <c r="L38077"/>
    </row>
    <row r="38078" spans="7:12" x14ac:dyDescent="0.25">
      <c r="G38078"/>
      <c r="I38078"/>
      <c r="L38078"/>
    </row>
    <row r="38079" spans="7:12" x14ac:dyDescent="0.25">
      <c r="G38079"/>
      <c r="I38079"/>
      <c r="L38079"/>
    </row>
    <row r="38080" spans="7:12" x14ac:dyDescent="0.25">
      <c r="G38080"/>
      <c r="I38080"/>
      <c r="L38080"/>
    </row>
    <row r="38081" spans="7:12" x14ac:dyDescent="0.25">
      <c r="G38081"/>
      <c r="I38081"/>
      <c r="L38081"/>
    </row>
    <row r="38082" spans="7:12" x14ac:dyDescent="0.25">
      <c r="G38082"/>
      <c r="I38082"/>
      <c r="L38082"/>
    </row>
    <row r="38083" spans="7:12" x14ac:dyDescent="0.25">
      <c r="G38083"/>
      <c r="I38083"/>
      <c r="L38083"/>
    </row>
    <row r="38084" spans="7:12" x14ac:dyDescent="0.25">
      <c r="G38084"/>
      <c r="I38084"/>
      <c r="L38084"/>
    </row>
    <row r="38085" spans="7:12" x14ac:dyDescent="0.25">
      <c r="G38085"/>
      <c r="I38085"/>
      <c r="L38085"/>
    </row>
    <row r="38086" spans="7:12" x14ac:dyDescent="0.25">
      <c r="G38086"/>
      <c r="I38086"/>
      <c r="L38086"/>
    </row>
    <row r="38087" spans="7:12" x14ac:dyDescent="0.25">
      <c r="G38087"/>
      <c r="I38087"/>
      <c r="L38087"/>
    </row>
    <row r="38088" spans="7:12" x14ac:dyDescent="0.25">
      <c r="G38088"/>
      <c r="I38088"/>
      <c r="L38088"/>
    </row>
    <row r="38089" spans="7:12" x14ac:dyDescent="0.25">
      <c r="G38089"/>
      <c r="I38089"/>
      <c r="L38089"/>
    </row>
    <row r="38090" spans="7:12" x14ac:dyDescent="0.25">
      <c r="G38090"/>
      <c r="I38090"/>
      <c r="L38090"/>
    </row>
    <row r="38091" spans="7:12" x14ac:dyDescent="0.25">
      <c r="G38091"/>
      <c r="I38091"/>
      <c r="L38091"/>
    </row>
    <row r="38092" spans="7:12" x14ac:dyDescent="0.25">
      <c r="G38092"/>
      <c r="I38092"/>
      <c r="L38092"/>
    </row>
    <row r="38093" spans="7:12" x14ac:dyDescent="0.25">
      <c r="G38093"/>
      <c r="I38093"/>
      <c r="L38093"/>
    </row>
    <row r="38094" spans="7:12" x14ac:dyDescent="0.25">
      <c r="G38094"/>
      <c r="I38094"/>
      <c r="L38094"/>
    </row>
    <row r="38095" spans="7:12" x14ac:dyDescent="0.25">
      <c r="G38095"/>
      <c r="I38095"/>
      <c r="L38095"/>
    </row>
    <row r="38096" spans="7:12" x14ac:dyDescent="0.25">
      <c r="G38096"/>
      <c r="I38096"/>
      <c r="L38096"/>
    </row>
    <row r="38097" spans="7:12" x14ac:dyDescent="0.25">
      <c r="G38097"/>
      <c r="I38097"/>
      <c r="L38097"/>
    </row>
    <row r="38098" spans="7:12" x14ac:dyDescent="0.25">
      <c r="G38098"/>
      <c r="I38098"/>
      <c r="L38098"/>
    </row>
    <row r="38099" spans="7:12" x14ac:dyDescent="0.25">
      <c r="G38099"/>
      <c r="I38099"/>
      <c r="L38099"/>
    </row>
    <row r="38100" spans="7:12" x14ac:dyDescent="0.25">
      <c r="G38100"/>
      <c r="I38100"/>
      <c r="L38100"/>
    </row>
    <row r="38101" spans="7:12" x14ac:dyDescent="0.25">
      <c r="G38101"/>
      <c r="I38101"/>
      <c r="L38101"/>
    </row>
    <row r="38102" spans="7:12" x14ac:dyDescent="0.25">
      <c r="G38102"/>
      <c r="I38102"/>
      <c r="L38102"/>
    </row>
    <row r="38103" spans="7:12" x14ac:dyDescent="0.25">
      <c r="G38103"/>
      <c r="I38103"/>
      <c r="L38103"/>
    </row>
    <row r="38104" spans="7:12" x14ac:dyDescent="0.25">
      <c r="G38104"/>
      <c r="I38104"/>
      <c r="L38104"/>
    </row>
    <row r="38105" spans="7:12" x14ac:dyDescent="0.25">
      <c r="G38105"/>
      <c r="I38105"/>
      <c r="L38105"/>
    </row>
    <row r="38106" spans="7:12" x14ac:dyDescent="0.25">
      <c r="G38106"/>
      <c r="I38106"/>
      <c r="L38106"/>
    </row>
    <row r="38107" spans="7:12" x14ac:dyDescent="0.25">
      <c r="G38107"/>
      <c r="I38107"/>
      <c r="L38107"/>
    </row>
    <row r="38108" spans="7:12" x14ac:dyDescent="0.25">
      <c r="G38108"/>
      <c r="I38108"/>
      <c r="L38108"/>
    </row>
    <row r="38109" spans="7:12" x14ac:dyDescent="0.25">
      <c r="G38109"/>
      <c r="I38109"/>
      <c r="L38109"/>
    </row>
    <row r="38110" spans="7:12" x14ac:dyDescent="0.25">
      <c r="G38110"/>
      <c r="I38110"/>
      <c r="L38110"/>
    </row>
    <row r="38111" spans="7:12" x14ac:dyDescent="0.25">
      <c r="G38111"/>
      <c r="I38111"/>
      <c r="L38111"/>
    </row>
    <row r="38112" spans="7:12" x14ac:dyDescent="0.25">
      <c r="G38112"/>
      <c r="I38112"/>
      <c r="L38112"/>
    </row>
    <row r="38113" spans="7:12" x14ac:dyDescent="0.25">
      <c r="G38113"/>
      <c r="I38113"/>
      <c r="L38113"/>
    </row>
    <row r="38114" spans="7:12" x14ac:dyDescent="0.25">
      <c r="G38114"/>
      <c r="I38114"/>
      <c r="L38114"/>
    </row>
    <row r="38115" spans="7:12" x14ac:dyDescent="0.25">
      <c r="G38115"/>
      <c r="I38115"/>
      <c r="L38115"/>
    </row>
    <row r="38116" spans="7:12" x14ac:dyDescent="0.25">
      <c r="G38116"/>
      <c r="I38116"/>
      <c r="L38116"/>
    </row>
    <row r="38117" spans="7:12" x14ac:dyDescent="0.25">
      <c r="G38117"/>
      <c r="I38117"/>
      <c r="L38117"/>
    </row>
    <row r="38118" spans="7:12" x14ac:dyDescent="0.25">
      <c r="G38118"/>
      <c r="I38118"/>
      <c r="L38118"/>
    </row>
    <row r="38119" spans="7:12" x14ac:dyDescent="0.25">
      <c r="G38119"/>
      <c r="I38119"/>
      <c r="L38119"/>
    </row>
    <row r="38120" spans="7:12" x14ac:dyDescent="0.25">
      <c r="G38120"/>
      <c r="I38120"/>
      <c r="L38120"/>
    </row>
    <row r="38121" spans="7:12" x14ac:dyDescent="0.25">
      <c r="G38121"/>
      <c r="I38121"/>
      <c r="L38121"/>
    </row>
    <row r="38122" spans="7:12" x14ac:dyDescent="0.25">
      <c r="G38122"/>
      <c r="I38122"/>
      <c r="L38122"/>
    </row>
    <row r="38123" spans="7:12" x14ac:dyDescent="0.25">
      <c r="G38123"/>
      <c r="I38123"/>
      <c r="L38123"/>
    </row>
    <row r="38124" spans="7:12" x14ac:dyDescent="0.25">
      <c r="G38124"/>
      <c r="I38124"/>
      <c r="L38124"/>
    </row>
    <row r="38125" spans="7:12" x14ac:dyDescent="0.25">
      <c r="G38125"/>
      <c r="I38125"/>
      <c r="L38125"/>
    </row>
    <row r="38126" spans="7:12" x14ac:dyDescent="0.25">
      <c r="G38126"/>
      <c r="I38126"/>
      <c r="L38126"/>
    </row>
    <row r="38127" spans="7:12" x14ac:dyDescent="0.25">
      <c r="G38127"/>
      <c r="I38127"/>
      <c r="L38127"/>
    </row>
    <row r="38128" spans="7:12" x14ac:dyDescent="0.25">
      <c r="G38128"/>
      <c r="I38128"/>
      <c r="L38128"/>
    </row>
    <row r="38129" spans="7:12" x14ac:dyDescent="0.25">
      <c r="G38129"/>
      <c r="I38129"/>
      <c r="L38129"/>
    </row>
    <row r="38130" spans="7:12" x14ac:dyDescent="0.25">
      <c r="G38130"/>
      <c r="I38130"/>
      <c r="L38130"/>
    </row>
    <row r="38131" spans="7:12" x14ac:dyDescent="0.25">
      <c r="G38131"/>
      <c r="I38131"/>
      <c r="L38131"/>
    </row>
    <row r="38132" spans="7:12" x14ac:dyDescent="0.25">
      <c r="G38132"/>
      <c r="I38132"/>
      <c r="L38132"/>
    </row>
    <row r="38133" spans="7:12" x14ac:dyDescent="0.25">
      <c r="G38133"/>
      <c r="I38133"/>
      <c r="L38133"/>
    </row>
    <row r="38134" spans="7:12" x14ac:dyDescent="0.25">
      <c r="G38134"/>
      <c r="I38134"/>
      <c r="L38134"/>
    </row>
    <row r="38135" spans="7:12" x14ac:dyDescent="0.25">
      <c r="G38135"/>
      <c r="I38135"/>
      <c r="L38135"/>
    </row>
    <row r="38136" spans="7:12" x14ac:dyDescent="0.25">
      <c r="G38136"/>
      <c r="I38136"/>
      <c r="L38136"/>
    </row>
    <row r="38137" spans="7:12" x14ac:dyDescent="0.25">
      <c r="G38137"/>
      <c r="I38137"/>
      <c r="L38137"/>
    </row>
    <row r="38138" spans="7:12" x14ac:dyDescent="0.25">
      <c r="G38138"/>
      <c r="I38138"/>
      <c r="L38138"/>
    </row>
    <row r="38139" spans="7:12" x14ac:dyDescent="0.25">
      <c r="G38139"/>
      <c r="I38139"/>
      <c r="L38139"/>
    </row>
    <row r="38140" spans="7:12" x14ac:dyDescent="0.25">
      <c r="G38140"/>
      <c r="I38140"/>
      <c r="L38140"/>
    </row>
    <row r="38141" spans="7:12" x14ac:dyDescent="0.25">
      <c r="G38141"/>
      <c r="I38141"/>
      <c r="L38141"/>
    </row>
    <row r="38142" spans="7:12" x14ac:dyDescent="0.25">
      <c r="G38142"/>
      <c r="I38142"/>
      <c r="L38142"/>
    </row>
    <row r="38143" spans="7:12" x14ac:dyDescent="0.25">
      <c r="G38143"/>
      <c r="I38143"/>
      <c r="L38143"/>
    </row>
    <row r="38144" spans="7:12" x14ac:dyDescent="0.25">
      <c r="G38144"/>
      <c r="I38144"/>
      <c r="L38144"/>
    </row>
    <row r="38145" spans="7:12" x14ac:dyDescent="0.25">
      <c r="G38145"/>
      <c r="I38145"/>
      <c r="L38145"/>
    </row>
    <row r="38146" spans="7:12" x14ac:dyDescent="0.25">
      <c r="G38146"/>
      <c r="I38146"/>
      <c r="L38146"/>
    </row>
    <row r="38147" spans="7:12" x14ac:dyDescent="0.25">
      <c r="G38147"/>
      <c r="I38147"/>
      <c r="L38147"/>
    </row>
    <row r="38148" spans="7:12" x14ac:dyDescent="0.25">
      <c r="G38148"/>
      <c r="I38148"/>
      <c r="L38148"/>
    </row>
    <row r="38149" spans="7:12" x14ac:dyDescent="0.25">
      <c r="G38149"/>
      <c r="I38149"/>
      <c r="L38149"/>
    </row>
    <row r="38150" spans="7:12" x14ac:dyDescent="0.25">
      <c r="G38150"/>
      <c r="I38150"/>
      <c r="L38150"/>
    </row>
    <row r="38151" spans="7:12" x14ac:dyDescent="0.25">
      <c r="G38151"/>
      <c r="I38151"/>
      <c r="L38151"/>
    </row>
    <row r="38152" spans="7:12" x14ac:dyDescent="0.25">
      <c r="G38152"/>
      <c r="I38152"/>
      <c r="L38152"/>
    </row>
    <row r="38153" spans="7:12" x14ac:dyDescent="0.25">
      <c r="G38153"/>
      <c r="I38153"/>
      <c r="L38153"/>
    </row>
    <row r="38154" spans="7:12" x14ac:dyDescent="0.25">
      <c r="G38154"/>
      <c r="I38154"/>
      <c r="L38154"/>
    </row>
    <row r="38155" spans="7:12" x14ac:dyDescent="0.25">
      <c r="G38155"/>
      <c r="I38155"/>
      <c r="L38155"/>
    </row>
    <row r="38156" spans="7:12" x14ac:dyDescent="0.25">
      <c r="G38156"/>
      <c r="I38156"/>
      <c r="L38156"/>
    </row>
    <row r="38157" spans="7:12" x14ac:dyDescent="0.25">
      <c r="G38157"/>
      <c r="I38157"/>
      <c r="L38157"/>
    </row>
    <row r="38158" spans="7:12" x14ac:dyDescent="0.25">
      <c r="G38158"/>
      <c r="I38158"/>
      <c r="L38158"/>
    </row>
    <row r="38159" spans="7:12" x14ac:dyDescent="0.25">
      <c r="G38159"/>
      <c r="I38159"/>
      <c r="L38159"/>
    </row>
    <row r="38160" spans="7:12" x14ac:dyDescent="0.25">
      <c r="G38160"/>
      <c r="I38160"/>
      <c r="L38160"/>
    </row>
    <row r="38161" spans="7:12" x14ac:dyDescent="0.25">
      <c r="G38161"/>
      <c r="I38161"/>
      <c r="L38161"/>
    </row>
    <row r="38162" spans="7:12" x14ac:dyDescent="0.25">
      <c r="G38162"/>
      <c r="I38162"/>
      <c r="L38162"/>
    </row>
    <row r="38163" spans="7:12" x14ac:dyDescent="0.25">
      <c r="G38163"/>
      <c r="I38163"/>
      <c r="L38163"/>
    </row>
    <row r="38164" spans="7:12" x14ac:dyDescent="0.25">
      <c r="G38164"/>
      <c r="I38164"/>
      <c r="L38164"/>
    </row>
    <row r="38165" spans="7:12" x14ac:dyDescent="0.25">
      <c r="G38165"/>
      <c r="I38165"/>
      <c r="L38165"/>
    </row>
    <row r="38166" spans="7:12" x14ac:dyDescent="0.25">
      <c r="G38166"/>
      <c r="I38166"/>
      <c r="L38166"/>
    </row>
    <row r="38167" spans="7:12" x14ac:dyDescent="0.25">
      <c r="G38167"/>
      <c r="I38167"/>
      <c r="L38167"/>
    </row>
    <row r="38168" spans="7:12" x14ac:dyDescent="0.25">
      <c r="G38168"/>
      <c r="I38168"/>
      <c r="L38168"/>
    </row>
    <row r="38169" spans="7:12" x14ac:dyDescent="0.25">
      <c r="G38169"/>
      <c r="I38169"/>
      <c r="L38169"/>
    </row>
    <row r="38170" spans="7:12" x14ac:dyDescent="0.25">
      <c r="G38170"/>
      <c r="I38170"/>
      <c r="L38170"/>
    </row>
    <row r="38171" spans="7:12" x14ac:dyDescent="0.25">
      <c r="G38171"/>
      <c r="I38171"/>
      <c r="L38171"/>
    </row>
    <row r="38172" spans="7:12" x14ac:dyDescent="0.25">
      <c r="G38172"/>
      <c r="I38172"/>
      <c r="L38172"/>
    </row>
    <row r="38173" spans="7:12" x14ac:dyDescent="0.25">
      <c r="G38173"/>
      <c r="I38173"/>
      <c r="L38173"/>
    </row>
    <row r="38174" spans="7:12" x14ac:dyDescent="0.25">
      <c r="G38174"/>
      <c r="I38174"/>
      <c r="L38174"/>
    </row>
    <row r="38175" spans="7:12" x14ac:dyDescent="0.25">
      <c r="G38175"/>
      <c r="I38175"/>
      <c r="L38175"/>
    </row>
    <row r="38176" spans="7:12" x14ac:dyDescent="0.25">
      <c r="G38176"/>
      <c r="I38176"/>
      <c r="L38176"/>
    </row>
    <row r="38177" spans="7:12" x14ac:dyDescent="0.25">
      <c r="G38177"/>
      <c r="I38177"/>
      <c r="L38177"/>
    </row>
    <row r="38178" spans="7:12" x14ac:dyDescent="0.25">
      <c r="G38178"/>
      <c r="I38178"/>
      <c r="L38178"/>
    </row>
    <row r="38179" spans="7:12" x14ac:dyDescent="0.25">
      <c r="G38179"/>
      <c r="I38179"/>
      <c r="L38179"/>
    </row>
    <row r="38180" spans="7:12" x14ac:dyDescent="0.25">
      <c r="G38180"/>
      <c r="I38180"/>
      <c r="L38180"/>
    </row>
    <row r="38181" spans="7:12" x14ac:dyDescent="0.25">
      <c r="G38181"/>
      <c r="I38181"/>
      <c r="L38181"/>
    </row>
    <row r="38182" spans="7:12" x14ac:dyDescent="0.25">
      <c r="G38182"/>
      <c r="I38182"/>
      <c r="L38182"/>
    </row>
    <row r="38183" spans="7:12" x14ac:dyDescent="0.25">
      <c r="G38183"/>
      <c r="I38183"/>
      <c r="L38183"/>
    </row>
    <row r="38184" spans="7:12" x14ac:dyDescent="0.25">
      <c r="G38184"/>
      <c r="I38184"/>
      <c r="L38184"/>
    </row>
    <row r="38185" spans="7:12" x14ac:dyDescent="0.25">
      <c r="G38185"/>
      <c r="I38185"/>
      <c r="L38185"/>
    </row>
    <row r="38186" spans="7:12" x14ac:dyDescent="0.25">
      <c r="G38186"/>
      <c r="I38186"/>
      <c r="L38186"/>
    </row>
    <row r="38187" spans="7:12" x14ac:dyDescent="0.25">
      <c r="G38187"/>
      <c r="I38187"/>
      <c r="L38187"/>
    </row>
    <row r="38188" spans="7:12" x14ac:dyDescent="0.25">
      <c r="G38188"/>
      <c r="I38188"/>
      <c r="L38188"/>
    </row>
    <row r="38189" spans="7:12" x14ac:dyDescent="0.25">
      <c r="G38189"/>
      <c r="I38189"/>
      <c r="L38189"/>
    </row>
    <row r="38190" spans="7:12" x14ac:dyDescent="0.25">
      <c r="G38190"/>
      <c r="I38190"/>
      <c r="L38190"/>
    </row>
    <row r="38191" spans="7:12" x14ac:dyDescent="0.25">
      <c r="G38191"/>
      <c r="I38191"/>
      <c r="L38191"/>
    </row>
    <row r="38192" spans="7:12" x14ac:dyDescent="0.25">
      <c r="G38192"/>
      <c r="I38192"/>
      <c r="L38192"/>
    </row>
    <row r="38193" spans="7:12" x14ac:dyDescent="0.25">
      <c r="G38193"/>
      <c r="I38193"/>
      <c r="L38193"/>
    </row>
    <row r="38194" spans="7:12" x14ac:dyDescent="0.25">
      <c r="G38194"/>
      <c r="I38194"/>
      <c r="L38194"/>
    </row>
    <row r="38195" spans="7:12" x14ac:dyDescent="0.25">
      <c r="G38195"/>
      <c r="I38195"/>
      <c r="L38195"/>
    </row>
    <row r="38196" spans="7:12" x14ac:dyDescent="0.25">
      <c r="G38196"/>
      <c r="I38196"/>
      <c r="L38196"/>
    </row>
    <row r="38197" spans="7:12" x14ac:dyDescent="0.25">
      <c r="G38197"/>
      <c r="I38197"/>
      <c r="L38197"/>
    </row>
    <row r="38198" spans="7:12" x14ac:dyDescent="0.25">
      <c r="G38198"/>
      <c r="I38198"/>
      <c r="L38198"/>
    </row>
    <row r="38199" spans="7:12" x14ac:dyDescent="0.25">
      <c r="G38199"/>
      <c r="I38199"/>
      <c r="L38199"/>
    </row>
    <row r="38200" spans="7:12" x14ac:dyDescent="0.25">
      <c r="G38200"/>
      <c r="I38200"/>
      <c r="L38200"/>
    </row>
    <row r="38201" spans="7:12" x14ac:dyDescent="0.25">
      <c r="G38201"/>
      <c r="I38201"/>
      <c r="L38201"/>
    </row>
    <row r="38202" spans="7:12" x14ac:dyDescent="0.25">
      <c r="G38202"/>
      <c r="I38202"/>
      <c r="L38202"/>
    </row>
    <row r="38203" spans="7:12" x14ac:dyDescent="0.25">
      <c r="G38203"/>
      <c r="I38203"/>
      <c r="L38203"/>
    </row>
    <row r="38204" spans="7:12" x14ac:dyDescent="0.25">
      <c r="G38204"/>
      <c r="I38204"/>
      <c r="L38204"/>
    </row>
    <row r="38205" spans="7:12" x14ac:dyDescent="0.25">
      <c r="G38205"/>
      <c r="I38205"/>
      <c r="L38205"/>
    </row>
    <row r="38206" spans="7:12" x14ac:dyDescent="0.25">
      <c r="G38206"/>
      <c r="I38206"/>
      <c r="L38206"/>
    </row>
    <row r="38207" spans="7:12" x14ac:dyDescent="0.25">
      <c r="G38207"/>
      <c r="I38207"/>
      <c r="L38207"/>
    </row>
    <row r="38208" spans="7:12" x14ac:dyDescent="0.25">
      <c r="G38208"/>
      <c r="I38208"/>
      <c r="L38208"/>
    </row>
    <row r="38209" spans="7:12" x14ac:dyDescent="0.25">
      <c r="G38209"/>
      <c r="I38209"/>
      <c r="L38209"/>
    </row>
    <row r="38210" spans="7:12" x14ac:dyDescent="0.25">
      <c r="G38210"/>
      <c r="I38210"/>
      <c r="L38210"/>
    </row>
    <row r="38211" spans="7:12" x14ac:dyDescent="0.25">
      <c r="G38211"/>
      <c r="I38211"/>
      <c r="L38211"/>
    </row>
    <row r="38212" spans="7:12" x14ac:dyDescent="0.25">
      <c r="G38212"/>
      <c r="I38212"/>
      <c r="L38212"/>
    </row>
    <row r="38213" spans="7:12" x14ac:dyDescent="0.25">
      <c r="G38213"/>
      <c r="I38213"/>
      <c r="L38213"/>
    </row>
    <row r="38214" spans="7:12" x14ac:dyDescent="0.25">
      <c r="G38214"/>
      <c r="I38214"/>
      <c r="L38214"/>
    </row>
    <row r="38215" spans="7:12" x14ac:dyDescent="0.25">
      <c r="G38215"/>
      <c r="I38215"/>
      <c r="L38215"/>
    </row>
    <row r="38216" spans="7:12" x14ac:dyDescent="0.25">
      <c r="G38216"/>
      <c r="I38216"/>
      <c r="L38216"/>
    </row>
    <row r="38217" spans="7:12" x14ac:dyDescent="0.25">
      <c r="G38217"/>
      <c r="I38217"/>
      <c r="L38217"/>
    </row>
    <row r="38218" spans="7:12" x14ac:dyDescent="0.25">
      <c r="G38218"/>
      <c r="I38218"/>
      <c r="L38218"/>
    </row>
    <row r="38219" spans="7:12" x14ac:dyDescent="0.25">
      <c r="G38219"/>
      <c r="I38219"/>
      <c r="L38219"/>
    </row>
    <row r="38220" spans="7:12" x14ac:dyDescent="0.25">
      <c r="G38220"/>
      <c r="I38220"/>
      <c r="L38220"/>
    </row>
    <row r="38221" spans="7:12" x14ac:dyDescent="0.25">
      <c r="G38221"/>
      <c r="I38221"/>
      <c r="L38221"/>
    </row>
    <row r="38222" spans="7:12" x14ac:dyDescent="0.25">
      <c r="G38222"/>
      <c r="I38222"/>
      <c r="L38222"/>
    </row>
    <row r="38223" spans="7:12" x14ac:dyDescent="0.25">
      <c r="G38223"/>
      <c r="I38223"/>
      <c r="L38223"/>
    </row>
    <row r="38224" spans="7:12" x14ac:dyDescent="0.25">
      <c r="G38224"/>
      <c r="I38224"/>
      <c r="L38224"/>
    </row>
    <row r="38225" spans="7:12" x14ac:dyDescent="0.25">
      <c r="G38225"/>
      <c r="I38225"/>
      <c r="L38225"/>
    </row>
    <row r="38226" spans="7:12" x14ac:dyDescent="0.25">
      <c r="G38226"/>
      <c r="I38226"/>
      <c r="L38226"/>
    </row>
    <row r="38227" spans="7:12" x14ac:dyDescent="0.25">
      <c r="G38227"/>
      <c r="I38227"/>
      <c r="L38227"/>
    </row>
    <row r="38228" spans="7:12" x14ac:dyDescent="0.25">
      <c r="G38228"/>
      <c r="I38228"/>
      <c r="L38228"/>
    </row>
    <row r="38229" spans="7:12" x14ac:dyDescent="0.25">
      <c r="G38229"/>
      <c r="I38229"/>
      <c r="L38229"/>
    </row>
    <row r="38230" spans="7:12" x14ac:dyDescent="0.25">
      <c r="G38230"/>
      <c r="I38230"/>
      <c r="L38230"/>
    </row>
    <row r="38231" spans="7:12" x14ac:dyDescent="0.25">
      <c r="G38231"/>
      <c r="I38231"/>
      <c r="L38231"/>
    </row>
    <row r="38232" spans="7:12" x14ac:dyDescent="0.25">
      <c r="G38232"/>
      <c r="I38232"/>
      <c r="L38232"/>
    </row>
    <row r="38233" spans="7:12" x14ac:dyDescent="0.25">
      <c r="G38233"/>
      <c r="I38233"/>
      <c r="L38233"/>
    </row>
    <row r="38234" spans="7:12" x14ac:dyDescent="0.25">
      <c r="G38234"/>
      <c r="I38234"/>
      <c r="L38234"/>
    </row>
    <row r="38235" spans="7:12" x14ac:dyDescent="0.25">
      <c r="G38235"/>
      <c r="I38235"/>
      <c r="L38235"/>
    </row>
    <row r="38236" spans="7:12" x14ac:dyDescent="0.25">
      <c r="G38236"/>
      <c r="I38236"/>
      <c r="L38236"/>
    </row>
    <row r="38237" spans="7:12" x14ac:dyDescent="0.25">
      <c r="G38237"/>
      <c r="I38237"/>
      <c r="L38237"/>
    </row>
    <row r="38238" spans="7:12" x14ac:dyDescent="0.25">
      <c r="G38238"/>
      <c r="I38238"/>
      <c r="L38238"/>
    </row>
    <row r="38239" spans="7:12" x14ac:dyDescent="0.25">
      <c r="G38239"/>
      <c r="I38239"/>
      <c r="L38239"/>
    </row>
    <row r="38240" spans="7:12" x14ac:dyDescent="0.25">
      <c r="G38240"/>
      <c r="I38240"/>
      <c r="L38240"/>
    </row>
    <row r="38241" spans="7:12" x14ac:dyDescent="0.25">
      <c r="G38241"/>
      <c r="I38241"/>
      <c r="L38241"/>
    </row>
    <row r="38242" spans="7:12" x14ac:dyDescent="0.25">
      <c r="G38242"/>
      <c r="I38242"/>
      <c r="L38242"/>
    </row>
    <row r="38243" spans="7:12" x14ac:dyDescent="0.25">
      <c r="G38243"/>
      <c r="I38243"/>
      <c r="L38243"/>
    </row>
    <row r="38244" spans="7:12" x14ac:dyDescent="0.25">
      <c r="G38244"/>
      <c r="I38244"/>
      <c r="L38244"/>
    </row>
    <row r="38245" spans="7:12" x14ac:dyDescent="0.25">
      <c r="G38245"/>
      <c r="I38245"/>
      <c r="L38245"/>
    </row>
    <row r="38246" spans="7:12" x14ac:dyDescent="0.25">
      <c r="G38246"/>
      <c r="I38246"/>
      <c r="L38246"/>
    </row>
    <row r="38247" spans="7:12" x14ac:dyDescent="0.25">
      <c r="G38247"/>
      <c r="I38247"/>
      <c r="L38247"/>
    </row>
    <row r="38248" spans="7:12" x14ac:dyDescent="0.25">
      <c r="G38248"/>
      <c r="I38248"/>
      <c r="L38248"/>
    </row>
    <row r="38249" spans="7:12" x14ac:dyDescent="0.25">
      <c r="G38249"/>
      <c r="I38249"/>
      <c r="L38249"/>
    </row>
    <row r="38250" spans="7:12" x14ac:dyDescent="0.25">
      <c r="G38250"/>
      <c r="I38250"/>
      <c r="L38250"/>
    </row>
    <row r="38251" spans="7:12" x14ac:dyDescent="0.25">
      <c r="G38251"/>
      <c r="I38251"/>
      <c r="L38251"/>
    </row>
    <row r="38252" spans="7:12" x14ac:dyDescent="0.25">
      <c r="G38252"/>
      <c r="I38252"/>
      <c r="L38252"/>
    </row>
    <row r="38253" spans="7:12" x14ac:dyDescent="0.25">
      <c r="G38253"/>
      <c r="I38253"/>
      <c r="L38253"/>
    </row>
    <row r="38254" spans="7:12" x14ac:dyDescent="0.25">
      <c r="G38254"/>
      <c r="I38254"/>
      <c r="L38254"/>
    </row>
    <row r="38255" spans="7:12" x14ac:dyDescent="0.25">
      <c r="G38255"/>
      <c r="I38255"/>
      <c r="L38255"/>
    </row>
    <row r="38256" spans="7:12" x14ac:dyDescent="0.25">
      <c r="G38256"/>
      <c r="I38256"/>
      <c r="L38256"/>
    </row>
    <row r="38257" spans="7:12" x14ac:dyDescent="0.25">
      <c r="G38257"/>
      <c r="I38257"/>
      <c r="L38257"/>
    </row>
    <row r="38258" spans="7:12" x14ac:dyDescent="0.25">
      <c r="G38258"/>
      <c r="I38258"/>
      <c r="L38258"/>
    </row>
    <row r="38259" spans="7:12" x14ac:dyDescent="0.25">
      <c r="G38259"/>
      <c r="I38259"/>
      <c r="L38259"/>
    </row>
    <row r="38260" spans="7:12" x14ac:dyDescent="0.25">
      <c r="G38260"/>
      <c r="I38260"/>
      <c r="L38260"/>
    </row>
    <row r="38261" spans="7:12" x14ac:dyDescent="0.25">
      <c r="G38261"/>
      <c r="I38261"/>
      <c r="L38261"/>
    </row>
    <row r="38262" spans="7:12" x14ac:dyDescent="0.25">
      <c r="G38262"/>
      <c r="I38262"/>
      <c r="L38262"/>
    </row>
    <row r="38263" spans="7:12" x14ac:dyDescent="0.25">
      <c r="G38263"/>
      <c r="I38263"/>
      <c r="L38263"/>
    </row>
    <row r="38264" spans="7:12" x14ac:dyDescent="0.25">
      <c r="G38264"/>
      <c r="I38264"/>
      <c r="L38264"/>
    </row>
    <row r="38265" spans="7:12" x14ac:dyDescent="0.25">
      <c r="G38265"/>
      <c r="I38265"/>
      <c r="L38265"/>
    </row>
    <row r="38266" spans="7:12" x14ac:dyDescent="0.25">
      <c r="G38266"/>
      <c r="I38266"/>
      <c r="L38266"/>
    </row>
    <row r="38267" spans="7:12" x14ac:dyDescent="0.25">
      <c r="G38267"/>
      <c r="I38267"/>
      <c r="L38267"/>
    </row>
    <row r="38268" spans="7:12" x14ac:dyDescent="0.25">
      <c r="G38268"/>
      <c r="I38268"/>
      <c r="L38268"/>
    </row>
    <row r="38269" spans="7:12" x14ac:dyDescent="0.25">
      <c r="G38269"/>
      <c r="I38269"/>
      <c r="L38269"/>
    </row>
    <row r="38270" spans="7:12" x14ac:dyDescent="0.25">
      <c r="G38270"/>
      <c r="I38270"/>
      <c r="L38270"/>
    </row>
    <row r="38271" spans="7:12" x14ac:dyDescent="0.25">
      <c r="G38271"/>
      <c r="I38271"/>
      <c r="L38271"/>
    </row>
    <row r="38272" spans="7:12" x14ac:dyDescent="0.25">
      <c r="G38272"/>
      <c r="I38272"/>
      <c r="L38272"/>
    </row>
    <row r="38273" spans="7:12" x14ac:dyDescent="0.25">
      <c r="G38273"/>
      <c r="I38273"/>
      <c r="L38273"/>
    </row>
    <row r="38274" spans="7:12" x14ac:dyDescent="0.25">
      <c r="G38274"/>
      <c r="I38274"/>
      <c r="L38274"/>
    </row>
    <row r="38275" spans="7:12" x14ac:dyDescent="0.25">
      <c r="G38275"/>
      <c r="I38275"/>
      <c r="L38275"/>
    </row>
    <row r="38276" spans="7:12" x14ac:dyDescent="0.25">
      <c r="G38276"/>
      <c r="I38276"/>
      <c r="L38276"/>
    </row>
    <row r="38277" spans="7:12" x14ac:dyDescent="0.25">
      <c r="G38277"/>
      <c r="I38277"/>
      <c r="L38277"/>
    </row>
    <row r="38278" spans="7:12" x14ac:dyDescent="0.25">
      <c r="G38278"/>
      <c r="I38278"/>
      <c r="L38278"/>
    </row>
    <row r="38279" spans="7:12" x14ac:dyDescent="0.25">
      <c r="G38279"/>
      <c r="I38279"/>
      <c r="L38279"/>
    </row>
    <row r="38280" spans="7:12" x14ac:dyDescent="0.25">
      <c r="G38280"/>
      <c r="I38280"/>
      <c r="L38280"/>
    </row>
    <row r="38281" spans="7:12" x14ac:dyDescent="0.25">
      <c r="G38281"/>
      <c r="I38281"/>
      <c r="L38281"/>
    </row>
    <row r="38282" spans="7:12" x14ac:dyDescent="0.25">
      <c r="G38282"/>
      <c r="I38282"/>
      <c r="L38282"/>
    </row>
    <row r="38283" spans="7:12" x14ac:dyDescent="0.25">
      <c r="G38283"/>
      <c r="I38283"/>
      <c r="L38283"/>
    </row>
    <row r="38284" spans="7:12" x14ac:dyDescent="0.25">
      <c r="G38284"/>
      <c r="I38284"/>
      <c r="L38284"/>
    </row>
    <row r="38285" spans="7:12" x14ac:dyDescent="0.25">
      <c r="G38285"/>
      <c r="I38285"/>
      <c r="L38285"/>
    </row>
    <row r="38286" spans="7:12" x14ac:dyDescent="0.25">
      <c r="G38286"/>
      <c r="I38286"/>
      <c r="L38286"/>
    </row>
    <row r="38287" spans="7:12" x14ac:dyDescent="0.25">
      <c r="G38287"/>
      <c r="I38287"/>
      <c r="L38287"/>
    </row>
    <row r="38288" spans="7:12" x14ac:dyDescent="0.25">
      <c r="G38288"/>
      <c r="I38288"/>
      <c r="L38288"/>
    </row>
    <row r="38289" spans="7:12" x14ac:dyDescent="0.25">
      <c r="G38289"/>
      <c r="I38289"/>
      <c r="L38289"/>
    </row>
    <row r="38290" spans="7:12" x14ac:dyDescent="0.25">
      <c r="G38290"/>
      <c r="I38290"/>
      <c r="L38290"/>
    </row>
    <row r="38291" spans="7:12" x14ac:dyDescent="0.25">
      <c r="G38291"/>
      <c r="I38291"/>
      <c r="L38291"/>
    </row>
    <row r="38292" spans="7:12" x14ac:dyDescent="0.25">
      <c r="G38292"/>
      <c r="I38292"/>
      <c r="L38292"/>
    </row>
    <row r="38293" spans="7:12" x14ac:dyDescent="0.25">
      <c r="G38293"/>
      <c r="I38293"/>
      <c r="L38293"/>
    </row>
    <row r="38294" spans="7:12" x14ac:dyDescent="0.25">
      <c r="G38294"/>
      <c r="I38294"/>
      <c r="L38294"/>
    </row>
    <row r="38295" spans="7:12" x14ac:dyDescent="0.25">
      <c r="G38295"/>
      <c r="I38295"/>
      <c r="L38295"/>
    </row>
    <row r="38296" spans="7:12" x14ac:dyDescent="0.25">
      <c r="G38296"/>
      <c r="I38296"/>
      <c r="L38296"/>
    </row>
    <row r="38297" spans="7:12" x14ac:dyDescent="0.25">
      <c r="G38297"/>
      <c r="I38297"/>
      <c r="L38297"/>
    </row>
    <row r="38298" spans="7:12" x14ac:dyDescent="0.25">
      <c r="G38298"/>
      <c r="I38298"/>
      <c r="L38298"/>
    </row>
    <row r="38299" spans="7:12" x14ac:dyDescent="0.25">
      <c r="G38299"/>
      <c r="I38299"/>
      <c r="L38299"/>
    </row>
    <row r="38300" spans="7:12" x14ac:dyDescent="0.25">
      <c r="G38300"/>
      <c r="I38300"/>
      <c r="L38300"/>
    </row>
    <row r="38301" spans="7:12" x14ac:dyDescent="0.25">
      <c r="G38301"/>
      <c r="I38301"/>
      <c r="L38301"/>
    </row>
    <row r="38302" spans="7:12" x14ac:dyDescent="0.25">
      <c r="G38302"/>
      <c r="I38302"/>
      <c r="L38302"/>
    </row>
    <row r="38303" spans="7:12" x14ac:dyDescent="0.25">
      <c r="G38303"/>
      <c r="I38303"/>
      <c r="L38303"/>
    </row>
    <row r="38304" spans="7:12" x14ac:dyDescent="0.25">
      <c r="G38304"/>
      <c r="I38304"/>
      <c r="L38304"/>
    </row>
    <row r="38305" spans="7:12" x14ac:dyDescent="0.25">
      <c r="G38305"/>
      <c r="I38305"/>
      <c r="L38305"/>
    </row>
    <row r="38306" spans="7:12" x14ac:dyDescent="0.25">
      <c r="G38306"/>
      <c r="I38306"/>
      <c r="L38306"/>
    </row>
    <row r="38307" spans="7:12" x14ac:dyDescent="0.25">
      <c r="G38307"/>
      <c r="I38307"/>
      <c r="L38307"/>
    </row>
    <row r="38308" spans="7:12" x14ac:dyDescent="0.25">
      <c r="G38308"/>
      <c r="I38308"/>
      <c r="L38308"/>
    </row>
    <row r="38309" spans="7:12" x14ac:dyDescent="0.25">
      <c r="G38309"/>
      <c r="I38309"/>
      <c r="L38309"/>
    </row>
    <row r="38310" spans="7:12" x14ac:dyDescent="0.25">
      <c r="G38310"/>
      <c r="I38310"/>
      <c r="L38310"/>
    </row>
    <row r="38311" spans="7:12" x14ac:dyDescent="0.25">
      <c r="G38311"/>
      <c r="I38311"/>
      <c r="L38311"/>
    </row>
    <row r="38312" spans="7:12" x14ac:dyDescent="0.25">
      <c r="G38312"/>
      <c r="I38312"/>
      <c r="L38312"/>
    </row>
    <row r="38313" spans="7:12" x14ac:dyDescent="0.25">
      <c r="G38313"/>
      <c r="I38313"/>
      <c r="L38313"/>
    </row>
    <row r="38314" spans="7:12" x14ac:dyDescent="0.25">
      <c r="G38314"/>
      <c r="I38314"/>
      <c r="L38314"/>
    </row>
    <row r="38315" spans="7:12" x14ac:dyDescent="0.25">
      <c r="G38315"/>
      <c r="I38315"/>
      <c r="L38315"/>
    </row>
    <row r="38316" spans="7:12" x14ac:dyDescent="0.25">
      <c r="G38316"/>
      <c r="I38316"/>
      <c r="L38316"/>
    </row>
    <row r="38317" spans="7:12" x14ac:dyDescent="0.25">
      <c r="G38317"/>
      <c r="I38317"/>
      <c r="L38317"/>
    </row>
    <row r="38318" spans="7:12" x14ac:dyDescent="0.25">
      <c r="G38318"/>
      <c r="I38318"/>
      <c r="L38318"/>
    </row>
    <row r="38319" spans="7:12" x14ac:dyDescent="0.25">
      <c r="G38319"/>
      <c r="I38319"/>
      <c r="L38319"/>
    </row>
    <row r="38320" spans="7:12" x14ac:dyDescent="0.25">
      <c r="G38320"/>
      <c r="I38320"/>
      <c r="L38320"/>
    </row>
    <row r="38321" spans="7:12" x14ac:dyDescent="0.25">
      <c r="G38321"/>
      <c r="I38321"/>
      <c r="L38321"/>
    </row>
    <row r="38322" spans="7:12" x14ac:dyDescent="0.25">
      <c r="G38322"/>
      <c r="I38322"/>
      <c r="L38322"/>
    </row>
    <row r="38323" spans="7:12" x14ac:dyDescent="0.25">
      <c r="G38323"/>
      <c r="I38323"/>
      <c r="L38323"/>
    </row>
    <row r="38324" spans="7:12" x14ac:dyDescent="0.25">
      <c r="G38324"/>
      <c r="I38324"/>
      <c r="L38324"/>
    </row>
    <row r="38325" spans="7:12" x14ac:dyDescent="0.25">
      <c r="G38325"/>
      <c r="I38325"/>
      <c r="L38325"/>
    </row>
    <row r="38326" spans="7:12" x14ac:dyDescent="0.25">
      <c r="G38326"/>
      <c r="I38326"/>
      <c r="L38326"/>
    </row>
    <row r="38327" spans="7:12" x14ac:dyDescent="0.25">
      <c r="G38327"/>
      <c r="I38327"/>
      <c r="L38327"/>
    </row>
    <row r="38328" spans="7:12" x14ac:dyDescent="0.25">
      <c r="G38328"/>
      <c r="I38328"/>
      <c r="L38328"/>
    </row>
    <row r="38329" spans="7:12" x14ac:dyDescent="0.25">
      <c r="G38329"/>
      <c r="I38329"/>
      <c r="L38329"/>
    </row>
    <row r="38330" spans="7:12" x14ac:dyDescent="0.25">
      <c r="G38330"/>
      <c r="I38330"/>
      <c r="L38330"/>
    </row>
    <row r="38331" spans="7:12" x14ac:dyDescent="0.25">
      <c r="G38331"/>
      <c r="I38331"/>
      <c r="L38331"/>
    </row>
    <row r="38332" spans="7:12" x14ac:dyDescent="0.25">
      <c r="G38332"/>
      <c r="I38332"/>
      <c r="L38332"/>
    </row>
    <row r="38333" spans="7:12" x14ac:dyDescent="0.25">
      <c r="G38333"/>
      <c r="I38333"/>
      <c r="L38333"/>
    </row>
    <row r="38334" spans="7:12" x14ac:dyDescent="0.25">
      <c r="G38334"/>
      <c r="I38334"/>
      <c r="L38334"/>
    </row>
    <row r="38335" spans="7:12" x14ac:dyDescent="0.25">
      <c r="G38335"/>
      <c r="I38335"/>
      <c r="L38335"/>
    </row>
    <row r="38336" spans="7:12" x14ac:dyDescent="0.25">
      <c r="G38336"/>
      <c r="I38336"/>
      <c r="L38336"/>
    </row>
    <row r="38337" spans="7:12" x14ac:dyDescent="0.25">
      <c r="G38337"/>
      <c r="I38337"/>
      <c r="L38337"/>
    </row>
    <row r="38338" spans="7:12" x14ac:dyDescent="0.25">
      <c r="G38338"/>
      <c r="I38338"/>
      <c r="L38338"/>
    </row>
    <row r="38339" spans="7:12" x14ac:dyDescent="0.25">
      <c r="G38339"/>
      <c r="I38339"/>
      <c r="L38339"/>
    </row>
    <row r="38340" spans="7:12" x14ac:dyDescent="0.25">
      <c r="G38340"/>
      <c r="I38340"/>
      <c r="L38340"/>
    </row>
    <row r="38341" spans="7:12" x14ac:dyDescent="0.25">
      <c r="G38341"/>
      <c r="I38341"/>
      <c r="L38341"/>
    </row>
    <row r="38342" spans="7:12" x14ac:dyDescent="0.25">
      <c r="G38342"/>
      <c r="I38342"/>
      <c r="L38342"/>
    </row>
    <row r="38343" spans="7:12" x14ac:dyDescent="0.25">
      <c r="G38343"/>
      <c r="I38343"/>
      <c r="L38343"/>
    </row>
    <row r="38344" spans="7:12" x14ac:dyDescent="0.25">
      <c r="G38344"/>
      <c r="I38344"/>
      <c r="L38344"/>
    </row>
    <row r="38345" spans="7:12" x14ac:dyDescent="0.25">
      <c r="G38345"/>
      <c r="I38345"/>
      <c r="L38345"/>
    </row>
    <row r="38346" spans="7:12" x14ac:dyDescent="0.25">
      <c r="G38346"/>
      <c r="I38346"/>
      <c r="L38346"/>
    </row>
    <row r="38347" spans="7:12" x14ac:dyDescent="0.25">
      <c r="G38347"/>
      <c r="I38347"/>
      <c r="L38347"/>
    </row>
    <row r="38348" spans="7:12" x14ac:dyDescent="0.25">
      <c r="G38348"/>
      <c r="I38348"/>
      <c r="L38348"/>
    </row>
    <row r="38349" spans="7:12" x14ac:dyDescent="0.25">
      <c r="G38349"/>
      <c r="I38349"/>
      <c r="L38349"/>
    </row>
    <row r="38350" spans="7:12" x14ac:dyDescent="0.25">
      <c r="G38350"/>
      <c r="I38350"/>
      <c r="L38350"/>
    </row>
    <row r="38351" spans="7:12" x14ac:dyDescent="0.25">
      <c r="G38351"/>
      <c r="I38351"/>
      <c r="L38351"/>
    </row>
    <row r="38352" spans="7:12" x14ac:dyDescent="0.25">
      <c r="G38352"/>
      <c r="I38352"/>
      <c r="L38352"/>
    </row>
    <row r="38353" spans="7:12" x14ac:dyDescent="0.25">
      <c r="G38353"/>
      <c r="I38353"/>
      <c r="L38353"/>
    </row>
    <row r="38354" spans="7:12" x14ac:dyDescent="0.25">
      <c r="G38354"/>
      <c r="I38354"/>
      <c r="L38354"/>
    </row>
    <row r="38355" spans="7:12" x14ac:dyDescent="0.25">
      <c r="G38355"/>
      <c r="I38355"/>
      <c r="L38355"/>
    </row>
    <row r="38356" spans="7:12" x14ac:dyDescent="0.25">
      <c r="G38356"/>
      <c r="I38356"/>
      <c r="L38356"/>
    </row>
    <row r="38357" spans="7:12" x14ac:dyDescent="0.25">
      <c r="G38357"/>
      <c r="I38357"/>
      <c r="L38357"/>
    </row>
    <row r="38358" spans="7:12" x14ac:dyDescent="0.25">
      <c r="G38358"/>
      <c r="I38358"/>
      <c r="L38358"/>
    </row>
    <row r="38359" spans="7:12" x14ac:dyDescent="0.25">
      <c r="G38359"/>
      <c r="I38359"/>
      <c r="L38359"/>
    </row>
    <row r="38360" spans="7:12" x14ac:dyDescent="0.25">
      <c r="G38360"/>
      <c r="I38360"/>
      <c r="L38360"/>
    </row>
    <row r="38361" spans="7:12" x14ac:dyDescent="0.25">
      <c r="G38361"/>
      <c r="I38361"/>
      <c r="L38361"/>
    </row>
    <row r="38362" spans="7:12" x14ac:dyDescent="0.25">
      <c r="G38362"/>
      <c r="I38362"/>
      <c r="L38362"/>
    </row>
    <row r="38363" spans="7:12" x14ac:dyDescent="0.25">
      <c r="G38363"/>
      <c r="I38363"/>
      <c r="L38363"/>
    </row>
    <row r="38364" spans="7:12" x14ac:dyDescent="0.25">
      <c r="G38364"/>
      <c r="I38364"/>
      <c r="L38364"/>
    </row>
    <row r="38365" spans="7:12" x14ac:dyDescent="0.25">
      <c r="G38365"/>
      <c r="I38365"/>
      <c r="L38365"/>
    </row>
    <row r="38366" spans="7:12" x14ac:dyDescent="0.25">
      <c r="G38366"/>
      <c r="I38366"/>
      <c r="L38366"/>
    </row>
    <row r="38367" spans="7:12" x14ac:dyDescent="0.25">
      <c r="G38367"/>
      <c r="I38367"/>
      <c r="L38367"/>
    </row>
    <row r="38368" spans="7:12" x14ac:dyDescent="0.25">
      <c r="G38368"/>
      <c r="I38368"/>
      <c r="L38368"/>
    </row>
    <row r="38369" spans="7:12" x14ac:dyDescent="0.25">
      <c r="G38369"/>
      <c r="I38369"/>
      <c r="L38369"/>
    </row>
    <row r="38370" spans="7:12" x14ac:dyDescent="0.25">
      <c r="G38370"/>
      <c r="I38370"/>
      <c r="L38370"/>
    </row>
    <row r="38371" spans="7:12" x14ac:dyDescent="0.25">
      <c r="G38371"/>
      <c r="I38371"/>
      <c r="L38371"/>
    </row>
    <row r="38372" spans="7:12" x14ac:dyDescent="0.25">
      <c r="G38372"/>
      <c r="I38372"/>
      <c r="L38372"/>
    </row>
    <row r="38373" spans="7:12" x14ac:dyDescent="0.25">
      <c r="G38373"/>
      <c r="I38373"/>
      <c r="L38373"/>
    </row>
    <row r="38374" spans="7:12" x14ac:dyDescent="0.25">
      <c r="G38374"/>
      <c r="I38374"/>
      <c r="L38374"/>
    </row>
    <row r="38375" spans="7:12" x14ac:dyDescent="0.25">
      <c r="G38375"/>
      <c r="I38375"/>
      <c r="L38375"/>
    </row>
    <row r="38376" spans="7:12" x14ac:dyDescent="0.25">
      <c r="G38376"/>
      <c r="I38376"/>
      <c r="L38376"/>
    </row>
    <row r="38377" spans="7:12" x14ac:dyDescent="0.25">
      <c r="G38377"/>
      <c r="I38377"/>
      <c r="L38377"/>
    </row>
    <row r="38378" spans="7:12" x14ac:dyDescent="0.25">
      <c r="G38378"/>
      <c r="I38378"/>
      <c r="L38378"/>
    </row>
    <row r="38379" spans="7:12" x14ac:dyDescent="0.25">
      <c r="G38379"/>
      <c r="I38379"/>
      <c r="L38379"/>
    </row>
    <row r="38380" spans="7:12" x14ac:dyDescent="0.25">
      <c r="G38380"/>
      <c r="I38380"/>
      <c r="L38380"/>
    </row>
    <row r="38381" spans="7:12" x14ac:dyDescent="0.25">
      <c r="G38381"/>
      <c r="I38381"/>
      <c r="L38381"/>
    </row>
    <row r="38382" spans="7:12" x14ac:dyDescent="0.25">
      <c r="G38382"/>
      <c r="I38382"/>
      <c r="L38382"/>
    </row>
    <row r="38383" spans="7:12" x14ac:dyDescent="0.25">
      <c r="G38383"/>
      <c r="I38383"/>
      <c r="L38383"/>
    </row>
    <row r="38384" spans="7:12" x14ac:dyDescent="0.25">
      <c r="G38384"/>
      <c r="I38384"/>
      <c r="L38384"/>
    </row>
    <row r="38385" spans="7:12" x14ac:dyDescent="0.25">
      <c r="G38385"/>
      <c r="I38385"/>
      <c r="L38385"/>
    </row>
    <row r="38386" spans="7:12" x14ac:dyDescent="0.25">
      <c r="G38386"/>
      <c r="I38386"/>
      <c r="L38386"/>
    </row>
    <row r="38387" spans="7:12" x14ac:dyDescent="0.25">
      <c r="G38387"/>
      <c r="I38387"/>
      <c r="L38387"/>
    </row>
    <row r="38388" spans="7:12" x14ac:dyDescent="0.25">
      <c r="G38388"/>
      <c r="I38388"/>
      <c r="L38388"/>
    </row>
    <row r="38389" spans="7:12" x14ac:dyDescent="0.25">
      <c r="G38389"/>
      <c r="I38389"/>
      <c r="L38389"/>
    </row>
    <row r="38390" spans="7:12" x14ac:dyDescent="0.25">
      <c r="G38390"/>
      <c r="I38390"/>
      <c r="L38390"/>
    </row>
    <row r="38391" spans="7:12" x14ac:dyDescent="0.25">
      <c r="G38391"/>
      <c r="I38391"/>
      <c r="L38391"/>
    </row>
    <row r="38392" spans="7:12" x14ac:dyDescent="0.25">
      <c r="G38392"/>
      <c r="I38392"/>
      <c r="L38392"/>
    </row>
    <row r="38393" spans="7:12" x14ac:dyDescent="0.25">
      <c r="G38393"/>
      <c r="I38393"/>
      <c r="L38393"/>
    </row>
    <row r="38394" spans="7:12" x14ac:dyDescent="0.25">
      <c r="G38394"/>
      <c r="I38394"/>
      <c r="L38394"/>
    </row>
    <row r="38395" spans="7:12" x14ac:dyDescent="0.25">
      <c r="G38395"/>
      <c r="I38395"/>
      <c r="L38395"/>
    </row>
    <row r="38396" spans="7:12" x14ac:dyDescent="0.25">
      <c r="G38396"/>
      <c r="I38396"/>
      <c r="L38396"/>
    </row>
    <row r="38397" spans="7:12" x14ac:dyDescent="0.25">
      <c r="G38397"/>
      <c r="I38397"/>
      <c r="L38397"/>
    </row>
    <row r="38398" spans="7:12" x14ac:dyDescent="0.25">
      <c r="G38398"/>
      <c r="I38398"/>
      <c r="L38398"/>
    </row>
    <row r="38399" spans="7:12" x14ac:dyDescent="0.25">
      <c r="G38399"/>
      <c r="I38399"/>
      <c r="L38399"/>
    </row>
    <row r="38400" spans="7:12" x14ac:dyDescent="0.25">
      <c r="G38400"/>
      <c r="I38400"/>
      <c r="L38400"/>
    </row>
    <row r="38401" spans="7:12" x14ac:dyDescent="0.25">
      <c r="G38401"/>
      <c r="I38401"/>
      <c r="L38401"/>
    </row>
    <row r="38402" spans="7:12" x14ac:dyDescent="0.25">
      <c r="G38402"/>
      <c r="I38402"/>
      <c r="L38402"/>
    </row>
    <row r="38403" spans="7:12" x14ac:dyDescent="0.25">
      <c r="G38403"/>
      <c r="I38403"/>
      <c r="L38403"/>
    </row>
    <row r="38404" spans="7:12" x14ac:dyDescent="0.25">
      <c r="G38404"/>
      <c r="I38404"/>
      <c r="L38404"/>
    </row>
    <row r="38405" spans="7:12" x14ac:dyDescent="0.25">
      <c r="G38405"/>
      <c r="I38405"/>
      <c r="L38405"/>
    </row>
    <row r="38406" spans="7:12" x14ac:dyDescent="0.25">
      <c r="G38406"/>
      <c r="I38406"/>
      <c r="L38406"/>
    </row>
    <row r="38407" spans="7:12" x14ac:dyDescent="0.25">
      <c r="G38407"/>
      <c r="I38407"/>
      <c r="L38407"/>
    </row>
    <row r="38408" spans="7:12" x14ac:dyDescent="0.25">
      <c r="G38408"/>
      <c r="I38408"/>
      <c r="L38408"/>
    </row>
    <row r="38409" spans="7:12" x14ac:dyDescent="0.25">
      <c r="G38409"/>
      <c r="I38409"/>
      <c r="L38409"/>
    </row>
    <row r="38410" spans="7:12" x14ac:dyDescent="0.25">
      <c r="G38410"/>
      <c r="I38410"/>
      <c r="L38410"/>
    </row>
    <row r="38411" spans="7:12" x14ac:dyDescent="0.25">
      <c r="G38411"/>
      <c r="I38411"/>
      <c r="L38411"/>
    </row>
    <row r="38412" spans="7:12" x14ac:dyDescent="0.25">
      <c r="G38412"/>
      <c r="I38412"/>
      <c r="L38412"/>
    </row>
    <row r="38413" spans="7:12" x14ac:dyDescent="0.25">
      <c r="G38413"/>
      <c r="I38413"/>
      <c r="L38413"/>
    </row>
    <row r="38414" spans="7:12" x14ac:dyDescent="0.25">
      <c r="G38414"/>
      <c r="I38414"/>
      <c r="L38414"/>
    </row>
    <row r="38415" spans="7:12" x14ac:dyDescent="0.25">
      <c r="G38415"/>
      <c r="I38415"/>
      <c r="L38415"/>
    </row>
    <row r="38416" spans="7:12" x14ac:dyDescent="0.25">
      <c r="G38416"/>
      <c r="I38416"/>
      <c r="L38416"/>
    </row>
    <row r="38417" spans="7:12" x14ac:dyDescent="0.25">
      <c r="G38417"/>
      <c r="I38417"/>
      <c r="L38417"/>
    </row>
    <row r="38418" spans="7:12" x14ac:dyDescent="0.25">
      <c r="G38418"/>
      <c r="I38418"/>
      <c r="L38418"/>
    </row>
    <row r="38419" spans="7:12" x14ac:dyDescent="0.25">
      <c r="G38419"/>
      <c r="I38419"/>
      <c r="L38419"/>
    </row>
    <row r="38420" spans="7:12" x14ac:dyDescent="0.25">
      <c r="G38420"/>
      <c r="I38420"/>
      <c r="L38420"/>
    </row>
    <row r="38421" spans="7:12" x14ac:dyDescent="0.25">
      <c r="G38421"/>
      <c r="I38421"/>
      <c r="L38421"/>
    </row>
    <row r="38422" spans="7:12" x14ac:dyDescent="0.25">
      <c r="G38422"/>
      <c r="I38422"/>
      <c r="L38422"/>
    </row>
    <row r="38423" spans="7:12" x14ac:dyDescent="0.25">
      <c r="G38423"/>
      <c r="I38423"/>
      <c r="L38423"/>
    </row>
    <row r="38424" spans="7:12" x14ac:dyDescent="0.25">
      <c r="G38424"/>
      <c r="I38424"/>
      <c r="L38424"/>
    </row>
    <row r="38425" spans="7:12" x14ac:dyDescent="0.25">
      <c r="G38425"/>
      <c r="I38425"/>
      <c r="L38425"/>
    </row>
    <row r="38426" spans="7:12" x14ac:dyDescent="0.25">
      <c r="G38426"/>
      <c r="I38426"/>
      <c r="L38426"/>
    </row>
    <row r="38427" spans="7:12" x14ac:dyDescent="0.25">
      <c r="G38427"/>
      <c r="I38427"/>
      <c r="L38427"/>
    </row>
    <row r="38428" spans="7:12" x14ac:dyDescent="0.25">
      <c r="G38428"/>
      <c r="I38428"/>
      <c r="L38428"/>
    </row>
    <row r="38429" spans="7:12" x14ac:dyDescent="0.25">
      <c r="G38429"/>
      <c r="I38429"/>
      <c r="L38429"/>
    </row>
    <row r="38430" spans="7:12" x14ac:dyDescent="0.25">
      <c r="G38430"/>
      <c r="I38430"/>
      <c r="L38430"/>
    </row>
    <row r="38431" spans="7:12" x14ac:dyDescent="0.25">
      <c r="G38431"/>
      <c r="I38431"/>
      <c r="L38431"/>
    </row>
    <row r="38432" spans="7:12" x14ac:dyDescent="0.25">
      <c r="G38432"/>
      <c r="I38432"/>
      <c r="L38432"/>
    </row>
    <row r="38433" spans="7:12" x14ac:dyDescent="0.25">
      <c r="G38433"/>
      <c r="I38433"/>
      <c r="L38433"/>
    </row>
    <row r="38434" spans="7:12" x14ac:dyDescent="0.25">
      <c r="G38434"/>
      <c r="I38434"/>
      <c r="L38434"/>
    </row>
    <row r="38435" spans="7:12" x14ac:dyDescent="0.25">
      <c r="G38435"/>
      <c r="I38435"/>
      <c r="L38435"/>
    </row>
    <row r="38436" spans="7:12" x14ac:dyDescent="0.25">
      <c r="G38436"/>
      <c r="I38436"/>
      <c r="L38436"/>
    </row>
    <row r="38437" spans="7:12" x14ac:dyDescent="0.25">
      <c r="G38437"/>
      <c r="I38437"/>
      <c r="L38437"/>
    </row>
    <row r="38438" spans="7:12" x14ac:dyDescent="0.25">
      <c r="G38438"/>
      <c r="I38438"/>
      <c r="L38438"/>
    </row>
    <row r="38439" spans="7:12" x14ac:dyDescent="0.25">
      <c r="G38439"/>
      <c r="I38439"/>
      <c r="L38439"/>
    </row>
    <row r="38440" spans="7:12" x14ac:dyDescent="0.25">
      <c r="G38440"/>
      <c r="I38440"/>
      <c r="L38440"/>
    </row>
    <row r="38441" spans="7:12" x14ac:dyDescent="0.25">
      <c r="G38441"/>
      <c r="I38441"/>
      <c r="L38441"/>
    </row>
    <row r="38442" spans="7:12" x14ac:dyDescent="0.25">
      <c r="G38442"/>
      <c r="I38442"/>
      <c r="L38442"/>
    </row>
    <row r="38443" spans="7:12" x14ac:dyDescent="0.25">
      <c r="G38443"/>
      <c r="I38443"/>
      <c r="L38443"/>
    </row>
    <row r="38444" spans="7:12" x14ac:dyDescent="0.25">
      <c r="G38444"/>
      <c r="I38444"/>
      <c r="L38444"/>
    </row>
    <row r="38445" spans="7:12" x14ac:dyDescent="0.25">
      <c r="G38445"/>
      <c r="I38445"/>
      <c r="L38445"/>
    </row>
    <row r="38446" spans="7:12" x14ac:dyDescent="0.25">
      <c r="G38446"/>
      <c r="I38446"/>
      <c r="L38446"/>
    </row>
    <row r="38447" spans="7:12" x14ac:dyDescent="0.25">
      <c r="G38447"/>
      <c r="I38447"/>
      <c r="L38447"/>
    </row>
    <row r="38448" spans="7:12" x14ac:dyDescent="0.25">
      <c r="G38448"/>
      <c r="I38448"/>
      <c r="L38448"/>
    </row>
    <row r="38449" spans="7:12" x14ac:dyDescent="0.25">
      <c r="G38449"/>
      <c r="I38449"/>
      <c r="L38449"/>
    </row>
    <row r="38450" spans="7:12" x14ac:dyDescent="0.25">
      <c r="G38450"/>
      <c r="I38450"/>
      <c r="L38450"/>
    </row>
    <row r="38451" spans="7:12" x14ac:dyDescent="0.25">
      <c r="G38451"/>
      <c r="I38451"/>
      <c r="L38451"/>
    </row>
    <row r="38452" spans="7:12" x14ac:dyDescent="0.25">
      <c r="G38452"/>
      <c r="I38452"/>
      <c r="L38452"/>
    </row>
    <row r="38453" spans="7:12" x14ac:dyDescent="0.25">
      <c r="G38453"/>
      <c r="I38453"/>
      <c r="L38453"/>
    </row>
    <row r="38454" spans="7:12" x14ac:dyDescent="0.25">
      <c r="G38454"/>
      <c r="I38454"/>
      <c r="L38454"/>
    </row>
    <row r="38455" spans="7:12" x14ac:dyDescent="0.25">
      <c r="G38455"/>
      <c r="I38455"/>
      <c r="L38455"/>
    </row>
    <row r="38456" spans="7:12" x14ac:dyDescent="0.25">
      <c r="G38456"/>
      <c r="I38456"/>
      <c r="L38456"/>
    </row>
    <row r="38457" spans="7:12" x14ac:dyDescent="0.25">
      <c r="G38457"/>
      <c r="I38457"/>
      <c r="L38457"/>
    </row>
    <row r="38458" spans="7:12" x14ac:dyDescent="0.25">
      <c r="G38458"/>
      <c r="I38458"/>
      <c r="L38458"/>
    </row>
    <row r="38459" spans="7:12" x14ac:dyDescent="0.25">
      <c r="G38459"/>
      <c r="I38459"/>
      <c r="L38459"/>
    </row>
    <row r="38460" spans="7:12" x14ac:dyDescent="0.25">
      <c r="G38460"/>
      <c r="I38460"/>
      <c r="L38460"/>
    </row>
    <row r="38461" spans="7:12" x14ac:dyDescent="0.25">
      <c r="G38461"/>
      <c r="I38461"/>
      <c r="L38461"/>
    </row>
    <row r="38462" spans="7:12" x14ac:dyDescent="0.25">
      <c r="G38462"/>
      <c r="I38462"/>
      <c r="L38462"/>
    </row>
    <row r="38463" spans="7:12" x14ac:dyDescent="0.25">
      <c r="G38463"/>
      <c r="I38463"/>
      <c r="L38463"/>
    </row>
    <row r="38464" spans="7:12" x14ac:dyDescent="0.25">
      <c r="G38464"/>
      <c r="I38464"/>
      <c r="L38464"/>
    </row>
    <row r="38465" spans="7:12" x14ac:dyDescent="0.25">
      <c r="G38465"/>
      <c r="I38465"/>
      <c r="L38465"/>
    </row>
    <row r="38466" spans="7:12" x14ac:dyDescent="0.25">
      <c r="G38466"/>
      <c r="I38466"/>
      <c r="L38466"/>
    </row>
    <row r="38467" spans="7:12" x14ac:dyDescent="0.25">
      <c r="G38467"/>
      <c r="I38467"/>
      <c r="L38467"/>
    </row>
    <row r="38468" spans="7:12" x14ac:dyDescent="0.25">
      <c r="G38468"/>
      <c r="I38468"/>
      <c r="L38468"/>
    </row>
    <row r="38469" spans="7:12" x14ac:dyDescent="0.25">
      <c r="G38469"/>
      <c r="I38469"/>
      <c r="L38469"/>
    </row>
    <row r="38470" spans="7:12" x14ac:dyDescent="0.25">
      <c r="G38470"/>
      <c r="I38470"/>
      <c r="L38470"/>
    </row>
    <row r="38471" spans="7:12" x14ac:dyDescent="0.25">
      <c r="G38471"/>
      <c r="I38471"/>
      <c r="L38471"/>
    </row>
    <row r="38472" spans="7:12" x14ac:dyDescent="0.25">
      <c r="G38472"/>
      <c r="I38472"/>
      <c r="L38472"/>
    </row>
    <row r="38473" spans="7:12" x14ac:dyDescent="0.25">
      <c r="G38473"/>
      <c r="I38473"/>
      <c r="L38473"/>
    </row>
    <row r="38474" spans="7:12" x14ac:dyDescent="0.25">
      <c r="G38474"/>
      <c r="I38474"/>
      <c r="L38474"/>
    </row>
    <row r="38475" spans="7:12" x14ac:dyDescent="0.25">
      <c r="G38475"/>
      <c r="I38475"/>
      <c r="L38475"/>
    </row>
    <row r="38476" spans="7:12" x14ac:dyDescent="0.25">
      <c r="G38476"/>
      <c r="I38476"/>
      <c r="L38476"/>
    </row>
    <row r="38477" spans="7:12" x14ac:dyDescent="0.25">
      <c r="G38477"/>
      <c r="I38477"/>
      <c r="L38477"/>
    </row>
    <row r="38478" spans="7:12" x14ac:dyDescent="0.25">
      <c r="G38478"/>
      <c r="I38478"/>
      <c r="L38478"/>
    </row>
    <row r="38479" spans="7:12" x14ac:dyDescent="0.25">
      <c r="G38479"/>
      <c r="I38479"/>
      <c r="L38479"/>
    </row>
    <row r="38480" spans="7:12" x14ac:dyDescent="0.25">
      <c r="G38480"/>
      <c r="I38480"/>
      <c r="L38480"/>
    </row>
    <row r="38481" spans="7:12" x14ac:dyDescent="0.25">
      <c r="G38481"/>
      <c r="I38481"/>
      <c r="L38481"/>
    </row>
    <row r="38482" spans="7:12" x14ac:dyDescent="0.25">
      <c r="G38482"/>
      <c r="I38482"/>
      <c r="L38482"/>
    </row>
    <row r="38483" spans="7:12" x14ac:dyDescent="0.25">
      <c r="G38483"/>
      <c r="I38483"/>
      <c r="L38483"/>
    </row>
    <row r="38484" spans="7:12" x14ac:dyDescent="0.25">
      <c r="G38484"/>
      <c r="I38484"/>
      <c r="L38484"/>
    </row>
    <row r="38485" spans="7:12" x14ac:dyDescent="0.25">
      <c r="G38485"/>
      <c r="I38485"/>
      <c r="L38485"/>
    </row>
    <row r="38486" spans="7:12" x14ac:dyDescent="0.25">
      <c r="G38486"/>
      <c r="I38486"/>
      <c r="L38486"/>
    </row>
    <row r="38487" spans="7:12" x14ac:dyDescent="0.25">
      <c r="G38487"/>
      <c r="I38487"/>
      <c r="L38487"/>
    </row>
    <row r="38488" spans="7:12" x14ac:dyDescent="0.25">
      <c r="G38488"/>
      <c r="I38488"/>
      <c r="L38488"/>
    </row>
    <row r="38489" spans="7:12" x14ac:dyDescent="0.25">
      <c r="G38489"/>
      <c r="I38489"/>
      <c r="L38489"/>
    </row>
    <row r="38490" spans="7:12" x14ac:dyDescent="0.25">
      <c r="G38490"/>
      <c r="I38490"/>
      <c r="L38490"/>
    </row>
    <row r="38491" spans="7:12" x14ac:dyDescent="0.25">
      <c r="G38491"/>
      <c r="I38491"/>
      <c r="L38491"/>
    </row>
    <row r="38492" spans="7:12" x14ac:dyDescent="0.25">
      <c r="G38492"/>
      <c r="I38492"/>
      <c r="L38492"/>
    </row>
    <row r="38493" spans="7:12" x14ac:dyDescent="0.25">
      <c r="G38493"/>
      <c r="I38493"/>
      <c r="L38493"/>
    </row>
    <row r="38494" spans="7:12" x14ac:dyDescent="0.25">
      <c r="G38494"/>
      <c r="I38494"/>
      <c r="L38494"/>
    </row>
    <row r="38495" spans="7:12" x14ac:dyDescent="0.25">
      <c r="G38495"/>
      <c r="I38495"/>
      <c r="L38495"/>
    </row>
    <row r="38496" spans="7:12" x14ac:dyDescent="0.25">
      <c r="G38496"/>
      <c r="I38496"/>
      <c r="L38496"/>
    </row>
    <row r="38497" spans="7:12" x14ac:dyDescent="0.25">
      <c r="G38497"/>
      <c r="I38497"/>
      <c r="L38497"/>
    </row>
    <row r="38498" spans="7:12" x14ac:dyDescent="0.25">
      <c r="G38498"/>
      <c r="I38498"/>
      <c r="L38498"/>
    </row>
    <row r="38499" spans="7:12" x14ac:dyDescent="0.25">
      <c r="G38499"/>
      <c r="I38499"/>
      <c r="L38499"/>
    </row>
    <row r="38500" spans="7:12" x14ac:dyDescent="0.25">
      <c r="G38500"/>
      <c r="I38500"/>
      <c r="L38500"/>
    </row>
    <row r="38501" spans="7:12" x14ac:dyDescent="0.25">
      <c r="G38501"/>
      <c r="I38501"/>
      <c r="L38501"/>
    </row>
    <row r="38502" spans="7:12" x14ac:dyDescent="0.25">
      <c r="G38502"/>
      <c r="I38502"/>
      <c r="L38502"/>
    </row>
    <row r="38503" spans="7:12" x14ac:dyDescent="0.25">
      <c r="G38503"/>
      <c r="I38503"/>
      <c r="L38503"/>
    </row>
    <row r="38504" spans="7:12" x14ac:dyDescent="0.25">
      <c r="G38504"/>
      <c r="I38504"/>
      <c r="L38504"/>
    </row>
    <row r="38505" spans="7:12" x14ac:dyDescent="0.25">
      <c r="G38505"/>
      <c r="I38505"/>
      <c r="L38505"/>
    </row>
    <row r="38506" spans="7:12" x14ac:dyDescent="0.25">
      <c r="G38506"/>
      <c r="I38506"/>
      <c r="L38506"/>
    </row>
    <row r="38507" spans="7:12" x14ac:dyDescent="0.25">
      <c r="G38507"/>
      <c r="I38507"/>
      <c r="L38507"/>
    </row>
    <row r="38508" spans="7:12" x14ac:dyDescent="0.25">
      <c r="G38508"/>
      <c r="I38508"/>
      <c r="L38508"/>
    </row>
    <row r="38509" spans="7:12" x14ac:dyDescent="0.25">
      <c r="G38509"/>
      <c r="I38509"/>
      <c r="L38509"/>
    </row>
    <row r="38510" spans="7:12" x14ac:dyDescent="0.25">
      <c r="G38510"/>
      <c r="I38510"/>
      <c r="L38510"/>
    </row>
    <row r="38511" spans="7:12" x14ac:dyDescent="0.25">
      <c r="G38511"/>
      <c r="I38511"/>
      <c r="L38511"/>
    </row>
    <row r="38512" spans="7:12" x14ac:dyDescent="0.25">
      <c r="G38512"/>
      <c r="I38512"/>
      <c r="L38512"/>
    </row>
    <row r="38513" spans="7:12" x14ac:dyDescent="0.25">
      <c r="G38513"/>
      <c r="I38513"/>
      <c r="L38513"/>
    </row>
    <row r="38514" spans="7:12" x14ac:dyDescent="0.25">
      <c r="G38514"/>
      <c r="I38514"/>
      <c r="L38514"/>
    </row>
    <row r="38515" spans="7:12" x14ac:dyDescent="0.25">
      <c r="G38515"/>
      <c r="I38515"/>
      <c r="L38515"/>
    </row>
    <row r="38516" spans="7:12" x14ac:dyDescent="0.25">
      <c r="G38516"/>
      <c r="I38516"/>
      <c r="L38516"/>
    </row>
    <row r="38517" spans="7:12" x14ac:dyDescent="0.25">
      <c r="G38517"/>
      <c r="I38517"/>
      <c r="L38517"/>
    </row>
    <row r="38518" spans="7:12" x14ac:dyDescent="0.25">
      <c r="G38518"/>
      <c r="I38518"/>
      <c r="L38518"/>
    </row>
    <row r="38519" spans="7:12" x14ac:dyDescent="0.25">
      <c r="G38519"/>
      <c r="I38519"/>
      <c r="L38519"/>
    </row>
    <row r="38520" spans="7:12" x14ac:dyDescent="0.25">
      <c r="G38520"/>
      <c r="I38520"/>
      <c r="L38520"/>
    </row>
    <row r="38521" spans="7:12" x14ac:dyDescent="0.25">
      <c r="G38521"/>
      <c r="I38521"/>
      <c r="L38521"/>
    </row>
    <row r="38522" spans="7:12" x14ac:dyDescent="0.25">
      <c r="G38522"/>
      <c r="I38522"/>
      <c r="L38522"/>
    </row>
    <row r="38523" spans="7:12" x14ac:dyDescent="0.25">
      <c r="G38523"/>
      <c r="I38523"/>
      <c r="L38523"/>
    </row>
    <row r="38524" spans="7:12" x14ac:dyDescent="0.25">
      <c r="G38524"/>
      <c r="I38524"/>
      <c r="L38524"/>
    </row>
    <row r="38525" spans="7:12" x14ac:dyDescent="0.25">
      <c r="G38525"/>
      <c r="I38525"/>
      <c r="L38525"/>
    </row>
    <row r="38526" spans="7:12" x14ac:dyDescent="0.25">
      <c r="G38526"/>
      <c r="I38526"/>
      <c r="L38526"/>
    </row>
    <row r="38527" spans="7:12" x14ac:dyDescent="0.25">
      <c r="G38527"/>
      <c r="I38527"/>
      <c r="L38527"/>
    </row>
    <row r="38528" spans="7:12" x14ac:dyDescent="0.25">
      <c r="G38528"/>
      <c r="I38528"/>
      <c r="L38528"/>
    </row>
    <row r="38529" spans="7:12" x14ac:dyDescent="0.25">
      <c r="G38529"/>
      <c r="I38529"/>
      <c r="L38529"/>
    </row>
    <row r="38530" spans="7:12" x14ac:dyDescent="0.25">
      <c r="G38530"/>
      <c r="I38530"/>
      <c r="L38530"/>
    </row>
    <row r="38531" spans="7:12" x14ac:dyDescent="0.25">
      <c r="G38531"/>
      <c r="I38531"/>
      <c r="L38531"/>
    </row>
    <row r="38532" spans="7:12" x14ac:dyDescent="0.25">
      <c r="G38532"/>
      <c r="I38532"/>
      <c r="L38532"/>
    </row>
    <row r="38533" spans="7:12" x14ac:dyDescent="0.25">
      <c r="G38533"/>
      <c r="I38533"/>
      <c r="L38533"/>
    </row>
    <row r="38534" spans="7:12" x14ac:dyDescent="0.25">
      <c r="G38534"/>
      <c r="I38534"/>
      <c r="L38534"/>
    </row>
    <row r="38535" spans="7:12" x14ac:dyDescent="0.25">
      <c r="G38535"/>
      <c r="I38535"/>
      <c r="L38535"/>
    </row>
    <row r="38536" spans="7:12" x14ac:dyDescent="0.25">
      <c r="G38536"/>
      <c r="I38536"/>
      <c r="L38536"/>
    </row>
    <row r="38537" spans="7:12" x14ac:dyDescent="0.25">
      <c r="G38537"/>
      <c r="I38537"/>
      <c r="L38537"/>
    </row>
    <row r="38538" spans="7:12" x14ac:dyDescent="0.25">
      <c r="G38538"/>
      <c r="I38538"/>
      <c r="L38538"/>
    </row>
    <row r="38539" spans="7:12" x14ac:dyDescent="0.25">
      <c r="G38539"/>
      <c r="I38539"/>
      <c r="L38539"/>
    </row>
    <row r="38540" spans="7:12" x14ac:dyDescent="0.25">
      <c r="G38540"/>
      <c r="I38540"/>
      <c r="L38540"/>
    </row>
    <row r="38541" spans="7:12" x14ac:dyDescent="0.25">
      <c r="G38541"/>
      <c r="I38541"/>
      <c r="L38541"/>
    </row>
    <row r="38542" spans="7:12" x14ac:dyDescent="0.25">
      <c r="G38542"/>
      <c r="I38542"/>
      <c r="L38542"/>
    </row>
    <row r="38543" spans="7:12" x14ac:dyDescent="0.25">
      <c r="G38543"/>
      <c r="I38543"/>
      <c r="L38543"/>
    </row>
    <row r="38544" spans="7:12" x14ac:dyDescent="0.25">
      <c r="G38544"/>
      <c r="I38544"/>
      <c r="L38544"/>
    </row>
    <row r="38545" spans="7:12" x14ac:dyDescent="0.25">
      <c r="G38545"/>
      <c r="I38545"/>
      <c r="L38545"/>
    </row>
    <row r="38546" spans="7:12" x14ac:dyDescent="0.25">
      <c r="G38546"/>
      <c r="I38546"/>
      <c r="L38546"/>
    </row>
    <row r="38547" spans="7:12" x14ac:dyDescent="0.25">
      <c r="G38547"/>
      <c r="I38547"/>
      <c r="L38547"/>
    </row>
    <row r="38548" spans="7:12" x14ac:dyDescent="0.25">
      <c r="G38548"/>
      <c r="I38548"/>
      <c r="L38548"/>
    </row>
    <row r="38549" spans="7:12" x14ac:dyDescent="0.25">
      <c r="G38549"/>
      <c r="I38549"/>
      <c r="L38549"/>
    </row>
    <row r="38550" spans="7:12" x14ac:dyDescent="0.25">
      <c r="G38550"/>
      <c r="I38550"/>
      <c r="L38550"/>
    </row>
    <row r="38551" spans="7:12" x14ac:dyDescent="0.25">
      <c r="G38551"/>
      <c r="I38551"/>
      <c r="L38551"/>
    </row>
    <row r="38552" spans="7:12" x14ac:dyDescent="0.25">
      <c r="G38552"/>
      <c r="I38552"/>
      <c r="L38552"/>
    </row>
    <row r="38553" spans="7:12" x14ac:dyDescent="0.25">
      <c r="G38553"/>
      <c r="I38553"/>
      <c r="L38553"/>
    </row>
    <row r="38554" spans="7:12" x14ac:dyDescent="0.25">
      <c r="G38554"/>
      <c r="I38554"/>
      <c r="L38554"/>
    </row>
    <row r="38555" spans="7:12" x14ac:dyDescent="0.25">
      <c r="G38555"/>
      <c r="I38555"/>
      <c r="L38555"/>
    </row>
    <row r="38556" spans="7:12" x14ac:dyDescent="0.25">
      <c r="G38556"/>
      <c r="I38556"/>
      <c r="L38556"/>
    </row>
    <row r="38557" spans="7:12" x14ac:dyDescent="0.25">
      <c r="G38557"/>
      <c r="I38557"/>
      <c r="L38557"/>
    </row>
    <row r="38558" spans="7:12" x14ac:dyDescent="0.25">
      <c r="G38558"/>
      <c r="I38558"/>
      <c r="L38558"/>
    </row>
    <row r="38559" spans="7:12" x14ac:dyDescent="0.25">
      <c r="G38559"/>
      <c r="I38559"/>
      <c r="L38559"/>
    </row>
    <row r="38560" spans="7:12" x14ac:dyDescent="0.25">
      <c r="G38560"/>
      <c r="I38560"/>
      <c r="L38560"/>
    </row>
    <row r="38561" spans="7:12" x14ac:dyDescent="0.25">
      <c r="G38561"/>
      <c r="I38561"/>
      <c r="L38561"/>
    </row>
    <row r="38562" spans="7:12" x14ac:dyDescent="0.25">
      <c r="G38562"/>
      <c r="I38562"/>
      <c r="L38562"/>
    </row>
    <row r="38563" spans="7:12" x14ac:dyDescent="0.25">
      <c r="G38563"/>
      <c r="I38563"/>
      <c r="L38563"/>
    </row>
    <row r="38564" spans="7:12" x14ac:dyDescent="0.25">
      <c r="G38564"/>
      <c r="I38564"/>
      <c r="L38564"/>
    </row>
    <row r="38565" spans="7:12" x14ac:dyDescent="0.25">
      <c r="G38565"/>
      <c r="I38565"/>
      <c r="L38565"/>
    </row>
    <row r="38566" spans="7:12" x14ac:dyDescent="0.25">
      <c r="G38566"/>
      <c r="I38566"/>
      <c r="L38566"/>
    </row>
    <row r="38567" spans="7:12" x14ac:dyDescent="0.25">
      <c r="G38567"/>
      <c r="I38567"/>
      <c r="L38567"/>
    </row>
    <row r="38568" spans="7:12" x14ac:dyDescent="0.25">
      <c r="G38568"/>
      <c r="I38568"/>
      <c r="L38568"/>
    </row>
    <row r="38569" spans="7:12" x14ac:dyDescent="0.25">
      <c r="G38569"/>
      <c r="I38569"/>
      <c r="L38569"/>
    </row>
    <row r="38570" spans="7:12" x14ac:dyDescent="0.25">
      <c r="G38570"/>
      <c r="I38570"/>
      <c r="L38570"/>
    </row>
    <row r="38571" spans="7:12" x14ac:dyDescent="0.25">
      <c r="G38571"/>
      <c r="I38571"/>
      <c r="L38571"/>
    </row>
    <row r="38572" spans="7:12" x14ac:dyDescent="0.25">
      <c r="G38572"/>
      <c r="I38572"/>
      <c r="L38572"/>
    </row>
    <row r="38573" spans="7:12" x14ac:dyDescent="0.25">
      <c r="G38573"/>
      <c r="I38573"/>
      <c r="L38573"/>
    </row>
    <row r="38574" spans="7:12" x14ac:dyDescent="0.25">
      <c r="G38574"/>
      <c r="I38574"/>
      <c r="L38574"/>
    </row>
    <row r="38575" spans="7:12" x14ac:dyDescent="0.25">
      <c r="G38575"/>
      <c r="I38575"/>
      <c r="L38575"/>
    </row>
    <row r="38576" spans="7:12" x14ac:dyDescent="0.25">
      <c r="G38576"/>
      <c r="I38576"/>
      <c r="L38576"/>
    </row>
    <row r="38577" spans="7:12" x14ac:dyDescent="0.25">
      <c r="G38577"/>
      <c r="I38577"/>
      <c r="L38577"/>
    </row>
    <row r="38578" spans="7:12" x14ac:dyDescent="0.25">
      <c r="G38578"/>
      <c r="I38578"/>
      <c r="L38578"/>
    </row>
    <row r="38579" spans="7:12" x14ac:dyDescent="0.25">
      <c r="G38579"/>
      <c r="I38579"/>
      <c r="L38579"/>
    </row>
    <row r="38580" spans="7:12" x14ac:dyDescent="0.25">
      <c r="G38580"/>
      <c r="I38580"/>
      <c r="L38580"/>
    </row>
    <row r="38581" spans="7:12" x14ac:dyDescent="0.25">
      <c r="G38581"/>
      <c r="I38581"/>
      <c r="L38581"/>
    </row>
    <row r="38582" spans="7:12" x14ac:dyDescent="0.25">
      <c r="G38582"/>
      <c r="I38582"/>
      <c r="L38582"/>
    </row>
    <row r="38583" spans="7:12" x14ac:dyDescent="0.25">
      <c r="G38583"/>
      <c r="I38583"/>
      <c r="L38583"/>
    </row>
    <row r="38584" spans="7:12" x14ac:dyDescent="0.25">
      <c r="G38584"/>
      <c r="I38584"/>
      <c r="L38584"/>
    </row>
    <row r="38585" spans="7:12" x14ac:dyDescent="0.25">
      <c r="G38585"/>
      <c r="I38585"/>
      <c r="L38585"/>
    </row>
    <row r="38586" spans="7:12" x14ac:dyDescent="0.25">
      <c r="G38586"/>
      <c r="I38586"/>
      <c r="L38586"/>
    </row>
    <row r="38587" spans="7:12" x14ac:dyDescent="0.25">
      <c r="G38587"/>
      <c r="I38587"/>
      <c r="L38587"/>
    </row>
    <row r="38588" spans="7:12" x14ac:dyDescent="0.25">
      <c r="G38588"/>
      <c r="I38588"/>
      <c r="L38588"/>
    </row>
    <row r="38589" spans="7:12" x14ac:dyDescent="0.25">
      <c r="G38589"/>
      <c r="I38589"/>
      <c r="L38589"/>
    </row>
    <row r="38590" spans="7:12" x14ac:dyDescent="0.25">
      <c r="G38590"/>
      <c r="I38590"/>
      <c r="L38590"/>
    </row>
    <row r="38591" spans="7:12" x14ac:dyDescent="0.25">
      <c r="G38591"/>
      <c r="I38591"/>
      <c r="L38591"/>
    </row>
    <row r="38592" spans="7:12" x14ac:dyDescent="0.25">
      <c r="G38592"/>
      <c r="I38592"/>
      <c r="L38592"/>
    </row>
    <row r="38593" spans="7:12" x14ac:dyDescent="0.25">
      <c r="G38593"/>
      <c r="I38593"/>
      <c r="L38593"/>
    </row>
    <row r="38594" spans="7:12" x14ac:dyDescent="0.25">
      <c r="G38594"/>
      <c r="I38594"/>
      <c r="L38594"/>
    </row>
    <row r="38595" spans="7:12" x14ac:dyDescent="0.25">
      <c r="G38595"/>
      <c r="I38595"/>
      <c r="L38595"/>
    </row>
    <row r="38596" spans="7:12" x14ac:dyDescent="0.25">
      <c r="G38596"/>
      <c r="I38596"/>
      <c r="L38596"/>
    </row>
    <row r="38597" spans="7:12" x14ac:dyDescent="0.25">
      <c r="G38597"/>
      <c r="I38597"/>
      <c r="L38597"/>
    </row>
    <row r="38598" spans="7:12" x14ac:dyDescent="0.25">
      <c r="G38598"/>
      <c r="I38598"/>
      <c r="L38598"/>
    </row>
    <row r="38599" spans="7:12" x14ac:dyDescent="0.25">
      <c r="G38599"/>
      <c r="I38599"/>
      <c r="L38599"/>
    </row>
    <row r="38600" spans="7:12" x14ac:dyDescent="0.25">
      <c r="G38600"/>
      <c r="I38600"/>
      <c r="L38600"/>
    </row>
    <row r="38601" spans="7:12" x14ac:dyDescent="0.25">
      <c r="G38601"/>
      <c r="I38601"/>
      <c r="L38601"/>
    </row>
    <row r="38602" spans="7:12" x14ac:dyDescent="0.25">
      <c r="G38602"/>
      <c r="I38602"/>
      <c r="L38602"/>
    </row>
    <row r="38603" spans="7:12" x14ac:dyDescent="0.25">
      <c r="G38603"/>
      <c r="I38603"/>
      <c r="L38603"/>
    </row>
    <row r="38604" spans="7:12" x14ac:dyDescent="0.25">
      <c r="G38604"/>
      <c r="I38604"/>
      <c r="L38604"/>
    </row>
    <row r="38605" spans="7:12" x14ac:dyDescent="0.25">
      <c r="G38605"/>
      <c r="I38605"/>
      <c r="L38605"/>
    </row>
    <row r="38606" spans="7:12" x14ac:dyDescent="0.25">
      <c r="G38606"/>
      <c r="I38606"/>
      <c r="L38606"/>
    </row>
    <row r="38607" spans="7:12" x14ac:dyDescent="0.25">
      <c r="G38607"/>
      <c r="I38607"/>
      <c r="L38607"/>
    </row>
    <row r="38608" spans="7:12" x14ac:dyDescent="0.25">
      <c r="G38608"/>
      <c r="I38608"/>
      <c r="L38608"/>
    </row>
    <row r="38609" spans="7:12" x14ac:dyDescent="0.25">
      <c r="G38609"/>
      <c r="I38609"/>
      <c r="L38609"/>
    </row>
    <row r="38610" spans="7:12" x14ac:dyDescent="0.25">
      <c r="G38610"/>
      <c r="I38610"/>
      <c r="L38610"/>
    </row>
    <row r="38611" spans="7:12" x14ac:dyDescent="0.25">
      <c r="G38611"/>
      <c r="I38611"/>
      <c r="L38611"/>
    </row>
    <row r="38612" spans="7:12" x14ac:dyDescent="0.25">
      <c r="G38612"/>
      <c r="I38612"/>
      <c r="L38612"/>
    </row>
    <row r="38613" spans="7:12" x14ac:dyDescent="0.25">
      <c r="G38613"/>
      <c r="I38613"/>
      <c r="L38613"/>
    </row>
    <row r="38614" spans="7:12" x14ac:dyDescent="0.25">
      <c r="G38614"/>
      <c r="I38614"/>
      <c r="L38614"/>
    </row>
    <row r="38615" spans="7:12" x14ac:dyDescent="0.25">
      <c r="G38615"/>
      <c r="I38615"/>
      <c r="L38615"/>
    </row>
    <row r="38616" spans="7:12" x14ac:dyDescent="0.25">
      <c r="G38616"/>
      <c r="I38616"/>
      <c r="L38616"/>
    </row>
    <row r="38617" spans="7:12" x14ac:dyDescent="0.25">
      <c r="G38617"/>
      <c r="I38617"/>
      <c r="L38617"/>
    </row>
    <row r="38618" spans="7:12" x14ac:dyDescent="0.25">
      <c r="G38618"/>
      <c r="I38618"/>
      <c r="L38618"/>
    </row>
    <row r="38619" spans="7:12" x14ac:dyDescent="0.25">
      <c r="G38619"/>
      <c r="I38619"/>
      <c r="L38619"/>
    </row>
    <row r="38620" spans="7:12" x14ac:dyDescent="0.25">
      <c r="G38620"/>
      <c r="I38620"/>
      <c r="L38620"/>
    </row>
    <row r="38621" spans="7:12" x14ac:dyDescent="0.25">
      <c r="G38621"/>
      <c r="I38621"/>
      <c r="L38621"/>
    </row>
    <row r="38622" spans="7:12" x14ac:dyDescent="0.25">
      <c r="G38622"/>
      <c r="I38622"/>
      <c r="L38622"/>
    </row>
    <row r="38623" spans="7:12" x14ac:dyDescent="0.25">
      <c r="G38623"/>
      <c r="I38623"/>
      <c r="L38623"/>
    </row>
    <row r="38624" spans="7:12" x14ac:dyDescent="0.25">
      <c r="G38624"/>
      <c r="I38624"/>
      <c r="L38624"/>
    </row>
    <row r="38625" spans="7:12" x14ac:dyDescent="0.25">
      <c r="G38625"/>
      <c r="I38625"/>
      <c r="L38625"/>
    </row>
    <row r="38626" spans="7:12" x14ac:dyDescent="0.25">
      <c r="G38626"/>
      <c r="I38626"/>
      <c r="L38626"/>
    </row>
    <row r="38627" spans="7:12" x14ac:dyDescent="0.25">
      <c r="G38627"/>
      <c r="I38627"/>
      <c r="L38627"/>
    </row>
    <row r="38628" spans="7:12" x14ac:dyDescent="0.25">
      <c r="G38628"/>
      <c r="I38628"/>
      <c r="L38628"/>
    </row>
    <row r="38629" spans="7:12" x14ac:dyDescent="0.25">
      <c r="G38629"/>
      <c r="I38629"/>
      <c r="L38629"/>
    </row>
    <row r="38630" spans="7:12" x14ac:dyDescent="0.25">
      <c r="G38630"/>
      <c r="I38630"/>
      <c r="L38630"/>
    </row>
    <row r="38631" spans="7:12" x14ac:dyDescent="0.25">
      <c r="G38631"/>
      <c r="I38631"/>
      <c r="L38631"/>
    </row>
    <row r="38632" spans="7:12" x14ac:dyDescent="0.25">
      <c r="G38632"/>
      <c r="I38632"/>
      <c r="L38632"/>
    </row>
    <row r="38633" spans="7:12" x14ac:dyDescent="0.25">
      <c r="G38633"/>
      <c r="I38633"/>
      <c r="L38633"/>
    </row>
    <row r="38634" spans="7:12" x14ac:dyDescent="0.25">
      <c r="G38634"/>
      <c r="I38634"/>
      <c r="L38634"/>
    </row>
    <row r="38635" spans="7:12" x14ac:dyDescent="0.25">
      <c r="G38635"/>
      <c r="I38635"/>
      <c r="L38635"/>
    </row>
    <row r="38636" spans="7:12" x14ac:dyDescent="0.25">
      <c r="G38636"/>
      <c r="I38636"/>
      <c r="L38636"/>
    </row>
    <row r="38637" spans="7:12" x14ac:dyDescent="0.25">
      <c r="G38637"/>
      <c r="I38637"/>
      <c r="L38637"/>
    </row>
    <row r="38638" spans="7:12" x14ac:dyDescent="0.25">
      <c r="G38638"/>
      <c r="I38638"/>
      <c r="L38638"/>
    </row>
    <row r="38639" spans="7:12" x14ac:dyDescent="0.25">
      <c r="G38639"/>
      <c r="I38639"/>
      <c r="L38639"/>
    </row>
    <row r="38640" spans="7:12" x14ac:dyDescent="0.25">
      <c r="G38640"/>
      <c r="I38640"/>
      <c r="L38640"/>
    </row>
    <row r="38641" spans="7:12" x14ac:dyDescent="0.25">
      <c r="G38641"/>
      <c r="I38641"/>
      <c r="L38641"/>
    </row>
    <row r="38642" spans="7:12" x14ac:dyDescent="0.25">
      <c r="G38642"/>
      <c r="I38642"/>
      <c r="L38642"/>
    </row>
    <row r="38643" spans="7:12" x14ac:dyDescent="0.25">
      <c r="G38643"/>
      <c r="I38643"/>
      <c r="L38643"/>
    </row>
    <row r="38644" spans="7:12" x14ac:dyDescent="0.25">
      <c r="G38644"/>
      <c r="I38644"/>
      <c r="L38644"/>
    </row>
    <row r="38645" spans="7:12" x14ac:dyDescent="0.25">
      <c r="G38645"/>
      <c r="I38645"/>
      <c r="L38645"/>
    </row>
    <row r="38646" spans="7:12" x14ac:dyDescent="0.25">
      <c r="G38646"/>
      <c r="I38646"/>
      <c r="L38646"/>
    </row>
    <row r="38647" spans="7:12" x14ac:dyDescent="0.25">
      <c r="G38647"/>
      <c r="I38647"/>
      <c r="L38647"/>
    </row>
    <row r="38648" spans="7:12" x14ac:dyDescent="0.25">
      <c r="G38648"/>
      <c r="I38648"/>
      <c r="L38648"/>
    </row>
    <row r="38649" spans="7:12" x14ac:dyDescent="0.25">
      <c r="G38649"/>
      <c r="I38649"/>
      <c r="L38649"/>
    </row>
    <row r="38650" spans="7:12" x14ac:dyDescent="0.25">
      <c r="G38650"/>
      <c r="I38650"/>
      <c r="L38650"/>
    </row>
    <row r="38651" spans="7:12" x14ac:dyDescent="0.25">
      <c r="G38651"/>
      <c r="I38651"/>
      <c r="L38651"/>
    </row>
    <row r="38652" spans="7:12" x14ac:dyDescent="0.25">
      <c r="G38652"/>
      <c r="I38652"/>
      <c r="L38652"/>
    </row>
    <row r="38653" spans="7:12" x14ac:dyDescent="0.25">
      <c r="G38653"/>
      <c r="I38653"/>
      <c r="L38653"/>
    </row>
    <row r="38654" spans="7:12" x14ac:dyDescent="0.25">
      <c r="G38654"/>
      <c r="I38654"/>
      <c r="L38654"/>
    </row>
    <row r="38655" spans="7:12" x14ac:dyDescent="0.25">
      <c r="G38655"/>
      <c r="I38655"/>
      <c r="L38655"/>
    </row>
    <row r="38656" spans="7:12" x14ac:dyDescent="0.25">
      <c r="G38656"/>
      <c r="I38656"/>
      <c r="L38656"/>
    </row>
    <row r="38657" spans="7:12" x14ac:dyDescent="0.25">
      <c r="G38657"/>
      <c r="I38657"/>
      <c r="L38657"/>
    </row>
    <row r="38658" spans="7:12" x14ac:dyDescent="0.25">
      <c r="G38658"/>
      <c r="I38658"/>
      <c r="L38658"/>
    </row>
    <row r="38659" spans="7:12" x14ac:dyDescent="0.25">
      <c r="G38659"/>
      <c r="I38659"/>
      <c r="L38659"/>
    </row>
    <row r="38660" spans="7:12" x14ac:dyDescent="0.25">
      <c r="G38660"/>
      <c r="I38660"/>
      <c r="L38660"/>
    </row>
    <row r="38661" spans="7:12" x14ac:dyDescent="0.25">
      <c r="G38661"/>
      <c r="I38661"/>
      <c r="L38661"/>
    </row>
    <row r="38662" spans="7:12" x14ac:dyDescent="0.25">
      <c r="G38662"/>
      <c r="I38662"/>
      <c r="L38662"/>
    </row>
    <row r="38663" spans="7:12" x14ac:dyDescent="0.25">
      <c r="G38663"/>
      <c r="I38663"/>
      <c r="L38663"/>
    </row>
    <row r="38664" spans="7:12" x14ac:dyDescent="0.25">
      <c r="G38664"/>
      <c r="I38664"/>
      <c r="L38664"/>
    </row>
    <row r="38665" spans="7:12" x14ac:dyDescent="0.25">
      <c r="G38665"/>
      <c r="I38665"/>
      <c r="L38665"/>
    </row>
    <row r="38666" spans="7:12" x14ac:dyDescent="0.25">
      <c r="G38666"/>
      <c r="I38666"/>
      <c r="L38666"/>
    </row>
    <row r="38667" spans="7:12" x14ac:dyDescent="0.25">
      <c r="G38667"/>
      <c r="I38667"/>
      <c r="L38667"/>
    </row>
    <row r="38668" spans="7:12" x14ac:dyDescent="0.25">
      <c r="G38668"/>
      <c r="I38668"/>
      <c r="L38668"/>
    </row>
    <row r="38669" spans="7:12" x14ac:dyDescent="0.25">
      <c r="G38669"/>
      <c r="I38669"/>
      <c r="L38669"/>
    </row>
    <row r="38670" spans="7:12" x14ac:dyDescent="0.25">
      <c r="G38670"/>
      <c r="I38670"/>
      <c r="L38670"/>
    </row>
    <row r="38671" spans="7:12" x14ac:dyDescent="0.25">
      <c r="G38671"/>
      <c r="I38671"/>
      <c r="L38671"/>
    </row>
    <row r="38672" spans="7:12" x14ac:dyDescent="0.25">
      <c r="G38672"/>
      <c r="I38672"/>
      <c r="L38672"/>
    </row>
    <row r="38673" spans="7:12" x14ac:dyDescent="0.25">
      <c r="G38673"/>
      <c r="I38673"/>
      <c r="L38673"/>
    </row>
    <row r="38674" spans="7:12" x14ac:dyDescent="0.25">
      <c r="G38674"/>
      <c r="I38674"/>
      <c r="L38674"/>
    </row>
    <row r="38675" spans="7:12" x14ac:dyDescent="0.25">
      <c r="G38675"/>
      <c r="I38675"/>
      <c r="L38675"/>
    </row>
    <row r="38676" spans="7:12" x14ac:dyDescent="0.25">
      <c r="G38676"/>
      <c r="I38676"/>
      <c r="L38676"/>
    </row>
    <row r="38677" spans="7:12" x14ac:dyDescent="0.25">
      <c r="G38677"/>
      <c r="I38677"/>
      <c r="L38677"/>
    </row>
    <row r="38678" spans="7:12" x14ac:dyDescent="0.25">
      <c r="G38678"/>
      <c r="I38678"/>
      <c r="L38678"/>
    </row>
    <row r="38679" spans="7:12" x14ac:dyDescent="0.25">
      <c r="G38679"/>
      <c r="I38679"/>
      <c r="L38679"/>
    </row>
    <row r="38680" spans="7:12" x14ac:dyDescent="0.25">
      <c r="G38680"/>
      <c r="I38680"/>
      <c r="L38680"/>
    </row>
    <row r="38681" spans="7:12" x14ac:dyDescent="0.25">
      <c r="G38681"/>
      <c r="I38681"/>
      <c r="L38681"/>
    </row>
    <row r="38682" spans="7:12" x14ac:dyDescent="0.25">
      <c r="G38682"/>
      <c r="I38682"/>
      <c r="L38682"/>
    </row>
    <row r="38683" spans="7:12" x14ac:dyDescent="0.25">
      <c r="G38683"/>
      <c r="I38683"/>
      <c r="L38683"/>
    </row>
    <row r="38684" spans="7:12" x14ac:dyDescent="0.25">
      <c r="G38684"/>
      <c r="I38684"/>
      <c r="L38684"/>
    </row>
    <row r="38685" spans="7:12" x14ac:dyDescent="0.25">
      <c r="G38685"/>
      <c r="I38685"/>
      <c r="L38685"/>
    </row>
    <row r="38686" spans="7:12" x14ac:dyDescent="0.25">
      <c r="G38686"/>
      <c r="I38686"/>
      <c r="L38686"/>
    </row>
    <row r="38687" spans="7:12" x14ac:dyDescent="0.25">
      <c r="G38687"/>
      <c r="I38687"/>
      <c r="L38687"/>
    </row>
    <row r="38688" spans="7:12" x14ac:dyDescent="0.25">
      <c r="G38688"/>
      <c r="I38688"/>
      <c r="L38688"/>
    </row>
    <row r="38689" spans="7:12" x14ac:dyDescent="0.25">
      <c r="G38689"/>
      <c r="I38689"/>
      <c r="L38689"/>
    </row>
    <row r="38690" spans="7:12" x14ac:dyDescent="0.25">
      <c r="G38690"/>
      <c r="I38690"/>
      <c r="L38690"/>
    </row>
    <row r="38691" spans="7:12" x14ac:dyDescent="0.25">
      <c r="G38691"/>
      <c r="I38691"/>
      <c r="L38691"/>
    </row>
    <row r="38692" spans="7:12" x14ac:dyDescent="0.25">
      <c r="G38692"/>
      <c r="I38692"/>
      <c r="L38692"/>
    </row>
    <row r="38693" spans="7:12" x14ac:dyDescent="0.25">
      <c r="G38693"/>
      <c r="I38693"/>
      <c r="L38693"/>
    </row>
    <row r="38694" spans="7:12" x14ac:dyDescent="0.25">
      <c r="G38694"/>
      <c r="I38694"/>
      <c r="L38694"/>
    </row>
    <row r="38695" spans="7:12" x14ac:dyDescent="0.25">
      <c r="G38695"/>
      <c r="I38695"/>
      <c r="L38695"/>
    </row>
    <row r="38696" spans="7:12" x14ac:dyDescent="0.25">
      <c r="G38696"/>
      <c r="I38696"/>
      <c r="L38696"/>
    </row>
    <row r="38697" spans="7:12" x14ac:dyDescent="0.25">
      <c r="G38697"/>
      <c r="I38697"/>
      <c r="L38697"/>
    </row>
    <row r="38698" spans="7:12" x14ac:dyDescent="0.25">
      <c r="G38698"/>
      <c r="I38698"/>
      <c r="L38698"/>
    </row>
    <row r="38699" spans="7:12" x14ac:dyDescent="0.25">
      <c r="G38699"/>
      <c r="I38699"/>
      <c r="L38699"/>
    </row>
    <row r="38700" spans="7:12" x14ac:dyDescent="0.25">
      <c r="G38700"/>
      <c r="I38700"/>
      <c r="L38700"/>
    </row>
    <row r="38701" spans="7:12" x14ac:dyDescent="0.25">
      <c r="G38701"/>
      <c r="I38701"/>
      <c r="L38701"/>
    </row>
    <row r="38702" spans="7:12" x14ac:dyDescent="0.25">
      <c r="G38702"/>
      <c r="I38702"/>
      <c r="L38702"/>
    </row>
    <row r="38703" spans="7:12" x14ac:dyDescent="0.25">
      <c r="G38703"/>
      <c r="I38703"/>
      <c r="L38703"/>
    </row>
    <row r="38704" spans="7:12" x14ac:dyDescent="0.25">
      <c r="G38704"/>
      <c r="I38704"/>
      <c r="L38704"/>
    </row>
    <row r="38705" spans="7:12" x14ac:dyDescent="0.25">
      <c r="G38705"/>
      <c r="I38705"/>
      <c r="L38705"/>
    </row>
    <row r="38706" spans="7:12" x14ac:dyDescent="0.25">
      <c r="G38706"/>
      <c r="I38706"/>
      <c r="L38706"/>
    </row>
    <row r="38707" spans="7:12" x14ac:dyDescent="0.25">
      <c r="G38707"/>
      <c r="I38707"/>
      <c r="L38707"/>
    </row>
    <row r="38708" spans="7:12" x14ac:dyDescent="0.25">
      <c r="G38708"/>
      <c r="I38708"/>
      <c r="L38708"/>
    </row>
    <row r="38709" spans="7:12" x14ac:dyDescent="0.25">
      <c r="G38709"/>
      <c r="I38709"/>
      <c r="L38709"/>
    </row>
    <row r="38710" spans="7:12" x14ac:dyDescent="0.25">
      <c r="G38710"/>
      <c r="I38710"/>
      <c r="L38710"/>
    </row>
    <row r="38711" spans="7:12" x14ac:dyDescent="0.25">
      <c r="G38711"/>
      <c r="I38711"/>
      <c r="L38711"/>
    </row>
    <row r="38712" spans="7:12" x14ac:dyDescent="0.25">
      <c r="G38712"/>
      <c r="I38712"/>
      <c r="L38712"/>
    </row>
    <row r="38713" spans="7:12" x14ac:dyDescent="0.25">
      <c r="G38713"/>
      <c r="I38713"/>
      <c r="L38713"/>
    </row>
    <row r="38714" spans="7:12" x14ac:dyDescent="0.25">
      <c r="G38714"/>
      <c r="I38714"/>
      <c r="L38714"/>
    </row>
    <row r="38715" spans="7:12" x14ac:dyDescent="0.25">
      <c r="G38715"/>
      <c r="I38715"/>
      <c r="L38715"/>
    </row>
    <row r="38716" spans="7:12" x14ac:dyDescent="0.25">
      <c r="G38716"/>
      <c r="I38716"/>
      <c r="L38716"/>
    </row>
    <row r="38717" spans="7:12" x14ac:dyDescent="0.25">
      <c r="G38717"/>
      <c r="I38717"/>
      <c r="L38717"/>
    </row>
    <row r="38718" spans="7:12" x14ac:dyDescent="0.25">
      <c r="G38718"/>
      <c r="I38718"/>
      <c r="L38718"/>
    </row>
    <row r="38719" spans="7:12" x14ac:dyDescent="0.25">
      <c r="G38719"/>
      <c r="I38719"/>
      <c r="L38719"/>
    </row>
    <row r="38720" spans="7:12" x14ac:dyDescent="0.25">
      <c r="G38720"/>
      <c r="I38720"/>
      <c r="L38720"/>
    </row>
    <row r="38721" spans="7:12" x14ac:dyDescent="0.25">
      <c r="G38721"/>
      <c r="I38721"/>
      <c r="L38721"/>
    </row>
    <row r="38722" spans="7:12" x14ac:dyDescent="0.25">
      <c r="G38722"/>
      <c r="I38722"/>
      <c r="L38722"/>
    </row>
    <row r="38723" spans="7:12" x14ac:dyDescent="0.25">
      <c r="G38723"/>
      <c r="I38723"/>
      <c r="L38723"/>
    </row>
    <row r="38724" spans="7:12" x14ac:dyDescent="0.25">
      <c r="G38724"/>
      <c r="I38724"/>
      <c r="L38724"/>
    </row>
    <row r="38725" spans="7:12" x14ac:dyDescent="0.25">
      <c r="G38725"/>
      <c r="I38725"/>
      <c r="L38725"/>
    </row>
    <row r="38726" spans="7:12" x14ac:dyDescent="0.25">
      <c r="G38726"/>
      <c r="I38726"/>
      <c r="L38726"/>
    </row>
    <row r="38727" spans="7:12" x14ac:dyDescent="0.25">
      <c r="G38727"/>
      <c r="I38727"/>
      <c r="L38727"/>
    </row>
    <row r="38728" spans="7:12" x14ac:dyDescent="0.25">
      <c r="G38728"/>
      <c r="I38728"/>
      <c r="L38728"/>
    </row>
    <row r="38729" spans="7:12" x14ac:dyDescent="0.25">
      <c r="G38729"/>
      <c r="I38729"/>
      <c r="L38729"/>
    </row>
    <row r="38730" spans="7:12" x14ac:dyDescent="0.25">
      <c r="G38730"/>
      <c r="I38730"/>
      <c r="L38730"/>
    </row>
    <row r="38731" spans="7:12" x14ac:dyDescent="0.25">
      <c r="G38731"/>
      <c r="I38731"/>
      <c r="L38731"/>
    </row>
    <row r="38732" spans="7:12" x14ac:dyDescent="0.25">
      <c r="G38732"/>
      <c r="I38732"/>
      <c r="L38732"/>
    </row>
    <row r="38733" spans="7:12" x14ac:dyDescent="0.25">
      <c r="G38733"/>
      <c r="I38733"/>
      <c r="L38733"/>
    </row>
    <row r="38734" spans="7:12" x14ac:dyDescent="0.25">
      <c r="G38734"/>
      <c r="I38734"/>
      <c r="L38734"/>
    </row>
    <row r="38735" spans="7:12" x14ac:dyDescent="0.25">
      <c r="G38735"/>
      <c r="I38735"/>
      <c r="L38735"/>
    </row>
    <row r="38736" spans="7:12" x14ac:dyDescent="0.25">
      <c r="G38736"/>
      <c r="I38736"/>
      <c r="L38736"/>
    </row>
    <row r="38737" spans="7:12" x14ac:dyDescent="0.25">
      <c r="G38737"/>
      <c r="I38737"/>
      <c r="L38737"/>
    </row>
    <row r="38738" spans="7:12" x14ac:dyDescent="0.25">
      <c r="G38738"/>
      <c r="I38738"/>
      <c r="L38738"/>
    </row>
    <row r="38739" spans="7:12" x14ac:dyDescent="0.25">
      <c r="G38739"/>
      <c r="I38739"/>
      <c r="L38739"/>
    </row>
    <row r="38740" spans="7:12" x14ac:dyDescent="0.25">
      <c r="G38740"/>
      <c r="I38740"/>
      <c r="L38740"/>
    </row>
    <row r="38741" spans="7:12" x14ac:dyDescent="0.25">
      <c r="G38741"/>
      <c r="I38741"/>
      <c r="L38741"/>
    </row>
    <row r="38742" spans="7:12" x14ac:dyDescent="0.25">
      <c r="G38742"/>
      <c r="I38742"/>
      <c r="L38742"/>
    </row>
    <row r="38743" spans="7:12" x14ac:dyDescent="0.25">
      <c r="G38743"/>
      <c r="I38743"/>
      <c r="L38743"/>
    </row>
    <row r="38744" spans="7:12" x14ac:dyDescent="0.25">
      <c r="G38744"/>
      <c r="I38744"/>
      <c r="L38744"/>
    </row>
    <row r="38745" spans="7:12" x14ac:dyDescent="0.25">
      <c r="G38745"/>
      <c r="I38745"/>
      <c r="L38745"/>
    </row>
    <row r="38746" spans="7:12" x14ac:dyDescent="0.25">
      <c r="G38746"/>
      <c r="I38746"/>
      <c r="L38746"/>
    </row>
    <row r="38747" spans="7:12" x14ac:dyDescent="0.25">
      <c r="G38747"/>
      <c r="I38747"/>
      <c r="L38747"/>
    </row>
    <row r="38748" spans="7:12" x14ac:dyDescent="0.25">
      <c r="G38748"/>
      <c r="I38748"/>
      <c r="L38748"/>
    </row>
    <row r="38749" spans="7:12" x14ac:dyDescent="0.25">
      <c r="G38749"/>
      <c r="I38749"/>
      <c r="L38749"/>
    </row>
    <row r="38750" spans="7:12" x14ac:dyDescent="0.25">
      <c r="G38750"/>
      <c r="I38750"/>
      <c r="L38750"/>
    </row>
    <row r="38751" spans="7:12" x14ac:dyDescent="0.25">
      <c r="G38751"/>
      <c r="I38751"/>
      <c r="L38751"/>
    </row>
    <row r="38752" spans="7:12" x14ac:dyDescent="0.25">
      <c r="G38752"/>
      <c r="I38752"/>
      <c r="L38752"/>
    </row>
    <row r="38753" spans="7:12" x14ac:dyDescent="0.25">
      <c r="G38753"/>
      <c r="I38753"/>
      <c r="L38753"/>
    </row>
    <row r="38754" spans="7:12" x14ac:dyDescent="0.25">
      <c r="G38754"/>
      <c r="I38754"/>
      <c r="L38754"/>
    </row>
    <row r="38755" spans="7:12" x14ac:dyDescent="0.25">
      <c r="G38755"/>
      <c r="I38755"/>
      <c r="L38755"/>
    </row>
    <row r="38756" spans="7:12" x14ac:dyDescent="0.25">
      <c r="G38756"/>
      <c r="I38756"/>
      <c r="L38756"/>
    </row>
    <row r="38757" spans="7:12" x14ac:dyDescent="0.25">
      <c r="G38757"/>
      <c r="I38757"/>
      <c r="L38757"/>
    </row>
    <row r="38758" spans="7:12" x14ac:dyDescent="0.25">
      <c r="G38758"/>
      <c r="I38758"/>
      <c r="L38758"/>
    </row>
    <row r="38759" spans="7:12" x14ac:dyDescent="0.25">
      <c r="G38759"/>
      <c r="I38759"/>
      <c r="L38759"/>
    </row>
    <row r="38760" spans="7:12" x14ac:dyDescent="0.25">
      <c r="G38760"/>
      <c r="I38760"/>
      <c r="L38760"/>
    </row>
    <row r="38761" spans="7:12" x14ac:dyDescent="0.25">
      <c r="G38761"/>
      <c r="I38761"/>
      <c r="L38761"/>
    </row>
    <row r="38762" spans="7:12" x14ac:dyDescent="0.25">
      <c r="G38762"/>
      <c r="I38762"/>
      <c r="L38762"/>
    </row>
    <row r="38763" spans="7:12" x14ac:dyDescent="0.25">
      <c r="G38763"/>
      <c r="I38763"/>
      <c r="L38763"/>
    </row>
    <row r="38764" spans="7:12" x14ac:dyDescent="0.25">
      <c r="G38764"/>
      <c r="I38764"/>
      <c r="L38764"/>
    </row>
    <row r="38765" spans="7:12" x14ac:dyDescent="0.25">
      <c r="G38765"/>
      <c r="I38765"/>
      <c r="L38765"/>
    </row>
    <row r="38766" spans="7:12" x14ac:dyDescent="0.25">
      <c r="G38766"/>
      <c r="I38766"/>
      <c r="L38766"/>
    </row>
    <row r="38767" spans="7:12" x14ac:dyDescent="0.25">
      <c r="G38767"/>
      <c r="I38767"/>
      <c r="L38767"/>
    </row>
    <row r="38768" spans="7:12" x14ac:dyDescent="0.25">
      <c r="G38768"/>
      <c r="I38768"/>
      <c r="L38768"/>
    </row>
    <row r="38769" spans="7:12" x14ac:dyDescent="0.25">
      <c r="G38769"/>
      <c r="I38769"/>
      <c r="L38769"/>
    </row>
    <row r="38770" spans="7:12" x14ac:dyDescent="0.25">
      <c r="G38770"/>
      <c r="I38770"/>
      <c r="L38770"/>
    </row>
    <row r="38771" spans="7:12" x14ac:dyDescent="0.25">
      <c r="G38771"/>
      <c r="I38771"/>
      <c r="L38771"/>
    </row>
    <row r="38772" spans="7:12" x14ac:dyDescent="0.25">
      <c r="G38772"/>
      <c r="I38772"/>
      <c r="L38772"/>
    </row>
    <row r="38773" spans="7:12" x14ac:dyDescent="0.25">
      <c r="G38773"/>
      <c r="I38773"/>
      <c r="L38773"/>
    </row>
    <row r="38774" spans="7:12" x14ac:dyDescent="0.25">
      <c r="G38774"/>
      <c r="I38774"/>
      <c r="L38774"/>
    </row>
    <row r="38775" spans="7:12" x14ac:dyDescent="0.25">
      <c r="G38775"/>
      <c r="I38775"/>
      <c r="L38775"/>
    </row>
    <row r="38776" spans="7:12" x14ac:dyDescent="0.25">
      <c r="G38776"/>
      <c r="I38776"/>
      <c r="L38776"/>
    </row>
    <row r="38777" spans="7:12" x14ac:dyDescent="0.25">
      <c r="G38777"/>
      <c r="I38777"/>
      <c r="L38777"/>
    </row>
    <row r="38778" spans="7:12" x14ac:dyDescent="0.25">
      <c r="G38778"/>
      <c r="I38778"/>
      <c r="L38778"/>
    </row>
    <row r="38779" spans="7:12" x14ac:dyDescent="0.25">
      <c r="G38779"/>
      <c r="I38779"/>
      <c r="L38779"/>
    </row>
    <row r="38780" spans="7:12" x14ac:dyDescent="0.25">
      <c r="G38780"/>
      <c r="I38780"/>
      <c r="L38780"/>
    </row>
    <row r="38781" spans="7:12" x14ac:dyDescent="0.25">
      <c r="G38781"/>
      <c r="I38781"/>
      <c r="L38781"/>
    </row>
    <row r="38782" spans="7:12" x14ac:dyDescent="0.25">
      <c r="G38782"/>
      <c r="I38782"/>
      <c r="L38782"/>
    </row>
    <row r="38783" spans="7:12" x14ac:dyDescent="0.25">
      <c r="G38783"/>
      <c r="I38783"/>
      <c r="L38783"/>
    </row>
    <row r="38784" spans="7:12" x14ac:dyDescent="0.25">
      <c r="G38784"/>
      <c r="I38784"/>
      <c r="L38784"/>
    </row>
    <row r="38785" spans="7:12" x14ac:dyDescent="0.25">
      <c r="G38785"/>
      <c r="I38785"/>
      <c r="L38785"/>
    </row>
    <row r="38786" spans="7:12" x14ac:dyDescent="0.25">
      <c r="G38786"/>
      <c r="I38786"/>
      <c r="L38786"/>
    </row>
    <row r="38787" spans="7:12" x14ac:dyDescent="0.25">
      <c r="G38787"/>
      <c r="I38787"/>
      <c r="L38787"/>
    </row>
    <row r="38788" spans="7:12" x14ac:dyDescent="0.25">
      <c r="G38788"/>
      <c r="I38788"/>
      <c r="L38788"/>
    </row>
    <row r="38789" spans="7:12" x14ac:dyDescent="0.25">
      <c r="G38789"/>
      <c r="I38789"/>
      <c r="L38789"/>
    </row>
    <row r="38790" spans="7:12" x14ac:dyDescent="0.25">
      <c r="G38790"/>
      <c r="I38790"/>
      <c r="L38790"/>
    </row>
    <row r="38791" spans="7:12" x14ac:dyDescent="0.25">
      <c r="G38791"/>
      <c r="I38791"/>
      <c r="L38791"/>
    </row>
    <row r="38792" spans="7:12" x14ac:dyDescent="0.25">
      <c r="G38792"/>
      <c r="I38792"/>
      <c r="L38792"/>
    </row>
    <row r="38793" spans="7:12" x14ac:dyDescent="0.25">
      <c r="G38793"/>
      <c r="I38793"/>
      <c r="L38793"/>
    </row>
    <row r="38794" spans="7:12" x14ac:dyDescent="0.25">
      <c r="G38794"/>
      <c r="I38794"/>
      <c r="L38794"/>
    </row>
    <row r="38795" spans="7:12" x14ac:dyDescent="0.25">
      <c r="G38795"/>
      <c r="I38795"/>
      <c r="L38795"/>
    </row>
    <row r="38796" spans="7:12" x14ac:dyDescent="0.25">
      <c r="G38796"/>
      <c r="I38796"/>
      <c r="L38796"/>
    </row>
    <row r="38797" spans="7:12" x14ac:dyDescent="0.25">
      <c r="G38797"/>
      <c r="I38797"/>
      <c r="L38797"/>
    </row>
    <row r="38798" spans="7:12" x14ac:dyDescent="0.25">
      <c r="G38798"/>
      <c r="I38798"/>
      <c r="L38798"/>
    </row>
    <row r="38799" spans="7:12" x14ac:dyDescent="0.25">
      <c r="G38799"/>
      <c r="I38799"/>
      <c r="L38799"/>
    </row>
    <row r="38800" spans="7:12" x14ac:dyDescent="0.25">
      <c r="G38800"/>
      <c r="I38800"/>
      <c r="L38800"/>
    </row>
    <row r="38801" spans="7:12" x14ac:dyDescent="0.25">
      <c r="G38801"/>
      <c r="I38801"/>
      <c r="L38801"/>
    </row>
    <row r="38802" spans="7:12" x14ac:dyDescent="0.25">
      <c r="G38802"/>
      <c r="I38802"/>
      <c r="L38802"/>
    </row>
    <row r="38803" spans="7:12" x14ac:dyDescent="0.25">
      <c r="G38803"/>
      <c r="I38803"/>
      <c r="L38803"/>
    </row>
    <row r="38804" spans="7:12" x14ac:dyDescent="0.25">
      <c r="G38804"/>
      <c r="I38804"/>
      <c r="L38804"/>
    </row>
    <row r="38805" spans="7:12" x14ac:dyDescent="0.25">
      <c r="G38805"/>
      <c r="I38805"/>
      <c r="L38805"/>
    </row>
    <row r="38806" spans="7:12" x14ac:dyDescent="0.25">
      <c r="G38806"/>
      <c r="I38806"/>
      <c r="L38806"/>
    </row>
    <row r="38807" spans="7:12" x14ac:dyDescent="0.25">
      <c r="G38807"/>
      <c r="I38807"/>
      <c r="L38807"/>
    </row>
    <row r="38808" spans="7:12" x14ac:dyDescent="0.25">
      <c r="G38808"/>
      <c r="I38808"/>
      <c r="L38808"/>
    </row>
    <row r="38809" spans="7:12" x14ac:dyDescent="0.25">
      <c r="G38809"/>
      <c r="I38809"/>
      <c r="L38809"/>
    </row>
    <row r="38810" spans="7:12" x14ac:dyDescent="0.25">
      <c r="G38810"/>
      <c r="I38810"/>
      <c r="L38810"/>
    </row>
    <row r="38811" spans="7:12" x14ac:dyDescent="0.25">
      <c r="G38811"/>
      <c r="I38811"/>
      <c r="L38811"/>
    </row>
    <row r="38812" spans="7:12" x14ac:dyDescent="0.25">
      <c r="G38812"/>
      <c r="I38812"/>
      <c r="L38812"/>
    </row>
    <row r="38813" spans="7:12" x14ac:dyDescent="0.25">
      <c r="G38813"/>
      <c r="I38813"/>
      <c r="L38813"/>
    </row>
    <row r="38814" spans="7:12" x14ac:dyDescent="0.25">
      <c r="G38814"/>
      <c r="I38814"/>
      <c r="L38814"/>
    </row>
    <row r="38815" spans="7:12" x14ac:dyDescent="0.25">
      <c r="G38815"/>
      <c r="I38815"/>
      <c r="L38815"/>
    </row>
    <row r="38816" spans="7:12" x14ac:dyDescent="0.25">
      <c r="G38816"/>
      <c r="I38816"/>
      <c r="L38816"/>
    </row>
    <row r="38817" spans="7:12" x14ac:dyDescent="0.25">
      <c r="G38817"/>
      <c r="I38817"/>
      <c r="L38817"/>
    </row>
    <row r="38818" spans="7:12" x14ac:dyDescent="0.25">
      <c r="G38818"/>
      <c r="I38818"/>
      <c r="L38818"/>
    </row>
    <row r="38819" spans="7:12" x14ac:dyDescent="0.25">
      <c r="G38819"/>
      <c r="I38819"/>
      <c r="L38819"/>
    </row>
    <row r="38820" spans="7:12" x14ac:dyDescent="0.25">
      <c r="G38820"/>
      <c r="I38820"/>
      <c r="L38820"/>
    </row>
    <row r="38821" spans="7:12" x14ac:dyDescent="0.25">
      <c r="G38821"/>
      <c r="I38821"/>
      <c r="L38821"/>
    </row>
    <row r="38822" spans="7:12" x14ac:dyDescent="0.25">
      <c r="G38822"/>
      <c r="I38822"/>
      <c r="L38822"/>
    </row>
    <row r="38823" spans="7:12" x14ac:dyDescent="0.25">
      <c r="G38823"/>
      <c r="I38823"/>
      <c r="L38823"/>
    </row>
    <row r="38824" spans="7:12" x14ac:dyDescent="0.25">
      <c r="G38824"/>
      <c r="I38824"/>
      <c r="L38824"/>
    </row>
    <row r="38825" spans="7:12" x14ac:dyDescent="0.25">
      <c r="G38825"/>
      <c r="I38825"/>
      <c r="L38825"/>
    </row>
    <row r="38826" spans="7:12" x14ac:dyDescent="0.25">
      <c r="G38826"/>
      <c r="I38826"/>
      <c r="L38826"/>
    </row>
    <row r="38827" spans="7:12" x14ac:dyDescent="0.25">
      <c r="G38827"/>
      <c r="I38827"/>
      <c r="L38827"/>
    </row>
    <row r="38828" spans="7:12" x14ac:dyDescent="0.25">
      <c r="G38828"/>
      <c r="I38828"/>
      <c r="L38828"/>
    </row>
    <row r="38829" spans="7:12" x14ac:dyDescent="0.25">
      <c r="G38829"/>
      <c r="I38829"/>
      <c r="L38829"/>
    </row>
    <row r="38830" spans="7:12" x14ac:dyDescent="0.25">
      <c r="G38830"/>
      <c r="I38830"/>
      <c r="L38830"/>
    </row>
    <row r="38831" spans="7:12" x14ac:dyDescent="0.25">
      <c r="G38831"/>
      <c r="I38831"/>
      <c r="L38831"/>
    </row>
    <row r="38832" spans="7:12" x14ac:dyDescent="0.25">
      <c r="G38832"/>
      <c r="I38832"/>
      <c r="L38832"/>
    </row>
    <row r="38833" spans="7:12" x14ac:dyDescent="0.25">
      <c r="G38833"/>
      <c r="I38833"/>
      <c r="L38833"/>
    </row>
    <row r="38834" spans="7:12" x14ac:dyDescent="0.25">
      <c r="G38834"/>
      <c r="I38834"/>
      <c r="L38834"/>
    </row>
    <row r="38835" spans="7:12" x14ac:dyDescent="0.25">
      <c r="G38835"/>
      <c r="I38835"/>
      <c r="L38835"/>
    </row>
    <row r="38836" spans="7:12" x14ac:dyDescent="0.25">
      <c r="G38836"/>
      <c r="I38836"/>
      <c r="L38836"/>
    </row>
    <row r="38837" spans="7:12" x14ac:dyDescent="0.25">
      <c r="G38837"/>
      <c r="I38837"/>
      <c r="L38837"/>
    </row>
    <row r="38838" spans="7:12" x14ac:dyDescent="0.25">
      <c r="G38838"/>
      <c r="I38838"/>
      <c r="L38838"/>
    </row>
    <row r="38839" spans="7:12" x14ac:dyDescent="0.25">
      <c r="G38839"/>
      <c r="I38839"/>
      <c r="L38839"/>
    </row>
    <row r="38840" spans="7:12" x14ac:dyDescent="0.25">
      <c r="G38840"/>
      <c r="I38840"/>
      <c r="L38840"/>
    </row>
    <row r="38841" spans="7:12" x14ac:dyDescent="0.25">
      <c r="G38841"/>
      <c r="I38841"/>
      <c r="L38841"/>
    </row>
    <row r="38842" spans="7:12" x14ac:dyDescent="0.25">
      <c r="G38842"/>
      <c r="I38842"/>
      <c r="L38842"/>
    </row>
    <row r="38843" spans="7:12" x14ac:dyDescent="0.25">
      <c r="G38843"/>
      <c r="I38843"/>
      <c r="L38843"/>
    </row>
    <row r="38844" spans="7:12" x14ac:dyDescent="0.25">
      <c r="G38844"/>
      <c r="I38844"/>
      <c r="L38844"/>
    </row>
    <row r="38845" spans="7:12" x14ac:dyDescent="0.25">
      <c r="G38845"/>
      <c r="I38845"/>
      <c r="L38845"/>
    </row>
    <row r="38846" spans="7:12" x14ac:dyDescent="0.25">
      <c r="G38846"/>
      <c r="I38846"/>
      <c r="L38846"/>
    </row>
    <row r="38847" spans="7:12" x14ac:dyDescent="0.25">
      <c r="G38847"/>
      <c r="I38847"/>
      <c r="L38847"/>
    </row>
    <row r="38848" spans="7:12" x14ac:dyDescent="0.25">
      <c r="G38848"/>
      <c r="I38848"/>
      <c r="L38848"/>
    </row>
    <row r="38849" spans="7:12" x14ac:dyDescent="0.25">
      <c r="G38849"/>
      <c r="I38849"/>
      <c r="L38849"/>
    </row>
    <row r="38850" spans="7:12" x14ac:dyDescent="0.25">
      <c r="G38850"/>
      <c r="I38850"/>
      <c r="L38850"/>
    </row>
    <row r="38851" spans="7:12" x14ac:dyDescent="0.25">
      <c r="G38851"/>
      <c r="I38851"/>
      <c r="L38851"/>
    </row>
    <row r="38852" spans="7:12" x14ac:dyDescent="0.25">
      <c r="G38852"/>
      <c r="I38852"/>
      <c r="L38852"/>
    </row>
    <row r="38853" spans="7:12" x14ac:dyDescent="0.25">
      <c r="G38853"/>
      <c r="I38853"/>
      <c r="L38853"/>
    </row>
    <row r="38854" spans="7:12" x14ac:dyDescent="0.25">
      <c r="G38854"/>
      <c r="I38854"/>
      <c r="L38854"/>
    </row>
    <row r="38855" spans="7:12" x14ac:dyDescent="0.25">
      <c r="G38855"/>
      <c r="I38855"/>
      <c r="L38855"/>
    </row>
    <row r="38856" spans="7:12" x14ac:dyDescent="0.25">
      <c r="G38856"/>
      <c r="I38856"/>
      <c r="L38856"/>
    </row>
    <row r="38857" spans="7:12" x14ac:dyDescent="0.25">
      <c r="G38857"/>
      <c r="I38857"/>
      <c r="L38857"/>
    </row>
    <row r="38858" spans="7:12" x14ac:dyDescent="0.25">
      <c r="G38858"/>
      <c r="I38858"/>
      <c r="L38858"/>
    </row>
    <row r="38859" spans="7:12" x14ac:dyDescent="0.25">
      <c r="G38859"/>
      <c r="I38859"/>
      <c r="L38859"/>
    </row>
    <row r="38860" spans="7:12" x14ac:dyDescent="0.25">
      <c r="G38860"/>
      <c r="I38860"/>
      <c r="L38860"/>
    </row>
    <row r="38861" spans="7:12" x14ac:dyDescent="0.25">
      <c r="G38861"/>
      <c r="I38861"/>
      <c r="L38861"/>
    </row>
    <row r="38862" spans="7:12" x14ac:dyDescent="0.25">
      <c r="G38862"/>
      <c r="I38862"/>
      <c r="L38862"/>
    </row>
    <row r="38863" spans="7:12" x14ac:dyDescent="0.25">
      <c r="G38863"/>
      <c r="I38863"/>
      <c r="L38863"/>
    </row>
    <row r="38864" spans="7:12" x14ac:dyDescent="0.25">
      <c r="G38864"/>
      <c r="I38864"/>
      <c r="L38864"/>
    </row>
    <row r="38865" spans="7:12" x14ac:dyDescent="0.25">
      <c r="G38865"/>
      <c r="I38865"/>
      <c r="L38865"/>
    </row>
    <row r="38866" spans="7:12" x14ac:dyDescent="0.25">
      <c r="G38866"/>
      <c r="I38866"/>
      <c r="L38866"/>
    </row>
    <row r="38867" spans="7:12" x14ac:dyDescent="0.25">
      <c r="G38867"/>
      <c r="I38867"/>
      <c r="L38867"/>
    </row>
    <row r="38868" spans="7:12" x14ac:dyDescent="0.25">
      <c r="G38868"/>
      <c r="I38868"/>
      <c r="L38868"/>
    </row>
    <row r="38869" spans="7:12" x14ac:dyDescent="0.25">
      <c r="G38869"/>
      <c r="I38869"/>
      <c r="L38869"/>
    </row>
    <row r="38870" spans="7:12" x14ac:dyDescent="0.25">
      <c r="G38870"/>
      <c r="I38870"/>
      <c r="L38870"/>
    </row>
    <row r="38871" spans="7:12" x14ac:dyDescent="0.25">
      <c r="G38871"/>
      <c r="I38871"/>
      <c r="L38871"/>
    </row>
    <row r="38872" spans="7:12" x14ac:dyDescent="0.25">
      <c r="G38872"/>
      <c r="I38872"/>
      <c r="L38872"/>
    </row>
    <row r="38873" spans="7:12" x14ac:dyDescent="0.25">
      <c r="G38873"/>
      <c r="I38873"/>
      <c r="L38873"/>
    </row>
    <row r="38874" spans="7:12" x14ac:dyDescent="0.25">
      <c r="G38874"/>
      <c r="I38874"/>
      <c r="L38874"/>
    </row>
    <row r="38875" spans="7:12" x14ac:dyDescent="0.25">
      <c r="G38875"/>
      <c r="I38875"/>
      <c r="L38875"/>
    </row>
    <row r="38876" spans="7:12" x14ac:dyDescent="0.25">
      <c r="G38876"/>
      <c r="I38876"/>
      <c r="L38876"/>
    </row>
    <row r="38877" spans="7:12" x14ac:dyDescent="0.25">
      <c r="G38877"/>
      <c r="I38877"/>
      <c r="L38877"/>
    </row>
    <row r="38878" spans="7:12" x14ac:dyDescent="0.25">
      <c r="G38878"/>
      <c r="I38878"/>
      <c r="L38878"/>
    </row>
    <row r="38879" spans="7:12" x14ac:dyDescent="0.25">
      <c r="G38879"/>
      <c r="I38879"/>
      <c r="L38879"/>
    </row>
    <row r="38880" spans="7:12" x14ac:dyDescent="0.25">
      <c r="G38880"/>
      <c r="I38880"/>
      <c r="L38880"/>
    </row>
    <row r="38881" spans="7:12" x14ac:dyDescent="0.25">
      <c r="G38881"/>
      <c r="I38881"/>
      <c r="L38881"/>
    </row>
    <row r="38882" spans="7:12" x14ac:dyDescent="0.25">
      <c r="G38882"/>
      <c r="I38882"/>
      <c r="L38882"/>
    </row>
    <row r="38883" spans="7:12" x14ac:dyDescent="0.25">
      <c r="G38883"/>
      <c r="I38883"/>
      <c r="L38883"/>
    </row>
    <row r="38884" spans="7:12" x14ac:dyDescent="0.25">
      <c r="G38884"/>
      <c r="I38884"/>
      <c r="L38884"/>
    </row>
    <row r="38885" spans="7:12" x14ac:dyDescent="0.25">
      <c r="G38885"/>
      <c r="I38885"/>
      <c r="L38885"/>
    </row>
    <row r="38886" spans="7:12" x14ac:dyDescent="0.25">
      <c r="G38886"/>
      <c r="I38886"/>
      <c r="L38886"/>
    </row>
    <row r="38887" spans="7:12" x14ac:dyDescent="0.25">
      <c r="G38887"/>
      <c r="I38887"/>
      <c r="L38887"/>
    </row>
    <row r="38888" spans="7:12" x14ac:dyDescent="0.25">
      <c r="G38888"/>
      <c r="I38888"/>
      <c r="L38888"/>
    </row>
    <row r="38889" spans="7:12" x14ac:dyDescent="0.25">
      <c r="G38889"/>
      <c r="I38889"/>
      <c r="L38889"/>
    </row>
    <row r="38890" spans="7:12" x14ac:dyDescent="0.25">
      <c r="G38890"/>
      <c r="I38890"/>
      <c r="L38890"/>
    </row>
    <row r="38891" spans="7:12" x14ac:dyDescent="0.25">
      <c r="G38891"/>
      <c r="I38891"/>
      <c r="L38891"/>
    </row>
    <row r="38892" spans="7:12" x14ac:dyDescent="0.25">
      <c r="G38892"/>
      <c r="I38892"/>
      <c r="L38892"/>
    </row>
    <row r="38893" spans="7:12" x14ac:dyDescent="0.25">
      <c r="G38893"/>
      <c r="I38893"/>
      <c r="L38893"/>
    </row>
    <row r="38894" spans="7:12" x14ac:dyDescent="0.25">
      <c r="G38894"/>
      <c r="I38894"/>
      <c r="L38894"/>
    </row>
    <row r="38895" spans="7:12" x14ac:dyDescent="0.25">
      <c r="G38895"/>
      <c r="I38895"/>
      <c r="L38895"/>
    </row>
    <row r="38896" spans="7:12" x14ac:dyDescent="0.25">
      <c r="G38896"/>
      <c r="I38896"/>
      <c r="L38896"/>
    </row>
    <row r="38897" spans="7:12" x14ac:dyDescent="0.25">
      <c r="G38897"/>
      <c r="I38897"/>
      <c r="L38897"/>
    </row>
    <row r="38898" spans="7:12" x14ac:dyDescent="0.25">
      <c r="G38898"/>
      <c r="I38898"/>
      <c r="L38898"/>
    </row>
    <row r="38899" spans="7:12" x14ac:dyDescent="0.25">
      <c r="G38899"/>
      <c r="I38899"/>
      <c r="L38899"/>
    </row>
    <row r="38900" spans="7:12" x14ac:dyDescent="0.25">
      <c r="G38900"/>
      <c r="I38900"/>
      <c r="L38900"/>
    </row>
    <row r="38901" spans="7:12" x14ac:dyDescent="0.25">
      <c r="G38901"/>
      <c r="I38901"/>
      <c r="L38901"/>
    </row>
    <row r="38902" spans="7:12" x14ac:dyDescent="0.25">
      <c r="G38902"/>
      <c r="I38902"/>
      <c r="L38902"/>
    </row>
    <row r="38903" spans="7:12" x14ac:dyDescent="0.25">
      <c r="G38903"/>
      <c r="I38903"/>
      <c r="L38903"/>
    </row>
    <row r="38904" spans="7:12" x14ac:dyDescent="0.25">
      <c r="G38904"/>
      <c r="I38904"/>
      <c r="L38904"/>
    </row>
    <row r="38905" spans="7:12" x14ac:dyDescent="0.25">
      <c r="G38905"/>
      <c r="I38905"/>
      <c r="L38905"/>
    </row>
    <row r="38906" spans="7:12" x14ac:dyDescent="0.25">
      <c r="G38906"/>
      <c r="I38906"/>
      <c r="L38906"/>
    </row>
    <row r="38907" spans="7:12" x14ac:dyDescent="0.25">
      <c r="G38907"/>
      <c r="I38907"/>
      <c r="L38907"/>
    </row>
    <row r="38908" spans="7:12" x14ac:dyDescent="0.25">
      <c r="G38908"/>
      <c r="I38908"/>
      <c r="L38908"/>
    </row>
    <row r="38909" spans="7:12" x14ac:dyDescent="0.25">
      <c r="G38909"/>
      <c r="I38909"/>
      <c r="L38909"/>
    </row>
    <row r="38910" spans="7:12" x14ac:dyDescent="0.25">
      <c r="G38910"/>
      <c r="I38910"/>
      <c r="L38910"/>
    </row>
    <row r="38911" spans="7:12" x14ac:dyDescent="0.25">
      <c r="G38911"/>
      <c r="I38911"/>
      <c r="L38911"/>
    </row>
    <row r="38912" spans="7:12" x14ac:dyDescent="0.25">
      <c r="G38912"/>
      <c r="I38912"/>
      <c r="L38912"/>
    </row>
    <row r="38913" spans="7:12" x14ac:dyDescent="0.25">
      <c r="G38913"/>
      <c r="I38913"/>
      <c r="L38913"/>
    </row>
    <row r="38914" spans="7:12" x14ac:dyDescent="0.25">
      <c r="G38914"/>
      <c r="I38914"/>
      <c r="L38914"/>
    </row>
    <row r="38915" spans="7:12" x14ac:dyDescent="0.25">
      <c r="G38915"/>
      <c r="I38915"/>
      <c r="L38915"/>
    </row>
    <row r="38916" spans="7:12" x14ac:dyDescent="0.25">
      <c r="G38916"/>
      <c r="I38916"/>
      <c r="L38916"/>
    </row>
    <row r="38917" spans="7:12" x14ac:dyDescent="0.25">
      <c r="G38917"/>
      <c r="I38917"/>
      <c r="L38917"/>
    </row>
    <row r="38918" spans="7:12" x14ac:dyDescent="0.25">
      <c r="G38918"/>
      <c r="I38918"/>
      <c r="L38918"/>
    </row>
    <row r="38919" spans="7:12" x14ac:dyDescent="0.25">
      <c r="G38919"/>
      <c r="I38919"/>
      <c r="L38919"/>
    </row>
    <row r="38920" spans="7:12" x14ac:dyDescent="0.25">
      <c r="G38920"/>
      <c r="I38920"/>
      <c r="L38920"/>
    </row>
    <row r="38921" spans="7:12" x14ac:dyDescent="0.25">
      <c r="G38921"/>
      <c r="I38921"/>
      <c r="L38921"/>
    </row>
    <row r="38922" spans="7:12" x14ac:dyDescent="0.25">
      <c r="G38922"/>
      <c r="I38922"/>
      <c r="L38922"/>
    </row>
    <row r="38923" spans="7:12" x14ac:dyDescent="0.25">
      <c r="G38923"/>
      <c r="I38923"/>
      <c r="L38923"/>
    </row>
    <row r="38924" spans="7:12" x14ac:dyDescent="0.25">
      <c r="G38924"/>
      <c r="I38924"/>
      <c r="L38924"/>
    </row>
    <row r="38925" spans="7:12" x14ac:dyDescent="0.25">
      <c r="G38925"/>
      <c r="I38925"/>
      <c r="L38925"/>
    </row>
    <row r="38926" spans="7:12" x14ac:dyDescent="0.25">
      <c r="G38926"/>
      <c r="I38926"/>
      <c r="L38926"/>
    </row>
    <row r="38927" spans="7:12" x14ac:dyDescent="0.25">
      <c r="G38927"/>
      <c r="I38927"/>
      <c r="L38927"/>
    </row>
    <row r="38928" spans="7:12" x14ac:dyDescent="0.25">
      <c r="G38928"/>
      <c r="I38928"/>
      <c r="L38928"/>
    </row>
    <row r="38929" spans="7:12" x14ac:dyDescent="0.25">
      <c r="G38929"/>
      <c r="I38929"/>
      <c r="L38929"/>
    </row>
    <row r="38930" spans="7:12" x14ac:dyDescent="0.25">
      <c r="G38930"/>
      <c r="I38930"/>
      <c r="L38930"/>
    </row>
    <row r="38931" spans="7:12" x14ac:dyDescent="0.25">
      <c r="G38931"/>
      <c r="I38931"/>
      <c r="L38931"/>
    </row>
    <row r="38932" spans="7:12" x14ac:dyDescent="0.25">
      <c r="G38932"/>
      <c r="I38932"/>
      <c r="L38932"/>
    </row>
    <row r="38933" spans="7:12" x14ac:dyDescent="0.25">
      <c r="G38933"/>
      <c r="I38933"/>
      <c r="L38933"/>
    </row>
    <row r="38934" spans="7:12" x14ac:dyDescent="0.25">
      <c r="G38934"/>
      <c r="I38934"/>
      <c r="L38934"/>
    </row>
    <row r="38935" spans="7:12" x14ac:dyDescent="0.25">
      <c r="G38935"/>
      <c r="I38935"/>
      <c r="L38935"/>
    </row>
    <row r="38936" spans="7:12" x14ac:dyDescent="0.25">
      <c r="G38936"/>
      <c r="I38936"/>
      <c r="L38936"/>
    </row>
    <row r="38937" spans="7:12" x14ac:dyDescent="0.25">
      <c r="G38937"/>
      <c r="I38937"/>
      <c r="L38937"/>
    </row>
    <row r="38938" spans="7:12" x14ac:dyDescent="0.25">
      <c r="G38938"/>
      <c r="I38938"/>
      <c r="L38938"/>
    </row>
    <row r="38939" spans="7:12" x14ac:dyDescent="0.25">
      <c r="G38939"/>
      <c r="I38939"/>
      <c r="L38939"/>
    </row>
    <row r="38940" spans="7:12" x14ac:dyDescent="0.25">
      <c r="G38940"/>
      <c r="I38940"/>
      <c r="L38940"/>
    </row>
    <row r="38941" spans="7:12" x14ac:dyDescent="0.25">
      <c r="G38941"/>
      <c r="I38941"/>
      <c r="L38941"/>
    </row>
    <row r="38942" spans="7:12" x14ac:dyDescent="0.25">
      <c r="G38942"/>
      <c r="I38942"/>
      <c r="L38942"/>
    </row>
    <row r="38943" spans="7:12" x14ac:dyDescent="0.25">
      <c r="G38943"/>
      <c r="I38943"/>
      <c r="L38943"/>
    </row>
    <row r="38944" spans="7:12" x14ac:dyDescent="0.25">
      <c r="G38944"/>
      <c r="I38944"/>
      <c r="L38944"/>
    </row>
    <row r="38945" spans="7:12" x14ac:dyDescent="0.25">
      <c r="G38945"/>
      <c r="I38945"/>
      <c r="L38945"/>
    </row>
    <row r="38946" spans="7:12" x14ac:dyDescent="0.25">
      <c r="G38946"/>
      <c r="I38946"/>
      <c r="L38946"/>
    </row>
    <row r="38947" spans="7:12" x14ac:dyDescent="0.25">
      <c r="G38947"/>
      <c r="I38947"/>
      <c r="L38947"/>
    </row>
    <row r="38948" spans="7:12" x14ac:dyDescent="0.25">
      <c r="G38948"/>
      <c r="I38948"/>
      <c r="L38948"/>
    </row>
    <row r="38949" spans="7:12" x14ac:dyDescent="0.25">
      <c r="G38949"/>
      <c r="I38949"/>
      <c r="L38949"/>
    </row>
    <row r="38950" spans="7:12" x14ac:dyDescent="0.25">
      <c r="G38950"/>
      <c r="I38950"/>
      <c r="L38950"/>
    </row>
    <row r="38951" spans="7:12" x14ac:dyDescent="0.25">
      <c r="G38951"/>
      <c r="I38951"/>
      <c r="L38951"/>
    </row>
    <row r="38952" spans="7:12" x14ac:dyDescent="0.25">
      <c r="G38952"/>
      <c r="I38952"/>
      <c r="L38952"/>
    </row>
    <row r="38953" spans="7:12" x14ac:dyDescent="0.25">
      <c r="G38953"/>
      <c r="I38953"/>
      <c r="L38953"/>
    </row>
    <row r="38954" spans="7:12" x14ac:dyDescent="0.25">
      <c r="G38954"/>
      <c r="I38954"/>
      <c r="L38954"/>
    </row>
    <row r="38955" spans="7:12" x14ac:dyDescent="0.25">
      <c r="G38955"/>
      <c r="I38955"/>
      <c r="L38955"/>
    </row>
    <row r="38956" spans="7:12" x14ac:dyDescent="0.25">
      <c r="G38956"/>
      <c r="I38956"/>
      <c r="L38956"/>
    </row>
    <row r="38957" spans="7:12" x14ac:dyDescent="0.25">
      <c r="G38957"/>
      <c r="I38957"/>
      <c r="L38957"/>
    </row>
    <row r="38958" spans="7:12" x14ac:dyDescent="0.25">
      <c r="G38958"/>
      <c r="I38958"/>
      <c r="L38958"/>
    </row>
    <row r="38959" spans="7:12" x14ac:dyDescent="0.25">
      <c r="G38959"/>
      <c r="I38959"/>
      <c r="L38959"/>
    </row>
    <row r="38960" spans="7:12" x14ac:dyDescent="0.25">
      <c r="G38960"/>
      <c r="I38960"/>
      <c r="L38960"/>
    </row>
    <row r="38961" spans="7:12" x14ac:dyDescent="0.25">
      <c r="G38961"/>
      <c r="I38961"/>
      <c r="L38961"/>
    </row>
    <row r="38962" spans="7:12" x14ac:dyDescent="0.25">
      <c r="G38962"/>
      <c r="I38962"/>
      <c r="L38962"/>
    </row>
    <row r="38963" spans="7:12" x14ac:dyDescent="0.25">
      <c r="G38963"/>
      <c r="I38963"/>
      <c r="L38963"/>
    </row>
    <row r="38964" spans="7:12" x14ac:dyDescent="0.25">
      <c r="G38964"/>
      <c r="I38964"/>
      <c r="L38964"/>
    </row>
    <row r="38965" spans="7:12" x14ac:dyDescent="0.25">
      <c r="G38965"/>
      <c r="I38965"/>
      <c r="L38965"/>
    </row>
    <row r="38966" spans="7:12" x14ac:dyDescent="0.25">
      <c r="G38966"/>
      <c r="I38966"/>
      <c r="L38966"/>
    </row>
    <row r="38967" spans="7:12" x14ac:dyDescent="0.25">
      <c r="G38967"/>
      <c r="I38967"/>
      <c r="L38967"/>
    </row>
    <row r="38968" spans="7:12" x14ac:dyDescent="0.25">
      <c r="G38968"/>
      <c r="I38968"/>
      <c r="L38968"/>
    </row>
    <row r="38969" spans="7:12" x14ac:dyDescent="0.25">
      <c r="G38969"/>
      <c r="I38969"/>
      <c r="L38969"/>
    </row>
    <row r="38970" spans="7:12" x14ac:dyDescent="0.25">
      <c r="G38970"/>
      <c r="I38970"/>
      <c r="L38970"/>
    </row>
    <row r="38971" spans="7:12" x14ac:dyDescent="0.25">
      <c r="G38971"/>
      <c r="I38971"/>
      <c r="L38971"/>
    </row>
    <row r="38972" spans="7:12" x14ac:dyDescent="0.25">
      <c r="G38972"/>
      <c r="I38972"/>
      <c r="L38972"/>
    </row>
    <row r="38973" spans="7:12" x14ac:dyDescent="0.25">
      <c r="G38973"/>
      <c r="I38973"/>
      <c r="L38973"/>
    </row>
    <row r="38974" spans="7:12" x14ac:dyDescent="0.25">
      <c r="G38974"/>
      <c r="I38974"/>
      <c r="L38974"/>
    </row>
    <row r="38975" spans="7:12" x14ac:dyDescent="0.25">
      <c r="G38975"/>
      <c r="I38975"/>
      <c r="L38975"/>
    </row>
    <row r="38976" spans="7:12" x14ac:dyDescent="0.25">
      <c r="G38976"/>
      <c r="I38976"/>
      <c r="L38976"/>
    </row>
    <row r="38977" spans="7:12" x14ac:dyDescent="0.25">
      <c r="G38977"/>
      <c r="I38977"/>
      <c r="L38977"/>
    </row>
    <row r="38978" spans="7:12" x14ac:dyDescent="0.25">
      <c r="G38978"/>
      <c r="I38978"/>
      <c r="L38978"/>
    </row>
    <row r="38979" spans="7:12" x14ac:dyDescent="0.25">
      <c r="G38979"/>
      <c r="I38979"/>
      <c r="L38979"/>
    </row>
    <row r="38980" spans="7:12" x14ac:dyDescent="0.25">
      <c r="G38980"/>
      <c r="I38980"/>
      <c r="L38980"/>
    </row>
    <row r="38981" spans="7:12" x14ac:dyDescent="0.25">
      <c r="G38981"/>
      <c r="I38981"/>
      <c r="L38981"/>
    </row>
    <row r="38982" spans="7:12" x14ac:dyDescent="0.25">
      <c r="G38982"/>
      <c r="I38982"/>
      <c r="L38982"/>
    </row>
    <row r="38983" spans="7:12" x14ac:dyDescent="0.25">
      <c r="G38983"/>
      <c r="I38983"/>
      <c r="L38983"/>
    </row>
    <row r="38984" spans="7:12" x14ac:dyDescent="0.25">
      <c r="G38984"/>
      <c r="I38984"/>
      <c r="L38984"/>
    </row>
    <row r="38985" spans="7:12" x14ac:dyDescent="0.25">
      <c r="G38985"/>
      <c r="I38985"/>
      <c r="L38985"/>
    </row>
    <row r="38986" spans="7:12" x14ac:dyDescent="0.25">
      <c r="G38986"/>
      <c r="I38986"/>
      <c r="L38986"/>
    </row>
    <row r="38987" spans="7:12" x14ac:dyDescent="0.25">
      <c r="G38987"/>
      <c r="I38987"/>
      <c r="L38987"/>
    </row>
    <row r="38988" spans="7:12" x14ac:dyDescent="0.25">
      <c r="G38988"/>
      <c r="I38988"/>
      <c r="L38988"/>
    </row>
    <row r="38989" spans="7:12" x14ac:dyDescent="0.25">
      <c r="G38989"/>
      <c r="I38989"/>
      <c r="L38989"/>
    </row>
    <row r="38990" spans="7:12" x14ac:dyDescent="0.25">
      <c r="G38990"/>
      <c r="I38990"/>
      <c r="L38990"/>
    </row>
    <row r="38991" spans="7:12" x14ac:dyDescent="0.25">
      <c r="G38991"/>
      <c r="I38991"/>
      <c r="L38991"/>
    </row>
    <row r="38992" spans="7:12" x14ac:dyDescent="0.25">
      <c r="G38992"/>
      <c r="I38992"/>
      <c r="L38992"/>
    </row>
    <row r="38993" spans="7:12" x14ac:dyDescent="0.25">
      <c r="G38993"/>
      <c r="I38993"/>
      <c r="L38993"/>
    </row>
    <row r="38994" spans="7:12" x14ac:dyDescent="0.25">
      <c r="G38994"/>
      <c r="I38994"/>
      <c r="L38994"/>
    </row>
    <row r="38995" spans="7:12" x14ac:dyDescent="0.25">
      <c r="G38995"/>
      <c r="I38995"/>
      <c r="L38995"/>
    </row>
    <row r="38996" spans="7:12" x14ac:dyDescent="0.25">
      <c r="G38996"/>
      <c r="I38996"/>
      <c r="L38996"/>
    </row>
    <row r="38997" spans="7:12" x14ac:dyDescent="0.25">
      <c r="G38997"/>
      <c r="I38997"/>
      <c r="L38997"/>
    </row>
    <row r="38998" spans="7:12" x14ac:dyDescent="0.25">
      <c r="G38998"/>
      <c r="I38998"/>
      <c r="L38998"/>
    </row>
    <row r="38999" spans="7:12" x14ac:dyDescent="0.25">
      <c r="G38999"/>
      <c r="I38999"/>
      <c r="L38999"/>
    </row>
    <row r="39000" spans="7:12" x14ac:dyDescent="0.25">
      <c r="G39000"/>
      <c r="I39000"/>
      <c r="L39000"/>
    </row>
    <row r="39001" spans="7:12" x14ac:dyDescent="0.25">
      <c r="G39001"/>
      <c r="I39001"/>
      <c r="L39001"/>
    </row>
    <row r="39002" spans="7:12" x14ac:dyDescent="0.25">
      <c r="G39002"/>
      <c r="I39002"/>
      <c r="L39002"/>
    </row>
    <row r="39003" spans="7:12" x14ac:dyDescent="0.25">
      <c r="G39003"/>
      <c r="I39003"/>
      <c r="L39003"/>
    </row>
    <row r="39004" spans="7:12" x14ac:dyDescent="0.25">
      <c r="G39004"/>
      <c r="I39004"/>
      <c r="L39004"/>
    </row>
    <row r="39005" spans="7:12" x14ac:dyDescent="0.25">
      <c r="G39005"/>
      <c r="I39005"/>
      <c r="L39005"/>
    </row>
    <row r="39006" spans="7:12" x14ac:dyDescent="0.25">
      <c r="G39006"/>
      <c r="I39006"/>
      <c r="L39006"/>
    </row>
    <row r="39007" spans="7:12" x14ac:dyDescent="0.25">
      <c r="G39007"/>
      <c r="I39007"/>
      <c r="L39007"/>
    </row>
    <row r="39008" spans="7:12" x14ac:dyDescent="0.25">
      <c r="G39008"/>
      <c r="I39008"/>
      <c r="L39008"/>
    </row>
    <row r="39009" spans="7:12" x14ac:dyDescent="0.25">
      <c r="G39009"/>
      <c r="I39009"/>
      <c r="L39009"/>
    </row>
    <row r="39010" spans="7:12" x14ac:dyDescent="0.25">
      <c r="G39010"/>
      <c r="I39010"/>
      <c r="L39010"/>
    </row>
    <row r="39011" spans="7:12" x14ac:dyDescent="0.25">
      <c r="G39011"/>
      <c r="I39011"/>
      <c r="L39011"/>
    </row>
    <row r="39012" spans="7:12" x14ac:dyDescent="0.25">
      <c r="G39012"/>
      <c r="I39012"/>
      <c r="L39012"/>
    </row>
    <row r="39013" spans="7:12" x14ac:dyDescent="0.25">
      <c r="G39013"/>
      <c r="I39013"/>
      <c r="L39013"/>
    </row>
    <row r="39014" spans="7:12" x14ac:dyDescent="0.25">
      <c r="G39014"/>
      <c r="I39014"/>
      <c r="L39014"/>
    </row>
    <row r="39015" spans="7:12" x14ac:dyDescent="0.25">
      <c r="G39015"/>
      <c r="I39015"/>
      <c r="L39015"/>
    </row>
    <row r="39016" spans="7:12" x14ac:dyDescent="0.25">
      <c r="G39016"/>
      <c r="I39016"/>
      <c r="L39016"/>
    </row>
    <row r="39017" spans="7:12" x14ac:dyDescent="0.25">
      <c r="G39017"/>
      <c r="I39017"/>
      <c r="L39017"/>
    </row>
    <row r="39018" spans="7:12" x14ac:dyDescent="0.25">
      <c r="G39018"/>
      <c r="I39018"/>
      <c r="L39018"/>
    </row>
    <row r="39019" spans="7:12" x14ac:dyDescent="0.25">
      <c r="G39019"/>
      <c r="I39019"/>
      <c r="L39019"/>
    </row>
    <row r="39020" spans="7:12" x14ac:dyDescent="0.25">
      <c r="G39020"/>
      <c r="I39020"/>
      <c r="L39020"/>
    </row>
    <row r="39021" spans="7:12" x14ac:dyDescent="0.25">
      <c r="G39021"/>
      <c r="I39021"/>
      <c r="L39021"/>
    </row>
    <row r="39022" spans="7:12" x14ac:dyDescent="0.25">
      <c r="G39022"/>
      <c r="I39022"/>
      <c r="L39022"/>
    </row>
    <row r="39023" spans="7:12" x14ac:dyDescent="0.25">
      <c r="G39023"/>
      <c r="I39023"/>
      <c r="L39023"/>
    </row>
    <row r="39024" spans="7:12" x14ac:dyDescent="0.25">
      <c r="G39024"/>
      <c r="I39024"/>
      <c r="L39024"/>
    </row>
    <row r="39025" spans="7:12" x14ac:dyDescent="0.25">
      <c r="G39025"/>
      <c r="I39025"/>
      <c r="L39025"/>
    </row>
    <row r="39026" spans="7:12" x14ac:dyDescent="0.25">
      <c r="G39026"/>
      <c r="I39026"/>
      <c r="L39026"/>
    </row>
    <row r="39027" spans="7:12" x14ac:dyDescent="0.25">
      <c r="G39027"/>
      <c r="I39027"/>
      <c r="L39027"/>
    </row>
    <row r="39028" spans="7:12" x14ac:dyDescent="0.25">
      <c r="G39028"/>
      <c r="I39028"/>
      <c r="L39028"/>
    </row>
    <row r="39029" spans="7:12" x14ac:dyDescent="0.25">
      <c r="G39029"/>
      <c r="I39029"/>
      <c r="L39029"/>
    </row>
    <row r="39030" spans="7:12" x14ac:dyDescent="0.25">
      <c r="G39030"/>
      <c r="I39030"/>
      <c r="L39030"/>
    </row>
    <row r="39031" spans="7:12" x14ac:dyDescent="0.25">
      <c r="G39031"/>
      <c r="I39031"/>
      <c r="L39031"/>
    </row>
    <row r="39032" spans="7:12" x14ac:dyDescent="0.25">
      <c r="G39032"/>
      <c r="I39032"/>
      <c r="L39032"/>
    </row>
    <row r="39033" spans="7:12" x14ac:dyDescent="0.25">
      <c r="G39033"/>
      <c r="I39033"/>
      <c r="L39033"/>
    </row>
    <row r="39034" spans="7:12" x14ac:dyDescent="0.25">
      <c r="G39034"/>
      <c r="I39034"/>
      <c r="L39034"/>
    </row>
    <row r="39035" spans="7:12" x14ac:dyDescent="0.25">
      <c r="G39035"/>
      <c r="I39035"/>
      <c r="L39035"/>
    </row>
    <row r="39036" spans="7:12" x14ac:dyDescent="0.25">
      <c r="G39036"/>
      <c r="I39036"/>
      <c r="L39036"/>
    </row>
    <row r="39037" spans="7:12" x14ac:dyDescent="0.25">
      <c r="G39037"/>
      <c r="I39037"/>
      <c r="L39037"/>
    </row>
    <row r="39038" spans="7:12" x14ac:dyDescent="0.25">
      <c r="G39038"/>
      <c r="I39038"/>
      <c r="L39038"/>
    </row>
    <row r="39039" spans="7:12" x14ac:dyDescent="0.25">
      <c r="G39039"/>
      <c r="I39039"/>
      <c r="L39039"/>
    </row>
    <row r="39040" spans="7:12" x14ac:dyDescent="0.25">
      <c r="G39040"/>
      <c r="I39040"/>
      <c r="L39040"/>
    </row>
    <row r="39041" spans="7:12" x14ac:dyDescent="0.25">
      <c r="G39041"/>
      <c r="I39041"/>
      <c r="L39041"/>
    </row>
    <row r="39042" spans="7:12" x14ac:dyDescent="0.25">
      <c r="G39042"/>
      <c r="I39042"/>
      <c r="L39042"/>
    </row>
    <row r="39043" spans="7:12" x14ac:dyDescent="0.25">
      <c r="G39043"/>
      <c r="I39043"/>
      <c r="L39043"/>
    </row>
    <row r="39044" spans="7:12" x14ac:dyDescent="0.25">
      <c r="G39044"/>
      <c r="I39044"/>
      <c r="L39044"/>
    </row>
    <row r="39045" spans="7:12" x14ac:dyDescent="0.25">
      <c r="G39045"/>
      <c r="I39045"/>
      <c r="L39045"/>
    </row>
    <row r="39046" spans="7:12" x14ac:dyDescent="0.25">
      <c r="G39046"/>
      <c r="I39046"/>
      <c r="L39046"/>
    </row>
    <row r="39047" spans="7:12" x14ac:dyDescent="0.25">
      <c r="G39047"/>
      <c r="I39047"/>
      <c r="L39047"/>
    </row>
    <row r="39048" spans="7:12" x14ac:dyDescent="0.25">
      <c r="G39048"/>
      <c r="I39048"/>
      <c r="L39048"/>
    </row>
    <row r="39049" spans="7:12" x14ac:dyDescent="0.25">
      <c r="G39049"/>
      <c r="I39049"/>
      <c r="L39049"/>
    </row>
    <row r="39050" spans="7:12" x14ac:dyDescent="0.25">
      <c r="G39050"/>
      <c r="I39050"/>
      <c r="L39050"/>
    </row>
    <row r="39051" spans="7:12" x14ac:dyDescent="0.25">
      <c r="G39051"/>
      <c r="I39051"/>
      <c r="L39051"/>
    </row>
    <row r="39052" spans="7:12" x14ac:dyDescent="0.25">
      <c r="G39052"/>
      <c r="I39052"/>
      <c r="L39052"/>
    </row>
    <row r="39053" spans="7:12" x14ac:dyDescent="0.25">
      <c r="G39053"/>
      <c r="I39053"/>
      <c r="L39053"/>
    </row>
    <row r="39054" spans="7:12" x14ac:dyDescent="0.25">
      <c r="G39054"/>
      <c r="I39054"/>
      <c r="L39054"/>
    </row>
    <row r="39055" spans="7:12" x14ac:dyDescent="0.25">
      <c r="G39055"/>
      <c r="I39055"/>
      <c r="L39055"/>
    </row>
    <row r="39056" spans="7:12" x14ac:dyDescent="0.25">
      <c r="G39056"/>
      <c r="I39056"/>
      <c r="L39056"/>
    </row>
    <row r="39057" spans="7:12" x14ac:dyDescent="0.25">
      <c r="G39057"/>
      <c r="I39057"/>
      <c r="L39057"/>
    </row>
    <row r="39058" spans="7:12" x14ac:dyDescent="0.25">
      <c r="G39058"/>
      <c r="I39058"/>
      <c r="L39058"/>
    </row>
    <row r="39059" spans="7:12" x14ac:dyDescent="0.25">
      <c r="G39059"/>
      <c r="I39059"/>
      <c r="L39059"/>
    </row>
    <row r="39060" spans="7:12" x14ac:dyDescent="0.25">
      <c r="G39060"/>
      <c r="I39060"/>
      <c r="L39060"/>
    </row>
    <row r="39061" spans="7:12" x14ac:dyDescent="0.25">
      <c r="G39061"/>
      <c r="I39061"/>
      <c r="L39061"/>
    </row>
    <row r="39062" spans="7:12" x14ac:dyDescent="0.25">
      <c r="G39062"/>
      <c r="I39062"/>
      <c r="L39062"/>
    </row>
    <row r="39063" spans="7:12" x14ac:dyDescent="0.25">
      <c r="G39063"/>
      <c r="I39063"/>
      <c r="L39063"/>
    </row>
    <row r="39064" spans="7:12" x14ac:dyDescent="0.25">
      <c r="G39064"/>
      <c r="I39064"/>
      <c r="L39064"/>
    </row>
    <row r="39065" spans="7:12" x14ac:dyDescent="0.25">
      <c r="G39065"/>
      <c r="I39065"/>
      <c r="L39065"/>
    </row>
    <row r="39066" spans="7:12" x14ac:dyDescent="0.25">
      <c r="G39066"/>
      <c r="I39066"/>
      <c r="L39066"/>
    </row>
    <row r="39067" spans="7:12" x14ac:dyDescent="0.25">
      <c r="G39067"/>
      <c r="I39067"/>
      <c r="L39067"/>
    </row>
    <row r="39068" spans="7:12" x14ac:dyDescent="0.25">
      <c r="G39068"/>
      <c r="I39068"/>
      <c r="L39068"/>
    </row>
    <row r="39069" spans="7:12" x14ac:dyDescent="0.25">
      <c r="G39069"/>
      <c r="I39069"/>
      <c r="L39069"/>
    </row>
    <row r="39070" spans="7:12" x14ac:dyDescent="0.25">
      <c r="G39070"/>
      <c r="I39070"/>
      <c r="L39070"/>
    </row>
    <row r="39071" spans="7:12" x14ac:dyDescent="0.25">
      <c r="G39071"/>
      <c r="I39071"/>
      <c r="L39071"/>
    </row>
    <row r="39072" spans="7:12" x14ac:dyDescent="0.25">
      <c r="G39072"/>
      <c r="I39072"/>
      <c r="L39072"/>
    </row>
    <row r="39073" spans="7:12" x14ac:dyDescent="0.25">
      <c r="G39073"/>
      <c r="I39073"/>
      <c r="L39073"/>
    </row>
    <row r="39074" spans="7:12" x14ac:dyDescent="0.25">
      <c r="G39074"/>
      <c r="I39074"/>
      <c r="L39074"/>
    </row>
    <row r="39075" spans="7:12" x14ac:dyDescent="0.25">
      <c r="G39075"/>
      <c r="I39075"/>
      <c r="L39075"/>
    </row>
    <row r="39076" spans="7:12" x14ac:dyDescent="0.25">
      <c r="G39076"/>
      <c r="I39076"/>
      <c r="L39076"/>
    </row>
    <row r="39077" spans="7:12" x14ac:dyDescent="0.25">
      <c r="G39077"/>
      <c r="I39077"/>
      <c r="L39077"/>
    </row>
    <row r="39078" spans="7:12" x14ac:dyDescent="0.25">
      <c r="G39078"/>
      <c r="I39078"/>
      <c r="L39078"/>
    </row>
    <row r="39079" spans="7:12" x14ac:dyDescent="0.25">
      <c r="G39079"/>
      <c r="I39079"/>
      <c r="L39079"/>
    </row>
    <row r="39080" spans="7:12" x14ac:dyDescent="0.25">
      <c r="G39080"/>
      <c r="I39080"/>
      <c r="L39080"/>
    </row>
    <row r="39081" spans="7:12" x14ac:dyDescent="0.25">
      <c r="G39081"/>
      <c r="I39081"/>
      <c r="L39081"/>
    </row>
    <row r="39082" spans="7:12" x14ac:dyDescent="0.25">
      <c r="G39082"/>
      <c r="I39082"/>
      <c r="L39082"/>
    </row>
    <row r="39083" spans="7:12" x14ac:dyDescent="0.25">
      <c r="G39083"/>
      <c r="I39083"/>
      <c r="L39083"/>
    </row>
    <row r="39084" spans="7:12" x14ac:dyDescent="0.25">
      <c r="G39084"/>
      <c r="I39084"/>
      <c r="L39084"/>
    </row>
    <row r="39085" spans="7:12" x14ac:dyDescent="0.25">
      <c r="G39085"/>
      <c r="I39085"/>
      <c r="L39085"/>
    </row>
    <row r="39086" spans="7:12" x14ac:dyDescent="0.25">
      <c r="G39086"/>
      <c r="I39086"/>
      <c r="L39086"/>
    </row>
    <row r="39087" spans="7:12" x14ac:dyDescent="0.25">
      <c r="G39087"/>
      <c r="I39087"/>
      <c r="L39087"/>
    </row>
    <row r="39088" spans="7:12" x14ac:dyDescent="0.25">
      <c r="G39088"/>
      <c r="I39088"/>
      <c r="L39088"/>
    </row>
    <row r="39089" spans="7:12" x14ac:dyDescent="0.25">
      <c r="G39089"/>
      <c r="I39089"/>
      <c r="L39089"/>
    </row>
    <row r="39090" spans="7:12" x14ac:dyDescent="0.25">
      <c r="G39090"/>
      <c r="I39090"/>
      <c r="L39090"/>
    </row>
    <row r="39091" spans="7:12" x14ac:dyDescent="0.25">
      <c r="G39091"/>
      <c r="I39091"/>
      <c r="L39091"/>
    </row>
    <row r="39092" spans="7:12" x14ac:dyDescent="0.25">
      <c r="G39092"/>
      <c r="I39092"/>
      <c r="L39092"/>
    </row>
    <row r="39093" spans="7:12" x14ac:dyDescent="0.25">
      <c r="G39093"/>
      <c r="I39093"/>
      <c r="L39093"/>
    </row>
    <row r="39094" spans="7:12" x14ac:dyDescent="0.25">
      <c r="G39094"/>
      <c r="I39094"/>
      <c r="L39094"/>
    </row>
    <row r="39095" spans="7:12" x14ac:dyDescent="0.25">
      <c r="G39095"/>
      <c r="I39095"/>
      <c r="L39095"/>
    </row>
    <row r="39096" spans="7:12" x14ac:dyDescent="0.25">
      <c r="G39096"/>
      <c r="I39096"/>
      <c r="L39096"/>
    </row>
    <row r="39097" spans="7:12" x14ac:dyDescent="0.25">
      <c r="G39097"/>
      <c r="I39097"/>
      <c r="L39097"/>
    </row>
    <row r="39098" spans="7:12" x14ac:dyDescent="0.25">
      <c r="G39098"/>
      <c r="I39098"/>
      <c r="L39098"/>
    </row>
    <row r="39099" spans="7:12" x14ac:dyDescent="0.25">
      <c r="G39099"/>
      <c r="I39099"/>
      <c r="L39099"/>
    </row>
    <row r="39100" spans="7:12" x14ac:dyDescent="0.25">
      <c r="G39100"/>
      <c r="I39100"/>
      <c r="L39100"/>
    </row>
    <row r="39101" spans="7:12" x14ac:dyDescent="0.25">
      <c r="G39101"/>
      <c r="I39101"/>
      <c r="L39101"/>
    </row>
    <row r="39102" spans="7:12" x14ac:dyDescent="0.25">
      <c r="G39102"/>
      <c r="I39102"/>
      <c r="L39102"/>
    </row>
    <row r="39103" spans="7:12" x14ac:dyDescent="0.25">
      <c r="G39103"/>
      <c r="I39103"/>
      <c r="L39103"/>
    </row>
    <row r="39104" spans="7:12" x14ac:dyDescent="0.25">
      <c r="G39104"/>
      <c r="I39104"/>
      <c r="L39104"/>
    </row>
    <row r="39105" spans="7:12" x14ac:dyDescent="0.25">
      <c r="G39105"/>
      <c r="I39105"/>
      <c r="L39105"/>
    </row>
    <row r="39106" spans="7:12" x14ac:dyDescent="0.25">
      <c r="G39106"/>
      <c r="I39106"/>
      <c r="L39106"/>
    </row>
    <row r="39107" spans="7:12" x14ac:dyDescent="0.25">
      <c r="G39107"/>
      <c r="I39107"/>
      <c r="L39107"/>
    </row>
    <row r="39108" spans="7:12" x14ac:dyDescent="0.25">
      <c r="G39108"/>
      <c r="I39108"/>
      <c r="L39108"/>
    </row>
    <row r="39109" spans="7:12" x14ac:dyDescent="0.25">
      <c r="G39109"/>
      <c r="I39109"/>
      <c r="L39109"/>
    </row>
    <row r="39110" spans="7:12" x14ac:dyDescent="0.25">
      <c r="G39110"/>
      <c r="I39110"/>
      <c r="L39110"/>
    </row>
    <row r="39111" spans="7:12" x14ac:dyDescent="0.25">
      <c r="G39111"/>
      <c r="I39111"/>
      <c r="L39111"/>
    </row>
    <row r="39112" spans="7:12" x14ac:dyDescent="0.25">
      <c r="G39112"/>
      <c r="I39112"/>
      <c r="L39112"/>
    </row>
    <row r="39113" spans="7:12" x14ac:dyDescent="0.25">
      <c r="G39113"/>
      <c r="I39113"/>
      <c r="L39113"/>
    </row>
    <row r="39114" spans="7:12" x14ac:dyDescent="0.25">
      <c r="G39114"/>
      <c r="I39114"/>
      <c r="L39114"/>
    </row>
    <row r="39115" spans="7:12" x14ac:dyDescent="0.25">
      <c r="G39115"/>
      <c r="I39115"/>
      <c r="L39115"/>
    </row>
    <row r="39116" spans="7:12" x14ac:dyDescent="0.25">
      <c r="G39116"/>
      <c r="I39116"/>
      <c r="L39116"/>
    </row>
    <row r="39117" spans="7:12" x14ac:dyDescent="0.25">
      <c r="G39117"/>
      <c r="I39117"/>
      <c r="L39117"/>
    </row>
    <row r="39118" spans="7:12" x14ac:dyDescent="0.25">
      <c r="G39118"/>
      <c r="I39118"/>
      <c r="L39118"/>
    </row>
    <row r="39119" spans="7:12" x14ac:dyDescent="0.25">
      <c r="G39119"/>
      <c r="I39119"/>
      <c r="L39119"/>
    </row>
    <row r="39120" spans="7:12" x14ac:dyDescent="0.25">
      <c r="G39120"/>
      <c r="I39120"/>
      <c r="L39120"/>
    </row>
    <row r="39121" spans="7:12" x14ac:dyDescent="0.25">
      <c r="G39121"/>
      <c r="I39121"/>
      <c r="L39121"/>
    </row>
    <row r="39122" spans="7:12" x14ac:dyDescent="0.25">
      <c r="G39122"/>
      <c r="I39122"/>
      <c r="L39122"/>
    </row>
    <row r="39123" spans="7:12" x14ac:dyDescent="0.25">
      <c r="G39123"/>
      <c r="I39123"/>
      <c r="L39123"/>
    </row>
    <row r="39124" spans="7:12" x14ac:dyDescent="0.25">
      <c r="G39124"/>
      <c r="I39124"/>
      <c r="L39124"/>
    </row>
    <row r="39125" spans="7:12" x14ac:dyDescent="0.25">
      <c r="G39125"/>
      <c r="I39125"/>
      <c r="L39125"/>
    </row>
    <row r="39126" spans="7:12" x14ac:dyDescent="0.25">
      <c r="G39126"/>
      <c r="I39126"/>
      <c r="L39126"/>
    </row>
    <row r="39127" spans="7:12" x14ac:dyDescent="0.25">
      <c r="G39127"/>
      <c r="I39127"/>
      <c r="L39127"/>
    </row>
    <row r="39128" spans="7:12" x14ac:dyDescent="0.25">
      <c r="G39128"/>
      <c r="I39128"/>
      <c r="L39128"/>
    </row>
    <row r="39129" spans="7:12" x14ac:dyDescent="0.25">
      <c r="G39129"/>
      <c r="I39129"/>
      <c r="L39129"/>
    </row>
    <row r="39130" spans="7:12" x14ac:dyDescent="0.25">
      <c r="G39130"/>
      <c r="I39130"/>
      <c r="L39130"/>
    </row>
    <row r="39131" spans="7:12" x14ac:dyDescent="0.25">
      <c r="G39131"/>
      <c r="I39131"/>
      <c r="L39131"/>
    </row>
    <row r="39132" spans="7:12" x14ac:dyDescent="0.25">
      <c r="G39132"/>
      <c r="I39132"/>
      <c r="L39132"/>
    </row>
    <row r="39133" spans="7:12" x14ac:dyDescent="0.25">
      <c r="G39133"/>
      <c r="I39133"/>
      <c r="L39133"/>
    </row>
    <row r="39134" spans="7:12" x14ac:dyDescent="0.25">
      <c r="G39134"/>
      <c r="I39134"/>
      <c r="L39134"/>
    </row>
    <row r="39135" spans="7:12" x14ac:dyDescent="0.25">
      <c r="G39135"/>
      <c r="I39135"/>
      <c r="L39135"/>
    </row>
    <row r="39136" spans="7:12" x14ac:dyDescent="0.25">
      <c r="G39136"/>
      <c r="I39136"/>
      <c r="L39136"/>
    </row>
    <row r="39137" spans="7:12" x14ac:dyDescent="0.25">
      <c r="G39137"/>
      <c r="I39137"/>
      <c r="L39137"/>
    </row>
    <row r="39138" spans="7:12" x14ac:dyDescent="0.25">
      <c r="G39138"/>
      <c r="I39138"/>
      <c r="L39138"/>
    </row>
    <row r="39139" spans="7:12" x14ac:dyDescent="0.25">
      <c r="G39139"/>
      <c r="I39139"/>
      <c r="L39139"/>
    </row>
    <row r="39140" spans="7:12" x14ac:dyDescent="0.25">
      <c r="G39140"/>
      <c r="I39140"/>
      <c r="L39140"/>
    </row>
    <row r="39141" spans="7:12" x14ac:dyDescent="0.25">
      <c r="G39141"/>
      <c r="I39141"/>
      <c r="L39141"/>
    </row>
    <row r="39142" spans="7:12" x14ac:dyDescent="0.25">
      <c r="G39142"/>
      <c r="I39142"/>
      <c r="L39142"/>
    </row>
    <row r="39143" spans="7:12" x14ac:dyDescent="0.25">
      <c r="G39143"/>
      <c r="I39143"/>
      <c r="L39143"/>
    </row>
    <row r="39144" spans="7:12" x14ac:dyDescent="0.25">
      <c r="G39144"/>
      <c r="I39144"/>
      <c r="L39144"/>
    </row>
    <row r="39145" spans="7:12" x14ac:dyDescent="0.25">
      <c r="G39145"/>
      <c r="I39145"/>
      <c r="L39145"/>
    </row>
    <row r="39146" spans="7:12" x14ac:dyDescent="0.25">
      <c r="G39146"/>
      <c r="I39146"/>
      <c r="L39146"/>
    </row>
    <row r="39147" spans="7:12" x14ac:dyDescent="0.25">
      <c r="G39147"/>
      <c r="I39147"/>
      <c r="L39147"/>
    </row>
    <row r="39148" spans="7:12" x14ac:dyDescent="0.25">
      <c r="G39148"/>
      <c r="I39148"/>
      <c r="L39148"/>
    </row>
    <row r="39149" spans="7:12" x14ac:dyDescent="0.25">
      <c r="G39149"/>
      <c r="I39149"/>
      <c r="L39149"/>
    </row>
    <row r="39150" spans="7:12" x14ac:dyDescent="0.25">
      <c r="G39150"/>
      <c r="I39150"/>
      <c r="L39150"/>
    </row>
    <row r="39151" spans="7:12" x14ac:dyDescent="0.25">
      <c r="G39151"/>
      <c r="I39151"/>
      <c r="L39151"/>
    </row>
    <row r="39152" spans="7:12" x14ac:dyDescent="0.25">
      <c r="G39152"/>
      <c r="I39152"/>
      <c r="L39152"/>
    </row>
    <row r="39153" spans="7:12" x14ac:dyDescent="0.25">
      <c r="G39153"/>
      <c r="I39153"/>
      <c r="L39153"/>
    </row>
    <row r="39154" spans="7:12" x14ac:dyDescent="0.25">
      <c r="G39154"/>
      <c r="I39154"/>
      <c r="L39154"/>
    </row>
    <row r="39155" spans="7:12" x14ac:dyDescent="0.25">
      <c r="G39155"/>
      <c r="I39155"/>
      <c r="L39155"/>
    </row>
    <row r="39156" spans="7:12" x14ac:dyDescent="0.25">
      <c r="G39156"/>
      <c r="I39156"/>
      <c r="L39156"/>
    </row>
    <row r="39157" spans="7:12" x14ac:dyDescent="0.25">
      <c r="G39157"/>
      <c r="I39157"/>
      <c r="L39157"/>
    </row>
    <row r="39158" spans="7:12" x14ac:dyDescent="0.25">
      <c r="G39158"/>
      <c r="I39158"/>
      <c r="L39158"/>
    </row>
    <row r="39159" spans="7:12" x14ac:dyDescent="0.25">
      <c r="G39159"/>
      <c r="I39159"/>
      <c r="L39159"/>
    </row>
    <row r="39160" spans="7:12" x14ac:dyDescent="0.25">
      <c r="G39160"/>
      <c r="I39160"/>
      <c r="L39160"/>
    </row>
    <row r="39161" spans="7:12" x14ac:dyDescent="0.25">
      <c r="G39161"/>
      <c r="I39161"/>
      <c r="L39161"/>
    </row>
    <row r="39162" spans="7:12" x14ac:dyDescent="0.25">
      <c r="G39162"/>
      <c r="I39162"/>
      <c r="L39162"/>
    </row>
    <row r="39163" spans="7:12" x14ac:dyDescent="0.25">
      <c r="G39163"/>
      <c r="I39163"/>
      <c r="L39163"/>
    </row>
    <row r="39164" spans="7:12" x14ac:dyDescent="0.25">
      <c r="G39164"/>
      <c r="I39164"/>
      <c r="L39164"/>
    </row>
    <row r="39165" spans="7:12" x14ac:dyDescent="0.25">
      <c r="G39165"/>
      <c r="I39165"/>
      <c r="L39165"/>
    </row>
    <row r="39166" spans="7:12" x14ac:dyDescent="0.25">
      <c r="G39166"/>
      <c r="I39166"/>
      <c r="L39166"/>
    </row>
    <row r="39167" spans="7:12" x14ac:dyDescent="0.25">
      <c r="G39167"/>
      <c r="I39167"/>
      <c r="L39167"/>
    </row>
    <row r="39168" spans="7:12" x14ac:dyDescent="0.25">
      <c r="G39168"/>
      <c r="I39168"/>
      <c r="L39168"/>
    </row>
    <row r="39169" spans="7:12" x14ac:dyDescent="0.25">
      <c r="G39169"/>
      <c r="I39169"/>
      <c r="L39169"/>
    </row>
    <row r="39170" spans="7:12" x14ac:dyDescent="0.25">
      <c r="G39170"/>
      <c r="I39170"/>
      <c r="L39170"/>
    </row>
    <row r="39171" spans="7:12" x14ac:dyDescent="0.25">
      <c r="G39171"/>
      <c r="I39171"/>
      <c r="L39171"/>
    </row>
    <row r="39172" spans="7:12" x14ac:dyDescent="0.25">
      <c r="G39172"/>
      <c r="I39172"/>
      <c r="L39172"/>
    </row>
    <row r="39173" spans="7:12" x14ac:dyDescent="0.25">
      <c r="G39173"/>
      <c r="I39173"/>
      <c r="L39173"/>
    </row>
    <row r="39174" spans="7:12" x14ac:dyDescent="0.25">
      <c r="G39174"/>
      <c r="I39174"/>
      <c r="L39174"/>
    </row>
    <row r="39175" spans="7:12" x14ac:dyDescent="0.25">
      <c r="G39175"/>
      <c r="I39175"/>
      <c r="L39175"/>
    </row>
    <row r="39176" spans="7:12" x14ac:dyDescent="0.25">
      <c r="G39176"/>
      <c r="I39176"/>
      <c r="L39176"/>
    </row>
    <row r="39177" spans="7:12" x14ac:dyDescent="0.25">
      <c r="G39177"/>
      <c r="I39177"/>
      <c r="L39177"/>
    </row>
    <row r="39178" spans="7:12" x14ac:dyDescent="0.25">
      <c r="G39178"/>
      <c r="I39178"/>
      <c r="L39178"/>
    </row>
    <row r="39179" spans="7:12" x14ac:dyDescent="0.25">
      <c r="G39179"/>
      <c r="I39179"/>
      <c r="L39179"/>
    </row>
    <row r="39180" spans="7:12" x14ac:dyDescent="0.25">
      <c r="G39180"/>
      <c r="I39180"/>
      <c r="L39180"/>
    </row>
    <row r="39181" spans="7:12" x14ac:dyDescent="0.25">
      <c r="G39181"/>
      <c r="I39181"/>
      <c r="L39181"/>
    </row>
    <row r="39182" spans="7:12" x14ac:dyDescent="0.25">
      <c r="G39182"/>
      <c r="I39182"/>
      <c r="L39182"/>
    </row>
    <row r="39183" spans="7:12" x14ac:dyDescent="0.25">
      <c r="G39183"/>
      <c r="I39183"/>
      <c r="L39183"/>
    </row>
    <row r="39184" spans="7:12" x14ac:dyDescent="0.25">
      <c r="G39184"/>
      <c r="I39184"/>
      <c r="L39184"/>
    </row>
    <row r="39185" spans="7:12" x14ac:dyDescent="0.25">
      <c r="G39185"/>
      <c r="I39185"/>
      <c r="L39185"/>
    </row>
    <row r="39186" spans="7:12" x14ac:dyDescent="0.25">
      <c r="G39186"/>
      <c r="I39186"/>
      <c r="L39186"/>
    </row>
    <row r="39187" spans="7:12" x14ac:dyDescent="0.25">
      <c r="G39187"/>
      <c r="I39187"/>
      <c r="L39187"/>
    </row>
    <row r="39188" spans="7:12" x14ac:dyDescent="0.25">
      <c r="G39188"/>
      <c r="I39188"/>
      <c r="L39188"/>
    </row>
    <row r="39189" spans="7:12" x14ac:dyDescent="0.25">
      <c r="G39189"/>
      <c r="I39189"/>
      <c r="L39189"/>
    </row>
    <row r="39190" spans="7:12" x14ac:dyDescent="0.25">
      <c r="G39190"/>
      <c r="I39190"/>
      <c r="L39190"/>
    </row>
    <row r="39191" spans="7:12" x14ac:dyDescent="0.25">
      <c r="G39191"/>
      <c r="I39191"/>
      <c r="L39191"/>
    </row>
    <row r="39192" spans="7:12" x14ac:dyDescent="0.25">
      <c r="G39192"/>
      <c r="I39192"/>
      <c r="L39192"/>
    </row>
    <row r="39193" spans="7:12" x14ac:dyDescent="0.25">
      <c r="G39193"/>
      <c r="I39193"/>
      <c r="L39193"/>
    </row>
    <row r="39194" spans="7:12" x14ac:dyDescent="0.25">
      <c r="G39194"/>
      <c r="I39194"/>
      <c r="L39194"/>
    </row>
    <row r="39195" spans="7:12" x14ac:dyDescent="0.25">
      <c r="G39195"/>
      <c r="I39195"/>
      <c r="L39195"/>
    </row>
    <row r="39196" spans="7:12" x14ac:dyDescent="0.25">
      <c r="G39196"/>
      <c r="I39196"/>
      <c r="L39196"/>
    </row>
    <row r="39197" spans="7:12" x14ac:dyDescent="0.25">
      <c r="G39197"/>
      <c r="I39197"/>
      <c r="L39197"/>
    </row>
    <row r="39198" spans="7:12" x14ac:dyDescent="0.25">
      <c r="G39198"/>
      <c r="I39198"/>
      <c r="L39198"/>
    </row>
    <row r="39199" spans="7:12" x14ac:dyDescent="0.25">
      <c r="G39199"/>
      <c r="I39199"/>
      <c r="L39199"/>
    </row>
    <row r="39200" spans="7:12" x14ac:dyDescent="0.25">
      <c r="G39200"/>
      <c r="I39200"/>
      <c r="L39200"/>
    </row>
    <row r="39201" spans="7:12" x14ac:dyDescent="0.25">
      <c r="G39201"/>
      <c r="I39201"/>
      <c r="L39201"/>
    </row>
    <row r="39202" spans="7:12" x14ac:dyDescent="0.25">
      <c r="G39202"/>
      <c r="I39202"/>
      <c r="L39202"/>
    </row>
    <row r="39203" spans="7:12" x14ac:dyDescent="0.25">
      <c r="G39203"/>
      <c r="I39203"/>
      <c r="L39203"/>
    </row>
    <row r="39204" spans="7:12" x14ac:dyDescent="0.25">
      <c r="G39204"/>
      <c r="I39204"/>
      <c r="L39204"/>
    </row>
    <row r="39205" spans="7:12" x14ac:dyDescent="0.25">
      <c r="G39205"/>
      <c r="I39205"/>
      <c r="L39205"/>
    </row>
    <row r="39206" spans="7:12" x14ac:dyDescent="0.25">
      <c r="G39206"/>
      <c r="I39206"/>
      <c r="L39206"/>
    </row>
    <row r="39207" spans="7:12" x14ac:dyDescent="0.25">
      <c r="G39207"/>
      <c r="I39207"/>
      <c r="L39207"/>
    </row>
    <row r="39208" spans="7:12" x14ac:dyDescent="0.25">
      <c r="G39208"/>
      <c r="I39208"/>
      <c r="L39208"/>
    </row>
    <row r="39209" spans="7:12" x14ac:dyDescent="0.25">
      <c r="G39209"/>
      <c r="I39209"/>
      <c r="L39209"/>
    </row>
    <row r="39210" spans="7:12" x14ac:dyDescent="0.25">
      <c r="G39210"/>
      <c r="I39210"/>
      <c r="L39210"/>
    </row>
    <row r="39211" spans="7:12" x14ac:dyDescent="0.25">
      <c r="G39211"/>
      <c r="I39211"/>
      <c r="L39211"/>
    </row>
    <row r="39212" spans="7:12" x14ac:dyDescent="0.25">
      <c r="G39212"/>
      <c r="I39212"/>
      <c r="L39212"/>
    </row>
    <row r="39213" spans="7:12" x14ac:dyDescent="0.25">
      <c r="G39213"/>
      <c r="I39213"/>
      <c r="L39213"/>
    </row>
    <row r="39214" spans="7:12" x14ac:dyDescent="0.25">
      <c r="G39214"/>
      <c r="I39214"/>
      <c r="L39214"/>
    </row>
    <row r="39215" spans="7:12" x14ac:dyDescent="0.25">
      <c r="G39215"/>
      <c r="I39215"/>
      <c r="L39215"/>
    </row>
    <row r="39216" spans="7:12" x14ac:dyDescent="0.25">
      <c r="G39216"/>
      <c r="I39216"/>
      <c r="L39216"/>
    </row>
    <row r="39217" spans="7:12" x14ac:dyDescent="0.25">
      <c r="G39217"/>
      <c r="I39217"/>
      <c r="L39217"/>
    </row>
    <row r="39218" spans="7:12" x14ac:dyDescent="0.25">
      <c r="G39218"/>
      <c r="I39218"/>
      <c r="L39218"/>
    </row>
    <row r="39219" spans="7:12" x14ac:dyDescent="0.25">
      <c r="G39219"/>
      <c r="I39219"/>
      <c r="L39219"/>
    </row>
    <row r="39220" spans="7:12" x14ac:dyDescent="0.25">
      <c r="G39220"/>
      <c r="I39220"/>
      <c r="L39220"/>
    </row>
    <row r="39221" spans="7:12" x14ac:dyDescent="0.25">
      <c r="G39221"/>
      <c r="I39221"/>
      <c r="L39221"/>
    </row>
    <row r="39222" spans="7:12" x14ac:dyDescent="0.25">
      <c r="G39222"/>
      <c r="I39222"/>
      <c r="L39222"/>
    </row>
    <row r="39223" spans="7:12" x14ac:dyDescent="0.25">
      <c r="G39223"/>
      <c r="I39223"/>
      <c r="L39223"/>
    </row>
    <row r="39224" spans="7:12" x14ac:dyDescent="0.25">
      <c r="G39224"/>
      <c r="I39224"/>
      <c r="L39224"/>
    </row>
    <row r="39225" spans="7:12" x14ac:dyDescent="0.25">
      <c r="G39225"/>
      <c r="I39225"/>
      <c r="L39225"/>
    </row>
    <row r="39226" spans="7:12" x14ac:dyDescent="0.25">
      <c r="G39226"/>
      <c r="I39226"/>
      <c r="L39226"/>
    </row>
    <row r="39227" spans="7:12" x14ac:dyDescent="0.25">
      <c r="G39227"/>
      <c r="I39227"/>
      <c r="L39227"/>
    </row>
    <row r="39228" spans="7:12" x14ac:dyDescent="0.25">
      <c r="G39228"/>
      <c r="I39228"/>
      <c r="L39228"/>
    </row>
    <row r="39229" spans="7:12" x14ac:dyDescent="0.25">
      <c r="G39229"/>
      <c r="I39229"/>
      <c r="L39229"/>
    </row>
    <row r="39230" spans="7:12" x14ac:dyDescent="0.25">
      <c r="G39230"/>
      <c r="I39230"/>
      <c r="L39230"/>
    </row>
    <row r="39231" spans="7:12" x14ac:dyDescent="0.25">
      <c r="G39231"/>
      <c r="I39231"/>
      <c r="L39231"/>
    </row>
    <row r="39232" spans="7:12" x14ac:dyDescent="0.25">
      <c r="G39232"/>
      <c r="I39232"/>
      <c r="L39232"/>
    </row>
    <row r="39233" spans="7:12" x14ac:dyDescent="0.25">
      <c r="G39233"/>
      <c r="I39233"/>
      <c r="L39233"/>
    </row>
    <row r="39234" spans="7:12" x14ac:dyDescent="0.25">
      <c r="G39234"/>
      <c r="I39234"/>
      <c r="L39234"/>
    </row>
    <row r="39235" spans="7:12" x14ac:dyDescent="0.25">
      <c r="G39235"/>
      <c r="I39235"/>
      <c r="L39235"/>
    </row>
    <row r="39236" spans="7:12" x14ac:dyDescent="0.25">
      <c r="G39236"/>
      <c r="I39236"/>
      <c r="L39236"/>
    </row>
    <row r="39237" spans="7:12" x14ac:dyDescent="0.25">
      <c r="G39237"/>
      <c r="I39237"/>
      <c r="L39237"/>
    </row>
    <row r="39238" spans="7:12" x14ac:dyDescent="0.25">
      <c r="G39238"/>
      <c r="I39238"/>
      <c r="L39238"/>
    </row>
    <row r="39239" spans="7:12" x14ac:dyDescent="0.25">
      <c r="G39239"/>
      <c r="I39239"/>
      <c r="L39239"/>
    </row>
    <row r="39240" spans="7:12" x14ac:dyDescent="0.25">
      <c r="G39240"/>
      <c r="I39240"/>
      <c r="L39240"/>
    </row>
    <row r="39241" spans="7:12" x14ac:dyDescent="0.25">
      <c r="G39241"/>
      <c r="I39241"/>
      <c r="L39241"/>
    </row>
    <row r="39242" spans="7:12" x14ac:dyDescent="0.25">
      <c r="G39242"/>
      <c r="I39242"/>
      <c r="L39242"/>
    </row>
    <row r="39243" spans="7:12" x14ac:dyDescent="0.25">
      <c r="G39243"/>
      <c r="I39243"/>
      <c r="L39243"/>
    </row>
    <row r="39244" spans="7:12" x14ac:dyDescent="0.25">
      <c r="G39244"/>
      <c r="I39244"/>
      <c r="L39244"/>
    </row>
    <row r="39245" spans="7:12" x14ac:dyDescent="0.25">
      <c r="G39245"/>
      <c r="I39245"/>
      <c r="L39245"/>
    </row>
    <row r="39246" spans="7:12" x14ac:dyDescent="0.25">
      <c r="G39246"/>
      <c r="I39246"/>
      <c r="L39246"/>
    </row>
    <row r="39247" spans="7:12" x14ac:dyDescent="0.25">
      <c r="G39247"/>
      <c r="I39247"/>
      <c r="L39247"/>
    </row>
    <row r="39248" spans="7:12" x14ac:dyDescent="0.25">
      <c r="G39248"/>
      <c r="I39248"/>
      <c r="L39248"/>
    </row>
    <row r="39249" spans="7:12" x14ac:dyDescent="0.25">
      <c r="G39249"/>
      <c r="I39249"/>
      <c r="L39249"/>
    </row>
    <row r="39250" spans="7:12" x14ac:dyDescent="0.25">
      <c r="G39250"/>
      <c r="I39250"/>
      <c r="L39250"/>
    </row>
    <row r="39251" spans="7:12" x14ac:dyDescent="0.25">
      <c r="G39251"/>
      <c r="I39251"/>
      <c r="L39251"/>
    </row>
    <row r="39252" spans="7:12" x14ac:dyDescent="0.25">
      <c r="G39252"/>
      <c r="I39252"/>
      <c r="L39252"/>
    </row>
    <row r="39253" spans="7:12" x14ac:dyDescent="0.25">
      <c r="G39253"/>
      <c r="I39253"/>
      <c r="L39253"/>
    </row>
    <row r="39254" spans="7:12" x14ac:dyDescent="0.25">
      <c r="G39254"/>
      <c r="I39254"/>
      <c r="L39254"/>
    </row>
    <row r="39255" spans="7:12" x14ac:dyDescent="0.25">
      <c r="G39255"/>
      <c r="I39255"/>
      <c r="L39255"/>
    </row>
    <row r="39256" spans="7:12" x14ac:dyDescent="0.25">
      <c r="G39256"/>
      <c r="I39256"/>
      <c r="L39256"/>
    </row>
    <row r="39257" spans="7:12" x14ac:dyDescent="0.25">
      <c r="G39257"/>
      <c r="I39257"/>
      <c r="L39257"/>
    </row>
    <row r="39258" spans="7:12" x14ac:dyDescent="0.25">
      <c r="G39258"/>
      <c r="I39258"/>
      <c r="L39258"/>
    </row>
    <row r="39259" spans="7:12" x14ac:dyDescent="0.25">
      <c r="G39259"/>
      <c r="I39259"/>
      <c r="L39259"/>
    </row>
    <row r="39260" spans="7:12" x14ac:dyDescent="0.25">
      <c r="G39260"/>
      <c r="I39260"/>
      <c r="L39260"/>
    </row>
    <row r="39261" spans="7:12" x14ac:dyDescent="0.25">
      <c r="G39261"/>
      <c r="I39261"/>
      <c r="L39261"/>
    </row>
    <row r="39262" spans="7:12" x14ac:dyDescent="0.25">
      <c r="G39262"/>
      <c r="I39262"/>
      <c r="L39262"/>
    </row>
    <row r="39263" spans="7:12" x14ac:dyDescent="0.25">
      <c r="G39263"/>
      <c r="I39263"/>
      <c r="L39263"/>
    </row>
    <row r="39264" spans="7:12" x14ac:dyDescent="0.25">
      <c r="G39264"/>
      <c r="I39264"/>
      <c r="L39264"/>
    </row>
    <row r="39265" spans="7:12" x14ac:dyDescent="0.25">
      <c r="G39265"/>
      <c r="I39265"/>
      <c r="L39265"/>
    </row>
    <row r="39266" spans="7:12" x14ac:dyDescent="0.25">
      <c r="G39266"/>
      <c r="I39266"/>
      <c r="L39266"/>
    </row>
    <row r="39267" spans="7:12" x14ac:dyDescent="0.25">
      <c r="G39267"/>
      <c r="I39267"/>
      <c r="L39267"/>
    </row>
    <row r="39268" spans="7:12" x14ac:dyDescent="0.25">
      <c r="G39268"/>
      <c r="I39268"/>
      <c r="L39268"/>
    </row>
    <row r="39269" spans="7:12" x14ac:dyDescent="0.25">
      <c r="G39269"/>
      <c r="I39269"/>
      <c r="L39269"/>
    </row>
    <row r="39270" spans="7:12" x14ac:dyDescent="0.25">
      <c r="G39270"/>
      <c r="I39270"/>
      <c r="L39270"/>
    </row>
    <row r="39271" spans="7:12" x14ac:dyDescent="0.25">
      <c r="G39271"/>
      <c r="I39271"/>
      <c r="L39271"/>
    </row>
    <row r="39272" spans="7:12" x14ac:dyDescent="0.25">
      <c r="G39272"/>
      <c r="I39272"/>
      <c r="L39272"/>
    </row>
    <row r="39273" spans="7:12" x14ac:dyDescent="0.25">
      <c r="G39273"/>
      <c r="I39273"/>
      <c r="L39273"/>
    </row>
    <row r="39274" spans="7:12" x14ac:dyDescent="0.25">
      <c r="G39274"/>
      <c r="I39274"/>
      <c r="L39274"/>
    </row>
    <row r="39275" spans="7:12" x14ac:dyDescent="0.25">
      <c r="G39275"/>
      <c r="I39275"/>
      <c r="L39275"/>
    </row>
    <row r="39276" spans="7:12" x14ac:dyDescent="0.25">
      <c r="G39276"/>
      <c r="I39276"/>
      <c r="L39276"/>
    </row>
    <row r="39277" spans="7:12" x14ac:dyDescent="0.25">
      <c r="G39277"/>
      <c r="I39277"/>
      <c r="L39277"/>
    </row>
    <row r="39278" spans="7:12" x14ac:dyDescent="0.25">
      <c r="G39278"/>
      <c r="I39278"/>
      <c r="L39278"/>
    </row>
    <row r="39279" spans="7:12" x14ac:dyDescent="0.25">
      <c r="G39279"/>
      <c r="I39279"/>
      <c r="L39279"/>
    </row>
    <row r="39280" spans="7:12" x14ac:dyDescent="0.25">
      <c r="G39280"/>
      <c r="I39280"/>
      <c r="L39280"/>
    </row>
    <row r="39281" spans="7:12" x14ac:dyDescent="0.25">
      <c r="G39281"/>
      <c r="I39281"/>
      <c r="L39281"/>
    </row>
    <row r="39282" spans="7:12" x14ac:dyDescent="0.25">
      <c r="G39282"/>
      <c r="I39282"/>
      <c r="L39282"/>
    </row>
    <row r="39283" spans="7:12" x14ac:dyDescent="0.25">
      <c r="G39283"/>
      <c r="I39283"/>
      <c r="L39283"/>
    </row>
    <row r="39284" spans="7:12" x14ac:dyDescent="0.25">
      <c r="G39284"/>
      <c r="I39284"/>
      <c r="L39284"/>
    </row>
    <row r="39285" spans="7:12" x14ac:dyDescent="0.25">
      <c r="G39285"/>
      <c r="I39285"/>
      <c r="L39285"/>
    </row>
    <row r="39286" spans="7:12" x14ac:dyDescent="0.25">
      <c r="G39286"/>
      <c r="I39286"/>
      <c r="L39286"/>
    </row>
    <row r="39287" spans="7:12" x14ac:dyDescent="0.25">
      <c r="G39287"/>
      <c r="I39287"/>
      <c r="L39287"/>
    </row>
    <row r="39288" spans="7:12" x14ac:dyDescent="0.25">
      <c r="G39288"/>
      <c r="I39288"/>
      <c r="L39288"/>
    </row>
    <row r="39289" spans="7:12" x14ac:dyDescent="0.25">
      <c r="G39289"/>
      <c r="I39289"/>
      <c r="L39289"/>
    </row>
    <row r="39290" spans="7:12" x14ac:dyDescent="0.25">
      <c r="G39290"/>
      <c r="I39290"/>
      <c r="L39290"/>
    </row>
    <row r="39291" spans="7:12" x14ac:dyDescent="0.25">
      <c r="G39291"/>
      <c r="I39291"/>
      <c r="L39291"/>
    </row>
    <row r="39292" spans="7:12" x14ac:dyDescent="0.25">
      <c r="G39292"/>
      <c r="I39292"/>
      <c r="L39292"/>
    </row>
    <row r="39293" spans="7:12" x14ac:dyDescent="0.25">
      <c r="G39293"/>
      <c r="I39293"/>
      <c r="L39293"/>
    </row>
    <row r="39294" spans="7:12" x14ac:dyDescent="0.25">
      <c r="G39294"/>
      <c r="I39294"/>
      <c r="L39294"/>
    </row>
    <row r="39295" spans="7:12" x14ac:dyDescent="0.25">
      <c r="G39295"/>
      <c r="I39295"/>
      <c r="L39295"/>
    </row>
    <row r="39296" spans="7:12" x14ac:dyDescent="0.25">
      <c r="G39296"/>
      <c r="I39296"/>
      <c r="L39296"/>
    </row>
    <row r="39297" spans="7:12" x14ac:dyDescent="0.25">
      <c r="G39297"/>
      <c r="I39297"/>
      <c r="L39297"/>
    </row>
    <row r="39298" spans="7:12" x14ac:dyDescent="0.25">
      <c r="G39298"/>
      <c r="I39298"/>
      <c r="L39298"/>
    </row>
    <row r="39299" spans="7:12" x14ac:dyDescent="0.25">
      <c r="G39299"/>
      <c r="I39299"/>
      <c r="L39299"/>
    </row>
    <row r="39300" spans="7:12" x14ac:dyDescent="0.25">
      <c r="G39300"/>
      <c r="I39300"/>
      <c r="L39300"/>
    </row>
    <row r="39301" spans="7:12" x14ac:dyDescent="0.25">
      <c r="G39301"/>
      <c r="I39301"/>
      <c r="L39301"/>
    </row>
    <row r="39302" spans="7:12" x14ac:dyDescent="0.25">
      <c r="G39302"/>
      <c r="I39302"/>
      <c r="L39302"/>
    </row>
    <row r="39303" spans="7:12" x14ac:dyDescent="0.25">
      <c r="G39303"/>
      <c r="I39303"/>
      <c r="L39303"/>
    </row>
    <row r="39304" spans="7:12" x14ac:dyDescent="0.25">
      <c r="G39304"/>
      <c r="I39304"/>
      <c r="L39304"/>
    </row>
    <row r="39305" spans="7:12" x14ac:dyDescent="0.25">
      <c r="G39305"/>
      <c r="I39305"/>
      <c r="L39305"/>
    </row>
    <row r="39306" spans="7:12" x14ac:dyDescent="0.25">
      <c r="G39306"/>
      <c r="I39306"/>
      <c r="L39306"/>
    </row>
    <row r="39307" spans="7:12" x14ac:dyDescent="0.25">
      <c r="G39307"/>
      <c r="I39307"/>
      <c r="L39307"/>
    </row>
    <row r="39308" spans="7:12" x14ac:dyDescent="0.25">
      <c r="G39308"/>
      <c r="I39308"/>
      <c r="L39308"/>
    </row>
    <row r="39309" spans="7:12" x14ac:dyDescent="0.25">
      <c r="G39309"/>
      <c r="I39309"/>
      <c r="L39309"/>
    </row>
    <row r="39310" spans="7:12" x14ac:dyDescent="0.25">
      <c r="G39310"/>
      <c r="I39310"/>
      <c r="L39310"/>
    </row>
    <row r="39311" spans="7:12" x14ac:dyDescent="0.25">
      <c r="G39311"/>
      <c r="I39311"/>
      <c r="L39311"/>
    </row>
    <row r="39312" spans="7:12" x14ac:dyDescent="0.25">
      <c r="G39312"/>
      <c r="I39312"/>
      <c r="L39312"/>
    </row>
    <row r="39313" spans="7:12" x14ac:dyDescent="0.25">
      <c r="G39313"/>
      <c r="I39313"/>
      <c r="L39313"/>
    </row>
    <row r="39314" spans="7:12" x14ac:dyDescent="0.25">
      <c r="G39314"/>
      <c r="I39314"/>
      <c r="L39314"/>
    </row>
    <row r="39315" spans="7:12" x14ac:dyDescent="0.25">
      <c r="G39315"/>
      <c r="I39315"/>
      <c r="L39315"/>
    </row>
    <row r="39316" spans="7:12" x14ac:dyDescent="0.25">
      <c r="G39316"/>
      <c r="I39316"/>
      <c r="L39316"/>
    </row>
    <row r="39317" spans="7:12" x14ac:dyDescent="0.25">
      <c r="G39317"/>
      <c r="I39317"/>
      <c r="L39317"/>
    </row>
    <row r="39318" spans="7:12" x14ac:dyDescent="0.25">
      <c r="G39318"/>
      <c r="I39318"/>
      <c r="L39318"/>
    </row>
    <row r="39319" spans="7:12" x14ac:dyDescent="0.25">
      <c r="G39319"/>
      <c r="I39319"/>
      <c r="L39319"/>
    </row>
    <row r="39320" spans="7:12" x14ac:dyDescent="0.25">
      <c r="G39320"/>
      <c r="I39320"/>
      <c r="L39320"/>
    </row>
    <row r="39321" spans="7:12" x14ac:dyDescent="0.25">
      <c r="G39321"/>
      <c r="I39321"/>
      <c r="L39321"/>
    </row>
    <row r="39322" spans="7:12" x14ac:dyDescent="0.25">
      <c r="G39322"/>
      <c r="I39322"/>
      <c r="L39322"/>
    </row>
    <row r="39323" spans="7:12" x14ac:dyDescent="0.25">
      <c r="G39323"/>
      <c r="I39323"/>
      <c r="L39323"/>
    </row>
    <row r="39324" spans="7:12" x14ac:dyDescent="0.25">
      <c r="G39324"/>
      <c r="I39324"/>
      <c r="L39324"/>
    </row>
    <row r="39325" spans="7:12" x14ac:dyDescent="0.25">
      <c r="G39325"/>
      <c r="I39325"/>
      <c r="L39325"/>
    </row>
    <row r="39326" spans="7:12" x14ac:dyDescent="0.25">
      <c r="G39326"/>
      <c r="I39326"/>
      <c r="L39326"/>
    </row>
    <row r="39327" spans="7:12" x14ac:dyDescent="0.25">
      <c r="G39327"/>
      <c r="I39327"/>
      <c r="L39327"/>
    </row>
    <row r="39328" spans="7:12" x14ac:dyDescent="0.25">
      <c r="G39328"/>
      <c r="I39328"/>
      <c r="L39328"/>
    </row>
    <row r="39329" spans="7:12" x14ac:dyDescent="0.25">
      <c r="G39329"/>
      <c r="I39329"/>
      <c r="L39329"/>
    </row>
    <row r="39330" spans="7:12" x14ac:dyDescent="0.25">
      <c r="G39330"/>
      <c r="I39330"/>
      <c r="L39330"/>
    </row>
    <row r="39331" spans="7:12" x14ac:dyDescent="0.25">
      <c r="G39331"/>
      <c r="I39331"/>
      <c r="L39331"/>
    </row>
    <row r="39332" spans="7:12" x14ac:dyDescent="0.25">
      <c r="G39332"/>
      <c r="I39332"/>
      <c r="L39332"/>
    </row>
    <row r="39333" spans="7:12" x14ac:dyDescent="0.25">
      <c r="G39333"/>
      <c r="I39333"/>
      <c r="L39333"/>
    </row>
    <row r="39334" spans="7:12" x14ac:dyDescent="0.25">
      <c r="G39334"/>
      <c r="I39334"/>
      <c r="L39334"/>
    </row>
    <row r="39335" spans="7:12" x14ac:dyDescent="0.25">
      <c r="G39335"/>
      <c r="I39335"/>
      <c r="L39335"/>
    </row>
    <row r="39336" spans="7:12" x14ac:dyDescent="0.25">
      <c r="G39336"/>
      <c r="I39336"/>
      <c r="L39336"/>
    </row>
    <row r="39337" spans="7:12" x14ac:dyDescent="0.25">
      <c r="G39337"/>
      <c r="I39337"/>
      <c r="L39337"/>
    </row>
    <row r="39338" spans="7:12" x14ac:dyDescent="0.25">
      <c r="G39338"/>
      <c r="I39338"/>
      <c r="L39338"/>
    </row>
    <row r="39339" spans="7:12" x14ac:dyDescent="0.25">
      <c r="G39339"/>
      <c r="I39339"/>
      <c r="L39339"/>
    </row>
    <row r="39340" spans="7:12" x14ac:dyDescent="0.25">
      <c r="G39340"/>
      <c r="I39340"/>
      <c r="L39340"/>
    </row>
    <row r="39341" spans="7:12" x14ac:dyDescent="0.25">
      <c r="G39341"/>
      <c r="I39341"/>
      <c r="L39341"/>
    </row>
    <row r="39342" spans="7:12" x14ac:dyDescent="0.25">
      <c r="G39342"/>
      <c r="I39342"/>
      <c r="L39342"/>
    </row>
    <row r="39343" spans="7:12" x14ac:dyDescent="0.25">
      <c r="G39343"/>
      <c r="I39343"/>
      <c r="L39343"/>
    </row>
    <row r="39344" spans="7:12" x14ac:dyDescent="0.25">
      <c r="G39344"/>
      <c r="I39344"/>
      <c r="L39344"/>
    </row>
    <row r="39345" spans="7:12" x14ac:dyDescent="0.25">
      <c r="G39345"/>
      <c r="I39345"/>
      <c r="L39345"/>
    </row>
    <row r="39346" spans="7:12" x14ac:dyDescent="0.25">
      <c r="G39346"/>
      <c r="I39346"/>
      <c r="L39346"/>
    </row>
    <row r="39347" spans="7:12" x14ac:dyDescent="0.25">
      <c r="G39347"/>
      <c r="I39347"/>
      <c r="L39347"/>
    </row>
    <row r="39348" spans="7:12" x14ac:dyDescent="0.25">
      <c r="G39348"/>
      <c r="I39348"/>
      <c r="L39348"/>
    </row>
    <row r="39349" spans="7:12" x14ac:dyDescent="0.25">
      <c r="G39349"/>
      <c r="I39349"/>
      <c r="L39349"/>
    </row>
    <row r="39350" spans="7:12" x14ac:dyDescent="0.25">
      <c r="G39350"/>
      <c r="I39350"/>
      <c r="L39350"/>
    </row>
    <row r="39351" spans="7:12" x14ac:dyDescent="0.25">
      <c r="G39351"/>
      <c r="I39351"/>
      <c r="L39351"/>
    </row>
    <row r="39352" spans="7:12" x14ac:dyDescent="0.25">
      <c r="G39352"/>
      <c r="I39352"/>
      <c r="L39352"/>
    </row>
    <row r="39353" spans="7:12" x14ac:dyDescent="0.25">
      <c r="G39353"/>
      <c r="I39353"/>
      <c r="L39353"/>
    </row>
    <row r="39354" spans="7:12" x14ac:dyDescent="0.25">
      <c r="G39354"/>
      <c r="I39354"/>
      <c r="L39354"/>
    </row>
    <row r="39355" spans="7:12" x14ac:dyDescent="0.25">
      <c r="G39355"/>
      <c r="I39355"/>
      <c r="L39355"/>
    </row>
    <row r="39356" spans="7:12" x14ac:dyDescent="0.25">
      <c r="G39356"/>
      <c r="I39356"/>
      <c r="L39356"/>
    </row>
    <row r="39357" spans="7:12" x14ac:dyDescent="0.25">
      <c r="G39357"/>
      <c r="I39357"/>
      <c r="L39357"/>
    </row>
    <row r="39358" spans="7:12" x14ac:dyDescent="0.25">
      <c r="G39358"/>
      <c r="I39358"/>
      <c r="L39358"/>
    </row>
    <row r="39359" spans="7:12" x14ac:dyDescent="0.25">
      <c r="G39359"/>
      <c r="I39359"/>
      <c r="L39359"/>
    </row>
    <row r="39360" spans="7:12" x14ac:dyDescent="0.25">
      <c r="G39360"/>
      <c r="I39360"/>
      <c r="L39360"/>
    </row>
    <row r="39361" spans="7:12" x14ac:dyDescent="0.25">
      <c r="G39361"/>
      <c r="I39361"/>
      <c r="L39361"/>
    </row>
    <row r="39362" spans="7:12" x14ac:dyDescent="0.25">
      <c r="G39362"/>
      <c r="I39362"/>
      <c r="L39362"/>
    </row>
    <row r="39363" spans="7:12" x14ac:dyDescent="0.25">
      <c r="G39363"/>
      <c r="I39363"/>
      <c r="L39363"/>
    </row>
    <row r="39364" spans="7:12" x14ac:dyDescent="0.25">
      <c r="G39364"/>
      <c r="I39364"/>
      <c r="L39364"/>
    </row>
    <row r="39365" spans="7:12" x14ac:dyDescent="0.25">
      <c r="G39365"/>
      <c r="I39365"/>
      <c r="L39365"/>
    </row>
    <row r="39366" spans="7:12" x14ac:dyDescent="0.25">
      <c r="G39366"/>
      <c r="I39366"/>
      <c r="L39366"/>
    </row>
    <row r="39367" spans="7:12" x14ac:dyDescent="0.25">
      <c r="G39367"/>
      <c r="I39367"/>
      <c r="L39367"/>
    </row>
    <row r="39368" spans="7:12" x14ac:dyDescent="0.25">
      <c r="G39368"/>
      <c r="I39368"/>
      <c r="L39368"/>
    </row>
    <row r="39369" spans="7:12" x14ac:dyDescent="0.25">
      <c r="G39369"/>
      <c r="I39369"/>
      <c r="L39369"/>
    </row>
    <row r="39370" spans="7:12" x14ac:dyDescent="0.25">
      <c r="G39370"/>
      <c r="I39370"/>
      <c r="L39370"/>
    </row>
    <row r="39371" spans="7:12" x14ac:dyDescent="0.25">
      <c r="G39371"/>
      <c r="I39371"/>
      <c r="L39371"/>
    </row>
    <row r="39372" spans="7:12" x14ac:dyDescent="0.25">
      <c r="G39372"/>
      <c r="I39372"/>
      <c r="L39372"/>
    </row>
    <row r="39373" spans="7:12" x14ac:dyDescent="0.25">
      <c r="G39373"/>
      <c r="I39373"/>
      <c r="L39373"/>
    </row>
    <row r="39374" spans="7:12" x14ac:dyDescent="0.25">
      <c r="G39374"/>
      <c r="I39374"/>
      <c r="L39374"/>
    </row>
    <row r="39375" spans="7:12" x14ac:dyDescent="0.25">
      <c r="G39375"/>
      <c r="I39375"/>
      <c r="L39375"/>
    </row>
    <row r="39376" spans="7:12" x14ac:dyDescent="0.25">
      <c r="G39376"/>
      <c r="I39376"/>
      <c r="L39376"/>
    </row>
    <row r="39377" spans="7:12" x14ac:dyDescent="0.25">
      <c r="G39377"/>
      <c r="I39377"/>
      <c r="L39377"/>
    </row>
    <row r="39378" spans="7:12" x14ac:dyDescent="0.25">
      <c r="G39378"/>
      <c r="I39378"/>
      <c r="L39378"/>
    </row>
    <row r="39379" spans="7:12" x14ac:dyDescent="0.25">
      <c r="G39379"/>
      <c r="I39379"/>
      <c r="L39379"/>
    </row>
    <row r="39380" spans="7:12" x14ac:dyDescent="0.25">
      <c r="G39380"/>
      <c r="I39380"/>
      <c r="L39380"/>
    </row>
    <row r="39381" spans="7:12" x14ac:dyDescent="0.25">
      <c r="G39381"/>
      <c r="I39381"/>
      <c r="L39381"/>
    </row>
    <row r="39382" spans="7:12" x14ac:dyDescent="0.25">
      <c r="G39382"/>
      <c r="I39382"/>
      <c r="L39382"/>
    </row>
    <row r="39383" spans="7:12" x14ac:dyDescent="0.25">
      <c r="G39383"/>
      <c r="I39383"/>
      <c r="L39383"/>
    </row>
    <row r="39384" spans="7:12" x14ac:dyDescent="0.25">
      <c r="G39384"/>
      <c r="I39384"/>
      <c r="L39384"/>
    </row>
    <row r="39385" spans="7:12" x14ac:dyDescent="0.25">
      <c r="G39385"/>
      <c r="I39385"/>
      <c r="L39385"/>
    </row>
    <row r="39386" spans="7:12" x14ac:dyDescent="0.25">
      <c r="G39386"/>
      <c r="I39386"/>
      <c r="L39386"/>
    </row>
    <row r="39387" spans="7:12" x14ac:dyDescent="0.25">
      <c r="G39387"/>
      <c r="I39387"/>
      <c r="L39387"/>
    </row>
    <row r="39388" spans="7:12" x14ac:dyDescent="0.25">
      <c r="G39388"/>
      <c r="I39388"/>
      <c r="L39388"/>
    </row>
    <row r="39389" spans="7:12" x14ac:dyDescent="0.25">
      <c r="G39389"/>
      <c r="I39389"/>
      <c r="L39389"/>
    </row>
    <row r="39390" spans="7:12" x14ac:dyDescent="0.25">
      <c r="G39390"/>
      <c r="I39390"/>
      <c r="L39390"/>
    </row>
    <row r="39391" spans="7:12" x14ac:dyDescent="0.25">
      <c r="G39391"/>
      <c r="I39391"/>
      <c r="L39391"/>
    </row>
    <row r="39392" spans="7:12" x14ac:dyDescent="0.25">
      <c r="G39392"/>
      <c r="I39392"/>
      <c r="L39392"/>
    </row>
    <row r="39393" spans="7:12" x14ac:dyDescent="0.25">
      <c r="G39393"/>
      <c r="I39393"/>
      <c r="L39393"/>
    </row>
    <row r="39394" spans="7:12" x14ac:dyDescent="0.25">
      <c r="G39394"/>
      <c r="I39394"/>
      <c r="L39394"/>
    </row>
    <row r="39395" spans="7:12" x14ac:dyDescent="0.25">
      <c r="G39395"/>
      <c r="I39395"/>
      <c r="L39395"/>
    </row>
    <row r="39396" spans="7:12" x14ac:dyDescent="0.25">
      <c r="G39396"/>
      <c r="I39396"/>
      <c r="L39396"/>
    </row>
    <row r="39397" spans="7:12" x14ac:dyDescent="0.25">
      <c r="G39397"/>
      <c r="I39397"/>
      <c r="L39397"/>
    </row>
    <row r="39398" spans="7:12" x14ac:dyDescent="0.25">
      <c r="G39398"/>
      <c r="I39398"/>
      <c r="L39398"/>
    </row>
    <row r="39399" spans="7:12" x14ac:dyDescent="0.25">
      <c r="G39399"/>
      <c r="I39399"/>
      <c r="L39399"/>
    </row>
    <row r="39400" spans="7:12" x14ac:dyDescent="0.25">
      <c r="G39400"/>
      <c r="I39400"/>
      <c r="L39400"/>
    </row>
    <row r="39401" spans="7:12" x14ac:dyDescent="0.25">
      <c r="G39401"/>
      <c r="I39401"/>
      <c r="L39401"/>
    </row>
    <row r="39402" spans="7:12" x14ac:dyDescent="0.25">
      <c r="G39402"/>
      <c r="I39402"/>
      <c r="L39402"/>
    </row>
    <row r="39403" spans="7:12" x14ac:dyDescent="0.25">
      <c r="G39403"/>
      <c r="I39403"/>
      <c r="L39403"/>
    </row>
    <row r="39404" spans="7:12" x14ac:dyDescent="0.25">
      <c r="G39404"/>
      <c r="I39404"/>
      <c r="L39404"/>
    </row>
    <row r="39405" spans="7:12" x14ac:dyDescent="0.25">
      <c r="G39405"/>
      <c r="I39405"/>
      <c r="L39405"/>
    </row>
    <row r="39406" spans="7:12" x14ac:dyDescent="0.25">
      <c r="G39406"/>
      <c r="I39406"/>
      <c r="L39406"/>
    </row>
    <row r="39407" spans="7:12" x14ac:dyDescent="0.25">
      <c r="G39407"/>
      <c r="I39407"/>
      <c r="L39407"/>
    </row>
    <row r="39408" spans="7:12" x14ac:dyDescent="0.25">
      <c r="G39408"/>
      <c r="I39408"/>
      <c r="L39408"/>
    </row>
    <row r="39409" spans="7:12" x14ac:dyDescent="0.25">
      <c r="G39409"/>
      <c r="I39409"/>
      <c r="L39409"/>
    </row>
    <row r="39410" spans="7:12" x14ac:dyDescent="0.25">
      <c r="G39410"/>
      <c r="I39410"/>
      <c r="L39410"/>
    </row>
    <row r="39411" spans="7:12" x14ac:dyDescent="0.25">
      <c r="G39411"/>
      <c r="I39411"/>
      <c r="L39411"/>
    </row>
    <row r="39412" spans="7:12" x14ac:dyDescent="0.25">
      <c r="G39412"/>
      <c r="I39412"/>
      <c r="L39412"/>
    </row>
    <row r="39413" spans="7:12" x14ac:dyDescent="0.25">
      <c r="G39413"/>
      <c r="I39413"/>
      <c r="L39413"/>
    </row>
    <row r="39414" spans="7:12" x14ac:dyDescent="0.25">
      <c r="G39414"/>
      <c r="I39414"/>
      <c r="L39414"/>
    </row>
    <row r="39415" spans="7:12" x14ac:dyDescent="0.25">
      <c r="G39415"/>
      <c r="I39415"/>
      <c r="L39415"/>
    </row>
    <row r="39416" spans="7:12" x14ac:dyDescent="0.25">
      <c r="G39416"/>
      <c r="I39416"/>
      <c r="L39416"/>
    </row>
    <row r="39417" spans="7:12" x14ac:dyDescent="0.25">
      <c r="G39417"/>
      <c r="I39417"/>
      <c r="L39417"/>
    </row>
    <row r="39418" spans="7:12" x14ac:dyDescent="0.25">
      <c r="G39418"/>
      <c r="I39418"/>
      <c r="L39418"/>
    </row>
    <row r="39419" spans="7:12" x14ac:dyDescent="0.25">
      <c r="G39419"/>
      <c r="I39419"/>
      <c r="L39419"/>
    </row>
    <row r="39420" spans="7:12" x14ac:dyDescent="0.25">
      <c r="G39420"/>
      <c r="I39420"/>
      <c r="L39420"/>
    </row>
    <row r="39421" spans="7:12" x14ac:dyDescent="0.25">
      <c r="G39421"/>
      <c r="I39421"/>
      <c r="L39421"/>
    </row>
    <row r="39422" spans="7:12" x14ac:dyDescent="0.25">
      <c r="G39422"/>
      <c r="I39422"/>
      <c r="L39422"/>
    </row>
    <row r="39423" spans="7:12" x14ac:dyDescent="0.25">
      <c r="G39423"/>
      <c r="I39423"/>
      <c r="L39423"/>
    </row>
    <row r="39424" spans="7:12" x14ac:dyDescent="0.25">
      <c r="G39424"/>
      <c r="I39424"/>
      <c r="L39424"/>
    </row>
    <row r="39425" spans="7:12" x14ac:dyDescent="0.25">
      <c r="G39425"/>
      <c r="I39425"/>
      <c r="L39425"/>
    </row>
    <row r="39426" spans="7:12" x14ac:dyDescent="0.25">
      <c r="G39426"/>
      <c r="I39426"/>
      <c r="L39426"/>
    </row>
    <row r="39427" spans="7:12" x14ac:dyDescent="0.25">
      <c r="G39427"/>
      <c r="I39427"/>
      <c r="L39427"/>
    </row>
    <row r="39428" spans="7:12" x14ac:dyDescent="0.25">
      <c r="G39428"/>
      <c r="I39428"/>
      <c r="L39428"/>
    </row>
    <row r="39429" spans="7:12" x14ac:dyDescent="0.25">
      <c r="G39429"/>
      <c r="I39429"/>
      <c r="L39429"/>
    </row>
    <row r="39430" spans="7:12" x14ac:dyDescent="0.25">
      <c r="G39430"/>
      <c r="I39430"/>
      <c r="L39430"/>
    </row>
    <row r="39431" spans="7:12" x14ac:dyDescent="0.25">
      <c r="G39431"/>
      <c r="I39431"/>
      <c r="L39431"/>
    </row>
    <row r="39432" spans="7:12" x14ac:dyDescent="0.25">
      <c r="G39432"/>
      <c r="I39432"/>
      <c r="L39432"/>
    </row>
    <row r="39433" spans="7:12" x14ac:dyDescent="0.25">
      <c r="G39433"/>
      <c r="I39433"/>
      <c r="L39433"/>
    </row>
    <row r="39434" spans="7:12" x14ac:dyDescent="0.25">
      <c r="G39434"/>
      <c r="I39434"/>
      <c r="L39434"/>
    </row>
    <row r="39435" spans="7:12" x14ac:dyDescent="0.25">
      <c r="G39435"/>
      <c r="I39435"/>
      <c r="L39435"/>
    </row>
    <row r="39436" spans="7:12" x14ac:dyDescent="0.25">
      <c r="G39436"/>
      <c r="I39436"/>
      <c r="L39436"/>
    </row>
    <row r="39437" spans="7:12" x14ac:dyDescent="0.25">
      <c r="G39437"/>
      <c r="I39437"/>
      <c r="L39437"/>
    </row>
    <row r="39438" spans="7:12" x14ac:dyDescent="0.25">
      <c r="G39438"/>
      <c r="I39438"/>
      <c r="L39438"/>
    </row>
    <row r="39439" spans="7:12" x14ac:dyDescent="0.25">
      <c r="G39439"/>
      <c r="I39439"/>
      <c r="L39439"/>
    </row>
    <row r="39440" spans="7:12" x14ac:dyDescent="0.25">
      <c r="G39440"/>
      <c r="I39440"/>
      <c r="L39440"/>
    </row>
    <row r="39441" spans="7:12" x14ac:dyDescent="0.25">
      <c r="G39441"/>
      <c r="I39441"/>
      <c r="L39441"/>
    </row>
    <row r="39442" spans="7:12" x14ac:dyDescent="0.25">
      <c r="G39442"/>
      <c r="I39442"/>
      <c r="L39442"/>
    </row>
    <row r="39443" spans="7:12" x14ac:dyDescent="0.25">
      <c r="G39443"/>
      <c r="I39443"/>
      <c r="L39443"/>
    </row>
    <row r="39444" spans="7:12" x14ac:dyDescent="0.25">
      <c r="G39444"/>
      <c r="I39444"/>
      <c r="L39444"/>
    </row>
    <row r="39445" spans="7:12" x14ac:dyDescent="0.25">
      <c r="G39445"/>
      <c r="I39445"/>
      <c r="L39445"/>
    </row>
    <row r="39446" spans="7:12" x14ac:dyDescent="0.25">
      <c r="G39446"/>
      <c r="I39446"/>
      <c r="L39446"/>
    </row>
    <row r="39447" spans="7:12" x14ac:dyDescent="0.25">
      <c r="G39447"/>
      <c r="I39447"/>
      <c r="L39447"/>
    </row>
    <row r="39448" spans="7:12" x14ac:dyDescent="0.25">
      <c r="G39448"/>
      <c r="I39448"/>
      <c r="L39448"/>
    </row>
    <row r="39449" spans="7:12" x14ac:dyDescent="0.25">
      <c r="G39449"/>
      <c r="I39449"/>
      <c r="L39449"/>
    </row>
    <row r="39450" spans="7:12" x14ac:dyDescent="0.25">
      <c r="G39450"/>
      <c r="I39450"/>
      <c r="L39450"/>
    </row>
    <row r="39451" spans="7:12" x14ac:dyDescent="0.25">
      <c r="G39451"/>
      <c r="I39451"/>
      <c r="L39451"/>
    </row>
    <row r="39452" spans="7:12" x14ac:dyDescent="0.25">
      <c r="G39452"/>
      <c r="I39452"/>
      <c r="L39452"/>
    </row>
    <row r="39453" spans="7:12" x14ac:dyDescent="0.25">
      <c r="G39453"/>
      <c r="I39453"/>
      <c r="L39453"/>
    </row>
    <row r="39454" spans="7:12" x14ac:dyDescent="0.25">
      <c r="G39454"/>
      <c r="I39454"/>
      <c r="L39454"/>
    </row>
    <row r="39455" spans="7:12" x14ac:dyDescent="0.25">
      <c r="G39455"/>
      <c r="I39455"/>
      <c r="L39455"/>
    </row>
    <row r="39456" spans="7:12" x14ac:dyDescent="0.25">
      <c r="G39456"/>
      <c r="I39456"/>
      <c r="L39456"/>
    </row>
    <row r="39457" spans="7:12" x14ac:dyDescent="0.25">
      <c r="G39457"/>
      <c r="I39457"/>
      <c r="L39457"/>
    </row>
    <row r="39458" spans="7:12" x14ac:dyDescent="0.25">
      <c r="G39458"/>
      <c r="I39458"/>
      <c r="L39458"/>
    </row>
    <row r="39459" spans="7:12" x14ac:dyDescent="0.25">
      <c r="G39459"/>
      <c r="I39459"/>
      <c r="L39459"/>
    </row>
    <row r="39460" spans="7:12" x14ac:dyDescent="0.25">
      <c r="G39460"/>
      <c r="I39460"/>
      <c r="L39460"/>
    </row>
    <row r="39461" spans="7:12" x14ac:dyDescent="0.25">
      <c r="G39461"/>
      <c r="I39461"/>
      <c r="L39461"/>
    </row>
    <row r="39462" spans="7:12" x14ac:dyDescent="0.25">
      <c r="G39462"/>
      <c r="I39462"/>
      <c r="L39462"/>
    </row>
    <row r="39463" spans="7:12" x14ac:dyDescent="0.25">
      <c r="G39463"/>
      <c r="I39463"/>
      <c r="L39463"/>
    </row>
    <row r="39464" spans="7:12" x14ac:dyDescent="0.25">
      <c r="G39464"/>
      <c r="I39464"/>
      <c r="L39464"/>
    </row>
    <row r="39465" spans="7:12" x14ac:dyDescent="0.25">
      <c r="G39465"/>
      <c r="I39465"/>
      <c r="L39465"/>
    </row>
    <row r="39466" spans="7:12" x14ac:dyDescent="0.25">
      <c r="G39466"/>
      <c r="I39466"/>
      <c r="L39466"/>
    </row>
    <row r="39467" spans="7:12" x14ac:dyDescent="0.25">
      <c r="G39467"/>
      <c r="I39467"/>
      <c r="L39467"/>
    </row>
    <row r="39468" spans="7:12" x14ac:dyDescent="0.25">
      <c r="G39468"/>
      <c r="I39468"/>
      <c r="L39468"/>
    </row>
    <row r="39469" spans="7:12" x14ac:dyDescent="0.25">
      <c r="G39469"/>
      <c r="I39469"/>
      <c r="L39469"/>
    </row>
    <row r="39470" spans="7:12" x14ac:dyDescent="0.25">
      <c r="G39470"/>
      <c r="I39470"/>
      <c r="L39470"/>
    </row>
    <row r="39471" spans="7:12" x14ac:dyDescent="0.25">
      <c r="G39471"/>
      <c r="I39471"/>
      <c r="L39471"/>
    </row>
    <row r="39472" spans="7:12" x14ac:dyDescent="0.25">
      <c r="G39472"/>
      <c r="I39472"/>
      <c r="L39472"/>
    </row>
    <row r="39473" spans="7:12" x14ac:dyDescent="0.25">
      <c r="G39473"/>
      <c r="I39473"/>
      <c r="L39473"/>
    </row>
    <row r="39474" spans="7:12" x14ac:dyDescent="0.25">
      <c r="G39474"/>
      <c r="I39474"/>
      <c r="L39474"/>
    </row>
    <row r="39475" spans="7:12" x14ac:dyDescent="0.25">
      <c r="G39475"/>
      <c r="I39475"/>
      <c r="L39475"/>
    </row>
    <row r="39476" spans="7:12" x14ac:dyDescent="0.25">
      <c r="G39476"/>
      <c r="I39476"/>
      <c r="L39476"/>
    </row>
    <row r="39477" spans="7:12" x14ac:dyDescent="0.25">
      <c r="G39477"/>
      <c r="I39477"/>
      <c r="L39477"/>
    </row>
    <row r="39478" spans="7:12" x14ac:dyDescent="0.25">
      <c r="G39478"/>
      <c r="I39478"/>
      <c r="L39478"/>
    </row>
    <row r="39479" spans="7:12" x14ac:dyDescent="0.25">
      <c r="G39479"/>
      <c r="I39479"/>
      <c r="L39479"/>
    </row>
    <row r="39480" spans="7:12" x14ac:dyDescent="0.25">
      <c r="G39480"/>
      <c r="I39480"/>
      <c r="L39480"/>
    </row>
    <row r="39481" spans="7:12" x14ac:dyDescent="0.25">
      <c r="G39481"/>
      <c r="I39481"/>
      <c r="L39481"/>
    </row>
    <row r="39482" spans="7:12" x14ac:dyDescent="0.25">
      <c r="G39482"/>
      <c r="I39482"/>
      <c r="L39482"/>
    </row>
    <row r="39483" spans="7:12" x14ac:dyDescent="0.25">
      <c r="G39483"/>
      <c r="I39483"/>
      <c r="L39483"/>
    </row>
    <row r="39484" spans="7:12" x14ac:dyDescent="0.25">
      <c r="G39484"/>
      <c r="I39484"/>
      <c r="L39484"/>
    </row>
    <row r="39485" spans="7:12" x14ac:dyDescent="0.25">
      <c r="G39485"/>
      <c r="I39485"/>
      <c r="L39485"/>
    </row>
    <row r="39486" spans="7:12" x14ac:dyDescent="0.25">
      <c r="G39486"/>
      <c r="I39486"/>
      <c r="L39486"/>
    </row>
    <row r="39487" spans="7:12" x14ac:dyDescent="0.25">
      <c r="G39487"/>
      <c r="I39487"/>
      <c r="L39487"/>
    </row>
    <row r="39488" spans="7:12" x14ac:dyDescent="0.25">
      <c r="G39488"/>
      <c r="I39488"/>
      <c r="L39488"/>
    </row>
    <row r="39489" spans="7:12" x14ac:dyDescent="0.25">
      <c r="G39489"/>
      <c r="I39489"/>
      <c r="L39489"/>
    </row>
    <row r="39490" spans="7:12" x14ac:dyDescent="0.25">
      <c r="G39490"/>
      <c r="I39490"/>
      <c r="L39490"/>
    </row>
    <row r="39491" spans="7:12" x14ac:dyDescent="0.25">
      <c r="G39491"/>
      <c r="I39491"/>
      <c r="L39491"/>
    </row>
    <row r="39492" spans="7:12" x14ac:dyDescent="0.25">
      <c r="G39492"/>
      <c r="I39492"/>
      <c r="L39492"/>
    </row>
    <row r="39493" spans="7:12" x14ac:dyDescent="0.25">
      <c r="G39493"/>
      <c r="I39493"/>
      <c r="L39493"/>
    </row>
    <row r="39494" spans="7:12" x14ac:dyDescent="0.25">
      <c r="G39494"/>
      <c r="I39494"/>
      <c r="L39494"/>
    </row>
    <row r="39495" spans="7:12" x14ac:dyDescent="0.25">
      <c r="G39495"/>
      <c r="I39495"/>
      <c r="L39495"/>
    </row>
    <row r="39496" spans="7:12" x14ac:dyDescent="0.25">
      <c r="G39496"/>
      <c r="I39496"/>
      <c r="L39496"/>
    </row>
    <row r="39497" spans="7:12" x14ac:dyDescent="0.25">
      <c r="G39497"/>
      <c r="I39497"/>
      <c r="L39497"/>
    </row>
    <row r="39498" spans="7:12" x14ac:dyDescent="0.25">
      <c r="G39498"/>
      <c r="I39498"/>
      <c r="L39498"/>
    </row>
    <row r="39499" spans="7:12" x14ac:dyDescent="0.25">
      <c r="G39499"/>
      <c r="I39499"/>
      <c r="L39499"/>
    </row>
    <row r="39500" spans="7:12" x14ac:dyDescent="0.25">
      <c r="G39500"/>
      <c r="I39500"/>
      <c r="L39500"/>
    </row>
    <row r="39501" spans="7:12" x14ac:dyDescent="0.25">
      <c r="G39501"/>
      <c r="I39501"/>
      <c r="L39501"/>
    </row>
    <row r="39502" spans="7:12" x14ac:dyDescent="0.25">
      <c r="G39502"/>
      <c r="I39502"/>
      <c r="L39502"/>
    </row>
    <row r="39503" spans="7:12" x14ac:dyDescent="0.25">
      <c r="G39503"/>
      <c r="I39503"/>
      <c r="L39503"/>
    </row>
    <row r="39504" spans="7:12" x14ac:dyDescent="0.25">
      <c r="G39504"/>
      <c r="I39504"/>
      <c r="L39504"/>
    </row>
    <row r="39505" spans="7:12" x14ac:dyDescent="0.25">
      <c r="G39505"/>
      <c r="I39505"/>
      <c r="L39505"/>
    </row>
    <row r="39506" spans="7:12" x14ac:dyDescent="0.25">
      <c r="G39506"/>
      <c r="I39506"/>
      <c r="L39506"/>
    </row>
    <row r="39507" spans="7:12" x14ac:dyDescent="0.25">
      <c r="G39507"/>
      <c r="I39507"/>
      <c r="L39507"/>
    </row>
    <row r="39508" spans="7:12" x14ac:dyDescent="0.25">
      <c r="G39508"/>
      <c r="I39508"/>
      <c r="L39508"/>
    </row>
    <row r="39509" spans="7:12" x14ac:dyDescent="0.25">
      <c r="G39509"/>
      <c r="I39509"/>
      <c r="L39509"/>
    </row>
    <row r="39510" spans="7:12" x14ac:dyDescent="0.25">
      <c r="G39510"/>
      <c r="I39510"/>
      <c r="L39510"/>
    </row>
    <row r="39511" spans="7:12" x14ac:dyDescent="0.25">
      <c r="G39511"/>
      <c r="I39511"/>
      <c r="L39511"/>
    </row>
    <row r="39512" spans="7:12" x14ac:dyDescent="0.25">
      <c r="G39512"/>
      <c r="I39512"/>
      <c r="L39512"/>
    </row>
    <row r="39513" spans="7:12" x14ac:dyDescent="0.25">
      <c r="G39513"/>
      <c r="I39513"/>
      <c r="L39513"/>
    </row>
    <row r="39514" spans="7:12" x14ac:dyDescent="0.25">
      <c r="G39514"/>
      <c r="I39514"/>
      <c r="L39514"/>
    </row>
    <row r="39515" spans="7:12" x14ac:dyDescent="0.25">
      <c r="G39515"/>
      <c r="I39515"/>
      <c r="L39515"/>
    </row>
    <row r="39516" spans="7:12" x14ac:dyDescent="0.25">
      <c r="G39516"/>
      <c r="I39516"/>
      <c r="L39516"/>
    </row>
    <row r="39517" spans="7:12" x14ac:dyDescent="0.25">
      <c r="G39517"/>
      <c r="I39517"/>
      <c r="L39517"/>
    </row>
    <row r="39518" spans="7:12" x14ac:dyDescent="0.25">
      <c r="G39518"/>
      <c r="I39518"/>
      <c r="L39518"/>
    </row>
    <row r="39519" spans="7:12" x14ac:dyDescent="0.25">
      <c r="G39519"/>
      <c r="I39519"/>
      <c r="L39519"/>
    </row>
    <row r="39520" spans="7:12" x14ac:dyDescent="0.25">
      <c r="G39520"/>
      <c r="I39520"/>
      <c r="L39520"/>
    </row>
    <row r="39521" spans="7:12" x14ac:dyDescent="0.25">
      <c r="G39521"/>
      <c r="I39521"/>
      <c r="L39521"/>
    </row>
    <row r="39522" spans="7:12" x14ac:dyDescent="0.25">
      <c r="G39522"/>
      <c r="I39522"/>
      <c r="L39522"/>
    </row>
    <row r="39523" spans="7:12" x14ac:dyDescent="0.25">
      <c r="G39523"/>
      <c r="I39523"/>
      <c r="L39523"/>
    </row>
    <row r="39524" spans="7:12" x14ac:dyDescent="0.25">
      <c r="G39524"/>
      <c r="I39524"/>
      <c r="L39524"/>
    </row>
    <row r="39525" spans="7:12" x14ac:dyDescent="0.25">
      <c r="G39525"/>
      <c r="I39525"/>
      <c r="L39525"/>
    </row>
    <row r="39526" spans="7:12" x14ac:dyDescent="0.25">
      <c r="G39526"/>
      <c r="I39526"/>
      <c r="L39526"/>
    </row>
    <row r="39527" spans="7:12" x14ac:dyDescent="0.25">
      <c r="G39527"/>
      <c r="I39527"/>
      <c r="L39527"/>
    </row>
    <row r="39528" spans="7:12" x14ac:dyDescent="0.25">
      <c r="G39528"/>
      <c r="I39528"/>
      <c r="L39528"/>
    </row>
    <row r="39529" spans="7:12" x14ac:dyDescent="0.25">
      <c r="G39529"/>
      <c r="I39529"/>
      <c r="L39529"/>
    </row>
    <row r="39530" spans="7:12" x14ac:dyDescent="0.25">
      <c r="G39530"/>
      <c r="I39530"/>
      <c r="L39530"/>
    </row>
    <row r="39531" spans="7:12" x14ac:dyDescent="0.25">
      <c r="G39531"/>
      <c r="I39531"/>
      <c r="L39531"/>
    </row>
    <row r="39532" spans="7:12" x14ac:dyDescent="0.25">
      <c r="G39532"/>
      <c r="I39532"/>
      <c r="L39532"/>
    </row>
    <row r="39533" spans="7:12" x14ac:dyDescent="0.25">
      <c r="G39533"/>
      <c r="I39533"/>
      <c r="L39533"/>
    </row>
    <row r="39534" spans="7:12" x14ac:dyDescent="0.25">
      <c r="G39534"/>
      <c r="I39534"/>
      <c r="L39534"/>
    </row>
    <row r="39535" spans="7:12" x14ac:dyDescent="0.25">
      <c r="G39535"/>
      <c r="I39535"/>
      <c r="L39535"/>
    </row>
    <row r="39536" spans="7:12" x14ac:dyDescent="0.25">
      <c r="G39536"/>
      <c r="I39536"/>
      <c r="L39536"/>
    </row>
    <row r="39537" spans="7:12" x14ac:dyDescent="0.25">
      <c r="G39537"/>
      <c r="I39537"/>
      <c r="L39537"/>
    </row>
    <row r="39538" spans="7:12" x14ac:dyDescent="0.25">
      <c r="G39538"/>
      <c r="I39538"/>
      <c r="L39538"/>
    </row>
    <row r="39539" spans="7:12" x14ac:dyDescent="0.25">
      <c r="G39539"/>
      <c r="I39539"/>
      <c r="L39539"/>
    </row>
    <row r="39540" spans="7:12" x14ac:dyDescent="0.25">
      <c r="G39540"/>
      <c r="I39540"/>
      <c r="L39540"/>
    </row>
    <row r="39541" spans="7:12" x14ac:dyDescent="0.25">
      <c r="G39541"/>
      <c r="I39541"/>
      <c r="L39541"/>
    </row>
    <row r="39542" spans="7:12" x14ac:dyDescent="0.25">
      <c r="G39542"/>
      <c r="I39542"/>
      <c r="L39542"/>
    </row>
    <row r="39543" spans="7:12" x14ac:dyDescent="0.25">
      <c r="G39543"/>
      <c r="I39543"/>
      <c r="L39543"/>
    </row>
    <row r="39544" spans="7:12" x14ac:dyDescent="0.25">
      <c r="G39544"/>
      <c r="I39544"/>
      <c r="L39544"/>
    </row>
    <row r="39545" spans="7:12" x14ac:dyDescent="0.25">
      <c r="G39545"/>
      <c r="I39545"/>
      <c r="L39545"/>
    </row>
    <row r="39546" spans="7:12" x14ac:dyDescent="0.25">
      <c r="G39546"/>
      <c r="I39546"/>
      <c r="L39546"/>
    </row>
    <row r="39547" spans="7:12" x14ac:dyDescent="0.25">
      <c r="G39547"/>
      <c r="I39547"/>
      <c r="L39547"/>
    </row>
    <row r="39548" spans="7:12" x14ac:dyDescent="0.25">
      <c r="G39548"/>
      <c r="I39548"/>
      <c r="L39548"/>
    </row>
    <row r="39549" spans="7:12" x14ac:dyDescent="0.25">
      <c r="G39549"/>
      <c r="I39549"/>
      <c r="L39549"/>
    </row>
    <row r="39550" spans="7:12" x14ac:dyDescent="0.25">
      <c r="G39550"/>
      <c r="I39550"/>
      <c r="L39550"/>
    </row>
    <row r="39551" spans="7:12" x14ac:dyDescent="0.25">
      <c r="G39551"/>
      <c r="I39551"/>
      <c r="L39551"/>
    </row>
    <row r="39552" spans="7:12" x14ac:dyDescent="0.25">
      <c r="G39552"/>
      <c r="I39552"/>
      <c r="L39552"/>
    </row>
    <row r="39553" spans="7:12" x14ac:dyDescent="0.25">
      <c r="G39553"/>
      <c r="I39553"/>
      <c r="L39553"/>
    </row>
    <row r="39554" spans="7:12" x14ac:dyDescent="0.25">
      <c r="G39554"/>
      <c r="I39554"/>
      <c r="L39554"/>
    </row>
    <row r="39555" spans="7:12" x14ac:dyDescent="0.25">
      <c r="G39555"/>
      <c r="I39555"/>
      <c r="L39555"/>
    </row>
    <row r="39556" spans="7:12" x14ac:dyDescent="0.25">
      <c r="G39556"/>
      <c r="I39556"/>
      <c r="L39556"/>
    </row>
    <row r="39557" spans="7:12" x14ac:dyDescent="0.25">
      <c r="G39557"/>
      <c r="I39557"/>
      <c r="L39557"/>
    </row>
    <row r="39558" spans="7:12" x14ac:dyDescent="0.25">
      <c r="G39558"/>
      <c r="I39558"/>
      <c r="L39558"/>
    </row>
    <row r="39559" spans="7:12" x14ac:dyDescent="0.25">
      <c r="G39559"/>
      <c r="I39559"/>
      <c r="L39559"/>
    </row>
    <row r="39560" spans="7:12" x14ac:dyDescent="0.25">
      <c r="G39560"/>
      <c r="I39560"/>
      <c r="L39560"/>
    </row>
    <row r="39561" spans="7:12" x14ac:dyDescent="0.25">
      <c r="G39561"/>
      <c r="I39561"/>
      <c r="L39561"/>
    </row>
    <row r="39562" spans="7:12" x14ac:dyDescent="0.25">
      <c r="G39562"/>
      <c r="I39562"/>
      <c r="L39562"/>
    </row>
    <row r="39563" spans="7:12" x14ac:dyDescent="0.25">
      <c r="G39563"/>
      <c r="I39563"/>
      <c r="L39563"/>
    </row>
    <row r="39564" spans="7:12" x14ac:dyDescent="0.25">
      <c r="G39564"/>
      <c r="I39564"/>
      <c r="L39564"/>
    </row>
    <row r="39565" spans="7:12" x14ac:dyDescent="0.25">
      <c r="G39565"/>
      <c r="I39565"/>
      <c r="L39565"/>
    </row>
    <row r="39566" spans="7:12" x14ac:dyDescent="0.25">
      <c r="G39566"/>
      <c r="I39566"/>
      <c r="L39566"/>
    </row>
    <row r="39567" spans="7:12" x14ac:dyDescent="0.25">
      <c r="G39567"/>
      <c r="I39567"/>
      <c r="L39567"/>
    </row>
    <row r="39568" spans="7:12" x14ac:dyDescent="0.25">
      <c r="G39568"/>
      <c r="I39568"/>
      <c r="L39568"/>
    </row>
    <row r="39569" spans="7:12" x14ac:dyDescent="0.25">
      <c r="G39569"/>
      <c r="I39569"/>
      <c r="L39569"/>
    </row>
    <row r="39570" spans="7:12" x14ac:dyDescent="0.25">
      <c r="G39570"/>
      <c r="I39570"/>
      <c r="L39570"/>
    </row>
    <row r="39571" spans="7:12" x14ac:dyDescent="0.25">
      <c r="G39571"/>
      <c r="I39571"/>
      <c r="L39571"/>
    </row>
    <row r="39572" spans="7:12" x14ac:dyDescent="0.25">
      <c r="G39572"/>
      <c r="I39572"/>
      <c r="L39572"/>
    </row>
    <row r="39573" spans="7:12" x14ac:dyDescent="0.25">
      <c r="G39573"/>
      <c r="I39573"/>
      <c r="L39573"/>
    </row>
    <row r="39574" spans="7:12" x14ac:dyDescent="0.25">
      <c r="G39574"/>
      <c r="I39574"/>
      <c r="L39574"/>
    </row>
    <row r="39575" spans="7:12" x14ac:dyDescent="0.25">
      <c r="G39575"/>
      <c r="I39575"/>
      <c r="L39575"/>
    </row>
    <row r="39576" spans="7:12" x14ac:dyDescent="0.25">
      <c r="G39576"/>
      <c r="I39576"/>
      <c r="L39576"/>
    </row>
    <row r="39577" spans="7:12" x14ac:dyDescent="0.25">
      <c r="G39577"/>
      <c r="I39577"/>
      <c r="L39577"/>
    </row>
    <row r="39578" spans="7:12" x14ac:dyDescent="0.25">
      <c r="G39578"/>
      <c r="I39578"/>
      <c r="L39578"/>
    </row>
    <row r="39579" spans="7:12" x14ac:dyDescent="0.25">
      <c r="G39579"/>
      <c r="I39579"/>
      <c r="L39579"/>
    </row>
    <row r="39580" spans="7:12" x14ac:dyDescent="0.25">
      <c r="G39580"/>
      <c r="I39580"/>
      <c r="L39580"/>
    </row>
    <row r="39581" spans="7:12" x14ac:dyDescent="0.25">
      <c r="G39581"/>
      <c r="I39581"/>
      <c r="L39581"/>
    </row>
    <row r="39582" spans="7:12" x14ac:dyDescent="0.25">
      <c r="G39582"/>
      <c r="I39582"/>
      <c r="L39582"/>
    </row>
    <row r="39583" spans="7:12" x14ac:dyDescent="0.25">
      <c r="G39583"/>
      <c r="I39583"/>
      <c r="L39583"/>
    </row>
    <row r="39584" spans="7:12" x14ac:dyDescent="0.25">
      <c r="G39584"/>
      <c r="I39584"/>
      <c r="L39584"/>
    </row>
    <row r="39585" spans="7:12" x14ac:dyDescent="0.25">
      <c r="G39585"/>
      <c r="I39585"/>
      <c r="L39585"/>
    </row>
    <row r="39586" spans="7:12" x14ac:dyDescent="0.25">
      <c r="G39586"/>
      <c r="I39586"/>
      <c r="L39586"/>
    </row>
    <row r="39587" spans="7:12" x14ac:dyDescent="0.25">
      <c r="G39587"/>
      <c r="I39587"/>
      <c r="L39587"/>
    </row>
    <row r="39588" spans="7:12" x14ac:dyDescent="0.25">
      <c r="G39588"/>
      <c r="I39588"/>
      <c r="L39588"/>
    </row>
    <row r="39589" spans="7:12" x14ac:dyDescent="0.25">
      <c r="G39589"/>
      <c r="I39589"/>
      <c r="L39589"/>
    </row>
    <row r="39590" spans="7:12" x14ac:dyDescent="0.25">
      <c r="G39590"/>
      <c r="I39590"/>
      <c r="L39590"/>
    </row>
    <row r="39591" spans="7:12" x14ac:dyDescent="0.25">
      <c r="G39591"/>
      <c r="I39591"/>
      <c r="L39591"/>
    </row>
    <row r="39592" spans="7:12" x14ac:dyDescent="0.25">
      <c r="G39592"/>
      <c r="I39592"/>
      <c r="L39592"/>
    </row>
    <row r="39593" spans="7:12" x14ac:dyDescent="0.25">
      <c r="G39593"/>
      <c r="I39593"/>
      <c r="L39593"/>
    </row>
    <row r="39594" spans="7:12" x14ac:dyDescent="0.25">
      <c r="G39594"/>
      <c r="I39594"/>
      <c r="L39594"/>
    </row>
    <row r="39595" spans="7:12" x14ac:dyDescent="0.25">
      <c r="G39595"/>
      <c r="I39595"/>
      <c r="L39595"/>
    </row>
    <row r="39596" spans="7:12" x14ac:dyDescent="0.25">
      <c r="G39596"/>
      <c r="I39596"/>
      <c r="L39596"/>
    </row>
    <row r="39597" spans="7:12" x14ac:dyDescent="0.25">
      <c r="G39597"/>
      <c r="I39597"/>
      <c r="L39597"/>
    </row>
    <row r="39598" spans="7:12" x14ac:dyDescent="0.25">
      <c r="G39598"/>
      <c r="I39598"/>
      <c r="L39598"/>
    </row>
    <row r="39599" spans="7:12" x14ac:dyDescent="0.25">
      <c r="G39599"/>
      <c r="I39599"/>
      <c r="L39599"/>
    </row>
    <row r="39600" spans="7:12" x14ac:dyDescent="0.25">
      <c r="G39600"/>
      <c r="I39600"/>
      <c r="L39600"/>
    </row>
    <row r="39601" spans="7:12" x14ac:dyDescent="0.25">
      <c r="G39601"/>
      <c r="I39601"/>
      <c r="L39601"/>
    </row>
    <row r="39602" spans="7:12" x14ac:dyDescent="0.25">
      <c r="G39602"/>
      <c r="I39602"/>
      <c r="L39602"/>
    </row>
    <row r="39603" spans="7:12" x14ac:dyDescent="0.25">
      <c r="G39603"/>
      <c r="I39603"/>
      <c r="L39603"/>
    </row>
    <row r="39604" spans="7:12" x14ac:dyDescent="0.25">
      <c r="G39604"/>
      <c r="I39604"/>
      <c r="L39604"/>
    </row>
    <row r="39605" spans="7:12" x14ac:dyDescent="0.25">
      <c r="G39605"/>
      <c r="I39605"/>
      <c r="L39605"/>
    </row>
    <row r="39606" spans="7:12" x14ac:dyDescent="0.25">
      <c r="G39606"/>
      <c r="I39606"/>
      <c r="L39606"/>
    </row>
    <row r="39607" spans="7:12" x14ac:dyDescent="0.25">
      <c r="G39607"/>
      <c r="I39607"/>
      <c r="L39607"/>
    </row>
    <row r="39608" spans="7:12" x14ac:dyDescent="0.25">
      <c r="G39608"/>
      <c r="I39608"/>
      <c r="L39608"/>
    </row>
    <row r="39609" spans="7:12" x14ac:dyDescent="0.25">
      <c r="G39609"/>
      <c r="I39609"/>
      <c r="L39609"/>
    </row>
    <row r="39610" spans="7:12" x14ac:dyDescent="0.25">
      <c r="G39610"/>
      <c r="I39610"/>
      <c r="L39610"/>
    </row>
    <row r="39611" spans="7:12" x14ac:dyDescent="0.25">
      <c r="G39611"/>
      <c r="I39611"/>
      <c r="L39611"/>
    </row>
    <row r="39612" spans="7:12" x14ac:dyDescent="0.25">
      <c r="G39612"/>
      <c r="I39612"/>
      <c r="L39612"/>
    </row>
    <row r="39613" spans="7:12" x14ac:dyDescent="0.25">
      <c r="G39613"/>
      <c r="I39613"/>
      <c r="L39613"/>
    </row>
    <row r="39614" spans="7:12" x14ac:dyDescent="0.25">
      <c r="G39614"/>
      <c r="I39614"/>
      <c r="L39614"/>
    </row>
    <row r="39615" spans="7:12" x14ac:dyDescent="0.25">
      <c r="G39615"/>
      <c r="I39615"/>
      <c r="L39615"/>
    </row>
    <row r="39616" spans="7:12" x14ac:dyDescent="0.25">
      <c r="G39616"/>
      <c r="I39616"/>
      <c r="L39616"/>
    </row>
    <row r="39617" spans="7:12" x14ac:dyDescent="0.25">
      <c r="G39617"/>
      <c r="I39617"/>
      <c r="L39617"/>
    </row>
    <row r="39618" spans="7:12" x14ac:dyDescent="0.25">
      <c r="G39618"/>
      <c r="I39618"/>
      <c r="L39618"/>
    </row>
    <row r="39619" spans="7:12" x14ac:dyDescent="0.25">
      <c r="G39619"/>
      <c r="I39619"/>
      <c r="L39619"/>
    </row>
    <row r="39620" spans="7:12" x14ac:dyDescent="0.25">
      <c r="G39620"/>
      <c r="I39620"/>
      <c r="L39620"/>
    </row>
    <row r="39621" spans="7:12" x14ac:dyDescent="0.25">
      <c r="G39621"/>
      <c r="I39621"/>
      <c r="L39621"/>
    </row>
    <row r="39622" spans="7:12" x14ac:dyDescent="0.25">
      <c r="G39622"/>
      <c r="I39622"/>
      <c r="L39622"/>
    </row>
    <row r="39623" spans="7:12" x14ac:dyDescent="0.25">
      <c r="G39623"/>
      <c r="I39623"/>
      <c r="L39623"/>
    </row>
    <row r="39624" spans="7:12" x14ac:dyDescent="0.25">
      <c r="G39624"/>
      <c r="I39624"/>
      <c r="L39624"/>
    </row>
    <row r="39625" spans="7:12" x14ac:dyDescent="0.25">
      <c r="G39625"/>
      <c r="I39625"/>
      <c r="L39625"/>
    </row>
    <row r="39626" spans="7:12" x14ac:dyDescent="0.25">
      <c r="G39626"/>
      <c r="I39626"/>
      <c r="L39626"/>
    </row>
    <row r="39627" spans="7:12" x14ac:dyDescent="0.25">
      <c r="G39627"/>
      <c r="I39627"/>
      <c r="L39627"/>
    </row>
    <row r="39628" spans="7:12" x14ac:dyDescent="0.25">
      <c r="G39628"/>
      <c r="I39628"/>
      <c r="L39628"/>
    </row>
    <row r="39629" spans="7:12" x14ac:dyDescent="0.25">
      <c r="G39629"/>
      <c r="I39629"/>
      <c r="L39629"/>
    </row>
    <row r="39630" spans="7:12" x14ac:dyDescent="0.25">
      <c r="G39630"/>
      <c r="I39630"/>
      <c r="L39630"/>
    </row>
    <row r="39631" spans="7:12" x14ac:dyDescent="0.25">
      <c r="G39631"/>
      <c r="I39631"/>
      <c r="L39631"/>
    </row>
    <row r="39632" spans="7:12" x14ac:dyDescent="0.25">
      <c r="G39632"/>
      <c r="I39632"/>
      <c r="L39632"/>
    </row>
    <row r="39633" spans="7:12" x14ac:dyDescent="0.25">
      <c r="G39633"/>
      <c r="I39633"/>
      <c r="L39633"/>
    </row>
    <row r="39634" spans="7:12" x14ac:dyDescent="0.25">
      <c r="G39634"/>
      <c r="I39634"/>
      <c r="L39634"/>
    </row>
    <row r="39635" spans="7:12" x14ac:dyDescent="0.25">
      <c r="G39635"/>
      <c r="I39635"/>
      <c r="L39635"/>
    </row>
    <row r="39636" spans="7:12" x14ac:dyDescent="0.25">
      <c r="G39636"/>
      <c r="I39636"/>
      <c r="L39636"/>
    </row>
    <row r="39637" spans="7:12" x14ac:dyDescent="0.25">
      <c r="G39637"/>
      <c r="I39637"/>
      <c r="L39637"/>
    </row>
    <row r="39638" spans="7:12" x14ac:dyDescent="0.25">
      <c r="G39638"/>
      <c r="I39638"/>
      <c r="L39638"/>
    </row>
    <row r="39639" spans="7:12" x14ac:dyDescent="0.25">
      <c r="G39639"/>
      <c r="I39639"/>
      <c r="L39639"/>
    </row>
    <row r="39640" spans="7:12" x14ac:dyDescent="0.25">
      <c r="G39640"/>
      <c r="I39640"/>
      <c r="L39640"/>
    </row>
    <row r="39641" spans="7:12" x14ac:dyDescent="0.25">
      <c r="G39641"/>
      <c r="I39641"/>
      <c r="L39641"/>
    </row>
    <row r="39642" spans="7:12" x14ac:dyDescent="0.25">
      <c r="G39642"/>
      <c r="I39642"/>
      <c r="L39642"/>
    </row>
    <row r="39643" spans="7:12" x14ac:dyDescent="0.25">
      <c r="G39643"/>
      <c r="I39643"/>
      <c r="L39643"/>
    </row>
    <row r="39644" spans="7:12" x14ac:dyDescent="0.25">
      <c r="G39644"/>
      <c r="I39644"/>
      <c r="L39644"/>
    </row>
    <row r="39645" spans="7:12" x14ac:dyDescent="0.25">
      <c r="G39645"/>
      <c r="I39645"/>
      <c r="L39645"/>
    </row>
    <row r="39646" spans="7:12" x14ac:dyDescent="0.25">
      <c r="G39646"/>
      <c r="I39646"/>
      <c r="L39646"/>
    </row>
    <row r="39647" spans="7:12" x14ac:dyDescent="0.25">
      <c r="G39647"/>
      <c r="I39647"/>
      <c r="L39647"/>
    </row>
    <row r="39648" spans="7:12" x14ac:dyDescent="0.25">
      <c r="G39648"/>
      <c r="I39648"/>
      <c r="L39648"/>
    </row>
    <row r="39649" spans="7:12" x14ac:dyDescent="0.25">
      <c r="G39649"/>
      <c r="I39649"/>
      <c r="L39649"/>
    </row>
    <row r="39650" spans="7:12" x14ac:dyDescent="0.25">
      <c r="G39650"/>
      <c r="I39650"/>
      <c r="L39650"/>
    </row>
    <row r="39651" spans="7:12" x14ac:dyDescent="0.25">
      <c r="G39651"/>
      <c r="I39651"/>
      <c r="L39651"/>
    </row>
    <row r="39652" spans="7:12" x14ac:dyDescent="0.25">
      <c r="G39652"/>
      <c r="I39652"/>
      <c r="L39652"/>
    </row>
    <row r="39653" spans="7:12" x14ac:dyDescent="0.25">
      <c r="G39653"/>
      <c r="I39653"/>
      <c r="L39653"/>
    </row>
    <row r="39654" spans="7:12" x14ac:dyDescent="0.25">
      <c r="G39654"/>
      <c r="I39654"/>
      <c r="L39654"/>
    </row>
    <row r="39655" spans="7:12" x14ac:dyDescent="0.25">
      <c r="G39655"/>
      <c r="I39655"/>
      <c r="L39655"/>
    </row>
    <row r="39656" spans="7:12" x14ac:dyDescent="0.25">
      <c r="G39656"/>
      <c r="I39656"/>
      <c r="L39656"/>
    </row>
    <row r="39657" spans="7:12" x14ac:dyDescent="0.25">
      <c r="G39657"/>
      <c r="I39657"/>
      <c r="L39657"/>
    </row>
    <row r="39658" spans="7:12" x14ac:dyDescent="0.25">
      <c r="G39658"/>
      <c r="I39658"/>
      <c r="L39658"/>
    </row>
    <row r="39659" spans="7:12" x14ac:dyDescent="0.25">
      <c r="G39659"/>
      <c r="I39659"/>
      <c r="L39659"/>
    </row>
    <row r="39660" spans="7:12" x14ac:dyDescent="0.25">
      <c r="G39660"/>
      <c r="I39660"/>
      <c r="L39660"/>
    </row>
    <row r="39661" spans="7:12" x14ac:dyDescent="0.25">
      <c r="G39661"/>
      <c r="I39661"/>
      <c r="L39661"/>
    </row>
    <row r="39662" spans="7:12" x14ac:dyDescent="0.25">
      <c r="G39662"/>
      <c r="I39662"/>
      <c r="L39662"/>
    </row>
    <row r="39663" spans="7:12" x14ac:dyDescent="0.25">
      <c r="G39663"/>
      <c r="I39663"/>
      <c r="L39663"/>
    </row>
    <row r="39664" spans="7:12" x14ac:dyDescent="0.25">
      <c r="G39664"/>
      <c r="I39664"/>
      <c r="L39664"/>
    </row>
    <row r="39665" spans="7:12" x14ac:dyDescent="0.25">
      <c r="G39665"/>
      <c r="I39665"/>
      <c r="L39665"/>
    </row>
    <row r="39666" spans="7:12" x14ac:dyDescent="0.25">
      <c r="G39666"/>
      <c r="I39666"/>
      <c r="L39666"/>
    </row>
    <row r="39667" spans="7:12" x14ac:dyDescent="0.25">
      <c r="G39667"/>
      <c r="I39667"/>
      <c r="L39667"/>
    </row>
    <row r="39668" spans="7:12" x14ac:dyDescent="0.25">
      <c r="G39668"/>
      <c r="I39668"/>
      <c r="L39668"/>
    </row>
    <row r="39669" spans="7:12" x14ac:dyDescent="0.25">
      <c r="G39669"/>
      <c r="I39669"/>
      <c r="L39669"/>
    </row>
    <row r="39670" spans="7:12" x14ac:dyDescent="0.25">
      <c r="G39670"/>
      <c r="I39670"/>
      <c r="L39670"/>
    </row>
    <row r="39671" spans="7:12" x14ac:dyDescent="0.25">
      <c r="G39671"/>
      <c r="I39671"/>
      <c r="L39671"/>
    </row>
    <row r="39672" spans="7:12" x14ac:dyDescent="0.25">
      <c r="G39672"/>
      <c r="I39672"/>
      <c r="L39672"/>
    </row>
    <row r="39673" spans="7:12" x14ac:dyDescent="0.25">
      <c r="G39673"/>
      <c r="I39673"/>
      <c r="L39673"/>
    </row>
    <row r="39674" spans="7:12" x14ac:dyDescent="0.25">
      <c r="G39674"/>
      <c r="I39674"/>
      <c r="L39674"/>
    </row>
    <row r="39675" spans="7:12" x14ac:dyDescent="0.25">
      <c r="G39675"/>
      <c r="I39675"/>
      <c r="L39675"/>
    </row>
    <row r="39676" spans="7:12" x14ac:dyDescent="0.25">
      <c r="G39676"/>
      <c r="I39676"/>
      <c r="L39676"/>
    </row>
    <row r="39677" spans="7:12" x14ac:dyDescent="0.25">
      <c r="G39677"/>
      <c r="I39677"/>
      <c r="L39677"/>
    </row>
    <row r="39678" spans="7:12" x14ac:dyDescent="0.25">
      <c r="G39678"/>
      <c r="I39678"/>
      <c r="L39678"/>
    </row>
    <row r="39679" spans="7:12" x14ac:dyDescent="0.25">
      <c r="G39679"/>
      <c r="I39679"/>
      <c r="L39679"/>
    </row>
    <row r="39680" spans="7:12" x14ac:dyDescent="0.25">
      <c r="G39680"/>
      <c r="I39680"/>
      <c r="L39680"/>
    </row>
    <row r="39681" spans="7:12" x14ac:dyDescent="0.25">
      <c r="G39681"/>
      <c r="I39681"/>
      <c r="L39681"/>
    </row>
    <row r="39682" spans="7:12" x14ac:dyDescent="0.25">
      <c r="G39682"/>
      <c r="I39682"/>
      <c r="L39682"/>
    </row>
    <row r="39683" spans="7:12" x14ac:dyDescent="0.25">
      <c r="G39683"/>
      <c r="I39683"/>
      <c r="L39683"/>
    </row>
    <row r="39684" spans="7:12" x14ac:dyDescent="0.25">
      <c r="G39684"/>
      <c r="I39684"/>
      <c r="L39684"/>
    </row>
    <row r="39685" spans="7:12" x14ac:dyDescent="0.25">
      <c r="G39685"/>
      <c r="I39685"/>
      <c r="L39685"/>
    </row>
    <row r="39686" spans="7:12" x14ac:dyDescent="0.25">
      <c r="G39686"/>
      <c r="I39686"/>
      <c r="L39686"/>
    </row>
    <row r="39687" spans="7:12" x14ac:dyDescent="0.25">
      <c r="G39687"/>
      <c r="I39687"/>
      <c r="L39687"/>
    </row>
    <row r="39688" spans="7:12" x14ac:dyDescent="0.25">
      <c r="G39688"/>
      <c r="I39688"/>
      <c r="L39688"/>
    </row>
    <row r="39689" spans="7:12" x14ac:dyDescent="0.25">
      <c r="G39689"/>
      <c r="I39689"/>
      <c r="L39689"/>
    </row>
    <row r="39690" spans="7:12" x14ac:dyDescent="0.25">
      <c r="G39690"/>
      <c r="I39690"/>
      <c r="L39690"/>
    </row>
    <row r="39691" spans="7:12" x14ac:dyDescent="0.25">
      <c r="G39691"/>
      <c r="I39691"/>
      <c r="L39691"/>
    </row>
    <row r="39692" spans="7:12" x14ac:dyDescent="0.25">
      <c r="G39692"/>
      <c r="I39692"/>
      <c r="L39692"/>
    </row>
    <row r="39693" spans="7:12" x14ac:dyDescent="0.25">
      <c r="G39693"/>
      <c r="I39693"/>
      <c r="L39693"/>
    </row>
    <row r="39694" spans="7:12" x14ac:dyDescent="0.25">
      <c r="G39694"/>
      <c r="I39694"/>
      <c r="L39694"/>
    </row>
    <row r="39695" spans="7:12" x14ac:dyDescent="0.25">
      <c r="G39695"/>
      <c r="I39695"/>
      <c r="L39695"/>
    </row>
    <row r="39696" spans="7:12" x14ac:dyDescent="0.25">
      <c r="G39696"/>
      <c r="I39696"/>
      <c r="L39696"/>
    </row>
    <row r="39697" spans="7:12" x14ac:dyDescent="0.25">
      <c r="G39697"/>
      <c r="I39697"/>
      <c r="L39697"/>
    </row>
    <row r="39698" spans="7:12" x14ac:dyDescent="0.25">
      <c r="G39698"/>
      <c r="I39698"/>
      <c r="L39698"/>
    </row>
    <row r="39699" spans="7:12" x14ac:dyDescent="0.25">
      <c r="G39699"/>
      <c r="I39699"/>
      <c r="L39699"/>
    </row>
    <row r="39700" spans="7:12" x14ac:dyDescent="0.25">
      <c r="G39700"/>
      <c r="I39700"/>
      <c r="L39700"/>
    </row>
    <row r="39701" spans="7:12" x14ac:dyDescent="0.25">
      <c r="G39701"/>
      <c r="I39701"/>
      <c r="L39701"/>
    </row>
    <row r="39702" spans="7:12" x14ac:dyDescent="0.25">
      <c r="G39702"/>
      <c r="I39702"/>
      <c r="L39702"/>
    </row>
    <row r="39703" spans="7:12" x14ac:dyDescent="0.25">
      <c r="G39703"/>
      <c r="I39703"/>
      <c r="L39703"/>
    </row>
    <row r="39704" spans="7:12" x14ac:dyDescent="0.25">
      <c r="G39704"/>
      <c r="I39704"/>
      <c r="L39704"/>
    </row>
    <row r="39705" spans="7:12" x14ac:dyDescent="0.25">
      <c r="G39705"/>
      <c r="I39705"/>
      <c r="L39705"/>
    </row>
    <row r="39706" spans="7:12" x14ac:dyDescent="0.25">
      <c r="G39706"/>
      <c r="I39706"/>
      <c r="L39706"/>
    </row>
    <row r="39707" spans="7:12" x14ac:dyDescent="0.25">
      <c r="G39707"/>
      <c r="I39707"/>
      <c r="L39707"/>
    </row>
    <row r="39708" spans="7:12" x14ac:dyDescent="0.25">
      <c r="G39708"/>
      <c r="I39708"/>
      <c r="L39708"/>
    </row>
    <row r="39709" spans="7:12" x14ac:dyDescent="0.25">
      <c r="G39709"/>
      <c r="I39709"/>
      <c r="L39709"/>
    </row>
    <row r="39710" spans="7:12" x14ac:dyDescent="0.25">
      <c r="G39710"/>
      <c r="I39710"/>
      <c r="L39710"/>
    </row>
    <row r="39711" spans="7:12" x14ac:dyDescent="0.25">
      <c r="G39711"/>
      <c r="I39711"/>
      <c r="L39711"/>
    </row>
    <row r="39712" spans="7:12" x14ac:dyDescent="0.25">
      <c r="G39712"/>
      <c r="I39712"/>
      <c r="L39712"/>
    </row>
    <row r="39713" spans="7:12" x14ac:dyDescent="0.25">
      <c r="G39713"/>
      <c r="I39713"/>
      <c r="L39713"/>
    </row>
    <row r="39714" spans="7:12" x14ac:dyDescent="0.25">
      <c r="G39714"/>
      <c r="I39714"/>
      <c r="L39714"/>
    </row>
    <row r="39715" spans="7:12" x14ac:dyDescent="0.25">
      <c r="G39715"/>
      <c r="I39715"/>
      <c r="L39715"/>
    </row>
    <row r="39716" spans="7:12" x14ac:dyDescent="0.25">
      <c r="G39716"/>
      <c r="I39716"/>
      <c r="L39716"/>
    </row>
    <row r="39717" spans="7:12" x14ac:dyDescent="0.25">
      <c r="G39717"/>
      <c r="I39717"/>
      <c r="L39717"/>
    </row>
    <row r="39718" spans="7:12" x14ac:dyDescent="0.25">
      <c r="G39718"/>
      <c r="I39718"/>
      <c r="L39718"/>
    </row>
    <row r="39719" spans="7:12" x14ac:dyDescent="0.25">
      <c r="G39719"/>
      <c r="I39719"/>
      <c r="L39719"/>
    </row>
    <row r="39720" spans="7:12" x14ac:dyDescent="0.25">
      <c r="G39720"/>
      <c r="I39720"/>
      <c r="L39720"/>
    </row>
    <row r="39721" spans="7:12" x14ac:dyDescent="0.25">
      <c r="G39721"/>
      <c r="I39721"/>
      <c r="L39721"/>
    </row>
    <row r="39722" spans="7:12" x14ac:dyDescent="0.25">
      <c r="G39722"/>
      <c r="I39722"/>
      <c r="L39722"/>
    </row>
    <row r="39723" spans="7:12" x14ac:dyDescent="0.25">
      <c r="G39723"/>
      <c r="I39723"/>
      <c r="L39723"/>
    </row>
    <row r="39724" spans="7:12" x14ac:dyDescent="0.25">
      <c r="G39724"/>
      <c r="I39724"/>
      <c r="L39724"/>
    </row>
    <row r="39725" spans="7:12" x14ac:dyDescent="0.25">
      <c r="G39725"/>
      <c r="I39725"/>
      <c r="L39725"/>
    </row>
    <row r="39726" spans="7:12" x14ac:dyDescent="0.25">
      <c r="G39726"/>
      <c r="I39726"/>
      <c r="L39726"/>
    </row>
    <row r="39727" spans="7:12" x14ac:dyDescent="0.25">
      <c r="G39727"/>
      <c r="I39727"/>
      <c r="L39727"/>
    </row>
    <row r="39728" spans="7:12" x14ac:dyDescent="0.25">
      <c r="G39728"/>
      <c r="I39728"/>
      <c r="L39728"/>
    </row>
    <row r="39729" spans="7:12" x14ac:dyDescent="0.25">
      <c r="G39729"/>
      <c r="I39729"/>
      <c r="L39729"/>
    </row>
    <row r="39730" spans="7:12" x14ac:dyDescent="0.25">
      <c r="G39730"/>
      <c r="I39730"/>
      <c r="L39730"/>
    </row>
    <row r="39731" spans="7:12" x14ac:dyDescent="0.25">
      <c r="G39731"/>
      <c r="I39731"/>
      <c r="L39731"/>
    </row>
    <row r="39732" spans="7:12" x14ac:dyDescent="0.25">
      <c r="G39732"/>
      <c r="I39732"/>
      <c r="L39732"/>
    </row>
    <row r="39733" spans="7:12" x14ac:dyDescent="0.25">
      <c r="G39733"/>
      <c r="I39733"/>
      <c r="L39733"/>
    </row>
    <row r="39734" spans="7:12" x14ac:dyDescent="0.25">
      <c r="G39734"/>
      <c r="I39734"/>
      <c r="L39734"/>
    </row>
    <row r="39735" spans="7:12" x14ac:dyDescent="0.25">
      <c r="G39735"/>
      <c r="I39735"/>
      <c r="L39735"/>
    </row>
    <row r="39736" spans="7:12" x14ac:dyDescent="0.25">
      <c r="G39736"/>
      <c r="I39736"/>
      <c r="L39736"/>
    </row>
    <row r="39737" spans="7:12" x14ac:dyDescent="0.25">
      <c r="G39737"/>
      <c r="I39737"/>
      <c r="L39737"/>
    </row>
    <row r="39738" spans="7:12" x14ac:dyDescent="0.25">
      <c r="G39738"/>
      <c r="I39738"/>
      <c r="L39738"/>
    </row>
    <row r="39739" spans="7:12" x14ac:dyDescent="0.25">
      <c r="G39739"/>
      <c r="I39739"/>
      <c r="L39739"/>
    </row>
    <row r="39740" spans="7:12" x14ac:dyDescent="0.25">
      <c r="G39740"/>
      <c r="I39740"/>
      <c r="L39740"/>
    </row>
    <row r="39741" spans="7:12" x14ac:dyDescent="0.25">
      <c r="G39741"/>
      <c r="I39741"/>
      <c r="L39741"/>
    </row>
    <row r="39742" spans="7:12" x14ac:dyDescent="0.25">
      <c r="G39742"/>
      <c r="I39742"/>
      <c r="L39742"/>
    </row>
    <row r="39743" spans="7:12" x14ac:dyDescent="0.25">
      <c r="G39743"/>
      <c r="I39743"/>
      <c r="L39743"/>
    </row>
    <row r="39744" spans="7:12" x14ac:dyDescent="0.25">
      <c r="G39744"/>
      <c r="I39744"/>
      <c r="L39744"/>
    </row>
    <row r="39745" spans="7:12" x14ac:dyDescent="0.25">
      <c r="G39745"/>
      <c r="I39745"/>
      <c r="L39745"/>
    </row>
    <row r="39746" spans="7:12" x14ac:dyDescent="0.25">
      <c r="G39746"/>
      <c r="I39746"/>
      <c r="L39746"/>
    </row>
    <row r="39747" spans="7:12" x14ac:dyDescent="0.25">
      <c r="G39747"/>
      <c r="I39747"/>
      <c r="L39747"/>
    </row>
    <row r="39748" spans="7:12" x14ac:dyDescent="0.25">
      <c r="G39748"/>
      <c r="I39748"/>
      <c r="L39748"/>
    </row>
    <row r="39749" spans="7:12" x14ac:dyDescent="0.25">
      <c r="G39749"/>
      <c r="I39749"/>
      <c r="L39749"/>
    </row>
    <row r="39750" spans="7:12" x14ac:dyDescent="0.25">
      <c r="G39750"/>
      <c r="I39750"/>
      <c r="L39750"/>
    </row>
    <row r="39751" spans="7:12" x14ac:dyDescent="0.25">
      <c r="G39751"/>
      <c r="I39751"/>
      <c r="L39751"/>
    </row>
    <row r="39752" spans="7:12" x14ac:dyDescent="0.25">
      <c r="G39752"/>
      <c r="I39752"/>
      <c r="L39752"/>
    </row>
    <row r="39753" spans="7:12" x14ac:dyDescent="0.25">
      <c r="G39753"/>
      <c r="I39753"/>
      <c r="L39753"/>
    </row>
    <row r="39754" spans="7:12" x14ac:dyDescent="0.25">
      <c r="G39754"/>
      <c r="I39754"/>
      <c r="L39754"/>
    </row>
    <row r="39755" spans="7:12" x14ac:dyDescent="0.25">
      <c r="G39755"/>
      <c r="I39755"/>
      <c r="L39755"/>
    </row>
    <row r="39756" spans="7:12" x14ac:dyDescent="0.25">
      <c r="G39756"/>
      <c r="I39756"/>
      <c r="L39756"/>
    </row>
    <row r="39757" spans="7:12" x14ac:dyDescent="0.25">
      <c r="G39757"/>
      <c r="I39757"/>
      <c r="L39757"/>
    </row>
    <row r="39758" spans="7:12" x14ac:dyDescent="0.25">
      <c r="G39758"/>
      <c r="I39758"/>
      <c r="L39758"/>
    </row>
    <row r="39759" spans="7:12" x14ac:dyDescent="0.25">
      <c r="G39759"/>
      <c r="I39759"/>
      <c r="L39759"/>
    </row>
    <row r="39760" spans="7:12" x14ac:dyDescent="0.25">
      <c r="G39760"/>
      <c r="I39760"/>
      <c r="L39760"/>
    </row>
    <row r="39761" spans="7:12" x14ac:dyDescent="0.25">
      <c r="G39761"/>
      <c r="I39761"/>
      <c r="L39761"/>
    </row>
    <row r="39762" spans="7:12" x14ac:dyDescent="0.25">
      <c r="G39762"/>
      <c r="I39762"/>
      <c r="L39762"/>
    </row>
    <row r="39763" spans="7:12" x14ac:dyDescent="0.25">
      <c r="G39763"/>
      <c r="I39763"/>
      <c r="L39763"/>
    </row>
    <row r="39764" spans="7:12" x14ac:dyDescent="0.25">
      <c r="G39764"/>
      <c r="I39764"/>
      <c r="L39764"/>
    </row>
    <row r="39765" spans="7:12" x14ac:dyDescent="0.25">
      <c r="G39765"/>
      <c r="I39765"/>
      <c r="L39765"/>
    </row>
    <row r="39766" spans="7:12" x14ac:dyDescent="0.25">
      <c r="G39766"/>
      <c r="I39766"/>
      <c r="L39766"/>
    </row>
    <row r="39767" spans="7:12" x14ac:dyDescent="0.25">
      <c r="G39767"/>
      <c r="I39767"/>
      <c r="L39767"/>
    </row>
    <row r="39768" spans="7:12" x14ac:dyDescent="0.25">
      <c r="G39768"/>
      <c r="I39768"/>
      <c r="L39768"/>
    </row>
    <row r="39769" spans="7:12" x14ac:dyDescent="0.25">
      <c r="G39769"/>
      <c r="I39769"/>
      <c r="L39769"/>
    </row>
    <row r="39770" spans="7:12" x14ac:dyDescent="0.25">
      <c r="G39770"/>
      <c r="I39770"/>
      <c r="L39770"/>
    </row>
    <row r="39771" spans="7:12" x14ac:dyDescent="0.25">
      <c r="G39771"/>
      <c r="I39771"/>
      <c r="L39771"/>
    </row>
    <row r="39772" spans="7:12" x14ac:dyDescent="0.25">
      <c r="G39772"/>
      <c r="I39772"/>
      <c r="L39772"/>
    </row>
    <row r="39773" spans="7:12" x14ac:dyDescent="0.25">
      <c r="G39773"/>
      <c r="I39773"/>
      <c r="L39773"/>
    </row>
    <row r="39774" spans="7:12" x14ac:dyDescent="0.25">
      <c r="G39774"/>
      <c r="I39774"/>
      <c r="L39774"/>
    </row>
    <row r="39775" spans="7:12" x14ac:dyDescent="0.25">
      <c r="G39775"/>
      <c r="I39775"/>
      <c r="L39775"/>
    </row>
    <row r="39776" spans="7:12" x14ac:dyDescent="0.25">
      <c r="G39776"/>
      <c r="I39776"/>
      <c r="L39776"/>
    </row>
    <row r="39777" spans="7:12" x14ac:dyDescent="0.25">
      <c r="G39777"/>
      <c r="I39777"/>
      <c r="L39777"/>
    </row>
    <row r="39778" spans="7:12" x14ac:dyDescent="0.25">
      <c r="G39778"/>
      <c r="I39778"/>
      <c r="L39778"/>
    </row>
    <row r="39779" spans="7:12" x14ac:dyDescent="0.25">
      <c r="G39779"/>
      <c r="I39779"/>
      <c r="L39779"/>
    </row>
    <row r="39780" spans="7:12" x14ac:dyDescent="0.25">
      <c r="G39780"/>
      <c r="I39780"/>
      <c r="L39780"/>
    </row>
    <row r="39781" spans="7:12" x14ac:dyDescent="0.25">
      <c r="G39781"/>
      <c r="I39781"/>
      <c r="L39781"/>
    </row>
    <row r="39782" spans="7:12" x14ac:dyDescent="0.25">
      <c r="G39782"/>
      <c r="I39782"/>
      <c r="L39782"/>
    </row>
    <row r="39783" spans="7:12" x14ac:dyDescent="0.25">
      <c r="G39783"/>
      <c r="I39783"/>
      <c r="L39783"/>
    </row>
    <row r="39784" spans="7:12" x14ac:dyDescent="0.25">
      <c r="G39784"/>
      <c r="I39784"/>
      <c r="L39784"/>
    </row>
    <row r="39785" spans="7:12" x14ac:dyDescent="0.25">
      <c r="G39785"/>
      <c r="I39785"/>
      <c r="L39785"/>
    </row>
    <row r="39786" spans="7:12" x14ac:dyDescent="0.25">
      <c r="G39786"/>
      <c r="I39786"/>
      <c r="L39786"/>
    </row>
    <row r="39787" spans="7:12" x14ac:dyDescent="0.25">
      <c r="G39787"/>
      <c r="I39787"/>
      <c r="L39787"/>
    </row>
    <row r="39788" spans="7:12" x14ac:dyDescent="0.25">
      <c r="G39788"/>
      <c r="I39788"/>
      <c r="L39788"/>
    </row>
    <row r="39789" spans="7:12" x14ac:dyDescent="0.25">
      <c r="G39789"/>
      <c r="I39789"/>
      <c r="L39789"/>
    </row>
    <row r="39790" spans="7:12" x14ac:dyDescent="0.25">
      <c r="G39790"/>
      <c r="I39790"/>
      <c r="L39790"/>
    </row>
    <row r="39791" spans="7:12" x14ac:dyDescent="0.25">
      <c r="G39791"/>
      <c r="I39791"/>
      <c r="L39791"/>
    </row>
    <row r="39792" spans="7:12" x14ac:dyDescent="0.25">
      <c r="G39792"/>
      <c r="I39792"/>
      <c r="L39792"/>
    </row>
    <row r="39793" spans="7:12" x14ac:dyDescent="0.25">
      <c r="G39793"/>
      <c r="I39793"/>
      <c r="L39793"/>
    </row>
    <row r="39794" spans="7:12" x14ac:dyDescent="0.25">
      <c r="G39794"/>
      <c r="I39794"/>
      <c r="L39794"/>
    </row>
    <row r="39795" spans="7:12" x14ac:dyDescent="0.25">
      <c r="G39795"/>
      <c r="I39795"/>
      <c r="L39795"/>
    </row>
    <row r="39796" spans="7:12" x14ac:dyDescent="0.25">
      <c r="G39796"/>
      <c r="I39796"/>
      <c r="L39796"/>
    </row>
    <row r="39797" spans="7:12" x14ac:dyDescent="0.25">
      <c r="G39797"/>
      <c r="I39797"/>
      <c r="L39797"/>
    </row>
    <row r="39798" spans="7:12" x14ac:dyDescent="0.25">
      <c r="G39798"/>
      <c r="I39798"/>
      <c r="L39798"/>
    </row>
    <row r="39799" spans="7:12" x14ac:dyDescent="0.25">
      <c r="G39799"/>
      <c r="I39799"/>
      <c r="L39799"/>
    </row>
    <row r="39800" spans="7:12" x14ac:dyDescent="0.25">
      <c r="G39800"/>
      <c r="I39800"/>
      <c r="L39800"/>
    </row>
    <row r="39801" spans="7:12" x14ac:dyDescent="0.25">
      <c r="G39801"/>
      <c r="I39801"/>
      <c r="L39801"/>
    </row>
    <row r="39802" spans="7:12" x14ac:dyDescent="0.25">
      <c r="G39802"/>
      <c r="I39802"/>
      <c r="L39802"/>
    </row>
    <row r="39803" spans="7:12" x14ac:dyDescent="0.25">
      <c r="G39803"/>
      <c r="I39803"/>
      <c r="L39803"/>
    </row>
    <row r="39804" spans="7:12" x14ac:dyDescent="0.25">
      <c r="G39804"/>
      <c r="I39804"/>
      <c r="L39804"/>
    </row>
    <row r="39805" spans="7:12" x14ac:dyDescent="0.25">
      <c r="G39805"/>
      <c r="I39805"/>
      <c r="L39805"/>
    </row>
    <row r="39806" spans="7:12" x14ac:dyDescent="0.25">
      <c r="G39806"/>
      <c r="I39806"/>
      <c r="L39806"/>
    </row>
    <row r="39807" spans="7:12" x14ac:dyDescent="0.25">
      <c r="G39807"/>
      <c r="I39807"/>
      <c r="L39807"/>
    </row>
    <row r="39808" spans="7:12" x14ac:dyDescent="0.25">
      <c r="G39808"/>
      <c r="I39808"/>
      <c r="L39808"/>
    </row>
    <row r="39809" spans="7:12" x14ac:dyDescent="0.25">
      <c r="G39809"/>
      <c r="I39809"/>
      <c r="L39809"/>
    </row>
    <row r="39810" spans="7:12" x14ac:dyDescent="0.25">
      <c r="G39810"/>
      <c r="I39810"/>
      <c r="L39810"/>
    </row>
    <row r="39811" spans="7:12" x14ac:dyDescent="0.25">
      <c r="G39811"/>
      <c r="I39811"/>
      <c r="L39811"/>
    </row>
    <row r="39812" spans="7:12" x14ac:dyDescent="0.25">
      <c r="G39812"/>
      <c r="I39812"/>
      <c r="L39812"/>
    </row>
    <row r="39813" spans="7:12" x14ac:dyDescent="0.25">
      <c r="G39813"/>
      <c r="I39813"/>
      <c r="L39813"/>
    </row>
    <row r="39814" spans="7:12" x14ac:dyDescent="0.25">
      <c r="G39814"/>
      <c r="I39814"/>
      <c r="L39814"/>
    </row>
    <row r="39815" spans="7:12" x14ac:dyDescent="0.25">
      <c r="G39815"/>
      <c r="I39815"/>
      <c r="L39815"/>
    </row>
    <row r="39816" spans="7:12" x14ac:dyDescent="0.25">
      <c r="G39816"/>
      <c r="I39816"/>
      <c r="L39816"/>
    </row>
    <row r="39817" spans="7:12" x14ac:dyDescent="0.25">
      <c r="G39817"/>
      <c r="I39817"/>
      <c r="L39817"/>
    </row>
    <row r="39818" spans="7:12" x14ac:dyDescent="0.25">
      <c r="G39818"/>
      <c r="I39818"/>
      <c r="L39818"/>
    </row>
    <row r="39819" spans="7:12" x14ac:dyDescent="0.25">
      <c r="G39819"/>
      <c r="I39819"/>
      <c r="L39819"/>
    </row>
    <row r="39820" spans="7:12" x14ac:dyDescent="0.25">
      <c r="G39820"/>
      <c r="I39820"/>
      <c r="L39820"/>
    </row>
    <row r="39821" spans="7:12" x14ac:dyDescent="0.25">
      <c r="G39821"/>
      <c r="I39821"/>
      <c r="L39821"/>
    </row>
    <row r="39822" spans="7:12" x14ac:dyDescent="0.25">
      <c r="G39822"/>
      <c r="I39822"/>
      <c r="L39822"/>
    </row>
    <row r="39823" spans="7:12" x14ac:dyDescent="0.25">
      <c r="G39823"/>
      <c r="I39823"/>
      <c r="L39823"/>
    </row>
    <row r="39824" spans="7:12" x14ac:dyDescent="0.25">
      <c r="G39824"/>
      <c r="I39824"/>
      <c r="L39824"/>
    </row>
    <row r="39825" spans="7:12" x14ac:dyDescent="0.25">
      <c r="G39825"/>
      <c r="I39825"/>
      <c r="L39825"/>
    </row>
    <row r="39826" spans="7:12" x14ac:dyDescent="0.25">
      <c r="G39826"/>
      <c r="I39826"/>
      <c r="L39826"/>
    </row>
    <row r="39827" spans="7:12" x14ac:dyDescent="0.25">
      <c r="G39827"/>
      <c r="I39827"/>
      <c r="L39827"/>
    </row>
    <row r="39828" spans="7:12" x14ac:dyDescent="0.25">
      <c r="G39828"/>
      <c r="I39828"/>
      <c r="L39828"/>
    </row>
    <row r="39829" spans="7:12" x14ac:dyDescent="0.25">
      <c r="G39829"/>
      <c r="I39829"/>
      <c r="L39829"/>
    </row>
    <row r="39830" spans="7:12" x14ac:dyDescent="0.25">
      <c r="G39830"/>
      <c r="I39830"/>
      <c r="L39830"/>
    </row>
    <row r="39831" spans="7:12" x14ac:dyDescent="0.25">
      <c r="G39831"/>
      <c r="I39831"/>
      <c r="L39831"/>
    </row>
    <row r="39832" spans="7:12" x14ac:dyDescent="0.25">
      <c r="G39832"/>
      <c r="I39832"/>
      <c r="L39832"/>
    </row>
    <row r="39833" spans="7:12" x14ac:dyDescent="0.25">
      <c r="G39833"/>
      <c r="I39833"/>
      <c r="L39833"/>
    </row>
    <row r="39834" spans="7:12" x14ac:dyDescent="0.25">
      <c r="G39834"/>
      <c r="I39834"/>
      <c r="L39834"/>
    </row>
    <row r="39835" spans="7:12" x14ac:dyDescent="0.25">
      <c r="G39835"/>
      <c r="I39835"/>
      <c r="L39835"/>
    </row>
    <row r="39836" spans="7:12" x14ac:dyDescent="0.25">
      <c r="G39836"/>
      <c r="I39836"/>
      <c r="L39836"/>
    </row>
    <row r="39837" spans="7:12" x14ac:dyDescent="0.25">
      <c r="G39837"/>
      <c r="I39837"/>
      <c r="L39837"/>
    </row>
    <row r="39838" spans="7:12" x14ac:dyDescent="0.25">
      <c r="G39838"/>
      <c r="I39838"/>
      <c r="L39838"/>
    </row>
    <row r="39839" spans="7:12" x14ac:dyDescent="0.25">
      <c r="G39839"/>
      <c r="I39839"/>
      <c r="L39839"/>
    </row>
    <row r="39840" spans="7:12" x14ac:dyDescent="0.25">
      <c r="G39840"/>
      <c r="I39840"/>
      <c r="L39840"/>
    </row>
    <row r="39841" spans="7:12" x14ac:dyDescent="0.25">
      <c r="G39841"/>
      <c r="I39841"/>
      <c r="L39841"/>
    </row>
    <row r="39842" spans="7:12" x14ac:dyDescent="0.25">
      <c r="G39842"/>
      <c r="I39842"/>
      <c r="L39842"/>
    </row>
    <row r="39843" spans="7:12" x14ac:dyDescent="0.25">
      <c r="G39843"/>
      <c r="I39843"/>
      <c r="L39843"/>
    </row>
    <row r="39844" spans="7:12" x14ac:dyDescent="0.25">
      <c r="G39844"/>
      <c r="I39844"/>
      <c r="L39844"/>
    </row>
    <row r="39845" spans="7:12" x14ac:dyDescent="0.25">
      <c r="G39845"/>
      <c r="I39845"/>
      <c r="L39845"/>
    </row>
    <row r="39846" spans="7:12" x14ac:dyDescent="0.25">
      <c r="G39846"/>
      <c r="I39846"/>
      <c r="L39846"/>
    </row>
    <row r="39847" spans="7:12" x14ac:dyDescent="0.25">
      <c r="G39847"/>
      <c r="I39847"/>
      <c r="L39847"/>
    </row>
    <row r="39848" spans="7:12" x14ac:dyDescent="0.25">
      <c r="G39848"/>
      <c r="I39848"/>
      <c r="L39848"/>
    </row>
    <row r="39849" spans="7:12" x14ac:dyDescent="0.25">
      <c r="G39849"/>
      <c r="I39849"/>
      <c r="L39849"/>
    </row>
    <row r="39850" spans="7:12" x14ac:dyDescent="0.25">
      <c r="G39850"/>
      <c r="I39850"/>
      <c r="L39850"/>
    </row>
    <row r="39851" spans="7:12" x14ac:dyDescent="0.25">
      <c r="G39851"/>
      <c r="I39851"/>
      <c r="L39851"/>
    </row>
    <row r="39852" spans="7:12" x14ac:dyDescent="0.25">
      <c r="G39852"/>
      <c r="I39852"/>
      <c r="L39852"/>
    </row>
    <row r="39853" spans="7:12" x14ac:dyDescent="0.25">
      <c r="G39853"/>
      <c r="I39853"/>
      <c r="L39853"/>
    </row>
    <row r="39854" spans="7:12" x14ac:dyDescent="0.25">
      <c r="G39854"/>
      <c r="I39854"/>
      <c r="L39854"/>
    </row>
    <row r="39855" spans="7:12" x14ac:dyDescent="0.25">
      <c r="G39855"/>
      <c r="I39855"/>
      <c r="L39855"/>
    </row>
    <row r="39856" spans="7:12" x14ac:dyDescent="0.25">
      <c r="G39856"/>
      <c r="I39856"/>
      <c r="L39856"/>
    </row>
    <row r="39857" spans="7:12" x14ac:dyDescent="0.25">
      <c r="G39857"/>
      <c r="I39857"/>
      <c r="L39857"/>
    </row>
    <row r="39858" spans="7:12" x14ac:dyDescent="0.25">
      <c r="G39858"/>
      <c r="I39858"/>
      <c r="L39858"/>
    </row>
    <row r="39859" spans="7:12" x14ac:dyDescent="0.25">
      <c r="G39859"/>
      <c r="I39859"/>
      <c r="L39859"/>
    </row>
    <row r="39860" spans="7:12" x14ac:dyDescent="0.25">
      <c r="G39860"/>
      <c r="I39860"/>
      <c r="L39860"/>
    </row>
    <row r="39861" spans="7:12" x14ac:dyDescent="0.25">
      <c r="G39861"/>
      <c r="I39861"/>
      <c r="L39861"/>
    </row>
    <row r="39862" spans="7:12" x14ac:dyDescent="0.25">
      <c r="G39862"/>
      <c r="I39862"/>
      <c r="L39862"/>
    </row>
    <row r="39863" spans="7:12" x14ac:dyDescent="0.25">
      <c r="G39863"/>
      <c r="I39863"/>
      <c r="L39863"/>
    </row>
    <row r="39864" spans="7:12" x14ac:dyDescent="0.25">
      <c r="G39864"/>
      <c r="I39864"/>
      <c r="L39864"/>
    </row>
    <row r="39865" spans="7:12" x14ac:dyDescent="0.25">
      <c r="G39865"/>
      <c r="I39865"/>
      <c r="L39865"/>
    </row>
    <row r="39866" spans="7:12" x14ac:dyDescent="0.25">
      <c r="G39866"/>
      <c r="I39866"/>
      <c r="L39866"/>
    </row>
    <row r="39867" spans="7:12" x14ac:dyDescent="0.25">
      <c r="G39867"/>
      <c r="I39867"/>
      <c r="L39867"/>
    </row>
    <row r="39868" spans="7:12" x14ac:dyDescent="0.25">
      <c r="G39868"/>
      <c r="I39868"/>
      <c r="L39868"/>
    </row>
    <row r="39869" spans="7:12" x14ac:dyDescent="0.25">
      <c r="G39869"/>
      <c r="I39869"/>
      <c r="L39869"/>
    </row>
    <row r="39870" spans="7:12" x14ac:dyDescent="0.25">
      <c r="G39870"/>
      <c r="I39870"/>
      <c r="L39870"/>
    </row>
    <row r="39871" spans="7:12" x14ac:dyDescent="0.25">
      <c r="G39871"/>
      <c r="I39871"/>
      <c r="L39871"/>
    </row>
    <row r="39872" spans="7:12" x14ac:dyDescent="0.25">
      <c r="G39872"/>
      <c r="I39872"/>
      <c r="L39872"/>
    </row>
    <row r="39873" spans="7:12" x14ac:dyDescent="0.25">
      <c r="G39873"/>
      <c r="I39873"/>
      <c r="L39873"/>
    </row>
    <row r="39874" spans="7:12" x14ac:dyDescent="0.25">
      <c r="G39874"/>
      <c r="I39874"/>
      <c r="L39874"/>
    </row>
    <row r="39875" spans="7:12" x14ac:dyDescent="0.25">
      <c r="G39875"/>
      <c r="I39875"/>
      <c r="L39875"/>
    </row>
    <row r="39876" spans="7:12" x14ac:dyDescent="0.25">
      <c r="G39876"/>
      <c r="I39876"/>
      <c r="L39876"/>
    </row>
    <row r="39877" spans="7:12" x14ac:dyDescent="0.25">
      <c r="G39877"/>
      <c r="I39877"/>
      <c r="L39877"/>
    </row>
    <row r="39878" spans="7:12" x14ac:dyDescent="0.25">
      <c r="G39878"/>
      <c r="I39878"/>
      <c r="L39878"/>
    </row>
    <row r="39879" spans="7:12" x14ac:dyDescent="0.25">
      <c r="G39879"/>
      <c r="I39879"/>
      <c r="L39879"/>
    </row>
    <row r="39880" spans="7:12" x14ac:dyDescent="0.25">
      <c r="G39880"/>
      <c r="I39880"/>
      <c r="L39880"/>
    </row>
    <row r="39881" spans="7:12" x14ac:dyDescent="0.25">
      <c r="G39881"/>
      <c r="I39881"/>
      <c r="L39881"/>
    </row>
    <row r="39882" spans="7:12" x14ac:dyDescent="0.25">
      <c r="G39882"/>
      <c r="I39882"/>
      <c r="L39882"/>
    </row>
    <row r="39883" spans="7:12" x14ac:dyDescent="0.25">
      <c r="G39883"/>
      <c r="I39883"/>
      <c r="L39883"/>
    </row>
    <row r="39884" spans="7:12" x14ac:dyDescent="0.25">
      <c r="G39884"/>
      <c r="I39884"/>
      <c r="L39884"/>
    </row>
    <row r="39885" spans="7:12" x14ac:dyDescent="0.25">
      <c r="G39885"/>
      <c r="I39885"/>
      <c r="L39885"/>
    </row>
    <row r="39886" spans="7:12" x14ac:dyDescent="0.25">
      <c r="G39886"/>
      <c r="I39886"/>
      <c r="L39886"/>
    </row>
    <row r="39887" spans="7:12" x14ac:dyDescent="0.25">
      <c r="G39887"/>
      <c r="I39887"/>
      <c r="L39887"/>
    </row>
    <row r="39888" spans="7:12" x14ac:dyDescent="0.25">
      <c r="G39888"/>
      <c r="I39888"/>
      <c r="L39888"/>
    </row>
    <row r="39889" spans="7:12" x14ac:dyDescent="0.25">
      <c r="G39889"/>
      <c r="I39889"/>
      <c r="L39889"/>
    </row>
    <row r="39890" spans="7:12" x14ac:dyDescent="0.25">
      <c r="G39890"/>
      <c r="I39890"/>
      <c r="L39890"/>
    </row>
    <row r="39891" spans="7:12" x14ac:dyDescent="0.25">
      <c r="G39891"/>
      <c r="I39891"/>
      <c r="L39891"/>
    </row>
    <row r="39892" spans="7:12" x14ac:dyDescent="0.25">
      <c r="G39892"/>
      <c r="I39892"/>
      <c r="L39892"/>
    </row>
    <row r="39893" spans="7:12" x14ac:dyDescent="0.25">
      <c r="G39893"/>
      <c r="I39893"/>
      <c r="L39893"/>
    </row>
    <row r="39894" spans="7:12" x14ac:dyDescent="0.25">
      <c r="G39894"/>
      <c r="I39894"/>
      <c r="L39894"/>
    </row>
    <row r="39895" spans="7:12" x14ac:dyDescent="0.25">
      <c r="G39895"/>
      <c r="I39895"/>
      <c r="L39895"/>
    </row>
    <row r="39896" spans="7:12" x14ac:dyDescent="0.25">
      <c r="G39896"/>
      <c r="I39896"/>
      <c r="L39896"/>
    </row>
    <row r="39897" spans="7:12" x14ac:dyDescent="0.25">
      <c r="G39897"/>
      <c r="I39897"/>
      <c r="L39897"/>
    </row>
    <row r="39898" spans="7:12" x14ac:dyDescent="0.25">
      <c r="G39898"/>
      <c r="I39898"/>
      <c r="L39898"/>
    </row>
    <row r="39899" spans="7:12" x14ac:dyDescent="0.25">
      <c r="G39899"/>
      <c r="I39899"/>
      <c r="L39899"/>
    </row>
    <row r="39900" spans="7:12" x14ac:dyDescent="0.25">
      <c r="G39900"/>
      <c r="I39900"/>
      <c r="L39900"/>
    </row>
    <row r="39901" spans="7:12" x14ac:dyDescent="0.25">
      <c r="G39901"/>
      <c r="I39901"/>
      <c r="L39901"/>
    </row>
    <row r="39902" spans="7:12" x14ac:dyDescent="0.25">
      <c r="G39902"/>
      <c r="I39902"/>
      <c r="L39902"/>
    </row>
    <row r="39903" spans="7:12" x14ac:dyDescent="0.25">
      <c r="G39903"/>
      <c r="I39903"/>
      <c r="L39903"/>
    </row>
    <row r="39904" spans="7:12" x14ac:dyDescent="0.25">
      <c r="G39904"/>
      <c r="I39904"/>
      <c r="L39904"/>
    </row>
    <row r="39905" spans="7:12" x14ac:dyDescent="0.25">
      <c r="G39905"/>
      <c r="I39905"/>
      <c r="L39905"/>
    </row>
    <row r="39906" spans="7:12" x14ac:dyDescent="0.25">
      <c r="G39906"/>
      <c r="I39906"/>
      <c r="L39906"/>
    </row>
    <row r="39907" spans="7:12" x14ac:dyDescent="0.25">
      <c r="G39907"/>
      <c r="I39907"/>
      <c r="L39907"/>
    </row>
    <row r="39908" spans="7:12" x14ac:dyDescent="0.25">
      <c r="G39908"/>
      <c r="I39908"/>
      <c r="L39908"/>
    </row>
    <row r="39909" spans="7:12" x14ac:dyDescent="0.25">
      <c r="G39909"/>
      <c r="I39909"/>
      <c r="L39909"/>
    </row>
    <row r="39910" spans="7:12" x14ac:dyDescent="0.25">
      <c r="G39910"/>
      <c r="I39910"/>
      <c r="L39910"/>
    </row>
    <row r="39911" spans="7:12" x14ac:dyDescent="0.25">
      <c r="G39911"/>
      <c r="I39911"/>
      <c r="L39911"/>
    </row>
    <row r="39912" spans="7:12" x14ac:dyDescent="0.25">
      <c r="G39912"/>
      <c r="I39912"/>
      <c r="L39912"/>
    </row>
    <row r="39913" spans="7:12" x14ac:dyDescent="0.25">
      <c r="G39913"/>
      <c r="I39913"/>
      <c r="L39913"/>
    </row>
    <row r="39914" spans="7:12" x14ac:dyDescent="0.25">
      <c r="G39914"/>
      <c r="I39914"/>
      <c r="L39914"/>
    </row>
    <row r="39915" spans="7:12" x14ac:dyDescent="0.25">
      <c r="G39915"/>
      <c r="I39915"/>
      <c r="L39915"/>
    </row>
    <row r="39916" spans="7:12" x14ac:dyDescent="0.25">
      <c r="G39916"/>
      <c r="I39916"/>
      <c r="L39916"/>
    </row>
    <row r="39917" spans="7:12" x14ac:dyDescent="0.25">
      <c r="G39917"/>
      <c r="I39917"/>
      <c r="L39917"/>
    </row>
    <row r="39918" spans="7:12" x14ac:dyDescent="0.25">
      <c r="G39918"/>
      <c r="I39918"/>
      <c r="L39918"/>
    </row>
    <row r="39919" spans="7:12" x14ac:dyDescent="0.25">
      <c r="G39919"/>
      <c r="I39919"/>
      <c r="L39919"/>
    </row>
    <row r="39920" spans="7:12" x14ac:dyDescent="0.25">
      <c r="G39920"/>
      <c r="I39920"/>
      <c r="L39920"/>
    </row>
    <row r="39921" spans="7:12" x14ac:dyDescent="0.25">
      <c r="G39921"/>
      <c r="I39921"/>
      <c r="L39921"/>
    </row>
    <row r="39922" spans="7:12" x14ac:dyDescent="0.25">
      <c r="G39922"/>
      <c r="I39922"/>
      <c r="L39922"/>
    </row>
    <row r="39923" spans="7:12" x14ac:dyDescent="0.25">
      <c r="G39923"/>
      <c r="I39923"/>
      <c r="L39923"/>
    </row>
    <row r="39924" spans="7:12" x14ac:dyDescent="0.25">
      <c r="G39924"/>
      <c r="I39924"/>
      <c r="L39924"/>
    </row>
    <row r="39925" spans="7:12" x14ac:dyDescent="0.25">
      <c r="G39925"/>
      <c r="I39925"/>
      <c r="L39925"/>
    </row>
    <row r="39926" spans="7:12" x14ac:dyDescent="0.25">
      <c r="G39926"/>
      <c r="I39926"/>
      <c r="L39926"/>
    </row>
    <row r="39927" spans="7:12" x14ac:dyDescent="0.25">
      <c r="G39927"/>
      <c r="I39927"/>
      <c r="L39927"/>
    </row>
    <row r="39928" spans="7:12" x14ac:dyDescent="0.25">
      <c r="G39928"/>
      <c r="I39928"/>
      <c r="L39928"/>
    </row>
    <row r="39929" spans="7:12" x14ac:dyDescent="0.25">
      <c r="G39929"/>
      <c r="I39929"/>
      <c r="L39929"/>
    </row>
    <row r="39930" spans="7:12" x14ac:dyDescent="0.25">
      <c r="G39930"/>
      <c r="I39930"/>
      <c r="L39930"/>
    </row>
    <row r="39931" spans="7:12" x14ac:dyDescent="0.25">
      <c r="G39931"/>
      <c r="I39931"/>
      <c r="L39931"/>
    </row>
    <row r="39932" spans="7:12" x14ac:dyDescent="0.25">
      <c r="G39932"/>
      <c r="I39932"/>
      <c r="L39932"/>
    </row>
    <row r="39933" spans="7:12" x14ac:dyDescent="0.25">
      <c r="G39933"/>
      <c r="I39933"/>
      <c r="L39933"/>
    </row>
    <row r="39934" spans="7:12" x14ac:dyDescent="0.25">
      <c r="G39934"/>
      <c r="I39934"/>
      <c r="L39934"/>
    </row>
    <row r="39935" spans="7:12" x14ac:dyDescent="0.25">
      <c r="G39935"/>
      <c r="I39935"/>
      <c r="L39935"/>
    </row>
    <row r="39936" spans="7:12" x14ac:dyDescent="0.25">
      <c r="G39936"/>
      <c r="I39936"/>
      <c r="L39936"/>
    </row>
    <row r="39937" spans="7:12" x14ac:dyDescent="0.25">
      <c r="G39937"/>
      <c r="I39937"/>
      <c r="L39937"/>
    </row>
    <row r="39938" spans="7:12" x14ac:dyDescent="0.25">
      <c r="G39938"/>
      <c r="I39938"/>
      <c r="L39938"/>
    </row>
    <row r="39939" spans="7:12" x14ac:dyDescent="0.25">
      <c r="G39939"/>
      <c r="I39939"/>
      <c r="L39939"/>
    </row>
    <row r="39940" spans="7:12" x14ac:dyDescent="0.25">
      <c r="G39940"/>
      <c r="I39940"/>
      <c r="L39940"/>
    </row>
    <row r="39941" spans="7:12" x14ac:dyDescent="0.25">
      <c r="G39941"/>
      <c r="I39941"/>
      <c r="L39941"/>
    </row>
    <row r="39942" spans="7:12" x14ac:dyDescent="0.25">
      <c r="G39942"/>
      <c r="I39942"/>
      <c r="L39942"/>
    </row>
    <row r="39943" spans="7:12" x14ac:dyDescent="0.25">
      <c r="G39943"/>
      <c r="I39943"/>
      <c r="L39943"/>
    </row>
    <row r="39944" spans="7:12" x14ac:dyDescent="0.25">
      <c r="G39944"/>
      <c r="I39944"/>
      <c r="L39944"/>
    </row>
    <row r="39945" spans="7:12" x14ac:dyDescent="0.25">
      <c r="G39945"/>
      <c r="I39945"/>
      <c r="L39945"/>
    </row>
    <row r="39946" spans="7:12" x14ac:dyDescent="0.25">
      <c r="G39946"/>
      <c r="I39946"/>
      <c r="L39946"/>
    </row>
    <row r="39947" spans="7:12" x14ac:dyDescent="0.25">
      <c r="G39947"/>
      <c r="I39947"/>
      <c r="L39947"/>
    </row>
    <row r="39948" spans="7:12" x14ac:dyDescent="0.25">
      <c r="G39948"/>
      <c r="I39948"/>
      <c r="L39948"/>
    </row>
    <row r="39949" spans="7:12" x14ac:dyDescent="0.25">
      <c r="G39949"/>
      <c r="I39949"/>
      <c r="L39949"/>
    </row>
    <row r="39950" spans="7:12" x14ac:dyDescent="0.25">
      <c r="G39950"/>
      <c r="I39950"/>
      <c r="L39950"/>
    </row>
    <row r="39951" spans="7:12" x14ac:dyDescent="0.25">
      <c r="G39951"/>
      <c r="I39951"/>
      <c r="L39951"/>
    </row>
    <row r="39952" spans="7:12" x14ac:dyDescent="0.25">
      <c r="G39952"/>
      <c r="I39952"/>
      <c r="L39952"/>
    </row>
    <row r="39953" spans="7:12" x14ac:dyDescent="0.25">
      <c r="G39953"/>
      <c r="I39953"/>
      <c r="L39953"/>
    </row>
    <row r="39954" spans="7:12" x14ac:dyDescent="0.25">
      <c r="G39954"/>
      <c r="I39954"/>
      <c r="L39954"/>
    </row>
    <row r="39955" spans="7:12" x14ac:dyDescent="0.25">
      <c r="G39955"/>
      <c r="I39955"/>
      <c r="L39955"/>
    </row>
    <row r="39956" spans="7:12" x14ac:dyDescent="0.25">
      <c r="G39956"/>
      <c r="I39956"/>
      <c r="L39956"/>
    </row>
    <row r="39957" spans="7:12" x14ac:dyDescent="0.25">
      <c r="G39957"/>
      <c r="I39957"/>
      <c r="L39957"/>
    </row>
    <row r="39958" spans="7:12" x14ac:dyDescent="0.25">
      <c r="G39958"/>
      <c r="I39958"/>
      <c r="L39958"/>
    </row>
    <row r="39959" spans="7:12" x14ac:dyDescent="0.25">
      <c r="G39959"/>
      <c r="I39959"/>
      <c r="L39959"/>
    </row>
    <row r="39960" spans="7:12" x14ac:dyDescent="0.25">
      <c r="G39960"/>
      <c r="I39960"/>
      <c r="L39960"/>
    </row>
    <row r="39961" spans="7:12" x14ac:dyDescent="0.25">
      <c r="G39961"/>
      <c r="I39961"/>
      <c r="L39961"/>
    </row>
    <row r="39962" spans="7:12" x14ac:dyDescent="0.25">
      <c r="G39962"/>
      <c r="I39962"/>
      <c r="L39962"/>
    </row>
    <row r="39963" spans="7:12" x14ac:dyDescent="0.25">
      <c r="G39963"/>
      <c r="I39963"/>
      <c r="L39963"/>
    </row>
    <row r="39964" spans="7:12" x14ac:dyDescent="0.25">
      <c r="G39964"/>
      <c r="I39964"/>
      <c r="L39964"/>
    </row>
    <row r="39965" spans="7:12" x14ac:dyDescent="0.25">
      <c r="G39965"/>
      <c r="I39965"/>
      <c r="L39965"/>
    </row>
    <row r="39966" spans="7:12" x14ac:dyDescent="0.25">
      <c r="G39966"/>
      <c r="I39966"/>
      <c r="L39966"/>
    </row>
    <row r="39967" spans="7:12" x14ac:dyDescent="0.25">
      <c r="G39967"/>
      <c r="I39967"/>
      <c r="L39967"/>
    </row>
    <row r="39968" spans="7:12" x14ac:dyDescent="0.25">
      <c r="G39968"/>
      <c r="I39968"/>
      <c r="L39968"/>
    </row>
    <row r="39969" spans="7:12" x14ac:dyDescent="0.25">
      <c r="G39969"/>
      <c r="I39969"/>
      <c r="L39969"/>
    </row>
    <row r="39970" spans="7:12" x14ac:dyDescent="0.25">
      <c r="G39970"/>
      <c r="I39970"/>
      <c r="L39970"/>
    </row>
    <row r="39971" spans="7:12" x14ac:dyDescent="0.25">
      <c r="G39971"/>
      <c r="I39971"/>
      <c r="L39971"/>
    </row>
    <row r="39972" spans="7:12" x14ac:dyDescent="0.25">
      <c r="G39972"/>
      <c r="I39972"/>
      <c r="L39972"/>
    </row>
    <row r="39973" spans="7:12" x14ac:dyDescent="0.25">
      <c r="G39973"/>
      <c r="I39973"/>
      <c r="L39973"/>
    </row>
    <row r="39974" spans="7:12" x14ac:dyDescent="0.25">
      <c r="G39974"/>
      <c r="I39974"/>
      <c r="L39974"/>
    </row>
    <row r="39975" spans="7:12" x14ac:dyDescent="0.25">
      <c r="G39975"/>
      <c r="I39975"/>
      <c r="L39975"/>
    </row>
    <row r="39976" spans="7:12" x14ac:dyDescent="0.25">
      <c r="G39976"/>
      <c r="I39976"/>
      <c r="L39976"/>
    </row>
    <row r="39977" spans="7:12" x14ac:dyDescent="0.25">
      <c r="G39977"/>
      <c r="I39977"/>
      <c r="L39977"/>
    </row>
    <row r="39978" spans="7:12" x14ac:dyDescent="0.25">
      <c r="G39978"/>
      <c r="I39978"/>
      <c r="L39978"/>
    </row>
    <row r="39979" spans="7:12" x14ac:dyDescent="0.25">
      <c r="G39979"/>
      <c r="I39979"/>
      <c r="L39979"/>
    </row>
    <row r="39980" spans="7:12" x14ac:dyDescent="0.25">
      <c r="G39980"/>
      <c r="I39980"/>
      <c r="L39980"/>
    </row>
    <row r="39981" spans="7:12" x14ac:dyDescent="0.25">
      <c r="G39981"/>
      <c r="I39981"/>
      <c r="L39981"/>
    </row>
    <row r="39982" spans="7:12" x14ac:dyDescent="0.25">
      <c r="G39982"/>
      <c r="I39982"/>
      <c r="L39982"/>
    </row>
    <row r="39983" spans="7:12" x14ac:dyDescent="0.25">
      <c r="G39983"/>
      <c r="I39983"/>
      <c r="L39983"/>
    </row>
    <row r="39984" spans="7:12" x14ac:dyDescent="0.25">
      <c r="G39984"/>
      <c r="I39984"/>
      <c r="L39984"/>
    </row>
    <row r="39985" spans="7:12" x14ac:dyDescent="0.25">
      <c r="G39985"/>
      <c r="I39985"/>
      <c r="L39985"/>
    </row>
    <row r="39986" spans="7:12" x14ac:dyDescent="0.25">
      <c r="G39986"/>
      <c r="I39986"/>
      <c r="L39986"/>
    </row>
    <row r="39987" spans="7:12" x14ac:dyDescent="0.25">
      <c r="G39987"/>
      <c r="I39987"/>
      <c r="L39987"/>
    </row>
    <row r="39988" spans="7:12" x14ac:dyDescent="0.25">
      <c r="G39988"/>
      <c r="I39988"/>
      <c r="L39988"/>
    </row>
    <row r="39989" spans="7:12" x14ac:dyDescent="0.25">
      <c r="G39989"/>
      <c r="I39989"/>
      <c r="L39989"/>
    </row>
    <row r="39990" spans="7:12" x14ac:dyDescent="0.25">
      <c r="G39990"/>
      <c r="I39990"/>
      <c r="L39990"/>
    </row>
    <row r="39991" spans="7:12" x14ac:dyDescent="0.25">
      <c r="G39991"/>
      <c r="I39991"/>
      <c r="L39991"/>
    </row>
    <row r="39992" spans="7:12" x14ac:dyDescent="0.25">
      <c r="G39992"/>
      <c r="I39992"/>
      <c r="L39992"/>
    </row>
    <row r="39993" spans="7:12" x14ac:dyDescent="0.25">
      <c r="G39993"/>
      <c r="I39993"/>
      <c r="L39993"/>
    </row>
    <row r="39994" spans="7:12" x14ac:dyDescent="0.25">
      <c r="G39994"/>
      <c r="I39994"/>
      <c r="L39994"/>
    </row>
    <row r="39995" spans="7:12" x14ac:dyDescent="0.25">
      <c r="G39995"/>
      <c r="I39995"/>
      <c r="L39995"/>
    </row>
    <row r="39996" spans="7:12" x14ac:dyDescent="0.25">
      <c r="G39996"/>
      <c r="I39996"/>
      <c r="L39996"/>
    </row>
    <row r="39997" spans="7:12" x14ac:dyDescent="0.25">
      <c r="G39997"/>
      <c r="I39997"/>
      <c r="L39997"/>
    </row>
    <row r="39998" spans="7:12" x14ac:dyDescent="0.25">
      <c r="G39998"/>
      <c r="I39998"/>
      <c r="L39998"/>
    </row>
    <row r="39999" spans="7:12" x14ac:dyDescent="0.25">
      <c r="G39999"/>
      <c r="I39999"/>
      <c r="L39999"/>
    </row>
    <row r="40000" spans="7:12" x14ac:dyDescent="0.25">
      <c r="G40000"/>
      <c r="I40000"/>
      <c r="L40000"/>
    </row>
    <row r="40001" spans="7:12" x14ac:dyDescent="0.25">
      <c r="G40001"/>
      <c r="I40001"/>
      <c r="L40001"/>
    </row>
    <row r="40002" spans="7:12" x14ac:dyDescent="0.25">
      <c r="G40002"/>
      <c r="I40002"/>
      <c r="L40002"/>
    </row>
    <row r="40003" spans="7:12" x14ac:dyDescent="0.25">
      <c r="G40003"/>
      <c r="I40003"/>
      <c r="L40003"/>
    </row>
    <row r="40004" spans="7:12" x14ac:dyDescent="0.25">
      <c r="G40004"/>
      <c r="I40004"/>
      <c r="L40004"/>
    </row>
    <row r="40005" spans="7:12" x14ac:dyDescent="0.25">
      <c r="G40005"/>
      <c r="I40005"/>
      <c r="L40005"/>
    </row>
    <row r="40006" spans="7:12" x14ac:dyDescent="0.25">
      <c r="G40006"/>
      <c r="I40006"/>
      <c r="L40006"/>
    </row>
    <row r="40007" spans="7:12" x14ac:dyDescent="0.25">
      <c r="G40007"/>
      <c r="I40007"/>
      <c r="L40007"/>
    </row>
    <row r="40008" spans="7:12" x14ac:dyDescent="0.25">
      <c r="G40008"/>
      <c r="I40008"/>
      <c r="L40008"/>
    </row>
    <row r="40009" spans="7:12" x14ac:dyDescent="0.25">
      <c r="G40009"/>
      <c r="I40009"/>
      <c r="L40009"/>
    </row>
    <row r="40010" spans="7:12" x14ac:dyDescent="0.25">
      <c r="G40010"/>
      <c r="I40010"/>
      <c r="L40010"/>
    </row>
    <row r="40011" spans="7:12" x14ac:dyDescent="0.25">
      <c r="G40011"/>
      <c r="I40011"/>
      <c r="L40011"/>
    </row>
    <row r="40012" spans="7:12" x14ac:dyDescent="0.25">
      <c r="G40012"/>
      <c r="I40012"/>
      <c r="L40012"/>
    </row>
    <row r="40013" spans="7:12" x14ac:dyDescent="0.25">
      <c r="G40013"/>
      <c r="I40013"/>
      <c r="L40013"/>
    </row>
    <row r="40014" spans="7:12" x14ac:dyDescent="0.25">
      <c r="G40014"/>
      <c r="I40014"/>
      <c r="L40014"/>
    </row>
    <row r="40015" spans="7:12" x14ac:dyDescent="0.25">
      <c r="G40015"/>
      <c r="I40015"/>
      <c r="L40015"/>
    </row>
    <row r="40016" spans="7:12" x14ac:dyDescent="0.25">
      <c r="G40016"/>
      <c r="I40016"/>
      <c r="L40016"/>
    </row>
    <row r="40017" spans="7:12" x14ac:dyDescent="0.25">
      <c r="G40017"/>
      <c r="I40017"/>
      <c r="L40017"/>
    </row>
    <row r="40018" spans="7:12" x14ac:dyDescent="0.25">
      <c r="G40018"/>
      <c r="I40018"/>
      <c r="L40018"/>
    </row>
    <row r="40019" spans="7:12" x14ac:dyDescent="0.25">
      <c r="G40019"/>
      <c r="I40019"/>
      <c r="L40019"/>
    </row>
    <row r="40020" spans="7:12" x14ac:dyDescent="0.25">
      <c r="G40020"/>
      <c r="I40020"/>
      <c r="L40020"/>
    </row>
    <row r="40021" spans="7:12" x14ac:dyDescent="0.25">
      <c r="G40021"/>
      <c r="I40021"/>
      <c r="L40021"/>
    </row>
    <row r="40022" spans="7:12" x14ac:dyDescent="0.25">
      <c r="G40022"/>
      <c r="I40022"/>
      <c r="L40022"/>
    </row>
    <row r="40023" spans="7:12" x14ac:dyDescent="0.25">
      <c r="G40023"/>
      <c r="I40023"/>
      <c r="L40023"/>
    </row>
    <row r="40024" spans="7:12" x14ac:dyDescent="0.25">
      <c r="G40024"/>
      <c r="I40024"/>
      <c r="L40024"/>
    </row>
    <row r="40025" spans="7:12" x14ac:dyDescent="0.25">
      <c r="G40025"/>
      <c r="I40025"/>
      <c r="L40025"/>
    </row>
    <row r="40026" spans="7:12" x14ac:dyDescent="0.25">
      <c r="G40026"/>
      <c r="I40026"/>
      <c r="L40026"/>
    </row>
    <row r="40027" spans="7:12" x14ac:dyDescent="0.25">
      <c r="G40027"/>
      <c r="I40027"/>
      <c r="L40027"/>
    </row>
    <row r="40028" spans="7:12" x14ac:dyDescent="0.25">
      <c r="G40028"/>
      <c r="I40028"/>
      <c r="L40028"/>
    </row>
    <row r="40029" spans="7:12" x14ac:dyDescent="0.25">
      <c r="G40029"/>
      <c r="I40029"/>
      <c r="L40029"/>
    </row>
    <row r="40030" spans="7:12" x14ac:dyDescent="0.25">
      <c r="G40030"/>
      <c r="I40030"/>
      <c r="L40030"/>
    </row>
    <row r="40031" spans="7:12" x14ac:dyDescent="0.25">
      <c r="G40031"/>
      <c r="I40031"/>
      <c r="L40031"/>
    </row>
    <row r="40032" spans="7:12" x14ac:dyDescent="0.25">
      <c r="G40032"/>
      <c r="I40032"/>
      <c r="L40032"/>
    </row>
    <row r="40033" spans="7:12" x14ac:dyDescent="0.25">
      <c r="G40033"/>
      <c r="I40033"/>
      <c r="L40033"/>
    </row>
    <row r="40034" spans="7:12" x14ac:dyDescent="0.25">
      <c r="G40034"/>
      <c r="I40034"/>
      <c r="L40034"/>
    </row>
    <row r="40035" spans="7:12" x14ac:dyDescent="0.25">
      <c r="G40035"/>
      <c r="I40035"/>
      <c r="L40035"/>
    </row>
    <row r="40036" spans="7:12" x14ac:dyDescent="0.25">
      <c r="G40036"/>
      <c r="I40036"/>
      <c r="L40036"/>
    </row>
    <row r="40037" spans="7:12" x14ac:dyDescent="0.25">
      <c r="G40037"/>
      <c r="I40037"/>
      <c r="L40037"/>
    </row>
    <row r="40038" spans="7:12" x14ac:dyDescent="0.25">
      <c r="G40038"/>
      <c r="I40038"/>
      <c r="L40038"/>
    </row>
    <row r="40039" spans="7:12" x14ac:dyDescent="0.25">
      <c r="G40039"/>
      <c r="I40039"/>
      <c r="L40039"/>
    </row>
    <row r="40040" spans="7:12" x14ac:dyDescent="0.25">
      <c r="G40040"/>
      <c r="I40040"/>
      <c r="L40040"/>
    </row>
    <row r="40041" spans="7:12" x14ac:dyDescent="0.25">
      <c r="G40041"/>
      <c r="I40041"/>
      <c r="L40041"/>
    </row>
    <row r="40042" spans="7:12" x14ac:dyDescent="0.25">
      <c r="G40042"/>
      <c r="I40042"/>
      <c r="L40042"/>
    </row>
    <row r="40043" spans="7:12" x14ac:dyDescent="0.25">
      <c r="G40043"/>
      <c r="I40043"/>
      <c r="L40043"/>
    </row>
    <row r="40044" spans="7:12" x14ac:dyDescent="0.25">
      <c r="G40044"/>
      <c r="I40044"/>
      <c r="L40044"/>
    </row>
    <row r="40045" spans="7:12" x14ac:dyDescent="0.25">
      <c r="G40045"/>
      <c r="I40045"/>
      <c r="L40045"/>
    </row>
    <row r="40046" spans="7:12" x14ac:dyDescent="0.25">
      <c r="G40046"/>
      <c r="I40046"/>
      <c r="L40046"/>
    </row>
    <row r="40047" spans="7:12" x14ac:dyDescent="0.25">
      <c r="G40047"/>
      <c r="I40047"/>
      <c r="L40047"/>
    </row>
    <row r="40048" spans="7:12" x14ac:dyDescent="0.25">
      <c r="G40048"/>
      <c r="I40048"/>
      <c r="L40048"/>
    </row>
    <row r="40049" spans="7:12" x14ac:dyDescent="0.25">
      <c r="G40049"/>
      <c r="I40049"/>
      <c r="L40049"/>
    </row>
    <row r="40050" spans="7:12" x14ac:dyDescent="0.25">
      <c r="G40050"/>
      <c r="I40050"/>
      <c r="L40050"/>
    </row>
    <row r="40051" spans="7:12" x14ac:dyDescent="0.25">
      <c r="G40051"/>
      <c r="I40051"/>
      <c r="L40051"/>
    </row>
    <row r="40052" spans="7:12" x14ac:dyDescent="0.25">
      <c r="G40052"/>
      <c r="I40052"/>
      <c r="L40052"/>
    </row>
    <row r="40053" spans="7:12" x14ac:dyDescent="0.25">
      <c r="G40053"/>
      <c r="I40053"/>
      <c r="L40053"/>
    </row>
    <row r="40054" spans="7:12" x14ac:dyDescent="0.25">
      <c r="G40054"/>
      <c r="I40054"/>
      <c r="L40054"/>
    </row>
    <row r="40055" spans="7:12" x14ac:dyDescent="0.25">
      <c r="G40055"/>
      <c r="I40055"/>
      <c r="L40055"/>
    </row>
    <row r="40056" spans="7:12" x14ac:dyDescent="0.25">
      <c r="G40056"/>
      <c r="I40056"/>
      <c r="L40056"/>
    </row>
    <row r="40057" spans="7:12" x14ac:dyDescent="0.25">
      <c r="G40057"/>
      <c r="I40057"/>
      <c r="L40057"/>
    </row>
    <row r="40058" spans="7:12" x14ac:dyDescent="0.25">
      <c r="G40058"/>
      <c r="I40058"/>
      <c r="L40058"/>
    </row>
    <row r="40059" spans="7:12" x14ac:dyDescent="0.25">
      <c r="G40059"/>
      <c r="I40059"/>
      <c r="L40059"/>
    </row>
    <row r="40060" spans="7:12" x14ac:dyDescent="0.25">
      <c r="G40060"/>
      <c r="I40060"/>
      <c r="L40060"/>
    </row>
    <row r="40061" spans="7:12" x14ac:dyDescent="0.25">
      <c r="G40061"/>
      <c r="I40061"/>
      <c r="L40061"/>
    </row>
    <row r="40062" spans="7:12" x14ac:dyDescent="0.25">
      <c r="G40062"/>
      <c r="I40062"/>
      <c r="L40062"/>
    </row>
    <row r="40063" spans="7:12" x14ac:dyDescent="0.25">
      <c r="G40063"/>
      <c r="I40063"/>
      <c r="L40063"/>
    </row>
    <row r="40064" spans="7:12" x14ac:dyDescent="0.25">
      <c r="G40064"/>
      <c r="I40064"/>
      <c r="L40064"/>
    </row>
    <row r="40065" spans="7:12" x14ac:dyDescent="0.25">
      <c r="G40065"/>
      <c r="I40065"/>
      <c r="L40065"/>
    </row>
    <row r="40066" spans="7:12" x14ac:dyDescent="0.25">
      <c r="G40066"/>
      <c r="I40066"/>
      <c r="L40066"/>
    </row>
    <row r="40067" spans="7:12" x14ac:dyDescent="0.25">
      <c r="G40067"/>
      <c r="I40067"/>
      <c r="L40067"/>
    </row>
    <row r="40068" spans="7:12" x14ac:dyDescent="0.25">
      <c r="G40068"/>
      <c r="I40068"/>
      <c r="L40068"/>
    </row>
    <row r="40069" spans="7:12" x14ac:dyDescent="0.25">
      <c r="G40069"/>
      <c r="I40069"/>
      <c r="L40069"/>
    </row>
    <row r="40070" spans="7:12" x14ac:dyDescent="0.25">
      <c r="G40070"/>
      <c r="I40070"/>
      <c r="L40070"/>
    </row>
    <row r="40071" spans="7:12" x14ac:dyDescent="0.25">
      <c r="G40071"/>
      <c r="I40071"/>
      <c r="L40071"/>
    </row>
    <row r="40072" spans="7:12" x14ac:dyDescent="0.25">
      <c r="G40072"/>
      <c r="I40072"/>
      <c r="L40072"/>
    </row>
    <row r="40073" spans="7:12" x14ac:dyDescent="0.25">
      <c r="G40073"/>
      <c r="I40073"/>
      <c r="L40073"/>
    </row>
    <row r="40074" spans="7:12" x14ac:dyDescent="0.25">
      <c r="G40074"/>
      <c r="I40074"/>
      <c r="L40074"/>
    </row>
    <row r="40075" spans="7:12" x14ac:dyDescent="0.25">
      <c r="G40075"/>
      <c r="I40075"/>
      <c r="L40075"/>
    </row>
    <row r="40076" spans="7:12" x14ac:dyDescent="0.25">
      <c r="G40076"/>
      <c r="I40076"/>
      <c r="L40076"/>
    </row>
    <row r="40077" spans="7:12" x14ac:dyDescent="0.25">
      <c r="G40077"/>
      <c r="I40077"/>
      <c r="L40077"/>
    </row>
    <row r="40078" spans="7:12" x14ac:dyDescent="0.25">
      <c r="G40078"/>
      <c r="I40078"/>
      <c r="L40078"/>
    </row>
    <row r="40079" spans="7:12" x14ac:dyDescent="0.25">
      <c r="G40079"/>
      <c r="I40079"/>
      <c r="L40079"/>
    </row>
    <row r="40080" spans="7:12" x14ac:dyDescent="0.25">
      <c r="G40080"/>
      <c r="I40080"/>
      <c r="L40080"/>
    </row>
    <row r="40081" spans="7:12" x14ac:dyDescent="0.25">
      <c r="G40081"/>
      <c r="I40081"/>
      <c r="L40081"/>
    </row>
    <row r="40082" spans="7:12" x14ac:dyDescent="0.25">
      <c r="G40082"/>
      <c r="I40082"/>
      <c r="L40082"/>
    </row>
    <row r="40083" spans="7:12" x14ac:dyDescent="0.25">
      <c r="G40083"/>
      <c r="I40083"/>
      <c r="L40083"/>
    </row>
    <row r="40084" spans="7:12" x14ac:dyDescent="0.25">
      <c r="G40084"/>
      <c r="I40084"/>
      <c r="L40084"/>
    </row>
    <row r="40085" spans="7:12" x14ac:dyDescent="0.25">
      <c r="G40085"/>
      <c r="I40085"/>
      <c r="L40085"/>
    </row>
    <row r="40086" spans="7:12" x14ac:dyDescent="0.25">
      <c r="G40086"/>
      <c r="I40086"/>
      <c r="L40086"/>
    </row>
    <row r="40087" spans="7:12" x14ac:dyDescent="0.25">
      <c r="G40087"/>
      <c r="I40087"/>
      <c r="L40087"/>
    </row>
    <row r="40088" spans="7:12" x14ac:dyDescent="0.25">
      <c r="G40088"/>
      <c r="I40088"/>
      <c r="L40088"/>
    </row>
    <row r="40089" spans="7:12" x14ac:dyDescent="0.25">
      <c r="G40089"/>
      <c r="I40089"/>
      <c r="L40089"/>
    </row>
    <row r="40090" spans="7:12" x14ac:dyDescent="0.25">
      <c r="G40090"/>
      <c r="I40090"/>
      <c r="L40090"/>
    </row>
    <row r="40091" spans="7:12" x14ac:dyDescent="0.25">
      <c r="G40091"/>
      <c r="I40091"/>
      <c r="L40091"/>
    </row>
    <row r="40092" spans="7:12" x14ac:dyDescent="0.25">
      <c r="G40092"/>
      <c r="I40092"/>
      <c r="L40092"/>
    </row>
    <row r="40093" spans="7:12" x14ac:dyDescent="0.25">
      <c r="G40093"/>
      <c r="I40093"/>
      <c r="L40093"/>
    </row>
    <row r="40094" spans="7:12" x14ac:dyDescent="0.25">
      <c r="G40094"/>
      <c r="I40094"/>
      <c r="L40094"/>
    </row>
    <row r="40095" spans="7:12" x14ac:dyDescent="0.25">
      <c r="G40095"/>
      <c r="I40095"/>
      <c r="L40095"/>
    </row>
    <row r="40096" spans="7:12" x14ac:dyDescent="0.25">
      <c r="G40096"/>
      <c r="I40096"/>
      <c r="L40096"/>
    </row>
    <row r="40097" spans="7:12" x14ac:dyDescent="0.25">
      <c r="G40097"/>
      <c r="I40097"/>
      <c r="L40097"/>
    </row>
    <row r="40098" spans="7:12" x14ac:dyDescent="0.25">
      <c r="G40098"/>
      <c r="I40098"/>
      <c r="L40098"/>
    </row>
    <row r="40099" spans="7:12" x14ac:dyDescent="0.25">
      <c r="G40099"/>
      <c r="I40099"/>
      <c r="L40099"/>
    </row>
    <row r="40100" spans="7:12" x14ac:dyDescent="0.25">
      <c r="G40100"/>
      <c r="I40100"/>
      <c r="L40100"/>
    </row>
    <row r="40101" spans="7:12" x14ac:dyDescent="0.25">
      <c r="G40101"/>
      <c r="I40101"/>
      <c r="L40101"/>
    </row>
    <row r="40102" spans="7:12" x14ac:dyDescent="0.25">
      <c r="G40102"/>
      <c r="I40102"/>
      <c r="L40102"/>
    </row>
    <row r="40103" spans="7:12" x14ac:dyDescent="0.25">
      <c r="G40103"/>
      <c r="I40103"/>
      <c r="L40103"/>
    </row>
    <row r="40104" spans="7:12" x14ac:dyDescent="0.25">
      <c r="G40104"/>
      <c r="I40104"/>
      <c r="L40104"/>
    </row>
    <row r="40105" spans="7:12" x14ac:dyDescent="0.25">
      <c r="G40105"/>
      <c r="I40105"/>
      <c r="L40105"/>
    </row>
    <row r="40106" spans="7:12" x14ac:dyDescent="0.25">
      <c r="G40106"/>
      <c r="I40106"/>
      <c r="L40106"/>
    </row>
    <row r="40107" spans="7:12" x14ac:dyDescent="0.25">
      <c r="G40107"/>
      <c r="I40107"/>
      <c r="L40107"/>
    </row>
    <row r="40108" spans="7:12" x14ac:dyDescent="0.25">
      <c r="G40108"/>
      <c r="I40108"/>
      <c r="L40108"/>
    </row>
    <row r="40109" spans="7:12" x14ac:dyDescent="0.25">
      <c r="G40109"/>
      <c r="I40109"/>
      <c r="L40109"/>
    </row>
    <row r="40110" spans="7:12" x14ac:dyDescent="0.25">
      <c r="G40110"/>
      <c r="I40110"/>
      <c r="L40110"/>
    </row>
    <row r="40111" spans="7:12" x14ac:dyDescent="0.25">
      <c r="G40111"/>
      <c r="I40111"/>
      <c r="L40111"/>
    </row>
    <row r="40112" spans="7:12" x14ac:dyDescent="0.25">
      <c r="G40112"/>
      <c r="I40112"/>
      <c r="L40112"/>
    </row>
    <row r="40113" spans="7:12" x14ac:dyDescent="0.25">
      <c r="G40113"/>
      <c r="I40113"/>
      <c r="L40113"/>
    </row>
    <row r="40114" spans="7:12" x14ac:dyDescent="0.25">
      <c r="G40114"/>
      <c r="I40114"/>
      <c r="L40114"/>
    </row>
    <row r="40115" spans="7:12" x14ac:dyDescent="0.25">
      <c r="G40115"/>
      <c r="I40115"/>
      <c r="L40115"/>
    </row>
    <row r="40116" spans="7:12" x14ac:dyDescent="0.25">
      <c r="G40116"/>
      <c r="I40116"/>
      <c r="L40116"/>
    </row>
    <row r="40117" spans="7:12" x14ac:dyDescent="0.25">
      <c r="G40117"/>
      <c r="I40117"/>
      <c r="L40117"/>
    </row>
    <row r="40118" spans="7:12" x14ac:dyDescent="0.25">
      <c r="G40118"/>
      <c r="I40118"/>
      <c r="L40118"/>
    </row>
    <row r="40119" spans="7:12" x14ac:dyDescent="0.25">
      <c r="G40119"/>
      <c r="I40119"/>
      <c r="L40119"/>
    </row>
    <row r="40120" spans="7:12" x14ac:dyDescent="0.25">
      <c r="G40120"/>
      <c r="I40120"/>
      <c r="L40120"/>
    </row>
    <row r="40121" spans="7:12" x14ac:dyDescent="0.25">
      <c r="G40121"/>
      <c r="I40121"/>
      <c r="L40121"/>
    </row>
    <row r="40122" spans="7:12" x14ac:dyDescent="0.25">
      <c r="G40122"/>
      <c r="I40122"/>
      <c r="L40122"/>
    </row>
    <row r="40123" spans="7:12" x14ac:dyDescent="0.25">
      <c r="G40123"/>
      <c r="I40123"/>
      <c r="L40123"/>
    </row>
    <row r="40124" spans="7:12" x14ac:dyDescent="0.25">
      <c r="G40124"/>
      <c r="I40124"/>
      <c r="L40124"/>
    </row>
    <row r="40125" spans="7:12" x14ac:dyDescent="0.25">
      <c r="G40125"/>
      <c r="I40125"/>
      <c r="L40125"/>
    </row>
    <row r="40126" spans="7:12" x14ac:dyDescent="0.25">
      <c r="G40126"/>
      <c r="I40126"/>
      <c r="L40126"/>
    </row>
    <row r="40127" spans="7:12" x14ac:dyDescent="0.25">
      <c r="G40127"/>
      <c r="I40127"/>
      <c r="L40127"/>
    </row>
    <row r="40128" spans="7:12" x14ac:dyDescent="0.25">
      <c r="G40128"/>
      <c r="I40128"/>
      <c r="L40128"/>
    </row>
    <row r="40129" spans="7:12" x14ac:dyDescent="0.25">
      <c r="G40129"/>
      <c r="I40129"/>
      <c r="L40129"/>
    </row>
    <row r="40130" spans="7:12" x14ac:dyDescent="0.25">
      <c r="G40130"/>
      <c r="I40130"/>
      <c r="L40130"/>
    </row>
    <row r="40131" spans="7:12" x14ac:dyDescent="0.25">
      <c r="G40131"/>
      <c r="I40131"/>
      <c r="L40131"/>
    </row>
    <row r="40132" spans="7:12" x14ac:dyDescent="0.25">
      <c r="G40132"/>
      <c r="I40132"/>
      <c r="L40132"/>
    </row>
    <row r="40133" spans="7:12" x14ac:dyDescent="0.25">
      <c r="G40133"/>
      <c r="I40133"/>
      <c r="L40133"/>
    </row>
    <row r="40134" spans="7:12" x14ac:dyDescent="0.25">
      <c r="G40134"/>
      <c r="I40134"/>
      <c r="L40134"/>
    </row>
    <row r="40135" spans="7:12" x14ac:dyDescent="0.25">
      <c r="G40135"/>
      <c r="I40135"/>
      <c r="L40135"/>
    </row>
    <row r="40136" spans="7:12" x14ac:dyDescent="0.25">
      <c r="G40136"/>
      <c r="I40136"/>
      <c r="L40136"/>
    </row>
    <row r="40137" spans="7:12" x14ac:dyDescent="0.25">
      <c r="G40137"/>
      <c r="I40137"/>
      <c r="L40137"/>
    </row>
    <row r="40138" spans="7:12" x14ac:dyDescent="0.25">
      <c r="G40138"/>
      <c r="I40138"/>
      <c r="L40138"/>
    </row>
    <row r="40139" spans="7:12" x14ac:dyDescent="0.25">
      <c r="G40139"/>
      <c r="I40139"/>
      <c r="L40139"/>
    </row>
    <row r="40140" spans="7:12" x14ac:dyDescent="0.25">
      <c r="G40140"/>
      <c r="I40140"/>
      <c r="L40140"/>
    </row>
    <row r="40141" spans="7:12" x14ac:dyDescent="0.25">
      <c r="G40141"/>
      <c r="I40141"/>
      <c r="L40141"/>
    </row>
    <row r="40142" spans="7:12" x14ac:dyDescent="0.25">
      <c r="G40142"/>
      <c r="I40142"/>
      <c r="L40142"/>
    </row>
    <row r="40143" spans="7:12" x14ac:dyDescent="0.25">
      <c r="G40143"/>
      <c r="I40143"/>
      <c r="L40143"/>
    </row>
    <row r="40144" spans="7:12" x14ac:dyDescent="0.25">
      <c r="G40144"/>
      <c r="I40144"/>
      <c r="L40144"/>
    </row>
    <row r="40145" spans="7:12" x14ac:dyDescent="0.25">
      <c r="G40145"/>
      <c r="I40145"/>
      <c r="L40145"/>
    </row>
    <row r="40146" spans="7:12" x14ac:dyDescent="0.25">
      <c r="G40146"/>
      <c r="I40146"/>
      <c r="L40146"/>
    </row>
    <row r="40147" spans="7:12" x14ac:dyDescent="0.25">
      <c r="G40147"/>
      <c r="I40147"/>
      <c r="L40147"/>
    </row>
    <row r="40148" spans="7:12" x14ac:dyDescent="0.25">
      <c r="G40148"/>
      <c r="I40148"/>
      <c r="L40148"/>
    </row>
    <row r="40149" spans="7:12" x14ac:dyDescent="0.25">
      <c r="G40149"/>
      <c r="I40149"/>
      <c r="L40149"/>
    </row>
    <row r="40150" spans="7:12" x14ac:dyDescent="0.25">
      <c r="G40150"/>
      <c r="I40150"/>
      <c r="L40150"/>
    </row>
    <row r="40151" spans="7:12" x14ac:dyDescent="0.25">
      <c r="G40151"/>
      <c r="I40151"/>
      <c r="L40151"/>
    </row>
    <row r="40152" spans="7:12" x14ac:dyDescent="0.25">
      <c r="G40152"/>
      <c r="I40152"/>
      <c r="L40152"/>
    </row>
    <row r="40153" spans="7:12" x14ac:dyDescent="0.25">
      <c r="G40153"/>
      <c r="I40153"/>
      <c r="L40153"/>
    </row>
    <row r="40154" spans="7:12" x14ac:dyDescent="0.25">
      <c r="G40154"/>
      <c r="I40154"/>
      <c r="L40154"/>
    </row>
    <row r="40155" spans="7:12" x14ac:dyDescent="0.25">
      <c r="G40155"/>
      <c r="I40155"/>
      <c r="L40155"/>
    </row>
    <row r="40156" spans="7:12" x14ac:dyDescent="0.25">
      <c r="G40156"/>
      <c r="I40156"/>
      <c r="L40156"/>
    </row>
    <row r="40157" spans="7:12" x14ac:dyDescent="0.25">
      <c r="G40157"/>
      <c r="I40157"/>
      <c r="L40157"/>
    </row>
    <row r="40158" spans="7:12" x14ac:dyDescent="0.25">
      <c r="G40158"/>
      <c r="I40158"/>
      <c r="L40158"/>
    </row>
    <row r="40159" spans="7:12" x14ac:dyDescent="0.25">
      <c r="G40159"/>
      <c r="I40159"/>
      <c r="L40159"/>
    </row>
    <row r="40160" spans="7:12" x14ac:dyDescent="0.25">
      <c r="G40160"/>
      <c r="I40160"/>
      <c r="L40160"/>
    </row>
    <row r="40161" spans="7:12" x14ac:dyDescent="0.25">
      <c r="G40161"/>
      <c r="I40161"/>
      <c r="L40161"/>
    </row>
    <row r="40162" spans="7:12" x14ac:dyDescent="0.25">
      <c r="G40162"/>
      <c r="I40162"/>
      <c r="L40162"/>
    </row>
    <row r="40163" spans="7:12" x14ac:dyDescent="0.25">
      <c r="G40163"/>
      <c r="I40163"/>
      <c r="L40163"/>
    </row>
    <row r="40164" spans="7:12" x14ac:dyDescent="0.25">
      <c r="G40164"/>
      <c r="I40164"/>
      <c r="L40164"/>
    </row>
    <row r="40165" spans="7:12" x14ac:dyDescent="0.25">
      <c r="G40165"/>
      <c r="I40165"/>
      <c r="L40165"/>
    </row>
    <row r="40166" spans="7:12" x14ac:dyDescent="0.25">
      <c r="G40166"/>
      <c r="I40166"/>
      <c r="L40166"/>
    </row>
    <row r="40167" spans="7:12" x14ac:dyDescent="0.25">
      <c r="G40167"/>
      <c r="I40167"/>
      <c r="L40167"/>
    </row>
    <row r="40168" spans="7:12" x14ac:dyDescent="0.25">
      <c r="G40168"/>
      <c r="I40168"/>
      <c r="L40168"/>
    </row>
    <row r="40169" spans="7:12" x14ac:dyDescent="0.25">
      <c r="G40169"/>
      <c r="I40169"/>
      <c r="L40169"/>
    </row>
    <row r="40170" spans="7:12" x14ac:dyDescent="0.25">
      <c r="G40170"/>
      <c r="I40170"/>
      <c r="L40170"/>
    </row>
    <row r="40171" spans="7:12" x14ac:dyDescent="0.25">
      <c r="G40171"/>
      <c r="I40171"/>
      <c r="L40171"/>
    </row>
    <row r="40172" spans="7:12" x14ac:dyDescent="0.25">
      <c r="G40172"/>
      <c r="I40172"/>
      <c r="L40172"/>
    </row>
    <row r="40173" spans="7:12" x14ac:dyDescent="0.25">
      <c r="G40173"/>
      <c r="I40173"/>
      <c r="L40173"/>
    </row>
    <row r="40174" spans="7:12" x14ac:dyDescent="0.25">
      <c r="G40174"/>
      <c r="I40174"/>
      <c r="L40174"/>
    </row>
    <row r="40175" spans="7:12" x14ac:dyDescent="0.25">
      <c r="G40175"/>
      <c r="I40175"/>
      <c r="L40175"/>
    </row>
    <row r="40176" spans="7:12" x14ac:dyDescent="0.25">
      <c r="G40176"/>
      <c r="I40176"/>
      <c r="L40176"/>
    </row>
    <row r="40177" spans="7:12" x14ac:dyDescent="0.25">
      <c r="G40177"/>
      <c r="I40177"/>
      <c r="L40177"/>
    </row>
    <row r="40178" spans="7:12" x14ac:dyDescent="0.25">
      <c r="G40178"/>
      <c r="I40178"/>
      <c r="L40178"/>
    </row>
    <row r="40179" spans="7:12" x14ac:dyDescent="0.25">
      <c r="G40179"/>
      <c r="I40179"/>
      <c r="L40179"/>
    </row>
    <row r="40180" spans="7:12" x14ac:dyDescent="0.25">
      <c r="G40180"/>
      <c r="I40180"/>
      <c r="L40180"/>
    </row>
    <row r="40181" spans="7:12" x14ac:dyDescent="0.25">
      <c r="G40181"/>
      <c r="I40181"/>
      <c r="L40181"/>
    </row>
    <row r="40182" spans="7:12" x14ac:dyDescent="0.25">
      <c r="G40182"/>
      <c r="I40182"/>
      <c r="L40182"/>
    </row>
    <row r="40183" spans="7:12" x14ac:dyDescent="0.25">
      <c r="G40183"/>
      <c r="I40183"/>
      <c r="L40183"/>
    </row>
    <row r="40184" spans="7:12" x14ac:dyDescent="0.25">
      <c r="G40184"/>
      <c r="I40184"/>
      <c r="L40184"/>
    </row>
    <row r="40185" spans="7:12" x14ac:dyDescent="0.25">
      <c r="G40185"/>
      <c r="I40185"/>
      <c r="L40185"/>
    </row>
    <row r="40186" spans="7:12" x14ac:dyDescent="0.25">
      <c r="G40186"/>
      <c r="I40186"/>
      <c r="L40186"/>
    </row>
    <row r="40187" spans="7:12" x14ac:dyDescent="0.25">
      <c r="G40187"/>
      <c r="I40187"/>
      <c r="L40187"/>
    </row>
    <row r="40188" spans="7:12" x14ac:dyDescent="0.25">
      <c r="G40188"/>
      <c r="I40188"/>
      <c r="L40188"/>
    </row>
    <row r="40189" spans="7:12" x14ac:dyDescent="0.25">
      <c r="G40189"/>
      <c r="I40189"/>
      <c r="L40189"/>
    </row>
    <row r="40190" spans="7:12" x14ac:dyDescent="0.25">
      <c r="G40190"/>
      <c r="I40190"/>
      <c r="L40190"/>
    </row>
    <row r="40191" spans="7:12" x14ac:dyDescent="0.25">
      <c r="G40191"/>
      <c r="I40191"/>
      <c r="L40191"/>
    </row>
    <row r="40192" spans="7:12" x14ac:dyDescent="0.25">
      <c r="G40192"/>
      <c r="I40192"/>
      <c r="L40192"/>
    </row>
    <row r="40193" spans="7:12" x14ac:dyDescent="0.25">
      <c r="G40193"/>
      <c r="I40193"/>
      <c r="L40193"/>
    </row>
    <row r="40194" spans="7:12" x14ac:dyDescent="0.25">
      <c r="G40194"/>
      <c r="I40194"/>
      <c r="L40194"/>
    </row>
    <row r="40195" spans="7:12" x14ac:dyDescent="0.25">
      <c r="G40195"/>
      <c r="I40195"/>
      <c r="L40195"/>
    </row>
    <row r="40196" spans="7:12" x14ac:dyDescent="0.25">
      <c r="G40196"/>
      <c r="I40196"/>
      <c r="L40196"/>
    </row>
    <row r="40197" spans="7:12" x14ac:dyDescent="0.25">
      <c r="G40197"/>
      <c r="I40197"/>
      <c r="L40197"/>
    </row>
    <row r="40198" spans="7:12" x14ac:dyDescent="0.25">
      <c r="G40198"/>
      <c r="I40198"/>
      <c r="L40198"/>
    </row>
    <row r="40199" spans="7:12" x14ac:dyDescent="0.25">
      <c r="G40199"/>
      <c r="I40199"/>
      <c r="L40199"/>
    </row>
    <row r="40200" spans="7:12" x14ac:dyDescent="0.25">
      <c r="G40200"/>
      <c r="I40200"/>
      <c r="L40200"/>
    </row>
    <row r="40201" spans="7:12" x14ac:dyDescent="0.25">
      <c r="G40201"/>
      <c r="I40201"/>
      <c r="L40201"/>
    </row>
    <row r="40202" spans="7:12" x14ac:dyDescent="0.25">
      <c r="G40202"/>
      <c r="I40202"/>
      <c r="L40202"/>
    </row>
    <row r="40203" spans="7:12" x14ac:dyDescent="0.25">
      <c r="G40203"/>
      <c r="I40203"/>
      <c r="L40203"/>
    </row>
    <row r="40204" spans="7:12" x14ac:dyDescent="0.25">
      <c r="G40204"/>
      <c r="I40204"/>
      <c r="L40204"/>
    </row>
    <row r="40205" spans="7:12" x14ac:dyDescent="0.25">
      <c r="G40205"/>
      <c r="I40205"/>
      <c r="L40205"/>
    </row>
    <row r="40206" spans="7:12" x14ac:dyDescent="0.25">
      <c r="G40206"/>
      <c r="I40206"/>
      <c r="L40206"/>
    </row>
    <row r="40207" spans="7:12" x14ac:dyDescent="0.25">
      <c r="G40207"/>
      <c r="I40207"/>
      <c r="L40207"/>
    </row>
    <row r="40208" spans="7:12" x14ac:dyDescent="0.25">
      <c r="G40208"/>
      <c r="I40208"/>
      <c r="L40208"/>
    </row>
    <row r="40209" spans="7:12" x14ac:dyDescent="0.25">
      <c r="G40209"/>
      <c r="I40209"/>
      <c r="L40209"/>
    </row>
    <row r="40210" spans="7:12" x14ac:dyDescent="0.25">
      <c r="G40210"/>
      <c r="I40210"/>
      <c r="L40210"/>
    </row>
    <row r="40211" spans="7:12" x14ac:dyDescent="0.25">
      <c r="G40211"/>
      <c r="I40211"/>
      <c r="L40211"/>
    </row>
    <row r="40212" spans="7:12" x14ac:dyDescent="0.25">
      <c r="G40212"/>
      <c r="I40212"/>
      <c r="L40212"/>
    </row>
    <row r="40213" spans="7:12" x14ac:dyDescent="0.25">
      <c r="G40213"/>
      <c r="I40213"/>
      <c r="L40213"/>
    </row>
    <row r="40214" spans="7:12" x14ac:dyDescent="0.25">
      <c r="G40214"/>
      <c r="I40214"/>
      <c r="L40214"/>
    </row>
    <row r="40215" spans="7:12" x14ac:dyDescent="0.25">
      <c r="G40215"/>
      <c r="I40215"/>
      <c r="L40215"/>
    </row>
    <row r="40216" spans="7:12" x14ac:dyDescent="0.25">
      <c r="G40216"/>
      <c r="I40216"/>
      <c r="L40216"/>
    </row>
    <row r="40217" spans="7:12" x14ac:dyDescent="0.25">
      <c r="G40217"/>
      <c r="I40217"/>
      <c r="L40217"/>
    </row>
    <row r="40218" spans="7:12" x14ac:dyDescent="0.25">
      <c r="G40218"/>
      <c r="I40218"/>
      <c r="L40218"/>
    </row>
    <row r="40219" spans="7:12" x14ac:dyDescent="0.25">
      <c r="G40219"/>
      <c r="I40219"/>
      <c r="L40219"/>
    </row>
    <row r="40220" spans="7:12" x14ac:dyDescent="0.25">
      <c r="G40220"/>
      <c r="I40220"/>
      <c r="L40220"/>
    </row>
    <row r="40221" spans="7:12" x14ac:dyDescent="0.25">
      <c r="G40221"/>
      <c r="I40221"/>
      <c r="L40221"/>
    </row>
    <row r="40222" spans="7:12" x14ac:dyDescent="0.25">
      <c r="G40222"/>
      <c r="I40222"/>
      <c r="L40222"/>
    </row>
    <row r="40223" spans="7:12" x14ac:dyDescent="0.25">
      <c r="G40223"/>
      <c r="I40223"/>
      <c r="L40223"/>
    </row>
    <row r="40224" spans="7:12" x14ac:dyDescent="0.25">
      <c r="G40224"/>
      <c r="I40224"/>
      <c r="L40224"/>
    </row>
    <row r="40225" spans="7:12" x14ac:dyDescent="0.25">
      <c r="G40225"/>
      <c r="I40225"/>
      <c r="L40225"/>
    </row>
    <row r="40226" spans="7:12" x14ac:dyDescent="0.25">
      <c r="G40226"/>
      <c r="I40226"/>
      <c r="L40226"/>
    </row>
    <row r="40227" spans="7:12" x14ac:dyDescent="0.25">
      <c r="G40227"/>
      <c r="I40227"/>
      <c r="L40227"/>
    </row>
    <row r="40228" spans="7:12" x14ac:dyDescent="0.25">
      <c r="G40228"/>
      <c r="I40228"/>
      <c r="L40228"/>
    </row>
    <row r="40229" spans="7:12" x14ac:dyDescent="0.25">
      <c r="G40229"/>
      <c r="I40229"/>
      <c r="L40229"/>
    </row>
    <row r="40230" spans="7:12" x14ac:dyDescent="0.25">
      <c r="G40230"/>
      <c r="I40230"/>
      <c r="L40230"/>
    </row>
    <row r="40231" spans="7:12" x14ac:dyDescent="0.25">
      <c r="G40231"/>
      <c r="I40231"/>
      <c r="L40231"/>
    </row>
    <row r="40232" spans="7:12" x14ac:dyDescent="0.25">
      <c r="G40232"/>
      <c r="I40232"/>
      <c r="L40232"/>
    </row>
    <row r="40233" spans="7:12" x14ac:dyDescent="0.25">
      <c r="G40233"/>
      <c r="I40233"/>
      <c r="L40233"/>
    </row>
    <row r="40234" spans="7:12" x14ac:dyDescent="0.25">
      <c r="G40234"/>
      <c r="I40234"/>
      <c r="L40234"/>
    </row>
    <row r="40235" spans="7:12" x14ac:dyDescent="0.25">
      <c r="G40235"/>
      <c r="I40235"/>
      <c r="L40235"/>
    </row>
    <row r="40236" spans="7:12" x14ac:dyDescent="0.25">
      <c r="G40236"/>
      <c r="I40236"/>
      <c r="L40236"/>
    </row>
    <row r="40237" spans="7:12" x14ac:dyDescent="0.25">
      <c r="G40237"/>
      <c r="I40237"/>
      <c r="L40237"/>
    </row>
    <row r="40238" spans="7:12" x14ac:dyDescent="0.25">
      <c r="G40238"/>
      <c r="I40238"/>
      <c r="L40238"/>
    </row>
    <row r="40239" spans="7:12" x14ac:dyDescent="0.25">
      <c r="G40239"/>
      <c r="I40239"/>
      <c r="L40239"/>
    </row>
    <row r="40240" spans="7:12" x14ac:dyDescent="0.25">
      <c r="G40240"/>
      <c r="I40240"/>
      <c r="L40240"/>
    </row>
    <row r="40241" spans="7:12" x14ac:dyDescent="0.25">
      <c r="G40241"/>
      <c r="I40241"/>
      <c r="L40241"/>
    </row>
    <row r="40242" spans="7:12" x14ac:dyDescent="0.25">
      <c r="G40242"/>
      <c r="I40242"/>
      <c r="L40242"/>
    </row>
    <row r="40243" spans="7:12" x14ac:dyDescent="0.25">
      <c r="G40243"/>
      <c r="I40243"/>
      <c r="L40243"/>
    </row>
    <row r="40244" spans="7:12" x14ac:dyDescent="0.25">
      <c r="G40244"/>
      <c r="I40244"/>
      <c r="L40244"/>
    </row>
    <row r="40245" spans="7:12" x14ac:dyDescent="0.25">
      <c r="G40245"/>
      <c r="I40245"/>
      <c r="L40245"/>
    </row>
    <row r="40246" spans="7:12" x14ac:dyDescent="0.25">
      <c r="G40246"/>
      <c r="I40246"/>
      <c r="L40246"/>
    </row>
    <row r="40247" spans="7:12" x14ac:dyDescent="0.25">
      <c r="G40247"/>
      <c r="I40247"/>
      <c r="L40247"/>
    </row>
    <row r="40248" spans="7:12" x14ac:dyDescent="0.25">
      <c r="G40248"/>
      <c r="I40248"/>
      <c r="L40248"/>
    </row>
    <row r="40249" spans="7:12" x14ac:dyDescent="0.25">
      <c r="G40249"/>
      <c r="I40249"/>
      <c r="L40249"/>
    </row>
    <row r="40250" spans="7:12" x14ac:dyDescent="0.25">
      <c r="G40250"/>
      <c r="I40250"/>
      <c r="L40250"/>
    </row>
    <row r="40251" spans="7:12" x14ac:dyDescent="0.25">
      <c r="G40251"/>
      <c r="I40251"/>
      <c r="L40251"/>
    </row>
    <row r="40252" spans="7:12" x14ac:dyDescent="0.25">
      <c r="G40252"/>
      <c r="I40252"/>
      <c r="L40252"/>
    </row>
    <row r="40253" spans="7:12" x14ac:dyDescent="0.25">
      <c r="G40253"/>
      <c r="I40253"/>
      <c r="L40253"/>
    </row>
    <row r="40254" spans="7:12" x14ac:dyDescent="0.25">
      <c r="G40254"/>
      <c r="I40254"/>
      <c r="L40254"/>
    </row>
    <row r="40255" spans="7:12" x14ac:dyDescent="0.25">
      <c r="G40255"/>
      <c r="I40255"/>
      <c r="L40255"/>
    </row>
    <row r="40256" spans="7:12" x14ac:dyDescent="0.25">
      <c r="G40256"/>
      <c r="I40256"/>
      <c r="L40256"/>
    </row>
    <row r="40257" spans="7:12" x14ac:dyDescent="0.25">
      <c r="G40257"/>
      <c r="I40257"/>
      <c r="L40257"/>
    </row>
    <row r="40258" spans="7:12" x14ac:dyDescent="0.25">
      <c r="G40258"/>
      <c r="I40258"/>
      <c r="L40258"/>
    </row>
    <row r="40259" spans="7:12" x14ac:dyDescent="0.25">
      <c r="G40259"/>
      <c r="I40259"/>
      <c r="L40259"/>
    </row>
    <row r="40260" spans="7:12" x14ac:dyDescent="0.25">
      <c r="G40260"/>
      <c r="I40260"/>
      <c r="L40260"/>
    </row>
    <row r="40261" spans="7:12" x14ac:dyDescent="0.25">
      <c r="G40261"/>
      <c r="I40261"/>
      <c r="L40261"/>
    </row>
    <row r="40262" spans="7:12" x14ac:dyDescent="0.25">
      <c r="G40262"/>
      <c r="I40262"/>
      <c r="L40262"/>
    </row>
    <row r="40263" spans="7:12" x14ac:dyDescent="0.25">
      <c r="G40263"/>
      <c r="I40263"/>
      <c r="L40263"/>
    </row>
    <row r="40264" spans="7:12" x14ac:dyDescent="0.25">
      <c r="G40264"/>
      <c r="I40264"/>
      <c r="L40264"/>
    </row>
    <row r="40265" spans="7:12" x14ac:dyDescent="0.25">
      <c r="G40265"/>
      <c r="I40265"/>
      <c r="L40265"/>
    </row>
    <row r="40266" spans="7:12" x14ac:dyDescent="0.25">
      <c r="G40266"/>
      <c r="I40266"/>
      <c r="L40266"/>
    </row>
    <row r="40267" spans="7:12" x14ac:dyDescent="0.25">
      <c r="G40267"/>
      <c r="I40267"/>
      <c r="L40267"/>
    </row>
    <row r="40268" spans="7:12" x14ac:dyDescent="0.25">
      <c r="G40268"/>
      <c r="I40268"/>
      <c r="L40268"/>
    </row>
    <row r="40269" spans="7:12" x14ac:dyDescent="0.25">
      <c r="G40269"/>
      <c r="I40269"/>
      <c r="L40269"/>
    </row>
    <row r="40270" spans="7:12" x14ac:dyDescent="0.25">
      <c r="G40270"/>
      <c r="I40270"/>
      <c r="L40270"/>
    </row>
    <row r="40271" spans="7:12" x14ac:dyDescent="0.25">
      <c r="G40271"/>
      <c r="I40271"/>
      <c r="L40271"/>
    </row>
    <row r="40272" spans="7:12" x14ac:dyDescent="0.25">
      <c r="G40272"/>
      <c r="I40272"/>
      <c r="L40272"/>
    </row>
    <row r="40273" spans="7:12" x14ac:dyDescent="0.25">
      <c r="G40273"/>
      <c r="I40273"/>
      <c r="L40273"/>
    </row>
    <row r="40274" spans="7:12" x14ac:dyDescent="0.25">
      <c r="G40274"/>
      <c r="I40274"/>
      <c r="L40274"/>
    </row>
    <row r="40275" spans="7:12" x14ac:dyDescent="0.25">
      <c r="G40275"/>
      <c r="I40275"/>
      <c r="L40275"/>
    </row>
    <row r="40276" spans="7:12" x14ac:dyDescent="0.25">
      <c r="G40276"/>
      <c r="I40276"/>
      <c r="L40276"/>
    </row>
    <row r="40277" spans="7:12" x14ac:dyDescent="0.25">
      <c r="G40277"/>
      <c r="I40277"/>
      <c r="L40277"/>
    </row>
    <row r="40278" spans="7:12" x14ac:dyDescent="0.25">
      <c r="G40278"/>
      <c r="I40278"/>
      <c r="L40278"/>
    </row>
    <row r="40279" spans="7:12" x14ac:dyDescent="0.25">
      <c r="G40279"/>
      <c r="I40279"/>
      <c r="L40279"/>
    </row>
    <row r="40280" spans="7:12" x14ac:dyDescent="0.25">
      <c r="G40280"/>
      <c r="I40280"/>
      <c r="L40280"/>
    </row>
    <row r="40281" spans="7:12" x14ac:dyDescent="0.25">
      <c r="G40281"/>
      <c r="I40281"/>
      <c r="L40281"/>
    </row>
    <row r="40282" spans="7:12" x14ac:dyDescent="0.25">
      <c r="G40282"/>
      <c r="I40282"/>
      <c r="L40282"/>
    </row>
    <row r="40283" spans="7:12" x14ac:dyDescent="0.25">
      <c r="G40283"/>
      <c r="I40283"/>
      <c r="L40283"/>
    </row>
    <row r="40284" spans="7:12" x14ac:dyDescent="0.25">
      <c r="G40284"/>
      <c r="I40284"/>
      <c r="L40284"/>
    </row>
    <row r="40285" spans="7:12" x14ac:dyDescent="0.25">
      <c r="G40285"/>
      <c r="I40285"/>
      <c r="L40285"/>
    </row>
    <row r="40286" spans="7:12" x14ac:dyDescent="0.25">
      <c r="G40286"/>
      <c r="I40286"/>
      <c r="L40286"/>
    </row>
    <row r="40287" spans="7:12" x14ac:dyDescent="0.25">
      <c r="G40287"/>
      <c r="I40287"/>
      <c r="L40287"/>
    </row>
    <row r="40288" spans="7:12" x14ac:dyDescent="0.25">
      <c r="G40288"/>
      <c r="I40288"/>
      <c r="L40288"/>
    </row>
    <row r="40289" spans="7:12" x14ac:dyDescent="0.25">
      <c r="G40289"/>
      <c r="I40289"/>
      <c r="L40289"/>
    </row>
    <row r="40290" spans="7:12" x14ac:dyDescent="0.25">
      <c r="G40290"/>
      <c r="I40290"/>
      <c r="L40290"/>
    </row>
    <row r="40291" spans="7:12" x14ac:dyDescent="0.25">
      <c r="G40291"/>
      <c r="I40291"/>
      <c r="L40291"/>
    </row>
    <row r="40292" spans="7:12" x14ac:dyDescent="0.25">
      <c r="G40292"/>
      <c r="I40292"/>
      <c r="L40292"/>
    </row>
    <row r="40293" spans="7:12" x14ac:dyDescent="0.25">
      <c r="G40293"/>
      <c r="I40293"/>
      <c r="L40293"/>
    </row>
    <row r="40294" spans="7:12" x14ac:dyDescent="0.25">
      <c r="G40294"/>
      <c r="I40294"/>
      <c r="L40294"/>
    </row>
    <row r="40295" spans="7:12" x14ac:dyDescent="0.25">
      <c r="G40295"/>
      <c r="I40295"/>
      <c r="L40295"/>
    </row>
    <row r="40296" spans="7:12" x14ac:dyDescent="0.25">
      <c r="G40296"/>
      <c r="I40296"/>
      <c r="L40296"/>
    </row>
    <row r="40297" spans="7:12" x14ac:dyDescent="0.25">
      <c r="G40297"/>
      <c r="I40297"/>
      <c r="L40297"/>
    </row>
    <row r="40298" spans="7:12" x14ac:dyDescent="0.25">
      <c r="G40298"/>
      <c r="I40298"/>
      <c r="L40298"/>
    </row>
    <row r="40299" spans="7:12" x14ac:dyDescent="0.25">
      <c r="G40299"/>
      <c r="I40299"/>
      <c r="L40299"/>
    </row>
    <row r="40300" spans="7:12" x14ac:dyDescent="0.25">
      <c r="G40300"/>
      <c r="I40300"/>
      <c r="L40300"/>
    </row>
    <row r="40301" spans="7:12" x14ac:dyDescent="0.25">
      <c r="G40301"/>
      <c r="I40301"/>
      <c r="L40301"/>
    </row>
    <row r="40302" spans="7:12" x14ac:dyDescent="0.25">
      <c r="G40302"/>
      <c r="I40302"/>
      <c r="L40302"/>
    </row>
    <row r="40303" spans="7:12" x14ac:dyDescent="0.25">
      <c r="G40303"/>
      <c r="I40303"/>
      <c r="L40303"/>
    </row>
    <row r="40304" spans="7:12" x14ac:dyDescent="0.25">
      <c r="G40304"/>
      <c r="I40304"/>
      <c r="L40304"/>
    </row>
    <row r="40305" spans="7:12" x14ac:dyDescent="0.25">
      <c r="G40305"/>
      <c r="I40305"/>
      <c r="L40305"/>
    </row>
    <row r="40306" spans="7:12" x14ac:dyDescent="0.25">
      <c r="G40306"/>
      <c r="I40306"/>
      <c r="L40306"/>
    </row>
    <row r="40307" spans="7:12" x14ac:dyDescent="0.25">
      <c r="G40307"/>
      <c r="I40307"/>
      <c r="L40307"/>
    </row>
    <row r="40308" spans="7:12" x14ac:dyDescent="0.25">
      <c r="G40308"/>
      <c r="I40308"/>
      <c r="L40308"/>
    </row>
    <row r="40309" spans="7:12" x14ac:dyDescent="0.25">
      <c r="G40309"/>
      <c r="I40309"/>
      <c r="L40309"/>
    </row>
    <row r="40310" spans="7:12" x14ac:dyDescent="0.25">
      <c r="G40310"/>
      <c r="I40310"/>
      <c r="L40310"/>
    </row>
    <row r="40311" spans="7:12" x14ac:dyDescent="0.25">
      <c r="G40311"/>
      <c r="I40311"/>
      <c r="L40311"/>
    </row>
    <row r="40312" spans="7:12" x14ac:dyDescent="0.25">
      <c r="G40312"/>
      <c r="I40312"/>
      <c r="L40312"/>
    </row>
    <row r="40313" spans="7:12" x14ac:dyDescent="0.25">
      <c r="G40313"/>
      <c r="I40313"/>
      <c r="L40313"/>
    </row>
    <row r="40314" spans="7:12" x14ac:dyDescent="0.25">
      <c r="G40314"/>
      <c r="I40314"/>
      <c r="L40314"/>
    </row>
    <row r="40315" spans="7:12" x14ac:dyDescent="0.25">
      <c r="G40315"/>
      <c r="I40315"/>
      <c r="L40315"/>
    </row>
    <row r="40316" spans="7:12" x14ac:dyDescent="0.25">
      <c r="G40316"/>
      <c r="I40316"/>
      <c r="L40316"/>
    </row>
    <row r="40317" spans="7:12" x14ac:dyDescent="0.25">
      <c r="G40317"/>
      <c r="I40317"/>
      <c r="L40317"/>
    </row>
    <row r="40318" spans="7:12" x14ac:dyDescent="0.25">
      <c r="G40318"/>
      <c r="I40318"/>
      <c r="L40318"/>
    </row>
    <row r="40319" spans="7:12" x14ac:dyDescent="0.25">
      <c r="G40319"/>
      <c r="I40319"/>
      <c r="L40319"/>
    </row>
    <row r="40320" spans="7:12" x14ac:dyDescent="0.25">
      <c r="G40320"/>
      <c r="I40320"/>
      <c r="L40320"/>
    </row>
    <row r="40321" spans="7:12" x14ac:dyDescent="0.25">
      <c r="G40321"/>
      <c r="I40321"/>
      <c r="L40321"/>
    </row>
    <row r="40322" spans="7:12" x14ac:dyDescent="0.25">
      <c r="G40322"/>
      <c r="I40322"/>
      <c r="L40322"/>
    </row>
    <row r="40323" spans="7:12" x14ac:dyDescent="0.25">
      <c r="G40323"/>
      <c r="I40323"/>
      <c r="L40323"/>
    </row>
    <row r="40324" spans="7:12" x14ac:dyDescent="0.25">
      <c r="G40324"/>
      <c r="I40324"/>
      <c r="L40324"/>
    </row>
    <row r="40325" spans="7:12" x14ac:dyDescent="0.25">
      <c r="G40325"/>
      <c r="I40325"/>
      <c r="L40325"/>
    </row>
    <row r="40326" spans="7:12" x14ac:dyDescent="0.25">
      <c r="G40326"/>
      <c r="I40326"/>
      <c r="L40326"/>
    </row>
    <row r="40327" spans="7:12" x14ac:dyDescent="0.25">
      <c r="G40327"/>
      <c r="I40327"/>
      <c r="L40327"/>
    </row>
    <row r="40328" spans="7:12" x14ac:dyDescent="0.25">
      <c r="G40328"/>
      <c r="I40328"/>
      <c r="L40328"/>
    </row>
    <row r="40329" spans="7:12" x14ac:dyDescent="0.25">
      <c r="G40329"/>
      <c r="I40329"/>
      <c r="L40329"/>
    </row>
    <row r="40330" spans="7:12" x14ac:dyDescent="0.25">
      <c r="G40330"/>
      <c r="I40330"/>
      <c r="L40330"/>
    </row>
    <row r="40331" spans="7:12" x14ac:dyDescent="0.25">
      <c r="G40331"/>
      <c r="I40331"/>
      <c r="L40331"/>
    </row>
    <row r="40332" spans="7:12" x14ac:dyDescent="0.25">
      <c r="G40332"/>
      <c r="I40332"/>
      <c r="L40332"/>
    </row>
    <row r="40333" spans="7:12" x14ac:dyDescent="0.25">
      <c r="G40333"/>
      <c r="I40333"/>
      <c r="L40333"/>
    </row>
    <row r="40334" spans="7:12" x14ac:dyDescent="0.25">
      <c r="G40334"/>
      <c r="I40334"/>
      <c r="L40334"/>
    </row>
    <row r="40335" spans="7:12" x14ac:dyDescent="0.25">
      <c r="G40335"/>
      <c r="I40335"/>
      <c r="L40335"/>
    </row>
    <row r="40336" spans="7:12" x14ac:dyDescent="0.25">
      <c r="G40336"/>
      <c r="I40336"/>
      <c r="L40336"/>
    </row>
    <row r="40337" spans="7:12" x14ac:dyDescent="0.25">
      <c r="G40337"/>
      <c r="I40337"/>
      <c r="L40337"/>
    </row>
    <row r="40338" spans="7:12" x14ac:dyDescent="0.25">
      <c r="G40338"/>
      <c r="I40338"/>
      <c r="L40338"/>
    </row>
    <row r="40339" spans="7:12" x14ac:dyDescent="0.25">
      <c r="G40339"/>
      <c r="I40339"/>
      <c r="L40339"/>
    </row>
    <row r="40340" spans="7:12" x14ac:dyDescent="0.25">
      <c r="G40340"/>
      <c r="I40340"/>
      <c r="L40340"/>
    </row>
    <row r="40341" spans="7:12" x14ac:dyDescent="0.25">
      <c r="G40341"/>
      <c r="I40341"/>
      <c r="L40341"/>
    </row>
    <row r="40342" spans="7:12" x14ac:dyDescent="0.25">
      <c r="G40342"/>
      <c r="I40342"/>
      <c r="L40342"/>
    </row>
    <row r="40343" spans="7:12" x14ac:dyDescent="0.25">
      <c r="G40343"/>
      <c r="I40343"/>
      <c r="L40343"/>
    </row>
    <row r="40344" spans="7:12" x14ac:dyDescent="0.25">
      <c r="G40344"/>
      <c r="I40344"/>
      <c r="L40344"/>
    </row>
    <row r="40345" spans="7:12" x14ac:dyDescent="0.25">
      <c r="G40345"/>
      <c r="I40345"/>
      <c r="L40345"/>
    </row>
    <row r="40346" spans="7:12" x14ac:dyDescent="0.25">
      <c r="G40346"/>
      <c r="I40346"/>
      <c r="L40346"/>
    </row>
    <row r="40347" spans="7:12" x14ac:dyDescent="0.25">
      <c r="G40347"/>
      <c r="I40347"/>
      <c r="L40347"/>
    </row>
    <row r="40348" spans="7:12" x14ac:dyDescent="0.25">
      <c r="G40348"/>
      <c r="I40348"/>
      <c r="L40348"/>
    </row>
    <row r="40349" spans="7:12" x14ac:dyDescent="0.25">
      <c r="G40349"/>
      <c r="I40349"/>
      <c r="L40349"/>
    </row>
    <row r="40350" spans="7:12" x14ac:dyDescent="0.25">
      <c r="G40350"/>
      <c r="I40350"/>
      <c r="L40350"/>
    </row>
    <row r="40351" spans="7:12" x14ac:dyDescent="0.25">
      <c r="G40351"/>
      <c r="I40351"/>
      <c r="L40351"/>
    </row>
    <row r="40352" spans="7:12" x14ac:dyDescent="0.25">
      <c r="G40352"/>
      <c r="I40352"/>
      <c r="L40352"/>
    </row>
    <row r="40353" spans="7:12" x14ac:dyDescent="0.25">
      <c r="G40353"/>
      <c r="I40353"/>
      <c r="L40353"/>
    </row>
    <row r="40354" spans="7:12" x14ac:dyDescent="0.25">
      <c r="G40354"/>
      <c r="I40354"/>
      <c r="L40354"/>
    </row>
    <row r="40355" spans="7:12" x14ac:dyDescent="0.25">
      <c r="G40355"/>
      <c r="I40355"/>
      <c r="L40355"/>
    </row>
    <row r="40356" spans="7:12" x14ac:dyDescent="0.25">
      <c r="G40356"/>
      <c r="I40356"/>
      <c r="L40356"/>
    </row>
    <row r="40357" spans="7:12" x14ac:dyDescent="0.25">
      <c r="G40357"/>
      <c r="I40357"/>
      <c r="L40357"/>
    </row>
    <row r="40358" spans="7:12" x14ac:dyDescent="0.25">
      <c r="G40358"/>
      <c r="I40358"/>
      <c r="L40358"/>
    </row>
    <row r="40359" spans="7:12" x14ac:dyDescent="0.25">
      <c r="G40359"/>
      <c r="I40359"/>
      <c r="L40359"/>
    </row>
    <row r="40360" spans="7:12" x14ac:dyDescent="0.25">
      <c r="G40360"/>
      <c r="I40360"/>
      <c r="L40360"/>
    </row>
    <row r="40361" spans="7:12" x14ac:dyDescent="0.25">
      <c r="G40361"/>
      <c r="I40361"/>
      <c r="L40361"/>
    </row>
    <row r="40362" spans="7:12" x14ac:dyDescent="0.25">
      <c r="G40362"/>
      <c r="I40362"/>
      <c r="L40362"/>
    </row>
    <row r="40363" spans="7:12" x14ac:dyDescent="0.25">
      <c r="G40363"/>
      <c r="I40363"/>
      <c r="L40363"/>
    </row>
    <row r="40364" spans="7:12" x14ac:dyDescent="0.25">
      <c r="G40364"/>
      <c r="I40364"/>
      <c r="L40364"/>
    </row>
    <row r="40365" spans="7:12" x14ac:dyDescent="0.25">
      <c r="G40365"/>
      <c r="I40365"/>
      <c r="L40365"/>
    </row>
    <row r="40366" spans="7:12" x14ac:dyDescent="0.25">
      <c r="G40366"/>
      <c r="I40366"/>
      <c r="L40366"/>
    </row>
    <row r="40367" spans="7:12" x14ac:dyDescent="0.25">
      <c r="G40367"/>
      <c r="I40367"/>
      <c r="L40367"/>
    </row>
    <row r="40368" spans="7:12" x14ac:dyDescent="0.25">
      <c r="G40368"/>
      <c r="I40368"/>
      <c r="L40368"/>
    </row>
    <row r="40369" spans="7:12" x14ac:dyDescent="0.25">
      <c r="G40369"/>
      <c r="I40369"/>
      <c r="L40369"/>
    </row>
    <row r="40370" spans="7:12" x14ac:dyDescent="0.25">
      <c r="G40370"/>
      <c r="I40370"/>
      <c r="L40370"/>
    </row>
    <row r="40371" spans="7:12" x14ac:dyDescent="0.25">
      <c r="G40371"/>
      <c r="I40371"/>
      <c r="L40371"/>
    </row>
    <row r="40372" spans="7:12" x14ac:dyDescent="0.25">
      <c r="G40372"/>
      <c r="I40372"/>
      <c r="L40372"/>
    </row>
    <row r="40373" spans="7:12" x14ac:dyDescent="0.25">
      <c r="G40373"/>
      <c r="I40373"/>
      <c r="L40373"/>
    </row>
    <row r="40374" spans="7:12" x14ac:dyDescent="0.25">
      <c r="G40374"/>
      <c r="I40374"/>
      <c r="L40374"/>
    </row>
    <row r="40375" spans="7:12" x14ac:dyDescent="0.25">
      <c r="G40375"/>
      <c r="I40375"/>
      <c r="L40375"/>
    </row>
    <row r="40376" spans="7:12" x14ac:dyDescent="0.25">
      <c r="G40376"/>
      <c r="I40376"/>
      <c r="L40376"/>
    </row>
    <row r="40377" spans="7:12" x14ac:dyDescent="0.25">
      <c r="G40377"/>
      <c r="I40377"/>
      <c r="L40377"/>
    </row>
    <row r="40378" spans="7:12" x14ac:dyDescent="0.25">
      <c r="G40378"/>
      <c r="I40378"/>
      <c r="L40378"/>
    </row>
    <row r="40379" spans="7:12" x14ac:dyDescent="0.25">
      <c r="G40379"/>
      <c r="I40379"/>
      <c r="L40379"/>
    </row>
    <row r="40380" spans="7:12" x14ac:dyDescent="0.25">
      <c r="G40380"/>
      <c r="I40380"/>
      <c r="L40380"/>
    </row>
    <row r="40381" spans="7:12" x14ac:dyDescent="0.25">
      <c r="G40381"/>
      <c r="I40381"/>
      <c r="L40381"/>
    </row>
    <row r="40382" spans="7:12" x14ac:dyDescent="0.25">
      <c r="G40382"/>
      <c r="I40382"/>
      <c r="L40382"/>
    </row>
    <row r="40383" spans="7:12" x14ac:dyDescent="0.25">
      <c r="G40383"/>
      <c r="I40383"/>
      <c r="L40383"/>
    </row>
    <row r="40384" spans="7:12" x14ac:dyDescent="0.25">
      <c r="G40384"/>
      <c r="I40384"/>
      <c r="L40384"/>
    </row>
    <row r="40385" spans="7:12" x14ac:dyDescent="0.25">
      <c r="G40385"/>
      <c r="I40385"/>
      <c r="L40385"/>
    </row>
    <row r="40386" spans="7:12" x14ac:dyDescent="0.25">
      <c r="G40386"/>
      <c r="I40386"/>
      <c r="L40386"/>
    </row>
    <row r="40387" spans="7:12" x14ac:dyDescent="0.25">
      <c r="G40387"/>
      <c r="I40387"/>
      <c r="L40387"/>
    </row>
    <row r="40388" spans="7:12" x14ac:dyDescent="0.25">
      <c r="G40388"/>
      <c r="I40388"/>
      <c r="L40388"/>
    </row>
    <row r="40389" spans="7:12" x14ac:dyDescent="0.25">
      <c r="G40389"/>
      <c r="I40389"/>
      <c r="L40389"/>
    </row>
    <row r="40390" spans="7:12" x14ac:dyDescent="0.25">
      <c r="G40390"/>
      <c r="I40390"/>
      <c r="L40390"/>
    </row>
    <row r="40391" spans="7:12" x14ac:dyDescent="0.25">
      <c r="G40391"/>
      <c r="I40391"/>
      <c r="L40391"/>
    </row>
    <row r="40392" spans="7:12" x14ac:dyDescent="0.25">
      <c r="G40392"/>
      <c r="I40392"/>
      <c r="L40392"/>
    </row>
    <row r="40393" spans="7:12" x14ac:dyDescent="0.25">
      <c r="G40393"/>
      <c r="I40393"/>
      <c r="L40393"/>
    </row>
    <row r="40394" spans="7:12" x14ac:dyDescent="0.25">
      <c r="G40394"/>
      <c r="I40394"/>
      <c r="L40394"/>
    </row>
    <row r="40395" spans="7:12" x14ac:dyDescent="0.25">
      <c r="G40395"/>
      <c r="I40395"/>
      <c r="L40395"/>
    </row>
    <row r="40396" spans="7:12" x14ac:dyDescent="0.25">
      <c r="G40396"/>
      <c r="I40396"/>
      <c r="L40396"/>
    </row>
    <row r="40397" spans="7:12" x14ac:dyDescent="0.25">
      <c r="G40397"/>
      <c r="I40397"/>
      <c r="L40397"/>
    </row>
    <row r="40398" spans="7:12" x14ac:dyDescent="0.25">
      <c r="G40398"/>
      <c r="I40398"/>
      <c r="L40398"/>
    </row>
    <row r="40399" spans="7:12" x14ac:dyDescent="0.25">
      <c r="G40399"/>
      <c r="I40399"/>
      <c r="L40399"/>
    </row>
    <row r="40400" spans="7:12" x14ac:dyDescent="0.25">
      <c r="G40400"/>
      <c r="I40400"/>
      <c r="L40400"/>
    </row>
    <row r="40401" spans="7:12" x14ac:dyDescent="0.25">
      <c r="G40401"/>
      <c r="I40401"/>
      <c r="L40401"/>
    </row>
    <row r="40402" spans="7:12" x14ac:dyDescent="0.25">
      <c r="G40402"/>
      <c r="I40402"/>
      <c r="L40402"/>
    </row>
    <row r="40403" spans="7:12" x14ac:dyDescent="0.25">
      <c r="G40403"/>
      <c r="I40403"/>
      <c r="L40403"/>
    </row>
    <row r="40404" spans="7:12" x14ac:dyDescent="0.25">
      <c r="G40404"/>
      <c r="I40404"/>
      <c r="L40404"/>
    </row>
    <row r="40405" spans="7:12" x14ac:dyDescent="0.25">
      <c r="G40405"/>
      <c r="I40405"/>
      <c r="L40405"/>
    </row>
    <row r="40406" spans="7:12" x14ac:dyDescent="0.25">
      <c r="G40406"/>
      <c r="I40406"/>
      <c r="L40406"/>
    </row>
    <row r="40407" spans="7:12" x14ac:dyDescent="0.25">
      <c r="G40407"/>
      <c r="I40407"/>
      <c r="L40407"/>
    </row>
    <row r="40408" spans="7:12" x14ac:dyDescent="0.25">
      <c r="G40408"/>
      <c r="I40408"/>
      <c r="L40408"/>
    </row>
    <row r="40409" spans="7:12" x14ac:dyDescent="0.25">
      <c r="G40409"/>
      <c r="I40409"/>
      <c r="L40409"/>
    </row>
    <row r="40410" spans="7:12" x14ac:dyDescent="0.25">
      <c r="G40410"/>
      <c r="I40410"/>
      <c r="L40410"/>
    </row>
    <row r="40411" spans="7:12" x14ac:dyDescent="0.25">
      <c r="G40411"/>
      <c r="I40411"/>
      <c r="L40411"/>
    </row>
    <row r="40412" spans="7:12" x14ac:dyDescent="0.25">
      <c r="G40412"/>
      <c r="I40412"/>
      <c r="L40412"/>
    </row>
    <row r="40413" spans="7:12" x14ac:dyDescent="0.25">
      <c r="G40413"/>
      <c r="I40413"/>
      <c r="L40413"/>
    </row>
    <row r="40414" spans="7:12" x14ac:dyDescent="0.25">
      <c r="G40414"/>
      <c r="I40414"/>
      <c r="L40414"/>
    </row>
    <row r="40415" spans="7:12" x14ac:dyDescent="0.25">
      <c r="G40415"/>
      <c r="I40415"/>
      <c r="L40415"/>
    </row>
    <row r="40416" spans="7:12" x14ac:dyDescent="0.25">
      <c r="G40416"/>
      <c r="I40416"/>
      <c r="L40416"/>
    </row>
    <row r="40417" spans="7:12" x14ac:dyDescent="0.25">
      <c r="G40417"/>
      <c r="I40417"/>
      <c r="L40417"/>
    </row>
    <row r="40418" spans="7:12" x14ac:dyDescent="0.25">
      <c r="G40418"/>
      <c r="I40418"/>
      <c r="L40418"/>
    </row>
    <row r="40419" spans="7:12" x14ac:dyDescent="0.25">
      <c r="G40419"/>
      <c r="I40419"/>
      <c r="L40419"/>
    </row>
    <row r="40420" spans="7:12" x14ac:dyDescent="0.25">
      <c r="G40420"/>
      <c r="I40420"/>
      <c r="L40420"/>
    </row>
    <row r="40421" spans="7:12" x14ac:dyDescent="0.25">
      <c r="G40421"/>
      <c r="I40421"/>
      <c r="L40421"/>
    </row>
    <row r="40422" spans="7:12" x14ac:dyDescent="0.25">
      <c r="G40422"/>
      <c r="I40422"/>
      <c r="L40422"/>
    </row>
    <row r="40423" spans="7:12" x14ac:dyDescent="0.25">
      <c r="G40423"/>
      <c r="I40423"/>
      <c r="L40423"/>
    </row>
    <row r="40424" spans="7:12" x14ac:dyDescent="0.25">
      <c r="G40424"/>
      <c r="I40424"/>
      <c r="L40424"/>
    </row>
    <row r="40425" spans="7:12" x14ac:dyDescent="0.25">
      <c r="G40425"/>
      <c r="I40425"/>
      <c r="L40425"/>
    </row>
    <row r="40426" spans="7:12" x14ac:dyDescent="0.25">
      <c r="G40426"/>
      <c r="I40426"/>
      <c r="L40426"/>
    </row>
    <row r="40427" spans="7:12" x14ac:dyDescent="0.25">
      <c r="G40427"/>
      <c r="I40427"/>
      <c r="L40427"/>
    </row>
    <row r="40428" spans="7:12" x14ac:dyDescent="0.25">
      <c r="G40428"/>
      <c r="I40428"/>
      <c r="L40428"/>
    </row>
    <row r="40429" spans="7:12" x14ac:dyDescent="0.25">
      <c r="G40429"/>
      <c r="I40429"/>
      <c r="L40429"/>
    </row>
    <row r="40430" spans="7:12" x14ac:dyDescent="0.25">
      <c r="G40430"/>
      <c r="I40430"/>
      <c r="L40430"/>
    </row>
    <row r="40431" spans="7:12" x14ac:dyDescent="0.25">
      <c r="G40431"/>
      <c r="I40431"/>
      <c r="L40431"/>
    </row>
    <row r="40432" spans="7:12" x14ac:dyDescent="0.25">
      <c r="G40432"/>
      <c r="I40432"/>
      <c r="L40432"/>
    </row>
    <row r="40433" spans="7:12" x14ac:dyDescent="0.25">
      <c r="G40433"/>
      <c r="I40433"/>
      <c r="L40433"/>
    </row>
    <row r="40434" spans="7:12" x14ac:dyDescent="0.25">
      <c r="G40434"/>
      <c r="I40434"/>
      <c r="L40434"/>
    </row>
    <row r="40435" spans="7:12" x14ac:dyDescent="0.25">
      <c r="G40435"/>
      <c r="I40435"/>
      <c r="L40435"/>
    </row>
    <row r="40436" spans="7:12" x14ac:dyDescent="0.25">
      <c r="G40436"/>
      <c r="I40436"/>
      <c r="L40436"/>
    </row>
    <row r="40437" spans="7:12" x14ac:dyDescent="0.25">
      <c r="G40437"/>
      <c r="I40437"/>
      <c r="L40437"/>
    </row>
    <row r="40438" spans="7:12" x14ac:dyDescent="0.25">
      <c r="G40438"/>
      <c r="I40438"/>
      <c r="L40438"/>
    </row>
    <row r="40439" spans="7:12" x14ac:dyDescent="0.25">
      <c r="G40439"/>
      <c r="I40439"/>
      <c r="L40439"/>
    </row>
    <row r="40440" spans="7:12" x14ac:dyDescent="0.25">
      <c r="G40440"/>
      <c r="I40440"/>
      <c r="L40440"/>
    </row>
    <row r="40441" spans="7:12" x14ac:dyDescent="0.25">
      <c r="G40441"/>
      <c r="I40441"/>
      <c r="L40441"/>
    </row>
    <row r="40442" spans="7:12" x14ac:dyDescent="0.25">
      <c r="G40442"/>
      <c r="I40442"/>
      <c r="L40442"/>
    </row>
    <row r="40443" spans="7:12" x14ac:dyDescent="0.25">
      <c r="G40443"/>
      <c r="I40443"/>
      <c r="L40443"/>
    </row>
    <row r="40444" spans="7:12" x14ac:dyDescent="0.25">
      <c r="G40444"/>
      <c r="I40444"/>
      <c r="L40444"/>
    </row>
    <row r="40445" spans="7:12" x14ac:dyDescent="0.25">
      <c r="G40445"/>
      <c r="I40445"/>
      <c r="L40445"/>
    </row>
    <row r="40446" spans="7:12" x14ac:dyDescent="0.25">
      <c r="G40446"/>
      <c r="I40446"/>
      <c r="L40446"/>
    </row>
    <row r="40447" spans="7:12" x14ac:dyDescent="0.25">
      <c r="G40447"/>
      <c r="I40447"/>
      <c r="L40447"/>
    </row>
    <row r="40448" spans="7:12" x14ac:dyDescent="0.25">
      <c r="G40448"/>
      <c r="I40448"/>
      <c r="L40448"/>
    </row>
    <row r="40449" spans="7:12" x14ac:dyDescent="0.25">
      <c r="G40449"/>
      <c r="I40449"/>
      <c r="L40449"/>
    </row>
    <row r="40450" spans="7:12" x14ac:dyDescent="0.25">
      <c r="G40450"/>
      <c r="I40450"/>
      <c r="L40450"/>
    </row>
    <row r="40451" spans="7:12" x14ac:dyDescent="0.25">
      <c r="G40451"/>
      <c r="I40451"/>
      <c r="L40451"/>
    </row>
    <row r="40452" spans="7:12" x14ac:dyDescent="0.25">
      <c r="G40452"/>
      <c r="I40452"/>
      <c r="L40452"/>
    </row>
    <row r="40453" spans="7:12" x14ac:dyDescent="0.25">
      <c r="G40453"/>
      <c r="I40453"/>
      <c r="L40453"/>
    </row>
    <row r="40454" spans="7:12" x14ac:dyDescent="0.25">
      <c r="G40454"/>
      <c r="I40454"/>
      <c r="L40454"/>
    </row>
    <row r="40455" spans="7:12" x14ac:dyDescent="0.25">
      <c r="G40455"/>
      <c r="I40455"/>
      <c r="L40455"/>
    </row>
    <row r="40456" spans="7:12" x14ac:dyDescent="0.25">
      <c r="G40456"/>
      <c r="I40456"/>
      <c r="L40456"/>
    </row>
    <row r="40457" spans="7:12" x14ac:dyDescent="0.25">
      <c r="G40457"/>
      <c r="I40457"/>
      <c r="L40457"/>
    </row>
    <row r="40458" spans="7:12" x14ac:dyDescent="0.25">
      <c r="G40458"/>
      <c r="I40458"/>
      <c r="L40458"/>
    </row>
    <row r="40459" spans="7:12" x14ac:dyDescent="0.25">
      <c r="G40459"/>
      <c r="I40459"/>
      <c r="L40459"/>
    </row>
    <row r="40460" spans="7:12" x14ac:dyDescent="0.25">
      <c r="G40460"/>
      <c r="I40460"/>
      <c r="L40460"/>
    </row>
    <row r="40461" spans="7:12" x14ac:dyDescent="0.25">
      <c r="G40461"/>
      <c r="I40461"/>
      <c r="L40461"/>
    </row>
    <row r="40462" spans="7:12" x14ac:dyDescent="0.25">
      <c r="G40462"/>
      <c r="I40462"/>
      <c r="L40462"/>
    </row>
    <row r="40463" spans="7:12" x14ac:dyDescent="0.25">
      <c r="G40463"/>
      <c r="I40463"/>
      <c r="L40463"/>
    </row>
    <row r="40464" spans="7:12" x14ac:dyDescent="0.25">
      <c r="G40464"/>
      <c r="I40464"/>
      <c r="L40464"/>
    </row>
    <row r="40465" spans="7:12" x14ac:dyDescent="0.25">
      <c r="G40465"/>
      <c r="I40465"/>
      <c r="L40465"/>
    </row>
    <row r="40466" spans="7:12" x14ac:dyDescent="0.25">
      <c r="G40466"/>
      <c r="I40466"/>
      <c r="L40466"/>
    </row>
    <row r="40467" spans="7:12" x14ac:dyDescent="0.25">
      <c r="G40467"/>
      <c r="I40467"/>
      <c r="L40467"/>
    </row>
    <row r="40468" spans="7:12" x14ac:dyDescent="0.25">
      <c r="G40468"/>
      <c r="I40468"/>
      <c r="L40468"/>
    </row>
    <row r="40469" spans="7:12" x14ac:dyDescent="0.25">
      <c r="G40469"/>
      <c r="I40469"/>
      <c r="L40469"/>
    </row>
    <row r="40470" spans="7:12" x14ac:dyDescent="0.25">
      <c r="G40470"/>
      <c r="I40470"/>
      <c r="L40470"/>
    </row>
    <row r="40471" spans="7:12" x14ac:dyDescent="0.25">
      <c r="G40471"/>
      <c r="I40471"/>
      <c r="L40471"/>
    </row>
    <row r="40472" spans="7:12" x14ac:dyDescent="0.25">
      <c r="G40472"/>
      <c r="I40472"/>
      <c r="L40472"/>
    </row>
    <row r="40473" spans="7:12" x14ac:dyDescent="0.25">
      <c r="G40473"/>
      <c r="I40473"/>
      <c r="L40473"/>
    </row>
    <row r="40474" spans="7:12" x14ac:dyDescent="0.25">
      <c r="G40474"/>
      <c r="I40474"/>
      <c r="L40474"/>
    </row>
    <row r="40475" spans="7:12" x14ac:dyDescent="0.25">
      <c r="G40475"/>
      <c r="I40475"/>
      <c r="L40475"/>
    </row>
    <row r="40476" spans="7:12" x14ac:dyDescent="0.25">
      <c r="G40476"/>
      <c r="I40476"/>
      <c r="L40476"/>
    </row>
    <row r="40477" spans="7:12" x14ac:dyDescent="0.25">
      <c r="G40477"/>
      <c r="I40477"/>
      <c r="L40477"/>
    </row>
    <row r="40478" spans="7:12" x14ac:dyDescent="0.25">
      <c r="G40478"/>
      <c r="I40478"/>
      <c r="L40478"/>
    </row>
    <row r="40479" spans="7:12" x14ac:dyDescent="0.25">
      <c r="G40479"/>
      <c r="I40479"/>
      <c r="L40479"/>
    </row>
    <row r="40480" spans="7:12" x14ac:dyDescent="0.25">
      <c r="G40480"/>
      <c r="I40480"/>
      <c r="L40480"/>
    </row>
    <row r="40481" spans="7:12" x14ac:dyDescent="0.25">
      <c r="G40481"/>
      <c r="I40481"/>
      <c r="L40481"/>
    </row>
    <row r="40482" spans="7:12" x14ac:dyDescent="0.25">
      <c r="G40482"/>
      <c r="I40482"/>
      <c r="L40482"/>
    </row>
    <row r="40483" spans="7:12" x14ac:dyDescent="0.25">
      <c r="G40483"/>
      <c r="I40483"/>
      <c r="L40483"/>
    </row>
    <row r="40484" spans="7:12" x14ac:dyDescent="0.25">
      <c r="G40484"/>
      <c r="I40484"/>
      <c r="L40484"/>
    </row>
    <row r="40485" spans="7:12" x14ac:dyDescent="0.25">
      <c r="G40485"/>
      <c r="I40485"/>
      <c r="L40485"/>
    </row>
    <row r="40486" spans="7:12" x14ac:dyDescent="0.25">
      <c r="G40486"/>
      <c r="I40486"/>
      <c r="L40486"/>
    </row>
    <row r="40487" spans="7:12" x14ac:dyDescent="0.25">
      <c r="G40487"/>
      <c r="I40487"/>
      <c r="L40487"/>
    </row>
    <row r="40488" spans="7:12" x14ac:dyDescent="0.25">
      <c r="G40488"/>
      <c r="I40488"/>
      <c r="L40488"/>
    </row>
    <row r="40489" spans="7:12" x14ac:dyDescent="0.25">
      <c r="G40489"/>
      <c r="I40489"/>
      <c r="L40489"/>
    </row>
    <row r="40490" spans="7:12" x14ac:dyDescent="0.25">
      <c r="G40490"/>
      <c r="I40490"/>
      <c r="L40490"/>
    </row>
    <row r="40491" spans="7:12" x14ac:dyDescent="0.25">
      <c r="G40491"/>
      <c r="I40491"/>
      <c r="L40491"/>
    </row>
    <row r="40492" spans="7:12" x14ac:dyDescent="0.25">
      <c r="G40492"/>
      <c r="I40492"/>
      <c r="L40492"/>
    </row>
    <row r="40493" spans="7:12" x14ac:dyDescent="0.25">
      <c r="G40493"/>
      <c r="I40493"/>
      <c r="L40493"/>
    </row>
    <row r="40494" spans="7:12" x14ac:dyDescent="0.25">
      <c r="G40494"/>
      <c r="I40494"/>
      <c r="L40494"/>
    </row>
    <row r="40495" spans="7:12" x14ac:dyDescent="0.25">
      <c r="G40495"/>
      <c r="I40495"/>
      <c r="L40495"/>
    </row>
    <row r="40496" spans="7:12" x14ac:dyDescent="0.25">
      <c r="G40496"/>
      <c r="I40496"/>
      <c r="L40496"/>
    </row>
    <row r="40497" spans="7:12" x14ac:dyDescent="0.25">
      <c r="G40497"/>
      <c r="I40497"/>
      <c r="L40497"/>
    </row>
    <row r="40498" spans="7:12" x14ac:dyDescent="0.25">
      <c r="G40498"/>
      <c r="I40498"/>
      <c r="L40498"/>
    </row>
    <row r="40499" spans="7:12" x14ac:dyDescent="0.25">
      <c r="G40499"/>
      <c r="I40499"/>
      <c r="L40499"/>
    </row>
    <row r="40500" spans="7:12" x14ac:dyDescent="0.25">
      <c r="G40500"/>
      <c r="I40500"/>
      <c r="L40500"/>
    </row>
    <row r="40501" spans="7:12" x14ac:dyDescent="0.25">
      <c r="G40501"/>
      <c r="I40501"/>
      <c r="L40501"/>
    </row>
    <row r="40502" spans="7:12" x14ac:dyDescent="0.25">
      <c r="G40502"/>
      <c r="I40502"/>
      <c r="L40502"/>
    </row>
    <row r="40503" spans="7:12" x14ac:dyDescent="0.25">
      <c r="G40503"/>
      <c r="I40503"/>
      <c r="L40503"/>
    </row>
    <row r="40504" spans="7:12" x14ac:dyDescent="0.25">
      <c r="G40504"/>
      <c r="I40504"/>
      <c r="L40504"/>
    </row>
    <row r="40505" spans="7:12" x14ac:dyDescent="0.25">
      <c r="G40505"/>
      <c r="I40505"/>
      <c r="L40505"/>
    </row>
    <row r="40506" spans="7:12" x14ac:dyDescent="0.25">
      <c r="G40506"/>
      <c r="I40506"/>
      <c r="L40506"/>
    </row>
    <row r="40507" spans="7:12" x14ac:dyDescent="0.25">
      <c r="G40507"/>
      <c r="I40507"/>
      <c r="L40507"/>
    </row>
    <row r="40508" spans="7:12" x14ac:dyDescent="0.25">
      <c r="G40508"/>
      <c r="I40508"/>
      <c r="L40508"/>
    </row>
    <row r="40509" spans="7:12" x14ac:dyDescent="0.25">
      <c r="G40509"/>
      <c r="I40509"/>
      <c r="L40509"/>
    </row>
    <row r="40510" spans="7:12" x14ac:dyDescent="0.25">
      <c r="G40510"/>
      <c r="I40510"/>
      <c r="L40510"/>
    </row>
    <row r="40511" spans="7:12" x14ac:dyDescent="0.25">
      <c r="G40511"/>
      <c r="I40511"/>
      <c r="L40511"/>
    </row>
    <row r="40512" spans="7:12" x14ac:dyDescent="0.25">
      <c r="G40512"/>
      <c r="I40512"/>
      <c r="L40512"/>
    </row>
    <row r="40513" spans="7:12" x14ac:dyDescent="0.25">
      <c r="G40513"/>
      <c r="I40513"/>
      <c r="L40513"/>
    </row>
    <row r="40514" spans="7:12" x14ac:dyDescent="0.25">
      <c r="G40514"/>
      <c r="I40514"/>
      <c r="L40514"/>
    </row>
    <row r="40515" spans="7:12" x14ac:dyDescent="0.25">
      <c r="G40515"/>
      <c r="I40515"/>
      <c r="L40515"/>
    </row>
    <row r="40516" spans="7:12" x14ac:dyDescent="0.25">
      <c r="G40516"/>
      <c r="I40516"/>
      <c r="L40516"/>
    </row>
    <row r="40517" spans="7:12" x14ac:dyDescent="0.25">
      <c r="G40517"/>
      <c r="I40517"/>
      <c r="L40517"/>
    </row>
    <row r="40518" spans="7:12" x14ac:dyDescent="0.25">
      <c r="G40518"/>
      <c r="I40518"/>
      <c r="L40518"/>
    </row>
    <row r="40519" spans="7:12" x14ac:dyDescent="0.25">
      <c r="G40519"/>
      <c r="I40519"/>
      <c r="L40519"/>
    </row>
    <row r="40520" spans="7:12" x14ac:dyDescent="0.25">
      <c r="G40520"/>
      <c r="I40520"/>
      <c r="L40520"/>
    </row>
    <row r="40521" spans="7:12" x14ac:dyDescent="0.25">
      <c r="G40521"/>
      <c r="I40521"/>
      <c r="L40521"/>
    </row>
    <row r="40522" spans="7:12" x14ac:dyDescent="0.25">
      <c r="G40522"/>
      <c r="I40522"/>
      <c r="L40522"/>
    </row>
    <row r="40523" spans="7:12" x14ac:dyDescent="0.25">
      <c r="G40523"/>
      <c r="I40523"/>
      <c r="L40523"/>
    </row>
    <row r="40524" spans="7:12" x14ac:dyDescent="0.25">
      <c r="G40524"/>
      <c r="I40524"/>
      <c r="L40524"/>
    </row>
    <row r="40525" spans="7:12" x14ac:dyDescent="0.25">
      <c r="G40525"/>
      <c r="I40525"/>
      <c r="L40525"/>
    </row>
    <row r="40526" spans="7:12" x14ac:dyDescent="0.25">
      <c r="G40526"/>
      <c r="I40526"/>
      <c r="L40526"/>
    </row>
    <row r="40527" spans="7:12" x14ac:dyDescent="0.25">
      <c r="G40527"/>
      <c r="I40527"/>
      <c r="L40527"/>
    </row>
    <row r="40528" spans="7:12" x14ac:dyDescent="0.25">
      <c r="G40528"/>
      <c r="I40528"/>
      <c r="L40528"/>
    </row>
    <row r="40529" spans="7:12" x14ac:dyDescent="0.25">
      <c r="G40529"/>
      <c r="I40529"/>
      <c r="L40529"/>
    </row>
    <row r="40530" spans="7:12" x14ac:dyDescent="0.25">
      <c r="G40530"/>
      <c r="I40530"/>
      <c r="L40530"/>
    </row>
    <row r="40531" spans="7:12" x14ac:dyDescent="0.25">
      <c r="G40531"/>
      <c r="I40531"/>
      <c r="L40531"/>
    </row>
    <row r="40532" spans="7:12" x14ac:dyDescent="0.25">
      <c r="G40532"/>
      <c r="I40532"/>
      <c r="L40532"/>
    </row>
    <row r="40533" spans="7:12" x14ac:dyDescent="0.25">
      <c r="G40533"/>
      <c r="I40533"/>
      <c r="L40533"/>
    </row>
    <row r="40534" spans="7:12" x14ac:dyDescent="0.25">
      <c r="G40534"/>
      <c r="I40534"/>
      <c r="L40534"/>
    </row>
    <row r="40535" spans="7:12" x14ac:dyDescent="0.25">
      <c r="G40535"/>
      <c r="I40535"/>
      <c r="L40535"/>
    </row>
    <row r="40536" spans="7:12" x14ac:dyDescent="0.25">
      <c r="G40536"/>
      <c r="I40536"/>
      <c r="L40536"/>
    </row>
    <row r="40537" spans="7:12" x14ac:dyDescent="0.25">
      <c r="G40537"/>
      <c r="I40537"/>
      <c r="L40537"/>
    </row>
    <row r="40538" spans="7:12" x14ac:dyDescent="0.25">
      <c r="G40538"/>
      <c r="I40538"/>
      <c r="L40538"/>
    </row>
    <row r="40539" spans="7:12" x14ac:dyDescent="0.25">
      <c r="G40539"/>
      <c r="I40539"/>
      <c r="L40539"/>
    </row>
    <row r="40540" spans="7:12" x14ac:dyDescent="0.25">
      <c r="G40540"/>
      <c r="I40540"/>
      <c r="L40540"/>
    </row>
    <row r="40541" spans="7:12" x14ac:dyDescent="0.25">
      <c r="G40541"/>
      <c r="I40541"/>
      <c r="L40541"/>
    </row>
    <row r="40542" spans="7:12" x14ac:dyDescent="0.25">
      <c r="G40542"/>
      <c r="I40542"/>
      <c r="L40542"/>
    </row>
    <row r="40543" spans="7:12" x14ac:dyDescent="0.25">
      <c r="G40543"/>
      <c r="I40543"/>
      <c r="L40543"/>
    </row>
    <row r="40544" spans="7:12" x14ac:dyDescent="0.25">
      <c r="G40544"/>
      <c r="I40544"/>
      <c r="L40544"/>
    </row>
    <row r="40545" spans="7:12" x14ac:dyDescent="0.25">
      <c r="G40545"/>
      <c r="I40545"/>
      <c r="L40545"/>
    </row>
    <row r="40546" spans="7:12" x14ac:dyDescent="0.25">
      <c r="G40546"/>
      <c r="I40546"/>
      <c r="L40546"/>
    </row>
    <row r="40547" spans="7:12" x14ac:dyDescent="0.25">
      <c r="G40547"/>
      <c r="I40547"/>
      <c r="L40547"/>
    </row>
    <row r="40548" spans="7:12" x14ac:dyDescent="0.25">
      <c r="G40548"/>
      <c r="I40548"/>
      <c r="L40548"/>
    </row>
    <row r="40549" spans="7:12" x14ac:dyDescent="0.25">
      <c r="G40549"/>
      <c r="I40549"/>
      <c r="L40549"/>
    </row>
    <row r="40550" spans="7:12" x14ac:dyDescent="0.25">
      <c r="G40550"/>
      <c r="I40550"/>
      <c r="L40550"/>
    </row>
    <row r="40551" spans="7:12" x14ac:dyDescent="0.25">
      <c r="G40551"/>
      <c r="I40551"/>
      <c r="L40551"/>
    </row>
    <row r="40552" spans="7:12" x14ac:dyDescent="0.25">
      <c r="G40552"/>
      <c r="I40552"/>
      <c r="L40552"/>
    </row>
    <row r="40553" spans="7:12" x14ac:dyDescent="0.25">
      <c r="G40553"/>
      <c r="I40553"/>
      <c r="L40553"/>
    </row>
    <row r="40554" spans="7:12" x14ac:dyDescent="0.25">
      <c r="G40554"/>
      <c r="I40554"/>
      <c r="L40554"/>
    </row>
    <row r="40555" spans="7:12" x14ac:dyDescent="0.25">
      <c r="G40555"/>
      <c r="I40555"/>
      <c r="L40555"/>
    </row>
    <row r="40556" spans="7:12" x14ac:dyDescent="0.25">
      <c r="G40556"/>
      <c r="I40556"/>
      <c r="L40556"/>
    </row>
    <row r="40557" spans="7:12" x14ac:dyDescent="0.25">
      <c r="G40557"/>
      <c r="I40557"/>
      <c r="L40557"/>
    </row>
    <row r="40558" spans="7:12" x14ac:dyDescent="0.25">
      <c r="G40558"/>
      <c r="I40558"/>
      <c r="L40558"/>
    </row>
    <row r="40559" spans="7:12" x14ac:dyDescent="0.25">
      <c r="G40559"/>
      <c r="I40559"/>
      <c r="L40559"/>
    </row>
    <row r="40560" spans="7:12" x14ac:dyDescent="0.25">
      <c r="G40560"/>
      <c r="I40560"/>
      <c r="L40560"/>
    </row>
    <row r="40561" spans="7:12" x14ac:dyDescent="0.25">
      <c r="G40561"/>
      <c r="I40561"/>
      <c r="L40561"/>
    </row>
    <row r="40562" spans="7:12" x14ac:dyDescent="0.25">
      <c r="G40562"/>
      <c r="I40562"/>
      <c r="L40562"/>
    </row>
    <row r="40563" spans="7:12" x14ac:dyDescent="0.25">
      <c r="G40563"/>
      <c r="I40563"/>
      <c r="L40563"/>
    </row>
    <row r="40564" spans="7:12" x14ac:dyDescent="0.25">
      <c r="G40564"/>
      <c r="I40564"/>
      <c r="L40564"/>
    </row>
    <row r="40565" spans="7:12" x14ac:dyDescent="0.25">
      <c r="G40565"/>
      <c r="I40565"/>
      <c r="L40565"/>
    </row>
    <row r="40566" spans="7:12" x14ac:dyDescent="0.25">
      <c r="G40566"/>
      <c r="I40566"/>
      <c r="L40566"/>
    </row>
    <row r="40567" spans="7:12" x14ac:dyDescent="0.25">
      <c r="G40567"/>
      <c r="I40567"/>
      <c r="L40567"/>
    </row>
    <row r="40568" spans="7:12" x14ac:dyDescent="0.25">
      <c r="G40568"/>
      <c r="I40568"/>
      <c r="L40568"/>
    </row>
    <row r="40569" spans="7:12" x14ac:dyDescent="0.25">
      <c r="G40569"/>
      <c r="I40569"/>
      <c r="L40569"/>
    </row>
    <row r="40570" spans="7:12" x14ac:dyDescent="0.25">
      <c r="G40570"/>
      <c r="I40570"/>
      <c r="L40570"/>
    </row>
    <row r="40571" spans="7:12" x14ac:dyDescent="0.25">
      <c r="G40571"/>
      <c r="I40571"/>
      <c r="L40571"/>
    </row>
    <row r="40572" spans="7:12" x14ac:dyDescent="0.25">
      <c r="G40572"/>
      <c r="I40572"/>
      <c r="L40572"/>
    </row>
    <row r="40573" spans="7:12" x14ac:dyDescent="0.25">
      <c r="G40573"/>
      <c r="I40573"/>
      <c r="L40573"/>
    </row>
    <row r="40574" spans="7:12" x14ac:dyDescent="0.25">
      <c r="G40574"/>
      <c r="I40574"/>
      <c r="L40574"/>
    </row>
    <row r="40575" spans="7:12" x14ac:dyDescent="0.25">
      <c r="G40575"/>
      <c r="I40575"/>
      <c r="L40575"/>
    </row>
    <row r="40576" spans="7:12" x14ac:dyDescent="0.25">
      <c r="G40576"/>
      <c r="I40576"/>
      <c r="L40576"/>
    </row>
    <row r="40577" spans="7:12" x14ac:dyDescent="0.25">
      <c r="G40577"/>
      <c r="I40577"/>
      <c r="L40577"/>
    </row>
    <row r="40578" spans="7:12" x14ac:dyDescent="0.25">
      <c r="G40578"/>
      <c r="I40578"/>
      <c r="L40578"/>
    </row>
    <row r="40579" spans="7:12" x14ac:dyDescent="0.25">
      <c r="G40579"/>
      <c r="I40579"/>
      <c r="L40579"/>
    </row>
    <row r="40580" spans="7:12" x14ac:dyDescent="0.25">
      <c r="G40580"/>
      <c r="I40580"/>
      <c r="L40580"/>
    </row>
    <row r="40581" spans="7:12" x14ac:dyDescent="0.25">
      <c r="G40581"/>
      <c r="I40581"/>
      <c r="L40581"/>
    </row>
    <row r="40582" spans="7:12" x14ac:dyDescent="0.25">
      <c r="G40582"/>
      <c r="I40582"/>
      <c r="L40582"/>
    </row>
    <row r="40583" spans="7:12" x14ac:dyDescent="0.25">
      <c r="G40583"/>
      <c r="I40583"/>
      <c r="L40583"/>
    </row>
    <row r="40584" spans="7:12" x14ac:dyDescent="0.25">
      <c r="G40584"/>
      <c r="I40584"/>
      <c r="L40584"/>
    </row>
    <row r="40585" spans="7:12" x14ac:dyDescent="0.25">
      <c r="G40585"/>
      <c r="I40585"/>
      <c r="L40585"/>
    </row>
    <row r="40586" spans="7:12" x14ac:dyDescent="0.25">
      <c r="G40586"/>
      <c r="I40586"/>
      <c r="L40586"/>
    </row>
    <row r="40587" spans="7:12" x14ac:dyDescent="0.25">
      <c r="G40587"/>
      <c r="I40587"/>
      <c r="L40587"/>
    </row>
    <row r="40588" spans="7:12" x14ac:dyDescent="0.25">
      <c r="G40588"/>
      <c r="I40588"/>
      <c r="L40588"/>
    </row>
    <row r="40589" spans="7:12" x14ac:dyDescent="0.25">
      <c r="G40589"/>
      <c r="I40589"/>
      <c r="L40589"/>
    </row>
    <row r="40590" spans="7:12" x14ac:dyDescent="0.25">
      <c r="G40590"/>
      <c r="I40590"/>
      <c r="L40590"/>
    </row>
    <row r="40591" spans="7:12" x14ac:dyDescent="0.25">
      <c r="G40591"/>
      <c r="I40591"/>
      <c r="L40591"/>
    </row>
    <row r="40592" spans="7:12" x14ac:dyDescent="0.25">
      <c r="G40592"/>
      <c r="I40592"/>
      <c r="L40592"/>
    </row>
    <row r="40593" spans="7:12" x14ac:dyDescent="0.25">
      <c r="G40593"/>
      <c r="I40593"/>
      <c r="L40593"/>
    </row>
    <row r="40594" spans="7:12" x14ac:dyDescent="0.25">
      <c r="G40594"/>
      <c r="I40594"/>
      <c r="L40594"/>
    </row>
    <row r="40595" spans="7:12" x14ac:dyDescent="0.25">
      <c r="G40595"/>
      <c r="I40595"/>
      <c r="L40595"/>
    </row>
    <row r="40596" spans="7:12" x14ac:dyDescent="0.25">
      <c r="G40596"/>
      <c r="I40596"/>
      <c r="L40596"/>
    </row>
    <row r="40597" spans="7:12" x14ac:dyDescent="0.25">
      <c r="G40597"/>
      <c r="I40597"/>
      <c r="L40597"/>
    </row>
    <row r="40598" spans="7:12" x14ac:dyDescent="0.25">
      <c r="G40598"/>
      <c r="I40598"/>
      <c r="L40598"/>
    </row>
    <row r="40599" spans="7:12" x14ac:dyDescent="0.25">
      <c r="G40599"/>
      <c r="I40599"/>
      <c r="L40599"/>
    </row>
    <row r="40600" spans="7:12" x14ac:dyDescent="0.25">
      <c r="G40600"/>
      <c r="I40600"/>
      <c r="L40600"/>
    </row>
    <row r="40601" spans="7:12" x14ac:dyDescent="0.25">
      <c r="G40601"/>
      <c r="I40601"/>
      <c r="L40601"/>
    </row>
    <row r="40602" spans="7:12" x14ac:dyDescent="0.25">
      <c r="G40602"/>
      <c r="I40602"/>
      <c r="L40602"/>
    </row>
    <row r="40603" spans="7:12" x14ac:dyDescent="0.25">
      <c r="G40603"/>
      <c r="I40603"/>
      <c r="L40603"/>
    </row>
    <row r="40604" spans="7:12" x14ac:dyDescent="0.25">
      <c r="G40604"/>
      <c r="I40604"/>
      <c r="L40604"/>
    </row>
    <row r="40605" spans="7:12" x14ac:dyDescent="0.25">
      <c r="G40605"/>
      <c r="I40605"/>
      <c r="L40605"/>
    </row>
    <row r="40606" spans="7:12" x14ac:dyDescent="0.25">
      <c r="G40606"/>
      <c r="I40606"/>
      <c r="L40606"/>
    </row>
    <row r="40607" spans="7:12" x14ac:dyDescent="0.25">
      <c r="G40607"/>
      <c r="I40607"/>
      <c r="L40607"/>
    </row>
    <row r="40608" spans="7:12" x14ac:dyDescent="0.25">
      <c r="G40608"/>
      <c r="I40608"/>
      <c r="L40608"/>
    </row>
    <row r="40609" spans="7:12" x14ac:dyDescent="0.25">
      <c r="G40609"/>
      <c r="I40609"/>
      <c r="L40609"/>
    </row>
    <row r="40610" spans="7:12" x14ac:dyDescent="0.25">
      <c r="G40610"/>
      <c r="I40610"/>
      <c r="L40610"/>
    </row>
    <row r="40611" spans="7:12" x14ac:dyDescent="0.25">
      <c r="G40611"/>
      <c r="I40611"/>
      <c r="L40611"/>
    </row>
    <row r="40612" spans="7:12" x14ac:dyDescent="0.25">
      <c r="G40612"/>
      <c r="I40612"/>
      <c r="L40612"/>
    </row>
    <row r="40613" spans="7:12" x14ac:dyDescent="0.25">
      <c r="G40613"/>
      <c r="I40613"/>
      <c r="L40613"/>
    </row>
    <row r="40614" spans="7:12" x14ac:dyDescent="0.25">
      <c r="G40614"/>
      <c r="I40614"/>
      <c r="L40614"/>
    </row>
    <row r="40615" spans="7:12" x14ac:dyDescent="0.25">
      <c r="G40615"/>
      <c r="I40615"/>
      <c r="L40615"/>
    </row>
    <row r="40616" spans="7:12" x14ac:dyDescent="0.25">
      <c r="G40616"/>
      <c r="I40616"/>
      <c r="L40616"/>
    </row>
    <row r="40617" spans="7:12" x14ac:dyDescent="0.25">
      <c r="G40617"/>
      <c r="I40617"/>
      <c r="L40617"/>
    </row>
    <row r="40618" spans="7:12" x14ac:dyDescent="0.25">
      <c r="G40618"/>
      <c r="I40618"/>
      <c r="L40618"/>
    </row>
    <row r="40619" spans="7:12" x14ac:dyDescent="0.25">
      <c r="G40619"/>
      <c r="I40619"/>
      <c r="L40619"/>
    </row>
    <row r="40620" spans="7:12" x14ac:dyDescent="0.25">
      <c r="G40620"/>
      <c r="I40620"/>
      <c r="L40620"/>
    </row>
    <row r="40621" spans="7:12" x14ac:dyDescent="0.25">
      <c r="G40621"/>
      <c r="I40621"/>
      <c r="L40621"/>
    </row>
    <row r="40622" spans="7:12" x14ac:dyDescent="0.25">
      <c r="G40622"/>
      <c r="I40622"/>
      <c r="L40622"/>
    </row>
    <row r="40623" spans="7:12" x14ac:dyDescent="0.25">
      <c r="G40623"/>
      <c r="I40623"/>
      <c r="L40623"/>
    </row>
    <row r="40624" spans="7:12" x14ac:dyDescent="0.25">
      <c r="G40624"/>
      <c r="I40624"/>
      <c r="L40624"/>
    </row>
    <row r="40625" spans="7:12" x14ac:dyDescent="0.25">
      <c r="G40625"/>
      <c r="I40625"/>
      <c r="L40625"/>
    </row>
    <row r="40626" spans="7:12" x14ac:dyDescent="0.25">
      <c r="G40626"/>
      <c r="I40626"/>
      <c r="L40626"/>
    </row>
    <row r="40627" spans="7:12" x14ac:dyDescent="0.25">
      <c r="G40627"/>
      <c r="I40627"/>
      <c r="L40627"/>
    </row>
    <row r="40628" spans="7:12" x14ac:dyDescent="0.25">
      <c r="G40628"/>
      <c r="I40628"/>
      <c r="L40628"/>
    </row>
    <row r="40629" spans="7:12" x14ac:dyDescent="0.25">
      <c r="G40629"/>
      <c r="I40629"/>
      <c r="L40629"/>
    </row>
    <row r="40630" spans="7:12" x14ac:dyDescent="0.25">
      <c r="G40630"/>
      <c r="I40630"/>
      <c r="L40630"/>
    </row>
    <row r="40631" spans="7:12" x14ac:dyDescent="0.25">
      <c r="G40631"/>
      <c r="I40631"/>
      <c r="L40631"/>
    </row>
    <row r="40632" spans="7:12" x14ac:dyDescent="0.25">
      <c r="G40632"/>
      <c r="I40632"/>
      <c r="L40632"/>
    </row>
    <row r="40633" spans="7:12" x14ac:dyDescent="0.25">
      <c r="G40633"/>
      <c r="I40633"/>
      <c r="L40633"/>
    </row>
    <row r="40634" spans="7:12" x14ac:dyDescent="0.25">
      <c r="G40634"/>
      <c r="I40634"/>
      <c r="L40634"/>
    </row>
    <row r="40635" spans="7:12" x14ac:dyDescent="0.25">
      <c r="G40635"/>
      <c r="I40635"/>
      <c r="L40635"/>
    </row>
    <row r="40636" spans="7:12" x14ac:dyDescent="0.25">
      <c r="G40636"/>
      <c r="I40636"/>
      <c r="L40636"/>
    </row>
    <row r="40637" spans="7:12" x14ac:dyDescent="0.25">
      <c r="G40637"/>
      <c r="I40637"/>
      <c r="L40637"/>
    </row>
    <row r="40638" spans="7:12" x14ac:dyDescent="0.25">
      <c r="G40638"/>
      <c r="I40638"/>
      <c r="L40638"/>
    </row>
    <row r="40639" spans="7:12" x14ac:dyDescent="0.25">
      <c r="G40639"/>
      <c r="I40639"/>
      <c r="L40639"/>
    </row>
    <row r="40640" spans="7:12" x14ac:dyDescent="0.25">
      <c r="G40640"/>
      <c r="I40640"/>
      <c r="L40640"/>
    </row>
    <row r="40641" spans="7:12" x14ac:dyDescent="0.25">
      <c r="G40641"/>
      <c r="I40641"/>
      <c r="L40641"/>
    </row>
    <row r="40642" spans="7:12" x14ac:dyDescent="0.25">
      <c r="G40642"/>
      <c r="I40642"/>
      <c r="L40642"/>
    </row>
    <row r="40643" spans="7:12" x14ac:dyDescent="0.25">
      <c r="G40643"/>
      <c r="I40643"/>
      <c r="L40643"/>
    </row>
    <row r="40644" spans="7:12" x14ac:dyDescent="0.25">
      <c r="G40644"/>
      <c r="I40644"/>
      <c r="L40644"/>
    </row>
    <row r="40645" spans="7:12" x14ac:dyDescent="0.25">
      <c r="G40645"/>
      <c r="I40645"/>
      <c r="L40645"/>
    </row>
    <row r="40646" spans="7:12" x14ac:dyDescent="0.25">
      <c r="G40646"/>
      <c r="I40646"/>
      <c r="L40646"/>
    </row>
    <row r="40647" spans="7:12" x14ac:dyDescent="0.25">
      <c r="G40647"/>
      <c r="I40647"/>
      <c r="L40647"/>
    </row>
    <row r="40648" spans="7:12" x14ac:dyDescent="0.25">
      <c r="G40648"/>
      <c r="I40648"/>
      <c r="L40648"/>
    </row>
    <row r="40649" spans="7:12" x14ac:dyDescent="0.25">
      <c r="G40649"/>
      <c r="I40649"/>
      <c r="L40649"/>
    </row>
    <row r="40650" spans="7:12" x14ac:dyDescent="0.25">
      <c r="G40650"/>
      <c r="I40650"/>
      <c r="L40650"/>
    </row>
    <row r="40651" spans="7:12" x14ac:dyDescent="0.25">
      <c r="G40651"/>
      <c r="I40651"/>
      <c r="L40651"/>
    </row>
    <row r="40652" spans="7:12" x14ac:dyDescent="0.25">
      <c r="G40652"/>
      <c r="I40652"/>
      <c r="L40652"/>
    </row>
    <row r="40653" spans="7:12" x14ac:dyDescent="0.25">
      <c r="G40653"/>
      <c r="I40653"/>
      <c r="L40653"/>
    </row>
    <row r="40654" spans="7:12" x14ac:dyDescent="0.25">
      <c r="G40654"/>
      <c r="I40654"/>
      <c r="L40654"/>
    </row>
    <row r="40655" spans="7:12" x14ac:dyDescent="0.25">
      <c r="G40655"/>
      <c r="I40655"/>
      <c r="L40655"/>
    </row>
    <row r="40656" spans="7:12" x14ac:dyDescent="0.25">
      <c r="G40656"/>
      <c r="I40656"/>
      <c r="L40656"/>
    </row>
    <row r="40657" spans="7:12" x14ac:dyDescent="0.25">
      <c r="G40657"/>
      <c r="I40657"/>
      <c r="L40657"/>
    </row>
    <row r="40658" spans="7:12" x14ac:dyDescent="0.25">
      <c r="G40658"/>
      <c r="I40658"/>
      <c r="L40658"/>
    </row>
    <row r="40659" spans="7:12" x14ac:dyDescent="0.25">
      <c r="G40659"/>
      <c r="I40659"/>
      <c r="L40659"/>
    </row>
    <row r="40660" spans="7:12" x14ac:dyDescent="0.25">
      <c r="G40660"/>
      <c r="I40660"/>
      <c r="L40660"/>
    </row>
    <row r="40661" spans="7:12" x14ac:dyDescent="0.25">
      <c r="G40661"/>
      <c r="I40661"/>
      <c r="L40661"/>
    </row>
    <row r="40662" spans="7:12" x14ac:dyDescent="0.25">
      <c r="G40662"/>
      <c r="I40662"/>
      <c r="L40662"/>
    </row>
    <row r="40663" spans="7:12" x14ac:dyDescent="0.25">
      <c r="G40663"/>
      <c r="I40663"/>
      <c r="L40663"/>
    </row>
    <row r="40664" spans="7:12" x14ac:dyDescent="0.25">
      <c r="G40664"/>
      <c r="I40664"/>
      <c r="L40664"/>
    </row>
    <row r="40665" spans="7:12" x14ac:dyDescent="0.25">
      <c r="G40665"/>
      <c r="I40665"/>
      <c r="L40665"/>
    </row>
    <row r="40666" spans="7:12" x14ac:dyDescent="0.25">
      <c r="G40666"/>
      <c r="I40666"/>
      <c r="L40666"/>
    </row>
    <row r="40667" spans="7:12" x14ac:dyDescent="0.25">
      <c r="G40667"/>
      <c r="I40667"/>
      <c r="L40667"/>
    </row>
    <row r="40668" spans="7:12" x14ac:dyDescent="0.25">
      <c r="G40668"/>
      <c r="I40668"/>
      <c r="L40668"/>
    </row>
    <row r="40669" spans="7:12" x14ac:dyDescent="0.25">
      <c r="G40669"/>
      <c r="I40669"/>
      <c r="L40669"/>
    </row>
    <row r="40670" spans="7:12" x14ac:dyDescent="0.25">
      <c r="G40670"/>
      <c r="I40670"/>
      <c r="L40670"/>
    </row>
    <row r="40671" spans="7:12" x14ac:dyDescent="0.25">
      <c r="G40671"/>
      <c r="I40671"/>
      <c r="L40671"/>
    </row>
    <row r="40672" spans="7:12" x14ac:dyDescent="0.25">
      <c r="G40672"/>
      <c r="I40672"/>
      <c r="L40672"/>
    </row>
    <row r="40673" spans="7:12" x14ac:dyDescent="0.25">
      <c r="G40673"/>
      <c r="I40673"/>
      <c r="L40673"/>
    </row>
    <row r="40674" spans="7:12" x14ac:dyDescent="0.25">
      <c r="G40674"/>
      <c r="I40674"/>
      <c r="L40674"/>
    </row>
    <row r="40675" spans="7:12" x14ac:dyDescent="0.25">
      <c r="G40675"/>
      <c r="I40675"/>
      <c r="L40675"/>
    </row>
    <row r="40676" spans="7:12" x14ac:dyDescent="0.25">
      <c r="G40676"/>
      <c r="I40676"/>
      <c r="L40676"/>
    </row>
    <row r="40677" spans="7:12" x14ac:dyDescent="0.25">
      <c r="G40677"/>
      <c r="I40677"/>
      <c r="L40677"/>
    </row>
    <row r="40678" spans="7:12" x14ac:dyDescent="0.25">
      <c r="G40678"/>
      <c r="I40678"/>
      <c r="L40678"/>
    </row>
    <row r="40679" spans="7:12" x14ac:dyDescent="0.25">
      <c r="G40679"/>
      <c r="I40679"/>
      <c r="L40679"/>
    </row>
    <row r="40680" spans="7:12" x14ac:dyDescent="0.25">
      <c r="G40680"/>
      <c r="I40680"/>
      <c r="L40680"/>
    </row>
    <row r="40681" spans="7:12" x14ac:dyDescent="0.25">
      <c r="G40681"/>
      <c r="I40681"/>
      <c r="L40681"/>
    </row>
    <row r="40682" spans="7:12" x14ac:dyDescent="0.25">
      <c r="G40682"/>
      <c r="I40682"/>
      <c r="L40682"/>
    </row>
    <row r="40683" spans="7:12" x14ac:dyDescent="0.25">
      <c r="G40683"/>
      <c r="I40683"/>
      <c r="L40683"/>
    </row>
    <row r="40684" spans="7:12" x14ac:dyDescent="0.25">
      <c r="G40684"/>
      <c r="I40684"/>
      <c r="L40684"/>
    </row>
    <row r="40685" spans="7:12" x14ac:dyDescent="0.25">
      <c r="G40685"/>
      <c r="I40685"/>
      <c r="L40685"/>
    </row>
    <row r="40686" spans="7:12" x14ac:dyDescent="0.25">
      <c r="G40686"/>
      <c r="I40686"/>
      <c r="L40686"/>
    </row>
    <row r="40687" spans="7:12" x14ac:dyDescent="0.25">
      <c r="G40687"/>
      <c r="I40687"/>
      <c r="L40687"/>
    </row>
    <row r="40688" spans="7:12" x14ac:dyDescent="0.25">
      <c r="G40688"/>
      <c r="I40688"/>
      <c r="L40688"/>
    </row>
    <row r="40689" spans="7:12" x14ac:dyDescent="0.25">
      <c r="G40689"/>
      <c r="I40689"/>
      <c r="L40689"/>
    </row>
    <row r="40690" spans="7:12" x14ac:dyDescent="0.25">
      <c r="G40690"/>
      <c r="I40690"/>
      <c r="L40690"/>
    </row>
    <row r="40691" spans="7:12" x14ac:dyDescent="0.25">
      <c r="G40691"/>
      <c r="I40691"/>
      <c r="L40691"/>
    </row>
    <row r="40692" spans="7:12" x14ac:dyDescent="0.25">
      <c r="G40692"/>
      <c r="I40692"/>
      <c r="L40692"/>
    </row>
    <row r="40693" spans="7:12" x14ac:dyDescent="0.25">
      <c r="G40693"/>
      <c r="I40693"/>
      <c r="L40693"/>
    </row>
    <row r="40694" spans="7:12" x14ac:dyDescent="0.25">
      <c r="G40694"/>
      <c r="I40694"/>
      <c r="L40694"/>
    </row>
    <row r="40695" spans="7:12" x14ac:dyDescent="0.25">
      <c r="G40695"/>
      <c r="I40695"/>
      <c r="L40695"/>
    </row>
    <row r="40696" spans="7:12" x14ac:dyDescent="0.25">
      <c r="G40696"/>
      <c r="I40696"/>
      <c r="L40696"/>
    </row>
    <row r="40697" spans="7:12" x14ac:dyDescent="0.25">
      <c r="G40697"/>
      <c r="I40697"/>
      <c r="L40697"/>
    </row>
    <row r="40698" spans="7:12" x14ac:dyDescent="0.25">
      <c r="G40698"/>
      <c r="I40698"/>
      <c r="L40698"/>
    </row>
    <row r="40699" spans="7:12" x14ac:dyDescent="0.25">
      <c r="G40699"/>
      <c r="I40699"/>
      <c r="L40699"/>
    </row>
    <row r="40700" spans="7:12" x14ac:dyDescent="0.25">
      <c r="G40700"/>
      <c r="I40700"/>
      <c r="L40700"/>
    </row>
    <row r="40701" spans="7:12" x14ac:dyDescent="0.25">
      <c r="G40701"/>
      <c r="I40701"/>
      <c r="L40701"/>
    </row>
    <row r="40702" spans="7:12" x14ac:dyDescent="0.25">
      <c r="G40702"/>
      <c r="I40702"/>
      <c r="L40702"/>
    </row>
    <row r="40703" spans="7:12" x14ac:dyDescent="0.25">
      <c r="G40703"/>
      <c r="I40703"/>
      <c r="L40703"/>
    </row>
    <row r="40704" spans="7:12" x14ac:dyDescent="0.25">
      <c r="G40704"/>
      <c r="I40704"/>
      <c r="L40704"/>
    </row>
    <row r="40705" spans="7:12" x14ac:dyDescent="0.25">
      <c r="G40705"/>
      <c r="I40705"/>
      <c r="L40705"/>
    </row>
    <row r="40706" spans="7:12" x14ac:dyDescent="0.25">
      <c r="G40706"/>
      <c r="I40706"/>
      <c r="L40706"/>
    </row>
    <row r="40707" spans="7:12" x14ac:dyDescent="0.25">
      <c r="G40707"/>
      <c r="I40707"/>
      <c r="L40707"/>
    </row>
    <row r="40708" spans="7:12" x14ac:dyDescent="0.25">
      <c r="G40708"/>
      <c r="I40708"/>
      <c r="L40708"/>
    </row>
    <row r="40709" spans="7:12" x14ac:dyDescent="0.25">
      <c r="G40709"/>
      <c r="I40709"/>
      <c r="L40709"/>
    </row>
    <row r="40710" spans="7:12" x14ac:dyDescent="0.25">
      <c r="G40710"/>
      <c r="I40710"/>
      <c r="L40710"/>
    </row>
    <row r="40711" spans="7:12" x14ac:dyDescent="0.25">
      <c r="G40711"/>
      <c r="I40711"/>
      <c r="L40711"/>
    </row>
    <row r="40712" spans="7:12" x14ac:dyDescent="0.25">
      <c r="G40712"/>
      <c r="I40712"/>
      <c r="L40712"/>
    </row>
    <row r="40713" spans="7:12" x14ac:dyDescent="0.25">
      <c r="G40713"/>
      <c r="I40713"/>
      <c r="L40713"/>
    </row>
    <row r="40714" spans="7:12" x14ac:dyDescent="0.25">
      <c r="G40714"/>
      <c r="I40714"/>
      <c r="L40714"/>
    </row>
    <row r="40715" spans="7:12" x14ac:dyDescent="0.25">
      <c r="G40715"/>
      <c r="I40715"/>
      <c r="L40715"/>
    </row>
    <row r="40716" spans="7:12" x14ac:dyDescent="0.25">
      <c r="G40716"/>
      <c r="I40716"/>
      <c r="L40716"/>
    </row>
    <row r="40717" spans="7:12" x14ac:dyDescent="0.25">
      <c r="G40717"/>
      <c r="I40717"/>
      <c r="L40717"/>
    </row>
    <row r="40718" spans="7:12" x14ac:dyDescent="0.25">
      <c r="G40718"/>
      <c r="I40718"/>
      <c r="L40718"/>
    </row>
    <row r="40719" spans="7:12" x14ac:dyDescent="0.25">
      <c r="G40719"/>
      <c r="I40719"/>
      <c r="L40719"/>
    </row>
    <row r="40720" spans="7:12" x14ac:dyDescent="0.25">
      <c r="G40720"/>
      <c r="I40720"/>
      <c r="L40720"/>
    </row>
    <row r="40721" spans="7:12" x14ac:dyDescent="0.25">
      <c r="G40721"/>
      <c r="I40721"/>
      <c r="L40721"/>
    </row>
    <row r="40722" spans="7:12" x14ac:dyDescent="0.25">
      <c r="G40722"/>
      <c r="I40722"/>
      <c r="L40722"/>
    </row>
    <row r="40723" spans="7:12" x14ac:dyDescent="0.25">
      <c r="G40723"/>
      <c r="I40723"/>
      <c r="L40723"/>
    </row>
    <row r="40724" spans="7:12" x14ac:dyDescent="0.25">
      <c r="G40724"/>
      <c r="I40724"/>
      <c r="L40724"/>
    </row>
    <row r="40725" spans="7:12" x14ac:dyDescent="0.25">
      <c r="G40725"/>
      <c r="I40725"/>
      <c r="L40725"/>
    </row>
    <row r="40726" spans="7:12" x14ac:dyDescent="0.25">
      <c r="G40726"/>
      <c r="I40726"/>
      <c r="L40726"/>
    </row>
    <row r="40727" spans="7:12" x14ac:dyDescent="0.25">
      <c r="G40727"/>
      <c r="I40727"/>
      <c r="L40727"/>
    </row>
    <row r="40728" spans="7:12" x14ac:dyDescent="0.25">
      <c r="G40728"/>
      <c r="I40728"/>
      <c r="L40728"/>
    </row>
    <row r="40729" spans="7:12" x14ac:dyDescent="0.25">
      <c r="G40729"/>
      <c r="I40729"/>
      <c r="L40729"/>
    </row>
    <row r="40730" spans="7:12" x14ac:dyDescent="0.25">
      <c r="G40730"/>
      <c r="I40730"/>
      <c r="L40730"/>
    </row>
    <row r="40731" spans="7:12" x14ac:dyDescent="0.25">
      <c r="G40731"/>
      <c r="I40731"/>
      <c r="L40731"/>
    </row>
    <row r="40732" spans="7:12" x14ac:dyDescent="0.25">
      <c r="G40732"/>
      <c r="I40732"/>
      <c r="L40732"/>
    </row>
    <row r="40733" spans="7:12" x14ac:dyDescent="0.25">
      <c r="G40733"/>
      <c r="I40733"/>
      <c r="L40733"/>
    </row>
    <row r="40734" spans="7:12" x14ac:dyDescent="0.25">
      <c r="G40734"/>
      <c r="I40734"/>
      <c r="L40734"/>
    </row>
    <row r="40735" spans="7:12" x14ac:dyDescent="0.25">
      <c r="G40735"/>
      <c r="I40735"/>
      <c r="L40735"/>
    </row>
    <row r="40736" spans="7:12" x14ac:dyDescent="0.25">
      <c r="G40736"/>
      <c r="I40736"/>
      <c r="L40736"/>
    </row>
    <row r="40737" spans="7:12" x14ac:dyDescent="0.25">
      <c r="G40737"/>
      <c r="I40737"/>
      <c r="L40737"/>
    </row>
    <row r="40738" spans="7:12" x14ac:dyDescent="0.25">
      <c r="G40738"/>
      <c r="I40738"/>
      <c r="L40738"/>
    </row>
    <row r="40739" spans="7:12" x14ac:dyDescent="0.25">
      <c r="G40739"/>
      <c r="I40739"/>
      <c r="L40739"/>
    </row>
    <row r="40740" spans="7:12" x14ac:dyDescent="0.25">
      <c r="G40740"/>
      <c r="I40740"/>
      <c r="L40740"/>
    </row>
    <row r="40741" spans="7:12" x14ac:dyDescent="0.25">
      <c r="G40741"/>
      <c r="I40741"/>
      <c r="L40741"/>
    </row>
    <row r="40742" spans="7:12" x14ac:dyDescent="0.25">
      <c r="G40742"/>
      <c r="I40742"/>
      <c r="L40742"/>
    </row>
    <row r="40743" spans="7:12" x14ac:dyDescent="0.25">
      <c r="G40743"/>
      <c r="I40743"/>
      <c r="L40743"/>
    </row>
    <row r="40744" spans="7:12" x14ac:dyDescent="0.25">
      <c r="G40744"/>
      <c r="I40744"/>
      <c r="L40744"/>
    </row>
    <row r="40745" spans="7:12" x14ac:dyDescent="0.25">
      <c r="G40745"/>
      <c r="I40745"/>
      <c r="L40745"/>
    </row>
    <row r="40746" spans="7:12" x14ac:dyDescent="0.25">
      <c r="G40746"/>
      <c r="I40746"/>
      <c r="L40746"/>
    </row>
    <row r="40747" spans="7:12" x14ac:dyDescent="0.25">
      <c r="G40747"/>
      <c r="I40747"/>
      <c r="L40747"/>
    </row>
    <row r="40748" spans="7:12" x14ac:dyDescent="0.25">
      <c r="G40748"/>
      <c r="I40748"/>
      <c r="L40748"/>
    </row>
    <row r="40749" spans="7:12" x14ac:dyDescent="0.25">
      <c r="G40749"/>
      <c r="I40749"/>
      <c r="L40749"/>
    </row>
    <row r="40750" spans="7:12" x14ac:dyDescent="0.25">
      <c r="G40750"/>
      <c r="I40750"/>
      <c r="L40750"/>
    </row>
    <row r="40751" spans="7:12" x14ac:dyDescent="0.25">
      <c r="G40751"/>
      <c r="I40751"/>
      <c r="L40751"/>
    </row>
    <row r="40752" spans="7:12" x14ac:dyDescent="0.25">
      <c r="G40752"/>
      <c r="I40752"/>
      <c r="L40752"/>
    </row>
    <row r="40753" spans="7:12" x14ac:dyDescent="0.25">
      <c r="G40753"/>
      <c r="I40753"/>
      <c r="L40753"/>
    </row>
    <row r="40754" spans="7:12" x14ac:dyDescent="0.25">
      <c r="G40754"/>
      <c r="I40754"/>
      <c r="L40754"/>
    </row>
    <row r="40755" spans="7:12" x14ac:dyDescent="0.25">
      <c r="G40755"/>
      <c r="I40755"/>
      <c r="L40755"/>
    </row>
    <row r="40756" spans="7:12" x14ac:dyDescent="0.25">
      <c r="G40756"/>
      <c r="I40756"/>
      <c r="L40756"/>
    </row>
    <row r="40757" spans="7:12" x14ac:dyDescent="0.25">
      <c r="G40757"/>
      <c r="I40757"/>
      <c r="L40757"/>
    </row>
    <row r="40758" spans="7:12" x14ac:dyDescent="0.25">
      <c r="G40758"/>
      <c r="I40758"/>
      <c r="L40758"/>
    </row>
    <row r="40759" spans="7:12" x14ac:dyDescent="0.25">
      <c r="G40759"/>
      <c r="I40759"/>
      <c r="L40759"/>
    </row>
    <row r="40760" spans="7:12" x14ac:dyDescent="0.25">
      <c r="G40760"/>
      <c r="I40760"/>
      <c r="L40760"/>
    </row>
    <row r="40761" spans="7:12" x14ac:dyDescent="0.25">
      <c r="G40761"/>
      <c r="I40761"/>
      <c r="L40761"/>
    </row>
    <row r="40762" spans="7:12" x14ac:dyDescent="0.25">
      <c r="G40762"/>
      <c r="I40762"/>
      <c r="L40762"/>
    </row>
    <row r="40763" spans="7:12" x14ac:dyDescent="0.25">
      <c r="G40763"/>
      <c r="I40763"/>
      <c r="L40763"/>
    </row>
    <row r="40764" spans="7:12" x14ac:dyDescent="0.25">
      <c r="G40764"/>
      <c r="I40764"/>
      <c r="L40764"/>
    </row>
    <row r="40765" spans="7:12" x14ac:dyDescent="0.25">
      <c r="G40765"/>
      <c r="I40765"/>
      <c r="L40765"/>
    </row>
    <row r="40766" spans="7:12" x14ac:dyDescent="0.25">
      <c r="G40766"/>
      <c r="I40766"/>
      <c r="L40766"/>
    </row>
    <row r="40767" spans="7:12" x14ac:dyDescent="0.25">
      <c r="G40767"/>
      <c r="I40767"/>
      <c r="L40767"/>
    </row>
    <row r="40768" spans="7:12" x14ac:dyDescent="0.25">
      <c r="G40768"/>
      <c r="I40768"/>
      <c r="L40768"/>
    </row>
    <row r="40769" spans="7:12" x14ac:dyDescent="0.25">
      <c r="G40769"/>
      <c r="I40769"/>
      <c r="L40769"/>
    </row>
    <row r="40770" spans="7:12" x14ac:dyDescent="0.25">
      <c r="G40770"/>
      <c r="I40770"/>
      <c r="L40770"/>
    </row>
    <row r="40771" spans="7:12" x14ac:dyDescent="0.25">
      <c r="G40771"/>
      <c r="I40771"/>
      <c r="L40771"/>
    </row>
    <row r="40772" spans="7:12" x14ac:dyDescent="0.25">
      <c r="G40772"/>
      <c r="I40772"/>
      <c r="L40772"/>
    </row>
    <row r="40773" spans="7:12" x14ac:dyDescent="0.25">
      <c r="G40773"/>
      <c r="I40773"/>
      <c r="L40773"/>
    </row>
    <row r="40774" spans="7:12" x14ac:dyDescent="0.25">
      <c r="G40774"/>
      <c r="I40774"/>
      <c r="L40774"/>
    </row>
    <row r="40775" spans="7:12" x14ac:dyDescent="0.25">
      <c r="G40775"/>
      <c r="I40775"/>
      <c r="L40775"/>
    </row>
    <row r="40776" spans="7:12" x14ac:dyDescent="0.25">
      <c r="G40776"/>
      <c r="I40776"/>
      <c r="L40776"/>
    </row>
    <row r="40777" spans="7:12" x14ac:dyDescent="0.25">
      <c r="G40777"/>
      <c r="I40777"/>
      <c r="L40777"/>
    </row>
    <row r="40778" spans="7:12" x14ac:dyDescent="0.25">
      <c r="G40778"/>
      <c r="I40778"/>
      <c r="L40778"/>
    </row>
    <row r="40779" spans="7:12" x14ac:dyDescent="0.25">
      <c r="G40779"/>
      <c r="I40779"/>
      <c r="L40779"/>
    </row>
    <row r="40780" spans="7:12" x14ac:dyDescent="0.25">
      <c r="G40780"/>
      <c r="I40780"/>
      <c r="L40780"/>
    </row>
    <row r="40781" spans="7:12" x14ac:dyDescent="0.25">
      <c r="G40781"/>
      <c r="I40781"/>
      <c r="L40781"/>
    </row>
    <row r="40782" spans="7:12" x14ac:dyDescent="0.25">
      <c r="G40782"/>
      <c r="I40782"/>
      <c r="L40782"/>
    </row>
    <row r="40783" spans="7:12" x14ac:dyDescent="0.25">
      <c r="G40783"/>
      <c r="I40783"/>
      <c r="L40783"/>
    </row>
    <row r="40784" spans="7:12" x14ac:dyDescent="0.25">
      <c r="G40784"/>
      <c r="I40784"/>
      <c r="L40784"/>
    </row>
    <row r="40785" spans="7:12" x14ac:dyDescent="0.25">
      <c r="G40785"/>
      <c r="I40785"/>
      <c r="L40785"/>
    </row>
    <row r="40786" spans="7:12" x14ac:dyDescent="0.25">
      <c r="G40786"/>
      <c r="I40786"/>
      <c r="L40786"/>
    </row>
    <row r="40787" spans="7:12" x14ac:dyDescent="0.25">
      <c r="G40787"/>
      <c r="I40787"/>
      <c r="L40787"/>
    </row>
    <row r="40788" spans="7:12" x14ac:dyDescent="0.25">
      <c r="G40788"/>
      <c r="I40788"/>
      <c r="L40788"/>
    </row>
    <row r="40789" spans="7:12" x14ac:dyDescent="0.25">
      <c r="G40789"/>
      <c r="I40789"/>
      <c r="L40789"/>
    </row>
    <row r="40790" spans="7:12" x14ac:dyDescent="0.25">
      <c r="G40790"/>
      <c r="I40790"/>
      <c r="L40790"/>
    </row>
    <row r="40791" spans="7:12" x14ac:dyDescent="0.25">
      <c r="G40791"/>
      <c r="I40791"/>
      <c r="L40791"/>
    </row>
    <row r="40792" spans="7:12" x14ac:dyDescent="0.25">
      <c r="G40792"/>
      <c r="I40792"/>
      <c r="L40792"/>
    </row>
    <row r="40793" spans="7:12" x14ac:dyDescent="0.25">
      <c r="G40793"/>
      <c r="I40793"/>
      <c r="L40793"/>
    </row>
    <row r="40794" spans="7:12" x14ac:dyDescent="0.25">
      <c r="G40794"/>
      <c r="I40794"/>
      <c r="L40794"/>
    </row>
    <row r="40795" spans="7:12" x14ac:dyDescent="0.25">
      <c r="G40795"/>
      <c r="I40795"/>
      <c r="L40795"/>
    </row>
    <row r="40796" spans="7:12" x14ac:dyDescent="0.25">
      <c r="G40796"/>
      <c r="I40796"/>
      <c r="L40796"/>
    </row>
    <row r="40797" spans="7:12" x14ac:dyDescent="0.25">
      <c r="G40797"/>
      <c r="I40797"/>
      <c r="L40797"/>
    </row>
    <row r="40798" spans="7:12" x14ac:dyDescent="0.25">
      <c r="G40798"/>
      <c r="I40798"/>
      <c r="L40798"/>
    </row>
    <row r="40799" spans="7:12" x14ac:dyDescent="0.25">
      <c r="G40799"/>
      <c r="I40799"/>
      <c r="L40799"/>
    </row>
    <row r="40800" spans="7:12" x14ac:dyDescent="0.25">
      <c r="G40800"/>
      <c r="I40800"/>
      <c r="L40800"/>
    </row>
    <row r="40801" spans="7:12" x14ac:dyDescent="0.25">
      <c r="G40801"/>
      <c r="I40801"/>
      <c r="L40801"/>
    </row>
    <row r="40802" spans="7:12" x14ac:dyDescent="0.25">
      <c r="G40802"/>
      <c r="I40802"/>
      <c r="L40802"/>
    </row>
    <row r="40803" spans="7:12" x14ac:dyDescent="0.25">
      <c r="G40803"/>
      <c r="I40803"/>
      <c r="L40803"/>
    </row>
    <row r="40804" spans="7:12" x14ac:dyDescent="0.25">
      <c r="G40804"/>
      <c r="I40804"/>
      <c r="L40804"/>
    </row>
    <row r="40805" spans="7:12" x14ac:dyDescent="0.25">
      <c r="G40805"/>
      <c r="I40805"/>
      <c r="L40805"/>
    </row>
    <row r="40806" spans="7:12" x14ac:dyDescent="0.25">
      <c r="G40806"/>
      <c r="I40806"/>
      <c r="L40806"/>
    </row>
    <row r="40807" spans="7:12" x14ac:dyDescent="0.25">
      <c r="G40807"/>
      <c r="I40807"/>
      <c r="L40807"/>
    </row>
    <row r="40808" spans="7:12" x14ac:dyDescent="0.25">
      <c r="G40808"/>
      <c r="I40808"/>
      <c r="L40808"/>
    </row>
    <row r="40809" spans="7:12" x14ac:dyDescent="0.25">
      <c r="G40809"/>
      <c r="I40809"/>
      <c r="L40809"/>
    </row>
    <row r="40810" spans="7:12" x14ac:dyDescent="0.25">
      <c r="G40810"/>
      <c r="I40810"/>
      <c r="L40810"/>
    </row>
    <row r="40811" spans="7:12" x14ac:dyDescent="0.25">
      <c r="G40811"/>
      <c r="I40811"/>
      <c r="L40811"/>
    </row>
    <row r="40812" spans="7:12" x14ac:dyDescent="0.25">
      <c r="G40812"/>
      <c r="I40812"/>
      <c r="L40812"/>
    </row>
    <row r="40813" spans="7:12" x14ac:dyDescent="0.25">
      <c r="G40813"/>
      <c r="I40813"/>
      <c r="L40813"/>
    </row>
    <row r="40814" spans="7:12" x14ac:dyDescent="0.25">
      <c r="G40814"/>
      <c r="I40814"/>
      <c r="L40814"/>
    </row>
    <row r="40815" spans="7:12" x14ac:dyDescent="0.25">
      <c r="G40815"/>
      <c r="I40815"/>
      <c r="L40815"/>
    </row>
    <row r="40816" spans="7:12" x14ac:dyDescent="0.25">
      <c r="G40816"/>
      <c r="I40816"/>
      <c r="L40816"/>
    </row>
    <row r="40817" spans="7:12" x14ac:dyDescent="0.25">
      <c r="G40817"/>
      <c r="I40817"/>
      <c r="L40817"/>
    </row>
    <row r="40818" spans="7:12" x14ac:dyDescent="0.25">
      <c r="G40818"/>
      <c r="I40818"/>
      <c r="L40818"/>
    </row>
    <row r="40819" spans="7:12" x14ac:dyDescent="0.25">
      <c r="G40819"/>
      <c r="I40819"/>
      <c r="L40819"/>
    </row>
    <row r="40820" spans="7:12" x14ac:dyDescent="0.25">
      <c r="G40820"/>
      <c r="I40820"/>
      <c r="L40820"/>
    </row>
    <row r="40821" spans="7:12" x14ac:dyDescent="0.25">
      <c r="G40821"/>
      <c r="I40821"/>
      <c r="L40821"/>
    </row>
    <row r="40822" spans="7:12" x14ac:dyDescent="0.25">
      <c r="G40822"/>
      <c r="I40822"/>
      <c r="L40822"/>
    </row>
    <row r="40823" spans="7:12" x14ac:dyDescent="0.25">
      <c r="G40823"/>
      <c r="I40823"/>
      <c r="L40823"/>
    </row>
    <row r="40824" spans="7:12" x14ac:dyDescent="0.25">
      <c r="G40824"/>
      <c r="I40824"/>
      <c r="L40824"/>
    </row>
    <row r="40825" spans="7:12" x14ac:dyDescent="0.25">
      <c r="G40825"/>
      <c r="I40825"/>
      <c r="L40825"/>
    </row>
    <row r="40826" spans="7:12" x14ac:dyDescent="0.25">
      <c r="G40826"/>
      <c r="I40826"/>
      <c r="L40826"/>
    </row>
    <row r="40827" spans="7:12" x14ac:dyDescent="0.25">
      <c r="G40827"/>
      <c r="I40827"/>
      <c r="L40827"/>
    </row>
    <row r="40828" spans="7:12" x14ac:dyDescent="0.25">
      <c r="G40828"/>
      <c r="I40828"/>
      <c r="L40828"/>
    </row>
    <row r="40829" spans="7:12" x14ac:dyDescent="0.25">
      <c r="G40829"/>
      <c r="I40829"/>
      <c r="L40829"/>
    </row>
    <row r="40830" spans="7:12" x14ac:dyDescent="0.25">
      <c r="G40830"/>
      <c r="I40830"/>
      <c r="L40830"/>
    </row>
    <row r="40831" spans="7:12" x14ac:dyDescent="0.25">
      <c r="G40831"/>
      <c r="I40831"/>
      <c r="L40831"/>
    </row>
    <row r="40832" spans="7:12" x14ac:dyDescent="0.25">
      <c r="G40832"/>
      <c r="I40832"/>
      <c r="L40832"/>
    </row>
    <row r="40833" spans="7:12" x14ac:dyDescent="0.25">
      <c r="G40833"/>
      <c r="I40833"/>
      <c r="L40833"/>
    </row>
    <row r="40834" spans="7:12" x14ac:dyDescent="0.25">
      <c r="G40834"/>
      <c r="I40834"/>
      <c r="L40834"/>
    </row>
    <row r="40835" spans="7:12" x14ac:dyDescent="0.25">
      <c r="G40835"/>
      <c r="I40835"/>
      <c r="L40835"/>
    </row>
    <row r="40836" spans="7:12" x14ac:dyDescent="0.25">
      <c r="G40836"/>
      <c r="I40836"/>
      <c r="L40836"/>
    </row>
    <row r="40837" spans="7:12" x14ac:dyDescent="0.25">
      <c r="G40837"/>
      <c r="I40837"/>
      <c r="L40837"/>
    </row>
    <row r="40838" spans="7:12" x14ac:dyDescent="0.25">
      <c r="G40838"/>
      <c r="I40838"/>
      <c r="L40838"/>
    </row>
    <row r="40839" spans="7:12" x14ac:dyDescent="0.25">
      <c r="G40839"/>
      <c r="I40839"/>
      <c r="L40839"/>
    </row>
    <row r="40840" spans="7:12" x14ac:dyDescent="0.25">
      <c r="G40840"/>
      <c r="I40840"/>
      <c r="L40840"/>
    </row>
    <row r="40841" spans="7:12" x14ac:dyDescent="0.25">
      <c r="G40841"/>
      <c r="I40841"/>
      <c r="L40841"/>
    </row>
    <row r="40842" spans="7:12" x14ac:dyDescent="0.25">
      <c r="G40842"/>
      <c r="I40842"/>
      <c r="L40842"/>
    </row>
    <row r="40843" spans="7:12" x14ac:dyDescent="0.25">
      <c r="G40843"/>
      <c r="I40843"/>
      <c r="L40843"/>
    </row>
    <row r="40844" spans="7:12" x14ac:dyDescent="0.25">
      <c r="G40844"/>
      <c r="I40844"/>
      <c r="L40844"/>
    </row>
    <row r="40845" spans="7:12" x14ac:dyDescent="0.25">
      <c r="G40845"/>
      <c r="I40845"/>
      <c r="L40845"/>
    </row>
    <row r="40846" spans="7:12" x14ac:dyDescent="0.25">
      <c r="G40846"/>
      <c r="I40846"/>
      <c r="L40846"/>
    </row>
    <row r="40847" spans="7:12" x14ac:dyDescent="0.25">
      <c r="G40847"/>
      <c r="I40847"/>
      <c r="L40847"/>
    </row>
    <row r="40848" spans="7:12" x14ac:dyDescent="0.25">
      <c r="G40848"/>
      <c r="I40848"/>
      <c r="L40848"/>
    </row>
    <row r="40849" spans="7:12" x14ac:dyDescent="0.25">
      <c r="G40849"/>
      <c r="I40849"/>
      <c r="L40849"/>
    </row>
    <row r="40850" spans="7:12" x14ac:dyDescent="0.25">
      <c r="G40850"/>
      <c r="I40850"/>
      <c r="L40850"/>
    </row>
    <row r="40851" spans="7:12" x14ac:dyDescent="0.25">
      <c r="G40851"/>
      <c r="I40851"/>
      <c r="L40851"/>
    </row>
    <row r="40852" spans="7:12" x14ac:dyDescent="0.25">
      <c r="G40852"/>
      <c r="I40852"/>
      <c r="L40852"/>
    </row>
    <row r="40853" spans="7:12" x14ac:dyDescent="0.25">
      <c r="G40853"/>
      <c r="I40853"/>
      <c r="L40853"/>
    </row>
    <row r="40854" spans="7:12" x14ac:dyDescent="0.25">
      <c r="G40854"/>
      <c r="I40854"/>
      <c r="L40854"/>
    </row>
    <row r="40855" spans="7:12" x14ac:dyDescent="0.25">
      <c r="G40855"/>
      <c r="I40855"/>
      <c r="L40855"/>
    </row>
    <row r="40856" spans="7:12" x14ac:dyDescent="0.25">
      <c r="G40856"/>
      <c r="I40856"/>
      <c r="L40856"/>
    </row>
    <row r="40857" spans="7:12" x14ac:dyDescent="0.25">
      <c r="G40857"/>
      <c r="I40857"/>
      <c r="L40857"/>
    </row>
    <row r="40858" spans="7:12" x14ac:dyDescent="0.25">
      <c r="G40858"/>
      <c r="I40858"/>
      <c r="L40858"/>
    </row>
    <row r="40859" spans="7:12" x14ac:dyDescent="0.25">
      <c r="G40859"/>
      <c r="I40859"/>
      <c r="L40859"/>
    </row>
    <row r="40860" spans="7:12" x14ac:dyDescent="0.25">
      <c r="G40860"/>
      <c r="I40860"/>
      <c r="L40860"/>
    </row>
    <row r="40861" spans="7:12" x14ac:dyDescent="0.25">
      <c r="G40861"/>
      <c r="I40861"/>
      <c r="L40861"/>
    </row>
    <row r="40862" spans="7:12" x14ac:dyDescent="0.25">
      <c r="G40862"/>
      <c r="I40862"/>
      <c r="L40862"/>
    </row>
    <row r="40863" spans="7:12" x14ac:dyDescent="0.25">
      <c r="G40863"/>
      <c r="I40863"/>
      <c r="L40863"/>
    </row>
    <row r="40864" spans="7:12" x14ac:dyDescent="0.25">
      <c r="G40864"/>
      <c r="I40864"/>
      <c r="L40864"/>
    </row>
    <row r="40865" spans="7:12" x14ac:dyDescent="0.25">
      <c r="G40865"/>
      <c r="I40865"/>
      <c r="L40865"/>
    </row>
    <row r="40866" spans="7:12" x14ac:dyDescent="0.25">
      <c r="G40866"/>
      <c r="I40866"/>
      <c r="L40866"/>
    </row>
    <row r="40867" spans="7:12" x14ac:dyDescent="0.25">
      <c r="G40867"/>
      <c r="I40867"/>
      <c r="L40867"/>
    </row>
    <row r="40868" spans="7:12" x14ac:dyDescent="0.25">
      <c r="G40868"/>
      <c r="I40868"/>
      <c r="L40868"/>
    </row>
    <row r="40869" spans="7:12" x14ac:dyDescent="0.25">
      <c r="G40869"/>
      <c r="I40869"/>
      <c r="L40869"/>
    </row>
    <row r="40870" spans="7:12" x14ac:dyDescent="0.25">
      <c r="G40870"/>
      <c r="I40870"/>
      <c r="L40870"/>
    </row>
    <row r="40871" spans="7:12" x14ac:dyDescent="0.25">
      <c r="G40871"/>
      <c r="I40871"/>
      <c r="L40871"/>
    </row>
    <row r="40872" spans="7:12" x14ac:dyDescent="0.25">
      <c r="G40872"/>
      <c r="I40872"/>
      <c r="L40872"/>
    </row>
    <row r="40873" spans="7:12" x14ac:dyDescent="0.25">
      <c r="G40873"/>
      <c r="I40873"/>
      <c r="L40873"/>
    </row>
    <row r="40874" spans="7:12" x14ac:dyDescent="0.25">
      <c r="G40874"/>
      <c r="I40874"/>
      <c r="L40874"/>
    </row>
    <row r="40875" spans="7:12" x14ac:dyDescent="0.25">
      <c r="G40875"/>
      <c r="I40875"/>
      <c r="L40875"/>
    </row>
    <row r="40876" spans="7:12" x14ac:dyDescent="0.25">
      <c r="G40876"/>
      <c r="I40876"/>
      <c r="L40876"/>
    </row>
    <row r="40877" spans="7:12" x14ac:dyDescent="0.25">
      <c r="G40877"/>
      <c r="I40877"/>
      <c r="L40877"/>
    </row>
    <row r="40878" spans="7:12" x14ac:dyDescent="0.25">
      <c r="G40878"/>
      <c r="I40878"/>
      <c r="L40878"/>
    </row>
    <row r="40879" spans="7:12" x14ac:dyDescent="0.25">
      <c r="G40879"/>
      <c r="I40879"/>
      <c r="L40879"/>
    </row>
    <row r="40880" spans="7:12" x14ac:dyDescent="0.25">
      <c r="G40880"/>
      <c r="I40880"/>
      <c r="L40880"/>
    </row>
    <row r="40881" spans="7:12" x14ac:dyDescent="0.25">
      <c r="G40881"/>
      <c r="I40881"/>
      <c r="L40881"/>
    </row>
    <row r="40882" spans="7:12" x14ac:dyDescent="0.25">
      <c r="G40882"/>
      <c r="I40882"/>
      <c r="L40882"/>
    </row>
    <row r="40883" spans="7:12" x14ac:dyDescent="0.25">
      <c r="G40883"/>
      <c r="I40883"/>
      <c r="L40883"/>
    </row>
    <row r="40884" spans="7:12" x14ac:dyDescent="0.25">
      <c r="G40884"/>
      <c r="I40884"/>
      <c r="L40884"/>
    </row>
    <row r="40885" spans="7:12" x14ac:dyDescent="0.25">
      <c r="G40885"/>
      <c r="I40885"/>
      <c r="L40885"/>
    </row>
    <row r="40886" spans="7:12" x14ac:dyDescent="0.25">
      <c r="G40886"/>
      <c r="I40886"/>
      <c r="L40886"/>
    </row>
    <row r="40887" spans="7:12" x14ac:dyDescent="0.25">
      <c r="G40887"/>
      <c r="I40887"/>
      <c r="L40887"/>
    </row>
    <row r="40888" spans="7:12" x14ac:dyDescent="0.25">
      <c r="G40888"/>
      <c r="I40888"/>
      <c r="L40888"/>
    </row>
    <row r="40889" spans="7:12" x14ac:dyDescent="0.25">
      <c r="G40889"/>
      <c r="I40889"/>
      <c r="L40889"/>
    </row>
    <row r="40890" spans="7:12" x14ac:dyDescent="0.25">
      <c r="G40890"/>
      <c r="I40890"/>
      <c r="L40890"/>
    </row>
    <row r="40891" spans="7:12" x14ac:dyDescent="0.25">
      <c r="G40891"/>
      <c r="I40891"/>
      <c r="L40891"/>
    </row>
    <row r="40892" spans="7:12" x14ac:dyDescent="0.25">
      <c r="G40892"/>
      <c r="I40892"/>
      <c r="L40892"/>
    </row>
    <row r="40893" spans="7:12" x14ac:dyDescent="0.25">
      <c r="G40893"/>
      <c r="I40893"/>
      <c r="L40893"/>
    </row>
    <row r="40894" spans="7:12" x14ac:dyDescent="0.25">
      <c r="G40894"/>
      <c r="I40894"/>
      <c r="L40894"/>
    </row>
    <row r="40895" spans="7:12" x14ac:dyDescent="0.25">
      <c r="G40895"/>
      <c r="I40895"/>
      <c r="L40895"/>
    </row>
    <row r="40896" spans="7:12" x14ac:dyDescent="0.25">
      <c r="G40896"/>
      <c r="I40896"/>
      <c r="L40896"/>
    </row>
    <row r="40897" spans="7:12" x14ac:dyDescent="0.25">
      <c r="G40897"/>
      <c r="I40897"/>
      <c r="L40897"/>
    </row>
    <row r="40898" spans="7:12" x14ac:dyDescent="0.25">
      <c r="G40898"/>
      <c r="I40898"/>
      <c r="L40898"/>
    </row>
    <row r="40899" spans="7:12" x14ac:dyDescent="0.25">
      <c r="G40899"/>
      <c r="I40899"/>
      <c r="L40899"/>
    </row>
    <row r="40900" spans="7:12" x14ac:dyDescent="0.25">
      <c r="G40900"/>
      <c r="I40900"/>
      <c r="L40900"/>
    </row>
    <row r="40901" spans="7:12" x14ac:dyDescent="0.25">
      <c r="G40901"/>
      <c r="I40901"/>
      <c r="L40901"/>
    </row>
    <row r="40902" spans="7:12" x14ac:dyDescent="0.25">
      <c r="G40902"/>
      <c r="I40902"/>
      <c r="L40902"/>
    </row>
    <row r="40903" spans="7:12" x14ac:dyDescent="0.25">
      <c r="G40903"/>
      <c r="I40903"/>
      <c r="L40903"/>
    </row>
    <row r="40904" spans="7:12" x14ac:dyDescent="0.25">
      <c r="G40904"/>
      <c r="I40904"/>
      <c r="L40904"/>
    </row>
    <row r="40905" spans="7:12" x14ac:dyDescent="0.25">
      <c r="G40905"/>
      <c r="I40905"/>
      <c r="L40905"/>
    </row>
    <row r="40906" spans="7:12" x14ac:dyDescent="0.25">
      <c r="G40906"/>
      <c r="I40906"/>
      <c r="L40906"/>
    </row>
    <row r="40907" spans="7:12" x14ac:dyDescent="0.25">
      <c r="G40907"/>
      <c r="I40907"/>
      <c r="L40907"/>
    </row>
    <row r="40908" spans="7:12" x14ac:dyDescent="0.25">
      <c r="G40908"/>
      <c r="I40908"/>
      <c r="L40908"/>
    </row>
    <row r="40909" spans="7:12" x14ac:dyDescent="0.25">
      <c r="G40909"/>
      <c r="I40909"/>
      <c r="L40909"/>
    </row>
    <row r="40910" spans="7:12" x14ac:dyDescent="0.25">
      <c r="G40910"/>
      <c r="I40910"/>
      <c r="L40910"/>
    </row>
    <row r="40911" spans="7:12" x14ac:dyDescent="0.25">
      <c r="G40911"/>
      <c r="I40911"/>
      <c r="L40911"/>
    </row>
    <row r="40912" spans="7:12" x14ac:dyDescent="0.25">
      <c r="G40912"/>
      <c r="I40912"/>
      <c r="L40912"/>
    </row>
    <row r="40913" spans="7:12" x14ac:dyDescent="0.25">
      <c r="G40913"/>
      <c r="I40913"/>
      <c r="L40913"/>
    </row>
    <row r="40914" spans="7:12" x14ac:dyDescent="0.25">
      <c r="G40914"/>
      <c r="I40914"/>
      <c r="L40914"/>
    </row>
    <row r="40915" spans="7:12" x14ac:dyDescent="0.25">
      <c r="G40915"/>
      <c r="I40915"/>
      <c r="L40915"/>
    </row>
    <row r="40916" spans="7:12" x14ac:dyDescent="0.25">
      <c r="G40916"/>
      <c r="I40916"/>
      <c r="L40916"/>
    </row>
    <row r="40917" spans="7:12" x14ac:dyDescent="0.25">
      <c r="G40917"/>
      <c r="I40917"/>
      <c r="L40917"/>
    </row>
    <row r="40918" spans="7:12" x14ac:dyDescent="0.25">
      <c r="G40918"/>
      <c r="I40918"/>
      <c r="L40918"/>
    </row>
    <row r="40919" spans="7:12" x14ac:dyDescent="0.25">
      <c r="G40919"/>
      <c r="I40919"/>
      <c r="L40919"/>
    </row>
    <row r="40920" spans="7:12" x14ac:dyDescent="0.25">
      <c r="G40920"/>
      <c r="I40920"/>
      <c r="L40920"/>
    </row>
    <row r="40921" spans="7:12" x14ac:dyDescent="0.25">
      <c r="G40921"/>
      <c r="I40921"/>
      <c r="L40921"/>
    </row>
    <row r="40922" spans="7:12" x14ac:dyDescent="0.25">
      <c r="G40922"/>
      <c r="I40922"/>
      <c r="L40922"/>
    </row>
    <row r="40923" spans="7:12" x14ac:dyDescent="0.25">
      <c r="G40923"/>
      <c r="I40923"/>
      <c r="L40923"/>
    </row>
    <row r="40924" spans="7:12" x14ac:dyDescent="0.25">
      <c r="G40924"/>
      <c r="I40924"/>
      <c r="L40924"/>
    </row>
    <row r="40925" spans="7:12" x14ac:dyDescent="0.25">
      <c r="G40925"/>
      <c r="I40925"/>
      <c r="L40925"/>
    </row>
    <row r="40926" spans="7:12" x14ac:dyDescent="0.25">
      <c r="G40926"/>
      <c r="I40926"/>
      <c r="L40926"/>
    </row>
    <row r="40927" spans="7:12" x14ac:dyDescent="0.25">
      <c r="G40927"/>
      <c r="I40927"/>
      <c r="L40927"/>
    </row>
    <row r="40928" spans="7:12" x14ac:dyDescent="0.25">
      <c r="G40928"/>
      <c r="I40928"/>
      <c r="L40928"/>
    </row>
    <row r="40929" spans="7:12" x14ac:dyDescent="0.25">
      <c r="G40929"/>
      <c r="I40929"/>
      <c r="L40929"/>
    </row>
    <row r="40930" spans="7:12" x14ac:dyDescent="0.25">
      <c r="G40930"/>
      <c r="I40930"/>
      <c r="L40930"/>
    </row>
    <row r="40931" spans="7:12" x14ac:dyDescent="0.25">
      <c r="G40931"/>
      <c r="I40931"/>
      <c r="L40931"/>
    </row>
    <row r="40932" spans="7:12" x14ac:dyDescent="0.25">
      <c r="G40932"/>
      <c r="I40932"/>
      <c r="L40932"/>
    </row>
    <row r="40933" spans="7:12" x14ac:dyDescent="0.25">
      <c r="G40933"/>
      <c r="I40933"/>
      <c r="L40933"/>
    </row>
    <row r="40934" spans="7:12" x14ac:dyDescent="0.25">
      <c r="G40934"/>
      <c r="I40934"/>
      <c r="L40934"/>
    </row>
    <row r="40935" spans="7:12" x14ac:dyDescent="0.25">
      <c r="G40935"/>
      <c r="I40935"/>
      <c r="L40935"/>
    </row>
    <row r="40936" spans="7:12" x14ac:dyDescent="0.25">
      <c r="G40936"/>
      <c r="I40936"/>
      <c r="L40936"/>
    </row>
    <row r="40937" spans="7:12" x14ac:dyDescent="0.25">
      <c r="G40937"/>
      <c r="I40937"/>
      <c r="L40937"/>
    </row>
    <row r="40938" spans="7:12" x14ac:dyDescent="0.25">
      <c r="G40938"/>
      <c r="I40938"/>
      <c r="L40938"/>
    </row>
    <row r="40939" spans="7:12" x14ac:dyDescent="0.25">
      <c r="G40939"/>
      <c r="I40939"/>
      <c r="L40939"/>
    </row>
    <row r="40940" spans="7:12" x14ac:dyDescent="0.25">
      <c r="G40940"/>
      <c r="I40940"/>
      <c r="L40940"/>
    </row>
    <row r="40941" spans="7:12" x14ac:dyDescent="0.25">
      <c r="G40941"/>
      <c r="I40941"/>
      <c r="L40941"/>
    </row>
    <row r="40942" spans="7:12" x14ac:dyDescent="0.25">
      <c r="G40942"/>
      <c r="I40942"/>
      <c r="L40942"/>
    </row>
    <row r="40943" spans="7:12" x14ac:dyDescent="0.25">
      <c r="G40943"/>
      <c r="I40943"/>
      <c r="L40943"/>
    </row>
    <row r="40944" spans="7:12" x14ac:dyDescent="0.25">
      <c r="G40944"/>
      <c r="I40944"/>
      <c r="L40944"/>
    </row>
    <row r="40945" spans="7:12" x14ac:dyDescent="0.25">
      <c r="G40945"/>
      <c r="I40945"/>
      <c r="L40945"/>
    </row>
    <row r="40946" spans="7:12" x14ac:dyDescent="0.25">
      <c r="G40946"/>
      <c r="I40946"/>
      <c r="L40946"/>
    </row>
    <row r="40947" spans="7:12" x14ac:dyDescent="0.25">
      <c r="G40947"/>
      <c r="I40947"/>
      <c r="L40947"/>
    </row>
    <row r="40948" spans="7:12" x14ac:dyDescent="0.25">
      <c r="G40948"/>
      <c r="I40948"/>
      <c r="L40948"/>
    </row>
    <row r="40949" spans="7:12" x14ac:dyDescent="0.25">
      <c r="G40949"/>
      <c r="I40949"/>
      <c r="L40949"/>
    </row>
    <row r="40950" spans="7:12" x14ac:dyDescent="0.25">
      <c r="G40950"/>
      <c r="I40950"/>
      <c r="L40950"/>
    </row>
    <row r="40951" spans="7:12" x14ac:dyDescent="0.25">
      <c r="G40951"/>
      <c r="I40951"/>
      <c r="L40951"/>
    </row>
    <row r="40952" spans="7:12" x14ac:dyDescent="0.25">
      <c r="G40952"/>
      <c r="I40952"/>
      <c r="L40952"/>
    </row>
    <row r="40953" spans="7:12" x14ac:dyDescent="0.25">
      <c r="G40953"/>
      <c r="I40953"/>
      <c r="L40953"/>
    </row>
    <row r="40954" spans="7:12" x14ac:dyDescent="0.25">
      <c r="G40954"/>
      <c r="I40954"/>
      <c r="L40954"/>
    </row>
    <row r="40955" spans="7:12" x14ac:dyDescent="0.25">
      <c r="G40955"/>
      <c r="I40955"/>
      <c r="L40955"/>
    </row>
    <row r="40956" spans="7:12" x14ac:dyDescent="0.25">
      <c r="G40956"/>
      <c r="I40956"/>
      <c r="L40956"/>
    </row>
    <row r="40957" spans="7:12" x14ac:dyDescent="0.25">
      <c r="G40957"/>
      <c r="I40957"/>
      <c r="L40957"/>
    </row>
    <row r="40958" spans="7:12" x14ac:dyDescent="0.25">
      <c r="G40958"/>
      <c r="I40958"/>
      <c r="L40958"/>
    </row>
    <row r="40959" spans="7:12" x14ac:dyDescent="0.25">
      <c r="G40959"/>
      <c r="I40959"/>
      <c r="L40959"/>
    </row>
    <row r="40960" spans="7:12" x14ac:dyDescent="0.25">
      <c r="G40960"/>
      <c r="I40960"/>
      <c r="L40960"/>
    </row>
    <row r="40961" spans="7:12" x14ac:dyDescent="0.25">
      <c r="G40961"/>
      <c r="I40961"/>
      <c r="L40961"/>
    </row>
    <row r="40962" spans="7:12" x14ac:dyDescent="0.25">
      <c r="G40962"/>
      <c r="I40962"/>
      <c r="L40962"/>
    </row>
    <row r="40963" spans="7:12" x14ac:dyDescent="0.25">
      <c r="G40963"/>
      <c r="I40963"/>
      <c r="L40963"/>
    </row>
    <row r="40964" spans="7:12" x14ac:dyDescent="0.25">
      <c r="G40964"/>
      <c r="I40964"/>
      <c r="L40964"/>
    </row>
    <row r="40965" spans="7:12" x14ac:dyDescent="0.25">
      <c r="G40965"/>
      <c r="I40965"/>
      <c r="L40965"/>
    </row>
    <row r="40966" spans="7:12" x14ac:dyDescent="0.25">
      <c r="G40966"/>
      <c r="I40966"/>
      <c r="L40966"/>
    </row>
    <row r="40967" spans="7:12" x14ac:dyDescent="0.25">
      <c r="G40967"/>
      <c r="I40967"/>
      <c r="L40967"/>
    </row>
    <row r="40968" spans="7:12" x14ac:dyDescent="0.25">
      <c r="G40968"/>
      <c r="I40968"/>
      <c r="L40968"/>
    </row>
    <row r="40969" spans="7:12" x14ac:dyDescent="0.25">
      <c r="G40969"/>
      <c r="I40969"/>
      <c r="L40969"/>
    </row>
    <row r="40970" spans="7:12" x14ac:dyDescent="0.25">
      <c r="G40970"/>
      <c r="I40970"/>
      <c r="L40970"/>
    </row>
    <row r="40971" spans="7:12" x14ac:dyDescent="0.25">
      <c r="G40971"/>
      <c r="I40971"/>
      <c r="L40971"/>
    </row>
    <row r="40972" spans="7:12" x14ac:dyDescent="0.25">
      <c r="G40972"/>
      <c r="I40972"/>
      <c r="L40972"/>
    </row>
    <row r="40973" spans="7:12" x14ac:dyDescent="0.25">
      <c r="G40973"/>
      <c r="I40973"/>
      <c r="L40973"/>
    </row>
    <row r="40974" spans="7:12" x14ac:dyDescent="0.25">
      <c r="G40974"/>
      <c r="I40974"/>
      <c r="L40974"/>
    </row>
    <row r="40975" spans="7:12" x14ac:dyDescent="0.25">
      <c r="G40975"/>
      <c r="I40975"/>
      <c r="L40975"/>
    </row>
    <row r="40976" spans="7:12" x14ac:dyDescent="0.25">
      <c r="G40976"/>
      <c r="I40976"/>
      <c r="L40976"/>
    </row>
    <row r="40977" spans="7:12" x14ac:dyDescent="0.25">
      <c r="G40977"/>
      <c r="I40977"/>
      <c r="L40977"/>
    </row>
    <row r="40978" spans="7:12" x14ac:dyDescent="0.25">
      <c r="G40978"/>
      <c r="I40978"/>
      <c r="L40978"/>
    </row>
    <row r="40979" spans="7:12" x14ac:dyDescent="0.25">
      <c r="G40979"/>
      <c r="I40979"/>
      <c r="L40979"/>
    </row>
    <row r="40980" spans="7:12" x14ac:dyDescent="0.25">
      <c r="G40980"/>
      <c r="I40980"/>
      <c r="L40980"/>
    </row>
    <row r="40981" spans="7:12" x14ac:dyDescent="0.25">
      <c r="G40981"/>
      <c r="I40981"/>
      <c r="L40981"/>
    </row>
    <row r="40982" spans="7:12" x14ac:dyDescent="0.25">
      <c r="G40982"/>
      <c r="I40982"/>
      <c r="L40982"/>
    </row>
    <row r="40983" spans="7:12" x14ac:dyDescent="0.25">
      <c r="G40983"/>
      <c r="I40983"/>
      <c r="L40983"/>
    </row>
    <row r="40984" spans="7:12" x14ac:dyDescent="0.25">
      <c r="G40984"/>
      <c r="I40984"/>
      <c r="L40984"/>
    </row>
    <row r="40985" spans="7:12" x14ac:dyDescent="0.25">
      <c r="G40985"/>
      <c r="I40985"/>
      <c r="L40985"/>
    </row>
    <row r="40986" spans="7:12" x14ac:dyDescent="0.25">
      <c r="G40986"/>
      <c r="I40986"/>
      <c r="L40986"/>
    </row>
    <row r="40987" spans="7:12" x14ac:dyDescent="0.25">
      <c r="G40987"/>
      <c r="I40987"/>
      <c r="L40987"/>
    </row>
    <row r="40988" spans="7:12" x14ac:dyDescent="0.25">
      <c r="G40988"/>
      <c r="I40988"/>
      <c r="L40988"/>
    </row>
    <row r="40989" spans="7:12" x14ac:dyDescent="0.25">
      <c r="G40989"/>
      <c r="I40989"/>
      <c r="L40989"/>
    </row>
    <row r="40990" spans="7:12" x14ac:dyDescent="0.25">
      <c r="G40990"/>
      <c r="I40990"/>
      <c r="L40990"/>
    </row>
    <row r="40991" spans="7:12" x14ac:dyDescent="0.25">
      <c r="G40991"/>
      <c r="I40991"/>
      <c r="L40991"/>
    </row>
    <row r="40992" spans="7:12" x14ac:dyDescent="0.25">
      <c r="G40992"/>
      <c r="I40992"/>
      <c r="L40992"/>
    </row>
    <row r="40993" spans="7:12" x14ac:dyDescent="0.25">
      <c r="G40993"/>
      <c r="I40993"/>
      <c r="L40993"/>
    </row>
    <row r="40994" spans="7:12" x14ac:dyDescent="0.25">
      <c r="G40994"/>
      <c r="I40994"/>
      <c r="L40994"/>
    </row>
    <row r="40995" spans="7:12" x14ac:dyDescent="0.25">
      <c r="G40995"/>
      <c r="I40995"/>
      <c r="L40995"/>
    </row>
    <row r="40996" spans="7:12" x14ac:dyDescent="0.25">
      <c r="G40996"/>
      <c r="I40996"/>
      <c r="L40996"/>
    </row>
    <row r="40997" spans="7:12" x14ac:dyDescent="0.25">
      <c r="G40997"/>
      <c r="I40997"/>
      <c r="L40997"/>
    </row>
    <row r="40998" spans="7:12" x14ac:dyDescent="0.25">
      <c r="G40998"/>
      <c r="I40998"/>
      <c r="L40998"/>
    </row>
    <row r="40999" spans="7:12" x14ac:dyDescent="0.25">
      <c r="G40999"/>
      <c r="I40999"/>
      <c r="L40999"/>
    </row>
    <row r="41000" spans="7:12" x14ac:dyDescent="0.25">
      <c r="G41000"/>
      <c r="I41000"/>
      <c r="L41000"/>
    </row>
    <row r="41001" spans="7:12" x14ac:dyDescent="0.25">
      <c r="G41001"/>
      <c r="I41001"/>
      <c r="L41001"/>
    </row>
    <row r="41002" spans="7:12" x14ac:dyDescent="0.25">
      <c r="G41002"/>
      <c r="I41002"/>
      <c r="L41002"/>
    </row>
    <row r="41003" spans="7:12" x14ac:dyDescent="0.25">
      <c r="G41003"/>
      <c r="I41003"/>
      <c r="L41003"/>
    </row>
    <row r="41004" spans="7:12" x14ac:dyDescent="0.25">
      <c r="G41004"/>
      <c r="I41004"/>
      <c r="L41004"/>
    </row>
    <row r="41005" spans="7:12" x14ac:dyDescent="0.25">
      <c r="G41005"/>
      <c r="I41005"/>
      <c r="L41005"/>
    </row>
    <row r="41006" spans="7:12" x14ac:dyDescent="0.25">
      <c r="G41006"/>
      <c r="I41006"/>
      <c r="L41006"/>
    </row>
    <row r="41007" spans="7:12" x14ac:dyDescent="0.25">
      <c r="G41007"/>
      <c r="I41007"/>
      <c r="L41007"/>
    </row>
    <row r="41008" spans="7:12" x14ac:dyDescent="0.25">
      <c r="G41008"/>
      <c r="I41008"/>
      <c r="L41008"/>
    </row>
    <row r="41009" spans="7:12" x14ac:dyDescent="0.25">
      <c r="G41009"/>
      <c r="I41009"/>
      <c r="L41009"/>
    </row>
    <row r="41010" spans="7:12" x14ac:dyDescent="0.25">
      <c r="G41010"/>
      <c r="I41010"/>
      <c r="L41010"/>
    </row>
    <row r="41011" spans="7:12" x14ac:dyDescent="0.25">
      <c r="G41011"/>
      <c r="I41011"/>
      <c r="L41011"/>
    </row>
    <row r="41012" spans="7:12" x14ac:dyDescent="0.25">
      <c r="G41012"/>
      <c r="I41012"/>
      <c r="L41012"/>
    </row>
    <row r="41013" spans="7:12" x14ac:dyDescent="0.25">
      <c r="G41013"/>
      <c r="I41013"/>
      <c r="L41013"/>
    </row>
    <row r="41014" spans="7:12" x14ac:dyDescent="0.25">
      <c r="G41014"/>
      <c r="I41014"/>
      <c r="L41014"/>
    </row>
    <row r="41015" spans="7:12" x14ac:dyDescent="0.25">
      <c r="G41015"/>
      <c r="I41015"/>
      <c r="L41015"/>
    </row>
    <row r="41016" spans="7:12" x14ac:dyDescent="0.25">
      <c r="G41016"/>
      <c r="I41016"/>
      <c r="L41016"/>
    </row>
    <row r="41017" spans="7:12" x14ac:dyDescent="0.25">
      <c r="G41017"/>
      <c r="I41017"/>
      <c r="L41017"/>
    </row>
    <row r="41018" spans="7:12" x14ac:dyDescent="0.25">
      <c r="G41018"/>
      <c r="I41018"/>
      <c r="L41018"/>
    </row>
    <row r="41019" spans="7:12" x14ac:dyDescent="0.25">
      <c r="G41019"/>
      <c r="I41019"/>
      <c r="L41019"/>
    </row>
    <row r="41020" spans="7:12" x14ac:dyDescent="0.25">
      <c r="G41020"/>
      <c r="I41020"/>
      <c r="L41020"/>
    </row>
    <row r="41021" spans="7:12" x14ac:dyDescent="0.25">
      <c r="G41021"/>
      <c r="I41021"/>
      <c r="L41021"/>
    </row>
    <row r="41022" spans="7:12" x14ac:dyDescent="0.25">
      <c r="G41022"/>
      <c r="I41022"/>
      <c r="L41022"/>
    </row>
    <row r="41023" spans="7:12" x14ac:dyDescent="0.25">
      <c r="G41023"/>
      <c r="I41023"/>
      <c r="L41023"/>
    </row>
    <row r="41024" spans="7:12" x14ac:dyDescent="0.25">
      <c r="G41024"/>
      <c r="I41024"/>
      <c r="L41024"/>
    </row>
    <row r="41025" spans="7:12" x14ac:dyDescent="0.25">
      <c r="G41025"/>
      <c r="I41025"/>
      <c r="L41025"/>
    </row>
    <row r="41026" spans="7:12" x14ac:dyDescent="0.25">
      <c r="G41026"/>
      <c r="I41026"/>
      <c r="L41026"/>
    </row>
    <row r="41027" spans="7:12" x14ac:dyDescent="0.25">
      <c r="G41027"/>
      <c r="I41027"/>
      <c r="L41027"/>
    </row>
    <row r="41028" spans="7:12" x14ac:dyDescent="0.25">
      <c r="G41028"/>
      <c r="I41028"/>
      <c r="L41028"/>
    </row>
    <row r="41029" spans="7:12" x14ac:dyDescent="0.25">
      <c r="G41029"/>
      <c r="I41029"/>
      <c r="L41029"/>
    </row>
    <row r="41030" spans="7:12" x14ac:dyDescent="0.25">
      <c r="G41030"/>
      <c r="I41030"/>
      <c r="L41030"/>
    </row>
    <row r="41031" spans="7:12" x14ac:dyDescent="0.25">
      <c r="G41031"/>
      <c r="I41031"/>
      <c r="L41031"/>
    </row>
    <row r="41032" spans="7:12" x14ac:dyDescent="0.25">
      <c r="G41032"/>
      <c r="I41032"/>
      <c r="L41032"/>
    </row>
    <row r="41033" spans="7:12" x14ac:dyDescent="0.25">
      <c r="G41033"/>
      <c r="I41033"/>
      <c r="L41033"/>
    </row>
    <row r="41034" spans="7:12" x14ac:dyDescent="0.25">
      <c r="G41034"/>
      <c r="I41034"/>
      <c r="L41034"/>
    </row>
    <row r="41035" spans="7:12" x14ac:dyDescent="0.25">
      <c r="G41035"/>
      <c r="I41035"/>
      <c r="L41035"/>
    </row>
    <row r="41036" spans="7:12" x14ac:dyDescent="0.25">
      <c r="G41036"/>
      <c r="I41036"/>
      <c r="L41036"/>
    </row>
    <row r="41037" spans="7:12" x14ac:dyDescent="0.25">
      <c r="G41037"/>
      <c r="I41037"/>
      <c r="L41037"/>
    </row>
    <row r="41038" spans="7:12" x14ac:dyDescent="0.25">
      <c r="G41038"/>
      <c r="I41038"/>
      <c r="L41038"/>
    </row>
    <row r="41039" spans="7:12" x14ac:dyDescent="0.25">
      <c r="G41039"/>
      <c r="I41039"/>
      <c r="L41039"/>
    </row>
    <row r="41040" spans="7:12" x14ac:dyDescent="0.25">
      <c r="G41040"/>
      <c r="I41040"/>
      <c r="L41040"/>
    </row>
    <row r="41041" spans="7:12" x14ac:dyDescent="0.25">
      <c r="G41041"/>
      <c r="I41041"/>
      <c r="L41041"/>
    </row>
    <row r="41042" spans="7:12" x14ac:dyDescent="0.25">
      <c r="G41042"/>
      <c r="I41042"/>
      <c r="L41042"/>
    </row>
    <row r="41043" spans="7:12" x14ac:dyDescent="0.25">
      <c r="G41043"/>
      <c r="I41043"/>
      <c r="L41043"/>
    </row>
    <row r="41044" spans="7:12" x14ac:dyDescent="0.25">
      <c r="G41044"/>
      <c r="I41044"/>
      <c r="L41044"/>
    </row>
    <row r="41045" spans="7:12" x14ac:dyDescent="0.25">
      <c r="G41045"/>
      <c r="I41045"/>
      <c r="L41045"/>
    </row>
    <row r="41046" spans="7:12" x14ac:dyDescent="0.25">
      <c r="G41046"/>
      <c r="I41046"/>
      <c r="L41046"/>
    </row>
    <row r="41047" spans="7:12" x14ac:dyDescent="0.25">
      <c r="G41047"/>
      <c r="I41047"/>
      <c r="L41047"/>
    </row>
    <row r="41048" spans="7:12" x14ac:dyDescent="0.25">
      <c r="G41048"/>
      <c r="I41048"/>
      <c r="L41048"/>
    </row>
    <row r="41049" spans="7:12" x14ac:dyDescent="0.25">
      <c r="G41049"/>
      <c r="I41049"/>
      <c r="L41049"/>
    </row>
    <row r="41050" spans="7:12" x14ac:dyDescent="0.25">
      <c r="G41050"/>
      <c r="I41050"/>
      <c r="L41050"/>
    </row>
    <row r="41051" spans="7:12" x14ac:dyDescent="0.25">
      <c r="G41051"/>
      <c r="I41051"/>
      <c r="L41051"/>
    </row>
    <row r="41052" spans="7:12" x14ac:dyDescent="0.25">
      <c r="G41052"/>
      <c r="I41052"/>
      <c r="L41052"/>
    </row>
    <row r="41053" spans="7:12" x14ac:dyDescent="0.25">
      <c r="G41053"/>
      <c r="I41053"/>
      <c r="L41053"/>
    </row>
    <row r="41054" spans="7:12" x14ac:dyDescent="0.25">
      <c r="G41054"/>
      <c r="I41054"/>
      <c r="L41054"/>
    </row>
    <row r="41055" spans="7:12" x14ac:dyDescent="0.25">
      <c r="G41055"/>
      <c r="I41055"/>
      <c r="L41055"/>
    </row>
    <row r="41056" spans="7:12" x14ac:dyDescent="0.25">
      <c r="G41056"/>
      <c r="I41056"/>
      <c r="L41056"/>
    </row>
    <row r="41057" spans="7:12" x14ac:dyDescent="0.25">
      <c r="G41057"/>
      <c r="I41057"/>
      <c r="L41057"/>
    </row>
    <row r="41058" spans="7:12" x14ac:dyDescent="0.25">
      <c r="G41058"/>
      <c r="I41058"/>
      <c r="L41058"/>
    </row>
    <row r="41059" spans="7:12" x14ac:dyDescent="0.25">
      <c r="G41059"/>
      <c r="I41059"/>
      <c r="L41059"/>
    </row>
    <row r="41060" spans="7:12" x14ac:dyDescent="0.25">
      <c r="G41060"/>
      <c r="I41060"/>
      <c r="L41060"/>
    </row>
    <row r="41061" spans="7:12" x14ac:dyDescent="0.25">
      <c r="G41061"/>
      <c r="I41061"/>
      <c r="L41061"/>
    </row>
    <row r="41062" spans="7:12" x14ac:dyDescent="0.25">
      <c r="G41062"/>
      <c r="I41062"/>
      <c r="L41062"/>
    </row>
    <row r="41063" spans="7:12" x14ac:dyDescent="0.25">
      <c r="G41063"/>
      <c r="I41063"/>
      <c r="L41063"/>
    </row>
    <row r="41064" spans="7:12" x14ac:dyDescent="0.25">
      <c r="G41064"/>
      <c r="I41064"/>
      <c r="L41064"/>
    </row>
    <row r="41065" spans="7:12" x14ac:dyDescent="0.25">
      <c r="G41065"/>
      <c r="I41065"/>
      <c r="L41065"/>
    </row>
    <row r="41066" spans="7:12" x14ac:dyDescent="0.25">
      <c r="G41066"/>
      <c r="I41066"/>
      <c r="L41066"/>
    </row>
    <row r="41067" spans="7:12" x14ac:dyDescent="0.25">
      <c r="G41067"/>
      <c r="I41067"/>
      <c r="L41067"/>
    </row>
    <row r="41068" spans="7:12" x14ac:dyDescent="0.25">
      <c r="G41068"/>
      <c r="I41068"/>
      <c r="L41068"/>
    </row>
    <row r="41069" spans="7:12" x14ac:dyDescent="0.25">
      <c r="G41069"/>
      <c r="I41069"/>
      <c r="L41069"/>
    </row>
    <row r="41070" spans="7:12" x14ac:dyDescent="0.25">
      <c r="G41070"/>
      <c r="I41070"/>
      <c r="L41070"/>
    </row>
    <row r="41071" spans="7:12" x14ac:dyDescent="0.25">
      <c r="G41071"/>
      <c r="I41071"/>
      <c r="L41071"/>
    </row>
    <row r="41072" spans="7:12" x14ac:dyDescent="0.25">
      <c r="G41072"/>
      <c r="I41072"/>
      <c r="L41072"/>
    </row>
    <row r="41073" spans="7:12" x14ac:dyDescent="0.25">
      <c r="G41073"/>
      <c r="I41073"/>
      <c r="L41073"/>
    </row>
    <row r="41074" spans="7:12" x14ac:dyDescent="0.25">
      <c r="G41074"/>
      <c r="I41074"/>
      <c r="L41074"/>
    </row>
    <row r="41075" spans="7:12" x14ac:dyDescent="0.25">
      <c r="G41075"/>
      <c r="I41075"/>
      <c r="L41075"/>
    </row>
    <row r="41076" spans="7:12" x14ac:dyDescent="0.25">
      <c r="G41076"/>
      <c r="I41076"/>
      <c r="L41076"/>
    </row>
    <row r="41077" spans="7:12" x14ac:dyDescent="0.25">
      <c r="G41077"/>
      <c r="I41077"/>
      <c r="L41077"/>
    </row>
    <row r="41078" spans="7:12" x14ac:dyDescent="0.25">
      <c r="G41078"/>
      <c r="I41078"/>
      <c r="L41078"/>
    </row>
    <row r="41079" spans="7:12" x14ac:dyDescent="0.25">
      <c r="G41079"/>
      <c r="I41079"/>
      <c r="L41079"/>
    </row>
    <row r="41080" spans="7:12" x14ac:dyDescent="0.25">
      <c r="G41080"/>
      <c r="I41080"/>
      <c r="L41080"/>
    </row>
    <row r="41081" spans="7:12" x14ac:dyDescent="0.25">
      <c r="G41081"/>
      <c r="I41081"/>
      <c r="L41081"/>
    </row>
    <row r="41082" spans="7:12" x14ac:dyDescent="0.25">
      <c r="G41082"/>
      <c r="I41082"/>
      <c r="L41082"/>
    </row>
    <row r="41083" spans="7:12" x14ac:dyDescent="0.25">
      <c r="G41083"/>
      <c r="I41083"/>
      <c r="L41083"/>
    </row>
    <row r="41084" spans="7:12" x14ac:dyDescent="0.25">
      <c r="G41084"/>
      <c r="I41084"/>
      <c r="L41084"/>
    </row>
    <row r="41085" spans="7:12" x14ac:dyDescent="0.25">
      <c r="G41085"/>
      <c r="I41085"/>
      <c r="L41085"/>
    </row>
    <row r="41086" spans="7:12" x14ac:dyDescent="0.25">
      <c r="G41086"/>
      <c r="I41086"/>
      <c r="L41086"/>
    </row>
    <row r="41087" spans="7:12" x14ac:dyDescent="0.25">
      <c r="G41087"/>
      <c r="I41087"/>
      <c r="L41087"/>
    </row>
    <row r="41088" spans="7:12" x14ac:dyDescent="0.25">
      <c r="G41088"/>
      <c r="I41088"/>
      <c r="L41088"/>
    </row>
    <row r="41089" spans="7:12" x14ac:dyDescent="0.25">
      <c r="G41089"/>
      <c r="I41089"/>
      <c r="L41089"/>
    </row>
    <row r="41090" spans="7:12" x14ac:dyDescent="0.25">
      <c r="G41090"/>
      <c r="I41090"/>
      <c r="L41090"/>
    </row>
    <row r="41091" spans="7:12" x14ac:dyDescent="0.25">
      <c r="G41091"/>
      <c r="I41091"/>
      <c r="L41091"/>
    </row>
    <row r="41092" spans="7:12" x14ac:dyDescent="0.25">
      <c r="G41092"/>
      <c r="I41092"/>
      <c r="L41092"/>
    </row>
    <row r="41093" spans="7:12" x14ac:dyDescent="0.25">
      <c r="G41093"/>
      <c r="I41093"/>
      <c r="L41093"/>
    </row>
    <row r="41094" spans="7:12" x14ac:dyDescent="0.25">
      <c r="G41094"/>
      <c r="I41094"/>
      <c r="L41094"/>
    </row>
    <row r="41095" spans="7:12" x14ac:dyDescent="0.25">
      <c r="G41095"/>
      <c r="I41095"/>
      <c r="L41095"/>
    </row>
    <row r="41096" spans="7:12" x14ac:dyDescent="0.25">
      <c r="G41096"/>
      <c r="I41096"/>
      <c r="L41096"/>
    </row>
    <row r="41097" spans="7:12" x14ac:dyDescent="0.25">
      <c r="G41097"/>
      <c r="I41097"/>
      <c r="L41097"/>
    </row>
    <row r="41098" spans="7:12" x14ac:dyDescent="0.25">
      <c r="G41098"/>
      <c r="I41098"/>
      <c r="L41098"/>
    </row>
    <row r="41099" spans="7:12" x14ac:dyDescent="0.25">
      <c r="G41099"/>
      <c r="I41099"/>
      <c r="L41099"/>
    </row>
    <row r="41100" spans="7:12" x14ac:dyDescent="0.25">
      <c r="G41100"/>
      <c r="I41100"/>
      <c r="L41100"/>
    </row>
    <row r="41101" spans="7:12" x14ac:dyDescent="0.25">
      <c r="G41101"/>
      <c r="I41101"/>
      <c r="L41101"/>
    </row>
    <row r="41102" spans="7:12" x14ac:dyDescent="0.25">
      <c r="G41102"/>
      <c r="I41102"/>
      <c r="L41102"/>
    </row>
    <row r="41103" spans="7:12" x14ac:dyDescent="0.25">
      <c r="G41103"/>
      <c r="I41103"/>
      <c r="L41103"/>
    </row>
    <row r="41104" spans="7:12" x14ac:dyDescent="0.25">
      <c r="G41104"/>
      <c r="I41104"/>
      <c r="L41104"/>
    </row>
    <row r="41105" spans="7:12" x14ac:dyDescent="0.25">
      <c r="G41105"/>
      <c r="I41105"/>
      <c r="L41105"/>
    </row>
    <row r="41106" spans="7:12" x14ac:dyDescent="0.25">
      <c r="G41106"/>
      <c r="I41106"/>
      <c r="L41106"/>
    </row>
    <row r="41107" spans="7:12" x14ac:dyDescent="0.25">
      <c r="G41107"/>
      <c r="I41107"/>
      <c r="L41107"/>
    </row>
    <row r="41108" spans="7:12" x14ac:dyDescent="0.25">
      <c r="G41108"/>
      <c r="I41108"/>
      <c r="L41108"/>
    </row>
    <row r="41109" spans="7:12" x14ac:dyDescent="0.25">
      <c r="G41109"/>
      <c r="I41109"/>
      <c r="L41109"/>
    </row>
    <row r="41110" spans="7:12" x14ac:dyDescent="0.25">
      <c r="G41110"/>
      <c r="I41110"/>
      <c r="L41110"/>
    </row>
    <row r="41111" spans="7:12" x14ac:dyDescent="0.25">
      <c r="G41111"/>
      <c r="I41111"/>
      <c r="L41111"/>
    </row>
    <row r="41112" spans="7:12" x14ac:dyDescent="0.25">
      <c r="G41112"/>
      <c r="I41112"/>
      <c r="L41112"/>
    </row>
    <row r="41113" spans="7:12" x14ac:dyDescent="0.25">
      <c r="G41113"/>
      <c r="I41113"/>
      <c r="L41113"/>
    </row>
    <row r="41114" spans="7:12" x14ac:dyDescent="0.25">
      <c r="G41114"/>
      <c r="I41114"/>
      <c r="L41114"/>
    </row>
    <row r="41115" spans="7:12" x14ac:dyDescent="0.25">
      <c r="G41115"/>
      <c r="I41115"/>
      <c r="L41115"/>
    </row>
    <row r="41116" spans="7:12" x14ac:dyDescent="0.25">
      <c r="G41116"/>
      <c r="I41116"/>
      <c r="L41116"/>
    </row>
    <row r="41117" spans="7:12" x14ac:dyDescent="0.25">
      <c r="G41117"/>
      <c r="I41117"/>
      <c r="L41117"/>
    </row>
    <row r="41118" spans="7:12" x14ac:dyDescent="0.25">
      <c r="G41118"/>
      <c r="I41118"/>
      <c r="L41118"/>
    </row>
    <row r="41119" spans="7:12" x14ac:dyDescent="0.25">
      <c r="G41119"/>
      <c r="I41119"/>
      <c r="L41119"/>
    </row>
    <row r="41120" spans="7:12" x14ac:dyDescent="0.25">
      <c r="G41120"/>
      <c r="I41120"/>
      <c r="L41120"/>
    </row>
    <row r="41121" spans="7:12" x14ac:dyDescent="0.25">
      <c r="G41121"/>
      <c r="I41121"/>
      <c r="L41121"/>
    </row>
    <row r="41122" spans="7:12" x14ac:dyDescent="0.25">
      <c r="G41122"/>
      <c r="I41122"/>
      <c r="L41122"/>
    </row>
    <row r="41123" spans="7:12" x14ac:dyDescent="0.25">
      <c r="G41123"/>
      <c r="I41123"/>
      <c r="L41123"/>
    </row>
    <row r="41124" spans="7:12" x14ac:dyDescent="0.25">
      <c r="G41124"/>
      <c r="I41124"/>
      <c r="L41124"/>
    </row>
    <row r="41125" spans="7:12" x14ac:dyDescent="0.25">
      <c r="G41125"/>
      <c r="I41125"/>
      <c r="L41125"/>
    </row>
    <row r="41126" spans="7:12" x14ac:dyDescent="0.25">
      <c r="G41126"/>
      <c r="I41126"/>
      <c r="L41126"/>
    </row>
    <row r="41127" spans="7:12" x14ac:dyDescent="0.25">
      <c r="G41127"/>
      <c r="I41127"/>
      <c r="L41127"/>
    </row>
    <row r="41128" spans="7:12" x14ac:dyDescent="0.25">
      <c r="G41128"/>
      <c r="I41128"/>
      <c r="L41128"/>
    </row>
    <row r="41129" spans="7:12" x14ac:dyDescent="0.25">
      <c r="G41129"/>
      <c r="I41129"/>
      <c r="L41129"/>
    </row>
    <row r="41130" spans="7:12" x14ac:dyDescent="0.25">
      <c r="G41130"/>
      <c r="I41130"/>
      <c r="L41130"/>
    </row>
    <row r="41131" spans="7:12" x14ac:dyDescent="0.25">
      <c r="G41131"/>
      <c r="I41131"/>
      <c r="L41131"/>
    </row>
    <row r="41132" spans="7:12" x14ac:dyDescent="0.25">
      <c r="G41132"/>
      <c r="I41132"/>
      <c r="L41132"/>
    </row>
    <row r="41133" spans="7:12" x14ac:dyDescent="0.25">
      <c r="G41133"/>
      <c r="I41133"/>
      <c r="L41133"/>
    </row>
    <row r="41134" spans="7:12" x14ac:dyDescent="0.25">
      <c r="G41134"/>
      <c r="I41134"/>
      <c r="L41134"/>
    </row>
    <row r="41135" spans="7:12" x14ac:dyDescent="0.25">
      <c r="G41135"/>
      <c r="I41135"/>
      <c r="L41135"/>
    </row>
    <row r="41136" spans="7:12" x14ac:dyDescent="0.25">
      <c r="G41136"/>
      <c r="I41136"/>
      <c r="L41136"/>
    </row>
    <row r="41137" spans="7:12" x14ac:dyDescent="0.25">
      <c r="G41137"/>
      <c r="I41137"/>
      <c r="L41137"/>
    </row>
    <row r="41138" spans="7:12" x14ac:dyDescent="0.25">
      <c r="G41138"/>
      <c r="I41138"/>
      <c r="L41138"/>
    </row>
    <row r="41139" spans="7:12" x14ac:dyDescent="0.25">
      <c r="G41139"/>
      <c r="I41139"/>
      <c r="L41139"/>
    </row>
    <row r="41140" spans="7:12" x14ac:dyDescent="0.25">
      <c r="G41140"/>
      <c r="I41140"/>
      <c r="L41140"/>
    </row>
    <row r="41141" spans="7:12" x14ac:dyDescent="0.25">
      <c r="G41141"/>
      <c r="I41141"/>
      <c r="L41141"/>
    </row>
    <row r="41142" spans="7:12" x14ac:dyDescent="0.25">
      <c r="G41142"/>
      <c r="I41142"/>
      <c r="L41142"/>
    </row>
    <row r="41143" spans="7:12" x14ac:dyDescent="0.25">
      <c r="G41143"/>
      <c r="I41143"/>
      <c r="L41143"/>
    </row>
    <row r="41144" spans="7:12" x14ac:dyDescent="0.25">
      <c r="G41144"/>
      <c r="I41144"/>
      <c r="L41144"/>
    </row>
    <row r="41145" spans="7:12" x14ac:dyDescent="0.25">
      <c r="G41145"/>
      <c r="I41145"/>
      <c r="L41145"/>
    </row>
    <row r="41146" spans="7:12" x14ac:dyDescent="0.25">
      <c r="G41146"/>
      <c r="I41146"/>
      <c r="L41146"/>
    </row>
    <row r="41147" spans="7:12" x14ac:dyDescent="0.25">
      <c r="G41147"/>
      <c r="I41147"/>
      <c r="L41147"/>
    </row>
    <row r="41148" spans="7:12" x14ac:dyDescent="0.25">
      <c r="G41148"/>
      <c r="I41148"/>
      <c r="L41148"/>
    </row>
    <row r="41149" spans="7:12" x14ac:dyDescent="0.25">
      <c r="G41149"/>
      <c r="I41149"/>
      <c r="L41149"/>
    </row>
    <row r="41150" spans="7:12" x14ac:dyDescent="0.25">
      <c r="G41150"/>
      <c r="I41150"/>
      <c r="L41150"/>
    </row>
    <row r="41151" spans="7:12" x14ac:dyDescent="0.25">
      <c r="G41151"/>
      <c r="I41151"/>
      <c r="L41151"/>
    </row>
    <row r="41152" spans="7:12" x14ac:dyDescent="0.25">
      <c r="G41152"/>
      <c r="I41152"/>
      <c r="L41152"/>
    </row>
    <row r="41153" spans="7:12" x14ac:dyDescent="0.25">
      <c r="G41153"/>
      <c r="I41153"/>
      <c r="L41153"/>
    </row>
    <row r="41154" spans="7:12" x14ac:dyDescent="0.25">
      <c r="G41154"/>
      <c r="I41154"/>
      <c r="L41154"/>
    </row>
    <row r="41155" spans="7:12" x14ac:dyDescent="0.25">
      <c r="G41155"/>
      <c r="I41155"/>
      <c r="L41155"/>
    </row>
    <row r="41156" spans="7:12" x14ac:dyDescent="0.25">
      <c r="G41156"/>
      <c r="I41156"/>
      <c r="L41156"/>
    </row>
    <row r="41157" spans="7:12" x14ac:dyDescent="0.25">
      <c r="G41157"/>
      <c r="I41157"/>
      <c r="L41157"/>
    </row>
    <row r="41158" spans="7:12" x14ac:dyDescent="0.25">
      <c r="G41158"/>
      <c r="I41158"/>
      <c r="L41158"/>
    </row>
    <row r="41159" spans="7:12" x14ac:dyDescent="0.25">
      <c r="G41159"/>
      <c r="I41159"/>
      <c r="L41159"/>
    </row>
    <row r="41160" spans="7:12" x14ac:dyDescent="0.25">
      <c r="G41160"/>
      <c r="I41160"/>
      <c r="L41160"/>
    </row>
    <row r="41161" spans="7:12" x14ac:dyDescent="0.25">
      <c r="G41161"/>
      <c r="I41161"/>
      <c r="L41161"/>
    </row>
    <row r="41162" spans="7:12" x14ac:dyDescent="0.25">
      <c r="G41162"/>
      <c r="I41162"/>
      <c r="L41162"/>
    </row>
    <row r="41163" spans="7:12" x14ac:dyDescent="0.25">
      <c r="G41163"/>
      <c r="I41163"/>
      <c r="L41163"/>
    </row>
    <row r="41164" spans="7:12" x14ac:dyDescent="0.25">
      <c r="G41164"/>
      <c r="I41164"/>
      <c r="L41164"/>
    </row>
    <row r="41165" spans="7:12" x14ac:dyDescent="0.25">
      <c r="G41165"/>
      <c r="I41165"/>
      <c r="L41165"/>
    </row>
    <row r="41166" spans="7:12" x14ac:dyDescent="0.25">
      <c r="G41166"/>
      <c r="I41166"/>
      <c r="L41166"/>
    </row>
    <row r="41167" spans="7:12" x14ac:dyDescent="0.25">
      <c r="G41167"/>
      <c r="I41167"/>
      <c r="L41167"/>
    </row>
    <row r="41168" spans="7:12" x14ac:dyDescent="0.25">
      <c r="G41168"/>
      <c r="I41168"/>
      <c r="L41168"/>
    </row>
    <row r="41169" spans="7:12" x14ac:dyDescent="0.25">
      <c r="G41169"/>
      <c r="I41169"/>
      <c r="L41169"/>
    </row>
    <row r="41170" spans="7:12" x14ac:dyDescent="0.25">
      <c r="G41170"/>
      <c r="I41170"/>
      <c r="L41170"/>
    </row>
    <row r="41171" spans="7:12" x14ac:dyDescent="0.25">
      <c r="G41171"/>
      <c r="I41171"/>
      <c r="L41171"/>
    </row>
    <row r="41172" spans="7:12" x14ac:dyDescent="0.25">
      <c r="G41172"/>
      <c r="I41172"/>
      <c r="L41172"/>
    </row>
    <row r="41173" spans="7:12" x14ac:dyDescent="0.25">
      <c r="G41173"/>
      <c r="I41173"/>
      <c r="L41173"/>
    </row>
    <row r="41174" spans="7:12" x14ac:dyDescent="0.25">
      <c r="G41174"/>
      <c r="I41174"/>
      <c r="L41174"/>
    </row>
    <row r="41175" spans="7:12" x14ac:dyDescent="0.25">
      <c r="G41175"/>
      <c r="I41175"/>
      <c r="L41175"/>
    </row>
    <row r="41176" spans="7:12" x14ac:dyDescent="0.25">
      <c r="G41176"/>
      <c r="I41176"/>
      <c r="L41176"/>
    </row>
    <row r="41177" spans="7:12" x14ac:dyDescent="0.25">
      <c r="G41177"/>
      <c r="I41177"/>
      <c r="L41177"/>
    </row>
    <row r="41178" spans="7:12" x14ac:dyDescent="0.25">
      <c r="G41178"/>
      <c r="I41178"/>
      <c r="L41178"/>
    </row>
    <row r="41179" spans="7:12" x14ac:dyDescent="0.25">
      <c r="G41179"/>
      <c r="I41179"/>
      <c r="L41179"/>
    </row>
    <row r="41180" spans="7:12" x14ac:dyDescent="0.25">
      <c r="G41180"/>
      <c r="I41180"/>
      <c r="L41180"/>
    </row>
    <row r="41181" spans="7:12" x14ac:dyDescent="0.25">
      <c r="G41181"/>
      <c r="I41181"/>
      <c r="L41181"/>
    </row>
    <row r="41182" spans="7:12" x14ac:dyDescent="0.25">
      <c r="G41182"/>
      <c r="I41182"/>
      <c r="L41182"/>
    </row>
    <row r="41183" spans="7:12" x14ac:dyDescent="0.25">
      <c r="G41183"/>
      <c r="I41183"/>
      <c r="L41183"/>
    </row>
    <row r="41184" spans="7:12" x14ac:dyDescent="0.25">
      <c r="G41184"/>
      <c r="I41184"/>
      <c r="L41184"/>
    </row>
    <row r="41185" spans="7:12" x14ac:dyDescent="0.25">
      <c r="G41185"/>
      <c r="I41185"/>
      <c r="L41185"/>
    </row>
    <row r="41186" spans="7:12" x14ac:dyDescent="0.25">
      <c r="G41186"/>
      <c r="I41186"/>
      <c r="L41186"/>
    </row>
    <row r="41187" spans="7:12" x14ac:dyDescent="0.25">
      <c r="G41187"/>
      <c r="I41187"/>
      <c r="L41187"/>
    </row>
    <row r="41188" spans="7:12" x14ac:dyDescent="0.25">
      <c r="G41188"/>
      <c r="I41188"/>
      <c r="L41188"/>
    </row>
    <row r="41189" spans="7:12" x14ac:dyDescent="0.25">
      <c r="G41189"/>
      <c r="I41189"/>
      <c r="L41189"/>
    </row>
    <row r="41190" spans="7:12" x14ac:dyDescent="0.25">
      <c r="G41190"/>
      <c r="I41190"/>
      <c r="L41190"/>
    </row>
    <row r="41191" spans="7:12" x14ac:dyDescent="0.25">
      <c r="G41191"/>
      <c r="I41191"/>
      <c r="L41191"/>
    </row>
    <row r="41192" spans="7:12" x14ac:dyDescent="0.25">
      <c r="G41192"/>
      <c r="I41192"/>
      <c r="L41192"/>
    </row>
    <row r="41193" spans="7:12" x14ac:dyDescent="0.25">
      <c r="G41193"/>
      <c r="I41193"/>
      <c r="L41193"/>
    </row>
    <row r="41194" spans="7:12" x14ac:dyDescent="0.25">
      <c r="G41194"/>
      <c r="I41194"/>
      <c r="L41194"/>
    </row>
    <row r="41195" spans="7:12" x14ac:dyDescent="0.25">
      <c r="G41195"/>
      <c r="I41195"/>
      <c r="L41195"/>
    </row>
    <row r="41196" spans="7:12" x14ac:dyDescent="0.25">
      <c r="G41196"/>
      <c r="I41196"/>
      <c r="L41196"/>
    </row>
    <row r="41197" spans="7:12" x14ac:dyDescent="0.25">
      <c r="G41197"/>
      <c r="I41197"/>
      <c r="L41197"/>
    </row>
    <row r="41198" spans="7:12" x14ac:dyDescent="0.25">
      <c r="G41198"/>
      <c r="I41198"/>
      <c r="L41198"/>
    </row>
    <row r="41199" spans="7:12" x14ac:dyDescent="0.25">
      <c r="G41199"/>
      <c r="I41199"/>
      <c r="L41199"/>
    </row>
    <row r="41200" spans="7:12" x14ac:dyDescent="0.25">
      <c r="G41200"/>
      <c r="I41200"/>
      <c r="L41200"/>
    </row>
    <row r="41201" spans="7:12" x14ac:dyDescent="0.25">
      <c r="G41201"/>
      <c r="I41201"/>
      <c r="L41201"/>
    </row>
    <row r="41202" spans="7:12" x14ac:dyDescent="0.25">
      <c r="G41202"/>
      <c r="I41202"/>
      <c r="L41202"/>
    </row>
    <row r="41203" spans="7:12" x14ac:dyDescent="0.25">
      <c r="G41203"/>
      <c r="I41203"/>
      <c r="L41203"/>
    </row>
    <row r="41204" spans="7:12" x14ac:dyDescent="0.25">
      <c r="G41204"/>
      <c r="I41204"/>
      <c r="L41204"/>
    </row>
    <row r="41205" spans="7:12" x14ac:dyDescent="0.25">
      <c r="G41205"/>
      <c r="I41205"/>
      <c r="L41205"/>
    </row>
    <row r="41206" spans="7:12" x14ac:dyDescent="0.25">
      <c r="G41206"/>
      <c r="I41206"/>
      <c r="L41206"/>
    </row>
    <row r="41207" spans="7:12" x14ac:dyDescent="0.25">
      <c r="G41207"/>
      <c r="I41207"/>
      <c r="L41207"/>
    </row>
    <row r="41208" spans="7:12" x14ac:dyDescent="0.25">
      <c r="G41208"/>
      <c r="I41208"/>
      <c r="L41208"/>
    </row>
    <row r="41209" spans="7:12" x14ac:dyDescent="0.25">
      <c r="G41209"/>
      <c r="I41209"/>
      <c r="L41209"/>
    </row>
    <row r="41210" spans="7:12" x14ac:dyDescent="0.25">
      <c r="G41210"/>
      <c r="I41210"/>
      <c r="L41210"/>
    </row>
    <row r="41211" spans="7:12" x14ac:dyDescent="0.25">
      <c r="G41211"/>
      <c r="I41211"/>
      <c r="L41211"/>
    </row>
    <row r="41212" spans="7:12" x14ac:dyDescent="0.25">
      <c r="G41212"/>
      <c r="I41212"/>
      <c r="L41212"/>
    </row>
    <row r="41213" spans="7:12" x14ac:dyDescent="0.25">
      <c r="G41213"/>
      <c r="I41213"/>
      <c r="L41213"/>
    </row>
    <row r="41214" spans="7:12" x14ac:dyDescent="0.25">
      <c r="G41214"/>
      <c r="I41214"/>
      <c r="L41214"/>
    </row>
    <row r="41215" spans="7:12" x14ac:dyDescent="0.25">
      <c r="G41215"/>
      <c r="I41215"/>
      <c r="L41215"/>
    </row>
    <row r="41216" spans="7:12" x14ac:dyDescent="0.25">
      <c r="G41216"/>
      <c r="I41216"/>
      <c r="L41216"/>
    </row>
    <row r="41217" spans="7:12" x14ac:dyDescent="0.25">
      <c r="G41217"/>
      <c r="I41217"/>
      <c r="L41217"/>
    </row>
    <row r="41218" spans="7:12" x14ac:dyDescent="0.25">
      <c r="G41218"/>
      <c r="I41218"/>
      <c r="L41218"/>
    </row>
    <row r="41219" spans="7:12" x14ac:dyDescent="0.25">
      <c r="G41219"/>
      <c r="I41219"/>
      <c r="L41219"/>
    </row>
    <row r="41220" spans="7:12" x14ac:dyDescent="0.25">
      <c r="G41220"/>
      <c r="I41220"/>
      <c r="L41220"/>
    </row>
    <row r="41221" spans="7:12" x14ac:dyDescent="0.25">
      <c r="G41221"/>
      <c r="I41221"/>
      <c r="L41221"/>
    </row>
    <row r="41222" spans="7:12" x14ac:dyDescent="0.25">
      <c r="G41222"/>
      <c r="I41222"/>
      <c r="L41222"/>
    </row>
    <row r="41223" spans="7:12" x14ac:dyDescent="0.25">
      <c r="G41223"/>
      <c r="I41223"/>
      <c r="L41223"/>
    </row>
    <row r="41224" spans="7:12" x14ac:dyDescent="0.25">
      <c r="G41224"/>
      <c r="I41224"/>
      <c r="L41224"/>
    </row>
    <row r="41225" spans="7:12" x14ac:dyDescent="0.25">
      <c r="G41225"/>
      <c r="I41225"/>
      <c r="L41225"/>
    </row>
    <row r="41226" spans="7:12" x14ac:dyDescent="0.25">
      <c r="G41226"/>
      <c r="I41226"/>
      <c r="L41226"/>
    </row>
    <row r="41227" spans="7:12" x14ac:dyDescent="0.25">
      <c r="G41227"/>
      <c r="I41227"/>
      <c r="L41227"/>
    </row>
    <row r="41228" spans="7:12" x14ac:dyDescent="0.25">
      <c r="G41228"/>
      <c r="I41228"/>
      <c r="L41228"/>
    </row>
    <row r="41229" spans="7:12" x14ac:dyDescent="0.25">
      <c r="G41229"/>
      <c r="I41229"/>
      <c r="L41229"/>
    </row>
    <row r="41230" spans="7:12" x14ac:dyDescent="0.25">
      <c r="G41230"/>
      <c r="I41230"/>
      <c r="L41230"/>
    </row>
    <row r="41231" spans="7:12" x14ac:dyDescent="0.25">
      <c r="G41231"/>
      <c r="I41231"/>
      <c r="L41231"/>
    </row>
    <row r="41232" spans="7:12" x14ac:dyDescent="0.25">
      <c r="G41232"/>
      <c r="I41232"/>
      <c r="L41232"/>
    </row>
    <row r="41233" spans="7:12" x14ac:dyDescent="0.25">
      <c r="G41233"/>
      <c r="I41233"/>
      <c r="L41233"/>
    </row>
    <row r="41234" spans="7:12" x14ac:dyDescent="0.25">
      <c r="G41234"/>
      <c r="I41234"/>
      <c r="L41234"/>
    </row>
    <row r="41235" spans="7:12" x14ac:dyDescent="0.25">
      <c r="G41235"/>
      <c r="I41235"/>
      <c r="L41235"/>
    </row>
    <row r="41236" spans="7:12" x14ac:dyDescent="0.25">
      <c r="G41236"/>
      <c r="I41236"/>
      <c r="L41236"/>
    </row>
    <row r="41237" spans="7:12" x14ac:dyDescent="0.25">
      <c r="G41237"/>
      <c r="I41237"/>
      <c r="L41237"/>
    </row>
    <row r="41238" spans="7:12" x14ac:dyDescent="0.25">
      <c r="G41238"/>
      <c r="I41238"/>
      <c r="L41238"/>
    </row>
    <row r="41239" spans="7:12" x14ac:dyDescent="0.25">
      <c r="G41239"/>
      <c r="I41239"/>
      <c r="L41239"/>
    </row>
    <row r="41240" spans="7:12" x14ac:dyDescent="0.25">
      <c r="G41240"/>
      <c r="I41240"/>
      <c r="L41240"/>
    </row>
    <row r="41241" spans="7:12" x14ac:dyDescent="0.25">
      <c r="G41241"/>
      <c r="I41241"/>
      <c r="L41241"/>
    </row>
    <row r="41242" spans="7:12" x14ac:dyDescent="0.25">
      <c r="G41242"/>
      <c r="I41242"/>
      <c r="L41242"/>
    </row>
    <row r="41243" spans="7:12" x14ac:dyDescent="0.25">
      <c r="G41243"/>
      <c r="I41243"/>
      <c r="L41243"/>
    </row>
    <row r="41244" spans="7:12" x14ac:dyDescent="0.25">
      <c r="G41244"/>
      <c r="I41244"/>
      <c r="L41244"/>
    </row>
    <row r="41245" spans="7:12" x14ac:dyDescent="0.25">
      <c r="G41245"/>
      <c r="I41245"/>
      <c r="L41245"/>
    </row>
    <row r="41246" spans="7:12" x14ac:dyDescent="0.25">
      <c r="G41246"/>
      <c r="I41246"/>
      <c r="L41246"/>
    </row>
    <row r="41247" spans="7:12" x14ac:dyDescent="0.25">
      <c r="G41247"/>
      <c r="I41247"/>
      <c r="L41247"/>
    </row>
    <row r="41248" spans="7:12" x14ac:dyDescent="0.25">
      <c r="G41248"/>
      <c r="I41248"/>
      <c r="L41248"/>
    </row>
    <row r="41249" spans="7:12" x14ac:dyDescent="0.25">
      <c r="G41249"/>
      <c r="I41249"/>
      <c r="L41249"/>
    </row>
    <row r="41250" spans="7:12" x14ac:dyDescent="0.25">
      <c r="G41250"/>
      <c r="I41250"/>
      <c r="L41250"/>
    </row>
    <row r="41251" spans="7:12" x14ac:dyDescent="0.25">
      <c r="G41251"/>
      <c r="I41251"/>
      <c r="L41251"/>
    </row>
    <row r="41252" spans="7:12" x14ac:dyDescent="0.25">
      <c r="G41252"/>
      <c r="I41252"/>
      <c r="L41252"/>
    </row>
    <row r="41253" spans="7:12" x14ac:dyDescent="0.25">
      <c r="G41253"/>
      <c r="I41253"/>
      <c r="L41253"/>
    </row>
    <row r="41254" spans="7:12" x14ac:dyDescent="0.25">
      <c r="G41254"/>
      <c r="I41254"/>
      <c r="L41254"/>
    </row>
    <row r="41255" spans="7:12" x14ac:dyDescent="0.25">
      <c r="G41255"/>
      <c r="I41255"/>
      <c r="L41255"/>
    </row>
    <row r="41256" spans="7:12" x14ac:dyDescent="0.25">
      <c r="G41256"/>
      <c r="I41256"/>
      <c r="L41256"/>
    </row>
    <row r="41257" spans="7:12" x14ac:dyDescent="0.25">
      <c r="G41257"/>
      <c r="I41257"/>
      <c r="L41257"/>
    </row>
    <row r="41258" spans="7:12" x14ac:dyDescent="0.25">
      <c r="G41258"/>
      <c r="I41258"/>
      <c r="L41258"/>
    </row>
    <row r="41259" spans="7:12" x14ac:dyDescent="0.25">
      <c r="G41259"/>
      <c r="I41259"/>
      <c r="L41259"/>
    </row>
    <row r="41260" spans="7:12" x14ac:dyDescent="0.25">
      <c r="G41260"/>
      <c r="I41260"/>
      <c r="L41260"/>
    </row>
    <row r="41261" spans="7:12" x14ac:dyDescent="0.25">
      <c r="G41261"/>
      <c r="I41261"/>
      <c r="L41261"/>
    </row>
    <row r="41262" spans="7:12" x14ac:dyDescent="0.25">
      <c r="G41262"/>
      <c r="I41262"/>
      <c r="L41262"/>
    </row>
    <row r="41263" spans="7:12" x14ac:dyDescent="0.25">
      <c r="G41263"/>
      <c r="I41263"/>
      <c r="L41263"/>
    </row>
    <row r="41264" spans="7:12" x14ac:dyDescent="0.25">
      <c r="G41264"/>
      <c r="I41264"/>
      <c r="L41264"/>
    </row>
    <row r="41265" spans="7:12" x14ac:dyDescent="0.25">
      <c r="G41265"/>
      <c r="I41265"/>
      <c r="L41265"/>
    </row>
    <row r="41266" spans="7:12" x14ac:dyDescent="0.25">
      <c r="G41266"/>
      <c r="I41266"/>
      <c r="L41266"/>
    </row>
    <row r="41267" spans="7:12" x14ac:dyDescent="0.25">
      <c r="G41267"/>
      <c r="I41267"/>
      <c r="L41267"/>
    </row>
    <row r="41268" spans="7:12" x14ac:dyDescent="0.25">
      <c r="G41268"/>
      <c r="I41268"/>
      <c r="L41268"/>
    </row>
    <row r="41269" spans="7:12" x14ac:dyDescent="0.25">
      <c r="G41269"/>
      <c r="I41269"/>
      <c r="L41269"/>
    </row>
    <row r="41270" spans="7:12" x14ac:dyDescent="0.25">
      <c r="G41270"/>
      <c r="I41270"/>
      <c r="L41270"/>
    </row>
    <row r="41271" spans="7:12" x14ac:dyDescent="0.25">
      <c r="G41271"/>
      <c r="I41271"/>
      <c r="L41271"/>
    </row>
    <row r="41272" spans="7:12" x14ac:dyDescent="0.25">
      <c r="G41272"/>
      <c r="I41272"/>
      <c r="L41272"/>
    </row>
    <row r="41273" spans="7:12" x14ac:dyDescent="0.25">
      <c r="G41273"/>
      <c r="I41273"/>
      <c r="L41273"/>
    </row>
    <row r="41274" spans="7:12" x14ac:dyDescent="0.25">
      <c r="G41274"/>
      <c r="I41274"/>
      <c r="L41274"/>
    </row>
    <row r="41275" spans="7:12" x14ac:dyDescent="0.25">
      <c r="G41275"/>
      <c r="I41275"/>
      <c r="L41275"/>
    </row>
    <row r="41276" spans="7:12" x14ac:dyDescent="0.25">
      <c r="G41276"/>
      <c r="I41276"/>
      <c r="L41276"/>
    </row>
    <row r="41277" spans="7:12" x14ac:dyDescent="0.25">
      <c r="G41277"/>
      <c r="I41277"/>
      <c r="L41277"/>
    </row>
    <row r="41278" spans="7:12" x14ac:dyDescent="0.25">
      <c r="G41278"/>
      <c r="I41278"/>
      <c r="L41278"/>
    </row>
    <row r="41279" spans="7:12" x14ac:dyDescent="0.25">
      <c r="G41279"/>
      <c r="I41279"/>
      <c r="L41279"/>
    </row>
    <row r="41280" spans="7:12" x14ac:dyDescent="0.25">
      <c r="G41280"/>
      <c r="I41280"/>
      <c r="L41280"/>
    </row>
    <row r="41281" spans="7:12" x14ac:dyDescent="0.25">
      <c r="G41281"/>
      <c r="I41281"/>
      <c r="L41281"/>
    </row>
    <row r="41282" spans="7:12" x14ac:dyDescent="0.25">
      <c r="G41282"/>
      <c r="I41282"/>
      <c r="L41282"/>
    </row>
    <row r="41283" spans="7:12" x14ac:dyDescent="0.25">
      <c r="G41283"/>
      <c r="I41283"/>
      <c r="L41283"/>
    </row>
    <row r="41284" spans="7:12" x14ac:dyDescent="0.25">
      <c r="G41284"/>
      <c r="I41284"/>
      <c r="L41284"/>
    </row>
    <row r="41285" spans="7:12" x14ac:dyDescent="0.25">
      <c r="G41285"/>
      <c r="I41285"/>
      <c r="L41285"/>
    </row>
    <row r="41286" spans="7:12" x14ac:dyDescent="0.25">
      <c r="G41286"/>
      <c r="I41286"/>
      <c r="L41286"/>
    </row>
    <row r="41287" spans="7:12" x14ac:dyDescent="0.25">
      <c r="G41287"/>
      <c r="I41287"/>
      <c r="L41287"/>
    </row>
    <row r="41288" spans="7:12" x14ac:dyDescent="0.25">
      <c r="G41288"/>
      <c r="I41288"/>
      <c r="L41288"/>
    </row>
    <row r="41289" spans="7:12" x14ac:dyDescent="0.25">
      <c r="G41289"/>
      <c r="I41289"/>
      <c r="L41289"/>
    </row>
    <row r="41290" spans="7:12" x14ac:dyDescent="0.25">
      <c r="G41290"/>
      <c r="I41290"/>
      <c r="L41290"/>
    </row>
    <row r="41291" spans="7:12" x14ac:dyDescent="0.25">
      <c r="G41291"/>
      <c r="I41291"/>
      <c r="L41291"/>
    </row>
    <row r="41292" spans="7:12" x14ac:dyDescent="0.25">
      <c r="G41292"/>
      <c r="I41292"/>
      <c r="L41292"/>
    </row>
    <row r="41293" spans="7:12" x14ac:dyDescent="0.25">
      <c r="G41293"/>
      <c r="I41293"/>
      <c r="L41293"/>
    </row>
    <row r="41294" spans="7:12" x14ac:dyDescent="0.25">
      <c r="G41294"/>
      <c r="I41294"/>
      <c r="L41294"/>
    </row>
    <row r="41295" spans="7:12" x14ac:dyDescent="0.25">
      <c r="G41295"/>
      <c r="I41295"/>
      <c r="L41295"/>
    </row>
    <row r="41296" spans="7:12" x14ac:dyDescent="0.25">
      <c r="G41296"/>
      <c r="I41296"/>
      <c r="L41296"/>
    </row>
    <row r="41297" spans="7:12" x14ac:dyDescent="0.25">
      <c r="G41297"/>
      <c r="I41297"/>
      <c r="L41297"/>
    </row>
    <row r="41298" spans="7:12" x14ac:dyDescent="0.25">
      <c r="G41298"/>
      <c r="I41298"/>
      <c r="L41298"/>
    </row>
    <row r="41299" spans="7:12" x14ac:dyDescent="0.25">
      <c r="G41299"/>
      <c r="I41299"/>
      <c r="L41299"/>
    </row>
    <row r="41300" spans="7:12" x14ac:dyDescent="0.25">
      <c r="G41300"/>
      <c r="I41300"/>
      <c r="L41300"/>
    </row>
    <row r="41301" spans="7:12" x14ac:dyDescent="0.25">
      <c r="G41301"/>
      <c r="I41301"/>
      <c r="L41301"/>
    </row>
    <row r="41302" spans="7:12" x14ac:dyDescent="0.25">
      <c r="G41302"/>
      <c r="I41302"/>
      <c r="L41302"/>
    </row>
    <row r="41303" spans="7:12" x14ac:dyDescent="0.25">
      <c r="G41303"/>
      <c r="I41303"/>
      <c r="L41303"/>
    </row>
    <row r="41304" spans="7:12" x14ac:dyDescent="0.25">
      <c r="G41304"/>
      <c r="I41304"/>
      <c r="L41304"/>
    </row>
    <row r="41305" spans="7:12" x14ac:dyDescent="0.25">
      <c r="G41305"/>
      <c r="I41305"/>
      <c r="L41305"/>
    </row>
    <row r="41306" spans="7:12" x14ac:dyDescent="0.25">
      <c r="G41306"/>
      <c r="I41306"/>
      <c r="L41306"/>
    </row>
    <row r="41307" spans="7:12" x14ac:dyDescent="0.25">
      <c r="G41307"/>
      <c r="I41307"/>
      <c r="L41307"/>
    </row>
    <row r="41308" spans="7:12" x14ac:dyDescent="0.25">
      <c r="G41308"/>
      <c r="I41308"/>
      <c r="L41308"/>
    </row>
    <row r="41309" spans="7:12" x14ac:dyDescent="0.25">
      <c r="G41309"/>
      <c r="I41309"/>
      <c r="L41309"/>
    </row>
    <row r="41310" spans="7:12" x14ac:dyDescent="0.25">
      <c r="G41310"/>
      <c r="I41310"/>
      <c r="L41310"/>
    </row>
    <row r="41311" spans="7:12" x14ac:dyDescent="0.25">
      <c r="G41311"/>
      <c r="I41311"/>
      <c r="L41311"/>
    </row>
    <row r="41312" spans="7:12" x14ac:dyDescent="0.25">
      <c r="G41312"/>
      <c r="I41312"/>
      <c r="L41312"/>
    </row>
    <row r="41313" spans="7:12" x14ac:dyDescent="0.25">
      <c r="G41313"/>
      <c r="I41313"/>
      <c r="L41313"/>
    </row>
    <row r="41314" spans="7:12" x14ac:dyDescent="0.25">
      <c r="G41314"/>
      <c r="I41314"/>
      <c r="L41314"/>
    </row>
    <row r="41315" spans="7:12" x14ac:dyDescent="0.25">
      <c r="G41315"/>
      <c r="I41315"/>
      <c r="L41315"/>
    </row>
    <row r="41316" spans="7:12" x14ac:dyDescent="0.25">
      <c r="G41316"/>
      <c r="I41316"/>
      <c r="L41316"/>
    </row>
    <row r="41317" spans="7:12" x14ac:dyDescent="0.25">
      <c r="G41317"/>
      <c r="I41317"/>
      <c r="L41317"/>
    </row>
    <row r="41318" spans="7:12" x14ac:dyDescent="0.25">
      <c r="G41318"/>
      <c r="I41318"/>
      <c r="L41318"/>
    </row>
    <row r="41319" spans="7:12" x14ac:dyDescent="0.25">
      <c r="G41319"/>
      <c r="I41319"/>
      <c r="L41319"/>
    </row>
    <row r="41320" spans="7:12" x14ac:dyDescent="0.25">
      <c r="G41320"/>
      <c r="I41320"/>
      <c r="L41320"/>
    </row>
    <row r="41321" spans="7:12" x14ac:dyDescent="0.25">
      <c r="G41321"/>
      <c r="I41321"/>
      <c r="L41321"/>
    </row>
    <row r="41322" spans="7:12" x14ac:dyDescent="0.25">
      <c r="G41322"/>
      <c r="I41322"/>
      <c r="L41322"/>
    </row>
    <row r="41323" spans="7:12" x14ac:dyDescent="0.25">
      <c r="G41323"/>
      <c r="I41323"/>
      <c r="L41323"/>
    </row>
    <row r="41324" spans="7:12" x14ac:dyDescent="0.25">
      <c r="G41324"/>
      <c r="I41324"/>
      <c r="L41324"/>
    </row>
    <row r="41325" spans="7:12" x14ac:dyDescent="0.25">
      <c r="G41325"/>
      <c r="I41325"/>
      <c r="L41325"/>
    </row>
    <row r="41326" spans="7:12" x14ac:dyDescent="0.25">
      <c r="G41326"/>
      <c r="I41326"/>
      <c r="L41326"/>
    </row>
    <row r="41327" spans="7:12" x14ac:dyDescent="0.25">
      <c r="G41327"/>
      <c r="I41327"/>
      <c r="L41327"/>
    </row>
    <row r="41328" spans="7:12" x14ac:dyDescent="0.25">
      <c r="G41328"/>
      <c r="I41328"/>
      <c r="L41328"/>
    </row>
    <row r="41329" spans="7:12" x14ac:dyDescent="0.25">
      <c r="G41329"/>
      <c r="I41329"/>
      <c r="L41329"/>
    </row>
    <row r="41330" spans="7:12" x14ac:dyDescent="0.25">
      <c r="G41330"/>
      <c r="I41330"/>
      <c r="L41330"/>
    </row>
    <row r="41331" spans="7:12" x14ac:dyDescent="0.25">
      <c r="G41331"/>
      <c r="I41331"/>
      <c r="L41331"/>
    </row>
    <row r="41332" spans="7:12" x14ac:dyDescent="0.25">
      <c r="G41332"/>
      <c r="I41332"/>
      <c r="L41332"/>
    </row>
    <row r="41333" spans="7:12" x14ac:dyDescent="0.25">
      <c r="G41333"/>
      <c r="I41333"/>
      <c r="L41333"/>
    </row>
    <row r="41334" spans="7:12" x14ac:dyDescent="0.25">
      <c r="G41334"/>
      <c r="I41334"/>
      <c r="L41334"/>
    </row>
    <row r="41335" spans="7:12" x14ac:dyDescent="0.25">
      <c r="G41335"/>
      <c r="I41335"/>
      <c r="L41335"/>
    </row>
    <row r="41336" spans="7:12" x14ac:dyDescent="0.25">
      <c r="G41336"/>
      <c r="I41336"/>
      <c r="L41336"/>
    </row>
    <row r="41337" spans="7:12" x14ac:dyDescent="0.25">
      <c r="G41337"/>
      <c r="I41337"/>
      <c r="L41337"/>
    </row>
    <row r="41338" spans="7:12" x14ac:dyDescent="0.25">
      <c r="G41338"/>
      <c r="I41338"/>
      <c r="L41338"/>
    </row>
    <row r="41339" spans="7:12" x14ac:dyDescent="0.25">
      <c r="G41339"/>
      <c r="I41339"/>
      <c r="L41339"/>
    </row>
    <row r="41340" spans="7:12" x14ac:dyDescent="0.25">
      <c r="G41340"/>
      <c r="I41340"/>
      <c r="L41340"/>
    </row>
    <row r="41341" spans="7:12" x14ac:dyDescent="0.25">
      <c r="G41341"/>
      <c r="I41341"/>
      <c r="L41341"/>
    </row>
    <row r="41342" spans="7:12" x14ac:dyDescent="0.25">
      <c r="G41342"/>
      <c r="I41342"/>
      <c r="L41342"/>
    </row>
    <row r="41343" spans="7:12" x14ac:dyDescent="0.25">
      <c r="G41343"/>
      <c r="I41343"/>
      <c r="L41343"/>
    </row>
    <row r="41344" spans="7:12" x14ac:dyDescent="0.25">
      <c r="G41344"/>
      <c r="I41344"/>
      <c r="L41344"/>
    </row>
    <row r="41345" spans="7:12" x14ac:dyDescent="0.25">
      <c r="G41345"/>
      <c r="I41345"/>
      <c r="L41345"/>
    </row>
    <row r="41346" spans="7:12" x14ac:dyDescent="0.25">
      <c r="G41346"/>
      <c r="I41346"/>
      <c r="L41346"/>
    </row>
    <row r="41347" spans="7:12" x14ac:dyDescent="0.25">
      <c r="G41347"/>
      <c r="I41347"/>
      <c r="L41347"/>
    </row>
    <row r="41348" spans="7:12" x14ac:dyDescent="0.25">
      <c r="G41348"/>
      <c r="I41348"/>
      <c r="L41348"/>
    </row>
    <row r="41349" spans="7:12" x14ac:dyDescent="0.25">
      <c r="G41349"/>
      <c r="I41349"/>
      <c r="L41349"/>
    </row>
    <row r="41350" spans="7:12" x14ac:dyDescent="0.25">
      <c r="G41350"/>
      <c r="I41350"/>
      <c r="L41350"/>
    </row>
    <row r="41351" spans="7:12" x14ac:dyDescent="0.25">
      <c r="G41351"/>
      <c r="I41351"/>
      <c r="L41351"/>
    </row>
    <row r="41352" spans="7:12" x14ac:dyDescent="0.25">
      <c r="G41352"/>
      <c r="I41352"/>
      <c r="L41352"/>
    </row>
    <row r="41353" spans="7:12" x14ac:dyDescent="0.25">
      <c r="G41353"/>
      <c r="I41353"/>
      <c r="L41353"/>
    </row>
    <row r="41354" spans="7:12" x14ac:dyDescent="0.25">
      <c r="G41354"/>
      <c r="I41354"/>
      <c r="L41354"/>
    </row>
    <row r="41355" spans="7:12" x14ac:dyDescent="0.25">
      <c r="G41355"/>
      <c r="I41355"/>
      <c r="L41355"/>
    </row>
    <row r="41356" spans="7:12" x14ac:dyDescent="0.25">
      <c r="G41356"/>
      <c r="I41356"/>
      <c r="L41356"/>
    </row>
    <row r="41357" spans="7:12" x14ac:dyDescent="0.25">
      <c r="G41357"/>
      <c r="I41357"/>
      <c r="L41357"/>
    </row>
    <row r="41358" spans="7:12" x14ac:dyDescent="0.25">
      <c r="G41358"/>
      <c r="I41358"/>
      <c r="L41358"/>
    </row>
    <row r="41359" spans="7:12" x14ac:dyDescent="0.25">
      <c r="G41359"/>
      <c r="I41359"/>
      <c r="L41359"/>
    </row>
    <row r="41360" spans="7:12" x14ac:dyDescent="0.25">
      <c r="G41360"/>
      <c r="I41360"/>
      <c r="L41360"/>
    </row>
    <row r="41361" spans="7:12" x14ac:dyDescent="0.25">
      <c r="G41361"/>
      <c r="I41361"/>
      <c r="L41361"/>
    </row>
    <row r="41362" spans="7:12" x14ac:dyDescent="0.25">
      <c r="G41362"/>
      <c r="I41362"/>
      <c r="L41362"/>
    </row>
    <row r="41363" spans="7:12" x14ac:dyDescent="0.25">
      <c r="G41363"/>
      <c r="I41363"/>
      <c r="L41363"/>
    </row>
    <row r="41364" spans="7:12" x14ac:dyDescent="0.25">
      <c r="G41364"/>
      <c r="I41364"/>
      <c r="L41364"/>
    </row>
    <row r="41365" spans="7:12" x14ac:dyDescent="0.25">
      <c r="G41365"/>
      <c r="I41365"/>
      <c r="L41365"/>
    </row>
    <row r="41366" spans="7:12" x14ac:dyDescent="0.25">
      <c r="G41366"/>
      <c r="I41366"/>
      <c r="L41366"/>
    </row>
    <row r="41367" spans="7:12" x14ac:dyDescent="0.25">
      <c r="G41367"/>
      <c r="I41367"/>
      <c r="L41367"/>
    </row>
    <row r="41368" spans="7:12" x14ac:dyDescent="0.25">
      <c r="G41368"/>
      <c r="I41368"/>
      <c r="L41368"/>
    </row>
    <row r="41369" spans="7:12" x14ac:dyDescent="0.25">
      <c r="G41369"/>
      <c r="I41369"/>
      <c r="L41369"/>
    </row>
    <row r="41370" spans="7:12" x14ac:dyDescent="0.25">
      <c r="G41370"/>
      <c r="I41370"/>
      <c r="L41370"/>
    </row>
    <row r="41371" spans="7:12" x14ac:dyDescent="0.25">
      <c r="G41371"/>
      <c r="I41371"/>
      <c r="L41371"/>
    </row>
    <row r="41372" spans="7:12" x14ac:dyDescent="0.25">
      <c r="G41372"/>
      <c r="I41372"/>
      <c r="L41372"/>
    </row>
    <row r="41373" spans="7:12" x14ac:dyDescent="0.25">
      <c r="G41373"/>
      <c r="I41373"/>
      <c r="L41373"/>
    </row>
    <row r="41374" spans="7:12" x14ac:dyDescent="0.25">
      <c r="G41374"/>
      <c r="I41374"/>
      <c r="L41374"/>
    </row>
    <row r="41375" spans="7:12" x14ac:dyDescent="0.25">
      <c r="G41375"/>
      <c r="I41375"/>
      <c r="L41375"/>
    </row>
    <row r="41376" spans="7:12" x14ac:dyDescent="0.25">
      <c r="G41376"/>
      <c r="I41376"/>
      <c r="L41376"/>
    </row>
    <row r="41377" spans="7:12" x14ac:dyDescent="0.25">
      <c r="G41377"/>
      <c r="I41377"/>
      <c r="L41377"/>
    </row>
    <row r="41378" spans="7:12" x14ac:dyDescent="0.25">
      <c r="G41378"/>
      <c r="I41378"/>
      <c r="L41378"/>
    </row>
    <row r="41379" spans="7:12" x14ac:dyDescent="0.25">
      <c r="G41379"/>
      <c r="I41379"/>
      <c r="L41379"/>
    </row>
    <row r="41380" spans="7:12" x14ac:dyDescent="0.25">
      <c r="G41380"/>
      <c r="I41380"/>
      <c r="L41380"/>
    </row>
    <row r="41381" spans="7:12" x14ac:dyDescent="0.25">
      <c r="G41381"/>
      <c r="I41381"/>
      <c r="L41381"/>
    </row>
    <row r="41382" spans="7:12" x14ac:dyDescent="0.25">
      <c r="G41382"/>
      <c r="I41382"/>
      <c r="L41382"/>
    </row>
    <row r="41383" spans="7:12" x14ac:dyDescent="0.25">
      <c r="G41383"/>
      <c r="I41383"/>
      <c r="L41383"/>
    </row>
    <row r="41384" spans="7:12" x14ac:dyDescent="0.25">
      <c r="G41384"/>
      <c r="I41384"/>
      <c r="L41384"/>
    </row>
    <row r="41385" spans="7:12" x14ac:dyDescent="0.25">
      <c r="G41385"/>
      <c r="I41385"/>
      <c r="L41385"/>
    </row>
    <row r="41386" spans="7:12" x14ac:dyDescent="0.25">
      <c r="G41386"/>
      <c r="I41386"/>
      <c r="L41386"/>
    </row>
    <row r="41387" spans="7:12" x14ac:dyDescent="0.25">
      <c r="G41387"/>
      <c r="I41387"/>
      <c r="L41387"/>
    </row>
    <row r="41388" spans="7:12" x14ac:dyDescent="0.25">
      <c r="G41388"/>
      <c r="I41388"/>
      <c r="L41388"/>
    </row>
    <row r="41389" spans="7:12" x14ac:dyDescent="0.25">
      <c r="G41389"/>
      <c r="I41389"/>
      <c r="L41389"/>
    </row>
    <row r="41390" spans="7:12" x14ac:dyDescent="0.25">
      <c r="G41390"/>
      <c r="I41390"/>
      <c r="L41390"/>
    </row>
    <row r="41391" spans="7:12" x14ac:dyDescent="0.25">
      <c r="G41391"/>
      <c r="I41391"/>
      <c r="L41391"/>
    </row>
    <row r="41392" spans="7:12" x14ac:dyDescent="0.25">
      <c r="G41392"/>
      <c r="I41392"/>
      <c r="L41392"/>
    </row>
    <row r="41393" spans="7:12" x14ac:dyDescent="0.25">
      <c r="G41393"/>
      <c r="I41393"/>
      <c r="L41393"/>
    </row>
    <row r="41394" spans="7:12" x14ac:dyDescent="0.25">
      <c r="G41394"/>
      <c r="I41394"/>
      <c r="L41394"/>
    </row>
    <row r="41395" spans="7:12" x14ac:dyDescent="0.25">
      <c r="G41395"/>
      <c r="I41395"/>
      <c r="L41395"/>
    </row>
    <row r="41396" spans="7:12" x14ac:dyDescent="0.25">
      <c r="G41396"/>
      <c r="I41396"/>
      <c r="L41396"/>
    </row>
    <row r="41397" spans="7:12" x14ac:dyDescent="0.25">
      <c r="G41397"/>
      <c r="I41397"/>
      <c r="L41397"/>
    </row>
    <row r="41398" spans="7:12" x14ac:dyDescent="0.25">
      <c r="G41398"/>
      <c r="I41398"/>
      <c r="L41398"/>
    </row>
    <row r="41399" spans="7:12" x14ac:dyDescent="0.25">
      <c r="G41399"/>
      <c r="I41399"/>
      <c r="L41399"/>
    </row>
    <row r="41400" spans="7:12" x14ac:dyDescent="0.25">
      <c r="G41400"/>
      <c r="I41400"/>
      <c r="L41400"/>
    </row>
    <row r="41401" spans="7:12" x14ac:dyDescent="0.25">
      <c r="G41401"/>
      <c r="I41401"/>
      <c r="L41401"/>
    </row>
    <row r="41402" spans="7:12" x14ac:dyDescent="0.25">
      <c r="G41402"/>
      <c r="I41402"/>
      <c r="L41402"/>
    </row>
    <row r="41403" spans="7:12" x14ac:dyDescent="0.25">
      <c r="G41403"/>
      <c r="I41403"/>
      <c r="L41403"/>
    </row>
    <row r="41404" spans="7:12" x14ac:dyDescent="0.25">
      <c r="G41404"/>
      <c r="I41404"/>
      <c r="L41404"/>
    </row>
    <row r="41405" spans="7:12" x14ac:dyDescent="0.25">
      <c r="G41405"/>
      <c r="I41405"/>
      <c r="L41405"/>
    </row>
    <row r="41406" spans="7:12" x14ac:dyDescent="0.25">
      <c r="G41406"/>
      <c r="I41406"/>
      <c r="L41406"/>
    </row>
    <row r="41407" spans="7:12" x14ac:dyDescent="0.25">
      <c r="G41407"/>
      <c r="I41407"/>
      <c r="L41407"/>
    </row>
    <row r="41408" spans="7:12" x14ac:dyDescent="0.25">
      <c r="G41408"/>
      <c r="I41408"/>
      <c r="L41408"/>
    </row>
    <row r="41409" spans="7:12" x14ac:dyDescent="0.25">
      <c r="G41409"/>
      <c r="I41409"/>
      <c r="L41409"/>
    </row>
    <row r="41410" spans="7:12" x14ac:dyDescent="0.25">
      <c r="G41410"/>
      <c r="I41410"/>
      <c r="L41410"/>
    </row>
    <row r="41411" spans="7:12" x14ac:dyDescent="0.25">
      <c r="G41411"/>
      <c r="I41411"/>
      <c r="L41411"/>
    </row>
    <row r="41412" spans="7:12" x14ac:dyDescent="0.25">
      <c r="G41412"/>
      <c r="I41412"/>
      <c r="L41412"/>
    </row>
    <row r="41413" spans="7:12" x14ac:dyDescent="0.25">
      <c r="G41413"/>
      <c r="I41413"/>
      <c r="L41413"/>
    </row>
    <row r="41414" spans="7:12" x14ac:dyDescent="0.25">
      <c r="G41414"/>
      <c r="I41414"/>
      <c r="L41414"/>
    </row>
    <row r="41415" spans="7:12" x14ac:dyDescent="0.25">
      <c r="G41415"/>
      <c r="I41415"/>
      <c r="L41415"/>
    </row>
    <row r="41416" spans="7:12" x14ac:dyDescent="0.25">
      <c r="G41416"/>
      <c r="I41416"/>
      <c r="L41416"/>
    </row>
    <row r="41417" spans="7:12" x14ac:dyDescent="0.25">
      <c r="G41417"/>
      <c r="I41417"/>
      <c r="L41417"/>
    </row>
    <row r="41418" spans="7:12" x14ac:dyDescent="0.25">
      <c r="G41418"/>
      <c r="I41418"/>
      <c r="L41418"/>
    </row>
    <row r="41419" spans="7:12" x14ac:dyDescent="0.25">
      <c r="G41419"/>
      <c r="I41419"/>
      <c r="L41419"/>
    </row>
    <row r="41420" spans="7:12" x14ac:dyDescent="0.25">
      <c r="G41420"/>
      <c r="I41420"/>
      <c r="L41420"/>
    </row>
    <row r="41421" spans="7:12" x14ac:dyDescent="0.25">
      <c r="G41421"/>
      <c r="I41421"/>
      <c r="L41421"/>
    </row>
    <row r="41422" spans="7:12" x14ac:dyDescent="0.25">
      <c r="G41422"/>
      <c r="I41422"/>
      <c r="L41422"/>
    </row>
    <row r="41423" spans="7:12" x14ac:dyDescent="0.25">
      <c r="G41423"/>
      <c r="I41423"/>
      <c r="L41423"/>
    </row>
    <row r="41424" spans="7:12" x14ac:dyDescent="0.25">
      <c r="G41424"/>
      <c r="I41424"/>
      <c r="L41424"/>
    </row>
    <row r="41425" spans="7:12" x14ac:dyDescent="0.25">
      <c r="G41425"/>
      <c r="I41425"/>
      <c r="L41425"/>
    </row>
    <row r="41426" spans="7:12" x14ac:dyDescent="0.25">
      <c r="G41426"/>
      <c r="I41426"/>
      <c r="L41426"/>
    </row>
    <row r="41427" spans="7:12" x14ac:dyDescent="0.25">
      <c r="G41427"/>
      <c r="I41427"/>
      <c r="L41427"/>
    </row>
    <row r="41428" spans="7:12" x14ac:dyDescent="0.25">
      <c r="G41428"/>
      <c r="I41428"/>
      <c r="L41428"/>
    </row>
    <row r="41429" spans="7:12" x14ac:dyDescent="0.25">
      <c r="G41429"/>
      <c r="I41429"/>
      <c r="L41429"/>
    </row>
    <row r="41430" spans="7:12" x14ac:dyDescent="0.25">
      <c r="G41430"/>
      <c r="I41430"/>
      <c r="L41430"/>
    </row>
    <row r="41431" spans="7:12" x14ac:dyDescent="0.25">
      <c r="G41431"/>
      <c r="I41431"/>
      <c r="L41431"/>
    </row>
    <row r="41432" spans="7:12" x14ac:dyDescent="0.25">
      <c r="G41432"/>
      <c r="I41432"/>
      <c r="L41432"/>
    </row>
    <row r="41433" spans="7:12" x14ac:dyDescent="0.25">
      <c r="G41433"/>
      <c r="I41433"/>
      <c r="L41433"/>
    </row>
    <row r="41434" spans="7:12" x14ac:dyDescent="0.25">
      <c r="G41434"/>
      <c r="I41434"/>
      <c r="L41434"/>
    </row>
    <row r="41435" spans="7:12" x14ac:dyDescent="0.25">
      <c r="G41435"/>
      <c r="I41435"/>
      <c r="L41435"/>
    </row>
    <row r="41436" spans="7:12" x14ac:dyDescent="0.25">
      <c r="G41436"/>
      <c r="I41436"/>
      <c r="L41436"/>
    </row>
    <row r="41437" spans="7:12" x14ac:dyDescent="0.25">
      <c r="G41437"/>
      <c r="I41437"/>
      <c r="L41437"/>
    </row>
    <row r="41438" spans="7:12" x14ac:dyDescent="0.25">
      <c r="G41438"/>
      <c r="I41438"/>
      <c r="L41438"/>
    </row>
    <row r="41439" spans="7:12" x14ac:dyDescent="0.25">
      <c r="G41439"/>
      <c r="I41439"/>
      <c r="L41439"/>
    </row>
    <row r="41440" spans="7:12" x14ac:dyDescent="0.25">
      <c r="G41440"/>
      <c r="I41440"/>
      <c r="L41440"/>
    </row>
    <row r="41441" spans="7:12" x14ac:dyDescent="0.25">
      <c r="G41441"/>
      <c r="I41441"/>
      <c r="L41441"/>
    </row>
    <row r="41442" spans="7:12" x14ac:dyDescent="0.25">
      <c r="G41442"/>
      <c r="I41442"/>
      <c r="L41442"/>
    </row>
    <row r="41443" spans="7:12" x14ac:dyDescent="0.25">
      <c r="G41443"/>
      <c r="I41443"/>
      <c r="L41443"/>
    </row>
    <row r="41444" spans="7:12" x14ac:dyDescent="0.25">
      <c r="G41444"/>
      <c r="I41444"/>
      <c r="L41444"/>
    </row>
    <row r="41445" spans="7:12" x14ac:dyDescent="0.25">
      <c r="G41445"/>
      <c r="I41445"/>
      <c r="L41445"/>
    </row>
    <row r="41446" spans="7:12" x14ac:dyDescent="0.25">
      <c r="G41446"/>
      <c r="I41446"/>
      <c r="L41446"/>
    </row>
    <row r="41447" spans="7:12" x14ac:dyDescent="0.25">
      <c r="G41447"/>
      <c r="I41447"/>
      <c r="L41447"/>
    </row>
    <row r="41448" spans="7:12" x14ac:dyDescent="0.25">
      <c r="G41448"/>
      <c r="I41448"/>
      <c r="L41448"/>
    </row>
    <row r="41449" spans="7:12" x14ac:dyDescent="0.25">
      <c r="G41449"/>
      <c r="I41449"/>
      <c r="L41449"/>
    </row>
    <row r="41450" spans="7:12" x14ac:dyDescent="0.25">
      <c r="G41450"/>
      <c r="I41450"/>
      <c r="L41450"/>
    </row>
    <row r="41451" spans="7:12" x14ac:dyDescent="0.25">
      <c r="G41451"/>
      <c r="I41451"/>
      <c r="L41451"/>
    </row>
    <row r="41452" spans="7:12" x14ac:dyDescent="0.25">
      <c r="G41452"/>
      <c r="I41452"/>
      <c r="L41452"/>
    </row>
    <row r="41453" spans="7:12" x14ac:dyDescent="0.25">
      <c r="G41453"/>
      <c r="I41453"/>
      <c r="L41453"/>
    </row>
    <row r="41454" spans="7:12" x14ac:dyDescent="0.25">
      <c r="G41454"/>
      <c r="I41454"/>
      <c r="L41454"/>
    </row>
    <row r="41455" spans="7:12" x14ac:dyDescent="0.25">
      <c r="G41455"/>
      <c r="I41455"/>
      <c r="L41455"/>
    </row>
    <row r="41456" spans="7:12" x14ac:dyDescent="0.25">
      <c r="G41456"/>
      <c r="I41456"/>
      <c r="L41456"/>
    </row>
    <row r="41457" spans="7:12" x14ac:dyDescent="0.25">
      <c r="G41457"/>
      <c r="I41457"/>
      <c r="L41457"/>
    </row>
    <row r="41458" spans="7:12" x14ac:dyDescent="0.25">
      <c r="G41458"/>
      <c r="I41458"/>
      <c r="L41458"/>
    </row>
    <row r="41459" spans="7:12" x14ac:dyDescent="0.25">
      <c r="G41459"/>
      <c r="I41459"/>
      <c r="L41459"/>
    </row>
    <row r="41460" spans="7:12" x14ac:dyDescent="0.25">
      <c r="G41460"/>
      <c r="I41460"/>
      <c r="L41460"/>
    </row>
    <row r="41461" spans="7:12" x14ac:dyDescent="0.25">
      <c r="G41461"/>
      <c r="I41461"/>
      <c r="L41461"/>
    </row>
    <row r="41462" spans="7:12" x14ac:dyDescent="0.25">
      <c r="G41462"/>
      <c r="I41462"/>
      <c r="L41462"/>
    </row>
    <row r="41463" spans="7:12" x14ac:dyDescent="0.25">
      <c r="G41463"/>
      <c r="I41463"/>
      <c r="L41463"/>
    </row>
    <row r="41464" spans="7:12" x14ac:dyDescent="0.25">
      <c r="G41464"/>
      <c r="I41464"/>
      <c r="L41464"/>
    </row>
    <row r="41465" spans="7:12" x14ac:dyDescent="0.25">
      <c r="G41465"/>
      <c r="I41465"/>
      <c r="L41465"/>
    </row>
    <row r="41466" spans="7:12" x14ac:dyDescent="0.25">
      <c r="G41466"/>
      <c r="I41466"/>
      <c r="L41466"/>
    </row>
    <row r="41467" spans="7:12" x14ac:dyDescent="0.25">
      <c r="G41467"/>
      <c r="I41467"/>
      <c r="L41467"/>
    </row>
    <row r="41468" spans="7:12" x14ac:dyDescent="0.25">
      <c r="G41468"/>
      <c r="I41468"/>
      <c r="L41468"/>
    </row>
    <row r="41469" spans="7:12" x14ac:dyDescent="0.25">
      <c r="G41469"/>
      <c r="I41469"/>
      <c r="L41469"/>
    </row>
    <row r="41470" spans="7:12" x14ac:dyDescent="0.25">
      <c r="G41470"/>
      <c r="I41470"/>
      <c r="L41470"/>
    </row>
    <row r="41471" spans="7:12" x14ac:dyDescent="0.25">
      <c r="G41471"/>
      <c r="I41471"/>
      <c r="L41471"/>
    </row>
    <row r="41472" spans="7:12" x14ac:dyDescent="0.25">
      <c r="G41472"/>
      <c r="I41472"/>
      <c r="L41472"/>
    </row>
    <row r="41473" spans="7:12" x14ac:dyDescent="0.25">
      <c r="G41473"/>
      <c r="I41473"/>
      <c r="L41473"/>
    </row>
    <row r="41474" spans="7:12" x14ac:dyDescent="0.25">
      <c r="G41474"/>
      <c r="I41474"/>
      <c r="L41474"/>
    </row>
    <row r="41475" spans="7:12" x14ac:dyDescent="0.25">
      <c r="G41475"/>
      <c r="I41475"/>
      <c r="L41475"/>
    </row>
    <row r="41476" spans="7:12" x14ac:dyDescent="0.25">
      <c r="G41476"/>
      <c r="I41476"/>
      <c r="L41476"/>
    </row>
    <row r="41477" spans="7:12" x14ac:dyDescent="0.25">
      <c r="G41477"/>
      <c r="I41477"/>
      <c r="L41477"/>
    </row>
    <row r="41478" spans="7:12" x14ac:dyDescent="0.25">
      <c r="G41478"/>
      <c r="I41478"/>
      <c r="L41478"/>
    </row>
    <row r="41479" spans="7:12" x14ac:dyDescent="0.25">
      <c r="G41479"/>
      <c r="I41479"/>
      <c r="L41479"/>
    </row>
    <row r="41480" spans="7:12" x14ac:dyDescent="0.25">
      <c r="G41480"/>
      <c r="I41480"/>
      <c r="L41480"/>
    </row>
    <row r="41481" spans="7:12" x14ac:dyDescent="0.25">
      <c r="G41481"/>
      <c r="I41481"/>
      <c r="L41481"/>
    </row>
    <row r="41482" spans="7:12" x14ac:dyDescent="0.25">
      <c r="G41482"/>
      <c r="I41482"/>
      <c r="L41482"/>
    </row>
    <row r="41483" spans="7:12" x14ac:dyDescent="0.25">
      <c r="G41483"/>
      <c r="I41483"/>
      <c r="L41483"/>
    </row>
    <row r="41484" spans="7:12" x14ac:dyDescent="0.25">
      <c r="G41484"/>
      <c r="I41484"/>
      <c r="L41484"/>
    </row>
    <row r="41485" spans="7:12" x14ac:dyDescent="0.25">
      <c r="G41485"/>
      <c r="I41485"/>
      <c r="L41485"/>
    </row>
    <row r="41486" spans="7:12" x14ac:dyDescent="0.25">
      <c r="G41486"/>
      <c r="I41486"/>
      <c r="L41486"/>
    </row>
    <row r="41487" spans="7:12" x14ac:dyDescent="0.25">
      <c r="G41487"/>
      <c r="I41487"/>
      <c r="L41487"/>
    </row>
    <row r="41488" spans="7:12" x14ac:dyDescent="0.25">
      <c r="G41488"/>
      <c r="I41488"/>
      <c r="L41488"/>
    </row>
    <row r="41489" spans="7:12" x14ac:dyDescent="0.25">
      <c r="G41489"/>
      <c r="I41489"/>
      <c r="L41489"/>
    </row>
    <row r="41490" spans="7:12" x14ac:dyDescent="0.25">
      <c r="G41490"/>
      <c r="I41490"/>
      <c r="L41490"/>
    </row>
    <row r="41491" spans="7:12" x14ac:dyDescent="0.25">
      <c r="G41491"/>
      <c r="I41491"/>
      <c r="L41491"/>
    </row>
    <row r="41492" spans="7:12" x14ac:dyDescent="0.25">
      <c r="G41492"/>
      <c r="I41492"/>
      <c r="L41492"/>
    </row>
    <row r="41493" spans="7:12" x14ac:dyDescent="0.25">
      <c r="G41493"/>
      <c r="I41493"/>
      <c r="L41493"/>
    </row>
    <row r="41494" spans="7:12" x14ac:dyDescent="0.25">
      <c r="G41494"/>
      <c r="I41494"/>
      <c r="L41494"/>
    </row>
    <row r="41495" spans="7:12" x14ac:dyDescent="0.25">
      <c r="G41495"/>
      <c r="I41495"/>
      <c r="L41495"/>
    </row>
    <row r="41496" spans="7:12" x14ac:dyDescent="0.25">
      <c r="G41496"/>
      <c r="I41496"/>
      <c r="L41496"/>
    </row>
    <row r="41497" spans="7:12" x14ac:dyDescent="0.25">
      <c r="G41497"/>
      <c r="I41497"/>
      <c r="L41497"/>
    </row>
    <row r="41498" spans="7:12" x14ac:dyDescent="0.25">
      <c r="G41498"/>
      <c r="I41498"/>
      <c r="L41498"/>
    </row>
    <row r="41499" spans="7:12" x14ac:dyDescent="0.25">
      <c r="G41499"/>
      <c r="I41499"/>
      <c r="L41499"/>
    </row>
    <row r="41500" spans="7:12" x14ac:dyDescent="0.25">
      <c r="G41500"/>
      <c r="I41500"/>
      <c r="L41500"/>
    </row>
    <row r="41501" spans="7:12" x14ac:dyDescent="0.25">
      <c r="G41501"/>
      <c r="I41501"/>
      <c r="L41501"/>
    </row>
    <row r="41502" spans="7:12" x14ac:dyDescent="0.25">
      <c r="G41502"/>
      <c r="I41502"/>
      <c r="L41502"/>
    </row>
    <row r="41503" spans="7:12" x14ac:dyDescent="0.25">
      <c r="G41503"/>
      <c r="I41503"/>
      <c r="L41503"/>
    </row>
    <row r="41504" spans="7:12" x14ac:dyDescent="0.25">
      <c r="G41504"/>
      <c r="I41504"/>
      <c r="L41504"/>
    </row>
    <row r="41505" spans="7:12" x14ac:dyDescent="0.25">
      <c r="G41505"/>
      <c r="I41505"/>
      <c r="L41505"/>
    </row>
    <row r="41506" spans="7:12" x14ac:dyDescent="0.25">
      <c r="G41506"/>
      <c r="I41506"/>
      <c r="L41506"/>
    </row>
    <row r="41507" spans="7:12" x14ac:dyDescent="0.25">
      <c r="G41507"/>
      <c r="I41507"/>
      <c r="L41507"/>
    </row>
    <row r="41508" spans="7:12" x14ac:dyDescent="0.25">
      <c r="G41508"/>
      <c r="I41508"/>
      <c r="L41508"/>
    </row>
    <row r="41509" spans="7:12" x14ac:dyDescent="0.25">
      <c r="G41509"/>
      <c r="I41509"/>
      <c r="L41509"/>
    </row>
    <row r="41510" spans="7:12" x14ac:dyDescent="0.25">
      <c r="G41510"/>
      <c r="I41510"/>
      <c r="L41510"/>
    </row>
    <row r="41511" spans="7:12" x14ac:dyDescent="0.25">
      <c r="G41511"/>
      <c r="I41511"/>
      <c r="L41511"/>
    </row>
    <row r="41512" spans="7:12" x14ac:dyDescent="0.25">
      <c r="G41512"/>
      <c r="I41512"/>
      <c r="L41512"/>
    </row>
    <row r="41513" spans="7:12" x14ac:dyDescent="0.25">
      <c r="G41513"/>
      <c r="I41513"/>
      <c r="L41513"/>
    </row>
    <row r="41514" spans="7:12" x14ac:dyDescent="0.25">
      <c r="G41514"/>
      <c r="I41514"/>
      <c r="L41514"/>
    </row>
    <row r="41515" spans="7:12" x14ac:dyDescent="0.25">
      <c r="G41515"/>
      <c r="I41515"/>
      <c r="L41515"/>
    </row>
    <row r="41516" spans="7:12" x14ac:dyDescent="0.25">
      <c r="G41516"/>
      <c r="I41516"/>
      <c r="L41516"/>
    </row>
    <row r="41517" spans="7:12" x14ac:dyDescent="0.25">
      <c r="G41517"/>
      <c r="I41517"/>
      <c r="L41517"/>
    </row>
    <row r="41518" spans="7:12" x14ac:dyDescent="0.25">
      <c r="G41518"/>
      <c r="I41518"/>
      <c r="L41518"/>
    </row>
    <row r="41519" spans="7:12" x14ac:dyDescent="0.25">
      <c r="G41519"/>
      <c r="I41519"/>
      <c r="L41519"/>
    </row>
    <row r="41520" spans="7:12" x14ac:dyDescent="0.25">
      <c r="G41520"/>
      <c r="I41520"/>
      <c r="L41520"/>
    </row>
    <row r="41521" spans="7:12" x14ac:dyDescent="0.25">
      <c r="G41521"/>
      <c r="I41521"/>
      <c r="L41521"/>
    </row>
    <row r="41522" spans="7:12" x14ac:dyDescent="0.25">
      <c r="G41522"/>
      <c r="I41522"/>
      <c r="L41522"/>
    </row>
    <row r="41523" spans="7:12" x14ac:dyDescent="0.25">
      <c r="G41523"/>
      <c r="I41523"/>
      <c r="L41523"/>
    </row>
    <row r="41524" spans="7:12" x14ac:dyDescent="0.25">
      <c r="G41524"/>
      <c r="I41524"/>
      <c r="L41524"/>
    </row>
    <row r="41525" spans="7:12" x14ac:dyDescent="0.25">
      <c r="G41525"/>
      <c r="I41525"/>
      <c r="L41525"/>
    </row>
    <row r="41526" spans="7:12" x14ac:dyDescent="0.25">
      <c r="G41526"/>
      <c r="I41526"/>
      <c r="L41526"/>
    </row>
    <row r="41527" spans="7:12" x14ac:dyDescent="0.25">
      <c r="G41527"/>
      <c r="I41527"/>
      <c r="L41527"/>
    </row>
    <row r="41528" spans="7:12" x14ac:dyDescent="0.25">
      <c r="G41528"/>
      <c r="I41528"/>
      <c r="L41528"/>
    </row>
    <row r="41529" spans="7:12" x14ac:dyDescent="0.25">
      <c r="G41529"/>
      <c r="I41529"/>
      <c r="L41529"/>
    </row>
    <row r="41530" spans="7:12" x14ac:dyDescent="0.25">
      <c r="G41530"/>
      <c r="I41530"/>
      <c r="L41530"/>
    </row>
    <row r="41531" spans="7:12" x14ac:dyDescent="0.25">
      <c r="G41531"/>
      <c r="I41531"/>
      <c r="L41531"/>
    </row>
    <row r="41532" spans="7:12" x14ac:dyDescent="0.25">
      <c r="G41532"/>
      <c r="I41532"/>
      <c r="L41532"/>
    </row>
    <row r="41533" spans="7:12" x14ac:dyDescent="0.25">
      <c r="G41533"/>
      <c r="I41533"/>
      <c r="L41533"/>
    </row>
    <row r="41534" spans="7:12" x14ac:dyDescent="0.25">
      <c r="G41534"/>
      <c r="I41534"/>
      <c r="L41534"/>
    </row>
    <row r="41535" spans="7:12" x14ac:dyDescent="0.25">
      <c r="G41535"/>
      <c r="I41535"/>
      <c r="L41535"/>
    </row>
    <row r="41536" spans="7:12" x14ac:dyDescent="0.25">
      <c r="G41536"/>
      <c r="I41536"/>
      <c r="L41536"/>
    </row>
    <row r="41537" spans="7:12" x14ac:dyDescent="0.25">
      <c r="G41537"/>
      <c r="I41537"/>
      <c r="L41537"/>
    </row>
    <row r="41538" spans="7:12" x14ac:dyDescent="0.25">
      <c r="G41538"/>
      <c r="I41538"/>
      <c r="L41538"/>
    </row>
    <row r="41539" spans="7:12" x14ac:dyDescent="0.25">
      <c r="G41539"/>
      <c r="I41539"/>
      <c r="L41539"/>
    </row>
    <row r="41540" spans="7:12" x14ac:dyDescent="0.25">
      <c r="G41540"/>
      <c r="I41540"/>
      <c r="L41540"/>
    </row>
    <row r="41541" spans="7:12" x14ac:dyDescent="0.25">
      <c r="G41541"/>
      <c r="I41541"/>
      <c r="L41541"/>
    </row>
    <row r="41542" spans="7:12" x14ac:dyDescent="0.25">
      <c r="G41542"/>
      <c r="I41542"/>
      <c r="L41542"/>
    </row>
    <row r="41543" spans="7:12" x14ac:dyDescent="0.25">
      <c r="G41543"/>
      <c r="I41543"/>
      <c r="L41543"/>
    </row>
    <row r="41544" spans="7:12" x14ac:dyDescent="0.25">
      <c r="G41544"/>
      <c r="I41544"/>
      <c r="L41544"/>
    </row>
    <row r="41545" spans="7:12" x14ac:dyDescent="0.25">
      <c r="G41545"/>
      <c r="I41545"/>
      <c r="L41545"/>
    </row>
    <row r="41546" spans="7:12" x14ac:dyDescent="0.25">
      <c r="G41546"/>
      <c r="I41546"/>
      <c r="L41546"/>
    </row>
    <row r="41547" spans="7:12" x14ac:dyDescent="0.25">
      <c r="G41547"/>
      <c r="I41547"/>
      <c r="L41547"/>
    </row>
    <row r="41548" spans="7:12" x14ac:dyDescent="0.25">
      <c r="G41548"/>
      <c r="I41548"/>
      <c r="L41548"/>
    </row>
    <row r="41549" spans="7:12" x14ac:dyDescent="0.25">
      <c r="G41549"/>
      <c r="I41549"/>
      <c r="L41549"/>
    </row>
    <row r="41550" spans="7:12" x14ac:dyDescent="0.25">
      <c r="G41550"/>
      <c r="I41550"/>
      <c r="L41550"/>
    </row>
    <row r="41551" spans="7:12" x14ac:dyDescent="0.25">
      <c r="G41551"/>
      <c r="I41551"/>
      <c r="L41551"/>
    </row>
    <row r="41552" spans="7:12" x14ac:dyDescent="0.25">
      <c r="G41552"/>
      <c r="I41552"/>
      <c r="L41552"/>
    </row>
    <row r="41553" spans="7:12" x14ac:dyDescent="0.25">
      <c r="G41553"/>
      <c r="I41553"/>
      <c r="L41553"/>
    </row>
    <row r="41554" spans="7:12" x14ac:dyDescent="0.25">
      <c r="G41554"/>
      <c r="I41554"/>
      <c r="L41554"/>
    </row>
    <row r="41555" spans="7:12" x14ac:dyDescent="0.25">
      <c r="G41555"/>
      <c r="I41555"/>
      <c r="L41555"/>
    </row>
    <row r="41556" spans="7:12" x14ac:dyDescent="0.25">
      <c r="G41556"/>
      <c r="I41556"/>
      <c r="L41556"/>
    </row>
    <row r="41557" spans="7:12" x14ac:dyDescent="0.25">
      <c r="G41557"/>
      <c r="I41557"/>
      <c r="L41557"/>
    </row>
    <row r="41558" spans="7:12" x14ac:dyDescent="0.25">
      <c r="G41558"/>
      <c r="I41558"/>
      <c r="L41558"/>
    </row>
    <row r="41559" spans="7:12" x14ac:dyDescent="0.25">
      <c r="G41559"/>
      <c r="I41559"/>
      <c r="L41559"/>
    </row>
    <row r="41560" spans="7:12" x14ac:dyDescent="0.25">
      <c r="G41560"/>
      <c r="I41560"/>
      <c r="L41560"/>
    </row>
    <row r="41561" spans="7:12" x14ac:dyDescent="0.25">
      <c r="G41561"/>
      <c r="I41561"/>
      <c r="L41561"/>
    </row>
    <row r="41562" spans="7:12" x14ac:dyDescent="0.25">
      <c r="G41562"/>
      <c r="I41562"/>
      <c r="L41562"/>
    </row>
    <row r="41563" spans="7:12" x14ac:dyDescent="0.25">
      <c r="G41563"/>
      <c r="I41563"/>
      <c r="L41563"/>
    </row>
    <row r="41564" spans="7:12" x14ac:dyDescent="0.25">
      <c r="G41564"/>
      <c r="I41564"/>
      <c r="L41564"/>
    </row>
    <row r="41565" spans="7:12" x14ac:dyDescent="0.25">
      <c r="G41565"/>
      <c r="I41565"/>
      <c r="L41565"/>
    </row>
    <row r="41566" spans="7:12" x14ac:dyDescent="0.25">
      <c r="G41566"/>
      <c r="I41566"/>
      <c r="L41566"/>
    </row>
    <row r="41567" spans="7:12" x14ac:dyDescent="0.25">
      <c r="G41567"/>
      <c r="I41567"/>
      <c r="L41567"/>
    </row>
    <row r="41568" spans="7:12" x14ac:dyDescent="0.25">
      <c r="G41568"/>
      <c r="I41568"/>
      <c r="L41568"/>
    </row>
    <row r="41569" spans="7:12" x14ac:dyDescent="0.25">
      <c r="G41569"/>
      <c r="I41569"/>
      <c r="L41569"/>
    </row>
    <row r="41570" spans="7:12" x14ac:dyDescent="0.25">
      <c r="G41570"/>
      <c r="I41570"/>
      <c r="L41570"/>
    </row>
    <row r="41571" spans="7:12" x14ac:dyDescent="0.25">
      <c r="G41571"/>
      <c r="I41571"/>
      <c r="L41571"/>
    </row>
    <row r="41572" spans="7:12" x14ac:dyDescent="0.25">
      <c r="G41572"/>
      <c r="I41572"/>
      <c r="L41572"/>
    </row>
    <row r="41573" spans="7:12" x14ac:dyDescent="0.25">
      <c r="G41573"/>
      <c r="I41573"/>
      <c r="L41573"/>
    </row>
    <row r="41574" spans="7:12" x14ac:dyDescent="0.25">
      <c r="G41574"/>
      <c r="I41574"/>
      <c r="L41574"/>
    </row>
    <row r="41575" spans="7:12" x14ac:dyDescent="0.25">
      <c r="G41575"/>
      <c r="I41575"/>
      <c r="L41575"/>
    </row>
    <row r="41576" spans="7:12" x14ac:dyDescent="0.25">
      <c r="G41576"/>
      <c r="I41576"/>
      <c r="L41576"/>
    </row>
    <row r="41577" spans="7:12" x14ac:dyDescent="0.25">
      <c r="G41577"/>
      <c r="I41577"/>
      <c r="L41577"/>
    </row>
    <row r="41578" spans="7:12" x14ac:dyDescent="0.25">
      <c r="G41578"/>
      <c r="I41578"/>
      <c r="L41578"/>
    </row>
    <row r="41579" spans="7:12" x14ac:dyDescent="0.25">
      <c r="G41579"/>
      <c r="I41579"/>
      <c r="L41579"/>
    </row>
    <row r="41580" spans="7:12" x14ac:dyDescent="0.25">
      <c r="G41580"/>
      <c r="I41580"/>
      <c r="L41580"/>
    </row>
    <row r="41581" spans="7:12" x14ac:dyDescent="0.25">
      <c r="G41581"/>
      <c r="I41581"/>
      <c r="L41581"/>
    </row>
    <row r="41582" spans="7:12" x14ac:dyDescent="0.25">
      <c r="G41582"/>
      <c r="I41582"/>
      <c r="L41582"/>
    </row>
    <row r="41583" spans="7:12" x14ac:dyDescent="0.25">
      <c r="G41583"/>
      <c r="I41583"/>
      <c r="L41583"/>
    </row>
    <row r="41584" spans="7:12" x14ac:dyDescent="0.25">
      <c r="G41584"/>
      <c r="I41584"/>
      <c r="L41584"/>
    </row>
    <row r="41585" spans="7:12" x14ac:dyDescent="0.25">
      <c r="G41585"/>
      <c r="I41585"/>
      <c r="L41585"/>
    </row>
    <row r="41586" spans="7:12" x14ac:dyDescent="0.25">
      <c r="G41586"/>
      <c r="I41586"/>
      <c r="L41586"/>
    </row>
    <row r="41587" spans="7:12" x14ac:dyDescent="0.25">
      <c r="G41587"/>
      <c r="I41587"/>
      <c r="L41587"/>
    </row>
    <row r="41588" spans="7:12" x14ac:dyDescent="0.25">
      <c r="G41588"/>
      <c r="I41588"/>
      <c r="L41588"/>
    </row>
    <row r="41589" spans="7:12" x14ac:dyDescent="0.25">
      <c r="G41589"/>
      <c r="I41589"/>
      <c r="L41589"/>
    </row>
    <row r="41590" spans="7:12" x14ac:dyDescent="0.25">
      <c r="G41590"/>
      <c r="I41590"/>
      <c r="L41590"/>
    </row>
    <row r="41591" spans="7:12" x14ac:dyDescent="0.25">
      <c r="G41591"/>
      <c r="I41591"/>
      <c r="L41591"/>
    </row>
    <row r="41592" spans="7:12" x14ac:dyDescent="0.25">
      <c r="G41592"/>
      <c r="I41592"/>
      <c r="L41592"/>
    </row>
    <row r="41593" spans="7:12" x14ac:dyDescent="0.25">
      <c r="G41593"/>
      <c r="I41593"/>
      <c r="L41593"/>
    </row>
    <row r="41594" spans="7:12" x14ac:dyDescent="0.25">
      <c r="G41594"/>
      <c r="I41594"/>
      <c r="L41594"/>
    </row>
    <row r="41595" spans="7:12" x14ac:dyDescent="0.25">
      <c r="G41595"/>
      <c r="I41595"/>
      <c r="L41595"/>
    </row>
    <row r="41596" spans="7:12" x14ac:dyDescent="0.25">
      <c r="G41596"/>
      <c r="I41596"/>
      <c r="L41596"/>
    </row>
    <row r="41597" spans="7:12" x14ac:dyDescent="0.25">
      <c r="G41597"/>
      <c r="I41597"/>
      <c r="L41597"/>
    </row>
    <row r="41598" spans="7:12" x14ac:dyDescent="0.25">
      <c r="G41598"/>
      <c r="I41598"/>
      <c r="L41598"/>
    </row>
    <row r="41599" spans="7:12" x14ac:dyDescent="0.25">
      <c r="G41599"/>
      <c r="I41599"/>
      <c r="L41599"/>
    </row>
    <row r="41600" spans="7:12" x14ac:dyDescent="0.25">
      <c r="G41600"/>
      <c r="I41600"/>
      <c r="L41600"/>
    </row>
    <row r="41601" spans="7:12" x14ac:dyDescent="0.25">
      <c r="G41601"/>
      <c r="I41601"/>
      <c r="L41601"/>
    </row>
    <row r="41602" spans="7:12" x14ac:dyDescent="0.25">
      <c r="G41602"/>
      <c r="I41602"/>
      <c r="L41602"/>
    </row>
    <row r="41603" spans="7:12" x14ac:dyDescent="0.25">
      <c r="G41603"/>
      <c r="I41603"/>
      <c r="L41603"/>
    </row>
    <row r="41604" spans="7:12" x14ac:dyDescent="0.25">
      <c r="G41604"/>
      <c r="I41604"/>
      <c r="L41604"/>
    </row>
    <row r="41605" spans="7:12" x14ac:dyDescent="0.25">
      <c r="G41605"/>
      <c r="I41605"/>
      <c r="L41605"/>
    </row>
    <row r="41606" spans="7:12" x14ac:dyDescent="0.25">
      <c r="G41606"/>
      <c r="I41606"/>
      <c r="L41606"/>
    </row>
    <row r="41607" spans="7:12" x14ac:dyDescent="0.25">
      <c r="G41607"/>
      <c r="I41607"/>
      <c r="L41607"/>
    </row>
    <row r="41608" spans="7:12" x14ac:dyDescent="0.25">
      <c r="G41608"/>
      <c r="I41608"/>
      <c r="L41608"/>
    </row>
    <row r="41609" spans="7:12" x14ac:dyDescent="0.25">
      <c r="G41609"/>
      <c r="I41609"/>
      <c r="L41609"/>
    </row>
    <row r="41610" spans="7:12" x14ac:dyDescent="0.25">
      <c r="G41610"/>
      <c r="I41610"/>
      <c r="L41610"/>
    </row>
    <row r="41611" spans="7:12" x14ac:dyDescent="0.25">
      <c r="G41611"/>
      <c r="I41611"/>
      <c r="L41611"/>
    </row>
    <row r="41612" spans="7:12" x14ac:dyDescent="0.25">
      <c r="G41612"/>
      <c r="I41612"/>
      <c r="L41612"/>
    </row>
    <row r="41613" spans="7:12" x14ac:dyDescent="0.25">
      <c r="G41613"/>
      <c r="I41613"/>
      <c r="L41613"/>
    </row>
    <row r="41614" spans="7:12" x14ac:dyDescent="0.25">
      <c r="G41614"/>
      <c r="I41614"/>
      <c r="L41614"/>
    </row>
    <row r="41615" spans="7:12" x14ac:dyDescent="0.25">
      <c r="G41615"/>
      <c r="I41615"/>
      <c r="L41615"/>
    </row>
    <row r="41616" spans="7:12" x14ac:dyDescent="0.25">
      <c r="G41616"/>
      <c r="I41616"/>
      <c r="L41616"/>
    </row>
    <row r="41617" spans="7:12" x14ac:dyDescent="0.25">
      <c r="G41617"/>
      <c r="I41617"/>
      <c r="L41617"/>
    </row>
    <row r="41618" spans="7:12" x14ac:dyDescent="0.25">
      <c r="G41618"/>
      <c r="I41618"/>
      <c r="L41618"/>
    </row>
    <row r="41619" spans="7:12" x14ac:dyDescent="0.25">
      <c r="G41619"/>
      <c r="I41619"/>
      <c r="L41619"/>
    </row>
    <row r="41620" spans="7:12" x14ac:dyDescent="0.25">
      <c r="G41620"/>
      <c r="I41620"/>
      <c r="L41620"/>
    </row>
    <row r="41621" spans="7:12" x14ac:dyDescent="0.25">
      <c r="G41621"/>
      <c r="I41621"/>
      <c r="L41621"/>
    </row>
    <row r="41622" spans="7:12" x14ac:dyDescent="0.25">
      <c r="G41622"/>
      <c r="I41622"/>
      <c r="L41622"/>
    </row>
    <row r="41623" spans="7:12" x14ac:dyDescent="0.25">
      <c r="G41623"/>
      <c r="I41623"/>
      <c r="L41623"/>
    </row>
    <row r="41624" spans="7:12" x14ac:dyDescent="0.25">
      <c r="G41624"/>
      <c r="I41624"/>
      <c r="L41624"/>
    </row>
    <row r="41625" spans="7:12" x14ac:dyDescent="0.25">
      <c r="G41625"/>
      <c r="I41625"/>
      <c r="L41625"/>
    </row>
    <row r="41626" spans="7:12" x14ac:dyDescent="0.25">
      <c r="G41626"/>
      <c r="I41626"/>
      <c r="L41626"/>
    </row>
    <row r="41627" spans="7:12" x14ac:dyDescent="0.25">
      <c r="G41627"/>
      <c r="I41627"/>
      <c r="L41627"/>
    </row>
    <row r="41628" spans="7:12" x14ac:dyDescent="0.25">
      <c r="G41628"/>
      <c r="I41628"/>
      <c r="L41628"/>
    </row>
    <row r="41629" spans="7:12" x14ac:dyDescent="0.25">
      <c r="G41629"/>
      <c r="I41629"/>
      <c r="L41629"/>
    </row>
    <row r="41630" spans="7:12" x14ac:dyDescent="0.25">
      <c r="G41630"/>
      <c r="I41630"/>
      <c r="L41630"/>
    </row>
    <row r="41631" spans="7:12" x14ac:dyDescent="0.25">
      <c r="G41631"/>
      <c r="I41631"/>
      <c r="L41631"/>
    </row>
    <row r="41632" spans="7:12" x14ac:dyDescent="0.25">
      <c r="G41632"/>
      <c r="I41632"/>
      <c r="L41632"/>
    </row>
    <row r="41633" spans="7:12" x14ac:dyDescent="0.25">
      <c r="G41633"/>
      <c r="I41633"/>
      <c r="L41633"/>
    </row>
    <row r="41634" spans="7:12" x14ac:dyDescent="0.25">
      <c r="G41634"/>
      <c r="I41634"/>
      <c r="L41634"/>
    </row>
    <row r="41635" spans="7:12" x14ac:dyDescent="0.25">
      <c r="G41635"/>
      <c r="I41635"/>
      <c r="L41635"/>
    </row>
    <row r="41636" spans="7:12" x14ac:dyDescent="0.25">
      <c r="G41636"/>
      <c r="I41636"/>
      <c r="L41636"/>
    </row>
    <row r="41637" spans="7:12" x14ac:dyDescent="0.25">
      <c r="G41637"/>
      <c r="I41637"/>
      <c r="L41637"/>
    </row>
    <row r="41638" spans="7:12" x14ac:dyDescent="0.25">
      <c r="G41638"/>
      <c r="I41638"/>
      <c r="L41638"/>
    </row>
    <row r="41639" spans="7:12" x14ac:dyDescent="0.25">
      <c r="G41639"/>
      <c r="I41639"/>
      <c r="L41639"/>
    </row>
    <row r="41640" spans="7:12" x14ac:dyDescent="0.25">
      <c r="G41640"/>
      <c r="I41640"/>
      <c r="L41640"/>
    </row>
    <row r="41641" spans="7:12" x14ac:dyDescent="0.25">
      <c r="G41641"/>
      <c r="I41641"/>
      <c r="L41641"/>
    </row>
    <row r="41642" spans="7:12" x14ac:dyDescent="0.25">
      <c r="G41642"/>
      <c r="I41642"/>
      <c r="L41642"/>
    </row>
    <row r="41643" spans="7:12" x14ac:dyDescent="0.25">
      <c r="G41643"/>
      <c r="I41643"/>
      <c r="L41643"/>
    </row>
    <row r="41644" spans="7:12" x14ac:dyDescent="0.25">
      <c r="G41644"/>
      <c r="I41644"/>
      <c r="L41644"/>
    </row>
    <row r="41645" spans="7:12" x14ac:dyDescent="0.25">
      <c r="G41645"/>
      <c r="I41645"/>
      <c r="L41645"/>
    </row>
    <row r="41646" spans="7:12" x14ac:dyDescent="0.25">
      <c r="G41646"/>
      <c r="I41646"/>
      <c r="L41646"/>
    </row>
    <row r="41647" spans="7:12" x14ac:dyDescent="0.25">
      <c r="G41647"/>
      <c r="I41647"/>
      <c r="L41647"/>
    </row>
    <row r="41648" spans="7:12" x14ac:dyDescent="0.25">
      <c r="G41648"/>
      <c r="I41648"/>
      <c r="L41648"/>
    </row>
    <row r="41649" spans="7:12" x14ac:dyDescent="0.25">
      <c r="G41649"/>
      <c r="I41649"/>
      <c r="L41649"/>
    </row>
    <row r="41650" spans="7:12" x14ac:dyDescent="0.25">
      <c r="G41650"/>
      <c r="I41650"/>
      <c r="L41650"/>
    </row>
    <row r="41651" spans="7:12" x14ac:dyDescent="0.25">
      <c r="G41651"/>
      <c r="I41651"/>
      <c r="L41651"/>
    </row>
    <row r="41652" spans="7:12" x14ac:dyDescent="0.25">
      <c r="G41652"/>
      <c r="I41652"/>
      <c r="L41652"/>
    </row>
    <row r="41653" spans="7:12" x14ac:dyDescent="0.25">
      <c r="G41653"/>
      <c r="I41653"/>
      <c r="L41653"/>
    </row>
    <row r="41654" spans="7:12" x14ac:dyDescent="0.25">
      <c r="G41654"/>
      <c r="I41654"/>
      <c r="L41654"/>
    </row>
    <row r="41655" spans="7:12" x14ac:dyDescent="0.25">
      <c r="G41655"/>
      <c r="I41655"/>
      <c r="L41655"/>
    </row>
    <row r="41656" spans="7:12" x14ac:dyDescent="0.25">
      <c r="G41656"/>
      <c r="I41656"/>
      <c r="L41656"/>
    </row>
    <row r="41657" spans="7:12" x14ac:dyDescent="0.25">
      <c r="G41657"/>
      <c r="I41657"/>
      <c r="L41657"/>
    </row>
    <row r="41658" spans="7:12" x14ac:dyDescent="0.25">
      <c r="G41658"/>
      <c r="I41658"/>
      <c r="L41658"/>
    </row>
    <row r="41659" spans="7:12" x14ac:dyDescent="0.25">
      <c r="G41659"/>
      <c r="I41659"/>
      <c r="L41659"/>
    </row>
    <row r="41660" spans="7:12" x14ac:dyDescent="0.25">
      <c r="G41660"/>
      <c r="I41660"/>
      <c r="L41660"/>
    </row>
    <row r="41661" spans="7:12" x14ac:dyDescent="0.25">
      <c r="G41661"/>
      <c r="I41661"/>
      <c r="L41661"/>
    </row>
    <row r="41662" spans="7:12" x14ac:dyDescent="0.25">
      <c r="G41662"/>
      <c r="I41662"/>
      <c r="L41662"/>
    </row>
    <row r="41663" spans="7:12" x14ac:dyDescent="0.25">
      <c r="G41663"/>
      <c r="I41663"/>
      <c r="L41663"/>
    </row>
    <row r="41664" spans="7:12" x14ac:dyDescent="0.25">
      <c r="G41664"/>
      <c r="I41664"/>
      <c r="L41664"/>
    </row>
    <row r="41665" spans="7:12" x14ac:dyDescent="0.25">
      <c r="G41665"/>
      <c r="I41665"/>
      <c r="L41665"/>
    </row>
    <row r="41666" spans="7:12" x14ac:dyDescent="0.25">
      <c r="G41666"/>
      <c r="I41666"/>
      <c r="L41666"/>
    </row>
    <row r="41667" spans="7:12" x14ac:dyDescent="0.25">
      <c r="G41667"/>
      <c r="I41667"/>
      <c r="L41667"/>
    </row>
    <row r="41668" spans="7:12" x14ac:dyDescent="0.25">
      <c r="G41668"/>
      <c r="I41668"/>
      <c r="L41668"/>
    </row>
    <row r="41669" spans="7:12" x14ac:dyDescent="0.25">
      <c r="G41669"/>
      <c r="I41669"/>
      <c r="L41669"/>
    </row>
    <row r="41670" spans="7:12" x14ac:dyDescent="0.25">
      <c r="G41670"/>
      <c r="I41670"/>
      <c r="L41670"/>
    </row>
    <row r="41671" spans="7:12" x14ac:dyDescent="0.25">
      <c r="G41671"/>
      <c r="I41671"/>
      <c r="L41671"/>
    </row>
    <row r="41672" spans="7:12" x14ac:dyDescent="0.25">
      <c r="G41672"/>
      <c r="I41672"/>
      <c r="L41672"/>
    </row>
    <row r="41673" spans="7:12" x14ac:dyDescent="0.25">
      <c r="G41673"/>
      <c r="I41673"/>
      <c r="L41673"/>
    </row>
    <row r="41674" spans="7:12" x14ac:dyDescent="0.25">
      <c r="G41674"/>
      <c r="I41674"/>
      <c r="L41674"/>
    </row>
    <row r="41675" spans="7:12" x14ac:dyDescent="0.25">
      <c r="G41675"/>
      <c r="I41675"/>
      <c r="L41675"/>
    </row>
    <row r="41676" spans="7:12" x14ac:dyDescent="0.25">
      <c r="G41676"/>
      <c r="I41676"/>
      <c r="L41676"/>
    </row>
    <row r="41677" spans="7:12" x14ac:dyDescent="0.25">
      <c r="G41677"/>
      <c r="I41677"/>
      <c r="L41677"/>
    </row>
    <row r="41678" spans="7:12" x14ac:dyDescent="0.25">
      <c r="G41678"/>
      <c r="I41678"/>
      <c r="L41678"/>
    </row>
    <row r="41679" spans="7:12" x14ac:dyDescent="0.25">
      <c r="G41679"/>
      <c r="I41679"/>
      <c r="L41679"/>
    </row>
    <row r="41680" spans="7:12" x14ac:dyDescent="0.25">
      <c r="G41680"/>
      <c r="I41680"/>
      <c r="L41680"/>
    </row>
    <row r="41681" spans="7:12" x14ac:dyDescent="0.25">
      <c r="G41681"/>
      <c r="I41681"/>
      <c r="L41681"/>
    </row>
    <row r="41682" spans="7:12" x14ac:dyDescent="0.25">
      <c r="G41682"/>
      <c r="I41682"/>
      <c r="L41682"/>
    </row>
    <row r="41683" spans="7:12" x14ac:dyDescent="0.25">
      <c r="G41683"/>
      <c r="I41683"/>
      <c r="L41683"/>
    </row>
    <row r="41684" spans="7:12" x14ac:dyDescent="0.25">
      <c r="G41684"/>
      <c r="I41684"/>
      <c r="L41684"/>
    </row>
    <row r="41685" spans="7:12" x14ac:dyDescent="0.25">
      <c r="G41685"/>
      <c r="I41685"/>
      <c r="L41685"/>
    </row>
    <row r="41686" spans="7:12" x14ac:dyDescent="0.25">
      <c r="G41686"/>
      <c r="I41686"/>
      <c r="L41686"/>
    </row>
    <row r="41687" spans="7:12" x14ac:dyDescent="0.25">
      <c r="G41687"/>
      <c r="I41687"/>
      <c r="L41687"/>
    </row>
    <row r="41688" spans="7:12" x14ac:dyDescent="0.25">
      <c r="G41688"/>
      <c r="I41688"/>
      <c r="L41688"/>
    </row>
    <row r="41689" spans="7:12" x14ac:dyDescent="0.25">
      <c r="G41689"/>
      <c r="I41689"/>
      <c r="L41689"/>
    </row>
    <row r="41690" spans="7:12" x14ac:dyDescent="0.25">
      <c r="G41690"/>
      <c r="I41690"/>
      <c r="L41690"/>
    </row>
    <row r="41691" spans="7:12" x14ac:dyDescent="0.25">
      <c r="G41691"/>
      <c r="I41691"/>
      <c r="L41691"/>
    </row>
    <row r="41692" spans="7:12" x14ac:dyDescent="0.25">
      <c r="G41692"/>
      <c r="I41692"/>
      <c r="L41692"/>
    </row>
    <row r="41693" spans="7:12" x14ac:dyDescent="0.25">
      <c r="G41693"/>
      <c r="I41693"/>
      <c r="L41693"/>
    </row>
    <row r="41694" spans="7:12" x14ac:dyDescent="0.25">
      <c r="G41694"/>
      <c r="I41694"/>
      <c r="L41694"/>
    </row>
    <row r="41695" spans="7:12" x14ac:dyDescent="0.25">
      <c r="G41695"/>
      <c r="I41695"/>
      <c r="L41695"/>
    </row>
    <row r="41696" spans="7:12" x14ac:dyDescent="0.25">
      <c r="G41696"/>
      <c r="I41696"/>
      <c r="L41696"/>
    </row>
    <row r="41697" spans="7:12" x14ac:dyDescent="0.25">
      <c r="G41697"/>
      <c r="I41697"/>
      <c r="L41697"/>
    </row>
    <row r="41698" spans="7:12" x14ac:dyDescent="0.25">
      <c r="G41698"/>
      <c r="I41698"/>
      <c r="L41698"/>
    </row>
    <row r="41699" spans="7:12" x14ac:dyDescent="0.25">
      <c r="G41699"/>
      <c r="I41699"/>
      <c r="L41699"/>
    </row>
    <row r="41700" spans="7:12" x14ac:dyDescent="0.25">
      <c r="G41700"/>
      <c r="I41700"/>
      <c r="L41700"/>
    </row>
    <row r="41701" spans="7:12" x14ac:dyDescent="0.25">
      <c r="G41701"/>
      <c r="I41701"/>
      <c r="L41701"/>
    </row>
    <row r="41702" spans="7:12" x14ac:dyDescent="0.25">
      <c r="G41702"/>
      <c r="I41702"/>
      <c r="L41702"/>
    </row>
    <row r="41703" spans="7:12" x14ac:dyDescent="0.25">
      <c r="G41703"/>
      <c r="I41703"/>
      <c r="L41703"/>
    </row>
    <row r="41704" spans="7:12" x14ac:dyDescent="0.25">
      <c r="G41704"/>
      <c r="I41704"/>
      <c r="L41704"/>
    </row>
    <row r="41705" spans="7:12" x14ac:dyDescent="0.25">
      <c r="G41705"/>
      <c r="I41705"/>
      <c r="L41705"/>
    </row>
    <row r="41706" spans="7:12" x14ac:dyDescent="0.25">
      <c r="G41706"/>
      <c r="I41706"/>
      <c r="L41706"/>
    </row>
    <row r="41707" spans="7:12" x14ac:dyDescent="0.25">
      <c r="G41707"/>
      <c r="I41707"/>
      <c r="L41707"/>
    </row>
    <row r="41708" spans="7:12" x14ac:dyDescent="0.25">
      <c r="G41708"/>
      <c r="I41708"/>
      <c r="L41708"/>
    </row>
    <row r="41709" spans="7:12" x14ac:dyDescent="0.25">
      <c r="G41709"/>
      <c r="I41709"/>
      <c r="L41709"/>
    </row>
    <row r="41710" spans="7:12" x14ac:dyDescent="0.25">
      <c r="G41710"/>
      <c r="I41710"/>
      <c r="L41710"/>
    </row>
    <row r="41711" spans="7:12" x14ac:dyDescent="0.25">
      <c r="G41711"/>
      <c r="I41711"/>
      <c r="L41711"/>
    </row>
    <row r="41712" spans="7:12" x14ac:dyDescent="0.25">
      <c r="G41712"/>
      <c r="I41712"/>
      <c r="L41712"/>
    </row>
    <row r="41713" spans="7:12" x14ac:dyDescent="0.25">
      <c r="G41713"/>
      <c r="I41713"/>
      <c r="L41713"/>
    </row>
    <row r="41714" spans="7:12" x14ac:dyDescent="0.25">
      <c r="G41714"/>
      <c r="I41714"/>
      <c r="L41714"/>
    </row>
    <row r="41715" spans="7:12" x14ac:dyDescent="0.25">
      <c r="G41715"/>
      <c r="I41715"/>
      <c r="L41715"/>
    </row>
    <row r="41716" spans="7:12" x14ac:dyDescent="0.25">
      <c r="G41716"/>
      <c r="I41716"/>
      <c r="L41716"/>
    </row>
    <row r="41717" spans="7:12" x14ac:dyDescent="0.25">
      <c r="G41717"/>
      <c r="I41717"/>
      <c r="L41717"/>
    </row>
    <row r="41718" spans="7:12" x14ac:dyDescent="0.25">
      <c r="G41718"/>
      <c r="I41718"/>
      <c r="L41718"/>
    </row>
    <row r="41719" spans="7:12" x14ac:dyDescent="0.25">
      <c r="G41719"/>
      <c r="I41719"/>
      <c r="L41719"/>
    </row>
    <row r="41720" spans="7:12" x14ac:dyDescent="0.25">
      <c r="G41720"/>
      <c r="I41720"/>
      <c r="L41720"/>
    </row>
    <row r="41721" spans="7:12" x14ac:dyDescent="0.25">
      <c r="G41721"/>
      <c r="I41721"/>
      <c r="L41721"/>
    </row>
    <row r="41722" spans="7:12" x14ac:dyDescent="0.25">
      <c r="G41722"/>
      <c r="I41722"/>
      <c r="L41722"/>
    </row>
    <row r="41723" spans="7:12" x14ac:dyDescent="0.25">
      <c r="G41723"/>
      <c r="I41723"/>
      <c r="L41723"/>
    </row>
    <row r="41724" spans="7:12" x14ac:dyDescent="0.25">
      <c r="G41724"/>
      <c r="I41724"/>
      <c r="L41724"/>
    </row>
    <row r="41725" spans="7:12" x14ac:dyDescent="0.25">
      <c r="G41725"/>
      <c r="I41725"/>
      <c r="L41725"/>
    </row>
    <row r="41726" spans="7:12" x14ac:dyDescent="0.25">
      <c r="G41726"/>
      <c r="I41726"/>
      <c r="L41726"/>
    </row>
    <row r="41727" spans="7:12" x14ac:dyDescent="0.25">
      <c r="G41727"/>
      <c r="I41727"/>
      <c r="L41727"/>
    </row>
    <row r="41728" spans="7:12" x14ac:dyDescent="0.25">
      <c r="G41728"/>
      <c r="I41728"/>
      <c r="L41728"/>
    </row>
    <row r="41729" spans="7:12" x14ac:dyDescent="0.25">
      <c r="G41729"/>
      <c r="I41729"/>
      <c r="L41729"/>
    </row>
    <row r="41730" spans="7:12" x14ac:dyDescent="0.25">
      <c r="G41730"/>
      <c r="I41730"/>
      <c r="L41730"/>
    </row>
    <row r="41731" spans="7:12" x14ac:dyDescent="0.25">
      <c r="G41731"/>
      <c r="I41731"/>
      <c r="L41731"/>
    </row>
    <row r="41732" spans="7:12" x14ac:dyDescent="0.25">
      <c r="G41732"/>
      <c r="I41732"/>
      <c r="L41732"/>
    </row>
    <row r="41733" spans="7:12" x14ac:dyDescent="0.25">
      <c r="G41733"/>
      <c r="I41733"/>
      <c r="L41733"/>
    </row>
    <row r="41734" spans="7:12" x14ac:dyDescent="0.25">
      <c r="G41734"/>
      <c r="I41734"/>
      <c r="L41734"/>
    </row>
    <row r="41735" spans="7:12" x14ac:dyDescent="0.25">
      <c r="G41735"/>
      <c r="I41735"/>
      <c r="L41735"/>
    </row>
    <row r="41736" spans="7:12" x14ac:dyDescent="0.25">
      <c r="G41736"/>
      <c r="I41736"/>
      <c r="L41736"/>
    </row>
    <row r="41737" spans="7:12" x14ac:dyDescent="0.25">
      <c r="G41737"/>
      <c r="I41737"/>
      <c r="L41737"/>
    </row>
    <row r="41738" spans="7:12" x14ac:dyDescent="0.25">
      <c r="G41738"/>
      <c r="I41738"/>
      <c r="L41738"/>
    </row>
    <row r="41739" spans="7:12" x14ac:dyDescent="0.25">
      <c r="G41739"/>
      <c r="I41739"/>
      <c r="L41739"/>
    </row>
    <row r="41740" spans="7:12" x14ac:dyDescent="0.25">
      <c r="G41740"/>
      <c r="I41740"/>
      <c r="L41740"/>
    </row>
    <row r="41741" spans="7:12" x14ac:dyDescent="0.25">
      <c r="G41741"/>
      <c r="I41741"/>
      <c r="L41741"/>
    </row>
    <row r="41742" spans="7:12" x14ac:dyDescent="0.25">
      <c r="G41742"/>
      <c r="I41742"/>
      <c r="L41742"/>
    </row>
    <row r="41743" spans="7:12" x14ac:dyDescent="0.25">
      <c r="G41743"/>
      <c r="I41743"/>
      <c r="L41743"/>
    </row>
    <row r="41744" spans="7:12" x14ac:dyDescent="0.25">
      <c r="G41744"/>
      <c r="I41744"/>
      <c r="L41744"/>
    </row>
    <row r="41745" spans="7:12" x14ac:dyDescent="0.25">
      <c r="G41745"/>
      <c r="I41745"/>
      <c r="L41745"/>
    </row>
    <row r="41746" spans="7:12" x14ac:dyDescent="0.25">
      <c r="G41746"/>
      <c r="I41746"/>
      <c r="L41746"/>
    </row>
    <row r="41747" spans="7:12" x14ac:dyDescent="0.25">
      <c r="G41747"/>
      <c r="I41747"/>
      <c r="L41747"/>
    </row>
    <row r="41748" spans="7:12" x14ac:dyDescent="0.25">
      <c r="G41748"/>
      <c r="I41748"/>
      <c r="L41748"/>
    </row>
    <row r="41749" spans="7:12" x14ac:dyDescent="0.25">
      <c r="G41749"/>
      <c r="I41749"/>
      <c r="L41749"/>
    </row>
    <row r="41750" spans="7:12" x14ac:dyDescent="0.25">
      <c r="G41750"/>
      <c r="I41750"/>
      <c r="L41750"/>
    </row>
    <row r="41751" spans="7:12" x14ac:dyDescent="0.25">
      <c r="G41751"/>
      <c r="I41751"/>
      <c r="L41751"/>
    </row>
    <row r="41752" spans="7:12" x14ac:dyDescent="0.25">
      <c r="G41752"/>
      <c r="I41752"/>
      <c r="L41752"/>
    </row>
    <row r="41753" spans="7:12" x14ac:dyDescent="0.25">
      <c r="G41753"/>
      <c r="I41753"/>
      <c r="L41753"/>
    </row>
    <row r="41754" spans="7:12" x14ac:dyDescent="0.25">
      <c r="G41754"/>
      <c r="I41754"/>
      <c r="L41754"/>
    </row>
    <row r="41755" spans="7:12" x14ac:dyDescent="0.25">
      <c r="G41755"/>
      <c r="I41755"/>
      <c r="L41755"/>
    </row>
    <row r="41756" spans="7:12" x14ac:dyDescent="0.25">
      <c r="G41756"/>
      <c r="I41756"/>
      <c r="L41756"/>
    </row>
    <row r="41757" spans="7:12" x14ac:dyDescent="0.25">
      <c r="G41757"/>
      <c r="I41757"/>
      <c r="L41757"/>
    </row>
    <row r="41758" spans="7:12" x14ac:dyDescent="0.25">
      <c r="G41758"/>
      <c r="I41758"/>
      <c r="L41758"/>
    </row>
    <row r="41759" spans="7:12" x14ac:dyDescent="0.25">
      <c r="G41759"/>
      <c r="I41759"/>
      <c r="L41759"/>
    </row>
    <row r="41760" spans="7:12" x14ac:dyDescent="0.25">
      <c r="G41760"/>
      <c r="I41760"/>
      <c r="L41760"/>
    </row>
    <row r="41761" spans="7:12" x14ac:dyDescent="0.25">
      <c r="G41761"/>
      <c r="I41761"/>
      <c r="L41761"/>
    </row>
    <row r="41762" spans="7:12" x14ac:dyDescent="0.25">
      <c r="G41762"/>
      <c r="I41762"/>
      <c r="L41762"/>
    </row>
    <row r="41763" spans="7:12" x14ac:dyDescent="0.25">
      <c r="G41763"/>
      <c r="I41763"/>
      <c r="L41763"/>
    </row>
    <row r="41764" spans="7:12" x14ac:dyDescent="0.25">
      <c r="G41764"/>
      <c r="I41764"/>
      <c r="L41764"/>
    </row>
    <row r="41765" spans="7:12" x14ac:dyDescent="0.25">
      <c r="G41765"/>
      <c r="I41765"/>
      <c r="L41765"/>
    </row>
    <row r="41766" spans="7:12" x14ac:dyDescent="0.25">
      <c r="G41766"/>
      <c r="I41766"/>
      <c r="L41766"/>
    </row>
    <row r="41767" spans="7:12" x14ac:dyDescent="0.25">
      <c r="G41767"/>
      <c r="I41767"/>
      <c r="L41767"/>
    </row>
    <row r="41768" spans="7:12" x14ac:dyDescent="0.25">
      <c r="G41768"/>
      <c r="I41768"/>
      <c r="L41768"/>
    </row>
    <row r="41769" spans="7:12" x14ac:dyDescent="0.25">
      <c r="G41769"/>
      <c r="I41769"/>
      <c r="L41769"/>
    </row>
    <row r="41770" spans="7:12" x14ac:dyDescent="0.25">
      <c r="G41770"/>
      <c r="I41770"/>
      <c r="L41770"/>
    </row>
    <row r="41771" spans="7:12" x14ac:dyDescent="0.25">
      <c r="G41771"/>
      <c r="I41771"/>
      <c r="L41771"/>
    </row>
    <row r="41772" spans="7:12" x14ac:dyDescent="0.25">
      <c r="G41772"/>
      <c r="I41772"/>
      <c r="L41772"/>
    </row>
    <row r="41773" spans="7:12" x14ac:dyDescent="0.25">
      <c r="G41773"/>
      <c r="I41773"/>
      <c r="L41773"/>
    </row>
    <row r="41774" spans="7:12" x14ac:dyDescent="0.25">
      <c r="G41774"/>
      <c r="I41774"/>
      <c r="L41774"/>
    </row>
    <row r="41775" spans="7:12" x14ac:dyDescent="0.25">
      <c r="G41775"/>
      <c r="I41775"/>
      <c r="L41775"/>
    </row>
    <row r="41776" spans="7:12" x14ac:dyDescent="0.25">
      <c r="G41776"/>
      <c r="I41776"/>
      <c r="L41776"/>
    </row>
    <row r="41777" spans="7:12" x14ac:dyDescent="0.25">
      <c r="G41777"/>
      <c r="I41777"/>
      <c r="L41777"/>
    </row>
    <row r="41778" spans="7:12" x14ac:dyDescent="0.25">
      <c r="G41778"/>
      <c r="I41778"/>
      <c r="L41778"/>
    </row>
    <row r="41779" spans="7:12" x14ac:dyDescent="0.25">
      <c r="G41779"/>
      <c r="I41779"/>
      <c r="L41779"/>
    </row>
    <row r="41780" spans="7:12" x14ac:dyDescent="0.25">
      <c r="G41780"/>
      <c r="I41780"/>
      <c r="L41780"/>
    </row>
    <row r="41781" spans="7:12" x14ac:dyDescent="0.25">
      <c r="G41781"/>
      <c r="I41781"/>
      <c r="L41781"/>
    </row>
    <row r="41782" spans="7:12" x14ac:dyDescent="0.25">
      <c r="G41782"/>
      <c r="I41782"/>
      <c r="L41782"/>
    </row>
    <row r="41783" spans="7:12" x14ac:dyDescent="0.25">
      <c r="G41783"/>
      <c r="I41783"/>
      <c r="L41783"/>
    </row>
    <row r="41784" spans="7:12" x14ac:dyDescent="0.25">
      <c r="G41784"/>
      <c r="I41784"/>
      <c r="L41784"/>
    </row>
    <row r="41785" spans="7:12" x14ac:dyDescent="0.25">
      <c r="G41785"/>
      <c r="I41785"/>
      <c r="L41785"/>
    </row>
    <row r="41786" spans="7:12" x14ac:dyDescent="0.25">
      <c r="G41786"/>
      <c r="I41786"/>
      <c r="L41786"/>
    </row>
    <row r="41787" spans="7:12" x14ac:dyDescent="0.25">
      <c r="G41787"/>
      <c r="I41787"/>
      <c r="L41787"/>
    </row>
    <row r="41788" spans="7:12" x14ac:dyDescent="0.25">
      <c r="G41788"/>
      <c r="I41788"/>
      <c r="L41788"/>
    </row>
    <row r="41789" spans="7:12" x14ac:dyDescent="0.25">
      <c r="G41789"/>
      <c r="I41789"/>
      <c r="L41789"/>
    </row>
    <row r="41790" spans="7:12" x14ac:dyDescent="0.25">
      <c r="G41790"/>
      <c r="I41790"/>
      <c r="L41790"/>
    </row>
    <row r="41791" spans="7:12" x14ac:dyDescent="0.25">
      <c r="G41791"/>
      <c r="I41791"/>
      <c r="L41791"/>
    </row>
    <row r="41792" spans="7:12" x14ac:dyDescent="0.25">
      <c r="G41792"/>
      <c r="I41792"/>
      <c r="L41792"/>
    </row>
    <row r="41793" spans="7:12" x14ac:dyDescent="0.25">
      <c r="G41793"/>
      <c r="I41793"/>
      <c r="L41793"/>
    </row>
    <row r="41794" spans="7:12" x14ac:dyDescent="0.25">
      <c r="G41794"/>
      <c r="I41794"/>
      <c r="L41794"/>
    </row>
    <row r="41795" spans="7:12" x14ac:dyDescent="0.25">
      <c r="G41795"/>
      <c r="I41795"/>
      <c r="L41795"/>
    </row>
    <row r="41796" spans="7:12" x14ac:dyDescent="0.25">
      <c r="G41796"/>
      <c r="I41796"/>
      <c r="L41796"/>
    </row>
    <row r="41797" spans="7:12" x14ac:dyDescent="0.25">
      <c r="G41797"/>
      <c r="I41797"/>
      <c r="L41797"/>
    </row>
    <row r="41798" spans="7:12" x14ac:dyDescent="0.25">
      <c r="G41798"/>
      <c r="I41798"/>
      <c r="L41798"/>
    </row>
    <row r="41799" spans="7:12" x14ac:dyDescent="0.25">
      <c r="G41799"/>
      <c r="I41799"/>
      <c r="L41799"/>
    </row>
    <row r="41800" spans="7:12" x14ac:dyDescent="0.25">
      <c r="G41800"/>
      <c r="I41800"/>
      <c r="L41800"/>
    </row>
    <row r="41801" spans="7:12" x14ac:dyDescent="0.25">
      <c r="G41801"/>
      <c r="I41801"/>
      <c r="L41801"/>
    </row>
    <row r="41802" spans="7:12" x14ac:dyDescent="0.25">
      <c r="G41802"/>
      <c r="I41802"/>
      <c r="L41802"/>
    </row>
    <row r="41803" spans="7:12" x14ac:dyDescent="0.25">
      <c r="G41803"/>
      <c r="I41803"/>
      <c r="L41803"/>
    </row>
    <row r="41804" spans="7:12" x14ac:dyDescent="0.25">
      <c r="G41804"/>
      <c r="I41804"/>
      <c r="L41804"/>
    </row>
    <row r="41805" spans="7:12" x14ac:dyDescent="0.25">
      <c r="G41805"/>
      <c r="I41805"/>
      <c r="L41805"/>
    </row>
    <row r="41806" spans="7:12" x14ac:dyDescent="0.25">
      <c r="G41806"/>
      <c r="I41806"/>
      <c r="L41806"/>
    </row>
    <row r="41807" spans="7:12" x14ac:dyDescent="0.25">
      <c r="G41807"/>
      <c r="I41807"/>
      <c r="L41807"/>
    </row>
    <row r="41808" spans="7:12" x14ac:dyDescent="0.25">
      <c r="G41808"/>
      <c r="I41808"/>
      <c r="L41808"/>
    </row>
    <row r="41809" spans="7:12" x14ac:dyDescent="0.25">
      <c r="G41809"/>
      <c r="I41809"/>
      <c r="L41809"/>
    </row>
    <row r="41810" spans="7:12" x14ac:dyDescent="0.25">
      <c r="G41810"/>
      <c r="I41810"/>
      <c r="L41810"/>
    </row>
    <row r="41811" spans="7:12" x14ac:dyDescent="0.25">
      <c r="G41811"/>
      <c r="I41811"/>
      <c r="L41811"/>
    </row>
    <row r="41812" spans="7:12" x14ac:dyDescent="0.25">
      <c r="G41812"/>
      <c r="I41812"/>
      <c r="L41812"/>
    </row>
    <row r="41813" spans="7:12" x14ac:dyDescent="0.25">
      <c r="G41813"/>
      <c r="I41813"/>
      <c r="L41813"/>
    </row>
    <row r="41814" spans="7:12" x14ac:dyDescent="0.25">
      <c r="G41814"/>
      <c r="I41814"/>
      <c r="L41814"/>
    </row>
    <row r="41815" spans="7:12" x14ac:dyDescent="0.25">
      <c r="G41815"/>
      <c r="I41815"/>
      <c r="L41815"/>
    </row>
    <row r="41816" spans="7:12" x14ac:dyDescent="0.25">
      <c r="G41816"/>
      <c r="I41816"/>
      <c r="L41816"/>
    </row>
    <row r="41817" spans="7:12" x14ac:dyDescent="0.25">
      <c r="G41817"/>
      <c r="I41817"/>
      <c r="L41817"/>
    </row>
    <row r="41818" spans="7:12" x14ac:dyDescent="0.25">
      <c r="G41818"/>
      <c r="I41818"/>
      <c r="L41818"/>
    </row>
    <row r="41819" spans="7:12" x14ac:dyDescent="0.25">
      <c r="G41819"/>
      <c r="I41819"/>
      <c r="L41819"/>
    </row>
    <row r="41820" spans="7:12" x14ac:dyDescent="0.25">
      <c r="G41820"/>
      <c r="I41820"/>
      <c r="L41820"/>
    </row>
    <row r="41821" spans="7:12" x14ac:dyDescent="0.25">
      <c r="G41821"/>
      <c r="I41821"/>
      <c r="L41821"/>
    </row>
    <row r="41822" spans="7:12" x14ac:dyDescent="0.25">
      <c r="G41822"/>
      <c r="I41822"/>
      <c r="L41822"/>
    </row>
    <row r="41823" spans="7:12" x14ac:dyDescent="0.25">
      <c r="G41823"/>
      <c r="I41823"/>
      <c r="L41823"/>
    </row>
    <row r="41824" spans="7:12" x14ac:dyDescent="0.25">
      <c r="G41824"/>
      <c r="I41824"/>
      <c r="L41824"/>
    </row>
    <row r="41825" spans="7:12" x14ac:dyDescent="0.25">
      <c r="G41825"/>
      <c r="I41825"/>
      <c r="L41825"/>
    </row>
    <row r="41826" spans="7:12" x14ac:dyDescent="0.25">
      <c r="G41826"/>
      <c r="I41826"/>
      <c r="L41826"/>
    </row>
    <row r="41827" spans="7:12" x14ac:dyDescent="0.25">
      <c r="G41827"/>
      <c r="I41827"/>
      <c r="L41827"/>
    </row>
    <row r="41828" spans="7:12" x14ac:dyDescent="0.25">
      <c r="G41828"/>
      <c r="I41828"/>
      <c r="L41828"/>
    </row>
    <row r="41829" spans="7:12" x14ac:dyDescent="0.25">
      <c r="G41829"/>
      <c r="I41829"/>
      <c r="L41829"/>
    </row>
    <row r="41830" spans="7:12" x14ac:dyDescent="0.25">
      <c r="G41830"/>
      <c r="I41830"/>
      <c r="L41830"/>
    </row>
    <row r="41831" spans="7:12" x14ac:dyDescent="0.25">
      <c r="G41831"/>
      <c r="I41831"/>
      <c r="L41831"/>
    </row>
    <row r="41832" spans="7:12" x14ac:dyDescent="0.25">
      <c r="G41832"/>
      <c r="I41832"/>
      <c r="L41832"/>
    </row>
    <row r="41833" spans="7:12" x14ac:dyDescent="0.25">
      <c r="G41833"/>
      <c r="I41833"/>
      <c r="L41833"/>
    </row>
    <row r="41834" spans="7:12" x14ac:dyDescent="0.25">
      <c r="G41834"/>
      <c r="I41834"/>
      <c r="L41834"/>
    </row>
    <row r="41835" spans="7:12" x14ac:dyDescent="0.25">
      <c r="G41835"/>
      <c r="I41835"/>
      <c r="L41835"/>
    </row>
    <row r="41836" spans="7:12" x14ac:dyDescent="0.25">
      <c r="G41836"/>
      <c r="I41836"/>
      <c r="L41836"/>
    </row>
    <row r="41837" spans="7:12" x14ac:dyDescent="0.25">
      <c r="G41837"/>
      <c r="I41837"/>
      <c r="L41837"/>
    </row>
    <row r="41838" spans="7:12" x14ac:dyDescent="0.25">
      <c r="G41838"/>
      <c r="I41838"/>
      <c r="L41838"/>
    </row>
    <row r="41839" spans="7:12" x14ac:dyDescent="0.25">
      <c r="G41839"/>
      <c r="I41839"/>
      <c r="L41839"/>
    </row>
    <row r="41840" spans="7:12" x14ac:dyDescent="0.25">
      <c r="G41840"/>
      <c r="I41840"/>
      <c r="L41840"/>
    </row>
    <row r="41841" spans="7:12" x14ac:dyDescent="0.25">
      <c r="G41841"/>
      <c r="I41841"/>
      <c r="L41841"/>
    </row>
    <row r="41842" spans="7:12" x14ac:dyDescent="0.25">
      <c r="G41842"/>
      <c r="I41842"/>
      <c r="L41842"/>
    </row>
    <row r="41843" spans="7:12" x14ac:dyDescent="0.25">
      <c r="G41843"/>
      <c r="I41843"/>
      <c r="L41843"/>
    </row>
    <row r="41844" spans="7:12" x14ac:dyDescent="0.25">
      <c r="G41844"/>
      <c r="I41844"/>
      <c r="L41844"/>
    </row>
    <row r="41845" spans="7:12" x14ac:dyDescent="0.25">
      <c r="G41845"/>
      <c r="I41845"/>
      <c r="L41845"/>
    </row>
    <row r="41846" spans="7:12" x14ac:dyDescent="0.25">
      <c r="G41846"/>
      <c r="I41846"/>
      <c r="L41846"/>
    </row>
    <row r="41847" spans="7:12" x14ac:dyDescent="0.25">
      <c r="G41847"/>
      <c r="I41847"/>
      <c r="L41847"/>
    </row>
    <row r="41848" spans="7:12" x14ac:dyDescent="0.25">
      <c r="G41848"/>
      <c r="I41848"/>
      <c r="L41848"/>
    </row>
    <row r="41849" spans="7:12" x14ac:dyDescent="0.25">
      <c r="G41849"/>
      <c r="I41849"/>
      <c r="L41849"/>
    </row>
    <row r="41850" spans="7:12" x14ac:dyDescent="0.25">
      <c r="G41850"/>
      <c r="I41850"/>
      <c r="L41850"/>
    </row>
    <row r="41851" spans="7:12" x14ac:dyDescent="0.25">
      <c r="G41851"/>
      <c r="I41851"/>
      <c r="L41851"/>
    </row>
    <row r="41852" spans="7:12" x14ac:dyDescent="0.25">
      <c r="G41852"/>
      <c r="I41852"/>
      <c r="L41852"/>
    </row>
    <row r="41853" spans="7:12" x14ac:dyDescent="0.25">
      <c r="G41853"/>
      <c r="I41853"/>
      <c r="L41853"/>
    </row>
    <row r="41854" spans="7:12" x14ac:dyDescent="0.25">
      <c r="G41854"/>
      <c r="I41854"/>
      <c r="L41854"/>
    </row>
    <row r="41855" spans="7:12" x14ac:dyDescent="0.25">
      <c r="G41855"/>
      <c r="I41855"/>
      <c r="L41855"/>
    </row>
    <row r="41856" spans="7:12" x14ac:dyDescent="0.25">
      <c r="G41856"/>
      <c r="I41856"/>
      <c r="L41856"/>
    </row>
    <row r="41857" spans="7:12" x14ac:dyDescent="0.25">
      <c r="G41857"/>
      <c r="I41857"/>
      <c r="L41857"/>
    </row>
    <row r="41858" spans="7:12" x14ac:dyDescent="0.25">
      <c r="G41858"/>
      <c r="I41858"/>
      <c r="L41858"/>
    </row>
    <row r="41859" spans="7:12" x14ac:dyDescent="0.25">
      <c r="G41859"/>
      <c r="I41859"/>
      <c r="L41859"/>
    </row>
    <row r="41860" spans="7:12" x14ac:dyDescent="0.25">
      <c r="G41860"/>
      <c r="I41860"/>
      <c r="L41860"/>
    </row>
    <row r="41861" spans="7:12" x14ac:dyDescent="0.25">
      <c r="G41861"/>
      <c r="I41861"/>
      <c r="L41861"/>
    </row>
    <row r="41862" spans="7:12" x14ac:dyDescent="0.25">
      <c r="G41862"/>
      <c r="I41862"/>
      <c r="L41862"/>
    </row>
    <row r="41863" spans="7:12" x14ac:dyDescent="0.25">
      <c r="G41863"/>
      <c r="I41863"/>
      <c r="L41863"/>
    </row>
    <row r="41864" spans="7:12" x14ac:dyDescent="0.25">
      <c r="G41864"/>
      <c r="I41864"/>
      <c r="L41864"/>
    </row>
    <row r="41865" spans="7:12" x14ac:dyDescent="0.25">
      <c r="G41865"/>
      <c r="I41865"/>
      <c r="L41865"/>
    </row>
    <row r="41866" spans="7:12" x14ac:dyDescent="0.25">
      <c r="G41866"/>
      <c r="I41866"/>
      <c r="L41866"/>
    </row>
    <row r="41867" spans="7:12" x14ac:dyDescent="0.25">
      <c r="G41867"/>
      <c r="I41867"/>
      <c r="L41867"/>
    </row>
    <row r="41868" spans="7:12" x14ac:dyDescent="0.25">
      <c r="G41868"/>
      <c r="I41868"/>
      <c r="L41868"/>
    </row>
    <row r="41869" spans="7:12" x14ac:dyDescent="0.25">
      <c r="G41869"/>
      <c r="I41869"/>
      <c r="L41869"/>
    </row>
    <row r="41870" spans="7:12" x14ac:dyDescent="0.25">
      <c r="G41870"/>
      <c r="I41870"/>
      <c r="L41870"/>
    </row>
    <row r="41871" spans="7:12" x14ac:dyDescent="0.25">
      <c r="G41871"/>
      <c r="I41871"/>
      <c r="L41871"/>
    </row>
    <row r="41872" spans="7:12" x14ac:dyDescent="0.25">
      <c r="G41872"/>
      <c r="I41872"/>
      <c r="L41872"/>
    </row>
    <row r="41873" spans="7:12" x14ac:dyDescent="0.25">
      <c r="G41873"/>
      <c r="I41873"/>
      <c r="L41873"/>
    </row>
    <row r="41874" spans="7:12" x14ac:dyDescent="0.25">
      <c r="G41874"/>
      <c r="I41874"/>
      <c r="L41874"/>
    </row>
    <row r="41875" spans="7:12" x14ac:dyDescent="0.25">
      <c r="G41875"/>
      <c r="I41875"/>
      <c r="L41875"/>
    </row>
    <row r="41876" spans="7:12" x14ac:dyDescent="0.25">
      <c r="G41876"/>
      <c r="I41876"/>
      <c r="L41876"/>
    </row>
    <row r="41877" spans="7:12" x14ac:dyDescent="0.25">
      <c r="G41877"/>
      <c r="I41877"/>
      <c r="L41877"/>
    </row>
    <row r="41878" spans="7:12" x14ac:dyDescent="0.25">
      <c r="G41878"/>
      <c r="I41878"/>
      <c r="L41878"/>
    </row>
    <row r="41879" spans="7:12" x14ac:dyDescent="0.25">
      <c r="G41879"/>
      <c r="I41879"/>
      <c r="L41879"/>
    </row>
    <row r="41880" spans="7:12" x14ac:dyDescent="0.25">
      <c r="G41880"/>
      <c r="I41880"/>
      <c r="L41880"/>
    </row>
    <row r="41881" spans="7:12" x14ac:dyDescent="0.25">
      <c r="G41881"/>
      <c r="I41881"/>
      <c r="L41881"/>
    </row>
    <row r="41882" spans="7:12" x14ac:dyDescent="0.25">
      <c r="G41882"/>
      <c r="I41882"/>
      <c r="L41882"/>
    </row>
    <row r="41883" spans="7:12" x14ac:dyDescent="0.25">
      <c r="G41883"/>
      <c r="I41883"/>
      <c r="L41883"/>
    </row>
    <row r="41884" spans="7:12" x14ac:dyDescent="0.25">
      <c r="G41884"/>
      <c r="I41884"/>
      <c r="L41884"/>
    </row>
    <row r="41885" spans="7:12" x14ac:dyDescent="0.25">
      <c r="G41885"/>
      <c r="I41885"/>
      <c r="L41885"/>
    </row>
    <row r="41886" spans="7:12" x14ac:dyDescent="0.25">
      <c r="G41886"/>
      <c r="I41886"/>
      <c r="L41886"/>
    </row>
    <row r="41887" spans="7:12" x14ac:dyDescent="0.25">
      <c r="G41887"/>
      <c r="I41887"/>
      <c r="L41887"/>
    </row>
    <row r="41888" spans="7:12" x14ac:dyDescent="0.25">
      <c r="G41888"/>
      <c r="I41888"/>
      <c r="L41888"/>
    </row>
    <row r="41889" spans="7:12" x14ac:dyDescent="0.25">
      <c r="G41889"/>
      <c r="I41889"/>
      <c r="L41889"/>
    </row>
    <row r="41890" spans="7:12" x14ac:dyDescent="0.25">
      <c r="G41890"/>
      <c r="I41890"/>
      <c r="L41890"/>
    </row>
    <row r="41891" spans="7:12" x14ac:dyDescent="0.25">
      <c r="G41891"/>
      <c r="I41891"/>
      <c r="L41891"/>
    </row>
    <row r="41892" spans="7:12" x14ac:dyDescent="0.25">
      <c r="G41892"/>
      <c r="I41892"/>
      <c r="L41892"/>
    </row>
    <row r="41893" spans="7:12" x14ac:dyDescent="0.25">
      <c r="G41893"/>
      <c r="I41893"/>
      <c r="L41893"/>
    </row>
    <row r="41894" spans="7:12" x14ac:dyDescent="0.25">
      <c r="G41894"/>
      <c r="I41894"/>
      <c r="L41894"/>
    </row>
    <row r="41895" spans="7:12" x14ac:dyDescent="0.25">
      <c r="G41895"/>
      <c r="I41895"/>
      <c r="L41895"/>
    </row>
    <row r="41896" spans="7:12" x14ac:dyDescent="0.25">
      <c r="G41896"/>
      <c r="I41896"/>
      <c r="L41896"/>
    </row>
    <row r="41897" spans="7:12" x14ac:dyDescent="0.25">
      <c r="G41897"/>
      <c r="I41897"/>
      <c r="L41897"/>
    </row>
    <row r="41898" spans="7:12" x14ac:dyDescent="0.25">
      <c r="G41898"/>
      <c r="I41898"/>
      <c r="L41898"/>
    </row>
    <row r="41899" spans="7:12" x14ac:dyDescent="0.25">
      <c r="G41899"/>
      <c r="I41899"/>
      <c r="L41899"/>
    </row>
    <row r="41900" spans="7:12" x14ac:dyDescent="0.25">
      <c r="G41900"/>
      <c r="I41900"/>
      <c r="L41900"/>
    </row>
    <row r="41901" spans="7:12" x14ac:dyDescent="0.25">
      <c r="G41901"/>
      <c r="I41901"/>
      <c r="L41901"/>
    </row>
    <row r="41902" spans="7:12" x14ac:dyDescent="0.25">
      <c r="G41902"/>
      <c r="I41902"/>
      <c r="L41902"/>
    </row>
    <row r="41903" spans="7:12" x14ac:dyDescent="0.25">
      <c r="G41903"/>
      <c r="I41903"/>
      <c r="L41903"/>
    </row>
    <row r="41904" spans="7:12" x14ac:dyDescent="0.25">
      <c r="G41904"/>
      <c r="I41904"/>
      <c r="L41904"/>
    </row>
    <row r="41905" spans="7:12" x14ac:dyDescent="0.25">
      <c r="G41905"/>
      <c r="I41905"/>
      <c r="L41905"/>
    </row>
    <row r="41906" spans="7:12" x14ac:dyDescent="0.25">
      <c r="G41906"/>
      <c r="I41906"/>
      <c r="L41906"/>
    </row>
    <row r="41907" spans="7:12" x14ac:dyDescent="0.25">
      <c r="G41907"/>
      <c r="I41907"/>
      <c r="L41907"/>
    </row>
    <row r="41908" spans="7:12" x14ac:dyDescent="0.25">
      <c r="G41908"/>
      <c r="I41908"/>
      <c r="L41908"/>
    </row>
    <row r="41909" spans="7:12" x14ac:dyDescent="0.25">
      <c r="G41909"/>
      <c r="I41909"/>
      <c r="L41909"/>
    </row>
    <row r="41910" spans="7:12" x14ac:dyDescent="0.25">
      <c r="G41910"/>
      <c r="I41910"/>
      <c r="L41910"/>
    </row>
    <row r="41911" spans="7:12" x14ac:dyDescent="0.25">
      <c r="G41911"/>
      <c r="I41911"/>
      <c r="L41911"/>
    </row>
    <row r="41912" spans="7:12" x14ac:dyDescent="0.25">
      <c r="G41912"/>
      <c r="I41912"/>
      <c r="L41912"/>
    </row>
    <row r="41913" spans="7:12" x14ac:dyDescent="0.25">
      <c r="G41913"/>
      <c r="I41913"/>
      <c r="L41913"/>
    </row>
    <row r="41914" spans="7:12" x14ac:dyDescent="0.25">
      <c r="G41914"/>
      <c r="I41914"/>
      <c r="L41914"/>
    </row>
    <row r="41915" spans="7:12" x14ac:dyDescent="0.25">
      <c r="G41915"/>
      <c r="I41915"/>
      <c r="L41915"/>
    </row>
    <row r="41916" spans="7:12" x14ac:dyDescent="0.25">
      <c r="G41916"/>
      <c r="I41916"/>
      <c r="L41916"/>
    </row>
    <row r="41917" spans="7:12" x14ac:dyDescent="0.25">
      <c r="G41917"/>
      <c r="I41917"/>
      <c r="L41917"/>
    </row>
    <row r="41918" spans="7:12" x14ac:dyDescent="0.25">
      <c r="G41918"/>
      <c r="I41918"/>
      <c r="L41918"/>
    </row>
    <row r="41919" spans="7:12" x14ac:dyDescent="0.25">
      <c r="G41919"/>
      <c r="I41919"/>
      <c r="L41919"/>
    </row>
    <row r="41920" spans="7:12" x14ac:dyDescent="0.25">
      <c r="G41920"/>
      <c r="I41920"/>
      <c r="L41920"/>
    </row>
    <row r="41921" spans="7:12" x14ac:dyDescent="0.25">
      <c r="G41921"/>
      <c r="I41921"/>
      <c r="L41921"/>
    </row>
    <row r="41922" spans="7:12" x14ac:dyDescent="0.25">
      <c r="G41922"/>
      <c r="I41922"/>
      <c r="L41922"/>
    </row>
    <row r="41923" spans="7:12" x14ac:dyDescent="0.25">
      <c r="G41923"/>
      <c r="I41923"/>
      <c r="L41923"/>
    </row>
    <row r="41924" spans="7:12" x14ac:dyDescent="0.25">
      <c r="G41924"/>
      <c r="I41924"/>
      <c r="L41924"/>
    </row>
    <row r="41925" spans="7:12" x14ac:dyDescent="0.25">
      <c r="G41925"/>
      <c r="I41925"/>
      <c r="L41925"/>
    </row>
    <row r="41926" spans="7:12" x14ac:dyDescent="0.25">
      <c r="G41926"/>
      <c r="I41926"/>
      <c r="L41926"/>
    </row>
    <row r="41927" spans="7:12" x14ac:dyDescent="0.25">
      <c r="G41927"/>
      <c r="I41927"/>
      <c r="L41927"/>
    </row>
    <row r="41928" spans="7:12" x14ac:dyDescent="0.25">
      <c r="G41928"/>
      <c r="I41928"/>
      <c r="L41928"/>
    </row>
    <row r="41929" spans="7:12" x14ac:dyDescent="0.25">
      <c r="G41929"/>
      <c r="I41929"/>
      <c r="L41929"/>
    </row>
    <row r="41930" spans="7:12" x14ac:dyDescent="0.25">
      <c r="G41930"/>
      <c r="I41930"/>
      <c r="L41930"/>
    </row>
    <row r="41931" spans="7:12" x14ac:dyDescent="0.25">
      <c r="G41931"/>
      <c r="I41931"/>
      <c r="L41931"/>
    </row>
    <row r="41932" spans="7:12" x14ac:dyDescent="0.25">
      <c r="G41932"/>
      <c r="I41932"/>
      <c r="L41932"/>
    </row>
    <row r="41933" spans="7:12" x14ac:dyDescent="0.25">
      <c r="G41933"/>
      <c r="I41933"/>
      <c r="L41933"/>
    </row>
    <row r="41934" spans="7:12" x14ac:dyDescent="0.25">
      <c r="G41934"/>
      <c r="I41934"/>
      <c r="L41934"/>
    </row>
    <row r="41935" spans="7:12" x14ac:dyDescent="0.25">
      <c r="G41935"/>
      <c r="I41935"/>
      <c r="L41935"/>
    </row>
    <row r="41936" spans="7:12" x14ac:dyDescent="0.25">
      <c r="G41936"/>
      <c r="I41936"/>
      <c r="L41936"/>
    </row>
    <row r="41937" spans="7:12" x14ac:dyDescent="0.25">
      <c r="G41937"/>
      <c r="I41937"/>
      <c r="L41937"/>
    </row>
    <row r="41938" spans="7:12" x14ac:dyDescent="0.25">
      <c r="G41938"/>
      <c r="I41938"/>
      <c r="L41938"/>
    </row>
    <row r="41939" spans="7:12" x14ac:dyDescent="0.25">
      <c r="G41939"/>
      <c r="I41939"/>
      <c r="L41939"/>
    </row>
    <row r="41940" spans="7:12" x14ac:dyDescent="0.25">
      <c r="G41940"/>
      <c r="I41940"/>
      <c r="L41940"/>
    </row>
    <row r="41941" spans="7:12" x14ac:dyDescent="0.25">
      <c r="G41941"/>
      <c r="I41941"/>
      <c r="L41941"/>
    </row>
    <row r="41942" spans="7:12" x14ac:dyDescent="0.25">
      <c r="G41942"/>
      <c r="I41942"/>
      <c r="L41942"/>
    </row>
    <row r="41943" spans="7:12" x14ac:dyDescent="0.25">
      <c r="G41943"/>
      <c r="I41943"/>
      <c r="L41943"/>
    </row>
    <row r="41944" spans="7:12" x14ac:dyDescent="0.25">
      <c r="G41944"/>
      <c r="I41944"/>
      <c r="L41944"/>
    </row>
    <row r="41945" spans="7:12" x14ac:dyDescent="0.25">
      <c r="G41945"/>
      <c r="I41945"/>
      <c r="L41945"/>
    </row>
    <row r="41946" spans="7:12" x14ac:dyDescent="0.25">
      <c r="G41946"/>
      <c r="I41946"/>
      <c r="L41946"/>
    </row>
    <row r="41947" spans="7:12" x14ac:dyDescent="0.25">
      <c r="G41947"/>
      <c r="I41947"/>
      <c r="L41947"/>
    </row>
    <row r="41948" spans="7:12" x14ac:dyDescent="0.25">
      <c r="G41948"/>
      <c r="I41948"/>
      <c r="L41948"/>
    </row>
    <row r="41949" spans="7:12" x14ac:dyDescent="0.25">
      <c r="G41949"/>
      <c r="I41949"/>
      <c r="L41949"/>
    </row>
    <row r="41950" spans="7:12" x14ac:dyDescent="0.25">
      <c r="G41950"/>
      <c r="I41950"/>
      <c r="L41950"/>
    </row>
    <row r="41951" spans="7:12" x14ac:dyDescent="0.25">
      <c r="G41951"/>
      <c r="I41951"/>
      <c r="L41951"/>
    </row>
    <row r="41952" spans="7:12" x14ac:dyDescent="0.25">
      <c r="G41952"/>
      <c r="I41952"/>
      <c r="L41952"/>
    </row>
    <row r="41953" spans="7:12" x14ac:dyDescent="0.25">
      <c r="G41953"/>
      <c r="I41953"/>
      <c r="L41953"/>
    </row>
    <row r="41954" spans="7:12" x14ac:dyDescent="0.25">
      <c r="G41954"/>
      <c r="I41954"/>
      <c r="L41954"/>
    </row>
    <row r="41955" spans="7:12" x14ac:dyDescent="0.25">
      <c r="G41955"/>
      <c r="I41955"/>
      <c r="L41955"/>
    </row>
    <row r="41956" spans="7:12" x14ac:dyDescent="0.25">
      <c r="G41956"/>
      <c r="I41956"/>
      <c r="L41956"/>
    </row>
    <row r="41957" spans="7:12" x14ac:dyDescent="0.25">
      <c r="G41957"/>
      <c r="I41957"/>
      <c r="L41957"/>
    </row>
    <row r="41958" spans="7:12" x14ac:dyDescent="0.25">
      <c r="G41958"/>
      <c r="I41958"/>
      <c r="L41958"/>
    </row>
    <row r="41959" spans="7:12" x14ac:dyDescent="0.25">
      <c r="G41959"/>
      <c r="I41959"/>
      <c r="L41959"/>
    </row>
    <row r="41960" spans="7:12" x14ac:dyDescent="0.25">
      <c r="G41960"/>
      <c r="I41960"/>
      <c r="L41960"/>
    </row>
    <row r="41961" spans="7:12" x14ac:dyDescent="0.25">
      <c r="G41961"/>
      <c r="I41961"/>
      <c r="L41961"/>
    </row>
    <row r="41962" spans="7:12" x14ac:dyDescent="0.25">
      <c r="G41962"/>
      <c r="I41962"/>
      <c r="L41962"/>
    </row>
    <row r="41963" spans="7:12" x14ac:dyDescent="0.25">
      <c r="G41963"/>
      <c r="I41963"/>
      <c r="L41963"/>
    </row>
    <row r="41964" spans="7:12" x14ac:dyDescent="0.25">
      <c r="G41964"/>
      <c r="I41964"/>
      <c r="L41964"/>
    </row>
    <row r="41965" spans="7:12" x14ac:dyDescent="0.25">
      <c r="G41965"/>
      <c r="I41965"/>
      <c r="L41965"/>
    </row>
    <row r="41966" spans="7:12" x14ac:dyDescent="0.25">
      <c r="G41966"/>
      <c r="I41966"/>
      <c r="L41966"/>
    </row>
    <row r="41967" spans="7:12" x14ac:dyDescent="0.25">
      <c r="G41967"/>
      <c r="I41967"/>
      <c r="L41967"/>
    </row>
    <row r="41968" spans="7:12" x14ac:dyDescent="0.25">
      <c r="G41968"/>
      <c r="I41968"/>
      <c r="L41968"/>
    </row>
    <row r="41969" spans="7:12" x14ac:dyDescent="0.25">
      <c r="G41969"/>
      <c r="I41969"/>
      <c r="L41969"/>
    </row>
    <row r="41970" spans="7:12" x14ac:dyDescent="0.25">
      <c r="G41970"/>
      <c r="I41970"/>
      <c r="L41970"/>
    </row>
    <row r="41971" spans="7:12" x14ac:dyDescent="0.25">
      <c r="G41971"/>
      <c r="I41971"/>
      <c r="L41971"/>
    </row>
    <row r="41972" spans="7:12" x14ac:dyDescent="0.25">
      <c r="G41972"/>
      <c r="I41972"/>
      <c r="L41972"/>
    </row>
    <row r="41973" spans="7:12" x14ac:dyDescent="0.25">
      <c r="G41973"/>
      <c r="I41973"/>
      <c r="L41973"/>
    </row>
    <row r="41974" spans="7:12" x14ac:dyDescent="0.25">
      <c r="G41974"/>
      <c r="I41974"/>
      <c r="L41974"/>
    </row>
    <row r="41975" spans="7:12" x14ac:dyDescent="0.25">
      <c r="G41975"/>
      <c r="I41975"/>
      <c r="L41975"/>
    </row>
    <row r="41976" spans="7:12" x14ac:dyDescent="0.25">
      <c r="G41976"/>
      <c r="I41976"/>
      <c r="L41976"/>
    </row>
    <row r="41977" spans="7:12" x14ac:dyDescent="0.25">
      <c r="G41977"/>
      <c r="I41977"/>
      <c r="L41977"/>
    </row>
    <row r="41978" spans="7:12" x14ac:dyDescent="0.25">
      <c r="G41978"/>
      <c r="I41978"/>
      <c r="L41978"/>
    </row>
    <row r="41979" spans="7:12" x14ac:dyDescent="0.25">
      <c r="G41979"/>
      <c r="I41979"/>
      <c r="L41979"/>
    </row>
    <row r="41980" spans="7:12" x14ac:dyDescent="0.25">
      <c r="G41980"/>
      <c r="I41980"/>
      <c r="L41980"/>
    </row>
    <row r="41981" spans="7:12" x14ac:dyDescent="0.25">
      <c r="G41981"/>
      <c r="I41981"/>
      <c r="L41981"/>
    </row>
    <row r="41982" spans="7:12" x14ac:dyDescent="0.25">
      <c r="G41982"/>
      <c r="I41982"/>
      <c r="L41982"/>
    </row>
    <row r="41983" spans="7:12" x14ac:dyDescent="0.25">
      <c r="G41983"/>
      <c r="I41983"/>
      <c r="L41983"/>
    </row>
    <row r="41984" spans="7:12" x14ac:dyDescent="0.25">
      <c r="G41984"/>
      <c r="I41984"/>
      <c r="L41984"/>
    </row>
    <row r="41985" spans="7:12" x14ac:dyDescent="0.25">
      <c r="G41985"/>
      <c r="I41985"/>
      <c r="L41985"/>
    </row>
    <row r="41986" spans="7:12" x14ac:dyDescent="0.25">
      <c r="G41986"/>
      <c r="I41986"/>
      <c r="L41986"/>
    </row>
    <row r="41987" spans="7:12" x14ac:dyDescent="0.25">
      <c r="G41987"/>
      <c r="I41987"/>
      <c r="L41987"/>
    </row>
    <row r="41988" spans="7:12" x14ac:dyDescent="0.25">
      <c r="G41988"/>
      <c r="I41988"/>
      <c r="L41988"/>
    </row>
    <row r="41989" spans="7:12" x14ac:dyDescent="0.25">
      <c r="G41989"/>
      <c r="I41989"/>
      <c r="L41989"/>
    </row>
    <row r="41990" spans="7:12" x14ac:dyDescent="0.25">
      <c r="G41990"/>
      <c r="I41990"/>
      <c r="L41990"/>
    </row>
    <row r="41991" spans="7:12" x14ac:dyDescent="0.25">
      <c r="G41991"/>
      <c r="I41991"/>
      <c r="L41991"/>
    </row>
    <row r="41992" spans="7:12" x14ac:dyDescent="0.25">
      <c r="G41992"/>
      <c r="I41992"/>
      <c r="L41992"/>
    </row>
    <row r="41993" spans="7:12" x14ac:dyDescent="0.25">
      <c r="G41993"/>
      <c r="I41993"/>
      <c r="L41993"/>
    </row>
    <row r="41994" spans="7:12" x14ac:dyDescent="0.25">
      <c r="G41994"/>
      <c r="I41994"/>
      <c r="L41994"/>
    </row>
    <row r="41995" spans="7:12" x14ac:dyDescent="0.25">
      <c r="G41995"/>
      <c r="I41995"/>
      <c r="L41995"/>
    </row>
    <row r="41996" spans="7:12" x14ac:dyDescent="0.25">
      <c r="G41996"/>
      <c r="I41996"/>
      <c r="L41996"/>
    </row>
    <row r="41997" spans="7:12" x14ac:dyDescent="0.25">
      <c r="G41997"/>
      <c r="I41997"/>
      <c r="L41997"/>
    </row>
    <row r="41998" spans="7:12" x14ac:dyDescent="0.25">
      <c r="G41998"/>
      <c r="I41998"/>
      <c r="L41998"/>
    </row>
    <row r="41999" spans="7:12" x14ac:dyDescent="0.25">
      <c r="G41999"/>
      <c r="I41999"/>
      <c r="L41999"/>
    </row>
    <row r="42000" spans="7:12" x14ac:dyDescent="0.25">
      <c r="G42000"/>
      <c r="I42000"/>
      <c r="L42000"/>
    </row>
    <row r="42001" spans="7:12" x14ac:dyDescent="0.25">
      <c r="G42001"/>
      <c r="I42001"/>
      <c r="L42001"/>
    </row>
    <row r="42002" spans="7:12" x14ac:dyDescent="0.25">
      <c r="G42002"/>
      <c r="I42002"/>
      <c r="L42002"/>
    </row>
    <row r="42003" spans="7:12" x14ac:dyDescent="0.25">
      <c r="G42003"/>
      <c r="I42003"/>
      <c r="L42003"/>
    </row>
    <row r="42004" spans="7:12" x14ac:dyDescent="0.25">
      <c r="G42004"/>
      <c r="I42004"/>
      <c r="L42004"/>
    </row>
    <row r="42005" spans="7:12" x14ac:dyDescent="0.25">
      <c r="G42005"/>
      <c r="I42005"/>
      <c r="L42005"/>
    </row>
    <row r="42006" spans="7:12" x14ac:dyDescent="0.25">
      <c r="G42006"/>
      <c r="I42006"/>
      <c r="L42006"/>
    </row>
    <row r="42007" spans="7:12" x14ac:dyDescent="0.25">
      <c r="G42007"/>
      <c r="I42007"/>
      <c r="L42007"/>
    </row>
    <row r="42008" spans="7:12" x14ac:dyDescent="0.25">
      <c r="G42008"/>
      <c r="I42008"/>
      <c r="L42008"/>
    </row>
    <row r="42009" spans="7:12" x14ac:dyDescent="0.25">
      <c r="G42009"/>
      <c r="I42009"/>
      <c r="L42009"/>
    </row>
    <row r="42010" spans="7:12" x14ac:dyDescent="0.25">
      <c r="G42010"/>
      <c r="I42010"/>
      <c r="L42010"/>
    </row>
    <row r="42011" spans="7:12" x14ac:dyDescent="0.25">
      <c r="G42011"/>
      <c r="I42011"/>
      <c r="L42011"/>
    </row>
    <row r="42012" spans="7:12" x14ac:dyDescent="0.25">
      <c r="G42012"/>
      <c r="I42012"/>
      <c r="L42012"/>
    </row>
    <row r="42013" spans="7:12" x14ac:dyDescent="0.25">
      <c r="G42013"/>
      <c r="I42013"/>
      <c r="L42013"/>
    </row>
    <row r="42014" spans="7:12" x14ac:dyDescent="0.25">
      <c r="G42014"/>
      <c r="I42014"/>
      <c r="L42014"/>
    </row>
    <row r="42015" spans="7:12" x14ac:dyDescent="0.25">
      <c r="G42015"/>
      <c r="I42015"/>
      <c r="L42015"/>
    </row>
    <row r="42016" spans="7:12" x14ac:dyDescent="0.25">
      <c r="G42016"/>
      <c r="I42016"/>
      <c r="L42016"/>
    </row>
    <row r="42017" spans="7:12" x14ac:dyDescent="0.25">
      <c r="G42017"/>
      <c r="I42017"/>
      <c r="L42017"/>
    </row>
    <row r="42018" spans="7:12" x14ac:dyDescent="0.25">
      <c r="G42018"/>
      <c r="I42018"/>
      <c r="L42018"/>
    </row>
    <row r="42019" spans="7:12" x14ac:dyDescent="0.25">
      <c r="G42019"/>
      <c r="I42019"/>
      <c r="L42019"/>
    </row>
    <row r="42020" spans="7:12" x14ac:dyDescent="0.25">
      <c r="G42020"/>
      <c r="I42020"/>
      <c r="L42020"/>
    </row>
    <row r="42021" spans="7:12" x14ac:dyDescent="0.25">
      <c r="G42021"/>
      <c r="I42021"/>
      <c r="L42021"/>
    </row>
    <row r="42022" spans="7:12" x14ac:dyDescent="0.25">
      <c r="G42022"/>
      <c r="I42022"/>
      <c r="L42022"/>
    </row>
    <row r="42023" spans="7:12" x14ac:dyDescent="0.25">
      <c r="G42023"/>
      <c r="I42023"/>
      <c r="L42023"/>
    </row>
    <row r="42024" spans="7:12" x14ac:dyDescent="0.25">
      <c r="G42024"/>
      <c r="I42024"/>
      <c r="L42024"/>
    </row>
    <row r="42025" spans="7:12" x14ac:dyDescent="0.25">
      <c r="G42025"/>
      <c r="I42025"/>
      <c r="L42025"/>
    </row>
    <row r="42026" spans="7:12" x14ac:dyDescent="0.25">
      <c r="G42026"/>
      <c r="I42026"/>
      <c r="L42026"/>
    </row>
    <row r="42027" spans="7:12" x14ac:dyDescent="0.25">
      <c r="G42027"/>
      <c r="I42027"/>
      <c r="L42027"/>
    </row>
    <row r="42028" spans="7:12" x14ac:dyDescent="0.25">
      <c r="G42028"/>
      <c r="I42028"/>
      <c r="L42028"/>
    </row>
    <row r="42029" spans="7:12" x14ac:dyDescent="0.25">
      <c r="G42029"/>
      <c r="I42029"/>
      <c r="L42029"/>
    </row>
    <row r="42030" spans="7:12" x14ac:dyDescent="0.25">
      <c r="G42030"/>
      <c r="I42030"/>
      <c r="L42030"/>
    </row>
    <row r="42031" spans="7:12" x14ac:dyDescent="0.25">
      <c r="G42031"/>
      <c r="I42031"/>
      <c r="L42031"/>
    </row>
    <row r="42032" spans="7:12" x14ac:dyDescent="0.25">
      <c r="G42032"/>
      <c r="I42032"/>
      <c r="L42032"/>
    </row>
    <row r="42033" spans="7:12" x14ac:dyDescent="0.25">
      <c r="G42033"/>
      <c r="I42033"/>
      <c r="L42033"/>
    </row>
    <row r="42034" spans="7:12" x14ac:dyDescent="0.25">
      <c r="G42034"/>
      <c r="I42034"/>
      <c r="L42034"/>
    </row>
    <row r="42035" spans="7:12" x14ac:dyDescent="0.25">
      <c r="G42035"/>
      <c r="I42035"/>
      <c r="L42035"/>
    </row>
    <row r="42036" spans="7:12" x14ac:dyDescent="0.25">
      <c r="G42036"/>
      <c r="I42036"/>
      <c r="L42036"/>
    </row>
    <row r="42037" spans="7:12" x14ac:dyDescent="0.25">
      <c r="G42037"/>
      <c r="I42037"/>
      <c r="L42037"/>
    </row>
    <row r="42038" spans="7:12" x14ac:dyDescent="0.25">
      <c r="G42038"/>
      <c r="I42038"/>
      <c r="L42038"/>
    </row>
    <row r="42039" spans="7:12" x14ac:dyDescent="0.25">
      <c r="G42039"/>
      <c r="I42039"/>
      <c r="L42039"/>
    </row>
    <row r="42040" spans="7:12" x14ac:dyDescent="0.25">
      <c r="G42040"/>
      <c r="I42040"/>
      <c r="L42040"/>
    </row>
    <row r="42041" spans="7:12" x14ac:dyDescent="0.25">
      <c r="G42041"/>
      <c r="I42041"/>
      <c r="L42041"/>
    </row>
    <row r="42042" spans="7:12" x14ac:dyDescent="0.25">
      <c r="G42042"/>
      <c r="I42042"/>
      <c r="L42042"/>
    </row>
    <row r="42043" spans="7:12" x14ac:dyDescent="0.25">
      <c r="G42043"/>
      <c r="I42043"/>
      <c r="L42043"/>
    </row>
    <row r="42044" spans="7:12" x14ac:dyDescent="0.25">
      <c r="G42044"/>
      <c r="I42044"/>
      <c r="L42044"/>
    </row>
    <row r="42045" spans="7:12" x14ac:dyDescent="0.25">
      <c r="G42045"/>
      <c r="I42045"/>
      <c r="L42045"/>
    </row>
    <row r="42046" spans="7:12" x14ac:dyDescent="0.25">
      <c r="G42046"/>
      <c r="I42046"/>
      <c r="L42046"/>
    </row>
    <row r="42047" spans="7:12" x14ac:dyDescent="0.25">
      <c r="G42047"/>
      <c r="I42047"/>
      <c r="L42047"/>
    </row>
    <row r="42048" spans="7:12" x14ac:dyDescent="0.25">
      <c r="G42048"/>
      <c r="I42048"/>
      <c r="L42048"/>
    </row>
    <row r="42049" spans="7:12" x14ac:dyDescent="0.25">
      <c r="G42049"/>
      <c r="I42049"/>
      <c r="L42049"/>
    </row>
    <row r="42050" spans="7:12" x14ac:dyDescent="0.25">
      <c r="G42050"/>
      <c r="I42050"/>
      <c r="L42050"/>
    </row>
    <row r="42051" spans="7:12" x14ac:dyDescent="0.25">
      <c r="G42051"/>
      <c r="I42051"/>
      <c r="L42051"/>
    </row>
    <row r="42052" spans="7:12" x14ac:dyDescent="0.25">
      <c r="G42052"/>
      <c r="I42052"/>
      <c r="L42052"/>
    </row>
    <row r="42053" spans="7:12" x14ac:dyDescent="0.25">
      <c r="G42053"/>
      <c r="I42053"/>
      <c r="L42053"/>
    </row>
    <row r="42054" spans="7:12" x14ac:dyDescent="0.25">
      <c r="G42054"/>
      <c r="I42054"/>
      <c r="L42054"/>
    </row>
    <row r="42055" spans="7:12" x14ac:dyDescent="0.25">
      <c r="G42055"/>
      <c r="I42055"/>
      <c r="L42055"/>
    </row>
    <row r="42056" spans="7:12" x14ac:dyDescent="0.25">
      <c r="G42056"/>
      <c r="I42056"/>
      <c r="L42056"/>
    </row>
    <row r="42057" spans="7:12" x14ac:dyDescent="0.25">
      <c r="G42057"/>
      <c r="I42057"/>
      <c r="L42057"/>
    </row>
    <row r="42058" spans="7:12" x14ac:dyDescent="0.25">
      <c r="G42058"/>
      <c r="I42058"/>
      <c r="L42058"/>
    </row>
    <row r="42059" spans="7:12" x14ac:dyDescent="0.25">
      <c r="G42059"/>
      <c r="I42059"/>
      <c r="L42059"/>
    </row>
    <row r="42060" spans="7:12" x14ac:dyDescent="0.25">
      <c r="G42060"/>
      <c r="I42060"/>
      <c r="L42060"/>
    </row>
    <row r="42061" spans="7:12" x14ac:dyDescent="0.25">
      <c r="G42061"/>
      <c r="I42061"/>
      <c r="L42061"/>
    </row>
    <row r="42062" spans="7:12" x14ac:dyDescent="0.25">
      <c r="G42062"/>
      <c r="I42062"/>
      <c r="L42062"/>
    </row>
    <row r="42063" spans="7:12" x14ac:dyDescent="0.25">
      <c r="G42063"/>
      <c r="I42063"/>
      <c r="L42063"/>
    </row>
    <row r="42064" spans="7:12" x14ac:dyDescent="0.25">
      <c r="G42064"/>
      <c r="I42064"/>
      <c r="L42064"/>
    </row>
    <row r="42065" spans="7:12" x14ac:dyDescent="0.25">
      <c r="G42065"/>
      <c r="I42065"/>
      <c r="L42065"/>
    </row>
    <row r="42066" spans="7:12" x14ac:dyDescent="0.25">
      <c r="G42066"/>
      <c r="I42066"/>
      <c r="L42066"/>
    </row>
    <row r="42067" spans="7:12" x14ac:dyDescent="0.25">
      <c r="G42067"/>
      <c r="I42067"/>
      <c r="L42067"/>
    </row>
    <row r="42068" spans="7:12" x14ac:dyDescent="0.25">
      <c r="G42068"/>
      <c r="I42068"/>
      <c r="L42068"/>
    </row>
    <row r="42069" spans="7:12" x14ac:dyDescent="0.25">
      <c r="G42069"/>
      <c r="I42069"/>
      <c r="L42069"/>
    </row>
    <row r="42070" spans="7:12" x14ac:dyDescent="0.25">
      <c r="G42070"/>
      <c r="I42070"/>
      <c r="L42070"/>
    </row>
    <row r="42071" spans="7:12" x14ac:dyDescent="0.25">
      <c r="G42071"/>
      <c r="I42071"/>
      <c r="L42071"/>
    </row>
    <row r="42072" spans="7:12" x14ac:dyDescent="0.25">
      <c r="G42072"/>
      <c r="I42072"/>
      <c r="L42072"/>
    </row>
    <row r="42073" spans="7:12" x14ac:dyDescent="0.25">
      <c r="G42073"/>
      <c r="I42073"/>
      <c r="L42073"/>
    </row>
    <row r="42074" spans="7:12" x14ac:dyDescent="0.25">
      <c r="G42074"/>
      <c r="I42074"/>
      <c r="L42074"/>
    </row>
    <row r="42075" spans="7:12" x14ac:dyDescent="0.25">
      <c r="G42075"/>
      <c r="I42075"/>
      <c r="L42075"/>
    </row>
    <row r="42076" spans="7:12" x14ac:dyDescent="0.25">
      <c r="G42076"/>
      <c r="I42076"/>
      <c r="L42076"/>
    </row>
    <row r="42077" spans="7:12" x14ac:dyDescent="0.25">
      <c r="G42077"/>
      <c r="I42077"/>
      <c r="L42077"/>
    </row>
    <row r="42078" spans="7:12" x14ac:dyDescent="0.25">
      <c r="G42078"/>
      <c r="I42078"/>
      <c r="L42078"/>
    </row>
    <row r="42079" spans="7:12" x14ac:dyDescent="0.25">
      <c r="G42079"/>
      <c r="I42079"/>
      <c r="L42079"/>
    </row>
    <row r="42080" spans="7:12" x14ac:dyDescent="0.25">
      <c r="G42080"/>
      <c r="I42080"/>
      <c r="L42080"/>
    </row>
    <row r="42081" spans="7:12" x14ac:dyDescent="0.25">
      <c r="G42081"/>
      <c r="I42081"/>
      <c r="L42081"/>
    </row>
    <row r="42082" spans="7:12" x14ac:dyDescent="0.25">
      <c r="G42082"/>
      <c r="I42082"/>
      <c r="L42082"/>
    </row>
    <row r="42083" spans="7:12" x14ac:dyDescent="0.25">
      <c r="G42083"/>
      <c r="I42083"/>
      <c r="L42083"/>
    </row>
    <row r="42084" spans="7:12" x14ac:dyDescent="0.25">
      <c r="G42084"/>
      <c r="I42084"/>
      <c r="L42084"/>
    </row>
    <row r="42085" spans="7:12" x14ac:dyDescent="0.25">
      <c r="G42085"/>
      <c r="I42085"/>
      <c r="L42085"/>
    </row>
    <row r="42086" spans="7:12" x14ac:dyDescent="0.25">
      <c r="G42086"/>
      <c r="I42086"/>
      <c r="L42086"/>
    </row>
    <row r="42087" spans="7:12" x14ac:dyDescent="0.25">
      <c r="G42087"/>
      <c r="I42087"/>
      <c r="L42087"/>
    </row>
    <row r="42088" spans="7:12" x14ac:dyDescent="0.25">
      <c r="G42088"/>
      <c r="I42088"/>
      <c r="L42088"/>
    </row>
    <row r="42089" spans="7:12" x14ac:dyDescent="0.25">
      <c r="G42089"/>
      <c r="I42089"/>
      <c r="L42089"/>
    </row>
    <row r="42090" spans="7:12" x14ac:dyDescent="0.25">
      <c r="G42090"/>
      <c r="I42090"/>
      <c r="L42090"/>
    </row>
    <row r="42091" spans="7:12" x14ac:dyDescent="0.25">
      <c r="G42091"/>
      <c r="I42091"/>
      <c r="L42091"/>
    </row>
    <row r="42092" spans="7:12" x14ac:dyDescent="0.25">
      <c r="G42092"/>
      <c r="I42092"/>
      <c r="L42092"/>
    </row>
    <row r="42093" spans="7:12" x14ac:dyDescent="0.25">
      <c r="G42093"/>
      <c r="I42093"/>
      <c r="L42093"/>
    </row>
    <row r="42094" spans="7:12" x14ac:dyDescent="0.25">
      <c r="G42094"/>
      <c r="I42094"/>
      <c r="L42094"/>
    </row>
    <row r="42095" spans="7:12" x14ac:dyDescent="0.25">
      <c r="G42095"/>
      <c r="I42095"/>
      <c r="L42095"/>
    </row>
    <row r="42096" spans="7:12" x14ac:dyDescent="0.25">
      <c r="G42096"/>
      <c r="I42096"/>
      <c r="L42096"/>
    </row>
    <row r="42097" spans="7:12" x14ac:dyDescent="0.25">
      <c r="G42097"/>
      <c r="I42097"/>
      <c r="L42097"/>
    </row>
    <row r="42098" spans="7:12" x14ac:dyDescent="0.25">
      <c r="G42098"/>
      <c r="I42098"/>
      <c r="L42098"/>
    </row>
    <row r="42099" spans="7:12" x14ac:dyDescent="0.25">
      <c r="G42099"/>
      <c r="I42099"/>
      <c r="L42099"/>
    </row>
    <row r="42100" spans="7:12" x14ac:dyDescent="0.25">
      <c r="G42100"/>
      <c r="I42100"/>
      <c r="L42100"/>
    </row>
    <row r="42101" spans="7:12" x14ac:dyDescent="0.25">
      <c r="G42101"/>
      <c r="I42101"/>
      <c r="L42101"/>
    </row>
    <row r="42102" spans="7:12" x14ac:dyDescent="0.25">
      <c r="G42102"/>
      <c r="I42102"/>
      <c r="L42102"/>
    </row>
    <row r="42103" spans="7:12" x14ac:dyDescent="0.25">
      <c r="G42103"/>
      <c r="I42103"/>
      <c r="L42103"/>
    </row>
    <row r="42104" spans="7:12" x14ac:dyDescent="0.25">
      <c r="G42104"/>
      <c r="I42104"/>
      <c r="L42104"/>
    </row>
    <row r="42105" spans="7:12" x14ac:dyDescent="0.25">
      <c r="G42105"/>
      <c r="I42105"/>
      <c r="L42105"/>
    </row>
    <row r="42106" spans="7:12" x14ac:dyDescent="0.25">
      <c r="G42106"/>
      <c r="I42106"/>
      <c r="L42106"/>
    </row>
    <row r="42107" spans="7:12" x14ac:dyDescent="0.25">
      <c r="G42107"/>
      <c r="I42107"/>
      <c r="L42107"/>
    </row>
    <row r="42108" spans="7:12" x14ac:dyDescent="0.25">
      <c r="G42108"/>
      <c r="I42108"/>
      <c r="L42108"/>
    </row>
    <row r="42109" spans="7:12" x14ac:dyDescent="0.25">
      <c r="G42109"/>
      <c r="I42109"/>
      <c r="L42109"/>
    </row>
    <row r="42110" spans="7:12" x14ac:dyDescent="0.25">
      <c r="G42110"/>
      <c r="I42110"/>
      <c r="L42110"/>
    </row>
    <row r="42111" spans="7:12" x14ac:dyDescent="0.25">
      <c r="G42111"/>
      <c r="I42111"/>
      <c r="L42111"/>
    </row>
    <row r="42112" spans="7:12" x14ac:dyDescent="0.25">
      <c r="G42112"/>
      <c r="I42112"/>
      <c r="L42112"/>
    </row>
    <row r="42113" spans="7:12" x14ac:dyDescent="0.25">
      <c r="G42113"/>
      <c r="I42113"/>
      <c r="L42113"/>
    </row>
    <row r="42114" spans="7:12" x14ac:dyDescent="0.25">
      <c r="G42114"/>
      <c r="I42114"/>
      <c r="L42114"/>
    </row>
    <row r="42115" spans="7:12" x14ac:dyDescent="0.25">
      <c r="G42115"/>
      <c r="I42115"/>
      <c r="L42115"/>
    </row>
    <row r="42116" spans="7:12" x14ac:dyDescent="0.25">
      <c r="G42116"/>
      <c r="I42116"/>
      <c r="L42116"/>
    </row>
    <row r="42117" spans="7:12" x14ac:dyDescent="0.25">
      <c r="G42117"/>
      <c r="I42117"/>
      <c r="L42117"/>
    </row>
    <row r="42118" spans="7:12" x14ac:dyDescent="0.25">
      <c r="G42118"/>
      <c r="I42118"/>
      <c r="L42118"/>
    </row>
    <row r="42119" spans="7:12" x14ac:dyDescent="0.25">
      <c r="G42119"/>
      <c r="I42119"/>
      <c r="L42119"/>
    </row>
    <row r="42120" spans="7:12" x14ac:dyDescent="0.25">
      <c r="G42120"/>
      <c r="I42120"/>
      <c r="L42120"/>
    </row>
    <row r="42121" spans="7:12" x14ac:dyDescent="0.25">
      <c r="G42121"/>
      <c r="I42121"/>
      <c r="L42121"/>
    </row>
    <row r="42122" spans="7:12" x14ac:dyDescent="0.25">
      <c r="G42122"/>
      <c r="I42122"/>
      <c r="L42122"/>
    </row>
    <row r="42123" spans="7:12" x14ac:dyDescent="0.25">
      <c r="G42123"/>
      <c r="I42123"/>
      <c r="L42123"/>
    </row>
    <row r="42124" spans="7:12" x14ac:dyDescent="0.25">
      <c r="G42124"/>
      <c r="I42124"/>
      <c r="L42124"/>
    </row>
    <row r="42125" spans="7:12" x14ac:dyDescent="0.25">
      <c r="G42125"/>
      <c r="I42125"/>
      <c r="L42125"/>
    </row>
    <row r="42126" spans="7:12" x14ac:dyDescent="0.25">
      <c r="G42126"/>
      <c r="I42126"/>
      <c r="L42126"/>
    </row>
    <row r="42127" spans="7:12" x14ac:dyDescent="0.25">
      <c r="G42127"/>
      <c r="I42127"/>
      <c r="L42127"/>
    </row>
    <row r="42128" spans="7:12" x14ac:dyDescent="0.25">
      <c r="G42128"/>
      <c r="I42128"/>
      <c r="L42128"/>
    </row>
    <row r="42129" spans="7:12" x14ac:dyDescent="0.25">
      <c r="G42129"/>
      <c r="I42129"/>
      <c r="L42129"/>
    </row>
    <row r="42130" spans="7:12" x14ac:dyDescent="0.25">
      <c r="G42130"/>
      <c r="I42130"/>
      <c r="L42130"/>
    </row>
    <row r="42131" spans="7:12" x14ac:dyDescent="0.25">
      <c r="G42131"/>
      <c r="I42131"/>
      <c r="L42131"/>
    </row>
    <row r="42132" spans="7:12" x14ac:dyDescent="0.25">
      <c r="G42132"/>
      <c r="I42132"/>
      <c r="L42132"/>
    </row>
    <row r="42133" spans="7:12" x14ac:dyDescent="0.25">
      <c r="G42133"/>
      <c r="I42133"/>
      <c r="L42133"/>
    </row>
    <row r="42134" spans="7:12" x14ac:dyDescent="0.25">
      <c r="G42134"/>
      <c r="I42134"/>
      <c r="L42134"/>
    </row>
    <row r="42135" spans="7:12" x14ac:dyDescent="0.25">
      <c r="G42135"/>
      <c r="I42135"/>
      <c r="L42135"/>
    </row>
    <row r="42136" spans="7:12" x14ac:dyDescent="0.25">
      <c r="G42136"/>
      <c r="I42136"/>
      <c r="L42136"/>
    </row>
    <row r="42137" spans="7:12" x14ac:dyDescent="0.25">
      <c r="G42137"/>
      <c r="I42137"/>
      <c r="L42137"/>
    </row>
    <row r="42138" spans="7:12" x14ac:dyDescent="0.25">
      <c r="G42138"/>
      <c r="I42138"/>
      <c r="L42138"/>
    </row>
    <row r="42139" spans="7:12" x14ac:dyDescent="0.25">
      <c r="G42139"/>
      <c r="I42139"/>
      <c r="L42139"/>
    </row>
    <row r="42140" spans="7:12" x14ac:dyDescent="0.25">
      <c r="G42140"/>
      <c r="I42140"/>
      <c r="L42140"/>
    </row>
    <row r="42141" spans="7:12" x14ac:dyDescent="0.25">
      <c r="G42141"/>
      <c r="I42141"/>
      <c r="L42141"/>
    </row>
    <row r="42142" spans="7:12" x14ac:dyDescent="0.25">
      <c r="G42142"/>
      <c r="I42142"/>
      <c r="L42142"/>
    </row>
    <row r="42143" spans="7:12" x14ac:dyDescent="0.25">
      <c r="G42143"/>
      <c r="I42143"/>
      <c r="L42143"/>
    </row>
    <row r="42144" spans="7:12" x14ac:dyDescent="0.25">
      <c r="G42144"/>
      <c r="I42144"/>
      <c r="L42144"/>
    </row>
    <row r="42145" spans="7:12" x14ac:dyDescent="0.25">
      <c r="G42145"/>
      <c r="I42145"/>
      <c r="L42145"/>
    </row>
    <row r="42146" spans="7:12" x14ac:dyDescent="0.25">
      <c r="G42146"/>
      <c r="I42146"/>
      <c r="L42146"/>
    </row>
    <row r="42147" spans="7:12" x14ac:dyDescent="0.25">
      <c r="G42147"/>
      <c r="I42147"/>
      <c r="L42147"/>
    </row>
    <row r="42148" spans="7:12" x14ac:dyDescent="0.25">
      <c r="G42148"/>
      <c r="I42148"/>
      <c r="L42148"/>
    </row>
    <row r="42149" spans="7:12" x14ac:dyDescent="0.25">
      <c r="G42149"/>
      <c r="I42149"/>
      <c r="L42149"/>
    </row>
    <row r="42150" spans="7:12" x14ac:dyDescent="0.25">
      <c r="G42150"/>
      <c r="I42150"/>
      <c r="L42150"/>
    </row>
    <row r="42151" spans="7:12" x14ac:dyDescent="0.25">
      <c r="G42151"/>
      <c r="I42151"/>
      <c r="L42151"/>
    </row>
    <row r="42152" spans="7:12" x14ac:dyDescent="0.25">
      <c r="G42152"/>
      <c r="I42152"/>
      <c r="L42152"/>
    </row>
    <row r="42153" spans="7:12" x14ac:dyDescent="0.25">
      <c r="G42153"/>
      <c r="I42153"/>
      <c r="L42153"/>
    </row>
    <row r="42154" spans="7:12" x14ac:dyDescent="0.25">
      <c r="G42154"/>
      <c r="I42154"/>
      <c r="L42154"/>
    </row>
    <row r="42155" spans="7:12" x14ac:dyDescent="0.25">
      <c r="G42155"/>
      <c r="I42155"/>
      <c r="L42155"/>
    </row>
    <row r="42156" spans="7:12" x14ac:dyDescent="0.25">
      <c r="G42156"/>
      <c r="I42156"/>
      <c r="L42156"/>
    </row>
    <row r="42157" spans="7:12" x14ac:dyDescent="0.25">
      <c r="G42157"/>
      <c r="I42157"/>
      <c r="L42157"/>
    </row>
    <row r="42158" spans="7:12" x14ac:dyDescent="0.25">
      <c r="G42158"/>
      <c r="I42158"/>
      <c r="L42158"/>
    </row>
    <row r="42159" spans="7:12" x14ac:dyDescent="0.25">
      <c r="G42159"/>
      <c r="I42159"/>
      <c r="L42159"/>
    </row>
    <row r="42160" spans="7:12" x14ac:dyDescent="0.25">
      <c r="G42160"/>
      <c r="I42160"/>
      <c r="L42160"/>
    </row>
    <row r="42161" spans="7:12" x14ac:dyDescent="0.25">
      <c r="G42161"/>
      <c r="I42161"/>
      <c r="L42161"/>
    </row>
    <row r="42162" spans="7:12" x14ac:dyDescent="0.25">
      <c r="G42162"/>
      <c r="I42162"/>
      <c r="L42162"/>
    </row>
    <row r="42163" spans="7:12" x14ac:dyDescent="0.25">
      <c r="G42163"/>
      <c r="I42163"/>
      <c r="L42163"/>
    </row>
    <row r="42164" spans="7:12" x14ac:dyDescent="0.25">
      <c r="G42164"/>
      <c r="I42164"/>
      <c r="L42164"/>
    </row>
    <row r="42165" spans="7:12" x14ac:dyDescent="0.25">
      <c r="G42165"/>
      <c r="I42165"/>
      <c r="L42165"/>
    </row>
    <row r="42166" spans="7:12" x14ac:dyDescent="0.25">
      <c r="G42166"/>
      <c r="I42166"/>
      <c r="L42166"/>
    </row>
    <row r="42167" spans="7:12" x14ac:dyDescent="0.25">
      <c r="G42167"/>
      <c r="I42167"/>
      <c r="L42167"/>
    </row>
    <row r="42168" spans="7:12" x14ac:dyDescent="0.25">
      <c r="G42168"/>
      <c r="I42168"/>
      <c r="L42168"/>
    </row>
    <row r="42169" spans="7:12" x14ac:dyDescent="0.25">
      <c r="G42169"/>
      <c r="I42169"/>
      <c r="L42169"/>
    </row>
    <row r="42170" spans="7:12" x14ac:dyDescent="0.25">
      <c r="G42170"/>
      <c r="I42170"/>
      <c r="L42170"/>
    </row>
    <row r="42171" spans="7:12" x14ac:dyDescent="0.25">
      <c r="G42171"/>
      <c r="I42171"/>
      <c r="L42171"/>
    </row>
    <row r="42172" spans="7:12" x14ac:dyDescent="0.25">
      <c r="G42172"/>
      <c r="I42172"/>
      <c r="L42172"/>
    </row>
    <row r="42173" spans="7:12" x14ac:dyDescent="0.25">
      <c r="G42173"/>
      <c r="I42173"/>
      <c r="L42173"/>
    </row>
    <row r="42174" spans="7:12" x14ac:dyDescent="0.25">
      <c r="G42174"/>
      <c r="I42174"/>
      <c r="L42174"/>
    </row>
    <row r="42175" spans="7:12" x14ac:dyDescent="0.25">
      <c r="G42175"/>
      <c r="I42175"/>
      <c r="L42175"/>
    </row>
    <row r="42176" spans="7:12" x14ac:dyDescent="0.25">
      <c r="G42176"/>
      <c r="I42176"/>
      <c r="L42176"/>
    </row>
    <row r="42177" spans="7:12" x14ac:dyDescent="0.25">
      <c r="G42177"/>
      <c r="I42177"/>
      <c r="L42177"/>
    </row>
    <row r="42178" spans="7:12" x14ac:dyDescent="0.25">
      <c r="G42178"/>
      <c r="I42178"/>
      <c r="L42178"/>
    </row>
    <row r="42179" spans="7:12" x14ac:dyDescent="0.25">
      <c r="G42179"/>
      <c r="I42179"/>
      <c r="L42179"/>
    </row>
    <row r="42180" spans="7:12" x14ac:dyDescent="0.25">
      <c r="G42180"/>
      <c r="I42180"/>
      <c r="L42180"/>
    </row>
    <row r="42181" spans="7:12" x14ac:dyDescent="0.25">
      <c r="G42181"/>
      <c r="I42181"/>
      <c r="L42181"/>
    </row>
    <row r="42182" spans="7:12" x14ac:dyDescent="0.25">
      <c r="G42182"/>
      <c r="I42182"/>
      <c r="L42182"/>
    </row>
    <row r="42183" spans="7:12" x14ac:dyDescent="0.25">
      <c r="G42183"/>
      <c r="I42183"/>
      <c r="L42183"/>
    </row>
    <row r="42184" spans="7:12" x14ac:dyDescent="0.25">
      <c r="G42184"/>
      <c r="I42184"/>
      <c r="L42184"/>
    </row>
    <row r="42185" spans="7:12" x14ac:dyDescent="0.25">
      <c r="G42185"/>
      <c r="I42185"/>
      <c r="L42185"/>
    </row>
    <row r="42186" spans="7:12" x14ac:dyDescent="0.25">
      <c r="G42186"/>
      <c r="I42186"/>
      <c r="L42186"/>
    </row>
    <row r="42187" spans="7:12" x14ac:dyDescent="0.25">
      <c r="G42187"/>
      <c r="I42187"/>
      <c r="L42187"/>
    </row>
    <row r="42188" spans="7:12" x14ac:dyDescent="0.25">
      <c r="G42188"/>
      <c r="I42188"/>
      <c r="L42188"/>
    </row>
    <row r="42189" spans="7:12" x14ac:dyDescent="0.25">
      <c r="G42189"/>
      <c r="I42189"/>
      <c r="L42189"/>
    </row>
    <row r="42190" spans="7:12" x14ac:dyDescent="0.25">
      <c r="G42190"/>
      <c r="I42190"/>
      <c r="L42190"/>
    </row>
    <row r="42191" spans="7:12" x14ac:dyDescent="0.25">
      <c r="G42191"/>
      <c r="I42191"/>
      <c r="L42191"/>
    </row>
    <row r="42192" spans="7:12" x14ac:dyDescent="0.25">
      <c r="G42192"/>
      <c r="I42192"/>
      <c r="L42192"/>
    </row>
    <row r="42193" spans="7:12" x14ac:dyDescent="0.25">
      <c r="G42193"/>
      <c r="I42193"/>
      <c r="L42193"/>
    </row>
    <row r="42194" spans="7:12" x14ac:dyDescent="0.25">
      <c r="G42194"/>
      <c r="I42194"/>
      <c r="L42194"/>
    </row>
    <row r="42195" spans="7:12" x14ac:dyDescent="0.25">
      <c r="G42195"/>
      <c r="I42195"/>
      <c r="L42195"/>
    </row>
    <row r="42196" spans="7:12" x14ac:dyDescent="0.25">
      <c r="G42196"/>
      <c r="I42196"/>
      <c r="L42196"/>
    </row>
    <row r="42197" spans="7:12" x14ac:dyDescent="0.25">
      <c r="G42197"/>
      <c r="I42197"/>
      <c r="L42197"/>
    </row>
    <row r="42198" spans="7:12" x14ac:dyDescent="0.25">
      <c r="G42198"/>
      <c r="I42198"/>
      <c r="L42198"/>
    </row>
    <row r="42199" spans="7:12" x14ac:dyDescent="0.25">
      <c r="G42199"/>
      <c r="I42199"/>
      <c r="L42199"/>
    </row>
    <row r="42200" spans="7:12" x14ac:dyDescent="0.25">
      <c r="G42200"/>
      <c r="I42200"/>
      <c r="L42200"/>
    </row>
    <row r="42201" spans="7:12" x14ac:dyDescent="0.25">
      <c r="G42201"/>
      <c r="I42201"/>
      <c r="L42201"/>
    </row>
    <row r="42202" spans="7:12" x14ac:dyDescent="0.25">
      <c r="G42202"/>
      <c r="I42202"/>
      <c r="L42202"/>
    </row>
    <row r="42203" spans="7:12" x14ac:dyDescent="0.25">
      <c r="G42203"/>
      <c r="I42203"/>
      <c r="L42203"/>
    </row>
    <row r="42204" spans="7:12" x14ac:dyDescent="0.25">
      <c r="G42204"/>
      <c r="I42204"/>
      <c r="L42204"/>
    </row>
    <row r="42205" spans="7:12" x14ac:dyDescent="0.25">
      <c r="G42205"/>
      <c r="I42205"/>
      <c r="L42205"/>
    </row>
    <row r="42206" spans="7:12" x14ac:dyDescent="0.25">
      <c r="G42206"/>
      <c r="I42206"/>
      <c r="L42206"/>
    </row>
    <row r="42207" spans="7:12" x14ac:dyDescent="0.25">
      <c r="G42207"/>
      <c r="I42207"/>
      <c r="L42207"/>
    </row>
    <row r="42208" spans="7:12" x14ac:dyDescent="0.25">
      <c r="G42208"/>
      <c r="I42208"/>
      <c r="L42208"/>
    </row>
    <row r="42209" spans="7:12" x14ac:dyDescent="0.25">
      <c r="G42209"/>
      <c r="I42209"/>
      <c r="L42209"/>
    </row>
    <row r="42210" spans="7:12" x14ac:dyDescent="0.25">
      <c r="G42210"/>
      <c r="I42210"/>
      <c r="L42210"/>
    </row>
    <row r="42211" spans="7:12" x14ac:dyDescent="0.25">
      <c r="G42211"/>
      <c r="I42211"/>
      <c r="L42211"/>
    </row>
    <row r="42212" spans="7:12" x14ac:dyDescent="0.25">
      <c r="G42212"/>
      <c r="I42212"/>
      <c r="L42212"/>
    </row>
    <row r="42213" spans="7:12" x14ac:dyDescent="0.25">
      <c r="G42213"/>
      <c r="I42213"/>
      <c r="L42213"/>
    </row>
    <row r="42214" spans="7:12" x14ac:dyDescent="0.25">
      <c r="G42214"/>
      <c r="I42214"/>
      <c r="L42214"/>
    </row>
    <row r="42215" spans="7:12" x14ac:dyDescent="0.25">
      <c r="G42215"/>
      <c r="I42215"/>
      <c r="L42215"/>
    </row>
    <row r="42216" spans="7:12" x14ac:dyDescent="0.25">
      <c r="G42216"/>
      <c r="I42216"/>
      <c r="L42216"/>
    </row>
    <row r="42217" spans="7:12" x14ac:dyDescent="0.25">
      <c r="G42217"/>
      <c r="I42217"/>
      <c r="L42217"/>
    </row>
    <row r="42218" spans="7:12" x14ac:dyDescent="0.25">
      <c r="G42218"/>
      <c r="I42218"/>
      <c r="L42218"/>
    </row>
    <row r="42219" spans="7:12" x14ac:dyDescent="0.25">
      <c r="G42219"/>
      <c r="I42219"/>
      <c r="L42219"/>
    </row>
    <row r="42220" spans="7:12" x14ac:dyDescent="0.25">
      <c r="G42220"/>
      <c r="I42220"/>
      <c r="L42220"/>
    </row>
    <row r="42221" spans="7:12" x14ac:dyDescent="0.25">
      <c r="G42221"/>
      <c r="I42221"/>
      <c r="L42221"/>
    </row>
    <row r="42222" spans="7:12" x14ac:dyDescent="0.25">
      <c r="G42222"/>
      <c r="I42222"/>
      <c r="L42222"/>
    </row>
    <row r="42223" spans="7:12" x14ac:dyDescent="0.25">
      <c r="G42223"/>
      <c r="I42223"/>
      <c r="L42223"/>
    </row>
    <row r="42224" spans="7:12" x14ac:dyDescent="0.25">
      <c r="G42224"/>
      <c r="I42224"/>
      <c r="L42224"/>
    </row>
    <row r="42225" spans="7:12" x14ac:dyDescent="0.25">
      <c r="G42225"/>
      <c r="I42225"/>
      <c r="L42225"/>
    </row>
    <row r="42226" spans="7:12" x14ac:dyDescent="0.25">
      <c r="G42226"/>
      <c r="I42226"/>
      <c r="L42226"/>
    </row>
    <row r="42227" spans="7:12" x14ac:dyDescent="0.25">
      <c r="G42227"/>
      <c r="I42227"/>
      <c r="L42227"/>
    </row>
    <row r="42228" spans="7:12" x14ac:dyDescent="0.25">
      <c r="G42228"/>
      <c r="I42228"/>
      <c r="L42228"/>
    </row>
    <row r="42229" spans="7:12" x14ac:dyDescent="0.25">
      <c r="G42229"/>
      <c r="I42229"/>
      <c r="L42229"/>
    </row>
    <row r="42230" spans="7:12" x14ac:dyDescent="0.25">
      <c r="G42230"/>
      <c r="I42230"/>
      <c r="L42230"/>
    </row>
    <row r="42231" spans="7:12" x14ac:dyDescent="0.25">
      <c r="G42231"/>
      <c r="I42231"/>
      <c r="L42231"/>
    </row>
    <row r="42232" spans="7:12" x14ac:dyDescent="0.25">
      <c r="G42232"/>
      <c r="I42232"/>
      <c r="L42232"/>
    </row>
    <row r="42233" spans="7:12" x14ac:dyDescent="0.25">
      <c r="G42233"/>
      <c r="I42233"/>
      <c r="L42233"/>
    </row>
    <row r="42234" spans="7:12" x14ac:dyDescent="0.25">
      <c r="G42234"/>
      <c r="I42234"/>
      <c r="L42234"/>
    </row>
    <row r="42235" spans="7:12" x14ac:dyDescent="0.25">
      <c r="G42235"/>
      <c r="I42235"/>
      <c r="L42235"/>
    </row>
    <row r="42236" spans="7:12" x14ac:dyDescent="0.25">
      <c r="G42236"/>
      <c r="I42236"/>
      <c r="L42236"/>
    </row>
    <row r="42237" spans="7:12" x14ac:dyDescent="0.25">
      <c r="G42237"/>
      <c r="I42237"/>
      <c r="L42237"/>
    </row>
    <row r="42238" spans="7:12" x14ac:dyDescent="0.25">
      <c r="G42238"/>
      <c r="I42238"/>
      <c r="L42238"/>
    </row>
    <row r="42239" spans="7:12" x14ac:dyDescent="0.25">
      <c r="G42239"/>
      <c r="I42239"/>
      <c r="L42239"/>
    </row>
    <row r="42240" spans="7:12" x14ac:dyDescent="0.25">
      <c r="G42240"/>
      <c r="I42240"/>
      <c r="L42240"/>
    </row>
    <row r="42241" spans="7:12" x14ac:dyDescent="0.25">
      <c r="G42241"/>
      <c r="I42241"/>
      <c r="L42241"/>
    </row>
    <row r="42242" spans="7:12" x14ac:dyDescent="0.25">
      <c r="G42242"/>
      <c r="I42242"/>
      <c r="L42242"/>
    </row>
    <row r="42243" spans="7:12" x14ac:dyDescent="0.25">
      <c r="G42243"/>
      <c r="I42243"/>
      <c r="L42243"/>
    </row>
    <row r="42244" spans="7:12" x14ac:dyDescent="0.25">
      <c r="G42244"/>
      <c r="I42244"/>
      <c r="L42244"/>
    </row>
    <row r="42245" spans="7:12" x14ac:dyDescent="0.25">
      <c r="G42245"/>
      <c r="I42245"/>
      <c r="L42245"/>
    </row>
    <row r="42246" spans="7:12" x14ac:dyDescent="0.25">
      <c r="G42246"/>
      <c r="I42246"/>
      <c r="L42246"/>
    </row>
    <row r="42247" spans="7:12" x14ac:dyDescent="0.25">
      <c r="G42247"/>
      <c r="I42247"/>
      <c r="L42247"/>
    </row>
    <row r="42248" spans="7:12" x14ac:dyDescent="0.25">
      <c r="G42248"/>
      <c r="I42248"/>
      <c r="L42248"/>
    </row>
    <row r="42249" spans="7:12" x14ac:dyDescent="0.25">
      <c r="G42249"/>
      <c r="I42249"/>
      <c r="L42249"/>
    </row>
    <row r="42250" spans="7:12" x14ac:dyDescent="0.25">
      <c r="G42250"/>
      <c r="I42250"/>
      <c r="L42250"/>
    </row>
    <row r="42251" spans="7:12" x14ac:dyDescent="0.25">
      <c r="G42251"/>
      <c r="I42251"/>
      <c r="L42251"/>
    </row>
    <row r="42252" spans="7:12" x14ac:dyDescent="0.25">
      <c r="G42252"/>
      <c r="I42252"/>
      <c r="L42252"/>
    </row>
    <row r="42253" spans="7:12" x14ac:dyDescent="0.25">
      <c r="G42253"/>
      <c r="I42253"/>
      <c r="L42253"/>
    </row>
    <row r="42254" spans="7:12" x14ac:dyDescent="0.25">
      <c r="G42254"/>
      <c r="I42254"/>
      <c r="L42254"/>
    </row>
    <row r="42255" spans="7:12" x14ac:dyDescent="0.25">
      <c r="G42255"/>
      <c r="I42255"/>
      <c r="L42255"/>
    </row>
    <row r="42256" spans="7:12" x14ac:dyDescent="0.25">
      <c r="G42256"/>
      <c r="I42256"/>
      <c r="L42256"/>
    </row>
    <row r="42257" spans="7:12" x14ac:dyDescent="0.25">
      <c r="G42257"/>
      <c r="I42257"/>
      <c r="L42257"/>
    </row>
    <row r="42258" spans="7:12" x14ac:dyDescent="0.25">
      <c r="G42258"/>
      <c r="I42258"/>
      <c r="L42258"/>
    </row>
    <row r="42259" spans="7:12" x14ac:dyDescent="0.25">
      <c r="G42259"/>
      <c r="I42259"/>
      <c r="L42259"/>
    </row>
    <row r="42260" spans="7:12" x14ac:dyDescent="0.25">
      <c r="G42260"/>
      <c r="I42260"/>
      <c r="L42260"/>
    </row>
    <row r="42261" spans="7:12" x14ac:dyDescent="0.25">
      <c r="G42261"/>
      <c r="I42261"/>
      <c r="L42261"/>
    </row>
    <row r="42262" spans="7:12" x14ac:dyDescent="0.25">
      <c r="G42262"/>
      <c r="I42262"/>
      <c r="L42262"/>
    </row>
    <row r="42263" spans="7:12" x14ac:dyDescent="0.25">
      <c r="G42263"/>
      <c r="I42263"/>
      <c r="L42263"/>
    </row>
    <row r="42264" spans="7:12" x14ac:dyDescent="0.25">
      <c r="G42264"/>
      <c r="I42264"/>
      <c r="L42264"/>
    </row>
    <row r="42265" spans="7:12" x14ac:dyDescent="0.25">
      <c r="G42265"/>
      <c r="I42265"/>
      <c r="L42265"/>
    </row>
    <row r="42266" spans="7:12" x14ac:dyDescent="0.25">
      <c r="G42266"/>
      <c r="I42266"/>
      <c r="L42266"/>
    </row>
    <row r="42267" spans="7:12" x14ac:dyDescent="0.25">
      <c r="G42267"/>
      <c r="I42267"/>
      <c r="L42267"/>
    </row>
    <row r="42268" spans="7:12" x14ac:dyDescent="0.25">
      <c r="G42268"/>
      <c r="I42268"/>
      <c r="L42268"/>
    </row>
    <row r="42269" spans="7:12" x14ac:dyDescent="0.25">
      <c r="G42269"/>
      <c r="I42269"/>
      <c r="L42269"/>
    </row>
    <row r="42270" spans="7:12" x14ac:dyDescent="0.25">
      <c r="G42270"/>
      <c r="I42270"/>
      <c r="L42270"/>
    </row>
    <row r="42271" spans="7:12" x14ac:dyDescent="0.25">
      <c r="G42271"/>
      <c r="I42271"/>
      <c r="L42271"/>
    </row>
    <row r="42272" spans="7:12" x14ac:dyDescent="0.25">
      <c r="G42272"/>
      <c r="I42272"/>
      <c r="L42272"/>
    </row>
    <row r="42273" spans="7:12" x14ac:dyDescent="0.25">
      <c r="G42273"/>
      <c r="I42273"/>
      <c r="L42273"/>
    </row>
    <row r="42274" spans="7:12" x14ac:dyDescent="0.25">
      <c r="G42274"/>
      <c r="I42274"/>
      <c r="L42274"/>
    </row>
    <row r="42275" spans="7:12" x14ac:dyDescent="0.25">
      <c r="G42275"/>
      <c r="I42275"/>
      <c r="L42275"/>
    </row>
    <row r="42276" spans="7:12" x14ac:dyDescent="0.25">
      <c r="G42276"/>
      <c r="I42276"/>
      <c r="L42276"/>
    </row>
    <row r="42277" spans="7:12" x14ac:dyDescent="0.25">
      <c r="G42277"/>
      <c r="I42277"/>
      <c r="L42277"/>
    </row>
    <row r="42278" spans="7:12" x14ac:dyDescent="0.25">
      <c r="G42278"/>
      <c r="I42278"/>
      <c r="L42278"/>
    </row>
    <row r="42279" spans="7:12" x14ac:dyDescent="0.25">
      <c r="G42279"/>
      <c r="I42279"/>
      <c r="L42279"/>
    </row>
    <row r="42280" spans="7:12" x14ac:dyDescent="0.25">
      <c r="G42280"/>
      <c r="I42280"/>
      <c r="L42280"/>
    </row>
    <row r="42281" spans="7:12" x14ac:dyDescent="0.25">
      <c r="G42281"/>
      <c r="I42281"/>
      <c r="L42281"/>
    </row>
    <row r="42282" spans="7:12" x14ac:dyDescent="0.25">
      <c r="G42282"/>
      <c r="I42282"/>
      <c r="L42282"/>
    </row>
    <row r="42283" spans="7:12" x14ac:dyDescent="0.25">
      <c r="G42283"/>
      <c r="I42283"/>
      <c r="L42283"/>
    </row>
    <row r="42284" spans="7:12" x14ac:dyDescent="0.25">
      <c r="G42284"/>
      <c r="I42284"/>
      <c r="L42284"/>
    </row>
    <row r="42285" spans="7:12" x14ac:dyDescent="0.25">
      <c r="G42285"/>
      <c r="I42285"/>
      <c r="L42285"/>
    </row>
    <row r="42286" spans="7:12" x14ac:dyDescent="0.25">
      <c r="G42286"/>
      <c r="I42286"/>
      <c r="L42286"/>
    </row>
    <row r="42287" spans="7:12" x14ac:dyDescent="0.25">
      <c r="G42287"/>
      <c r="I42287"/>
      <c r="L42287"/>
    </row>
    <row r="42288" spans="7:12" x14ac:dyDescent="0.25">
      <c r="G42288"/>
      <c r="I42288"/>
      <c r="L42288"/>
    </row>
    <row r="42289" spans="7:12" x14ac:dyDescent="0.25">
      <c r="G42289"/>
      <c r="I42289"/>
      <c r="L42289"/>
    </row>
    <row r="42290" spans="7:12" x14ac:dyDescent="0.25">
      <c r="G42290"/>
      <c r="I42290"/>
      <c r="L42290"/>
    </row>
    <row r="42291" spans="7:12" x14ac:dyDescent="0.25">
      <c r="G42291"/>
      <c r="I42291"/>
      <c r="L42291"/>
    </row>
    <row r="42292" spans="7:12" x14ac:dyDescent="0.25">
      <c r="G42292"/>
      <c r="I42292"/>
      <c r="L42292"/>
    </row>
    <row r="42293" spans="7:12" x14ac:dyDescent="0.25">
      <c r="G42293"/>
      <c r="I42293"/>
      <c r="L42293"/>
    </row>
    <row r="42294" spans="7:12" x14ac:dyDescent="0.25">
      <c r="G42294"/>
      <c r="I42294"/>
      <c r="L42294"/>
    </row>
    <row r="42295" spans="7:12" x14ac:dyDescent="0.25">
      <c r="G42295"/>
      <c r="I42295"/>
      <c r="L42295"/>
    </row>
    <row r="42296" spans="7:12" x14ac:dyDescent="0.25">
      <c r="G42296"/>
      <c r="I42296"/>
      <c r="L42296"/>
    </row>
    <row r="42297" spans="7:12" x14ac:dyDescent="0.25">
      <c r="G42297"/>
      <c r="I42297"/>
      <c r="L42297"/>
    </row>
    <row r="42298" spans="7:12" x14ac:dyDescent="0.25">
      <c r="G42298"/>
      <c r="I42298"/>
      <c r="L42298"/>
    </row>
    <row r="42299" spans="7:12" x14ac:dyDescent="0.25">
      <c r="G42299"/>
      <c r="I42299"/>
      <c r="L42299"/>
    </row>
    <row r="42300" spans="7:12" x14ac:dyDescent="0.25">
      <c r="G42300"/>
      <c r="I42300"/>
      <c r="L42300"/>
    </row>
    <row r="42301" spans="7:12" x14ac:dyDescent="0.25">
      <c r="G42301"/>
      <c r="I42301"/>
      <c r="L42301"/>
    </row>
    <row r="42302" spans="7:12" x14ac:dyDescent="0.25">
      <c r="G42302"/>
      <c r="I42302"/>
      <c r="L42302"/>
    </row>
    <row r="42303" spans="7:12" x14ac:dyDescent="0.25">
      <c r="G42303"/>
      <c r="I42303"/>
      <c r="L42303"/>
    </row>
    <row r="42304" spans="7:12" x14ac:dyDescent="0.25">
      <c r="G42304"/>
      <c r="I42304"/>
      <c r="L42304"/>
    </row>
    <row r="42305" spans="7:12" x14ac:dyDescent="0.25">
      <c r="G42305"/>
      <c r="I42305"/>
      <c r="L42305"/>
    </row>
    <row r="42306" spans="7:12" x14ac:dyDescent="0.25">
      <c r="G42306"/>
      <c r="I42306"/>
      <c r="L42306"/>
    </row>
    <row r="42307" spans="7:12" x14ac:dyDescent="0.25">
      <c r="G42307"/>
      <c r="I42307"/>
      <c r="L42307"/>
    </row>
    <row r="42308" spans="7:12" x14ac:dyDescent="0.25">
      <c r="G42308"/>
      <c r="I42308"/>
      <c r="L42308"/>
    </row>
    <row r="42309" spans="7:12" x14ac:dyDescent="0.25">
      <c r="G42309"/>
      <c r="I42309"/>
      <c r="L42309"/>
    </row>
    <row r="42310" spans="7:12" x14ac:dyDescent="0.25">
      <c r="G42310"/>
      <c r="I42310"/>
      <c r="L42310"/>
    </row>
    <row r="42311" spans="7:12" x14ac:dyDescent="0.25">
      <c r="G42311"/>
      <c r="I42311"/>
      <c r="L42311"/>
    </row>
    <row r="42312" spans="7:12" x14ac:dyDescent="0.25">
      <c r="G42312"/>
      <c r="I42312"/>
      <c r="L42312"/>
    </row>
    <row r="42313" spans="7:12" x14ac:dyDescent="0.25">
      <c r="G42313"/>
      <c r="I42313"/>
      <c r="L42313"/>
    </row>
    <row r="42314" spans="7:12" x14ac:dyDescent="0.25">
      <c r="G42314"/>
      <c r="I42314"/>
      <c r="L42314"/>
    </row>
    <row r="42315" spans="7:12" x14ac:dyDescent="0.25">
      <c r="G42315"/>
      <c r="I42315"/>
      <c r="L42315"/>
    </row>
    <row r="42316" spans="7:12" x14ac:dyDescent="0.25">
      <c r="G42316"/>
      <c r="I42316"/>
      <c r="L42316"/>
    </row>
    <row r="42317" spans="7:12" x14ac:dyDescent="0.25">
      <c r="G42317"/>
      <c r="I42317"/>
      <c r="L42317"/>
    </row>
    <row r="42318" spans="7:12" x14ac:dyDescent="0.25">
      <c r="G42318"/>
      <c r="I42318"/>
      <c r="L42318"/>
    </row>
    <row r="42319" spans="7:12" x14ac:dyDescent="0.25">
      <c r="G42319"/>
      <c r="I42319"/>
      <c r="L42319"/>
    </row>
    <row r="42320" spans="7:12" x14ac:dyDescent="0.25">
      <c r="G42320"/>
      <c r="I42320"/>
      <c r="L42320"/>
    </row>
    <row r="42321" spans="7:12" x14ac:dyDescent="0.25">
      <c r="G42321"/>
      <c r="I42321"/>
      <c r="L42321"/>
    </row>
    <row r="42322" spans="7:12" x14ac:dyDescent="0.25">
      <c r="G42322"/>
      <c r="I42322"/>
      <c r="L42322"/>
    </row>
    <row r="42323" spans="7:12" x14ac:dyDescent="0.25">
      <c r="G42323"/>
      <c r="I42323"/>
      <c r="L42323"/>
    </row>
    <row r="42324" spans="7:12" x14ac:dyDescent="0.25">
      <c r="G42324"/>
      <c r="I42324"/>
      <c r="L42324"/>
    </row>
    <row r="42325" spans="7:12" x14ac:dyDescent="0.25">
      <c r="G42325"/>
      <c r="I42325"/>
      <c r="L42325"/>
    </row>
    <row r="42326" spans="7:12" x14ac:dyDescent="0.25">
      <c r="G42326"/>
      <c r="I42326"/>
      <c r="L42326"/>
    </row>
    <row r="42327" spans="7:12" x14ac:dyDescent="0.25">
      <c r="G42327"/>
      <c r="I42327"/>
      <c r="L42327"/>
    </row>
    <row r="42328" spans="7:12" x14ac:dyDescent="0.25">
      <c r="G42328"/>
      <c r="I42328"/>
      <c r="L42328"/>
    </row>
    <row r="42329" spans="7:12" x14ac:dyDescent="0.25">
      <c r="G42329"/>
      <c r="I42329"/>
      <c r="L42329"/>
    </row>
    <row r="42330" spans="7:12" x14ac:dyDescent="0.25">
      <c r="G42330"/>
      <c r="I42330"/>
      <c r="L42330"/>
    </row>
    <row r="42331" spans="7:12" x14ac:dyDescent="0.25">
      <c r="G42331"/>
      <c r="I42331"/>
      <c r="L42331"/>
    </row>
    <row r="42332" spans="7:12" x14ac:dyDescent="0.25">
      <c r="G42332"/>
      <c r="I42332"/>
      <c r="L42332"/>
    </row>
    <row r="42333" spans="7:12" x14ac:dyDescent="0.25">
      <c r="G42333"/>
      <c r="I42333"/>
      <c r="L42333"/>
    </row>
    <row r="42334" spans="7:12" x14ac:dyDescent="0.25">
      <c r="G42334"/>
      <c r="I42334"/>
      <c r="L42334"/>
    </row>
    <row r="42335" spans="7:12" x14ac:dyDescent="0.25">
      <c r="G42335"/>
      <c r="I42335"/>
      <c r="L42335"/>
    </row>
    <row r="42336" spans="7:12" x14ac:dyDescent="0.25">
      <c r="G42336"/>
      <c r="I42336"/>
      <c r="L42336"/>
    </row>
    <row r="42337" spans="7:12" x14ac:dyDescent="0.25">
      <c r="G42337"/>
      <c r="I42337"/>
      <c r="L42337"/>
    </row>
    <row r="42338" spans="7:12" x14ac:dyDescent="0.25">
      <c r="G42338"/>
      <c r="I42338"/>
      <c r="L42338"/>
    </row>
    <row r="42339" spans="7:12" x14ac:dyDescent="0.25">
      <c r="G42339"/>
      <c r="I42339"/>
      <c r="L42339"/>
    </row>
    <row r="42340" spans="7:12" x14ac:dyDescent="0.25">
      <c r="G42340"/>
      <c r="I42340"/>
      <c r="L42340"/>
    </row>
    <row r="42341" spans="7:12" x14ac:dyDescent="0.25">
      <c r="G42341"/>
      <c r="I42341"/>
      <c r="L42341"/>
    </row>
    <row r="42342" spans="7:12" x14ac:dyDescent="0.25">
      <c r="G42342"/>
      <c r="I42342"/>
      <c r="L42342"/>
    </row>
    <row r="42343" spans="7:12" x14ac:dyDescent="0.25">
      <c r="G42343"/>
      <c r="I42343"/>
      <c r="L42343"/>
    </row>
    <row r="42344" spans="7:12" x14ac:dyDescent="0.25">
      <c r="G42344"/>
      <c r="I42344"/>
      <c r="L42344"/>
    </row>
    <row r="42345" spans="7:12" x14ac:dyDescent="0.25">
      <c r="G42345"/>
      <c r="I42345"/>
      <c r="L42345"/>
    </row>
    <row r="42346" spans="7:12" x14ac:dyDescent="0.25">
      <c r="G42346"/>
      <c r="I42346"/>
      <c r="L42346"/>
    </row>
    <row r="42347" spans="7:12" x14ac:dyDescent="0.25">
      <c r="G42347"/>
      <c r="I42347"/>
      <c r="L42347"/>
    </row>
    <row r="42348" spans="7:12" x14ac:dyDescent="0.25">
      <c r="G42348"/>
      <c r="I42348"/>
      <c r="L42348"/>
    </row>
    <row r="42349" spans="7:12" x14ac:dyDescent="0.25">
      <c r="G42349"/>
      <c r="I42349"/>
      <c r="L42349"/>
    </row>
    <row r="42350" spans="7:12" x14ac:dyDescent="0.25">
      <c r="G42350"/>
      <c r="I42350"/>
      <c r="L42350"/>
    </row>
    <row r="42351" spans="7:12" x14ac:dyDescent="0.25">
      <c r="G42351"/>
      <c r="I42351"/>
      <c r="L42351"/>
    </row>
    <row r="42352" spans="7:12" x14ac:dyDescent="0.25">
      <c r="G42352"/>
      <c r="I42352"/>
      <c r="L42352"/>
    </row>
    <row r="42353" spans="7:12" x14ac:dyDescent="0.25">
      <c r="G42353"/>
      <c r="I42353"/>
      <c r="L42353"/>
    </row>
    <row r="42354" spans="7:12" x14ac:dyDescent="0.25">
      <c r="G42354"/>
      <c r="I42354"/>
      <c r="L42354"/>
    </row>
    <row r="42355" spans="7:12" x14ac:dyDescent="0.25">
      <c r="G42355"/>
      <c r="I42355"/>
      <c r="L42355"/>
    </row>
    <row r="42356" spans="7:12" x14ac:dyDescent="0.25">
      <c r="G42356"/>
      <c r="I42356"/>
      <c r="L42356"/>
    </row>
    <row r="42357" spans="7:12" x14ac:dyDescent="0.25">
      <c r="G42357"/>
      <c r="I42357"/>
      <c r="L42357"/>
    </row>
    <row r="42358" spans="7:12" x14ac:dyDescent="0.25">
      <c r="G42358"/>
      <c r="I42358"/>
      <c r="L42358"/>
    </row>
    <row r="42359" spans="7:12" x14ac:dyDescent="0.25">
      <c r="G42359"/>
      <c r="I42359"/>
      <c r="L42359"/>
    </row>
    <row r="42360" spans="7:12" x14ac:dyDescent="0.25">
      <c r="G42360"/>
      <c r="I42360"/>
      <c r="L42360"/>
    </row>
    <row r="42361" spans="7:12" x14ac:dyDescent="0.25">
      <c r="G42361"/>
      <c r="I42361"/>
      <c r="L42361"/>
    </row>
    <row r="42362" spans="7:12" x14ac:dyDescent="0.25">
      <c r="G42362"/>
      <c r="I42362"/>
      <c r="L42362"/>
    </row>
    <row r="42363" spans="7:12" x14ac:dyDescent="0.25">
      <c r="G42363"/>
      <c r="I42363"/>
      <c r="L42363"/>
    </row>
    <row r="42364" spans="7:12" x14ac:dyDescent="0.25">
      <c r="G42364"/>
      <c r="I42364"/>
      <c r="L42364"/>
    </row>
    <row r="42365" spans="7:12" x14ac:dyDescent="0.25">
      <c r="G42365"/>
      <c r="I42365"/>
      <c r="L42365"/>
    </row>
    <row r="42366" spans="7:12" x14ac:dyDescent="0.25">
      <c r="G42366"/>
      <c r="I42366"/>
      <c r="L42366"/>
    </row>
    <row r="42367" spans="7:12" x14ac:dyDescent="0.25">
      <c r="G42367"/>
      <c r="I42367"/>
      <c r="L42367"/>
    </row>
    <row r="42368" spans="7:12" x14ac:dyDescent="0.25">
      <c r="G42368"/>
      <c r="I42368"/>
      <c r="L42368"/>
    </row>
    <row r="42369" spans="7:12" x14ac:dyDescent="0.25">
      <c r="G42369"/>
      <c r="I42369"/>
      <c r="L42369"/>
    </row>
    <row r="42370" spans="7:12" x14ac:dyDescent="0.25">
      <c r="G42370"/>
      <c r="I42370"/>
      <c r="L42370"/>
    </row>
    <row r="42371" spans="7:12" x14ac:dyDescent="0.25">
      <c r="G42371"/>
      <c r="I42371"/>
      <c r="L42371"/>
    </row>
    <row r="42372" spans="7:12" x14ac:dyDescent="0.25">
      <c r="G42372"/>
      <c r="I42372"/>
      <c r="L42372"/>
    </row>
    <row r="42373" spans="7:12" x14ac:dyDescent="0.25">
      <c r="G42373"/>
      <c r="I42373"/>
      <c r="L42373"/>
    </row>
    <row r="42374" spans="7:12" x14ac:dyDescent="0.25">
      <c r="G42374"/>
      <c r="I42374"/>
      <c r="L42374"/>
    </row>
    <row r="42375" spans="7:12" x14ac:dyDescent="0.25">
      <c r="G42375"/>
      <c r="I42375"/>
      <c r="L42375"/>
    </row>
    <row r="42376" spans="7:12" x14ac:dyDescent="0.25">
      <c r="G42376"/>
      <c r="I42376"/>
      <c r="L42376"/>
    </row>
    <row r="42377" spans="7:12" x14ac:dyDescent="0.25">
      <c r="G42377"/>
      <c r="I42377"/>
      <c r="L42377"/>
    </row>
    <row r="42378" spans="7:12" x14ac:dyDescent="0.25">
      <c r="G42378"/>
      <c r="I42378"/>
      <c r="L42378"/>
    </row>
    <row r="42379" spans="7:12" x14ac:dyDescent="0.25">
      <c r="G42379"/>
      <c r="I42379"/>
      <c r="L42379"/>
    </row>
    <row r="42380" spans="7:12" x14ac:dyDescent="0.25">
      <c r="G42380"/>
      <c r="I42380"/>
      <c r="L42380"/>
    </row>
    <row r="42381" spans="7:12" x14ac:dyDescent="0.25">
      <c r="G42381"/>
      <c r="I42381"/>
      <c r="L42381"/>
    </row>
    <row r="42382" spans="7:12" x14ac:dyDescent="0.25">
      <c r="G42382"/>
      <c r="I42382"/>
      <c r="L42382"/>
    </row>
    <row r="42383" spans="7:12" x14ac:dyDescent="0.25">
      <c r="G42383"/>
      <c r="I42383"/>
      <c r="L42383"/>
    </row>
    <row r="42384" spans="7:12" x14ac:dyDescent="0.25">
      <c r="G42384"/>
      <c r="I42384"/>
      <c r="L42384"/>
    </row>
    <row r="42385" spans="7:12" x14ac:dyDescent="0.25">
      <c r="G42385"/>
      <c r="I42385"/>
      <c r="L42385"/>
    </row>
    <row r="42386" spans="7:12" x14ac:dyDescent="0.25">
      <c r="G42386"/>
      <c r="I42386"/>
      <c r="L42386"/>
    </row>
    <row r="42387" spans="7:12" x14ac:dyDescent="0.25">
      <c r="G42387"/>
      <c r="I42387"/>
      <c r="L42387"/>
    </row>
    <row r="42388" spans="7:12" x14ac:dyDescent="0.25">
      <c r="G42388"/>
      <c r="I42388"/>
      <c r="L42388"/>
    </row>
    <row r="42389" spans="7:12" x14ac:dyDescent="0.25">
      <c r="G42389"/>
      <c r="I42389"/>
      <c r="L42389"/>
    </row>
    <row r="42390" spans="7:12" x14ac:dyDescent="0.25">
      <c r="G42390"/>
      <c r="I42390"/>
      <c r="L42390"/>
    </row>
    <row r="42391" spans="7:12" x14ac:dyDescent="0.25">
      <c r="G42391"/>
      <c r="I42391"/>
      <c r="L42391"/>
    </row>
    <row r="42392" spans="7:12" x14ac:dyDescent="0.25">
      <c r="G42392"/>
      <c r="I42392"/>
      <c r="L42392"/>
    </row>
    <row r="42393" spans="7:12" x14ac:dyDescent="0.25">
      <c r="G42393"/>
      <c r="I42393"/>
      <c r="L42393"/>
    </row>
    <row r="42394" spans="7:12" x14ac:dyDescent="0.25">
      <c r="G42394"/>
      <c r="I42394"/>
      <c r="L42394"/>
    </row>
    <row r="42395" spans="7:12" x14ac:dyDescent="0.25">
      <c r="G42395"/>
      <c r="I42395"/>
      <c r="L42395"/>
    </row>
    <row r="42396" spans="7:12" x14ac:dyDescent="0.25">
      <c r="G42396"/>
      <c r="I42396"/>
      <c r="L42396"/>
    </row>
    <row r="42397" spans="7:12" x14ac:dyDescent="0.25">
      <c r="G42397"/>
      <c r="I42397"/>
      <c r="L42397"/>
    </row>
    <row r="42398" spans="7:12" x14ac:dyDescent="0.25">
      <c r="G42398"/>
      <c r="I42398"/>
      <c r="L42398"/>
    </row>
    <row r="42399" spans="7:12" x14ac:dyDescent="0.25">
      <c r="G42399"/>
      <c r="I42399"/>
      <c r="L42399"/>
    </row>
    <row r="42400" spans="7:12" x14ac:dyDescent="0.25">
      <c r="G42400"/>
      <c r="I42400"/>
      <c r="L42400"/>
    </row>
    <row r="42401" spans="7:12" x14ac:dyDescent="0.25">
      <c r="G42401"/>
      <c r="I42401"/>
      <c r="L42401"/>
    </row>
    <row r="42402" spans="7:12" x14ac:dyDescent="0.25">
      <c r="G42402"/>
      <c r="I42402"/>
      <c r="L42402"/>
    </row>
    <row r="42403" spans="7:12" x14ac:dyDescent="0.25">
      <c r="G42403"/>
      <c r="I42403"/>
      <c r="L42403"/>
    </row>
    <row r="42404" spans="7:12" x14ac:dyDescent="0.25">
      <c r="G42404"/>
      <c r="I42404"/>
      <c r="L42404"/>
    </row>
    <row r="42405" spans="7:12" x14ac:dyDescent="0.25">
      <c r="G42405"/>
      <c r="I42405"/>
      <c r="L42405"/>
    </row>
    <row r="42406" spans="7:12" x14ac:dyDescent="0.25">
      <c r="G42406"/>
      <c r="I42406"/>
      <c r="L42406"/>
    </row>
    <row r="42407" spans="7:12" x14ac:dyDescent="0.25">
      <c r="G42407"/>
      <c r="I42407"/>
      <c r="L42407"/>
    </row>
    <row r="42408" spans="7:12" x14ac:dyDescent="0.25">
      <c r="G42408"/>
      <c r="I42408"/>
      <c r="L42408"/>
    </row>
    <row r="42409" spans="7:12" x14ac:dyDescent="0.25">
      <c r="G42409"/>
      <c r="I42409"/>
      <c r="L42409"/>
    </row>
    <row r="42410" spans="7:12" x14ac:dyDescent="0.25">
      <c r="G42410"/>
      <c r="I42410"/>
      <c r="L42410"/>
    </row>
    <row r="42411" spans="7:12" x14ac:dyDescent="0.25">
      <c r="G42411"/>
      <c r="I42411"/>
      <c r="L42411"/>
    </row>
    <row r="42412" spans="7:12" x14ac:dyDescent="0.25">
      <c r="G42412"/>
      <c r="I42412"/>
      <c r="L42412"/>
    </row>
    <row r="42413" spans="7:12" x14ac:dyDescent="0.25">
      <c r="G42413"/>
      <c r="I42413"/>
      <c r="L42413"/>
    </row>
    <row r="42414" spans="7:12" x14ac:dyDescent="0.25">
      <c r="G42414"/>
      <c r="I42414"/>
      <c r="L42414"/>
    </row>
    <row r="42415" spans="7:12" x14ac:dyDescent="0.25">
      <c r="G42415"/>
      <c r="I42415"/>
      <c r="L42415"/>
    </row>
    <row r="42416" spans="7:12" x14ac:dyDescent="0.25">
      <c r="G42416"/>
      <c r="I42416"/>
      <c r="L42416"/>
    </row>
    <row r="42417" spans="7:12" x14ac:dyDescent="0.25">
      <c r="G42417"/>
      <c r="I42417"/>
      <c r="L42417"/>
    </row>
    <row r="42418" spans="7:12" x14ac:dyDescent="0.25">
      <c r="G42418"/>
      <c r="I42418"/>
      <c r="L42418"/>
    </row>
    <row r="42419" spans="7:12" x14ac:dyDescent="0.25">
      <c r="G42419"/>
      <c r="I42419"/>
      <c r="L42419"/>
    </row>
    <row r="42420" spans="7:12" x14ac:dyDescent="0.25">
      <c r="G42420"/>
      <c r="I42420"/>
      <c r="L42420"/>
    </row>
    <row r="42421" spans="7:12" x14ac:dyDescent="0.25">
      <c r="G42421"/>
      <c r="I42421"/>
      <c r="L42421"/>
    </row>
    <row r="42422" spans="7:12" x14ac:dyDescent="0.25">
      <c r="G42422"/>
      <c r="I42422"/>
      <c r="L42422"/>
    </row>
    <row r="42423" spans="7:12" x14ac:dyDescent="0.25">
      <c r="G42423"/>
      <c r="I42423"/>
      <c r="L42423"/>
    </row>
    <row r="42424" spans="7:12" x14ac:dyDescent="0.25">
      <c r="G42424"/>
      <c r="I42424"/>
      <c r="L42424"/>
    </row>
    <row r="42425" spans="7:12" x14ac:dyDescent="0.25">
      <c r="G42425"/>
      <c r="I42425"/>
      <c r="L42425"/>
    </row>
    <row r="42426" spans="7:12" x14ac:dyDescent="0.25">
      <c r="G42426"/>
      <c r="I42426"/>
      <c r="L42426"/>
    </row>
    <row r="42427" spans="7:12" x14ac:dyDescent="0.25">
      <c r="G42427"/>
      <c r="I42427"/>
      <c r="L42427"/>
    </row>
    <row r="42428" spans="7:12" x14ac:dyDescent="0.25">
      <c r="G42428"/>
      <c r="I42428"/>
      <c r="L42428"/>
    </row>
    <row r="42429" spans="7:12" x14ac:dyDescent="0.25">
      <c r="G42429"/>
      <c r="I42429"/>
      <c r="L42429"/>
    </row>
    <row r="42430" spans="7:12" x14ac:dyDescent="0.25">
      <c r="G42430"/>
      <c r="I42430"/>
      <c r="L42430"/>
    </row>
    <row r="42431" spans="7:12" x14ac:dyDescent="0.25">
      <c r="G42431"/>
      <c r="I42431"/>
      <c r="L42431"/>
    </row>
    <row r="42432" spans="7:12" x14ac:dyDescent="0.25">
      <c r="G42432"/>
      <c r="I42432"/>
      <c r="L42432"/>
    </row>
    <row r="42433" spans="7:12" x14ac:dyDescent="0.25">
      <c r="G42433"/>
      <c r="I42433"/>
      <c r="L42433"/>
    </row>
    <row r="42434" spans="7:12" x14ac:dyDescent="0.25">
      <c r="G42434"/>
      <c r="I42434"/>
      <c r="L42434"/>
    </row>
    <row r="42435" spans="7:12" x14ac:dyDescent="0.25">
      <c r="G42435"/>
      <c r="I42435"/>
      <c r="L42435"/>
    </row>
    <row r="42436" spans="7:12" x14ac:dyDescent="0.25">
      <c r="G42436"/>
      <c r="I42436"/>
      <c r="L42436"/>
    </row>
    <row r="42437" spans="7:12" x14ac:dyDescent="0.25">
      <c r="G42437"/>
      <c r="I42437"/>
      <c r="L42437"/>
    </row>
    <row r="42438" spans="7:12" x14ac:dyDescent="0.25">
      <c r="G42438"/>
      <c r="I42438"/>
      <c r="L42438"/>
    </row>
    <row r="42439" spans="7:12" x14ac:dyDescent="0.25">
      <c r="G42439"/>
      <c r="I42439"/>
      <c r="L42439"/>
    </row>
    <row r="42440" spans="7:12" x14ac:dyDescent="0.25">
      <c r="G42440"/>
      <c r="I42440"/>
      <c r="L42440"/>
    </row>
    <row r="42441" spans="7:12" x14ac:dyDescent="0.25">
      <c r="G42441"/>
      <c r="I42441"/>
      <c r="L42441"/>
    </row>
    <row r="42442" spans="7:12" x14ac:dyDescent="0.25">
      <c r="G42442"/>
      <c r="I42442"/>
      <c r="L42442"/>
    </row>
    <row r="42443" spans="7:12" x14ac:dyDescent="0.25">
      <c r="G42443"/>
      <c r="I42443"/>
      <c r="L42443"/>
    </row>
    <row r="42444" spans="7:12" x14ac:dyDescent="0.25">
      <c r="G42444"/>
      <c r="I42444"/>
      <c r="L42444"/>
    </row>
    <row r="42445" spans="7:12" x14ac:dyDescent="0.25">
      <c r="G42445"/>
      <c r="I42445"/>
      <c r="L42445"/>
    </row>
    <row r="42446" spans="7:12" x14ac:dyDescent="0.25">
      <c r="G42446"/>
      <c r="I42446"/>
      <c r="L42446"/>
    </row>
    <row r="42447" spans="7:12" x14ac:dyDescent="0.25">
      <c r="G42447"/>
      <c r="I42447"/>
      <c r="L42447"/>
    </row>
    <row r="42448" spans="7:12" x14ac:dyDescent="0.25">
      <c r="G42448"/>
      <c r="I42448"/>
      <c r="L42448"/>
    </row>
    <row r="42449" spans="7:12" x14ac:dyDescent="0.25">
      <c r="G42449"/>
      <c r="I42449"/>
      <c r="L42449"/>
    </row>
    <row r="42450" spans="7:12" x14ac:dyDescent="0.25">
      <c r="G42450"/>
      <c r="I42450"/>
      <c r="L42450"/>
    </row>
    <row r="42451" spans="7:12" x14ac:dyDescent="0.25">
      <c r="G42451"/>
      <c r="I42451"/>
      <c r="L42451"/>
    </row>
    <row r="42452" spans="7:12" x14ac:dyDescent="0.25">
      <c r="G42452"/>
      <c r="I42452"/>
      <c r="L42452"/>
    </row>
    <row r="42453" spans="7:12" x14ac:dyDescent="0.25">
      <c r="G42453"/>
      <c r="I42453"/>
      <c r="L42453"/>
    </row>
    <row r="42454" spans="7:12" x14ac:dyDescent="0.25">
      <c r="G42454"/>
      <c r="I42454"/>
      <c r="L42454"/>
    </row>
    <row r="42455" spans="7:12" x14ac:dyDescent="0.25">
      <c r="G42455"/>
      <c r="I42455"/>
      <c r="L42455"/>
    </row>
    <row r="42456" spans="7:12" x14ac:dyDescent="0.25">
      <c r="G42456"/>
      <c r="I42456"/>
      <c r="L42456"/>
    </row>
    <row r="42457" spans="7:12" x14ac:dyDescent="0.25">
      <c r="G42457"/>
      <c r="I42457"/>
      <c r="L42457"/>
    </row>
    <row r="42458" spans="7:12" x14ac:dyDescent="0.25">
      <c r="G42458"/>
      <c r="I42458"/>
      <c r="L42458"/>
    </row>
    <row r="42459" spans="7:12" x14ac:dyDescent="0.25">
      <c r="G42459"/>
      <c r="I42459"/>
      <c r="L42459"/>
    </row>
    <row r="42460" spans="7:12" x14ac:dyDescent="0.25">
      <c r="G42460"/>
      <c r="I42460"/>
      <c r="L42460"/>
    </row>
    <row r="42461" spans="7:12" x14ac:dyDescent="0.25">
      <c r="G42461"/>
      <c r="I42461"/>
      <c r="L42461"/>
    </row>
    <row r="42462" spans="7:12" x14ac:dyDescent="0.25">
      <c r="G42462"/>
      <c r="I42462"/>
      <c r="L42462"/>
    </row>
    <row r="42463" spans="7:12" x14ac:dyDescent="0.25">
      <c r="G42463"/>
      <c r="I42463"/>
      <c r="L42463"/>
    </row>
    <row r="42464" spans="7:12" x14ac:dyDescent="0.25">
      <c r="G42464"/>
      <c r="I42464"/>
      <c r="L42464"/>
    </row>
    <row r="42465" spans="7:12" x14ac:dyDescent="0.25">
      <c r="G42465"/>
      <c r="I42465"/>
      <c r="L42465"/>
    </row>
    <row r="42466" spans="7:12" x14ac:dyDescent="0.25">
      <c r="G42466"/>
      <c r="I42466"/>
      <c r="L42466"/>
    </row>
    <row r="42467" spans="7:12" x14ac:dyDescent="0.25">
      <c r="G42467"/>
      <c r="I42467"/>
      <c r="L42467"/>
    </row>
    <row r="42468" spans="7:12" x14ac:dyDescent="0.25">
      <c r="G42468"/>
      <c r="I42468"/>
      <c r="L42468"/>
    </row>
    <row r="42469" spans="7:12" x14ac:dyDescent="0.25">
      <c r="G42469"/>
      <c r="I42469"/>
      <c r="L42469"/>
    </row>
    <row r="42470" spans="7:12" x14ac:dyDescent="0.25">
      <c r="G42470"/>
      <c r="I42470"/>
      <c r="L42470"/>
    </row>
    <row r="42471" spans="7:12" x14ac:dyDescent="0.25">
      <c r="G42471"/>
      <c r="I42471"/>
      <c r="L42471"/>
    </row>
    <row r="42472" spans="7:12" x14ac:dyDescent="0.25">
      <c r="G42472"/>
      <c r="I42472"/>
      <c r="L42472"/>
    </row>
    <row r="42473" spans="7:12" x14ac:dyDescent="0.25">
      <c r="G42473"/>
      <c r="I42473"/>
      <c r="L42473"/>
    </row>
    <row r="42474" spans="7:12" x14ac:dyDescent="0.25">
      <c r="G42474"/>
      <c r="I42474"/>
      <c r="L42474"/>
    </row>
    <row r="42475" spans="7:12" x14ac:dyDescent="0.25">
      <c r="G42475"/>
      <c r="I42475"/>
      <c r="L42475"/>
    </row>
    <row r="42476" spans="7:12" x14ac:dyDescent="0.25">
      <c r="G42476"/>
      <c r="I42476"/>
      <c r="L42476"/>
    </row>
    <row r="42477" spans="7:12" x14ac:dyDescent="0.25">
      <c r="G42477"/>
      <c r="I42477"/>
      <c r="L42477"/>
    </row>
    <row r="42478" spans="7:12" x14ac:dyDescent="0.25">
      <c r="G42478"/>
      <c r="I42478"/>
      <c r="L42478"/>
    </row>
    <row r="42479" spans="7:12" x14ac:dyDescent="0.25">
      <c r="G42479"/>
      <c r="I42479"/>
      <c r="L42479"/>
    </row>
    <row r="42480" spans="7:12" x14ac:dyDescent="0.25">
      <c r="G42480"/>
      <c r="I42480"/>
      <c r="L42480"/>
    </row>
    <row r="42481" spans="7:12" x14ac:dyDescent="0.25">
      <c r="G42481"/>
      <c r="I42481"/>
      <c r="L42481"/>
    </row>
    <row r="42482" spans="7:12" x14ac:dyDescent="0.25">
      <c r="G42482"/>
      <c r="I42482"/>
      <c r="L42482"/>
    </row>
    <row r="42483" spans="7:12" x14ac:dyDescent="0.25">
      <c r="G42483"/>
      <c r="I42483"/>
      <c r="L42483"/>
    </row>
    <row r="42484" spans="7:12" x14ac:dyDescent="0.25">
      <c r="G42484"/>
      <c r="I42484"/>
      <c r="L42484"/>
    </row>
    <row r="42485" spans="7:12" x14ac:dyDescent="0.25">
      <c r="G42485"/>
      <c r="I42485"/>
      <c r="L42485"/>
    </row>
    <row r="42486" spans="7:12" x14ac:dyDescent="0.25">
      <c r="G42486"/>
      <c r="I42486"/>
      <c r="L42486"/>
    </row>
    <row r="42487" spans="7:12" x14ac:dyDescent="0.25">
      <c r="G42487"/>
      <c r="I42487"/>
      <c r="L42487"/>
    </row>
    <row r="42488" spans="7:12" x14ac:dyDescent="0.25">
      <c r="G42488"/>
      <c r="I42488"/>
      <c r="L42488"/>
    </row>
    <row r="42489" spans="7:12" x14ac:dyDescent="0.25">
      <c r="G42489"/>
      <c r="I42489"/>
      <c r="L42489"/>
    </row>
    <row r="42490" spans="7:12" x14ac:dyDescent="0.25">
      <c r="G42490"/>
      <c r="I42490"/>
      <c r="L42490"/>
    </row>
    <row r="42491" spans="7:12" x14ac:dyDescent="0.25">
      <c r="G42491"/>
      <c r="I42491"/>
      <c r="L42491"/>
    </row>
    <row r="42492" spans="7:12" x14ac:dyDescent="0.25">
      <c r="G42492"/>
      <c r="I42492"/>
      <c r="L42492"/>
    </row>
    <row r="42493" spans="7:12" x14ac:dyDescent="0.25">
      <c r="G42493"/>
      <c r="I42493"/>
      <c r="L42493"/>
    </row>
    <row r="42494" spans="7:12" x14ac:dyDescent="0.25">
      <c r="G42494"/>
      <c r="I42494"/>
      <c r="L42494"/>
    </row>
    <row r="42495" spans="7:12" x14ac:dyDescent="0.25">
      <c r="G42495"/>
      <c r="I42495"/>
      <c r="L42495"/>
    </row>
    <row r="42496" spans="7:12" x14ac:dyDescent="0.25">
      <c r="G42496"/>
      <c r="I42496"/>
      <c r="L42496"/>
    </row>
    <row r="42497" spans="7:12" x14ac:dyDescent="0.25">
      <c r="G42497"/>
      <c r="I42497"/>
      <c r="L42497"/>
    </row>
    <row r="42498" spans="7:12" x14ac:dyDescent="0.25">
      <c r="G42498"/>
      <c r="I42498"/>
      <c r="L42498"/>
    </row>
    <row r="42499" spans="7:12" x14ac:dyDescent="0.25">
      <c r="G42499"/>
      <c r="I42499"/>
      <c r="L42499"/>
    </row>
    <row r="42500" spans="7:12" x14ac:dyDescent="0.25">
      <c r="G42500"/>
      <c r="I42500"/>
      <c r="L42500"/>
    </row>
    <row r="42501" spans="7:12" x14ac:dyDescent="0.25">
      <c r="G42501"/>
      <c r="I42501"/>
      <c r="L42501"/>
    </row>
    <row r="42502" spans="7:12" x14ac:dyDescent="0.25">
      <c r="G42502"/>
      <c r="I42502"/>
      <c r="L42502"/>
    </row>
    <row r="42503" spans="7:12" x14ac:dyDescent="0.25">
      <c r="G42503"/>
      <c r="I42503"/>
      <c r="L42503"/>
    </row>
    <row r="42504" spans="7:12" x14ac:dyDescent="0.25">
      <c r="G42504"/>
      <c r="I42504"/>
      <c r="L42504"/>
    </row>
    <row r="42505" spans="7:12" x14ac:dyDescent="0.25">
      <c r="G42505"/>
      <c r="I42505"/>
      <c r="L42505"/>
    </row>
    <row r="42506" spans="7:12" x14ac:dyDescent="0.25">
      <c r="G42506"/>
      <c r="I42506"/>
      <c r="L42506"/>
    </row>
    <row r="42507" spans="7:12" x14ac:dyDescent="0.25">
      <c r="G42507"/>
      <c r="I42507"/>
      <c r="L42507"/>
    </row>
    <row r="42508" spans="7:12" x14ac:dyDescent="0.25">
      <c r="G42508"/>
      <c r="I42508"/>
      <c r="L42508"/>
    </row>
    <row r="42509" spans="7:12" x14ac:dyDescent="0.25">
      <c r="G42509"/>
      <c r="I42509"/>
      <c r="L42509"/>
    </row>
    <row r="42510" spans="7:12" x14ac:dyDescent="0.25">
      <c r="G42510"/>
      <c r="I42510"/>
      <c r="L42510"/>
    </row>
    <row r="42511" spans="7:12" x14ac:dyDescent="0.25">
      <c r="G42511"/>
      <c r="I42511"/>
      <c r="L42511"/>
    </row>
    <row r="42512" spans="7:12" x14ac:dyDescent="0.25">
      <c r="G42512"/>
      <c r="I42512"/>
      <c r="L42512"/>
    </row>
    <row r="42513" spans="7:12" x14ac:dyDescent="0.25">
      <c r="G42513"/>
      <c r="I42513"/>
      <c r="L42513"/>
    </row>
    <row r="42514" spans="7:12" x14ac:dyDescent="0.25">
      <c r="G42514"/>
      <c r="I42514"/>
      <c r="L42514"/>
    </row>
    <row r="42515" spans="7:12" x14ac:dyDescent="0.25">
      <c r="G42515"/>
      <c r="I42515"/>
      <c r="L42515"/>
    </row>
    <row r="42516" spans="7:12" x14ac:dyDescent="0.25">
      <c r="G42516"/>
      <c r="I42516"/>
      <c r="L42516"/>
    </row>
    <row r="42517" spans="7:12" x14ac:dyDescent="0.25">
      <c r="G42517"/>
      <c r="I42517"/>
      <c r="L42517"/>
    </row>
    <row r="42518" spans="7:12" x14ac:dyDescent="0.25">
      <c r="G42518"/>
      <c r="I42518"/>
      <c r="L42518"/>
    </row>
    <row r="42519" spans="7:12" x14ac:dyDescent="0.25">
      <c r="G42519"/>
      <c r="I42519"/>
      <c r="L42519"/>
    </row>
    <row r="42520" spans="7:12" x14ac:dyDescent="0.25">
      <c r="G42520"/>
      <c r="I42520"/>
      <c r="L42520"/>
    </row>
    <row r="42521" spans="7:12" x14ac:dyDescent="0.25">
      <c r="G42521"/>
      <c r="I42521"/>
      <c r="L42521"/>
    </row>
    <row r="42522" spans="7:12" x14ac:dyDescent="0.25">
      <c r="G42522"/>
      <c r="I42522"/>
      <c r="L42522"/>
    </row>
    <row r="42523" spans="7:12" x14ac:dyDescent="0.25">
      <c r="G42523"/>
      <c r="I42523"/>
      <c r="L42523"/>
    </row>
    <row r="42524" spans="7:12" x14ac:dyDescent="0.25">
      <c r="G42524"/>
      <c r="I42524"/>
      <c r="L42524"/>
    </row>
    <row r="42525" spans="7:12" x14ac:dyDescent="0.25">
      <c r="G42525"/>
      <c r="I42525"/>
      <c r="L42525"/>
    </row>
    <row r="42526" spans="7:12" x14ac:dyDescent="0.25">
      <c r="G42526"/>
      <c r="I42526"/>
      <c r="L42526"/>
    </row>
    <row r="42527" spans="7:12" x14ac:dyDescent="0.25">
      <c r="G42527"/>
      <c r="I42527"/>
      <c r="L42527"/>
    </row>
    <row r="42528" spans="7:12" x14ac:dyDescent="0.25">
      <c r="G42528"/>
      <c r="I42528"/>
      <c r="L42528"/>
    </row>
    <row r="42529" spans="7:12" x14ac:dyDescent="0.25">
      <c r="G42529"/>
      <c r="I42529"/>
      <c r="L42529"/>
    </row>
    <row r="42530" spans="7:12" x14ac:dyDescent="0.25">
      <c r="G42530"/>
      <c r="I42530"/>
      <c r="L42530"/>
    </row>
    <row r="42531" spans="7:12" x14ac:dyDescent="0.25">
      <c r="G42531"/>
      <c r="I42531"/>
      <c r="L42531"/>
    </row>
    <row r="42532" spans="7:12" x14ac:dyDescent="0.25">
      <c r="G42532"/>
      <c r="I42532"/>
      <c r="L42532"/>
    </row>
    <row r="42533" spans="7:12" x14ac:dyDescent="0.25">
      <c r="G42533"/>
      <c r="I42533"/>
      <c r="L42533"/>
    </row>
    <row r="42534" spans="7:12" x14ac:dyDescent="0.25">
      <c r="G42534"/>
      <c r="I42534"/>
      <c r="L42534"/>
    </row>
    <row r="42535" spans="7:12" x14ac:dyDescent="0.25">
      <c r="G42535"/>
      <c r="I42535"/>
      <c r="L42535"/>
    </row>
    <row r="42536" spans="7:12" x14ac:dyDescent="0.25">
      <c r="G42536"/>
      <c r="I42536"/>
      <c r="L42536"/>
    </row>
    <row r="42537" spans="7:12" x14ac:dyDescent="0.25">
      <c r="G42537"/>
      <c r="I42537"/>
      <c r="L42537"/>
    </row>
    <row r="42538" spans="7:12" x14ac:dyDescent="0.25">
      <c r="G42538"/>
      <c r="I42538"/>
      <c r="L42538"/>
    </row>
    <row r="42539" spans="7:12" x14ac:dyDescent="0.25">
      <c r="G42539"/>
      <c r="I42539"/>
      <c r="L42539"/>
    </row>
    <row r="42540" spans="7:12" x14ac:dyDescent="0.25">
      <c r="G42540"/>
      <c r="I42540"/>
      <c r="L42540"/>
    </row>
    <row r="42541" spans="7:12" x14ac:dyDescent="0.25">
      <c r="G42541"/>
      <c r="I42541"/>
      <c r="L42541"/>
    </row>
    <row r="42542" spans="7:12" x14ac:dyDescent="0.25">
      <c r="G42542"/>
      <c r="I42542"/>
      <c r="L42542"/>
    </row>
    <row r="42543" spans="7:12" x14ac:dyDescent="0.25">
      <c r="G42543"/>
      <c r="I42543"/>
      <c r="L42543"/>
    </row>
    <row r="42544" spans="7:12" x14ac:dyDescent="0.25">
      <c r="G42544"/>
      <c r="I42544"/>
      <c r="L42544"/>
    </row>
    <row r="42545" spans="7:12" x14ac:dyDescent="0.25">
      <c r="G42545"/>
      <c r="I42545"/>
      <c r="L42545"/>
    </row>
    <row r="42546" spans="7:12" x14ac:dyDescent="0.25">
      <c r="G42546"/>
      <c r="I42546"/>
      <c r="L42546"/>
    </row>
    <row r="42547" spans="7:12" x14ac:dyDescent="0.25">
      <c r="G42547"/>
      <c r="I42547"/>
      <c r="L42547"/>
    </row>
    <row r="42548" spans="7:12" x14ac:dyDescent="0.25">
      <c r="G42548"/>
      <c r="I42548"/>
      <c r="L42548"/>
    </row>
    <row r="42549" spans="7:12" x14ac:dyDescent="0.25">
      <c r="G42549"/>
      <c r="I42549"/>
      <c r="L42549"/>
    </row>
    <row r="42550" spans="7:12" x14ac:dyDescent="0.25">
      <c r="G42550"/>
      <c r="I42550"/>
      <c r="L42550"/>
    </row>
    <row r="42551" spans="7:12" x14ac:dyDescent="0.25">
      <c r="G42551"/>
      <c r="I42551"/>
      <c r="L42551"/>
    </row>
    <row r="42552" spans="7:12" x14ac:dyDescent="0.25">
      <c r="G42552"/>
      <c r="I42552"/>
      <c r="L42552"/>
    </row>
    <row r="42553" spans="7:12" x14ac:dyDescent="0.25">
      <c r="G42553"/>
      <c r="I42553"/>
      <c r="L42553"/>
    </row>
    <row r="42554" spans="7:12" x14ac:dyDescent="0.25">
      <c r="G42554"/>
      <c r="I42554"/>
      <c r="L42554"/>
    </row>
    <row r="42555" spans="7:12" x14ac:dyDescent="0.25">
      <c r="G42555"/>
      <c r="I42555"/>
      <c r="L42555"/>
    </row>
    <row r="42556" spans="7:12" x14ac:dyDescent="0.25">
      <c r="G42556"/>
      <c r="I42556"/>
      <c r="L42556"/>
    </row>
    <row r="42557" spans="7:12" x14ac:dyDescent="0.25">
      <c r="G42557"/>
      <c r="I42557"/>
      <c r="L42557"/>
    </row>
    <row r="42558" spans="7:12" x14ac:dyDescent="0.25">
      <c r="G42558"/>
      <c r="I42558"/>
      <c r="L42558"/>
    </row>
    <row r="42559" spans="7:12" x14ac:dyDescent="0.25">
      <c r="G42559"/>
      <c r="I42559"/>
      <c r="L42559"/>
    </row>
    <row r="42560" spans="7:12" x14ac:dyDescent="0.25">
      <c r="G42560"/>
      <c r="I42560"/>
      <c r="L42560"/>
    </row>
    <row r="42561" spans="7:12" x14ac:dyDescent="0.25">
      <c r="G42561"/>
      <c r="I42561"/>
      <c r="L42561"/>
    </row>
    <row r="42562" spans="7:12" x14ac:dyDescent="0.25">
      <c r="G42562"/>
      <c r="I42562"/>
      <c r="L42562"/>
    </row>
    <row r="42563" spans="7:12" x14ac:dyDescent="0.25">
      <c r="G42563"/>
      <c r="I42563"/>
      <c r="L42563"/>
    </row>
    <row r="42564" spans="7:12" x14ac:dyDescent="0.25">
      <c r="G42564"/>
      <c r="I42564"/>
      <c r="L42564"/>
    </row>
    <row r="42565" spans="7:12" x14ac:dyDescent="0.25">
      <c r="G42565"/>
      <c r="I42565"/>
      <c r="L42565"/>
    </row>
    <row r="42566" spans="7:12" x14ac:dyDescent="0.25">
      <c r="G42566"/>
      <c r="I42566"/>
      <c r="L42566"/>
    </row>
    <row r="42567" spans="7:12" x14ac:dyDescent="0.25">
      <c r="G42567"/>
      <c r="I42567"/>
      <c r="L42567"/>
    </row>
    <row r="42568" spans="7:12" x14ac:dyDescent="0.25">
      <c r="G42568"/>
      <c r="I42568"/>
      <c r="L42568"/>
    </row>
    <row r="42569" spans="7:12" x14ac:dyDescent="0.25">
      <c r="G42569"/>
      <c r="I42569"/>
      <c r="L42569"/>
    </row>
    <row r="42570" spans="7:12" x14ac:dyDescent="0.25">
      <c r="G42570"/>
      <c r="I42570"/>
      <c r="L42570"/>
    </row>
    <row r="42571" spans="7:12" x14ac:dyDescent="0.25">
      <c r="G42571"/>
      <c r="I42571"/>
      <c r="L42571"/>
    </row>
    <row r="42572" spans="7:12" x14ac:dyDescent="0.25">
      <c r="G42572"/>
      <c r="I42572"/>
      <c r="L42572"/>
    </row>
    <row r="42573" spans="7:12" x14ac:dyDescent="0.25">
      <c r="G42573"/>
      <c r="I42573"/>
      <c r="L42573"/>
    </row>
    <row r="42574" spans="7:12" x14ac:dyDescent="0.25">
      <c r="G42574"/>
      <c r="I42574"/>
      <c r="L42574"/>
    </row>
    <row r="42575" spans="7:12" x14ac:dyDescent="0.25">
      <c r="G42575"/>
      <c r="I42575"/>
      <c r="L42575"/>
    </row>
    <row r="42576" spans="7:12" x14ac:dyDescent="0.25">
      <c r="G42576"/>
      <c r="I42576"/>
      <c r="L42576"/>
    </row>
    <row r="42577" spans="7:12" x14ac:dyDescent="0.25">
      <c r="G42577"/>
      <c r="I42577"/>
      <c r="L42577"/>
    </row>
    <row r="42578" spans="7:12" x14ac:dyDescent="0.25">
      <c r="G42578"/>
      <c r="I42578"/>
      <c r="L42578"/>
    </row>
    <row r="42579" spans="7:12" x14ac:dyDescent="0.25">
      <c r="G42579"/>
      <c r="I42579"/>
      <c r="L42579"/>
    </row>
    <row r="42580" spans="7:12" x14ac:dyDescent="0.25">
      <c r="G42580"/>
      <c r="I42580"/>
      <c r="L42580"/>
    </row>
    <row r="42581" spans="7:12" x14ac:dyDescent="0.25">
      <c r="G42581"/>
      <c r="I42581"/>
      <c r="L42581"/>
    </row>
    <row r="42582" spans="7:12" x14ac:dyDescent="0.25">
      <c r="G42582"/>
      <c r="I42582"/>
      <c r="L42582"/>
    </row>
    <row r="42583" spans="7:12" x14ac:dyDescent="0.25">
      <c r="G42583"/>
      <c r="I42583"/>
      <c r="L42583"/>
    </row>
    <row r="42584" spans="7:12" x14ac:dyDescent="0.25">
      <c r="G42584"/>
      <c r="I42584"/>
      <c r="L42584"/>
    </row>
    <row r="42585" spans="7:12" x14ac:dyDescent="0.25">
      <c r="G42585"/>
      <c r="I42585"/>
      <c r="L42585"/>
    </row>
    <row r="42586" spans="7:12" x14ac:dyDescent="0.25">
      <c r="G42586"/>
      <c r="I42586"/>
      <c r="L42586"/>
    </row>
    <row r="42587" spans="7:12" x14ac:dyDescent="0.25">
      <c r="G42587"/>
      <c r="I42587"/>
      <c r="L42587"/>
    </row>
    <row r="42588" spans="7:12" x14ac:dyDescent="0.25">
      <c r="G42588"/>
      <c r="I42588"/>
      <c r="L42588"/>
    </row>
    <row r="42589" spans="7:12" x14ac:dyDescent="0.25">
      <c r="G42589"/>
      <c r="I42589"/>
      <c r="L42589"/>
    </row>
    <row r="42590" spans="7:12" x14ac:dyDescent="0.25">
      <c r="G42590"/>
      <c r="I42590"/>
      <c r="L42590"/>
    </row>
    <row r="42591" spans="7:12" x14ac:dyDescent="0.25">
      <c r="G42591"/>
      <c r="I42591"/>
      <c r="L42591"/>
    </row>
    <row r="42592" spans="7:12" x14ac:dyDescent="0.25">
      <c r="G42592"/>
      <c r="I42592"/>
      <c r="L42592"/>
    </row>
    <row r="42593" spans="7:12" x14ac:dyDescent="0.25">
      <c r="G42593"/>
      <c r="I42593"/>
      <c r="L42593"/>
    </row>
    <row r="42594" spans="7:12" x14ac:dyDescent="0.25">
      <c r="G42594"/>
      <c r="I42594"/>
      <c r="L42594"/>
    </row>
    <row r="42595" spans="7:12" x14ac:dyDescent="0.25">
      <c r="G42595"/>
      <c r="I42595"/>
      <c r="L42595"/>
    </row>
    <row r="42596" spans="7:12" x14ac:dyDescent="0.25">
      <c r="G42596"/>
      <c r="I42596"/>
      <c r="L42596"/>
    </row>
    <row r="42597" spans="7:12" x14ac:dyDescent="0.25">
      <c r="G42597"/>
      <c r="I42597"/>
      <c r="L42597"/>
    </row>
    <row r="42598" spans="7:12" x14ac:dyDescent="0.25">
      <c r="G42598"/>
      <c r="I42598"/>
      <c r="L42598"/>
    </row>
    <row r="42599" spans="7:12" x14ac:dyDescent="0.25">
      <c r="G42599"/>
      <c r="I42599"/>
      <c r="L42599"/>
    </row>
    <row r="42600" spans="7:12" x14ac:dyDescent="0.25">
      <c r="G42600"/>
      <c r="I42600"/>
      <c r="L42600"/>
    </row>
    <row r="42601" spans="7:12" x14ac:dyDescent="0.25">
      <c r="G42601"/>
      <c r="I42601"/>
      <c r="L42601"/>
    </row>
    <row r="42602" spans="7:12" x14ac:dyDescent="0.25">
      <c r="G42602"/>
      <c r="I42602"/>
      <c r="L42602"/>
    </row>
    <row r="42603" spans="7:12" x14ac:dyDescent="0.25">
      <c r="G42603"/>
      <c r="I42603"/>
      <c r="L42603"/>
    </row>
    <row r="42604" spans="7:12" x14ac:dyDescent="0.25">
      <c r="G42604"/>
      <c r="I42604"/>
      <c r="L42604"/>
    </row>
    <row r="42605" spans="7:12" x14ac:dyDescent="0.25">
      <c r="G42605"/>
      <c r="I42605"/>
      <c r="L42605"/>
    </row>
    <row r="42606" spans="7:12" x14ac:dyDescent="0.25">
      <c r="G42606"/>
      <c r="I42606"/>
      <c r="L42606"/>
    </row>
    <row r="42607" spans="7:12" x14ac:dyDescent="0.25">
      <c r="G42607"/>
      <c r="I42607"/>
      <c r="L42607"/>
    </row>
    <row r="42608" spans="7:12" x14ac:dyDescent="0.25">
      <c r="G42608"/>
      <c r="I42608"/>
      <c r="L42608"/>
    </row>
    <row r="42609" spans="7:12" x14ac:dyDescent="0.25">
      <c r="G42609"/>
      <c r="I42609"/>
      <c r="L42609"/>
    </row>
    <row r="42610" spans="7:12" x14ac:dyDescent="0.25">
      <c r="G42610"/>
      <c r="I42610"/>
      <c r="L42610"/>
    </row>
    <row r="42611" spans="7:12" x14ac:dyDescent="0.25">
      <c r="G42611"/>
      <c r="I42611"/>
      <c r="L42611"/>
    </row>
    <row r="42612" spans="7:12" x14ac:dyDescent="0.25">
      <c r="G42612"/>
      <c r="I42612"/>
      <c r="L42612"/>
    </row>
    <row r="42613" spans="7:12" x14ac:dyDescent="0.25">
      <c r="G42613"/>
      <c r="I42613"/>
      <c r="L42613"/>
    </row>
    <row r="42614" spans="7:12" x14ac:dyDescent="0.25">
      <c r="G42614"/>
      <c r="I42614"/>
      <c r="L42614"/>
    </row>
    <row r="42615" spans="7:12" x14ac:dyDescent="0.25">
      <c r="G42615"/>
      <c r="I42615"/>
      <c r="L42615"/>
    </row>
    <row r="42616" spans="7:12" x14ac:dyDescent="0.25">
      <c r="G42616"/>
      <c r="I42616"/>
      <c r="L42616"/>
    </row>
    <row r="42617" spans="7:12" x14ac:dyDescent="0.25">
      <c r="G42617"/>
      <c r="I42617"/>
      <c r="L42617"/>
    </row>
    <row r="42618" spans="7:12" x14ac:dyDescent="0.25">
      <c r="G42618"/>
      <c r="I42618"/>
      <c r="L42618"/>
    </row>
    <row r="42619" spans="7:12" x14ac:dyDescent="0.25">
      <c r="G42619"/>
      <c r="I42619"/>
      <c r="L42619"/>
    </row>
    <row r="42620" spans="7:12" x14ac:dyDescent="0.25">
      <c r="G42620"/>
      <c r="I42620"/>
      <c r="L42620"/>
    </row>
    <row r="42621" spans="7:12" x14ac:dyDescent="0.25">
      <c r="G42621"/>
      <c r="I42621"/>
      <c r="L42621"/>
    </row>
    <row r="42622" spans="7:12" x14ac:dyDescent="0.25">
      <c r="G42622"/>
      <c r="I42622"/>
      <c r="L42622"/>
    </row>
    <row r="42623" spans="7:12" x14ac:dyDescent="0.25">
      <c r="G42623"/>
      <c r="I42623"/>
      <c r="L42623"/>
    </row>
    <row r="42624" spans="7:12" x14ac:dyDescent="0.25">
      <c r="G42624"/>
      <c r="I42624"/>
      <c r="L42624"/>
    </row>
    <row r="42625" spans="7:12" x14ac:dyDescent="0.25">
      <c r="G42625"/>
      <c r="I42625"/>
      <c r="L42625"/>
    </row>
    <row r="42626" spans="7:12" x14ac:dyDescent="0.25">
      <c r="G42626"/>
      <c r="I42626"/>
      <c r="L42626"/>
    </row>
    <row r="42627" spans="7:12" x14ac:dyDescent="0.25">
      <c r="G42627"/>
      <c r="I42627"/>
      <c r="L42627"/>
    </row>
    <row r="42628" spans="7:12" x14ac:dyDescent="0.25">
      <c r="G42628"/>
      <c r="I42628"/>
      <c r="L42628"/>
    </row>
    <row r="42629" spans="7:12" x14ac:dyDescent="0.25">
      <c r="G42629"/>
      <c r="I42629"/>
      <c r="L42629"/>
    </row>
    <row r="42630" spans="7:12" x14ac:dyDescent="0.25">
      <c r="G42630"/>
      <c r="I42630"/>
      <c r="L42630"/>
    </row>
    <row r="42631" spans="7:12" x14ac:dyDescent="0.25">
      <c r="G42631"/>
      <c r="I42631"/>
      <c r="L42631"/>
    </row>
    <row r="42632" spans="7:12" x14ac:dyDescent="0.25">
      <c r="G42632"/>
      <c r="I42632"/>
      <c r="L42632"/>
    </row>
    <row r="42633" spans="7:12" x14ac:dyDescent="0.25">
      <c r="G42633"/>
      <c r="I42633"/>
      <c r="L42633"/>
    </row>
    <row r="42634" spans="7:12" x14ac:dyDescent="0.25">
      <c r="G42634"/>
      <c r="I42634"/>
      <c r="L42634"/>
    </row>
    <row r="42635" spans="7:12" x14ac:dyDescent="0.25">
      <c r="G42635"/>
      <c r="I42635"/>
      <c r="L42635"/>
    </row>
    <row r="42636" spans="7:12" x14ac:dyDescent="0.25">
      <c r="G42636"/>
      <c r="I42636"/>
      <c r="L42636"/>
    </row>
    <row r="42637" spans="7:12" x14ac:dyDescent="0.25">
      <c r="G42637"/>
      <c r="I42637"/>
      <c r="L42637"/>
    </row>
    <row r="42638" spans="7:12" x14ac:dyDescent="0.25">
      <c r="G42638"/>
      <c r="I42638"/>
      <c r="L42638"/>
    </row>
    <row r="42639" spans="7:12" x14ac:dyDescent="0.25">
      <c r="G42639"/>
      <c r="I42639"/>
      <c r="L42639"/>
    </row>
    <row r="42640" spans="7:12" x14ac:dyDescent="0.25">
      <c r="G42640"/>
      <c r="I42640"/>
      <c r="L42640"/>
    </row>
    <row r="42641" spans="7:12" x14ac:dyDescent="0.25">
      <c r="G42641"/>
      <c r="I42641"/>
      <c r="L42641"/>
    </row>
    <row r="42642" spans="7:12" x14ac:dyDescent="0.25">
      <c r="G42642"/>
      <c r="I42642"/>
      <c r="L42642"/>
    </row>
    <row r="42643" spans="7:12" x14ac:dyDescent="0.25">
      <c r="G42643"/>
      <c r="I42643"/>
      <c r="L42643"/>
    </row>
    <row r="42644" spans="7:12" x14ac:dyDescent="0.25">
      <c r="G42644"/>
      <c r="I42644"/>
      <c r="L42644"/>
    </row>
    <row r="42645" spans="7:12" x14ac:dyDescent="0.25">
      <c r="G42645"/>
      <c r="I42645"/>
      <c r="L42645"/>
    </row>
    <row r="42646" spans="7:12" x14ac:dyDescent="0.25">
      <c r="G42646"/>
      <c r="I42646"/>
      <c r="L42646"/>
    </row>
    <row r="42647" spans="7:12" x14ac:dyDescent="0.25">
      <c r="G42647"/>
      <c r="I42647"/>
      <c r="L42647"/>
    </row>
    <row r="42648" spans="7:12" x14ac:dyDescent="0.25">
      <c r="G42648"/>
      <c r="I42648"/>
      <c r="L42648"/>
    </row>
    <row r="42649" spans="7:12" x14ac:dyDescent="0.25">
      <c r="G42649"/>
      <c r="I42649"/>
      <c r="L42649"/>
    </row>
    <row r="42650" spans="7:12" x14ac:dyDescent="0.25">
      <c r="G42650"/>
      <c r="I42650"/>
      <c r="L42650"/>
    </row>
    <row r="42651" spans="7:12" x14ac:dyDescent="0.25">
      <c r="G42651"/>
      <c r="I42651"/>
      <c r="L42651"/>
    </row>
    <row r="42652" spans="7:12" x14ac:dyDescent="0.25">
      <c r="G42652"/>
      <c r="I42652"/>
      <c r="L42652"/>
    </row>
    <row r="42653" spans="7:12" x14ac:dyDescent="0.25">
      <c r="G42653"/>
      <c r="I42653"/>
      <c r="L42653"/>
    </row>
    <row r="42654" spans="7:12" x14ac:dyDescent="0.25">
      <c r="G42654"/>
      <c r="I42654"/>
      <c r="L42654"/>
    </row>
    <row r="42655" spans="7:12" x14ac:dyDescent="0.25">
      <c r="G42655"/>
      <c r="I42655"/>
      <c r="L42655"/>
    </row>
    <row r="42656" spans="7:12" x14ac:dyDescent="0.25">
      <c r="G42656"/>
      <c r="I42656"/>
      <c r="L42656"/>
    </row>
    <row r="42657" spans="7:12" x14ac:dyDescent="0.25">
      <c r="G42657"/>
      <c r="I42657"/>
      <c r="L42657"/>
    </row>
    <row r="42658" spans="7:12" x14ac:dyDescent="0.25">
      <c r="G42658"/>
      <c r="I42658"/>
      <c r="L42658"/>
    </row>
    <row r="42659" spans="7:12" x14ac:dyDescent="0.25">
      <c r="G42659"/>
      <c r="I42659"/>
      <c r="L42659"/>
    </row>
    <row r="42660" spans="7:12" x14ac:dyDescent="0.25">
      <c r="G42660"/>
      <c r="I42660"/>
      <c r="L42660"/>
    </row>
    <row r="42661" spans="7:12" x14ac:dyDescent="0.25">
      <c r="G42661"/>
      <c r="I42661"/>
      <c r="L42661"/>
    </row>
    <row r="42662" spans="7:12" x14ac:dyDescent="0.25">
      <c r="G42662"/>
      <c r="I42662"/>
      <c r="L42662"/>
    </row>
    <row r="42663" spans="7:12" x14ac:dyDescent="0.25">
      <c r="G42663"/>
      <c r="I42663"/>
      <c r="L42663"/>
    </row>
    <row r="42664" spans="7:12" x14ac:dyDescent="0.25">
      <c r="G42664"/>
      <c r="I42664"/>
      <c r="L42664"/>
    </row>
    <row r="42665" spans="7:12" x14ac:dyDescent="0.25">
      <c r="G42665"/>
      <c r="I42665"/>
      <c r="L42665"/>
    </row>
    <row r="42666" spans="7:12" x14ac:dyDescent="0.25">
      <c r="G42666"/>
      <c r="I42666"/>
      <c r="L42666"/>
    </row>
    <row r="42667" spans="7:12" x14ac:dyDescent="0.25">
      <c r="G42667"/>
      <c r="I42667"/>
      <c r="L42667"/>
    </row>
    <row r="42668" spans="7:12" x14ac:dyDescent="0.25">
      <c r="G42668"/>
      <c r="I42668"/>
      <c r="L42668"/>
    </row>
    <row r="42669" spans="7:12" x14ac:dyDescent="0.25">
      <c r="G42669"/>
      <c r="I42669"/>
      <c r="L42669"/>
    </row>
    <row r="42670" spans="7:12" x14ac:dyDescent="0.25">
      <c r="G42670"/>
      <c r="I42670"/>
      <c r="L42670"/>
    </row>
    <row r="42671" spans="7:12" x14ac:dyDescent="0.25">
      <c r="G42671"/>
      <c r="I42671"/>
      <c r="L42671"/>
    </row>
    <row r="42672" spans="7:12" x14ac:dyDescent="0.25">
      <c r="G42672"/>
      <c r="I42672"/>
      <c r="L42672"/>
    </row>
    <row r="42673" spans="7:12" x14ac:dyDescent="0.25">
      <c r="G42673"/>
      <c r="I42673"/>
      <c r="L42673"/>
    </row>
    <row r="42674" spans="7:12" x14ac:dyDescent="0.25">
      <c r="G42674"/>
      <c r="I42674"/>
      <c r="L42674"/>
    </row>
    <row r="42675" spans="7:12" x14ac:dyDescent="0.25">
      <c r="G42675"/>
      <c r="I42675"/>
      <c r="L42675"/>
    </row>
    <row r="42676" spans="7:12" x14ac:dyDescent="0.25">
      <c r="G42676"/>
      <c r="I42676"/>
      <c r="L42676"/>
    </row>
    <row r="42677" spans="7:12" x14ac:dyDescent="0.25">
      <c r="G42677"/>
      <c r="I42677"/>
      <c r="L42677"/>
    </row>
    <row r="42678" spans="7:12" x14ac:dyDescent="0.25">
      <c r="G42678"/>
      <c r="I42678"/>
      <c r="L42678"/>
    </row>
    <row r="42679" spans="7:12" x14ac:dyDescent="0.25">
      <c r="G42679"/>
      <c r="I42679"/>
      <c r="L42679"/>
    </row>
    <row r="42680" spans="7:12" x14ac:dyDescent="0.25">
      <c r="G42680"/>
      <c r="I42680"/>
      <c r="L42680"/>
    </row>
    <row r="42681" spans="7:12" x14ac:dyDescent="0.25">
      <c r="G42681"/>
      <c r="I42681"/>
      <c r="L42681"/>
    </row>
    <row r="42682" spans="7:12" x14ac:dyDescent="0.25">
      <c r="G42682"/>
      <c r="I42682"/>
      <c r="L42682"/>
    </row>
    <row r="42683" spans="7:12" x14ac:dyDescent="0.25">
      <c r="G42683"/>
      <c r="I42683"/>
      <c r="L42683"/>
    </row>
    <row r="42684" spans="7:12" x14ac:dyDescent="0.25">
      <c r="G42684"/>
      <c r="I42684"/>
      <c r="L42684"/>
    </row>
    <row r="42685" spans="7:12" x14ac:dyDescent="0.25">
      <c r="G42685"/>
      <c r="I42685"/>
      <c r="L42685"/>
    </row>
    <row r="42686" spans="7:12" x14ac:dyDescent="0.25">
      <c r="G42686"/>
      <c r="I42686"/>
      <c r="L42686"/>
    </row>
    <row r="42687" spans="7:12" x14ac:dyDescent="0.25">
      <c r="G42687"/>
      <c r="I42687"/>
      <c r="L42687"/>
    </row>
    <row r="42688" spans="7:12" x14ac:dyDescent="0.25">
      <c r="G42688"/>
      <c r="I42688"/>
      <c r="L42688"/>
    </row>
    <row r="42689" spans="7:12" x14ac:dyDescent="0.25">
      <c r="G42689"/>
      <c r="I42689"/>
      <c r="L42689"/>
    </row>
    <row r="42690" spans="7:12" x14ac:dyDescent="0.25">
      <c r="G42690"/>
      <c r="I42690"/>
      <c r="L42690"/>
    </row>
    <row r="42691" spans="7:12" x14ac:dyDescent="0.25">
      <c r="G42691"/>
      <c r="I42691"/>
      <c r="L42691"/>
    </row>
    <row r="42692" spans="7:12" x14ac:dyDescent="0.25">
      <c r="G42692"/>
      <c r="I42692"/>
      <c r="L42692"/>
    </row>
    <row r="42693" spans="7:12" x14ac:dyDescent="0.25">
      <c r="G42693"/>
      <c r="I42693"/>
      <c r="L42693"/>
    </row>
    <row r="42694" spans="7:12" x14ac:dyDescent="0.25">
      <c r="G42694"/>
      <c r="I42694"/>
      <c r="L42694"/>
    </row>
    <row r="42695" spans="7:12" x14ac:dyDescent="0.25">
      <c r="G42695"/>
      <c r="I42695"/>
      <c r="L42695"/>
    </row>
    <row r="42696" spans="7:12" x14ac:dyDescent="0.25">
      <c r="G42696"/>
      <c r="I42696"/>
      <c r="L42696"/>
    </row>
    <row r="42697" spans="7:12" x14ac:dyDescent="0.25">
      <c r="G42697"/>
      <c r="I42697"/>
      <c r="L42697"/>
    </row>
    <row r="42698" spans="7:12" x14ac:dyDescent="0.25">
      <c r="G42698"/>
      <c r="I42698"/>
      <c r="L42698"/>
    </row>
    <row r="42699" spans="7:12" x14ac:dyDescent="0.25">
      <c r="G42699"/>
      <c r="I42699"/>
      <c r="L42699"/>
    </row>
    <row r="42700" spans="7:12" x14ac:dyDescent="0.25">
      <c r="G42700"/>
      <c r="I42700"/>
      <c r="L42700"/>
    </row>
    <row r="42701" spans="7:12" x14ac:dyDescent="0.25">
      <c r="G42701"/>
      <c r="I42701"/>
      <c r="L42701"/>
    </row>
    <row r="42702" spans="7:12" x14ac:dyDescent="0.25">
      <c r="G42702"/>
      <c r="I42702"/>
      <c r="L42702"/>
    </row>
    <row r="42703" spans="7:12" x14ac:dyDescent="0.25">
      <c r="G42703"/>
      <c r="I42703"/>
      <c r="L42703"/>
    </row>
    <row r="42704" spans="7:12" x14ac:dyDescent="0.25">
      <c r="G42704"/>
      <c r="I42704"/>
      <c r="L42704"/>
    </row>
    <row r="42705" spans="7:12" x14ac:dyDescent="0.25">
      <c r="G42705"/>
      <c r="I42705"/>
      <c r="L42705"/>
    </row>
    <row r="42706" spans="7:12" x14ac:dyDescent="0.25">
      <c r="G42706"/>
      <c r="I42706"/>
      <c r="L42706"/>
    </row>
    <row r="42707" spans="7:12" x14ac:dyDescent="0.25">
      <c r="G42707"/>
      <c r="I42707"/>
      <c r="L42707"/>
    </row>
    <row r="42708" spans="7:12" x14ac:dyDescent="0.25">
      <c r="G42708"/>
      <c r="I42708"/>
      <c r="L42708"/>
    </row>
    <row r="42709" spans="7:12" x14ac:dyDescent="0.25">
      <c r="G42709"/>
      <c r="I42709"/>
      <c r="L42709"/>
    </row>
    <row r="42710" spans="7:12" x14ac:dyDescent="0.25">
      <c r="G42710"/>
      <c r="I42710"/>
      <c r="L42710"/>
    </row>
    <row r="42711" spans="7:12" x14ac:dyDescent="0.25">
      <c r="G42711"/>
      <c r="I42711"/>
      <c r="L42711"/>
    </row>
    <row r="42712" spans="7:12" x14ac:dyDescent="0.25">
      <c r="G42712"/>
      <c r="I42712"/>
      <c r="L42712"/>
    </row>
    <row r="42713" spans="7:12" x14ac:dyDescent="0.25">
      <c r="G42713"/>
      <c r="I42713"/>
      <c r="L42713"/>
    </row>
    <row r="42714" spans="7:12" x14ac:dyDescent="0.25">
      <c r="G42714"/>
      <c r="I42714"/>
      <c r="L42714"/>
    </row>
    <row r="42715" spans="7:12" x14ac:dyDescent="0.25">
      <c r="G42715"/>
      <c r="I42715"/>
      <c r="L42715"/>
    </row>
    <row r="42716" spans="7:12" x14ac:dyDescent="0.25">
      <c r="G42716"/>
      <c r="I42716"/>
      <c r="L42716"/>
    </row>
    <row r="42717" spans="7:12" x14ac:dyDescent="0.25">
      <c r="G42717"/>
      <c r="I42717"/>
      <c r="L42717"/>
    </row>
    <row r="42718" spans="7:12" x14ac:dyDescent="0.25">
      <c r="G42718"/>
      <c r="I42718"/>
      <c r="L42718"/>
    </row>
    <row r="42719" spans="7:12" x14ac:dyDescent="0.25">
      <c r="G42719"/>
      <c r="I42719"/>
      <c r="L42719"/>
    </row>
    <row r="42720" spans="7:12" x14ac:dyDescent="0.25">
      <c r="G42720"/>
      <c r="I42720"/>
      <c r="L42720"/>
    </row>
    <row r="42721" spans="7:12" x14ac:dyDescent="0.25">
      <c r="G42721"/>
      <c r="I42721"/>
      <c r="L42721"/>
    </row>
    <row r="42722" spans="7:12" x14ac:dyDescent="0.25">
      <c r="G42722"/>
      <c r="I42722"/>
      <c r="L42722"/>
    </row>
    <row r="42723" spans="7:12" x14ac:dyDescent="0.25">
      <c r="G42723"/>
      <c r="I42723"/>
      <c r="L42723"/>
    </row>
    <row r="42724" spans="7:12" x14ac:dyDescent="0.25">
      <c r="G42724"/>
      <c r="I42724"/>
      <c r="L42724"/>
    </row>
    <row r="42725" spans="7:12" x14ac:dyDescent="0.25">
      <c r="G42725"/>
      <c r="I42725"/>
      <c r="L42725"/>
    </row>
    <row r="42726" spans="7:12" x14ac:dyDescent="0.25">
      <c r="G42726"/>
      <c r="I42726"/>
      <c r="L42726"/>
    </row>
    <row r="42727" spans="7:12" x14ac:dyDescent="0.25">
      <c r="G42727"/>
      <c r="I42727"/>
      <c r="L42727"/>
    </row>
    <row r="42728" spans="7:12" x14ac:dyDescent="0.25">
      <c r="G42728"/>
      <c r="I42728"/>
      <c r="L42728"/>
    </row>
    <row r="42729" spans="7:12" x14ac:dyDescent="0.25">
      <c r="G42729"/>
      <c r="I42729"/>
      <c r="L42729"/>
    </row>
    <row r="42730" spans="7:12" x14ac:dyDescent="0.25">
      <c r="G42730"/>
      <c r="I42730"/>
      <c r="L42730"/>
    </row>
    <row r="42731" spans="7:12" x14ac:dyDescent="0.25">
      <c r="G42731"/>
      <c r="I42731"/>
      <c r="L42731"/>
    </row>
    <row r="42732" spans="7:12" x14ac:dyDescent="0.25">
      <c r="G42732"/>
      <c r="I42732"/>
      <c r="L42732"/>
    </row>
    <row r="42733" spans="7:12" x14ac:dyDescent="0.25">
      <c r="G42733"/>
      <c r="I42733"/>
      <c r="L42733"/>
    </row>
    <row r="42734" spans="7:12" x14ac:dyDescent="0.25">
      <c r="G42734"/>
      <c r="I42734"/>
      <c r="L42734"/>
    </row>
    <row r="42735" spans="7:12" x14ac:dyDescent="0.25">
      <c r="G42735"/>
      <c r="I42735"/>
      <c r="L42735"/>
    </row>
    <row r="42736" spans="7:12" x14ac:dyDescent="0.25">
      <c r="G42736"/>
      <c r="I42736"/>
      <c r="L42736"/>
    </row>
    <row r="42737" spans="7:12" x14ac:dyDescent="0.25">
      <c r="G42737"/>
      <c r="I42737"/>
      <c r="L42737"/>
    </row>
    <row r="42738" spans="7:12" x14ac:dyDescent="0.25">
      <c r="G42738"/>
      <c r="I42738"/>
      <c r="L42738"/>
    </row>
    <row r="42739" spans="7:12" x14ac:dyDescent="0.25">
      <c r="G42739"/>
      <c r="I42739"/>
      <c r="L42739"/>
    </row>
    <row r="42740" spans="7:12" x14ac:dyDescent="0.25">
      <c r="G42740"/>
      <c r="I42740"/>
      <c r="L42740"/>
    </row>
    <row r="42741" spans="7:12" x14ac:dyDescent="0.25">
      <c r="G42741"/>
      <c r="I42741"/>
      <c r="L42741"/>
    </row>
    <row r="42742" spans="7:12" x14ac:dyDescent="0.25">
      <c r="G42742"/>
      <c r="I42742"/>
      <c r="L42742"/>
    </row>
    <row r="42743" spans="7:12" x14ac:dyDescent="0.25">
      <c r="G42743"/>
      <c r="I42743"/>
      <c r="L42743"/>
    </row>
    <row r="42744" spans="7:12" x14ac:dyDescent="0.25">
      <c r="G42744"/>
      <c r="I42744"/>
      <c r="L42744"/>
    </row>
    <row r="42745" spans="7:12" x14ac:dyDescent="0.25">
      <c r="G42745"/>
      <c r="I42745"/>
      <c r="L42745"/>
    </row>
    <row r="42746" spans="7:12" x14ac:dyDescent="0.25">
      <c r="G42746"/>
      <c r="I42746"/>
      <c r="L42746"/>
    </row>
    <row r="42747" spans="7:12" x14ac:dyDescent="0.25">
      <c r="G42747"/>
      <c r="I42747"/>
      <c r="L42747"/>
    </row>
    <row r="42748" spans="7:12" x14ac:dyDescent="0.25">
      <c r="G42748"/>
      <c r="I42748"/>
      <c r="L42748"/>
    </row>
    <row r="42749" spans="7:12" x14ac:dyDescent="0.25">
      <c r="G42749"/>
      <c r="I42749"/>
      <c r="L42749"/>
    </row>
    <row r="42750" spans="7:12" x14ac:dyDescent="0.25">
      <c r="G42750"/>
      <c r="I42750"/>
      <c r="L42750"/>
    </row>
    <row r="42751" spans="7:12" x14ac:dyDescent="0.25">
      <c r="G42751"/>
      <c r="I42751"/>
      <c r="L42751"/>
    </row>
    <row r="42752" spans="7:12" x14ac:dyDescent="0.25">
      <c r="G42752"/>
      <c r="I42752"/>
      <c r="L42752"/>
    </row>
    <row r="42753" spans="7:12" x14ac:dyDescent="0.25">
      <c r="G42753"/>
      <c r="I42753"/>
      <c r="L42753"/>
    </row>
    <row r="42754" spans="7:12" x14ac:dyDescent="0.25">
      <c r="G42754"/>
      <c r="I42754"/>
      <c r="L42754"/>
    </row>
    <row r="42755" spans="7:12" x14ac:dyDescent="0.25">
      <c r="G42755"/>
      <c r="I42755"/>
      <c r="L42755"/>
    </row>
    <row r="42756" spans="7:12" x14ac:dyDescent="0.25">
      <c r="G42756"/>
      <c r="I42756"/>
      <c r="L42756"/>
    </row>
    <row r="42757" spans="7:12" x14ac:dyDescent="0.25">
      <c r="G42757"/>
      <c r="I42757"/>
      <c r="L42757"/>
    </row>
    <row r="42758" spans="7:12" x14ac:dyDescent="0.25">
      <c r="G42758"/>
      <c r="I42758"/>
      <c r="L42758"/>
    </row>
    <row r="42759" spans="7:12" x14ac:dyDescent="0.25">
      <c r="G42759"/>
      <c r="I42759"/>
      <c r="L42759"/>
    </row>
    <row r="42760" spans="7:12" x14ac:dyDescent="0.25">
      <c r="G42760"/>
      <c r="I42760"/>
      <c r="L42760"/>
    </row>
    <row r="42761" spans="7:12" x14ac:dyDescent="0.25">
      <c r="G42761"/>
      <c r="I42761"/>
      <c r="L42761"/>
    </row>
    <row r="42762" spans="7:12" x14ac:dyDescent="0.25">
      <c r="G42762"/>
      <c r="I42762"/>
      <c r="L42762"/>
    </row>
    <row r="42763" spans="7:12" x14ac:dyDescent="0.25">
      <c r="G42763"/>
      <c r="I42763"/>
      <c r="L42763"/>
    </row>
    <row r="42764" spans="7:12" x14ac:dyDescent="0.25">
      <c r="G42764"/>
      <c r="I42764"/>
      <c r="L42764"/>
    </row>
    <row r="42765" spans="7:12" x14ac:dyDescent="0.25">
      <c r="G42765"/>
      <c r="I42765"/>
      <c r="L42765"/>
    </row>
    <row r="42766" spans="7:12" x14ac:dyDescent="0.25">
      <c r="G42766"/>
      <c r="I42766"/>
      <c r="L42766"/>
    </row>
    <row r="42767" spans="7:12" x14ac:dyDescent="0.25">
      <c r="G42767"/>
      <c r="I42767"/>
      <c r="L42767"/>
    </row>
    <row r="42768" spans="7:12" x14ac:dyDescent="0.25">
      <c r="G42768"/>
      <c r="I42768"/>
      <c r="L42768"/>
    </row>
    <row r="42769" spans="7:12" x14ac:dyDescent="0.25">
      <c r="G42769"/>
      <c r="I42769"/>
      <c r="L42769"/>
    </row>
    <row r="42770" spans="7:12" x14ac:dyDescent="0.25">
      <c r="G42770"/>
      <c r="I42770"/>
      <c r="L42770"/>
    </row>
    <row r="42771" spans="7:12" x14ac:dyDescent="0.25">
      <c r="G42771"/>
      <c r="I42771"/>
      <c r="L42771"/>
    </row>
    <row r="42772" spans="7:12" x14ac:dyDescent="0.25">
      <c r="G42772"/>
      <c r="I42772"/>
      <c r="L42772"/>
    </row>
    <row r="42773" spans="7:12" x14ac:dyDescent="0.25">
      <c r="G42773"/>
      <c r="I42773"/>
      <c r="L42773"/>
    </row>
    <row r="42774" spans="7:12" x14ac:dyDescent="0.25">
      <c r="G42774"/>
      <c r="I42774"/>
      <c r="L42774"/>
    </row>
    <row r="42775" spans="7:12" x14ac:dyDescent="0.25">
      <c r="G42775"/>
      <c r="I42775"/>
      <c r="L42775"/>
    </row>
    <row r="42776" spans="7:12" x14ac:dyDescent="0.25">
      <c r="G42776"/>
      <c r="I42776"/>
      <c r="L42776"/>
    </row>
    <row r="42777" spans="7:12" x14ac:dyDescent="0.25">
      <c r="G42777"/>
      <c r="I42777"/>
      <c r="L42777"/>
    </row>
    <row r="42778" spans="7:12" x14ac:dyDescent="0.25">
      <c r="G42778"/>
      <c r="I42778"/>
      <c r="L42778"/>
    </row>
    <row r="42779" spans="7:12" x14ac:dyDescent="0.25">
      <c r="G42779"/>
      <c r="I42779"/>
      <c r="L42779"/>
    </row>
    <row r="42780" spans="7:12" x14ac:dyDescent="0.25">
      <c r="G42780"/>
      <c r="I42780"/>
      <c r="L42780"/>
    </row>
    <row r="42781" spans="7:12" x14ac:dyDescent="0.25">
      <c r="G42781"/>
      <c r="I42781"/>
      <c r="L42781"/>
    </row>
    <row r="42782" spans="7:12" x14ac:dyDescent="0.25">
      <c r="G42782"/>
      <c r="I42782"/>
      <c r="L42782"/>
    </row>
    <row r="42783" spans="7:12" x14ac:dyDescent="0.25">
      <c r="G42783"/>
      <c r="I42783"/>
      <c r="L42783"/>
    </row>
    <row r="42784" spans="7:12" x14ac:dyDescent="0.25">
      <c r="G42784"/>
      <c r="I42784"/>
      <c r="L42784"/>
    </row>
    <row r="42785" spans="7:12" x14ac:dyDescent="0.25">
      <c r="G42785"/>
      <c r="I42785"/>
      <c r="L42785"/>
    </row>
    <row r="42786" spans="7:12" x14ac:dyDescent="0.25">
      <c r="G42786"/>
      <c r="I42786"/>
      <c r="L42786"/>
    </row>
    <row r="42787" spans="7:12" x14ac:dyDescent="0.25">
      <c r="G42787"/>
      <c r="I42787"/>
      <c r="L42787"/>
    </row>
    <row r="42788" spans="7:12" x14ac:dyDescent="0.25">
      <c r="G42788"/>
      <c r="I42788"/>
      <c r="L42788"/>
    </row>
    <row r="42789" spans="7:12" x14ac:dyDescent="0.25">
      <c r="G42789"/>
      <c r="I42789"/>
      <c r="L42789"/>
    </row>
    <row r="42790" spans="7:12" x14ac:dyDescent="0.25">
      <c r="G42790"/>
      <c r="I42790"/>
      <c r="L42790"/>
    </row>
    <row r="42791" spans="7:12" x14ac:dyDescent="0.25">
      <c r="G42791"/>
      <c r="I42791"/>
      <c r="L42791"/>
    </row>
    <row r="42792" spans="7:12" x14ac:dyDescent="0.25">
      <c r="G42792"/>
      <c r="I42792"/>
      <c r="L42792"/>
    </row>
    <row r="42793" spans="7:12" x14ac:dyDescent="0.25">
      <c r="G42793"/>
      <c r="I42793"/>
      <c r="L42793"/>
    </row>
    <row r="42794" spans="7:12" x14ac:dyDescent="0.25">
      <c r="G42794"/>
      <c r="I42794"/>
      <c r="L42794"/>
    </row>
    <row r="42795" spans="7:12" x14ac:dyDescent="0.25">
      <c r="G42795"/>
      <c r="I42795"/>
      <c r="L42795"/>
    </row>
    <row r="42796" spans="7:12" x14ac:dyDescent="0.25">
      <c r="G42796"/>
      <c r="I42796"/>
      <c r="L42796"/>
    </row>
    <row r="42797" spans="7:12" x14ac:dyDescent="0.25">
      <c r="G42797"/>
      <c r="I42797"/>
      <c r="L42797"/>
    </row>
    <row r="42798" spans="7:12" x14ac:dyDescent="0.25">
      <c r="G42798"/>
      <c r="I42798"/>
      <c r="L42798"/>
    </row>
    <row r="42799" spans="7:12" x14ac:dyDescent="0.25">
      <c r="G42799"/>
      <c r="I42799"/>
      <c r="L42799"/>
    </row>
    <row r="42800" spans="7:12" x14ac:dyDescent="0.25">
      <c r="G42800"/>
      <c r="I42800"/>
      <c r="L42800"/>
    </row>
    <row r="42801" spans="7:12" x14ac:dyDescent="0.25">
      <c r="G42801"/>
      <c r="I42801"/>
      <c r="L42801"/>
    </row>
    <row r="42802" spans="7:12" x14ac:dyDescent="0.25">
      <c r="G42802"/>
      <c r="I42802"/>
      <c r="L42802"/>
    </row>
    <row r="42803" spans="7:12" x14ac:dyDescent="0.25">
      <c r="G42803"/>
      <c r="I42803"/>
      <c r="L42803"/>
    </row>
    <row r="42804" spans="7:12" x14ac:dyDescent="0.25">
      <c r="G42804"/>
      <c r="I42804"/>
      <c r="L42804"/>
    </row>
    <row r="42805" spans="7:12" x14ac:dyDescent="0.25">
      <c r="G42805"/>
      <c r="I42805"/>
      <c r="L42805"/>
    </row>
    <row r="42806" spans="7:12" x14ac:dyDescent="0.25">
      <c r="G42806"/>
      <c r="I42806"/>
      <c r="L42806"/>
    </row>
    <row r="42807" spans="7:12" x14ac:dyDescent="0.25">
      <c r="G42807"/>
      <c r="I42807"/>
      <c r="L42807"/>
    </row>
    <row r="42808" spans="7:12" x14ac:dyDescent="0.25">
      <c r="G42808"/>
      <c r="I42808"/>
      <c r="L42808"/>
    </row>
    <row r="42809" spans="7:12" x14ac:dyDescent="0.25">
      <c r="G42809"/>
      <c r="I42809"/>
      <c r="L42809"/>
    </row>
    <row r="42810" spans="7:12" x14ac:dyDescent="0.25">
      <c r="G42810"/>
      <c r="I42810"/>
      <c r="L42810"/>
    </row>
    <row r="42811" spans="7:12" x14ac:dyDescent="0.25">
      <c r="G42811"/>
      <c r="I42811"/>
      <c r="L42811"/>
    </row>
    <row r="42812" spans="7:12" x14ac:dyDescent="0.25">
      <c r="G42812"/>
      <c r="I42812"/>
      <c r="L42812"/>
    </row>
    <row r="42813" spans="7:12" x14ac:dyDescent="0.25">
      <c r="G42813"/>
      <c r="I42813"/>
      <c r="L42813"/>
    </row>
    <row r="42814" spans="7:12" x14ac:dyDescent="0.25">
      <c r="G42814"/>
      <c r="I42814"/>
      <c r="L42814"/>
    </row>
    <row r="42815" spans="7:12" x14ac:dyDescent="0.25">
      <c r="G42815"/>
      <c r="I42815"/>
      <c r="L42815"/>
    </row>
    <row r="42816" spans="7:12" x14ac:dyDescent="0.25">
      <c r="G42816"/>
      <c r="I42816"/>
      <c r="L42816"/>
    </row>
    <row r="42817" spans="7:12" x14ac:dyDescent="0.25">
      <c r="G42817"/>
      <c r="I42817"/>
      <c r="L42817"/>
    </row>
    <row r="42818" spans="7:12" x14ac:dyDescent="0.25">
      <c r="G42818"/>
      <c r="I42818"/>
      <c r="L42818"/>
    </row>
    <row r="42819" spans="7:12" x14ac:dyDescent="0.25">
      <c r="G42819"/>
      <c r="I42819"/>
      <c r="L42819"/>
    </row>
    <row r="42820" spans="7:12" x14ac:dyDescent="0.25">
      <c r="G42820"/>
      <c r="I42820"/>
      <c r="L42820"/>
    </row>
    <row r="42821" spans="7:12" x14ac:dyDescent="0.25">
      <c r="G42821"/>
      <c r="I42821"/>
      <c r="L42821"/>
    </row>
    <row r="42822" spans="7:12" x14ac:dyDescent="0.25">
      <c r="G42822"/>
      <c r="I42822"/>
      <c r="L42822"/>
    </row>
    <row r="42823" spans="7:12" x14ac:dyDescent="0.25">
      <c r="G42823"/>
      <c r="I42823"/>
      <c r="L42823"/>
    </row>
    <row r="42824" spans="7:12" x14ac:dyDescent="0.25">
      <c r="G42824"/>
      <c r="I42824"/>
      <c r="L42824"/>
    </row>
    <row r="42825" spans="7:12" x14ac:dyDescent="0.25">
      <c r="G42825"/>
      <c r="I42825"/>
      <c r="L42825"/>
    </row>
    <row r="42826" spans="7:12" x14ac:dyDescent="0.25">
      <c r="G42826"/>
      <c r="I42826"/>
      <c r="L42826"/>
    </row>
    <row r="42827" spans="7:12" x14ac:dyDescent="0.25">
      <c r="G42827"/>
      <c r="I42827"/>
      <c r="L42827"/>
    </row>
    <row r="42828" spans="7:12" x14ac:dyDescent="0.25">
      <c r="G42828"/>
      <c r="I42828"/>
      <c r="L42828"/>
    </row>
    <row r="42829" spans="7:12" x14ac:dyDescent="0.25">
      <c r="G42829"/>
      <c r="I42829"/>
      <c r="L42829"/>
    </row>
    <row r="42830" spans="7:12" x14ac:dyDescent="0.25">
      <c r="G42830"/>
      <c r="I42830"/>
      <c r="L42830"/>
    </row>
    <row r="42831" spans="7:12" x14ac:dyDescent="0.25">
      <c r="G42831"/>
      <c r="I42831"/>
      <c r="L42831"/>
    </row>
    <row r="42832" spans="7:12" x14ac:dyDescent="0.25">
      <c r="G42832"/>
      <c r="I42832"/>
      <c r="L42832"/>
    </row>
    <row r="42833" spans="7:12" x14ac:dyDescent="0.25">
      <c r="G42833"/>
      <c r="I42833"/>
      <c r="L42833"/>
    </row>
    <row r="42834" spans="7:12" x14ac:dyDescent="0.25">
      <c r="G42834"/>
      <c r="I42834"/>
      <c r="L42834"/>
    </row>
    <row r="42835" spans="7:12" x14ac:dyDescent="0.25">
      <c r="G42835"/>
      <c r="I42835"/>
      <c r="L42835"/>
    </row>
    <row r="42836" spans="7:12" x14ac:dyDescent="0.25">
      <c r="G42836"/>
      <c r="I42836"/>
      <c r="L42836"/>
    </row>
    <row r="42837" spans="7:12" x14ac:dyDescent="0.25">
      <c r="G42837"/>
      <c r="I42837"/>
      <c r="L42837"/>
    </row>
    <row r="42838" spans="7:12" x14ac:dyDescent="0.25">
      <c r="G42838"/>
      <c r="I42838"/>
      <c r="L42838"/>
    </row>
    <row r="42839" spans="7:12" x14ac:dyDescent="0.25">
      <c r="G42839"/>
      <c r="I42839"/>
      <c r="L42839"/>
    </row>
    <row r="42840" spans="7:12" x14ac:dyDescent="0.25">
      <c r="G42840"/>
      <c r="I42840"/>
      <c r="L42840"/>
    </row>
    <row r="42841" spans="7:12" x14ac:dyDescent="0.25">
      <c r="G42841"/>
      <c r="I42841"/>
      <c r="L42841"/>
    </row>
    <row r="42842" spans="7:12" x14ac:dyDescent="0.25">
      <c r="G42842"/>
      <c r="I42842"/>
      <c r="L42842"/>
    </row>
    <row r="42843" spans="7:12" x14ac:dyDescent="0.25">
      <c r="G42843"/>
      <c r="I42843"/>
      <c r="L42843"/>
    </row>
    <row r="42844" spans="7:12" x14ac:dyDescent="0.25">
      <c r="G42844"/>
      <c r="I42844"/>
      <c r="L42844"/>
    </row>
    <row r="42845" spans="7:12" x14ac:dyDescent="0.25">
      <c r="G42845"/>
      <c r="I42845"/>
      <c r="L42845"/>
    </row>
    <row r="42846" spans="7:12" x14ac:dyDescent="0.25">
      <c r="G42846"/>
      <c r="I42846"/>
      <c r="L42846"/>
    </row>
    <row r="42847" spans="7:12" x14ac:dyDescent="0.25">
      <c r="G42847"/>
      <c r="I42847"/>
      <c r="L42847"/>
    </row>
    <row r="42848" spans="7:12" x14ac:dyDescent="0.25">
      <c r="G42848"/>
      <c r="I42848"/>
      <c r="L42848"/>
    </row>
    <row r="42849" spans="7:12" x14ac:dyDescent="0.25">
      <c r="G42849"/>
      <c r="I42849"/>
      <c r="L42849"/>
    </row>
    <row r="42850" spans="7:12" x14ac:dyDescent="0.25">
      <c r="G42850"/>
      <c r="I42850"/>
      <c r="L42850"/>
    </row>
    <row r="42851" spans="7:12" x14ac:dyDescent="0.25">
      <c r="G42851"/>
      <c r="I42851"/>
      <c r="L42851"/>
    </row>
    <row r="42852" spans="7:12" x14ac:dyDescent="0.25">
      <c r="G42852"/>
      <c r="I42852"/>
      <c r="L42852"/>
    </row>
    <row r="42853" spans="7:12" x14ac:dyDescent="0.25">
      <c r="G42853"/>
      <c r="I42853"/>
      <c r="L42853"/>
    </row>
    <row r="42854" spans="7:12" x14ac:dyDescent="0.25">
      <c r="G42854"/>
      <c r="I42854"/>
      <c r="L42854"/>
    </row>
    <row r="42855" spans="7:12" x14ac:dyDescent="0.25">
      <c r="G42855"/>
      <c r="I42855"/>
      <c r="L42855"/>
    </row>
    <row r="42856" spans="7:12" x14ac:dyDescent="0.25">
      <c r="G42856"/>
      <c r="I42856"/>
      <c r="L42856"/>
    </row>
    <row r="42857" spans="7:12" x14ac:dyDescent="0.25">
      <c r="G42857"/>
      <c r="I42857"/>
      <c r="L42857"/>
    </row>
    <row r="42858" spans="7:12" x14ac:dyDescent="0.25">
      <c r="G42858"/>
      <c r="I42858"/>
      <c r="L42858"/>
    </row>
    <row r="42859" spans="7:12" x14ac:dyDescent="0.25">
      <c r="G42859"/>
      <c r="I42859"/>
      <c r="L42859"/>
    </row>
    <row r="42860" spans="7:12" x14ac:dyDescent="0.25">
      <c r="G42860"/>
      <c r="I42860"/>
      <c r="L42860"/>
    </row>
    <row r="42861" spans="7:12" x14ac:dyDescent="0.25">
      <c r="G42861"/>
      <c r="I42861"/>
      <c r="L42861"/>
    </row>
    <row r="42862" spans="7:12" x14ac:dyDescent="0.25">
      <c r="G42862"/>
      <c r="I42862"/>
      <c r="L42862"/>
    </row>
    <row r="42863" spans="7:12" x14ac:dyDescent="0.25">
      <c r="G42863"/>
      <c r="I42863"/>
      <c r="L42863"/>
    </row>
    <row r="42864" spans="7:12" x14ac:dyDescent="0.25">
      <c r="G42864"/>
      <c r="I42864"/>
      <c r="L42864"/>
    </row>
    <row r="42865" spans="7:12" x14ac:dyDescent="0.25">
      <c r="G42865"/>
      <c r="I42865"/>
      <c r="L42865"/>
    </row>
    <row r="42866" spans="7:12" x14ac:dyDescent="0.25">
      <c r="G42866"/>
      <c r="I42866"/>
      <c r="L42866"/>
    </row>
    <row r="42867" spans="7:12" x14ac:dyDescent="0.25">
      <c r="G42867"/>
      <c r="I42867"/>
      <c r="L42867"/>
    </row>
    <row r="42868" spans="7:12" x14ac:dyDescent="0.25">
      <c r="G42868"/>
      <c r="I42868"/>
      <c r="L42868"/>
    </row>
    <row r="42869" spans="7:12" x14ac:dyDescent="0.25">
      <c r="G42869"/>
      <c r="I42869"/>
      <c r="L42869"/>
    </row>
    <row r="42870" spans="7:12" x14ac:dyDescent="0.25">
      <c r="G42870"/>
      <c r="I42870"/>
      <c r="L42870"/>
    </row>
    <row r="42871" spans="7:12" x14ac:dyDescent="0.25">
      <c r="G42871"/>
      <c r="I42871"/>
      <c r="L42871"/>
    </row>
    <row r="42872" spans="7:12" x14ac:dyDescent="0.25">
      <c r="G42872"/>
      <c r="I42872"/>
      <c r="L42872"/>
    </row>
    <row r="42873" spans="7:12" x14ac:dyDescent="0.25">
      <c r="G42873"/>
      <c r="I42873"/>
      <c r="L42873"/>
    </row>
    <row r="42874" spans="7:12" x14ac:dyDescent="0.25">
      <c r="G42874"/>
      <c r="I42874"/>
      <c r="L42874"/>
    </row>
    <row r="42875" spans="7:12" x14ac:dyDescent="0.25">
      <c r="G42875"/>
      <c r="I42875"/>
      <c r="L42875"/>
    </row>
    <row r="42876" spans="7:12" x14ac:dyDescent="0.25">
      <c r="G42876"/>
      <c r="I42876"/>
      <c r="L42876"/>
    </row>
    <row r="42877" spans="7:12" x14ac:dyDescent="0.25">
      <c r="G42877"/>
      <c r="I42877"/>
      <c r="L42877"/>
    </row>
    <row r="42878" spans="7:12" x14ac:dyDescent="0.25">
      <c r="G42878"/>
      <c r="I42878"/>
      <c r="L42878"/>
    </row>
    <row r="42879" spans="7:12" x14ac:dyDescent="0.25">
      <c r="G42879"/>
      <c r="I42879"/>
      <c r="L42879"/>
    </row>
    <row r="42880" spans="7:12" x14ac:dyDescent="0.25">
      <c r="G42880"/>
      <c r="I42880"/>
      <c r="L42880"/>
    </row>
    <row r="42881" spans="7:12" x14ac:dyDescent="0.25">
      <c r="G42881"/>
      <c r="I42881"/>
      <c r="L42881"/>
    </row>
    <row r="42882" spans="7:12" x14ac:dyDescent="0.25">
      <c r="G42882"/>
      <c r="I42882"/>
      <c r="L42882"/>
    </row>
    <row r="42883" spans="7:12" x14ac:dyDescent="0.25">
      <c r="G42883"/>
      <c r="I42883"/>
      <c r="L42883"/>
    </row>
    <row r="42884" spans="7:12" x14ac:dyDescent="0.25">
      <c r="G42884"/>
      <c r="I42884"/>
      <c r="L42884"/>
    </row>
    <row r="42885" spans="7:12" x14ac:dyDescent="0.25">
      <c r="G42885"/>
      <c r="I42885"/>
      <c r="L42885"/>
    </row>
    <row r="42886" spans="7:12" x14ac:dyDescent="0.25">
      <c r="G42886"/>
      <c r="I42886"/>
      <c r="L42886"/>
    </row>
    <row r="42887" spans="7:12" x14ac:dyDescent="0.25">
      <c r="G42887"/>
      <c r="I42887"/>
      <c r="L42887"/>
    </row>
    <row r="42888" spans="7:12" x14ac:dyDescent="0.25">
      <c r="G42888"/>
      <c r="I42888"/>
      <c r="L42888"/>
    </row>
    <row r="42889" spans="7:12" x14ac:dyDescent="0.25">
      <c r="G42889"/>
      <c r="I42889"/>
      <c r="L42889"/>
    </row>
    <row r="42890" spans="7:12" x14ac:dyDescent="0.25">
      <c r="G42890"/>
      <c r="I42890"/>
      <c r="L42890"/>
    </row>
    <row r="42891" spans="7:12" x14ac:dyDescent="0.25">
      <c r="G42891"/>
      <c r="I42891"/>
      <c r="L42891"/>
    </row>
    <row r="42892" spans="7:12" x14ac:dyDescent="0.25">
      <c r="G42892"/>
      <c r="I42892"/>
      <c r="L42892"/>
    </row>
    <row r="42893" spans="7:12" x14ac:dyDescent="0.25">
      <c r="G42893"/>
      <c r="I42893"/>
      <c r="L42893"/>
    </row>
    <row r="42894" spans="7:12" x14ac:dyDescent="0.25">
      <c r="G42894"/>
      <c r="I42894"/>
      <c r="L42894"/>
    </row>
    <row r="42895" spans="7:12" x14ac:dyDescent="0.25">
      <c r="G42895"/>
      <c r="I42895"/>
      <c r="L42895"/>
    </row>
    <row r="42896" spans="7:12" x14ac:dyDescent="0.25">
      <c r="G42896"/>
      <c r="I42896"/>
      <c r="L42896"/>
    </row>
    <row r="42897" spans="7:12" x14ac:dyDescent="0.25">
      <c r="G42897"/>
      <c r="I42897"/>
      <c r="L42897"/>
    </row>
    <row r="42898" spans="7:12" x14ac:dyDescent="0.25">
      <c r="G42898"/>
      <c r="I42898"/>
      <c r="L42898"/>
    </row>
    <row r="42899" spans="7:12" x14ac:dyDescent="0.25">
      <c r="G42899"/>
      <c r="I42899"/>
      <c r="L42899"/>
    </row>
    <row r="42900" spans="7:12" x14ac:dyDescent="0.25">
      <c r="G42900"/>
      <c r="I42900"/>
      <c r="L42900"/>
    </row>
    <row r="42901" spans="7:12" x14ac:dyDescent="0.25">
      <c r="G42901"/>
      <c r="I42901"/>
      <c r="L42901"/>
    </row>
    <row r="42902" spans="7:12" x14ac:dyDescent="0.25">
      <c r="G42902"/>
      <c r="I42902"/>
      <c r="L42902"/>
    </row>
    <row r="42903" spans="7:12" x14ac:dyDescent="0.25">
      <c r="G42903"/>
      <c r="I42903"/>
      <c r="L42903"/>
    </row>
    <row r="42904" spans="7:12" x14ac:dyDescent="0.25">
      <c r="G42904"/>
      <c r="I42904"/>
      <c r="L42904"/>
    </row>
    <row r="42905" spans="7:12" x14ac:dyDescent="0.25">
      <c r="G42905"/>
      <c r="I42905"/>
      <c r="L42905"/>
    </row>
    <row r="42906" spans="7:12" x14ac:dyDescent="0.25">
      <c r="G42906"/>
      <c r="I42906"/>
      <c r="L42906"/>
    </row>
    <row r="42907" spans="7:12" x14ac:dyDescent="0.25">
      <c r="G42907"/>
      <c r="I42907"/>
      <c r="L42907"/>
    </row>
    <row r="42908" spans="7:12" x14ac:dyDescent="0.25">
      <c r="G42908"/>
      <c r="I42908"/>
      <c r="L42908"/>
    </row>
    <row r="42909" spans="7:12" x14ac:dyDescent="0.25">
      <c r="G42909"/>
      <c r="I42909"/>
      <c r="L42909"/>
    </row>
    <row r="42910" spans="7:12" x14ac:dyDescent="0.25">
      <c r="G42910"/>
      <c r="I42910"/>
      <c r="L42910"/>
    </row>
    <row r="42911" spans="7:12" x14ac:dyDescent="0.25">
      <c r="G42911"/>
      <c r="I42911"/>
      <c r="L42911"/>
    </row>
    <row r="42912" spans="7:12" x14ac:dyDescent="0.25">
      <c r="G42912"/>
      <c r="I42912"/>
      <c r="L42912"/>
    </row>
    <row r="42913" spans="7:12" x14ac:dyDescent="0.25">
      <c r="G42913"/>
      <c r="I42913"/>
      <c r="L42913"/>
    </row>
    <row r="42914" spans="7:12" x14ac:dyDescent="0.25">
      <c r="G42914"/>
      <c r="I42914"/>
      <c r="L42914"/>
    </row>
    <row r="42915" spans="7:12" x14ac:dyDescent="0.25">
      <c r="G42915"/>
      <c r="I42915"/>
      <c r="L42915"/>
    </row>
    <row r="42916" spans="7:12" x14ac:dyDescent="0.25">
      <c r="G42916"/>
      <c r="I42916"/>
      <c r="L42916"/>
    </row>
    <row r="42917" spans="7:12" x14ac:dyDescent="0.25">
      <c r="G42917"/>
      <c r="I42917"/>
      <c r="L42917"/>
    </row>
    <row r="42918" spans="7:12" x14ac:dyDescent="0.25">
      <c r="G42918"/>
      <c r="I42918"/>
      <c r="L42918"/>
    </row>
    <row r="42919" spans="7:12" x14ac:dyDescent="0.25">
      <c r="G42919"/>
      <c r="I42919"/>
      <c r="L42919"/>
    </row>
    <row r="42920" spans="7:12" x14ac:dyDescent="0.25">
      <c r="G42920"/>
      <c r="I42920"/>
      <c r="L42920"/>
    </row>
    <row r="42921" spans="7:12" x14ac:dyDescent="0.25">
      <c r="G42921"/>
      <c r="I42921"/>
      <c r="L42921"/>
    </row>
    <row r="42922" spans="7:12" x14ac:dyDescent="0.25">
      <c r="G42922"/>
      <c r="I42922"/>
      <c r="L42922"/>
    </row>
    <row r="42923" spans="7:12" x14ac:dyDescent="0.25">
      <c r="G42923"/>
      <c r="I42923"/>
      <c r="L42923"/>
    </row>
    <row r="42924" spans="7:12" x14ac:dyDescent="0.25">
      <c r="G42924"/>
      <c r="I42924"/>
      <c r="L42924"/>
    </row>
    <row r="42925" spans="7:12" x14ac:dyDescent="0.25">
      <c r="G42925"/>
      <c r="I42925"/>
      <c r="L42925"/>
    </row>
    <row r="42926" spans="7:12" x14ac:dyDescent="0.25">
      <c r="G42926"/>
      <c r="I42926"/>
      <c r="L42926"/>
    </row>
    <row r="42927" spans="7:12" x14ac:dyDescent="0.25">
      <c r="G42927"/>
      <c r="I42927"/>
      <c r="L42927"/>
    </row>
    <row r="42928" spans="7:12" x14ac:dyDescent="0.25">
      <c r="G42928"/>
      <c r="I42928"/>
      <c r="L42928"/>
    </row>
    <row r="42929" spans="7:12" x14ac:dyDescent="0.25">
      <c r="G42929"/>
      <c r="I42929"/>
      <c r="L42929"/>
    </row>
    <row r="42930" spans="7:12" x14ac:dyDescent="0.25">
      <c r="G42930"/>
      <c r="I42930"/>
      <c r="L42930"/>
    </row>
    <row r="42931" spans="7:12" x14ac:dyDescent="0.25">
      <c r="G42931"/>
      <c r="I42931"/>
      <c r="L42931"/>
    </row>
    <row r="42932" spans="7:12" x14ac:dyDescent="0.25">
      <c r="G42932"/>
      <c r="I42932"/>
      <c r="L42932"/>
    </row>
    <row r="42933" spans="7:12" x14ac:dyDescent="0.25">
      <c r="G42933"/>
      <c r="I42933"/>
      <c r="L42933"/>
    </row>
    <row r="42934" spans="7:12" x14ac:dyDescent="0.25">
      <c r="G42934"/>
      <c r="I42934"/>
      <c r="L42934"/>
    </row>
    <row r="42935" spans="7:12" x14ac:dyDescent="0.25">
      <c r="G42935"/>
      <c r="I42935"/>
      <c r="L42935"/>
    </row>
    <row r="42936" spans="7:12" x14ac:dyDescent="0.25">
      <c r="G42936"/>
      <c r="I42936"/>
      <c r="L42936"/>
    </row>
    <row r="42937" spans="7:12" x14ac:dyDescent="0.25">
      <c r="G42937"/>
      <c r="I42937"/>
      <c r="L42937"/>
    </row>
    <row r="42938" spans="7:12" x14ac:dyDescent="0.25">
      <c r="G42938"/>
      <c r="I42938"/>
      <c r="L42938"/>
    </row>
    <row r="42939" spans="7:12" x14ac:dyDescent="0.25">
      <c r="G42939"/>
      <c r="I42939"/>
      <c r="L42939"/>
    </row>
    <row r="42940" spans="7:12" x14ac:dyDescent="0.25">
      <c r="G42940"/>
      <c r="I42940"/>
      <c r="L42940"/>
    </row>
    <row r="42941" spans="7:12" x14ac:dyDescent="0.25">
      <c r="G42941"/>
      <c r="I42941"/>
      <c r="L42941"/>
    </row>
    <row r="42942" spans="7:12" x14ac:dyDescent="0.25">
      <c r="G42942"/>
      <c r="I42942"/>
      <c r="L42942"/>
    </row>
    <row r="42943" spans="7:12" x14ac:dyDescent="0.25">
      <c r="G42943"/>
      <c r="I42943"/>
      <c r="L42943"/>
    </row>
    <row r="42944" spans="7:12" x14ac:dyDescent="0.25">
      <c r="G42944"/>
      <c r="I42944"/>
      <c r="L42944"/>
    </row>
    <row r="42945" spans="7:12" x14ac:dyDescent="0.25">
      <c r="G42945"/>
      <c r="I42945"/>
      <c r="L42945"/>
    </row>
    <row r="42946" spans="7:12" x14ac:dyDescent="0.25">
      <c r="G42946"/>
      <c r="I42946"/>
      <c r="L42946"/>
    </row>
    <row r="42947" spans="7:12" x14ac:dyDescent="0.25">
      <c r="G42947"/>
      <c r="I42947"/>
      <c r="L42947"/>
    </row>
    <row r="42948" spans="7:12" x14ac:dyDescent="0.25">
      <c r="G42948"/>
      <c r="I42948"/>
      <c r="L42948"/>
    </row>
    <row r="42949" spans="7:12" x14ac:dyDescent="0.25">
      <c r="G42949"/>
      <c r="I42949"/>
      <c r="L42949"/>
    </row>
    <row r="42950" spans="7:12" x14ac:dyDescent="0.25">
      <c r="G42950"/>
      <c r="I42950"/>
      <c r="L42950"/>
    </row>
    <row r="42951" spans="7:12" x14ac:dyDescent="0.25">
      <c r="G42951"/>
      <c r="I42951"/>
      <c r="L42951"/>
    </row>
    <row r="42952" spans="7:12" x14ac:dyDescent="0.25">
      <c r="G42952"/>
      <c r="I42952"/>
      <c r="L42952"/>
    </row>
    <row r="42953" spans="7:12" x14ac:dyDescent="0.25">
      <c r="G42953"/>
      <c r="I42953"/>
      <c r="L42953"/>
    </row>
    <row r="42954" spans="7:12" x14ac:dyDescent="0.25">
      <c r="G42954"/>
      <c r="I42954"/>
      <c r="L42954"/>
    </row>
    <row r="42955" spans="7:12" x14ac:dyDescent="0.25">
      <c r="G42955"/>
      <c r="I42955"/>
      <c r="L42955"/>
    </row>
    <row r="42956" spans="7:12" x14ac:dyDescent="0.25">
      <c r="G42956"/>
      <c r="I42956"/>
      <c r="L42956"/>
    </row>
    <row r="42957" spans="7:12" x14ac:dyDescent="0.25">
      <c r="G42957"/>
      <c r="I42957"/>
      <c r="L42957"/>
    </row>
    <row r="42958" spans="7:12" x14ac:dyDescent="0.25">
      <c r="G42958"/>
      <c r="I42958"/>
      <c r="L42958"/>
    </row>
    <row r="42959" spans="7:12" x14ac:dyDescent="0.25">
      <c r="G42959"/>
      <c r="I42959"/>
      <c r="L42959"/>
    </row>
    <row r="42960" spans="7:12" x14ac:dyDescent="0.25">
      <c r="G42960"/>
      <c r="I42960"/>
      <c r="L42960"/>
    </row>
    <row r="42961" spans="7:12" x14ac:dyDescent="0.25">
      <c r="G42961"/>
      <c r="I42961"/>
      <c r="L42961"/>
    </row>
    <row r="42962" spans="7:12" x14ac:dyDescent="0.25">
      <c r="G42962"/>
      <c r="I42962"/>
      <c r="L42962"/>
    </row>
    <row r="42963" spans="7:12" x14ac:dyDescent="0.25">
      <c r="G42963"/>
      <c r="I42963"/>
      <c r="L42963"/>
    </row>
    <row r="42964" spans="7:12" x14ac:dyDescent="0.25">
      <c r="G42964"/>
      <c r="I42964"/>
      <c r="L42964"/>
    </row>
    <row r="42965" spans="7:12" x14ac:dyDescent="0.25">
      <c r="G42965"/>
      <c r="I42965"/>
      <c r="L42965"/>
    </row>
    <row r="42966" spans="7:12" x14ac:dyDescent="0.25">
      <c r="G42966"/>
      <c r="I42966"/>
      <c r="L42966"/>
    </row>
    <row r="42967" spans="7:12" x14ac:dyDescent="0.25">
      <c r="G42967"/>
      <c r="I42967"/>
      <c r="L42967"/>
    </row>
    <row r="42968" spans="7:12" x14ac:dyDescent="0.25">
      <c r="G42968"/>
      <c r="I42968"/>
      <c r="L42968"/>
    </row>
    <row r="42969" spans="7:12" x14ac:dyDescent="0.25">
      <c r="G42969"/>
      <c r="I42969"/>
      <c r="L42969"/>
    </row>
    <row r="42970" spans="7:12" x14ac:dyDescent="0.25">
      <c r="G42970"/>
      <c r="I42970"/>
      <c r="L42970"/>
    </row>
    <row r="42971" spans="7:12" x14ac:dyDescent="0.25">
      <c r="G42971"/>
      <c r="I42971"/>
      <c r="L42971"/>
    </row>
    <row r="42972" spans="7:12" x14ac:dyDescent="0.25">
      <c r="G42972"/>
      <c r="I42972"/>
      <c r="L42972"/>
    </row>
    <row r="42973" spans="7:12" x14ac:dyDescent="0.25">
      <c r="G42973"/>
      <c r="I42973"/>
      <c r="L42973"/>
    </row>
    <row r="42974" spans="7:12" x14ac:dyDescent="0.25">
      <c r="G42974"/>
      <c r="I42974"/>
      <c r="L42974"/>
    </row>
    <row r="42975" spans="7:12" x14ac:dyDescent="0.25">
      <c r="G42975"/>
      <c r="I42975"/>
      <c r="L42975"/>
    </row>
    <row r="42976" spans="7:12" x14ac:dyDescent="0.25">
      <c r="G42976"/>
      <c r="I42976"/>
      <c r="L42976"/>
    </row>
    <row r="42977" spans="7:12" x14ac:dyDescent="0.25">
      <c r="G42977"/>
      <c r="I42977"/>
      <c r="L42977"/>
    </row>
    <row r="42978" spans="7:12" x14ac:dyDescent="0.25">
      <c r="G42978"/>
      <c r="I42978"/>
      <c r="L42978"/>
    </row>
    <row r="42979" spans="7:12" x14ac:dyDescent="0.25">
      <c r="G42979"/>
      <c r="I42979"/>
      <c r="L42979"/>
    </row>
    <row r="42980" spans="7:12" x14ac:dyDescent="0.25">
      <c r="G42980"/>
      <c r="I42980"/>
      <c r="L42980"/>
    </row>
    <row r="42981" spans="7:12" x14ac:dyDescent="0.25">
      <c r="G42981"/>
      <c r="I42981"/>
      <c r="L42981"/>
    </row>
    <row r="42982" spans="7:12" x14ac:dyDescent="0.25">
      <c r="G42982"/>
      <c r="I42982"/>
      <c r="L42982"/>
    </row>
    <row r="42983" spans="7:12" x14ac:dyDescent="0.25">
      <c r="G42983"/>
      <c r="I42983"/>
      <c r="L42983"/>
    </row>
    <row r="42984" spans="7:12" x14ac:dyDescent="0.25">
      <c r="G42984"/>
      <c r="I42984"/>
      <c r="L42984"/>
    </row>
    <row r="42985" spans="7:12" x14ac:dyDescent="0.25">
      <c r="G42985"/>
      <c r="I42985"/>
      <c r="L42985"/>
    </row>
    <row r="42986" spans="7:12" x14ac:dyDescent="0.25">
      <c r="G42986"/>
      <c r="I42986"/>
      <c r="L42986"/>
    </row>
    <row r="42987" spans="7:12" x14ac:dyDescent="0.25">
      <c r="G42987"/>
      <c r="I42987"/>
      <c r="L42987"/>
    </row>
    <row r="42988" spans="7:12" x14ac:dyDescent="0.25">
      <c r="G42988"/>
      <c r="I42988"/>
      <c r="L42988"/>
    </row>
    <row r="42989" spans="7:12" x14ac:dyDescent="0.25">
      <c r="G42989"/>
      <c r="I42989"/>
      <c r="L42989"/>
    </row>
    <row r="42990" spans="7:12" x14ac:dyDescent="0.25">
      <c r="G42990"/>
      <c r="I42990"/>
      <c r="L42990"/>
    </row>
    <row r="42991" spans="7:12" x14ac:dyDescent="0.25">
      <c r="G42991"/>
      <c r="I42991"/>
      <c r="L42991"/>
    </row>
    <row r="42992" spans="7:12" x14ac:dyDescent="0.25">
      <c r="G42992"/>
      <c r="I42992"/>
      <c r="L42992"/>
    </row>
    <row r="42993" spans="7:12" x14ac:dyDescent="0.25">
      <c r="G42993"/>
      <c r="I42993"/>
      <c r="L42993"/>
    </row>
    <row r="42994" spans="7:12" x14ac:dyDescent="0.25">
      <c r="G42994"/>
      <c r="I42994"/>
      <c r="L42994"/>
    </row>
    <row r="42995" spans="7:12" x14ac:dyDescent="0.25">
      <c r="G42995"/>
      <c r="I42995"/>
      <c r="L42995"/>
    </row>
    <row r="42996" spans="7:12" x14ac:dyDescent="0.25">
      <c r="G42996"/>
      <c r="I42996"/>
      <c r="L42996"/>
    </row>
    <row r="42997" spans="7:12" x14ac:dyDescent="0.25">
      <c r="G42997"/>
      <c r="I42997"/>
      <c r="L42997"/>
    </row>
    <row r="42998" spans="7:12" x14ac:dyDescent="0.25">
      <c r="G42998"/>
      <c r="I42998"/>
      <c r="L42998"/>
    </row>
    <row r="42999" spans="7:12" x14ac:dyDescent="0.25">
      <c r="G42999"/>
      <c r="I42999"/>
      <c r="L42999"/>
    </row>
    <row r="43000" spans="7:12" x14ac:dyDescent="0.25">
      <c r="G43000"/>
      <c r="I43000"/>
      <c r="L43000"/>
    </row>
    <row r="43001" spans="7:12" x14ac:dyDescent="0.25">
      <c r="G43001"/>
      <c r="I43001"/>
      <c r="L43001"/>
    </row>
    <row r="43002" spans="7:12" x14ac:dyDescent="0.25">
      <c r="G43002"/>
      <c r="I43002"/>
      <c r="L43002"/>
    </row>
    <row r="43003" spans="7:12" x14ac:dyDescent="0.25">
      <c r="G43003"/>
      <c r="I43003"/>
      <c r="L43003"/>
    </row>
    <row r="43004" spans="7:12" x14ac:dyDescent="0.25">
      <c r="G43004"/>
      <c r="I43004"/>
      <c r="L43004"/>
    </row>
    <row r="43005" spans="7:12" x14ac:dyDescent="0.25">
      <c r="G43005"/>
      <c r="I43005"/>
      <c r="L43005"/>
    </row>
    <row r="43006" spans="7:12" x14ac:dyDescent="0.25">
      <c r="G43006"/>
      <c r="I43006"/>
      <c r="L43006"/>
    </row>
    <row r="43007" spans="7:12" x14ac:dyDescent="0.25">
      <c r="G43007"/>
      <c r="I43007"/>
      <c r="L43007"/>
    </row>
    <row r="43008" spans="7:12" x14ac:dyDescent="0.25">
      <c r="G43008"/>
      <c r="I43008"/>
      <c r="L43008"/>
    </row>
    <row r="43009" spans="7:12" x14ac:dyDescent="0.25">
      <c r="G43009"/>
      <c r="I43009"/>
      <c r="L43009"/>
    </row>
    <row r="43010" spans="7:12" x14ac:dyDescent="0.25">
      <c r="G43010"/>
      <c r="I43010"/>
      <c r="L43010"/>
    </row>
    <row r="43011" spans="7:12" x14ac:dyDescent="0.25">
      <c r="G43011"/>
      <c r="I43011"/>
      <c r="L43011"/>
    </row>
    <row r="43012" spans="7:12" x14ac:dyDescent="0.25">
      <c r="G43012"/>
      <c r="I43012"/>
      <c r="L43012"/>
    </row>
    <row r="43013" spans="7:12" x14ac:dyDescent="0.25">
      <c r="G43013"/>
      <c r="I43013"/>
      <c r="L43013"/>
    </row>
    <row r="43014" spans="7:12" x14ac:dyDescent="0.25">
      <c r="G43014"/>
      <c r="I43014"/>
      <c r="L43014"/>
    </row>
    <row r="43015" spans="7:12" x14ac:dyDescent="0.25">
      <c r="G43015"/>
      <c r="I43015"/>
      <c r="L43015"/>
    </row>
    <row r="43016" spans="7:12" x14ac:dyDescent="0.25">
      <c r="G43016"/>
      <c r="I43016"/>
      <c r="L43016"/>
    </row>
    <row r="43017" spans="7:12" x14ac:dyDescent="0.25">
      <c r="G43017"/>
      <c r="I43017"/>
      <c r="L43017"/>
    </row>
    <row r="43018" spans="7:12" x14ac:dyDescent="0.25">
      <c r="G43018"/>
      <c r="I43018"/>
      <c r="L43018"/>
    </row>
    <row r="43019" spans="7:12" x14ac:dyDescent="0.25">
      <c r="G43019"/>
      <c r="I43019"/>
      <c r="L43019"/>
    </row>
    <row r="43020" spans="7:12" x14ac:dyDescent="0.25">
      <c r="G43020"/>
      <c r="I43020"/>
      <c r="L43020"/>
    </row>
    <row r="43021" spans="7:12" x14ac:dyDescent="0.25">
      <c r="G43021"/>
      <c r="I43021"/>
      <c r="L43021"/>
    </row>
    <row r="43022" spans="7:12" x14ac:dyDescent="0.25">
      <c r="G43022"/>
      <c r="I43022"/>
      <c r="L43022"/>
    </row>
    <row r="43023" spans="7:12" x14ac:dyDescent="0.25">
      <c r="G43023"/>
      <c r="I43023"/>
      <c r="L43023"/>
    </row>
    <row r="43024" spans="7:12" x14ac:dyDescent="0.25">
      <c r="G43024"/>
      <c r="I43024"/>
      <c r="L43024"/>
    </row>
    <row r="43025" spans="7:12" x14ac:dyDescent="0.25">
      <c r="G43025"/>
      <c r="I43025"/>
      <c r="L43025"/>
    </row>
    <row r="43026" spans="7:12" x14ac:dyDescent="0.25">
      <c r="G43026"/>
      <c r="I43026"/>
      <c r="L43026"/>
    </row>
    <row r="43027" spans="7:12" x14ac:dyDescent="0.25">
      <c r="G43027"/>
      <c r="I43027"/>
      <c r="L43027"/>
    </row>
    <row r="43028" spans="7:12" x14ac:dyDescent="0.25">
      <c r="G43028"/>
      <c r="I43028"/>
      <c r="L43028"/>
    </row>
    <row r="43029" spans="7:12" x14ac:dyDescent="0.25">
      <c r="G43029"/>
      <c r="I43029"/>
      <c r="L43029"/>
    </row>
    <row r="43030" spans="7:12" x14ac:dyDescent="0.25">
      <c r="G43030"/>
      <c r="I43030"/>
      <c r="L43030"/>
    </row>
    <row r="43031" spans="7:12" x14ac:dyDescent="0.25">
      <c r="G43031"/>
      <c r="I43031"/>
      <c r="L43031"/>
    </row>
    <row r="43032" spans="7:12" x14ac:dyDescent="0.25">
      <c r="G43032"/>
      <c r="I43032"/>
      <c r="L43032"/>
    </row>
    <row r="43033" spans="7:12" x14ac:dyDescent="0.25">
      <c r="G43033"/>
      <c r="I43033"/>
      <c r="L43033"/>
    </row>
    <row r="43034" spans="7:12" x14ac:dyDescent="0.25">
      <c r="G43034"/>
      <c r="I43034"/>
      <c r="L43034"/>
    </row>
    <row r="43035" spans="7:12" x14ac:dyDescent="0.25">
      <c r="G43035"/>
      <c r="I43035"/>
      <c r="L43035"/>
    </row>
    <row r="43036" spans="7:12" x14ac:dyDescent="0.25">
      <c r="G43036"/>
      <c r="I43036"/>
      <c r="L43036"/>
    </row>
    <row r="43037" spans="7:12" x14ac:dyDescent="0.25">
      <c r="G43037"/>
      <c r="I43037"/>
      <c r="L43037"/>
    </row>
    <row r="43038" spans="7:12" x14ac:dyDescent="0.25">
      <c r="G43038"/>
      <c r="I43038"/>
      <c r="L43038"/>
    </row>
    <row r="43039" spans="7:12" x14ac:dyDescent="0.25">
      <c r="G43039"/>
      <c r="I43039"/>
      <c r="L43039"/>
    </row>
    <row r="43040" spans="7:12" x14ac:dyDescent="0.25">
      <c r="G43040"/>
      <c r="I43040"/>
      <c r="L43040"/>
    </row>
    <row r="43041" spans="7:12" x14ac:dyDescent="0.25">
      <c r="G43041"/>
      <c r="I43041"/>
      <c r="L43041"/>
    </row>
    <row r="43042" spans="7:12" x14ac:dyDescent="0.25">
      <c r="G43042"/>
      <c r="I43042"/>
      <c r="L43042"/>
    </row>
    <row r="43043" spans="7:12" x14ac:dyDescent="0.25">
      <c r="G43043"/>
      <c r="I43043"/>
      <c r="L43043"/>
    </row>
    <row r="43044" spans="7:12" x14ac:dyDescent="0.25">
      <c r="G43044"/>
      <c r="I43044"/>
      <c r="L43044"/>
    </row>
    <row r="43045" spans="7:12" x14ac:dyDescent="0.25">
      <c r="G43045"/>
      <c r="I43045"/>
      <c r="L43045"/>
    </row>
    <row r="43046" spans="7:12" x14ac:dyDescent="0.25">
      <c r="G43046"/>
      <c r="I43046"/>
      <c r="L43046"/>
    </row>
    <row r="43047" spans="7:12" x14ac:dyDescent="0.25">
      <c r="G43047"/>
      <c r="I43047"/>
      <c r="L43047"/>
    </row>
    <row r="43048" spans="7:12" x14ac:dyDescent="0.25">
      <c r="G43048"/>
      <c r="I43048"/>
      <c r="L43048"/>
    </row>
    <row r="43049" spans="7:12" x14ac:dyDescent="0.25">
      <c r="G43049"/>
      <c r="I43049"/>
      <c r="L43049"/>
    </row>
    <row r="43050" spans="7:12" x14ac:dyDescent="0.25">
      <c r="G43050"/>
      <c r="I43050"/>
      <c r="L43050"/>
    </row>
    <row r="43051" spans="7:12" x14ac:dyDescent="0.25">
      <c r="G43051"/>
      <c r="I43051"/>
      <c r="L43051"/>
    </row>
    <row r="43052" spans="7:12" x14ac:dyDescent="0.25">
      <c r="G43052"/>
      <c r="I43052"/>
      <c r="L43052"/>
    </row>
    <row r="43053" spans="7:12" x14ac:dyDescent="0.25">
      <c r="G43053"/>
      <c r="I43053"/>
      <c r="L43053"/>
    </row>
    <row r="43054" spans="7:12" x14ac:dyDescent="0.25">
      <c r="G43054"/>
      <c r="I43054"/>
      <c r="L43054"/>
    </row>
    <row r="43055" spans="7:12" x14ac:dyDescent="0.25">
      <c r="G43055"/>
      <c r="I43055"/>
      <c r="L43055"/>
    </row>
    <row r="43056" spans="7:12" x14ac:dyDescent="0.25">
      <c r="G43056"/>
      <c r="I43056"/>
      <c r="L43056"/>
    </row>
    <row r="43057" spans="7:12" x14ac:dyDescent="0.25">
      <c r="G43057"/>
      <c r="I43057"/>
      <c r="L43057"/>
    </row>
    <row r="43058" spans="7:12" x14ac:dyDescent="0.25">
      <c r="G43058"/>
      <c r="I43058"/>
      <c r="L43058"/>
    </row>
    <row r="43059" spans="7:12" x14ac:dyDescent="0.25">
      <c r="G43059"/>
      <c r="I43059"/>
      <c r="L43059"/>
    </row>
    <row r="43060" spans="7:12" x14ac:dyDescent="0.25">
      <c r="G43060"/>
      <c r="I43060"/>
      <c r="L43060"/>
    </row>
    <row r="43061" spans="7:12" x14ac:dyDescent="0.25">
      <c r="G43061"/>
      <c r="I43061"/>
      <c r="L43061"/>
    </row>
    <row r="43062" spans="7:12" x14ac:dyDescent="0.25">
      <c r="G43062"/>
      <c r="I43062"/>
      <c r="L43062"/>
    </row>
    <row r="43063" spans="7:12" x14ac:dyDescent="0.25">
      <c r="G43063"/>
      <c r="I43063"/>
      <c r="L43063"/>
    </row>
    <row r="43064" spans="7:12" x14ac:dyDescent="0.25">
      <c r="G43064"/>
      <c r="I43064"/>
      <c r="L43064"/>
    </row>
    <row r="43065" spans="7:12" x14ac:dyDescent="0.25">
      <c r="G43065"/>
      <c r="I43065"/>
      <c r="L43065"/>
    </row>
    <row r="43066" spans="7:12" x14ac:dyDescent="0.25">
      <c r="G43066"/>
      <c r="I43066"/>
      <c r="L43066"/>
    </row>
    <row r="43067" spans="7:12" x14ac:dyDescent="0.25">
      <c r="G43067"/>
      <c r="I43067"/>
      <c r="L43067"/>
    </row>
    <row r="43068" spans="7:12" x14ac:dyDescent="0.25">
      <c r="G43068"/>
      <c r="I43068"/>
      <c r="L43068"/>
    </row>
    <row r="43069" spans="7:12" x14ac:dyDescent="0.25">
      <c r="G43069"/>
      <c r="I43069"/>
      <c r="L43069"/>
    </row>
    <row r="43070" spans="7:12" x14ac:dyDescent="0.25">
      <c r="G43070"/>
      <c r="I43070"/>
      <c r="L43070"/>
    </row>
    <row r="43071" spans="7:12" x14ac:dyDescent="0.25">
      <c r="G43071"/>
      <c r="I43071"/>
      <c r="L43071"/>
    </row>
    <row r="43072" spans="7:12" x14ac:dyDescent="0.25">
      <c r="G43072"/>
      <c r="I43072"/>
      <c r="L43072"/>
    </row>
    <row r="43073" spans="7:12" x14ac:dyDescent="0.25">
      <c r="G43073"/>
      <c r="I43073"/>
      <c r="L43073"/>
    </row>
    <row r="43074" spans="7:12" x14ac:dyDescent="0.25">
      <c r="G43074"/>
      <c r="I43074"/>
      <c r="L43074"/>
    </row>
    <row r="43075" spans="7:12" x14ac:dyDescent="0.25">
      <c r="G43075"/>
      <c r="I43075"/>
      <c r="L43075"/>
    </row>
    <row r="43076" spans="7:12" x14ac:dyDescent="0.25">
      <c r="G43076"/>
      <c r="I43076"/>
      <c r="L43076"/>
    </row>
    <row r="43077" spans="7:12" x14ac:dyDescent="0.25">
      <c r="G43077"/>
      <c r="I43077"/>
      <c r="L43077"/>
    </row>
    <row r="43078" spans="7:12" x14ac:dyDescent="0.25">
      <c r="G43078"/>
      <c r="I43078"/>
      <c r="L43078"/>
    </row>
    <row r="43079" spans="7:12" x14ac:dyDescent="0.25">
      <c r="G43079"/>
      <c r="I43079"/>
      <c r="L43079"/>
    </row>
    <row r="43080" spans="7:12" x14ac:dyDescent="0.25">
      <c r="G43080"/>
      <c r="I43080"/>
      <c r="L43080"/>
    </row>
    <row r="43081" spans="7:12" x14ac:dyDescent="0.25">
      <c r="G43081"/>
      <c r="I43081"/>
      <c r="L43081"/>
    </row>
    <row r="43082" spans="7:12" x14ac:dyDescent="0.25">
      <c r="G43082"/>
      <c r="I43082"/>
      <c r="L43082"/>
    </row>
    <row r="43083" spans="7:12" x14ac:dyDescent="0.25">
      <c r="G43083"/>
      <c r="I43083"/>
      <c r="L43083"/>
    </row>
    <row r="43084" spans="7:12" x14ac:dyDescent="0.25">
      <c r="G43084"/>
      <c r="I43084"/>
      <c r="L43084"/>
    </row>
    <row r="43085" spans="7:12" x14ac:dyDescent="0.25">
      <c r="G43085"/>
      <c r="I43085"/>
      <c r="L43085"/>
    </row>
    <row r="43086" spans="7:12" x14ac:dyDescent="0.25">
      <c r="G43086"/>
      <c r="I43086"/>
      <c r="L43086"/>
    </row>
    <row r="43087" spans="7:12" x14ac:dyDescent="0.25">
      <c r="G43087"/>
      <c r="I43087"/>
      <c r="L43087"/>
    </row>
    <row r="43088" spans="7:12" x14ac:dyDescent="0.25">
      <c r="G43088"/>
      <c r="I43088"/>
      <c r="L43088"/>
    </row>
    <row r="43089" spans="7:12" x14ac:dyDescent="0.25">
      <c r="G43089"/>
      <c r="I43089"/>
      <c r="L43089"/>
    </row>
    <row r="43090" spans="7:12" x14ac:dyDescent="0.25">
      <c r="G43090"/>
      <c r="I43090"/>
      <c r="L43090"/>
    </row>
    <row r="43091" spans="7:12" x14ac:dyDescent="0.25">
      <c r="G43091"/>
      <c r="I43091"/>
      <c r="L43091"/>
    </row>
    <row r="43092" spans="7:12" x14ac:dyDescent="0.25">
      <c r="G43092"/>
      <c r="I43092"/>
      <c r="L43092"/>
    </row>
    <row r="43093" spans="7:12" x14ac:dyDescent="0.25">
      <c r="G43093"/>
      <c r="I43093"/>
      <c r="L43093"/>
    </row>
    <row r="43094" spans="7:12" x14ac:dyDescent="0.25">
      <c r="G43094"/>
      <c r="I43094"/>
      <c r="L43094"/>
    </row>
    <row r="43095" spans="7:12" x14ac:dyDescent="0.25">
      <c r="G43095"/>
      <c r="I43095"/>
      <c r="L43095"/>
    </row>
    <row r="43096" spans="7:12" x14ac:dyDescent="0.25">
      <c r="G43096"/>
      <c r="I43096"/>
      <c r="L43096"/>
    </row>
    <row r="43097" spans="7:12" x14ac:dyDescent="0.25">
      <c r="G43097"/>
      <c r="I43097"/>
      <c r="L43097"/>
    </row>
    <row r="43098" spans="7:12" x14ac:dyDescent="0.25">
      <c r="G43098"/>
      <c r="I43098"/>
      <c r="L43098"/>
    </row>
    <row r="43099" spans="7:12" x14ac:dyDescent="0.25">
      <c r="G43099"/>
      <c r="I43099"/>
      <c r="L43099"/>
    </row>
    <row r="43100" spans="7:12" x14ac:dyDescent="0.25">
      <c r="G43100"/>
      <c r="I43100"/>
      <c r="L43100"/>
    </row>
    <row r="43101" spans="7:12" x14ac:dyDescent="0.25">
      <c r="G43101"/>
      <c r="I43101"/>
      <c r="L43101"/>
    </row>
    <row r="43102" spans="7:12" x14ac:dyDescent="0.25">
      <c r="G43102"/>
      <c r="I43102"/>
      <c r="L43102"/>
    </row>
    <row r="43103" spans="7:12" x14ac:dyDescent="0.25">
      <c r="G43103"/>
      <c r="I43103"/>
      <c r="L43103"/>
    </row>
    <row r="43104" spans="7:12" x14ac:dyDescent="0.25">
      <c r="G43104"/>
      <c r="I43104"/>
      <c r="L43104"/>
    </row>
    <row r="43105" spans="7:12" x14ac:dyDescent="0.25">
      <c r="G43105"/>
      <c r="I43105"/>
      <c r="L43105"/>
    </row>
    <row r="43106" spans="7:12" x14ac:dyDescent="0.25">
      <c r="G43106"/>
      <c r="I43106"/>
      <c r="L43106"/>
    </row>
    <row r="43107" spans="7:12" x14ac:dyDescent="0.25">
      <c r="G43107"/>
      <c r="I43107"/>
      <c r="L43107"/>
    </row>
    <row r="43108" spans="7:12" x14ac:dyDescent="0.25">
      <c r="G43108"/>
      <c r="I43108"/>
      <c r="L43108"/>
    </row>
    <row r="43109" spans="7:12" x14ac:dyDescent="0.25">
      <c r="G43109"/>
      <c r="I43109"/>
      <c r="L43109"/>
    </row>
    <row r="43110" spans="7:12" x14ac:dyDescent="0.25">
      <c r="G43110"/>
      <c r="I43110"/>
      <c r="L43110"/>
    </row>
    <row r="43111" spans="7:12" x14ac:dyDescent="0.25">
      <c r="G43111"/>
      <c r="I43111"/>
      <c r="L43111"/>
    </row>
    <row r="43112" spans="7:12" x14ac:dyDescent="0.25">
      <c r="G43112"/>
      <c r="I43112"/>
      <c r="L43112"/>
    </row>
    <row r="43113" spans="7:12" x14ac:dyDescent="0.25">
      <c r="G43113"/>
      <c r="I43113"/>
      <c r="L43113"/>
    </row>
    <row r="43114" spans="7:12" x14ac:dyDescent="0.25">
      <c r="G43114"/>
      <c r="I43114"/>
      <c r="L43114"/>
    </row>
    <row r="43115" spans="7:12" x14ac:dyDescent="0.25">
      <c r="G43115"/>
      <c r="I43115"/>
      <c r="L43115"/>
    </row>
    <row r="43116" spans="7:12" x14ac:dyDescent="0.25">
      <c r="G43116"/>
      <c r="I43116"/>
      <c r="L43116"/>
    </row>
    <row r="43117" spans="7:12" x14ac:dyDescent="0.25">
      <c r="G43117"/>
      <c r="I43117"/>
      <c r="L43117"/>
    </row>
    <row r="43118" spans="7:12" x14ac:dyDescent="0.25">
      <c r="G43118"/>
      <c r="I43118"/>
      <c r="L43118"/>
    </row>
    <row r="43119" spans="7:12" x14ac:dyDescent="0.25">
      <c r="G43119"/>
      <c r="I43119"/>
      <c r="L43119"/>
    </row>
    <row r="43120" spans="7:12" x14ac:dyDescent="0.25">
      <c r="G43120"/>
      <c r="I43120"/>
      <c r="L43120"/>
    </row>
    <row r="43121" spans="7:12" x14ac:dyDescent="0.25">
      <c r="G43121"/>
      <c r="I43121"/>
      <c r="L43121"/>
    </row>
    <row r="43122" spans="7:12" x14ac:dyDescent="0.25">
      <c r="G43122"/>
      <c r="I43122"/>
      <c r="L43122"/>
    </row>
    <row r="43123" spans="7:12" x14ac:dyDescent="0.25">
      <c r="G43123"/>
      <c r="I43123"/>
      <c r="L43123"/>
    </row>
    <row r="43124" spans="7:12" x14ac:dyDescent="0.25">
      <c r="G43124"/>
      <c r="I43124"/>
      <c r="L43124"/>
    </row>
    <row r="43125" spans="7:12" x14ac:dyDescent="0.25">
      <c r="G43125"/>
      <c r="I43125"/>
      <c r="L43125"/>
    </row>
    <row r="43126" spans="7:12" x14ac:dyDescent="0.25">
      <c r="G43126"/>
      <c r="I43126"/>
      <c r="L43126"/>
    </row>
    <row r="43127" spans="7:12" x14ac:dyDescent="0.25">
      <c r="G43127"/>
      <c r="I43127"/>
      <c r="L43127"/>
    </row>
    <row r="43128" spans="7:12" x14ac:dyDescent="0.25">
      <c r="G43128"/>
      <c r="I43128"/>
      <c r="L43128"/>
    </row>
    <row r="43129" spans="7:12" x14ac:dyDescent="0.25">
      <c r="G43129"/>
      <c r="I43129"/>
      <c r="L43129"/>
    </row>
    <row r="43130" spans="7:12" x14ac:dyDescent="0.25">
      <c r="G43130"/>
      <c r="I43130"/>
      <c r="L43130"/>
    </row>
    <row r="43131" spans="7:12" x14ac:dyDescent="0.25">
      <c r="G43131"/>
      <c r="I43131"/>
      <c r="L43131"/>
    </row>
    <row r="43132" spans="7:12" x14ac:dyDescent="0.25">
      <c r="G43132"/>
      <c r="I43132"/>
      <c r="L43132"/>
    </row>
    <row r="43133" spans="7:12" x14ac:dyDescent="0.25">
      <c r="G43133"/>
      <c r="I43133"/>
      <c r="L43133"/>
    </row>
    <row r="43134" spans="7:12" x14ac:dyDescent="0.25">
      <c r="G43134"/>
      <c r="I43134"/>
      <c r="L43134"/>
    </row>
    <row r="43135" spans="7:12" x14ac:dyDescent="0.25">
      <c r="G43135"/>
      <c r="I43135"/>
      <c r="L43135"/>
    </row>
    <row r="43136" spans="7:12" x14ac:dyDescent="0.25">
      <c r="G43136"/>
      <c r="I43136"/>
      <c r="L43136"/>
    </row>
    <row r="43137" spans="7:12" x14ac:dyDescent="0.25">
      <c r="G43137"/>
      <c r="I43137"/>
      <c r="L43137"/>
    </row>
    <row r="43138" spans="7:12" x14ac:dyDescent="0.25">
      <c r="G43138"/>
      <c r="I43138"/>
      <c r="L43138"/>
    </row>
    <row r="43139" spans="7:12" x14ac:dyDescent="0.25">
      <c r="G43139"/>
      <c r="I43139"/>
      <c r="L43139"/>
    </row>
    <row r="43140" spans="7:12" x14ac:dyDescent="0.25">
      <c r="G43140"/>
      <c r="I43140"/>
      <c r="L43140"/>
    </row>
    <row r="43141" spans="7:12" x14ac:dyDescent="0.25">
      <c r="G43141"/>
      <c r="I43141"/>
      <c r="L43141"/>
    </row>
    <row r="43142" spans="7:12" x14ac:dyDescent="0.25">
      <c r="G43142"/>
      <c r="I43142"/>
      <c r="L43142"/>
    </row>
    <row r="43143" spans="7:12" x14ac:dyDescent="0.25">
      <c r="G43143"/>
      <c r="I43143"/>
      <c r="L43143"/>
    </row>
    <row r="43144" spans="7:12" x14ac:dyDescent="0.25">
      <c r="G43144"/>
      <c r="I43144"/>
      <c r="L43144"/>
    </row>
    <row r="43145" spans="7:12" x14ac:dyDescent="0.25">
      <c r="G43145"/>
      <c r="I43145"/>
      <c r="L43145"/>
    </row>
    <row r="43146" spans="7:12" x14ac:dyDescent="0.25">
      <c r="G43146"/>
      <c r="I43146"/>
      <c r="L43146"/>
    </row>
    <row r="43147" spans="7:12" x14ac:dyDescent="0.25">
      <c r="G43147"/>
      <c r="I43147"/>
      <c r="L43147"/>
    </row>
    <row r="43148" spans="7:12" x14ac:dyDescent="0.25">
      <c r="G43148"/>
      <c r="I43148"/>
      <c r="L43148"/>
    </row>
    <row r="43149" spans="7:12" x14ac:dyDescent="0.25">
      <c r="G43149"/>
      <c r="I43149"/>
      <c r="L43149"/>
    </row>
    <row r="43150" spans="7:12" x14ac:dyDescent="0.25">
      <c r="G43150"/>
      <c r="I43150"/>
      <c r="L43150"/>
    </row>
    <row r="43151" spans="7:12" x14ac:dyDescent="0.25">
      <c r="G43151"/>
      <c r="I43151"/>
      <c r="L43151"/>
    </row>
    <row r="43152" spans="7:12" x14ac:dyDescent="0.25">
      <c r="G43152"/>
      <c r="I43152"/>
      <c r="L43152"/>
    </row>
    <row r="43153" spans="7:12" x14ac:dyDescent="0.25">
      <c r="G43153"/>
      <c r="I43153"/>
      <c r="L43153"/>
    </row>
    <row r="43154" spans="7:12" x14ac:dyDescent="0.25">
      <c r="G43154"/>
      <c r="I43154"/>
      <c r="L43154"/>
    </row>
    <row r="43155" spans="7:12" x14ac:dyDescent="0.25">
      <c r="G43155"/>
      <c r="I43155"/>
      <c r="L43155"/>
    </row>
    <row r="43156" spans="7:12" x14ac:dyDescent="0.25">
      <c r="G43156"/>
      <c r="I43156"/>
      <c r="L43156"/>
    </row>
    <row r="43157" spans="7:12" x14ac:dyDescent="0.25">
      <c r="G43157"/>
      <c r="I43157"/>
      <c r="L43157"/>
    </row>
    <row r="43158" spans="7:12" x14ac:dyDescent="0.25">
      <c r="G43158"/>
      <c r="I43158"/>
      <c r="L43158"/>
    </row>
    <row r="43159" spans="7:12" x14ac:dyDescent="0.25">
      <c r="G43159"/>
      <c r="I43159"/>
      <c r="L43159"/>
    </row>
    <row r="43160" spans="7:12" x14ac:dyDescent="0.25">
      <c r="G43160"/>
      <c r="I43160"/>
      <c r="L43160"/>
    </row>
    <row r="43161" spans="7:12" x14ac:dyDescent="0.25">
      <c r="G43161"/>
      <c r="I43161"/>
      <c r="L43161"/>
    </row>
    <row r="43162" spans="7:12" x14ac:dyDescent="0.25">
      <c r="G43162"/>
      <c r="I43162"/>
      <c r="L43162"/>
    </row>
    <row r="43163" spans="7:12" x14ac:dyDescent="0.25">
      <c r="G43163"/>
      <c r="I43163"/>
      <c r="L43163"/>
    </row>
    <row r="43164" spans="7:12" x14ac:dyDescent="0.25">
      <c r="G43164"/>
      <c r="I43164"/>
      <c r="L43164"/>
    </row>
    <row r="43165" spans="7:12" x14ac:dyDescent="0.25">
      <c r="G43165"/>
      <c r="I43165"/>
      <c r="L43165"/>
    </row>
    <row r="43166" spans="7:12" x14ac:dyDescent="0.25">
      <c r="G43166"/>
      <c r="I43166"/>
      <c r="L43166"/>
    </row>
    <row r="43167" spans="7:12" x14ac:dyDescent="0.25">
      <c r="G43167"/>
      <c r="I43167"/>
      <c r="L43167"/>
    </row>
    <row r="43168" spans="7:12" x14ac:dyDescent="0.25">
      <c r="G43168"/>
      <c r="I43168"/>
      <c r="L43168"/>
    </row>
    <row r="43169" spans="7:12" x14ac:dyDescent="0.25">
      <c r="G43169"/>
      <c r="I43169"/>
      <c r="L43169"/>
    </row>
    <row r="43170" spans="7:12" x14ac:dyDescent="0.25">
      <c r="G43170"/>
      <c r="I43170"/>
      <c r="L43170"/>
    </row>
    <row r="43171" spans="7:12" x14ac:dyDescent="0.25">
      <c r="G43171"/>
      <c r="I43171"/>
      <c r="L43171"/>
    </row>
    <row r="43172" spans="7:12" x14ac:dyDescent="0.25">
      <c r="G43172"/>
      <c r="I43172"/>
      <c r="L43172"/>
    </row>
    <row r="43173" spans="7:12" x14ac:dyDescent="0.25">
      <c r="G43173"/>
      <c r="I43173"/>
      <c r="L43173"/>
    </row>
    <row r="43174" spans="7:12" x14ac:dyDescent="0.25">
      <c r="G43174"/>
      <c r="I43174"/>
      <c r="L43174"/>
    </row>
    <row r="43175" spans="7:12" x14ac:dyDescent="0.25">
      <c r="G43175"/>
      <c r="I43175"/>
      <c r="L43175"/>
    </row>
    <row r="43176" spans="7:12" x14ac:dyDescent="0.25">
      <c r="G43176"/>
      <c r="I43176"/>
      <c r="L43176"/>
    </row>
    <row r="43177" spans="7:12" x14ac:dyDescent="0.25">
      <c r="G43177"/>
      <c r="I43177"/>
      <c r="L43177"/>
    </row>
    <row r="43178" spans="7:12" x14ac:dyDescent="0.25">
      <c r="G43178"/>
      <c r="I43178"/>
      <c r="L43178"/>
    </row>
    <row r="43179" spans="7:12" x14ac:dyDescent="0.25">
      <c r="G43179"/>
      <c r="I43179"/>
      <c r="L43179"/>
    </row>
    <row r="43180" spans="7:12" x14ac:dyDescent="0.25">
      <c r="G43180"/>
      <c r="I43180"/>
      <c r="L43180"/>
    </row>
    <row r="43181" spans="7:12" x14ac:dyDescent="0.25">
      <c r="G43181"/>
      <c r="I43181"/>
      <c r="L43181"/>
    </row>
    <row r="43182" spans="7:12" x14ac:dyDescent="0.25">
      <c r="G43182"/>
      <c r="I43182"/>
      <c r="L43182"/>
    </row>
    <row r="43183" spans="7:12" x14ac:dyDescent="0.25">
      <c r="G43183"/>
      <c r="I43183"/>
      <c r="L43183"/>
    </row>
    <row r="43184" spans="7:12" x14ac:dyDescent="0.25">
      <c r="G43184"/>
      <c r="I43184"/>
      <c r="L43184"/>
    </row>
    <row r="43185" spans="7:12" x14ac:dyDescent="0.25">
      <c r="G43185"/>
      <c r="I43185"/>
      <c r="L43185"/>
    </row>
    <row r="43186" spans="7:12" x14ac:dyDescent="0.25">
      <c r="G43186"/>
      <c r="I43186"/>
      <c r="L43186"/>
    </row>
    <row r="43187" spans="7:12" x14ac:dyDescent="0.25">
      <c r="G43187"/>
      <c r="I43187"/>
      <c r="L43187"/>
    </row>
    <row r="43188" spans="7:12" x14ac:dyDescent="0.25">
      <c r="G43188"/>
      <c r="I43188"/>
      <c r="L43188"/>
    </row>
    <row r="43189" spans="7:12" x14ac:dyDescent="0.25">
      <c r="G43189"/>
      <c r="I43189"/>
      <c r="L43189"/>
    </row>
    <row r="43190" spans="7:12" x14ac:dyDescent="0.25">
      <c r="G43190"/>
      <c r="I43190"/>
      <c r="L43190"/>
    </row>
    <row r="43191" spans="7:12" x14ac:dyDescent="0.25">
      <c r="G43191"/>
      <c r="I43191"/>
      <c r="L43191"/>
    </row>
    <row r="43192" spans="7:12" x14ac:dyDescent="0.25">
      <c r="G43192"/>
      <c r="I43192"/>
      <c r="L43192"/>
    </row>
    <row r="43193" spans="7:12" x14ac:dyDescent="0.25">
      <c r="G43193"/>
      <c r="I43193"/>
      <c r="L43193"/>
    </row>
    <row r="43194" spans="7:12" x14ac:dyDescent="0.25">
      <c r="G43194"/>
      <c r="I43194"/>
      <c r="L43194"/>
    </row>
    <row r="43195" spans="7:12" x14ac:dyDescent="0.25">
      <c r="G43195"/>
      <c r="I43195"/>
      <c r="L43195"/>
    </row>
    <row r="43196" spans="7:12" x14ac:dyDescent="0.25">
      <c r="G43196"/>
      <c r="I43196"/>
      <c r="L43196"/>
    </row>
    <row r="43197" spans="7:12" x14ac:dyDescent="0.25">
      <c r="G43197"/>
      <c r="I43197"/>
      <c r="L43197"/>
    </row>
    <row r="43198" spans="7:12" x14ac:dyDescent="0.25">
      <c r="G43198"/>
      <c r="I43198"/>
      <c r="L43198"/>
    </row>
    <row r="43199" spans="7:12" x14ac:dyDescent="0.25">
      <c r="G43199"/>
      <c r="I43199"/>
      <c r="L43199"/>
    </row>
    <row r="43200" spans="7:12" x14ac:dyDescent="0.25">
      <c r="G43200"/>
      <c r="I43200"/>
      <c r="L43200"/>
    </row>
    <row r="43201" spans="7:12" x14ac:dyDescent="0.25">
      <c r="G43201"/>
      <c r="I43201"/>
      <c r="L43201"/>
    </row>
    <row r="43202" spans="7:12" x14ac:dyDescent="0.25">
      <c r="G43202"/>
      <c r="I43202"/>
      <c r="L43202"/>
    </row>
    <row r="43203" spans="7:12" x14ac:dyDescent="0.25">
      <c r="G43203"/>
      <c r="I43203"/>
      <c r="L43203"/>
    </row>
    <row r="43204" spans="7:12" x14ac:dyDescent="0.25">
      <c r="G43204"/>
      <c r="I43204"/>
      <c r="L43204"/>
    </row>
    <row r="43205" spans="7:12" x14ac:dyDescent="0.25">
      <c r="G43205"/>
      <c r="I43205"/>
      <c r="L43205"/>
    </row>
    <row r="43206" spans="7:12" x14ac:dyDescent="0.25">
      <c r="G43206"/>
      <c r="I43206"/>
      <c r="L43206"/>
    </row>
    <row r="43207" spans="7:12" x14ac:dyDescent="0.25">
      <c r="G43207"/>
      <c r="I43207"/>
      <c r="L43207"/>
    </row>
    <row r="43208" spans="7:12" x14ac:dyDescent="0.25">
      <c r="G43208"/>
      <c r="I43208"/>
      <c r="L43208"/>
    </row>
    <row r="43209" spans="7:12" x14ac:dyDescent="0.25">
      <c r="G43209"/>
      <c r="I43209"/>
      <c r="L43209"/>
    </row>
    <row r="43210" spans="7:12" x14ac:dyDescent="0.25">
      <c r="G43210"/>
      <c r="I43210"/>
      <c r="L43210"/>
    </row>
    <row r="43211" spans="7:12" x14ac:dyDescent="0.25">
      <c r="G43211"/>
      <c r="I43211"/>
      <c r="L43211"/>
    </row>
    <row r="43212" spans="7:12" x14ac:dyDescent="0.25">
      <c r="G43212"/>
      <c r="I43212"/>
      <c r="L43212"/>
    </row>
    <row r="43213" spans="7:12" x14ac:dyDescent="0.25">
      <c r="G43213"/>
      <c r="I43213"/>
      <c r="L43213"/>
    </row>
    <row r="43214" spans="7:12" x14ac:dyDescent="0.25">
      <c r="G43214"/>
      <c r="I43214"/>
      <c r="L43214"/>
    </row>
    <row r="43215" spans="7:12" x14ac:dyDescent="0.25">
      <c r="G43215"/>
      <c r="I43215"/>
      <c r="L43215"/>
    </row>
    <row r="43216" spans="7:12" x14ac:dyDescent="0.25">
      <c r="G43216"/>
      <c r="I43216"/>
      <c r="L43216"/>
    </row>
    <row r="43217" spans="7:12" x14ac:dyDescent="0.25">
      <c r="G43217"/>
      <c r="I43217"/>
      <c r="L43217"/>
    </row>
    <row r="43218" spans="7:12" x14ac:dyDescent="0.25">
      <c r="G43218"/>
      <c r="I43218"/>
      <c r="L43218"/>
    </row>
    <row r="43219" spans="7:12" x14ac:dyDescent="0.25">
      <c r="G43219"/>
      <c r="I43219"/>
      <c r="L43219"/>
    </row>
    <row r="43220" spans="7:12" x14ac:dyDescent="0.25">
      <c r="G43220"/>
      <c r="I43220"/>
      <c r="L43220"/>
    </row>
    <row r="43221" spans="7:12" x14ac:dyDescent="0.25">
      <c r="G43221"/>
      <c r="I43221"/>
      <c r="L43221"/>
    </row>
    <row r="43222" spans="7:12" x14ac:dyDescent="0.25">
      <c r="G43222"/>
      <c r="I43222"/>
      <c r="L43222"/>
    </row>
    <row r="43223" spans="7:12" x14ac:dyDescent="0.25">
      <c r="G43223"/>
      <c r="I43223"/>
      <c r="L43223"/>
    </row>
    <row r="43224" spans="7:12" x14ac:dyDescent="0.25">
      <c r="G43224"/>
      <c r="I43224"/>
      <c r="L43224"/>
    </row>
    <row r="43225" spans="7:12" x14ac:dyDescent="0.25">
      <c r="G43225"/>
      <c r="I43225"/>
      <c r="L43225"/>
    </row>
    <row r="43226" spans="7:12" x14ac:dyDescent="0.25">
      <c r="G43226"/>
      <c r="I43226"/>
      <c r="L43226"/>
    </row>
    <row r="43227" spans="7:12" x14ac:dyDescent="0.25">
      <c r="G43227"/>
      <c r="I43227"/>
      <c r="L43227"/>
    </row>
    <row r="43228" spans="7:12" x14ac:dyDescent="0.25">
      <c r="G43228"/>
      <c r="I43228"/>
      <c r="L43228"/>
    </row>
    <row r="43229" spans="7:12" x14ac:dyDescent="0.25">
      <c r="G43229"/>
      <c r="I43229"/>
      <c r="L43229"/>
    </row>
    <row r="43230" spans="7:12" x14ac:dyDescent="0.25">
      <c r="G43230"/>
      <c r="I43230"/>
      <c r="L43230"/>
    </row>
    <row r="43231" spans="7:12" x14ac:dyDescent="0.25">
      <c r="G43231"/>
      <c r="I43231"/>
      <c r="L43231"/>
    </row>
    <row r="43232" spans="7:12" x14ac:dyDescent="0.25">
      <c r="G43232"/>
      <c r="I43232"/>
      <c r="L43232"/>
    </row>
    <row r="43233" spans="7:12" x14ac:dyDescent="0.25">
      <c r="G43233"/>
      <c r="I43233"/>
      <c r="L43233"/>
    </row>
    <row r="43234" spans="7:12" x14ac:dyDescent="0.25">
      <c r="G43234"/>
      <c r="I43234"/>
      <c r="L43234"/>
    </row>
    <row r="43235" spans="7:12" x14ac:dyDescent="0.25">
      <c r="G43235"/>
      <c r="I43235"/>
      <c r="L43235"/>
    </row>
    <row r="43236" spans="7:12" x14ac:dyDescent="0.25">
      <c r="G43236"/>
      <c r="I43236"/>
      <c r="L43236"/>
    </row>
    <row r="43237" spans="7:12" x14ac:dyDescent="0.25">
      <c r="G43237"/>
      <c r="I43237"/>
      <c r="L43237"/>
    </row>
    <row r="43238" spans="7:12" x14ac:dyDescent="0.25">
      <c r="G43238"/>
      <c r="I43238"/>
      <c r="L43238"/>
    </row>
    <row r="43239" spans="7:12" x14ac:dyDescent="0.25">
      <c r="G43239"/>
      <c r="I43239"/>
      <c r="L43239"/>
    </row>
    <row r="43240" spans="7:12" x14ac:dyDescent="0.25">
      <c r="G43240"/>
      <c r="I43240"/>
      <c r="L43240"/>
    </row>
    <row r="43241" spans="7:12" x14ac:dyDescent="0.25">
      <c r="G43241"/>
      <c r="I43241"/>
      <c r="L43241"/>
    </row>
    <row r="43242" spans="7:12" x14ac:dyDescent="0.25">
      <c r="G43242"/>
      <c r="I43242"/>
      <c r="L43242"/>
    </row>
    <row r="43243" spans="7:12" x14ac:dyDescent="0.25">
      <c r="G43243"/>
      <c r="I43243"/>
      <c r="L43243"/>
    </row>
    <row r="43244" spans="7:12" x14ac:dyDescent="0.25">
      <c r="G43244"/>
      <c r="I43244"/>
      <c r="L43244"/>
    </row>
    <row r="43245" spans="7:12" x14ac:dyDescent="0.25">
      <c r="G43245"/>
      <c r="I43245"/>
      <c r="L43245"/>
    </row>
    <row r="43246" spans="7:12" x14ac:dyDescent="0.25">
      <c r="G43246"/>
      <c r="I43246"/>
      <c r="L43246"/>
    </row>
    <row r="43247" spans="7:12" x14ac:dyDescent="0.25">
      <c r="G43247"/>
      <c r="I43247"/>
      <c r="L43247"/>
    </row>
    <row r="43248" spans="7:12" x14ac:dyDescent="0.25">
      <c r="G43248"/>
      <c r="I43248"/>
      <c r="L43248"/>
    </row>
    <row r="43249" spans="7:12" x14ac:dyDescent="0.25">
      <c r="G43249"/>
      <c r="I43249"/>
      <c r="L43249"/>
    </row>
    <row r="43250" spans="7:12" x14ac:dyDescent="0.25">
      <c r="G43250"/>
      <c r="I43250"/>
      <c r="L43250"/>
    </row>
    <row r="43251" spans="7:12" x14ac:dyDescent="0.25">
      <c r="G43251"/>
      <c r="I43251"/>
      <c r="L43251"/>
    </row>
    <row r="43252" spans="7:12" x14ac:dyDescent="0.25">
      <c r="G43252"/>
      <c r="I43252"/>
      <c r="L43252"/>
    </row>
    <row r="43253" spans="7:12" x14ac:dyDescent="0.25">
      <c r="G43253"/>
      <c r="I43253"/>
      <c r="L43253"/>
    </row>
    <row r="43254" spans="7:12" x14ac:dyDescent="0.25">
      <c r="G43254"/>
      <c r="I43254"/>
      <c r="L43254"/>
    </row>
    <row r="43255" spans="7:12" x14ac:dyDescent="0.25">
      <c r="G43255"/>
      <c r="I43255"/>
      <c r="L43255"/>
    </row>
    <row r="43256" spans="7:12" x14ac:dyDescent="0.25">
      <c r="G43256"/>
      <c r="I43256"/>
      <c r="L43256"/>
    </row>
    <row r="43257" spans="7:12" x14ac:dyDescent="0.25">
      <c r="G43257"/>
      <c r="I43257"/>
      <c r="L43257"/>
    </row>
    <row r="43258" spans="7:12" x14ac:dyDescent="0.25">
      <c r="G43258"/>
      <c r="I43258"/>
      <c r="L43258"/>
    </row>
    <row r="43259" spans="7:12" x14ac:dyDescent="0.25">
      <c r="G43259"/>
      <c r="I43259"/>
      <c r="L43259"/>
    </row>
    <row r="43260" spans="7:12" x14ac:dyDescent="0.25">
      <c r="G43260"/>
      <c r="I43260"/>
      <c r="L43260"/>
    </row>
    <row r="43261" spans="7:12" x14ac:dyDescent="0.25">
      <c r="G43261"/>
      <c r="I43261"/>
      <c r="L43261"/>
    </row>
    <row r="43262" spans="7:12" x14ac:dyDescent="0.25">
      <c r="G43262"/>
      <c r="I43262"/>
      <c r="L43262"/>
    </row>
    <row r="43263" spans="7:12" x14ac:dyDescent="0.25">
      <c r="G43263"/>
      <c r="I43263"/>
      <c r="L43263"/>
    </row>
    <row r="43264" spans="7:12" x14ac:dyDescent="0.25">
      <c r="G43264"/>
      <c r="I43264"/>
      <c r="L43264"/>
    </row>
    <row r="43265" spans="7:12" x14ac:dyDescent="0.25">
      <c r="G43265"/>
      <c r="I43265"/>
      <c r="L43265"/>
    </row>
    <row r="43266" spans="7:12" x14ac:dyDescent="0.25">
      <c r="G43266"/>
      <c r="I43266"/>
      <c r="L43266"/>
    </row>
    <row r="43267" spans="7:12" x14ac:dyDescent="0.25">
      <c r="G43267"/>
      <c r="I43267"/>
      <c r="L43267"/>
    </row>
    <row r="43268" spans="7:12" x14ac:dyDescent="0.25">
      <c r="G43268"/>
      <c r="I43268"/>
      <c r="L43268"/>
    </row>
    <row r="43269" spans="7:12" x14ac:dyDescent="0.25">
      <c r="G43269"/>
      <c r="I43269"/>
      <c r="L43269"/>
    </row>
    <row r="43270" spans="7:12" x14ac:dyDescent="0.25">
      <c r="G43270"/>
      <c r="I43270"/>
      <c r="L43270"/>
    </row>
    <row r="43271" spans="7:12" x14ac:dyDescent="0.25">
      <c r="G43271"/>
      <c r="I43271"/>
      <c r="L43271"/>
    </row>
    <row r="43272" spans="7:12" x14ac:dyDescent="0.25">
      <c r="G43272"/>
      <c r="I43272"/>
      <c r="L43272"/>
    </row>
    <row r="43273" spans="7:12" x14ac:dyDescent="0.25">
      <c r="G43273"/>
      <c r="I43273"/>
      <c r="L43273"/>
    </row>
    <row r="43274" spans="7:12" x14ac:dyDescent="0.25">
      <c r="G43274"/>
      <c r="I43274"/>
      <c r="L43274"/>
    </row>
    <row r="43275" spans="7:12" x14ac:dyDescent="0.25">
      <c r="G43275"/>
      <c r="I43275"/>
      <c r="L43275"/>
    </row>
    <row r="43276" spans="7:12" x14ac:dyDescent="0.25">
      <c r="G43276"/>
      <c r="I43276"/>
      <c r="L43276"/>
    </row>
    <row r="43277" spans="7:12" x14ac:dyDescent="0.25">
      <c r="G43277"/>
      <c r="I43277"/>
      <c r="L43277"/>
    </row>
    <row r="43278" spans="7:12" x14ac:dyDescent="0.25">
      <c r="G43278"/>
      <c r="I43278"/>
      <c r="L43278"/>
    </row>
    <row r="43279" spans="7:12" x14ac:dyDescent="0.25">
      <c r="G43279"/>
      <c r="I43279"/>
      <c r="L43279"/>
    </row>
    <row r="43280" spans="7:12" x14ac:dyDescent="0.25">
      <c r="G43280"/>
      <c r="I43280"/>
      <c r="L43280"/>
    </row>
    <row r="43281" spans="7:12" x14ac:dyDescent="0.25">
      <c r="G43281"/>
      <c r="I43281"/>
      <c r="L43281"/>
    </row>
    <row r="43282" spans="7:12" x14ac:dyDescent="0.25">
      <c r="G43282"/>
      <c r="I43282"/>
      <c r="L43282"/>
    </row>
    <row r="43283" spans="7:12" x14ac:dyDescent="0.25">
      <c r="G43283"/>
      <c r="I43283"/>
      <c r="L43283"/>
    </row>
    <row r="43284" spans="7:12" x14ac:dyDescent="0.25">
      <c r="G43284"/>
      <c r="I43284"/>
      <c r="L43284"/>
    </row>
    <row r="43285" spans="7:12" x14ac:dyDescent="0.25">
      <c r="G43285"/>
      <c r="I43285"/>
      <c r="L43285"/>
    </row>
    <row r="43286" spans="7:12" x14ac:dyDescent="0.25">
      <c r="G43286"/>
      <c r="I43286"/>
      <c r="L43286"/>
    </row>
    <row r="43287" spans="7:12" x14ac:dyDescent="0.25">
      <c r="G43287"/>
      <c r="I43287"/>
      <c r="L43287"/>
    </row>
    <row r="43288" spans="7:12" x14ac:dyDescent="0.25">
      <c r="G43288"/>
      <c r="I43288"/>
      <c r="L43288"/>
    </row>
    <row r="43289" spans="7:12" x14ac:dyDescent="0.25">
      <c r="G43289"/>
      <c r="I43289"/>
      <c r="L43289"/>
    </row>
    <row r="43290" spans="7:12" x14ac:dyDescent="0.25">
      <c r="G43290"/>
      <c r="I43290"/>
      <c r="L43290"/>
    </row>
    <row r="43291" spans="7:12" x14ac:dyDescent="0.25">
      <c r="G43291"/>
      <c r="I43291"/>
      <c r="L43291"/>
    </row>
    <row r="43292" spans="7:12" x14ac:dyDescent="0.25">
      <c r="G43292"/>
      <c r="I43292"/>
      <c r="L43292"/>
    </row>
    <row r="43293" spans="7:12" x14ac:dyDescent="0.25">
      <c r="G43293"/>
      <c r="I43293"/>
      <c r="L43293"/>
    </row>
    <row r="43294" spans="7:12" x14ac:dyDescent="0.25">
      <c r="G43294"/>
      <c r="I43294"/>
      <c r="L43294"/>
    </row>
    <row r="43295" spans="7:12" x14ac:dyDescent="0.25">
      <c r="G43295"/>
      <c r="I43295"/>
      <c r="L43295"/>
    </row>
    <row r="43296" spans="7:12" x14ac:dyDescent="0.25">
      <c r="G43296"/>
      <c r="I43296"/>
      <c r="L43296"/>
    </row>
    <row r="43297" spans="7:12" x14ac:dyDescent="0.25">
      <c r="G43297"/>
      <c r="I43297"/>
      <c r="L43297"/>
    </row>
    <row r="43298" spans="7:12" x14ac:dyDescent="0.25">
      <c r="G43298"/>
      <c r="I43298"/>
      <c r="L43298"/>
    </row>
    <row r="43299" spans="7:12" x14ac:dyDescent="0.25">
      <c r="G43299"/>
      <c r="I43299"/>
      <c r="L43299"/>
    </row>
    <row r="43300" spans="7:12" x14ac:dyDescent="0.25">
      <c r="G43300"/>
      <c r="I43300"/>
      <c r="L43300"/>
    </row>
    <row r="43301" spans="7:12" x14ac:dyDescent="0.25">
      <c r="G43301"/>
      <c r="I43301"/>
      <c r="L43301"/>
    </row>
    <row r="43302" spans="7:12" x14ac:dyDescent="0.25">
      <c r="G43302"/>
      <c r="I43302"/>
      <c r="L43302"/>
    </row>
    <row r="43303" spans="7:12" x14ac:dyDescent="0.25">
      <c r="G43303"/>
      <c r="I43303"/>
      <c r="L43303"/>
    </row>
    <row r="43304" spans="7:12" x14ac:dyDescent="0.25">
      <c r="G43304"/>
      <c r="I43304"/>
      <c r="L43304"/>
    </row>
    <row r="43305" spans="7:12" x14ac:dyDescent="0.25">
      <c r="G43305"/>
      <c r="I43305"/>
      <c r="L43305"/>
    </row>
    <row r="43306" spans="7:12" x14ac:dyDescent="0.25">
      <c r="G43306"/>
      <c r="I43306"/>
      <c r="L43306"/>
    </row>
    <row r="43307" spans="7:12" x14ac:dyDescent="0.25">
      <c r="G43307"/>
      <c r="I43307"/>
      <c r="L43307"/>
    </row>
    <row r="43308" spans="7:12" x14ac:dyDescent="0.25">
      <c r="G43308"/>
      <c r="I43308"/>
      <c r="L43308"/>
    </row>
    <row r="43309" spans="7:12" x14ac:dyDescent="0.25">
      <c r="G43309"/>
      <c r="I43309"/>
      <c r="L43309"/>
    </row>
    <row r="43310" spans="7:12" x14ac:dyDescent="0.25">
      <c r="G43310"/>
      <c r="I43310"/>
      <c r="L43310"/>
    </row>
    <row r="43311" spans="7:12" x14ac:dyDescent="0.25">
      <c r="G43311"/>
      <c r="I43311"/>
      <c r="L43311"/>
    </row>
    <row r="43312" spans="7:12" x14ac:dyDescent="0.25">
      <c r="G43312"/>
      <c r="I43312"/>
      <c r="L43312"/>
    </row>
    <row r="43313" spans="7:12" x14ac:dyDescent="0.25">
      <c r="G43313"/>
      <c r="I43313"/>
      <c r="L43313"/>
    </row>
    <row r="43314" spans="7:12" x14ac:dyDescent="0.25">
      <c r="G43314"/>
      <c r="I43314"/>
      <c r="L43314"/>
    </row>
    <row r="43315" spans="7:12" x14ac:dyDescent="0.25">
      <c r="G43315"/>
      <c r="I43315"/>
      <c r="L43315"/>
    </row>
    <row r="43316" spans="7:12" x14ac:dyDescent="0.25">
      <c r="G43316"/>
      <c r="I43316"/>
      <c r="L43316"/>
    </row>
    <row r="43317" spans="7:12" x14ac:dyDescent="0.25">
      <c r="G43317"/>
      <c r="I43317"/>
      <c r="L43317"/>
    </row>
    <row r="43318" spans="7:12" x14ac:dyDescent="0.25">
      <c r="G43318"/>
      <c r="I43318"/>
      <c r="L43318"/>
    </row>
    <row r="43319" spans="7:12" x14ac:dyDescent="0.25">
      <c r="G43319"/>
      <c r="I43319"/>
      <c r="L43319"/>
    </row>
    <row r="43320" spans="7:12" x14ac:dyDescent="0.25">
      <c r="G43320"/>
      <c r="I43320"/>
      <c r="L43320"/>
    </row>
    <row r="43321" spans="7:12" x14ac:dyDescent="0.25">
      <c r="G43321"/>
      <c r="I43321"/>
      <c r="L43321"/>
    </row>
    <row r="43322" spans="7:12" x14ac:dyDescent="0.25">
      <c r="G43322"/>
      <c r="I43322"/>
      <c r="L43322"/>
    </row>
    <row r="43323" spans="7:12" x14ac:dyDescent="0.25">
      <c r="G43323"/>
      <c r="I43323"/>
      <c r="L43323"/>
    </row>
    <row r="43324" spans="7:12" x14ac:dyDescent="0.25">
      <c r="G43324"/>
      <c r="I43324"/>
      <c r="L43324"/>
    </row>
    <row r="43325" spans="7:12" x14ac:dyDescent="0.25">
      <c r="G43325"/>
      <c r="I43325"/>
      <c r="L43325"/>
    </row>
    <row r="43326" spans="7:12" x14ac:dyDescent="0.25">
      <c r="G43326"/>
      <c r="I43326"/>
      <c r="L43326"/>
    </row>
    <row r="43327" spans="7:12" x14ac:dyDescent="0.25">
      <c r="G43327"/>
      <c r="I43327"/>
      <c r="L43327"/>
    </row>
    <row r="43328" spans="7:12" x14ac:dyDescent="0.25">
      <c r="G43328"/>
      <c r="I43328"/>
      <c r="L43328"/>
    </row>
    <row r="43329" spans="7:12" x14ac:dyDescent="0.25">
      <c r="G43329"/>
      <c r="I43329"/>
      <c r="L43329"/>
    </row>
    <row r="43330" spans="7:12" x14ac:dyDescent="0.25">
      <c r="G43330"/>
      <c r="I43330"/>
      <c r="L43330"/>
    </row>
    <row r="43331" spans="7:12" x14ac:dyDescent="0.25">
      <c r="G43331"/>
      <c r="I43331"/>
      <c r="L43331"/>
    </row>
    <row r="43332" spans="7:12" x14ac:dyDescent="0.25">
      <c r="G43332"/>
      <c r="I43332"/>
      <c r="L43332"/>
    </row>
    <row r="43333" spans="7:12" x14ac:dyDescent="0.25">
      <c r="G43333"/>
      <c r="I43333"/>
      <c r="L43333"/>
    </row>
    <row r="43334" spans="7:12" x14ac:dyDescent="0.25">
      <c r="G43334"/>
      <c r="I43334"/>
      <c r="L43334"/>
    </row>
    <row r="43335" spans="7:12" x14ac:dyDescent="0.25">
      <c r="G43335"/>
      <c r="I43335"/>
      <c r="L43335"/>
    </row>
    <row r="43336" spans="7:12" x14ac:dyDescent="0.25">
      <c r="G43336"/>
      <c r="I43336"/>
      <c r="L43336"/>
    </row>
    <row r="43337" spans="7:12" x14ac:dyDescent="0.25">
      <c r="G43337"/>
      <c r="I43337"/>
      <c r="L43337"/>
    </row>
    <row r="43338" spans="7:12" x14ac:dyDescent="0.25">
      <c r="G43338"/>
      <c r="I43338"/>
      <c r="L43338"/>
    </row>
    <row r="43339" spans="7:12" x14ac:dyDescent="0.25">
      <c r="G43339"/>
      <c r="I43339"/>
      <c r="L43339"/>
    </row>
    <row r="43340" spans="7:12" x14ac:dyDescent="0.25">
      <c r="G43340"/>
      <c r="I43340"/>
      <c r="L43340"/>
    </row>
    <row r="43341" spans="7:12" x14ac:dyDescent="0.25">
      <c r="G43341"/>
      <c r="I43341"/>
      <c r="L43341"/>
    </row>
    <row r="43342" spans="7:12" x14ac:dyDescent="0.25">
      <c r="G43342"/>
      <c r="I43342"/>
      <c r="L43342"/>
    </row>
    <row r="43343" spans="7:12" x14ac:dyDescent="0.25">
      <c r="G43343"/>
      <c r="I43343"/>
      <c r="L43343"/>
    </row>
    <row r="43344" spans="7:12" x14ac:dyDescent="0.25">
      <c r="G43344"/>
      <c r="I43344"/>
      <c r="L43344"/>
    </row>
    <row r="43345" spans="7:12" x14ac:dyDescent="0.25">
      <c r="G43345"/>
      <c r="I43345"/>
      <c r="L43345"/>
    </row>
    <row r="43346" spans="7:12" x14ac:dyDescent="0.25">
      <c r="G43346"/>
      <c r="I43346"/>
      <c r="L43346"/>
    </row>
    <row r="43347" spans="7:12" x14ac:dyDescent="0.25">
      <c r="G43347"/>
      <c r="I43347"/>
      <c r="L43347"/>
    </row>
    <row r="43348" spans="7:12" x14ac:dyDescent="0.25">
      <c r="G43348"/>
      <c r="I43348"/>
      <c r="L43348"/>
    </row>
    <row r="43349" spans="7:12" x14ac:dyDescent="0.25">
      <c r="G43349"/>
      <c r="I43349"/>
      <c r="L43349"/>
    </row>
    <row r="43350" spans="7:12" x14ac:dyDescent="0.25">
      <c r="G43350"/>
      <c r="I43350"/>
      <c r="L43350"/>
    </row>
    <row r="43351" spans="7:12" x14ac:dyDescent="0.25">
      <c r="G43351"/>
      <c r="I43351"/>
      <c r="L43351"/>
    </row>
    <row r="43352" spans="7:12" x14ac:dyDescent="0.25">
      <c r="G43352"/>
      <c r="I43352"/>
      <c r="L43352"/>
    </row>
    <row r="43353" spans="7:12" x14ac:dyDescent="0.25">
      <c r="G43353"/>
      <c r="I43353"/>
      <c r="L43353"/>
    </row>
    <row r="43354" spans="7:12" x14ac:dyDescent="0.25">
      <c r="G43354"/>
      <c r="I43354"/>
      <c r="L43354"/>
    </row>
    <row r="43355" spans="7:12" x14ac:dyDescent="0.25">
      <c r="G43355"/>
      <c r="I43355"/>
      <c r="L43355"/>
    </row>
    <row r="43356" spans="7:12" x14ac:dyDescent="0.25">
      <c r="G43356"/>
      <c r="I43356"/>
      <c r="L43356"/>
    </row>
    <row r="43357" spans="7:12" x14ac:dyDescent="0.25">
      <c r="G43357"/>
      <c r="I43357"/>
      <c r="L43357"/>
    </row>
    <row r="43358" spans="7:12" x14ac:dyDescent="0.25">
      <c r="G43358"/>
      <c r="I43358"/>
      <c r="L43358"/>
    </row>
    <row r="43359" spans="7:12" x14ac:dyDescent="0.25">
      <c r="G43359"/>
      <c r="I43359"/>
      <c r="L43359"/>
    </row>
    <row r="43360" spans="7:12" x14ac:dyDescent="0.25">
      <c r="G43360"/>
      <c r="I43360"/>
      <c r="L43360"/>
    </row>
    <row r="43361" spans="7:12" x14ac:dyDescent="0.25">
      <c r="G43361"/>
      <c r="I43361"/>
      <c r="L43361"/>
    </row>
    <row r="43362" spans="7:12" x14ac:dyDescent="0.25">
      <c r="G43362"/>
      <c r="I43362"/>
      <c r="L43362"/>
    </row>
    <row r="43363" spans="7:12" x14ac:dyDescent="0.25">
      <c r="G43363"/>
      <c r="I43363"/>
      <c r="L43363"/>
    </row>
    <row r="43364" spans="7:12" x14ac:dyDescent="0.25">
      <c r="G43364"/>
      <c r="I43364"/>
      <c r="L43364"/>
    </row>
    <row r="43365" spans="7:12" x14ac:dyDescent="0.25">
      <c r="G43365"/>
      <c r="I43365"/>
      <c r="L43365"/>
    </row>
    <row r="43366" spans="7:12" x14ac:dyDescent="0.25">
      <c r="G43366"/>
      <c r="I43366"/>
      <c r="L43366"/>
    </row>
    <row r="43367" spans="7:12" x14ac:dyDescent="0.25">
      <c r="G43367"/>
      <c r="I43367"/>
      <c r="L43367"/>
    </row>
    <row r="43368" spans="7:12" x14ac:dyDescent="0.25">
      <c r="G43368"/>
      <c r="I43368"/>
      <c r="L43368"/>
    </row>
    <row r="43369" spans="7:12" x14ac:dyDescent="0.25">
      <c r="G43369"/>
      <c r="I43369"/>
      <c r="L43369"/>
    </row>
    <row r="43370" spans="7:12" x14ac:dyDescent="0.25">
      <c r="G43370"/>
      <c r="I43370"/>
      <c r="L43370"/>
    </row>
    <row r="43371" spans="7:12" x14ac:dyDescent="0.25">
      <c r="G43371"/>
      <c r="I43371"/>
      <c r="L43371"/>
    </row>
    <row r="43372" spans="7:12" x14ac:dyDescent="0.25">
      <c r="G43372"/>
      <c r="I43372"/>
      <c r="L43372"/>
    </row>
    <row r="43373" spans="7:12" x14ac:dyDescent="0.25">
      <c r="G43373"/>
      <c r="I43373"/>
      <c r="L43373"/>
    </row>
    <row r="43374" spans="7:12" x14ac:dyDescent="0.25">
      <c r="G43374"/>
      <c r="I43374"/>
      <c r="L43374"/>
    </row>
    <row r="43375" spans="7:12" x14ac:dyDescent="0.25">
      <c r="G43375"/>
      <c r="I43375"/>
      <c r="L43375"/>
    </row>
    <row r="43376" spans="7:12" x14ac:dyDescent="0.25">
      <c r="G43376"/>
      <c r="I43376"/>
      <c r="L43376"/>
    </row>
    <row r="43377" spans="7:12" x14ac:dyDescent="0.25">
      <c r="G43377"/>
      <c r="I43377"/>
      <c r="L43377"/>
    </row>
    <row r="43378" spans="7:12" x14ac:dyDescent="0.25">
      <c r="G43378"/>
      <c r="I43378"/>
      <c r="L43378"/>
    </row>
    <row r="43379" spans="7:12" x14ac:dyDescent="0.25">
      <c r="G43379"/>
      <c r="I43379"/>
      <c r="L43379"/>
    </row>
    <row r="43380" spans="7:12" x14ac:dyDescent="0.25">
      <c r="G43380"/>
      <c r="I43380"/>
      <c r="L43380"/>
    </row>
    <row r="43381" spans="7:12" x14ac:dyDescent="0.25">
      <c r="G43381"/>
      <c r="I43381"/>
      <c r="L43381"/>
    </row>
    <row r="43382" spans="7:12" x14ac:dyDescent="0.25">
      <c r="G43382"/>
      <c r="I43382"/>
      <c r="L43382"/>
    </row>
    <row r="43383" spans="7:12" x14ac:dyDescent="0.25">
      <c r="G43383"/>
      <c r="I43383"/>
      <c r="L43383"/>
    </row>
    <row r="43384" spans="7:12" x14ac:dyDescent="0.25">
      <c r="G43384"/>
      <c r="I43384"/>
      <c r="L43384"/>
    </row>
    <row r="43385" spans="7:12" x14ac:dyDescent="0.25">
      <c r="G43385"/>
      <c r="I43385"/>
      <c r="L43385"/>
    </row>
    <row r="43386" spans="7:12" x14ac:dyDescent="0.25">
      <c r="G43386"/>
      <c r="I43386"/>
      <c r="L43386"/>
    </row>
    <row r="43387" spans="7:12" x14ac:dyDescent="0.25">
      <c r="G43387"/>
      <c r="I43387"/>
      <c r="L43387"/>
    </row>
    <row r="43388" spans="7:12" x14ac:dyDescent="0.25">
      <c r="G43388"/>
      <c r="I43388"/>
      <c r="L43388"/>
    </row>
    <row r="43389" spans="7:12" x14ac:dyDescent="0.25">
      <c r="G43389"/>
      <c r="I43389"/>
      <c r="L43389"/>
    </row>
    <row r="43390" spans="7:12" x14ac:dyDescent="0.25">
      <c r="G43390"/>
      <c r="I43390"/>
      <c r="L43390"/>
    </row>
    <row r="43391" spans="7:12" x14ac:dyDescent="0.25">
      <c r="G43391"/>
      <c r="I43391"/>
      <c r="L43391"/>
    </row>
    <row r="43392" spans="7:12" x14ac:dyDescent="0.25">
      <c r="G43392"/>
      <c r="I43392"/>
      <c r="L43392"/>
    </row>
    <row r="43393" spans="7:12" x14ac:dyDescent="0.25">
      <c r="G43393"/>
      <c r="I43393"/>
      <c r="L43393"/>
    </row>
    <row r="43394" spans="7:12" x14ac:dyDescent="0.25">
      <c r="G43394"/>
      <c r="I43394"/>
      <c r="L43394"/>
    </row>
    <row r="43395" spans="7:12" x14ac:dyDescent="0.25">
      <c r="G43395"/>
      <c r="I43395"/>
      <c r="L43395"/>
    </row>
    <row r="43396" spans="7:12" x14ac:dyDescent="0.25">
      <c r="G43396"/>
      <c r="I43396"/>
      <c r="L43396"/>
    </row>
    <row r="43397" spans="7:12" x14ac:dyDescent="0.25">
      <c r="G43397"/>
      <c r="I43397"/>
      <c r="L43397"/>
    </row>
    <row r="43398" spans="7:12" x14ac:dyDescent="0.25">
      <c r="G43398"/>
      <c r="I43398"/>
      <c r="L43398"/>
    </row>
    <row r="43399" spans="7:12" x14ac:dyDescent="0.25">
      <c r="G43399"/>
      <c r="I43399"/>
      <c r="L43399"/>
    </row>
    <row r="43400" spans="7:12" x14ac:dyDescent="0.25">
      <c r="G43400"/>
      <c r="I43400"/>
      <c r="L43400"/>
    </row>
    <row r="43401" spans="7:12" x14ac:dyDescent="0.25">
      <c r="G43401"/>
      <c r="I43401"/>
      <c r="L43401"/>
    </row>
    <row r="43402" spans="7:12" x14ac:dyDescent="0.25">
      <c r="G43402"/>
      <c r="I43402"/>
      <c r="L43402"/>
    </row>
    <row r="43403" spans="7:12" x14ac:dyDescent="0.25">
      <c r="G43403"/>
      <c r="I43403"/>
      <c r="L43403"/>
    </row>
    <row r="43404" spans="7:12" x14ac:dyDescent="0.25">
      <c r="G43404"/>
      <c r="I43404"/>
      <c r="L43404"/>
    </row>
    <row r="43405" spans="7:12" x14ac:dyDescent="0.25">
      <c r="G43405"/>
      <c r="I43405"/>
      <c r="L43405"/>
    </row>
    <row r="43406" spans="7:12" x14ac:dyDescent="0.25">
      <c r="G43406"/>
      <c r="I43406"/>
      <c r="L43406"/>
    </row>
    <row r="43407" spans="7:12" x14ac:dyDescent="0.25">
      <c r="G43407"/>
      <c r="I43407"/>
      <c r="L43407"/>
    </row>
    <row r="43408" spans="7:12" x14ac:dyDescent="0.25">
      <c r="G43408"/>
      <c r="I43408"/>
      <c r="L43408"/>
    </row>
    <row r="43409" spans="7:12" x14ac:dyDescent="0.25">
      <c r="G43409"/>
      <c r="I43409"/>
      <c r="L43409"/>
    </row>
    <row r="43410" spans="7:12" x14ac:dyDescent="0.25">
      <c r="G43410"/>
      <c r="I43410"/>
      <c r="L43410"/>
    </row>
    <row r="43411" spans="7:12" x14ac:dyDescent="0.25">
      <c r="G43411"/>
      <c r="I43411"/>
      <c r="L43411"/>
    </row>
    <row r="43412" spans="7:12" x14ac:dyDescent="0.25">
      <c r="G43412"/>
      <c r="I43412"/>
      <c r="L43412"/>
    </row>
    <row r="43413" spans="7:12" x14ac:dyDescent="0.25">
      <c r="G43413"/>
      <c r="I43413"/>
      <c r="L43413"/>
    </row>
    <row r="43414" spans="7:12" x14ac:dyDescent="0.25">
      <c r="G43414"/>
      <c r="I43414"/>
      <c r="L43414"/>
    </row>
    <row r="43415" spans="7:12" x14ac:dyDescent="0.25">
      <c r="G43415"/>
      <c r="I43415"/>
      <c r="L43415"/>
    </row>
    <row r="43416" spans="7:12" x14ac:dyDescent="0.25">
      <c r="G43416"/>
      <c r="I43416"/>
      <c r="L43416"/>
    </row>
    <row r="43417" spans="7:12" x14ac:dyDescent="0.25">
      <c r="G43417"/>
      <c r="I43417"/>
      <c r="L43417"/>
    </row>
    <row r="43418" spans="7:12" x14ac:dyDescent="0.25">
      <c r="G43418"/>
      <c r="I43418"/>
      <c r="L43418"/>
    </row>
    <row r="43419" spans="7:12" x14ac:dyDescent="0.25">
      <c r="G43419"/>
      <c r="I43419"/>
      <c r="L43419"/>
    </row>
    <row r="43420" spans="7:12" x14ac:dyDescent="0.25">
      <c r="G43420"/>
      <c r="I43420"/>
      <c r="L43420"/>
    </row>
    <row r="43421" spans="7:12" x14ac:dyDescent="0.25">
      <c r="G43421"/>
      <c r="I43421"/>
      <c r="L43421"/>
    </row>
    <row r="43422" spans="7:12" x14ac:dyDescent="0.25">
      <c r="G43422"/>
      <c r="I43422"/>
      <c r="L43422"/>
    </row>
    <row r="43423" spans="7:12" x14ac:dyDescent="0.25">
      <c r="G43423"/>
      <c r="I43423"/>
      <c r="L43423"/>
    </row>
    <row r="43424" spans="7:12" x14ac:dyDescent="0.25">
      <c r="G43424"/>
      <c r="I43424"/>
      <c r="L43424"/>
    </row>
    <row r="43425" spans="7:12" x14ac:dyDescent="0.25">
      <c r="G43425"/>
      <c r="I43425"/>
      <c r="L43425"/>
    </row>
    <row r="43426" spans="7:12" x14ac:dyDescent="0.25">
      <c r="G43426"/>
      <c r="I43426"/>
      <c r="L43426"/>
    </row>
    <row r="43427" spans="7:12" x14ac:dyDescent="0.25">
      <c r="G43427"/>
      <c r="I43427"/>
      <c r="L43427"/>
    </row>
    <row r="43428" spans="7:12" x14ac:dyDescent="0.25">
      <c r="G43428"/>
      <c r="I43428"/>
      <c r="L43428"/>
    </row>
    <row r="43429" spans="7:12" x14ac:dyDescent="0.25">
      <c r="G43429"/>
      <c r="I43429"/>
      <c r="L43429"/>
    </row>
    <row r="43430" spans="7:12" x14ac:dyDescent="0.25">
      <c r="G43430"/>
      <c r="I43430"/>
      <c r="L43430"/>
    </row>
    <row r="43431" spans="7:12" x14ac:dyDescent="0.25">
      <c r="G43431"/>
      <c r="I43431"/>
      <c r="L43431"/>
    </row>
    <row r="43432" spans="7:12" x14ac:dyDescent="0.25">
      <c r="G43432"/>
      <c r="I43432"/>
      <c r="L43432"/>
    </row>
    <row r="43433" spans="7:12" x14ac:dyDescent="0.25">
      <c r="G43433"/>
      <c r="I43433"/>
      <c r="L43433"/>
    </row>
    <row r="43434" spans="7:12" x14ac:dyDescent="0.25">
      <c r="G43434"/>
      <c r="I43434"/>
      <c r="L43434"/>
    </row>
    <row r="43435" spans="7:12" x14ac:dyDescent="0.25">
      <c r="G43435"/>
      <c r="I43435"/>
      <c r="L43435"/>
    </row>
    <row r="43436" spans="7:12" x14ac:dyDescent="0.25">
      <c r="G43436"/>
      <c r="I43436"/>
      <c r="L43436"/>
    </row>
    <row r="43437" spans="7:12" x14ac:dyDescent="0.25">
      <c r="G43437"/>
      <c r="I43437"/>
      <c r="L43437"/>
    </row>
    <row r="43438" spans="7:12" x14ac:dyDescent="0.25">
      <c r="G43438"/>
      <c r="I43438"/>
      <c r="L43438"/>
    </row>
    <row r="43439" spans="7:12" x14ac:dyDescent="0.25">
      <c r="G43439"/>
      <c r="I43439"/>
      <c r="L43439"/>
    </row>
    <row r="43440" spans="7:12" x14ac:dyDescent="0.25">
      <c r="G43440"/>
      <c r="I43440"/>
      <c r="L43440"/>
    </row>
    <row r="43441" spans="7:12" x14ac:dyDescent="0.25">
      <c r="G43441"/>
      <c r="I43441"/>
      <c r="L43441"/>
    </row>
    <row r="43442" spans="7:12" x14ac:dyDescent="0.25">
      <c r="G43442"/>
      <c r="I43442"/>
      <c r="L43442"/>
    </row>
    <row r="43443" spans="7:12" x14ac:dyDescent="0.25">
      <c r="G43443"/>
      <c r="I43443"/>
      <c r="L43443"/>
    </row>
    <row r="43444" spans="7:12" x14ac:dyDescent="0.25">
      <c r="G43444"/>
      <c r="I43444"/>
      <c r="L43444"/>
    </row>
    <row r="43445" spans="7:12" x14ac:dyDescent="0.25">
      <c r="G43445"/>
      <c r="I43445"/>
      <c r="L43445"/>
    </row>
    <row r="43446" spans="7:12" x14ac:dyDescent="0.25">
      <c r="G43446"/>
      <c r="I43446"/>
      <c r="L43446"/>
    </row>
    <row r="43447" spans="7:12" x14ac:dyDescent="0.25">
      <c r="G43447"/>
      <c r="I43447"/>
      <c r="L43447"/>
    </row>
    <row r="43448" spans="7:12" x14ac:dyDescent="0.25">
      <c r="G43448"/>
      <c r="I43448"/>
      <c r="L43448"/>
    </row>
    <row r="43449" spans="7:12" x14ac:dyDescent="0.25">
      <c r="G43449"/>
      <c r="I43449"/>
      <c r="L43449"/>
    </row>
    <row r="43450" spans="7:12" x14ac:dyDescent="0.25">
      <c r="G43450"/>
      <c r="I43450"/>
      <c r="L43450"/>
    </row>
    <row r="43451" spans="7:12" x14ac:dyDescent="0.25">
      <c r="G43451"/>
      <c r="I43451"/>
      <c r="L43451"/>
    </row>
    <row r="43452" spans="7:12" x14ac:dyDescent="0.25">
      <c r="G43452"/>
      <c r="I43452"/>
      <c r="L43452"/>
    </row>
    <row r="43453" spans="7:12" x14ac:dyDescent="0.25">
      <c r="G43453"/>
      <c r="I43453"/>
      <c r="L43453"/>
    </row>
    <row r="43454" spans="7:12" x14ac:dyDescent="0.25">
      <c r="G43454"/>
      <c r="I43454"/>
      <c r="L43454"/>
    </row>
    <row r="43455" spans="7:12" x14ac:dyDescent="0.25">
      <c r="G43455"/>
      <c r="I43455"/>
      <c r="L43455"/>
    </row>
    <row r="43456" spans="7:12" x14ac:dyDescent="0.25">
      <c r="G43456"/>
      <c r="I43456"/>
      <c r="L43456"/>
    </row>
    <row r="43457" spans="7:12" x14ac:dyDescent="0.25">
      <c r="G43457"/>
      <c r="I43457"/>
      <c r="L43457"/>
    </row>
    <row r="43458" spans="7:12" x14ac:dyDescent="0.25">
      <c r="G43458"/>
      <c r="I43458"/>
      <c r="L43458"/>
    </row>
    <row r="43459" spans="7:12" x14ac:dyDescent="0.25">
      <c r="G43459"/>
      <c r="I43459"/>
      <c r="L43459"/>
    </row>
    <row r="43460" spans="7:12" x14ac:dyDescent="0.25">
      <c r="G43460"/>
      <c r="I43460"/>
      <c r="L43460"/>
    </row>
    <row r="43461" spans="7:12" x14ac:dyDescent="0.25">
      <c r="G43461"/>
      <c r="I43461"/>
      <c r="L43461"/>
    </row>
    <row r="43462" spans="7:12" x14ac:dyDescent="0.25">
      <c r="G43462"/>
      <c r="I43462"/>
      <c r="L43462"/>
    </row>
    <row r="43463" spans="7:12" x14ac:dyDescent="0.25">
      <c r="G43463"/>
      <c r="I43463"/>
      <c r="L43463"/>
    </row>
    <row r="43464" spans="7:12" x14ac:dyDescent="0.25">
      <c r="G43464"/>
      <c r="I43464"/>
      <c r="L43464"/>
    </row>
    <row r="43465" spans="7:12" x14ac:dyDescent="0.25">
      <c r="G43465"/>
      <c r="I43465"/>
      <c r="L43465"/>
    </row>
    <row r="43466" spans="7:12" x14ac:dyDescent="0.25">
      <c r="G43466"/>
      <c r="I43466"/>
      <c r="L43466"/>
    </row>
    <row r="43467" spans="7:12" x14ac:dyDescent="0.25">
      <c r="G43467"/>
      <c r="I43467"/>
      <c r="L43467"/>
    </row>
    <row r="43468" spans="7:12" x14ac:dyDescent="0.25">
      <c r="G43468"/>
      <c r="I43468"/>
      <c r="L43468"/>
    </row>
    <row r="43469" spans="7:12" x14ac:dyDescent="0.25">
      <c r="G43469"/>
      <c r="I43469"/>
      <c r="L43469"/>
    </row>
    <row r="43470" spans="7:12" x14ac:dyDescent="0.25">
      <c r="G43470"/>
      <c r="I43470"/>
      <c r="L43470"/>
    </row>
    <row r="43471" spans="7:12" x14ac:dyDescent="0.25">
      <c r="G43471"/>
      <c r="I43471"/>
      <c r="L43471"/>
    </row>
    <row r="43472" spans="7:12" x14ac:dyDescent="0.25">
      <c r="G43472"/>
      <c r="I43472"/>
      <c r="L43472"/>
    </row>
    <row r="43473" spans="7:12" x14ac:dyDescent="0.25">
      <c r="G43473"/>
      <c r="I43473"/>
      <c r="L43473"/>
    </row>
    <row r="43474" spans="7:12" x14ac:dyDescent="0.25">
      <c r="G43474"/>
      <c r="I43474"/>
      <c r="L43474"/>
    </row>
    <row r="43475" spans="7:12" x14ac:dyDescent="0.25">
      <c r="G43475"/>
      <c r="I43475"/>
      <c r="L43475"/>
    </row>
    <row r="43476" spans="7:12" x14ac:dyDescent="0.25">
      <c r="G43476"/>
      <c r="I43476"/>
      <c r="L43476"/>
    </row>
    <row r="43477" spans="7:12" x14ac:dyDescent="0.25">
      <c r="G43477"/>
      <c r="I43477"/>
      <c r="L43477"/>
    </row>
    <row r="43478" spans="7:12" x14ac:dyDescent="0.25">
      <c r="G43478"/>
      <c r="I43478"/>
      <c r="L43478"/>
    </row>
    <row r="43479" spans="7:12" x14ac:dyDescent="0.25">
      <c r="G43479"/>
      <c r="I43479"/>
      <c r="L43479"/>
    </row>
    <row r="43480" spans="7:12" x14ac:dyDescent="0.25">
      <c r="G43480"/>
      <c r="I43480"/>
      <c r="L43480"/>
    </row>
    <row r="43481" spans="7:12" x14ac:dyDescent="0.25">
      <c r="G43481"/>
      <c r="I43481"/>
      <c r="L43481"/>
    </row>
    <row r="43482" spans="7:12" x14ac:dyDescent="0.25">
      <c r="G43482"/>
      <c r="I43482"/>
      <c r="L43482"/>
    </row>
    <row r="43483" spans="7:12" x14ac:dyDescent="0.25">
      <c r="G43483"/>
      <c r="I43483"/>
      <c r="L43483"/>
    </row>
    <row r="43484" spans="7:12" x14ac:dyDescent="0.25">
      <c r="G43484"/>
      <c r="I43484"/>
      <c r="L43484"/>
    </row>
    <row r="43485" spans="7:12" x14ac:dyDescent="0.25">
      <c r="G43485"/>
      <c r="I43485"/>
      <c r="L43485"/>
    </row>
    <row r="43486" spans="7:12" x14ac:dyDescent="0.25">
      <c r="G43486"/>
      <c r="I43486"/>
      <c r="L43486"/>
    </row>
    <row r="43487" spans="7:12" x14ac:dyDescent="0.25">
      <c r="G43487"/>
      <c r="I43487"/>
      <c r="L43487"/>
    </row>
    <row r="43488" spans="7:12" x14ac:dyDescent="0.25">
      <c r="G43488"/>
      <c r="I43488"/>
      <c r="L43488"/>
    </row>
    <row r="43489" spans="7:12" x14ac:dyDescent="0.25">
      <c r="G43489"/>
      <c r="I43489"/>
      <c r="L43489"/>
    </row>
    <row r="43490" spans="7:12" x14ac:dyDescent="0.25">
      <c r="G43490"/>
      <c r="I43490"/>
      <c r="L43490"/>
    </row>
    <row r="43491" spans="7:12" x14ac:dyDescent="0.25">
      <c r="G43491"/>
      <c r="I43491"/>
      <c r="L43491"/>
    </row>
    <row r="43492" spans="7:12" x14ac:dyDescent="0.25">
      <c r="G43492"/>
      <c r="I43492"/>
      <c r="L43492"/>
    </row>
    <row r="43493" spans="7:12" x14ac:dyDescent="0.25">
      <c r="G43493"/>
      <c r="I43493"/>
      <c r="L43493"/>
    </row>
    <row r="43494" spans="7:12" x14ac:dyDescent="0.25">
      <c r="G43494"/>
      <c r="I43494"/>
      <c r="L43494"/>
    </row>
    <row r="43495" spans="7:12" x14ac:dyDescent="0.25">
      <c r="G43495"/>
      <c r="I43495"/>
      <c r="L43495"/>
    </row>
    <row r="43496" spans="7:12" x14ac:dyDescent="0.25">
      <c r="G43496"/>
      <c r="I43496"/>
      <c r="L43496"/>
    </row>
    <row r="43497" spans="7:12" x14ac:dyDescent="0.25">
      <c r="G43497"/>
      <c r="I43497"/>
      <c r="L43497"/>
    </row>
    <row r="43498" spans="7:12" x14ac:dyDescent="0.25">
      <c r="G43498"/>
      <c r="I43498"/>
      <c r="L43498"/>
    </row>
    <row r="43499" spans="7:12" x14ac:dyDescent="0.25">
      <c r="G43499"/>
      <c r="I43499"/>
      <c r="L43499"/>
    </row>
    <row r="43500" spans="7:12" x14ac:dyDescent="0.25">
      <c r="G43500"/>
      <c r="I43500"/>
      <c r="L43500"/>
    </row>
    <row r="43501" spans="7:12" x14ac:dyDescent="0.25">
      <c r="G43501"/>
      <c r="I43501"/>
      <c r="L43501"/>
    </row>
    <row r="43502" spans="7:12" x14ac:dyDescent="0.25">
      <c r="G43502"/>
      <c r="I43502"/>
      <c r="L43502"/>
    </row>
    <row r="43503" spans="7:12" x14ac:dyDescent="0.25">
      <c r="G43503"/>
      <c r="I43503"/>
      <c r="L43503"/>
    </row>
    <row r="43504" spans="7:12" x14ac:dyDescent="0.25">
      <c r="G43504"/>
      <c r="I43504"/>
      <c r="L43504"/>
    </row>
    <row r="43505" spans="7:12" x14ac:dyDescent="0.25">
      <c r="G43505"/>
      <c r="I43505"/>
      <c r="L43505"/>
    </row>
    <row r="43506" spans="7:12" x14ac:dyDescent="0.25">
      <c r="G43506"/>
      <c r="I43506"/>
      <c r="L43506"/>
    </row>
    <row r="43507" spans="7:12" x14ac:dyDescent="0.25">
      <c r="G43507"/>
      <c r="I43507"/>
      <c r="L43507"/>
    </row>
    <row r="43508" spans="7:12" x14ac:dyDescent="0.25">
      <c r="G43508"/>
      <c r="I43508"/>
      <c r="L43508"/>
    </row>
    <row r="43509" spans="7:12" x14ac:dyDescent="0.25">
      <c r="G43509"/>
      <c r="I43509"/>
      <c r="L43509"/>
    </row>
    <row r="43510" spans="7:12" x14ac:dyDescent="0.25">
      <c r="G43510"/>
      <c r="I43510"/>
      <c r="L43510"/>
    </row>
    <row r="43511" spans="7:12" x14ac:dyDescent="0.25">
      <c r="G43511"/>
      <c r="I43511"/>
      <c r="L43511"/>
    </row>
    <row r="43512" spans="7:12" x14ac:dyDescent="0.25">
      <c r="G43512"/>
      <c r="I43512"/>
      <c r="L43512"/>
    </row>
    <row r="43513" spans="7:12" x14ac:dyDescent="0.25">
      <c r="G43513"/>
      <c r="I43513"/>
      <c r="L43513"/>
    </row>
    <row r="43514" spans="7:12" x14ac:dyDescent="0.25">
      <c r="G43514"/>
      <c r="I43514"/>
      <c r="L43514"/>
    </row>
    <row r="43515" spans="7:12" x14ac:dyDescent="0.25">
      <c r="G43515"/>
      <c r="I43515"/>
      <c r="L43515"/>
    </row>
    <row r="43516" spans="7:12" x14ac:dyDescent="0.25">
      <c r="G43516"/>
      <c r="I43516"/>
      <c r="L43516"/>
    </row>
    <row r="43517" spans="7:12" x14ac:dyDescent="0.25">
      <c r="G43517"/>
      <c r="I43517"/>
      <c r="L43517"/>
    </row>
    <row r="43518" spans="7:12" x14ac:dyDescent="0.25">
      <c r="G43518"/>
      <c r="I43518"/>
      <c r="L43518"/>
    </row>
    <row r="43519" spans="7:12" x14ac:dyDescent="0.25">
      <c r="G43519"/>
      <c r="I43519"/>
      <c r="L43519"/>
    </row>
    <row r="43520" spans="7:12" x14ac:dyDescent="0.25">
      <c r="G43520"/>
      <c r="I43520"/>
      <c r="L43520"/>
    </row>
    <row r="43521" spans="7:12" x14ac:dyDescent="0.25">
      <c r="G43521"/>
      <c r="I43521"/>
      <c r="L43521"/>
    </row>
    <row r="43522" spans="7:12" x14ac:dyDescent="0.25">
      <c r="G43522"/>
      <c r="I43522"/>
      <c r="L43522"/>
    </row>
    <row r="43523" spans="7:12" x14ac:dyDescent="0.25">
      <c r="G43523"/>
      <c r="I43523"/>
      <c r="L43523"/>
    </row>
    <row r="43524" spans="7:12" x14ac:dyDescent="0.25">
      <c r="G43524"/>
      <c r="I43524"/>
      <c r="L43524"/>
    </row>
    <row r="43525" spans="7:12" x14ac:dyDescent="0.25">
      <c r="G43525"/>
      <c r="I43525"/>
      <c r="L43525"/>
    </row>
    <row r="43526" spans="7:12" x14ac:dyDescent="0.25">
      <c r="G43526"/>
      <c r="I43526"/>
      <c r="L43526"/>
    </row>
    <row r="43527" spans="7:12" x14ac:dyDescent="0.25">
      <c r="G43527"/>
      <c r="I43527"/>
      <c r="L43527"/>
    </row>
    <row r="43528" spans="7:12" x14ac:dyDescent="0.25">
      <c r="G43528"/>
      <c r="I43528"/>
      <c r="L43528"/>
    </row>
    <row r="43529" spans="7:12" x14ac:dyDescent="0.25">
      <c r="G43529"/>
      <c r="I43529"/>
      <c r="L43529"/>
    </row>
    <row r="43530" spans="7:12" x14ac:dyDescent="0.25">
      <c r="G43530"/>
      <c r="I43530"/>
      <c r="L43530"/>
    </row>
    <row r="43531" spans="7:12" x14ac:dyDescent="0.25">
      <c r="G43531"/>
      <c r="I43531"/>
      <c r="L43531"/>
    </row>
    <row r="43532" spans="7:12" x14ac:dyDescent="0.25">
      <c r="G43532"/>
      <c r="I43532"/>
      <c r="L43532"/>
    </row>
    <row r="43533" spans="7:12" x14ac:dyDescent="0.25">
      <c r="G43533"/>
      <c r="I43533"/>
      <c r="L43533"/>
    </row>
    <row r="43534" spans="7:12" x14ac:dyDescent="0.25">
      <c r="G43534"/>
      <c r="I43534"/>
      <c r="L43534"/>
    </row>
    <row r="43535" spans="7:12" x14ac:dyDescent="0.25">
      <c r="G43535"/>
      <c r="I43535"/>
      <c r="L43535"/>
    </row>
    <row r="43536" spans="7:12" x14ac:dyDescent="0.25">
      <c r="G43536"/>
      <c r="I43536"/>
      <c r="L43536"/>
    </row>
    <row r="43537" spans="7:12" x14ac:dyDescent="0.25">
      <c r="G43537"/>
      <c r="I43537"/>
      <c r="L43537"/>
    </row>
    <row r="43538" spans="7:12" x14ac:dyDescent="0.25">
      <c r="G43538"/>
      <c r="I43538"/>
      <c r="L43538"/>
    </row>
    <row r="43539" spans="7:12" x14ac:dyDescent="0.25">
      <c r="G43539"/>
      <c r="I43539"/>
      <c r="L43539"/>
    </row>
    <row r="43540" spans="7:12" x14ac:dyDescent="0.25">
      <c r="G43540"/>
      <c r="I43540"/>
      <c r="L43540"/>
    </row>
    <row r="43541" spans="7:12" x14ac:dyDescent="0.25">
      <c r="G43541"/>
      <c r="I43541"/>
      <c r="L43541"/>
    </row>
    <row r="43542" spans="7:12" x14ac:dyDescent="0.25">
      <c r="G43542"/>
      <c r="I43542"/>
      <c r="L43542"/>
    </row>
    <row r="43543" spans="7:12" x14ac:dyDescent="0.25">
      <c r="G43543"/>
      <c r="I43543"/>
      <c r="L43543"/>
    </row>
    <row r="43544" spans="7:12" x14ac:dyDescent="0.25">
      <c r="G43544"/>
      <c r="I43544"/>
      <c r="L43544"/>
    </row>
    <row r="43545" spans="7:12" x14ac:dyDescent="0.25">
      <c r="G43545"/>
      <c r="I43545"/>
      <c r="L43545"/>
    </row>
    <row r="43546" spans="7:12" x14ac:dyDescent="0.25">
      <c r="G43546"/>
      <c r="I43546"/>
      <c r="L43546"/>
    </row>
    <row r="43547" spans="7:12" x14ac:dyDescent="0.25">
      <c r="G43547"/>
      <c r="I43547"/>
      <c r="L43547"/>
    </row>
    <row r="43548" spans="7:12" x14ac:dyDescent="0.25">
      <c r="G43548"/>
      <c r="I43548"/>
      <c r="L43548"/>
    </row>
    <row r="43549" spans="7:12" x14ac:dyDescent="0.25">
      <c r="G43549"/>
      <c r="I43549"/>
      <c r="L43549"/>
    </row>
    <row r="43550" spans="7:12" x14ac:dyDescent="0.25">
      <c r="G43550"/>
      <c r="I43550"/>
      <c r="L43550"/>
    </row>
    <row r="43551" spans="7:12" x14ac:dyDescent="0.25">
      <c r="G43551"/>
      <c r="I43551"/>
      <c r="L43551"/>
    </row>
    <row r="43552" spans="7:12" x14ac:dyDescent="0.25">
      <c r="G43552"/>
      <c r="I43552"/>
      <c r="L43552"/>
    </row>
    <row r="43553" spans="7:12" x14ac:dyDescent="0.25">
      <c r="G43553"/>
      <c r="I43553"/>
      <c r="L43553"/>
    </row>
    <row r="43554" spans="7:12" x14ac:dyDescent="0.25">
      <c r="G43554"/>
      <c r="I43554"/>
      <c r="L43554"/>
    </row>
    <row r="43555" spans="7:12" x14ac:dyDescent="0.25">
      <c r="G43555"/>
      <c r="I43555"/>
      <c r="L43555"/>
    </row>
    <row r="43556" spans="7:12" x14ac:dyDescent="0.25">
      <c r="G43556"/>
      <c r="I43556"/>
      <c r="L43556"/>
    </row>
    <row r="43557" spans="7:12" x14ac:dyDescent="0.25">
      <c r="G43557"/>
      <c r="I43557"/>
      <c r="L43557"/>
    </row>
    <row r="43558" spans="7:12" x14ac:dyDescent="0.25">
      <c r="G43558"/>
      <c r="I43558"/>
      <c r="L43558"/>
    </row>
    <row r="43559" spans="7:12" x14ac:dyDescent="0.25">
      <c r="G43559"/>
      <c r="I43559"/>
      <c r="L43559"/>
    </row>
    <row r="43560" spans="7:12" x14ac:dyDescent="0.25">
      <c r="G43560"/>
      <c r="I43560"/>
      <c r="L43560"/>
    </row>
    <row r="43561" spans="7:12" x14ac:dyDescent="0.25">
      <c r="G43561"/>
      <c r="I43561"/>
      <c r="L43561"/>
    </row>
    <row r="43562" spans="7:12" x14ac:dyDescent="0.25">
      <c r="G43562"/>
      <c r="I43562"/>
      <c r="L43562"/>
    </row>
    <row r="43563" spans="7:12" x14ac:dyDescent="0.25">
      <c r="G43563"/>
      <c r="I43563"/>
      <c r="L43563"/>
    </row>
    <row r="43564" spans="7:12" x14ac:dyDescent="0.25">
      <c r="G43564"/>
      <c r="I43564"/>
      <c r="L43564"/>
    </row>
    <row r="43565" spans="7:12" x14ac:dyDescent="0.25">
      <c r="G43565"/>
      <c r="I43565"/>
      <c r="L43565"/>
    </row>
    <row r="43566" spans="7:12" x14ac:dyDescent="0.25">
      <c r="G43566"/>
      <c r="I43566"/>
      <c r="L43566"/>
    </row>
    <row r="43567" spans="7:12" x14ac:dyDescent="0.25">
      <c r="G43567"/>
      <c r="I43567"/>
      <c r="L43567"/>
    </row>
    <row r="43568" spans="7:12" x14ac:dyDescent="0.25">
      <c r="G43568"/>
      <c r="I43568"/>
      <c r="L43568"/>
    </row>
    <row r="43569" spans="7:12" x14ac:dyDescent="0.25">
      <c r="G43569"/>
      <c r="I43569"/>
      <c r="L43569"/>
    </row>
    <row r="43570" spans="7:12" x14ac:dyDescent="0.25">
      <c r="G43570"/>
      <c r="I43570"/>
      <c r="L43570"/>
    </row>
    <row r="43571" spans="7:12" x14ac:dyDescent="0.25">
      <c r="G43571"/>
      <c r="I43571"/>
      <c r="L43571"/>
    </row>
    <row r="43572" spans="7:12" x14ac:dyDescent="0.25">
      <c r="G43572"/>
      <c r="I43572"/>
      <c r="L43572"/>
    </row>
    <row r="43573" spans="7:12" x14ac:dyDescent="0.25">
      <c r="G43573"/>
      <c r="I43573"/>
      <c r="L43573"/>
    </row>
    <row r="43574" spans="7:12" x14ac:dyDescent="0.25">
      <c r="G43574"/>
      <c r="I43574"/>
      <c r="L43574"/>
    </row>
    <row r="43575" spans="7:12" x14ac:dyDescent="0.25">
      <c r="G43575"/>
      <c r="I43575"/>
      <c r="L43575"/>
    </row>
    <row r="43576" spans="7:12" x14ac:dyDescent="0.25">
      <c r="G43576"/>
      <c r="I43576"/>
      <c r="L43576"/>
    </row>
    <row r="43577" spans="7:12" x14ac:dyDescent="0.25">
      <c r="G43577"/>
      <c r="I43577"/>
      <c r="L43577"/>
    </row>
    <row r="43578" spans="7:12" x14ac:dyDescent="0.25">
      <c r="G43578"/>
      <c r="I43578"/>
      <c r="L43578"/>
    </row>
    <row r="43579" spans="7:12" x14ac:dyDescent="0.25">
      <c r="G43579"/>
      <c r="I43579"/>
      <c r="L43579"/>
    </row>
    <row r="43580" spans="7:12" x14ac:dyDescent="0.25">
      <c r="G43580"/>
      <c r="I43580"/>
      <c r="L43580"/>
    </row>
    <row r="43581" spans="7:12" x14ac:dyDescent="0.25">
      <c r="G43581"/>
      <c r="I43581"/>
      <c r="L43581"/>
    </row>
    <row r="43582" spans="7:12" x14ac:dyDescent="0.25">
      <c r="G43582"/>
      <c r="I43582"/>
      <c r="L43582"/>
    </row>
    <row r="43583" spans="7:12" x14ac:dyDescent="0.25">
      <c r="G43583"/>
      <c r="I43583"/>
      <c r="L43583"/>
    </row>
    <row r="43584" spans="7:12" x14ac:dyDescent="0.25">
      <c r="G43584"/>
      <c r="I43584"/>
      <c r="L43584"/>
    </row>
    <row r="43585" spans="7:12" x14ac:dyDescent="0.25">
      <c r="G43585"/>
      <c r="I43585"/>
      <c r="L43585"/>
    </row>
    <row r="43586" spans="7:12" x14ac:dyDescent="0.25">
      <c r="G43586"/>
      <c r="I43586"/>
      <c r="L43586"/>
    </row>
    <row r="43587" spans="7:12" x14ac:dyDescent="0.25">
      <c r="G43587"/>
      <c r="I43587"/>
      <c r="L43587"/>
    </row>
    <row r="43588" spans="7:12" x14ac:dyDescent="0.25">
      <c r="G43588"/>
      <c r="I43588"/>
      <c r="L43588"/>
    </row>
    <row r="43589" spans="7:12" x14ac:dyDescent="0.25">
      <c r="G43589"/>
      <c r="I43589"/>
      <c r="L43589"/>
    </row>
    <row r="43590" spans="7:12" x14ac:dyDescent="0.25">
      <c r="G43590"/>
      <c r="I43590"/>
      <c r="L43590"/>
    </row>
    <row r="43591" spans="7:12" x14ac:dyDescent="0.25">
      <c r="G43591"/>
      <c r="I43591"/>
      <c r="L43591"/>
    </row>
    <row r="43592" spans="7:12" x14ac:dyDescent="0.25">
      <c r="G43592"/>
      <c r="I43592"/>
      <c r="L43592"/>
    </row>
    <row r="43593" spans="7:12" x14ac:dyDescent="0.25">
      <c r="G43593"/>
      <c r="I43593"/>
      <c r="L43593"/>
    </row>
    <row r="43594" spans="7:12" x14ac:dyDescent="0.25">
      <c r="G43594"/>
      <c r="I43594"/>
      <c r="L43594"/>
    </row>
    <row r="43595" spans="7:12" x14ac:dyDescent="0.25">
      <c r="G43595"/>
      <c r="I43595"/>
      <c r="L43595"/>
    </row>
    <row r="43596" spans="7:12" x14ac:dyDescent="0.25">
      <c r="G43596"/>
      <c r="I43596"/>
      <c r="L43596"/>
    </row>
    <row r="43597" spans="7:12" x14ac:dyDescent="0.25">
      <c r="G43597"/>
      <c r="I43597"/>
      <c r="L43597"/>
    </row>
    <row r="43598" spans="7:12" x14ac:dyDescent="0.25">
      <c r="G43598"/>
      <c r="I43598"/>
      <c r="L43598"/>
    </row>
    <row r="43599" spans="7:12" x14ac:dyDescent="0.25">
      <c r="G43599"/>
      <c r="I43599"/>
      <c r="L43599"/>
    </row>
    <row r="43600" spans="7:12" x14ac:dyDescent="0.25">
      <c r="G43600"/>
      <c r="I43600"/>
      <c r="L43600"/>
    </row>
    <row r="43601" spans="7:12" x14ac:dyDescent="0.25">
      <c r="G43601"/>
      <c r="I43601"/>
      <c r="L43601"/>
    </row>
    <row r="43602" spans="7:12" x14ac:dyDescent="0.25">
      <c r="G43602"/>
      <c r="I43602"/>
      <c r="L43602"/>
    </row>
    <row r="43603" spans="7:12" x14ac:dyDescent="0.25">
      <c r="G43603"/>
      <c r="I43603"/>
      <c r="L43603"/>
    </row>
    <row r="43604" spans="7:12" x14ac:dyDescent="0.25">
      <c r="G43604"/>
      <c r="I43604"/>
      <c r="L43604"/>
    </row>
    <row r="43605" spans="7:12" x14ac:dyDescent="0.25">
      <c r="G43605"/>
      <c r="I43605"/>
      <c r="L43605"/>
    </row>
    <row r="43606" spans="7:12" x14ac:dyDescent="0.25">
      <c r="G43606"/>
      <c r="I43606"/>
      <c r="L43606"/>
    </row>
    <row r="43607" spans="7:12" x14ac:dyDescent="0.25">
      <c r="G43607"/>
      <c r="I43607"/>
      <c r="L43607"/>
    </row>
    <row r="43608" spans="7:12" x14ac:dyDescent="0.25">
      <c r="G43608"/>
      <c r="I43608"/>
      <c r="L43608"/>
    </row>
    <row r="43609" spans="7:12" x14ac:dyDescent="0.25">
      <c r="G43609"/>
      <c r="I43609"/>
      <c r="L43609"/>
    </row>
    <row r="43610" spans="7:12" x14ac:dyDescent="0.25">
      <c r="G43610"/>
      <c r="I43610"/>
      <c r="L43610"/>
    </row>
    <row r="43611" spans="7:12" x14ac:dyDescent="0.25">
      <c r="G43611"/>
      <c r="I43611"/>
      <c r="L43611"/>
    </row>
    <row r="43612" spans="7:12" x14ac:dyDescent="0.25">
      <c r="G43612"/>
      <c r="I43612"/>
      <c r="L43612"/>
    </row>
    <row r="43613" spans="7:12" x14ac:dyDescent="0.25">
      <c r="G43613"/>
      <c r="I43613"/>
      <c r="L43613"/>
    </row>
    <row r="43614" spans="7:12" x14ac:dyDescent="0.25">
      <c r="G43614"/>
      <c r="I43614"/>
      <c r="L43614"/>
    </row>
    <row r="43615" spans="7:12" x14ac:dyDescent="0.25">
      <c r="G43615"/>
      <c r="I43615"/>
      <c r="L43615"/>
    </row>
    <row r="43616" spans="7:12" x14ac:dyDescent="0.25">
      <c r="G43616"/>
      <c r="I43616"/>
      <c r="L43616"/>
    </row>
    <row r="43617" spans="7:12" x14ac:dyDescent="0.25">
      <c r="G43617"/>
      <c r="I43617"/>
      <c r="L43617"/>
    </row>
    <row r="43618" spans="7:12" x14ac:dyDescent="0.25">
      <c r="G43618"/>
      <c r="I43618"/>
      <c r="L43618"/>
    </row>
    <row r="43619" spans="7:12" x14ac:dyDescent="0.25">
      <c r="G43619"/>
      <c r="I43619"/>
      <c r="L43619"/>
    </row>
    <row r="43620" spans="7:12" x14ac:dyDescent="0.25">
      <c r="G43620"/>
      <c r="I43620"/>
      <c r="L43620"/>
    </row>
    <row r="43621" spans="7:12" x14ac:dyDescent="0.25">
      <c r="G43621"/>
      <c r="I43621"/>
      <c r="L43621"/>
    </row>
    <row r="43622" spans="7:12" x14ac:dyDescent="0.25">
      <c r="G43622"/>
      <c r="I43622"/>
      <c r="L43622"/>
    </row>
    <row r="43623" spans="7:12" x14ac:dyDescent="0.25">
      <c r="G43623"/>
      <c r="I43623"/>
      <c r="L43623"/>
    </row>
    <row r="43624" spans="7:12" x14ac:dyDescent="0.25">
      <c r="G43624"/>
      <c r="I43624"/>
      <c r="L43624"/>
    </row>
    <row r="43625" spans="7:12" x14ac:dyDescent="0.25">
      <c r="G43625"/>
      <c r="I43625"/>
      <c r="L43625"/>
    </row>
    <row r="43626" spans="7:12" x14ac:dyDescent="0.25">
      <c r="G43626"/>
      <c r="I43626"/>
      <c r="L43626"/>
    </row>
    <row r="43627" spans="7:12" x14ac:dyDescent="0.25">
      <c r="G43627"/>
      <c r="I43627"/>
      <c r="L43627"/>
    </row>
    <row r="43628" spans="7:12" x14ac:dyDescent="0.25">
      <c r="G43628"/>
      <c r="I43628"/>
      <c r="L43628"/>
    </row>
    <row r="43629" spans="7:12" x14ac:dyDescent="0.25">
      <c r="G43629"/>
      <c r="I43629"/>
      <c r="L43629"/>
    </row>
    <row r="43630" spans="7:12" x14ac:dyDescent="0.25">
      <c r="G43630"/>
      <c r="I43630"/>
      <c r="L43630"/>
    </row>
    <row r="43631" spans="7:12" x14ac:dyDescent="0.25">
      <c r="G43631"/>
      <c r="I43631"/>
      <c r="L43631"/>
    </row>
    <row r="43632" spans="7:12" x14ac:dyDescent="0.25">
      <c r="G43632"/>
      <c r="I43632"/>
      <c r="L43632"/>
    </row>
    <row r="43633" spans="7:12" x14ac:dyDescent="0.25">
      <c r="G43633"/>
      <c r="I43633"/>
      <c r="L43633"/>
    </row>
    <row r="43634" spans="7:12" x14ac:dyDescent="0.25">
      <c r="G43634"/>
      <c r="I43634"/>
      <c r="L43634"/>
    </row>
    <row r="43635" spans="7:12" x14ac:dyDescent="0.25">
      <c r="G43635"/>
      <c r="I43635"/>
      <c r="L43635"/>
    </row>
    <row r="43636" spans="7:12" x14ac:dyDescent="0.25">
      <c r="G43636"/>
      <c r="I43636"/>
      <c r="L43636"/>
    </row>
    <row r="43637" spans="7:12" x14ac:dyDescent="0.25">
      <c r="G43637"/>
      <c r="I43637"/>
      <c r="L43637"/>
    </row>
    <row r="43638" spans="7:12" x14ac:dyDescent="0.25">
      <c r="G43638"/>
      <c r="I43638"/>
      <c r="L43638"/>
    </row>
    <row r="43639" spans="7:12" x14ac:dyDescent="0.25">
      <c r="G43639"/>
      <c r="I43639"/>
      <c r="L43639"/>
    </row>
    <row r="43640" spans="7:12" x14ac:dyDescent="0.25">
      <c r="G43640"/>
      <c r="I43640"/>
      <c r="L43640"/>
    </row>
    <row r="43641" spans="7:12" x14ac:dyDescent="0.25">
      <c r="G43641"/>
      <c r="I43641"/>
      <c r="L43641"/>
    </row>
    <row r="43642" spans="7:12" x14ac:dyDescent="0.25">
      <c r="G43642"/>
      <c r="I43642"/>
      <c r="L43642"/>
    </row>
    <row r="43643" spans="7:12" x14ac:dyDescent="0.25">
      <c r="G43643"/>
      <c r="I43643"/>
      <c r="L43643"/>
    </row>
    <row r="43644" spans="7:12" x14ac:dyDescent="0.25">
      <c r="G43644"/>
      <c r="I43644"/>
      <c r="L43644"/>
    </row>
    <row r="43645" spans="7:12" x14ac:dyDescent="0.25">
      <c r="G43645"/>
      <c r="I43645"/>
      <c r="L43645"/>
    </row>
    <row r="43646" spans="7:12" x14ac:dyDescent="0.25">
      <c r="G43646"/>
      <c r="I43646"/>
      <c r="L43646"/>
    </row>
    <row r="43647" spans="7:12" x14ac:dyDescent="0.25">
      <c r="G43647"/>
      <c r="I43647"/>
      <c r="L43647"/>
    </row>
    <row r="43648" spans="7:12" x14ac:dyDescent="0.25">
      <c r="G43648"/>
      <c r="I43648"/>
      <c r="L43648"/>
    </row>
    <row r="43649" spans="7:12" x14ac:dyDescent="0.25">
      <c r="G43649"/>
      <c r="I43649"/>
      <c r="L43649"/>
    </row>
    <row r="43650" spans="7:12" x14ac:dyDescent="0.25">
      <c r="G43650"/>
      <c r="I43650"/>
      <c r="L43650"/>
    </row>
    <row r="43651" spans="7:12" x14ac:dyDescent="0.25">
      <c r="G43651"/>
      <c r="I43651"/>
      <c r="L43651"/>
    </row>
    <row r="43652" spans="7:12" x14ac:dyDescent="0.25">
      <c r="G43652"/>
      <c r="I43652"/>
      <c r="L43652"/>
    </row>
    <row r="43653" spans="7:12" x14ac:dyDescent="0.25">
      <c r="G43653"/>
      <c r="I43653"/>
      <c r="L43653"/>
    </row>
    <row r="43654" spans="7:12" x14ac:dyDescent="0.25">
      <c r="G43654"/>
      <c r="I43654"/>
      <c r="L43654"/>
    </row>
    <row r="43655" spans="7:12" x14ac:dyDescent="0.25">
      <c r="G43655"/>
      <c r="I43655"/>
      <c r="L43655"/>
    </row>
    <row r="43656" spans="7:12" x14ac:dyDescent="0.25">
      <c r="G43656"/>
      <c r="I43656"/>
      <c r="L43656"/>
    </row>
    <row r="43657" spans="7:12" x14ac:dyDescent="0.25">
      <c r="G43657"/>
      <c r="I43657"/>
      <c r="L43657"/>
    </row>
    <row r="43658" spans="7:12" x14ac:dyDescent="0.25">
      <c r="G43658"/>
      <c r="I43658"/>
      <c r="L43658"/>
    </row>
    <row r="43659" spans="7:12" x14ac:dyDescent="0.25">
      <c r="G43659"/>
      <c r="I43659"/>
      <c r="L43659"/>
    </row>
    <row r="43660" spans="7:12" x14ac:dyDescent="0.25">
      <c r="G43660"/>
      <c r="I43660"/>
      <c r="L43660"/>
    </row>
    <row r="43661" spans="7:12" x14ac:dyDescent="0.25">
      <c r="G43661"/>
      <c r="I43661"/>
      <c r="L43661"/>
    </row>
    <row r="43662" spans="7:12" x14ac:dyDescent="0.25">
      <c r="G43662"/>
      <c r="I43662"/>
      <c r="L43662"/>
    </row>
    <row r="43663" spans="7:12" x14ac:dyDescent="0.25">
      <c r="G43663"/>
      <c r="I43663"/>
      <c r="L43663"/>
    </row>
    <row r="43664" spans="7:12" x14ac:dyDescent="0.25">
      <c r="G43664"/>
      <c r="I43664"/>
      <c r="L43664"/>
    </row>
    <row r="43665" spans="7:12" x14ac:dyDescent="0.25">
      <c r="G43665"/>
      <c r="I43665"/>
      <c r="L43665"/>
    </row>
    <row r="43666" spans="7:12" x14ac:dyDescent="0.25">
      <c r="G43666"/>
      <c r="I43666"/>
      <c r="L43666"/>
    </row>
    <row r="43667" spans="7:12" x14ac:dyDescent="0.25">
      <c r="G43667"/>
      <c r="I43667"/>
      <c r="L43667"/>
    </row>
    <row r="43668" spans="7:12" x14ac:dyDescent="0.25">
      <c r="G43668"/>
      <c r="I43668"/>
      <c r="L43668"/>
    </row>
    <row r="43669" spans="7:12" x14ac:dyDescent="0.25">
      <c r="G43669"/>
      <c r="I43669"/>
      <c r="L43669"/>
    </row>
    <row r="43670" spans="7:12" x14ac:dyDescent="0.25">
      <c r="G43670"/>
      <c r="I43670"/>
      <c r="L43670"/>
    </row>
    <row r="43671" spans="7:12" x14ac:dyDescent="0.25">
      <c r="G43671"/>
      <c r="I43671"/>
      <c r="L43671"/>
    </row>
    <row r="43672" spans="7:12" x14ac:dyDescent="0.25">
      <c r="G43672"/>
      <c r="I43672"/>
      <c r="L43672"/>
    </row>
    <row r="43673" spans="7:12" x14ac:dyDescent="0.25">
      <c r="G43673"/>
      <c r="I43673"/>
      <c r="L43673"/>
    </row>
    <row r="43674" spans="7:12" x14ac:dyDescent="0.25">
      <c r="G43674"/>
      <c r="I43674"/>
      <c r="L43674"/>
    </row>
    <row r="43675" spans="7:12" x14ac:dyDescent="0.25">
      <c r="G43675"/>
      <c r="I43675"/>
      <c r="L43675"/>
    </row>
    <row r="43676" spans="7:12" x14ac:dyDescent="0.25">
      <c r="G43676"/>
      <c r="I43676"/>
      <c r="L43676"/>
    </row>
    <row r="43677" spans="7:12" x14ac:dyDescent="0.25">
      <c r="G43677"/>
      <c r="I43677"/>
      <c r="L43677"/>
    </row>
    <row r="43678" spans="7:12" x14ac:dyDescent="0.25">
      <c r="G43678"/>
      <c r="I43678"/>
      <c r="L43678"/>
    </row>
    <row r="43679" spans="7:12" x14ac:dyDescent="0.25">
      <c r="G43679"/>
      <c r="I43679"/>
      <c r="L43679"/>
    </row>
    <row r="43680" spans="7:12" x14ac:dyDescent="0.25">
      <c r="G43680"/>
      <c r="I43680"/>
      <c r="L43680"/>
    </row>
    <row r="43681" spans="7:12" x14ac:dyDescent="0.25">
      <c r="G43681"/>
      <c r="I43681"/>
      <c r="L43681"/>
    </row>
    <row r="43682" spans="7:12" x14ac:dyDescent="0.25">
      <c r="G43682"/>
      <c r="I43682"/>
      <c r="L43682"/>
    </row>
    <row r="43683" spans="7:12" x14ac:dyDescent="0.25">
      <c r="G43683"/>
      <c r="I43683"/>
      <c r="L43683"/>
    </row>
    <row r="43684" spans="7:12" x14ac:dyDescent="0.25">
      <c r="G43684"/>
      <c r="I43684"/>
      <c r="L43684"/>
    </row>
    <row r="43685" spans="7:12" x14ac:dyDescent="0.25">
      <c r="G43685"/>
      <c r="I43685"/>
      <c r="L43685"/>
    </row>
    <row r="43686" spans="7:12" x14ac:dyDescent="0.25">
      <c r="G43686"/>
      <c r="I43686"/>
      <c r="L43686"/>
    </row>
    <row r="43687" spans="7:12" x14ac:dyDescent="0.25">
      <c r="G43687"/>
      <c r="I43687"/>
      <c r="L43687"/>
    </row>
    <row r="43688" spans="7:12" x14ac:dyDescent="0.25">
      <c r="G43688"/>
      <c r="I43688"/>
      <c r="L43688"/>
    </row>
    <row r="43689" spans="7:12" x14ac:dyDescent="0.25">
      <c r="G43689"/>
      <c r="I43689"/>
      <c r="L43689"/>
    </row>
    <row r="43690" spans="7:12" x14ac:dyDescent="0.25">
      <c r="G43690"/>
      <c r="I43690"/>
      <c r="L43690"/>
    </row>
    <row r="43691" spans="7:12" x14ac:dyDescent="0.25">
      <c r="G43691"/>
      <c r="I43691"/>
      <c r="L43691"/>
    </row>
    <row r="43692" spans="7:12" x14ac:dyDescent="0.25">
      <c r="G43692"/>
      <c r="I43692"/>
      <c r="L43692"/>
    </row>
    <row r="43693" spans="7:12" x14ac:dyDescent="0.25">
      <c r="G43693"/>
      <c r="I43693"/>
      <c r="L43693"/>
    </row>
    <row r="43694" spans="7:12" x14ac:dyDescent="0.25">
      <c r="G43694"/>
      <c r="I43694"/>
      <c r="L43694"/>
    </row>
    <row r="43695" spans="7:12" x14ac:dyDescent="0.25">
      <c r="G43695"/>
      <c r="I43695"/>
      <c r="L43695"/>
    </row>
    <row r="43696" spans="7:12" x14ac:dyDescent="0.25">
      <c r="G43696"/>
      <c r="I43696"/>
      <c r="L43696"/>
    </row>
    <row r="43697" spans="7:12" x14ac:dyDescent="0.25">
      <c r="G43697"/>
      <c r="I43697"/>
      <c r="L43697"/>
    </row>
    <row r="43698" spans="7:12" x14ac:dyDescent="0.25">
      <c r="G43698"/>
      <c r="I43698"/>
      <c r="L43698"/>
    </row>
    <row r="43699" spans="7:12" x14ac:dyDescent="0.25">
      <c r="G43699"/>
      <c r="I43699"/>
      <c r="L43699"/>
    </row>
    <row r="43700" spans="7:12" x14ac:dyDescent="0.25">
      <c r="G43700"/>
      <c r="I43700"/>
      <c r="L43700"/>
    </row>
    <row r="43701" spans="7:12" x14ac:dyDescent="0.25">
      <c r="G43701"/>
      <c r="I43701"/>
      <c r="L43701"/>
    </row>
    <row r="43702" spans="7:12" x14ac:dyDescent="0.25">
      <c r="G43702"/>
      <c r="I43702"/>
      <c r="L43702"/>
    </row>
    <row r="43703" spans="7:12" x14ac:dyDescent="0.25">
      <c r="G43703"/>
      <c r="I43703"/>
      <c r="L43703"/>
    </row>
    <row r="43704" spans="7:12" x14ac:dyDescent="0.25">
      <c r="G43704"/>
      <c r="I43704"/>
      <c r="L43704"/>
    </row>
    <row r="43705" spans="7:12" x14ac:dyDescent="0.25">
      <c r="G43705"/>
      <c r="I43705"/>
      <c r="L43705"/>
    </row>
    <row r="43706" spans="7:12" x14ac:dyDescent="0.25">
      <c r="G43706"/>
      <c r="I43706"/>
      <c r="L43706"/>
    </row>
    <row r="43707" spans="7:12" x14ac:dyDescent="0.25">
      <c r="G43707"/>
      <c r="I43707"/>
      <c r="L43707"/>
    </row>
    <row r="43708" spans="7:12" x14ac:dyDescent="0.25">
      <c r="G43708"/>
      <c r="I43708"/>
      <c r="L43708"/>
    </row>
    <row r="43709" spans="7:12" x14ac:dyDescent="0.25">
      <c r="G43709"/>
      <c r="I43709"/>
      <c r="L43709"/>
    </row>
    <row r="43710" spans="7:12" x14ac:dyDescent="0.25">
      <c r="G43710"/>
      <c r="I43710"/>
      <c r="L43710"/>
    </row>
    <row r="43711" spans="7:12" x14ac:dyDescent="0.25">
      <c r="G43711"/>
      <c r="I43711"/>
      <c r="L43711"/>
    </row>
    <row r="43712" spans="7:12" x14ac:dyDescent="0.25">
      <c r="G43712"/>
      <c r="I43712"/>
      <c r="L43712"/>
    </row>
    <row r="43713" spans="7:12" x14ac:dyDescent="0.25">
      <c r="G43713"/>
      <c r="I43713"/>
      <c r="L43713"/>
    </row>
    <row r="43714" spans="7:12" x14ac:dyDescent="0.25">
      <c r="G43714"/>
      <c r="I43714"/>
      <c r="L43714"/>
    </row>
    <row r="43715" spans="7:12" x14ac:dyDescent="0.25">
      <c r="G43715"/>
      <c r="I43715"/>
      <c r="L43715"/>
    </row>
    <row r="43716" spans="7:12" x14ac:dyDescent="0.25">
      <c r="G43716"/>
      <c r="I43716"/>
      <c r="L43716"/>
    </row>
    <row r="43717" spans="7:12" x14ac:dyDescent="0.25">
      <c r="G43717"/>
      <c r="I43717"/>
      <c r="L43717"/>
    </row>
    <row r="43718" spans="7:12" x14ac:dyDescent="0.25">
      <c r="G43718"/>
      <c r="I43718"/>
      <c r="L43718"/>
    </row>
    <row r="43719" spans="7:12" x14ac:dyDescent="0.25">
      <c r="G43719"/>
      <c r="I43719"/>
      <c r="L43719"/>
    </row>
    <row r="43720" spans="7:12" x14ac:dyDescent="0.25">
      <c r="G43720"/>
      <c r="I43720"/>
      <c r="L43720"/>
    </row>
    <row r="43721" spans="7:12" x14ac:dyDescent="0.25">
      <c r="G43721"/>
      <c r="I43721"/>
      <c r="L43721"/>
    </row>
    <row r="43722" spans="7:12" x14ac:dyDescent="0.25">
      <c r="G43722"/>
      <c r="I43722"/>
      <c r="L43722"/>
    </row>
    <row r="43723" spans="7:12" x14ac:dyDescent="0.25">
      <c r="G43723"/>
      <c r="I43723"/>
      <c r="L43723"/>
    </row>
    <row r="43724" spans="7:12" x14ac:dyDescent="0.25">
      <c r="G43724"/>
      <c r="I43724"/>
      <c r="L43724"/>
    </row>
    <row r="43725" spans="7:12" x14ac:dyDescent="0.25">
      <c r="G43725"/>
      <c r="I43725"/>
      <c r="L43725"/>
    </row>
    <row r="43726" spans="7:12" x14ac:dyDescent="0.25">
      <c r="G43726"/>
      <c r="I43726"/>
      <c r="L43726"/>
    </row>
    <row r="43727" spans="7:12" x14ac:dyDescent="0.25">
      <c r="G43727"/>
      <c r="I43727"/>
      <c r="L43727"/>
    </row>
    <row r="43728" spans="7:12" x14ac:dyDescent="0.25">
      <c r="G43728"/>
      <c r="I43728"/>
      <c r="L43728"/>
    </row>
    <row r="43729" spans="7:12" x14ac:dyDescent="0.25">
      <c r="G43729"/>
      <c r="I43729"/>
      <c r="L43729"/>
    </row>
    <row r="43730" spans="7:12" x14ac:dyDescent="0.25">
      <c r="G43730"/>
      <c r="I43730"/>
      <c r="L43730"/>
    </row>
    <row r="43731" spans="7:12" x14ac:dyDescent="0.25">
      <c r="G43731"/>
      <c r="I43731"/>
      <c r="L43731"/>
    </row>
    <row r="43732" spans="7:12" x14ac:dyDescent="0.25">
      <c r="G43732"/>
      <c r="I43732"/>
      <c r="L43732"/>
    </row>
    <row r="43733" spans="7:12" x14ac:dyDescent="0.25">
      <c r="G43733"/>
      <c r="I43733"/>
      <c r="L43733"/>
    </row>
    <row r="43734" spans="7:12" x14ac:dyDescent="0.25">
      <c r="G43734"/>
      <c r="I43734"/>
      <c r="L43734"/>
    </row>
    <row r="43735" spans="7:12" x14ac:dyDescent="0.25">
      <c r="G43735"/>
      <c r="I43735"/>
      <c r="L43735"/>
    </row>
    <row r="43736" spans="7:12" x14ac:dyDescent="0.25">
      <c r="G43736"/>
      <c r="I43736"/>
      <c r="L43736"/>
    </row>
    <row r="43737" spans="7:12" x14ac:dyDescent="0.25">
      <c r="G43737"/>
      <c r="I43737"/>
      <c r="L43737"/>
    </row>
    <row r="43738" spans="7:12" x14ac:dyDescent="0.25">
      <c r="G43738"/>
      <c r="I43738"/>
      <c r="L43738"/>
    </row>
    <row r="43739" spans="7:12" x14ac:dyDescent="0.25">
      <c r="G43739"/>
      <c r="I43739"/>
      <c r="L43739"/>
    </row>
    <row r="43740" spans="7:12" x14ac:dyDescent="0.25">
      <c r="G43740"/>
      <c r="I43740"/>
      <c r="L43740"/>
    </row>
    <row r="43741" spans="7:12" x14ac:dyDescent="0.25">
      <c r="G43741"/>
      <c r="I43741"/>
      <c r="L43741"/>
    </row>
    <row r="43742" spans="7:12" x14ac:dyDescent="0.25">
      <c r="G43742"/>
      <c r="I43742"/>
      <c r="L43742"/>
    </row>
    <row r="43743" spans="7:12" x14ac:dyDescent="0.25">
      <c r="G43743"/>
      <c r="I43743"/>
      <c r="L43743"/>
    </row>
    <row r="43744" spans="7:12" x14ac:dyDescent="0.25">
      <c r="G43744"/>
      <c r="I43744"/>
      <c r="L43744"/>
    </row>
    <row r="43745" spans="7:12" x14ac:dyDescent="0.25">
      <c r="G43745"/>
      <c r="I43745"/>
      <c r="L43745"/>
    </row>
    <row r="43746" spans="7:12" x14ac:dyDescent="0.25">
      <c r="G43746"/>
      <c r="I43746"/>
      <c r="L43746"/>
    </row>
    <row r="43747" spans="7:12" x14ac:dyDescent="0.25">
      <c r="G43747"/>
      <c r="I43747"/>
      <c r="L43747"/>
    </row>
    <row r="43748" spans="7:12" x14ac:dyDescent="0.25">
      <c r="G43748"/>
      <c r="I43748"/>
      <c r="L43748"/>
    </row>
    <row r="43749" spans="7:12" x14ac:dyDescent="0.25">
      <c r="G43749"/>
      <c r="I43749"/>
      <c r="L43749"/>
    </row>
    <row r="43750" spans="7:12" x14ac:dyDescent="0.25">
      <c r="G43750"/>
      <c r="I43750"/>
      <c r="L43750"/>
    </row>
    <row r="43751" spans="7:12" x14ac:dyDescent="0.25">
      <c r="G43751"/>
      <c r="I43751"/>
      <c r="L43751"/>
    </row>
    <row r="43752" spans="7:12" x14ac:dyDescent="0.25">
      <c r="G43752"/>
      <c r="I43752"/>
      <c r="L43752"/>
    </row>
    <row r="43753" spans="7:12" x14ac:dyDescent="0.25">
      <c r="G43753"/>
      <c r="I43753"/>
      <c r="L43753"/>
    </row>
    <row r="43754" spans="7:12" x14ac:dyDescent="0.25">
      <c r="G43754"/>
      <c r="I43754"/>
      <c r="L43754"/>
    </row>
    <row r="43755" spans="7:12" x14ac:dyDescent="0.25">
      <c r="G43755"/>
      <c r="I43755"/>
      <c r="L43755"/>
    </row>
    <row r="43756" spans="7:12" x14ac:dyDescent="0.25">
      <c r="G43756"/>
      <c r="I43756"/>
      <c r="L43756"/>
    </row>
    <row r="43757" spans="7:12" x14ac:dyDescent="0.25">
      <c r="G43757"/>
      <c r="I43757"/>
      <c r="L43757"/>
    </row>
    <row r="43758" spans="7:12" x14ac:dyDescent="0.25">
      <c r="G43758"/>
      <c r="I43758"/>
      <c r="L43758"/>
    </row>
    <row r="43759" spans="7:12" x14ac:dyDescent="0.25">
      <c r="G43759"/>
      <c r="I43759"/>
      <c r="L43759"/>
    </row>
    <row r="43760" spans="7:12" x14ac:dyDescent="0.25">
      <c r="G43760"/>
      <c r="I43760"/>
      <c r="L43760"/>
    </row>
    <row r="43761" spans="7:12" x14ac:dyDescent="0.25">
      <c r="G43761"/>
      <c r="I43761"/>
      <c r="L43761"/>
    </row>
    <row r="43762" spans="7:12" x14ac:dyDescent="0.25">
      <c r="G43762"/>
      <c r="I43762"/>
      <c r="L43762"/>
    </row>
    <row r="43763" spans="7:12" x14ac:dyDescent="0.25">
      <c r="G43763"/>
      <c r="I43763"/>
      <c r="L43763"/>
    </row>
    <row r="43764" spans="7:12" x14ac:dyDescent="0.25">
      <c r="G43764"/>
      <c r="I43764"/>
      <c r="L43764"/>
    </row>
    <row r="43765" spans="7:12" x14ac:dyDescent="0.25">
      <c r="G43765"/>
      <c r="I43765"/>
      <c r="L43765"/>
    </row>
    <row r="43766" spans="7:12" x14ac:dyDescent="0.25">
      <c r="G43766"/>
      <c r="I43766"/>
      <c r="L43766"/>
    </row>
    <row r="43767" spans="7:12" x14ac:dyDescent="0.25">
      <c r="G43767"/>
      <c r="I43767"/>
      <c r="L43767"/>
    </row>
    <row r="43768" spans="7:12" x14ac:dyDescent="0.25">
      <c r="G43768"/>
      <c r="I43768"/>
      <c r="L43768"/>
    </row>
    <row r="43769" spans="7:12" x14ac:dyDescent="0.25">
      <c r="G43769"/>
      <c r="I43769"/>
      <c r="L43769"/>
    </row>
    <row r="43770" spans="7:12" x14ac:dyDescent="0.25">
      <c r="G43770"/>
      <c r="I43770"/>
      <c r="L43770"/>
    </row>
    <row r="43771" spans="7:12" x14ac:dyDescent="0.25">
      <c r="G43771"/>
      <c r="I43771"/>
      <c r="L43771"/>
    </row>
    <row r="43772" spans="7:12" x14ac:dyDescent="0.25">
      <c r="G43772"/>
      <c r="I43772"/>
      <c r="L43772"/>
    </row>
    <row r="43773" spans="7:12" x14ac:dyDescent="0.25">
      <c r="G43773"/>
      <c r="I43773"/>
      <c r="L43773"/>
    </row>
    <row r="43774" spans="7:12" x14ac:dyDescent="0.25">
      <c r="G43774"/>
      <c r="I43774"/>
      <c r="L43774"/>
    </row>
    <row r="43775" spans="7:12" x14ac:dyDescent="0.25">
      <c r="G43775"/>
      <c r="I43775"/>
      <c r="L43775"/>
    </row>
    <row r="43776" spans="7:12" x14ac:dyDescent="0.25">
      <c r="G43776"/>
      <c r="I43776"/>
      <c r="L43776"/>
    </row>
    <row r="43777" spans="7:12" x14ac:dyDescent="0.25">
      <c r="G43777"/>
      <c r="I43777"/>
      <c r="L43777"/>
    </row>
    <row r="43778" spans="7:12" x14ac:dyDescent="0.25">
      <c r="G43778"/>
      <c r="I43778"/>
      <c r="L43778"/>
    </row>
    <row r="43779" spans="7:12" x14ac:dyDescent="0.25">
      <c r="G43779"/>
      <c r="I43779"/>
      <c r="L43779"/>
    </row>
    <row r="43780" spans="7:12" x14ac:dyDescent="0.25">
      <c r="G43780"/>
      <c r="I43780"/>
      <c r="L43780"/>
    </row>
    <row r="43781" spans="7:12" x14ac:dyDescent="0.25">
      <c r="G43781"/>
      <c r="I43781"/>
      <c r="L43781"/>
    </row>
    <row r="43782" spans="7:12" x14ac:dyDescent="0.25">
      <c r="G43782"/>
      <c r="I43782"/>
      <c r="L43782"/>
    </row>
    <row r="43783" spans="7:12" x14ac:dyDescent="0.25">
      <c r="G43783"/>
      <c r="I43783"/>
      <c r="L43783"/>
    </row>
    <row r="43784" spans="7:12" x14ac:dyDescent="0.25">
      <c r="G43784"/>
      <c r="I43784"/>
      <c r="L43784"/>
    </row>
    <row r="43785" spans="7:12" x14ac:dyDescent="0.25">
      <c r="G43785"/>
      <c r="I43785"/>
      <c r="L43785"/>
    </row>
    <row r="43786" spans="7:12" x14ac:dyDescent="0.25">
      <c r="G43786"/>
      <c r="I43786"/>
      <c r="L43786"/>
    </row>
    <row r="43787" spans="7:12" x14ac:dyDescent="0.25">
      <c r="G43787"/>
      <c r="I43787"/>
      <c r="L43787"/>
    </row>
    <row r="43788" spans="7:12" x14ac:dyDescent="0.25">
      <c r="G43788"/>
      <c r="I43788"/>
      <c r="L43788"/>
    </row>
    <row r="43789" spans="7:12" x14ac:dyDescent="0.25">
      <c r="G43789"/>
      <c r="I43789"/>
      <c r="L43789"/>
    </row>
    <row r="43790" spans="7:12" x14ac:dyDescent="0.25">
      <c r="G43790"/>
      <c r="I43790"/>
      <c r="L43790"/>
    </row>
    <row r="43791" spans="7:12" x14ac:dyDescent="0.25">
      <c r="G43791"/>
      <c r="I43791"/>
      <c r="L43791"/>
    </row>
    <row r="43792" spans="7:12" x14ac:dyDescent="0.25">
      <c r="G43792"/>
      <c r="I43792"/>
      <c r="L43792"/>
    </row>
    <row r="43793" spans="7:12" x14ac:dyDescent="0.25">
      <c r="G43793"/>
      <c r="I43793"/>
      <c r="L43793"/>
    </row>
    <row r="43794" spans="7:12" x14ac:dyDescent="0.25">
      <c r="G43794"/>
      <c r="I43794"/>
      <c r="L43794"/>
    </row>
    <row r="43795" spans="7:12" x14ac:dyDescent="0.25">
      <c r="G43795"/>
      <c r="I43795"/>
      <c r="L43795"/>
    </row>
    <row r="43796" spans="7:12" x14ac:dyDescent="0.25">
      <c r="G43796"/>
      <c r="I43796"/>
      <c r="L43796"/>
    </row>
    <row r="43797" spans="7:12" x14ac:dyDescent="0.25">
      <c r="G43797"/>
      <c r="I43797"/>
      <c r="L43797"/>
    </row>
    <row r="43798" spans="7:12" x14ac:dyDescent="0.25">
      <c r="G43798"/>
      <c r="I43798"/>
      <c r="L43798"/>
    </row>
    <row r="43799" spans="7:12" x14ac:dyDescent="0.25">
      <c r="G43799"/>
      <c r="I43799"/>
      <c r="L43799"/>
    </row>
    <row r="43800" spans="7:12" x14ac:dyDescent="0.25">
      <c r="G43800"/>
      <c r="I43800"/>
      <c r="L43800"/>
    </row>
    <row r="43801" spans="7:12" x14ac:dyDescent="0.25">
      <c r="G43801"/>
      <c r="I43801"/>
      <c r="L43801"/>
    </row>
    <row r="43802" spans="7:12" x14ac:dyDescent="0.25">
      <c r="G43802"/>
      <c r="I43802"/>
      <c r="L43802"/>
    </row>
    <row r="43803" spans="7:12" x14ac:dyDescent="0.25">
      <c r="G43803"/>
      <c r="I43803"/>
      <c r="L43803"/>
    </row>
    <row r="43804" spans="7:12" x14ac:dyDescent="0.25">
      <c r="G43804"/>
      <c r="I43804"/>
      <c r="L43804"/>
    </row>
    <row r="43805" spans="7:12" x14ac:dyDescent="0.25">
      <c r="G43805"/>
      <c r="I43805"/>
      <c r="L43805"/>
    </row>
    <row r="43806" spans="7:12" x14ac:dyDescent="0.25">
      <c r="G43806"/>
      <c r="I43806"/>
      <c r="L43806"/>
    </row>
    <row r="43807" spans="7:12" x14ac:dyDescent="0.25">
      <c r="G43807"/>
      <c r="I43807"/>
      <c r="L43807"/>
    </row>
    <row r="43808" spans="7:12" x14ac:dyDescent="0.25">
      <c r="G43808"/>
      <c r="I43808"/>
      <c r="L43808"/>
    </row>
    <row r="43809" spans="7:12" x14ac:dyDescent="0.25">
      <c r="G43809"/>
      <c r="I43809"/>
      <c r="L43809"/>
    </row>
    <row r="43810" spans="7:12" x14ac:dyDescent="0.25">
      <c r="G43810"/>
      <c r="I43810"/>
      <c r="L43810"/>
    </row>
    <row r="43811" spans="7:12" x14ac:dyDescent="0.25">
      <c r="G43811"/>
      <c r="I43811"/>
      <c r="L43811"/>
    </row>
    <row r="43812" spans="7:12" x14ac:dyDescent="0.25">
      <c r="G43812"/>
      <c r="I43812"/>
      <c r="L43812"/>
    </row>
    <row r="43813" spans="7:12" x14ac:dyDescent="0.25">
      <c r="G43813"/>
      <c r="I43813"/>
      <c r="L43813"/>
    </row>
    <row r="43814" spans="7:12" x14ac:dyDescent="0.25">
      <c r="G43814"/>
      <c r="I43814"/>
      <c r="L43814"/>
    </row>
    <row r="43815" spans="7:12" x14ac:dyDescent="0.25">
      <c r="G43815"/>
      <c r="I43815"/>
      <c r="L43815"/>
    </row>
    <row r="43816" spans="7:12" x14ac:dyDescent="0.25">
      <c r="G43816"/>
      <c r="I43816"/>
      <c r="L43816"/>
    </row>
    <row r="43817" spans="7:12" x14ac:dyDescent="0.25">
      <c r="G43817"/>
      <c r="I43817"/>
      <c r="L43817"/>
    </row>
    <row r="43818" spans="7:12" x14ac:dyDescent="0.25">
      <c r="G43818"/>
      <c r="I43818"/>
      <c r="L43818"/>
    </row>
    <row r="43819" spans="7:12" x14ac:dyDescent="0.25">
      <c r="G43819"/>
      <c r="I43819"/>
      <c r="L43819"/>
    </row>
    <row r="43820" spans="7:12" x14ac:dyDescent="0.25">
      <c r="G43820"/>
      <c r="I43820"/>
      <c r="L43820"/>
    </row>
    <row r="43821" spans="7:12" x14ac:dyDescent="0.25">
      <c r="G43821"/>
      <c r="I43821"/>
      <c r="L43821"/>
    </row>
    <row r="43822" spans="7:12" x14ac:dyDescent="0.25">
      <c r="G43822"/>
      <c r="I43822"/>
      <c r="L43822"/>
    </row>
    <row r="43823" spans="7:12" x14ac:dyDescent="0.25">
      <c r="G43823"/>
      <c r="I43823"/>
      <c r="L43823"/>
    </row>
    <row r="43824" spans="7:12" x14ac:dyDescent="0.25">
      <c r="G43824"/>
      <c r="I43824"/>
      <c r="L43824"/>
    </row>
    <row r="43825" spans="7:12" x14ac:dyDescent="0.25">
      <c r="G43825"/>
      <c r="I43825"/>
      <c r="L43825"/>
    </row>
    <row r="43826" spans="7:12" x14ac:dyDescent="0.25">
      <c r="G43826"/>
      <c r="I43826"/>
      <c r="L43826"/>
    </row>
    <row r="43827" spans="7:12" x14ac:dyDescent="0.25">
      <c r="G43827"/>
      <c r="I43827"/>
      <c r="L43827"/>
    </row>
    <row r="43828" spans="7:12" x14ac:dyDescent="0.25">
      <c r="G43828"/>
      <c r="I43828"/>
      <c r="L43828"/>
    </row>
    <row r="43829" spans="7:12" x14ac:dyDescent="0.25">
      <c r="G43829"/>
      <c r="I43829"/>
      <c r="L43829"/>
    </row>
    <row r="43830" spans="7:12" x14ac:dyDescent="0.25">
      <c r="G43830"/>
      <c r="I43830"/>
      <c r="L43830"/>
    </row>
    <row r="43831" spans="7:12" x14ac:dyDescent="0.25">
      <c r="G43831"/>
      <c r="I43831"/>
      <c r="L43831"/>
    </row>
    <row r="43832" spans="7:12" x14ac:dyDescent="0.25">
      <c r="G43832"/>
      <c r="I43832"/>
      <c r="L43832"/>
    </row>
    <row r="43833" spans="7:12" x14ac:dyDescent="0.25">
      <c r="G43833"/>
      <c r="I43833"/>
      <c r="L43833"/>
    </row>
    <row r="43834" spans="7:12" x14ac:dyDescent="0.25">
      <c r="G43834"/>
      <c r="I43834"/>
      <c r="L43834"/>
    </row>
    <row r="43835" spans="7:12" x14ac:dyDescent="0.25">
      <c r="G43835"/>
      <c r="I43835"/>
      <c r="L43835"/>
    </row>
    <row r="43836" spans="7:12" x14ac:dyDescent="0.25">
      <c r="G43836"/>
      <c r="I43836"/>
      <c r="L43836"/>
    </row>
    <row r="43837" spans="7:12" x14ac:dyDescent="0.25">
      <c r="G43837"/>
      <c r="I43837"/>
      <c r="L43837"/>
    </row>
    <row r="43838" spans="7:12" x14ac:dyDescent="0.25">
      <c r="G43838"/>
      <c r="I43838"/>
      <c r="L43838"/>
    </row>
    <row r="43839" spans="7:12" x14ac:dyDescent="0.25">
      <c r="G43839"/>
      <c r="I43839"/>
      <c r="L43839"/>
    </row>
    <row r="43840" spans="7:12" x14ac:dyDescent="0.25">
      <c r="G43840"/>
      <c r="I43840"/>
      <c r="L43840"/>
    </row>
    <row r="43841" spans="7:12" x14ac:dyDescent="0.25">
      <c r="G43841"/>
      <c r="I43841"/>
      <c r="L43841"/>
    </row>
    <row r="43842" spans="7:12" x14ac:dyDescent="0.25">
      <c r="G43842"/>
      <c r="I43842"/>
      <c r="L43842"/>
    </row>
    <row r="43843" spans="7:12" x14ac:dyDescent="0.25">
      <c r="G43843"/>
      <c r="I43843"/>
      <c r="L43843"/>
    </row>
    <row r="43844" spans="7:12" x14ac:dyDescent="0.25">
      <c r="G43844"/>
      <c r="I43844"/>
      <c r="L43844"/>
    </row>
    <row r="43845" spans="7:12" x14ac:dyDescent="0.25">
      <c r="G43845"/>
      <c r="I43845"/>
      <c r="L43845"/>
    </row>
    <row r="43846" spans="7:12" x14ac:dyDescent="0.25">
      <c r="G43846"/>
      <c r="I43846"/>
      <c r="L43846"/>
    </row>
    <row r="43847" spans="7:12" x14ac:dyDescent="0.25">
      <c r="G43847"/>
      <c r="I43847"/>
      <c r="L43847"/>
    </row>
    <row r="43848" spans="7:12" x14ac:dyDescent="0.25">
      <c r="G43848"/>
      <c r="I43848"/>
      <c r="L43848"/>
    </row>
    <row r="43849" spans="7:12" x14ac:dyDescent="0.25">
      <c r="G43849"/>
      <c r="I43849"/>
      <c r="L43849"/>
    </row>
    <row r="43850" spans="7:12" x14ac:dyDescent="0.25">
      <c r="G43850"/>
      <c r="I43850"/>
      <c r="L43850"/>
    </row>
    <row r="43851" spans="7:12" x14ac:dyDescent="0.25">
      <c r="G43851"/>
      <c r="I43851"/>
      <c r="L43851"/>
    </row>
    <row r="43852" spans="7:12" x14ac:dyDescent="0.25">
      <c r="G43852"/>
      <c r="I43852"/>
      <c r="L43852"/>
    </row>
    <row r="43853" spans="7:12" x14ac:dyDescent="0.25">
      <c r="G43853"/>
      <c r="I43853"/>
      <c r="L43853"/>
    </row>
    <row r="43854" spans="7:12" x14ac:dyDescent="0.25">
      <c r="G43854"/>
      <c r="I43854"/>
      <c r="L43854"/>
    </row>
    <row r="43855" spans="7:12" x14ac:dyDescent="0.25">
      <c r="G43855"/>
      <c r="I43855"/>
      <c r="L43855"/>
    </row>
    <row r="43856" spans="7:12" x14ac:dyDescent="0.25">
      <c r="G43856"/>
      <c r="I43856"/>
      <c r="L43856"/>
    </row>
    <row r="43857" spans="7:12" x14ac:dyDescent="0.25">
      <c r="G43857"/>
      <c r="I43857"/>
      <c r="L43857"/>
    </row>
    <row r="43858" spans="7:12" x14ac:dyDescent="0.25">
      <c r="G43858"/>
      <c r="I43858"/>
      <c r="L43858"/>
    </row>
    <row r="43859" spans="7:12" x14ac:dyDescent="0.25">
      <c r="G43859"/>
      <c r="I43859"/>
      <c r="L43859"/>
    </row>
    <row r="43860" spans="7:12" x14ac:dyDescent="0.25">
      <c r="G43860"/>
      <c r="I43860"/>
      <c r="L43860"/>
    </row>
    <row r="43861" spans="7:12" x14ac:dyDescent="0.25">
      <c r="G43861"/>
      <c r="I43861"/>
      <c r="L43861"/>
    </row>
    <row r="43862" spans="7:12" x14ac:dyDescent="0.25">
      <c r="G43862"/>
      <c r="I43862"/>
      <c r="L43862"/>
    </row>
    <row r="43863" spans="7:12" x14ac:dyDescent="0.25">
      <c r="G43863"/>
      <c r="I43863"/>
      <c r="L43863"/>
    </row>
    <row r="43864" spans="7:12" x14ac:dyDescent="0.25">
      <c r="G43864"/>
      <c r="I43864"/>
      <c r="L43864"/>
    </row>
    <row r="43865" spans="7:12" x14ac:dyDescent="0.25">
      <c r="G43865"/>
      <c r="I43865"/>
      <c r="L43865"/>
    </row>
    <row r="43866" spans="7:12" x14ac:dyDescent="0.25">
      <c r="G43866"/>
      <c r="I43866"/>
      <c r="L43866"/>
    </row>
    <row r="43867" spans="7:12" x14ac:dyDescent="0.25">
      <c r="G43867"/>
      <c r="I43867"/>
      <c r="L43867"/>
    </row>
    <row r="43868" spans="7:12" x14ac:dyDescent="0.25">
      <c r="G43868"/>
      <c r="I43868"/>
      <c r="L43868"/>
    </row>
    <row r="43869" spans="7:12" x14ac:dyDescent="0.25">
      <c r="G43869"/>
      <c r="I43869"/>
      <c r="L43869"/>
    </row>
    <row r="43870" spans="7:12" x14ac:dyDescent="0.25">
      <c r="G43870"/>
      <c r="I43870"/>
      <c r="L43870"/>
    </row>
    <row r="43871" spans="7:12" x14ac:dyDescent="0.25">
      <c r="G43871"/>
      <c r="I43871"/>
      <c r="L43871"/>
    </row>
    <row r="43872" spans="7:12" x14ac:dyDescent="0.25">
      <c r="G43872"/>
      <c r="I43872"/>
      <c r="L43872"/>
    </row>
    <row r="43873" spans="7:12" x14ac:dyDescent="0.25">
      <c r="G43873"/>
      <c r="I43873"/>
      <c r="L43873"/>
    </row>
    <row r="43874" spans="7:12" x14ac:dyDescent="0.25">
      <c r="G43874"/>
      <c r="I43874"/>
      <c r="L43874"/>
    </row>
    <row r="43875" spans="7:12" x14ac:dyDescent="0.25">
      <c r="G43875"/>
      <c r="I43875"/>
      <c r="L43875"/>
    </row>
    <row r="43876" spans="7:12" x14ac:dyDescent="0.25">
      <c r="G43876"/>
      <c r="I43876"/>
      <c r="L43876"/>
    </row>
    <row r="43877" spans="7:12" x14ac:dyDescent="0.25">
      <c r="G43877"/>
      <c r="I43877"/>
      <c r="L43877"/>
    </row>
    <row r="43878" spans="7:12" x14ac:dyDescent="0.25">
      <c r="G43878"/>
      <c r="I43878"/>
      <c r="L43878"/>
    </row>
    <row r="43879" spans="7:12" x14ac:dyDescent="0.25">
      <c r="G43879"/>
      <c r="I43879"/>
      <c r="L43879"/>
    </row>
    <row r="43880" spans="7:12" x14ac:dyDescent="0.25">
      <c r="G43880"/>
      <c r="I43880"/>
      <c r="L43880"/>
    </row>
    <row r="43881" spans="7:12" x14ac:dyDescent="0.25">
      <c r="G43881"/>
      <c r="I43881"/>
      <c r="L43881"/>
    </row>
    <row r="43882" spans="7:12" x14ac:dyDescent="0.25">
      <c r="G43882"/>
      <c r="I43882"/>
      <c r="L43882"/>
    </row>
    <row r="43883" spans="7:12" x14ac:dyDescent="0.25">
      <c r="G43883"/>
      <c r="I43883"/>
      <c r="L43883"/>
    </row>
    <row r="43884" spans="7:12" x14ac:dyDescent="0.25">
      <c r="G43884"/>
      <c r="I43884"/>
      <c r="L43884"/>
    </row>
    <row r="43885" spans="7:12" x14ac:dyDescent="0.25">
      <c r="G43885"/>
      <c r="I43885"/>
      <c r="L43885"/>
    </row>
    <row r="43886" spans="7:12" x14ac:dyDescent="0.25">
      <c r="G43886"/>
      <c r="I43886"/>
      <c r="L43886"/>
    </row>
    <row r="43887" spans="7:12" x14ac:dyDescent="0.25">
      <c r="G43887"/>
      <c r="I43887"/>
      <c r="L43887"/>
    </row>
    <row r="43888" spans="7:12" x14ac:dyDescent="0.25">
      <c r="G43888"/>
      <c r="I43888"/>
      <c r="L43888"/>
    </row>
    <row r="43889" spans="7:12" x14ac:dyDescent="0.25">
      <c r="G43889"/>
      <c r="I43889"/>
      <c r="L43889"/>
    </row>
    <row r="43890" spans="7:12" x14ac:dyDescent="0.25">
      <c r="G43890"/>
      <c r="I43890"/>
      <c r="L43890"/>
    </row>
    <row r="43891" spans="7:12" x14ac:dyDescent="0.25">
      <c r="G43891"/>
      <c r="I43891"/>
      <c r="L43891"/>
    </row>
    <row r="43892" spans="7:12" x14ac:dyDescent="0.25">
      <c r="G43892"/>
      <c r="I43892"/>
      <c r="L43892"/>
    </row>
    <row r="43893" spans="7:12" x14ac:dyDescent="0.25">
      <c r="G43893"/>
      <c r="I43893"/>
      <c r="L43893"/>
    </row>
    <row r="43894" spans="7:12" x14ac:dyDescent="0.25">
      <c r="G43894"/>
      <c r="I43894"/>
      <c r="L43894"/>
    </row>
    <row r="43895" spans="7:12" x14ac:dyDescent="0.25">
      <c r="G43895"/>
      <c r="I43895"/>
      <c r="L43895"/>
    </row>
    <row r="43896" spans="7:12" x14ac:dyDescent="0.25">
      <c r="G43896"/>
      <c r="I43896"/>
      <c r="L43896"/>
    </row>
    <row r="43897" spans="7:12" x14ac:dyDescent="0.25">
      <c r="G43897"/>
      <c r="I43897"/>
      <c r="L43897"/>
    </row>
    <row r="43898" spans="7:12" x14ac:dyDescent="0.25">
      <c r="G43898"/>
      <c r="I43898"/>
      <c r="L43898"/>
    </row>
    <row r="43899" spans="7:12" x14ac:dyDescent="0.25">
      <c r="G43899"/>
      <c r="I43899"/>
      <c r="L43899"/>
    </row>
    <row r="43900" spans="7:12" x14ac:dyDescent="0.25">
      <c r="G43900"/>
      <c r="I43900"/>
      <c r="L43900"/>
    </row>
    <row r="43901" spans="7:12" x14ac:dyDescent="0.25">
      <c r="G43901"/>
      <c r="I43901"/>
      <c r="L43901"/>
    </row>
    <row r="43902" spans="7:12" x14ac:dyDescent="0.25">
      <c r="G43902"/>
      <c r="I43902"/>
      <c r="L43902"/>
    </row>
    <row r="43903" spans="7:12" x14ac:dyDescent="0.25">
      <c r="G43903"/>
      <c r="I43903"/>
      <c r="L43903"/>
    </row>
    <row r="43904" spans="7:12" x14ac:dyDescent="0.25">
      <c r="G43904"/>
      <c r="I43904"/>
      <c r="L43904"/>
    </row>
    <row r="43905" spans="7:12" x14ac:dyDescent="0.25">
      <c r="G43905"/>
      <c r="I43905"/>
      <c r="L43905"/>
    </row>
    <row r="43906" spans="7:12" x14ac:dyDescent="0.25">
      <c r="G43906"/>
      <c r="I43906"/>
      <c r="L43906"/>
    </row>
    <row r="43907" spans="7:12" x14ac:dyDescent="0.25">
      <c r="G43907"/>
      <c r="I43907"/>
      <c r="L43907"/>
    </row>
    <row r="43908" spans="7:12" x14ac:dyDescent="0.25">
      <c r="G43908"/>
      <c r="I43908"/>
      <c r="L43908"/>
    </row>
    <row r="43909" spans="7:12" x14ac:dyDescent="0.25">
      <c r="G43909"/>
      <c r="I43909"/>
      <c r="L43909"/>
    </row>
    <row r="43910" spans="7:12" x14ac:dyDescent="0.25">
      <c r="G43910"/>
      <c r="I43910"/>
      <c r="L43910"/>
    </row>
    <row r="43911" spans="7:12" x14ac:dyDescent="0.25">
      <c r="G43911"/>
      <c r="I43911"/>
      <c r="L43911"/>
    </row>
    <row r="43912" spans="7:12" x14ac:dyDescent="0.25">
      <c r="G43912"/>
      <c r="I43912"/>
      <c r="L43912"/>
    </row>
    <row r="43913" spans="7:12" x14ac:dyDescent="0.25">
      <c r="G43913"/>
      <c r="I43913"/>
      <c r="L43913"/>
    </row>
    <row r="43914" spans="7:12" x14ac:dyDescent="0.25">
      <c r="G43914"/>
      <c r="I43914"/>
      <c r="L43914"/>
    </row>
    <row r="43915" spans="7:12" x14ac:dyDescent="0.25">
      <c r="G43915"/>
      <c r="I43915"/>
      <c r="L43915"/>
    </row>
    <row r="43916" spans="7:12" x14ac:dyDescent="0.25">
      <c r="G43916"/>
      <c r="I43916"/>
      <c r="L43916"/>
    </row>
    <row r="43917" spans="7:12" x14ac:dyDescent="0.25">
      <c r="G43917"/>
      <c r="I43917"/>
      <c r="L43917"/>
    </row>
    <row r="43918" spans="7:12" x14ac:dyDescent="0.25">
      <c r="G43918"/>
      <c r="I43918"/>
      <c r="L43918"/>
    </row>
    <row r="43919" spans="7:12" x14ac:dyDescent="0.25">
      <c r="G43919"/>
      <c r="I43919"/>
      <c r="L43919"/>
    </row>
    <row r="43920" spans="7:12" x14ac:dyDescent="0.25">
      <c r="G43920"/>
      <c r="I43920"/>
      <c r="L43920"/>
    </row>
    <row r="43921" spans="7:12" x14ac:dyDescent="0.25">
      <c r="G43921"/>
      <c r="I43921"/>
      <c r="L43921"/>
    </row>
    <row r="43922" spans="7:12" x14ac:dyDescent="0.25">
      <c r="G43922"/>
      <c r="I43922"/>
      <c r="L43922"/>
    </row>
    <row r="43923" spans="7:12" x14ac:dyDescent="0.25">
      <c r="G43923"/>
      <c r="I43923"/>
      <c r="L43923"/>
    </row>
    <row r="43924" spans="7:12" x14ac:dyDescent="0.25">
      <c r="G43924"/>
      <c r="I43924"/>
      <c r="L43924"/>
    </row>
    <row r="43925" spans="7:12" x14ac:dyDescent="0.25">
      <c r="G43925"/>
      <c r="I43925"/>
      <c r="L43925"/>
    </row>
    <row r="43926" spans="7:12" x14ac:dyDescent="0.25">
      <c r="G43926"/>
      <c r="I43926"/>
      <c r="L43926"/>
    </row>
    <row r="43927" spans="7:12" x14ac:dyDescent="0.25">
      <c r="G43927"/>
      <c r="I43927"/>
      <c r="L43927"/>
    </row>
    <row r="43928" spans="7:12" x14ac:dyDescent="0.25">
      <c r="G43928"/>
      <c r="I43928"/>
      <c r="L43928"/>
    </row>
    <row r="43929" spans="7:12" x14ac:dyDescent="0.25">
      <c r="G43929"/>
      <c r="I43929"/>
      <c r="L43929"/>
    </row>
    <row r="43930" spans="7:12" x14ac:dyDescent="0.25">
      <c r="G43930"/>
      <c r="I43930"/>
      <c r="L43930"/>
    </row>
    <row r="43931" spans="7:12" x14ac:dyDescent="0.25">
      <c r="G43931"/>
      <c r="I43931"/>
      <c r="L43931"/>
    </row>
    <row r="43932" spans="7:12" x14ac:dyDescent="0.25">
      <c r="G43932"/>
      <c r="I43932"/>
      <c r="L43932"/>
    </row>
    <row r="43933" spans="7:12" x14ac:dyDescent="0.25">
      <c r="G43933"/>
      <c r="I43933"/>
      <c r="L43933"/>
    </row>
    <row r="43934" spans="7:12" x14ac:dyDescent="0.25">
      <c r="G43934"/>
      <c r="I43934"/>
      <c r="L43934"/>
    </row>
    <row r="43935" spans="7:12" x14ac:dyDescent="0.25">
      <c r="G43935"/>
      <c r="I43935"/>
      <c r="L43935"/>
    </row>
    <row r="43936" spans="7:12" x14ac:dyDescent="0.25">
      <c r="G43936"/>
      <c r="I43936"/>
      <c r="L43936"/>
    </row>
    <row r="43937" spans="7:12" x14ac:dyDescent="0.25">
      <c r="G43937"/>
      <c r="I43937"/>
      <c r="L43937"/>
    </row>
    <row r="43938" spans="7:12" x14ac:dyDescent="0.25">
      <c r="G43938"/>
      <c r="I43938"/>
      <c r="L43938"/>
    </row>
    <row r="43939" spans="7:12" x14ac:dyDescent="0.25">
      <c r="G43939"/>
      <c r="I43939"/>
      <c r="L43939"/>
    </row>
    <row r="43940" spans="7:12" x14ac:dyDescent="0.25">
      <c r="G43940"/>
      <c r="I43940"/>
      <c r="L43940"/>
    </row>
    <row r="43941" spans="7:12" x14ac:dyDescent="0.25">
      <c r="G43941"/>
      <c r="I43941"/>
      <c r="L43941"/>
    </row>
    <row r="43942" spans="7:12" x14ac:dyDescent="0.25">
      <c r="G43942"/>
      <c r="I43942"/>
      <c r="L43942"/>
    </row>
    <row r="43943" spans="7:12" x14ac:dyDescent="0.25">
      <c r="G43943"/>
      <c r="I43943"/>
      <c r="L43943"/>
    </row>
    <row r="43944" spans="7:12" x14ac:dyDescent="0.25">
      <c r="G43944"/>
      <c r="I43944"/>
      <c r="L43944"/>
    </row>
    <row r="43945" spans="7:12" x14ac:dyDescent="0.25">
      <c r="G43945"/>
      <c r="I43945"/>
      <c r="L43945"/>
    </row>
    <row r="43946" spans="7:12" x14ac:dyDescent="0.25">
      <c r="G43946"/>
      <c r="I43946"/>
      <c r="L43946"/>
    </row>
    <row r="43947" spans="7:12" x14ac:dyDescent="0.25">
      <c r="G43947"/>
      <c r="I43947"/>
      <c r="L43947"/>
    </row>
    <row r="43948" spans="7:12" x14ac:dyDescent="0.25">
      <c r="G43948"/>
      <c r="I43948"/>
      <c r="L43948"/>
    </row>
    <row r="43949" spans="7:12" x14ac:dyDescent="0.25">
      <c r="G43949"/>
      <c r="I43949"/>
      <c r="L43949"/>
    </row>
    <row r="43950" spans="7:12" x14ac:dyDescent="0.25">
      <c r="G43950"/>
      <c r="I43950"/>
      <c r="L43950"/>
    </row>
    <row r="43951" spans="7:12" x14ac:dyDescent="0.25">
      <c r="G43951"/>
      <c r="I43951"/>
      <c r="L43951"/>
    </row>
    <row r="43952" spans="7:12" x14ac:dyDescent="0.25">
      <c r="G43952"/>
      <c r="I43952"/>
      <c r="L43952"/>
    </row>
    <row r="43953" spans="7:12" x14ac:dyDescent="0.25">
      <c r="G43953"/>
      <c r="I43953"/>
      <c r="L43953"/>
    </row>
    <row r="43954" spans="7:12" x14ac:dyDescent="0.25">
      <c r="G43954"/>
      <c r="I43954"/>
      <c r="L43954"/>
    </row>
    <row r="43955" spans="7:12" x14ac:dyDescent="0.25">
      <c r="G43955"/>
      <c r="I43955"/>
      <c r="L43955"/>
    </row>
    <row r="43956" spans="7:12" x14ac:dyDescent="0.25">
      <c r="G43956"/>
      <c r="I43956"/>
      <c r="L43956"/>
    </row>
    <row r="43957" spans="7:12" x14ac:dyDescent="0.25">
      <c r="G43957"/>
      <c r="I43957"/>
      <c r="L43957"/>
    </row>
    <row r="43958" spans="7:12" x14ac:dyDescent="0.25">
      <c r="G43958"/>
      <c r="I43958"/>
      <c r="L43958"/>
    </row>
    <row r="43959" spans="7:12" x14ac:dyDescent="0.25">
      <c r="G43959"/>
      <c r="I43959"/>
      <c r="L43959"/>
    </row>
    <row r="43960" spans="7:12" x14ac:dyDescent="0.25">
      <c r="G43960"/>
      <c r="I43960"/>
      <c r="L43960"/>
    </row>
    <row r="43961" spans="7:12" x14ac:dyDescent="0.25">
      <c r="G43961"/>
      <c r="I43961"/>
      <c r="L43961"/>
    </row>
    <row r="43962" spans="7:12" x14ac:dyDescent="0.25">
      <c r="G43962"/>
      <c r="I43962"/>
      <c r="L43962"/>
    </row>
    <row r="43963" spans="7:12" x14ac:dyDescent="0.25">
      <c r="G43963"/>
      <c r="I43963"/>
      <c r="L43963"/>
    </row>
    <row r="43964" spans="7:12" x14ac:dyDescent="0.25">
      <c r="G43964"/>
      <c r="I43964"/>
      <c r="L43964"/>
    </row>
    <row r="43965" spans="7:12" x14ac:dyDescent="0.25">
      <c r="G43965"/>
      <c r="I43965"/>
      <c r="L43965"/>
    </row>
    <row r="43966" spans="7:12" x14ac:dyDescent="0.25">
      <c r="G43966"/>
      <c r="I43966"/>
      <c r="L43966"/>
    </row>
    <row r="43967" spans="7:12" x14ac:dyDescent="0.25">
      <c r="G43967"/>
      <c r="I43967"/>
      <c r="L43967"/>
    </row>
    <row r="43968" spans="7:12" x14ac:dyDescent="0.25">
      <c r="G43968"/>
      <c r="I43968"/>
      <c r="L43968"/>
    </row>
    <row r="43969" spans="7:12" x14ac:dyDescent="0.25">
      <c r="G43969"/>
      <c r="I43969"/>
      <c r="L43969"/>
    </row>
    <row r="43970" spans="7:12" x14ac:dyDescent="0.25">
      <c r="G43970"/>
      <c r="I43970"/>
      <c r="L43970"/>
    </row>
    <row r="43971" spans="7:12" x14ac:dyDescent="0.25">
      <c r="G43971"/>
      <c r="I43971"/>
      <c r="L43971"/>
    </row>
    <row r="43972" spans="7:12" x14ac:dyDescent="0.25">
      <c r="G43972"/>
      <c r="I43972"/>
      <c r="L43972"/>
    </row>
    <row r="43973" spans="7:12" x14ac:dyDescent="0.25">
      <c r="G43973"/>
      <c r="I43973"/>
      <c r="L43973"/>
    </row>
    <row r="43974" spans="7:12" x14ac:dyDescent="0.25">
      <c r="G43974"/>
      <c r="I43974"/>
      <c r="L43974"/>
    </row>
    <row r="43975" spans="7:12" x14ac:dyDescent="0.25">
      <c r="G43975"/>
      <c r="I43975"/>
      <c r="L43975"/>
    </row>
    <row r="43976" spans="7:12" x14ac:dyDescent="0.25">
      <c r="G43976"/>
      <c r="I43976"/>
      <c r="L43976"/>
    </row>
    <row r="43977" spans="7:12" x14ac:dyDescent="0.25">
      <c r="G43977"/>
      <c r="I43977"/>
      <c r="L43977"/>
    </row>
    <row r="43978" spans="7:12" x14ac:dyDescent="0.25">
      <c r="G43978"/>
      <c r="I43978"/>
      <c r="L43978"/>
    </row>
    <row r="43979" spans="7:12" x14ac:dyDescent="0.25">
      <c r="G43979"/>
      <c r="I43979"/>
      <c r="L43979"/>
    </row>
    <row r="43980" spans="7:12" x14ac:dyDescent="0.25">
      <c r="G43980"/>
      <c r="I43980"/>
      <c r="L43980"/>
    </row>
    <row r="43981" spans="7:12" x14ac:dyDescent="0.25">
      <c r="G43981"/>
      <c r="I43981"/>
      <c r="L43981"/>
    </row>
    <row r="43982" spans="7:12" x14ac:dyDescent="0.25">
      <c r="G43982"/>
      <c r="I43982"/>
      <c r="L43982"/>
    </row>
    <row r="43983" spans="7:12" x14ac:dyDescent="0.25">
      <c r="G43983"/>
      <c r="I43983"/>
      <c r="L43983"/>
    </row>
    <row r="43984" spans="7:12" x14ac:dyDescent="0.25">
      <c r="G43984"/>
      <c r="I43984"/>
      <c r="L43984"/>
    </row>
    <row r="43985" spans="7:12" x14ac:dyDescent="0.25">
      <c r="G43985"/>
      <c r="I43985"/>
      <c r="L43985"/>
    </row>
    <row r="43986" spans="7:12" x14ac:dyDescent="0.25">
      <c r="G43986"/>
      <c r="I43986"/>
      <c r="L43986"/>
    </row>
    <row r="43987" spans="7:12" x14ac:dyDescent="0.25">
      <c r="G43987"/>
      <c r="I43987"/>
      <c r="L43987"/>
    </row>
    <row r="43988" spans="7:12" x14ac:dyDescent="0.25">
      <c r="G43988"/>
      <c r="I43988"/>
      <c r="L43988"/>
    </row>
    <row r="43989" spans="7:12" x14ac:dyDescent="0.25">
      <c r="G43989"/>
      <c r="I43989"/>
      <c r="L43989"/>
    </row>
    <row r="43990" spans="7:12" x14ac:dyDescent="0.25">
      <c r="G43990"/>
      <c r="I43990"/>
      <c r="L43990"/>
    </row>
    <row r="43991" spans="7:12" x14ac:dyDescent="0.25">
      <c r="G43991"/>
      <c r="I43991"/>
      <c r="L43991"/>
    </row>
    <row r="43992" spans="7:12" x14ac:dyDescent="0.25">
      <c r="G43992"/>
      <c r="I43992"/>
      <c r="L43992"/>
    </row>
    <row r="43993" spans="7:12" x14ac:dyDescent="0.25">
      <c r="G43993"/>
      <c r="I43993"/>
      <c r="L43993"/>
    </row>
    <row r="43994" spans="7:12" x14ac:dyDescent="0.25">
      <c r="G43994"/>
      <c r="I43994"/>
      <c r="L43994"/>
    </row>
    <row r="43995" spans="7:12" x14ac:dyDescent="0.25">
      <c r="G43995"/>
      <c r="I43995"/>
      <c r="L43995"/>
    </row>
    <row r="43996" spans="7:12" x14ac:dyDescent="0.25">
      <c r="G43996"/>
      <c r="I43996"/>
      <c r="L43996"/>
    </row>
    <row r="43997" spans="7:12" x14ac:dyDescent="0.25">
      <c r="G43997"/>
      <c r="I43997"/>
      <c r="L43997"/>
    </row>
    <row r="43998" spans="7:12" x14ac:dyDescent="0.25">
      <c r="G43998"/>
      <c r="I43998"/>
      <c r="L43998"/>
    </row>
    <row r="43999" spans="7:12" x14ac:dyDescent="0.25">
      <c r="G43999"/>
      <c r="I43999"/>
      <c r="L43999"/>
    </row>
    <row r="44000" spans="7:12" x14ac:dyDescent="0.25">
      <c r="G44000"/>
      <c r="I44000"/>
      <c r="L44000"/>
    </row>
    <row r="44001" spans="7:12" x14ac:dyDescent="0.25">
      <c r="G44001"/>
      <c r="I44001"/>
      <c r="L44001"/>
    </row>
    <row r="44002" spans="7:12" x14ac:dyDescent="0.25">
      <c r="G44002"/>
      <c r="I44002"/>
      <c r="L44002"/>
    </row>
    <row r="44003" spans="7:12" x14ac:dyDescent="0.25">
      <c r="G44003"/>
      <c r="I44003"/>
      <c r="L44003"/>
    </row>
    <row r="44004" spans="7:12" x14ac:dyDescent="0.25">
      <c r="G44004"/>
      <c r="I44004"/>
      <c r="L44004"/>
    </row>
    <row r="44005" spans="7:12" x14ac:dyDescent="0.25">
      <c r="G44005"/>
      <c r="I44005"/>
      <c r="L44005"/>
    </row>
    <row r="44006" spans="7:12" x14ac:dyDescent="0.25">
      <c r="G44006"/>
      <c r="I44006"/>
      <c r="L44006"/>
    </row>
    <row r="44007" spans="7:12" x14ac:dyDescent="0.25">
      <c r="G44007"/>
      <c r="I44007"/>
      <c r="L44007"/>
    </row>
    <row r="44008" spans="7:12" x14ac:dyDescent="0.25">
      <c r="G44008"/>
      <c r="I44008"/>
      <c r="L44008"/>
    </row>
    <row r="44009" spans="7:12" x14ac:dyDescent="0.25">
      <c r="G44009"/>
      <c r="I44009"/>
      <c r="L44009"/>
    </row>
    <row r="44010" spans="7:12" x14ac:dyDescent="0.25">
      <c r="G44010"/>
      <c r="I44010"/>
      <c r="L44010"/>
    </row>
    <row r="44011" spans="7:12" x14ac:dyDescent="0.25">
      <c r="G44011"/>
      <c r="I44011"/>
      <c r="L44011"/>
    </row>
    <row r="44012" spans="7:12" x14ac:dyDescent="0.25">
      <c r="G44012"/>
      <c r="I44012"/>
      <c r="L44012"/>
    </row>
    <row r="44013" spans="7:12" x14ac:dyDescent="0.25">
      <c r="G44013"/>
      <c r="I44013"/>
      <c r="L44013"/>
    </row>
    <row r="44014" spans="7:12" x14ac:dyDescent="0.25">
      <c r="G44014"/>
      <c r="I44014"/>
      <c r="L44014"/>
    </row>
    <row r="44015" spans="7:12" x14ac:dyDescent="0.25">
      <c r="G44015"/>
      <c r="I44015"/>
      <c r="L44015"/>
    </row>
    <row r="44016" spans="7:12" x14ac:dyDescent="0.25">
      <c r="G44016"/>
      <c r="I44016"/>
      <c r="L44016"/>
    </row>
    <row r="44017" spans="7:12" x14ac:dyDescent="0.25">
      <c r="G44017"/>
      <c r="I44017"/>
      <c r="L44017"/>
    </row>
    <row r="44018" spans="7:12" x14ac:dyDescent="0.25">
      <c r="G44018"/>
      <c r="I44018"/>
      <c r="L44018"/>
    </row>
    <row r="44019" spans="7:12" x14ac:dyDescent="0.25">
      <c r="G44019"/>
      <c r="I44019"/>
      <c r="L44019"/>
    </row>
    <row r="44020" spans="7:12" x14ac:dyDescent="0.25">
      <c r="G44020"/>
      <c r="I44020"/>
      <c r="L44020"/>
    </row>
    <row r="44021" spans="7:12" x14ac:dyDescent="0.25">
      <c r="G44021"/>
      <c r="I44021"/>
      <c r="L44021"/>
    </row>
    <row r="44022" spans="7:12" x14ac:dyDescent="0.25">
      <c r="G44022"/>
      <c r="I44022"/>
      <c r="L44022"/>
    </row>
    <row r="44023" spans="7:12" x14ac:dyDescent="0.25">
      <c r="G44023"/>
      <c r="I44023"/>
      <c r="L44023"/>
    </row>
    <row r="44024" spans="7:12" x14ac:dyDescent="0.25">
      <c r="G44024"/>
      <c r="I44024"/>
      <c r="L44024"/>
    </row>
    <row r="44025" spans="7:12" x14ac:dyDescent="0.25">
      <c r="G44025"/>
      <c r="I44025"/>
      <c r="L44025"/>
    </row>
    <row r="44026" spans="7:12" x14ac:dyDescent="0.25">
      <c r="G44026"/>
      <c r="I44026"/>
      <c r="L44026"/>
    </row>
    <row r="44027" spans="7:12" x14ac:dyDescent="0.25">
      <c r="G44027"/>
      <c r="I44027"/>
      <c r="L44027"/>
    </row>
    <row r="44028" spans="7:12" x14ac:dyDescent="0.25">
      <c r="G44028"/>
      <c r="I44028"/>
      <c r="L44028"/>
    </row>
    <row r="44029" spans="7:12" x14ac:dyDescent="0.25">
      <c r="G44029"/>
      <c r="I44029"/>
      <c r="L44029"/>
    </row>
    <row r="44030" spans="7:12" x14ac:dyDescent="0.25">
      <c r="G44030"/>
      <c r="I44030"/>
      <c r="L44030"/>
    </row>
    <row r="44031" spans="7:12" x14ac:dyDescent="0.25">
      <c r="G44031"/>
      <c r="I44031"/>
      <c r="L44031"/>
    </row>
    <row r="44032" spans="7:12" x14ac:dyDescent="0.25">
      <c r="G44032"/>
      <c r="I44032"/>
      <c r="L44032"/>
    </row>
    <row r="44033" spans="7:12" x14ac:dyDescent="0.25">
      <c r="G44033"/>
      <c r="I44033"/>
      <c r="L44033"/>
    </row>
    <row r="44034" spans="7:12" x14ac:dyDescent="0.25">
      <c r="G44034"/>
      <c r="I44034"/>
      <c r="L44034"/>
    </row>
    <row r="44035" spans="7:12" x14ac:dyDescent="0.25">
      <c r="G44035"/>
      <c r="I44035"/>
      <c r="L44035"/>
    </row>
    <row r="44036" spans="7:12" x14ac:dyDescent="0.25">
      <c r="G44036"/>
      <c r="I44036"/>
      <c r="L44036"/>
    </row>
    <row r="44037" spans="7:12" x14ac:dyDescent="0.25">
      <c r="G44037"/>
      <c r="I44037"/>
      <c r="L44037"/>
    </row>
    <row r="44038" spans="7:12" x14ac:dyDescent="0.25">
      <c r="G44038"/>
      <c r="I44038"/>
      <c r="L44038"/>
    </row>
    <row r="44039" spans="7:12" x14ac:dyDescent="0.25">
      <c r="G44039"/>
      <c r="I44039"/>
      <c r="L44039"/>
    </row>
    <row r="44040" spans="7:12" x14ac:dyDescent="0.25">
      <c r="G44040"/>
      <c r="I44040"/>
      <c r="L44040"/>
    </row>
    <row r="44041" spans="7:12" x14ac:dyDescent="0.25">
      <c r="G44041"/>
      <c r="I44041"/>
      <c r="L44041"/>
    </row>
    <row r="44042" spans="7:12" x14ac:dyDescent="0.25">
      <c r="G44042"/>
      <c r="I44042"/>
      <c r="L44042"/>
    </row>
    <row r="44043" spans="7:12" x14ac:dyDescent="0.25">
      <c r="G44043"/>
      <c r="I44043"/>
      <c r="L44043"/>
    </row>
    <row r="44044" spans="7:12" x14ac:dyDescent="0.25">
      <c r="G44044"/>
      <c r="I44044"/>
      <c r="L44044"/>
    </row>
    <row r="44045" spans="7:12" x14ac:dyDescent="0.25">
      <c r="G44045"/>
      <c r="I44045"/>
      <c r="L44045"/>
    </row>
    <row r="44046" spans="7:12" x14ac:dyDescent="0.25">
      <c r="G44046"/>
      <c r="I44046"/>
      <c r="L44046"/>
    </row>
    <row r="44047" spans="7:12" x14ac:dyDescent="0.25">
      <c r="G44047"/>
      <c r="I44047"/>
      <c r="L44047"/>
    </row>
    <row r="44048" spans="7:12" x14ac:dyDescent="0.25">
      <c r="G44048"/>
      <c r="I44048"/>
      <c r="L44048"/>
    </row>
    <row r="44049" spans="7:12" x14ac:dyDescent="0.25">
      <c r="G44049"/>
      <c r="I44049"/>
      <c r="L44049"/>
    </row>
    <row r="44050" spans="7:12" x14ac:dyDescent="0.25">
      <c r="G44050"/>
      <c r="I44050"/>
      <c r="L44050"/>
    </row>
    <row r="44051" spans="7:12" x14ac:dyDescent="0.25">
      <c r="G44051"/>
      <c r="I44051"/>
      <c r="L44051"/>
    </row>
    <row r="44052" spans="7:12" x14ac:dyDescent="0.25">
      <c r="G44052"/>
      <c r="I44052"/>
      <c r="L44052"/>
    </row>
    <row r="44053" spans="7:12" x14ac:dyDescent="0.25">
      <c r="G44053"/>
      <c r="I44053"/>
      <c r="L44053"/>
    </row>
    <row r="44054" spans="7:12" x14ac:dyDescent="0.25">
      <c r="G44054"/>
      <c r="I44054"/>
      <c r="L44054"/>
    </row>
    <row r="44055" spans="7:12" x14ac:dyDescent="0.25">
      <c r="G44055"/>
      <c r="I44055"/>
      <c r="L44055"/>
    </row>
    <row r="44056" spans="7:12" x14ac:dyDescent="0.25">
      <c r="G44056"/>
      <c r="I44056"/>
      <c r="L44056"/>
    </row>
    <row r="44057" spans="7:12" x14ac:dyDescent="0.25">
      <c r="G44057"/>
      <c r="I44057"/>
      <c r="L44057"/>
    </row>
    <row r="44058" spans="7:12" x14ac:dyDescent="0.25">
      <c r="G44058"/>
      <c r="I44058"/>
      <c r="L44058"/>
    </row>
    <row r="44059" spans="7:12" x14ac:dyDescent="0.25">
      <c r="G44059"/>
      <c r="I44059"/>
      <c r="L44059"/>
    </row>
    <row r="44060" spans="7:12" x14ac:dyDescent="0.25">
      <c r="G44060"/>
      <c r="I44060"/>
      <c r="L44060"/>
    </row>
    <row r="44061" spans="7:12" x14ac:dyDescent="0.25">
      <c r="G44061"/>
      <c r="I44061"/>
      <c r="L44061"/>
    </row>
    <row r="44062" spans="7:12" x14ac:dyDescent="0.25">
      <c r="G44062"/>
      <c r="I44062"/>
      <c r="L44062"/>
    </row>
    <row r="44063" spans="7:12" x14ac:dyDescent="0.25">
      <c r="G44063"/>
      <c r="I44063"/>
      <c r="L44063"/>
    </row>
    <row r="44064" spans="7:12" x14ac:dyDescent="0.25">
      <c r="G44064"/>
      <c r="I44064"/>
      <c r="L44064"/>
    </row>
    <row r="44065" spans="7:12" x14ac:dyDescent="0.25">
      <c r="G44065"/>
      <c r="I44065"/>
      <c r="L44065"/>
    </row>
    <row r="44066" spans="7:12" x14ac:dyDescent="0.25">
      <c r="G44066"/>
      <c r="I44066"/>
      <c r="L44066"/>
    </row>
    <row r="44067" spans="7:12" x14ac:dyDescent="0.25">
      <c r="G44067"/>
      <c r="I44067"/>
      <c r="L44067"/>
    </row>
    <row r="44068" spans="7:12" x14ac:dyDescent="0.25">
      <c r="G44068"/>
      <c r="I44068"/>
      <c r="L44068"/>
    </row>
    <row r="44069" spans="7:12" x14ac:dyDescent="0.25">
      <c r="G44069"/>
      <c r="I44069"/>
      <c r="L44069"/>
    </row>
    <row r="44070" spans="7:12" x14ac:dyDescent="0.25">
      <c r="G44070"/>
      <c r="I44070"/>
      <c r="L44070"/>
    </row>
    <row r="44071" spans="7:12" x14ac:dyDescent="0.25">
      <c r="G44071"/>
      <c r="I44071"/>
      <c r="L44071"/>
    </row>
    <row r="44072" spans="7:12" x14ac:dyDescent="0.25">
      <c r="G44072"/>
      <c r="I44072"/>
      <c r="L44072"/>
    </row>
    <row r="44073" spans="7:12" x14ac:dyDescent="0.25">
      <c r="G44073"/>
      <c r="I44073"/>
      <c r="L44073"/>
    </row>
    <row r="44074" spans="7:12" x14ac:dyDescent="0.25">
      <c r="G44074"/>
      <c r="I44074"/>
      <c r="L44074"/>
    </row>
    <row r="44075" spans="7:12" x14ac:dyDescent="0.25">
      <c r="G44075"/>
      <c r="I44075"/>
      <c r="L44075"/>
    </row>
    <row r="44076" spans="7:12" x14ac:dyDescent="0.25">
      <c r="G44076"/>
      <c r="I44076"/>
      <c r="L44076"/>
    </row>
    <row r="44077" spans="7:12" x14ac:dyDescent="0.25">
      <c r="G44077"/>
      <c r="I44077"/>
      <c r="L44077"/>
    </row>
    <row r="44078" spans="7:12" x14ac:dyDescent="0.25">
      <c r="G44078"/>
      <c r="I44078"/>
      <c r="L44078"/>
    </row>
    <row r="44079" spans="7:12" x14ac:dyDescent="0.25">
      <c r="G44079"/>
      <c r="I44079"/>
      <c r="L44079"/>
    </row>
    <row r="44080" spans="7:12" x14ac:dyDescent="0.25">
      <c r="G44080"/>
      <c r="I44080"/>
      <c r="L44080"/>
    </row>
    <row r="44081" spans="7:12" x14ac:dyDescent="0.25">
      <c r="G44081"/>
      <c r="I44081"/>
      <c r="L44081"/>
    </row>
    <row r="44082" spans="7:12" x14ac:dyDescent="0.25">
      <c r="G44082"/>
      <c r="I44082"/>
      <c r="L44082"/>
    </row>
    <row r="44083" spans="7:12" x14ac:dyDescent="0.25">
      <c r="G44083"/>
      <c r="I44083"/>
      <c r="L44083"/>
    </row>
    <row r="44084" spans="7:12" x14ac:dyDescent="0.25">
      <c r="G44084"/>
      <c r="I44084"/>
      <c r="L44084"/>
    </row>
    <row r="44085" spans="7:12" x14ac:dyDescent="0.25">
      <c r="G44085"/>
      <c r="I44085"/>
      <c r="L44085"/>
    </row>
    <row r="44086" spans="7:12" x14ac:dyDescent="0.25">
      <c r="G44086"/>
      <c r="I44086"/>
      <c r="L44086"/>
    </row>
    <row r="44087" spans="7:12" x14ac:dyDescent="0.25">
      <c r="G44087"/>
      <c r="I44087"/>
      <c r="L44087"/>
    </row>
    <row r="44088" spans="7:12" x14ac:dyDescent="0.25">
      <c r="G44088"/>
      <c r="I44088"/>
      <c r="L44088"/>
    </row>
    <row r="44089" spans="7:12" x14ac:dyDescent="0.25">
      <c r="G44089"/>
      <c r="I44089"/>
      <c r="L44089"/>
    </row>
    <row r="44090" spans="7:12" x14ac:dyDescent="0.25">
      <c r="G44090"/>
      <c r="I44090"/>
      <c r="L44090"/>
    </row>
    <row r="44091" spans="7:12" x14ac:dyDescent="0.25">
      <c r="G44091"/>
      <c r="I44091"/>
      <c r="L44091"/>
    </row>
    <row r="44092" spans="7:12" x14ac:dyDescent="0.25">
      <c r="G44092"/>
      <c r="I44092"/>
      <c r="L44092"/>
    </row>
    <row r="44093" spans="7:12" x14ac:dyDescent="0.25">
      <c r="G44093"/>
      <c r="I44093"/>
      <c r="L44093"/>
    </row>
    <row r="44094" spans="7:12" x14ac:dyDescent="0.25">
      <c r="G44094"/>
      <c r="I44094"/>
      <c r="L44094"/>
    </row>
    <row r="44095" spans="7:12" x14ac:dyDescent="0.25">
      <c r="G44095"/>
      <c r="I44095"/>
      <c r="L44095"/>
    </row>
    <row r="44096" spans="7:12" x14ac:dyDescent="0.25">
      <c r="G44096"/>
      <c r="I44096"/>
      <c r="L44096"/>
    </row>
    <row r="44097" spans="7:12" x14ac:dyDescent="0.25">
      <c r="G44097"/>
      <c r="I44097"/>
      <c r="L44097"/>
    </row>
    <row r="44098" spans="7:12" x14ac:dyDescent="0.25">
      <c r="G44098"/>
      <c r="I44098"/>
      <c r="L44098"/>
    </row>
    <row r="44099" spans="7:12" x14ac:dyDescent="0.25">
      <c r="G44099"/>
      <c r="I44099"/>
      <c r="L44099"/>
    </row>
    <row r="44100" spans="7:12" x14ac:dyDescent="0.25">
      <c r="G44100"/>
      <c r="I44100"/>
      <c r="L44100"/>
    </row>
    <row r="44101" spans="7:12" x14ac:dyDescent="0.25">
      <c r="G44101"/>
      <c r="I44101"/>
      <c r="L44101"/>
    </row>
    <row r="44102" spans="7:12" x14ac:dyDescent="0.25">
      <c r="G44102"/>
      <c r="I44102"/>
      <c r="L44102"/>
    </row>
    <row r="44103" spans="7:12" x14ac:dyDescent="0.25">
      <c r="G44103"/>
      <c r="I44103"/>
      <c r="L44103"/>
    </row>
    <row r="44104" spans="7:12" x14ac:dyDescent="0.25">
      <c r="G44104"/>
      <c r="I44104"/>
      <c r="L44104"/>
    </row>
    <row r="44105" spans="7:12" x14ac:dyDescent="0.25">
      <c r="G44105"/>
      <c r="I44105"/>
      <c r="L44105"/>
    </row>
    <row r="44106" spans="7:12" x14ac:dyDescent="0.25">
      <c r="G44106"/>
      <c r="I44106"/>
      <c r="L44106"/>
    </row>
    <row r="44107" spans="7:12" x14ac:dyDescent="0.25">
      <c r="G44107"/>
      <c r="I44107"/>
      <c r="L44107"/>
    </row>
    <row r="44108" spans="7:12" x14ac:dyDescent="0.25">
      <c r="G44108"/>
      <c r="I44108"/>
      <c r="L44108"/>
    </row>
    <row r="44109" spans="7:12" x14ac:dyDescent="0.25">
      <c r="G44109"/>
      <c r="I44109"/>
      <c r="L44109"/>
    </row>
    <row r="44110" spans="7:12" x14ac:dyDescent="0.25">
      <c r="G44110"/>
      <c r="I44110"/>
      <c r="L44110"/>
    </row>
    <row r="44111" spans="7:12" x14ac:dyDescent="0.25">
      <c r="G44111"/>
      <c r="I44111"/>
      <c r="L44111"/>
    </row>
    <row r="44112" spans="7:12" x14ac:dyDescent="0.25">
      <c r="G44112"/>
      <c r="I44112"/>
      <c r="L44112"/>
    </row>
    <row r="44113" spans="7:12" x14ac:dyDescent="0.25">
      <c r="G44113"/>
      <c r="I44113"/>
      <c r="L44113"/>
    </row>
    <row r="44114" spans="7:12" x14ac:dyDescent="0.25">
      <c r="G44114"/>
      <c r="I44114"/>
      <c r="L44114"/>
    </row>
    <row r="44115" spans="7:12" x14ac:dyDescent="0.25">
      <c r="G44115"/>
      <c r="I44115"/>
      <c r="L44115"/>
    </row>
    <row r="44116" spans="7:12" x14ac:dyDescent="0.25">
      <c r="G44116"/>
      <c r="I44116"/>
      <c r="L44116"/>
    </row>
    <row r="44117" spans="7:12" x14ac:dyDescent="0.25">
      <c r="G44117"/>
      <c r="I44117"/>
      <c r="L44117"/>
    </row>
    <row r="44118" spans="7:12" x14ac:dyDescent="0.25">
      <c r="G44118"/>
      <c r="I44118"/>
      <c r="L44118"/>
    </row>
    <row r="44119" spans="7:12" x14ac:dyDescent="0.25">
      <c r="G44119"/>
      <c r="I44119"/>
      <c r="L44119"/>
    </row>
    <row r="44120" spans="7:12" x14ac:dyDescent="0.25">
      <c r="G44120"/>
      <c r="I44120"/>
      <c r="L44120"/>
    </row>
    <row r="44121" spans="7:12" x14ac:dyDescent="0.25">
      <c r="G44121"/>
      <c r="I44121"/>
      <c r="L44121"/>
    </row>
    <row r="44122" spans="7:12" x14ac:dyDescent="0.25">
      <c r="G44122"/>
      <c r="I44122"/>
      <c r="L44122"/>
    </row>
    <row r="44123" spans="7:12" x14ac:dyDescent="0.25">
      <c r="G44123"/>
      <c r="I44123"/>
      <c r="L44123"/>
    </row>
    <row r="44124" spans="7:12" x14ac:dyDescent="0.25">
      <c r="G44124"/>
      <c r="I44124"/>
      <c r="L44124"/>
    </row>
    <row r="44125" spans="7:12" x14ac:dyDescent="0.25">
      <c r="G44125"/>
      <c r="I44125"/>
      <c r="L44125"/>
    </row>
    <row r="44126" spans="7:12" x14ac:dyDescent="0.25">
      <c r="G44126"/>
      <c r="I44126"/>
      <c r="L44126"/>
    </row>
    <row r="44127" spans="7:12" x14ac:dyDescent="0.25">
      <c r="G44127"/>
      <c r="I44127"/>
      <c r="L44127"/>
    </row>
    <row r="44128" spans="7:12" x14ac:dyDescent="0.25">
      <c r="G44128"/>
      <c r="I44128"/>
      <c r="L44128"/>
    </row>
    <row r="44129" spans="7:12" x14ac:dyDescent="0.25">
      <c r="G44129"/>
      <c r="I44129"/>
      <c r="L44129"/>
    </row>
    <row r="44130" spans="7:12" x14ac:dyDescent="0.25">
      <c r="G44130"/>
      <c r="I44130"/>
      <c r="L44130"/>
    </row>
    <row r="44131" spans="7:12" x14ac:dyDescent="0.25">
      <c r="G44131"/>
      <c r="I44131"/>
      <c r="L44131"/>
    </row>
    <row r="44132" spans="7:12" x14ac:dyDescent="0.25">
      <c r="G44132"/>
      <c r="I44132"/>
      <c r="L44132"/>
    </row>
    <row r="44133" spans="7:12" x14ac:dyDescent="0.25">
      <c r="G44133"/>
      <c r="I44133"/>
      <c r="L44133"/>
    </row>
    <row r="44134" spans="7:12" x14ac:dyDescent="0.25">
      <c r="G44134"/>
      <c r="I44134"/>
      <c r="L44134"/>
    </row>
    <row r="44135" spans="7:12" x14ac:dyDescent="0.25">
      <c r="G44135"/>
      <c r="I44135"/>
      <c r="L44135"/>
    </row>
    <row r="44136" spans="7:12" x14ac:dyDescent="0.25">
      <c r="G44136"/>
      <c r="I44136"/>
      <c r="L44136"/>
    </row>
    <row r="44137" spans="7:12" x14ac:dyDescent="0.25">
      <c r="G44137"/>
      <c r="I44137"/>
      <c r="L44137"/>
    </row>
    <row r="44138" spans="7:12" x14ac:dyDescent="0.25">
      <c r="G44138"/>
      <c r="I44138"/>
      <c r="L44138"/>
    </row>
    <row r="44139" spans="7:12" x14ac:dyDescent="0.25">
      <c r="G44139"/>
      <c r="I44139"/>
      <c r="L44139"/>
    </row>
    <row r="44140" spans="7:12" x14ac:dyDescent="0.25">
      <c r="G44140"/>
      <c r="I44140"/>
      <c r="L44140"/>
    </row>
    <row r="44141" spans="7:12" x14ac:dyDescent="0.25">
      <c r="G44141"/>
      <c r="I44141"/>
      <c r="L44141"/>
    </row>
    <row r="44142" spans="7:12" x14ac:dyDescent="0.25">
      <c r="G44142"/>
      <c r="I44142"/>
      <c r="L44142"/>
    </row>
    <row r="44143" spans="7:12" x14ac:dyDescent="0.25">
      <c r="G44143"/>
      <c r="I44143"/>
      <c r="L44143"/>
    </row>
    <row r="44144" spans="7:12" x14ac:dyDescent="0.25">
      <c r="G44144"/>
      <c r="I44144"/>
      <c r="L44144"/>
    </row>
    <row r="44145" spans="7:12" x14ac:dyDescent="0.25">
      <c r="G44145"/>
      <c r="I44145"/>
      <c r="L44145"/>
    </row>
    <row r="44146" spans="7:12" x14ac:dyDescent="0.25">
      <c r="G44146"/>
      <c r="I44146"/>
      <c r="L44146"/>
    </row>
    <row r="44147" spans="7:12" x14ac:dyDescent="0.25">
      <c r="G44147"/>
      <c r="I44147"/>
      <c r="L44147"/>
    </row>
    <row r="44148" spans="7:12" x14ac:dyDescent="0.25">
      <c r="G44148"/>
      <c r="I44148"/>
      <c r="L44148"/>
    </row>
    <row r="44149" spans="7:12" x14ac:dyDescent="0.25">
      <c r="G44149"/>
      <c r="I44149"/>
      <c r="L44149"/>
    </row>
    <row r="44150" spans="7:12" x14ac:dyDescent="0.25">
      <c r="G44150"/>
      <c r="I44150"/>
      <c r="L44150"/>
    </row>
    <row r="44151" spans="7:12" x14ac:dyDescent="0.25">
      <c r="G44151"/>
      <c r="I44151"/>
      <c r="L44151"/>
    </row>
    <row r="44152" spans="7:12" x14ac:dyDescent="0.25">
      <c r="G44152"/>
      <c r="I44152"/>
      <c r="L44152"/>
    </row>
    <row r="44153" spans="7:12" x14ac:dyDescent="0.25">
      <c r="G44153"/>
      <c r="I44153"/>
      <c r="L44153"/>
    </row>
    <row r="44154" spans="7:12" x14ac:dyDescent="0.25">
      <c r="G44154"/>
      <c r="I44154"/>
      <c r="L44154"/>
    </row>
    <row r="44155" spans="7:12" x14ac:dyDescent="0.25">
      <c r="G44155"/>
      <c r="I44155"/>
      <c r="L44155"/>
    </row>
    <row r="44156" spans="7:12" x14ac:dyDescent="0.25">
      <c r="G44156"/>
      <c r="I44156"/>
      <c r="L44156"/>
    </row>
    <row r="44157" spans="7:12" x14ac:dyDescent="0.25">
      <c r="G44157"/>
      <c r="I44157"/>
      <c r="L44157"/>
    </row>
    <row r="44158" spans="7:12" x14ac:dyDescent="0.25">
      <c r="G44158"/>
      <c r="I44158"/>
      <c r="L44158"/>
    </row>
    <row r="44159" spans="7:12" x14ac:dyDescent="0.25">
      <c r="G44159"/>
      <c r="I44159"/>
      <c r="L44159"/>
    </row>
    <row r="44160" spans="7:12" x14ac:dyDescent="0.25">
      <c r="G44160"/>
      <c r="I44160"/>
      <c r="L44160"/>
    </row>
    <row r="44161" spans="7:12" x14ac:dyDescent="0.25">
      <c r="G44161"/>
      <c r="I44161"/>
      <c r="L44161"/>
    </row>
    <row r="44162" spans="7:12" x14ac:dyDescent="0.25">
      <c r="G44162"/>
      <c r="I44162"/>
      <c r="L44162"/>
    </row>
    <row r="44163" spans="7:12" x14ac:dyDescent="0.25">
      <c r="G44163"/>
      <c r="I44163"/>
      <c r="L44163"/>
    </row>
    <row r="44164" spans="7:12" x14ac:dyDescent="0.25">
      <c r="G44164"/>
      <c r="I44164"/>
      <c r="L44164"/>
    </row>
    <row r="44165" spans="7:12" x14ac:dyDescent="0.25">
      <c r="G44165"/>
      <c r="I44165"/>
      <c r="L44165"/>
    </row>
    <row r="44166" spans="7:12" x14ac:dyDescent="0.25">
      <c r="G44166"/>
      <c r="I44166"/>
      <c r="L44166"/>
    </row>
    <row r="44167" spans="7:12" x14ac:dyDescent="0.25">
      <c r="G44167"/>
      <c r="I44167"/>
      <c r="L44167"/>
    </row>
    <row r="44168" spans="7:12" x14ac:dyDescent="0.25">
      <c r="G44168"/>
      <c r="I44168"/>
      <c r="L44168"/>
    </row>
    <row r="44169" spans="7:12" x14ac:dyDescent="0.25">
      <c r="G44169"/>
      <c r="I44169"/>
      <c r="L44169"/>
    </row>
    <row r="44170" spans="7:12" x14ac:dyDescent="0.25">
      <c r="G44170"/>
      <c r="I44170"/>
      <c r="L44170"/>
    </row>
    <row r="44171" spans="7:12" x14ac:dyDescent="0.25">
      <c r="G44171"/>
      <c r="I44171"/>
      <c r="L44171"/>
    </row>
    <row r="44172" spans="7:12" x14ac:dyDescent="0.25">
      <c r="G44172"/>
      <c r="I44172"/>
      <c r="L44172"/>
    </row>
    <row r="44173" spans="7:12" x14ac:dyDescent="0.25">
      <c r="G44173"/>
      <c r="I44173"/>
      <c r="L44173"/>
    </row>
    <row r="44174" spans="7:12" x14ac:dyDescent="0.25">
      <c r="G44174"/>
      <c r="I44174"/>
      <c r="L44174"/>
    </row>
    <row r="44175" spans="7:12" x14ac:dyDescent="0.25">
      <c r="G44175"/>
      <c r="I44175"/>
      <c r="L44175"/>
    </row>
    <row r="44176" spans="7:12" x14ac:dyDescent="0.25">
      <c r="G44176"/>
      <c r="I44176"/>
      <c r="L44176"/>
    </row>
    <row r="44177" spans="7:12" x14ac:dyDescent="0.25">
      <c r="G44177"/>
      <c r="I44177"/>
      <c r="L44177"/>
    </row>
    <row r="44178" spans="7:12" x14ac:dyDescent="0.25">
      <c r="G44178"/>
      <c r="I44178"/>
      <c r="L44178"/>
    </row>
    <row r="44179" spans="7:12" x14ac:dyDescent="0.25">
      <c r="G44179"/>
      <c r="I44179"/>
      <c r="L44179"/>
    </row>
    <row r="44180" spans="7:12" x14ac:dyDescent="0.25">
      <c r="G44180"/>
      <c r="I44180"/>
      <c r="L44180"/>
    </row>
    <row r="44181" spans="7:12" x14ac:dyDescent="0.25">
      <c r="G44181"/>
      <c r="I44181"/>
      <c r="L44181"/>
    </row>
    <row r="44182" spans="7:12" x14ac:dyDescent="0.25">
      <c r="G44182"/>
      <c r="I44182"/>
      <c r="L44182"/>
    </row>
    <row r="44183" spans="7:12" x14ac:dyDescent="0.25">
      <c r="G44183"/>
      <c r="I44183"/>
      <c r="L44183"/>
    </row>
    <row r="44184" spans="7:12" x14ac:dyDescent="0.25">
      <c r="G44184"/>
      <c r="I44184"/>
      <c r="L44184"/>
    </row>
    <row r="44185" spans="7:12" x14ac:dyDescent="0.25">
      <c r="G44185"/>
      <c r="I44185"/>
      <c r="L44185"/>
    </row>
    <row r="44186" spans="7:12" x14ac:dyDescent="0.25">
      <c r="G44186"/>
      <c r="I44186"/>
      <c r="L44186"/>
    </row>
    <row r="44187" spans="7:12" x14ac:dyDescent="0.25">
      <c r="G44187"/>
      <c r="I44187"/>
      <c r="L44187"/>
    </row>
    <row r="44188" spans="7:12" x14ac:dyDescent="0.25">
      <c r="G44188"/>
      <c r="I44188"/>
      <c r="L44188"/>
    </row>
    <row r="44189" spans="7:12" x14ac:dyDescent="0.25">
      <c r="G44189"/>
      <c r="I44189"/>
      <c r="L44189"/>
    </row>
    <row r="44190" spans="7:12" x14ac:dyDescent="0.25">
      <c r="G44190"/>
      <c r="I44190"/>
      <c r="L44190"/>
    </row>
    <row r="44191" spans="7:12" x14ac:dyDescent="0.25">
      <c r="G44191"/>
      <c r="I44191"/>
      <c r="L44191"/>
    </row>
    <row r="44192" spans="7:12" x14ac:dyDescent="0.25">
      <c r="G44192"/>
      <c r="I44192"/>
      <c r="L44192"/>
    </row>
    <row r="44193" spans="7:12" x14ac:dyDescent="0.25">
      <c r="G44193"/>
      <c r="I44193"/>
      <c r="L44193"/>
    </row>
    <row r="44194" spans="7:12" x14ac:dyDescent="0.25">
      <c r="G44194"/>
      <c r="I44194"/>
      <c r="L44194"/>
    </row>
    <row r="44195" spans="7:12" x14ac:dyDescent="0.25">
      <c r="G44195"/>
      <c r="I44195"/>
      <c r="L44195"/>
    </row>
    <row r="44196" spans="7:12" x14ac:dyDescent="0.25">
      <c r="G44196"/>
      <c r="I44196"/>
      <c r="L44196"/>
    </row>
    <row r="44197" spans="7:12" x14ac:dyDescent="0.25">
      <c r="G44197"/>
      <c r="I44197"/>
      <c r="L44197"/>
    </row>
    <row r="44198" spans="7:12" x14ac:dyDescent="0.25">
      <c r="G44198"/>
      <c r="I44198"/>
      <c r="L44198"/>
    </row>
    <row r="44199" spans="7:12" x14ac:dyDescent="0.25">
      <c r="G44199"/>
      <c r="I44199"/>
      <c r="L44199"/>
    </row>
    <row r="44200" spans="7:12" x14ac:dyDescent="0.25">
      <c r="G44200"/>
      <c r="I44200"/>
      <c r="L44200"/>
    </row>
    <row r="44201" spans="7:12" x14ac:dyDescent="0.25">
      <c r="G44201"/>
      <c r="I44201"/>
      <c r="L44201"/>
    </row>
    <row r="44202" spans="7:12" x14ac:dyDescent="0.25">
      <c r="G44202"/>
      <c r="I44202"/>
      <c r="L44202"/>
    </row>
    <row r="44203" spans="7:12" x14ac:dyDescent="0.25">
      <c r="G44203"/>
      <c r="I44203"/>
      <c r="L44203"/>
    </row>
    <row r="44204" spans="7:12" x14ac:dyDescent="0.25">
      <c r="G44204"/>
      <c r="I44204"/>
      <c r="L44204"/>
    </row>
    <row r="44205" spans="7:12" x14ac:dyDescent="0.25">
      <c r="G44205"/>
      <c r="I44205"/>
      <c r="L44205"/>
    </row>
    <row r="44206" spans="7:12" x14ac:dyDescent="0.25">
      <c r="G44206"/>
      <c r="I44206"/>
      <c r="L44206"/>
    </row>
    <row r="44207" spans="7:12" x14ac:dyDescent="0.25">
      <c r="G44207"/>
      <c r="I44207"/>
      <c r="L44207"/>
    </row>
    <row r="44208" spans="7:12" x14ac:dyDescent="0.25">
      <c r="G44208"/>
      <c r="I44208"/>
      <c r="L44208"/>
    </row>
    <row r="44209" spans="7:12" x14ac:dyDescent="0.25">
      <c r="G44209"/>
      <c r="I44209"/>
      <c r="L44209"/>
    </row>
    <row r="44210" spans="7:12" x14ac:dyDescent="0.25">
      <c r="G44210"/>
      <c r="I44210"/>
      <c r="L44210"/>
    </row>
    <row r="44211" spans="7:12" x14ac:dyDescent="0.25">
      <c r="G44211"/>
      <c r="I44211"/>
      <c r="L44211"/>
    </row>
    <row r="44212" spans="7:12" x14ac:dyDescent="0.25">
      <c r="G44212"/>
      <c r="I44212"/>
      <c r="L44212"/>
    </row>
    <row r="44213" spans="7:12" x14ac:dyDescent="0.25">
      <c r="G44213"/>
      <c r="I44213"/>
      <c r="L44213"/>
    </row>
    <row r="44214" spans="7:12" x14ac:dyDescent="0.25">
      <c r="G44214"/>
      <c r="I44214"/>
      <c r="L44214"/>
    </row>
    <row r="44215" spans="7:12" x14ac:dyDescent="0.25">
      <c r="G44215"/>
      <c r="I44215"/>
      <c r="L44215"/>
    </row>
    <row r="44216" spans="7:12" x14ac:dyDescent="0.25">
      <c r="G44216"/>
      <c r="I44216"/>
      <c r="L44216"/>
    </row>
    <row r="44217" spans="7:12" x14ac:dyDescent="0.25">
      <c r="G44217"/>
      <c r="I44217"/>
      <c r="L44217"/>
    </row>
    <row r="44218" spans="7:12" x14ac:dyDescent="0.25">
      <c r="G44218"/>
      <c r="I44218"/>
      <c r="L44218"/>
    </row>
    <row r="44219" spans="7:12" x14ac:dyDescent="0.25">
      <c r="G44219"/>
      <c r="I44219"/>
      <c r="L44219"/>
    </row>
    <row r="44220" spans="7:12" x14ac:dyDescent="0.25">
      <c r="G44220"/>
      <c r="I44220"/>
      <c r="L44220"/>
    </row>
    <row r="44221" spans="7:12" x14ac:dyDescent="0.25">
      <c r="G44221"/>
      <c r="I44221"/>
      <c r="L44221"/>
    </row>
    <row r="44222" spans="7:12" x14ac:dyDescent="0.25">
      <c r="G44222"/>
      <c r="I44222"/>
      <c r="L44222"/>
    </row>
    <row r="44223" spans="7:12" x14ac:dyDescent="0.25">
      <c r="G44223"/>
      <c r="I44223"/>
      <c r="L44223"/>
    </row>
    <row r="44224" spans="7:12" x14ac:dyDescent="0.25">
      <c r="G44224"/>
      <c r="I44224"/>
      <c r="L44224"/>
    </row>
    <row r="44225" spans="7:12" x14ac:dyDescent="0.25">
      <c r="G44225"/>
      <c r="I44225"/>
      <c r="L44225"/>
    </row>
    <row r="44226" spans="7:12" x14ac:dyDescent="0.25">
      <c r="G44226"/>
      <c r="I44226"/>
      <c r="L44226"/>
    </row>
    <row r="44227" spans="7:12" x14ac:dyDescent="0.25">
      <c r="G44227"/>
      <c r="I44227"/>
      <c r="L44227"/>
    </row>
    <row r="44228" spans="7:12" x14ac:dyDescent="0.25">
      <c r="G44228"/>
      <c r="I44228"/>
      <c r="L44228"/>
    </row>
    <row r="44229" spans="7:12" x14ac:dyDescent="0.25">
      <c r="G44229"/>
      <c r="I44229"/>
      <c r="L44229"/>
    </row>
    <row r="44230" spans="7:12" x14ac:dyDescent="0.25">
      <c r="G44230"/>
      <c r="I44230"/>
      <c r="L44230"/>
    </row>
    <row r="44231" spans="7:12" x14ac:dyDescent="0.25">
      <c r="G44231"/>
      <c r="I44231"/>
      <c r="L44231"/>
    </row>
    <row r="44232" spans="7:12" x14ac:dyDescent="0.25">
      <c r="G44232"/>
      <c r="I44232"/>
      <c r="L44232"/>
    </row>
    <row r="44233" spans="7:12" x14ac:dyDescent="0.25">
      <c r="G44233"/>
      <c r="I44233"/>
      <c r="L44233"/>
    </row>
    <row r="44234" spans="7:12" x14ac:dyDescent="0.25">
      <c r="G44234"/>
      <c r="I44234"/>
      <c r="L44234"/>
    </row>
    <row r="44235" spans="7:12" x14ac:dyDescent="0.25">
      <c r="G44235"/>
      <c r="I44235"/>
      <c r="L44235"/>
    </row>
    <row r="44236" spans="7:12" x14ac:dyDescent="0.25">
      <c r="G44236"/>
      <c r="I44236"/>
      <c r="L44236"/>
    </row>
    <row r="44237" spans="7:12" x14ac:dyDescent="0.25">
      <c r="G44237"/>
      <c r="I44237"/>
      <c r="L44237"/>
    </row>
    <row r="44238" spans="7:12" x14ac:dyDescent="0.25">
      <c r="G44238"/>
      <c r="I44238"/>
      <c r="L44238"/>
    </row>
    <row r="44239" spans="7:12" x14ac:dyDescent="0.25">
      <c r="G44239"/>
      <c r="I44239"/>
      <c r="L44239"/>
    </row>
    <row r="44240" spans="7:12" x14ac:dyDescent="0.25">
      <c r="G44240"/>
      <c r="I44240"/>
      <c r="L44240"/>
    </row>
    <row r="44241" spans="7:12" x14ac:dyDescent="0.25">
      <c r="G44241"/>
      <c r="I44241"/>
      <c r="L44241"/>
    </row>
    <row r="44242" spans="7:12" x14ac:dyDescent="0.25">
      <c r="G44242"/>
      <c r="I44242"/>
      <c r="L44242"/>
    </row>
    <row r="44243" spans="7:12" x14ac:dyDescent="0.25">
      <c r="G44243"/>
      <c r="I44243"/>
      <c r="L44243"/>
    </row>
    <row r="44244" spans="7:12" x14ac:dyDescent="0.25">
      <c r="G44244"/>
      <c r="I44244"/>
      <c r="L44244"/>
    </row>
    <row r="44245" spans="7:12" x14ac:dyDescent="0.25">
      <c r="G44245"/>
      <c r="I44245"/>
      <c r="L44245"/>
    </row>
    <row r="44246" spans="7:12" x14ac:dyDescent="0.25">
      <c r="G44246"/>
      <c r="I44246"/>
      <c r="L44246"/>
    </row>
    <row r="44247" spans="7:12" x14ac:dyDescent="0.25">
      <c r="G44247"/>
      <c r="I44247"/>
      <c r="L44247"/>
    </row>
    <row r="44248" spans="7:12" x14ac:dyDescent="0.25">
      <c r="G44248"/>
      <c r="I44248"/>
      <c r="L44248"/>
    </row>
    <row r="44249" spans="7:12" x14ac:dyDescent="0.25">
      <c r="G44249"/>
      <c r="I44249"/>
      <c r="L44249"/>
    </row>
    <row r="44250" spans="7:12" x14ac:dyDescent="0.25">
      <c r="G44250"/>
      <c r="I44250"/>
      <c r="L44250"/>
    </row>
    <row r="44251" spans="7:12" x14ac:dyDescent="0.25">
      <c r="G44251"/>
      <c r="I44251"/>
      <c r="L44251"/>
    </row>
    <row r="44252" spans="7:12" x14ac:dyDescent="0.25">
      <c r="G44252"/>
      <c r="I44252"/>
      <c r="L44252"/>
    </row>
    <row r="44253" spans="7:12" x14ac:dyDescent="0.25">
      <c r="G44253"/>
      <c r="I44253"/>
      <c r="L44253"/>
    </row>
    <row r="44254" spans="7:12" x14ac:dyDescent="0.25">
      <c r="G44254"/>
      <c r="I44254"/>
      <c r="L44254"/>
    </row>
    <row r="44255" spans="7:12" x14ac:dyDescent="0.25">
      <c r="G44255"/>
      <c r="I44255"/>
      <c r="L44255"/>
    </row>
    <row r="44256" spans="7:12" x14ac:dyDescent="0.25">
      <c r="G44256"/>
      <c r="I44256"/>
      <c r="L44256"/>
    </row>
    <row r="44257" spans="7:12" x14ac:dyDescent="0.25">
      <c r="G44257"/>
      <c r="I44257"/>
      <c r="L44257"/>
    </row>
    <row r="44258" spans="7:12" x14ac:dyDescent="0.25">
      <c r="G44258"/>
      <c r="I44258"/>
      <c r="L44258"/>
    </row>
    <row r="44259" spans="7:12" x14ac:dyDescent="0.25">
      <c r="G44259"/>
      <c r="I44259"/>
      <c r="L44259"/>
    </row>
    <row r="44260" spans="7:12" x14ac:dyDescent="0.25">
      <c r="G44260"/>
      <c r="I44260"/>
      <c r="L44260"/>
    </row>
    <row r="44261" spans="7:12" x14ac:dyDescent="0.25">
      <c r="G44261"/>
      <c r="I44261"/>
      <c r="L44261"/>
    </row>
    <row r="44262" spans="7:12" x14ac:dyDescent="0.25">
      <c r="G44262"/>
      <c r="I44262"/>
      <c r="L44262"/>
    </row>
    <row r="44263" spans="7:12" x14ac:dyDescent="0.25">
      <c r="G44263"/>
      <c r="I44263"/>
      <c r="L44263"/>
    </row>
    <row r="44264" spans="7:12" x14ac:dyDescent="0.25">
      <c r="G44264"/>
      <c r="I44264"/>
      <c r="L44264"/>
    </row>
    <row r="44265" spans="7:12" x14ac:dyDescent="0.25">
      <c r="G44265"/>
      <c r="I44265"/>
      <c r="L44265"/>
    </row>
    <row r="44266" spans="7:12" x14ac:dyDescent="0.25">
      <c r="G44266"/>
      <c r="I44266"/>
      <c r="L44266"/>
    </row>
    <row r="44267" spans="7:12" x14ac:dyDescent="0.25">
      <c r="G44267"/>
      <c r="I44267"/>
      <c r="L44267"/>
    </row>
    <row r="44268" spans="7:12" x14ac:dyDescent="0.25">
      <c r="G44268"/>
      <c r="I44268"/>
      <c r="L44268"/>
    </row>
    <row r="44269" spans="7:12" x14ac:dyDescent="0.25">
      <c r="G44269"/>
      <c r="I44269"/>
      <c r="L44269"/>
    </row>
    <row r="44270" spans="7:12" x14ac:dyDescent="0.25">
      <c r="G44270"/>
      <c r="I44270"/>
      <c r="L44270"/>
    </row>
    <row r="44271" spans="7:12" x14ac:dyDescent="0.25">
      <c r="G44271"/>
      <c r="I44271"/>
      <c r="L44271"/>
    </row>
    <row r="44272" spans="7:12" x14ac:dyDescent="0.25">
      <c r="G44272"/>
      <c r="I44272"/>
      <c r="L44272"/>
    </row>
    <row r="44273" spans="7:12" x14ac:dyDescent="0.25">
      <c r="G44273"/>
      <c r="I44273"/>
      <c r="L44273"/>
    </row>
    <row r="44274" spans="7:12" x14ac:dyDescent="0.25">
      <c r="G44274"/>
      <c r="I44274"/>
      <c r="L44274"/>
    </row>
    <row r="44275" spans="7:12" x14ac:dyDescent="0.25">
      <c r="G44275"/>
      <c r="I44275"/>
      <c r="L44275"/>
    </row>
    <row r="44276" spans="7:12" x14ac:dyDescent="0.25">
      <c r="G44276"/>
      <c r="I44276"/>
      <c r="L44276"/>
    </row>
    <row r="44277" spans="7:12" x14ac:dyDescent="0.25">
      <c r="G44277"/>
      <c r="I44277"/>
      <c r="L44277"/>
    </row>
    <row r="44278" spans="7:12" x14ac:dyDescent="0.25">
      <c r="G44278"/>
      <c r="I44278"/>
      <c r="L44278"/>
    </row>
    <row r="44279" spans="7:12" x14ac:dyDescent="0.25">
      <c r="G44279"/>
      <c r="I44279"/>
      <c r="L44279"/>
    </row>
    <row r="44280" spans="7:12" x14ac:dyDescent="0.25">
      <c r="G44280"/>
      <c r="I44280"/>
      <c r="L44280"/>
    </row>
    <row r="44281" spans="7:12" x14ac:dyDescent="0.25">
      <c r="G44281"/>
      <c r="I44281"/>
      <c r="L44281"/>
    </row>
    <row r="44282" spans="7:12" x14ac:dyDescent="0.25">
      <c r="G44282"/>
      <c r="I44282"/>
      <c r="L44282"/>
    </row>
    <row r="44283" spans="7:12" x14ac:dyDescent="0.25">
      <c r="G44283"/>
      <c r="I44283"/>
      <c r="L44283"/>
    </row>
    <row r="44284" spans="7:12" x14ac:dyDescent="0.25">
      <c r="G44284"/>
      <c r="I44284"/>
      <c r="L44284"/>
    </row>
    <row r="44285" spans="7:12" x14ac:dyDescent="0.25">
      <c r="G44285"/>
      <c r="I44285"/>
      <c r="L44285"/>
    </row>
    <row r="44286" spans="7:12" x14ac:dyDescent="0.25">
      <c r="G44286"/>
      <c r="I44286"/>
      <c r="L44286"/>
    </row>
    <row r="44287" spans="7:12" x14ac:dyDescent="0.25">
      <c r="G44287"/>
      <c r="I44287"/>
      <c r="L44287"/>
    </row>
    <row r="44288" spans="7:12" x14ac:dyDescent="0.25">
      <c r="G44288"/>
      <c r="I44288"/>
      <c r="L44288"/>
    </row>
    <row r="44289" spans="7:12" x14ac:dyDescent="0.25">
      <c r="G44289"/>
      <c r="I44289"/>
      <c r="L44289"/>
    </row>
    <row r="44290" spans="7:12" x14ac:dyDescent="0.25">
      <c r="G44290"/>
      <c r="I44290"/>
      <c r="L44290"/>
    </row>
    <row r="44291" spans="7:12" x14ac:dyDescent="0.25">
      <c r="G44291"/>
      <c r="I44291"/>
      <c r="L44291"/>
    </row>
    <row r="44292" spans="7:12" x14ac:dyDescent="0.25">
      <c r="G44292"/>
      <c r="I44292"/>
      <c r="L44292"/>
    </row>
    <row r="44293" spans="7:12" x14ac:dyDescent="0.25">
      <c r="G44293"/>
      <c r="I44293"/>
      <c r="L44293"/>
    </row>
    <row r="44294" spans="7:12" x14ac:dyDescent="0.25">
      <c r="G44294"/>
      <c r="I44294"/>
      <c r="L44294"/>
    </row>
    <row r="44295" spans="7:12" x14ac:dyDescent="0.25">
      <c r="G44295"/>
      <c r="I44295"/>
      <c r="L44295"/>
    </row>
    <row r="44296" spans="7:12" x14ac:dyDescent="0.25">
      <c r="G44296"/>
      <c r="I44296"/>
      <c r="L44296"/>
    </row>
    <row r="44297" spans="7:12" x14ac:dyDescent="0.25">
      <c r="G44297"/>
      <c r="I44297"/>
      <c r="L44297"/>
    </row>
    <row r="44298" spans="7:12" x14ac:dyDescent="0.25">
      <c r="G44298"/>
      <c r="I44298"/>
      <c r="L44298"/>
    </row>
    <row r="44299" spans="7:12" x14ac:dyDescent="0.25">
      <c r="G44299"/>
      <c r="I44299"/>
      <c r="L44299"/>
    </row>
    <row r="44300" spans="7:12" x14ac:dyDescent="0.25">
      <c r="G44300"/>
      <c r="I44300"/>
      <c r="L44300"/>
    </row>
    <row r="44301" spans="7:12" x14ac:dyDescent="0.25">
      <c r="G44301"/>
      <c r="I44301"/>
      <c r="L44301"/>
    </row>
    <row r="44302" spans="7:12" x14ac:dyDescent="0.25">
      <c r="G44302"/>
      <c r="I44302"/>
      <c r="L44302"/>
    </row>
    <row r="44303" spans="7:12" x14ac:dyDescent="0.25">
      <c r="G44303"/>
      <c r="I44303"/>
      <c r="L44303"/>
    </row>
    <row r="44304" spans="7:12" x14ac:dyDescent="0.25">
      <c r="G44304"/>
      <c r="I44304"/>
      <c r="L44304"/>
    </row>
    <row r="44305" spans="7:12" x14ac:dyDescent="0.25">
      <c r="G44305"/>
      <c r="I44305"/>
      <c r="L44305"/>
    </row>
    <row r="44306" spans="7:12" x14ac:dyDescent="0.25">
      <c r="G44306"/>
      <c r="I44306"/>
      <c r="L44306"/>
    </row>
    <row r="44307" spans="7:12" x14ac:dyDescent="0.25">
      <c r="G44307"/>
      <c r="I44307"/>
      <c r="L44307"/>
    </row>
    <row r="44308" spans="7:12" x14ac:dyDescent="0.25">
      <c r="G44308"/>
      <c r="I44308"/>
      <c r="L44308"/>
    </row>
    <row r="44309" spans="7:12" x14ac:dyDescent="0.25">
      <c r="G44309"/>
      <c r="I44309"/>
      <c r="L44309"/>
    </row>
    <row r="44310" spans="7:12" x14ac:dyDescent="0.25">
      <c r="G44310"/>
      <c r="I44310"/>
      <c r="L44310"/>
    </row>
    <row r="44311" spans="7:12" x14ac:dyDescent="0.25">
      <c r="G44311"/>
      <c r="I44311"/>
      <c r="L44311"/>
    </row>
    <row r="44312" spans="7:12" x14ac:dyDescent="0.25">
      <c r="G44312"/>
      <c r="I44312"/>
      <c r="L44312"/>
    </row>
    <row r="44313" spans="7:12" x14ac:dyDescent="0.25">
      <c r="G44313"/>
      <c r="I44313"/>
      <c r="L44313"/>
    </row>
    <row r="44314" spans="7:12" x14ac:dyDescent="0.25">
      <c r="G44314"/>
      <c r="I44314"/>
      <c r="L44314"/>
    </row>
    <row r="44315" spans="7:12" x14ac:dyDescent="0.25">
      <c r="G44315"/>
      <c r="I44315"/>
      <c r="L44315"/>
    </row>
    <row r="44316" spans="7:12" x14ac:dyDescent="0.25">
      <c r="G44316"/>
      <c r="I44316"/>
      <c r="L44316"/>
    </row>
    <row r="44317" spans="7:12" x14ac:dyDescent="0.25">
      <c r="G44317"/>
      <c r="I44317"/>
      <c r="L44317"/>
    </row>
    <row r="44318" spans="7:12" x14ac:dyDescent="0.25">
      <c r="G44318"/>
      <c r="I44318"/>
      <c r="L44318"/>
    </row>
    <row r="44319" spans="7:12" x14ac:dyDescent="0.25">
      <c r="G44319"/>
      <c r="I44319"/>
      <c r="L44319"/>
    </row>
    <row r="44320" spans="7:12" x14ac:dyDescent="0.25">
      <c r="G44320"/>
      <c r="I44320"/>
      <c r="L44320"/>
    </row>
    <row r="44321" spans="7:12" x14ac:dyDescent="0.25">
      <c r="G44321"/>
      <c r="I44321"/>
      <c r="L44321"/>
    </row>
    <row r="44322" spans="7:12" x14ac:dyDescent="0.25">
      <c r="G44322"/>
      <c r="I44322"/>
      <c r="L44322"/>
    </row>
    <row r="44323" spans="7:12" x14ac:dyDescent="0.25">
      <c r="G44323"/>
      <c r="I44323"/>
      <c r="L44323"/>
    </row>
    <row r="44324" spans="7:12" x14ac:dyDescent="0.25">
      <c r="G44324"/>
      <c r="I44324"/>
      <c r="L44324"/>
    </row>
    <row r="44325" spans="7:12" x14ac:dyDescent="0.25">
      <c r="G44325"/>
      <c r="I44325"/>
      <c r="L44325"/>
    </row>
    <row r="44326" spans="7:12" x14ac:dyDescent="0.25">
      <c r="G44326"/>
      <c r="I44326"/>
      <c r="L44326"/>
    </row>
    <row r="44327" spans="7:12" x14ac:dyDescent="0.25">
      <c r="G44327"/>
      <c r="I44327"/>
      <c r="L44327"/>
    </row>
    <row r="44328" spans="7:12" x14ac:dyDescent="0.25">
      <c r="G44328"/>
      <c r="I44328"/>
      <c r="L44328"/>
    </row>
    <row r="44329" spans="7:12" x14ac:dyDescent="0.25">
      <c r="G44329"/>
      <c r="I44329"/>
      <c r="L44329"/>
    </row>
    <row r="44330" spans="7:12" x14ac:dyDescent="0.25">
      <c r="G44330"/>
      <c r="I44330"/>
      <c r="L44330"/>
    </row>
    <row r="44331" spans="7:12" x14ac:dyDescent="0.25">
      <c r="G44331"/>
      <c r="I44331"/>
      <c r="L44331"/>
    </row>
    <row r="44332" spans="7:12" x14ac:dyDescent="0.25">
      <c r="G44332"/>
      <c r="I44332"/>
      <c r="L44332"/>
    </row>
    <row r="44333" spans="7:12" x14ac:dyDescent="0.25">
      <c r="G44333"/>
      <c r="I44333"/>
      <c r="L44333"/>
    </row>
    <row r="44334" spans="7:12" x14ac:dyDescent="0.25">
      <c r="G44334"/>
      <c r="I44334"/>
      <c r="L44334"/>
    </row>
    <row r="44335" spans="7:12" x14ac:dyDescent="0.25">
      <c r="G44335"/>
      <c r="I44335"/>
      <c r="L44335"/>
    </row>
    <row r="44336" spans="7:12" x14ac:dyDescent="0.25">
      <c r="G44336"/>
      <c r="I44336"/>
      <c r="L44336"/>
    </row>
    <row r="44337" spans="7:12" x14ac:dyDescent="0.25">
      <c r="G44337"/>
      <c r="I44337"/>
      <c r="L44337"/>
    </row>
    <row r="44338" spans="7:12" x14ac:dyDescent="0.25">
      <c r="G44338"/>
      <c r="I44338"/>
      <c r="L44338"/>
    </row>
    <row r="44339" spans="7:12" x14ac:dyDescent="0.25">
      <c r="G44339"/>
      <c r="I44339"/>
      <c r="L44339"/>
    </row>
    <row r="44340" spans="7:12" x14ac:dyDescent="0.25">
      <c r="G44340"/>
      <c r="I44340"/>
      <c r="L44340"/>
    </row>
    <row r="44341" spans="7:12" x14ac:dyDescent="0.25">
      <c r="G44341"/>
      <c r="I44341"/>
      <c r="L44341"/>
    </row>
    <row r="44342" spans="7:12" x14ac:dyDescent="0.25">
      <c r="G44342"/>
      <c r="I44342"/>
      <c r="L44342"/>
    </row>
    <row r="44343" spans="7:12" x14ac:dyDescent="0.25">
      <c r="G44343"/>
      <c r="I44343"/>
      <c r="L44343"/>
    </row>
    <row r="44344" spans="7:12" x14ac:dyDescent="0.25">
      <c r="G44344"/>
      <c r="I44344"/>
      <c r="L44344"/>
    </row>
    <row r="44345" spans="7:12" x14ac:dyDescent="0.25">
      <c r="G44345"/>
      <c r="I44345"/>
      <c r="L44345"/>
    </row>
    <row r="44346" spans="7:12" x14ac:dyDescent="0.25">
      <c r="G44346"/>
      <c r="I44346"/>
      <c r="L44346"/>
    </row>
    <row r="44347" spans="7:12" x14ac:dyDescent="0.25">
      <c r="G44347"/>
      <c r="I44347"/>
      <c r="L44347"/>
    </row>
    <row r="44348" spans="7:12" x14ac:dyDescent="0.25">
      <c r="G44348"/>
      <c r="I44348"/>
      <c r="L44348"/>
    </row>
    <row r="44349" spans="7:12" x14ac:dyDescent="0.25">
      <c r="G44349"/>
      <c r="I44349"/>
      <c r="L44349"/>
    </row>
    <row r="44350" spans="7:12" x14ac:dyDescent="0.25">
      <c r="G44350"/>
      <c r="I44350"/>
      <c r="L44350"/>
    </row>
    <row r="44351" spans="7:12" x14ac:dyDescent="0.25">
      <c r="G44351"/>
      <c r="I44351"/>
      <c r="L44351"/>
    </row>
    <row r="44352" spans="7:12" x14ac:dyDescent="0.25">
      <c r="G44352"/>
      <c r="I44352"/>
      <c r="L44352"/>
    </row>
    <row r="44353" spans="7:12" x14ac:dyDescent="0.25">
      <c r="G44353"/>
      <c r="I44353"/>
      <c r="L44353"/>
    </row>
    <row r="44354" spans="7:12" x14ac:dyDescent="0.25">
      <c r="G44354"/>
      <c r="I44354"/>
      <c r="L44354"/>
    </row>
    <row r="44355" spans="7:12" x14ac:dyDescent="0.25">
      <c r="G44355"/>
      <c r="I44355"/>
      <c r="L44355"/>
    </row>
    <row r="44356" spans="7:12" x14ac:dyDescent="0.25">
      <c r="G44356"/>
      <c r="I44356"/>
      <c r="L44356"/>
    </row>
    <row r="44357" spans="7:12" x14ac:dyDescent="0.25">
      <c r="G44357"/>
      <c r="I44357"/>
      <c r="L44357"/>
    </row>
    <row r="44358" spans="7:12" x14ac:dyDescent="0.25">
      <c r="G44358"/>
      <c r="I44358"/>
      <c r="L44358"/>
    </row>
    <row r="44359" spans="7:12" x14ac:dyDescent="0.25">
      <c r="G44359"/>
      <c r="I44359"/>
      <c r="L44359"/>
    </row>
    <row r="44360" spans="7:12" x14ac:dyDescent="0.25">
      <c r="G44360"/>
      <c r="I44360"/>
      <c r="L44360"/>
    </row>
    <row r="44361" spans="7:12" x14ac:dyDescent="0.25">
      <c r="G44361"/>
      <c r="I44361"/>
      <c r="L44361"/>
    </row>
    <row r="44362" spans="7:12" x14ac:dyDescent="0.25">
      <c r="G44362"/>
      <c r="I44362"/>
      <c r="L44362"/>
    </row>
    <row r="44363" spans="7:12" x14ac:dyDescent="0.25">
      <c r="G44363"/>
      <c r="I44363"/>
      <c r="L44363"/>
    </row>
    <row r="44364" spans="7:12" x14ac:dyDescent="0.25">
      <c r="G44364"/>
      <c r="I44364"/>
      <c r="L44364"/>
    </row>
    <row r="44365" spans="7:12" x14ac:dyDescent="0.25">
      <c r="G44365"/>
      <c r="I44365"/>
      <c r="L44365"/>
    </row>
    <row r="44366" spans="7:12" x14ac:dyDescent="0.25">
      <c r="G44366"/>
      <c r="I44366"/>
      <c r="L44366"/>
    </row>
    <row r="44367" spans="7:12" x14ac:dyDescent="0.25">
      <c r="G44367"/>
      <c r="I44367"/>
      <c r="L44367"/>
    </row>
    <row r="44368" spans="7:12" x14ac:dyDescent="0.25">
      <c r="G44368"/>
      <c r="I44368"/>
      <c r="L44368"/>
    </row>
    <row r="44369" spans="7:12" x14ac:dyDescent="0.25">
      <c r="G44369"/>
      <c r="I44369"/>
      <c r="L44369"/>
    </row>
    <row r="44370" spans="7:12" x14ac:dyDescent="0.25">
      <c r="G44370"/>
      <c r="I44370"/>
      <c r="L44370"/>
    </row>
    <row r="44371" spans="7:12" x14ac:dyDescent="0.25">
      <c r="G44371"/>
      <c r="I44371"/>
      <c r="L44371"/>
    </row>
    <row r="44372" spans="7:12" x14ac:dyDescent="0.25">
      <c r="G44372"/>
      <c r="I44372"/>
      <c r="L44372"/>
    </row>
    <row r="44373" spans="7:12" x14ac:dyDescent="0.25">
      <c r="G44373"/>
      <c r="I44373"/>
      <c r="L44373"/>
    </row>
    <row r="44374" spans="7:12" x14ac:dyDescent="0.25">
      <c r="G44374"/>
      <c r="I44374"/>
      <c r="L44374"/>
    </row>
    <row r="44375" spans="7:12" x14ac:dyDescent="0.25">
      <c r="G44375"/>
      <c r="I44375"/>
      <c r="L44375"/>
    </row>
    <row r="44376" spans="7:12" x14ac:dyDescent="0.25">
      <c r="G44376"/>
      <c r="I44376"/>
      <c r="L44376"/>
    </row>
    <row r="44377" spans="7:12" x14ac:dyDescent="0.25">
      <c r="G44377"/>
      <c r="I44377"/>
      <c r="L44377"/>
    </row>
    <row r="44378" spans="7:12" x14ac:dyDescent="0.25">
      <c r="G44378"/>
      <c r="I44378"/>
      <c r="L44378"/>
    </row>
    <row r="44379" spans="7:12" x14ac:dyDescent="0.25">
      <c r="G44379"/>
      <c r="I44379"/>
      <c r="L44379"/>
    </row>
    <row r="44380" spans="7:12" x14ac:dyDescent="0.25">
      <c r="G44380"/>
      <c r="I44380"/>
      <c r="L44380"/>
    </row>
    <row r="44381" spans="7:12" x14ac:dyDescent="0.25">
      <c r="G44381"/>
      <c r="I44381"/>
      <c r="L44381"/>
    </row>
    <row r="44382" spans="7:12" x14ac:dyDescent="0.25">
      <c r="G44382"/>
      <c r="I44382"/>
      <c r="L44382"/>
    </row>
    <row r="44383" spans="7:12" x14ac:dyDescent="0.25">
      <c r="G44383"/>
      <c r="I44383"/>
      <c r="L44383"/>
    </row>
    <row r="44384" spans="7:12" x14ac:dyDescent="0.25">
      <c r="G44384"/>
      <c r="I44384"/>
      <c r="L44384"/>
    </row>
    <row r="44385" spans="7:12" x14ac:dyDescent="0.25">
      <c r="G44385"/>
      <c r="I44385"/>
      <c r="L44385"/>
    </row>
    <row r="44386" spans="7:12" x14ac:dyDescent="0.25">
      <c r="G44386"/>
      <c r="I44386"/>
      <c r="L44386"/>
    </row>
    <row r="44387" spans="7:12" x14ac:dyDescent="0.25">
      <c r="G44387"/>
      <c r="I44387"/>
      <c r="L44387"/>
    </row>
    <row r="44388" spans="7:12" x14ac:dyDescent="0.25">
      <c r="G44388"/>
      <c r="I44388"/>
      <c r="L44388"/>
    </row>
    <row r="44389" spans="7:12" x14ac:dyDescent="0.25">
      <c r="G44389"/>
      <c r="I44389"/>
      <c r="L44389"/>
    </row>
    <row r="44390" spans="7:12" x14ac:dyDescent="0.25">
      <c r="G44390"/>
      <c r="I44390"/>
      <c r="L44390"/>
    </row>
    <row r="44391" spans="7:12" x14ac:dyDescent="0.25">
      <c r="G44391"/>
      <c r="I44391"/>
      <c r="L44391"/>
    </row>
    <row r="44392" spans="7:12" x14ac:dyDescent="0.25">
      <c r="G44392"/>
      <c r="I44392"/>
      <c r="L44392"/>
    </row>
    <row r="44393" spans="7:12" x14ac:dyDescent="0.25">
      <c r="G44393"/>
      <c r="I44393"/>
      <c r="L44393"/>
    </row>
    <row r="44394" spans="7:12" x14ac:dyDescent="0.25">
      <c r="G44394"/>
      <c r="I44394"/>
      <c r="L44394"/>
    </row>
    <row r="44395" spans="7:12" x14ac:dyDescent="0.25">
      <c r="G44395"/>
      <c r="I44395"/>
      <c r="L44395"/>
    </row>
    <row r="44396" spans="7:12" x14ac:dyDescent="0.25">
      <c r="G44396"/>
      <c r="I44396"/>
      <c r="L44396"/>
    </row>
    <row r="44397" spans="7:12" x14ac:dyDescent="0.25">
      <c r="G44397"/>
      <c r="I44397"/>
      <c r="L44397"/>
    </row>
    <row r="44398" spans="7:12" x14ac:dyDescent="0.25">
      <c r="G44398"/>
      <c r="I44398"/>
      <c r="L44398"/>
    </row>
    <row r="44399" spans="7:12" x14ac:dyDescent="0.25">
      <c r="G44399"/>
      <c r="I44399"/>
      <c r="L44399"/>
    </row>
    <row r="44400" spans="7:12" x14ac:dyDescent="0.25">
      <c r="G44400"/>
      <c r="I44400"/>
      <c r="L44400"/>
    </row>
    <row r="44401" spans="7:12" x14ac:dyDescent="0.25">
      <c r="G44401"/>
      <c r="I44401"/>
      <c r="L44401"/>
    </row>
    <row r="44402" spans="7:12" x14ac:dyDescent="0.25">
      <c r="G44402"/>
      <c r="I44402"/>
      <c r="L44402"/>
    </row>
    <row r="44403" spans="7:12" x14ac:dyDescent="0.25">
      <c r="G44403"/>
      <c r="I44403"/>
      <c r="L44403"/>
    </row>
    <row r="44404" spans="7:12" x14ac:dyDescent="0.25">
      <c r="G44404"/>
      <c r="I44404"/>
      <c r="L44404"/>
    </row>
    <row r="44405" spans="7:12" x14ac:dyDescent="0.25">
      <c r="G44405"/>
      <c r="I44405"/>
      <c r="L44405"/>
    </row>
    <row r="44406" spans="7:12" x14ac:dyDescent="0.25">
      <c r="G44406"/>
      <c r="I44406"/>
      <c r="L44406"/>
    </row>
    <row r="44407" spans="7:12" x14ac:dyDescent="0.25">
      <c r="G44407"/>
      <c r="I44407"/>
      <c r="L44407"/>
    </row>
    <row r="44408" spans="7:12" x14ac:dyDescent="0.25">
      <c r="G44408"/>
      <c r="I44408"/>
      <c r="L44408"/>
    </row>
    <row r="44409" spans="7:12" x14ac:dyDescent="0.25">
      <c r="G44409"/>
      <c r="I44409"/>
      <c r="L44409"/>
    </row>
    <row r="44410" spans="7:12" x14ac:dyDescent="0.25">
      <c r="G44410"/>
      <c r="I44410"/>
      <c r="L44410"/>
    </row>
    <row r="44411" spans="7:12" x14ac:dyDescent="0.25">
      <c r="G44411"/>
      <c r="I44411"/>
      <c r="L44411"/>
    </row>
    <row r="44412" spans="7:12" x14ac:dyDescent="0.25">
      <c r="G44412"/>
      <c r="I44412"/>
      <c r="L44412"/>
    </row>
    <row r="44413" spans="7:12" x14ac:dyDescent="0.25">
      <c r="G44413"/>
      <c r="I44413"/>
      <c r="L44413"/>
    </row>
    <row r="44414" spans="7:12" x14ac:dyDescent="0.25">
      <c r="G44414"/>
      <c r="I44414"/>
      <c r="L44414"/>
    </row>
    <row r="44415" spans="7:12" x14ac:dyDescent="0.25">
      <c r="G44415"/>
      <c r="I44415"/>
      <c r="L44415"/>
    </row>
    <row r="44416" spans="7:12" x14ac:dyDescent="0.25">
      <c r="G44416"/>
      <c r="I44416"/>
      <c r="L44416"/>
    </row>
    <row r="44417" spans="7:12" x14ac:dyDescent="0.25">
      <c r="G44417"/>
      <c r="I44417"/>
      <c r="L44417"/>
    </row>
    <row r="44418" spans="7:12" x14ac:dyDescent="0.25">
      <c r="G44418"/>
      <c r="I44418"/>
      <c r="L44418"/>
    </row>
    <row r="44419" spans="7:12" x14ac:dyDescent="0.25">
      <c r="G44419"/>
      <c r="I44419"/>
      <c r="L44419"/>
    </row>
    <row r="44420" spans="7:12" x14ac:dyDescent="0.25">
      <c r="G44420"/>
      <c r="I44420"/>
      <c r="L44420"/>
    </row>
    <row r="44421" spans="7:12" x14ac:dyDescent="0.25">
      <c r="G44421"/>
      <c r="I44421"/>
      <c r="L44421"/>
    </row>
    <row r="44422" spans="7:12" x14ac:dyDescent="0.25">
      <c r="G44422"/>
      <c r="I44422"/>
      <c r="L44422"/>
    </row>
    <row r="44423" spans="7:12" x14ac:dyDescent="0.25">
      <c r="G44423"/>
      <c r="I44423"/>
      <c r="L44423"/>
    </row>
    <row r="44424" spans="7:12" x14ac:dyDescent="0.25">
      <c r="G44424"/>
      <c r="I44424"/>
      <c r="L44424"/>
    </row>
    <row r="44425" spans="7:12" x14ac:dyDescent="0.25">
      <c r="G44425"/>
      <c r="I44425"/>
      <c r="L44425"/>
    </row>
    <row r="44426" spans="7:12" x14ac:dyDescent="0.25">
      <c r="G44426"/>
      <c r="I44426"/>
      <c r="L44426"/>
    </row>
    <row r="44427" spans="7:12" x14ac:dyDescent="0.25">
      <c r="G44427"/>
      <c r="I44427"/>
      <c r="L44427"/>
    </row>
    <row r="44428" spans="7:12" x14ac:dyDescent="0.25">
      <c r="G44428"/>
      <c r="I44428"/>
      <c r="L44428"/>
    </row>
    <row r="44429" spans="7:12" x14ac:dyDescent="0.25">
      <c r="G44429"/>
      <c r="I44429"/>
      <c r="L44429"/>
    </row>
    <row r="44430" spans="7:12" x14ac:dyDescent="0.25">
      <c r="G44430"/>
      <c r="I44430"/>
      <c r="L44430"/>
    </row>
    <row r="44431" spans="7:12" x14ac:dyDescent="0.25">
      <c r="G44431"/>
      <c r="I44431"/>
      <c r="L44431"/>
    </row>
    <row r="44432" spans="7:12" x14ac:dyDescent="0.25">
      <c r="G44432"/>
      <c r="I44432"/>
      <c r="L44432"/>
    </row>
    <row r="44433" spans="7:12" x14ac:dyDescent="0.25">
      <c r="G44433"/>
      <c r="I44433"/>
      <c r="L44433"/>
    </row>
    <row r="44434" spans="7:12" x14ac:dyDescent="0.25">
      <c r="G44434"/>
      <c r="I44434"/>
      <c r="L44434"/>
    </row>
    <row r="44435" spans="7:12" x14ac:dyDescent="0.25">
      <c r="G44435"/>
      <c r="I44435"/>
      <c r="L44435"/>
    </row>
    <row r="44436" spans="7:12" x14ac:dyDescent="0.25">
      <c r="G44436"/>
      <c r="I44436"/>
      <c r="L44436"/>
    </row>
    <row r="44437" spans="7:12" x14ac:dyDescent="0.25">
      <c r="G44437"/>
      <c r="I44437"/>
      <c r="L44437"/>
    </row>
    <row r="44438" spans="7:12" x14ac:dyDescent="0.25">
      <c r="G44438"/>
      <c r="I44438"/>
      <c r="L44438"/>
    </row>
    <row r="44439" spans="7:12" x14ac:dyDescent="0.25">
      <c r="G44439"/>
      <c r="I44439"/>
      <c r="L44439"/>
    </row>
    <row r="44440" spans="7:12" x14ac:dyDescent="0.25">
      <c r="G44440"/>
      <c r="I44440"/>
      <c r="L44440"/>
    </row>
    <row r="44441" spans="7:12" x14ac:dyDescent="0.25">
      <c r="G44441"/>
      <c r="I44441"/>
      <c r="L44441"/>
    </row>
    <row r="44442" spans="7:12" x14ac:dyDescent="0.25">
      <c r="G44442"/>
      <c r="I44442"/>
      <c r="L44442"/>
    </row>
    <row r="44443" spans="7:12" x14ac:dyDescent="0.25">
      <c r="G44443"/>
      <c r="I44443"/>
      <c r="L44443"/>
    </row>
    <row r="44444" spans="7:12" x14ac:dyDescent="0.25">
      <c r="G44444"/>
      <c r="I44444"/>
      <c r="L44444"/>
    </row>
    <row r="44445" spans="7:12" x14ac:dyDescent="0.25">
      <c r="G44445"/>
      <c r="I44445"/>
      <c r="L44445"/>
    </row>
    <row r="44446" spans="7:12" x14ac:dyDescent="0.25">
      <c r="G44446"/>
      <c r="I44446"/>
      <c r="L44446"/>
    </row>
    <row r="44447" spans="7:12" x14ac:dyDescent="0.25">
      <c r="G44447"/>
      <c r="I44447"/>
      <c r="L44447"/>
    </row>
    <row r="44448" spans="7:12" x14ac:dyDescent="0.25">
      <c r="G44448"/>
      <c r="I44448"/>
      <c r="L44448"/>
    </row>
    <row r="44449" spans="7:12" x14ac:dyDescent="0.25">
      <c r="G44449"/>
      <c r="I44449"/>
      <c r="L44449"/>
    </row>
    <row r="44450" spans="7:12" x14ac:dyDescent="0.25">
      <c r="G44450"/>
      <c r="I44450"/>
      <c r="L44450"/>
    </row>
    <row r="44451" spans="7:12" x14ac:dyDescent="0.25">
      <c r="G44451"/>
      <c r="I44451"/>
      <c r="L44451"/>
    </row>
    <row r="44452" spans="7:12" x14ac:dyDescent="0.25">
      <c r="G44452"/>
      <c r="I44452"/>
      <c r="L44452"/>
    </row>
    <row r="44453" spans="7:12" x14ac:dyDescent="0.25">
      <c r="G44453"/>
      <c r="I44453"/>
      <c r="L44453"/>
    </row>
    <row r="44454" spans="7:12" x14ac:dyDescent="0.25">
      <c r="G44454"/>
      <c r="I44454"/>
      <c r="L44454"/>
    </row>
    <row r="44455" spans="7:12" x14ac:dyDescent="0.25">
      <c r="G44455"/>
      <c r="I44455"/>
      <c r="L44455"/>
    </row>
    <row r="44456" spans="7:12" x14ac:dyDescent="0.25">
      <c r="G44456"/>
      <c r="I44456"/>
      <c r="L44456"/>
    </row>
    <row r="44457" spans="7:12" x14ac:dyDescent="0.25">
      <c r="G44457"/>
      <c r="I44457"/>
      <c r="L44457"/>
    </row>
    <row r="44458" spans="7:12" x14ac:dyDescent="0.25">
      <c r="G44458"/>
      <c r="I44458"/>
      <c r="L44458"/>
    </row>
    <row r="44459" spans="7:12" x14ac:dyDescent="0.25">
      <c r="G44459"/>
      <c r="I44459"/>
      <c r="L44459"/>
    </row>
    <row r="44460" spans="7:12" x14ac:dyDescent="0.25">
      <c r="G44460"/>
      <c r="I44460"/>
      <c r="L44460"/>
    </row>
    <row r="44461" spans="7:12" x14ac:dyDescent="0.25">
      <c r="G44461"/>
      <c r="I44461"/>
      <c r="L44461"/>
    </row>
    <row r="44462" spans="7:12" x14ac:dyDescent="0.25">
      <c r="G44462"/>
      <c r="I44462"/>
      <c r="L44462"/>
    </row>
    <row r="44463" spans="7:12" x14ac:dyDescent="0.25">
      <c r="G44463"/>
      <c r="I44463"/>
      <c r="L44463"/>
    </row>
    <row r="44464" spans="7:12" x14ac:dyDescent="0.25">
      <c r="G44464"/>
      <c r="I44464"/>
      <c r="L44464"/>
    </row>
    <row r="44465" spans="7:12" x14ac:dyDescent="0.25">
      <c r="G44465"/>
      <c r="I44465"/>
      <c r="L44465"/>
    </row>
    <row r="44466" spans="7:12" x14ac:dyDescent="0.25">
      <c r="G44466"/>
      <c r="I44466"/>
      <c r="L44466"/>
    </row>
    <row r="44467" spans="7:12" x14ac:dyDescent="0.25">
      <c r="G44467"/>
      <c r="I44467"/>
      <c r="L44467"/>
    </row>
    <row r="44468" spans="7:12" x14ac:dyDescent="0.25">
      <c r="G44468"/>
      <c r="I44468"/>
      <c r="L44468"/>
    </row>
    <row r="44469" spans="7:12" x14ac:dyDescent="0.25">
      <c r="G44469"/>
      <c r="I44469"/>
      <c r="L44469"/>
    </row>
    <row r="44470" spans="7:12" x14ac:dyDescent="0.25">
      <c r="G44470"/>
      <c r="I44470"/>
      <c r="L44470"/>
    </row>
    <row r="44471" spans="7:12" x14ac:dyDescent="0.25">
      <c r="G44471"/>
      <c r="I44471"/>
      <c r="L44471"/>
    </row>
    <row r="44472" spans="7:12" x14ac:dyDescent="0.25">
      <c r="G44472"/>
      <c r="I44472"/>
      <c r="L44472"/>
    </row>
    <row r="44473" spans="7:12" x14ac:dyDescent="0.25">
      <c r="G44473"/>
      <c r="I44473"/>
      <c r="L44473"/>
    </row>
    <row r="44474" spans="7:12" x14ac:dyDescent="0.25">
      <c r="G44474"/>
      <c r="I44474"/>
      <c r="L44474"/>
    </row>
    <row r="44475" spans="7:12" x14ac:dyDescent="0.25">
      <c r="G44475"/>
      <c r="I44475"/>
      <c r="L44475"/>
    </row>
    <row r="44476" spans="7:12" x14ac:dyDescent="0.25">
      <c r="G44476"/>
      <c r="I44476"/>
      <c r="L44476"/>
    </row>
    <row r="44477" spans="7:12" x14ac:dyDescent="0.25">
      <c r="G44477"/>
      <c r="I44477"/>
      <c r="L44477"/>
    </row>
    <row r="44478" spans="7:12" x14ac:dyDescent="0.25">
      <c r="G44478"/>
      <c r="I44478"/>
      <c r="L44478"/>
    </row>
    <row r="44479" spans="7:12" x14ac:dyDescent="0.25">
      <c r="G44479"/>
      <c r="I44479"/>
      <c r="L44479"/>
    </row>
    <row r="44480" spans="7:12" x14ac:dyDescent="0.25">
      <c r="G44480"/>
      <c r="I44480"/>
      <c r="L44480"/>
    </row>
    <row r="44481" spans="7:12" x14ac:dyDescent="0.25">
      <c r="G44481"/>
      <c r="I44481"/>
      <c r="L44481"/>
    </row>
    <row r="44482" spans="7:12" x14ac:dyDescent="0.25">
      <c r="G44482"/>
      <c r="I44482"/>
      <c r="L44482"/>
    </row>
    <row r="44483" spans="7:12" x14ac:dyDescent="0.25">
      <c r="G44483"/>
      <c r="I44483"/>
      <c r="L44483"/>
    </row>
    <row r="44484" spans="7:12" x14ac:dyDescent="0.25">
      <c r="G44484"/>
      <c r="I44484"/>
      <c r="L44484"/>
    </row>
    <row r="44485" spans="7:12" x14ac:dyDescent="0.25">
      <c r="G44485"/>
      <c r="I44485"/>
      <c r="L44485"/>
    </row>
    <row r="44486" spans="7:12" x14ac:dyDescent="0.25">
      <c r="G44486"/>
      <c r="I44486"/>
      <c r="L44486"/>
    </row>
    <row r="44487" spans="7:12" x14ac:dyDescent="0.25">
      <c r="G44487"/>
      <c r="I44487"/>
      <c r="L44487"/>
    </row>
    <row r="44488" spans="7:12" x14ac:dyDescent="0.25">
      <c r="G44488"/>
      <c r="I44488"/>
      <c r="L44488"/>
    </row>
    <row r="44489" spans="7:12" x14ac:dyDescent="0.25">
      <c r="G44489"/>
      <c r="I44489"/>
      <c r="L44489"/>
    </row>
    <row r="44490" spans="7:12" x14ac:dyDescent="0.25">
      <c r="G44490"/>
      <c r="I44490"/>
      <c r="L44490"/>
    </row>
    <row r="44491" spans="7:12" x14ac:dyDescent="0.25">
      <c r="G44491"/>
      <c r="I44491"/>
      <c r="L44491"/>
    </row>
    <row r="44492" spans="7:12" x14ac:dyDescent="0.25">
      <c r="G44492"/>
      <c r="I44492"/>
      <c r="L44492"/>
    </row>
    <row r="44493" spans="7:12" x14ac:dyDescent="0.25">
      <c r="G44493"/>
      <c r="I44493"/>
      <c r="L44493"/>
    </row>
    <row r="44494" spans="7:12" x14ac:dyDescent="0.25">
      <c r="G44494"/>
      <c r="I44494"/>
      <c r="L44494"/>
    </row>
    <row r="44495" spans="7:12" x14ac:dyDescent="0.25">
      <c r="G44495"/>
      <c r="I44495"/>
      <c r="L44495"/>
    </row>
    <row r="44496" spans="7:12" x14ac:dyDescent="0.25">
      <c r="G44496"/>
      <c r="I44496"/>
      <c r="L44496"/>
    </row>
    <row r="44497" spans="7:12" x14ac:dyDescent="0.25">
      <c r="G44497"/>
      <c r="I44497"/>
      <c r="L44497"/>
    </row>
    <row r="44498" spans="7:12" x14ac:dyDescent="0.25">
      <c r="G44498"/>
      <c r="I44498"/>
      <c r="L44498"/>
    </row>
    <row r="44499" spans="7:12" x14ac:dyDescent="0.25">
      <c r="G44499"/>
      <c r="I44499"/>
      <c r="L44499"/>
    </row>
    <row r="44500" spans="7:12" x14ac:dyDescent="0.25">
      <c r="G44500"/>
      <c r="I44500"/>
      <c r="L44500"/>
    </row>
    <row r="44501" spans="7:12" x14ac:dyDescent="0.25">
      <c r="G44501"/>
      <c r="I44501"/>
      <c r="L44501"/>
    </row>
    <row r="44502" spans="7:12" x14ac:dyDescent="0.25">
      <c r="G44502"/>
      <c r="I44502"/>
      <c r="L44502"/>
    </row>
    <row r="44503" spans="7:12" x14ac:dyDescent="0.25">
      <c r="G44503"/>
      <c r="I44503"/>
      <c r="L44503"/>
    </row>
    <row r="44504" spans="7:12" x14ac:dyDescent="0.25">
      <c r="G44504"/>
      <c r="I44504"/>
      <c r="L44504"/>
    </row>
    <row r="44505" spans="7:12" x14ac:dyDescent="0.25">
      <c r="G44505"/>
      <c r="I44505"/>
      <c r="L44505"/>
    </row>
    <row r="44506" spans="7:12" x14ac:dyDescent="0.25">
      <c r="G44506"/>
      <c r="I44506"/>
      <c r="L44506"/>
    </row>
    <row r="44507" spans="7:12" x14ac:dyDescent="0.25">
      <c r="G44507"/>
      <c r="I44507"/>
      <c r="L44507"/>
    </row>
    <row r="44508" spans="7:12" x14ac:dyDescent="0.25">
      <c r="G44508"/>
      <c r="I44508"/>
      <c r="L44508"/>
    </row>
    <row r="44509" spans="7:12" x14ac:dyDescent="0.25">
      <c r="G44509"/>
      <c r="I44509"/>
      <c r="L44509"/>
    </row>
    <row r="44510" spans="7:12" x14ac:dyDescent="0.25">
      <c r="G44510"/>
      <c r="I44510"/>
      <c r="L44510"/>
    </row>
    <row r="44511" spans="7:12" x14ac:dyDescent="0.25">
      <c r="G44511"/>
      <c r="I44511"/>
      <c r="L44511"/>
    </row>
    <row r="44512" spans="7:12" x14ac:dyDescent="0.25">
      <c r="G44512"/>
      <c r="I44512"/>
      <c r="L44512"/>
    </row>
    <row r="44513" spans="7:12" x14ac:dyDescent="0.25">
      <c r="G44513"/>
      <c r="I44513"/>
      <c r="L44513"/>
    </row>
    <row r="44514" spans="7:12" x14ac:dyDescent="0.25">
      <c r="G44514"/>
      <c r="I44514"/>
      <c r="L44514"/>
    </row>
    <row r="44515" spans="7:12" x14ac:dyDescent="0.25">
      <c r="G44515"/>
      <c r="I44515"/>
      <c r="L44515"/>
    </row>
    <row r="44516" spans="7:12" x14ac:dyDescent="0.25">
      <c r="G44516"/>
      <c r="I44516"/>
      <c r="L44516"/>
    </row>
    <row r="44517" spans="7:12" x14ac:dyDescent="0.25">
      <c r="G44517"/>
      <c r="I44517"/>
      <c r="L44517"/>
    </row>
    <row r="44518" spans="7:12" x14ac:dyDescent="0.25">
      <c r="G44518"/>
      <c r="I44518"/>
      <c r="L44518"/>
    </row>
    <row r="44519" spans="7:12" x14ac:dyDescent="0.25">
      <c r="G44519"/>
      <c r="I44519"/>
      <c r="L44519"/>
    </row>
    <row r="44520" spans="7:12" x14ac:dyDescent="0.25">
      <c r="G44520"/>
      <c r="I44520"/>
      <c r="L44520"/>
    </row>
    <row r="44521" spans="7:12" x14ac:dyDescent="0.25">
      <c r="G44521"/>
      <c r="I44521"/>
      <c r="L44521"/>
    </row>
    <row r="44522" spans="7:12" x14ac:dyDescent="0.25">
      <c r="G44522"/>
      <c r="I44522"/>
      <c r="L44522"/>
    </row>
    <row r="44523" spans="7:12" x14ac:dyDescent="0.25">
      <c r="G44523"/>
      <c r="I44523"/>
      <c r="L44523"/>
    </row>
    <row r="44524" spans="7:12" x14ac:dyDescent="0.25">
      <c r="G44524"/>
      <c r="I44524"/>
      <c r="L44524"/>
    </row>
    <row r="44525" spans="7:12" x14ac:dyDescent="0.25">
      <c r="G44525"/>
      <c r="I44525"/>
      <c r="L44525"/>
    </row>
    <row r="44526" spans="7:12" x14ac:dyDescent="0.25">
      <c r="G44526"/>
      <c r="I44526"/>
      <c r="L44526"/>
    </row>
    <row r="44527" spans="7:12" x14ac:dyDescent="0.25">
      <c r="G44527"/>
      <c r="I44527"/>
      <c r="L44527"/>
    </row>
    <row r="44528" spans="7:12" x14ac:dyDescent="0.25">
      <c r="G44528"/>
      <c r="I44528"/>
      <c r="L44528"/>
    </row>
    <row r="44529" spans="7:12" x14ac:dyDescent="0.25">
      <c r="G44529"/>
      <c r="I44529"/>
      <c r="L44529"/>
    </row>
    <row r="44530" spans="7:12" x14ac:dyDescent="0.25">
      <c r="G44530"/>
      <c r="I44530"/>
      <c r="L44530"/>
    </row>
    <row r="44531" spans="7:12" x14ac:dyDescent="0.25">
      <c r="G44531"/>
      <c r="I44531"/>
      <c r="L44531"/>
    </row>
    <row r="44532" spans="7:12" x14ac:dyDescent="0.25">
      <c r="G44532"/>
      <c r="I44532"/>
      <c r="L44532"/>
    </row>
    <row r="44533" spans="7:12" x14ac:dyDescent="0.25">
      <c r="G44533"/>
      <c r="I44533"/>
      <c r="L44533"/>
    </row>
    <row r="44534" spans="7:12" x14ac:dyDescent="0.25">
      <c r="G44534"/>
      <c r="I44534"/>
      <c r="L44534"/>
    </row>
    <row r="44535" spans="7:12" x14ac:dyDescent="0.25">
      <c r="G44535"/>
      <c r="I44535"/>
      <c r="L44535"/>
    </row>
    <row r="44536" spans="7:12" x14ac:dyDescent="0.25">
      <c r="G44536"/>
      <c r="I44536"/>
      <c r="L44536"/>
    </row>
    <row r="44537" spans="7:12" x14ac:dyDescent="0.25">
      <c r="G44537"/>
      <c r="I44537"/>
      <c r="L44537"/>
    </row>
    <row r="44538" spans="7:12" x14ac:dyDescent="0.25">
      <c r="G44538"/>
      <c r="I44538"/>
      <c r="L44538"/>
    </row>
    <row r="44539" spans="7:12" x14ac:dyDescent="0.25">
      <c r="G44539"/>
      <c r="I44539"/>
      <c r="L44539"/>
    </row>
    <row r="44540" spans="7:12" x14ac:dyDescent="0.25">
      <c r="G44540"/>
      <c r="I44540"/>
      <c r="L44540"/>
    </row>
    <row r="44541" spans="7:12" x14ac:dyDescent="0.25">
      <c r="G44541"/>
      <c r="I44541"/>
      <c r="L44541"/>
    </row>
    <row r="44542" spans="7:12" x14ac:dyDescent="0.25">
      <c r="G44542"/>
      <c r="I44542"/>
      <c r="L44542"/>
    </row>
    <row r="44543" spans="7:12" x14ac:dyDescent="0.25">
      <c r="G44543"/>
      <c r="I44543"/>
      <c r="L44543"/>
    </row>
    <row r="44544" spans="7:12" x14ac:dyDescent="0.25">
      <c r="G44544"/>
      <c r="I44544"/>
      <c r="L44544"/>
    </row>
    <row r="44545" spans="7:12" x14ac:dyDescent="0.25">
      <c r="G44545"/>
      <c r="I44545"/>
      <c r="L44545"/>
    </row>
    <row r="44546" spans="7:12" x14ac:dyDescent="0.25">
      <c r="G44546"/>
      <c r="I44546"/>
      <c r="L44546"/>
    </row>
    <row r="44547" spans="7:12" x14ac:dyDescent="0.25">
      <c r="G44547"/>
      <c r="I44547"/>
      <c r="L44547"/>
    </row>
    <row r="44548" spans="7:12" x14ac:dyDescent="0.25">
      <c r="G44548"/>
      <c r="I44548"/>
      <c r="L44548"/>
    </row>
    <row r="44549" spans="7:12" x14ac:dyDescent="0.25">
      <c r="G44549"/>
      <c r="I44549"/>
      <c r="L44549"/>
    </row>
    <row r="44550" spans="7:12" x14ac:dyDescent="0.25">
      <c r="G44550"/>
      <c r="I44550"/>
      <c r="L44550"/>
    </row>
    <row r="44551" spans="7:12" x14ac:dyDescent="0.25">
      <c r="G44551"/>
      <c r="I44551"/>
      <c r="L44551"/>
    </row>
    <row r="44552" spans="7:12" x14ac:dyDescent="0.25">
      <c r="G44552"/>
      <c r="I44552"/>
      <c r="L44552"/>
    </row>
    <row r="44553" spans="7:12" x14ac:dyDescent="0.25">
      <c r="G44553"/>
      <c r="I44553"/>
      <c r="L44553"/>
    </row>
    <row r="44554" spans="7:12" x14ac:dyDescent="0.25">
      <c r="G44554"/>
      <c r="I44554"/>
      <c r="L44554"/>
    </row>
    <row r="44555" spans="7:12" x14ac:dyDescent="0.25">
      <c r="G44555"/>
      <c r="I44555"/>
      <c r="L44555"/>
    </row>
    <row r="44556" spans="7:12" x14ac:dyDescent="0.25">
      <c r="G44556"/>
      <c r="I44556"/>
      <c r="L44556"/>
    </row>
    <row r="44557" spans="7:12" x14ac:dyDescent="0.25">
      <c r="G44557"/>
      <c r="I44557"/>
      <c r="L44557"/>
    </row>
    <row r="44558" spans="7:12" x14ac:dyDescent="0.25">
      <c r="G44558"/>
      <c r="I44558"/>
      <c r="L44558"/>
    </row>
    <row r="44559" spans="7:12" x14ac:dyDescent="0.25">
      <c r="G44559"/>
      <c r="I44559"/>
      <c r="L44559"/>
    </row>
    <row r="44560" spans="7:12" x14ac:dyDescent="0.25">
      <c r="G44560"/>
      <c r="I44560"/>
      <c r="L44560"/>
    </row>
    <row r="44561" spans="7:12" x14ac:dyDescent="0.25">
      <c r="G44561"/>
      <c r="I44561"/>
      <c r="L44561"/>
    </row>
    <row r="44562" spans="7:12" x14ac:dyDescent="0.25">
      <c r="G44562"/>
      <c r="I44562"/>
      <c r="L44562"/>
    </row>
    <row r="44563" spans="7:12" x14ac:dyDescent="0.25">
      <c r="G44563"/>
      <c r="I44563"/>
      <c r="L44563"/>
    </row>
    <row r="44564" spans="7:12" x14ac:dyDescent="0.25">
      <c r="G44564"/>
      <c r="I44564"/>
      <c r="L44564"/>
    </row>
    <row r="44565" spans="7:12" x14ac:dyDescent="0.25">
      <c r="G44565"/>
      <c r="I44565"/>
      <c r="L44565"/>
    </row>
    <row r="44566" spans="7:12" x14ac:dyDescent="0.25">
      <c r="G44566"/>
      <c r="I44566"/>
      <c r="L44566"/>
    </row>
    <row r="44567" spans="7:12" x14ac:dyDescent="0.25">
      <c r="G44567"/>
      <c r="I44567"/>
      <c r="L44567"/>
    </row>
    <row r="44568" spans="7:12" x14ac:dyDescent="0.25">
      <c r="G44568"/>
      <c r="I44568"/>
      <c r="L44568"/>
    </row>
    <row r="44569" spans="7:12" x14ac:dyDescent="0.25">
      <c r="G44569"/>
      <c r="I44569"/>
      <c r="L44569"/>
    </row>
    <row r="44570" spans="7:12" x14ac:dyDescent="0.25">
      <c r="G44570"/>
      <c r="I44570"/>
      <c r="L44570"/>
    </row>
    <row r="44571" spans="7:12" x14ac:dyDescent="0.25">
      <c r="G44571"/>
      <c r="I44571"/>
      <c r="L44571"/>
    </row>
    <row r="44572" spans="7:12" x14ac:dyDescent="0.25">
      <c r="G44572"/>
      <c r="I44572"/>
      <c r="L44572"/>
    </row>
    <row r="44573" spans="7:12" x14ac:dyDescent="0.25">
      <c r="G44573"/>
      <c r="I44573"/>
      <c r="L44573"/>
    </row>
    <row r="44574" spans="7:12" x14ac:dyDescent="0.25">
      <c r="G44574"/>
      <c r="I44574"/>
      <c r="L44574"/>
    </row>
    <row r="44575" spans="7:12" x14ac:dyDescent="0.25">
      <c r="G44575"/>
      <c r="I44575"/>
      <c r="L44575"/>
    </row>
    <row r="44576" spans="7:12" x14ac:dyDescent="0.25">
      <c r="G44576"/>
      <c r="I44576"/>
      <c r="L44576"/>
    </row>
    <row r="44577" spans="7:12" x14ac:dyDescent="0.25">
      <c r="G44577"/>
      <c r="I44577"/>
      <c r="L44577"/>
    </row>
    <row r="44578" spans="7:12" x14ac:dyDescent="0.25">
      <c r="G44578"/>
      <c r="I44578"/>
      <c r="L44578"/>
    </row>
    <row r="44579" spans="7:12" x14ac:dyDescent="0.25">
      <c r="G44579"/>
      <c r="I44579"/>
      <c r="L44579"/>
    </row>
    <row r="44580" spans="7:12" x14ac:dyDescent="0.25">
      <c r="G44580"/>
      <c r="I44580"/>
      <c r="L44580"/>
    </row>
    <row r="44581" spans="7:12" x14ac:dyDescent="0.25">
      <c r="G44581"/>
      <c r="I44581"/>
      <c r="L44581"/>
    </row>
    <row r="44582" spans="7:12" x14ac:dyDescent="0.25">
      <c r="G44582"/>
      <c r="I44582"/>
      <c r="L44582"/>
    </row>
    <row r="44583" spans="7:12" x14ac:dyDescent="0.25">
      <c r="G44583"/>
      <c r="I44583"/>
      <c r="L44583"/>
    </row>
    <row r="44584" spans="7:12" x14ac:dyDescent="0.25">
      <c r="G44584"/>
      <c r="I44584"/>
      <c r="L44584"/>
    </row>
    <row r="44585" spans="7:12" x14ac:dyDescent="0.25">
      <c r="G44585"/>
      <c r="I44585"/>
      <c r="L44585"/>
    </row>
    <row r="44586" spans="7:12" x14ac:dyDescent="0.25">
      <c r="G44586"/>
      <c r="I44586"/>
      <c r="L44586"/>
    </row>
    <row r="44587" spans="7:12" x14ac:dyDescent="0.25">
      <c r="G44587"/>
      <c r="I44587"/>
      <c r="L44587"/>
    </row>
    <row r="44588" spans="7:12" x14ac:dyDescent="0.25">
      <c r="G44588"/>
      <c r="I44588"/>
      <c r="L44588"/>
    </row>
    <row r="44589" spans="7:12" x14ac:dyDescent="0.25">
      <c r="G44589"/>
      <c r="I44589"/>
      <c r="L44589"/>
    </row>
    <row r="44590" spans="7:12" x14ac:dyDescent="0.25">
      <c r="G44590"/>
      <c r="I44590"/>
      <c r="L44590"/>
    </row>
    <row r="44591" spans="7:12" x14ac:dyDescent="0.25">
      <c r="G44591"/>
      <c r="I44591"/>
      <c r="L44591"/>
    </row>
    <row r="44592" spans="7:12" x14ac:dyDescent="0.25">
      <c r="G44592"/>
      <c r="I44592"/>
      <c r="L44592"/>
    </row>
    <row r="44593" spans="7:12" x14ac:dyDescent="0.25">
      <c r="G44593"/>
      <c r="I44593"/>
      <c r="L44593"/>
    </row>
    <row r="44594" spans="7:12" x14ac:dyDescent="0.25">
      <c r="G44594"/>
      <c r="I44594"/>
      <c r="L44594"/>
    </row>
    <row r="44595" spans="7:12" x14ac:dyDescent="0.25">
      <c r="G44595"/>
      <c r="I44595"/>
      <c r="L44595"/>
    </row>
    <row r="44596" spans="7:12" x14ac:dyDescent="0.25">
      <c r="G44596"/>
      <c r="I44596"/>
      <c r="L44596"/>
    </row>
    <row r="44597" spans="7:12" x14ac:dyDescent="0.25">
      <c r="G44597"/>
      <c r="I44597"/>
      <c r="L44597"/>
    </row>
    <row r="44598" spans="7:12" x14ac:dyDescent="0.25">
      <c r="G44598"/>
      <c r="I44598"/>
      <c r="L44598"/>
    </row>
    <row r="44599" spans="7:12" x14ac:dyDescent="0.25">
      <c r="G44599"/>
      <c r="I44599"/>
      <c r="L44599"/>
    </row>
    <row r="44600" spans="7:12" x14ac:dyDescent="0.25">
      <c r="G44600"/>
      <c r="I44600"/>
      <c r="L44600"/>
    </row>
    <row r="44601" spans="7:12" x14ac:dyDescent="0.25">
      <c r="G44601"/>
      <c r="I44601"/>
      <c r="L44601"/>
    </row>
    <row r="44602" spans="7:12" x14ac:dyDescent="0.25">
      <c r="G44602"/>
      <c r="I44602"/>
      <c r="L44602"/>
    </row>
    <row r="44603" spans="7:12" x14ac:dyDescent="0.25">
      <c r="G44603"/>
      <c r="I44603"/>
      <c r="L44603"/>
    </row>
    <row r="44604" spans="7:12" x14ac:dyDescent="0.25">
      <c r="G44604"/>
      <c r="I44604"/>
      <c r="L44604"/>
    </row>
    <row r="44605" spans="7:12" x14ac:dyDescent="0.25">
      <c r="G44605"/>
      <c r="I44605"/>
      <c r="L44605"/>
    </row>
    <row r="44606" spans="7:12" x14ac:dyDescent="0.25">
      <c r="G44606"/>
      <c r="I44606"/>
      <c r="L44606"/>
    </row>
    <row r="44607" spans="7:12" x14ac:dyDescent="0.25">
      <c r="G44607"/>
      <c r="I44607"/>
      <c r="L44607"/>
    </row>
    <row r="44608" spans="7:12" x14ac:dyDescent="0.25">
      <c r="G44608"/>
      <c r="I44608"/>
      <c r="L44608"/>
    </row>
    <row r="44609" spans="7:12" x14ac:dyDescent="0.25">
      <c r="G44609"/>
      <c r="I44609"/>
      <c r="L44609"/>
    </row>
    <row r="44610" spans="7:12" x14ac:dyDescent="0.25">
      <c r="G44610"/>
      <c r="I44610"/>
      <c r="L44610"/>
    </row>
    <row r="44611" spans="7:12" x14ac:dyDescent="0.25">
      <c r="G44611"/>
      <c r="I44611"/>
      <c r="L44611"/>
    </row>
    <row r="44612" spans="7:12" x14ac:dyDescent="0.25">
      <c r="G44612"/>
      <c r="I44612"/>
      <c r="L44612"/>
    </row>
    <row r="44613" spans="7:12" x14ac:dyDescent="0.25">
      <c r="G44613"/>
      <c r="I44613"/>
      <c r="L44613"/>
    </row>
    <row r="44614" spans="7:12" x14ac:dyDescent="0.25">
      <c r="G44614"/>
      <c r="I44614"/>
      <c r="L44614"/>
    </row>
    <row r="44615" spans="7:12" x14ac:dyDescent="0.25">
      <c r="G44615"/>
      <c r="I44615"/>
      <c r="L44615"/>
    </row>
    <row r="44616" spans="7:12" x14ac:dyDescent="0.25">
      <c r="G44616"/>
      <c r="I44616"/>
      <c r="L44616"/>
    </row>
    <row r="44617" spans="7:12" x14ac:dyDescent="0.25">
      <c r="G44617"/>
      <c r="I44617"/>
      <c r="L44617"/>
    </row>
    <row r="44618" spans="7:12" x14ac:dyDescent="0.25">
      <c r="G44618"/>
      <c r="I44618"/>
      <c r="L44618"/>
    </row>
    <row r="44619" spans="7:12" x14ac:dyDescent="0.25">
      <c r="G44619"/>
      <c r="I44619"/>
      <c r="L44619"/>
    </row>
    <row r="44620" spans="7:12" x14ac:dyDescent="0.25">
      <c r="G44620"/>
      <c r="I44620"/>
      <c r="L44620"/>
    </row>
    <row r="44621" spans="7:12" x14ac:dyDescent="0.25">
      <c r="G44621"/>
      <c r="I44621"/>
      <c r="L44621"/>
    </row>
    <row r="44622" spans="7:12" x14ac:dyDescent="0.25">
      <c r="G44622"/>
      <c r="I44622"/>
      <c r="L44622"/>
    </row>
    <row r="44623" spans="7:12" x14ac:dyDescent="0.25">
      <c r="G44623"/>
      <c r="I44623"/>
      <c r="L44623"/>
    </row>
    <row r="44624" spans="7:12" x14ac:dyDescent="0.25">
      <c r="G44624"/>
      <c r="I44624"/>
      <c r="L44624"/>
    </row>
    <row r="44625" spans="7:12" x14ac:dyDescent="0.25">
      <c r="G44625"/>
      <c r="I44625"/>
      <c r="L44625"/>
    </row>
    <row r="44626" spans="7:12" x14ac:dyDescent="0.25">
      <c r="G44626"/>
      <c r="I44626"/>
      <c r="L44626"/>
    </row>
    <row r="44627" spans="7:12" x14ac:dyDescent="0.25">
      <c r="G44627"/>
      <c r="I44627"/>
      <c r="L44627"/>
    </row>
    <row r="44628" spans="7:12" x14ac:dyDescent="0.25">
      <c r="G44628"/>
      <c r="I44628"/>
      <c r="L44628"/>
    </row>
    <row r="44629" spans="7:12" x14ac:dyDescent="0.25">
      <c r="G44629"/>
      <c r="I44629"/>
      <c r="L44629"/>
    </row>
    <row r="44630" spans="7:12" x14ac:dyDescent="0.25">
      <c r="G44630"/>
      <c r="I44630"/>
      <c r="L44630"/>
    </row>
    <row r="44631" spans="7:12" x14ac:dyDescent="0.25">
      <c r="G44631"/>
      <c r="I44631"/>
      <c r="L44631"/>
    </row>
    <row r="44632" spans="7:12" x14ac:dyDescent="0.25">
      <c r="G44632"/>
      <c r="I44632"/>
      <c r="L44632"/>
    </row>
    <row r="44633" spans="7:12" x14ac:dyDescent="0.25">
      <c r="G44633"/>
      <c r="I44633"/>
      <c r="L44633"/>
    </row>
    <row r="44634" spans="7:12" x14ac:dyDescent="0.25">
      <c r="G44634"/>
      <c r="I44634"/>
      <c r="L44634"/>
    </row>
    <row r="44635" spans="7:12" x14ac:dyDescent="0.25">
      <c r="G44635"/>
      <c r="I44635"/>
      <c r="L44635"/>
    </row>
    <row r="44636" spans="7:12" x14ac:dyDescent="0.25">
      <c r="G44636"/>
      <c r="I44636"/>
      <c r="L44636"/>
    </row>
    <row r="44637" spans="7:12" x14ac:dyDescent="0.25">
      <c r="G44637"/>
      <c r="I44637"/>
      <c r="L44637"/>
    </row>
    <row r="44638" spans="7:12" x14ac:dyDescent="0.25">
      <c r="G44638"/>
      <c r="I44638"/>
      <c r="L44638"/>
    </row>
    <row r="44639" spans="7:12" x14ac:dyDescent="0.25">
      <c r="G44639"/>
      <c r="I44639"/>
      <c r="L44639"/>
    </row>
    <row r="44640" spans="7:12" x14ac:dyDescent="0.25">
      <c r="G44640"/>
      <c r="I44640"/>
      <c r="L44640"/>
    </row>
    <row r="44641" spans="7:12" x14ac:dyDescent="0.25">
      <c r="G44641"/>
      <c r="I44641"/>
      <c r="L44641"/>
    </row>
    <row r="44642" spans="7:12" x14ac:dyDescent="0.25">
      <c r="G44642"/>
      <c r="I44642"/>
      <c r="L44642"/>
    </row>
    <row r="44643" spans="7:12" x14ac:dyDescent="0.25">
      <c r="G44643"/>
      <c r="I44643"/>
      <c r="L44643"/>
    </row>
    <row r="44644" spans="7:12" x14ac:dyDescent="0.25">
      <c r="G44644"/>
      <c r="I44644"/>
      <c r="L44644"/>
    </row>
    <row r="44645" spans="7:12" x14ac:dyDescent="0.25">
      <c r="G44645"/>
      <c r="I44645"/>
      <c r="L44645"/>
    </row>
    <row r="44646" spans="7:12" x14ac:dyDescent="0.25">
      <c r="G44646"/>
      <c r="I44646"/>
      <c r="L44646"/>
    </row>
    <row r="44647" spans="7:12" x14ac:dyDescent="0.25">
      <c r="G44647"/>
      <c r="I44647"/>
      <c r="L44647"/>
    </row>
    <row r="44648" spans="7:12" x14ac:dyDescent="0.25">
      <c r="G44648"/>
      <c r="I44648"/>
      <c r="L44648"/>
    </row>
    <row r="44649" spans="7:12" x14ac:dyDescent="0.25">
      <c r="G44649"/>
      <c r="I44649"/>
      <c r="L44649"/>
    </row>
    <row r="44650" spans="7:12" x14ac:dyDescent="0.25">
      <c r="G44650"/>
      <c r="I44650"/>
      <c r="L44650"/>
    </row>
    <row r="44651" spans="7:12" x14ac:dyDescent="0.25">
      <c r="G44651"/>
      <c r="I44651"/>
      <c r="L44651"/>
    </row>
    <row r="44652" spans="7:12" x14ac:dyDescent="0.25">
      <c r="G44652"/>
      <c r="I44652"/>
      <c r="L44652"/>
    </row>
    <row r="44653" spans="7:12" x14ac:dyDescent="0.25">
      <c r="G44653"/>
      <c r="I44653"/>
      <c r="L44653"/>
    </row>
    <row r="44654" spans="7:12" x14ac:dyDescent="0.25">
      <c r="G44654"/>
      <c r="I44654"/>
      <c r="L44654"/>
    </row>
    <row r="44655" spans="7:12" x14ac:dyDescent="0.25">
      <c r="G44655"/>
      <c r="I44655"/>
      <c r="L44655"/>
    </row>
    <row r="44656" spans="7:12" x14ac:dyDescent="0.25">
      <c r="G44656"/>
      <c r="I44656"/>
      <c r="L44656"/>
    </row>
    <row r="44657" spans="7:12" x14ac:dyDescent="0.25">
      <c r="G44657"/>
      <c r="I44657"/>
      <c r="L44657"/>
    </row>
    <row r="44658" spans="7:12" x14ac:dyDescent="0.25">
      <c r="G44658"/>
      <c r="I44658"/>
      <c r="L44658"/>
    </row>
    <row r="44659" spans="7:12" x14ac:dyDescent="0.25">
      <c r="G44659"/>
      <c r="I44659"/>
      <c r="L44659"/>
    </row>
    <row r="44660" spans="7:12" x14ac:dyDescent="0.25">
      <c r="G44660"/>
      <c r="I44660"/>
      <c r="L44660"/>
    </row>
    <row r="44661" spans="7:12" x14ac:dyDescent="0.25">
      <c r="G44661"/>
      <c r="I44661"/>
      <c r="L44661"/>
    </row>
    <row r="44662" spans="7:12" x14ac:dyDescent="0.25">
      <c r="G44662"/>
      <c r="I44662"/>
      <c r="L44662"/>
    </row>
    <row r="44663" spans="7:12" x14ac:dyDescent="0.25">
      <c r="G44663"/>
      <c r="I44663"/>
      <c r="L44663"/>
    </row>
    <row r="44664" spans="7:12" x14ac:dyDescent="0.25">
      <c r="G44664"/>
      <c r="I44664"/>
      <c r="L44664"/>
    </row>
    <row r="44665" spans="7:12" x14ac:dyDescent="0.25">
      <c r="G44665"/>
      <c r="I44665"/>
      <c r="L44665"/>
    </row>
    <row r="44666" spans="7:12" x14ac:dyDescent="0.25">
      <c r="G44666"/>
      <c r="I44666"/>
      <c r="L44666"/>
    </row>
    <row r="44667" spans="7:12" x14ac:dyDescent="0.25">
      <c r="G44667"/>
      <c r="I44667"/>
      <c r="L44667"/>
    </row>
    <row r="44668" spans="7:12" x14ac:dyDescent="0.25">
      <c r="G44668"/>
      <c r="I44668"/>
      <c r="L44668"/>
    </row>
    <row r="44669" spans="7:12" x14ac:dyDescent="0.25">
      <c r="G44669"/>
      <c r="I44669"/>
      <c r="L44669"/>
    </row>
    <row r="44670" spans="7:12" x14ac:dyDescent="0.25">
      <c r="G44670"/>
      <c r="I44670"/>
      <c r="L44670"/>
    </row>
    <row r="44671" spans="7:12" x14ac:dyDescent="0.25">
      <c r="G44671"/>
      <c r="I44671"/>
      <c r="L44671"/>
    </row>
    <row r="44672" spans="7:12" x14ac:dyDescent="0.25">
      <c r="G44672"/>
      <c r="I44672"/>
      <c r="L44672"/>
    </row>
    <row r="44673" spans="7:12" x14ac:dyDescent="0.25">
      <c r="G44673"/>
      <c r="I44673"/>
      <c r="L44673"/>
    </row>
    <row r="44674" spans="7:12" x14ac:dyDescent="0.25">
      <c r="G44674"/>
      <c r="I44674"/>
      <c r="L44674"/>
    </row>
    <row r="44675" spans="7:12" x14ac:dyDescent="0.25">
      <c r="G44675"/>
      <c r="I44675"/>
      <c r="L44675"/>
    </row>
    <row r="44676" spans="7:12" x14ac:dyDescent="0.25">
      <c r="G44676"/>
      <c r="I44676"/>
      <c r="L44676"/>
    </row>
    <row r="44677" spans="7:12" x14ac:dyDescent="0.25">
      <c r="G44677"/>
      <c r="I44677"/>
      <c r="L44677"/>
    </row>
    <row r="44678" spans="7:12" x14ac:dyDescent="0.25">
      <c r="G44678"/>
      <c r="I44678"/>
      <c r="L44678"/>
    </row>
    <row r="44679" spans="7:12" x14ac:dyDescent="0.25">
      <c r="G44679"/>
      <c r="I44679"/>
      <c r="L44679"/>
    </row>
    <row r="44680" spans="7:12" x14ac:dyDescent="0.25">
      <c r="G44680"/>
      <c r="I44680"/>
      <c r="L44680"/>
    </row>
    <row r="44681" spans="7:12" x14ac:dyDescent="0.25">
      <c r="G44681"/>
      <c r="I44681"/>
      <c r="L44681"/>
    </row>
    <row r="44682" spans="7:12" x14ac:dyDescent="0.25">
      <c r="G44682"/>
      <c r="I44682"/>
      <c r="L44682"/>
    </row>
    <row r="44683" spans="7:12" x14ac:dyDescent="0.25">
      <c r="G44683"/>
      <c r="I44683"/>
      <c r="L44683"/>
    </row>
    <row r="44684" spans="7:12" x14ac:dyDescent="0.25">
      <c r="G44684"/>
      <c r="I44684"/>
      <c r="L44684"/>
    </row>
    <row r="44685" spans="7:12" x14ac:dyDescent="0.25">
      <c r="G44685"/>
      <c r="I44685"/>
      <c r="L44685"/>
    </row>
    <row r="44686" spans="7:12" x14ac:dyDescent="0.25">
      <c r="G44686"/>
      <c r="I44686"/>
      <c r="L44686"/>
    </row>
    <row r="44687" spans="7:12" x14ac:dyDescent="0.25">
      <c r="G44687"/>
      <c r="I44687"/>
      <c r="L44687"/>
    </row>
    <row r="44688" spans="7:12" x14ac:dyDescent="0.25">
      <c r="G44688"/>
      <c r="I44688"/>
      <c r="L44688"/>
    </row>
    <row r="44689" spans="7:12" x14ac:dyDescent="0.25">
      <c r="G44689"/>
      <c r="I44689"/>
      <c r="L44689"/>
    </row>
    <row r="44690" spans="7:12" x14ac:dyDescent="0.25">
      <c r="G44690"/>
      <c r="I44690"/>
      <c r="L44690"/>
    </row>
    <row r="44691" spans="7:12" x14ac:dyDescent="0.25">
      <c r="G44691"/>
      <c r="I44691"/>
      <c r="L44691"/>
    </row>
    <row r="44692" spans="7:12" x14ac:dyDescent="0.25">
      <c r="G44692"/>
      <c r="I44692"/>
      <c r="L44692"/>
    </row>
    <row r="44693" spans="7:12" x14ac:dyDescent="0.25">
      <c r="G44693"/>
      <c r="I44693"/>
      <c r="L44693"/>
    </row>
    <row r="44694" spans="7:12" x14ac:dyDescent="0.25">
      <c r="G44694"/>
      <c r="I44694"/>
      <c r="L44694"/>
    </row>
    <row r="44695" spans="7:12" x14ac:dyDescent="0.25">
      <c r="G44695"/>
      <c r="I44695"/>
      <c r="L44695"/>
    </row>
    <row r="44696" spans="7:12" x14ac:dyDescent="0.25">
      <c r="G44696"/>
      <c r="I44696"/>
      <c r="L44696"/>
    </row>
    <row r="44697" spans="7:12" x14ac:dyDescent="0.25">
      <c r="G44697"/>
      <c r="I44697"/>
      <c r="L44697"/>
    </row>
    <row r="44698" spans="7:12" x14ac:dyDescent="0.25">
      <c r="G44698"/>
      <c r="I44698"/>
      <c r="L44698"/>
    </row>
    <row r="44699" spans="7:12" x14ac:dyDescent="0.25">
      <c r="G44699"/>
      <c r="I44699"/>
      <c r="L44699"/>
    </row>
    <row r="44700" spans="7:12" x14ac:dyDescent="0.25">
      <c r="G44700"/>
      <c r="I44700"/>
      <c r="L44700"/>
    </row>
    <row r="44701" spans="7:12" x14ac:dyDescent="0.25">
      <c r="G44701"/>
      <c r="I44701"/>
      <c r="L44701"/>
    </row>
    <row r="44702" spans="7:12" x14ac:dyDescent="0.25">
      <c r="G44702"/>
      <c r="I44702"/>
      <c r="L44702"/>
    </row>
    <row r="44703" spans="7:12" x14ac:dyDescent="0.25">
      <c r="G44703"/>
      <c r="I44703"/>
      <c r="L44703"/>
    </row>
    <row r="44704" spans="7:12" x14ac:dyDescent="0.25">
      <c r="G44704"/>
      <c r="I44704"/>
      <c r="L44704"/>
    </row>
    <row r="44705" spans="7:12" x14ac:dyDescent="0.25">
      <c r="G44705"/>
      <c r="I44705"/>
      <c r="L44705"/>
    </row>
    <row r="44706" spans="7:12" x14ac:dyDescent="0.25">
      <c r="G44706"/>
      <c r="I44706"/>
      <c r="L44706"/>
    </row>
    <row r="44707" spans="7:12" x14ac:dyDescent="0.25">
      <c r="G44707"/>
      <c r="I44707"/>
      <c r="L44707"/>
    </row>
    <row r="44708" spans="7:12" x14ac:dyDescent="0.25">
      <c r="G44708"/>
      <c r="I44708"/>
      <c r="L44708"/>
    </row>
    <row r="44709" spans="7:12" x14ac:dyDescent="0.25">
      <c r="G44709"/>
      <c r="I44709"/>
      <c r="L44709"/>
    </row>
    <row r="44710" spans="7:12" x14ac:dyDescent="0.25">
      <c r="G44710"/>
      <c r="I44710"/>
      <c r="L44710"/>
    </row>
    <row r="44711" spans="7:12" x14ac:dyDescent="0.25">
      <c r="G44711"/>
      <c r="I44711"/>
      <c r="L44711"/>
    </row>
    <row r="44712" spans="7:12" x14ac:dyDescent="0.25">
      <c r="G44712"/>
      <c r="I44712"/>
      <c r="L44712"/>
    </row>
    <row r="44713" spans="7:12" x14ac:dyDescent="0.25">
      <c r="G44713"/>
      <c r="I44713"/>
      <c r="L44713"/>
    </row>
    <row r="44714" spans="7:12" x14ac:dyDescent="0.25">
      <c r="G44714"/>
      <c r="I44714"/>
      <c r="L44714"/>
    </row>
    <row r="44715" spans="7:12" x14ac:dyDescent="0.25">
      <c r="G44715"/>
      <c r="I44715"/>
      <c r="L44715"/>
    </row>
    <row r="44716" spans="7:12" x14ac:dyDescent="0.25">
      <c r="G44716"/>
      <c r="I44716"/>
      <c r="L44716"/>
    </row>
    <row r="44717" spans="7:12" x14ac:dyDescent="0.25">
      <c r="G44717"/>
      <c r="I44717"/>
      <c r="L44717"/>
    </row>
    <row r="44718" spans="7:12" x14ac:dyDescent="0.25">
      <c r="G44718"/>
      <c r="I44718"/>
      <c r="L44718"/>
    </row>
    <row r="44719" spans="7:12" x14ac:dyDescent="0.25">
      <c r="G44719"/>
      <c r="I44719"/>
      <c r="L44719"/>
    </row>
    <row r="44720" spans="7:12" x14ac:dyDescent="0.25">
      <c r="G44720"/>
      <c r="I44720"/>
      <c r="L44720"/>
    </row>
    <row r="44721" spans="7:12" x14ac:dyDescent="0.25">
      <c r="G44721"/>
      <c r="I44721"/>
      <c r="L44721"/>
    </row>
    <row r="44722" spans="7:12" x14ac:dyDescent="0.25">
      <c r="G44722"/>
      <c r="I44722"/>
      <c r="L44722"/>
    </row>
    <row r="44723" spans="7:12" x14ac:dyDescent="0.25">
      <c r="G44723"/>
      <c r="I44723"/>
      <c r="L44723"/>
    </row>
    <row r="44724" spans="7:12" x14ac:dyDescent="0.25">
      <c r="G44724"/>
      <c r="I44724"/>
      <c r="L44724"/>
    </row>
    <row r="44725" spans="7:12" x14ac:dyDescent="0.25">
      <c r="G44725"/>
      <c r="I44725"/>
      <c r="L44725"/>
    </row>
    <row r="44726" spans="7:12" x14ac:dyDescent="0.25">
      <c r="G44726"/>
      <c r="I44726"/>
      <c r="L44726"/>
    </row>
    <row r="44727" spans="7:12" x14ac:dyDescent="0.25">
      <c r="G44727"/>
      <c r="I44727"/>
      <c r="L44727"/>
    </row>
    <row r="44728" spans="7:12" x14ac:dyDescent="0.25">
      <c r="G44728"/>
      <c r="I44728"/>
      <c r="L44728"/>
    </row>
    <row r="44729" spans="7:12" x14ac:dyDescent="0.25">
      <c r="G44729"/>
      <c r="I44729"/>
      <c r="L44729"/>
    </row>
    <row r="44730" spans="7:12" x14ac:dyDescent="0.25">
      <c r="G44730"/>
      <c r="I44730"/>
      <c r="L44730"/>
    </row>
    <row r="44731" spans="7:12" x14ac:dyDescent="0.25">
      <c r="G44731"/>
      <c r="I44731"/>
      <c r="L44731"/>
    </row>
    <row r="44732" spans="7:12" x14ac:dyDescent="0.25">
      <c r="G44732"/>
      <c r="I44732"/>
      <c r="L44732"/>
    </row>
    <row r="44733" spans="7:12" x14ac:dyDescent="0.25">
      <c r="G44733"/>
      <c r="I44733"/>
      <c r="L44733"/>
    </row>
    <row r="44734" spans="7:12" x14ac:dyDescent="0.25">
      <c r="G44734"/>
      <c r="I44734"/>
      <c r="L44734"/>
    </row>
    <row r="44735" spans="7:12" x14ac:dyDescent="0.25">
      <c r="G44735"/>
      <c r="I44735"/>
      <c r="L44735"/>
    </row>
    <row r="44736" spans="7:12" x14ac:dyDescent="0.25">
      <c r="G44736"/>
      <c r="I44736"/>
      <c r="L44736"/>
    </row>
    <row r="44737" spans="7:12" x14ac:dyDescent="0.25">
      <c r="G44737"/>
      <c r="I44737"/>
      <c r="L44737"/>
    </row>
    <row r="44738" spans="7:12" x14ac:dyDescent="0.25">
      <c r="G44738"/>
      <c r="I44738"/>
      <c r="L44738"/>
    </row>
    <row r="44739" spans="7:12" x14ac:dyDescent="0.25">
      <c r="G44739"/>
      <c r="I44739"/>
      <c r="L44739"/>
    </row>
    <row r="44740" spans="7:12" x14ac:dyDescent="0.25">
      <c r="G44740"/>
      <c r="I44740"/>
      <c r="L44740"/>
    </row>
    <row r="44741" spans="7:12" x14ac:dyDescent="0.25">
      <c r="G44741"/>
      <c r="I44741"/>
      <c r="L44741"/>
    </row>
    <row r="44742" spans="7:12" x14ac:dyDescent="0.25">
      <c r="G44742"/>
      <c r="I44742"/>
      <c r="L44742"/>
    </row>
    <row r="44743" spans="7:12" x14ac:dyDescent="0.25">
      <c r="G44743"/>
      <c r="I44743"/>
      <c r="L44743"/>
    </row>
    <row r="44744" spans="7:12" x14ac:dyDescent="0.25">
      <c r="G44744"/>
      <c r="I44744"/>
      <c r="L44744"/>
    </row>
    <row r="44745" spans="7:12" x14ac:dyDescent="0.25">
      <c r="G44745"/>
      <c r="I44745"/>
      <c r="L44745"/>
    </row>
    <row r="44746" spans="7:12" x14ac:dyDescent="0.25">
      <c r="G44746"/>
      <c r="I44746"/>
      <c r="L44746"/>
    </row>
    <row r="44747" spans="7:12" x14ac:dyDescent="0.25">
      <c r="G44747"/>
      <c r="I44747"/>
      <c r="L44747"/>
    </row>
    <row r="44748" spans="7:12" x14ac:dyDescent="0.25">
      <c r="G44748"/>
      <c r="I44748"/>
      <c r="L44748"/>
    </row>
    <row r="44749" spans="7:12" x14ac:dyDescent="0.25">
      <c r="G44749"/>
      <c r="I44749"/>
      <c r="L44749"/>
    </row>
    <row r="44750" spans="7:12" x14ac:dyDescent="0.25">
      <c r="G44750"/>
      <c r="I44750"/>
      <c r="L44750"/>
    </row>
    <row r="44751" spans="7:12" x14ac:dyDescent="0.25">
      <c r="G44751"/>
      <c r="I44751"/>
      <c r="L44751"/>
    </row>
    <row r="44752" spans="7:12" x14ac:dyDescent="0.25">
      <c r="G44752"/>
      <c r="I44752"/>
      <c r="L44752"/>
    </row>
    <row r="44753" spans="7:12" x14ac:dyDescent="0.25">
      <c r="G44753"/>
      <c r="I44753"/>
      <c r="L44753"/>
    </row>
    <row r="44754" spans="7:12" x14ac:dyDescent="0.25">
      <c r="G44754"/>
      <c r="I44754"/>
      <c r="L44754"/>
    </row>
    <row r="44755" spans="7:12" x14ac:dyDescent="0.25">
      <c r="G44755"/>
      <c r="I44755"/>
      <c r="L44755"/>
    </row>
    <row r="44756" spans="7:12" x14ac:dyDescent="0.25">
      <c r="G44756"/>
      <c r="I44756"/>
      <c r="L44756"/>
    </row>
    <row r="44757" spans="7:12" x14ac:dyDescent="0.25">
      <c r="G44757"/>
      <c r="I44757"/>
      <c r="L44757"/>
    </row>
    <row r="44758" spans="7:12" x14ac:dyDescent="0.25">
      <c r="G44758"/>
      <c r="I44758"/>
      <c r="L44758"/>
    </row>
    <row r="44759" spans="7:12" x14ac:dyDescent="0.25">
      <c r="G44759"/>
      <c r="I44759"/>
      <c r="L44759"/>
    </row>
    <row r="44760" spans="7:12" x14ac:dyDescent="0.25">
      <c r="G44760"/>
      <c r="I44760"/>
      <c r="L44760"/>
    </row>
    <row r="44761" spans="7:12" x14ac:dyDescent="0.25">
      <c r="G44761"/>
      <c r="I44761"/>
      <c r="L44761"/>
    </row>
    <row r="44762" spans="7:12" x14ac:dyDescent="0.25">
      <c r="G44762"/>
      <c r="I44762"/>
      <c r="L44762"/>
    </row>
    <row r="44763" spans="7:12" x14ac:dyDescent="0.25">
      <c r="G44763"/>
      <c r="I44763"/>
      <c r="L44763"/>
    </row>
    <row r="44764" spans="7:12" x14ac:dyDescent="0.25">
      <c r="G44764"/>
      <c r="I44764"/>
      <c r="L44764"/>
    </row>
    <row r="44765" spans="7:12" x14ac:dyDescent="0.25">
      <c r="G44765"/>
      <c r="I44765"/>
      <c r="L44765"/>
    </row>
    <row r="44766" spans="7:12" x14ac:dyDescent="0.25">
      <c r="G44766"/>
      <c r="I44766"/>
      <c r="L44766"/>
    </row>
    <row r="44767" spans="7:12" x14ac:dyDescent="0.25">
      <c r="G44767"/>
      <c r="I44767"/>
      <c r="L44767"/>
    </row>
    <row r="44768" spans="7:12" x14ac:dyDescent="0.25">
      <c r="G44768"/>
      <c r="I44768"/>
      <c r="L44768"/>
    </row>
    <row r="44769" spans="7:12" x14ac:dyDescent="0.25">
      <c r="G44769"/>
      <c r="I44769"/>
      <c r="L44769"/>
    </row>
    <row r="44770" spans="7:12" x14ac:dyDescent="0.25">
      <c r="G44770"/>
      <c r="I44770"/>
      <c r="L44770"/>
    </row>
    <row r="44771" spans="7:12" x14ac:dyDescent="0.25">
      <c r="G44771"/>
      <c r="I44771"/>
      <c r="L44771"/>
    </row>
    <row r="44772" spans="7:12" x14ac:dyDescent="0.25">
      <c r="G44772"/>
      <c r="I44772"/>
      <c r="L44772"/>
    </row>
    <row r="44773" spans="7:12" x14ac:dyDescent="0.25">
      <c r="G44773"/>
      <c r="I44773"/>
      <c r="L44773"/>
    </row>
    <row r="44774" spans="7:12" x14ac:dyDescent="0.25">
      <c r="G44774"/>
      <c r="I44774"/>
      <c r="L44774"/>
    </row>
    <row r="44775" spans="7:12" x14ac:dyDescent="0.25">
      <c r="G44775"/>
      <c r="I44775"/>
      <c r="L44775"/>
    </row>
    <row r="44776" spans="7:12" x14ac:dyDescent="0.25">
      <c r="G44776"/>
      <c r="I44776"/>
      <c r="L44776"/>
    </row>
    <row r="44777" spans="7:12" x14ac:dyDescent="0.25">
      <c r="G44777"/>
      <c r="I44777"/>
      <c r="L44777"/>
    </row>
    <row r="44778" spans="7:12" x14ac:dyDescent="0.25">
      <c r="G44778"/>
      <c r="I44778"/>
      <c r="L44778"/>
    </row>
    <row r="44779" spans="7:12" x14ac:dyDescent="0.25">
      <c r="G44779"/>
      <c r="I44779"/>
      <c r="L44779"/>
    </row>
    <row r="44780" spans="7:12" x14ac:dyDescent="0.25">
      <c r="G44780"/>
      <c r="I44780"/>
      <c r="L44780"/>
    </row>
    <row r="44781" spans="7:12" x14ac:dyDescent="0.25">
      <c r="G44781"/>
      <c r="I44781"/>
      <c r="L44781"/>
    </row>
    <row r="44782" spans="7:12" x14ac:dyDescent="0.25">
      <c r="G44782"/>
      <c r="I44782"/>
      <c r="L44782"/>
    </row>
    <row r="44783" spans="7:12" x14ac:dyDescent="0.25">
      <c r="G44783"/>
      <c r="I44783"/>
      <c r="L44783"/>
    </row>
    <row r="44784" spans="7:12" x14ac:dyDescent="0.25">
      <c r="G44784"/>
      <c r="I44784"/>
      <c r="L44784"/>
    </row>
    <row r="44785" spans="7:12" x14ac:dyDescent="0.25">
      <c r="G44785"/>
      <c r="I44785"/>
      <c r="L44785"/>
    </row>
    <row r="44786" spans="7:12" x14ac:dyDescent="0.25">
      <c r="G44786"/>
      <c r="I44786"/>
      <c r="L44786"/>
    </row>
    <row r="44787" spans="7:12" x14ac:dyDescent="0.25">
      <c r="G44787"/>
      <c r="I44787"/>
      <c r="L44787"/>
    </row>
    <row r="44788" spans="7:12" x14ac:dyDescent="0.25">
      <c r="G44788"/>
      <c r="I44788"/>
      <c r="L44788"/>
    </row>
    <row r="44789" spans="7:12" x14ac:dyDescent="0.25">
      <c r="G44789"/>
      <c r="I44789"/>
      <c r="L44789"/>
    </row>
    <row r="44790" spans="7:12" x14ac:dyDescent="0.25">
      <c r="G44790"/>
      <c r="I44790"/>
      <c r="L44790"/>
    </row>
    <row r="44791" spans="7:12" x14ac:dyDescent="0.25">
      <c r="G44791"/>
      <c r="I44791"/>
      <c r="L44791"/>
    </row>
    <row r="44792" spans="7:12" x14ac:dyDescent="0.25">
      <c r="G44792"/>
      <c r="I44792"/>
      <c r="L44792"/>
    </row>
    <row r="44793" spans="7:12" x14ac:dyDescent="0.25">
      <c r="G44793"/>
      <c r="I44793"/>
      <c r="L44793"/>
    </row>
    <row r="44794" spans="7:12" x14ac:dyDescent="0.25">
      <c r="G44794"/>
      <c r="I44794"/>
      <c r="L44794"/>
    </row>
    <row r="44795" spans="7:12" x14ac:dyDescent="0.25">
      <c r="G44795"/>
      <c r="I44795"/>
      <c r="L44795"/>
    </row>
    <row r="44796" spans="7:12" x14ac:dyDescent="0.25">
      <c r="G44796"/>
      <c r="I44796"/>
      <c r="L44796"/>
    </row>
    <row r="44797" spans="7:12" x14ac:dyDescent="0.25">
      <c r="G44797"/>
      <c r="I44797"/>
      <c r="L44797"/>
    </row>
    <row r="44798" spans="7:12" x14ac:dyDescent="0.25">
      <c r="G44798"/>
      <c r="I44798"/>
      <c r="L44798"/>
    </row>
    <row r="44799" spans="7:12" x14ac:dyDescent="0.25">
      <c r="G44799"/>
      <c r="I44799"/>
      <c r="L44799"/>
    </row>
    <row r="44800" spans="7:12" x14ac:dyDescent="0.25">
      <c r="G44800"/>
      <c r="I44800"/>
      <c r="L44800"/>
    </row>
    <row r="44801" spans="7:12" x14ac:dyDescent="0.25">
      <c r="G44801"/>
      <c r="I44801"/>
      <c r="L44801"/>
    </row>
    <row r="44802" spans="7:12" x14ac:dyDescent="0.25">
      <c r="G44802"/>
      <c r="I44802"/>
      <c r="L44802"/>
    </row>
    <row r="44803" spans="7:12" x14ac:dyDescent="0.25">
      <c r="G44803"/>
      <c r="I44803"/>
      <c r="L44803"/>
    </row>
    <row r="44804" spans="7:12" x14ac:dyDescent="0.25">
      <c r="G44804"/>
      <c r="I44804"/>
      <c r="L44804"/>
    </row>
    <row r="44805" spans="7:12" x14ac:dyDescent="0.25">
      <c r="G44805"/>
      <c r="I44805"/>
      <c r="L44805"/>
    </row>
    <row r="44806" spans="7:12" x14ac:dyDescent="0.25">
      <c r="G44806"/>
      <c r="I44806"/>
      <c r="L44806"/>
    </row>
    <row r="44807" spans="7:12" x14ac:dyDescent="0.25">
      <c r="G44807"/>
      <c r="I44807"/>
      <c r="L44807"/>
    </row>
    <row r="44808" spans="7:12" x14ac:dyDescent="0.25">
      <c r="G44808"/>
      <c r="I44808"/>
      <c r="L44808"/>
    </row>
    <row r="44809" spans="7:12" x14ac:dyDescent="0.25">
      <c r="G44809"/>
      <c r="I44809"/>
      <c r="L44809"/>
    </row>
    <row r="44810" spans="7:12" x14ac:dyDescent="0.25">
      <c r="G44810"/>
      <c r="I44810"/>
      <c r="L44810"/>
    </row>
    <row r="44811" spans="7:12" x14ac:dyDescent="0.25">
      <c r="G44811"/>
      <c r="I44811"/>
      <c r="L44811"/>
    </row>
    <row r="44812" spans="7:12" x14ac:dyDescent="0.25">
      <c r="G44812"/>
      <c r="I44812"/>
      <c r="L44812"/>
    </row>
    <row r="44813" spans="7:12" x14ac:dyDescent="0.25">
      <c r="G44813"/>
      <c r="I44813"/>
      <c r="L44813"/>
    </row>
    <row r="44814" spans="7:12" x14ac:dyDescent="0.25">
      <c r="G44814"/>
      <c r="I44814"/>
      <c r="L44814"/>
    </row>
    <row r="44815" spans="7:12" x14ac:dyDescent="0.25">
      <c r="G44815"/>
      <c r="I44815"/>
      <c r="L44815"/>
    </row>
    <row r="44816" spans="7:12" x14ac:dyDescent="0.25">
      <c r="G44816"/>
      <c r="I44816"/>
      <c r="L44816"/>
    </row>
    <row r="44817" spans="7:12" x14ac:dyDescent="0.25">
      <c r="G44817"/>
      <c r="I44817"/>
      <c r="L44817"/>
    </row>
    <row r="44818" spans="7:12" x14ac:dyDescent="0.25">
      <c r="G44818"/>
      <c r="I44818"/>
      <c r="L44818"/>
    </row>
    <row r="44819" spans="7:12" x14ac:dyDescent="0.25">
      <c r="G44819"/>
      <c r="I44819"/>
      <c r="L44819"/>
    </row>
    <row r="44820" spans="7:12" x14ac:dyDescent="0.25">
      <c r="G44820"/>
      <c r="I44820"/>
      <c r="L44820"/>
    </row>
    <row r="44821" spans="7:12" x14ac:dyDescent="0.25">
      <c r="G44821"/>
      <c r="I44821"/>
      <c r="L44821"/>
    </row>
    <row r="44822" spans="7:12" x14ac:dyDescent="0.25">
      <c r="G44822"/>
      <c r="I44822"/>
      <c r="L44822"/>
    </row>
    <row r="44823" spans="7:12" x14ac:dyDescent="0.25">
      <c r="G44823"/>
      <c r="I44823"/>
      <c r="L44823"/>
    </row>
    <row r="44824" spans="7:12" x14ac:dyDescent="0.25">
      <c r="G44824"/>
      <c r="I44824"/>
      <c r="L44824"/>
    </row>
    <row r="44825" spans="7:12" x14ac:dyDescent="0.25">
      <c r="G44825"/>
      <c r="I44825"/>
      <c r="L44825"/>
    </row>
    <row r="44826" spans="7:12" x14ac:dyDescent="0.25">
      <c r="G44826"/>
      <c r="I44826"/>
      <c r="L44826"/>
    </row>
    <row r="44827" spans="7:12" x14ac:dyDescent="0.25">
      <c r="G44827"/>
      <c r="I44827"/>
      <c r="L44827"/>
    </row>
    <row r="44828" spans="7:12" x14ac:dyDescent="0.25">
      <c r="G44828"/>
      <c r="I44828"/>
      <c r="L44828"/>
    </row>
    <row r="44829" spans="7:12" x14ac:dyDescent="0.25">
      <c r="G44829"/>
      <c r="I44829"/>
      <c r="L44829"/>
    </row>
    <row r="44830" spans="7:12" x14ac:dyDescent="0.25">
      <c r="G44830"/>
      <c r="I44830"/>
      <c r="L44830"/>
    </row>
    <row r="44831" spans="7:12" x14ac:dyDescent="0.25">
      <c r="G44831"/>
      <c r="I44831"/>
      <c r="L44831"/>
    </row>
    <row r="44832" spans="7:12" x14ac:dyDescent="0.25">
      <c r="G44832"/>
      <c r="I44832"/>
      <c r="L44832"/>
    </row>
    <row r="44833" spans="7:12" x14ac:dyDescent="0.25">
      <c r="G44833"/>
      <c r="I44833"/>
      <c r="L44833"/>
    </row>
    <row r="44834" spans="7:12" x14ac:dyDescent="0.25">
      <c r="G44834"/>
      <c r="I44834"/>
      <c r="L44834"/>
    </row>
    <row r="44835" spans="7:12" x14ac:dyDescent="0.25">
      <c r="G44835"/>
      <c r="I44835"/>
      <c r="L44835"/>
    </row>
    <row r="44836" spans="7:12" x14ac:dyDescent="0.25">
      <c r="G44836"/>
      <c r="I44836"/>
      <c r="L44836"/>
    </row>
    <row r="44837" spans="7:12" x14ac:dyDescent="0.25">
      <c r="G44837"/>
      <c r="I44837"/>
      <c r="L44837"/>
    </row>
    <row r="44838" spans="7:12" x14ac:dyDescent="0.25">
      <c r="G44838"/>
      <c r="I44838"/>
      <c r="L44838"/>
    </row>
    <row r="44839" spans="7:12" x14ac:dyDescent="0.25">
      <c r="G44839"/>
      <c r="I44839"/>
      <c r="L44839"/>
    </row>
    <row r="44840" spans="7:12" x14ac:dyDescent="0.25">
      <c r="G44840"/>
      <c r="I44840"/>
      <c r="L44840"/>
    </row>
    <row r="44841" spans="7:12" x14ac:dyDescent="0.25">
      <c r="G44841"/>
      <c r="I44841"/>
      <c r="L44841"/>
    </row>
    <row r="44842" spans="7:12" x14ac:dyDescent="0.25">
      <c r="G44842"/>
      <c r="I44842"/>
      <c r="L44842"/>
    </row>
    <row r="44843" spans="7:12" x14ac:dyDescent="0.25">
      <c r="G44843"/>
      <c r="I44843"/>
      <c r="L44843"/>
    </row>
    <row r="44844" spans="7:12" x14ac:dyDescent="0.25">
      <c r="G44844"/>
      <c r="I44844"/>
      <c r="L44844"/>
    </row>
    <row r="44845" spans="7:12" x14ac:dyDescent="0.25">
      <c r="G44845"/>
      <c r="I44845"/>
      <c r="L44845"/>
    </row>
    <row r="44846" spans="7:12" x14ac:dyDescent="0.25">
      <c r="G44846"/>
      <c r="I44846"/>
      <c r="L44846"/>
    </row>
    <row r="44847" spans="7:12" x14ac:dyDescent="0.25">
      <c r="G44847"/>
      <c r="I44847"/>
      <c r="L44847"/>
    </row>
    <row r="44848" spans="7:12" x14ac:dyDescent="0.25">
      <c r="G44848"/>
      <c r="I44848"/>
      <c r="L44848"/>
    </row>
    <row r="44849" spans="7:12" x14ac:dyDescent="0.25">
      <c r="G44849"/>
      <c r="I44849"/>
      <c r="L44849"/>
    </row>
    <row r="44850" spans="7:12" x14ac:dyDescent="0.25">
      <c r="G44850"/>
      <c r="I44850"/>
      <c r="L44850"/>
    </row>
    <row r="44851" spans="7:12" x14ac:dyDescent="0.25">
      <c r="G44851"/>
      <c r="I44851"/>
      <c r="L44851"/>
    </row>
    <row r="44852" spans="7:12" x14ac:dyDescent="0.25">
      <c r="G44852"/>
      <c r="I44852"/>
      <c r="L44852"/>
    </row>
    <row r="44853" spans="7:12" x14ac:dyDescent="0.25">
      <c r="G44853"/>
      <c r="I44853"/>
      <c r="L44853"/>
    </row>
    <row r="44854" spans="7:12" x14ac:dyDescent="0.25">
      <c r="G44854"/>
      <c r="I44854"/>
      <c r="L44854"/>
    </row>
    <row r="44855" spans="7:12" x14ac:dyDescent="0.25">
      <c r="G44855"/>
      <c r="I44855"/>
      <c r="L44855"/>
    </row>
    <row r="44856" spans="7:12" x14ac:dyDescent="0.25">
      <c r="G44856"/>
      <c r="I44856"/>
      <c r="L44856"/>
    </row>
    <row r="44857" spans="7:12" x14ac:dyDescent="0.25">
      <c r="G44857"/>
      <c r="I44857"/>
      <c r="L44857"/>
    </row>
    <row r="44858" spans="7:12" x14ac:dyDescent="0.25">
      <c r="G44858"/>
      <c r="I44858"/>
      <c r="L44858"/>
    </row>
    <row r="44859" spans="7:12" x14ac:dyDescent="0.25">
      <c r="G44859"/>
      <c r="I44859"/>
      <c r="L44859"/>
    </row>
    <row r="44860" spans="7:12" x14ac:dyDescent="0.25">
      <c r="G44860"/>
      <c r="I44860"/>
      <c r="L44860"/>
    </row>
    <row r="44861" spans="7:12" x14ac:dyDescent="0.25">
      <c r="G44861"/>
      <c r="I44861"/>
      <c r="L44861"/>
    </row>
    <row r="44862" spans="7:12" x14ac:dyDescent="0.25">
      <c r="G44862"/>
      <c r="I44862"/>
      <c r="L44862"/>
    </row>
    <row r="44863" spans="7:12" x14ac:dyDescent="0.25">
      <c r="G44863"/>
      <c r="I44863"/>
      <c r="L44863"/>
    </row>
    <row r="44864" spans="7:12" x14ac:dyDescent="0.25">
      <c r="G44864"/>
      <c r="I44864"/>
      <c r="L44864"/>
    </row>
    <row r="44865" spans="7:12" x14ac:dyDescent="0.25">
      <c r="G44865"/>
      <c r="I44865"/>
      <c r="L44865"/>
    </row>
    <row r="44866" spans="7:12" x14ac:dyDescent="0.25">
      <c r="G44866"/>
      <c r="I44866"/>
      <c r="L44866"/>
    </row>
    <row r="44867" spans="7:12" x14ac:dyDescent="0.25">
      <c r="G44867"/>
      <c r="I44867"/>
      <c r="L44867"/>
    </row>
    <row r="44868" spans="7:12" x14ac:dyDescent="0.25">
      <c r="G44868"/>
      <c r="I44868"/>
      <c r="L44868"/>
    </row>
    <row r="44869" spans="7:12" x14ac:dyDescent="0.25">
      <c r="G44869"/>
      <c r="I44869"/>
      <c r="L44869"/>
    </row>
    <row r="44870" spans="7:12" x14ac:dyDescent="0.25">
      <c r="G44870"/>
      <c r="I44870"/>
      <c r="L44870"/>
    </row>
    <row r="44871" spans="7:12" x14ac:dyDescent="0.25">
      <c r="G44871"/>
      <c r="I44871"/>
      <c r="L44871"/>
    </row>
    <row r="44872" spans="7:12" x14ac:dyDescent="0.25">
      <c r="G44872"/>
      <c r="I44872"/>
      <c r="L44872"/>
    </row>
    <row r="44873" spans="7:12" x14ac:dyDescent="0.25">
      <c r="G44873"/>
      <c r="I44873"/>
      <c r="L44873"/>
    </row>
    <row r="44874" spans="7:12" x14ac:dyDescent="0.25">
      <c r="G44874"/>
      <c r="I44874"/>
      <c r="L44874"/>
    </row>
    <row r="44875" spans="7:12" x14ac:dyDescent="0.25">
      <c r="G44875"/>
      <c r="I44875"/>
      <c r="L44875"/>
    </row>
    <row r="44876" spans="7:12" x14ac:dyDescent="0.25">
      <c r="G44876"/>
      <c r="I44876"/>
      <c r="L44876"/>
    </row>
    <row r="44877" spans="7:12" x14ac:dyDescent="0.25">
      <c r="G44877"/>
      <c r="I44877"/>
      <c r="L44877"/>
    </row>
    <row r="44878" spans="7:12" x14ac:dyDescent="0.25">
      <c r="G44878"/>
      <c r="I44878"/>
      <c r="L44878"/>
    </row>
    <row r="44879" spans="7:12" x14ac:dyDescent="0.25">
      <c r="G44879"/>
      <c r="I44879"/>
      <c r="L44879"/>
    </row>
    <row r="44880" spans="7:12" x14ac:dyDescent="0.25">
      <c r="G44880"/>
      <c r="I44880"/>
      <c r="L44880"/>
    </row>
    <row r="44881" spans="7:12" x14ac:dyDescent="0.25">
      <c r="G44881"/>
      <c r="I44881"/>
      <c r="L44881"/>
    </row>
    <row r="44882" spans="7:12" x14ac:dyDescent="0.25">
      <c r="G44882"/>
      <c r="I44882"/>
      <c r="L44882"/>
    </row>
    <row r="44883" spans="7:12" x14ac:dyDescent="0.25">
      <c r="G44883"/>
      <c r="I44883"/>
      <c r="L44883"/>
    </row>
    <row r="44884" spans="7:12" x14ac:dyDescent="0.25">
      <c r="G44884"/>
      <c r="I44884"/>
      <c r="L44884"/>
    </row>
    <row r="44885" spans="7:12" x14ac:dyDescent="0.25">
      <c r="G44885"/>
      <c r="I44885"/>
      <c r="L44885"/>
    </row>
    <row r="44886" spans="7:12" x14ac:dyDescent="0.25">
      <c r="G44886"/>
      <c r="I44886"/>
      <c r="L44886"/>
    </row>
    <row r="44887" spans="7:12" x14ac:dyDescent="0.25">
      <c r="G44887"/>
      <c r="I44887"/>
      <c r="L44887"/>
    </row>
    <row r="44888" spans="7:12" x14ac:dyDescent="0.25">
      <c r="G44888"/>
      <c r="I44888"/>
      <c r="L44888"/>
    </row>
    <row r="44889" spans="7:12" x14ac:dyDescent="0.25">
      <c r="G44889"/>
      <c r="I44889"/>
      <c r="L44889"/>
    </row>
    <row r="44890" spans="7:12" x14ac:dyDescent="0.25">
      <c r="G44890"/>
      <c r="I44890"/>
      <c r="L44890"/>
    </row>
    <row r="44891" spans="7:12" x14ac:dyDescent="0.25">
      <c r="G44891"/>
      <c r="I44891"/>
      <c r="L44891"/>
    </row>
    <row r="44892" spans="7:12" x14ac:dyDescent="0.25">
      <c r="G44892"/>
      <c r="I44892"/>
      <c r="L44892"/>
    </row>
    <row r="44893" spans="7:12" x14ac:dyDescent="0.25">
      <c r="G44893"/>
      <c r="I44893"/>
      <c r="L44893"/>
    </row>
    <row r="44894" spans="7:12" x14ac:dyDescent="0.25">
      <c r="G44894"/>
      <c r="I44894"/>
      <c r="L44894"/>
    </row>
    <row r="44895" spans="7:12" x14ac:dyDescent="0.25">
      <c r="G44895"/>
      <c r="I44895"/>
      <c r="L44895"/>
    </row>
    <row r="44896" spans="7:12" x14ac:dyDescent="0.25">
      <c r="G44896"/>
      <c r="I44896"/>
      <c r="L44896"/>
    </row>
    <row r="44897" spans="7:12" x14ac:dyDescent="0.25">
      <c r="G44897"/>
      <c r="I44897"/>
      <c r="L44897"/>
    </row>
    <row r="44898" spans="7:12" x14ac:dyDescent="0.25">
      <c r="G44898"/>
      <c r="I44898"/>
      <c r="L44898"/>
    </row>
    <row r="44899" spans="7:12" x14ac:dyDescent="0.25">
      <c r="G44899"/>
      <c r="I44899"/>
      <c r="L44899"/>
    </row>
    <row r="44900" spans="7:12" x14ac:dyDescent="0.25">
      <c r="G44900"/>
      <c r="I44900"/>
      <c r="L44900"/>
    </row>
    <row r="44901" spans="7:12" x14ac:dyDescent="0.25">
      <c r="G44901"/>
      <c r="I44901"/>
      <c r="L44901"/>
    </row>
    <row r="44902" spans="7:12" x14ac:dyDescent="0.25">
      <c r="G44902"/>
      <c r="I44902"/>
      <c r="L44902"/>
    </row>
    <row r="44903" spans="7:12" x14ac:dyDescent="0.25">
      <c r="G44903"/>
      <c r="I44903"/>
      <c r="L44903"/>
    </row>
    <row r="44904" spans="7:12" x14ac:dyDescent="0.25">
      <c r="G44904"/>
      <c r="I44904"/>
      <c r="L44904"/>
    </row>
    <row r="44905" spans="7:12" x14ac:dyDescent="0.25">
      <c r="G44905"/>
      <c r="I44905"/>
      <c r="L44905"/>
    </row>
    <row r="44906" spans="7:12" x14ac:dyDescent="0.25">
      <c r="G44906"/>
      <c r="I44906"/>
      <c r="L44906"/>
    </row>
    <row r="44907" spans="7:12" x14ac:dyDescent="0.25">
      <c r="G44907"/>
      <c r="I44907"/>
      <c r="L44907"/>
    </row>
    <row r="44908" spans="7:12" x14ac:dyDescent="0.25">
      <c r="G44908"/>
      <c r="I44908"/>
      <c r="L44908"/>
    </row>
    <row r="44909" spans="7:12" x14ac:dyDescent="0.25">
      <c r="G44909"/>
      <c r="I44909"/>
      <c r="L44909"/>
    </row>
    <row r="44910" spans="7:12" x14ac:dyDescent="0.25">
      <c r="G44910"/>
      <c r="I44910"/>
      <c r="L44910"/>
    </row>
    <row r="44911" spans="7:12" x14ac:dyDescent="0.25">
      <c r="G44911"/>
      <c r="I44911"/>
      <c r="L44911"/>
    </row>
    <row r="44912" spans="7:12" x14ac:dyDescent="0.25">
      <c r="G44912"/>
      <c r="I44912"/>
      <c r="L44912"/>
    </row>
    <row r="44913" spans="7:12" x14ac:dyDescent="0.25">
      <c r="G44913"/>
      <c r="I44913"/>
      <c r="L44913"/>
    </row>
    <row r="44914" spans="7:12" x14ac:dyDescent="0.25">
      <c r="G44914"/>
      <c r="I44914"/>
      <c r="L44914"/>
    </row>
    <row r="44915" spans="7:12" x14ac:dyDescent="0.25">
      <c r="G44915"/>
      <c r="I44915"/>
      <c r="L44915"/>
    </row>
    <row r="44916" spans="7:12" x14ac:dyDescent="0.25">
      <c r="G44916"/>
      <c r="I44916"/>
      <c r="L44916"/>
    </row>
    <row r="44917" spans="7:12" x14ac:dyDescent="0.25">
      <c r="G44917"/>
      <c r="I44917"/>
      <c r="L44917"/>
    </row>
    <row r="44918" spans="7:12" x14ac:dyDescent="0.25">
      <c r="G44918"/>
      <c r="I44918"/>
      <c r="L44918"/>
    </row>
    <row r="44919" spans="7:12" x14ac:dyDescent="0.25">
      <c r="G44919"/>
      <c r="I44919"/>
      <c r="L44919"/>
    </row>
    <row r="44920" spans="7:12" x14ac:dyDescent="0.25">
      <c r="G44920"/>
      <c r="I44920"/>
      <c r="L44920"/>
    </row>
    <row r="44921" spans="7:12" x14ac:dyDescent="0.25">
      <c r="G44921"/>
      <c r="I44921"/>
      <c r="L44921"/>
    </row>
    <row r="44922" spans="7:12" x14ac:dyDescent="0.25">
      <c r="G44922"/>
      <c r="I44922"/>
      <c r="L44922"/>
    </row>
    <row r="44923" spans="7:12" x14ac:dyDescent="0.25">
      <c r="G44923"/>
      <c r="I44923"/>
      <c r="L44923"/>
    </row>
    <row r="44924" spans="7:12" x14ac:dyDescent="0.25">
      <c r="G44924"/>
      <c r="I44924"/>
      <c r="L44924"/>
    </row>
    <row r="44925" spans="7:12" x14ac:dyDescent="0.25">
      <c r="G44925"/>
      <c r="I44925"/>
      <c r="L44925"/>
    </row>
    <row r="44926" spans="7:12" x14ac:dyDescent="0.25">
      <c r="G44926"/>
      <c r="I44926"/>
      <c r="L44926"/>
    </row>
    <row r="44927" spans="7:12" x14ac:dyDescent="0.25">
      <c r="G44927"/>
      <c r="I44927"/>
      <c r="L44927"/>
    </row>
    <row r="44928" spans="7:12" x14ac:dyDescent="0.25">
      <c r="G44928"/>
      <c r="I44928"/>
      <c r="L44928"/>
    </row>
    <row r="44929" spans="7:12" x14ac:dyDescent="0.25">
      <c r="G44929"/>
      <c r="I44929"/>
      <c r="L44929"/>
    </row>
    <row r="44930" spans="7:12" x14ac:dyDescent="0.25">
      <c r="G44930"/>
      <c r="I44930"/>
      <c r="L44930"/>
    </row>
    <row r="44931" spans="7:12" x14ac:dyDescent="0.25">
      <c r="G44931"/>
      <c r="I44931"/>
      <c r="L44931"/>
    </row>
    <row r="44932" spans="7:12" x14ac:dyDescent="0.25">
      <c r="G44932"/>
      <c r="I44932"/>
      <c r="L44932"/>
    </row>
    <row r="44933" spans="7:12" x14ac:dyDescent="0.25">
      <c r="G44933"/>
      <c r="I44933"/>
      <c r="L44933"/>
    </row>
    <row r="44934" spans="7:12" x14ac:dyDescent="0.25">
      <c r="G44934"/>
      <c r="I44934"/>
      <c r="L44934"/>
    </row>
    <row r="44935" spans="7:12" x14ac:dyDescent="0.25">
      <c r="G44935"/>
      <c r="I44935"/>
      <c r="L44935"/>
    </row>
    <row r="44936" spans="7:12" x14ac:dyDescent="0.25">
      <c r="G44936"/>
      <c r="I44936"/>
      <c r="L44936"/>
    </row>
    <row r="44937" spans="7:12" x14ac:dyDescent="0.25">
      <c r="G44937"/>
      <c r="I44937"/>
      <c r="L44937"/>
    </row>
    <row r="44938" spans="7:12" x14ac:dyDescent="0.25">
      <c r="G44938"/>
      <c r="I44938"/>
      <c r="L44938"/>
    </row>
    <row r="44939" spans="7:12" x14ac:dyDescent="0.25">
      <c r="G44939"/>
      <c r="I44939"/>
      <c r="L44939"/>
    </row>
    <row r="44940" spans="7:12" x14ac:dyDescent="0.25">
      <c r="G44940"/>
      <c r="I44940"/>
      <c r="L44940"/>
    </row>
    <row r="44941" spans="7:12" x14ac:dyDescent="0.25">
      <c r="G44941"/>
      <c r="I44941"/>
      <c r="L44941"/>
    </row>
    <row r="44942" spans="7:12" x14ac:dyDescent="0.25">
      <c r="G44942"/>
      <c r="I44942"/>
      <c r="L44942"/>
    </row>
    <row r="44943" spans="7:12" x14ac:dyDescent="0.25">
      <c r="G44943"/>
      <c r="I44943"/>
      <c r="L44943"/>
    </row>
    <row r="44944" spans="7:12" x14ac:dyDescent="0.25">
      <c r="G44944"/>
      <c r="I44944"/>
      <c r="L44944"/>
    </row>
    <row r="44945" spans="7:12" x14ac:dyDescent="0.25">
      <c r="G44945"/>
      <c r="I44945"/>
      <c r="L44945"/>
    </row>
    <row r="44946" spans="7:12" x14ac:dyDescent="0.25">
      <c r="G44946"/>
      <c r="I44946"/>
      <c r="L44946"/>
    </row>
    <row r="44947" spans="7:12" x14ac:dyDescent="0.25">
      <c r="G44947"/>
      <c r="I44947"/>
      <c r="L44947"/>
    </row>
    <row r="44948" spans="7:12" x14ac:dyDescent="0.25">
      <c r="G44948"/>
      <c r="I44948"/>
      <c r="L44948"/>
    </row>
    <row r="44949" spans="7:12" x14ac:dyDescent="0.25">
      <c r="G44949"/>
      <c r="I44949"/>
      <c r="L44949"/>
    </row>
    <row r="44950" spans="7:12" x14ac:dyDescent="0.25">
      <c r="G44950"/>
      <c r="I44950"/>
      <c r="L44950"/>
    </row>
    <row r="44951" spans="7:12" x14ac:dyDescent="0.25">
      <c r="G44951"/>
      <c r="I44951"/>
      <c r="L44951"/>
    </row>
    <row r="44952" spans="7:12" x14ac:dyDescent="0.25">
      <c r="G44952"/>
      <c r="I44952"/>
      <c r="L44952"/>
    </row>
    <row r="44953" spans="7:12" x14ac:dyDescent="0.25">
      <c r="G44953"/>
      <c r="I44953"/>
      <c r="L44953"/>
    </row>
    <row r="44954" spans="7:12" x14ac:dyDescent="0.25">
      <c r="G44954"/>
      <c r="I44954"/>
      <c r="L44954"/>
    </row>
    <row r="44955" spans="7:12" x14ac:dyDescent="0.25">
      <c r="G44955"/>
      <c r="I44955"/>
      <c r="L44955"/>
    </row>
    <row r="44956" spans="7:12" x14ac:dyDescent="0.25">
      <c r="G44956"/>
      <c r="I44956"/>
      <c r="L44956"/>
    </row>
    <row r="44957" spans="7:12" x14ac:dyDescent="0.25">
      <c r="G44957"/>
      <c r="I44957"/>
      <c r="L44957"/>
    </row>
    <row r="44958" spans="7:12" x14ac:dyDescent="0.25">
      <c r="G44958"/>
      <c r="I44958"/>
      <c r="L44958"/>
    </row>
    <row r="44959" spans="7:12" x14ac:dyDescent="0.25">
      <c r="G44959"/>
      <c r="I44959"/>
      <c r="L44959"/>
    </row>
    <row r="44960" spans="7:12" x14ac:dyDescent="0.25">
      <c r="G44960"/>
      <c r="I44960"/>
      <c r="L44960"/>
    </row>
    <row r="44961" spans="7:12" x14ac:dyDescent="0.25">
      <c r="G44961"/>
      <c r="I44961"/>
      <c r="L44961"/>
    </row>
    <row r="44962" spans="7:12" x14ac:dyDescent="0.25">
      <c r="G44962"/>
      <c r="I44962"/>
      <c r="L44962"/>
    </row>
    <row r="44963" spans="7:12" x14ac:dyDescent="0.25">
      <c r="G44963"/>
      <c r="I44963"/>
      <c r="L44963"/>
    </row>
    <row r="44964" spans="7:12" x14ac:dyDescent="0.25">
      <c r="G44964"/>
      <c r="I44964"/>
      <c r="L44964"/>
    </row>
    <row r="44965" spans="7:12" x14ac:dyDescent="0.25">
      <c r="G44965"/>
      <c r="I44965"/>
      <c r="L44965"/>
    </row>
    <row r="44966" spans="7:12" x14ac:dyDescent="0.25">
      <c r="G44966"/>
      <c r="I44966"/>
      <c r="L44966"/>
    </row>
    <row r="44967" spans="7:12" x14ac:dyDescent="0.25">
      <c r="G44967"/>
      <c r="I44967"/>
      <c r="L44967"/>
    </row>
    <row r="44968" spans="7:12" x14ac:dyDescent="0.25">
      <c r="G44968"/>
      <c r="I44968"/>
      <c r="L44968"/>
    </row>
    <row r="44969" spans="7:12" x14ac:dyDescent="0.25">
      <c r="G44969"/>
      <c r="I44969"/>
      <c r="L44969"/>
    </row>
    <row r="44970" spans="7:12" x14ac:dyDescent="0.25">
      <c r="G44970"/>
      <c r="I44970"/>
      <c r="L44970"/>
    </row>
    <row r="44971" spans="7:12" x14ac:dyDescent="0.25">
      <c r="G44971"/>
      <c r="I44971"/>
      <c r="L44971"/>
    </row>
    <row r="44972" spans="7:12" x14ac:dyDescent="0.25">
      <c r="G44972"/>
      <c r="I44972"/>
      <c r="L44972"/>
    </row>
    <row r="44973" spans="7:12" x14ac:dyDescent="0.25">
      <c r="G44973"/>
      <c r="I44973"/>
      <c r="L44973"/>
    </row>
    <row r="44974" spans="7:12" x14ac:dyDescent="0.25">
      <c r="G44974"/>
      <c r="I44974"/>
      <c r="L44974"/>
    </row>
    <row r="44975" spans="7:12" x14ac:dyDescent="0.25">
      <c r="G44975"/>
      <c r="I44975"/>
      <c r="L44975"/>
    </row>
    <row r="44976" spans="7:12" x14ac:dyDescent="0.25">
      <c r="G44976"/>
      <c r="I44976"/>
      <c r="L44976"/>
    </row>
    <row r="44977" spans="7:12" x14ac:dyDescent="0.25">
      <c r="G44977"/>
      <c r="I44977"/>
      <c r="L44977"/>
    </row>
    <row r="44978" spans="7:12" x14ac:dyDescent="0.25">
      <c r="G44978"/>
      <c r="I44978"/>
      <c r="L44978"/>
    </row>
    <row r="44979" spans="7:12" x14ac:dyDescent="0.25">
      <c r="G44979"/>
      <c r="I44979"/>
      <c r="L44979"/>
    </row>
    <row r="44980" spans="7:12" x14ac:dyDescent="0.25">
      <c r="G44980"/>
      <c r="I44980"/>
      <c r="L44980"/>
    </row>
    <row r="44981" spans="7:12" x14ac:dyDescent="0.25">
      <c r="G44981"/>
      <c r="I44981"/>
      <c r="L44981"/>
    </row>
    <row r="44982" spans="7:12" x14ac:dyDescent="0.25">
      <c r="G44982"/>
      <c r="I44982"/>
      <c r="L44982"/>
    </row>
    <row r="44983" spans="7:12" x14ac:dyDescent="0.25">
      <c r="G44983"/>
      <c r="I44983"/>
      <c r="L44983"/>
    </row>
    <row r="44984" spans="7:12" x14ac:dyDescent="0.25">
      <c r="G44984"/>
      <c r="I44984"/>
      <c r="L44984"/>
    </row>
    <row r="44985" spans="7:12" x14ac:dyDescent="0.25">
      <c r="G44985"/>
      <c r="I44985"/>
      <c r="L44985"/>
    </row>
    <row r="44986" spans="7:12" x14ac:dyDescent="0.25">
      <c r="G44986"/>
      <c r="I44986"/>
      <c r="L44986"/>
    </row>
    <row r="44987" spans="7:12" x14ac:dyDescent="0.25">
      <c r="G44987"/>
      <c r="I44987"/>
      <c r="L44987"/>
    </row>
    <row r="44988" spans="7:12" x14ac:dyDescent="0.25">
      <c r="G44988"/>
      <c r="I44988"/>
      <c r="L44988"/>
    </row>
    <row r="44989" spans="7:12" x14ac:dyDescent="0.25">
      <c r="G44989"/>
      <c r="I44989"/>
      <c r="L44989"/>
    </row>
    <row r="44990" spans="7:12" x14ac:dyDescent="0.25">
      <c r="G44990"/>
      <c r="I44990"/>
      <c r="L44990"/>
    </row>
    <row r="44991" spans="7:12" x14ac:dyDescent="0.25">
      <c r="G44991"/>
      <c r="I44991"/>
      <c r="L44991"/>
    </row>
    <row r="44992" spans="7:12" x14ac:dyDescent="0.25">
      <c r="G44992"/>
      <c r="I44992"/>
      <c r="L44992"/>
    </row>
    <row r="44993" spans="7:12" x14ac:dyDescent="0.25">
      <c r="G44993"/>
      <c r="I44993"/>
      <c r="L44993"/>
    </row>
    <row r="44994" spans="7:12" x14ac:dyDescent="0.25">
      <c r="G44994"/>
      <c r="I44994"/>
      <c r="L44994"/>
    </row>
    <row r="44995" spans="7:12" x14ac:dyDescent="0.25">
      <c r="G44995"/>
      <c r="I44995"/>
      <c r="L44995"/>
    </row>
    <row r="44996" spans="7:12" x14ac:dyDescent="0.25">
      <c r="G44996"/>
      <c r="I44996"/>
      <c r="L44996"/>
    </row>
    <row r="44997" spans="7:12" x14ac:dyDescent="0.25">
      <c r="G44997"/>
      <c r="I44997"/>
      <c r="L44997"/>
    </row>
    <row r="44998" spans="7:12" x14ac:dyDescent="0.25">
      <c r="G44998"/>
      <c r="I44998"/>
      <c r="L44998"/>
    </row>
    <row r="44999" spans="7:12" x14ac:dyDescent="0.25">
      <c r="G44999"/>
      <c r="I44999"/>
      <c r="L44999"/>
    </row>
    <row r="45000" spans="7:12" x14ac:dyDescent="0.25">
      <c r="G45000"/>
      <c r="I45000"/>
      <c r="L45000"/>
    </row>
    <row r="45001" spans="7:12" x14ac:dyDescent="0.25">
      <c r="G45001"/>
      <c r="I45001"/>
      <c r="L45001"/>
    </row>
    <row r="45002" spans="7:12" x14ac:dyDescent="0.25">
      <c r="G45002"/>
      <c r="I45002"/>
      <c r="L45002"/>
    </row>
    <row r="45003" spans="7:12" x14ac:dyDescent="0.25">
      <c r="G45003"/>
      <c r="I45003"/>
      <c r="L45003"/>
    </row>
    <row r="45004" spans="7:12" x14ac:dyDescent="0.25">
      <c r="G45004"/>
      <c r="I45004"/>
      <c r="L45004"/>
    </row>
    <row r="45005" spans="7:12" x14ac:dyDescent="0.25">
      <c r="G45005"/>
      <c r="I45005"/>
      <c r="L45005"/>
    </row>
    <row r="45006" spans="7:12" x14ac:dyDescent="0.25">
      <c r="G45006"/>
      <c r="I45006"/>
      <c r="L45006"/>
    </row>
    <row r="45007" spans="7:12" x14ac:dyDescent="0.25">
      <c r="G45007"/>
      <c r="I45007"/>
      <c r="L45007"/>
    </row>
    <row r="45008" spans="7:12" x14ac:dyDescent="0.25">
      <c r="G45008"/>
      <c r="I45008"/>
      <c r="L45008"/>
    </row>
    <row r="45009" spans="7:12" x14ac:dyDescent="0.25">
      <c r="G45009"/>
      <c r="I45009"/>
      <c r="L45009"/>
    </row>
    <row r="45010" spans="7:12" x14ac:dyDescent="0.25">
      <c r="G45010"/>
      <c r="I45010"/>
      <c r="L45010"/>
    </row>
    <row r="45011" spans="7:12" x14ac:dyDescent="0.25">
      <c r="G45011"/>
      <c r="I45011"/>
      <c r="L45011"/>
    </row>
    <row r="45012" spans="7:12" x14ac:dyDescent="0.25">
      <c r="G45012"/>
      <c r="I45012"/>
      <c r="L45012"/>
    </row>
    <row r="45013" spans="7:12" x14ac:dyDescent="0.25">
      <c r="G45013"/>
      <c r="I45013"/>
      <c r="L45013"/>
    </row>
    <row r="45014" spans="7:12" x14ac:dyDescent="0.25">
      <c r="G45014"/>
      <c r="I45014"/>
      <c r="L45014"/>
    </row>
    <row r="45015" spans="7:12" x14ac:dyDescent="0.25">
      <c r="G45015"/>
      <c r="I45015"/>
      <c r="L45015"/>
    </row>
    <row r="45016" spans="7:12" x14ac:dyDescent="0.25">
      <c r="G45016"/>
      <c r="I45016"/>
      <c r="L45016"/>
    </row>
    <row r="45017" spans="7:12" x14ac:dyDescent="0.25">
      <c r="G45017"/>
      <c r="I45017"/>
      <c r="L45017"/>
    </row>
    <row r="45018" spans="7:12" x14ac:dyDescent="0.25">
      <c r="G45018"/>
      <c r="I45018"/>
      <c r="L45018"/>
    </row>
    <row r="45019" spans="7:12" x14ac:dyDescent="0.25">
      <c r="G45019"/>
      <c r="I45019"/>
      <c r="L45019"/>
    </row>
    <row r="45020" spans="7:12" x14ac:dyDescent="0.25">
      <c r="G45020"/>
      <c r="I45020"/>
      <c r="L45020"/>
    </row>
    <row r="45021" spans="7:12" x14ac:dyDescent="0.25">
      <c r="G45021"/>
      <c r="I45021"/>
      <c r="L45021"/>
    </row>
    <row r="45022" spans="7:12" x14ac:dyDescent="0.25">
      <c r="G45022"/>
      <c r="I45022"/>
      <c r="L45022"/>
    </row>
    <row r="45023" spans="7:12" x14ac:dyDescent="0.25">
      <c r="G45023"/>
      <c r="I45023"/>
      <c r="L45023"/>
    </row>
    <row r="45024" spans="7:12" x14ac:dyDescent="0.25">
      <c r="G45024"/>
      <c r="I45024"/>
      <c r="L45024"/>
    </row>
    <row r="45025" spans="7:12" x14ac:dyDescent="0.25">
      <c r="G45025"/>
      <c r="I45025"/>
      <c r="L45025"/>
    </row>
    <row r="45026" spans="7:12" x14ac:dyDescent="0.25">
      <c r="G45026"/>
      <c r="I45026"/>
      <c r="L45026"/>
    </row>
    <row r="45027" spans="7:12" x14ac:dyDescent="0.25">
      <c r="G45027"/>
      <c r="I45027"/>
      <c r="L45027"/>
    </row>
    <row r="45028" spans="7:12" x14ac:dyDescent="0.25">
      <c r="G45028"/>
      <c r="I45028"/>
      <c r="L45028"/>
    </row>
    <row r="45029" spans="7:12" x14ac:dyDescent="0.25">
      <c r="G45029"/>
      <c r="I45029"/>
      <c r="L45029"/>
    </row>
    <row r="45030" spans="7:12" x14ac:dyDescent="0.25">
      <c r="G45030"/>
      <c r="I45030"/>
      <c r="L45030"/>
    </row>
    <row r="45031" spans="7:12" x14ac:dyDescent="0.25">
      <c r="G45031"/>
      <c r="I45031"/>
      <c r="L45031"/>
    </row>
    <row r="45032" spans="7:12" x14ac:dyDescent="0.25">
      <c r="G45032"/>
      <c r="I45032"/>
      <c r="L45032"/>
    </row>
    <row r="45033" spans="7:12" x14ac:dyDescent="0.25">
      <c r="G45033"/>
      <c r="I45033"/>
      <c r="L45033"/>
    </row>
    <row r="45034" spans="7:12" x14ac:dyDescent="0.25">
      <c r="G45034"/>
      <c r="I45034"/>
      <c r="L45034"/>
    </row>
    <row r="45035" spans="7:12" x14ac:dyDescent="0.25">
      <c r="G45035"/>
      <c r="I45035"/>
      <c r="L45035"/>
    </row>
    <row r="45036" spans="7:12" x14ac:dyDescent="0.25">
      <c r="G45036"/>
      <c r="I45036"/>
      <c r="L45036"/>
    </row>
    <row r="45037" spans="7:12" x14ac:dyDescent="0.25">
      <c r="G45037"/>
      <c r="I45037"/>
      <c r="L45037"/>
    </row>
    <row r="45038" spans="7:12" x14ac:dyDescent="0.25">
      <c r="G45038"/>
      <c r="I45038"/>
      <c r="L45038"/>
    </row>
    <row r="45039" spans="7:12" x14ac:dyDescent="0.25">
      <c r="G45039"/>
      <c r="I45039"/>
      <c r="L45039"/>
    </row>
    <row r="45040" spans="7:12" x14ac:dyDescent="0.25">
      <c r="G45040"/>
      <c r="I45040"/>
      <c r="L45040"/>
    </row>
    <row r="45041" spans="7:12" x14ac:dyDescent="0.25">
      <c r="G45041"/>
      <c r="I45041"/>
      <c r="L45041"/>
    </row>
    <row r="45042" spans="7:12" x14ac:dyDescent="0.25">
      <c r="G45042"/>
      <c r="I45042"/>
      <c r="L45042"/>
    </row>
    <row r="45043" spans="7:12" x14ac:dyDescent="0.25">
      <c r="G45043"/>
      <c r="I45043"/>
      <c r="L45043"/>
    </row>
    <row r="45044" spans="7:12" x14ac:dyDescent="0.25">
      <c r="G45044"/>
      <c r="I45044"/>
      <c r="L45044"/>
    </row>
    <row r="45045" spans="7:12" x14ac:dyDescent="0.25">
      <c r="G45045"/>
      <c r="I45045"/>
      <c r="L45045"/>
    </row>
    <row r="45046" spans="7:12" x14ac:dyDescent="0.25">
      <c r="G45046"/>
      <c r="I45046"/>
      <c r="L45046"/>
    </row>
    <row r="45047" spans="7:12" x14ac:dyDescent="0.25">
      <c r="G45047"/>
      <c r="I45047"/>
      <c r="L45047"/>
    </row>
    <row r="45048" spans="7:12" x14ac:dyDescent="0.25">
      <c r="G45048"/>
      <c r="I45048"/>
      <c r="L45048"/>
    </row>
    <row r="45049" spans="7:12" x14ac:dyDescent="0.25">
      <c r="G45049"/>
      <c r="I45049"/>
      <c r="L45049"/>
    </row>
    <row r="45050" spans="7:12" x14ac:dyDescent="0.25">
      <c r="G45050"/>
      <c r="I45050"/>
      <c r="L45050"/>
    </row>
    <row r="45051" spans="7:12" x14ac:dyDescent="0.25">
      <c r="G45051"/>
      <c r="I45051"/>
      <c r="L45051"/>
    </row>
    <row r="45052" spans="7:12" x14ac:dyDescent="0.25">
      <c r="G45052"/>
      <c r="I45052"/>
      <c r="L45052"/>
    </row>
    <row r="45053" spans="7:12" x14ac:dyDescent="0.25">
      <c r="G45053"/>
      <c r="I45053"/>
      <c r="L45053"/>
    </row>
    <row r="45054" spans="7:12" x14ac:dyDescent="0.25">
      <c r="G45054"/>
      <c r="I45054"/>
      <c r="L45054"/>
    </row>
    <row r="45055" spans="7:12" x14ac:dyDescent="0.25">
      <c r="G45055"/>
      <c r="I45055"/>
      <c r="L45055"/>
    </row>
    <row r="45056" spans="7:12" x14ac:dyDescent="0.25">
      <c r="G45056"/>
      <c r="I45056"/>
      <c r="L45056"/>
    </row>
    <row r="45057" spans="7:12" x14ac:dyDescent="0.25">
      <c r="G45057"/>
      <c r="I45057"/>
      <c r="L45057"/>
    </row>
    <row r="45058" spans="7:12" x14ac:dyDescent="0.25">
      <c r="G45058"/>
      <c r="I45058"/>
      <c r="L45058"/>
    </row>
    <row r="45059" spans="7:12" x14ac:dyDescent="0.25">
      <c r="G45059"/>
      <c r="I45059"/>
      <c r="L45059"/>
    </row>
    <row r="45060" spans="7:12" x14ac:dyDescent="0.25">
      <c r="G45060"/>
      <c r="I45060"/>
      <c r="L45060"/>
    </row>
    <row r="45061" spans="7:12" x14ac:dyDescent="0.25">
      <c r="G45061"/>
      <c r="I45061"/>
      <c r="L45061"/>
    </row>
    <row r="45062" spans="7:12" x14ac:dyDescent="0.25">
      <c r="G45062"/>
      <c r="I45062"/>
      <c r="L45062"/>
    </row>
    <row r="45063" spans="7:12" x14ac:dyDescent="0.25">
      <c r="G45063"/>
      <c r="I45063"/>
      <c r="L45063"/>
    </row>
    <row r="45064" spans="7:12" x14ac:dyDescent="0.25">
      <c r="G45064"/>
      <c r="I45064"/>
      <c r="L45064"/>
    </row>
    <row r="45065" spans="7:12" x14ac:dyDescent="0.25">
      <c r="G45065"/>
      <c r="I45065"/>
      <c r="L45065"/>
    </row>
    <row r="45066" spans="7:12" x14ac:dyDescent="0.25">
      <c r="G45066"/>
      <c r="I45066"/>
      <c r="L45066"/>
    </row>
    <row r="45067" spans="7:12" x14ac:dyDescent="0.25">
      <c r="G45067"/>
      <c r="I45067"/>
      <c r="L45067"/>
    </row>
    <row r="45068" spans="7:12" x14ac:dyDescent="0.25">
      <c r="G45068"/>
      <c r="I45068"/>
      <c r="L45068"/>
    </row>
    <row r="45069" spans="7:12" x14ac:dyDescent="0.25">
      <c r="G45069"/>
      <c r="I45069"/>
      <c r="L45069"/>
    </row>
    <row r="45070" spans="7:12" x14ac:dyDescent="0.25">
      <c r="G45070"/>
      <c r="I45070"/>
      <c r="L45070"/>
    </row>
    <row r="45071" spans="7:12" x14ac:dyDescent="0.25">
      <c r="G45071"/>
      <c r="I45071"/>
      <c r="L45071"/>
    </row>
    <row r="45072" spans="7:12" x14ac:dyDescent="0.25">
      <c r="G45072"/>
      <c r="I45072"/>
      <c r="L45072"/>
    </row>
    <row r="45073" spans="7:12" x14ac:dyDescent="0.25">
      <c r="G45073"/>
      <c r="I45073"/>
      <c r="L45073"/>
    </row>
    <row r="45074" spans="7:12" x14ac:dyDescent="0.25">
      <c r="G45074"/>
      <c r="I45074"/>
      <c r="L45074"/>
    </row>
    <row r="45075" spans="7:12" x14ac:dyDescent="0.25">
      <c r="G45075"/>
      <c r="I45075"/>
      <c r="L45075"/>
    </row>
    <row r="45076" spans="7:12" x14ac:dyDescent="0.25">
      <c r="G45076"/>
      <c r="I45076"/>
      <c r="L45076"/>
    </row>
    <row r="45077" spans="7:12" x14ac:dyDescent="0.25">
      <c r="G45077"/>
      <c r="I45077"/>
      <c r="L45077"/>
    </row>
    <row r="45078" spans="7:12" x14ac:dyDescent="0.25">
      <c r="G45078"/>
      <c r="I45078"/>
      <c r="L45078"/>
    </row>
    <row r="45079" spans="7:12" x14ac:dyDescent="0.25">
      <c r="G45079"/>
      <c r="I45079"/>
      <c r="L45079"/>
    </row>
    <row r="45080" spans="7:12" x14ac:dyDescent="0.25">
      <c r="G45080"/>
      <c r="I45080"/>
      <c r="L45080"/>
    </row>
    <row r="45081" spans="7:12" x14ac:dyDescent="0.25">
      <c r="G45081"/>
      <c r="I45081"/>
      <c r="L45081"/>
    </row>
    <row r="45082" spans="7:12" x14ac:dyDescent="0.25">
      <c r="G45082"/>
      <c r="I45082"/>
      <c r="L45082"/>
    </row>
    <row r="45083" spans="7:12" x14ac:dyDescent="0.25">
      <c r="G45083"/>
      <c r="I45083"/>
      <c r="L45083"/>
    </row>
    <row r="45084" spans="7:12" x14ac:dyDescent="0.25">
      <c r="G45084"/>
      <c r="I45084"/>
      <c r="L45084"/>
    </row>
    <row r="45085" spans="7:12" x14ac:dyDescent="0.25">
      <c r="G45085"/>
      <c r="I45085"/>
      <c r="L45085"/>
    </row>
    <row r="45086" spans="7:12" x14ac:dyDescent="0.25">
      <c r="G45086"/>
      <c r="I45086"/>
      <c r="L45086"/>
    </row>
    <row r="45087" spans="7:12" x14ac:dyDescent="0.25">
      <c r="G45087"/>
      <c r="I45087"/>
      <c r="L45087"/>
    </row>
    <row r="45088" spans="7:12" x14ac:dyDescent="0.25">
      <c r="G45088"/>
      <c r="I45088"/>
      <c r="L45088"/>
    </row>
    <row r="45089" spans="7:12" x14ac:dyDescent="0.25">
      <c r="G45089"/>
      <c r="I45089"/>
      <c r="L45089"/>
    </row>
    <row r="45090" spans="7:12" x14ac:dyDescent="0.25">
      <c r="G45090"/>
      <c r="I45090"/>
      <c r="L45090"/>
    </row>
    <row r="45091" spans="7:12" x14ac:dyDescent="0.25">
      <c r="G45091"/>
      <c r="I45091"/>
      <c r="L45091"/>
    </row>
    <row r="45092" spans="7:12" x14ac:dyDescent="0.25">
      <c r="G45092"/>
      <c r="I45092"/>
      <c r="L45092"/>
    </row>
    <row r="45093" spans="7:12" x14ac:dyDescent="0.25">
      <c r="G45093"/>
      <c r="I45093"/>
      <c r="L45093"/>
    </row>
    <row r="45094" spans="7:12" x14ac:dyDescent="0.25">
      <c r="G45094"/>
      <c r="I45094"/>
      <c r="L45094"/>
    </row>
    <row r="45095" spans="7:12" x14ac:dyDescent="0.25">
      <c r="G45095"/>
      <c r="I45095"/>
      <c r="L45095"/>
    </row>
    <row r="45096" spans="7:12" x14ac:dyDescent="0.25">
      <c r="G45096"/>
      <c r="I45096"/>
      <c r="L45096"/>
    </row>
    <row r="45097" spans="7:12" x14ac:dyDescent="0.25">
      <c r="G45097"/>
      <c r="I45097"/>
      <c r="L45097"/>
    </row>
    <row r="45098" spans="7:12" x14ac:dyDescent="0.25">
      <c r="G45098"/>
      <c r="I45098"/>
      <c r="L45098"/>
    </row>
    <row r="45099" spans="7:12" x14ac:dyDescent="0.25">
      <c r="G45099"/>
      <c r="I45099"/>
      <c r="L45099"/>
    </row>
    <row r="45100" spans="7:12" x14ac:dyDescent="0.25">
      <c r="G45100"/>
      <c r="I45100"/>
      <c r="L45100"/>
    </row>
    <row r="45101" spans="7:12" x14ac:dyDescent="0.25">
      <c r="G45101"/>
      <c r="I45101"/>
      <c r="L45101"/>
    </row>
    <row r="45102" spans="7:12" x14ac:dyDescent="0.25">
      <c r="G45102"/>
      <c r="I45102"/>
      <c r="L45102"/>
    </row>
    <row r="45103" spans="7:12" x14ac:dyDescent="0.25">
      <c r="G45103"/>
      <c r="I45103"/>
      <c r="L45103"/>
    </row>
    <row r="45104" spans="7:12" x14ac:dyDescent="0.25">
      <c r="G45104"/>
      <c r="I45104"/>
      <c r="L45104"/>
    </row>
    <row r="45105" spans="7:12" x14ac:dyDescent="0.25">
      <c r="G45105"/>
      <c r="I45105"/>
      <c r="L45105"/>
    </row>
    <row r="45106" spans="7:12" x14ac:dyDescent="0.25">
      <c r="G45106"/>
      <c r="I45106"/>
      <c r="L45106"/>
    </row>
    <row r="45107" spans="7:12" x14ac:dyDescent="0.25">
      <c r="G45107"/>
      <c r="I45107"/>
      <c r="L45107"/>
    </row>
    <row r="45108" spans="7:12" x14ac:dyDescent="0.25">
      <c r="G45108"/>
      <c r="I45108"/>
      <c r="L45108"/>
    </row>
    <row r="45109" spans="7:12" x14ac:dyDescent="0.25">
      <c r="G45109"/>
      <c r="I45109"/>
      <c r="L45109"/>
    </row>
    <row r="45110" spans="7:12" x14ac:dyDescent="0.25">
      <c r="G45110"/>
      <c r="I45110"/>
      <c r="L45110"/>
    </row>
    <row r="45111" spans="7:12" x14ac:dyDescent="0.25">
      <c r="G45111"/>
      <c r="I45111"/>
      <c r="L45111"/>
    </row>
    <row r="45112" spans="7:12" x14ac:dyDescent="0.25">
      <c r="G45112"/>
      <c r="I45112"/>
      <c r="L45112"/>
    </row>
    <row r="45113" spans="7:12" x14ac:dyDescent="0.25">
      <c r="G45113"/>
      <c r="I45113"/>
      <c r="L45113"/>
    </row>
    <row r="45114" spans="7:12" x14ac:dyDescent="0.25">
      <c r="G45114"/>
      <c r="I45114"/>
      <c r="L45114"/>
    </row>
    <row r="45115" spans="7:12" x14ac:dyDescent="0.25">
      <c r="G45115"/>
      <c r="I45115"/>
      <c r="L45115"/>
    </row>
    <row r="45116" spans="7:12" x14ac:dyDescent="0.25">
      <c r="G45116"/>
      <c r="I45116"/>
      <c r="L45116"/>
    </row>
    <row r="45117" spans="7:12" x14ac:dyDescent="0.25">
      <c r="G45117"/>
      <c r="I45117"/>
      <c r="L45117"/>
    </row>
    <row r="45118" spans="7:12" x14ac:dyDescent="0.25">
      <c r="G45118"/>
      <c r="I45118"/>
      <c r="L45118"/>
    </row>
    <row r="45119" spans="7:12" x14ac:dyDescent="0.25">
      <c r="G45119"/>
      <c r="I45119"/>
      <c r="L45119"/>
    </row>
    <row r="45120" spans="7:12" x14ac:dyDescent="0.25">
      <c r="G45120"/>
      <c r="I45120"/>
      <c r="L45120"/>
    </row>
    <row r="45121" spans="7:12" x14ac:dyDescent="0.25">
      <c r="G45121"/>
      <c r="I45121"/>
      <c r="L45121"/>
    </row>
    <row r="45122" spans="7:12" x14ac:dyDescent="0.25">
      <c r="G45122"/>
      <c r="I45122"/>
      <c r="L45122"/>
    </row>
    <row r="45123" spans="7:12" x14ac:dyDescent="0.25">
      <c r="G45123"/>
      <c r="I45123"/>
      <c r="L45123"/>
    </row>
    <row r="45124" spans="7:12" x14ac:dyDescent="0.25">
      <c r="G45124"/>
      <c r="I45124"/>
      <c r="L45124"/>
    </row>
    <row r="45125" spans="7:12" x14ac:dyDescent="0.25">
      <c r="G45125"/>
      <c r="I45125"/>
      <c r="L45125"/>
    </row>
    <row r="45126" spans="7:12" x14ac:dyDescent="0.25">
      <c r="G45126"/>
      <c r="I45126"/>
      <c r="L45126"/>
    </row>
    <row r="45127" spans="7:12" x14ac:dyDescent="0.25">
      <c r="G45127"/>
      <c r="I45127"/>
      <c r="L45127"/>
    </row>
    <row r="45128" spans="7:12" x14ac:dyDescent="0.25">
      <c r="G45128"/>
      <c r="I45128"/>
      <c r="L45128"/>
    </row>
    <row r="45129" spans="7:12" x14ac:dyDescent="0.25">
      <c r="G45129"/>
      <c r="I45129"/>
      <c r="L45129"/>
    </row>
    <row r="45130" spans="7:12" x14ac:dyDescent="0.25">
      <c r="G45130"/>
      <c r="I45130"/>
      <c r="L45130"/>
    </row>
    <row r="45131" spans="7:12" x14ac:dyDescent="0.25">
      <c r="G45131"/>
      <c r="I45131"/>
      <c r="L45131"/>
    </row>
    <row r="45132" spans="7:12" x14ac:dyDescent="0.25">
      <c r="G45132"/>
      <c r="I45132"/>
      <c r="L45132"/>
    </row>
    <row r="45133" spans="7:12" x14ac:dyDescent="0.25">
      <c r="G45133"/>
      <c r="I45133"/>
      <c r="L45133"/>
    </row>
    <row r="45134" spans="7:12" x14ac:dyDescent="0.25">
      <c r="G45134"/>
      <c r="I45134"/>
      <c r="L45134"/>
    </row>
    <row r="45135" spans="7:12" x14ac:dyDescent="0.25">
      <c r="G45135"/>
      <c r="I45135"/>
      <c r="L45135"/>
    </row>
    <row r="45136" spans="7:12" x14ac:dyDescent="0.25">
      <c r="G45136"/>
      <c r="I45136"/>
      <c r="L45136"/>
    </row>
    <row r="45137" spans="7:12" x14ac:dyDescent="0.25">
      <c r="G45137"/>
      <c r="I45137"/>
      <c r="L45137"/>
    </row>
    <row r="45138" spans="7:12" x14ac:dyDescent="0.25">
      <c r="G45138"/>
      <c r="I45138"/>
      <c r="L45138"/>
    </row>
    <row r="45139" spans="7:12" x14ac:dyDescent="0.25">
      <c r="G45139"/>
      <c r="I45139"/>
      <c r="L45139"/>
    </row>
    <row r="45140" spans="7:12" x14ac:dyDescent="0.25">
      <c r="G45140"/>
      <c r="I45140"/>
      <c r="L45140"/>
    </row>
    <row r="45141" spans="7:12" x14ac:dyDescent="0.25">
      <c r="G45141"/>
      <c r="I45141"/>
      <c r="L45141"/>
    </row>
    <row r="45142" spans="7:12" x14ac:dyDescent="0.25">
      <c r="G45142"/>
      <c r="I45142"/>
      <c r="L45142"/>
    </row>
    <row r="45143" spans="7:12" x14ac:dyDescent="0.25">
      <c r="G45143"/>
      <c r="I45143"/>
      <c r="L45143"/>
    </row>
    <row r="45144" spans="7:12" x14ac:dyDescent="0.25">
      <c r="G45144"/>
      <c r="I45144"/>
      <c r="L45144"/>
    </row>
    <row r="45145" spans="7:12" x14ac:dyDescent="0.25">
      <c r="G45145"/>
      <c r="I45145"/>
      <c r="L45145"/>
    </row>
    <row r="45146" spans="7:12" x14ac:dyDescent="0.25">
      <c r="G45146"/>
      <c r="I45146"/>
      <c r="L45146"/>
    </row>
    <row r="45147" spans="7:12" x14ac:dyDescent="0.25">
      <c r="G45147"/>
      <c r="I45147"/>
      <c r="L45147"/>
    </row>
    <row r="45148" spans="7:12" x14ac:dyDescent="0.25">
      <c r="G45148"/>
      <c r="I45148"/>
      <c r="L45148"/>
    </row>
    <row r="45149" spans="7:12" x14ac:dyDescent="0.25">
      <c r="G45149"/>
      <c r="I45149"/>
      <c r="L45149"/>
    </row>
    <row r="45150" spans="7:12" x14ac:dyDescent="0.25">
      <c r="G45150"/>
      <c r="I45150"/>
      <c r="L45150"/>
    </row>
    <row r="45151" spans="7:12" x14ac:dyDescent="0.25">
      <c r="G45151"/>
      <c r="I45151"/>
      <c r="L45151"/>
    </row>
    <row r="45152" spans="7:12" x14ac:dyDescent="0.25">
      <c r="G45152"/>
      <c r="I45152"/>
      <c r="L45152"/>
    </row>
    <row r="45153" spans="7:12" x14ac:dyDescent="0.25">
      <c r="G45153"/>
      <c r="I45153"/>
      <c r="L45153"/>
    </row>
    <row r="45154" spans="7:12" x14ac:dyDescent="0.25">
      <c r="G45154"/>
      <c r="I45154"/>
      <c r="L45154"/>
    </row>
    <row r="45155" spans="7:12" x14ac:dyDescent="0.25">
      <c r="G45155"/>
      <c r="I45155"/>
      <c r="L45155"/>
    </row>
    <row r="45156" spans="7:12" x14ac:dyDescent="0.25">
      <c r="G45156"/>
      <c r="I45156"/>
      <c r="L45156"/>
    </row>
    <row r="45157" spans="7:12" x14ac:dyDescent="0.25">
      <c r="G45157"/>
      <c r="I45157"/>
      <c r="L45157"/>
    </row>
    <row r="45158" spans="7:12" x14ac:dyDescent="0.25">
      <c r="G45158"/>
      <c r="I45158"/>
      <c r="L45158"/>
    </row>
    <row r="45159" spans="7:12" x14ac:dyDescent="0.25">
      <c r="G45159"/>
      <c r="I45159"/>
      <c r="L45159"/>
    </row>
    <row r="45160" spans="7:12" x14ac:dyDescent="0.25">
      <c r="G45160"/>
      <c r="I45160"/>
      <c r="L45160"/>
    </row>
    <row r="45161" spans="7:12" x14ac:dyDescent="0.25">
      <c r="G45161"/>
      <c r="I45161"/>
      <c r="L45161"/>
    </row>
    <row r="45162" spans="7:12" x14ac:dyDescent="0.25">
      <c r="G45162"/>
      <c r="I45162"/>
      <c r="L45162"/>
    </row>
    <row r="45163" spans="7:12" x14ac:dyDescent="0.25">
      <c r="G45163"/>
      <c r="I45163"/>
      <c r="L45163"/>
    </row>
    <row r="45164" spans="7:12" x14ac:dyDescent="0.25">
      <c r="G45164"/>
      <c r="I45164"/>
      <c r="L45164"/>
    </row>
    <row r="45165" spans="7:12" x14ac:dyDescent="0.25">
      <c r="G45165"/>
      <c r="I45165"/>
      <c r="L45165"/>
    </row>
    <row r="45166" spans="7:12" x14ac:dyDescent="0.25">
      <c r="G45166"/>
      <c r="I45166"/>
      <c r="L45166"/>
    </row>
    <row r="45167" spans="7:12" x14ac:dyDescent="0.25">
      <c r="G45167"/>
      <c r="I45167"/>
      <c r="L45167"/>
    </row>
    <row r="45168" spans="7:12" x14ac:dyDescent="0.25">
      <c r="G45168"/>
      <c r="I45168"/>
      <c r="L45168"/>
    </row>
    <row r="45169" spans="7:12" x14ac:dyDescent="0.25">
      <c r="G45169"/>
      <c r="I45169"/>
      <c r="L45169"/>
    </row>
    <row r="45170" spans="7:12" x14ac:dyDescent="0.25">
      <c r="G45170"/>
      <c r="I45170"/>
      <c r="L45170"/>
    </row>
    <row r="45171" spans="7:12" x14ac:dyDescent="0.25">
      <c r="G45171"/>
      <c r="I45171"/>
      <c r="L45171"/>
    </row>
    <row r="45172" spans="7:12" x14ac:dyDescent="0.25">
      <c r="G45172"/>
      <c r="I45172"/>
      <c r="L45172"/>
    </row>
    <row r="45173" spans="7:12" x14ac:dyDescent="0.25">
      <c r="G45173"/>
      <c r="I45173"/>
      <c r="L45173"/>
    </row>
    <row r="45174" spans="7:12" x14ac:dyDescent="0.25">
      <c r="G45174"/>
      <c r="I45174"/>
      <c r="L45174"/>
    </row>
    <row r="45175" spans="7:12" x14ac:dyDescent="0.25">
      <c r="G45175"/>
      <c r="I45175"/>
      <c r="L45175"/>
    </row>
    <row r="45176" spans="7:12" x14ac:dyDescent="0.25">
      <c r="G45176"/>
      <c r="I45176"/>
      <c r="L45176"/>
    </row>
    <row r="45177" spans="7:12" x14ac:dyDescent="0.25">
      <c r="G45177"/>
      <c r="I45177"/>
      <c r="L45177"/>
    </row>
    <row r="45178" spans="7:12" x14ac:dyDescent="0.25">
      <c r="G45178"/>
      <c r="I45178"/>
      <c r="L45178"/>
    </row>
    <row r="45179" spans="7:12" x14ac:dyDescent="0.25">
      <c r="G45179"/>
      <c r="I45179"/>
      <c r="L45179"/>
    </row>
    <row r="45180" spans="7:12" x14ac:dyDescent="0.25">
      <c r="G45180"/>
      <c r="I45180"/>
      <c r="L45180"/>
    </row>
    <row r="45181" spans="7:12" x14ac:dyDescent="0.25">
      <c r="G45181"/>
      <c r="I45181"/>
      <c r="L45181"/>
    </row>
    <row r="45182" spans="7:12" x14ac:dyDescent="0.25">
      <c r="G45182"/>
      <c r="I45182"/>
      <c r="L45182"/>
    </row>
    <row r="45183" spans="7:12" x14ac:dyDescent="0.25">
      <c r="G45183"/>
      <c r="I45183"/>
      <c r="L45183"/>
    </row>
    <row r="45184" spans="7:12" x14ac:dyDescent="0.25">
      <c r="G45184"/>
      <c r="I45184"/>
      <c r="L45184"/>
    </row>
    <row r="45185" spans="7:12" x14ac:dyDescent="0.25">
      <c r="G45185"/>
      <c r="I45185"/>
      <c r="L45185"/>
    </row>
    <row r="45186" spans="7:12" x14ac:dyDescent="0.25">
      <c r="G45186"/>
      <c r="I45186"/>
      <c r="L45186"/>
    </row>
    <row r="45187" spans="7:12" x14ac:dyDescent="0.25">
      <c r="G45187"/>
      <c r="I45187"/>
      <c r="L45187"/>
    </row>
    <row r="45188" spans="7:12" x14ac:dyDescent="0.25">
      <c r="G45188"/>
      <c r="I45188"/>
      <c r="L45188"/>
    </row>
    <row r="45189" spans="7:12" x14ac:dyDescent="0.25">
      <c r="G45189"/>
      <c r="I45189"/>
      <c r="L45189"/>
    </row>
    <row r="45190" spans="7:12" x14ac:dyDescent="0.25">
      <c r="G45190"/>
      <c r="I45190"/>
      <c r="L45190"/>
    </row>
    <row r="45191" spans="7:12" x14ac:dyDescent="0.25">
      <c r="G45191"/>
      <c r="I45191"/>
      <c r="L45191"/>
    </row>
    <row r="45192" spans="7:12" x14ac:dyDescent="0.25">
      <c r="G45192"/>
      <c r="I45192"/>
      <c r="L45192"/>
    </row>
    <row r="45193" spans="7:12" x14ac:dyDescent="0.25">
      <c r="G45193"/>
      <c r="I45193"/>
      <c r="L45193"/>
    </row>
    <row r="45194" spans="7:12" x14ac:dyDescent="0.25">
      <c r="G45194"/>
      <c r="I45194"/>
      <c r="L45194"/>
    </row>
    <row r="45195" spans="7:12" x14ac:dyDescent="0.25">
      <c r="G45195"/>
      <c r="I45195"/>
      <c r="L45195"/>
    </row>
    <row r="45196" spans="7:12" x14ac:dyDescent="0.25">
      <c r="G45196"/>
      <c r="I45196"/>
      <c r="L45196"/>
    </row>
    <row r="45197" spans="7:12" x14ac:dyDescent="0.25">
      <c r="G45197"/>
      <c r="I45197"/>
      <c r="L45197"/>
    </row>
    <row r="45198" spans="7:12" x14ac:dyDescent="0.25">
      <c r="G45198"/>
      <c r="I45198"/>
      <c r="L45198"/>
    </row>
    <row r="45199" spans="7:12" x14ac:dyDescent="0.25">
      <c r="G45199"/>
      <c r="I45199"/>
      <c r="L45199"/>
    </row>
    <row r="45200" spans="7:12" x14ac:dyDescent="0.25">
      <c r="G45200"/>
      <c r="I45200"/>
      <c r="L45200"/>
    </row>
    <row r="45201" spans="7:12" x14ac:dyDescent="0.25">
      <c r="G45201"/>
      <c r="I45201"/>
      <c r="L45201"/>
    </row>
    <row r="45202" spans="7:12" x14ac:dyDescent="0.25">
      <c r="G45202"/>
      <c r="I45202"/>
      <c r="L45202"/>
    </row>
    <row r="45203" spans="7:12" x14ac:dyDescent="0.25">
      <c r="G45203"/>
      <c r="I45203"/>
      <c r="L45203"/>
    </row>
    <row r="45204" spans="7:12" x14ac:dyDescent="0.25">
      <c r="G45204"/>
      <c r="I45204"/>
      <c r="L45204"/>
    </row>
    <row r="45205" spans="7:12" x14ac:dyDescent="0.25">
      <c r="G45205"/>
      <c r="I45205"/>
      <c r="L45205"/>
    </row>
    <row r="45206" spans="7:12" x14ac:dyDescent="0.25">
      <c r="G45206"/>
      <c r="I45206"/>
      <c r="L45206"/>
    </row>
    <row r="45207" spans="7:12" x14ac:dyDescent="0.25">
      <c r="G45207"/>
      <c r="I45207"/>
      <c r="L45207"/>
    </row>
    <row r="45208" spans="7:12" x14ac:dyDescent="0.25">
      <c r="G45208"/>
      <c r="I45208"/>
      <c r="L45208"/>
    </row>
    <row r="45209" spans="7:12" x14ac:dyDescent="0.25">
      <c r="G45209"/>
      <c r="I45209"/>
      <c r="L45209"/>
    </row>
    <row r="45210" spans="7:12" x14ac:dyDescent="0.25">
      <c r="G45210"/>
      <c r="I45210"/>
      <c r="L45210"/>
    </row>
    <row r="45211" spans="7:12" x14ac:dyDescent="0.25">
      <c r="G45211"/>
      <c r="I45211"/>
      <c r="L45211"/>
    </row>
    <row r="45212" spans="7:12" x14ac:dyDescent="0.25">
      <c r="G45212"/>
      <c r="I45212"/>
      <c r="L45212"/>
    </row>
    <row r="45213" spans="7:12" x14ac:dyDescent="0.25">
      <c r="G45213"/>
      <c r="I45213"/>
      <c r="L45213"/>
    </row>
    <row r="45214" spans="7:12" x14ac:dyDescent="0.25">
      <c r="G45214"/>
      <c r="I45214"/>
      <c r="L45214"/>
    </row>
    <row r="45215" spans="7:12" x14ac:dyDescent="0.25">
      <c r="G45215"/>
      <c r="I45215"/>
      <c r="L45215"/>
    </row>
    <row r="45216" spans="7:12" x14ac:dyDescent="0.25">
      <c r="G45216"/>
      <c r="I45216"/>
      <c r="L45216"/>
    </row>
    <row r="45217" spans="7:12" x14ac:dyDescent="0.25">
      <c r="G45217"/>
      <c r="I45217"/>
      <c r="L45217"/>
    </row>
    <row r="45218" spans="7:12" x14ac:dyDescent="0.25">
      <c r="G45218"/>
      <c r="I45218"/>
      <c r="L45218"/>
    </row>
    <row r="45219" spans="7:12" x14ac:dyDescent="0.25">
      <c r="G45219"/>
      <c r="I45219"/>
      <c r="L45219"/>
    </row>
    <row r="45220" spans="7:12" x14ac:dyDescent="0.25">
      <c r="G45220"/>
      <c r="I45220"/>
      <c r="L45220"/>
    </row>
    <row r="45221" spans="7:12" x14ac:dyDescent="0.25">
      <c r="G45221"/>
      <c r="I45221"/>
      <c r="L45221"/>
    </row>
    <row r="45222" spans="7:12" x14ac:dyDescent="0.25">
      <c r="G45222"/>
      <c r="I45222"/>
      <c r="L45222"/>
    </row>
    <row r="45223" spans="7:12" x14ac:dyDescent="0.25">
      <c r="G45223"/>
      <c r="I45223"/>
      <c r="L45223"/>
    </row>
    <row r="45224" spans="7:12" x14ac:dyDescent="0.25">
      <c r="G45224"/>
      <c r="I45224"/>
      <c r="L45224"/>
    </row>
    <row r="45225" spans="7:12" x14ac:dyDescent="0.25">
      <c r="G45225"/>
      <c r="I45225"/>
      <c r="L45225"/>
    </row>
    <row r="45226" spans="7:12" x14ac:dyDescent="0.25">
      <c r="G45226"/>
      <c r="I45226"/>
      <c r="L45226"/>
    </row>
    <row r="45227" spans="7:12" x14ac:dyDescent="0.25">
      <c r="G45227"/>
      <c r="I45227"/>
      <c r="L45227"/>
    </row>
    <row r="45228" spans="7:12" x14ac:dyDescent="0.25">
      <c r="G45228"/>
      <c r="I45228"/>
      <c r="L45228"/>
    </row>
    <row r="45229" spans="7:12" x14ac:dyDescent="0.25">
      <c r="G45229"/>
      <c r="I45229"/>
      <c r="L45229"/>
    </row>
    <row r="45230" spans="7:12" x14ac:dyDescent="0.25">
      <c r="G45230"/>
      <c r="I45230"/>
      <c r="L45230"/>
    </row>
    <row r="45231" spans="7:12" x14ac:dyDescent="0.25">
      <c r="G45231"/>
      <c r="I45231"/>
      <c r="L45231"/>
    </row>
    <row r="45232" spans="7:12" x14ac:dyDescent="0.25">
      <c r="G45232"/>
      <c r="I45232"/>
      <c r="L45232"/>
    </row>
    <row r="45233" spans="7:12" x14ac:dyDescent="0.25">
      <c r="G45233"/>
      <c r="I45233"/>
      <c r="L45233"/>
    </row>
    <row r="45234" spans="7:12" x14ac:dyDescent="0.25">
      <c r="G45234"/>
      <c r="I45234"/>
      <c r="L45234"/>
    </row>
    <row r="45235" spans="7:12" x14ac:dyDescent="0.25">
      <c r="G45235"/>
      <c r="I45235"/>
      <c r="L45235"/>
    </row>
    <row r="45236" spans="7:12" x14ac:dyDescent="0.25">
      <c r="G45236"/>
      <c r="I45236"/>
      <c r="L45236"/>
    </row>
    <row r="45237" spans="7:12" x14ac:dyDescent="0.25">
      <c r="G45237"/>
      <c r="I45237"/>
      <c r="L45237"/>
    </row>
    <row r="45238" spans="7:12" x14ac:dyDescent="0.25">
      <c r="G45238"/>
      <c r="I45238"/>
      <c r="L45238"/>
    </row>
    <row r="45239" spans="7:12" x14ac:dyDescent="0.25">
      <c r="G45239"/>
      <c r="I45239"/>
      <c r="L45239"/>
    </row>
    <row r="45240" spans="7:12" x14ac:dyDescent="0.25">
      <c r="G45240"/>
      <c r="I45240"/>
      <c r="L45240"/>
    </row>
    <row r="45241" spans="7:12" x14ac:dyDescent="0.25">
      <c r="G45241"/>
      <c r="I45241"/>
      <c r="L45241"/>
    </row>
    <row r="45242" spans="7:12" x14ac:dyDescent="0.25">
      <c r="G45242"/>
      <c r="I45242"/>
      <c r="L45242"/>
    </row>
    <row r="45243" spans="7:12" x14ac:dyDescent="0.25">
      <c r="G45243"/>
      <c r="I45243"/>
      <c r="L45243"/>
    </row>
    <row r="45244" spans="7:12" x14ac:dyDescent="0.25">
      <c r="G45244"/>
      <c r="I45244"/>
      <c r="L45244"/>
    </row>
    <row r="45245" spans="7:12" x14ac:dyDescent="0.25">
      <c r="G45245"/>
      <c r="I45245"/>
      <c r="L45245"/>
    </row>
    <row r="45246" spans="7:12" x14ac:dyDescent="0.25">
      <c r="G45246"/>
      <c r="I45246"/>
      <c r="L45246"/>
    </row>
    <row r="45247" spans="7:12" x14ac:dyDescent="0.25">
      <c r="G45247"/>
      <c r="I45247"/>
      <c r="L45247"/>
    </row>
    <row r="45248" spans="7:12" x14ac:dyDescent="0.25">
      <c r="G45248"/>
      <c r="I45248"/>
      <c r="L45248"/>
    </row>
    <row r="45249" spans="7:12" x14ac:dyDescent="0.25">
      <c r="G45249"/>
      <c r="I45249"/>
      <c r="L45249"/>
    </row>
    <row r="45250" spans="7:12" x14ac:dyDescent="0.25">
      <c r="G45250"/>
      <c r="I45250"/>
      <c r="L45250"/>
    </row>
    <row r="45251" spans="7:12" x14ac:dyDescent="0.25">
      <c r="G45251"/>
      <c r="I45251"/>
      <c r="L45251"/>
    </row>
    <row r="45252" spans="7:12" x14ac:dyDescent="0.25">
      <c r="G45252"/>
      <c r="I45252"/>
      <c r="L45252"/>
    </row>
    <row r="45253" spans="7:12" x14ac:dyDescent="0.25">
      <c r="G45253"/>
      <c r="I45253"/>
      <c r="L45253"/>
    </row>
    <row r="45254" spans="7:12" x14ac:dyDescent="0.25">
      <c r="G45254"/>
      <c r="I45254"/>
      <c r="L45254"/>
    </row>
    <row r="45255" spans="7:12" x14ac:dyDescent="0.25">
      <c r="G45255"/>
      <c r="I45255"/>
      <c r="L45255"/>
    </row>
    <row r="45256" spans="7:12" x14ac:dyDescent="0.25">
      <c r="G45256"/>
      <c r="I45256"/>
      <c r="L45256"/>
    </row>
    <row r="45257" spans="7:12" x14ac:dyDescent="0.25">
      <c r="G45257"/>
      <c r="I45257"/>
      <c r="L45257"/>
    </row>
    <row r="45258" spans="7:12" x14ac:dyDescent="0.25">
      <c r="G45258"/>
      <c r="I45258"/>
      <c r="L45258"/>
    </row>
    <row r="45259" spans="7:12" x14ac:dyDescent="0.25">
      <c r="G45259"/>
      <c r="I45259"/>
      <c r="L45259"/>
    </row>
    <row r="45260" spans="7:12" x14ac:dyDescent="0.25">
      <c r="G45260"/>
      <c r="I45260"/>
      <c r="L45260"/>
    </row>
    <row r="45261" spans="7:12" x14ac:dyDescent="0.25">
      <c r="G45261"/>
      <c r="I45261"/>
      <c r="L45261"/>
    </row>
    <row r="45262" spans="7:12" x14ac:dyDescent="0.25">
      <c r="G45262"/>
      <c r="I45262"/>
      <c r="L45262"/>
    </row>
    <row r="45263" spans="7:12" x14ac:dyDescent="0.25">
      <c r="G45263"/>
      <c r="I45263"/>
      <c r="L45263"/>
    </row>
    <row r="45264" spans="7:12" x14ac:dyDescent="0.25">
      <c r="G45264"/>
      <c r="I45264"/>
      <c r="L45264"/>
    </row>
    <row r="45265" spans="7:12" x14ac:dyDescent="0.25">
      <c r="G45265"/>
      <c r="I45265"/>
      <c r="L45265"/>
    </row>
    <row r="45266" spans="7:12" x14ac:dyDescent="0.25">
      <c r="G45266"/>
      <c r="I45266"/>
      <c r="L45266"/>
    </row>
    <row r="45267" spans="7:12" x14ac:dyDescent="0.25">
      <c r="G45267"/>
      <c r="I45267"/>
      <c r="L45267"/>
    </row>
    <row r="45268" spans="7:12" x14ac:dyDescent="0.25">
      <c r="G45268"/>
      <c r="I45268"/>
      <c r="L45268"/>
    </row>
    <row r="45269" spans="7:12" x14ac:dyDescent="0.25">
      <c r="G45269"/>
      <c r="I45269"/>
      <c r="L45269"/>
    </row>
    <row r="45270" spans="7:12" x14ac:dyDescent="0.25">
      <c r="G45270"/>
      <c r="I45270"/>
      <c r="L45270"/>
    </row>
    <row r="45271" spans="7:12" x14ac:dyDescent="0.25">
      <c r="G45271"/>
      <c r="I45271"/>
      <c r="L45271"/>
    </row>
    <row r="45272" spans="7:12" x14ac:dyDescent="0.25">
      <c r="G45272"/>
      <c r="I45272"/>
      <c r="L45272"/>
    </row>
    <row r="45273" spans="7:12" x14ac:dyDescent="0.25">
      <c r="G45273"/>
      <c r="I45273"/>
      <c r="L45273"/>
    </row>
    <row r="45274" spans="7:12" x14ac:dyDescent="0.25">
      <c r="G45274"/>
      <c r="I45274"/>
      <c r="L45274"/>
    </row>
    <row r="45275" spans="7:12" x14ac:dyDescent="0.25">
      <c r="G45275"/>
      <c r="I45275"/>
      <c r="L45275"/>
    </row>
    <row r="45276" spans="7:12" x14ac:dyDescent="0.25">
      <c r="G45276"/>
      <c r="I45276"/>
      <c r="L45276"/>
    </row>
    <row r="45277" spans="7:12" x14ac:dyDescent="0.25">
      <c r="G45277"/>
      <c r="I45277"/>
      <c r="L45277"/>
    </row>
    <row r="45278" spans="7:12" x14ac:dyDescent="0.25">
      <c r="G45278"/>
      <c r="I45278"/>
      <c r="L45278"/>
    </row>
    <row r="45279" spans="7:12" x14ac:dyDescent="0.25">
      <c r="G45279"/>
      <c r="I45279"/>
      <c r="L45279"/>
    </row>
    <row r="45280" spans="7:12" x14ac:dyDescent="0.25">
      <c r="G45280"/>
      <c r="I45280"/>
      <c r="L45280"/>
    </row>
    <row r="45281" spans="7:12" x14ac:dyDescent="0.25">
      <c r="G45281"/>
      <c r="I45281"/>
      <c r="L45281"/>
    </row>
    <row r="45282" spans="7:12" x14ac:dyDescent="0.25">
      <c r="G45282"/>
      <c r="I45282"/>
      <c r="L45282"/>
    </row>
    <row r="45283" spans="7:12" x14ac:dyDescent="0.25">
      <c r="G45283"/>
      <c r="I45283"/>
      <c r="L45283"/>
    </row>
    <row r="45284" spans="7:12" x14ac:dyDescent="0.25">
      <c r="G45284"/>
      <c r="I45284"/>
      <c r="L45284"/>
    </row>
    <row r="45285" spans="7:12" x14ac:dyDescent="0.25">
      <c r="G45285"/>
      <c r="I45285"/>
      <c r="L45285"/>
    </row>
    <row r="45286" spans="7:12" x14ac:dyDescent="0.25">
      <c r="G45286"/>
      <c r="I45286"/>
      <c r="L45286"/>
    </row>
    <row r="45287" spans="7:12" x14ac:dyDescent="0.25">
      <c r="G45287"/>
      <c r="I45287"/>
      <c r="L45287"/>
    </row>
    <row r="45288" spans="7:12" x14ac:dyDescent="0.25">
      <c r="G45288"/>
      <c r="I45288"/>
      <c r="L45288"/>
    </row>
    <row r="45289" spans="7:12" x14ac:dyDescent="0.25">
      <c r="G45289"/>
      <c r="I45289"/>
      <c r="L45289"/>
    </row>
    <row r="45290" spans="7:12" x14ac:dyDescent="0.25">
      <c r="G45290"/>
      <c r="I45290"/>
      <c r="L45290"/>
    </row>
    <row r="45291" spans="7:12" x14ac:dyDescent="0.25">
      <c r="G45291"/>
      <c r="I45291"/>
      <c r="L45291"/>
    </row>
    <row r="45292" spans="7:12" x14ac:dyDescent="0.25">
      <c r="G45292"/>
      <c r="I45292"/>
      <c r="L45292"/>
    </row>
    <row r="45293" spans="7:12" x14ac:dyDescent="0.25">
      <c r="G45293"/>
      <c r="I45293"/>
      <c r="L45293"/>
    </row>
    <row r="45294" spans="7:12" x14ac:dyDescent="0.25">
      <c r="G45294"/>
      <c r="I45294"/>
      <c r="L45294"/>
    </row>
    <row r="45295" spans="7:12" x14ac:dyDescent="0.25">
      <c r="G45295"/>
      <c r="I45295"/>
      <c r="L45295"/>
    </row>
    <row r="45296" spans="7:12" x14ac:dyDescent="0.25">
      <c r="G45296"/>
      <c r="I45296"/>
      <c r="L45296"/>
    </row>
    <row r="45297" spans="7:12" x14ac:dyDescent="0.25">
      <c r="G45297"/>
      <c r="I45297"/>
      <c r="L45297"/>
    </row>
    <row r="45298" spans="7:12" x14ac:dyDescent="0.25">
      <c r="G45298"/>
      <c r="I45298"/>
      <c r="L45298"/>
    </row>
    <row r="45299" spans="7:12" x14ac:dyDescent="0.25">
      <c r="G45299"/>
      <c r="I45299"/>
      <c r="L45299"/>
    </row>
    <row r="45300" spans="7:12" x14ac:dyDescent="0.25">
      <c r="G45300"/>
      <c r="I45300"/>
      <c r="L45300"/>
    </row>
    <row r="45301" spans="7:12" x14ac:dyDescent="0.25">
      <c r="G45301"/>
      <c r="I45301"/>
      <c r="L45301"/>
    </row>
    <row r="45302" spans="7:12" x14ac:dyDescent="0.25">
      <c r="G45302"/>
      <c r="I45302"/>
      <c r="L45302"/>
    </row>
    <row r="45303" spans="7:12" x14ac:dyDescent="0.25">
      <c r="G45303"/>
      <c r="I45303"/>
      <c r="L45303"/>
    </row>
    <row r="45304" spans="7:12" x14ac:dyDescent="0.25">
      <c r="G45304"/>
      <c r="I45304"/>
      <c r="L45304"/>
    </row>
    <row r="45305" spans="7:12" x14ac:dyDescent="0.25">
      <c r="G45305"/>
      <c r="I45305"/>
      <c r="L45305"/>
    </row>
    <row r="45306" spans="7:12" x14ac:dyDescent="0.25">
      <c r="G45306"/>
      <c r="I45306"/>
      <c r="L45306"/>
    </row>
    <row r="45307" spans="7:12" x14ac:dyDescent="0.25">
      <c r="G45307"/>
      <c r="I45307"/>
      <c r="L45307"/>
    </row>
    <row r="45308" spans="7:12" x14ac:dyDescent="0.25">
      <c r="G45308"/>
      <c r="I45308"/>
      <c r="L45308"/>
    </row>
    <row r="45309" spans="7:12" x14ac:dyDescent="0.25">
      <c r="G45309"/>
      <c r="I45309"/>
      <c r="L45309"/>
    </row>
    <row r="45310" spans="7:12" x14ac:dyDescent="0.25">
      <c r="G45310"/>
      <c r="I45310"/>
      <c r="L45310"/>
    </row>
    <row r="45311" spans="7:12" x14ac:dyDescent="0.25">
      <c r="G45311"/>
      <c r="I45311"/>
      <c r="L45311"/>
    </row>
    <row r="45312" spans="7:12" x14ac:dyDescent="0.25">
      <c r="G45312"/>
      <c r="I45312"/>
      <c r="L45312"/>
    </row>
    <row r="45313" spans="7:12" x14ac:dyDescent="0.25">
      <c r="G45313"/>
      <c r="I45313"/>
      <c r="L45313"/>
    </row>
    <row r="45314" spans="7:12" x14ac:dyDescent="0.25">
      <c r="G45314"/>
      <c r="I45314"/>
      <c r="L45314"/>
    </row>
    <row r="45315" spans="7:12" x14ac:dyDescent="0.25">
      <c r="G45315"/>
      <c r="I45315"/>
      <c r="L45315"/>
    </row>
    <row r="45316" spans="7:12" x14ac:dyDescent="0.25">
      <c r="G45316"/>
      <c r="I45316"/>
      <c r="L45316"/>
    </row>
    <row r="45317" spans="7:12" x14ac:dyDescent="0.25">
      <c r="G45317"/>
      <c r="I45317"/>
      <c r="L45317"/>
    </row>
    <row r="45318" spans="7:12" x14ac:dyDescent="0.25">
      <c r="G45318"/>
      <c r="I45318"/>
      <c r="L45318"/>
    </row>
    <row r="45319" spans="7:12" x14ac:dyDescent="0.25">
      <c r="G45319"/>
      <c r="I45319"/>
      <c r="L45319"/>
    </row>
    <row r="45320" spans="7:12" x14ac:dyDescent="0.25">
      <c r="G45320"/>
      <c r="I45320"/>
      <c r="L45320"/>
    </row>
    <row r="45321" spans="7:12" x14ac:dyDescent="0.25">
      <c r="G45321"/>
      <c r="I45321"/>
      <c r="L45321"/>
    </row>
    <row r="45322" spans="7:12" x14ac:dyDescent="0.25">
      <c r="G45322"/>
      <c r="I45322"/>
      <c r="L45322"/>
    </row>
    <row r="45323" spans="7:12" x14ac:dyDescent="0.25">
      <c r="G45323"/>
      <c r="I45323"/>
      <c r="L45323"/>
    </row>
    <row r="45324" spans="7:12" x14ac:dyDescent="0.25">
      <c r="G45324"/>
      <c r="I45324"/>
      <c r="L45324"/>
    </row>
    <row r="45325" spans="7:12" x14ac:dyDescent="0.25">
      <c r="G45325"/>
      <c r="I45325"/>
      <c r="L45325"/>
    </row>
    <row r="45326" spans="7:12" x14ac:dyDescent="0.25">
      <c r="G45326"/>
      <c r="I45326"/>
      <c r="L45326"/>
    </row>
    <row r="45327" spans="7:12" x14ac:dyDescent="0.25">
      <c r="G45327"/>
      <c r="I45327"/>
      <c r="L45327"/>
    </row>
    <row r="45328" spans="7:12" x14ac:dyDescent="0.25">
      <c r="G45328"/>
      <c r="I45328"/>
      <c r="L45328"/>
    </row>
    <row r="45329" spans="7:12" x14ac:dyDescent="0.25">
      <c r="G45329"/>
      <c r="I45329"/>
      <c r="L45329"/>
    </row>
    <row r="45330" spans="7:12" x14ac:dyDescent="0.25">
      <c r="G45330"/>
      <c r="I45330"/>
      <c r="L45330"/>
    </row>
    <row r="45331" spans="7:12" x14ac:dyDescent="0.25">
      <c r="G45331"/>
      <c r="I45331"/>
      <c r="L45331"/>
    </row>
    <row r="45332" spans="7:12" x14ac:dyDescent="0.25">
      <c r="G45332"/>
      <c r="I45332"/>
      <c r="L45332"/>
    </row>
    <row r="45333" spans="7:12" x14ac:dyDescent="0.25">
      <c r="G45333"/>
      <c r="I45333"/>
      <c r="L45333"/>
    </row>
    <row r="45334" spans="7:12" x14ac:dyDescent="0.25">
      <c r="G45334"/>
      <c r="I45334"/>
      <c r="L45334"/>
    </row>
    <row r="45335" spans="7:12" x14ac:dyDescent="0.25">
      <c r="G45335"/>
      <c r="I45335"/>
      <c r="L45335"/>
    </row>
    <row r="45336" spans="7:12" x14ac:dyDescent="0.25">
      <c r="G45336"/>
      <c r="I45336"/>
      <c r="L45336"/>
    </row>
    <row r="45337" spans="7:12" x14ac:dyDescent="0.25">
      <c r="G45337"/>
      <c r="I45337"/>
      <c r="L45337"/>
    </row>
    <row r="45338" spans="7:12" x14ac:dyDescent="0.25">
      <c r="G45338"/>
      <c r="I45338"/>
      <c r="L45338"/>
    </row>
    <row r="45339" spans="7:12" x14ac:dyDescent="0.25">
      <c r="G45339"/>
      <c r="I45339"/>
      <c r="L45339"/>
    </row>
    <row r="45340" spans="7:12" x14ac:dyDescent="0.25">
      <c r="G45340"/>
      <c r="I45340"/>
      <c r="L45340"/>
    </row>
    <row r="45341" spans="7:12" x14ac:dyDescent="0.25">
      <c r="G45341"/>
      <c r="I45341"/>
      <c r="L45341"/>
    </row>
    <row r="45342" spans="7:12" x14ac:dyDescent="0.25">
      <c r="G45342"/>
      <c r="I45342"/>
      <c r="L45342"/>
    </row>
    <row r="45343" spans="7:12" x14ac:dyDescent="0.25">
      <c r="G45343"/>
      <c r="I45343"/>
      <c r="L45343"/>
    </row>
    <row r="45344" spans="7:12" x14ac:dyDescent="0.25">
      <c r="G45344"/>
      <c r="I45344"/>
      <c r="L45344"/>
    </row>
    <row r="45345" spans="7:12" x14ac:dyDescent="0.25">
      <c r="G45345"/>
      <c r="I45345"/>
      <c r="L45345"/>
    </row>
    <row r="45346" spans="7:12" x14ac:dyDescent="0.25">
      <c r="G45346"/>
      <c r="I45346"/>
      <c r="L45346"/>
    </row>
    <row r="45347" spans="7:12" x14ac:dyDescent="0.25">
      <c r="G45347"/>
      <c r="I45347"/>
      <c r="L45347"/>
    </row>
    <row r="45348" spans="7:12" x14ac:dyDescent="0.25">
      <c r="G45348"/>
      <c r="I45348"/>
      <c r="L45348"/>
    </row>
    <row r="45349" spans="7:12" x14ac:dyDescent="0.25">
      <c r="G45349"/>
      <c r="I45349"/>
      <c r="L45349"/>
    </row>
    <row r="45350" spans="7:12" x14ac:dyDescent="0.25">
      <c r="G45350"/>
      <c r="I45350"/>
      <c r="L45350"/>
    </row>
    <row r="45351" spans="7:12" x14ac:dyDescent="0.25">
      <c r="G45351"/>
      <c r="I45351"/>
      <c r="L45351"/>
    </row>
    <row r="45352" spans="7:12" x14ac:dyDescent="0.25">
      <c r="G45352"/>
      <c r="I45352"/>
      <c r="L45352"/>
    </row>
    <row r="45353" spans="7:12" x14ac:dyDescent="0.25">
      <c r="G45353"/>
      <c r="I45353"/>
      <c r="L45353"/>
    </row>
    <row r="45354" spans="7:12" x14ac:dyDescent="0.25">
      <c r="G45354"/>
      <c r="I45354"/>
      <c r="L45354"/>
    </row>
    <row r="45355" spans="7:12" x14ac:dyDescent="0.25">
      <c r="G45355"/>
      <c r="I45355"/>
      <c r="L45355"/>
    </row>
    <row r="45356" spans="7:12" x14ac:dyDescent="0.25">
      <c r="G45356"/>
      <c r="I45356"/>
      <c r="L45356"/>
    </row>
    <row r="45357" spans="7:12" x14ac:dyDescent="0.25">
      <c r="G45357"/>
      <c r="I45357"/>
      <c r="L45357"/>
    </row>
    <row r="45358" spans="7:12" x14ac:dyDescent="0.25">
      <c r="G45358"/>
      <c r="I45358"/>
      <c r="L45358"/>
    </row>
    <row r="45359" spans="7:12" x14ac:dyDescent="0.25">
      <c r="G45359"/>
      <c r="I45359"/>
      <c r="L45359"/>
    </row>
    <row r="45360" spans="7:12" x14ac:dyDescent="0.25">
      <c r="G45360"/>
      <c r="I45360"/>
      <c r="L45360"/>
    </row>
    <row r="45361" spans="7:12" x14ac:dyDescent="0.25">
      <c r="G45361"/>
      <c r="I45361"/>
      <c r="L45361"/>
    </row>
    <row r="45362" spans="7:12" x14ac:dyDescent="0.25">
      <c r="G45362"/>
      <c r="I45362"/>
      <c r="L45362"/>
    </row>
    <row r="45363" spans="7:12" x14ac:dyDescent="0.25">
      <c r="G45363"/>
      <c r="I45363"/>
      <c r="L45363"/>
    </row>
    <row r="45364" spans="7:12" x14ac:dyDescent="0.25">
      <c r="G45364"/>
      <c r="I45364"/>
      <c r="L45364"/>
    </row>
    <row r="45365" spans="7:12" x14ac:dyDescent="0.25">
      <c r="G45365"/>
      <c r="I45365"/>
      <c r="L45365"/>
    </row>
    <row r="45366" spans="7:12" x14ac:dyDescent="0.25">
      <c r="G45366"/>
      <c r="I45366"/>
      <c r="L45366"/>
    </row>
    <row r="45367" spans="7:12" x14ac:dyDescent="0.25">
      <c r="G45367"/>
      <c r="I45367"/>
      <c r="L45367"/>
    </row>
    <row r="45368" spans="7:12" x14ac:dyDescent="0.25">
      <c r="G45368"/>
      <c r="I45368"/>
      <c r="L45368"/>
    </row>
    <row r="45369" spans="7:12" x14ac:dyDescent="0.25">
      <c r="G45369"/>
      <c r="I45369"/>
      <c r="L45369"/>
    </row>
    <row r="45370" spans="7:12" x14ac:dyDescent="0.25">
      <c r="G45370"/>
      <c r="I45370"/>
      <c r="L45370"/>
    </row>
    <row r="45371" spans="7:12" x14ac:dyDescent="0.25">
      <c r="G45371"/>
      <c r="I45371"/>
      <c r="L45371"/>
    </row>
    <row r="45372" spans="7:12" x14ac:dyDescent="0.25">
      <c r="G45372"/>
      <c r="I45372"/>
      <c r="L45372"/>
    </row>
    <row r="45373" spans="7:12" x14ac:dyDescent="0.25">
      <c r="G45373"/>
      <c r="I45373"/>
      <c r="L45373"/>
    </row>
    <row r="45374" spans="7:12" x14ac:dyDescent="0.25">
      <c r="G45374"/>
      <c r="I45374"/>
      <c r="L45374"/>
    </row>
    <row r="45375" spans="7:12" x14ac:dyDescent="0.25">
      <c r="G45375"/>
      <c r="I45375"/>
      <c r="L45375"/>
    </row>
    <row r="45376" spans="7:12" x14ac:dyDescent="0.25">
      <c r="G45376"/>
      <c r="I45376"/>
      <c r="L45376"/>
    </row>
    <row r="45377" spans="7:12" x14ac:dyDescent="0.25">
      <c r="G45377"/>
      <c r="I45377"/>
      <c r="L45377"/>
    </row>
    <row r="45378" spans="7:12" x14ac:dyDescent="0.25">
      <c r="G45378"/>
      <c r="I45378"/>
      <c r="L45378"/>
    </row>
    <row r="45379" spans="7:12" x14ac:dyDescent="0.25">
      <c r="G45379"/>
      <c r="I45379"/>
      <c r="L45379"/>
    </row>
    <row r="45380" spans="7:12" x14ac:dyDescent="0.25">
      <c r="G45380"/>
      <c r="I45380"/>
      <c r="L45380"/>
    </row>
    <row r="45381" spans="7:12" x14ac:dyDescent="0.25">
      <c r="G45381"/>
      <c r="I45381"/>
      <c r="L45381"/>
    </row>
    <row r="45382" spans="7:12" x14ac:dyDescent="0.25">
      <c r="G45382"/>
      <c r="I45382"/>
      <c r="L45382"/>
    </row>
    <row r="45383" spans="7:12" x14ac:dyDescent="0.25">
      <c r="G45383"/>
      <c r="I45383"/>
      <c r="L45383"/>
    </row>
    <row r="45384" spans="7:12" x14ac:dyDescent="0.25">
      <c r="G45384"/>
      <c r="I45384"/>
      <c r="L45384"/>
    </row>
    <row r="45385" spans="7:12" x14ac:dyDescent="0.25">
      <c r="G45385"/>
      <c r="I45385"/>
      <c r="L45385"/>
    </row>
    <row r="45386" spans="7:12" x14ac:dyDescent="0.25">
      <c r="G45386"/>
      <c r="I45386"/>
      <c r="L45386"/>
    </row>
    <row r="45387" spans="7:12" x14ac:dyDescent="0.25">
      <c r="G45387"/>
      <c r="I45387"/>
      <c r="L45387"/>
    </row>
    <row r="45388" spans="7:12" x14ac:dyDescent="0.25">
      <c r="G45388"/>
      <c r="I45388"/>
      <c r="L45388"/>
    </row>
    <row r="45389" spans="7:12" x14ac:dyDescent="0.25">
      <c r="G45389"/>
      <c r="I45389"/>
      <c r="L45389"/>
    </row>
    <row r="45390" spans="7:12" x14ac:dyDescent="0.25">
      <c r="G45390"/>
      <c r="I45390"/>
      <c r="L45390"/>
    </row>
    <row r="45391" spans="7:12" x14ac:dyDescent="0.25">
      <c r="G45391"/>
      <c r="I45391"/>
      <c r="L45391"/>
    </row>
    <row r="45392" spans="7:12" x14ac:dyDescent="0.25">
      <c r="G45392"/>
      <c r="I45392"/>
      <c r="L45392"/>
    </row>
    <row r="45393" spans="7:12" x14ac:dyDescent="0.25">
      <c r="G45393"/>
      <c r="I45393"/>
      <c r="L45393"/>
    </row>
    <row r="45394" spans="7:12" x14ac:dyDescent="0.25">
      <c r="G45394"/>
      <c r="I45394"/>
      <c r="L45394"/>
    </row>
    <row r="45395" spans="7:12" x14ac:dyDescent="0.25">
      <c r="G45395"/>
      <c r="I45395"/>
      <c r="L45395"/>
    </row>
    <row r="45396" spans="7:12" x14ac:dyDescent="0.25">
      <c r="G45396"/>
      <c r="I45396"/>
      <c r="L45396"/>
    </row>
    <row r="45397" spans="7:12" x14ac:dyDescent="0.25">
      <c r="G45397"/>
      <c r="I45397"/>
      <c r="L45397"/>
    </row>
    <row r="45398" spans="7:12" x14ac:dyDescent="0.25">
      <c r="G45398"/>
      <c r="I45398"/>
      <c r="L45398"/>
    </row>
    <row r="45399" spans="7:12" x14ac:dyDescent="0.25">
      <c r="G45399"/>
      <c r="I45399"/>
      <c r="L45399"/>
    </row>
    <row r="45400" spans="7:12" x14ac:dyDescent="0.25">
      <c r="G45400"/>
      <c r="I45400"/>
      <c r="L45400"/>
    </row>
    <row r="45401" spans="7:12" x14ac:dyDescent="0.25">
      <c r="G45401"/>
      <c r="I45401"/>
      <c r="L45401"/>
    </row>
    <row r="45402" spans="7:12" x14ac:dyDescent="0.25">
      <c r="G45402"/>
      <c r="I45402"/>
      <c r="L45402"/>
    </row>
    <row r="45403" spans="7:12" x14ac:dyDescent="0.25">
      <c r="G45403"/>
      <c r="I45403"/>
      <c r="L45403"/>
    </row>
    <row r="45404" spans="7:12" x14ac:dyDescent="0.25">
      <c r="G45404"/>
      <c r="I45404"/>
      <c r="L45404"/>
    </row>
    <row r="45405" spans="7:12" x14ac:dyDescent="0.25">
      <c r="G45405"/>
      <c r="I45405"/>
      <c r="L45405"/>
    </row>
    <row r="45406" spans="7:12" x14ac:dyDescent="0.25">
      <c r="G45406"/>
      <c r="I45406"/>
      <c r="L45406"/>
    </row>
    <row r="45407" spans="7:12" x14ac:dyDescent="0.25">
      <c r="G45407"/>
      <c r="I45407"/>
      <c r="L45407"/>
    </row>
    <row r="45408" spans="7:12" x14ac:dyDescent="0.25">
      <c r="G45408"/>
      <c r="I45408"/>
      <c r="L45408"/>
    </row>
    <row r="45409" spans="7:12" x14ac:dyDescent="0.25">
      <c r="G45409"/>
      <c r="I45409"/>
      <c r="L45409"/>
    </row>
    <row r="45410" spans="7:12" x14ac:dyDescent="0.25">
      <c r="G45410"/>
      <c r="I45410"/>
      <c r="L45410"/>
    </row>
    <row r="45411" spans="7:12" x14ac:dyDescent="0.25">
      <c r="G45411"/>
      <c r="I45411"/>
      <c r="L45411"/>
    </row>
    <row r="45412" spans="7:12" x14ac:dyDescent="0.25">
      <c r="G45412"/>
      <c r="I45412"/>
      <c r="L45412"/>
    </row>
    <row r="45413" spans="7:12" x14ac:dyDescent="0.25">
      <c r="G45413"/>
      <c r="I45413"/>
      <c r="L45413"/>
    </row>
    <row r="45414" spans="7:12" x14ac:dyDescent="0.25">
      <c r="G45414"/>
      <c r="I45414"/>
      <c r="L45414"/>
    </row>
    <row r="45415" spans="7:12" x14ac:dyDescent="0.25">
      <c r="G45415"/>
      <c r="I45415"/>
      <c r="L45415"/>
    </row>
    <row r="45416" spans="7:12" x14ac:dyDescent="0.25">
      <c r="G45416"/>
      <c r="I45416"/>
      <c r="L45416"/>
    </row>
    <row r="45417" spans="7:12" x14ac:dyDescent="0.25">
      <c r="G45417"/>
      <c r="I45417"/>
      <c r="L45417"/>
    </row>
    <row r="45418" spans="7:12" x14ac:dyDescent="0.25">
      <c r="G45418"/>
      <c r="I45418"/>
      <c r="L45418"/>
    </row>
    <row r="45419" spans="7:12" x14ac:dyDescent="0.25">
      <c r="G45419"/>
      <c r="I45419"/>
      <c r="L45419"/>
    </row>
    <row r="45420" spans="7:12" x14ac:dyDescent="0.25">
      <c r="G45420"/>
      <c r="I45420"/>
      <c r="L45420"/>
    </row>
    <row r="45421" spans="7:12" x14ac:dyDescent="0.25">
      <c r="G45421"/>
      <c r="I45421"/>
      <c r="L45421"/>
    </row>
    <row r="45422" spans="7:12" x14ac:dyDescent="0.25">
      <c r="G45422"/>
      <c r="I45422"/>
      <c r="L45422"/>
    </row>
    <row r="45423" spans="7:12" x14ac:dyDescent="0.25">
      <c r="G45423"/>
      <c r="I45423"/>
      <c r="L45423"/>
    </row>
    <row r="45424" spans="7:12" x14ac:dyDescent="0.25">
      <c r="G45424"/>
      <c r="I45424"/>
      <c r="L45424"/>
    </row>
    <row r="45425" spans="7:12" x14ac:dyDescent="0.25">
      <c r="G45425"/>
      <c r="I45425"/>
      <c r="L45425"/>
    </row>
    <row r="45426" spans="7:12" x14ac:dyDescent="0.25">
      <c r="G45426"/>
      <c r="I45426"/>
      <c r="L45426"/>
    </row>
    <row r="45427" spans="7:12" x14ac:dyDescent="0.25">
      <c r="G45427"/>
      <c r="I45427"/>
      <c r="L45427"/>
    </row>
    <row r="45428" spans="7:12" x14ac:dyDescent="0.25">
      <c r="G45428"/>
      <c r="I45428"/>
      <c r="L45428"/>
    </row>
    <row r="45429" spans="7:12" x14ac:dyDescent="0.25">
      <c r="G45429"/>
      <c r="I45429"/>
      <c r="L45429"/>
    </row>
    <row r="45430" spans="7:12" x14ac:dyDescent="0.25">
      <c r="G45430"/>
      <c r="I45430"/>
      <c r="L45430"/>
    </row>
    <row r="45431" spans="7:12" x14ac:dyDescent="0.25">
      <c r="G45431"/>
      <c r="I45431"/>
      <c r="L45431"/>
    </row>
    <row r="45432" spans="7:12" x14ac:dyDescent="0.25">
      <c r="G45432"/>
      <c r="I45432"/>
      <c r="L45432"/>
    </row>
    <row r="45433" spans="7:12" x14ac:dyDescent="0.25">
      <c r="G45433"/>
      <c r="I45433"/>
      <c r="L45433"/>
    </row>
    <row r="45434" spans="7:12" x14ac:dyDescent="0.25">
      <c r="G45434"/>
      <c r="I45434"/>
      <c r="L45434"/>
    </row>
    <row r="45435" spans="7:12" x14ac:dyDescent="0.25">
      <c r="G45435"/>
      <c r="I45435"/>
      <c r="L45435"/>
    </row>
    <row r="45436" spans="7:12" x14ac:dyDescent="0.25">
      <c r="G45436"/>
      <c r="I45436"/>
      <c r="L45436"/>
    </row>
    <row r="45437" spans="7:12" x14ac:dyDescent="0.25">
      <c r="G45437"/>
      <c r="I45437"/>
      <c r="L45437"/>
    </row>
    <row r="45438" spans="7:12" x14ac:dyDescent="0.25">
      <c r="G45438"/>
      <c r="I45438"/>
      <c r="L45438"/>
    </row>
    <row r="45439" spans="7:12" x14ac:dyDescent="0.25">
      <c r="G45439"/>
      <c r="I45439"/>
      <c r="L45439"/>
    </row>
    <row r="45440" spans="7:12" x14ac:dyDescent="0.25">
      <c r="G45440"/>
      <c r="I45440"/>
      <c r="L45440"/>
    </row>
    <row r="45441" spans="7:12" x14ac:dyDescent="0.25">
      <c r="G45441"/>
      <c r="I45441"/>
      <c r="L45441"/>
    </row>
    <row r="45442" spans="7:12" x14ac:dyDescent="0.25">
      <c r="G45442"/>
      <c r="I45442"/>
      <c r="L45442"/>
    </row>
    <row r="45443" spans="7:12" x14ac:dyDescent="0.25">
      <c r="G45443"/>
      <c r="I45443"/>
      <c r="L45443"/>
    </row>
    <row r="45444" spans="7:12" x14ac:dyDescent="0.25">
      <c r="G45444"/>
      <c r="I45444"/>
      <c r="L45444"/>
    </row>
    <row r="45445" spans="7:12" x14ac:dyDescent="0.25">
      <c r="G45445"/>
      <c r="I45445"/>
      <c r="L45445"/>
    </row>
    <row r="45446" spans="7:12" x14ac:dyDescent="0.25">
      <c r="G45446"/>
      <c r="I45446"/>
      <c r="L45446"/>
    </row>
    <row r="45447" spans="7:12" x14ac:dyDescent="0.25">
      <c r="G45447"/>
      <c r="I45447"/>
      <c r="L45447"/>
    </row>
    <row r="45448" spans="7:12" x14ac:dyDescent="0.25">
      <c r="G45448"/>
      <c r="I45448"/>
      <c r="L45448"/>
    </row>
    <row r="45449" spans="7:12" x14ac:dyDescent="0.25">
      <c r="G45449"/>
      <c r="I45449"/>
      <c r="L45449"/>
    </row>
    <row r="45450" spans="7:12" x14ac:dyDescent="0.25">
      <c r="G45450"/>
      <c r="I45450"/>
      <c r="L45450"/>
    </row>
    <row r="45451" spans="7:12" x14ac:dyDescent="0.25">
      <c r="G45451"/>
      <c r="I45451"/>
      <c r="L45451"/>
    </row>
    <row r="45452" spans="7:12" x14ac:dyDescent="0.25">
      <c r="G45452"/>
      <c r="I45452"/>
      <c r="L45452"/>
    </row>
    <row r="45453" spans="7:12" x14ac:dyDescent="0.25">
      <c r="G45453"/>
      <c r="I45453"/>
      <c r="L45453"/>
    </row>
    <row r="45454" spans="7:12" x14ac:dyDescent="0.25">
      <c r="G45454"/>
      <c r="I45454"/>
      <c r="L45454"/>
    </row>
    <row r="45455" spans="7:12" x14ac:dyDescent="0.25">
      <c r="G45455"/>
      <c r="I45455"/>
      <c r="L45455"/>
    </row>
    <row r="45456" spans="7:12" x14ac:dyDescent="0.25">
      <c r="G45456"/>
      <c r="I45456"/>
      <c r="L45456"/>
    </row>
    <row r="45457" spans="7:12" x14ac:dyDescent="0.25">
      <c r="G45457"/>
      <c r="I45457"/>
      <c r="L45457"/>
    </row>
    <row r="45458" spans="7:12" x14ac:dyDescent="0.25">
      <c r="G45458"/>
      <c r="I45458"/>
      <c r="L45458"/>
    </row>
    <row r="45459" spans="7:12" x14ac:dyDescent="0.25">
      <c r="G45459"/>
      <c r="I45459"/>
      <c r="L45459"/>
    </row>
    <row r="45460" spans="7:12" x14ac:dyDescent="0.25">
      <c r="G45460"/>
      <c r="I45460"/>
      <c r="L45460"/>
    </row>
    <row r="45461" spans="7:12" x14ac:dyDescent="0.25">
      <c r="G45461"/>
      <c r="I45461"/>
      <c r="L45461"/>
    </row>
    <row r="45462" spans="7:12" x14ac:dyDescent="0.25">
      <c r="G45462"/>
      <c r="I45462"/>
      <c r="L45462"/>
    </row>
    <row r="45463" spans="7:12" x14ac:dyDescent="0.25">
      <c r="G45463"/>
      <c r="I45463"/>
      <c r="L45463"/>
    </row>
    <row r="45464" spans="7:12" x14ac:dyDescent="0.25">
      <c r="G45464"/>
      <c r="I45464"/>
      <c r="L45464"/>
    </row>
    <row r="45465" spans="7:12" x14ac:dyDescent="0.25">
      <c r="G45465"/>
      <c r="I45465"/>
      <c r="L45465"/>
    </row>
    <row r="45466" spans="7:12" x14ac:dyDescent="0.25">
      <c r="G45466"/>
      <c r="I45466"/>
      <c r="L45466"/>
    </row>
    <row r="45467" spans="7:12" x14ac:dyDescent="0.25">
      <c r="G45467"/>
      <c r="I45467"/>
      <c r="L45467"/>
    </row>
    <row r="45468" spans="7:12" x14ac:dyDescent="0.25">
      <c r="G45468"/>
      <c r="I45468"/>
      <c r="L45468"/>
    </row>
    <row r="45469" spans="7:12" x14ac:dyDescent="0.25">
      <c r="G45469"/>
      <c r="I45469"/>
      <c r="L45469"/>
    </row>
    <row r="45470" spans="7:12" x14ac:dyDescent="0.25">
      <c r="G45470"/>
      <c r="I45470"/>
      <c r="L45470"/>
    </row>
    <row r="45471" spans="7:12" x14ac:dyDescent="0.25">
      <c r="G45471"/>
      <c r="I45471"/>
      <c r="L45471"/>
    </row>
    <row r="45472" spans="7:12" x14ac:dyDescent="0.25">
      <c r="G45472"/>
      <c r="I45472"/>
      <c r="L45472"/>
    </row>
    <row r="45473" spans="7:12" x14ac:dyDescent="0.25">
      <c r="G45473"/>
      <c r="I45473"/>
      <c r="L45473"/>
    </row>
    <row r="45474" spans="7:12" x14ac:dyDescent="0.25">
      <c r="G45474"/>
      <c r="I45474"/>
      <c r="L45474"/>
    </row>
    <row r="45475" spans="7:12" x14ac:dyDescent="0.25">
      <c r="G45475"/>
      <c r="I45475"/>
      <c r="L45475"/>
    </row>
    <row r="45476" spans="7:12" x14ac:dyDescent="0.25">
      <c r="G45476"/>
      <c r="I45476"/>
      <c r="L45476"/>
    </row>
    <row r="45477" spans="7:12" x14ac:dyDescent="0.25">
      <c r="G45477"/>
      <c r="I45477"/>
      <c r="L45477"/>
    </row>
    <row r="45478" spans="7:12" x14ac:dyDescent="0.25">
      <c r="G45478"/>
      <c r="I45478"/>
      <c r="L45478"/>
    </row>
    <row r="45479" spans="7:12" x14ac:dyDescent="0.25">
      <c r="G45479"/>
      <c r="I45479"/>
      <c r="L45479"/>
    </row>
    <row r="45480" spans="7:12" x14ac:dyDescent="0.25">
      <c r="G45480"/>
      <c r="I45480"/>
      <c r="L45480"/>
    </row>
    <row r="45481" spans="7:12" x14ac:dyDescent="0.25">
      <c r="G45481"/>
      <c r="I45481"/>
      <c r="L45481"/>
    </row>
    <row r="45482" spans="7:12" x14ac:dyDescent="0.25">
      <c r="G45482"/>
      <c r="I45482"/>
      <c r="L45482"/>
    </row>
    <row r="45483" spans="7:12" x14ac:dyDescent="0.25">
      <c r="G45483"/>
      <c r="I45483"/>
      <c r="L45483"/>
    </row>
    <row r="45484" spans="7:12" x14ac:dyDescent="0.25">
      <c r="G45484"/>
      <c r="I45484"/>
      <c r="L45484"/>
    </row>
    <row r="45485" spans="7:12" x14ac:dyDescent="0.25">
      <c r="G45485"/>
      <c r="I45485"/>
      <c r="L45485"/>
    </row>
    <row r="45486" spans="7:12" x14ac:dyDescent="0.25">
      <c r="G45486"/>
      <c r="I45486"/>
      <c r="L45486"/>
    </row>
    <row r="45487" spans="7:12" x14ac:dyDescent="0.25">
      <c r="G45487"/>
      <c r="I45487"/>
      <c r="L45487"/>
    </row>
    <row r="45488" spans="7:12" x14ac:dyDescent="0.25">
      <c r="G45488"/>
      <c r="I45488"/>
      <c r="L45488"/>
    </row>
    <row r="45489" spans="7:12" x14ac:dyDescent="0.25">
      <c r="G45489"/>
      <c r="I45489"/>
      <c r="L45489"/>
    </row>
    <row r="45490" spans="7:12" x14ac:dyDescent="0.25">
      <c r="G45490"/>
      <c r="I45490"/>
      <c r="L45490"/>
    </row>
    <row r="45491" spans="7:12" x14ac:dyDescent="0.25">
      <c r="G45491"/>
      <c r="I45491"/>
      <c r="L45491"/>
    </row>
    <row r="45492" spans="7:12" x14ac:dyDescent="0.25">
      <c r="G45492"/>
      <c r="I45492"/>
      <c r="L45492"/>
    </row>
    <row r="45493" spans="7:12" x14ac:dyDescent="0.25">
      <c r="G45493"/>
      <c r="I45493"/>
      <c r="L45493"/>
    </row>
    <row r="45494" spans="7:12" x14ac:dyDescent="0.25">
      <c r="G45494"/>
      <c r="I45494"/>
      <c r="L45494"/>
    </row>
    <row r="45495" spans="7:12" x14ac:dyDescent="0.25">
      <c r="G45495"/>
      <c r="I45495"/>
      <c r="L45495"/>
    </row>
    <row r="45496" spans="7:12" x14ac:dyDescent="0.25">
      <c r="G45496"/>
      <c r="I45496"/>
      <c r="L45496"/>
    </row>
    <row r="45497" spans="7:12" x14ac:dyDescent="0.25">
      <c r="G45497"/>
      <c r="I45497"/>
      <c r="L45497"/>
    </row>
    <row r="45498" spans="7:12" x14ac:dyDescent="0.25">
      <c r="G45498"/>
      <c r="I45498"/>
      <c r="L45498"/>
    </row>
    <row r="45499" spans="7:12" x14ac:dyDescent="0.25">
      <c r="G45499"/>
      <c r="I45499"/>
      <c r="L45499"/>
    </row>
    <row r="45500" spans="7:12" x14ac:dyDescent="0.25">
      <c r="G45500"/>
      <c r="I45500"/>
      <c r="L45500"/>
    </row>
    <row r="45501" spans="7:12" x14ac:dyDescent="0.25">
      <c r="G45501"/>
      <c r="I45501"/>
      <c r="L45501"/>
    </row>
    <row r="45502" spans="7:12" x14ac:dyDescent="0.25">
      <c r="G45502"/>
      <c r="I45502"/>
      <c r="L45502"/>
    </row>
    <row r="45503" spans="7:12" x14ac:dyDescent="0.25">
      <c r="G45503"/>
      <c r="I45503"/>
      <c r="L45503"/>
    </row>
    <row r="45504" spans="7:12" x14ac:dyDescent="0.25">
      <c r="G45504"/>
      <c r="I45504"/>
      <c r="L45504"/>
    </row>
    <row r="45505" spans="7:12" x14ac:dyDescent="0.25">
      <c r="G45505"/>
      <c r="I45505"/>
      <c r="L45505"/>
    </row>
    <row r="45506" spans="7:12" x14ac:dyDescent="0.25">
      <c r="G45506"/>
      <c r="I45506"/>
      <c r="L45506"/>
    </row>
    <row r="45507" spans="7:12" x14ac:dyDescent="0.25">
      <c r="G45507"/>
      <c r="I45507"/>
      <c r="L45507"/>
    </row>
    <row r="45508" spans="7:12" x14ac:dyDescent="0.25">
      <c r="G45508"/>
      <c r="I45508"/>
      <c r="L45508"/>
    </row>
    <row r="45509" spans="7:12" x14ac:dyDescent="0.25">
      <c r="G45509"/>
      <c r="I45509"/>
      <c r="L45509"/>
    </row>
    <row r="45510" spans="7:12" x14ac:dyDescent="0.25">
      <c r="G45510"/>
      <c r="I45510"/>
      <c r="L45510"/>
    </row>
    <row r="45511" spans="7:12" x14ac:dyDescent="0.25">
      <c r="G45511"/>
      <c r="I45511"/>
      <c r="L45511"/>
    </row>
    <row r="45512" spans="7:12" x14ac:dyDescent="0.25">
      <c r="G45512"/>
      <c r="I45512"/>
      <c r="L45512"/>
    </row>
    <row r="45513" spans="7:12" x14ac:dyDescent="0.25">
      <c r="G45513"/>
      <c r="I45513"/>
      <c r="L45513"/>
    </row>
    <row r="45514" spans="7:12" x14ac:dyDescent="0.25">
      <c r="G45514"/>
      <c r="I45514"/>
      <c r="L45514"/>
    </row>
    <row r="45515" spans="7:12" x14ac:dyDescent="0.25">
      <c r="G45515"/>
      <c r="I45515"/>
      <c r="L45515"/>
    </row>
    <row r="45516" spans="7:12" x14ac:dyDescent="0.25">
      <c r="G45516"/>
      <c r="I45516"/>
      <c r="L45516"/>
    </row>
    <row r="45517" spans="7:12" x14ac:dyDescent="0.25">
      <c r="G45517"/>
      <c r="I45517"/>
      <c r="L45517"/>
    </row>
    <row r="45518" spans="7:12" x14ac:dyDescent="0.25">
      <c r="G45518"/>
      <c r="I45518"/>
      <c r="L45518"/>
    </row>
    <row r="45519" spans="7:12" x14ac:dyDescent="0.25">
      <c r="G45519"/>
      <c r="I45519"/>
      <c r="L45519"/>
    </row>
    <row r="45520" spans="7:12" x14ac:dyDescent="0.25">
      <c r="G45520"/>
      <c r="I45520"/>
      <c r="L45520"/>
    </row>
    <row r="45521" spans="7:12" x14ac:dyDescent="0.25">
      <c r="G45521"/>
      <c r="I45521"/>
      <c r="L45521"/>
    </row>
    <row r="45522" spans="7:12" x14ac:dyDescent="0.25">
      <c r="G45522"/>
      <c r="I45522"/>
      <c r="L45522"/>
    </row>
    <row r="45523" spans="7:12" x14ac:dyDescent="0.25">
      <c r="G45523"/>
      <c r="I45523"/>
      <c r="L45523"/>
    </row>
    <row r="45524" spans="7:12" x14ac:dyDescent="0.25">
      <c r="G45524"/>
      <c r="I45524"/>
      <c r="L45524"/>
    </row>
    <row r="45525" spans="7:12" x14ac:dyDescent="0.25">
      <c r="G45525"/>
      <c r="I45525"/>
      <c r="L45525"/>
    </row>
    <row r="45526" spans="7:12" x14ac:dyDescent="0.25">
      <c r="G45526"/>
      <c r="I45526"/>
      <c r="L45526"/>
    </row>
    <row r="45527" spans="7:12" x14ac:dyDescent="0.25">
      <c r="G45527"/>
      <c r="I45527"/>
      <c r="L45527"/>
    </row>
    <row r="45528" spans="7:12" x14ac:dyDescent="0.25">
      <c r="G45528"/>
      <c r="I45528"/>
      <c r="L45528"/>
    </row>
    <row r="45529" spans="7:12" x14ac:dyDescent="0.25">
      <c r="G45529"/>
      <c r="I45529"/>
      <c r="L45529"/>
    </row>
    <row r="45530" spans="7:12" x14ac:dyDescent="0.25">
      <c r="G45530"/>
      <c r="I45530"/>
      <c r="L45530"/>
    </row>
    <row r="45531" spans="7:12" x14ac:dyDescent="0.25">
      <c r="G45531"/>
      <c r="I45531"/>
      <c r="L45531"/>
    </row>
    <row r="45532" spans="7:12" x14ac:dyDescent="0.25">
      <c r="G45532"/>
      <c r="I45532"/>
      <c r="L45532"/>
    </row>
    <row r="45533" spans="7:12" x14ac:dyDescent="0.25">
      <c r="G45533"/>
      <c r="I45533"/>
      <c r="L45533"/>
    </row>
    <row r="45534" spans="7:12" x14ac:dyDescent="0.25">
      <c r="G45534"/>
      <c r="I45534"/>
      <c r="L45534"/>
    </row>
    <row r="45535" spans="7:12" x14ac:dyDescent="0.25">
      <c r="G45535"/>
      <c r="I45535"/>
      <c r="L45535"/>
    </row>
    <row r="45536" spans="7:12" x14ac:dyDescent="0.25">
      <c r="G45536"/>
      <c r="I45536"/>
      <c r="L45536"/>
    </row>
    <row r="45537" spans="7:12" x14ac:dyDescent="0.25">
      <c r="G45537"/>
      <c r="I45537"/>
      <c r="L45537"/>
    </row>
    <row r="45538" spans="7:12" x14ac:dyDescent="0.25">
      <c r="G45538"/>
      <c r="I45538"/>
      <c r="L45538"/>
    </row>
    <row r="45539" spans="7:12" x14ac:dyDescent="0.25">
      <c r="G45539"/>
      <c r="I45539"/>
      <c r="L45539"/>
    </row>
    <row r="45540" spans="7:12" x14ac:dyDescent="0.25">
      <c r="G45540"/>
      <c r="I45540"/>
      <c r="L45540"/>
    </row>
    <row r="45541" spans="7:12" x14ac:dyDescent="0.25">
      <c r="G45541"/>
      <c r="I45541"/>
      <c r="L45541"/>
    </row>
    <row r="45542" spans="7:12" x14ac:dyDescent="0.25">
      <c r="G45542"/>
      <c r="I45542"/>
      <c r="L45542"/>
    </row>
    <row r="45543" spans="7:12" x14ac:dyDescent="0.25">
      <c r="G45543"/>
      <c r="I45543"/>
      <c r="L45543"/>
    </row>
    <row r="45544" spans="7:12" x14ac:dyDescent="0.25">
      <c r="G45544"/>
      <c r="I45544"/>
      <c r="L45544"/>
    </row>
    <row r="45545" spans="7:12" x14ac:dyDescent="0.25">
      <c r="G45545"/>
      <c r="I45545"/>
      <c r="L45545"/>
    </row>
    <row r="45546" spans="7:12" x14ac:dyDescent="0.25">
      <c r="G45546"/>
      <c r="I45546"/>
      <c r="L45546"/>
    </row>
    <row r="45547" spans="7:12" x14ac:dyDescent="0.25">
      <c r="G45547"/>
      <c r="I45547"/>
      <c r="L45547"/>
    </row>
    <row r="45548" spans="7:12" x14ac:dyDescent="0.25">
      <c r="G45548"/>
      <c r="I45548"/>
      <c r="L45548"/>
    </row>
    <row r="45549" spans="7:12" x14ac:dyDescent="0.25">
      <c r="G45549"/>
      <c r="I45549"/>
      <c r="L45549"/>
    </row>
    <row r="45550" spans="7:12" x14ac:dyDescent="0.25">
      <c r="G45550"/>
      <c r="I45550"/>
      <c r="L45550"/>
    </row>
    <row r="45551" spans="7:12" x14ac:dyDescent="0.25">
      <c r="G45551"/>
      <c r="I45551"/>
      <c r="L45551"/>
    </row>
    <row r="45552" spans="7:12" x14ac:dyDescent="0.25">
      <c r="G45552"/>
      <c r="I45552"/>
      <c r="L45552"/>
    </row>
    <row r="45553" spans="7:12" x14ac:dyDescent="0.25">
      <c r="G45553"/>
      <c r="I45553"/>
      <c r="L45553"/>
    </row>
    <row r="45554" spans="7:12" x14ac:dyDescent="0.25">
      <c r="G45554"/>
      <c r="I45554"/>
      <c r="L45554"/>
    </row>
    <row r="45555" spans="7:12" x14ac:dyDescent="0.25">
      <c r="G45555"/>
      <c r="I45555"/>
      <c r="L45555"/>
    </row>
    <row r="45556" spans="7:12" x14ac:dyDescent="0.25">
      <c r="G45556"/>
      <c r="I45556"/>
      <c r="L45556"/>
    </row>
    <row r="45557" spans="7:12" x14ac:dyDescent="0.25">
      <c r="G45557"/>
      <c r="I45557"/>
      <c r="L45557"/>
    </row>
    <row r="45558" spans="7:12" x14ac:dyDescent="0.25">
      <c r="G45558"/>
      <c r="I45558"/>
      <c r="L45558"/>
    </row>
    <row r="45559" spans="7:12" x14ac:dyDescent="0.25">
      <c r="G45559"/>
      <c r="I45559"/>
      <c r="L45559"/>
    </row>
    <row r="45560" spans="7:12" x14ac:dyDescent="0.25">
      <c r="G45560"/>
      <c r="I45560"/>
      <c r="L45560"/>
    </row>
    <row r="45561" spans="7:12" x14ac:dyDescent="0.25">
      <c r="G45561"/>
      <c r="I45561"/>
      <c r="L45561"/>
    </row>
    <row r="45562" spans="7:12" x14ac:dyDescent="0.25">
      <c r="G45562"/>
      <c r="I45562"/>
      <c r="L45562"/>
    </row>
    <row r="45563" spans="7:12" x14ac:dyDescent="0.25">
      <c r="G45563"/>
      <c r="I45563"/>
      <c r="L45563"/>
    </row>
    <row r="45564" spans="7:12" x14ac:dyDescent="0.25">
      <c r="G45564"/>
      <c r="I45564"/>
      <c r="L45564"/>
    </row>
    <row r="45565" spans="7:12" x14ac:dyDescent="0.25">
      <c r="G45565"/>
      <c r="I45565"/>
      <c r="L45565"/>
    </row>
    <row r="45566" spans="7:12" x14ac:dyDescent="0.25">
      <c r="G45566"/>
      <c r="I45566"/>
      <c r="L45566"/>
    </row>
    <row r="45567" spans="7:12" x14ac:dyDescent="0.25">
      <c r="G45567"/>
      <c r="I45567"/>
      <c r="L45567"/>
    </row>
    <row r="45568" spans="7:12" x14ac:dyDescent="0.25">
      <c r="G45568"/>
      <c r="I45568"/>
      <c r="L45568"/>
    </row>
    <row r="45569" spans="7:12" x14ac:dyDescent="0.25">
      <c r="G45569"/>
      <c r="I45569"/>
      <c r="L45569"/>
    </row>
    <row r="45570" spans="7:12" x14ac:dyDescent="0.25">
      <c r="G45570"/>
      <c r="I45570"/>
      <c r="L45570"/>
    </row>
    <row r="45571" spans="7:12" x14ac:dyDescent="0.25">
      <c r="G45571"/>
      <c r="I45571"/>
      <c r="L45571"/>
    </row>
    <row r="45572" spans="7:12" x14ac:dyDescent="0.25">
      <c r="G45572"/>
      <c r="I45572"/>
      <c r="L45572"/>
    </row>
    <row r="45573" spans="7:12" x14ac:dyDescent="0.25">
      <c r="G45573"/>
      <c r="I45573"/>
      <c r="L45573"/>
    </row>
    <row r="45574" spans="7:12" x14ac:dyDescent="0.25">
      <c r="G45574"/>
      <c r="I45574"/>
      <c r="L45574"/>
    </row>
    <row r="45575" spans="7:12" x14ac:dyDescent="0.25">
      <c r="G45575"/>
      <c r="I45575"/>
      <c r="L45575"/>
    </row>
    <row r="45576" spans="7:12" x14ac:dyDescent="0.25">
      <c r="G45576"/>
      <c r="I45576"/>
      <c r="L45576"/>
    </row>
    <row r="45577" spans="7:12" x14ac:dyDescent="0.25">
      <c r="G45577"/>
      <c r="I45577"/>
      <c r="L45577"/>
    </row>
    <row r="45578" spans="7:12" x14ac:dyDescent="0.25">
      <c r="G45578"/>
      <c r="I45578"/>
      <c r="L45578"/>
    </row>
    <row r="45579" spans="7:12" x14ac:dyDescent="0.25">
      <c r="G45579"/>
      <c r="I45579"/>
      <c r="L45579"/>
    </row>
    <row r="45580" spans="7:12" x14ac:dyDescent="0.25">
      <c r="G45580"/>
      <c r="I45580"/>
      <c r="L45580"/>
    </row>
    <row r="45581" spans="7:12" x14ac:dyDescent="0.25">
      <c r="G45581"/>
      <c r="I45581"/>
      <c r="L45581"/>
    </row>
    <row r="45582" spans="7:12" x14ac:dyDescent="0.25">
      <c r="G45582"/>
      <c r="I45582"/>
      <c r="L45582"/>
    </row>
    <row r="45583" spans="7:12" x14ac:dyDescent="0.25">
      <c r="G45583"/>
      <c r="I45583"/>
      <c r="L45583"/>
    </row>
    <row r="45584" spans="7:12" x14ac:dyDescent="0.25">
      <c r="G45584"/>
      <c r="I45584"/>
      <c r="L45584"/>
    </row>
    <row r="45585" spans="7:12" x14ac:dyDescent="0.25">
      <c r="G45585"/>
      <c r="I45585"/>
      <c r="L45585"/>
    </row>
    <row r="45586" spans="7:12" x14ac:dyDescent="0.25">
      <c r="G45586"/>
      <c r="I45586"/>
      <c r="L45586"/>
    </row>
    <row r="45587" spans="7:12" x14ac:dyDescent="0.25">
      <c r="G45587"/>
      <c r="I45587"/>
      <c r="L45587"/>
    </row>
    <row r="45588" spans="7:12" x14ac:dyDescent="0.25">
      <c r="G45588"/>
      <c r="I45588"/>
      <c r="L45588"/>
    </row>
    <row r="45589" spans="7:12" x14ac:dyDescent="0.25">
      <c r="G45589"/>
      <c r="I45589"/>
      <c r="L45589"/>
    </row>
    <row r="45590" spans="7:12" x14ac:dyDescent="0.25">
      <c r="G45590"/>
      <c r="I45590"/>
      <c r="L45590"/>
    </row>
    <row r="45591" spans="7:12" x14ac:dyDescent="0.25">
      <c r="G45591"/>
      <c r="I45591"/>
      <c r="L45591"/>
    </row>
    <row r="45592" spans="7:12" x14ac:dyDescent="0.25">
      <c r="G45592"/>
      <c r="I45592"/>
      <c r="L45592"/>
    </row>
    <row r="45593" spans="7:12" x14ac:dyDescent="0.25">
      <c r="G45593"/>
      <c r="I45593"/>
      <c r="L45593"/>
    </row>
    <row r="45594" spans="7:12" x14ac:dyDescent="0.25">
      <c r="G45594"/>
      <c r="I45594"/>
      <c r="L45594"/>
    </row>
    <row r="45595" spans="7:12" x14ac:dyDescent="0.25">
      <c r="G45595"/>
      <c r="I45595"/>
      <c r="L45595"/>
    </row>
    <row r="45596" spans="7:12" x14ac:dyDescent="0.25">
      <c r="G45596"/>
      <c r="I45596"/>
      <c r="L45596"/>
    </row>
    <row r="45597" spans="7:12" x14ac:dyDescent="0.25">
      <c r="G45597"/>
      <c r="I45597"/>
      <c r="L45597"/>
    </row>
    <row r="45598" spans="7:12" x14ac:dyDescent="0.25">
      <c r="G45598"/>
      <c r="I45598"/>
      <c r="L45598"/>
    </row>
    <row r="45599" spans="7:12" x14ac:dyDescent="0.25">
      <c r="G45599"/>
      <c r="I45599"/>
      <c r="L45599"/>
    </row>
    <row r="45600" spans="7:12" x14ac:dyDescent="0.25">
      <c r="G45600"/>
      <c r="I45600"/>
      <c r="L45600"/>
    </row>
    <row r="45601" spans="7:12" x14ac:dyDescent="0.25">
      <c r="G45601"/>
      <c r="I45601"/>
      <c r="L45601"/>
    </row>
    <row r="45602" spans="7:12" x14ac:dyDescent="0.25">
      <c r="G45602"/>
      <c r="I45602"/>
      <c r="L45602"/>
    </row>
    <row r="45603" spans="7:12" x14ac:dyDescent="0.25">
      <c r="G45603"/>
      <c r="I45603"/>
      <c r="L45603"/>
    </row>
    <row r="45604" spans="7:12" x14ac:dyDescent="0.25">
      <c r="G45604"/>
      <c r="I45604"/>
      <c r="L45604"/>
    </row>
    <row r="45605" spans="7:12" x14ac:dyDescent="0.25">
      <c r="G45605"/>
      <c r="I45605"/>
      <c r="L45605"/>
    </row>
    <row r="45606" spans="7:12" x14ac:dyDescent="0.25">
      <c r="G45606"/>
      <c r="I45606"/>
      <c r="L45606"/>
    </row>
    <row r="45607" spans="7:12" x14ac:dyDescent="0.25">
      <c r="G45607"/>
      <c r="I45607"/>
      <c r="L45607"/>
    </row>
    <row r="45608" spans="7:12" x14ac:dyDescent="0.25">
      <c r="G45608"/>
      <c r="I45608"/>
      <c r="L45608"/>
    </row>
    <row r="45609" spans="7:12" x14ac:dyDescent="0.25">
      <c r="G45609"/>
      <c r="I45609"/>
      <c r="L45609"/>
    </row>
    <row r="45610" spans="7:12" x14ac:dyDescent="0.25">
      <c r="G45610"/>
      <c r="I45610"/>
      <c r="L45610"/>
    </row>
    <row r="45611" spans="7:12" x14ac:dyDescent="0.25">
      <c r="G45611"/>
      <c r="I45611"/>
      <c r="L45611"/>
    </row>
    <row r="45612" spans="7:12" x14ac:dyDescent="0.25">
      <c r="G45612"/>
      <c r="I45612"/>
      <c r="L45612"/>
    </row>
    <row r="45613" spans="7:12" x14ac:dyDescent="0.25">
      <c r="G45613"/>
      <c r="I45613"/>
      <c r="L45613"/>
    </row>
    <row r="45614" spans="7:12" x14ac:dyDescent="0.25">
      <c r="G45614"/>
      <c r="I45614"/>
      <c r="L45614"/>
    </row>
    <row r="45615" spans="7:12" x14ac:dyDescent="0.25">
      <c r="G45615"/>
      <c r="I45615"/>
      <c r="L45615"/>
    </row>
    <row r="45616" spans="7:12" x14ac:dyDescent="0.25">
      <c r="G45616"/>
      <c r="I45616"/>
      <c r="L45616"/>
    </row>
    <row r="45617" spans="7:12" x14ac:dyDescent="0.25">
      <c r="G45617"/>
      <c r="I45617"/>
      <c r="L45617"/>
    </row>
    <row r="45618" spans="7:12" x14ac:dyDescent="0.25">
      <c r="G45618"/>
      <c r="I45618"/>
      <c r="L45618"/>
    </row>
    <row r="45619" spans="7:12" x14ac:dyDescent="0.25">
      <c r="G45619"/>
      <c r="I45619"/>
      <c r="L45619"/>
    </row>
    <row r="45620" spans="7:12" x14ac:dyDescent="0.25">
      <c r="G45620"/>
      <c r="I45620"/>
      <c r="L45620"/>
    </row>
    <row r="45621" spans="7:12" x14ac:dyDescent="0.25">
      <c r="G45621"/>
      <c r="I45621"/>
      <c r="L45621"/>
    </row>
    <row r="45622" spans="7:12" x14ac:dyDescent="0.25">
      <c r="G45622"/>
      <c r="I45622"/>
      <c r="L45622"/>
    </row>
    <row r="45623" spans="7:12" x14ac:dyDescent="0.25">
      <c r="G45623"/>
      <c r="I45623"/>
      <c r="L45623"/>
    </row>
    <row r="45624" spans="7:12" x14ac:dyDescent="0.25">
      <c r="G45624"/>
      <c r="I45624"/>
      <c r="L45624"/>
    </row>
    <row r="45625" spans="7:12" x14ac:dyDescent="0.25">
      <c r="G45625"/>
      <c r="I45625"/>
      <c r="L45625"/>
    </row>
    <row r="45626" spans="7:12" x14ac:dyDescent="0.25">
      <c r="G45626"/>
      <c r="I45626"/>
      <c r="L45626"/>
    </row>
    <row r="45627" spans="7:12" x14ac:dyDescent="0.25">
      <c r="G45627"/>
      <c r="I45627"/>
      <c r="L45627"/>
    </row>
    <row r="45628" spans="7:12" x14ac:dyDescent="0.25">
      <c r="G45628"/>
      <c r="I45628"/>
      <c r="L45628"/>
    </row>
    <row r="45629" spans="7:12" x14ac:dyDescent="0.25">
      <c r="G45629"/>
      <c r="I45629"/>
      <c r="L45629"/>
    </row>
    <row r="45630" spans="7:12" x14ac:dyDescent="0.25">
      <c r="G45630"/>
      <c r="I45630"/>
      <c r="L45630"/>
    </row>
    <row r="45631" spans="7:12" x14ac:dyDescent="0.25">
      <c r="G45631"/>
      <c r="I45631"/>
      <c r="L45631"/>
    </row>
    <row r="45632" spans="7:12" x14ac:dyDescent="0.25">
      <c r="G45632"/>
      <c r="I45632"/>
      <c r="L45632"/>
    </row>
    <row r="45633" spans="7:12" x14ac:dyDescent="0.25">
      <c r="G45633"/>
      <c r="I45633"/>
      <c r="L45633"/>
    </row>
    <row r="45634" spans="7:12" x14ac:dyDescent="0.25">
      <c r="G45634"/>
      <c r="I45634"/>
      <c r="L45634"/>
    </row>
    <row r="45635" spans="7:12" x14ac:dyDescent="0.25">
      <c r="G45635"/>
      <c r="I45635"/>
      <c r="L45635"/>
    </row>
    <row r="45636" spans="7:12" x14ac:dyDescent="0.25">
      <c r="G45636"/>
      <c r="I45636"/>
      <c r="L45636"/>
    </row>
    <row r="45637" spans="7:12" x14ac:dyDescent="0.25">
      <c r="G45637"/>
      <c r="I45637"/>
      <c r="L45637"/>
    </row>
    <row r="45638" spans="7:12" x14ac:dyDescent="0.25">
      <c r="G45638"/>
      <c r="I45638"/>
      <c r="L45638"/>
    </row>
    <row r="45639" spans="7:12" x14ac:dyDescent="0.25">
      <c r="G45639"/>
      <c r="I45639"/>
      <c r="L45639"/>
    </row>
    <row r="45640" spans="7:12" x14ac:dyDescent="0.25">
      <c r="G45640"/>
      <c r="I45640"/>
      <c r="L45640"/>
    </row>
    <row r="45641" spans="7:12" x14ac:dyDescent="0.25">
      <c r="G45641"/>
      <c r="I45641"/>
      <c r="L45641"/>
    </row>
    <row r="45642" spans="7:12" x14ac:dyDescent="0.25">
      <c r="G45642"/>
      <c r="I45642"/>
      <c r="L45642"/>
    </row>
    <row r="45643" spans="7:12" x14ac:dyDescent="0.25">
      <c r="G45643"/>
      <c r="I45643"/>
      <c r="L45643"/>
    </row>
    <row r="45644" spans="7:12" x14ac:dyDescent="0.25">
      <c r="G45644"/>
      <c r="I45644"/>
      <c r="L45644"/>
    </row>
    <row r="45645" spans="7:12" x14ac:dyDescent="0.25">
      <c r="G45645"/>
      <c r="I45645"/>
      <c r="L45645"/>
    </row>
    <row r="45646" spans="7:12" x14ac:dyDescent="0.25">
      <c r="G45646"/>
      <c r="I45646"/>
      <c r="L45646"/>
    </row>
    <row r="45647" spans="7:12" x14ac:dyDescent="0.25">
      <c r="G45647"/>
      <c r="I45647"/>
      <c r="L45647"/>
    </row>
    <row r="45648" spans="7:12" x14ac:dyDescent="0.25">
      <c r="G45648"/>
      <c r="I45648"/>
      <c r="L45648"/>
    </row>
    <row r="45649" spans="7:12" x14ac:dyDescent="0.25">
      <c r="G45649"/>
      <c r="I45649"/>
      <c r="L45649"/>
    </row>
    <row r="45650" spans="7:12" x14ac:dyDescent="0.25">
      <c r="G45650"/>
      <c r="I45650"/>
      <c r="L45650"/>
    </row>
    <row r="45651" spans="7:12" x14ac:dyDescent="0.25">
      <c r="G45651"/>
      <c r="I45651"/>
      <c r="L45651"/>
    </row>
    <row r="45652" spans="7:12" x14ac:dyDescent="0.25">
      <c r="G45652"/>
      <c r="I45652"/>
      <c r="L45652"/>
    </row>
    <row r="45653" spans="7:12" x14ac:dyDescent="0.25">
      <c r="G45653"/>
      <c r="I45653"/>
      <c r="L45653"/>
    </row>
    <row r="45654" spans="7:12" x14ac:dyDescent="0.25">
      <c r="G45654"/>
      <c r="I45654"/>
      <c r="L45654"/>
    </row>
    <row r="45655" spans="7:12" x14ac:dyDescent="0.25">
      <c r="G45655"/>
      <c r="I45655"/>
      <c r="L45655"/>
    </row>
    <row r="45656" spans="7:12" x14ac:dyDescent="0.25">
      <c r="G45656"/>
      <c r="I45656"/>
      <c r="L45656"/>
    </row>
    <row r="45657" spans="7:12" x14ac:dyDescent="0.25">
      <c r="G45657"/>
      <c r="I45657"/>
      <c r="L45657"/>
    </row>
    <row r="45658" spans="7:12" x14ac:dyDescent="0.25">
      <c r="G45658"/>
      <c r="I45658"/>
      <c r="L45658"/>
    </row>
    <row r="45659" spans="7:12" x14ac:dyDescent="0.25">
      <c r="G45659"/>
      <c r="I45659"/>
      <c r="L45659"/>
    </row>
    <row r="45660" spans="7:12" x14ac:dyDescent="0.25">
      <c r="G45660"/>
      <c r="I45660"/>
      <c r="L45660"/>
    </row>
    <row r="45661" spans="7:12" x14ac:dyDescent="0.25">
      <c r="G45661"/>
      <c r="I45661"/>
      <c r="L45661"/>
    </row>
    <row r="45662" spans="7:12" x14ac:dyDescent="0.25">
      <c r="G45662"/>
      <c r="I45662"/>
      <c r="L45662"/>
    </row>
    <row r="45663" spans="7:12" x14ac:dyDescent="0.25">
      <c r="G45663"/>
      <c r="I45663"/>
      <c r="L45663"/>
    </row>
    <row r="45664" spans="7:12" x14ac:dyDescent="0.25">
      <c r="G45664"/>
      <c r="I45664"/>
      <c r="L45664"/>
    </row>
    <row r="45665" spans="7:12" x14ac:dyDescent="0.25">
      <c r="G45665"/>
      <c r="I45665"/>
      <c r="L45665"/>
    </row>
    <row r="45666" spans="7:12" x14ac:dyDescent="0.25">
      <c r="G45666"/>
      <c r="I45666"/>
      <c r="L45666"/>
    </row>
    <row r="45667" spans="7:12" x14ac:dyDescent="0.25">
      <c r="G45667"/>
      <c r="I45667"/>
      <c r="L45667"/>
    </row>
    <row r="45668" spans="7:12" x14ac:dyDescent="0.25">
      <c r="G45668"/>
      <c r="I45668"/>
      <c r="L45668"/>
    </row>
    <row r="45669" spans="7:12" x14ac:dyDescent="0.25">
      <c r="G45669"/>
      <c r="I45669"/>
      <c r="L45669"/>
    </row>
    <row r="45670" spans="7:12" x14ac:dyDescent="0.25">
      <c r="G45670"/>
      <c r="I45670"/>
      <c r="L45670"/>
    </row>
    <row r="45671" spans="7:12" x14ac:dyDescent="0.25">
      <c r="G45671"/>
      <c r="I45671"/>
      <c r="L45671"/>
    </row>
    <row r="45672" spans="7:12" x14ac:dyDescent="0.25">
      <c r="G45672"/>
      <c r="I45672"/>
      <c r="L45672"/>
    </row>
    <row r="45673" spans="7:12" x14ac:dyDescent="0.25">
      <c r="G45673"/>
      <c r="I45673"/>
      <c r="L45673"/>
    </row>
    <row r="45674" spans="7:12" x14ac:dyDescent="0.25">
      <c r="G45674"/>
      <c r="I45674"/>
      <c r="L45674"/>
    </row>
    <row r="45675" spans="7:12" x14ac:dyDescent="0.25">
      <c r="G45675"/>
      <c r="I45675"/>
      <c r="L45675"/>
    </row>
    <row r="45676" spans="7:12" x14ac:dyDescent="0.25">
      <c r="G45676"/>
      <c r="I45676"/>
      <c r="L45676"/>
    </row>
    <row r="45677" spans="7:12" x14ac:dyDescent="0.25">
      <c r="G45677"/>
      <c r="I45677"/>
      <c r="L45677"/>
    </row>
    <row r="45678" spans="7:12" x14ac:dyDescent="0.25">
      <c r="G45678"/>
      <c r="I45678"/>
      <c r="L45678"/>
    </row>
    <row r="45679" spans="7:12" x14ac:dyDescent="0.25">
      <c r="G45679"/>
      <c r="I45679"/>
      <c r="L45679"/>
    </row>
    <row r="45680" spans="7:12" x14ac:dyDescent="0.25">
      <c r="G45680"/>
      <c r="I45680"/>
      <c r="L45680"/>
    </row>
    <row r="45681" spans="7:12" x14ac:dyDescent="0.25">
      <c r="G45681"/>
      <c r="I45681"/>
      <c r="L45681"/>
    </row>
    <row r="45682" spans="7:12" x14ac:dyDescent="0.25">
      <c r="G45682"/>
      <c r="I45682"/>
      <c r="L45682"/>
    </row>
    <row r="45683" spans="7:12" x14ac:dyDescent="0.25">
      <c r="G45683"/>
      <c r="I45683"/>
      <c r="L45683"/>
    </row>
    <row r="45684" spans="7:12" x14ac:dyDescent="0.25">
      <c r="G45684"/>
      <c r="I45684"/>
      <c r="L45684"/>
    </row>
    <row r="45685" spans="7:12" x14ac:dyDescent="0.25">
      <c r="G45685"/>
      <c r="I45685"/>
      <c r="L45685"/>
    </row>
    <row r="45686" spans="7:12" x14ac:dyDescent="0.25">
      <c r="G45686"/>
      <c r="I45686"/>
      <c r="L45686"/>
    </row>
    <row r="45687" spans="7:12" x14ac:dyDescent="0.25">
      <c r="G45687"/>
      <c r="I45687"/>
      <c r="L45687"/>
    </row>
    <row r="45688" spans="7:12" x14ac:dyDescent="0.25">
      <c r="G45688"/>
      <c r="I45688"/>
      <c r="L45688"/>
    </row>
    <row r="45689" spans="7:12" x14ac:dyDescent="0.25">
      <c r="G45689"/>
      <c r="I45689"/>
      <c r="L45689"/>
    </row>
    <row r="45690" spans="7:12" x14ac:dyDescent="0.25">
      <c r="G45690"/>
      <c r="I45690"/>
      <c r="L45690"/>
    </row>
    <row r="45691" spans="7:12" x14ac:dyDescent="0.25">
      <c r="G45691"/>
      <c r="I45691"/>
      <c r="L45691"/>
    </row>
    <row r="45692" spans="7:12" x14ac:dyDescent="0.25">
      <c r="G45692"/>
      <c r="I45692"/>
      <c r="L45692"/>
    </row>
    <row r="45693" spans="7:12" x14ac:dyDescent="0.25">
      <c r="G45693"/>
      <c r="I45693"/>
      <c r="L45693"/>
    </row>
    <row r="45694" spans="7:12" x14ac:dyDescent="0.25">
      <c r="G45694"/>
      <c r="I45694"/>
      <c r="L45694"/>
    </row>
    <row r="45695" spans="7:12" x14ac:dyDescent="0.25">
      <c r="G45695"/>
      <c r="I45695"/>
      <c r="L45695"/>
    </row>
    <row r="45696" spans="7:12" x14ac:dyDescent="0.25">
      <c r="G45696"/>
      <c r="I45696"/>
      <c r="L45696"/>
    </row>
    <row r="45697" spans="7:12" x14ac:dyDescent="0.25">
      <c r="G45697"/>
      <c r="I45697"/>
      <c r="L45697"/>
    </row>
    <row r="45698" spans="7:12" x14ac:dyDescent="0.25">
      <c r="G45698"/>
      <c r="I45698"/>
      <c r="L45698"/>
    </row>
    <row r="45699" spans="7:12" x14ac:dyDescent="0.25">
      <c r="G45699"/>
      <c r="I45699"/>
      <c r="L45699"/>
    </row>
    <row r="45700" spans="7:12" x14ac:dyDescent="0.25">
      <c r="G45700"/>
      <c r="I45700"/>
      <c r="L45700"/>
    </row>
    <row r="45701" spans="7:12" x14ac:dyDescent="0.25">
      <c r="G45701"/>
      <c r="I45701"/>
      <c r="L45701"/>
    </row>
    <row r="45702" spans="7:12" x14ac:dyDescent="0.25">
      <c r="G45702"/>
      <c r="I45702"/>
      <c r="L45702"/>
    </row>
    <row r="45703" spans="7:12" x14ac:dyDescent="0.25">
      <c r="G45703"/>
      <c r="I45703"/>
      <c r="L45703"/>
    </row>
    <row r="45704" spans="7:12" x14ac:dyDescent="0.25">
      <c r="G45704"/>
      <c r="I45704"/>
      <c r="L45704"/>
    </row>
    <row r="45705" spans="7:12" x14ac:dyDescent="0.25">
      <c r="G45705"/>
      <c r="I45705"/>
      <c r="L45705"/>
    </row>
    <row r="45706" spans="7:12" x14ac:dyDescent="0.25">
      <c r="G45706"/>
      <c r="I45706"/>
      <c r="L45706"/>
    </row>
    <row r="45707" spans="7:12" x14ac:dyDescent="0.25">
      <c r="G45707"/>
      <c r="I45707"/>
      <c r="L45707"/>
    </row>
    <row r="45708" spans="7:12" x14ac:dyDescent="0.25">
      <c r="G45708"/>
      <c r="I45708"/>
      <c r="L45708"/>
    </row>
    <row r="45709" spans="7:12" x14ac:dyDescent="0.25">
      <c r="G45709"/>
      <c r="I45709"/>
      <c r="L45709"/>
    </row>
    <row r="45710" spans="7:12" x14ac:dyDescent="0.25">
      <c r="G45710"/>
      <c r="I45710"/>
      <c r="L45710"/>
    </row>
    <row r="45711" spans="7:12" x14ac:dyDescent="0.25">
      <c r="G45711"/>
      <c r="I45711"/>
      <c r="L45711"/>
    </row>
    <row r="45712" spans="7:12" x14ac:dyDescent="0.25">
      <c r="G45712"/>
      <c r="I45712"/>
      <c r="L45712"/>
    </row>
    <row r="45713" spans="7:12" x14ac:dyDescent="0.25">
      <c r="G45713"/>
      <c r="I45713"/>
      <c r="L45713"/>
    </row>
    <row r="45714" spans="7:12" x14ac:dyDescent="0.25">
      <c r="G45714"/>
      <c r="I45714"/>
      <c r="L45714"/>
    </row>
    <row r="45715" spans="7:12" x14ac:dyDescent="0.25">
      <c r="G45715"/>
      <c r="I45715"/>
      <c r="L45715"/>
    </row>
    <row r="45716" spans="7:12" x14ac:dyDescent="0.25">
      <c r="G45716"/>
      <c r="I45716"/>
      <c r="L45716"/>
    </row>
    <row r="45717" spans="7:12" x14ac:dyDescent="0.25">
      <c r="G45717"/>
      <c r="I45717"/>
      <c r="L45717"/>
    </row>
    <row r="45718" spans="7:12" x14ac:dyDescent="0.25">
      <c r="G45718"/>
      <c r="I45718"/>
      <c r="L45718"/>
    </row>
    <row r="45719" spans="7:12" x14ac:dyDescent="0.25">
      <c r="G45719"/>
      <c r="I45719"/>
      <c r="L45719"/>
    </row>
    <row r="45720" spans="7:12" x14ac:dyDescent="0.25">
      <c r="G45720"/>
      <c r="I45720"/>
      <c r="L45720"/>
    </row>
    <row r="45721" spans="7:12" x14ac:dyDescent="0.25">
      <c r="G45721"/>
      <c r="I45721"/>
      <c r="L45721"/>
    </row>
    <row r="45722" spans="7:12" x14ac:dyDescent="0.25">
      <c r="G45722"/>
      <c r="I45722"/>
      <c r="L45722"/>
    </row>
    <row r="45723" spans="7:12" x14ac:dyDescent="0.25">
      <c r="G45723"/>
      <c r="I45723"/>
      <c r="L45723"/>
    </row>
    <row r="45724" spans="7:12" x14ac:dyDescent="0.25">
      <c r="G45724"/>
      <c r="I45724"/>
      <c r="L45724"/>
    </row>
    <row r="45725" spans="7:12" x14ac:dyDescent="0.25">
      <c r="G45725"/>
      <c r="I45725"/>
      <c r="L45725"/>
    </row>
    <row r="45726" spans="7:12" x14ac:dyDescent="0.25">
      <c r="G45726"/>
      <c r="I45726"/>
      <c r="L45726"/>
    </row>
    <row r="45727" spans="7:12" x14ac:dyDescent="0.25">
      <c r="G45727"/>
      <c r="I45727"/>
      <c r="L45727"/>
    </row>
    <row r="45728" spans="7:12" x14ac:dyDescent="0.25">
      <c r="G45728"/>
      <c r="I45728"/>
      <c r="L45728"/>
    </row>
    <row r="45729" spans="7:12" x14ac:dyDescent="0.25">
      <c r="G45729"/>
      <c r="I45729"/>
      <c r="L45729"/>
    </row>
    <row r="45730" spans="7:12" x14ac:dyDescent="0.25">
      <c r="G45730"/>
      <c r="I45730"/>
      <c r="L45730"/>
    </row>
    <row r="45731" spans="7:12" x14ac:dyDescent="0.25">
      <c r="G45731"/>
      <c r="I45731"/>
      <c r="L45731"/>
    </row>
    <row r="45732" spans="7:12" x14ac:dyDescent="0.25">
      <c r="G45732"/>
      <c r="I45732"/>
      <c r="L45732"/>
    </row>
    <row r="45733" spans="7:12" x14ac:dyDescent="0.25">
      <c r="G45733"/>
      <c r="I45733"/>
      <c r="L45733"/>
    </row>
    <row r="45734" spans="7:12" x14ac:dyDescent="0.25">
      <c r="G45734"/>
      <c r="I45734"/>
      <c r="L45734"/>
    </row>
    <row r="45735" spans="7:12" x14ac:dyDescent="0.25">
      <c r="G45735"/>
      <c r="I45735"/>
      <c r="L45735"/>
    </row>
    <row r="45736" spans="7:12" x14ac:dyDescent="0.25">
      <c r="G45736"/>
      <c r="I45736"/>
      <c r="L45736"/>
    </row>
    <row r="45737" spans="7:12" x14ac:dyDescent="0.25">
      <c r="G45737"/>
      <c r="I45737"/>
      <c r="L45737"/>
    </row>
    <row r="45738" spans="7:12" x14ac:dyDescent="0.25">
      <c r="G45738"/>
      <c r="I45738"/>
      <c r="L45738"/>
    </row>
    <row r="45739" spans="7:12" x14ac:dyDescent="0.25">
      <c r="G45739"/>
      <c r="I45739"/>
      <c r="L45739"/>
    </row>
    <row r="45740" spans="7:12" x14ac:dyDescent="0.25">
      <c r="G45740"/>
      <c r="I45740"/>
      <c r="L45740"/>
    </row>
    <row r="45741" spans="7:12" x14ac:dyDescent="0.25">
      <c r="G45741"/>
      <c r="I45741"/>
      <c r="L45741"/>
    </row>
    <row r="45742" spans="7:12" x14ac:dyDescent="0.25">
      <c r="G45742"/>
      <c r="I45742"/>
      <c r="L45742"/>
    </row>
    <row r="45743" spans="7:12" x14ac:dyDescent="0.25">
      <c r="G45743"/>
      <c r="I45743"/>
      <c r="L45743"/>
    </row>
    <row r="45744" spans="7:12" x14ac:dyDescent="0.25">
      <c r="G45744"/>
      <c r="I45744"/>
      <c r="L45744"/>
    </row>
    <row r="45745" spans="7:12" x14ac:dyDescent="0.25">
      <c r="G45745"/>
      <c r="I45745"/>
      <c r="L45745"/>
    </row>
    <row r="45746" spans="7:12" x14ac:dyDescent="0.25">
      <c r="G45746"/>
      <c r="I45746"/>
      <c r="L45746"/>
    </row>
    <row r="45747" spans="7:12" x14ac:dyDescent="0.25">
      <c r="G45747"/>
      <c r="I45747"/>
      <c r="L45747"/>
    </row>
    <row r="45748" spans="7:12" x14ac:dyDescent="0.25">
      <c r="G45748"/>
      <c r="I45748"/>
      <c r="L45748"/>
    </row>
    <row r="45749" spans="7:12" x14ac:dyDescent="0.25">
      <c r="G45749"/>
      <c r="I45749"/>
      <c r="L45749"/>
    </row>
    <row r="45750" spans="7:12" x14ac:dyDescent="0.25">
      <c r="G45750"/>
      <c r="I45750"/>
      <c r="L45750"/>
    </row>
    <row r="45751" spans="7:12" x14ac:dyDescent="0.25">
      <c r="G45751"/>
      <c r="I45751"/>
      <c r="L45751"/>
    </row>
    <row r="45752" spans="7:12" x14ac:dyDescent="0.25">
      <c r="G45752"/>
      <c r="I45752"/>
      <c r="L45752"/>
    </row>
    <row r="45753" spans="7:12" x14ac:dyDescent="0.25">
      <c r="G45753"/>
      <c r="I45753"/>
      <c r="L45753"/>
    </row>
    <row r="45754" spans="7:12" x14ac:dyDescent="0.25">
      <c r="G45754"/>
      <c r="I45754"/>
      <c r="L45754"/>
    </row>
    <row r="45755" spans="7:12" x14ac:dyDescent="0.25">
      <c r="G45755"/>
      <c r="I45755"/>
      <c r="L45755"/>
    </row>
    <row r="45756" spans="7:12" x14ac:dyDescent="0.25">
      <c r="G45756"/>
      <c r="I45756"/>
      <c r="L45756"/>
    </row>
    <row r="45757" spans="7:12" x14ac:dyDescent="0.25">
      <c r="G45757"/>
      <c r="I45757"/>
      <c r="L45757"/>
    </row>
    <row r="45758" spans="7:12" x14ac:dyDescent="0.25">
      <c r="G45758"/>
      <c r="I45758"/>
      <c r="L45758"/>
    </row>
    <row r="45759" spans="7:12" x14ac:dyDescent="0.25">
      <c r="G45759"/>
      <c r="I45759"/>
      <c r="L45759"/>
    </row>
    <row r="45760" spans="7:12" x14ac:dyDescent="0.25">
      <c r="G45760"/>
      <c r="I45760"/>
      <c r="L45760"/>
    </row>
    <row r="45761" spans="7:12" x14ac:dyDescent="0.25">
      <c r="G45761"/>
      <c r="I45761"/>
      <c r="L45761"/>
    </row>
    <row r="45762" spans="7:12" x14ac:dyDescent="0.25">
      <c r="G45762"/>
      <c r="I45762"/>
      <c r="L45762"/>
    </row>
    <row r="45763" spans="7:12" x14ac:dyDescent="0.25">
      <c r="G45763"/>
      <c r="I45763"/>
      <c r="L45763"/>
    </row>
    <row r="45764" spans="7:12" x14ac:dyDescent="0.25">
      <c r="G45764"/>
      <c r="I45764"/>
      <c r="L45764"/>
    </row>
    <row r="45765" spans="7:12" x14ac:dyDescent="0.25">
      <c r="G45765"/>
      <c r="I45765"/>
      <c r="L45765"/>
    </row>
    <row r="45766" spans="7:12" x14ac:dyDescent="0.25">
      <c r="G45766"/>
      <c r="I45766"/>
      <c r="L45766"/>
    </row>
    <row r="45767" spans="7:12" x14ac:dyDescent="0.25">
      <c r="G45767"/>
      <c r="I45767"/>
      <c r="L45767"/>
    </row>
    <row r="45768" spans="7:12" x14ac:dyDescent="0.25">
      <c r="G45768"/>
      <c r="I45768"/>
      <c r="L45768"/>
    </row>
    <row r="45769" spans="7:12" x14ac:dyDescent="0.25">
      <c r="G45769"/>
      <c r="I45769"/>
      <c r="L45769"/>
    </row>
    <row r="45770" spans="7:12" x14ac:dyDescent="0.25">
      <c r="G45770"/>
      <c r="I45770"/>
      <c r="L45770"/>
    </row>
    <row r="45771" spans="7:12" x14ac:dyDescent="0.25">
      <c r="G45771"/>
      <c r="I45771"/>
      <c r="L45771"/>
    </row>
    <row r="45772" spans="7:12" x14ac:dyDescent="0.25">
      <c r="G45772"/>
      <c r="I45772"/>
      <c r="L45772"/>
    </row>
    <row r="45773" spans="7:12" x14ac:dyDescent="0.25">
      <c r="G45773"/>
      <c r="I45773"/>
      <c r="L45773"/>
    </row>
    <row r="45774" spans="7:12" x14ac:dyDescent="0.25">
      <c r="G45774"/>
      <c r="I45774"/>
      <c r="L45774"/>
    </row>
    <row r="45775" spans="7:12" x14ac:dyDescent="0.25">
      <c r="G45775"/>
      <c r="I45775"/>
      <c r="L45775"/>
    </row>
    <row r="45776" spans="7:12" x14ac:dyDescent="0.25">
      <c r="G45776"/>
      <c r="I45776"/>
      <c r="L45776"/>
    </row>
    <row r="45777" spans="7:12" x14ac:dyDescent="0.25">
      <c r="G45777"/>
      <c r="I45777"/>
      <c r="L45777"/>
    </row>
    <row r="45778" spans="7:12" x14ac:dyDescent="0.25">
      <c r="G45778"/>
      <c r="I45778"/>
      <c r="L45778"/>
    </row>
    <row r="45779" spans="7:12" x14ac:dyDescent="0.25">
      <c r="G45779"/>
      <c r="I45779"/>
      <c r="L45779"/>
    </row>
    <row r="45780" spans="7:12" x14ac:dyDescent="0.25">
      <c r="G45780"/>
      <c r="I45780"/>
      <c r="L45780"/>
    </row>
    <row r="45781" spans="7:12" x14ac:dyDescent="0.25">
      <c r="G45781"/>
      <c r="I45781"/>
      <c r="L45781"/>
    </row>
    <row r="45782" spans="7:12" x14ac:dyDescent="0.25">
      <c r="G45782"/>
      <c r="I45782"/>
      <c r="L45782"/>
    </row>
    <row r="45783" spans="7:12" x14ac:dyDescent="0.25">
      <c r="G45783"/>
      <c r="I45783"/>
      <c r="L45783"/>
    </row>
    <row r="45784" spans="7:12" x14ac:dyDescent="0.25">
      <c r="G45784"/>
      <c r="I45784"/>
      <c r="L45784"/>
    </row>
    <row r="45785" spans="7:12" x14ac:dyDescent="0.25">
      <c r="G45785"/>
      <c r="I45785"/>
      <c r="L45785"/>
    </row>
    <row r="45786" spans="7:12" x14ac:dyDescent="0.25">
      <c r="G45786"/>
      <c r="I45786"/>
      <c r="L45786"/>
    </row>
    <row r="45787" spans="7:12" x14ac:dyDescent="0.25">
      <c r="G45787"/>
      <c r="I45787"/>
      <c r="L45787"/>
    </row>
    <row r="45788" spans="7:12" x14ac:dyDescent="0.25">
      <c r="G45788"/>
      <c r="I45788"/>
      <c r="L45788"/>
    </row>
    <row r="45789" spans="7:12" x14ac:dyDescent="0.25">
      <c r="G45789"/>
      <c r="I45789"/>
      <c r="L45789"/>
    </row>
    <row r="45790" spans="7:12" x14ac:dyDescent="0.25">
      <c r="G45790"/>
      <c r="I45790"/>
      <c r="L45790"/>
    </row>
    <row r="45791" spans="7:12" x14ac:dyDescent="0.25">
      <c r="G45791"/>
      <c r="I45791"/>
      <c r="L45791"/>
    </row>
    <row r="45792" spans="7:12" x14ac:dyDescent="0.25">
      <c r="G45792"/>
      <c r="I45792"/>
      <c r="L45792"/>
    </row>
    <row r="45793" spans="7:12" x14ac:dyDescent="0.25">
      <c r="G45793"/>
      <c r="I45793"/>
      <c r="L45793"/>
    </row>
    <row r="45794" spans="7:12" x14ac:dyDescent="0.25">
      <c r="G45794"/>
      <c r="I45794"/>
      <c r="L45794"/>
    </row>
    <row r="45795" spans="7:12" x14ac:dyDescent="0.25">
      <c r="G45795"/>
      <c r="I45795"/>
      <c r="L45795"/>
    </row>
    <row r="45796" spans="7:12" x14ac:dyDescent="0.25">
      <c r="G45796"/>
      <c r="I45796"/>
      <c r="L45796"/>
    </row>
    <row r="45797" spans="7:12" x14ac:dyDescent="0.25">
      <c r="G45797"/>
      <c r="I45797"/>
      <c r="L45797"/>
    </row>
    <row r="45798" spans="7:12" x14ac:dyDescent="0.25">
      <c r="G45798"/>
      <c r="I45798"/>
      <c r="L45798"/>
    </row>
    <row r="45799" spans="7:12" x14ac:dyDescent="0.25">
      <c r="G45799"/>
      <c r="I45799"/>
      <c r="L45799"/>
    </row>
    <row r="45800" spans="7:12" x14ac:dyDescent="0.25">
      <c r="G45800"/>
      <c r="I45800"/>
      <c r="L45800"/>
    </row>
    <row r="45801" spans="7:12" x14ac:dyDescent="0.25">
      <c r="G45801"/>
      <c r="I45801"/>
      <c r="L45801"/>
    </row>
    <row r="45802" spans="7:12" x14ac:dyDescent="0.25">
      <c r="G45802"/>
      <c r="I45802"/>
      <c r="L45802"/>
    </row>
    <row r="45803" spans="7:12" x14ac:dyDescent="0.25">
      <c r="G45803"/>
      <c r="I45803"/>
      <c r="L45803"/>
    </row>
    <row r="45804" spans="7:12" x14ac:dyDescent="0.25">
      <c r="G45804"/>
      <c r="I45804"/>
      <c r="L45804"/>
    </row>
    <row r="45805" spans="7:12" x14ac:dyDescent="0.25">
      <c r="G45805"/>
      <c r="I45805"/>
      <c r="L45805"/>
    </row>
    <row r="45806" spans="7:12" x14ac:dyDescent="0.25">
      <c r="G45806"/>
      <c r="I45806"/>
      <c r="L45806"/>
    </row>
    <row r="45807" spans="7:12" x14ac:dyDescent="0.25">
      <c r="G45807"/>
      <c r="I45807"/>
      <c r="L45807"/>
    </row>
    <row r="45808" spans="7:12" x14ac:dyDescent="0.25">
      <c r="G45808"/>
      <c r="I45808"/>
      <c r="L45808"/>
    </row>
    <row r="45809" spans="7:12" x14ac:dyDescent="0.25">
      <c r="G45809"/>
      <c r="I45809"/>
      <c r="L45809"/>
    </row>
    <row r="45810" spans="7:12" x14ac:dyDescent="0.25">
      <c r="G45810"/>
      <c r="I45810"/>
      <c r="L45810"/>
    </row>
    <row r="45811" spans="7:12" x14ac:dyDescent="0.25">
      <c r="G45811"/>
      <c r="I45811"/>
      <c r="L45811"/>
    </row>
    <row r="45812" spans="7:12" x14ac:dyDescent="0.25">
      <c r="G45812"/>
      <c r="I45812"/>
      <c r="L45812"/>
    </row>
    <row r="45813" spans="7:12" x14ac:dyDescent="0.25">
      <c r="G45813"/>
      <c r="I45813"/>
      <c r="L45813"/>
    </row>
    <row r="45814" spans="7:12" x14ac:dyDescent="0.25">
      <c r="G45814"/>
      <c r="I45814"/>
      <c r="L45814"/>
    </row>
    <row r="45815" spans="7:12" x14ac:dyDescent="0.25">
      <c r="G45815"/>
      <c r="I45815"/>
      <c r="L45815"/>
    </row>
    <row r="45816" spans="7:12" x14ac:dyDescent="0.25">
      <c r="G45816"/>
      <c r="I45816"/>
      <c r="L45816"/>
    </row>
    <row r="45817" spans="7:12" x14ac:dyDescent="0.25">
      <c r="G45817"/>
      <c r="I45817"/>
      <c r="L45817"/>
    </row>
    <row r="45818" spans="7:12" x14ac:dyDescent="0.25">
      <c r="G45818"/>
      <c r="I45818"/>
      <c r="L45818"/>
    </row>
    <row r="45819" spans="7:12" x14ac:dyDescent="0.25">
      <c r="G45819"/>
      <c r="I45819"/>
      <c r="L45819"/>
    </row>
    <row r="45820" spans="7:12" x14ac:dyDescent="0.25">
      <c r="G45820"/>
      <c r="I45820"/>
      <c r="L45820"/>
    </row>
    <row r="45821" spans="7:12" x14ac:dyDescent="0.25">
      <c r="G45821"/>
      <c r="I45821"/>
      <c r="L45821"/>
    </row>
    <row r="45822" spans="7:12" x14ac:dyDescent="0.25">
      <c r="G45822"/>
      <c r="I45822"/>
      <c r="L45822"/>
    </row>
    <row r="45823" spans="7:12" x14ac:dyDescent="0.25">
      <c r="G45823"/>
      <c r="I45823"/>
      <c r="L45823"/>
    </row>
    <row r="45824" spans="7:12" x14ac:dyDescent="0.25">
      <c r="G45824"/>
      <c r="I45824"/>
      <c r="L45824"/>
    </row>
    <row r="45825" spans="7:12" x14ac:dyDescent="0.25">
      <c r="G45825"/>
      <c r="I45825"/>
      <c r="L45825"/>
    </row>
    <row r="45826" spans="7:12" x14ac:dyDescent="0.25">
      <c r="G45826"/>
      <c r="I45826"/>
      <c r="L45826"/>
    </row>
    <row r="45827" spans="7:12" x14ac:dyDescent="0.25">
      <c r="G45827"/>
      <c r="I45827"/>
      <c r="L45827"/>
    </row>
    <row r="45828" spans="7:12" x14ac:dyDescent="0.25">
      <c r="G45828"/>
      <c r="I45828"/>
      <c r="L45828"/>
    </row>
    <row r="45829" spans="7:12" x14ac:dyDescent="0.25">
      <c r="G45829"/>
      <c r="I45829"/>
      <c r="L45829"/>
    </row>
    <row r="45830" spans="7:12" x14ac:dyDescent="0.25">
      <c r="G45830"/>
      <c r="I45830"/>
      <c r="L45830"/>
    </row>
    <row r="45831" spans="7:12" x14ac:dyDescent="0.25">
      <c r="G45831"/>
      <c r="I45831"/>
      <c r="L45831"/>
    </row>
    <row r="45832" spans="7:12" x14ac:dyDescent="0.25">
      <c r="G45832"/>
      <c r="I45832"/>
      <c r="L45832"/>
    </row>
    <row r="45833" spans="7:12" x14ac:dyDescent="0.25">
      <c r="G45833"/>
      <c r="I45833"/>
      <c r="L45833"/>
    </row>
    <row r="45834" spans="7:12" x14ac:dyDescent="0.25">
      <c r="G45834"/>
      <c r="I45834"/>
      <c r="L45834"/>
    </row>
    <row r="45835" spans="7:12" x14ac:dyDescent="0.25">
      <c r="G45835"/>
      <c r="I45835"/>
      <c r="L45835"/>
    </row>
    <row r="45836" spans="7:12" x14ac:dyDescent="0.25">
      <c r="G45836"/>
      <c r="I45836"/>
      <c r="L45836"/>
    </row>
    <row r="45837" spans="7:12" x14ac:dyDescent="0.25">
      <c r="G45837"/>
      <c r="I45837"/>
      <c r="L45837"/>
    </row>
    <row r="45838" spans="7:12" x14ac:dyDescent="0.25">
      <c r="G45838"/>
      <c r="I45838"/>
      <c r="L45838"/>
    </row>
    <row r="45839" spans="7:12" x14ac:dyDescent="0.25">
      <c r="G45839"/>
      <c r="I45839"/>
      <c r="L45839"/>
    </row>
    <row r="45840" spans="7:12" x14ac:dyDescent="0.25">
      <c r="G45840"/>
      <c r="I45840"/>
      <c r="L45840"/>
    </row>
    <row r="45841" spans="7:12" x14ac:dyDescent="0.25">
      <c r="G45841"/>
      <c r="I45841"/>
      <c r="L45841"/>
    </row>
    <row r="45842" spans="7:12" x14ac:dyDescent="0.25">
      <c r="G45842"/>
      <c r="I45842"/>
      <c r="L45842"/>
    </row>
    <row r="45843" spans="7:12" x14ac:dyDescent="0.25">
      <c r="G45843"/>
      <c r="I45843"/>
      <c r="L45843"/>
    </row>
    <row r="45844" spans="7:12" x14ac:dyDescent="0.25">
      <c r="G45844"/>
      <c r="I45844"/>
      <c r="L45844"/>
    </row>
    <row r="45845" spans="7:12" x14ac:dyDescent="0.25">
      <c r="G45845"/>
      <c r="I45845"/>
      <c r="L45845"/>
    </row>
    <row r="45846" spans="7:12" x14ac:dyDescent="0.25">
      <c r="G45846"/>
      <c r="I45846"/>
      <c r="L45846"/>
    </row>
    <row r="45847" spans="7:12" x14ac:dyDescent="0.25">
      <c r="G45847"/>
      <c r="I45847"/>
      <c r="L45847"/>
    </row>
    <row r="45848" spans="7:12" x14ac:dyDescent="0.25">
      <c r="G45848"/>
      <c r="I45848"/>
      <c r="L45848"/>
    </row>
    <row r="45849" spans="7:12" x14ac:dyDescent="0.25">
      <c r="G45849"/>
      <c r="I45849"/>
      <c r="L45849"/>
    </row>
    <row r="45850" spans="7:12" x14ac:dyDescent="0.25">
      <c r="G45850"/>
      <c r="I45850"/>
      <c r="L45850"/>
    </row>
    <row r="45851" spans="7:12" x14ac:dyDescent="0.25">
      <c r="G45851"/>
      <c r="I45851"/>
      <c r="L45851"/>
    </row>
    <row r="45852" spans="7:12" x14ac:dyDescent="0.25">
      <c r="G45852"/>
      <c r="I45852"/>
      <c r="L45852"/>
    </row>
    <row r="45853" spans="7:12" x14ac:dyDescent="0.25">
      <c r="G45853"/>
      <c r="I45853"/>
      <c r="L45853"/>
    </row>
    <row r="45854" spans="7:12" x14ac:dyDescent="0.25">
      <c r="G45854"/>
      <c r="I45854"/>
      <c r="L45854"/>
    </row>
    <row r="45855" spans="7:12" x14ac:dyDescent="0.25">
      <c r="G45855"/>
      <c r="I45855"/>
      <c r="L45855"/>
    </row>
    <row r="45856" spans="7:12" x14ac:dyDescent="0.25">
      <c r="G45856"/>
      <c r="I45856"/>
      <c r="L45856"/>
    </row>
    <row r="45857" spans="7:12" x14ac:dyDescent="0.25">
      <c r="G45857"/>
      <c r="I45857"/>
      <c r="L45857"/>
    </row>
    <row r="45858" spans="7:12" x14ac:dyDescent="0.25">
      <c r="G45858"/>
      <c r="I45858"/>
      <c r="L45858"/>
    </row>
    <row r="45859" spans="7:12" x14ac:dyDescent="0.25">
      <c r="G45859"/>
      <c r="I45859"/>
      <c r="L45859"/>
    </row>
    <row r="45860" spans="7:12" x14ac:dyDescent="0.25">
      <c r="G45860"/>
      <c r="I45860"/>
      <c r="L45860"/>
    </row>
    <row r="45861" spans="7:12" x14ac:dyDescent="0.25">
      <c r="G45861"/>
      <c r="I45861"/>
      <c r="L45861"/>
    </row>
    <row r="45862" spans="7:12" x14ac:dyDescent="0.25">
      <c r="G45862"/>
      <c r="I45862"/>
      <c r="L45862"/>
    </row>
    <row r="45863" spans="7:12" x14ac:dyDescent="0.25">
      <c r="G45863"/>
      <c r="I45863"/>
      <c r="L45863"/>
    </row>
    <row r="45864" spans="7:12" x14ac:dyDescent="0.25">
      <c r="G45864"/>
      <c r="I45864"/>
      <c r="L45864"/>
    </row>
    <row r="45865" spans="7:12" x14ac:dyDescent="0.25">
      <c r="G45865"/>
      <c r="I45865"/>
      <c r="L45865"/>
    </row>
    <row r="45866" spans="7:12" x14ac:dyDescent="0.25">
      <c r="G45866"/>
      <c r="I45866"/>
      <c r="L45866"/>
    </row>
    <row r="45867" spans="7:12" x14ac:dyDescent="0.25">
      <c r="G45867"/>
      <c r="I45867"/>
      <c r="L45867"/>
    </row>
    <row r="45868" spans="7:12" x14ac:dyDescent="0.25">
      <c r="G45868"/>
      <c r="I45868"/>
      <c r="L45868"/>
    </row>
    <row r="45869" spans="7:12" x14ac:dyDescent="0.25">
      <c r="G45869"/>
      <c r="I45869"/>
      <c r="L45869"/>
    </row>
    <row r="45870" spans="7:12" x14ac:dyDescent="0.25">
      <c r="G45870"/>
      <c r="I45870"/>
      <c r="L45870"/>
    </row>
    <row r="45871" spans="7:12" x14ac:dyDescent="0.25">
      <c r="G45871"/>
      <c r="I45871"/>
      <c r="L45871"/>
    </row>
    <row r="45872" spans="7:12" x14ac:dyDescent="0.25">
      <c r="G45872"/>
      <c r="I45872"/>
      <c r="L45872"/>
    </row>
    <row r="45873" spans="7:12" x14ac:dyDescent="0.25">
      <c r="G45873"/>
      <c r="I45873"/>
      <c r="L45873"/>
    </row>
    <row r="45874" spans="7:12" x14ac:dyDescent="0.25">
      <c r="G45874"/>
      <c r="I45874"/>
      <c r="L45874"/>
    </row>
    <row r="45875" spans="7:12" x14ac:dyDescent="0.25">
      <c r="G45875"/>
      <c r="I45875"/>
      <c r="L45875"/>
    </row>
    <row r="45876" spans="7:12" x14ac:dyDescent="0.25">
      <c r="G45876"/>
      <c r="I45876"/>
      <c r="L45876"/>
    </row>
    <row r="45877" spans="7:12" x14ac:dyDescent="0.25">
      <c r="G45877"/>
      <c r="I45877"/>
      <c r="L45877"/>
    </row>
    <row r="45878" spans="7:12" x14ac:dyDescent="0.25">
      <c r="G45878"/>
      <c r="I45878"/>
      <c r="L45878"/>
    </row>
    <row r="45879" spans="7:12" x14ac:dyDescent="0.25">
      <c r="G45879"/>
      <c r="I45879"/>
      <c r="L45879"/>
    </row>
    <row r="45880" spans="7:12" x14ac:dyDescent="0.25">
      <c r="G45880"/>
      <c r="I45880"/>
      <c r="L45880"/>
    </row>
    <row r="45881" spans="7:12" x14ac:dyDescent="0.25">
      <c r="G45881"/>
      <c r="I45881"/>
      <c r="L45881"/>
    </row>
    <row r="45882" spans="7:12" x14ac:dyDescent="0.25">
      <c r="G45882"/>
      <c r="I45882"/>
      <c r="L45882"/>
    </row>
    <row r="45883" spans="7:12" x14ac:dyDescent="0.25">
      <c r="G45883"/>
      <c r="I45883"/>
      <c r="L45883"/>
    </row>
    <row r="45884" spans="7:12" x14ac:dyDescent="0.25">
      <c r="G45884"/>
      <c r="I45884"/>
      <c r="L45884"/>
    </row>
    <row r="45885" spans="7:12" x14ac:dyDescent="0.25">
      <c r="G45885"/>
      <c r="I45885"/>
      <c r="L45885"/>
    </row>
    <row r="45886" spans="7:12" x14ac:dyDescent="0.25">
      <c r="G45886"/>
      <c r="I45886"/>
      <c r="L45886"/>
    </row>
    <row r="45887" spans="7:12" x14ac:dyDescent="0.25">
      <c r="G45887"/>
      <c r="I45887"/>
      <c r="L45887"/>
    </row>
    <row r="45888" spans="7:12" x14ac:dyDescent="0.25">
      <c r="G45888"/>
      <c r="I45888"/>
      <c r="L45888"/>
    </row>
    <row r="45889" spans="7:12" x14ac:dyDescent="0.25">
      <c r="G45889"/>
      <c r="I45889"/>
      <c r="L45889"/>
    </row>
    <row r="45890" spans="7:12" x14ac:dyDescent="0.25">
      <c r="G45890"/>
      <c r="I45890"/>
      <c r="L45890"/>
    </row>
    <row r="45891" spans="7:12" x14ac:dyDescent="0.25">
      <c r="G45891"/>
      <c r="I45891"/>
      <c r="L45891"/>
    </row>
    <row r="45892" spans="7:12" x14ac:dyDescent="0.25">
      <c r="G45892"/>
      <c r="I45892"/>
      <c r="L45892"/>
    </row>
    <row r="45893" spans="7:12" x14ac:dyDescent="0.25">
      <c r="G45893"/>
      <c r="I45893"/>
      <c r="L45893"/>
    </row>
    <row r="45894" spans="7:12" x14ac:dyDescent="0.25">
      <c r="G45894"/>
      <c r="I45894"/>
      <c r="L45894"/>
    </row>
    <row r="45895" spans="7:12" x14ac:dyDescent="0.25">
      <c r="G45895"/>
      <c r="I45895"/>
      <c r="L45895"/>
    </row>
    <row r="45896" spans="7:12" x14ac:dyDescent="0.25">
      <c r="G45896"/>
      <c r="I45896"/>
      <c r="L45896"/>
    </row>
    <row r="45897" spans="7:12" x14ac:dyDescent="0.25">
      <c r="G45897"/>
      <c r="I45897"/>
      <c r="L45897"/>
    </row>
    <row r="45898" spans="7:12" x14ac:dyDescent="0.25">
      <c r="G45898"/>
      <c r="I45898"/>
      <c r="L45898"/>
    </row>
    <row r="45899" spans="7:12" x14ac:dyDescent="0.25">
      <c r="G45899"/>
      <c r="I45899"/>
      <c r="L45899"/>
    </row>
    <row r="45900" spans="7:12" x14ac:dyDescent="0.25">
      <c r="G45900"/>
      <c r="I45900"/>
      <c r="L45900"/>
    </row>
    <row r="45901" spans="7:12" x14ac:dyDescent="0.25">
      <c r="G45901"/>
      <c r="I45901"/>
      <c r="L45901"/>
    </row>
    <row r="45902" spans="7:12" x14ac:dyDescent="0.25">
      <c r="G45902"/>
      <c r="I45902"/>
      <c r="L45902"/>
    </row>
    <row r="45903" spans="7:12" x14ac:dyDescent="0.25">
      <c r="G45903"/>
      <c r="I45903"/>
      <c r="L45903"/>
    </row>
    <row r="45904" spans="7:12" x14ac:dyDescent="0.25">
      <c r="G45904"/>
      <c r="I45904"/>
      <c r="L45904"/>
    </row>
    <row r="45905" spans="7:12" x14ac:dyDescent="0.25">
      <c r="G45905"/>
      <c r="I45905"/>
      <c r="L45905"/>
    </row>
    <row r="45906" spans="7:12" x14ac:dyDescent="0.25">
      <c r="G45906"/>
      <c r="I45906"/>
      <c r="L45906"/>
    </row>
    <row r="45907" spans="7:12" x14ac:dyDescent="0.25">
      <c r="G45907"/>
      <c r="I45907"/>
      <c r="L45907"/>
    </row>
    <row r="45908" spans="7:12" x14ac:dyDescent="0.25">
      <c r="G45908"/>
      <c r="I45908"/>
      <c r="L45908"/>
    </row>
    <row r="45909" spans="7:12" x14ac:dyDescent="0.25">
      <c r="G45909"/>
      <c r="I45909"/>
      <c r="L45909"/>
    </row>
    <row r="45910" spans="7:12" x14ac:dyDescent="0.25">
      <c r="G45910"/>
      <c r="I45910"/>
      <c r="L45910"/>
    </row>
    <row r="45911" spans="7:12" x14ac:dyDescent="0.25">
      <c r="G45911"/>
      <c r="I45911"/>
      <c r="L45911"/>
    </row>
    <row r="45912" spans="7:12" x14ac:dyDescent="0.25">
      <c r="G45912"/>
      <c r="I45912"/>
      <c r="L45912"/>
    </row>
    <row r="45913" spans="7:12" x14ac:dyDescent="0.25">
      <c r="G45913"/>
      <c r="I45913"/>
      <c r="L45913"/>
    </row>
    <row r="45914" spans="7:12" x14ac:dyDescent="0.25">
      <c r="G45914"/>
      <c r="I45914"/>
      <c r="L45914"/>
    </row>
    <row r="45915" spans="7:12" x14ac:dyDescent="0.25">
      <c r="G45915"/>
      <c r="I45915"/>
      <c r="L45915"/>
    </row>
    <row r="45916" spans="7:12" x14ac:dyDescent="0.25">
      <c r="G45916"/>
      <c r="I45916"/>
      <c r="L45916"/>
    </row>
    <row r="45917" spans="7:12" x14ac:dyDescent="0.25">
      <c r="G45917"/>
      <c r="I45917"/>
      <c r="L45917"/>
    </row>
    <row r="45918" spans="7:12" x14ac:dyDescent="0.25">
      <c r="G45918"/>
      <c r="I45918"/>
      <c r="L45918"/>
    </row>
    <row r="45919" spans="7:12" x14ac:dyDescent="0.25">
      <c r="G45919"/>
      <c r="I45919"/>
      <c r="L45919"/>
    </row>
    <row r="45920" spans="7:12" x14ac:dyDescent="0.25">
      <c r="G45920"/>
      <c r="I45920"/>
      <c r="L45920"/>
    </row>
    <row r="45921" spans="7:12" x14ac:dyDescent="0.25">
      <c r="G45921"/>
      <c r="I45921"/>
      <c r="L45921"/>
    </row>
    <row r="45922" spans="7:12" x14ac:dyDescent="0.25">
      <c r="G45922"/>
      <c r="I45922"/>
      <c r="L45922"/>
    </row>
    <row r="45923" spans="7:12" x14ac:dyDescent="0.25">
      <c r="G45923"/>
      <c r="I45923"/>
      <c r="L45923"/>
    </row>
    <row r="45924" spans="7:12" x14ac:dyDescent="0.25">
      <c r="G45924"/>
      <c r="I45924"/>
      <c r="L45924"/>
    </row>
    <row r="45925" spans="7:12" x14ac:dyDescent="0.25">
      <c r="G45925"/>
      <c r="I45925"/>
      <c r="L45925"/>
    </row>
    <row r="45926" spans="7:12" x14ac:dyDescent="0.25">
      <c r="G45926"/>
      <c r="I45926"/>
      <c r="L45926"/>
    </row>
    <row r="45927" spans="7:12" x14ac:dyDescent="0.25">
      <c r="G45927"/>
      <c r="I45927"/>
      <c r="L45927"/>
    </row>
    <row r="45928" spans="7:12" x14ac:dyDescent="0.25">
      <c r="G45928"/>
      <c r="I45928"/>
      <c r="L45928"/>
    </row>
    <row r="45929" spans="7:12" x14ac:dyDescent="0.25">
      <c r="G45929"/>
      <c r="I45929"/>
      <c r="L45929"/>
    </row>
    <row r="45930" spans="7:12" x14ac:dyDescent="0.25">
      <c r="G45930"/>
      <c r="I45930"/>
      <c r="L45930"/>
    </row>
    <row r="45931" spans="7:12" x14ac:dyDescent="0.25">
      <c r="G45931"/>
      <c r="I45931"/>
      <c r="L45931"/>
    </row>
    <row r="45932" spans="7:12" x14ac:dyDescent="0.25">
      <c r="G45932"/>
      <c r="I45932"/>
      <c r="L45932"/>
    </row>
    <row r="45933" spans="7:12" x14ac:dyDescent="0.25">
      <c r="G45933"/>
      <c r="I45933"/>
      <c r="L45933"/>
    </row>
    <row r="45934" spans="7:12" x14ac:dyDescent="0.25">
      <c r="G45934"/>
      <c r="I45934"/>
      <c r="L45934"/>
    </row>
    <row r="45935" spans="7:12" x14ac:dyDescent="0.25">
      <c r="G45935"/>
      <c r="I45935"/>
      <c r="L45935"/>
    </row>
    <row r="45936" spans="7:12" x14ac:dyDescent="0.25">
      <c r="G45936"/>
      <c r="I45936"/>
      <c r="L45936"/>
    </row>
    <row r="45937" spans="7:12" x14ac:dyDescent="0.25">
      <c r="G45937"/>
      <c r="I45937"/>
      <c r="L45937"/>
    </row>
    <row r="45938" spans="7:12" x14ac:dyDescent="0.25">
      <c r="G45938"/>
      <c r="I45938"/>
      <c r="L45938"/>
    </row>
    <row r="45939" spans="7:12" x14ac:dyDescent="0.25">
      <c r="G45939"/>
      <c r="I45939"/>
      <c r="L45939"/>
    </row>
    <row r="45940" spans="7:12" x14ac:dyDescent="0.25">
      <c r="G45940"/>
      <c r="I45940"/>
      <c r="L45940"/>
    </row>
    <row r="45941" spans="7:12" x14ac:dyDescent="0.25">
      <c r="G45941"/>
      <c r="I45941"/>
      <c r="L45941"/>
    </row>
    <row r="45942" spans="7:12" x14ac:dyDescent="0.25">
      <c r="G45942"/>
      <c r="I45942"/>
      <c r="L45942"/>
    </row>
    <row r="45943" spans="7:12" x14ac:dyDescent="0.25">
      <c r="G45943"/>
      <c r="I45943"/>
      <c r="L45943"/>
    </row>
    <row r="45944" spans="7:12" x14ac:dyDescent="0.25">
      <c r="G45944"/>
      <c r="I45944"/>
      <c r="L45944"/>
    </row>
    <row r="45945" spans="7:12" x14ac:dyDescent="0.25">
      <c r="G45945"/>
      <c r="I45945"/>
      <c r="L45945"/>
    </row>
    <row r="45946" spans="7:12" x14ac:dyDescent="0.25">
      <c r="G45946"/>
      <c r="I45946"/>
      <c r="L45946"/>
    </row>
    <row r="45947" spans="7:12" x14ac:dyDescent="0.25">
      <c r="G45947"/>
      <c r="I45947"/>
      <c r="L45947"/>
    </row>
    <row r="45948" spans="7:12" x14ac:dyDescent="0.25">
      <c r="G45948"/>
      <c r="I45948"/>
      <c r="L45948"/>
    </row>
    <row r="45949" spans="7:12" x14ac:dyDescent="0.25">
      <c r="G45949"/>
      <c r="I45949"/>
      <c r="L45949"/>
    </row>
    <row r="45950" spans="7:12" x14ac:dyDescent="0.25">
      <c r="G45950"/>
      <c r="I45950"/>
      <c r="L45950"/>
    </row>
    <row r="45951" spans="7:12" x14ac:dyDescent="0.25">
      <c r="G45951"/>
      <c r="I45951"/>
      <c r="L45951"/>
    </row>
    <row r="45952" spans="7:12" x14ac:dyDescent="0.25">
      <c r="G45952"/>
      <c r="I45952"/>
      <c r="L45952"/>
    </row>
    <row r="45953" spans="7:12" x14ac:dyDescent="0.25">
      <c r="G45953"/>
      <c r="I45953"/>
      <c r="L45953"/>
    </row>
    <row r="45954" spans="7:12" x14ac:dyDescent="0.25">
      <c r="G45954"/>
      <c r="I45954"/>
      <c r="L45954"/>
    </row>
    <row r="45955" spans="7:12" x14ac:dyDescent="0.25">
      <c r="G45955"/>
      <c r="I45955"/>
      <c r="L45955"/>
    </row>
    <row r="45956" spans="7:12" x14ac:dyDescent="0.25">
      <c r="G45956"/>
      <c r="I45956"/>
      <c r="L45956"/>
    </row>
    <row r="45957" spans="7:12" x14ac:dyDescent="0.25">
      <c r="G45957"/>
      <c r="I45957"/>
      <c r="L45957"/>
    </row>
    <row r="45958" spans="7:12" x14ac:dyDescent="0.25">
      <c r="G45958"/>
      <c r="I45958"/>
      <c r="L45958"/>
    </row>
    <row r="45959" spans="7:12" x14ac:dyDescent="0.25">
      <c r="G45959"/>
      <c r="I45959"/>
      <c r="L45959"/>
    </row>
    <row r="45960" spans="7:12" x14ac:dyDescent="0.25">
      <c r="G45960"/>
      <c r="I45960"/>
      <c r="L45960"/>
    </row>
    <row r="45961" spans="7:12" x14ac:dyDescent="0.25">
      <c r="G45961"/>
      <c r="I45961"/>
      <c r="L45961"/>
    </row>
    <row r="45962" spans="7:12" x14ac:dyDescent="0.25">
      <c r="G45962"/>
      <c r="I45962"/>
      <c r="L45962"/>
    </row>
    <row r="45963" spans="7:12" x14ac:dyDescent="0.25">
      <c r="G45963"/>
      <c r="I45963"/>
      <c r="L45963"/>
    </row>
    <row r="45964" spans="7:12" x14ac:dyDescent="0.25">
      <c r="G45964"/>
      <c r="I45964"/>
      <c r="L45964"/>
    </row>
    <row r="45965" spans="7:12" x14ac:dyDescent="0.25">
      <c r="G45965"/>
      <c r="I45965"/>
      <c r="L45965"/>
    </row>
    <row r="45966" spans="7:12" x14ac:dyDescent="0.25">
      <c r="G45966"/>
      <c r="I45966"/>
      <c r="L45966"/>
    </row>
    <row r="45967" spans="7:12" x14ac:dyDescent="0.25">
      <c r="G45967"/>
      <c r="I45967"/>
      <c r="L45967"/>
    </row>
    <row r="45968" spans="7:12" x14ac:dyDescent="0.25">
      <c r="G45968"/>
      <c r="I45968"/>
      <c r="L45968"/>
    </row>
    <row r="45969" spans="7:12" x14ac:dyDescent="0.25">
      <c r="G45969"/>
      <c r="I45969"/>
      <c r="L45969"/>
    </row>
    <row r="45970" spans="7:12" x14ac:dyDescent="0.25">
      <c r="G45970"/>
      <c r="I45970"/>
      <c r="L45970"/>
    </row>
    <row r="45971" spans="7:12" x14ac:dyDescent="0.25">
      <c r="G45971"/>
      <c r="I45971"/>
      <c r="L45971"/>
    </row>
    <row r="45972" spans="7:12" x14ac:dyDescent="0.25">
      <c r="G45972"/>
      <c r="I45972"/>
      <c r="L45972"/>
    </row>
    <row r="45973" spans="7:12" x14ac:dyDescent="0.25">
      <c r="G45973"/>
      <c r="I45973"/>
      <c r="L45973"/>
    </row>
    <row r="45974" spans="7:12" x14ac:dyDescent="0.25">
      <c r="G45974"/>
      <c r="I45974"/>
      <c r="L45974"/>
    </row>
    <row r="45975" spans="7:12" x14ac:dyDescent="0.25">
      <c r="G45975"/>
      <c r="I45975"/>
      <c r="L45975"/>
    </row>
    <row r="45976" spans="7:12" x14ac:dyDescent="0.25">
      <c r="G45976"/>
      <c r="I45976"/>
      <c r="L45976"/>
    </row>
    <row r="45977" spans="7:12" x14ac:dyDescent="0.25">
      <c r="G45977"/>
      <c r="I45977"/>
      <c r="L45977"/>
    </row>
    <row r="45978" spans="7:12" x14ac:dyDescent="0.25">
      <c r="G45978"/>
      <c r="I45978"/>
      <c r="L45978"/>
    </row>
    <row r="45979" spans="7:12" x14ac:dyDescent="0.25">
      <c r="G45979"/>
      <c r="I45979"/>
      <c r="L45979"/>
    </row>
    <row r="45980" spans="7:12" x14ac:dyDescent="0.25">
      <c r="G45980"/>
      <c r="I45980"/>
      <c r="L45980"/>
    </row>
    <row r="45981" spans="7:12" x14ac:dyDescent="0.25">
      <c r="G45981"/>
      <c r="I45981"/>
      <c r="L45981"/>
    </row>
    <row r="45982" spans="7:12" x14ac:dyDescent="0.25">
      <c r="G45982"/>
      <c r="I45982"/>
      <c r="L45982"/>
    </row>
    <row r="45983" spans="7:12" x14ac:dyDescent="0.25">
      <c r="G45983"/>
      <c r="I45983"/>
      <c r="L45983"/>
    </row>
    <row r="45984" spans="7:12" x14ac:dyDescent="0.25">
      <c r="G45984"/>
      <c r="I45984"/>
      <c r="L45984"/>
    </row>
    <row r="45985" spans="7:12" x14ac:dyDescent="0.25">
      <c r="G45985"/>
      <c r="I45985"/>
      <c r="L45985"/>
    </row>
    <row r="45986" spans="7:12" x14ac:dyDescent="0.25">
      <c r="G45986"/>
      <c r="I45986"/>
      <c r="L45986"/>
    </row>
    <row r="45987" spans="7:12" x14ac:dyDescent="0.25">
      <c r="G45987"/>
      <c r="I45987"/>
      <c r="L45987"/>
    </row>
    <row r="45988" spans="7:12" x14ac:dyDescent="0.25">
      <c r="G45988"/>
      <c r="I45988"/>
      <c r="L45988"/>
    </row>
    <row r="45989" spans="7:12" x14ac:dyDescent="0.25">
      <c r="G45989"/>
      <c r="I45989"/>
      <c r="L45989"/>
    </row>
    <row r="45990" spans="7:12" x14ac:dyDescent="0.25">
      <c r="G45990"/>
      <c r="I45990"/>
      <c r="L45990"/>
    </row>
    <row r="45991" spans="7:12" x14ac:dyDescent="0.25">
      <c r="G45991"/>
      <c r="I45991"/>
      <c r="L45991"/>
    </row>
    <row r="45992" spans="7:12" x14ac:dyDescent="0.25">
      <c r="G45992"/>
      <c r="I45992"/>
      <c r="L45992"/>
    </row>
    <row r="45993" spans="7:12" x14ac:dyDescent="0.25">
      <c r="G45993"/>
      <c r="I45993"/>
      <c r="L45993"/>
    </row>
    <row r="45994" spans="7:12" x14ac:dyDescent="0.25">
      <c r="G45994"/>
      <c r="I45994"/>
      <c r="L45994"/>
    </row>
    <row r="45995" spans="7:12" x14ac:dyDescent="0.25">
      <c r="G45995"/>
      <c r="I45995"/>
      <c r="L45995"/>
    </row>
    <row r="45996" spans="7:12" x14ac:dyDescent="0.25">
      <c r="G45996"/>
      <c r="I45996"/>
      <c r="L45996"/>
    </row>
    <row r="45997" spans="7:12" x14ac:dyDescent="0.25">
      <c r="G45997"/>
      <c r="I45997"/>
      <c r="L45997"/>
    </row>
    <row r="45998" spans="7:12" x14ac:dyDescent="0.25">
      <c r="G45998"/>
      <c r="I45998"/>
      <c r="L45998"/>
    </row>
    <row r="45999" spans="7:12" x14ac:dyDescent="0.25">
      <c r="G45999"/>
      <c r="I45999"/>
      <c r="L45999"/>
    </row>
    <row r="46000" spans="7:12" x14ac:dyDescent="0.25">
      <c r="G46000"/>
      <c r="I46000"/>
      <c r="L46000"/>
    </row>
    <row r="46001" spans="7:12" x14ac:dyDescent="0.25">
      <c r="G46001"/>
      <c r="I46001"/>
      <c r="L46001"/>
    </row>
    <row r="46002" spans="7:12" x14ac:dyDescent="0.25">
      <c r="G46002"/>
      <c r="I46002"/>
      <c r="L46002"/>
    </row>
    <row r="46003" spans="7:12" x14ac:dyDescent="0.25">
      <c r="G46003"/>
      <c r="I46003"/>
      <c r="L46003"/>
    </row>
    <row r="46004" spans="7:12" x14ac:dyDescent="0.25">
      <c r="G46004"/>
      <c r="I46004"/>
      <c r="L46004"/>
    </row>
    <row r="46005" spans="7:12" x14ac:dyDescent="0.25">
      <c r="G46005"/>
      <c r="I46005"/>
      <c r="L46005"/>
    </row>
    <row r="46006" spans="7:12" x14ac:dyDescent="0.25">
      <c r="G46006"/>
      <c r="I46006"/>
      <c r="L46006"/>
    </row>
    <row r="46007" spans="7:12" x14ac:dyDescent="0.25">
      <c r="G46007"/>
      <c r="I46007"/>
      <c r="L46007"/>
    </row>
    <row r="46008" spans="7:12" x14ac:dyDescent="0.25">
      <c r="G46008"/>
      <c r="I46008"/>
      <c r="L46008"/>
    </row>
    <row r="46009" spans="7:12" x14ac:dyDescent="0.25">
      <c r="G46009"/>
      <c r="I46009"/>
      <c r="L46009"/>
    </row>
    <row r="46010" spans="7:12" x14ac:dyDescent="0.25">
      <c r="G46010"/>
      <c r="I46010"/>
      <c r="L46010"/>
    </row>
    <row r="46011" spans="7:12" x14ac:dyDescent="0.25">
      <c r="G46011"/>
      <c r="I46011"/>
      <c r="L46011"/>
    </row>
    <row r="46012" spans="7:12" x14ac:dyDescent="0.25">
      <c r="G46012"/>
      <c r="I46012"/>
      <c r="L46012"/>
    </row>
    <row r="46013" spans="7:12" x14ac:dyDescent="0.25">
      <c r="G46013"/>
      <c r="I46013"/>
      <c r="L46013"/>
    </row>
    <row r="46014" spans="7:12" x14ac:dyDescent="0.25">
      <c r="G46014"/>
      <c r="I46014"/>
      <c r="L46014"/>
    </row>
    <row r="46015" spans="7:12" x14ac:dyDescent="0.25">
      <c r="G46015"/>
      <c r="I46015"/>
      <c r="L46015"/>
    </row>
    <row r="46016" spans="7:12" x14ac:dyDescent="0.25">
      <c r="G46016"/>
      <c r="I46016"/>
      <c r="L46016"/>
    </row>
    <row r="46017" spans="7:12" x14ac:dyDescent="0.25">
      <c r="G46017"/>
      <c r="I46017"/>
      <c r="L46017"/>
    </row>
    <row r="46018" spans="7:12" x14ac:dyDescent="0.25">
      <c r="G46018"/>
      <c r="I46018"/>
      <c r="L46018"/>
    </row>
    <row r="46019" spans="7:12" x14ac:dyDescent="0.25">
      <c r="G46019"/>
      <c r="I46019"/>
      <c r="L46019"/>
    </row>
    <row r="46020" spans="7:12" x14ac:dyDescent="0.25">
      <c r="G46020"/>
      <c r="I46020"/>
      <c r="L46020"/>
    </row>
    <row r="46021" spans="7:12" x14ac:dyDescent="0.25">
      <c r="G46021"/>
      <c r="I46021"/>
      <c r="L46021"/>
    </row>
    <row r="46022" spans="7:12" x14ac:dyDescent="0.25">
      <c r="G46022"/>
      <c r="I46022"/>
      <c r="L46022"/>
    </row>
    <row r="46023" spans="7:12" x14ac:dyDescent="0.25">
      <c r="G46023"/>
      <c r="I46023"/>
      <c r="L46023"/>
    </row>
    <row r="46024" spans="7:12" x14ac:dyDescent="0.25">
      <c r="G46024"/>
      <c r="I46024"/>
      <c r="L46024"/>
    </row>
    <row r="46025" spans="7:12" x14ac:dyDescent="0.25">
      <c r="G46025"/>
      <c r="I46025"/>
      <c r="L46025"/>
    </row>
    <row r="46026" spans="7:12" x14ac:dyDescent="0.25">
      <c r="G46026"/>
      <c r="I46026"/>
      <c r="L46026"/>
    </row>
    <row r="46027" spans="7:12" x14ac:dyDescent="0.25">
      <c r="G46027"/>
      <c r="I46027"/>
      <c r="L46027"/>
    </row>
    <row r="46028" spans="7:12" x14ac:dyDescent="0.25">
      <c r="G46028"/>
      <c r="I46028"/>
      <c r="L46028"/>
    </row>
    <row r="46029" spans="7:12" x14ac:dyDescent="0.25">
      <c r="G46029"/>
      <c r="I46029"/>
      <c r="L46029"/>
    </row>
    <row r="46030" spans="7:12" x14ac:dyDescent="0.25">
      <c r="G46030"/>
      <c r="I46030"/>
      <c r="L46030"/>
    </row>
    <row r="46031" spans="7:12" x14ac:dyDescent="0.25">
      <c r="G46031"/>
      <c r="I46031"/>
      <c r="L46031"/>
    </row>
    <row r="46032" spans="7:12" x14ac:dyDescent="0.25">
      <c r="G46032"/>
      <c r="I46032"/>
      <c r="L46032"/>
    </row>
    <row r="46033" spans="7:12" x14ac:dyDescent="0.25">
      <c r="G46033"/>
      <c r="I46033"/>
      <c r="L46033"/>
    </row>
    <row r="46034" spans="7:12" x14ac:dyDescent="0.25">
      <c r="G46034"/>
      <c r="I46034"/>
      <c r="L46034"/>
    </row>
    <row r="46035" spans="7:12" x14ac:dyDescent="0.25">
      <c r="G46035"/>
      <c r="I46035"/>
      <c r="L46035"/>
    </row>
    <row r="46036" spans="7:12" x14ac:dyDescent="0.25">
      <c r="G46036"/>
      <c r="I46036"/>
      <c r="L46036"/>
    </row>
    <row r="46037" spans="7:12" x14ac:dyDescent="0.25">
      <c r="G46037"/>
      <c r="I46037"/>
      <c r="L46037"/>
    </row>
    <row r="46038" spans="7:12" x14ac:dyDescent="0.25">
      <c r="G46038"/>
      <c r="I46038"/>
      <c r="L46038"/>
    </row>
    <row r="46039" spans="7:12" x14ac:dyDescent="0.25">
      <c r="G46039"/>
      <c r="I46039"/>
      <c r="L46039"/>
    </row>
    <row r="46040" spans="7:12" x14ac:dyDescent="0.25">
      <c r="G46040"/>
      <c r="I46040"/>
      <c r="L46040"/>
    </row>
    <row r="46041" spans="7:12" x14ac:dyDescent="0.25">
      <c r="G46041"/>
      <c r="I46041"/>
      <c r="L46041"/>
    </row>
    <row r="46042" spans="7:12" x14ac:dyDescent="0.25">
      <c r="G46042"/>
      <c r="I46042"/>
      <c r="L46042"/>
    </row>
    <row r="46043" spans="7:12" x14ac:dyDescent="0.25">
      <c r="G46043"/>
      <c r="I46043"/>
      <c r="L46043"/>
    </row>
    <row r="46044" spans="7:12" x14ac:dyDescent="0.25">
      <c r="G46044"/>
      <c r="I46044"/>
      <c r="L46044"/>
    </row>
    <row r="46045" spans="7:12" x14ac:dyDescent="0.25">
      <c r="G46045"/>
      <c r="I46045"/>
      <c r="L46045"/>
    </row>
    <row r="46046" spans="7:12" x14ac:dyDescent="0.25">
      <c r="G46046"/>
      <c r="I46046"/>
      <c r="L46046"/>
    </row>
    <row r="46047" spans="7:12" x14ac:dyDescent="0.25">
      <c r="G46047"/>
      <c r="I46047"/>
      <c r="L46047"/>
    </row>
    <row r="46048" spans="7:12" x14ac:dyDescent="0.25">
      <c r="G46048"/>
      <c r="I46048"/>
      <c r="L46048"/>
    </row>
    <row r="46049" spans="7:12" x14ac:dyDescent="0.25">
      <c r="G46049"/>
      <c r="I46049"/>
      <c r="L46049"/>
    </row>
    <row r="46050" spans="7:12" x14ac:dyDescent="0.25">
      <c r="G46050"/>
      <c r="I46050"/>
      <c r="L46050"/>
    </row>
    <row r="46051" spans="7:12" x14ac:dyDescent="0.25">
      <c r="G46051"/>
      <c r="I46051"/>
      <c r="L46051"/>
    </row>
    <row r="46052" spans="7:12" x14ac:dyDescent="0.25">
      <c r="G46052"/>
      <c r="I46052"/>
      <c r="L46052"/>
    </row>
    <row r="46053" spans="7:12" x14ac:dyDescent="0.25">
      <c r="G46053"/>
      <c r="I46053"/>
      <c r="L46053"/>
    </row>
    <row r="46054" spans="7:12" x14ac:dyDescent="0.25">
      <c r="G46054"/>
      <c r="I46054"/>
      <c r="L46054"/>
    </row>
    <row r="46055" spans="7:12" x14ac:dyDescent="0.25">
      <c r="G46055"/>
      <c r="I46055"/>
      <c r="L46055"/>
    </row>
    <row r="46056" spans="7:12" x14ac:dyDescent="0.25">
      <c r="G46056"/>
      <c r="I46056"/>
      <c r="L46056"/>
    </row>
    <row r="46057" spans="7:12" x14ac:dyDescent="0.25">
      <c r="G46057"/>
      <c r="I46057"/>
      <c r="L46057"/>
    </row>
    <row r="46058" spans="7:12" x14ac:dyDescent="0.25">
      <c r="G46058"/>
      <c r="I46058"/>
      <c r="L46058"/>
    </row>
    <row r="46059" spans="7:12" x14ac:dyDescent="0.25">
      <c r="G46059"/>
      <c r="I46059"/>
      <c r="L46059"/>
    </row>
    <row r="46060" spans="7:12" x14ac:dyDescent="0.25">
      <c r="G46060"/>
      <c r="I46060"/>
      <c r="L46060"/>
    </row>
    <row r="46061" spans="7:12" x14ac:dyDescent="0.25">
      <c r="G46061"/>
      <c r="I46061"/>
      <c r="L46061"/>
    </row>
    <row r="46062" spans="7:12" x14ac:dyDescent="0.25">
      <c r="G46062"/>
      <c r="I46062"/>
      <c r="L46062"/>
    </row>
    <row r="46063" spans="7:12" x14ac:dyDescent="0.25">
      <c r="G46063"/>
      <c r="I46063"/>
      <c r="L46063"/>
    </row>
    <row r="46064" spans="7:12" x14ac:dyDescent="0.25">
      <c r="G46064"/>
      <c r="I46064"/>
      <c r="L46064"/>
    </row>
    <row r="46065" spans="7:12" x14ac:dyDescent="0.25">
      <c r="G46065"/>
      <c r="I46065"/>
      <c r="L46065"/>
    </row>
    <row r="46066" spans="7:12" x14ac:dyDescent="0.25">
      <c r="G46066"/>
      <c r="I46066"/>
      <c r="L46066"/>
    </row>
    <row r="46067" spans="7:12" x14ac:dyDescent="0.25">
      <c r="G46067"/>
      <c r="I46067"/>
      <c r="L46067"/>
    </row>
    <row r="46068" spans="7:12" x14ac:dyDescent="0.25">
      <c r="G46068"/>
      <c r="I46068"/>
      <c r="L46068"/>
    </row>
    <row r="46069" spans="7:12" x14ac:dyDescent="0.25">
      <c r="G46069"/>
      <c r="I46069"/>
      <c r="L46069"/>
    </row>
    <row r="46070" spans="7:12" x14ac:dyDescent="0.25">
      <c r="G46070"/>
      <c r="I46070"/>
      <c r="L46070"/>
    </row>
    <row r="46071" spans="7:12" x14ac:dyDescent="0.25">
      <c r="G46071"/>
      <c r="I46071"/>
      <c r="L46071"/>
    </row>
    <row r="46072" spans="7:12" x14ac:dyDescent="0.25">
      <c r="G46072"/>
      <c r="I46072"/>
      <c r="L46072"/>
    </row>
    <row r="46073" spans="7:12" x14ac:dyDescent="0.25">
      <c r="G46073"/>
      <c r="I46073"/>
      <c r="L46073"/>
    </row>
    <row r="46074" spans="7:12" x14ac:dyDescent="0.25">
      <c r="G46074"/>
      <c r="I46074"/>
      <c r="L46074"/>
    </row>
    <row r="46075" spans="7:12" x14ac:dyDescent="0.25">
      <c r="G46075"/>
      <c r="I46075"/>
      <c r="L46075"/>
    </row>
    <row r="46076" spans="7:12" x14ac:dyDescent="0.25">
      <c r="G46076"/>
      <c r="I46076"/>
      <c r="L46076"/>
    </row>
    <row r="46077" spans="7:12" x14ac:dyDescent="0.25">
      <c r="G46077"/>
      <c r="I46077"/>
      <c r="L46077"/>
    </row>
    <row r="46078" spans="7:12" x14ac:dyDescent="0.25">
      <c r="G46078"/>
      <c r="I46078"/>
      <c r="L46078"/>
    </row>
    <row r="46079" spans="7:12" x14ac:dyDescent="0.25">
      <c r="G46079"/>
      <c r="I46079"/>
      <c r="L46079"/>
    </row>
    <row r="46080" spans="7:12" x14ac:dyDescent="0.25">
      <c r="G46080"/>
      <c r="I46080"/>
      <c r="L46080"/>
    </row>
    <row r="46081" spans="7:12" x14ac:dyDescent="0.25">
      <c r="G46081"/>
      <c r="I46081"/>
      <c r="L46081"/>
    </row>
    <row r="46082" spans="7:12" x14ac:dyDescent="0.25">
      <c r="G46082"/>
      <c r="I46082"/>
      <c r="L46082"/>
    </row>
    <row r="46083" spans="7:12" x14ac:dyDescent="0.25">
      <c r="G46083"/>
      <c r="I46083"/>
      <c r="L46083"/>
    </row>
    <row r="46084" spans="7:12" x14ac:dyDescent="0.25">
      <c r="G46084"/>
      <c r="I46084"/>
      <c r="L46084"/>
    </row>
    <row r="46085" spans="7:12" x14ac:dyDescent="0.25">
      <c r="G46085"/>
      <c r="I46085"/>
      <c r="L46085"/>
    </row>
    <row r="46086" spans="7:12" x14ac:dyDescent="0.25">
      <c r="G46086"/>
      <c r="I46086"/>
      <c r="L46086"/>
    </row>
    <row r="46087" spans="7:12" x14ac:dyDescent="0.25">
      <c r="G46087"/>
      <c r="I46087"/>
      <c r="L46087"/>
    </row>
    <row r="46088" spans="7:12" x14ac:dyDescent="0.25">
      <c r="G46088"/>
      <c r="I46088"/>
      <c r="L46088"/>
    </row>
    <row r="46089" spans="7:12" x14ac:dyDescent="0.25">
      <c r="G46089"/>
      <c r="I46089"/>
      <c r="L46089"/>
    </row>
    <row r="46090" spans="7:12" x14ac:dyDescent="0.25">
      <c r="G46090"/>
      <c r="I46090"/>
      <c r="L46090"/>
    </row>
    <row r="46091" spans="7:12" x14ac:dyDescent="0.25">
      <c r="G46091"/>
      <c r="I46091"/>
      <c r="L46091"/>
    </row>
    <row r="46092" spans="7:12" x14ac:dyDescent="0.25">
      <c r="G46092"/>
      <c r="I46092"/>
      <c r="L46092"/>
    </row>
    <row r="46093" spans="7:12" x14ac:dyDescent="0.25">
      <c r="G46093"/>
      <c r="I46093"/>
      <c r="L46093"/>
    </row>
    <row r="46094" spans="7:12" x14ac:dyDescent="0.25">
      <c r="G46094"/>
      <c r="I46094"/>
      <c r="L46094"/>
    </row>
    <row r="46095" spans="7:12" x14ac:dyDescent="0.25">
      <c r="G46095"/>
      <c r="I46095"/>
      <c r="L46095"/>
    </row>
    <row r="46096" spans="7:12" x14ac:dyDescent="0.25">
      <c r="G46096"/>
      <c r="I46096"/>
      <c r="L46096"/>
    </row>
    <row r="46097" spans="7:12" x14ac:dyDescent="0.25">
      <c r="G46097"/>
      <c r="I46097"/>
      <c r="L46097"/>
    </row>
    <row r="46098" spans="7:12" x14ac:dyDescent="0.25">
      <c r="G46098"/>
      <c r="I46098"/>
      <c r="L46098"/>
    </row>
    <row r="46099" spans="7:12" x14ac:dyDescent="0.25">
      <c r="G46099"/>
      <c r="I46099"/>
      <c r="L46099"/>
    </row>
    <row r="46100" spans="7:12" x14ac:dyDescent="0.25">
      <c r="G46100"/>
      <c r="I46100"/>
      <c r="L46100"/>
    </row>
    <row r="46101" spans="7:12" x14ac:dyDescent="0.25">
      <c r="G46101"/>
      <c r="I46101"/>
      <c r="L46101"/>
    </row>
    <row r="46102" spans="7:12" x14ac:dyDescent="0.25">
      <c r="G46102"/>
      <c r="I46102"/>
      <c r="L46102"/>
    </row>
    <row r="46103" spans="7:12" x14ac:dyDescent="0.25">
      <c r="G46103"/>
      <c r="I46103"/>
      <c r="L46103"/>
    </row>
    <row r="46104" spans="7:12" x14ac:dyDescent="0.25">
      <c r="G46104"/>
      <c r="I46104"/>
      <c r="L46104"/>
    </row>
    <row r="46105" spans="7:12" x14ac:dyDescent="0.25">
      <c r="G46105"/>
      <c r="I46105"/>
      <c r="L46105"/>
    </row>
    <row r="46106" spans="7:12" x14ac:dyDescent="0.25">
      <c r="G46106"/>
      <c r="I46106"/>
      <c r="L46106"/>
    </row>
    <row r="46107" spans="7:12" x14ac:dyDescent="0.25">
      <c r="G46107"/>
      <c r="I46107"/>
      <c r="L46107"/>
    </row>
    <row r="46108" spans="7:12" x14ac:dyDescent="0.25">
      <c r="G46108"/>
      <c r="I46108"/>
      <c r="L46108"/>
    </row>
    <row r="46109" spans="7:12" x14ac:dyDescent="0.25">
      <c r="G46109"/>
      <c r="I46109"/>
      <c r="L46109"/>
    </row>
    <row r="46110" spans="7:12" x14ac:dyDescent="0.25">
      <c r="G46110"/>
      <c r="I46110"/>
      <c r="L46110"/>
    </row>
    <row r="46111" spans="7:12" x14ac:dyDescent="0.25">
      <c r="G46111"/>
      <c r="I46111"/>
      <c r="L46111"/>
    </row>
    <row r="46112" spans="7:12" x14ac:dyDescent="0.25">
      <c r="G46112"/>
      <c r="I46112"/>
      <c r="L46112"/>
    </row>
    <row r="46113" spans="7:12" x14ac:dyDescent="0.25">
      <c r="G46113"/>
      <c r="I46113"/>
      <c r="L46113"/>
    </row>
    <row r="46114" spans="7:12" x14ac:dyDescent="0.25">
      <c r="G46114"/>
      <c r="I46114"/>
      <c r="L46114"/>
    </row>
    <row r="46115" spans="7:12" x14ac:dyDescent="0.25">
      <c r="G46115"/>
      <c r="I46115"/>
      <c r="L46115"/>
    </row>
    <row r="46116" spans="7:12" x14ac:dyDescent="0.25">
      <c r="G46116"/>
      <c r="I46116"/>
      <c r="L46116"/>
    </row>
    <row r="46117" spans="7:12" x14ac:dyDescent="0.25">
      <c r="G46117"/>
      <c r="I46117"/>
      <c r="L46117"/>
    </row>
    <row r="46118" spans="7:12" x14ac:dyDescent="0.25">
      <c r="G46118"/>
      <c r="I46118"/>
      <c r="L46118"/>
    </row>
    <row r="46119" spans="7:12" x14ac:dyDescent="0.25">
      <c r="G46119"/>
      <c r="I46119"/>
      <c r="L46119"/>
    </row>
    <row r="46120" spans="7:12" x14ac:dyDescent="0.25">
      <c r="G46120"/>
      <c r="I46120"/>
      <c r="L46120"/>
    </row>
    <row r="46121" spans="7:12" x14ac:dyDescent="0.25">
      <c r="G46121"/>
      <c r="I46121"/>
      <c r="L46121"/>
    </row>
    <row r="46122" spans="7:12" x14ac:dyDescent="0.25">
      <c r="G46122"/>
      <c r="I46122"/>
      <c r="L46122"/>
    </row>
    <row r="46123" spans="7:12" x14ac:dyDescent="0.25">
      <c r="G46123"/>
      <c r="I46123"/>
      <c r="L46123"/>
    </row>
    <row r="46124" spans="7:12" x14ac:dyDescent="0.25">
      <c r="G46124"/>
      <c r="I46124"/>
      <c r="L46124"/>
    </row>
    <row r="46125" spans="7:12" x14ac:dyDescent="0.25">
      <c r="G46125"/>
      <c r="I46125"/>
      <c r="L46125"/>
    </row>
    <row r="46126" spans="7:12" x14ac:dyDescent="0.25">
      <c r="G46126"/>
      <c r="I46126"/>
      <c r="L46126"/>
    </row>
    <row r="46127" spans="7:12" x14ac:dyDescent="0.25">
      <c r="G46127"/>
      <c r="I46127"/>
      <c r="L46127"/>
    </row>
    <row r="46128" spans="7:12" x14ac:dyDescent="0.25">
      <c r="G46128"/>
      <c r="I46128"/>
      <c r="L46128"/>
    </row>
    <row r="46129" spans="7:12" x14ac:dyDescent="0.25">
      <c r="G46129"/>
      <c r="I46129"/>
      <c r="L46129"/>
    </row>
    <row r="46130" spans="7:12" x14ac:dyDescent="0.25">
      <c r="G46130"/>
      <c r="I46130"/>
      <c r="L46130"/>
    </row>
    <row r="46131" spans="7:12" x14ac:dyDescent="0.25">
      <c r="G46131"/>
      <c r="I46131"/>
      <c r="L46131"/>
    </row>
    <row r="46132" spans="7:12" x14ac:dyDescent="0.25">
      <c r="G46132"/>
      <c r="I46132"/>
      <c r="L46132"/>
    </row>
    <row r="46133" spans="7:12" x14ac:dyDescent="0.25">
      <c r="G46133"/>
      <c r="I46133"/>
      <c r="L46133"/>
    </row>
    <row r="46134" spans="7:12" x14ac:dyDescent="0.25">
      <c r="G46134"/>
      <c r="I46134"/>
      <c r="L46134"/>
    </row>
    <row r="46135" spans="7:12" x14ac:dyDescent="0.25">
      <c r="G46135"/>
      <c r="I46135"/>
      <c r="L46135"/>
    </row>
    <row r="46136" spans="7:12" x14ac:dyDescent="0.25">
      <c r="G46136"/>
      <c r="I46136"/>
      <c r="L46136"/>
    </row>
    <row r="46137" spans="7:12" x14ac:dyDescent="0.25">
      <c r="G46137"/>
      <c r="I46137"/>
      <c r="L46137"/>
    </row>
    <row r="46138" spans="7:12" x14ac:dyDescent="0.25">
      <c r="G46138"/>
      <c r="I46138"/>
      <c r="L46138"/>
    </row>
    <row r="46139" spans="7:12" x14ac:dyDescent="0.25">
      <c r="G46139"/>
      <c r="I46139"/>
      <c r="L46139"/>
    </row>
    <row r="46140" spans="7:12" x14ac:dyDescent="0.25">
      <c r="G46140"/>
      <c r="I46140"/>
      <c r="L46140"/>
    </row>
    <row r="46141" spans="7:12" x14ac:dyDescent="0.25">
      <c r="G46141"/>
      <c r="I46141"/>
      <c r="L46141"/>
    </row>
    <row r="46142" spans="7:12" x14ac:dyDescent="0.25">
      <c r="G46142"/>
      <c r="I46142"/>
      <c r="L46142"/>
    </row>
    <row r="46143" spans="7:12" x14ac:dyDescent="0.25">
      <c r="G46143"/>
      <c r="I46143"/>
      <c r="L46143"/>
    </row>
    <row r="46144" spans="7:12" x14ac:dyDescent="0.25">
      <c r="G46144"/>
      <c r="I46144"/>
      <c r="L46144"/>
    </row>
    <row r="46145" spans="7:12" x14ac:dyDescent="0.25">
      <c r="G46145"/>
      <c r="I46145"/>
      <c r="L46145"/>
    </row>
    <row r="46146" spans="7:12" x14ac:dyDescent="0.25">
      <c r="G46146"/>
      <c r="I46146"/>
      <c r="L46146"/>
    </row>
    <row r="46147" spans="7:12" x14ac:dyDescent="0.25">
      <c r="G46147"/>
      <c r="I46147"/>
      <c r="L46147"/>
    </row>
    <row r="46148" spans="7:12" x14ac:dyDescent="0.25">
      <c r="G46148"/>
      <c r="I46148"/>
      <c r="L46148"/>
    </row>
    <row r="46149" spans="7:12" x14ac:dyDescent="0.25">
      <c r="G46149"/>
      <c r="I46149"/>
      <c r="L46149"/>
    </row>
    <row r="46150" spans="7:12" x14ac:dyDescent="0.25">
      <c r="G46150"/>
      <c r="I46150"/>
      <c r="L46150"/>
    </row>
    <row r="46151" spans="7:12" x14ac:dyDescent="0.25">
      <c r="G46151"/>
      <c r="I46151"/>
      <c r="L46151"/>
    </row>
    <row r="46152" spans="7:12" x14ac:dyDescent="0.25">
      <c r="G46152"/>
      <c r="I46152"/>
      <c r="L46152"/>
    </row>
    <row r="46153" spans="7:12" x14ac:dyDescent="0.25">
      <c r="G46153"/>
      <c r="I46153"/>
      <c r="L46153"/>
    </row>
    <row r="46154" spans="7:12" x14ac:dyDescent="0.25">
      <c r="G46154"/>
      <c r="I46154"/>
      <c r="L46154"/>
    </row>
    <row r="46155" spans="7:12" x14ac:dyDescent="0.25">
      <c r="G46155"/>
      <c r="I46155"/>
      <c r="L46155"/>
    </row>
    <row r="46156" spans="7:12" x14ac:dyDescent="0.25">
      <c r="G46156"/>
      <c r="I46156"/>
      <c r="L46156"/>
    </row>
    <row r="46157" spans="7:12" x14ac:dyDescent="0.25">
      <c r="G46157"/>
      <c r="I46157"/>
      <c r="L46157"/>
    </row>
    <row r="46158" spans="7:12" x14ac:dyDescent="0.25">
      <c r="G46158"/>
      <c r="I46158"/>
      <c r="L46158"/>
    </row>
    <row r="46159" spans="7:12" x14ac:dyDescent="0.25">
      <c r="G46159"/>
      <c r="I46159"/>
      <c r="L46159"/>
    </row>
    <row r="46160" spans="7:12" x14ac:dyDescent="0.25">
      <c r="G46160"/>
      <c r="I46160"/>
      <c r="L46160"/>
    </row>
    <row r="46161" spans="7:12" x14ac:dyDescent="0.25">
      <c r="G46161"/>
      <c r="I46161"/>
      <c r="L46161"/>
    </row>
    <row r="46162" spans="7:12" x14ac:dyDescent="0.25">
      <c r="G46162"/>
      <c r="I46162"/>
      <c r="L46162"/>
    </row>
    <row r="46163" spans="7:12" x14ac:dyDescent="0.25">
      <c r="G46163"/>
      <c r="I46163"/>
      <c r="L46163"/>
    </row>
    <row r="46164" spans="7:12" x14ac:dyDescent="0.25">
      <c r="G46164"/>
      <c r="I46164"/>
      <c r="L46164"/>
    </row>
    <row r="46165" spans="7:12" x14ac:dyDescent="0.25">
      <c r="G46165"/>
      <c r="I46165"/>
      <c r="L46165"/>
    </row>
    <row r="46166" spans="7:12" x14ac:dyDescent="0.25">
      <c r="G46166"/>
      <c r="I46166"/>
      <c r="L46166"/>
    </row>
    <row r="46167" spans="7:12" x14ac:dyDescent="0.25">
      <c r="G46167"/>
      <c r="I46167"/>
      <c r="L46167"/>
    </row>
    <row r="46168" spans="7:12" x14ac:dyDescent="0.25">
      <c r="G46168"/>
      <c r="I46168"/>
      <c r="L46168"/>
    </row>
    <row r="46169" spans="7:12" x14ac:dyDescent="0.25">
      <c r="G46169"/>
      <c r="I46169"/>
      <c r="L46169"/>
    </row>
    <row r="46170" spans="7:12" x14ac:dyDescent="0.25">
      <c r="G46170"/>
      <c r="I46170"/>
      <c r="L46170"/>
    </row>
    <row r="46171" spans="7:12" x14ac:dyDescent="0.25">
      <c r="G46171"/>
      <c r="I46171"/>
      <c r="L46171"/>
    </row>
    <row r="46172" spans="7:12" x14ac:dyDescent="0.25">
      <c r="G46172"/>
      <c r="I46172"/>
      <c r="L46172"/>
    </row>
    <row r="46173" spans="7:12" x14ac:dyDescent="0.25">
      <c r="G46173"/>
      <c r="I46173"/>
      <c r="L46173"/>
    </row>
    <row r="46174" spans="7:12" x14ac:dyDescent="0.25">
      <c r="G46174"/>
      <c r="I46174"/>
      <c r="L46174"/>
    </row>
    <row r="46175" spans="7:12" x14ac:dyDescent="0.25">
      <c r="G46175"/>
      <c r="I46175"/>
      <c r="L46175"/>
    </row>
    <row r="46176" spans="7:12" x14ac:dyDescent="0.25">
      <c r="G46176"/>
      <c r="I46176"/>
      <c r="L46176"/>
    </row>
    <row r="46177" spans="7:12" x14ac:dyDescent="0.25">
      <c r="G46177"/>
      <c r="I46177"/>
      <c r="L46177"/>
    </row>
    <row r="46178" spans="7:12" x14ac:dyDescent="0.25">
      <c r="G46178"/>
      <c r="I46178"/>
      <c r="L46178"/>
    </row>
    <row r="46179" spans="7:12" x14ac:dyDescent="0.25">
      <c r="G46179"/>
      <c r="I46179"/>
      <c r="L46179"/>
    </row>
    <row r="46180" spans="7:12" x14ac:dyDescent="0.25">
      <c r="G46180"/>
      <c r="I46180"/>
      <c r="L46180"/>
    </row>
    <row r="46181" spans="7:12" x14ac:dyDescent="0.25">
      <c r="G46181"/>
      <c r="I46181"/>
      <c r="L46181"/>
    </row>
    <row r="46182" spans="7:12" x14ac:dyDescent="0.25">
      <c r="G46182"/>
      <c r="I46182"/>
      <c r="L46182"/>
    </row>
    <row r="46183" spans="7:12" x14ac:dyDescent="0.25">
      <c r="G46183"/>
      <c r="I46183"/>
      <c r="L46183"/>
    </row>
    <row r="46184" spans="7:12" x14ac:dyDescent="0.25">
      <c r="G46184"/>
      <c r="I46184"/>
      <c r="L46184"/>
    </row>
    <row r="46185" spans="7:12" x14ac:dyDescent="0.25">
      <c r="G46185"/>
      <c r="I46185"/>
      <c r="L46185"/>
    </row>
    <row r="46186" spans="7:12" x14ac:dyDescent="0.25">
      <c r="G46186"/>
      <c r="I46186"/>
      <c r="L46186"/>
    </row>
    <row r="46187" spans="7:12" x14ac:dyDescent="0.25">
      <c r="G46187"/>
      <c r="I46187"/>
      <c r="L46187"/>
    </row>
    <row r="46188" spans="7:12" x14ac:dyDescent="0.25">
      <c r="G46188"/>
      <c r="I46188"/>
      <c r="L46188"/>
    </row>
    <row r="46189" spans="7:12" x14ac:dyDescent="0.25">
      <c r="G46189"/>
      <c r="I46189"/>
      <c r="L46189"/>
    </row>
    <row r="46190" spans="7:12" x14ac:dyDescent="0.25">
      <c r="G46190"/>
      <c r="I46190"/>
      <c r="L46190"/>
    </row>
    <row r="46191" spans="7:12" x14ac:dyDescent="0.25">
      <c r="G46191"/>
      <c r="I46191"/>
      <c r="L46191"/>
    </row>
    <row r="46192" spans="7:12" x14ac:dyDescent="0.25">
      <c r="G46192"/>
      <c r="I46192"/>
      <c r="L46192"/>
    </row>
    <row r="46193" spans="7:12" x14ac:dyDescent="0.25">
      <c r="G46193"/>
      <c r="I46193"/>
      <c r="L46193"/>
    </row>
    <row r="46194" spans="7:12" x14ac:dyDescent="0.25">
      <c r="G46194"/>
      <c r="I46194"/>
      <c r="L46194"/>
    </row>
    <row r="46195" spans="7:12" x14ac:dyDescent="0.25">
      <c r="G46195"/>
      <c r="I46195"/>
      <c r="L46195"/>
    </row>
    <row r="46196" spans="7:12" x14ac:dyDescent="0.25">
      <c r="G46196"/>
      <c r="I46196"/>
      <c r="L46196"/>
    </row>
    <row r="46197" spans="7:12" x14ac:dyDescent="0.25">
      <c r="G46197"/>
      <c r="I46197"/>
      <c r="L46197"/>
    </row>
    <row r="46198" spans="7:12" x14ac:dyDescent="0.25">
      <c r="G46198"/>
      <c r="I46198"/>
      <c r="L46198"/>
    </row>
    <row r="46199" spans="7:12" x14ac:dyDescent="0.25">
      <c r="G46199"/>
      <c r="I46199"/>
      <c r="L46199"/>
    </row>
    <row r="46200" spans="7:12" x14ac:dyDescent="0.25">
      <c r="G46200"/>
      <c r="I46200"/>
      <c r="L46200"/>
    </row>
    <row r="46201" spans="7:12" x14ac:dyDescent="0.25">
      <c r="G46201"/>
      <c r="I46201"/>
      <c r="L46201"/>
    </row>
    <row r="46202" spans="7:12" x14ac:dyDescent="0.25">
      <c r="G46202"/>
      <c r="I46202"/>
      <c r="L46202"/>
    </row>
    <row r="46203" spans="7:12" x14ac:dyDescent="0.25">
      <c r="G46203"/>
      <c r="I46203"/>
      <c r="L46203"/>
    </row>
    <row r="46204" spans="7:12" x14ac:dyDescent="0.25">
      <c r="G46204"/>
      <c r="I46204"/>
      <c r="L46204"/>
    </row>
    <row r="46205" spans="7:12" x14ac:dyDescent="0.25">
      <c r="G46205"/>
      <c r="I46205"/>
      <c r="L46205"/>
    </row>
    <row r="46206" spans="7:12" x14ac:dyDescent="0.25">
      <c r="G46206"/>
      <c r="I46206"/>
      <c r="L46206"/>
    </row>
    <row r="46207" spans="7:12" x14ac:dyDescent="0.25">
      <c r="G46207"/>
      <c r="I46207"/>
      <c r="L46207"/>
    </row>
    <row r="46208" spans="7:12" x14ac:dyDescent="0.25">
      <c r="G46208"/>
      <c r="I46208"/>
      <c r="L46208"/>
    </row>
    <row r="46209" spans="7:12" x14ac:dyDescent="0.25">
      <c r="G46209"/>
      <c r="I46209"/>
      <c r="L46209"/>
    </row>
    <row r="46210" spans="7:12" x14ac:dyDescent="0.25">
      <c r="G46210"/>
      <c r="I46210"/>
      <c r="L46210"/>
    </row>
    <row r="46211" spans="7:12" x14ac:dyDescent="0.25">
      <c r="G46211"/>
      <c r="I46211"/>
      <c r="L46211"/>
    </row>
    <row r="46212" spans="7:12" x14ac:dyDescent="0.25">
      <c r="G46212"/>
      <c r="I46212"/>
      <c r="L46212"/>
    </row>
    <row r="46213" spans="7:12" x14ac:dyDescent="0.25">
      <c r="G46213"/>
      <c r="I46213"/>
      <c r="L46213"/>
    </row>
    <row r="46214" spans="7:12" x14ac:dyDescent="0.25">
      <c r="G46214"/>
      <c r="I46214"/>
      <c r="L46214"/>
    </row>
    <row r="46215" spans="7:12" x14ac:dyDescent="0.25">
      <c r="G46215"/>
      <c r="I46215"/>
      <c r="L46215"/>
    </row>
    <row r="46216" spans="7:12" x14ac:dyDescent="0.25">
      <c r="G46216"/>
      <c r="I46216"/>
      <c r="L46216"/>
    </row>
    <row r="46217" spans="7:12" x14ac:dyDescent="0.25">
      <c r="G46217"/>
      <c r="I46217"/>
      <c r="L46217"/>
    </row>
    <row r="46218" spans="7:12" x14ac:dyDescent="0.25">
      <c r="G46218"/>
      <c r="I46218"/>
      <c r="L46218"/>
    </row>
    <row r="46219" spans="7:12" x14ac:dyDescent="0.25">
      <c r="G46219"/>
      <c r="I46219"/>
      <c r="L46219"/>
    </row>
    <row r="46220" spans="7:12" x14ac:dyDescent="0.25">
      <c r="G46220"/>
      <c r="I46220"/>
      <c r="L46220"/>
    </row>
    <row r="46221" spans="7:12" x14ac:dyDescent="0.25">
      <c r="G46221"/>
      <c r="I46221"/>
      <c r="L46221"/>
    </row>
    <row r="46222" spans="7:12" x14ac:dyDescent="0.25">
      <c r="G46222"/>
      <c r="I46222"/>
      <c r="L46222"/>
    </row>
    <row r="46223" spans="7:12" x14ac:dyDescent="0.25">
      <c r="G46223"/>
      <c r="I46223"/>
      <c r="L46223"/>
    </row>
    <row r="46224" spans="7:12" x14ac:dyDescent="0.25">
      <c r="G46224"/>
      <c r="I46224"/>
      <c r="L46224"/>
    </row>
    <row r="46225" spans="7:12" x14ac:dyDescent="0.25">
      <c r="G46225"/>
      <c r="I46225"/>
      <c r="L46225"/>
    </row>
    <row r="46226" spans="7:12" x14ac:dyDescent="0.25">
      <c r="G46226"/>
      <c r="I46226"/>
      <c r="L46226"/>
    </row>
    <row r="46227" spans="7:12" x14ac:dyDescent="0.25">
      <c r="G46227"/>
      <c r="I46227"/>
      <c r="L46227"/>
    </row>
    <row r="46228" spans="7:12" x14ac:dyDescent="0.25">
      <c r="G46228"/>
      <c r="I46228"/>
      <c r="L46228"/>
    </row>
    <row r="46229" spans="7:12" x14ac:dyDescent="0.25">
      <c r="G46229"/>
      <c r="I46229"/>
      <c r="L46229"/>
    </row>
    <row r="46230" spans="7:12" x14ac:dyDescent="0.25">
      <c r="G46230"/>
      <c r="I46230"/>
      <c r="L46230"/>
    </row>
    <row r="46231" spans="7:12" x14ac:dyDescent="0.25">
      <c r="G46231"/>
      <c r="I46231"/>
      <c r="L46231"/>
    </row>
    <row r="46232" spans="7:12" x14ac:dyDescent="0.25">
      <c r="G46232"/>
      <c r="I46232"/>
      <c r="L46232"/>
    </row>
    <row r="46233" spans="7:12" x14ac:dyDescent="0.25">
      <c r="G46233"/>
      <c r="I46233"/>
      <c r="L46233"/>
    </row>
    <row r="46234" spans="7:12" x14ac:dyDescent="0.25">
      <c r="G46234"/>
      <c r="I46234"/>
      <c r="L46234"/>
    </row>
    <row r="46235" spans="7:12" x14ac:dyDescent="0.25">
      <c r="G46235"/>
      <c r="I46235"/>
      <c r="L46235"/>
    </row>
    <row r="46236" spans="7:12" x14ac:dyDescent="0.25">
      <c r="G46236"/>
      <c r="I46236"/>
      <c r="L46236"/>
    </row>
    <row r="46237" spans="7:12" x14ac:dyDescent="0.25">
      <c r="G46237"/>
      <c r="I46237"/>
      <c r="L46237"/>
    </row>
    <row r="46238" spans="7:12" x14ac:dyDescent="0.25">
      <c r="G46238"/>
      <c r="I46238"/>
      <c r="L46238"/>
    </row>
    <row r="46239" spans="7:12" x14ac:dyDescent="0.25">
      <c r="G46239"/>
      <c r="I46239"/>
      <c r="L46239"/>
    </row>
    <row r="46240" spans="7:12" x14ac:dyDescent="0.25">
      <c r="G46240"/>
      <c r="I46240"/>
      <c r="L46240"/>
    </row>
    <row r="46241" spans="7:12" x14ac:dyDescent="0.25">
      <c r="G46241"/>
      <c r="I46241"/>
      <c r="L46241"/>
    </row>
    <row r="46242" spans="7:12" x14ac:dyDescent="0.25">
      <c r="G46242"/>
      <c r="I46242"/>
      <c r="L46242"/>
    </row>
    <row r="46243" spans="7:12" x14ac:dyDescent="0.25">
      <c r="G46243"/>
      <c r="I46243"/>
      <c r="L46243"/>
    </row>
    <row r="46244" spans="7:12" x14ac:dyDescent="0.25">
      <c r="G46244"/>
      <c r="I46244"/>
      <c r="L46244"/>
    </row>
    <row r="46245" spans="7:12" x14ac:dyDescent="0.25">
      <c r="G46245"/>
      <c r="I46245"/>
      <c r="L46245"/>
    </row>
    <row r="46246" spans="7:12" x14ac:dyDescent="0.25">
      <c r="G46246"/>
      <c r="I46246"/>
      <c r="L46246"/>
    </row>
    <row r="46247" spans="7:12" x14ac:dyDescent="0.25">
      <c r="G46247"/>
      <c r="I46247"/>
      <c r="L46247"/>
    </row>
    <row r="46248" spans="7:12" x14ac:dyDescent="0.25">
      <c r="G46248"/>
      <c r="I46248"/>
      <c r="L46248"/>
    </row>
    <row r="46249" spans="7:12" x14ac:dyDescent="0.25">
      <c r="G46249"/>
      <c r="I46249"/>
      <c r="L46249"/>
    </row>
    <row r="46250" spans="7:12" x14ac:dyDescent="0.25">
      <c r="G46250"/>
      <c r="I46250"/>
      <c r="L46250"/>
    </row>
    <row r="46251" spans="7:12" x14ac:dyDescent="0.25">
      <c r="G46251"/>
      <c r="I46251"/>
      <c r="L46251"/>
    </row>
    <row r="46252" spans="7:12" x14ac:dyDescent="0.25">
      <c r="G46252"/>
      <c r="I46252"/>
      <c r="L46252"/>
    </row>
    <row r="46253" spans="7:12" x14ac:dyDescent="0.25">
      <c r="G46253"/>
      <c r="I46253"/>
      <c r="L46253"/>
    </row>
    <row r="46254" spans="7:12" x14ac:dyDescent="0.25">
      <c r="G46254"/>
      <c r="I46254"/>
      <c r="L46254"/>
    </row>
    <row r="46255" spans="7:12" x14ac:dyDescent="0.25">
      <c r="G46255"/>
      <c r="I46255"/>
      <c r="L46255"/>
    </row>
    <row r="46256" spans="7:12" x14ac:dyDescent="0.25">
      <c r="G46256"/>
      <c r="I46256"/>
      <c r="L46256"/>
    </row>
    <row r="46257" spans="7:12" x14ac:dyDescent="0.25">
      <c r="G46257"/>
      <c r="I46257"/>
      <c r="L46257"/>
    </row>
    <row r="46258" spans="7:12" x14ac:dyDescent="0.25">
      <c r="G46258"/>
      <c r="I46258"/>
      <c r="L46258"/>
    </row>
    <row r="46259" spans="7:12" x14ac:dyDescent="0.25">
      <c r="G46259"/>
      <c r="I46259"/>
      <c r="L46259"/>
    </row>
    <row r="46260" spans="7:12" x14ac:dyDescent="0.25">
      <c r="G46260"/>
      <c r="I46260"/>
      <c r="L46260"/>
    </row>
    <row r="46261" spans="7:12" x14ac:dyDescent="0.25">
      <c r="G46261"/>
      <c r="I46261"/>
      <c r="L46261"/>
    </row>
    <row r="46262" spans="7:12" x14ac:dyDescent="0.25">
      <c r="G46262"/>
      <c r="I46262"/>
      <c r="L46262"/>
    </row>
    <row r="46263" spans="7:12" x14ac:dyDescent="0.25">
      <c r="G46263"/>
      <c r="I46263"/>
      <c r="L46263"/>
    </row>
    <row r="46264" spans="7:12" x14ac:dyDescent="0.25">
      <c r="G46264"/>
      <c r="I46264"/>
      <c r="L46264"/>
    </row>
    <row r="46265" spans="7:12" x14ac:dyDescent="0.25">
      <c r="G46265"/>
      <c r="I46265"/>
      <c r="L46265"/>
    </row>
    <row r="46266" spans="7:12" x14ac:dyDescent="0.25">
      <c r="G46266"/>
      <c r="I46266"/>
      <c r="L46266"/>
    </row>
    <row r="46267" spans="7:12" x14ac:dyDescent="0.25">
      <c r="G46267"/>
      <c r="I46267"/>
      <c r="L46267"/>
    </row>
    <row r="46268" spans="7:12" x14ac:dyDescent="0.25">
      <c r="G46268"/>
      <c r="I46268"/>
      <c r="L46268"/>
    </row>
    <row r="46269" spans="7:12" x14ac:dyDescent="0.25">
      <c r="G46269"/>
      <c r="I46269"/>
      <c r="L46269"/>
    </row>
    <row r="46270" spans="7:12" x14ac:dyDescent="0.25">
      <c r="G46270"/>
      <c r="I46270"/>
      <c r="L46270"/>
    </row>
    <row r="46271" spans="7:12" x14ac:dyDescent="0.25">
      <c r="G46271"/>
      <c r="I46271"/>
      <c r="L46271"/>
    </row>
    <row r="46272" spans="7:12" x14ac:dyDescent="0.25">
      <c r="G46272"/>
      <c r="I46272"/>
      <c r="L46272"/>
    </row>
    <row r="46273" spans="7:12" x14ac:dyDescent="0.25">
      <c r="G46273"/>
      <c r="I46273"/>
      <c r="L46273"/>
    </row>
    <row r="46274" spans="7:12" x14ac:dyDescent="0.25">
      <c r="G46274"/>
      <c r="I46274"/>
      <c r="L46274"/>
    </row>
    <row r="46275" spans="7:12" x14ac:dyDescent="0.25">
      <c r="G46275"/>
      <c r="I46275"/>
      <c r="L46275"/>
    </row>
    <row r="46276" spans="7:12" x14ac:dyDescent="0.25">
      <c r="G46276"/>
      <c r="I46276"/>
      <c r="L46276"/>
    </row>
    <row r="46277" spans="7:12" x14ac:dyDescent="0.25">
      <c r="G46277"/>
      <c r="I46277"/>
      <c r="L46277"/>
    </row>
    <row r="46278" spans="7:12" x14ac:dyDescent="0.25">
      <c r="G46278"/>
      <c r="I46278"/>
      <c r="L46278"/>
    </row>
    <row r="46279" spans="7:12" x14ac:dyDescent="0.25">
      <c r="G46279"/>
      <c r="I46279"/>
      <c r="L46279"/>
    </row>
    <row r="46280" spans="7:12" x14ac:dyDescent="0.25">
      <c r="G46280"/>
      <c r="I46280"/>
      <c r="L46280"/>
    </row>
    <row r="46281" spans="7:12" x14ac:dyDescent="0.25">
      <c r="G46281"/>
      <c r="I46281"/>
      <c r="L46281"/>
    </row>
    <row r="46282" spans="7:12" x14ac:dyDescent="0.25">
      <c r="G46282"/>
      <c r="I46282"/>
      <c r="L46282"/>
    </row>
    <row r="46283" spans="7:12" x14ac:dyDescent="0.25">
      <c r="G46283"/>
      <c r="I46283"/>
      <c r="L46283"/>
    </row>
    <row r="46284" spans="7:12" x14ac:dyDescent="0.25">
      <c r="G46284"/>
      <c r="I46284"/>
      <c r="L46284"/>
    </row>
    <row r="46285" spans="7:12" x14ac:dyDescent="0.25">
      <c r="G46285"/>
      <c r="I46285"/>
      <c r="L46285"/>
    </row>
    <row r="46286" spans="7:12" x14ac:dyDescent="0.25">
      <c r="G46286"/>
      <c r="I46286"/>
      <c r="L46286"/>
    </row>
    <row r="46287" spans="7:12" x14ac:dyDescent="0.25">
      <c r="G46287"/>
      <c r="I46287"/>
      <c r="L46287"/>
    </row>
    <row r="46288" spans="7:12" x14ac:dyDescent="0.25">
      <c r="G46288"/>
      <c r="I46288"/>
      <c r="L46288"/>
    </row>
    <row r="46289" spans="7:12" x14ac:dyDescent="0.25">
      <c r="G46289"/>
      <c r="I46289"/>
      <c r="L46289"/>
    </row>
    <row r="46290" spans="7:12" x14ac:dyDescent="0.25">
      <c r="G46290"/>
      <c r="I46290"/>
      <c r="L46290"/>
    </row>
    <row r="46291" spans="7:12" x14ac:dyDescent="0.25">
      <c r="G46291"/>
      <c r="I46291"/>
      <c r="L46291"/>
    </row>
    <row r="46292" spans="7:12" x14ac:dyDescent="0.25">
      <c r="G46292"/>
      <c r="I46292"/>
      <c r="L46292"/>
    </row>
    <row r="46293" spans="7:12" x14ac:dyDescent="0.25">
      <c r="G46293"/>
      <c r="I46293"/>
      <c r="L46293"/>
    </row>
    <row r="46294" spans="7:12" x14ac:dyDescent="0.25">
      <c r="G46294"/>
      <c r="I46294"/>
      <c r="L46294"/>
    </row>
    <row r="46295" spans="7:12" x14ac:dyDescent="0.25">
      <c r="G46295"/>
      <c r="I46295"/>
      <c r="L46295"/>
    </row>
    <row r="46296" spans="7:12" x14ac:dyDescent="0.25">
      <c r="G46296"/>
      <c r="I46296"/>
      <c r="L46296"/>
    </row>
    <row r="46297" spans="7:12" x14ac:dyDescent="0.25">
      <c r="G46297"/>
      <c r="I46297"/>
      <c r="L46297"/>
    </row>
    <row r="46298" spans="7:12" x14ac:dyDescent="0.25">
      <c r="G46298"/>
      <c r="I46298"/>
      <c r="L46298"/>
    </row>
    <row r="46299" spans="7:12" x14ac:dyDescent="0.25">
      <c r="G46299"/>
      <c r="I46299"/>
      <c r="L46299"/>
    </row>
    <row r="46300" spans="7:12" x14ac:dyDescent="0.25">
      <c r="G46300"/>
      <c r="I46300"/>
      <c r="L46300"/>
    </row>
    <row r="46301" spans="7:12" x14ac:dyDescent="0.25">
      <c r="G46301"/>
      <c r="I46301"/>
      <c r="L46301"/>
    </row>
    <row r="46302" spans="7:12" x14ac:dyDescent="0.25">
      <c r="G46302"/>
      <c r="I46302"/>
      <c r="L46302"/>
    </row>
    <row r="46303" spans="7:12" x14ac:dyDescent="0.25">
      <c r="G46303"/>
      <c r="I46303"/>
      <c r="L46303"/>
    </row>
    <row r="46304" spans="7:12" x14ac:dyDescent="0.25">
      <c r="G46304"/>
      <c r="I46304"/>
      <c r="L46304"/>
    </row>
    <row r="46305" spans="7:12" x14ac:dyDescent="0.25">
      <c r="G46305"/>
      <c r="I46305"/>
      <c r="L46305"/>
    </row>
    <row r="46306" spans="7:12" x14ac:dyDescent="0.25">
      <c r="G46306"/>
      <c r="I46306"/>
      <c r="L46306"/>
    </row>
    <row r="46307" spans="7:12" x14ac:dyDescent="0.25">
      <c r="G46307"/>
      <c r="I46307"/>
      <c r="L46307"/>
    </row>
    <row r="46308" spans="7:12" x14ac:dyDescent="0.25">
      <c r="G46308"/>
      <c r="I46308"/>
      <c r="L46308"/>
    </row>
    <row r="46309" spans="7:12" x14ac:dyDescent="0.25">
      <c r="G46309"/>
      <c r="I46309"/>
      <c r="L46309"/>
    </row>
    <row r="46310" spans="7:12" x14ac:dyDescent="0.25">
      <c r="G46310"/>
      <c r="I46310"/>
      <c r="L46310"/>
    </row>
    <row r="46311" spans="7:12" x14ac:dyDescent="0.25">
      <c r="G46311"/>
      <c r="I46311"/>
      <c r="L46311"/>
    </row>
    <row r="46312" spans="7:12" x14ac:dyDescent="0.25">
      <c r="G46312"/>
      <c r="I46312"/>
      <c r="L46312"/>
    </row>
    <row r="46313" spans="7:12" x14ac:dyDescent="0.25">
      <c r="G46313"/>
      <c r="I46313"/>
      <c r="L46313"/>
    </row>
    <row r="46314" spans="7:12" x14ac:dyDescent="0.25">
      <c r="G46314"/>
      <c r="I46314"/>
      <c r="L46314"/>
    </row>
    <row r="46315" spans="7:12" x14ac:dyDescent="0.25">
      <c r="G46315"/>
      <c r="I46315"/>
      <c r="L46315"/>
    </row>
    <row r="46316" spans="7:12" x14ac:dyDescent="0.25">
      <c r="G46316"/>
      <c r="I46316"/>
      <c r="L46316"/>
    </row>
    <row r="46317" spans="7:12" x14ac:dyDescent="0.25">
      <c r="G46317"/>
      <c r="I46317"/>
      <c r="L46317"/>
    </row>
    <row r="46318" spans="7:12" x14ac:dyDescent="0.25">
      <c r="G46318"/>
      <c r="I46318"/>
      <c r="L46318"/>
    </row>
    <row r="46319" spans="7:12" x14ac:dyDescent="0.25">
      <c r="G46319"/>
      <c r="I46319"/>
      <c r="L46319"/>
    </row>
    <row r="46320" spans="7:12" x14ac:dyDescent="0.25">
      <c r="G46320"/>
      <c r="I46320"/>
      <c r="L46320"/>
    </row>
    <row r="46321" spans="7:12" x14ac:dyDescent="0.25">
      <c r="G46321"/>
      <c r="I46321"/>
      <c r="L46321"/>
    </row>
    <row r="46322" spans="7:12" x14ac:dyDescent="0.25">
      <c r="G46322"/>
      <c r="I46322"/>
      <c r="L46322"/>
    </row>
    <row r="46323" spans="7:12" x14ac:dyDescent="0.25">
      <c r="G46323"/>
      <c r="I46323"/>
      <c r="L46323"/>
    </row>
    <row r="46324" spans="7:12" x14ac:dyDescent="0.25">
      <c r="G46324"/>
      <c r="I46324"/>
      <c r="L46324"/>
    </row>
    <row r="46325" spans="7:12" x14ac:dyDescent="0.25">
      <c r="G46325"/>
      <c r="I46325"/>
      <c r="L46325"/>
    </row>
    <row r="46326" spans="7:12" x14ac:dyDescent="0.25">
      <c r="G46326"/>
      <c r="I46326"/>
      <c r="L46326"/>
    </row>
    <row r="46327" spans="7:12" x14ac:dyDescent="0.25">
      <c r="G46327"/>
      <c r="I46327"/>
      <c r="L46327"/>
    </row>
    <row r="46328" spans="7:12" x14ac:dyDescent="0.25">
      <c r="G46328"/>
      <c r="I46328"/>
      <c r="L46328"/>
    </row>
    <row r="46329" spans="7:12" x14ac:dyDescent="0.25">
      <c r="G46329"/>
      <c r="I46329"/>
      <c r="L46329"/>
    </row>
    <row r="46330" spans="7:12" x14ac:dyDescent="0.25">
      <c r="G46330"/>
      <c r="I46330"/>
      <c r="L46330"/>
    </row>
    <row r="46331" spans="7:12" x14ac:dyDescent="0.25">
      <c r="G46331"/>
      <c r="I46331"/>
      <c r="L46331"/>
    </row>
    <row r="46332" spans="7:12" x14ac:dyDescent="0.25">
      <c r="G46332"/>
      <c r="I46332"/>
      <c r="L46332"/>
    </row>
    <row r="46333" spans="7:12" x14ac:dyDescent="0.25">
      <c r="G46333"/>
      <c r="I46333"/>
      <c r="L46333"/>
    </row>
    <row r="46334" spans="7:12" x14ac:dyDescent="0.25">
      <c r="G46334"/>
      <c r="I46334"/>
      <c r="L46334"/>
    </row>
    <row r="46335" spans="7:12" x14ac:dyDescent="0.25">
      <c r="G46335"/>
      <c r="I46335"/>
      <c r="L46335"/>
    </row>
    <row r="46336" spans="7:12" x14ac:dyDescent="0.25">
      <c r="G46336"/>
      <c r="I46336"/>
      <c r="L46336"/>
    </row>
    <row r="46337" spans="7:12" x14ac:dyDescent="0.25">
      <c r="G46337"/>
      <c r="I46337"/>
      <c r="L46337"/>
    </row>
    <row r="46338" spans="7:12" x14ac:dyDescent="0.25">
      <c r="G46338"/>
      <c r="I46338"/>
      <c r="L46338"/>
    </row>
    <row r="46339" spans="7:12" x14ac:dyDescent="0.25">
      <c r="G46339"/>
      <c r="I46339"/>
      <c r="L46339"/>
    </row>
    <row r="46340" spans="7:12" x14ac:dyDescent="0.25">
      <c r="G46340"/>
      <c r="I46340"/>
      <c r="L46340"/>
    </row>
    <row r="46341" spans="7:12" x14ac:dyDescent="0.25">
      <c r="G46341"/>
      <c r="I46341"/>
      <c r="L46341"/>
    </row>
    <row r="46342" spans="7:12" x14ac:dyDescent="0.25">
      <c r="G46342"/>
      <c r="I46342"/>
      <c r="L46342"/>
    </row>
    <row r="46343" spans="7:12" x14ac:dyDescent="0.25">
      <c r="G46343"/>
      <c r="I46343"/>
      <c r="L46343"/>
    </row>
    <row r="46344" spans="7:12" x14ac:dyDescent="0.25">
      <c r="G46344"/>
      <c r="I46344"/>
      <c r="L46344"/>
    </row>
    <row r="46345" spans="7:12" x14ac:dyDescent="0.25">
      <c r="G46345"/>
      <c r="I46345"/>
      <c r="L46345"/>
    </row>
    <row r="46346" spans="7:12" x14ac:dyDescent="0.25">
      <c r="G46346"/>
      <c r="I46346"/>
      <c r="L46346"/>
    </row>
    <row r="46347" spans="7:12" x14ac:dyDescent="0.25">
      <c r="G46347"/>
      <c r="I46347"/>
      <c r="L46347"/>
    </row>
    <row r="46348" spans="7:12" x14ac:dyDescent="0.25">
      <c r="G46348"/>
      <c r="I46348"/>
      <c r="L46348"/>
    </row>
    <row r="46349" spans="7:12" x14ac:dyDescent="0.25">
      <c r="G46349"/>
      <c r="I46349"/>
      <c r="L46349"/>
    </row>
    <row r="46350" spans="7:12" x14ac:dyDescent="0.25">
      <c r="G46350"/>
      <c r="I46350"/>
      <c r="L46350"/>
    </row>
    <row r="46351" spans="7:12" x14ac:dyDescent="0.25">
      <c r="G46351"/>
      <c r="I46351"/>
      <c r="L46351"/>
    </row>
    <row r="46352" spans="7:12" x14ac:dyDescent="0.25">
      <c r="G46352"/>
      <c r="I46352"/>
      <c r="L46352"/>
    </row>
    <row r="46353" spans="7:12" x14ac:dyDescent="0.25">
      <c r="G46353"/>
      <c r="I46353"/>
      <c r="L46353"/>
    </row>
    <row r="46354" spans="7:12" x14ac:dyDescent="0.25">
      <c r="G46354"/>
      <c r="I46354"/>
      <c r="L46354"/>
    </row>
    <row r="46355" spans="7:12" x14ac:dyDescent="0.25">
      <c r="G46355"/>
      <c r="I46355"/>
      <c r="L46355"/>
    </row>
    <row r="46356" spans="7:12" x14ac:dyDescent="0.25">
      <c r="G46356"/>
      <c r="I46356"/>
      <c r="L46356"/>
    </row>
    <row r="46357" spans="7:12" x14ac:dyDescent="0.25">
      <c r="G46357"/>
      <c r="I46357"/>
      <c r="L46357"/>
    </row>
    <row r="46358" spans="7:12" x14ac:dyDescent="0.25">
      <c r="G46358"/>
      <c r="I46358"/>
      <c r="L46358"/>
    </row>
    <row r="46359" spans="7:12" x14ac:dyDescent="0.25">
      <c r="G46359"/>
      <c r="I46359"/>
      <c r="L46359"/>
    </row>
    <row r="46360" spans="7:12" x14ac:dyDescent="0.25">
      <c r="G46360"/>
      <c r="I46360"/>
      <c r="L46360"/>
    </row>
    <row r="46361" spans="7:12" x14ac:dyDescent="0.25">
      <c r="G46361"/>
      <c r="I46361"/>
      <c r="L46361"/>
    </row>
    <row r="46362" spans="7:12" x14ac:dyDescent="0.25">
      <c r="G46362"/>
      <c r="I46362"/>
      <c r="L46362"/>
    </row>
    <row r="46363" spans="7:12" x14ac:dyDescent="0.25">
      <c r="G46363"/>
      <c r="I46363"/>
      <c r="L46363"/>
    </row>
    <row r="46364" spans="7:12" x14ac:dyDescent="0.25">
      <c r="G46364"/>
      <c r="I46364"/>
      <c r="L46364"/>
    </row>
    <row r="46365" spans="7:12" x14ac:dyDescent="0.25">
      <c r="G46365"/>
      <c r="I46365"/>
      <c r="L46365"/>
    </row>
    <row r="46366" spans="7:12" x14ac:dyDescent="0.25">
      <c r="G46366"/>
      <c r="I46366"/>
      <c r="L46366"/>
    </row>
    <row r="46367" spans="7:12" x14ac:dyDescent="0.25">
      <c r="G46367"/>
      <c r="I46367"/>
      <c r="L46367"/>
    </row>
    <row r="46368" spans="7:12" x14ac:dyDescent="0.25">
      <c r="G46368"/>
      <c r="I46368"/>
      <c r="L46368"/>
    </row>
    <row r="46369" spans="7:12" x14ac:dyDescent="0.25">
      <c r="G46369"/>
      <c r="I46369"/>
      <c r="L46369"/>
    </row>
    <row r="46370" spans="7:12" x14ac:dyDescent="0.25">
      <c r="G46370"/>
      <c r="I46370"/>
      <c r="L46370"/>
    </row>
    <row r="46371" spans="7:12" x14ac:dyDescent="0.25">
      <c r="G46371"/>
      <c r="I46371"/>
      <c r="L46371"/>
    </row>
    <row r="46372" spans="7:12" x14ac:dyDescent="0.25">
      <c r="G46372"/>
      <c r="I46372"/>
      <c r="L46372"/>
    </row>
    <row r="46373" spans="7:12" x14ac:dyDescent="0.25">
      <c r="G46373"/>
      <c r="I46373"/>
      <c r="L46373"/>
    </row>
    <row r="46374" spans="7:12" x14ac:dyDescent="0.25">
      <c r="G46374"/>
      <c r="I46374"/>
      <c r="L46374"/>
    </row>
    <row r="46375" spans="7:12" x14ac:dyDescent="0.25">
      <c r="G46375"/>
      <c r="I46375"/>
      <c r="L46375"/>
    </row>
    <row r="46376" spans="7:12" x14ac:dyDescent="0.25">
      <c r="G46376"/>
      <c r="I46376"/>
      <c r="L46376"/>
    </row>
    <row r="46377" spans="7:12" x14ac:dyDescent="0.25">
      <c r="G46377"/>
      <c r="I46377"/>
      <c r="L46377"/>
    </row>
    <row r="46378" spans="7:12" x14ac:dyDescent="0.25">
      <c r="G46378"/>
      <c r="I46378"/>
      <c r="L46378"/>
    </row>
    <row r="46379" spans="7:12" x14ac:dyDescent="0.25">
      <c r="G46379"/>
      <c r="I46379"/>
      <c r="L46379"/>
    </row>
    <row r="46380" spans="7:12" x14ac:dyDescent="0.25">
      <c r="G46380"/>
      <c r="I46380"/>
      <c r="L46380"/>
    </row>
    <row r="46381" spans="7:12" x14ac:dyDescent="0.25">
      <c r="G46381"/>
      <c r="I46381"/>
      <c r="L46381"/>
    </row>
    <row r="46382" spans="7:12" x14ac:dyDescent="0.25">
      <c r="G46382"/>
      <c r="I46382"/>
      <c r="L46382"/>
    </row>
    <row r="46383" spans="7:12" x14ac:dyDescent="0.25">
      <c r="G46383"/>
      <c r="I46383"/>
      <c r="L46383"/>
    </row>
    <row r="46384" spans="7:12" x14ac:dyDescent="0.25">
      <c r="G46384"/>
      <c r="I46384"/>
      <c r="L46384"/>
    </row>
    <row r="46385" spans="7:12" x14ac:dyDescent="0.25">
      <c r="G46385"/>
      <c r="I46385"/>
      <c r="L46385"/>
    </row>
    <row r="46386" spans="7:12" x14ac:dyDescent="0.25">
      <c r="G46386"/>
      <c r="I46386"/>
      <c r="L46386"/>
    </row>
    <row r="46387" spans="7:12" x14ac:dyDescent="0.25">
      <c r="G46387"/>
      <c r="I46387"/>
      <c r="L46387"/>
    </row>
    <row r="46388" spans="7:12" x14ac:dyDescent="0.25">
      <c r="G46388"/>
      <c r="I46388"/>
      <c r="L46388"/>
    </row>
    <row r="46389" spans="7:12" x14ac:dyDescent="0.25">
      <c r="G46389"/>
      <c r="I46389"/>
      <c r="L46389"/>
    </row>
    <row r="46390" spans="7:12" x14ac:dyDescent="0.25">
      <c r="G46390"/>
      <c r="I46390"/>
      <c r="L46390"/>
    </row>
    <row r="46391" spans="7:12" x14ac:dyDescent="0.25">
      <c r="G46391"/>
      <c r="I46391"/>
      <c r="L46391"/>
    </row>
    <row r="46392" spans="7:12" x14ac:dyDescent="0.25">
      <c r="G46392"/>
      <c r="I46392"/>
      <c r="L46392"/>
    </row>
    <row r="46393" spans="7:12" x14ac:dyDescent="0.25">
      <c r="G46393"/>
      <c r="I46393"/>
      <c r="L46393"/>
    </row>
    <row r="46394" spans="7:12" x14ac:dyDescent="0.25">
      <c r="G46394"/>
      <c r="I46394"/>
      <c r="L46394"/>
    </row>
    <row r="46395" spans="7:12" x14ac:dyDescent="0.25">
      <c r="G46395"/>
      <c r="I46395"/>
      <c r="L46395"/>
    </row>
    <row r="46396" spans="7:12" x14ac:dyDescent="0.25">
      <c r="G46396"/>
      <c r="I46396"/>
      <c r="L46396"/>
    </row>
    <row r="46397" spans="7:12" x14ac:dyDescent="0.25">
      <c r="G46397"/>
      <c r="I46397"/>
      <c r="L46397"/>
    </row>
    <row r="46398" spans="7:12" x14ac:dyDescent="0.25">
      <c r="G46398"/>
      <c r="I46398"/>
      <c r="L46398"/>
    </row>
    <row r="46399" spans="7:12" x14ac:dyDescent="0.25">
      <c r="G46399"/>
      <c r="I46399"/>
      <c r="L46399"/>
    </row>
    <row r="46400" spans="7:12" x14ac:dyDescent="0.25">
      <c r="G46400"/>
      <c r="I46400"/>
      <c r="L46400"/>
    </row>
    <row r="46401" spans="7:12" x14ac:dyDescent="0.25">
      <c r="G46401"/>
      <c r="I46401"/>
      <c r="L46401"/>
    </row>
    <row r="46402" spans="7:12" x14ac:dyDescent="0.25">
      <c r="G46402"/>
      <c r="I46402"/>
      <c r="L46402"/>
    </row>
    <row r="46403" spans="7:12" x14ac:dyDescent="0.25">
      <c r="G46403"/>
      <c r="I46403"/>
      <c r="L46403"/>
    </row>
    <row r="46404" spans="7:12" x14ac:dyDescent="0.25">
      <c r="G46404"/>
      <c r="I46404"/>
      <c r="L46404"/>
    </row>
    <row r="46405" spans="7:12" x14ac:dyDescent="0.25">
      <c r="G46405"/>
      <c r="I46405"/>
      <c r="L46405"/>
    </row>
    <row r="46406" spans="7:12" x14ac:dyDescent="0.25">
      <c r="G46406"/>
      <c r="I46406"/>
      <c r="L46406"/>
    </row>
    <row r="46407" spans="7:12" x14ac:dyDescent="0.25">
      <c r="G46407"/>
      <c r="I46407"/>
      <c r="L46407"/>
    </row>
    <row r="46408" spans="7:12" x14ac:dyDescent="0.25">
      <c r="G46408"/>
      <c r="I46408"/>
      <c r="L46408"/>
    </row>
    <row r="46409" spans="7:12" x14ac:dyDescent="0.25">
      <c r="G46409"/>
      <c r="I46409"/>
      <c r="L46409"/>
    </row>
    <row r="46410" spans="7:12" x14ac:dyDescent="0.25">
      <c r="G46410"/>
      <c r="I46410"/>
      <c r="L46410"/>
    </row>
    <row r="46411" spans="7:12" x14ac:dyDescent="0.25">
      <c r="G46411"/>
      <c r="I46411"/>
      <c r="L46411"/>
    </row>
    <row r="46412" spans="7:12" x14ac:dyDescent="0.25">
      <c r="G46412"/>
      <c r="I46412"/>
      <c r="L46412"/>
    </row>
    <row r="46413" spans="7:12" x14ac:dyDescent="0.25">
      <c r="G46413"/>
      <c r="I46413"/>
      <c r="L46413"/>
    </row>
    <row r="46414" spans="7:12" x14ac:dyDescent="0.25">
      <c r="G46414"/>
      <c r="I46414"/>
      <c r="L46414"/>
    </row>
    <row r="46415" spans="7:12" x14ac:dyDescent="0.25">
      <c r="G46415"/>
      <c r="I46415"/>
      <c r="L46415"/>
    </row>
    <row r="46416" spans="7:12" x14ac:dyDescent="0.25">
      <c r="G46416"/>
      <c r="I46416"/>
      <c r="L46416"/>
    </row>
    <row r="46417" spans="7:12" x14ac:dyDescent="0.25">
      <c r="G46417"/>
      <c r="I46417"/>
      <c r="L46417"/>
    </row>
    <row r="46418" spans="7:12" x14ac:dyDescent="0.25">
      <c r="G46418"/>
      <c r="I46418"/>
      <c r="L46418"/>
    </row>
    <row r="46419" spans="7:12" x14ac:dyDescent="0.25">
      <c r="G46419"/>
      <c r="I46419"/>
      <c r="L46419"/>
    </row>
    <row r="46420" spans="7:12" x14ac:dyDescent="0.25">
      <c r="G46420"/>
      <c r="I46420"/>
      <c r="L46420"/>
    </row>
    <row r="46421" spans="7:12" x14ac:dyDescent="0.25">
      <c r="G46421"/>
      <c r="I46421"/>
      <c r="L46421"/>
    </row>
    <row r="46422" spans="7:12" x14ac:dyDescent="0.25">
      <c r="G46422"/>
      <c r="I46422"/>
      <c r="L46422"/>
    </row>
    <row r="46423" spans="7:12" x14ac:dyDescent="0.25">
      <c r="G46423"/>
      <c r="I46423"/>
      <c r="L46423"/>
    </row>
    <row r="46424" spans="7:12" x14ac:dyDescent="0.25">
      <c r="G46424"/>
      <c r="I46424"/>
      <c r="L46424"/>
    </row>
    <row r="46425" spans="7:12" x14ac:dyDescent="0.25">
      <c r="G46425"/>
      <c r="I46425"/>
      <c r="L46425"/>
    </row>
    <row r="46426" spans="7:12" x14ac:dyDescent="0.25">
      <c r="G46426"/>
      <c r="I46426"/>
      <c r="L46426"/>
    </row>
    <row r="46427" spans="7:12" x14ac:dyDescent="0.25">
      <c r="G46427"/>
      <c r="I46427"/>
      <c r="L46427"/>
    </row>
    <row r="46428" spans="7:12" x14ac:dyDescent="0.25">
      <c r="G46428"/>
      <c r="I46428"/>
      <c r="L46428"/>
    </row>
    <row r="46429" spans="7:12" x14ac:dyDescent="0.25">
      <c r="G46429"/>
      <c r="I46429"/>
      <c r="L46429"/>
    </row>
    <row r="46430" spans="7:12" x14ac:dyDescent="0.25">
      <c r="G46430"/>
      <c r="I46430"/>
      <c r="L46430"/>
    </row>
    <row r="46431" spans="7:12" x14ac:dyDescent="0.25">
      <c r="G46431"/>
      <c r="I46431"/>
      <c r="L46431"/>
    </row>
    <row r="46432" spans="7:12" x14ac:dyDescent="0.25">
      <c r="G46432"/>
      <c r="I46432"/>
      <c r="L46432"/>
    </row>
    <row r="46433" spans="7:12" x14ac:dyDescent="0.25">
      <c r="G46433"/>
      <c r="I46433"/>
      <c r="L46433"/>
    </row>
    <row r="46434" spans="7:12" x14ac:dyDescent="0.25">
      <c r="G46434"/>
      <c r="I46434"/>
      <c r="L46434"/>
    </row>
    <row r="46435" spans="7:12" x14ac:dyDescent="0.25">
      <c r="G46435"/>
      <c r="I46435"/>
      <c r="L46435"/>
    </row>
    <row r="46436" spans="7:12" x14ac:dyDescent="0.25">
      <c r="G46436"/>
      <c r="I46436"/>
      <c r="L46436"/>
    </row>
    <row r="46437" spans="7:12" x14ac:dyDescent="0.25">
      <c r="G46437"/>
      <c r="I46437"/>
      <c r="L46437"/>
    </row>
    <row r="46438" spans="7:12" x14ac:dyDescent="0.25">
      <c r="G46438"/>
      <c r="I46438"/>
      <c r="L46438"/>
    </row>
    <row r="46439" spans="7:12" x14ac:dyDescent="0.25">
      <c r="G46439"/>
      <c r="I46439"/>
      <c r="L46439"/>
    </row>
    <row r="46440" spans="7:12" x14ac:dyDescent="0.25">
      <c r="G46440"/>
      <c r="I46440"/>
      <c r="L46440"/>
    </row>
    <row r="46441" spans="7:12" x14ac:dyDescent="0.25">
      <c r="G46441"/>
      <c r="I46441"/>
      <c r="L46441"/>
    </row>
    <row r="46442" spans="7:12" x14ac:dyDescent="0.25">
      <c r="G46442"/>
      <c r="I46442"/>
      <c r="L46442"/>
    </row>
    <row r="46443" spans="7:12" x14ac:dyDescent="0.25">
      <c r="G46443"/>
      <c r="I46443"/>
      <c r="L46443"/>
    </row>
    <row r="46444" spans="7:12" x14ac:dyDescent="0.25">
      <c r="G46444"/>
      <c r="I46444"/>
      <c r="L46444"/>
    </row>
    <row r="46445" spans="7:12" x14ac:dyDescent="0.25">
      <c r="G46445"/>
      <c r="I46445"/>
      <c r="L46445"/>
    </row>
    <row r="46446" spans="7:12" x14ac:dyDescent="0.25">
      <c r="G46446"/>
      <c r="I46446"/>
      <c r="L46446"/>
    </row>
    <row r="46447" spans="7:12" x14ac:dyDescent="0.25">
      <c r="G46447"/>
      <c r="I46447"/>
      <c r="L46447"/>
    </row>
    <row r="46448" spans="7:12" x14ac:dyDescent="0.25">
      <c r="G46448"/>
      <c r="I46448"/>
      <c r="L46448"/>
    </row>
    <row r="46449" spans="7:12" x14ac:dyDescent="0.25">
      <c r="G46449"/>
      <c r="I46449"/>
      <c r="L46449"/>
    </row>
    <row r="46450" spans="7:12" x14ac:dyDescent="0.25">
      <c r="G46450"/>
      <c r="I46450"/>
      <c r="L46450"/>
    </row>
    <row r="46451" spans="7:12" x14ac:dyDescent="0.25">
      <c r="G46451"/>
      <c r="I46451"/>
      <c r="L46451"/>
    </row>
    <row r="46452" spans="7:12" x14ac:dyDescent="0.25">
      <c r="G46452"/>
      <c r="I46452"/>
      <c r="L46452"/>
    </row>
    <row r="46453" spans="7:12" x14ac:dyDescent="0.25">
      <c r="G46453"/>
      <c r="I46453"/>
      <c r="L46453"/>
    </row>
    <row r="46454" spans="7:12" x14ac:dyDescent="0.25">
      <c r="G46454"/>
      <c r="I46454"/>
      <c r="L46454"/>
    </row>
    <row r="46455" spans="7:12" x14ac:dyDescent="0.25">
      <c r="G46455"/>
      <c r="I46455"/>
      <c r="L46455"/>
    </row>
    <row r="46456" spans="7:12" x14ac:dyDescent="0.25">
      <c r="G46456"/>
      <c r="I46456"/>
      <c r="L46456"/>
    </row>
    <row r="46457" spans="7:12" x14ac:dyDescent="0.25">
      <c r="G46457"/>
      <c r="I46457"/>
      <c r="L46457"/>
    </row>
    <row r="46458" spans="7:12" x14ac:dyDescent="0.25">
      <c r="G46458"/>
      <c r="I46458"/>
      <c r="L46458"/>
    </row>
    <row r="46459" spans="7:12" x14ac:dyDescent="0.25">
      <c r="G46459"/>
      <c r="I46459"/>
      <c r="L46459"/>
    </row>
    <row r="46460" spans="7:12" x14ac:dyDescent="0.25">
      <c r="G46460"/>
      <c r="I46460"/>
      <c r="L46460"/>
    </row>
    <row r="46461" spans="7:12" x14ac:dyDescent="0.25">
      <c r="G46461"/>
      <c r="I46461"/>
      <c r="L46461"/>
    </row>
    <row r="46462" spans="7:12" x14ac:dyDescent="0.25">
      <c r="G46462"/>
      <c r="I46462"/>
      <c r="L46462"/>
    </row>
    <row r="46463" spans="7:12" x14ac:dyDescent="0.25">
      <c r="G46463"/>
      <c r="I46463"/>
      <c r="L46463"/>
    </row>
    <row r="46464" spans="7:12" x14ac:dyDescent="0.25">
      <c r="G46464"/>
      <c r="I46464"/>
      <c r="L46464"/>
    </row>
    <row r="46465" spans="7:12" x14ac:dyDescent="0.25">
      <c r="G46465"/>
      <c r="I46465"/>
      <c r="L46465"/>
    </row>
    <row r="46466" spans="7:12" x14ac:dyDescent="0.25">
      <c r="G46466"/>
      <c r="I46466"/>
      <c r="L46466"/>
    </row>
    <row r="46467" spans="7:12" x14ac:dyDescent="0.25">
      <c r="G46467"/>
      <c r="I46467"/>
      <c r="L46467"/>
    </row>
    <row r="46468" spans="7:12" x14ac:dyDescent="0.25">
      <c r="G46468"/>
      <c r="I46468"/>
      <c r="L46468"/>
    </row>
    <row r="46469" spans="7:12" x14ac:dyDescent="0.25">
      <c r="G46469"/>
      <c r="I46469"/>
      <c r="L46469"/>
    </row>
    <row r="46470" spans="7:12" x14ac:dyDescent="0.25">
      <c r="G46470"/>
      <c r="I46470"/>
      <c r="L46470"/>
    </row>
    <row r="46471" spans="7:12" x14ac:dyDescent="0.25">
      <c r="G46471"/>
      <c r="I46471"/>
      <c r="L46471"/>
    </row>
    <row r="46472" spans="7:12" x14ac:dyDescent="0.25">
      <c r="G46472"/>
      <c r="I46472"/>
      <c r="L46472"/>
    </row>
    <row r="46473" spans="7:12" x14ac:dyDescent="0.25">
      <c r="G46473"/>
      <c r="I46473"/>
      <c r="L46473"/>
    </row>
    <row r="46474" spans="7:12" x14ac:dyDescent="0.25">
      <c r="G46474"/>
      <c r="I46474"/>
      <c r="L46474"/>
    </row>
    <row r="46475" spans="7:12" x14ac:dyDescent="0.25">
      <c r="G46475"/>
      <c r="I46475"/>
      <c r="L46475"/>
    </row>
    <row r="46476" spans="7:12" x14ac:dyDescent="0.25">
      <c r="G46476"/>
      <c r="I46476"/>
      <c r="L46476"/>
    </row>
    <row r="46477" spans="7:12" x14ac:dyDescent="0.25">
      <c r="G46477"/>
      <c r="I46477"/>
      <c r="L46477"/>
    </row>
    <row r="46478" spans="7:12" x14ac:dyDescent="0.25">
      <c r="G46478"/>
      <c r="I46478"/>
      <c r="L46478"/>
    </row>
    <row r="46479" spans="7:12" x14ac:dyDescent="0.25">
      <c r="G46479"/>
      <c r="I46479"/>
      <c r="L46479"/>
    </row>
    <row r="46480" spans="7:12" x14ac:dyDescent="0.25">
      <c r="G46480"/>
      <c r="I46480"/>
      <c r="L46480"/>
    </row>
    <row r="46481" spans="7:12" x14ac:dyDescent="0.25">
      <c r="G46481"/>
      <c r="I46481"/>
      <c r="L46481"/>
    </row>
    <row r="46482" spans="7:12" x14ac:dyDescent="0.25">
      <c r="G46482"/>
      <c r="I46482"/>
      <c r="L46482"/>
    </row>
    <row r="46483" spans="7:12" x14ac:dyDescent="0.25">
      <c r="G46483"/>
      <c r="I46483"/>
      <c r="L46483"/>
    </row>
    <row r="46484" spans="7:12" x14ac:dyDescent="0.25">
      <c r="G46484"/>
      <c r="I46484"/>
      <c r="L46484"/>
    </row>
    <row r="46485" spans="7:12" x14ac:dyDescent="0.25">
      <c r="G46485"/>
      <c r="I46485"/>
      <c r="L46485"/>
    </row>
    <row r="46486" spans="7:12" x14ac:dyDescent="0.25">
      <c r="G46486"/>
      <c r="I46486"/>
      <c r="L46486"/>
    </row>
    <row r="46487" spans="7:12" x14ac:dyDescent="0.25">
      <c r="G46487"/>
      <c r="I46487"/>
      <c r="L46487"/>
    </row>
    <row r="46488" spans="7:12" x14ac:dyDescent="0.25">
      <c r="G46488"/>
      <c r="I46488"/>
      <c r="L46488"/>
    </row>
    <row r="46489" spans="7:12" x14ac:dyDescent="0.25">
      <c r="G46489"/>
      <c r="I46489"/>
      <c r="L46489"/>
    </row>
    <row r="46490" spans="7:12" x14ac:dyDescent="0.25">
      <c r="G46490"/>
      <c r="I46490"/>
      <c r="L46490"/>
    </row>
    <row r="46491" spans="7:12" x14ac:dyDescent="0.25">
      <c r="G46491"/>
      <c r="I46491"/>
      <c r="L46491"/>
    </row>
    <row r="46492" spans="7:12" x14ac:dyDescent="0.25">
      <c r="G46492"/>
      <c r="I46492"/>
      <c r="L46492"/>
    </row>
    <row r="46493" spans="7:12" x14ac:dyDescent="0.25">
      <c r="G46493"/>
      <c r="I46493"/>
      <c r="L46493"/>
    </row>
    <row r="46494" spans="7:12" x14ac:dyDescent="0.25">
      <c r="G46494"/>
      <c r="I46494"/>
      <c r="L46494"/>
    </row>
    <row r="46495" spans="7:12" x14ac:dyDescent="0.25">
      <c r="G46495"/>
      <c r="I46495"/>
      <c r="L46495"/>
    </row>
    <row r="46496" spans="7:12" x14ac:dyDescent="0.25">
      <c r="G46496"/>
      <c r="I46496"/>
      <c r="L46496"/>
    </row>
    <row r="46497" spans="7:12" x14ac:dyDescent="0.25">
      <c r="G46497"/>
      <c r="I46497"/>
      <c r="L46497"/>
    </row>
    <row r="46498" spans="7:12" x14ac:dyDescent="0.25">
      <c r="G46498"/>
      <c r="I46498"/>
      <c r="L46498"/>
    </row>
    <row r="46499" spans="7:12" x14ac:dyDescent="0.25">
      <c r="G46499"/>
      <c r="I46499"/>
      <c r="L46499"/>
    </row>
    <row r="46500" spans="7:12" x14ac:dyDescent="0.25">
      <c r="G46500"/>
      <c r="I46500"/>
      <c r="L46500"/>
    </row>
    <row r="46501" spans="7:12" x14ac:dyDescent="0.25">
      <c r="G46501"/>
      <c r="I46501"/>
      <c r="L46501"/>
    </row>
    <row r="46502" spans="7:12" x14ac:dyDescent="0.25">
      <c r="G46502"/>
      <c r="I46502"/>
      <c r="L46502"/>
    </row>
    <row r="46503" spans="7:12" x14ac:dyDescent="0.25">
      <c r="G46503"/>
      <c r="I46503"/>
      <c r="L46503"/>
    </row>
    <row r="46504" spans="7:12" x14ac:dyDescent="0.25">
      <c r="G46504"/>
      <c r="I46504"/>
      <c r="L46504"/>
    </row>
    <row r="46505" spans="7:12" x14ac:dyDescent="0.25">
      <c r="G46505"/>
      <c r="I46505"/>
      <c r="L46505"/>
    </row>
    <row r="46506" spans="7:12" x14ac:dyDescent="0.25">
      <c r="G46506"/>
      <c r="I46506"/>
      <c r="L46506"/>
    </row>
    <row r="46507" spans="7:12" x14ac:dyDescent="0.25">
      <c r="G46507"/>
      <c r="I46507"/>
      <c r="L46507"/>
    </row>
    <row r="46508" spans="7:12" x14ac:dyDescent="0.25">
      <c r="G46508"/>
      <c r="I46508"/>
      <c r="L46508"/>
    </row>
    <row r="46509" spans="7:12" x14ac:dyDescent="0.25">
      <c r="G46509"/>
      <c r="I46509"/>
      <c r="L46509"/>
    </row>
    <row r="46510" spans="7:12" x14ac:dyDescent="0.25">
      <c r="G46510"/>
      <c r="I46510"/>
      <c r="L46510"/>
    </row>
    <row r="46511" spans="7:12" x14ac:dyDescent="0.25">
      <c r="G46511"/>
      <c r="I46511"/>
      <c r="L46511"/>
    </row>
    <row r="46512" spans="7:12" x14ac:dyDescent="0.25">
      <c r="G46512"/>
      <c r="I46512"/>
      <c r="L46512"/>
    </row>
    <row r="46513" spans="7:12" x14ac:dyDescent="0.25">
      <c r="G46513"/>
      <c r="I46513"/>
      <c r="L46513"/>
    </row>
    <row r="46514" spans="7:12" x14ac:dyDescent="0.25">
      <c r="G46514"/>
      <c r="I46514"/>
      <c r="L46514"/>
    </row>
    <row r="46515" spans="7:12" x14ac:dyDescent="0.25">
      <c r="G46515"/>
      <c r="I46515"/>
      <c r="L46515"/>
    </row>
    <row r="46516" spans="7:12" x14ac:dyDescent="0.25">
      <c r="G46516"/>
      <c r="I46516"/>
      <c r="L46516"/>
    </row>
    <row r="46517" spans="7:12" x14ac:dyDescent="0.25">
      <c r="G46517"/>
      <c r="I46517"/>
      <c r="L46517"/>
    </row>
    <row r="46518" spans="7:12" x14ac:dyDescent="0.25">
      <c r="G46518"/>
      <c r="I46518"/>
      <c r="L46518"/>
    </row>
    <row r="46519" spans="7:12" x14ac:dyDescent="0.25">
      <c r="G46519"/>
      <c r="I46519"/>
      <c r="L46519"/>
    </row>
    <row r="46520" spans="7:12" x14ac:dyDescent="0.25">
      <c r="G46520"/>
      <c r="I46520"/>
      <c r="L46520"/>
    </row>
    <row r="46521" spans="7:12" x14ac:dyDescent="0.25">
      <c r="G46521"/>
      <c r="I46521"/>
      <c r="L46521"/>
    </row>
    <row r="46522" spans="7:12" x14ac:dyDescent="0.25">
      <c r="G46522"/>
      <c r="I46522"/>
      <c r="L46522"/>
    </row>
    <row r="46523" spans="7:12" x14ac:dyDescent="0.25">
      <c r="G46523"/>
      <c r="I46523"/>
      <c r="L46523"/>
    </row>
    <row r="46524" spans="7:12" x14ac:dyDescent="0.25">
      <c r="G46524"/>
      <c r="I46524"/>
      <c r="L46524"/>
    </row>
    <row r="46525" spans="7:12" x14ac:dyDescent="0.25">
      <c r="G46525"/>
      <c r="I46525"/>
      <c r="L46525"/>
    </row>
    <row r="46526" spans="7:12" x14ac:dyDescent="0.25">
      <c r="G46526"/>
      <c r="I46526"/>
      <c r="L46526"/>
    </row>
    <row r="46527" spans="7:12" x14ac:dyDescent="0.25">
      <c r="G46527"/>
      <c r="I46527"/>
      <c r="L46527"/>
    </row>
    <row r="46528" spans="7:12" x14ac:dyDescent="0.25">
      <c r="G46528"/>
      <c r="I46528"/>
      <c r="L46528"/>
    </row>
    <row r="46529" spans="7:12" x14ac:dyDescent="0.25">
      <c r="G46529"/>
      <c r="I46529"/>
      <c r="L46529"/>
    </row>
    <row r="46530" spans="7:12" x14ac:dyDescent="0.25">
      <c r="G46530"/>
      <c r="I46530"/>
      <c r="L46530"/>
    </row>
    <row r="46531" spans="7:12" x14ac:dyDescent="0.25">
      <c r="G46531"/>
      <c r="I46531"/>
      <c r="L46531"/>
    </row>
    <row r="46532" spans="7:12" x14ac:dyDescent="0.25">
      <c r="G46532"/>
      <c r="I46532"/>
      <c r="L46532"/>
    </row>
    <row r="46533" spans="7:12" x14ac:dyDescent="0.25">
      <c r="G46533"/>
      <c r="I46533"/>
      <c r="L46533"/>
    </row>
    <row r="46534" spans="7:12" x14ac:dyDescent="0.25">
      <c r="G46534"/>
      <c r="I46534"/>
      <c r="L46534"/>
    </row>
    <row r="46535" spans="7:12" x14ac:dyDescent="0.25">
      <c r="G46535"/>
      <c r="I46535"/>
      <c r="L46535"/>
    </row>
    <row r="46536" spans="7:12" x14ac:dyDescent="0.25">
      <c r="G46536"/>
      <c r="I46536"/>
      <c r="L46536"/>
    </row>
    <row r="46537" spans="7:12" x14ac:dyDescent="0.25">
      <c r="G46537"/>
      <c r="I46537"/>
      <c r="L46537"/>
    </row>
    <row r="46538" spans="7:12" x14ac:dyDescent="0.25">
      <c r="G46538"/>
      <c r="I46538"/>
      <c r="L46538"/>
    </row>
    <row r="46539" spans="7:12" x14ac:dyDescent="0.25">
      <c r="G46539"/>
      <c r="I46539"/>
      <c r="L46539"/>
    </row>
    <row r="46540" spans="7:12" x14ac:dyDescent="0.25">
      <c r="G46540"/>
      <c r="I46540"/>
      <c r="L46540"/>
    </row>
    <row r="46541" spans="7:12" x14ac:dyDescent="0.25">
      <c r="G46541"/>
      <c r="I46541"/>
      <c r="L46541"/>
    </row>
    <row r="46542" spans="7:12" x14ac:dyDescent="0.25">
      <c r="G46542"/>
      <c r="I46542"/>
      <c r="L46542"/>
    </row>
    <row r="46543" spans="7:12" x14ac:dyDescent="0.25">
      <c r="G46543"/>
      <c r="I46543"/>
      <c r="L46543"/>
    </row>
    <row r="46544" spans="7:12" x14ac:dyDescent="0.25">
      <c r="G46544"/>
      <c r="I46544"/>
      <c r="L46544"/>
    </row>
    <row r="46545" spans="7:12" x14ac:dyDescent="0.25">
      <c r="G46545"/>
      <c r="I46545"/>
      <c r="L46545"/>
    </row>
    <row r="46546" spans="7:12" x14ac:dyDescent="0.25">
      <c r="G46546"/>
      <c r="I46546"/>
      <c r="L46546"/>
    </row>
    <row r="46547" spans="7:12" x14ac:dyDescent="0.25">
      <c r="G46547"/>
      <c r="I46547"/>
      <c r="L46547"/>
    </row>
    <row r="46548" spans="7:12" x14ac:dyDescent="0.25">
      <c r="G46548"/>
      <c r="I46548"/>
      <c r="L46548"/>
    </row>
    <row r="46549" spans="7:12" x14ac:dyDescent="0.25">
      <c r="G46549"/>
      <c r="I46549"/>
      <c r="L46549"/>
    </row>
    <row r="46550" spans="7:12" x14ac:dyDescent="0.25">
      <c r="G46550"/>
      <c r="I46550"/>
      <c r="L46550"/>
    </row>
    <row r="46551" spans="7:12" x14ac:dyDescent="0.25">
      <c r="G46551"/>
      <c r="I46551"/>
      <c r="L46551"/>
    </row>
    <row r="46552" spans="7:12" x14ac:dyDescent="0.25">
      <c r="G46552"/>
      <c r="I46552"/>
      <c r="L46552"/>
    </row>
    <row r="46553" spans="7:12" x14ac:dyDescent="0.25">
      <c r="G46553"/>
      <c r="I46553"/>
      <c r="L46553"/>
    </row>
    <row r="46554" spans="7:12" x14ac:dyDescent="0.25">
      <c r="G46554"/>
      <c r="I46554"/>
      <c r="L46554"/>
    </row>
    <row r="46555" spans="7:12" x14ac:dyDescent="0.25">
      <c r="G46555"/>
      <c r="I46555"/>
      <c r="L46555"/>
    </row>
    <row r="46556" spans="7:12" x14ac:dyDescent="0.25">
      <c r="G46556"/>
      <c r="I46556"/>
      <c r="L46556"/>
    </row>
    <row r="46557" spans="7:12" x14ac:dyDescent="0.25">
      <c r="G46557"/>
      <c r="I46557"/>
      <c r="L46557"/>
    </row>
    <row r="46558" spans="7:12" x14ac:dyDescent="0.25">
      <c r="G46558"/>
      <c r="I46558"/>
      <c r="L46558"/>
    </row>
    <row r="46559" spans="7:12" x14ac:dyDescent="0.25">
      <c r="G46559"/>
      <c r="I46559"/>
      <c r="L46559"/>
    </row>
    <row r="46560" spans="7:12" x14ac:dyDescent="0.25">
      <c r="G46560"/>
      <c r="I46560"/>
      <c r="L46560"/>
    </row>
    <row r="46561" spans="7:12" x14ac:dyDescent="0.25">
      <c r="G46561"/>
      <c r="I46561"/>
      <c r="L46561"/>
    </row>
    <row r="46562" spans="7:12" x14ac:dyDescent="0.25">
      <c r="G46562"/>
      <c r="I46562"/>
      <c r="L46562"/>
    </row>
    <row r="46563" spans="7:12" x14ac:dyDescent="0.25">
      <c r="G46563"/>
      <c r="I46563"/>
      <c r="L46563"/>
    </row>
    <row r="46564" spans="7:12" x14ac:dyDescent="0.25">
      <c r="G46564"/>
      <c r="I46564"/>
      <c r="L46564"/>
    </row>
    <row r="46565" spans="7:12" x14ac:dyDescent="0.25">
      <c r="G46565"/>
      <c r="I46565"/>
      <c r="L46565"/>
    </row>
    <row r="46566" spans="7:12" x14ac:dyDescent="0.25">
      <c r="G46566"/>
      <c r="I46566"/>
      <c r="L46566"/>
    </row>
    <row r="46567" spans="7:12" x14ac:dyDescent="0.25">
      <c r="G46567"/>
      <c r="I46567"/>
      <c r="L46567"/>
    </row>
    <row r="46568" spans="7:12" x14ac:dyDescent="0.25">
      <c r="G46568"/>
      <c r="I46568"/>
      <c r="L46568"/>
    </row>
    <row r="46569" spans="7:12" x14ac:dyDescent="0.25">
      <c r="G46569"/>
      <c r="I46569"/>
      <c r="L46569"/>
    </row>
    <row r="46570" spans="7:12" x14ac:dyDescent="0.25">
      <c r="G46570"/>
      <c r="I46570"/>
      <c r="L46570"/>
    </row>
    <row r="46571" spans="7:12" x14ac:dyDescent="0.25">
      <c r="G46571"/>
      <c r="I46571"/>
      <c r="L46571"/>
    </row>
    <row r="46572" spans="7:12" x14ac:dyDescent="0.25">
      <c r="G46572"/>
      <c r="I46572"/>
      <c r="L46572"/>
    </row>
    <row r="46573" spans="7:12" x14ac:dyDescent="0.25">
      <c r="G46573"/>
      <c r="I46573"/>
      <c r="L46573"/>
    </row>
    <row r="46574" spans="7:12" x14ac:dyDescent="0.25">
      <c r="G46574"/>
      <c r="I46574"/>
      <c r="L46574"/>
    </row>
    <row r="46575" spans="7:12" x14ac:dyDescent="0.25">
      <c r="G46575"/>
      <c r="I46575"/>
      <c r="L46575"/>
    </row>
    <row r="46576" spans="7:12" x14ac:dyDescent="0.25">
      <c r="G46576"/>
      <c r="I46576"/>
      <c r="L46576"/>
    </row>
    <row r="46577" spans="7:12" x14ac:dyDescent="0.25">
      <c r="G46577"/>
      <c r="I46577"/>
      <c r="L46577"/>
    </row>
    <row r="46578" spans="7:12" x14ac:dyDescent="0.25">
      <c r="G46578"/>
      <c r="I46578"/>
      <c r="L46578"/>
    </row>
    <row r="46579" spans="7:12" x14ac:dyDescent="0.25">
      <c r="G46579"/>
      <c r="I46579"/>
      <c r="L46579"/>
    </row>
    <row r="46580" spans="7:12" x14ac:dyDescent="0.25">
      <c r="G46580"/>
      <c r="I46580"/>
      <c r="L46580"/>
    </row>
    <row r="46581" spans="7:12" x14ac:dyDescent="0.25">
      <c r="G46581"/>
      <c r="I46581"/>
      <c r="L46581"/>
    </row>
    <row r="46582" spans="7:12" x14ac:dyDescent="0.25">
      <c r="G46582"/>
      <c r="I46582"/>
      <c r="L46582"/>
    </row>
    <row r="46583" spans="7:12" x14ac:dyDescent="0.25">
      <c r="G46583"/>
      <c r="I46583"/>
      <c r="L46583"/>
    </row>
    <row r="46584" spans="7:12" x14ac:dyDescent="0.25">
      <c r="G46584"/>
      <c r="I46584"/>
      <c r="L46584"/>
    </row>
    <row r="46585" spans="7:12" x14ac:dyDescent="0.25">
      <c r="G46585"/>
      <c r="I46585"/>
      <c r="L46585"/>
    </row>
    <row r="46586" spans="7:12" x14ac:dyDescent="0.25">
      <c r="G46586"/>
      <c r="I46586"/>
      <c r="L46586"/>
    </row>
    <row r="46587" spans="7:12" x14ac:dyDescent="0.25">
      <c r="G46587"/>
      <c r="I46587"/>
      <c r="L46587"/>
    </row>
    <row r="46588" spans="7:12" x14ac:dyDescent="0.25">
      <c r="G46588"/>
      <c r="I46588"/>
      <c r="L46588"/>
    </row>
    <row r="46589" spans="7:12" x14ac:dyDescent="0.25">
      <c r="G46589"/>
      <c r="I46589"/>
      <c r="L46589"/>
    </row>
    <row r="46590" spans="7:12" x14ac:dyDescent="0.25">
      <c r="G46590"/>
      <c r="I46590"/>
      <c r="L46590"/>
    </row>
    <row r="46591" spans="7:12" x14ac:dyDescent="0.25">
      <c r="G46591"/>
      <c r="I46591"/>
      <c r="L46591"/>
    </row>
    <row r="46592" spans="7:12" x14ac:dyDescent="0.25">
      <c r="G46592"/>
      <c r="I46592"/>
      <c r="L46592"/>
    </row>
    <row r="46593" spans="7:12" x14ac:dyDescent="0.25">
      <c r="G46593"/>
      <c r="I46593"/>
      <c r="L46593"/>
    </row>
    <row r="46594" spans="7:12" x14ac:dyDescent="0.25">
      <c r="G46594"/>
      <c r="I46594"/>
      <c r="L46594"/>
    </row>
    <row r="46595" spans="7:12" x14ac:dyDescent="0.25">
      <c r="G46595"/>
      <c r="I46595"/>
      <c r="L46595"/>
    </row>
    <row r="46596" spans="7:12" x14ac:dyDescent="0.25">
      <c r="G46596"/>
      <c r="I46596"/>
      <c r="L46596"/>
    </row>
    <row r="46597" spans="7:12" x14ac:dyDescent="0.25">
      <c r="G46597"/>
      <c r="I46597"/>
      <c r="L46597"/>
    </row>
    <row r="46598" spans="7:12" x14ac:dyDescent="0.25">
      <c r="G46598"/>
      <c r="I46598"/>
      <c r="L46598"/>
    </row>
    <row r="46599" spans="7:12" x14ac:dyDescent="0.25">
      <c r="G46599"/>
      <c r="I46599"/>
      <c r="L46599"/>
    </row>
    <row r="46600" spans="7:12" x14ac:dyDescent="0.25">
      <c r="G46600"/>
      <c r="I46600"/>
      <c r="L46600"/>
    </row>
    <row r="46601" spans="7:12" x14ac:dyDescent="0.25">
      <c r="G46601"/>
      <c r="I46601"/>
      <c r="L46601"/>
    </row>
    <row r="46602" spans="7:12" x14ac:dyDescent="0.25">
      <c r="G46602"/>
      <c r="I46602"/>
      <c r="L46602"/>
    </row>
    <row r="46603" spans="7:12" x14ac:dyDescent="0.25">
      <c r="G46603"/>
      <c r="I46603"/>
      <c r="L46603"/>
    </row>
    <row r="46604" spans="7:12" x14ac:dyDescent="0.25">
      <c r="G46604"/>
      <c r="I46604"/>
      <c r="L46604"/>
    </row>
    <row r="46605" spans="7:12" x14ac:dyDescent="0.25">
      <c r="G46605"/>
      <c r="I46605"/>
      <c r="L46605"/>
    </row>
    <row r="46606" spans="7:12" x14ac:dyDescent="0.25">
      <c r="G46606"/>
      <c r="I46606"/>
      <c r="L46606"/>
    </row>
    <row r="46607" spans="7:12" x14ac:dyDescent="0.25">
      <c r="G46607"/>
      <c r="I46607"/>
      <c r="L46607"/>
    </row>
    <row r="46608" spans="7:12" x14ac:dyDescent="0.25">
      <c r="G46608"/>
      <c r="I46608"/>
      <c r="L46608"/>
    </row>
    <row r="46609" spans="7:12" x14ac:dyDescent="0.25">
      <c r="G46609"/>
      <c r="I46609"/>
      <c r="L46609"/>
    </row>
    <row r="46610" spans="7:12" x14ac:dyDescent="0.25">
      <c r="G46610"/>
      <c r="I46610"/>
      <c r="L46610"/>
    </row>
    <row r="46611" spans="7:12" x14ac:dyDescent="0.25">
      <c r="G46611"/>
      <c r="I46611"/>
      <c r="L46611"/>
    </row>
    <row r="46612" spans="7:12" x14ac:dyDescent="0.25">
      <c r="G46612"/>
      <c r="I46612"/>
      <c r="L46612"/>
    </row>
    <row r="46613" spans="7:12" x14ac:dyDescent="0.25">
      <c r="G46613"/>
      <c r="I46613"/>
      <c r="L46613"/>
    </row>
    <row r="46614" spans="7:12" x14ac:dyDescent="0.25">
      <c r="G46614"/>
      <c r="I46614"/>
      <c r="L46614"/>
    </row>
    <row r="46615" spans="7:12" x14ac:dyDescent="0.25">
      <c r="G46615"/>
      <c r="I46615"/>
      <c r="L46615"/>
    </row>
    <row r="46616" spans="7:12" x14ac:dyDescent="0.25">
      <c r="G46616"/>
      <c r="I46616"/>
      <c r="L46616"/>
    </row>
    <row r="46617" spans="7:12" x14ac:dyDescent="0.25">
      <c r="G46617"/>
      <c r="I46617"/>
      <c r="L46617"/>
    </row>
    <row r="46618" spans="7:12" x14ac:dyDescent="0.25">
      <c r="G46618"/>
      <c r="I46618"/>
      <c r="L46618"/>
    </row>
    <row r="46619" spans="7:12" x14ac:dyDescent="0.25">
      <c r="G46619"/>
      <c r="I46619"/>
      <c r="L46619"/>
    </row>
    <row r="46620" spans="7:12" x14ac:dyDescent="0.25">
      <c r="G46620"/>
      <c r="I46620"/>
      <c r="L46620"/>
    </row>
    <row r="46621" spans="7:12" x14ac:dyDescent="0.25">
      <c r="G46621"/>
      <c r="I46621"/>
      <c r="L46621"/>
    </row>
    <row r="46622" spans="7:12" x14ac:dyDescent="0.25">
      <c r="G46622"/>
      <c r="I46622"/>
      <c r="L46622"/>
    </row>
    <row r="46623" spans="7:12" x14ac:dyDescent="0.25">
      <c r="G46623"/>
      <c r="I46623"/>
      <c r="L46623"/>
    </row>
    <row r="46624" spans="7:12" x14ac:dyDescent="0.25">
      <c r="G46624"/>
      <c r="I46624"/>
      <c r="L46624"/>
    </row>
    <row r="46625" spans="7:12" x14ac:dyDescent="0.25">
      <c r="G46625"/>
      <c r="I46625"/>
      <c r="L46625"/>
    </row>
    <row r="46626" spans="7:12" x14ac:dyDescent="0.25">
      <c r="G46626"/>
      <c r="I46626"/>
      <c r="L46626"/>
    </row>
    <row r="46627" spans="7:12" x14ac:dyDescent="0.25">
      <c r="G46627"/>
      <c r="I46627"/>
      <c r="L46627"/>
    </row>
    <row r="46628" spans="7:12" x14ac:dyDescent="0.25">
      <c r="G46628"/>
      <c r="I46628"/>
      <c r="L46628"/>
    </row>
    <row r="46629" spans="7:12" x14ac:dyDescent="0.25">
      <c r="G46629"/>
      <c r="I46629"/>
      <c r="L46629"/>
    </row>
    <row r="46630" spans="7:12" x14ac:dyDescent="0.25">
      <c r="G46630"/>
      <c r="I46630"/>
      <c r="L46630"/>
    </row>
    <row r="46631" spans="7:12" x14ac:dyDescent="0.25">
      <c r="G46631"/>
      <c r="I46631"/>
      <c r="L46631"/>
    </row>
    <row r="46632" spans="7:12" x14ac:dyDescent="0.25">
      <c r="G46632"/>
      <c r="I46632"/>
      <c r="L46632"/>
    </row>
    <row r="46633" spans="7:12" x14ac:dyDescent="0.25">
      <c r="G46633"/>
      <c r="I46633"/>
      <c r="L46633"/>
    </row>
    <row r="46634" spans="7:12" x14ac:dyDescent="0.25">
      <c r="G46634"/>
      <c r="I46634"/>
      <c r="L46634"/>
    </row>
    <row r="46635" spans="7:12" x14ac:dyDescent="0.25">
      <c r="G46635"/>
      <c r="I46635"/>
      <c r="L46635"/>
    </row>
    <row r="46636" spans="7:12" x14ac:dyDescent="0.25">
      <c r="G46636"/>
      <c r="I46636"/>
      <c r="L46636"/>
    </row>
    <row r="46637" spans="7:12" x14ac:dyDescent="0.25">
      <c r="G46637"/>
      <c r="I46637"/>
      <c r="L46637"/>
    </row>
    <row r="46638" spans="7:12" x14ac:dyDescent="0.25">
      <c r="G46638"/>
      <c r="I46638"/>
      <c r="L46638"/>
    </row>
    <row r="46639" spans="7:12" x14ac:dyDescent="0.25">
      <c r="G46639"/>
      <c r="I46639"/>
      <c r="L46639"/>
    </row>
    <row r="46640" spans="7:12" x14ac:dyDescent="0.25">
      <c r="G46640"/>
      <c r="I46640"/>
      <c r="L46640"/>
    </row>
    <row r="46641" spans="7:12" x14ac:dyDescent="0.25">
      <c r="G46641"/>
      <c r="I46641"/>
      <c r="L46641"/>
    </row>
    <row r="46642" spans="7:12" x14ac:dyDescent="0.25">
      <c r="G46642"/>
      <c r="I46642"/>
      <c r="L46642"/>
    </row>
    <row r="46643" spans="7:12" x14ac:dyDescent="0.25">
      <c r="G46643"/>
      <c r="I46643"/>
      <c r="L46643"/>
    </row>
    <row r="46644" spans="7:12" x14ac:dyDescent="0.25">
      <c r="G46644"/>
      <c r="I46644"/>
      <c r="L46644"/>
    </row>
    <row r="46645" spans="7:12" x14ac:dyDescent="0.25">
      <c r="G46645"/>
      <c r="I46645"/>
      <c r="L46645"/>
    </row>
    <row r="46646" spans="7:12" x14ac:dyDescent="0.25">
      <c r="G46646"/>
      <c r="I46646"/>
      <c r="L46646"/>
    </row>
    <row r="46647" spans="7:12" x14ac:dyDescent="0.25">
      <c r="G46647"/>
      <c r="I46647"/>
      <c r="L46647"/>
    </row>
    <row r="46648" spans="7:12" x14ac:dyDescent="0.25">
      <c r="G46648"/>
      <c r="I46648"/>
      <c r="L46648"/>
    </row>
    <row r="46649" spans="7:12" x14ac:dyDescent="0.25">
      <c r="G46649"/>
      <c r="I46649"/>
      <c r="L46649"/>
    </row>
    <row r="46650" spans="7:12" x14ac:dyDescent="0.25">
      <c r="G46650"/>
      <c r="I46650"/>
      <c r="L46650"/>
    </row>
    <row r="46651" spans="7:12" x14ac:dyDescent="0.25">
      <c r="G46651"/>
      <c r="I46651"/>
      <c r="L46651"/>
    </row>
    <row r="46652" spans="7:12" x14ac:dyDescent="0.25">
      <c r="G46652"/>
      <c r="I46652"/>
      <c r="L46652"/>
    </row>
    <row r="46653" spans="7:12" x14ac:dyDescent="0.25">
      <c r="G46653"/>
      <c r="I46653"/>
      <c r="L46653"/>
    </row>
    <row r="46654" spans="7:12" x14ac:dyDescent="0.25">
      <c r="G46654"/>
      <c r="I46654"/>
      <c r="L46654"/>
    </row>
    <row r="46655" spans="7:12" x14ac:dyDescent="0.25">
      <c r="G46655"/>
      <c r="I46655"/>
      <c r="L46655"/>
    </row>
    <row r="46656" spans="7:12" x14ac:dyDescent="0.25">
      <c r="G46656"/>
      <c r="I46656"/>
      <c r="L46656"/>
    </row>
    <row r="46657" spans="7:12" x14ac:dyDescent="0.25">
      <c r="G46657"/>
      <c r="I46657"/>
      <c r="L46657"/>
    </row>
    <row r="46658" spans="7:12" x14ac:dyDescent="0.25">
      <c r="G46658"/>
      <c r="I46658"/>
      <c r="L46658"/>
    </row>
    <row r="46659" spans="7:12" x14ac:dyDescent="0.25">
      <c r="G46659"/>
      <c r="I46659"/>
      <c r="L46659"/>
    </row>
    <row r="46660" spans="7:12" x14ac:dyDescent="0.25">
      <c r="G46660"/>
      <c r="I46660"/>
      <c r="L46660"/>
    </row>
    <row r="46661" spans="7:12" x14ac:dyDescent="0.25">
      <c r="G46661"/>
      <c r="I46661"/>
      <c r="L46661"/>
    </row>
    <row r="46662" spans="7:12" x14ac:dyDescent="0.25">
      <c r="G46662"/>
      <c r="I46662"/>
      <c r="L46662"/>
    </row>
    <row r="46663" spans="7:12" x14ac:dyDescent="0.25">
      <c r="G46663"/>
      <c r="I46663"/>
      <c r="L46663"/>
    </row>
    <row r="46664" spans="7:12" x14ac:dyDescent="0.25">
      <c r="G46664"/>
      <c r="I46664"/>
      <c r="L46664"/>
    </row>
    <row r="46665" spans="7:12" x14ac:dyDescent="0.25">
      <c r="G46665"/>
      <c r="I46665"/>
      <c r="L46665"/>
    </row>
    <row r="46666" spans="7:12" x14ac:dyDescent="0.25">
      <c r="G46666"/>
      <c r="I46666"/>
      <c r="L46666"/>
    </row>
    <row r="46667" spans="7:12" x14ac:dyDescent="0.25">
      <c r="G46667"/>
      <c r="I46667"/>
      <c r="L46667"/>
    </row>
    <row r="46668" spans="7:12" x14ac:dyDescent="0.25">
      <c r="G46668"/>
      <c r="I46668"/>
      <c r="L46668"/>
    </row>
    <row r="46669" spans="7:12" x14ac:dyDescent="0.25">
      <c r="G46669"/>
      <c r="I46669"/>
      <c r="L46669"/>
    </row>
    <row r="46670" spans="7:12" x14ac:dyDescent="0.25">
      <c r="G46670"/>
      <c r="I46670"/>
      <c r="L46670"/>
    </row>
    <row r="46671" spans="7:12" x14ac:dyDescent="0.25">
      <c r="G46671"/>
      <c r="I46671"/>
      <c r="L46671"/>
    </row>
    <row r="46672" spans="7:12" x14ac:dyDescent="0.25">
      <c r="G46672"/>
      <c r="I46672"/>
      <c r="L46672"/>
    </row>
    <row r="46673" spans="7:12" x14ac:dyDescent="0.25">
      <c r="G46673"/>
      <c r="I46673"/>
      <c r="L46673"/>
    </row>
    <row r="46674" spans="7:12" x14ac:dyDescent="0.25">
      <c r="G46674"/>
      <c r="I46674"/>
      <c r="L46674"/>
    </row>
    <row r="46675" spans="7:12" x14ac:dyDescent="0.25">
      <c r="G46675"/>
      <c r="I46675"/>
      <c r="L46675"/>
    </row>
    <row r="46676" spans="7:12" x14ac:dyDescent="0.25">
      <c r="G46676"/>
      <c r="I46676"/>
      <c r="L46676"/>
    </row>
    <row r="46677" spans="7:12" x14ac:dyDescent="0.25">
      <c r="G46677"/>
      <c r="I46677"/>
      <c r="L46677"/>
    </row>
    <row r="46678" spans="7:12" x14ac:dyDescent="0.25">
      <c r="G46678"/>
      <c r="I46678"/>
      <c r="L46678"/>
    </row>
    <row r="46679" spans="7:12" x14ac:dyDescent="0.25">
      <c r="G46679"/>
      <c r="I46679"/>
      <c r="L46679"/>
    </row>
    <row r="46680" spans="7:12" x14ac:dyDescent="0.25">
      <c r="G46680"/>
      <c r="I46680"/>
      <c r="L46680"/>
    </row>
    <row r="46681" spans="7:12" x14ac:dyDescent="0.25">
      <c r="G46681"/>
      <c r="I46681"/>
      <c r="L46681"/>
    </row>
    <row r="46682" spans="7:12" x14ac:dyDescent="0.25">
      <c r="G46682"/>
      <c r="I46682"/>
      <c r="L46682"/>
    </row>
    <row r="46683" spans="7:12" x14ac:dyDescent="0.25">
      <c r="G46683"/>
      <c r="I46683"/>
      <c r="L46683"/>
    </row>
    <row r="46684" spans="7:12" x14ac:dyDescent="0.25">
      <c r="G46684"/>
      <c r="I46684"/>
      <c r="L46684"/>
    </row>
    <row r="46685" spans="7:12" x14ac:dyDescent="0.25">
      <c r="G46685"/>
      <c r="I46685"/>
      <c r="L46685"/>
    </row>
    <row r="46686" spans="7:12" x14ac:dyDescent="0.25">
      <c r="G46686"/>
      <c r="I46686"/>
      <c r="L46686"/>
    </row>
    <row r="46687" spans="7:12" x14ac:dyDescent="0.25">
      <c r="G46687"/>
      <c r="I46687"/>
      <c r="L46687"/>
    </row>
    <row r="46688" spans="7:12" x14ac:dyDescent="0.25">
      <c r="G46688"/>
      <c r="I46688"/>
      <c r="L46688"/>
    </row>
    <row r="46689" spans="7:12" x14ac:dyDescent="0.25">
      <c r="G46689"/>
      <c r="I46689"/>
      <c r="L46689"/>
    </row>
    <row r="46690" spans="7:12" x14ac:dyDescent="0.25">
      <c r="G46690"/>
      <c r="I46690"/>
      <c r="L46690"/>
    </row>
    <row r="46691" spans="7:12" x14ac:dyDescent="0.25">
      <c r="G46691"/>
      <c r="I46691"/>
      <c r="L46691"/>
    </row>
    <row r="46692" spans="7:12" x14ac:dyDescent="0.25">
      <c r="G46692"/>
      <c r="I46692"/>
      <c r="L46692"/>
    </row>
    <row r="46693" spans="7:12" x14ac:dyDescent="0.25">
      <c r="G46693"/>
      <c r="I46693"/>
      <c r="L46693"/>
    </row>
    <row r="46694" spans="7:12" x14ac:dyDescent="0.25">
      <c r="G46694"/>
      <c r="I46694"/>
      <c r="L46694"/>
    </row>
    <row r="46695" spans="7:12" x14ac:dyDescent="0.25">
      <c r="G46695"/>
      <c r="I46695"/>
      <c r="L46695"/>
    </row>
    <row r="46696" spans="7:12" x14ac:dyDescent="0.25">
      <c r="G46696"/>
      <c r="I46696"/>
      <c r="L46696"/>
    </row>
    <row r="46697" spans="7:12" x14ac:dyDescent="0.25">
      <c r="G46697"/>
      <c r="I46697"/>
      <c r="L46697"/>
    </row>
    <row r="46698" spans="7:12" x14ac:dyDescent="0.25">
      <c r="G46698"/>
      <c r="I46698"/>
      <c r="L46698"/>
    </row>
    <row r="46699" spans="7:12" x14ac:dyDescent="0.25">
      <c r="G46699"/>
      <c r="I46699"/>
      <c r="L46699"/>
    </row>
    <row r="46700" spans="7:12" x14ac:dyDescent="0.25">
      <c r="G46700"/>
      <c r="I46700"/>
      <c r="L46700"/>
    </row>
    <row r="46701" spans="7:12" x14ac:dyDescent="0.25">
      <c r="G46701"/>
      <c r="I46701"/>
      <c r="L46701"/>
    </row>
    <row r="46702" spans="7:12" x14ac:dyDescent="0.25">
      <c r="G46702"/>
      <c r="I46702"/>
      <c r="L46702"/>
    </row>
    <row r="46703" spans="7:12" x14ac:dyDescent="0.25">
      <c r="G46703"/>
      <c r="I46703"/>
      <c r="L46703"/>
    </row>
    <row r="46704" spans="7:12" x14ac:dyDescent="0.25">
      <c r="G46704"/>
      <c r="I46704"/>
      <c r="L46704"/>
    </row>
    <row r="46705" spans="7:12" x14ac:dyDescent="0.25">
      <c r="G46705"/>
      <c r="I46705"/>
      <c r="L46705"/>
    </row>
    <row r="46706" spans="7:12" x14ac:dyDescent="0.25">
      <c r="G46706"/>
      <c r="I46706"/>
      <c r="L46706"/>
    </row>
    <row r="46707" spans="7:12" x14ac:dyDescent="0.25">
      <c r="G46707"/>
      <c r="I46707"/>
      <c r="L46707"/>
    </row>
    <row r="46708" spans="7:12" x14ac:dyDescent="0.25">
      <c r="G46708"/>
      <c r="I46708"/>
      <c r="L46708"/>
    </row>
    <row r="46709" spans="7:12" x14ac:dyDescent="0.25">
      <c r="G46709"/>
      <c r="I46709"/>
      <c r="L46709"/>
    </row>
    <row r="46710" spans="7:12" x14ac:dyDescent="0.25">
      <c r="G46710"/>
      <c r="I46710"/>
      <c r="L46710"/>
    </row>
    <row r="46711" spans="7:12" x14ac:dyDescent="0.25">
      <c r="G46711"/>
      <c r="I46711"/>
      <c r="L46711"/>
    </row>
    <row r="46712" spans="7:12" x14ac:dyDescent="0.25">
      <c r="G46712"/>
      <c r="I46712"/>
      <c r="L46712"/>
    </row>
    <row r="46713" spans="7:12" x14ac:dyDescent="0.25">
      <c r="G46713"/>
      <c r="I46713"/>
      <c r="L46713"/>
    </row>
    <row r="46714" spans="7:12" x14ac:dyDescent="0.25">
      <c r="G46714"/>
      <c r="I46714"/>
      <c r="L46714"/>
    </row>
    <row r="46715" spans="7:12" x14ac:dyDescent="0.25">
      <c r="G46715"/>
      <c r="I46715"/>
      <c r="L46715"/>
    </row>
    <row r="46716" spans="7:12" x14ac:dyDescent="0.25">
      <c r="G46716"/>
      <c r="I46716"/>
      <c r="L46716"/>
    </row>
    <row r="46717" spans="7:12" x14ac:dyDescent="0.25">
      <c r="G46717"/>
      <c r="I46717"/>
      <c r="L46717"/>
    </row>
    <row r="46718" spans="7:12" x14ac:dyDescent="0.25">
      <c r="G46718"/>
      <c r="I46718"/>
      <c r="L46718"/>
    </row>
    <row r="46719" spans="7:12" x14ac:dyDescent="0.25">
      <c r="G46719"/>
      <c r="I46719"/>
      <c r="L46719"/>
    </row>
    <row r="46720" spans="7:12" x14ac:dyDescent="0.25">
      <c r="G46720"/>
      <c r="I46720"/>
      <c r="L46720"/>
    </row>
    <row r="46721" spans="7:12" x14ac:dyDescent="0.25">
      <c r="G46721"/>
      <c r="I46721"/>
      <c r="L46721"/>
    </row>
    <row r="46722" spans="7:12" x14ac:dyDescent="0.25">
      <c r="G46722"/>
      <c r="I46722"/>
      <c r="L46722"/>
    </row>
    <row r="46723" spans="7:12" x14ac:dyDescent="0.25">
      <c r="G46723"/>
      <c r="I46723"/>
      <c r="L46723"/>
    </row>
    <row r="46724" spans="7:12" x14ac:dyDescent="0.25">
      <c r="G46724"/>
      <c r="I46724"/>
      <c r="L46724"/>
    </row>
    <row r="46725" spans="7:12" x14ac:dyDescent="0.25">
      <c r="G46725"/>
      <c r="I46725"/>
      <c r="L46725"/>
    </row>
    <row r="46726" spans="7:12" x14ac:dyDescent="0.25">
      <c r="G46726"/>
      <c r="I46726"/>
      <c r="L46726"/>
    </row>
    <row r="46727" spans="7:12" x14ac:dyDescent="0.25">
      <c r="G46727"/>
      <c r="I46727"/>
      <c r="L46727"/>
    </row>
    <row r="46728" spans="7:12" x14ac:dyDescent="0.25">
      <c r="G46728"/>
      <c r="I46728"/>
      <c r="L46728"/>
    </row>
    <row r="46729" spans="7:12" x14ac:dyDescent="0.25">
      <c r="G46729"/>
      <c r="I46729"/>
      <c r="L46729"/>
    </row>
    <row r="46730" spans="7:12" x14ac:dyDescent="0.25">
      <c r="G46730"/>
      <c r="I46730"/>
      <c r="L46730"/>
    </row>
    <row r="46731" spans="7:12" x14ac:dyDescent="0.25">
      <c r="G46731"/>
      <c r="I46731"/>
      <c r="L46731"/>
    </row>
    <row r="46732" spans="7:12" x14ac:dyDescent="0.25">
      <c r="G46732"/>
      <c r="I46732"/>
      <c r="L46732"/>
    </row>
    <row r="46733" spans="7:12" x14ac:dyDescent="0.25">
      <c r="G46733"/>
      <c r="I46733"/>
      <c r="L46733"/>
    </row>
    <row r="46734" spans="7:12" x14ac:dyDescent="0.25">
      <c r="G46734"/>
      <c r="I46734"/>
      <c r="L46734"/>
    </row>
    <row r="46735" spans="7:12" x14ac:dyDescent="0.25">
      <c r="G46735"/>
      <c r="I46735"/>
      <c r="L46735"/>
    </row>
    <row r="46736" spans="7:12" x14ac:dyDescent="0.25">
      <c r="G46736"/>
      <c r="I46736"/>
      <c r="L46736"/>
    </row>
    <row r="46737" spans="7:12" x14ac:dyDescent="0.25">
      <c r="G46737"/>
      <c r="I46737"/>
      <c r="L46737"/>
    </row>
    <row r="46738" spans="7:12" x14ac:dyDescent="0.25">
      <c r="G46738"/>
      <c r="I46738"/>
      <c r="L46738"/>
    </row>
    <row r="46739" spans="7:12" x14ac:dyDescent="0.25">
      <c r="G46739"/>
      <c r="I46739"/>
      <c r="L46739"/>
    </row>
    <row r="46740" spans="7:12" x14ac:dyDescent="0.25">
      <c r="G46740"/>
      <c r="I46740"/>
      <c r="L46740"/>
    </row>
    <row r="46741" spans="7:12" x14ac:dyDescent="0.25">
      <c r="G46741"/>
      <c r="I46741"/>
      <c r="L46741"/>
    </row>
    <row r="46742" spans="7:12" x14ac:dyDescent="0.25">
      <c r="G46742"/>
      <c r="I46742"/>
      <c r="L46742"/>
    </row>
    <row r="46743" spans="7:12" x14ac:dyDescent="0.25">
      <c r="G46743"/>
      <c r="I46743"/>
      <c r="L46743"/>
    </row>
    <row r="46744" spans="7:12" x14ac:dyDescent="0.25">
      <c r="G46744"/>
      <c r="I46744"/>
      <c r="L46744"/>
    </row>
    <row r="46745" spans="7:12" x14ac:dyDescent="0.25">
      <c r="G46745"/>
      <c r="I46745"/>
      <c r="L46745"/>
    </row>
    <row r="46746" spans="7:12" x14ac:dyDescent="0.25">
      <c r="G46746"/>
      <c r="I46746"/>
      <c r="L46746"/>
    </row>
    <row r="46747" spans="7:12" x14ac:dyDescent="0.25">
      <c r="G46747"/>
      <c r="I46747"/>
      <c r="L46747"/>
    </row>
    <row r="46748" spans="7:12" x14ac:dyDescent="0.25">
      <c r="G46748"/>
      <c r="I46748"/>
      <c r="L46748"/>
    </row>
    <row r="46749" spans="7:12" x14ac:dyDescent="0.25">
      <c r="G46749"/>
      <c r="I46749"/>
      <c r="L46749"/>
    </row>
    <row r="46750" spans="7:12" x14ac:dyDescent="0.25">
      <c r="G46750"/>
      <c r="I46750"/>
      <c r="L46750"/>
    </row>
    <row r="46751" spans="7:12" x14ac:dyDescent="0.25">
      <c r="G46751"/>
      <c r="I46751"/>
      <c r="L46751"/>
    </row>
    <row r="46752" spans="7:12" x14ac:dyDescent="0.25">
      <c r="G46752"/>
      <c r="I46752"/>
      <c r="L46752"/>
    </row>
    <row r="46753" spans="7:12" x14ac:dyDescent="0.25">
      <c r="G46753"/>
      <c r="I46753"/>
      <c r="L46753"/>
    </row>
    <row r="46754" spans="7:12" x14ac:dyDescent="0.25">
      <c r="G46754"/>
      <c r="I46754"/>
      <c r="L46754"/>
    </row>
    <row r="46755" spans="7:12" x14ac:dyDescent="0.25">
      <c r="G46755"/>
      <c r="I46755"/>
      <c r="L46755"/>
    </row>
    <row r="46756" spans="7:12" x14ac:dyDescent="0.25">
      <c r="G46756"/>
      <c r="I46756"/>
      <c r="L46756"/>
    </row>
    <row r="46757" spans="7:12" x14ac:dyDescent="0.25">
      <c r="G46757"/>
      <c r="I46757"/>
      <c r="L46757"/>
    </row>
    <row r="46758" spans="7:12" x14ac:dyDescent="0.25">
      <c r="G46758"/>
      <c r="I46758"/>
      <c r="L46758"/>
    </row>
    <row r="46759" spans="7:12" x14ac:dyDescent="0.25">
      <c r="G46759"/>
      <c r="I46759"/>
      <c r="L46759"/>
    </row>
    <row r="46760" spans="7:12" x14ac:dyDescent="0.25">
      <c r="G46760"/>
      <c r="I46760"/>
      <c r="L46760"/>
    </row>
    <row r="46761" spans="7:12" x14ac:dyDescent="0.25">
      <c r="G46761"/>
      <c r="I46761"/>
      <c r="L46761"/>
    </row>
    <row r="46762" spans="7:12" x14ac:dyDescent="0.25">
      <c r="G46762"/>
      <c r="I46762"/>
      <c r="L46762"/>
    </row>
    <row r="46763" spans="7:12" x14ac:dyDescent="0.25">
      <c r="G46763"/>
      <c r="I46763"/>
      <c r="L46763"/>
    </row>
    <row r="46764" spans="7:12" x14ac:dyDescent="0.25">
      <c r="G46764"/>
      <c r="I46764"/>
      <c r="L46764"/>
    </row>
    <row r="46765" spans="7:12" x14ac:dyDescent="0.25">
      <c r="G46765"/>
      <c r="I46765"/>
      <c r="L46765"/>
    </row>
    <row r="46766" spans="7:12" x14ac:dyDescent="0.25">
      <c r="G46766"/>
      <c r="I46766"/>
      <c r="L46766"/>
    </row>
    <row r="46767" spans="7:12" x14ac:dyDescent="0.25">
      <c r="G46767"/>
      <c r="I46767"/>
      <c r="L46767"/>
    </row>
    <row r="46768" spans="7:12" x14ac:dyDescent="0.25">
      <c r="G46768"/>
      <c r="I46768"/>
      <c r="L46768"/>
    </row>
    <row r="46769" spans="7:12" x14ac:dyDescent="0.25">
      <c r="G46769"/>
      <c r="I46769"/>
      <c r="L46769"/>
    </row>
    <row r="46770" spans="7:12" x14ac:dyDescent="0.25">
      <c r="G46770"/>
      <c r="I46770"/>
      <c r="L46770"/>
    </row>
    <row r="46771" spans="7:12" x14ac:dyDescent="0.25">
      <c r="G46771"/>
      <c r="I46771"/>
      <c r="L46771"/>
    </row>
    <row r="46772" spans="7:12" x14ac:dyDescent="0.25">
      <c r="G46772"/>
      <c r="I46772"/>
      <c r="L46772"/>
    </row>
    <row r="46773" spans="7:12" x14ac:dyDescent="0.25">
      <c r="G46773"/>
      <c r="I46773"/>
      <c r="L46773"/>
    </row>
    <row r="46774" spans="7:12" x14ac:dyDescent="0.25">
      <c r="G46774"/>
      <c r="I46774"/>
      <c r="L46774"/>
    </row>
    <row r="46775" spans="7:12" x14ac:dyDescent="0.25">
      <c r="G46775"/>
      <c r="I46775"/>
      <c r="L46775"/>
    </row>
    <row r="46776" spans="7:12" x14ac:dyDescent="0.25">
      <c r="G46776"/>
      <c r="I46776"/>
      <c r="L46776"/>
    </row>
    <row r="46777" spans="7:12" x14ac:dyDescent="0.25">
      <c r="G46777"/>
      <c r="I46777"/>
      <c r="L46777"/>
    </row>
    <row r="46778" spans="7:12" x14ac:dyDescent="0.25">
      <c r="G46778"/>
      <c r="I46778"/>
      <c r="L46778"/>
    </row>
    <row r="46779" spans="7:12" x14ac:dyDescent="0.25">
      <c r="G46779"/>
      <c r="I46779"/>
      <c r="L46779"/>
    </row>
    <row r="46780" spans="7:12" x14ac:dyDescent="0.25">
      <c r="G46780"/>
      <c r="I46780"/>
      <c r="L46780"/>
    </row>
    <row r="46781" spans="7:12" x14ac:dyDescent="0.25">
      <c r="G46781"/>
      <c r="I46781"/>
      <c r="L46781"/>
    </row>
    <row r="46782" spans="7:12" x14ac:dyDescent="0.25">
      <c r="G46782"/>
      <c r="I46782"/>
      <c r="L46782"/>
    </row>
    <row r="46783" spans="7:12" x14ac:dyDescent="0.25">
      <c r="G46783"/>
      <c r="I46783"/>
      <c r="L46783"/>
    </row>
    <row r="46784" spans="7:12" x14ac:dyDescent="0.25">
      <c r="G46784"/>
      <c r="I46784"/>
      <c r="L46784"/>
    </row>
    <row r="46785" spans="7:12" x14ac:dyDescent="0.25">
      <c r="G46785"/>
      <c r="I46785"/>
      <c r="L46785"/>
    </row>
    <row r="46786" spans="7:12" x14ac:dyDescent="0.25">
      <c r="G46786"/>
      <c r="I46786"/>
      <c r="L46786"/>
    </row>
    <row r="46787" spans="7:12" x14ac:dyDescent="0.25">
      <c r="G46787"/>
      <c r="I46787"/>
      <c r="L46787"/>
    </row>
    <row r="46788" spans="7:12" x14ac:dyDescent="0.25">
      <c r="G46788"/>
      <c r="I46788"/>
      <c r="L46788"/>
    </row>
    <row r="46789" spans="7:12" x14ac:dyDescent="0.25">
      <c r="G46789"/>
      <c r="I46789"/>
      <c r="L46789"/>
    </row>
    <row r="46790" spans="7:12" x14ac:dyDescent="0.25">
      <c r="G46790"/>
      <c r="I46790"/>
      <c r="L46790"/>
    </row>
    <row r="46791" spans="7:12" x14ac:dyDescent="0.25">
      <c r="G46791"/>
      <c r="I46791"/>
      <c r="L46791"/>
    </row>
    <row r="46792" spans="7:12" x14ac:dyDescent="0.25">
      <c r="G46792"/>
      <c r="I46792"/>
      <c r="L46792"/>
    </row>
    <row r="46793" spans="7:12" x14ac:dyDescent="0.25">
      <c r="G46793"/>
      <c r="I46793"/>
      <c r="L46793"/>
    </row>
    <row r="46794" spans="7:12" x14ac:dyDescent="0.25">
      <c r="G46794"/>
      <c r="I46794"/>
      <c r="L46794"/>
    </row>
    <row r="46795" spans="7:12" x14ac:dyDescent="0.25">
      <c r="G46795"/>
      <c r="I46795"/>
      <c r="L46795"/>
    </row>
    <row r="46796" spans="7:12" x14ac:dyDescent="0.25">
      <c r="G46796"/>
      <c r="I46796"/>
      <c r="L46796"/>
    </row>
    <row r="46797" spans="7:12" x14ac:dyDescent="0.25">
      <c r="G46797"/>
      <c r="I46797"/>
      <c r="L46797"/>
    </row>
    <row r="46798" spans="7:12" x14ac:dyDescent="0.25">
      <c r="G46798"/>
      <c r="I46798"/>
      <c r="L46798"/>
    </row>
    <row r="46799" spans="7:12" x14ac:dyDescent="0.25">
      <c r="G46799"/>
      <c r="I46799"/>
      <c r="L46799"/>
    </row>
    <row r="46800" spans="7:12" x14ac:dyDescent="0.25">
      <c r="G46800"/>
      <c r="I46800"/>
      <c r="L46800"/>
    </row>
    <row r="46801" spans="7:12" x14ac:dyDescent="0.25">
      <c r="G46801"/>
      <c r="I46801"/>
      <c r="L46801"/>
    </row>
    <row r="46802" spans="7:12" x14ac:dyDescent="0.25">
      <c r="G46802"/>
      <c r="I46802"/>
      <c r="L46802"/>
    </row>
    <row r="46803" spans="7:12" x14ac:dyDescent="0.25">
      <c r="G46803"/>
      <c r="I46803"/>
      <c r="L46803"/>
    </row>
    <row r="46804" spans="7:12" x14ac:dyDescent="0.25">
      <c r="G46804"/>
      <c r="I46804"/>
      <c r="L46804"/>
    </row>
    <row r="46805" spans="7:12" x14ac:dyDescent="0.25">
      <c r="G46805"/>
      <c r="I46805"/>
      <c r="L46805"/>
    </row>
    <row r="46806" spans="7:12" x14ac:dyDescent="0.25">
      <c r="G46806"/>
      <c r="I46806"/>
      <c r="L46806"/>
    </row>
    <row r="46807" spans="7:12" x14ac:dyDescent="0.25">
      <c r="G46807"/>
      <c r="I46807"/>
      <c r="L46807"/>
    </row>
    <row r="46808" spans="7:12" x14ac:dyDescent="0.25">
      <c r="G46808"/>
      <c r="I46808"/>
      <c r="L46808"/>
    </row>
    <row r="46809" spans="7:12" x14ac:dyDescent="0.25">
      <c r="G46809"/>
      <c r="I46809"/>
      <c r="L46809"/>
    </row>
    <row r="46810" spans="7:12" x14ac:dyDescent="0.25">
      <c r="G46810"/>
      <c r="I46810"/>
      <c r="L46810"/>
    </row>
    <row r="46811" spans="7:12" x14ac:dyDescent="0.25">
      <c r="G46811"/>
      <c r="I46811"/>
      <c r="L46811"/>
    </row>
    <row r="46812" spans="7:12" x14ac:dyDescent="0.25">
      <c r="G46812"/>
      <c r="I46812"/>
      <c r="L46812"/>
    </row>
    <row r="46813" spans="7:12" x14ac:dyDescent="0.25">
      <c r="G46813"/>
      <c r="I46813"/>
      <c r="L46813"/>
    </row>
    <row r="46814" spans="7:12" x14ac:dyDescent="0.25">
      <c r="G46814"/>
      <c r="I46814"/>
      <c r="L46814"/>
    </row>
    <row r="46815" spans="7:12" x14ac:dyDescent="0.25">
      <c r="G46815"/>
      <c r="I46815"/>
      <c r="L46815"/>
    </row>
    <row r="46816" spans="7:12" x14ac:dyDescent="0.25">
      <c r="G46816"/>
      <c r="I46816"/>
      <c r="L46816"/>
    </row>
    <row r="46817" spans="7:12" x14ac:dyDescent="0.25">
      <c r="G46817"/>
      <c r="I46817"/>
      <c r="L46817"/>
    </row>
    <row r="46818" spans="7:12" x14ac:dyDescent="0.25">
      <c r="G46818"/>
      <c r="I46818"/>
      <c r="L46818"/>
    </row>
    <row r="46819" spans="7:12" x14ac:dyDescent="0.25">
      <c r="G46819"/>
      <c r="I46819"/>
      <c r="L46819"/>
    </row>
    <row r="46820" spans="7:12" x14ac:dyDescent="0.25">
      <c r="G46820"/>
      <c r="I46820"/>
      <c r="L46820"/>
    </row>
    <row r="46821" spans="7:12" x14ac:dyDescent="0.25">
      <c r="G46821"/>
      <c r="I46821"/>
      <c r="L46821"/>
    </row>
    <row r="46822" spans="7:12" x14ac:dyDescent="0.25">
      <c r="G46822"/>
      <c r="I46822"/>
      <c r="L46822"/>
    </row>
    <row r="46823" spans="7:12" x14ac:dyDescent="0.25">
      <c r="G46823"/>
      <c r="I46823"/>
      <c r="L46823"/>
    </row>
    <row r="46824" spans="7:12" x14ac:dyDescent="0.25">
      <c r="G46824"/>
      <c r="I46824"/>
      <c r="L46824"/>
    </row>
    <row r="46825" spans="7:12" x14ac:dyDescent="0.25">
      <c r="G46825"/>
      <c r="I46825"/>
      <c r="L46825"/>
    </row>
    <row r="46826" spans="7:12" x14ac:dyDescent="0.25">
      <c r="G46826"/>
      <c r="I46826"/>
      <c r="L46826"/>
    </row>
    <row r="46827" spans="7:12" x14ac:dyDescent="0.25">
      <c r="G46827"/>
      <c r="I46827"/>
      <c r="L46827"/>
    </row>
    <row r="46828" spans="7:12" x14ac:dyDescent="0.25">
      <c r="G46828"/>
      <c r="I46828"/>
      <c r="L46828"/>
    </row>
    <row r="46829" spans="7:12" x14ac:dyDescent="0.25">
      <c r="G46829"/>
      <c r="I46829"/>
      <c r="L46829"/>
    </row>
    <row r="46830" spans="7:12" x14ac:dyDescent="0.25">
      <c r="G46830"/>
      <c r="I46830"/>
      <c r="L46830"/>
    </row>
    <row r="46831" spans="7:12" x14ac:dyDescent="0.25">
      <c r="G46831"/>
      <c r="I46831"/>
      <c r="L46831"/>
    </row>
    <row r="46832" spans="7:12" x14ac:dyDescent="0.25">
      <c r="G46832"/>
      <c r="I46832"/>
      <c r="L46832"/>
    </row>
    <row r="46833" spans="7:12" x14ac:dyDescent="0.25">
      <c r="G46833"/>
      <c r="I46833"/>
      <c r="L46833"/>
    </row>
    <row r="46834" spans="7:12" x14ac:dyDescent="0.25">
      <c r="G46834"/>
      <c r="I46834"/>
      <c r="L46834"/>
    </row>
    <row r="46835" spans="7:12" x14ac:dyDescent="0.25">
      <c r="G46835"/>
      <c r="I46835"/>
      <c r="L46835"/>
    </row>
    <row r="46836" spans="7:12" x14ac:dyDescent="0.25">
      <c r="G46836"/>
      <c r="I46836"/>
      <c r="L46836"/>
    </row>
    <row r="46837" spans="7:12" x14ac:dyDescent="0.25">
      <c r="G46837"/>
      <c r="I46837"/>
      <c r="L46837"/>
    </row>
    <row r="46838" spans="7:12" x14ac:dyDescent="0.25">
      <c r="G46838"/>
      <c r="I46838"/>
      <c r="L46838"/>
    </row>
    <row r="46839" spans="7:12" x14ac:dyDescent="0.25">
      <c r="G46839"/>
      <c r="I46839"/>
      <c r="L46839"/>
    </row>
    <row r="46840" spans="7:12" x14ac:dyDescent="0.25">
      <c r="G46840"/>
      <c r="I46840"/>
      <c r="L46840"/>
    </row>
    <row r="46841" spans="7:12" x14ac:dyDescent="0.25">
      <c r="G46841"/>
      <c r="I46841"/>
      <c r="L46841"/>
    </row>
    <row r="46842" spans="7:12" x14ac:dyDescent="0.25">
      <c r="G46842"/>
      <c r="I46842"/>
      <c r="L46842"/>
    </row>
    <row r="46843" spans="7:12" x14ac:dyDescent="0.25">
      <c r="G46843"/>
      <c r="I46843"/>
      <c r="L46843"/>
    </row>
    <row r="46844" spans="7:12" x14ac:dyDescent="0.25">
      <c r="G46844"/>
      <c r="I46844"/>
      <c r="L46844"/>
    </row>
    <row r="46845" spans="7:12" x14ac:dyDescent="0.25">
      <c r="G46845"/>
      <c r="I46845"/>
      <c r="L46845"/>
    </row>
    <row r="46846" spans="7:12" x14ac:dyDescent="0.25">
      <c r="G46846"/>
      <c r="I46846"/>
      <c r="L46846"/>
    </row>
    <row r="46847" spans="7:12" x14ac:dyDescent="0.25">
      <c r="G46847"/>
      <c r="I46847"/>
      <c r="L46847"/>
    </row>
    <row r="46848" spans="7:12" x14ac:dyDescent="0.25">
      <c r="G46848"/>
      <c r="I46848"/>
      <c r="L46848"/>
    </row>
    <row r="46849" spans="7:12" x14ac:dyDescent="0.25">
      <c r="G46849"/>
      <c r="I46849"/>
      <c r="L46849"/>
    </row>
    <row r="46850" spans="7:12" x14ac:dyDescent="0.25">
      <c r="G46850"/>
      <c r="I46850"/>
      <c r="L46850"/>
    </row>
    <row r="46851" spans="7:12" x14ac:dyDescent="0.25">
      <c r="G46851"/>
      <c r="I46851"/>
      <c r="L46851"/>
    </row>
    <row r="46852" spans="7:12" x14ac:dyDescent="0.25">
      <c r="G46852"/>
      <c r="I46852"/>
      <c r="L46852"/>
    </row>
    <row r="46853" spans="7:12" x14ac:dyDescent="0.25">
      <c r="G46853"/>
      <c r="I46853"/>
      <c r="L46853"/>
    </row>
    <row r="46854" spans="7:12" x14ac:dyDescent="0.25">
      <c r="G46854"/>
      <c r="I46854"/>
      <c r="L46854"/>
    </row>
    <row r="46855" spans="7:12" x14ac:dyDescent="0.25">
      <c r="G46855"/>
      <c r="I46855"/>
      <c r="L46855"/>
    </row>
    <row r="46856" spans="7:12" x14ac:dyDescent="0.25">
      <c r="G46856"/>
      <c r="I46856"/>
      <c r="L46856"/>
    </row>
    <row r="46857" spans="7:12" x14ac:dyDescent="0.25">
      <c r="G46857"/>
      <c r="I46857"/>
      <c r="L46857"/>
    </row>
    <row r="46858" spans="7:12" x14ac:dyDescent="0.25">
      <c r="G46858"/>
      <c r="I46858"/>
      <c r="L46858"/>
    </row>
    <row r="46859" spans="7:12" x14ac:dyDescent="0.25">
      <c r="G46859"/>
      <c r="I46859"/>
      <c r="L46859"/>
    </row>
    <row r="46860" spans="7:12" x14ac:dyDescent="0.25">
      <c r="G46860"/>
      <c r="I46860"/>
      <c r="L46860"/>
    </row>
    <row r="46861" spans="7:12" x14ac:dyDescent="0.25">
      <c r="G46861"/>
      <c r="I46861"/>
      <c r="L46861"/>
    </row>
    <row r="46862" spans="7:12" x14ac:dyDescent="0.25">
      <c r="G46862"/>
      <c r="I46862"/>
      <c r="L46862"/>
    </row>
    <row r="46863" spans="7:12" x14ac:dyDescent="0.25">
      <c r="G46863"/>
      <c r="I46863"/>
      <c r="L46863"/>
    </row>
    <row r="46864" spans="7:12" x14ac:dyDescent="0.25">
      <c r="G46864"/>
      <c r="I46864"/>
      <c r="L46864"/>
    </row>
    <row r="46865" spans="7:12" x14ac:dyDescent="0.25">
      <c r="G46865"/>
      <c r="I46865"/>
      <c r="L46865"/>
    </row>
    <row r="46866" spans="7:12" x14ac:dyDescent="0.25">
      <c r="G46866"/>
      <c r="I46866"/>
      <c r="L46866"/>
    </row>
    <row r="46867" spans="7:12" x14ac:dyDescent="0.25">
      <c r="G46867"/>
      <c r="I46867"/>
      <c r="L46867"/>
    </row>
    <row r="46868" spans="7:12" x14ac:dyDescent="0.25">
      <c r="G46868"/>
      <c r="I46868"/>
      <c r="L46868"/>
    </row>
    <row r="46869" spans="7:12" x14ac:dyDescent="0.25">
      <c r="G46869"/>
      <c r="I46869"/>
      <c r="L46869"/>
    </row>
    <row r="46870" spans="7:12" x14ac:dyDescent="0.25">
      <c r="G46870"/>
      <c r="I46870"/>
      <c r="L46870"/>
    </row>
    <row r="46871" spans="7:12" x14ac:dyDescent="0.25">
      <c r="G46871"/>
      <c r="I46871"/>
      <c r="L46871"/>
    </row>
    <row r="46872" spans="7:12" x14ac:dyDescent="0.25">
      <c r="G46872"/>
      <c r="I46872"/>
      <c r="L46872"/>
    </row>
    <row r="46873" spans="7:12" x14ac:dyDescent="0.25">
      <c r="G46873"/>
      <c r="I46873"/>
      <c r="L46873"/>
    </row>
    <row r="46874" spans="7:12" x14ac:dyDescent="0.25">
      <c r="G46874"/>
      <c r="I46874"/>
      <c r="L46874"/>
    </row>
    <row r="46875" spans="7:12" x14ac:dyDescent="0.25">
      <c r="G46875"/>
      <c r="I46875"/>
      <c r="L46875"/>
    </row>
    <row r="46876" spans="7:12" x14ac:dyDescent="0.25">
      <c r="G46876"/>
      <c r="I46876"/>
      <c r="L46876"/>
    </row>
    <row r="46877" spans="7:12" x14ac:dyDescent="0.25">
      <c r="G46877"/>
      <c r="I46877"/>
      <c r="L46877"/>
    </row>
    <row r="46878" spans="7:12" x14ac:dyDescent="0.25">
      <c r="G46878"/>
      <c r="I46878"/>
      <c r="L46878"/>
    </row>
    <row r="46879" spans="7:12" x14ac:dyDescent="0.25">
      <c r="G46879"/>
      <c r="I46879"/>
      <c r="L46879"/>
    </row>
    <row r="46880" spans="7:12" x14ac:dyDescent="0.25">
      <c r="G46880"/>
      <c r="I46880"/>
      <c r="L46880"/>
    </row>
    <row r="46881" spans="7:12" x14ac:dyDescent="0.25">
      <c r="G46881"/>
      <c r="I46881"/>
      <c r="L46881"/>
    </row>
    <row r="46882" spans="7:12" x14ac:dyDescent="0.25">
      <c r="G46882"/>
      <c r="I46882"/>
      <c r="L46882"/>
    </row>
    <row r="46883" spans="7:12" x14ac:dyDescent="0.25">
      <c r="G46883"/>
      <c r="I46883"/>
      <c r="L46883"/>
    </row>
    <row r="46884" spans="7:12" x14ac:dyDescent="0.25">
      <c r="G46884"/>
      <c r="I46884"/>
      <c r="L46884"/>
    </row>
    <row r="46885" spans="7:12" x14ac:dyDescent="0.25">
      <c r="G46885"/>
      <c r="I46885"/>
      <c r="L46885"/>
    </row>
    <row r="46886" spans="7:12" x14ac:dyDescent="0.25">
      <c r="G46886"/>
      <c r="I46886"/>
      <c r="L46886"/>
    </row>
    <row r="46887" spans="7:12" x14ac:dyDescent="0.25">
      <c r="G46887"/>
      <c r="I46887"/>
      <c r="L46887"/>
    </row>
    <row r="46888" spans="7:12" x14ac:dyDescent="0.25">
      <c r="G46888"/>
      <c r="I46888"/>
      <c r="L46888"/>
    </row>
    <row r="46889" spans="7:12" x14ac:dyDescent="0.25">
      <c r="G46889"/>
      <c r="I46889"/>
      <c r="L46889"/>
    </row>
    <row r="46890" spans="7:12" x14ac:dyDescent="0.25">
      <c r="G46890"/>
      <c r="I46890"/>
      <c r="L46890"/>
    </row>
    <row r="46891" spans="7:12" x14ac:dyDescent="0.25">
      <c r="G46891"/>
      <c r="I46891"/>
      <c r="L46891"/>
    </row>
    <row r="46892" spans="7:12" x14ac:dyDescent="0.25">
      <c r="G46892"/>
      <c r="I46892"/>
      <c r="L46892"/>
    </row>
    <row r="46893" spans="7:12" x14ac:dyDescent="0.25">
      <c r="G46893"/>
      <c r="I46893"/>
      <c r="L46893"/>
    </row>
    <row r="46894" spans="7:12" x14ac:dyDescent="0.25">
      <c r="G46894"/>
      <c r="I46894"/>
      <c r="L46894"/>
    </row>
    <row r="46895" spans="7:12" x14ac:dyDescent="0.25">
      <c r="G46895"/>
      <c r="I46895"/>
      <c r="L46895"/>
    </row>
    <row r="46896" spans="7:12" x14ac:dyDescent="0.25">
      <c r="G46896"/>
      <c r="I46896"/>
      <c r="L46896"/>
    </row>
    <row r="46897" spans="7:12" x14ac:dyDescent="0.25">
      <c r="G46897"/>
      <c r="I46897"/>
      <c r="L46897"/>
    </row>
    <row r="46898" spans="7:12" x14ac:dyDescent="0.25">
      <c r="G46898"/>
      <c r="I46898"/>
      <c r="L46898"/>
    </row>
    <row r="46899" spans="7:12" x14ac:dyDescent="0.25">
      <c r="G46899"/>
      <c r="I46899"/>
      <c r="L46899"/>
    </row>
    <row r="46900" spans="7:12" x14ac:dyDescent="0.25">
      <c r="G46900"/>
      <c r="I46900"/>
      <c r="L46900"/>
    </row>
    <row r="46901" spans="7:12" x14ac:dyDescent="0.25">
      <c r="G46901"/>
      <c r="I46901"/>
      <c r="L46901"/>
    </row>
    <row r="46902" spans="7:12" x14ac:dyDescent="0.25">
      <c r="G46902"/>
      <c r="I46902"/>
      <c r="L46902"/>
    </row>
    <row r="46903" spans="7:12" x14ac:dyDescent="0.25">
      <c r="G46903"/>
      <c r="I46903"/>
      <c r="L46903"/>
    </row>
    <row r="46904" spans="7:12" x14ac:dyDescent="0.25">
      <c r="G46904"/>
      <c r="I46904"/>
      <c r="L46904"/>
    </row>
    <row r="46905" spans="7:12" x14ac:dyDescent="0.25">
      <c r="G46905"/>
      <c r="I46905"/>
      <c r="L46905"/>
    </row>
    <row r="46906" spans="7:12" x14ac:dyDescent="0.25">
      <c r="G46906"/>
      <c r="I46906"/>
      <c r="L46906"/>
    </row>
    <row r="46907" spans="7:12" x14ac:dyDescent="0.25">
      <c r="G46907"/>
      <c r="I46907"/>
      <c r="L46907"/>
    </row>
    <row r="46908" spans="7:12" x14ac:dyDescent="0.25">
      <c r="G46908"/>
      <c r="I46908"/>
      <c r="L46908"/>
    </row>
    <row r="46909" spans="7:12" x14ac:dyDescent="0.25">
      <c r="G46909"/>
      <c r="I46909"/>
      <c r="L46909"/>
    </row>
    <row r="46910" spans="7:12" x14ac:dyDescent="0.25">
      <c r="G46910"/>
      <c r="I46910"/>
      <c r="L46910"/>
    </row>
    <row r="46911" spans="7:12" x14ac:dyDescent="0.25">
      <c r="G46911"/>
      <c r="I46911"/>
      <c r="L46911"/>
    </row>
    <row r="46912" spans="7:12" x14ac:dyDescent="0.25">
      <c r="G46912"/>
      <c r="I46912"/>
      <c r="L46912"/>
    </row>
    <row r="46913" spans="7:12" x14ac:dyDescent="0.25">
      <c r="G46913"/>
      <c r="I46913"/>
      <c r="L46913"/>
    </row>
    <row r="46914" spans="7:12" x14ac:dyDescent="0.25">
      <c r="G46914"/>
      <c r="I46914"/>
      <c r="L46914"/>
    </row>
    <row r="46915" spans="7:12" x14ac:dyDescent="0.25">
      <c r="G46915"/>
      <c r="I46915"/>
      <c r="L46915"/>
    </row>
    <row r="46916" spans="7:12" x14ac:dyDescent="0.25">
      <c r="G46916"/>
      <c r="I46916"/>
      <c r="L46916"/>
    </row>
    <row r="46917" spans="7:12" x14ac:dyDescent="0.25">
      <c r="G46917"/>
      <c r="I46917"/>
      <c r="L46917"/>
    </row>
    <row r="46918" spans="7:12" x14ac:dyDescent="0.25">
      <c r="G46918"/>
      <c r="I46918"/>
      <c r="L46918"/>
    </row>
    <row r="46919" spans="7:12" x14ac:dyDescent="0.25">
      <c r="G46919"/>
      <c r="I46919"/>
      <c r="L46919"/>
    </row>
    <row r="46920" spans="7:12" x14ac:dyDescent="0.25">
      <c r="G46920"/>
      <c r="I46920"/>
      <c r="L46920"/>
    </row>
    <row r="46921" spans="7:12" x14ac:dyDescent="0.25">
      <c r="G46921"/>
      <c r="I46921"/>
      <c r="L46921"/>
    </row>
    <row r="46922" spans="7:12" x14ac:dyDescent="0.25">
      <c r="G46922"/>
      <c r="I46922"/>
      <c r="L46922"/>
    </row>
    <row r="46923" spans="7:12" x14ac:dyDescent="0.25">
      <c r="G46923"/>
      <c r="I46923"/>
      <c r="L46923"/>
    </row>
    <row r="46924" spans="7:12" x14ac:dyDescent="0.25">
      <c r="G46924"/>
      <c r="I46924"/>
      <c r="L46924"/>
    </row>
    <row r="46925" spans="7:12" x14ac:dyDescent="0.25">
      <c r="G46925"/>
      <c r="I46925"/>
      <c r="L46925"/>
    </row>
    <row r="46926" spans="7:12" x14ac:dyDescent="0.25">
      <c r="G46926"/>
      <c r="I46926"/>
      <c r="L46926"/>
    </row>
    <row r="46927" spans="7:12" x14ac:dyDescent="0.25">
      <c r="G46927"/>
      <c r="I46927"/>
      <c r="L46927"/>
    </row>
    <row r="46928" spans="7:12" x14ac:dyDescent="0.25">
      <c r="G46928"/>
      <c r="I46928"/>
      <c r="L46928"/>
    </row>
    <row r="46929" spans="7:12" x14ac:dyDescent="0.25">
      <c r="G46929"/>
      <c r="I46929"/>
      <c r="L46929"/>
    </row>
    <row r="46930" spans="7:12" x14ac:dyDescent="0.25">
      <c r="G46930"/>
      <c r="I46930"/>
      <c r="L46930"/>
    </row>
    <row r="46931" spans="7:12" x14ac:dyDescent="0.25">
      <c r="G46931"/>
      <c r="I46931"/>
      <c r="L46931"/>
    </row>
    <row r="46932" spans="7:12" x14ac:dyDescent="0.25">
      <c r="G46932"/>
      <c r="I46932"/>
      <c r="L46932"/>
    </row>
    <row r="46933" spans="7:12" x14ac:dyDescent="0.25">
      <c r="G46933"/>
      <c r="I46933"/>
      <c r="L46933"/>
    </row>
    <row r="46934" spans="7:12" x14ac:dyDescent="0.25">
      <c r="G46934"/>
      <c r="I46934"/>
      <c r="L46934"/>
    </row>
    <row r="46935" spans="7:12" x14ac:dyDescent="0.25">
      <c r="G46935"/>
      <c r="I46935"/>
      <c r="L46935"/>
    </row>
    <row r="46936" spans="7:12" x14ac:dyDescent="0.25">
      <c r="G46936"/>
      <c r="I46936"/>
      <c r="L46936"/>
    </row>
    <row r="46937" spans="7:12" x14ac:dyDescent="0.25">
      <c r="G46937"/>
      <c r="I46937"/>
      <c r="L46937"/>
    </row>
    <row r="46938" spans="7:12" x14ac:dyDescent="0.25">
      <c r="G46938"/>
      <c r="I46938"/>
      <c r="L46938"/>
    </row>
    <row r="46939" spans="7:12" x14ac:dyDescent="0.25">
      <c r="G46939"/>
      <c r="I46939"/>
      <c r="L46939"/>
    </row>
    <row r="46940" spans="7:12" x14ac:dyDescent="0.25">
      <c r="G46940"/>
      <c r="I46940"/>
      <c r="L46940"/>
    </row>
    <row r="46941" spans="7:12" x14ac:dyDescent="0.25">
      <c r="G46941"/>
      <c r="I46941"/>
      <c r="L46941"/>
    </row>
    <row r="46942" spans="7:12" x14ac:dyDescent="0.25">
      <c r="G46942"/>
      <c r="I46942"/>
      <c r="L46942"/>
    </row>
    <row r="46943" spans="7:12" x14ac:dyDescent="0.25">
      <c r="G46943"/>
      <c r="I46943"/>
      <c r="L46943"/>
    </row>
    <row r="46944" spans="7:12" x14ac:dyDescent="0.25">
      <c r="G46944"/>
      <c r="I46944"/>
      <c r="L46944"/>
    </row>
    <row r="46945" spans="7:12" x14ac:dyDescent="0.25">
      <c r="G46945"/>
      <c r="I46945"/>
      <c r="L46945"/>
    </row>
    <row r="46946" spans="7:12" x14ac:dyDescent="0.25">
      <c r="G46946"/>
      <c r="I46946"/>
      <c r="L46946"/>
    </row>
    <row r="46947" spans="7:12" x14ac:dyDescent="0.25">
      <c r="G46947"/>
      <c r="I46947"/>
      <c r="L46947"/>
    </row>
    <row r="46948" spans="7:12" x14ac:dyDescent="0.25">
      <c r="G46948"/>
      <c r="I46948"/>
      <c r="L46948"/>
    </row>
    <row r="46949" spans="7:12" x14ac:dyDescent="0.25">
      <c r="G46949"/>
      <c r="I46949"/>
      <c r="L46949"/>
    </row>
    <row r="46950" spans="7:12" x14ac:dyDescent="0.25">
      <c r="G46950"/>
      <c r="I46950"/>
      <c r="L46950"/>
    </row>
    <row r="46951" spans="7:12" x14ac:dyDescent="0.25">
      <c r="G46951"/>
      <c r="I46951"/>
      <c r="L46951"/>
    </row>
    <row r="46952" spans="7:12" x14ac:dyDescent="0.25">
      <c r="G46952"/>
      <c r="I46952"/>
      <c r="L46952"/>
    </row>
    <row r="46953" spans="7:12" x14ac:dyDescent="0.25">
      <c r="G46953"/>
      <c r="I46953"/>
      <c r="L46953"/>
    </row>
    <row r="46954" spans="7:12" x14ac:dyDescent="0.25">
      <c r="G46954"/>
      <c r="I46954"/>
      <c r="L46954"/>
    </row>
    <row r="46955" spans="7:12" x14ac:dyDescent="0.25">
      <c r="G46955"/>
      <c r="I46955"/>
      <c r="L46955"/>
    </row>
    <row r="46956" spans="7:12" x14ac:dyDescent="0.25">
      <c r="G46956"/>
      <c r="I46956"/>
      <c r="L46956"/>
    </row>
    <row r="46957" spans="7:12" x14ac:dyDescent="0.25">
      <c r="G46957"/>
      <c r="I46957"/>
      <c r="L46957"/>
    </row>
    <row r="46958" spans="7:12" x14ac:dyDescent="0.25">
      <c r="G46958"/>
      <c r="I46958"/>
      <c r="L46958"/>
    </row>
    <row r="46959" spans="7:12" x14ac:dyDescent="0.25">
      <c r="G46959"/>
      <c r="I46959"/>
      <c r="L46959"/>
    </row>
    <row r="46960" spans="7:12" x14ac:dyDescent="0.25">
      <c r="G46960"/>
      <c r="I46960"/>
      <c r="L46960"/>
    </row>
    <row r="46961" spans="7:12" x14ac:dyDescent="0.25">
      <c r="G46961"/>
      <c r="I46961"/>
      <c r="L46961"/>
    </row>
    <row r="46962" spans="7:12" x14ac:dyDescent="0.25">
      <c r="G46962"/>
      <c r="I46962"/>
      <c r="L46962"/>
    </row>
    <row r="46963" spans="7:12" x14ac:dyDescent="0.25">
      <c r="G46963"/>
      <c r="I46963"/>
      <c r="L46963"/>
    </row>
    <row r="46964" spans="7:12" x14ac:dyDescent="0.25">
      <c r="G46964"/>
      <c r="I46964"/>
      <c r="L46964"/>
    </row>
    <row r="46965" spans="7:12" x14ac:dyDescent="0.25">
      <c r="G46965"/>
      <c r="I46965"/>
      <c r="L46965"/>
    </row>
    <row r="46966" spans="7:12" x14ac:dyDescent="0.25">
      <c r="G46966"/>
      <c r="I46966"/>
      <c r="L46966"/>
    </row>
    <row r="46967" spans="7:12" x14ac:dyDescent="0.25">
      <c r="G46967"/>
      <c r="I46967"/>
      <c r="L46967"/>
    </row>
    <row r="46968" spans="7:12" x14ac:dyDescent="0.25">
      <c r="G46968"/>
      <c r="I46968"/>
      <c r="L46968"/>
    </row>
    <row r="46969" spans="7:12" x14ac:dyDescent="0.25">
      <c r="G46969"/>
      <c r="I46969"/>
      <c r="L46969"/>
    </row>
    <row r="46970" spans="7:12" x14ac:dyDescent="0.25">
      <c r="G46970"/>
      <c r="I46970"/>
      <c r="L46970"/>
    </row>
    <row r="46971" spans="7:12" x14ac:dyDescent="0.25">
      <c r="G46971"/>
      <c r="I46971"/>
      <c r="L46971"/>
    </row>
    <row r="46972" spans="7:12" x14ac:dyDescent="0.25">
      <c r="G46972"/>
      <c r="I46972"/>
      <c r="L46972"/>
    </row>
    <row r="46973" spans="7:12" x14ac:dyDescent="0.25">
      <c r="G46973"/>
      <c r="I46973"/>
      <c r="L46973"/>
    </row>
    <row r="46974" spans="7:12" x14ac:dyDescent="0.25">
      <c r="G46974"/>
      <c r="I46974"/>
      <c r="L46974"/>
    </row>
    <row r="46975" spans="7:12" x14ac:dyDescent="0.25">
      <c r="G46975"/>
      <c r="I46975"/>
      <c r="L46975"/>
    </row>
    <row r="46976" spans="7:12" x14ac:dyDescent="0.25">
      <c r="G46976"/>
      <c r="I46976"/>
      <c r="L46976"/>
    </row>
    <row r="46977" spans="7:12" x14ac:dyDescent="0.25">
      <c r="G46977"/>
      <c r="I46977"/>
      <c r="L46977"/>
    </row>
    <row r="46978" spans="7:12" x14ac:dyDescent="0.25">
      <c r="G46978"/>
      <c r="I46978"/>
      <c r="L46978"/>
    </row>
    <row r="46979" spans="7:12" x14ac:dyDescent="0.25">
      <c r="G46979"/>
      <c r="I46979"/>
      <c r="L46979"/>
    </row>
    <row r="46980" spans="7:12" x14ac:dyDescent="0.25">
      <c r="G46980"/>
      <c r="I46980"/>
      <c r="L46980"/>
    </row>
    <row r="46981" spans="7:12" x14ac:dyDescent="0.25">
      <c r="G46981"/>
      <c r="I46981"/>
      <c r="L46981"/>
    </row>
    <row r="46982" spans="7:12" x14ac:dyDescent="0.25">
      <c r="G46982"/>
      <c r="I46982"/>
      <c r="L46982"/>
    </row>
    <row r="46983" spans="7:12" x14ac:dyDescent="0.25">
      <c r="G46983"/>
      <c r="I46983"/>
      <c r="L46983"/>
    </row>
    <row r="46984" spans="7:12" x14ac:dyDescent="0.25">
      <c r="G46984"/>
      <c r="I46984"/>
      <c r="L46984"/>
    </row>
    <row r="46985" spans="7:12" x14ac:dyDescent="0.25">
      <c r="G46985"/>
      <c r="I46985"/>
      <c r="L46985"/>
    </row>
    <row r="46986" spans="7:12" x14ac:dyDescent="0.25">
      <c r="G46986"/>
      <c r="I46986"/>
      <c r="L46986"/>
    </row>
    <row r="46987" spans="7:12" x14ac:dyDescent="0.25">
      <c r="G46987"/>
      <c r="I46987"/>
      <c r="L46987"/>
    </row>
    <row r="46988" spans="7:12" x14ac:dyDescent="0.25">
      <c r="G46988"/>
      <c r="I46988"/>
      <c r="L46988"/>
    </row>
    <row r="46989" spans="7:12" x14ac:dyDescent="0.25">
      <c r="G46989"/>
      <c r="I46989"/>
      <c r="L46989"/>
    </row>
    <row r="46990" spans="7:12" x14ac:dyDescent="0.25">
      <c r="G46990"/>
      <c r="I46990"/>
      <c r="L46990"/>
    </row>
    <row r="46991" spans="7:12" x14ac:dyDescent="0.25">
      <c r="G46991"/>
      <c r="I46991"/>
      <c r="L46991"/>
    </row>
    <row r="46992" spans="7:12" x14ac:dyDescent="0.25">
      <c r="G46992"/>
      <c r="I46992"/>
      <c r="L46992"/>
    </row>
    <row r="46993" spans="7:12" x14ac:dyDescent="0.25">
      <c r="G46993"/>
      <c r="I46993"/>
      <c r="L46993"/>
    </row>
    <row r="46994" spans="7:12" x14ac:dyDescent="0.25">
      <c r="G46994"/>
      <c r="I46994"/>
      <c r="L46994"/>
    </row>
    <row r="46995" spans="7:12" x14ac:dyDescent="0.25">
      <c r="G46995"/>
      <c r="I46995"/>
      <c r="L46995"/>
    </row>
    <row r="46996" spans="7:12" x14ac:dyDescent="0.25">
      <c r="G46996"/>
      <c r="I46996"/>
      <c r="L46996"/>
    </row>
    <row r="46997" spans="7:12" x14ac:dyDescent="0.25">
      <c r="G46997"/>
      <c r="I46997"/>
      <c r="L46997"/>
    </row>
    <row r="46998" spans="7:12" x14ac:dyDescent="0.25">
      <c r="G46998"/>
      <c r="I46998"/>
      <c r="L46998"/>
    </row>
    <row r="46999" spans="7:12" x14ac:dyDescent="0.25">
      <c r="G46999"/>
      <c r="I46999"/>
      <c r="L46999"/>
    </row>
    <row r="47000" spans="7:12" x14ac:dyDescent="0.25">
      <c r="G47000"/>
      <c r="I47000"/>
      <c r="L47000"/>
    </row>
    <row r="47001" spans="7:12" x14ac:dyDescent="0.25">
      <c r="G47001"/>
      <c r="I47001"/>
      <c r="L47001"/>
    </row>
    <row r="47002" spans="7:12" x14ac:dyDescent="0.25">
      <c r="G47002"/>
      <c r="I47002"/>
      <c r="L47002"/>
    </row>
    <row r="47003" spans="7:12" x14ac:dyDescent="0.25">
      <c r="G47003"/>
      <c r="I47003"/>
      <c r="L47003"/>
    </row>
    <row r="47004" spans="7:12" x14ac:dyDescent="0.25">
      <c r="G47004"/>
      <c r="I47004"/>
      <c r="L47004"/>
    </row>
    <row r="47005" spans="7:12" x14ac:dyDescent="0.25">
      <c r="G47005"/>
      <c r="I47005"/>
      <c r="L47005"/>
    </row>
    <row r="47006" spans="7:12" x14ac:dyDescent="0.25">
      <c r="G47006"/>
      <c r="I47006"/>
      <c r="L47006"/>
    </row>
    <row r="47007" spans="7:12" x14ac:dyDescent="0.25">
      <c r="G47007"/>
      <c r="I47007"/>
      <c r="L47007"/>
    </row>
    <row r="47008" spans="7:12" x14ac:dyDescent="0.25">
      <c r="G47008"/>
      <c r="I47008"/>
      <c r="L47008"/>
    </row>
    <row r="47009" spans="7:12" x14ac:dyDescent="0.25">
      <c r="G47009"/>
      <c r="I47009"/>
      <c r="L47009"/>
    </row>
    <row r="47010" spans="7:12" x14ac:dyDescent="0.25">
      <c r="G47010"/>
      <c r="I47010"/>
      <c r="L47010"/>
    </row>
    <row r="47011" spans="7:12" x14ac:dyDescent="0.25">
      <c r="G47011"/>
      <c r="I47011"/>
      <c r="L47011"/>
    </row>
    <row r="47012" spans="7:12" x14ac:dyDescent="0.25">
      <c r="G47012"/>
      <c r="I47012"/>
      <c r="L47012"/>
    </row>
    <row r="47013" spans="7:12" x14ac:dyDescent="0.25">
      <c r="G47013"/>
      <c r="I47013"/>
      <c r="L47013"/>
    </row>
    <row r="47014" spans="7:12" x14ac:dyDescent="0.25">
      <c r="G47014"/>
      <c r="I47014"/>
      <c r="L47014"/>
    </row>
    <row r="47015" spans="7:12" x14ac:dyDescent="0.25">
      <c r="G47015"/>
      <c r="I47015"/>
      <c r="L47015"/>
    </row>
    <row r="47016" spans="7:12" x14ac:dyDescent="0.25">
      <c r="G47016"/>
      <c r="I47016"/>
      <c r="L47016"/>
    </row>
    <row r="47017" spans="7:12" x14ac:dyDescent="0.25">
      <c r="G47017"/>
      <c r="I47017"/>
      <c r="L47017"/>
    </row>
    <row r="47018" spans="7:12" x14ac:dyDescent="0.25">
      <c r="G47018"/>
      <c r="I47018"/>
      <c r="L47018"/>
    </row>
    <row r="47019" spans="7:12" x14ac:dyDescent="0.25">
      <c r="G47019"/>
      <c r="I47019"/>
      <c r="L47019"/>
    </row>
    <row r="47020" spans="7:12" x14ac:dyDescent="0.25">
      <c r="G47020"/>
      <c r="I47020"/>
      <c r="L47020"/>
    </row>
    <row r="47021" spans="7:12" x14ac:dyDescent="0.25">
      <c r="G47021"/>
      <c r="I47021"/>
      <c r="L47021"/>
    </row>
    <row r="47022" spans="7:12" x14ac:dyDescent="0.25">
      <c r="G47022"/>
      <c r="I47022"/>
      <c r="L47022"/>
    </row>
    <row r="47023" spans="7:12" x14ac:dyDescent="0.25">
      <c r="G47023"/>
      <c r="I47023"/>
      <c r="L47023"/>
    </row>
    <row r="47024" spans="7:12" x14ac:dyDescent="0.25">
      <c r="G47024"/>
      <c r="I47024"/>
      <c r="L47024"/>
    </row>
    <row r="47025" spans="7:12" x14ac:dyDescent="0.25">
      <c r="G47025"/>
      <c r="I47025"/>
      <c r="L47025"/>
    </row>
    <row r="47026" spans="7:12" x14ac:dyDescent="0.25">
      <c r="G47026"/>
      <c r="I47026"/>
      <c r="L47026"/>
    </row>
    <row r="47027" spans="7:12" x14ac:dyDescent="0.25">
      <c r="G47027"/>
      <c r="I47027"/>
      <c r="L47027"/>
    </row>
    <row r="47028" spans="7:12" x14ac:dyDescent="0.25">
      <c r="G47028"/>
      <c r="I47028"/>
      <c r="L47028"/>
    </row>
    <row r="47029" spans="7:12" x14ac:dyDescent="0.25">
      <c r="G47029"/>
      <c r="I47029"/>
      <c r="L47029"/>
    </row>
    <row r="47030" spans="7:12" x14ac:dyDescent="0.25">
      <c r="G47030"/>
      <c r="I47030"/>
      <c r="L47030"/>
    </row>
    <row r="47031" spans="7:12" x14ac:dyDescent="0.25">
      <c r="G47031"/>
      <c r="I47031"/>
      <c r="L47031"/>
    </row>
    <row r="47032" spans="7:12" x14ac:dyDescent="0.25">
      <c r="G47032"/>
      <c r="I47032"/>
      <c r="L47032"/>
    </row>
    <row r="47033" spans="7:12" x14ac:dyDescent="0.25">
      <c r="G47033"/>
      <c r="I47033"/>
      <c r="L47033"/>
    </row>
    <row r="47034" spans="7:12" x14ac:dyDescent="0.25">
      <c r="G47034"/>
      <c r="I47034"/>
      <c r="L47034"/>
    </row>
    <row r="47035" spans="7:12" x14ac:dyDescent="0.25">
      <c r="G47035"/>
      <c r="I47035"/>
      <c r="L47035"/>
    </row>
    <row r="47036" spans="7:12" x14ac:dyDescent="0.25">
      <c r="G47036"/>
      <c r="I47036"/>
      <c r="L47036"/>
    </row>
    <row r="47037" spans="7:12" x14ac:dyDescent="0.25">
      <c r="G47037"/>
      <c r="I47037"/>
      <c r="L47037"/>
    </row>
    <row r="47038" spans="7:12" x14ac:dyDescent="0.25">
      <c r="G47038"/>
      <c r="I47038"/>
      <c r="L47038"/>
    </row>
    <row r="47039" spans="7:12" x14ac:dyDescent="0.25">
      <c r="G47039"/>
      <c r="I47039"/>
      <c r="L47039"/>
    </row>
    <row r="47040" spans="7:12" x14ac:dyDescent="0.25">
      <c r="G47040"/>
      <c r="I47040"/>
      <c r="L47040"/>
    </row>
    <row r="47041" spans="7:12" x14ac:dyDescent="0.25">
      <c r="G47041"/>
      <c r="I47041"/>
      <c r="L47041"/>
    </row>
    <row r="47042" spans="7:12" x14ac:dyDescent="0.25">
      <c r="G47042"/>
      <c r="I47042"/>
      <c r="L47042"/>
    </row>
    <row r="47043" spans="7:12" x14ac:dyDescent="0.25">
      <c r="G47043"/>
      <c r="I47043"/>
      <c r="L47043"/>
    </row>
    <row r="47044" spans="7:12" x14ac:dyDescent="0.25">
      <c r="G47044"/>
      <c r="I47044"/>
      <c r="L47044"/>
    </row>
    <row r="47045" spans="7:12" x14ac:dyDescent="0.25">
      <c r="G47045"/>
      <c r="I47045"/>
      <c r="L47045"/>
    </row>
    <row r="47046" spans="7:12" x14ac:dyDescent="0.25">
      <c r="G47046"/>
      <c r="I47046"/>
      <c r="L47046"/>
    </row>
    <row r="47047" spans="7:12" x14ac:dyDescent="0.25">
      <c r="G47047"/>
      <c r="I47047"/>
      <c r="L47047"/>
    </row>
    <row r="47048" spans="7:12" x14ac:dyDescent="0.25">
      <c r="G47048"/>
      <c r="I47048"/>
      <c r="L47048"/>
    </row>
    <row r="47049" spans="7:12" x14ac:dyDescent="0.25">
      <c r="G47049"/>
      <c r="I47049"/>
      <c r="L47049"/>
    </row>
    <row r="47050" spans="7:12" x14ac:dyDescent="0.25">
      <c r="G47050"/>
      <c r="I47050"/>
      <c r="L47050"/>
    </row>
    <row r="47051" spans="7:12" x14ac:dyDescent="0.25">
      <c r="G47051"/>
      <c r="I47051"/>
      <c r="L47051"/>
    </row>
    <row r="47052" spans="7:12" x14ac:dyDescent="0.25">
      <c r="G47052"/>
      <c r="I47052"/>
      <c r="L47052"/>
    </row>
    <row r="47053" spans="7:12" x14ac:dyDescent="0.25">
      <c r="G47053"/>
      <c r="I47053"/>
      <c r="L47053"/>
    </row>
    <row r="47054" spans="7:12" x14ac:dyDescent="0.25">
      <c r="G47054"/>
      <c r="I47054"/>
      <c r="L47054"/>
    </row>
    <row r="47055" spans="7:12" x14ac:dyDescent="0.25">
      <c r="G47055"/>
      <c r="I47055"/>
      <c r="L47055"/>
    </row>
    <row r="47056" spans="7:12" x14ac:dyDescent="0.25">
      <c r="G47056"/>
      <c r="I47056"/>
      <c r="L47056"/>
    </row>
    <row r="47057" spans="7:12" x14ac:dyDescent="0.25">
      <c r="G47057"/>
      <c r="I47057"/>
      <c r="L47057"/>
    </row>
    <row r="47058" spans="7:12" x14ac:dyDescent="0.25">
      <c r="G47058"/>
      <c r="I47058"/>
      <c r="L47058"/>
    </row>
    <row r="47059" spans="7:12" x14ac:dyDescent="0.25">
      <c r="G47059"/>
      <c r="I47059"/>
      <c r="L47059"/>
    </row>
    <row r="47060" spans="7:12" x14ac:dyDescent="0.25">
      <c r="G47060"/>
      <c r="I47060"/>
      <c r="L47060"/>
    </row>
    <row r="47061" spans="7:12" x14ac:dyDescent="0.25">
      <c r="G47061"/>
      <c r="I47061"/>
      <c r="L47061"/>
    </row>
    <row r="47062" spans="7:12" x14ac:dyDescent="0.25">
      <c r="G47062"/>
      <c r="I47062"/>
      <c r="L47062"/>
    </row>
    <row r="47063" spans="7:12" x14ac:dyDescent="0.25">
      <c r="G47063"/>
      <c r="I47063"/>
      <c r="L47063"/>
    </row>
    <row r="47064" spans="7:12" x14ac:dyDescent="0.25">
      <c r="G47064"/>
      <c r="I47064"/>
      <c r="L47064"/>
    </row>
    <row r="47065" spans="7:12" x14ac:dyDescent="0.25">
      <c r="G47065"/>
      <c r="I47065"/>
      <c r="L47065"/>
    </row>
    <row r="47066" spans="7:12" x14ac:dyDescent="0.25">
      <c r="G47066"/>
      <c r="I47066"/>
      <c r="L47066"/>
    </row>
    <row r="47067" spans="7:12" x14ac:dyDescent="0.25">
      <c r="G47067"/>
      <c r="I47067"/>
      <c r="L47067"/>
    </row>
    <row r="47068" spans="7:12" x14ac:dyDescent="0.25">
      <c r="G47068"/>
      <c r="I47068"/>
      <c r="L47068"/>
    </row>
    <row r="47069" spans="7:12" x14ac:dyDescent="0.25">
      <c r="G47069"/>
      <c r="I47069"/>
      <c r="L47069"/>
    </row>
    <row r="47070" spans="7:12" x14ac:dyDescent="0.25">
      <c r="G47070"/>
      <c r="I47070"/>
      <c r="L47070"/>
    </row>
    <row r="47071" spans="7:12" x14ac:dyDescent="0.25">
      <c r="G47071"/>
      <c r="I47071"/>
      <c r="L47071"/>
    </row>
    <row r="47072" spans="7:12" x14ac:dyDescent="0.25">
      <c r="G47072"/>
      <c r="I47072"/>
      <c r="L47072"/>
    </row>
    <row r="47073" spans="7:12" x14ac:dyDescent="0.25">
      <c r="G47073"/>
      <c r="I47073"/>
      <c r="L47073"/>
    </row>
    <row r="47074" spans="7:12" x14ac:dyDescent="0.25">
      <c r="G47074"/>
      <c r="I47074"/>
      <c r="L47074"/>
    </row>
    <row r="47075" spans="7:12" x14ac:dyDescent="0.25">
      <c r="G47075"/>
      <c r="I47075"/>
      <c r="L47075"/>
    </row>
    <row r="47076" spans="7:12" x14ac:dyDescent="0.25">
      <c r="G47076"/>
      <c r="I47076"/>
      <c r="L47076"/>
    </row>
    <row r="47077" spans="7:12" x14ac:dyDescent="0.25">
      <c r="G47077"/>
      <c r="I47077"/>
      <c r="L47077"/>
    </row>
    <row r="47078" spans="7:12" x14ac:dyDescent="0.25">
      <c r="G47078"/>
      <c r="I47078"/>
      <c r="L47078"/>
    </row>
    <row r="47079" spans="7:12" x14ac:dyDescent="0.25">
      <c r="G47079"/>
      <c r="I47079"/>
      <c r="L47079"/>
    </row>
    <row r="47080" spans="7:12" x14ac:dyDescent="0.25">
      <c r="G47080"/>
      <c r="I47080"/>
      <c r="L47080"/>
    </row>
    <row r="47081" spans="7:12" x14ac:dyDescent="0.25">
      <c r="G47081"/>
      <c r="I47081"/>
      <c r="L47081"/>
    </row>
    <row r="47082" spans="7:12" x14ac:dyDescent="0.25">
      <c r="G47082"/>
      <c r="I47082"/>
      <c r="L47082"/>
    </row>
    <row r="47083" spans="7:12" x14ac:dyDescent="0.25">
      <c r="G47083"/>
      <c r="I47083"/>
      <c r="L47083"/>
    </row>
    <row r="47084" spans="7:12" x14ac:dyDescent="0.25">
      <c r="G47084"/>
      <c r="I47084"/>
      <c r="L47084"/>
    </row>
    <row r="47085" spans="7:12" x14ac:dyDescent="0.25">
      <c r="G47085"/>
      <c r="I47085"/>
      <c r="L47085"/>
    </row>
    <row r="47086" spans="7:12" x14ac:dyDescent="0.25">
      <c r="G47086"/>
      <c r="I47086"/>
      <c r="L47086"/>
    </row>
    <row r="47087" spans="7:12" x14ac:dyDescent="0.25">
      <c r="G47087"/>
      <c r="I47087"/>
      <c r="L47087"/>
    </row>
    <row r="47088" spans="7:12" x14ac:dyDescent="0.25">
      <c r="G47088"/>
      <c r="I47088"/>
      <c r="L47088"/>
    </row>
    <row r="47089" spans="7:12" x14ac:dyDescent="0.25">
      <c r="G47089"/>
      <c r="I47089"/>
      <c r="L47089"/>
    </row>
    <row r="47090" spans="7:12" x14ac:dyDescent="0.25">
      <c r="G47090"/>
      <c r="I47090"/>
      <c r="L47090"/>
    </row>
    <row r="47091" spans="7:12" x14ac:dyDescent="0.25">
      <c r="G47091"/>
      <c r="I47091"/>
      <c r="L47091"/>
    </row>
    <row r="47092" spans="7:12" x14ac:dyDescent="0.25">
      <c r="G47092"/>
      <c r="I47092"/>
      <c r="L47092"/>
    </row>
    <row r="47093" spans="7:12" x14ac:dyDescent="0.25">
      <c r="G47093"/>
      <c r="I47093"/>
      <c r="L47093"/>
    </row>
    <row r="47094" spans="7:12" x14ac:dyDescent="0.25">
      <c r="G47094"/>
      <c r="I47094"/>
      <c r="L47094"/>
    </row>
    <row r="47095" spans="7:12" x14ac:dyDescent="0.25">
      <c r="G47095"/>
      <c r="I47095"/>
      <c r="L47095"/>
    </row>
    <row r="47096" spans="7:12" x14ac:dyDescent="0.25">
      <c r="G47096"/>
      <c r="I47096"/>
      <c r="L47096"/>
    </row>
    <row r="47097" spans="7:12" x14ac:dyDescent="0.25">
      <c r="G47097"/>
      <c r="I47097"/>
      <c r="L47097"/>
    </row>
    <row r="47098" spans="7:12" x14ac:dyDescent="0.25">
      <c r="G47098"/>
      <c r="I47098"/>
      <c r="L47098"/>
    </row>
    <row r="47099" spans="7:12" x14ac:dyDescent="0.25">
      <c r="G47099"/>
      <c r="I47099"/>
      <c r="L47099"/>
    </row>
    <row r="47100" spans="7:12" x14ac:dyDescent="0.25">
      <c r="G47100"/>
      <c r="I47100"/>
      <c r="L47100"/>
    </row>
    <row r="47101" spans="7:12" x14ac:dyDescent="0.25">
      <c r="G47101"/>
      <c r="I47101"/>
      <c r="L47101"/>
    </row>
    <row r="47102" spans="7:12" x14ac:dyDescent="0.25">
      <c r="G47102"/>
      <c r="I47102"/>
      <c r="L47102"/>
    </row>
    <row r="47103" spans="7:12" x14ac:dyDescent="0.25">
      <c r="G47103"/>
      <c r="I47103"/>
      <c r="L47103"/>
    </row>
    <row r="47104" spans="7:12" x14ac:dyDescent="0.25">
      <c r="G47104"/>
      <c r="I47104"/>
      <c r="L47104"/>
    </row>
    <row r="47105" spans="7:12" x14ac:dyDescent="0.25">
      <c r="G47105"/>
      <c r="I47105"/>
      <c r="L47105"/>
    </row>
    <row r="47106" spans="7:12" x14ac:dyDescent="0.25">
      <c r="G47106"/>
      <c r="I47106"/>
      <c r="L47106"/>
    </row>
    <row r="47107" spans="7:12" x14ac:dyDescent="0.25">
      <c r="G47107"/>
      <c r="I47107"/>
      <c r="L47107"/>
    </row>
    <row r="47108" spans="7:12" x14ac:dyDescent="0.25">
      <c r="G47108"/>
      <c r="I47108"/>
      <c r="L47108"/>
    </row>
    <row r="47109" spans="7:12" x14ac:dyDescent="0.25">
      <c r="G47109"/>
      <c r="I47109"/>
      <c r="L47109"/>
    </row>
    <row r="47110" spans="7:12" x14ac:dyDescent="0.25">
      <c r="G47110"/>
      <c r="I47110"/>
      <c r="L47110"/>
    </row>
    <row r="47111" spans="7:12" x14ac:dyDescent="0.25">
      <c r="G47111"/>
      <c r="I47111"/>
      <c r="L47111"/>
    </row>
    <row r="47112" spans="7:12" x14ac:dyDescent="0.25">
      <c r="G47112"/>
      <c r="I47112"/>
      <c r="L47112"/>
    </row>
    <row r="47113" spans="7:12" x14ac:dyDescent="0.25">
      <c r="G47113"/>
      <c r="I47113"/>
      <c r="L47113"/>
    </row>
    <row r="47114" spans="7:12" x14ac:dyDescent="0.25">
      <c r="G47114"/>
      <c r="I47114"/>
      <c r="L47114"/>
    </row>
    <row r="47115" spans="7:12" x14ac:dyDescent="0.25">
      <c r="G47115"/>
      <c r="I47115"/>
      <c r="L47115"/>
    </row>
    <row r="47116" spans="7:12" x14ac:dyDescent="0.25">
      <c r="G47116"/>
      <c r="I47116"/>
      <c r="L47116"/>
    </row>
    <row r="47117" spans="7:12" x14ac:dyDescent="0.25">
      <c r="G47117"/>
      <c r="I47117"/>
      <c r="L47117"/>
    </row>
    <row r="47118" spans="7:12" x14ac:dyDescent="0.25">
      <c r="G47118"/>
      <c r="I47118"/>
      <c r="L47118"/>
    </row>
    <row r="47119" spans="7:12" x14ac:dyDescent="0.25">
      <c r="G47119"/>
      <c r="I47119"/>
      <c r="L47119"/>
    </row>
    <row r="47120" spans="7:12" x14ac:dyDescent="0.25">
      <c r="G47120"/>
      <c r="I47120"/>
      <c r="L47120"/>
    </row>
    <row r="47121" spans="7:12" x14ac:dyDescent="0.25">
      <c r="G47121"/>
      <c r="I47121"/>
      <c r="L47121"/>
    </row>
    <row r="47122" spans="7:12" x14ac:dyDescent="0.25">
      <c r="G47122"/>
      <c r="I47122"/>
      <c r="L47122"/>
    </row>
    <row r="47123" spans="7:12" x14ac:dyDescent="0.25">
      <c r="G47123"/>
      <c r="I47123"/>
      <c r="L47123"/>
    </row>
    <row r="47124" spans="7:12" x14ac:dyDescent="0.25">
      <c r="G47124"/>
      <c r="I47124"/>
      <c r="L47124"/>
    </row>
    <row r="47125" spans="7:12" x14ac:dyDescent="0.25">
      <c r="G47125"/>
      <c r="I47125"/>
      <c r="L47125"/>
    </row>
    <row r="47126" spans="7:12" x14ac:dyDescent="0.25">
      <c r="G47126"/>
      <c r="I47126"/>
      <c r="L47126"/>
    </row>
    <row r="47127" spans="7:12" x14ac:dyDescent="0.25">
      <c r="G47127"/>
      <c r="I47127"/>
      <c r="L47127"/>
    </row>
    <row r="47128" spans="7:12" x14ac:dyDescent="0.25">
      <c r="G47128"/>
      <c r="I47128"/>
      <c r="L47128"/>
    </row>
    <row r="47129" spans="7:12" x14ac:dyDescent="0.25">
      <c r="G47129"/>
      <c r="I47129"/>
      <c r="L47129"/>
    </row>
    <row r="47130" spans="7:12" x14ac:dyDescent="0.25">
      <c r="G47130"/>
      <c r="I47130"/>
      <c r="L47130"/>
    </row>
    <row r="47131" spans="7:12" x14ac:dyDescent="0.25">
      <c r="G47131"/>
      <c r="I47131"/>
      <c r="L47131"/>
    </row>
    <row r="47132" spans="7:12" x14ac:dyDescent="0.25">
      <c r="G47132"/>
      <c r="I47132"/>
      <c r="L47132"/>
    </row>
    <row r="47133" spans="7:12" x14ac:dyDescent="0.25">
      <c r="G47133"/>
      <c r="I47133"/>
      <c r="L47133"/>
    </row>
    <row r="47134" spans="7:12" x14ac:dyDescent="0.25">
      <c r="G47134"/>
      <c r="I47134"/>
      <c r="L47134"/>
    </row>
    <row r="47135" spans="7:12" x14ac:dyDescent="0.25">
      <c r="G47135"/>
      <c r="I47135"/>
      <c r="L47135"/>
    </row>
    <row r="47136" spans="7:12" x14ac:dyDescent="0.25">
      <c r="G47136"/>
      <c r="I47136"/>
      <c r="L47136"/>
    </row>
    <row r="47137" spans="7:12" x14ac:dyDescent="0.25">
      <c r="G47137"/>
      <c r="I47137"/>
      <c r="L47137"/>
    </row>
    <row r="47138" spans="7:12" x14ac:dyDescent="0.25">
      <c r="G47138"/>
      <c r="I47138"/>
      <c r="L47138"/>
    </row>
    <row r="47139" spans="7:12" x14ac:dyDescent="0.25">
      <c r="G47139"/>
      <c r="I47139"/>
      <c r="L47139"/>
    </row>
    <row r="47140" spans="7:12" x14ac:dyDescent="0.25">
      <c r="G47140"/>
      <c r="I47140"/>
      <c r="L47140"/>
    </row>
    <row r="47141" spans="7:12" x14ac:dyDescent="0.25">
      <c r="G47141"/>
      <c r="I47141"/>
      <c r="L47141"/>
    </row>
    <row r="47142" spans="7:12" x14ac:dyDescent="0.25">
      <c r="G47142"/>
      <c r="I47142"/>
      <c r="L47142"/>
    </row>
    <row r="47143" spans="7:12" x14ac:dyDescent="0.25">
      <c r="G47143"/>
      <c r="I47143"/>
      <c r="L47143"/>
    </row>
    <row r="47144" spans="7:12" x14ac:dyDescent="0.25">
      <c r="G47144"/>
      <c r="I47144"/>
      <c r="L47144"/>
    </row>
    <row r="47145" spans="7:12" x14ac:dyDescent="0.25">
      <c r="G47145"/>
      <c r="I47145"/>
      <c r="L47145"/>
    </row>
    <row r="47146" spans="7:12" x14ac:dyDescent="0.25">
      <c r="G47146"/>
      <c r="I47146"/>
      <c r="L47146"/>
    </row>
    <row r="47147" spans="7:12" x14ac:dyDescent="0.25">
      <c r="G47147"/>
      <c r="I47147"/>
      <c r="L47147"/>
    </row>
    <row r="47148" spans="7:12" x14ac:dyDescent="0.25">
      <c r="G47148"/>
      <c r="I47148"/>
      <c r="L47148"/>
    </row>
    <row r="47149" spans="7:12" x14ac:dyDescent="0.25">
      <c r="G47149"/>
      <c r="I47149"/>
      <c r="L47149"/>
    </row>
    <row r="47150" spans="7:12" x14ac:dyDescent="0.25">
      <c r="G47150"/>
      <c r="I47150"/>
      <c r="L47150"/>
    </row>
    <row r="47151" spans="7:12" x14ac:dyDescent="0.25">
      <c r="G47151"/>
      <c r="I47151"/>
      <c r="L47151"/>
    </row>
    <row r="47152" spans="7:12" x14ac:dyDescent="0.25">
      <c r="G47152"/>
      <c r="I47152"/>
      <c r="L47152"/>
    </row>
    <row r="47153" spans="7:12" x14ac:dyDescent="0.25">
      <c r="G47153"/>
      <c r="I47153"/>
      <c r="L47153"/>
    </row>
    <row r="47154" spans="7:12" x14ac:dyDescent="0.25">
      <c r="G47154"/>
      <c r="I47154"/>
      <c r="L47154"/>
    </row>
    <row r="47155" spans="7:12" x14ac:dyDescent="0.25">
      <c r="G47155"/>
      <c r="I47155"/>
      <c r="L47155"/>
    </row>
    <row r="47156" spans="7:12" x14ac:dyDescent="0.25">
      <c r="G47156"/>
      <c r="I47156"/>
      <c r="L47156"/>
    </row>
    <row r="47157" spans="7:12" x14ac:dyDescent="0.25">
      <c r="G47157"/>
      <c r="I47157"/>
      <c r="L47157"/>
    </row>
    <row r="47158" spans="7:12" x14ac:dyDescent="0.25">
      <c r="G47158"/>
      <c r="I47158"/>
      <c r="L47158"/>
    </row>
    <row r="47159" spans="7:12" x14ac:dyDescent="0.25">
      <c r="G47159"/>
      <c r="I47159"/>
      <c r="L47159"/>
    </row>
    <row r="47160" spans="7:12" x14ac:dyDescent="0.25">
      <c r="G47160"/>
      <c r="I47160"/>
      <c r="L47160"/>
    </row>
    <row r="47161" spans="7:12" x14ac:dyDescent="0.25">
      <c r="G47161"/>
      <c r="I47161"/>
      <c r="L47161"/>
    </row>
    <row r="47162" spans="7:12" x14ac:dyDescent="0.25">
      <c r="G47162"/>
      <c r="I47162"/>
      <c r="L47162"/>
    </row>
    <row r="47163" spans="7:12" x14ac:dyDescent="0.25">
      <c r="G47163"/>
      <c r="I47163"/>
      <c r="L47163"/>
    </row>
    <row r="47164" spans="7:12" x14ac:dyDescent="0.25">
      <c r="G47164"/>
      <c r="I47164"/>
      <c r="L47164"/>
    </row>
    <row r="47165" spans="7:12" x14ac:dyDescent="0.25">
      <c r="G47165"/>
      <c r="I47165"/>
      <c r="L47165"/>
    </row>
    <row r="47166" spans="7:12" x14ac:dyDescent="0.25">
      <c r="G47166"/>
      <c r="I47166"/>
      <c r="L47166"/>
    </row>
    <row r="47167" spans="7:12" x14ac:dyDescent="0.25">
      <c r="G47167"/>
      <c r="I47167"/>
      <c r="L47167"/>
    </row>
    <row r="47168" spans="7:12" x14ac:dyDescent="0.25">
      <c r="G47168"/>
      <c r="I47168"/>
      <c r="L47168"/>
    </row>
    <row r="47169" spans="7:12" x14ac:dyDescent="0.25">
      <c r="G47169"/>
      <c r="I47169"/>
      <c r="L47169"/>
    </row>
    <row r="47170" spans="7:12" x14ac:dyDescent="0.25">
      <c r="G47170"/>
      <c r="I47170"/>
      <c r="L47170"/>
    </row>
    <row r="47171" spans="7:12" x14ac:dyDescent="0.25">
      <c r="G47171"/>
      <c r="I47171"/>
      <c r="L47171"/>
    </row>
    <row r="47172" spans="7:12" x14ac:dyDescent="0.25">
      <c r="G47172"/>
      <c r="I47172"/>
      <c r="L47172"/>
    </row>
    <row r="47173" spans="7:12" x14ac:dyDescent="0.25">
      <c r="G47173"/>
      <c r="I47173"/>
      <c r="L47173"/>
    </row>
    <row r="47174" spans="7:12" x14ac:dyDescent="0.25">
      <c r="G47174"/>
      <c r="I47174"/>
      <c r="L47174"/>
    </row>
    <row r="47175" spans="7:12" x14ac:dyDescent="0.25">
      <c r="G47175"/>
      <c r="I47175"/>
      <c r="L47175"/>
    </row>
    <row r="47176" spans="7:12" x14ac:dyDescent="0.25">
      <c r="G47176"/>
      <c r="I47176"/>
      <c r="L47176"/>
    </row>
    <row r="47177" spans="7:12" x14ac:dyDescent="0.25">
      <c r="G47177"/>
      <c r="I47177"/>
      <c r="L47177"/>
    </row>
    <row r="47178" spans="7:12" x14ac:dyDescent="0.25">
      <c r="G47178"/>
      <c r="I47178"/>
      <c r="L47178"/>
    </row>
    <row r="47179" spans="7:12" x14ac:dyDescent="0.25">
      <c r="G47179"/>
      <c r="I47179"/>
      <c r="L47179"/>
    </row>
    <row r="47180" spans="7:12" x14ac:dyDescent="0.25">
      <c r="G47180"/>
      <c r="I47180"/>
      <c r="L47180"/>
    </row>
    <row r="47181" spans="7:12" x14ac:dyDescent="0.25">
      <c r="G47181"/>
      <c r="I47181"/>
      <c r="L47181"/>
    </row>
    <row r="47182" spans="7:12" x14ac:dyDescent="0.25">
      <c r="G47182"/>
      <c r="I47182"/>
      <c r="L47182"/>
    </row>
    <row r="47183" spans="7:12" x14ac:dyDescent="0.25">
      <c r="G47183"/>
      <c r="I47183"/>
      <c r="L47183"/>
    </row>
    <row r="47184" spans="7:12" x14ac:dyDescent="0.25">
      <c r="G47184"/>
      <c r="I47184"/>
      <c r="L47184"/>
    </row>
    <row r="47185" spans="7:12" x14ac:dyDescent="0.25">
      <c r="G47185"/>
      <c r="I47185"/>
      <c r="L47185"/>
    </row>
    <row r="47186" spans="7:12" x14ac:dyDescent="0.25">
      <c r="G47186"/>
      <c r="I47186"/>
      <c r="L47186"/>
    </row>
    <row r="47187" spans="7:12" x14ac:dyDescent="0.25">
      <c r="G47187"/>
      <c r="I47187"/>
      <c r="L47187"/>
    </row>
    <row r="47188" spans="7:12" x14ac:dyDescent="0.25">
      <c r="G47188"/>
      <c r="I47188"/>
      <c r="L47188"/>
    </row>
    <row r="47189" spans="7:12" x14ac:dyDescent="0.25">
      <c r="G47189"/>
      <c r="I47189"/>
      <c r="L47189"/>
    </row>
    <row r="47190" spans="7:12" x14ac:dyDescent="0.25">
      <c r="G47190"/>
      <c r="I47190"/>
      <c r="L47190"/>
    </row>
    <row r="47191" spans="7:12" x14ac:dyDescent="0.25">
      <c r="G47191"/>
      <c r="I47191"/>
      <c r="L47191"/>
    </row>
    <row r="47192" spans="7:12" x14ac:dyDescent="0.25">
      <c r="G47192"/>
      <c r="I47192"/>
      <c r="L47192"/>
    </row>
    <row r="47193" spans="7:12" x14ac:dyDescent="0.25">
      <c r="G47193"/>
      <c r="I47193"/>
      <c r="L47193"/>
    </row>
    <row r="47194" spans="7:12" x14ac:dyDescent="0.25">
      <c r="G47194"/>
      <c r="I47194"/>
      <c r="L47194"/>
    </row>
    <row r="47195" spans="7:12" x14ac:dyDescent="0.25">
      <c r="G47195"/>
      <c r="I47195"/>
      <c r="L47195"/>
    </row>
    <row r="47196" spans="7:12" x14ac:dyDescent="0.25">
      <c r="G47196"/>
      <c r="I47196"/>
      <c r="L47196"/>
    </row>
    <row r="47197" spans="7:12" x14ac:dyDescent="0.25">
      <c r="G47197"/>
      <c r="I47197"/>
      <c r="L47197"/>
    </row>
    <row r="47198" spans="7:12" x14ac:dyDescent="0.25">
      <c r="G47198"/>
      <c r="I47198"/>
      <c r="L47198"/>
    </row>
    <row r="47199" spans="7:12" x14ac:dyDescent="0.25">
      <c r="G47199"/>
      <c r="I47199"/>
      <c r="L47199"/>
    </row>
    <row r="47200" spans="7:12" x14ac:dyDescent="0.25">
      <c r="G47200"/>
      <c r="I47200"/>
      <c r="L47200"/>
    </row>
    <row r="47201" spans="7:12" x14ac:dyDescent="0.25">
      <c r="G47201"/>
      <c r="I47201"/>
      <c r="L47201"/>
    </row>
    <row r="47202" spans="7:12" x14ac:dyDescent="0.25">
      <c r="G47202"/>
      <c r="I47202"/>
      <c r="L47202"/>
    </row>
    <row r="47203" spans="7:12" x14ac:dyDescent="0.25">
      <c r="G47203"/>
      <c r="I47203"/>
      <c r="L47203"/>
    </row>
    <row r="47204" spans="7:12" x14ac:dyDescent="0.25">
      <c r="G47204"/>
      <c r="I47204"/>
      <c r="L47204"/>
    </row>
    <row r="47205" spans="7:12" x14ac:dyDescent="0.25">
      <c r="G47205"/>
      <c r="I47205"/>
      <c r="L47205"/>
    </row>
    <row r="47206" spans="7:12" x14ac:dyDescent="0.25">
      <c r="G47206"/>
      <c r="I47206"/>
      <c r="L47206"/>
    </row>
    <row r="47207" spans="7:12" x14ac:dyDescent="0.25">
      <c r="G47207"/>
      <c r="I47207"/>
      <c r="L47207"/>
    </row>
    <row r="47208" spans="7:12" x14ac:dyDescent="0.25">
      <c r="G47208"/>
      <c r="I47208"/>
      <c r="L47208"/>
    </row>
    <row r="47209" spans="7:12" x14ac:dyDescent="0.25">
      <c r="G47209"/>
      <c r="I47209"/>
      <c r="L47209"/>
    </row>
    <row r="47210" spans="7:12" x14ac:dyDescent="0.25">
      <c r="G47210"/>
      <c r="I47210"/>
      <c r="L47210"/>
    </row>
    <row r="47211" spans="7:12" x14ac:dyDescent="0.25">
      <c r="G47211"/>
      <c r="I47211"/>
      <c r="L47211"/>
    </row>
    <row r="47212" spans="7:12" x14ac:dyDescent="0.25">
      <c r="G47212"/>
      <c r="I47212"/>
      <c r="L47212"/>
    </row>
    <row r="47213" spans="7:12" x14ac:dyDescent="0.25">
      <c r="G47213"/>
      <c r="I47213"/>
      <c r="L47213"/>
    </row>
    <row r="47214" spans="7:12" x14ac:dyDescent="0.25">
      <c r="G47214"/>
      <c r="I47214"/>
      <c r="L47214"/>
    </row>
    <row r="47215" spans="7:12" x14ac:dyDescent="0.25">
      <c r="G47215"/>
      <c r="I47215"/>
      <c r="L47215"/>
    </row>
    <row r="47216" spans="7:12" x14ac:dyDescent="0.25">
      <c r="G47216"/>
      <c r="I47216"/>
      <c r="L47216"/>
    </row>
    <row r="47217" spans="7:12" x14ac:dyDescent="0.25">
      <c r="G47217"/>
      <c r="I47217"/>
      <c r="L47217"/>
    </row>
    <row r="47218" spans="7:12" x14ac:dyDescent="0.25">
      <c r="G47218"/>
      <c r="I47218"/>
      <c r="L47218"/>
    </row>
    <row r="47219" spans="7:12" x14ac:dyDescent="0.25">
      <c r="G47219"/>
      <c r="I47219"/>
      <c r="L47219"/>
    </row>
    <row r="47220" spans="7:12" x14ac:dyDescent="0.25">
      <c r="G47220"/>
      <c r="I47220"/>
      <c r="L47220"/>
    </row>
    <row r="47221" spans="7:12" x14ac:dyDescent="0.25">
      <c r="G47221"/>
      <c r="I47221"/>
      <c r="L47221"/>
    </row>
    <row r="47222" spans="7:12" x14ac:dyDescent="0.25">
      <c r="G47222"/>
      <c r="I47222"/>
      <c r="L47222"/>
    </row>
    <row r="47223" spans="7:12" x14ac:dyDescent="0.25">
      <c r="G47223"/>
      <c r="I47223"/>
      <c r="L47223"/>
    </row>
    <row r="47224" spans="7:12" x14ac:dyDescent="0.25">
      <c r="G47224"/>
      <c r="I47224"/>
      <c r="L47224"/>
    </row>
    <row r="47225" spans="7:12" x14ac:dyDescent="0.25">
      <c r="G47225"/>
      <c r="I47225"/>
      <c r="L47225"/>
    </row>
    <row r="47226" spans="7:12" x14ac:dyDescent="0.25">
      <c r="G47226"/>
      <c r="I47226"/>
      <c r="L47226"/>
    </row>
    <row r="47227" spans="7:12" x14ac:dyDescent="0.25">
      <c r="G47227"/>
      <c r="I47227"/>
      <c r="L47227"/>
    </row>
    <row r="47228" spans="7:12" x14ac:dyDescent="0.25">
      <c r="G47228"/>
      <c r="I47228"/>
      <c r="L47228"/>
    </row>
    <row r="47229" spans="7:12" x14ac:dyDescent="0.25">
      <c r="G47229"/>
      <c r="I47229"/>
      <c r="L47229"/>
    </row>
    <row r="47230" spans="7:12" x14ac:dyDescent="0.25">
      <c r="G47230"/>
      <c r="I47230"/>
      <c r="L47230"/>
    </row>
    <row r="47231" spans="7:12" x14ac:dyDescent="0.25">
      <c r="G47231"/>
      <c r="I47231"/>
      <c r="L47231"/>
    </row>
    <row r="47232" spans="7:12" x14ac:dyDescent="0.25">
      <c r="G47232"/>
      <c r="I47232"/>
      <c r="L47232"/>
    </row>
    <row r="47233" spans="7:12" x14ac:dyDescent="0.25">
      <c r="G47233"/>
      <c r="I47233"/>
      <c r="L47233"/>
    </row>
    <row r="47234" spans="7:12" x14ac:dyDescent="0.25">
      <c r="G47234"/>
      <c r="I47234"/>
      <c r="L47234"/>
    </row>
    <row r="47235" spans="7:12" x14ac:dyDescent="0.25">
      <c r="G47235"/>
      <c r="I47235"/>
      <c r="L47235"/>
    </row>
    <row r="47236" spans="7:12" x14ac:dyDescent="0.25">
      <c r="G47236"/>
      <c r="I47236"/>
      <c r="L47236"/>
    </row>
    <row r="47237" spans="7:12" x14ac:dyDescent="0.25">
      <c r="G47237"/>
      <c r="I47237"/>
      <c r="L47237"/>
    </row>
    <row r="47238" spans="7:12" x14ac:dyDescent="0.25">
      <c r="G47238"/>
      <c r="I47238"/>
      <c r="L47238"/>
    </row>
    <row r="47239" spans="7:12" x14ac:dyDescent="0.25">
      <c r="G47239"/>
      <c r="I47239"/>
      <c r="L47239"/>
    </row>
    <row r="47240" spans="7:12" x14ac:dyDescent="0.25">
      <c r="G47240"/>
      <c r="I47240"/>
      <c r="L47240"/>
    </row>
    <row r="47241" spans="7:12" x14ac:dyDescent="0.25">
      <c r="G47241"/>
      <c r="I47241"/>
      <c r="L47241"/>
    </row>
    <row r="47242" spans="7:12" x14ac:dyDescent="0.25">
      <c r="G47242"/>
      <c r="I47242"/>
      <c r="L47242"/>
    </row>
    <row r="47243" spans="7:12" x14ac:dyDescent="0.25">
      <c r="G47243"/>
      <c r="I47243"/>
      <c r="L47243"/>
    </row>
    <row r="47244" spans="7:12" x14ac:dyDescent="0.25">
      <c r="G47244"/>
      <c r="I47244"/>
      <c r="L47244"/>
    </row>
    <row r="47245" spans="7:12" x14ac:dyDescent="0.25">
      <c r="G47245"/>
      <c r="I47245"/>
      <c r="L47245"/>
    </row>
    <row r="47246" spans="7:12" x14ac:dyDescent="0.25">
      <c r="G47246"/>
      <c r="I47246"/>
      <c r="L47246"/>
    </row>
    <row r="47247" spans="7:12" x14ac:dyDescent="0.25">
      <c r="G47247"/>
      <c r="I47247"/>
      <c r="L47247"/>
    </row>
    <row r="47248" spans="7:12" x14ac:dyDescent="0.25">
      <c r="G47248"/>
      <c r="I47248"/>
      <c r="L47248"/>
    </row>
    <row r="47249" spans="7:12" x14ac:dyDescent="0.25">
      <c r="G47249"/>
      <c r="I47249"/>
      <c r="L47249"/>
    </row>
    <row r="47250" spans="7:12" x14ac:dyDescent="0.25">
      <c r="G47250"/>
      <c r="I47250"/>
      <c r="L47250"/>
    </row>
    <row r="47251" spans="7:12" x14ac:dyDescent="0.25">
      <c r="G47251"/>
      <c r="I47251"/>
      <c r="L47251"/>
    </row>
    <row r="47252" spans="7:12" x14ac:dyDescent="0.25">
      <c r="G47252"/>
      <c r="I47252"/>
      <c r="L47252"/>
    </row>
    <row r="47253" spans="7:12" x14ac:dyDescent="0.25">
      <c r="G47253"/>
      <c r="I47253"/>
      <c r="L47253"/>
    </row>
    <row r="47254" spans="7:12" x14ac:dyDescent="0.25">
      <c r="G47254"/>
      <c r="I47254"/>
      <c r="L47254"/>
    </row>
    <row r="47255" spans="7:12" x14ac:dyDescent="0.25">
      <c r="G47255"/>
      <c r="I47255"/>
      <c r="L47255"/>
    </row>
    <row r="47256" spans="7:12" x14ac:dyDescent="0.25">
      <c r="G47256"/>
      <c r="I47256"/>
      <c r="L47256"/>
    </row>
    <row r="47257" spans="7:12" x14ac:dyDescent="0.25">
      <c r="G47257"/>
      <c r="I47257"/>
      <c r="L47257"/>
    </row>
    <row r="47258" spans="7:12" x14ac:dyDescent="0.25">
      <c r="G47258"/>
      <c r="I47258"/>
      <c r="L47258"/>
    </row>
    <row r="47259" spans="7:12" x14ac:dyDescent="0.25">
      <c r="G47259"/>
      <c r="I47259"/>
      <c r="L47259"/>
    </row>
    <row r="47260" spans="7:12" x14ac:dyDescent="0.25">
      <c r="G47260"/>
      <c r="I47260"/>
      <c r="L47260"/>
    </row>
    <row r="47261" spans="7:12" x14ac:dyDescent="0.25">
      <c r="G47261"/>
      <c r="I47261"/>
      <c r="L47261"/>
    </row>
    <row r="47262" spans="7:12" x14ac:dyDescent="0.25">
      <c r="G47262"/>
      <c r="I47262"/>
      <c r="L47262"/>
    </row>
    <row r="47263" spans="7:12" x14ac:dyDescent="0.25">
      <c r="G47263"/>
      <c r="I47263"/>
      <c r="L47263"/>
    </row>
    <row r="47264" spans="7:12" x14ac:dyDescent="0.25">
      <c r="G47264"/>
      <c r="I47264"/>
      <c r="L47264"/>
    </row>
    <row r="47265" spans="7:12" x14ac:dyDescent="0.25">
      <c r="G47265"/>
      <c r="I47265"/>
      <c r="L47265"/>
    </row>
    <row r="47266" spans="7:12" x14ac:dyDescent="0.25">
      <c r="G47266"/>
      <c r="I47266"/>
      <c r="L47266"/>
    </row>
    <row r="47267" spans="7:12" x14ac:dyDescent="0.25">
      <c r="G47267"/>
      <c r="I47267"/>
      <c r="L47267"/>
    </row>
    <row r="47268" spans="7:12" x14ac:dyDescent="0.25">
      <c r="G47268"/>
      <c r="I47268"/>
      <c r="L47268"/>
    </row>
    <row r="47269" spans="7:12" x14ac:dyDescent="0.25">
      <c r="G47269"/>
      <c r="I47269"/>
      <c r="L47269"/>
    </row>
    <row r="47270" spans="7:12" x14ac:dyDescent="0.25">
      <c r="G47270"/>
      <c r="I47270"/>
      <c r="L47270"/>
    </row>
    <row r="47271" spans="7:12" x14ac:dyDescent="0.25">
      <c r="G47271"/>
      <c r="I47271"/>
      <c r="L47271"/>
    </row>
    <row r="47272" spans="7:12" x14ac:dyDescent="0.25">
      <c r="G47272"/>
      <c r="I47272"/>
      <c r="L47272"/>
    </row>
    <row r="47273" spans="7:12" x14ac:dyDescent="0.25">
      <c r="G47273"/>
      <c r="I47273"/>
      <c r="L47273"/>
    </row>
    <row r="47274" spans="7:12" x14ac:dyDescent="0.25">
      <c r="G47274"/>
      <c r="I47274"/>
      <c r="L47274"/>
    </row>
    <row r="47275" spans="7:12" x14ac:dyDescent="0.25">
      <c r="G47275"/>
      <c r="I47275"/>
      <c r="L47275"/>
    </row>
    <row r="47276" spans="7:12" x14ac:dyDescent="0.25">
      <c r="G47276"/>
      <c r="I47276"/>
      <c r="L47276"/>
    </row>
    <row r="47277" spans="7:12" x14ac:dyDescent="0.25">
      <c r="G47277"/>
      <c r="I47277"/>
      <c r="L47277"/>
    </row>
    <row r="47278" spans="7:12" x14ac:dyDescent="0.25">
      <c r="G47278"/>
      <c r="I47278"/>
      <c r="L47278"/>
    </row>
    <row r="47279" spans="7:12" x14ac:dyDescent="0.25">
      <c r="G47279"/>
      <c r="I47279"/>
      <c r="L47279"/>
    </row>
    <row r="47280" spans="7:12" x14ac:dyDescent="0.25">
      <c r="G47280"/>
      <c r="I47280"/>
      <c r="L47280"/>
    </row>
    <row r="47281" spans="7:12" x14ac:dyDescent="0.25">
      <c r="G47281"/>
      <c r="I47281"/>
      <c r="L47281"/>
    </row>
    <row r="47282" spans="7:12" x14ac:dyDescent="0.25">
      <c r="G47282"/>
      <c r="I47282"/>
      <c r="L47282"/>
    </row>
    <row r="47283" spans="7:12" x14ac:dyDescent="0.25">
      <c r="G47283"/>
      <c r="I47283"/>
      <c r="L47283"/>
    </row>
    <row r="47284" spans="7:12" x14ac:dyDescent="0.25">
      <c r="G47284"/>
      <c r="I47284"/>
      <c r="L47284"/>
    </row>
    <row r="47285" spans="7:12" x14ac:dyDescent="0.25">
      <c r="G47285"/>
      <c r="I47285"/>
      <c r="L47285"/>
    </row>
    <row r="47286" spans="7:12" x14ac:dyDescent="0.25">
      <c r="G47286"/>
      <c r="I47286"/>
      <c r="L47286"/>
    </row>
    <row r="47287" spans="7:12" x14ac:dyDescent="0.25">
      <c r="G47287"/>
      <c r="I47287"/>
      <c r="L47287"/>
    </row>
    <row r="47288" spans="7:12" x14ac:dyDescent="0.25">
      <c r="G47288"/>
      <c r="I47288"/>
      <c r="L47288"/>
    </row>
    <row r="47289" spans="7:12" x14ac:dyDescent="0.25">
      <c r="G47289"/>
      <c r="I47289"/>
      <c r="L47289"/>
    </row>
    <row r="47290" spans="7:12" x14ac:dyDescent="0.25">
      <c r="G47290"/>
      <c r="I47290"/>
      <c r="L47290"/>
    </row>
    <row r="47291" spans="7:12" x14ac:dyDescent="0.25">
      <c r="G47291"/>
      <c r="I47291"/>
      <c r="L47291"/>
    </row>
    <row r="47292" spans="7:12" x14ac:dyDescent="0.25">
      <c r="G47292"/>
      <c r="I47292"/>
      <c r="L47292"/>
    </row>
    <row r="47293" spans="7:12" x14ac:dyDescent="0.25">
      <c r="G47293"/>
      <c r="I47293"/>
      <c r="L47293"/>
    </row>
    <row r="47294" spans="7:12" x14ac:dyDescent="0.25">
      <c r="G47294"/>
      <c r="I47294"/>
      <c r="L47294"/>
    </row>
    <row r="47295" spans="7:12" x14ac:dyDescent="0.25">
      <c r="G47295"/>
      <c r="I47295"/>
      <c r="L47295"/>
    </row>
    <row r="47296" spans="7:12" x14ac:dyDescent="0.25">
      <c r="G47296"/>
      <c r="I47296"/>
      <c r="L47296"/>
    </row>
    <row r="47297" spans="7:12" x14ac:dyDescent="0.25">
      <c r="G47297"/>
      <c r="I47297"/>
      <c r="L47297"/>
    </row>
    <row r="47298" spans="7:12" x14ac:dyDescent="0.25">
      <c r="G47298"/>
      <c r="I47298"/>
      <c r="L47298"/>
    </row>
    <row r="47299" spans="7:12" x14ac:dyDescent="0.25">
      <c r="G47299"/>
      <c r="I47299"/>
      <c r="L47299"/>
    </row>
    <row r="47300" spans="7:12" x14ac:dyDescent="0.25">
      <c r="G47300"/>
      <c r="I47300"/>
      <c r="L47300"/>
    </row>
    <row r="47301" spans="7:12" x14ac:dyDescent="0.25">
      <c r="G47301"/>
      <c r="I47301"/>
      <c r="L47301"/>
    </row>
    <row r="47302" spans="7:12" x14ac:dyDescent="0.25">
      <c r="G47302"/>
      <c r="I47302"/>
      <c r="L47302"/>
    </row>
    <row r="47303" spans="7:12" x14ac:dyDescent="0.25">
      <c r="G47303"/>
      <c r="I47303"/>
      <c r="L47303"/>
    </row>
    <row r="47304" spans="7:12" x14ac:dyDescent="0.25">
      <c r="G47304"/>
      <c r="I47304"/>
      <c r="L47304"/>
    </row>
    <row r="47305" spans="7:12" x14ac:dyDescent="0.25">
      <c r="G47305"/>
      <c r="I47305"/>
      <c r="L47305"/>
    </row>
    <row r="47306" spans="7:12" x14ac:dyDescent="0.25">
      <c r="G47306"/>
      <c r="I47306"/>
      <c r="L47306"/>
    </row>
    <row r="47307" spans="7:12" x14ac:dyDescent="0.25">
      <c r="G47307"/>
      <c r="I47307"/>
      <c r="L47307"/>
    </row>
    <row r="47308" spans="7:12" x14ac:dyDescent="0.25">
      <c r="G47308"/>
      <c r="I47308"/>
      <c r="L47308"/>
    </row>
    <row r="47309" spans="7:12" x14ac:dyDescent="0.25">
      <c r="G47309"/>
      <c r="I47309"/>
      <c r="L47309"/>
    </row>
    <row r="47310" spans="7:12" x14ac:dyDescent="0.25">
      <c r="G47310"/>
      <c r="I47310"/>
      <c r="L47310"/>
    </row>
    <row r="47311" spans="7:12" x14ac:dyDescent="0.25">
      <c r="G47311"/>
      <c r="I47311"/>
      <c r="L47311"/>
    </row>
    <row r="47312" spans="7:12" x14ac:dyDescent="0.25">
      <c r="G47312"/>
      <c r="I47312"/>
      <c r="L47312"/>
    </row>
    <row r="47313" spans="7:12" x14ac:dyDescent="0.25">
      <c r="G47313"/>
      <c r="I47313"/>
      <c r="L47313"/>
    </row>
    <row r="47314" spans="7:12" x14ac:dyDescent="0.25">
      <c r="G47314"/>
      <c r="I47314"/>
      <c r="L47314"/>
    </row>
    <row r="47315" spans="7:12" x14ac:dyDescent="0.25">
      <c r="G47315"/>
      <c r="I47315"/>
      <c r="L47315"/>
    </row>
    <row r="47316" spans="7:12" x14ac:dyDescent="0.25">
      <c r="G47316"/>
      <c r="I47316"/>
      <c r="L47316"/>
    </row>
    <row r="47317" spans="7:12" x14ac:dyDescent="0.25">
      <c r="G47317"/>
      <c r="I47317"/>
      <c r="L47317"/>
    </row>
    <row r="47318" spans="7:12" x14ac:dyDescent="0.25">
      <c r="G47318"/>
      <c r="I47318"/>
      <c r="L47318"/>
    </row>
    <row r="47319" spans="7:12" x14ac:dyDescent="0.25">
      <c r="G47319"/>
      <c r="I47319"/>
      <c r="L47319"/>
    </row>
    <row r="47320" spans="7:12" x14ac:dyDescent="0.25">
      <c r="G47320"/>
      <c r="I47320"/>
      <c r="L47320"/>
    </row>
    <row r="47321" spans="7:12" x14ac:dyDescent="0.25">
      <c r="G47321"/>
      <c r="I47321"/>
      <c r="L47321"/>
    </row>
    <row r="47322" spans="7:12" x14ac:dyDescent="0.25">
      <c r="G47322"/>
      <c r="I47322"/>
      <c r="L47322"/>
    </row>
    <row r="47323" spans="7:12" x14ac:dyDescent="0.25">
      <c r="G47323"/>
      <c r="I47323"/>
      <c r="L47323"/>
    </row>
    <row r="47324" spans="7:12" x14ac:dyDescent="0.25">
      <c r="G47324"/>
      <c r="I47324"/>
      <c r="L47324"/>
    </row>
    <row r="47325" spans="7:12" x14ac:dyDescent="0.25">
      <c r="G47325"/>
      <c r="I47325"/>
      <c r="L47325"/>
    </row>
    <row r="47326" spans="7:12" x14ac:dyDescent="0.25">
      <c r="G47326"/>
      <c r="I47326"/>
      <c r="L47326"/>
    </row>
    <row r="47327" spans="7:12" x14ac:dyDescent="0.25">
      <c r="G47327"/>
      <c r="I47327"/>
      <c r="L47327"/>
    </row>
    <row r="47328" spans="7:12" x14ac:dyDescent="0.25">
      <c r="G47328"/>
      <c r="I47328"/>
      <c r="L47328"/>
    </row>
    <row r="47329" spans="7:12" x14ac:dyDescent="0.25">
      <c r="G47329"/>
      <c r="I47329"/>
      <c r="L47329"/>
    </row>
    <row r="47330" spans="7:12" x14ac:dyDescent="0.25">
      <c r="G47330"/>
      <c r="I47330"/>
      <c r="L47330"/>
    </row>
    <row r="47331" spans="7:12" x14ac:dyDescent="0.25">
      <c r="G47331"/>
      <c r="I47331"/>
      <c r="L47331"/>
    </row>
    <row r="47332" spans="7:12" x14ac:dyDescent="0.25">
      <c r="G47332"/>
      <c r="I47332"/>
      <c r="L47332"/>
    </row>
    <row r="47333" spans="7:12" x14ac:dyDescent="0.25">
      <c r="G47333"/>
      <c r="I47333"/>
      <c r="L47333"/>
    </row>
    <row r="47334" spans="7:12" x14ac:dyDescent="0.25">
      <c r="G47334"/>
      <c r="I47334"/>
      <c r="L47334"/>
    </row>
    <row r="47335" spans="7:12" x14ac:dyDescent="0.25">
      <c r="G47335"/>
      <c r="I47335"/>
      <c r="L47335"/>
    </row>
    <row r="47336" spans="7:12" x14ac:dyDescent="0.25">
      <c r="G47336"/>
      <c r="I47336"/>
      <c r="L47336"/>
    </row>
    <row r="47337" spans="7:12" x14ac:dyDescent="0.25">
      <c r="G47337"/>
      <c r="I47337"/>
      <c r="L47337"/>
    </row>
    <row r="47338" spans="7:12" x14ac:dyDescent="0.25">
      <c r="G47338"/>
      <c r="I47338"/>
      <c r="L47338"/>
    </row>
    <row r="47339" spans="7:12" x14ac:dyDescent="0.25">
      <c r="G47339"/>
      <c r="I47339"/>
      <c r="L47339"/>
    </row>
    <row r="47340" spans="7:12" x14ac:dyDescent="0.25">
      <c r="G47340"/>
      <c r="I47340"/>
      <c r="L47340"/>
    </row>
    <row r="47341" spans="7:12" x14ac:dyDescent="0.25">
      <c r="G47341"/>
      <c r="I47341"/>
      <c r="L47341"/>
    </row>
    <row r="47342" spans="7:12" x14ac:dyDescent="0.25">
      <c r="G47342"/>
      <c r="I47342"/>
      <c r="L47342"/>
    </row>
    <row r="47343" spans="7:12" x14ac:dyDescent="0.25">
      <c r="G47343"/>
      <c r="I47343"/>
      <c r="L47343"/>
    </row>
    <row r="47344" spans="7:12" x14ac:dyDescent="0.25">
      <c r="G47344"/>
      <c r="I47344"/>
      <c r="L47344"/>
    </row>
    <row r="47345" spans="7:12" x14ac:dyDescent="0.25">
      <c r="G47345"/>
      <c r="I47345"/>
      <c r="L47345"/>
    </row>
    <row r="47346" spans="7:12" x14ac:dyDescent="0.25">
      <c r="G47346"/>
      <c r="I47346"/>
      <c r="L47346"/>
    </row>
    <row r="47347" spans="7:12" x14ac:dyDescent="0.25">
      <c r="G47347"/>
      <c r="I47347"/>
      <c r="L47347"/>
    </row>
    <row r="47348" spans="7:12" x14ac:dyDescent="0.25">
      <c r="G47348"/>
      <c r="I47348"/>
      <c r="L47348"/>
    </row>
    <row r="47349" spans="7:12" x14ac:dyDescent="0.25">
      <c r="G47349"/>
      <c r="I47349"/>
      <c r="L47349"/>
    </row>
    <row r="47350" spans="7:12" x14ac:dyDescent="0.25">
      <c r="G47350"/>
      <c r="I47350"/>
      <c r="L47350"/>
    </row>
    <row r="47351" spans="7:12" x14ac:dyDescent="0.25">
      <c r="G47351"/>
      <c r="I47351"/>
      <c r="L47351"/>
    </row>
    <row r="47352" spans="7:12" x14ac:dyDescent="0.25">
      <c r="G47352"/>
      <c r="I47352"/>
      <c r="L47352"/>
    </row>
    <row r="47353" spans="7:12" x14ac:dyDescent="0.25">
      <c r="G47353"/>
      <c r="I47353"/>
      <c r="L47353"/>
    </row>
    <row r="47354" spans="7:12" x14ac:dyDescent="0.25">
      <c r="G47354"/>
      <c r="I47354"/>
      <c r="L47354"/>
    </row>
    <row r="47355" spans="7:12" x14ac:dyDescent="0.25">
      <c r="G47355"/>
      <c r="I47355"/>
      <c r="L47355"/>
    </row>
    <row r="47356" spans="7:12" x14ac:dyDescent="0.25">
      <c r="G47356"/>
      <c r="I47356"/>
      <c r="L47356"/>
    </row>
    <row r="47357" spans="7:12" x14ac:dyDescent="0.25">
      <c r="G47357"/>
      <c r="I47357"/>
      <c r="L47357"/>
    </row>
    <row r="47358" spans="7:12" x14ac:dyDescent="0.25">
      <c r="G47358"/>
      <c r="I47358"/>
      <c r="L47358"/>
    </row>
    <row r="47359" spans="7:12" x14ac:dyDescent="0.25">
      <c r="G47359"/>
      <c r="I47359"/>
      <c r="L47359"/>
    </row>
    <row r="47360" spans="7:12" x14ac:dyDescent="0.25">
      <c r="G47360"/>
      <c r="I47360"/>
      <c r="L47360"/>
    </row>
    <row r="47361" spans="7:12" x14ac:dyDescent="0.25">
      <c r="G47361"/>
      <c r="I47361"/>
      <c r="L47361"/>
    </row>
    <row r="47362" spans="7:12" x14ac:dyDescent="0.25">
      <c r="G47362"/>
      <c r="I47362"/>
      <c r="L47362"/>
    </row>
    <row r="47363" spans="7:12" x14ac:dyDescent="0.25">
      <c r="G47363"/>
      <c r="I47363"/>
      <c r="L47363"/>
    </row>
    <row r="47364" spans="7:12" x14ac:dyDescent="0.25">
      <c r="G47364"/>
      <c r="I47364"/>
      <c r="L47364"/>
    </row>
    <row r="47365" spans="7:12" x14ac:dyDescent="0.25">
      <c r="G47365"/>
      <c r="I47365"/>
      <c r="L47365"/>
    </row>
    <row r="47366" spans="7:12" x14ac:dyDescent="0.25">
      <c r="G47366"/>
      <c r="I47366"/>
      <c r="L47366"/>
    </row>
    <row r="47367" spans="7:12" x14ac:dyDescent="0.25">
      <c r="G47367"/>
      <c r="I47367"/>
      <c r="L47367"/>
    </row>
    <row r="47368" spans="7:12" x14ac:dyDescent="0.25">
      <c r="G47368"/>
      <c r="I47368"/>
      <c r="L47368"/>
    </row>
    <row r="47369" spans="7:12" x14ac:dyDescent="0.25">
      <c r="G47369"/>
      <c r="I47369"/>
      <c r="L47369"/>
    </row>
    <row r="47370" spans="7:12" x14ac:dyDescent="0.25">
      <c r="G47370"/>
      <c r="I47370"/>
      <c r="L47370"/>
    </row>
    <row r="47371" spans="7:12" x14ac:dyDescent="0.25">
      <c r="G47371"/>
      <c r="I47371"/>
      <c r="L47371"/>
    </row>
    <row r="47372" spans="7:12" x14ac:dyDescent="0.25">
      <c r="G47372"/>
      <c r="I47372"/>
      <c r="L47372"/>
    </row>
    <row r="47373" spans="7:12" x14ac:dyDescent="0.25">
      <c r="G47373"/>
      <c r="I47373"/>
      <c r="L47373"/>
    </row>
    <row r="47374" spans="7:12" x14ac:dyDescent="0.25">
      <c r="G47374"/>
      <c r="I47374"/>
      <c r="L47374"/>
    </row>
    <row r="47375" spans="7:12" x14ac:dyDescent="0.25">
      <c r="G47375"/>
      <c r="I47375"/>
      <c r="L47375"/>
    </row>
    <row r="47376" spans="7:12" x14ac:dyDescent="0.25">
      <c r="G47376"/>
      <c r="I47376"/>
      <c r="L47376"/>
    </row>
    <row r="47377" spans="7:12" x14ac:dyDescent="0.25">
      <c r="G47377"/>
      <c r="I47377"/>
      <c r="L47377"/>
    </row>
    <row r="47378" spans="7:12" x14ac:dyDescent="0.25">
      <c r="G47378"/>
      <c r="I47378"/>
      <c r="L47378"/>
    </row>
    <row r="47379" spans="7:12" x14ac:dyDescent="0.25">
      <c r="G47379"/>
      <c r="I47379"/>
      <c r="L47379"/>
    </row>
    <row r="47380" spans="7:12" x14ac:dyDescent="0.25">
      <c r="G47380"/>
      <c r="I47380"/>
      <c r="L47380"/>
    </row>
    <row r="47381" spans="7:12" x14ac:dyDescent="0.25">
      <c r="G47381"/>
      <c r="I47381"/>
      <c r="L47381"/>
    </row>
    <row r="47382" spans="7:12" x14ac:dyDescent="0.25">
      <c r="G47382"/>
      <c r="I47382"/>
      <c r="L47382"/>
    </row>
    <row r="47383" spans="7:12" x14ac:dyDescent="0.25">
      <c r="G47383"/>
      <c r="I47383"/>
      <c r="L47383"/>
    </row>
    <row r="47384" spans="7:12" x14ac:dyDescent="0.25">
      <c r="G47384"/>
      <c r="I47384"/>
      <c r="L47384"/>
    </row>
    <row r="47385" spans="7:12" x14ac:dyDescent="0.25">
      <c r="G47385"/>
      <c r="I47385"/>
      <c r="L47385"/>
    </row>
    <row r="47386" spans="7:12" x14ac:dyDescent="0.25">
      <c r="G47386"/>
      <c r="I47386"/>
      <c r="L47386"/>
    </row>
    <row r="47387" spans="7:12" x14ac:dyDescent="0.25">
      <c r="G47387"/>
      <c r="I47387"/>
      <c r="L47387"/>
    </row>
    <row r="47388" spans="7:12" x14ac:dyDescent="0.25">
      <c r="G47388"/>
      <c r="I47388"/>
      <c r="L47388"/>
    </row>
    <row r="47389" spans="7:12" x14ac:dyDescent="0.25">
      <c r="G47389"/>
      <c r="I47389"/>
      <c r="L47389"/>
    </row>
    <row r="47390" spans="7:12" x14ac:dyDescent="0.25">
      <c r="G47390"/>
      <c r="I47390"/>
      <c r="L47390"/>
    </row>
    <row r="47391" spans="7:12" x14ac:dyDescent="0.25">
      <c r="G47391"/>
      <c r="I47391"/>
      <c r="L47391"/>
    </row>
    <row r="47392" spans="7:12" x14ac:dyDescent="0.25">
      <c r="G47392"/>
      <c r="I47392"/>
      <c r="L47392"/>
    </row>
    <row r="47393" spans="7:12" x14ac:dyDescent="0.25">
      <c r="G47393"/>
      <c r="I47393"/>
      <c r="L47393"/>
    </row>
    <row r="47394" spans="7:12" x14ac:dyDescent="0.25">
      <c r="G47394"/>
      <c r="I47394"/>
      <c r="L47394"/>
    </row>
    <row r="47395" spans="7:12" x14ac:dyDescent="0.25">
      <c r="G47395"/>
      <c r="I47395"/>
      <c r="L47395"/>
    </row>
    <row r="47396" spans="7:12" x14ac:dyDescent="0.25">
      <c r="G47396"/>
      <c r="I47396"/>
      <c r="L47396"/>
    </row>
    <row r="47397" spans="7:12" x14ac:dyDescent="0.25">
      <c r="G47397"/>
      <c r="I47397"/>
      <c r="L47397"/>
    </row>
    <row r="47398" spans="7:12" x14ac:dyDescent="0.25">
      <c r="G47398"/>
      <c r="I47398"/>
      <c r="L47398"/>
    </row>
    <row r="47399" spans="7:12" x14ac:dyDescent="0.25">
      <c r="G47399"/>
      <c r="I47399"/>
      <c r="L47399"/>
    </row>
    <row r="47400" spans="7:12" x14ac:dyDescent="0.25">
      <c r="G47400"/>
      <c r="I47400"/>
      <c r="L47400"/>
    </row>
    <row r="47401" spans="7:12" x14ac:dyDescent="0.25">
      <c r="G47401"/>
      <c r="I47401"/>
      <c r="L47401"/>
    </row>
    <row r="47402" spans="7:12" x14ac:dyDescent="0.25">
      <c r="G47402"/>
      <c r="I47402"/>
      <c r="L47402"/>
    </row>
    <row r="47403" spans="7:12" x14ac:dyDescent="0.25">
      <c r="G47403"/>
      <c r="I47403"/>
      <c r="L47403"/>
    </row>
    <row r="47404" spans="7:12" x14ac:dyDescent="0.25">
      <c r="G47404"/>
      <c r="I47404"/>
      <c r="L47404"/>
    </row>
    <row r="47405" spans="7:12" x14ac:dyDescent="0.25">
      <c r="G47405"/>
      <c r="I47405"/>
      <c r="L47405"/>
    </row>
    <row r="47406" spans="7:12" x14ac:dyDescent="0.25">
      <c r="G47406"/>
      <c r="I47406"/>
      <c r="L47406"/>
    </row>
    <row r="47407" spans="7:12" x14ac:dyDescent="0.25">
      <c r="G47407"/>
      <c r="I47407"/>
      <c r="L47407"/>
    </row>
    <row r="47408" spans="7:12" x14ac:dyDescent="0.25">
      <c r="G47408"/>
      <c r="I47408"/>
      <c r="L47408"/>
    </row>
    <row r="47409" spans="7:12" x14ac:dyDescent="0.25">
      <c r="G47409"/>
      <c r="I47409"/>
      <c r="L47409"/>
    </row>
    <row r="47410" spans="7:12" x14ac:dyDescent="0.25">
      <c r="G47410"/>
      <c r="I47410"/>
      <c r="L47410"/>
    </row>
    <row r="47411" spans="7:12" x14ac:dyDescent="0.25">
      <c r="G47411"/>
      <c r="I47411"/>
      <c r="L47411"/>
    </row>
    <row r="47412" spans="7:12" x14ac:dyDescent="0.25">
      <c r="G47412"/>
      <c r="I47412"/>
      <c r="L47412"/>
    </row>
    <row r="47413" spans="7:12" x14ac:dyDescent="0.25">
      <c r="G47413"/>
      <c r="I47413"/>
      <c r="L47413"/>
    </row>
    <row r="47414" spans="7:12" x14ac:dyDescent="0.25">
      <c r="G47414"/>
      <c r="I47414"/>
      <c r="L47414"/>
    </row>
    <row r="47415" spans="7:12" x14ac:dyDescent="0.25">
      <c r="G47415"/>
      <c r="I47415"/>
      <c r="L47415"/>
    </row>
    <row r="47416" spans="7:12" x14ac:dyDescent="0.25">
      <c r="G47416"/>
      <c r="I47416"/>
      <c r="L47416"/>
    </row>
    <row r="47417" spans="7:12" x14ac:dyDescent="0.25">
      <c r="G47417"/>
      <c r="I47417"/>
      <c r="L47417"/>
    </row>
    <row r="47418" spans="7:12" x14ac:dyDescent="0.25">
      <c r="G47418"/>
      <c r="I47418"/>
      <c r="L47418"/>
    </row>
    <row r="47419" spans="7:12" x14ac:dyDescent="0.25">
      <c r="G47419"/>
      <c r="I47419"/>
      <c r="L47419"/>
    </row>
    <row r="47420" spans="7:12" x14ac:dyDescent="0.25">
      <c r="G47420"/>
      <c r="I47420"/>
      <c r="L47420"/>
    </row>
    <row r="47421" spans="7:12" x14ac:dyDescent="0.25">
      <c r="G47421"/>
      <c r="I47421"/>
      <c r="L47421"/>
    </row>
    <row r="47422" spans="7:12" x14ac:dyDescent="0.25">
      <c r="G47422"/>
      <c r="I47422"/>
      <c r="L47422"/>
    </row>
    <row r="47423" spans="7:12" x14ac:dyDescent="0.25">
      <c r="G47423"/>
      <c r="I47423"/>
      <c r="L47423"/>
    </row>
    <row r="47424" spans="7:12" x14ac:dyDescent="0.25">
      <c r="G47424"/>
      <c r="I47424"/>
      <c r="L47424"/>
    </row>
    <row r="47425" spans="7:12" x14ac:dyDescent="0.25">
      <c r="G47425"/>
      <c r="I47425"/>
      <c r="L47425"/>
    </row>
    <row r="47426" spans="7:12" x14ac:dyDescent="0.25">
      <c r="G47426"/>
      <c r="I47426"/>
      <c r="L47426"/>
    </row>
    <row r="47427" spans="7:12" x14ac:dyDescent="0.25">
      <c r="G47427"/>
      <c r="I47427"/>
      <c r="L47427"/>
    </row>
    <row r="47428" spans="7:12" x14ac:dyDescent="0.25">
      <c r="G47428"/>
      <c r="I47428"/>
      <c r="L47428"/>
    </row>
    <row r="47429" spans="7:12" x14ac:dyDescent="0.25">
      <c r="G47429"/>
      <c r="I47429"/>
      <c r="L47429"/>
    </row>
    <row r="47430" spans="7:12" x14ac:dyDescent="0.25">
      <c r="G47430"/>
      <c r="I47430"/>
      <c r="L47430"/>
    </row>
    <row r="47431" spans="7:12" x14ac:dyDescent="0.25">
      <c r="G47431"/>
      <c r="I47431"/>
      <c r="L47431"/>
    </row>
    <row r="47432" spans="7:12" x14ac:dyDescent="0.25">
      <c r="G47432"/>
      <c r="I47432"/>
      <c r="L47432"/>
    </row>
    <row r="47433" spans="7:12" x14ac:dyDescent="0.25">
      <c r="G47433"/>
      <c r="I47433"/>
      <c r="L47433"/>
    </row>
    <row r="47434" spans="7:12" x14ac:dyDescent="0.25">
      <c r="G47434"/>
      <c r="I47434"/>
      <c r="L47434"/>
    </row>
    <row r="47435" spans="7:12" x14ac:dyDescent="0.25">
      <c r="G47435"/>
      <c r="I47435"/>
      <c r="L47435"/>
    </row>
    <row r="47436" spans="7:12" x14ac:dyDescent="0.25">
      <c r="G47436"/>
      <c r="I47436"/>
      <c r="L47436"/>
    </row>
    <row r="47437" spans="7:12" x14ac:dyDescent="0.25">
      <c r="G47437"/>
      <c r="I47437"/>
      <c r="L47437"/>
    </row>
    <row r="47438" spans="7:12" x14ac:dyDescent="0.25">
      <c r="G47438"/>
      <c r="I47438"/>
      <c r="L47438"/>
    </row>
    <row r="47439" spans="7:12" x14ac:dyDescent="0.25">
      <c r="G47439"/>
      <c r="I47439"/>
      <c r="L47439"/>
    </row>
    <row r="47440" spans="7:12" x14ac:dyDescent="0.25">
      <c r="G47440"/>
      <c r="I47440"/>
      <c r="L47440"/>
    </row>
    <row r="47441" spans="7:12" x14ac:dyDescent="0.25">
      <c r="G47441"/>
      <c r="I47441"/>
      <c r="L47441"/>
    </row>
    <row r="47442" spans="7:12" x14ac:dyDescent="0.25">
      <c r="G47442"/>
      <c r="I47442"/>
      <c r="L47442"/>
    </row>
    <row r="47443" spans="7:12" x14ac:dyDescent="0.25">
      <c r="G47443"/>
      <c r="I47443"/>
      <c r="L47443"/>
    </row>
    <row r="47444" spans="7:12" x14ac:dyDescent="0.25">
      <c r="G47444"/>
      <c r="I47444"/>
      <c r="L47444"/>
    </row>
    <row r="47445" spans="7:12" x14ac:dyDescent="0.25">
      <c r="G47445"/>
      <c r="I47445"/>
      <c r="L47445"/>
    </row>
    <row r="47446" spans="7:12" x14ac:dyDescent="0.25">
      <c r="G47446"/>
      <c r="I47446"/>
      <c r="L47446"/>
    </row>
    <row r="47447" spans="7:12" x14ac:dyDescent="0.25">
      <c r="G47447"/>
      <c r="I47447"/>
      <c r="L47447"/>
    </row>
    <row r="47448" spans="7:12" x14ac:dyDescent="0.25">
      <c r="G47448"/>
      <c r="I47448"/>
      <c r="L47448"/>
    </row>
    <row r="47449" spans="7:12" x14ac:dyDescent="0.25">
      <c r="G47449"/>
      <c r="I47449"/>
      <c r="L47449"/>
    </row>
    <row r="47450" spans="7:12" x14ac:dyDescent="0.25">
      <c r="G47450"/>
      <c r="I47450"/>
      <c r="L47450"/>
    </row>
    <row r="47451" spans="7:12" x14ac:dyDescent="0.25">
      <c r="G47451"/>
      <c r="I47451"/>
      <c r="L47451"/>
    </row>
    <row r="47452" spans="7:12" x14ac:dyDescent="0.25">
      <c r="G47452"/>
      <c r="I47452"/>
      <c r="L47452"/>
    </row>
    <row r="47453" spans="7:12" x14ac:dyDescent="0.25">
      <c r="G47453"/>
      <c r="I47453"/>
      <c r="L47453"/>
    </row>
    <row r="47454" spans="7:12" x14ac:dyDescent="0.25">
      <c r="G47454"/>
      <c r="I47454"/>
      <c r="L47454"/>
    </row>
    <row r="47455" spans="7:12" x14ac:dyDescent="0.25">
      <c r="G47455"/>
      <c r="I47455"/>
      <c r="L47455"/>
    </row>
    <row r="47456" spans="7:12" x14ac:dyDescent="0.25">
      <c r="G47456"/>
      <c r="I47456"/>
      <c r="L47456"/>
    </row>
    <row r="47457" spans="7:12" x14ac:dyDescent="0.25">
      <c r="G47457"/>
      <c r="I47457"/>
      <c r="L47457"/>
    </row>
    <row r="47458" spans="7:12" x14ac:dyDescent="0.25">
      <c r="G47458"/>
      <c r="I47458"/>
      <c r="L47458"/>
    </row>
    <row r="47459" spans="7:12" x14ac:dyDescent="0.25">
      <c r="G47459"/>
      <c r="I47459"/>
      <c r="L47459"/>
    </row>
    <row r="47460" spans="7:12" x14ac:dyDescent="0.25">
      <c r="G47460"/>
      <c r="I47460"/>
      <c r="L47460"/>
    </row>
    <row r="47461" spans="7:12" x14ac:dyDescent="0.25">
      <c r="G47461"/>
      <c r="I47461"/>
      <c r="L47461"/>
    </row>
    <row r="47462" spans="7:12" x14ac:dyDescent="0.25">
      <c r="G47462"/>
      <c r="I47462"/>
      <c r="L47462"/>
    </row>
    <row r="47463" spans="7:12" x14ac:dyDescent="0.25">
      <c r="G47463"/>
      <c r="I47463"/>
      <c r="L47463"/>
    </row>
    <row r="47464" spans="7:12" x14ac:dyDescent="0.25">
      <c r="G47464"/>
      <c r="I47464"/>
      <c r="L47464"/>
    </row>
    <row r="47465" spans="7:12" x14ac:dyDescent="0.25">
      <c r="G47465"/>
      <c r="I47465"/>
      <c r="L47465"/>
    </row>
    <row r="47466" spans="7:12" x14ac:dyDescent="0.25">
      <c r="G47466"/>
      <c r="I47466"/>
      <c r="L47466"/>
    </row>
    <row r="47467" spans="7:12" x14ac:dyDescent="0.25">
      <c r="G47467"/>
      <c r="I47467"/>
      <c r="L47467"/>
    </row>
    <row r="47468" spans="7:12" x14ac:dyDescent="0.25">
      <c r="G47468"/>
      <c r="I47468"/>
      <c r="L47468"/>
    </row>
    <row r="47469" spans="7:12" x14ac:dyDescent="0.25">
      <c r="G47469"/>
      <c r="I47469"/>
      <c r="L47469"/>
    </row>
    <row r="47470" spans="7:12" x14ac:dyDescent="0.25">
      <c r="G47470"/>
      <c r="I47470"/>
      <c r="L47470"/>
    </row>
    <row r="47471" spans="7:12" x14ac:dyDescent="0.25">
      <c r="G47471"/>
      <c r="I47471"/>
      <c r="L47471"/>
    </row>
    <row r="47472" spans="7:12" x14ac:dyDescent="0.25">
      <c r="G47472"/>
      <c r="I47472"/>
      <c r="L47472"/>
    </row>
    <row r="47473" spans="7:12" x14ac:dyDescent="0.25">
      <c r="G47473"/>
      <c r="I47473"/>
      <c r="L47473"/>
    </row>
    <row r="47474" spans="7:12" x14ac:dyDescent="0.25">
      <c r="G47474"/>
      <c r="I47474"/>
      <c r="L47474"/>
    </row>
    <row r="47475" spans="7:12" x14ac:dyDescent="0.25">
      <c r="G47475"/>
      <c r="I47475"/>
      <c r="L47475"/>
    </row>
    <row r="47476" spans="7:12" x14ac:dyDescent="0.25">
      <c r="G47476"/>
      <c r="I47476"/>
      <c r="L47476"/>
    </row>
    <row r="47477" spans="7:12" x14ac:dyDescent="0.25">
      <c r="G47477"/>
      <c r="I47477"/>
      <c r="L47477"/>
    </row>
    <row r="47478" spans="7:12" x14ac:dyDescent="0.25">
      <c r="G47478"/>
      <c r="I47478"/>
      <c r="L47478"/>
    </row>
    <row r="47479" spans="7:12" x14ac:dyDescent="0.25">
      <c r="G47479"/>
      <c r="I47479"/>
      <c r="L47479"/>
    </row>
    <row r="47480" spans="7:12" x14ac:dyDescent="0.25">
      <c r="G47480"/>
      <c r="I47480"/>
      <c r="L47480"/>
    </row>
    <row r="47481" spans="7:12" x14ac:dyDescent="0.25">
      <c r="G47481"/>
      <c r="I47481"/>
      <c r="L47481"/>
    </row>
    <row r="47482" spans="7:12" x14ac:dyDescent="0.25">
      <c r="G47482"/>
      <c r="I47482"/>
      <c r="L47482"/>
    </row>
    <row r="47483" spans="7:12" x14ac:dyDescent="0.25">
      <c r="G47483"/>
      <c r="I47483"/>
      <c r="L47483"/>
    </row>
    <row r="47484" spans="7:12" x14ac:dyDescent="0.25">
      <c r="G47484"/>
      <c r="I47484"/>
      <c r="L47484"/>
    </row>
    <row r="47485" spans="7:12" x14ac:dyDescent="0.25">
      <c r="G47485"/>
      <c r="I47485"/>
      <c r="L47485"/>
    </row>
    <row r="47486" spans="7:12" x14ac:dyDescent="0.25">
      <c r="G47486"/>
      <c r="I47486"/>
      <c r="L47486"/>
    </row>
    <row r="47487" spans="7:12" x14ac:dyDescent="0.25">
      <c r="G47487"/>
      <c r="I47487"/>
      <c r="L47487"/>
    </row>
    <row r="47488" spans="7:12" x14ac:dyDescent="0.25">
      <c r="G47488"/>
      <c r="I47488"/>
      <c r="L47488"/>
    </row>
    <row r="47489" spans="7:12" x14ac:dyDescent="0.25">
      <c r="G47489"/>
      <c r="I47489"/>
      <c r="L47489"/>
    </row>
    <row r="47490" spans="7:12" x14ac:dyDescent="0.25">
      <c r="G47490"/>
      <c r="I47490"/>
      <c r="L47490"/>
    </row>
    <row r="47491" spans="7:12" x14ac:dyDescent="0.25">
      <c r="G47491"/>
      <c r="I47491"/>
      <c r="L47491"/>
    </row>
    <row r="47492" spans="7:12" x14ac:dyDescent="0.25">
      <c r="G47492"/>
      <c r="I47492"/>
      <c r="L47492"/>
    </row>
    <row r="47493" spans="7:12" x14ac:dyDescent="0.25">
      <c r="G47493"/>
      <c r="I47493"/>
      <c r="L47493"/>
    </row>
    <row r="47494" spans="7:12" x14ac:dyDescent="0.25">
      <c r="G47494"/>
      <c r="I47494"/>
      <c r="L47494"/>
    </row>
    <row r="47495" spans="7:12" x14ac:dyDescent="0.25">
      <c r="G47495"/>
      <c r="I47495"/>
      <c r="L47495"/>
    </row>
    <row r="47496" spans="7:12" x14ac:dyDescent="0.25">
      <c r="G47496"/>
      <c r="I47496"/>
      <c r="L47496"/>
    </row>
    <row r="47497" spans="7:12" x14ac:dyDescent="0.25">
      <c r="G47497"/>
      <c r="I47497"/>
      <c r="L47497"/>
    </row>
    <row r="47498" spans="7:12" x14ac:dyDescent="0.25">
      <c r="G47498"/>
      <c r="I47498"/>
      <c r="L47498"/>
    </row>
    <row r="47499" spans="7:12" x14ac:dyDescent="0.25">
      <c r="G47499"/>
      <c r="I47499"/>
      <c r="L47499"/>
    </row>
    <row r="47500" spans="7:12" x14ac:dyDescent="0.25">
      <c r="G47500"/>
      <c r="I47500"/>
      <c r="L47500"/>
    </row>
    <row r="47501" spans="7:12" x14ac:dyDescent="0.25">
      <c r="G47501"/>
      <c r="I47501"/>
      <c r="L47501"/>
    </row>
    <row r="47502" spans="7:12" x14ac:dyDescent="0.25">
      <c r="G47502"/>
      <c r="I47502"/>
      <c r="L47502"/>
    </row>
    <row r="47503" spans="7:12" x14ac:dyDescent="0.25">
      <c r="G47503"/>
      <c r="I47503"/>
      <c r="L47503"/>
    </row>
    <row r="47504" spans="7:12" x14ac:dyDescent="0.25">
      <c r="G47504"/>
      <c r="I47504"/>
      <c r="L47504"/>
    </row>
    <row r="47505" spans="7:12" x14ac:dyDescent="0.25">
      <c r="G47505"/>
      <c r="I47505"/>
      <c r="L47505"/>
    </row>
    <row r="47506" spans="7:12" x14ac:dyDescent="0.25">
      <c r="G47506"/>
      <c r="I47506"/>
      <c r="L47506"/>
    </row>
    <row r="47507" spans="7:12" x14ac:dyDescent="0.25">
      <c r="G47507"/>
      <c r="I47507"/>
      <c r="L47507"/>
    </row>
    <row r="47508" spans="7:12" x14ac:dyDescent="0.25">
      <c r="G47508"/>
      <c r="I47508"/>
      <c r="L47508"/>
    </row>
    <row r="47509" spans="7:12" x14ac:dyDescent="0.25">
      <c r="G47509"/>
      <c r="I47509"/>
      <c r="L47509"/>
    </row>
    <row r="47510" spans="7:12" x14ac:dyDescent="0.25">
      <c r="G47510"/>
      <c r="I47510"/>
      <c r="L47510"/>
    </row>
    <row r="47511" spans="7:12" x14ac:dyDescent="0.25">
      <c r="G47511"/>
      <c r="I47511"/>
      <c r="L47511"/>
    </row>
    <row r="47512" spans="7:12" x14ac:dyDescent="0.25">
      <c r="G47512"/>
      <c r="I47512"/>
      <c r="L47512"/>
    </row>
    <row r="47513" spans="7:12" x14ac:dyDescent="0.25">
      <c r="G47513"/>
      <c r="I47513"/>
      <c r="L47513"/>
    </row>
    <row r="47514" spans="7:12" x14ac:dyDescent="0.25">
      <c r="G47514"/>
      <c r="I47514"/>
      <c r="L47514"/>
    </row>
    <row r="47515" spans="7:12" x14ac:dyDescent="0.25">
      <c r="G47515"/>
      <c r="I47515"/>
      <c r="L47515"/>
    </row>
    <row r="47516" spans="7:12" x14ac:dyDescent="0.25">
      <c r="G47516"/>
      <c r="I47516"/>
      <c r="L47516"/>
    </row>
    <row r="47517" spans="7:12" x14ac:dyDescent="0.25">
      <c r="G47517"/>
      <c r="I47517"/>
      <c r="L47517"/>
    </row>
    <row r="47518" spans="7:12" x14ac:dyDescent="0.25">
      <c r="G47518"/>
      <c r="I47518"/>
      <c r="L47518"/>
    </row>
    <row r="47519" spans="7:12" x14ac:dyDescent="0.25">
      <c r="G47519"/>
      <c r="I47519"/>
      <c r="L47519"/>
    </row>
    <row r="47520" spans="7:12" x14ac:dyDescent="0.25">
      <c r="G47520"/>
      <c r="I47520"/>
      <c r="L47520"/>
    </row>
    <row r="47521" spans="7:12" x14ac:dyDescent="0.25">
      <c r="G47521"/>
      <c r="I47521"/>
      <c r="L47521"/>
    </row>
    <row r="47522" spans="7:12" x14ac:dyDescent="0.25">
      <c r="G47522"/>
      <c r="I47522"/>
      <c r="L47522"/>
    </row>
    <row r="47523" spans="7:12" x14ac:dyDescent="0.25">
      <c r="G47523"/>
      <c r="I47523"/>
      <c r="L47523"/>
    </row>
    <row r="47524" spans="7:12" x14ac:dyDescent="0.25">
      <c r="G47524"/>
      <c r="I47524"/>
      <c r="L47524"/>
    </row>
    <row r="47525" spans="7:12" x14ac:dyDescent="0.25">
      <c r="G47525"/>
      <c r="I47525"/>
      <c r="L47525"/>
    </row>
    <row r="47526" spans="7:12" x14ac:dyDescent="0.25">
      <c r="G47526"/>
      <c r="I47526"/>
      <c r="L47526"/>
    </row>
    <row r="47527" spans="7:12" x14ac:dyDescent="0.25">
      <c r="G47527"/>
      <c r="I47527"/>
      <c r="L47527"/>
    </row>
    <row r="47528" spans="7:12" x14ac:dyDescent="0.25">
      <c r="G47528"/>
      <c r="I47528"/>
      <c r="L47528"/>
    </row>
    <row r="47529" spans="7:12" x14ac:dyDescent="0.25">
      <c r="G47529"/>
      <c r="I47529"/>
      <c r="L47529"/>
    </row>
    <row r="47530" spans="7:12" x14ac:dyDescent="0.25">
      <c r="G47530"/>
      <c r="I47530"/>
      <c r="L47530"/>
    </row>
    <row r="47531" spans="7:12" x14ac:dyDescent="0.25">
      <c r="G47531"/>
      <c r="I47531"/>
      <c r="L47531"/>
    </row>
    <row r="47532" spans="7:12" x14ac:dyDescent="0.25">
      <c r="G47532"/>
      <c r="I47532"/>
      <c r="L47532"/>
    </row>
    <row r="47533" spans="7:12" x14ac:dyDescent="0.25">
      <c r="G47533"/>
      <c r="I47533"/>
      <c r="L47533"/>
    </row>
    <row r="47534" spans="7:12" x14ac:dyDescent="0.25">
      <c r="G47534"/>
      <c r="I47534"/>
      <c r="L47534"/>
    </row>
    <row r="47535" spans="7:12" x14ac:dyDescent="0.25">
      <c r="G47535"/>
      <c r="I47535"/>
      <c r="L47535"/>
    </row>
    <row r="47536" spans="7:12" x14ac:dyDescent="0.25">
      <c r="G47536"/>
      <c r="I47536"/>
      <c r="L47536"/>
    </row>
    <row r="47537" spans="7:12" x14ac:dyDescent="0.25">
      <c r="G47537"/>
      <c r="I47537"/>
      <c r="L47537"/>
    </row>
    <row r="47538" spans="7:12" x14ac:dyDescent="0.25">
      <c r="G47538"/>
      <c r="I47538"/>
      <c r="L47538"/>
    </row>
    <row r="47539" spans="7:12" x14ac:dyDescent="0.25">
      <c r="G47539"/>
      <c r="I47539"/>
      <c r="L47539"/>
    </row>
    <row r="47540" spans="7:12" x14ac:dyDescent="0.25">
      <c r="G47540"/>
      <c r="I47540"/>
      <c r="L47540"/>
    </row>
    <row r="47541" spans="7:12" x14ac:dyDescent="0.25">
      <c r="G47541"/>
      <c r="I47541"/>
      <c r="L47541"/>
    </row>
    <row r="47542" spans="7:12" x14ac:dyDescent="0.25">
      <c r="G47542"/>
      <c r="I47542"/>
      <c r="L47542"/>
    </row>
    <row r="47543" spans="7:12" x14ac:dyDescent="0.25">
      <c r="G47543"/>
      <c r="I47543"/>
      <c r="L47543"/>
    </row>
    <row r="47544" spans="7:12" x14ac:dyDescent="0.25">
      <c r="G47544"/>
      <c r="I47544"/>
      <c r="L47544"/>
    </row>
    <row r="47545" spans="7:12" x14ac:dyDescent="0.25">
      <c r="G47545"/>
      <c r="I47545"/>
      <c r="L47545"/>
    </row>
    <row r="47546" spans="7:12" x14ac:dyDescent="0.25">
      <c r="G47546"/>
      <c r="I47546"/>
      <c r="L47546"/>
    </row>
    <row r="47547" spans="7:12" x14ac:dyDescent="0.25">
      <c r="G47547"/>
      <c r="I47547"/>
      <c r="L47547"/>
    </row>
    <row r="47548" spans="7:12" x14ac:dyDescent="0.25">
      <c r="G47548"/>
      <c r="I47548"/>
      <c r="L47548"/>
    </row>
    <row r="47549" spans="7:12" x14ac:dyDescent="0.25">
      <c r="G47549"/>
      <c r="I47549"/>
      <c r="L47549"/>
    </row>
    <row r="47550" spans="7:12" x14ac:dyDescent="0.25">
      <c r="G47550"/>
      <c r="I47550"/>
      <c r="L47550"/>
    </row>
    <row r="47551" spans="7:12" x14ac:dyDescent="0.25">
      <c r="G47551"/>
      <c r="I47551"/>
      <c r="L47551"/>
    </row>
    <row r="47552" spans="7:12" x14ac:dyDescent="0.25">
      <c r="G47552"/>
      <c r="I47552"/>
      <c r="L47552"/>
    </row>
    <row r="47553" spans="7:12" x14ac:dyDescent="0.25">
      <c r="G47553"/>
      <c r="I47553"/>
      <c r="L47553"/>
    </row>
    <row r="47554" spans="7:12" x14ac:dyDescent="0.25">
      <c r="G47554"/>
      <c r="I47554"/>
      <c r="L47554"/>
    </row>
    <row r="47555" spans="7:12" x14ac:dyDescent="0.25">
      <c r="G47555"/>
      <c r="I47555"/>
      <c r="L47555"/>
    </row>
    <row r="47556" spans="7:12" x14ac:dyDescent="0.25">
      <c r="G47556"/>
      <c r="I47556"/>
      <c r="L47556"/>
    </row>
    <row r="47557" spans="7:12" x14ac:dyDescent="0.25">
      <c r="G47557"/>
      <c r="I47557"/>
      <c r="L47557"/>
    </row>
    <row r="47558" spans="7:12" x14ac:dyDescent="0.25">
      <c r="G47558"/>
      <c r="I47558"/>
      <c r="L47558"/>
    </row>
    <row r="47559" spans="7:12" x14ac:dyDescent="0.25">
      <c r="G47559"/>
      <c r="I47559"/>
      <c r="L47559"/>
    </row>
    <row r="47560" spans="7:12" x14ac:dyDescent="0.25">
      <c r="G47560"/>
      <c r="I47560"/>
      <c r="L47560"/>
    </row>
    <row r="47561" spans="7:12" x14ac:dyDescent="0.25">
      <c r="G47561"/>
      <c r="I47561"/>
      <c r="L47561"/>
    </row>
    <row r="47562" spans="7:12" x14ac:dyDescent="0.25">
      <c r="G47562"/>
      <c r="I47562"/>
      <c r="L47562"/>
    </row>
    <row r="47563" spans="7:12" x14ac:dyDescent="0.25">
      <c r="G47563"/>
      <c r="I47563"/>
      <c r="L47563"/>
    </row>
    <row r="47564" spans="7:12" x14ac:dyDescent="0.25">
      <c r="G47564"/>
      <c r="I47564"/>
      <c r="L47564"/>
    </row>
    <row r="47565" spans="7:12" x14ac:dyDescent="0.25">
      <c r="G47565"/>
      <c r="I47565"/>
      <c r="L47565"/>
    </row>
    <row r="47566" spans="7:12" x14ac:dyDescent="0.25">
      <c r="G47566"/>
      <c r="I47566"/>
      <c r="L47566"/>
    </row>
    <row r="47567" spans="7:12" x14ac:dyDescent="0.25">
      <c r="G47567"/>
      <c r="I47567"/>
      <c r="L47567"/>
    </row>
    <row r="47568" spans="7:12" x14ac:dyDescent="0.25">
      <c r="G47568"/>
      <c r="I47568"/>
      <c r="L47568"/>
    </row>
    <row r="47569" spans="7:12" x14ac:dyDescent="0.25">
      <c r="G47569"/>
      <c r="I47569"/>
      <c r="L47569"/>
    </row>
    <row r="47570" spans="7:12" x14ac:dyDescent="0.25">
      <c r="G47570"/>
      <c r="I47570"/>
      <c r="L47570"/>
    </row>
    <row r="47571" spans="7:12" x14ac:dyDescent="0.25">
      <c r="G47571"/>
      <c r="I47571"/>
      <c r="L47571"/>
    </row>
    <row r="47572" spans="7:12" x14ac:dyDescent="0.25">
      <c r="G47572"/>
      <c r="I47572"/>
      <c r="L47572"/>
    </row>
    <row r="47573" spans="7:12" x14ac:dyDescent="0.25">
      <c r="G47573"/>
      <c r="I47573"/>
      <c r="L47573"/>
    </row>
    <row r="47574" spans="7:12" x14ac:dyDescent="0.25">
      <c r="G47574"/>
      <c r="I47574"/>
      <c r="L47574"/>
    </row>
    <row r="47575" spans="7:12" x14ac:dyDescent="0.25">
      <c r="G47575"/>
      <c r="I47575"/>
      <c r="L47575"/>
    </row>
    <row r="47576" spans="7:12" x14ac:dyDescent="0.25">
      <c r="G47576"/>
      <c r="I47576"/>
      <c r="L47576"/>
    </row>
    <row r="47577" spans="7:12" x14ac:dyDescent="0.25">
      <c r="G47577"/>
      <c r="I47577"/>
      <c r="L47577"/>
    </row>
    <row r="47578" spans="7:12" x14ac:dyDescent="0.25">
      <c r="G47578"/>
      <c r="I47578"/>
      <c r="L47578"/>
    </row>
    <row r="47579" spans="7:12" x14ac:dyDescent="0.25">
      <c r="G47579"/>
      <c r="I47579"/>
      <c r="L47579"/>
    </row>
    <row r="47580" spans="7:12" x14ac:dyDescent="0.25">
      <c r="G47580"/>
      <c r="I47580"/>
      <c r="L47580"/>
    </row>
    <row r="47581" spans="7:12" x14ac:dyDescent="0.25">
      <c r="G47581"/>
      <c r="I47581"/>
      <c r="L47581"/>
    </row>
    <row r="47582" spans="7:12" x14ac:dyDescent="0.25">
      <c r="G47582"/>
      <c r="I47582"/>
      <c r="L47582"/>
    </row>
    <row r="47583" spans="7:12" x14ac:dyDescent="0.25">
      <c r="G47583"/>
      <c r="I47583"/>
      <c r="L47583"/>
    </row>
    <row r="47584" spans="7:12" x14ac:dyDescent="0.25">
      <c r="G47584"/>
      <c r="I47584"/>
      <c r="L47584"/>
    </row>
    <row r="47585" spans="7:12" x14ac:dyDescent="0.25">
      <c r="G47585"/>
      <c r="I47585"/>
      <c r="L47585"/>
    </row>
    <row r="47586" spans="7:12" x14ac:dyDescent="0.25">
      <c r="G47586"/>
      <c r="I47586"/>
      <c r="L47586"/>
    </row>
    <row r="47587" spans="7:12" x14ac:dyDescent="0.25">
      <c r="G47587"/>
      <c r="I47587"/>
      <c r="L47587"/>
    </row>
    <row r="47588" spans="7:12" x14ac:dyDescent="0.25">
      <c r="G47588"/>
      <c r="I47588"/>
      <c r="L47588"/>
    </row>
    <row r="47589" spans="7:12" x14ac:dyDescent="0.25">
      <c r="G47589"/>
      <c r="I47589"/>
      <c r="L47589"/>
    </row>
    <row r="47590" spans="7:12" x14ac:dyDescent="0.25">
      <c r="G47590"/>
      <c r="I47590"/>
      <c r="L47590"/>
    </row>
    <row r="47591" spans="7:12" x14ac:dyDescent="0.25">
      <c r="G47591"/>
      <c r="I47591"/>
      <c r="L47591"/>
    </row>
    <row r="47592" spans="7:12" x14ac:dyDescent="0.25">
      <c r="G47592"/>
      <c r="I47592"/>
      <c r="L47592"/>
    </row>
    <row r="47593" spans="7:12" x14ac:dyDescent="0.25">
      <c r="G47593"/>
      <c r="I47593"/>
      <c r="L47593"/>
    </row>
    <row r="47594" spans="7:12" x14ac:dyDescent="0.25">
      <c r="G47594"/>
      <c r="I47594"/>
      <c r="L47594"/>
    </row>
    <row r="47595" spans="7:12" x14ac:dyDescent="0.25">
      <c r="G47595"/>
      <c r="I47595"/>
      <c r="L47595"/>
    </row>
    <row r="47596" spans="7:12" x14ac:dyDescent="0.25">
      <c r="G47596"/>
      <c r="I47596"/>
      <c r="L47596"/>
    </row>
    <row r="47597" spans="7:12" x14ac:dyDescent="0.25">
      <c r="G47597"/>
      <c r="I47597"/>
      <c r="L47597"/>
    </row>
    <row r="47598" spans="7:12" x14ac:dyDescent="0.25">
      <c r="G47598"/>
      <c r="I47598"/>
      <c r="L47598"/>
    </row>
    <row r="47599" spans="7:12" x14ac:dyDescent="0.25">
      <c r="G47599"/>
      <c r="I47599"/>
      <c r="L47599"/>
    </row>
    <row r="47600" spans="7:12" x14ac:dyDescent="0.25">
      <c r="G47600"/>
      <c r="I47600"/>
      <c r="L47600"/>
    </row>
    <row r="47601" spans="7:12" x14ac:dyDescent="0.25">
      <c r="G47601"/>
      <c r="I47601"/>
      <c r="L47601"/>
    </row>
    <row r="47602" spans="7:12" x14ac:dyDescent="0.25">
      <c r="G47602"/>
      <c r="I47602"/>
      <c r="L47602"/>
    </row>
    <row r="47603" spans="7:12" x14ac:dyDescent="0.25">
      <c r="G47603"/>
      <c r="I47603"/>
      <c r="L47603"/>
    </row>
    <row r="47604" spans="7:12" x14ac:dyDescent="0.25">
      <c r="G47604"/>
      <c r="I47604"/>
      <c r="L47604"/>
    </row>
    <row r="47605" spans="7:12" x14ac:dyDescent="0.25">
      <c r="G47605"/>
      <c r="I47605"/>
      <c r="L47605"/>
    </row>
    <row r="47606" spans="7:12" x14ac:dyDescent="0.25">
      <c r="G47606"/>
      <c r="I47606"/>
      <c r="L47606"/>
    </row>
    <row r="47607" spans="7:12" x14ac:dyDescent="0.25">
      <c r="G47607"/>
      <c r="I47607"/>
      <c r="L47607"/>
    </row>
    <row r="47608" spans="7:12" x14ac:dyDescent="0.25">
      <c r="G47608"/>
      <c r="I47608"/>
      <c r="L47608"/>
    </row>
    <row r="47609" spans="7:12" x14ac:dyDescent="0.25">
      <c r="G47609"/>
      <c r="I47609"/>
      <c r="L47609"/>
    </row>
    <row r="47610" spans="7:12" x14ac:dyDescent="0.25">
      <c r="G47610"/>
      <c r="I47610"/>
      <c r="L47610"/>
    </row>
    <row r="47611" spans="7:12" x14ac:dyDescent="0.25">
      <c r="G47611"/>
      <c r="I47611"/>
      <c r="L47611"/>
    </row>
    <row r="47612" spans="7:12" x14ac:dyDescent="0.25">
      <c r="G47612"/>
      <c r="I47612"/>
      <c r="L47612"/>
    </row>
    <row r="47613" spans="7:12" x14ac:dyDescent="0.25">
      <c r="G47613"/>
      <c r="I47613"/>
      <c r="L47613"/>
    </row>
    <row r="47614" spans="7:12" x14ac:dyDescent="0.25">
      <c r="G47614"/>
      <c r="I47614"/>
      <c r="L47614"/>
    </row>
    <row r="47615" spans="7:12" x14ac:dyDescent="0.25">
      <c r="G47615"/>
      <c r="I47615"/>
      <c r="L47615"/>
    </row>
    <row r="47616" spans="7:12" x14ac:dyDescent="0.25">
      <c r="G47616"/>
      <c r="I47616"/>
      <c r="L47616"/>
    </row>
    <row r="47617" spans="7:12" x14ac:dyDescent="0.25">
      <c r="G47617"/>
      <c r="I47617"/>
      <c r="L47617"/>
    </row>
    <row r="47618" spans="7:12" x14ac:dyDescent="0.25">
      <c r="G47618"/>
      <c r="I47618"/>
      <c r="L47618"/>
    </row>
    <row r="47619" spans="7:12" x14ac:dyDescent="0.25">
      <c r="G47619"/>
      <c r="I47619"/>
      <c r="L47619"/>
    </row>
    <row r="47620" spans="7:12" x14ac:dyDescent="0.25">
      <c r="G47620"/>
      <c r="I47620"/>
      <c r="L47620"/>
    </row>
    <row r="47621" spans="7:12" x14ac:dyDescent="0.25">
      <c r="G47621"/>
      <c r="I47621"/>
      <c r="L47621"/>
    </row>
    <row r="47622" spans="7:12" x14ac:dyDescent="0.25">
      <c r="G47622"/>
      <c r="I47622"/>
      <c r="L47622"/>
    </row>
    <row r="47623" spans="7:12" x14ac:dyDescent="0.25">
      <c r="G47623"/>
      <c r="I47623"/>
      <c r="L47623"/>
    </row>
    <row r="47624" spans="7:12" x14ac:dyDescent="0.25">
      <c r="G47624"/>
      <c r="I47624"/>
      <c r="L47624"/>
    </row>
    <row r="47625" spans="7:12" x14ac:dyDescent="0.25">
      <c r="G47625"/>
      <c r="I47625"/>
      <c r="L47625"/>
    </row>
    <row r="47626" spans="7:12" x14ac:dyDescent="0.25">
      <c r="G47626"/>
      <c r="I47626"/>
      <c r="L47626"/>
    </row>
    <row r="47627" spans="7:12" x14ac:dyDescent="0.25">
      <c r="G47627"/>
      <c r="I47627"/>
      <c r="L47627"/>
    </row>
    <row r="47628" spans="7:12" x14ac:dyDescent="0.25">
      <c r="G47628"/>
      <c r="I47628"/>
      <c r="L47628"/>
    </row>
    <row r="47629" spans="7:12" x14ac:dyDescent="0.25">
      <c r="G47629"/>
      <c r="I47629"/>
      <c r="L47629"/>
    </row>
    <row r="47630" spans="7:12" x14ac:dyDescent="0.25">
      <c r="G47630"/>
      <c r="I47630"/>
      <c r="L47630"/>
    </row>
    <row r="47631" spans="7:12" x14ac:dyDescent="0.25">
      <c r="G47631"/>
      <c r="I47631"/>
      <c r="L47631"/>
    </row>
    <row r="47632" spans="7:12" x14ac:dyDescent="0.25">
      <c r="G47632"/>
      <c r="I47632"/>
      <c r="L47632"/>
    </row>
    <row r="47633" spans="7:12" x14ac:dyDescent="0.25">
      <c r="G47633"/>
      <c r="I47633"/>
      <c r="L47633"/>
    </row>
    <row r="47634" spans="7:12" x14ac:dyDescent="0.25">
      <c r="G47634"/>
      <c r="I47634"/>
      <c r="L47634"/>
    </row>
    <row r="47635" spans="7:12" x14ac:dyDescent="0.25">
      <c r="G47635"/>
      <c r="I47635"/>
      <c r="L47635"/>
    </row>
    <row r="47636" spans="7:12" x14ac:dyDescent="0.25">
      <c r="G47636"/>
      <c r="I47636"/>
      <c r="L47636"/>
    </row>
    <row r="47637" spans="7:12" x14ac:dyDescent="0.25">
      <c r="G47637"/>
      <c r="I47637"/>
      <c r="L47637"/>
    </row>
    <row r="47638" spans="7:12" x14ac:dyDescent="0.25">
      <c r="G47638"/>
      <c r="I47638"/>
      <c r="L47638"/>
    </row>
    <row r="47639" spans="7:12" x14ac:dyDescent="0.25">
      <c r="G47639"/>
      <c r="I47639"/>
      <c r="L47639"/>
    </row>
    <row r="47640" spans="7:12" x14ac:dyDescent="0.25">
      <c r="G47640"/>
      <c r="I47640"/>
      <c r="L47640"/>
    </row>
    <row r="47641" spans="7:12" x14ac:dyDescent="0.25">
      <c r="G47641"/>
      <c r="I47641"/>
      <c r="L47641"/>
    </row>
    <row r="47642" spans="7:12" x14ac:dyDescent="0.25">
      <c r="G47642"/>
      <c r="I47642"/>
      <c r="L47642"/>
    </row>
    <row r="47643" spans="7:12" x14ac:dyDescent="0.25">
      <c r="G47643"/>
      <c r="I47643"/>
      <c r="L47643"/>
    </row>
    <row r="47644" spans="7:12" x14ac:dyDescent="0.25">
      <c r="G47644"/>
      <c r="I47644"/>
      <c r="L47644"/>
    </row>
    <row r="47645" spans="7:12" x14ac:dyDescent="0.25">
      <c r="G47645"/>
      <c r="I47645"/>
      <c r="L47645"/>
    </row>
    <row r="47646" spans="7:12" x14ac:dyDescent="0.25">
      <c r="G47646"/>
      <c r="I47646"/>
      <c r="L47646"/>
    </row>
    <row r="47647" spans="7:12" x14ac:dyDescent="0.25">
      <c r="G47647"/>
      <c r="I47647"/>
      <c r="L47647"/>
    </row>
    <row r="47648" spans="7:12" x14ac:dyDescent="0.25">
      <c r="G47648"/>
      <c r="I47648"/>
      <c r="L47648"/>
    </row>
    <row r="47649" spans="7:12" x14ac:dyDescent="0.25">
      <c r="G47649"/>
      <c r="I47649"/>
      <c r="L47649"/>
    </row>
    <row r="47650" spans="7:12" x14ac:dyDescent="0.25">
      <c r="G47650"/>
      <c r="I47650"/>
      <c r="L47650"/>
    </row>
    <row r="47651" spans="7:12" x14ac:dyDescent="0.25">
      <c r="G47651"/>
      <c r="I47651"/>
      <c r="L47651"/>
    </row>
    <row r="47652" spans="7:12" x14ac:dyDescent="0.25">
      <c r="G47652"/>
      <c r="I47652"/>
      <c r="L47652"/>
    </row>
    <row r="47653" spans="7:12" x14ac:dyDescent="0.25">
      <c r="G47653"/>
      <c r="I47653"/>
      <c r="L47653"/>
    </row>
    <row r="47654" spans="7:12" x14ac:dyDescent="0.25">
      <c r="G47654"/>
      <c r="I47654"/>
      <c r="L47654"/>
    </row>
    <row r="47655" spans="7:12" x14ac:dyDescent="0.25">
      <c r="G47655"/>
      <c r="I47655"/>
      <c r="L47655"/>
    </row>
    <row r="47656" spans="7:12" x14ac:dyDescent="0.25">
      <c r="G47656"/>
      <c r="I47656"/>
      <c r="L47656"/>
    </row>
    <row r="47657" spans="7:12" x14ac:dyDescent="0.25">
      <c r="G47657"/>
      <c r="I47657"/>
      <c r="L47657"/>
    </row>
    <row r="47658" spans="7:12" x14ac:dyDescent="0.25">
      <c r="G47658"/>
      <c r="I47658"/>
      <c r="L47658"/>
    </row>
    <row r="47659" spans="7:12" x14ac:dyDescent="0.25">
      <c r="G47659"/>
      <c r="I47659"/>
      <c r="L47659"/>
    </row>
    <row r="47660" spans="7:12" x14ac:dyDescent="0.25">
      <c r="G47660"/>
      <c r="I47660"/>
      <c r="L47660"/>
    </row>
    <row r="47661" spans="7:12" x14ac:dyDescent="0.25">
      <c r="G47661"/>
      <c r="I47661"/>
      <c r="L47661"/>
    </row>
    <row r="47662" spans="7:12" x14ac:dyDescent="0.25">
      <c r="G47662"/>
      <c r="I47662"/>
      <c r="L47662"/>
    </row>
    <row r="47663" spans="7:12" x14ac:dyDescent="0.25">
      <c r="G47663"/>
      <c r="I47663"/>
      <c r="L47663"/>
    </row>
    <row r="47664" spans="7:12" x14ac:dyDescent="0.25">
      <c r="G47664"/>
      <c r="I47664"/>
      <c r="L47664"/>
    </row>
    <row r="47665" spans="7:12" x14ac:dyDescent="0.25">
      <c r="G47665"/>
      <c r="I47665"/>
      <c r="L47665"/>
    </row>
    <row r="47666" spans="7:12" x14ac:dyDescent="0.25">
      <c r="G47666"/>
      <c r="I47666"/>
      <c r="L47666"/>
    </row>
    <row r="47667" spans="7:12" x14ac:dyDescent="0.25">
      <c r="G47667"/>
      <c r="I47667"/>
      <c r="L47667"/>
    </row>
    <row r="47668" spans="7:12" x14ac:dyDescent="0.25">
      <c r="G47668"/>
      <c r="I47668"/>
      <c r="L47668"/>
    </row>
    <row r="47669" spans="7:12" x14ac:dyDescent="0.25">
      <c r="G47669"/>
      <c r="I47669"/>
      <c r="L47669"/>
    </row>
    <row r="47670" spans="7:12" x14ac:dyDescent="0.25">
      <c r="G47670"/>
      <c r="I47670"/>
      <c r="L47670"/>
    </row>
    <row r="47671" spans="7:12" x14ac:dyDescent="0.25">
      <c r="G47671"/>
      <c r="I47671"/>
      <c r="L47671"/>
    </row>
    <row r="47672" spans="7:12" x14ac:dyDescent="0.25">
      <c r="G47672"/>
      <c r="I47672"/>
      <c r="L47672"/>
    </row>
    <row r="47673" spans="7:12" x14ac:dyDescent="0.25">
      <c r="G47673"/>
      <c r="I47673"/>
      <c r="L47673"/>
    </row>
    <row r="47674" spans="7:12" x14ac:dyDescent="0.25">
      <c r="G47674"/>
      <c r="I47674"/>
      <c r="L47674"/>
    </row>
    <row r="47675" spans="7:12" x14ac:dyDescent="0.25">
      <c r="G47675"/>
      <c r="I47675"/>
      <c r="L47675"/>
    </row>
    <row r="47676" spans="7:12" x14ac:dyDescent="0.25">
      <c r="G47676"/>
      <c r="I47676"/>
      <c r="L47676"/>
    </row>
    <row r="47677" spans="7:12" x14ac:dyDescent="0.25">
      <c r="G47677"/>
      <c r="I47677"/>
      <c r="L47677"/>
    </row>
    <row r="47678" spans="7:12" x14ac:dyDescent="0.25">
      <c r="G47678"/>
      <c r="I47678"/>
      <c r="L47678"/>
    </row>
    <row r="47679" spans="7:12" x14ac:dyDescent="0.25">
      <c r="G47679"/>
      <c r="I47679"/>
      <c r="L47679"/>
    </row>
    <row r="47680" spans="7:12" x14ac:dyDescent="0.25">
      <c r="G47680"/>
      <c r="I47680"/>
      <c r="L47680"/>
    </row>
    <row r="47681" spans="7:12" x14ac:dyDescent="0.25">
      <c r="G47681"/>
      <c r="I47681"/>
      <c r="L47681"/>
    </row>
    <row r="47682" spans="7:12" x14ac:dyDescent="0.25">
      <c r="G47682"/>
      <c r="I47682"/>
      <c r="L47682"/>
    </row>
    <row r="47683" spans="7:12" x14ac:dyDescent="0.25">
      <c r="G47683"/>
      <c r="I47683"/>
      <c r="L47683"/>
    </row>
    <row r="47684" spans="7:12" x14ac:dyDescent="0.25">
      <c r="G47684"/>
      <c r="I47684"/>
      <c r="L47684"/>
    </row>
    <row r="47685" spans="7:12" x14ac:dyDescent="0.25">
      <c r="G47685"/>
      <c r="I47685"/>
      <c r="L47685"/>
    </row>
    <row r="47686" spans="7:12" x14ac:dyDescent="0.25">
      <c r="G47686"/>
      <c r="I47686"/>
      <c r="L47686"/>
    </row>
    <row r="47687" spans="7:12" x14ac:dyDescent="0.25">
      <c r="G47687"/>
      <c r="I47687"/>
      <c r="L47687"/>
    </row>
    <row r="47688" spans="7:12" x14ac:dyDescent="0.25">
      <c r="G47688"/>
      <c r="I47688"/>
      <c r="L47688"/>
    </row>
    <row r="47689" spans="7:12" x14ac:dyDescent="0.25">
      <c r="G47689"/>
      <c r="I47689"/>
      <c r="L47689"/>
    </row>
    <row r="47690" spans="7:12" x14ac:dyDescent="0.25">
      <c r="G47690"/>
      <c r="I47690"/>
      <c r="L47690"/>
    </row>
    <row r="47691" spans="7:12" x14ac:dyDescent="0.25">
      <c r="G47691"/>
      <c r="I47691"/>
      <c r="L47691"/>
    </row>
    <row r="47692" spans="7:12" x14ac:dyDescent="0.25">
      <c r="G47692"/>
      <c r="I47692"/>
      <c r="L47692"/>
    </row>
    <row r="47693" spans="7:12" x14ac:dyDescent="0.25">
      <c r="G47693"/>
      <c r="I47693"/>
      <c r="L47693"/>
    </row>
    <row r="47694" spans="7:12" x14ac:dyDescent="0.25">
      <c r="G47694"/>
      <c r="I47694"/>
      <c r="L47694"/>
    </row>
    <row r="47695" spans="7:12" x14ac:dyDescent="0.25">
      <c r="G47695"/>
      <c r="I47695"/>
      <c r="L47695"/>
    </row>
    <row r="47696" spans="7:12" x14ac:dyDescent="0.25">
      <c r="G47696"/>
      <c r="I47696"/>
      <c r="L47696"/>
    </row>
    <row r="47697" spans="7:12" x14ac:dyDescent="0.25">
      <c r="G47697"/>
      <c r="I47697"/>
      <c r="L47697"/>
    </row>
    <row r="47698" spans="7:12" x14ac:dyDescent="0.25">
      <c r="G47698"/>
      <c r="I47698"/>
      <c r="L47698"/>
    </row>
    <row r="47699" spans="7:12" x14ac:dyDescent="0.25">
      <c r="G47699"/>
      <c r="I47699"/>
      <c r="L47699"/>
    </row>
    <row r="47700" spans="7:12" x14ac:dyDescent="0.25">
      <c r="G47700"/>
      <c r="I47700"/>
      <c r="L47700"/>
    </row>
    <row r="47701" spans="7:12" x14ac:dyDescent="0.25">
      <c r="G47701"/>
      <c r="I47701"/>
      <c r="L47701"/>
    </row>
    <row r="47702" spans="7:12" x14ac:dyDescent="0.25">
      <c r="G47702"/>
      <c r="I47702"/>
      <c r="L47702"/>
    </row>
    <row r="47703" spans="7:12" x14ac:dyDescent="0.25">
      <c r="G47703"/>
      <c r="I47703"/>
      <c r="L47703"/>
    </row>
    <row r="47704" spans="7:12" x14ac:dyDescent="0.25">
      <c r="G47704"/>
      <c r="I47704"/>
      <c r="L47704"/>
    </row>
    <row r="47705" spans="7:12" x14ac:dyDescent="0.25">
      <c r="G47705"/>
      <c r="I47705"/>
      <c r="L47705"/>
    </row>
    <row r="47706" spans="7:12" x14ac:dyDescent="0.25">
      <c r="G47706"/>
      <c r="I47706"/>
      <c r="L47706"/>
    </row>
    <row r="47707" spans="7:12" x14ac:dyDescent="0.25">
      <c r="G47707"/>
      <c r="I47707"/>
      <c r="L47707"/>
    </row>
    <row r="47708" spans="7:12" x14ac:dyDescent="0.25">
      <c r="G47708"/>
      <c r="I47708"/>
      <c r="L47708"/>
    </row>
    <row r="47709" spans="7:12" x14ac:dyDescent="0.25">
      <c r="G47709"/>
      <c r="I47709"/>
      <c r="L47709"/>
    </row>
    <row r="47710" spans="7:12" x14ac:dyDescent="0.25">
      <c r="G47710"/>
      <c r="I47710"/>
      <c r="L47710"/>
    </row>
    <row r="47711" spans="7:12" x14ac:dyDescent="0.25">
      <c r="G47711"/>
      <c r="I47711"/>
      <c r="L47711"/>
    </row>
    <row r="47712" spans="7:12" x14ac:dyDescent="0.25">
      <c r="G47712"/>
      <c r="I47712"/>
      <c r="L47712"/>
    </row>
    <row r="47713" spans="7:12" x14ac:dyDescent="0.25">
      <c r="G47713"/>
      <c r="I47713"/>
      <c r="L47713"/>
    </row>
    <row r="47714" spans="7:12" x14ac:dyDescent="0.25">
      <c r="G47714"/>
      <c r="I47714"/>
      <c r="L47714"/>
    </row>
    <row r="47715" spans="7:12" x14ac:dyDescent="0.25">
      <c r="G47715"/>
      <c r="I47715"/>
      <c r="L47715"/>
    </row>
    <row r="47716" spans="7:12" x14ac:dyDescent="0.25">
      <c r="G47716"/>
      <c r="I47716"/>
      <c r="L47716"/>
    </row>
    <row r="47717" spans="7:12" x14ac:dyDescent="0.25">
      <c r="G47717"/>
      <c r="I47717"/>
      <c r="L47717"/>
    </row>
    <row r="47718" spans="7:12" x14ac:dyDescent="0.25">
      <c r="G47718"/>
      <c r="I47718"/>
      <c r="L47718"/>
    </row>
    <row r="47719" spans="7:12" x14ac:dyDescent="0.25">
      <c r="G47719"/>
      <c r="I47719"/>
      <c r="L47719"/>
    </row>
    <row r="47720" spans="7:12" x14ac:dyDescent="0.25">
      <c r="G47720"/>
      <c r="I47720"/>
      <c r="L47720"/>
    </row>
    <row r="47721" spans="7:12" x14ac:dyDescent="0.25">
      <c r="G47721"/>
      <c r="I47721"/>
      <c r="L47721"/>
    </row>
    <row r="47722" spans="7:12" x14ac:dyDescent="0.25">
      <c r="G47722"/>
      <c r="I47722"/>
      <c r="L47722"/>
    </row>
    <row r="47723" spans="7:12" x14ac:dyDescent="0.25">
      <c r="G47723"/>
      <c r="I47723"/>
      <c r="L47723"/>
    </row>
    <row r="47724" spans="7:12" x14ac:dyDescent="0.25">
      <c r="G47724"/>
      <c r="I47724"/>
      <c r="L47724"/>
    </row>
    <row r="47725" spans="7:12" x14ac:dyDescent="0.25">
      <c r="G47725"/>
      <c r="I47725"/>
      <c r="L47725"/>
    </row>
    <row r="47726" spans="7:12" x14ac:dyDescent="0.25">
      <c r="G47726"/>
      <c r="I47726"/>
      <c r="L47726"/>
    </row>
    <row r="47727" spans="7:12" x14ac:dyDescent="0.25">
      <c r="G47727"/>
      <c r="I47727"/>
      <c r="L47727"/>
    </row>
    <row r="47728" spans="7:12" x14ac:dyDescent="0.25">
      <c r="G47728"/>
      <c r="I47728"/>
      <c r="L47728"/>
    </row>
    <row r="47729" spans="7:12" x14ac:dyDescent="0.25">
      <c r="G47729"/>
      <c r="I47729"/>
      <c r="L47729"/>
    </row>
    <row r="47730" spans="7:12" x14ac:dyDescent="0.25">
      <c r="G47730"/>
      <c r="I47730"/>
      <c r="L47730"/>
    </row>
    <row r="47731" spans="7:12" x14ac:dyDescent="0.25">
      <c r="G47731"/>
      <c r="I47731"/>
      <c r="L47731"/>
    </row>
    <row r="47732" spans="7:12" x14ac:dyDescent="0.25">
      <c r="G47732"/>
      <c r="I47732"/>
      <c r="L47732"/>
    </row>
    <row r="47733" spans="7:12" x14ac:dyDescent="0.25">
      <c r="G47733"/>
      <c r="I47733"/>
      <c r="L47733"/>
    </row>
    <row r="47734" spans="7:12" x14ac:dyDescent="0.25">
      <c r="G47734"/>
      <c r="I47734"/>
      <c r="L47734"/>
    </row>
    <row r="47735" spans="7:12" x14ac:dyDescent="0.25">
      <c r="G47735"/>
      <c r="I47735"/>
      <c r="L47735"/>
    </row>
    <row r="47736" spans="7:12" x14ac:dyDescent="0.25">
      <c r="G47736"/>
      <c r="I47736"/>
      <c r="L47736"/>
    </row>
    <row r="47737" spans="7:12" x14ac:dyDescent="0.25">
      <c r="G47737"/>
      <c r="I47737"/>
      <c r="L47737"/>
    </row>
    <row r="47738" spans="7:12" x14ac:dyDescent="0.25">
      <c r="G47738"/>
      <c r="I47738"/>
      <c r="L47738"/>
    </row>
    <row r="47739" spans="7:12" x14ac:dyDescent="0.25">
      <c r="G47739"/>
      <c r="I47739"/>
      <c r="L47739"/>
    </row>
    <row r="47740" spans="7:12" x14ac:dyDescent="0.25">
      <c r="G47740"/>
      <c r="I47740"/>
      <c r="L47740"/>
    </row>
    <row r="47741" spans="7:12" x14ac:dyDescent="0.25">
      <c r="G47741"/>
      <c r="I47741"/>
      <c r="L47741"/>
    </row>
    <row r="47742" spans="7:12" x14ac:dyDescent="0.25">
      <c r="G47742"/>
      <c r="I47742"/>
      <c r="L47742"/>
    </row>
    <row r="47743" spans="7:12" x14ac:dyDescent="0.25">
      <c r="G47743"/>
      <c r="I47743"/>
      <c r="L47743"/>
    </row>
    <row r="47744" spans="7:12" x14ac:dyDescent="0.25">
      <c r="G47744"/>
      <c r="I47744"/>
      <c r="L47744"/>
    </row>
    <row r="47745" spans="7:12" x14ac:dyDescent="0.25">
      <c r="G47745"/>
      <c r="I47745"/>
      <c r="L47745"/>
    </row>
    <row r="47746" spans="7:12" x14ac:dyDescent="0.25">
      <c r="G47746"/>
      <c r="I47746"/>
      <c r="L47746"/>
    </row>
    <row r="47747" spans="7:12" x14ac:dyDescent="0.25">
      <c r="G47747"/>
      <c r="I47747"/>
      <c r="L47747"/>
    </row>
    <row r="47748" spans="7:12" x14ac:dyDescent="0.25">
      <c r="G47748"/>
      <c r="I47748"/>
      <c r="L47748"/>
    </row>
    <row r="47749" spans="7:12" x14ac:dyDescent="0.25">
      <c r="G47749"/>
      <c r="I47749"/>
      <c r="L47749"/>
    </row>
    <row r="47750" spans="7:12" x14ac:dyDescent="0.25">
      <c r="G47750"/>
      <c r="I47750"/>
      <c r="L47750"/>
    </row>
    <row r="47751" spans="7:12" x14ac:dyDescent="0.25">
      <c r="G47751"/>
      <c r="I47751"/>
      <c r="L47751"/>
    </row>
    <row r="47752" spans="7:12" x14ac:dyDescent="0.25">
      <c r="G47752"/>
      <c r="I47752"/>
      <c r="L47752"/>
    </row>
    <row r="47753" spans="7:12" x14ac:dyDescent="0.25">
      <c r="G47753"/>
      <c r="I47753"/>
      <c r="L47753"/>
    </row>
    <row r="47754" spans="7:12" x14ac:dyDescent="0.25">
      <c r="G47754"/>
      <c r="I47754"/>
      <c r="L47754"/>
    </row>
    <row r="47755" spans="7:12" x14ac:dyDescent="0.25">
      <c r="G47755"/>
      <c r="I47755"/>
      <c r="L47755"/>
    </row>
    <row r="47756" spans="7:12" x14ac:dyDescent="0.25">
      <c r="G47756"/>
      <c r="I47756"/>
      <c r="L47756"/>
    </row>
    <row r="47757" spans="7:12" x14ac:dyDescent="0.25">
      <c r="G47757"/>
      <c r="I47757"/>
      <c r="L47757"/>
    </row>
    <row r="47758" spans="7:12" x14ac:dyDescent="0.25">
      <c r="G47758"/>
      <c r="I47758"/>
      <c r="L47758"/>
    </row>
    <row r="47759" spans="7:12" x14ac:dyDescent="0.25">
      <c r="G47759"/>
      <c r="I47759"/>
      <c r="L47759"/>
    </row>
    <row r="47760" spans="7:12" x14ac:dyDescent="0.25">
      <c r="G47760"/>
      <c r="I47760"/>
      <c r="L47760"/>
    </row>
    <row r="47761" spans="7:12" x14ac:dyDescent="0.25">
      <c r="G47761"/>
      <c r="I47761"/>
      <c r="L47761"/>
    </row>
    <row r="47762" spans="7:12" x14ac:dyDescent="0.25">
      <c r="G47762"/>
      <c r="I47762"/>
      <c r="L47762"/>
    </row>
    <row r="47763" spans="7:12" x14ac:dyDescent="0.25">
      <c r="G47763"/>
      <c r="I47763"/>
      <c r="L47763"/>
    </row>
    <row r="47764" spans="7:12" x14ac:dyDescent="0.25">
      <c r="G47764"/>
      <c r="I47764"/>
      <c r="L47764"/>
    </row>
    <row r="47765" spans="7:12" x14ac:dyDescent="0.25">
      <c r="G47765"/>
      <c r="I47765"/>
      <c r="L47765"/>
    </row>
    <row r="47766" spans="7:12" x14ac:dyDescent="0.25">
      <c r="G47766"/>
      <c r="I47766"/>
      <c r="L47766"/>
    </row>
    <row r="47767" spans="7:12" x14ac:dyDescent="0.25">
      <c r="G47767"/>
      <c r="I47767"/>
      <c r="L47767"/>
    </row>
    <row r="47768" spans="7:12" x14ac:dyDescent="0.25">
      <c r="G47768"/>
      <c r="I47768"/>
      <c r="L47768"/>
    </row>
    <row r="47769" spans="7:12" x14ac:dyDescent="0.25">
      <c r="G47769"/>
      <c r="I47769"/>
      <c r="L47769"/>
    </row>
    <row r="47770" spans="7:12" x14ac:dyDescent="0.25">
      <c r="G47770"/>
      <c r="I47770"/>
      <c r="L47770"/>
    </row>
    <row r="47771" spans="7:12" x14ac:dyDescent="0.25">
      <c r="G47771"/>
      <c r="I47771"/>
      <c r="L47771"/>
    </row>
    <row r="47772" spans="7:12" x14ac:dyDescent="0.25">
      <c r="G47772"/>
      <c r="I47772"/>
      <c r="L47772"/>
    </row>
    <row r="47773" spans="7:12" x14ac:dyDescent="0.25">
      <c r="G47773"/>
      <c r="I47773"/>
      <c r="L47773"/>
    </row>
    <row r="47774" spans="7:12" x14ac:dyDescent="0.25">
      <c r="G47774"/>
      <c r="I47774"/>
      <c r="L47774"/>
    </row>
    <row r="47775" spans="7:12" x14ac:dyDescent="0.25">
      <c r="G47775"/>
      <c r="I47775"/>
      <c r="L47775"/>
    </row>
    <row r="47776" spans="7:12" x14ac:dyDescent="0.25">
      <c r="G47776"/>
      <c r="I47776"/>
      <c r="L47776"/>
    </row>
    <row r="47777" spans="7:12" x14ac:dyDescent="0.25">
      <c r="G47777"/>
      <c r="I47777"/>
      <c r="L47777"/>
    </row>
    <row r="47778" spans="7:12" x14ac:dyDescent="0.25">
      <c r="G47778"/>
      <c r="I47778"/>
      <c r="L47778"/>
    </row>
    <row r="47779" spans="7:12" x14ac:dyDescent="0.25">
      <c r="G47779"/>
      <c r="I47779"/>
      <c r="L47779"/>
    </row>
    <row r="47780" spans="7:12" x14ac:dyDescent="0.25">
      <c r="G47780"/>
      <c r="I47780"/>
      <c r="L47780"/>
    </row>
    <row r="47781" spans="7:12" x14ac:dyDescent="0.25">
      <c r="G47781"/>
      <c r="I47781"/>
      <c r="L47781"/>
    </row>
    <row r="47782" spans="7:12" x14ac:dyDescent="0.25">
      <c r="G47782"/>
      <c r="I47782"/>
      <c r="L47782"/>
    </row>
    <row r="47783" spans="7:12" x14ac:dyDescent="0.25">
      <c r="G47783"/>
      <c r="I47783"/>
      <c r="L47783"/>
    </row>
    <row r="47784" spans="7:12" x14ac:dyDescent="0.25">
      <c r="G47784"/>
      <c r="I47784"/>
      <c r="L47784"/>
    </row>
    <row r="47785" spans="7:12" x14ac:dyDescent="0.25">
      <c r="G47785"/>
      <c r="I47785"/>
      <c r="L47785"/>
    </row>
    <row r="47786" spans="7:12" x14ac:dyDescent="0.25">
      <c r="G47786"/>
      <c r="I47786"/>
      <c r="L47786"/>
    </row>
    <row r="47787" spans="7:12" x14ac:dyDescent="0.25">
      <c r="G47787"/>
      <c r="I47787"/>
      <c r="L47787"/>
    </row>
    <row r="47788" spans="7:12" x14ac:dyDescent="0.25">
      <c r="G47788"/>
      <c r="I47788"/>
      <c r="L47788"/>
    </row>
    <row r="47789" spans="7:12" x14ac:dyDescent="0.25">
      <c r="G47789"/>
      <c r="I47789"/>
      <c r="L47789"/>
    </row>
    <row r="47790" spans="7:12" x14ac:dyDescent="0.25">
      <c r="G47790"/>
      <c r="I47790"/>
      <c r="L47790"/>
    </row>
    <row r="47791" spans="7:12" x14ac:dyDescent="0.25">
      <c r="G47791"/>
      <c r="I47791"/>
      <c r="L47791"/>
    </row>
    <row r="47792" spans="7:12" x14ac:dyDescent="0.25">
      <c r="G47792"/>
      <c r="I47792"/>
      <c r="L47792"/>
    </row>
    <row r="47793" spans="7:12" x14ac:dyDescent="0.25">
      <c r="G47793"/>
      <c r="I47793"/>
      <c r="L47793"/>
    </row>
    <row r="47794" spans="7:12" x14ac:dyDescent="0.25">
      <c r="G47794"/>
      <c r="I47794"/>
      <c r="L47794"/>
    </row>
    <row r="47795" spans="7:12" x14ac:dyDescent="0.25">
      <c r="G47795"/>
      <c r="I47795"/>
      <c r="L47795"/>
    </row>
    <row r="47796" spans="7:12" x14ac:dyDescent="0.25">
      <c r="G47796"/>
      <c r="I47796"/>
      <c r="L47796"/>
    </row>
    <row r="47797" spans="7:12" x14ac:dyDescent="0.25">
      <c r="G47797"/>
      <c r="I47797"/>
      <c r="L47797"/>
    </row>
    <row r="47798" spans="7:12" x14ac:dyDescent="0.25">
      <c r="G47798"/>
      <c r="I47798"/>
      <c r="L47798"/>
    </row>
    <row r="47799" spans="7:12" x14ac:dyDescent="0.25">
      <c r="G47799"/>
      <c r="I47799"/>
      <c r="L47799"/>
    </row>
    <row r="47800" spans="7:12" x14ac:dyDescent="0.25">
      <c r="G47800"/>
      <c r="I47800"/>
      <c r="L47800"/>
    </row>
    <row r="47801" spans="7:12" x14ac:dyDescent="0.25">
      <c r="G47801"/>
      <c r="I47801"/>
      <c r="L47801"/>
    </row>
    <row r="47802" spans="7:12" x14ac:dyDescent="0.25">
      <c r="G47802"/>
      <c r="I47802"/>
      <c r="L47802"/>
    </row>
    <row r="47803" spans="7:12" x14ac:dyDescent="0.25">
      <c r="G47803"/>
      <c r="I47803"/>
      <c r="L47803"/>
    </row>
    <row r="47804" spans="7:12" x14ac:dyDescent="0.25">
      <c r="G47804"/>
      <c r="I47804"/>
      <c r="L47804"/>
    </row>
    <row r="47805" spans="7:12" x14ac:dyDescent="0.25">
      <c r="G47805"/>
      <c r="I47805"/>
      <c r="L47805"/>
    </row>
    <row r="47806" spans="7:12" x14ac:dyDescent="0.25">
      <c r="G47806"/>
      <c r="I47806"/>
      <c r="L47806"/>
    </row>
    <row r="47807" spans="7:12" x14ac:dyDescent="0.25">
      <c r="G47807"/>
      <c r="I47807"/>
      <c r="L47807"/>
    </row>
    <row r="47808" spans="7:12" x14ac:dyDescent="0.25">
      <c r="G47808"/>
      <c r="I47808"/>
      <c r="L47808"/>
    </row>
    <row r="47809" spans="7:12" x14ac:dyDescent="0.25">
      <c r="G47809"/>
      <c r="I47809"/>
      <c r="L47809"/>
    </row>
    <row r="47810" spans="7:12" x14ac:dyDescent="0.25">
      <c r="G47810"/>
      <c r="I47810"/>
      <c r="L47810"/>
    </row>
    <row r="47811" spans="7:12" x14ac:dyDescent="0.25">
      <c r="G47811"/>
      <c r="I47811"/>
      <c r="L47811"/>
    </row>
    <row r="47812" spans="7:12" x14ac:dyDescent="0.25">
      <c r="G47812"/>
      <c r="I47812"/>
      <c r="L47812"/>
    </row>
    <row r="47813" spans="7:12" x14ac:dyDescent="0.25">
      <c r="G47813"/>
      <c r="I47813"/>
      <c r="L47813"/>
    </row>
    <row r="47814" spans="7:12" x14ac:dyDescent="0.25">
      <c r="G47814"/>
      <c r="I47814"/>
      <c r="L47814"/>
    </row>
    <row r="47815" spans="7:12" x14ac:dyDescent="0.25">
      <c r="G47815"/>
      <c r="I47815"/>
      <c r="L47815"/>
    </row>
    <row r="47816" spans="7:12" x14ac:dyDescent="0.25">
      <c r="G47816"/>
      <c r="I47816"/>
      <c r="L47816"/>
    </row>
    <row r="47817" spans="7:12" x14ac:dyDescent="0.25">
      <c r="G47817"/>
      <c r="I47817"/>
      <c r="L47817"/>
    </row>
    <row r="47818" spans="7:12" x14ac:dyDescent="0.25">
      <c r="G47818"/>
      <c r="I47818"/>
      <c r="L47818"/>
    </row>
    <row r="47819" spans="7:12" x14ac:dyDescent="0.25">
      <c r="G47819"/>
      <c r="I47819"/>
      <c r="L47819"/>
    </row>
    <row r="47820" spans="7:12" x14ac:dyDescent="0.25">
      <c r="G47820"/>
      <c r="I47820"/>
      <c r="L47820"/>
    </row>
    <row r="47821" spans="7:12" x14ac:dyDescent="0.25">
      <c r="G47821"/>
      <c r="I47821"/>
      <c r="L47821"/>
    </row>
    <row r="47822" spans="7:12" x14ac:dyDescent="0.25">
      <c r="G47822"/>
      <c r="I47822"/>
      <c r="L47822"/>
    </row>
    <row r="47823" spans="7:12" x14ac:dyDescent="0.25">
      <c r="G47823"/>
      <c r="I47823"/>
      <c r="L47823"/>
    </row>
    <row r="47824" spans="7:12" x14ac:dyDescent="0.25">
      <c r="G47824"/>
      <c r="I47824"/>
      <c r="L47824"/>
    </row>
    <row r="47825" spans="7:12" x14ac:dyDescent="0.25">
      <c r="G47825"/>
      <c r="I47825"/>
      <c r="L47825"/>
    </row>
    <row r="47826" spans="7:12" x14ac:dyDescent="0.25">
      <c r="G47826"/>
      <c r="I47826"/>
      <c r="L47826"/>
    </row>
    <row r="47827" spans="7:12" x14ac:dyDescent="0.25">
      <c r="G47827"/>
      <c r="I47827"/>
      <c r="L47827"/>
    </row>
    <row r="47828" spans="7:12" x14ac:dyDescent="0.25">
      <c r="G47828"/>
      <c r="I47828"/>
      <c r="L47828"/>
    </row>
    <row r="47829" spans="7:12" x14ac:dyDescent="0.25">
      <c r="G47829"/>
      <c r="I47829"/>
      <c r="L47829"/>
    </row>
    <row r="47830" spans="7:12" x14ac:dyDescent="0.25">
      <c r="G47830"/>
      <c r="I47830"/>
      <c r="L47830"/>
    </row>
    <row r="47831" spans="7:12" x14ac:dyDescent="0.25">
      <c r="G47831"/>
      <c r="I47831"/>
      <c r="L47831"/>
    </row>
    <row r="47832" spans="7:12" x14ac:dyDescent="0.25">
      <c r="G47832"/>
      <c r="I47832"/>
      <c r="L47832"/>
    </row>
    <row r="47833" spans="7:12" x14ac:dyDescent="0.25">
      <c r="G47833"/>
      <c r="I47833"/>
      <c r="L47833"/>
    </row>
    <row r="47834" spans="7:12" x14ac:dyDescent="0.25">
      <c r="G47834"/>
      <c r="I47834"/>
      <c r="L47834"/>
    </row>
    <row r="47835" spans="7:12" x14ac:dyDescent="0.25">
      <c r="G47835"/>
      <c r="I47835"/>
      <c r="L47835"/>
    </row>
    <row r="47836" spans="7:12" x14ac:dyDescent="0.25">
      <c r="G47836"/>
      <c r="I47836"/>
      <c r="L47836"/>
    </row>
    <row r="47837" spans="7:12" x14ac:dyDescent="0.25">
      <c r="G47837"/>
      <c r="I47837"/>
      <c r="L47837"/>
    </row>
    <row r="47838" spans="7:12" x14ac:dyDescent="0.25">
      <c r="G47838"/>
      <c r="I47838"/>
      <c r="L47838"/>
    </row>
    <row r="47839" spans="7:12" x14ac:dyDescent="0.25">
      <c r="G47839"/>
      <c r="I47839"/>
      <c r="L47839"/>
    </row>
    <row r="47840" spans="7:12" x14ac:dyDescent="0.25">
      <c r="G47840"/>
      <c r="I47840"/>
      <c r="L47840"/>
    </row>
    <row r="47841" spans="7:12" x14ac:dyDescent="0.25">
      <c r="G47841"/>
      <c r="I47841"/>
      <c r="L47841"/>
    </row>
    <row r="47842" spans="7:12" x14ac:dyDescent="0.25">
      <c r="G47842"/>
      <c r="I47842"/>
      <c r="L47842"/>
    </row>
    <row r="47843" spans="7:12" x14ac:dyDescent="0.25">
      <c r="G47843"/>
      <c r="I47843"/>
      <c r="L47843"/>
    </row>
    <row r="47844" spans="7:12" x14ac:dyDescent="0.25">
      <c r="G47844"/>
      <c r="I47844"/>
      <c r="L47844"/>
    </row>
    <row r="47845" spans="7:12" x14ac:dyDescent="0.25">
      <c r="G47845"/>
      <c r="I47845"/>
      <c r="L47845"/>
    </row>
    <row r="47846" spans="7:12" x14ac:dyDescent="0.25">
      <c r="G47846"/>
      <c r="I47846"/>
      <c r="L47846"/>
    </row>
    <row r="47847" spans="7:12" x14ac:dyDescent="0.25">
      <c r="G47847"/>
      <c r="I47847"/>
      <c r="L47847"/>
    </row>
    <row r="47848" spans="7:12" x14ac:dyDescent="0.25">
      <c r="G47848"/>
      <c r="I47848"/>
      <c r="L47848"/>
    </row>
    <row r="47849" spans="7:12" x14ac:dyDescent="0.25">
      <c r="G47849"/>
      <c r="I47849"/>
      <c r="L47849"/>
    </row>
    <row r="47850" spans="7:12" x14ac:dyDescent="0.25">
      <c r="G47850"/>
      <c r="I47850"/>
      <c r="L47850"/>
    </row>
    <row r="47851" spans="7:12" x14ac:dyDescent="0.25">
      <c r="G47851"/>
      <c r="I47851"/>
      <c r="L47851"/>
    </row>
    <row r="47852" spans="7:12" x14ac:dyDescent="0.25">
      <c r="G47852"/>
      <c r="I47852"/>
      <c r="L47852"/>
    </row>
    <row r="47853" spans="7:12" x14ac:dyDescent="0.25">
      <c r="G47853"/>
      <c r="I47853"/>
      <c r="L47853"/>
    </row>
    <row r="47854" spans="7:12" x14ac:dyDescent="0.25">
      <c r="G47854"/>
      <c r="I47854"/>
      <c r="L47854"/>
    </row>
    <row r="47855" spans="7:12" x14ac:dyDescent="0.25">
      <c r="G47855"/>
      <c r="I47855"/>
      <c r="L47855"/>
    </row>
    <row r="47856" spans="7:12" x14ac:dyDescent="0.25">
      <c r="G47856"/>
      <c r="I47856"/>
      <c r="L47856"/>
    </row>
    <row r="47857" spans="7:12" x14ac:dyDescent="0.25">
      <c r="G47857"/>
      <c r="I47857"/>
      <c r="L47857"/>
    </row>
    <row r="47858" spans="7:12" x14ac:dyDescent="0.25">
      <c r="G47858"/>
      <c r="I47858"/>
      <c r="L47858"/>
    </row>
    <row r="47859" spans="7:12" x14ac:dyDescent="0.25">
      <c r="G47859"/>
      <c r="I47859"/>
      <c r="L47859"/>
    </row>
    <row r="47860" spans="7:12" x14ac:dyDescent="0.25">
      <c r="G47860"/>
      <c r="I47860"/>
      <c r="L47860"/>
    </row>
    <row r="47861" spans="7:12" x14ac:dyDescent="0.25">
      <c r="G47861"/>
      <c r="I47861"/>
      <c r="L47861"/>
    </row>
    <row r="47862" spans="7:12" x14ac:dyDescent="0.25">
      <c r="G47862"/>
      <c r="I47862"/>
      <c r="L47862"/>
    </row>
    <row r="47863" spans="7:12" x14ac:dyDescent="0.25">
      <c r="G47863"/>
      <c r="I47863"/>
      <c r="L47863"/>
    </row>
    <row r="47864" spans="7:12" x14ac:dyDescent="0.25">
      <c r="G47864"/>
      <c r="I47864"/>
      <c r="L47864"/>
    </row>
    <row r="47865" spans="7:12" x14ac:dyDescent="0.25">
      <c r="G47865"/>
      <c r="I47865"/>
      <c r="L47865"/>
    </row>
    <row r="47866" spans="7:12" x14ac:dyDescent="0.25">
      <c r="G47866"/>
      <c r="I47866"/>
      <c r="L47866"/>
    </row>
    <row r="47867" spans="7:12" x14ac:dyDescent="0.25">
      <c r="G47867"/>
      <c r="I47867"/>
      <c r="L47867"/>
    </row>
    <row r="47868" spans="7:12" x14ac:dyDescent="0.25">
      <c r="G47868"/>
      <c r="I47868"/>
      <c r="L47868"/>
    </row>
    <row r="47869" spans="7:12" x14ac:dyDescent="0.25">
      <c r="G47869"/>
      <c r="I47869"/>
      <c r="L47869"/>
    </row>
    <row r="47870" spans="7:12" x14ac:dyDescent="0.25">
      <c r="G47870"/>
      <c r="I47870"/>
      <c r="L47870"/>
    </row>
    <row r="47871" spans="7:12" x14ac:dyDescent="0.25">
      <c r="G47871"/>
      <c r="I47871"/>
      <c r="L47871"/>
    </row>
    <row r="47872" spans="7:12" x14ac:dyDescent="0.25">
      <c r="G47872"/>
      <c r="I47872"/>
      <c r="L47872"/>
    </row>
    <row r="47873" spans="7:12" x14ac:dyDescent="0.25">
      <c r="G47873"/>
      <c r="I47873"/>
      <c r="L47873"/>
    </row>
    <row r="47874" spans="7:12" x14ac:dyDescent="0.25">
      <c r="G47874"/>
      <c r="I47874"/>
      <c r="L47874"/>
    </row>
    <row r="47875" spans="7:12" x14ac:dyDescent="0.25">
      <c r="G47875"/>
      <c r="I47875"/>
      <c r="L47875"/>
    </row>
    <row r="47876" spans="7:12" x14ac:dyDescent="0.25">
      <c r="G47876"/>
      <c r="I47876"/>
      <c r="L47876"/>
    </row>
    <row r="47877" spans="7:12" x14ac:dyDescent="0.25">
      <c r="G47877"/>
      <c r="I47877"/>
      <c r="L47877"/>
    </row>
    <row r="47878" spans="7:12" x14ac:dyDescent="0.25">
      <c r="G47878"/>
      <c r="I47878"/>
      <c r="L47878"/>
    </row>
    <row r="47879" spans="7:12" x14ac:dyDescent="0.25">
      <c r="G47879"/>
      <c r="I47879"/>
      <c r="L47879"/>
    </row>
    <row r="47880" spans="7:12" x14ac:dyDescent="0.25">
      <c r="G47880"/>
      <c r="I47880"/>
      <c r="L47880"/>
    </row>
    <row r="47881" spans="7:12" x14ac:dyDescent="0.25">
      <c r="G47881"/>
      <c r="I47881"/>
      <c r="L47881"/>
    </row>
    <row r="47882" spans="7:12" x14ac:dyDescent="0.25">
      <c r="G47882"/>
      <c r="I47882"/>
      <c r="L47882"/>
    </row>
    <row r="47883" spans="7:12" x14ac:dyDescent="0.25">
      <c r="G47883"/>
      <c r="I47883"/>
      <c r="L47883"/>
    </row>
    <row r="47884" spans="7:12" x14ac:dyDescent="0.25">
      <c r="G47884"/>
      <c r="I47884"/>
      <c r="L47884"/>
    </row>
    <row r="47885" spans="7:12" x14ac:dyDescent="0.25">
      <c r="G47885"/>
      <c r="I47885"/>
      <c r="L47885"/>
    </row>
    <row r="47886" spans="7:12" x14ac:dyDescent="0.25">
      <c r="G47886"/>
      <c r="I47886"/>
      <c r="L47886"/>
    </row>
    <row r="47887" spans="7:12" x14ac:dyDescent="0.25">
      <c r="G47887"/>
      <c r="I47887"/>
      <c r="L47887"/>
    </row>
    <row r="47888" spans="7:12" x14ac:dyDescent="0.25">
      <c r="G47888"/>
      <c r="I47888"/>
      <c r="L47888"/>
    </row>
    <row r="47889" spans="7:12" x14ac:dyDescent="0.25">
      <c r="G47889"/>
      <c r="I47889"/>
      <c r="L47889"/>
    </row>
    <row r="47890" spans="7:12" x14ac:dyDescent="0.25">
      <c r="G47890"/>
      <c r="I47890"/>
      <c r="L47890"/>
    </row>
    <row r="47891" spans="7:12" x14ac:dyDescent="0.25">
      <c r="G47891"/>
      <c r="I47891"/>
      <c r="L47891"/>
    </row>
    <row r="47892" spans="7:12" x14ac:dyDescent="0.25">
      <c r="G47892"/>
      <c r="I47892"/>
      <c r="L47892"/>
    </row>
    <row r="47893" spans="7:12" x14ac:dyDescent="0.25">
      <c r="G47893"/>
      <c r="I47893"/>
      <c r="L47893"/>
    </row>
    <row r="47894" spans="7:12" x14ac:dyDescent="0.25">
      <c r="G47894"/>
      <c r="I47894"/>
      <c r="L47894"/>
    </row>
    <row r="47895" spans="7:12" x14ac:dyDescent="0.25">
      <c r="G47895"/>
      <c r="I47895"/>
      <c r="L47895"/>
    </row>
    <row r="47896" spans="7:12" x14ac:dyDescent="0.25">
      <c r="G47896"/>
      <c r="I47896"/>
      <c r="L47896"/>
    </row>
    <row r="47897" spans="7:12" x14ac:dyDescent="0.25">
      <c r="G47897"/>
      <c r="I47897"/>
      <c r="L47897"/>
    </row>
    <row r="47898" spans="7:12" x14ac:dyDescent="0.25">
      <c r="G47898"/>
      <c r="I47898"/>
      <c r="L47898"/>
    </row>
    <row r="47899" spans="7:12" x14ac:dyDescent="0.25">
      <c r="G47899"/>
      <c r="I47899"/>
      <c r="L47899"/>
    </row>
    <row r="47900" spans="7:12" x14ac:dyDescent="0.25">
      <c r="G47900"/>
      <c r="I47900"/>
      <c r="L47900"/>
    </row>
    <row r="47901" spans="7:12" x14ac:dyDescent="0.25">
      <c r="G47901"/>
      <c r="I47901"/>
      <c r="L47901"/>
    </row>
    <row r="47902" spans="7:12" x14ac:dyDescent="0.25">
      <c r="G47902"/>
      <c r="I47902"/>
      <c r="L47902"/>
    </row>
    <row r="47903" spans="7:12" x14ac:dyDescent="0.25">
      <c r="G47903"/>
      <c r="I47903"/>
      <c r="L47903"/>
    </row>
    <row r="47904" spans="7:12" x14ac:dyDescent="0.25">
      <c r="G47904"/>
      <c r="I47904"/>
      <c r="L47904"/>
    </row>
    <row r="47905" spans="7:12" x14ac:dyDescent="0.25">
      <c r="G47905"/>
      <c r="I47905"/>
      <c r="L47905"/>
    </row>
    <row r="47906" spans="7:12" x14ac:dyDescent="0.25">
      <c r="G47906"/>
      <c r="I47906"/>
      <c r="L47906"/>
    </row>
    <row r="47907" spans="7:12" x14ac:dyDescent="0.25">
      <c r="G47907"/>
      <c r="I47907"/>
      <c r="L47907"/>
    </row>
    <row r="47908" spans="7:12" x14ac:dyDescent="0.25">
      <c r="G47908"/>
      <c r="I47908"/>
      <c r="L47908"/>
    </row>
    <row r="47909" spans="7:12" x14ac:dyDescent="0.25">
      <c r="G47909"/>
      <c r="I47909"/>
      <c r="L47909"/>
    </row>
    <row r="47910" spans="7:12" x14ac:dyDescent="0.25">
      <c r="G47910"/>
      <c r="I47910"/>
      <c r="L47910"/>
    </row>
    <row r="47911" spans="7:12" x14ac:dyDescent="0.25">
      <c r="G47911"/>
      <c r="I47911"/>
      <c r="L47911"/>
    </row>
    <row r="47912" spans="7:12" x14ac:dyDescent="0.25">
      <c r="G47912"/>
      <c r="I47912"/>
      <c r="L47912"/>
    </row>
    <row r="47913" spans="7:12" x14ac:dyDescent="0.25">
      <c r="G47913"/>
      <c r="I47913"/>
      <c r="L47913"/>
    </row>
    <row r="47914" spans="7:12" x14ac:dyDescent="0.25">
      <c r="G47914"/>
      <c r="I47914"/>
      <c r="L47914"/>
    </row>
    <row r="47915" spans="7:12" x14ac:dyDescent="0.25">
      <c r="G47915"/>
      <c r="I47915"/>
      <c r="L47915"/>
    </row>
    <row r="47916" spans="7:12" x14ac:dyDescent="0.25">
      <c r="G47916"/>
      <c r="I47916"/>
      <c r="L47916"/>
    </row>
    <row r="47917" spans="7:12" x14ac:dyDescent="0.25">
      <c r="G47917"/>
      <c r="I47917"/>
      <c r="L47917"/>
    </row>
    <row r="47918" spans="7:12" x14ac:dyDescent="0.25">
      <c r="G47918"/>
      <c r="I47918"/>
      <c r="L47918"/>
    </row>
    <row r="47919" spans="7:12" x14ac:dyDescent="0.25">
      <c r="G47919"/>
      <c r="I47919"/>
      <c r="L47919"/>
    </row>
    <row r="47920" spans="7:12" x14ac:dyDescent="0.25">
      <c r="G47920"/>
      <c r="I47920"/>
      <c r="L47920"/>
    </row>
    <row r="47921" spans="7:12" x14ac:dyDescent="0.25">
      <c r="G47921"/>
      <c r="I47921"/>
      <c r="L47921"/>
    </row>
    <row r="47922" spans="7:12" x14ac:dyDescent="0.25">
      <c r="G47922"/>
      <c r="I47922"/>
      <c r="L47922"/>
    </row>
    <row r="47923" spans="7:12" x14ac:dyDescent="0.25">
      <c r="G47923"/>
      <c r="I47923"/>
      <c r="L47923"/>
    </row>
    <row r="47924" spans="7:12" x14ac:dyDescent="0.25">
      <c r="G47924"/>
      <c r="I47924"/>
      <c r="L47924"/>
    </row>
    <row r="47925" spans="7:12" x14ac:dyDescent="0.25">
      <c r="G47925"/>
      <c r="I47925"/>
      <c r="L47925"/>
    </row>
    <row r="47926" spans="7:12" x14ac:dyDescent="0.25">
      <c r="G47926"/>
      <c r="I47926"/>
      <c r="L47926"/>
    </row>
    <row r="47927" spans="7:12" x14ac:dyDescent="0.25">
      <c r="G47927"/>
      <c r="I47927"/>
      <c r="L47927"/>
    </row>
    <row r="47928" spans="7:12" x14ac:dyDescent="0.25">
      <c r="G47928"/>
      <c r="I47928"/>
      <c r="L47928"/>
    </row>
    <row r="47929" spans="7:12" x14ac:dyDescent="0.25">
      <c r="G47929"/>
      <c r="I47929"/>
      <c r="L47929"/>
    </row>
    <row r="47930" spans="7:12" x14ac:dyDescent="0.25">
      <c r="G47930"/>
      <c r="I47930"/>
      <c r="L47930"/>
    </row>
    <row r="47931" spans="7:12" x14ac:dyDescent="0.25">
      <c r="G47931"/>
      <c r="I47931"/>
      <c r="L47931"/>
    </row>
    <row r="47932" spans="7:12" x14ac:dyDescent="0.25">
      <c r="G47932"/>
      <c r="I47932"/>
      <c r="L47932"/>
    </row>
    <row r="47933" spans="7:12" x14ac:dyDescent="0.25">
      <c r="G47933"/>
      <c r="I47933"/>
      <c r="L47933"/>
    </row>
    <row r="47934" spans="7:12" x14ac:dyDescent="0.25">
      <c r="G47934"/>
      <c r="I47934"/>
      <c r="L47934"/>
    </row>
    <row r="47935" spans="7:12" x14ac:dyDescent="0.25">
      <c r="G47935"/>
      <c r="I47935"/>
      <c r="L47935"/>
    </row>
    <row r="47936" spans="7:12" x14ac:dyDescent="0.25">
      <c r="G47936"/>
      <c r="I47936"/>
      <c r="L47936"/>
    </row>
    <row r="47937" spans="7:12" x14ac:dyDescent="0.25">
      <c r="G47937"/>
      <c r="I47937"/>
      <c r="L47937"/>
    </row>
    <row r="47938" spans="7:12" x14ac:dyDescent="0.25">
      <c r="G47938"/>
      <c r="I47938"/>
      <c r="L47938"/>
    </row>
    <row r="47939" spans="7:12" x14ac:dyDescent="0.25">
      <c r="G47939"/>
      <c r="I47939"/>
      <c r="L47939"/>
    </row>
    <row r="47940" spans="7:12" x14ac:dyDescent="0.25">
      <c r="G47940"/>
      <c r="I47940"/>
      <c r="L47940"/>
    </row>
    <row r="47941" spans="7:12" x14ac:dyDescent="0.25">
      <c r="G47941"/>
      <c r="I47941"/>
      <c r="L47941"/>
    </row>
    <row r="47942" spans="7:12" x14ac:dyDescent="0.25">
      <c r="G47942"/>
      <c r="I47942"/>
      <c r="L47942"/>
    </row>
    <row r="47943" spans="7:12" x14ac:dyDescent="0.25">
      <c r="G47943"/>
      <c r="I47943"/>
      <c r="L47943"/>
    </row>
    <row r="47944" spans="7:12" x14ac:dyDescent="0.25">
      <c r="G47944"/>
      <c r="I47944"/>
      <c r="L47944"/>
    </row>
    <row r="47945" spans="7:12" x14ac:dyDescent="0.25">
      <c r="G47945"/>
      <c r="I47945"/>
      <c r="L47945"/>
    </row>
    <row r="47946" spans="7:12" x14ac:dyDescent="0.25">
      <c r="G47946"/>
      <c r="I47946"/>
      <c r="L47946"/>
    </row>
    <row r="47947" spans="7:12" x14ac:dyDescent="0.25">
      <c r="G47947"/>
      <c r="I47947"/>
      <c r="L47947"/>
    </row>
    <row r="47948" spans="7:12" x14ac:dyDescent="0.25">
      <c r="G47948"/>
      <c r="I47948"/>
      <c r="L47948"/>
    </row>
    <row r="47949" spans="7:12" x14ac:dyDescent="0.25">
      <c r="G47949"/>
      <c r="I47949"/>
      <c r="L47949"/>
    </row>
    <row r="47950" spans="7:12" x14ac:dyDescent="0.25">
      <c r="G47950"/>
      <c r="I47950"/>
      <c r="L47950"/>
    </row>
    <row r="47951" spans="7:12" x14ac:dyDescent="0.25">
      <c r="G47951"/>
      <c r="I47951"/>
      <c r="L47951"/>
    </row>
    <row r="47952" spans="7:12" x14ac:dyDescent="0.25">
      <c r="G47952"/>
      <c r="I47952"/>
      <c r="L47952"/>
    </row>
    <row r="47953" spans="7:12" x14ac:dyDescent="0.25">
      <c r="G47953"/>
      <c r="I47953"/>
      <c r="L47953"/>
    </row>
    <row r="47954" spans="7:12" x14ac:dyDescent="0.25">
      <c r="G47954"/>
      <c r="I47954"/>
      <c r="L47954"/>
    </row>
    <row r="47955" spans="7:12" x14ac:dyDescent="0.25">
      <c r="G47955"/>
      <c r="I47955"/>
      <c r="L47955"/>
    </row>
    <row r="47956" spans="7:12" x14ac:dyDescent="0.25">
      <c r="G47956"/>
      <c r="I47956"/>
      <c r="L47956"/>
    </row>
    <row r="47957" spans="7:12" x14ac:dyDescent="0.25">
      <c r="G47957"/>
      <c r="I47957"/>
      <c r="L47957"/>
    </row>
    <row r="47958" spans="7:12" x14ac:dyDescent="0.25">
      <c r="G47958"/>
      <c r="I47958"/>
      <c r="L47958"/>
    </row>
    <row r="47959" spans="7:12" x14ac:dyDescent="0.25">
      <c r="G47959"/>
      <c r="I47959"/>
      <c r="L47959"/>
    </row>
    <row r="47960" spans="7:12" x14ac:dyDescent="0.25">
      <c r="G47960"/>
      <c r="I47960"/>
      <c r="L47960"/>
    </row>
    <row r="47961" spans="7:12" x14ac:dyDescent="0.25">
      <c r="G47961"/>
      <c r="I47961"/>
      <c r="L47961"/>
    </row>
    <row r="47962" spans="7:12" x14ac:dyDescent="0.25">
      <c r="G47962"/>
      <c r="I47962"/>
      <c r="L47962"/>
    </row>
    <row r="47963" spans="7:12" x14ac:dyDescent="0.25">
      <c r="G47963"/>
      <c r="I47963"/>
      <c r="L47963"/>
    </row>
    <row r="47964" spans="7:12" x14ac:dyDescent="0.25">
      <c r="G47964"/>
      <c r="I47964"/>
      <c r="L47964"/>
    </row>
    <row r="47965" spans="7:12" x14ac:dyDescent="0.25">
      <c r="G47965"/>
      <c r="I47965"/>
      <c r="L47965"/>
    </row>
    <row r="47966" spans="7:12" x14ac:dyDescent="0.25">
      <c r="G47966"/>
      <c r="I47966"/>
      <c r="L47966"/>
    </row>
    <row r="47967" spans="7:12" x14ac:dyDescent="0.25">
      <c r="G47967"/>
      <c r="I47967"/>
      <c r="L47967"/>
    </row>
    <row r="47968" spans="7:12" x14ac:dyDescent="0.25">
      <c r="G47968"/>
      <c r="I47968"/>
      <c r="L47968"/>
    </row>
    <row r="47969" spans="7:12" x14ac:dyDescent="0.25">
      <c r="G47969"/>
      <c r="I47969"/>
      <c r="L47969"/>
    </row>
    <row r="47970" spans="7:12" x14ac:dyDescent="0.25">
      <c r="G47970"/>
      <c r="I47970"/>
      <c r="L47970"/>
    </row>
    <row r="47971" spans="7:12" x14ac:dyDescent="0.25">
      <c r="G47971"/>
      <c r="I47971"/>
      <c r="L47971"/>
    </row>
    <row r="47972" spans="7:12" x14ac:dyDescent="0.25">
      <c r="G47972"/>
      <c r="I47972"/>
      <c r="L47972"/>
    </row>
    <row r="47973" spans="7:12" x14ac:dyDescent="0.25">
      <c r="G47973"/>
      <c r="I47973"/>
      <c r="L47973"/>
    </row>
    <row r="47974" spans="7:12" x14ac:dyDescent="0.25">
      <c r="G47974"/>
      <c r="I47974"/>
      <c r="L47974"/>
    </row>
    <row r="47975" spans="7:12" x14ac:dyDescent="0.25">
      <c r="G47975"/>
      <c r="I47975"/>
      <c r="L47975"/>
    </row>
    <row r="47976" spans="7:12" x14ac:dyDescent="0.25">
      <c r="G47976"/>
      <c r="I47976"/>
      <c r="L47976"/>
    </row>
    <row r="47977" spans="7:12" x14ac:dyDescent="0.25">
      <c r="G47977"/>
      <c r="I47977"/>
      <c r="L47977"/>
    </row>
    <row r="47978" spans="7:12" x14ac:dyDescent="0.25">
      <c r="G47978"/>
      <c r="I47978"/>
      <c r="L47978"/>
    </row>
    <row r="47979" spans="7:12" x14ac:dyDescent="0.25">
      <c r="G47979"/>
      <c r="I47979"/>
      <c r="L47979"/>
    </row>
    <row r="47980" spans="7:12" x14ac:dyDescent="0.25">
      <c r="G47980"/>
      <c r="I47980"/>
      <c r="L47980"/>
    </row>
    <row r="47981" spans="7:12" x14ac:dyDescent="0.25">
      <c r="G47981"/>
      <c r="I47981"/>
      <c r="L47981"/>
    </row>
    <row r="47982" spans="7:12" x14ac:dyDescent="0.25">
      <c r="G47982"/>
      <c r="I47982"/>
      <c r="L47982"/>
    </row>
    <row r="47983" spans="7:12" x14ac:dyDescent="0.25">
      <c r="G47983"/>
      <c r="I47983"/>
      <c r="L47983"/>
    </row>
    <row r="47984" spans="7:12" x14ac:dyDescent="0.25">
      <c r="G47984"/>
      <c r="I47984"/>
      <c r="L47984"/>
    </row>
    <row r="47985" spans="7:12" x14ac:dyDescent="0.25">
      <c r="G47985"/>
      <c r="I47985"/>
      <c r="L47985"/>
    </row>
    <row r="47986" spans="7:12" x14ac:dyDescent="0.25">
      <c r="G47986"/>
      <c r="I47986"/>
      <c r="L47986"/>
    </row>
    <row r="47987" spans="7:12" x14ac:dyDescent="0.25">
      <c r="G47987"/>
      <c r="I47987"/>
      <c r="L47987"/>
    </row>
    <row r="47988" spans="7:12" x14ac:dyDescent="0.25">
      <c r="G47988"/>
      <c r="I47988"/>
      <c r="L47988"/>
    </row>
    <row r="47989" spans="7:12" x14ac:dyDescent="0.25">
      <c r="G47989"/>
      <c r="I47989"/>
      <c r="L47989"/>
    </row>
    <row r="47990" spans="7:12" x14ac:dyDescent="0.25">
      <c r="G47990"/>
      <c r="I47990"/>
      <c r="L47990"/>
    </row>
    <row r="47991" spans="7:12" x14ac:dyDescent="0.25">
      <c r="G47991"/>
      <c r="I47991"/>
      <c r="L47991"/>
    </row>
    <row r="47992" spans="7:12" x14ac:dyDescent="0.25">
      <c r="G47992"/>
      <c r="I47992"/>
      <c r="L47992"/>
    </row>
    <row r="47993" spans="7:12" x14ac:dyDescent="0.25">
      <c r="G47993"/>
      <c r="I47993"/>
      <c r="L47993"/>
    </row>
    <row r="47994" spans="7:12" x14ac:dyDescent="0.25">
      <c r="G47994"/>
      <c r="I47994"/>
      <c r="L47994"/>
    </row>
    <row r="47995" spans="7:12" x14ac:dyDescent="0.25">
      <c r="G47995"/>
      <c r="I47995"/>
      <c r="L47995"/>
    </row>
    <row r="47996" spans="7:12" x14ac:dyDescent="0.25">
      <c r="G47996"/>
      <c r="I47996"/>
      <c r="L47996"/>
    </row>
    <row r="47997" spans="7:12" x14ac:dyDescent="0.25">
      <c r="G47997"/>
      <c r="I47997"/>
      <c r="L47997"/>
    </row>
    <row r="47998" spans="7:12" x14ac:dyDescent="0.25">
      <c r="G47998"/>
      <c r="I47998"/>
      <c r="L47998"/>
    </row>
    <row r="47999" spans="7:12" x14ac:dyDescent="0.25">
      <c r="G47999"/>
      <c r="I47999"/>
      <c r="L47999"/>
    </row>
    <row r="48000" spans="7:12" x14ac:dyDescent="0.25">
      <c r="G48000"/>
      <c r="I48000"/>
      <c r="L48000"/>
    </row>
    <row r="48001" spans="7:12" x14ac:dyDescent="0.25">
      <c r="G48001"/>
      <c r="I48001"/>
      <c r="L48001"/>
    </row>
    <row r="48002" spans="7:12" x14ac:dyDescent="0.25">
      <c r="G48002"/>
      <c r="I48002"/>
      <c r="L48002"/>
    </row>
    <row r="48003" spans="7:12" x14ac:dyDescent="0.25">
      <c r="G48003"/>
      <c r="I48003"/>
      <c r="L48003"/>
    </row>
    <row r="48004" spans="7:12" x14ac:dyDescent="0.25">
      <c r="G48004"/>
      <c r="I48004"/>
      <c r="L48004"/>
    </row>
    <row r="48005" spans="7:12" x14ac:dyDescent="0.25">
      <c r="G48005"/>
      <c r="I48005"/>
      <c r="L48005"/>
    </row>
    <row r="48006" spans="7:12" x14ac:dyDescent="0.25">
      <c r="G48006"/>
      <c r="I48006"/>
      <c r="L48006"/>
    </row>
    <row r="48007" spans="7:12" x14ac:dyDescent="0.25">
      <c r="G48007"/>
      <c r="I48007"/>
      <c r="L48007"/>
    </row>
    <row r="48008" spans="7:12" x14ac:dyDescent="0.25">
      <c r="G48008"/>
      <c r="I48008"/>
      <c r="L48008"/>
    </row>
    <row r="48009" spans="7:12" x14ac:dyDescent="0.25">
      <c r="G48009"/>
      <c r="I48009"/>
      <c r="L48009"/>
    </row>
    <row r="48010" spans="7:12" x14ac:dyDescent="0.25">
      <c r="G48010"/>
      <c r="I48010"/>
      <c r="L48010"/>
    </row>
    <row r="48011" spans="7:12" x14ac:dyDescent="0.25">
      <c r="G48011"/>
      <c r="I48011"/>
      <c r="L48011"/>
    </row>
    <row r="48012" spans="7:12" x14ac:dyDescent="0.25">
      <c r="G48012"/>
      <c r="I48012"/>
      <c r="L48012"/>
    </row>
    <row r="48013" spans="7:12" x14ac:dyDescent="0.25">
      <c r="G48013"/>
      <c r="I48013"/>
      <c r="L48013"/>
    </row>
    <row r="48014" spans="7:12" x14ac:dyDescent="0.25">
      <c r="G48014"/>
      <c r="I48014"/>
      <c r="L48014"/>
    </row>
    <row r="48015" spans="7:12" x14ac:dyDescent="0.25">
      <c r="G48015"/>
      <c r="I48015"/>
      <c r="L48015"/>
    </row>
    <row r="48016" spans="7:12" x14ac:dyDescent="0.25">
      <c r="G48016"/>
      <c r="I48016"/>
      <c r="L48016"/>
    </row>
    <row r="48017" spans="7:12" x14ac:dyDescent="0.25">
      <c r="G48017"/>
      <c r="I48017"/>
      <c r="L48017"/>
    </row>
    <row r="48018" spans="7:12" x14ac:dyDescent="0.25">
      <c r="G48018"/>
      <c r="I48018"/>
      <c r="L48018"/>
    </row>
    <row r="48019" spans="7:12" x14ac:dyDescent="0.25">
      <c r="G48019"/>
      <c r="I48019"/>
      <c r="L48019"/>
    </row>
    <row r="48020" spans="7:12" x14ac:dyDescent="0.25">
      <c r="G48020"/>
      <c r="I48020"/>
      <c r="L48020"/>
    </row>
    <row r="48021" spans="7:12" x14ac:dyDescent="0.25">
      <c r="G48021"/>
      <c r="I48021"/>
      <c r="L48021"/>
    </row>
    <row r="48022" spans="7:12" x14ac:dyDescent="0.25">
      <c r="G48022"/>
      <c r="I48022"/>
      <c r="L48022"/>
    </row>
    <row r="48023" spans="7:12" x14ac:dyDescent="0.25">
      <c r="G48023"/>
      <c r="I48023"/>
      <c r="L48023"/>
    </row>
    <row r="48024" spans="7:12" x14ac:dyDescent="0.25">
      <c r="G48024"/>
      <c r="I48024"/>
      <c r="L48024"/>
    </row>
    <row r="48025" spans="7:12" x14ac:dyDescent="0.25">
      <c r="G48025"/>
      <c r="I48025"/>
      <c r="L48025"/>
    </row>
    <row r="48026" spans="7:12" x14ac:dyDescent="0.25">
      <c r="G48026"/>
      <c r="I48026"/>
      <c r="L48026"/>
    </row>
    <row r="48027" spans="7:12" x14ac:dyDescent="0.25">
      <c r="G48027"/>
      <c r="I48027"/>
      <c r="L48027"/>
    </row>
    <row r="48028" spans="7:12" x14ac:dyDescent="0.25">
      <c r="G48028"/>
      <c r="I48028"/>
      <c r="L48028"/>
    </row>
    <row r="48029" spans="7:12" x14ac:dyDescent="0.25">
      <c r="G48029"/>
      <c r="I48029"/>
      <c r="L48029"/>
    </row>
    <row r="48030" spans="7:12" x14ac:dyDescent="0.25">
      <c r="G48030"/>
      <c r="I48030"/>
      <c r="L48030"/>
    </row>
    <row r="48031" spans="7:12" x14ac:dyDescent="0.25">
      <c r="G48031"/>
      <c r="I48031"/>
      <c r="L48031"/>
    </row>
    <row r="48032" spans="7:12" x14ac:dyDescent="0.25">
      <c r="G48032"/>
      <c r="I48032"/>
      <c r="L48032"/>
    </row>
    <row r="48033" spans="7:12" x14ac:dyDescent="0.25">
      <c r="G48033"/>
      <c r="I48033"/>
      <c r="L48033"/>
    </row>
    <row r="48034" spans="7:12" x14ac:dyDescent="0.25">
      <c r="G48034"/>
      <c r="I48034"/>
      <c r="L48034"/>
    </row>
    <row r="48035" spans="7:12" x14ac:dyDescent="0.25">
      <c r="G48035"/>
      <c r="I48035"/>
      <c r="L48035"/>
    </row>
    <row r="48036" spans="7:12" x14ac:dyDescent="0.25">
      <c r="G48036"/>
      <c r="I48036"/>
      <c r="L48036"/>
    </row>
    <row r="48037" spans="7:12" x14ac:dyDescent="0.25">
      <c r="G48037"/>
      <c r="I48037"/>
      <c r="L48037"/>
    </row>
    <row r="48038" spans="7:12" x14ac:dyDescent="0.25">
      <c r="G48038"/>
      <c r="I48038"/>
      <c r="L48038"/>
    </row>
    <row r="48039" spans="7:12" x14ac:dyDescent="0.25">
      <c r="G48039"/>
      <c r="I48039"/>
      <c r="L48039"/>
    </row>
    <row r="48040" spans="7:12" x14ac:dyDescent="0.25">
      <c r="G48040"/>
      <c r="I48040"/>
      <c r="L48040"/>
    </row>
    <row r="48041" spans="7:12" x14ac:dyDescent="0.25">
      <c r="G48041"/>
      <c r="I48041"/>
      <c r="L48041"/>
    </row>
    <row r="48042" spans="7:12" x14ac:dyDescent="0.25">
      <c r="G48042"/>
      <c r="I48042"/>
      <c r="L48042"/>
    </row>
    <row r="48043" spans="7:12" x14ac:dyDescent="0.25">
      <c r="G48043"/>
      <c r="I48043"/>
      <c r="L48043"/>
    </row>
    <row r="48044" spans="7:12" x14ac:dyDescent="0.25">
      <c r="G48044"/>
      <c r="I48044"/>
      <c r="L48044"/>
    </row>
    <row r="48045" spans="7:12" x14ac:dyDescent="0.25">
      <c r="G48045"/>
      <c r="I48045"/>
      <c r="L48045"/>
    </row>
    <row r="48046" spans="7:12" x14ac:dyDescent="0.25">
      <c r="G48046"/>
      <c r="I48046"/>
      <c r="L48046"/>
    </row>
    <row r="48047" spans="7:12" x14ac:dyDescent="0.25">
      <c r="G48047"/>
      <c r="I48047"/>
      <c r="L48047"/>
    </row>
    <row r="48048" spans="7:12" x14ac:dyDescent="0.25">
      <c r="G48048"/>
      <c r="I48048"/>
      <c r="L48048"/>
    </row>
    <row r="48049" spans="7:12" x14ac:dyDescent="0.25">
      <c r="G48049"/>
      <c r="I48049"/>
      <c r="L48049"/>
    </row>
    <row r="48050" spans="7:12" x14ac:dyDescent="0.25">
      <c r="G48050"/>
      <c r="I48050"/>
      <c r="L48050"/>
    </row>
    <row r="48051" spans="7:12" x14ac:dyDescent="0.25">
      <c r="G48051"/>
      <c r="I48051"/>
      <c r="L48051"/>
    </row>
    <row r="48052" spans="7:12" x14ac:dyDescent="0.25">
      <c r="G48052"/>
      <c r="I48052"/>
      <c r="L48052"/>
    </row>
    <row r="48053" spans="7:12" x14ac:dyDescent="0.25">
      <c r="G48053"/>
      <c r="I48053"/>
      <c r="L48053"/>
    </row>
    <row r="48054" spans="7:12" x14ac:dyDescent="0.25">
      <c r="G48054"/>
      <c r="I48054"/>
      <c r="L48054"/>
    </row>
    <row r="48055" spans="7:12" x14ac:dyDescent="0.25">
      <c r="G48055"/>
      <c r="I48055"/>
      <c r="L48055"/>
    </row>
    <row r="48056" spans="7:12" x14ac:dyDescent="0.25">
      <c r="G48056"/>
      <c r="I48056"/>
      <c r="L48056"/>
    </row>
    <row r="48057" spans="7:12" x14ac:dyDescent="0.25">
      <c r="G48057"/>
      <c r="I48057"/>
      <c r="L48057"/>
    </row>
    <row r="48058" spans="7:12" x14ac:dyDescent="0.25">
      <c r="G48058"/>
      <c r="I48058"/>
      <c r="L48058"/>
    </row>
    <row r="48059" spans="7:12" x14ac:dyDescent="0.25">
      <c r="G48059"/>
      <c r="I48059"/>
      <c r="L48059"/>
    </row>
    <row r="48060" spans="7:12" x14ac:dyDescent="0.25">
      <c r="G48060"/>
      <c r="I48060"/>
      <c r="L48060"/>
    </row>
    <row r="48061" spans="7:12" x14ac:dyDescent="0.25">
      <c r="G48061"/>
      <c r="I48061"/>
      <c r="L48061"/>
    </row>
    <row r="48062" spans="7:12" x14ac:dyDescent="0.25">
      <c r="G48062"/>
      <c r="I48062"/>
      <c r="L48062"/>
    </row>
    <row r="48063" spans="7:12" x14ac:dyDescent="0.25">
      <c r="G48063"/>
      <c r="I48063"/>
      <c r="L48063"/>
    </row>
    <row r="48064" spans="7:12" x14ac:dyDescent="0.25">
      <c r="G48064"/>
      <c r="I48064"/>
      <c r="L48064"/>
    </row>
    <row r="48065" spans="7:12" x14ac:dyDescent="0.25">
      <c r="G48065"/>
      <c r="I48065"/>
      <c r="L48065"/>
    </row>
    <row r="48066" spans="7:12" x14ac:dyDescent="0.25">
      <c r="G48066"/>
      <c r="I48066"/>
      <c r="L48066"/>
    </row>
    <row r="48067" spans="7:12" x14ac:dyDescent="0.25">
      <c r="G48067"/>
      <c r="I48067"/>
      <c r="L48067"/>
    </row>
    <row r="48068" spans="7:12" x14ac:dyDescent="0.25">
      <c r="G48068"/>
      <c r="I48068"/>
      <c r="L48068"/>
    </row>
    <row r="48069" spans="7:12" x14ac:dyDescent="0.25">
      <c r="G48069"/>
      <c r="I48069"/>
      <c r="L48069"/>
    </row>
    <row r="48070" spans="7:12" x14ac:dyDescent="0.25">
      <c r="G48070"/>
      <c r="I48070"/>
      <c r="L48070"/>
    </row>
    <row r="48071" spans="7:12" x14ac:dyDescent="0.25">
      <c r="G48071"/>
      <c r="I48071"/>
      <c r="L48071"/>
    </row>
    <row r="48072" spans="7:12" x14ac:dyDescent="0.25">
      <c r="G48072"/>
      <c r="I48072"/>
      <c r="L48072"/>
    </row>
    <row r="48073" spans="7:12" x14ac:dyDescent="0.25">
      <c r="G48073"/>
      <c r="I48073"/>
      <c r="L48073"/>
    </row>
    <row r="48074" spans="7:12" x14ac:dyDescent="0.25">
      <c r="G48074"/>
      <c r="I48074"/>
      <c r="L48074"/>
    </row>
    <row r="48075" spans="7:12" x14ac:dyDescent="0.25">
      <c r="G48075"/>
      <c r="I48075"/>
      <c r="L48075"/>
    </row>
    <row r="48076" spans="7:12" x14ac:dyDescent="0.25">
      <c r="G48076"/>
      <c r="I48076"/>
      <c r="L48076"/>
    </row>
    <row r="48077" spans="7:12" x14ac:dyDescent="0.25">
      <c r="G48077"/>
      <c r="I48077"/>
      <c r="L48077"/>
    </row>
    <row r="48078" spans="7:12" x14ac:dyDescent="0.25">
      <c r="G48078"/>
      <c r="I48078"/>
      <c r="L48078"/>
    </row>
    <row r="48079" spans="7:12" x14ac:dyDescent="0.25">
      <c r="G48079"/>
      <c r="I48079"/>
      <c r="L48079"/>
    </row>
    <row r="48080" spans="7:12" x14ac:dyDescent="0.25">
      <c r="G48080"/>
      <c r="I48080"/>
      <c r="L48080"/>
    </row>
    <row r="48081" spans="7:12" x14ac:dyDescent="0.25">
      <c r="G48081"/>
      <c r="I48081"/>
      <c r="L48081"/>
    </row>
    <row r="48082" spans="7:12" x14ac:dyDescent="0.25">
      <c r="G48082"/>
      <c r="I48082"/>
      <c r="L48082"/>
    </row>
    <row r="48083" spans="7:12" x14ac:dyDescent="0.25">
      <c r="G48083"/>
      <c r="I48083"/>
      <c r="L48083"/>
    </row>
    <row r="48084" spans="7:12" x14ac:dyDescent="0.25">
      <c r="G48084"/>
      <c r="I48084"/>
      <c r="L48084"/>
    </row>
    <row r="48085" spans="7:12" x14ac:dyDescent="0.25">
      <c r="G48085"/>
      <c r="I48085"/>
      <c r="L48085"/>
    </row>
    <row r="48086" spans="7:12" x14ac:dyDescent="0.25">
      <c r="G48086"/>
      <c r="I48086"/>
      <c r="L48086"/>
    </row>
    <row r="48087" spans="7:12" x14ac:dyDescent="0.25">
      <c r="G48087"/>
      <c r="I48087"/>
      <c r="L48087"/>
    </row>
    <row r="48088" spans="7:12" x14ac:dyDescent="0.25">
      <c r="G48088"/>
      <c r="I48088"/>
      <c r="L48088"/>
    </row>
    <row r="48089" spans="7:12" x14ac:dyDescent="0.25">
      <c r="G48089"/>
      <c r="I48089"/>
      <c r="L48089"/>
    </row>
    <row r="48090" spans="7:12" x14ac:dyDescent="0.25">
      <c r="G48090"/>
      <c r="I48090"/>
      <c r="L48090"/>
    </row>
    <row r="48091" spans="7:12" x14ac:dyDescent="0.25">
      <c r="G48091"/>
      <c r="I48091"/>
      <c r="L48091"/>
    </row>
    <row r="48092" spans="7:12" x14ac:dyDescent="0.25">
      <c r="G48092"/>
      <c r="I48092"/>
      <c r="L48092"/>
    </row>
    <row r="48093" spans="7:12" x14ac:dyDescent="0.25">
      <c r="G48093"/>
      <c r="I48093"/>
      <c r="L48093"/>
    </row>
    <row r="48094" spans="7:12" x14ac:dyDescent="0.25">
      <c r="G48094"/>
      <c r="I48094"/>
      <c r="L48094"/>
    </row>
    <row r="48095" spans="7:12" x14ac:dyDescent="0.25">
      <c r="G48095"/>
      <c r="I48095"/>
      <c r="L48095"/>
    </row>
    <row r="48096" spans="7:12" x14ac:dyDescent="0.25">
      <c r="G48096"/>
      <c r="I48096"/>
      <c r="L48096"/>
    </row>
    <row r="48097" spans="7:12" x14ac:dyDescent="0.25">
      <c r="G48097"/>
      <c r="I48097"/>
      <c r="L48097"/>
    </row>
    <row r="48098" spans="7:12" x14ac:dyDescent="0.25">
      <c r="G48098"/>
      <c r="I48098"/>
      <c r="L48098"/>
    </row>
    <row r="48099" spans="7:12" x14ac:dyDescent="0.25">
      <c r="G48099"/>
      <c r="I48099"/>
      <c r="L48099"/>
    </row>
    <row r="48100" spans="7:12" x14ac:dyDescent="0.25">
      <c r="G48100"/>
      <c r="I48100"/>
      <c r="L48100"/>
    </row>
    <row r="48101" spans="7:12" x14ac:dyDescent="0.25">
      <c r="G48101"/>
      <c r="I48101"/>
      <c r="L48101"/>
    </row>
    <row r="48102" spans="7:12" x14ac:dyDescent="0.25">
      <c r="G48102"/>
      <c r="I48102"/>
      <c r="L48102"/>
    </row>
    <row r="48103" spans="7:12" x14ac:dyDescent="0.25">
      <c r="G48103"/>
      <c r="I48103"/>
      <c r="L48103"/>
    </row>
    <row r="48104" spans="7:12" x14ac:dyDescent="0.25">
      <c r="G48104"/>
      <c r="I48104"/>
      <c r="L48104"/>
    </row>
    <row r="48105" spans="7:12" x14ac:dyDescent="0.25">
      <c r="G48105"/>
      <c r="I48105"/>
      <c r="L48105"/>
    </row>
    <row r="48106" spans="7:12" x14ac:dyDescent="0.25">
      <c r="G48106"/>
      <c r="I48106"/>
      <c r="L48106"/>
    </row>
    <row r="48107" spans="7:12" x14ac:dyDescent="0.25">
      <c r="G48107"/>
      <c r="I48107"/>
      <c r="L48107"/>
    </row>
    <row r="48108" spans="7:12" x14ac:dyDescent="0.25">
      <c r="G48108"/>
      <c r="I48108"/>
      <c r="L48108"/>
    </row>
    <row r="48109" spans="7:12" x14ac:dyDescent="0.25">
      <c r="G48109"/>
      <c r="I48109"/>
      <c r="L48109"/>
    </row>
    <row r="48110" spans="7:12" x14ac:dyDescent="0.25">
      <c r="G48110"/>
      <c r="I48110"/>
      <c r="L48110"/>
    </row>
    <row r="48111" spans="7:12" x14ac:dyDescent="0.25">
      <c r="G48111"/>
      <c r="I48111"/>
      <c r="L48111"/>
    </row>
    <row r="48112" spans="7:12" x14ac:dyDescent="0.25">
      <c r="G48112"/>
      <c r="I48112"/>
      <c r="L48112"/>
    </row>
    <row r="48113" spans="7:12" x14ac:dyDescent="0.25">
      <c r="G48113"/>
      <c r="I48113"/>
      <c r="L48113"/>
    </row>
    <row r="48114" spans="7:12" x14ac:dyDescent="0.25">
      <c r="G48114"/>
      <c r="I48114"/>
      <c r="L48114"/>
    </row>
    <row r="48115" spans="7:12" x14ac:dyDescent="0.25">
      <c r="G48115"/>
      <c r="I48115"/>
      <c r="L48115"/>
    </row>
    <row r="48116" spans="7:12" x14ac:dyDescent="0.25">
      <c r="G48116"/>
      <c r="I48116"/>
      <c r="L48116"/>
    </row>
    <row r="48117" spans="7:12" x14ac:dyDescent="0.25">
      <c r="G48117"/>
      <c r="I48117"/>
      <c r="L48117"/>
    </row>
    <row r="48118" spans="7:12" x14ac:dyDescent="0.25">
      <c r="G48118"/>
      <c r="I48118"/>
      <c r="L48118"/>
    </row>
    <row r="48119" spans="7:12" x14ac:dyDescent="0.25">
      <c r="G48119"/>
      <c r="I48119"/>
      <c r="L48119"/>
    </row>
    <row r="48120" spans="7:12" x14ac:dyDescent="0.25">
      <c r="G48120"/>
      <c r="I48120"/>
      <c r="L48120"/>
    </row>
    <row r="48121" spans="7:12" x14ac:dyDescent="0.25">
      <c r="G48121"/>
      <c r="I48121"/>
      <c r="L48121"/>
    </row>
    <row r="48122" spans="7:12" x14ac:dyDescent="0.25">
      <c r="G48122"/>
      <c r="I48122"/>
      <c r="L48122"/>
    </row>
    <row r="48123" spans="7:12" x14ac:dyDescent="0.25">
      <c r="G48123"/>
      <c r="I48123"/>
      <c r="L48123"/>
    </row>
    <row r="48124" spans="7:12" x14ac:dyDescent="0.25">
      <c r="G48124"/>
      <c r="I48124"/>
      <c r="L48124"/>
    </row>
    <row r="48125" spans="7:12" x14ac:dyDescent="0.25">
      <c r="G48125"/>
      <c r="I48125"/>
      <c r="L48125"/>
    </row>
    <row r="48126" spans="7:12" x14ac:dyDescent="0.25">
      <c r="G48126"/>
      <c r="I48126"/>
      <c r="L48126"/>
    </row>
    <row r="48127" spans="7:12" x14ac:dyDescent="0.25">
      <c r="G48127"/>
      <c r="I48127"/>
      <c r="L48127"/>
    </row>
    <row r="48128" spans="7:12" x14ac:dyDescent="0.25">
      <c r="G48128"/>
      <c r="I48128"/>
      <c r="L48128"/>
    </row>
    <row r="48129" spans="7:12" x14ac:dyDescent="0.25">
      <c r="G48129"/>
      <c r="I48129"/>
      <c r="L48129"/>
    </row>
    <row r="48130" spans="7:12" x14ac:dyDescent="0.25">
      <c r="G48130"/>
      <c r="I48130"/>
      <c r="L48130"/>
    </row>
    <row r="48131" spans="7:12" x14ac:dyDescent="0.25">
      <c r="G48131"/>
      <c r="I48131"/>
      <c r="L48131"/>
    </row>
    <row r="48132" spans="7:12" x14ac:dyDescent="0.25">
      <c r="G48132"/>
      <c r="I48132"/>
      <c r="L48132"/>
    </row>
    <row r="48133" spans="7:12" x14ac:dyDescent="0.25">
      <c r="G48133"/>
      <c r="I48133"/>
      <c r="L48133"/>
    </row>
    <row r="48134" spans="7:12" x14ac:dyDescent="0.25">
      <c r="G48134"/>
      <c r="I48134"/>
      <c r="L48134"/>
    </row>
    <row r="48135" spans="7:12" x14ac:dyDescent="0.25">
      <c r="G48135"/>
      <c r="I48135"/>
      <c r="L48135"/>
    </row>
    <row r="48136" spans="7:12" x14ac:dyDescent="0.25">
      <c r="G48136"/>
      <c r="I48136"/>
      <c r="L48136"/>
    </row>
    <row r="48137" spans="7:12" x14ac:dyDescent="0.25">
      <c r="G48137"/>
      <c r="I48137"/>
      <c r="L48137"/>
    </row>
    <row r="48138" spans="7:12" x14ac:dyDescent="0.25">
      <c r="G48138"/>
      <c r="I48138"/>
      <c r="L48138"/>
    </row>
    <row r="48139" spans="7:12" x14ac:dyDescent="0.25">
      <c r="G48139"/>
      <c r="I48139"/>
      <c r="L48139"/>
    </row>
    <row r="48140" spans="7:12" x14ac:dyDescent="0.25">
      <c r="G48140"/>
      <c r="I48140"/>
      <c r="L48140"/>
    </row>
    <row r="48141" spans="7:12" x14ac:dyDescent="0.25">
      <c r="G48141"/>
      <c r="I48141"/>
      <c r="L48141"/>
    </row>
    <row r="48142" spans="7:12" x14ac:dyDescent="0.25">
      <c r="G48142"/>
      <c r="I48142"/>
      <c r="L48142"/>
    </row>
    <row r="48143" spans="7:12" x14ac:dyDescent="0.25">
      <c r="G48143"/>
      <c r="I48143"/>
      <c r="L48143"/>
    </row>
    <row r="48144" spans="7:12" x14ac:dyDescent="0.25">
      <c r="G48144"/>
      <c r="I48144"/>
      <c r="L48144"/>
    </row>
    <row r="48145" spans="7:12" x14ac:dyDescent="0.25">
      <c r="G48145"/>
      <c r="I48145"/>
      <c r="L48145"/>
    </row>
    <row r="48146" spans="7:12" x14ac:dyDescent="0.25">
      <c r="G48146"/>
      <c r="I48146"/>
      <c r="L48146"/>
    </row>
    <row r="48147" spans="7:12" x14ac:dyDescent="0.25">
      <c r="G48147"/>
      <c r="I48147"/>
      <c r="L48147"/>
    </row>
    <row r="48148" spans="7:12" x14ac:dyDescent="0.25">
      <c r="G48148"/>
      <c r="I48148"/>
      <c r="L48148"/>
    </row>
    <row r="48149" spans="7:12" x14ac:dyDescent="0.25">
      <c r="G48149"/>
      <c r="I48149"/>
      <c r="L48149"/>
    </row>
    <row r="48150" spans="7:12" x14ac:dyDescent="0.25">
      <c r="G48150"/>
      <c r="I48150"/>
      <c r="L48150"/>
    </row>
    <row r="48151" spans="7:12" x14ac:dyDescent="0.25">
      <c r="G48151"/>
      <c r="I48151"/>
      <c r="L48151"/>
    </row>
    <row r="48152" spans="7:12" x14ac:dyDescent="0.25">
      <c r="G48152"/>
      <c r="I48152"/>
      <c r="L48152"/>
    </row>
    <row r="48153" spans="7:12" x14ac:dyDescent="0.25">
      <c r="G48153"/>
      <c r="I48153"/>
      <c r="L48153"/>
    </row>
    <row r="48154" spans="7:12" x14ac:dyDescent="0.25">
      <c r="G48154"/>
      <c r="I48154"/>
      <c r="L48154"/>
    </row>
    <row r="48155" spans="7:12" x14ac:dyDescent="0.25">
      <c r="G48155"/>
      <c r="I48155"/>
      <c r="L48155"/>
    </row>
    <row r="48156" spans="7:12" x14ac:dyDescent="0.25">
      <c r="G48156"/>
      <c r="I48156"/>
      <c r="L48156"/>
    </row>
    <row r="48157" spans="7:12" x14ac:dyDescent="0.25">
      <c r="G48157"/>
      <c r="I48157"/>
      <c r="L48157"/>
    </row>
    <row r="48158" spans="7:12" x14ac:dyDescent="0.25">
      <c r="G48158"/>
      <c r="I48158"/>
      <c r="L48158"/>
    </row>
    <row r="48159" spans="7:12" x14ac:dyDescent="0.25">
      <c r="G48159"/>
      <c r="I48159"/>
      <c r="L48159"/>
    </row>
    <row r="48160" spans="7:12" x14ac:dyDescent="0.25">
      <c r="G48160"/>
      <c r="I48160"/>
      <c r="L48160"/>
    </row>
    <row r="48161" spans="7:12" x14ac:dyDescent="0.25">
      <c r="G48161"/>
      <c r="I48161"/>
      <c r="L48161"/>
    </row>
    <row r="48162" spans="7:12" x14ac:dyDescent="0.25">
      <c r="G48162"/>
      <c r="I48162"/>
      <c r="L48162"/>
    </row>
    <row r="48163" spans="7:12" x14ac:dyDescent="0.25">
      <c r="G48163"/>
      <c r="I48163"/>
      <c r="L48163"/>
    </row>
    <row r="48164" spans="7:12" x14ac:dyDescent="0.25">
      <c r="G48164"/>
      <c r="I48164"/>
      <c r="L48164"/>
    </row>
    <row r="48165" spans="7:12" x14ac:dyDescent="0.25">
      <c r="G48165"/>
      <c r="I48165"/>
      <c r="L48165"/>
    </row>
    <row r="48166" spans="7:12" x14ac:dyDescent="0.25">
      <c r="G48166"/>
      <c r="I48166"/>
      <c r="L48166"/>
    </row>
    <row r="48167" spans="7:12" x14ac:dyDescent="0.25">
      <c r="G48167"/>
      <c r="I48167"/>
      <c r="L48167"/>
    </row>
    <row r="48168" spans="7:12" x14ac:dyDescent="0.25">
      <c r="G48168"/>
      <c r="I48168"/>
      <c r="L48168"/>
    </row>
    <row r="48169" spans="7:12" x14ac:dyDescent="0.25">
      <c r="G48169"/>
      <c r="I48169"/>
      <c r="L48169"/>
    </row>
    <row r="48170" spans="7:12" x14ac:dyDescent="0.25">
      <c r="G48170"/>
      <c r="I48170"/>
      <c r="L48170"/>
    </row>
    <row r="48171" spans="7:12" x14ac:dyDescent="0.25">
      <c r="G48171"/>
      <c r="I48171"/>
      <c r="L48171"/>
    </row>
    <row r="48172" spans="7:12" x14ac:dyDescent="0.25">
      <c r="G48172"/>
      <c r="I48172"/>
      <c r="L48172"/>
    </row>
    <row r="48173" spans="7:12" x14ac:dyDescent="0.25">
      <c r="G48173"/>
      <c r="I48173"/>
      <c r="L48173"/>
    </row>
    <row r="48174" spans="7:12" x14ac:dyDescent="0.25">
      <c r="G48174"/>
      <c r="I48174"/>
      <c r="L48174"/>
    </row>
    <row r="48175" spans="7:12" x14ac:dyDescent="0.25">
      <c r="G48175"/>
      <c r="I48175"/>
      <c r="L48175"/>
    </row>
    <row r="48176" spans="7:12" x14ac:dyDescent="0.25">
      <c r="G48176"/>
      <c r="I48176"/>
      <c r="L48176"/>
    </row>
    <row r="48177" spans="7:12" x14ac:dyDescent="0.25">
      <c r="G48177"/>
      <c r="I48177"/>
      <c r="L48177"/>
    </row>
    <row r="48178" spans="7:12" x14ac:dyDescent="0.25">
      <c r="G48178"/>
      <c r="I48178"/>
      <c r="L48178"/>
    </row>
    <row r="48179" spans="7:12" x14ac:dyDescent="0.25">
      <c r="G48179"/>
      <c r="I48179"/>
      <c r="L48179"/>
    </row>
    <row r="48180" spans="7:12" x14ac:dyDescent="0.25">
      <c r="G48180"/>
      <c r="I48180"/>
      <c r="L48180"/>
    </row>
    <row r="48181" spans="7:12" x14ac:dyDescent="0.25">
      <c r="G48181"/>
      <c r="I48181"/>
      <c r="L48181"/>
    </row>
    <row r="48182" spans="7:12" x14ac:dyDescent="0.25">
      <c r="G48182"/>
      <c r="I48182"/>
      <c r="L48182"/>
    </row>
    <row r="48183" spans="7:12" x14ac:dyDescent="0.25">
      <c r="G48183"/>
      <c r="I48183"/>
      <c r="L48183"/>
    </row>
    <row r="48184" spans="7:12" x14ac:dyDescent="0.25">
      <c r="G48184"/>
      <c r="I48184"/>
      <c r="L48184"/>
    </row>
    <row r="48185" spans="7:12" x14ac:dyDescent="0.25">
      <c r="G48185"/>
      <c r="I48185"/>
      <c r="L48185"/>
    </row>
    <row r="48186" spans="7:12" x14ac:dyDescent="0.25">
      <c r="G48186"/>
      <c r="I48186"/>
      <c r="L48186"/>
    </row>
    <row r="48187" spans="7:12" x14ac:dyDescent="0.25">
      <c r="G48187"/>
      <c r="I48187"/>
      <c r="L48187"/>
    </row>
    <row r="48188" spans="7:12" x14ac:dyDescent="0.25">
      <c r="G48188"/>
      <c r="I48188"/>
      <c r="L48188"/>
    </row>
    <row r="48189" spans="7:12" x14ac:dyDescent="0.25">
      <c r="G48189"/>
      <c r="I48189"/>
      <c r="L48189"/>
    </row>
    <row r="48190" spans="7:12" x14ac:dyDescent="0.25">
      <c r="G48190"/>
      <c r="I48190"/>
      <c r="L48190"/>
    </row>
    <row r="48191" spans="7:12" x14ac:dyDescent="0.25">
      <c r="G48191"/>
      <c r="I48191"/>
      <c r="L48191"/>
    </row>
    <row r="48192" spans="7:12" x14ac:dyDescent="0.25">
      <c r="G48192"/>
      <c r="I48192"/>
      <c r="L48192"/>
    </row>
    <row r="48193" spans="7:12" x14ac:dyDescent="0.25">
      <c r="G48193"/>
      <c r="I48193"/>
      <c r="L48193"/>
    </row>
    <row r="48194" spans="7:12" x14ac:dyDescent="0.25">
      <c r="G48194"/>
      <c r="I48194"/>
      <c r="L48194"/>
    </row>
    <row r="48195" spans="7:12" x14ac:dyDescent="0.25">
      <c r="G48195"/>
      <c r="I48195"/>
      <c r="L48195"/>
    </row>
    <row r="48196" spans="7:12" x14ac:dyDescent="0.25">
      <c r="G48196"/>
      <c r="I48196"/>
      <c r="L48196"/>
    </row>
    <row r="48197" spans="7:12" x14ac:dyDescent="0.25">
      <c r="G48197"/>
      <c r="I48197"/>
      <c r="L48197"/>
    </row>
    <row r="48198" spans="7:12" x14ac:dyDescent="0.25">
      <c r="G48198"/>
      <c r="I48198"/>
      <c r="L48198"/>
    </row>
    <row r="48199" spans="7:12" x14ac:dyDescent="0.25">
      <c r="G48199"/>
      <c r="I48199"/>
      <c r="L48199"/>
    </row>
    <row r="48200" spans="7:12" x14ac:dyDescent="0.25">
      <c r="G48200"/>
      <c r="I48200"/>
      <c r="L48200"/>
    </row>
    <row r="48201" spans="7:12" x14ac:dyDescent="0.25">
      <c r="G48201"/>
      <c r="I48201"/>
      <c r="L48201"/>
    </row>
    <row r="48202" spans="7:12" x14ac:dyDescent="0.25">
      <c r="G48202"/>
      <c r="I48202"/>
      <c r="L48202"/>
    </row>
    <row r="48203" spans="7:12" x14ac:dyDescent="0.25">
      <c r="G48203"/>
      <c r="I48203"/>
      <c r="L48203"/>
    </row>
    <row r="48204" spans="7:12" x14ac:dyDescent="0.25">
      <c r="G48204"/>
      <c r="I48204"/>
      <c r="L48204"/>
    </row>
    <row r="48205" spans="7:12" x14ac:dyDescent="0.25">
      <c r="G48205"/>
      <c r="I48205"/>
      <c r="L48205"/>
    </row>
    <row r="48206" spans="7:12" x14ac:dyDescent="0.25">
      <c r="G48206"/>
      <c r="I48206"/>
      <c r="L48206"/>
    </row>
    <row r="48207" spans="7:12" x14ac:dyDescent="0.25">
      <c r="G48207"/>
      <c r="I48207"/>
      <c r="L48207"/>
    </row>
    <row r="48208" spans="7:12" x14ac:dyDescent="0.25">
      <c r="G48208"/>
      <c r="I48208"/>
      <c r="L48208"/>
    </row>
    <row r="48209" spans="7:12" x14ac:dyDescent="0.25">
      <c r="G48209"/>
      <c r="I48209"/>
      <c r="L48209"/>
    </row>
    <row r="48210" spans="7:12" x14ac:dyDescent="0.25">
      <c r="G48210"/>
      <c r="I48210"/>
      <c r="L48210"/>
    </row>
    <row r="48211" spans="7:12" x14ac:dyDescent="0.25">
      <c r="G48211"/>
      <c r="I48211"/>
      <c r="L48211"/>
    </row>
    <row r="48212" spans="7:12" x14ac:dyDescent="0.25">
      <c r="G48212"/>
      <c r="I48212"/>
      <c r="L48212"/>
    </row>
    <row r="48213" spans="7:12" x14ac:dyDescent="0.25">
      <c r="G48213"/>
      <c r="I48213"/>
      <c r="L48213"/>
    </row>
    <row r="48214" spans="7:12" x14ac:dyDescent="0.25">
      <c r="G48214"/>
      <c r="I48214"/>
      <c r="L48214"/>
    </row>
    <row r="48215" spans="7:12" x14ac:dyDescent="0.25">
      <c r="G48215"/>
      <c r="I48215"/>
      <c r="L48215"/>
    </row>
    <row r="48216" spans="7:12" x14ac:dyDescent="0.25">
      <c r="G48216"/>
      <c r="I48216"/>
      <c r="L48216"/>
    </row>
    <row r="48217" spans="7:12" x14ac:dyDescent="0.25">
      <c r="G48217"/>
      <c r="I48217"/>
      <c r="L48217"/>
    </row>
    <row r="48218" spans="7:12" x14ac:dyDescent="0.25">
      <c r="G48218"/>
      <c r="I48218"/>
      <c r="L48218"/>
    </row>
    <row r="48219" spans="7:12" x14ac:dyDescent="0.25">
      <c r="G48219"/>
      <c r="I48219"/>
      <c r="L48219"/>
    </row>
    <row r="48220" spans="7:12" x14ac:dyDescent="0.25">
      <c r="G48220"/>
      <c r="I48220"/>
      <c r="L48220"/>
    </row>
    <row r="48221" spans="7:12" x14ac:dyDescent="0.25">
      <c r="G48221"/>
      <c r="I48221"/>
      <c r="L48221"/>
    </row>
    <row r="48222" spans="7:12" x14ac:dyDescent="0.25">
      <c r="G48222"/>
      <c r="I48222"/>
      <c r="L48222"/>
    </row>
    <row r="48223" spans="7:12" x14ac:dyDescent="0.25">
      <c r="G48223"/>
      <c r="I48223"/>
      <c r="L48223"/>
    </row>
    <row r="48224" spans="7:12" x14ac:dyDescent="0.25">
      <c r="G48224"/>
      <c r="I48224"/>
      <c r="L48224"/>
    </row>
    <row r="48225" spans="7:12" x14ac:dyDescent="0.25">
      <c r="G48225"/>
      <c r="I48225"/>
      <c r="L48225"/>
    </row>
    <row r="48226" spans="7:12" x14ac:dyDescent="0.25">
      <c r="G48226"/>
      <c r="I48226"/>
      <c r="L48226"/>
    </row>
    <row r="48227" spans="7:12" x14ac:dyDescent="0.25">
      <c r="G48227"/>
      <c r="I48227"/>
      <c r="L48227"/>
    </row>
    <row r="48228" spans="7:12" x14ac:dyDescent="0.25">
      <c r="G48228"/>
      <c r="I48228"/>
      <c r="L48228"/>
    </row>
    <row r="48229" spans="7:12" x14ac:dyDescent="0.25">
      <c r="G48229"/>
      <c r="I48229"/>
      <c r="L48229"/>
    </row>
    <row r="48230" spans="7:12" x14ac:dyDescent="0.25">
      <c r="G48230"/>
      <c r="I48230"/>
      <c r="L48230"/>
    </row>
    <row r="48231" spans="7:12" x14ac:dyDescent="0.25">
      <c r="G48231"/>
      <c r="I48231"/>
      <c r="L48231"/>
    </row>
    <row r="48232" spans="7:12" x14ac:dyDescent="0.25">
      <c r="G48232"/>
      <c r="I48232"/>
      <c r="L48232"/>
    </row>
    <row r="48233" spans="7:12" x14ac:dyDescent="0.25">
      <c r="G48233"/>
      <c r="I48233"/>
      <c r="L48233"/>
    </row>
    <row r="48234" spans="7:12" x14ac:dyDescent="0.25">
      <c r="G48234"/>
      <c r="I48234"/>
      <c r="L48234"/>
    </row>
    <row r="48235" spans="7:12" x14ac:dyDescent="0.25">
      <c r="G48235"/>
      <c r="I48235"/>
      <c r="L48235"/>
    </row>
    <row r="48236" spans="7:12" x14ac:dyDescent="0.25">
      <c r="G48236"/>
      <c r="I48236"/>
      <c r="L48236"/>
    </row>
    <row r="48237" spans="7:12" x14ac:dyDescent="0.25">
      <c r="G48237"/>
      <c r="I48237"/>
      <c r="L48237"/>
    </row>
    <row r="48238" spans="7:12" x14ac:dyDescent="0.25">
      <c r="G48238"/>
      <c r="I48238"/>
      <c r="L48238"/>
    </row>
    <row r="48239" spans="7:12" x14ac:dyDescent="0.25">
      <c r="G48239"/>
      <c r="I48239"/>
      <c r="L48239"/>
    </row>
    <row r="48240" spans="7:12" x14ac:dyDescent="0.25">
      <c r="G48240"/>
      <c r="I48240"/>
      <c r="L48240"/>
    </row>
    <row r="48241" spans="7:12" x14ac:dyDescent="0.25">
      <c r="G48241"/>
      <c r="I48241"/>
      <c r="L48241"/>
    </row>
    <row r="48242" spans="7:12" x14ac:dyDescent="0.25">
      <c r="G48242"/>
      <c r="I48242"/>
      <c r="L48242"/>
    </row>
    <row r="48243" spans="7:12" x14ac:dyDescent="0.25">
      <c r="G48243"/>
      <c r="I48243"/>
      <c r="L48243"/>
    </row>
    <row r="48244" spans="7:12" x14ac:dyDescent="0.25">
      <c r="G48244"/>
      <c r="I48244"/>
      <c r="L48244"/>
    </row>
    <row r="48245" spans="7:12" x14ac:dyDescent="0.25">
      <c r="G48245"/>
      <c r="I48245"/>
      <c r="L48245"/>
    </row>
    <row r="48246" spans="7:12" x14ac:dyDescent="0.25">
      <c r="G48246"/>
      <c r="I48246"/>
      <c r="L48246"/>
    </row>
    <row r="48247" spans="7:12" x14ac:dyDescent="0.25">
      <c r="G48247"/>
      <c r="I48247"/>
      <c r="L48247"/>
    </row>
    <row r="48248" spans="7:12" x14ac:dyDescent="0.25">
      <c r="G48248"/>
      <c r="I48248"/>
      <c r="L48248"/>
    </row>
    <row r="48249" spans="7:12" x14ac:dyDescent="0.25">
      <c r="G48249"/>
      <c r="I48249"/>
      <c r="L48249"/>
    </row>
    <row r="48250" spans="7:12" x14ac:dyDescent="0.25">
      <c r="G48250"/>
      <c r="I48250"/>
      <c r="L48250"/>
    </row>
    <row r="48251" spans="7:12" x14ac:dyDescent="0.25">
      <c r="G48251"/>
      <c r="I48251"/>
      <c r="L48251"/>
    </row>
    <row r="48252" spans="7:12" x14ac:dyDescent="0.25">
      <c r="G48252"/>
      <c r="I48252"/>
      <c r="L48252"/>
    </row>
    <row r="48253" spans="7:12" x14ac:dyDescent="0.25">
      <c r="G48253"/>
      <c r="I48253"/>
      <c r="L48253"/>
    </row>
    <row r="48254" spans="7:12" x14ac:dyDescent="0.25">
      <c r="G48254"/>
      <c r="I48254"/>
      <c r="L48254"/>
    </row>
    <row r="48255" spans="7:12" x14ac:dyDescent="0.25">
      <c r="G48255"/>
      <c r="I48255"/>
      <c r="L48255"/>
    </row>
    <row r="48256" spans="7:12" x14ac:dyDescent="0.25">
      <c r="G48256"/>
      <c r="I48256"/>
      <c r="L48256"/>
    </row>
    <row r="48257" spans="7:12" x14ac:dyDescent="0.25">
      <c r="G48257"/>
      <c r="I48257"/>
      <c r="L48257"/>
    </row>
    <row r="48258" spans="7:12" x14ac:dyDescent="0.25">
      <c r="G48258"/>
      <c r="I48258"/>
      <c r="L48258"/>
    </row>
    <row r="48259" spans="7:12" x14ac:dyDescent="0.25">
      <c r="G48259"/>
      <c r="I48259"/>
      <c r="L48259"/>
    </row>
    <row r="48260" spans="7:12" x14ac:dyDescent="0.25">
      <c r="G48260"/>
      <c r="I48260"/>
      <c r="L48260"/>
    </row>
    <row r="48261" spans="7:12" x14ac:dyDescent="0.25">
      <c r="G48261"/>
      <c r="I48261"/>
      <c r="L48261"/>
    </row>
    <row r="48262" spans="7:12" x14ac:dyDescent="0.25">
      <c r="G48262"/>
      <c r="I48262"/>
      <c r="L48262"/>
    </row>
    <row r="48263" spans="7:12" x14ac:dyDescent="0.25">
      <c r="G48263"/>
      <c r="I48263"/>
      <c r="L48263"/>
    </row>
    <row r="48264" spans="7:12" x14ac:dyDescent="0.25">
      <c r="G48264"/>
      <c r="I48264"/>
      <c r="L48264"/>
    </row>
    <row r="48265" spans="7:12" x14ac:dyDescent="0.25">
      <c r="G48265"/>
      <c r="I48265"/>
      <c r="L48265"/>
    </row>
    <row r="48266" spans="7:12" x14ac:dyDescent="0.25">
      <c r="G48266"/>
      <c r="I48266"/>
      <c r="L48266"/>
    </row>
    <row r="48267" spans="7:12" x14ac:dyDescent="0.25">
      <c r="G48267"/>
      <c r="I48267"/>
      <c r="L48267"/>
    </row>
    <row r="48268" spans="7:12" x14ac:dyDescent="0.25">
      <c r="G48268"/>
      <c r="I48268"/>
      <c r="L48268"/>
    </row>
    <row r="48269" spans="7:12" x14ac:dyDescent="0.25">
      <c r="G48269"/>
      <c r="I48269"/>
      <c r="L48269"/>
    </row>
    <row r="48270" spans="7:12" x14ac:dyDescent="0.25">
      <c r="G48270"/>
      <c r="I48270"/>
      <c r="L48270"/>
    </row>
    <row r="48271" spans="7:12" x14ac:dyDescent="0.25">
      <c r="G48271"/>
      <c r="I48271"/>
      <c r="L48271"/>
    </row>
    <row r="48272" spans="7:12" x14ac:dyDescent="0.25">
      <c r="G48272"/>
      <c r="I48272"/>
      <c r="L48272"/>
    </row>
    <row r="48273" spans="7:12" x14ac:dyDescent="0.25">
      <c r="G48273"/>
      <c r="I48273"/>
      <c r="L48273"/>
    </row>
    <row r="48274" spans="7:12" x14ac:dyDescent="0.25">
      <c r="G48274"/>
      <c r="I48274"/>
      <c r="L48274"/>
    </row>
    <row r="48275" spans="7:12" x14ac:dyDescent="0.25">
      <c r="G48275"/>
      <c r="I48275"/>
      <c r="L48275"/>
    </row>
    <row r="48276" spans="7:12" x14ac:dyDescent="0.25">
      <c r="G48276"/>
      <c r="I48276"/>
      <c r="L48276"/>
    </row>
    <row r="48277" spans="7:12" x14ac:dyDescent="0.25">
      <c r="G48277"/>
      <c r="I48277"/>
      <c r="L48277"/>
    </row>
    <row r="48278" spans="7:12" x14ac:dyDescent="0.25">
      <c r="G48278"/>
      <c r="I48278"/>
      <c r="L48278"/>
    </row>
    <row r="48279" spans="7:12" x14ac:dyDescent="0.25">
      <c r="G48279"/>
      <c r="I48279"/>
      <c r="L48279"/>
    </row>
    <row r="48280" spans="7:12" x14ac:dyDescent="0.25">
      <c r="G48280"/>
      <c r="I48280"/>
      <c r="L48280"/>
    </row>
    <row r="48281" spans="7:12" x14ac:dyDescent="0.25">
      <c r="G48281"/>
      <c r="I48281"/>
      <c r="L48281"/>
    </row>
    <row r="48282" spans="7:12" x14ac:dyDescent="0.25">
      <c r="G48282"/>
      <c r="I48282"/>
      <c r="L48282"/>
    </row>
    <row r="48283" spans="7:12" x14ac:dyDescent="0.25">
      <c r="G48283"/>
      <c r="I48283"/>
      <c r="L48283"/>
    </row>
    <row r="48284" spans="7:12" x14ac:dyDescent="0.25">
      <c r="G48284"/>
      <c r="I48284"/>
      <c r="L48284"/>
    </row>
    <row r="48285" spans="7:12" x14ac:dyDescent="0.25">
      <c r="G48285"/>
      <c r="I48285"/>
      <c r="L48285"/>
    </row>
    <row r="48286" spans="7:12" x14ac:dyDescent="0.25">
      <c r="G48286"/>
      <c r="I48286"/>
      <c r="L48286"/>
    </row>
    <row r="48287" spans="7:12" x14ac:dyDescent="0.25">
      <c r="G48287"/>
      <c r="I48287"/>
      <c r="L48287"/>
    </row>
    <row r="48288" spans="7:12" x14ac:dyDescent="0.25">
      <c r="G48288"/>
      <c r="I48288"/>
      <c r="L48288"/>
    </row>
    <row r="48289" spans="7:12" x14ac:dyDescent="0.25">
      <c r="G48289"/>
      <c r="I48289"/>
      <c r="L48289"/>
    </row>
    <row r="48290" spans="7:12" x14ac:dyDescent="0.25">
      <c r="G48290"/>
      <c r="I48290"/>
      <c r="L48290"/>
    </row>
    <row r="48291" spans="7:12" x14ac:dyDescent="0.25">
      <c r="G48291"/>
      <c r="I48291"/>
      <c r="L48291"/>
    </row>
    <row r="48292" spans="7:12" x14ac:dyDescent="0.25">
      <c r="G48292"/>
      <c r="I48292"/>
      <c r="L48292"/>
    </row>
    <row r="48293" spans="7:12" x14ac:dyDescent="0.25">
      <c r="G48293"/>
      <c r="I48293"/>
      <c r="L48293"/>
    </row>
    <row r="48294" spans="7:12" x14ac:dyDescent="0.25">
      <c r="G48294"/>
      <c r="I48294"/>
      <c r="L48294"/>
    </row>
    <row r="48295" spans="7:12" x14ac:dyDescent="0.25">
      <c r="G48295"/>
      <c r="I48295"/>
      <c r="L48295"/>
    </row>
    <row r="48296" spans="7:12" x14ac:dyDescent="0.25">
      <c r="G48296"/>
      <c r="I48296"/>
      <c r="L48296"/>
    </row>
    <row r="48297" spans="7:12" x14ac:dyDescent="0.25">
      <c r="G48297"/>
      <c r="I48297"/>
      <c r="L48297"/>
    </row>
    <row r="48298" spans="7:12" x14ac:dyDescent="0.25">
      <c r="G48298"/>
      <c r="I48298"/>
      <c r="L48298"/>
    </row>
    <row r="48299" spans="7:12" x14ac:dyDescent="0.25">
      <c r="G48299"/>
      <c r="I48299"/>
      <c r="L48299"/>
    </row>
    <row r="48300" spans="7:12" x14ac:dyDescent="0.25">
      <c r="G48300"/>
      <c r="I48300"/>
      <c r="L48300"/>
    </row>
    <row r="48301" spans="7:12" x14ac:dyDescent="0.25">
      <c r="G48301"/>
      <c r="I48301"/>
      <c r="L48301"/>
    </row>
    <row r="48302" spans="7:12" x14ac:dyDescent="0.25">
      <c r="G48302"/>
      <c r="I48302"/>
      <c r="L48302"/>
    </row>
    <row r="48303" spans="7:12" x14ac:dyDescent="0.25">
      <c r="G48303"/>
      <c r="I48303"/>
      <c r="L48303"/>
    </row>
    <row r="48304" spans="7:12" x14ac:dyDescent="0.25">
      <c r="G48304"/>
      <c r="I48304"/>
      <c r="L48304"/>
    </row>
    <row r="48305" spans="7:12" x14ac:dyDescent="0.25">
      <c r="G48305"/>
      <c r="I48305"/>
      <c r="L48305"/>
    </row>
    <row r="48306" spans="7:12" x14ac:dyDescent="0.25">
      <c r="G48306"/>
      <c r="I48306"/>
      <c r="L48306"/>
    </row>
    <row r="48307" spans="7:12" x14ac:dyDescent="0.25">
      <c r="G48307"/>
      <c r="I48307"/>
      <c r="L48307"/>
    </row>
    <row r="48308" spans="7:12" x14ac:dyDescent="0.25">
      <c r="G48308"/>
      <c r="I48308"/>
      <c r="L48308"/>
    </row>
    <row r="48309" spans="7:12" x14ac:dyDescent="0.25">
      <c r="G48309"/>
      <c r="I48309"/>
      <c r="L48309"/>
    </row>
    <row r="48310" spans="7:12" x14ac:dyDescent="0.25">
      <c r="G48310"/>
      <c r="I48310"/>
      <c r="L48310"/>
    </row>
    <row r="48311" spans="7:12" x14ac:dyDescent="0.25">
      <c r="G48311"/>
      <c r="I48311"/>
      <c r="L48311"/>
    </row>
    <row r="48312" spans="7:12" x14ac:dyDescent="0.25">
      <c r="G48312"/>
      <c r="I48312"/>
      <c r="L48312"/>
    </row>
    <row r="48313" spans="7:12" x14ac:dyDescent="0.25">
      <c r="G48313"/>
      <c r="I48313"/>
      <c r="L48313"/>
    </row>
    <row r="48314" spans="7:12" x14ac:dyDescent="0.25">
      <c r="G48314"/>
      <c r="I48314"/>
      <c r="L48314"/>
    </row>
    <row r="48315" spans="7:12" x14ac:dyDescent="0.25">
      <c r="G48315"/>
      <c r="I48315"/>
      <c r="L48315"/>
    </row>
    <row r="48316" spans="7:12" x14ac:dyDescent="0.25">
      <c r="G48316"/>
      <c r="I48316"/>
      <c r="L48316"/>
    </row>
    <row r="48317" spans="7:12" x14ac:dyDescent="0.25">
      <c r="G48317"/>
      <c r="I48317"/>
      <c r="L48317"/>
    </row>
    <row r="48318" spans="7:12" x14ac:dyDescent="0.25">
      <c r="G48318"/>
      <c r="I48318"/>
      <c r="L48318"/>
    </row>
    <row r="48319" spans="7:12" x14ac:dyDescent="0.25">
      <c r="G48319"/>
      <c r="I48319"/>
      <c r="L48319"/>
    </row>
    <row r="48320" spans="7:12" x14ac:dyDescent="0.25">
      <c r="G48320"/>
      <c r="I48320"/>
      <c r="L48320"/>
    </row>
    <row r="48321" spans="7:12" x14ac:dyDescent="0.25">
      <c r="G48321"/>
      <c r="I48321"/>
      <c r="L48321"/>
    </row>
    <row r="48322" spans="7:12" x14ac:dyDescent="0.25">
      <c r="G48322"/>
      <c r="I48322"/>
      <c r="L48322"/>
    </row>
    <row r="48323" spans="7:12" x14ac:dyDescent="0.25">
      <c r="G48323"/>
      <c r="I48323"/>
      <c r="L48323"/>
    </row>
    <row r="48324" spans="7:12" x14ac:dyDescent="0.25">
      <c r="G48324"/>
      <c r="I48324"/>
      <c r="L48324"/>
    </row>
    <row r="48325" spans="7:12" x14ac:dyDescent="0.25">
      <c r="G48325"/>
      <c r="I48325"/>
      <c r="L48325"/>
    </row>
    <row r="48326" spans="7:12" x14ac:dyDescent="0.25">
      <c r="G48326"/>
      <c r="I48326"/>
      <c r="L48326"/>
    </row>
    <row r="48327" spans="7:12" x14ac:dyDescent="0.25">
      <c r="G48327"/>
      <c r="I48327"/>
      <c r="L48327"/>
    </row>
    <row r="48328" spans="7:12" x14ac:dyDescent="0.25">
      <c r="G48328"/>
      <c r="I48328"/>
      <c r="L48328"/>
    </row>
    <row r="48329" spans="7:12" x14ac:dyDescent="0.25">
      <c r="G48329"/>
      <c r="I48329"/>
      <c r="L48329"/>
    </row>
    <row r="48330" spans="7:12" x14ac:dyDescent="0.25">
      <c r="G48330"/>
      <c r="I48330"/>
      <c r="L48330"/>
    </row>
    <row r="48331" spans="7:12" x14ac:dyDescent="0.25">
      <c r="G48331"/>
      <c r="I48331"/>
      <c r="L48331"/>
    </row>
    <row r="48332" spans="7:12" x14ac:dyDescent="0.25">
      <c r="G48332"/>
      <c r="I48332"/>
      <c r="L48332"/>
    </row>
    <row r="48333" spans="7:12" x14ac:dyDescent="0.25">
      <c r="G48333"/>
      <c r="I48333"/>
      <c r="L48333"/>
    </row>
    <row r="48334" spans="7:12" x14ac:dyDescent="0.25">
      <c r="G48334"/>
      <c r="I48334"/>
      <c r="L48334"/>
    </row>
    <row r="48335" spans="7:12" x14ac:dyDescent="0.25">
      <c r="G48335"/>
      <c r="I48335"/>
      <c r="L48335"/>
    </row>
    <row r="48336" spans="7:12" x14ac:dyDescent="0.25">
      <c r="G48336"/>
      <c r="I48336"/>
      <c r="L48336"/>
    </row>
    <row r="48337" spans="7:12" x14ac:dyDescent="0.25">
      <c r="G48337"/>
      <c r="I48337"/>
      <c r="L48337"/>
    </row>
    <row r="48338" spans="7:12" x14ac:dyDescent="0.25">
      <c r="G48338"/>
      <c r="I48338"/>
      <c r="L48338"/>
    </row>
    <row r="48339" spans="7:12" x14ac:dyDescent="0.25">
      <c r="G48339"/>
      <c r="I48339"/>
      <c r="L48339"/>
    </row>
    <row r="48340" spans="7:12" x14ac:dyDescent="0.25">
      <c r="G48340"/>
      <c r="I48340"/>
      <c r="L48340"/>
    </row>
    <row r="48341" spans="7:12" x14ac:dyDescent="0.25">
      <c r="G48341"/>
      <c r="I48341"/>
      <c r="L48341"/>
    </row>
    <row r="48342" spans="7:12" x14ac:dyDescent="0.25">
      <c r="G48342"/>
      <c r="I48342"/>
      <c r="L48342"/>
    </row>
    <row r="48343" spans="7:12" x14ac:dyDescent="0.25">
      <c r="G48343"/>
      <c r="I48343"/>
      <c r="L48343"/>
    </row>
    <row r="48344" spans="7:12" x14ac:dyDescent="0.25">
      <c r="G48344"/>
      <c r="I48344"/>
      <c r="L48344"/>
    </row>
    <row r="48345" spans="7:12" x14ac:dyDescent="0.25">
      <c r="G48345"/>
      <c r="I48345"/>
      <c r="L48345"/>
    </row>
    <row r="48346" spans="7:12" x14ac:dyDescent="0.25">
      <c r="G48346"/>
      <c r="I48346"/>
      <c r="L48346"/>
    </row>
    <row r="48347" spans="7:12" x14ac:dyDescent="0.25">
      <c r="G48347"/>
      <c r="I48347"/>
      <c r="L48347"/>
    </row>
    <row r="48348" spans="7:12" x14ac:dyDescent="0.25">
      <c r="G48348"/>
      <c r="I48348"/>
      <c r="L48348"/>
    </row>
    <row r="48349" spans="7:12" x14ac:dyDescent="0.25">
      <c r="G48349"/>
      <c r="I48349"/>
      <c r="L48349"/>
    </row>
    <row r="48350" spans="7:12" x14ac:dyDescent="0.25">
      <c r="G48350"/>
      <c r="I48350"/>
      <c r="L48350"/>
    </row>
    <row r="48351" spans="7:12" x14ac:dyDescent="0.25">
      <c r="G48351"/>
      <c r="I48351"/>
      <c r="L48351"/>
    </row>
    <row r="48352" spans="7:12" x14ac:dyDescent="0.25">
      <c r="G48352"/>
      <c r="I48352"/>
      <c r="L48352"/>
    </row>
    <row r="48353" spans="7:12" x14ac:dyDescent="0.25">
      <c r="G48353"/>
      <c r="I48353"/>
      <c r="L48353"/>
    </row>
    <row r="48354" spans="7:12" x14ac:dyDescent="0.25">
      <c r="G48354"/>
      <c r="I48354"/>
      <c r="L48354"/>
    </row>
    <row r="48355" spans="7:12" x14ac:dyDescent="0.25">
      <c r="G48355"/>
      <c r="I48355"/>
      <c r="L48355"/>
    </row>
    <row r="48356" spans="7:12" x14ac:dyDescent="0.25">
      <c r="G48356"/>
      <c r="I48356"/>
      <c r="L48356"/>
    </row>
    <row r="48357" spans="7:12" x14ac:dyDescent="0.25">
      <c r="G48357"/>
      <c r="I48357"/>
      <c r="L48357"/>
    </row>
    <row r="48358" spans="7:12" x14ac:dyDescent="0.25">
      <c r="G48358"/>
      <c r="I48358"/>
      <c r="L48358"/>
    </row>
    <row r="48359" spans="7:12" x14ac:dyDescent="0.25">
      <c r="G48359"/>
      <c r="I48359"/>
      <c r="L48359"/>
    </row>
    <row r="48360" spans="7:12" x14ac:dyDescent="0.25">
      <c r="G48360"/>
      <c r="I48360"/>
      <c r="L48360"/>
    </row>
    <row r="48361" spans="7:12" x14ac:dyDescent="0.25">
      <c r="G48361"/>
      <c r="I48361"/>
      <c r="L48361"/>
    </row>
    <row r="48362" spans="7:12" x14ac:dyDescent="0.25">
      <c r="G48362"/>
      <c r="I48362"/>
      <c r="L48362"/>
    </row>
    <row r="48363" spans="7:12" x14ac:dyDescent="0.25">
      <c r="G48363"/>
      <c r="I48363"/>
      <c r="L48363"/>
    </row>
    <row r="48364" spans="7:12" x14ac:dyDescent="0.25">
      <c r="G48364"/>
      <c r="I48364"/>
      <c r="L48364"/>
    </row>
    <row r="48365" spans="7:12" x14ac:dyDescent="0.25">
      <c r="G48365"/>
      <c r="I48365"/>
      <c r="L48365"/>
    </row>
    <row r="48366" spans="7:12" x14ac:dyDescent="0.25">
      <c r="G48366"/>
      <c r="I48366"/>
      <c r="L48366"/>
    </row>
    <row r="48367" spans="7:12" x14ac:dyDescent="0.25">
      <c r="G48367"/>
      <c r="I48367"/>
      <c r="L48367"/>
    </row>
    <row r="48368" spans="7:12" x14ac:dyDescent="0.25">
      <c r="G48368"/>
      <c r="I48368"/>
      <c r="L48368"/>
    </row>
    <row r="48369" spans="7:12" x14ac:dyDescent="0.25">
      <c r="G48369"/>
      <c r="I48369"/>
      <c r="L48369"/>
    </row>
    <row r="48370" spans="7:12" x14ac:dyDescent="0.25">
      <c r="G48370"/>
      <c r="I48370"/>
      <c r="L48370"/>
    </row>
    <row r="48371" spans="7:12" x14ac:dyDescent="0.25">
      <c r="G48371"/>
      <c r="I48371"/>
      <c r="L48371"/>
    </row>
    <row r="48372" spans="7:12" x14ac:dyDescent="0.25">
      <c r="G48372"/>
      <c r="I48372"/>
      <c r="L48372"/>
    </row>
    <row r="48373" spans="7:12" x14ac:dyDescent="0.25">
      <c r="G48373"/>
      <c r="I48373"/>
      <c r="L48373"/>
    </row>
    <row r="48374" spans="7:12" x14ac:dyDescent="0.25">
      <c r="G48374"/>
      <c r="I48374"/>
      <c r="L48374"/>
    </row>
    <row r="48375" spans="7:12" x14ac:dyDescent="0.25">
      <c r="G48375"/>
      <c r="I48375"/>
      <c r="L48375"/>
    </row>
    <row r="48376" spans="7:12" x14ac:dyDescent="0.25">
      <c r="G48376"/>
      <c r="I48376"/>
      <c r="L48376"/>
    </row>
    <row r="48377" spans="7:12" x14ac:dyDescent="0.25">
      <c r="G48377"/>
      <c r="I48377"/>
      <c r="L48377"/>
    </row>
    <row r="48378" spans="7:12" x14ac:dyDescent="0.25">
      <c r="G48378"/>
      <c r="I48378"/>
      <c r="L48378"/>
    </row>
    <row r="48379" spans="7:12" x14ac:dyDescent="0.25">
      <c r="G48379"/>
      <c r="I48379"/>
      <c r="L48379"/>
    </row>
    <row r="48380" spans="7:12" x14ac:dyDescent="0.25">
      <c r="G48380"/>
      <c r="I48380"/>
      <c r="L48380"/>
    </row>
    <row r="48381" spans="7:12" x14ac:dyDescent="0.25">
      <c r="G48381"/>
      <c r="I48381"/>
      <c r="L48381"/>
    </row>
    <row r="48382" spans="7:12" x14ac:dyDescent="0.25">
      <c r="G48382"/>
      <c r="I48382"/>
      <c r="L48382"/>
    </row>
    <row r="48383" spans="7:12" x14ac:dyDescent="0.25">
      <c r="G48383"/>
      <c r="I48383"/>
      <c r="L48383"/>
    </row>
    <row r="48384" spans="7:12" x14ac:dyDescent="0.25">
      <c r="G48384"/>
      <c r="I48384"/>
      <c r="L48384"/>
    </row>
    <row r="48385" spans="7:12" x14ac:dyDescent="0.25">
      <c r="G48385"/>
      <c r="I48385"/>
      <c r="L48385"/>
    </row>
    <row r="48386" spans="7:12" x14ac:dyDescent="0.25">
      <c r="G48386"/>
      <c r="I48386"/>
      <c r="L48386"/>
    </row>
    <row r="48387" spans="7:12" x14ac:dyDescent="0.25">
      <c r="G48387"/>
      <c r="I48387"/>
      <c r="L48387"/>
    </row>
    <row r="48388" spans="7:12" x14ac:dyDescent="0.25">
      <c r="G48388"/>
      <c r="I48388"/>
      <c r="L48388"/>
    </row>
    <row r="48389" spans="7:12" x14ac:dyDescent="0.25">
      <c r="G48389"/>
      <c r="I48389"/>
      <c r="L48389"/>
    </row>
    <row r="48390" spans="7:12" x14ac:dyDescent="0.25">
      <c r="G48390"/>
      <c r="I48390"/>
      <c r="L48390"/>
    </row>
    <row r="48391" spans="7:12" x14ac:dyDescent="0.25">
      <c r="G48391"/>
      <c r="I48391"/>
      <c r="L48391"/>
    </row>
    <row r="48392" spans="7:12" x14ac:dyDescent="0.25">
      <c r="G48392"/>
      <c r="I48392"/>
      <c r="L48392"/>
    </row>
    <row r="48393" spans="7:12" x14ac:dyDescent="0.25">
      <c r="G48393"/>
      <c r="I48393"/>
      <c r="L48393"/>
    </row>
    <row r="48394" spans="7:12" x14ac:dyDescent="0.25">
      <c r="G48394"/>
      <c r="I48394"/>
      <c r="L48394"/>
    </row>
    <row r="48395" spans="7:12" x14ac:dyDescent="0.25">
      <c r="G48395"/>
      <c r="I48395"/>
      <c r="L48395"/>
    </row>
    <row r="48396" spans="7:12" x14ac:dyDescent="0.25">
      <c r="G48396"/>
      <c r="I48396"/>
      <c r="L48396"/>
    </row>
    <row r="48397" spans="7:12" x14ac:dyDescent="0.25">
      <c r="G48397"/>
      <c r="I48397"/>
      <c r="L48397"/>
    </row>
    <row r="48398" spans="7:12" x14ac:dyDescent="0.25">
      <c r="G48398"/>
      <c r="I48398"/>
      <c r="L48398"/>
    </row>
    <row r="48399" spans="7:12" x14ac:dyDescent="0.25">
      <c r="G48399"/>
      <c r="I48399"/>
      <c r="L48399"/>
    </row>
    <row r="48400" spans="7:12" x14ac:dyDescent="0.25">
      <c r="G48400"/>
      <c r="I48400"/>
      <c r="L48400"/>
    </row>
    <row r="48401" spans="7:12" x14ac:dyDescent="0.25">
      <c r="G48401"/>
      <c r="I48401"/>
      <c r="L48401"/>
    </row>
    <row r="48402" spans="7:12" x14ac:dyDescent="0.25">
      <c r="G48402"/>
      <c r="I48402"/>
      <c r="L48402"/>
    </row>
    <row r="48403" spans="7:12" x14ac:dyDescent="0.25">
      <c r="G48403"/>
      <c r="I48403"/>
      <c r="L48403"/>
    </row>
    <row r="48404" spans="7:12" x14ac:dyDescent="0.25">
      <c r="G48404"/>
      <c r="I48404"/>
      <c r="L48404"/>
    </row>
    <row r="48405" spans="7:12" x14ac:dyDescent="0.25">
      <c r="G48405"/>
      <c r="I48405"/>
      <c r="L48405"/>
    </row>
    <row r="48406" spans="7:12" x14ac:dyDescent="0.25">
      <c r="G48406"/>
      <c r="I48406"/>
      <c r="L48406"/>
    </row>
    <row r="48407" spans="7:12" x14ac:dyDescent="0.25">
      <c r="G48407"/>
      <c r="I48407"/>
      <c r="L48407"/>
    </row>
    <row r="48408" spans="7:12" x14ac:dyDescent="0.25">
      <c r="G48408"/>
      <c r="I48408"/>
      <c r="L48408"/>
    </row>
    <row r="48409" spans="7:12" x14ac:dyDescent="0.25">
      <c r="G48409"/>
      <c r="I48409"/>
      <c r="L48409"/>
    </row>
    <row r="48410" spans="7:12" x14ac:dyDescent="0.25">
      <c r="G48410"/>
      <c r="I48410"/>
      <c r="L48410"/>
    </row>
    <row r="48411" spans="7:12" x14ac:dyDescent="0.25">
      <c r="G48411"/>
      <c r="I48411"/>
      <c r="L48411"/>
    </row>
    <row r="48412" spans="7:12" x14ac:dyDescent="0.25">
      <c r="G48412"/>
      <c r="I48412"/>
      <c r="L48412"/>
    </row>
    <row r="48413" spans="7:12" x14ac:dyDescent="0.25">
      <c r="G48413"/>
      <c r="I48413"/>
      <c r="L48413"/>
    </row>
    <row r="48414" spans="7:12" x14ac:dyDescent="0.25">
      <c r="G48414"/>
      <c r="I48414"/>
      <c r="L48414"/>
    </row>
    <row r="48415" spans="7:12" x14ac:dyDescent="0.25">
      <c r="G48415"/>
      <c r="I48415"/>
      <c r="L48415"/>
    </row>
    <row r="48416" spans="7:12" x14ac:dyDescent="0.25">
      <c r="G48416"/>
      <c r="I48416"/>
      <c r="L48416"/>
    </row>
    <row r="48417" spans="7:12" x14ac:dyDescent="0.25">
      <c r="G48417"/>
      <c r="I48417"/>
      <c r="L48417"/>
    </row>
    <row r="48418" spans="7:12" x14ac:dyDescent="0.25">
      <c r="G48418"/>
      <c r="I48418"/>
      <c r="L48418"/>
    </row>
    <row r="48419" spans="7:12" x14ac:dyDescent="0.25">
      <c r="G48419"/>
      <c r="I48419"/>
      <c r="L48419"/>
    </row>
    <row r="48420" spans="7:12" x14ac:dyDescent="0.25">
      <c r="G48420"/>
      <c r="I48420"/>
      <c r="L48420"/>
    </row>
    <row r="48421" spans="7:12" x14ac:dyDescent="0.25">
      <c r="G48421"/>
      <c r="I48421"/>
      <c r="L48421"/>
    </row>
    <row r="48422" spans="7:12" x14ac:dyDescent="0.25">
      <c r="G48422"/>
      <c r="I48422"/>
      <c r="L48422"/>
    </row>
    <row r="48423" spans="7:12" x14ac:dyDescent="0.25">
      <c r="G48423"/>
      <c r="I48423"/>
      <c r="L48423"/>
    </row>
    <row r="48424" spans="7:12" x14ac:dyDescent="0.25">
      <c r="G48424"/>
      <c r="I48424"/>
      <c r="L48424"/>
    </row>
    <row r="48425" spans="7:12" x14ac:dyDescent="0.25">
      <c r="G48425"/>
      <c r="I48425"/>
      <c r="L48425"/>
    </row>
    <row r="48426" spans="7:12" x14ac:dyDescent="0.25">
      <c r="G48426"/>
      <c r="I48426"/>
      <c r="L48426"/>
    </row>
    <row r="48427" spans="7:12" x14ac:dyDescent="0.25">
      <c r="G48427"/>
      <c r="I48427"/>
      <c r="L48427"/>
    </row>
    <row r="48428" spans="7:12" x14ac:dyDescent="0.25">
      <c r="G48428"/>
      <c r="I48428"/>
      <c r="L48428"/>
    </row>
    <row r="48429" spans="7:12" x14ac:dyDescent="0.25">
      <c r="G48429"/>
      <c r="I48429"/>
      <c r="L48429"/>
    </row>
    <row r="48430" spans="7:12" x14ac:dyDescent="0.25">
      <c r="G48430"/>
      <c r="I48430"/>
      <c r="L48430"/>
    </row>
    <row r="48431" spans="7:12" x14ac:dyDescent="0.25">
      <c r="G48431"/>
      <c r="I48431"/>
      <c r="L48431"/>
    </row>
    <row r="48432" spans="7:12" x14ac:dyDescent="0.25">
      <c r="G48432"/>
      <c r="I48432"/>
      <c r="L48432"/>
    </row>
    <row r="48433" spans="7:12" x14ac:dyDescent="0.25">
      <c r="G48433"/>
      <c r="I48433"/>
      <c r="L48433"/>
    </row>
    <row r="48434" spans="7:12" x14ac:dyDescent="0.25">
      <c r="G48434"/>
      <c r="I48434"/>
      <c r="L48434"/>
    </row>
    <row r="48435" spans="7:12" x14ac:dyDescent="0.25">
      <c r="G48435"/>
      <c r="I48435"/>
      <c r="L48435"/>
    </row>
    <row r="48436" spans="7:12" x14ac:dyDescent="0.25">
      <c r="G48436"/>
      <c r="I48436"/>
      <c r="L48436"/>
    </row>
    <row r="48437" spans="7:12" x14ac:dyDescent="0.25">
      <c r="G48437"/>
      <c r="I48437"/>
      <c r="L48437"/>
    </row>
    <row r="48438" spans="7:12" x14ac:dyDescent="0.25">
      <c r="G48438"/>
      <c r="I48438"/>
      <c r="L48438"/>
    </row>
    <row r="48439" spans="7:12" x14ac:dyDescent="0.25">
      <c r="G48439"/>
      <c r="I48439"/>
      <c r="L48439"/>
    </row>
    <row r="48440" spans="7:12" x14ac:dyDescent="0.25">
      <c r="G48440"/>
      <c r="I48440"/>
      <c r="L48440"/>
    </row>
    <row r="48441" spans="7:12" x14ac:dyDescent="0.25">
      <c r="G48441"/>
      <c r="I48441"/>
      <c r="L48441"/>
    </row>
    <row r="48442" spans="7:12" x14ac:dyDescent="0.25">
      <c r="G48442"/>
      <c r="I48442"/>
      <c r="L48442"/>
    </row>
    <row r="48443" spans="7:12" x14ac:dyDescent="0.25">
      <c r="G48443"/>
      <c r="I48443"/>
      <c r="L48443"/>
    </row>
    <row r="48444" spans="7:12" x14ac:dyDescent="0.25">
      <c r="G48444"/>
      <c r="I48444"/>
      <c r="L48444"/>
    </row>
    <row r="48445" spans="7:12" x14ac:dyDescent="0.25">
      <c r="G48445"/>
      <c r="I48445"/>
      <c r="L48445"/>
    </row>
    <row r="48446" spans="7:12" x14ac:dyDescent="0.25">
      <c r="G48446"/>
      <c r="I48446"/>
      <c r="L48446"/>
    </row>
    <row r="48447" spans="7:12" x14ac:dyDescent="0.25">
      <c r="G48447"/>
      <c r="I48447"/>
      <c r="L48447"/>
    </row>
    <row r="48448" spans="7:12" x14ac:dyDescent="0.25">
      <c r="G48448"/>
      <c r="I48448"/>
      <c r="L48448"/>
    </row>
    <row r="48449" spans="7:12" x14ac:dyDescent="0.25">
      <c r="G48449"/>
      <c r="I48449"/>
      <c r="L48449"/>
    </row>
    <row r="48450" spans="7:12" x14ac:dyDescent="0.25">
      <c r="G48450"/>
      <c r="I48450"/>
      <c r="L48450"/>
    </row>
    <row r="48451" spans="7:12" x14ac:dyDescent="0.25">
      <c r="G48451"/>
      <c r="I48451"/>
      <c r="L48451"/>
    </row>
    <row r="48452" spans="7:12" x14ac:dyDescent="0.25">
      <c r="G48452"/>
      <c r="I48452"/>
      <c r="L48452"/>
    </row>
    <row r="48453" spans="7:12" x14ac:dyDescent="0.25">
      <c r="G48453"/>
      <c r="I48453"/>
      <c r="L48453"/>
    </row>
    <row r="48454" spans="7:12" x14ac:dyDescent="0.25">
      <c r="G48454"/>
      <c r="I48454"/>
      <c r="L48454"/>
    </row>
    <row r="48455" spans="7:12" x14ac:dyDescent="0.25">
      <c r="G48455"/>
      <c r="I48455"/>
      <c r="L48455"/>
    </row>
    <row r="48456" spans="7:12" x14ac:dyDescent="0.25">
      <c r="G48456"/>
      <c r="I48456"/>
      <c r="L48456"/>
    </row>
    <row r="48457" spans="7:12" x14ac:dyDescent="0.25">
      <c r="G48457"/>
      <c r="I48457"/>
      <c r="L48457"/>
    </row>
    <row r="48458" spans="7:12" x14ac:dyDescent="0.25">
      <c r="G48458"/>
      <c r="I48458"/>
      <c r="L48458"/>
    </row>
    <row r="48459" spans="7:12" x14ac:dyDescent="0.25">
      <c r="G48459"/>
      <c r="I48459"/>
      <c r="L48459"/>
    </row>
    <row r="48460" spans="7:12" x14ac:dyDescent="0.25">
      <c r="G48460"/>
      <c r="I48460"/>
      <c r="L48460"/>
    </row>
    <row r="48461" spans="7:12" x14ac:dyDescent="0.25">
      <c r="G48461"/>
      <c r="I48461"/>
      <c r="L48461"/>
    </row>
    <row r="48462" spans="7:12" x14ac:dyDescent="0.25">
      <c r="G48462"/>
      <c r="I48462"/>
      <c r="L48462"/>
    </row>
    <row r="48463" spans="7:12" x14ac:dyDescent="0.25">
      <c r="G48463"/>
      <c r="I48463"/>
      <c r="L48463"/>
    </row>
    <row r="48464" spans="7:12" x14ac:dyDescent="0.25">
      <c r="G48464"/>
      <c r="I48464"/>
      <c r="L48464"/>
    </row>
    <row r="48465" spans="7:12" x14ac:dyDescent="0.25">
      <c r="G48465"/>
      <c r="I48465"/>
      <c r="L48465"/>
    </row>
    <row r="48466" spans="7:12" x14ac:dyDescent="0.25">
      <c r="G48466"/>
      <c r="I48466"/>
      <c r="L48466"/>
    </row>
    <row r="48467" spans="7:12" x14ac:dyDescent="0.25">
      <c r="G48467"/>
      <c r="I48467"/>
      <c r="L48467"/>
    </row>
    <row r="48468" spans="7:12" x14ac:dyDescent="0.25">
      <c r="G48468"/>
      <c r="I48468"/>
      <c r="L48468"/>
    </row>
    <row r="48469" spans="7:12" x14ac:dyDescent="0.25">
      <c r="G48469"/>
      <c r="I48469"/>
      <c r="L48469"/>
    </row>
    <row r="48470" spans="7:12" x14ac:dyDescent="0.25">
      <c r="G48470"/>
      <c r="I48470"/>
      <c r="L48470"/>
    </row>
    <row r="48471" spans="7:12" x14ac:dyDescent="0.25">
      <c r="G48471"/>
      <c r="I48471"/>
      <c r="L48471"/>
    </row>
    <row r="48472" spans="7:12" x14ac:dyDescent="0.25">
      <c r="G48472"/>
      <c r="I48472"/>
      <c r="L48472"/>
    </row>
    <row r="48473" spans="7:12" x14ac:dyDescent="0.25">
      <c r="G48473"/>
      <c r="I48473"/>
      <c r="L48473"/>
    </row>
    <row r="48474" spans="7:12" x14ac:dyDescent="0.25">
      <c r="G48474"/>
      <c r="I48474"/>
      <c r="L48474"/>
    </row>
    <row r="48475" spans="7:12" x14ac:dyDescent="0.25">
      <c r="G48475"/>
      <c r="I48475"/>
      <c r="L48475"/>
    </row>
    <row r="48476" spans="7:12" x14ac:dyDescent="0.25">
      <c r="G48476"/>
      <c r="I48476"/>
      <c r="L48476"/>
    </row>
    <row r="48477" spans="7:12" x14ac:dyDescent="0.25">
      <c r="G48477"/>
      <c r="I48477"/>
      <c r="L48477"/>
    </row>
    <row r="48478" spans="7:12" x14ac:dyDescent="0.25">
      <c r="G48478"/>
      <c r="I48478"/>
      <c r="L48478"/>
    </row>
    <row r="48479" spans="7:12" x14ac:dyDescent="0.25">
      <c r="G48479"/>
      <c r="I48479"/>
      <c r="L48479"/>
    </row>
    <row r="48480" spans="7:12" x14ac:dyDescent="0.25">
      <c r="G48480"/>
      <c r="I48480"/>
      <c r="L48480"/>
    </row>
    <row r="48481" spans="7:12" x14ac:dyDescent="0.25">
      <c r="G48481"/>
      <c r="I48481"/>
      <c r="L48481"/>
    </row>
    <row r="48482" spans="7:12" x14ac:dyDescent="0.25">
      <c r="G48482"/>
      <c r="I48482"/>
      <c r="L48482"/>
    </row>
    <row r="48483" spans="7:12" x14ac:dyDescent="0.25">
      <c r="G48483"/>
      <c r="I48483"/>
      <c r="L48483"/>
    </row>
    <row r="48484" spans="7:12" x14ac:dyDescent="0.25">
      <c r="G48484"/>
      <c r="I48484"/>
      <c r="L48484"/>
    </row>
    <row r="48485" spans="7:12" x14ac:dyDescent="0.25">
      <c r="G48485"/>
      <c r="I48485"/>
      <c r="L48485"/>
    </row>
    <row r="48486" spans="7:12" x14ac:dyDescent="0.25">
      <c r="G48486"/>
      <c r="I48486"/>
      <c r="L48486"/>
    </row>
    <row r="48487" spans="7:12" x14ac:dyDescent="0.25">
      <c r="G48487"/>
      <c r="I48487"/>
      <c r="L48487"/>
    </row>
    <row r="48488" spans="7:12" x14ac:dyDescent="0.25">
      <c r="G48488"/>
      <c r="I48488"/>
      <c r="L48488"/>
    </row>
    <row r="48489" spans="7:12" x14ac:dyDescent="0.25">
      <c r="G48489"/>
      <c r="I48489"/>
      <c r="L48489"/>
    </row>
    <row r="48490" spans="7:12" x14ac:dyDescent="0.25">
      <c r="G48490"/>
      <c r="I48490"/>
      <c r="L48490"/>
    </row>
    <row r="48491" spans="7:12" x14ac:dyDescent="0.25">
      <c r="G48491"/>
      <c r="I48491"/>
      <c r="L48491"/>
    </row>
    <row r="48492" spans="7:12" x14ac:dyDescent="0.25">
      <c r="G48492"/>
      <c r="I48492"/>
      <c r="L48492"/>
    </row>
    <row r="48493" spans="7:12" x14ac:dyDescent="0.25">
      <c r="G48493"/>
      <c r="I48493"/>
      <c r="L48493"/>
    </row>
    <row r="48494" spans="7:12" x14ac:dyDescent="0.25">
      <c r="G48494"/>
      <c r="I48494"/>
      <c r="L48494"/>
    </row>
    <row r="48495" spans="7:12" x14ac:dyDescent="0.25">
      <c r="G48495"/>
      <c r="I48495"/>
      <c r="L48495"/>
    </row>
    <row r="48496" spans="7:12" x14ac:dyDescent="0.25">
      <c r="G48496"/>
      <c r="I48496"/>
      <c r="L48496"/>
    </row>
    <row r="48497" spans="7:12" x14ac:dyDescent="0.25">
      <c r="G48497"/>
      <c r="I48497"/>
      <c r="L48497"/>
    </row>
    <row r="48498" spans="7:12" x14ac:dyDescent="0.25">
      <c r="G48498"/>
      <c r="I48498"/>
      <c r="L48498"/>
    </row>
    <row r="48499" spans="7:12" x14ac:dyDescent="0.25">
      <c r="G48499"/>
      <c r="I48499"/>
      <c r="L48499"/>
    </row>
    <row r="48500" spans="7:12" x14ac:dyDescent="0.25">
      <c r="G48500"/>
      <c r="I48500"/>
      <c r="L48500"/>
    </row>
    <row r="48501" spans="7:12" x14ac:dyDescent="0.25">
      <c r="G48501"/>
      <c r="I48501"/>
      <c r="L48501"/>
    </row>
    <row r="48502" spans="7:12" x14ac:dyDescent="0.25">
      <c r="G48502"/>
      <c r="I48502"/>
      <c r="L48502"/>
    </row>
    <row r="48503" spans="7:12" x14ac:dyDescent="0.25">
      <c r="G48503"/>
      <c r="I48503"/>
      <c r="L48503"/>
    </row>
    <row r="48504" spans="7:12" x14ac:dyDescent="0.25">
      <c r="G48504"/>
      <c r="I48504"/>
      <c r="L48504"/>
    </row>
    <row r="48505" spans="7:12" x14ac:dyDescent="0.25">
      <c r="G48505"/>
      <c r="I48505"/>
      <c r="L48505"/>
    </row>
    <row r="48506" spans="7:12" x14ac:dyDescent="0.25">
      <c r="G48506"/>
      <c r="I48506"/>
      <c r="L48506"/>
    </row>
    <row r="48507" spans="7:12" x14ac:dyDescent="0.25">
      <c r="G48507"/>
      <c r="I48507"/>
      <c r="L48507"/>
    </row>
    <row r="48508" spans="7:12" x14ac:dyDescent="0.25">
      <c r="G48508"/>
      <c r="I48508"/>
      <c r="L48508"/>
    </row>
    <row r="48509" spans="7:12" x14ac:dyDescent="0.25">
      <c r="G48509"/>
      <c r="I48509"/>
      <c r="L48509"/>
    </row>
    <row r="48510" spans="7:12" x14ac:dyDescent="0.25">
      <c r="G48510"/>
      <c r="I48510"/>
      <c r="L48510"/>
    </row>
    <row r="48511" spans="7:12" x14ac:dyDescent="0.25">
      <c r="G48511"/>
      <c r="I48511"/>
      <c r="L48511"/>
    </row>
    <row r="48512" spans="7:12" x14ac:dyDescent="0.25">
      <c r="G48512"/>
      <c r="I48512"/>
      <c r="L48512"/>
    </row>
    <row r="48513" spans="7:12" x14ac:dyDescent="0.25">
      <c r="G48513"/>
      <c r="I48513"/>
      <c r="L48513"/>
    </row>
    <row r="48514" spans="7:12" x14ac:dyDescent="0.25">
      <c r="G48514"/>
      <c r="I48514"/>
      <c r="L48514"/>
    </row>
    <row r="48515" spans="7:12" x14ac:dyDescent="0.25">
      <c r="G48515"/>
      <c r="I48515"/>
      <c r="L48515"/>
    </row>
    <row r="48516" spans="7:12" x14ac:dyDescent="0.25">
      <c r="G48516"/>
      <c r="I48516"/>
      <c r="L48516"/>
    </row>
    <row r="48517" spans="7:12" x14ac:dyDescent="0.25">
      <c r="G48517"/>
      <c r="I48517"/>
      <c r="L48517"/>
    </row>
    <row r="48518" spans="7:12" x14ac:dyDescent="0.25">
      <c r="G48518"/>
      <c r="I48518"/>
      <c r="L48518"/>
    </row>
    <row r="48519" spans="7:12" x14ac:dyDescent="0.25">
      <c r="G48519"/>
      <c r="I48519"/>
      <c r="L48519"/>
    </row>
    <row r="48520" spans="7:12" x14ac:dyDescent="0.25">
      <c r="G48520"/>
      <c r="I48520"/>
      <c r="L48520"/>
    </row>
    <row r="48521" spans="7:12" x14ac:dyDescent="0.25">
      <c r="G48521"/>
      <c r="I48521"/>
      <c r="L48521"/>
    </row>
    <row r="48522" spans="7:12" x14ac:dyDescent="0.25">
      <c r="G48522"/>
      <c r="I48522"/>
      <c r="L48522"/>
    </row>
    <row r="48523" spans="7:12" x14ac:dyDescent="0.25">
      <c r="G48523"/>
      <c r="I48523"/>
      <c r="L48523"/>
    </row>
    <row r="48524" spans="7:12" x14ac:dyDescent="0.25">
      <c r="G48524"/>
      <c r="I48524"/>
      <c r="L48524"/>
    </row>
    <row r="48525" spans="7:12" x14ac:dyDescent="0.25">
      <c r="G48525"/>
      <c r="I48525"/>
      <c r="L48525"/>
    </row>
    <row r="48526" spans="7:12" x14ac:dyDescent="0.25">
      <c r="G48526"/>
      <c r="I48526"/>
      <c r="L48526"/>
    </row>
    <row r="48527" spans="7:12" x14ac:dyDescent="0.25">
      <c r="G48527"/>
      <c r="I48527"/>
      <c r="L48527"/>
    </row>
    <row r="48528" spans="7:12" x14ac:dyDescent="0.25">
      <c r="G48528"/>
      <c r="I48528"/>
      <c r="L48528"/>
    </row>
    <row r="48529" spans="7:12" x14ac:dyDescent="0.25">
      <c r="G48529"/>
      <c r="I48529"/>
      <c r="L48529"/>
    </row>
    <row r="48530" spans="7:12" x14ac:dyDescent="0.25">
      <c r="G48530"/>
      <c r="I48530"/>
      <c r="L48530"/>
    </row>
    <row r="48531" spans="7:12" x14ac:dyDescent="0.25">
      <c r="G48531"/>
      <c r="I48531"/>
      <c r="L48531"/>
    </row>
    <row r="48532" spans="7:12" x14ac:dyDescent="0.25">
      <c r="G48532"/>
      <c r="I48532"/>
      <c r="L48532"/>
    </row>
    <row r="48533" spans="7:12" x14ac:dyDescent="0.25">
      <c r="G48533"/>
      <c r="I48533"/>
      <c r="L48533"/>
    </row>
    <row r="48534" spans="7:12" x14ac:dyDescent="0.25">
      <c r="G48534"/>
      <c r="I48534"/>
      <c r="L48534"/>
    </row>
    <row r="48535" spans="7:12" x14ac:dyDescent="0.25">
      <c r="G48535"/>
      <c r="I48535"/>
      <c r="L48535"/>
    </row>
    <row r="48536" spans="7:12" x14ac:dyDescent="0.25">
      <c r="G48536"/>
      <c r="I48536"/>
      <c r="L48536"/>
    </row>
    <row r="48537" spans="7:12" x14ac:dyDescent="0.25">
      <c r="G48537"/>
      <c r="I48537"/>
      <c r="L48537"/>
    </row>
    <row r="48538" spans="7:12" x14ac:dyDescent="0.25">
      <c r="G48538"/>
      <c r="I48538"/>
      <c r="L48538"/>
    </row>
    <row r="48539" spans="7:12" x14ac:dyDescent="0.25">
      <c r="G48539"/>
      <c r="I48539"/>
      <c r="L48539"/>
    </row>
    <row r="48540" spans="7:12" x14ac:dyDescent="0.25">
      <c r="G48540"/>
      <c r="I48540"/>
      <c r="L48540"/>
    </row>
    <row r="48541" spans="7:12" x14ac:dyDescent="0.25">
      <c r="G48541"/>
      <c r="I48541"/>
      <c r="L48541"/>
    </row>
    <row r="48542" spans="7:12" x14ac:dyDescent="0.25">
      <c r="G48542"/>
      <c r="I48542"/>
      <c r="L48542"/>
    </row>
    <row r="48543" spans="7:12" x14ac:dyDescent="0.25">
      <c r="G48543"/>
      <c r="I48543"/>
      <c r="L48543"/>
    </row>
    <row r="48544" spans="7:12" x14ac:dyDescent="0.25">
      <c r="G48544"/>
      <c r="I48544"/>
      <c r="L48544"/>
    </row>
    <row r="48545" spans="7:12" x14ac:dyDescent="0.25">
      <c r="G48545"/>
      <c r="I48545"/>
      <c r="L48545"/>
    </row>
    <row r="48546" spans="7:12" x14ac:dyDescent="0.25">
      <c r="G48546"/>
      <c r="I48546"/>
      <c r="L48546"/>
    </row>
    <row r="48547" spans="7:12" x14ac:dyDescent="0.25">
      <c r="G48547"/>
      <c r="I48547"/>
      <c r="L48547"/>
    </row>
    <row r="48548" spans="7:12" x14ac:dyDescent="0.25">
      <c r="G48548"/>
      <c r="I48548"/>
      <c r="L48548"/>
    </row>
    <row r="48549" spans="7:12" x14ac:dyDescent="0.25">
      <c r="G48549"/>
      <c r="I48549"/>
      <c r="L48549"/>
    </row>
    <row r="48550" spans="7:12" x14ac:dyDescent="0.25">
      <c r="G48550"/>
      <c r="I48550"/>
      <c r="L48550"/>
    </row>
    <row r="48551" spans="7:12" x14ac:dyDescent="0.25">
      <c r="G48551"/>
      <c r="I48551"/>
      <c r="L48551"/>
    </row>
    <row r="48552" spans="7:12" x14ac:dyDescent="0.25">
      <c r="G48552"/>
      <c r="I48552"/>
      <c r="L48552"/>
    </row>
    <row r="48553" spans="7:12" x14ac:dyDescent="0.25">
      <c r="G48553"/>
      <c r="I48553"/>
      <c r="L48553"/>
    </row>
    <row r="48554" spans="7:12" x14ac:dyDescent="0.25">
      <c r="G48554"/>
      <c r="I48554"/>
      <c r="L48554"/>
    </row>
    <row r="48555" spans="7:12" x14ac:dyDescent="0.25">
      <c r="G48555"/>
      <c r="I48555"/>
      <c r="L48555"/>
    </row>
    <row r="48556" spans="7:12" x14ac:dyDescent="0.25">
      <c r="G48556"/>
      <c r="I48556"/>
      <c r="L48556"/>
    </row>
    <row r="48557" spans="7:12" x14ac:dyDescent="0.25">
      <c r="G48557"/>
      <c r="I48557"/>
      <c r="L48557"/>
    </row>
    <row r="48558" spans="7:12" x14ac:dyDescent="0.25">
      <c r="G48558"/>
      <c r="I48558"/>
      <c r="L48558"/>
    </row>
    <row r="48559" spans="7:12" x14ac:dyDescent="0.25">
      <c r="G48559"/>
      <c r="I48559"/>
      <c r="L48559"/>
    </row>
    <row r="48560" spans="7:12" x14ac:dyDescent="0.25">
      <c r="G48560"/>
      <c r="I48560"/>
      <c r="L48560"/>
    </row>
    <row r="48561" spans="7:12" x14ac:dyDescent="0.25">
      <c r="G48561"/>
      <c r="I48561"/>
      <c r="L48561"/>
    </row>
    <row r="48562" spans="7:12" x14ac:dyDescent="0.25">
      <c r="G48562"/>
      <c r="I48562"/>
      <c r="L48562"/>
    </row>
    <row r="48563" spans="7:12" x14ac:dyDescent="0.25">
      <c r="G48563"/>
      <c r="I48563"/>
      <c r="L48563"/>
    </row>
    <row r="48564" spans="7:12" x14ac:dyDescent="0.25">
      <c r="G48564"/>
      <c r="I48564"/>
      <c r="L48564"/>
    </row>
    <row r="48565" spans="7:12" x14ac:dyDescent="0.25">
      <c r="G48565"/>
      <c r="I48565"/>
      <c r="L48565"/>
    </row>
    <row r="48566" spans="7:12" x14ac:dyDescent="0.25">
      <c r="G48566"/>
      <c r="I48566"/>
      <c r="L48566"/>
    </row>
    <row r="48567" spans="7:12" x14ac:dyDescent="0.25">
      <c r="G48567"/>
      <c r="I48567"/>
      <c r="L48567"/>
    </row>
    <row r="48568" spans="7:12" x14ac:dyDescent="0.25">
      <c r="G48568"/>
      <c r="I48568"/>
      <c r="L48568"/>
    </row>
    <row r="48569" spans="7:12" x14ac:dyDescent="0.25">
      <c r="G48569"/>
      <c r="I48569"/>
      <c r="L48569"/>
    </row>
    <row r="48570" spans="7:12" x14ac:dyDescent="0.25">
      <c r="G48570"/>
      <c r="I48570"/>
      <c r="L48570"/>
    </row>
    <row r="48571" spans="7:12" x14ac:dyDescent="0.25">
      <c r="G48571"/>
      <c r="I48571"/>
      <c r="L48571"/>
    </row>
    <row r="48572" spans="7:12" x14ac:dyDescent="0.25">
      <c r="G48572"/>
      <c r="I48572"/>
      <c r="L48572"/>
    </row>
    <row r="48573" spans="7:12" x14ac:dyDescent="0.25">
      <c r="G48573"/>
      <c r="I48573"/>
      <c r="L48573"/>
    </row>
    <row r="48574" spans="7:12" x14ac:dyDescent="0.25">
      <c r="G48574"/>
      <c r="I48574"/>
      <c r="L48574"/>
    </row>
    <row r="48575" spans="7:12" x14ac:dyDescent="0.25">
      <c r="G48575"/>
      <c r="I48575"/>
      <c r="L48575"/>
    </row>
    <row r="48576" spans="7:12" x14ac:dyDescent="0.25">
      <c r="G48576"/>
      <c r="I48576"/>
      <c r="L48576"/>
    </row>
    <row r="48577" spans="7:12" x14ac:dyDescent="0.25">
      <c r="G48577"/>
      <c r="I48577"/>
      <c r="L48577"/>
    </row>
    <row r="48578" spans="7:12" x14ac:dyDescent="0.25">
      <c r="G48578"/>
      <c r="I48578"/>
      <c r="L48578"/>
    </row>
    <row r="48579" spans="7:12" x14ac:dyDescent="0.25">
      <c r="G48579"/>
      <c r="I48579"/>
      <c r="L48579"/>
    </row>
    <row r="48580" spans="7:12" x14ac:dyDescent="0.25">
      <c r="G48580"/>
      <c r="I48580"/>
      <c r="L48580"/>
    </row>
    <row r="48581" spans="7:12" x14ac:dyDescent="0.25">
      <c r="G48581"/>
      <c r="I48581"/>
      <c r="L48581"/>
    </row>
    <row r="48582" spans="7:12" x14ac:dyDescent="0.25">
      <c r="G48582"/>
      <c r="I48582"/>
      <c r="L48582"/>
    </row>
    <row r="48583" spans="7:12" x14ac:dyDescent="0.25">
      <c r="G48583"/>
      <c r="I48583"/>
      <c r="L48583"/>
    </row>
    <row r="48584" spans="7:12" x14ac:dyDescent="0.25">
      <c r="G48584"/>
      <c r="I48584"/>
      <c r="L48584"/>
    </row>
    <row r="48585" spans="7:12" x14ac:dyDescent="0.25">
      <c r="G48585"/>
      <c r="I48585"/>
      <c r="L48585"/>
    </row>
    <row r="48586" spans="7:12" x14ac:dyDescent="0.25">
      <c r="G48586"/>
      <c r="I48586"/>
      <c r="L48586"/>
    </row>
    <row r="48587" spans="7:12" x14ac:dyDescent="0.25">
      <c r="G48587"/>
      <c r="I48587"/>
      <c r="L48587"/>
    </row>
    <row r="48588" spans="7:12" x14ac:dyDescent="0.25">
      <c r="G48588"/>
      <c r="I48588"/>
      <c r="L48588"/>
    </row>
    <row r="48589" spans="7:12" x14ac:dyDescent="0.25">
      <c r="G48589"/>
      <c r="I48589"/>
      <c r="L48589"/>
    </row>
    <row r="48590" spans="7:12" x14ac:dyDescent="0.25">
      <c r="G48590"/>
      <c r="I48590"/>
      <c r="L48590"/>
    </row>
    <row r="48591" spans="7:12" x14ac:dyDescent="0.25">
      <c r="G48591"/>
      <c r="I48591"/>
      <c r="L48591"/>
    </row>
    <row r="48592" spans="7:12" x14ac:dyDescent="0.25">
      <c r="G48592"/>
      <c r="I48592"/>
      <c r="L48592"/>
    </row>
    <row r="48593" spans="7:12" x14ac:dyDescent="0.25">
      <c r="G48593"/>
      <c r="I48593"/>
      <c r="L48593"/>
    </row>
    <row r="48594" spans="7:12" x14ac:dyDescent="0.25">
      <c r="G48594"/>
      <c r="I48594"/>
      <c r="L48594"/>
    </row>
    <row r="48595" spans="7:12" x14ac:dyDescent="0.25">
      <c r="G48595"/>
      <c r="I48595"/>
      <c r="L48595"/>
    </row>
    <row r="48596" spans="7:12" x14ac:dyDescent="0.25">
      <c r="G48596"/>
      <c r="I48596"/>
      <c r="L48596"/>
    </row>
    <row r="48597" spans="7:12" x14ac:dyDescent="0.25">
      <c r="G48597"/>
      <c r="I48597"/>
      <c r="L48597"/>
    </row>
    <row r="48598" spans="7:12" x14ac:dyDescent="0.25">
      <c r="G48598"/>
      <c r="I48598"/>
      <c r="L48598"/>
    </row>
    <row r="48599" spans="7:12" x14ac:dyDescent="0.25">
      <c r="G48599"/>
      <c r="I48599"/>
      <c r="L48599"/>
    </row>
    <row r="48600" spans="7:12" x14ac:dyDescent="0.25">
      <c r="G48600"/>
      <c r="I48600"/>
      <c r="L48600"/>
    </row>
    <row r="48601" spans="7:12" x14ac:dyDescent="0.25">
      <c r="G48601"/>
      <c r="I48601"/>
      <c r="L48601"/>
    </row>
    <row r="48602" spans="7:12" x14ac:dyDescent="0.25">
      <c r="G48602"/>
      <c r="I48602"/>
      <c r="L48602"/>
    </row>
    <row r="48603" spans="7:12" x14ac:dyDescent="0.25">
      <c r="G48603"/>
      <c r="I48603"/>
      <c r="L48603"/>
    </row>
    <row r="48604" spans="7:12" x14ac:dyDescent="0.25">
      <c r="G48604"/>
      <c r="I48604"/>
      <c r="L48604"/>
    </row>
    <row r="48605" spans="7:12" x14ac:dyDescent="0.25">
      <c r="G48605"/>
      <c r="I48605"/>
      <c r="L48605"/>
    </row>
    <row r="48606" spans="7:12" x14ac:dyDescent="0.25">
      <c r="G48606"/>
      <c r="I48606"/>
      <c r="L48606"/>
    </row>
    <row r="48607" spans="7:12" x14ac:dyDescent="0.25">
      <c r="G48607"/>
      <c r="I48607"/>
      <c r="L48607"/>
    </row>
    <row r="48608" spans="7:12" x14ac:dyDescent="0.25">
      <c r="G48608"/>
      <c r="I48608"/>
      <c r="L48608"/>
    </row>
    <row r="48609" spans="7:12" x14ac:dyDescent="0.25">
      <c r="G48609"/>
      <c r="I48609"/>
      <c r="L48609"/>
    </row>
    <row r="48610" spans="7:12" x14ac:dyDescent="0.25">
      <c r="G48610"/>
      <c r="I48610"/>
      <c r="L48610"/>
    </row>
    <row r="48611" spans="7:12" x14ac:dyDescent="0.25">
      <c r="G48611"/>
      <c r="I48611"/>
      <c r="L48611"/>
    </row>
    <row r="48612" spans="7:12" x14ac:dyDescent="0.25">
      <c r="G48612"/>
      <c r="I48612"/>
      <c r="L48612"/>
    </row>
    <row r="48613" spans="7:12" x14ac:dyDescent="0.25">
      <c r="G48613"/>
      <c r="I48613"/>
      <c r="L48613"/>
    </row>
    <row r="48614" spans="7:12" x14ac:dyDescent="0.25">
      <c r="G48614"/>
      <c r="I48614"/>
      <c r="L48614"/>
    </row>
    <row r="48615" spans="7:12" x14ac:dyDescent="0.25">
      <c r="G48615"/>
      <c r="I48615"/>
      <c r="L48615"/>
    </row>
    <row r="48616" spans="7:12" x14ac:dyDescent="0.25">
      <c r="G48616"/>
      <c r="I48616"/>
      <c r="L48616"/>
    </row>
    <row r="48617" spans="7:12" x14ac:dyDescent="0.25">
      <c r="G48617"/>
      <c r="I48617"/>
      <c r="L48617"/>
    </row>
    <row r="48618" spans="7:12" x14ac:dyDescent="0.25">
      <c r="G48618"/>
      <c r="I48618"/>
      <c r="L48618"/>
    </row>
    <row r="48619" spans="7:12" x14ac:dyDescent="0.25">
      <c r="G48619"/>
      <c r="I48619"/>
      <c r="L48619"/>
    </row>
    <row r="48620" spans="7:12" x14ac:dyDescent="0.25">
      <c r="G48620"/>
      <c r="I48620"/>
      <c r="L48620"/>
    </row>
    <row r="48621" spans="7:12" x14ac:dyDescent="0.25">
      <c r="G48621"/>
      <c r="I48621"/>
      <c r="L48621"/>
    </row>
    <row r="48622" spans="7:12" x14ac:dyDescent="0.25">
      <c r="G48622"/>
      <c r="I48622"/>
      <c r="L48622"/>
    </row>
    <row r="48623" spans="7:12" x14ac:dyDescent="0.25">
      <c r="G48623"/>
      <c r="I48623"/>
      <c r="L48623"/>
    </row>
    <row r="48624" spans="7:12" x14ac:dyDescent="0.25">
      <c r="G48624"/>
      <c r="I48624"/>
      <c r="L48624"/>
    </row>
    <row r="48625" spans="7:12" x14ac:dyDescent="0.25">
      <c r="G48625"/>
      <c r="I48625"/>
      <c r="L48625"/>
    </row>
    <row r="48626" spans="7:12" x14ac:dyDescent="0.25">
      <c r="G48626"/>
      <c r="I48626"/>
      <c r="L48626"/>
    </row>
    <row r="48627" spans="7:12" x14ac:dyDescent="0.25">
      <c r="G48627"/>
      <c r="I48627"/>
      <c r="L48627"/>
    </row>
    <row r="48628" spans="7:12" x14ac:dyDescent="0.25">
      <c r="G48628"/>
      <c r="I48628"/>
      <c r="L48628"/>
    </row>
    <row r="48629" spans="7:12" x14ac:dyDescent="0.25">
      <c r="G48629"/>
      <c r="I48629"/>
      <c r="L48629"/>
    </row>
    <row r="48630" spans="7:12" x14ac:dyDescent="0.25">
      <c r="G48630"/>
      <c r="I48630"/>
      <c r="L48630"/>
    </row>
    <row r="48631" spans="7:12" x14ac:dyDescent="0.25">
      <c r="G48631"/>
      <c r="I48631"/>
      <c r="L48631"/>
    </row>
    <row r="48632" spans="7:12" x14ac:dyDescent="0.25">
      <c r="G48632"/>
      <c r="I48632"/>
      <c r="L48632"/>
    </row>
    <row r="48633" spans="7:12" x14ac:dyDescent="0.25">
      <c r="G48633"/>
      <c r="I48633"/>
      <c r="L48633"/>
    </row>
    <row r="48634" spans="7:12" x14ac:dyDescent="0.25">
      <c r="G48634"/>
      <c r="I48634"/>
      <c r="L48634"/>
    </row>
    <row r="48635" spans="7:12" x14ac:dyDescent="0.25">
      <c r="G48635"/>
      <c r="I48635"/>
      <c r="L48635"/>
    </row>
    <row r="48636" spans="7:12" x14ac:dyDescent="0.25">
      <c r="G48636"/>
      <c r="I48636"/>
      <c r="L48636"/>
    </row>
    <row r="48637" spans="7:12" x14ac:dyDescent="0.25">
      <c r="G48637"/>
      <c r="I48637"/>
      <c r="L48637"/>
    </row>
    <row r="48638" spans="7:12" x14ac:dyDescent="0.25">
      <c r="G48638"/>
      <c r="I48638"/>
      <c r="L48638"/>
    </row>
    <row r="48639" spans="7:12" x14ac:dyDescent="0.25">
      <c r="G48639"/>
      <c r="I48639"/>
      <c r="L48639"/>
    </row>
    <row r="48640" spans="7:12" x14ac:dyDescent="0.25">
      <c r="G48640"/>
      <c r="I48640"/>
      <c r="L48640"/>
    </row>
    <row r="48641" spans="7:12" x14ac:dyDescent="0.25">
      <c r="G48641"/>
      <c r="I48641"/>
      <c r="L48641"/>
    </row>
    <row r="48642" spans="7:12" x14ac:dyDescent="0.25">
      <c r="G48642"/>
      <c r="I48642"/>
      <c r="L48642"/>
    </row>
    <row r="48643" spans="7:12" x14ac:dyDescent="0.25">
      <c r="G48643"/>
      <c r="I48643"/>
      <c r="L48643"/>
    </row>
    <row r="48644" spans="7:12" x14ac:dyDescent="0.25">
      <c r="G48644"/>
      <c r="I48644"/>
      <c r="L48644"/>
    </row>
    <row r="48645" spans="7:12" x14ac:dyDescent="0.25">
      <c r="G48645"/>
      <c r="I48645"/>
      <c r="L48645"/>
    </row>
    <row r="48646" spans="7:12" x14ac:dyDescent="0.25">
      <c r="G48646"/>
      <c r="I48646"/>
      <c r="L48646"/>
    </row>
    <row r="48647" spans="7:12" x14ac:dyDescent="0.25">
      <c r="G48647"/>
      <c r="I48647"/>
      <c r="L48647"/>
    </row>
    <row r="48648" spans="7:12" x14ac:dyDescent="0.25">
      <c r="G48648"/>
      <c r="I48648"/>
      <c r="L48648"/>
    </row>
    <row r="48649" spans="7:12" x14ac:dyDescent="0.25">
      <c r="G48649"/>
      <c r="I48649"/>
      <c r="L48649"/>
    </row>
    <row r="48650" spans="7:12" x14ac:dyDescent="0.25">
      <c r="G48650"/>
      <c r="I48650"/>
      <c r="L48650"/>
    </row>
    <row r="48651" spans="7:12" x14ac:dyDescent="0.25">
      <c r="G48651"/>
      <c r="I48651"/>
      <c r="L48651"/>
    </row>
    <row r="48652" spans="7:12" x14ac:dyDescent="0.25">
      <c r="G48652"/>
      <c r="I48652"/>
      <c r="L48652"/>
    </row>
    <row r="48653" spans="7:12" x14ac:dyDescent="0.25">
      <c r="G48653"/>
      <c r="I48653"/>
      <c r="L48653"/>
    </row>
    <row r="48654" spans="7:12" x14ac:dyDescent="0.25">
      <c r="G48654"/>
      <c r="I48654"/>
      <c r="L48654"/>
    </row>
    <row r="48655" spans="7:12" x14ac:dyDescent="0.25">
      <c r="G48655"/>
      <c r="I48655"/>
      <c r="L48655"/>
    </row>
    <row r="48656" spans="7:12" x14ac:dyDescent="0.25">
      <c r="G48656"/>
      <c r="I48656"/>
      <c r="L48656"/>
    </row>
    <row r="48657" spans="7:12" x14ac:dyDescent="0.25">
      <c r="G48657"/>
      <c r="I48657"/>
      <c r="L48657"/>
    </row>
    <row r="48658" spans="7:12" x14ac:dyDescent="0.25">
      <c r="G48658"/>
      <c r="I48658"/>
      <c r="L48658"/>
    </row>
    <row r="48659" spans="7:12" x14ac:dyDescent="0.25">
      <c r="G48659"/>
      <c r="I48659"/>
      <c r="L48659"/>
    </row>
    <row r="48660" spans="7:12" x14ac:dyDescent="0.25">
      <c r="G48660"/>
      <c r="I48660"/>
      <c r="L48660"/>
    </row>
    <row r="48661" spans="7:12" x14ac:dyDescent="0.25">
      <c r="G48661"/>
      <c r="I48661"/>
      <c r="L48661"/>
    </row>
    <row r="48662" spans="7:12" x14ac:dyDescent="0.25">
      <c r="G48662"/>
      <c r="I48662"/>
      <c r="L48662"/>
    </row>
    <row r="48663" spans="7:12" x14ac:dyDescent="0.25">
      <c r="G48663"/>
      <c r="I48663"/>
      <c r="L48663"/>
    </row>
    <row r="48664" spans="7:12" x14ac:dyDescent="0.25">
      <c r="G48664"/>
      <c r="I48664"/>
      <c r="L48664"/>
    </row>
    <row r="48665" spans="7:12" x14ac:dyDescent="0.25">
      <c r="G48665"/>
      <c r="I48665"/>
      <c r="L48665"/>
    </row>
    <row r="48666" spans="7:12" x14ac:dyDescent="0.25">
      <c r="G48666"/>
      <c r="I48666"/>
      <c r="L48666"/>
    </row>
    <row r="48667" spans="7:12" x14ac:dyDescent="0.25">
      <c r="G48667"/>
      <c r="I48667"/>
      <c r="L48667"/>
    </row>
    <row r="48668" spans="7:12" x14ac:dyDescent="0.25">
      <c r="G48668"/>
      <c r="I48668"/>
      <c r="L48668"/>
    </row>
    <row r="48669" spans="7:12" x14ac:dyDescent="0.25">
      <c r="G48669"/>
      <c r="I48669"/>
      <c r="L48669"/>
    </row>
    <row r="48670" spans="7:12" x14ac:dyDescent="0.25">
      <c r="G48670"/>
      <c r="I48670"/>
      <c r="L48670"/>
    </row>
    <row r="48671" spans="7:12" x14ac:dyDescent="0.25">
      <c r="G48671"/>
      <c r="I48671"/>
      <c r="L48671"/>
    </row>
    <row r="48672" spans="7:12" x14ac:dyDescent="0.25">
      <c r="G48672"/>
      <c r="I48672"/>
      <c r="L48672"/>
    </row>
    <row r="48673" spans="7:12" x14ac:dyDescent="0.25">
      <c r="G48673"/>
      <c r="I48673"/>
      <c r="L48673"/>
    </row>
    <row r="48674" spans="7:12" x14ac:dyDescent="0.25">
      <c r="G48674"/>
      <c r="I48674"/>
      <c r="L48674"/>
    </row>
    <row r="48675" spans="7:12" x14ac:dyDescent="0.25">
      <c r="G48675"/>
      <c r="I48675"/>
      <c r="L48675"/>
    </row>
    <row r="48676" spans="7:12" x14ac:dyDescent="0.25">
      <c r="G48676"/>
      <c r="I48676"/>
      <c r="L48676"/>
    </row>
    <row r="48677" spans="7:12" x14ac:dyDescent="0.25">
      <c r="G48677"/>
      <c r="I48677"/>
      <c r="L48677"/>
    </row>
    <row r="48678" spans="7:12" x14ac:dyDescent="0.25">
      <c r="G48678"/>
      <c r="I48678"/>
      <c r="L48678"/>
    </row>
    <row r="48679" spans="7:12" x14ac:dyDescent="0.25">
      <c r="G48679"/>
      <c r="I48679"/>
      <c r="L48679"/>
    </row>
    <row r="48680" spans="7:12" x14ac:dyDescent="0.25">
      <c r="G48680"/>
      <c r="I48680"/>
      <c r="L48680"/>
    </row>
    <row r="48681" spans="7:12" x14ac:dyDescent="0.25">
      <c r="G48681"/>
      <c r="I48681"/>
      <c r="L48681"/>
    </row>
    <row r="48682" spans="7:12" x14ac:dyDescent="0.25">
      <c r="G48682"/>
      <c r="I48682"/>
      <c r="L48682"/>
    </row>
    <row r="48683" spans="7:12" x14ac:dyDescent="0.25">
      <c r="G48683"/>
      <c r="I48683"/>
      <c r="L48683"/>
    </row>
    <row r="48684" spans="7:12" x14ac:dyDescent="0.25">
      <c r="G48684"/>
      <c r="I48684"/>
      <c r="L48684"/>
    </row>
    <row r="48685" spans="7:12" x14ac:dyDescent="0.25">
      <c r="G48685"/>
      <c r="I48685"/>
      <c r="L48685"/>
    </row>
    <row r="48686" spans="7:12" x14ac:dyDescent="0.25">
      <c r="G48686"/>
      <c r="I48686"/>
      <c r="L48686"/>
    </row>
    <row r="48687" spans="7:12" x14ac:dyDescent="0.25">
      <c r="G48687"/>
      <c r="I48687"/>
      <c r="L48687"/>
    </row>
    <row r="48688" spans="7:12" x14ac:dyDescent="0.25">
      <c r="G48688"/>
      <c r="I48688"/>
      <c r="L48688"/>
    </row>
    <row r="48689" spans="7:12" x14ac:dyDescent="0.25">
      <c r="G48689"/>
      <c r="I48689"/>
      <c r="L48689"/>
    </row>
    <row r="48690" spans="7:12" x14ac:dyDescent="0.25">
      <c r="G48690"/>
      <c r="I48690"/>
      <c r="L48690"/>
    </row>
    <row r="48691" spans="7:12" x14ac:dyDescent="0.25">
      <c r="G48691"/>
      <c r="I48691"/>
      <c r="L48691"/>
    </row>
    <row r="48692" spans="7:12" x14ac:dyDescent="0.25">
      <c r="G48692"/>
      <c r="I48692"/>
      <c r="L48692"/>
    </row>
    <row r="48693" spans="7:12" x14ac:dyDescent="0.25">
      <c r="G48693"/>
      <c r="I48693"/>
      <c r="L48693"/>
    </row>
    <row r="48694" spans="7:12" x14ac:dyDescent="0.25">
      <c r="G48694"/>
      <c r="I48694"/>
      <c r="L48694"/>
    </row>
    <row r="48695" spans="7:12" x14ac:dyDescent="0.25">
      <c r="G48695"/>
      <c r="I48695"/>
      <c r="L48695"/>
    </row>
    <row r="48696" spans="7:12" x14ac:dyDescent="0.25">
      <c r="G48696"/>
      <c r="I48696"/>
      <c r="L48696"/>
    </row>
    <row r="48697" spans="7:12" x14ac:dyDescent="0.25">
      <c r="G48697"/>
      <c r="I48697"/>
      <c r="L48697"/>
    </row>
    <row r="48698" spans="7:12" x14ac:dyDescent="0.25">
      <c r="G48698"/>
      <c r="I48698"/>
      <c r="L48698"/>
    </row>
    <row r="48699" spans="7:12" x14ac:dyDescent="0.25">
      <c r="G48699"/>
      <c r="I48699"/>
      <c r="L48699"/>
    </row>
    <row r="48700" spans="7:12" x14ac:dyDescent="0.25">
      <c r="G48700"/>
      <c r="I48700"/>
      <c r="L48700"/>
    </row>
    <row r="48701" spans="7:12" x14ac:dyDescent="0.25">
      <c r="G48701"/>
      <c r="I48701"/>
      <c r="L48701"/>
    </row>
    <row r="48702" spans="7:12" x14ac:dyDescent="0.25">
      <c r="G48702"/>
      <c r="I48702"/>
      <c r="L48702"/>
    </row>
    <row r="48703" spans="7:12" x14ac:dyDescent="0.25">
      <c r="G48703"/>
      <c r="I48703"/>
      <c r="L48703"/>
    </row>
    <row r="48704" spans="7:12" x14ac:dyDescent="0.25">
      <c r="G48704"/>
      <c r="I48704"/>
      <c r="L48704"/>
    </row>
    <row r="48705" spans="7:12" x14ac:dyDescent="0.25">
      <c r="G48705"/>
      <c r="I48705"/>
      <c r="L48705"/>
    </row>
    <row r="48706" spans="7:12" x14ac:dyDescent="0.25">
      <c r="G48706"/>
      <c r="I48706"/>
      <c r="L48706"/>
    </row>
    <row r="48707" spans="7:12" x14ac:dyDescent="0.25">
      <c r="G48707"/>
      <c r="I48707"/>
      <c r="L48707"/>
    </row>
    <row r="48708" spans="7:12" x14ac:dyDescent="0.25">
      <c r="G48708"/>
      <c r="I48708"/>
      <c r="L48708"/>
    </row>
    <row r="48709" spans="7:12" x14ac:dyDescent="0.25">
      <c r="G48709"/>
      <c r="I48709"/>
      <c r="L48709"/>
    </row>
    <row r="48710" spans="7:12" x14ac:dyDescent="0.25">
      <c r="G48710"/>
      <c r="I48710"/>
      <c r="L48710"/>
    </row>
    <row r="48711" spans="7:12" x14ac:dyDescent="0.25">
      <c r="G48711"/>
      <c r="I48711"/>
      <c r="L48711"/>
    </row>
    <row r="48712" spans="7:12" x14ac:dyDescent="0.25">
      <c r="G48712"/>
      <c r="I48712"/>
      <c r="L48712"/>
    </row>
    <row r="48713" spans="7:12" x14ac:dyDescent="0.25">
      <c r="G48713"/>
      <c r="I48713"/>
      <c r="L48713"/>
    </row>
    <row r="48714" spans="7:12" x14ac:dyDescent="0.25">
      <c r="G48714"/>
      <c r="I48714"/>
      <c r="L48714"/>
    </row>
    <row r="48715" spans="7:12" x14ac:dyDescent="0.25">
      <c r="G48715"/>
      <c r="I48715"/>
      <c r="L48715"/>
    </row>
    <row r="48716" spans="7:12" x14ac:dyDescent="0.25">
      <c r="G48716"/>
      <c r="I48716"/>
      <c r="L48716"/>
    </row>
    <row r="48717" spans="7:12" x14ac:dyDescent="0.25">
      <c r="G48717"/>
      <c r="I48717"/>
      <c r="L48717"/>
    </row>
    <row r="48718" spans="7:12" x14ac:dyDescent="0.25">
      <c r="G48718"/>
      <c r="I48718"/>
      <c r="L48718"/>
    </row>
    <row r="48719" spans="7:12" x14ac:dyDescent="0.25">
      <c r="G48719"/>
      <c r="I48719"/>
      <c r="L48719"/>
    </row>
    <row r="48720" spans="7:12" x14ac:dyDescent="0.25">
      <c r="G48720"/>
      <c r="I48720"/>
      <c r="L48720"/>
    </row>
    <row r="48721" spans="7:12" x14ac:dyDescent="0.25">
      <c r="G48721"/>
      <c r="I48721"/>
      <c r="L48721"/>
    </row>
    <row r="48722" spans="7:12" x14ac:dyDescent="0.25">
      <c r="G48722"/>
      <c r="I48722"/>
      <c r="L48722"/>
    </row>
    <row r="48723" spans="7:12" x14ac:dyDescent="0.25">
      <c r="G48723"/>
      <c r="I48723"/>
      <c r="L48723"/>
    </row>
    <row r="48724" spans="7:12" x14ac:dyDescent="0.25">
      <c r="G48724"/>
      <c r="I48724"/>
      <c r="L48724"/>
    </row>
    <row r="48725" spans="7:12" x14ac:dyDescent="0.25">
      <c r="G48725"/>
      <c r="I48725"/>
      <c r="L48725"/>
    </row>
    <row r="48726" spans="7:12" x14ac:dyDescent="0.25">
      <c r="G48726"/>
      <c r="I48726"/>
      <c r="L48726"/>
    </row>
    <row r="48727" spans="7:12" x14ac:dyDescent="0.25">
      <c r="G48727"/>
      <c r="I48727"/>
      <c r="L48727"/>
    </row>
    <row r="48728" spans="7:12" x14ac:dyDescent="0.25">
      <c r="G48728"/>
      <c r="I48728"/>
      <c r="L48728"/>
    </row>
    <row r="48729" spans="7:12" x14ac:dyDescent="0.25">
      <c r="G48729"/>
      <c r="I48729"/>
      <c r="L48729"/>
    </row>
    <row r="48730" spans="7:12" x14ac:dyDescent="0.25">
      <c r="G48730"/>
      <c r="I48730"/>
      <c r="L48730"/>
    </row>
    <row r="48731" spans="7:12" x14ac:dyDescent="0.25">
      <c r="G48731"/>
      <c r="I48731"/>
      <c r="L48731"/>
    </row>
    <row r="48732" spans="7:12" x14ac:dyDescent="0.25">
      <c r="G48732"/>
      <c r="I48732"/>
      <c r="L48732"/>
    </row>
    <row r="48733" spans="7:12" x14ac:dyDescent="0.25">
      <c r="G48733"/>
      <c r="I48733"/>
      <c r="L48733"/>
    </row>
    <row r="48734" spans="7:12" x14ac:dyDescent="0.25">
      <c r="G48734"/>
      <c r="I48734"/>
      <c r="L48734"/>
    </row>
    <row r="48735" spans="7:12" x14ac:dyDescent="0.25">
      <c r="G48735"/>
      <c r="I48735"/>
      <c r="L48735"/>
    </row>
    <row r="48736" spans="7:12" x14ac:dyDescent="0.25">
      <c r="G48736"/>
      <c r="I48736"/>
      <c r="L48736"/>
    </row>
    <row r="48737" spans="7:12" x14ac:dyDescent="0.25">
      <c r="G48737"/>
      <c r="I48737"/>
      <c r="L48737"/>
    </row>
    <row r="48738" spans="7:12" x14ac:dyDescent="0.25">
      <c r="G48738"/>
      <c r="I48738"/>
      <c r="L48738"/>
    </row>
    <row r="48739" spans="7:12" x14ac:dyDescent="0.25">
      <c r="G48739"/>
      <c r="I48739"/>
      <c r="L48739"/>
    </row>
    <row r="48740" spans="7:12" x14ac:dyDescent="0.25">
      <c r="G48740"/>
      <c r="I48740"/>
      <c r="L48740"/>
    </row>
    <row r="48741" spans="7:12" x14ac:dyDescent="0.25">
      <c r="G48741"/>
      <c r="I48741"/>
      <c r="L48741"/>
    </row>
    <row r="48742" spans="7:12" x14ac:dyDescent="0.25">
      <c r="G48742"/>
      <c r="I48742"/>
      <c r="L48742"/>
    </row>
    <row r="48743" spans="7:12" x14ac:dyDescent="0.25">
      <c r="G48743"/>
      <c r="I48743"/>
      <c r="L48743"/>
    </row>
    <row r="48744" spans="7:12" x14ac:dyDescent="0.25">
      <c r="G48744"/>
      <c r="I48744"/>
      <c r="L48744"/>
    </row>
    <row r="48745" spans="7:12" x14ac:dyDescent="0.25">
      <c r="G48745"/>
      <c r="I48745"/>
      <c r="L48745"/>
    </row>
    <row r="48746" spans="7:12" x14ac:dyDescent="0.25">
      <c r="G48746"/>
      <c r="I48746"/>
      <c r="L48746"/>
    </row>
    <row r="48747" spans="7:12" x14ac:dyDescent="0.25">
      <c r="G48747"/>
      <c r="I48747"/>
      <c r="L48747"/>
    </row>
    <row r="48748" spans="7:12" x14ac:dyDescent="0.25">
      <c r="G48748"/>
      <c r="I48748"/>
      <c r="L48748"/>
    </row>
    <row r="48749" spans="7:12" x14ac:dyDescent="0.25">
      <c r="G48749"/>
      <c r="I48749"/>
      <c r="L48749"/>
    </row>
    <row r="48750" spans="7:12" x14ac:dyDescent="0.25">
      <c r="G48750"/>
      <c r="I48750"/>
      <c r="L48750"/>
    </row>
    <row r="48751" spans="7:12" x14ac:dyDescent="0.25">
      <c r="G48751"/>
      <c r="I48751"/>
      <c r="L48751"/>
    </row>
    <row r="48752" spans="7:12" x14ac:dyDescent="0.25">
      <c r="G48752"/>
      <c r="I48752"/>
      <c r="L48752"/>
    </row>
    <row r="48753" spans="7:12" x14ac:dyDescent="0.25">
      <c r="G48753"/>
      <c r="I48753"/>
      <c r="L48753"/>
    </row>
    <row r="48754" spans="7:12" x14ac:dyDescent="0.25">
      <c r="G48754"/>
      <c r="I48754"/>
      <c r="L48754"/>
    </row>
    <row r="48755" spans="7:12" x14ac:dyDescent="0.25">
      <c r="G48755"/>
      <c r="I48755"/>
      <c r="L48755"/>
    </row>
    <row r="48756" spans="7:12" x14ac:dyDescent="0.25">
      <c r="G48756"/>
      <c r="I48756"/>
      <c r="L48756"/>
    </row>
    <row r="48757" spans="7:12" x14ac:dyDescent="0.25">
      <c r="G48757"/>
      <c r="I48757"/>
      <c r="L48757"/>
    </row>
    <row r="48758" spans="7:12" x14ac:dyDescent="0.25">
      <c r="G48758"/>
      <c r="I48758"/>
      <c r="L48758"/>
    </row>
    <row r="48759" spans="7:12" x14ac:dyDescent="0.25">
      <c r="G48759"/>
      <c r="I48759"/>
      <c r="L48759"/>
    </row>
    <row r="48760" spans="7:12" x14ac:dyDescent="0.25">
      <c r="G48760"/>
      <c r="I48760"/>
      <c r="L48760"/>
    </row>
    <row r="48761" spans="7:12" x14ac:dyDescent="0.25">
      <c r="G48761"/>
      <c r="I48761"/>
      <c r="L48761"/>
    </row>
    <row r="48762" spans="7:12" x14ac:dyDescent="0.25">
      <c r="G48762"/>
      <c r="I48762"/>
      <c r="L48762"/>
    </row>
    <row r="48763" spans="7:12" x14ac:dyDescent="0.25">
      <c r="G48763"/>
      <c r="I48763"/>
      <c r="L48763"/>
    </row>
    <row r="48764" spans="7:12" x14ac:dyDescent="0.25">
      <c r="G48764"/>
      <c r="I48764"/>
      <c r="L48764"/>
    </row>
    <row r="48765" spans="7:12" x14ac:dyDescent="0.25">
      <c r="G48765"/>
      <c r="I48765"/>
      <c r="L48765"/>
    </row>
    <row r="48766" spans="7:12" x14ac:dyDescent="0.25">
      <c r="G48766"/>
      <c r="I48766"/>
      <c r="L48766"/>
    </row>
    <row r="48767" spans="7:12" x14ac:dyDescent="0.25">
      <c r="G48767"/>
      <c r="I48767"/>
      <c r="L48767"/>
    </row>
    <row r="48768" spans="7:12" x14ac:dyDescent="0.25">
      <c r="G48768"/>
      <c r="I48768"/>
      <c r="L48768"/>
    </row>
    <row r="48769" spans="7:12" x14ac:dyDescent="0.25">
      <c r="G48769"/>
      <c r="I48769"/>
      <c r="L48769"/>
    </row>
    <row r="48770" spans="7:12" x14ac:dyDescent="0.25">
      <c r="G48770"/>
      <c r="I48770"/>
      <c r="L48770"/>
    </row>
    <row r="48771" spans="7:12" x14ac:dyDescent="0.25">
      <c r="G48771"/>
      <c r="I48771"/>
      <c r="L48771"/>
    </row>
    <row r="48772" spans="7:12" x14ac:dyDescent="0.25">
      <c r="G48772"/>
      <c r="I48772"/>
      <c r="L48772"/>
    </row>
    <row r="48773" spans="7:12" x14ac:dyDescent="0.25">
      <c r="G48773"/>
      <c r="I48773"/>
      <c r="L48773"/>
    </row>
    <row r="48774" spans="7:12" x14ac:dyDescent="0.25">
      <c r="G48774"/>
      <c r="I48774"/>
      <c r="L48774"/>
    </row>
    <row r="48775" spans="7:12" x14ac:dyDescent="0.25">
      <c r="G48775"/>
      <c r="I48775"/>
      <c r="L48775"/>
    </row>
    <row r="48776" spans="7:12" x14ac:dyDescent="0.25">
      <c r="G48776"/>
      <c r="I48776"/>
      <c r="L48776"/>
    </row>
    <row r="48777" spans="7:12" x14ac:dyDescent="0.25">
      <c r="G48777"/>
      <c r="I48777"/>
      <c r="L48777"/>
    </row>
    <row r="48778" spans="7:12" x14ac:dyDescent="0.25">
      <c r="G48778"/>
      <c r="I48778"/>
      <c r="L48778"/>
    </row>
    <row r="48779" spans="7:12" x14ac:dyDescent="0.25">
      <c r="G48779"/>
      <c r="I48779"/>
      <c r="L48779"/>
    </row>
    <row r="48780" spans="7:12" x14ac:dyDescent="0.25">
      <c r="G48780"/>
      <c r="I48780"/>
      <c r="L48780"/>
    </row>
    <row r="48781" spans="7:12" x14ac:dyDescent="0.25">
      <c r="G48781"/>
      <c r="I48781"/>
      <c r="L48781"/>
    </row>
    <row r="48782" spans="7:12" x14ac:dyDescent="0.25">
      <c r="G48782"/>
      <c r="I48782"/>
      <c r="L48782"/>
    </row>
    <row r="48783" spans="7:12" x14ac:dyDescent="0.25">
      <c r="G48783"/>
      <c r="I48783"/>
      <c r="L48783"/>
    </row>
    <row r="48784" spans="7:12" x14ac:dyDescent="0.25">
      <c r="G48784"/>
      <c r="I48784"/>
      <c r="L48784"/>
    </row>
    <row r="48785" spans="7:12" x14ac:dyDescent="0.25">
      <c r="G48785"/>
      <c r="I48785"/>
      <c r="L48785"/>
    </row>
    <row r="48786" spans="7:12" x14ac:dyDescent="0.25">
      <c r="G48786"/>
      <c r="I48786"/>
      <c r="L48786"/>
    </row>
    <row r="48787" spans="7:12" x14ac:dyDescent="0.25">
      <c r="G48787"/>
      <c r="I48787"/>
      <c r="L48787"/>
    </row>
    <row r="48788" spans="7:12" x14ac:dyDescent="0.25">
      <c r="G48788"/>
      <c r="I48788"/>
      <c r="L48788"/>
    </row>
    <row r="48789" spans="7:12" x14ac:dyDescent="0.25">
      <c r="G48789"/>
      <c r="I48789"/>
      <c r="L48789"/>
    </row>
    <row r="48790" spans="7:12" x14ac:dyDescent="0.25">
      <c r="G48790"/>
      <c r="I48790"/>
      <c r="L48790"/>
    </row>
    <row r="48791" spans="7:12" x14ac:dyDescent="0.25">
      <c r="G48791"/>
      <c r="I48791"/>
      <c r="L48791"/>
    </row>
    <row r="48792" spans="7:12" x14ac:dyDescent="0.25">
      <c r="G48792"/>
      <c r="I48792"/>
      <c r="L48792"/>
    </row>
    <row r="48793" spans="7:12" x14ac:dyDescent="0.25">
      <c r="G48793"/>
      <c r="I48793"/>
      <c r="L48793"/>
    </row>
    <row r="48794" spans="7:12" x14ac:dyDescent="0.25">
      <c r="G48794"/>
      <c r="I48794"/>
      <c r="L48794"/>
    </row>
    <row r="48795" spans="7:12" x14ac:dyDescent="0.25">
      <c r="G48795"/>
      <c r="I48795"/>
      <c r="L48795"/>
    </row>
    <row r="48796" spans="7:12" x14ac:dyDescent="0.25">
      <c r="G48796"/>
      <c r="I48796"/>
      <c r="L48796"/>
    </row>
    <row r="48797" spans="7:12" x14ac:dyDescent="0.25">
      <c r="G48797"/>
      <c r="I48797"/>
      <c r="L48797"/>
    </row>
    <row r="48798" spans="7:12" x14ac:dyDescent="0.25">
      <c r="G48798"/>
      <c r="I48798"/>
      <c r="L48798"/>
    </row>
    <row r="48799" spans="7:12" x14ac:dyDescent="0.25">
      <c r="G48799"/>
      <c r="I48799"/>
      <c r="L48799"/>
    </row>
    <row r="48800" spans="7:12" x14ac:dyDescent="0.25">
      <c r="G48800"/>
      <c r="I48800"/>
      <c r="L48800"/>
    </row>
    <row r="48801" spans="7:12" x14ac:dyDescent="0.25">
      <c r="G48801"/>
      <c r="I48801"/>
      <c r="L48801"/>
    </row>
    <row r="48802" spans="7:12" x14ac:dyDescent="0.25">
      <c r="G48802"/>
      <c r="I48802"/>
      <c r="L48802"/>
    </row>
    <row r="48803" spans="7:12" x14ac:dyDescent="0.25">
      <c r="G48803"/>
      <c r="I48803"/>
      <c r="L48803"/>
    </row>
    <row r="48804" spans="7:12" x14ac:dyDescent="0.25">
      <c r="G48804"/>
      <c r="I48804"/>
      <c r="L48804"/>
    </row>
    <row r="48805" spans="7:12" x14ac:dyDescent="0.25">
      <c r="G48805"/>
      <c r="I48805"/>
      <c r="L48805"/>
    </row>
    <row r="48806" spans="7:12" x14ac:dyDescent="0.25">
      <c r="G48806"/>
      <c r="I48806"/>
      <c r="L48806"/>
    </row>
    <row r="48807" spans="7:12" x14ac:dyDescent="0.25">
      <c r="G48807"/>
      <c r="I48807"/>
      <c r="L48807"/>
    </row>
    <row r="48808" spans="7:12" x14ac:dyDescent="0.25">
      <c r="G48808"/>
      <c r="I48808"/>
      <c r="L48808"/>
    </row>
    <row r="48809" spans="7:12" x14ac:dyDescent="0.25">
      <c r="G48809"/>
      <c r="I48809"/>
      <c r="L48809"/>
    </row>
    <row r="48810" spans="7:12" x14ac:dyDescent="0.25">
      <c r="G48810"/>
      <c r="I48810"/>
      <c r="L48810"/>
    </row>
    <row r="48811" spans="7:12" x14ac:dyDescent="0.25">
      <c r="G48811"/>
      <c r="I48811"/>
      <c r="L48811"/>
    </row>
    <row r="48812" spans="7:12" x14ac:dyDescent="0.25">
      <c r="G48812"/>
      <c r="I48812"/>
      <c r="L48812"/>
    </row>
    <row r="48813" spans="7:12" x14ac:dyDescent="0.25">
      <c r="G48813"/>
      <c r="I48813"/>
      <c r="L48813"/>
    </row>
    <row r="48814" spans="7:12" x14ac:dyDescent="0.25">
      <c r="G48814"/>
      <c r="I48814"/>
      <c r="L48814"/>
    </row>
    <row r="48815" spans="7:12" x14ac:dyDescent="0.25">
      <c r="G48815"/>
      <c r="I48815"/>
      <c r="L48815"/>
    </row>
    <row r="48816" spans="7:12" x14ac:dyDescent="0.25">
      <c r="G48816"/>
      <c r="I48816"/>
      <c r="L48816"/>
    </row>
    <row r="48817" spans="7:12" x14ac:dyDescent="0.25">
      <c r="G48817"/>
      <c r="I48817"/>
      <c r="L48817"/>
    </row>
    <row r="48818" spans="7:12" x14ac:dyDescent="0.25">
      <c r="G48818"/>
      <c r="I48818"/>
      <c r="L48818"/>
    </row>
    <row r="48819" spans="7:12" x14ac:dyDescent="0.25">
      <c r="G48819"/>
      <c r="I48819"/>
      <c r="L48819"/>
    </row>
    <row r="48820" spans="7:12" x14ac:dyDescent="0.25">
      <c r="G48820"/>
      <c r="I48820"/>
      <c r="L48820"/>
    </row>
    <row r="48821" spans="7:12" x14ac:dyDescent="0.25">
      <c r="G48821"/>
      <c r="I48821"/>
      <c r="L48821"/>
    </row>
    <row r="48822" spans="7:12" x14ac:dyDescent="0.25">
      <c r="G48822"/>
      <c r="I48822"/>
      <c r="L48822"/>
    </row>
    <row r="48823" spans="7:12" x14ac:dyDescent="0.25">
      <c r="G48823"/>
      <c r="I48823"/>
      <c r="L48823"/>
    </row>
    <row r="48824" spans="7:12" x14ac:dyDescent="0.25">
      <c r="G48824"/>
      <c r="I48824"/>
      <c r="L48824"/>
    </row>
    <row r="48825" spans="7:12" x14ac:dyDescent="0.25">
      <c r="G48825"/>
      <c r="I48825"/>
      <c r="L48825"/>
    </row>
    <row r="48826" spans="7:12" x14ac:dyDescent="0.25">
      <c r="G48826"/>
      <c r="I48826"/>
      <c r="L48826"/>
    </row>
    <row r="48827" spans="7:12" x14ac:dyDescent="0.25">
      <c r="G48827"/>
      <c r="I48827"/>
      <c r="L48827"/>
    </row>
    <row r="48828" spans="7:12" x14ac:dyDescent="0.25">
      <c r="G48828"/>
      <c r="I48828"/>
      <c r="L48828"/>
    </row>
    <row r="48829" spans="7:12" x14ac:dyDescent="0.25">
      <c r="G48829"/>
      <c r="I48829"/>
      <c r="L48829"/>
    </row>
    <row r="48830" spans="7:12" x14ac:dyDescent="0.25">
      <c r="G48830"/>
      <c r="I48830"/>
      <c r="L48830"/>
    </row>
    <row r="48831" spans="7:12" x14ac:dyDescent="0.25">
      <c r="G48831"/>
      <c r="I48831"/>
      <c r="L48831"/>
    </row>
    <row r="48832" spans="7:12" x14ac:dyDescent="0.25">
      <c r="G48832"/>
      <c r="I48832"/>
      <c r="L48832"/>
    </row>
    <row r="48833" spans="7:12" x14ac:dyDescent="0.25">
      <c r="G48833"/>
      <c r="I48833"/>
      <c r="L48833"/>
    </row>
    <row r="48834" spans="7:12" x14ac:dyDescent="0.25">
      <c r="G48834"/>
      <c r="I48834"/>
      <c r="L48834"/>
    </row>
    <row r="48835" spans="7:12" x14ac:dyDescent="0.25">
      <c r="G48835"/>
      <c r="I48835"/>
      <c r="L48835"/>
    </row>
    <row r="48836" spans="7:12" x14ac:dyDescent="0.25">
      <c r="G48836"/>
      <c r="I48836"/>
      <c r="L48836"/>
    </row>
    <row r="48837" spans="7:12" x14ac:dyDescent="0.25">
      <c r="G48837"/>
      <c r="I48837"/>
      <c r="L48837"/>
    </row>
    <row r="48838" spans="7:12" x14ac:dyDescent="0.25">
      <c r="G48838"/>
      <c r="I48838"/>
      <c r="L48838"/>
    </row>
    <row r="48839" spans="7:12" x14ac:dyDescent="0.25">
      <c r="G48839"/>
      <c r="I48839"/>
      <c r="L48839"/>
    </row>
    <row r="48840" spans="7:12" x14ac:dyDescent="0.25">
      <c r="G48840"/>
      <c r="I48840"/>
      <c r="L48840"/>
    </row>
    <row r="48841" spans="7:12" x14ac:dyDescent="0.25">
      <c r="G48841"/>
      <c r="I48841"/>
      <c r="L48841"/>
    </row>
    <row r="48842" spans="7:12" x14ac:dyDescent="0.25">
      <c r="G48842"/>
      <c r="I48842"/>
      <c r="L48842"/>
    </row>
    <row r="48843" spans="7:12" x14ac:dyDescent="0.25">
      <c r="G48843"/>
      <c r="I48843"/>
      <c r="L48843"/>
    </row>
    <row r="48844" spans="7:12" x14ac:dyDescent="0.25">
      <c r="G48844"/>
      <c r="I48844"/>
      <c r="L48844"/>
    </row>
    <row r="48845" spans="7:12" x14ac:dyDescent="0.25">
      <c r="G48845"/>
      <c r="I48845"/>
      <c r="L48845"/>
    </row>
    <row r="48846" spans="7:12" x14ac:dyDescent="0.25">
      <c r="G48846"/>
      <c r="I48846"/>
      <c r="L48846"/>
    </row>
    <row r="48847" spans="7:12" x14ac:dyDescent="0.25">
      <c r="G48847"/>
      <c r="I48847"/>
      <c r="L48847"/>
    </row>
    <row r="48848" spans="7:12" x14ac:dyDescent="0.25">
      <c r="G48848"/>
      <c r="I48848"/>
      <c r="L48848"/>
    </row>
    <row r="48849" spans="7:12" x14ac:dyDescent="0.25">
      <c r="G48849"/>
      <c r="I48849"/>
      <c r="L48849"/>
    </row>
    <row r="48850" spans="7:12" x14ac:dyDescent="0.25">
      <c r="G48850"/>
      <c r="I48850"/>
      <c r="L48850"/>
    </row>
    <row r="48851" spans="7:12" x14ac:dyDescent="0.25">
      <c r="G48851"/>
      <c r="I48851"/>
      <c r="L48851"/>
    </row>
    <row r="48852" spans="7:12" x14ac:dyDescent="0.25">
      <c r="G48852"/>
      <c r="I48852"/>
      <c r="L48852"/>
    </row>
    <row r="48853" spans="7:12" x14ac:dyDescent="0.25">
      <c r="G48853"/>
      <c r="I48853"/>
      <c r="L48853"/>
    </row>
    <row r="48854" spans="7:12" x14ac:dyDescent="0.25">
      <c r="G48854"/>
      <c r="I48854"/>
      <c r="L48854"/>
    </row>
    <row r="48855" spans="7:12" x14ac:dyDescent="0.25">
      <c r="G48855"/>
      <c r="I48855"/>
      <c r="L48855"/>
    </row>
    <row r="48856" spans="7:12" x14ac:dyDescent="0.25">
      <c r="G48856"/>
      <c r="I48856"/>
      <c r="L48856"/>
    </row>
    <row r="48857" spans="7:12" x14ac:dyDescent="0.25">
      <c r="G48857"/>
      <c r="I48857"/>
      <c r="L48857"/>
    </row>
    <row r="48858" spans="7:12" x14ac:dyDescent="0.25">
      <c r="G48858"/>
      <c r="I48858"/>
      <c r="L48858"/>
    </row>
    <row r="48859" spans="7:12" x14ac:dyDescent="0.25">
      <c r="G48859"/>
      <c r="I48859"/>
      <c r="L48859"/>
    </row>
    <row r="48860" spans="7:12" x14ac:dyDescent="0.25">
      <c r="G48860"/>
      <c r="I48860"/>
      <c r="L48860"/>
    </row>
    <row r="48861" spans="7:12" x14ac:dyDescent="0.25">
      <c r="G48861"/>
      <c r="I48861"/>
      <c r="L48861"/>
    </row>
    <row r="48862" spans="7:12" x14ac:dyDescent="0.25">
      <c r="G48862"/>
      <c r="I48862"/>
      <c r="L48862"/>
    </row>
    <row r="48863" spans="7:12" x14ac:dyDescent="0.25">
      <c r="G48863"/>
      <c r="I48863"/>
      <c r="L48863"/>
    </row>
    <row r="48864" spans="7:12" x14ac:dyDescent="0.25">
      <c r="G48864"/>
      <c r="I48864"/>
      <c r="L48864"/>
    </row>
    <row r="48865" spans="7:12" x14ac:dyDescent="0.25">
      <c r="G48865"/>
      <c r="I48865"/>
      <c r="L48865"/>
    </row>
    <row r="48866" spans="7:12" x14ac:dyDescent="0.25">
      <c r="G48866"/>
      <c r="I48866"/>
      <c r="L48866"/>
    </row>
    <row r="48867" spans="7:12" x14ac:dyDescent="0.25">
      <c r="G48867"/>
      <c r="I48867"/>
      <c r="L48867"/>
    </row>
    <row r="48868" spans="7:12" x14ac:dyDescent="0.25">
      <c r="G48868"/>
      <c r="I48868"/>
      <c r="L48868"/>
    </row>
    <row r="48869" spans="7:12" x14ac:dyDescent="0.25">
      <c r="G48869"/>
      <c r="I48869"/>
      <c r="L48869"/>
    </row>
    <row r="48870" spans="7:12" x14ac:dyDescent="0.25">
      <c r="G48870"/>
      <c r="I48870"/>
      <c r="L48870"/>
    </row>
    <row r="48871" spans="7:12" x14ac:dyDescent="0.25">
      <c r="G48871"/>
      <c r="I48871"/>
      <c r="L48871"/>
    </row>
    <row r="48872" spans="7:12" x14ac:dyDescent="0.25">
      <c r="G48872"/>
      <c r="I48872"/>
      <c r="L48872"/>
    </row>
    <row r="48873" spans="7:12" x14ac:dyDescent="0.25">
      <c r="G48873"/>
      <c r="I48873"/>
      <c r="L48873"/>
    </row>
    <row r="48874" spans="7:12" x14ac:dyDescent="0.25">
      <c r="G48874"/>
      <c r="I48874"/>
      <c r="L48874"/>
    </row>
    <row r="48875" spans="7:12" x14ac:dyDescent="0.25">
      <c r="G48875"/>
      <c r="I48875"/>
      <c r="L48875"/>
    </row>
    <row r="48876" spans="7:12" x14ac:dyDescent="0.25">
      <c r="G48876"/>
      <c r="I48876"/>
      <c r="L48876"/>
    </row>
    <row r="48877" spans="7:12" x14ac:dyDescent="0.25">
      <c r="G48877"/>
      <c r="I48877"/>
      <c r="L48877"/>
    </row>
    <row r="48878" spans="7:12" x14ac:dyDescent="0.25">
      <c r="G48878"/>
      <c r="I48878"/>
      <c r="L48878"/>
    </row>
    <row r="48879" spans="7:12" x14ac:dyDescent="0.25">
      <c r="G48879"/>
      <c r="I48879"/>
      <c r="L48879"/>
    </row>
    <row r="48880" spans="7:12" x14ac:dyDescent="0.25">
      <c r="G48880"/>
      <c r="I48880"/>
      <c r="L48880"/>
    </row>
    <row r="48881" spans="7:12" x14ac:dyDescent="0.25">
      <c r="G48881"/>
      <c r="I48881"/>
      <c r="L48881"/>
    </row>
    <row r="48882" spans="7:12" x14ac:dyDescent="0.25">
      <c r="G48882"/>
      <c r="I48882"/>
      <c r="L48882"/>
    </row>
    <row r="48883" spans="7:12" x14ac:dyDescent="0.25">
      <c r="G48883"/>
      <c r="I48883"/>
      <c r="L48883"/>
    </row>
    <row r="48884" spans="7:12" x14ac:dyDescent="0.25">
      <c r="G48884"/>
      <c r="I48884"/>
      <c r="L48884"/>
    </row>
    <row r="48885" spans="7:12" x14ac:dyDescent="0.25">
      <c r="G48885"/>
      <c r="I48885"/>
      <c r="L48885"/>
    </row>
    <row r="48886" spans="7:12" x14ac:dyDescent="0.25">
      <c r="G48886"/>
      <c r="I48886"/>
      <c r="L48886"/>
    </row>
    <row r="48887" spans="7:12" x14ac:dyDescent="0.25">
      <c r="G48887"/>
      <c r="I48887"/>
      <c r="L48887"/>
    </row>
    <row r="48888" spans="7:12" x14ac:dyDescent="0.25">
      <c r="G48888"/>
      <c r="I48888"/>
      <c r="L48888"/>
    </row>
    <row r="48889" spans="7:12" x14ac:dyDescent="0.25">
      <c r="G48889"/>
      <c r="I48889"/>
      <c r="L48889"/>
    </row>
    <row r="48890" spans="7:12" x14ac:dyDescent="0.25">
      <c r="G48890"/>
      <c r="I48890"/>
      <c r="L48890"/>
    </row>
    <row r="48891" spans="7:12" x14ac:dyDescent="0.25">
      <c r="G48891"/>
      <c r="I48891"/>
      <c r="L48891"/>
    </row>
    <row r="48892" spans="7:12" x14ac:dyDescent="0.25">
      <c r="G48892"/>
      <c r="I48892"/>
      <c r="L48892"/>
    </row>
    <row r="48893" spans="7:12" x14ac:dyDescent="0.25">
      <c r="G48893"/>
      <c r="I48893"/>
      <c r="L48893"/>
    </row>
    <row r="48894" spans="7:12" x14ac:dyDescent="0.25">
      <c r="G48894"/>
      <c r="I48894"/>
      <c r="L48894"/>
    </row>
    <row r="48895" spans="7:12" x14ac:dyDescent="0.25">
      <c r="G48895"/>
      <c r="I48895"/>
      <c r="L48895"/>
    </row>
    <row r="48896" spans="7:12" x14ac:dyDescent="0.25">
      <c r="G48896"/>
      <c r="I48896"/>
      <c r="L48896"/>
    </row>
    <row r="48897" spans="7:12" x14ac:dyDescent="0.25">
      <c r="G48897"/>
      <c r="I48897"/>
      <c r="L48897"/>
    </row>
    <row r="48898" spans="7:12" x14ac:dyDescent="0.25">
      <c r="G48898"/>
      <c r="I48898"/>
      <c r="L48898"/>
    </row>
    <row r="48899" spans="7:12" x14ac:dyDescent="0.25">
      <c r="G48899"/>
      <c r="I48899"/>
      <c r="L48899"/>
    </row>
    <row r="48900" spans="7:12" x14ac:dyDescent="0.25">
      <c r="G48900"/>
      <c r="I48900"/>
      <c r="L48900"/>
    </row>
    <row r="48901" spans="7:12" x14ac:dyDescent="0.25">
      <c r="G48901"/>
      <c r="I48901"/>
      <c r="L48901"/>
    </row>
    <row r="48902" spans="7:12" x14ac:dyDescent="0.25">
      <c r="G48902"/>
      <c r="I48902"/>
      <c r="L48902"/>
    </row>
    <row r="48903" spans="7:12" x14ac:dyDescent="0.25">
      <c r="G48903"/>
      <c r="I48903"/>
      <c r="L48903"/>
    </row>
    <row r="48904" spans="7:12" x14ac:dyDescent="0.25">
      <c r="G48904"/>
      <c r="I48904"/>
      <c r="L48904"/>
    </row>
    <row r="48905" spans="7:12" x14ac:dyDescent="0.25">
      <c r="G48905"/>
      <c r="I48905"/>
      <c r="L48905"/>
    </row>
    <row r="48906" spans="7:12" x14ac:dyDescent="0.25">
      <c r="G48906"/>
      <c r="I48906"/>
      <c r="L48906"/>
    </row>
    <row r="48907" spans="7:12" x14ac:dyDescent="0.25">
      <c r="G48907"/>
      <c r="I48907"/>
      <c r="L48907"/>
    </row>
    <row r="48908" spans="7:12" x14ac:dyDescent="0.25">
      <c r="G48908"/>
      <c r="I48908"/>
      <c r="L48908"/>
    </row>
    <row r="48909" spans="7:12" x14ac:dyDescent="0.25">
      <c r="G48909"/>
      <c r="I48909"/>
      <c r="L48909"/>
    </row>
    <row r="48910" spans="7:12" x14ac:dyDescent="0.25">
      <c r="G48910"/>
      <c r="I48910"/>
      <c r="L48910"/>
    </row>
    <row r="48911" spans="7:12" x14ac:dyDescent="0.25">
      <c r="G48911"/>
      <c r="I48911"/>
      <c r="L48911"/>
    </row>
    <row r="48912" spans="7:12" x14ac:dyDescent="0.25">
      <c r="G48912"/>
      <c r="I48912"/>
      <c r="L48912"/>
    </row>
    <row r="48913" spans="7:12" x14ac:dyDescent="0.25">
      <c r="G48913"/>
      <c r="I48913"/>
      <c r="L48913"/>
    </row>
    <row r="48914" spans="7:12" x14ac:dyDescent="0.25">
      <c r="G48914"/>
      <c r="I48914"/>
      <c r="L48914"/>
    </row>
    <row r="48915" spans="7:12" x14ac:dyDescent="0.25">
      <c r="G48915"/>
      <c r="I48915"/>
      <c r="L48915"/>
    </row>
    <row r="48916" spans="7:12" x14ac:dyDescent="0.25">
      <c r="G48916"/>
      <c r="I48916"/>
      <c r="L48916"/>
    </row>
    <row r="48917" spans="7:12" x14ac:dyDescent="0.25">
      <c r="G48917"/>
      <c r="I48917"/>
      <c r="L48917"/>
    </row>
    <row r="48918" spans="7:12" x14ac:dyDescent="0.25">
      <c r="G48918"/>
      <c r="I48918"/>
      <c r="L48918"/>
    </row>
    <row r="48919" spans="7:12" x14ac:dyDescent="0.25">
      <c r="G48919"/>
      <c r="I48919"/>
      <c r="L48919"/>
    </row>
    <row r="48920" spans="7:12" x14ac:dyDescent="0.25">
      <c r="G48920"/>
      <c r="I48920"/>
      <c r="L48920"/>
    </row>
    <row r="48921" spans="7:12" x14ac:dyDescent="0.25">
      <c r="G48921"/>
      <c r="I48921"/>
      <c r="L48921"/>
    </row>
    <row r="48922" spans="7:12" x14ac:dyDescent="0.25">
      <c r="G48922"/>
      <c r="I48922"/>
      <c r="L48922"/>
    </row>
    <row r="48923" spans="7:12" x14ac:dyDescent="0.25">
      <c r="G48923"/>
      <c r="I48923"/>
      <c r="L48923"/>
    </row>
    <row r="48924" spans="7:12" x14ac:dyDescent="0.25">
      <c r="G48924"/>
      <c r="I48924"/>
      <c r="L48924"/>
    </row>
    <row r="48925" spans="7:12" x14ac:dyDescent="0.25">
      <c r="G48925"/>
      <c r="I48925"/>
      <c r="L48925"/>
    </row>
    <row r="48926" spans="7:12" x14ac:dyDescent="0.25">
      <c r="G48926"/>
      <c r="I48926"/>
      <c r="L48926"/>
    </row>
    <row r="48927" spans="7:12" x14ac:dyDescent="0.25">
      <c r="G48927"/>
      <c r="I48927"/>
      <c r="L48927"/>
    </row>
    <row r="48928" spans="7:12" x14ac:dyDescent="0.25">
      <c r="G48928"/>
      <c r="I48928"/>
      <c r="L48928"/>
    </row>
    <row r="48929" spans="7:12" x14ac:dyDescent="0.25">
      <c r="G48929"/>
      <c r="I48929"/>
      <c r="L48929"/>
    </row>
    <row r="48930" spans="7:12" x14ac:dyDescent="0.25">
      <c r="G48930"/>
      <c r="I48930"/>
      <c r="L48930"/>
    </row>
    <row r="48931" spans="7:12" x14ac:dyDescent="0.25">
      <c r="G48931"/>
      <c r="I48931"/>
      <c r="L48931"/>
    </row>
    <row r="48932" spans="7:12" x14ac:dyDescent="0.25">
      <c r="G48932"/>
      <c r="I48932"/>
      <c r="L48932"/>
    </row>
    <row r="48933" spans="7:12" x14ac:dyDescent="0.25">
      <c r="G48933"/>
      <c r="I48933"/>
      <c r="L48933"/>
    </row>
    <row r="48934" spans="7:12" x14ac:dyDescent="0.25">
      <c r="G48934"/>
      <c r="I48934"/>
      <c r="L48934"/>
    </row>
    <row r="48935" spans="7:12" x14ac:dyDescent="0.25">
      <c r="G48935"/>
      <c r="I48935"/>
      <c r="L48935"/>
    </row>
    <row r="48936" spans="7:12" x14ac:dyDescent="0.25">
      <c r="G48936"/>
      <c r="I48936"/>
      <c r="L48936"/>
    </row>
    <row r="48937" spans="7:12" x14ac:dyDescent="0.25">
      <c r="G48937"/>
      <c r="I48937"/>
      <c r="L48937"/>
    </row>
    <row r="48938" spans="7:12" x14ac:dyDescent="0.25">
      <c r="G48938"/>
      <c r="I48938"/>
      <c r="L48938"/>
    </row>
    <row r="48939" spans="7:12" x14ac:dyDescent="0.25">
      <c r="G48939"/>
      <c r="I48939"/>
      <c r="L48939"/>
    </row>
    <row r="48940" spans="7:12" x14ac:dyDescent="0.25">
      <c r="G48940"/>
      <c r="I48940"/>
      <c r="L48940"/>
    </row>
    <row r="48941" spans="7:12" x14ac:dyDescent="0.25">
      <c r="G48941"/>
      <c r="I48941"/>
      <c r="L48941"/>
    </row>
    <row r="48942" spans="7:12" x14ac:dyDescent="0.25">
      <c r="G48942"/>
      <c r="I48942"/>
      <c r="L48942"/>
    </row>
    <row r="48943" spans="7:12" x14ac:dyDescent="0.25">
      <c r="G48943"/>
      <c r="I48943"/>
      <c r="L48943"/>
    </row>
    <row r="48944" spans="7:12" x14ac:dyDescent="0.25">
      <c r="G48944"/>
      <c r="I48944"/>
      <c r="L48944"/>
    </row>
    <row r="48945" spans="7:12" x14ac:dyDescent="0.25">
      <c r="G48945"/>
      <c r="I48945"/>
      <c r="L48945"/>
    </row>
    <row r="48946" spans="7:12" x14ac:dyDescent="0.25">
      <c r="G48946"/>
      <c r="I48946"/>
      <c r="L48946"/>
    </row>
    <row r="48947" spans="7:12" x14ac:dyDescent="0.25">
      <c r="G48947"/>
      <c r="I48947"/>
      <c r="L48947"/>
    </row>
    <row r="48948" spans="7:12" x14ac:dyDescent="0.25">
      <c r="G48948"/>
      <c r="I48948"/>
      <c r="L48948"/>
    </row>
    <row r="48949" spans="7:12" x14ac:dyDescent="0.25">
      <c r="G48949"/>
      <c r="I48949"/>
      <c r="L48949"/>
    </row>
    <row r="48950" spans="7:12" x14ac:dyDescent="0.25">
      <c r="G48950"/>
      <c r="I48950"/>
      <c r="L48950"/>
    </row>
    <row r="48951" spans="7:12" x14ac:dyDescent="0.25">
      <c r="G48951"/>
      <c r="I48951"/>
      <c r="L48951"/>
    </row>
    <row r="48952" spans="7:12" x14ac:dyDescent="0.25">
      <c r="G48952"/>
      <c r="I48952"/>
      <c r="L48952"/>
    </row>
    <row r="48953" spans="7:12" x14ac:dyDescent="0.25">
      <c r="G48953"/>
      <c r="I48953"/>
      <c r="L48953"/>
    </row>
    <row r="48954" spans="7:12" x14ac:dyDescent="0.25">
      <c r="G48954"/>
      <c r="I48954"/>
      <c r="L48954"/>
    </row>
    <row r="48955" spans="7:12" x14ac:dyDescent="0.25">
      <c r="G48955"/>
      <c r="I48955"/>
      <c r="L48955"/>
    </row>
    <row r="48956" spans="7:12" x14ac:dyDescent="0.25">
      <c r="G48956"/>
      <c r="I48956"/>
      <c r="L48956"/>
    </row>
    <row r="48957" spans="7:12" x14ac:dyDescent="0.25">
      <c r="G48957"/>
      <c r="I48957"/>
      <c r="L48957"/>
    </row>
    <row r="48958" spans="7:12" x14ac:dyDescent="0.25">
      <c r="G48958"/>
      <c r="I48958"/>
      <c r="L48958"/>
    </row>
    <row r="48959" spans="7:12" x14ac:dyDescent="0.25">
      <c r="G48959"/>
      <c r="I48959"/>
      <c r="L48959"/>
    </row>
    <row r="48960" spans="7:12" x14ac:dyDescent="0.25">
      <c r="G48960"/>
      <c r="I48960"/>
      <c r="L48960"/>
    </row>
    <row r="48961" spans="7:12" x14ac:dyDescent="0.25">
      <c r="G48961"/>
      <c r="I48961"/>
      <c r="L48961"/>
    </row>
    <row r="48962" spans="7:12" x14ac:dyDescent="0.25">
      <c r="G48962"/>
      <c r="I48962"/>
      <c r="L48962"/>
    </row>
    <row r="48963" spans="7:12" x14ac:dyDescent="0.25">
      <c r="G48963"/>
      <c r="I48963"/>
      <c r="L48963"/>
    </row>
    <row r="48964" spans="7:12" x14ac:dyDescent="0.25">
      <c r="G48964"/>
      <c r="I48964"/>
      <c r="L48964"/>
    </row>
    <row r="48965" spans="7:12" x14ac:dyDescent="0.25">
      <c r="G48965"/>
      <c r="I48965"/>
      <c r="L48965"/>
    </row>
    <row r="48966" spans="7:12" x14ac:dyDescent="0.25">
      <c r="G48966"/>
      <c r="I48966"/>
      <c r="L48966"/>
    </row>
    <row r="48967" spans="7:12" x14ac:dyDescent="0.25">
      <c r="G48967"/>
      <c r="I48967"/>
      <c r="L48967"/>
    </row>
    <row r="48968" spans="7:12" x14ac:dyDescent="0.25">
      <c r="G48968"/>
      <c r="I48968"/>
      <c r="L48968"/>
    </row>
    <row r="48969" spans="7:12" x14ac:dyDescent="0.25">
      <c r="G48969"/>
      <c r="I48969"/>
      <c r="L48969"/>
    </row>
    <row r="48970" spans="7:12" x14ac:dyDescent="0.25">
      <c r="G48970"/>
      <c r="I48970"/>
      <c r="L48970"/>
    </row>
    <row r="48971" spans="7:12" x14ac:dyDescent="0.25">
      <c r="G48971"/>
      <c r="I48971"/>
      <c r="L48971"/>
    </row>
    <row r="48972" spans="7:12" x14ac:dyDescent="0.25">
      <c r="G48972"/>
      <c r="I48972"/>
      <c r="L48972"/>
    </row>
    <row r="48973" spans="7:12" x14ac:dyDescent="0.25">
      <c r="G48973"/>
      <c r="I48973"/>
      <c r="L48973"/>
    </row>
    <row r="48974" spans="7:12" x14ac:dyDescent="0.25">
      <c r="G48974"/>
      <c r="I48974"/>
      <c r="L48974"/>
    </row>
    <row r="48975" spans="7:12" x14ac:dyDescent="0.25">
      <c r="G48975"/>
      <c r="I48975"/>
      <c r="L48975"/>
    </row>
    <row r="48976" spans="7:12" x14ac:dyDescent="0.25">
      <c r="G48976"/>
      <c r="I48976"/>
      <c r="L48976"/>
    </row>
    <row r="48977" spans="7:12" x14ac:dyDescent="0.25">
      <c r="G48977"/>
      <c r="I48977"/>
      <c r="L48977"/>
    </row>
    <row r="48978" spans="7:12" x14ac:dyDescent="0.25">
      <c r="G48978"/>
      <c r="I48978"/>
      <c r="L48978"/>
    </row>
    <row r="48979" spans="7:12" x14ac:dyDescent="0.25">
      <c r="G48979"/>
      <c r="I48979"/>
      <c r="L48979"/>
    </row>
    <row r="48980" spans="7:12" x14ac:dyDescent="0.25">
      <c r="G48980"/>
      <c r="I48980"/>
      <c r="L48980"/>
    </row>
    <row r="48981" spans="7:12" x14ac:dyDescent="0.25">
      <c r="G48981"/>
      <c r="I48981"/>
      <c r="L48981"/>
    </row>
    <row r="48982" spans="7:12" x14ac:dyDescent="0.25">
      <c r="G48982"/>
      <c r="I48982"/>
      <c r="L48982"/>
    </row>
    <row r="48983" spans="7:12" x14ac:dyDescent="0.25">
      <c r="G48983"/>
      <c r="I48983"/>
      <c r="L48983"/>
    </row>
    <row r="48984" spans="7:12" x14ac:dyDescent="0.25">
      <c r="G48984"/>
      <c r="I48984"/>
      <c r="L48984"/>
    </row>
    <row r="48985" spans="7:12" x14ac:dyDescent="0.25">
      <c r="G48985"/>
      <c r="I48985"/>
      <c r="L48985"/>
    </row>
    <row r="48986" spans="7:12" x14ac:dyDescent="0.25">
      <c r="G48986"/>
      <c r="I48986"/>
      <c r="L48986"/>
    </row>
    <row r="48987" spans="7:12" x14ac:dyDescent="0.25">
      <c r="G48987"/>
      <c r="I48987"/>
      <c r="L48987"/>
    </row>
    <row r="48988" spans="7:12" x14ac:dyDescent="0.25">
      <c r="G48988"/>
      <c r="I48988"/>
      <c r="L48988"/>
    </row>
    <row r="48989" spans="7:12" x14ac:dyDescent="0.25">
      <c r="G48989"/>
      <c r="I48989"/>
      <c r="L48989"/>
    </row>
    <row r="48990" spans="7:12" x14ac:dyDescent="0.25">
      <c r="G48990"/>
      <c r="I48990"/>
      <c r="L48990"/>
    </row>
    <row r="48991" spans="7:12" x14ac:dyDescent="0.25">
      <c r="G48991"/>
      <c r="I48991"/>
      <c r="L48991"/>
    </row>
    <row r="48992" spans="7:12" x14ac:dyDescent="0.25">
      <c r="G48992"/>
      <c r="I48992"/>
      <c r="L48992"/>
    </row>
    <row r="48993" spans="7:12" x14ac:dyDescent="0.25">
      <c r="G48993"/>
      <c r="I48993"/>
      <c r="L48993"/>
    </row>
    <row r="48994" spans="7:12" x14ac:dyDescent="0.25">
      <c r="G48994"/>
      <c r="I48994"/>
      <c r="L48994"/>
    </row>
    <row r="48995" spans="7:12" x14ac:dyDescent="0.25">
      <c r="G48995"/>
      <c r="I48995"/>
      <c r="L48995"/>
    </row>
    <row r="48996" spans="7:12" x14ac:dyDescent="0.25">
      <c r="G48996"/>
      <c r="I48996"/>
      <c r="L48996"/>
    </row>
    <row r="48997" spans="7:12" x14ac:dyDescent="0.25">
      <c r="G48997"/>
      <c r="I48997"/>
      <c r="L48997"/>
    </row>
    <row r="48998" spans="7:12" x14ac:dyDescent="0.25">
      <c r="G48998"/>
      <c r="I48998"/>
      <c r="L48998"/>
    </row>
    <row r="48999" spans="7:12" x14ac:dyDescent="0.25">
      <c r="G48999"/>
      <c r="I48999"/>
      <c r="L48999"/>
    </row>
    <row r="49000" spans="7:12" x14ac:dyDescent="0.25">
      <c r="G49000"/>
      <c r="I49000"/>
      <c r="L49000"/>
    </row>
    <row r="49001" spans="7:12" x14ac:dyDescent="0.25">
      <c r="G49001"/>
      <c r="I49001"/>
      <c r="L49001"/>
    </row>
    <row r="49002" spans="7:12" x14ac:dyDescent="0.25">
      <c r="G49002"/>
      <c r="I49002"/>
      <c r="L49002"/>
    </row>
    <row r="49003" spans="7:12" x14ac:dyDescent="0.25">
      <c r="G49003"/>
      <c r="I49003"/>
      <c r="L49003"/>
    </row>
    <row r="49004" spans="7:12" x14ac:dyDescent="0.25">
      <c r="G49004"/>
      <c r="I49004"/>
      <c r="L49004"/>
    </row>
    <row r="49005" spans="7:12" x14ac:dyDescent="0.25">
      <c r="G49005"/>
      <c r="I49005"/>
      <c r="L49005"/>
    </row>
    <row r="49006" spans="7:12" x14ac:dyDescent="0.25">
      <c r="G49006"/>
      <c r="I49006"/>
      <c r="L49006"/>
    </row>
    <row r="49007" spans="7:12" x14ac:dyDescent="0.25">
      <c r="G49007"/>
      <c r="I49007"/>
      <c r="L49007"/>
    </row>
    <row r="49008" spans="7:12" x14ac:dyDescent="0.25">
      <c r="G49008"/>
      <c r="I49008"/>
      <c r="L49008"/>
    </row>
    <row r="49009" spans="7:12" x14ac:dyDescent="0.25">
      <c r="G49009"/>
      <c r="I49009"/>
      <c r="L49009"/>
    </row>
    <row r="49010" spans="7:12" x14ac:dyDescent="0.25">
      <c r="G49010"/>
      <c r="I49010"/>
      <c r="L49010"/>
    </row>
    <row r="49011" spans="7:12" x14ac:dyDescent="0.25">
      <c r="G49011"/>
      <c r="I49011"/>
      <c r="L49011"/>
    </row>
    <row r="49012" spans="7:12" x14ac:dyDescent="0.25">
      <c r="G49012"/>
      <c r="I49012"/>
      <c r="L49012"/>
    </row>
    <row r="49013" spans="7:12" x14ac:dyDescent="0.25">
      <c r="G49013"/>
      <c r="I49013"/>
      <c r="L49013"/>
    </row>
    <row r="49014" spans="7:12" x14ac:dyDescent="0.25">
      <c r="G49014"/>
      <c r="I49014"/>
      <c r="L49014"/>
    </row>
    <row r="49015" spans="7:12" x14ac:dyDescent="0.25">
      <c r="G49015"/>
      <c r="I49015"/>
      <c r="L49015"/>
    </row>
    <row r="49016" spans="7:12" x14ac:dyDescent="0.25">
      <c r="G49016"/>
      <c r="I49016"/>
      <c r="L49016"/>
    </row>
    <row r="49017" spans="7:12" x14ac:dyDescent="0.25">
      <c r="G49017"/>
      <c r="I49017"/>
      <c r="L49017"/>
    </row>
    <row r="49018" spans="7:12" x14ac:dyDescent="0.25">
      <c r="G49018"/>
      <c r="I49018"/>
      <c r="L49018"/>
    </row>
    <row r="49019" spans="7:12" x14ac:dyDescent="0.25">
      <c r="G49019"/>
      <c r="I49019"/>
      <c r="L49019"/>
    </row>
    <row r="49020" spans="7:12" x14ac:dyDescent="0.25">
      <c r="G49020"/>
      <c r="I49020"/>
      <c r="L49020"/>
    </row>
    <row r="49021" spans="7:12" x14ac:dyDescent="0.25">
      <c r="G49021"/>
      <c r="I49021"/>
      <c r="L49021"/>
    </row>
    <row r="49022" spans="7:12" x14ac:dyDescent="0.25">
      <c r="G49022"/>
      <c r="I49022"/>
      <c r="L49022"/>
    </row>
    <row r="49023" spans="7:12" x14ac:dyDescent="0.25">
      <c r="G49023"/>
      <c r="I49023"/>
      <c r="L49023"/>
    </row>
    <row r="49024" spans="7:12" x14ac:dyDescent="0.25">
      <c r="G49024"/>
      <c r="I49024"/>
      <c r="L49024"/>
    </row>
    <row r="49025" spans="7:12" x14ac:dyDescent="0.25">
      <c r="G49025"/>
      <c r="I49025"/>
      <c r="L49025"/>
    </row>
    <row r="49026" spans="7:12" x14ac:dyDescent="0.25">
      <c r="G49026"/>
      <c r="I49026"/>
      <c r="L49026"/>
    </row>
    <row r="49027" spans="7:12" x14ac:dyDescent="0.25">
      <c r="G49027"/>
      <c r="I49027"/>
      <c r="L49027"/>
    </row>
    <row r="49028" spans="7:12" x14ac:dyDescent="0.25">
      <c r="G49028"/>
      <c r="I49028"/>
      <c r="L49028"/>
    </row>
    <row r="49029" spans="7:12" x14ac:dyDescent="0.25">
      <c r="G49029"/>
      <c r="I49029"/>
      <c r="L49029"/>
    </row>
    <row r="49030" spans="7:12" x14ac:dyDescent="0.25">
      <c r="G49030"/>
      <c r="I49030"/>
      <c r="L49030"/>
    </row>
    <row r="49031" spans="7:12" x14ac:dyDescent="0.25">
      <c r="G49031"/>
      <c r="I49031"/>
      <c r="L49031"/>
    </row>
    <row r="49032" spans="7:12" x14ac:dyDescent="0.25">
      <c r="G49032"/>
      <c r="I49032"/>
      <c r="L49032"/>
    </row>
    <row r="49033" spans="7:12" x14ac:dyDescent="0.25">
      <c r="G49033"/>
      <c r="I49033"/>
      <c r="L49033"/>
    </row>
    <row r="49034" spans="7:12" x14ac:dyDescent="0.25">
      <c r="G49034"/>
      <c r="I49034"/>
      <c r="L49034"/>
    </row>
    <row r="49035" spans="7:12" x14ac:dyDescent="0.25">
      <c r="G49035"/>
      <c r="I49035"/>
      <c r="L49035"/>
    </row>
    <row r="49036" spans="7:12" x14ac:dyDescent="0.25">
      <c r="G49036"/>
      <c r="I49036"/>
      <c r="L49036"/>
    </row>
    <row r="49037" spans="7:12" x14ac:dyDescent="0.25">
      <c r="G49037"/>
      <c r="I49037"/>
      <c r="L49037"/>
    </row>
    <row r="49038" spans="7:12" x14ac:dyDescent="0.25">
      <c r="G49038"/>
      <c r="I49038"/>
      <c r="L49038"/>
    </row>
    <row r="49039" spans="7:12" x14ac:dyDescent="0.25">
      <c r="G49039"/>
      <c r="I49039"/>
      <c r="L49039"/>
    </row>
    <row r="49040" spans="7:12" x14ac:dyDescent="0.25">
      <c r="G49040"/>
      <c r="I49040"/>
      <c r="L49040"/>
    </row>
    <row r="49041" spans="7:12" x14ac:dyDescent="0.25">
      <c r="G49041"/>
      <c r="I49041"/>
      <c r="L49041"/>
    </row>
    <row r="49042" spans="7:12" x14ac:dyDescent="0.25">
      <c r="G49042"/>
      <c r="I49042"/>
      <c r="L49042"/>
    </row>
    <row r="49043" spans="7:12" x14ac:dyDescent="0.25">
      <c r="G49043"/>
      <c r="I49043"/>
      <c r="L49043"/>
    </row>
    <row r="49044" spans="7:12" x14ac:dyDescent="0.25">
      <c r="G49044"/>
      <c r="I49044"/>
      <c r="L49044"/>
    </row>
    <row r="49045" spans="7:12" x14ac:dyDescent="0.25">
      <c r="G49045"/>
      <c r="I49045"/>
      <c r="L49045"/>
    </row>
    <row r="49046" spans="7:12" x14ac:dyDescent="0.25">
      <c r="G49046"/>
      <c r="I49046"/>
      <c r="L49046"/>
    </row>
    <row r="49047" spans="7:12" x14ac:dyDescent="0.25">
      <c r="G49047"/>
      <c r="I49047"/>
      <c r="L49047"/>
    </row>
    <row r="49048" spans="7:12" x14ac:dyDescent="0.25">
      <c r="G49048"/>
      <c r="I49048"/>
      <c r="L49048"/>
    </row>
    <row r="49049" spans="7:12" x14ac:dyDescent="0.25">
      <c r="G49049"/>
      <c r="I49049"/>
      <c r="L49049"/>
    </row>
    <row r="49050" spans="7:12" x14ac:dyDescent="0.25">
      <c r="G49050"/>
      <c r="I49050"/>
      <c r="L49050"/>
    </row>
    <row r="49051" spans="7:12" x14ac:dyDescent="0.25">
      <c r="G49051"/>
      <c r="I49051"/>
      <c r="L49051"/>
    </row>
    <row r="49052" spans="7:12" x14ac:dyDescent="0.25">
      <c r="G49052"/>
      <c r="I49052"/>
      <c r="L49052"/>
    </row>
    <row r="49053" spans="7:12" x14ac:dyDescent="0.25">
      <c r="G49053"/>
      <c r="I49053"/>
      <c r="L49053"/>
    </row>
    <row r="49054" spans="7:12" x14ac:dyDescent="0.25">
      <c r="G49054"/>
      <c r="I49054"/>
      <c r="L49054"/>
    </row>
    <row r="49055" spans="7:12" x14ac:dyDescent="0.25">
      <c r="G49055"/>
      <c r="I49055"/>
      <c r="L49055"/>
    </row>
    <row r="49056" spans="7:12" x14ac:dyDescent="0.25">
      <c r="G49056"/>
      <c r="I49056"/>
      <c r="L49056"/>
    </row>
    <row r="49057" spans="7:12" x14ac:dyDescent="0.25">
      <c r="G49057"/>
      <c r="I49057"/>
      <c r="L49057"/>
    </row>
    <row r="49058" spans="7:12" x14ac:dyDescent="0.25">
      <c r="G49058"/>
      <c r="I49058"/>
      <c r="L49058"/>
    </row>
    <row r="49059" spans="7:12" x14ac:dyDescent="0.25">
      <c r="G49059"/>
      <c r="I49059"/>
      <c r="L49059"/>
    </row>
    <row r="49060" spans="7:12" x14ac:dyDescent="0.25">
      <c r="G49060"/>
      <c r="I49060"/>
      <c r="L49060"/>
    </row>
    <row r="49061" spans="7:12" x14ac:dyDescent="0.25">
      <c r="G49061"/>
      <c r="I49061"/>
      <c r="L49061"/>
    </row>
    <row r="49062" spans="7:12" x14ac:dyDescent="0.25">
      <c r="G49062"/>
      <c r="I49062"/>
      <c r="L49062"/>
    </row>
    <row r="49063" spans="7:12" x14ac:dyDescent="0.25">
      <c r="G49063"/>
      <c r="I49063"/>
      <c r="L49063"/>
    </row>
    <row r="49064" spans="7:12" x14ac:dyDescent="0.25">
      <c r="G49064"/>
      <c r="I49064"/>
      <c r="L49064"/>
    </row>
    <row r="49065" spans="7:12" x14ac:dyDescent="0.25">
      <c r="G49065"/>
      <c r="I49065"/>
      <c r="L49065"/>
    </row>
    <row r="49066" spans="7:12" x14ac:dyDescent="0.25">
      <c r="G49066"/>
      <c r="I49066"/>
      <c r="L49066"/>
    </row>
    <row r="49067" spans="7:12" x14ac:dyDescent="0.25">
      <c r="G49067"/>
      <c r="I49067"/>
      <c r="L49067"/>
    </row>
    <row r="49068" spans="7:12" x14ac:dyDescent="0.25">
      <c r="G49068"/>
      <c r="I49068"/>
      <c r="L49068"/>
    </row>
    <row r="49069" spans="7:12" x14ac:dyDescent="0.25">
      <c r="G49069"/>
      <c r="I49069"/>
      <c r="L49069"/>
    </row>
    <row r="49070" spans="7:12" x14ac:dyDescent="0.25">
      <c r="G49070"/>
      <c r="I49070"/>
      <c r="L49070"/>
    </row>
    <row r="49071" spans="7:12" x14ac:dyDescent="0.25">
      <c r="G49071"/>
      <c r="I49071"/>
      <c r="L49071"/>
    </row>
    <row r="49072" spans="7:12" x14ac:dyDescent="0.25">
      <c r="G49072"/>
      <c r="I49072"/>
      <c r="L49072"/>
    </row>
    <row r="49073" spans="7:12" x14ac:dyDescent="0.25">
      <c r="G49073"/>
      <c r="I49073"/>
      <c r="L49073"/>
    </row>
    <row r="49074" spans="7:12" x14ac:dyDescent="0.25">
      <c r="G49074"/>
      <c r="I49074"/>
      <c r="L49074"/>
    </row>
    <row r="49075" spans="7:12" x14ac:dyDescent="0.25">
      <c r="G49075"/>
      <c r="I49075"/>
      <c r="L49075"/>
    </row>
    <row r="49076" spans="7:12" x14ac:dyDescent="0.25">
      <c r="G49076"/>
      <c r="I49076"/>
      <c r="L49076"/>
    </row>
    <row r="49077" spans="7:12" x14ac:dyDescent="0.25">
      <c r="G49077"/>
      <c r="I49077"/>
      <c r="L49077"/>
    </row>
    <row r="49078" spans="7:12" x14ac:dyDescent="0.25">
      <c r="G49078"/>
      <c r="I49078"/>
      <c r="L49078"/>
    </row>
    <row r="49079" spans="7:12" x14ac:dyDescent="0.25">
      <c r="G49079"/>
      <c r="I49079"/>
      <c r="L49079"/>
    </row>
    <row r="49080" spans="7:12" x14ac:dyDescent="0.25">
      <c r="G49080"/>
      <c r="I49080"/>
      <c r="L49080"/>
    </row>
    <row r="49081" spans="7:12" x14ac:dyDescent="0.25">
      <c r="G49081"/>
      <c r="I49081"/>
      <c r="L49081"/>
    </row>
    <row r="49082" spans="7:12" x14ac:dyDescent="0.25">
      <c r="G49082"/>
      <c r="I49082"/>
      <c r="L49082"/>
    </row>
    <row r="49083" spans="7:12" x14ac:dyDescent="0.25">
      <c r="G49083"/>
      <c r="I49083"/>
      <c r="L49083"/>
    </row>
    <row r="49084" spans="7:12" x14ac:dyDescent="0.25">
      <c r="G49084"/>
      <c r="I49084"/>
      <c r="L49084"/>
    </row>
    <row r="49085" spans="7:12" x14ac:dyDescent="0.25">
      <c r="G49085"/>
      <c r="I49085"/>
      <c r="L49085"/>
    </row>
    <row r="49086" spans="7:12" x14ac:dyDescent="0.25">
      <c r="G49086"/>
      <c r="I49086"/>
      <c r="L49086"/>
    </row>
    <row r="49087" spans="7:12" x14ac:dyDescent="0.25">
      <c r="G49087"/>
      <c r="I49087"/>
      <c r="L49087"/>
    </row>
    <row r="49088" spans="7:12" x14ac:dyDescent="0.25">
      <c r="G49088"/>
      <c r="I49088"/>
      <c r="L49088"/>
    </row>
    <row r="49089" spans="7:12" x14ac:dyDescent="0.25">
      <c r="G49089"/>
      <c r="I49089"/>
      <c r="L49089"/>
    </row>
    <row r="49090" spans="7:12" x14ac:dyDescent="0.25">
      <c r="G49090"/>
      <c r="I49090"/>
      <c r="L49090"/>
    </row>
    <row r="49091" spans="7:12" x14ac:dyDescent="0.25">
      <c r="G49091"/>
      <c r="I49091"/>
      <c r="L49091"/>
    </row>
    <row r="49092" spans="7:12" x14ac:dyDescent="0.25">
      <c r="G49092"/>
      <c r="I49092"/>
      <c r="L49092"/>
    </row>
    <row r="49093" spans="7:12" x14ac:dyDescent="0.25">
      <c r="G49093"/>
      <c r="I49093"/>
      <c r="L49093"/>
    </row>
    <row r="49094" spans="7:12" x14ac:dyDescent="0.25">
      <c r="G49094"/>
      <c r="I49094"/>
      <c r="L49094"/>
    </row>
    <row r="49095" spans="7:12" x14ac:dyDescent="0.25">
      <c r="G49095"/>
      <c r="I49095"/>
      <c r="L49095"/>
    </row>
    <row r="49096" spans="7:12" x14ac:dyDescent="0.25">
      <c r="G49096"/>
      <c r="I49096"/>
      <c r="L49096"/>
    </row>
    <row r="49097" spans="7:12" x14ac:dyDescent="0.25">
      <c r="G49097"/>
      <c r="I49097"/>
      <c r="L49097"/>
    </row>
    <row r="49098" spans="7:12" x14ac:dyDescent="0.25">
      <c r="G49098"/>
      <c r="I49098"/>
      <c r="L49098"/>
    </row>
    <row r="49099" spans="7:12" x14ac:dyDescent="0.25">
      <c r="G49099"/>
      <c r="I49099"/>
      <c r="L49099"/>
    </row>
    <row r="49100" spans="7:12" x14ac:dyDescent="0.25">
      <c r="G49100"/>
      <c r="I49100"/>
      <c r="L49100"/>
    </row>
    <row r="49101" spans="7:12" x14ac:dyDescent="0.25">
      <c r="G49101"/>
      <c r="I49101"/>
      <c r="L49101"/>
    </row>
    <row r="49102" spans="7:12" x14ac:dyDescent="0.25">
      <c r="G49102"/>
      <c r="I49102"/>
      <c r="L49102"/>
    </row>
    <row r="49103" spans="7:12" x14ac:dyDescent="0.25">
      <c r="G49103"/>
      <c r="I49103"/>
      <c r="L49103"/>
    </row>
    <row r="49104" spans="7:12" x14ac:dyDescent="0.25">
      <c r="G49104"/>
      <c r="I49104"/>
      <c r="L49104"/>
    </row>
    <row r="49105" spans="7:12" x14ac:dyDescent="0.25">
      <c r="G49105"/>
      <c r="I49105"/>
      <c r="L49105"/>
    </row>
    <row r="49106" spans="7:12" x14ac:dyDescent="0.25">
      <c r="G49106"/>
      <c r="I49106"/>
      <c r="L49106"/>
    </row>
    <row r="49107" spans="7:12" x14ac:dyDescent="0.25">
      <c r="G49107"/>
      <c r="I49107"/>
      <c r="L49107"/>
    </row>
    <row r="49108" spans="7:12" x14ac:dyDescent="0.25">
      <c r="G49108"/>
      <c r="I49108"/>
      <c r="L49108"/>
    </row>
    <row r="49109" spans="7:12" x14ac:dyDescent="0.25">
      <c r="G49109"/>
      <c r="I49109"/>
      <c r="L49109"/>
    </row>
    <row r="49110" spans="7:12" x14ac:dyDescent="0.25">
      <c r="G49110"/>
      <c r="I49110"/>
      <c r="L49110"/>
    </row>
    <row r="49111" spans="7:12" x14ac:dyDescent="0.25">
      <c r="G49111"/>
      <c r="I49111"/>
      <c r="L49111"/>
    </row>
    <row r="49112" spans="7:12" x14ac:dyDescent="0.25">
      <c r="G49112"/>
      <c r="I49112"/>
      <c r="L49112"/>
    </row>
    <row r="49113" spans="7:12" x14ac:dyDescent="0.25">
      <c r="G49113"/>
      <c r="I49113"/>
      <c r="L49113"/>
    </row>
    <row r="49114" spans="7:12" x14ac:dyDescent="0.25">
      <c r="G49114"/>
      <c r="I49114"/>
      <c r="L49114"/>
    </row>
    <row r="49115" spans="7:12" x14ac:dyDescent="0.25">
      <c r="G49115"/>
      <c r="I49115"/>
      <c r="L49115"/>
    </row>
    <row r="49116" spans="7:12" x14ac:dyDescent="0.25">
      <c r="G49116"/>
      <c r="I49116"/>
      <c r="L49116"/>
    </row>
    <row r="49117" spans="7:12" x14ac:dyDescent="0.25">
      <c r="G49117"/>
      <c r="I49117"/>
      <c r="L49117"/>
    </row>
    <row r="49118" spans="7:12" x14ac:dyDescent="0.25">
      <c r="G49118"/>
      <c r="I49118"/>
      <c r="L49118"/>
    </row>
    <row r="49119" spans="7:12" x14ac:dyDescent="0.25">
      <c r="G49119"/>
      <c r="I49119"/>
      <c r="L49119"/>
    </row>
    <row r="49120" spans="7:12" x14ac:dyDescent="0.25">
      <c r="G49120"/>
      <c r="I49120"/>
      <c r="L49120"/>
    </row>
    <row r="49121" spans="7:12" x14ac:dyDescent="0.25">
      <c r="G49121"/>
      <c r="I49121"/>
      <c r="L49121"/>
    </row>
    <row r="49122" spans="7:12" x14ac:dyDescent="0.25">
      <c r="G49122"/>
      <c r="I49122"/>
      <c r="L49122"/>
    </row>
    <row r="49123" spans="7:12" x14ac:dyDescent="0.25">
      <c r="G49123"/>
      <c r="I49123"/>
      <c r="L49123"/>
    </row>
    <row r="49124" spans="7:12" x14ac:dyDescent="0.25">
      <c r="G49124"/>
      <c r="I49124"/>
      <c r="L49124"/>
    </row>
    <row r="49125" spans="7:12" x14ac:dyDescent="0.25">
      <c r="G49125"/>
      <c r="I49125"/>
      <c r="L49125"/>
    </row>
    <row r="49126" spans="7:12" x14ac:dyDescent="0.25">
      <c r="G49126"/>
      <c r="I49126"/>
      <c r="L49126"/>
    </row>
    <row r="49127" spans="7:12" x14ac:dyDescent="0.25">
      <c r="G49127"/>
      <c r="I49127"/>
      <c r="L49127"/>
    </row>
    <row r="49128" spans="7:12" x14ac:dyDescent="0.25">
      <c r="G49128"/>
      <c r="I49128"/>
      <c r="L49128"/>
    </row>
    <row r="49129" spans="7:12" x14ac:dyDescent="0.25">
      <c r="G49129"/>
      <c r="I49129"/>
      <c r="L49129"/>
    </row>
    <row r="49130" spans="7:12" x14ac:dyDescent="0.25">
      <c r="G49130"/>
      <c r="I49130"/>
      <c r="L49130"/>
    </row>
    <row r="49131" spans="7:12" x14ac:dyDescent="0.25">
      <c r="G49131"/>
      <c r="I49131"/>
      <c r="L49131"/>
    </row>
    <row r="49132" spans="7:12" x14ac:dyDescent="0.25">
      <c r="G49132"/>
      <c r="I49132"/>
      <c r="L49132"/>
    </row>
    <row r="49133" spans="7:12" x14ac:dyDescent="0.25">
      <c r="G49133"/>
      <c r="I49133"/>
      <c r="L49133"/>
    </row>
    <row r="49134" spans="7:12" x14ac:dyDescent="0.25">
      <c r="G49134"/>
      <c r="I49134"/>
      <c r="L49134"/>
    </row>
    <row r="49135" spans="7:12" x14ac:dyDescent="0.25">
      <c r="G49135"/>
      <c r="I49135"/>
      <c r="L49135"/>
    </row>
    <row r="49136" spans="7:12" x14ac:dyDescent="0.25">
      <c r="G49136"/>
      <c r="I49136"/>
      <c r="L49136"/>
    </row>
    <row r="49137" spans="7:12" x14ac:dyDescent="0.25">
      <c r="G49137"/>
      <c r="I49137"/>
      <c r="L49137"/>
    </row>
    <row r="49138" spans="7:12" x14ac:dyDescent="0.25">
      <c r="G49138"/>
      <c r="I49138"/>
      <c r="L49138"/>
    </row>
    <row r="49139" spans="7:12" x14ac:dyDescent="0.25">
      <c r="G49139"/>
      <c r="I49139"/>
      <c r="L49139"/>
    </row>
    <row r="49140" spans="7:12" x14ac:dyDescent="0.25">
      <c r="G49140"/>
      <c r="I49140"/>
      <c r="L49140"/>
    </row>
    <row r="49141" spans="7:12" x14ac:dyDescent="0.25">
      <c r="G49141"/>
      <c r="I49141"/>
      <c r="L49141"/>
    </row>
    <row r="49142" spans="7:12" x14ac:dyDescent="0.25">
      <c r="G49142"/>
      <c r="I49142"/>
      <c r="L49142"/>
    </row>
    <row r="49143" spans="7:12" x14ac:dyDescent="0.25">
      <c r="G49143"/>
      <c r="I49143"/>
      <c r="L49143"/>
    </row>
    <row r="49144" spans="7:12" x14ac:dyDescent="0.25">
      <c r="G49144"/>
      <c r="I49144"/>
      <c r="L49144"/>
    </row>
    <row r="49145" spans="7:12" x14ac:dyDescent="0.25">
      <c r="G49145"/>
      <c r="I49145"/>
      <c r="L49145"/>
    </row>
    <row r="49146" spans="7:12" x14ac:dyDescent="0.25">
      <c r="G49146"/>
      <c r="I49146"/>
      <c r="L49146"/>
    </row>
    <row r="49147" spans="7:12" x14ac:dyDescent="0.25">
      <c r="G49147"/>
      <c r="I49147"/>
      <c r="L49147"/>
    </row>
    <row r="49148" spans="7:12" x14ac:dyDescent="0.25">
      <c r="G49148"/>
      <c r="I49148"/>
      <c r="L49148"/>
    </row>
    <row r="49149" spans="7:12" x14ac:dyDescent="0.25">
      <c r="G49149"/>
      <c r="I49149"/>
      <c r="L49149"/>
    </row>
    <row r="49150" spans="7:12" x14ac:dyDescent="0.25">
      <c r="G49150"/>
      <c r="I49150"/>
      <c r="L49150"/>
    </row>
    <row r="49151" spans="7:12" x14ac:dyDescent="0.25">
      <c r="G49151"/>
      <c r="I49151"/>
      <c r="L49151"/>
    </row>
    <row r="49152" spans="7:12" x14ac:dyDescent="0.25">
      <c r="G49152"/>
      <c r="I49152"/>
      <c r="L49152"/>
    </row>
    <row r="49153" spans="7:12" x14ac:dyDescent="0.25">
      <c r="G49153"/>
      <c r="I49153"/>
      <c r="L49153"/>
    </row>
    <row r="49154" spans="7:12" x14ac:dyDescent="0.25">
      <c r="G49154"/>
      <c r="I49154"/>
      <c r="L49154"/>
    </row>
    <row r="49155" spans="7:12" x14ac:dyDescent="0.25">
      <c r="G49155"/>
      <c r="I49155"/>
      <c r="L49155"/>
    </row>
    <row r="49156" spans="7:12" x14ac:dyDescent="0.25">
      <c r="G49156"/>
      <c r="I49156"/>
      <c r="L49156"/>
    </row>
    <row r="49157" spans="7:12" x14ac:dyDescent="0.25">
      <c r="G49157"/>
      <c r="I49157"/>
      <c r="L49157"/>
    </row>
    <row r="49158" spans="7:12" x14ac:dyDescent="0.25">
      <c r="G49158"/>
      <c r="I49158"/>
      <c r="L49158"/>
    </row>
    <row r="49159" spans="7:12" x14ac:dyDescent="0.25">
      <c r="G49159"/>
      <c r="I49159"/>
      <c r="L49159"/>
    </row>
    <row r="49160" spans="7:12" x14ac:dyDescent="0.25">
      <c r="G49160"/>
      <c r="I49160"/>
      <c r="L49160"/>
    </row>
    <row r="49161" spans="7:12" x14ac:dyDescent="0.25">
      <c r="G49161"/>
      <c r="I49161"/>
      <c r="L49161"/>
    </row>
    <row r="49162" spans="7:12" x14ac:dyDescent="0.25">
      <c r="G49162"/>
      <c r="I49162"/>
      <c r="L49162"/>
    </row>
    <row r="49163" spans="7:12" x14ac:dyDescent="0.25">
      <c r="G49163"/>
      <c r="I49163"/>
      <c r="L49163"/>
    </row>
    <row r="49164" spans="7:12" x14ac:dyDescent="0.25">
      <c r="G49164"/>
      <c r="I49164"/>
      <c r="L49164"/>
    </row>
    <row r="49165" spans="7:12" x14ac:dyDescent="0.25">
      <c r="G49165"/>
      <c r="I49165"/>
      <c r="L49165"/>
    </row>
    <row r="49166" spans="7:12" x14ac:dyDescent="0.25">
      <c r="G49166"/>
      <c r="I49166"/>
      <c r="L49166"/>
    </row>
    <row r="49167" spans="7:12" x14ac:dyDescent="0.25">
      <c r="G49167"/>
      <c r="I49167"/>
      <c r="L49167"/>
    </row>
    <row r="49168" spans="7:12" x14ac:dyDescent="0.25">
      <c r="G49168"/>
      <c r="I49168"/>
      <c r="L49168"/>
    </row>
    <row r="49169" spans="7:12" x14ac:dyDescent="0.25">
      <c r="G49169"/>
      <c r="I49169"/>
      <c r="L49169"/>
    </row>
    <row r="49170" spans="7:12" x14ac:dyDescent="0.25">
      <c r="G49170"/>
      <c r="I49170"/>
      <c r="L49170"/>
    </row>
    <row r="49171" spans="7:12" x14ac:dyDescent="0.25">
      <c r="G49171"/>
      <c r="I49171"/>
      <c r="L49171"/>
    </row>
    <row r="49172" spans="7:12" x14ac:dyDescent="0.25">
      <c r="G49172"/>
      <c r="I49172"/>
      <c r="L49172"/>
    </row>
    <row r="49173" spans="7:12" x14ac:dyDescent="0.25">
      <c r="G49173"/>
      <c r="I49173"/>
      <c r="L49173"/>
    </row>
    <row r="49174" spans="7:12" x14ac:dyDescent="0.25">
      <c r="G49174"/>
      <c r="I49174"/>
      <c r="L49174"/>
    </row>
    <row r="49175" spans="7:12" x14ac:dyDescent="0.25">
      <c r="G49175"/>
      <c r="I49175"/>
      <c r="L49175"/>
    </row>
    <row r="49176" spans="7:12" x14ac:dyDescent="0.25">
      <c r="G49176"/>
      <c r="I49176"/>
      <c r="L49176"/>
    </row>
    <row r="49177" spans="7:12" x14ac:dyDescent="0.25">
      <c r="G49177"/>
      <c r="I49177"/>
      <c r="L49177"/>
    </row>
    <row r="49178" spans="7:12" x14ac:dyDescent="0.25">
      <c r="G49178"/>
      <c r="I49178"/>
      <c r="L49178"/>
    </row>
    <row r="49179" spans="7:12" x14ac:dyDescent="0.25">
      <c r="G49179"/>
      <c r="I49179"/>
      <c r="L49179"/>
    </row>
    <row r="49180" spans="7:12" x14ac:dyDescent="0.25">
      <c r="G49180"/>
      <c r="I49180"/>
      <c r="L49180"/>
    </row>
    <row r="49181" spans="7:12" x14ac:dyDescent="0.25">
      <c r="G49181"/>
      <c r="I49181"/>
      <c r="L49181"/>
    </row>
    <row r="49182" spans="7:12" x14ac:dyDescent="0.25">
      <c r="G49182"/>
      <c r="I49182"/>
      <c r="L49182"/>
    </row>
    <row r="49183" spans="7:12" x14ac:dyDescent="0.25">
      <c r="G49183"/>
      <c r="I49183"/>
      <c r="L49183"/>
    </row>
    <row r="49184" spans="7:12" x14ac:dyDescent="0.25">
      <c r="G49184"/>
      <c r="I49184"/>
      <c r="L49184"/>
    </row>
    <row r="49185" spans="7:12" x14ac:dyDescent="0.25">
      <c r="G49185"/>
      <c r="I49185"/>
      <c r="L49185"/>
    </row>
    <row r="49186" spans="7:12" x14ac:dyDescent="0.25">
      <c r="G49186"/>
      <c r="I49186"/>
      <c r="L49186"/>
    </row>
    <row r="49187" spans="7:12" x14ac:dyDescent="0.25">
      <c r="G49187"/>
      <c r="I49187"/>
      <c r="L49187"/>
    </row>
    <row r="49188" spans="7:12" x14ac:dyDescent="0.25">
      <c r="G49188"/>
      <c r="I49188"/>
      <c r="L49188"/>
    </row>
    <row r="49189" spans="7:12" x14ac:dyDescent="0.25">
      <c r="G49189"/>
      <c r="I49189"/>
      <c r="L49189"/>
    </row>
    <row r="49190" spans="7:12" x14ac:dyDescent="0.25">
      <c r="G49190"/>
      <c r="I49190"/>
      <c r="L49190"/>
    </row>
    <row r="49191" spans="7:12" x14ac:dyDescent="0.25">
      <c r="G49191"/>
      <c r="I49191"/>
      <c r="L49191"/>
    </row>
    <row r="49192" spans="7:12" x14ac:dyDescent="0.25">
      <c r="G49192"/>
      <c r="I49192"/>
      <c r="L49192"/>
    </row>
    <row r="49193" spans="7:12" x14ac:dyDescent="0.25">
      <c r="G49193"/>
      <c r="I49193"/>
      <c r="L49193"/>
    </row>
    <row r="49194" spans="7:12" x14ac:dyDescent="0.25">
      <c r="G49194"/>
      <c r="I49194"/>
      <c r="L49194"/>
    </row>
    <row r="49195" spans="7:12" x14ac:dyDescent="0.25">
      <c r="G49195"/>
      <c r="I49195"/>
      <c r="L49195"/>
    </row>
    <row r="49196" spans="7:12" x14ac:dyDescent="0.25">
      <c r="G49196"/>
      <c r="I49196"/>
      <c r="L49196"/>
    </row>
    <row r="49197" spans="7:12" x14ac:dyDescent="0.25">
      <c r="G49197"/>
      <c r="I49197"/>
      <c r="L49197"/>
    </row>
    <row r="49198" spans="7:12" x14ac:dyDescent="0.25">
      <c r="G49198"/>
      <c r="I49198"/>
      <c r="L49198"/>
    </row>
    <row r="49199" spans="7:12" x14ac:dyDescent="0.25">
      <c r="G49199"/>
      <c r="I49199"/>
      <c r="L49199"/>
    </row>
    <row r="49200" spans="7:12" x14ac:dyDescent="0.25">
      <c r="G49200"/>
      <c r="I49200"/>
      <c r="L49200"/>
    </row>
    <row r="49201" spans="7:12" x14ac:dyDescent="0.25">
      <c r="G49201"/>
      <c r="I49201"/>
      <c r="L49201"/>
    </row>
    <row r="49202" spans="7:12" x14ac:dyDescent="0.25">
      <c r="G49202"/>
      <c r="I49202"/>
      <c r="L49202"/>
    </row>
    <row r="49203" spans="7:12" x14ac:dyDescent="0.25">
      <c r="G49203"/>
      <c r="I49203"/>
      <c r="L49203"/>
    </row>
    <row r="49204" spans="7:12" x14ac:dyDescent="0.25">
      <c r="G49204"/>
      <c r="I49204"/>
      <c r="L49204"/>
    </row>
    <row r="49205" spans="7:12" x14ac:dyDescent="0.25">
      <c r="G49205"/>
      <c r="I49205"/>
      <c r="L49205"/>
    </row>
    <row r="49206" spans="7:12" x14ac:dyDescent="0.25">
      <c r="G49206"/>
      <c r="I49206"/>
      <c r="L49206"/>
    </row>
    <row r="49207" spans="7:12" x14ac:dyDescent="0.25">
      <c r="G49207"/>
      <c r="I49207"/>
      <c r="L49207"/>
    </row>
    <row r="49208" spans="7:12" x14ac:dyDescent="0.25">
      <c r="G49208"/>
      <c r="I49208"/>
      <c r="L49208"/>
    </row>
    <row r="49209" spans="7:12" x14ac:dyDescent="0.25">
      <c r="G49209"/>
      <c r="I49209"/>
      <c r="L49209"/>
    </row>
    <row r="49210" spans="7:12" x14ac:dyDescent="0.25">
      <c r="G49210"/>
      <c r="I49210"/>
      <c r="L49210"/>
    </row>
    <row r="49211" spans="7:12" x14ac:dyDescent="0.25">
      <c r="G49211"/>
      <c r="I49211"/>
      <c r="L49211"/>
    </row>
    <row r="49212" spans="7:12" x14ac:dyDescent="0.25">
      <c r="G49212"/>
      <c r="I49212"/>
      <c r="L49212"/>
    </row>
    <row r="49213" spans="7:12" x14ac:dyDescent="0.25">
      <c r="G49213"/>
      <c r="I49213"/>
      <c r="L49213"/>
    </row>
    <row r="49214" spans="7:12" x14ac:dyDescent="0.25">
      <c r="G49214"/>
      <c r="I49214"/>
      <c r="L49214"/>
    </row>
    <row r="49215" spans="7:12" x14ac:dyDescent="0.25">
      <c r="G49215"/>
      <c r="I49215"/>
      <c r="L49215"/>
    </row>
    <row r="49216" spans="7:12" x14ac:dyDescent="0.25">
      <c r="G49216"/>
      <c r="I49216"/>
      <c r="L49216"/>
    </row>
    <row r="49217" spans="7:12" x14ac:dyDescent="0.25">
      <c r="G49217"/>
      <c r="I49217"/>
      <c r="L49217"/>
    </row>
    <row r="49218" spans="7:12" x14ac:dyDescent="0.25">
      <c r="G49218"/>
      <c r="I49218"/>
      <c r="L49218"/>
    </row>
    <row r="49219" spans="7:12" x14ac:dyDescent="0.25">
      <c r="G49219"/>
      <c r="I49219"/>
      <c r="L49219"/>
    </row>
    <row r="49220" spans="7:12" x14ac:dyDescent="0.25">
      <c r="G49220"/>
      <c r="I49220"/>
      <c r="L49220"/>
    </row>
    <row r="49221" spans="7:12" x14ac:dyDescent="0.25">
      <c r="G49221"/>
      <c r="I49221"/>
      <c r="L49221"/>
    </row>
    <row r="49222" spans="7:12" x14ac:dyDescent="0.25">
      <c r="G49222"/>
      <c r="I49222"/>
      <c r="L49222"/>
    </row>
    <row r="49223" spans="7:12" x14ac:dyDescent="0.25">
      <c r="G49223"/>
      <c r="I49223"/>
      <c r="L49223"/>
    </row>
    <row r="49224" spans="7:12" x14ac:dyDescent="0.25">
      <c r="G49224"/>
      <c r="I49224"/>
      <c r="L49224"/>
    </row>
    <row r="49225" spans="7:12" x14ac:dyDescent="0.25">
      <c r="G49225"/>
      <c r="I49225"/>
      <c r="L49225"/>
    </row>
    <row r="49226" spans="7:12" x14ac:dyDescent="0.25">
      <c r="G49226"/>
      <c r="I49226"/>
      <c r="L49226"/>
    </row>
    <row r="49227" spans="7:12" x14ac:dyDescent="0.25">
      <c r="G49227"/>
      <c r="I49227"/>
      <c r="L49227"/>
    </row>
    <row r="49228" spans="7:12" x14ac:dyDescent="0.25">
      <c r="G49228"/>
      <c r="I49228"/>
      <c r="L49228"/>
    </row>
    <row r="49229" spans="7:12" x14ac:dyDescent="0.25">
      <c r="G49229"/>
      <c r="I49229"/>
      <c r="L49229"/>
    </row>
    <row r="49230" spans="7:12" x14ac:dyDescent="0.25">
      <c r="G49230"/>
      <c r="I49230"/>
      <c r="L49230"/>
    </row>
    <row r="49231" spans="7:12" x14ac:dyDescent="0.25">
      <c r="G49231"/>
      <c r="I49231"/>
      <c r="L49231"/>
    </row>
    <row r="49232" spans="7:12" x14ac:dyDescent="0.25">
      <c r="G49232"/>
      <c r="I49232"/>
      <c r="L49232"/>
    </row>
    <row r="49233" spans="7:12" x14ac:dyDescent="0.25">
      <c r="G49233"/>
      <c r="I49233"/>
      <c r="L49233"/>
    </row>
    <row r="49234" spans="7:12" x14ac:dyDescent="0.25">
      <c r="G49234"/>
      <c r="I49234"/>
      <c r="L49234"/>
    </row>
    <row r="49235" spans="7:12" x14ac:dyDescent="0.25">
      <c r="G49235"/>
      <c r="I49235"/>
      <c r="L49235"/>
    </row>
    <row r="49236" spans="7:12" x14ac:dyDescent="0.25">
      <c r="G49236"/>
      <c r="I49236"/>
      <c r="L49236"/>
    </row>
    <row r="49237" spans="7:12" x14ac:dyDescent="0.25">
      <c r="G49237"/>
      <c r="I49237"/>
      <c r="L49237"/>
    </row>
    <row r="49238" spans="7:12" x14ac:dyDescent="0.25">
      <c r="G49238"/>
      <c r="I49238"/>
      <c r="L49238"/>
    </row>
    <row r="49239" spans="7:12" x14ac:dyDescent="0.25">
      <c r="G49239"/>
      <c r="I49239"/>
      <c r="L49239"/>
    </row>
    <row r="49240" spans="7:12" x14ac:dyDescent="0.25">
      <c r="G49240"/>
      <c r="I49240"/>
      <c r="L49240"/>
    </row>
    <row r="49241" spans="7:12" x14ac:dyDescent="0.25">
      <c r="G49241"/>
      <c r="I49241"/>
      <c r="L49241"/>
    </row>
    <row r="49242" spans="7:12" x14ac:dyDescent="0.25">
      <c r="G49242"/>
      <c r="I49242"/>
      <c r="L49242"/>
    </row>
    <row r="49243" spans="7:12" x14ac:dyDescent="0.25">
      <c r="G49243"/>
      <c r="I49243"/>
      <c r="L49243"/>
    </row>
    <row r="49244" spans="7:12" x14ac:dyDescent="0.25">
      <c r="G49244"/>
      <c r="I49244"/>
      <c r="L49244"/>
    </row>
    <row r="49245" spans="7:12" x14ac:dyDescent="0.25">
      <c r="G49245"/>
      <c r="I49245"/>
      <c r="L49245"/>
    </row>
    <row r="49246" spans="7:12" x14ac:dyDescent="0.25">
      <c r="G49246"/>
      <c r="I49246"/>
      <c r="L49246"/>
    </row>
    <row r="49247" spans="7:12" x14ac:dyDescent="0.25">
      <c r="G49247"/>
      <c r="I49247"/>
      <c r="L49247"/>
    </row>
    <row r="49248" spans="7:12" x14ac:dyDescent="0.25">
      <c r="G49248"/>
      <c r="I49248"/>
      <c r="L49248"/>
    </row>
    <row r="49249" spans="7:12" x14ac:dyDescent="0.25">
      <c r="G49249"/>
      <c r="I49249"/>
      <c r="L49249"/>
    </row>
    <row r="49250" spans="7:12" x14ac:dyDescent="0.25">
      <c r="G49250"/>
      <c r="I49250"/>
      <c r="L49250"/>
    </row>
    <row r="49251" spans="7:12" x14ac:dyDescent="0.25">
      <c r="G49251"/>
      <c r="I49251"/>
      <c r="L49251"/>
    </row>
    <row r="49252" spans="7:12" x14ac:dyDescent="0.25">
      <c r="G49252"/>
      <c r="I49252"/>
      <c r="L49252"/>
    </row>
    <row r="49253" spans="7:12" x14ac:dyDescent="0.25">
      <c r="G49253"/>
      <c r="I49253"/>
      <c r="L49253"/>
    </row>
    <row r="49254" spans="7:12" x14ac:dyDescent="0.25">
      <c r="G49254"/>
      <c r="I49254"/>
      <c r="L49254"/>
    </row>
    <row r="49255" spans="7:12" x14ac:dyDescent="0.25">
      <c r="G49255"/>
      <c r="I49255"/>
      <c r="L49255"/>
    </row>
    <row r="49256" spans="7:12" x14ac:dyDescent="0.25">
      <c r="G49256"/>
      <c r="I49256"/>
      <c r="L49256"/>
    </row>
    <row r="49257" spans="7:12" x14ac:dyDescent="0.25">
      <c r="G49257"/>
      <c r="I49257"/>
      <c r="L49257"/>
    </row>
    <row r="49258" spans="7:12" x14ac:dyDescent="0.25">
      <c r="G49258"/>
      <c r="I49258"/>
      <c r="L49258"/>
    </row>
    <row r="49259" spans="7:12" x14ac:dyDescent="0.25">
      <c r="G49259"/>
      <c r="I49259"/>
      <c r="L49259"/>
    </row>
    <row r="49260" spans="7:12" x14ac:dyDescent="0.25">
      <c r="G49260"/>
      <c r="I49260"/>
      <c r="L49260"/>
    </row>
    <row r="49261" spans="7:12" x14ac:dyDescent="0.25">
      <c r="G49261"/>
      <c r="I49261"/>
      <c r="L49261"/>
    </row>
    <row r="49262" spans="7:12" x14ac:dyDescent="0.25">
      <c r="G49262"/>
      <c r="I49262"/>
      <c r="L49262"/>
    </row>
    <row r="49263" spans="7:12" x14ac:dyDescent="0.25">
      <c r="G49263"/>
      <c r="I49263"/>
      <c r="L49263"/>
    </row>
    <row r="49264" spans="7:12" x14ac:dyDescent="0.25">
      <c r="G49264"/>
      <c r="I49264"/>
      <c r="L49264"/>
    </row>
    <row r="49265" spans="7:12" x14ac:dyDescent="0.25">
      <c r="G49265"/>
      <c r="I49265"/>
      <c r="L49265"/>
    </row>
    <row r="49266" spans="7:12" x14ac:dyDescent="0.25">
      <c r="G49266"/>
      <c r="I49266"/>
      <c r="L49266"/>
    </row>
    <row r="49267" spans="7:12" x14ac:dyDescent="0.25">
      <c r="G49267"/>
      <c r="I49267"/>
      <c r="L49267"/>
    </row>
    <row r="49268" spans="7:12" x14ac:dyDescent="0.25">
      <c r="G49268"/>
      <c r="I49268"/>
      <c r="L49268"/>
    </row>
    <row r="49269" spans="7:12" x14ac:dyDescent="0.25">
      <c r="G49269"/>
      <c r="I49269"/>
      <c r="L49269"/>
    </row>
    <row r="49270" spans="7:12" x14ac:dyDescent="0.25">
      <c r="G49270"/>
      <c r="I49270"/>
      <c r="L49270"/>
    </row>
    <row r="49271" spans="7:12" x14ac:dyDescent="0.25">
      <c r="G49271"/>
      <c r="I49271"/>
      <c r="L49271"/>
    </row>
    <row r="49272" spans="7:12" x14ac:dyDescent="0.25">
      <c r="G49272"/>
      <c r="I49272"/>
      <c r="L49272"/>
    </row>
    <row r="49273" spans="7:12" x14ac:dyDescent="0.25">
      <c r="G49273"/>
      <c r="I49273"/>
      <c r="L49273"/>
    </row>
    <row r="49274" spans="7:12" x14ac:dyDescent="0.25">
      <c r="G49274"/>
      <c r="I49274"/>
      <c r="L49274"/>
    </row>
    <row r="49275" spans="7:12" x14ac:dyDescent="0.25">
      <c r="G49275"/>
      <c r="I49275"/>
      <c r="L49275"/>
    </row>
    <row r="49276" spans="7:12" x14ac:dyDescent="0.25">
      <c r="G49276"/>
      <c r="I49276"/>
      <c r="L49276"/>
    </row>
    <row r="49277" spans="7:12" x14ac:dyDescent="0.25">
      <c r="G49277"/>
      <c r="I49277"/>
      <c r="L49277"/>
    </row>
    <row r="49278" spans="7:12" x14ac:dyDescent="0.25">
      <c r="G49278"/>
      <c r="I49278"/>
      <c r="L49278"/>
    </row>
    <row r="49279" spans="7:12" x14ac:dyDescent="0.25">
      <c r="G49279"/>
      <c r="I49279"/>
      <c r="L49279"/>
    </row>
    <row r="49280" spans="7:12" x14ac:dyDescent="0.25">
      <c r="G49280"/>
      <c r="I49280"/>
      <c r="L49280"/>
    </row>
    <row r="49281" spans="7:12" x14ac:dyDescent="0.25">
      <c r="G49281"/>
      <c r="I49281"/>
      <c r="L49281"/>
    </row>
    <row r="49282" spans="7:12" x14ac:dyDescent="0.25">
      <c r="G49282"/>
      <c r="I49282"/>
      <c r="L49282"/>
    </row>
    <row r="49283" spans="7:12" x14ac:dyDescent="0.25">
      <c r="G49283"/>
      <c r="I49283"/>
      <c r="L49283"/>
    </row>
    <row r="49284" spans="7:12" x14ac:dyDescent="0.25">
      <c r="G49284"/>
      <c r="I49284"/>
      <c r="L49284"/>
    </row>
    <row r="49285" spans="7:12" x14ac:dyDescent="0.25">
      <c r="G49285"/>
      <c r="I49285"/>
      <c r="L49285"/>
    </row>
    <row r="49286" spans="7:12" x14ac:dyDescent="0.25">
      <c r="G49286"/>
      <c r="I49286"/>
      <c r="L49286"/>
    </row>
    <row r="49287" spans="7:12" x14ac:dyDescent="0.25">
      <c r="G49287"/>
      <c r="I49287"/>
      <c r="L49287"/>
    </row>
    <row r="49288" spans="7:12" x14ac:dyDescent="0.25">
      <c r="G49288"/>
      <c r="I49288"/>
      <c r="L49288"/>
    </row>
    <row r="49289" spans="7:12" x14ac:dyDescent="0.25">
      <c r="G49289"/>
      <c r="I49289"/>
      <c r="L49289"/>
    </row>
    <row r="49290" spans="7:12" x14ac:dyDescent="0.25">
      <c r="G49290"/>
      <c r="I49290"/>
      <c r="L49290"/>
    </row>
    <row r="49291" spans="7:12" x14ac:dyDescent="0.25">
      <c r="G49291"/>
      <c r="I49291"/>
      <c r="L49291"/>
    </row>
    <row r="49292" spans="7:12" x14ac:dyDescent="0.25">
      <c r="G49292"/>
      <c r="I49292"/>
      <c r="L49292"/>
    </row>
    <row r="49293" spans="7:12" x14ac:dyDescent="0.25">
      <c r="G49293"/>
      <c r="I49293"/>
      <c r="L49293"/>
    </row>
    <row r="49294" spans="7:12" x14ac:dyDescent="0.25">
      <c r="G49294"/>
      <c r="I49294"/>
      <c r="L49294"/>
    </row>
    <row r="49295" spans="7:12" x14ac:dyDescent="0.25">
      <c r="G49295"/>
      <c r="I49295"/>
      <c r="L49295"/>
    </row>
    <row r="49296" spans="7:12" x14ac:dyDescent="0.25">
      <c r="G49296"/>
      <c r="I49296"/>
      <c r="L49296"/>
    </row>
    <row r="49297" spans="7:12" x14ac:dyDescent="0.25">
      <c r="G49297"/>
      <c r="I49297"/>
      <c r="L49297"/>
    </row>
    <row r="49298" spans="7:12" x14ac:dyDescent="0.25">
      <c r="G49298"/>
      <c r="I49298"/>
      <c r="L49298"/>
    </row>
    <row r="49299" spans="7:12" x14ac:dyDescent="0.25">
      <c r="G49299"/>
      <c r="I49299"/>
      <c r="L49299"/>
    </row>
    <row r="49300" spans="7:12" x14ac:dyDescent="0.25">
      <c r="G49300"/>
      <c r="I49300"/>
      <c r="L49300"/>
    </row>
    <row r="49301" spans="7:12" x14ac:dyDescent="0.25">
      <c r="G49301"/>
      <c r="I49301"/>
      <c r="L49301"/>
    </row>
    <row r="49302" spans="7:12" x14ac:dyDescent="0.25">
      <c r="G49302"/>
      <c r="I49302"/>
      <c r="L49302"/>
    </row>
    <row r="49303" spans="7:12" x14ac:dyDescent="0.25">
      <c r="G49303"/>
      <c r="I49303"/>
      <c r="L49303"/>
    </row>
    <row r="49304" spans="7:12" x14ac:dyDescent="0.25">
      <c r="G49304"/>
      <c r="I49304"/>
      <c r="L49304"/>
    </row>
    <row r="49305" spans="7:12" x14ac:dyDescent="0.25">
      <c r="G49305"/>
      <c r="I49305"/>
      <c r="L49305"/>
    </row>
    <row r="49306" spans="7:12" x14ac:dyDescent="0.25">
      <c r="G49306"/>
      <c r="I49306"/>
      <c r="L49306"/>
    </row>
    <row r="49307" spans="7:12" x14ac:dyDescent="0.25">
      <c r="G49307"/>
      <c r="I49307"/>
      <c r="L49307"/>
    </row>
    <row r="49308" spans="7:12" x14ac:dyDescent="0.25">
      <c r="G49308"/>
      <c r="I49308"/>
      <c r="L49308"/>
    </row>
    <row r="49309" spans="7:12" x14ac:dyDescent="0.25">
      <c r="G49309"/>
      <c r="I49309"/>
      <c r="L49309"/>
    </row>
    <row r="49310" spans="7:12" x14ac:dyDescent="0.25">
      <c r="G49310"/>
      <c r="I49310"/>
      <c r="L49310"/>
    </row>
    <row r="49311" spans="7:12" x14ac:dyDescent="0.25">
      <c r="G49311"/>
      <c r="I49311"/>
      <c r="L49311"/>
    </row>
    <row r="49312" spans="7:12" x14ac:dyDescent="0.25">
      <c r="G49312"/>
      <c r="I49312"/>
      <c r="L49312"/>
    </row>
    <row r="49313" spans="7:12" x14ac:dyDescent="0.25">
      <c r="G49313"/>
      <c r="I49313"/>
      <c r="L49313"/>
    </row>
    <row r="49314" spans="7:12" x14ac:dyDescent="0.25">
      <c r="G49314"/>
      <c r="I49314"/>
      <c r="L49314"/>
    </row>
    <row r="49315" spans="7:12" x14ac:dyDescent="0.25">
      <c r="G49315"/>
      <c r="I49315"/>
      <c r="L49315"/>
    </row>
    <row r="49316" spans="7:12" x14ac:dyDescent="0.25">
      <c r="G49316"/>
      <c r="I49316"/>
      <c r="L49316"/>
    </row>
    <row r="49317" spans="7:12" x14ac:dyDescent="0.25">
      <c r="G49317"/>
      <c r="I49317"/>
      <c r="L49317"/>
    </row>
    <row r="49318" spans="7:12" x14ac:dyDescent="0.25">
      <c r="G49318"/>
      <c r="I49318"/>
      <c r="L49318"/>
    </row>
    <row r="49319" spans="7:12" x14ac:dyDescent="0.25">
      <c r="G49319"/>
      <c r="I49319"/>
      <c r="L49319"/>
    </row>
    <row r="49320" spans="7:12" x14ac:dyDescent="0.25">
      <c r="G49320"/>
      <c r="I49320"/>
      <c r="L49320"/>
    </row>
    <row r="49321" spans="7:12" x14ac:dyDescent="0.25">
      <c r="G49321"/>
      <c r="I49321"/>
      <c r="L49321"/>
    </row>
    <row r="49322" spans="7:12" x14ac:dyDescent="0.25">
      <c r="G49322"/>
      <c r="I49322"/>
      <c r="L49322"/>
    </row>
    <row r="49323" spans="7:12" x14ac:dyDescent="0.25">
      <c r="G49323"/>
      <c r="I49323"/>
      <c r="L49323"/>
    </row>
    <row r="49324" spans="7:12" x14ac:dyDescent="0.25">
      <c r="G49324"/>
      <c r="I49324"/>
      <c r="L49324"/>
    </row>
    <row r="49325" spans="7:12" x14ac:dyDescent="0.25">
      <c r="G49325"/>
      <c r="I49325"/>
      <c r="L49325"/>
    </row>
    <row r="49326" spans="7:12" x14ac:dyDescent="0.25">
      <c r="G49326"/>
      <c r="I49326"/>
      <c r="L49326"/>
    </row>
    <row r="49327" spans="7:12" x14ac:dyDescent="0.25">
      <c r="G49327"/>
      <c r="I49327"/>
      <c r="L49327"/>
    </row>
    <row r="49328" spans="7:12" x14ac:dyDescent="0.25">
      <c r="G49328"/>
      <c r="I49328"/>
      <c r="L49328"/>
    </row>
    <row r="49329" spans="7:12" x14ac:dyDescent="0.25">
      <c r="G49329"/>
      <c r="I49329"/>
      <c r="L49329"/>
    </row>
    <row r="49330" spans="7:12" x14ac:dyDescent="0.25">
      <c r="G49330"/>
      <c r="I49330"/>
      <c r="L49330"/>
    </row>
    <row r="49331" spans="7:12" x14ac:dyDescent="0.25">
      <c r="G49331"/>
      <c r="I49331"/>
      <c r="L49331"/>
    </row>
    <row r="49332" spans="7:12" x14ac:dyDescent="0.25">
      <c r="G49332"/>
      <c r="I49332"/>
      <c r="L49332"/>
    </row>
    <row r="49333" spans="7:12" x14ac:dyDescent="0.25">
      <c r="G49333"/>
      <c r="I49333"/>
      <c r="L49333"/>
    </row>
    <row r="49334" spans="7:12" x14ac:dyDescent="0.25">
      <c r="G49334"/>
      <c r="I49334"/>
      <c r="L49334"/>
    </row>
    <row r="49335" spans="7:12" x14ac:dyDescent="0.25">
      <c r="G49335"/>
      <c r="I49335"/>
      <c r="L49335"/>
    </row>
    <row r="49336" spans="7:12" x14ac:dyDescent="0.25">
      <c r="G49336"/>
      <c r="I49336"/>
      <c r="L49336"/>
    </row>
    <row r="49337" spans="7:12" x14ac:dyDescent="0.25">
      <c r="G49337"/>
      <c r="I49337"/>
      <c r="L49337"/>
    </row>
    <row r="49338" spans="7:12" x14ac:dyDescent="0.25">
      <c r="G49338"/>
      <c r="I49338"/>
      <c r="L49338"/>
    </row>
    <row r="49339" spans="7:12" x14ac:dyDescent="0.25">
      <c r="G49339"/>
      <c r="I49339"/>
      <c r="L49339"/>
    </row>
    <row r="49340" spans="7:12" x14ac:dyDescent="0.25">
      <c r="G49340"/>
      <c r="I49340"/>
      <c r="L49340"/>
    </row>
    <row r="49341" spans="7:12" x14ac:dyDescent="0.25">
      <c r="G49341"/>
      <c r="I49341"/>
      <c r="L49341"/>
    </row>
    <row r="49342" spans="7:12" x14ac:dyDescent="0.25">
      <c r="G49342"/>
      <c r="I49342"/>
      <c r="L49342"/>
    </row>
    <row r="49343" spans="7:12" x14ac:dyDescent="0.25">
      <c r="G49343"/>
      <c r="I49343"/>
      <c r="L49343"/>
    </row>
    <row r="49344" spans="7:12" x14ac:dyDescent="0.25">
      <c r="G49344"/>
      <c r="I49344"/>
      <c r="L49344"/>
    </row>
    <row r="49345" spans="7:12" x14ac:dyDescent="0.25">
      <c r="G49345"/>
      <c r="I49345"/>
      <c r="L49345"/>
    </row>
    <row r="49346" spans="7:12" x14ac:dyDescent="0.25">
      <c r="G49346"/>
      <c r="I49346"/>
      <c r="L49346"/>
    </row>
    <row r="49347" spans="7:12" x14ac:dyDescent="0.25">
      <c r="G49347"/>
      <c r="I49347"/>
      <c r="L49347"/>
    </row>
    <row r="49348" spans="7:12" x14ac:dyDescent="0.25">
      <c r="G49348"/>
      <c r="I49348"/>
      <c r="L49348"/>
    </row>
    <row r="49349" spans="7:12" x14ac:dyDescent="0.25">
      <c r="G49349"/>
      <c r="I49349"/>
      <c r="L49349"/>
    </row>
    <row r="49350" spans="7:12" x14ac:dyDescent="0.25">
      <c r="G49350"/>
      <c r="I49350"/>
      <c r="L49350"/>
    </row>
    <row r="49351" spans="7:12" x14ac:dyDescent="0.25">
      <c r="G49351"/>
      <c r="I49351"/>
      <c r="L49351"/>
    </row>
    <row r="49352" spans="7:12" x14ac:dyDescent="0.25">
      <c r="G49352"/>
      <c r="I49352"/>
      <c r="L49352"/>
    </row>
    <row r="49353" spans="7:12" x14ac:dyDescent="0.25">
      <c r="G49353"/>
      <c r="I49353"/>
      <c r="L49353"/>
    </row>
    <row r="49354" spans="7:12" x14ac:dyDescent="0.25">
      <c r="G49354"/>
      <c r="I49354"/>
      <c r="L49354"/>
    </row>
    <row r="49355" spans="7:12" x14ac:dyDescent="0.25">
      <c r="G49355"/>
      <c r="I49355"/>
      <c r="L49355"/>
    </row>
    <row r="49356" spans="7:12" x14ac:dyDescent="0.25">
      <c r="G49356"/>
      <c r="I49356"/>
      <c r="L49356"/>
    </row>
    <row r="49357" spans="7:12" x14ac:dyDescent="0.25">
      <c r="G49357"/>
      <c r="I49357"/>
      <c r="L49357"/>
    </row>
    <row r="49358" spans="7:12" x14ac:dyDescent="0.25">
      <c r="G49358"/>
      <c r="I49358"/>
      <c r="L49358"/>
    </row>
    <row r="49359" spans="7:12" x14ac:dyDescent="0.25">
      <c r="G49359"/>
      <c r="I49359"/>
      <c r="L49359"/>
    </row>
    <row r="49360" spans="7:12" x14ac:dyDescent="0.25">
      <c r="G49360"/>
      <c r="I49360"/>
      <c r="L49360"/>
    </row>
    <row r="49361" spans="7:12" x14ac:dyDescent="0.25">
      <c r="G49361"/>
      <c r="I49361"/>
      <c r="L49361"/>
    </row>
    <row r="49362" spans="7:12" x14ac:dyDescent="0.25">
      <c r="G49362"/>
      <c r="I49362"/>
      <c r="L49362"/>
    </row>
    <row r="49363" spans="7:12" x14ac:dyDescent="0.25">
      <c r="G49363"/>
      <c r="I49363"/>
      <c r="L49363"/>
    </row>
    <row r="49364" spans="7:12" x14ac:dyDescent="0.25">
      <c r="G49364"/>
      <c r="I49364"/>
      <c r="L49364"/>
    </row>
    <row r="49365" spans="7:12" x14ac:dyDescent="0.25">
      <c r="G49365"/>
      <c r="I49365"/>
      <c r="L49365"/>
    </row>
    <row r="49366" spans="7:12" x14ac:dyDescent="0.25">
      <c r="G49366"/>
      <c r="I49366"/>
      <c r="L49366"/>
    </row>
    <row r="49367" spans="7:12" x14ac:dyDescent="0.25">
      <c r="G49367"/>
      <c r="I49367"/>
      <c r="L49367"/>
    </row>
    <row r="49368" spans="7:12" x14ac:dyDescent="0.25">
      <c r="G49368"/>
      <c r="I49368"/>
      <c r="L49368"/>
    </row>
    <row r="49369" spans="7:12" x14ac:dyDescent="0.25">
      <c r="G49369"/>
      <c r="I49369"/>
      <c r="L49369"/>
    </row>
    <row r="49370" spans="7:12" x14ac:dyDescent="0.25">
      <c r="G49370"/>
      <c r="I49370"/>
      <c r="L49370"/>
    </row>
    <row r="49371" spans="7:12" x14ac:dyDescent="0.25">
      <c r="G49371"/>
      <c r="I49371"/>
      <c r="L49371"/>
    </row>
    <row r="49372" spans="7:12" x14ac:dyDescent="0.25">
      <c r="G49372"/>
      <c r="I49372"/>
      <c r="L49372"/>
    </row>
    <row r="49373" spans="7:12" x14ac:dyDescent="0.25">
      <c r="G49373"/>
      <c r="I49373"/>
      <c r="L49373"/>
    </row>
    <row r="49374" spans="7:12" x14ac:dyDescent="0.25">
      <c r="G49374"/>
      <c r="I49374"/>
      <c r="L49374"/>
    </row>
    <row r="49375" spans="7:12" x14ac:dyDescent="0.25">
      <c r="G49375"/>
      <c r="I49375"/>
      <c r="L49375"/>
    </row>
    <row r="49376" spans="7:12" x14ac:dyDescent="0.25">
      <c r="G49376"/>
      <c r="I49376"/>
      <c r="L49376"/>
    </row>
    <row r="49377" spans="7:12" x14ac:dyDescent="0.25">
      <c r="G49377"/>
      <c r="I49377"/>
      <c r="L49377"/>
    </row>
    <row r="49378" spans="7:12" x14ac:dyDescent="0.25">
      <c r="G49378"/>
      <c r="I49378"/>
      <c r="L49378"/>
    </row>
    <row r="49379" spans="7:12" x14ac:dyDescent="0.25">
      <c r="G49379"/>
      <c r="I49379"/>
      <c r="L49379"/>
    </row>
    <row r="49380" spans="7:12" x14ac:dyDescent="0.25">
      <c r="G49380"/>
      <c r="I49380"/>
      <c r="L49380"/>
    </row>
    <row r="49381" spans="7:12" x14ac:dyDescent="0.25">
      <c r="G49381"/>
      <c r="I49381"/>
      <c r="L49381"/>
    </row>
    <row r="49382" spans="7:12" x14ac:dyDescent="0.25">
      <c r="G49382"/>
      <c r="I49382"/>
      <c r="L49382"/>
    </row>
    <row r="49383" spans="7:12" x14ac:dyDescent="0.25">
      <c r="G49383"/>
      <c r="I49383"/>
      <c r="L49383"/>
    </row>
    <row r="49384" spans="7:12" x14ac:dyDescent="0.25">
      <c r="G49384"/>
      <c r="I49384"/>
      <c r="L49384"/>
    </row>
    <row r="49385" spans="7:12" x14ac:dyDescent="0.25">
      <c r="G49385"/>
      <c r="I49385"/>
      <c r="L49385"/>
    </row>
    <row r="49386" spans="7:12" x14ac:dyDescent="0.25">
      <c r="G49386"/>
      <c r="I49386"/>
      <c r="L49386"/>
    </row>
    <row r="49387" spans="7:12" x14ac:dyDescent="0.25">
      <c r="G49387"/>
      <c r="I49387"/>
      <c r="L49387"/>
    </row>
    <row r="49388" spans="7:12" x14ac:dyDescent="0.25">
      <c r="G49388"/>
      <c r="I49388"/>
      <c r="L49388"/>
    </row>
    <row r="49389" spans="7:12" x14ac:dyDescent="0.25">
      <c r="G49389"/>
      <c r="I49389"/>
      <c r="L49389"/>
    </row>
    <row r="49390" spans="7:12" x14ac:dyDescent="0.25">
      <c r="G49390"/>
      <c r="I49390"/>
      <c r="L49390"/>
    </row>
    <row r="49391" spans="7:12" x14ac:dyDescent="0.25">
      <c r="G49391"/>
      <c r="I49391"/>
      <c r="L49391"/>
    </row>
    <row r="49392" spans="7:12" x14ac:dyDescent="0.25">
      <c r="G49392"/>
      <c r="I49392"/>
      <c r="L49392"/>
    </row>
    <row r="49393" spans="7:12" x14ac:dyDescent="0.25">
      <c r="G49393"/>
      <c r="I49393"/>
      <c r="L49393"/>
    </row>
    <row r="49394" spans="7:12" x14ac:dyDescent="0.25">
      <c r="G49394"/>
      <c r="I49394"/>
      <c r="L49394"/>
    </row>
    <row r="49395" spans="7:12" x14ac:dyDescent="0.25">
      <c r="G49395"/>
      <c r="I49395"/>
      <c r="L49395"/>
    </row>
    <row r="49396" spans="7:12" x14ac:dyDescent="0.25">
      <c r="G49396"/>
      <c r="I49396"/>
      <c r="L49396"/>
    </row>
    <row r="49397" spans="7:12" x14ac:dyDescent="0.25">
      <c r="G49397"/>
      <c r="I49397"/>
      <c r="L49397"/>
    </row>
    <row r="49398" spans="7:12" x14ac:dyDescent="0.25">
      <c r="G49398"/>
      <c r="I49398"/>
      <c r="L49398"/>
    </row>
    <row r="49399" spans="7:12" x14ac:dyDescent="0.25">
      <c r="G49399"/>
      <c r="I49399"/>
      <c r="L49399"/>
    </row>
    <row r="49400" spans="7:12" x14ac:dyDescent="0.25">
      <c r="G49400"/>
      <c r="I49400"/>
      <c r="L49400"/>
    </row>
    <row r="49401" spans="7:12" x14ac:dyDescent="0.25">
      <c r="G49401"/>
      <c r="I49401"/>
      <c r="L49401"/>
    </row>
    <row r="49402" spans="7:12" x14ac:dyDescent="0.25">
      <c r="G49402"/>
      <c r="I49402"/>
      <c r="L49402"/>
    </row>
    <row r="49403" spans="7:12" x14ac:dyDescent="0.25">
      <c r="G49403"/>
      <c r="I49403"/>
      <c r="L49403"/>
    </row>
    <row r="49404" spans="7:12" x14ac:dyDescent="0.25">
      <c r="G49404"/>
      <c r="I49404"/>
      <c r="L49404"/>
    </row>
    <row r="49405" spans="7:12" x14ac:dyDescent="0.25">
      <c r="G49405"/>
      <c r="I49405"/>
      <c r="L49405"/>
    </row>
    <row r="49406" spans="7:12" x14ac:dyDescent="0.25">
      <c r="G49406"/>
      <c r="I49406"/>
      <c r="L49406"/>
    </row>
    <row r="49407" spans="7:12" x14ac:dyDescent="0.25">
      <c r="G49407"/>
      <c r="I49407"/>
      <c r="L49407"/>
    </row>
    <row r="49408" spans="7:12" x14ac:dyDescent="0.25">
      <c r="G49408"/>
      <c r="I49408"/>
      <c r="L49408"/>
    </row>
    <row r="49409" spans="7:12" x14ac:dyDescent="0.25">
      <c r="G49409"/>
      <c r="I49409"/>
      <c r="L49409"/>
    </row>
    <row r="49410" spans="7:12" x14ac:dyDescent="0.25">
      <c r="G49410"/>
      <c r="I49410"/>
      <c r="L49410"/>
    </row>
    <row r="49411" spans="7:12" x14ac:dyDescent="0.25">
      <c r="G49411"/>
      <c r="I49411"/>
      <c r="L49411"/>
    </row>
    <row r="49412" spans="7:12" x14ac:dyDescent="0.25">
      <c r="G49412"/>
      <c r="I49412"/>
      <c r="L49412"/>
    </row>
    <row r="49413" spans="7:12" x14ac:dyDescent="0.25">
      <c r="G49413"/>
      <c r="I49413"/>
      <c r="L49413"/>
    </row>
    <row r="49414" spans="7:12" x14ac:dyDescent="0.25">
      <c r="G49414"/>
      <c r="I49414"/>
      <c r="L49414"/>
    </row>
    <row r="49415" spans="7:12" x14ac:dyDescent="0.25">
      <c r="G49415"/>
      <c r="I49415"/>
      <c r="L49415"/>
    </row>
    <row r="49416" spans="7:12" x14ac:dyDescent="0.25">
      <c r="G49416"/>
      <c r="I49416"/>
      <c r="L49416"/>
    </row>
    <row r="49417" spans="7:12" x14ac:dyDescent="0.25">
      <c r="G49417"/>
      <c r="I49417"/>
      <c r="L49417"/>
    </row>
    <row r="49418" spans="7:12" x14ac:dyDescent="0.25">
      <c r="G49418"/>
      <c r="I49418"/>
      <c r="L49418"/>
    </row>
    <row r="49419" spans="7:12" x14ac:dyDescent="0.25">
      <c r="G49419"/>
      <c r="I49419"/>
      <c r="L49419"/>
    </row>
    <row r="49420" spans="7:12" x14ac:dyDescent="0.25">
      <c r="G49420"/>
      <c r="I49420"/>
      <c r="L49420"/>
    </row>
    <row r="49421" spans="7:12" x14ac:dyDescent="0.25">
      <c r="G49421"/>
      <c r="I49421"/>
      <c r="L49421"/>
    </row>
    <row r="49422" spans="7:12" x14ac:dyDescent="0.25">
      <c r="G49422"/>
      <c r="I49422"/>
      <c r="L49422"/>
    </row>
    <row r="49423" spans="7:12" x14ac:dyDescent="0.25">
      <c r="G49423"/>
      <c r="I49423"/>
      <c r="L49423"/>
    </row>
    <row r="49424" spans="7:12" x14ac:dyDescent="0.25">
      <c r="G49424"/>
      <c r="I49424"/>
      <c r="L49424"/>
    </row>
    <row r="49425" spans="7:12" x14ac:dyDescent="0.25">
      <c r="G49425"/>
      <c r="I49425"/>
      <c r="L49425"/>
    </row>
    <row r="49426" spans="7:12" x14ac:dyDescent="0.25">
      <c r="G49426"/>
      <c r="I49426"/>
      <c r="L49426"/>
    </row>
    <row r="49427" spans="7:12" x14ac:dyDescent="0.25">
      <c r="G49427"/>
      <c r="I49427"/>
      <c r="L49427"/>
    </row>
    <row r="49428" spans="7:12" x14ac:dyDescent="0.25">
      <c r="G49428"/>
      <c r="I49428"/>
      <c r="L49428"/>
    </row>
    <row r="49429" spans="7:12" x14ac:dyDescent="0.25">
      <c r="G49429"/>
      <c r="I49429"/>
      <c r="L49429"/>
    </row>
    <row r="49430" spans="7:12" x14ac:dyDescent="0.25">
      <c r="G49430"/>
      <c r="I49430"/>
      <c r="L49430"/>
    </row>
    <row r="49431" spans="7:12" x14ac:dyDescent="0.25">
      <c r="G49431"/>
      <c r="I49431"/>
      <c r="L49431"/>
    </row>
    <row r="49432" spans="7:12" x14ac:dyDescent="0.25">
      <c r="G49432"/>
      <c r="I49432"/>
      <c r="L49432"/>
    </row>
    <row r="49433" spans="7:12" x14ac:dyDescent="0.25">
      <c r="G49433"/>
      <c r="I49433"/>
      <c r="L49433"/>
    </row>
    <row r="49434" spans="7:12" x14ac:dyDescent="0.25">
      <c r="G49434"/>
      <c r="I49434"/>
      <c r="L49434"/>
    </row>
    <row r="49435" spans="7:12" x14ac:dyDescent="0.25">
      <c r="G49435"/>
      <c r="I49435"/>
      <c r="L49435"/>
    </row>
    <row r="49436" spans="7:12" x14ac:dyDescent="0.25">
      <c r="G49436"/>
      <c r="I49436"/>
      <c r="L49436"/>
    </row>
    <row r="49437" spans="7:12" x14ac:dyDescent="0.25">
      <c r="G49437"/>
      <c r="I49437"/>
      <c r="L49437"/>
    </row>
    <row r="49438" spans="7:12" x14ac:dyDescent="0.25">
      <c r="G49438"/>
      <c r="I49438"/>
      <c r="L49438"/>
    </row>
    <row r="49439" spans="7:12" x14ac:dyDescent="0.25">
      <c r="G49439"/>
      <c r="I49439"/>
      <c r="L49439"/>
    </row>
    <row r="49440" spans="7:12" x14ac:dyDescent="0.25">
      <c r="G49440"/>
      <c r="I49440"/>
      <c r="L49440"/>
    </row>
    <row r="49441" spans="7:12" x14ac:dyDescent="0.25">
      <c r="G49441"/>
      <c r="I49441"/>
      <c r="L49441"/>
    </row>
    <row r="49442" spans="7:12" x14ac:dyDescent="0.25">
      <c r="G49442"/>
      <c r="I49442"/>
      <c r="L49442"/>
    </row>
    <row r="49443" spans="7:12" x14ac:dyDescent="0.25">
      <c r="G49443"/>
      <c r="I49443"/>
      <c r="L49443"/>
    </row>
    <row r="49444" spans="7:12" x14ac:dyDescent="0.25">
      <c r="G49444"/>
      <c r="I49444"/>
      <c r="L49444"/>
    </row>
    <row r="49445" spans="7:12" x14ac:dyDescent="0.25">
      <c r="G49445"/>
      <c r="I49445"/>
      <c r="L49445"/>
    </row>
    <row r="49446" spans="7:12" x14ac:dyDescent="0.25">
      <c r="G49446"/>
      <c r="I49446"/>
      <c r="L49446"/>
    </row>
    <row r="49447" spans="7:12" x14ac:dyDescent="0.25">
      <c r="G49447"/>
      <c r="I49447"/>
      <c r="L49447"/>
    </row>
    <row r="49448" spans="7:12" x14ac:dyDescent="0.25">
      <c r="G49448"/>
      <c r="I49448"/>
      <c r="L49448"/>
    </row>
    <row r="49449" spans="7:12" x14ac:dyDescent="0.25">
      <c r="G49449"/>
      <c r="I49449"/>
      <c r="L49449"/>
    </row>
    <row r="49450" spans="7:12" x14ac:dyDescent="0.25">
      <c r="G49450"/>
      <c r="I49450"/>
      <c r="L49450"/>
    </row>
    <row r="49451" spans="7:12" x14ac:dyDescent="0.25">
      <c r="G49451"/>
      <c r="I49451"/>
      <c r="L49451"/>
    </row>
    <row r="49452" spans="7:12" x14ac:dyDescent="0.25">
      <c r="G49452"/>
      <c r="I49452"/>
      <c r="L49452"/>
    </row>
    <row r="49453" spans="7:12" x14ac:dyDescent="0.25">
      <c r="G49453"/>
      <c r="I49453"/>
      <c r="L49453"/>
    </row>
    <row r="49454" spans="7:12" x14ac:dyDescent="0.25">
      <c r="G49454"/>
      <c r="I49454"/>
      <c r="L49454"/>
    </row>
    <row r="49455" spans="7:12" x14ac:dyDescent="0.25">
      <c r="G49455"/>
      <c r="I49455"/>
      <c r="L49455"/>
    </row>
    <row r="49456" spans="7:12" x14ac:dyDescent="0.25">
      <c r="G49456"/>
      <c r="I49456"/>
      <c r="L49456"/>
    </row>
    <row r="49457" spans="7:12" x14ac:dyDescent="0.25">
      <c r="G49457"/>
      <c r="I49457"/>
      <c r="L49457"/>
    </row>
    <row r="49458" spans="7:12" x14ac:dyDescent="0.25">
      <c r="G49458"/>
      <c r="I49458"/>
      <c r="L49458"/>
    </row>
    <row r="49459" spans="7:12" x14ac:dyDescent="0.25">
      <c r="G49459"/>
      <c r="I49459"/>
      <c r="L49459"/>
    </row>
    <row r="49460" spans="7:12" x14ac:dyDescent="0.25">
      <c r="G49460"/>
      <c r="I49460"/>
      <c r="L49460"/>
    </row>
    <row r="49461" spans="7:12" x14ac:dyDescent="0.25">
      <c r="G49461"/>
      <c r="I49461"/>
      <c r="L49461"/>
    </row>
    <row r="49462" spans="7:12" x14ac:dyDescent="0.25">
      <c r="G49462"/>
      <c r="I49462"/>
      <c r="L49462"/>
    </row>
    <row r="49463" spans="7:12" x14ac:dyDescent="0.25">
      <c r="G49463"/>
      <c r="I49463"/>
      <c r="L49463"/>
    </row>
    <row r="49464" spans="7:12" x14ac:dyDescent="0.25">
      <c r="G49464"/>
      <c r="I49464"/>
      <c r="L49464"/>
    </row>
    <row r="49465" spans="7:12" x14ac:dyDescent="0.25">
      <c r="G49465"/>
      <c r="I49465"/>
      <c r="L49465"/>
    </row>
    <row r="49466" spans="7:12" x14ac:dyDescent="0.25">
      <c r="G49466"/>
      <c r="I49466"/>
      <c r="L49466"/>
    </row>
    <row r="49467" spans="7:12" x14ac:dyDescent="0.25">
      <c r="G49467"/>
      <c r="I49467"/>
      <c r="L49467"/>
    </row>
    <row r="49468" spans="7:12" x14ac:dyDescent="0.25">
      <c r="G49468"/>
      <c r="I49468"/>
      <c r="L49468"/>
    </row>
    <row r="49469" spans="7:12" x14ac:dyDescent="0.25">
      <c r="G49469"/>
      <c r="I49469"/>
      <c r="L49469"/>
    </row>
    <row r="49470" spans="7:12" x14ac:dyDescent="0.25">
      <c r="G49470"/>
      <c r="I49470"/>
      <c r="L49470"/>
    </row>
    <row r="49471" spans="7:12" x14ac:dyDescent="0.25">
      <c r="G49471"/>
      <c r="I49471"/>
      <c r="L49471"/>
    </row>
    <row r="49472" spans="7:12" x14ac:dyDescent="0.25">
      <c r="G49472"/>
      <c r="I49472"/>
      <c r="L49472"/>
    </row>
    <row r="49473" spans="7:12" x14ac:dyDescent="0.25">
      <c r="G49473"/>
      <c r="I49473"/>
      <c r="L49473"/>
    </row>
    <row r="49474" spans="7:12" x14ac:dyDescent="0.25">
      <c r="G49474"/>
      <c r="I49474"/>
      <c r="L49474"/>
    </row>
    <row r="49475" spans="7:12" x14ac:dyDescent="0.25">
      <c r="G49475"/>
      <c r="I49475"/>
      <c r="L49475"/>
    </row>
    <row r="49476" spans="7:12" x14ac:dyDescent="0.25">
      <c r="G49476"/>
      <c r="I49476"/>
      <c r="L49476"/>
    </row>
    <row r="49477" spans="7:12" x14ac:dyDescent="0.25">
      <c r="G49477"/>
      <c r="I49477"/>
      <c r="L49477"/>
    </row>
    <row r="49478" spans="7:12" x14ac:dyDescent="0.25">
      <c r="G49478"/>
      <c r="I49478"/>
      <c r="L49478"/>
    </row>
    <row r="49479" spans="7:12" x14ac:dyDescent="0.25">
      <c r="G49479"/>
      <c r="I49479"/>
      <c r="L49479"/>
    </row>
    <row r="49480" spans="7:12" x14ac:dyDescent="0.25">
      <c r="G49480"/>
      <c r="I49480"/>
      <c r="L49480"/>
    </row>
    <row r="49481" spans="7:12" x14ac:dyDescent="0.25">
      <c r="G49481"/>
      <c r="I49481"/>
      <c r="L49481"/>
    </row>
    <row r="49482" spans="7:12" x14ac:dyDescent="0.25">
      <c r="G49482"/>
      <c r="I49482"/>
      <c r="L49482"/>
    </row>
    <row r="49483" spans="7:12" x14ac:dyDescent="0.25">
      <c r="G49483"/>
      <c r="I49483"/>
      <c r="L49483"/>
    </row>
    <row r="49484" spans="7:12" x14ac:dyDescent="0.25">
      <c r="G49484"/>
      <c r="I49484"/>
      <c r="L49484"/>
    </row>
    <row r="49485" spans="7:12" x14ac:dyDescent="0.25">
      <c r="G49485"/>
      <c r="I49485"/>
      <c r="L49485"/>
    </row>
    <row r="49486" spans="7:12" x14ac:dyDescent="0.25">
      <c r="G49486"/>
      <c r="I49486"/>
      <c r="L49486"/>
    </row>
    <row r="49487" spans="7:12" x14ac:dyDescent="0.25">
      <c r="G49487"/>
      <c r="I49487"/>
      <c r="L49487"/>
    </row>
    <row r="49488" spans="7:12" x14ac:dyDescent="0.25">
      <c r="G49488"/>
      <c r="I49488"/>
      <c r="L49488"/>
    </row>
    <row r="49489" spans="7:12" x14ac:dyDescent="0.25">
      <c r="G49489"/>
      <c r="I49489"/>
      <c r="L49489"/>
    </row>
    <row r="49490" spans="7:12" x14ac:dyDescent="0.25">
      <c r="G49490"/>
      <c r="I49490"/>
      <c r="L49490"/>
    </row>
    <row r="49491" spans="7:12" x14ac:dyDescent="0.25">
      <c r="G49491"/>
      <c r="I49491"/>
      <c r="L49491"/>
    </row>
    <row r="49492" spans="7:12" x14ac:dyDescent="0.25">
      <c r="G49492"/>
      <c r="I49492"/>
      <c r="L49492"/>
    </row>
    <row r="49493" spans="7:12" x14ac:dyDescent="0.25">
      <c r="G49493"/>
      <c r="I49493"/>
      <c r="L49493"/>
    </row>
    <row r="49494" spans="7:12" x14ac:dyDescent="0.25">
      <c r="G49494"/>
      <c r="I49494"/>
      <c r="L49494"/>
    </row>
    <row r="49495" spans="7:12" x14ac:dyDescent="0.25">
      <c r="G49495"/>
      <c r="I49495"/>
      <c r="L49495"/>
    </row>
    <row r="49496" spans="7:12" x14ac:dyDescent="0.25">
      <c r="G49496"/>
      <c r="I49496"/>
      <c r="L49496"/>
    </row>
    <row r="49497" spans="7:12" x14ac:dyDescent="0.25">
      <c r="G49497"/>
      <c r="I49497"/>
      <c r="L49497"/>
    </row>
    <row r="49498" spans="7:12" x14ac:dyDescent="0.25">
      <c r="G49498"/>
      <c r="I49498"/>
      <c r="L49498"/>
    </row>
    <row r="49499" spans="7:12" x14ac:dyDescent="0.25">
      <c r="G49499"/>
      <c r="I49499"/>
      <c r="L49499"/>
    </row>
    <row r="49500" spans="7:12" x14ac:dyDescent="0.25">
      <c r="G49500"/>
      <c r="I49500"/>
      <c r="L49500"/>
    </row>
    <row r="49501" spans="7:12" x14ac:dyDescent="0.25">
      <c r="G49501"/>
      <c r="I49501"/>
      <c r="L49501"/>
    </row>
    <row r="49502" spans="7:12" x14ac:dyDescent="0.25">
      <c r="G49502"/>
      <c r="I49502"/>
      <c r="L49502"/>
    </row>
    <row r="49503" spans="7:12" x14ac:dyDescent="0.25">
      <c r="G49503"/>
      <c r="I49503"/>
      <c r="L49503"/>
    </row>
    <row r="49504" spans="7:12" x14ac:dyDescent="0.25">
      <c r="G49504"/>
      <c r="I49504"/>
      <c r="L49504"/>
    </row>
    <row r="49505" spans="7:12" x14ac:dyDescent="0.25">
      <c r="G49505"/>
      <c r="I49505"/>
      <c r="L49505"/>
    </row>
    <row r="49506" spans="7:12" x14ac:dyDescent="0.25">
      <c r="G49506"/>
      <c r="I49506"/>
      <c r="L49506"/>
    </row>
    <row r="49507" spans="7:12" x14ac:dyDescent="0.25">
      <c r="G49507"/>
      <c r="I49507"/>
      <c r="L49507"/>
    </row>
    <row r="49508" spans="7:12" x14ac:dyDescent="0.25">
      <c r="G49508"/>
      <c r="I49508"/>
      <c r="L49508"/>
    </row>
    <row r="49509" spans="7:12" x14ac:dyDescent="0.25">
      <c r="G49509"/>
      <c r="I49509"/>
      <c r="L49509"/>
    </row>
    <row r="49510" spans="7:12" x14ac:dyDescent="0.25">
      <c r="G49510"/>
      <c r="I49510"/>
      <c r="L49510"/>
    </row>
    <row r="49511" spans="7:12" x14ac:dyDescent="0.25">
      <c r="G49511"/>
      <c r="I49511"/>
      <c r="L49511"/>
    </row>
    <row r="49512" spans="7:12" x14ac:dyDescent="0.25">
      <c r="G49512"/>
      <c r="I49512"/>
      <c r="L49512"/>
    </row>
    <row r="49513" spans="7:12" x14ac:dyDescent="0.25">
      <c r="G49513"/>
      <c r="I49513"/>
      <c r="L49513"/>
    </row>
    <row r="49514" spans="7:12" x14ac:dyDescent="0.25">
      <c r="G49514"/>
      <c r="I49514"/>
      <c r="L49514"/>
    </row>
    <row r="49515" spans="7:12" x14ac:dyDescent="0.25">
      <c r="G49515"/>
      <c r="I49515"/>
      <c r="L49515"/>
    </row>
    <row r="49516" spans="7:12" x14ac:dyDescent="0.25">
      <c r="G49516"/>
      <c r="I49516"/>
      <c r="L49516"/>
    </row>
    <row r="49517" spans="7:12" x14ac:dyDescent="0.25">
      <c r="G49517"/>
      <c r="I49517"/>
      <c r="L49517"/>
    </row>
    <row r="49518" spans="7:12" x14ac:dyDescent="0.25">
      <c r="G49518"/>
      <c r="I49518"/>
      <c r="L49518"/>
    </row>
    <row r="49519" spans="7:12" x14ac:dyDescent="0.25">
      <c r="G49519"/>
      <c r="I49519"/>
      <c r="L49519"/>
    </row>
    <row r="49520" spans="7:12" x14ac:dyDescent="0.25">
      <c r="G49520"/>
      <c r="I49520"/>
      <c r="L49520"/>
    </row>
    <row r="49521" spans="7:12" x14ac:dyDescent="0.25">
      <c r="G49521"/>
      <c r="I49521"/>
      <c r="L49521"/>
    </row>
    <row r="49522" spans="7:12" x14ac:dyDescent="0.25">
      <c r="G49522"/>
      <c r="I49522"/>
      <c r="L49522"/>
    </row>
    <row r="49523" spans="7:12" x14ac:dyDescent="0.25">
      <c r="G49523"/>
      <c r="I49523"/>
      <c r="L49523"/>
    </row>
    <row r="49524" spans="7:12" x14ac:dyDescent="0.25">
      <c r="G49524"/>
      <c r="I49524"/>
      <c r="L49524"/>
    </row>
    <row r="49525" spans="7:12" x14ac:dyDescent="0.25">
      <c r="G49525"/>
      <c r="I49525"/>
      <c r="L49525"/>
    </row>
    <row r="49526" spans="7:12" x14ac:dyDescent="0.25">
      <c r="G49526"/>
      <c r="I49526"/>
      <c r="L49526"/>
    </row>
    <row r="49527" spans="7:12" x14ac:dyDescent="0.25">
      <c r="G49527"/>
      <c r="I49527"/>
      <c r="L49527"/>
    </row>
    <row r="49528" spans="7:12" x14ac:dyDescent="0.25">
      <c r="G49528"/>
      <c r="I49528"/>
      <c r="L49528"/>
    </row>
    <row r="49529" spans="7:12" x14ac:dyDescent="0.25">
      <c r="G49529"/>
      <c r="I49529"/>
      <c r="L49529"/>
    </row>
    <row r="49530" spans="7:12" x14ac:dyDescent="0.25">
      <c r="G49530"/>
      <c r="I49530"/>
      <c r="L49530"/>
    </row>
    <row r="49531" spans="7:12" x14ac:dyDescent="0.25">
      <c r="G49531"/>
      <c r="I49531"/>
      <c r="L49531"/>
    </row>
    <row r="49532" spans="7:12" x14ac:dyDescent="0.25">
      <c r="G49532"/>
      <c r="I49532"/>
      <c r="L49532"/>
    </row>
    <row r="49533" spans="7:12" x14ac:dyDescent="0.25">
      <c r="G49533"/>
      <c r="I49533"/>
      <c r="L49533"/>
    </row>
    <row r="49534" spans="7:12" x14ac:dyDescent="0.25">
      <c r="G49534"/>
      <c r="I49534"/>
      <c r="L49534"/>
    </row>
    <row r="49535" spans="7:12" x14ac:dyDescent="0.25">
      <c r="G49535"/>
      <c r="I49535"/>
      <c r="L49535"/>
    </row>
    <row r="49536" spans="7:12" x14ac:dyDescent="0.25">
      <c r="G49536"/>
      <c r="I49536"/>
      <c r="L49536"/>
    </row>
    <row r="49537" spans="7:12" x14ac:dyDescent="0.25">
      <c r="G49537"/>
      <c r="I49537"/>
      <c r="L49537"/>
    </row>
    <row r="49538" spans="7:12" x14ac:dyDescent="0.25">
      <c r="G49538"/>
      <c r="I49538"/>
      <c r="L49538"/>
    </row>
    <row r="49539" spans="7:12" x14ac:dyDescent="0.25">
      <c r="G49539"/>
      <c r="I49539"/>
      <c r="L49539"/>
    </row>
    <row r="49540" spans="7:12" x14ac:dyDescent="0.25">
      <c r="G49540"/>
      <c r="I49540"/>
      <c r="L49540"/>
    </row>
    <row r="49541" spans="7:12" x14ac:dyDescent="0.25">
      <c r="G49541"/>
      <c r="I49541"/>
      <c r="L49541"/>
    </row>
    <row r="49542" spans="7:12" x14ac:dyDescent="0.25">
      <c r="G49542"/>
      <c r="I49542"/>
      <c r="L49542"/>
    </row>
    <row r="49543" spans="7:12" x14ac:dyDescent="0.25">
      <c r="G49543"/>
      <c r="I49543"/>
      <c r="L49543"/>
    </row>
    <row r="49544" spans="7:12" x14ac:dyDescent="0.25">
      <c r="G49544"/>
      <c r="I49544"/>
      <c r="L49544"/>
    </row>
    <row r="49545" spans="7:12" x14ac:dyDescent="0.25">
      <c r="G49545"/>
      <c r="I49545"/>
      <c r="L49545"/>
    </row>
    <row r="49546" spans="7:12" x14ac:dyDescent="0.25">
      <c r="G49546"/>
      <c r="I49546"/>
      <c r="L49546"/>
    </row>
    <row r="49547" spans="7:12" x14ac:dyDescent="0.25">
      <c r="G49547"/>
      <c r="I49547"/>
      <c r="L49547"/>
    </row>
    <row r="49548" spans="7:12" x14ac:dyDescent="0.25">
      <c r="G49548"/>
      <c r="I49548"/>
      <c r="L49548"/>
    </row>
    <row r="49549" spans="7:12" x14ac:dyDescent="0.25">
      <c r="G49549"/>
      <c r="I49549"/>
      <c r="L49549"/>
    </row>
    <row r="49550" spans="7:12" x14ac:dyDescent="0.25">
      <c r="G49550"/>
      <c r="I49550"/>
      <c r="L49550"/>
    </row>
    <row r="49551" spans="7:12" x14ac:dyDescent="0.25">
      <c r="G49551"/>
      <c r="I49551"/>
      <c r="L49551"/>
    </row>
    <row r="49552" spans="7:12" x14ac:dyDescent="0.25">
      <c r="G49552"/>
      <c r="I49552"/>
      <c r="L49552"/>
    </row>
    <row r="49553" spans="7:12" x14ac:dyDescent="0.25">
      <c r="G49553"/>
      <c r="I49553"/>
      <c r="L49553"/>
    </row>
    <row r="49554" spans="7:12" x14ac:dyDescent="0.25">
      <c r="G49554"/>
      <c r="I49554"/>
      <c r="L49554"/>
    </row>
    <row r="49555" spans="7:12" x14ac:dyDescent="0.25">
      <c r="G49555"/>
      <c r="I49555"/>
      <c r="L49555"/>
    </row>
    <row r="49556" spans="7:12" x14ac:dyDescent="0.25">
      <c r="G49556"/>
      <c r="I49556"/>
      <c r="L49556"/>
    </row>
    <row r="49557" spans="7:12" x14ac:dyDescent="0.25">
      <c r="G49557"/>
      <c r="I49557"/>
      <c r="L49557"/>
    </row>
    <row r="49558" spans="7:12" x14ac:dyDescent="0.25">
      <c r="G49558"/>
      <c r="I49558"/>
      <c r="L49558"/>
    </row>
    <row r="49559" spans="7:12" x14ac:dyDescent="0.25">
      <c r="G49559"/>
      <c r="I49559"/>
      <c r="L49559"/>
    </row>
    <row r="49560" spans="7:12" x14ac:dyDescent="0.25">
      <c r="G49560"/>
      <c r="I49560"/>
      <c r="L49560"/>
    </row>
    <row r="49561" spans="7:12" x14ac:dyDescent="0.25">
      <c r="G49561"/>
      <c r="I49561"/>
      <c r="L49561"/>
    </row>
    <row r="49562" spans="7:12" x14ac:dyDescent="0.25">
      <c r="G49562"/>
      <c r="I49562"/>
      <c r="L49562"/>
    </row>
    <row r="49563" spans="7:12" x14ac:dyDescent="0.25">
      <c r="G49563"/>
      <c r="I49563"/>
      <c r="L49563"/>
    </row>
    <row r="49564" spans="7:12" x14ac:dyDescent="0.25">
      <c r="G49564"/>
      <c r="I49564"/>
      <c r="L49564"/>
    </row>
    <row r="49565" spans="7:12" x14ac:dyDescent="0.25">
      <c r="G49565"/>
      <c r="I49565"/>
      <c r="L49565"/>
    </row>
    <row r="49566" spans="7:12" x14ac:dyDescent="0.25">
      <c r="G49566"/>
      <c r="I49566"/>
      <c r="L49566"/>
    </row>
    <row r="49567" spans="7:12" x14ac:dyDescent="0.25">
      <c r="G49567"/>
      <c r="I49567"/>
      <c r="L49567"/>
    </row>
    <row r="49568" spans="7:12" x14ac:dyDescent="0.25">
      <c r="G49568"/>
      <c r="I49568"/>
      <c r="L49568"/>
    </row>
    <row r="49569" spans="7:12" x14ac:dyDescent="0.25">
      <c r="G49569"/>
      <c r="I49569"/>
      <c r="L49569"/>
    </row>
    <row r="49570" spans="7:12" x14ac:dyDescent="0.25">
      <c r="G49570"/>
      <c r="I49570"/>
      <c r="L49570"/>
    </row>
    <row r="49571" spans="7:12" x14ac:dyDescent="0.25">
      <c r="G49571"/>
      <c r="I49571"/>
      <c r="L49571"/>
    </row>
    <row r="49572" spans="7:12" x14ac:dyDescent="0.25">
      <c r="G49572"/>
      <c r="I49572"/>
      <c r="L49572"/>
    </row>
    <row r="49573" spans="7:12" x14ac:dyDescent="0.25">
      <c r="G49573"/>
      <c r="I49573"/>
      <c r="L49573"/>
    </row>
    <row r="49574" spans="7:12" x14ac:dyDescent="0.25">
      <c r="G49574"/>
      <c r="I49574"/>
      <c r="L49574"/>
    </row>
    <row r="49575" spans="7:12" x14ac:dyDescent="0.25">
      <c r="G49575"/>
      <c r="I49575"/>
      <c r="L49575"/>
    </row>
    <row r="49576" spans="7:12" x14ac:dyDescent="0.25">
      <c r="G49576"/>
      <c r="I49576"/>
      <c r="L49576"/>
    </row>
    <row r="49577" spans="7:12" x14ac:dyDescent="0.25">
      <c r="G49577"/>
      <c r="I49577"/>
      <c r="L49577"/>
    </row>
    <row r="49578" spans="7:12" x14ac:dyDescent="0.25">
      <c r="G49578"/>
      <c r="I49578"/>
      <c r="L49578"/>
    </row>
    <row r="49579" spans="7:12" x14ac:dyDescent="0.25">
      <c r="G49579"/>
      <c r="I49579"/>
      <c r="L49579"/>
    </row>
    <row r="49580" spans="7:12" x14ac:dyDescent="0.25">
      <c r="G49580"/>
      <c r="I49580"/>
      <c r="L49580"/>
    </row>
    <row r="49581" spans="7:12" x14ac:dyDescent="0.25">
      <c r="G49581"/>
      <c r="I49581"/>
      <c r="L49581"/>
    </row>
    <row r="49582" spans="7:12" x14ac:dyDescent="0.25">
      <c r="G49582"/>
      <c r="I49582"/>
      <c r="L49582"/>
    </row>
    <row r="49583" spans="7:12" x14ac:dyDescent="0.25">
      <c r="G49583"/>
      <c r="I49583"/>
      <c r="L49583"/>
    </row>
    <row r="49584" spans="7:12" x14ac:dyDescent="0.25">
      <c r="G49584"/>
      <c r="I49584"/>
      <c r="L49584"/>
    </row>
    <row r="49585" spans="7:12" x14ac:dyDescent="0.25">
      <c r="G49585"/>
      <c r="I49585"/>
      <c r="L49585"/>
    </row>
    <row r="49586" spans="7:12" x14ac:dyDescent="0.25">
      <c r="G49586"/>
      <c r="I49586"/>
      <c r="L49586"/>
    </row>
    <row r="49587" spans="7:12" x14ac:dyDescent="0.25">
      <c r="G49587"/>
      <c r="I49587"/>
      <c r="L49587"/>
    </row>
    <row r="49588" spans="7:12" x14ac:dyDescent="0.25">
      <c r="G49588"/>
      <c r="I49588"/>
      <c r="L49588"/>
    </row>
    <row r="49589" spans="7:12" x14ac:dyDescent="0.25">
      <c r="G49589"/>
      <c r="I49589"/>
      <c r="L49589"/>
    </row>
    <row r="49590" spans="7:12" x14ac:dyDescent="0.25">
      <c r="G49590"/>
      <c r="I49590"/>
      <c r="L49590"/>
    </row>
    <row r="49591" spans="7:12" x14ac:dyDescent="0.25">
      <c r="G49591"/>
      <c r="I49591"/>
      <c r="L49591"/>
    </row>
    <row r="49592" spans="7:12" x14ac:dyDescent="0.25">
      <c r="G49592"/>
      <c r="I49592"/>
      <c r="L49592"/>
    </row>
    <row r="49593" spans="7:12" x14ac:dyDescent="0.25">
      <c r="G49593"/>
      <c r="I49593"/>
      <c r="L49593"/>
    </row>
    <row r="49594" spans="7:12" x14ac:dyDescent="0.25">
      <c r="G49594"/>
      <c r="I49594"/>
      <c r="L49594"/>
    </row>
    <row r="49595" spans="7:12" x14ac:dyDescent="0.25">
      <c r="G49595"/>
      <c r="I49595"/>
      <c r="L49595"/>
    </row>
    <row r="49596" spans="7:12" x14ac:dyDescent="0.25">
      <c r="G49596"/>
      <c r="I49596"/>
      <c r="L49596"/>
    </row>
    <row r="49597" spans="7:12" x14ac:dyDescent="0.25">
      <c r="G49597"/>
      <c r="I49597"/>
      <c r="L49597"/>
    </row>
    <row r="49598" spans="7:12" x14ac:dyDescent="0.25">
      <c r="G49598"/>
      <c r="I49598"/>
      <c r="L49598"/>
    </row>
    <row r="49599" spans="7:12" x14ac:dyDescent="0.25">
      <c r="G49599"/>
      <c r="I49599"/>
      <c r="L49599"/>
    </row>
    <row r="49600" spans="7:12" x14ac:dyDescent="0.25">
      <c r="G49600"/>
      <c r="I49600"/>
      <c r="L49600"/>
    </row>
    <row r="49601" spans="7:12" x14ac:dyDescent="0.25">
      <c r="G49601"/>
      <c r="I49601"/>
      <c r="L49601"/>
    </row>
    <row r="49602" spans="7:12" x14ac:dyDescent="0.25">
      <c r="G49602"/>
      <c r="I49602"/>
      <c r="L49602"/>
    </row>
    <row r="49603" spans="7:12" x14ac:dyDescent="0.25">
      <c r="G49603"/>
      <c r="I49603"/>
      <c r="L49603"/>
    </row>
    <row r="49604" spans="7:12" x14ac:dyDescent="0.25">
      <c r="G49604"/>
      <c r="I49604"/>
      <c r="L49604"/>
    </row>
    <row r="49605" spans="7:12" x14ac:dyDescent="0.25">
      <c r="G49605"/>
      <c r="I49605"/>
      <c r="L49605"/>
    </row>
    <row r="49606" spans="7:12" x14ac:dyDescent="0.25">
      <c r="G49606"/>
      <c r="I49606"/>
      <c r="L49606"/>
    </row>
    <row r="49607" spans="7:12" x14ac:dyDescent="0.25">
      <c r="G49607"/>
      <c r="I49607"/>
      <c r="L49607"/>
    </row>
    <row r="49608" spans="7:12" x14ac:dyDescent="0.25">
      <c r="G49608"/>
      <c r="I49608"/>
      <c r="L49608"/>
    </row>
    <row r="49609" spans="7:12" x14ac:dyDescent="0.25">
      <c r="G49609"/>
      <c r="I49609"/>
      <c r="L49609"/>
    </row>
    <row r="49610" spans="7:12" x14ac:dyDescent="0.25">
      <c r="G49610"/>
      <c r="I49610"/>
      <c r="L49610"/>
    </row>
    <row r="49611" spans="7:12" x14ac:dyDescent="0.25">
      <c r="G49611"/>
      <c r="I49611"/>
      <c r="L49611"/>
    </row>
    <row r="49612" spans="7:12" x14ac:dyDescent="0.25">
      <c r="G49612"/>
      <c r="I49612"/>
      <c r="L49612"/>
    </row>
    <row r="49613" spans="7:12" x14ac:dyDescent="0.25">
      <c r="G49613"/>
      <c r="I49613"/>
      <c r="L49613"/>
    </row>
    <row r="49614" spans="7:12" x14ac:dyDescent="0.25">
      <c r="G49614"/>
      <c r="I49614"/>
      <c r="L49614"/>
    </row>
    <row r="49615" spans="7:12" x14ac:dyDescent="0.25">
      <c r="G49615"/>
      <c r="I49615"/>
      <c r="L49615"/>
    </row>
    <row r="49616" spans="7:12" x14ac:dyDescent="0.25">
      <c r="G49616"/>
      <c r="I49616"/>
      <c r="L49616"/>
    </row>
    <row r="49617" spans="7:12" x14ac:dyDescent="0.25">
      <c r="G49617"/>
      <c r="I49617"/>
      <c r="L49617"/>
    </row>
    <row r="49618" spans="7:12" x14ac:dyDescent="0.25">
      <c r="G49618"/>
      <c r="I49618"/>
      <c r="L49618"/>
    </row>
    <row r="49619" spans="7:12" x14ac:dyDescent="0.25">
      <c r="G49619"/>
      <c r="I49619"/>
      <c r="L49619"/>
    </row>
    <row r="49620" spans="7:12" x14ac:dyDescent="0.25">
      <c r="G49620"/>
      <c r="I49620"/>
      <c r="L49620"/>
    </row>
    <row r="49621" spans="7:12" x14ac:dyDescent="0.25">
      <c r="G49621"/>
      <c r="I49621"/>
      <c r="L49621"/>
    </row>
    <row r="49622" spans="7:12" x14ac:dyDescent="0.25">
      <c r="G49622"/>
      <c r="I49622"/>
      <c r="L49622"/>
    </row>
    <row r="49623" spans="7:12" x14ac:dyDescent="0.25">
      <c r="G49623"/>
      <c r="I49623"/>
      <c r="L49623"/>
    </row>
    <row r="49624" spans="7:12" x14ac:dyDescent="0.25">
      <c r="G49624"/>
      <c r="I49624"/>
      <c r="L49624"/>
    </row>
    <row r="49625" spans="7:12" x14ac:dyDescent="0.25">
      <c r="G49625"/>
      <c r="I49625"/>
      <c r="L49625"/>
    </row>
    <row r="49626" spans="7:12" x14ac:dyDescent="0.25">
      <c r="G49626"/>
      <c r="I49626"/>
      <c r="L49626"/>
    </row>
    <row r="49627" spans="7:12" x14ac:dyDescent="0.25">
      <c r="G49627"/>
      <c r="I49627"/>
      <c r="L49627"/>
    </row>
    <row r="49628" spans="7:12" x14ac:dyDescent="0.25">
      <c r="G49628"/>
      <c r="I49628"/>
      <c r="L49628"/>
    </row>
    <row r="49629" spans="7:12" x14ac:dyDescent="0.25">
      <c r="G49629"/>
      <c r="I49629"/>
      <c r="L49629"/>
    </row>
    <row r="49630" spans="7:12" x14ac:dyDescent="0.25">
      <c r="G49630"/>
      <c r="I49630"/>
      <c r="L49630"/>
    </row>
    <row r="49631" spans="7:12" x14ac:dyDescent="0.25">
      <c r="G49631"/>
      <c r="I49631"/>
      <c r="L49631"/>
    </row>
    <row r="49632" spans="7:12" x14ac:dyDescent="0.25">
      <c r="G49632"/>
      <c r="I49632"/>
      <c r="L49632"/>
    </row>
    <row r="49633" spans="7:12" x14ac:dyDescent="0.25">
      <c r="G49633"/>
      <c r="I49633"/>
      <c r="L49633"/>
    </row>
    <row r="49634" spans="7:12" x14ac:dyDescent="0.25">
      <c r="G49634"/>
      <c r="I49634"/>
      <c r="L49634"/>
    </row>
    <row r="49635" spans="7:12" x14ac:dyDescent="0.25">
      <c r="G49635"/>
      <c r="I49635"/>
      <c r="L49635"/>
    </row>
    <row r="49636" spans="7:12" x14ac:dyDescent="0.25">
      <c r="G49636"/>
      <c r="I49636"/>
      <c r="L49636"/>
    </row>
    <row r="49637" spans="7:12" x14ac:dyDescent="0.25">
      <c r="G49637"/>
      <c r="I49637"/>
      <c r="L49637"/>
    </row>
    <row r="49638" spans="7:12" x14ac:dyDescent="0.25">
      <c r="G49638"/>
      <c r="I49638"/>
      <c r="L49638"/>
    </row>
    <row r="49639" spans="7:12" x14ac:dyDescent="0.25">
      <c r="G49639"/>
      <c r="I49639"/>
      <c r="L49639"/>
    </row>
    <row r="49640" spans="7:12" x14ac:dyDescent="0.25">
      <c r="G49640"/>
      <c r="I49640"/>
      <c r="L49640"/>
    </row>
    <row r="49641" spans="7:12" x14ac:dyDescent="0.25">
      <c r="G49641"/>
      <c r="I49641"/>
      <c r="L49641"/>
    </row>
    <row r="49642" spans="7:12" x14ac:dyDescent="0.25">
      <c r="G49642"/>
      <c r="I49642"/>
      <c r="L49642"/>
    </row>
    <row r="49643" spans="7:12" x14ac:dyDescent="0.25">
      <c r="G49643"/>
      <c r="I49643"/>
      <c r="L49643"/>
    </row>
    <row r="49644" spans="7:12" x14ac:dyDescent="0.25">
      <c r="G49644"/>
      <c r="I49644"/>
      <c r="L49644"/>
    </row>
    <row r="49645" spans="7:12" x14ac:dyDescent="0.25">
      <c r="G49645"/>
      <c r="I49645"/>
      <c r="L49645"/>
    </row>
    <row r="49646" spans="7:12" x14ac:dyDescent="0.25">
      <c r="G49646"/>
      <c r="I49646"/>
      <c r="L49646"/>
    </row>
    <row r="49647" spans="7:12" x14ac:dyDescent="0.25">
      <c r="G49647"/>
      <c r="I49647"/>
      <c r="L49647"/>
    </row>
    <row r="49648" spans="7:12" x14ac:dyDescent="0.25">
      <c r="G49648"/>
      <c r="I49648"/>
      <c r="L49648"/>
    </row>
    <row r="49649" spans="7:12" x14ac:dyDescent="0.25">
      <c r="G49649"/>
      <c r="I49649"/>
      <c r="L49649"/>
    </row>
    <row r="49650" spans="7:12" x14ac:dyDescent="0.25">
      <c r="G49650"/>
      <c r="I49650"/>
      <c r="L49650"/>
    </row>
    <row r="49651" spans="7:12" x14ac:dyDescent="0.25">
      <c r="G49651"/>
      <c r="I49651"/>
      <c r="L49651"/>
    </row>
    <row r="49652" spans="7:12" x14ac:dyDescent="0.25">
      <c r="G49652"/>
      <c r="I49652"/>
      <c r="L49652"/>
    </row>
    <row r="49653" spans="7:12" x14ac:dyDescent="0.25">
      <c r="G49653"/>
      <c r="I49653"/>
      <c r="L49653"/>
    </row>
    <row r="49654" spans="7:12" x14ac:dyDescent="0.25">
      <c r="G49654"/>
      <c r="I49654"/>
      <c r="L49654"/>
    </row>
    <row r="49655" spans="7:12" x14ac:dyDescent="0.25">
      <c r="G49655"/>
      <c r="I49655"/>
      <c r="L49655"/>
    </row>
    <row r="49656" spans="7:12" x14ac:dyDescent="0.25">
      <c r="G49656"/>
      <c r="I49656"/>
      <c r="L49656"/>
    </row>
    <row r="49657" spans="7:12" x14ac:dyDescent="0.25">
      <c r="G49657"/>
      <c r="I49657"/>
      <c r="L49657"/>
    </row>
    <row r="49658" spans="7:12" x14ac:dyDescent="0.25">
      <c r="G49658"/>
      <c r="I49658"/>
      <c r="L49658"/>
    </row>
    <row r="49659" spans="7:12" x14ac:dyDescent="0.25">
      <c r="G49659"/>
      <c r="I49659"/>
      <c r="L49659"/>
    </row>
    <row r="49660" spans="7:12" x14ac:dyDescent="0.25">
      <c r="G49660"/>
      <c r="I49660"/>
      <c r="L49660"/>
    </row>
    <row r="49661" spans="7:12" x14ac:dyDescent="0.25">
      <c r="G49661"/>
      <c r="I49661"/>
      <c r="L49661"/>
    </row>
    <row r="49662" spans="7:12" x14ac:dyDescent="0.25">
      <c r="G49662"/>
      <c r="I49662"/>
      <c r="L49662"/>
    </row>
    <row r="49663" spans="7:12" x14ac:dyDescent="0.25">
      <c r="G49663"/>
      <c r="I49663"/>
      <c r="L49663"/>
    </row>
    <row r="49664" spans="7:12" x14ac:dyDescent="0.25">
      <c r="G49664"/>
      <c r="I49664"/>
      <c r="L49664"/>
    </row>
    <row r="49665" spans="7:12" x14ac:dyDescent="0.25">
      <c r="G49665"/>
      <c r="I49665"/>
      <c r="L49665"/>
    </row>
    <row r="49666" spans="7:12" x14ac:dyDescent="0.25">
      <c r="G49666"/>
      <c r="I49666"/>
      <c r="L49666"/>
    </row>
    <row r="49667" spans="7:12" x14ac:dyDescent="0.25">
      <c r="G49667"/>
      <c r="I49667"/>
      <c r="L49667"/>
    </row>
    <row r="49668" spans="7:12" x14ac:dyDescent="0.25">
      <c r="G49668"/>
      <c r="I49668"/>
      <c r="L49668"/>
    </row>
    <row r="49669" spans="7:12" x14ac:dyDescent="0.25">
      <c r="G49669"/>
      <c r="I49669"/>
      <c r="L49669"/>
    </row>
    <row r="49670" spans="7:12" x14ac:dyDescent="0.25">
      <c r="G49670"/>
      <c r="I49670"/>
      <c r="L49670"/>
    </row>
    <row r="49671" spans="7:12" x14ac:dyDescent="0.25">
      <c r="G49671"/>
      <c r="I49671"/>
      <c r="L49671"/>
    </row>
    <row r="49672" spans="7:12" x14ac:dyDescent="0.25">
      <c r="G49672"/>
      <c r="I49672"/>
      <c r="L49672"/>
    </row>
    <row r="49673" spans="7:12" x14ac:dyDescent="0.25">
      <c r="G49673"/>
      <c r="I49673"/>
      <c r="L49673"/>
    </row>
    <row r="49674" spans="7:12" x14ac:dyDescent="0.25">
      <c r="G49674"/>
      <c r="I49674"/>
      <c r="L49674"/>
    </row>
    <row r="49675" spans="7:12" x14ac:dyDescent="0.25">
      <c r="G49675"/>
      <c r="I49675"/>
      <c r="L49675"/>
    </row>
    <row r="49676" spans="7:12" x14ac:dyDescent="0.25">
      <c r="G49676"/>
      <c r="I49676"/>
      <c r="L49676"/>
    </row>
    <row r="49677" spans="7:12" x14ac:dyDescent="0.25">
      <c r="G49677"/>
      <c r="I49677"/>
      <c r="L49677"/>
    </row>
    <row r="49678" spans="7:12" x14ac:dyDescent="0.25">
      <c r="G49678"/>
      <c r="I49678"/>
      <c r="L49678"/>
    </row>
    <row r="49679" spans="7:12" x14ac:dyDescent="0.25">
      <c r="G49679"/>
      <c r="I49679"/>
      <c r="L49679"/>
    </row>
    <row r="49680" spans="7:12" x14ac:dyDescent="0.25">
      <c r="G49680"/>
      <c r="I49680"/>
      <c r="L49680"/>
    </row>
    <row r="49681" spans="7:12" x14ac:dyDescent="0.25">
      <c r="G49681"/>
      <c r="I49681"/>
      <c r="L49681"/>
    </row>
    <row r="49682" spans="7:12" x14ac:dyDescent="0.25">
      <c r="G49682"/>
      <c r="I49682"/>
      <c r="L49682"/>
    </row>
    <row r="49683" spans="7:12" x14ac:dyDescent="0.25">
      <c r="G49683"/>
      <c r="I49683"/>
      <c r="L49683"/>
    </row>
    <row r="49684" spans="7:12" x14ac:dyDescent="0.25">
      <c r="G49684"/>
      <c r="I49684"/>
      <c r="L49684"/>
    </row>
    <row r="49685" spans="7:12" x14ac:dyDescent="0.25">
      <c r="G49685"/>
      <c r="I49685"/>
      <c r="L49685"/>
    </row>
    <row r="49686" spans="7:12" x14ac:dyDescent="0.25">
      <c r="G49686"/>
      <c r="I49686"/>
      <c r="L49686"/>
    </row>
    <row r="49687" spans="7:12" x14ac:dyDescent="0.25">
      <c r="G49687"/>
      <c r="I49687"/>
      <c r="L49687"/>
    </row>
    <row r="49688" spans="7:12" x14ac:dyDescent="0.25">
      <c r="G49688"/>
      <c r="I49688"/>
      <c r="L49688"/>
    </row>
    <row r="49689" spans="7:12" x14ac:dyDescent="0.25">
      <c r="G49689"/>
      <c r="I49689"/>
      <c r="L49689"/>
    </row>
    <row r="49690" spans="7:12" x14ac:dyDescent="0.25">
      <c r="G49690"/>
      <c r="I49690"/>
      <c r="L49690"/>
    </row>
    <row r="49691" spans="7:12" x14ac:dyDescent="0.25">
      <c r="G49691"/>
      <c r="I49691"/>
      <c r="L49691"/>
    </row>
    <row r="49692" spans="7:12" x14ac:dyDescent="0.25">
      <c r="G49692"/>
      <c r="I49692"/>
      <c r="L49692"/>
    </row>
    <row r="49693" spans="7:12" x14ac:dyDescent="0.25">
      <c r="G49693"/>
      <c r="I49693"/>
      <c r="L49693"/>
    </row>
    <row r="49694" spans="7:12" x14ac:dyDescent="0.25">
      <c r="G49694"/>
      <c r="I49694"/>
      <c r="L49694"/>
    </row>
    <row r="49695" spans="7:12" x14ac:dyDescent="0.25">
      <c r="G49695"/>
      <c r="I49695"/>
      <c r="L49695"/>
    </row>
    <row r="49696" spans="7:12" x14ac:dyDescent="0.25">
      <c r="G49696"/>
      <c r="I49696"/>
      <c r="L49696"/>
    </row>
    <row r="49697" spans="7:12" x14ac:dyDescent="0.25">
      <c r="G49697"/>
      <c r="I49697"/>
      <c r="L49697"/>
    </row>
    <row r="49698" spans="7:12" x14ac:dyDescent="0.25">
      <c r="G49698"/>
      <c r="I49698"/>
      <c r="L49698"/>
    </row>
    <row r="49699" spans="7:12" x14ac:dyDescent="0.25">
      <c r="G49699"/>
      <c r="I49699"/>
      <c r="L49699"/>
    </row>
    <row r="49700" spans="7:12" x14ac:dyDescent="0.25">
      <c r="G49700"/>
      <c r="I49700"/>
      <c r="L49700"/>
    </row>
    <row r="49701" spans="7:12" x14ac:dyDescent="0.25">
      <c r="G49701"/>
      <c r="I49701"/>
      <c r="L49701"/>
    </row>
    <row r="49702" spans="7:12" x14ac:dyDescent="0.25">
      <c r="G49702"/>
      <c r="I49702"/>
      <c r="L49702"/>
    </row>
    <row r="49703" spans="7:12" x14ac:dyDescent="0.25">
      <c r="G49703"/>
      <c r="I49703"/>
      <c r="L49703"/>
    </row>
    <row r="49704" spans="7:12" x14ac:dyDescent="0.25">
      <c r="G49704"/>
      <c r="I49704"/>
      <c r="L49704"/>
    </row>
    <row r="49705" spans="7:12" x14ac:dyDescent="0.25">
      <c r="G49705"/>
      <c r="I49705"/>
      <c r="L49705"/>
    </row>
    <row r="49706" spans="7:12" x14ac:dyDescent="0.25">
      <c r="G49706"/>
      <c r="I49706"/>
      <c r="L49706"/>
    </row>
    <row r="49707" spans="7:12" x14ac:dyDescent="0.25">
      <c r="G49707"/>
      <c r="I49707"/>
      <c r="L49707"/>
    </row>
    <row r="49708" spans="7:12" x14ac:dyDescent="0.25">
      <c r="G49708"/>
      <c r="I49708"/>
      <c r="L49708"/>
    </row>
    <row r="49709" spans="7:12" x14ac:dyDescent="0.25">
      <c r="G49709"/>
      <c r="I49709"/>
      <c r="L49709"/>
    </row>
    <row r="49710" spans="7:12" x14ac:dyDescent="0.25">
      <c r="G49710"/>
      <c r="I49710"/>
      <c r="L49710"/>
    </row>
    <row r="49711" spans="7:12" x14ac:dyDescent="0.25">
      <c r="G49711"/>
      <c r="I49711"/>
      <c r="L49711"/>
    </row>
    <row r="49712" spans="7:12" x14ac:dyDescent="0.25">
      <c r="G49712"/>
      <c r="I49712"/>
      <c r="L49712"/>
    </row>
    <row r="49713" spans="7:12" x14ac:dyDescent="0.25">
      <c r="G49713"/>
      <c r="I49713"/>
      <c r="L49713"/>
    </row>
    <row r="49714" spans="7:12" x14ac:dyDescent="0.25">
      <c r="G49714"/>
      <c r="I49714"/>
      <c r="L49714"/>
    </row>
    <row r="49715" spans="7:12" x14ac:dyDescent="0.25">
      <c r="G49715"/>
      <c r="I49715"/>
      <c r="L49715"/>
    </row>
    <row r="49716" spans="7:12" x14ac:dyDescent="0.25">
      <c r="G49716"/>
      <c r="I49716"/>
      <c r="L49716"/>
    </row>
    <row r="49717" spans="7:12" x14ac:dyDescent="0.25">
      <c r="G49717"/>
      <c r="I49717"/>
      <c r="L49717"/>
    </row>
    <row r="49718" spans="7:12" x14ac:dyDescent="0.25">
      <c r="G49718"/>
      <c r="I49718"/>
      <c r="L49718"/>
    </row>
    <row r="49719" spans="7:12" x14ac:dyDescent="0.25">
      <c r="G49719"/>
      <c r="I49719"/>
      <c r="L49719"/>
    </row>
    <row r="49720" spans="7:12" x14ac:dyDescent="0.25">
      <c r="G49720"/>
      <c r="I49720"/>
      <c r="L49720"/>
    </row>
    <row r="49721" spans="7:12" x14ac:dyDescent="0.25">
      <c r="G49721"/>
      <c r="I49721"/>
      <c r="L49721"/>
    </row>
    <row r="49722" spans="7:12" x14ac:dyDescent="0.25">
      <c r="G49722"/>
      <c r="I49722"/>
      <c r="L49722"/>
    </row>
    <row r="49723" spans="7:12" x14ac:dyDescent="0.25">
      <c r="G49723"/>
      <c r="I49723"/>
      <c r="L49723"/>
    </row>
    <row r="49724" spans="7:12" x14ac:dyDescent="0.25">
      <c r="G49724"/>
      <c r="I49724"/>
      <c r="L49724"/>
    </row>
    <row r="49725" spans="7:12" x14ac:dyDescent="0.25">
      <c r="G49725"/>
      <c r="I49725"/>
      <c r="L49725"/>
    </row>
    <row r="49726" spans="7:12" x14ac:dyDescent="0.25">
      <c r="G49726"/>
      <c r="I49726"/>
      <c r="L49726"/>
    </row>
    <row r="49727" spans="7:12" x14ac:dyDescent="0.25">
      <c r="G49727"/>
      <c r="I49727"/>
      <c r="L49727"/>
    </row>
    <row r="49728" spans="7:12" x14ac:dyDescent="0.25">
      <c r="G49728"/>
      <c r="I49728"/>
      <c r="L49728"/>
    </row>
    <row r="49729" spans="7:12" x14ac:dyDescent="0.25">
      <c r="G49729"/>
      <c r="I49729"/>
      <c r="L49729"/>
    </row>
    <row r="49730" spans="7:12" x14ac:dyDescent="0.25">
      <c r="G49730"/>
      <c r="I49730"/>
      <c r="L49730"/>
    </row>
    <row r="49731" spans="7:12" x14ac:dyDescent="0.25">
      <c r="G49731"/>
      <c r="I49731"/>
      <c r="L49731"/>
    </row>
    <row r="49732" spans="7:12" x14ac:dyDescent="0.25">
      <c r="G49732"/>
      <c r="I49732"/>
      <c r="L49732"/>
    </row>
    <row r="49733" spans="7:12" x14ac:dyDescent="0.25">
      <c r="G49733"/>
      <c r="I49733"/>
      <c r="L49733"/>
    </row>
    <row r="49734" spans="7:12" x14ac:dyDescent="0.25">
      <c r="G49734"/>
      <c r="I49734"/>
      <c r="L49734"/>
    </row>
    <row r="49735" spans="7:12" x14ac:dyDescent="0.25">
      <c r="G49735"/>
      <c r="I49735"/>
      <c r="L49735"/>
    </row>
    <row r="49736" spans="7:12" x14ac:dyDescent="0.25">
      <c r="G49736"/>
      <c r="I49736"/>
      <c r="L49736"/>
    </row>
    <row r="49737" spans="7:12" x14ac:dyDescent="0.25">
      <c r="G49737"/>
      <c r="I49737"/>
      <c r="L49737"/>
    </row>
    <row r="49738" spans="7:12" x14ac:dyDescent="0.25">
      <c r="G49738"/>
      <c r="I49738"/>
      <c r="L49738"/>
    </row>
    <row r="49739" spans="7:12" x14ac:dyDescent="0.25">
      <c r="G49739"/>
      <c r="I49739"/>
      <c r="L49739"/>
    </row>
    <row r="49740" spans="7:12" x14ac:dyDescent="0.25">
      <c r="G49740"/>
      <c r="I49740"/>
      <c r="L49740"/>
    </row>
    <row r="49741" spans="7:12" x14ac:dyDescent="0.25">
      <c r="G49741"/>
      <c r="I49741"/>
      <c r="L49741"/>
    </row>
    <row r="49742" spans="7:12" x14ac:dyDescent="0.25">
      <c r="G49742"/>
      <c r="I49742"/>
      <c r="L49742"/>
    </row>
    <row r="49743" spans="7:12" x14ac:dyDescent="0.25">
      <c r="G49743"/>
      <c r="I49743"/>
      <c r="L49743"/>
    </row>
    <row r="49744" spans="7:12" x14ac:dyDescent="0.25">
      <c r="G49744"/>
      <c r="I49744"/>
      <c r="L49744"/>
    </row>
    <row r="49745" spans="7:12" x14ac:dyDescent="0.25">
      <c r="G49745"/>
      <c r="I49745"/>
      <c r="L49745"/>
    </row>
    <row r="49746" spans="7:12" x14ac:dyDescent="0.25">
      <c r="G49746"/>
      <c r="I49746"/>
      <c r="L49746"/>
    </row>
    <row r="49747" spans="7:12" x14ac:dyDescent="0.25">
      <c r="G49747"/>
      <c r="I49747"/>
      <c r="L49747"/>
    </row>
    <row r="49748" spans="7:12" x14ac:dyDescent="0.25">
      <c r="G49748"/>
      <c r="I49748"/>
      <c r="L49748"/>
    </row>
    <row r="49749" spans="7:12" x14ac:dyDescent="0.25">
      <c r="G49749"/>
      <c r="I49749"/>
      <c r="L49749"/>
    </row>
    <row r="49750" spans="7:12" x14ac:dyDescent="0.25">
      <c r="G49750"/>
      <c r="I49750"/>
      <c r="L49750"/>
    </row>
    <row r="49751" spans="7:12" x14ac:dyDescent="0.25">
      <c r="G49751"/>
      <c r="I49751"/>
      <c r="L49751"/>
    </row>
    <row r="49752" spans="7:12" x14ac:dyDescent="0.25">
      <c r="G49752"/>
      <c r="I49752"/>
      <c r="L49752"/>
    </row>
    <row r="49753" spans="7:12" x14ac:dyDescent="0.25">
      <c r="G49753"/>
      <c r="I49753"/>
      <c r="L49753"/>
    </row>
    <row r="49754" spans="7:12" x14ac:dyDescent="0.25">
      <c r="G49754"/>
      <c r="I49754"/>
      <c r="L49754"/>
    </row>
    <row r="49755" spans="7:12" x14ac:dyDescent="0.25">
      <c r="G49755"/>
      <c r="I49755"/>
      <c r="L49755"/>
    </row>
    <row r="49756" spans="7:12" x14ac:dyDescent="0.25">
      <c r="G49756"/>
      <c r="I49756"/>
      <c r="L49756"/>
    </row>
    <row r="49757" spans="7:12" x14ac:dyDescent="0.25">
      <c r="G49757"/>
      <c r="I49757"/>
      <c r="L49757"/>
    </row>
    <row r="49758" spans="7:12" x14ac:dyDescent="0.25">
      <c r="G49758"/>
      <c r="I49758"/>
      <c r="L49758"/>
    </row>
    <row r="49759" spans="7:12" x14ac:dyDescent="0.25">
      <c r="G49759"/>
      <c r="I49759"/>
      <c r="L49759"/>
    </row>
    <row r="49760" spans="7:12" x14ac:dyDescent="0.25">
      <c r="G49760"/>
      <c r="I49760"/>
      <c r="L49760"/>
    </row>
    <row r="49761" spans="7:12" x14ac:dyDescent="0.25">
      <c r="G49761"/>
      <c r="I49761"/>
      <c r="L49761"/>
    </row>
    <row r="49762" spans="7:12" x14ac:dyDescent="0.25">
      <c r="G49762"/>
      <c r="I49762"/>
      <c r="L49762"/>
    </row>
    <row r="49763" spans="7:12" x14ac:dyDescent="0.25">
      <c r="G49763"/>
      <c r="I49763"/>
      <c r="L49763"/>
    </row>
    <row r="49764" spans="7:12" x14ac:dyDescent="0.25">
      <c r="G49764"/>
      <c r="I49764"/>
      <c r="L49764"/>
    </row>
    <row r="49765" spans="7:12" x14ac:dyDescent="0.25">
      <c r="G49765"/>
      <c r="I49765"/>
      <c r="L49765"/>
    </row>
    <row r="49766" spans="7:12" x14ac:dyDescent="0.25">
      <c r="G49766"/>
      <c r="I49766"/>
      <c r="L49766"/>
    </row>
    <row r="49767" spans="7:12" x14ac:dyDescent="0.25">
      <c r="G49767"/>
      <c r="I49767"/>
      <c r="L49767"/>
    </row>
    <row r="49768" spans="7:12" x14ac:dyDescent="0.25">
      <c r="G49768"/>
      <c r="I49768"/>
      <c r="L49768"/>
    </row>
    <row r="49769" spans="7:12" x14ac:dyDescent="0.25">
      <c r="G49769"/>
      <c r="I49769"/>
      <c r="L49769"/>
    </row>
    <row r="49770" spans="7:12" x14ac:dyDescent="0.25">
      <c r="G49770"/>
      <c r="I49770"/>
      <c r="L49770"/>
    </row>
    <row r="49771" spans="7:12" x14ac:dyDescent="0.25">
      <c r="G49771"/>
      <c r="I49771"/>
      <c r="L49771"/>
    </row>
    <row r="49772" spans="7:12" x14ac:dyDescent="0.25">
      <c r="G49772"/>
      <c r="I49772"/>
      <c r="L49772"/>
    </row>
    <row r="49773" spans="7:12" x14ac:dyDescent="0.25">
      <c r="G49773"/>
      <c r="I49773"/>
      <c r="L49773"/>
    </row>
    <row r="49774" spans="7:12" x14ac:dyDescent="0.25">
      <c r="G49774"/>
      <c r="I49774"/>
      <c r="L49774"/>
    </row>
    <row r="49775" spans="7:12" x14ac:dyDescent="0.25">
      <c r="G49775"/>
      <c r="I49775"/>
      <c r="L49775"/>
    </row>
    <row r="49776" spans="7:12" x14ac:dyDescent="0.25">
      <c r="G49776"/>
      <c r="I49776"/>
      <c r="L49776"/>
    </row>
    <row r="49777" spans="7:12" x14ac:dyDescent="0.25">
      <c r="G49777"/>
      <c r="I49777"/>
      <c r="L49777"/>
    </row>
    <row r="49778" spans="7:12" x14ac:dyDescent="0.25">
      <c r="G49778"/>
      <c r="I49778"/>
      <c r="L49778"/>
    </row>
    <row r="49779" spans="7:12" x14ac:dyDescent="0.25">
      <c r="G49779"/>
      <c r="I49779"/>
      <c r="L49779"/>
    </row>
    <row r="49780" spans="7:12" x14ac:dyDescent="0.25">
      <c r="G49780"/>
      <c r="I49780"/>
      <c r="L49780"/>
    </row>
    <row r="49781" spans="7:12" x14ac:dyDescent="0.25">
      <c r="G49781"/>
      <c r="I49781"/>
      <c r="L49781"/>
    </row>
    <row r="49782" spans="7:12" x14ac:dyDescent="0.25">
      <c r="G49782"/>
      <c r="I49782"/>
      <c r="L49782"/>
    </row>
    <row r="49783" spans="7:12" x14ac:dyDescent="0.25">
      <c r="G49783"/>
      <c r="I49783"/>
      <c r="L49783"/>
    </row>
    <row r="49784" spans="7:12" x14ac:dyDescent="0.25">
      <c r="G49784"/>
      <c r="I49784"/>
      <c r="L49784"/>
    </row>
    <row r="49785" spans="7:12" x14ac:dyDescent="0.25">
      <c r="G49785"/>
      <c r="I49785"/>
      <c r="L49785"/>
    </row>
    <row r="49786" spans="7:12" x14ac:dyDescent="0.25">
      <c r="G49786"/>
      <c r="I49786"/>
      <c r="L49786"/>
    </row>
    <row r="49787" spans="7:12" x14ac:dyDescent="0.25">
      <c r="G49787"/>
      <c r="I49787"/>
      <c r="L49787"/>
    </row>
    <row r="49788" spans="7:12" x14ac:dyDescent="0.25">
      <c r="G49788"/>
      <c r="I49788"/>
      <c r="L49788"/>
    </row>
    <row r="49789" spans="7:12" x14ac:dyDescent="0.25">
      <c r="G49789"/>
      <c r="I49789"/>
      <c r="L49789"/>
    </row>
    <row r="49790" spans="7:12" x14ac:dyDescent="0.25">
      <c r="G49790"/>
      <c r="I49790"/>
      <c r="L49790"/>
    </row>
    <row r="49791" spans="7:12" x14ac:dyDescent="0.25">
      <c r="G49791"/>
      <c r="I49791"/>
      <c r="L49791"/>
    </row>
    <row r="49792" spans="7:12" x14ac:dyDescent="0.25">
      <c r="G49792"/>
      <c r="I49792"/>
      <c r="L49792"/>
    </row>
    <row r="49793" spans="7:12" x14ac:dyDescent="0.25">
      <c r="G49793"/>
      <c r="I49793"/>
      <c r="L49793"/>
    </row>
    <row r="49794" spans="7:12" x14ac:dyDescent="0.25">
      <c r="G49794"/>
      <c r="I49794"/>
      <c r="L49794"/>
    </row>
    <row r="49795" spans="7:12" x14ac:dyDescent="0.25">
      <c r="G49795"/>
      <c r="I49795"/>
      <c r="L49795"/>
    </row>
    <row r="49796" spans="7:12" x14ac:dyDescent="0.25">
      <c r="G49796"/>
      <c r="I49796"/>
      <c r="L49796"/>
    </row>
    <row r="49797" spans="7:12" x14ac:dyDescent="0.25">
      <c r="G49797"/>
      <c r="I49797"/>
      <c r="L49797"/>
    </row>
    <row r="49798" spans="7:12" x14ac:dyDescent="0.25">
      <c r="G49798"/>
      <c r="I49798"/>
      <c r="L49798"/>
    </row>
    <row r="49799" spans="7:12" x14ac:dyDescent="0.25">
      <c r="G49799"/>
      <c r="I49799"/>
      <c r="L49799"/>
    </row>
    <row r="49800" spans="7:12" x14ac:dyDescent="0.25">
      <c r="G49800"/>
      <c r="I49800"/>
      <c r="L49800"/>
    </row>
    <row r="49801" spans="7:12" x14ac:dyDescent="0.25">
      <c r="G49801"/>
      <c r="I49801"/>
      <c r="L49801"/>
    </row>
    <row r="49802" spans="7:12" x14ac:dyDescent="0.25">
      <c r="G49802"/>
      <c r="I49802"/>
      <c r="L49802"/>
    </row>
    <row r="49803" spans="7:12" x14ac:dyDescent="0.25">
      <c r="G49803"/>
      <c r="I49803"/>
      <c r="L49803"/>
    </row>
    <row r="49804" spans="7:12" x14ac:dyDescent="0.25">
      <c r="G49804"/>
      <c r="I49804"/>
      <c r="L49804"/>
    </row>
    <row r="49805" spans="7:12" x14ac:dyDescent="0.25">
      <c r="G49805"/>
      <c r="I49805"/>
      <c r="L49805"/>
    </row>
    <row r="49806" spans="7:12" x14ac:dyDescent="0.25">
      <c r="G49806"/>
      <c r="I49806"/>
      <c r="L49806"/>
    </row>
    <row r="49807" spans="7:12" x14ac:dyDescent="0.25">
      <c r="G49807"/>
      <c r="I49807"/>
      <c r="L49807"/>
    </row>
    <row r="49808" spans="7:12" x14ac:dyDescent="0.25">
      <c r="G49808"/>
      <c r="I49808"/>
      <c r="L49808"/>
    </row>
    <row r="49809" spans="7:12" x14ac:dyDescent="0.25">
      <c r="G49809"/>
      <c r="I49809"/>
      <c r="L49809"/>
    </row>
    <row r="49810" spans="7:12" x14ac:dyDescent="0.25">
      <c r="G49810"/>
      <c r="I49810"/>
      <c r="L49810"/>
    </row>
    <row r="49811" spans="7:12" x14ac:dyDescent="0.25">
      <c r="G49811"/>
      <c r="I49811"/>
      <c r="L49811"/>
    </row>
    <row r="49812" spans="7:12" x14ac:dyDescent="0.25">
      <c r="G49812"/>
      <c r="I49812"/>
      <c r="L49812"/>
    </row>
    <row r="49813" spans="7:12" x14ac:dyDescent="0.25">
      <c r="G49813"/>
      <c r="I49813"/>
      <c r="L49813"/>
    </row>
    <row r="49814" spans="7:12" x14ac:dyDescent="0.25">
      <c r="G49814"/>
      <c r="I49814"/>
      <c r="L49814"/>
    </row>
    <row r="49815" spans="7:12" x14ac:dyDescent="0.25">
      <c r="G49815"/>
      <c r="I49815"/>
      <c r="L49815"/>
    </row>
    <row r="49816" spans="7:12" x14ac:dyDescent="0.25">
      <c r="G49816"/>
      <c r="I49816"/>
      <c r="L49816"/>
    </row>
    <row r="49817" spans="7:12" x14ac:dyDescent="0.25">
      <c r="G49817"/>
      <c r="I49817"/>
      <c r="L49817"/>
    </row>
    <row r="49818" spans="7:12" x14ac:dyDescent="0.25">
      <c r="G49818"/>
      <c r="I49818"/>
      <c r="L49818"/>
    </row>
    <row r="49819" spans="7:12" x14ac:dyDescent="0.25">
      <c r="G49819"/>
      <c r="I49819"/>
      <c r="L49819"/>
    </row>
    <row r="49820" spans="7:12" x14ac:dyDescent="0.25">
      <c r="G49820"/>
      <c r="I49820"/>
      <c r="L49820"/>
    </row>
    <row r="49821" spans="7:12" x14ac:dyDescent="0.25">
      <c r="G49821"/>
      <c r="I49821"/>
      <c r="L49821"/>
    </row>
    <row r="49822" spans="7:12" x14ac:dyDescent="0.25">
      <c r="G49822"/>
      <c r="I49822"/>
      <c r="L49822"/>
    </row>
    <row r="49823" spans="7:12" x14ac:dyDescent="0.25">
      <c r="G49823"/>
      <c r="I49823"/>
      <c r="L49823"/>
    </row>
    <row r="49824" spans="7:12" x14ac:dyDescent="0.25">
      <c r="G49824"/>
      <c r="I49824"/>
      <c r="L49824"/>
    </row>
    <row r="49825" spans="7:12" x14ac:dyDescent="0.25">
      <c r="G49825"/>
      <c r="I49825"/>
      <c r="L49825"/>
    </row>
    <row r="49826" spans="7:12" x14ac:dyDescent="0.25">
      <c r="G49826"/>
      <c r="I49826"/>
      <c r="L49826"/>
    </row>
    <row r="49827" spans="7:12" x14ac:dyDescent="0.25">
      <c r="G49827"/>
      <c r="I49827"/>
      <c r="L49827"/>
    </row>
    <row r="49828" spans="7:12" x14ac:dyDescent="0.25">
      <c r="G49828"/>
      <c r="I49828"/>
      <c r="L49828"/>
    </row>
    <row r="49829" spans="7:12" x14ac:dyDescent="0.25">
      <c r="G49829"/>
      <c r="I49829"/>
      <c r="L49829"/>
    </row>
    <row r="49830" spans="7:12" x14ac:dyDescent="0.25">
      <c r="G49830"/>
      <c r="I49830"/>
      <c r="L49830"/>
    </row>
    <row r="49831" spans="7:12" x14ac:dyDescent="0.25">
      <c r="G49831"/>
      <c r="I49831"/>
      <c r="L49831"/>
    </row>
    <row r="49832" spans="7:12" x14ac:dyDescent="0.25">
      <c r="G49832"/>
      <c r="I49832"/>
      <c r="L49832"/>
    </row>
    <row r="49833" spans="7:12" x14ac:dyDescent="0.25">
      <c r="G49833"/>
      <c r="I49833"/>
      <c r="L49833"/>
    </row>
    <row r="49834" spans="7:12" x14ac:dyDescent="0.25">
      <c r="G49834"/>
      <c r="I49834"/>
      <c r="L49834"/>
    </row>
    <row r="49835" spans="7:12" x14ac:dyDescent="0.25">
      <c r="G49835"/>
      <c r="I49835"/>
      <c r="L49835"/>
    </row>
    <row r="49836" spans="7:12" x14ac:dyDescent="0.25">
      <c r="G49836"/>
      <c r="I49836"/>
      <c r="L49836"/>
    </row>
    <row r="49837" spans="7:12" x14ac:dyDescent="0.25">
      <c r="G49837"/>
      <c r="I49837"/>
      <c r="L49837"/>
    </row>
    <row r="49838" spans="7:12" x14ac:dyDescent="0.25">
      <c r="G49838"/>
      <c r="I49838"/>
      <c r="L49838"/>
    </row>
    <row r="49839" spans="7:12" x14ac:dyDescent="0.25">
      <c r="G49839"/>
      <c r="I49839"/>
      <c r="L49839"/>
    </row>
    <row r="49840" spans="7:12" x14ac:dyDescent="0.25">
      <c r="G49840"/>
      <c r="I49840"/>
      <c r="L49840"/>
    </row>
    <row r="49841" spans="7:12" x14ac:dyDescent="0.25">
      <c r="G49841"/>
      <c r="I49841"/>
      <c r="L49841"/>
    </row>
    <row r="49842" spans="7:12" x14ac:dyDescent="0.25">
      <c r="G49842"/>
      <c r="I49842"/>
      <c r="L49842"/>
    </row>
    <row r="49843" spans="7:12" x14ac:dyDescent="0.25">
      <c r="G49843"/>
      <c r="I49843"/>
      <c r="L49843"/>
    </row>
    <row r="49844" spans="7:12" x14ac:dyDescent="0.25">
      <c r="G49844"/>
      <c r="I49844"/>
      <c r="L49844"/>
    </row>
    <row r="49845" spans="7:12" x14ac:dyDescent="0.25">
      <c r="G49845"/>
      <c r="I49845"/>
      <c r="L49845"/>
    </row>
    <row r="49846" spans="7:12" x14ac:dyDescent="0.25">
      <c r="G49846"/>
      <c r="I49846"/>
      <c r="L49846"/>
    </row>
    <row r="49847" spans="7:12" x14ac:dyDescent="0.25">
      <c r="G49847"/>
      <c r="I49847"/>
      <c r="L49847"/>
    </row>
    <row r="49848" spans="7:12" x14ac:dyDescent="0.25">
      <c r="G49848"/>
      <c r="I49848"/>
      <c r="L49848"/>
    </row>
    <row r="49849" spans="7:12" x14ac:dyDescent="0.25">
      <c r="G49849"/>
      <c r="I49849"/>
      <c r="L49849"/>
    </row>
    <row r="49850" spans="7:12" x14ac:dyDescent="0.25">
      <c r="G49850"/>
      <c r="I49850"/>
      <c r="L49850"/>
    </row>
    <row r="49851" spans="7:12" x14ac:dyDescent="0.25">
      <c r="G49851"/>
      <c r="I49851"/>
      <c r="L49851"/>
    </row>
    <row r="49852" spans="7:12" x14ac:dyDescent="0.25">
      <c r="G49852"/>
      <c r="I49852"/>
      <c r="L49852"/>
    </row>
    <row r="49853" spans="7:12" x14ac:dyDescent="0.25">
      <c r="G49853"/>
      <c r="I49853"/>
      <c r="L49853"/>
    </row>
    <row r="49854" spans="7:12" x14ac:dyDescent="0.25">
      <c r="G49854"/>
      <c r="I49854"/>
      <c r="L49854"/>
    </row>
    <row r="49855" spans="7:12" x14ac:dyDescent="0.25">
      <c r="G49855"/>
      <c r="I49855"/>
      <c r="L49855"/>
    </row>
    <row r="49856" spans="7:12" x14ac:dyDescent="0.25">
      <c r="G49856"/>
      <c r="I49856"/>
      <c r="L49856"/>
    </row>
    <row r="49857" spans="7:12" x14ac:dyDescent="0.25">
      <c r="G49857"/>
      <c r="I49857"/>
      <c r="L49857"/>
    </row>
    <row r="49858" spans="7:12" x14ac:dyDescent="0.25">
      <c r="G49858"/>
      <c r="I49858"/>
      <c r="L49858"/>
    </row>
    <row r="49859" spans="7:12" x14ac:dyDescent="0.25">
      <c r="G49859"/>
      <c r="I49859"/>
      <c r="L49859"/>
    </row>
    <row r="49860" spans="7:12" x14ac:dyDescent="0.25">
      <c r="G49860"/>
      <c r="I49860"/>
      <c r="L49860"/>
    </row>
    <row r="49861" spans="7:12" x14ac:dyDescent="0.25">
      <c r="G49861"/>
      <c r="I49861"/>
      <c r="L49861"/>
    </row>
    <row r="49862" spans="7:12" x14ac:dyDescent="0.25">
      <c r="G49862"/>
      <c r="I49862"/>
      <c r="L49862"/>
    </row>
    <row r="49863" spans="7:12" x14ac:dyDescent="0.25">
      <c r="G49863"/>
      <c r="I49863"/>
      <c r="L49863"/>
    </row>
    <row r="49864" spans="7:12" x14ac:dyDescent="0.25">
      <c r="G49864"/>
      <c r="I49864"/>
      <c r="L49864"/>
    </row>
    <row r="49865" spans="7:12" x14ac:dyDescent="0.25">
      <c r="G49865"/>
      <c r="I49865"/>
      <c r="L49865"/>
    </row>
    <row r="49866" spans="7:12" x14ac:dyDescent="0.25">
      <c r="G49866"/>
      <c r="I49866"/>
      <c r="L49866"/>
    </row>
    <row r="49867" spans="7:12" x14ac:dyDescent="0.25">
      <c r="G49867"/>
      <c r="I49867"/>
      <c r="L49867"/>
    </row>
    <row r="49868" spans="7:12" x14ac:dyDescent="0.25">
      <c r="G49868"/>
      <c r="I49868"/>
      <c r="L49868"/>
    </row>
    <row r="49869" spans="7:12" x14ac:dyDescent="0.25">
      <c r="G49869"/>
      <c r="I49869"/>
      <c r="L49869"/>
    </row>
    <row r="49870" spans="7:12" x14ac:dyDescent="0.25">
      <c r="G49870"/>
      <c r="I49870"/>
      <c r="L49870"/>
    </row>
    <row r="49871" spans="7:12" x14ac:dyDescent="0.25">
      <c r="G49871"/>
      <c r="I49871"/>
      <c r="L49871"/>
    </row>
    <row r="49872" spans="7:12" x14ac:dyDescent="0.25">
      <c r="G49872"/>
      <c r="I49872"/>
      <c r="L49872"/>
    </row>
    <row r="49873" spans="7:12" x14ac:dyDescent="0.25">
      <c r="G49873"/>
      <c r="I49873"/>
      <c r="L49873"/>
    </row>
    <row r="49874" spans="7:12" x14ac:dyDescent="0.25">
      <c r="G49874"/>
      <c r="I49874"/>
      <c r="L49874"/>
    </row>
    <row r="49875" spans="7:12" x14ac:dyDescent="0.25">
      <c r="G49875"/>
      <c r="I49875"/>
      <c r="L49875"/>
    </row>
    <row r="49876" spans="7:12" x14ac:dyDescent="0.25">
      <c r="G49876"/>
      <c r="I49876"/>
      <c r="L49876"/>
    </row>
    <row r="49877" spans="7:12" x14ac:dyDescent="0.25">
      <c r="G49877"/>
      <c r="I49877"/>
      <c r="L49877"/>
    </row>
    <row r="49878" spans="7:12" x14ac:dyDescent="0.25">
      <c r="G49878"/>
      <c r="I49878"/>
      <c r="L49878"/>
    </row>
    <row r="49879" spans="7:12" x14ac:dyDescent="0.25">
      <c r="G49879"/>
      <c r="I49879"/>
      <c r="L49879"/>
    </row>
    <row r="49880" spans="7:12" x14ac:dyDescent="0.25">
      <c r="G49880"/>
      <c r="I49880"/>
      <c r="L49880"/>
    </row>
    <row r="49881" spans="7:12" x14ac:dyDescent="0.25">
      <c r="G49881"/>
      <c r="I49881"/>
      <c r="L49881"/>
    </row>
    <row r="49882" spans="7:12" x14ac:dyDescent="0.25">
      <c r="G49882"/>
      <c r="I49882"/>
      <c r="L49882"/>
    </row>
    <row r="49883" spans="7:12" x14ac:dyDescent="0.25">
      <c r="G49883"/>
      <c r="I49883"/>
      <c r="L49883"/>
    </row>
    <row r="49884" spans="7:12" x14ac:dyDescent="0.25">
      <c r="G49884"/>
      <c r="I49884"/>
      <c r="L49884"/>
    </row>
    <row r="49885" spans="7:12" x14ac:dyDescent="0.25">
      <c r="G49885"/>
      <c r="I49885"/>
      <c r="L49885"/>
    </row>
    <row r="49886" spans="7:12" x14ac:dyDescent="0.25">
      <c r="G49886"/>
      <c r="I49886"/>
      <c r="L49886"/>
    </row>
    <row r="49887" spans="7:12" x14ac:dyDescent="0.25">
      <c r="G49887"/>
      <c r="I49887"/>
      <c r="L49887"/>
    </row>
    <row r="49888" spans="7:12" x14ac:dyDescent="0.25">
      <c r="G49888"/>
      <c r="I49888"/>
      <c r="L49888"/>
    </row>
    <row r="49889" spans="7:12" x14ac:dyDescent="0.25">
      <c r="G49889"/>
      <c r="I49889"/>
      <c r="L49889"/>
    </row>
    <row r="49890" spans="7:12" x14ac:dyDescent="0.25">
      <c r="G49890"/>
      <c r="I49890"/>
      <c r="L49890"/>
    </row>
    <row r="49891" spans="7:12" x14ac:dyDescent="0.25">
      <c r="G49891"/>
      <c r="I49891"/>
      <c r="L49891"/>
    </row>
    <row r="49892" spans="7:12" x14ac:dyDescent="0.25">
      <c r="G49892"/>
      <c r="I49892"/>
      <c r="L49892"/>
    </row>
    <row r="49893" spans="7:12" x14ac:dyDescent="0.25">
      <c r="G49893"/>
      <c r="I49893"/>
      <c r="L49893"/>
    </row>
    <row r="49894" spans="7:12" x14ac:dyDescent="0.25">
      <c r="G49894"/>
      <c r="I49894"/>
      <c r="L49894"/>
    </row>
    <row r="49895" spans="7:12" x14ac:dyDescent="0.25">
      <c r="G49895"/>
      <c r="I49895"/>
      <c r="L49895"/>
    </row>
    <row r="49896" spans="7:12" x14ac:dyDescent="0.25">
      <c r="G49896"/>
      <c r="I49896"/>
      <c r="L49896"/>
    </row>
    <row r="49897" spans="7:12" x14ac:dyDescent="0.25">
      <c r="G49897"/>
      <c r="I49897"/>
      <c r="L49897"/>
    </row>
    <row r="49898" spans="7:12" x14ac:dyDescent="0.25">
      <c r="G49898"/>
      <c r="I49898"/>
      <c r="L49898"/>
    </row>
    <row r="49899" spans="7:12" x14ac:dyDescent="0.25">
      <c r="G49899"/>
      <c r="I49899"/>
      <c r="L49899"/>
    </row>
    <row r="49900" spans="7:12" x14ac:dyDescent="0.25">
      <c r="G49900"/>
      <c r="I49900"/>
      <c r="L49900"/>
    </row>
    <row r="49901" spans="7:12" x14ac:dyDescent="0.25">
      <c r="G49901"/>
      <c r="I49901"/>
      <c r="L49901"/>
    </row>
    <row r="49902" spans="7:12" x14ac:dyDescent="0.25">
      <c r="G49902"/>
      <c r="I49902"/>
      <c r="L49902"/>
    </row>
    <row r="49903" spans="7:12" x14ac:dyDescent="0.25">
      <c r="G49903"/>
      <c r="I49903"/>
      <c r="L49903"/>
    </row>
    <row r="49904" spans="7:12" x14ac:dyDescent="0.25">
      <c r="G49904"/>
      <c r="I49904"/>
      <c r="L49904"/>
    </row>
    <row r="49905" spans="7:12" x14ac:dyDescent="0.25">
      <c r="G49905"/>
      <c r="I49905"/>
      <c r="L49905"/>
    </row>
    <row r="49906" spans="7:12" x14ac:dyDescent="0.25">
      <c r="G49906"/>
      <c r="I49906"/>
      <c r="L49906"/>
    </row>
    <row r="49907" spans="7:12" x14ac:dyDescent="0.25">
      <c r="G49907"/>
      <c r="I49907"/>
      <c r="L49907"/>
    </row>
    <row r="49908" spans="7:12" x14ac:dyDescent="0.25">
      <c r="G49908"/>
      <c r="I49908"/>
      <c r="L49908"/>
    </row>
    <row r="49909" spans="7:12" x14ac:dyDescent="0.25">
      <c r="G49909"/>
      <c r="I49909"/>
      <c r="L49909"/>
    </row>
    <row r="49910" spans="7:12" x14ac:dyDescent="0.25">
      <c r="G49910"/>
      <c r="I49910"/>
      <c r="L49910"/>
    </row>
    <row r="49911" spans="7:12" x14ac:dyDescent="0.25">
      <c r="G49911"/>
      <c r="I49911"/>
      <c r="L49911"/>
    </row>
    <row r="49912" spans="7:12" x14ac:dyDescent="0.25">
      <c r="G49912"/>
      <c r="I49912"/>
      <c r="L49912"/>
    </row>
    <row r="49913" spans="7:12" x14ac:dyDescent="0.25">
      <c r="G49913"/>
      <c r="I49913"/>
      <c r="L49913"/>
    </row>
    <row r="49914" spans="7:12" x14ac:dyDescent="0.25">
      <c r="G49914"/>
      <c r="I49914"/>
      <c r="L49914"/>
    </row>
    <row r="49915" spans="7:12" x14ac:dyDescent="0.25">
      <c r="G49915"/>
      <c r="I49915"/>
      <c r="L49915"/>
    </row>
    <row r="49916" spans="7:12" x14ac:dyDescent="0.25">
      <c r="G49916"/>
      <c r="I49916"/>
      <c r="L49916"/>
    </row>
    <row r="49917" spans="7:12" x14ac:dyDescent="0.25">
      <c r="G49917"/>
      <c r="I49917"/>
      <c r="L49917"/>
    </row>
    <row r="49918" spans="7:12" x14ac:dyDescent="0.25">
      <c r="G49918"/>
      <c r="I49918"/>
      <c r="L49918"/>
    </row>
    <row r="49919" spans="7:12" x14ac:dyDescent="0.25">
      <c r="G49919"/>
      <c r="I49919"/>
      <c r="L49919"/>
    </row>
    <row r="49920" spans="7:12" x14ac:dyDescent="0.25">
      <c r="G49920"/>
      <c r="I49920"/>
      <c r="L49920"/>
    </row>
    <row r="49921" spans="7:12" x14ac:dyDescent="0.25">
      <c r="G49921"/>
      <c r="I49921"/>
      <c r="L49921"/>
    </row>
    <row r="49922" spans="7:12" x14ac:dyDescent="0.25">
      <c r="G49922"/>
      <c r="I49922"/>
      <c r="L49922"/>
    </row>
    <row r="49923" spans="7:12" x14ac:dyDescent="0.25">
      <c r="G49923"/>
      <c r="I49923"/>
      <c r="L49923"/>
    </row>
    <row r="49924" spans="7:12" x14ac:dyDescent="0.25">
      <c r="G49924"/>
      <c r="I49924"/>
      <c r="L49924"/>
    </row>
    <row r="49925" spans="7:12" x14ac:dyDescent="0.25">
      <c r="G49925"/>
      <c r="I49925"/>
      <c r="L49925"/>
    </row>
    <row r="49926" spans="7:12" x14ac:dyDescent="0.25">
      <c r="G49926"/>
      <c r="I49926"/>
      <c r="L49926"/>
    </row>
    <row r="49927" spans="7:12" x14ac:dyDescent="0.25">
      <c r="G49927"/>
      <c r="I49927"/>
      <c r="L49927"/>
    </row>
    <row r="49928" spans="7:12" x14ac:dyDescent="0.25">
      <c r="G49928"/>
      <c r="I49928"/>
      <c r="L49928"/>
    </row>
    <row r="49929" spans="7:12" x14ac:dyDescent="0.25">
      <c r="G49929"/>
      <c r="I49929"/>
      <c r="L49929"/>
    </row>
    <row r="49930" spans="7:12" x14ac:dyDescent="0.25">
      <c r="G49930"/>
      <c r="I49930"/>
      <c r="L49930"/>
    </row>
    <row r="49931" spans="7:12" x14ac:dyDescent="0.25">
      <c r="G49931"/>
      <c r="I49931"/>
      <c r="L49931"/>
    </row>
    <row r="49932" spans="7:12" x14ac:dyDescent="0.25">
      <c r="G49932"/>
      <c r="I49932"/>
      <c r="L49932"/>
    </row>
    <row r="49933" spans="7:12" x14ac:dyDescent="0.25">
      <c r="G49933"/>
      <c r="I49933"/>
      <c r="L49933"/>
    </row>
    <row r="49934" spans="7:12" x14ac:dyDescent="0.25">
      <c r="G49934"/>
      <c r="I49934"/>
      <c r="L49934"/>
    </row>
    <row r="49935" spans="7:12" x14ac:dyDescent="0.25">
      <c r="G49935"/>
      <c r="I49935"/>
      <c r="L49935"/>
    </row>
    <row r="49936" spans="7:12" x14ac:dyDescent="0.25">
      <c r="G49936"/>
      <c r="I49936"/>
      <c r="L49936"/>
    </row>
    <row r="49937" spans="7:12" x14ac:dyDescent="0.25">
      <c r="G49937"/>
      <c r="I49937"/>
      <c r="L49937"/>
    </row>
    <row r="49938" spans="7:12" x14ac:dyDescent="0.25">
      <c r="G49938"/>
      <c r="I49938"/>
      <c r="L49938"/>
    </row>
    <row r="49939" spans="7:12" x14ac:dyDescent="0.25">
      <c r="G49939"/>
      <c r="I49939"/>
      <c r="L49939"/>
    </row>
    <row r="49940" spans="7:12" x14ac:dyDescent="0.25">
      <c r="G49940"/>
      <c r="I49940"/>
      <c r="L49940"/>
    </row>
    <row r="49941" spans="7:12" x14ac:dyDescent="0.25">
      <c r="G49941"/>
      <c r="I49941"/>
      <c r="L49941"/>
    </row>
    <row r="49942" spans="7:12" x14ac:dyDescent="0.25">
      <c r="G49942"/>
      <c r="I49942"/>
      <c r="L49942"/>
    </row>
    <row r="49943" spans="7:12" x14ac:dyDescent="0.25">
      <c r="G49943"/>
      <c r="I49943"/>
      <c r="L49943"/>
    </row>
    <row r="49944" spans="7:12" x14ac:dyDescent="0.25">
      <c r="G49944"/>
      <c r="I49944"/>
      <c r="L49944"/>
    </row>
    <row r="49945" spans="7:12" x14ac:dyDescent="0.25">
      <c r="G49945"/>
      <c r="I49945"/>
      <c r="L49945"/>
    </row>
    <row r="49946" spans="7:12" x14ac:dyDescent="0.25">
      <c r="G49946"/>
      <c r="I49946"/>
      <c r="L49946"/>
    </row>
    <row r="49947" spans="7:12" x14ac:dyDescent="0.25">
      <c r="G49947"/>
      <c r="I49947"/>
      <c r="L49947"/>
    </row>
    <row r="49948" spans="7:12" x14ac:dyDescent="0.25">
      <c r="G49948"/>
      <c r="I49948"/>
      <c r="L49948"/>
    </row>
    <row r="49949" spans="7:12" x14ac:dyDescent="0.25">
      <c r="G49949"/>
      <c r="I49949"/>
      <c r="L49949"/>
    </row>
    <row r="49950" spans="7:12" x14ac:dyDescent="0.25">
      <c r="G49950"/>
      <c r="I49950"/>
      <c r="L49950"/>
    </row>
    <row r="49951" spans="7:12" x14ac:dyDescent="0.25">
      <c r="G49951"/>
      <c r="I49951"/>
      <c r="L49951"/>
    </row>
    <row r="49952" spans="7:12" x14ac:dyDescent="0.25">
      <c r="G49952"/>
      <c r="I49952"/>
      <c r="L49952"/>
    </row>
    <row r="49953" spans="7:12" x14ac:dyDescent="0.25">
      <c r="G49953"/>
      <c r="I49953"/>
      <c r="L49953"/>
    </row>
    <row r="49954" spans="7:12" x14ac:dyDescent="0.25">
      <c r="G49954"/>
      <c r="I49954"/>
      <c r="L49954"/>
    </row>
    <row r="49955" spans="7:12" x14ac:dyDescent="0.25">
      <c r="G49955"/>
      <c r="I49955"/>
      <c r="L49955"/>
    </row>
    <row r="49956" spans="7:12" x14ac:dyDescent="0.25">
      <c r="G49956"/>
      <c r="I49956"/>
      <c r="L49956"/>
    </row>
    <row r="49957" spans="7:12" x14ac:dyDescent="0.25">
      <c r="G49957"/>
      <c r="I49957"/>
      <c r="L49957"/>
    </row>
    <row r="49958" spans="7:12" x14ac:dyDescent="0.25">
      <c r="G49958"/>
      <c r="I49958"/>
      <c r="L49958"/>
    </row>
    <row r="49959" spans="7:12" x14ac:dyDescent="0.25">
      <c r="G49959"/>
      <c r="I49959"/>
      <c r="L49959"/>
    </row>
    <row r="49960" spans="7:12" x14ac:dyDescent="0.25">
      <c r="G49960"/>
      <c r="I49960"/>
      <c r="L49960"/>
    </row>
    <row r="49961" spans="7:12" x14ac:dyDescent="0.25">
      <c r="G49961"/>
      <c r="I49961"/>
      <c r="L49961"/>
    </row>
    <row r="49962" spans="7:12" x14ac:dyDescent="0.25">
      <c r="G49962"/>
      <c r="I49962"/>
      <c r="L49962"/>
    </row>
    <row r="49963" spans="7:12" x14ac:dyDescent="0.25">
      <c r="G49963"/>
      <c r="I49963"/>
      <c r="L49963"/>
    </row>
    <row r="49964" spans="7:12" x14ac:dyDescent="0.25">
      <c r="G49964"/>
      <c r="I49964"/>
      <c r="L49964"/>
    </row>
    <row r="49965" spans="7:12" x14ac:dyDescent="0.25">
      <c r="G49965"/>
      <c r="I49965"/>
      <c r="L49965"/>
    </row>
    <row r="49966" spans="7:12" x14ac:dyDescent="0.25">
      <c r="G49966"/>
      <c r="I49966"/>
      <c r="L49966"/>
    </row>
    <row r="49967" spans="7:12" x14ac:dyDescent="0.25">
      <c r="G49967"/>
      <c r="I49967"/>
      <c r="L49967"/>
    </row>
    <row r="49968" spans="7:12" x14ac:dyDescent="0.25">
      <c r="G49968"/>
      <c r="I49968"/>
      <c r="L49968"/>
    </row>
    <row r="49969" spans="7:12" x14ac:dyDescent="0.25">
      <c r="G49969"/>
      <c r="I49969"/>
      <c r="L49969"/>
    </row>
    <row r="49970" spans="7:12" x14ac:dyDescent="0.25">
      <c r="G49970"/>
      <c r="I49970"/>
      <c r="L49970"/>
    </row>
    <row r="49971" spans="7:12" x14ac:dyDescent="0.25">
      <c r="G49971"/>
      <c r="I49971"/>
      <c r="L49971"/>
    </row>
    <row r="49972" spans="7:12" x14ac:dyDescent="0.25">
      <c r="G49972"/>
      <c r="I49972"/>
      <c r="L49972"/>
    </row>
    <row r="49973" spans="7:12" x14ac:dyDescent="0.25">
      <c r="G49973"/>
      <c r="I49973"/>
      <c r="L49973"/>
    </row>
    <row r="49974" spans="7:12" x14ac:dyDescent="0.25">
      <c r="G49974"/>
      <c r="I49974"/>
      <c r="L49974"/>
    </row>
    <row r="49975" spans="7:12" x14ac:dyDescent="0.25">
      <c r="G49975"/>
      <c r="I49975"/>
      <c r="L49975"/>
    </row>
    <row r="49976" spans="7:12" x14ac:dyDescent="0.25">
      <c r="G49976"/>
      <c r="I49976"/>
      <c r="L49976"/>
    </row>
    <row r="49977" spans="7:12" x14ac:dyDescent="0.25">
      <c r="G49977"/>
      <c r="I49977"/>
      <c r="L49977"/>
    </row>
    <row r="49978" spans="7:12" x14ac:dyDescent="0.25">
      <c r="G49978"/>
      <c r="I49978"/>
      <c r="L49978"/>
    </row>
    <row r="49979" spans="7:12" x14ac:dyDescent="0.25">
      <c r="G49979"/>
      <c r="I49979"/>
      <c r="L49979"/>
    </row>
    <row r="49980" spans="7:12" x14ac:dyDescent="0.25">
      <c r="G49980"/>
      <c r="I49980"/>
      <c r="L49980"/>
    </row>
    <row r="49981" spans="7:12" x14ac:dyDescent="0.25">
      <c r="G49981"/>
      <c r="I49981"/>
      <c r="L49981"/>
    </row>
    <row r="49982" spans="7:12" x14ac:dyDescent="0.25">
      <c r="G49982"/>
      <c r="I49982"/>
      <c r="L49982"/>
    </row>
    <row r="49983" spans="7:12" x14ac:dyDescent="0.25">
      <c r="G49983"/>
      <c r="I49983"/>
      <c r="L49983"/>
    </row>
    <row r="49984" spans="7:12" x14ac:dyDescent="0.25">
      <c r="G49984"/>
      <c r="I49984"/>
      <c r="L49984"/>
    </row>
    <row r="49985" spans="7:12" x14ac:dyDescent="0.25">
      <c r="G49985"/>
      <c r="I49985"/>
      <c r="L49985"/>
    </row>
    <row r="49986" spans="7:12" x14ac:dyDescent="0.25">
      <c r="G49986"/>
      <c r="I49986"/>
      <c r="L49986"/>
    </row>
    <row r="49987" spans="7:12" x14ac:dyDescent="0.25">
      <c r="G49987"/>
      <c r="I49987"/>
      <c r="L49987"/>
    </row>
    <row r="49988" spans="7:12" x14ac:dyDescent="0.25">
      <c r="G49988"/>
      <c r="I49988"/>
      <c r="L49988"/>
    </row>
    <row r="49989" spans="7:12" x14ac:dyDescent="0.25">
      <c r="G49989"/>
      <c r="I49989"/>
      <c r="L49989"/>
    </row>
    <row r="49990" spans="7:12" x14ac:dyDescent="0.25">
      <c r="G49990"/>
      <c r="I49990"/>
      <c r="L49990"/>
    </row>
    <row r="49991" spans="7:12" x14ac:dyDescent="0.25">
      <c r="G49991"/>
      <c r="I49991"/>
      <c r="L49991"/>
    </row>
    <row r="49992" spans="7:12" x14ac:dyDescent="0.25">
      <c r="G49992"/>
      <c r="I49992"/>
      <c r="L49992"/>
    </row>
    <row r="49993" spans="7:12" x14ac:dyDescent="0.25">
      <c r="G49993"/>
      <c r="I49993"/>
      <c r="L49993"/>
    </row>
    <row r="49994" spans="7:12" x14ac:dyDescent="0.25">
      <c r="G49994"/>
      <c r="I49994"/>
      <c r="L49994"/>
    </row>
    <row r="49995" spans="7:12" x14ac:dyDescent="0.25">
      <c r="G49995"/>
      <c r="I49995"/>
      <c r="L49995"/>
    </row>
    <row r="49996" spans="7:12" x14ac:dyDescent="0.25">
      <c r="G49996"/>
      <c r="I49996"/>
      <c r="L49996"/>
    </row>
    <row r="49997" spans="7:12" x14ac:dyDescent="0.25">
      <c r="G49997"/>
      <c r="I49997"/>
      <c r="L49997"/>
    </row>
    <row r="49998" spans="7:12" x14ac:dyDescent="0.25">
      <c r="G49998"/>
      <c r="I49998"/>
      <c r="L49998"/>
    </row>
    <row r="49999" spans="7:12" x14ac:dyDescent="0.25">
      <c r="G49999"/>
      <c r="I49999"/>
      <c r="L49999"/>
    </row>
    <row r="50000" spans="7:12" x14ac:dyDescent="0.25">
      <c r="G50000"/>
      <c r="I50000"/>
      <c r="L50000"/>
    </row>
    <row r="50001" spans="7:12" x14ac:dyDescent="0.25">
      <c r="G50001"/>
      <c r="I50001"/>
      <c r="L50001"/>
    </row>
    <row r="50002" spans="7:12" x14ac:dyDescent="0.25">
      <c r="G50002"/>
      <c r="I50002"/>
      <c r="L50002"/>
    </row>
    <row r="50003" spans="7:12" x14ac:dyDescent="0.25">
      <c r="G50003"/>
      <c r="I50003"/>
      <c r="L50003"/>
    </row>
    <row r="50004" spans="7:12" x14ac:dyDescent="0.25">
      <c r="G50004"/>
      <c r="I50004"/>
      <c r="L50004"/>
    </row>
    <row r="50005" spans="7:12" x14ac:dyDescent="0.25">
      <c r="G50005"/>
      <c r="I50005"/>
      <c r="L50005"/>
    </row>
    <row r="50006" spans="7:12" x14ac:dyDescent="0.25">
      <c r="G50006"/>
      <c r="I50006"/>
      <c r="L50006"/>
    </row>
    <row r="50007" spans="7:12" x14ac:dyDescent="0.25">
      <c r="G50007"/>
      <c r="I50007"/>
      <c r="L50007"/>
    </row>
    <row r="50008" spans="7:12" x14ac:dyDescent="0.25">
      <c r="G50008"/>
      <c r="I50008"/>
      <c r="L50008"/>
    </row>
    <row r="50009" spans="7:12" x14ac:dyDescent="0.25">
      <c r="G50009"/>
      <c r="I50009"/>
      <c r="L50009"/>
    </row>
    <row r="50010" spans="7:12" x14ac:dyDescent="0.25">
      <c r="G50010"/>
      <c r="I50010"/>
      <c r="L50010"/>
    </row>
    <row r="50011" spans="7:12" x14ac:dyDescent="0.25">
      <c r="G50011"/>
      <c r="I50011"/>
      <c r="L50011"/>
    </row>
    <row r="50012" spans="7:12" x14ac:dyDescent="0.25">
      <c r="G50012"/>
      <c r="I50012"/>
      <c r="L50012"/>
    </row>
    <row r="50013" spans="7:12" x14ac:dyDescent="0.25">
      <c r="G50013"/>
      <c r="I50013"/>
      <c r="L50013"/>
    </row>
    <row r="50014" spans="7:12" x14ac:dyDescent="0.25">
      <c r="G50014"/>
      <c r="I50014"/>
      <c r="L50014"/>
    </row>
    <row r="50015" spans="7:12" x14ac:dyDescent="0.25">
      <c r="G50015"/>
      <c r="I50015"/>
      <c r="L50015"/>
    </row>
    <row r="50016" spans="7:12" x14ac:dyDescent="0.25">
      <c r="G50016"/>
      <c r="I50016"/>
      <c r="L50016"/>
    </row>
    <row r="50017" spans="7:12" x14ac:dyDescent="0.25">
      <c r="G50017"/>
      <c r="I50017"/>
      <c r="L50017"/>
    </row>
    <row r="50018" spans="7:12" x14ac:dyDescent="0.25">
      <c r="G50018"/>
      <c r="I50018"/>
      <c r="L50018"/>
    </row>
    <row r="50019" spans="7:12" x14ac:dyDescent="0.25">
      <c r="G50019"/>
      <c r="I50019"/>
      <c r="L50019"/>
    </row>
    <row r="50020" spans="7:12" x14ac:dyDescent="0.25">
      <c r="G50020"/>
      <c r="I50020"/>
      <c r="L50020"/>
    </row>
    <row r="50021" spans="7:12" x14ac:dyDescent="0.25">
      <c r="G50021"/>
      <c r="I50021"/>
      <c r="L50021"/>
    </row>
    <row r="50022" spans="7:12" x14ac:dyDescent="0.25">
      <c r="G50022"/>
      <c r="I50022"/>
      <c r="L50022"/>
    </row>
    <row r="50023" spans="7:12" x14ac:dyDescent="0.25">
      <c r="G50023"/>
      <c r="I50023"/>
      <c r="L50023"/>
    </row>
    <row r="50024" spans="7:12" x14ac:dyDescent="0.25">
      <c r="G50024"/>
      <c r="I50024"/>
      <c r="L50024"/>
    </row>
    <row r="50025" spans="7:12" x14ac:dyDescent="0.25">
      <c r="G50025"/>
      <c r="I50025"/>
      <c r="L50025"/>
    </row>
    <row r="50026" spans="7:12" x14ac:dyDescent="0.25">
      <c r="G50026"/>
      <c r="I50026"/>
      <c r="L50026"/>
    </row>
    <row r="50027" spans="7:12" x14ac:dyDescent="0.25">
      <c r="G50027"/>
      <c r="I50027"/>
      <c r="L50027"/>
    </row>
    <row r="50028" spans="7:12" x14ac:dyDescent="0.25">
      <c r="G50028"/>
      <c r="I50028"/>
      <c r="L50028"/>
    </row>
    <row r="50029" spans="7:12" x14ac:dyDescent="0.25">
      <c r="G50029"/>
      <c r="I50029"/>
      <c r="L50029"/>
    </row>
    <row r="50030" spans="7:12" x14ac:dyDescent="0.25">
      <c r="G50030"/>
      <c r="I50030"/>
      <c r="L50030"/>
    </row>
    <row r="50031" spans="7:12" x14ac:dyDescent="0.25">
      <c r="G50031"/>
      <c r="I50031"/>
      <c r="L50031"/>
    </row>
    <row r="50032" spans="7:12" x14ac:dyDescent="0.25">
      <c r="G50032"/>
      <c r="I50032"/>
      <c r="L50032"/>
    </row>
    <row r="50033" spans="7:12" x14ac:dyDescent="0.25">
      <c r="G50033"/>
      <c r="I50033"/>
      <c r="L50033"/>
    </row>
    <row r="50034" spans="7:12" x14ac:dyDescent="0.25">
      <c r="G50034"/>
      <c r="I50034"/>
      <c r="L50034"/>
    </row>
    <row r="50035" spans="7:12" x14ac:dyDescent="0.25">
      <c r="G50035"/>
      <c r="I50035"/>
      <c r="L50035"/>
    </row>
    <row r="50036" spans="7:12" x14ac:dyDescent="0.25">
      <c r="G50036"/>
      <c r="I50036"/>
      <c r="L50036"/>
    </row>
    <row r="50037" spans="7:12" x14ac:dyDescent="0.25">
      <c r="G50037"/>
      <c r="I50037"/>
      <c r="L50037"/>
    </row>
    <row r="50038" spans="7:12" x14ac:dyDescent="0.25">
      <c r="G50038"/>
      <c r="I50038"/>
      <c r="L50038"/>
    </row>
    <row r="50039" spans="7:12" x14ac:dyDescent="0.25">
      <c r="G50039"/>
      <c r="I50039"/>
      <c r="L50039"/>
    </row>
    <row r="50040" spans="7:12" x14ac:dyDescent="0.25">
      <c r="G50040"/>
      <c r="I50040"/>
      <c r="L50040"/>
    </row>
    <row r="50041" spans="7:12" x14ac:dyDescent="0.25">
      <c r="G50041"/>
      <c r="I50041"/>
      <c r="L50041"/>
    </row>
    <row r="50042" spans="7:12" x14ac:dyDescent="0.25">
      <c r="G50042"/>
      <c r="I50042"/>
      <c r="L50042"/>
    </row>
    <row r="50043" spans="7:12" x14ac:dyDescent="0.25">
      <c r="G50043"/>
      <c r="I50043"/>
      <c r="L50043"/>
    </row>
    <row r="50044" spans="7:12" x14ac:dyDescent="0.25">
      <c r="G50044"/>
      <c r="I50044"/>
      <c r="L50044"/>
    </row>
    <row r="50045" spans="7:12" x14ac:dyDescent="0.25">
      <c r="G50045"/>
      <c r="I50045"/>
      <c r="L50045"/>
    </row>
    <row r="50046" spans="7:12" x14ac:dyDescent="0.25">
      <c r="G50046"/>
      <c r="I50046"/>
      <c r="L50046"/>
    </row>
    <row r="50047" spans="7:12" x14ac:dyDescent="0.25">
      <c r="G50047"/>
      <c r="I50047"/>
      <c r="L50047"/>
    </row>
    <row r="50048" spans="7:12" x14ac:dyDescent="0.25">
      <c r="G50048"/>
      <c r="I50048"/>
      <c r="L50048"/>
    </row>
    <row r="50049" spans="7:12" x14ac:dyDescent="0.25">
      <c r="G50049"/>
      <c r="I50049"/>
      <c r="L50049"/>
    </row>
    <row r="50050" spans="7:12" x14ac:dyDescent="0.25">
      <c r="G50050"/>
      <c r="I50050"/>
      <c r="L50050"/>
    </row>
    <row r="50051" spans="7:12" x14ac:dyDescent="0.25">
      <c r="G50051"/>
      <c r="I50051"/>
      <c r="L50051"/>
    </row>
    <row r="50052" spans="7:12" x14ac:dyDescent="0.25">
      <c r="G50052"/>
      <c r="I50052"/>
      <c r="L50052"/>
    </row>
    <row r="50053" spans="7:12" x14ac:dyDescent="0.25">
      <c r="G50053"/>
      <c r="I50053"/>
      <c r="L50053"/>
    </row>
    <row r="50054" spans="7:12" x14ac:dyDescent="0.25">
      <c r="G50054"/>
      <c r="I50054"/>
      <c r="L50054"/>
    </row>
    <row r="50055" spans="7:12" x14ac:dyDescent="0.25">
      <c r="G50055"/>
      <c r="I50055"/>
      <c r="L50055"/>
    </row>
    <row r="50056" spans="7:12" x14ac:dyDescent="0.25">
      <c r="G50056"/>
      <c r="I50056"/>
      <c r="L50056"/>
    </row>
    <row r="50057" spans="7:12" x14ac:dyDescent="0.25">
      <c r="G50057"/>
      <c r="I50057"/>
      <c r="L50057"/>
    </row>
    <row r="50058" spans="7:12" x14ac:dyDescent="0.25">
      <c r="G50058"/>
      <c r="I50058"/>
      <c r="L50058"/>
    </row>
    <row r="50059" spans="7:12" x14ac:dyDescent="0.25">
      <c r="G50059"/>
      <c r="I50059"/>
      <c r="L50059"/>
    </row>
    <row r="50060" spans="7:12" x14ac:dyDescent="0.25">
      <c r="G50060"/>
      <c r="I50060"/>
      <c r="L50060"/>
    </row>
    <row r="50061" spans="7:12" x14ac:dyDescent="0.25">
      <c r="G50061"/>
      <c r="I50061"/>
      <c r="L50061"/>
    </row>
    <row r="50062" spans="7:12" x14ac:dyDescent="0.25">
      <c r="G50062"/>
      <c r="I50062"/>
      <c r="L50062"/>
    </row>
    <row r="50063" spans="7:12" x14ac:dyDescent="0.25">
      <c r="G50063"/>
      <c r="I50063"/>
      <c r="L50063"/>
    </row>
    <row r="50064" spans="7:12" x14ac:dyDescent="0.25">
      <c r="G50064"/>
      <c r="I50064"/>
      <c r="L50064"/>
    </row>
    <row r="50065" spans="7:12" x14ac:dyDescent="0.25">
      <c r="G50065"/>
      <c r="I50065"/>
      <c r="L50065"/>
    </row>
    <row r="50066" spans="7:12" x14ac:dyDescent="0.25">
      <c r="G50066"/>
      <c r="I50066"/>
      <c r="L50066"/>
    </row>
    <row r="50067" spans="7:12" x14ac:dyDescent="0.25">
      <c r="G50067"/>
      <c r="I50067"/>
      <c r="L50067"/>
    </row>
    <row r="50068" spans="7:12" x14ac:dyDescent="0.25">
      <c r="G50068"/>
      <c r="I50068"/>
      <c r="L50068"/>
    </row>
    <row r="50069" spans="7:12" x14ac:dyDescent="0.25">
      <c r="G50069"/>
      <c r="I50069"/>
      <c r="L50069"/>
    </row>
    <row r="50070" spans="7:12" x14ac:dyDescent="0.25">
      <c r="G50070"/>
      <c r="I50070"/>
      <c r="L50070"/>
    </row>
    <row r="50071" spans="7:12" x14ac:dyDescent="0.25">
      <c r="G50071"/>
      <c r="I50071"/>
      <c r="L50071"/>
    </row>
    <row r="50072" spans="7:12" x14ac:dyDescent="0.25">
      <c r="G50072"/>
      <c r="I50072"/>
      <c r="L50072"/>
    </row>
    <row r="50073" spans="7:12" x14ac:dyDescent="0.25">
      <c r="G50073"/>
      <c r="I50073"/>
      <c r="L50073"/>
    </row>
    <row r="50074" spans="7:12" x14ac:dyDescent="0.25">
      <c r="G50074"/>
      <c r="I50074"/>
      <c r="L50074"/>
    </row>
    <row r="50075" spans="7:12" x14ac:dyDescent="0.25">
      <c r="G50075"/>
      <c r="I50075"/>
      <c r="L50075"/>
    </row>
    <row r="50076" spans="7:12" x14ac:dyDescent="0.25">
      <c r="G50076"/>
      <c r="I50076"/>
      <c r="L50076"/>
    </row>
    <row r="50077" spans="7:12" x14ac:dyDescent="0.25">
      <c r="G50077"/>
      <c r="I50077"/>
      <c r="L50077"/>
    </row>
    <row r="50078" spans="7:12" x14ac:dyDescent="0.25">
      <c r="G50078"/>
      <c r="I50078"/>
      <c r="L50078"/>
    </row>
    <row r="50079" spans="7:12" x14ac:dyDescent="0.25">
      <c r="G50079"/>
      <c r="I50079"/>
      <c r="L50079"/>
    </row>
    <row r="50080" spans="7:12" x14ac:dyDescent="0.25">
      <c r="G50080"/>
      <c r="I50080"/>
      <c r="L50080"/>
    </row>
    <row r="50081" spans="7:12" x14ac:dyDescent="0.25">
      <c r="G50081"/>
      <c r="I50081"/>
      <c r="L50081"/>
    </row>
    <row r="50082" spans="7:12" x14ac:dyDescent="0.25">
      <c r="G50082"/>
      <c r="I50082"/>
      <c r="L50082"/>
    </row>
    <row r="50083" spans="7:12" x14ac:dyDescent="0.25">
      <c r="G50083"/>
      <c r="I50083"/>
      <c r="L50083"/>
    </row>
    <row r="50084" spans="7:12" x14ac:dyDescent="0.25">
      <c r="G50084"/>
      <c r="I50084"/>
      <c r="L50084"/>
    </row>
    <row r="50085" spans="7:12" x14ac:dyDescent="0.25">
      <c r="G50085"/>
      <c r="I50085"/>
      <c r="L50085"/>
    </row>
    <row r="50086" spans="7:12" x14ac:dyDescent="0.25">
      <c r="G50086"/>
      <c r="I50086"/>
      <c r="L50086"/>
    </row>
    <row r="50087" spans="7:12" x14ac:dyDescent="0.25">
      <c r="G50087"/>
      <c r="I50087"/>
      <c r="L50087"/>
    </row>
    <row r="50088" spans="7:12" x14ac:dyDescent="0.25">
      <c r="G50088"/>
      <c r="I50088"/>
      <c r="L50088"/>
    </row>
    <row r="50089" spans="7:12" x14ac:dyDescent="0.25">
      <c r="G50089"/>
      <c r="I50089"/>
      <c r="L50089"/>
    </row>
    <row r="50090" spans="7:12" x14ac:dyDescent="0.25">
      <c r="G50090"/>
      <c r="I50090"/>
      <c r="L50090"/>
    </row>
    <row r="50091" spans="7:12" x14ac:dyDescent="0.25">
      <c r="G50091"/>
      <c r="I50091"/>
      <c r="L50091"/>
    </row>
    <row r="50092" spans="7:12" x14ac:dyDescent="0.25">
      <c r="G50092"/>
      <c r="I50092"/>
      <c r="L50092"/>
    </row>
    <row r="50093" spans="7:12" x14ac:dyDescent="0.25">
      <c r="G50093"/>
      <c r="I50093"/>
      <c r="L50093"/>
    </row>
    <row r="50094" spans="7:12" x14ac:dyDescent="0.25">
      <c r="G50094"/>
      <c r="I50094"/>
      <c r="L50094"/>
    </row>
    <row r="50095" spans="7:12" x14ac:dyDescent="0.25">
      <c r="G50095"/>
      <c r="I50095"/>
      <c r="L50095"/>
    </row>
    <row r="50096" spans="7:12" x14ac:dyDescent="0.25">
      <c r="G50096"/>
      <c r="I50096"/>
      <c r="L50096"/>
    </row>
    <row r="50097" spans="7:12" x14ac:dyDescent="0.25">
      <c r="G50097"/>
      <c r="I50097"/>
      <c r="L50097"/>
    </row>
    <row r="50098" spans="7:12" x14ac:dyDescent="0.25">
      <c r="G50098"/>
      <c r="I50098"/>
      <c r="L50098"/>
    </row>
    <row r="50099" spans="7:12" x14ac:dyDescent="0.25">
      <c r="G50099"/>
      <c r="I50099"/>
      <c r="L50099"/>
    </row>
    <row r="50100" spans="7:12" x14ac:dyDescent="0.25">
      <c r="G50100"/>
      <c r="I50100"/>
      <c r="L50100"/>
    </row>
    <row r="50101" spans="7:12" x14ac:dyDescent="0.25">
      <c r="G50101"/>
      <c r="I50101"/>
      <c r="L50101"/>
    </row>
    <row r="50102" spans="7:12" x14ac:dyDescent="0.25">
      <c r="G50102"/>
      <c r="I50102"/>
      <c r="L50102"/>
    </row>
    <row r="50103" spans="7:12" x14ac:dyDescent="0.25">
      <c r="G50103"/>
      <c r="I50103"/>
      <c r="L50103"/>
    </row>
    <row r="50104" spans="7:12" x14ac:dyDescent="0.25">
      <c r="G50104"/>
      <c r="I50104"/>
      <c r="L50104"/>
    </row>
    <row r="50105" spans="7:12" x14ac:dyDescent="0.25">
      <c r="G50105"/>
      <c r="I50105"/>
      <c r="L50105"/>
    </row>
    <row r="50106" spans="7:12" x14ac:dyDescent="0.25">
      <c r="G50106"/>
      <c r="I50106"/>
      <c r="L50106"/>
    </row>
    <row r="50107" spans="7:12" x14ac:dyDescent="0.25">
      <c r="G50107"/>
      <c r="I50107"/>
      <c r="L50107"/>
    </row>
    <row r="50108" spans="7:12" x14ac:dyDescent="0.25">
      <c r="G50108"/>
      <c r="I50108"/>
      <c r="L50108"/>
    </row>
    <row r="50109" spans="7:12" x14ac:dyDescent="0.25">
      <c r="G50109"/>
      <c r="I50109"/>
      <c r="L50109"/>
    </row>
    <row r="50110" spans="7:12" x14ac:dyDescent="0.25">
      <c r="G50110"/>
      <c r="I50110"/>
      <c r="L50110"/>
    </row>
    <row r="50111" spans="7:12" x14ac:dyDescent="0.25">
      <c r="G50111"/>
      <c r="I50111"/>
      <c r="L50111"/>
    </row>
    <row r="50112" spans="7:12" x14ac:dyDescent="0.25">
      <c r="G50112"/>
      <c r="I50112"/>
      <c r="L50112"/>
    </row>
    <row r="50113" spans="7:12" x14ac:dyDescent="0.25">
      <c r="G50113"/>
      <c r="I50113"/>
      <c r="L50113"/>
    </row>
    <row r="50114" spans="7:12" x14ac:dyDescent="0.25">
      <c r="G50114"/>
      <c r="I50114"/>
      <c r="L50114"/>
    </row>
    <row r="50115" spans="7:12" x14ac:dyDescent="0.25">
      <c r="G50115"/>
      <c r="I50115"/>
      <c r="L50115"/>
    </row>
    <row r="50116" spans="7:12" x14ac:dyDescent="0.25">
      <c r="G50116"/>
      <c r="I50116"/>
      <c r="L50116"/>
    </row>
    <row r="50117" spans="7:12" x14ac:dyDescent="0.25">
      <c r="G50117"/>
      <c r="I50117"/>
      <c r="L50117"/>
    </row>
    <row r="50118" spans="7:12" x14ac:dyDescent="0.25">
      <c r="G50118"/>
      <c r="I50118"/>
      <c r="L50118"/>
    </row>
    <row r="50119" spans="7:12" x14ac:dyDescent="0.25">
      <c r="G50119"/>
      <c r="I50119"/>
      <c r="L50119"/>
    </row>
    <row r="50120" spans="7:12" x14ac:dyDescent="0.25">
      <c r="G50120"/>
      <c r="I50120"/>
      <c r="L50120"/>
    </row>
    <row r="50121" spans="7:12" x14ac:dyDescent="0.25">
      <c r="G50121"/>
      <c r="I50121"/>
      <c r="L50121"/>
    </row>
    <row r="50122" spans="7:12" x14ac:dyDescent="0.25">
      <c r="G50122"/>
      <c r="I50122"/>
      <c r="L50122"/>
    </row>
    <row r="50123" spans="7:12" x14ac:dyDescent="0.25">
      <c r="G50123"/>
      <c r="I50123"/>
      <c r="L50123"/>
    </row>
    <row r="50124" spans="7:12" x14ac:dyDescent="0.25">
      <c r="G50124"/>
      <c r="I50124"/>
      <c r="L50124"/>
    </row>
    <row r="50125" spans="7:12" x14ac:dyDescent="0.25">
      <c r="G50125"/>
      <c r="I50125"/>
      <c r="L50125"/>
    </row>
    <row r="50126" spans="7:12" x14ac:dyDescent="0.25">
      <c r="G50126"/>
      <c r="I50126"/>
      <c r="L50126"/>
    </row>
    <row r="50127" spans="7:12" x14ac:dyDescent="0.25">
      <c r="G50127"/>
      <c r="I50127"/>
      <c r="L50127"/>
    </row>
    <row r="50128" spans="7:12" x14ac:dyDescent="0.25">
      <c r="G50128"/>
      <c r="I50128"/>
      <c r="L50128"/>
    </row>
    <row r="50129" spans="7:12" x14ac:dyDescent="0.25">
      <c r="G50129"/>
      <c r="I50129"/>
      <c r="L50129"/>
    </row>
    <row r="50130" spans="7:12" x14ac:dyDescent="0.25">
      <c r="G50130"/>
      <c r="I50130"/>
      <c r="L50130"/>
    </row>
    <row r="50131" spans="7:12" x14ac:dyDescent="0.25">
      <c r="G50131"/>
      <c r="I50131"/>
      <c r="L50131"/>
    </row>
    <row r="50132" spans="7:12" x14ac:dyDescent="0.25">
      <c r="G50132"/>
      <c r="I50132"/>
      <c r="L50132"/>
    </row>
    <row r="50133" spans="7:12" x14ac:dyDescent="0.25">
      <c r="G50133"/>
      <c r="I50133"/>
      <c r="L50133"/>
    </row>
    <row r="50134" spans="7:12" x14ac:dyDescent="0.25">
      <c r="G50134"/>
      <c r="I50134"/>
      <c r="L50134"/>
    </row>
    <row r="50135" spans="7:12" x14ac:dyDescent="0.25">
      <c r="G50135"/>
      <c r="I50135"/>
      <c r="L50135"/>
    </row>
    <row r="50136" spans="7:12" x14ac:dyDescent="0.25">
      <c r="G50136"/>
      <c r="I50136"/>
      <c r="L50136"/>
    </row>
    <row r="50137" spans="7:12" x14ac:dyDescent="0.25">
      <c r="G50137"/>
      <c r="I50137"/>
      <c r="L50137"/>
    </row>
    <row r="50138" spans="7:12" x14ac:dyDescent="0.25">
      <c r="G50138"/>
      <c r="I50138"/>
      <c r="L50138"/>
    </row>
    <row r="50139" spans="7:12" x14ac:dyDescent="0.25">
      <c r="G50139"/>
      <c r="I50139"/>
      <c r="L50139"/>
    </row>
    <row r="50140" spans="7:12" x14ac:dyDescent="0.25">
      <c r="G50140"/>
      <c r="I50140"/>
      <c r="L50140"/>
    </row>
    <row r="50141" spans="7:12" x14ac:dyDescent="0.25">
      <c r="G50141"/>
      <c r="I50141"/>
      <c r="L50141"/>
    </row>
    <row r="50142" spans="7:12" x14ac:dyDescent="0.25">
      <c r="G50142"/>
      <c r="I50142"/>
      <c r="L50142"/>
    </row>
    <row r="50143" spans="7:12" x14ac:dyDescent="0.25">
      <c r="G50143"/>
      <c r="I50143"/>
      <c r="L50143"/>
    </row>
    <row r="50144" spans="7:12" x14ac:dyDescent="0.25">
      <c r="G50144"/>
      <c r="I50144"/>
      <c r="L50144"/>
    </row>
    <row r="50145" spans="7:12" x14ac:dyDescent="0.25">
      <c r="G50145"/>
      <c r="I50145"/>
      <c r="L50145"/>
    </row>
    <row r="50146" spans="7:12" x14ac:dyDescent="0.25">
      <c r="G50146"/>
      <c r="I50146"/>
      <c r="L50146"/>
    </row>
    <row r="50147" spans="7:12" x14ac:dyDescent="0.25">
      <c r="G50147"/>
      <c r="I50147"/>
      <c r="L50147"/>
    </row>
    <row r="50148" spans="7:12" x14ac:dyDescent="0.25">
      <c r="G50148"/>
      <c r="I50148"/>
      <c r="L50148"/>
    </row>
    <row r="50149" spans="7:12" x14ac:dyDescent="0.25">
      <c r="G50149"/>
      <c r="I50149"/>
      <c r="L50149"/>
    </row>
    <row r="50150" spans="7:12" x14ac:dyDescent="0.25">
      <c r="G50150"/>
      <c r="I50150"/>
      <c r="L50150"/>
    </row>
    <row r="50151" spans="7:12" x14ac:dyDescent="0.25">
      <c r="G50151"/>
      <c r="I50151"/>
      <c r="L50151"/>
    </row>
    <row r="50152" spans="7:12" x14ac:dyDescent="0.25">
      <c r="G50152"/>
      <c r="I50152"/>
      <c r="L50152"/>
    </row>
    <row r="50153" spans="7:12" x14ac:dyDescent="0.25">
      <c r="G50153"/>
      <c r="I50153"/>
      <c r="L50153"/>
    </row>
    <row r="50154" spans="7:12" x14ac:dyDescent="0.25">
      <c r="G50154"/>
      <c r="I50154"/>
      <c r="L50154"/>
    </row>
    <row r="50155" spans="7:12" x14ac:dyDescent="0.25">
      <c r="G50155"/>
      <c r="I50155"/>
      <c r="L50155"/>
    </row>
    <row r="50156" spans="7:12" x14ac:dyDescent="0.25">
      <c r="G50156"/>
      <c r="I50156"/>
      <c r="L50156"/>
    </row>
    <row r="50157" spans="7:12" x14ac:dyDescent="0.25">
      <c r="G50157"/>
      <c r="I50157"/>
      <c r="L50157"/>
    </row>
    <row r="50158" spans="7:12" x14ac:dyDescent="0.25">
      <c r="G50158"/>
      <c r="I50158"/>
      <c r="L50158"/>
    </row>
    <row r="50159" spans="7:12" x14ac:dyDescent="0.25">
      <c r="G50159"/>
      <c r="I50159"/>
      <c r="L50159"/>
    </row>
    <row r="50160" spans="7:12" x14ac:dyDescent="0.25">
      <c r="G50160"/>
      <c r="I50160"/>
      <c r="L50160"/>
    </row>
    <row r="50161" spans="7:12" x14ac:dyDescent="0.25">
      <c r="G50161"/>
      <c r="I50161"/>
      <c r="L50161"/>
    </row>
    <row r="50162" spans="7:12" x14ac:dyDescent="0.25">
      <c r="G50162"/>
      <c r="I50162"/>
      <c r="L50162"/>
    </row>
    <row r="50163" spans="7:12" x14ac:dyDescent="0.25">
      <c r="G50163"/>
      <c r="I50163"/>
      <c r="L50163"/>
    </row>
    <row r="50164" spans="7:12" x14ac:dyDescent="0.25">
      <c r="G50164"/>
      <c r="I50164"/>
      <c r="L50164"/>
    </row>
    <row r="50165" spans="7:12" x14ac:dyDescent="0.25">
      <c r="G50165"/>
      <c r="I50165"/>
      <c r="L50165"/>
    </row>
    <row r="50166" spans="7:12" x14ac:dyDescent="0.25">
      <c r="G50166"/>
      <c r="I50166"/>
      <c r="L50166"/>
    </row>
    <row r="50167" spans="7:12" x14ac:dyDescent="0.25">
      <c r="G50167"/>
      <c r="I50167"/>
      <c r="L50167"/>
    </row>
    <row r="50168" spans="7:12" x14ac:dyDescent="0.25">
      <c r="G50168"/>
      <c r="I50168"/>
      <c r="L50168"/>
    </row>
    <row r="50169" spans="7:12" x14ac:dyDescent="0.25">
      <c r="G50169"/>
      <c r="I50169"/>
      <c r="L50169"/>
    </row>
    <row r="50170" spans="7:12" x14ac:dyDescent="0.25">
      <c r="G50170"/>
      <c r="I50170"/>
      <c r="L50170"/>
    </row>
    <row r="50171" spans="7:12" x14ac:dyDescent="0.25">
      <c r="G50171"/>
      <c r="I50171"/>
      <c r="L50171"/>
    </row>
    <row r="50172" spans="7:12" x14ac:dyDescent="0.25">
      <c r="G50172"/>
      <c r="I50172"/>
      <c r="L50172"/>
    </row>
    <row r="50173" spans="7:12" x14ac:dyDescent="0.25">
      <c r="G50173"/>
      <c r="I50173"/>
      <c r="L50173"/>
    </row>
    <row r="50174" spans="7:12" x14ac:dyDescent="0.25">
      <c r="G50174"/>
      <c r="I50174"/>
      <c r="L50174"/>
    </row>
    <row r="50175" spans="7:12" x14ac:dyDescent="0.25">
      <c r="G50175"/>
      <c r="I50175"/>
      <c r="L50175"/>
    </row>
    <row r="50176" spans="7:12" x14ac:dyDescent="0.25">
      <c r="G50176"/>
      <c r="I50176"/>
      <c r="L50176"/>
    </row>
    <row r="50177" spans="7:12" x14ac:dyDescent="0.25">
      <c r="G50177"/>
      <c r="I50177"/>
      <c r="L50177"/>
    </row>
    <row r="50178" spans="7:12" x14ac:dyDescent="0.25">
      <c r="G50178"/>
      <c r="I50178"/>
      <c r="L50178"/>
    </row>
    <row r="50179" spans="7:12" x14ac:dyDescent="0.25">
      <c r="G50179"/>
      <c r="I50179"/>
      <c r="L50179"/>
    </row>
    <row r="50180" spans="7:12" x14ac:dyDescent="0.25">
      <c r="G50180"/>
      <c r="I50180"/>
      <c r="L50180"/>
    </row>
    <row r="50181" spans="7:12" x14ac:dyDescent="0.25">
      <c r="G50181"/>
      <c r="I50181"/>
      <c r="L50181"/>
    </row>
    <row r="50182" spans="7:12" x14ac:dyDescent="0.25">
      <c r="G50182"/>
      <c r="I50182"/>
      <c r="L50182"/>
    </row>
    <row r="50183" spans="7:12" x14ac:dyDescent="0.25">
      <c r="G50183"/>
      <c r="I50183"/>
      <c r="L50183"/>
    </row>
    <row r="50184" spans="7:12" x14ac:dyDescent="0.25">
      <c r="G50184"/>
      <c r="I50184"/>
      <c r="L50184"/>
    </row>
    <row r="50185" spans="7:12" x14ac:dyDescent="0.25">
      <c r="G50185"/>
      <c r="I50185"/>
      <c r="L50185"/>
    </row>
    <row r="50186" spans="7:12" x14ac:dyDescent="0.25">
      <c r="G50186"/>
      <c r="I50186"/>
      <c r="L50186"/>
    </row>
    <row r="50187" spans="7:12" x14ac:dyDescent="0.25">
      <c r="G50187"/>
      <c r="I50187"/>
      <c r="L50187"/>
    </row>
    <row r="50188" spans="7:12" x14ac:dyDescent="0.25">
      <c r="G50188"/>
      <c r="I50188"/>
      <c r="L50188"/>
    </row>
    <row r="50189" spans="7:12" x14ac:dyDescent="0.25">
      <c r="G50189"/>
      <c r="I50189"/>
      <c r="L50189"/>
    </row>
    <row r="50190" spans="7:12" x14ac:dyDescent="0.25">
      <c r="G50190"/>
      <c r="I50190"/>
      <c r="L50190"/>
    </row>
    <row r="50191" spans="7:12" x14ac:dyDescent="0.25">
      <c r="G50191"/>
      <c r="I50191"/>
      <c r="L50191"/>
    </row>
    <row r="50192" spans="7:12" x14ac:dyDescent="0.25">
      <c r="G50192"/>
      <c r="I50192"/>
      <c r="L50192"/>
    </row>
    <row r="50193" spans="7:12" x14ac:dyDescent="0.25">
      <c r="G50193"/>
      <c r="I50193"/>
      <c r="L50193"/>
    </row>
    <row r="50194" spans="7:12" x14ac:dyDescent="0.25">
      <c r="G50194"/>
      <c r="I50194"/>
      <c r="L50194"/>
    </row>
    <row r="50195" spans="7:12" x14ac:dyDescent="0.25">
      <c r="G50195"/>
      <c r="I50195"/>
      <c r="L50195"/>
    </row>
    <row r="50196" spans="7:12" x14ac:dyDescent="0.25">
      <c r="G50196"/>
      <c r="I50196"/>
      <c r="L50196"/>
    </row>
    <row r="50197" spans="7:12" x14ac:dyDescent="0.25">
      <c r="G50197"/>
      <c r="I50197"/>
      <c r="L50197"/>
    </row>
    <row r="50198" spans="7:12" x14ac:dyDescent="0.25">
      <c r="G50198"/>
      <c r="I50198"/>
      <c r="L50198"/>
    </row>
    <row r="50199" spans="7:12" x14ac:dyDescent="0.25">
      <c r="G50199"/>
      <c r="I50199"/>
      <c r="L50199"/>
    </row>
    <row r="50200" spans="7:12" x14ac:dyDescent="0.25">
      <c r="G50200"/>
      <c r="I50200"/>
      <c r="L50200"/>
    </row>
    <row r="50201" spans="7:12" x14ac:dyDescent="0.25">
      <c r="G50201"/>
      <c r="I50201"/>
      <c r="L50201"/>
    </row>
    <row r="50202" spans="7:12" x14ac:dyDescent="0.25">
      <c r="G50202"/>
      <c r="I50202"/>
      <c r="L50202"/>
    </row>
    <row r="50203" spans="7:12" x14ac:dyDescent="0.25">
      <c r="G50203"/>
      <c r="I50203"/>
      <c r="L50203"/>
    </row>
    <row r="50204" spans="7:12" x14ac:dyDescent="0.25">
      <c r="G50204"/>
      <c r="I50204"/>
      <c r="L50204"/>
    </row>
    <row r="50205" spans="7:12" x14ac:dyDescent="0.25">
      <c r="G50205"/>
      <c r="I50205"/>
      <c r="L50205"/>
    </row>
    <row r="50206" spans="7:12" x14ac:dyDescent="0.25">
      <c r="G50206"/>
      <c r="I50206"/>
      <c r="L50206"/>
    </row>
    <row r="50207" spans="7:12" x14ac:dyDescent="0.25">
      <c r="G50207"/>
      <c r="I50207"/>
      <c r="L50207"/>
    </row>
    <row r="50208" spans="7:12" x14ac:dyDescent="0.25">
      <c r="G50208"/>
      <c r="I50208"/>
      <c r="L50208"/>
    </row>
    <row r="50209" spans="7:12" x14ac:dyDescent="0.25">
      <c r="G50209"/>
      <c r="I50209"/>
      <c r="L50209"/>
    </row>
    <row r="50210" spans="7:12" x14ac:dyDescent="0.25">
      <c r="G50210"/>
      <c r="I50210"/>
      <c r="L50210"/>
    </row>
    <row r="50211" spans="7:12" x14ac:dyDescent="0.25">
      <c r="G50211"/>
      <c r="I50211"/>
      <c r="L50211"/>
    </row>
    <row r="50212" spans="7:12" x14ac:dyDescent="0.25">
      <c r="G50212"/>
      <c r="I50212"/>
      <c r="L50212"/>
    </row>
    <row r="50213" spans="7:12" x14ac:dyDescent="0.25">
      <c r="G50213"/>
      <c r="I50213"/>
      <c r="L50213"/>
    </row>
    <row r="50214" spans="7:12" x14ac:dyDescent="0.25">
      <c r="G50214"/>
      <c r="I50214"/>
      <c r="L50214"/>
    </row>
    <row r="50215" spans="7:12" x14ac:dyDescent="0.25">
      <c r="G50215"/>
      <c r="I50215"/>
      <c r="L50215"/>
    </row>
    <row r="50216" spans="7:12" x14ac:dyDescent="0.25">
      <c r="G50216"/>
      <c r="I50216"/>
      <c r="L50216"/>
    </row>
    <row r="50217" spans="7:12" x14ac:dyDescent="0.25">
      <c r="G50217"/>
      <c r="I50217"/>
      <c r="L50217"/>
    </row>
    <row r="50218" spans="7:12" x14ac:dyDescent="0.25">
      <c r="G50218"/>
      <c r="I50218"/>
      <c r="L50218"/>
    </row>
    <row r="50219" spans="7:12" x14ac:dyDescent="0.25">
      <c r="G50219"/>
      <c r="I50219"/>
      <c r="L50219"/>
    </row>
    <row r="50220" spans="7:12" x14ac:dyDescent="0.25">
      <c r="G50220"/>
      <c r="I50220"/>
      <c r="L50220"/>
    </row>
    <row r="50221" spans="7:12" x14ac:dyDescent="0.25">
      <c r="G50221"/>
      <c r="I50221"/>
      <c r="L50221"/>
    </row>
    <row r="50222" spans="7:12" x14ac:dyDescent="0.25">
      <c r="G50222"/>
      <c r="I50222"/>
      <c r="L50222"/>
    </row>
    <row r="50223" spans="7:12" x14ac:dyDescent="0.25">
      <c r="G50223"/>
      <c r="I50223"/>
      <c r="L50223"/>
    </row>
    <row r="50224" spans="7:12" x14ac:dyDescent="0.25">
      <c r="G50224"/>
      <c r="I50224"/>
      <c r="L50224"/>
    </row>
    <row r="50225" spans="7:12" x14ac:dyDescent="0.25">
      <c r="G50225"/>
      <c r="I50225"/>
      <c r="L50225"/>
    </row>
    <row r="50226" spans="7:12" x14ac:dyDescent="0.25">
      <c r="G50226"/>
      <c r="I50226"/>
      <c r="L50226"/>
    </row>
    <row r="50227" spans="7:12" x14ac:dyDescent="0.25">
      <c r="G50227"/>
      <c r="I50227"/>
      <c r="L50227"/>
    </row>
    <row r="50228" spans="7:12" x14ac:dyDescent="0.25">
      <c r="G50228"/>
      <c r="I50228"/>
      <c r="L50228"/>
    </row>
    <row r="50229" spans="7:12" x14ac:dyDescent="0.25">
      <c r="G50229"/>
      <c r="I50229"/>
      <c r="L50229"/>
    </row>
    <row r="50230" spans="7:12" x14ac:dyDescent="0.25">
      <c r="G50230"/>
      <c r="I50230"/>
      <c r="L50230"/>
    </row>
    <row r="50231" spans="7:12" x14ac:dyDescent="0.25">
      <c r="G50231"/>
      <c r="I50231"/>
      <c r="L50231"/>
    </row>
    <row r="50232" spans="7:12" x14ac:dyDescent="0.25">
      <c r="G50232"/>
      <c r="I50232"/>
      <c r="L50232"/>
    </row>
    <row r="50233" spans="7:12" x14ac:dyDescent="0.25">
      <c r="G50233"/>
      <c r="I50233"/>
      <c r="L50233"/>
    </row>
    <row r="50234" spans="7:12" x14ac:dyDescent="0.25">
      <c r="G50234"/>
      <c r="I50234"/>
      <c r="L50234"/>
    </row>
    <row r="50235" spans="7:12" x14ac:dyDescent="0.25">
      <c r="G50235"/>
      <c r="I50235"/>
      <c r="L50235"/>
    </row>
    <row r="50236" spans="7:12" x14ac:dyDescent="0.25">
      <c r="G50236"/>
      <c r="I50236"/>
      <c r="L50236"/>
    </row>
    <row r="50237" spans="7:12" x14ac:dyDescent="0.25">
      <c r="G50237"/>
      <c r="I50237"/>
      <c r="L50237"/>
    </row>
    <row r="50238" spans="7:12" x14ac:dyDescent="0.25">
      <c r="G50238"/>
      <c r="I50238"/>
      <c r="L50238"/>
    </row>
    <row r="50239" spans="7:12" x14ac:dyDescent="0.25">
      <c r="G50239"/>
      <c r="I50239"/>
      <c r="L50239"/>
    </row>
    <row r="50240" spans="7:12" x14ac:dyDescent="0.25">
      <c r="G50240"/>
      <c r="I50240"/>
      <c r="L50240"/>
    </row>
    <row r="50241" spans="7:12" x14ac:dyDescent="0.25">
      <c r="G50241"/>
      <c r="I50241"/>
      <c r="L50241"/>
    </row>
    <row r="50242" spans="7:12" x14ac:dyDescent="0.25">
      <c r="G50242"/>
      <c r="I50242"/>
      <c r="L50242"/>
    </row>
    <row r="50243" spans="7:12" x14ac:dyDescent="0.25">
      <c r="G50243"/>
      <c r="I50243"/>
      <c r="L50243"/>
    </row>
    <row r="50244" spans="7:12" x14ac:dyDescent="0.25">
      <c r="G50244"/>
      <c r="I50244"/>
      <c r="L50244"/>
    </row>
    <row r="50245" spans="7:12" x14ac:dyDescent="0.25">
      <c r="G50245"/>
      <c r="I50245"/>
      <c r="L50245"/>
    </row>
    <row r="50246" spans="7:12" x14ac:dyDescent="0.25">
      <c r="G50246"/>
      <c r="I50246"/>
      <c r="L50246"/>
    </row>
    <row r="50247" spans="7:12" x14ac:dyDescent="0.25">
      <c r="G50247"/>
      <c r="I50247"/>
      <c r="L50247"/>
    </row>
    <row r="50248" spans="7:12" x14ac:dyDescent="0.25">
      <c r="G50248"/>
      <c r="I50248"/>
      <c r="L50248"/>
    </row>
    <row r="50249" spans="7:12" x14ac:dyDescent="0.25">
      <c r="G50249"/>
      <c r="I50249"/>
      <c r="L50249"/>
    </row>
    <row r="50250" spans="7:12" x14ac:dyDescent="0.25">
      <c r="G50250"/>
      <c r="I50250"/>
      <c r="L50250"/>
    </row>
    <row r="50251" spans="7:12" x14ac:dyDescent="0.25">
      <c r="G50251"/>
      <c r="I50251"/>
      <c r="L50251"/>
    </row>
    <row r="50252" spans="7:12" x14ac:dyDescent="0.25">
      <c r="G50252"/>
      <c r="I50252"/>
      <c r="L50252"/>
    </row>
    <row r="50253" spans="7:12" x14ac:dyDescent="0.25">
      <c r="G50253"/>
      <c r="I50253"/>
      <c r="L50253"/>
    </row>
    <row r="50254" spans="7:12" x14ac:dyDescent="0.25">
      <c r="G50254"/>
      <c r="I50254"/>
      <c r="L50254"/>
    </row>
    <row r="50255" spans="7:12" x14ac:dyDescent="0.25">
      <c r="G50255"/>
      <c r="I50255"/>
      <c r="L50255"/>
    </row>
    <row r="50256" spans="7:12" x14ac:dyDescent="0.25">
      <c r="G50256"/>
      <c r="I50256"/>
      <c r="L50256"/>
    </row>
    <row r="50257" spans="7:12" x14ac:dyDescent="0.25">
      <c r="G50257"/>
      <c r="I50257"/>
      <c r="L50257"/>
    </row>
    <row r="50258" spans="7:12" x14ac:dyDescent="0.25">
      <c r="G50258"/>
      <c r="I50258"/>
      <c r="L50258"/>
    </row>
    <row r="50259" spans="7:12" x14ac:dyDescent="0.25">
      <c r="G50259"/>
      <c r="I50259"/>
      <c r="L50259"/>
    </row>
    <row r="50260" spans="7:12" x14ac:dyDescent="0.25">
      <c r="G50260"/>
      <c r="I50260"/>
      <c r="L50260"/>
    </row>
    <row r="50261" spans="7:12" x14ac:dyDescent="0.25">
      <c r="G50261"/>
      <c r="I50261"/>
      <c r="L50261"/>
    </row>
    <row r="50262" spans="7:12" x14ac:dyDescent="0.25">
      <c r="G50262"/>
      <c r="I50262"/>
      <c r="L50262"/>
    </row>
    <row r="50263" spans="7:12" x14ac:dyDescent="0.25">
      <c r="G50263"/>
      <c r="I50263"/>
      <c r="L50263"/>
    </row>
    <row r="50264" spans="7:12" x14ac:dyDescent="0.25">
      <c r="G50264"/>
      <c r="I50264"/>
      <c r="L50264"/>
    </row>
    <row r="50265" spans="7:12" x14ac:dyDescent="0.25">
      <c r="G50265"/>
      <c r="I50265"/>
      <c r="L50265"/>
    </row>
    <row r="50266" spans="7:12" x14ac:dyDescent="0.25">
      <c r="G50266"/>
      <c r="I50266"/>
      <c r="L50266"/>
    </row>
    <row r="50267" spans="7:12" x14ac:dyDescent="0.25">
      <c r="G50267"/>
      <c r="I50267"/>
      <c r="L50267"/>
    </row>
    <row r="50268" spans="7:12" x14ac:dyDescent="0.25">
      <c r="G50268"/>
      <c r="I50268"/>
      <c r="L50268"/>
    </row>
    <row r="50269" spans="7:12" x14ac:dyDescent="0.25">
      <c r="G50269"/>
      <c r="I50269"/>
      <c r="L50269"/>
    </row>
    <row r="50270" spans="7:12" x14ac:dyDescent="0.25">
      <c r="G50270"/>
      <c r="I50270"/>
      <c r="L50270"/>
    </row>
    <row r="50271" spans="7:12" x14ac:dyDescent="0.25">
      <c r="G50271"/>
      <c r="I50271"/>
      <c r="L50271"/>
    </row>
    <row r="50272" spans="7:12" x14ac:dyDescent="0.25">
      <c r="G50272"/>
      <c r="I50272"/>
      <c r="L50272"/>
    </row>
    <row r="50273" spans="7:12" x14ac:dyDescent="0.25">
      <c r="G50273"/>
      <c r="I50273"/>
      <c r="L50273"/>
    </row>
    <row r="50274" spans="7:12" x14ac:dyDescent="0.25">
      <c r="G50274"/>
      <c r="I50274"/>
      <c r="L50274"/>
    </row>
    <row r="50275" spans="7:12" x14ac:dyDescent="0.25">
      <c r="G50275"/>
      <c r="I50275"/>
      <c r="L50275"/>
    </row>
    <row r="50276" spans="7:12" x14ac:dyDescent="0.25">
      <c r="G50276"/>
      <c r="I50276"/>
      <c r="L50276"/>
    </row>
    <row r="50277" spans="7:12" x14ac:dyDescent="0.25">
      <c r="G50277"/>
      <c r="I50277"/>
      <c r="L50277"/>
    </row>
    <row r="50278" spans="7:12" x14ac:dyDescent="0.25">
      <c r="G50278"/>
      <c r="I50278"/>
      <c r="L50278"/>
    </row>
    <row r="50279" spans="7:12" x14ac:dyDescent="0.25">
      <c r="G50279"/>
      <c r="I50279"/>
      <c r="L50279"/>
    </row>
    <row r="50280" spans="7:12" x14ac:dyDescent="0.25">
      <c r="G50280"/>
      <c r="I50280"/>
      <c r="L50280"/>
    </row>
    <row r="50281" spans="7:12" x14ac:dyDescent="0.25">
      <c r="G50281"/>
      <c r="I50281"/>
      <c r="L50281"/>
    </row>
    <row r="50282" spans="7:12" x14ac:dyDescent="0.25">
      <c r="G50282"/>
      <c r="I50282"/>
      <c r="L50282"/>
    </row>
    <row r="50283" spans="7:12" x14ac:dyDescent="0.25">
      <c r="G50283"/>
      <c r="I50283"/>
      <c r="L50283"/>
    </row>
    <row r="50284" spans="7:12" x14ac:dyDescent="0.25">
      <c r="G50284"/>
      <c r="I50284"/>
      <c r="L50284"/>
    </row>
    <row r="50285" spans="7:12" x14ac:dyDescent="0.25">
      <c r="G50285"/>
      <c r="I50285"/>
      <c r="L50285"/>
    </row>
    <row r="50286" spans="7:12" x14ac:dyDescent="0.25">
      <c r="G50286"/>
      <c r="I50286"/>
      <c r="L50286"/>
    </row>
    <row r="50287" spans="7:12" x14ac:dyDescent="0.25">
      <c r="G50287"/>
      <c r="I50287"/>
      <c r="L50287"/>
    </row>
    <row r="50288" spans="7:12" x14ac:dyDescent="0.25">
      <c r="G50288"/>
      <c r="I50288"/>
      <c r="L50288"/>
    </row>
    <row r="50289" spans="7:12" x14ac:dyDescent="0.25">
      <c r="G50289"/>
      <c r="I50289"/>
      <c r="L50289"/>
    </row>
    <row r="50290" spans="7:12" x14ac:dyDescent="0.25">
      <c r="G50290"/>
      <c r="I50290"/>
      <c r="L50290"/>
    </row>
    <row r="50291" spans="7:12" x14ac:dyDescent="0.25">
      <c r="G50291"/>
      <c r="I50291"/>
      <c r="L50291"/>
    </row>
    <row r="50292" spans="7:12" x14ac:dyDescent="0.25">
      <c r="G50292"/>
      <c r="I50292"/>
      <c r="L50292"/>
    </row>
    <row r="50293" spans="7:12" x14ac:dyDescent="0.25">
      <c r="G50293"/>
      <c r="I50293"/>
      <c r="L50293"/>
    </row>
    <row r="50294" spans="7:12" x14ac:dyDescent="0.25">
      <c r="G50294"/>
      <c r="I50294"/>
      <c r="L50294"/>
    </row>
    <row r="50295" spans="7:12" x14ac:dyDescent="0.25">
      <c r="G50295"/>
      <c r="I50295"/>
      <c r="L50295"/>
    </row>
    <row r="50296" spans="7:12" x14ac:dyDescent="0.25">
      <c r="G50296"/>
      <c r="I50296"/>
      <c r="L50296"/>
    </row>
    <row r="50297" spans="7:12" x14ac:dyDescent="0.25">
      <c r="G50297"/>
      <c r="I50297"/>
      <c r="L50297"/>
    </row>
    <row r="50298" spans="7:12" x14ac:dyDescent="0.25">
      <c r="G50298"/>
      <c r="I50298"/>
      <c r="L50298"/>
    </row>
    <row r="50299" spans="7:12" x14ac:dyDescent="0.25">
      <c r="G50299"/>
      <c r="I50299"/>
      <c r="L50299"/>
    </row>
    <row r="50300" spans="7:12" x14ac:dyDescent="0.25">
      <c r="G50300"/>
      <c r="I50300"/>
      <c r="L50300"/>
    </row>
    <row r="50301" spans="7:12" x14ac:dyDescent="0.25">
      <c r="G50301"/>
      <c r="I50301"/>
      <c r="L50301"/>
    </row>
    <row r="50302" spans="7:12" x14ac:dyDescent="0.25">
      <c r="G50302"/>
      <c r="I50302"/>
      <c r="L50302"/>
    </row>
    <row r="50303" spans="7:12" x14ac:dyDescent="0.25">
      <c r="G50303"/>
      <c r="I50303"/>
      <c r="L50303"/>
    </row>
    <row r="50304" spans="7:12" x14ac:dyDescent="0.25">
      <c r="G50304"/>
      <c r="I50304"/>
      <c r="L50304"/>
    </row>
    <row r="50305" spans="7:12" x14ac:dyDescent="0.25">
      <c r="G50305"/>
      <c r="I50305"/>
      <c r="L50305"/>
    </row>
    <row r="50306" spans="7:12" x14ac:dyDescent="0.25">
      <c r="G50306"/>
      <c r="I50306"/>
      <c r="L50306"/>
    </row>
    <row r="50307" spans="7:12" x14ac:dyDescent="0.25">
      <c r="G50307"/>
      <c r="I50307"/>
      <c r="L50307"/>
    </row>
    <row r="50308" spans="7:12" x14ac:dyDescent="0.25">
      <c r="G50308"/>
      <c r="I50308"/>
      <c r="L50308"/>
    </row>
    <row r="50309" spans="7:12" x14ac:dyDescent="0.25">
      <c r="G50309"/>
      <c r="I50309"/>
      <c r="L50309"/>
    </row>
    <row r="50310" spans="7:12" x14ac:dyDescent="0.25">
      <c r="G50310"/>
      <c r="I50310"/>
      <c r="L50310"/>
    </row>
    <row r="50311" spans="7:12" x14ac:dyDescent="0.25">
      <c r="G50311"/>
      <c r="I50311"/>
      <c r="L50311"/>
    </row>
    <row r="50312" spans="7:12" x14ac:dyDescent="0.25">
      <c r="G50312"/>
      <c r="I50312"/>
      <c r="L50312"/>
    </row>
    <row r="50313" spans="7:12" x14ac:dyDescent="0.25">
      <c r="G50313"/>
      <c r="I50313"/>
      <c r="L50313"/>
    </row>
    <row r="50314" spans="7:12" x14ac:dyDescent="0.25">
      <c r="G50314"/>
      <c r="I50314"/>
      <c r="L50314"/>
    </row>
    <row r="50315" spans="7:12" x14ac:dyDescent="0.25">
      <c r="G50315"/>
      <c r="I50315"/>
      <c r="L50315"/>
    </row>
    <row r="50316" spans="7:12" x14ac:dyDescent="0.25">
      <c r="G50316"/>
      <c r="I50316"/>
      <c r="L50316"/>
    </row>
    <row r="50317" spans="7:12" x14ac:dyDescent="0.25">
      <c r="G50317"/>
      <c r="I50317"/>
      <c r="L50317"/>
    </row>
    <row r="50318" spans="7:12" x14ac:dyDescent="0.25">
      <c r="G50318"/>
      <c r="I50318"/>
      <c r="L50318"/>
    </row>
    <row r="50319" spans="7:12" x14ac:dyDescent="0.25">
      <c r="G50319"/>
      <c r="I50319"/>
      <c r="L50319"/>
    </row>
    <row r="50320" spans="7:12" x14ac:dyDescent="0.25">
      <c r="G50320"/>
      <c r="I50320"/>
      <c r="L50320"/>
    </row>
    <row r="50321" spans="7:12" x14ac:dyDescent="0.25">
      <c r="G50321"/>
      <c r="I50321"/>
      <c r="L50321"/>
    </row>
    <row r="50322" spans="7:12" x14ac:dyDescent="0.25">
      <c r="G50322"/>
      <c r="I50322"/>
      <c r="L50322"/>
    </row>
    <row r="50323" spans="7:12" x14ac:dyDescent="0.25">
      <c r="G50323"/>
      <c r="I50323"/>
      <c r="L50323"/>
    </row>
    <row r="50324" spans="7:12" x14ac:dyDescent="0.25">
      <c r="G50324"/>
      <c r="I50324"/>
      <c r="L50324"/>
    </row>
    <row r="50325" spans="7:12" x14ac:dyDescent="0.25">
      <c r="G50325"/>
      <c r="I50325"/>
      <c r="L50325"/>
    </row>
    <row r="50326" spans="7:12" x14ac:dyDescent="0.25">
      <c r="G50326"/>
      <c r="I50326"/>
      <c r="L50326"/>
    </row>
    <row r="50327" spans="7:12" x14ac:dyDescent="0.25">
      <c r="G50327"/>
      <c r="I50327"/>
      <c r="L50327"/>
    </row>
    <row r="50328" spans="7:12" x14ac:dyDescent="0.25">
      <c r="G50328"/>
      <c r="I50328"/>
      <c r="L50328"/>
    </row>
    <row r="50329" spans="7:12" x14ac:dyDescent="0.25">
      <c r="G50329"/>
      <c r="I50329"/>
      <c r="L50329"/>
    </row>
    <row r="50330" spans="7:12" x14ac:dyDescent="0.25">
      <c r="G50330"/>
      <c r="I50330"/>
      <c r="L50330"/>
    </row>
    <row r="50331" spans="7:12" x14ac:dyDescent="0.25">
      <c r="G50331"/>
      <c r="I50331"/>
      <c r="L50331"/>
    </row>
    <row r="50332" spans="7:12" x14ac:dyDescent="0.25">
      <c r="G50332"/>
      <c r="I50332"/>
      <c r="L50332"/>
    </row>
    <row r="50333" spans="7:12" x14ac:dyDescent="0.25">
      <c r="G50333"/>
      <c r="I50333"/>
      <c r="L50333"/>
    </row>
    <row r="50334" spans="7:12" x14ac:dyDescent="0.25">
      <c r="G50334"/>
      <c r="I50334"/>
      <c r="L50334"/>
    </row>
    <row r="50335" spans="7:12" x14ac:dyDescent="0.25">
      <c r="G50335"/>
      <c r="I50335"/>
      <c r="L50335"/>
    </row>
    <row r="50336" spans="7:12" x14ac:dyDescent="0.25">
      <c r="G50336"/>
      <c r="I50336"/>
      <c r="L50336"/>
    </row>
    <row r="50337" spans="7:12" x14ac:dyDescent="0.25">
      <c r="G50337"/>
      <c r="I50337"/>
      <c r="L50337"/>
    </row>
    <row r="50338" spans="7:12" x14ac:dyDescent="0.25">
      <c r="G50338"/>
      <c r="I50338"/>
      <c r="L50338"/>
    </row>
    <row r="50339" spans="7:12" x14ac:dyDescent="0.25">
      <c r="G50339"/>
      <c r="I50339"/>
      <c r="L50339"/>
    </row>
    <row r="50340" spans="7:12" x14ac:dyDescent="0.25">
      <c r="G50340"/>
      <c r="I50340"/>
      <c r="L50340"/>
    </row>
    <row r="50341" spans="7:12" x14ac:dyDescent="0.25">
      <c r="G50341"/>
      <c r="I50341"/>
      <c r="L50341"/>
    </row>
    <row r="50342" spans="7:12" x14ac:dyDescent="0.25">
      <c r="G50342"/>
      <c r="I50342"/>
      <c r="L50342"/>
    </row>
    <row r="50343" spans="7:12" x14ac:dyDescent="0.25">
      <c r="G50343"/>
      <c r="I50343"/>
      <c r="L50343"/>
    </row>
    <row r="50344" spans="7:12" x14ac:dyDescent="0.25">
      <c r="G50344"/>
      <c r="I50344"/>
      <c r="L50344"/>
    </row>
    <row r="50345" spans="7:12" x14ac:dyDescent="0.25">
      <c r="G50345"/>
      <c r="I50345"/>
      <c r="L50345"/>
    </row>
    <row r="50346" spans="7:12" x14ac:dyDescent="0.25">
      <c r="G50346"/>
      <c r="I50346"/>
      <c r="L50346"/>
    </row>
    <row r="50347" spans="7:12" x14ac:dyDescent="0.25">
      <c r="G50347"/>
      <c r="I50347"/>
      <c r="L50347"/>
    </row>
    <row r="50348" spans="7:12" x14ac:dyDescent="0.25">
      <c r="G50348"/>
      <c r="I50348"/>
      <c r="L50348"/>
    </row>
    <row r="50349" spans="7:12" x14ac:dyDescent="0.25">
      <c r="G50349"/>
      <c r="I50349"/>
      <c r="L50349"/>
    </row>
    <row r="50350" spans="7:12" x14ac:dyDescent="0.25">
      <c r="G50350"/>
      <c r="I50350"/>
      <c r="L50350"/>
    </row>
    <row r="50351" spans="7:12" x14ac:dyDescent="0.25">
      <c r="G50351"/>
      <c r="I50351"/>
      <c r="L50351"/>
    </row>
    <row r="50352" spans="7:12" x14ac:dyDescent="0.25">
      <c r="G50352"/>
      <c r="I50352"/>
      <c r="L50352"/>
    </row>
    <row r="50353" spans="7:12" x14ac:dyDescent="0.25">
      <c r="G50353"/>
      <c r="I50353"/>
      <c r="L50353"/>
    </row>
    <row r="50354" spans="7:12" x14ac:dyDescent="0.25">
      <c r="G50354"/>
      <c r="I50354"/>
      <c r="L50354"/>
    </row>
    <row r="50355" spans="7:12" x14ac:dyDescent="0.25">
      <c r="G50355"/>
      <c r="I50355"/>
      <c r="L50355"/>
    </row>
    <row r="50356" spans="7:12" x14ac:dyDescent="0.25">
      <c r="G50356"/>
      <c r="I50356"/>
      <c r="L50356"/>
    </row>
    <row r="50357" spans="7:12" x14ac:dyDescent="0.25">
      <c r="G50357"/>
      <c r="I50357"/>
      <c r="L50357"/>
    </row>
    <row r="50358" spans="7:12" x14ac:dyDescent="0.25">
      <c r="G50358"/>
      <c r="I50358"/>
      <c r="L50358"/>
    </row>
    <row r="50359" spans="7:12" x14ac:dyDescent="0.25">
      <c r="G50359"/>
      <c r="I50359"/>
      <c r="L50359"/>
    </row>
    <row r="50360" spans="7:12" x14ac:dyDescent="0.25">
      <c r="G50360"/>
      <c r="I50360"/>
      <c r="L50360"/>
    </row>
    <row r="50361" spans="7:12" x14ac:dyDescent="0.25">
      <c r="G50361"/>
      <c r="I50361"/>
      <c r="L50361"/>
    </row>
    <row r="50362" spans="7:12" x14ac:dyDescent="0.25">
      <c r="G50362"/>
      <c r="I50362"/>
      <c r="L50362"/>
    </row>
    <row r="50363" spans="7:12" x14ac:dyDescent="0.25">
      <c r="G50363"/>
      <c r="I50363"/>
      <c r="L50363"/>
    </row>
    <row r="50364" spans="7:12" x14ac:dyDescent="0.25">
      <c r="G50364"/>
      <c r="I50364"/>
      <c r="L50364"/>
    </row>
    <row r="50365" spans="7:12" x14ac:dyDescent="0.25">
      <c r="G50365"/>
      <c r="I50365"/>
      <c r="L50365"/>
    </row>
    <row r="50366" spans="7:12" x14ac:dyDescent="0.25">
      <c r="G50366"/>
      <c r="I50366"/>
      <c r="L50366"/>
    </row>
    <row r="50367" spans="7:12" x14ac:dyDescent="0.25">
      <c r="G50367"/>
      <c r="I50367"/>
      <c r="L50367"/>
    </row>
    <row r="50368" spans="7:12" x14ac:dyDescent="0.25">
      <c r="G50368"/>
      <c r="I50368"/>
      <c r="L50368"/>
    </row>
    <row r="50369" spans="7:12" x14ac:dyDescent="0.25">
      <c r="G50369"/>
      <c r="I50369"/>
      <c r="L50369"/>
    </row>
    <row r="50370" spans="7:12" x14ac:dyDescent="0.25">
      <c r="G50370"/>
      <c r="I50370"/>
      <c r="L50370"/>
    </row>
    <row r="50371" spans="7:12" x14ac:dyDescent="0.25">
      <c r="G50371"/>
      <c r="I50371"/>
      <c r="L50371"/>
    </row>
    <row r="50372" spans="7:12" x14ac:dyDescent="0.25">
      <c r="G50372"/>
      <c r="I50372"/>
      <c r="L50372"/>
    </row>
    <row r="50373" spans="7:12" x14ac:dyDescent="0.25">
      <c r="G50373"/>
      <c r="I50373"/>
      <c r="L50373"/>
    </row>
    <row r="50374" spans="7:12" x14ac:dyDescent="0.25">
      <c r="G50374"/>
      <c r="I50374"/>
      <c r="L50374"/>
    </row>
    <row r="50375" spans="7:12" x14ac:dyDescent="0.25">
      <c r="G50375"/>
      <c r="I50375"/>
      <c r="L50375"/>
    </row>
    <row r="50376" spans="7:12" x14ac:dyDescent="0.25">
      <c r="G50376"/>
      <c r="I50376"/>
      <c r="L50376"/>
    </row>
    <row r="50377" spans="7:12" x14ac:dyDescent="0.25">
      <c r="G50377"/>
      <c r="I50377"/>
      <c r="L50377"/>
    </row>
    <row r="50378" spans="7:12" x14ac:dyDescent="0.25">
      <c r="G50378"/>
      <c r="I50378"/>
      <c r="L50378"/>
    </row>
    <row r="50379" spans="7:12" x14ac:dyDescent="0.25">
      <c r="G50379"/>
      <c r="I50379"/>
      <c r="L50379"/>
    </row>
    <row r="50380" spans="7:12" x14ac:dyDescent="0.25">
      <c r="G50380"/>
      <c r="I50380"/>
      <c r="L50380"/>
    </row>
    <row r="50381" spans="7:12" x14ac:dyDescent="0.25">
      <c r="G50381"/>
      <c r="I50381"/>
      <c r="L50381"/>
    </row>
    <row r="50382" spans="7:12" x14ac:dyDescent="0.25">
      <c r="G50382"/>
      <c r="I50382"/>
      <c r="L50382"/>
    </row>
    <row r="50383" spans="7:12" x14ac:dyDescent="0.25">
      <c r="G50383"/>
      <c r="I50383"/>
      <c r="L50383"/>
    </row>
    <row r="50384" spans="7:12" x14ac:dyDescent="0.25">
      <c r="G50384"/>
      <c r="I50384"/>
      <c r="L50384"/>
    </row>
    <row r="50385" spans="7:12" x14ac:dyDescent="0.25">
      <c r="G50385"/>
      <c r="I50385"/>
      <c r="L50385"/>
    </row>
    <row r="50386" spans="7:12" x14ac:dyDescent="0.25">
      <c r="G50386"/>
      <c r="I50386"/>
      <c r="L50386"/>
    </row>
    <row r="50387" spans="7:12" x14ac:dyDescent="0.25">
      <c r="G50387"/>
      <c r="I50387"/>
      <c r="L50387"/>
    </row>
    <row r="50388" spans="7:12" x14ac:dyDescent="0.25">
      <c r="G50388"/>
      <c r="I50388"/>
      <c r="L50388"/>
    </row>
    <row r="50389" spans="7:12" x14ac:dyDescent="0.25">
      <c r="G50389"/>
      <c r="I50389"/>
      <c r="L50389"/>
    </row>
    <row r="50390" spans="7:12" x14ac:dyDescent="0.25">
      <c r="G50390"/>
      <c r="I50390"/>
      <c r="L50390"/>
    </row>
    <row r="50391" spans="7:12" x14ac:dyDescent="0.25">
      <c r="G50391"/>
      <c r="I50391"/>
      <c r="L50391"/>
    </row>
    <row r="50392" spans="7:12" x14ac:dyDescent="0.25">
      <c r="G50392"/>
      <c r="I50392"/>
      <c r="L50392"/>
    </row>
    <row r="50393" spans="7:12" x14ac:dyDescent="0.25">
      <c r="G50393"/>
      <c r="I50393"/>
      <c r="L50393"/>
    </row>
    <row r="50394" spans="7:12" x14ac:dyDescent="0.25">
      <c r="G50394"/>
      <c r="I50394"/>
      <c r="L50394"/>
    </row>
    <row r="50395" spans="7:12" x14ac:dyDescent="0.25">
      <c r="G50395"/>
      <c r="I50395"/>
      <c r="L50395"/>
    </row>
    <row r="50396" spans="7:12" x14ac:dyDescent="0.25">
      <c r="G50396"/>
      <c r="I50396"/>
      <c r="L50396"/>
    </row>
    <row r="50397" spans="7:12" x14ac:dyDescent="0.25">
      <c r="G50397"/>
      <c r="I50397"/>
      <c r="L50397"/>
    </row>
    <row r="50398" spans="7:12" x14ac:dyDescent="0.25">
      <c r="G50398"/>
      <c r="I50398"/>
      <c r="L50398"/>
    </row>
    <row r="50399" spans="7:12" x14ac:dyDescent="0.25">
      <c r="G50399"/>
      <c r="I50399"/>
      <c r="L50399"/>
    </row>
    <row r="50400" spans="7:12" x14ac:dyDescent="0.25">
      <c r="G50400"/>
      <c r="I50400"/>
      <c r="L50400"/>
    </row>
    <row r="50401" spans="7:12" x14ac:dyDescent="0.25">
      <c r="G50401"/>
      <c r="I50401"/>
      <c r="L50401"/>
    </row>
    <row r="50402" spans="7:12" x14ac:dyDescent="0.25">
      <c r="G50402"/>
      <c r="I50402"/>
      <c r="L50402"/>
    </row>
    <row r="50403" spans="7:12" x14ac:dyDescent="0.25">
      <c r="G50403"/>
      <c r="I50403"/>
      <c r="L50403"/>
    </row>
    <row r="50404" spans="7:12" x14ac:dyDescent="0.25">
      <c r="G50404"/>
      <c r="I50404"/>
      <c r="L50404"/>
    </row>
    <row r="50405" spans="7:12" x14ac:dyDescent="0.25">
      <c r="G50405"/>
      <c r="I50405"/>
      <c r="L50405"/>
    </row>
    <row r="50406" spans="7:12" x14ac:dyDescent="0.25">
      <c r="G50406"/>
      <c r="I50406"/>
      <c r="L50406"/>
    </row>
    <row r="50407" spans="7:12" x14ac:dyDescent="0.25">
      <c r="G50407"/>
      <c r="I50407"/>
      <c r="L50407"/>
    </row>
    <row r="50408" spans="7:12" x14ac:dyDescent="0.25">
      <c r="G50408"/>
      <c r="I50408"/>
      <c r="L50408"/>
    </row>
    <row r="50409" spans="7:12" x14ac:dyDescent="0.25">
      <c r="G50409"/>
      <c r="I50409"/>
      <c r="L50409"/>
    </row>
    <row r="50410" spans="7:12" x14ac:dyDescent="0.25">
      <c r="G50410"/>
      <c r="I50410"/>
      <c r="L50410"/>
    </row>
    <row r="50411" spans="7:12" x14ac:dyDescent="0.25">
      <c r="G50411"/>
      <c r="I50411"/>
      <c r="L50411"/>
    </row>
    <row r="50412" spans="7:12" x14ac:dyDescent="0.25">
      <c r="G50412"/>
      <c r="I50412"/>
      <c r="L50412"/>
    </row>
    <row r="50413" spans="7:12" x14ac:dyDescent="0.25">
      <c r="G50413"/>
      <c r="I50413"/>
      <c r="L50413"/>
    </row>
    <row r="50414" spans="7:12" x14ac:dyDescent="0.25">
      <c r="G50414"/>
      <c r="I50414"/>
      <c r="L50414"/>
    </row>
    <row r="50415" spans="7:12" x14ac:dyDescent="0.25">
      <c r="G50415"/>
      <c r="I50415"/>
      <c r="L50415"/>
    </row>
    <row r="50416" spans="7:12" x14ac:dyDescent="0.25">
      <c r="G50416"/>
      <c r="I50416"/>
      <c r="L50416"/>
    </row>
    <row r="50417" spans="7:12" x14ac:dyDescent="0.25">
      <c r="G50417"/>
      <c r="I50417"/>
      <c r="L50417"/>
    </row>
    <row r="50418" spans="7:12" x14ac:dyDescent="0.25">
      <c r="G50418"/>
      <c r="I50418"/>
      <c r="L50418"/>
    </row>
    <row r="50419" spans="7:12" x14ac:dyDescent="0.25">
      <c r="G50419"/>
      <c r="I50419"/>
      <c r="L50419"/>
    </row>
    <row r="50420" spans="7:12" x14ac:dyDescent="0.25">
      <c r="G50420"/>
      <c r="I50420"/>
      <c r="L50420"/>
    </row>
    <row r="50421" spans="7:12" x14ac:dyDescent="0.25">
      <c r="G50421"/>
      <c r="I50421"/>
      <c r="L50421"/>
    </row>
    <row r="50422" spans="7:12" x14ac:dyDescent="0.25">
      <c r="G50422"/>
      <c r="I50422"/>
      <c r="L50422"/>
    </row>
    <row r="50423" spans="7:12" x14ac:dyDescent="0.25">
      <c r="G50423"/>
      <c r="I50423"/>
      <c r="L50423"/>
    </row>
    <row r="50424" spans="7:12" x14ac:dyDescent="0.25">
      <c r="G50424"/>
      <c r="I50424"/>
      <c r="L50424"/>
    </row>
    <row r="50425" spans="7:12" x14ac:dyDescent="0.25">
      <c r="G50425"/>
      <c r="I50425"/>
      <c r="L50425"/>
    </row>
    <row r="50426" spans="7:12" x14ac:dyDescent="0.25">
      <c r="G50426"/>
      <c r="I50426"/>
      <c r="L50426"/>
    </row>
    <row r="50427" spans="7:12" x14ac:dyDescent="0.25">
      <c r="G50427"/>
      <c r="I50427"/>
      <c r="L50427"/>
    </row>
    <row r="50428" spans="7:12" x14ac:dyDescent="0.25">
      <c r="G50428"/>
      <c r="I50428"/>
      <c r="L50428"/>
    </row>
    <row r="50429" spans="7:12" x14ac:dyDescent="0.25">
      <c r="G50429"/>
      <c r="I50429"/>
      <c r="L50429"/>
    </row>
    <row r="50430" spans="7:12" x14ac:dyDescent="0.25">
      <c r="G50430"/>
      <c r="I50430"/>
      <c r="L50430"/>
    </row>
    <row r="50431" spans="7:12" x14ac:dyDescent="0.25">
      <c r="G50431"/>
      <c r="I50431"/>
      <c r="L50431"/>
    </row>
    <row r="50432" spans="7:12" x14ac:dyDescent="0.25">
      <c r="G50432"/>
      <c r="I50432"/>
      <c r="L50432"/>
    </row>
    <row r="50433" spans="7:12" x14ac:dyDescent="0.25">
      <c r="G50433"/>
      <c r="I50433"/>
      <c r="L50433"/>
    </row>
    <row r="50434" spans="7:12" x14ac:dyDescent="0.25">
      <c r="G50434"/>
      <c r="I50434"/>
      <c r="L50434"/>
    </row>
    <row r="50435" spans="7:12" x14ac:dyDescent="0.25">
      <c r="G50435"/>
      <c r="I50435"/>
      <c r="L50435"/>
    </row>
    <row r="50436" spans="7:12" x14ac:dyDescent="0.25">
      <c r="G50436"/>
      <c r="I50436"/>
      <c r="L50436"/>
    </row>
    <row r="50437" spans="7:12" x14ac:dyDescent="0.25">
      <c r="G50437"/>
      <c r="I50437"/>
      <c r="L50437"/>
    </row>
    <row r="50438" spans="7:12" x14ac:dyDescent="0.25">
      <c r="G50438"/>
      <c r="I50438"/>
      <c r="L50438"/>
    </row>
    <row r="50439" spans="7:12" x14ac:dyDescent="0.25">
      <c r="G50439"/>
      <c r="I50439"/>
      <c r="L50439"/>
    </row>
    <row r="50440" spans="7:12" x14ac:dyDescent="0.25">
      <c r="G50440"/>
      <c r="I50440"/>
      <c r="L50440"/>
    </row>
    <row r="50441" spans="7:12" x14ac:dyDescent="0.25">
      <c r="G50441"/>
      <c r="I50441"/>
      <c r="L50441"/>
    </row>
    <row r="50442" spans="7:12" x14ac:dyDescent="0.25">
      <c r="G50442"/>
      <c r="I50442"/>
      <c r="L50442"/>
    </row>
    <row r="50443" spans="7:12" x14ac:dyDescent="0.25">
      <c r="G50443"/>
      <c r="I50443"/>
      <c r="L50443"/>
    </row>
    <row r="50444" spans="7:12" x14ac:dyDescent="0.25">
      <c r="G50444"/>
      <c r="I50444"/>
      <c r="L50444"/>
    </row>
    <row r="50445" spans="7:12" x14ac:dyDescent="0.25">
      <c r="G50445"/>
      <c r="I50445"/>
      <c r="L50445"/>
    </row>
    <row r="50446" spans="7:12" x14ac:dyDescent="0.25">
      <c r="G50446"/>
      <c r="I50446"/>
      <c r="L50446"/>
    </row>
    <row r="50447" spans="7:12" x14ac:dyDescent="0.25">
      <c r="G50447"/>
      <c r="I50447"/>
      <c r="L50447"/>
    </row>
    <row r="50448" spans="7:12" x14ac:dyDescent="0.25">
      <c r="G50448"/>
      <c r="I50448"/>
      <c r="L50448"/>
    </row>
    <row r="50449" spans="7:12" x14ac:dyDescent="0.25">
      <c r="G50449"/>
      <c r="I50449"/>
      <c r="L50449"/>
    </row>
    <row r="50450" spans="7:12" x14ac:dyDescent="0.25">
      <c r="G50450"/>
      <c r="I50450"/>
      <c r="L50450"/>
    </row>
    <row r="50451" spans="7:12" x14ac:dyDescent="0.25">
      <c r="G50451"/>
      <c r="I50451"/>
      <c r="L50451"/>
    </row>
    <row r="50452" spans="7:12" x14ac:dyDescent="0.25">
      <c r="G50452"/>
      <c r="I50452"/>
      <c r="L50452"/>
    </row>
    <row r="50453" spans="7:12" x14ac:dyDescent="0.25">
      <c r="G50453"/>
      <c r="I50453"/>
      <c r="L50453"/>
    </row>
    <row r="50454" spans="7:12" x14ac:dyDescent="0.25">
      <c r="G50454"/>
      <c r="I50454"/>
      <c r="L50454"/>
    </row>
    <row r="50455" spans="7:12" x14ac:dyDescent="0.25">
      <c r="G50455"/>
      <c r="I50455"/>
      <c r="L50455"/>
    </row>
    <row r="50456" spans="7:12" x14ac:dyDescent="0.25">
      <c r="G50456"/>
      <c r="I50456"/>
      <c r="L50456"/>
    </row>
    <row r="50457" spans="7:12" x14ac:dyDescent="0.25">
      <c r="G50457"/>
      <c r="I50457"/>
      <c r="L50457"/>
    </row>
    <row r="50458" spans="7:12" x14ac:dyDescent="0.25">
      <c r="G50458"/>
      <c r="I50458"/>
      <c r="L50458"/>
    </row>
    <row r="50459" spans="7:12" x14ac:dyDescent="0.25">
      <c r="G50459"/>
      <c r="I50459"/>
      <c r="L50459"/>
    </row>
    <row r="50460" spans="7:12" x14ac:dyDescent="0.25">
      <c r="G50460"/>
      <c r="I50460"/>
      <c r="L50460"/>
    </row>
    <row r="50461" spans="7:12" x14ac:dyDescent="0.25">
      <c r="G50461"/>
      <c r="I50461"/>
      <c r="L50461"/>
    </row>
    <row r="50462" spans="7:12" x14ac:dyDescent="0.25">
      <c r="G50462"/>
      <c r="I50462"/>
      <c r="L50462"/>
    </row>
    <row r="50463" spans="7:12" x14ac:dyDescent="0.25">
      <c r="G50463"/>
      <c r="I50463"/>
      <c r="L50463"/>
    </row>
    <row r="50464" spans="7:12" x14ac:dyDescent="0.25">
      <c r="G50464"/>
      <c r="I50464"/>
      <c r="L50464"/>
    </row>
    <row r="50465" spans="7:12" x14ac:dyDescent="0.25">
      <c r="G50465"/>
      <c r="I50465"/>
      <c r="L50465"/>
    </row>
    <row r="50466" spans="7:12" x14ac:dyDescent="0.25">
      <c r="G50466"/>
      <c r="I50466"/>
      <c r="L50466"/>
    </row>
    <row r="50467" spans="7:12" x14ac:dyDescent="0.25">
      <c r="G50467"/>
      <c r="I50467"/>
      <c r="L50467"/>
    </row>
    <row r="50468" spans="7:12" x14ac:dyDescent="0.25">
      <c r="G50468"/>
      <c r="I50468"/>
      <c r="L50468"/>
    </row>
    <row r="50469" spans="7:12" x14ac:dyDescent="0.25">
      <c r="G50469"/>
      <c r="I50469"/>
      <c r="L50469"/>
    </row>
    <row r="50470" spans="7:12" x14ac:dyDescent="0.25">
      <c r="G50470"/>
      <c r="I50470"/>
      <c r="L50470"/>
    </row>
    <row r="50471" spans="7:12" x14ac:dyDescent="0.25">
      <c r="G50471"/>
      <c r="I50471"/>
      <c r="L50471"/>
    </row>
    <row r="50472" spans="7:12" x14ac:dyDescent="0.25">
      <c r="G50472"/>
      <c r="I50472"/>
      <c r="L50472"/>
    </row>
    <row r="50473" spans="7:12" x14ac:dyDescent="0.25">
      <c r="G50473"/>
      <c r="I50473"/>
      <c r="L50473"/>
    </row>
    <row r="50474" spans="7:12" x14ac:dyDescent="0.25">
      <c r="G50474"/>
      <c r="I50474"/>
      <c r="L50474"/>
    </row>
    <row r="50475" spans="7:12" x14ac:dyDescent="0.25">
      <c r="G50475"/>
      <c r="I50475"/>
      <c r="L50475"/>
    </row>
    <row r="50476" spans="7:12" x14ac:dyDescent="0.25">
      <c r="G50476"/>
      <c r="I50476"/>
      <c r="L50476"/>
    </row>
    <row r="50477" spans="7:12" x14ac:dyDescent="0.25">
      <c r="G50477"/>
      <c r="I50477"/>
      <c r="L50477"/>
    </row>
    <row r="50478" spans="7:12" x14ac:dyDescent="0.25">
      <c r="G50478"/>
      <c r="I50478"/>
      <c r="L50478"/>
    </row>
    <row r="50479" spans="7:12" x14ac:dyDescent="0.25">
      <c r="G50479"/>
      <c r="I50479"/>
      <c r="L50479"/>
    </row>
    <row r="50480" spans="7:12" x14ac:dyDescent="0.25">
      <c r="G50480"/>
      <c r="I50480"/>
      <c r="L50480"/>
    </row>
    <row r="50481" spans="7:12" x14ac:dyDescent="0.25">
      <c r="G50481"/>
      <c r="I50481"/>
      <c r="L50481"/>
    </row>
    <row r="50482" spans="7:12" x14ac:dyDescent="0.25">
      <c r="G50482"/>
      <c r="I50482"/>
      <c r="L50482"/>
    </row>
    <row r="50483" spans="7:12" x14ac:dyDescent="0.25">
      <c r="G50483"/>
      <c r="I50483"/>
      <c r="L50483"/>
    </row>
    <row r="50484" spans="7:12" x14ac:dyDescent="0.25">
      <c r="G50484"/>
      <c r="I50484"/>
      <c r="L50484"/>
    </row>
    <row r="50485" spans="7:12" x14ac:dyDescent="0.25">
      <c r="G50485"/>
      <c r="I50485"/>
      <c r="L50485"/>
    </row>
    <row r="50486" spans="7:12" x14ac:dyDescent="0.25">
      <c r="G50486"/>
      <c r="I50486"/>
      <c r="L50486"/>
    </row>
    <row r="50487" spans="7:12" x14ac:dyDescent="0.25">
      <c r="G50487"/>
      <c r="I50487"/>
      <c r="L50487"/>
    </row>
    <row r="50488" spans="7:12" x14ac:dyDescent="0.25">
      <c r="G50488"/>
      <c r="I50488"/>
      <c r="L50488"/>
    </row>
    <row r="50489" spans="7:12" x14ac:dyDescent="0.25">
      <c r="G50489"/>
      <c r="I50489"/>
      <c r="L50489"/>
    </row>
    <row r="50490" spans="7:12" x14ac:dyDescent="0.25">
      <c r="G50490"/>
      <c r="I50490"/>
      <c r="L50490"/>
    </row>
    <row r="50491" spans="7:12" x14ac:dyDescent="0.25">
      <c r="G50491"/>
      <c r="I50491"/>
      <c r="L50491"/>
    </row>
    <row r="50492" spans="7:12" x14ac:dyDescent="0.25">
      <c r="G50492"/>
      <c r="I50492"/>
      <c r="L50492"/>
    </row>
    <row r="50493" spans="7:12" x14ac:dyDescent="0.25">
      <c r="G50493"/>
      <c r="I50493"/>
      <c r="L50493"/>
    </row>
    <row r="50494" spans="7:12" x14ac:dyDescent="0.25">
      <c r="G50494"/>
      <c r="I50494"/>
      <c r="L50494"/>
    </row>
    <row r="50495" spans="7:12" x14ac:dyDescent="0.25">
      <c r="G50495"/>
      <c r="I50495"/>
      <c r="L50495"/>
    </row>
    <row r="50496" spans="7:12" x14ac:dyDescent="0.25">
      <c r="G50496"/>
      <c r="I50496"/>
      <c r="L50496"/>
    </row>
    <row r="50497" spans="7:12" x14ac:dyDescent="0.25">
      <c r="G50497"/>
      <c r="I50497"/>
      <c r="L50497"/>
    </row>
    <row r="50498" spans="7:12" x14ac:dyDescent="0.25">
      <c r="G50498"/>
      <c r="I50498"/>
      <c r="L50498"/>
    </row>
    <row r="50499" spans="7:12" x14ac:dyDescent="0.25">
      <c r="G50499"/>
      <c r="I50499"/>
      <c r="L50499"/>
    </row>
    <row r="50500" spans="7:12" x14ac:dyDescent="0.25">
      <c r="G50500"/>
      <c r="I50500"/>
      <c r="L50500"/>
    </row>
    <row r="50501" spans="7:12" x14ac:dyDescent="0.25">
      <c r="G50501"/>
      <c r="I50501"/>
      <c r="L50501"/>
    </row>
    <row r="50502" spans="7:12" x14ac:dyDescent="0.25">
      <c r="G50502"/>
      <c r="I50502"/>
      <c r="L50502"/>
    </row>
    <row r="50503" spans="7:12" x14ac:dyDescent="0.25">
      <c r="G50503"/>
      <c r="I50503"/>
      <c r="L50503"/>
    </row>
    <row r="50504" spans="7:12" x14ac:dyDescent="0.25">
      <c r="G50504"/>
      <c r="I50504"/>
      <c r="L50504"/>
    </row>
    <row r="50505" spans="7:12" x14ac:dyDescent="0.25">
      <c r="G50505"/>
      <c r="I50505"/>
      <c r="L50505"/>
    </row>
    <row r="50506" spans="7:12" x14ac:dyDescent="0.25">
      <c r="G50506"/>
      <c r="I50506"/>
      <c r="L50506"/>
    </row>
    <row r="50507" spans="7:12" x14ac:dyDescent="0.25">
      <c r="G50507"/>
      <c r="I50507"/>
      <c r="L50507"/>
    </row>
    <row r="50508" spans="7:12" x14ac:dyDescent="0.25">
      <c r="G50508"/>
      <c r="I50508"/>
      <c r="L50508"/>
    </row>
    <row r="50509" spans="7:12" x14ac:dyDescent="0.25">
      <c r="G50509"/>
      <c r="I50509"/>
      <c r="L50509"/>
    </row>
    <row r="50510" spans="7:12" x14ac:dyDescent="0.25">
      <c r="G50510"/>
      <c r="I50510"/>
      <c r="L50510"/>
    </row>
    <row r="50511" spans="7:12" x14ac:dyDescent="0.25">
      <c r="G50511"/>
      <c r="I50511"/>
      <c r="L50511"/>
    </row>
    <row r="50512" spans="7:12" x14ac:dyDescent="0.25">
      <c r="G50512"/>
      <c r="I50512"/>
      <c r="L50512"/>
    </row>
    <row r="50513" spans="7:12" x14ac:dyDescent="0.25">
      <c r="G50513"/>
      <c r="I50513"/>
      <c r="L50513"/>
    </row>
    <row r="50514" spans="7:12" x14ac:dyDescent="0.25">
      <c r="G50514"/>
      <c r="I50514"/>
      <c r="L50514"/>
    </row>
    <row r="50515" spans="7:12" x14ac:dyDescent="0.25">
      <c r="G50515"/>
      <c r="I50515"/>
      <c r="L50515"/>
    </row>
    <row r="50516" spans="7:12" x14ac:dyDescent="0.25">
      <c r="G50516"/>
      <c r="I50516"/>
      <c r="L50516"/>
    </row>
    <row r="50517" spans="7:12" x14ac:dyDescent="0.25">
      <c r="G50517"/>
      <c r="I50517"/>
      <c r="L50517"/>
    </row>
    <row r="50518" spans="7:12" x14ac:dyDescent="0.25">
      <c r="G50518"/>
      <c r="I50518"/>
      <c r="L50518"/>
    </row>
    <row r="50519" spans="7:12" x14ac:dyDescent="0.25">
      <c r="G50519"/>
      <c r="I50519"/>
      <c r="L50519"/>
    </row>
    <row r="50520" spans="7:12" x14ac:dyDescent="0.25">
      <c r="G50520"/>
      <c r="I50520"/>
      <c r="L50520"/>
    </row>
    <row r="50521" spans="7:12" x14ac:dyDescent="0.25">
      <c r="G50521"/>
      <c r="I50521"/>
      <c r="L50521"/>
    </row>
    <row r="50522" spans="7:12" x14ac:dyDescent="0.25">
      <c r="G50522"/>
      <c r="I50522"/>
      <c r="L50522"/>
    </row>
    <row r="50523" spans="7:12" x14ac:dyDescent="0.25">
      <c r="G50523"/>
      <c r="I50523"/>
      <c r="L50523"/>
    </row>
    <row r="50524" spans="7:12" x14ac:dyDescent="0.25">
      <c r="G50524"/>
      <c r="I50524"/>
      <c r="L50524"/>
    </row>
    <row r="50525" spans="7:12" x14ac:dyDescent="0.25">
      <c r="G50525"/>
      <c r="I50525"/>
      <c r="L50525"/>
    </row>
    <row r="50526" spans="7:12" x14ac:dyDescent="0.25">
      <c r="G50526"/>
      <c r="I50526"/>
      <c r="L50526"/>
    </row>
    <row r="50527" spans="7:12" x14ac:dyDescent="0.25">
      <c r="G50527"/>
      <c r="I50527"/>
      <c r="L50527"/>
    </row>
    <row r="50528" spans="7:12" x14ac:dyDescent="0.25">
      <c r="G50528"/>
      <c r="I50528"/>
      <c r="L50528"/>
    </row>
    <row r="50529" spans="7:12" x14ac:dyDescent="0.25">
      <c r="G50529"/>
      <c r="I50529"/>
      <c r="L50529"/>
    </row>
    <row r="50530" spans="7:12" x14ac:dyDescent="0.25">
      <c r="G50530"/>
      <c r="I50530"/>
      <c r="L50530"/>
    </row>
    <row r="50531" spans="7:12" x14ac:dyDescent="0.25">
      <c r="G50531"/>
      <c r="I50531"/>
      <c r="L50531"/>
    </row>
    <row r="50532" spans="7:12" x14ac:dyDescent="0.25">
      <c r="G50532"/>
      <c r="I50532"/>
      <c r="L50532"/>
    </row>
    <row r="50533" spans="7:12" x14ac:dyDescent="0.25">
      <c r="G50533"/>
      <c r="I50533"/>
      <c r="L50533"/>
    </row>
    <row r="50534" spans="7:12" x14ac:dyDescent="0.25">
      <c r="G50534"/>
      <c r="I50534"/>
      <c r="L50534"/>
    </row>
    <row r="50535" spans="7:12" x14ac:dyDescent="0.25">
      <c r="G50535"/>
      <c r="I50535"/>
      <c r="L50535"/>
    </row>
    <row r="50536" spans="7:12" x14ac:dyDescent="0.25">
      <c r="G50536"/>
      <c r="I50536"/>
      <c r="L50536"/>
    </row>
    <row r="50537" spans="7:12" x14ac:dyDescent="0.25">
      <c r="G50537"/>
      <c r="I50537"/>
      <c r="L50537"/>
    </row>
    <row r="50538" spans="7:12" x14ac:dyDescent="0.25">
      <c r="G50538"/>
      <c r="I50538"/>
      <c r="L50538"/>
    </row>
    <row r="50539" spans="7:12" x14ac:dyDescent="0.25">
      <c r="G50539"/>
      <c r="I50539"/>
      <c r="L50539"/>
    </row>
    <row r="50540" spans="7:12" x14ac:dyDescent="0.25">
      <c r="G50540"/>
      <c r="I50540"/>
      <c r="L50540"/>
    </row>
    <row r="50541" spans="7:12" x14ac:dyDescent="0.25">
      <c r="G50541"/>
      <c r="I50541"/>
      <c r="L50541"/>
    </row>
    <row r="50542" spans="7:12" x14ac:dyDescent="0.25">
      <c r="G50542"/>
      <c r="I50542"/>
      <c r="L50542"/>
    </row>
    <row r="50543" spans="7:12" x14ac:dyDescent="0.25">
      <c r="G50543"/>
      <c r="I50543"/>
      <c r="L50543"/>
    </row>
    <row r="50544" spans="7:12" x14ac:dyDescent="0.25">
      <c r="G50544"/>
      <c r="I50544"/>
      <c r="L50544"/>
    </row>
    <row r="50545" spans="7:12" x14ac:dyDescent="0.25">
      <c r="G50545"/>
      <c r="I50545"/>
      <c r="L50545"/>
    </row>
    <row r="50546" spans="7:12" x14ac:dyDescent="0.25">
      <c r="G50546"/>
      <c r="I50546"/>
      <c r="L50546"/>
    </row>
    <row r="50547" spans="7:12" x14ac:dyDescent="0.25">
      <c r="G50547"/>
      <c r="I50547"/>
      <c r="L50547"/>
    </row>
    <row r="50548" spans="7:12" x14ac:dyDescent="0.25">
      <c r="G50548"/>
      <c r="I50548"/>
      <c r="L50548"/>
    </row>
    <row r="50549" spans="7:12" x14ac:dyDescent="0.25">
      <c r="G50549"/>
      <c r="I50549"/>
      <c r="L50549"/>
    </row>
    <row r="50550" spans="7:12" x14ac:dyDescent="0.25">
      <c r="G50550"/>
      <c r="I50550"/>
      <c r="L50550"/>
    </row>
    <row r="50551" spans="7:12" x14ac:dyDescent="0.25">
      <c r="G50551"/>
      <c r="I50551"/>
      <c r="L50551"/>
    </row>
    <row r="50552" spans="7:12" x14ac:dyDescent="0.25">
      <c r="G50552"/>
      <c r="I50552"/>
      <c r="L50552"/>
    </row>
    <row r="50553" spans="7:12" x14ac:dyDescent="0.25">
      <c r="G50553"/>
      <c r="I50553"/>
      <c r="L50553"/>
    </row>
    <row r="50554" spans="7:12" x14ac:dyDescent="0.25">
      <c r="G50554"/>
      <c r="I50554"/>
      <c r="L50554"/>
    </row>
    <row r="50555" spans="7:12" x14ac:dyDescent="0.25">
      <c r="G50555"/>
      <c r="I50555"/>
      <c r="L50555"/>
    </row>
    <row r="50556" spans="7:12" x14ac:dyDescent="0.25">
      <c r="G50556"/>
      <c r="I50556"/>
      <c r="L50556"/>
    </row>
    <row r="50557" spans="7:12" x14ac:dyDescent="0.25">
      <c r="G50557"/>
      <c r="I50557"/>
      <c r="L50557"/>
    </row>
    <row r="50558" spans="7:12" x14ac:dyDescent="0.25">
      <c r="G50558"/>
      <c r="I50558"/>
      <c r="L50558"/>
    </row>
    <row r="50559" spans="7:12" x14ac:dyDescent="0.25">
      <c r="G50559"/>
      <c r="I50559"/>
      <c r="L50559"/>
    </row>
    <row r="50560" spans="7:12" x14ac:dyDescent="0.25">
      <c r="G50560"/>
      <c r="I50560"/>
      <c r="L50560"/>
    </row>
    <row r="50561" spans="7:12" x14ac:dyDescent="0.25">
      <c r="G50561"/>
      <c r="I50561"/>
      <c r="L50561"/>
    </row>
    <row r="50562" spans="7:12" x14ac:dyDescent="0.25">
      <c r="G50562"/>
      <c r="I50562"/>
      <c r="L50562"/>
    </row>
    <row r="50563" spans="7:12" x14ac:dyDescent="0.25">
      <c r="G50563"/>
      <c r="I50563"/>
      <c r="L50563"/>
    </row>
    <row r="50564" spans="7:12" x14ac:dyDescent="0.25">
      <c r="G50564"/>
      <c r="I50564"/>
      <c r="L50564"/>
    </row>
    <row r="50565" spans="7:12" x14ac:dyDescent="0.25">
      <c r="G50565"/>
      <c r="I50565"/>
      <c r="L50565"/>
    </row>
    <row r="50566" spans="7:12" x14ac:dyDescent="0.25">
      <c r="G50566"/>
      <c r="I50566"/>
      <c r="L50566"/>
    </row>
    <row r="50567" spans="7:12" x14ac:dyDescent="0.25">
      <c r="G50567"/>
      <c r="I50567"/>
      <c r="L50567"/>
    </row>
    <row r="50568" spans="7:12" x14ac:dyDescent="0.25">
      <c r="G50568"/>
      <c r="I50568"/>
      <c r="L50568"/>
    </row>
    <row r="50569" spans="7:12" x14ac:dyDescent="0.25">
      <c r="G50569"/>
      <c r="I50569"/>
      <c r="L50569"/>
    </row>
    <row r="50570" spans="7:12" x14ac:dyDescent="0.25">
      <c r="G50570"/>
      <c r="I50570"/>
      <c r="L50570"/>
    </row>
    <row r="50571" spans="7:12" x14ac:dyDescent="0.25">
      <c r="G50571"/>
      <c r="I50571"/>
      <c r="L50571"/>
    </row>
    <row r="50572" spans="7:12" x14ac:dyDescent="0.25">
      <c r="G50572"/>
      <c r="I50572"/>
      <c r="L50572"/>
    </row>
    <row r="50573" spans="7:12" x14ac:dyDescent="0.25">
      <c r="G50573"/>
      <c r="I50573"/>
      <c r="L50573"/>
    </row>
    <row r="50574" spans="7:12" x14ac:dyDescent="0.25">
      <c r="G50574"/>
      <c r="I50574"/>
      <c r="L50574"/>
    </row>
    <row r="50575" spans="7:12" x14ac:dyDescent="0.25">
      <c r="G50575"/>
      <c r="I50575"/>
      <c r="L50575"/>
    </row>
    <row r="50576" spans="7:12" x14ac:dyDescent="0.25">
      <c r="G50576"/>
      <c r="I50576"/>
      <c r="L50576"/>
    </row>
    <row r="50577" spans="7:12" x14ac:dyDescent="0.25">
      <c r="G50577"/>
      <c r="I50577"/>
      <c r="L50577"/>
    </row>
    <row r="50578" spans="7:12" x14ac:dyDescent="0.25">
      <c r="G50578"/>
      <c r="I50578"/>
      <c r="L50578"/>
    </row>
    <row r="50579" spans="7:12" x14ac:dyDescent="0.25">
      <c r="G50579"/>
      <c r="I50579"/>
      <c r="L50579"/>
    </row>
    <row r="50580" spans="7:12" x14ac:dyDescent="0.25">
      <c r="G50580"/>
      <c r="I50580"/>
      <c r="L50580"/>
    </row>
    <row r="50581" spans="7:12" x14ac:dyDescent="0.25">
      <c r="G50581"/>
      <c r="I50581"/>
      <c r="L50581"/>
    </row>
    <row r="50582" spans="7:12" x14ac:dyDescent="0.25">
      <c r="G50582"/>
      <c r="I50582"/>
      <c r="L50582"/>
    </row>
    <row r="50583" spans="7:12" x14ac:dyDescent="0.25">
      <c r="G50583"/>
      <c r="I50583"/>
      <c r="L50583"/>
    </row>
    <row r="50584" spans="7:12" x14ac:dyDescent="0.25">
      <c r="G50584"/>
      <c r="I50584"/>
      <c r="L50584"/>
    </row>
    <row r="50585" spans="7:12" x14ac:dyDescent="0.25">
      <c r="G50585"/>
      <c r="I50585"/>
      <c r="L50585"/>
    </row>
    <row r="50586" spans="7:12" x14ac:dyDescent="0.25">
      <c r="G50586"/>
      <c r="I50586"/>
      <c r="L50586"/>
    </row>
    <row r="50587" spans="7:12" x14ac:dyDescent="0.25">
      <c r="G50587"/>
      <c r="I50587"/>
      <c r="L50587"/>
    </row>
    <row r="50588" spans="7:12" x14ac:dyDescent="0.25">
      <c r="G50588"/>
      <c r="I50588"/>
      <c r="L50588"/>
    </row>
    <row r="50589" spans="7:12" x14ac:dyDescent="0.25">
      <c r="G50589"/>
      <c r="I50589"/>
      <c r="L50589"/>
    </row>
    <row r="50590" spans="7:12" x14ac:dyDescent="0.25">
      <c r="G50590"/>
      <c r="I50590"/>
      <c r="L50590"/>
    </row>
    <row r="50591" spans="7:12" x14ac:dyDescent="0.25">
      <c r="G50591"/>
      <c r="I50591"/>
      <c r="L50591"/>
    </row>
    <row r="50592" spans="7:12" x14ac:dyDescent="0.25">
      <c r="G50592"/>
      <c r="I50592"/>
      <c r="L50592"/>
    </row>
    <row r="50593" spans="7:12" x14ac:dyDescent="0.25">
      <c r="G50593"/>
      <c r="I50593"/>
      <c r="L50593"/>
    </row>
    <row r="50594" spans="7:12" x14ac:dyDescent="0.25">
      <c r="G50594"/>
      <c r="I50594"/>
      <c r="L50594"/>
    </row>
    <row r="50595" spans="7:12" x14ac:dyDescent="0.25">
      <c r="G50595"/>
      <c r="I50595"/>
      <c r="L50595"/>
    </row>
    <row r="50596" spans="7:12" x14ac:dyDescent="0.25">
      <c r="G50596"/>
      <c r="I50596"/>
      <c r="L50596"/>
    </row>
    <row r="50597" spans="7:12" x14ac:dyDescent="0.25">
      <c r="G50597"/>
      <c r="I50597"/>
      <c r="L50597"/>
    </row>
    <row r="50598" spans="7:12" x14ac:dyDescent="0.25">
      <c r="G50598"/>
      <c r="I50598"/>
      <c r="L50598"/>
    </row>
    <row r="50599" spans="7:12" x14ac:dyDescent="0.25">
      <c r="G50599"/>
      <c r="I50599"/>
      <c r="L50599"/>
    </row>
    <row r="50600" spans="7:12" x14ac:dyDescent="0.25">
      <c r="G50600"/>
      <c r="I50600"/>
      <c r="L50600"/>
    </row>
    <row r="50601" spans="7:12" x14ac:dyDescent="0.25">
      <c r="G50601"/>
      <c r="I50601"/>
      <c r="L50601"/>
    </row>
    <row r="50602" spans="7:12" x14ac:dyDescent="0.25">
      <c r="G50602"/>
      <c r="I50602"/>
      <c r="L50602"/>
    </row>
    <row r="50603" spans="7:12" x14ac:dyDescent="0.25">
      <c r="G50603"/>
      <c r="I50603"/>
      <c r="L50603"/>
    </row>
    <row r="50604" spans="7:12" x14ac:dyDescent="0.25">
      <c r="G50604"/>
      <c r="I50604"/>
      <c r="L50604"/>
    </row>
    <row r="50605" spans="7:12" x14ac:dyDescent="0.25">
      <c r="G50605"/>
      <c r="I50605"/>
      <c r="L50605"/>
    </row>
    <row r="50606" spans="7:12" x14ac:dyDescent="0.25">
      <c r="G50606"/>
      <c r="I50606"/>
      <c r="L50606"/>
    </row>
    <row r="50607" spans="7:12" x14ac:dyDescent="0.25">
      <c r="G50607"/>
      <c r="I50607"/>
      <c r="L50607"/>
    </row>
    <row r="50608" spans="7:12" x14ac:dyDescent="0.25">
      <c r="G50608"/>
      <c r="I50608"/>
      <c r="L50608"/>
    </row>
    <row r="50609" spans="7:12" x14ac:dyDescent="0.25">
      <c r="G50609"/>
      <c r="I50609"/>
      <c r="L50609"/>
    </row>
    <row r="50610" spans="7:12" x14ac:dyDescent="0.25">
      <c r="G50610"/>
      <c r="I50610"/>
      <c r="L50610"/>
    </row>
    <row r="50611" spans="7:12" x14ac:dyDescent="0.25">
      <c r="G50611"/>
      <c r="I50611"/>
      <c r="L50611"/>
    </row>
    <row r="50612" spans="7:12" x14ac:dyDescent="0.25">
      <c r="G50612"/>
      <c r="I50612"/>
      <c r="L50612"/>
    </row>
    <row r="50613" spans="7:12" x14ac:dyDescent="0.25">
      <c r="G50613"/>
      <c r="I50613"/>
      <c r="L50613"/>
    </row>
    <row r="50614" spans="7:12" x14ac:dyDescent="0.25">
      <c r="G50614"/>
      <c r="I50614"/>
      <c r="L50614"/>
    </row>
    <row r="50615" spans="7:12" x14ac:dyDescent="0.25">
      <c r="G50615"/>
      <c r="I50615"/>
      <c r="L50615"/>
    </row>
    <row r="50616" spans="7:12" x14ac:dyDescent="0.25">
      <c r="G50616"/>
      <c r="I50616"/>
      <c r="L50616"/>
    </row>
    <row r="50617" spans="7:12" x14ac:dyDescent="0.25">
      <c r="G50617"/>
      <c r="I50617"/>
      <c r="L50617"/>
    </row>
    <row r="50618" spans="7:12" x14ac:dyDescent="0.25">
      <c r="G50618"/>
      <c r="I50618"/>
      <c r="L50618"/>
    </row>
    <row r="50619" spans="7:12" x14ac:dyDescent="0.25">
      <c r="G50619"/>
      <c r="I50619"/>
      <c r="L50619"/>
    </row>
    <row r="50620" spans="7:12" x14ac:dyDescent="0.25">
      <c r="G50620"/>
      <c r="I50620"/>
      <c r="L50620"/>
    </row>
    <row r="50621" spans="7:12" x14ac:dyDescent="0.25">
      <c r="G50621"/>
      <c r="I50621"/>
      <c r="L50621"/>
    </row>
    <row r="50622" spans="7:12" x14ac:dyDescent="0.25">
      <c r="G50622"/>
      <c r="I50622"/>
      <c r="L50622"/>
    </row>
    <row r="50623" spans="7:12" x14ac:dyDescent="0.25">
      <c r="G50623"/>
      <c r="I50623"/>
      <c r="L50623"/>
    </row>
    <row r="50624" spans="7:12" x14ac:dyDescent="0.25">
      <c r="G50624"/>
      <c r="I50624"/>
      <c r="L50624"/>
    </row>
    <row r="50625" spans="7:12" x14ac:dyDescent="0.25">
      <c r="G50625"/>
      <c r="I50625"/>
      <c r="L50625"/>
    </row>
    <row r="50626" spans="7:12" x14ac:dyDescent="0.25">
      <c r="G50626"/>
      <c r="I50626"/>
      <c r="L50626"/>
    </row>
    <row r="50627" spans="7:12" x14ac:dyDescent="0.25">
      <c r="G50627"/>
      <c r="I50627"/>
      <c r="L50627"/>
    </row>
    <row r="50628" spans="7:12" x14ac:dyDescent="0.25">
      <c r="G50628"/>
      <c r="I50628"/>
      <c r="L50628"/>
    </row>
    <row r="50629" spans="7:12" x14ac:dyDescent="0.25">
      <c r="G50629"/>
      <c r="I50629"/>
      <c r="L50629"/>
    </row>
    <row r="50630" spans="7:12" x14ac:dyDescent="0.25">
      <c r="G50630"/>
      <c r="I50630"/>
      <c r="L50630"/>
    </row>
    <row r="50631" spans="7:12" x14ac:dyDescent="0.25">
      <c r="G50631"/>
      <c r="I50631"/>
      <c r="L50631"/>
    </row>
    <row r="50632" spans="7:12" x14ac:dyDescent="0.25">
      <c r="G50632"/>
      <c r="I50632"/>
      <c r="L50632"/>
    </row>
    <row r="50633" spans="7:12" x14ac:dyDescent="0.25">
      <c r="G50633"/>
      <c r="I50633"/>
      <c r="L50633"/>
    </row>
    <row r="50634" spans="7:12" x14ac:dyDescent="0.25">
      <c r="G50634"/>
      <c r="I50634"/>
      <c r="L50634"/>
    </row>
    <row r="50635" spans="7:12" x14ac:dyDescent="0.25">
      <c r="G50635"/>
      <c r="I50635"/>
      <c r="L50635"/>
    </row>
    <row r="50636" spans="7:12" x14ac:dyDescent="0.25">
      <c r="G50636"/>
      <c r="I50636"/>
      <c r="L50636"/>
    </row>
    <row r="50637" spans="7:12" x14ac:dyDescent="0.25">
      <c r="G50637"/>
      <c r="I50637"/>
      <c r="L50637"/>
    </row>
    <row r="50638" spans="7:12" x14ac:dyDescent="0.25">
      <c r="G50638"/>
      <c r="I50638"/>
      <c r="L50638"/>
    </row>
    <row r="50639" spans="7:12" x14ac:dyDescent="0.25">
      <c r="G50639"/>
      <c r="I50639"/>
      <c r="L50639"/>
    </row>
    <row r="50640" spans="7:12" x14ac:dyDescent="0.25">
      <c r="G50640"/>
      <c r="I50640"/>
      <c r="L50640"/>
    </row>
    <row r="50641" spans="7:12" x14ac:dyDescent="0.25">
      <c r="G50641"/>
      <c r="I50641"/>
      <c r="L50641"/>
    </row>
    <row r="50642" spans="7:12" x14ac:dyDescent="0.25">
      <c r="G50642"/>
      <c r="I50642"/>
      <c r="L50642"/>
    </row>
    <row r="50643" spans="7:12" x14ac:dyDescent="0.25">
      <c r="G50643"/>
      <c r="I50643"/>
      <c r="L50643"/>
    </row>
    <row r="50644" spans="7:12" x14ac:dyDescent="0.25">
      <c r="G50644"/>
      <c r="I50644"/>
      <c r="L50644"/>
    </row>
    <row r="50645" spans="7:12" x14ac:dyDescent="0.25">
      <c r="G50645"/>
      <c r="I50645"/>
      <c r="L50645"/>
    </row>
    <row r="50646" spans="7:12" x14ac:dyDescent="0.25">
      <c r="G50646"/>
      <c r="I50646"/>
      <c r="L50646"/>
    </row>
    <row r="50647" spans="7:12" x14ac:dyDescent="0.25">
      <c r="G50647"/>
      <c r="I50647"/>
      <c r="L50647"/>
    </row>
    <row r="50648" spans="7:12" x14ac:dyDescent="0.25">
      <c r="G50648"/>
      <c r="I50648"/>
      <c r="L50648"/>
    </row>
    <row r="50649" spans="7:12" x14ac:dyDescent="0.25">
      <c r="G50649"/>
      <c r="I50649"/>
      <c r="L50649"/>
    </row>
    <row r="50650" spans="7:12" x14ac:dyDescent="0.25">
      <c r="G50650"/>
      <c r="I50650"/>
      <c r="L50650"/>
    </row>
    <row r="50651" spans="7:12" x14ac:dyDescent="0.25">
      <c r="G50651"/>
      <c r="I50651"/>
      <c r="L50651"/>
    </row>
    <row r="50652" spans="7:12" x14ac:dyDescent="0.25">
      <c r="G50652"/>
      <c r="I50652"/>
      <c r="L50652"/>
    </row>
    <row r="50653" spans="7:12" x14ac:dyDescent="0.25">
      <c r="G50653"/>
      <c r="I50653"/>
      <c r="L50653"/>
    </row>
    <row r="50654" spans="7:12" x14ac:dyDescent="0.25">
      <c r="G50654"/>
      <c r="I50654"/>
      <c r="L50654"/>
    </row>
    <row r="50655" spans="7:12" x14ac:dyDescent="0.25">
      <c r="G50655"/>
      <c r="I50655"/>
      <c r="L50655"/>
    </row>
    <row r="50656" spans="7:12" x14ac:dyDescent="0.25">
      <c r="G50656"/>
      <c r="I50656"/>
      <c r="L50656"/>
    </row>
    <row r="50657" spans="7:12" x14ac:dyDescent="0.25">
      <c r="G50657"/>
      <c r="I50657"/>
      <c r="L50657"/>
    </row>
    <row r="50658" spans="7:12" x14ac:dyDescent="0.25">
      <c r="G50658"/>
      <c r="I50658"/>
      <c r="L50658"/>
    </row>
    <row r="50659" spans="7:12" x14ac:dyDescent="0.25">
      <c r="G50659"/>
      <c r="I50659"/>
      <c r="L50659"/>
    </row>
    <row r="50660" spans="7:12" x14ac:dyDescent="0.25">
      <c r="G50660"/>
      <c r="I50660"/>
      <c r="L50660"/>
    </row>
    <row r="50661" spans="7:12" x14ac:dyDescent="0.25">
      <c r="G50661"/>
      <c r="I50661"/>
      <c r="L50661"/>
    </row>
    <row r="50662" spans="7:12" x14ac:dyDescent="0.25">
      <c r="G50662"/>
      <c r="I50662"/>
      <c r="L50662"/>
    </row>
    <row r="50663" spans="7:12" x14ac:dyDescent="0.25">
      <c r="G50663"/>
      <c r="I50663"/>
      <c r="L50663"/>
    </row>
    <row r="50664" spans="7:12" x14ac:dyDescent="0.25">
      <c r="G50664"/>
      <c r="I50664"/>
      <c r="L50664"/>
    </row>
    <row r="50665" spans="7:12" x14ac:dyDescent="0.25">
      <c r="G50665"/>
      <c r="I50665"/>
      <c r="L50665"/>
    </row>
    <row r="50666" spans="7:12" x14ac:dyDescent="0.25">
      <c r="G50666"/>
      <c r="I50666"/>
      <c r="L50666"/>
    </row>
    <row r="50667" spans="7:12" x14ac:dyDescent="0.25">
      <c r="G50667"/>
      <c r="I50667"/>
      <c r="L50667"/>
    </row>
    <row r="50668" spans="7:12" x14ac:dyDescent="0.25">
      <c r="G50668"/>
      <c r="I50668"/>
      <c r="L50668"/>
    </row>
    <row r="50669" spans="7:12" x14ac:dyDescent="0.25">
      <c r="G50669"/>
      <c r="I50669"/>
      <c r="L50669"/>
    </row>
    <row r="50670" spans="7:12" x14ac:dyDescent="0.25">
      <c r="G50670"/>
      <c r="I50670"/>
      <c r="L50670"/>
    </row>
    <row r="50671" spans="7:12" x14ac:dyDescent="0.25">
      <c r="G50671"/>
      <c r="I50671"/>
      <c r="L50671"/>
    </row>
    <row r="50672" spans="7:12" x14ac:dyDescent="0.25">
      <c r="G50672"/>
      <c r="I50672"/>
      <c r="L50672"/>
    </row>
    <row r="50673" spans="7:12" x14ac:dyDescent="0.25">
      <c r="G50673"/>
      <c r="I50673"/>
      <c r="L50673"/>
    </row>
    <row r="50674" spans="7:12" x14ac:dyDescent="0.25">
      <c r="G50674"/>
      <c r="I50674"/>
      <c r="L50674"/>
    </row>
    <row r="50675" spans="7:12" x14ac:dyDescent="0.25">
      <c r="G50675"/>
      <c r="I50675"/>
      <c r="L50675"/>
    </row>
    <row r="50676" spans="7:12" x14ac:dyDescent="0.25">
      <c r="G50676"/>
      <c r="I50676"/>
      <c r="L50676"/>
    </row>
    <row r="50677" spans="7:12" x14ac:dyDescent="0.25">
      <c r="G50677"/>
      <c r="I50677"/>
      <c r="L50677"/>
    </row>
    <row r="50678" spans="7:12" x14ac:dyDescent="0.25">
      <c r="G50678"/>
      <c r="I50678"/>
      <c r="L50678"/>
    </row>
    <row r="50679" spans="7:12" x14ac:dyDescent="0.25">
      <c r="G50679"/>
      <c r="I50679"/>
      <c r="L50679"/>
    </row>
    <row r="50680" spans="7:12" x14ac:dyDescent="0.25">
      <c r="G50680"/>
      <c r="I50680"/>
      <c r="L50680"/>
    </row>
    <row r="50681" spans="7:12" x14ac:dyDescent="0.25">
      <c r="G50681"/>
      <c r="I50681"/>
      <c r="L50681"/>
    </row>
    <row r="50682" spans="7:12" x14ac:dyDescent="0.25">
      <c r="G50682"/>
      <c r="I50682"/>
      <c r="L50682"/>
    </row>
    <row r="50683" spans="7:12" x14ac:dyDescent="0.25">
      <c r="G50683"/>
      <c r="I50683"/>
      <c r="L50683"/>
    </row>
    <row r="50684" spans="7:12" x14ac:dyDescent="0.25">
      <c r="G50684"/>
      <c r="I50684"/>
      <c r="L50684"/>
    </row>
    <row r="50685" spans="7:12" x14ac:dyDescent="0.25">
      <c r="G50685"/>
      <c r="I50685"/>
      <c r="L50685"/>
    </row>
    <row r="50686" spans="7:12" x14ac:dyDescent="0.25">
      <c r="G50686"/>
      <c r="I50686"/>
      <c r="L50686"/>
    </row>
    <row r="50687" spans="7:12" x14ac:dyDescent="0.25">
      <c r="G50687"/>
      <c r="I50687"/>
      <c r="L50687"/>
    </row>
    <row r="50688" spans="7:12" x14ac:dyDescent="0.25">
      <c r="G50688"/>
      <c r="I50688"/>
      <c r="L50688"/>
    </row>
    <row r="50689" spans="7:12" x14ac:dyDescent="0.25">
      <c r="G50689"/>
      <c r="I50689"/>
      <c r="L50689"/>
    </row>
    <row r="50690" spans="7:12" x14ac:dyDescent="0.25">
      <c r="G50690"/>
      <c r="I50690"/>
      <c r="L50690"/>
    </row>
    <row r="50691" spans="7:12" x14ac:dyDescent="0.25">
      <c r="G50691"/>
      <c r="I50691"/>
      <c r="L50691"/>
    </row>
    <row r="50692" spans="7:12" x14ac:dyDescent="0.25">
      <c r="G50692"/>
      <c r="I50692"/>
      <c r="L50692"/>
    </row>
    <row r="50693" spans="7:12" x14ac:dyDescent="0.25">
      <c r="G50693"/>
      <c r="I50693"/>
      <c r="L50693"/>
    </row>
    <row r="50694" spans="7:12" x14ac:dyDescent="0.25">
      <c r="G50694"/>
      <c r="I50694"/>
      <c r="L50694"/>
    </row>
    <row r="50695" spans="7:12" x14ac:dyDescent="0.25">
      <c r="G50695"/>
      <c r="I50695"/>
      <c r="L50695"/>
    </row>
    <row r="50696" spans="7:12" x14ac:dyDescent="0.25">
      <c r="G50696"/>
      <c r="I50696"/>
      <c r="L50696"/>
    </row>
    <row r="50697" spans="7:12" x14ac:dyDescent="0.25">
      <c r="G50697"/>
      <c r="I50697"/>
      <c r="L50697"/>
    </row>
    <row r="50698" spans="7:12" x14ac:dyDescent="0.25">
      <c r="G50698"/>
      <c r="I50698"/>
      <c r="L50698"/>
    </row>
    <row r="50699" spans="7:12" x14ac:dyDescent="0.25">
      <c r="G50699"/>
      <c r="I50699"/>
      <c r="L50699"/>
    </row>
    <row r="50700" spans="7:12" x14ac:dyDescent="0.25">
      <c r="G50700"/>
      <c r="I50700"/>
      <c r="L50700"/>
    </row>
    <row r="50701" spans="7:12" x14ac:dyDescent="0.25">
      <c r="G50701"/>
      <c r="I50701"/>
      <c r="L50701"/>
    </row>
    <row r="50702" spans="7:12" x14ac:dyDescent="0.25">
      <c r="G50702"/>
      <c r="I50702"/>
      <c r="L50702"/>
    </row>
    <row r="50703" spans="7:12" x14ac:dyDescent="0.25">
      <c r="G50703"/>
      <c r="I50703"/>
      <c r="L50703"/>
    </row>
    <row r="50704" spans="7:12" x14ac:dyDescent="0.25">
      <c r="G50704"/>
      <c r="I50704"/>
      <c r="L50704"/>
    </row>
    <row r="50705" spans="7:12" x14ac:dyDescent="0.25">
      <c r="G50705"/>
      <c r="I50705"/>
      <c r="L50705"/>
    </row>
    <row r="50706" spans="7:12" x14ac:dyDescent="0.25">
      <c r="G50706"/>
      <c r="I50706"/>
      <c r="L50706"/>
    </row>
    <row r="50707" spans="7:12" x14ac:dyDescent="0.25">
      <c r="G50707"/>
      <c r="I50707"/>
      <c r="L50707"/>
    </row>
    <row r="50708" spans="7:12" x14ac:dyDescent="0.25">
      <c r="G50708"/>
      <c r="I50708"/>
      <c r="L50708"/>
    </row>
    <row r="50709" spans="7:12" x14ac:dyDescent="0.25">
      <c r="G50709"/>
      <c r="I50709"/>
      <c r="L50709"/>
    </row>
    <row r="50710" spans="7:12" x14ac:dyDescent="0.25">
      <c r="G50710"/>
      <c r="I50710"/>
      <c r="L50710"/>
    </row>
    <row r="50711" spans="7:12" x14ac:dyDescent="0.25">
      <c r="G50711"/>
      <c r="I50711"/>
      <c r="L50711"/>
    </row>
    <row r="50712" spans="7:12" x14ac:dyDescent="0.25">
      <c r="G50712"/>
      <c r="I50712"/>
      <c r="L50712"/>
    </row>
    <row r="50713" spans="7:12" x14ac:dyDescent="0.25">
      <c r="G50713"/>
      <c r="I50713"/>
      <c r="L50713"/>
    </row>
    <row r="50714" spans="7:12" x14ac:dyDescent="0.25">
      <c r="G50714"/>
      <c r="I50714"/>
      <c r="L50714"/>
    </row>
    <row r="50715" spans="7:12" x14ac:dyDescent="0.25">
      <c r="G50715"/>
      <c r="I50715"/>
      <c r="L50715"/>
    </row>
    <row r="50716" spans="7:12" x14ac:dyDescent="0.25">
      <c r="G50716"/>
      <c r="I50716"/>
      <c r="L50716"/>
    </row>
    <row r="50717" spans="7:12" x14ac:dyDescent="0.25">
      <c r="G50717"/>
      <c r="I50717"/>
      <c r="L50717"/>
    </row>
    <row r="50718" spans="7:12" x14ac:dyDescent="0.25">
      <c r="G50718"/>
      <c r="I50718"/>
      <c r="L50718"/>
    </row>
    <row r="50719" spans="7:12" x14ac:dyDescent="0.25">
      <c r="G50719"/>
      <c r="I50719"/>
      <c r="L50719"/>
    </row>
    <row r="50720" spans="7:12" x14ac:dyDescent="0.25">
      <c r="G50720"/>
      <c r="I50720"/>
      <c r="L50720"/>
    </row>
    <row r="50721" spans="7:12" x14ac:dyDescent="0.25">
      <c r="G50721"/>
      <c r="I50721"/>
      <c r="L50721"/>
    </row>
    <row r="50722" spans="7:12" x14ac:dyDescent="0.25">
      <c r="G50722"/>
      <c r="I50722"/>
      <c r="L50722"/>
    </row>
    <row r="50723" spans="7:12" x14ac:dyDescent="0.25">
      <c r="G50723"/>
      <c r="I50723"/>
      <c r="L50723"/>
    </row>
    <row r="50724" spans="7:12" x14ac:dyDescent="0.25">
      <c r="G50724"/>
      <c r="I50724"/>
      <c r="L50724"/>
    </row>
    <row r="50725" spans="7:12" x14ac:dyDescent="0.25">
      <c r="G50725"/>
      <c r="I50725"/>
      <c r="L50725"/>
    </row>
    <row r="50726" spans="7:12" x14ac:dyDescent="0.25">
      <c r="G50726"/>
      <c r="I50726"/>
      <c r="L50726"/>
    </row>
    <row r="50727" spans="7:12" x14ac:dyDescent="0.25">
      <c r="G50727"/>
      <c r="I50727"/>
      <c r="L50727"/>
    </row>
    <row r="50728" spans="7:12" x14ac:dyDescent="0.25">
      <c r="G50728"/>
      <c r="I50728"/>
      <c r="L50728"/>
    </row>
    <row r="50729" spans="7:12" x14ac:dyDescent="0.25">
      <c r="G50729"/>
      <c r="I50729"/>
      <c r="L50729"/>
    </row>
    <row r="50730" spans="7:12" x14ac:dyDescent="0.25">
      <c r="G50730"/>
      <c r="I50730"/>
      <c r="L50730"/>
    </row>
    <row r="50731" spans="7:12" x14ac:dyDescent="0.25">
      <c r="G50731"/>
      <c r="I50731"/>
      <c r="L50731"/>
    </row>
    <row r="50732" spans="7:12" x14ac:dyDescent="0.25">
      <c r="G50732"/>
      <c r="I50732"/>
      <c r="L50732"/>
    </row>
    <row r="50733" spans="7:12" x14ac:dyDescent="0.25">
      <c r="G50733"/>
      <c r="I50733"/>
      <c r="L50733"/>
    </row>
    <row r="50734" spans="7:12" x14ac:dyDescent="0.25">
      <c r="G50734"/>
      <c r="I50734"/>
      <c r="L50734"/>
    </row>
    <row r="50735" spans="7:12" x14ac:dyDescent="0.25">
      <c r="G50735"/>
      <c r="I50735"/>
      <c r="L50735"/>
    </row>
    <row r="50736" spans="7:12" x14ac:dyDescent="0.25">
      <c r="G50736"/>
      <c r="I50736"/>
      <c r="L50736"/>
    </row>
    <row r="50737" spans="7:12" x14ac:dyDescent="0.25">
      <c r="G50737"/>
      <c r="I50737"/>
      <c r="L50737"/>
    </row>
    <row r="50738" spans="7:12" x14ac:dyDescent="0.25">
      <c r="G50738"/>
      <c r="I50738"/>
      <c r="L50738"/>
    </row>
    <row r="50739" spans="7:12" x14ac:dyDescent="0.25">
      <c r="G50739"/>
      <c r="I50739"/>
      <c r="L50739"/>
    </row>
    <row r="50740" spans="7:12" x14ac:dyDescent="0.25">
      <c r="G50740"/>
      <c r="I50740"/>
      <c r="L50740"/>
    </row>
    <row r="50741" spans="7:12" x14ac:dyDescent="0.25">
      <c r="G50741"/>
      <c r="I50741"/>
      <c r="L50741"/>
    </row>
    <row r="50742" spans="7:12" x14ac:dyDescent="0.25">
      <c r="G50742"/>
      <c r="I50742"/>
      <c r="L50742"/>
    </row>
    <row r="50743" spans="7:12" x14ac:dyDescent="0.25">
      <c r="G50743"/>
      <c r="I50743"/>
      <c r="L50743"/>
    </row>
    <row r="50744" spans="7:12" x14ac:dyDescent="0.25">
      <c r="G50744"/>
      <c r="I50744"/>
      <c r="L50744"/>
    </row>
    <row r="50745" spans="7:12" x14ac:dyDescent="0.25">
      <c r="G50745"/>
      <c r="I50745"/>
      <c r="L50745"/>
    </row>
    <row r="50746" spans="7:12" x14ac:dyDescent="0.25">
      <c r="G50746"/>
      <c r="I50746"/>
      <c r="L50746"/>
    </row>
    <row r="50747" spans="7:12" x14ac:dyDescent="0.25">
      <c r="G50747"/>
      <c r="I50747"/>
      <c r="L50747"/>
    </row>
    <row r="50748" spans="7:12" x14ac:dyDescent="0.25">
      <c r="G50748"/>
      <c r="I50748"/>
      <c r="L50748"/>
    </row>
    <row r="50749" spans="7:12" x14ac:dyDescent="0.25">
      <c r="G50749"/>
      <c r="I50749"/>
      <c r="L50749"/>
    </row>
    <row r="50750" spans="7:12" x14ac:dyDescent="0.25">
      <c r="G50750"/>
      <c r="I50750"/>
      <c r="L50750"/>
    </row>
    <row r="50751" spans="7:12" x14ac:dyDescent="0.25">
      <c r="G50751"/>
      <c r="I50751"/>
      <c r="L50751"/>
    </row>
    <row r="50752" spans="7:12" x14ac:dyDescent="0.25">
      <c r="G50752"/>
      <c r="I50752"/>
      <c r="L50752"/>
    </row>
    <row r="50753" spans="7:12" x14ac:dyDescent="0.25">
      <c r="G50753"/>
      <c r="I50753"/>
      <c r="L50753"/>
    </row>
    <row r="50754" spans="7:12" x14ac:dyDescent="0.25">
      <c r="G50754"/>
      <c r="I50754"/>
      <c r="L50754"/>
    </row>
    <row r="50755" spans="7:12" x14ac:dyDescent="0.25">
      <c r="G50755"/>
      <c r="I50755"/>
      <c r="L50755"/>
    </row>
    <row r="50756" spans="7:12" x14ac:dyDescent="0.25">
      <c r="G50756"/>
      <c r="I50756"/>
      <c r="L50756"/>
    </row>
    <row r="50757" spans="7:12" x14ac:dyDescent="0.25">
      <c r="G50757"/>
      <c r="I50757"/>
      <c r="L50757"/>
    </row>
    <row r="50758" spans="7:12" x14ac:dyDescent="0.25">
      <c r="G50758"/>
      <c r="I50758"/>
      <c r="L50758"/>
    </row>
    <row r="50759" spans="7:12" x14ac:dyDescent="0.25">
      <c r="G50759"/>
      <c r="I50759"/>
      <c r="L50759"/>
    </row>
    <row r="50760" spans="7:12" x14ac:dyDescent="0.25">
      <c r="G50760"/>
      <c r="I50760"/>
      <c r="L50760"/>
    </row>
    <row r="50761" spans="7:12" x14ac:dyDescent="0.25">
      <c r="G50761"/>
      <c r="I50761"/>
      <c r="L50761"/>
    </row>
    <row r="50762" spans="7:12" x14ac:dyDescent="0.25">
      <c r="G50762"/>
      <c r="I50762"/>
      <c r="L50762"/>
    </row>
    <row r="50763" spans="7:12" x14ac:dyDescent="0.25">
      <c r="G50763"/>
      <c r="I50763"/>
      <c r="L50763"/>
    </row>
    <row r="50764" spans="7:12" x14ac:dyDescent="0.25">
      <c r="G50764"/>
      <c r="I50764"/>
      <c r="L50764"/>
    </row>
    <row r="50765" spans="7:12" x14ac:dyDescent="0.25">
      <c r="G50765"/>
      <c r="I50765"/>
      <c r="L50765"/>
    </row>
    <row r="50766" spans="7:12" x14ac:dyDescent="0.25">
      <c r="G50766"/>
      <c r="I50766"/>
      <c r="L50766"/>
    </row>
    <row r="50767" spans="7:12" x14ac:dyDescent="0.25">
      <c r="G50767"/>
      <c r="I50767"/>
      <c r="L50767"/>
    </row>
    <row r="50768" spans="7:12" x14ac:dyDescent="0.25">
      <c r="G50768"/>
      <c r="I50768"/>
      <c r="L50768"/>
    </row>
    <row r="50769" spans="7:12" x14ac:dyDescent="0.25">
      <c r="G50769"/>
      <c r="I50769"/>
      <c r="L50769"/>
    </row>
    <row r="50770" spans="7:12" x14ac:dyDescent="0.25">
      <c r="G50770"/>
      <c r="I50770"/>
      <c r="L50770"/>
    </row>
    <row r="50771" spans="7:12" x14ac:dyDescent="0.25">
      <c r="G50771"/>
      <c r="I50771"/>
      <c r="L50771"/>
    </row>
    <row r="50772" spans="7:12" x14ac:dyDescent="0.25">
      <c r="G50772"/>
      <c r="I50772"/>
      <c r="L50772"/>
    </row>
    <row r="50773" spans="7:12" x14ac:dyDescent="0.25">
      <c r="G50773"/>
      <c r="I50773"/>
      <c r="L50773"/>
    </row>
    <row r="50774" spans="7:12" x14ac:dyDescent="0.25">
      <c r="G50774"/>
      <c r="I50774"/>
      <c r="L50774"/>
    </row>
    <row r="50775" spans="7:12" x14ac:dyDescent="0.25">
      <c r="G50775"/>
      <c r="I50775"/>
      <c r="L50775"/>
    </row>
    <row r="50776" spans="7:12" x14ac:dyDescent="0.25">
      <c r="G50776"/>
      <c r="I50776"/>
      <c r="L50776"/>
    </row>
    <row r="50777" spans="7:12" x14ac:dyDescent="0.25">
      <c r="G50777"/>
      <c r="I50777"/>
      <c r="L50777"/>
    </row>
    <row r="50778" spans="7:12" x14ac:dyDescent="0.25">
      <c r="G50778"/>
      <c r="I50778"/>
      <c r="L50778"/>
    </row>
    <row r="50779" spans="7:12" x14ac:dyDescent="0.25">
      <c r="G50779"/>
      <c r="I50779"/>
      <c r="L50779"/>
    </row>
    <row r="50780" spans="7:12" x14ac:dyDescent="0.25">
      <c r="G50780"/>
      <c r="I50780"/>
      <c r="L50780"/>
    </row>
    <row r="50781" spans="7:12" x14ac:dyDescent="0.25">
      <c r="G50781"/>
      <c r="I50781"/>
      <c r="L50781"/>
    </row>
    <row r="50782" spans="7:12" x14ac:dyDescent="0.25">
      <c r="G50782"/>
      <c r="I50782"/>
      <c r="L50782"/>
    </row>
    <row r="50783" spans="7:12" x14ac:dyDescent="0.25">
      <c r="G50783"/>
      <c r="I50783"/>
      <c r="L50783"/>
    </row>
    <row r="50784" spans="7:12" x14ac:dyDescent="0.25">
      <c r="G50784"/>
      <c r="I50784"/>
      <c r="L50784"/>
    </row>
    <row r="50785" spans="7:12" x14ac:dyDescent="0.25">
      <c r="G50785"/>
      <c r="I50785"/>
      <c r="L50785"/>
    </row>
    <row r="50786" spans="7:12" x14ac:dyDescent="0.25">
      <c r="G50786"/>
      <c r="I50786"/>
      <c r="L50786"/>
    </row>
    <row r="50787" spans="7:12" x14ac:dyDescent="0.25">
      <c r="G50787"/>
      <c r="I50787"/>
      <c r="L50787"/>
    </row>
    <row r="50788" spans="7:12" x14ac:dyDescent="0.25">
      <c r="G50788"/>
      <c r="I50788"/>
      <c r="L50788"/>
    </row>
    <row r="50789" spans="7:12" x14ac:dyDescent="0.25">
      <c r="G50789"/>
      <c r="I50789"/>
      <c r="L50789"/>
    </row>
    <row r="50790" spans="7:12" x14ac:dyDescent="0.25">
      <c r="G50790"/>
      <c r="I50790"/>
      <c r="L50790"/>
    </row>
    <row r="50791" spans="7:12" x14ac:dyDescent="0.25">
      <c r="G50791"/>
      <c r="I50791"/>
      <c r="L50791"/>
    </row>
    <row r="50792" spans="7:12" x14ac:dyDescent="0.25">
      <c r="G50792"/>
      <c r="I50792"/>
      <c r="L50792"/>
    </row>
    <row r="50793" spans="7:12" x14ac:dyDescent="0.25">
      <c r="G50793"/>
      <c r="I50793"/>
      <c r="L50793"/>
    </row>
    <row r="50794" spans="7:12" x14ac:dyDescent="0.25">
      <c r="G50794"/>
      <c r="I50794"/>
      <c r="L50794"/>
    </row>
    <row r="50795" spans="7:12" x14ac:dyDescent="0.25">
      <c r="G50795"/>
      <c r="I50795"/>
      <c r="L50795"/>
    </row>
    <row r="50796" spans="7:12" x14ac:dyDescent="0.25">
      <c r="G50796"/>
      <c r="I50796"/>
      <c r="L50796"/>
    </row>
    <row r="50797" spans="7:12" x14ac:dyDescent="0.25">
      <c r="G50797"/>
      <c r="I50797"/>
      <c r="L50797"/>
    </row>
    <row r="50798" spans="7:12" x14ac:dyDescent="0.25">
      <c r="G50798"/>
      <c r="I50798"/>
      <c r="L50798"/>
    </row>
    <row r="50799" spans="7:12" x14ac:dyDescent="0.25">
      <c r="G50799"/>
      <c r="I50799"/>
      <c r="L50799"/>
    </row>
    <row r="50800" spans="7:12" x14ac:dyDescent="0.25">
      <c r="G50800"/>
      <c r="I50800"/>
      <c r="L50800"/>
    </row>
    <row r="50801" spans="7:12" x14ac:dyDescent="0.25">
      <c r="G50801"/>
      <c r="I50801"/>
      <c r="L50801"/>
    </row>
    <row r="50802" spans="7:12" x14ac:dyDescent="0.25">
      <c r="G50802"/>
      <c r="I50802"/>
      <c r="L50802"/>
    </row>
    <row r="50803" spans="7:12" x14ac:dyDescent="0.25">
      <c r="G50803"/>
      <c r="I50803"/>
      <c r="L50803"/>
    </row>
    <row r="50804" spans="7:12" x14ac:dyDescent="0.25">
      <c r="G50804"/>
      <c r="I50804"/>
      <c r="L50804"/>
    </row>
    <row r="50805" spans="7:12" x14ac:dyDescent="0.25">
      <c r="G50805"/>
      <c r="I50805"/>
      <c r="L50805"/>
    </row>
    <row r="50806" spans="7:12" x14ac:dyDescent="0.25">
      <c r="G50806"/>
      <c r="I50806"/>
      <c r="L50806"/>
    </row>
    <row r="50807" spans="7:12" x14ac:dyDescent="0.25">
      <c r="G50807"/>
      <c r="I50807"/>
      <c r="L50807"/>
    </row>
    <row r="50808" spans="7:12" x14ac:dyDescent="0.25">
      <c r="G50808"/>
      <c r="I50808"/>
      <c r="L50808"/>
    </row>
    <row r="50809" spans="7:12" x14ac:dyDescent="0.25">
      <c r="G50809"/>
      <c r="I50809"/>
      <c r="L50809"/>
    </row>
    <row r="50810" spans="7:12" x14ac:dyDescent="0.25">
      <c r="G50810"/>
      <c r="I50810"/>
      <c r="L50810"/>
    </row>
    <row r="50811" spans="7:12" x14ac:dyDescent="0.25">
      <c r="G50811"/>
      <c r="I50811"/>
      <c r="L50811"/>
    </row>
    <row r="50812" spans="7:12" x14ac:dyDescent="0.25">
      <c r="G50812"/>
      <c r="I50812"/>
      <c r="L50812"/>
    </row>
    <row r="50813" spans="7:12" x14ac:dyDescent="0.25">
      <c r="G50813"/>
      <c r="I50813"/>
      <c r="L50813"/>
    </row>
    <row r="50814" spans="7:12" x14ac:dyDescent="0.25">
      <c r="G50814"/>
      <c r="I50814"/>
      <c r="L50814"/>
    </row>
    <row r="50815" spans="7:12" x14ac:dyDescent="0.25">
      <c r="G50815"/>
      <c r="I50815"/>
      <c r="L50815"/>
    </row>
    <row r="50816" spans="7:12" x14ac:dyDescent="0.25">
      <c r="G50816"/>
      <c r="I50816"/>
      <c r="L50816"/>
    </row>
    <row r="50817" spans="7:12" x14ac:dyDescent="0.25">
      <c r="G50817"/>
      <c r="I50817"/>
      <c r="L50817"/>
    </row>
    <row r="50818" spans="7:12" x14ac:dyDescent="0.25">
      <c r="G50818"/>
      <c r="I50818"/>
      <c r="L50818"/>
    </row>
    <row r="50819" spans="7:12" x14ac:dyDescent="0.25">
      <c r="G50819"/>
      <c r="I50819"/>
      <c r="L50819"/>
    </row>
    <row r="50820" spans="7:12" x14ac:dyDescent="0.25">
      <c r="G50820"/>
      <c r="I50820"/>
      <c r="L50820"/>
    </row>
    <row r="50821" spans="7:12" x14ac:dyDescent="0.25">
      <c r="G50821"/>
      <c r="I50821"/>
      <c r="L50821"/>
    </row>
    <row r="50822" spans="7:12" x14ac:dyDescent="0.25">
      <c r="G50822"/>
      <c r="I50822"/>
      <c r="L50822"/>
    </row>
    <row r="50823" spans="7:12" x14ac:dyDescent="0.25">
      <c r="G50823"/>
      <c r="I50823"/>
      <c r="L50823"/>
    </row>
    <row r="50824" spans="7:12" x14ac:dyDescent="0.25">
      <c r="G50824"/>
      <c r="I50824"/>
      <c r="L50824"/>
    </row>
    <row r="50825" spans="7:12" x14ac:dyDescent="0.25">
      <c r="G50825"/>
      <c r="I50825"/>
      <c r="L50825"/>
    </row>
    <row r="50826" spans="7:12" x14ac:dyDescent="0.25">
      <c r="G50826"/>
      <c r="I50826"/>
      <c r="L50826"/>
    </row>
    <row r="50827" spans="7:12" x14ac:dyDescent="0.25">
      <c r="G50827"/>
      <c r="I50827"/>
      <c r="L50827"/>
    </row>
    <row r="50828" spans="7:12" x14ac:dyDescent="0.25">
      <c r="G50828"/>
      <c r="I50828"/>
      <c r="L50828"/>
    </row>
    <row r="50829" spans="7:12" x14ac:dyDescent="0.25">
      <c r="G50829"/>
      <c r="I50829"/>
      <c r="L50829"/>
    </row>
    <row r="50830" spans="7:12" x14ac:dyDescent="0.25">
      <c r="G50830"/>
      <c r="I50830"/>
      <c r="L50830"/>
    </row>
    <row r="50831" spans="7:12" x14ac:dyDescent="0.25">
      <c r="G50831"/>
      <c r="I50831"/>
      <c r="L50831"/>
    </row>
    <row r="50832" spans="7:12" x14ac:dyDescent="0.25">
      <c r="G50832"/>
      <c r="I50832"/>
      <c r="L50832"/>
    </row>
    <row r="50833" spans="7:12" x14ac:dyDescent="0.25">
      <c r="G50833"/>
      <c r="I50833"/>
      <c r="L50833"/>
    </row>
    <row r="50834" spans="7:12" x14ac:dyDescent="0.25">
      <c r="G50834"/>
      <c r="I50834"/>
      <c r="L50834"/>
    </row>
    <row r="50835" spans="7:12" x14ac:dyDescent="0.25">
      <c r="G50835"/>
      <c r="I50835"/>
      <c r="L50835"/>
    </row>
    <row r="50836" spans="7:12" x14ac:dyDescent="0.25">
      <c r="G50836"/>
      <c r="I50836"/>
      <c r="L50836"/>
    </row>
    <row r="50837" spans="7:12" x14ac:dyDescent="0.25">
      <c r="G50837"/>
      <c r="I50837"/>
      <c r="L50837"/>
    </row>
    <row r="50838" spans="7:12" x14ac:dyDescent="0.25">
      <c r="G50838"/>
      <c r="I50838"/>
      <c r="L50838"/>
    </row>
    <row r="50839" spans="7:12" x14ac:dyDescent="0.25">
      <c r="G50839"/>
      <c r="I50839"/>
      <c r="L50839"/>
    </row>
    <row r="50840" spans="7:12" x14ac:dyDescent="0.25">
      <c r="G50840"/>
      <c r="I50840"/>
      <c r="L50840"/>
    </row>
    <row r="50841" spans="7:12" x14ac:dyDescent="0.25">
      <c r="G50841"/>
      <c r="I50841"/>
      <c r="L50841"/>
    </row>
    <row r="50842" spans="7:12" x14ac:dyDescent="0.25">
      <c r="G50842"/>
      <c r="I50842"/>
      <c r="L50842"/>
    </row>
    <row r="50843" spans="7:12" x14ac:dyDescent="0.25">
      <c r="G50843"/>
      <c r="I50843"/>
      <c r="L50843"/>
    </row>
    <row r="50844" spans="7:12" x14ac:dyDescent="0.25">
      <c r="G50844"/>
      <c r="I50844"/>
      <c r="L50844"/>
    </row>
    <row r="50845" spans="7:12" x14ac:dyDescent="0.25">
      <c r="G50845"/>
      <c r="I50845"/>
      <c r="L50845"/>
    </row>
    <row r="50846" spans="7:12" x14ac:dyDescent="0.25">
      <c r="G50846"/>
      <c r="I50846"/>
      <c r="L50846"/>
    </row>
    <row r="50847" spans="7:12" x14ac:dyDescent="0.25">
      <c r="G50847"/>
      <c r="I50847"/>
      <c r="L50847"/>
    </row>
    <row r="50848" spans="7:12" x14ac:dyDescent="0.25">
      <c r="G50848"/>
      <c r="I50848"/>
      <c r="L50848"/>
    </row>
    <row r="50849" spans="7:12" x14ac:dyDescent="0.25">
      <c r="G50849"/>
      <c r="I50849"/>
      <c r="L50849"/>
    </row>
    <row r="50850" spans="7:12" x14ac:dyDescent="0.25">
      <c r="G50850"/>
      <c r="I50850"/>
      <c r="L50850"/>
    </row>
    <row r="50851" spans="7:12" x14ac:dyDescent="0.25">
      <c r="G50851"/>
      <c r="I50851"/>
      <c r="L50851"/>
    </row>
    <row r="50852" spans="7:12" x14ac:dyDescent="0.25">
      <c r="G50852"/>
      <c r="I50852"/>
      <c r="L50852"/>
    </row>
    <row r="50853" spans="7:12" x14ac:dyDescent="0.25">
      <c r="G50853"/>
      <c r="I50853"/>
      <c r="L50853"/>
    </row>
    <row r="50854" spans="7:12" x14ac:dyDescent="0.25">
      <c r="G50854"/>
      <c r="I50854"/>
      <c r="L50854"/>
    </row>
    <row r="50855" spans="7:12" x14ac:dyDescent="0.25">
      <c r="G50855"/>
      <c r="I50855"/>
      <c r="L50855"/>
    </row>
    <row r="50856" spans="7:12" x14ac:dyDescent="0.25">
      <c r="G50856"/>
      <c r="I50856"/>
      <c r="L50856"/>
    </row>
    <row r="50857" spans="7:12" x14ac:dyDescent="0.25">
      <c r="G50857"/>
      <c r="I50857"/>
      <c r="L50857"/>
    </row>
    <row r="50858" spans="7:12" x14ac:dyDescent="0.25">
      <c r="G50858"/>
      <c r="I50858"/>
      <c r="L50858"/>
    </row>
    <row r="50859" spans="7:12" x14ac:dyDescent="0.25">
      <c r="G50859"/>
      <c r="I50859"/>
      <c r="L50859"/>
    </row>
    <row r="50860" spans="7:12" x14ac:dyDescent="0.25">
      <c r="G50860"/>
      <c r="I50860"/>
      <c r="L50860"/>
    </row>
    <row r="50861" spans="7:12" x14ac:dyDescent="0.25">
      <c r="G50861"/>
      <c r="I50861"/>
      <c r="L50861"/>
    </row>
    <row r="50862" spans="7:12" x14ac:dyDescent="0.25">
      <c r="G50862"/>
      <c r="I50862"/>
      <c r="L50862"/>
    </row>
    <row r="50863" spans="7:12" x14ac:dyDescent="0.25">
      <c r="G50863"/>
      <c r="I50863"/>
      <c r="L50863"/>
    </row>
    <row r="50864" spans="7:12" x14ac:dyDescent="0.25">
      <c r="G50864"/>
      <c r="I50864"/>
      <c r="L50864"/>
    </row>
    <row r="50865" spans="7:12" x14ac:dyDescent="0.25">
      <c r="G50865"/>
      <c r="I50865"/>
      <c r="L50865"/>
    </row>
    <row r="50866" spans="7:12" x14ac:dyDescent="0.25">
      <c r="G50866"/>
      <c r="I50866"/>
      <c r="L50866"/>
    </row>
    <row r="50867" spans="7:12" x14ac:dyDescent="0.25">
      <c r="G50867"/>
      <c r="I50867"/>
      <c r="L50867"/>
    </row>
    <row r="50868" spans="7:12" x14ac:dyDescent="0.25">
      <c r="G50868"/>
      <c r="I50868"/>
      <c r="L50868"/>
    </row>
    <row r="50869" spans="7:12" x14ac:dyDescent="0.25">
      <c r="G50869"/>
      <c r="I50869"/>
      <c r="L50869"/>
    </row>
    <row r="50870" spans="7:12" x14ac:dyDescent="0.25">
      <c r="G50870"/>
      <c r="I50870"/>
      <c r="L50870"/>
    </row>
    <row r="50871" spans="7:12" x14ac:dyDescent="0.25">
      <c r="G50871"/>
      <c r="I50871"/>
      <c r="L50871"/>
    </row>
    <row r="50872" spans="7:12" x14ac:dyDescent="0.25">
      <c r="G50872"/>
      <c r="I50872"/>
      <c r="L50872"/>
    </row>
    <row r="50873" spans="7:12" x14ac:dyDescent="0.25">
      <c r="G50873"/>
      <c r="I50873"/>
      <c r="L50873"/>
    </row>
    <row r="50874" spans="7:12" x14ac:dyDescent="0.25">
      <c r="G50874"/>
      <c r="I50874"/>
      <c r="L50874"/>
    </row>
    <row r="50875" spans="7:12" x14ac:dyDescent="0.25">
      <c r="G50875"/>
      <c r="I50875"/>
      <c r="L50875"/>
    </row>
    <row r="50876" spans="7:12" x14ac:dyDescent="0.25">
      <c r="G50876"/>
      <c r="I50876"/>
      <c r="L50876"/>
    </row>
    <row r="50877" spans="7:12" x14ac:dyDescent="0.25">
      <c r="G50877"/>
      <c r="I50877"/>
      <c r="L50877"/>
    </row>
    <row r="50878" spans="7:12" x14ac:dyDescent="0.25">
      <c r="G50878"/>
      <c r="I50878"/>
      <c r="L50878"/>
    </row>
    <row r="50879" spans="7:12" x14ac:dyDescent="0.25">
      <c r="G50879"/>
      <c r="I50879"/>
      <c r="L50879"/>
    </row>
    <row r="50880" spans="7:12" x14ac:dyDescent="0.25">
      <c r="G50880"/>
      <c r="I50880"/>
      <c r="L50880"/>
    </row>
    <row r="50881" spans="7:12" x14ac:dyDescent="0.25">
      <c r="G50881"/>
      <c r="I50881"/>
      <c r="L50881"/>
    </row>
    <row r="50882" spans="7:12" x14ac:dyDescent="0.25">
      <c r="G50882"/>
      <c r="I50882"/>
      <c r="L50882"/>
    </row>
    <row r="50883" spans="7:12" x14ac:dyDescent="0.25">
      <c r="G50883"/>
      <c r="I50883"/>
      <c r="L50883"/>
    </row>
    <row r="50884" spans="7:12" x14ac:dyDescent="0.25">
      <c r="G50884"/>
      <c r="I50884"/>
      <c r="L50884"/>
    </row>
    <row r="50885" spans="7:12" x14ac:dyDescent="0.25">
      <c r="G50885"/>
      <c r="I50885"/>
      <c r="L50885"/>
    </row>
    <row r="50886" spans="7:12" x14ac:dyDescent="0.25">
      <c r="G50886"/>
      <c r="I50886"/>
      <c r="L50886"/>
    </row>
    <row r="50887" spans="7:12" x14ac:dyDescent="0.25">
      <c r="G50887"/>
      <c r="I50887"/>
      <c r="L50887"/>
    </row>
    <row r="50888" spans="7:12" x14ac:dyDescent="0.25">
      <c r="G50888"/>
      <c r="I50888"/>
      <c r="L50888"/>
    </row>
    <row r="50889" spans="7:12" x14ac:dyDescent="0.25">
      <c r="G50889"/>
      <c r="I50889"/>
      <c r="L50889"/>
    </row>
    <row r="50890" spans="7:12" x14ac:dyDescent="0.25">
      <c r="G50890"/>
      <c r="I50890"/>
      <c r="L50890"/>
    </row>
    <row r="50891" spans="7:12" x14ac:dyDescent="0.25">
      <c r="G50891"/>
      <c r="I50891"/>
      <c r="L50891"/>
    </row>
    <row r="50892" spans="7:12" x14ac:dyDescent="0.25">
      <c r="G50892"/>
      <c r="I50892"/>
      <c r="L50892"/>
    </row>
    <row r="50893" spans="7:12" x14ac:dyDescent="0.25">
      <c r="G50893"/>
      <c r="I50893"/>
      <c r="L50893"/>
    </row>
    <row r="50894" spans="7:12" x14ac:dyDescent="0.25">
      <c r="G50894"/>
      <c r="I50894"/>
      <c r="L50894"/>
    </row>
    <row r="50895" spans="7:12" x14ac:dyDescent="0.25">
      <c r="G50895"/>
      <c r="I50895"/>
      <c r="L50895"/>
    </row>
    <row r="50896" spans="7:12" x14ac:dyDescent="0.25">
      <c r="G50896"/>
      <c r="I50896"/>
      <c r="L50896"/>
    </row>
    <row r="50897" spans="7:12" x14ac:dyDescent="0.25">
      <c r="G50897"/>
      <c r="I50897"/>
      <c r="L50897"/>
    </row>
    <row r="50898" spans="7:12" x14ac:dyDescent="0.25">
      <c r="G50898"/>
      <c r="I50898"/>
      <c r="L50898"/>
    </row>
    <row r="50899" spans="7:12" x14ac:dyDescent="0.25">
      <c r="G50899"/>
      <c r="I50899"/>
      <c r="L50899"/>
    </row>
    <row r="50900" spans="7:12" x14ac:dyDescent="0.25">
      <c r="G50900"/>
      <c r="I50900"/>
      <c r="L50900"/>
    </row>
    <row r="50901" spans="7:12" x14ac:dyDescent="0.25">
      <c r="G50901"/>
      <c r="I50901"/>
      <c r="L50901"/>
    </row>
    <row r="50902" spans="7:12" x14ac:dyDescent="0.25">
      <c r="G50902"/>
      <c r="I50902"/>
      <c r="L50902"/>
    </row>
    <row r="50903" spans="7:12" x14ac:dyDescent="0.25">
      <c r="G50903"/>
      <c r="I50903"/>
      <c r="L50903"/>
    </row>
    <row r="50904" spans="7:12" x14ac:dyDescent="0.25">
      <c r="G50904"/>
      <c r="I50904"/>
      <c r="L50904"/>
    </row>
    <row r="50905" spans="7:12" x14ac:dyDescent="0.25">
      <c r="G50905"/>
      <c r="I50905"/>
      <c r="L50905"/>
    </row>
    <row r="50906" spans="7:12" x14ac:dyDescent="0.25">
      <c r="G50906"/>
      <c r="I50906"/>
      <c r="L50906"/>
    </row>
    <row r="50907" spans="7:12" x14ac:dyDescent="0.25">
      <c r="G50907"/>
      <c r="I50907"/>
      <c r="L50907"/>
    </row>
    <row r="50908" spans="7:12" x14ac:dyDescent="0.25">
      <c r="G50908"/>
      <c r="I50908"/>
      <c r="L50908"/>
    </row>
    <row r="50909" spans="7:12" x14ac:dyDescent="0.25">
      <c r="G50909"/>
      <c r="I50909"/>
      <c r="L50909"/>
    </row>
    <row r="50910" spans="7:12" x14ac:dyDescent="0.25">
      <c r="G50910"/>
      <c r="I50910"/>
      <c r="L50910"/>
    </row>
    <row r="50911" spans="7:12" x14ac:dyDescent="0.25">
      <c r="G50911"/>
      <c r="I50911"/>
      <c r="L50911"/>
    </row>
    <row r="50912" spans="7:12" x14ac:dyDescent="0.25">
      <c r="G50912"/>
      <c r="I50912"/>
      <c r="L50912"/>
    </row>
    <row r="50913" spans="7:12" x14ac:dyDescent="0.25">
      <c r="G50913"/>
      <c r="I50913"/>
      <c r="L50913"/>
    </row>
    <row r="50914" spans="7:12" x14ac:dyDescent="0.25">
      <c r="G50914"/>
      <c r="I50914"/>
      <c r="L50914"/>
    </row>
    <row r="50915" spans="7:12" x14ac:dyDescent="0.25">
      <c r="G50915"/>
      <c r="I50915"/>
      <c r="L50915"/>
    </row>
    <row r="50916" spans="7:12" x14ac:dyDescent="0.25">
      <c r="G50916"/>
      <c r="I50916"/>
      <c r="L50916"/>
    </row>
    <row r="50917" spans="7:12" x14ac:dyDescent="0.25">
      <c r="G50917"/>
      <c r="I50917"/>
      <c r="L50917"/>
    </row>
    <row r="50918" spans="7:12" x14ac:dyDescent="0.25">
      <c r="G50918"/>
      <c r="I50918"/>
      <c r="L50918"/>
    </row>
    <row r="50919" spans="7:12" x14ac:dyDescent="0.25">
      <c r="G50919"/>
      <c r="I50919"/>
      <c r="L50919"/>
    </row>
    <row r="50920" spans="7:12" x14ac:dyDescent="0.25">
      <c r="G50920"/>
      <c r="I50920"/>
      <c r="L50920"/>
    </row>
    <row r="50921" spans="7:12" x14ac:dyDescent="0.25">
      <c r="G50921"/>
      <c r="I50921"/>
      <c r="L50921"/>
    </row>
    <row r="50922" spans="7:12" x14ac:dyDescent="0.25">
      <c r="G50922"/>
      <c r="I50922"/>
      <c r="L50922"/>
    </row>
    <row r="50923" spans="7:12" x14ac:dyDescent="0.25">
      <c r="G50923"/>
      <c r="I50923"/>
      <c r="L50923"/>
    </row>
    <row r="50924" spans="7:12" x14ac:dyDescent="0.25">
      <c r="G50924"/>
      <c r="I50924"/>
      <c r="L50924"/>
    </row>
    <row r="50925" spans="7:12" x14ac:dyDescent="0.25">
      <c r="G50925"/>
      <c r="I50925"/>
      <c r="L50925"/>
    </row>
    <row r="50926" spans="7:12" x14ac:dyDescent="0.25">
      <c r="G50926"/>
      <c r="I50926"/>
      <c r="L50926"/>
    </row>
    <row r="50927" spans="7:12" x14ac:dyDescent="0.25">
      <c r="G50927"/>
      <c r="I50927"/>
      <c r="L50927"/>
    </row>
    <row r="50928" spans="7:12" x14ac:dyDescent="0.25">
      <c r="G50928"/>
      <c r="I50928"/>
      <c r="L50928"/>
    </row>
    <row r="50929" spans="7:12" x14ac:dyDescent="0.25">
      <c r="G50929"/>
      <c r="I50929"/>
      <c r="L50929"/>
    </row>
    <row r="50930" spans="7:12" x14ac:dyDescent="0.25">
      <c r="G50930"/>
      <c r="I50930"/>
      <c r="L50930"/>
    </row>
    <row r="50931" spans="7:12" x14ac:dyDescent="0.25">
      <c r="G50931"/>
      <c r="I50931"/>
      <c r="L50931"/>
    </row>
    <row r="50932" spans="7:12" x14ac:dyDescent="0.25">
      <c r="G50932"/>
      <c r="I50932"/>
      <c r="L50932"/>
    </row>
    <row r="50933" spans="7:12" x14ac:dyDescent="0.25">
      <c r="G50933"/>
      <c r="I50933"/>
      <c r="L50933"/>
    </row>
    <row r="50934" spans="7:12" x14ac:dyDescent="0.25">
      <c r="G50934"/>
      <c r="I50934"/>
      <c r="L50934"/>
    </row>
    <row r="50935" spans="7:12" x14ac:dyDescent="0.25">
      <c r="G50935"/>
      <c r="I50935"/>
      <c r="L50935"/>
    </row>
    <row r="50936" spans="7:12" x14ac:dyDescent="0.25">
      <c r="G50936"/>
      <c r="I50936"/>
      <c r="L50936"/>
    </row>
    <row r="50937" spans="7:12" x14ac:dyDescent="0.25">
      <c r="G50937"/>
      <c r="I50937"/>
      <c r="L50937"/>
    </row>
    <row r="50938" spans="7:12" x14ac:dyDescent="0.25">
      <c r="G50938"/>
      <c r="I50938"/>
      <c r="L50938"/>
    </row>
    <row r="50939" spans="7:12" x14ac:dyDescent="0.25">
      <c r="G50939"/>
      <c r="I50939"/>
      <c r="L50939"/>
    </row>
    <row r="50940" spans="7:12" x14ac:dyDescent="0.25">
      <c r="G50940"/>
      <c r="I50940"/>
      <c r="L50940"/>
    </row>
    <row r="50941" spans="7:12" x14ac:dyDescent="0.25">
      <c r="G50941"/>
      <c r="I50941"/>
      <c r="L50941"/>
    </row>
    <row r="50942" spans="7:12" x14ac:dyDescent="0.25">
      <c r="G50942"/>
      <c r="I50942"/>
      <c r="L50942"/>
    </row>
    <row r="50943" spans="7:12" x14ac:dyDescent="0.25">
      <c r="G50943"/>
      <c r="I50943"/>
      <c r="L50943"/>
    </row>
    <row r="50944" spans="7:12" x14ac:dyDescent="0.25">
      <c r="G50944"/>
      <c r="I50944"/>
      <c r="L50944"/>
    </row>
    <row r="50945" spans="7:12" x14ac:dyDescent="0.25">
      <c r="G50945"/>
      <c r="I50945"/>
      <c r="L50945"/>
    </row>
    <row r="50946" spans="7:12" x14ac:dyDescent="0.25">
      <c r="G50946"/>
      <c r="I50946"/>
      <c r="L50946"/>
    </row>
    <row r="50947" spans="7:12" x14ac:dyDescent="0.25">
      <c r="G50947"/>
      <c r="I50947"/>
      <c r="L50947"/>
    </row>
    <row r="50948" spans="7:12" x14ac:dyDescent="0.25">
      <c r="G50948"/>
      <c r="I50948"/>
      <c r="L50948"/>
    </row>
    <row r="50949" spans="7:12" x14ac:dyDescent="0.25">
      <c r="G50949"/>
      <c r="I50949"/>
      <c r="L50949"/>
    </row>
    <row r="50950" spans="7:12" x14ac:dyDescent="0.25">
      <c r="G50950"/>
      <c r="I50950"/>
      <c r="L50950"/>
    </row>
    <row r="50951" spans="7:12" x14ac:dyDescent="0.25">
      <c r="G50951"/>
      <c r="I50951"/>
      <c r="L50951"/>
    </row>
    <row r="50952" spans="7:12" x14ac:dyDescent="0.25">
      <c r="G50952"/>
      <c r="I50952"/>
      <c r="L50952"/>
    </row>
    <row r="50953" spans="7:12" x14ac:dyDescent="0.25">
      <c r="G50953"/>
      <c r="I50953"/>
      <c r="L50953"/>
    </row>
    <row r="50954" spans="7:12" x14ac:dyDescent="0.25">
      <c r="G50954"/>
      <c r="I50954"/>
      <c r="L50954"/>
    </row>
    <row r="50955" spans="7:12" x14ac:dyDescent="0.25">
      <c r="G50955"/>
      <c r="I50955"/>
      <c r="L50955"/>
    </row>
    <row r="50956" spans="7:12" x14ac:dyDescent="0.25">
      <c r="G50956"/>
      <c r="I50956"/>
      <c r="L50956"/>
    </row>
    <row r="50957" spans="7:12" x14ac:dyDescent="0.25">
      <c r="G50957"/>
      <c r="I50957"/>
      <c r="L50957"/>
    </row>
    <row r="50958" spans="7:12" x14ac:dyDescent="0.25">
      <c r="G50958"/>
      <c r="I50958"/>
      <c r="L50958"/>
    </row>
    <row r="50959" spans="7:12" x14ac:dyDescent="0.25">
      <c r="G50959"/>
      <c r="I50959"/>
      <c r="L50959"/>
    </row>
    <row r="50960" spans="7:12" x14ac:dyDescent="0.25">
      <c r="G50960"/>
      <c r="I50960"/>
      <c r="L50960"/>
    </row>
    <row r="50961" spans="7:12" x14ac:dyDescent="0.25">
      <c r="G50961"/>
      <c r="I50961"/>
      <c r="L50961"/>
    </row>
    <row r="50962" spans="7:12" x14ac:dyDescent="0.25">
      <c r="G50962"/>
      <c r="I50962"/>
      <c r="L50962"/>
    </row>
    <row r="50963" spans="7:12" x14ac:dyDescent="0.25">
      <c r="G50963"/>
      <c r="I50963"/>
      <c r="L50963"/>
    </row>
    <row r="50964" spans="7:12" x14ac:dyDescent="0.25">
      <c r="G50964"/>
      <c r="I50964"/>
      <c r="L50964"/>
    </row>
    <row r="50965" spans="7:12" x14ac:dyDescent="0.25">
      <c r="G50965"/>
      <c r="I50965"/>
      <c r="L50965"/>
    </row>
    <row r="50966" spans="7:12" x14ac:dyDescent="0.25">
      <c r="G50966"/>
      <c r="I50966"/>
      <c r="L50966"/>
    </row>
    <row r="50967" spans="7:12" x14ac:dyDescent="0.25">
      <c r="G50967"/>
      <c r="I50967"/>
      <c r="L50967"/>
    </row>
    <row r="50968" spans="7:12" x14ac:dyDescent="0.25">
      <c r="G50968"/>
      <c r="I50968"/>
      <c r="L50968"/>
    </row>
    <row r="50969" spans="7:12" x14ac:dyDescent="0.25">
      <c r="G50969"/>
      <c r="I50969"/>
      <c r="L50969"/>
    </row>
    <row r="50970" spans="7:12" x14ac:dyDescent="0.25">
      <c r="G50970"/>
      <c r="I50970"/>
      <c r="L50970"/>
    </row>
    <row r="50971" spans="7:12" x14ac:dyDescent="0.25">
      <c r="G50971"/>
      <c r="I50971"/>
      <c r="L50971"/>
    </row>
    <row r="50972" spans="7:12" x14ac:dyDescent="0.25">
      <c r="G50972"/>
      <c r="I50972"/>
      <c r="L50972"/>
    </row>
    <row r="50973" spans="7:12" x14ac:dyDescent="0.25">
      <c r="G50973"/>
      <c r="I50973"/>
      <c r="L50973"/>
    </row>
    <row r="50974" spans="7:12" x14ac:dyDescent="0.25">
      <c r="G50974"/>
      <c r="I50974"/>
      <c r="L50974"/>
    </row>
    <row r="50975" spans="7:12" x14ac:dyDescent="0.25">
      <c r="G50975"/>
      <c r="I50975"/>
      <c r="L50975"/>
    </row>
    <row r="50976" spans="7:12" x14ac:dyDescent="0.25">
      <c r="G50976"/>
      <c r="I50976"/>
      <c r="L50976"/>
    </row>
    <row r="50977" spans="7:12" x14ac:dyDescent="0.25">
      <c r="G50977"/>
      <c r="I50977"/>
      <c r="L50977"/>
    </row>
    <row r="50978" spans="7:12" x14ac:dyDescent="0.25">
      <c r="G50978"/>
      <c r="I50978"/>
      <c r="L50978"/>
    </row>
    <row r="50979" spans="7:12" x14ac:dyDescent="0.25">
      <c r="G50979"/>
      <c r="I50979"/>
      <c r="L50979"/>
    </row>
    <row r="50980" spans="7:12" x14ac:dyDescent="0.25">
      <c r="G50980"/>
      <c r="I50980"/>
      <c r="L50980"/>
    </row>
    <row r="50981" spans="7:12" x14ac:dyDescent="0.25">
      <c r="G50981"/>
      <c r="I50981"/>
      <c r="L50981"/>
    </row>
    <row r="50982" spans="7:12" x14ac:dyDescent="0.25">
      <c r="G50982"/>
      <c r="I50982"/>
      <c r="L50982"/>
    </row>
    <row r="50983" spans="7:12" x14ac:dyDescent="0.25">
      <c r="G50983"/>
      <c r="I50983"/>
      <c r="L50983"/>
    </row>
    <row r="50984" spans="7:12" x14ac:dyDescent="0.25">
      <c r="G50984"/>
      <c r="I50984"/>
      <c r="L50984"/>
    </row>
    <row r="50985" spans="7:12" x14ac:dyDescent="0.25">
      <c r="G50985"/>
      <c r="I50985"/>
      <c r="L50985"/>
    </row>
    <row r="50986" spans="7:12" x14ac:dyDescent="0.25">
      <c r="G50986"/>
      <c r="I50986"/>
      <c r="L50986"/>
    </row>
    <row r="50987" spans="7:12" x14ac:dyDescent="0.25">
      <c r="G50987"/>
      <c r="I50987"/>
      <c r="L50987"/>
    </row>
    <row r="50988" spans="7:12" x14ac:dyDescent="0.25">
      <c r="G50988"/>
      <c r="I50988"/>
      <c r="L50988"/>
    </row>
    <row r="50989" spans="7:12" x14ac:dyDescent="0.25">
      <c r="G50989"/>
      <c r="I50989"/>
      <c r="L50989"/>
    </row>
    <row r="50990" spans="7:12" x14ac:dyDescent="0.25">
      <c r="G50990"/>
      <c r="I50990"/>
      <c r="L50990"/>
    </row>
    <row r="50991" spans="7:12" x14ac:dyDescent="0.25">
      <c r="G50991"/>
      <c r="I50991"/>
      <c r="L50991"/>
    </row>
    <row r="50992" spans="7:12" x14ac:dyDescent="0.25">
      <c r="G50992"/>
      <c r="I50992"/>
      <c r="L50992"/>
    </row>
    <row r="50993" spans="7:12" x14ac:dyDescent="0.25">
      <c r="G50993"/>
      <c r="I50993"/>
      <c r="L50993"/>
    </row>
    <row r="50994" spans="7:12" x14ac:dyDescent="0.25">
      <c r="G50994"/>
      <c r="I50994"/>
      <c r="L50994"/>
    </row>
    <row r="50995" spans="7:12" x14ac:dyDescent="0.25">
      <c r="G50995"/>
      <c r="I50995"/>
      <c r="L50995"/>
    </row>
    <row r="50996" spans="7:12" x14ac:dyDescent="0.25">
      <c r="G50996"/>
      <c r="I50996"/>
      <c r="L50996"/>
    </row>
    <row r="50997" spans="7:12" x14ac:dyDescent="0.25">
      <c r="G50997"/>
      <c r="I50997"/>
      <c r="L50997"/>
    </row>
    <row r="50998" spans="7:12" x14ac:dyDescent="0.25">
      <c r="G50998"/>
      <c r="I50998"/>
      <c r="L50998"/>
    </row>
    <row r="50999" spans="7:12" x14ac:dyDescent="0.25">
      <c r="G50999"/>
      <c r="I50999"/>
      <c r="L50999"/>
    </row>
    <row r="51000" spans="7:12" x14ac:dyDescent="0.25">
      <c r="G51000"/>
      <c r="I51000"/>
      <c r="L51000"/>
    </row>
    <row r="51001" spans="7:12" x14ac:dyDescent="0.25">
      <c r="G51001"/>
      <c r="I51001"/>
      <c r="L51001"/>
    </row>
    <row r="51002" spans="7:12" x14ac:dyDescent="0.25">
      <c r="G51002"/>
      <c r="I51002"/>
      <c r="L51002"/>
    </row>
    <row r="51003" spans="7:12" x14ac:dyDescent="0.25">
      <c r="G51003"/>
      <c r="I51003"/>
      <c r="L51003"/>
    </row>
    <row r="51004" spans="7:12" x14ac:dyDescent="0.25">
      <c r="G51004"/>
      <c r="I51004"/>
      <c r="L51004"/>
    </row>
    <row r="51005" spans="7:12" x14ac:dyDescent="0.25">
      <c r="G51005"/>
      <c r="I51005"/>
      <c r="L51005"/>
    </row>
    <row r="51006" spans="7:12" x14ac:dyDescent="0.25">
      <c r="G51006"/>
      <c r="I51006"/>
      <c r="L51006"/>
    </row>
    <row r="51007" spans="7:12" x14ac:dyDescent="0.25">
      <c r="G51007"/>
      <c r="I51007"/>
      <c r="L51007"/>
    </row>
    <row r="51008" spans="7:12" x14ac:dyDescent="0.25">
      <c r="G51008"/>
      <c r="I51008"/>
      <c r="L51008"/>
    </row>
    <row r="51009" spans="7:12" x14ac:dyDescent="0.25">
      <c r="G51009"/>
      <c r="I51009"/>
      <c r="L51009"/>
    </row>
    <row r="51010" spans="7:12" x14ac:dyDescent="0.25">
      <c r="G51010"/>
      <c r="I51010"/>
      <c r="L51010"/>
    </row>
    <row r="51011" spans="7:12" x14ac:dyDescent="0.25">
      <c r="G51011"/>
      <c r="I51011"/>
      <c r="L51011"/>
    </row>
    <row r="51012" spans="7:12" x14ac:dyDescent="0.25">
      <c r="G51012"/>
      <c r="I51012"/>
      <c r="L51012"/>
    </row>
    <row r="51013" spans="7:12" x14ac:dyDescent="0.25">
      <c r="G51013"/>
      <c r="I51013"/>
      <c r="L51013"/>
    </row>
    <row r="51014" spans="7:12" x14ac:dyDescent="0.25">
      <c r="G51014"/>
      <c r="I51014"/>
      <c r="L51014"/>
    </row>
    <row r="51015" spans="7:12" x14ac:dyDescent="0.25">
      <c r="G51015"/>
      <c r="I51015"/>
      <c r="L51015"/>
    </row>
    <row r="51016" spans="7:12" x14ac:dyDescent="0.25">
      <c r="G51016"/>
      <c r="I51016"/>
      <c r="L51016"/>
    </row>
    <row r="51017" spans="7:12" x14ac:dyDescent="0.25">
      <c r="G51017"/>
      <c r="I51017"/>
      <c r="L51017"/>
    </row>
    <row r="51018" spans="7:12" x14ac:dyDescent="0.25">
      <c r="G51018"/>
      <c r="I51018"/>
      <c r="L51018"/>
    </row>
    <row r="51019" spans="7:12" x14ac:dyDescent="0.25">
      <c r="G51019"/>
      <c r="I51019"/>
      <c r="L51019"/>
    </row>
    <row r="51020" spans="7:12" x14ac:dyDescent="0.25">
      <c r="G51020"/>
      <c r="I51020"/>
      <c r="L51020"/>
    </row>
    <row r="51021" spans="7:12" x14ac:dyDescent="0.25">
      <c r="G51021"/>
      <c r="I51021"/>
      <c r="L51021"/>
    </row>
    <row r="51022" spans="7:12" x14ac:dyDescent="0.25">
      <c r="G51022"/>
      <c r="I51022"/>
      <c r="L51022"/>
    </row>
    <row r="51023" spans="7:12" x14ac:dyDescent="0.25">
      <c r="G51023"/>
      <c r="I51023"/>
      <c r="L51023"/>
    </row>
    <row r="51024" spans="7:12" x14ac:dyDescent="0.25">
      <c r="G51024"/>
      <c r="I51024"/>
      <c r="L51024"/>
    </row>
    <row r="51025" spans="7:12" x14ac:dyDescent="0.25">
      <c r="G51025"/>
      <c r="I51025"/>
      <c r="L51025"/>
    </row>
    <row r="51026" spans="7:12" x14ac:dyDescent="0.25">
      <c r="G51026"/>
      <c r="I51026"/>
      <c r="L51026"/>
    </row>
    <row r="51027" spans="7:12" x14ac:dyDescent="0.25">
      <c r="G51027"/>
      <c r="I51027"/>
      <c r="L51027"/>
    </row>
    <row r="51028" spans="7:12" x14ac:dyDescent="0.25">
      <c r="G51028"/>
      <c r="I51028"/>
      <c r="L51028"/>
    </row>
    <row r="51029" spans="7:12" x14ac:dyDescent="0.25">
      <c r="G51029"/>
      <c r="I51029"/>
      <c r="L51029"/>
    </row>
    <row r="51030" spans="7:12" x14ac:dyDescent="0.25">
      <c r="G51030"/>
      <c r="I51030"/>
      <c r="L51030"/>
    </row>
    <row r="51031" spans="7:12" x14ac:dyDescent="0.25">
      <c r="G51031"/>
      <c r="I51031"/>
      <c r="L51031"/>
    </row>
    <row r="51032" spans="7:12" x14ac:dyDescent="0.25">
      <c r="G51032"/>
      <c r="I51032"/>
      <c r="L51032"/>
    </row>
    <row r="51033" spans="7:12" x14ac:dyDescent="0.25">
      <c r="G51033"/>
      <c r="I51033"/>
      <c r="L51033"/>
    </row>
    <row r="51034" spans="7:12" x14ac:dyDescent="0.25">
      <c r="G51034"/>
      <c r="I51034"/>
      <c r="L51034"/>
    </row>
    <row r="51035" spans="7:12" x14ac:dyDescent="0.25">
      <c r="G51035"/>
      <c r="I51035"/>
      <c r="L51035"/>
    </row>
    <row r="51036" spans="7:12" x14ac:dyDescent="0.25">
      <c r="G51036"/>
      <c r="I51036"/>
      <c r="L51036"/>
    </row>
    <row r="51037" spans="7:12" x14ac:dyDescent="0.25">
      <c r="G51037"/>
      <c r="I51037"/>
      <c r="L51037"/>
    </row>
    <row r="51038" spans="7:12" x14ac:dyDescent="0.25">
      <c r="G51038"/>
      <c r="I51038"/>
      <c r="L51038"/>
    </row>
    <row r="51039" spans="7:12" x14ac:dyDescent="0.25">
      <c r="G51039"/>
      <c r="I51039"/>
      <c r="L51039"/>
    </row>
    <row r="51040" spans="7:12" x14ac:dyDescent="0.25">
      <c r="G51040"/>
      <c r="I51040"/>
      <c r="L51040"/>
    </row>
    <row r="51041" spans="7:12" x14ac:dyDescent="0.25">
      <c r="G51041"/>
      <c r="I51041"/>
      <c r="L51041"/>
    </row>
    <row r="51042" spans="7:12" x14ac:dyDescent="0.25">
      <c r="G51042"/>
      <c r="I51042"/>
      <c r="L51042"/>
    </row>
    <row r="51043" spans="7:12" x14ac:dyDescent="0.25">
      <c r="G51043"/>
      <c r="I51043"/>
      <c r="L51043"/>
    </row>
    <row r="51044" spans="7:12" x14ac:dyDescent="0.25">
      <c r="G51044"/>
      <c r="I51044"/>
      <c r="L51044"/>
    </row>
    <row r="51045" spans="7:12" x14ac:dyDescent="0.25">
      <c r="G51045"/>
      <c r="I51045"/>
      <c r="L51045"/>
    </row>
    <row r="51046" spans="7:12" x14ac:dyDescent="0.25">
      <c r="G51046"/>
      <c r="I51046"/>
      <c r="L51046"/>
    </row>
    <row r="51047" spans="7:12" x14ac:dyDescent="0.25">
      <c r="G51047"/>
      <c r="I51047"/>
      <c r="L51047"/>
    </row>
    <row r="51048" spans="7:12" x14ac:dyDescent="0.25">
      <c r="G51048"/>
      <c r="I51048"/>
      <c r="L51048"/>
    </row>
    <row r="51049" spans="7:12" x14ac:dyDescent="0.25">
      <c r="G51049"/>
      <c r="I51049"/>
      <c r="L51049"/>
    </row>
    <row r="51050" spans="7:12" x14ac:dyDescent="0.25">
      <c r="G51050"/>
      <c r="I51050"/>
      <c r="L51050"/>
    </row>
    <row r="51051" spans="7:12" x14ac:dyDescent="0.25">
      <c r="G51051"/>
      <c r="I51051"/>
      <c r="L51051"/>
    </row>
    <row r="51052" spans="7:12" x14ac:dyDescent="0.25">
      <c r="G51052"/>
      <c r="I51052"/>
      <c r="L51052"/>
    </row>
    <row r="51053" spans="7:12" x14ac:dyDescent="0.25">
      <c r="G51053"/>
      <c r="I51053"/>
      <c r="L51053"/>
    </row>
    <row r="51054" spans="7:12" x14ac:dyDescent="0.25">
      <c r="G51054"/>
      <c r="I51054"/>
      <c r="L51054"/>
    </row>
    <row r="51055" spans="7:12" x14ac:dyDescent="0.25">
      <c r="G51055"/>
      <c r="I51055"/>
      <c r="L51055"/>
    </row>
    <row r="51056" spans="7:12" x14ac:dyDescent="0.25">
      <c r="G51056"/>
      <c r="I51056"/>
      <c r="L51056"/>
    </row>
    <row r="51057" spans="7:12" x14ac:dyDescent="0.25">
      <c r="G51057"/>
      <c r="I51057"/>
      <c r="L51057"/>
    </row>
    <row r="51058" spans="7:12" x14ac:dyDescent="0.25">
      <c r="G51058"/>
      <c r="I51058"/>
      <c r="L51058"/>
    </row>
    <row r="51059" spans="7:12" x14ac:dyDescent="0.25">
      <c r="G51059"/>
      <c r="I51059"/>
      <c r="L51059"/>
    </row>
    <row r="51060" spans="7:12" x14ac:dyDescent="0.25">
      <c r="G51060"/>
      <c r="I51060"/>
      <c r="L51060"/>
    </row>
    <row r="51061" spans="7:12" x14ac:dyDescent="0.25">
      <c r="G51061"/>
      <c r="I51061"/>
      <c r="L51061"/>
    </row>
    <row r="51062" spans="7:12" x14ac:dyDescent="0.25">
      <c r="G51062"/>
      <c r="I51062"/>
      <c r="L51062"/>
    </row>
    <row r="51063" spans="7:12" x14ac:dyDescent="0.25">
      <c r="G51063"/>
      <c r="I51063"/>
      <c r="L51063"/>
    </row>
    <row r="51064" spans="7:12" x14ac:dyDescent="0.25">
      <c r="G51064"/>
      <c r="I51064"/>
      <c r="L51064"/>
    </row>
    <row r="51065" spans="7:12" x14ac:dyDescent="0.25">
      <c r="G51065"/>
      <c r="I51065"/>
      <c r="L51065"/>
    </row>
    <row r="51066" spans="7:12" x14ac:dyDescent="0.25">
      <c r="G51066"/>
      <c r="I51066"/>
      <c r="L51066"/>
    </row>
    <row r="51067" spans="7:12" x14ac:dyDescent="0.25">
      <c r="G51067"/>
      <c r="I51067"/>
      <c r="L51067"/>
    </row>
    <row r="51068" spans="7:12" x14ac:dyDescent="0.25">
      <c r="G51068"/>
      <c r="I51068"/>
      <c r="L51068"/>
    </row>
    <row r="51069" spans="7:12" x14ac:dyDescent="0.25">
      <c r="G51069"/>
      <c r="I51069"/>
      <c r="L51069"/>
    </row>
    <row r="51070" spans="7:12" x14ac:dyDescent="0.25">
      <c r="G51070"/>
      <c r="I51070"/>
      <c r="L51070"/>
    </row>
    <row r="51071" spans="7:12" x14ac:dyDescent="0.25">
      <c r="G51071"/>
      <c r="I51071"/>
      <c r="L51071"/>
    </row>
    <row r="51072" spans="7:12" x14ac:dyDescent="0.25">
      <c r="G51072"/>
      <c r="I51072"/>
      <c r="L51072"/>
    </row>
    <row r="51073" spans="7:12" x14ac:dyDescent="0.25">
      <c r="G51073"/>
      <c r="I51073"/>
      <c r="L51073"/>
    </row>
    <row r="51074" spans="7:12" x14ac:dyDescent="0.25">
      <c r="G51074"/>
      <c r="I51074"/>
      <c r="L51074"/>
    </row>
    <row r="51075" spans="7:12" x14ac:dyDescent="0.25">
      <c r="G51075"/>
      <c r="I51075"/>
      <c r="L51075"/>
    </row>
    <row r="51076" spans="7:12" x14ac:dyDescent="0.25">
      <c r="G51076"/>
      <c r="I51076"/>
      <c r="L51076"/>
    </row>
    <row r="51077" spans="7:12" x14ac:dyDescent="0.25">
      <c r="G51077"/>
      <c r="I51077"/>
      <c r="L51077"/>
    </row>
    <row r="51078" spans="7:12" x14ac:dyDescent="0.25">
      <c r="G51078"/>
      <c r="I51078"/>
      <c r="L51078"/>
    </row>
    <row r="51079" spans="7:12" x14ac:dyDescent="0.25">
      <c r="G51079"/>
      <c r="I51079"/>
      <c r="L51079"/>
    </row>
    <row r="51080" spans="7:12" x14ac:dyDescent="0.25">
      <c r="G51080"/>
      <c r="I51080"/>
      <c r="L51080"/>
    </row>
    <row r="51081" spans="7:12" x14ac:dyDescent="0.25">
      <c r="G51081"/>
      <c r="I51081"/>
      <c r="L51081"/>
    </row>
    <row r="51082" spans="7:12" x14ac:dyDescent="0.25">
      <c r="G51082"/>
      <c r="I51082"/>
      <c r="L51082"/>
    </row>
    <row r="51083" spans="7:12" x14ac:dyDescent="0.25">
      <c r="G51083"/>
      <c r="I51083"/>
      <c r="L51083"/>
    </row>
    <row r="51084" spans="7:12" x14ac:dyDescent="0.25">
      <c r="G51084"/>
      <c r="I51084"/>
      <c r="L51084"/>
    </row>
    <row r="51085" spans="7:12" x14ac:dyDescent="0.25">
      <c r="G51085"/>
      <c r="I51085"/>
      <c r="L51085"/>
    </row>
    <row r="51086" spans="7:12" x14ac:dyDescent="0.25">
      <c r="G51086"/>
      <c r="I51086"/>
      <c r="L51086"/>
    </row>
    <row r="51087" spans="7:12" x14ac:dyDescent="0.25">
      <c r="G51087"/>
      <c r="I51087"/>
      <c r="L51087"/>
    </row>
    <row r="51088" spans="7:12" x14ac:dyDescent="0.25">
      <c r="G51088"/>
      <c r="I51088"/>
      <c r="L51088"/>
    </row>
    <row r="51089" spans="7:12" x14ac:dyDescent="0.25">
      <c r="G51089"/>
      <c r="I51089"/>
      <c r="L51089"/>
    </row>
    <row r="51090" spans="7:12" x14ac:dyDescent="0.25">
      <c r="G51090"/>
      <c r="I51090"/>
      <c r="L51090"/>
    </row>
    <row r="51091" spans="7:12" x14ac:dyDescent="0.25">
      <c r="G51091"/>
      <c r="I51091"/>
      <c r="L51091"/>
    </row>
    <row r="51092" spans="7:12" x14ac:dyDescent="0.25">
      <c r="G51092"/>
      <c r="I51092"/>
      <c r="L51092"/>
    </row>
    <row r="51093" spans="7:12" x14ac:dyDescent="0.25">
      <c r="G51093"/>
      <c r="I51093"/>
      <c r="L51093"/>
    </row>
    <row r="51094" spans="7:12" x14ac:dyDescent="0.25">
      <c r="G51094"/>
      <c r="I51094"/>
      <c r="L51094"/>
    </row>
    <row r="51095" spans="7:12" x14ac:dyDescent="0.25">
      <c r="G51095"/>
      <c r="I51095"/>
      <c r="L51095"/>
    </row>
    <row r="51096" spans="7:12" x14ac:dyDescent="0.25">
      <c r="G51096"/>
      <c r="I51096"/>
      <c r="L51096"/>
    </row>
    <row r="51097" spans="7:12" x14ac:dyDescent="0.25">
      <c r="G51097"/>
      <c r="I51097"/>
      <c r="L51097"/>
    </row>
    <row r="51098" spans="7:12" x14ac:dyDescent="0.25">
      <c r="G51098"/>
      <c r="I51098"/>
      <c r="L51098"/>
    </row>
    <row r="51099" spans="7:12" x14ac:dyDescent="0.25">
      <c r="G51099"/>
      <c r="I51099"/>
      <c r="L51099"/>
    </row>
    <row r="51100" spans="7:12" x14ac:dyDescent="0.25">
      <c r="G51100"/>
      <c r="I51100"/>
      <c r="L51100"/>
    </row>
    <row r="51101" spans="7:12" x14ac:dyDescent="0.25">
      <c r="G51101"/>
      <c r="I51101"/>
      <c r="L51101"/>
    </row>
    <row r="51102" spans="7:12" x14ac:dyDescent="0.25">
      <c r="G51102"/>
      <c r="I51102"/>
      <c r="L51102"/>
    </row>
    <row r="51103" spans="7:12" x14ac:dyDescent="0.25">
      <c r="G51103"/>
      <c r="I51103"/>
      <c r="L51103"/>
    </row>
    <row r="51104" spans="7:12" x14ac:dyDescent="0.25">
      <c r="G51104"/>
      <c r="I51104"/>
      <c r="L51104"/>
    </row>
    <row r="51105" spans="7:12" x14ac:dyDescent="0.25">
      <c r="G51105"/>
      <c r="I51105"/>
      <c r="L51105"/>
    </row>
    <row r="51106" spans="7:12" x14ac:dyDescent="0.25">
      <c r="G51106"/>
      <c r="I51106"/>
      <c r="L51106"/>
    </row>
    <row r="51107" spans="7:12" x14ac:dyDescent="0.25">
      <c r="G51107"/>
      <c r="I51107"/>
      <c r="L51107"/>
    </row>
    <row r="51108" spans="7:12" x14ac:dyDescent="0.25">
      <c r="G51108"/>
      <c r="I51108"/>
      <c r="L51108"/>
    </row>
    <row r="51109" spans="7:12" x14ac:dyDescent="0.25">
      <c r="G51109"/>
      <c r="I51109"/>
      <c r="L51109"/>
    </row>
    <row r="51110" spans="7:12" x14ac:dyDescent="0.25">
      <c r="G51110"/>
      <c r="I51110"/>
      <c r="L51110"/>
    </row>
    <row r="51111" spans="7:12" x14ac:dyDescent="0.25">
      <c r="G51111"/>
      <c r="I51111"/>
      <c r="L51111"/>
    </row>
    <row r="51112" spans="7:12" x14ac:dyDescent="0.25">
      <c r="G51112"/>
      <c r="I51112"/>
      <c r="L51112"/>
    </row>
    <row r="51113" spans="7:12" x14ac:dyDescent="0.25">
      <c r="G51113"/>
      <c r="I51113"/>
      <c r="L51113"/>
    </row>
    <row r="51114" spans="7:12" x14ac:dyDescent="0.25">
      <c r="G51114"/>
      <c r="I51114"/>
      <c r="L51114"/>
    </row>
    <row r="51115" spans="7:12" x14ac:dyDescent="0.25">
      <c r="G51115"/>
      <c r="I51115"/>
      <c r="L51115"/>
    </row>
    <row r="51116" spans="7:12" x14ac:dyDescent="0.25">
      <c r="G51116"/>
      <c r="I51116"/>
      <c r="L51116"/>
    </row>
    <row r="51117" spans="7:12" x14ac:dyDescent="0.25">
      <c r="G51117"/>
      <c r="I51117"/>
      <c r="L51117"/>
    </row>
    <row r="51118" spans="7:12" x14ac:dyDescent="0.25">
      <c r="G51118"/>
      <c r="I51118"/>
      <c r="L51118"/>
    </row>
    <row r="51119" spans="7:12" x14ac:dyDescent="0.25">
      <c r="G51119"/>
      <c r="I51119"/>
      <c r="L51119"/>
    </row>
    <row r="51120" spans="7:12" x14ac:dyDescent="0.25">
      <c r="G51120"/>
      <c r="I51120"/>
      <c r="L51120"/>
    </row>
    <row r="51121" spans="7:12" x14ac:dyDescent="0.25">
      <c r="G51121"/>
      <c r="I51121"/>
      <c r="L51121"/>
    </row>
    <row r="51122" spans="7:12" x14ac:dyDescent="0.25">
      <c r="G51122"/>
      <c r="I51122"/>
      <c r="L51122"/>
    </row>
    <row r="51123" spans="7:12" x14ac:dyDescent="0.25">
      <c r="G51123"/>
      <c r="I51123"/>
      <c r="L51123"/>
    </row>
    <row r="51124" spans="7:12" x14ac:dyDescent="0.25">
      <c r="G51124"/>
      <c r="I51124"/>
      <c r="L51124"/>
    </row>
    <row r="51125" spans="7:12" x14ac:dyDescent="0.25">
      <c r="G51125"/>
      <c r="I51125"/>
      <c r="L51125"/>
    </row>
    <row r="51126" spans="7:12" x14ac:dyDescent="0.25">
      <c r="G51126"/>
      <c r="I51126"/>
      <c r="L51126"/>
    </row>
    <row r="51127" spans="7:12" x14ac:dyDescent="0.25">
      <c r="G51127"/>
      <c r="I51127"/>
      <c r="L51127"/>
    </row>
    <row r="51128" spans="7:12" x14ac:dyDescent="0.25">
      <c r="G51128"/>
      <c r="I51128"/>
      <c r="L51128"/>
    </row>
    <row r="51129" spans="7:12" x14ac:dyDescent="0.25">
      <c r="G51129"/>
      <c r="I51129"/>
      <c r="L51129"/>
    </row>
    <row r="51130" spans="7:12" x14ac:dyDescent="0.25">
      <c r="G51130"/>
      <c r="I51130"/>
      <c r="L51130"/>
    </row>
    <row r="51131" spans="7:12" x14ac:dyDescent="0.25">
      <c r="G51131"/>
      <c r="I51131"/>
      <c r="L51131"/>
    </row>
    <row r="51132" spans="7:12" x14ac:dyDescent="0.25">
      <c r="G51132"/>
      <c r="I51132"/>
      <c r="L51132"/>
    </row>
    <row r="51133" spans="7:12" x14ac:dyDescent="0.25">
      <c r="G51133"/>
      <c r="I51133"/>
      <c r="L51133"/>
    </row>
    <row r="51134" spans="7:12" x14ac:dyDescent="0.25">
      <c r="G51134"/>
      <c r="I51134"/>
      <c r="L51134"/>
    </row>
    <row r="51135" spans="7:12" x14ac:dyDescent="0.25">
      <c r="G51135"/>
      <c r="I51135"/>
      <c r="L51135"/>
    </row>
    <row r="51136" spans="7:12" x14ac:dyDescent="0.25">
      <c r="G51136"/>
      <c r="I51136"/>
      <c r="L51136"/>
    </row>
    <row r="51137" spans="7:12" x14ac:dyDescent="0.25">
      <c r="G51137"/>
      <c r="I51137"/>
      <c r="L51137"/>
    </row>
    <row r="51138" spans="7:12" x14ac:dyDescent="0.25">
      <c r="G51138"/>
      <c r="I51138"/>
      <c r="L51138"/>
    </row>
    <row r="51139" spans="7:12" x14ac:dyDescent="0.25">
      <c r="G51139"/>
      <c r="I51139"/>
      <c r="L51139"/>
    </row>
    <row r="51140" spans="7:12" x14ac:dyDescent="0.25">
      <c r="G51140"/>
      <c r="I51140"/>
      <c r="L51140"/>
    </row>
    <row r="51141" spans="7:12" x14ac:dyDescent="0.25">
      <c r="G51141"/>
      <c r="I51141"/>
      <c r="L51141"/>
    </row>
    <row r="51142" spans="7:12" x14ac:dyDescent="0.25">
      <c r="G51142"/>
      <c r="I51142"/>
      <c r="L51142"/>
    </row>
    <row r="51143" spans="7:12" x14ac:dyDescent="0.25">
      <c r="G51143"/>
      <c r="I51143"/>
      <c r="L51143"/>
    </row>
    <row r="51144" spans="7:12" x14ac:dyDescent="0.25">
      <c r="G51144"/>
      <c r="I51144"/>
      <c r="L51144"/>
    </row>
    <row r="51145" spans="7:12" x14ac:dyDescent="0.25">
      <c r="G51145"/>
      <c r="I51145"/>
      <c r="L51145"/>
    </row>
    <row r="51146" spans="7:12" x14ac:dyDescent="0.25">
      <c r="G51146"/>
      <c r="I51146"/>
      <c r="L51146"/>
    </row>
    <row r="51147" spans="7:12" x14ac:dyDescent="0.25">
      <c r="G51147"/>
      <c r="I51147"/>
      <c r="L51147"/>
    </row>
    <row r="51148" spans="7:12" x14ac:dyDescent="0.25">
      <c r="G51148"/>
      <c r="I51148"/>
      <c r="L51148"/>
    </row>
    <row r="51149" spans="7:12" x14ac:dyDescent="0.25">
      <c r="G51149"/>
      <c r="I51149"/>
      <c r="L51149"/>
    </row>
    <row r="51150" spans="7:12" x14ac:dyDescent="0.25">
      <c r="G51150"/>
      <c r="I51150"/>
      <c r="L51150"/>
    </row>
    <row r="51151" spans="7:12" x14ac:dyDescent="0.25">
      <c r="G51151"/>
      <c r="I51151"/>
      <c r="L51151"/>
    </row>
    <row r="51152" spans="7:12" x14ac:dyDescent="0.25">
      <c r="G51152"/>
      <c r="I51152"/>
      <c r="L51152"/>
    </row>
    <row r="51153" spans="7:12" x14ac:dyDescent="0.25">
      <c r="G51153"/>
      <c r="I51153"/>
      <c r="L51153"/>
    </row>
    <row r="51154" spans="7:12" x14ac:dyDescent="0.25">
      <c r="G51154"/>
      <c r="I51154"/>
      <c r="L51154"/>
    </row>
    <row r="51155" spans="7:12" x14ac:dyDescent="0.25">
      <c r="G51155"/>
      <c r="I51155"/>
      <c r="L51155"/>
    </row>
    <row r="51156" spans="7:12" x14ac:dyDescent="0.25">
      <c r="G51156"/>
      <c r="I51156"/>
      <c r="L51156"/>
    </row>
    <row r="51157" spans="7:12" x14ac:dyDescent="0.25">
      <c r="G51157"/>
      <c r="I51157"/>
      <c r="L51157"/>
    </row>
    <row r="51158" spans="7:12" x14ac:dyDescent="0.25">
      <c r="G51158"/>
      <c r="I51158"/>
      <c r="L51158"/>
    </row>
    <row r="51159" spans="7:12" x14ac:dyDescent="0.25">
      <c r="G51159"/>
      <c r="I51159"/>
      <c r="L51159"/>
    </row>
    <row r="51160" spans="7:12" x14ac:dyDescent="0.25">
      <c r="G51160"/>
      <c r="I51160"/>
      <c r="L51160"/>
    </row>
    <row r="51161" spans="7:12" x14ac:dyDescent="0.25">
      <c r="G51161"/>
      <c r="I51161"/>
      <c r="L51161"/>
    </row>
    <row r="51162" spans="7:12" x14ac:dyDescent="0.25">
      <c r="G51162"/>
      <c r="I51162"/>
      <c r="L51162"/>
    </row>
    <row r="51163" spans="7:12" x14ac:dyDescent="0.25">
      <c r="G51163"/>
      <c r="I51163"/>
      <c r="L51163"/>
    </row>
    <row r="51164" spans="7:12" x14ac:dyDescent="0.25">
      <c r="G51164"/>
      <c r="I51164"/>
      <c r="L51164"/>
    </row>
    <row r="51165" spans="7:12" x14ac:dyDescent="0.25">
      <c r="G51165"/>
      <c r="I51165"/>
      <c r="L51165"/>
    </row>
    <row r="51166" spans="7:12" x14ac:dyDescent="0.25">
      <c r="G51166"/>
      <c r="I51166"/>
      <c r="L51166"/>
    </row>
    <row r="51167" spans="7:12" x14ac:dyDescent="0.25">
      <c r="G51167"/>
      <c r="I51167"/>
      <c r="L51167"/>
    </row>
    <row r="51168" spans="7:12" x14ac:dyDescent="0.25">
      <c r="G51168"/>
      <c r="I51168"/>
      <c r="L51168"/>
    </row>
    <row r="51169" spans="7:12" x14ac:dyDescent="0.25">
      <c r="G51169"/>
      <c r="I51169"/>
      <c r="L51169"/>
    </row>
    <row r="51170" spans="7:12" x14ac:dyDescent="0.25">
      <c r="G51170"/>
      <c r="I51170"/>
      <c r="L51170"/>
    </row>
    <row r="51171" spans="7:12" x14ac:dyDescent="0.25">
      <c r="G51171"/>
      <c r="I51171"/>
      <c r="L51171"/>
    </row>
    <row r="51172" spans="7:12" x14ac:dyDescent="0.25">
      <c r="G51172"/>
      <c r="I51172"/>
      <c r="L51172"/>
    </row>
    <row r="51173" spans="7:12" x14ac:dyDescent="0.25">
      <c r="G51173"/>
      <c r="I51173"/>
      <c r="L51173"/>
    </row>
    <row r="51174" spans="7:12" x14ac:dyDescent="0.25">
      <c r="G51174"/>
      <c r="I51174"/>
      <c r="L51174"/>
    </row>
    <row r="51175" spans="7:12" x14ac:dyDescent="0.25">
      <c r="G51175"/>
      <c r="I51175"/>
      <c r="L51175"/>
    </row>
    <row r="51176" spans="7:12" x14ac:dyDescent="0.25">
      <c r="G51176"/>
      <c r="I51176"/>
      <c r="L51176"/>
    </row>
    <row r="51177" spans="7:12" x14ac:dyDescent="0.25">
      <c r="G51177"/>
      <c r="I51177"/>
      <c r="L51177"/>
    </row>
    <row r="51178" spans="7:12" x14ac:dyDescent="0.25">
      <c r="G51178"/>
      <c r="I51178"/>
      <c r="L51178"/>
    </row>
    <row r="51179" spans="7:12" x14ac:dyDescent="0.25">
      <c r="G51179"/>
      <c r="I51179"/>
      <c r="L51179"/>
    </row>
    <row r="51180" spans="7:12" x14ac:dyDescent="0.25">
      <c r="G51180"/>
      <c r="I51180"/>
      <c r="L51180"/>
    </row>
    <row r="51181" spans="7:12" x14ac:dyDescent="0.25">
      <c r="G51181"/>
      <c r="I51181"/>
      <c r="L51181"/>
    </row>
    <row r="51182" spans="7:12" x14ac:dyDescent="0.25">
      <c r="G51182"/>
      <c r="I51182"/>
      <c r="L51182"/>
    </row>
    <row r="51183" spans="7:12" x14ac:dyDescent="0.25">
      <c r="G51183"/>
      <c r="I51183"/>
      <c r="L51183"/>
    </row>
    <row r="51184" spans="7:12" x14ac:dyDescent="0.25">
      <c r="G51184"/>
      <c r="I51184"/>
      <c r="L51184"/>
    </row>
    <row r="51185" spans="7:12" x14ac:dyDescent="0.25">
      <c r="G51185"/>
      <c r="I51185"/>
      <c r="L51185"/>
    </row>
    <row r="51186" spans="7:12" x14ac:dyDescent="0.25">
      <c r="G51186"/>
      <c r="I51186"/>
      <c r="L51186"/>
    </row>
    <row r="51187" spans="7:12" x14ac:dyDescent="0.25">
      <c r="G51187"/>
      <c r="I51187"/>
      <c r="L51187"/>
    </row>
    <row r="51188" spans="7:12" x14ac:dyDescent="0.25">
      <c r="G51188"/>
      <c r="I51188"/>
      <c r="L51188"/>
    </row>
    <row r="51189" spans="7:12" x14ac:dyDescent="0.25">
      <c r="G51189"/>
      <c r="I51189"/>
      <c r="L51189"/>
    </row>
    <row r="51190" spans="7:12" x14ac:dyDescent="0.25">
      <c r="G51190"/>
      <c r="I51190"/>
      <c r="L51190"/>
    </row>
    <row r="51191" spans="7:12" x14ac:dyDescent="0.25">
      <c r="G51191"/>
      <c r="I51191"/>
      <c r="L51191"/>
    </row>
    <row r="51192" spans="7:12" x14ac:dyDescent="0.25">
      <c r="G51192"/>
      <c r="I51192"/>
      <c r="L51192"/>
    </row>
    <row r="51193" spans="7:12" x14ac:dyDescent="0.25">
      <c r="G51193"/>
      <c r="I51193"/>
      <c r="L51193"/>
    </row>
    <row r="51194" spans="7:12" x14ac:dyDescent="0.25">
      <c r="G51194"/>
      <c r="I51194"/>
      <c r="L51194"/>
    </row>
    <row r="51195" spans="7:12" x14ac:dyDescent="0.25">
      <c r="G51195"/>
      <c r="I51195"/>
      <c r="L51195"/>
    </row>
    <row r="51196" spans="7:12" x14ac:dyDescent="0.25">
      <c r="G51196"/>
      <c r="I51196"/>
      <c r="L51196"/>
    </row>
    <row r="51197" spans="7:12" x14ac:dyDescent="0.25">
      <c r="G51197"/>
      <c r="I51197"/>
      <c r="L51197"/>
    </row>
    <row r="51198" spans="7:12" x14ac:dyDescent="0.25">
      <c r="G51198"/>
      <c r="I51198"/>
      <c r="L51198"/>
    </row>
    <row r="51199" spans="7:12" x14ac:dyDescent="0.25">
      <c r="G51199"/>
      <c r="I51199"/>
      <c r="L51199"/>
    </row>
    <row r="51200" spans="7:12" x14ac:dyDescent="0.25">
      <c r="G51200"/>
      <c r="I51200"/>
      <c r="L51200"/>
    </row>
    <row r="51201" spans="7:12" x14ac:dyDescent="0.25">
      <c r="G51201"/>
      <c r="I51201"/>
      <c r="L51201"/>
    </row>
    <row r="51202" spans="7:12" x14ac:dyDescent="0.25">
      <c r="G51202"/>
      <c r="I51202"/>
      <c r="L51202"/>
    </row>
    <row r="51203" spans="7:12" x14ac:dyDescent="0.25">
      <c r="G51203"/>
      <c r="I51203"/>
      <c r="L51203"/>
    </row>
    <row r="51204" spans="7:12" x14ac:dyDescent="0.25">
      <c r="G51204"/>
      <c r="I51204"/>
      <c r="L51204"/>
    </row>
    <row r="51205" spans="7:12" x14ac:dyDescent="0.25">
      <c r="G51205"/>
      <c r="I51205"/>
      <c r="L51205"/>
    </row>
    <row r="51206" spans="7:12" x14ac:dyDescent="0.25">
      <c r="G51206"/>
      <c r="I51206"/>
      <c r="L51206"/>
    </row>
    <row r="51207" spans="7:12" x14ac:dyDescent="0.25">
      <c r="G51207"/>
      <c r="I51207"/>
      <c r="L51207"/>
    </row>
    <row r="51208" spans="7:12" x14ac:dyDescent="0.25">
      <c r="G51208"/>
      <c r="I51208"/>
      <c r="L51208"/>
    </row>
    <row r="51209" spans="7:12" x14ac:dyDescent="0.25">
      <c r="G51209"/>
      <c r="I51209"/>
      <c r="L51209"/>
    </row>
    <row r="51210" spans="7:12" x14ac:dyDescent="0.25">
      <c r="G51210"/>
      <c r="I51210"/>
      <c r="L51210"/>
    </row>
    <row r="51211" spans="7:12" x14ac:dyDescent="0.25">
      <c r="G51211"/>
      <c r="I51211"/>
      <c r="L51211"/>
    </row>
    <row r="51212" spans="7:12" x14ac:dyDescent="0.25">
      <c r="G51212"/>
      <c r="I51212"/>
      <c r="L51212"/>
    </row>
    <row r="51213" spans="7:12" x14ac:dyDescent="0.25">
      <c r="G51213"/>
      <c r="I51213"/>
      <c r="L51213"/>
    </row>
    <row r="51214" spans="7:12" x14ac:dyDescent="0.25">
      <c r="G51214"/>
      <c r="I51214"/>
      <c r="L51214"/>
    </row>
    <row r="51215" spans="7:12" x14ac:dyDescent="0.25">
      <c r="G51215"/>
      <c r="I51215"/>
      <c r="L51215"/>
    </row>
    <row r="51216" spans="7:12" x14ac:dyDescent="0.25">
      <c r="G51216"/>
      <c r="I51216"/>
      <c r="L51216"/>
    </row>
    <row r="51217" spans="7:12" x14ac:dyDescent="0.25">
      <c r="G51217"/>
      <c r="I51217"/>
      <c r="L51217"/>
    </row>
    <row r="51218" spans="7:12" x14ac:dyDescent="0.25">
      <c r="G51218"/>
      <c r="I51218"/>
      <c r="L51218"/>
    </row>
    <row r="51219" spans="7:12" x14ac:dyDescent="0.25">
      <c r="G51219"/>
      <c r="I51219"/>
      <c r="L51219"/>
    </row>
    <row r="51220" spans="7:12" x14ac:dyDescent="0.25">
      <c r="G51220"/>
      <c r="I51220"/>
      <c r="L51220"/>
    </row>
    <row r="51221" spans="7:12" x14ac:dyDescent="0.25">
      <c r="G51221"/>
      <c r="I51221"/>
      <c r="L51221"/>
    </row>
    <row r="51222" spans="7:12" x14ac:dyDescent="0.25">
      <c r="G51222"/>
      <c r="I51222"/>
      <c r="L51222"/>
    </row>
    <row r="51223" spans="7:12" x14ac:dyDescent="0.25">
      <c r="G51223"/>
      <c r="I51223"/>
      <c r="L51223"/>
    </row>
    <row r="51224" spans="7:12" x14ac:dyDescent="0.25">
      <c r="G51224"/>
      <c r="I51224"/>
      <c r="L51224"/>
    </row>
    <row r="51225" spans="7:12" x14ac:dyDescent="0.25">
      <c r="G51225"/>
      <c r="I51225"/>
      <c r="L51225"/>
    </row>
    <row r="51226" spans="7:12" x14ac:dyDescent="0.25">
      <c r="G51226"/>
      <c r="I51226"/>
      <c r="L51226"/>
    </row>
    <row r="51227" spans="7:12" x14ac:dyDescent="0.25">
      <c r="G51227"/>
      <c r="I51227"/>
      <c r="L51227"/>
    </row>
    <row r="51228" spans="7:12" x14ac:dyDescent="0.25">
      <c r="G51228"/>
      <c r="I51228"/>
      <c r="L51228"/>
    </row>
    <row r="51229" spans="7:12" x14ac:dyDescent="0.25">
      <c r="G51229"/>
      <c r="I51229"/>
      <c r="L51229"/>
    </row>
    <row r="51230" spans="7:12" x14ac:dyDescent="0.25">
      <c r="G51230"/>
      <c r="I51230"/>
      <c r="L51230"/>
    </row>
    <row r="51231" spans="7:12" x14ac:dyDescent="0.25">
      <c r="G51231"/>
      <c r="I51231"/>
      <c r="L51231"/>
    </row>
    <row r="51232" spans="7:12" x14ac:dyDescent="0.25">
      <c r="G51232"/>
      <c r="I51232"/>
      <c r="L51232"/>
    </row>
    <row r="51233" spans="7:12" x14ac:dyDescent="0.25">
      <c r="G51233"/>
      <c r="I51233"/>
      <c r="L51233"/>
    </row>
    <row r="51234" spans="7:12" x14ac:dyDescent="0.25">
      <c r="G51234"/>
      <c r="I51234"/>
      <c r="L51234"/>
    </row>
    <row r="51235" spans="7:12" x14ac:dyDescent="0.25">
      <c r="G51235"/>
      <c r="I51235"/>
      <c r="L51235"/>
    </row>
    <row r="51236" spans="7:12" x14ac:dyDescent="0.25">
      <c r="G51236"/>
      <c r="I51236"/>
      <c r="L51236"/>
    </row>
    <row r="51237" spans="7:12" x14ac:dyDescent="0.25">
      <c r="G51237"/>
      <c r="I51237"/>
      <c r="L51237"/>
    </row>
    <row r="51238" spans="7:12" x14ac:dyDescent="0.25">
      <c r="G51238"/>
      <c r="I51238"/>
      <c r="L51238"/>
    </row>
    <row r="51239" spans="7:12" x14ac:dyDescent="0.25">
      <c r="G51239"/>
      <c r="I51239"/>
      <c r="L51239"/>
    </row>
    <row r="51240" spans="7:12" x14ac:dyDescent="0.25">
      <c r="G51240"/>
      <c r="I51240"/>
      <c r="L51240"/>
    </row>
    <row r="51241" spans="7:12" x14ac:dyDescent="0.25">
      <c r="G51241"/>
      <c r="I51241"/>
      <c r="L51241"/>
    </row>
    <row r="51242" spans="7:12" x14ac:dyDescent="0.25">
      <c r="G51242"/>
      <c r="I51242"/>
      <c r="L51242"/>
    </row>
    <row r="51243" spans="7:12" x14ac:dyDescent="0.25">
      <c r="G51243"/>
      <c r="I51243"/>
      <c r="L51243"/>
    </row>
    <row r="51244" spans="7:12" x14ac:dyDescent="0.25">
      <c r="G51244"/>
      <c r="I51244"/>
      <c r="L51244"/>
    </row>
    <row r="51245" spans="7:12" x14ac:dyDescent="0.25">
      <c r="G51245"/>
      <c r="I51245"/>
      <c r="L51245"/>
    </row>
    <row r="51246" spans="7:12" x14ac:dyDescent="0.25">
      <c r="G51246"/>
      <c r="I51246"/>
      <c r="L51246"/>
    </row>
    <row r="51247" spans="7:12" x14ac:dyDescent="0.25">
      <c r="G51247"/>
      <c r="I51247"/>
      <c r="L51247"/>
    </row>
    <row r="51248" spans="7:12" x14ac:dyDescent="0.25">
      <c r="G51248"/>
      <c r="I51248"/>
      <c r="L51248"/>
    </row>
    <row r="51249" spans="7:12" x14ac:dyDescent="0.25">
      <c r="G51249"/>
      <c r="I51249"/>
      <c r="L51249"/>
    </row>
    <row r="51250" spans="7:12" x14ac:dyDescent="0.25">
      <c r="G51250"/>
      <c r="I51250"/>
      <c r="L51250"/>
    </row>
    <row r="51251" spans="7:12" x14ac:dyDescent="0.25">
      <c r="G51251"/>
      <c r="I51251"/>
      <c r="L51251"/>
    </row>
    <row r="51252" spans="7:12" x14ac:dyDescent="0.25">
      <c r="G51252"/>
      <c r="I51252"/>
      <c r="L51252"/>
    </row>
    <row r="51253" spans="7:12" x14ac:dyDescent="0.25">
      <c r="G51253"/>
      <c r="I51253"/>
      <c r="L51253"/>
    </row>
    <row r="51254" spans="7:12" x14ac:dyDescent="0.25">
      <c r="G51254"/>
      <c r="I51254"/>
      <c r="L51254"/>
    </row>
    <row r="51255" spans="7:12" x14ac:dyDescent="0.25">
      <c r="G51255"/>
      <c r="I51255"/>
      <c r="L51255"/>
    </row>
    <row r="51256" spans="7:12" x14ac:dyDescent="0.25">
      <c r="G51256"/>
      <c r="I51256"/>
      <c r="L51256"/>
    </row>
    <row r="51257" spans="7:12" x14ac:dyDescent="0.25">
      <c r="G51257"/>
      <c r="I51257"/>
      <c r="L51257"/>
    </row>
    <row r="51258" spans="7:12" x14ac:dyDescent="0.25">
      <c r="G51258"/>
      <c r="I51258"/>
      <c r="L51258"/>
    </row>
    <row r="51259" spans="7:12" x14ac:dyDescent="0.25">
      <c r="G51259"/>
      <c r="I51259"/>
      <c r="L51259"/>
    </row>
    <row r="51260" spans="7:12" x14ac:dyDescent="0.25">
      <c r="G51260"/>
      <c r="I51260"/>
      <c r="L51260"/>
    </row>
    <row r="51261" spans="7:12" x14ac:dyDescent="0.25">
      <c r="G51261"/>
      <c r="I51261"/>
      <c r="L51261"/>
    </row>
    <row r="51262" spans="7:12" x14ac:dyDescent="0.25">
      <c r="G51262"/>
      <c r="I51262"/>
      <c r="L51262"/>
    </row>
    <row r="51263" spans="7:12" x14ac:dyDescent="0.25">
      <c r="G51263"/>
      <c r="I51263"/>
      <c r="L51263"/>
    </row>
    <row r="51264" spans="7:12" x14ac:dyDescent="0.25">
      <c r="G51264"/>
      <c r="I51264"/>
      <c r="L51264"/>
    </row>
    <row r="51265" spans="7:12" x14ac:dyDescent="0.25">
      <c r="G51265"/>
      <c r="I51265"/>
      <c r="L51265"/>
    </row>
    <row r="51266" spans="7:12" x14ac:dyDescent="0.25">
      <c r="G51266"/>
      <c r="I51266"/>
      <c r="L51266"/>
    </row>
    <row r="51267" spans="7:12" x14ac:dyDescent="0.25">
      <c r="G51267"/>
      <c r="I51267"/>
      <c r="L51267"/>
    </row>
    <row r="51268" spans="7:12" x14ac:dyDescent="0.25">
      <c r="G51268"/>
      <c r="I51268"/>
      <c r="L51268"/>
    </row>
    <row r="51269" spans="7:12" x14ac:dyDescent="0.25">
      <c r="G51269"/>
      <c r="I51269"/>
      <c r="L51269"/>
    </row>
    <row r="51270" spans="7:12" x14ac:dyDescent="0.25">
      <c r="G51270"/>
      <c r="I51270"/>
      <c r="L51270"/>
    </row>
    <row r="51271" spans="7:12" x14ac:dyDescent="0.25">
      <c r="G51271"/>
      <c r="I51271"/>
      <c r="L51271"/>
    </row>
    <row r="51272" spans="7:12" x14ac:dyDescent="0.25">
      <c r="G51272"/>
      <c r="I51272"/>
      <c r="L51272"/>
    </row>
    <row r="51273" spans="7:12" x14ac:dyDescent="0.25">
      <c r="G51273"/>
      <c r="I51273"/>
      <c r="L51273"/>
    </row>
    <row r="51274" spans="7:12" x14ac:dyDescent="0.25">
      <c r="G51274"/>
      <c r="I51274"/>
      <c r="L51274"/>
    </row>
    <row r="51275" spans="7:12" x14ac:dyDescent="0.25">
      <c r="G51275"/>
      <c r="I51275"/>
      <c r="L51275"/>
    </row>
    <row r="51276" spans="7:12" x14ac:dyDescent="0.25">
      <c r="G51276"/>
      <c r="I51276"/>
      <c r="L51276"/>
    </row>
    <row r="51277" spans="7:12" x14ac:dyDescent="0.25">
      <c r="G51277"/>
      <c r="I51277"/>
      <c r="L51277"/>
    </row>
    <row r="51278" spans="7:12" x14ac:dyDescent="0.25">
      <c r="G51278"/>
      <c r="I51278"/>
      <c r="L51278"/>
    </row>
    <row r="51279" spans="7:12" x14ac:dyDescent="0.25">
      <c r="G51279"/>
      <c r="I51279"/>
      <c r="L51279"/>
    </row>
    <row r="51280" spans="7:12" x14ac:dyDescent="0.25">
      <c r="G51280"/>
      <c r="I51280"/>
      <c r="L51280"/>
    </row>
    <row r="51281" spans="7:12" x14ac:dyDescent="0.25">
      <c r="G51281"/>
      <c r="I51281"/>
      <c r="L51281"/>
    </row>
    <row r="51282" spans="7:12" x14ac:dyDescent="0.25">
      <c r="G51282"/>
      <c r="I51282"/>
      <c r="L51282"/>
    </row>
    <row r="51283" spans="7:12" x14ac:dyDescent="0.25">
      <c r="G51283"/>
      <c r="I51283"/>
      <c r="L51283"/>
    </row>
    <row r="51284" spans="7:12" x14ac:dyDescent="0.25">
      <c r="G51284"/>
      <c r="I51284"/>
      <c r="L51284"/>
    </row>
    <row r="51285" spans="7:12" x14ac:dyDescent="0.25">
      <c r="G51285"/>
      <c r="I51285"/>
      <c r="L51285"/>
    </row>
    <row r="51286" spans="7:12" x14ac:dyDescent="0.25">
      <c r="G51286"/>
      <c r="I51286"/>
      <c r="L51286"/>
    </row>
    <row r="51287" spans="7:12" x14ac:dyDescent="0.25">
      <c r="G51287"/>
      <c r="I51287"/>
      <c r="L51287"/>
    </row>
    <row r="51288" spans="7:12" x14ac:dyDescent="0.25">
      <c r="G51288"/>
      <c r="I51288"/>
      <c r="L51288"/>
    </row>
    <row r="51289" spans="7:12" x14ac:dyDescent="0.25">
      <c r="G51289"/>
      <c r="I51289"/>
      <c r="L51289"/>
    </row>
    <row r="51290" spans="7:12" x14ac:dyDescent="0.25">
      <c r="G51290"/>
      <c r="I51290"/>
      <c r="L51290"/>
    </row>
    <row r="51291" spans="7:12" x14ac:dyDescent="0.25">
      <c r="G51291"/>
      <c r="I51291"/>
      <c r="L51291"/>
    </row>
    <row r="51292" spans="7:12" x14ac:dyDescent="0.25">
      <c r="G51292"/>
      <c r="I51292"/>
      <c r="L51292"/>
    </row>
    <row r="51293" spans="7:12" x14ac:dyDescent="0.25">
      <c r="G51293"/>
      <c r="I51293"/>
      <c r="L51293"/>
    </row>
    <row r="51294" spans="7:12" x14ac:dyDescent="0.25">
      <c r="G51294"/>
      <c r="I51294"/>
      <c r="L51294"/>
    </row>
    <row r="51295" spans="7:12" x14ac:dyDescent="0.25">
      <c r="G51295"/>
      <c r="I51295"/>
      <c r="L51295"/>
    </row>
    <row r="51296" spans="7:12" x14ac:dyDescent="0.25">
      <c r="G51296"/>
      <c r="I51296"/>
      <c r="L51296"/>
    </row>
    <row r="51297" spans="7:12" x14ac:dyDescent="0.25">
      <c r="G51297"/>
      <c r="I51297"/>
      <c r="L51297"/>
    </row>
    <row r="51298" spans="7:12" x14ac:dyDescent="0.25">
      <c r="G51298"/>
      <c r="I51298"/>
      <c r="L51298"/>
    </row>
    <row r="51299" spans="7:12" x14ac:dyDescent="0.25">
      <c r="G51299"/>
      <c r="I51299"/>
      <c r="L51299"/>
    </row>
    <row r="51300" spans="7:12" x14ac:dyDescent="0.25">
      <c r="G51300"/>
      <c r="I51300"/>
      <c r="L51300"/>
    </row>
    <row r="51301" spans="7:12" x14ac:dyDescent="0.25">
      <c r="G51301"/>
      <c r="I51301"/>
      <c r="L51301"/>
    </row>
    <row r="51302" spans="7:12" x14ac:dyDescent="0.25">
      <c r="G51302"/>
      <c r="I51302"/>
      <c r="L51302"/>
    </row>
    <row r="51303" spans="7:12" x14ac:dyDescent="0.25">
      <c r="G51303"/>
      <c r="I51303"/>
      <c r="L51303"/>
    </row>
    <row r="51304" spans="7:12" x14ac:dyDescent="0.25">
      <c r="G51304"/>
      <c r="I51304"/>
      <c r="L51304"/>
    </row>
    <row r="51305" spans="7:12" x14ac:dyDescent="0.25">
      <c r="G51305"/>
      <c r="I51305"/>
      <c r="L51305"/>
    </row>
    <row r="51306" spans="7:12" x14ac:dyDescent="0.25">
      <c r="G51306"/>
      <c r="I51306"/>
      <c r="L51306"/>
    </row>
    <row r="51307" spans="7:12" x14ac:dyDescent="0.25">
      <c r="G51307"/>
      <c r="I51307"/>
      <c r="L51307"/>
    </row>
    <row r="51308" spans="7:12" x14ac:dyDescent="0.25">
      <c r="G51308"/>
      <c r="I51308"/>
      <c r="L51308"/>
    </row>
    <row r="51309" spans="7:12" x14ac:dyDescent="0.25">
      <c r="G51309"/>
      <c r="I51309"/>
      <c r="L51309"/>
    </row>
    <row r="51310" spans="7:12" x14ac:dyDescent="0.25">
      <c r="G51310"/>
      <c r="I51310"/>
      <c r="L51310"/>
    </row>
    <row r="51311" spans="7:12" x14ac:dyDescent="0.25">
      <c r="G51311"/>
      <c r="I51311"/>
      <c r="L51311"/>
    </row>
    <row r="51312" spans="7:12" x14ac:dyDescent="0.25">
      <c r="G51312"/>
      <c r="I51312"/>
      <c r="L51312"/>
    </row>
    <row r="51313" spans="7:12" x14ac:dyDescent="0.25">
      <c r="G51313"/>
      <c r="I51313"/>
      <c r="L51313"/>
    </row>
    <row r="51314" spans="7:12" x14ac:dyDescent="0.25">
      <c r="G51314"/>
      <c r="I51314"/>
      <c r="L51314"/>
    </row>
    <row r="51315" spans="7:12" x14ac:dyDescent="0.25">
      <c r="G51315"/>
      <c r="I51315"/>
      <c r="L51315"/>
    </row>
    <row r="51316" spans="7:12" x14ac:dyDescent="0.25">
      <c r="G51316"/>
      <c r="I51316"/>
      <c r="L51316"/>
    </row>
    <row r="51317" spans="7:12" x14ac:dyDescent="0.25">
      <c r="G51317"/>
      <c r="I51317"/>
      <c r="L51317"/>
    </row>
    <row r="51318" spans="7:12" x14ac:dyDescent="0.25">
      <c r="G51318"/>
      <c r="I51318"/>
      <c r="L51318"/>
    </row>
    <row r="51319" spans="7:12" x14ac:dyDescent="0.25">
      <c r="G51319"/>
      <c r="I51319"/>
      <c r="L51319"/>
    </row>
    <row r="51320" spans="7:12" x14ac:dyDescent="0.25">
      <c r="G51320"/>
      <c r="I51320"/>
      <c r="L51320"/>
    </row>
    <row r="51321" spans="7:12" x14ac:dyDescent="0.25">
      <c r="G51321"/>
      <c r="I51321"/>
      <c r="L51321"/>
    </row>
    <row r="51322" spans="7:12" x14ac:dyDescent="0.25">
      <c r="G51322"/>
      <c r="I51322"/>
      <c r="L51322"/>
    </row>
    <row r="51323" spans="7:12" x14ac:dyDescent="0.25">
      <c r="G51323"/>
      <c r="I51323"/>
      <c r="L51323"/>
    </row>
    <row r="51324" spans="7:12" x14ac:dyDescent="0.25">
      <c r="G51324"/>
      <c r="I51324"/>
      <c r="L51324"/>
    </row>
    <row r="51325" spans="7:12" x14ac:dyDescent="0.25">
      <c r="G51325"/>
      <c r="I51325"/>
      <c r="L51325"/>
    </row>
    <row r="51326" spans="7:12" x14ac:dyDescent="0.25">
      <c r="G51326"/>
      <c r="I51326"/>
      <c r="L51326"/>
    </row>
    <row r="51327" spans="7:12" x14ac:dyDescent="0.25">
      <c r="G51327"/>
      <c r="I51327"/>
      <c r="L51327"/>
    </row>
    <row r="51328" spans="7:12" x14ac:dyDescent="0.25">
      <c r="G51328"/>
      <c r="I51328"/>
      <c r="L51328"/>
    </row>
    <row r="51329" spans="7:12" x14ac:dyDescent="0.25">
      <c r="G51329"/>
      <c r="I51329"/>
      <c r="L51329"/>
    </row>
    <row r="51330" spans="7:12" x14ac:dyDescent="0.25">
      <c r="G51330"/>
      <c r="I51330"/>
      <c r="L51330"/>
    </row>
    <row r="51331" spans="7:12" x14ac:dyDescent="0.25">
      <c r="G51331"/>
      <c r="I51331"/>
      <c r="L51331"/>
    </row>
    <row r="51332" spans="7:12" x14ac:dyDescent="0.25">
      <c r="G51332"/>
      <c r="I51332"/>
      <c r="L51332"/>
    </row>
    <row r="51333" spans="7:12" x14ac:dyDescent="0.25">
      <c r="G51333"/>
      <c r="I51333"/>
      <c r="L51333"/>
    </row>
    <row r="51334" spans="7:12" x14ac:dyDescent="0.25">
      <c r="G51334"/>
      <c r="I51334"/>
      <c r="L51334"/>
    </row>
    <row r="51335" spans="7:12" x14ac:dyDescent="0.25">
      <c r="G51335"/>
      <c r="I51335"/>
      <c r="L51335"/>
    </row>
    <row r="51336" spans="7:12" x14ac:dyDescent="0.25">
      <c r="G51336"/>
      <c r="I51336"/>
      <c r="L51336"/>
    </row>
    <row r="51337" spans="7:12" x14ac:dyDescent="0.25">
      <c r="G51337"/>
      <c r="I51337"/>
      <c r="L51337"/>
    </row>
    <row r="51338" spans="7:12" x14ac:dyDescent="0.25">
      <c r="G51338"/>
      <c r="I51338"/>
      <c r="L51338"/>
    </row>
    <row r="51339" spans="7:12" x14ac:dyDescent="0.25">
      <c r="G51339"/>
      <c r="I51339"/>
      <c r="L51339"/>
    </row>
    <row r="51340" spans="7:12" x14ac:dyDescent="0.25">
      <c r="G51340"/>
      <c r="I51340"/>
      <c r="L51340"/>
    </row>
    <row r="51341" spans="7:12" x14ac:dyDescent="0.25">
      <c r="G51341"/>
      <c r="I51341"/>
      <c r="L51341"/>
    </row>
    <row r="51342" spans="7:12" x14ac:dyDescent="0.25">
      <c r="G51342"/>
      <c r="I51342"/>
      <c r="L51342"/>
    </row>
    <row r="51343" spans="7:12" x14ac:dyDescent="0.25">
      <c r="G51343"/>
      <c r="I51343"/>
      <c r="L51343"/>
    </row>
    <row r="51344" spans="7:12" x14ac:dyDescent="0.25">
      <c r="G51344"/>
      <c r="I51344"/>
      <c r="L51344"/>
    </row>
    <row r="51345" spans="7:12" x14ac:dyDescent="0.25">
      <c r="G51345"/>
      <c r="I51345"/>
      <c r="L51345"/>
    </row>
    <row r="51346" spans="7:12" x14ac:dyDescent="0.25">
      <c r="G51346"/>
      <c r="I51346"/>
      <c r="L51346"/>
    </row>
    <row r="51347" spans="7:12" x14ac:dyDescent="0.25">
      <c r="G51347"/>
      <c r="I51347"/>
      <c r="L51347"/>
    </row>
    <row r="51348" spans="7:12" x14ac:dyDescent="0.25">
      <c r="G51348"/>
      <c r="I51348"/>
      <c r="L51348"/>
    </row>
    <row r="51349" spans="7:12" x14ac:dyDescent="0.25">
      <c r="G51349"/>
      <c r="I51349"/>
      <c r="L51349"/>
    </row>
    <row r="51350" spans="7:12" x14ac:dyDescent="0.25">
      <c r="G51350"/>
      <c r="I51350"/>
      <c r="L51350"/>
    </row>
    <row r="51351" spans="7:12" x14ac:dyDescent="0.25">
      <c r="G51351"/>
      <c r="I51351"/>
      <c r="L51351"/>
    </row>
    <row r="51352" spans="7:12" x14ac:dyDescent="0.25">
      <c r="G51352"/>
      <c r="I51352"/>
      <c r="L51352"/>
    </row>
    <row r="51353" spans="7:12" x14ac:dyDescent="0.25">
      <c r="G51353"/>
      <c r="I51353"/>
      <c r="L51353"/>
    </row>
    <row r="51354" spans="7:12" x14ac:dyDescent="0.25">
      <c r="G51354"/>
      <c r="I51354"/>
      <c r="L51354"/>
    </row>
    <row r="51355" spans="7:12" x14ac:dyDescent="0.25">
      <c r="G51355"/>
      <c r="I51355"/>
      <c r="L51355"/>
    </row>
    <row r="51356" spans="7:12" x14ac:dyDescent="0.25">
      <c r="G51356"/>
      <c r="I51356"/>
      <c r="L51356"/>
    </row>
    <row r="51357" spans="7:12" x14ac:dyDescent="0.25">
      <c r="G51357"/>
      <c r="I51357"/>
      <c r="L51357"/>
    </row>
    <row r="51358" spans="7:12" x14ac:dyDescent="0.25">
      <c r="G51358"/>
      <c r="I51358"/>
      <c r="L51358"/>
    </row>
    <row r="51359" spans="7:12" x14ac:dyDescent="0.25">
      <c r="G51359"/>
      <c r="I51359"/>
      <c r="L51359"/>
    </row>
    <row r="51360" spans="7:12" x14ac:dyDescent="0.25">
      <c r="G51360"/>
      <c r="I51360"/>
      <c r="L51360"/>
    </row>
    <row r="51361" spans="7:12" x14ac:dyDescent="0.25">
      <c r="G51361"/>
      <c r="I51361"/>
      <c r="L51361"/>
    </row>
    <row r="51362" spans="7:12" x14ac:dyDescent="0.25">
      <c r="G51362"/>
      <c r="I51362"/>
      <c r="L51362"/>
    </row>
    <row r="51363" spans="7:12" x14ac:dyDescent="0.25">
      <c r="G51363"/>
      <c r="I51363"/>
      <c r="L51363"/>
    </row>
    <row r="51364" spans="7:12" x14ac:dyDescent="0.25">
      <c r="G51364"/>
      <c r="I51364"/>
      <c r="L51364"/>
    </row>
    <row r="51365" spans="7:12" x14ac:dyDescent="0.25">
      <c r="G51365"/>
      <c r="I51365"/>
      <c r="L51365"/>
    </row>
    <row r="51366" spans="7:12" x14ac:dyDescent="0.25">
      <c r="G51366"/>
      <c r="I51366"/>
      <c r="L51366"/>
    </row>
    <row r="51367" spans="7:12" x14ac:dyDescent="0.25">
      <c r="G51367"/>
      <c r="I51367"/>
      <c r="L51367"/>
    </row>
    <row r="51368" spans="7:12" x14ac:dyDescent="0.25">
      <c r="G51368"/>
      <c r="I51368"/>
      <c r="L51368"/>
    </row>
    <row r="51369" spans="7:12" x14ac:dyDescent="0.25">
      <c r="G51369"/>
      <c r="I51369"/>
      <c r="L51369"/>
    </row>
    <row r="51370" spans="7:12" x14ac:dyDescent="0.25">
      <c r="G51370"/>
      <c r="I51370"/>
      <c r="L51370"/>
    </row>
    <row r="51371" spans="7:12" x14ac:dyDescent="0.25">
      <c r="G51371"/>
      <c r="I51371"/>
      <c r="L51371"/>
    </row>
    <row r="51372" spans="7:12" x14ac:dyDescent="0.25">
      <c r="G51372"/>
      <c r="I51372"/>
      <c r="L51372"/>
    </row>
    <row r="51373" spans="7:12" x14ac:dyDescent="0.25">
      <c r="G51373"/>
      <c r="I51373"/>
      <c r="L51373"/>
    </row>
    <row r="51374" spans="7:12" x14ac:dyDescent="0.25">
      <c r="G51374"/>
      <c r="I51374"/>
      <c r="L51374"/>
    </row>
    <row r="51375" spans="7:12" x14ac:dyDescent="0.25">
      <c r="G51375"/>
      <c r="I51375"/>
      <c r="L51375"/>
    </row>
    <row r="51376" spans="7:12" x14ac:dyDescent="0.25">
      <c r="G51376"/>
      <c r="I51376"/>
      <c r="L51376"/>
    </row>
    <row r="51377" spans="7:12" x14ac:dyDescent="0.25">
      <c r="G51377"/>
      <c r="I51377"/>
      <c r="L51377"/>
    </row>
    <row r="51378" spans="7:12" x14ac:dyDescent="0.25">
      <c r="G51378"/>
      <c r="I51378"/>
      <c r="L51378"/>
    </row>
    <row r="51379" spans="7:12" x14ac:dyDescent="0.25">
      <c r="G51379"/>
      <c r="I51379"/>
      <c r="L51379"/>
    </row>
    <row r="51380" spans="7:12" x14ac:dyDescent="0.25">
      <c r="G51380"/>
      <c r="I51380"/>
      <c r="L51380"/>
    </row>
    <row r="51381" spans="7:12" x14ac:dyDescent="0.25">
      <c r="G51381"/>
      <c r="I51381"/>
      <c r="L51381"/>
    </row>
    <row r="51382" spans="7:12" x14ac:dyDescent="0.25">
      <c r="G51382"/>
      <c r="I51382"/>
      <c r="L51382"/>
    </row>
    <row r="51383" spans="7:12" x14ac:dyDescent="0.25">
      <c r="G51383"/>
      <c r="I51383"/>
      <c r="L51383"/>
    </row>
    <row r="51384" spans="7:12" x14ac:dyDescent="0.25">
      <c r="G51384"/>
      <c r="I51384"/>
      <c r="L51384"/>
    </row>
    <row r="51385" spans="7:12" x14ac:dyDescent="0.25">
      <c r="G51385"/>
      <c r="I51385"/>
      <c r="L51385"/>
    </row>
    <row r="51386" spans="7:12" x14ac:dyDescent="0.25">
      <c r="G51386"/>
      <c r="I51386"/>
      <c r="L51386"/>
    </row>
    <row r="51387" spans="7:12" x14ac:dyDescent="0.25">
      <c r="G51387"/>
      <c r="I51387"/>
      <c r="L51387"/>
    </row>
    <row r="51388" spans="7:12" x14ac:dyDescent="0.25">
      <c r="G51388"/>
      <c r="I51388"/>
      <c r="L51388"/>
    </row>
    <row r="51389" spans="7:12" x14ac:dyDescent="0.25">
      <c r="G51389"/>
      <c r="I51389"/>
      <c r="L51389"/>
    </row>
    <row r="51390" spans="7:12" x14ac:dyDescent="0.25">
      <c r="G51390"/>
      <c r="I51390"/>
      <c r="L51390"/>
    </row>
    <row r="51391" spans="7:12" x14ac:dyDescent="0.25">
      <c r="G51391"/>
      <c r="I51391"/>
      <c r="L51391"/>
    </row>
    <row r="51392" spans="7:12" x14ac:dyDescent="0.25">
      <c r="G51392"/>
      <c r="I51392"/>
      <c r="L51392"/>
    </row>
    <row r="51393" spans="7:12" x14ac:dyDescent="0.25">
      <c r="G51393"/>
      <c r="I51393"/>
      <c r="L51393"/>
    </row>
    <row r="51394" spans="7:12" x14ac:dyDescent="0.25">
      <c r="G51394"/>
      <c r="I51394"/>
      <c r="L51394"/>
    </row>
    <row r="51395" spans="7:12" x14ac:dyDescent="0.25">
      <c r="G51395"/>
      <c r="I51395"/>
      <c r="L51395"/>
    </row>
    <row r="51396" spans="7:12" x14ac:dyDescent="0.25">
      <c r="G51396"/>
      <c r="I51396"/>
      <c r="L51396"/>
    </row>
    <row r="51397" spans="7:12" x14ac:dyDescent="0.25">
      <c r="G51397"/>
      <c r="I51397"/>
      <c r="L51397"/>
    </row>
    <row r="51398" spans="7:12" x14ac:dyDescent="0.25">
      <c r="G51398"/>
      <c r="I51398"/>
      <c r="L51398"/>
    </row>
    <row r="51399" spans="7:12" x14ac:dyDescent="0.25">
      <c r="G51399"/>
      <c r="I51399"/>
      <c r="L51399"/>
    </row>
    <row r="51400" spans="7:12" x14ac:dyDescent="0.25">
      <c r="G51400"/>
      <c r="I51400"/>
      <c r="L51400"/>
    </row>
    <row r="51401" spans="7:12" x14ac:dyDescent="0.25">
      <c r="G51401"/>
      <c r="I51401"/>
      <c r="L51401"/>
    </row>
    <row r="51402" spans="7:12" x14ac:dyDescent="0.25">
      <c r="G51402"/>
      <c r="I51402"/>
      <c r="L51402"/>
    </row>
    <row r="51403" spans="7:12" x14ac:dyDescent="0.25">
      <c r="G51403"/>
      <c r="I51403"/>
      <c r="L51403"/>
    </row>
    <row r="51404" spans="7:12" x14ac:dyDescent="0.25">
      <c r="G51404"/>
      <c r="I51404"/>
      <c r="L51404"/>
    </row>
    <row r="51405" spans="7:12" x14ac:dyDescent="0.25">
      <c r="G51405"/>
      <c r="I51405"/>
      <c r="L51405"/>
    </row>
    <row r="51406" spans="7:12" x14ac:dyDescent="0.25">
      <c r="G51406"/>
      <c r="I51406"/>
      <c r="L51406"/>
    </row>
    <row r="51407" spans="7:12" x14ac:dyDescent="0.25">
      <c r="G51407"/>
      <c r="I51407"/>
      <c r="L51407"/>
    </row>
    <row r="51408" spans="7:12" x14ac:dyDescent="0.25">
      <c r="G51408"/>
      <c r="I51408"/>
      <c r="L51408"/>
    </row>
    <row r="51409" spans="7:12" x14ac:dyDescent="0.25">
      <c r="G51409"/>
      <c r="I51409"/>
      <c r="L51409"/>
    </row>
    <row r="51410" spans="7:12" x14ac:dyDescent="0.25">
      <c r="G51410"/>
      <c r="I51410"/>
      <c r="L51410"/>
    </row>
    <row r="51411" spans="7:12" x14ac:dyDescent="0.25">
      <c r="G51411"/>
      <c r="I51411"/>
      <c r="L51411"/>
    </row>
    <row r="51412" spans="7:12" x14ac:dyDescent="0.25">
      <c r="G51412"/>
      <c r="I51412"/>
      <c r="L51412"/>
    </row>
    <row r="51413" spans="7:12" x14ac:dyDescent="0.25">
      <c r="G51413"/>
      <c r="I51413"/>
      <c r="L51413"/>
    </row>
    <row r="51414" spans="7:12" x14ac:dyDescent="0.25">
      <c r="G51414"/>
      <c r="I51414"/>
      <c r="L51414"/>
    </row>
    <row r="51415" spans="7:12" x14ac:dyDescent="0.25">
      <c r="G51415"/>
      <c r="I51415"/>
      <c r="L51415"/>
    </row>
    <row r="51416" spans="7:12" x14ac:dyDescent="0.25">
      <c r="G51416"/>
      <c r="I51416"/>
      <c r="L51416"/>
    </row>
    <row r="51417" spans="7:12" x14ac:dyDescent="0.25">
      <c r="G51417"/>
      <c r="I51417"/>
      <c r="L51417"/>
    </row>
    <row r="51418" spans="7:12" x14ac:dyDescent="0.25">
      <c r="G51418"/>
      <c r="I51418"/>
      <c r="L51418"/>
    </row>
    <row r="51419" spans="7:12" x14ac:dyDescent="0.25">
      <c r="G51419"/>
      <c r="I51419"/>
      <c r="L51419"/>
    </row>
    <row r="51420" spans="7:12" x14ac:dyDescent="0.25">
      <c r="G51420"/>
      <c r="I51420"/>
      <c r="L51420"/>
    </row>
    <row r="51421" spans="7:12" x14ac:dyDescent="0.25">
      <c r="G51421"/>
      <c r="I51421"/>
      <c r="L51421"/>
    </row>
    <row r="51422" spans="7:12" x14ac:dyDescent="0.25">
      <c r="G51422"/>
      <c r="I51422"/>
      <c r="L51422"/>
    </row>
    <row r="51423" spans="7:12" x14ac:dyDescent="0.25">
      <c r="G51423"/>
      <c r="I51423"/>
      <c r="L51423"/>
    </row>
    <row r="51424" spans="7:12" x14ac:dyDescent="0.25">
      <c r="G51424"/>
      <c r="I51424"/>
      <c r="L51424"/>
    </row>
    <row r="51425" spans="7:12" x14ac:dyDescent="0.25">
      <c r="G51425"/>
      <c r="I51425"/>
      <c r="L51425"/>
    </row>
    <row r="51426" spans="7:12" x14ac:dyDescent="0.25">
      <c r="G51426"/>
      <c r="I51426"/>
      <c r="L51426"/>
    </row>
    <row r="51427" spans="7:12" x14ac:dyDescent="0.25">
      <c r="G51427"/>
      <c r="I51427"/>
      <c r="L51427"/>
    </row>
    <row r="51428" spans="7:12" x14ac:dyDescent="0.25">
      <c r="G51428"/>
      <c r="I51428"/>
      <c r="L51428"/>
    </row>
    <row r="51429" spans="7:12" x14ac:dyDescent="0.25">
      <c r="G51429"/>
      <c r="I51429"/>
      <c r="L51429"/>
    </row>
    <row r="51430" spans="7:12" x14ac:dyDescent="0.25">
      <c r="G51430"/>
      <c r="I51430"/>
      <c r="L51430"/>
    </row>
    <row r="51431" spans="7:12" x14ac:dyDescent="0.25">
      <c r="G51431"/>
      <c r="I51431"/>
      <c r="L51431"/>
    </row>
    <row r="51432" spans="7:12" x14ac:dyDescent="0.25">
      <c r="G51432"/>
      <c r="I51432"/>
      <c r="L51432"/>
    </row>
    <row r="51433" spans="7:12" x14ac:dyDescent="0.25">
      <c r="G51433"/>
      <c r="I51433"/>
      <c r="L51433"/>
    </row>
    <row r="51434" spans="7:12" x14ac:dyDescent="0.25">
      <c r="G51434"/>
      <c r="I51434"/>
      <c r="L51434"/>
    </row>
    <row r="51435" spans="7:12" x14ac:dyDescent="0.25">
      <c r="G51435"/>
      <c r="I51435"/>
      <c r="L51435"/>
    </row>
    <row r="51436" spans="7:12" x14ac:dyDescent="0.25">
      <c r="G51436"/>
      <c r="I51436"/>
      <c r="L51436"/>
    </row>
    <row r="51437" spans="7:12" x14ac:dyDescent="0.25">
      <c r="G51437"/>
      <c r="I51437"/>
      <c r="L51437"/>
    </row>
    <row r="51438" spans="7:12" x14ac:dyDescent="0.25">
      <c r="G51438"/>
      <c r="I51438"/>
      <c r="L51438"/>
    </row>
    <row r="51439" spans="7:12" x14ac:dyDescent="0.25">
      <c r="G51439"/>
      <c r="I51439"/>
      <c r="L51439"/>
    </row>
    <row r="51440" spans="7:12" x14ac:dyDescent="0.25">
      <c r="G51440"/>
      <c r="I51440"/>
      <c r="L51440"/>
    </row>
    <row r="51441" spans="7:12" x14ac:dyDescent="0.25">
      <c r="G51441"/>
      <c r="I51441"/>
      <c r="L51441"/>
    </row>
    <row r="51442" spans="7:12" x14ac:dyDescent="0.25">
      <c r="G51442"/>
      <c r="I51442"/>
      <c r="L51442"/>
    </row>
    <row r="51443" spans="7:12" x14ac:dyDescent="0.25">
      <c r="G51443"/>
      <c r="I51443"/>
      <c r="L51443"/>
    </row>
    <row r="51444" spans="7:12" x14ac:dyDescent="0.25">
      <c r="G51444"/>
      <c r="I51444"/>
      <c r="L51444"/>
    </row>
    <row r="51445" spans="7:12" x14ac:dyDescent="0.25">
      <c r="G51445"/>
      <c r="I51445"/>
      <c r="L51445"/>
    </row>
    <row r="51446" spans="7:12" x14ac:dyDescent="0.25">
      <c r="G51446"/>
      <c r="I51446"/>
      <c r="L51446"/>
    </row>
    <row r="51447" spans="7:12" x14ac:dyDescent="0.25">
      <c r="G51447"/>
      <c r="I51447"/>
      <c r="L51447"/>
    </row>
    <row r="51448" spans="7:12" x14ac:dyDescent="0.25">
      <c r="G51448"/>
      <c r="I51448"/>
      <c r="L51448"/>
    </row>
    <row r="51449" spans="7:12" x14ac:dyDescent="0.25">
      <c r="G51449"/>
      <c r="I51449"/>
      <c r="L51449"/>
    </row>
    <row r="51450" spans="7:12" x14ac:dyDescent="0.25">
      <c r="G51450"/>
      <c r="I51450"/>
      <c r="L51450"/>
    </row>
    <row r="51451" spans="7:12" x14ac:dyDescent="0.25">
      <c r="G51451"/>
      <c r="I51451"/>
      <c r="L51451"/>
    </row>
    <row r="51452" spans="7:12" x14ac:dyDescent="0.25">
      <c r="G51452"/>
      <c r="I51452"/>
      <c r="L51452"/>
    </row>
    <row r="51453" spans="7:12" x14ac:dyDescent="0.25">
      <c r="G51453"/>
      <c r="I51453"/>
      <c r="L51453"/>
    </row>
    <row r="51454" spans="7:12" x14ac:dyDescent="0.25">
      <c r="G51454"/>
      <c r="I51454"/>
      <c r="L51454"/>
    </row>
    <row r="51455" spans="7:12" x14ac:dyDescent="0.25">
      <c r="G51455"/>
      <c r="I51455"/>
      <c r="L51455"/>
    </row>
    <row r="51456" spans="7:12" x14ac:dyDescent="0.25">
      <c r="G51456"/>
      <c r="I51456"/>
      <c r="L51456"/>
    </row>
    <row r="51457" spans="7:12" x14ac:dyDescent="0.25">
      <c r="G51457"/>
      <c r="I51457"/>
      <c r="L51457"/>
    </row>
    <row r="51458" spans="7:12" x14ac:dyDescent="0.25">
      <c r="G51458"/>
      <c r="I51458"/>
      <c r="L51458"/>
    </row>
    <row r="51459" spans="7:12" x14ac:dyDescent="0.25">
      <c r="G51459"/>
      <c r="I51459"/>
      <c r="L51459"/>
    </row>
    <row r="51460" spans="7:12" x14ac:dyDescent="0.25">
      <c r="G51460"/>
      <c r="I51460"/>
      <c r="L51460"/>
    </row>
    <row r="51461" spans="7:12" x14ac:dyDescent="0.25">
      <c r="G51461"/>
      <c r="I51461"/>
      <c r="L51461"/>
    </row>
    <row r="51462" spans="7:12" x14ac:dyDescent="0.25">
      <c r="G51462"/>
      <c r="I51462"/>
      <c r="L51462"/>
    </row>
    <row r="51463" spans="7:12" x14ac:dyDescent="0.25">
      <c r="G51463"/>
      <c r="I51463"/>
      <c r="L51463"/>
    </row>
    <row r="51464" spans="7:12" x14ac:dyDescent="0.25">
      <c r="G51464"/>
      <c r="I51464"/>
      <c r="L51464"/>
    </row>
    <row r="51465" spans="7:12" x14ac:dyDescent="0.25">
      <c r="G51465"/>
      <c r="I51465"/>
      <c r="L51465"/>
    </row>
    <row r="51466" spans="7:12" x14ac:dyDescent="0.25">
      <c r="G51466"/>
      <c r="I51466"/>
      <c r="L51466"/>
    </row>
    <row r="51467" spans="7:12" x14ac:dyDescent="0.25">
      <c r="G51467"/>
      <c r="I51467"/>
      <c r="L51467"/>
    </row>
    <row r="51468" spans="7:12" x14ac:dyDescent="0.25">
      <c r="G51468"/>
      <c r="I51468"/>
      <c r="L51468"/>
    </row>
    <row r="51469" spans="7:12" x14ac:dyDescent="0.25">
      <c r="G51469"/>
      <c r="I51469"/>
      <c r="L51469"/>
    </row>
    <row r="51470" spans="7:12" x14ac:dyDescent="0.25">
      <c r="G51470"/>
      <c r="I51470"/>
      <c r="L51470"/>
    </row>
    <row r="51471" spans="7:12" x14ac:dyDescent="0.25">
      <c r="G51471"/>
      <c r="I51471"/>
      <c r="L51471"/>
    </row>
    <row r="51472" spans="7:12" x14ac:dyDescent="0.25">
      <c r="G51472"/>
      <c r="I51472"/>
      <c r="L51472"/>
    </row>
    <row r="51473" spans="7:12" x14ac:dyDescent="0.25">
      <c r="G51473"/>
      <c r="I51473"/>
      <c r="L51473"/>
    </row>
    <row r="51474" spans="7:12" x14ac:dyDescent="0.25">
      <c r="G51474"/>
      <c r="I51474"/>
      <c r="L51474"/>
    </row>
    <row r="51475" spans="7:12" x14ac:dyDescent="0.25">
      <c r="G51475"/>
      <c r="I51475"/>
      <c r="L51475"/>
    </row>
    <row r="51476" spans="7:12" x14ac:dyDescent="0.25">
      <c r="G51476"/>
      <c r="I51476"/>
      <c r="L51476"/>
    </row>
    <row r="51477" spans="7:12" x14ac:dyDescent="0.25">
      <c r="G51477"/>
      <c r="I51477"/>
      <c r="L51477"/>
    </row>
    <row r="51478" spans="7:12" x14ac:dyDescent="0.25">
      <c r="G51478"/>
      <c r="I51478"/>
      <c r="L51478"/>
    </row>
    <row r="51479" spans="7:12" x14ac:dyDescent="0.25">
      <c r="G51479"/>
      <c r="I51479"/>
      <c r="L51479"/>
    </row>
    <row r="51480" spans="7:12" x14ac:dyDescent="0.25">
      <c r="G51480"/>
      <c r="I51480"/>
      <c r="L51480"/>
    </row>
    <row r="51481" spans="7:12" x14ac:dyDescent="0.25">
      <c r="G51481"/>
      <c r="I51481"/>
      <c r="L51481"/>
    </row>
    <row r="51482" spans="7:12" x14ac:dyDescent="0.25">
      <c r="G51482"/>
      <c r="I51482"/>
      <c r="L51482"/>
    </row>
    <row r="51483" spans="7:12" x14ac:dyDescent="0.25">
      <c r="G51483"/>
      <c r="I51483"/>
      <c r="L51483"/>
    </row>
    <row r="51484" spans="7:12" x14ac:dyDescent="0.25">
      <c r="G51484"/>
      <c r="I51484"/>
      <c r="L51484"/>
    </row>
    <row r="51485" spans="7:12" x14ac:dyDescent="0.25">
      <c r="G51485"/>
      <c r="I51485"/>
      <c r="L51485"/>
    </row>
    <row r="51486" spans="7:12" x14ac:dyDescent="0.25">
      <c r="G51486"/>
      <c r="I51486"/>
      <c r="L51486"/>
    </row>
    <row r="51487" spans="7:12" x14ac:dyDescent="0.25">
      <c r="G51487"/>
      <c r="I51487"/>
      <c r="L51487"/>
    </row>
    <row r="51488" spans="7:12" x14ac:dyDescent="0.25">
      <c r="G51488"/>
      <c r="I51488"/>
      <c r="L51488"/>
    </row>
    <row r="51489" spans="7:12" x14ac:dyDescent="0.25">
      <c r="G51489"/>
      <c r="I51489"/>
      <c r="L51489"/>
    </row>
    <row r="51490" spans="7:12" x14ac:dyDescent="0.25">
      <c r="G51490"/>
      <c r="I51490"/>
      <c r="L51490"/>
    </row>
    <row r="51491" spans="7:12" x14ac:dyDescent="0.25">
      <c r="G51491"/>
      <c r="I51491"/>
      <c r="L51491"/>
    </row>
    <row r="51492" spans="7:12" x14ac:dyDescent="0.25">
      <c r="G51492"/>
      <c r="I51492"/>
      <c r="L51492"/>
    </row>
    <row r="51493" spans="7:12" x14ac:dyDescent="0.25">
      <c r="G51493"/>
      <c r="I51493"/>
      <c r="L51493"/>
    </row>
    <row r="51494" spans="7:12" x14ac:dyDescent="0.25">
      <c r="G51494"/>
      <c r="I51494"/>
      <c r="L51494"/>
    </row>
    <row r="51495" spans="7:12" x14ac:dyDescent="0.25">
      <c r="G51495"/>
      <c r="I51495"/>
      <c r="L51495"/>
    </row>
    <row r="51496" spans="7:12" x14ac:dyDescent="0.25">
      <c r="G51496"/>
      <c r="I51496"/>
      <c r="L51496"/>
    </row>
    <row r="51497" spans="7:12" x14ac:dyDescent="0.25">
      <c r="G51497"/>
      <c r="I51497"/>
      <c r="L51497"/>
    </row>
    <row r="51498" spans="7:12" x14ac:dyDescent="0.25">
      <c r="G51498"/>
      <c r="I51498"/>
      <c r="L51498"/>
    </row>
    <row r="51499" spans="7:12" x14ac:dyDescent="0.25">
      <c r="G51499"/>
      <c r="I51499"/>
      <c r="L51499"/>
    </row>
    <row r="51500" spans="7:12" x14ac:dyDescent="0.25">
      <c r="G51500"/>
      <c r="I51500"/>
      <c r="L51500"/>
    </row>
    <row r="51501" spans="7:12" x14ac:dyDescent="0.25">
      <c r="G51501"/>
      <c r="I51501"/>
      <c r="L51501"/>
    </row>
    <row r="51502" spans="7:12" x14ac:dyDescent="0.25">
      <c r="G51502"/>
      <c r="I51502"/>
      <c r="L51502"/>
    </row>
    <row r="51503" spans="7:12" x14ac:dyDescent="0.25">
      <c r="G51503"/>
      <c r="I51503"/>
      <c r="L51503"/>
    </row>
    <row r="51504" spans="7:12" x14ac:dyDescent="0.25">
      <c r="G51504"/>
      <c r="I51504"/>
      <c r="L51504"/>
    </row>
    <row r="51505" spans="7:12" x14ac:dyDescent="0.25">
      <c r="G51505"/>
      <c r="I51505"/>
      <c r="L51505"/>
    </row>
    <row r="51506" spans="7:12" x14ac:dyDescent="0.25">
      <c r="G51506"/>
      <c r="I51506"/>
      <c r="L51506"/>
    </row>
    <row r="51507" spans="7:12" x14ac:dyDescent="0.25">
      <c r="G51507"/>
      <c r="I51507"/>
      <c r="L51507"/>
    </row>
    <row r="51508" spans="7:12" x14ac:dyDescent="0.25">
      <c r="G51508"/>
      <c r="I51508"/>
      <c r="L51508"/>
    </row>
    <row r="51509" spans="7:12" x14ac:dyDescent="0.25">
      <c r="G51509"/>
      <c r="I51509"/>
      <c r="L51509"/>
    </row>
    <row r="51510" spans="7:12" x14ac:dyDescent="0.25">
      <c r="G51510"/>
      <c r="I51510"/>
      <c r="L51510"/>
    </row>
    <row r="51511" spans="7:12" x14ac:dyDescent="0.25">
      <c r="G51511"/>
      <c r="I51511"/>
      <c r="L51511"/>
    </row>
    <row r="51512" spans="7:12" x14ac:dyDescent="0.25">
      <c r="G51512"/>
      <c r="I51512"/>
      <c r="L51512"/>
    </row>
    <row r="51513" spans="7:12" x14ac:dyDescent="0.25">
      <c r="G51513"/>
      <c r="I51513"/>
      <c r="L51513"/>
    </row>
    <row r="51514" spans="7:12" x14ac:dyDescent="0.25">
      <c r="G51514"/>
      <c r="I51514"/>
      <c r="L51514"/>
    </row>
    <row r="51515" spans="7:12" x14ac:dyDescent="0.25">
      <c r="G51515"/>
      <c r="I51515"/>
      <c r="L51515"/>
    </row>
    <row r="51516" spans="7:12" x14ac:dyDescent="0.25">
      <c r="G51516"/>
      <c r="I51516"/>
      <c r="L51516"/>
    </row>
    <row r="51517" spans="7:12" x14ac:dyDescent="0.25">
      <c r="G51517"/>
      <c r="I51517"/>
      <c r="L51517"/>
    </row>
    <row r="51518" spans="7:12" x14ac:dyDescent="0.25">
      <c r="G51518"/>
      <c r="I51518"/>
      <c r="L51518"/>
    </row>
    <row r="51519" spans="7:12" x14ac:dyDescent="0.25">
      <c r="G51519"/>
      <c r="I51519"/>
      <c r="L51519"/>
    </row>
    <row r="51520" spans="7:12" x14ac:dyDescent="0.25">
      <c r="G51520"/>
      <c r="I51520"/>
      <c r="L51520"/>
    </row>
    <row r="51521" spans="7:12" x14ac:dyDescent="0.25">
      <c r="G51521"/>
      <c r="I51521"/>
      <c r="L51521"/>
    </row>
    <row r="51522" spans="7:12" x14ac:dyDescent="0.25">
      <c r="G51522"/>
      <c r="I51522"/>
      <c r="L51522"/>
    </row>
    <row r="51523" spans="7:12" x14ac:dyDescent="0.25">
      <c r="G51523"/>
      <c r="I51523"/>
      <c r="L51523"/>
    </row>
    <row r="51524" spans="7:12" x14ac:dyDescent="0.25">
      <c r="G51524"/>
      <c r="I51524"/>
      <c r="L51524"/>
    </row>
    <row r="51525" spans="7:12" x14ac:dyDescent="0.25">
      <c r="G51525"/>
      <c r="I51525"/>
      <c r="L51525"/>
    </row>
    <row r="51526" spans="7:12" x14ac:dyDescent="0.25">
      <c r="G51526"/>
      <c r="I51526"/>
      <c r="L51526"/>
    </row>
    <row r="51527" spans="7:12" x14ac:dyDescent="0.25">
      <c r="G51527"/>
      <c r="I51527"/>
      <c r="L51527"/>
    </row>
    <row r="51528" spans="7:12" x14ac:dyDescent="0.25">
      <c r="G51528"/>
      <c r="I51528"/>
      <c r="L51528"/>
    </row>
    <row r="51529" spans="7:12" x14ac:dyDescent="0.25">
      <c r="G51529"/>
      <c r="I51529"/>
      <c r="L51529"/>
    </row>
    <row r="51530" spans="7:12" x14ac:dyDescent="0.25">
      <c r="G51530"/>
      <c r="I51530"/>
      <c r="L51530"/>
    </row>
    <row r="51531" spans="7:12" x14ac:dyDescent="0.25">
      <c r="G51531"/>
      <c r="I51531"/>
      <c r="L51531"/>
    </row>
    <row r="51532" spans="7:12" x14ac:dyDescent="0.25">
      <c r="G51532"/>
      <c r="I51532"/>
      <c r="L51532"/>
    </row>
    <row r="51533" spans="7:12" x14ac:dyDescent="0.25">
      <c r="G51533"/>
      <c r="I51533"/>
      <c r="L51533"/>
    </row>
    <row r="51534" spans="7:12" x14ac:dyDescent="0.25">
      <c r="G51534"/>
      <c r="I51534"/>
      <c r="L51534"/>
    </row>
    <row r="51535" spans="7:12" x14ac:dyDescent="0.25">
      <c r="G51535"/>
      <c r="I51535"/>
      <c r="L51535"/>
    </row>
    <row r="51536" spans="7:12" x14ac:dyDescent="0.25">
      <c r="G51536"/>
      <c r="I51536"/>
      <c r="L51536"/>
    </row>
    <row r="51537" spans="7:12" x14ac:dyDescent="0.25">
      <c r="G51537"/>
      <c r="I51537"/>
      <c r="L51537"/>
    </row>
    <row r="51538" spans="7:12" x14ac:dyDescent="0.25">
      <c r="G51538"/>
      <c r="I51538"/>
      <c r="L51538"/>
    </row>
    <row r="51539" spans="7:12" x14ac:dyDescent="0.25">
      <c r="G51539"/>
      <c r="I51539"/>
      <c r="L51539"/>
    </row>
    <row r="51540" spans="7:12" x14ac:dyDescent="0.25">
      <c r="G51540"/>
      <c r="I51540"/>
      <c r="L51540"/>
    </row>
    <row r="51541" spans="7:12" x14ac:dyDescent="0.25">
      <c r="G51541"/>
      <c r="I51541"/>
      <c r="L51541"/>
    </row>
    <row r="51542" spans="7:12" x14ac:dyDescent="0.25">
      <c r="G51542"/>
      <c r="I51542"/>
      <c r="L51542"/>
    </row>
    <row r="51543" spans="7:12" x14ac:dyDescent="0.25">
      <c r="G51543"/>
      <c r="I51543"/>
      <c r="L51543"/>
    </row>
    <row r="51544" spans="7:12" x14ac:dyDescent="0.25">
      <c r="G51544"/>
      <c r="I51544"/>
      <c r="L51544"/>
    </row>
    <row r="51545" spans="7:12" x14ac:dyDescent="0.25">
      <c r="G51545"/>
      <c r="I51545"/>
      <c r="L51545"/>
    </row>
    <row r="51546" spans="7:12" x14ac:dyDescent="0.25">
      <c r="G51546"/>
      <c r="I51546"/>
      <c r="L51546"/>
    </row>
    <row r="51547" spans="7:12" x14ac:dyDescent="0.25">
      <c r="G51547"/>
      <c r="I51547"/>
      <c r="L51547"/>
    </row>
    <row r="51548" spans="7:12" x14ac:dyDescent="0.25">
      <c r="G51548"/>
      <c r="I51548"/>
      <c r="L51548"/>
    </row>
    <row r="51549" spans="7:12" x14ac:dyDescent="0.25">
      <c r="G51549"/>
      <c r="I51549"/>
      <c r="L51549"/>
    </row>
    <row r="51550" spans="7:12" x14ac:dyDescent="0.25">
      <c r="G51550"/>
      <c r="I51550"/>
      <c r="L51550"/>
    </row>
    <row r="51551" spans="7:12" x14ac:dyDescent="0.25">
      <c r="G51551"/>
      <c r="I51551"/>
      <c r="L51551"/>
    </row>
    <row r="51552" spans="7:12" x14ac:dyDescent="0.25">
      <c r="G51552"/>
      <c r="I51552"/>
      <c r="L51552"/>
    </row>
    <row r="51553" spans="7:12" x14ac:dyDescent="0.25">
      <c r="G51553"/>
      <c r="I51553"/>
      <c r="L51553"/>
    </row>
    <row r="51554" spans="7:12" x14ac:dyDescent="0.25">
      <c r="G51554"/>
      <c r="I51554"/>
      <c r="L51554"/>
    </row>
    <row r="51555" spans="7:12" x14ac:dyDescent="0.25">
      <c r="G51555"/>
      <c r="I51555"/>
      <c r="L51555"/>
    </row>
    <row r="51556" spans="7:12" x14ac:dyDescent="0.25">
      <c r="G51556"/>
      <c r="I51556"/>
      <c r="L51556"/>
    </row>
    <row r="51557" spans="7:12" x14ac:dyDescent="0.25">
      <c r="G51557"/>
      <c r="I51557"/>
      <c r="L51557"/>
    </row>
    <row r="51558" spans="7:12" x14ac:dyDescent="0.25">
      <c r="G51558"/>
      <c r="I51558"/>
      <c r="L51558"/>
    </row>
    <row r="51559" spans="7:12" x14ac:dyDescent="0.25">
      <c r="G51559"/>
      <c r="I51559"/>
      <c r="L51559"/>
    </row>
    <row r="51560" spans="7:12" x14ac:dyDescent="0.25">
      <c r="G51560"/>
      <c r="I51560"/>
      <c r="L51560"/>
    </row>
    <row r="51561" spans="7:12" x14ac:dyDescent="0.25">
      <c r="G51561"/>
      <c r="I51561"/>
      <c r="L51561"/>
    </row>
    <row r="51562" spans="7:12" x14ac:dyDescent="0.25">
      <c r="G51562"/>
      <c r="I51562"/>
      <c r="L51562"/>
    </row>
    <row r="51563" spans="7:12" x14ac:dyDescent="0.25">
      <c r="G51563"/>
      <c r="I51563"/>
      <c r="L51563"/>
    </row>
    <row r="51564" spans="7:12" x14ac:dyDescent="0.25">
      <c r="G51564"/>
      <c r="I51564"/>
      <c r="L51564"/>
    </row>
    <row r="51565" spans="7:12" x14ac:dyDescent="0.25">
      <c r="G51565"/>
      <c r="I51565"/>
      <c r="L51565"/>
    </row>
    <row r="51566" spans="7:12" x14ac:dyDescent="0.25">
      <c r="G51566"/>
      <c r="I51566"/>
      <c r="L51566"/>
    </row>
    <row r="51567" spans="7:12" x14ac:dyDescent="0.25">
      <c r="G51567"/>
      <c r="I51567"/>
      <c r="L51567"/>
    </row>
    <row r="51568" spans="7:12" x14ac:dyDescent="0.25">
      <c r="G51568"/>
      <c r="I51568"/>
      <c r="L51568"/>
    </row>
    <row r="51569" spans="7:12" x14ac:dyDescent="0.25">
      <c r="G51569"/>
      <c r="I51569"/>
      <c r="L51569"/>
    </row>
    <row r="51570" spans="7:12" x14ac:dyDescent="0.25">
      <c r="G51570"/>
      <c r="I51570"/>
      <c r="L51570"/>
    </row>
    <row r="51571" spans="7:12" x14ac:dyDescent="0.25">
      <c r="G51571"/>
      <c r="I51571"/>
      <c r="L51571"/>
    </row>
    <row r="51572" spans="7:12" x14ac:dyDescent="0.25">
      <c r="G51572"/>
      <c r="I51572"/>
      <c r="L51572"/>
    </row>
    <row r="51573" spans="7:12" x14ac:dyDescent="0.25">
      <c r="G51573"/>
      <c r="I51573"/>
      <c r="L51573"/>
    </row>
    <row r="51574" spans="7:12" x14ac:dyDescent="0.25">
      <c r="G51574"/>
      <c r="I51574"/>
      <c r="L51574"/>
    </row>
    <row r="51575" spans="7:12" x14ac:dyDescent="0.25">
      <c r="G51575"/>
      <c r="I51575"/>
      <c r="L51575"/>
    </row>
    <row r="51576" spans="7:12" x14ac:dyDescent="0.25">
      <c r="G51576"/>
      <c r="I51576"/>
      <c r="L51576"/>
    </row>
    <row r="51577" spans="7:12" x14ac:dyDescent="0.25">
      <c r="G51577"/>
      <c r="I51577"/>
      <c r="L51577"/>
    </row>
    <row r="51578" spans="7:12" x14ac:dyDescent="0.25">
      <c r="G51578"/>
      <c r="I51578"/>
      <c r="L51578"/>
    </row>
    <row r="51579" spans="7:12" x14ac:dyDescent="0.25">
      <c r="G51579"/>
      <c r="I51579"/>
      <c r="L51579"/>
    </row>
    <row r="51580" spans="7:12" x14ac:dyDescent="0.25">
      <c r="G51580"/>
      <c r="I51580"/>
      <c r="L51580"/>
    </row>
    <row r="51581" spans="7:12" x14ac:dyDescent="0.25">
      <c r="G51581"/>
      <c r="I51581"/>
      <c r="L51581"/>
    </row>
    <row r="51582" spans="7:12" x14ac:dyDescent="0.25">
      <c r="G51582"/>
      <c r="I51582"/>
      <c r="L51582"/>
    </row>
    <row r="51583" spans="7:12" x14ac:dyDescent="0.25">
      <c r="G51583"/>
      <c r="I51583"/>
      <c r="L51583"/>
    </row>
    <row r="51584" spans="7:12" x14ac:dyDescent="0.25">
      <c r="G51584"/>
      <c r="I51584"/>
      <c r="L51584"/>
    </row>
    <row r="51585" spans="7:12" x14ac:dyDescent="0.25">
      <c r="G51585"/>
      <c r="I51585"/>
      <c r="L51585"/>
    </row>
    <row r="51586" spans="7:12" x14ac:dyDescent="0.25">
      <c r="G51586"/>
      <c r="I51586"/>
      <c r="L51586"/>
    </row>
    <row r="51587" spans="7:12" x14ac:dyDescent="0.25">
      <c r="G51587"/>
      <c r="I51587"/>
      <c r="L51587"/>
    </row>
    <row r="51588" spans="7:12" x14ac:dyDescent="0.25">
      <c r="G51588"/>
      <c r="I51588"/>
      <c r="L51588"/>
    </row>
    <row r="51589" spans="7:12" x14ac:dyDescent="0.25">
      <c r="G51589"/>
      <c r="I51589"/>
      <c r="L51589"/>
    </row>
    <row r="51590" spans="7:12" x14ac:dyDescent="0.25">
      <c r="G51590"/>
      <c r="I51590"/>
      <c r="L51590"/>
    </row>
    <row r="51591" spans="7:12" x14ac:dyDescent="0.25">
      <c r="G51591"/>
      <c r="I51591"/>
      <c r="L51591"/>
    </row>
    <row r="51592" spans="7:12" x14ac:dyDescent="0.25">
      <c r="G51592"/>
      <c r="I51592"/>
      <c r="L51592"/>
    </row>
    <row r="51593" spans="7:12" x14ac:dyDescent="0.25">
      <c r="G51593"/>
      <c r="I51593"/>
      <c r="L51593"/>
    </row>
    <row r="51594" spans="7:12" x14ac:dyDescent="0.25">
      <c r="G51594"/>
      <c r="I51594"/>
      <c r="L51594"/>
    </row>
    <row r="51595" spans="7:12" x14ac:dyDescent="0.25">
      <c r="G51595"/>
      <c r="I51595"/>
      <c r="L51595"/>
    </row>
    <row r="51596" spans="7:12" x14ac:dyDescent="0.25">
      <c r="G51596"/>
      <c r="I51596"/>
      <c r="L51596"/>
    </row>
    <row r="51597" spans="7:12" x14ac:dyDescent="0.25">
      <c r="G51597"/>
      <c r="I51597"/>
      <c r="L51597"/>
    </row>
    <row r="51598" spans="7:12" x14ac:dyDescent="0.25">
      <c r="G51598"/>
      <c r="I51598"/>
      <c r="L51598"/>
    </row>
    <row r="51599" spans="7:12" x14ac:dyDescent="0.25">
      <c r="G51599"/>
      <c r="I51599"/>
      <c r="L51599"/>
    </row>
    <row r="51600" spans="7:12" x14ac:dyDescent="0.25">
      <c r="G51600"/>
      <c r="I51600"/>
      <c r="L51600"/>
    </row>
    <row r="51601" spans="7:12" x14ac:dyDescent="0.25">
      <c r="G51601"/>
      <c r="I51601"/>
      <c r="L51601"/>
    </row>
    <row r="51602" spans="7:12" x14ac:dyDescent="0.25">
      <c r="G51602"/>
      <c r="I51602"/>
      <c r="L51602"/>
    </row>
    <row r="51603" spans="7:12" x14ac:dyDescent="0.25">
      <c r="G51603"/>
      <c r="I51603"/>
      <c r="L51603"/>
    </row>
    <row r="51604" spans="7:12" x14ac:dyDescent="0.25">
      <c r="G51604"/>
      <c r="I51604"/>
      <c r="L51604"/>
    </row>
    <row r="51605" spans="7:12" x14ac:dyDescent="0.25">
      <c r="G51605"/>
      <c r="I51605"/>
      <c r="L51605"/>
    </row>
    <row r="51606" spans="7:12" x14ac:dyDescent="0.25">
      <c r="G51606"/>
      <c r="I51606"/>
      <c r="L51606"/>
    </row>
    <row r="51607" spans="7:12" x14ac:dyDescent="0.25">
      <c r="G51607"/>
      <c r="I51607"/>
      <c r="L51607"/>
    </row>
    <row r="51608" spans="7:12" x14ac:dyDescent="0.25">
      <c r="G51608"/>
      <c r="I51608"/>
      <c r="L51608"/>
    </row>
    <row r="51609" spans="7:12" x14ac:dyDescent="0.25">
      <c r="G51609"/>
      <c r="I51609"/>
      <c r="L51609"/>
    </row>
    <row r="51610" spans="7:12" x14ac:dyDescent="0.25">
      <c r="G51610"/>
      <c r="I51610"/>
      <c r="L51610"/>
    </row>
    <row r="51611" spans="7:12" x14ac:dyDescent="0.25">
      <c r="G51611"/>
      <c r="I51611"/>
      <c r="L51611"/>
    </row>
    <row r="51612" spans="7:12" x14ac:dyDescent="0.25">
      <c r="G51612"/>
      <c r="I51612"/>
      <c r="L51612"/>
    </row>
    <row r="51613" spans="7:12" x14ac:dyDescent="0.25">
      <c r="G51613"/>
      <c r="I51613"/>
      <c r="L51613"/>
    </row>
    <row r="51614" spans="7:12" x14ac:dyDescent="0.25">
      <c r="G51614"/>
      <c r="I51614"/>
      <c r="L51614"/>
    </row>
    <row r="51615" spans="7:12" x14ac:dyDescent="0.25">
      <c r="G51615"/>
      <c r="I51615"/>
      <c r="L51615"/>
    </row>
    <row r="51616" spans="7:12" x14ac:dyDescent="0.25">
      <c r="G51616"/>
      <c r="I51616"/>
      <c r="L51616"/>
    </row>
    <row r="51617" spans="7:12" x14ac:dyDescent="0.25">
      <c r="G51617"/>
      <c r="I51617"/>
      <c r="L51617"/>
    </row>
    <row r="51618" spans="7:12" x14ac:dyDescent="0.25">
      <c r="G51618"/>
      <c r="I51618"/>
      <c r="L51618"/>
    </row>
    <row r="51619" spans="7:12" x14ac:dyDescent="0.25">
      <c r="G51619"/>
      <c r="I51619"/>
      <c r="L51619"/>
    </row>
    <row r="51620" spans="7:12" x14ac:dyDescent="0.25">
      <c r="G51620"/>
      <c r="I51620"/>
      <c r="L51620"/>
    </row>
    <row r="51621" spans="7:12" x14ac:dyDescent="0.25">
      <c r="G51621"/>
      <c r="I51621"/>
      <c r="L51621"/>
    </row>
    <row r="51622" spans="7:12" x14ac:dyDescent="0.25">
      <c r="G51622"/>
      <c r="I51622"/>
      <c r="L51622"/>
    </row>
    <row r="51623" spans="7:12" x14ac:dyDescent="0.25">
      <c r="G51623"/>
      <c r="I51623"/>
      <c r="L51623"/>
    </row>
    <row r="51624" spans="7:12" x14ac:dyDescent="0.25">
      <c r="G51624"/>
      <c r="I51624"/>
      <c r="L51624"/>
    </row>
    <row r="51625" spans="7:12" x14ac:dyDescent="0.25">
      <c r="G51625"/>
      <c r="I51625"/>
      <c r="L51625"/>
    </row>
    <row r="51626" spans="7:12" x14ac:dyDescent="0.25">
      <c r="G51626"/>
      <c r="I51626"/>
      <c r="L51626"/>
    </row>
    <row r="51627" spans="7:12" x14ac:dyDescent="0.25">
      <c r="G51627"/>
      <c r="I51627"/>
      <c r="L51627"/>
    </row>
    <row r="51628" spans="7:12" x14ac:dyDescent="0.25">
      <c r="G51628"/>
      <c r="I51628"/>
      <c r="L51628"/>
    </row>
    <row r="51629" spans="7:12" x14ac:dyDescent="0.25">
      <c r="G51629"/>
      <c r="I51629"/>
      <c r="L51629"/>
    </row>
    <row r="51630" spans="7:12" x14ac:dyDescent="0.25">
      <c r="G51630"/>
      <c r="I51630"/>
      <c r="L51630"/>
    </row>
    <row r="51631" spans="7:12" x14ac:dyDescent="0.25">
      <c r="G51631"/>
      <c r="I51631"/>
      <c r="L51631"/>
    </row>
    <row r="51632" spans="7:12" x14ac:dyDescent="0.25">
      <c r="G51632"/>
      <c r="I51632"/>
      <c r="L51632"/>
    </row>
    <row r="51633" spans="7:12" x14ac:dyDescent="0.25">
      <c r="G51633"/>
      <c r="I51633"/>
      <c r="L51633"/>
    </row>
    <row r="51634" spans="7:12" x14ac:dyDescent="0.25">
      <c r="G51634"/>
      <c r="I51634"/>
      <c r="L51634"/>
    </row>
    <row r="51635" spans="7:12" x14ac:dyDescent="0.25">
      <c r="G51635"/>
      <c r="I51635"/>
      <c r="L51635"/>
    </row>
    <row r="51636" spans="7:12" x14ac:dyDescent="0.25">
      <c r="G51636"/>
      <c r="I51636"/>
      <c r="L51636"/>
    </row>
    <row r="51637" spans="7:12" x14ac:dyDescent="0.25">
      <c r="G51637"/>
      <c r="I51637"/>
      <c r="L51637"/>
    </row>
    <row r="51638" spans="7:12" x14ac:dyDescent="0.25">
      <c r="G51638"/>
      <c r="I51638"/>
      <c r="L51638"/>
    </row>
    <row r="51639" spans="7:12" x14ac:dyDescent="0.25">
      <c r="G51639"/>
      <c r="I51639"/>
      <c r="L51639"/>
    </row>
    <row r="51640" spans="7:12" x14ac:dyDescent="0.25">
      <c r="G51640"/>
      <c r="I51640"/>
      <c r="L51640"/>
    </row>
    <row r="51641" spans="7:12" x14ac:dyDescent="0.25">
      <c r="G51641"/>
      <c r="I51641"/>
      <c r="L51641"/>
    </row>
    <row r="51642" spans="7:12" x14ac:dyDescent="0.25">
      <c r="G51642"/>
      <c r="I51642"/>
      <c r="L51642"/>
    </row>
    <row r="51643" spans="7:12" x14ac:dyDescent="0.25">
      <c r="G51643"/>
      <c r="I51643"/>
      <c r="L51643"/>
    </row>
    <row r="51644" spans="7:12" x14ac:dyDescent="0.25">
      <c r="G51644"/>
      <c r="I51644"/>
      <c r="L51644"/>
    </row>
    <row r="51645" spans="7:12" x14ac:dyDescent="0.25">
      <c r="G51645"/>
      <c r="I51645"/>
      <c r="L51645"/>
    </row>
    <row r="51646" spans="7:12" x14ac:dyDescent="0.25">
      <c r="G51646"/>
      <c r="I51646"/>
      <c r="L51646"/>
    </row>
    <row r="51647" spans="7:12" x14ac:dyDescent="0.25">
      <c r="G51647"/>
      <c r="I51647"/>
      <c r="L51647"/>
    </row>
    <row r="51648" spans="7:12" x14ac:dyDescent="0.25">
      <c r="G51648"/>
      <c r="I51648"/>
      <c r="L51648"/>
    </row>
    <row r="51649" spans="7:12" x14ac:dyDescent="0.25">
      <c r="G51649"/>
      <c r="I51649"/>
      <c r="L51649"/>
    </row>
    <row r="51650" spans="7:12" x14ac:dyDescent="0.25">
      <c r="G51650"/>
      <c r="I51650"/>
      <c r="L51650"/>
    </row>
    <row r="51651" spans="7:12" x14ac:dyDescent="0.25">
      <c r="G51651"/>
      <c r="I51651"/>
      <c r="L51651"/>
    </row>
    <row r="51652" spans="7:12" x14ac:dyDescent="0.25">
      <c r="G51652"/>
      <c r="I51652"/>
      <c r="L51652"/>
    </row>
    <row r="51653" spans="7:12" x14ac:dyDescent="0.25">
      <c r="G51653"/>
      <c r="I51653"/>
      <c r="L51653"/>
    </row>
    <row r="51654" spans="7:12" x14ac:dyDescent="0.25">
      <c r="G51654"/>
      <c r="I51654"/>
      <c r="L51654"/>
    </row>
    <row r="51655" spans="7:12" x14ac:dyDescent="0.25">
      <c r="G51655"/>
      <c r="I51655"/>
      <c r="L51655"/>
    </row>
    <row r="51656" spans="7:12" x14ac:dyDescent="0.25">
      <c r="G51656"/>
      <c r="I51656"/>
      <c r="L51656"/>
    </row>
    <row r="51657" spans="7:12" x14ac:dyDescent="0.25">
      <c r="G51657"/>
      <c r="I51657"/>
      <c r="L51657"/>
    </row>
    <row r="51658" spans="7:12" x14ac:dyDescent="0.25">
      <c r="G51658"/>
      <c r="I51658"/>
      <c r="L51658"/>
    </row>
    <row r="51659" spans="7:12" x14ac:dyDescent="0.25">
      <c r="G51659"/>
      <c r="I51659"/>
      <c r="L51659"/>
    </row>
    <row r="51660" spans="7:12" x14ac:dyDescent="0.25">
      <c r="G51660"/>
      <c r="I51660"/>
      <c r="L51660"/>
    </row>
    <row r="51661" spans="7:12" x14ac:dyDescent="0.25">
      <c r="G51661"/>
      <c r="I51661"/>
      <c r="L51661"/>
    </row>
    <row r="51662" spans="7:12" x14ac:dyDescent="0.25">
      <c r="G51662"/>
      <c r="I51662"/>
      <c r="L51662"/>
    </row>
    <row r="51663" spans="7:12" x14ac:dyDescent="0.25">
      <c r="G51663"/>
      <c r="I51663"/>
      <c r="L51663"/>
    </row>
    <row r="51664" spans="7:12" x14ac:dyDescent="0.25">
      <c r="G51664"/>
      <c r="I51664"/>
      <c r="L51664"/>
    </row>
    <row r="51665" spans="7:12" x14ac:dyDescent="0.25">
      <c r="G51665"/>
      <c r="I51665"/>
      <c r="L51665"/>
    </row>
    <row r="51666" spans="7:12" x14ac:dyDescent="0.25">
      <c r="G51666"/>
      <c r="I51666"/>
      <c r="L51666"/>
    </row>
    <row r="51667" spans="7:12" x14ac:dyDescent="0.25">
      <c r="G51667"/>
      <c r="I51667"/>
      <c r="L51667"/>
    </row>
    <row r="51668" spans="7:12" x14ac:dyDescent="0.25">
      <c r="G51668"/>
      <c r="I51668"/>
      <c r="L51668"/>
    </row>
    <row r="51669" spans="7:12" x14ac:dyDescent="0.25">
      <c r="G51669"/>
      <c r="I51669"/>
      <c r="L51669"/>
    </row>
    <row r="51670" spans="7:12" x14ac:dyDescent="0.25">
      <c r="G51670"/>
      <c r="I51670"/>
      <c r="L51670"/>
    </row>
    <row r="51671" spans="7:12" x14ac:dyDescent="0.25">
      <c r="G51671"/>
      <c r="I51671"/>
      <c r="L51671"/>
    </row>
    <row r="51672" spans="7:12" x14ac:dyDescent="0.25">
      <c r="G51672"/>
      <c r="I51672"/>
      <c r="L51672"/>
    </row>
    <row r="51673" spans="7:12" x14ac:dyDescent="0.25">
      <c r="G51673"/>
      <c r="I51673"/>
      <c r="L51673"/>
    </row>
    <row r="51674" spans="7:12" x14ac:dyDescent="0.25">
      <c r="G51674"/>
      <c r="I51674"/>
      <c r="L51674"/>
    </row>
    <row r="51675" spans="7:12" x14ac:dyDescent="0.25">
      <c r="G51675"/>
      <c r="I51675"/>
      <c r="L51675"/>
    </row>
    <row r="51676" spans="7:12" x14ac:dyDescent="0.25">
      <c r="G51676"/>
      <c r="I51676"/>
      <c r="L51676"/>
    </row>
    <row r="51677" spans="7:12" x14ac:dyDescent="0.25">
      <c r="G51677"/>
      <c r="I51677"/>
      <c r="L51677"/>
    </row>
    <row r="51678" spans="7:12" x14ac:dyDescent="0.25">
      <c r="G51678"/>
      <c r="I51678"/>
      <c r="L51678"/>
    </row>
    <row r="51679" spans="7:12" x14ac:dyDescent="0.25">
      <c r="G51679"/>
      <c r="I51679"/>
      <c r="L51679"/>
    </row>
    <row r="51680" spans="7:12" x14ac:dyDescent="0.25">
      <c r="G51680"/>
      <c r="I51680"/>
      <c r="L51680"/>
    </row>
    <row r="51681" spans="7:12" x14ac:dyDescent="0.25">
      <c r="G51681"/>
      <c r="I51681"/>
      <c r="L51681"/>
    </row>
    <row r="51682" spans="7:12" x14ac:dyDescent="0.25">
      <c r="G51682"/>
      <c r="I51682"/>
      <c r="L51682"/>
    </row>
    <row r="51683" spans="7:12" x14ac:dyDescent="0.25">
      <c r="G51683"/>
      <c r="I51683"/>
      <c r="L51683"/>
    </row>
    <row r="51684" spans="7:12" x14ac:dyDescent="0.25">
      <c r="G51684"/>
      <c r="I51684"/>
      <c r="L51684"/>
    </row>
    <row r="51685" spans="7:12" x14ac:dyDescent="0.25">
      <c r="G51685"/>
      <c r="I51685"/>
      <c r="L51685"/>
    </row>
    <row r="51686" spans="7:12" x14ac:dyDescent="0.25">
      <c r="G51686"/>
      <c r="I51686"/>
      <c r="L51686"/>
    </row>
    <row r="51687" spans="7:12" x14ac:dyDescent="0.25">
      <c r="G51687"/>
      <c r="I51687"/>
      <c r="L51687"/>
    </row>
    <row r="51688" spans="7:12" x14ac:dyDescent="0.25">
      <c r="G51688"/>
      <c r="I51688"/>
      <c r="L51688"/>
    </row>
    <row r="51689" spans="7:12" x14ac:dyDescent="0.25">
      <c r="G51689"/>
      <c r="I51689"/>
      <c r="L51689"/>
    </row>
    <row r="51690" spans="7:12" x14ac:dyDescent="0.25">
      <c r="G51690"/>
      <c r="I51690"/>
      <c r="L51690"/>
    </row>
    <row r="51691" spans="7:12" x14ac:dyDescent="0.25">
      <c r="G51691"/>
      <c r="I51691"/>
      <c r="L51691"/>
    </row>
    <row r="51692" spans="7:12" x14ac:dyDescent="0.25">
      <c r="G51692"/>
      <c r="I51692"/>
      <c r="L51692"/>
    </row>
    <row r="51693" spans="7:12" x14ac:dyDescent="0.25">
      <c r="G51693"/>
      <c r="I51693"/>
      <c r="L51693"/>
    </row>
    <row r="51694" spans="7:12" x14ac:dyDescent="0.25">
      <c r="G51694"/>
      <c r="I51694"/>
      <c r="L51694"/>
    </row>
    <row r="51695" spans="7:12" x14ac:dyDescent="0.25">
      <c r="G51695"/>
      <c r="I51695"/>
      <c r="L51695"/>
    </row>
    <row r="51696" spans="7:12" x14ac:dyDescent="0.25">
      <c r="G51696"/>
      <c r="I51696"/>
      <c r="L51696"/>
    </row>
    <row r="51697" spans="7:12" x14ac:dyDescent="0.25">
      <c r="G51697"/>
      <c r="I51697"/>
      <c r="L51697"/>
    </row>
    <row r="51698" spans="7:12" x14ac:dyDescent="0.25">
      <c r="G51698"/>
      <c r="I51698"/>
      <c r="L51698"/>
    </row>
    <row r="51699" spans="7:12" x14ac:dyDescent="0.25">
      <c r="G51699"/>
      <c r="I51699"/>
      <c r="L51699"/>
    </row>
    <row r="51700" spans="7:12" x14ac:dyDescent="0.25">
      <c r="G51700"/>
      <c r="I51700"/>
      <c r="L51700"/>
    </row>
    <row r="51701" spans="7:12" x14ac:dyDescent="0.25">
      <c r="G51701"/>
      <c r="I51701"/>
      <c r="L51701"/>
    </row>
    <row r="51702" spans="7:12" x14ac:dyDescent="0.25">
      <c r="G51702"/>
      <c r="I51702"/>
      <c r="L51702"/>
    </row>
    <row r="51703" spans="7:12" x14ac:dyDescent="0.25">
      <c r="G51703"/>
      <c r="I51703"/>
      <c r="L51703"/>
    </row>
    <row r="51704" spans="7:12" x14ac:dyDescent="0.25">
      <c r="G51704"/>
      <c r="I51704"/>
      <c r="L51704"/>
    </row>
    <row r="51705" spans="7:12" x14ac:dyDescent="0.25">
      <c r="G51705"/>
      <c r="I51705"/>
      <c r="L51705"/>
    </row>
    <row r="51706" spans="7:12" x14ac:dyDescent="0.25">
      <c r="G51706"/>
      <c r="I51706"/>
      <c r="L51706"/>
    </row>
    <row r="51707" spans="7:12" x14ac:dyDescent="0.25">
      <c r="G51707"/>
      <c r="I51707"/>
      <c r="L51707"/>
    </row>
    <row r="51708" spans="7:12" x14ac:dyDescent="0.25">
      <c r="G51708"/>
      <c r="I51708"/>
      <c r="L51708"/>
    </row>
    <row r="51709" spans="7:12" x14ac:dyDescent="0.25">
      <c r="G51709"/>
      <c r="I51709"/>
      <c r="L51709"/>
    </row>
    <row r="51710" spans="7:12" x14ac:dyDescent="0.25">
      <c r="G51710"/>
      <c r="I51710"/>
      <c r="L51710"/>
    </row>
    <row r="51711" spans="7:12" x14ac:dyDescent="0.25">
      <c r="G51711"/>
      <c r="I51711"/>
      <c r="L51711"/>
    </row>
    <row r="51712" spans="7:12" x14ac:dyDescent="0.25">
      <c r="G51712"/>
      <c r="I51712"/>
      <c r="L51712"/>
    </row>
    <row r="51713" spans="7:12" x14ac:dyDescent="0.25">
      <c r="G51713"/>
      <c r="I51713"/>
      <c r="L51713"/>
    </row>
    <row r="51714" spans="7:12" x14ac:dyDescent="0.25">
      <c r="G51714"/>
      <c r="I51714"/>
      <c r="L51714"/>
    </row>
    <row r="51715" spans="7:12" x14ac:dyDescent="0.25">
      <c r="G51715"/>
      <c r="I51715"/>
      <c r="L51715"/>
    </row>
    <row r="51716" spans="7:12" x14ac:dyDescent="0.25">
      <c r="G51716"/>
      <c r="I51716"/>
      <c r="L51716"/>
    </row>
    <row r="51717" spans="7:12" x14ac:dyDescent="0.25">
      <c r="G51717"/>
      <c r="I51717"/>
      <c r="L51717"/>
    </row>
    <row r="51718" spans="7:12" x14ac:dyDescent="0.25">
      <c r="G51718"/>
      <c r="I51718"/>
      <c r="L51718"/>
    </row>
    <row r="51719" spans="7:12" x14ac:dyDescent="0.25">
      <c r="G51719"/>
      <c r="I51719"/>
      <c r="L51719"/>
    </row>
    <row r="51720" spans="7:12" x14ac:dyDescent="0.25">
      <c r="G51720"/>
      <c r="I51720"/>
      <c r="L51720"/>
    </row>
    <row r="51721" spans="7:12" x14ac:dyDescent="0.25">
      <c r="G51721"/>
      <c r="I51721"/>
      <c r="L51721"/>
    </row>
    <row r="51722" spans="7:12" x14ac:dyDescent="0.25">
      <c r="G51722"/>
      <c r="I51722"/>
      <c r="L51722"/>
    </row>
    <row r="51723" spans="7:12" x14ac:dyDescent="0.25">
      <c r="G51723"/>
      <c r="I51723"/>
      <c r="L51723"/>
    </row>
    <row r="51724" spans="7:12" x14ac:dyDescent="0.25">
      <c r="G51724"/>
      <c r="I51724"/>
      <c r="L51724"/>
    </row>
    <row r="51725" spans="7:12" x14ac:dyDescent="0.25">
      <c r="G51725"/>
      <c r="I51725"/>
      <c r="L51725"/>
    </row>
    <row r="51726" spans="7:12" x14ac:dyDescent="0.25">
      <c r="G51726"/>
      <c r="I51726"/>
      <c r="L51726"/>
    </row>
    <row r="51727" spans="7:12" x14ac:dyDescent="0.25">
      <c r="G51727"/>
      <c r="I51727"/>
      <c r="L51727"/>
    </row>
    <row r="51728" spans="7:12" x14ac:dyDescent="0.25">
      <c r="G51728"/>
      <c r="I51728"/>
      <c r="L51728"/>
    </row>
    <row r="51729" spans="7:12" x14ac:dyDescent="0.25">
      <c r="G51729"/>
      <c r="I51729"/>
      <c r="L51729"/>
    </row>
    <row r="51730" spans="7:12" x14ac:dyDescent="0.25">
      <c r="G51730"/>
      <c r="I51730"/>
      <c r="L51730"/>
    </row>
    <row r="51731" spans="7:12" x14ac:dyDescent="0.25">
      <c r="G51731"/>
      <c r="I51731"/>
      <c r="L51731"/>
    </row>
    <row r="51732" spans="7:12" x14ac:dyDescent="0.25">
      <c r="G51732"/>
      <c r="I51732"/>
      <c r="L51732"/>
    </row>
    <row r="51733" spans="7:12" x14ac:dyDescent="0.25">
      <c r="G51733"/>
      <c r="I51733"/>
      <c r="L51733"/>
    </row>
    <row r="51734" spans="7:12" x14ac:dyDescent="0.25">
      <c r="G51734"/>
      <c r="I51734"/>
      <c r="L51734"/>
    </row>
    <row r="51735" spans="7:12" x14ac:dyDescent="0.25">
      <c r="G51735"/>
      <c r="I51735"/>
      <c r="L51735"/>
    </row>
    <row r="51736" spans="7:12" x14ac:dyDescent="0.25">
      <c r="G51736"/>
      <c r="I51736"/>
      <c r="L51736"/>
    </row>
    <row r="51737" spans="7:12" x14ac:dyDescent="0.25">
      <c r="G51737"/>
      <c r="I51737"/>
      <c r="L51737"/>
    </row>
    <row r="51738" spans="7:12" x14ac:dyDescent="0.25">
      <c r="G51738"/>
      <c r="I51738"/>
      <c r="L51738"/>
    </row>
    <row r="51739" spans="7:12" x14ac:dyDescent="0.25">
      <c r="G51739"/>
      <c r="I51739"/>
      <c r="L51739"/>
    </row>
    <row r="51740" spans="7:12" x14ac:dyDescent="0.25">
      <c r="G51740"/>
      <c r="I51740"/>
      <c r="L51740"/>
    </row>
    <row r="51741" spans="7:12" x14ac:dyDescent="0.25">
      <c r="G51741"/>
      <c r="I51741"/>
      <c r="L51741"/>
    </row>
    <row r="51742" spans="7:12" x14ac:dyDescent="0.25">
      <c r="G51742"/>
      <c r="I51742"/>
      <c r="L51742"/>
    </row>
    <row r="51743" spans="7:12" x14ac:dyDescent="0.25">
      <c r="G51743"/>
      <c r="I51743"/>
      <c r="L51743"/>
    </row>
    <row r="51744" spans="7:12" x14ac:dyDescent="0.25">
      <c r="G51744"/>
      <c r="I51744"/>
      <c r="L51744"/>
    </row>
    <row r="51745" spans="7:12" x14ac:dyDescent="0.25">
      <c r="G51745"/>
      <c r="I51745"/>
      <c r="L51745"/>
    </row>
    <row r="51746" spans="7:12" x14ac:dyDescent="0.25">
      <c r="G51746"/>
      <c r="I51746"/>
      <c r="L51746"/>
    </row>
    <row r="51747" spans="7:12" x14ac:dyDescent="0.25">
      <c r="G51747"/>
      <c r="I51747"/>
      <c r="L51747"/>
    </row>
    <row r="51748" spans="7:12" x14ac:dyDescent="0.25">
      <c r="G51748"/>
      <c r="I51748"/>
      <c r="L51748"/>
    </row>
    <row r="51749" spans="7:12" x14ac:dyDescent="0.25">
      <c r="G51749"/>
      <c r="I51749"/>
      <c r="L51749"/>
    </row>
    <row r="51750" spans="7:12" x14ac:dyDescent="0.25">
      <c r="G51750"/>
      <c r="I51750"/>
      <c r="L51750"/>
    </row>
    <row r="51751" spans="7:12" x14ac:dyDescent="0.25">
      <c r="G51751"/>
      <c r="I51751"/>
      <c r="L51751"/>
    </row>
    <row r="51752" spans="7:12" x14ac:dyDescent="0.25">
      <c r="G51752"/>
      <c r="I51752"/>
      <c r="L51752"/>
    </row>
    <row r="51753" spans="7:12" x14ac:dyDescent="0.25">
      <c r="G51753"/>
      <c r="I51753"/>
      <c r="L51753"/>
    </row>
    <row r="51754" spans="7:12" x14ac:dyDescent="0.25">
      <c r="G51754"/>
      <c r="I51754"/>
      <c r="L51754"/>
    </row>
    <row r="51755" spans="7:12" x14ac:dyDescent="0.25">
      <c r="G51755"/>
      <c r="I51755"/>
      <c r="L51755"/>
    </row>
    <row r="51756" spans="7:12" x14ac:dyDescent="0.25">
      <c r="G51756"/>
      <c r="I51756"/>
      <c r="L51756"/>
    </row>
    <row r="51757" spans="7:12" x14ac:dyDescent="0.25">
      <c r="G51757"/>
      <c r="I51757"/>
      <c r="L51757"/>
    </row>
    <row r="51758" spans="7:12" x14ac:dyDescent="0.25">
      <c r="G51758"/>
      <c r="I51758"/>
      <c r="L51758"/>
    </row>
    <row r="51759" spans="7:12" x14ac:dyDescent="0.25">
      <c r="G51759"/>
      <c r="I51759"/>
      <c r="L51759"/>
    </row>
    <row r="51760" spans="7:12" x14ac:dyDescent="0.25">
      <c r="G51760"/>
      <c r="I51760"/>
      <c r="L51760"/>
    </row>
    <row r="51761" spans="7:12" x14ac:dyDescent="0.25">
      <c r="G51761"/>
      <c r="I51761"/>
      <c r="L51761"/>
    </row>
    <row r="51762" spans="7:12" x14ac:dyDescent="0.25">
      <c r="G51762"/>
      <c r="I51762"/>
      <c r="L51762"/>
    </row>
    <row r="51763" spans="7:12" x14ac:dyDescent="0.25">
      <c r="G51763"/>
      <c r="I51763"/>
      <c r="L51763"/>
    </row>
    <row r="51764" spans="7:12" x14ac:dyDescent="0.25">
      <c r="G51764"/>
      <c r="I51764"/>
      <c r="L51764"/>
    </row>
    <row r="51765" spans="7:12" x14ac:dyDescent="0.25">
      <c r="G51765"/>
      <c r="I51765"/>
      <c r="L51765"/>
    </row>
    <row r="51766" spans="7:12" x14ac:dyDescent="0.25">
      <c r="G51766"/>
      <c r="I51766"/>
      <c r="L51766"/>
    </row>
    <row r="51767" spans="7:12" x14ac:dyDescent="0.25">
      <c r="G51767"/>
      <c r="I51767"/>
      <c r="L51767"/>
    </row>
    <row r="51768" spans="7:12" x14ac:dyDescent="0.25">
      <c r="G51768"/>
      <c r="I51768"/>
      <c r="L51768"/>
    </row>
    <row r="51769" spans="7:12" x14ac:dyDescent="0.25">
      <c r="G51769"/>
      <c r="I51769"/>
      <c r="L51769"/>
    </row>
    <row r="51770" spans="7:12" x14ac:dyDescent="0.25">
      <c r="G51770"/>
      <c r="I51770"/>
      <c r="L51770"/>
    </row>
    <row r="51771" spans="7:12" x14ac:dyDescent="0.25">
      <c r="G51771"/>
      <c r="I51771"/>
      <c r="L51771"/>
    </row>
    <row r="51772" spans="7:12" x14ac:dyDescent="0.25">
      <c r="G51772"/>
      <c r="I51772"/>
      <c r="L51772"/>
    </row>
    <row r="51773" spans="7:12" x14ac:dyDescent="0.25">
      <c r="G51773"/>
      <c r="I51773"/>
      <c r="L51773"/>
    </row>
    <row r="51774" spans="7:12" x14ac:dyDescent="0.25">
      <c r="G51774"/>
      <c r="I51774"/>
      <c r="L51774"/>
    </row>
    <row r="51775" spans="7:12" x14ac:dyDescent="0.25">
      <c r="G51775"/>
      <c r="I51775"/>
      <c r="L51775"/>
    </row>
    <row r="51776" spans="7:12" x14ac:dyDescent="0.25">
      <c r="G51776"/>
      <c r="I51776"/>
      <c r="L51776"/>
    </row>
    <row r="51777" spans="7:12" x14ac:dyDescent="0.25">
      <c r="G51777"/>
      <c r="I51777"/>
      <c r="L51777"/>
    </row>
    <row r="51778" spans="7:12" x14ac:dyDescent="0.25">
      <c r="G51778"/>
      <c r="I51778"/>
      <c r="L51778"/>
    </row>
    <row r="51779" spans="7:12" x14ac:dyDescent="0.25">
      <c r="G51779"/>
      <c r="I51779"/>
      <c r="L51779"/>
    </row>
    <row r="51780" spans="7:12" x14ac:dyDescent="0.25">
      <c r="G51780"/>
      <c r="I51780"/>
      <c r="L51780"/>
    </row>
    <row r="51781" spans="7:12" x14ac:dyDescent="0.25">
      <c r="G51781"/>
      <c r="I51781"/>
      <c r="L51781"/>
    </row>
    <row r="51782" spans="7:12" x14ac:dyDescent="0.25">
      <c r="G51782"/>
      <c r="I51782"/>
      <c r="L51782"/>
    </row>
    <row r="51783" spans="7:12" x14ac:dyDescent="0.25">
      <c r="G51783"/>
      <c r="I51783"/>
      <c r="L51783"/>
    </row>
    <row r="51784" spans="7:12" x14ac:dyDescent="0.25">
      <c r="G51784"/>
      <c r="I51784"/>
      <c r="L51784"/>
    </row>
    <row r="51785" spans="7:12" x14ac:dyDescent="0.25">
      <c r="G51785"/>
      <c r="I51785"/>
      <c r="L51785"/>
    </row>
    <row r="51786" spans="7:12" x14ac:dyDescent="0.25">
      <c r="G51786"/>
      <c r="I51786"/>
      <c r="L51786"/>
    </row>
    <row r="51787" spans="7:12" x14ac:dyDescent="0.25">
      <c r="G51787"/>
      <c r="I51787"/>
      <c r="L51787"/>
    </row>
    <row r="51788" spans="7:12" x14ac:dyDescent="0.25">
      <c r="G51788"/>
      <c r="I51788"/>
      <c r="L51788"/>
    </row>
    <row r="51789" spans="7:12" x14ac:dyDescent="0.25">
      <c r="G51789"/>
      <c r="I51789"/>
      <c r="L51789"/>
    </row>
    <row r="51790" spans="7:12" x14ac:dyDescent="0.25">
      <c r="G51790"/>
      <c r="I51790"/>
      <c r="L51790"/>
    </row>
    <row r="51791" spans="7:12" x14ac:dyDescent="0.25">
      <c r="G51791"/>
      <c r="I51791"/>
      <c r="L51791"/>
    </row>
    <row r="51792" spans="7:12" x14ac:dyDescent="0.25">
      <c r="G51792"/>
      <c r="I51792"/>
      <c r="L51792"/>
    </row>
    <row r="51793" spans="7:12" x14ac:dyDescent="0.25">
      <c r="G51793"/>
      <c r="I51793"/>
      <c r="L51793"/>
    </row>
    <row r="51794" spans="7:12" x14ac:dyDescent="0.25">
      <c r="G51794"/>
      <c r="I51794"/>
      <c r="L51794"/>
    </row>
    <row r="51795" spans="7:12" x14ac:dyDescent="0.25">
      <c r="G51795"/>
      <c r="I51795"/>
      <c r="L51795"/>
    </row>
    <row r="51796" spans="7:12" x14ac:dyDescent="0.25">
      <c r="G51796"/>
      <c r="I51796"/>
      <c r="L51796"/>
    </row>
    <row r="51797" spans="7:12" x14ac:dyDescent="0.25">
      <c r="G51797"/>
      <c r="I51797"/>
      <c r="L51797"/>
    </row>
    <row r="51798" spans="7:12" x14ac:dyDescent="0.25">
      <c r="G51798"/>
      <c r="I51798"/>
      <c r="L51798"/>
    </row>
    <row r="51799" spans="7:12" x14ac:dyDescent="0.25">
      <c r="G51799"/>
      <c r="I51799"/>
      <c r="L51799"/>
    </row>
    <row r="51800" spans="7:12" x14ac:dyDescent="0.25">
      <c r="G51800"/>
      <c r="I51800"/>
      <c r="L51800"/>
    </row>
    <row r="51801" spans="7:12" x14ac:dyDescent="0.25">
      <c r="G51801"/>
      <c r="I51801"/>
      <c r="L51801"/>
    </row>
    <row r="51802" spans="7:12" x14ac:dyDescent="0.25">
      <c r="G51802"/>
      <c r="I51802"/>
      <c r="L51802"/>
    </row>
    <row r="51803" spans="7:12" x14ac:dyDescent="0.25">
      <c r="G51803"/>
      <c r="I51803"/>
      <c r="L51803"/>
    </row>
    <row r="51804" spans="7:12" x14ac:dyDescent="0.25">
      <c r="G51804"/>
      <c r="I51804"/>
      <c r="L51804"/>
    </row>
    <row r="51805" spans="7:12" x14ac:dyDescent="0.25">
      <c r="G51805"/>
      <c r="I51805"/>
      <c r="L51805"/>
    </row>
    <row r="51806" spans="7:12" x14ac:dyDescent="0.25">
      <c r="G51806"/>
      <c r="I51806"/>
      <c r="L51806"/>
    </row>
    <row r="51807" spans="7:12" x14ac:dyDescent="0.25">
      <c r="G51807"/>
      <c r="I51807"/>
      <c r="L51807"/>
    </row>
    <row r="51808" spans="7:12" x14ac:dyDescent="0.25">
      <c r="G51808"/>
      <c r="I51808"/>
      <c r="L51808"/>
    </row>
    <row r="51809" spans="7:12" x14ac:dyDescent="0.25">
      <c r="G51809"/>
      <c r="I51809"/>
      <c r="L51809"/>
    </row>
    <row r="51810" spans="7:12" x14ac:dyDescent="0.25">
      <c r="G51810"/>
      <c r="I51810"/>
      <c r="L51810"/>
    </row>
    <row r="51811" spans="7:12" x14ac:dyDescent="0.25">
      <c r="G51811"/>
      <c r="I51811"/>
      <c r="L51811"/>
    </row>
    <row r="51812" spans="7:12" x14ac:dyDescent="0.25">
      <c r="G51812"/>
      <c r="I51812"/>
      <c r="L51812"/>
    </row>
    <row r="51813" spans="7:12" x14ac:dyDescent="0.25">
      <c r="G51813"/>
      <c r="I51813"/>
      <c r="L51813"/>
    </row>
    <row r="51814" spans="7:12" x14ac:dyDescent="0.25">
      <c r="G51814"/>
      <c r="I51814"/>
      <c r="L51814"/>
    </row>
    <row r="51815" spans="7:12" x14ac:dyDescent="0.25">
      <c r="G51815"/>
      <c r="I51815"/>
      <c r="L51815"/>
    </row>
    <row r="51816" spans="7:12" x14ac:dyDescent="0.25">
      <c r="G51816"/>
      <c r="I51816"/>
      <c r="L51816"/>
    </row>
    <row r="51817" spans="7:12" x14ac:dyDescent="0.25">
      <c r="G51817"/>
      <c r="I51817"/>
      <c r="L51817"/>
    </row>
    <row r="51818" spans="7:12" x14ac:dyDescent="0.25">
      <c r="G51818"/>
      <c r="I51818"/>
      <c r="L51818"/>
    </row>
    <row r="51819" spans="7:12" x14ac:dyDescent="0.25">
      <c r="G51819"/>
      <c r="I51819"/>
      <c r="L51819"/>
    </row>
    <row r="51820" spans="7:12" x14ac:dyDescent="0.25">
      <c r="G51820"/>
      <c r="I51820"/>
      <c r="L51820"/>
    </row>
    <row r="51821" spans="7:12" x14ac:dyDescent="0.25">
      <c r="G51821"/>
      <c r="I51821"/>
      <c r="L51821"/>
    </row>
    <row r="51822" spans="7:12" x14ac:dyDescent="0.25">
      <c r="G51822"/>
      <c r="I51822"/>
      <c r="L51822"/>
    </row>
    <row r="51823" spans="7:12" x14ac:dyDescent="0.25">
      <c r="G51823"/>
      <c r="I51823"/>
      <c r="L51823"/>
    </row>
    <row r="51824" spans="7:12" x14ac:dyDescent="0.25">
      <c r="G51824"/>
      <c r="I51824"/>
      <c r="L51824"/>
    </row>
    <row r="51825" spans="7:12" x14ac:dyDescent="0.25">
      <c r="G51825"/>
      <c r="I51825"/>
      <c r="L51825"/>
    </row>
    <row r="51826" spans="7:12" x14ac:dyDescent="0.25">
      <c r="G51826"/>
      <c r="I51826"/>
      <c r="L51826"/>
    </row>
    <row r="51827" spans="7:12" x14ac:dyDescent="0.25">
      <c r="G51827"/>
      <c r="I51827"/>
      <c r="L51827"/>
    </row>
    <row r="51828" spans="7:12" x14ac:dyDescent="0.25">
      <c r="G51828"/>
      <c r="I51828"/>
      <c r="L51828"/>
    </row>
    <row r="51829" spans="7:12" x14ac:dyDescent="0.25">
      <c r="G51829"/>
      <c r="I51829"/>
      <c r="L51829"/>
    </row>
    <row r="51830" spans="7:12" x14ac:dyDescent="0.25">
      <c r="G51830"/>
      <c r="I51830"/>
      <c r="L51830"/>
    </row>
    <row r="51831" spans="7:12" x14ac:dyDescent="0.25">
      <c r="G51831"/>
      <c r="I51831"/>
      <c r="L51831"/>
    </row>
    <row r="51832" spans="7:12" x14ac:dyDescent="0.25">
      <c r="G51832"/>
      <c r="I51832"/>
      <c r="L51832"/>
    </row>
    <row r="51833" spans="7:12" x14ac:dyDescent="0.25">
      <c r="G51833"/>
      <c r="I51833"/>
      <c r="L51833"/>
    </row>
    <row r="51834" spans="7:12" x14ac:dyDescent="0.25">
      <c r="G51834"/>
      <c r="I51834"/>
      <c r="L51834"/>
    </row>
    <row r="51835" spans="7:12" x14ac:dyDescent="0.25">
      <c r="G51835"/>
      <c r="I51835"/>
      <c r="L51835"/>
    </row>
    <row r="51836" spans="7:12" x14ac:dyDescent="0.25">
      <c r="G51836"/>
      <c r="I51836"/>
      <c r="L51836"/>
    </row>
    <row r="51837" spans="7:12" x14ac:dyDescent="0.25">
      <c r="G51837"/>
      <c r="I51837"/>
      <c r="L51837"/>
    </row>
    <row r="51838" spans="7:12" x14ac:dyDescent="0.25">
      <c r="G51838"/>
      <c r="I51838"/>
      <c r="L51838"/>
    </row>
    <row r="51839" spans="7:12" x14ac:dyDescent="0.25">
      <c r="G51839"/>
      <c r="I51839"/>
      <c r="L51839"/>
    </row>
    <row r="51840" spans="7:12" x14ac:dyDescent="0.25">
      <c r="G51840"/>
      <c r="I51840"/>
      <c r="L51840"/>
    </row>
    <row r="51841" spans="7:12" x14ac:dyDescent="0.25">
      <c r="G51841"/>
      <c r="I51841"/>
      <c r="L51841"/>
    </row>
    <row r="51842" spans="7:12" x14ac:dyDescent="0.25">
      <c r="G51842"/>
      <c r="I51842"/>
      <c r="L51842"/>
    </row>
    <row r="51843" spans="7:12" x14ac:dyDescent="0.25">
      <c r="G51843"/>
      <c r="I51843"/>
      <c r="L51843"/>
    </row>
    <row r="51844" spans="7:12" x14ac:dyDescent="0.25">
      <c r="G51844"/>
      <c r="I51844"/>
      <c r="L51844"/>
    </row>
    <row r="51845" spans="7:12" x14ac:dyDescent="0.25">
      <c r="G51845"/>
      <c r="I51845"/>
      <c r="L51845"/>
    </row>
    <row r="51846" spans="7:12" x14ac:dyDescent="0.25">
      <c r="G51846"/>
      <c r="I51846"/>
      <c r="L51846"/>
    </row>
    <row r="51847" spans="7:12" x14ac:dyDescent="0.25">
      <c r="G51847"/>
      <c r="I51847"/>
      <c r="L51847"/>
    </row>
    <row r="51848" spans="7:12" x14ac:dyDescent="0.25">
      <c r="G51848"/>
      <c r="I51848"/>
      <c r="L51848"/>
    </row>
    <row r="51849" spans="7:12" x14ac:dyDescent="0.25">
      <c r="G51849"/>
      <c r="I51849"/>
      <c r="L51849"/>
    </row>
    <row r="51850" spans="7:12" x14ac:dyDescent="0.25">
      <c r="G51850"/>
      <c r="I51850"/>
      <c r="L51850"/>
    </row>
    <row r="51851" spans="7:12" x14ac:dyDescent="0.25">
      <c r="G51851"/>
      <c r="I51851"/>
      <c r="L51851"/>
    </row>
    <row r="51852" spans="7:12" x14ac:dyDescent="0.25">
      <c r="G51852"/>
      <c r="I51852"/>
      <c r="L51852"/>
    </row>
    <row r="51853" spans="7:12" x14ac:dyDescent="0.25">
      <c r="G51853"/>
      <c r="I51853"/>
      <c r="L51853"/>
    </row>
    <row r="51854" spans="7:12" x14ac:dyDescent="0.25">
      <c r="G51854"/>
      <c r="I51854"/>
      <c r="L51854"/>
    </row>
    <row r="51855" spans="7:12" x14ac:dyDescent="0.25">
      <c r="G51855"/>
      <c r="I51855"/>
      <c r="L51855"/>
    </row>
    <row r="51856" spans="7:12" x14ac:dyDescent="0.25">
      <c r="G51856"/>
      <c r="I51856"/>
      <c r="L51856"/>
    </row>
    <row r="51857" spans="7:12" x14ac:dyDescent="0.25">
      <c r="G51857"/>
      <c r="I51857"/>
      <c r="L51857"/>
    </row>
    <row r="51858" spans="7:12" x14ac:dyDescent="0.25">
      <c r="G51858"/>
      <c r="I51858"/>
      <c r="L51858"/>
    </row>
    <row r="51859" spans="7:12" x14ac:dyDescent="0.25">
      <c r="G51859"/>
      <c r="I51859"/>
      <c r="L51859"/>
    </row>
    <row r="51860" spans="7:12" x14ac:dyDescent="0.25">
      <c r="G51860"/>
      <c r="I51860"/>
      <c r="L51860"/>
    </row>
    <row r="51861" spans="7:12" x14ac:dyDescent="0.25">
      <c r="G51861"/>
      <c r="I51861"/>
      <c r="L51861"/>
    </row>
    <row r="51862" spans="7:12" x14ac:dyDescent="0.25">
      <c r="G51862"/>
      <c r="I51862"/>
      <c r="L51862"/>
    </row>
    <row r="51863" spans="7:12" x14ac:dyDescent="0.25">
      <c r="G51863"/>
      <c r="I51863"/>
      <c r="L51863"/>
    </row>
    <row r="51864" spans="7:12" x14ac:dyDescent="0.25">
      <c r="G51864"/>
      <c r="I51864"/>
      <c r="L51864"/>
    </row>
    <row r="51865" spans="7:12" x14ac:dyDescent="0.25">
      <c r="G51865"/>
      <c r="I51865"/>
      <c r="L51865"/>
    </row>
    <row r="51866" spans="7:12" x14ac:dyDescent="0.25">
      <c r="G51866"/>
      <c r="I51866"/>
      <c r="L51866"/>
    </row>
    <row r="51867" spans="7:12" x14ac:dyDescent="0.25">
      <c r="G51867"/>
      <c r="I51867"/>
      <c r="L51867"/>
    </row>
    <row r="51868" spans="7:12" x14ac:dyDescent="0.25">
      <c r="G51868"/>
      <c r="I51868"/>
      <c r="L51868"/>
    </row>
    <row r="51869" spans="7:12" x14ac:dyDescent="0.25">
      <c r="G51869"/>
      <c r="I51869"/>
      <c r="L51869"/>
    </row>
    <row r="51870" spans="7:12" x14ac:dyDescent="0.25">
      <c r="G51870"/>
      <c r="I51870"/>
      <c r="L51870"/>
    </row>
    <row r="51871" spans="7:12" x14ac:dyDescent="0.25">
      <c r="G51871"/>
      <c r="I51871"/>
      <c r="L51871"/>
    </row>
    <row r="51872" spans="7:12" x14ac:dyDescent="0.25">
      <c r="G51872"/>
      <c r="I51872"/>
      <c r="L51872"/>
    </row>
    <row r="51873" spans="7:12" x14ac:dyDescent="0.25">
      <c r="G51873"/>
      <c r="I51873"/>
      <c r="L51873"/>
    </row>
    <row r="51874" spans="7:12" x14ac:dyDescent="0.25">
      <c r="G51874"/>
      <c r="I51874"/>
      <c r="L51874"/>
    </row>
    <row r="51875" spans="7:12" x14ac:dyDescent="0.25">
      <c r="G51875"/>
      <c r="I51875"/>
      <c r="L51875"/>
    </row>
    <row r="51876" spans="7:12" x14ac:dyDescent="0.25">
      <c r="G51876"/>
      <c r="I51876"/>
      <c r="L51876"/>
    </row>
    <row r="51877" spans="7:12" x14ac:dyDescent="0.25">
      <c r="G51877"/>
      <c r="I51877"/>
      <c r="L51877"/>
    </row>
    <row r="51878" spans="7:12" x14ac:dyDescent="0.25">
      <c r="G51878"/>
      <c r="I51878"/>
      <c r="L51878"/>
    </row>
    <row r="51879" spans="7:12" x14ac:dyDescent="0.25">
      <c r="G51879"/>
      <c r="I51879"/>
      <c r="L51879"/>
    </row>
    <row r="51880" spans="7:12" x14ac:dyDescent="0.25">
      <c r="G51880"/>
      <c r="I51880"/>
      <c r="L51880"/>
    </row>
    <row r="51881" spans="7:12" x14ac:dyDescent="0.25">
      <c r="G51881"/>
      <c r="I51881"/>
      <c r="L51881"/>
    </row>
    <row r="51882" spans="7:12" x14ac:dyDescent="0.25">
      <c r="G51882"/>
      <c r="I51882"/>
      <c r="L51882"/>
    </row>
    <row r="51883" spans="7:12" x14ac:dyDescent="0.25">
      <c r="G51883"/>
      <c r="I51883"/>
      <c r="L51883"/>
    </row>
    <row r="51884" spans="7:12" x14ac:dyDescent="0.25">
      <c r="G51884"/>
      <c r="I51884"/>
      <c r="L51884"/>
    </row>
    <row r="51885" spans="7:12" x14ac:dyDescent="0.25">
      <c r="G51885"/>
      <c r="I51885"/>
      <c r="L51885"/>
    </row>
    <row r="51886" spans="7:12" x14ac:dyDescent="0.25">
      <c r="G51886"/>
      <c r="I51886"/>
      <c r="L51886"/>
    </row>
    <row r="51887" spans="7:12" x14ac:dyDescent="0.25">
      <c r="G51887"/>
      <c r="I51887"/>
      <c r="L51887"/>
    </row>
    <row r="51888" spans="7:12" x14ac:dyDescent="0.25">
      <c r="G51888"/>
      <c r="I51888"/>
      <c r="L51888"/>
    </row>
    <row r="51889" spans="7:12" x14ac:dyDescent="0.25">
      <c r="G51889"/>
      <c r="I51889"/>
      <c r="L51889"/>
    </row>
    <row r="51890" spans="7:12" x14ac:dyDescent="0.25">
      <c r="G51890"/>
      <c r="I51890"/>
      <c r="L51890"/>
    </row>
    <row r="51891" spans="7:12" x14ac:dyDescent="0.25">
      <c r="G51891"/>
      <c r="I51891"/>
      <c r="L51891"/>
    </row>
    <row r="51892" spans="7:12" x14ac:dyDescent="0.25">
      <c r="G51892"/>
      <c r="I51892"/>
      <c r="L51892"/>
    </row>
    <row r="51893" spans="7:12" x14ac:dyDescent="0.25">
      <c r="G51893"/>
      <c r="I51893"/>
      <c r="L51893"/>
    </row>
    <row r="51894" spans="7:12" x14ac:dyDescent="0.25">
      <c r="G51894"/>
      <c r="I51894"/>
      <c r="L51894"/>
    </row>
    <row r="51895" spans="7:12" x14ac:dyDescent="0.25">
      <c r="G51895"/>
      <c r="I51895"/>
      <c r="L51895"/>
    </row>
    <row r="51896" spans="7:12" x14ac:dyDescent="0.25">
      <c r="G51896"/>
      <c r="I51896"/>
      <c r="L51896"/>
    </row>
    <row r="51897" spans="7:12" x14ac:dyDescent="0.25">
      <c r="G51897"/>
      <c r="I51897"/>
      <c r="L51897"/>
    </row>
    <row r="51898" spans="7:12" x14ac:dyDescent="0.25">
      <c r="G51898"/>
      <c r="I51898"/>
      <c r="L51898"/>
    </row>
    <row r="51899" spans="7:12" x14ac:dyDescent="0.25">
      <c r="G51899"/>
      <c r="I51899"/>
      <c r="L51899"/>
    </row>
    <row r="51900" spans="7:12" x14ac:dyDescent="0.25">
      <c r="G51900"/>
      <c r="I51900"/>
      <c r="L51900"/>
    </row>
    <row r="51901" spans="7:12" x14ac:dyDescent="0.25">
      <c r="G51901"/>
      <c r="I51901"/>
      <c r="L51901"/>
    </row>
    <row r="51902" spans="7:12" x14ac:dyDescent="0.25">
      <c r="G51902"/>
      <c r="I51902"/>
      <c r="L51902"/>
    </row>
    <row r="51903" spans="7:12" x14ac:dyDescent="0.25">
      <c r="G51903"/>
      <c r="I51903"/>
      <c r="L51903"/>
    </row>
    <row r="51904" spans="7:12" x14ac:dyDescent="0.25">
      <c r="G51904"/>
      <c r="I51904"/>
      <c r="L51904"/>
    </row>
    <row r="51905" spans="7:12" x14ac:dyDescent="0.25">
      <c r="G51905"/>
      <c r="I51905"/>
      <c r="L51905"/>
    </row>
    <row r="51906" spans="7:12" x14ac:dyDescent="0.25">
      <c r="G51906"/>
      <c r="I51906"/>
      <c r="L51906"/>
    </row>
    <row r="51907" spans="7:12" x14ac:dyDescent="0.25">
      <c r="G51907"/>
      <c r="I51907"/>
      <c r="L51907"/>
    </row>
    <row r="51908" spans="7:12" x14ac:dyDescent="0.25">
      <c r="G51908"/>
      <c r="I51908"/>
      <c r="L51908"/>
    </row>
    <row r="51909" spans="7:12" x14ac:dyDescent="0.25">
      <c r="G51909"/>
      <c r="I51909"/>
      <c r="L51909"/>
    </row>
    <row r="51910" spans="7:12" x14ac:dyDescent="0.25">
      <c r="G51910"/>
      <c r="I51910"/>
      <c r="L51910"/>
    </row>
    <row r="51911" spans="7:12" x14ac:dyDescent="0.25">
      <c r="G51911"/>
      <c r="I51911"/>
      <c r="L51911"/>
    </row>
    <row r="51912" spans="7:12" x14ac:dyDescent="0.25">
      <c r="G51912"/>
      <c r="I51912"/>
      <c r="L51912"/>
    </row>
    <row r="51913" spans="7:12" x14ac:dyDescent="0.25">
      <c r="G51913"/>
      <c r="I51913"/>
      <c r="L51913"/>
    </row>
    <row r="51914" spans="7:12" x14ac:dyDescent="0.25">
      <c r="G51914"/>
      <c r="I51914"/>
      <c r="L51914"/>
    </row>
    <row r="51915" spans="7:12" x14ac:dyDescent="0.25">
      <c r="G51915"/>
      <c r="I51915"/>
      <c r="L51915"/>
    </row>
    <row r="51916" spans="7:12" x14ac:dyDescent="0.25">
      <c r="G51916"/>
      <c r="I51916"/>
      <c r="L51916"/>
    </row>
    <row r="51917" spans="7:12" x14ac:dyDescent="0.25">
      <c r="G51917"/>
      <c r="I51917"/>
      <c r="L51917"/>
    </row>
    <row r="51918" spans="7:12" x14ac:dyDescent="0.25">
      <c r="G51918"/>
      <c r="I51918"/>
      <c r="L51918"/>
    </row>
    <row r="51919" spans="7:12" x14ac:dyDescent="0.25">
      <c r="G51919"/>
      <c r="I51919"/>
      <c r="L51919"/>
    </row>
    <row r="51920" spans="7:12" x14ac:dyDescent="0.25">
      <c r="G51920"/>
      <c r="I51920"/>
      <c r="L51920"/>
    </row>
    <row r="51921" spans="7:12" x14ac:dyDescent="0.25">
      <c r="G51921"/>
      <c r="I51921"/>
      <c r="L51921"/>
    </row>
    <row r="51922" spans="7:12" x14ac:dyDescent="0.25">
      <c r="G51922"/>
      <c r="I51922"/>
      <c r="L51922"/>
    </row>
    <row r="51923" spans="7:12" x14ac:dyDescent="0.25">
      <c r="G51923"/>
      <c r="I51923"/>
      <c r="L51923"/>
    </row>
    <row r="51924" spans="7:12" x14ac:dyDescent="0.25">
      <c r="G51924"/>
      <c r="I51924"/>
      <c r="L51924"/>
    </row>
    <row r="51925" spans="7:12" x14ac:dyDescent="0.25">
      <c r="G51925"/>
      <c r="I51925"/>
      <c r="L51925"/>
    </row>
    <row r="51926" spans="7:12" x14ac:dyDescent="0.25">
      <c r="G51926"/>
      <c r="I51926"/>
      <c r="L51926"/>
    </row>
    <row r="51927" spans="7:12" x14ac:dyDescent="0.25">
      <c r="G51927"/>
      <c r="I51927"/>
      <c r="L51927"/>
    </row>
    <row r="51928" spans="7:12" x14ac:dyDescent="0.25">
      <c r="G51928"/>
      <c r="I51928"/>
      <c r="L51928"/>
    </row>
    <row r="51929" spans="7:12" x14ac:dyDescent="0.25">
      <c r="G51929"/>
      <c r="I51929"/>
      <c r="L51929"/>
    </row>
    <row r="51930" spans="7:12" x14ac:dyDescent="0.25">
      <c r="G51930"/>
      <c r="I51930"/>
      <c r="L51930"/>
    </row>
    <row r="51931" spans="7:12" x14ac:dyDescent="0.25">
      <c r="G51931"/>
      <c r="I51931"/>
      <c r="L51931"/>
    </row>
    <row r="51932" spans="7:12" x14ac:dyDescent="0.25">
      <c r="G51932"/>
      <c r="I51932"/>
      <c r="L51932"/>
    </row>
    <row r="51933" spans="7:12" x14ac:dyDescent="0.25">
      <c r="G51933"/>
      <c r="I51933"/>
      <c r="L51933"/>
    </row>
    <row r="51934" spans="7:12" x14ac:dyDescent="0.25">
      <c r="G51934"/>
      <c r="I51934"/>
      <c r="L51934"/>
    </row>
    <row r="51935" spans="7:12" x14ac:dyDescent="0.25">
      <c r="G51935"/>
      <c r="I51935"/>
      <c r="L51935"/>
    </row>
    <row r="51936" spans="7:12" x14ac:dyDescent="0.25">
      <c r="G51936"/>
      <c r="I51936"/>
      <c r="L51936"/>
    </row>
    <row r="51937" spans="7:12" x14ac:dyDescent="0.25">
      <c r="G51937"/>
      <c r="I51937"/>
      <c r="L51937"/>
    </row>
    <row r="51938" spans="7:12" x14ac:dyDescent="0.25">
      <c r="G51938"/>
      <c r="I51938"/>
      <c r="L51938"/>
    </row>
    <row r="51939" spans="7:12" x14ac:dyDescent="0.25">
      <c r="G51939"/>
      <c r="I51939"/>
      <c r="L51939"/>
    </row>
    <row r="51940" spans="7:12" x14ac:dyDescent="0.25">
      <c r="G51940"/>
      <c r="I51940"/>
      <c r="L51940"/>
    </row>
    <row r="51941" spans="7:12" x14ac:dyDescent="0.25">
      <c r="G51941"/>
      <c r="I51941"/>
      <c r="L51941"/>
    </row>
    <row r="51942" spans="7:12" x14ac:dyDescent="0.25">
      <c r="G51942"/>
      <c r="I51942"/>
      <c r="L51942"/>
    </row>
    <row r="51943" spans="7:12" x14ac:dyDescent="0.25">
      <c r="G51943"/>
      <c r="I51943"/>
      <c r="L51943"/>
    </row>
    <row r="51944" spans="7:12" x14ac:dyDescent="0.25">
      <c r="G51944"/>
      <c r="I51944"/>
      <c r="L51944"/>
    </row>
    <row r="51945" spans="7:12" x14ac:dyDescent="0.25">
      <c r="G51945"/>
      <c r="I51945"/>
      <c r="L51945"/>
    </row>
    <row r="51946" spans="7:12" x14ac:dyDescent="0.25">
      <c r="G51946"/>
      <c r="I51946"/>
      <c r="L51946"/>
    </row>
    <row r="51947" spans="7:12" x14ac:dyDescent="0.25">
      <c r="G51947"/>
      <c r="I51947"/>
      <c r="L51947"/>
    </row>
    <row r="51948" spans="7:12" x14ac:dyDescent="0.25">
      <c r="G51948"/>
      <c r="I51948"/>
      <c r="L51948"/>
    </row>
    <row r="51949" spans="7:12" x14ac:dyDescent="0.25">
      <c r="G51949"/>
      <c r="I51949"/>
      <c r="L51949"/>
    </row>
    <row r="51950" spans="7:12" x14ac:dyDescent="0.25">
      <c r="G51950"/>
      <c r="I51950"/>
      <c r="L51950"/>
    </row>
    <row r="51951" spans="7:12" x14ac:dyDescent="0.25">
      <c r="G51951"/>
      <c r="I51951"/>
      <c r="L51951"/>
    </row>
    <row r="51952" spans="7:12" x14ac:dyDescent="0.25">
      <c r="G51952"/>
      <c r="I51952"/>
      <c r="L51952"/>
    </row>
    <row r="51953" spans="7:12" x14ac:dyDescent="0.25">
      <c r="G51953"/>
      <c r="I51953"/>
      <c r="L51953"/>
    </row>
    <row r="51954" spans="7:12" x14ac:dyDescent="0.25">
      <c r="G51954"/>
      <c r="I51954"/>
      <c r="L51954"/>
    </row>
    <row r="51955" spans="7:12" x14ac:dyDescent="0.25">
      <c r="G51955"/>
      <c r="I51955"/>
      <c r="L51955"/>
    </row>
    <row r="51956" spans="7:12" x14ac:dyDescent="0.25">
      <c r="G51956"/>
      <c r="I51956"/>
      <c r="L51956"/>
    </row>
    <row r="51957" spans="7:12" x14ac:dyDescent="0.25">
      <c r="G51957"/>
      <c r="I51957"/>
      <c r="L51957"/>
    </row>
    <row r="51958" spans="7:12" x14ac:dyDescent="0.25">
      <c r="G51958"/>
      <c r="I51958"/>
      <c r="L51958"/>
    </row>
    <row r="51959" spans="7:12" x14ac:dyDescent="0.25">
      <c r="G51959"/>
      <c r="I51959"/>
      <c r="L51959"/>
    </row>
    <row r="51960" spans="7:12" x14ac:dyDescent="0.25">
      <c r="G51960"/>
      <c r="I51960"/>
      <c r="L51960"/>
    </row>
    <row r="51961" spans="7:12" x14ac:dyDescent="0.25">
      <c r="G51961"/>
      <c r="I51961"/>
      <c r="L51961"/>
    </row>
    <row r="51962" spans="7:12" x14ac:dyDescent="0.25">
      <c r="G51962"/>
      <c r="I51962"/>
      <c r="L51962"/>
    </row>
    <row r="51963" spans="7:12" x14ac:dyDescent="0.25">
      <c r="G51963"/>
      <c r="I51963"/>
      <c r="L51963"/>
    </row>
    <row r="51964" spans="7:12" x14ac:dyDescent="0.25">
      <c r="G51964"/>
      <c r="I51964"/>
      <c r="L51964"/>
    </row>
    <row r="51965" spans="7:12" x14ac:dyDescent="0.25">
      <c r="G51965"/>
      <c r="I51965"/>
      <c r="L51965"/>
    </row>
    <row r="51966" spans="7:12" x14ac:dyDescent="0.25">
      <c r="G51966"/>
      <c r="I51966"/>
      <c r="L51966"/>
    </row>
    <row r="51967" spans="7:12" x14ac:dyDescent="0.25">
      <c r="G51967"/>
      <c r="I51967"/>
      <c r="L51967"/>
    </row>
    <row r="51968" spans="7:12" x14ac:dyDescent="0.25">
      <c r="G51968"/>
      <c r="I51968"/>
      <c r="L51968"/>
    </row>
    <row r="51969" spans="7:12" x14ac:dyDescent="0.25">
      <c r="G51969"/>
      <c r="I51969"/>
      <c r="L51969"/>
    </row>
    <row r="51970" spans="7:12" x14ac:dyDescent="0.25">
      <c r="G51970"/>
      <c r="I51970"/>
      <c r="L51970"/>
    </row>
    <row r="51971" spans="7:12" x14ac:dyDescent="0.25">
      <c r="G51971"/>
      <c r="I51971"/>
      <c r="L51971"/>
    </row>
    <row r="51972" spans="7:12" x14ac:dyDescent="0.25">
      <c r="G51972"/>
      <c r="I51972"/>
      <c r="L51972"/>
    </row>
    <row r="51973" spans="7:12" x14ac:dyDescent="0.25">
      <c r="G51973"/>
      <c r="I51973"/>
      <c r="L51973"/>
    </row>
    <row r="51974" spans="7:12" x14ac:dyDescent="0.25">
      <c r="G51974"/>
      <c r="I51974"/>
      <c r="L51974"/>
    </row>
    <row r="51975" spans="7:12" x14ac:dyDescent="0.25">
      <c r="G51975"/>
      <c r="I51975"/>
      <c r="L51975"/>
    </row>
    <row r="51976" spans="7:12" x14ac:dyDescent="0.25">
      <c r="G51976"/>
      <c r="I51976"/>
      <c r="L51976"/>
    </row>
    <row r="51977" spans="7:12" x14ac:dyDescent="0.25">
      <c r="G51977"/>
      <c r="I51977"/>
      <c r="L51977"/>
    </row>
    <row r="51978" spans="7:12" x14ac:dyDescent="0.25">
      <c r="G51978"/>
      <c r="I51978"/>
      <c r="L51978"/>
    </row>
    <row r="51979" spans="7:12" x14ac:dyDescent="0.25">
      <c r="G51979"/>
      <c r="I51979"/>
      <c r="L51979"/>
    </row>
    <row r="51980" spans="7:12" x14ac:dyDescent="0.25">
      <c r="G51980"/>
      <c r="I51980"/>
      <c r="L51980"/>
    </row>
    <row r="51981" spans="7:12" x14ac:dyDescent="0.25">
      <c r="G51981"/>
      <c r="I51981"/>
      <c r="L51981"/>
    </row>
    <row r="51982" spans="7:12" x14ac:dyDescent="0.25">
      <c r="G51982"/>
      <c r="I51982"/>
      <c r="L51982"/>
    </row>
    <row r="51983" spans="7:12" x14ac:dyDescent="0.25">
      <c r="G51983"/>
      <c r="I51983"/>
      <c r="L51983"/>
    </row>
    <row r="51984" spans="7:12" x14ac:dyDescent="0.25">
      <c r="G51984"/>
      <c r="I51984"/>
      <c r="L51984"/>
    </row>
    <row r="51985" spans="7:12" x14ac:dyDescent="0.25">
      <c r="G51985"/>
      <c r="I51985"/>
      <c r="L51985"/>
    </row>
    <row r="51986" spans="7:12" x14ac:dyDescent="0.25">
      <c r="G51986"/>
      <c r="I51986"/>
      <c r="L51986"/>
    </row>
    <row r="51987" spans="7:12" x14ac:dyDescent="0.25">
      <c r="G51987"/>
      <c r="I51987"/>
      <c r="L51987"/>
    </row>
    <row r="51988" spans="7:12" x14ac:dyDescent="0.25">
      <c r="G51988"/>
      <c r="I51988"/>
      <c r="L51988"/>
    </row>
    <row r="51989" spans="7:12" x14ac:dyDescent="0.25">
      <c r="G51989"/>
      <c r="I51989"/>
      <c r="L51989"/>
    </row>
    <row r="51990" spans="7:12" x14ac:dyDescent="0.25">
      <c r="G51990"/>
      <c r="I51990"/>
      <c r="L51990"/>
    </row>
    <row r="51991" spans="7:12" x14ac:dyDescent="0.25">
      <c r="G51991"/>
      <c r="I51991"/>
      <c r="L51991"/>
    </row>
    <row r="51992" spans="7:12" x14ac:dyDescent="0.25">
      <c r="G51992"/>
      <c r="I51992"/>
      <c r="L51992"/>
    </row>
    <row r="51993" spans="7:12" x14ac:dyDescent="0.25">
      <c r="G51993"/>
      <c r="I51993"/>
      <c r="L51993"/>
    </row>
    <row r="51994" spans="7:12" x14ac:dyDescent="0.25">
      <c r="G51994"/>
      <c r="I51994"/>
      <c r="L51994"/>
    </row>
    <row r="51995" spans="7:12" x14ac:dyDescent="0.25">
      <c r="G51995"/>
      <c r="I51995"/>
      <c r="L51995"/>
    </row>
    <row r="51996" spans="7:12" x14ac:dyDescent="0.25">
      <c r="G51996"/>
      <c r="I51996"/>
      <c r="L51996"/>
    </row>
    <row r="51997" spans="7:12" x14ac:dyDescent="0.25">
      <c r="G51997"/>
      <c r="I51997"/>
      <c r="L51997"/>
    </row>
    <row r="51998" spans="7:12" x14ac:dyDescent="0.25">
      <c r="G51998"/>
      <c r="I51998"/>
      <c r="L51998"/>
    </row>
    <row r="51999" spans="7:12" x14ac:dyDescent="0.25">
      <c r="G51999"/>
      <c r="I51999"/>
      <c r="L51999"/>
    </row>
    <row r="52000" spans="7:12" x14ac:dyDescent="0.25">
      <c r="G52000"/>
      <c r="I52000"/>
      <c r="L52000"/>
    </row>
    <row r="52001" spans="7:12" x14ac:dyDescent="0.25">
      <c r="G52001"/>
      <c r="I52001"/>
      <c r="L52001"/>
    </row>
    <row r="52002" spans="7:12" x14ac:dyDescent="0.25">
      <c r="G52002"/>
      <c r="I52002"/>
      <c r="L52002"/>
    </row>
    <row r="52003" spans="7:12" x14ac:dyDescent="0.25">
      <c r="G52003"/>
      <c r="I52003"/>
      <c r="L52003"/>
    </row>
    <row r="52004" spans="7:12" x14ac:dyDescent="0.25">
      <c r="G52004"/>
      <c r="I52004"/>
      <c r="L52004"/>
    </row>
    <row r="52005" spans="7:12" x14ac:dyDescent="0.25">
      <c r="G52005"/>
      <c r="I52005"/>
      <c r="L52005"/>
    </row>
    <row r="52006" spans="7:12" x14ac:dyDescent="0.25">
      <c r="G52006"/>
      <c r="I52006"/>
      <c r="L52006"/>
    </row>
    <row r="52007" spans="7:12" x14ac:dyDescent="0.25">
      <c r="G52007"/>
      <c r="I52007"/>
      <c r="L52007"/>
    </row>
    <row r="52008" spans="7:12" x14ac:dyDescent="0.25">
      <c r="G52008"/>
      <c r="I52008"/>
      <c r="L52008"/>
    </row>
    <row r="52009" spans="7:12" x14ac:dyDescent="0.25">
      <c r="G52009"/>
      <c r="I52009"/>
      <c r="L52009"/>
    </row>
    <row r="52010" spans="7:12" x14ac:dyDescent="0.25">
      <c r="G52010"/>
      <c r="I52010"/>
      <c r="L52010"/>
    </row>
    <row r="52011" spans="7:12" x14ac:dyDescent="0.25">
      <c r="G52011"/>
      <c r="I52011"/>
      <c r="L52011"/>
    </row>
    <row r="52012" spans="7:12" x14ac:dyDescent="0.25">
      <c r="G52012"/>
      <c r="I52012"/>
      <c r="L52012"/>
    </row>
    <row r="52013" spans="7:12" x14ac:dyDescent="0.25">
      <c r="G52013"/>
      <c r="I52013"/>
      <c r="L52013"/>
    </row>
    <row r="52014" spans="7:12" x14ac:dyDescent="0.25">
      <c r="G52014"/>
      <c r="I52014"/>
      <c r="L52014"/>
    </row>
    <row r="52015" spans="7:12" x14ac:dyDescent="0.25">
      <c r="G52015"/>
      <c r="I52015"/>
      <c r="L52015"/>
    </row>
    <row r="52016" spans="7:12" x14ac:dyDescent="0.25">
      <c r="G52016"/>
      <c r="I52016"/>
      <c r="L52016"/>
    </row>
    <row r="52017" spans="7:12" x14ac:dyDescent="0.25">
      <c r="G52017"/>
      <c r="I52017"/>
      <c r="L52017"/>
    </row>
    <row r="52018" spans="7:12" x14ac:dyDescent="0.25">
      <c r="G52018"/>
      <c r="I52018"/>
      <c r="L52018"/>
    </row>
    <row r="52019" spans="7:12" x14ac:dyDescent="0.25">
      <c r="G52019"/>
      <c r="I52019"/>
      <c r="L52019"/>
    </row>
    <row r="52020" spans="7:12" x14ac:dyDescent="0.25">
      <c r="G52020"/>
      <c r="I52020"/>
      <c r="L52020"/>
    </row>
    <row r="52021" spans="7:12" x14ac:dyDescent="0.25">
      <c r="G52021"/>
      <c r="I52021"/>
      <c r="L52021"/>
    </row>
    <row r="52022" spans="7:12" x14ac:dyDescent="0.25">
      <c r="G52022"/>
      <c r="I52022"/>
      <c r="L52022"/>
    </row>
    <row r="52023" spans="7:12" x14ac:dyDescent="0.25">
      <c r="G52023"/>
      <c r="I52023"/>
      <c r="L52023"/>
    </row>
    <row r="52024" spans="7:12" x14ac:dyDescent="0.25">
      <c r="G52024"/>
      <c r="I52024"/>
      <c r="L52024"/>
    </row>
    <row r="52025" spans="7:12" x14ac:dyDescent="0.25">
      <c r="G52025"/>
      <c r="I52025"/>
      <c r="L52025"/>
    </row>
    <row r="52026" spans="7:12" x14ac:dyDescent="0.25">
      <c r="G52026"/>
      <c r="I52026"/>
      <c r="L52026"/>
    </row>
    <row r="52027" spans="7:12" x14ac:dyDescent="0.25">
      <c r="G52027"/>
      <c r="I52027"/>
      <c r="L52027"/>
    </row>
    <row r="52028" spans="7:12" x14ac:dyDescent="0.25">
      <c r="G52028"/>
      <c r="I52028"/>
      <c r="L52028"/>
    </row>
    <row r="52029" spans="7:12" x14ac:dyDescent="0.25">
      <c r="G52029"/>
      <c r="I52029"/>
      <c r="L52029"/>
    </row>
    <row r="52030" spans="7:12" x14ac:dyDescent="0.25">
      <c r="G52030"/>
      <c r="I52030"/>
      <c r="L52030"/>
    </row>
    <row r="52031" spans="7:12" x14ac:dyDescent="0.25">
      <c r="G52031"/>
      <c r="I52031"/>
      <c r="L52031"/>
    </row>
    <row r="52032" spans="7:12" x14ac:dyDescent="0.25">
      <c r="G52032"/>
      <c r="I52032"/>
      <c r="L52032"/>
    </row>
    <row r="52033" spans="7:12" x14ac:dyDescent="0.25">
      <c r="G52033"/>
      <c r="I52033"/>
      <c r="L52033"/>
    </row>
    <row r="52034" spans="7:12" x14ac:dyDescent="0.25">
      <c r="G52034"/>
      <c r="I52034"/>
      <c r="L52034"/>
    </row>
    <row r="52035" spans="7:12" x14ac:dyDescent="0.25">
      <c r="G52035"/>
      <c r="I52035"/>
      <c r="L52035"/>
    </row>
    <row r="52036" spans="7:12" x14ac:dyDescent="0.25">
      <c r="G52036"/>
      <c r="I52036"/>
      <c r="L52036"/>
    </row>
    <row r="52037" spans="7:12" x14ac:dyDescent="0.25">
      <c r="G52037"/>
      <c r="I52037"/>
      <c r="L52037"/>
    </row>
    <row r="52038" spans="7:12" x14ac:dyDescent="0.25">
      <c r="G52038"/>
      <c r="I52038"/>
      <c r="L52038"/>
    </row>
    <row r="52039" spans="7:12" x14ac:dyDescent="0.25">
      <c r="G52039"/>
      <c r="I52039"/>
      <c r="L52039"/>
    </row>
    <row r="52040" spans="7:12" x14ac:dyDescent="0.25">
      <c r="G52040"/>
      <c r="I52040"/>
      <c r="L52040"/>
    </row>
    <row r="52041" spans="7:12" x14ac:dyDescent="0.25">
      <c r="G52041"/>
      <c r="I52041"/>
      <c r="L52041"/>
    </row>
    <row r="52042" spans="7:12" x14ac:dyDescent="0.25">
      <c r="G52042"/>
      <c r="I52042"/>
      <c r="L52042"/>
    </row>
    <row r="52043" spans="7:12" x14ac:dyDescent="0.25">
      <c r="G52043"/>
      <c r="I52043"/>
      <c r="L52043"/>
    </row>
    <row r="52044" spans="7:12" x14ac:dyDescent="0.25">
      <c r="G52044"/>
      <c r="I52044"/>
      <c r="L52044"/>
    </row>
    <row r="52045" spans="7:12" x14ac:dyDescent="0.25">
      <c r="G52045"/>
      <c r="I52045"/>
      <c r="L52045"/>
    </row>
    <row r="52046" spans="7:12" x14ac:dyDescent="0.25">
      <c r="G52046"/>
      <c r="I52046"/>
      <c r="L52046"/>
    </row>
    <row r="52047" spans="7:12" x14ac:dyDescent="0.25">
      <c r="G52047"/>
      <c r="I52047"/>
      <c r="L52047"/>
    </row>
    <row r="52048" spans="7:12" x14ac:dyDescent="0.25">
      <c r="G52048"/>
      <c r="I52048"/>
      <c r="L52048"/>
    </row>
    <row r="52049" spans="7:12" x14ac:dyDescent="0.25">
      <c r="G52049"/>
      <c r="I52049"/>
      <c r="L52049"/>
    </row>
    <row r="52050" spans="7:12" x14ac:dyDescent="0.25">
      <c r="G52050"/>
      <c r="I52050"/>
      <c r="L52050"/>
    </row>
    <row r="52051" spans="7:12" x14ac:dyDescent="0.25">
      <c r="G52051"/>
      <c r="I52051"/>
      <c r="L52051"/>
    </row>
    <row r="52052" spans="7:12" x14ac:dyDescent="0.25">
      <c r="G52052"/>
      <c r="I52052"/>
      <c r="L52052"/>
    </row>
    <row r="52053" spans="7:12" x14ac:dyDescent="0.25">
      <c r="G52053"/>
      <c r="I52053"/>
      <c r="L52053"/>
    </row>
    <row r="52054" spans="7:12" x14ac:dyDescent="0.25">
      <c r="G52054"/>
      <c r="I52054"/>
      <c r="L52054"/>
    </row>
    <row r="52055" spans="7:12" x14ac:dyDescent="0.25">
      <c r="G52055"/>
      <c r="I52055"/>
      <c r="L52055"/>
    </row>
    <row r="52056" spans="7:12" x14ac:dyDescent="0.25">
      <c r="G52056"/>
      <c r="I52056"/>
      <c r="L52056"/>
    </row>
    <row r="52057" spans="7:12" x14ac:dyDescent="0.25">
      <c r="G52057"/>
      <c r="I52057"/>
      <c r="L52057"/>
    </row>
    <row r="52058" spans="7:12" x14ac:dyDescent="0.25">
      <c r="G52058"/>
      <c r="I52058"/>
      <c r="L52058"/>
    </row>
    <row r="52059" spans="7:12" x14ac:dyDescent="0.25">
      <c r="G52059"/>
      <c r="I52059"/>
      <c r="L52059"/>
    </row>
    <row r="52060" spans="7:12" x14ac:dyDescent="0.25">
      <c r="G52060"/>
      <c r="I52060"/>
      <c r="L52060"/>
    </row>
    <row r="52061" spans="7:12" x14ac:dyDescent="0.25">
      <c r="G52061"/>
      <c r="I52061"/>
      <c r="L52061"/>
    </row>
    <row r="52062" spans="7:12" x14ac:dyDescent="0.25">
      <c r="G52062"/>
      <c r="I52062"/>
      <c r="L52062"/>
    </row>
    <row r="52063" spans="7:12" x14ac:dyDescent="0.25">
      <c r="G52063"/>
      <c r="I52063"/>
      <c r="L52063"/>
    </row>
    <row r="52064" spans="7:12" x14ac:dyDescent="0.25">
      <c r="G52064"/>
      <c r="I52064"/>
      <c r="L52064"/>
    </row>
    <row r="52065" spans="7:12" x14ac:dyDescent="0.25">
      <c r="G52065"/>
      <c r="I52065"/>
      <c r="L52065"/>
    </row>
    <row r="52066" spans="7:12" x14ac:dyDescent="0.25">
      <c r="G52066"/>
      <c r="I52066"/>
      <c r="L52066"/>
    </row>
    <row r="52067" spans="7:12" x14ac:dyDescent="0.25">
      <c r="G52067"/>
      <c r="I52067"/>
      <c r="L52067"/>
    </row>
    <row r="52068" spans="7:12" x14ac:dyDescent="0.25">
      <c r="G52068"/>
      <c r="I52068"/>
      <c r="L52068"/>
    </row>
    <row r="52069" spans="7:12" x14ac:dyDescent="0.25">
      <c r="G52069"/>
      <c r="I52069"/>
      <c r="L52069"/>
    </row>
    <row r="52070" spans="7:12" x14ac:dyDescent="0.25">
      <c r="G52070"/>
      <c r="I52070"/>
      <c r="L52070"/>
    </row>
    <row r="52071" spans="7:12" x14ac:dyDescent="0.25">
      <c r="G52071"/>
      <c r="I52071"/>
      <c r="L52071"/>
    </row>
    <row r="52072" spans="7:12" x14ac:dyDescent="0.25">
      <c r="G52072"/>
      <c r="I52072"/>
      <c r="L52072"/>
    </row>
    <row r="52073" spans="7:12" x14ac:dyDescent="0.25">
      <c r="G52073"/>
      <c r="I52073"/>
      <c r="L52073"/>
    </row>
    <row r="52074" spans="7:12" x14ac:dyDescent="0.25">
      <c r="G52074"/>
      <c r="I52074"/>
      <c r="L52074"/>
    </row>
    <row r="52075" spans="7:12" x14ac:dyDescent="0.25">
      <c r="G52075"/>
      <c r="I52075"/>
      <c r="L52075"/>
    </row>
    <row r="52076" spans="7:12" x14ac:dyDescent="0.25">
      <c r="G52076"/>
      <c r="I52076"/>
      <c r="L52076"/>
    </row>
    <row r="52077" spans="7:12" x14ac:dyDescent="0.25">
      <c r="G52077"/>
      <c r="I52077"/>
      <c r="L52077"/>
    </row>
    <row r="52078" spans="7:12" x14ac:dyDescent="0.25">
      <c r="G52078"/>
      <c r="I52078"/>
      <c r="L52078"/>
    </row>
    <row r="52079" spans="7:12" x14ac:dyDescent="0.25">
      <c r="G52079"/>
      <c r="I52079"/>
      <c r="L52079"/>
    </row>
    <row r="52080" spans="7:12" x14ac:dyDescent="0.25">
      <c r="G52080"/>
      <c r="I52080"/>
      <c r="L52080"/>
    </row>
    <row r="52081" spans="7:12" x14ac:dyDescent="0.25">
      <c r="G52081"/>
      <c r="I52081"/>
      <c r="L52081"/>
    </row>
    <row r="52082" spans="7:12" x14ac:dyDescent="0.25">
      <c r="G52082"/>
      <c r="I52082"/>
      <c r="L52082"/>
    </row>
    <row r="52083" spans="7:12" x14ac:dyDescent="0.25">
      <c r="G52083"/>
      <c r="I52083"/>
      <c r="L52083"/>
    </row>
    <row r="52084" spans="7:12" x14ac:dyDescent="0.25">
      <c r="G52084"/>
      <c r="I52084"/>
      <c r="L52084"/>
    </row>
    <row r="52085" spans="7:12" x14ac:dyDescent="0.25">
      <c r="G52085"/>
      <c r="I52085"/>
      <c r="L52085"/>
    </row>
    <row r="52086" spans="7:12" x14ac:dyDescent="0.25">
      <c r="G52086"/>
      <c r="I52086"/>
      <c r="L52086"/>
    </row>
    <row r="52087" spans="7:12" x14ac:dyDescent="0.25">
      <c r="G52087"/>
      <c r="I52087"/>
      <c r="L52087"/>
    </row>
    <row r="52088" spans="7:12" x14ac:dyDescent="0.25">
      <c r="G52088"/>
      <c r="I52088"/>
      <c r="L52088"/>
    </row>
    <row r="52089" spans="7:12" x14ac:dyDescent="0.25">
      <c r="G52089"/>
      <c r="I52089"/>
      <c r="L52089"/>
    </row>
    <row r="52090" spans="7:12" x14ac:dyDescent="0.25">
      <c r="G52090"/>
      <c r="I52090"/>
      <c r="L52090"/>
    </row>
    <row r="52091" spans="7:12" x14ac:dyDescent="0.25">
      <c r="G52091"/>
      <c r="I52091"/>
      <c r="L52091"/>
    </row>
    <row r="52092" spans="7:12" x14ac:dyDescent="0.25">
      <c r="G52092"/>
      <c r="I52092"/>
      <c r="L52092"/>
    </row>
    <row r="52093" spans="7:12" x14ac:dyDescent="0.25">
      <c r="G52093"/>
      <c r="I52093"/>
      <c r="L52093"/>
    </row>
    <row r="52094" spans="7:12" x14ac:dyDescent="0.25">
      <c r="G52094"/>
      <c r="I52094"/>
      <c r="L52094"/>
    </row>
    <row r="52095" spans="7:12" x14ac:dyDescent="0.25">
      <c r="G52095"/>
      <c r="I52095"/>
      <c r="L52095"/>
    </row>
    <row r="52096" spans="7:12" x14ac:dyDescent="0.25">
      <c r="G52096"/>
      <c r="I52096"/>
      <c r="L52096"/>
    </row>
    <row r="52097" spans="7:12" x14ac:dyDescent="0.25">
      <c r="G52097"/>
      <c r="I52097"/>
      <c r="L52097"/>
    </row>
    <row r="52098" spans="7:12" x14ac:dyDescent="0.25">
      <c r="G52098"/>
      <c r="I52098"/>
      <c r="L52098"/>
    </row>
    <row r="52099" spans="7:12" x14ac:dyDescent="0.25">
      <c r="G52099"/>
      <c r="I52099"/>
      <c r="L52099"/>
    </row>
    <row r="52100" spans="7:12" x14ac:dyDescent="0.25">
      <c r="G52100"/>
      <c r="I52100"/>
      <c r="L52100"/>
    </row>
    <row r="52101" spans="7:12" x14ac:dyDescent="0.25">
      <c r="G52101"/>
      <c r="I52101"/>
      <c r="L52101"/>
    </row>
    <row r="52102" spans="7:12" x14ac:dyDescent="0.25">
      <c r="G52102"/>
      <c r="I52102"/>
      <c r="L52102"/>
    </row>
    <row r="52103" spans="7:12" x14ac:dyDescent="0.25">
      <c r="G52103"/>
      <c r="I52103"/>
      <c r="L52103"/>
    </row>
    <row r="52104" spans="7:12" x14ac:dyDescent="0.25">
      <c r="G52104"/>
      <c r="I52104"/>
      <c r="L52104"/>
    </row>
    <row r="52105" spans="7:12" x14ac:dyDescent="0.25">
      <c r="G52105"/>
      <c r="I52105"/>
      <c r="L52105"/>
    </row>
    <row r="52106" spans="7:12" x14ac:dyDescent="0.25">
      <c r="G52106"/>
      <c r="I52106"/>
      <c r="L52106"/>
    </row>
    <row r="52107" spans="7:12" x14ac:dyDescent="0.25">
      <c r="G52107"/>
      <c r="I52107"/>
      <c r="L52107"/>
    </row>
    <row r="52108" spans="7:12" x14ac:dyDescent="0.25">
      <c r="G52108"/>
      <c r="I52108"/>
      <c r="L52108"/>
    </row>
    <row r="52109" spans="7:12" x14ac:dyDescent="0.25">
      <c r="G52109"/>
      <c r="I52109"/>
      <c r="L52109"/>
    </row>
    <row r="52110" spans="7:12" x14ac:dyDescent="0.25">
      <c r="G52110"/>
      <c r="I52110"/>
      <c r="L52110"/>
    </row>
    <row r="52111" spans="7:12" x14ac:dyDescent="0.25">
      <c r="G52111"/>
      <c r="I52111"/>
      <c r="L52111"/>
    </row>
    <row r="52112" spans="7:12" x14ac:dyDescent="0.25">
      <c r="G52112"/>
      <c r="I52112"/>
      <c r="L52112"/>
    </row>
    <row r="52113" spans="7:12" x14ac:dyDescent="0.25">
      <c r="G52113"/>
      <c r="I52113"/>
      <c r="L52113"/>
    </row>
    <row r="52114" spans="7:12" x14ac:dyDescent="0.25">
      <c r="G52114"/>
      <c r="I52114"/>
      <c r="L52114"/>
    </row>
    <row r="52115" spans="7:12" x14ac:dyDescent="0.25">
      <c r="G52115"/>
      <c r="I52115"/>
      <c r="L52115"/>
    </row>
    <row r="52116" spans="7:12" x14ac:dyDescent="0.25">
      <c r="G52116"/>
      <c r="I52116"/>
      <c r="L52116"/>
    </row>
    <row r="52117" spans="7:12" x14ac:dyDescent="0.25">
      <c r="G52117"/>
      <c r="I52117"/>
      <c r="L52117"/>
    </row>
    <row r="52118" spans="7:12" x14ac:dyDescent="0.25">
      <c r="G52118"/>
      <c r="I52118"/>
      <c r="L52118"/>
    </row>
    <row r="52119" spans="7:12" x14ac:dyDescent="0.25">
      <c r="G52119"/>
      <c r="I52119"/>
      <c r="L52119"/>
    </row>
    <row r="52120" spans="7:12" x14ac:dyDescent="0.25">
      <c r="G52120"/>
      <c r="I52120"/>
      <c r="L52120"/>
    </row>
    <row r="52121" spans="7:12" x14ac:dyDescent="0.25">
      <c r="G52121"/>
      <c r="I52121"/>
      <c r="L52121"/>
    </row>
    <row r="52122" spans="7:12" x14ac:dyDescent="0.25">
      <c r="G52122"/>
      <c r="I52122"/>
      <c r="L52122"/>
    </row>
    <row r="52123" spans="7:12" x14ac:dyDescent="0.25">
      <c r="G52123"/>
      <c r="I52123"/>
      <c r="L52123"/>
    </row>
    <row r="52124" spans="7:12" x14ac:dyDescent="0.25">
      <c r="G52124"/>
      <c r="I52124"/>
      <c r="L52124"/>
    </row>
    <row r="52125" spans="7:12" x14ac:dyDescent="0.25">
      <c r="G52125"/>
      <c r="I52125"/>
      <c r="L52125"/>
    </row>
    <row r="52126" spans="7:12" x14ac:dyDescent="0.25">
      <c r="G52126"/>
      <c r="I52126"/>
      <c r="L52126"/>
    </row>
    <row r="52127" spans="7:12" x14ac:dyDescent="0.25">
      <c r="G52127"/>
      <c r="I52127"/>
      <c r="L52127"/>
    </row>
    <row r="52128" spans="7:12" x14ac:dyDescent="0.25">
      <c r="G52128"/>
      <c r="I52128"/>
      <c r="L52128"/>
    </row>
    <row r="52129" spans="7:12" x14ac:dyDescent="0.25">
      <c r="G52129"/>
      <c r="I52129"/>
      <c r="L52129"/>
    </row>
    <row r="52130" spans="7:12" x14ac:dyDescent="0.25">
      <c r="G52130"/>
      <c r="I52130"/>
      <c r="L52130"/>
    </row>
    <row r="52131" spans="7:12" x14ac:dyDescent="0.25">
      <c r="G52131"/>
      <c r="I52131"/>
      <c r="L52131"/>
    </row>
    <row r="52132" spans="7:12" x14ac:dyDescent="0.25">
      <c r="G52132"/>
      <c r="I52132"/>
      <c r="L52132"/>
    </row>
    <row r="52133" spans="7:12" x14ac:dyDescent="0.25">
      <c r="G52133"/>
      <c r="I52133"/>
      <c r="L52133"/>
    </row>
    <row r="52134" spans="7:12" x14ac:dyDescent="0.25">
      <c r="G52134"/>
      <c r="I52134"/>
      <c r="L52134"/>
    </row>
    <row r="52135" spans="7:12" x14ac:dyDescent="0.25">
      <c r="G52135"/>
      <c r="I52135"/>
      <c r="L52135"/>
    </row>
    <row r="52136" spans="7:12" x14ac:dyDescent="0.25">
      <c r="G52136"/>
      <c r="I52136"/>
      <c r="L52136"/>
    </row>
    <row r="52137" spans="7:12" x14ac:dyDescent="0.25">
      <c r="G52137"/>
      <c r="I52137"/>
      <c r="L52137"/>
    </row>
    <row r="52138" spans="7:12" x14ac:dyDescent="0.25">
      <c r="G52138"/>
      <c r="I52138"/>
      <c r="L52138"/>
    </row>
    <row r="52139" spans="7:12" x14ac:dyDescent="0.25">
      <c r="G52139"/>
      <c r="I52139"/>
      <c r="L52139"/>
    </row>
    <row r="52140" spans="7:12" x14ac:dyDescent="0.25">
      <c r="G52140"/>
      <c r="I52140"/>
      <c r="L52140"/>
    </row>
    <row r="52141" spans="7:12" x14ac:dyDescent="0.25">
      <c r="G52141"/>
      <c r="I52141"/>
      <c r="L52141"/>
    </row>
    <row r="52142" spans="7:12" x14ac:dyDescent="0.25">
      <c r="G52142"/>
      <c r="I52142"/>
      <c r="L52142"/>
    </row>
    <row r="52143" spans="7:12" x14ac:dyDescent="0.25">
      <c r="G52143"/>
      <c r="I52143"/>
      <c r="L52143"/>
    </row>
    <row r="52144" spans="7:12" x14ac:dyDescent="0.25">
      <c r="G52144"/>
      <c r="I52144"/>
      <c r="L52144"/>
    </row>
    <row r="52145" spans="7:12" x14ac:dyDescent="0.25">
      <c r="G52145"/>
      <c r="I52145"/>
      <c r="L52145"/>
    </row>
    <row r="52146" spans="7:12" x14ac:dyDescent="0.25">
      <c r="G52146"/>
      <c r="I52146"/>
      <c r="L52146"/>
    </row>
    <row r="52147" spans="7:12" x14ac:dyDescent="0.25">
      <c r="G52147"/>
      <c r="I52147"/>
      <c r="L52147"/>
    </row>
    <row r="52148" spans="7:12" x14ac:dyDescent="0.25">
      <c r="G52148"/>
      <c r="I52148"/>
      <c r="L52148"/>
    </row>
    <row r="52149" spans="7:12" x14ac:dyDescent="0.25">
      <c r="G52149"/>
      <c r="I52149"/>
      <c r="L52149"/>
    </row>
    <row r="52150" spans="7:12" x14ac:dyDescent="0.25">
      <c r="G52150"/>
      <c r="I52150"/>
      <c r="L52150"/>
    </row>
    <row r="52151" spans="7:12" x14ac:dyDescent="0.25">
      <c r="G52151"/>
      <c r="I52151"/>
      <c r="L52151"/>
    </row>
    <row r="52152" spans="7:12" x14ac:dyDescent="0.25">
      <c r="G52152"/>
      <c r="I52152"/>
      <c r="L52152"/>
    </row>
    <row r="52153" spans="7:12" x14ac:dyDescent="0.25">
      <c r="G52153"/>
      <c r="I52153"/>
      <c r="L52153"/>
    </row>
    <row r="52154" spans="7:12" x14ac:dyDescent="0.25">
      <c r="G52154"/>
      <c r="I52154"/>
      <c r="L52154"/>
    </row>
    <row r="52155" spans="7:12" x14ac:dyDescent="0.25">
      <c r="G52155"/>
      <c r="I52155"/>
      <c r="L52155"/>
    </row>
    <row r="52156" spans="7:12" x14ac:dyDescent="0.25">
      <c r="G52156"/>
      <c r="I52156"/>
      <c r="L52156"/>
    </row>
    <row r="52157" spans="7:12" x14ac:dyDescent="0.25">
      <c r="G52157"/>
      <c r="I52157"/>
      <c r="L52157"/>
    </row>
    <row r="52158" spans="7:12" x14ac:dyDescent="0.25">
      <c r="G52158"/>
      <c r="I52158"/>
      <c r="L52158"/>
    </row>
    <row r="52159" spans="7:12" x14ac:dyDescent="0.25">
      <c r="G52159"/>
      <c r="I52159"/>
      <c r="L52159"/>
    </row>
    <row r="52160" spans="7:12" x14ac:dyDescent="0.25">
      <c r="G52160"/>
      <c r="I52160"/>
      <c r="L52160"/>
    </row>
    <row r="52161" spans="7:12" x14ac:dyDescent="0.25">
      <c r="G52161"/>
      <c r="I52161"/>
      <c r="L52161"/>
    </row>
    <row r="52162" spans="7:12" x14ac:dyDescent="0.25">
      <c r="G52162"/>
      <c r="I52162"/>
      <c r="L52162"/>
    </row>
    <row r="52163" spans="7:12" x14ac:dyDescent="0.25">
      <c r="G52163"/>
      <c r="I52163"/>
      <c r="L52163"/>
    </row>
    <row r="52164" spans="7:12" x14ac:dyDescent="0.25">
      <c r="G52164"/>
      <c r="I52164"/>
      <c r="L52164"/>
    </row>
    <row r="52165" spans="7:12" x14ac:dyDescent="0.25">
      <c r="G52165"/>
      <c r="I52165"/>
      <c r="L52165"/>
    </row>
    <row r="52166" spans="7:12" x14ac:dyDescent="0.25">
      <c r="G52166"/>
      <c r="I52166"/>
      <c r="L52166"/>
    </row>
    <row r="52167" spans="7:12" x14ac:dyDescent="0.25">
      <c r="G52167"/>
      <c r="I52167"/>
      <c r="L52167"/>
    </row>
    <row r="52168" spans="7:12" x14ac:dyDescent="0.25">
      <c r="G52168"/>
      <c r="I52168"/>
      <c r="L52168"/>
    </row>
    <row r="52169" spans="7:12" x14ac:dyDescent="0.25">
      <c r="G52169"/>
      <c r="I52169"/>
      <c r="L52169"/>
    </row>
    <row r="52170" spans="7:12" x14ac:dyDescent="0.25">
      <c r="G52170"/>
      <c r="I52170"/>
      <c r="L52170"/>
    </row>
    <row r="52171" spans="7:12" x14ac:dyDescent="0.25">
      <c r="G52171"/>
      <c r="I52171"/>
      <c r="L52171"/>
    </row>
    <row r="52172" spans="7:12" x14ac:dyDescent="0.25">
      <c r="G52172"/>
      <c r="I52172"/>
      <c r="L52172"/>
    </row>
    <row r="52173" spans="7:12" x14ac:dyDescent="0.25">
      <c r="G52173"/>
      <c r="I52173"/>
      <c r="L52173"/>
    </row>
    <row r="52174" spans="7:12" x14ac:dyDescent="0.25">
      <c r="G52174"/>
      <c r="I52174"/>
      <c r="L52174"/>
    </row>
    <row r="52175" spans="7:12" x14ac:dyDescent="0.25">
      <c r="G52175"/>
      <c r="I52175"/>
      <c r="L52175"/>
    </row>
    <row r="52176" spans="7:12" x14ac:dyDescent="0.25">
      <c r="G52176"/>
      <c r="I52176"/>
      <c r="L52176"/>
    </row>
    <row r="52177" spans="7:12" x14ac:dyDescent="0.25">
      <c r="G52177"/>
      <c r="I52177"/>
      <c r="L52177"/>
    </row>
    <row r="52178" spans="7:12" x14ac:dyDescent="0.25">
      <c r="G52178"/>
      <c r="I52178"/>
      <c r="L52178"/>
    </row>
    <row r="52179" spans="7:12" x14ac:dyDescent="0.25">
      <c r="G52179"/>
      <c r="I52179"/>
      <c r="L52179"/>
    </row>
    <row r="52180" spans="7:12" x14ac:dyDescent="0.25">
      <c r="G52180"/>
      <c r="I52180"/>
      <c r="L52180"/>
    </row>
    <row r="52181" spans="7:12" x14ac:dyDescent="0.25">
      <c r="G52181"/>
      <c r="I52181"/>
      <c r="L52181"/>
    </row>
    <row r="52182" spans="7:12" x14ac:dyDescent="0.25">
      <c r="G52182"/>
      <c r="I52182"/>
      <c r="L52182"/>
    </row>
    <row r="52183" spans="7:12" x14ac:dyDescent="0.25">
      <c r="G52183"/>
      <c r="I52183"/>
      <c r="L52183"/>
    </row>
    <row r="52184" spans="7:12" x14ac:dyDescent="0.25">
      <c r="G52184"/>
      <c r="I52184"/>
      <c r="L52184"/>
    </row>
    <row r="52185" spans="7:12" x14ac:dyDescent="0.25">
      <c r="G52185"/>
      <c r="I52185"/>
      <c r="L52185"/>
    </row>
    <row r="52186" spans="7:12" x14ac:dyDescent="0.25">
      <c r="G52186"/>
      <c r="I52186"/>
      <c r="L52186"/>
    </row>
    <row r="52187" spans="7:12" x14ac:dyDescent="0.25">
      <c r="G52187"/>
      <c r="I52187"/>
      <c r="L52187"/>
    </row>
    <row r="52188" spans="7:12" x14ac:dyDescent="0.25">
      <c r="G52188"/>
      <c r="I52188"/>
      <c r="L52188"/>
    </row>
    <row r="52189" spans="7:12" x14ac:dyDescent="0.25">
      <c r="G52189"/>
      <c r="I52189"/>
      <c r="L52189"/>
    </row>
    <row r="52190" spans="7:12" x14ac:dyDescent="0.25">
      <c r="G52190"/>
      <c r="I52190"/>
      <c r="L52190"/>
    </row>
    <row r="52191" spans="7:12" x14ac:dyDescent="0.25">
      <c r="G52191"/>
      <c r="I52191"/>
      <c r="L52191"/>
    </row>
    <row r="52192" spans="7:12" x14ac:dyDescent="0.25">
      <c r="G52192"/>
      <c r="I52192"/>
      <c r="L52192"/>
    </row>
    <row r="52193" spans="7:12" x14ac:dyDescent="0.25">
      <c r="G52193"/>
      <c r="I52193"/>
      <c r="L52193"/>
    </row>
    <row r="52194" spans="7:12" x14ac:dyDescent="0.25">
      <c r="G52194"/>
      <c r="I52194"/>
      <c r="L52194"/>
    </row>
    <row r="52195" spans="7:12" x14ac:dyDescent="0.25">
      <c r="G52195"/>
      <c r="I52195"/>
      <c r="L52195"/>
    </row>
    <row r="52196" spans="7:12" x14ac:dyDescent="0.25">
      <c r="G52196"/>
      <c r="I52196"/>
      <c r="L52196"/>
    </row>
    <row r="52197" spans="7:12" x14ac:dyDescent="0.25">
      <c r="G52197"/>
      <c r="I52197"/>
      <c r="L52197"/>
    </row>
    <row r="52198" spans="7:12" x14ac:dyDescent="0.25">
      <c r="G52198"/>
      <c r="I52198"/>
      <c r="L52198"/>
    </row>
    <row r="52199" spans="7:12" x14ac:dyDescent="0.25">
      <c r="G52199"/>
      <c r="I52199"/>
      <c r="L52199"/>
    </row>
    <row r="52200" spans="7:12" x14ac:dyDescent="0.25">
      <c r="G52200"/>
      <c r="I52200"/>
      <c r="L52200"/>
    </row>
    <row r="52201" spans="7:12" x14ac:dyDescent="0.25">
      <c r="G52201"/>
      <c r="I52201"/>
      <c r="L52201"/>
    </row>
    <row r="52202" spans="7:12" x14ac:dyDescent="0.25">
      <c r="G52202"/>
      <c r="I52202"/>
      <c r="L52202"/>
    </row>
    <row r="52203" spans="7:12" x14ac:dyDescent="0.25">
      <c r="G52203"/>
      <c r="I52203"/>
      <c r="L52203"/>
    </row>
    <row r="52204" spans="7:12" x14ac:dyDescent="0.25">
      <c r="G52204"/>
      <c r="I52204"/>
      <c r="L52204"/>
    </row>
    <row r="52205" spans="7:12" x14ac:dyDescent="0.25">
      <c r="G52205"/>
      <c r="I52205"/>
      <c r="L52205"/>
    </row>
    <row r="52206" spans="7:12" x14ac:dyDescent="0.25">
      <c r="G52206"/>
      <c r="I52206"/>
      <c r="L52206"/>
    </row>
    <row r="52207" spans="7:12" x14ac:dyDescent="0.25">
      <c r="G52207"/>
      <c r="I52207"/>
      <c r="L52207"/>
    </row>
    <row r="52208" spans="7:12" x14ac:dyDescent="0.25">
      <c r="G52208"/>
      <c r="I52208"/>
      <c r="L52208"/>
    </row>
    <row r="52209" spans="7:12" x14ac:dyDescent="0.25">
      <c r="G52209"/>
      <c r="I52209"/>
      <c r="L52209"/>
    </row>
    <row r="52210" spans="7:12" x14ac:dyDescent="0.25">
      <c r="G52210"/>
      <c r="I52210"/>
      <c r="L52210"/>
    </row>
    <row r="52211" spans="7:12" x14ac:dyDescent="0.25">
      <c r="G52211"/>
      <c r="I52211"/>
      <c r="L52211"/>
    </row>
    <row r="52212" spans="7:12" x14ac:dyDescent="0.25">
      <c r="G52212"/>
      <c r="I52212"/>
      <c r="L52212"/>
    </row>
    <row r="52213" spans="7:12" x14ac:dyDescent="0.25">
      <c r="G52213"/>
      <c r="I52213"/>
      <c r="L52213"/>
    </row>
    <row r="52214" spans="7:12" x14ac:dyDescent="0.25">
      <c r="G52214"/>
      <c r="I52214"/>
      <c r="L52214"/>
    </row>
    <row r="52215" spans="7:12" x14ac:dyDescent="0.25">
      <c r="G52215"/>
      <c r="I52215"/>
      <c r="L52215"/>
    </row>
    <row r="52216" spans="7:12" x14ac:dyDescent="0.25">
      <c r="G52216"/>
      <c r="I52216"/>
      <c r="L52216"/>
    </row>
    <row r="52217" spans="7:12" x14ac:dyDescent="0.25">
      <c r="G52217"/>
      <c r="I52217"/>
      <c r="L52217"/>
    </row>
    <row r="52218" spans="7:12" x14ac:dyDescent="0.25">
      <c r="G52218"/>
      <c r="I52218"/>
      <c r="L52218"/>
    </row>
    <row r="52219" spans="7:12" x14ac:dyDescent="0.25">
      <c r="G52219"/>
      <c r="I52219"/>
      <c r="L52219"/>
    </row>
    <row r="52220" spans="7:12" x14ac:dyDescent="0.25">
      <c r="G52220"/>
      <c r="I52220"/>
      <c r="L52220"/>
    </row>
    <row r="52221" spans="7:12" x14ac:dyDescent="0.25">
      <c r="G52221"/>
      <c r="I52221"/>
      <c r="L52221"/>
    </row>
    <row r="52222" spans="7:12" x14ac:dyDescent="0.25">
      <c r="G52222"/>
      <c r="I52222"/>
      <c r="L52222"/>
    </row>
    <row r="52223" spans="7:12" x14ac:dyDescent="0.25">
      <c r="G52223"/>
      <c r="I52223"/>
      <c r="L52223"/>
    </row>
    <row r="52224" spans="7:12" x14ac:dyDescent="0.25">
      <c r="G52224"/>
      <c r="I52224"/>
      <c r="L52224"/>
    </row>
    <row r="52225" spans="7:12" x14ac:dyDescent="0.25">
      <c r="G52225"/>
      <c r="I52225"/>
      <c r="L52225"/>
    </row>
    <row r="52226" spans="7:12" x14ac:dyDescent="0.25">
      <c r="G52226"/>
      <c r="I52226"/>
      <c r="L52226"/>
    </row>
    <row r="52227" spans="7:12" x14ac:dyDescent="0.25">
      <c r="G52227"/>
      <c r="I52227"/>
      <c r="L52227"/>
    </row>
    <row r="52228" spans="7:12" x14ac:dyDescent="0.25">
      <c r="G52228"/>
      <c r="I52228"/>
      <c r="L52228"/>
    </row>
    <row r="52229" spans="7:12" x14ac:dyDescent="0.25">
      <c r="G52229"/>
      <c r="I52229"/>
      <c r="L52229"/>
    </row>
    <row r="52230" spans="7:12" x14ac:dyDescent="0.25">
      <c r="G52230"/>
      <c r="I52230"/>
      <c r="L52230"/>
    </row>
    <row r="52231" spans="7:12" x14ac:dyDescent="0.25">
      <c r="G52231"/>
      <c r="I52231"/>
      <c r="L52231"/>
    </row>
    <row r="52232" spans="7:12" x14ac:dyDescent="0.25">
      <c r="G52232"/>
      <c r="I52232"/>
      <c r="L52232"/>
    </row>
    <row r="52233" spans="7:12" x14ac:dyDescent="0.25">
      <c r="G52233"/>
      <c r="I52233"/>
      <c r="L52233"/>
    </row>
    <row r="52234" spans="7:12" x14ac:dyDescent="0.25">
      <c r="G52234"/>
      <c r="I52234"/>
      <c r="L52234"/>
    </row>
    <row r="52235" spans="7:12" x14ac:dyDescent="0.25">
      <c r="G52235"/>
      <c r="I52235"/>
      <c r="L52235"/>
    </row>
    <row r="52236" spans="7:12" x14ac:dyDescent="0.25">
      <c r="G52236"/>
      <c r="I52236"/>
      <c r="L52236"/>
    </row>
    <row r="52237" spans="7:12" x14ac:dyDescent="0.25">
      <c r="G52237"/>
      <c r="I52237"/>
      <c r="L52237"/>
    </row>
    <row r="52238" spans="7:12" x14ac:dyDescent="0.25">
      <c r="G52238"/>
      <c r="I52238"/>
      <c r="L52238"/>
    </row>
    <row r="52239" spans="7:12" x14ac:dyDescent="0.25">
      <c r="G52239"/>
      <c r="I52239"/>
      <c r="L52239"/>
    </row>
    <row r="52240" spans="7:12" x14ac:dyDescent="0.25">
      <c r="G52240"/>
      <c r="I52240"/>
      <c r="L52240"/>
    </row>
    <row r="52241" spans="7:12" x14ac:dyDescent="0.25">
      <c r="G52241"/>
      <c r="I52241"/>
      <c r="L52241"/>
    </row>
    <row r="52242" spans="7:12" x14ac:dyDescent="0.25">
      <c r="G52242"/>
      <c r="I52242"/>
      <c r="L52242"/>
    </row>
    <row r="52243" spans="7:12" x14ac:dyDescent="0.25">
      <c r="G52243"/>
      <c r="I52243"/>
      <c r="L52243"/>
    </row>
    <row r="52244" spans="7:12" x14ac:dyDescent="0.25">
      <c r="G52244"/>
      <c r="I52244"/>
      <c r="L52244"/>
    </row>
    <row r="52245" spans="7:12" x14ac:dyDescent="0.25">
      <c r="G52245"/>
      <c r="I52245"/>
      <c r="L52245"/>
    </row>
    <row r="52246" spans="7:12" x14ac:dyDescent="0.25">
      <c r="G52246"/>
      <c r="I52246"/>
      <c r="L52246"/>
    </row>
    <row r="52247" spans="7:12" x14ac:dyDescent="0.25">
      <c r="G52247"/>
      <c r="I52247"/>
      <c r="L52247"/>
    </row>
    <row r="52248" spans="7:12" x14ac:dyDescent="0.25">
      <c r="G52248"/>
      <c r="I52248"/>
      <c r="L52248"/>
    </row>
    <row r="52249" spans="7:12" x14ac:dyDescent="0.25">
      <c r="G52249"/>
      <c r="I52249"/>
      <c r="L52249"/>
    </row>
    <row r="52250" spans="7:12" x14ac:dyDescent="0.25">
      <c r="G52250"/>
      <c r="I52250"/>
      <c r="L52250"/>
    </row>
    <row r="52251" spans="7:12" x14ac:dyDescent="0.25">
      <c r="G52251"/>
      <c r="I52251"/>
      <c r="L52251"/>
    </row>
    <row r="52252" spans="7:12" x14ac:dyDescent="0.25">
      <c r="G52252"/>
      <c r="I52252"/>
      <c r="L52252"/>
    </row>
    <row r="52253" spans="7:12" x14ac:dyDescent="0.25">
      <c r="G52253"/>
      <c r="I52253"/>
      <c r="L52253"/>
    </row>
    <row r="52254" spans="7:12" x14ac:dyDescent="0.25">
      <c r="G52254"/>
      <c r="I52254"/>
      <c r="L52254"/>
    </row>
    <row r="52255" spans="7:12" x14ac:dyDescent="0.25">
      <c r="G52255"/>
      <c r="I52255"/>
      <c r="L52255"/>
    </row>
    <row r="52256" spans="7:12" x14ac:dyDescent="0.25">
      <c r="G52256"/>
      <c r="I52256"/>
      <c r="L52256"/>
    </row>
    <row r="52257" spans="7:12" x14ac:dyDescent="0.25">
      <c r="G52257"/>
      <c r="I52257"/>
      <c r="L52257"/>
    </row>
    <row r="52258" spans="7:12" x14ac:dyDescent="0.25">
      <c r="G52258"/>
      <c r="I52258"/>
      <c r="L52258"/>
    </row>
    <row r="52259" spans="7:12" x14ac:dyDescent="0.25">
      <c r="G52259"/>
      <c r="I52259"/>
      <c r="L52259"/>
    </row>
    <row r="52260" spans="7:12" x14ac:dyDescent="0.25">
      <c r="G52260"/>
      <c r="I52260"/>
      <c r="L52260"/>
    </row>
    <row r="52261" spans="7:12" x14ac:dyDescent="0.25">
      <c r="G52261"/>
      <c r="I52261"/>
      <c r="L52261"/>
    </row>
    <row r="52262" spans="7:12" x14ac:dyDescent="0.25">
      <c r="G52262"/>
      <c r="I52262"/>
      <c r="L52262"/>
    </row>
    <row r="52263" spans="7:12" x14ac:dyDescent="0.25">
      <c r="G52263"/>
      <c r="I52263"/>
      <c r="L52263"/>
    </row>
    <row r="52264" spans="7:12" x14ac:dyDescent="0.25">
      <c r="G52264"/>
      <c r="I52264"/>
      <c r="L52264"/>
    </row>
    <row r="52265" spans="7:12" x14ac:dyDescent="0.25">
      <c r="G52265"/>
      <c r="I52265"/>
      <c r="L52265"/>
    </row>
    <row r="52266" spans="7:12" x14ac:dyDescent="0.25">
      <c r="G52266"/>
      <c r="I52266"/>
      <c r="L52266"/>
    </row>
    <row r="52267" spans="7:12" x14ac:dyDescent="0.25">
      <c r="G52267"/>
      <c r="I52267"/>
      <c r="L52267"/>
    </row>
    <row r="52268" spans="7:12" x14ac:dyDescent="0.25">
      <c r="G52268"/>
      <c r="I52268"/>
      <c r="L52268"/>
    </row>
    <row r="52269" spans="7:12" x14ac:dyDescent="0.25">
      <c r="G52269"/>
      <c r="I52269"/>
      <c r="L52269"/>
    </row>
    <row r="52270" spans="7:12" x14ac:dyDescent="0.25">
      <c r="G52270"/>
      <c r="I52270"/>
      <c r="L52270"/>
    </row>
    <row r="52271" spans="7:12" x14ac:dyDescent="0.25">
      <c r="G52271"/>
      <c r="I52271"/>
      <c r="L52271"/>
    </row>
    <row r="52272" spans="7:12" x14ac:dyDescent="0.25">
      <c r="G52272"/>
      <c r="I52272"/>
      <c r="L52272"/>
    </row>
    <row r="52273" spans="7:12" x14ac:dyDescent="0.25">
      <c r="G52273"/>
      <c r="I52273"/>
      <c r="L52273"/>
    </row>
    <row r="52274" spans="7:12" x14ac:dyDescent="0.25">
      <c r="G52274"/>
      <c r="I52274"/>
      <c r="L52274"/>
    </row>
    <row r="52275" spans="7:12" x14ac:dyDescent="0.25">
      <c r="G52275"/>
      <c r="I52275"/>
      <c r="L52275"/>
    </row>
    <row r="52276" spans="7:12" x14ac:dyDescent="0.25">
      <c r="G52276"/>
      <c r="I52276"/>
      <c r="L52276"/>
    </row>
    <row r="52277" spans="7:12" x14ac:dyDescent="0.25">
      <c r="G52277"/>
      <c r="I52277"/>
      <c r="L52277"/>
    </row>
    <row r="52278" spans="7:12" x14ac:dyDescent="0.25">
      <c r="G52278"/>
      <c r="I52278"/>
      <c r="L52278"/>
    </row>
    <row r="52279" spans="7:12" x14ac:dyDescent="0.25">
      <c r="G52279"/>
      <c r="I52279"/>
      <c r="L52279"/>
    </row>
    <row r="52280" spans="7:12" x14ac:dyDescent="0.25">
      <c r="G52280"/>
      <c r="I52280"/>
      <c r="L52280"/>
    </row>
    <row r="52281" spans="7:12" x14ac:dyDescent="0.25">
      <c r="G52281"/>
      <c r="I52281"/>
      <c r="L52281"/>
    </row>
    <row r="52282" spans="7:12" x14ac:dyDescent="0.25">
      <c r="G52282"/>
      <c r="I52282"/>
      <c r="L52282"/>
    </row>
    <row r="52283" spans="7:12" x14ac:dyDescent="0.25">
      <c r="G52283"/>
      <c r="I52283"/>
      <c r="L52283"/>
    </row>
    <row r="52284" spans="7:12" x14ac:dyDescent="0.25">
      <c r="G52284"/>
      <c r="I52284"/>
      <c r="L52284"/>
    </row>
    <row r="52285" spans="7:12" x14ac:dyDescent="0.25">
      <c r="G52285"/>
      <c r="I52285"/>
      <c r="L52285"/>
    </row>
    <row r="52286" spans="7:12" x14ac:dyDescent="0.25">
      <c r="G52286"/>
      <c r="I52286"/>
      <c r="L52286"/>
    </row>
    <row r="52287" spans="7:12" x14ac:dyDescent="0.25">
      <c r="G52287"/>
      <c r="I52287"/>
      <c r="L52287"/>
    </row>
    <row r="52288" spans="7:12" x14ac:dyDescent="0.25">
      <c r="G52288"/>
      <c r="I52288"/>
      <c r="L52288"/>
    </row>
    <row r="52289" spans="7:12" x14ac:dyDescent="0.25">
      <c r="G52289"/>
      <c r="I52289"/>
      <c r="L52289"/>
    </row>
    <row r="52290" spans="7:12" x14ac:dyDescent="0.25">
      <c r="G52290"/>
      <c r="I52290"/>
      <c r="L52290"/>
    </row>
    <row r="52291" spans="7:12" x14ac:dyDescent="0.25">
      <c r="G52291"/>
      <c r="I52291"/>
      <c r="L52291"/>
    </row>
    <row r="52292" spans="7:12" x14ac:dyDescent="0.25">
      <c r="G52292"/>
      <c r="I52292"/>
      <c r="L52292"/>
    </row>
    <row r="52293" spans="7:12" x14ac:dyDescent="0.25">
      <c r="G52293"/>
      <c r="I52293"/>
      <c r="L52293"/>
    </row>
    <row r="52294" spans="7:12" x14ac:dyDescent="0.25">
      <c r="G52294"/>
      <c r="I52294"/>
      <c r="L52294"/>
    </row>
    <row r="52295" spans="7:12" x14ac:dyDescent="0.25">
      <c r="G52295"/>
      <c r="I52295"/>
      <c r="L52295"/>
    </row>
    <row r="52296" spans="7:12" x14ac:dyDescent="0.25">
      <c r="G52296"/>
      <c r="I52296"/>
      <c r="L52296"/>
    </row>
    <row r="52297" spans="7:12" x14ac:dyDescent="0.25">
      <c r="G52297"/>
      <c r="I52297"/>
      <c r="L52297"/>
    </row>
    <row r="52298" spans="7:12" x14ac:dyDescent="0.25">
      <c r="G52298"/>
      <c r="I52298"/>
      <c r="L52298"/>
    </row>
    <row r="52299" spans="7:12" x14ac:dyDescent="0.25">
      <c r="G52299"/>
      <c r="I52299"/>
      <c r="L52299"/>
    </row>
    <row r="52300" spans="7:12" x14ac:dyDescent="0.25">
      <c r="G52300"/>
      <c r="I52300"/>
      <c r="L52300"/>
    </row>
    <row r="52301" spans="7:12" x14ac:dyDescent="0.25">
      <c r="G52301"/>
      <c r="I52301"/>
      <c r="L52301"/>
    </row>
    <row r="52302" spans="7:12" x14ac:dyDescent="0.25">
      <c r="G52302"/>
      <c r="I52302"/>
      <c r="L52302"/>
    </row>
    <row r="52303" spans="7:12" x14ac:dyDescent="0.25">
      <c r="G52303"/>
      <c r="I52303"/>
      <c r="L52303"/>
    </row>
    <row r="52304" spans="7:12" x14ac:dyDescent="0.25">
      <c r="G52304"/>
      <c r="I52304"/>
      <c r="L52304"/>
    </row>
    <row r="52305" spans="7:12" x14ac:dyDescent="0.25">
      <c r="G52305"/>
      <c r="I52305"/>
      <c r="L52305"/>
    </row>
    <row r="52306" spans="7:12" x14ac:dyDescent="0.25">
      <c r="G52306"/>
      <c r="I52306"/>
      <c r="L52306"/>
    </row>
    <row r="52307" spans="7:12" x14ac:dyDescent="0.25">
      <c r="G52307"/>
      <c r="I52307"/>
      <c r="L52307"/>
    </row>
    <row r="52308" spans="7:12" x14ac:dyDescent="0.25">
      <c r="G52308"/>
      <c r="I52308"/>
      <c r="L52308"/>
    </row>
    <row r="52309" spans="7:12" x14ac:dyDescent="0.25">
      <c r="G52309"/>
      <c r="I52309"/>
      <c r="L52309"/>
    </row>
    <row r="52310" spans="7:12" x14ac:dyDescent="0.25">
      <c r="G52310"/>
      <c r="I52310"/>
      <c r="L52310"/>
    </row>
    <row r="52311" spans="7:12" x14ac:dyDescent="0.25">
      <c r="G52311"/>
      <c r="I52311"/>
      <c r="L52311"/>
    </row>
    <row r="52312" spans="7:12" x14ac:dyDescent="0.25">
      <c r="G52312"/>
      <c r="I52312"/>
      <c r="L52312"/>
    </row>
    <row r="52313" spans="7:12" x14ac:dyDescent="0.25">
      <c r="G52313"/>
      <c r="I52313"/>
      <c r="L52313"/>
    </row>
    <row r="52314" spans="7:12" x14ac:dyDescent="0.25">
      <c r="G52314"/>
      <c r="I52314"/>
      <c r="L52314"/>
    </row>
    <row r="52315" spans="7:12" x14ac:dyDescent="0.25">
      <c r="G52315"/>
      <c r="I52315"/>
      <c r="L52315"/>
    </row>
    <row r="52316" spans="7:12" x14ac:dyDescent="0.25">
      <c r="G52316"/>
      <c r="I52316"/>
      <c r="L52316"/>
    </row>
    <row r="52317" spans="7:12" x14ac:dyDescent="0.25">
      <c r="G52317"/>
      <c r="I52317"/>
      <c r="L52317"/>
    </row>
    <row r="52318" spans="7:12" x14ac:dyDescent="0.25">
      <c r="G52318"/>
      <c r="I52318"/>
      <c r="L52318"/>
    </row>
    <row r="52319" spans="7:12" x14ac:dyDescent="0.25">
      <c r="G52319"/>
      <c r="I52319"/>
      <c r="L52319"/>
    </row>
    <row r="52320" spans="7:12" x14ac:dyDescent="0.25">
      <c r="G52320"/>
      <c r="I52320"/>
      <c r="L52320"/>
    </row>
    <row r="52321" spans="7:12" x14ac:dyDescent="0.25">
      <c r="G52321"/>
      <c r="I52321"/>
      <c r="L52321"/>
    </row>
    <row r="52322" spans="7:12" x14ac:dyDescent="0.25">
      <c r="G52322"/>
      <c r="I52322"/>
      <c r="L52322"/>
    </row>
    <row r="52323" spans="7:12" x14ac:dyDescent="0.25">
      <c r="G52323"/>
      <c r="I52323"/>
      <c r="L52323"/>
    </row>
    <row r="52324" spans="7:12" x14ac:dyDescent="0.25">
      <c r="G52324"/>
      <c r="I52324"/>
      <c r="L52324"/>
    </row>
    <row r="52325" spans="7:12" x14ac:dyDescent="0.25">
      <c r="G52325"/>
      <c r="I52325"/>
      <c r="L52325"/>
    </row>
    <row r="52326" spans="7:12" x14ac:dyDescent="0.25">
      <c r="G52326"/>
      <c r="I52326"/>
      <c r="L52326"/>
    </row>
    <row r="52327" spans="7:12" x14ac:dyDescent="0.25">
      <c r="G52327"/>
      <c r="I52327"/>
      <c r="L52327"/>
    </row>
    <row r="52328" spans="7:12" x14ac:dyDescent="0.25">
      <c r="G52328"/>
      <c r="I52328"/>
      <c r="L52328"/>
    </row>
    <row r="52329" spans="7:12" x14ac:dyDescent="0.25">
      <c r="G52329"/>
      <c r="I52329"/>
      <c r="L52329"/>
    </row>
    <row r="52330" spans="7:12" x14ac:dyDescent="0.25">
      <c r="G52330"/>
      <c r="I52330"/>
      <c r="L52330"/>
    </row>
    <row r="52331" spans="7:12" x14ac:dyDescent="0.25">
      <c r="G52331"/>
      <c r="I52331"/>
      <c r="L52331"/>
    </row>
    <row r="52332" spans="7:12" x14ac:dyDescent="0.25">
      <c r="G52332"/>
      <c r="I52332"/>
      <c r="L52332"/>
    </row>
    <row r="52333" spans="7:12" x14ac:dyDescent="0.25">
      <c r="G52333"/>
      <c r="I52333"/>
      <c r="L52333"/>
    </row>
    <row r="52334" spans="7:12" x14ac:dyDescent="0.25">
      <c r="G52334"/>
      <c r="I52334"/>
      <c r="L52334"/>
    </row>
    <row r="52335" spans="7:12" x14ac:dyDescent="0.25">
      <c r="G52335"/>
      <c r="I52335"/>
      <c r="L52335"/>
    </row>
    <row r="52336" spans="7:12" x14ac:dyDescent="0.25">
      <c r="G52336"/>
      <c r="I52336"/>
      <c r="L52336"/>
    </row>
    <row r="52337" spans="7:12" x14ac:dyDescent="0.25">
      <c r="G52337"/>
      <c r="I52337"/>
      <c r="L52337"/>
    </row>
    <row r="52338" spans="7:12" x14ac:dyDescent="0.25">
      <c r="G52338"/>
      <c r="I52338"/>
      <c r="L52338"/>
    </row>
    <row r="52339" spans="7:12" x14ac:dyDescent="0.25">
      <c r="G52339"/>
      <c r="I52339"/>
      <c r="L52339"/>
    </row>
    <row r="52340" spans="7:12" x14ac:dyDescent="0.25">
      <c r="G52340"/>
      <c r="I52340"/>
      <c r="L52340"/>
    </row>
    <row r="52341" spans="7:12" x14ac:dyDescent="0.25">
      <c r="G52341"/>
      <c r="I52341"/>
      <c r="L52341"/>
    </row>
    <row r="52342" spans="7:12" x14ac:dyDescent="0.25">
      <c r="G52342"/>
      <c r="I52342"/>
      <c r="L52342"/>
    </row>
    <row r="52343" spans="7:12" x14ac:dyDescent="0.25">
      <c r="G52343"/>
      <c r="I52343"/>
      <c r="L52343"/>
    </row>
    <row r="52344" spans="7:12" x14ac:dyDescent="0.25">
      <c r="G52344"/>
      <c r="I52344"/>
      <c r="L52344"/>
    </row>
    <row r="52345" spans="7:12" x14ac:dyDescent="0.25">
      <c r="G52345"/>
      <c r="I52345"/>
      <c r="L52345"/>
    </row>
    <row r="52346" spans="7:12" x14ac:dyDescent="0.25">
      <c r="G52346"/>
      <c r="I52346"/>
      <c r="L52346"/>
    </row>
    <row r="52347" spans="7:12" x14ac:dyDescent="0.25">
      <c r="G52347"/>
      <c r="I52347"/>
      <c r="L52347"/>
    </row>
    <row r="52348" spans="7:12" x14ac:dyDescent="0.25">
      <c r="G52348"/>
      <c r="I52348"/>
      <c r="L52348"/>
    </row>
    <row r="52349" spans="7:12" x14ac:dyDescent="0.25">
      <c r="G52349"/>
      <c r="I52349"/>
      <c r="L52349"/>
    </row>
    <row r="52350" spans="7:12" x14ac:dyDescent="0.25">
      <c r="G52350"/>
      <c r="I52350"/>
      <c r="L52350"/>
    </row>
    <row r="52351" spans="7:12" x14ac:dyDescent="0.25">
      <c r="G52351"/>
      <c r="I52351"/>
      <c r="L52351"/>
    </row>
    <row r="52352" spans="7:12" x14ac:dyDescent="0.25">
      <c r="G52352"/>
      <c r="I52352"/>
      <c r="L52352"/>
    </row>
    <row r="52353" spans="7:12" x14ac:dyDescent="0.25">
      <c r="G52353"/>
      <c r="I52353"/>
      <c r="L52353"/>
    </row>
    <row r="52354" spans="7:12" x14ac:dyDescent="0.25">
      <c r="G52354"/>
      <c r="I52354"/>
      <c r="L52354"/>
    </row>
    <row r="52355" spans="7:12" x14ac:dyDescent="0.25">
      <c r="G52355"/>
      <c r="I52355"/>
      <c r="L52355"/>
    </row>
    <row r="52356" spans="7:12" x14ac:dyDescent="0.25">
      <c r="G52356"/>
      <c r="I52356"/>
      <c r="L52356"/>
    </row>
    <row r="52357" spans="7:12" x14ac:dyDescent="0.25">
      <c r="G52357"/>
      <c r="I52357"/>
      <c r="L52357"/>
    </row>
    <row r="52358" spans="7:12" x14ac:dyDescent="0.25">
      <c r="G52358"/>
      <c r="I52358"/>
      <c r="L52358"/>
    </row>
    <row r="52359" spans="7:12" x14ac:dyDescent="0.25">
      <c r="G52359"/>
      <c r="I52359"/>
      <c r="L52359"/>
    </row>
    <row r="52360" spans="7:12" x14ac:dyDescent="0.25">
      <c r="G52360"/>
      <c r="I52360"/>
      <c r="L52360"/>
    </row>
    <row r="52361" spans="7:12" x14ac:dyDescent="0.25">
      <c r="G52361"/>
      <c r="I52361"/>
      <c r="L52361"/>
    </row>
    <row r="52362" spans="7:12" x14ac:dyDescent="0.25">
      <c r="G52362"/>
      <c r="I52362"/>
      <c r="L52362"/>
    </row>
    <row r="52363" spans="7:12" x14ac:dyDescent="0.25">
      <c r="G52363"/>
      <c r="I52363"/>
      <c r="L52363"/>
    </row>
    <row r="52364" spans="7:12" x14ac:dyDescent="0.25">
      <c r="G52364"/>
      <c r="I52364"/>
      <c r="L52364"/>
    </row>
    <row r="52365" spans="7:12" x14ac:dyDescent="0.25">
      <c r="G52365"/>
      <c r="I52365"/>
      <c r="L52365"/>
    </row>
    <row r="52366" spans="7:12" x14ac:dyDescent="0.25">
      <c r="G52366"/>
      <c r="I52366"/>
      <c r="L52366"/>
    </row>
    <row r="52367" spans="7:12" x14ac:dyDescent="0.25">
      <c r="G52367"/>
      <c r="I52367"/>
      <c r="L52367"/>
    </row>
    <row r="52368" spans="7:12" x14ac:dyDescent="0.25">
      <c r="G52368"/>
      <c r="I52368"/>
      <c r="L52368"/>
    </row>
    <row r="52369" spans="7:12" x14ac:dyDescent="0.25">
      <c r="G52369"/>
      <c r="I52369"/>
      <c r="L52369"/>
    </row>
    <row r="52370" spans="7:12" x14ac:dyDescent="0.25">
      <c r="G52370"/>
      <c r="I52370"/>
      <c r="L52370"/>
    </row>
    <row r="52371" spans="7:12" x14ac:dyDescent="0.25">
      <c r="G52371"/>
      <c r="I52371"/>
      <c r="L52371"/>
    </row>
    <row r="52372" spans="7:12" x14ac:dyDescent="0.25">
      <c r="G52372"/>
      <c r="I52372"/>
      <c r="L52372"/>
    </row>
    <row r="52373" spans="7:12" x14ac:dyDescent="0.25">
      <c r="G52373"/>
      <c r="I52373"/>
      <c r="L52373"/>
    </row>
    <row r="52374" spans="7:12" x14ac:dyDescent="0.25">
      <c r="G52374"/>
      <c r="I52374"/>
      <c r="L52374"/>
    </row>
    <row r="52375" spans="7:12" x14ac:dyDescent="0.25">
      <c r="G52375"/>
      <c r="I52375"/>
      <c r="L52375"/>
    </row>
    <row r="52376" spans="7:12" x14ac:dyDescent="0.25">
      <c r="G52376"/>
      <c r="I52376"/>
      <c r="L52376"/>
    </row>
    <row r="52377" spans="7:12" x14ac:dyDescent="0.25">
      <c r="G52377"/>
      <c r="I52377"/>
      <c r="L52377"/>
    </row>
    <row r="52378" spans="7:12" x14ac:dyDescent="0.25">
      <c r="G52378"/>
      <c r="I52378"/>
      <c r="L52378"/>
    </row>
    <row r="52379" spans="7:12" x14ac:dyDescent="0.25">
      <c r="G52379"/>
      <c r="I52379"/>
      <c r="L52379"/>
    </row>
    <row r="52380" spans="7:12" x14ac:dyDescent="0.25">
      <c r="G52380"/>
      <c r="I52380"/>
      <c r="L52380"/>
    </row>
    <row r="52381" spans="7:12" x14ac:dyDescent="0.25">
      <c r="G52381"/>
      <c r="I52381"/>
      <c r="L52381"/>
    </row>
    <row r="52382" spans="7:12" x14ac:dyDescent="0.25">
      <c r="G52382"/>
      <c r="I52382"/>
      <c r="L52382"/>
    </row>
    <row r="52383" spans="7:12" x14ac:dyDescent="0.25">
      <c r="G52383"/>
      <c r="I52383"/>
      <c r="L52383"/>
    </row>
    <row r="52384" spans="7:12" x14ac:dyDescent="0.25">
      <c r="G52384"/>
      <c r="I52384"/>
      <c r="L52384"/>
    </row>
    <row r="52385" spans="7:12" x14ac:dyDescent="0.25">
      <c r="G52385"/>
      <c r="I52385"/>
      <c r="L52385"/>
    </row>
    <row r="52386" spans="7:12" x14ac:dyDescent="0.25">
      <c r="G52386"/>
      <c r="I52386"/>
      <c r="L52386"/>
    </row>
    <row r="52387" spans="7:12" x14ac:dyDescent="0.25">
      <c r="G52387"/>
      <c r="I52387"/>
      <c r="L52387"/>
    </row>
    <row r="52388" spans="7:12" x14ac:dyDescent="0.25">
      <c r="G52388"/>
      <c r="I52388"/>
      <c r="L52388"/>
    </row>
    <row r="52389" spans="7:12" x14ac:dyDescent="0.25">
      <c r="G52389"/>
      <c r="I52389"/>
      <c r="L52389"/>
    </row>
    <row r="52390" spans="7:12" x14ac:dyDescent="0.25">
      <c r="G52390"/>
      <c r="I52390"/>
      <c r="L52390"/>
    </row>
    <row r="52391" spans="7:12" x14ac:dyDescent="0.25">
      <c r="G52391"/>
      <c r="I52391"/>
      <c r="L52391"/>
    </row>
    <row r="52392" spans="7:12" x14ac:dyDescent="0.25">
      <c r="G52392"/>
      <c r="I52392"/>
      <c r="L52392"/>
    </row>
    <row r="52393" spans="7:12" x14ac:dyDescent="0.25">
      <c r="G52393"/>
      <c r="I52393"/>
      <c r="L52393"/>
    </row>
    <row r="52394" spans="7:12" x14ac:dyDescent="0.25">
      <c r="G52394"/>
      <c r="I52394"/>
      <c r="L52394"/>
    </row>
    <row r="52395" spans="7:12" x14ac:dyDescent="0.25">
      <c r="G52395"/>
      <c r="I52395"/>
      <c r="L52395"/>
    </row>
    <row r="52396" spans="7:12" x14ac:dyDescent="0.25">
      <c r="G52396"/>
      <c r="I52396"/>
      <c r="L52396"/>
    </row>
    <row r="52397" spans="7:12" x14ac:dyDescent="0.25">
      <c r="G52397"/>
      <c r="I52397"/>
      <c r="L52397"/>
    </row>
    <row r="52398" spans="7:12" x14ac:dyDescent="0.25">
      <c r="G52398"/>
      <c r="I52398"/>
      <c r="L52398"/>
    </row>
    <row r="52399" spans="7:12" x14ac:dyDescent="0.25">
      <c r="G52399"/>
      <c r="I52399"/>
      <c r="L52399"/>
    </row>
    <row r="52400" spans="7:12" x14ac:dyDescent="0.25">
      <c r="G52400"/>
      <c r="I52400"/>
      <c r="L52400"/>
    </row>
    <row r="52401" spans="7:12" x14ac:dyDescent="0.25">
      <c r="G52401"/>
      <c r="I52401"/>
      <c r="L52401"/>
    </row>
    <row r="52402" spans="7:12" x14ac:dyDescent="0.25">
      <c r="G52402"/>
      <c r="I52402"/>
      <c r="L52402"/>
    </row>
    <row r="52403" spans="7:12" x14ac:dyDescent="0.25">
      <c r="G52403"/>
      <c r="I52403"/>
      <c r="L52403"/>
    </row>
    <row r="52404" spans="7:12" x14ac:dyDescent="0.25">
      <c r="G52404"/>
      <c r="I52404"/>
      <c r="L52404"/>
    </row>
    <row r="52405" spans="7:12" x14ac:dyDescent="0.25">
      <c r="G52405"/>
      <c r="I52405"/>
      <c r="L52405"/>
    </row>
    <row r="52406" spans="7:12" x14ac:dyDescent="0.25">
      <c r="G52406"/>
      <c r="I52406"/>
      <c r="L52406"/>
    </row>
    <row r="52407" spans="7:12" x14ac:dyDescent="0.25">
      <c r="G52407"/>
      <c r="I52407"/>
      <c r="L52407"/>
    </row>
    <row r="52408" spans="7:12" x14ac:dyDescent="0.25">
      <c r="G52408"/>
      <c r="I52408"/>
      <c r="L52408"/>
    </row>
    <row r="52409" spans="7:12" x14ac:dyDescent="0.25">
      <c r="G52409"/>
      <c r="I52409"/>
      <c r="L52409"/>
    </row>
    <row r="52410" spans="7:12" x14ac:dyDescent="0.25">
      <c r="G52410"/>
      <c r="I52410"/>
      <c r="L52410"/>
    </row>
    <row r="52411" spans="7:12" x14ac:dyDescent="0.25">
      <c r="G52411"/>
      <c r="I52411"/>
      <c r="L52411"/>
    </row>
    <row r="52412" spans="7:12" x14ac:dyDescent="0.25">
      <c r="G52412"/>
      <c r="I52412"/>
      <c r="L52412"/>
    </row>
    <row r="52413" spans="7:12" x14ac:dyDescent="0.25">
      <c r="G52413"/>
      <c r="I52413"/>
      <c r="L52413"/>
    </row>
    <row r="52414" spans="7:12" x14ac:dyDescent="0.25">
      <c r="G52414"/>
      <c r="I52414"/>
      <c r="L52414"/>
    </row>
    <row r="52415" spans="7:12" x14ac:dyDescent="0.25">
      <c r="G52415"/>
      <c r="I52415"/>
      <c r="L52415"/>
    </row>
    <row r="52416" spans="7:12" x14ac:dyDescent="0.25">
      <c r="G52416"/>
      <c r="I52416"/>
      <c r="L52416"/>
    </row>
    <row r="52417" spans="7:12" x14ac:dyDescent="0.25">
      <c r="G52417"/>
      <c r="I52417"/>
      <c r="L52417"/>
    </row>
    <row r="52418" spans="7:12" x14ac:dyDescent="0.25">
      <c r="G52418"/>
      <c r="I52418"/>
      <c r="L52418"/>
    </row>
    <row r="52419" spans="7:12" x14ac:dyDescent="0.25">
      <c r="G52419"/>
      <c r="I52419"/>
      <c r="L52419"/>
    </row>
    <row r="52420" spans="7:12" x14ac:dyDescent="0.25">
      <c r="G52420"/>
      <c r="I52420"/>
      <c r="L52420"/>
    </row>
    <row r="52421" spans="7:12" x14ac:dyDescent="0.25">
      <c r="G52421"/>
      <c r="I52421"/>
      <c r="L52421"/>
    </row>
    <row r="52422" spans="7:12" x14ac:dyDescent="0.25">
      <c r="G52422"/>
      <c r="I52422"/>
      <c r="L52422"/>
    </row>
    <row r="52423" spans="7:12" x14ac:dyDescent="0.25">
      <c r="G52423"/>
      <c r="I52423"/>
      <c r="L52423"/>
    </row>
    <row r="52424" spans="7:12" x14ac:dyDescent="0.25">
      <c r="G52424"/>
      <c r="I52424"/>
      <c r="L52424"/>
    </row>
    <row r="52425" spans="7:12" x14ac:dyDescent="0.25">
      <c r="G52425"/>
      <c r="I52425"/>
      <c r="L52425"/>
    </row>
    <row r="52426" spans="7:12" x14ac:dyDescent="0.25">
      <c r="G52426"/>
      <c r="I52426"/>
      <c r="L52426"/>
    </row>
    <row r="52427" spans="7:12" x14ac:dyDescent="0.25">
      <c r="G52427"/>
      <c r="I52427"/>
      <c r="L52427"/>
    </row>
    <row r="52428" spans="7:12" x14ac:dyDescent="0.25">
      <c r="G52428"/>
      <c r="I52428"/>
      <c r="L52428"/>
    </row>
    <row r="52429" spans="7:12" x14ac:dyDescent="0.25">
      <c r="G52429"/>
      <c r="I52429"/>
      <c r="L52429"/>
    </row>
    <row r="52430" spans="7:12" x14ac:dyDescent="0.25">
      <c r="G52430"/>
      <c r="I52430"/>
      <c r="L52430"/>
    </row>
    <row r="52431" spans="7:12" x14ac:dyDescent="0.25">
      <c r="G52431"/>
      <c r="I52431"/>
      <c r="L52431"/>
    </row>
    <row r="52432" spans="7:12" x14ac:dyDescent="0.25">
      <c r="G52432"/>
      <c r="I52432"/>
      <c r="L52432"/>
    </row>
    <row r="52433" spans="7:12" x14ac:dyDescent="0.25">
      <c r="G52433"/>
      <c r="I52433"/>
      <c r="L52433"/>
    </row>
    <row r="52434" spans="7:12" x14ac:dyDescent="0.25">
      <c r="G52434"/>
      <c r="I52434"/>
      <c r="L52434"/>
    </row>
    <row r="52435" spans="7:12" x14ac:dyDescent="0.25">
      <c r="G52435"/>
      <c r="I52435"/>
      <c r="L52435"/>
    </row>
    <row r="52436" spans="7:12" x14ac:dyDescent="0.25">
      <c r="G52436"/>
      <c r="I52436"/>
      <c r="L52436"/>
    </row>
    <row r="52437" spans="7:12" x14ac:dyDescent="0.25">
      <c r="G52437"/>
      <c r="I52437"/>
      <c r="L52437"/>
    </row>
    <row r="52438" spans="7:12" x14ac:dyDescent="0.25">
      <c r="G52438"/>
      <c r="I52438"/>
      <c r="L52438"/>
    </row>
    <row r="52439" spans="7:12" x14ac:dyDescent="0.25">
      <c r="G52439"/>
      <c r="I52439"/>
      <c r="L52439"/>
    </row>
    <row r="52440" spans="7:12" x14ac:dyDescent="0.25">
      <c r="G52440"/>
      <c r="I52440"/>
      <c r="L52440"/>
    </row>
    <row r="52441" spans="7:12" x14ac:dyDescent="0.25">
      <c r="G52441"/>
      <c r="I52441"/>
      <c r="L52441"/>
    </row>
    <row r="52442" spans="7:12" x14ac:dyDescent="0.25">
      <c r="G52442"/>
      <c r="I52442"/>
      <c r="L52442"/>
    </row>
    <row r="52443" spans="7:12" x14ac:dyDescent="0.25">
      <c r="G52443"/>
      <c r="I52443"/>
      <c r="L52443"/>
    </row>
    <row r="52444" spans="7:12" x14ac:dyDescent="0.25">
      <c r="G52444"/>
      <c r="I52444"/>
      <c r="L52444"/>
    </row>
    <row r="52445" spans="7:12" x14ac:dyDescent="0.25">
      <c r="G52445"/>
      <c r="I52445"/>
      <c r="L52445"/>
    </row>
    <row r="52446" spans="7:12" x14ac:dyDescent="0.25">
      <c r="G52446"/>
      <c r="I52446"/>
      <c r="L52446"/>
    </row>
    <row r="52447" spans="7:12" x14ac:dyDescent="0.25">
      <c r="G52447"/>
      <c r="I52447"/>
      <c r="L52447"/>
    </row>
    <row r="52448" spans="7:12" x14ac:dyDescent="0.25">
      <c r="G52448"/>
      <c r="I52448"/>
      <c r="L52448"/>
    </row>
    <row r="52449" spans="7:12" x14ac:dyDescent="0.25">
      <c r="G52449"/>
      <c r="I52449"/>
      <c r="L52449"/>
    </row>
    <row r="52450" spans="7:12" x14ac:dyDescent="0.25">
      <c r="G52450"/>
      <c r="I52450"/>
      <c r="L52450"/>
    </row>
    <row r="52451" spans="7:12" x14ac:dyDescent="0.25">
      <c r="G52451"/>
      <c r="I52451"/>
      <c r="L52451"/>
    </row>
    <row r="52452" spans="7:12" x14ac:dyDescent="0.25">
      <c r="G52452"/>
      <c r="I52452"/>
      <c r="L52452"/>
    </row>
    <row r="52453" spans="7:12" x14ac:dyDescent="0.25">
      <c r="G52453"/>
      <c r="I52453"/>
      <c r="L52453"/>
    </row>
    <row r="52454" spans="7:12" x14ac:dyDescent="0.25">
      <c r="G52454"/>
      <c r="I52454"/>
      <c r="L52454"/>
    </row>
    <row r="52455" spans="7:12" x14ac:dyDescent="0.25">
      <c r="G52455"/>
      <c r="I52455"/>
      <c r="L52455"/>
    </row>
    <row r="52456" spans="7:12" x14ac:dyDescent="0.25">
      <c r="G52456"/>
      <c r="I52456"/>
      <c r="L52456"/>
    </row>
    <row r="52457" spans="7:12" x14ac:dyDescent="0.25">
      <c r="G52457"/>
      <c r="I52457"/>
      <c r="L52457"/>
    </row>
    <row r="52458" spans="7:12" x14ac:dyDescent="0.25">
      <c r="G52458"/>
      <c r="I52458"/>
      <c r="L52458"/>
    </row>
    <row r="52459" spans="7:12" x14ac:dyDescent="0.25">
      <c r="G52459"/>
      <c r="I52459"/>
      <c r="L52459"/>
    </row>
    <row r="52460" spans="7:12" x14ac:dyDescent="0.25">
      <c r="G52460"/>
      <c r="I52460"/>
      <c r="L52460"/>
    </row>
    <row r="52461" spans="7:12" x14ac:dyDescent="0.25">
      <c r="G52461"/>
      <c r="I52461"/>
      <c r="L52461"/>
    </row>
    <row r="52462" spans="7:12" x14ac:dyDescent="0.25">
      <c r="G52462"/>
      <c r="I52462"/>
      <c r="L52462"/>
    </row>
    <row r="52463" spans="7:12" x14ac:dyDescent="0.25">
      <c r="G52463"/>
      <c r="I52463"/>
      <c r="L52463"/>
    </row>
    <row r="52464" spans="7:12" x14ac:dyDescent="0.25">
      <c r="G52464"/>
      <c r="I52464"/>
      <c r="L52464"/>
    </row>
    <row r="52465" spans="7:12" x14ac:dyDescent="0.25">
      <c r="G52465"/>
      <c r="I52465"/>
      <c r="L52465"/>
    </row>
    <row r="52466" spans="7:12" x14ac:dyDescent="0.25">
      <c r="G52466"/>
      <c r="I52466"/>
      <c r="L52466"/>
    </row>
    <row r="52467" spans="7:12" x14ac:dyDescent="0.25">
      <c r="G52467"/>
      <c r="I52467"/>
      <c r="L52467"/>
    </row>
    <row r="52468" spans="7:12" x14ac:dyDescent="0.25">
      <c r="G52468"/>
      <c r="I52468"/>
      <c r="L52468"/>
    </row>
    <row r="52469" spans="7:12" x14ac:dyDescent="0.25">
      <c r="G52469"/>
      <c r="I52469"/>
      <c r="L52469"/>
    </row>
    <row r="52470" spans="7:12" x14ac:dyDescent="0.25">
      <c r="G52470"/>
      <c r="I52470"/>
      <c r="L52470"/>
    </row>
    <row r="52471" spans="7:12" x14ac:dyDescent="0.25">
      <c r="G52471"/>
      <c r="I52471"/>
      <c r="L52471"/>
    </row>
    <row r="52472" spans="7:12" x14ac:dyDescent="0.25">
      <c r="G52472"/>
      <c r="I52472"/>
      <c r="L52472"/>
    </row>
    <row r="52473" spans="7:12" x14ac:dyDescent="0.25">
      <c r="G52473"/>
      <c r="I52473"/>
      <c r="L52473"/>
    </row>
    <row r="52474" spans="7:12" x14ac:dyDescent="0.25">
      <c r="G52474"/>
      <c r="I52474"/>
      <c r="L52474"/>
    </row>
    <row r="52475" spans="7:12" x14ac:dyDescent="0.25">
      <c r="G52475"/>
      <c r="I52475"/>
      <c r="L52475"/>
    </row>
    <row r="52476" spans="7:12" x14ac:dyDescent="0.25">
      <c r="G52476"/>
      <c r="I52476"/>
      <c r="L52476"/>
    </row>
    <row r="52477" spans="7:12" x14ac:dyDescent="0.25">
      <c r="G52477"/>
      <c r="I52477"/>
      <c r="L52477"/>
    </row>
    <row r="52478" spans="7:12" x14ac:dyDescent="0.25">
      <c r="G52478"/>
      <c r="I52478"/>
      <c r="L52478"/>
    </row>
    <row r="52479" spans="7:12" x14ac:dyDescent="0.25">
      <c r="G52479"/>
      <c r="I52479"/>
      <c r="L52479"/>
    </row>
    <row r="52480" spans="7:12" x14ac:dyDescent="0.25">
      <c r="G52480"/>
      <c r="I52480"/>
      <c r="L52480"/>
    </row>
    <row r="52481" spans="7:12" x14ac:dyDescent="0.25">
      <c r="G52481"/>
      <c r="I52481"/>
      <c r="L52481"/>
    </row>
    <row r="52482" spans="7:12" x14ac:dyDescent="0.25">
      <c r="G52482"/>
      <c r="I52482"/>
      <c r="L52482"/>
    </row>
    <row r="52483" spans="7:12" x14ac:dyDescent="0.25">
      <c r="G52483"/>
      <c r="I52483"/>
      <c r="L52483"/>
    </row>
    <row r="52484" spans="7:12" x14ac:dyDescent="0.25">
      <c r="G52484"/>
      <c r="I52484"/>
      <c r="L52484"/>
    </row>
    <row r="52485" spans="7:12" x14ac:dyDescent="0.25">
      <c r="G52485"/>
      <c r="I52485"/>
      <c r="L52485"/>
    </row>
    <row r="52486" spans="7:12" x14ac:dyDescent="0.25">
      <c r="G52486"/>
      <c r="I52486"/>
      <c r="L52486"/>
    </row>
    <row r="52487" spans="7:12" x14ac:dyDescent="0.25">
      <c r="G52487"/>
      <c r="I52487"/>
      <c r="L52487"/>
    </row>
    <row r="52488" spans="7:12" x14ac:dyDescent="0.25">
      <c r="G52488"/>
      <c r="I52488"/>
      <c r="L52488"/>
    </row>
    <row r="52489" spans="7:12" x14ac:dyDescent="0.25">
      <c r="G52489"/>
      <c r="I52489"/>
      <c r="L52489"/>
    </row>
    <row r="52490" spans="7:12" x14ac:dyDescent="0.25">
      <c r="G52490"/>
      <c r="I52490"/>
      <c r="L52490"/>
    </row>
    <row r="52491" spans="7:12" x14ac:dyDescent="0.25">
      <c r="G52491"/>
      <c r="I52491"/>
      <c r="L52491"/>
    </row>
    <row r="52492" spans="7:12" x14ac:dyDescent="0.25">
      <c r="G52492"/>
      <c r="I52492"/>
      <c r="L52492"/>
    </row>
    <row r="52493" spans="7:12" x14ac:dyDescent="0.25">
      <c r="G52493"/>
      <c r="I52493"/>
      <c r="L52493"/>
    </row>
    <row r="52494" spans="7:12" x14ac:dyDescent="0.25">
      <c r="G52494"/>
      <c r="I52494"/>
      <c r="L52494"/>
    </row>
    <row r="52495" spans="7:12" x14ac:dyDescent="0.25">
      <c r="G52495"/>
      <c r="I52495"/>
      <c r="L52495"/>
    </row>
    <row r="52496" spans="7:12" x14ac:dyDescent="0.25">
      <c r="G52496"/>
      <c r="I52496"/>
      <c r="L52496"/>
    </row>
    <row r="52497" spans="7:12" x14ac:dyDescent="0.25">
      <c r="G52497"/>
      <c r="I52497"/>
      <c r="L52497"/>
    </row>
    <row r="52498" spans="7:12" x14ac:dyDescent="0.25">
      <c r="G52498"/>
      <c r="I52498"/>
      <c r="L52498"/>
    </row>
    <row r="52499" spans="7:12" x14ac:dyDescent="0.25">
      <c r="G52499"/>
      <c r="I52499"/>
      <c r="L52499"/>
    </row>
    <row r="52500" spans="7:12" x14ac:dyDescent="0.25">
      <c r="G52500"/>
      <c r="I52500"/>
      <c r="L52500"/>
    </row>
    <row r="52501" spans="7:12" x14ac:dyDescent="0.25">
      <c r="G52501"/>
      <c r="I52501"/>
      <c r="L52501"/>
    </row>
    <row r="52502" spans="7:12" x14ac:dyDescent="0.25">
      <c r="G52502"/>
      <c r="I52502"/>
      <c r="L52502"/>
    </row>
    <row r="52503" spans="7:12" x14ac:dyDescent="0.25">
      <c r="G52503"/>
      <c r="I52503"/>
      <c r="L52503"/>
    </row>
    <row r="52504" spans="7:12" x14ac:dyDescent="0.25">
      <c r="G52504"/>
      <c r="I52504"/>
      <c r="L52504"/>
    </row>
    <row r="52505" spans="7:12" x14ac:dyDescent="0.25">
      <c r="G52505"/>
      <c r="I52505"/>
      <c r="L52505"/>
    </row>
    <row r="52506" spans="7:12" x14ac:dyDescent="0.25">
      <c r="G52506"/>
      <c r="I52506"/>
      <c r="L52506"/>
    </row>
    <row r="52507" spans="7:12" x14ac:dyDescent="0.25">
      <c r="G52507"/>
      <c r="I52507"/>
      <c r="L52507"/>
    </row>
    <row r="52508" spans="7:12" x14ac:dyDescent="0.25">
      <c r="G52508"/>
      <c r="I52508"/>
      <c r="L52508"/>
    </row>
    <row r="52509" spans="7:12" x14ac:dyDescent="0.25">
      <c r="G52509"/>
      <c r="I52509"/>
      <c r="L52509"/>
    </row>
    <row r="52510" spans="7:12" x14ac:dyDescent="0.25">
      <c r="G52510"/>
      <c r="I52510"/>
      <c r="L52510"/>
    </row>
    <row r="52511" spans="7:12" x14ac:dyDescent="0.25">
      <c r="G52511"/>
      <c r="I52511"/>
      <c r="L52511"/>
    </row>
    <row r="52512" spans="7:12" x14ac:dyDescent="0.25">
      <c r="G52512"/>
      <c r="I52512"/>
      <c r="L52512"/>
    </row>
    <row r="52513" spans="7:12" x14ac:dyDescent="0.25">
      <c r="G52513"/>
      <c r="I52513"/>
      <c r="L52513"/>
    </row>
    <row r="52514" spans="7:12" x14ac:dyDescent="0.25">
      <c r="G52514"/>
      <c r="I52514"/>
      <c r="L52514"/>
    </row>
    <row r="52515" spans="7:12" x14ac:dyDescent="0.25">
      <c r="G52515"/>
      <c r="I52515"/>
      <c r="L52515"/>
    </row>
    <row r="52516" spans="7:12" x14ac:dyDescent="0.25">
      <c r="G52516"/>
      <c r="I52516"/>
      <c r="L52516"/>
    </row>
    <row r="52517" spans="7:12" x14ac:dyDescent="0.25">
      <c r="G52517"/>
      <c r="I52517"/>
      <c r="L52517"/>
    </row>
    <row r="52518" spans="7:12" x14ac:dyDescent="0.25">
      <c r="G52518"/>
      <c r="I52518"/>
      <c r="L52518"/>
    </row>
    <row r="52519" spans="7:12" x14ac:dyDescent="0.25">
      <c r="G52519"/>
      <c r="I52519"/>
      <c r="L52519"/>
    </row>
    <row r="52520" spans="7:12" x14ac:dyDescent="0.25">
      <c r="G52520"/>
      <c r="I52520"/>
      <c r="L52520"/>
    </row>
    <row r="52521" spans="7:12" x14ac:dyDescent="0.25">
      <c r="G52521"/>
      <c r="I52521"/>
      <c r="L52521"/>
    </row>
    <row r="52522" spans="7:12" x14ac:dyDescent="0.25">
      <c r="G52522"/>
      <c r="I52522"/>
      <c r="L52522"/>
    </row>
    <row r="52523" spans="7:12" x14ac:dyDescent="0.25">
      <c r="G52523"/>
      <c r="I52523"/>
      <c r="L52523"/>
    </row>
    <row r="52524" spans="7:12" x14ac:dyDescent="0.25">
      <c r="G52524"/>
      <c r="I52524"/>
      <c r="L52524"/>
    </row>
    <row r="52525" spans="7:12" x14ac:dyDescent="0.25">
      <c r="G52525"/>
      <c r="I52525"/>
      <c r="L52525"/>
    </row>
    <row r="52526" spans="7:12" x14ac:dyDescent="0.25">
      <c r="G52526"/>
      <c r="I52526"/>
      <c r="L52526"/>
    </row>
    <row r="52527" spans="7:12" x14ac:dyDescent="0.25">
      <c r="G52527"/>
      <c r="I52527"/>
      <c r="L52527"/>
    </row>
    <row r="52528" spans="7:12" x14ac:dyDescent="0.25">
      <c r="G52528"/>
      <c r="I52528"/>
      <c r="L52528"/>
    </row>
    <row r="52529" spans="7:12" x14ac:dyDescent="0.25">
      <c r="G52529"/>
      <c r="I52529"/>
      <c r="L52529"/>
    </row>
    <row r="52530" spans="7:12" x14ac:dyDescent="0.25">
      <c r="G52530"/>
      <c r="I52530"/>
      <c r="L52530"/>
    </row>
    <row r="52531" spans="7:12" x14ac:dyDescent="0.25">
      <c r="G52531"/>
      <c r="I52531"/>
      <c r="L52531"/>
    </row>
    <row r="52532" spans="7:12" x14ac:dyDescent="0.25">
      <c r="G52532"/>
      <c r="I52532"/>
      <c r="L52532"/>
    </row>
    <row r="52533" spans="7:12" x14ac:dyDescent="0.25">
      <c r="G52533"/>
      <c r="I52533"/>
      <c r="L52533"/>
    </row>
    <row r="52534" spans="7:12" x14ac:dyDescent="0.25">
      <c r="G52534"/>
      <c r="I52534"/>
      <c r="L52534"/>
    </row>
    <row r="52535" spans="7:12" x14ac:dyDescent="0.25">
      <c r="G52535"/>
      <c r="I52535"/>
      <c r="L52535"/>
    </row>
    <row r="52536" spans="7:12" x14ac:dyDescent="0.25">
      <c r="G52536"/>
      <c r="I52536"/>
      <c r="L52536"/>
    </row>
    <row r="52537" spans="7:12" x14ac:dyDescent="0.25">
      <c r="G52537"/>
      <c r="I52537"/>
      <c r="L52537"/>
    </row>
    <row r="52538" spans="7:12" x14ac:dyDescent="0.25">
      <c r="G52538"/>
      <c r="I52538"/>
      <c r="L52538"/>
    </row>
    <row r="52539" spans="7:12" x14ac:dyDescent="0.25">
      <c r="G52539"/>
      <c r="I52539"/>
      <c r="L52539"/>
    </row>
    <row r="52540" spans="7:12" x14ac:dyDescent="0.25">
      <c r="G52540"/>
      <c r="I52540"/>
      <c r="L52540"/>
    </row>
    <row r="52541" spans="7:12" x14ac:dyDescent="0.25">
      <c r="G52541"/>
      <c r="I52541"/>
      <c r="L52541"/>
    </row>
    <row r="52542" spans="7:12" x14ac:dyDescent="0.25">
      <c r="G52542"/>
      <c r="I52542"/>
      <c r="L52542"/>
    </row>
    <row r="52543" spans="7:12" x14ac:dyDescent="0.25">
      <c r="G52543"/>
      <c r="I52543"/>
      <c r="L52543"/>
    </row>
    <row r="52544" spans="7:12" x14ac:dyDescent="0.25">
      <c r="G52544"/>
      <c r="I52544"/>
      <c r="L52544"/>
    </row>
    <row r="52545" spans="7:12" x14ac:dyDescent="0.25">
      <c r="G52545"/>
      <c r="I52545"/>
      <c r="L52545"/>
    </row>
    <row r="52546" spans="7:12" x14ac:dyDescent="0.25">
      <c r="G52546"/>
      <c r="I52546"/>
      <c r="L52546"/>
    </row>
    <row r="52547" spans="7:12" x14ac:dyDescent="0.25">
      <c r="G52547"/>
      <c r="I52547"/>
      <c r="L52547"/>
    </row>
    <row r="52548" spans="7:12" x14ac:dyDescent="0.25">
      <c r="G52548"/>
      <c r="I52548"/>
      <c r="L52548"/>
    </row>
    <row r="52549" spans="7:12" x14ac:dyDescent="0.25">
      <c r="G52549"/>
      <c r="I52549"/>
      <c r="L52549"/>
    </row>
    <row r="52550" spans="7:12" x14ac:dyDescent="0.25">
      <c r="G52550"/>
      <c r="I52550"/>
      <c r="L52550"/>
    </row>
    <row r="52551" spans="7:12" x14ac:dyDescent="0.25">
      <c r="G52551"/>
      <c r="I52551"/>
      <c r="L52551"/>
    </row>
    <row r="52552" spans="7:12" x14ac:dyDescent="0.25">
      <c r="G52552"/>
      <c r="I52552"/>
      <c r="L52552"/>
    </row>
    <row r="52553" spans="7:12" x14ac:dyDescent="0.25">
      <c r="G52553"/>
      <c r="I52553"/>
      <c r="L52553"/>
    </row>
    <row r="52554" spans="7:12" x14ac:dyDescent="0.25">
      <c r="G52554"/>
      <c r="I52554"/>
      <c r="L52554"/>
    </row>
    <row r="52555" spans="7:12" x14ac:dyDescent="0.25">
      <c r="G52555"/>
      <c r="I52555"/>
      <c r="L52555"/>
    </row>
    <row r="52556" spans="7:12" x14ac:dyDescent="0.25">
      <c r="G52556"/>
      <c r="I52556"/>
      <c r="L52556"/>
    </row>
    <row r="52557" spans="7:12" x14ac:dyDescent="0.25">
      <c r="G52557"/>
      <c r="I52557"/>
      <c r="L52557"/>
    </row>
    <row r="52558" spans="7:12" x14ac:dyDescent="0.25">
      <c r="G52558"/>
      <c r="I52558"/>
      <c r="L52558"/>
    </row>
    <row r="52559" spans="7:12" x14ac:dyDescent="0.25">
      <c r="G52559"/>
      <c r="I52559"/>
      <c r="L52559"/>
    </row>
    <row r="52560" spans="7:12" x14ac:dyDescent="0.25">
      <c r="G52560"/>
      <c r="I52560"/>
      <c r="L52560"/>
    </row>
    <row r="52561" spans="7:12" x14ac:dyDescent="0.25">
      <c r="G52561"/>
      <c r="I52561"/>
      <c r="L52561"/>
    </row>
    <row r="52562" spans="7:12" x14ac:dyDescent="0.25">
      <c r="G52562"/>
      <c r="I52562"/>
      <c r="L52562"/>
    </row>
    <row r="52563" spans="7:12" x14ac:dyDescent="0.25">
      <c r="G52563"/>
      <c r="I52563"/>
      <c r="L52563"/>
    </row>
    <row r="52564" spans="7:12" x14ac:dyDescent="0.25">
      <c r="G52564"/>
      <c r="I52564"/>
      <c r="L52564"/>
    </row>
    <row r="52565" spans="7:12" x14ac:dyDescent="0.25">
      <c r="G52565"/>
      <c r="I52565"/>
      <c r="L52565"/>
    </row>
    <row r="52566" spans="7:12" x14ac:dyDescent="0.25">
      <c r="G52566"/>
      <c r="I52566"/>
      <c r="L52566"/>
    </row>
    <row r="52567" spans="7:12" x14ac:dyDescent="0.25">
      <c r="G52567"/>
      <c r="I52567"/>
      <c r="L52567"/>
    </row>
    <row r="52568" spans="7:12" x14ac:dyDescent="0.25">
      <c r="G52568"/>
      <c r="I52568"/>
      <c r="L52568"/>
    </row>
    <row r="52569" spans="7:12" x14ac:dyDescent="0.25">
      <c r="G52569"/>
      <c r="I52569"/>
      <c r="L52569"/>
    </row>
    <row r="52570" spans="7:12" x14ac:dyDescent="0.25">
      <c r="G52570"/>
      <c r="I52570"/>
      <c r="L52570"/>
    </row>
    <row r="52571" spans="7:12" x14ac:dyDescent="0.25">
      <c r="G52571"/>
      <c r="I52571"/>
      <c r="L52571"/>
    </row>
    <row r="52572" spans="7:12" x14ac:dyDescent="0.25">
      <c r="G52572"/>
      <c r="I52572"/>
      <c r="L52572"/>
    </row>
    <row r="52573" spans="7:12" x14ac:dyDescent="0.25">
      <c r="G52573"/>
      <c r="I52573"/>
      <c r="L52573"/>
    </row>
    <row r="52574" spans="7:12" x14ac:dyDescent="0.25">
      <c r="G52574"/>
      <c r="I52574"/>
      <c r="L52574"/>
    </row>
    <row r="52575" spans="7:12" x14ac:dyDescent="0.25">
      <c r="G52575"/>
      <c r="I52575"/>
      <c r="L52575"/>
    </row>
    <row r="52576" spans="7:12" x14ac:dyDescent="0.25">
      <c r="G52576"/>
      <c r="I52576"/>
      <c r="L52576"/>
    </row>
    <row r="52577" spans="7:12" x14ac:dyDescent="0.25">
      <c r="G52577"/>
      <c r="I52577"/>
      <c r="L52577"/>
    </row>
    <row r="52578" spans="7:12" x14ac:dyDescent="0.25">
      <c r="G52578"/>
      <c r="I52578"/>
      <c r="L52578"/>
    </row>
    <row r="52579" spans="7:12" x14ac:dyDescent="0.25">
      <c r="G52579"/>
      <c r="I52579"/>
      <c r="L52579"/>
    </row>
    <row r="52580" spans="7:12" x14ac:dyDescent="0.25">
      <c r="G52580"/>
      <c r="I52580"/>
      <c r="L52580"/>
    </row>
    <row r="52581" spans="7:12" x14ac:dyDescent="0.25">
      <c r="G52581"/>
      <c r="I52581"/>
      <c r="L52581"/>
    </row>
    <row r="52582" spans="7:12" x14ac:dyDescent="0.25">
      <c r="G52582"/>
      <c r="I52582"/>
      <c r="L52582"/>
    </row>
    <row r="52583" spans="7:12" x14ac:dyDescent="0.25">
      <c r="G52583"/>
      <c r="I52583"/>
      <c r="L52583"/>
    </row>
    <row r="52584" spans="7:12" x14ac:dyDescent="0.25">
      <c r="G52584"/>
      <c r="I52584"/>
      <c r="L52584"/>
    </row>
    <row r="52585" spans="7:12" x14ac:dyDescent="0.25">
      <c r="G52585"/>
      <c r="I52585"/>
      <c r="L52585"/>
    </row>
    <row r="52586" spans="7:12" x14ac:dyDescent="0.25">
      <c r="G52586"/>
      <c r="I52586"/>
      <c r="L52586"/>
    </row>
    <row r="52587" spans="7:12" x14ac:dyDescent="0.25">
      <c r="G52587"/>
      <c r="I52587"/>
      <c r="L52587"/>
    </row>
    <row r="52588" spans="7:12" x14ac:dyDescent="0.25">
      <c r="G52588"/>
      <c r="I52588"/>
      <c r="L52588"/>
    </row>
    <row r="52589" spans="7:12" x14ac:dyDescent="0.25">
      <c r="G52589"/>
      <c r="I52589"/>
      <c r="L52589"/>
    </row>
    <row r="52590" spans="7:12" x14ac:dyDescent="0.25">
      <c r="G52590"/>
      <c r="I52590"/>
      <c r="L52590"/>
    </row>
    <row r="52591" spans="7:12" x14ac:dyDescent="0.25">
      <c r="G52591"/>
      <c r="I52591"/>
      <c r="L52591"/>
    </row>
    <row r="52592" spans="7:12" x14ac:dyDescent="0.25">
      <c r="G52592"/>
      <c r="I52592"/>
      <c r="L52592"/>
    </row>
    <row r="52593" spans="7:12" x14ac:dyDescent="0.25">
      <c r="G52593"/>
      <c r="I52593"/>
      <c r="L52593"/>
    </row>
    <row r="52594" spans="7:12" x14ac:dyDescent="0.25">
      <c r="G52594"/>
      <c r="I52594"/>
      <c r="L52594"/>
    </row>
    <row r="52595" spans="7:12" x14ac:dyDescent="0.25">
      <c r="G52595"/>
      <c r="I52595"/>
      <c r="L52595"/>
    </row>
    <row r="52596" spans="7:12" x14ac:dyDescent="0.25">
      <c r="G52596"/>
      <c r="I52596"/>
      <c r="L52596"/>
    </row>
    <row r="52597" spans="7:12" x14ac:dyDescent="0.25">
      <c r="G52597"/>
      <c r="I52597"/>
      <c r="L52597"/>
    </row>
    <row r="52598" spans="7:12" x14ac:dyDescent="0.25">
      <c r="G52598"/>
      <c r="I52598"/>
      <c r="L52598"/>
    </row>
    <row r="52599" spans="7:12" x14ac:dyDescent="0.25">
      <c r="G52599"/>
      <c r="I52599"/>
      <c r="L52599"/>
    </row>
    <row r="52600" spans="7:12" x14ac:dyDescent="0.25">
      <c r="G52600"/>
      <c r="I52600"/>
      <c r="L52600"/>
    </row>
    <row r="52601" spans="7:12" x14ac:dyDescent="0.25">
      <c r="G52601"/>
      <c r="I52601"/>
      <c r="L52601"/>
    </row>
    <row r="52602" spans="7:12" x14ac:dyDescent="0.25">
      <c r="G52602"/>
      <c r="I52602"/>
      <c r="L52602"/>
    </row>
    <row r="52603" spans="7:12" x14ac:dyDescent="0.25">
      <c r="G52603"/>
      <c r="I52603"/>
      <c r="L52603"/>
    </row>
    <row r="52604" spans="7:12" x14ac:dyDescent="0.25">
      <c r="G52604"/>
      <c r="I52604"/>
      <c r="L52604"/>
    </row>
    <row r="52605" spans="7:12" x14ac:dyDescent="0.25">
      <c r="G52605"/>
      <c r="I52605"/>
      <c r="L52605"/>
    </row>
    <row r="52606" spans="7:12" x14ac:dyDescent="0.25">
      <c r="G52606"/>
      <c r="I52606"/>
      <c r="L52606"/>
    </row>
    <row r="52607" spans="7:12" x14ac:dyDescent="0.25">
      <c r="G52607"/>
      <c r="I52607"/>
      <c r="L52607"/>
    </row>
    <row r="52608" spans="7:12" x14ac:dyDescent="0.25">
      <c r="G52608"/>
      <c r="I52608"/>
      <c r="L52608"/>
    </row>
    <row r="52609" spans="7:12" x14ac:dyDescent="0.25">
      <c r="G52609"/>
      <c r="I52609"/>
      <c r="L52609"/>
    </row>
    <row r="52610" spans="7:12" x14ac:dyDescent="0.25">
      <c r="G52610"/>
      <c r="I52610"/>
      <c r="L52610"/>
    </row>
    <row r="52611" spans="7:12" x14ac:dyDescent="0.25">
      <c r="G52611"/>
      <c r="I52611"/>
      <c r="L52611"/>
    </row>
    <row r="52612" spans="7:12" x14ac:dyDescent="0.25">
      <c r="G52612"/>
      <c r="I52612"/>
      <c r="L52612"/>
    </row>
    <row r="52613" spans="7:12" x14ac:dyDescent="0.25">
      <c r="G52613"/>
      <c r="I52613"/>
      <c r="L52613"/>
    </row>
    <row r="52614" spans="7:12" x14ac:dyDescent="0.25">
      <c r="G52614"/>
      <c r="I52614"/>
      <c r="L52614"/>
    </row>
    <row r="52615" spans="7:12" x14ac:dyDescent="0.25">
      <c r="G52615"/>
      <c r="I52615"/>
      <c r="L52615"/>
    </row>
    <row r="52616" spans="7:12" x14ac:dyDescent="0.25">
      <c r="G52616"/>
      <c r="I52616"/>
      <c r="L52616"/>
    </row>
    <row r="52617" spans="7:12" x14ac:dyDescent="0.25">
      <c r="G52617"/>
      <c r="I52617"/>
      <c r="L52617"/>
    </row>
    <row r="52618" spans="7:12" x14ac:dyDescent="0.25">
      <c r="G52618"/>
      <c r="I52618"/>
      <c r="L52618"/>
    </row>
    <row r="52619" spans="7:12" x14ac:dyDescent="0.25">
      <c r="G52619"/>
      <c r="I52619"/>
      <c r="L52619"/>
    </row>
    <row r="52620" spans="7:12" x14ac:dyDescent="0.25">
      <c r="G52620"/>
      <c r="I52620"/>
      <c r="L52620"/>
    </row>
    <row r="52621" spans="7:12" x14ac:dyDescent="0.25">
      <c r="G52621"/>
      <c r="I52621"/>
      <c r="L52621"/>
    </row>
    <row r="52622" spans="7:12" x14ac:dyDescent="0.25">
      <c r="G52622"/>
      <c r="I52622"/>
      <c r="L52622"/>
    </row>
    <row r="52623" spans="7:12" x14ac:dyDescent="0.25">
      <c r="G52623"/>
      <c r="I52623"/>
      <c r="L52623"/>
    </row>
    <row r="52624" spans="7:12" x14ac:dyDescent="0.25">
      <c r="G52624"/>
      <c r="I52624"/>
      <c r="L52624"/>
    </row>
    <row r="52625" spans="7:12" x14ac:dyDescent="0.25">
      <c r="G52625"/>
      <c r="I52625"/>
      <c r="L52625"/>
    </row>
    <row r="52626" spans="7:12" x14ac:dyDescent="0.25">
      <c r="G52626"/>
      <c r="I52626"/>
      <c r="L52626"/>
    </row>
    <row r="52627" spans="7:12" x14ac:dyDescent="0.25">
      <c r="G52627"/>
      <c r="I52627"/>
      <c r="L52627"/>
    </row>
    <row r="52628" spans="7:12" x14ac:dyDescent="0.25">
      <c r="G52628"/>
      <c r="I52628"/>
      <c r="L52628"/>
    </row>
    <row r="52629" spans="7:12" x14ac:dyDescent="0.25">
      <c r="G52629"/>
      <c r="I52629"/>
      <c r="L52629"/>
    </row>
    <row r="52630" spans="7:12" x14ac:dyDescent="0.25">
      <c r="G52630"/>
      <c r="I52630"/>
      <c r="L52630"/>
    </row>
    <row r="52631" spans="7:12" x14ac:dyDescent="0.25">
      <c r="G52631"/>
      <c r="I52631"/>
      <c r="L52631"/>
    </row>
    <row r="52632" spans="7:12" x14ac:dyDescent="0.25">
      <c r="G52632"/>
      <c r="I52632"/>
      <c r="L52632"/>
    </row>
    <row r="52633" spans="7:12" x14ac:dyDescent="0.25">
      <c r="G52633"/>
      <c r="I52633"/>
      <c r="L52633"/>
    </row>
    <row r="52634" spans="7:12" x14ac:dyDescent="0.25">
      <c r="G52634"/>
      <c r="I52634"/>
      <c r="L52634"/>
    </row>
    <row r="52635" spans="7:12" x14ac:dyDescent="0.25">
      <c r="G52635"/>
      <c r="I52635"/>
      <c r="L52635"/>
    </row>
    <row r="52636" spans="7:12" x14ac:dyDescent="0.25">
      <c r="G52636"/>
      <c r="I52636"/>
      <c r="L52636"/>
    </row>
    <row r="52637" spans="7:12" x14ac:dyDescent="0.25">
      <c r="G52637"/>
      <c r="I52637"/>
      <c r="L52637"/>
    </row>
    <row r="52638" spans="7:12" x14ac:dyDescent="0.25">
      <c r="G52638"/>
      <c r="I52638"/>
      <c r="L52638"/>
    </row>
    <row r="52639" spans="7:12" x14ac:dyDescent="0.25">
      <c r="G52639"/>
      <c r="I52639"/>
      <c r="L52639"/>
    </row>
    <row r="52640" spans="7:12" x14ac:dyDescent="0.25">
      <c r="G52640"/>
      <c r="I52640"/>
      <c r="L52640"/>
    </row>
    <row r="52641" spans="7:12" x14ac:dyDescent="0.25">
      <c r="G52641"/>
      <c r="I52641"/>
      <c r="L52641"/>
    </row>
    <row r="52642" spans="7:12" x14ac:dyDescent="0.25">
      <c r="G52642"/>
      <c r="I52642"/>
      <c r="L52642"/>
    </row>
    <row r="52643" spans="7:12" x14ac:dyDescent="0.25">
      <c r="G52643"/>
      <c r="I52643"/>
      <c r="L52643"/>
    </row>
    <row r="52644" spans="7:12" x14ac:dyDescent="0.25">
      <c r="G52644"/>
      <c r="I52644"/>
      <c r="L52644"/>
    </row>
    <row r="52645" spans="7:12" x14ac:dyDescent="0.25">
      <c r="G52645"/>
      <c r="I52645"/>
      <c r="L52645"/>
    </row>
    <row r="52646" spans="7:12" x14ac:dyDescent="0.25">
      <c r="G52646"/>
      <c r="I52646"/>
      <c r="L52646"/>
    </row>
    <row r="52647" spans="7:12" x14ac:dyDescent="0.25">
      <c r="G52647"/>
      <c r="I52647"/>
      <c r="L52647"/>
    </row>
    <row r="52648" spans="7:12" x14ac:dyDescent="0.25">
      <c r="G52648"/>
      <c r="I52648"/>
      <c r="L52648"/>
    </row>
    <row r="52649" spans="7:12" x14ac:dyDescent="0.25">
      <c r="G52649"/>
      <c r="I52649"/>
      <c r="L52649"/>
    </row>
    <row r="52650" spans="7:12" x14ac:dyDescent="0.25">
      <c r="G52650"/>
      <c r="I52650"/>
      <c r="L52650"/>
    </row>
    <row r="52651" spans="7:12" x14ac:dyDescent="0.25">
      <c r="G52651"/>
      <c r="I52651"/>
      <c r="L52651"/>
    </row>
    <row r="52652" spans="7:12" x14ac:dyDescent="0.25">
      <c r="G52652"/>
      <c r="I52652"/>
      <c r="L52652"/>
    </row>
    <row r="52653" spans="7:12" x14ac:dyDescent="0.25">
      <c r="G52653"/>
      <c r="I52653"/>
      <c r="L52653"/>
    </row>
    <row r="52654" spans="7:12" x14ac:dyDescent="0.25">
      <c r="G52654"/>
      <c r="I52654"/>
      <c r="L52654"/>
    </row>
    <row r="52655" spans="7:12" x14ac:dyDescent="0.25">
      <c r="G52655"/>
      <c r="I52655"/>
      <c r="L52655"/>
    </row>
    <row r="52656" spans="7:12" x14ac:dyDescent="0.25">
      <c r="G52656"/>
      <c r="I52656"/>
      <c r="L52656"/>
    </row>
    <row r="52657" spans="7:12" x14ac:dyDescent="0.25">
      <c r="G52657"/>
      <c r="I52657"/>
      <c r="L52657"/>
    </row>
    <row r="52658" spans="7:12" x14ac:dyDescent="0.25">
      <c r="G52658"/>
      <c r="I52658"/>
      <c r="L52658"/>
    </row>
    <row r="52659" spans="7:12" x14ac:dyDescent="0.25">
      <c r="G52659"/>
      <c r="I52659"/>
      <c r="L52659"/>
    </row>
    <row r="52660" spans="7:12" x14ac:dyDescent="0.25">
      <c r="G52660"/>
      <c r="I52660"/>
      <c r="L52660"/>
    </row>
    <row r="52661" spans="7:12" x14ac:dyDescent="0.25">
      <c r="G52661"/>
      <c r="I52661"/>
      <c r="L52661"/>
    </row>
    <row r="52662" spans="7:12" x14ac:dyDescent="0.25">
      <c r="G52662"/>
      <c r="I52662"/>
      <c r="L52662"/>
    </row>
    <row r="52663" spans="7:12" x14ac:dyDescent="0.25">
      <c r="G52663"/>
      <c r="I52663"/>
      <c r="L52663"/>
    </row>
    <row r="52664" spans="7:12" x14ac:dyDescent="0.25">
      <c r="G52664"/>
      <c r="I52664"/>
      <c r="L52664"/>
    </row>
    <row r="52665" spans="7:12" x14ac:dyDescent="0.25">
      <c r="G52665"/>
      <c r="I52665"/>
      <c r="L52665"/>
    </row>
    <row r="52666" spans="7:12" x14ac:dyDescent="0.25">
      <c r="G52666"/>
      <c r="I52666"/>
      <c r="L52666"/>
    </row>
    <row r="52667" spans="7:12" x14ac:dyDescent="0.25">
      <c r="G52667"/>
      <c r="I52667"/>
      <c r="L52667"/>
    </row>
    <row r="52668" spans="7:12" x14ac:dyDescent="0.25">
      <c r="G52668"/>
      <c r="I52668"/>
      <c r="L52668"/>
    </row>
    <row r="52669" spans="7:12" x14ac:dyDescent="0.25">
      <c r="G52669"/>
      <c r="I52669"/>
      <c r="L52669"/>
    </row>
    <row r="52670" spans="7:12" x14ac:dyDescent="0.25">
      <c r="G52670"/>
      <c r="I52670"/>
      <c r="L52670"/>
    </row>
    <row r="52671" spans="7:12" x14ac:dyDescent="0.25">
      <c r="G52671"/>
      <c r="I52671"/>
      <c r="L52671"/>
    </row>
    <row r="52672" spans="7:12" x14ac:dyDescent="0.25">
      <c r="G52672"/>
      <c r="I52672"/>
      <c r="L52672"/>
    </row>
    <row r="52673" spans="7:12" x14ac:dyDescent="0.25">
      <c r="G52673"/>
      <c r="I52673"/>
      <c r="L52673"/>
    </row>
    <row r="52674" spans="7:12" x14ac:dyDescent="0.25">
      <c r="G52674"/>
      <c r="I52674"/>
      <c r="L52674"/>
    </row>
    <row r="52675" spans="7:12" x14ac:dyDescent="0.25">
      <c r="G52675"/>
      <c r="I52675"/>
      <c r="L52675"/>
    </row>
    <row r="52676" spans="7:12" x14ac:dyDescent="0.25">
      <c r="G52676"/>
      <c r="I52676"/>
      <c r="L52676"/>
    </row>
    <row r="52677" spans="7:12" x14ac:dyDescent="0.25">
      <c r="G52677"/>
      <c r="I52677"/>
      <c r="L52677"/>
    </row>
    <row r="52678" spans="7:12" x14ac:dyDescent="0.25">
      <c r="G52678"/>
      <c r="I52678"/>
      <c r="L52678"/>
    </row>
    <row r="52679" spans="7:12" x14ac:dyDescent="0.25">
      <c r="G52679"/>
      <c r="I52679"/>
      <c r="L52679"/>
    </row>
    <row r="52680" spans="7:12" x14ac:dyDescent="0.25">
      <c r="G52680"/>
      <c r="I52680"/>
      <c r="L52680"/>
    </row>
    <row r="52681" spans="7:12" x14ac:dyDescent="0.25">
      <c r="G52681"/>
      <c r="I52681"/>
      <c r="L52681"/>
    </row>
    <row r="52682" spans="7:12" x14ac:dyDescent="0.25">
      <c r="G52682"/>
      <c r="I52682"/>
      <c r="L52682"/>
    </row>
    <row r="52683" spans="7:12" x14ac:dyDescent="0.25">
      <c r="G52683"/>
      <c r="I52683"/>
      <c r="L52683"/>
    </row>
    <row r="52684" spans="7:12" x14ac:dyDescent="0.25">
      <c r="G52684"/>
      <c r="I52684"/>
      <c r="L52684"/>
    </row>
    <row r="52685" spans="7:12" x14ac:dyDescent="0.25">
      <c r="G52685"/>
      <c r="I52685"/>
      <c r="L52685"/>
    </row>
    <row r="52686" spans="7:12" x14ac:dyDescent="0.25">
      <c r="G52686"/>
      <c r="I52686"/>
      <c r="L52686"/>
    </row>
    <row r="52687" spans="7:12" x14ac:dyDescent="0.25">
      <c r="G52687"/>
      <c r="I52687"/>
      <c r="L52687"/>
    </row>
    <row r="52688" spans="7:12" x14ac:dyDescent="0.25">
      <c r="G52688"/>
      <c r="I52688"/>
      <c r="L52688"/>
    </row>
    <row r="52689" spans="7:12" x14ac:dyDescent="0.25">
      <c r="G52689"/>
      <c r="I52689"/>
      <c r="L52689"/>
    </row>
    <row r="52690" spans="7:12" x14ac:dyDescent="0.25">
      <c r="G52690"/>
      <c r="I52690"/>
      <c r="L52690"/>
    </row>
    <row r="52691" spans="7:12" x14ac:dyDescent="0.25">
      <c r="G52691"/>
      <c r="I52691"/>
      <c r="L52691"/>
    </row>
    <row r="52692" spans="7:12" x14ac:dyDescent="0.25">
      <c r="G52692"/>
      <c r="I52692"/>
      <c r="L52692"/>
    </row>
    <row r="52693" spans="7:12" x14ac:dyDescent="0.25">
      <c r="G52693"/>
      <c r="I52693"/>
      <c r="L52693"/>
    </row>
    <row r="52694" spans="7:12" x14ac:dyDescent="0.25">
      <c r="G52694"/>
      <c r="I52694"/>
      <c r="L52694"/>
    </row>
    <row r="52695" spans="7:12" x14ac:dyDescent="0.25">
      <c r="G52695"/>
      <c r="I52695"/>
      <c r="L52695"/>
    </row>
    <row r="52696" spans="7:12" x14ac:dyDescent="0.25">
      <c r="G52696"/>
      <c r="I52696"/>
      <c r="L52696"/>
    </row>
    <row r="52697" spans="7:12" x14ac:dyDescent="0.25">
      <c r="G52697"/>
      <c r="I52697"/>
      <c r="L52697"/>
    </row>
    <row r="52698" spans="7:12" x14ac:dyDescent="0.25">
      <c r="G52698"/>
      <c r="I52698"/>
      <c r="L52698"/>
    </row>
    <row r="52699" spans="7:12" x14ac:dyDescent="0.25">
      <c r="G52699"/>
      <c r="I52699"/>
      <c r="L52699"/>
    </row>
    <row r="52700" spans="7:12" x14ac:dyDescent="0.25">
      <c r="G52700"/>
      <c r="I52700"/>
      <c r="L52700"/>
    </row>
    <row r="52701" spans="7:12" x14ac:dyDescent="0.25">
      <c r="G52701"/>
      <c r="I52701"/>
      <c r="L52701"/>
    </row>
    <row r="52702" spans="7:12" x14ac:dyDescent="0.25">
      <c r="G52702"/>
      <c r="I52702"/>
      <c r="L52702"/>
    </row>
    <row r="52703" spans="7:12" x14ac:dyDescent="0.25">
      <c r="G52703"/>
      <c r="I52703"/>
      <c r="L52703"/>
    </row>
    <row r="52704" spans="7:12" x14ac:dyDescent="0.25">
      <c r="G52704"/>
      <c r="I52704"/>
      <c r="L52704"/>
    </row>
    <row r="52705" spans="7:12" x14ac:dyDescent="0.25">
      <c r="G52705"/>
      <c r="I52705"/>
      <c r="L52705"/>
    </row>
    <row r="52706" spans="7:12" x14ac:dyDescent="0.25">
      <c r="G52706"/>
      <c r="I52706"/>
      <c r="L52706"/>
    </row>
    <row r="52707" spans="7:12" x14ac:dyDescent="0.25">
      <c r="G52707"/>
      <c r="I52707"/>
      <c r="L52707"/>
    </row>
    <row r="52708" spans="7:12" x14ac:dyDescent="0.25">
      <c r="G52708"/>
      <c r="I52708"/>
      <c r="L52708"/>
    </row>
    <row r="52709" spans="7:12" x14ac:dyDescent="0.25">
      <c r="G52709"/>
      <c r="I52709"/>
      <c r="L52709"/>
    </row>
    <row r="52710" spans="7:12" x14ac:dyDescent="0.25">
      <c r="G52710"/>
      <c r="I52710"/>
      <c r="L52710"/>
    </row>
    <row r="52711" spans="7:12" x14ac:dyDescent="0.25">
      <c r="G52711"/>
      <c r="I52711"/>
      <c r="L52711"/>
    </row>
    <row r="52712" spans="7:12" x14ac:dyDescent="0.25">
      <c r="G52712"/>
      <c r="I52712"/>
      <c r="L52712"/>
    </row>
    <row r="52713" spans="7:12" x14ac:dyDescent="0.25">
      <c r="G52713"/>
      <c r="I52713"/>
      <c r="L52713"/>
    </row>
    <row r="52714" spans="7:12" x14ac:dyDescent="0.25">
      <c r="G52714"/>
      <c r="I52714"/>
      <c r="L52714"/>
    </row>
    <row r="52715" spans="7:12" x14ac:dyDescent="0.25">
      <c r="G52715"/>
      <c r="I52715"/>
      <c r="L52715"/>
    </row>
    <row r="52716" spans="7:12" x14ac:dyDescent="0.25">
      <c r="G52716"/>
      <c r="I52716"/>
      <c r="L52716"/>
    </row>
    <row r="52717" spans="7:12" x14ac:dyDescent="0.25">
      <c r="G52717"/>
      <c r="I52717"/>
      <c r="L52717"/>
    </row>
    <row r="52718" spans="7:12" x14ac:dyDescent="0.25">
      <c r="G52718"/>
      <c r="I52718"/>
      <c r="L52718"/>
    </row>
    <row r="52719" spans="7:12" x14ac:dyDescent="0.25">
      <c r="G52719"/>
      <c r="I52719"/>
      <c r="L52719"/>
    </row>
    <row r="52720" spans="7:12" x14ac:dyDescent="0.25">
      <c r="G52720"/>
      <c r="I52720"/>
      <c r="L52720"/>
    </row>
    <row r="52721" spans="7:12" x14ac:dyDescent="0.25">
      <c r="G52721"/>
      <c r="I52721"/>
      <c r="L52721"/>
    </row>
    <row r="52722" spans="7:12" x14ac:dyDescent="0.25">
      <c r="G52722"/>
      <c r="I52722"/>
      <c r="L52722"/>
    </row>
    <row r="52723" spans="7:12" x14ac:dyDescent="0.25">
      <c r="G52723"/>
      <c r="I52723"/>
      <c r="L52723"/>
    </row>
    <row r="52724" spans="7:12" x14ac:dyDescent="0.25">
      <c r="G52724"/>
      <c r="I52724"/>
      <c r="L52724"/>
    </row>
    <row r="52725" spans="7:12" x14ac:dyDescent="0.25">
      <c r="G52725"/>
      <c r="I52725"/>
      <c r="L52725"/>
    </row>
    <row r="52726" spans="7:12" x14ac:dyDescent="0.25">
      <c r="G52726"/>
      <c r="I52726"/>
      <c r="L52726"/>
    </row>
    <row r="52727" spans="7:12" x14ac:dyDescent="0.25">
      <c r="G52727"/>
      <c r="I52727"/>
      <c r="L52727"/>
    </row>
    <row r="52728" spans="7:12" x14ac:dyDescent="0.25">
      <c r="G52728"/>
      <c r="I52728"/>
      <c r="L52728"/>
    </row>
    <row r="52729" spans="7:12" x14ac:dyDescent="0.25">
      <c r="G52729"/>
      <c r="I52729"/>
      <c r="L52729"/>
    </row>
    <row r="52730" spans="7:12" x14ac:dyDescent="0.25">
      <c r="G52730"/>
      <c r="I52730"/>
      <c r="L52730"/>
    </row>
    <row r="52731" spans="7:12" x14ac:dyDescent="0.25">
      <c r="G52731"/>
      <c r="I52731"/>
      <c r="L52731"/>
    </row>
    <row r="52732" spans="7:12" x14ac:dyDescent="0.25">
      <c r="G52732"/>
      <c r="I52732"/>
      <c r="L52732"/>
    </row>
    <row r="52733" spans="7:12" x14ac:dyDescent="0.25">
      <c r="G52733"/>
      <c r="I52733"/>
      <c r="L52733"/>
    </row>
    <row r="52734" spans="7:12" x14ac:dyDescent="0.25">
      <c r="G52734"/>
      <c r="I52734"/>
      <c r="L52734"/>
    </row>
    <row r="52735" spans="7:12" x14ac:dyDescent="0.25">
      <c r="G52735"/>
      <c r="I52735"/>
      <c r="L52735"/>
    </row>
    <row r="52736" spans="7:12" x14ac:dyDescent="0.25">
      <c r="G52736"/>
      <c r="I52736"/>
      <c r="L52736"/>
    </row>
    <row r="52737" spans="7:12" x14ac:dyDescent="0.25">
      <c r="G52737"/>
      <c r="I52737"/>
      <c r="L52737"/>
    </row>
    <row r="52738" spans="7:12" x14ac:dyDescent="0.25">
      <c r="G52738"/>
      <c r="I52738"/>
      <c r="L52738"/>
    </row>
    <row r="52739" spans="7:12" x14ac:dyDescent="0.25">
      <c r="G52739"/>
      <c r="I52739"/>
      <c r="L52739"/>
    </row>
    <row r="52740" spans="7:12" x14ac:dyDescent="0.25">
      <c r="G52740"/>
      <c r="I52740"/>
      <c r="L52740"/>
    </row>
    <row r="52741" spans="7:12" x14ac:dyDescent="0.25">
      <c r="G52741"/>
      <c r="I52741"/>
      <c r="L52741"/>
    </row>
    <row r="52742" spans="7:12" x14ac:dyDescent="0.25">
      <c r="G52742"/>
      <c r="I52742"/>
      <c r="L52742"/>
    </row>
    <row r="52743" spans="7:12" x14ac:dyDescent="0.25">
      <c r="G52743"/>
      <c r="I52743"/>
      <c r="L52743"/>
    </row>
    <row r="52744" spans="7:12" x14ac:dyDescent="0.25">
      <c r="G52744"/>
      <c r="I52744"/>
      <c r="L52744"/>
    </row>
    <row r="52745" spans="7:12" x14ac:dyDescent="0.25">
      <c r="G52745"/>
      <c r="I52745"/>
      <c r="L52745"/>
    </row>
    <row r="52746" spans="7:12" x14ac:dyDescent="0.25">
      <c r="G52746"/>
      <c r="I52746"/>
      <c r="L52746"/>
    </row>
    <row r="52747" spans="7:12" x14ac:dyDescent="0.25">
      <c r="G52747"/>
      <c r="I52747"/>
      <c r="L52747"/>
    </row>
    <row r="52748" spans="7:12" x14ac:dyDescent="0.25">
      <c r="G52748"/>
      <c r="I52748"/>
      <c r="L52748"/>
    </row>
    <row r="52749" spans="7:12" x14ac:dyDescent="0.25">
      <c r="G52749"/>
      <c r="I52749"/>
      <c r="L52749"/>
    </row>
    <row r="52750" spans="7:12" x14ac:dyDescent="0.25">
      <c r="G52750"/>
      <c r="I52750"/>
      <c r="L52750"/>
    </row>
    <row r="52751" spans="7:12" x14ac:dyDescent="0.25">
      <c r="G52751"/>
      <c r="I52751"/>
      <c r="L52751"/>
    </row>
    <row r="52752" spans="7:12" x14ac:dyDescent="0.25">
      <c r="G52752"/>
      <c r="I52752"/>
      <c r="L52752"/>
    </row>
    <row r="52753" spans="7:12" x14ac:dyDescent="0.25">
      <c r="G52753"/>
      <c r="I52753"/>
      <c r="L52753"/>
    </row>
    <row r="52754" spans="7:12" x14ac:dyDescent="0.25">
      <c r="G52754"/>
      <c r="I52754"/>
      <c r="L52754"/>
    </row>
    <row r="52755" spans="7:12" x14ac:dyDescent="0.25">
      <c r="G52755"/>
      <c r="I52755"/>
      <c r="L52755"/>
    </row>
    <row r="52756" spans="7:12" x14ac:dyDescent="0.25">
      <c r="G52756"/>
      <c r="I52756"/>
      <c r="L52756"/>
    </row>
    <row r="52757" spans="7:12" x14ac:dyDescent="0.25">
      <c r="G52757"/>
      <c r="I52757"/>
      <c r="L52757"/>
    </row>
    <row r="52758" spans="7:12" x14ac:dyDescent="0.25">
      <c r="G52758"/>
      <c r="I52758"/>
      <c r="L52758"/>
    </row>
    <row r="52759" spans="7:12" x14ac:dyDescent="0.25">
      <c r="G52759"/>
      <c r="I52759"/>
      <c r="L52759"/>
    </row>
    <row r="52760" spans="7:12" x14ac:dyDescent="0.25">
      <c r="G52760"/>
      <c r="I52760"/>
      <c r="L52760"/>
    </row>
    <row r="52761" spans="7:12" x14ac:dyDescent="0.25">
      <c r="G52761"/>
      <c r="I52761"/>
      <c r="L52761"/>
    </row>
    <row r="52762" spans="7:12" x14ac:dyDescent="0.25">
      <c r="G52762"/>
      <c r="I52762"/>
      <c r="L52762"/>
    </row>
    <row r="52763" spans="7:12" x14ac:dyDescent="0.25">
      <c r="G52763"/>
      <c r="I52763"/>
      <c r="L52763"/>
    </row>
    <row r="52764" spans="7:12" x14ac:dyDescent="0.25">
      <c r="G52764"/>
      <c r="I52764"/>
      <c r="L52764"/>
    </row>
    <row r="52765" spans="7:12" x14ac:dyDescent="0.25">
      <c r="G52765"/>
      <c r="I52765"/>
      <c r="L52765"/>
    </row>
    <row r="52766" spans="7:12" x14ac:dyDescent="0.25">
      <c r="G52766"/>
      <c r="I52766"/>
      <c r="L52766"/>
    </row>
    <row r="52767" spans="7:12" x14ac:dyDescent="0.25">
      <c r="G52767"/>
      <c r="I52767"/>
      <c r="L52767"/>
    </row>
    <row r="52768" spans="7:12" x14ac:dyDescent="0.25">
      <c r="G52768"/>
      <c r="I52768"/>
      <c r="L52768"/>
    </row>
    <row r="52769" spans="7:12" x14ac:dyDescent="0.25">
      <c r="G52769"/>
      <c r="I52769"/>
      <c r="L52769"/>
    </row>
    <row r="52770" spans="7:12" x14ac:dyDescent="0.25">
      <c r="G52770"/>
      <c r="I52770"/>
      <c r="L52770"/>
    </row>
    <row r="52771" spans="7:12" x14ac:dyDescent="0.25">
      <c r="G52771"/>
      <c r="I52771"/>
      <c r="L52771"/>
    </row>
    <row r="52772" spans="7:12" x14ac:dyDescent="0.25">
      <c r="G52772"/>
      <c r="I52772"/>
      <c r="L52772"/>
    </row>
    <row r="52773" spans="7:12" x14ac:dyDescent="0.25">
      <c r="G52773"/>
      <c r="I52773"/>
      <c r="L52773"/>
    </row>
    <row r="52774" spans="7:12" x14ac:dyDescent="0.25">
      <c r="G52774"/>
      <c r="I52774"/>
      <c r="L52774"/>
    </row>
    <row r="52775" spans="7:12" x14ac:dyDescent="0.25">
      <c r="G52775"/>
      <c r="I52775"/>
      <c r="L52775"/>
    </row>
    <row r="52776" spans="7:12" x14ac:dyDescent="0.25">
      <c r="G52776"/>
      <c r="I52776"/>
      <c r="L52776"/>
    </row>
    <row r="52777" spans="7:12" x14ac:dyDescent="0.25">
      <c r="G52777"/>
      <c r="I52777"/>
      <c r="L52777"/>
    </row>
    <row r="52778" spans="7:12" x14ac:dyDescent="0.25">
      <c r="G52778"/>
      <c r="I52778"/>
      <c r="L52778"/>
    </row>
    <row r="52779" spans="7:12" x14ac:dyDescent="0.25">
      <c r="G52779"/>
      <c r="I52779"/>
      <c r="L52779"/>
    </row>
    <row r="52780" spans="7:12" x14ac:dyDescent="0.25">
      <c r="G52780"/>
      <c r="I52780"/>
      <c r="L52780"/>
    </row>
    <row r="52781" spans="7:12" x14ac:dyDescent="0.25">
      <c r="G52781"/>
      <c r="I52781"/>
      <c r="L52781"/>
    </row>
    <row r="52782" spans="7:12" x14ac:dyDescent="0.25">
      <c r="G52782"/>
      <c r="I52782"/>
      <c r="L52782"/>
    </row>
    <row r="52783" spans="7:12" x14ac:dyDescent="0.25">
      <c r="G52783"/>
      <c r="I52783"/>
      <c r="L52783"/>
    </row>
    <row r="52784" spans="7:12" x14ac:dyDescent="0.25">
      <c r="G52784"/>
      <c r="I52784"/>
      <c r="L52784"/>
    </row>
    <row r="52785" spans="7:12" x14ac:dyDescent="0.25">
      <c r="G52785"/>
      <c r="I52785"/>
      <c r="L52785"/>
    </row>
    <row r="52786" spans="7:12" x14ac:dyDescent="0.25">
      <c r="G52786"/>
      <c r="I52786"/>
      <c r="L52786"/>
    </row>
    <row r="52787" spans="7:12" x14ac:dyDescent="0.25">
      <c r="G52787"/>
      <c r="I52787"/>
      <c r="L52787"/>
    </row>
    <row r="52788" spans="7:12" x14ac:dyDescent="0.25">
      <c r="G52788"/>
      <c r="I52788"/>
      <c r="L52788"/>
    </row>
    <row r="52789" spans="7:12" x14ac:dyDescent="0.25">
      <c r="G52789"/>
      <c r="I52789"/>
      <c r="L52789"/>
    </row>
    <row r="52790" spans="7:12" x14ac:dyDescent="0.25">
      <c r="G52790"/>
      <c r="I52790"/>
      <c r="L52790"/>
    </row>
    <row r="52791" spans="7:12" x14ac:dyDescent="0.25">
      <c r="G52791"/>
      <c r="I52791"/>
      <c r="L52791"/>
    </row>
    <row r="52792" spans="7:12" x14ac:dyDescent="0.25">
      <c r="G52792"/>
      <c r="I52792"/>
      <c r="L52792"/>
    </row>
    <row r="52793" spans="7:12" x14ac:dyDescent="0.25">
      <c r="G52793"/>
      <c r="I52793"/>
      <c r="L52793"/>
    </row>
    <row r="52794" spans="7:12" x14ac:dyDescent="0.25">
      <c r="G52794"/>
      <c r="I52794"/>
      <c r="L52794"/>
    </row>
    <row r="52795" spans="7:12" x14ac:dyDescent="0.25">
      <c r="G52795"/>
      <c r="I52795"/>
      <c r="L52795"/>
    </row>
    <row r="52796" spans="7:12" x14ac:dyDescent="0.25">
      <c r="G52796"/>
      <c r="I52796"/>
      <c r="L52796"/>
    </row>
    <row r="52797" spans="7:12" x14ac:dyDescent="0.25">
      <c r="G52797"/>
      <c r="I52797"/>
      <c r="L52797"/>
    </row>
    <row r="52798" spans="7:12" x14ac:dyDescent="0.25">
      <c r="G52798"/>
      <c r="I52798"/>
      <c r="L52798"/>
    </row>
    <row r="52799" spans="7:12" x14ac:dyDescent="0.25">
      <c r="G52799"/>
      <c r="I52799"/>
      <c r="L52799"/>
    </row>
    <row r="52800" spans="7:12" x14ac:dyDescent="0.25">
      <c r="G52800"/>
      <c r="I52800"/>
      <c r="L52800"/>
    </row>
    <row r="52801" spans="7:12" x14ac:dyDescent="0.25">
      <c r="G52801"/>
      <c r="I52801"/>
      <c r="L52801"/>
    </row>
    <row r="52802" spans="7:12" x14ac:dyDescent="0.25">
      <c r="G52802"/>
      <c r="I52802"/>
      <c r="L52802"/>
    </row>
    <row r="52803" spans="7:12" x14ac:dyDescent="0.25">
      <c r="G52803"/>
      <c r="I52803"/>
      <c r="L52803"/>
    </row>
    <row r="52804" spans="7:12" x14ac:dyDescent="0.25">
      <c r="G52804"/>
      <c r="I52804"/>
      <c r="L52804"/>
    </row>
    <row r="52805" spans="7:12" x14ac:dyDescent="0.25">
      <c r="G52805"/>
      <c r="I52805"/>
      <c r="L52805"/>
    </row>
    <row r="52806" spans="7:12" x14ac:dyDescent="0.25">
      <c r="G52806"/>
      <c r="I52806"/>
      <c r="L52806"/>
    </row>
    <row r="52807" spans="7:12" x14ac:dyDescent="0.25">
      <c r="G52807"/>
      <c r="I52807"/>
      <c r="L52807"/>
    </row>
    <row r="52808" spans="7:12" x14ac:dyDescent="0.25">
      <c r="G52808"/>
      <c r="I52808"/>
      <c r="L52808"/>
    </row>
    <row r="52809" spans="7:12" x14ac:dyDescent="0.25">
      <c r="G52809"/>
      <c r="I52809"/>
      <c r="L52809"/>
    </row>
    <row r="52810" spans="7:12" x14ac:dyDescent="0.25">
      <c r="G52810"/>
      <c r="I52810"/>
      <c r="L52810"/>
    </row>
    <row r="52811" spans="7:12" x14ac:dyDescent="0.25">
      <c r="G52811"/>
      <c r="I52811"/>
      <c r="L52811"/>
    </row>
    <row r="52812" spans="7:12" x14ac:dyDescent="0.25">
      <c r="G52812"/>
      <c r="I52812"/>
      <c r="L52812"/>
    </row>
    <row r="52813" spans="7:12" x14ac:dyDescent="0.25">
      <c r="G52813"/>
      <c r="I52813"/>
      <c r="L52813"/>
    </row>
    <row r="52814" spans="7:12" x14ac:dyDescent="0.25">
      <c r="G52814"/>
      <c r="I52814"/>
      <c r="L52814"/>
    </row>
    <row r="52815" spans="7:12" x14ac:dyDescent="0.25">
      <c r="G52815"/>
      <c r="I52815"/>
      <c r="L52815"/>
    </row>
    <row r="52816" spans="7:12" x14ac:dyDescent="0.25">
      <c r="G52816"/>
      <c r="I52816"/>
      <c r="L52816"/>
    </row>
    <row r="52817" spans="7:12" x14ac:dyDescent="0.25">
      <c r="G52817"/>
      <c r="I52817"/>
      <c r="L52817"/>
    </row>
    <row r="52818" spans="7:12" x14ac:dyDescent="0.25">
      <c r="G52818"/>
      <c r="I52818"/>
      <c r="L52818"/>
    </row>
    <row r="52819" spans="7:12" x14ac:dyDescent="0.25">
      <c r="G52819"/>
      <c r="I52819"/>
      <c r="L52819"/>
    </row>
    <row r="52820" spans="7:12" x14ac:dyDescent="0.25">
      <c r="G52820"/>
      <c r="I52820"/>
      <c r="L52820"/>
    </row>
    <row r="52821" spans="7:12" x14ac:dyDescent="0.25">
      <c r="G52821"/>
      <c r="I52821"/>
      <c r="L52821"/>
    </row>
    <row r="52822" spans="7:12" x14ac:dyDescent="0.25">
      <c r="G52822"/>
      <c r="I52822"/>
      <c r="L52822"/>
    </row>
    <row r="52823" spans="7:12" x14ac:dyDescent="0.25">
      <c r="G52823"/>
      <c r="I52823"/>
      <c r="L52823"/>
    </row>
    <row r="52824" spans="7:12" x14ac:dyDescent="0.25">
      <c r="G52824"/>
      <c r="I52824"/>
      <c r="L52824"/>
    </row>
    <row r="52825" spans="7:12" x14ac:dyDescent="0.25">
      <c r="G52825"/>
      <c r="I52825"/>
      <c r="L52825"/>
    </row>
    <row r="52826" spans="7:12" x14ac:dyDescent="0.25">
      <c r="G52826"/>
      <c r="I52826"/>
      <c r="L52826"/>
    </row>
    <row r="52827" spans="7:12" x14ac:dyDescent="0.25">
      <c r="G52827"/>
      <c r="I52827"/>
      <c r="L52827"/>
    </row>
    <row r="52828" spans="7:12" x14ac:dyDescent="0.25">
      <c r="G52828"/>
      <c r="I52828"/>
      <c r="L52828"/>
    </row>
    <row r="52829" spans="7:12" x14ac:dyDescent="0.25">
      <c r="G52829"/>
      <c r="I52829"/>
      <c r="L52829"/>
    </row>
    <row r="52830" spans="7:12" x14ac:dyDescent="0.25">
      <c r="G52830"/>
      <c r="I52830"/>
      <c r="L52830"/>
    </row>
    <row r="52831" spans="7:12" x14ac:dyDescent="0.25">
      <c r="G52831"/>
      <c r="I52831"/>
      <c r="L52831"/>
    </row>
    <row r="52832" spans="7:12" x14ac:dyDescent="0.25">
      <c r="G52832"/>
      <c r="I52832"/>
      <c r="L52832"/>
    </row>
    <row r="52833" spans="7:12" x14ac:dyDescent="0.25">
      <c r="G52833"/>
      <c r="I52833"/>
      <c r="L52833"/>
    </row>
    <row r="52834" spans="7:12" x14ac:dyDescent="0.25">
      <c r="G52834"/>
      <c r="I52834"/>
      <c r="L52834"/>
    </row>
    <row r="52835" spans="7:12" x14ac:dyDescent="0.25">
      <c r="G52835"/>
      <c r="I52835"/>
      <c r="L52835"/>
    </row>
    <row r="52836" spans="7:12" x14ac:dyDescent="0.25">
      <c r="G52836"/>
      <c r="I52836"/>
      <c r="L52836"/>
    </row>
    <row r="52837" spans="7:12" x14ac:dyDescent="0.25">
      <c r="G52837"/>
      <c r="I52837"/>
      <c r="L52837"/>
    </row>
    <row r="52838" spans="7:12" x14ac:dyDescent="0.25">
      <c r="G52838"/>
      <c r="I52838"/>
      <c r="L52838"/>
    </row>
    <row r="52839" spans="7:12" x14ac:dyDescent="0.25">
      <c r="G52839"/>
      <c r="I52839"/>
      <c r="L52839"/>
    </row>
    <row r="52840" spans="7:12" x14ac:dyDescent="0.25">
      <c r="G52840"/>
      <c r="I52840"/>
      <c r="L52840"/>
    </row>
    <row r="52841" spans="7:12" x14ac:dyDescent="0.25">
      <c r="G52841"/>
      <c r="I52841"/>
      <c r="L52841"/>
    </row>
    <row r="52842" spans="7:12" x14ac:dyDescent="0.25">
      <c r="G52842"/>
      <c r="I52842"/>
      <c r="L52842"/>
    </row>
    <row r="52843" spans="7:12" x14ac:dyDescent="0.25">
      <c r="G52843"/>
      <c r="I52843"/>
      <c r="L52843"/>
    </row>
    <row r="52844" spans="7:12" x14ac:dyDescent="0.25">
      <c r="G52844"/>
      <c r="I52844"/>
      <c r="L52844"/>
    </row>
    <row r="52845" spans="7:12" x14ac:dyDescent="0.25">
      <c r="G52845"/>
      <c r="I52845"/>
      <c r="L52845"/>
    </row>
    <row r="52846" spans="7:12" x14ac:dyDescent="0.25">
      <c r="G52846"/>
      <c r="I52846"/>
      <c r="L52846"/>
    </row>
    <row r="52847" spans="7:12" x14ac:dyDescent="0.25">
      <c r="G52847"/>
      <c r="I52847"/>
      <c r="L52847"/>
    </row>
    <row r="52848" spans="7:12" x14ac:dyDescent="0.25">
      <c r="G52848"/>
      <c r="I52848"/>
      <c r="L52848"/>
    </row>
    <row r="52849" spans="7:12" x14ac:dyDescent="0.25">
      <c r="G52849"/>
      <c r="I52849"/>
      <c r="L52849"/>
    </row>
    <row r="52850" spans="7:12" x14ac:dyDescent="0.25">
      <c r="G52850"/>
      <c r="I52850"/>
      <c r="L52850"/>
    </row>
    <row r="52851" spans="7:12" x14ac:dyDescent="0.25">
      <c r="G52851"/>
      <c r="I52851"/>
      <c r="L52851"/>
    </row>
    <row r="52852" spans="7:12" x14ac:dyDescent="0.25">
      <c r="G52852"/>
      <c r="I52852"/>
      <c r="L52852"/>
    </row>
    <row r="52853" spans="7:12" x14ac:dyDescent="0.25">
      <c r="G52853"/>
      <c r="I52853"/>
      <c r="L52853"/>
    </row>
    <row r="52854" spans="7:12" x14ac:dyDescent="0.25">
      <c r="G52854"/>
      <c r="I52854"/>
      <c r="L52854"/>
    </row>
    <row r="52855" spans="7:12" x14ac:dyDescent="0.25">
      <c r="G52855"/>
      <c r="I52855"/>
      <c r="L52855"/>
    </row>
    <row r="52856" spans="7:12" x14ac:dyDescent="0.25">
      <c r="G52856"/>
      <c r="I52856"/>
      <c r="L52856"/>
    </row>
    <row r="52857" spans="7:12" x14ac:dyDescent="0.25">
      <c r="G52857"/>
      <c r="I52857"/>
      <c r="L52857"/>
    </row>
    <row r="52858" spans="7:12" x14ac:dyDescent="0.25">
      <c r="G52858"/>
      <c r="I52858"/>
      <c r="L52858"/>
    </row>
    <row r="52859" spans="7:12" x14ac:dyDescent="0.25">
      <c r="G52859"/>
      <c r="I52859"/>
      <c r="L52859"/>
    </row>
    <row r="52860" spans="7:12" x14ac:dyDescent="0.25">
      <c r="G52860"/>
      <c r="I52860"/>
      <c r="L52860"/>
    </row>
    <row r="52861" spans="7:12" x14ac:dyDescent="0.25">
      <c r="G52861"/>
      <c r="I52861"/>
      <c r="L52861"/>
    </row>
    <row r="52862" spans="7:12" x14ac:dyDescent="0.25">
      <c r="G52862"/>
      <c r="I52862"/>
      <c r="L52862"/>
    </row>
    <row r="52863" spans="7:12" x14ac:dyDescent="0.25">
      <c r="G52863"/>
      <c r="I52863"/>
      <c r="L52863"/>
    </row>
    <row r="52864" spans="7:12" x14ac:dyDescent="0.25">
      <c r="G52864"/>
      <c r="I52864"/>
      <c r="L52864"/>
    </row>
    <row r="52865" spans="7:12" x14ac:dyDescent="0.25">
      <c r="G52865"/>
      <c r="I52865"/>
      <c r="L52865"/>
    </row>
    <row r="52866" spans="7:12" x14ac:dyDescent="0.25">
      <c r="G52866"/>
      <c r="I52866"/>
      <c r="L52866"/>
    </row>
    <row r="52867" spans="7:12" x14ac:dyDescent="0.25">
      <c r="G52867"/>
      <c r="I52867"/>
      <c r="L52867"/>
    </row>
    <row r="52868" spans="7:12" x14ac:dyDescent="0.25">
      <c r="G52868"/>
      <c r="I52868"/>
      <c r="L52868"/>
    </row>
    <row r="52869" spans="7:12" x14ac:dyDescent="0.25">
      <c r="G52869"/>
      <c r="I52869"/>
      <c r="L52869"/>
    </row>
    <row r="52870" spans="7:12" x14ac:dyDescent="0.25">
      <c r="G52870"/>
      <c r="I52870"/>
      <c r="L52870"/>
    </row>
    <row r="52871" spans="7:12" x14ac:dyDescent="0.25">
      <c r="G52871"/>
      <c r="I52871"/>
      <c r="L52871"/>
    </row>
    <row r="52872" spans="7:12" x14ac:dyDescent="0.25">
      <c r="G52872"/>
      <c r="I52872"/>
      <c r="L52872"/>
    </row>
    <row r="52873" spans="7:12" x14ac:dyDescent="0.25">
      <c r="G52873"/>
      <c r="I52873"/>
      <c r="L52873"/>
    </row>
    <row r="52874" spans="7:12" x14ac:dyDescent="0.25">
      <c r="G52874"/>
      <c r="I52874"/>
      <c r="L52874"/>
    </row>
    <row r="52875" spans="7:12" x14ac:dyDescent="0.25">
      <c r="G52875"/>
      <c r="I52875"/>
      <c r="L52875"/>
    </row>
    <row r="52876" spans="7:12" x14ac:dyDescent="0.25">
      <c r="G52876"/>
      <c r="I52876"/>
      <c r="L52876"/>
    </row>
    <row r="52877" spans="7:12" x14ac:dyDescent="0.25">
      <c r="G52877"/>
      <c r="I52877"/>
      <c r="L52877"/>
    </row>
    <row r="52878" spans="7:12" x14ac:dyDescent="0.25">
      <c r="G52878"/>
      <c r="I52878"/>
      <c r="L52878"/>
    </row>
    <row r="52879" spans="7:12" x14ac:dyDescent="0.25">
      <c r="G52879"/>
      <c r="I52879"/>
      <c r="L52879"/>
    </row>
    <row r="52880" spans="7:12" x14ac:dyDescent="0.25">
      <c r="G52880"/>
      <c r="I52880"/>
      <c r="L52880"/>
    </row>
    <row r="52881" spans="7:12" x14ac:dyDescent="0.25">
      <c r="G52881"/>
      <c r="I52881"/>
      <c r="L52881"/>
    </row>
    <row r="52882" spans="7:12" x14ac:dyDescent="0.25">
      <c r="G52882"/>
      <c r="I52882"/>
      <c r="L52882"/>
    </row>
    <row r="52883" spans="7:12" x14ac:dyDescent="0.25">
      <c r="G52883"/>
      <c r="I52883"/>
      <c r="L52883"/>
    </row>
    <row r="52884" spans="7:12" x14ac:dyDescent="0.25">
      <c r="G52884"/>
      <c r="I52884"/>
      <c r="L52884"/>
    </row>
    <row r="52885" spans="7:12" x14ac:dyDescent="0.25">
      <c r="G52885"/>
      <c r="I52885"/>
      <c r="L52885"/>
    </row>
    <row r="52886" spans="7:12" x14ac:dyDescent="0.25">
      <c r="G52886"/>
      <c r="I52886"/>
      <c r="L52886"/>
    </row>
    <row r="52887" spans="7:12" x14ac:dyDescent="0.25">
      <c r="G52887"/>
      <c r="I52887"/>
      <c r="L52887"/>
    </row>
    <row r="52888" spans="7:12" x14ac:dyDescent="0.25">
      <c r="G52888"/>
      <c r="I52888"/>
      <c r="L52888"/>
    </row>
    <row r="52889" spans="7:12" x14ac:dyDescent="0.25">
      <c r="G52889"/>
      <c r="I52889"/>
      <c r="L52889"/>
    </row>
    <row r="52890" spans="7:12" x14ac:dyDescent="0.25">
      <c r="G52890"/>
      <c r="I52890"/>
      <c r="L52890"/>
    </row>
    <row r="52891" spans="7:12" x14ac:dyDescent="0.25">
      <c r="G52891"/>
      <c r="I52891"/>
      <c r="L52891"/>
    </row>
    <row r="52892" spans="7:12" x14ac:dyDescent="0.25">
      <c r="G52892"/>
      <c r="I52892"/>
      <c r="L52892"/>
    </row>
    <row r="52893" spans="7:12" x14ac:dyDescent="0.25">
      <c r="G52893"/>
      <c r="I52893"/>
      <c r="L52893"/>
    </row>
    <row r="52894" spans="7:12" x14ac:dyDescent="0.25">
      <c r="G52894"/>
      <c r="I52894"/>
      <c r="L52894"/>
    </row>
    <row r="52895" spans="7:12" x14ac:dyDescent="0.25">
      <c r="G52895"/>
      <c r="I52895"/>
      <c r="L52895"/>
    </row>
    <row r="52896" spans="7:12" x14ac:dyDescent="0.25">
      <c r="G52896"/>
      <c r="I52896"/>
      <c r="L52896"/>
    </row>
    <row r="52897" spans="7:12" x14ac:dyDescent="0.25">
      <c r="G52897"/>
      <c r="I52897"/>
      <c r="L52897"/>
    </row>
    <row r="52898" spans="7:12" x14ac:dyDescent="0.25">
      <c r="G52898"/>
      <c r="I52898"/>
      <c r="L52898"/>
    </row>
    <row r="52899" spans="7:12" x14ac:dyDescent="0.25">
      <c r="G52899"/>
      <c r="I52899"/>
      <c r="L52899"/>
    </row>
    <row r="52900" spans="7:12" x14ac:dyDescent="0.25">
      <c r="G52900"/>
      <c r="I52900"/>
      <c r="L52900"/>
    </row>
    <row r="52901" spans="7:12" x14ac:dyDescent="0.25">
      <c r="G52901"/>
      <c r="I52901"/>
      <c r="L52901"/>
    </row>
    <row r="52902" spans="7:12" x14ac:dyDescent="0.25">
      <c r="G52902"/>
      <c r="I52902"/>
      <c r="L52902"/>
    </row>
    <row r="52903" spans="7:12" x14ac:dyDescent="0.25">
      <c r="G52903"/>
      <c r="I52903"/>
      <c r="L52903"/>
    </row>
    <row r="52904" spans="7:12" x14ac:dyDescent="0.25">
      <c r="G52904"/>
      <c r="I52904"/>
      <c r="L52904"/>
    </row>
    <row r="52905" spans="7:12" x14ac:dyDescent="0.25">
      <c r="G52905"/>
      <c r="I52905"/>
      <c r="L52905"/>
    </row>
    <row r="52906" spans="7:12" x14ac:dyDescent="0.25">
      <c r="G52906"/>
      <c r="I52906"/>
      <c r="L52906"/>
    </row>
    <row r="52907" spans="7:12" x14ac:dyDescent="0.25">
      <c r="G52907"/>
      <c r="I52907"/>
      <c r="L52907"/>
    </row>
    <row r="52908" spans="7:12" x14ac:dyDescent="0.25">
      <c r="G52908"/>
      <c r="I52908"/>
      <c r="L52908"/>
    </row>
    <row r="52909" spans="7:12" x14ac:dyDescent="0.25">
      <c r="G52909"/>
      <c r="I52909"/>
      <c r="L52909"/>
    </row>
    <row r="52910" spans="7:12" x14ac:dyDescent="0.25">
      <c r="G52910"/>
      <c r="I52910"/>
      <c r="L52910"/>
    </row>
    <row r="52911" spans="7:12" x14ac:dyDescent="0.25">
      <c r="G52911"/>
      <c r="I52911"/>
      <c r="L52911"/>
    </row>
    <row r="52912" spans="7:12" x14ac:dyDescent="0.25">
      <c r="G52912"/>
      <c r="I52912"/>
      <c r="L52912"/>
    </row>
    <row r="52913" spans="7:12" x14ac:dyDescent="0.25">
      <c r="G52913"/>
      <c r="I52913"/>
      <c r="L52913"/>
    </row>
    <row r="52914" spans="7:12" x14ac:dyDescent="0.25">
      <c r="G52914"/>
      <c r="I52914"/>
      <c r="L52914"/>
    </row>
    <row r="52915" spans="7:12" x14ac:dyDescent="0.25">
      <c r="G52915"/>
      <c r="I52915"/>
      <c r="L52915"/>
    </row>
    <row r="52916" spans="7:12" x14ac:dyDescent="0.25">
      <c r="G52916"/>
      <c r="I52916"/>
      <c r="L52916"/>
    </row>
    <row r="52917" spans="7:12" x14ac:dyDescent="0.25">
      <c r="G52917"/>
      <c r="I52917"/>
      <c r="L52917"/>
    </row>
    <row r="52918" spans="7:12" x14ac:dyDescent="0.25">
      <c r="G52918"/>
      <c r="I52918"/>
      <c r="L52918"/>
    </row>
    <row r="52919" spans="7:12" x14ac:dyDescent="0.25">
      <c r="G52919"/>
      <c r="I52919"/>
      <c r="L52919"/>
    </row>
    <row r="52920" spans="7:12" x14ac:dyDescent="0.25">
      <c r="G52920"/>
      <c r="I52920"/>
      <c r="L52920"/>
    </row>
    <row r="52921" spans="7:12" x14ac:dyDescent="0.25">
      <c r="G52921"/>
      <c r="I52921"/>
      <c r="L52921"/>
    </row>
    <row r="52922" spans="7:12" x14ac:dyDescent="0.25">
      <c r="G52922"/>
      <c r="I52922"/>
      <c r="L52922"/>
    </row>
    <row r="52923" spans="7:12" x14ac:dyDescent="0.25">
      <c r="G52923"/>
      <c r="I52923"/>
      <c r="L52923"/>
    </row>
    <row r="52924" spans="7:12" x14ac:dyDescent="0.25">
      <c r="G52924"/>
      <c r="I52924"/>
      <c r="L52924"/>
    </row>
    <row r="52925" spans="7:12" x14ac:dyDescent="0.25">
      <c r="G52925"/>
      <c r="I52925"/>
      <c r="L52925"/>
    </row>
    <row r="52926" spans="7:12" x14ac:dyDescent="0.25">
      <c r="G52926"/>
      <c r="I52926"/>
      <c r="L52926"/>
    </row>
    <row r="52927" spans="7:12" x14ac:dyDescent="0.25">
      <c r="G52927"/>
      <c r="I52927"/>
      <c r="L52927"/>
    </row>
    <row r="52928" spans="7:12" x14ac:dyDescent="0.25">
      <c r="G52928"/>
      <c r="I52928"/>
      <c r="L52928"/>
    </row>
    <row r="52929" spans="7:12" x14ac:dyDescent="0.25">
      <c r="G52929"/>
      <c r="I52929"/>
      <c r="L52929"/>
    </row>
    <row r="52930" spans="7:12" x14ac:dyDescent="0.25">
      <c r="G52930"/>
      <c r="I52930"/>
      <c r="L52930"/>
    </row>
    <row r="52931" spans="7:12" x14ac:dyDescent="0.25">
      <c r="G52931"/>
      <c r="I52931"/>
      <c r="L52931"/>
    </row>
    <row r="52932" spans="7:12" x14ac:dyDescent="0.25">
      <c r="G52932"/>
      <c r="I52932"/>
      <c r="L52932"/>
    </row>
    <row r="52933" spans="7:12" x14ac:dyDescent="0.25">
      <c r="G52933"/>
      <c r="I52933"/>
      <c r="L52933"/>
    </row>
    <row r="52934" spans="7:12" x14ac:dyDescent="0.25">
      <c r="G52934"/>
      <c r="I52934"/>
      <c r="L52934"/>
    </row>
    <row r="52935" spans="7:12" x14ac:dyDescent="0.25">
      <c r="G52935"/>
      <c r="I52935"/>
      <c r="L52935"/>
    </row>
    <row r="52936" spans="7:12" x14ac:dyDescent="0.25">
      <c r="G52936"/>
      <c r="I52936"/>
      <c r="L52936"/>
    </row>
    <row r="52937" spans="7:12" x14ac:dyDescent="0.25">
      <c r="G52937"/>
      <c r="I52937"/>
      <c r="L52937"/>
    </row>
    <row r="52938" spans="7:12" x14ac:dyDescent="0.25">
      <c r="G52938"/>
      <c r="I52938"/>
      <c r="L52938"/>
    </row>
    <row r="52939" spans="7:12" x14ac:dyDescent="0.25">
      <c r="G52939"/>
      <c r="I52939"/>
      <c r="L52939"/>
    </row>
    <row r="52940" spans="7:12" x14ac:dyDescent="0.25">
      <c r="G52940"/>
      <c r="I52940"/>
      <c r="L52940"/>
    </row>
    <row r="52941" spans="7:12" x14ac:dyDescent="0.25">
      <c r="G52941"/>
      <c r="I52941"/>
      <c r="L52941"/>
    </row>
    <row r="52942" spans="7:12" x14ac:dyDescent="0.25">
      <c r="G52942"/>
      <c r="I52942"/>
      <c r="L52942"/>
    </row>
    <row r="52943" spans="7:12" x14ac:dyDescent="0.25">
      <c r="G52943"/>
      <c r="I52943"/>
      <c r="L52943"/>
    </row>
    <row r="52944" spans="7:12" x14ac:dyDescent="0.25">
      <c r="G52944"/>
      <c r="I52944"/>
      <c r="L52944"/>
    </row>
    <row r="52945" spans="7:12" x14ac:dyDescent="0.25">
      <c r="G52945"/>
      <c r="I52945"/>
      <c r="L52945"/>
    </row>
    <row r="52946" spans="7:12" x14ac:dyDescent="0.25">
      <c r="G52946"/>
      <c r="I52946"/>
      <c r="L52946"/>
    </row>
    <row r="52947" spans="7:12" x14ac:dyDescent="0.25">
      <c r="G52947"/>
      <c r="I52947"/>
      <c r="L52947"/>
    </row>
    <row r="52948" spans="7:12" x14ac:dyDescent="0.25">
      <c r="G52948"/>
      <c r="I52948"/>
      <c r="L52948"/>
    </row>
    <row r="52949" spans="7:12" x14ac:dyDescent="0.25">
      <c r="G52949"/>
      <c r="I52949"/>
      <c r="L52949"/>
    </row>
    <row r="52950" spans="7:12" x14ac:dyDescent="0.25">
      <c r="G52950"/>
      <c r="I52950"/>
      <c r="L52950"/>
    </row>
    <row r="52951" spans="7:12" x14ac:dyDescent="0.25">
      <c r="G52951"/>
      <c r="I52951"/>
      <c r="L52951"/>
    </row>
    <row r="52952" spans="7:12" x14ac:dyDescent="0.25">
      <c r="G52952"/>
      <c r="I52952"/>
      <c r="L52952"/>
    </row>
    <row r="52953" spans="7:12" x14ac:dyDescent="0.25">
      <c r="G52953"/>
      <c r="I52953"/>
      <c r="L52953"/>
    </row>
    <row r="52954" spans="7:12" x14ac:dyDescent="0.25">
      <c r="G52954"/>
      <c r="I52954"/>
      <c r="L52954"/>
    </row>
    <row r="52955" spans="7:12" x14ac:dyDescent="0.25">
      <c r="G52955"/>
      <c r="I52955"/>
      <c r="L52955"/>
    </row>
    <row r="52956" spans="7:12" x14ac:dyDescent="0.25">
      <c r="G52956"/>
      <c r="I52956"/>
      <c r="L52956"/>
    </row>
    <row r="52957" spans="7:12" x14ac:dyDescent="0.25">
      <c r="G52957"/>
      <c r="I52957"/>
      <c r="L52957"/>
    </row>
    <row r="52958" spans="7:12" x14ac:dyDescent="0.25">
      <c r="G52958"/>
      <c r="I52958"/>
      <c r="L52958"/>
    </row>
    <row r="52959" spans="7:12" x14ac:dyDescent="0.25">
      <c r="G52959"/>
      <c r="I52959"/>
      <c r="L52959"/>
    </row>
    <row r="52960" spans="7:12" x14ac:dyDescent="0.25">
      <c r="G52960"/>
      <c r="I52960"/>
      <c r="L52960"/>
    </row>
    <row r="52961" spans="7:12" x14ac:dyDescent="0.25">
      <c r="G52961"/>
      <c r="I52961"/>
      <c r="L52961"/>
    </row>
    <row r="52962" spans="7:12" x14ac:dyDescent="0.25">
      <c r="G52962"/>
      <c r="I52962"/>
      <c r="L52962"/>
    </row>
    <row r="52963" spans="7:12" x14ac:dyDescent="0.25">
      <c r="G52963"/>
      <c r="I52963"/>
      <c r="L52963"/>
    </row>
    <row r="52964" spans="7:12" x14ac:dyDescent="0.25">
      <c r="G52964"/>
      <c r="I52964"/>
      <c r="L52964"/>
    </row>
    <row r="52965" spans="7:12" x14ac:dyDescent="0.25">
      <c r="G52965"/>
      <c r="I52965"/>
      <c r="L52965"/>
    </row>
    <row r="52966" spans="7:12" x14ac:dyDescent="0.25">
      <c r="G52966"/>
      <c r="I52966"/>
      <c r="L52966"/>
    </row>
    <row r="52967" spans="7:12" x14ac:dyDescent="0.25">
      <c r="G52967"/>
      <c r="I52967"/>
      <c r="L52967"/>
    </row>
    <row r="52968" spans="7:12" x14ac:dyDescent="0.25">
      <c r="G52968"/>
      <c r="I52968"/>
      <c r="L52968"/>
    </row>
    <row r="52969" spans="7:12" x14ac:dyDescent="0.25">
      <c r="G52969"/>
      <c r="I52969"/>
      <c r="L52969"/>
    </row>
    <row r="52970" spans="7:12" x14ac:dyDescent="0.25">
      <c r="G52970"/>
      <c r="I52970"/>
      <c r="L52970"/>
    </row>
    <row r="52971" spans="7:12" x14ac:dyDescent="0.25">
      <c r="G52971"/>
      <c r="I52971"/>
      <c r="L52971"/>
    </row>
    <row r="52972" spans="7:12" x14ac:dyDescent="0.25">
      <c r="G52972"/>
      <c r="I52972"/>
      <c r="L52972"/>
    </row>
    <row r="52973" spans="7:12" x14ac:dyDescent="0.25">
      <c r="G52973"/>
      <c r="I52973"/>
      <c r="L52973"/>
    </row>
    <row r="52974" spans="7:12" x14ac:dyDescent="0.25">
      <c r="G52974"/>
      <c r="I52974"/>
      <c r="L52974"/>
    </row>
    <row r="52975" spans="7:12" x14ac:dyDescent="0.25">
      <c r="G52975"/>
      <c r="I52975"/>
      <c r="L52975"/>
    </row>
    <row r="52976" spans="7:12" x14ac:dyDescent="0.25">
      <c r="G52976"/>
      <c r="I52976"/>
      <c r="L52976"/>
    </row>
    <row r="52977" spans="7:12" x14ac:dyDescent="0.25">
      <c r="G52977"/>
      <c r="I52977"/>
      <c r="L52977"/>
    </row>
    <row r="52978" spans="7:12" x14ac:dyDescent="0.25">
      <c r="G52978"/>
      <c r="I52978"/>
      <c r="L52978"/>
    </row>
    <row r="52979" spans="7:12" x14ac:dyDescent="0.25">
      <c r="G52979"/>
      <c r="I52979"/>
      <c r="L52979"/>
    </row>
    <row r="52980" spans="7:12" x14ac:dyDescent="0.25">
      <c r="G52980"/>
      <c r="I52980"/>
      <c r="L52980"/>
    </row>
    <row r="52981" spans="7:12" x14ac:dyDescent="0.25">
      <c r="G52981"/>
      <c r="I52981"/>
      <c r="L52981"/>
    </row>
    <row r="52982" spans="7:12" x14ac:dyDescent="0.25">
      <c r="G52982"/>
      <c r="I52982"/>
      <c r="L52982"/>
    </row>
    <row r="52983" spans="7:12" x14ac:dyDescent="0.25">
      <c r="G52983"/>
      <c r="I52983"/>
      <c r="L52983"/>
    </row>
    <row r="52984" spans="7:12" x14ac:dyDescent="0.25">
      <c r="G52984"/>
      <c r="I52984"/>
      <c r="L52984"/>
    </row>
    <row r="52985" spans="7:12" x14ac:dyDescent="0.25">
      <c r="G52985"/>
      <c r="I52985"/>
      <c r="L52985"/>
    </row>
    <row r="52986" spans="7:12" x14ac:dyDescent="0.25">
      <c r="G52986"/>
      <c r="I52986"/>
      <c r="L52986"/>
    </row>
    <row r="52987" spans="7:12" x14ac:dyDescent="0.25">
      <c r="G52987"/>
      <c r="I52987"/>
      <c r="L52987"/>
    </row>
    <row r="52988" spans="7:12" x14ac:dyDescent="0.25">
      <c r="G52988"/>
      <c r="I52988"/>
      <c r="L52988"/>
    </row>
    <row r="52989" spans="7:12" x14ac:dyDescent="0.25">
      <c r="G52989"/>
      <c r="I52989"/>
      <c r="L52989"/>
    </row>
    <row r="52990" spans="7:12" x14ac:dyDescent="0.25">
      <c r="G52990"/>
      <c r="I52990"/>
      <c r="L52990"/>
    </row>
    <row r="52991" spans="7:12" x14ac:dyDescent="0.25">
      <c r="G52991"/>
      <c r="I52991"/>
      <c r="L52991"/>
    </row>
    <row r="52992" spans="7:12" x14ac:dyDescent="0.25">
      <c r="G52992"/>
      <c r="I52992"/>
      <c r="L52992"/>
    </row>
    <row r="52993" spans="7:12" x14ac:dyDescent="0.25">
      <c r="G52993"/>
      <c r="I52993"/>
      <c r="L52993"/>
    </row>
    <row r="52994" spans="7:12" x14ac:dyDescent="0.25">
      <c r="G52994"/>
      <c r="I52994"/>
      <c r="L52994"/>
    </row>
    <row r="52995" spans="7:12" x14ac:dyDescent="0.25">
      <c r="G52995"/>
      <c r="I52995"/>
      <c r="L52995"/>
    </row>
    <row r="52996" spans="7:12" x14ac:dyDescent="0.25">
      <c r="G52996"/>
      <c r="I52996"/>
      <c r="L52996"/>
    </row>
    <row r="52997" spans="7:12" x14ac:dyDescent="0.25">
      <c r="G52997"/>
      <c r="I52997"/>
      <c r="L52997"/>
    </row>
    <row r="52998" spans="7:12" x14ac:dyDescent="0.25">
      <c r="G52998"/>
      <c r="I52998"/>
      <c r="L52998"/>
    </row>
    <row r="52999" spans="7:12" x14ac:dyDescent="0.25">
      <c r="G52999"/>
      <c r="I52999"/>
      <c r="L52999"/>
    </row>
    <row r="53000" spans="7:12" x14ac:dyDescent="0.25">
      <c r="G53000"/>
      <c r="I53000"/>
      <c r="L53000"/>
    </row>
    <row r="53001" spans="7:12" x14ac:dyDescent="0.25">
      <c r="G53001"/>
      <c r="I53001"/>
      <c r="L53001"/>
    </row>
    <row r="53002" spans="7:12" x14ac:dyDescent="0.25">
      <c r="G53002"/>
      <c r="I53002"/>
      <c r="L53002"/>
    </row>
    <row r="53003" spans="7:12" x14ac:dyDescent="0.25">
      <c r="G53003"/>
      <c r="I53003"/>
      <c r="L53003"/>
    </row>
    <row r="53004" spans="7:12" x14ac:dyDescent="0.25">
      <c r="G53004"/>
      <c r="I53004"/>
      <c r="L53004"/>
    </row>
    <row r="53005" spans="7:12" x14ac:dyDescent="0.25">
      <c r="G53005"/>
      <c r="I53005"/>
      <c r="L53005"/>
    </row>
    <row r="53006" spans="7:12" x14ac:dyDescent="0.25">
      <c r="G53006"/>
      <c r="I53006"/>
      <c r="L53006"/>
    </row>
    <row r="53007" spans="7:12" x14ac:dyDescent="0.25">
      <c r="G53007"/>
      <c r="I53007"/>
      <c r="L53007"/>
    </row>
    <row r="53008" spans="7:12" x14ac:dyDescent="0.25">
      <c r="G53008"/>
      <c r="I53008"/>
      <c r="L53008"/>
    </row>
    <row r="53009" spans="7:12" x14ac:dyDescent="0.25">
      <c r="G53009"/>
      <c r="I53009"/>
      <c r="L53009"/>
    </row>
    <row r="53010" spans="7:12" x14ac:dyDescent="0.25">
      <c r="G53010"/>
      <c r="I53010"/>
      <c r="L53010"/>
    </row>
    <row r="53011" spans="7:12" x14ac:dyDescent="0.25">
      <c r="G53011"/>
      <c r="I53011"/>
      <c r="L53011"/>
    </row>
    <row r="53012" spans="7:12" x14ac:dyDescent="0.25">
      <c r="G53012"/>
      <c r="I53012"/>
      <c r="L53012"/>
    </row>
    <row r="53013" spans="7:12" x14ac:dyDescent="0.25">
      <c r="G53013"/>
      <c r="I53013"/>
      <c r="L53013"/>
    </row>
    <row r="53014" spans="7:12" x14ac:dyDescent="0.25">
      <c r="G53014"/>
      <c r="I53014"/>
      <c r="L53014"/>
    </row>
    <row r="53015" spans="7:12" x14ac:dyDescent="0.25">
      <c r="G53015"/>
      <c r="I53015"/>
      <c r="L53015"/>
    </row>
    <row r="53016" spans="7:12" x14ac:dyDescent="0.25">
      <c r="G53016"/>
      <c r="I53016"/>
      <c r="L53016"/>
    </row>
    <row r="53017" spans="7:12" x14ac:dyDescent="0.25">
      <c r="G53017"/>
      <c r="I53017"/>
      <c r="L53017"/>
    </row>
    <row r="53018" spans="7:12" x14ac:dyDescent="0.25">
      <c r="G53018"/>
      <c r="I53018"/>
      <c r="L53018"/>
    </row>
    <row r="53019" spans="7:12" x14ac:dyDescent="0.25">
      <c r="G53019"/>
      <c r="I53019"/>
      <c r="L53019"/>
    </row>
    <row r="53020" spans="7:12" x14ac:dyDescent="0.25">
      <c r="G53020"/>
      <c r="I53020"/>
      <c r="L53020"/>
    </row>
    <row r="53021" spans="7:12" x14ac:dyDescent="0.25">
      <c r="G53021"/>
      <c r="I53021"/>
      <c r="L53021"/>
    </row>
    <row r="53022" spans="7:12" x14ac:dyDescent="0.25">
      <c r="G53022"/>
      <c r="I53022"/>
      <c r="L53022"/>
    </row>
    <row r="53023" spans="7:12" x14ac:dyDescent="0.25">
      <c r="G53023"/>
      <c r="I53023"/>
      <c r="L53023"/>
    </row>
    <row r="53024" spans="7:12" x14ac:dyDescent="0.25">
      <c r="G53024"/>
      <c r="I53024"/>
      <c r="L53024"/>
    </row>
    <row r="53025" spans="7:12" x14ac:dyDescent="0.25">
      <c r="G53025"/>
      <c r="I53025"/>
      <c r="L53025"/>
    </row>
    <row r="53026" spans="7:12" x14ac:dyDescent="0.25">
      <c r="G53026"/>
      <c r="I53026"/>
      <c r="L53026"/>
    </row>
    <row r="53027" spans="7:12" x14ac:dyDescent="0.25">
      <c r="G53027"/>
      <c r="I53027"/>
      <c r="L53027"/>
    </row>
    <row r="53028" spans="7:12" x14ac:dyDescent="0.25">
      <c r="G53028"/>
      <c r="I53028"/>
      <c r="L53028"/>
    </row>
    <row r="53029" spans="7:12" x14ac:dyDescent="0.25">
      <c r="G53029"/>
      <c r="I53029"/>
      <c r="L53029"/>
    </row>
    <row r="53030" spans="7:12" x14ac:dyDescent="0.25">
      <c r="G53030"/>
      <c r="I53030"/>
      <c r="L53030"/>
    </row>
    <row r="53031" spans="7:12" x14ac:dyDescent="0.25">
      <c r="G53031"/>
      <c r="I53031"/>
      <c r="L53031"/>
    </row>
    <row r="53032" spans="7:12" x14ac:dyDescent="0.25">
      <c r="G53032"/>
      <c r="I53032"/>
      <c r="L53032"/>
    </row>
    <row r="53033" spans="7:12" x14ac:dyDescent="0.25">
      <c r="G53033"/>
      <c r="I53033"/>
      <c r="L53033"/>
    </row>
    <row r="53034" spans="7:12" x14ac:dyDescent="0.25">
      <c r="G53034"/>
      <c r="I53034"/>
      <c r="L53034"/>
    </row>
    <row r="53035" spans="7:12" x14ac:dyDescent="0.25">
      <c r="G53035"/>
      <c r="I53035"/>
      <c r="L53035"/>
    </row>
    <row r="53036" spans="7:12" x14ac:dyDescent="0.25">
      <c r="G53036"/>
      <c r="I53036"/>
      <c r="L53036"/>
    </row>
    <row r="53037" spans="7:12" x14ac:dyDescent="0.25">
      <c r="G53037"/>
      <c r="I53037"/>
      <c r="L53037"/>
    </row>
    <row r="53038" spans="7:12" x14ac:dyDescent="0.25">
      <c r="G53038"/>
      <c r="I53038"/>
      <c r="L53038"/>
    </row>
    <row r="53039" spans="7:12" x14ac:dyDescent="0.25">
      <c r="G53039"/>
      <c r="I53039"/>
      <c r="L53039"/>
    </row>
    <row r="53040" spans="7:12" x14ac:dyDescent="0.25">
      <c r="G53040"/>
      <c r="I53040"/>
      <c r="L53040"/>
    </row>
    <row r="53041" spans="7:12" x14ac:dyDescent="0.25">
      <c r="G53041"/>
      <c r="I53041"/>
      <c r="L53041"/>
    </row>
    <row r="53042" spans="7:12" x14ac:dyDescent="0.25">
      <c r="G53042"/>
      <c r="I53042"/>
      <c r="L53042"/>
    </row>
    <row r="53043" spans="7:12" x14ac:dyDescent="0.25">
      <c r="G53043"/>
      <c r="I53043"/>
      <c r="L53043"/>
    </row>
    <row r="53044" spans="7:12" x14ac:dyDescent="0.25">
      <c r="G53044"/>
      <c r="I53044"/>
      <c r="L53044"/>
    </row>
    <row r="53045" spans="7:12" x14ac:dyDescent="0.25">
      <c r="G53045"/>
      <c r="I53045"/>
      <c r="L53045"/>
    </row>
    <row r="53046" spans="7:12" x14ac:dyDescent="0.25">
      <c r="G53046"/>
      <c r="I53046"/>
      <c r="L53046"/>
    </row>
    <row r="53047" spans="7:12" x14ac:dyDescent="0.25">
      <c r="G53047"/>
      <c r="I53047"/>
      <c r="L53047"/>
    </row>
    <row r="53048" spans="7:12" x14ac:dyDescent="0.25">
      <c r="G53048"/>
      <c r="I53048"/>
      <c r="L53048"/>
    </row>
    <row r="53049" spans="7:12" x14ac:dyDescent="0.25">
      <c r="G53049"/>
      <c r="I53049"/>
      <c r="L53049"/>
    </row>
    <row r="53050" spans="7:12" x14ac:dyDescent="0.25">
      <c r="G53050"/>
      <c r="I53050"/>
      <c r="L53050"/>
    </row>
    <row r="53051" spans="7:12" x14ac:dyDescent="0.25">
      <c r="G53051"/>
      <c r="I53051"/>
      <c r="L53051"/>
    </row>
    <row r="53052" spans="7:12" x14ac:dyDescent="0.25">
      <c r="G53052"/>
      <c r="I53052"/>
      <c r="L53052"/>
    </row>
    <row r="53053" spans="7:12" x14ac:dyDescent="0.25">
      <c r="G53053"/>
      <c r="I53053"/>
      <c r="L53053"/>
    </row>
    <row r="53054" spans="7:12" x14ac:dyDescent="0.25">
      <c r="G53054"/>
      <c r="I53054"/>
      <c r="L53054"/>
    </row>
    <row r="53055" spans="7:12" x14ac:dyDescent="0.25">
      <c r="G53055"/>
      <c r="I53055"/>
      <c r="L53055"/>
    </row>
    <row r="53056" spans="7:12" x14ac:dyDescent="0.25">
      <c r="G53056"/>
      <c r="I53056"/>
      <c r="L53056"/>
    </row>
    <row r="53057" spans="7:12" x14ac:dyDescent="0.25">
      <c r="G53057"/>
      <c r="I53057"/>
      <c r="L53057"/>
    </row>
    <row r="53058" spans="7:12" x14ac:dyDescent="0.25">
      <c r="G53058"/>
      <c r="I53058"/>
      <c r="L53058"/>
    </row>
    <row r="53059" spans="7:12" x14ac:dyDescent="0.25">
      <c r="G53059"/>
      <c r="I53059"/>
      <c r="L53059"/>
    </row>
    <row r="53060" spans="7:12" x14ac:dyDescent="0.25">
      <c r="G53060"/>
      <c r="I53060"/>
      <c r="L53060"/>
    </row>
    <row r="53061" spans="7:12" x14ac:dyDescent="0.25">
      <c r="G53061"/>
      <c r="I53061"/>
      <c r="L53061"/>
    </row>
    <row r="53062" spans="7:12" x14ac:dyDescent="0.25">
      <c r="G53062"/>
      <c r="I53062"/>
      <c r="L53062"/>
    </row>
    <row r="53063" spans="7:12" x14ac:dyDescent="0.25">
      <c r="G53063"/>
      <c r="I53063"/>
      <c r="L53063"/>
    </row>
    <row r="53064" spans="7:12" x14ac:dyDescent="0.25">
      <c r="G53064"/>
      <c r="I53064"/>
      <c r="L53064"/>
    </row>
    <row r="53065" spans="7:12" x14ac:dyDescent="0.25">
      <c r="G53065"/>
      <c r="I53065"/>
      <c r="L53065"/>
    </row>
    <row r="53066" spans="7:12" x14ac:dyDescent="0.25">
      <c r="G53066"/>
      <c r="I53066"/>
      <c r="L53066"/>
    </row>
    <row r="53067" spans="7:12" x14ac:dyDescent="0.25">
      <c r="G53067"/>
      <c r="I53067"/>
      <c r="L53067"/>
    </row>
    <row r="53068" spans="7:12" x14ac:dyDescent="0.25">
      <c r="G53068"/>
      <c r="I53068"/>
      <c r="L53068"/>
    </row>
    <row r="53069" spans="7:12" x14ac:dyDescent="0.25">
      <c r="G53069"/>
      <c r="I53069"/>
      <c r="L53069"/>
    </row>
    <row r="53070" spans="7:12" x14ac:dyDescent="0.25">
      <c r="G53070"/>
      <c r="I53070"/>
      <c r="L53070"/>
    </row>
    <row r="53071" spans="7:12" x14ac:dyDescent="0.25">
      <c r="G53071"/>
      <c r="I53071"/>
      <c r="L53071"/>
    </row>
    <row r="53072" spans="7:12" x14ac:dyDescent="0.25">
      <c r="G53072"/>
      <c r="I53072"/>
      <c r="L53072"/>
    </row>
    <row r="53073" spans="7:12" x14ac:dyDescent="0.25">
      <c r="G53073"/>
      <c r="I53073"/>
      <c r="L53073"/>
    </row>
    <row r="53074" spans="7:12" x14ac:dyDescent="0.25">
      <c r="G53074"/>
      <c r="I53074"/>
      <c r="L53074"/>
    </row>
    <row r="53075" spans="7:12" x14ac:dyDescent="0.25">
      <c r="G53075"/>
      <c r="I53075"/>
      <c r="L53075"/>
    </row>
    <row r="53076" spans="7:12" x14ac:dyDescent="0.25">
      <c r="G53076"/>
      <c r="I53076"/>
      <c r="L53076"/>
    </row>
    <row r="53077" spans="7:12" x14ac:dyDescent="0.25">
      <c r="G53077"/>
      <c r="I53077"/>
      <c r="L53077"/>
    </row>
    <row r="53078" spans="7:12" x14ac:dyDescent="0.25">
      <c r="G53078"/>
      <c r="I53078"/>
      <c r="L53078"/>
    </row>
    <row r="53079" spans="7:12" x14ac:dyDescent="0.25">
      <c r="G53079"/>
      <c r="I53079"/>
      <c r="L53079"/>
    </row>
    <row r="53080" spans="7:12" x14ac:dyDescent="0.25">
      <c r="G53080"/>
      <c r="I53080"/>
      <c r="L53080"/>
    </row>
    <row r="53081" spans="7:12" x14ac:dyDescent="0.25">
      <c r="G53081"/>
      <c r="I53081"/>
      <c r="L53081"/>
    </row>
    <row r="53082" spans="7:12" x14ac:dyDescent="0.25">
      <c r="G53082"/>
      <c r="I53082"/>
      <c r="L53082"/>
    </row>
    <row r="53083" spans="7:12" x14ac:dyDescent="0.25">
      <c r="G53083"/>
      <c r="I53083"/>
      <c r="L53083"/>
    </row>
    <row r="53084" spans="7:12" x14ac:dyDescent="0.25">
      <c r="G53084"/>
      <c r="I53084"/>
      <c r="L53084"/>
    </row>
    <row r="53085" spans="7:12" x14ac:dyDescent="0.25">
      <c r="G53085"/>
      <c r="I53085"/>
      <c r="L53085"/>
    </row>
    <row r="53086" spans="7:12" x14ac:dyDescent="0.25">
      <c r="G53086"/>
      <c r="I53086"/>
      <c r="L53086"/>
    </row>
    <row r="53087" spans="7:12" x14ac:dyDescent="0.25">
      <c r="G53087"/>
      <c r="I53087"/>
      <c r="L53087"/>
    </row>
    <row r="53088" spans="7:12" x14ac:dyDescent="0.25">
      <c r="G53088"/>
      <c r="I53088"/>
      <c r="L53088"/>
    </row>
    <row r="53089" spans="7:12" x14ac:dyDescent="0.25">
      <c r="G53089"/>
      <c r="I53089"/>
      <c r="L53089"/>
    </row>
    <row r="53090" spans="7:12" x14ac:dyDescent="0.25">
      <c r="G53090"/>
      <c r="I53090"/>
      <c r="L53090"/>
    </row>
    <row r="53091" spans="7:12" x14ac:dyDescent="0.25">
      <c r="G53091"/>
      <c r="I53091"/>
      <c r="L53091"/>
    </row>
    <row r="53092" spans="7:12" x14ac:dyDescent="0.25">
      <c r="G53092"/>
      <c r="I53092"/>
      <c r="L53092"/>
    </row>
    <row r="53093" spans="7:12" x14ac:dyDescent="0.25">
      <c r="G53093"/>
      <c r="I53093"/>
      <c r="L53093"/>
    </row>
    <row r="53094" spans="7:12" x14ac:dyDescent="0.25">
      <c r="G53094"/>
      <c r="I53094"/>
      <c r="L53094"/>
    </row>
    <row r="53095" spans="7:12" x14ac:dyDescent="0.25">
      <c r="G53095"/>
      <c r="I53095"/>
      <c r="L53095"/>
    </row>
    <row r="53096" spans="7:12" x14ac:dyDescent="0.25">
      <c r="G53096"/>
      <c r="I53096"/>
      <c r="L53096"/>
    </row>
    <row r="53097" spans="7:12" x14ac:dyDescent="0.25">
      <c r="G53097"/>
      <c r="I53097"/>
      <c r="L53097"/>
    </row>
    <row r="53098" spans="7:12" x14ac:dyDescent="0.25">
      <c r="G53098"/>
      <c r="I53098"/>
      <c r="L53098"/>
    </row>
    <row r="53099" spans="7:12" x14ac:dyDescent="0.25">
      <c r="G53099"/>
      <c r="I53099"/>
      <c r="L53099"/>
    </row>
    <row r="53100" spans="7:12" x14ac:dyDescent="0.25">
      <c r="G53100"/>
      <c r="I53100"/>
      <c r="L53100"/>
    </row>
    <row r="53101" spans="7:12" x14ac:dyDescent="0.25">
      <c r="G53101"/>
      <c r="I53101"/>
      <c r="L53101"/>
    </row>
    <row r="53102" spans="7:12" x14ac:dyDescent="0.25">
      <c r="G53102"/>
      <c r="I53102"/>
      <c r="L53102"/>
    </row>
    <row r="53103" spans="7:12" x14ac:dyDescent="0.25">
      <c r="G53103"/>
      <c r="I53103"/>
      <c r="L53103"/>
    </row>
    <row r="53104" spans="7:12" x14ac:dyDescent="0.25">
      <c r="G53104"/>
      <c r="I53104"/>
      <c r="L53104"/>
    </row>
    <row r="53105" spans="7:12" x14ac:dyDescent="0.25">
      <c r="G53105"/>
      <c r="I53105"/>
      <c r="L53105"/>
    </row>
    <row r="53106" spans="7:12" x14ac:dyDescent="0.25">
      <c r="G53106"/>
      <c r="I53106"/>
      <c r="L53106"/>
    </row>
    <row r="53107" spans="7:12" x14ac:dyDescent="0.25">
      <c r="G53107"/>
      <c r="I53107"/>
      <c r="L53107"/>
    </row>
    <row r="53108" spans="7:12" x14ac:dyDescent="0.25">
      <c r="G53108"/>
      <c r="I53108"/>
      <c r="L53108"/>
    </row>
    <row r="53109" spans="7:12" x14ac:dyDescent="0.25">
      <c r="G53109"/>
      <c r="I53109"/>
      <c r="L53109"/>
    </row>
    <row r="53110" spans="7:12" x14ac:dyDescent="0.25">
      <c r="G53110"/>
      <c r="I53110"/>
      <c r="L53110"/>
    </row>
    <row r="53111" spans="7:12" x14ac:dyDescent="0.25">
      <c r="G53111"/>
      <c r="I53111"/>
      <c r="L53111"/>
    </row>
    <row r="53112" spans="7:12" x14ac:dyDescent="0.25">
      <c r="G53112"/>
      <c r="I53112"/>
      <c r="L53112"/>
    </row>
    <row r="53113" spans="7:12" x14ac:dyDescent="0.25">
      <c r="G53113"/>
      <c r="I53113"/>
      <c r="L53113"/>
    </row>
    <row r="53114" spans="7:12" x14ac:dyDescent="0.25">
      <c r="G53114"/>
      <c r="I53114"/>
      <c r="L53114"/>
    </row>
    <row r="53115" spans="7:12" x14ac:dyDescent="0.25">
      <c r="G53115"/>
      <c r="I53115"/>
      <c r="L53115"/>
    </row>
    <row r="53116" spans="7:12" x14ac:dyDescent="0.25">
      <c r="G53116"/>
      <c r="I53116"/>
      <c r="L53116"/>
    </row>
    <row r="53117" spans="7:12" x14ac:dyDescent="0.25">
      <c r="G53117"/>
      <c r="I53117"/>
      <c r="L53117"/>
    </row>
    <row r="53118" spans="7:12" x14ac:dyDescent="0.25">
      <c r="G53118"/>
      <c r="I53118"/>
      <c r="L53118"/>
    </row>
    <row r="53119" spans="7:12" x14ac:dyDescent="0.25">
      <c r="G53119"/>
      <c r="I53119"/>
      <c r="L53119"/>
    </row>
    <row r="53120" spans="7:12" x14ac:dyDescent="0.25">
      <c r="G53120"/>
      <c r="I53120"/>
      <c r="L53120"/>
    </row>
    <row r="53121" spans="7:12" x14ac:dyDescent="0.25">
      <c r="G53121"/>
      <c r="I53121"/>
      <c r="L53121"/>
    </row>
    <row r="53122" spans="7:12" x14ac:dyDescent="0.25">
      <c r="G53122"/>
      <c r="I53122"/>
      <c r="L53122"/>
    </row>
    <row r="53123" spans="7:12" x14ac:dyDescent="0.25">
      <c r="G53123"/>
      <c r="I53123"/>
      <c r="L53123"/>
    </row>
    <row r="53124" spans="7:12" x14ac:dyDescent="0.25">
      <c r="G53124"/>
      <c r="I53124"/>
      <c r="L53124"/>
    </row>
    <row r="53125" spans="7:12" x14ac:dyDescent="0.25">
      <c r="G53125"/>
      <c r="I53125"/>
      <c r="L53125"/>
    </row>
    <row r="53126" spans="7:12" x14ac:dyDescent="0.25">
      <c r="G53126"/>
      <c r="I53126"/>
      <c r="L53126"/>
    </row>
    <row r="53127" spans="7:12" x14ac:dyDescent="0.25">
      <c r="G53127"/>
      <c r="I53127"/>
      <c r="L53127"/>
    </row>
    <row r="53128" spans="7:12" x14ac:dyDescent="0.25">
      <c r="G53128"/>
      <c r="I53128"/>
      <c r="L53128"/>
    </row>
    <row r="53129" spans="7:12" x14ac:dyDescent="0.25">
      <c r="G53129"/>
      <c r="I53129"/>
      <c r="L53129"/>
    </row>
    <row r="53130" spans="7:12" x14ac:dyDescent="0.25">
      <c r="G53130"/>
      <c r="I53130"/>
      <c r="L53130"/>
    </row>
    <row r="53131" spans="7:12" x14ac:dyDescent="0.25">
      <c r="G53131"/>
      <c r="I53131"/>
      <c r="L53131"/>
    </row>
    <row r="53132" spans="7:12" x14ac:dyDescent="0.25">
      <c r="G53132"/>
      <c r="I53132"/>
      <c r="L53132"/>
    </row>
    <row r="53133" spans="7:12" x14ac:dyDescent="0.25">
      <c r="G53133"/>
      <c r="I53133"/>
      <c r="L53133"/>
    </row>
    <row r="53134" spans="7:12" x14ac:dyDescent="0.25">
      <c r="G53134"/>
      <c r="I53134"/>
      <c r="L53134"/>
    </row>
    <row r="53135" spans="7:12" x14ac:dyDescent="0.25">
      <c r="G53135"/>
      <c r="I53135"/>
      <c r="L53135"/>
    </row>
    <row r="53136" spans="7:12" x14ac:dyDescent="0.25">
      <c r="G53136"/>
      <c r="I53136"/>
      <c r="L53136"/>
    </row>
    <row r="53137" spans="7:12" x14ac:dyDescent="0.25">
      <c r="G53137"/>
      <c r="I53137"/>
      <c r="L53137"/>
    </row>
    <row r="53138" spans="7:12" x14ac:dyDescent="0.25">
      <c r="G53138"/>
      <c r="I53138"/>
      <c r="L53138"/>
    </row>
    <row r="53139" spans="7:12" x14ac:dyDescent="0.25">
      <c r="G53139"/>
      <c r="I53139"/>
      <c r="L53139"/>
    </row>
    <row r="53140" spans="7:12" x14ac:dyDescent="0.25">
      <c r="G53140"/>
      <c r="I53140"/>
      <c r="L53140"/>
    </row>
    <row r="53141" spans="7:12" x14ac:dyDescent="0.25">
      <c r="G53141"/>
      <c r="I53141"/>
      <c r="L53141"/>
    </row>
    <row r="53142" spans="7:12" x14ac:dyDescent="0.25">
      <c r="G53142"/>
      <c r="I53142"/>
      <c r="L53142"/>
    </row>
    <row r="53143" spans="7:12" x14ac:dyDescent="0.25">
      <c r="G53143"/>
      <c r="I53143"/>
      <c r="L53143"/>
    </row>
    <row r="53144" spans="7:12" x14ac:dyDescent="0.25">
      <c r="G53144"/>
      <c r="I53144"/>
      <c r="L53144"/>
    </row>
    <row r="53145" spans="7:12" x14ac:dyDescent="0.25">
      <c r="G53145"/>
      <c r="I53145"/>
      <c r="L53145"/>
    </row>
    <row r="53146" spans="7:12" x14ac:dyDescent="0.25">
      <c r="G53146"/>
      <c r="I53146"/>
      <c r="L53146"/>
    </row>
    <row r="53147" spans="7:12" x14ac:dyDescent="0.25">
      <c r="G53147"/>
      <c r="I53147"/>
      <c r="L53147"/>
    </row>
    <row r="53148" spans="7:12" x14ac:dyDescent="0.25">
      <c r="G53148"/>
      <c r="I53148"/>
      <c r="L53148"/>
    </row>
    <row r="53149" spans="7:12" x14ac:dyDescent="0.25">
      <c r="G53149"/>
      <c r="I53149"/>
      <c r="L53149"/>
    </row>
    <row r="53150" spans="7:12" x14ac:dyDescent="0.25">
      <c r="G53150"/>
      <c r="I53150"/>
      <c r="L53150"/>
    </row>
    <row r="53151" spans="7:12" x14ac:dyDescent="0.25">
      <c r="G53151"/>
      <c r="I53151"/>
      <c r="L53151"/>
    </row>
    <row r="53152" spans="7:12" x14ac:dyDescent="0.25">
      <c r="G53152"/>
      <c r="I53152"/>
      <c r="L53152"/>
    </row>
    <row r="53153" spans="7:12" x14ac:dyDescent="0.25">
      <c r="G53153"/>
      <c r="I53153"/>
      <c r="L53153"/>
    </row>
    <row r="53154" spans="7:12" x14ac:dyDescent="0.25">
      <c r="G53154"/>
      <c r="I53154"/>
      <c r="L53154"/>
    </row>
    <row r="53155" spans="7:12" x14ac:dyDescent="0.25">
      <c r="G53155"/>
      <c r="I53155"/>
      <c r="L53155"/>
    </row>
    <row r="53156" spans="7:12" x14ac:dyDescent="0.25">
      <c r="G53156"/>
      <c r="I53156"/>
      <c r="L53156"/>
    </row>
    <row r="53157" spans="7:12" x14ac:dyDescent="0.25">
      <c r="G53157"/>
      <c r="I53157"/>
      <c r="L53157"/>
    </row>
    <row r="53158" spans="7:12" x14ac:dyDescent="0.25">
      <c r="G53158"/>
      <c r="I53158"/>
      <c r="L53158"/>
    </row>
    <row r="53159" spans="7:12" x14ac:dyDescent="0.25">
      <c r="G53159"/>
      <c r="I53159"/>
      <c r="L53159"/>
    </row>
    <row r="53160" spans="7:12" x14ac:dyDescent="0.25">
      <c r="G53160"/>
      <c r="I53160"/>
      <c r="L53160"/>
    </row>
    <row r="53161" spans="7:12" x14ac:dyDescent="0.25">
      <c r="G53161"/>
      <c r="I53161"/>
      <c r="L53161"/>
    </row>
    <row r="53162" spans="7:12" x14ac:dyDescent="0.25">
      <c r="G53162"/>
      <c r="I53162"/>
      <c r="L53162"/>
    </row>
    <row r="53163" spans="7:12" x14ac:dyDescent="0.25">
      <c r="G53163"/>
      <c r="I53163"/>
      <c r="L53163"/>
    </row>
    <row r="53164" spans="7:12" x14ac:dyDescent="0.25">
      <c r="G53164"/>
      <c r="I53164"/>
      <c r="L53164"/>
    </row>
    <row r="53165" spans="7:12" x14ac:dyDescent="0.25">
      <c r="G53165"/>
      <c r="I53165"/>
      <c r="L53165"/>
    </row>
    <row r="53166" spans="7:12" x14ac:dyDescent="0.25">
      <c r="G53166"/>
      <c r="I53166"/>
      <c r="L53166"/>
    </row>
    <row r="53167" spans="7:12" x14ac:dyDescent="0.25">
      <c r="G53167"/>
      <c r="I53167"/>
      <c r="L53167"/>
    </row>
    <row r="53168" spans="7:12" x14ac:dyDescent="0.25">
      <c r="G53168"/>
      <c r="I53168"/>
      <c r="L53168"/>
    </row>
    <row r="53169" spans="7:12" x14ac:dyDescent="0.25">
      <c r="G53169"/>
      <c r="I53169"/>
      <c r="L53169"/>
    </row>
    <row r="53170" spans="7:12" x14ac:dyDescent="0.25">
      <c r="G53170"/>
      <c r="I53170"/>
      <c r="L53170"/>
    </row>
    <row r="53171" spans="7:12" x14ac:dyDescent="0.25">
      <c r="G53171"/>
      <c r="I53171"/>
      <c r="L53171"/>
    </row>
    <row r="53172" spans="7:12" x14ac:dyDescent="0.25">
      <c r="G53172"/>
      <c r="I53172"/>
      <c r="L53172"/>
    </row>
    <row r="53173" spans="7:12" x14ac:dyDescent="0.25">
      <c r="G53173"/>
      <c r="I53173"/>
      <c r="L53173"/>
    </row>
    <row r="53174" spans="7:12" x14ac:dyDescent="0.25">
      <c r="G53174"/>
      <c r="I53174"/>
      <c r="L53174"/>
    </row>
    <row r="53175" spans="7:12" x14ac:dyDescent="0.25">
      <c r="G53175"/>
      <c r="I53175"/>
      <c r="L53175"/>
    </row>
    <row r="53176" spans="7:12" x14ac:dyDescent="0.25">
      <c r="G53176"/>
      <c r="I53176"/>
      <c r="L53176"/>
    </row>
    <row r="53177" spans="7:12" x14ac:dyDescent="0.25">
      <c r="G53177"/>
      <c r="I53177"/>
      <c r="L53177"/>
    </row>
    <row r="53178" spans="7:12" x14ac:dyDescent="0.25">
      <c r="G53178"/>
      <c r="I53178"/>
      <c r="L53178"/>
    </row>
    <row r="53179" spans="7:12" x14ac:dyDescent="0.25">
      <c r="G53179"/>
      <c r="I53179"/>
      <c r="L53179"/>
    </row>
    <row r="53180" spans="7:12" x14ac:dyDescent="0.25">
      <c r="G53180"/>
      <c r="I53180"/>
      <c r="L53180"/>
    </row>
    <row r="53181" spans="7:12" x14ac:dyDescent="0.25">
      <c r="G53181"/>
      <c r="I53181"/>
      <c r="L53181"/>
    </row>
    <row r="53182" spans="7:12" x14ac:dyDescent="0.25">
      <c r="G53182"/>
      <c r="I53182"/>
      <c r="L53182"/>
    </row>
    <row r="53183" spans="7:12" x14ac:dyDescent="0.25">
      <c r="G53183"/>
      <c r="I53183"/>
      <c r="L53183"/>
    </row>
    <row r="53184" spans="7:12" x14ac:dyDescent="0.25">
      <c r="G53184"/>
      <c r="I53184"/>
      <c r="L53184"/>
    </row>
    <row r="53185" spans="7:12" x14ac:dyDescent="0.25">
      <c r="G53185"/>
      <c r="I53185"/>
      <c r="L53185"/>
    </row>
    <row r="53186" spans="7:12" x14ac:dyDescent="0.25">
      <c r="G53186"/>
      <c r="I53186"/>
      <c r="L53186"/>
    </row>
    <row r="53187" spans="7:12" x14ac:dyDescent="0.25">
      <c r="G53187"/>
      <c r="I53187"/>
      <c r="L53187"/>
    </row>
    <row r="53188" spans="7:12" x14ac:dyDescent="0.25">
      <c r="G53188"/>
      <c r="I53188"/>
      <c r="L53188"/>
    </row>
    <row r="53189" spans="7:12" x14ac:dyDescent="0.25">
      <c r="G53189"/>
      <c r="I53189"/>
      <c r="L53189"/>
    </row>
    <row r="53190" spans="7:12" x14ac:dyDescent="0.25">
      <c r="G53190"/>
      <c r="I53190"/>
      <c r="L53190"/>
    </row>
    <row r="53191" spans="7:12" x14ac:dyDescent="0.25">
      <c r="G53191"/>
      <c r="I53191"/>
      <c r="L53191"/>
    </row>
    <row r="53192" spans="7:12" x14ac:dyDescent="0.25">
      <c r="G53192"/>
      <c r="I53192"/>
      <c r="L53192"/>
    </row>
    <row r="53193" spans="7:12" x14ac:dyDescent="0.25">
      <c r="G53193"/>
      <c r="I53193"/>
      <c r="L53193"/>
    </row>
    <row r="53194" spans="7:12" x14ac:dyDescent="0.25">
      <c r="G53194"/>
      <c r="I53194"/>
      <c r="L53194"/>
    </row>
    <row r="53195" spans="7:12" x14ac:dyDescent="0.25">
      <c r="G53195"/>
      <c r="I53195"/>
      <c r="L53195"/>
    </row>
    <row r="53196" spans="7:12" x14ac:dyDescent="0.25">
      <c r="G53196"/>
      <c r="I53196"/>
      <c r="L53196"/>
    </row>
    <row r="53197" spans="7:12" x14ac:dyDescent="0.25">
      <c r="G53197"/>
      <c r="I53197"/>
      <c r="L53197"/>
    </row>
    <row r="53198" spans="7:12" x14ac:dyDescent="0.25">
      <c r="G53198"/>
      <c r="I53198"/>
      <c r="L53198"/>
    </row>
    <row r="53199" spans="7:12" x14ac:dyDescent="0.25">
      <c r="G53199"/>
      <c r="I53199"/>
      <c r="L53199"/>
    </row>
    <row r="53200" spans="7:12" x14ac:dyDescent="0.25">
      <c r="G53200"/>
      <c r="I53200"/>
      <c r="L53200"/>
    </row>
    <row r="53201" spans="7:12" x14ac:dyDescent="0.25">
      <c r="G53201"/>
      <c r="I53201"/>
      <c r="L53201"/>
    </row>
    <row r="53202" spans="7:12" x14ac:dyDescent="0.25">
      <c r="G53202"/>
      <c r="I53202"/>
      <c r="L53202"/>
    </row>
    <row r="53203" spans="7:12" x14ac:dyDescent="0.25">
      <c r="G53203"/>
      <c r="I53203"/>
      <c r="L53203"/>
    </row>
    <row r="53204" spans="7:12" x14ac:dyDescent="0.25">
      <c r="G53204"/>
      <c r="I53204"/>
      <c r="L53204"/>
    </row>
    <row r="53205" spans="7:12" x14ac:dyDescent="0.25">
      <c r="G53205"/>
      <c r="I53205"/>
      <c r="L53205"/>
    </row>
    <row r="53206" spans="7:12" x14ac:dyDescent="0.25">
      <c r="G53206"/>
      <c r="I53206"/>
      <c r="L53206"/>
    </row>
    <row r="53207" spans="7:12" x14ac:dyDescent="0.25">
      <c r="G53207"/>
      <c r="I53207"/>
      <c r="L53207"/>
    </row>
    <row r="53208" spans="7:12" x14ac:dyDescent="0.25">
      <c r="G53208"/>
      <c r="I53208"/>
      <c r="L53208"/>
    </row>
    <row r="53209" spans="7:12" x14ac:dyDescent="0.25">
      <c r="G53209"/>
      <c r="I53209"/>
      <c r="L53209"/>
    </row>
    <row r="53210" spans="7:12" x14ac:dyDescent="0.25">
      <c r="G53210"/>
      <c r="I53210"/>
      <c r="L53210"/>
    </row>
    <row r="53211" spans="7:12" x14ac:dyDescent="0.25">
      <c r="G53211"/>
      <c r="I53211"/>
      <c r="L53211"/>
    </row>
    <row r="53212" spans="7:12" x14ac:dyDescent="0.25">
      <c r="G53212"/>
      <c r="I53212"/>
      <c r="L53212"/>
    </row>
    <row r="53213" spans="7:12" x14ac:dyDescent="0.25">
      <c r="G53213"/>
      <c r="I53213"/>
      <c r="L53213"/>
    </row>
    <row r="53214" spans="7:12" x14ac:dyDescent="0.25">
      <c r="G53214"/>
      <c r="I53214"/>
      <c r="L53214"/>
    </row>
    <row r="53215" spans="7:12" x14ac:dyDescent="0.25">
      <c r="G53215"/>
      <c r="I53215"/>
      <c r="L53215"/>
    </row>
    <row r="53216" spans="7:12" x14ac:dyDescent="0.25">
      <c r="G53216"/>
      <c r="I53216"/>
      <c r="L53216"/>
    </row>
    <row r="53217" spans="7:12" x14ac:dyDescent="0.25">
      <c r="G53217"/>
      <c r="I53217"/>
      <c r="L53217"/>
    </row>
    <row r="53218" spans="7:12" x14ac:dyDescent="0.25">
      <c r="G53218"/>
      <c r="I53218"/>
      <c r="L53218"/>
    </row>
    <row r="53219" spans="7:12" x14ac:dyDescent="0.25">
      <c r="G53219"/>
      <c r="I53219"/>
      <c r="L53219"/>
    </row>
    <row r="53220" spans="7:12" x14ac:dyDescent="0.25">
      <c r="G53220"/>
      <c r="I53220"/>
      <c r="L53220"/>
    </row>
    <row r="53221" spans="7:12" x14ac:dyDescent="0.25">
      <c r="G53221"/>
      <c r="I53221"/>
      <c r="L53221"/>
    </row>
    <row r="53222" spans="7:12" x14ac:dyDescent="0.25">
      <c r="G53222"/>
      <c r="I53222"/>
      <c r="L53222"/>
    </row>
    <row r="53223" spans="7:12" x14ac:dyDescent="0.25">
      <c r="G53223"/>
      <c r="I53223"/>
      <c r="L53223"/>
    </row>
    <row r="53224" spans="7:12" x14ac:dyDescent="0.25">
      <c r="G53224"/>
      <c r="I53224"/>
      <c r="L53224"/>
    </row>
    <row r="53225" spans="7:12" x14ac:dyDescent="0.25">
      <c r="G53225"/>
      <c r="I53225"/>
      <c r="L53225"/>
    </row>
    <row r="53226" spans="7:12" x14ac:dyDescent="0.25">
      <c r="G53226"/>
      <c r="I53226"/>
      <c r="L53226"/>
    </row>
    <row r="53227" spans="7:12" x14ac:dyDescent="0.25">
      <c r="G53227"/>
      <c r="I53227"/>
      <c r="L53227"/>
    </row>
    <row r="53228" spans="7:12" x14ac:dyDescent="0.25">
      <c r="G53228"/>
      <c r="I53228"/>
      <c r="L53228"/>
    </row>
    <row r="53229" spans="7:12" x14ac:dyDescent="0.25">
      <c r="G53229"/>
      <c r="I53229"/>
      <c r="L53229"/>
    </row>
    <row r="53230" spans="7:12" x14ac:dyDescent="0.25">
      <c r="G53230"/>
      <c r="I53230"/>
      <c r="L53230"/>
    </row>
    <row r="53231" spans="7:12" x14ac:dyDescent="0.25">
      <c r="G53231"/>
      <c r="I53231"/>
      <c r="L53231"/>
    </row>
    <row r="53232" spans="7:12" x14ac:dyDescent="0.25">
      <c r="G53232"/>
      <c r="I53232"/>
      <c r="L53232"/>
    </row>
    <row r="53233" spans="7:12" x14ac:dyDescent="0.25">
      <c r="G53233"/>
      <c r="I53233"/>
      <c r="L53233"/>
    </row>
    <row r="53234" spans="7:12" x14ac:dyDescent="0.25">
      <c r="G53234"/>
      <c r="I53234"/>
      <c r="L53234"/>
    </row>
    <row r="53235" spans="7:12" x14ac:dyDescent="0.25">
      <c r="G53235"/>
      <c r="I53235"/>
      <c r="L53235"/>
    </row>
    <row r="53236" spans="7:12" x14ac:dyDescent="0.25">
      <c r="G53236"/>
      <c r="I53236"/>
      <c r="L53236"/>
    </row>
    <row r="53237" spans="7:12" x14ac:dyDescent="0.25">
      <c r="G53237"/>
      <c r="I53237"/>
      <c r="L53237"/>
    </row>
    <row r="53238" spans="7:12" x14ac:dyDescent="0.25">
      <c r="G53238"/>
      <c r="I53238"/>
      <c r="L53238"/>
    </row>
    <row r="53239" spans="7:12" x14ac:dyDescent="0.25">
      <c r="G53239"/>
      <c r="I53239"/>
      <c r="L53239"/>
    </row>
    <row r="53240" spans="7:12" x14ac:dyDescent="0.25">
      <c r="G53240"/>
      <c r="I53240"/>
      <c r="L53240"/>
    </row>
    <row r="53241" spans="7:12" x14ac:dyDescent="0.25">
      <c r="G53241"/>
      <c r="I53241"/>
      <c r="L53241"/>
    </row>
    <row r="53242" spans="7:12" x14ac:dyDescent="0.25">
      <c r="G53242"/>
      <c r="I53242"/>
      <c r="L53242"/>
    </row>
    <row r="53243" spans="7:12" x14ac:dyDescent="0.25">
      <c r="G53243"/>
      <c r="I53243"/>
      <c r="L53243"/>
    </row>
    <row r="53244" spans="7:12" x14ac:dyDescent="0.25">
      <c r="G53244"/>
      <c r="I53244"/>
      <c r="L53244"/>
    </row>
    <row r="53245" spans="7:12" x14ac:dyDescent="0.25">
      <c r="G53245"/>
      <c r="I53245"/>
      <c r="L53245"/>
    </row>
    <row r="53246" spans="7:12" x14ac:dyDescent="0.25">
      <c r="G53246"/>
      <c r="I53246"/>
      <c r="L53246"/>
    </row>
    <row r="53247" spans="7:12" x14ac:dyDescent="0.25">
      <c r="G53247"/>
      <c r="I53247"/>
      <c r="L53247"/>
    </row>
    <row r="53248" spans="7:12" x14ac:dyDescent="0.25">
      <c r="G53248"/>
      <c r="I53248"/>
      <c r="L53248"/>
    </row>
    <row r="53249" spans="7:12" x14ac:dyDescent="0.25">
      <c r="G53249"/>
      <c r="I53249"/>
      <c r="L53249"/>
    </row>
    <row r="53250" spans="7:12" x14ac:dyDescent="0.25">
      <c r="G53250"/>
      <c r="I53250"/>
      <c r="L53250"/>
    </row>
    <row r="53251" spans="7:12" x14ac:dyDescent="0.25">
      <c r="G53251"/>
      <c r="I53251"/>
      <c r="L53251"/>
    </row>
    <row r="53252" spans="7:12" x14ac:dyDescent="0.25">
      <c r="G53252"/>
      <c r="I53252"/>
      <c r="L53252"/>
    </row>
    <row r="53253" spans="7:12" x14ac:dyDescent="0.25">
      <c r="G53253"/>
      <c r="I53253"/>
      <c r="L53253"/>
    </row>
    <row r="53254" spans="7:12" x14ac:dyDescent="0.25">
      <c r="G53254"/>
      <c r="I53254"/>
      <c r="L53254"/>
    </row>
    <row r="53255" spans="7:12" x14ac:dyDescent="0.25">
      <c r="G53255"/>
      <c r="I53255"/>
      <c r="L53255"/>
    </row>
    <row r="53256" spans="7:12" x14ac:dyDescent="0.25">
      <c r="G53256"/>
      <c r="I53256"/>
      <c r="L53256"/>
    </row>
    <row r="53257" spans="7:12" x14ac:dyDescent="0.25">
      <c r="G53257"/>
      <c r="I53257"/>
      <c r="L53257"/>
    </row>
    <row r="53258" spans="7:12" x14ac:dyDescent="0.25">
      <c r="G53258"/>
      <c r="I53258"/>
      <c r="L53258"/>
    </row>
    <row r="53259" spans="7:12" x14ac:dyDescent="0.25">
      <c r="G53259"/>
      <c r="I53259"/>
      <c r="L53259"/>
    </row>
    <row r="53260" spans="7:12" x14ac:dyDescent="0.25">
      <c r="G53260"/>
      <c r="I53260"/>
      <c r="L53260"/>
    </row>
    <row r="53261" spans="7:12" x14ac:dyDescent="0.25">
      <c r="G53261"/>
      <c r="I53261"/>
      <c r="L53261"/>
    </row>
    <row r="53262" spans="7:12" x14ac:dyDescent="0.25">
      <c r="G53262"/>
      <c r="I53262"/>
      <c r="L53262"/>
    </row>
    <row r="53263" spans="7:12" x14ac:dyDescent="0.25">
      <c r="G53263"/>
      <c r="I53263"/>
      <c r="L53263"/>
    </row>
    <row r="53264" spans="7:12" x14ac:dyDescent="0.25">
      <c r="G53264"/>
      <c r="I53264"/>
      <c r="L53264"/>
    </row>
    <row r="53265" spans="7:12" x14ac:dyDescent="0.25">
      <c r="G53265"/>
      <c r="I53265"/>
      <c r="L53265"/>
    </row>
    <row r="53266" spans="7:12" x14ac:dyDescent="0.25">
      <c r="G53266"/>
      <c r="I53266"/>
      <c r="L53266"/>
    </row>
    <row r="53267" spans="7:12" x14ac:dyDescent="0.25">
      <c r="G53267"/>
      <c r="I53267"/>
      <c r="L53267"/>
    </row>
    <row r="53268" spans="7:12" x14ac:dyDescent="0.25">
      <c r="G53268"/>
      <c r="I53268"/>
      <c r="L53268"/>
    </row>
    <row r="53269" spans="7:12" x14ac:dyDescent="0.25">
      <c r="G53269"/>
      <c r="I53269"/>
      <c r="L53269"/>
    </row>
    <row r="53270" spans="7:12" x14ac:dyDescent="0.25">
      <c r="G53270"/>
      <c r="I53270"/>
      <c r="L53270"/>
    </row>
    <row r="53271" spans="7:12" x14ac:dyDescent="0.25">
      <c r="G53271"/>
      <c r="I53271"/>
      <c r="L53271"/>
    </row>
    <row r="53272" spans="7:12" x14ac:dyDescent="0.25">
      <c r="G53272"/>
      <c r="I53272"/>
      <c r="L53272"/>
    </row>
    <row r="53273" spans="7:12" x14ac:dyDescent="0.25">
      <c r="G53273"/>
      <c r="I53273"/>
      <c r="L53273"/>
    </row>
    <row r="53274" spans="7:12" x14ac:dyDescent="0.25">
      <c r="G53274"/>
      <c r="I53274"/>
      <c r="L53274"/>
    </row>
    <row r="53275" spans="7:12" x14ac:dyDescent="0.25">
      <c r="G53275"/>
      <c r="I53275"/>
      <c r="L53275"/>
    </row>
    <row r="53276" spans="7:12" x14ac:dyDescent="0.25">
      <c r="G53276"/>
      <c r="I53276"/>
      <c r="L53276"/>
    </row>
    <row r="53277" spans="7:12" x14ac:dyDescent="0.25">
      <c r="G53277"/>
      <c r="I53277"/>
      <c r="L53277"/>
    </row>
    <row r="53278" spans="7:12" x14ac:dyDescent="0.25">
      <c r="G53278"/>
      <c r="I53278"/>
      <c r="L53278"/>
    </row>
    <row r="53279" spans="7:12" x14ac:dyDescent="0.25">
      <c r="G53279"/>
      <c r="I53279"/>
      <c r="L53279"/>
    </row>
    <row r="53280" spans="7:12" x14ac:dyDescent="0.25">
      <c r="G53280"/>
      <c r="I53280"/>
      <c r="L53280"/>
    </row>
    <row r="53281" spans="7:12" x14ac:dyDescent="0.25">
      <c r="G53281"/>
      <c r="I53281"/>
      <c r="L53281"/>
    </row>
    <row r="53282" spans="7:12" x14ac:dyDescent="0.25">
      <c r="G53282"/>
      <c r="I53282"/>
      <c r="L53282"/>
    </row>
    <row r="53283" spans="7:12" x14ac:dyDescent="0.25">
      <c r="G53283"/>
      <c r="I53283"/>
      <c r="L53283"/>
    </row>
    <row r="53284" spans="7:12" x14ac:dyDescent="0.25">
      <c r="G53284"/>
      <c r="I53284"/>
      <c r="L53284"/>
    </row>
    <row r="53285" spans="7:12" x14ac:dyDescent="0.25">
      <c r="G53285"/>
      <c r="I53285"/>
      <c r="L53285"/>
    </row>
    <row r="53286" spans="7:12" x14ac:dyDescent="0.25">
      <c r="G53286"/>
      <c r="I53286"/>
      <c r="L53286"/>
    </row>
    <row r="53287" spans="7:12" x14ac:dyDescent="0.25">
      <c r="G53287"/>
      <c r="I53287"/>
      <c r="L53287"/>
    </row>
    <row r="53288" spans="7:12" x14ac:dyDescent="0.25">
      <c r="G53288"/>
      <c r="I53288"/>
      <c r="L53288"/>
    </row>
    <row r="53289" spans="7:12" x14ac:dyDescent="0.25">
      <c r="G53289"/>
      <c r="I53289"/>
      <c r="L53289"/>
    </row>
    <row r="53290" spans="7:12" x14ac:dyDescent="0.25">
      <c r="G53290"/>
      <c r="I53290"/>
      <c r="L53290"/>
    </row>
    <row r="53291" spans="7:12" x14ac:dyDescent="0.25">
      <c r="G53291"/>
      <c r="I53291"/>
      <c r="L53291"/>
    </row>
    <row r="53292" spans="7:12" x14ac:dyDescent="0.25">
      <c r="G53292"/>
      <c r="I53292"/>
      <c r="L53292"/>
    </row>
    <row r="53293" spans="7:12" x14ac:dyDescent="0.25">
      <c r="G53293"/>
      <c r="I53293"/>
      <c r="L53293"/>
    </row>
    <row r="53294" spans="7:12" x14ac:dyDescent="0.25">
      <c r="G53294"/>
      <c r="I53294"/>
      <c r="L53294"/>
    </row>
    <row r="53295" spans="7:12" x14ac:dyDescent="0.25">
      <c r="G53295"/>
      <c r="I53295"/>
      <c r="L53295"/>
    </row>
    <row r="53296" spans="7:12" x14ac:dyDescent="0.25">
      <c r="G53296"/>
      <c r="I53296"/>
      <c r="L53296"/>
    </row>
    <row r="53297" spans="7:12" x14ac:dyDescent="0.25">
      <c r="G53297"/>
      <c r="I53297"/>
      <c r="L53297"/>
    </row>
    <row r="53298" spans="7:12" x14ac:dyDescent="0.25">
      <c r="G53298"/>
      <c r="I53298"/>
      <c r="L53298"/>
    </row>
    <row r="53299" spans="7:12" x14ac:dyDescent="0.25">
      <c r="G53299"/>
      <c r="I53299"/>
      <c r="L53299"/>
    </row>
    <row r="53300" spans="7:12" x14ac:dyDescent="0.25">
      <c r="G53300"/>
      <c r="I53300"/>
      <c r="L53300"/>
    </row>
    <row r="53301" spans="7:12" x14ac:dyDescent="0.25">
      <c r="G53301"/>
      <c r="I53301"/>
      <c r="L53301"/>
    </row>
    <row r="53302" spans="7:12" x14ac:dyDescent="0.25">
      <c r="G53302"/>
      <c r="I53302"/>
      <c r="L53302"/>
    </row>
    <row r="53303" spans="7:12" x14ac:dyDescent="0.25">
      <c r="G53303"/>
      <c r="I53303"/>
      <c r="L53303"/>
    </row>
    <row r="53304" spans="7:12" x14ac:dyDescent="0.25">
      <c r="G53304"/>
      <c r="I53304"/>
      <c r="L53304"/>
    </row>
    <row r="53305" spans="7:12" x14ac:dyDescent="0.25">
      <c r="G53305"/>
      <c r="I53305"/>
      <c r="L53305"/>
    </row>
    <row r="53306" spans="7:12" x14ac:dyDescent="0.25">
      <c r="G53306"/>
      <c r="I53306"/>
      <c r="L53306"/>
    </row>
    <row r="53307" spans="7:12" x14ac:dyDescent="0.25">
      <c r="G53307"/>
      <c r="I53307"/>
      <c r="L53307"/>
    </row>
    <row r="53308" spans="7:12" x14ac:dyDescent="0.25">
      <c r="G53308"/>
      <c r="I53308"/>
      <c r="L53308"/>
    </row>
    <row r="53309" spans="7:12" x14ac:dyDescent="0.25">
      <c r="G53309"/>
      <c r="I53309"/>
      <c r="L53309"/>
    </row>
    <row r="53310" spans="7:12" x14ac:dyDescent="0.25">
      <c r="G53310"/>
      <c r="I53310"/>
      <c r="L53310"/>
    </row>
    <row r="53311" spans="7:12" x14ac:dyDescent="0.25">
      <c r="G53311"/>
      <c r="I53311"/>
      <c r="L53311"/>
    </row>
    <row r="53312" spans="7:12" x14ac:dyDescent="0.25">
      <c r="G53312"/>
      <c r="I53312"/>
      <c r="L53312"/>
    </row>
    <row r="53313" spans="7:12" x14ac:dyDescent="0.25">
      <c r="G53313"/>
      <c r="I53313"/>
      <c r="L53313"/>
    </row>
    <row r="53314" spans="7:12" x14ac:dyDescent="0.25">
      <c r="G53314"/>
      <c r="I53314"/>
      <c r="L53314"/>
    </row>
    <row r="53315" spans="7:12" x14ac:dyDescent="0.25">
      <c r="G53315"/>
      <c r="I53315"/>
      <c r="L53315"/>
    </row>
    <row r="53316" spans="7:12" x14ac:dyDescent="0.25">
      <c r="G53316"/>
      <c r="I53316"/>
      <c r="L53316"/>
    </row>
    <row r="53317" spans="7:12" x14ac:dyDescent="0.25">
      <c r="G53317"/>
      <c r="I53317"/>
      <c r="L53317"/>
    </row>
    <row r="53318" spans="7:12" x14ac:dyDescent="0.25">
      <c r="G53318"/>
      <c r="I53318"/>
      <c r="L53318"/>
    </row>
    <row r="53319" spans="7:12" x14ac:dyDescent="0.25">
      <c r="G53319"/>
      <c r="I53319"/>
      <c r="L53319"/>
    </row>
    <row r="53320" spans="7:12" x14ac:dyDescent="0.25">
      <c r="G53320"/>
      <c r="I53320"/>
      <c r="L53320"/>
    </row>
    <row r="53321" spans="7:12" x14ac:dyDescent="0.25">
      <c r="G53321"/>
      <c r="I53321"/>
      <c r="L53321"/>
    </row>
    <row r="53322" spans="7:12" x14ac:dyDescent="0.25">
      <c r="G53322"/>
      <c r="I53322"/>
      <c r="L53322"/>
    </row>
    <row r="53323" spans="7:12" x14ac:dyDescent="0.25">
      <c r="G53323"/>
      <c r="I53323"/>
      <c r="L53323"/>
    </row>
    <row r="53324" spans="7:12" x14ac:dyDescent="0.25">
      <c r="G53324"/>
      <c r="I53324"/>
      <c r="L53324"/>
    </row>
    <row r="53325" spans="7:12" x14ac:dyDescent="0.25">
      <c r="G53325"/>
      <c r="I53325"/>
      <c r="L53325"/>
    </row>
    <row r="53326" spans="7:12" x14ac:dyDescent="0.25">
      <c r="G53326"/>
      <c r="I53326"/>
      <c r="L53326"/>
    </row>
    <row r="53327" spans="7:12" x14ac:dyDescent="0.25">
      <c r="G53327"/>
      <c r="I53327"/>
      <c r="L53327"/>
    </row>
    <row r="53328" spans="7:12" x14ac:dyDescent="0.25">
      <c r="G53328"/>
      <c r="I53328"/>
      <c r="L53328"/>
    </row>
    <row r="53329" spans="7:12" x14ac:dyDescent="0.25">
      <c r="G53329"/>
      <c r="I53329"/>
      <c r="L53329"/>
    </row>
    <row r="53330" spans="7:12" x14ac:dyDescent="0.25">
      <c r="G53330"/>
      <c r="I53330"/>
      <c r="L53330"/>
    </row>
    <row r="53331" spans="7:12" x14ac:dyDescent="0.25">
      <c r="G53331"/>
      <c r="I53331"/>
      <c r="L53331"/>
    </row>
    <row r="53332" spans="7:12" x14ac:dyDescent="0.25">
      <c r="G53332"/>
      <c r="I53332"/>
      <c r="L53332"/>
    </row>
    <row r="53333" spans="7:12" x14ac:dyDescent="0.25">
      <c r="G53333"/>
      <c r="I53333"/>
      <c r="L53333"/>
    </row>
    <row r="53334" spans="7:12" x14ac:dyDescent="0.25">
      <c r="G53334"/>
      <c r="I53334"/>
      <c r="L53334"/>
    </row>
    <row r="53335" spans="7:12" x14ac:dyDescent="0.25">
      <c r="G53335"/>
      <c r="I53335"/>
      <c r="L53335"/>
    </row>
    <row r="53336" spans="7:12" x14ac:dyDescent="0.25">
      <c r="G53336"/>
      <c r="I53336"/>
      <c r="L53336"/>
    </row>
    <row r="53337" spans="7:12" x14ac:dyDescent="0.25">
      <c r="G53337"/>
      <c r="I53337"/>
      <c r="L53337"/>
    </row>
    <row r="53338" spans="7:12" x14ac:dyDescent="0.25">
      <c r="G53338"/>
      <c r="I53338"/>
      <c r="L53338"/>
    </row>
    <row r="53339" spans="7:12" x14ac:dyDescent="0.25">
      <c r="G53339"/>
      <c r="I53339"/>
      <c r="L53339"/>
    </row>
    <row r="53340" spans="7:12" x14ac:dyDescent="0.25">
      <c r="G53340"/>
      <c r="I53340"/>
      <c r="L53340"/>
    </row>
    <row r="53341" spans="7:12" x14ac:dyDescent="0.25">
      <c r="G53341"/>
      <c r="I53341"/>
      <c r="L53341"/>
    </row>
    <row r="53342" spans="7:12" x14ac:dyDescent="0.25">
      <c r="G53342"/>
      <c r="I53342"/>
      <c r="L53342"/>
    </row>
    <row r="53343" spans="7:12" x14ac:dyDescent="0.25">
      <c r="G53343"/>
      <c r="I53343"/>
      <c r="L53343"/>
    </row>
    <row r="53344" spans="7:12" x14ac:dyDescent="0.25">
      <c r="G53344"/>
      <c r="I53344"/>
      <c r="L53344"/>
    </row>
    <row r="53345" spans="7:12" x14ac:dyDescent="0.25">
      <c r="G53345"/>
      <c r="I53345"/>
      <c r="L53345"/>
    </row>
    <row r="53346" spans="7:12" x14ac:dyDescent="0.25">
      <c r="G53346"/>
      <c r="I53346"/>
      <c r="L53346"/>
    </row>
    <row r="53347" spans="7:12" x14ac:dyDescent="0.25">
      <c r="G53347"/>
      <c r="I53347"/>
      <c r="L53347"/>
    </row>
    <row r="53348" spans="7:12" x14ac:dyDescent="0.25">
      <c r="G53348"/>
      <c r="I53348"/>
      <c r="L53348"/>
    </row>
    <row r="53349" spans="7:12" x14ac:dyDescent="0.25">
      <c r="G53349"/>
      <c r="I53349"/>
      <c r="L53349"/>
    </row>
    <row r="53350" spans="7:12" x14ac:dyDescent="0.25">
      <c r="G53350"/>
      <c r="I53350"/>
      <c r="L53350"/>
    </row>
    <row r="53351" spans="7:12" x14ac:dyDescent="0.25">
      <c r="G53351"/>
      <c r="I53351"/>
      <c r="L53351"/>
    </row>
    <row r="53352" spans="7:12" x14ac:dyDescent="0.25">
      <c r="G53352"/>
      <c r="I53352"/>
      <c r="L53352"/>
    </row>
    <row r="53353" spans="7:12" x14ac:dyDescent="0.25">
      <c r="G53353"/>
      <c r="I53353"/>
      <c r="L53353"/>
    </row>
    <row r="53354" spans="7:12" x14ac:dyDescent="0.25">
      <c r="G53354"/>
      <c r="I53354"/>
      <c r="L53354"/>
    </row>
    <row r="53355" spans="7:12" x14ac:dyDescent="0.25">
      <c r="G53355"/>
      <c r="I53355"/>
      <c r="L53355"/>
    </row>
    <row r="53356" spans="7:12" x14ac:dyDescent="0.25">
      <c r="G53356"/>
      <c r="I53356"/>
      <c r="L53356"/>
    </row>
    <row r="53357" spans="7:12" x14ac:dyDescent="0.25">
      <c r="G53357"/>
      <c r="I53357"/>
      <c r="L53357"/>
    </row>
    <row r="53358" spans="7:12" x14ac:dyDescent="0.25">
      <c r="G53358"/>
      <c r="I53358"/>
      <c r="L53358"/>
    </row>
    <row r="53359" spans="7:12" x14ac:dyDescent="0.25">
      <c r="G53359"/>
      <c r="I53359"/>
      <c r="L53359"/>
    </row>
    <row r="53360" spans="7:12" x14ac:dyDescent="0.25">
      <c r="G53360"/>
      <c r="I53360"/>
      <c r="L53360"/>
    </row>
    <row r="53361" spans="7:12" x14ac:dyDescent="0.25">
      <c r="G53361"/>
      <c r="I53361"/>
      <c r="L53361"/>
    </row>
    <row r="53362" spans="7:12" x14ac:dyDescent="0.25">
      <c r="G53362"/>
      <c r="I53362"/>
      <c r="L53362"/>
    </row>
    <row r="53363" spans="7:12" x14ac:dyDescent="0.25">
      <c r="G53363"/>
      <c r="I53363"/>
      <c r="L53363"/>
    </row>
    <row r="53364" spans="7:12" x14ac:dyDescent="0.25">
      <c r="G53364"/>
      <c r="I53364"/>
      <c r="L53364"/>
    </row>
    <row r="53365" spans="7:12" x14ac:dyDescent="0.25">
      <c r="G53365"/>
      <c r="I53365"/>
      <c r="L53365"/>
    </row>
    <row r="53366" spans="7:12" x14ac:dyDescent="0.25">
      <c r="G53366"/>
      <c r="I53366"/>
      <c r="L53366"/>
    </row>
    <row r="53367" spans="7:12" x14ac:dyDescent="0.25">
      <c r="G53367"/>
      <c r="I53367"/>
      <c r="L53367"/>
    </row>
    <row r="53368" spans="7:12" x14ac:dyDescent="0.25">
      <c r="G53368"/>
      <c r="I53368"/>
      <c r="L53368"/>
    </row>
    <row r="53369" spans="7:12" x14ac:dyDescent="0.25">
      <c r="G53369"/>
      <c r="I53369"/>
      <c r="L53369"/>
    </row>
    <row r="53370" spans="7:12" x14ac:dyDescent="0.25">
      <c r="G53370"/>
      <c r="I53370"/>
      <c r="L53370"/>
    </row>
    <row r="53371" spans="7:12" x14ac:dyDescent="0.25">
      <c r="G53371"/>
      <c r="I53371"/>
      <c r="L53371"/>
    </row>
    <row r="53372" spans="7:12" x14ac:dyDescent="0.25">
      <c r="G53372"/>
      <c r="I53372"/>
      <c r="L53372"/>
    </row>
    <row r="53373" spans="7:12" x14ac:dyDescent="0.25">
      <c r="G53373"/>
      <c r="I53373"/>
      <c r="L53373"/>
    </row>
    <row r="53374" spans="7:12" x14ac:dyDescent="0.25">
      <c r="G53374"/>
      <c r="I53374"/>
      <c r="L53374"/>
    </row>
    <row r="53375" spans="7:12" x14ac:dyDescent="0.25">
      <c r="G53375"/>
      <c r="I53375"/>
      <c r="L53375"/>
    </row>
    <row r="53376" spans="7:12" x14ac:dyDescent="0.25">
      <c r="G53376"/>
      <c r="I53376"/>
      <c r="L53376"/>
    </row>
    <row r="53377" spans="7:12" x14ac:dyDescent="0.25">
      <c r="G53377"/>
      <c r="I53377"/>
      <c r="L53377"/>
    </row>
    <row r="53378" spans="7:12" x14ac:dyDescent="0.25">
      <c r="G53378"/>
      <c r="I53378"/>
      <c r="L53378"/>
    </row>
    <row r="53379" spans="7:12" x14ac:dyDescent="0.25">
      <c r="G53379"/>
      <c r="I53379"/>
      <c r="L53379"/>
    </row>
    <row r="53380" spans="7:12" x14ac:dyDescent="0.25">
      <c r="G53380"/>
      <c r="I53380"/>
      <c r="L53380"/>
    </row>
    <row r="53381" spans="7:12" x14ac:dyDescent="0.25">
      <c r="G53381"/>
      <c r="I53381"/>
      <c r="L53381"/>
    </row>
    <row r="53382" spans="7:12" x14ac:dyDescent="0.25">
      <c r="G53382"/>
      <c r="I53382"/>
      <c r="L53382"/>
    </row>
    <row r="53383" spans="7:12" x14ac:dyDescent="0.25">
      <c r="G53383"/>
      <c r="I53383"/>
      <c r="L53383"/>
    </row>
    <row r="53384" spans="7:12" x14ac:dyDescent="0.25">
      <c r="G53384"/>
      <c r="I53384"/>
      <c r="L53384"/>
    </row>
    <row r="53385" spans="7:12" x14ac:dyDescent="0.25">
      <c r="G53385"/>
      <c r="I53385"/>
      <c r="L53385"/>
    </row>
    <row r="53386" spans="7:12" x14ac:dyDescent="0.25">
      <c r="G53386"/>
      <c r="I53386"/>
      <c r="L53386"/>
    </row>
    <row r="53387" spans="7:12" x14ac:dyDescent="0.25">
      <c r="G53387"/>
      <c r="I53387"/>
      <c r="L53387"/>
    </row>
    <row r="53388" spans="7:12" x14ac:dyDescent="0.25">
      <c r="G53388"/>
      <c r="I53388"/>
      <c r="L53388"/>
    </row>
    <row r="53389" spans="7:12" x14ac:dyDescent="0.25">
      <c r="G53389"/>
      <c r="I53389"/>
      <c r="L53389"/>
    </row>
    <row r="53390" spans="7:12" x14ac:dyDescent="0.25">
      <c r="G53390"/>
      <c r="I53390"/>
      <c r="L53390"/>
    </row>
    <row r="53391" spans="7:12" x14ac:dyDescent="0.25">
      <c r="G53391"/>
      <c r="I53391"/>
      <c r="L53391"/>
    </row>
    <row r="53392" spans="7:12" x14ac:dyDescent="0.25">
      <c r="G53392"/>
      <c r="I53392"/>
      <c r="L53392"/>
    </row>
    <row r="53393" spans="7:12" x14ac:dyDescent="0.25">
      <c r="G53393"/>
      <c r="I53393"/>
      <c r="L53393"/>
    </row>
    <row r="53394" spans="7:12" x14ac:dyDescent="0.25">
      <c r="G53394"/>
      <c r="I53394"/>
      <c r="L53394"/>
    </row>
    <row r="53395" spans="7:12" x14ac:dyDescent="0.25">
      <c r="G53395"/>
      <c r="I53395"/>
      <c r="L53395"/>
    </row>
    <row r="53396" spans="7:12" x14ac:dyDescent="0.25">
      <c r="G53396"/>
      <c r="I53396"/>
      <c r="L53396"/>
    </row>
    <row r="53397" spans="7:12" x14ac:dyDescent="0.25">
      <c r="G53397"/>
      <c r="I53397"/>
      <c r="L53397"/>
    </row>
    <row r="53398" spans="7:12" x14ac:dyDescent="0.25">
      <c r="G53398"/>
      <c r="I53398"/>
      <c r="L53398"/>
    </row>
    <row r="53399" spans="7:12" x14ac:dyDescent="0.25">
      <c r="G53399"/>
      <c r="I53399"/>
      <c r="L53399"/>
    </row>
    <row r="53400" spans="7:12" x14ac:dyDescent="0.25">
      <c r="G53400"/>
      <c r="I53400"/>
      <c r="L53400"/>
    </row>
    <row r="53401" spans="7:12" x14ac:dyDescent="0.25">
      <c r="G53401"/>
      <c r="I53401"/>
      <c r="L53401"/>
    </row>
    <row r="53402" spans="7:12" x14ac:dyDescent="0.25">
      <c r="G53402"/>
      <c r="I53402"/>
      <c r="L53402"/>
    </row>
    <row r="53403" spans="7:12" x14ac:dyDescent="0.25">
      <c r="G53403"/>
      <c r="I53403"/>
      <c r="L53403"/>
    </row>
    <row r="53404" spans="7:12" x14ac:dyDescent="0.25">
      <c r="G53404"/>
      <c r="I53404"/>
      <c r="L53404"/>
    </row>
    <row r="53405" spans="7:12" x14ac:dyDescent="0.25">
      <c r="G53405"/>
      <c r="I53405"/>
      <c r="L53405"/>
    </row>
    <row r="53406" spans="7:12" x14ac:dyDescent="0.25">
      <c r="G53406"/>
      <c r="I53406"/>
      <c r="L53406"/>
    </row>
    <row r="53407" spans="7:12" x14ac:dyDescent="0.25">
      <c r="G53407"/>
      <c r="I53407"/>
      <c r="L53407"/>
    </row>
    <row r="53408" spans="7:12" x14ac:dyDescent="0.25">
      <c r="G53408"/>
      <c r="I53408"/>
      <c r="L53408"/>
    </row>
    <row r="53409" spans="7:12" x14ac:dyDescent="0.25">
      <c r="G53409"/>
      <c r="I53409"/>
      <c r="L53409"/>
    </row>
    <row r="53410" spans="7:12" x14ac:dyDescent="0.25">
      <c r="G53410"/>
      <c r="I53410"/>
      <c r="L53410"/>
    </row>
    <row r="53411" spans="7:12" x14ac:dyDescent="0.25">
      <c r="G53411"/>
      <c r="I53411"/>
      <c r="L53411"/>
    </row>
    <row r="53412" spans="7:12" x14ac:dyDescent="0.25">
      <c r="G53412"/>
      <c r="I53412"/>
      <c r="L53412"/>
    </row>
    <row r="53413" spans="7:12" x14ac:dyDescent="0.25">
      <c r="G53413"/>
      <c r="I53413"/>
      <c r="L53413"/>
    </row>
    <row r="53414" spans="7:12" x14ac:dyDescent="0.25">
      <c r="G53414"/>
      <c r="I53414"/>
      <c r="L53414"/>
    </row>
    <row r="53415" spans="7:12" x14ac:dyDescent="0.25">
      <c r="G53415"/>
      <c r="I53415"/>
      <c r="L53415"/>
    </row>
    <row r="53416" spans="7:12" x14ac:dyDescent="0.25">
      <c r="G53416"/>
      <c r="I53416"/>
      <c r="L53416"/>
    </row>
    <row r="53417" spans="7:12" x14ac:dyDescent="0.25">
      <c r="G53417"/>
      <c r="I53417"/>
      <c r="L53417"/>
    </row>
    <row r="53418" spans="7:12" x14ac:dyDescent="0.25">
      <c r="G53418"/>
      <c r="I53418"/>
      <c r="L53418"/>
    </row>
    <row r="53419" spans="7:12" x14ac:dyDescent="0.25">
      <c r="G53419"/>
      <c r="I53419"/>
      <c r="L53419"/>
    </row>
    <row r="53420" spans="7:12" x14ac:dyDescent="0.25">
      <c r="G53420"/>
      <c r="I53420"/>
      <c r="L53420"/>
    </row>
    <row r="53421" spans="7:12" x14ac:dyDescent="0.25">
      <c r="G53421"/>
      <c r="I53421"/>
      <c r="L53421"/>
    </row>
    <row r="53422" spans="7:12" x14ac:dyDescent="0.25">
      <c r="G53422"/>
      <c r="I53422"/>
      <c r="L53422"/>
    </row>
    <row r="53423" spans="7:12" x14ac:dyDescent="0.25">
      <c r="G53423"/>
      <c r="I53423"/>
      <c r="L53423"/>
    </row>
    <row r="53424" spans="7:12" x14ac:dyDescent="0.25">
      <c r="G53424"/>
      <c r="I53424"/>
      <c r="L53424"/>
    </row>
    <row r="53425" spans="7:12" x14ac:dyDescent="0.25">
      <c r="G53425"/>
      <c r="I53425"/>
      <c r="L53425"/>
    </row>
    <row r="53426" spans="7:12" x14ac:dyDescent="0.25">
      <c r="G53426"/>
      <c r="I53426"/>
      <c r="L53426"/>
    </row>
    <row r="53427" spans="7:12" x14ac:dyDescent="0.25">
      <c r="G53427"/>
      <c r="I53427"/>
      <c r="L53427"/>
    </row>
    <row r="53428" spans="7:12" x14ac:dyDescent="0.25">
      <c r="G53428"/>
      <c r="I53428"/>
      <c r="L53428"/>
    </row>
    <row r="53429" spans="7:12" x14ac:dyDescent="0.25">
      <c r="G53429"/>
      <c r="I53429"/>
      <c r="L53429"/>
    </row>
    <row r="53430" spans="7:12" x14ac:dyDescent="0.25">
      <c r="G53430"/>
      <c r="I53430"/>
      <c r="L53430"/>
    </row>
    <row r="53431" spans="7:12" x14ac:dyDescent="0.25">
      <c r="G53431"/>
      <c r="I53431"/>
      <c r="L53431"/>
    </row>
    <row r="53432" spans="7:12" x14ac:dyDescent="0.25">
      <c r="G53432"/>
      <c r="I53432"/>
      <c r="L53432"/>
    </row>
    <row r="53433" spans="7:12" x14ac:dyDescent="0.25">
      <c r="G53433"/>
      <c r="I53433"/>
      <c r="L53433"/>
    </row>
    <row r="53434" spans="7:12" x14ac:dyDescent="0.25">
      <c r="G53434"/>
      <c r="I53434"/>
      <c r="L53434"/>
    </row>
    <row r="53435" spans="7:12" x14ac:dyDescent="0.25">
      <c r="G53435"/>
      <c r="I53435"/>
      <c r="L53435"/>
    </row>
    <row r="53436" spans="7:12" x14ac:dyDescent="0.25">
      <c r="G53436"/>
      <c r="I53436"/>
      <c r="L53436"/>
    </row>
    <row r="53437" spans="7:12" x14ac:dyDescent="0.25">
      <c r="G53437"/>
      <c r="I53437"/>
      <c r="L53437"/>
    </row>
    <row r="53438" spans="7:12" x14ac:dyDescent="0.25">
      <c r="G53438"/>
      <c r="I53438"/>
      <c r="L53438"/>
    </row>
    <row r="53439" spans="7:12" x14ac:dyDescent="0.25">
      <c r="G53439"/>
      <c r="I53439"/>
      <c r="L53439"/>
    </row>
    <row r="53440" spans="7:12" x14ac:dyDescent="0.25">
      <c r="G53440"/>
      <c r="I53440"/>
      <c r="L53440"/>
    </row>
    <row r="53441" spans="7:12" x14ac:dyDescent="0.25">
      <c r="G53441"/>
      <c r="I53441"/>
      <c r="L53441"/>
    </row>
    <row r="53442" spans="7:12" x14ac:dyDescent="0.25">
      <c r="G53442"/>
      <c r="I53442"/>
      <c r="L53442"/>
    </row>
    <row r="53443" spans="7:12" x14ac:dyDescent="0.25">
      <c r="G53443"/>
      <c r="I53443"/>
      <c r="L53443"/>
    </row>
    <row r="53444" spans="7:12" x14ac:dyDescent="0.25">
      <c r="G53444"/>
      <c r="I53444"/>
      <c r="L53444"/>
    </row>
    <row r="53445" spans="7:12" x14ac:dyDescent="0.25">
      <c r="G53445"/>
      <c r="I53445"/>
      <c r="L53445"/>
    </row>
    <row r="53446" spans="7:12" x14ac:dyDescent="0.25">
      <c r="G53446"/>
      <c r="I53446"/>
      <c r="L53446"/>
    </row>
    <row r="53447" spans="7:12" x14ac:dyDescent="0.25">
      <c r="G53447"/>
      <c r="I53447"/>
      <c r="L53447"/>
    </row>
    <row r="53448" spans="7:12" x14ac:dyDescent="0.25">
      <c r="G53448"/>
      <c r="I53448"/>
      <c r="L53448"/>
    </row>
    <row r="53449" spans="7:12" x14ac:dyDescent="0.25">
      <c r="G53449"/>
      <c r="I53449"/>
      <c r="L53449"/>
    </row>
    <row r="53450" spans="7:12" x14ac:dyDescent="0.25">
      <c r="G53450"/>
      <c r="I53450"/>
      <c r="L53450"/>
    </row>
    <row r="53451" spans="7:12" x14ac:dyDescent="0.25">
      <c r="G53451"/>
      <c r="I53451"/>
      <c r="L53451"/>
    </row>
    <row r="53452" spans="7:12" x14ac:dyDescent="0.25">
      <c r="G53452"/>
      <c r="I53452"/>
      <c r="L53452"/>
    </row>
    <row r="53453" spans="7:12" x14ac:dyDescent="0.25">
      <c r="G53453"/>
      <c r="I53453"/>
      <c r="L53453"/>
    </row>
    <row r="53454" spans="7:12" x14ac:dyDescent="0.25">
      <c r="G53454"/>
      <c r="I53454"/>
      <c r="L53454"/>
    </row>
    <row r="53455" spans="7:12" x14ac:dyDescent="0.25">
      <c r="G53455"/>
      <c r="I53455"/>
      <c r="L53455"/>
    </row>
    <row r="53456" spans="7:12" x14ac:dyDescent="0.25">
      <c r="G53456"/>
      <c r="I53456"/>
      <c r="L53456"/>
    </row>
    <row r="53457" spans="7:12" x14ac:dyDescent="0.25">
      <c r="G53457"/>
      <c r="I53457"/>
      <c r="L53457"/>
    </row>
    <row r="53458" spans="7:12" x14ac:dyDescent="0.25">
      <c r="G53458"/>
      <c r="I53458"/>
      <c r="L53458"/>
    </row>
    <row r="53459" spans="7:12" x14ac:dyDescent="0.25">
      <c r="G53459"/>
      <c r="I53459"/>
      <c r="L53459"/>
    </row>
    <row r="53460" spans="7:12" x14ac:dyDescent="0.25">
      <c r="G53460"/>
      <c r="I53460"/>
      <c r="L53460"/>
    </row>
    <row r="53461" spans="7:12" x14ac:dyDescent="0.25">
      <c r="G53461"/>
      <c r="I53461"/>
      <c r="L53461"/>
    </row>
    <row r="53462" spans="7:12" x14ac:dyDescent="0.25">
      <c r="G53462"/>
      <c r="I53462"/>
      <c r="L53462"/>
    </row>
    <row r="53463" spans="7:12" x14ac:dyDescent="0.25">
      <c r="G53463"/>
      <c r="I53463"/>
      <c r="L53463"/>
    </row>
    <row r="53464" spans="7:12" x14ac:dyDescent="0.25">
      <c r="G53464"/>
      <c r="I53464"/>
      <c r="L53464"/>
    </row>
    <row r="53465" spans="7:12" x14ac:dyDescent="0.25">
      <c r="G53465"/>
      <c r="I53465"/>
      <c r="L53465"/>
    </row>
    <row r="53466" spans="7:12" x14ac:dyDescent="0.25">
      <c r="G53466"/>
      <c r="I53466"/>
      <c r="L53466"/>
    </row>
    <row r="53467" spans="7:12" x14ac:dyDescent="0.25">
      <c r="G53467"/>
      <c r="I53467"/>
      <c r="L53467"/>
    </row>
    <row r="53468" spans="7:12" x14ac:dyDescent="0.25">
      <c r="G53468"/>
      <c r="I53468"/>
      <c r="L53468"/>
    </row>
    <row r="53469" spans="7:12" x14ac:dyDescent="0.25">
      <c r="G53469"/>
      <c r="I53469"/>
      <c r="L53469"/>
    </row>
    <row r="53470" spans="7:12" x14ac:dyDescent="0.25">
      <c r="G53470"/>
      <c r="I53470"/>
      <c r="L53470"/>
    </row>
    <row r="53471" spans="7:12" x14ac:dyDescent="0.25">
      <c r="G53471"/>
      <c r="I53471"/>
      <c r="L53471"/>
    </row>
    <row r="53472" spans="7:12" x14ac:dyDescent="0.25">
      <c r="G53472"/>
      <c r="I53472"/>
      <c r="L53472"/>
    </row>
    <row r="53473" spans="7:12" x14ac:dyDescent="0.25">
      <c r="G53473"/>
      <c r="I53473"/>
      <c r="L53473"/>
    </row>
    <row r="53474" spans="7:12" x14ac:dyDescent="0.25">
      <c r="G53474"/>
      <c r="I53474"/>
      <c r="L53474"/>
    </row>
    <row r="53475" spans="7:12" x14ac:dyDescent="0.25">
      <c r="G53475"/>
      <c r="I53475"/>
      <c r="L53475"/>
    </row>
    <row r="53476" spans="7:12" x14ac:dyDescent="0.25">
      <c r="G53476"/>
      <c r="I53476"/>
      <c r="L53476"/>
    </row>
    <row r="53477" spans="7:12" x14ac:dyDescent="0.25">
      <c r="G53477"/>
      <c r="I53477"/>
      <c r="L53477"/>
    </row>
    <row r="53478" spans="7:12" x14ac:dyDescent="0.25">
      <c r="G53478"/>
      <c r="I53478"/>
      <c r="L53478"/>
    </row>
    <row r="53479" spans="7:12" x14ac:dyDescent="0.25">
      <c r="G53479"/>
      <c r="I53479"/>
      <c r="L53479"/>
    </row>
    <row r="53480" spans="7:12" x14ac:dyDescent="0.25">
      <c r="G53480"/>
      <c r="I53480"/>
      <c r="L53480"/>
    </row>
    <row r="53481" spans="7:12" x14ac:dyDescent="0.25">
      <c r="G53481"/>
      <c r="I53481"/>
      <c r="L53481"/>
    </row>
    <row r="53482" spans="7:12" x14ac:dyDescent="0.25">
      <c r="G53482"/>
      <c r="I53482"/>
      <c r="L53482"/>
    </row>
    <row r="53483" spans="7:12" x14ac:dyDescent="0.25">
      <c r="G53483"/>
      <c r="I53483"/>
      <c r="L53483"/>
    </row>
    <row r="53484" spans="7:12" x14ac:dyDescent="0.25">
      <c r="G53484"/>
      <c r="I53484"/>
      <c r="L53484"/>
    </row>
    <row r="53485" spans="7:12" x14ac:dyDescent="0.25">
      <c r="G53485"/>
      <c r="I53485"/>
      <c r="L53485"/>
    </row>
    <row r="53486" spans="7:12" x14ac:dyDescent="0.25">
      <c r="G53486"/>
      <c r="I53486"/>
      <c r="L53486"/>
    </row>
    <row r="53487" spans="7:12" x14ac:dyDescent="0.25">
      <c r="G53487"/>
      <c r="I53487"/>
      <c r="L53487"/>
    </row>
    <row r="53488" spans="7:12" x14ac:dyDescent="0.25">
      <c r="G53488"/>
      <c r="I53488"/>
      <c r="L53488"/>
    </row>
    <row r="53489" spans="7:12" x14ac:dyDescent="0.25">
      <c r="G53489"/>
      <c r="I53489"/>
      <c r="L53489"/>
    </row>
    <row r="53490" spans="7:12" x14ac:dyDescent="0.25">
      <c r="G53490"/>
      <c r="I53490"/>
      <c r="L53490"/>
    </row>
    <row r="53491" spans="7:12" x14ac:dyDescent="0.25">
      <c r="G53491"/>
      <c r="I53491"/>
      <c r="L53491"/>
    </row>
    <row r="53492" spans="7:12" x14ac:dyDescent="0.25">
      <c r="G53492"/>
      <c r="I53492"/>
      <c r="L53492"/>
    </row>
    <row r="53493" spans="7:12" x14ac:dyDescent="0.25">
      <c r="G53493"/>
      <c r="I53493"/>
      <c r="L53493"/>
    </row>
    <row r="53494" spans="7:12" x14ac:dyDescent="0.25">
      <c r="G53494"/>
      <c r="I53494"/>
      <c r="L53494"/>
    </row>
    <row r="53495" spans="7:12" x14ac:dyDescent="0.25">
      <c r="G53495"/>
      <c r="I53495"/>
      <c r="L53495"/>
    </row>
    <row r="53496" spans="7:12" x14ac:dyDescent="0.25">
      <c r="G53496"/>
      <c r="I53496"/>
      <c r="L53496"/>
    </row>
    <row r="53497" spans="7:12" x14ac:dyDescent="0.25">
      <c r="G53497"/>
      <c r="I53497"/>
      <c r="L53497"/>
    </row>
    <row r="53498" spans="7:12" x14ac:dyDescent="0.25">
      <c r="G53498"/>
      <c r="I53498"/>
      <c r="L53498"/>
    </row>
    <row r="53499" spans="7:12" x14ac:dyDescent="0.25">
      <c r="G53499"/>
      <c r="I53499"/>
      <c r="L53499"/>
    </row>
    <row r="53500" spans="7:12" x14ac:dyDescent="0.25">
      <c r="G53500"/>
      <c r="I53500"/>
      <c r="L53500"/>
    </row>
    <row r="53501" spans="7:12" x14ac:dyDescent="0.25">
      <c r="G53501"/>
      <c r="I53501"/>
      <c r="L53501"/>
    </row>
    <row r="53502" spans="7:12" x14ac:dyDescent="0.25">
      <c r="G53502"/>
      <c r="I53502"/>
      <c r="L53502"/>
    </row>
    <row r="53503" spans="7:12" x14ac:dyDescent="0.25">
      <c r="G53503"/>
      <c r="I53503"/>
      <c r="L53503"/>
    </row>
    <row r="53504" spans="7:12" x14ac:dyDescent="0.25">
      <c r="G53504"/>
      <c r="I53504"/>
      <c r="L53504"/>
    </row>
    <row r="53505" spans="7:12" x14ac:dyDescent="0.25">
      <c r="G53505"/>
      <c r="I53505"/>
      <c r="L53505"/>
    </row>
    <row r="53506" spans="7:12" x14ac:dyDescent="0.25">
      <c r="G53506"/>
      <c r="I53506"/>
      <c r="L53506"/>
    </row>
    <row r="53507" spans="7:12" x14ac:dyDescent="0.25">
      <c r="G53507"/>
      <c r="I53507"/>
      <c r="L53507"/>
    </row>
    <row r="53508" spans="7:12" x14ac:dyDescent="0.25">
      <c r="G53508"/>
      <c r="I53508"/>
      <c r="L53508"/>
    </row>
    <row r="53509" spans="7:12" x14ac:dyDescent="0.25">
      <c r="G53509"/>
      <c r="I53509"/>
      <c r="L53509"/>
    </row>
    <row r="53510" spans="7:12" x14ac:dyDescent="0.25">
      <c r="G53510"/>
      <c r="I53510"/>
      <c r="L53510"/>
    </row>
    <row r="53511" spans="7:12" x14ac:dyDescent="0.25">
      <c r="G53511"/>
      <c r="I53511"/>
      <c r="L53511"/>
    </row>
    <row r="53512" spans="7:12" x14ac:dyDescent="0.25">
      <c r="G53512"/>
      <c r="I53512"/>
      <c r="L53512"/>
    </row>
    <row r="53513" spans="7:12" x14ac:dyDescent="0.25">
      <c r="G53513"/>
      <c r="I53513"/>
      <c r="L53513"/>
    </row>
    <row r="53514" spans="7:12" x14ac:dyDescent="0.25">
      <c r="G53514"/>
      <c r="I53514"/>
      <c r="L53514"/>
    </row>
    <row r="53515" spans="7:12" x14ac:dyDescent="0.25">
      <c r="G53515"/>
      <c r="I53515"/>
      <c r="L53515"/>
    </row>
    <row r="53516" spans="7:12" x14ac:dyDescent="0.25">
      <c r="G53516"/>
      <c r="I53516"/>
      <c r="L53516"/>
    </row>
    <row r="53517" spans="7:12" x14ac:dyDescent="0.25">
      <c r="G53517"/>
      <c r="I53517"/>
      <c r="L53517"/>
    </row>
    <row r="53518" spans="7:12" x14ac:dyDescent="0.25">
      <c r="G53518"/>
      <c r="I53518"/>
      <c r="L53518"/>
    </row>
    <row r="53519" spans="7:12" x14ac:dyDescent="0.25">
      <c r="G53519"/>
      <c r="I53519"/>
      <c r="L53519"/>
    </row>
    <row r="53520" spans="7:12" x14ac:dyDescent="0.25">
      <c r="G53520"/>
      <c r="I53520"/>
      <c r="L53520"/>
    </row>
    <row r="53521" spans="7:12" x14ac:dyDescent="0.25">
      <c r="G53521"/>
      <c r="I53521"/>
      <c r="L53521"/>
    </row>
    <row r="53522" spans="7:12" x14ac:dyDescent="0.25">
      <c r="G53522"/>
      <c r="I53522"/>
      <c r="L53522"/>
    </row>
    <row r="53523" spans="7:12" x14ac:dyDescent="0.25">
      <c r="G53523"/>
      <c r="I53523"/>
      <c r="L53523"/>
    </row>
    <row r="53524" spans="7:12" x14ac:dyDescent="0.25">
      <c r="G53524"/>
      <c r="I53524"/>
      <c r="L53524"/>
    </row>
    <row r="53525" spans="7:12" x14ac:dyDescent="0.25">
      <c r="G53525"/>
      <c r="I53525"/>
      <c r="L53525"/>
    </row>
    <row r="53526" spans="7:12" x14ac:dyDescent="0.25">
      <c r="G53526"/>
      <c r="I53526"/>
      <c r="L53526"/>
    </row>
    <row r="53527" spans="7:12" x14ac:dyDescent="0.25">
      <c r="G53527"/>
      <c r="I53527"/>
      <c r="L53527"/>
    </row>
    <row r="53528" spans="7:12" x14ac:dyDescent="0.25">
      <c r="G53528"/>
      <c r="I53528"/>
      <c r="L53528"/>
    </row>
    <row r="53529" spans="7:12" x14ac:dyDescent="0.25">
      <c r="G53529"/>
      <c r="I53529"/>
      <c r="L53529"/>
    </row>
    <row r="53530" spans="7:12" x14ac:dyDescent="0.25">
      <c r="G53530"/>
      <c r="I53530"/>
      <c r="L53530"/>
    </row>
    <row r="53531" spans="7:12" x14ac:dyDescent="0.25">
      <c r="G53531"/>
      <c r="I53531"/>
      <c r="L53531"/>
    </row>
    <row r="53532" spans="7:12" x14ac:dyDescent="0.25">
      <c r="G53532"/>
      <c r="I53532"/>
      <c r="L53532"/>
    </row>
    <row r="53533" spans="7:12" x14ac:dyDescent="0.25">
      <c r="G53533"/>
      <c r="I53533"/>
      <c r="L53533"/>
    </row>
    <row r="53534" spans="7:12" x14ac:dyDescent="0.25">
      <c r="G53534"/>
      <c r="I53534"/>
      <c r="L53534"/>
    </row>
    <row r="53535" spans="7:12" x14ac:dyDescent="0.25">
      <c r="G53535"/>
      <c r="I53535"/>
      <c r="L53535"/>
    </row>
    <row r="53536" spans="7:12" x14ac:dyDescent="0.25">
      <c r="G53536"/>
      <c r="I53536"/>
      <c r="L53536"/>
    </row>
    <row r="53537" spans="7:12" x14ac:dyDescent="0.25">
      <c r="G53537"/>
      <c r="I53537"/>
      <c r="L53537"/>
    </row>
    <row r="53538" spans="7:12" x14ac:dyDescent="0.25">
      <c r="G53538"/>
      <c r="I53538"/>
      <c r="L53538"/>
    </row>
    <row r="53539" spans="7:12" x14ac:dyDescent="0.25">
      <c r="G53539"/>
      <c r="I53539"/>
      <c r="L53539"/>
    </row>
    <row r="53540" spans="7:12" x14ac:dyDescent="0.25">
      <c r="G53540"/>
      <c r="I53540"/>
      <c r="L53540"/>
    </row>
    <row r="53541" spans="7:12" x14ac:dyDescent="0.25">
      <c r="G53541"/>
      <c r="I53541"/>
      <c r="L53541"/>
    </row>
    <row r="53542" spans="7:12" x14ac:dyDescent="0.25">
      <c r="G53542"/>
      <c r="I53542"/>
      <c r="L53542"/>
    </row>
    <row r="53543" spans="7:12" x14ac:dyDescent="0.25">
      <c r="G53543"/>
      <c r="I53543"/>
      <c r="L53543"/>
    </row>
    <row r="53544" spans="7:12" x14ac:dyDescent="0.25">
      <c r="G53544"/>
      <c r="I53544"/>
      <c r="L53544"/>
    </row>
    <row r="53545" spans="7:12" x14ac:dyDescent="0.25">
      <c r="G53545"/>
      <c r="I53545"/>
      <c r="L53545"/>
    </row>
    <row r="53546" spans="7:12" x14ac:dyDescent="0.25">
      <c r="G53546"/>
      <c r="I53546"/>
      <c r="L53546"/>
    </row>
    <row r="53547" spans="7:12" x14ac:dyDescent="0.25">
      <c r="G53547"/>
      <c r="I53547"/>
      <c r="L53547"/>
    </row>
    <row r="53548" spans="7:12" x14ac:dyDescent="0.25">
      <c r="G53548"/>
      <c r="I53548"/>
      <c r="L53548"/>
    </row>
    <row r="53549" spans="7:12" x14ac:dyDescent="0.25">
      <c r="G53549"/>
      <c r="I53549"/>
      <c r="L53549"/>
    </row>
    <row r="53550" spans="7:12" x14ac:dyDescent="0.25">
      <c r="G53550"/>
      <c r="I53550"/>
      <c r="L53550"/>
    </row>
    <row r="53551" spans="7:12" x14ac:dyDescent="0.25">
      <c r="G53551"/>
      <c r="I53551"/>
      <c r="L53551"/>
    </row>
    <row r="53552" spans="7:12" x14ac:dyDescent="0.25">
      <c r="G53552"/>
      <c r="I53552"/>
      <c r="L53552"/>
    </row>
    <row r="53553" spans="7:12" x14ac:dyDescent="0.25">
      <c r="G53553"/>
      <c r="I53553"/>
      <c r="L53553"/>
    </row>
    <row r="53554" spans="7:12" x14ac:dyDescent="0.25">
      <c r="G53554"/>
      <c r="I53554"/>
      <c r="L53554"/>
    </row>
    <row r="53555" spans="7:12" x14ac:dyDescent="0.25">
      <c r="G53555"/>
      <c r="I53555"/>
      <c r="L53555"/>
    </row>
    <row r="53556" spans="7:12" x14ac:dyDescent="0.25">
      <c r="G53556"/>
      <c r="I53556"/>
      <c r="L53556"/>
    </row>
    <row r="53557" spans="7:12" x14ac:dyDescent="0.25">
      <c r="G53557"/>
      <c r="I53557"/>
      <c r="L53557"/>
    </row>
    <row r="53558" spans="7:12" x14ac:dyDescent="0.25">
      <c r="G53558"/>
      <c r="I53558"/>
      <c r="L53558"/>
    </row>
    <row r="53559" spans="7:12" x14ac:dyDescent="0.25">
      <c r="G53559"/>
      <c r="I53559"/>
      <c r="L53559"/>
    </row>
    <row r="53560" spans="7:12" x14ac:dyDescent="0.25">
      <c r="G53560"/>
      <c r="I53560"/>
      <c r="L53560"/>
    </row>
    <row r="53561" spans="7:12" x14ac:dyDescent="0.25">
      <c r="G53561"/>
      <c r="I53561"/>
      <c r="L53561"/>
    </row>
    <row r="53562" spans="7:12" x14ac:dyDescent="0.25">
      <c r="G53562"/>
      <c r="I53562"/>
      <c r="L53562"/>
    </row>
    <row r="53563" spans="7:12" x14ac:dyDescent="0.25">
      <c r="G53563"/>
      <c r="I53563"/>
      <c r="L53563"/>
    </row>
    <row r="53564" spans="7:12" x14ac:dyDescent="0.25">
      <c r="G53564"/>
      <c r="I53564"/>
      <c r="L53564"/>
    </row>
    <row r="53565" spans="7:12" x14ac:dyDescent="0.25">
      <c r="G53565"/>
      <c r="I53565"/>
      <c r="L53565"/>
    </row>
    <row r="53566" spans="7:12" x14ac:dyDescent="0.25">
      <c r="G53566"/>
      <c r="I53566"/>
      <c r="L53566"/>
    </row>
    <row r="53567" spans="7:12" x14ac:dyDescent="0.25">
      <c r="G53567"/>
      <c r="I53567"/>
      <c r="L53567"/>
    </row>
    <row r="53568" spans="7:12" x14ac:dyDescent="0.25">
      <c r="G53568"/>
      <c r="I53568"/>
      <c r="L53568"/>
    </row>
    <row r="53569" spans="7:12" x14ac:dyDescent="0.25">
      <c r="G53569"/>
      <c r="I53569"/>
      <c r="L53569"/>
    </row>
    <row r="53570" spans="7:12" x14ac:dyDescent="0.25">
      <c r="G53570"/>
      <c r="I53570"/>
      <c r="L53570"/>
    </row>
    <row r="53571" spans="7:12" x14ac:dyDescent="0.25">
      <c r="G53571"/>
      <c r="I53571"/>
      <c r="L53571"/>
    </row>
    <row r="53572" spans="7:12" x14ac:dyDescent="0.25">
      <c r="G53572"/>
      <c r="I53572"/>
      <c r="L53572"/>
    </row>
    <row r="53573" spans="7:12" x14ac:dyDescent="0.25">
      <c r="G53573"/>
      <c r="I53573"/>
      <c r="L53573"/>
    </row>
    <row r="53574" spans="7:12" x14ac:dyDescent="0.25">
      <c r="G53574"/>
      <c r="I53574"/>
      <c r="L53574"/>
    </row>
    <row r="53575" spans="7:12" x14ac:dyDescent="0.25">
      <c r="G53575"/>
      <c r="I53575"/>
      <c r="L53575"/>
    </row>
    <row r="53576" spans="7:12" x14ac:dyDescent="0.25">
      <c r="G53576"/>
      <c r="I53576"/>
      <c r="L53576"/>
    </row>
    <row r="53577" spans="7:12" x14ac:dyDescent="0.25">
      <c r="G53577"/>
      <c r="I53577"/>
      <c r="L53577"/>
    </row>
    <row r="53578" spans="7:12" x14ac:dyDescent="0.25">
      <c r="G53578"/>
      <c r="I53578"/>
      <c r="L53578"/>
    </row>
    <row r="53579" spans="7:12" x14ac:dyDescent="0.25">
      <c r="G53579"/>
      <c r="I53579"/>
      <c r="L53579"/>
    </row>
    <row r="53580" spans="7:12" x14ac:dyDescent="0.25">
      <c r="G53580"/>
      <c r="I53580"/>
      <c r="L53580"/>
    </row>
    <row r="53581" spans="7:12" x14ac:dyDescent="0.25">
      <c r="G53581"/>
      <c r="I53581"/>
      <c r="L53581"/>
    </row>
    <row r="53582" spans="7:12" x14ac:dyDescent="0.25">
      <c r="G53582"/>
      <c r="I53582"/>
      <c r="L53582"/>
    </row>
    <row r="53583" spans="7:12" x14ac:dyDescent="0.25">
      <c r="G53583"/>
      <c r="I53583"/>
      <c r="L53583"/>
    </row>
    <row r="53584" spans="7:12" x14ac:dyDescent="0.25">
      <c r="G53584"/>
      <c r="I53584"/>
      <c r="L53584"/>
    </row>
    <row r="53585" spans="7:12" x14ac:dyDescent="0.25">
      <c r="G53585"/>
      <c r="I53585"/>
      <c r="L53585"/>
    </row>
    <row r="53586" spans="7:12" x14ac:dyDescent="0.25">
      <c r="G53586"/>
      <c r="I53586"/>
      <c r="L53586"/>
    </row>
    <row r="53587" spans="7:12" x14ac:dyDescent="0.25">
      <c r="G53587"/>
      <c r="I53587"/>
      <c r="L53587"/>
    </row>
    <row r="53588" spans="7:12" x14ac:dyDescent="0.25">
      <c r="G53588"/>
      <c r="I53588"/>
      <c r="L53588"/>
    </row>
    <row r="53589" spans="7:12" x14ac:dyDescent="0.25">
      <c r="G53589"/>
      <c r="I53589"/>
      <c r="L53589"/>
    </row>
    <row r="53590" spans="7:12" x14ac:dyDescent="0.25">
      <c r="G53590"/>
      <c r="I53590"/>
      <c r="L53590"/>
    </row>
    <row r="53591" spans="7:12" x14ac:dyDescent="0.25">
      <c r="G53591"/>
      <c r="I53591"/>
      <c r="L53591"/>
    </row>
    <row r="53592" spans="7:12" x14ac:dyDescent="0.25">
      <c r="G53592"/>
      <c r="I53592"/>
      <c r="L53592"/>
    </row>
    <row r="53593" spans="7:12" x14ac:dyDescent="0.25">
      <c r="G53593"/>
      <c r="I53593"/>
      <c r="L53593"/>
    </row>
    <row r="53594" spans="7:12" x14ac:dyDescent="0.25">
      <c r="G53594"/>
      <c r="I53594"/>
      <c r="L53594"/>
    </row>
    <row r="53595" spans="7:12" x14ac:dyDescent="0.25">
      <c r="G53595"/>
      <c r="I53595"/>
      <c r="L53595"/>
    </row>
    <row r="53596" spans="7:12" x14ac:dyDescent="0.25">
      <c r="G53596"/>
      <c r="I53596"/>
      <c r="L53596"/>
    </row>
    <row r="53597" spans="7:12" x14ac:dyDescent="0.25">
      <c r="G53597"/>
      <c r="I53597"/>
      <c r="L53597"/>
    </row>
    <row r="53598" spans="7:12" x14ac:dyDescent="0.25">
      <c r="G53598"/>
      <c r="I53598"/>
      <c r="L53598"/>
    </row>
    <row r="53599" spans="7:12" x14ac:dyDescent="0.25">
      <c r="G53599"/>
      <c r="I53599"/>
      <c r="L53599"/>
    </row>
    <row r="53600" spans="7:12" x14ac:dyDescent="0.25">
      <c r="G53600"/>
      <c r="I53600"/>
      <c r="L53600"/>
    </row>
    <row r="53601" spans="7:12" x14ac:dyDescent="0.25">
      <c r="G53601"/>
      <c r="I53601"/>
      <c r="L53601"/>
    </row>
    <row r="53602" spans="7:12" x14ac:dyDescent="0.25">
      <c r="G53602"/>
      <c r="I53602"/>
      <c r="L53602"/>
    </row>
    <row r="53603" spans="7:12" x14ac:dyDescent="0.25">
      <c r="G53603"/>
      <c r="I53603"/>
      <c r="L53603"/>
    </row>
    <row r="53604" spans="7:12" x14ac:dyDescent="0.25">
      <c r="G53604"/>
      <c r="I53604"/>
      <c r="L53604"/>
    </row>
    <row r="53605" spans="7:12" x14ac:dyDescent="0.25">
      <c r="G53605"/>
      <c r="I53605"/>
      <c r="L53605"/>
    </row>
    <row r="53606" spans="7:12" x14ac:dyDescent="0.25">
      <c r="G53606"/>
      <c r="I53606"/>
      <c r="L53606"/>
    </row>
    <row r="53607" spans="7:12" x14ac:dyDescent="0.25">
      <c r="G53607"/>
      <c r="I53607"/>
      <c r="L53607"/>
    </row>
    <row r="53608" spans="7:12" x14ac:dyDescent="0.25">
      <c r="G53608"/>
      <c r="I53608"/>
      <c r="L53608"/>
    </row>
    <row r="53609" spans="7:12" x14ac:dyDescent="0.25">
      <c r="G53609"/>
      <c r="I53609"/>
      <c r="L53609"/>
    </row>
    <row r="53610" spans="7:12" x14ac:dyDescent="0.25">
      <c r="G53610"/>
      <c r="I53610"/>
      <c r="L53610"/>
    </row>
    <row r="53611" spans="7:12" x14ac:dyDescent="0.25">
      <c r="G53611"/>
      <c r="I53611"/>
      <c r="L53611"/>
    </row>
    <row r="53612" spans="7:12" x14ac:dyDescent="0.25">
      <c r="G53612"/>
      <c r="I53612"/>
      <c r="L53612"/>
    </row>
    <row r="53613" spans="7:12" x14ac:dyDescent="0.25">
      <c r="G53613"/>
      <c r="I53613"/>
      <c r="L53613"/>
    </row>
    <row r="53614" spans="7:12" x14ac:dyDescent="0.25">
      <c r="G53614"/>
      <c r="I53614"/>
      <c r="L53614"/>
    </row>
    <row r="53615" spans="7:12" x14ac:dyDescent="0.25">
      <c r="G53615"/>
      <c r="I53615"/>
      <c r="L53615"/>
    </row>
    <row r="53616" spans="7:12" x14ac:dyDescent="0.25">
      <c r="G53616"/>
      <c r="I53616"/>
      <c r="L53616"/>
    </row>
    <row r="53617" spans="7:12" x14ac:dyDescent="0.25">
      <c r="G53617"/>
      <c r="I53617"/>
      <c r="L53617"/>
    </row>
    <row r="53618" spans="7:12" x14ac:dyDescent="0.25">
      <c r="G53618"/>
      <c r="I53618"/>
      <c r="L53618"/>
    </row>
    <row r="53619" spans="7:12" x14ac:dyDescent="0.25">
      <c r="G53619"/>
      <c r="I53619"/>
      <c r="L53619"/>
    </row>
    <row r="53620" spans="7:12" x14ac:dyDescent="0.25">
      <c r="G53620"/>
      <c r="I53620"/>
      <c r="L53620"/>
    </row>
    <row r="53621" spans="7:12" x14ac:dyDescent="0.25">
      <c r="G53621"/>
      <c r="I53621"/>
      <c r="L53621"/>
    </row>
    <row r="53622" spans="7:12" x14ac:dyDescent="0.25">
      <c r="G53622"/>
      <c r="I53622"/>
      <c r="L53622"/>
    </row>
    <row r="53623" spans="7:12" x14ac:dyDescent="0.25">
      <c r="G53623"/>
      <c r="I53623"/>
      <c r="L53623"/>
    </row>
    <row r="53624" spans="7:12" x14ac:dyDescent="0.25">
      <c r="G53624"/>
      <c r="I53624"/>
      <c r="L53624"/>
    </row>
    <row r="53625" spans="7:12" x14ac:dyDescent="0.25">
      <c r="G53625"/>
      <c r="I53625"/>
      <c r="L53625"/>
    </row>
    <row r="53626" spans="7:12" x14ac:dyDescent="0.25">
      <c r="G53626"/>
      <c r="I53626"/>
      <c r="L53626"/>
    </row>
    <row r="53627" spans="7:12" x14ac:dyDescent="0.25">
      <c r="G53627"/>
      <c r="I53627"/>
      <c r="L53627"/>
    </row>
    <row r="53628" spans="7:12" x14ac:dyDescent="0.25">
      <c r="G53628"/>
      <c r="I53628"/>
      <c r="L53628"/>
    </row>
    <row r="53629" spans="7:12" x14ac:dyDescent="0.25">
      <c r="G53629"/>
      <c r="I53629"/>
      <c r="L53629"/>
    </row>
    <row r="53630" spans="7:12" x14ac:dyDescent="0.25">
      <c r="G53630"/>
      <c r="I53630"/>
      <c r="L53630"/>
    </row>
    <row r="53631" spans="7:12" x14ac:dyDescent="0.25">
      <c r="G53631"/>
      <c r="I53631"/>
      <c r="L53631"/>
    </row>
    <row r="53632" spans="7:12" x14ac:dyDescent="0.25">
      <c r="G53632"/>
      <c r="I53632"/>
      <c r="L53632"/>
    </row>
    <row r="53633" spans="7:12" x14ac:dyDescent="0.25">
      <c r="G53633"/>
      <c r="I53633"/>
      <c r="L53633"/>
    </row>
    <row r="53634" spans="7:12" x14ac:dyDescent="0.25">
      <c r="G53634"/>
      <c r="I53634"/>
      <c r="L53634"/>
    </row>
    <row r="53635" spans="7:12" x14ac:dyDescent="0.25">
      <c r="G53635"/>
      <c r="I53635"/>
      <c r="L53635"/>
    </row>
    <row r="53636" spans="7:12" x14ac:dyDescent="0.25">
      <c r="G53636"/>
      <c r="I53636"/>
      <c r="L53636"/>
    </row>
    <row r="53637" spans="7:12" x14ac:dyDescent="0.25">
      <c r="G53637"/>
      <c r="I53637"/>
      <c r="L53637"/>
    </row>
    <row r="53638" spans="7:12" x14ac:dyDescent="0.25">
      <c r="G53638"/>
      <c r="I53638"/>
      <c r="L53638"/>
    </row>
    <row r="53639" spans="7:12" x14ac:dyDescent="0.25">
      <c r="G53639"/>
      <c r="I53639"/>
      <c r="L53639"/>
    </row>
    <row r="53640" spans="7:12" x14ac:dyDescent="0.25">
      <c r="G53640"/>
      <c r="I53640"/>
      <c r="L53640"/>
    </row>
    <row r="53641" spans="7:12" x14ac:dyDescent="0.25">
      <c r="G53641"/>
      <c r="I53641"/>
      <c r="L53641"/>
    </row>
    <row r="53642" spans="7:12" x14ac:dyDescent="0.25">
      <c r="G53642"/>
      <c r="I53642"/>
      <c r="L53642"/>
    </row>
    <row r="53643" spans="7:12" x14ac:dyDescent="0.25">
      <c r="G53643"/>
      <c r="I53643"/>
      <c r="L53643"/>
    </row>
    <row r="53644" spans="7:12" x14ac:dyDescent="0.25">
      <c r="G53644"/>
      <c r="I53644"/>
      <c r="L53644"/>
    </row>
    <row r="53645" spans="7:12" x14ac:dyDescent="0.25">
      <c r="G53645"/>
      <c r="I53645"/>
      <c r="L53645"/>
    </row>
    <row r="53646" spans="7:12" x14ac:dyDescent="0.25">
      <c r="G53646"/>
      <c r="I53646"/>
      <c r="L53646"/>
    </row>
    <row r="53647" spans="7:12" x14ac:dyDescent="0.25">
      <c r="G53647"/>
      <c r="I53647"/>
      <c r="L53647"/>
    </row>
    <row r="53648" spans="7:12" x14ac:dyDescent="0.25">
      <c r="G53648"/>
      <c r="I53648"/>
      <c r="L53648"/>
    </row>
    <row r="53649" spans="7:12" x14ac:dyDescent="0.25">
      <c r="G53649"/>
      <c r="I53649"/>
      <c r="L53649"/>
    </row>
    <row r="53650" spans="7:12" x14ac:dyDescent="0.25">
      <c r="G53650"/>
      <c r="I53650"/>
      <c r="L53650"/>
    </row>
    <row r="53651" spans="7:12" x14ac:dyDescent="0.25">
      <c r="G53651"/>
      <c r="I53651"/>
      <c r="L53651"/>
    </row>
    <row r="53652" spans="7:12" x14ac:dyDescent="0.25">
      <c r="G53652"/>
      <c r="I53652"/>
      <c r="L53652"/>
    </row>
    <row r="53653" spans="7:12" x14ac:dyDescent="0.25">
      <c r="G53653"/>
      <c r="I53653"/>
      <c r="L53653"/>
    </row>
    <row r="53654" spans="7:12" x14ac:dyDescent="0.25">
      <c r="G53654"/>
      <c r="I53654"/>
      <c r="L53654"/>
    </row>
    <row r="53655" spans="7:12" x14ac:dyDescent="0.25">
      <c r="G53655"/>
      <c r="I53655"/>
      <c r="L53655"/>
    </row>
    <row r="53656" spans="7:12" x14ac:dyDescent="0.25">
      <c r="G53656"/>
      <c r="I53656"/>
      <c r="L53656"/>
    </row>
    <row r="53657" spans="7:12" x14ac:dyDescent="0.25">
      <c r="G53657"/>
      <c r="I53657"/>
      <c r="L53657"/>
    </row>
    <row r="53658" spans="7:12" x14ac:dyDescent="0.25">
      <c r="G53658"/>
      <c r="I53658"/>
      <c r="L53658"/>
    </row>
    <row r="53659" spans="7:12" x14ac:dyDescent="0.25">
      <c r="G53659"/>
      <c r="I53659"/>
      <c r="L53659"/>
    </row>
    <row r="53660" spans="7:12" x14ac:dyDescent="0.25">
      <c r="G53660"/>
      <c r="I53660"/>
      <c r="L53660"/>
    </row>
    <row r="53661" spans="7:12" x14ac:dyDescent="0.25">
      <c r="G53661"/>
      <c r="I53661"/>
      <c r="L53661"/>
    </row>
    <row r="53662" spans="7:12" x14ac:dyDescent="0.25">
      <c r="G53662"/>
      <c r="I53662"/>
      <c r="L53662"/>
    </row>
    <row r="53663" spans="7:12" x14ac:dyDescent="0.25">
      <c r="G53663"/>
      <c r="I53663"/>
      <c r="L53663"/>
    </row>
    <row r="53664" spans="7:12" x14ac:dyDescent="0.25">
      <c r="G53664"/>
      <c r="I53664"/>
      <c r="L53664"/>
    </row>
    <row r="53665" spans="7:12" x14ac:dyDescent="0.25">
      <c r="G53665"/>
      <c r="I53665"/>
      <c r="L53665"/>
    </row>
    <row r="53666" spans="7:12" x14ac:dyDescent="0.25">
      <c r="G53666"/>
      <c r="I53666"/>
      <c r="L53666"/>
    </row>
    <row r="53667" spans="7:12" x14ac:dyDescent="0.25">
      <c r="G53667"/>
      <c r="I53667"/>
      <c r="L53667"/>
    </row>
    <row r="53668" spans="7:12" x14ac:dyDescent="0.25">
      <c r="G53668"/>
      <c r="I53668"/>
      <c r="L53668"/>
    </row>
    <row r="53669" spans="7:12" x14ac:dyDescent="0.25">
      <c r="G53669"/>
      <c r="I53669"/>
      <c r="L53669"/>
    </row>
    <row r="53670" spans="7:12" x14ac:dyDescent="0.25">
      <c r="G53670"/>
      <c r="I53670"/>
      <c r="L53670"/>
    </row>
    <row r="53671" spans="7:12" x14ac:dyDescent="0.25">
      <c r="G53671"/>
      <c r="I53671"/>
      <c r="L53671"/>
    </row>
    <row r="53672" spans="7:12" x14ac:dyDescent="0.25">
      <c r="G53672"/>
      <c r="I53672"/>
      <c r="L53672"/>
    </row>
    <row r="53673" spans="7:12" x14ac:dyDescent="0.25">
      <c r="G53673"/>
      <c r="I53673"/>
      <c r="L53673"/>
    </row>
    <row r="53674" spans="7:12" x14ac:dyDescent="0.25">
      <c r="G53674"/>
      <c r="I53674"/>
      <c r="L53674"/>
    </row>
    <row r="53675" spans="7:12" x14ac:dyDescent="0.25">
      <c r="G53675"/>
      <c r="I53675"/>
      <c r="L53675"/>
    </row>
    <row r="53676" spans="7:12" x14ac:dyDescent="0.25">
      <c r="G53676"/>
      <c r="I53676"/>
      <c r="L53676"/>
    </row>
    <row r="53677" spans="7:12" x14ac:dyDescent="0.25">
      <c r="G53677"/>
      <c r="I53677"/>
      <c r="L53677"/>
    </row>
    <row r="53678" spans="7:12" x14ac:dyDescent="0.25">
      <c r="G53678"/>
      <c r="I53678"/>
      <c r="L53678"/>
    </row>
    <row r="53679" spans="7:12" x14ac:dyDescent="0.25">
      <c r="G53679"/>
      <c r="I53679"/>
      <c r="L53679"/>
    </row>
    <row r="53680" spans="7:12" x14ac:dyDescent="0.25">
      <c r="G53680"/>
      <c r="I53680"/>
      <c r="L53680"/>
    </row>
    <row r="53681" spans="7:12" x14ac:dyDescent="0.25">
      <c r="G53681"/>
      <c r="I53681"/>
      <c r="L53681"/>
    </row>
    <row r="53682" spans="7:12" x14ac:dyDescent="0.25">
      <c r="G53682"/>
      <c r="I53682"/>
      <c r="L53682"/>
    </row>
    <row r="53683" spans="7:12" x14ac:dyDescent="0.25">
      <c r="G53683"/>
      <c r="I53683"/>
      <c r="L53683"/>
    </row>
    <row r="53684" spans="7:12" x14ac:dyDescent="0.25">
      <c r="G53684"/>
      <c r="I53684"/>
      <c r="L53684"/>
    </row>
    <row r="53685" spans="7:12" x14ac:dyDescent="0.25">
      <c r="G53685"/>
      <c r="I53685"/>
      <c r="L53685"/>
    </row>
    <row r="53686" spans="7:12" x14ac:dyDescent="0.25">
      <c r="G53686"/>
      <c r="I53686"/>
      <c r="L53686"/>
    </row>
    <row r="53687" spans="7:12" x14ac:dyDescent="0.25">
      <c r="G53687"/>
      <c r="I53687"/>
      <c r="L53687"/>
    </row>
    <row r="53688" spans="7:12" x14ac:dyDescent="0.25">
      <c r="G53688"/>
      <c r="I53688"/>
      <c r="L53688"/>
    </row>
    <row r="53689" spans="7:12" x14ac:dyDescent="0.25">
      <c r="G53689"/>
      <c r="I53689"/>
      <c r="L53689"/>
    </row>
    <row r="53690" spans="7:12" x14ac:dyDescent="0.25">
      <c r="G53690"/>
      <c r="I53690"/>
      <c r="L53690"/>
    </row>
    <row r="53691" spans="7:12" x14ac:dyDescent="0.25">
      <c r="G53691"/>
      <c r="I53691"/>
      <c r="L53691"/>
    </row>
    <row r="53692" spans="7:12" x14ac:dyDescent="0.25">
      <c r="G53692"/>
      <c r="I53692"/>
      <c r="L53692"/>
    </row>
    <row r="53693" spans="7:12" x14ac:dyDescent="0.25">
      <c r="G53693"/>
      <c r="I53693"/>
      <c r="L53693"/>
    </row>
    <row r="53694" spans="7:12" x14ac:dyDescent="0.25">
      <c r="G53694"/>
      <c r="I53694"/>
      <c r="L53694"/>
    </row>
    <row r="53695" spans="7:12" x14ac:dyDescent="0.25">
      <c r="G53695"/>
      <c r="I53695"/>
      <c r="L53695"/>
    </row>
    <row r="53696" spans="7:12" x14ac:dyDescent="0.25">
      <c r="G53696"/>
      <c r="I53696"/>
      <c r="L53696"/>
    </row>
    <row r="53697" spans="7:12" x14ac:dyDescent="0.25">
      <c r="G53697"/>
      <c r="I53697"/>
      <c r="L53697"/>
    </row>
    <row r="53698" spans="7:12" x14ac:dyDescent="0.25">
      <c r="G53698"/>
      <c r="I53698"/>
      <c r="L53698"/>
    </row>
    <row r="53699" spans="7:12" x14ac:dyDescent="0.25">
      <c r="G53699"/>
      <c r="I53699"/>
      <c r="L53699"/>
    </row>
    <row r="53700" spans="7:12" x14ac:dyDescent="0.25">
      <c r="G53700"/>
      <c r="I53700"/>
      <c r="L53700"/>
    </row>
    <row r="53701" spans="7:12" x14ac:dyDescent="0.25">
      <c r="G53701"/>
      <c r="I53701"/>
      <c r="L53701"/>
    </row>
    <row r="53702" spans="7:12" x14ac:dyDescent="0.25">
      <c r="G53702"/>
      <c r="I53702"/>
      <c r="L53702"/>
    </row>
    <row r="53703" spans="7:12" x14ac:dyDescent="0.25">
      <c r="G53703"/>
      <c r="I53703"/>
      <c r="L53703"/>
    </row>
    <row r="53704" spans="7:12" x14ac:dyDescent="0.25">
      <c r="G53704"/>
      <c r="I53704"/>
      <c r="L53704"/>
    </row>
    <row r="53705" spans="7:12" x14ac:dyDescent="0.25">
      <c r="G53705"/>
      <c r="I53705"/>
      <c r="L53705"/>
    </row>
    <row r="53706" spans="7:12" x14ac:dyDescent="0.25">
      <c r="G53706"/>
      <c r="I53706"/>
      <c r="L53706"/>
    </row>
    <row r="53707" spans="7:12" x14ac:dyDescent="0.25">
      <c r="G53707"/>
      <c r="I53707"/>
      <c r="L53707"/>
    </row>
    <row r="53708" spans="7:12" x14ac:dyDescent="0.25">
      <c r="G53708"/>
      <c r="I53708"/>
      <c r="L53708"/>
    </row>
    <row r="53709" spans="7:12" x14ac:dyDescent="0.25">
      <c r="G53709"/>
      <c r="I53709"/>
      <c r="L53709"/>
    </row>
    <row r="53710" spans="7:12" x14ac:dyDescent="0.25">
      <c r="G53710"/>
      <c r="I53710"/>
      <c r="L53710"/>
    </row>
    <row r="53711" spans="7:12" x14ac:dyDescent="0.25">
      <c r="G53711"/>
      <c r="I53711"/>
      <c r="L53711"/>
    </row>
    <row r="53712" spans="7:12" x14ac:dyDescent="0.25">
      <c r="G53712"/>
      <c r="I53712"/>
      <c r="L53712"/>
    </row>
    <row r="53713" spans="7:12" x14ac:dyDescent="0.25">
      <c r="G53713"/>
      <c r="I53713"/>
      <c r="L53713"/>
    </row>
    <row r="53714" spans="7:12" x14ac:dyDescent="0.25">
      <c r="G53714"/>
      <c r="I53714"/>
      <c r="L53714"/>
    </row>
    <row r="53715" spans="7:12" x14ac:dyDescent="0.25">
      <c r="G53715"/>
      <c r="I53715"/>
      <c r="L53715"/>
    </row>
    <row r="53716" spans="7:12" x14ac:dyDescent="0.25">
      <c r="G53716"/>
      <c r="I53716"/>
      <c r="L53716"/>
    </row>
    <row r="53717" spans="7:12" x14ac:dyDescent="0.25">
      <c r="G53717"/>
      <c r="I53717"/>
      <c r="L53717"/>
    </row>
    <row r="53718" spans="7:12" x14ac:dyDescent="0.25">
      <c r="G53718"/>
      <c r="I53718"/>
      <c r="L53718"/>
    </row>
    <row r="53719" spans="7:12" x14ac:dyDescent="0.25">
      <c r="G53719"/>
      <c r="I53719"/>
      <c r="L53719"/>
    </row>
    <row r="53720" spans="7:12" x14ac:dyDescent="0.25">
      <c r="G53720"/>
      <c r="I53720"/>
      <c r="L53720"/>
    </row>
    <row r="53721" spans="7:12" x14ac:dyDescent="0.25">
      <c r="G53721"/>
      <c r="I53721"/>
      <c r="L53721"/>
    </row>
    <row r="53722" spans="7:12" x14ac:dyDescent="0.25">
      <c r="G53722"/>
      <c r="I53722"/>
      <c r="L53722"/>
    </row>
    <row r="53723" spans="7:12" x14ac:dyDescent="0.25">
      <c r="G53723"/>
      <c r="I53723"/>
      <c r="L53723"/>
    </row>
    <row r="53724" spans="7:12" x14ac:dyDescent="0.25">
      <c r="G53724"/>
      <c r="I53724"/>
      <c r="L53724"/>
    </row>
    <row r="53725" spans="7:12" x14ac:dyDescent="0.25">
      <c r="G53725"/>
      <c r="I53725"/>
      <c r="L53725"/>
    </row>
    <row r="53726" spans="7:12" x14ac:dyDescent="0.25">
      <c r="G53726"/>
      <c r="I53726"/>
      <c r="L53726"/>
    </row>
    <row r="53727" spans="7:12" x14ac:dyDescent="0.25">
      <c r="G53727"/>
      <c r="I53727"/>
      <c r="L53727"/>
    </row>
    <row r="53728" spans="7:12" x14ac:dyDescent="0.25">
      <c r="G53728"/>
      <c r="I53728"/>
      <c r="L53728"/>
    </row>
    <row r="53729" spans="7:12" x14ac:dyDescent="0.25">
      <c r="G53729"/>
      <c r="I53729"/>
      <c r="L53729"/>
    </row>
    <row r="53730" spans="7:12" x14ac:dyDescent="0.25">
      <c r="G53730"/>
      <c r="I53730"/>
      <c r="L53730"/>
    </row>
    <row r="53731" spans="7:12" x14ac:dyDescent="0.25">
      <c r="G53731"/>
      <c r="I53731"/>
      <c r="L53731"/>
    </row>
    <row r="53732" spans="7:12" x14ac:dyDescent="0.25">
      <c r="G53732"/>
      <c r="I53732"/>
      <c r="L53732"/>
    </row>
    <row r="53733" spans="7:12" x14ac:dyDescent="0.25">
      <c r="G53733"/>
      <c r="I53733"/>
      <c r="L53733"/>
    </row>
    <row r="53734" spans="7:12" x14ac:dyDescent="0.25">
      <c r="G53734"/>
      <c r="I53734"/>
      <c r="L53734"/>
    </row>
    <row r="53735" spans="7:12" x14ac:dyDescent="0.25">
      <c r="G53735"/>
      <c r="I53735"/>
      <c r="L53735"/>
    </row>
    <row r="53736" spans="7:12" x14ac:dyDescent="0.25">
      <c r="G53736"/>
      <c r="I53736"/>
      <c r="L53736"/>
    </row>
    <row r="53737" spans="7:12" x14ac:dyDescent="0.25">
      <c r="G53737"/>
      <c r="I53737"/>
      <c r="L53737"/>
    </row>
    <row r="53738" spans="7:12" x14ac:dyDescent="0.25">
      <c r="G53738"/>
      <c r="I53738"/>
      <c r="L53738"/>
    </row>
    <row r="53739" spans="7:12" x14ac:dyDescent="0.25">
      <c r="G53739"/>
      <c r="I53739"/>
      <c r="L53739"/>
    </row>
    <row r="53740" spans="7:12" x14ac:dyDescent="0.25">
      <c r="G53740"/>
      <c r="I53740"/>
      <c r="L53740"/>
    </row>
    <row r="53741" spans="7:12" x14ac:dyDescent="0.25">
      <c r="G53741"/>
      <c r="I53741"/>
      <c r="L53741"/>
    </row>
    <row r="53742" spans="7:12" x14ac:dyDescent="0.25">
      <c r="G53742"/>
      <c r="I53742"/>
      <c r="L53742"/>
    </row>
    <row r="53743" spans="7:12" x14ac:dyDescent="0.25">
      <c r="G53743"/>
      <c r="I53743"/>
      <c r="L53743"/>
    </row>
    <row r="53744" spans="7:12" x14ac:dyDescent="0.25">
      <c r="G53744"/>
      <c r="I53744"/>
      <c r="L53744"/>
    </row>
    <row r="53745" spans="7:12" x14ac:dyDescent="0.25">
      <c r="G53745"/>
      <c r="I53745"/>
      <c r="L53745"/>
    </row>
    <row r="53746" spans="7:12" x14ac:dyDescent="0.25">
      <c r="G53746"/>
      <c r="I53746"/>
      <c r="L53746"/>
    </row>
    <row r="53747" spans="7:12" x14ac:dyDescent="0.25">
      <c r="G53747"/>
      <c r="I53747"/>
      <c r="L53747"/>
    </row>
    <row r="53748" spans="7:12" x14ac:dyDescent="0.25">
      <c r="G53748"/>
      <c r="I53748"/>
      <c r="L53748"/>
    </row>
    <row r="53749" spans="7:12" x14ac:dyDescent="0.25">
      <c r="G53749"/>
      <c r="I53749"/>
      <c r="L53749"/>
    </row>
    <row r="53750" spans="7:12" x14ac:dyDescent="0.25">
      <c r="G53750"/>
      <c r="I53750"/>
      <c r="L53750"/>
    </row>
    <row r="53751" spans="7:12" x14ac:dyDescent="0.25">
      <c r="G53751"/>
      <c r="I53751"/>
      <c r="L53751"/>
    </row>
    <row r="53752" spans="7:12" x14ac:dyDescent="0.25">
      <c r="G53752"/>
      <c r="I53752"/>
      <c r="L53752"/>
    </row>
    <row r="53753" spans="7:12" x14ac:dyDescent="0.25">
      <c r="G53753"/>
      <c r="I53753"/>
      <c r="L53753"/>
    </row>
    <row r="53754" spans="7:12" x14ac:dyDescent="0.25">
      <c r="G53754"/>
      <c r="I53754"/>
      <c r="L53754"/>
    </row>
    <row r="53755" spans="7:12" x14ac:dyDescent="0.25">
      <c r="G53755"/>
      <c r="I53755"/>
      <c r="L53755"/>
    </row>
    <row r="53756" spans="7:12" x14ac:dyDescent="0.25">
      <c r="G53756"/>
      <c r="I53756"/>
      <c r="L53756"/>
    </row>
    <row r="53757" spans="7:12" x14ac:dyDescent="0.25">
      <c r="G53757"/>
      <c r="I53757"/>
      <c r="L53757"/>
    </row>
    <row r="53758" spans="7:12" x14ac:dyDescent="0.25">
      <c r="G53758"/>
      <c r="I53758"/>
      <c r="L53758"/>
    </row>
    <row r="53759" spans="7:12" x14ac:dyDescent="0.25">
      <c r="G53759"/>
      <c r="I53759"/>
      <c r="L53759"/>
    </row>
    <row r="53760" spans="7:12" x14ac:dyDescent="0.25">
      <c r="G53760"/>
      <c r="I53760"/>
      <c r="L53760"/>
    </row>
    <row r="53761" spans="7:12" x14ac:dyDescent="0.25">
      <c r="G53761"/>
      <c r="I53761"/>
      <c r="L53761"/>
    </row>
    <row r="53762" spans="7:12" x14ac:dyDescent="0.25">
      <c r="G53762"/>
      <c r="I53762"/>
      <c r="L53762"/>
    </row>
    <row r="53763" spans="7:12" x14ac:dyDescent="0.25">
      <c r="G53763"/>
      <c r="I53763"/>
      <c r="L53763"/>
    </row>
    <row r="53764" spans="7:12" x14ac:dyDescent="0.25">
      <c r="G53764"/>
      <c r="I53764"/>
      <c r="L53764"/>
    </row>
    <row r="53765" spans="7:12" x14ac:dyDescent="0.25">
      <c r="G53765"/>
      <c r="I53765"/>
      <c r="L53765"/>
    </row>
    <row r="53766" spans="7:12" x14ac:dyDescent="0.25">
      <c r="G53766"/>
      <c r="I53766"/>
      <c r="L53766"/>
    </row>
    <row r="53767" spans="7:12" x14ac:dyDescent="0.25">
      <c r="G53767"/>
      <c r="I53767"/>
      <c r="L53767"/>
    </row>
    <row r="53768" spans="7:12" x14ac:dyDescent="0.25">
      <c r="G53768"/>
      <c r="I53768"/>
      <c r="L53768"/>
    </row>
    <row r="53769" spans="7:12" x14ac:dyDescent="0.25">
      <c r="G53769"/>
      <c r="I53769"/>
      <c r="L53769"/>
    </row>
    <row r="53770" spans="7:12" x14ac:dyDescent="0.25">
      <c r="G53770"/>
      <c r="I53770"/>
      <c r="L53770"/>
    </row>
    <row r="53771" spans="7:12" x14ac:dyDescent="0.25">
      <c r="G53771"/>
      <c r="I53771"/>
      <c r="L53771"/>
    </row>
    <row r="53772" spans="7:12" x14ac:dyDescent="0.25">
      <c r="G53772"/>
      <c r="I53772"/>
      <c r="L53772"/>
    </row>
    <row r="53773" spans="7:12" x14ac:dyDescent="0.25">
      <c r="G53773"/>
      <c r="I53773"/>
      <c r="L53773"/>
    </row>
    <row r="53774" spans="7:12" x14ac:dyDescent="0.25">
      <c r="G53774"/>
      <c r="I53774"/>
      <c r="L53774"/>
    </row>
    <row r="53775" spans="7:12" x14ac:dyDescent="0.25">
      <c r="G53775"/>
      <c r="I53775"/>
      <c r="L53775"/>
    </row>
    <row r="53776" spans="7:12" x14ac:dyDescent="0.25">
      <c r="G53776"/>
      <c r="I53776"/>
      <c r="L53776"/>
    </row>
    <row r="53777" spans="7:12" x14ac:dyDescent="0.25">
      <c r="G53777"/>
      <c r="I53777"/>
      <c r="L53777"/>
    </row>
    <row r="53778" spans="7:12" x14ac:dyDescent="0.25">
      <c r="G53778"/>
      <c r="I53778"/>
      <c r="L53778"/>
    </row>
    <row r="53779" spans="7:12" x14ac:dyDescent="0.25">
      <c r="G53779"/>
      <c r="I53779"/>
      <c r="L53779"/>
    </row>
    <row r="53780" spans="7:12" x14ac:dyDescent="0.25">
      <c r="G53780"/>
      <c r="I53780"/>
      <c r="L53780"/>
    </row>
    <row r="53781" spans="7:12" x14ac:dyDescent="0.25">
      <c r="G53781"/>
      <c r="I53781"/>
      <c r="L53781"/>
    </row>
    <row r="53782" spans="7:12" x14ac:dyDescent="0.25">
      <c r="G53782"/>
      <c r="I53782"/>
      <c r="L53782"/>
    </row>
    <row r="53783" spans="7:12" x14ac:dyDescent="0.25">
      <c r="G53783"/>
      <c r="I53783"/>
      <c r="L53783"/>
    </row>
    <row r="53784" spans="7:12" x14ac:dyDescent="0.25">
      <c r="G53784"/>
      <c r="I53784"/>
      <c r="L53784"/>
    </row>
    <row r="53785" spans="7:12" x14ac:dyDescent="0.25">
      <c r="G53785"/>
      <c r="I53785"/>
      <c r="L53785"/>
    </row>
    <row r="53786" spans="7:12" x14ac:dyDescent="0.25">
      <c r="G53786"/>
      <c r="I53786"/>
      <c r="L53786"/>
    </row>
    <row r="53787" spans="7:12" x14ac:dyDescent="0.25">
      <c r="G53787"/>
      <c r="I53787"/>
      <c r="L53787"/>
    </row>
    <row r="53788" spans="7:12" x14ac:dyDescent="0.25">
      <c r="G53788"/>
      <c r="I53788"/>
      <c r="L53788"/>
    </row>
    <row r="53789" spans="7:12" x14ac:dyDescent="0.25">
      <c r="G53789"/>
      <c r="I53789"/>
      <c r="L53789"/>
    </row>
    <row r="53790" spans="7:12" x14ac:dyDescent="0.25">
      <c r="G53790"/>
      <c r="I53790"/>
      <c r="L53790"/>
    </row>
    <row r="53791" spans="7:12" x14ac:dyDescent="0.25">
      <c r="G53791"/>
      <c r="I53791"/>
      <c r="L53791"/>
    </row>
    <row r="53792" spans="7:12" x14ac:dyDescent="0.25">
      <c r="G53792"/>
      <c r="I53792"/>
      <c r="L53792"/>
    </row>
    <row r="53793" spans="7:12" x14ac:dyDescent="0.25">
      <c r="G53793"/>
      <c r="I53793"/>
      <c r="L53793"/>
    </row>
    <row r="53794" spans="7:12" x14ac:dyDescent="0.25">
      <c r="G53794"/>
      <c r="I53794"/>
      <c r="L53794"/>
    </row>
    <row r="53795" spans="7:12" x14ac:dyDescent="0.25">
      <c r="G53795"/>
      <c r="I53795"/>
      <c r="L53795"/>
    </row>
    <row r="53796" spans="7:12" x14ac:dyDescent="0.25">
      <c r="G53796"/>
      <c r="I53796"/>
      <c r="L53796"/>
    </row>
    <row r="53797" spans="7:12" x14ac:dyDescent="0.25">
      <c r="G53797"/>
      <c r="I53797"/>
      <c r="L53797"/>
    </row>
    <row r="53798" spans="7:12" x14ac:dyDescent="0.25">
      <c r="G53798"/>
      <c r="I53798"/>
      <c r="L53798"/>
    </row>
    <row r="53799" spans="7:12" x14ac:dyDescent="0.25">
      <c r="G53799"/>
      <c r="I53799"/>
      <c r="L53799"/>
    </row>
    <row r="53800" spans="7:12" x14ac:dyDescent="0.25">
      <c r="G53800"/>
      <c r="I53800"/>
      <c r="L53800"/>
    </row>
    <row r="53801" spans="7:12" x14ac:dyDescent="0.25">
      <c r="G53801"/>
      <c r="I53801"/>
      <c r="L53801"/>
    </row>
    <row r="53802" spans="7:12" x14ac:dyDescent="0.25">
      <c r="G53802"/>
      <c r="I53802"/>
      <c r="L53802"/>
    </row>
    <row r="53803" spans="7:12" x14ac:dyDescent="0.25">
      <c r="G53803"/>
      <c r="I53803"/>
      <c r="L53803"/>
    </row>
    <row r="53804" spans="7:12" x14ac:dyDescent="0.25">
      <c r="G53804"/>
      <c r="I53804"/>
      <c r="L53804"/>
    </row>
    <row r="53805" spans="7:12" x14ac:dyDescent="0.25">
      <c r="G53805"/>
      <c r="I53805"/>
      <c r="L53805"/>
    </row>
    <row r="53806" spans="7:12" x14ac:dyDescent="0.25">
      <c r="G53806"/>
      <c r="I53806"/>
      <c r="L53806"/>
    </row>
    <row r="53807" spans="7:12" x14ac:dyDescent="0.25">
      <c r="G53807"/>
      <c r="I53807"/>
      <c r="L53807"/>
    </row>
    <row r="53808" spans="7:12" x14ac:dyDescent="0.25">
      <c r="G53808"/>
      <c r="I53808"/>
      <c r="L53808"/>
    </row>
    <row r="53809" spans="7:12" x14ac:dyDescent="0.25">
      <c r="G53809"/>
      <c r="I53809"/>
      <c r="L53809"/>
    </row>
    <row r="53810" spans="7:12" x14ac:dyDescent="0.25">
      <c r="G53810"/>
      <c r="I53810"/>
      <c r="L53810"/>
    </row>
    <row r="53811" spans="7:12" x14ac:dyDescent="0.25">
      <c r="G53811"/>
      <c r="I53811"/>
      <c r="L53811"/>
    </row>
    <row r="53812" spans="7:12" x14ac:dyDescent="0.25">
      <c r="G53812"/>
      <c r="I53812"/>
      <c r="L53812"/>
    </row>
    <row r="53813" spans="7:12" x14ac:dyDescent="0.25">
      <c r="G53813"/>
      <c r="I53813"/>
      <c r="L53813"/>
    </row>
    <row r="53814" spans="7:12" x14ac:dyDescent="0.25">
      <c r="G53814"/>
      <c r="I53814"/>
      <c r="L53814"/>
    </row>
    <row r="53815" spans="7:12" x14ac:dyDescent="0.25">
      <c r="G53815"/>
      <c r="I53815"/>
      <c r="L53815"/>
    </row>
    <row r="53816" spans="7:12" x14ac:dyDescent="0.25">
      <c r="G53816"/>
      <c r="I53816"/>
      <c r="L53816"/>
    </row>
    <row r="53817" spans="7:12" x14ac:dyDescent="0.25">
      <c r="G53817"/>
      <c r="I53817"/>
      <c r="L53817"/>
    </row>
    <row r="53818" spans="7:12" x14ac:dyDescent="0.25">
      <c r="G53818"/>
      <c r="I53818"/>
      <c r="L53818"/>
    </row>
    <row r="53819" spans="7:12" x14ac:dyDescent="0.25">
      <c r="G53819"/>
      <c r="I53819"/>
      <c r="L53819"/>
    </row>
    <row r="53820" spans="7:12" x14ac:dyDescent="0.25">
      <c r="G53820"/>
      <c r="I53820"/>
      <c r="L53820"/>
    </row>
    <row r="53821" spans="7:12" x14ac:dyDescent="0.25">
      <c r="G53821"/>
      <c r="I53821"/>
      <c r="L53821"/>
    </row>
    <row r="53822" spans="7:12" x14ac:dyDescent="0.25">
      <c r="G53822"/>
      <c r="I53822"/>
      <c r="L53822"/>
    </row>
    <row r="53823" spans="7:12" x14ac:dyDescent="0.25">
      <c r="G53823"/>
      <c r="I53823"/>
      <c r="L53823"/>
    </row>
    <row r="53824" spans="7:12" x14ac:dyDescent="0.25">
      <c r="G53824"/>
      <c r="I53824"/>
      <c r="L53824"/>
    </row>
    <row r="53825" spans="7:12" x14ac:dyDescent="0.25">
      <c r="G53825"/>
      <c r="I53825"/>
      <c r="L53825"/>
    </row>
    <row r="53826" spans="7:12" x14ac:dyDescent="0.25">
      <c r="G53826"/>
      <c r="I53826"/>
      <c r="L53826"/>
    </row>
    <row r="53827" spans="7:12" x14ac:dyDescent="0.25">
      <c r="G53827"/>
      <c r="I53827"/>
      <c r="L53827"/>
    </row>
    <row r="53828" spans="7:12" x14ac:dyDescent="0.25">
      <c r="G53828"/>
      <c r="I53828"/>
      <c r="L53828"/>
    </row>
    <row r="53829" spans="7:12" x14ac:dyDescent="0.25">
      <c r="G53829"/>
      <c r="I53829"/>
      <c r="L53829"/>
    </row>
    <row r="53830" spans="7:12" x14ac:dyDescent="0.25">
      <c r="G53830"/>
      <c r="I53830"/>
      <c r="L53830"/>
    </row>
    <row r="53831" spans="7:12" x14ac:dyDescent="0.25">
      <c r="G53831"/>
      <c r="I53831"/>
      <c r="L53831"/>
    </row>
    <row r="53832" spans="7:12" x14ac:dyDescent="0.25">
      <c r="G53832"/>
      <c r="I53832"/>
      <c r="L53832"/>
    </row>
    <row r="53833" spans="7:12" x14ac:dyDescent="0.25">
      <c r="G53833"/>
      <c r="I53833"/>
      <c r="L53833"/>
    </row>
    <row r="53834" spans="7:12" x14ac:dyDescent="0.25">
      <c r="G53834"/>
      <c r="I53834"/>
      <c r="L53834"/>
    </row>
    <row r="53835" spans="7:12" x14ac:dyDescent="0.25">
      <c r="G53835"/>
      <c r="I53835"/>
      <c r="L53835"/>
    </row>
    <row r="53836" spans="7:12" x14ac:dyDescent="0.25">
      <c r="G53836"/>
      <c r="I53836"/>
      <c r="L53836"/>
    </row>
    <row r="53837" spans="7:12" x14ac:dyDescent="0.25">
      <c r="G53837"/>
      <c r="I53837"/>
      <c r="L53837"/>
    </row>
    <row r="53838" spans="7:12" x14ac:dyDescent="0.25">
      <c r="G53838"/>
      <c r="I53838"/>
      <c r="L53838"/>
    </row>
    <row r="53839" spans="7:12" x14ac:dyDescent="0.25">
      <c r="G53839"/>
      <c r="I53839"/>
      <c r="L53839"/>
    </row>
    <row r="53840" spans="7:12" x14ac:dyDescent="0.25">
      <c r="G53840"/>
      <c r="I53840"/>
      <c r="L53840"/>
    </row>
    <row r="53841" spans="7:12" x14ac:dyDescent="0.25">
      <c r="G53841"/>
      <c r="I53841"/>
      <c r="L53841"/>
    </row>
    <row r="53842" spans="7:12" x14ac:dyDescent="0.25">
      <c r="G53842"/>
      <c r="I53842"/>
      <c r="L53842"/>
    </row>
    <row r="53843" spans="7:12" x14ac:dyDescent="0.25">
      <c r="G53843"/>
      <c r="I53843"/>
      <c r="L53843"/>
    </row>
    <row r="53844" spans="7:12" x14ac:dyDescent="0.25">
      <c r="G53844"/>
      <c r="I53844"/>
      <c r="L53844"/>
    </row>
    <row r="53845" spans="7:12" x14ac:dyDescent="0.25">
      <c r="G53845"/>
      <c r="I53845"/>
      <c r="L53845"/>
    </row>
    <row r="53846" spans="7:12" x14ac:dyDescent="0.25">
      <c r="G53846"/>
      <c r="I53846"/>
      <c r="L53846"/>
    </row>
    <row r="53847" spans="7:12" x14ac:dyDescent="0.25">
      <c r="G53847"/>
      <c r="I53847"/>
      <c r="L53847"/>
    </row>
    <row r="53848" spans="7:12" x14ac:dyDescent="0.25">
      <c r="G53848"/>
      <c r="I53848"/>
      <c r="L53848"/>
    </row>
    <row r="53849" spans="7:12" x14ac:dyDescent="0.25">
      <c r="G53849"/>
      <c r="I53849"/>
      <c r="L53849"/>
    </row>
    <row r="53850" spans="7:12" x14ac:dyDescent="0.25">
      <c r="G53850"/>
      <c r="I53850"/>
      <c r="L53850"/>
    </row>
    <row r="53851" spans="7:12" x14ac:dyDescent="0.25">
      <c r="G53851"/>
      <c r="I53851"/>
      <c r="L53851"/>
    </row>
    <row r="53852" spans="7:12" x14ac:dyDescent="0.25">
      <c r="G53852"/>
      <c r="I53852"/>
      <c r="L53852"/>
    </row>
    <row r="53853" spans="7:12" x14ac:dyDescent="0.25">
      <c r="G53853"/>
      <c r="I53853"/>
      <c r="L53853"/>
    </row>
    <row r="53854" spans="7:12" x14ac:dyDescent="0.25">
      <c r="G53854"/>
      <c r="I53854"/>
      <c r="L53854"/>
    </row>
    <row r="53855" spans="7:12" x14ac:dyDescent="0.25">
      <c r="G53855"/>
      <c r="I53855"/>
      <c r="L53855"/>
    </row>
    <row r="53856" spans="7:12" x14ac:dyDescent="0.25">
      <c r="G53856"/>
      <c r="I53856"/>
      <c r="L53856"/>
    </row>
    <row r="53857" spans="7:12" x14ac:dyDescent="0.25">
      <c r="G53857"/>
      <c r="I53857"/>
      <c r="L53857"/>
    </row>
    <row r="53858" spans="7:12" x14ac:dyDescent="0.25">
      <c r="G53858"/>
      <c r="I53858"/>
      <c r="L53858"/>
    </row>
    <row r="53859" spans="7:12" x14ac:dyDescent="0.25">
      <c r="G53859"/>
      <c r="I53859"/>
      <c r="L53859"/>
    </row>
    <row r="53860" spans="7:12" x14ac:dyDescent="0.25">
      <c r="G53860"/>
      <c r="I53860"/>
      <c r="L53860"/>
    </row>
    <row r="53861" spans="7:12" x14ac:dyDescent="0.25">
      <c r="G53861"/>
      <c r="I53861"/>
      <c r="L53861"/>
    </row>
    <row r="53862" spans="7:12" x14ac:dyDescent="0.25">
      <c r="G53862"/>
      <c r="I53862"/>
      <c r="L53862"/>
    </row>
    <row r="53863" spans="7:12" x14ac:dyDescent="0.25">
      <c r="G53863"/>
      <c r="I53863"/>
      <c r="L53863"/>
    </row>
    <row r="53864" spans="7:12" x14ac:dyDescent="0.25">
      <c r="G53864"/>
      <c r="I53864"/>
      <c r="L53864"/>
    </row>
    <row r="53865" spans="7:12" x14ac:dyDescent="0.25">
      <c r="G53865"/>
      <c r="I53865"/>
      <c r="L53865"/>
    </row>
    <row r="53866" spans="7:12" x14ac:dyDescent="0.25">
      <c r="G53866"/>
      <c r="I53866"/>
      <c r="L53866"/>
    </row>
    <row r="53867" spans="7:12" x14ac:dyDescent="0.25">
      <c r="G53867"/>
      <c r="I53867"/>
      <c r="L53867"/>
    </row>
    <row r="53868" spans="7:12" x14ac:dyDescent="0.25">
      <c r="G53868"/>
      <c r="I53868"/>
      <c r="L53868"/>
    </row>
    <row r="53869" spans="7:12" x14ac:dyDescent="0.25">
      <c r="G53869"/>
      <c r="I53869"/>
      <c r="L53869"/>
    </row>
    <row r="53870" spans="7:12" x14ac:dyDescent="0.25">
      <c r="G53870"/>
      <c r="I53870"/>
      <c r="L53870"/>
    </row>
    <row r="53871" spans="7:12" x14ac:dyDescent="0.25">
      <c r="G53871"/>
      <c r="I53871"/>
      <c r="L53871"/>
    </row>
    <row r="53872" spans="7:12" x14ac:dyDescent="0.25">
      <c r="G53872"/>
      <c r="I53872"/>
      <c r="L53872"/>
    </row>
    <row r="53873" spans="7:12" x14ac:dyDescent="0.25">
      <c r="G53873"/>
      <c r="I53873"/>
      <c r="L53873"/>
    </row>
    <row r="53874" spans="7:12" x14ac:dyDescent="0.25">
      <c r="G53874"/>
      <c r="I53874"/>
      <c r="L53874"/>
    </row>
    <row r="53875" spans="7:12" x14ac:dyDescent="0.25">
      <c r="G53875"/>
      <c r="I53875"/>
      <c r="L53875"/>
    </row>
    <row r="53876" spans="7:12" x14ac:dyDescent="0.25">
      <c r="G53876"/>
      <c r="I53876"/>
      <c r="L53876"/>
    </row>
    <row r="53877" spans="7:12" x14ac:dyDescent="0.25">
      <c r="G53877"/>
      <c r="I53877"/>
      <c r="L53877"/>
    </row>
    <row r="53878" spans="7:12" x14ac:dyDescent="0.25">
      <c r="G53878"/>
      <c r="I53878"/>
      <c r="L53878"/>
    </row>
    <row r="53879" spans="7:12" x14ac:dyDescent="0.25">
      <c r="G53879"/>
      <c r="I53879"/>
      <c r="L53879"/>
    </row>
    <row r="53880" spans="7:12" x14ac:dyDescent="0.25">
      <c r="G53880"/>
      <c r="I53880"/>
      <c r="L53880"/>
    </row>
    <row r="53881" spans="7:12" x14ac:dyDescent="0.25">
      <c r="G53881"/>
      <c r="I53881"/>
      <c r="L53881"/>
    </row>
    <row r="53882" spans="7:12" x14ac:dyDescent="0.25">
      <c r="G53882"/>
      <c r="I53882"/>
      <c r="L53882"/>
    </row>
    <row r="53883" spans="7:12" x14ac:dyDescent="0.25">
      <c r="G53883"/>
      <c r="I53883"/>
      <c r="L53883"/>
    </row>
    <row r="53884" spans="7:12" x14ac:dyDescent="0.25">
      <c r="G53884"/>
      <c r="I53884"/>
      <c r="L53884"/>
    </row>
    <row r="53885" spans="7:12" x14ac:dyDescent="0.25">
      <c r="G53885"/>
      <c r="I53885"/>
      <c r="L53885"/>
    </row>
    <row r="53886" spans="7:12" x14ac:dyDescent="0.25">
      <c r="G53886"/>
      <c r="I53886"/>
      <c r="L53886"/>
    </row>
    <row r="53887" spans="7:12" x14ac:dyDescent="0.25">
      <c r="G53887"/>
      <c r="I53887"/>
      <c r="L53887"/>
    </row>
    <row r="53888" spans="7:12" x14ac:dyDescent="0.25">
      <c r="G53888"/>
      <c r="I53888"/>
      <c r="L53888"/>
    </row>
    <row r="53889" spans="7:12" x14ac:dyDescent="0.25">
      <c r="G53889"/>
      <c r="I53889"/>
      <c r="L53889"/>
    </row>
    <row r="53890" spans="7:12" x14ac:dyDescent="0.25">
      <c r="G53890"/>
      <c r="I53890"/>
      <c r="L53890"/>
    </row>
    <row r="53891" spans="7:12" x14ac:dyDescent="0.25">
      <c r="G53891"/>
      <c r="I53891"/>
      <c r="L53891"/>
    </row>
    <row r="53892" spans="7:12" x14ac:dyDescent="0.25">
      <c r="G53892"/>
      <c r="I53892"/>
      <c r="L53892"/>
    </row>
    <row r="53893" spans="7:12" x14ac:dyDescent="0.25">
      <c r="G53893"/>
      <c r="I53893"/>
      <c r="L53893"/>
    </row>
    <row r="53894" spans="7:12" x14ac:dyDescent="0.25">
      <c r="G53894"/>
      <c r="I53894"/>
      <c r="L53894"/>
    </row>
    <row r="53895" spans="7:12" x14ac:dyDescent="0.25">
      <c r="G53895"/>
      <c r="I53895"/>
      <c r="L53895"/>
    </row>
    <row r="53896" spans="7:12" x14ac:dyDescent="0.25">
      <c r="G53896"/>
      <c r="I53896"/>
      <c r="L53896"/>
    </row>
    <row r="53897" spans="7:12" x14ac:dyDescent="0.25">
      <c r="G53897"/>
      <c r="I53897"/>
      <c r="L53897"/>
    </row>
    <row r="53898" spans="7:12" x14ac:dyDescent="0.25">
      <c r="G53898"/>
      <c r="I53898"/>
      <c r="L53898"/>
    </row>
    <row r="53899" spans="7:12" x14ac:dyDescent="0.25">
      <c r="G53899"/>
      <c r="I53899"/>
      <c r="L53899"/>
    </row>
    <row r="53900" spans="7:12" x14ac:dyDescent="0.25">
      <c r="G53900"/>
      <c r="I53900"/>
      <c r="L53900"/>
    </row>
    <row r="53901" spans="7:12" x14ac:dyDescent="0.25">
      <c r="G53901"/>
      <c r="I53901"/>
      <c r="L53901"/>
    </row>
    <row r="53902" spans="7:12" x14ac:dyDescent="0.25">
      <c r="G53902"/>
      <c r="I53902"/>
      <c r="L53902"/>
    </row>
    <row r="53903" spans="7:12" x14ac:dyDescent="0.25">
      <c r="G53903"/>
      <c r="I53903"/>
      <c r="L53903"/>
    </row>
    <row r="53904" spans="7:12" x14ac:dyDescent="0.25">
      <c r="G53904"/>
      <c r="I53904"/>
      <c r="L53904"/>
    </row>
    <row r="53905" spans="7:12" x14ac:dyDescent="0.25">
      <c r="G53905"/>
      <c r="I53905"/>
      <c r="L53905"/>
    </row>
    <row r="53906" spans="7:12" x14ac:dyDescent="0.25">
      <c r="G53906"/>
      <c r="I53906"/>
      <c r="L53906"/>
    </row>
    <row r="53907" spans="7:12" x14ac:dyDescent="0.25">
      <c r="G53907"/>
      <c r="I53907"/>
      <c r="L53907"/>
    </row>
    <row r="53908" spans="7:12" x14ac:dyDescent="0.25">
      <c r="G53908"/>
      <c r="I53908"/>
      <c r="L53908"/>
    </row>
    <row r="53909" spans="7:12" x14ac:dyDescent="0.25">
      <c r="G53909"/>
      <c r="I53909"/>
      <c r="L53909"/>
    </row>
    <row r="53910" spans="7:12" x14ac:dyDescent="0.25">
      <c r="G53910"/>
      <c r="I53910"/>
      <c r="L53910"/>
    </row>
    <row r="53911" spans="7:12" x14ac:dyDescent="0.25">
      <c r="G53911"/>
      <c r="I53911"/>
      <c r="L53911"/>
    </row>
    <row r="53912" spans="7:12" x14ac:dyDescent="0.25">
      <c r="G53912"/>
      <c r="I53912"/>
      <c r="L53912"/>
    </row>
    <row r="53913" spans="7:12" x14ac:dyDescent="0.25">
      <c r="G53913"/>
      <c r="I53913"/>
      <c r="L53913"/>
    </row>
    <row r="53914" spans="7:12" x14ac:dyDescent="0.25">
      <c r="G53914"/>
      <c r="I53914"/>
      <c r="L53914"/>
    </row>
    <row r="53915" spans="7:12" x14ac:dyDescent="0.25">
      <c r="G53915"/>
      <c r="I53915"/>
      <c r="L53915"/>
    </row>
    <row r="53916" spans="7:12" x14ac:dyDescent="0.25">
      <c r="G53916"/>
      <c r="I53916"/>
      <c r="L53916"/>
    </row>
    <row r="53917" spans="7:12" x14ac:dyDescent="0.25">
      <c r="G53917"/>
      <c r="I53917"/>
      <c r="L53917"/>
    </row>
    <row r="53918" spans="7:12" x14ac:dyDescent="0.25">
      <c r="G53918"/>
      <c r="I53918"/>
      <c r="L53918"/>
    </row>
    <row r="53919" spans="7:12" x14ac:dyDescent="0.25">
      <c r="G53919"/>
      <c r="I53919"/>
      <c r="L53919"/>
    </row>
    <row r="53920" spans="7:12" x14ac:dyDescent="0.25">
      <c r="G53920"/>
      <c r="I53920"/>
      <c r="L53920"/>
    </row>
    <row r="53921" spans="7:12" x14ac:dyDescent="0.25">
      <c r="G53921"/>
      <c r="I53921"/>
      <c r="L53921"/>
    </row>
    <row r="53922" spans="7:12" x14ac:dyDescent="0.25">
      <c r="G53922"/>
      <c r="I53922"/>
      <c r="L53922"/>
    </row>
    <row r="53923" spans="7:12" x14ac:dyDescent="0.25">
      <c r="G53923"/>
      <c r="I53923"/>
      <c r="L53923"/>
    </row>
    <row r="53924" spans="7:12" x14ac:dyDescent="0.25">
      <c r="G53924"/>
      <c r="I53924"/>
      <c r="L53924"/>
    </row>
    <row r="53925" spans="7:12" x14ac:dyDescent="0.25">
      <c r="G53925"/>
      <c r="I53925"/>
      <c r="L53925"/>
    </row>
    <row r="53926" spans="7:12" x14ac:dyDescent="0.25">
      <c r="G53926"/>
      <c r="I53926"/>
      <c r="L53926"/>
    </row>
    <row r="53927" spans="7:12" x14ac:dyDescent="0.25">
      <c r="G53927"/>
      <c r="I53927"/>
      <c r="L53927"/>
    </row>
    <row r="53928" spans="7:12" x14ac:dyDescent="0.25">
      <c r="G53928"/>
      <c r="I53928"/>
      <c r="L53928"/>
    </row>
    <row r="53929" spans="7:12" x14ac:dyDescent="0.25">
      <c r="G53929"/>
      <c r="I53929"/>
      <c r="L53929"/>
    </row>
    <row r="53930" spans="7:12" x14ac:dyDescent="0.25">
      <c r="G53930"/>
      <c r="I53930"/>
      <c r="L53930"/>
    </row>
    <row r="53931" spans="7:12" x14ac:dyDescent="0.25">
      <c r="G53931"/>
      <c r="I53931"/>
      <c r="L53931"/>
    </row>
    <row r="53932" spans="7:12" x14ac:dyDescent="0.25">
      <c r="G53932"/>
      <c r="I53932"/>
      <c r="L53932"/>
    </row>
    <row r="53933" spans="7:12" x14ac:dyDescent="0.25">
      <c r="G53933"/>
      <c r="I53933"/>
      <c r="L53933"/>
    </row>
    <row r="53934" spans="7:12" x14ac:dyDescent="0.25">
      <c r="G53934"/>
      <c r="I53934"/>
      <c r="L53934"/>
    </row>
    <row r="53935" spans="7:12" x14ac:dyDescent="0.25">
      <c r="G53935"/>
      <c r="I53935"/>
      <c r="L53935"/>
    </row>
    <row r="53936" spans="7:12" x14ac:dyDescent="0.25">
      <c r="G53936"/>
      <c r="I53936"/>
      <c r="L53936"/>
    </row>
    <row r="53937" spans="7:12" x14ac:dyDescent="0.25">
      <c r="G53937"/>
      <c r="I53937"/>
      <c r="L53937"/>
    </row>
    <row r="53938" spans="7:12" x14ac:dyDescent="0.25">
      <c r="G53938"/>
      <c r="I53938"/>
      <c r="L53938"/>
    </row>
    <row r="53939" spans="7:12" x14ac:dyDescent="0.25">
      <c r="G53939"/>
      <c r="I53939"/>
      <c r="L53939"/>
    </row>
    <row r="53940" spans="7:12" x14ac:dyDescent="0.25">
      <c r="G53940"/>
      <c r="I53940"/>
      <c r="L53940"/>
    </row>
    <row r="53941" spans="7:12" x14ac:dyDescent="0.25">
      <c r="G53941"/>
      <c r="I53941"/>
      <c r="L53941"/>
    </row>
    <row r="53942" spans="7:12" x14ac:dyDescent="0.25">
      <c r="G53942"/>
      <c r="I53942"/>
      <c r="L53942"/>
    </row>
    <row r="53943" spans="7:12" x14ac:dyDescent="0.25">
      <c r="G53943"/>
      <c r="I53943"/>
      <c r="L53943"/>
    </row>
    <row r="53944" spans="7:12" x14ac:dyDescent="0.25">
      <c r="G53944"/>
      <c r="I53944"/>
      <c r="L53944"/>
    </row>
    <row r="53945" spans="7:12" x14ac:dyDescent="0.25">
      <c r="G53945"/>
      <c r="I53945"/>
      <c r="L53945"/>
    </row>
    <row r="53946" spans="7:12" x14ac:dyDescent="0.25">
      <c r="G53946"/>
      <c r="I53946"/>
      <c r="L53946"/>
    </row>
    <row r="53947" spans="7:12" x14ac:dyDescent="0.25">
      <c r="G53947"/>
      <c r="I53947"/>
      <c r="L53947"/>
    </row>
    <row r="53948" spans="7:12" x14ac:dyDescent="0.25">
      <c r="G53948"/>
      <c r="I53948"/>
      <c r="L53948"/>
    </row>
    <row r="53949" spans="7:12" x14ac:dyDescent="0.25">
      <c r="G53949"/>
      <c r="I53949"/>
      <c r="L53949"/>
    </row>
    <row r="53950" spans="7:12" x14ac:dyDescent="0.25">
      <c r="G53950"/>
      <c r="I53950"/>
      <c r="L53950"/>
    </row>
    <row r="53951" spans="7:12" x14ac:dyDescent="0.25">
      <c r="G53951"/>
      <c r="I53951"/>
      <c r="L53951"/>
    </row>
    <row r="53952" spans="7:12" x14ac:dyDescent="0.25">
      <c r="G53952"/>
      <c r="I53952"/>
      <c r="L53952"/>
    </row>
    <row r="53953" spans="7:12" x14ac:dyDescent="0.25">
      <c r="G53953"/>
      <c r="I53953"/>
      <c r="L53953"/>
    </row>
    <row r="53954" spans="7:12" x14ac:dyDescent="0.25">
      <c r="G53954"/>
      <c r="I53954"/>
      <c r="L53954"/>
    </row>
    <row r="53955" spans="7:12" x14ac:dyDescent="0.25">
      <c r="G53955"/>
      <c r="I53955"/>
      <c r="L53955"/>
    </row>
    <row r="53956" spans="7:12" x14ac:dyDescent="0.25">
      <c r="G53956"/>
      <c r="I53956"/>
      <c r="L53956"/>
    </row>
    <row r="53957" spans="7:12" x14ac:dyDescent="0.25">
      <c r="G53957"/>
      <c r="I53957"/>
      <c r="L53957"/>
    </row>
    <row r="53958" spans="7:12" x14ac:dyDescent="0.25">
      <c r="G53958"/>
      <c r="I53958"/>
      <c r="L53958"/>
    </row>
    <row r="53959" spans="7:12" x14ac:dyDescent="0.25">
      <c r="G53959"/>
      <c r="I53959"/>
      <c r="L53959"/>
    </row>
    <row r="53960" spans="7:12" x14ac:dyDescent="0.25">
      <c r="G53960"/>
      <c r="I53960"/>
      <c r="L53960"/>
    </row>
    <row r="53961" spans="7:12" x14ac:dyDescent="0.25">
      <c r="G53961"/>
      <c r="I53961"/>
      <c r="L53961"/>
    </row>
    <row r="53962" spans="7:12" x14ac:dyDescent="0.25">
      <c r="G53962"/>
      <c r="I53962"/>
      <c r="L53962"/>
    </row>
    <row r="53963" spans="7:12" x14ac:dyDescent="0.25">
      <c r="G53963"/>
      <c r="I53963"/>
      <c r="L53963"/>
    </row>
    <row r="53964" spans="7:12" x14ac:dyDescent="0.25">
      <c r="G53964"/>
      <c r="I53964"/>
      <c r="L53964"/>
    </row>
    <row r="53965" spans="7:12" x14ac:dyDescent="0.25">
      <c r="G53965"/>
      <c r="I53965"/>
      <c r="L53965"/>
    </row>
    <row r="53966" spans="7:12" x14ac:dyDescent="0.25">
      <c r="G53966"/>
      <c r="I53966"/>
      <c r="L53966"/>
    </row>
    <row r="53967" spans="7:12" x14ac:dyDescent="0.25">
      <c r="G53967"/>
      <c r="I53967"/>
      <c r="L53967"/>
    </row>
    <row r="53968" spans="7:12" x14ac:dyDescent="0.25">
      <c r="G53968"/>
      <c r="I53968"/>
      <c r="L53968"/>
    </row>
    <row r="53969" spans="7:12" x14ac:dyDescent="0.25">
      <c r="G53969"/>
      <c r="I53969"/>
      <c r="L53969"/>
    </row>
    <row r="53970" spans="7:12" x14ac:dyDescent="0.25">
      <c r="G53970"/>
      <c r="I53970"/>
      <c r="L53970"/>
    </row>
    <row r="53971" spans="7:12" x14ac:dyDescent="0.25">
      <c r="G53971"/>
      <c r="I53971"/>
      <c r="L53971"/>
    </row>
    <row r="53972" spans="7:12" x14ac:dyDescent="0.25">
      <c r="G53972"/>
      <c r="I53972"/>
      <c r="L53972"/>
    </row>
    <row r="53973" spans="7:12" x14ac:dyDescent="0.25">
      <c r="G53973"/>
      <c r="I53973"/>
      <c r="L53973"/>
    </row>
    <row r="53974" spans="7:12" x14ac:dyDescent="0.25">
      <c r="G53974"/>
      <c r="I53974"/>
      <c r="L53974"/>
    </row>
    <row r="53975" spans="7:12" x14ac:dyDescent="0.25">
      <c r="G53975"/>
      <c r="I53975"/>
      <c r="L53975"/>
    </row>
    <row r="53976" spans="7:12" x14ac:dyDescent="0.25">
      <c r="G53976"/>
      <c r="I53976"/>
      <c r="L53976"/>
    </row>
    <row r="53977" spans="7:12" x14ac:dyDescent="0.25">
      <c r="G53977"/>
      <c r="I53977"/>
      <c r="L53977"/>
    </row>
    <row r="53978" spans="7:12" x14ac:dyDescent="0.25">
      <c r="G53978"/>
      <c r="I53978"/>
      <c r="L53978"/>
    </row>
    <row r="53979" spans="7:12" x14ac:dyDescent="0.25">
      <c r="G53979"/>
      <c r="I53979"/>
      <c r="L53979"/>
    </row>
    <row r="53980" spans="7:12" x14ac:dyDescent="0.25">
      <c r="G53980"/>
      <c r="I53980"/>
      <c r="L53980"/>
    </row>
    <row r="53981" spans="7:12" x14ac:dyDescent="0.25">
      <c r="G53981"/>
      <c r="I53981"/>
      <c r="L53981"/>
    </row>
    <row r="53982" spans="7:12" x14ac:dyDescent="0.25">
      <c r="G53982"/>
      <c r="I53982"/>
      <c r="L53982"/>
    </row>
    <row r="53983" spans="7:12" x14ac:dyDescent="0.25">
      <c r="G53983"/>
      <c r="I53983"/>
      <c r="L53983"/>
    </row>
    <row r="53984" spans="7:12" x14ac:dyDescent="0.25">
      <c r="G53984"/>
      <c r="I53984"/>
      <c r="L53984"/>
    </row>
    <row r="53985" spans="7:12" x14ac:dyDescent="0.25">
      <c r="G53985"/>
      <c r="I53985"/>
      <c r="L53985"/>
    </row>
    <row r="53986" spans="7:12" x14ac:dyDescent="0.25">
      <c r="G53986"/>
      <c r="I53986"/>
      <c r="L53986"/>
    </row>
    <row r="53987" spans="7:12" x14ac:dyDescent="0.25">
      <c r="G53987"/>
      <c r="I53987"/>
      <c r="L53987"/>
    </row>
    <row r="53988" spans="7:12" x14ac:dyDescent="0.25">
      <c r="G53988"/>
      <c r="I53988"/>
      <c r="L53988"/>
    </row>
    <row r="53989" spans="7:12" x14ac:dyDescent="0.25">
      <c r="G53989"/>
      <c r="I53989"/>
      <c r="L53989"/>
    </row>
    <row r="53990" spans="7:12" x14ac:dyDescent="0.25">
      <c r="G53990"/>
      <c r="I53990"/>
      <c r="L53990"/>
    </row>
    <row r="53991" spans="7:12" x14ac:dyDescent="0.25">
      <c r="G53991"/>
      <c r="I53991"/>
      <c r="L53991"/>
    </row>
    <row r="53992" spans="7:12" x14ac:dyDescent="0.25">
      <c r="G53992"/>
      <c r="I53992"/>
      <c r="L53992"/>
    </row>
    <row r="53993" spans="7:12" x14ac:dyDescent="0.25">
      <c r="G53993"/>
      <c r="I53993"/>
      <c r="L53993"/>
    </row>
    <row r="53994" spans="7:12" x14ac:dyDescent="0.25">
      <c r="G53994"/>
      <c r="I53994"/>
      <c r="L53994"/>
    </row>
    <row r="53995" spans="7:12" x14ac:dyDescent="0.25">
      <c r="G53995"/>
      <c r="I53995"/>
      <c r="L53995"/>
    </row>
    <row r="53996" spans="7:12" x14ac:dyDescent="0.25">
      <c r="G53996"/>
      <c r="I53996"/>
      <c r="L53996"/>
    </row>
    <row r="53997" spans="7:12" x14ac:dyDescent="0.25">
      <c r="G53997"/>
      <c r="I53997"/>
      <c r="L53997"/>
    </row>
    <row r="53998" spans="7:12" x14ac:dyDescent="0.25">
      <c r="G53998"/>
      <c r="I53998"/>
      <c r="L53998"/>
    </row>
    <row r="53999" spans="7:12" x14ac:dyDescent="0.25">
      <c r="G53999"/>
      <c r="I53999"/>
      <c r="L53999"/>
    </row>
    <row r="54000" spans="7:12" x14ac:dyDescent="0.25">
      <c r="G54000"/>
      <c r="I54000"/>
      <c r="L54000"/>
    </row>
    <row r="54001" spans="7:12" x14ac:dyDescent="0.25">
      <c r="G54001"/>
      <c r="I54001"/>
      <c r="L54001"/>
    </row>
    <row r="54002" spans="7:12" x14ac:dyDescent="0.25">
      <c r="G54002"/>
      <c r="I54002"/>
      <c r="L54002"/>
    </row>
    <row r="54003" spans="7:12" x14ac:dyDescent="0.25">
      <c r="G54003"/>
      <c r="I54003"/>
      <c r="L54003"/>
    </row>
    <row r="54004" spans="7:12" x14ac:dyDescent="0.25">
      <c r="G54004"/>
      <c r="I54004"/>
      <c r="L54004"/>
    </row>
    <row r="54005" spans="7:12" x14ac:dyDescent="0.25">
      <c r="G54005"/>
      <c r="I54005"/>
      <c r="L54005"/>
    </row>
    <row r="54006" spans="7:12" x14ac:dyDescent="0.25">
      <c r="G54006"/>
      <c r="I54006"/>
      <c r="L54006"/>
    </row>
    <row r="54007" spans="7:12" x14ac:dyDescent="0.25">
      <c r="G54007"/>
      <c r="I54007"/>
      <c r="L54007"/>
    </row>
    <row r="54008" spans="7:12" x14ac:dyDescent="0.25">
      <c r="G54008"/>
      <c r="I54008"/>
      <c r="L54008"/>
    </row>
    <row r="54009" spans="7:12" x14ac:dyDescent="0.25">
      <c r="G54009"/>
      <c r="I54009"/>
      <c r="L54009"/>
    </row>
    <row r="54010" spans="7:12" x14ac:dyDescent="0.25">
      <c r="G54010"/>
      <c r="I54010"/>
      <c r="L54010"/>
    </row>
    <row r="54011" spans="7:12" x14ac:dyDescent="0.25">
      <c r="G54011"/>
      <c r="I54011"/>
      <c r="L54011"/>
    </row>
    <row r="54012" spans="7:12" x14ac:dyDescent="0.25">
      <c r="G54012"/>
      <c r="I54012"/>
      <c r="L54012"/>
    </row>
    <row r="54013" spans="7:12" x14ac:dyDescent="0.25">
      <c r="G54013"/>
      <c r="I54013"/>
      <c r="L54013"/>
    </row>
    <row r="54014" spans="7:12" x14ac:dyDescent="0.25">
      <c r="G54014"/>
      <c r="I54014"/>
      <c r="L54014"/>
    </row>
    <row r="54015" spans="7:12" x14ac:dyDescent="0.25">
      <c r="G54015"/>
      <c r="I54015"/>
      <c r="L54015"/>
    </row>
    <row r="54016" spans="7:12" x14ac:dyDescent="0.25">
      <c r="G54016"/>
      <c r="I54016"/>
      <c r="L54016"/>
    </row>
    <row r="54017" spans="7:12" x14ac:dyDescent="0.25">
      <c r="G54017"/>
      <c r="I54017"/>
      <c r="L54017"/>
    </row>
    <row r="54018" spans="7:12" x14ac:dyDescent="0.25">
      <c r="G54018"/>
      <c r="I54018"/>
      <c r="L54018"/>
    </row>
    <row r="54019" spans="7:12" x14ac:dyDescent="0.25">
      <c r="G54019"/>
      <c r="I54019"/>
      <c r="L54019"/>
    </row>
    <row r="54020" spans="7:12" x14ac:dyDescent="0.25">
      <c r="G54020"/>
      <c r="I54020"/>
      <c r="L54020"/>
    </row>
    <row r="54021" spans="7:12" x14ac:dyDescent="0.25">
      <c r="G54021"/>
      <c r="I54021"/>
      <c r="L54021"/>
    </row>
    <row r="54022" spans="7:12" x14ac:dyDescent="0.25">
      <c r="G54022"/>
      <c r="I54022"/>
      <c r="L54022"/>
    </row>
    <row r="54023" spans="7:12" x14ac:dyDescent="0.25">
      <c r="G54023"/>
      <c r="I54023"/>
      <c r="L54023"/>
    </row>
    <row r="54024" spans="7:12" x14ac:dyDescent="0.25">
      <c r="G54024"/>
      <c r="I54024"/>
      <c r="L54024"/>
    </row>
    <row r="54025" spans="7:12" x14ac:dyDescent="0.25">
      <c r="G54025"/>
      <c r="I54025"/>
      <c r="L54025"/>
    </row>
    <row r="54026" spans="7:12" x14ac:dyDescent="0.25">
      <c r="G54026"/>
      <c r="I54026"/>
      <c r="L54026"/>
    </row>
    <row r="54027" spans="7:12" x14ac:dyDescent="0.25">
      <c r="G54027"/>
      <c r="I54027"/>
      <c r="L54027"/>
    </row>
    <row r="54028" spans="7:12" x14ac:dyDescent="0.25">
      <c r="G54028"/>
      <c r="I54028"/>
      <c r="L54028"/>
    </row>
    <row r="54029" spans="7:12" x14ac:dyDescent="0.25">
      <c r="G54029"/>
      <c r="I54029"/>
      <c r="L54029"/>
    </row>
    <row r="54030" spans="7:12" x14ac:dyDescent="0.25">
      <c r="G54030"/>
      <c r="I54030"/>
      <c r="L54030"/>
    </row>
    <row r="54031" spans="7:12" x14ac:dyDescent="0.25">
      <c r="G54031"/>
      <c r="I54031"/>
      <c r="L54031"/>
    </row>
    <row r="54032" spans="7:12" x14ac:dyDescent="0.25">
      <c r="G54032"/>
      <c r="I54032"/>
      <c r="L54032"/>
    </row>
    <row r="54033" spans="7:12" x14ac:dyDescent="0.25">
      <c r="G54033"/>
      <c r="I54033"/>
      <c r="L54033"/>
    </row>
    <row r="54034" spans="7:12" x14ac:dyDescent="0.25">
      <c r="G54034"/>
      <c r="I54034"/>
      <c r="L54034"/>
    </row>
    <row r="54035" spans="7:12" x14ac:dyDescent="0.25">
      <c r="G54035"/>
      <c r="I54035"/>
      <c r="L54035"/>
    </row>
    <row r="54036" spans="7:12" x14ac:dyDescent="0.25">
      <c r="G54036"/>
      <c r="I54036"/>
      <c r="L54036"/>
    </row>
    <row r="54037" spans="7:12" x14ac:dyDescent="0.25">
      <c r="G54037"/>
      <c r="I54037"/>
      <c r="L54037"/>
    </row>
    <row r="54038" spans="7:12" x14ac:dyDescent="0.25">
      <c r="G54038"/>
      <c r="I54038"/>
      <c r="L54038"/>
    </row>
    <row r="54039" spans="7:12" x14ac:dyDescent="0.25">
      <c r="G54039"/>
      <c r="I54039"/>
      <c r="L54039"/>
    </row>
    <row r="54040" spans="7:12" x14ac:dyDescent="0.25">
      <c r="G54040"/>
      <c r="I54040"/>
      <c r="L54040"/>
    </row>
    <row r="54041" spans="7:12" x14ac:dyDescent="0.25">
      <c r="G54041"/>
      <c r="I54041"/>
      <c r="L54041"/>
    </row>
    <row r="54042" spans="7:12" x14ac:dyDescent="0.25">
      <c r="G54042"/>
      <c r="I54042"/>
      <c r="L54042"/>
    </row>
    <row r="54043" spans="7:12" x14ac:dyDescent="0.25">
      <c r="G54043"/>
      <c r="I54043"/>
      <c r="L54043"/>
    </row>
    <row r="54044" spans="7:12" x14ac:dyDescent="0.25">
      <c r="G54044"/>
      <c r="I54044"/>
      <c r="L54044"/>
    </row>
    <row r="54045" spans="7:12" x14ac:dyDescent="0.25">
      <c r="G54045"/>
      <c r="I54045"/>
      <c r="L54045"/>
    </row>
    <row r="54046" spans="7:12" x14ac:dyDescent="0.25">
      <c r="G54046"/>
      <c r="I54046"/>
      <c r="L54046"/>
    </row>
    <row r="54047" spans="7:12" x14ac:dyDescent="0.25">
      <c r="G54047"/>
      <c r="I54047"/>
      <c r="L54047"/>
    </row>
    <row r="54048" spans="7:12" x14ac:dyDescent="0.25">
      <c r="G54048"/>
      <c r="I54048"/>
      <c r="L54048"/>
    </row>
    <row r="54049" spans="7:12" x14ac:dyDescent="0.25">
      <c r="G54049"/>
      <c r="I54049"/>
      <c r="L54049"/>
    </row>
    <row r="54050" spans="7:12" x14ac:dyDescent="0.25">
      <c r="G54050"/>
      <c r="I54050"/>
      <c r="L54050"/>
    </row>
    <row r="54051" spans="7:12" x14ac:dyDescent="0.25">
      <c r="G54051"/>
      <c r="I54051"/>
      <c r="L54051"/>
    </row>
    <row r="54052" spans="7:12" x14ac:dyDescent="0.25">
      <c r="G54052"/>
      <c r="I54052"/>
      <c r="L54052"/>
    </row>
    <row r="54053" spans="7:12" x14ac:dyDescent="0.25">
      <c r="G54053"/>
      <c r="I54053"/>
      <c r="L54053"/>
    </row>
    <row r="54054" spans="7:12" x14ac:dyDescent="0.25">
      <c r="G54054"/>
      <c r="I54054"/>
      <c r="L54054"/>
    </row>
    <row r="54055" spans="7:12" x14ac:dyDescent="0.25">
      <c r="G54055"/>
      <c r="I54055"/>
      <c r="L54055"/>
    </row>
    <row r="54056" spans="7:12" x14ac:dyDescent="0.25">
      <c r="G54056"/>
      <c r="I54056"/>
      <c r="L54056"/>
    </row>
    <row r="54057" spans="7:12" x14ac:dyDescent="0.25">
      <c r="G54057"/>
      <c r="I54057"/>
      <c r="L54057"/>
    </row>
    <row r="54058" spans="7:12" x14ac:dyDescent="0.25">
      <c r="G54058"/>
      <c r="I54058"/>
      <c r="L54058"/>
    </row>
    <row r="54059" spans="7:12" x14ac:dyDescent="0.25">
      <c r="G54059"/>
      <c r="I54059"/>
      <c r="L54059"/>
    </row>
    <row r="54060" spans="7:12" x14ac:dyDescent="0.25">
      <c r="G54060"/>
      <c r="I54060"/>
      <c r="L54060"/>
    </row>
    <row r="54061" spans="7:12" x14ac:dyDescent="0.25">
      <c r="G54061"/>
      <c r="I54061"/>
      <c r="L54061"/>
    </row>
    <row r="54062" spans="7:12" x14ac:dyDescent="0.25">
      <c r="G54062"/>
      <c r="I54062"/>
      <c r="L54062"/>
    </row>
    <row r="54063" spans="7:12" x14ac:dyDescent="0.25">
      <c r="G54063"/>
      <c r="I54063"/>
      <c r="L54063"/>
    </row>
    <row r="54064" spans="7:12" x14ac:dyDescent="0.25">
      <c r="G54064"/>
      <c r="I54064"/>
      <c r="L54064"/>
    </row>
    <row r="54065" spans="7:12" x14ac:dyDescent="0.25">
      <c r="G54065"/>
      <c r="I54065"/>
      <c r="L54065"/>
    </row>
    <row r="54066" spans="7:12" x14ac:dyDescent="0.25">
      <c r="G54066"/>
      <c r="I54066"/>
      <c r="L54066"/>
    </row>
    <row r="54067" spans="7:12" x14ac:dyDescent="0.25">
      <c r="G54067"/>
      <c r="I54067"/>
      <c r="L54067"/>
    </row>
    <row r="54068" spans="7:12" x14ac:dyDescent="0.25">
      <c r="G54068"/>
      <c r="I54068"/>
      <c r="L54068"/>
    </row>
    <row r="54069" spans="7:12" x14ac:dyDescent="0.25">
      <c r="G54069"/>
      <c r="I54069"/>
      <c r="L54069"/>
    </row>
    <row r="54070" spans="7:12" x14ac:dyDescent="0.25">
      <c r="G54070"/>
      <c r="I54070"/>
      <c r="L54070"/>
    </row>
    <row r="54071" spans="7:12" x14ac:dyDescent="0.25">
      <c r="G54071"/>
      <c r="I54071"/>
      <c r="L54071"/>
    </row>
    <row r="54072" spans="7:12" x14ac:dyDescent="0.25">
      <c r="G54072"/>
      <c r="I54072"/>
      <c r="L54072"/>
    </row>
    <row r="54073" spans="7:12" x14ac:dyDescent="0.25">
      <c r="G54073"/>
      <c r="I54073"/>
      <c r="L54073"/>
    </row>
    <row r="54074" spans="7:12" x14ac:dyDescent="0.25">
      <c r="G54074"/>
      <c r="I54074"/>
      <c r="L54074"/>
    </row>
    <row r="54075" spans="7:12" x14ac:dyDescent="0.25">
      <c r="G54075"/>
      <c r="I54075"/>
      <c r="L54075"/>
    </row>
    <row r="54076" spans="7:12" x14ac:dyDescent="0.25">
      <c r="G54076"/>
      <c r="I54076"/>
      <c r="L54076"/>
    </row>
    <row r="54077" spans="7:12" x14ac:dyDescent="0.25">
      <c r="G54077"/>
      <c r="I54077"/>
      <c r="L54077"/>
    </row>
    <row r="54078" spans="7:12" x14ac:dyDescent="0.25">
      <c r="G54078"/>
      <c r="I54078"/>
      <c r="L54078"/>
    </row>
    <row r="54079" spans="7:12" x14ac:dyDescent="0.25">
      <c r="G54079"/>
      <c r="I54079"/>
      <c r="L54079"/>
    </row>
    <row r="54080" spans="7:12" x14ac:dyDescent="0.25">
      <c r="G54080"/>
      <c r="I54080"/>
      <c r="L54080"/>
    </row>
    <row r="54081" spans="7:12" x14ac:dyDescent="0.25">
      <c r="G54081"/>
      <c r="I54081"/>
      <c r="L54081"/>
    </row>
    <row r="54082" spans="7:12" x14ac:dyDescent="0.25">
      <c r="G54082"/>
      <c r="I54082"/>
      <c r="L54082"/>
    </row>
    <row r="54083" spans="7:12" x14ac:dyDescent="0.25">
      <c r="G54083"/>
      <c r="I54083"/>
      <c r="L54083"/>
    </row>
    <row r="54084" spans="7:12" x14ac:dyDescent="0.25">
      <c r="G54084"/>
      <c r="I54084"/>
      <c r="L54084"/>
    </row>
    <row r="54085" spans="7:12" x14ac:dyDescent="0.25">
      <c r="G54085"/>
      <c r="I54085"/>
      <c r="L54085"/>
    </row>
    <row r="54086" spans="7:12" x14ac:dyDescent="0.25">
      <c r="G54086"/>
      <c r="I54086"/>
      <c r="L54086"/>
    </row>
    <row r="54087" spans="7:12" x14ac:dyDescent="0.25">
      <c r="G54087"/>
      <c r="I54087"/>
      <c r="L54087"/>
    </row>
    <row r="54088" spans="7:12" x14ac:dyDescent="0.25">
      <c r="G54088"/>
      <c r="I54088"/>
      <c r="L54088"/>
    </row>
    <row r="54089" spans="7:12" x14ac:dyDescent="0.25">
      <c r="G54089"/>
      <c r="I54089"/>
      <c r="L54089"/>
    </row>
    <row r="54090" spans="7:12" x14ac:dyDescent="0.25">
      <c r="G54090"/>
      <c r="I54090"/>
      <c r="L54090"/>
    </row>
    <row r="54091" spans="7:12" x14ac:dyDescent="0.25">
      <c r="G54091"/>
      <c r="I54091"/>
      <c r="L54091"/>
    </row>
    <row r="54092" spans="7:12" x14ac:dyDescent="0.25">
      <c r="G54092"/>
      <c r="I54092"/>
      <c r="L54092"/>
    </row>
    <row r="54093" spans="7:12" x14ac:dyDescent="0.25">
      <c r="G54093"/>
      <c r="I54093"/>
      <c r="L54093"/>
    </row>
    <row r="54094" spans="7:12" x14ac:dyDescent="0.25">
      <c r="G54094"/>
      <c r="I54094"/>
      <c r="L54094"/>
    </row>
    <row r="54095" spans="7:12" x14ac:dyDescent="0.25">
      <c r="G54095"/>
      <c r="I54095"/>
      <c r="L54095"/>
    </row>
    <row r="54096" spans="7:12" x14ac:dyDescent="0.25">
      <c r="G54096"/>
      <c r="I54096"/>
      <c r="L54096"/>
    </row>
    <row r="54097" spans="7:12" x14ac:dyDescent="0.25">
      <c r="G54097"/>
      <c r="I54097"/>
      <c r="L54097"/>
    </row>
    <row r="54098" spans="7:12" x14ac:dyDescent="0.25">
      <c r="G54098"/>
      <c r="I54098"/>
      <c r="L54098"/>
    </row>
    <row r="54099" spans="7:12" x14ac:dyDescent="0.25">
      <c r="G54099"/>
      <c r="I54099"/>
      <c r="L54099"/>
    </row>
    <row r="54100" spans="7:12" x14ac:dyDescent="0.25">
      <c r="G54100"/>
      <c r="I54100"/>
      <c r="L54100"/>
    </row>
    <row r="54101" spans="7:12" x14ac:dyDescent="0.25">
      <c r="G54101"/>
      <c r="I54101"/>
      <c r="L54101"/>
    </row>
    <row r="54102" spans="7:12" x14ac:dyDescent="0.25">
      <c r="G54102"/>
      <c r="I54102"/>
      <c r="L54102"/>
    </row>
    <row r="54103" spans="7:12" x14ac:dyDescent="0.25">
      <c r="G54103"/>
      <c r="I54103"/>
      <c r="L54103"/>
    </row>
    <row r="54104" spans="7:12" x14ac:dyDescent="0.25">
      <c r="G54104"/>
      <c r="I54104"/>
      <c r="L54104"/>
    </row>
    <row r="54105" spans="7:12" x14ac:dyDescent="0.25">
      <c r="G54105"/>
      <c r="I54105"/>
      <c r="L54105"/>
    </row>
    <row r="54106" spans="7:12" x14ac:dyDescent="0.25">
      <c r="G54106"/>
      <c r="I54106"/>
      <c r="L54106"/>
    </row>
    <row r="54107" spans="7:12" x14ac:dyDescent="0.25">
      <c r="G54107"/>
      <c r="I54107"/>
      <c r="L54107"/>
    </row>
    <row r="54108" spans="7:12" x14ac:dyDescent="0.25">
      <c r="G54108"/>
      <c r="I54108"/>
      <c r="L54108"/>
    </row>
    <row r="54109" spans="7:12" x14ac:dyDescent="0.25">
      <c r="G54109"/>
      <c r="I54109"/>
      <c r="L54109"/>
    </row>
    <row r="54110" spans="7:12" x14ac:dyDescent="0.25">
      <c r="G54110"/>
      <c r="I54110"/>
      <c r="L54110"/>
    </row>
    <row r="54111" spans="7:12" x14ac:dyDescent="0.25">
      <c r="G54111"/>
      <c r="I54111"/>
      <c r="L54111"/>
    </row>
    <row r="54112" spans="7:12" x14ac:dyDescent="0.25">
      <c r="G54112"/>
      <c r="I54112"/>
      <c r="L54112"/>
    </row>
    <row r="54113" spans="7:12" x14ac:dyDescent="0.25">
      <c r="G54113"/>
      <c r="I54113"/>
      <c r="L54113"/>
    </row>
    <row r="54114" spans="7:12" x14ac:dyDescent="0.25">
      <c r="G54114"/>
      <c r="I54114"/>
      <c r="L54114"/>
    </row>
    <row r="54115" spans="7:12" x14ac:dyDescent="0.25">
      <c r="G54115"/>
      <c r="I54115"/>
      <c r="L54115"/>
    </row>
    <row r="54116" spans="7:12" x14ac:dyDescent="0.25">
      <c r="G54116"/>
      <c r="I54116"/>
      <c r="L54116"/>
    </row>
    <row r="54117" spans="7:12" x14ac:dyDescent="0.25">
      <c r="G54117"/>
      <c r="I54117"/>
      <c r="L54117"/>
    </row>
    <row r="54118" spans="7:12" x14ac:dyDescent="0.25">
      <c r="G54118"/>
      <c r="I54118"/>
      <c r="L54118"/>
    </row>
    <row r="54119" spans="7:12" x14ac:dyDescent="0.25">
      <c r="G54119"/>
      <c r="I54119"/>
      <c r="L54119"/>
    </row>
    <row r="54120" spans="7:12" x14ac:dyDescent="0.25">
      <c r="G54120"/>
      <c r="I54120"/>
      <c r="L54120"/>
    </row>
    <row r="54121" spans="7:12" x14ac:dyDescent="0.25">
      <c r="G54121"/>
      <c r="I54121"/>
      <c r="L54121"/>
    </row>
    <row r="54122" spans="7:12" x14ac:dyDescent="0.25">
      <c r="G54122"/>
      <c r="I54122"/>
      <c r="L54122"/>
    </row>
    <row r="54123" spans="7:12" x14ac:dyDescent="0.25">
      <c r="G54123"/>
      <c r="I54123"/>
      <c r="L54123"/>
    </row>
    <row r="54124" spans="7:12" x14ac:dyDescent="0.25">
      <c r="G54124"/>
      <c r="I54124"/>
      <c r="L54124"/>
    </row>
    <row r="54125" spans="7:12" x14ac:dyDescent="0.25">
      <c r="G54125"/>
      <c r="I54125"/>
      <c r="L54125"/>
    </row>
    <row r="54126" spans="7:12" x14ac:dyDescent="0.25">
      <c r="G54126"/>
      <c r="I54126"/>
      <c r="L54126"/>
    </row>
    <row r="54127" spans="7:12" x14ac:dyDescent="0.25">
      <c r="G54127"/>
      <c r="I54127"/>
      <c r="L54127"/>
    </row>
    <row r="54128" spans="7:12" x14ac:dyDescent="0.25">
      <c r="G54128"/>
      <c r="I54128"/>
      <c r="L54128"/>
    </row>
    <row r="54129" spans="7:12" x14ac:dyDescent="0.25">
      <c r="G54129"/>
      <c r="I54129"/>
      <c r="L54129"/>
    </row>
    <row r="54130" spans="7:12" x14ac:dyDescent="0.25">
      <c r="G54130"/>
      <c r="I54130"/>
      <c r="L54130"/>
    </row>
    <row r="54131" spans="7:12" x14ac:dyDescent="0.25">
      <c r="G54131"/>
      <c r="I54131"/>
      <c r="L54131"/>
    </row>
    <row r="54132" spans="7:12" x14ac:dyDescent="0.25">
      <c r="G54132"/>
      <c r="I54132"/>
      <c r="L54132"/>
    </row>
    <row r="54133" spans="7:12" x14ac:dyDescent="0.25">
      <c r="G54133"/>
      <c r="I54133"/>
      <c r="L54133"/>
    </row>
    <row r="54134" spans="7:12" x14ac:dyDescent="0.25">
      <c r="G54134"/>
      <c r="I54134"/>
      <c r="L54134"/>
    </row>
    <row r="54135" spans="7:12" x14ac:dyDescent="0.25">
      <c r="G54135"/>
      <c r="I54135"/>
      <c r="L54135"/>
    </row>
    <row r="54136" spans="7:12" x14ac:dyDescent="0.25">
      <c r="G54136"/>
      <c r="I54136"/>
      <c r="L54136"/>
    </row>
    <row r="54137" spans="7:12" x14ac:dyDescent="0.25">
      <c r="G54137"/>
      <c r="I54137"/>
      <c r="L54137"/>
    </row>
    <row r="54138" spans="7:12" x14ac:dyDescent="0.25">
      <c r="G54138"/>
      <c r="I54138"/>
      <c r="L54138"/>
    </row>
    <row r="54139" spans="7:12" x14ac:dyDescent="0.25">
      <c r="G54139"/>
      <c r="I54139"/>
      <c r="L54139"/>
    </row>
    <row r="54140" spans="7:12" x14ac:dyDescent="0.25">
      <c r="G54140"/>
      <c r="I54140"/>
      <c r="L54140"/>
    </row>
    <row r="54141" spans="7:12" x14ac:dyDescent="0.25">
      <c r="G54141"/>
      <c r="I54141"/>
      <c r="L54141"/>
    </row>
    <row r="54142" spans="7:12" x14ac:dyDescent="0.25">
      <c r="G54142"/>
      <c r="I54142"/>
      <c r="L54142"/>
    </row>
    <row r="54143" spans="7:12" x14ac:dyDescent="0.25">
      <c r="G54143"/>
      <c r="I54143"/>
      <c r="L54143"/>
    </row>
    <row r="54144" spans="7:12" x14ac:dyDescent="0.25">
      <c r="G54144"/>
      <c r="I54144"/>
      <c r="L54144"/>
    </row>
    <row r="54145" spans="7:12" x14ac:dyDescent="0.25">
      <c r="G54145"/>
      <c r="I54145"/>
      <c r="L54145"/>
    </row>
    <row r="54146" spans="7:12" x14ac:dyDescent="0.25">
      <c r="G54146"/>
      <c r="I54146"/>
      <c r="L54146"/>
    </row>
    <row r="54147" spans="7:12" x14ac:dyDescent="0.25">
      <c r="G54147"/>
      <c r="I54147"/>
      <c r="L54147"/>
    </row>
    <row r="54148" spans="7:12" x14ac:dyDescent="0.25">
      <c r="G54148"/>
      <c r="I54148"/>
      <c r="L54148"/>
    </row>
    <row r="54149" spans="7:12" x14ac:dyDescent="0.25">
      <c r="G54149"/>
      <c r="I54149"/>
      <c r="L54149"/>
    </row>
    <row r="54150" spans="7:12" x14ac:dyDescent="0.25">
      <c r="G54150"/>
      <c r="I54150"/>
      <c r="L54150"/>
    </row>
    <row r="54151" spans="7:12" x14ac:dyDescent="0.25">
      <c r="G54151"/>
      <c r="I54151"/>
      <c r="L54151"/>
    </row>
    <row r="54152" spans="7:12" x14ac:dyDescent="0.25">
      <c r="G54152"/>
      <c r="I54152"/>
      <c r="L54152"/>
    </row>
    <row r="54153" spans="7:12" x14ac:dyDescent="0.25">
      <c r="G54153"/>
      <c r="I54153"/>
      <c r="L54153"/>
    </row>
    <row r="54154" spans="7:12" x14ac:dyDescent="0.25">
      <c r="G54154"/>
      <c r="I54154"/>
      <c r="L54154"/>
    </row>
    <row r="54155" spans="7:12" x14ac:dyDescent="0.25">
      <c r="G54155"/>
      <c r="I54155"/>
      <c r="L54155"/>
    </row>
    <row r="54156" spans="7:12" x14ac:dyDescent="0.25">
      <c r="G54156"/>
      <c r="I54156"/>
      <c r="L54156"/>
    </row>
    <row r="54157" spans="7:12" x14ac:dyDescent="0.25">
      <c r="G54157"/>
      <c r="I54157"/>
      <c r="L54157"/>
    </row>
    <row r="54158" spans="7:12" x14ac:dyDescent="0.25">
      <c r="G54158"/>
      <c r="I54158"/>
      <c r="L54158"/>
    </row>
    <row r="54159" spans="7:12" x14ac:dyDescent="0.25">
      <c r="G54159"/>
      <c r="I54159"/>
      <c r="L54159"/>
    </row>
    <row r="54160" spans="7:12" x14ac:dyDescent="0.25">
      <c r="G54160"/>
      <c r="I54160"/>
      <c r="L54160"/>
    </row>
    <row r="54161" spans="7:12" x14ac:dyDescent="0.25">
      <c r="G54161"/>
      <c r="I54161"/>
      <c r="L54161"/>
    </row>
    <row r="54162" spans="7:12" x14ac:dyDescent="0.25">
      <c r="G54162"/>
      <c r="I54162"/>
      <c r="L54162"/>
    </row>
    <row r="54163" spans="7:12" x14ac:dyDescent="0.25">
      <c r="G54163"/>
      <c r="I54163"/>
      <c r="L54163"/>
    </row>
    <row r="54164" spans="7:12" x14ac:dyDescent="0.25">
      <c r="G54164"/>
      <c r="I54164"/>
      <c r="L54164"/>
    </row>
    <row r="54165" spans="7:12" x14ac:dyDescent="0.25">
      <c r="G54165"/>
      <c r="I54165"/>
      <c r="L54165"/>
    </row>
    <row r="54166" spans="7:12" x14ac:dyDescent="0.25">
      <c r="G54166"/>
      <c r="I54166"/>
      <c r="L54166"/>
    </row>
    <row r="54167" spans="7:12" x14ac:dyDescent="0.25">
      <c r="G54167"/>
      <c r="I54167"/>
      <c r="L54167"/>
    </row>
    <row r="54168" spans="7:12" x14ac:dyDescent="0.25">
      <c r="G54168"/>
      <c r="I54168"/>
      <c r="L54168"/>
    </row>
    <row r="54169" spans="7:12" x14ac:dyDescent="0.25">
      <c r="G54169"/>
      <c r="I54169"/>
      <c r="L54169"/>
    </row>
    <row r="54170" spans="7:12" x14ac:dyDescent="0.25">
      <c r="G54170"/>
      <c r="I54170"/>
      <c r="L54170"/>
    </row>
    <row r="54171" spans="7:12" x14ac:dyDescent="0.25">
      <c r="G54171"/>
      <c r="I54171"/>
      <c r="L54171"/>
    </row>
    <row r="54172" spans="7:12" x14ac:dyDescent="0.25">
      <c r="G54172"/>
      <c r="I54172"/>
      <c r="L54172"/>
    </row>
    <row r="54173" spans="7:12" x14ac:dyDescent="0.25">
      <c r="G54173"/>
      <c r="I54173"/>
      <c r="L54173"/>
    </row>
    <row r="54174" spans="7:12" x14ac:dyDescent="0.25">
      <c r="G54174"/>
      <c r="I54174"/>
      <c r="L54174"/>
    </row>
    <row r="54175" spans="7:12" x14ac:dyDescent="0.25">
      <c r="G54175"/>
      <c r="I54175"/>
      <c r="L54175"/>
    </row>
    <row r="54176" spans="7:12" x14ac:dyDescent="0.25">
      <c r="G54176"/>
      <c r="I54176"/>
      <c r="L54176"/>
    </row>
    <row r="54177" spans="7:12" x14ac:dyDescent="0.25">
      <c r="G54177"/>
      <c r="I54177"/>
      <c r="L54177"/>
    </row>
    <row r="54178" spans="7:12" x14ac:dyDescent="0.25">
      <c r="G54178"/>
      <c r="I54178"/>
      <c r="L54178"/>
    </row>
    <row r="54179" spans="7:12" x14ac:dyDescent="0.25">
      <c r="G54179"/>
      <c r="I54179"/>
      <c r="L54179"/>
    </row>
    <row r="54180" spans="7:12" x14ac:dyDescent="0.25">
      <c r="G54180"/>
      <c r="I54180"/>
      <c r="L54180"/>
    </row>
    <row r="54181" spans="7:12" x14ac:dyDescent="0.25">
      <c r="G54181"/>
      <c r="I54181"/>
      <c r="L54181"/>
    </row>
    <row r="54182" spans="7:12" x14ac:dyDescent="0.25">
      <c r="G54182"/>
      <c r="I54182"/>
      <c r="L54182"/>
    </row>
    <row r="54183" spans="7:12" x14ac:dyDescent="0.25">
      <c r="G54183"/>
      <c r="I54183"/>
      <c r="L54183"/>
    </row>
    <row r="54184" spans="7:12" x14ac:dyDescent="0.25">
      <c r="G54184"/>
      <c r="I54184"/>
      <c r="L54184"/>
    </row>
    <row r="54185" spans="7:12" x14ac:dyDescent="0.25">
      <c r="G54185"/>
      <c r="I54185"/>
      <c r="L54185"/>
    </row>
    <row r="54186" spans="7:12" x14ac:dyDescent="0.25">
      <c r="G54186"/>
      <c r="I54186"/>
      <c r="L54186"/>
    </row>
    <row r="54187" spans="7:12" x14ac:dyDescent="0.25">
      <c r="G54187"/>
      <c r="I54187"/>
      <c r="L54187"/>
    </row>
    <row r="54188" spans="7:12" x14ac:dyDescent="0.25">
      <c r="G54188"/>
      <c r="I54188"/>
      <c r="L54188"/>
    </row>
    <row r="54189" spans="7:12" x14ac:dyDescent="0.25">
      <c r="G54189"/>
      <c r="I54189"/>
      <c r="L54189"/>
    </row>
    <row r="54190" spans="7:12" x14ac:dyDescent="0.25">
      <c r="G54190"/>
      <c r="I54190"/>
      <c r="L54190"/>
    </row>
    <row r="54191" spans="7:12" x14ac:dyDescent="0.25">
      <c r="G54191"/>
      <c r="I54191"/>
      <c r="L54191"/>
    </row>
    <row r="54192" spans="7:12" x14ac:dyDescent="0.25">
      <c r="G54192"/>
      <c r="I54192"/>
      <c r="L54192"/>
    </row>
    <row r="54193" spans="7:12" x14ac:dyDescent="0.25">
      <c r="G54193"/>
      <c r="I54193"/>
      <c r="L54193"/>
    </row>
    <row r="54194" spans="7:12" x14ac:dyDescent="0.25">
      <c r="G54194"/>
      <c r="I54194"/>
      <c r="L54194"/>
    </row>
    <row r="54195" spans="7:12" x14ac:dyDescent="0.25">
      <c r="G54195"/>
      <c r="I54195"/>
      <c r="L54195"/>
    </row>
    <row r="54196" spans="7:12" x14ac:dyDescent="0.25">
      <c r="G54196"/>
      <c r="I54196"/>
      <c r="L54196"/>
    </row>
    <row r="54197" spans="7:12" x14ac:dyDescent="0.25">
      <c r="G54197"/>
      <c r="I54197"/>
      <c r="L54197"/>
    </row>
    <row r="54198" spans="7:12" x14ac:dyDescent="0.25">
      <c r="G54198"/>
      <c r="I54198"/>
      <c r="L54198"/>
    </row>
    <row r="54199" spans="7:12" x14ac:dyDescent="0.25">
      <c r="G54199"/>
      <c r="I54199"/>
      <c r="L54199"/>
    </row>
    <row r="54200" spans="7:12" x14ac:dyDescent="0.25">
      <c r="G54200"/>
      <c r="I54200"/>
      <c r="L54200"/>
    </row>
    <row r="54201" spans="7:12" x14ac:dyDescent="0.25">
      <c r="G54201"/>
      <c r="I54201"/>
      <c r="L54201"/>
    </row>
    <row r="54202" spans="7:12" x14ac:dyDescent="0.25">
      <c r="G54202"/>
      <c r="I54202"/>
      <c r="L54202"/>
    </row>
    <row r="54203" spans="7:12" x14ac:dyDescent="0.25">
      <c r="G54203"/>
      <c r="I54203"/>
      <c r="L54203"/>
    </row>
    <row r="54204" spans="7:12" x14ac:dyDescent="0.25">
      <c r="G54204"/>
      <c r="I54204"/>
      <c r="L54204"/>
    </row>
    <row r="54205" spans="7:12" x14ac:dyDescent="0.25">
      <c r="G54205"/>
      <c r="I54205"/>
      <c r="L54205"/>
    </row>
    <row r="54206" spans="7:12" x14ac:dyDescent="0.25">
      <c r="G54206"/>
      <c r="I54206"/>
      <c r="L54206"/>
    </row>
    <row r="54207" spans="7:12" x14ac:dyDescent="0.25">
      <c r="G54207"/>
      <c r="I54207"/>
      <c r="L54207"/>
    </row>
    <row r="54208" spans="7:12" x14ac:dyDescent="0.25">
      <c r="G54208"/>
      <c r="I54208"/>
      <c r="L54208"/>
    </row>
    <row r="54209" spans="7:12" x14ac:dyDescent="0.25">
      <c r="G54209"/>
      <c r="I54209"/>
      <c r="L54209"/>
    </row>
    <row r="54210" spans="7:12" x14ac:dyDescent="0.25">
      <c r="G54210"/>
      <c r="I54210"/>
      <c r="L54210"/>
    </row>
    <row r="54211" spans="7:12" x14ac:dyDescent="0.25">
      <c r="G54211"/>
      <c r="I54211"/>
      <c r="L54211"/>
    </row>
    <row r="54212" spans="7:12" x14ac:dyDescent="0.25">
      <c r="G54212"/>
      <c r="I54212"/>
      <c r="L54212"/>
    </row>
    <row r="54213" spans="7:12" x14ac:dyDescent="0.25">
      <c r="G54213"/>
      <c r="I54213"/>
      <c r="L54213"/>
    </row>
    <row r="54214" spans="7:12" x14ac:dyDescent="0.25">
      <c r="G54214"/>
      <c r="I54214"/>
      <c r="L54214"/>
    </row>
    <row r="54215" spans="7:12" x14ac:dyDescent="0.25">
      <c r="G54215"/>
      <c r="I54215"/>
      <c r="L54215"/>
    </row>
    <row r="54216" spans="7:12" x14ac:dyDescent="0.25">
      <c r="G54216"/>
      <c r="I54216"/>
      <c r="L54216"/>
    </row>
    <row r="54217" spans="7:12" x14ac:dyDescent="0.25">
      <c r="G54217"/>
      <c r="I54217"/>
      <c r="L54217"/>
    </row>
    <row r="54218" spans="7:12" x14ac:dyDescent="0.25">
      <c r="G54218"/>
      <c r="I54218"/>
      <c r="L54218"/>
    </row>
    <row r="54219" spans="7:12" x14ac:dyDescent="0.25">
      <c r="G54219"/>
      <c r="I54219"/>
      <c r="L54219"/>
    </row>
    <row r="54220" spans="7:12" x14ac:dyDescent="0.25">
      <c r="G54220"/>
      <c r="I54220"/>
      <c r="L54220"/>
    </row>
    <row r="54221" spans="7:12" x14ac:dyDescent="0.25">
      <c r="G54221"/>
      <c r="I54221"/>
      <c r="L54221"/>
    </row>
    <row r="54222" spans="7:12" x14ac:dyDescent="0.25">
      <c r="G54222"/>
      <c r="I54222"/>
      <c r="L54222"/>
    </row>
    <row r="54223" spans="7:12" x14ac:dyDescent="0.25">
      <c r="G54223"/>
      <c r="I54223"/>
      <c r="L54223"/>
    </row>
    <row r="54224" spans="7:12" x14ac:dyDescent="0.25">
      <c r="G54224"/>
      <c r="I54224"/>
      <c r="L54224"/>
    </row>
    <row r="54225" spans="7:12" x14ac:dyDescent="0.25">
      <c r="G54225"/>
      <c r="I54225"/>
      <c r="L54225"/>
    </row>
    <row r="54226" spans="7:12" x14ac:dyDescent="0.25">
      <c r="G54226"/>
      <c r="I54226"/>
      <c r="L54226"/>
    </row>
    <row r="54227" spans="7:12" x14ac:dyDescent="0.25">
      <c r="G54227"/>
      <c r="I54227"/>
      <c r="L54227"/>
    </row>
    <row r="54228" spans="7:12" x14ac:dyDescent="0.25">
      <c r="G54228"/>
      <c r="I54228"/>
      <c r="L54228"/>
    </row>
    <row r="54229" spans="7:12" x14ac:dyDescent="0.25">
      <c r="G54229"/>
      <c r="I54229"/>
      <c r="L54229"/>
    </row>
    <row r="54230" spans="7:12" x14ac:dyDescent="0.25">
      <c r="G54230"/>
      <c r="I54230"/>
      <c r="L54230"/>
    </row>
    <row r="54231" spans="7:12" x14ac:dyDescent="0.25">
      <c r="G54231"/>
      <c r="I54231"/>
      <c r="L54231"/>
    </row>
    <row r="54232" spans="7:12" x14ac:dyDescent="0.25">
      <c r="G54232"/>
      <c r="I54232"/>
      <c r="L54232"/>
    </row>
    <row r="54233" spans="7:12" x14ac:dyDescent="0.25">
      <c r="G54233"/>
      <c r="I54233"/>
      <c r="L54233"/>
    </row>
    <row r="54234" spans="7:12" x14ac:dyDescent="0.25">
      <c r="G54234"/>
      <c r="I54234"/>
      <c r="L54234"/>
    </row>
    <row r="54235" spans="7:12" x14ac:dyDescent="0.25">
      <c r="G54235"/>
      <c r="I54235"/>
      <c r="L54235"/>
    </row>
    <row r="54236" spans="7:12" x14ac:dyDescent="0.25">
      <c r="G54236"/>
      <c r="I54236"/>
      <c r="L54236"/>
    </row>
    <row r="54237" spans="7:12" x14ac:dyDescent="0.25">
      <c r="G54237"/>
      <c r="I54237"/>
      <c r="L54237"/>
    </row>
    <row r="54238" spans="7:12" x14ac:dyDescent="0.25">
      <c r="G54238"/>
      <c r="I54238"/>
      <c r="L54238"/>
    </row>
    <row r="54239" spans="7:12" x14ac:dyDescent="0.25">
      <c r="G54239"/>
      <c r="I54239"/>
      <c r="L54239"/>
    </row>
    <row r="54240" spans="7:12" x14ac:dyDescent="0.25">
      <c r="G54240"/>
      <c r="I54240"/>
      <c r="L54240"/>
    </row>
    <row r="54241" spans="7:12" x14ac:dyDescent="0.25">
      <c r="G54241"/>
      <c r="I54241"/>
      <c r="L54241"/>
    </row>
    <row r="54242" spans="7:12" x14ac:dyDescent="0.25">
      <c r="G54242"/>
      <c r="I54242"/>
      <c r="L54242"/>
    </row>
    <row r="54243" spans="7:12" x14ac:dyDescent="0.25">
      <c r="G54243"/>
      <c r="I54243"/>
      <c r="L54243"/>
    </row>
    <row r="54244" spans="7:12" x14ac:dyDescent="0.25">
      <c r="G54244"/>
      <c r="I54244"/>
      <c r="L54244"/>
    </row>
    <row r="54245" spans="7:12" x14ac:dyDescent="0.25">
      <c r="G54245"/>
      <c r="I54245"/>
      <c r="L54245"/>
    </row>
    <row r="54246" spans="7:12" x14ac:dyDescent="0.25">
      <c r="G54246"/>
      <c r="I54246"/>
      <c r="L54246"/>
    </row>
    <row r="54247" spans="7:12" x14ac:dyDescent="0.25">
      <c r="G54247"/>
      <c r="I54247"/>
      <c r="L54247"/>
    </row>
    <row r="54248" spans="7:12" x14ac:dyDescent="0.25">
      <c r="G54248"/>
      <c r="I54248"/>
      <c r="L54248"/>
    </row>
    <row r="54249" spans="7:12" x14ac:dyDescent="0.25">
      <c r="G54249"/>
      <c r="I54249"/>
      <c r="L54249"/>
    </row>
    <row r="54250" spans="7:12" x14ac:dyDescent="0.25">
      <c r="G54250"/>
      <c r="I54250"/>
      <c r="L54250"/>
    </row>
    <row r="54251" spans="7:12" x14ac:dyDescent="0.25">
      <c r="G54251"/>
      <c r="I54251"/>
      <c r="L54251"/>
    </row>
    <row r="54252" spans="7:12" x14ac:dyDescent="0.25">
      <c r="G54252"/>
      <c r="I54252"/>
      <c r="L54252"/>
    </row>
    <row r="54253" spans="7:12" x14ac:dyDescent="0.25">
      <c r="G54253"/>
      <c r="I54253"/>
      <c r="L54253"/>
    </row>
    <row r="54254" spans="7:12" x14ac:dyDescent="0.25">
      <c r="G54254"/>
      <c r="I54254"/>
      <c r="L54254"/>
    </row>
    <row r="54255" spans="7:12" x14ac:dyDescent="0.25">
      <c r="G54255"/>
      <c r="I54255"/>
      <c r="L54255"/>
    </row>
    <row r="54256" spans="7:12" x14ac:dyDescent="0.25">
      <c r="G54256"/>
      <c r="I54256"/>
      <c r="L54256"/>
    </row>
    <row r="54257" spans="7:12" x14ac:dyDescent="0.25">
      <c r="G54257"/>
      <c r="I54257"/>
      <c r="L54257"/>
    </row>
    <row r="54258" spans="7:12" x14ac:dyDescent="0.25">
      <c r="G54258"/>
      <c r="I54258"/>
      <c r="L54258"/>
    </row>
    <row r="54259" spans="7:12" x14ac:dyDescent="0.25">
      <c r="G54259"/>
      <c r="I54259"/>
      <c r="L54259"/>
    </row>
    <row r="54260" spans="7:12" x14ac:dyDescent="0.25">
      <c r="G54260"/>
      <c r="I54260"/>
      <c r="L54260"/>
    </row>
    <row r="54261" spans="7:12" x14ac:dyDescent="0.25">
      <c r="G54261"/>
      <c r="I54261"/>
      <c r="L54261"/>
    </row>
    <row r="54262" spans="7:12" x14ac:dyDescent="0.25">
      <c r="G54262"/>
      <c r="I54262"/>
      <c r="L54262"/>
    </row>
    <row r="54263" spans="7:12" x14ac:dyDescent="0.25">
      <c r="G54263"/>
      <c r="I54263"/>
      <c r="L54263"/>
    </row>
    <row r="54264" spans="7:12" x14ac:dyDescent="0.25">
      <c r="G54264"/>
      <c r="I54264"/>
      <c r="L54264"/>
    </row>
    <row r="54265" spans="7:12" x14ac:dyDescent="0.25">
      <c r="G54265"/>
      <c r="I54265"/>
      <c r="L54265"/>
    </row>
    <row r="54266" spans="7:12" x14ac:dyDescent="0.25">
      <c r="G54266"/>
      <c r="I54266"/>
      <c r="L54266"/>
    </row>
    <row r="54267" spans="7:12" x14ac:dyDescent="0.25">
      <c r="G54267"/>
      <c r="I54267"/>
      <c r="L54267"/>
    </row>
    <row r="54268" spans="7:12" x14ac:dyDescent="0.25">
      <c r="G54268"/>
      <c r="I54268"/>
      <c r="L54268"/>
    </row>
    <row r="54269" spans="7:12" x14ac:dyDescent="0.25">
      <c r="G54269"/>
      <c r="I54269"/>
      <c r="L54269"/>
    </row>
    <row r="54270" spans="7:12" x14ac:dyDescent="0.25">
      <c r="G54270"/>
      <c r="I54270"/>
      <c r="L54270"/>
    </row>
    <row r="54271" spans="7:12" x14ac:dyDescent="0.25">
      <c r="G54271"/>
      <c r="I54271"/>
      <c r="L54271"/>
    </row>
    <row r="54272" spans="7:12" x14ac:dyDescent="0.25">
      <c r="G54272"/>
      <c r="I54272"/>
      <c r="L54272"/>
    </row>
    <row r="54273" spans="7:12" x14ac:dyDescent="0.25">
      <c r="G54273"/>
      <c r="I54273"/>
      <c r="L54273"/>
    </row>
    <row r="54274" spans="7:12" x14ac:dyDescent="0.25">
      <c r="G54274"/>
      <c r="I54274"/>
      <c r="L54274"/>
    </row>
    <row r="54275" spans="7:12" x14ac:dyDescent="0.25">
      <c r="G54275"/>
      <c r="I54275"/>
      <c r="L54275"/>
    </row>
    <row r="54276" spans="7:12" x14ac:dyDescent="0.25">
      <c r="G54276"/>
      <c r="I54276"/>
      <c r="L54276"/>
    </row>
    <row r="54277" spans="7:12" x14ac:dyDescent="0.25">
      <c r="G54277"/>
      <c r="I54277"/>
      <c r="L54277"/>
    </row>
    <row r="54278" spans="7:12" x14ac:dyDescent="0.25">
      <c r="G54278"/>
      <c r="I54278"/>
      <c r="L54278"/>
    </row>
    <row r="54279" spans="7:12" x14ac:dyDescent="0.25">
      <c r="G54279"/>
      <c r="I54279"/>
      <c r="L54279"/>
    </row>
    <row r="54280" spans="7:12" x14ac:dyDescent="0.25">
      <c r="G54280"/>
      <c r="I54280"/>
      <c r="L54280"/>
    </row>
    <row r="54281" spans="7:12" x14ac:dyDescent="0.25">
      <c r="G54281"/>
      <c r="I54281"/>
      <c r="L54281"/>
    </row>
    <row r="54282" spans="7:12" x14ac:dyDescent="0.25">
      <c r="G54282"/>
      <c r="I54282"/>
      <c r="L54282"/>
    </row>
    <row r="54283" spans="7:12" x14ac:dyDescent="0.25">
      <c r="G54283"/>
      <c r="I54283"/>
      <c r="L54283"/>
    </row>
    <row r="54284" spans="7:12" x14ac:dyDescent="0.25">
      <c r="G54284"/>
      <c r="I54284"/>
      <c r="L54284"/>
    </row>
    <row r="54285" spans="7:12" x14ac:dyDescent="0.25">
      <c r="G54285"/>
      <c r="I54285"/>
      <c r="L54285"/>
    </row>
    <row r="54286" spans="7:12" x14ac:dyDescent="0.25">
      <c r="G54286"/>
      <c r="I54286"/>
      <c r="L54286"/>
    </row>
    <row r="54287" spans="7:12" x14ac:dyDescent="0.25">
      <c r="G54287"/>
      <c r="I54287"/>
      <c r="L54287"/>
    </row>
    <row r="54288" spans="7:12" x14ac:dyDescent="0.25">
      <c r="G54288"/>
      <c r="I54288"/>
      <c r="L54288"/>
    </row>
    <row r="54289" spans="7:12" x14ac:dyDescent="0.25">
      <c r="G54289"/>
      <c r="I54289"/>
      <c r="L54289"/>
    </row>
    <row r="54290" spans="7:12" x14ac:dyDescent="0.25">
      <c r="G54290"/>
      <c r="I54290"/>
      <c r="L54290"/>
    </row>
    <row r="54291" spans="7:12" x14ac:dyDescent="0.25">
      <c r="G54291"/>
      <c r="I54291"/>
      <c r="L54291"/>
    </row>
    <row r="54292" spans="7:12" x14ac:dyDescent="0.25">
      <c r="G54292"/>
      <c r="I54292"/>
      <c r="L54292"/>
    </row>
    <row r="54293" spans="7:12" x14ac:dyDescent="0.25">
      <c r="G54293"/>
      <c r="I54293"/>
      <c r="L54293"/>
    </row>
    <row r="54294" spans="7:12" x14ac:dyDescent="0.25">
      <c r="G54294"/>
      <c r="I54294"/>
      <c r="L54294"/>
    </row>
    <row r="54295" spans="7:12" x14ac:dyDescent="0.25">
      <c r="G54295"/>
      <c r="I54295"/>
      <c r="L54295"/>
    </row>
    <row r="54296" spans="7:12" x14ac:dyDescent="0.25">
      <c r="G54296"/>
      <c r="I54296"/>
      <c r="L54296"/>
    </row>
    <row r="54297" spans="7:12" x14ac:dyDescent="0.25">
      <c r="G54297"/>
      <c r="I54297"/>
      <c r="L54297"/>
    </row>
    <row r="54298" spans="7:12" x14ac:dyDescent="0.25">
      <c r="G54298"/>
      <c r="I54298"/>
      <c r="L54298"/>
    </row>
    <row r="54299" spans="7:12" x14ac:dyDescent="0.25">
      <c r="G54299"/>
      <c r="I54299"/>
      <c r="L54299"/>
    </row>
    <row r="54300" spans="7:12" x14ac:dyDescent="0.25">
      <c r="G54300"/>
      <c r="I54300"/>
      <c r="L54300"/>
    </row>
    <row r="54301" spans="7:12" x14ac:dyDescent="0.25">
      <c r="G54301"/>
      <c r="I54301"/>
      <c r="L54301"/>
    </row>
    <row r="54302" spans="7:12" x14ac:dyDescent="0.25">
      <c r="G54302"/>
      <c r="I54302"/>
      <c r="L54302"/>
    </row>
    <row r="54303" spans="7:12" x14ac:dyDescent="0.25">
      <c r="G54303"/>
      <c r="I54303"/>
      <c r="L54303"/>
    </row>
    <row r="54304" spans="7:12" x14ac:dyDescent="0.25">
      <c r="G54304"/>
      <c r="I54304"/>
      <c r="L54304"/>
    </row>
    <row r="54305" spans="7:12" x14ac:dyDescent="0.25">
      <c r="G54305"/>
      <c r="I54305"/>
      <c r="L54305"/>
    </row>
    <row r="54306" spans="7:12" x14ac:dyDescent="0.25">
      <c r="G54306"/>
      <c r="I54306"/>
      <c r="L54306"/>
    </row>
    <row r="54307" spans="7:12" x14ac:dyDescent="0.25">
      <c r="G54307"/>
      <c r="I54307"/>
      <c r="L54307"/>
    </row>
    <row r="54308" spans="7:12" x14ac:dyDescent="0.25">
      <c r="G54308"/>
      <c r="I54308"/>
      <c r="L54308"/>
    </row>
    <row r="54309" spans="7:12" x14ac:dyDescent="0.25">
      <c r="G54309"/>
      <c r="I54309"/>
      <c r="L54309"/>
    </row>
    <row r="54310" spans="7:12" x14ac:dyDescent="0.25">
      <c r="G54310"/>
      <c r="I54310"/>
      <c r="L54310"/>
    </row>
    <row r="54311" spans="7:12" x14ac:dyDescent="0.25">
      <c r="G54311"/>
      <c r="I54311"/>
      <c r="L54311"/>
    </row>
    <row r="54312" spans="7:12" x14ac:dyDescent="0.25">
      <c r="G54312"/>
      <c r="I54312"/>
      <c r="L54312"/>
    </row>
    <row r="54313" spans="7:12" x14ac:dyDescent="0.25">
      <c r="G54313"/>
      <c r="I54313"/>
      <c r="L54313"/>
    </row>
    <row r="54314" spans="7:12" x14ac:dyDescent="0.25">
      <c r="G54314"/>
      <c r="I54314"/>
      <c r="L54314"/>
    </row>
    <row r="54315" spans="7:12" x14ac:dyDescent="0.25">
      <c r="G54315"/>
      <c r="I54315"/>
      <c r="L54315"/>
    </row>
    <row r="54316" spans="7:12" x14ac:dyDescent="0.25">
      <c r="G54316"/>
      <c r="I54316"/>
      <c r="L54316"/>
    </row>
    <row r="54317" spans="7:12" x14ac:dyDescent="0.25">
      <c r="G54317"/>
      <c r="I54317"/>
      <c r="L54317"/>
    </row>
    <row r="54318" spans="7:12" x14ac:dyDescent="0.25">
      <c r="G54318"/>
      <c r="I54318"/>
      <c r="L54318"/>
    </row>
    <row r="54319" spans="7:12" x14ac:dyDescent="0.25">
      <c r="G54319"/>
      <c r="I54319"/>
      <c r="L54319"/>
    </row>
    <row r="54320" spans="7:12" x14ac:dyDescent="0.25">
      <c r="G54320"/>
      <c r="I54320"/>
      <c r="L54320"/>
    </row>
    <row r="54321" spans="7:12" x14ac:dyDescent="0.25">
      <c r="G54321"/>
      <c r="I54321"/>
      <c r="L54321"/>
    </row>
    <row r="54322" spans="7:12" x14ac:dyDescent="0.25">
      <c r="G54322"/>
      <c r="I54322"/>
      <c r="L54322"/>
    </row>
    <row r="54323" spans="7:12" x14ac:dyDescent="0.25">
      <c r="G54323"/>
      <c r="I54323"/>
      <c r="L54323"/>
    </row>
    <row r="54324" spans="7:12" x14ac:dyDescent="0.25">
      <c r="G54324"/>
      <c r="I54324"/>
      <c r="L54324"/>
    </row>
    <row r="54325" spans="7:12" x14ac:dyDescent="0.25">
      <c r="G54325"/>
      <c r="I54325"/>
      <c r="L54325"/>
    </row>
    <row r="54326" spans="7:12" x14ac:dyDescent="0.25">
      <c r="G54326"/>
      <c r="I54326"/>
      <c r="L54326"/>
    </row>
    <row r="54327" spans="7:12" x14ac:dyDescent="0.25">
      <c r="G54327"/>
      <c r="I54327"/>
      <c r="L54327"/>
    </row>
    <row r="54328" spans="7:12" x14ac:dyDescent="0.25">
      <c r="G54328"/>
      <c r="I54328"/>
      <c r="L54328"/>
    </row>
    <row r="54329" spans="7:12" x14ac:dyDescent="0.25">
      <c r="G54329"/>
      <c r="I54329"/>
      <c r="L54329"/>
    </row>
    <row r="54330" spans="7:12" x14ac:dyDescent="0.25">
      <c r="G54330"/>
      <c r="I54330"/>
      <c r="L54330"/>
    </row>
    <row r="54331" spans="7:12" x14ac:dyDescent="0.25">
      <c r="G54331"/>
      <c r="I54331"/>
      <c r="L54331"/>
    </row>
    <row r="54332" spans="7:12" x14ac:dyDescent="0.25">
      <c r="G54332"/>
      <c r="I54332"/>
      <c r="L54332"/>
    </row>
    <row r="54333" spans="7:12" x14ac:dyDescent="0.25">
      <c r="G54333"/>
      <c r="I54333"/>
      <c r="L54333"/>
    </row>
    <row r="54334" spans="7:12" x14ac:dyDescent="0.25">
      <c r="G54334"/>
      <c r="I54334"/>
      <c r="L54334"/>
    </row>
    <row r="54335" spans="7:12" x14ac:dyDescent="0.25">
      <c r="G54335"/>
      <c r="I54335"/>
      <c r="L54335"/>
    </row>
    <row r="54336" spans="7:12" x14ac:dyDescent="0.25">
      <c r="G54336"/>
      <c r="I54336"/>
      <c r="L54336"/>
    </row>
    <row r="54337" spans="7:12" x14ac:dyDescent="0.25">
      <c r="G54337"/>
      <c r="I54337"/>
      <c r="L54337"/>
    </row>
    <row r="54338" spans="7:12" x14ac:dyDescent="0.25">
      <c r="G54338"/>
      <c r="I54338"/>
      <c r="L54338"/>
    </row>
    <row r="54339" spans="7:12" x14ac:dyDescent="0.25">
      <c r="G54339"/>
      <c r="I54339"/>
      <c r="L54339"/>
    </row>
    <row r="54340" spans="7:12" x14ac:dyDescent="0.25">
      <c r="G54340"/>
      <c r="I54340"/>
      <c r="L54340"/>
    </row>
    <row r="54341" spans="7:12" x14ac:dyDescent="0.25">
      <c r="G54341"/>
      <c r="I54341"/>
      <c r="L54341"/>
    </row>
    <row r="54342" spans="7:12" x14ac:dyDescent="0.25">
      <c r="G54342"/>
      <c r="I54342"/>
      <c r="L54342"/>
    </row>
    <row r="54343" spans="7:12" x14ac:dyDescent="0.25">
      <c r="G54343"/>
      <c r="I54343"/>
      <c r="L54343"/>
    </row>
    <row r="54344" spans="7:12" x14ac:dyDescent="0.25">
      <c r="G54344"/>
      <c r="I54344"/>
      <c r="L54344"/>
    </row>
    <row r="54345" spans="7:12" x14ac:dyDescent="0.25">
      <c r="G54345"/>
      <c r="I54345"/>
      <c r="L54345"/>
    </row>
    <row r="54346" spans="7:12" x14ac:dyDescent="0.25">
      <c r="G54346"/>
      <c r="I54346"/>
      <c r="L54346"/>
    </row>
    <row r="54347" spans="7:12" x14ac:dyDescent="0.25">
      <c r="G54347"/>
      <c r="I54347"/>
      <c r="L54347"/>
    </row>
    <row r="54348" spans="7:12" x14ac:dyDescent="0.25">
      <c r="G54348"/>
      <c r="I54348"/>
      <c r="L54348"/>
    </row>
    <row r="54349" spans="7:12" x14ac:dyDescent="0.25">
      <c r="G54349"/>
      <c r="I54349"/>
      <c r="L54349"/>
    </row>
    <row r="54350" spans="7:12" x14ac:dyDescent="0.25">
      <c r="G54350"/>
      <c r="I54350"/>
      <c r="L54350"/>
    </row>
    <row r="54351" spans="7:12" x14ac:dyDescent="0.25">
      <c r="G54351"/>
      <c r="I54351"/>
      <c r="L54351"/>
    </row>
    <row r="54352" spans="7:12" x14ac:dyDescent="0.25">
      <c r="G54352"/>
      <c r="I54352"/>
      <c r="L54352"/>
    </row>
    <row r="54353" spans="7:12" x14ac:dyDescent="0.25">
      <c r="G54353"/>
      <c r="I54353"/>
      <c r="L54353"/>
    </row>
    <row r="54354" spans="7:12" x14ac:dyDescent="0.25">
      <c r="G54354"/>
      <c r="I54354"/>
      <c r="L54354"/>
    </row>
    <row r="54355" spans="7:12" x14ac:dyDescent="0.25">
      <c r="G54355"/>
      <c r="I54355"/>
      <c r="L54355"/>
    </row>
    <row r="54356" spans="7:12" x14ac:dyDescent="0.25">
      <c r="G54356"/>
      <c r="I54356"/>
      <c r="L54356"/>
    </row>
    <row r="54357" spans="7:12" x14ac:dyDescent="0.25">
      <c r="G54357"/>
      <c r="I54357"/>
      <c r="L54357"/>
    </row>
    <row r="54358" spans="7:12" x14ac:dyDescent="0.25">
      <c r="G54358"/>
      <c r="I54358"/>
      <c r="L54358"/>
    </row>
    <row r="54359" spans="7:12" x14ac:dyDescent="0.25">
      <c r="G54359"/>
      <c r="I54359"/>
      <c r="L54359"/>
    </row>
    <row r="54360" spans="7:12" x14ac:dyDescent="0.25">
      <c r="G54360"/>
      <c r="I54360"/>
      <c r="L54360"/>
    </row>
    <row r="54361" spans="7:12" x14ac:dyDescent="0.25">
      <c r="G54361"/>
      <c r="I54361"/>
      <c r="L54361"/>
    </row>
    <row r="54362" spans="7:12" x14ac:dyDescent="0.25">
      <c r="G54362"/>
      <c r="I54362"/>
      <c r="L54362"/>
    </row>
    <row r="54363" spans="7:12" x14ac:dyDescent="0.25">
      <c r="G54363"/>
      <c r="I54363"/>
      <c r="L54363"/>
    </row>
    <row r="54364" spans="7:12" x14ac:dyDescent="0.25">
      <c r="G54364"/>
      <c r="I54364"/>
      <c r="L54364"/>
    </row>
    <row r="54365" spans="7:12" x14ac:dyDescent="0.25">
      <c r="G54365"/>
      <c r="I54365"/>
      <c r="L54365"/>
    </row>
    <row r="54366" spans="7:12" x14ac:dyDescent="0.25">
      <c r="G54366"/>
      <c r="I54366"/>
      <c r="L54366"/>
    </row>
    <row r="54367" spans="7:12" x14ac:dyDescent="0.25">
      <c r="G54367"/>
      <c r="I54367"/>
      <c r="L54367"/>
    </row>
    <row r="54368" spans="7:12" x14ac:dyDescent="0.25">
      <c r="G54368"/>
      <c r="I54368"/>
      <c r="L54368"/>
    </row>
    <row r="54369" spans="7:12" x14ac:dyDescent="0.25">
      <c r="G54369"/>
      <c r="I54369"/>
      <c r="L54369"/>
    </row>
    <row r="54370" spans="7:12" x14ac:dyDescent="0.25">
      <c r="G54370"/>
      <c r="I54370"/>
      <c r="L54370"/>
    </row>
    <row r="54371" spans="7:12" x14ac:dyDescent="0.25">
      <c r="G54371"/>
      <c r="I54371"/>
      <c r="L54371"/>
    </row>
    <row r="54372" spans="7:12" x14ac:dyDescent="0.25">
      <c r="G54372"/>
      <c r="I54372"/>
      <c r="L54372"/>
    </row>
    <row r="54373" spans="7:12" x14ac:dyDescent="0.25">
      <c r="G54373"/>
      <c r="I54373"/>
      <c r="L54373"/>
    </row>
    <row r="54374" spans="7:12" x14ac:dyDescent="0.25">
      <c r="G54374"/>
      <c r="I54374"/>
      <c r="L54374"/>
    </row>
    <row r="54375" spans="7:12" x14ac:dyDescent="0.25">
      <c r="G54375"/>
      <c r="I54375"/>
      <c r="L54375"/>
    </row>
    <row r="54376" spans="7:12" x14ac:dyDescent="0.25">
      <c r="G54376"/>
      <c r="I54376"/>
      <c r="L54376"/>
    </row>
    <row r="54377" spans="7:12" x14ac:dyDescent="0.25">
      <c r="G54377"/>
      <c r="I54377"/>
      <c r="L54377"/>
    </row>
    <row r="54378" spans="7:12" x14ac:dyDescent="0.25">
      <c r="G54378"/>
      <c r="I54378"/>
      <c r="L54378"/>
    </row>
    <row r="54379" spans="7:12" x14ac:dyDescent="0.25">
      <c r="G54379"/>
      <c r="I54379"/>
      <c r="L54379"/>
    </row>
    <row r="54380" spans="7:12" x14ac:dyDescent="0.25">
      <c r="G54380"/>
      <c r="I54380"/>
      <c r="L54380"/>
    </row>
    <row r="54381" spans="7:12" x14ac:dyDescent="0.25">
      <c r="G54381"/>
      <c r="I54381"/>
      <c r="L54381"/>
    </row>
    <row r="54382" spans="7:12" x14ac:dyDescent="0.25">
      <c r="G54382"/>
      <c r="I54382"/>
      <c r="L54382"/>
    </row>
    <row r="54383" spans="7:12" x14ac:dyDescent="0.25">
      <c r="G54383"/>
      <c r="I54383"/>
      <c r="L54383"/>
    </row>
    <row r="54384" spans="7:12" x14ac:dyDescent="0.25">
      <c r="G54384"/>
      <c r="I54384"/>
      <c r="L54384"/>
    </row>
    <row r="54385" spans="7:12" x14ac:dyDescent="0.25">
      <c r="G54385"/>
      <c r="I54385"/>
      <c r="L54385"/>
    </row>
    <row r="54386" spans="7:12" x14ac:dyDescent="0.25">
      <c r="G54386"/>
      <c r="I54386"/>
      <c r="L54386"/>
    </row>
    <row r="54387" spans="7:12" x14ac:dyDescent="0.25">
      <c r="G54387"/>
      <c r="I54387"/>
      <c r="L54387"/>
    </row>
    <row r="54388" spans="7:12" x14ac:dyDescent="0.25">
      <c r="G54388"/>
      <c r="I54388"/>
      <c r="L54388"/>
    </row>
    <row r="54389" spans="7:12" x14ac:dyDescent="0.25">
      <c r="G54389"/>
      <c r="I54389"/>
      <c r="L54389"/>
    </row>
    <row r="54390" spans="7:12" x14ac:dyDescent="0.25">
      <c r="G54390"/>
      <c r="I54390"/>
      <c r="L54390"/>
    </row>
    <row r="54391" spans="7:12" x14ac:dyDescent="0.25">
      <c r="G54391"/>
      <c r="I54391"/>
      <c r="L54391"/>
    </row>
    <row r="54392" spans="7:12" x14ac:dyDescent="0.25">
      <c r="G54392"/>
      <c r="I54392"/>
      <c r="L54392"/>
    </row>
    <row r="54393" spans="7:12" x14ac:dyDescent="0.25">
      <c r="G54393"/>
      <c r="I54393"/>
      <c r="L54393"/>
    </row>
    <row r="54394" spans="7:12" x14ac:dyDescent="0.25">
      <c r="G54394"/>
      <c r="I54394"/>
      <c r="L54394"/>
    </row>
    <row r="54395" spans="7:12" x14ac:dyDescent="0.25">
      <c r="G54395"/>
      <c r="I54395"/>
      <c r="L54395"/>
    </row>
    <row r="54396" spans="7:12" x14ac:dyDescent="0.25">
      <c r="G54396"/>
      <c r="I54396"/>
      <c r="L54396"/>
    </row>
    <row r="54397" spans="7:12" x14ac:dyDescent="0.25">
      <c r="G54397"/>
      <c r="I54397"/>
      <c r="L54397"/>
    </row>
    <row r="54398" spans="7:12" x14ac:dyDescent="0.25">
      <c r="G54398"/>
      <c r="I54398"/>
      <c r="L54398"/>
    </row>
    <row r="54399" spans="7:12" x14ac:dyDescent="0.25">
      <c r="G54399"/>
      <c r="I54399"/>
      <c r="L54399"/>
    </row>
    <row r="54400" spans="7:12" x14ac:dyDescent="0.25">
      <c r="G54400"/>
      <c r="I54400"/>
      <c r="L54400"/>
    </row>
    <row r="54401" spans="7:12" x14ac:dyDescent="0.25">
      <c r="G54401"/>
      <c r="I54401"/>
      <c r="L54401"/>
    </row>
    <row r="54402" spans="7:12" x14ac:dyDescent="0.25">
      <c r="G54402"/>
      <c r="I54402"/>
      <c r="L54402"/>
    </row>
    <row r="54403" spans="7:12" x14ac:dyDescent="0.25">
      <c r="G54403"/>
      <c r="I54403"/>
      <c r="L54403"/>
    </row>
    <row r="54404" spans="7:12" x14ac:dyDescent="0.25">
      <c r="G54404"/>
      <c r="I54404"/>
      <c r="L54404"/>
    </row>
    <row r="54405" spans="7:12" x14ac:dyDescent="0.25">
      <c r="G54405"/>
      <c r="I54405"/>
      <c r="L54405"/>
    </row>
    <row r="54406" spans="7:12" x14ac:dyDescent="0.25">
      <c r="G54406"/>
      <c r="I54406"/>
      <c r="L54406"/>
    </row>
    <row r="54407" spans="7:12" x14ac:dyDescent="0.25">
      <c r="G54407"/>
      <c r="I54407"/>
      <c r="L54407"/>
    </row>
    <row r="54408" spans="7:12" x14ac:dyDescent="0.25">
      <c r="G54408"/>
      <c r="I54408"/>
      <c r="L54408"/>
    </row>
    <row r="54409" spans="7:12" x14ac:dyDescent="0.25">
      <c r="G54409"/>
      <c r="I54409"/>
      <c r="L54409"/>
    </row>
    <row r="54410" spans="7:12" x14ac:dyDescent="0.25">
      <c r="G54410"/>
      <c r="I54410"/>
      <c r="L54410"/>
    </row>
    <row r="54411" spans="7:12" x14ac:dyDescent="0.25">
      <c r="G54411"/>
      <c r="I54411"/>
      <c r="L54411"/>
    </row>
    <row r="54412" spans="7:12" x14ac:dyDescent="0.25">
      <c r="G54412"/>
      <c r="I54412"/>
      <c r="L54412"/>
    </row>
    <row r="54413" spans="7:12" x14ac:dyDescent="0.25">
      <c r="G54413"/>
      <c r="I54413"/>
      <c r="L54413"/>
    </row>
    <row r="54414" spans="7:12" x14ac:dyDescent="0.25">
      <c r="G54414"/>
      <c r="I54414"/>
      <c r="L54414"/>
    </row>
    <row r="54415" spans="7:12" x14ac:dyDescent="0.25">
      <c r="G54415"/>
      <c r="I54415"/>
      <c r="L54415"/>
    </row>
    <row r="54416" spans="7:12" x14ac:dyDescent="0.25">
      <c r="G54416"/>
      <c r="I54416"/>
      <c r="L54416"/>
    </row>
    <row r="54417" spans="7:12" x14ac:dyDescent="0.25">
      <c r="G54417"/>
      <c r="I54417"/>
      <c r="L54417"/>
    </row>
    <row r="54418" spans="7:12" x14ac:dyDescent="0.25">
      <c r="G54418"/>
      <c r="I54418"/>
      <c r="L54418"/>
    </row>
    <row r="54419" spans="7:12" x14ac:dyDescent="0.25">
      <c r="G54419"/>
      <c r="I54419"/>
      <c r="L54419"/>
    </row>
    <row r="54420" spans="7:12" x14ac:dyDescent="0.25">
      <c r="G54420"/>
      <c r="I54420"/>
      <c r="L54420"/>
    </row>
    <row r="54421" spans="7:12" x14ac:dyDescent="0.25">
      <c r="G54421"/>
      <c r="I54421"/>
      <c r="L54421"/>
    </row>
    <row r="54422" spans="7:12" x14ac:dyDescent="0.25">
      <c r="G54422"/>
      <c r="I54422"/>
      <c r="L54422"/>
    </row>
    <row r="54423" spans="7:12" x14ac:dyDescent="0.25">
      <c r="G54423"/>
      <c r="I54423"/>
      <c r="L54423"/>
    </row>
    <row r="54424" spans="7:12" x14ac:dyDescent="0.25">
      <c r="G54424"/>
      <c r="I54424"/>
      <c r="L54424"/>
    </row>
    <row r="54425" spans="7:12" x14ac:dyDescent="0.25">
      <c r="G54425"/>
      <c r="I54425"/>
      <c r="L54425"/>
    </row>
    <row r="54426" spans="7:12" x14ac:dyDescent="0.25">
      <c r="G54426"/>
      <c r="I54426"/>
      <c r="L54426"/>
    </row>
    <row r="54427" spans="7:12" x14ac:dyDescent="0.25">
      <c r="G54427"/>
      <c r="I54427"/>
      <c r="L54427"/>
    </row>
    <row r="54428" spans="7:12" x14ac:dyDescent="0.25">
      <c r="G54428"/>
      <c r="I54428"/>
      <c r="L54428"/>
    </row>
    <row r="54429" spans="7:12" x14ac:dyDescent="0.25">
      <c r="G54429"/>
      <c r="I54429"/>
      <c r="L54429"/>
    </row>
    <row r="54430" spans="7:12" x14ac:dyDescent="0.25">
      <c r="G54430"/>
      <c r="I54430"/>
      <c r="L54430"/>
    </row>
    <row r="54431" spans="7:12" x14ac:dyDescent="0.25">
      <c r="G54431"/>
      <c r="I54431"/>
      <c r="L54431"/>
    </row>
    <row r="54432" spans="7:12" x14ac:dyDescent="0.25">
      <c r="G54432"/>
      <c r="I54432"/>
      <c r="L54432"/>
    </row>
    <row r="54433" spans="7:12" x14ac:dyDescent="0.25">
      <c r="G54433"/>
      <c r="I54433"/>
      <c r="L54433"/>
    </row>
    <row r="54434" spans="7:12" x14ac:dyDescent="0.25">
      <c r="G54434"/>
      <c r="I54434"/>
      <c r="L54434"/>
    </row>
    <row r="54435" spans="7:12" x14ac:dyDescent="0.25">
      <c r="G54435"/>
      <c r="I54435"/>
      <c r="L54435"/>
    </row>
    <row r="54436" spans="7:12" x14ac:dyDescent="0.25">
      <c r="G54436"/>
      <c r="I54436"/>
      <c r="L54436"/>
    </row>
    <row r="54437" spans="7:12" x14ac:dyDescent="0.25">
      <c r="G54437"/>
      <c r="I54437"/>
      <c r="L54437"/>
    </row>
    <row r="54438" spans="7:12" x14ac:dyDescent="0.25">
      <c r="G54438"/>
      <c r="I54438"/>
      <c r="L54438"/>
    </row>
    <row r="54439" spans="7:12" x14ac:dyDescent="0.25">
      <c r="G54439"/>
      <c r="I54439"/>
      <c r="L54439"/>
    </row>
    <row r="54440" spans="7:12" x14ac:dyDescent="0.25">
      <c r="G54440"/>
      <c r="I54440"/>
      <c r="L54440"/>
    </row>
    <row r="54441" spans="7:12" x14ac:dyDescent="0.25">
      <c r="G54441"/>
      <c r="I54441"/>
      <c r="L54441"/>
    </row>
    <row r="54442" spans="7:12" x14ac:dyDescent="0.25">
      <c r="G54442"/>
      <c r="I54442"/>
      <c r="L54442"/>
    </row>
    <row r="54443" spans="7:12" x14ac:dyDescent="0.25">
      <c r="G54443"/>
      <c r="I54443"/>
      <c r="L54443"/>
    </row>
    <row r="54444" spans="7:12" x14ac:dyDescent="0.25">
      <c r="G54444"/>
      <c r="I54444"/>
      <c r="L54444"/>
    </row>
    <row r="54445" spans="7:12" x14ac:dyDescent="0.25">
      <c r="G54445"/>
      <c r="I54445"/>
      <c r="L54445"/>
    </row>
    <row r="54446" spans="7:12" x14ac:dyDescent="0.25">
      <c r="G54446"/>
      <c r="I54446"/>
      <c r="L54446"/>
    </row>
    <row r="54447" spans="7:12" x14ac:dyDescent="0.25">
      <c r="G54447"/>
      <c r="I54447"/>
      <c r="L54447"/>
    </row>
    <row r="54448" spans="7:12" x14ac:dyDescent="0.25">
      <c r="G54448"/>
      <c r="I54448"/>
      <c r="L54448"/>
    </row>
    <row r="54449" spans="7:12" x14ac:dyDescent="0.25">
      <c r="G54449"/>
      <c r="I54449"/>
      <c r="L54449"/>
    </row>
    <row r="54450" spans="7:12" x14ac:dyDescent="0.25">
      <c r="G54450"/>
      <c r="I54450"/>
      <c r="L54450"/>
    </row>
    <row r="54451" spans="7:12" x14ac:dyDescent="0.25">
      <c r="G54451"/>
      <c r="I54451"/>
      <c r="L54451"/>
    </row>
    <row r="54452" spans="7:12" x14ac:dyDescent="0.25">
      <c r="G54452"/>
      <c r="I54452"/>
      <c r="L54452"/>
    </row>
    <row r="54453" spans="7:12" x14ac:dyDescent="0.25">
      <c r="G54453"/>
      <c r="I54453"/>
      <c r="L54453"/>
    </row>
    <row r="54454" spans="7:12" x14ac:dyDescent="0.25">
      <c r="G54454"/>
      <c r="I54454"/>
      <c r="L54454"/>
    </row>
    <row r="54455" spans="7:12" x14ac:dyDescent="0.25">
      <c r="G54455"/>
      <c r="I54455"/>
      <c r="L54455"/>
    </row>
    <row r="54456" spans="7:12" x14ac:dyDescent="0.25">
      <c r="G54456"/>
      <c r="I54456"/>
      <c r="L54456"/>
    </row>
    <row r="54457" spans="7:12" x14ac:dyDescent="0.25">
      <c r="G54457"/>
      <c r="I54457"/>
      <c r="L54457"/>
    </row>
    <row r="54458" spans="7:12" x14ac:dyDescent="0.25">
      <c r="G54458"/>
      <c r="I54458"/>
      <c r="L54458"/>
    </row>
    <row r="54459" spans="7:12" x14ac:dyDescent="0.25">
      <c r="G54459"/>
      <c r="I54459"/>
      <c r="L54459"/>
    </row>
    <row r="54460" spans="7:12" x14ac:dyDescent="0.25">
      <c r="G54460"/>
      <c r="I54460"/>
      <c r="L54460"/>
    </row>
    <row r="54461" spans="7:12" x14ac:dyDescent="0.25">
      <c r="G54461"/>
      <c r="I54461"/>
      <c r="L54461"/>
    </row>
    <row r="54462" spans="7:12" x14ac:dyDescent="0.25">
      <c r="G54462"/>
      <c r="I54462"/>
      <c r="L54462"/>
    </row>
    <row r="54463" spans="7:12" x14ac:dyDescent="0.25">
      <c r="G54463"/>
      <c r="I54463"/>
      <c r="L54463"/>
    </row>
    <row r="54464" spans="7:12" x14ac:dyDescent="0.25">
      <c r="G54464"/>
      <c r="I54464"/>
      <c r="L54464"/>
    </row>
    <row r="54465" spans="7:12" x14ac:dyDescent="0.25">
      <c r="G54465"/>
      <c r="I54465"/>
      <c r="L54465"/>
    </row>
    <row r="54466" spans="7:12" x14ac:dyDescent="0.25">
      <c r="G54466"/>
      <c r="I54466"/>
      <c r="L54466"/>
    </row>
    <row r="54467" spans="7:12" x14ac:dyDescent="0.25">
      <c r="G54467"/>
      <c r="I54467"/>
      <c r="L54467"/>
    </row>
    <row r="54468" spans="7:12" x14ac:dyDescent="0.25">
      <c r="G54468"/>
      <c r="I54468"/>
      <c r="L54468"/>
    </row>
    <row r="54469" spans="7:12" x14ac:dyDescent="0.25">
      <c r="G54469"/>
      <c r="I54469"/>
      <c r="L54469"/>
    </row>
    <row r="54470" spans="7:12" x14ac:dyDescent="0.25">
      <c r="G54470"/>
      <c r="I54470"/>
      <c r="L54470"/>
    </row>
    <row r="54471" spans="7:12" x14ac:dyDescent="0.25">
      <c r="G54471"/>
      <c r="I54471"/>
      <c r="L54471"/>
    </row>
    <row r="54472" spans="7:12" x14ac:dyDescent="0.25">
      <c r="G54472"/>
      <c r="I54472"/>
      <c r="L54472"/>
    </row>
    <row r="54473" spans="7:12" x14ac:dyDescent="0.25">
      <c r="G54473"/>
      <c r="I54473"/>
      <c r="L54473"/>
    </row>
    <row r="54474" spans="7:12" x14ac:dyDescent="0.25">
      <c r="G54474"/>
      <c r="I54474"/>
      <c r="L54474"/>
    </row>
    <row r="54475" spans="7:12" x14ac:dyDescent="0.25">
      <c r="G54475"/>
      <c r="I54475"/>
      <c r="L54475"/>
    </row>
    <row r="54476" spans="7:12" x14ac:dyDescent="0.25">
      <c r="G54476"/>
      <c r="I54476"/>
      <c r="L54476"/>
    </row>
    <row r="54477" spans="7:12" x14ac:dyDescent="0.25">
      <c r="G54477"/>
      <c r="I54477"/>
      <c r="L54477"/>
    </row>
    <row r="54478" spans="7:12" x14ac:dyDescent="0.25">
      <c r="G54478"/>
      <c r="I54478"/>
      <c r="L54478"/>
    </row>
    <row r="54479" spans="7:12" x14ac:dyDescent="0.25">
      <c r="G54479"/>
      <c r="I54479"/>
      <c r="L54479"/>
    </row>
    <row r="54480" spans="7:12" x14ac:dyDescent="0.25">
      <c r="G54480"/>
      <c r="I54480"/>
      <c r="L54480"/>
    </row>
    <row r="54481" spans="7:12" x14ac:dyDescent="0.25">
      <c r="G54481"/>
      <c r="I54481"/>
      <c r="L54481"/>
    </row>
    <row r="54482" spans="7:12" x14ac:dyDescent="0.25">
      <c r="G54482"/>
      <c r="I54482"/>
      <c r="L54482"/>
    </row>
    <row r="54483" spans="7:12" x14ac:dyDescent="0.25">
      <c r="G54483"/>
      <c r="I54483"/>
      <c r="L54483"/>
    </row>
    <row r="54484" spans="7:12" x14ac:dyDescent="0.25">
      <c r="G54484"/>
      <c r="I54484"/>
      <c r="L54484"/>
    </row>
    <row r="54485" spans="7:12" x14ac:dyDescent="0.25">
      <c r="G54485"/>
      <c r="I54485"/>
      <c r="L54485"/>
    </row>
    <row r="54486" spans="7:12" x14ac:dyDescent="0.25">
      <c r="G54486"/>
      <c r="I54486"/>
      <c r="L54486"/>
    </row>
    <row r="54487" spans="7:12" x14ac:dyDescent="0.25">
      <c r="G54487"/>
      <c r="I54487"/>
      <c r="L54487"/>
    </row>
    <row r="54488" spans="7:12" x14ac:dyDescent="0.25">
      <c r="G54488"/>
      <c r="I54488"/>
      <c r="L54488"/>
    </row>
    <row r="54489" spans="7:12" x14ac:dyDescent="0.25">
      <c r="G54489"/>
      <c r="I54489"/>
      <c r="L54489"/>
    </row>
    <row r="54490" spans="7:12" x14ac:dyDescent="0.25">
      <c r="G54490"/>
      <c r="I54490"/>
      <c r="L54490"/>
    </row>
    <row r="54491" spans="7:12" x14ac:dyDescent="0.25">
      <c r="G54491"/>
      <c r="I54491"/>
      <c r="L54491"/>
    </row>
    <row r="54492" spans="7:12" x14ac:dyDescent="0.25">
      <c r="G54492"/>
      <c r="I54492"/>
      <c r="L54492"/>
    </row>
    <row r="54493" spans="7:12" x14ac:dyDescent="0.25">
      <c r="G54493"/>
      <c r="I54493"/>
      <c r="L54493"/>
    </row>
    <row r="54494" spans="7:12" x14ac:dyDescent="0.25">
      <c r="G54494"/>
      <c r="I54494"/>
      <c r="L54494"/>
    </row>
    <row r="54495" spans="7:12" x14ac:dyDescent="0.25">
      <c r="G54495"/>
      <c r="I54495"/>
      <c r="L54495"/>
    </row>
    <row r="54496" spans="7:12" x14ac:dyDescent="0.25">
      <c r="G54496"/>
      <c r="I54496"/>
      <c r="L54496"/>
    </row>
    <row r="54497" spans="7:12" x14ac:dyDescent="0.25">
      <c r="G54497"/>
      <c r="I54497"/>
      <c r="L54497"/>
    </row>
    <row r="54498" spans="7:12" x14ac:dyDescent="0.25">
      <c r="G54498"/>
      <c r="I54498"/>
      <c r="L54498"/>
    </row>
    <row r="54499" spans="7:12" x14ac:dyDescent="0.25">
      <c r="G54499"/>
      <c r="I54499"/>
      <c r="L54499"/>
    </row>
    <row r="54500" spans="7:12" x14ac:dyDescent="0.25">
      <c r="G54500"/>
      <c r="I54500"/>
      <c r="L54500"/>
    </row>
    <row r="54501" spans="7:12" x14ac:dyDescent="0.25">
      <c r="G54501"/>
      <c r="I54501"/>
      <c r="L54501"/>
    </row>
    <row r="54502" spans="7:12" x14ac:dyDescent="0.25">
      <c r="G54502"/>
      <c r="I54502"/>
      <c r="L54502"/>
    </row>
    <row r="54503" spans="7:12" x14ac:dyDescent="0.25">
      <c r="G54503"/>
      <c r="I54503"/>
      <c r="L54503"/>
    </row>
    <row r="54504" spans="7:12" x14ac:dyDescent="0.25">
      <c r="G54504"/>
      <c r="I54504"/>
      <c r="L54504"/>
    </row>
    <row r="54505" spans="7:12" x14ac:dyDescent="0.25">
      <c r="G54505"/>
      <c r="I54505"/>
      <c r="L54505"/>
    </row>
    <row r="54506" spans="7:12" x14ac:dyDescent="0.25">
      <c r="G54506"/>
      <c r="I54506"/>
      <c r="L54506"/>
    </row>
    <row r="54507" spans="7:12" x14ac:dyDescent="0.25">
      <c r="G54507"/>
      <c r="I54507"/>
      <c r="L54507"/>
    </row>
    <row r="54508" spans="7:12" x14ac:dyDescent="0.25">
      <c r="G54508"/>
      <c r="I54508"/>
      <c r="L54508"/>
    </row>
    <row r="54509" spans="7:12" x14ac:dyDescent="0.25">
      <c r="G54509"/>
      <c r="I54509"/>
      <c r="L54509"/>
    </row>
    <row r="54510" spans="7:12" x14ac:dyDescent="0.25">
      <c r="G54510"/>
      <c r="I54510"/>
      <c r="L54510"/>
    </row>
    <row r="54511" spans="7:12" x14ac:dyDescent="0.25">
      <c r="G54511"/>
      <c r="I54511"/>
      <c r="L54511"/>
    </row>
    <row r="54512" spans="7:12" x14ac:dyDescent="0.25">
      <c r="G54512"/>
      <c r="I54512"/>
      <c r="L54512"/>
    </row>
    <row r="54513" spans="7:12" x14ac:dyDescent="0.25">
      <c r="G54513"/>
      <c r="I54513"/>
      <c r="L54513"/>
    </row>
    <row r="54514" spans="7:12" x14ac:dyDescent="0.25">
      <c r="G54514"/>
      <c r="I54514"/>
      <c r="L54514"/>
    </row>
    <row r="54515" spans="7:12" x14ac:dyDescent="0.25">
      <c r="G54515"/>
      <c r="I54515"/>
      <c r="L54515"/>
    </row>
    <row r="54516" spans="7:12" x14ac:dyDescent="0.25">
      <c r="G54516"/>
      <c r="I54516"/>
      <c r="L54516"/>
    </row>
    <row r="54517" spans="7:12" x14ac:dyDescent="0.25">
      <c r="G54517"/>
      <c r="I54517"/>
      <c r="L54517"/>
    </row>
    <row r="54518" spans="7:12" x14ac:dyDescent="0.25">
      <c r="G54518"/>
      <c r="I54518"/>
      <c r="L54518"/>
    </row>
    <row r="54519" spans="7:12" x14ac:dyDescent="0.25">
      <c r="G54519"/>
      <c r="I54519"/>
      <c r="L54519"/>
    </row>
    <row r="54520" spans="7:12" x14ac:dyDescent="0.25">
      <c r="G54520"/>
      <c r="I54520"/>
      <c r="L54520"/>
    </row>
    <row r="54521" spans="7:12" x14ac:dyDescent="0.25">
      <c r="G54521"/>
      <c r="I54521"/>
      <c r="L54521"/>
    </row>
    <row r="54522" spans="7:12" x14ac:dyDescent="0.25">
      <c r="G54522"/>
      <c r="I54522"/>
      <c r="L54522"/>
    </row>
    <row r="54523" spans="7:12" x14ac:dyDescent="0.25">
      <c r="G54523"/>
      <c r="I54523"/>
      <c r="L54523"/>
    </row>
    <row r="54524" spans="7:12" x14ac:dyDescent="0.25">
      <c r="G54524"/>
      <c r="I54524"/>
      <c r="L54524"/>
    </row>
    <row r="54525" spans="7:12" x14ac:dyDescent="0.25">
      <c r="G54525"/>
      <c r="I54525"/>
      <c r="L54525"/>
    </row>
    <row r="54526" spans="7:12" x14ac:dyDescent="0.25">
      <c r="G54526"/>
      <c r="I54526"/>
      <c r="L54526"/>
    </row>
    <row r="54527" spans="7:12" x14ac:dyDescent="0.25">
      <c r="G54527"/>
      <c r="I54527"/>
      <c r="L54527"/>
    </row>
    <row r="54528" spans="7:12" x14ac:dyDescent="0.25">
      <c r="G54528"/>
      <c r="I54528"/>
      <c r="L54528"/>
    </row>
    <row r="54529" spans="7:12" x14ac:dyDescent="0.25">
      <c r="G54529"/>
      <c r="I54529"/>
      <c r="L54529"/>
    </row>
    <row r="54530" spans="7:12" x14ac:dyDescent="0.25">
      <c r="G54530"/>
      <c r="I54530"/>
      <c r="L54530"/>
    </row>
    <row r="54531" spans="7:12" x14ac:dyDescent="0.25">
      <c r="G54531"/>
      <c r="I54531"/>
      <c r="L54531"/>
    </row>
    <row r="54532" spans="7:12" x14ac:dyDescent="0.25">
      <c r="G54532"/>
      <c r="I54532"/>
      <c r="L54532"/>
    </row>
    <row r="54533" spans="7:12" x14ac:dyDescent="0.25">
      <c r="G54533"/>
      <c r="I54533"/>
      <c r="L54533"/>
    </row>
    <row r="54534" spans="7:12" x14ac:dyDescent="0.25">
      <c r="G54534"/>
      <c r="I54534"/>
      <c r="L54534"/>
    </row>
    <row r="54535" spans="7:12" x14ac:dyDescent="0.25">
      <c r="G54535"/>
      <c r="I54535"/>
      <c r="L54535"/>
    </row>
    <row r="54536" spans="7:12" x14ac:dyDescent="0.25">
      <c r="G54536"/>
      <c r="I54536"/>
      <c r="L54536"/>
    </row>
    <row r="54537" spans="7:12" x14ac:dyDescent="0.25">
      <c r="G54537"/>
      <c r="I54537"/>
      <c r="L54537"/>
    </row>
    <row r="54538" spans="7:12" x14ac:dyDescent="0.25">
      <c r="G54538"/>
      <c r="I54538"/>
      <c r="L54538"/>
    </row>
    <row r="54539" spans="7:12" x14ac:dyDescent="0.25">
      <c r="G54539"/>
      <c r="I54539"/>
      <c r="L54539"/>
    </row>
    <row r="54540" spans="7:12" x14ac:dyDescent="0.25">
      <c r="G54540"/>
      <c r="I54540"/>
      <c r="L54540"/>
    </row>
    <row r="54541" spans="7:12" x14ac:dyDescent="0.25">
      <c r="G54541"/>
      <c r="I54541"/>
      <c r="L54541"/>
    </row>
    <row r="54542" spans="7:12" x14ac:dyDescent="0.25">
      <c r="G54542"/>
      <c r="I54542"/>
      <c r="L54542"/>
    </row>
    <row r="54543" spans="7:12" x14ac:dyDescent="0.25">
      <c r="G54543"/>
      <c r="I54543"/>
      <c r="L54543"/>
    </row>
    <row r="54544" spans="7:12" x14ac:dyDescent="0.25">
      <c r="G54544"/>
      <c r="I54544"/>
      <c r="L54544"/>
    </row>
    <row r="54545" spans="7:12" x14ac:dyDescent="0.25">
      <c r="G54545"/>
      <c r="I54545"/>
      <c r="L54545"/>
    </row>
    <row r="54546" spans="7:12" x14ac:dyDescent="0.25">
      <c r="G54546"/>
      <c r="I54546"/>
      <c r="L54546"/>
    </row>
    <row r="54547" spans="7:12" x14ac:dyDescent="0.25">
      <c r="G54547"/>
      <c r="I54547"/>
      <c r="L54547"/>
    </row>
    <row r="54548" spans="7:12" x14ac:dyDescent="0.25">
      <c r="G54548"/>
      <c r="I54548"/>
      <c r="L54548"/>
    </row>
    <row r="54549" spans="7:12" x14ac:dyDescent="0.25">
      <c r="G54549"/>
      <c r="I54549"/>
      <c r="L54549"/>
    </row>
    <row r="54550" spans="7:12" x14ac:dyDescent="0.25">
      <c r="G54550"/>
      <c r="I54550"/>
      <c r="L54550"/>
    </row>
    <row r="54551" spans="7:12" x14ac:dyDescent="0.25">
      <c r="G54551"/>
      <c r="I54551"/>
      <c r="L54551"/>
    </row>
    <row r="54552" spans="7:12" x14ac:dyDescent="0.25">
      <c r="G54552"/>
      <c r="I54552"/>
      <c r="L54552"/>
    </row>
    <row r="54553" spans="7:12" x14ac:dyDescent="0.25">
      <c r="G54553"/>
      <c r="I54553"/>
      <c r="L54553"/>
    </row>
    <row r="54554" spans="7:12" x14ac:dyDescent="0.25">
      <c r="G54554"/>
      <c r="I54554"/>
      <c r="L54554"/>
    </row>
    <row r="54555" spans="7:12" x14ac:dyDescent="0.25">
      <c r="G54555"/>
      <c r="I54555"/>
      <c r="L54555"/>
    </row>
    <row r="54556" spans="7:12" x14ac:dyDescent="0.25">
      <c r="G54556"/>
      <c r="I54556"/>
      <c r="L54556"/>
    </row>
    <row r="54557" spans="7:12" x14ac:dyDescent="0.25">
      <c r="G54557"/>
      <c r="I54557"/>
      <c r="L54557"/>
    </row>
    <row r="54558" spans="7:12" x14ac:dyDescent="0.25">
      <c r="G54558"/>
      <c r="I54558"/>
      <c r="L54558"/>
    </row>
    <row r="54559" spans="7:12" x14ac:dyDescent="0.25">
      <c r="G54559"/>
      <c r="I54559"/>
      <c r="L54559"/>
    </row>
    <row r="54560" spans="7:12" x14ac:dyDescent="0.25">
      <c r="G54560"/>
      <c r="I54560"/>
      <c r="L54560"/>
    </row>
    <row r="54561" spans="7:12" x14ac:dyDescent="0.25">
      <c r="G54561"/>
      <c r="I54561"/>
      <c r="L54561"/>
    </row>
    <row r="54562" spans="7:12" x14ac:dyDescent="0.25">
      <c r="G54562"/>
      <c r="I54562"/>
      <c r="L54562"/>
    </row>
    <row r="54563" spans="7:12" x14ac:dyDescent="0.25">
      <c r="G54563"/>
      <c r="I54563"/>
      <c r="L54563"/>
    </row>
    <row r="54564" spans="7:12" x14ac:dyDescent="0.25">
      <c r="G54564"/>
      <c r="I54564"/>
      <c r="L54564"/>
    </row>
    <row r="54565" spans="7:12" x14ac:dyDescent="0.25">
      <c r="G54565"/>
      <c r="I54565"/>
      <c r="L54565"/>
    </row>
    <row r="54566" spans="7:12" x14ac:dyDescent="0.25">
      <c r="G54566"/>
      <c r="I54566"/>
      <c r="L54566"/>
    </row>
    <row r="54567" spans="7:12" x14ac:dyDescent="0.25">
      <c r="G54567"/>
      <c r="I54567"/>
      <c r="L54567"/>
    </row>
    <row r="54568" spans="7:12" x14ac:dyDescent="0.25">
      <c r="G54568"/>
      <c r="I54568"/>
      <c r="L54568"/>
    </row>
    <row r="54569" spans="7:12" x14ac:dyDescent="0.25">
      <c r="G54569"/>
      <c r="I54569"/>
      <c r="L54569"/>
    </row>
    <row r="54570" spans="7:12" x14ac:dyDescent="0.25">
      <c r="G54570"/>
      <c r="I54570"/>
      <c r="L54570"/>
    </row>
    <row r="54571" spans="7:12" x14ac:dyDescent="0.25">
      <c r="G54571"/>
      <c r="I54571"/>
      <c r="L54571"/>
    </row>
    <row r="54572" spans="7:12" x14ac:dyDescent="0.25">
      <c r="G54572"/>
      <c r="I54572"/>
      <c r="L54572"/>
    </row>
    <row r="54573" spans="7:12" x14ac:dyDescent="0.25">
      <c r="G54573"/>
      <c r="I54573"/>
      <c r="L54573"/>
    </row>
    <row r="54574" spans="7:12" x14ac:dyDescent="0.25">
      <c r="G54574"/>
      <c r="I54574"/>
      <c r="L54574"/>
    </row>
    <row r="54575" spans="7:12" x14ac:dyDescent="0.25">
      <c r="G54575"/>
      <c r="I54575"/>
      <c r="L54575"/>
    </row>
    <row r="54576" spans="7:12" x14ac:dyDescent="0.25">
      <c r="G54576"/>
      <c r="I54576"/>
      <c r="L54576"/>
    </row>
    <row r="54577" spans="7:12" x14ac:dyDescent="0.25">
      <c r="G54577"/>
      <c r="I54577"/>
      <c r="L54577"/>
    </row>
    <row r="54578" spans="7:12" x14ac:dyDescent="0.25">
      <c r="G54578"/>
      <c r="I54578"/>
      <c r="L54578"/>
    </row>
    <row r="54579" spans="7:12" x14ac:dyDescent="0.25">
      <c r="G54579"/>
      <c r="I54579"/>
      <c r="L54579"/>
    </row>
    <row r="54580" spans="7:12" x14ac:dyDescent="0.25">
      <c r="G54580"/>
      <c r="I54580"/>
      <c r="L54580"/>
    </row>
    <row r="54581" spans="7:12" x14ac:dyDescent="0.25">
      <c r="G54581"/>
      <c r="I54581"/>
      <c r="L54581"/>
    </row>
    <row r="54582" spans="7:12" x14ac:dyDescent="0.25">
      <c r="G54582"/>
      <c r="I54582"/>
      <c r="L54582"/>
    </row>
    <row r="54583" spans="7:12" x14ac:dyDescent="0.25">
      <c r="G54583"/>
      <c r="I54583"/>
      <c r="L54583"/>
    </row>
    <row r="54584" spans="7:12" x14ac:dyDescent="0.25">
      <c r="G54584"/>
      <c r="I54584"/>
      <c r="L54584"/>
    </row>
    <row r="54585" spans="7:12" x14ac:dyDescent="0.25">
      <c r="G54585"/>
      <c r="I54585"/>
      <c r="L54585"/>
    </row>
    <row r="54586" spans="7:12" x14ac:dyDescent="0.25">
      <c r="G54586"/>
      <c r="I54586"/>
      <c r="L54586"/>
    </row>
    <row r="54587" spans="7:12" x14ac:dyDescent="0.25">
      <c r="G54587"/>
      <c r="I54587"/>
      <c r="L54587"/>
    </row>
    <row r="54588" spans="7:12" x14ac:dyDescent="0.25">
      <c r="G54588"/>
      <c r="I54588"/>
      <c r="L54588"/>
    </row>
    <row r="54589" spans="7:12" x14ac:dyDescent="0.25">
      <c r="G54589"/>
      <c r="I54589"/>
      <c r="L54589"/>
    </row>
    <row r="54590" spans="7:12" x14ac:dyDescent="0.25">
      <c r="G54590"/>
      <c r="I54590"/>
      <c r="L54590"/>
    </row>
    <row r="54591" spans="7:12" x14ac:dyDescent="0.25">
      <c r="G54591"/>
      <c r="I54591"/>
      <c r="L54591"/>
    </row>
    <row r="54592" spans="7:12" x14ac:dyDescent="0.25">
      <c r="G54592"/>
      <c r="I54592"/>
      <c r="L54592"/>
    </row>
    <row r="54593" spans="7:12" x14ac:dyDescent="0.25">
      <c r="G54593"/>
      <c r="I54593"/>
      <c r="L54593"/>
    </row>
    <row r="54594" spans="7:12" x14ac:dyDescent="0.25">
      <c r="G54594"/>
      <c r="I54594"/>
      <c r="L54594"/>
    </row>
    <row r="54595" spans="7:12" x14ac:dyDescent="0.25">
      <c r="G54595"/>
      <c r="I54595"/>
      <c r="L54595"/>
    </row>
    <row r="54596" spans="7:12" x14ac:dyDescent="0.25">
      <c r="G54596"/>
      <c r="I54596"/>
      <c r="L54596"/>
    </row>
    <row r="54597" spans="7:12" x14ac:dyDescent="0.25">
      <c r="G54597"/>
      <c r="I54597"/>
      <c r="L54597"/>
    </row>
    <row r="54598" spans="7:12" x14ac:dyDescent="0.25">
      <c r="G54598"/>
      <c r="I54598"/>
      <c r="L54598"/>
    </row>
    <row r="54599" spans="7:12" x14ac:dyDescent="0.25">
      <c r="G54599"/>
      <c r="I54599"/>
      <c r="L54599"/>
    </row>
    <row r="54600" spans="7:12" x14ac:dyDescent="0.25">
      <c r="G54600"/>
      <c r="I54600"/>
      <c r="L54600"/>
    </row>
    <row r="54601" spans="7:12" x14ac:dyDescent="0.25">
      <c r="G54601"/>
      <c r="I54601"/>
      <c r="L54601"/>
    </row>
    <row r="54602" spans="7:12" x14ac:dyDescent="0.25">
      <c r="G54602"/>
      <c r="I54602"/>
      <c r="L54602"/>
    </row>
    <row r="54603" spans="7:12" x14ac:dyDescent="0.25">
      <c r="G54603"/>
      <c r="I54603"/>
      <c r="L54603"/>
    </row>
    <row r="54604" spans="7:12" x14ac:dyDescent="0.25">
      <c r="G54604"/>
      <c r="I54604"/>
      <c r="L54604"/>
    </row>
    <row r="54605" spans="7:12" x14ac:dyDescent="0.25">
      <c r="G54605"/>
      <c r="I54605"/>
      <c r="L54605"/>
    </row>
    <row r="54606" spans="7:12" x14ac:dyDescent="0.25">
      <c r="G54606"/>
      <c r="I54606"/>
      <c r="L54606"/>
    </row>
    <row r="54607" spans="7:12" x14ac:dyDescent="0.25">
      <c r="G54607"/>
      <c r="I54607"/>
      <c r="L54607"/>
    </row>
    <row r="54608" spans="7:12" x14ac:dyDescent="0.25">
      <c r="G54608"/>
      <c r="I54608"/>
      <c r="L54608"/>
    </row>
    <row r="54609" spans="7:12" x14ac:dyDescent="0.25">
      <c r="G54609"/>
      <c r="I54609"/>
      <c r="L54609"/>
    </row>
    <row r="54610" spans="7:12" x14ac:dyDescent="0.25">
      <c r="G54610"/>
      <c r="I54610"/>
      <c r="L54610"/>
    </row>
    <row r="54611" spans="7:12" x14ac:dyDescent="0.25">
      <c r="G54611"/>
      <c r="I54611"/>
      <c r="L54611"/>
    </row>
    <row r="54612" spans="7:12" x14ac:dyDescent="0.25">
      <c r="G54612"/>
      <c r="I54612"/>
      <c r="L54612"/>
    </row>
    <row r="54613" spans="7:12" x14ac:dyDescent="0.25">
      <c r="G54613"/>
      <c r="I54613"/>
      <c r="L54613"/>
    </row>
    <row r="54614" spans="7:12" x14ac:dyDescent="0.25">
      <c r="G54614"/>
      <c r="I54614"/>
      <c r="L54614"/>
    </row>
    <row r="54615" spans="7:12" x14ac:dyDescent="0.25">
      <c r="G54615"/>
      <c r="I54615"/>
      <c r="L54615"/>
    </row>
    <row r="54616" spans="7:12" x14ac:dyDescent="0.25">
      <c r="G54616"/>
      <c r="I54616"/>
      <c r="L54616"/>
    </row>
    <row r="54617" spans="7:12" x14ac:dyDescent="0.25">
      <c r="G54617"/>
      <c r="I54617"/>
      <c r="L54617"/>
    </row>
    <row r="54618" spans="7:12" x14ac:dyDescent="0.25">
      <c r="G54618"/>
      <c r="I54618"/>
      <c r="L54618"/>
    </row>
    <row r="54619" spans="7:12" x14ac:dyDescent="0.25">
      <c r="G54619"/>
      <c r="I54619"/>
      <c r="L54619"/>
    </row>
    <row r="54620" spans="7:12" x14ac:dyDescent="0.25">
      <c r="G54620"/>
      <c r="I54620"/>
      <c r="L54620"/>
    </row>
    <row r="54621" spans="7:12" x14ac:dyDescent="0.25">
      <c r="G54621"/>
      <c r="I54621"/>
      <c r="L54621"/>
    </row>
    <row r="54622" spans="7:12" x14ac:dyDescent="0.25">
      <c r="G54622"/>
      <c r="I54622"/>
      <c r="L54622"/>
    </row>
    <row r="54623" spans="7:12" x14ac:dyDescent="0.25">
      <c r="G54623"/>
      <c r="I54623"/>
      <c r="L54623"/>
    </row>
    <row r="54624" spans="7:12" x14ac:dyDescent="0.25">
      <c r="G54624"/>
      <c r="I54624"/>
      <c r="L54624"/>
    </row>
    <row r="54625" spans="7:12" x14ac:dyDescent="0.25">
      <c r="G54625"/>
      <c r="I54625"/>
      <c r="L54625"/>
    </row>
    <row r="54626" spans="7:12" x14ac:dyDescent="0.25">
      <c r="G54626"/>
      <c r="I54626"/>
      <c r="L54626"/>
    </row>
    <row r="54627" spans="7:12" x14ac:dyDescent="0.25">
      <c r="G54627"/>
      <c r="I54627"/>
      <c r="L54627"/>
    </row>
    <row r="54628" spans="7:12" x14ac:dyDescent="0.25">
      <c r="G54628"/>
      <c r="I54628"/>
      <c r="L54628"/>
    </row>
    <row r="54629" spans="7:12" x14ac:dyDescent="0.25">
      <c r="G54629"/>
      <c r="I54629"/>
      <c r="L54629"/>
    </row>
    <row r="54630" spans="7:12" x14ac:dyDescent="0.25">
      <c r="G54630"/>
      <c r="I54630"/>
      <c r="L54630"/>
    </row>
    <row r="54631" spans="7:12" x14ac:dyDescent="0.25">
      <c r="G54631"/>
      <c r="I54631"/>
      <c r="L54631"/>
    </row>
    <row r="54632" spans="7:12" x14ac:dyDescent="0.25">
      <c r="G54632"/>
      <c r="I54632"/>
      <c r="L54632"/>
    </row>
    <row r="54633" spans="7:12" x14ac:dyDescent="0.25">
      <c r="G54633"/>
      <c r="I54633"/>
      <c r="L54633"/>
    </row>
    <row r="54634" spans="7:12" x14ac:dyDescent="0.25">
      <c r="G54634"/>
      <c r="I54634"/>
      <c r="L54634"/>
    </row>
    <row r="54635" spans="7:12" x14ac:dyDescent="0.25">
      <c r="G54635"/>
      <c r="I54635"/>
      <c r="L54635"/>
    </row>
    <row r="54636" spans="7:12" x14ac:dyDescent="0.25">
      <c r="G54636"/>
      <c r="I54636"/>
      <c r="L54636"/>
    </row>
    <row r="54637" spans="7:12" x14ac:dyDescent="0.25">
      <c r="G54637"/>
      <c r="I54637"/>
      <c r="L54637"/>
    </row>
    <row r="54638" spans="7:12" x14ac:dyDescent="0.25">
      <c r="G54638"/>
      <c r="I54638"/>
      <c r="L54638"/>
    </row>
    <row r="54639" spans="7:12" x14ac:dyDescent="0.25">
      <c r="G54639"/>
      <c r="I54639"/>
      <c r="L54639"/>
    </row>
    <row r="54640" spans="7:12" x14ac:dyDescent="0.25">
      <c r="G54640"/>
      <c r="I54640"/>
      <c r="L54640"/>
    </row>
    <row r="54641" spans="7:12" x14ac:dyDescent="0.25">
      <c r="G54641"/>
      <c r="I54641"/>
      <c r="L54641"/>
    </row>
    <row r="54642" spans="7:12" x14ac:dyDescent="0.25">
      <c r="G54642"/>
      <c r="I54642"/>
      <c r="L54642"/>
    </row>
    <row r="54643" spans="7:12" x14ac:dyDescent="0.25">
      <c r="G54643"/>
      <c r="I54643"/>
      <c r="L54643"/>
    </row>
    <row r="54644" spans="7:12" x14ac:dyDescent="0.25">
      <c r="G54644"/>
      <c r="I54644"/>
      <c r="L54644"/>
    </row>
    <row r="54645" spans="7:12" x14ac:dyDescent="0.25">
      <c r="G54645"/>
      <c r="I54645"/>
      <c r="L54645"/>
    </row>
    <row r="54646" spans="7:12" x14ac:dyDescent="0.25">
      <c r="G54646"/>
      <c r="I54646"/>
      <c r="L54646"/>
    </row>
    <row r="54647" spans="7:12" x14ac:dyDescent="0.25">
      <c r="G54647"/>
      <c r="I54647"/>
      <c r="L54647"/>
    </row>
    <row r="54648" spans="7:12" x14ac:dyDescent="0.25">
      <c r="G54648"/>
      <c r="I54648"/>
      <c r="L54648"/>
    </row>
    <row r="54649" spans="7:12" x14ac:dyDescent="0.25">
      <c r="G54649"/>
      <c r="I54649"/>
      <c r="L54649"/>
    </row>
    <row r="54650" spans="7:12" x14ac:dyDescent="0.25">
      <c r="G54650"/>
      <c r="I54650"/>
      <c r="L54650"/>
    </row>
    <row r="54651" spans="7:12" x14ac:dyDescent="0.25">
      <c r="G54651"/>
      <c r="I54651"/>
      <c r="L54651"/>
    </row>
    <row r="54652" spans="7:12" x14ac:dyDescent="0.25">
      <c r="G54652"/>
      <c r="I54652"/>
      <c r="L54652"/>
    </row>
    <row r="54653" spans="7:12" x14ac:dyDescent="0.25">
      <c r="G54653"/>
      <c r="I54653"/>
      <c r="L54653"/>
    </row>
    <row r="54654" spans="7:12" x14ac:dyDescent="0.25">
      <c r="G54654"/>
      <c r="I54654"/>
      <c r="L54654"/>
    </row>
    <row r="54655" spans="7:12" x14ac:dyDescent="0.25">
      <c r="G54655"/>
      <c r="I54655"/>
      <c r="L54655"/>
    </row>
    <row r="54656" spans="7:12" x14ac:dyDescent="0.25">
      <c r="G54656"/>
      <c r="I54656"/>
      <c r="L54656"/>
    </row>
    <row r="54657" spans="7:12" x14ac:dyDescent="0.25">
      <c r="G54657"/>
      <c r="I54657"/>
      <c r="L54657"/>
    </row>
    <row r="54658" spans="7:12" x14ac:dyDescent="0.25">
      <c r="G54658"/>
      <c r="I54658"/>
      <c r="L54658"/>
    </row>
    <row r="54659" spans="7:12" x14ac:dyDescent="0.25">
      <c r="G54659"/>
      <c r="I54659"/>
      <c r="L54659"/>
    </row>
    <row r="54660" spans="7:12" x14ac:dyDescent="0.25">
      <c r="G54660"/>
      <c r="I54660"/>
      <c r="L54660"/>
    </row>
    <row r="54661" spans="7:12" x14ac:dyDescent="0.25">
      <c r="G54661"/>
      <c r="I54661"/>
      <c r="L54661"/>
    </row>
    <row r="54662" spans="7:12" x14ac:dyDescent="0.25">
      <c r="G54662"/>
      <c r="I54662"/>
      <c r="L54662"/>
    </row>
    <row r="54663" spans="7:12" x14ac:dyDescent="0.25">
      <c r="G54663"/>
      <c r="I54663"/>
      <c r="L54663"/>
    </row>
    <row r="54664" spans="7:12" x14ac:dyDescent="0.25">
      <c r="G54664"/>
      <c r="I54664"/>
      <c r="L54664"/>
    </row>
    <row r="54665" spans="7:12" x14ac:dyDescent="0.25">
      <c r="G54665"/>
      <c r="I54665"/>
      <c r="L54665"/>
    </row>
    <row r="54666" spans="7:12" x14ac:dyDescent="0.25">
      <c r="G54666"/>
      <c r="I54666"/>
      <c r="L54666"/>
    </row>
    <row r="54667" spans="7:12" x14ac:dyDescent="0.25">
      <c r="G54667"/>
      <c r="I54667"/>
      <c r="L54667"/>
    </row>
    <row r="54668" spans="7:12" x14ac:dyDescent="0.25">
      <c r="G54668"/>
      <c r="I54668"/>
      <c r="L54668"/>
    </row>
    <row r="54669" spans="7:12" x14ac:dyDescent="0.25">
      <c r="G54669"/>
      <c r="I54669"/>
      <c r="L54669"/>
    </row>
    <row r="54670" spans="7:12" x14ac:dyDescent="0.25">
      <c r="G54670"/>
      <c r="I54670"/>
      <c r="L54670"/>
    </row>
    <row r="54671" spans="7:12" x14ac:dyDescent="0.25">
      <c r="G54671"/>
      <c r="I54671"/>
      <c r="L54671"/>
    </row>
    <row r="54672" spans="7:12" x14ac:dyDescent="0.25">
      <c r="G54672"/>
      <c r="I54672"/>
      <c r="L54672"/>
    </row>
    <row r="54673" spans="7:12" x14ac:dyDescent="0.25">
      <c r="G54673"/>
      <c r="I54673"/>
      <c r="L54673"/>
    </row>
    <row r="54674" spans="7:12" x14ac:dyDescent="0.25">
      <c r="G54674"/>
      <c r="I54674"/>
      <c r="L54674"/>
    </row>
    <row r="54675" spans="7:12" x14ac:dyDescent="0.25">
      <c r="G54675"/>
      <c r="I54675"/>
      <c r="L54675"/>
    </row>
    <row r="54676" spans="7:12" x14ac:dyDescent="0.25">
      <c r="G54676"/>
      <c r="I54676"/>
      <c r="L54676"/>
    </row>
    <row r="54677" spans="7:12" x14ac:dyDescent="0.25">
      <c r="G54677"/>
      <c r="I54677"/>
      <c r="L54677"/>
    </row>
    <row r="54678" spans="7:12" x14ac:dyDescent="0.25">
      <c r="G54678"/>
      <c r="I54678"/>
      <c r="L54678"/>
    </row>
    <row r="54679" spans="7:12" x14ac:dyDescent="0.25">
      <c r="G54679"/>
      <c r="I54679"/>
      <c r="L54679"/>
    </row>
    <row r="54680" spans="7:12" x14ac:dyDescent="0.25">
      <c r="G54680"/>
      <c r="I54680"/>
      <c r="L54680"/>
    </row>
    <row r="54681" spans="7:12" x14ac:dyDescent="0.25">
      <c r="G54681"/>
      <c r="I54681"/>
      <c r="L54681"/>
    </row>
    <row r="54682" spans="7:12" x14ac:dyDescent="0.25">
      <c r="G54682"/>
      <c r="I54682"/>
      <c r="L54682"/>
    </row>
    <row r="54683" spans="7:12" x14ac:dyDescent="0.25">
      <c r="G54683"/>
      <c r="I54683"/>
      <c r="L54683"/>
    </row>
    <row r="54684" spans="7:12" x14ac:dyDescent="0.25">
      <c r="G54684"/>
      <c r="I54684"/>
      <c r="L54684"/>
    </row>
    <row r="54685" spans="7:12" x14ac:dyDescent="0.25">
      <c r="G54685"/>
      <c r="I54685"/>
      <c r="L54685"/>
    </row>
    <row r="54686" spans="7:12" x14ac:dyDescent="0.25">
      <c r="G54686"/>
      <c r="I54686"/>
      <c r="L54686"/>
    </row>
    <row r="54687" spans="7:12" x14ac:dyDescent="0.25">
      <c r="G54687"/>
      <c r="I54687"/>
      <c r="L54687"/>
    </row>
    <row r="54688" spans="7:12" x14ac:dyDescent="0.25">
      <c r="G54688"/>
      <c r="I54688"/>
      <c r="L54688"/>
    </row>
    <row r="54689" spans="7:12" x14ac:dyDescent="0.25">
      <c r="G54689"/>
      <c r="I54689"/>
      <c r="L54689"/>
    </row>
    <row r="54690" spans="7:12" x14ac:dyDescent="0.25">
      <c r="G54690"/>
      <c r="I54690"/>
      <c r="L54690"/>
    </row>
    <row r="54691" spans="7:12" x14ac:dyDescent="0.25">
      <c r="G54691"/>
      <c r="I54691"/>
      <c r="L54691"/>
    </row>
    <row r="54692" spans="7:12" x14ac:dyDescent="0.25">
      <c r="G54692"/>
      <c r="I54692"/>
      <c r="L54692"/>
    </row>
    <row r="54693" spans="7:12" x14ac:dyDescent="0.25">
      <c r="G54693"/>
      <c r="I54693"/>
      <c r="L54693"/>
    </row>
    <row r="54694" spans="7:12" x14ac:dyDescent="0.25">
      <c r="G54694"/>
      <c r="I54694"/>
      <c r="L54694"/>
    </row>
    <row r="54695" spans="7:12" x14ac:dyDescent="0.25">
      <c r="G54695"/>
      <c r="I54695"/>
      <c r="L54695"/>
    </row>
    <row r="54696" spans="7:12" x14ac:dyDescent="0.25">
      <c r="G54696"/>
      <c r="I54696"/>
      <c r="L54696"/>
    </row>
    <row r="54697" spans="7:12" x14ac:dyDescent="0.25">
      <c r="G54697"/>
      <c r="I54697"/>
      <c r="L54697"/>
    </row>
    <row r="54698" spans="7:12" x14ac:dyDescent="0.25">
      <c r="G54698"/>
      <c r="I54698"/>
      <c r="L54698"/>
    </row>
    <row r="54699" spans="7:12" x14ac:dyDescent="0.25">
      <c r="G54699"/>
      <c r="I54699"/>
      <c r="L54699"/>
    </row>
    <row r="54700" spans="7:12" x14ac:dyDescent="0.25">
      <c r="G54700"/>
      <c r="I54700"/>
      <c r="L54700"/>
    </row>
    <row r="54701" spans="7:12" x14ac:dyDescent="0.25">
      <c r="G54701"/>
      <c r="I54701"/>
      <c r="L54701"/>
    </row>
    <row r="54702" spans="7:12" x14ac:dyDescent="0.25">
      <c r="G54702"/>
      <c r="I54702"/>
      <c r="L54702"/>
    </row>
    <row r="54703" spans="7:12" x14ac:dyDescent="0.25">
      <c r="G54703"/>
      <c r="I54703"/>
      <c r="L54703"/>
    </row>
    <row r="54704" spans="7:12" x14ac:dyDescent="0.25">
      <c r="G54704"/>
      <c r="I54704"/>
      <c r="L54704"/>
    </row>
    <row r="54705" spans="7:12" x14ac:dyDescent="0.25">
      <c r="G54705"/>
      <c r="I54705"/>
      <c r="L54705"/>
    </row>
    <row r="54706" spans="7:12" x14ac:dyDescent="0.25">
      <c r="G54706"/>
      <c r="I54706"/>
      <c r="L54706"/>
    </row>
    <row r="54707" spans="7:12" x14ac:dyDescent="0.25">
      <c r="G54707"/>
      <c r="I54707"/>
      <c r="L54707"/>
    </row>
    <row r="54708" spans="7:12" x14ac:dyDescent="0.25">
      <c r="G54708"/>
      <c r="I54708"/>
      <c r="L54708"/>
    </row>
    <row r="54709" spans="7:12" x14ac:dyDescent="0.25">
      <c r="G54709"/>
      <c r="I54709"/>
      <c r="L54709"/>
    </row>
    <row r="54710" spans="7:12" x14ac:dyDescent="0.25">
      <c r="G54710"/>
      <c r="I54710"/>
      <c r="L54710"/>
    </row>
    <row r="54711" spans="7:12" x14ac:dyDescent="0.25">
      <c r="G54711"/>
      <c r="I54711"/>
      <c r="L54711"/>
    </row>
    <row r="54712" spans="7:12" x14ac:dyDescent="0.25">
      <c r="G54712"/>
      <c r="I54712"/>
      <c r="L54712"/>
    </row>
    <row r="54713" spans="7:12" x14ac:dyDescent="0.25">
      <c r="G54713"/>
      <c r="I54713"/>
      <c r="L54713"/>
    </row>
    <row r="54714" spans="7:12" x14ac:dyDescent="0.25">
      <c r="G54714"/>
      <c r="I54714"/>
      <c r="L54714"/>
    </row>
    <row r="54715" spans="7:12" x14ac:dyDescent="0.25">
      <c r="G54715"/>
      <c r="I54715"/>
      <c r="L54715"/>
    </row>
    <row r="54716" spans="7:12" x14ac:dyDescent="0.25">
      <c r="G54716"/>
      <c r="I54716"/>
      <c r="L54716"/>
    </row>
    <row r="54717" spans="7:12" x14ac:dyDescent="0.25">
      <c r="G54717"/>
      <c r="I54717"/>
      <c r="L54717"/>
    </row>
    <row r="54718" spans="7:12" x14ac:dyDescent="0.25">
      <c r="G54718"/>
      <c r="I54718"/>
      <c r="L54718"/>
    </row>
    <row r="54719" spans="7:12" x14ac:dyDescent="0.25">
      <c r="G54719"/>
      <c r="I54719"/>
      <c r="L54719"/>
    </row>
    <row r="54720" spans="7:12" x14ac:dyDescent="0.25">
      <c r="G54720"/>
      <c r="I54720"/>
      <c r="L54720"/>
    </row>
    <row r="54721" spans="7:12" x14ac:dyDescent="0.25">
      <c r="G54721"/>
      <c r="I54721"/>
      <c r="L54721"/>
    </row>
    <row r="54722" spans="7:12" x14ac:dyDescent="0.25">
      <c r="G54722"/>
      <c r="I54722"/>
      <c r="L54722"/>
    </row>
    <row r="54723" spans="7:12" x14ac:dyDescent="0.25">
      <c r="G54723"/>
      <c r="I54723"/>
      <c r="L54723"/>
    </row>
    <row r="54724" spans="7:12" x14ac:dyDescent="0.25">
      <c r="G54724"/>
      <c r="I54724"/>
      <c r="L54724"/>
    </row>
    <row r="54725" spans="7:12" x14ac:dyDescent="0.25">
      <c r="G54725"/>
      <c r="I54725"/>
      <c r="L54725"/>
    </row>
    <row r="54726" spans="7:12" x14ac:dyDescent="0.25">
      <c r="G54726"/>
      <c r="I54726"/>
      <c r="L54726"/>
    </row>
    <row r="54727" spans="7:12" x14ac:dyDescent="0.25">
      <c r="G54727"/>
      <c r="I54727"/>
      <c r="L54727"/>
    </row>
    <row r="54728" spans="7:12" x14ac:dyDescent="0.25">
      <c r="G54728"/>
      <c r="I54728"/>
      <c r="L54728"/>
    </row>
    <row r="54729" spans="7:12" x14ac:dyDescent="0.25">
      <c r="G54729"/>
      <c r="I54729"/>
      <c r="L54729"/>
    </row>
    <row r="54730" spans="7:12" x14ac:dyDescent="0.25">
      <c r="G54730"/>
      <c r="I54730"/>
      <c r="L54730"/>
    </row>
    <row r="54731" spans="7:12" x14ac:dyDescent="0.25">
      <c r="G54731"/>
      <c r="I54731"/>
      <c r="L54731"/>
    </row>
    <row r="54732" spans="7:12" x14ac:dyDescent="0.25">
      <c r="G54732"/>
      <c r="I54732"/>
      <c r="L54732"/>
    </row>
    <row r="54733" spans="7:12" x14ac:dyDescent="0.25">
      <c r="G54733"/>
      <c r="I54733"/>
      <c r="L54733"/>
    </row>
    <row r="54734" spans="7:12" x14ac:dyDescent="0.25">
      <c r="G54734"/>
      <c r="I54734"/>
      <c r="L54734"/>
    </row>
    <row r="54735" spans="7:12" x14ac:dyDescent="0.25">
      <c r="G54735"/>
      <c r="I54735"/>
      <c r="L54735"/>
    </row>
    <row r="54736" spans="7:12" x14ac:dyDescent="0.25">
      <c r="G54736"/>
      <c r="I54736"/>
      <c r="L54736"/>
    </row>
    <row r="54737" spans="7:12" x14ac:dyDescent="0.25">
      <c r="G54737"/>
      <c r="I54737"/>
      <c r="L54737"/>
    </row>
    <row r="54738" spans="7:12" x14ac:dyDescent="0.25">
      <c r="G54738"/>
      <c r="I54738"/>
      <c r="L54738"/>
    </row>
    <row r="54739" spans="7:12" x14ac:dyDescent="0.25">
      <c r="G54739"/>
      <c r="I54739"/>
      <c r="L54739"/>
    </row>
    <row r="54740" spans="7:12" x14ac:dyDescent="0.25">
      <c r="G54740"/>
      <c r="I54740"/>
      <c r="L54740"/>
    </row>
    <row r="54741" spans="7:12" x14ac:dyDescent="0.25">
      <c r="G54741"/>
      <c r="I54741"/>
      <c r="L54741"/>
    </row>
    <row r="54742" spans="7:12" x14ac:dyDescent="0.25">
      <c r="G54742"/>
      <c r="I54742"/>
      <c r="L54742"/>
    </row>
    <row r="54743" spans="7:12" x14ac:dyDescent="0.25">
      <c r="G54743"/>
      <c r="I54743"/>
      <c r="L54743"/>
    </row>
    <row r="54744" spans="7:12" x14ac:dyDescent="0.25">
      <c r="G54744"/>
      <c r="I54744"/>
      <c r="L54744"/>
    </row>
    <row r="54745" spans="7:12" x14ac:dyDescent="0.25">
      <c r="G54745"/>
      <c r="I54745"/>
      <c r="L54745"/>
    </row>
    <row r="54746" spans="7:12" x14ac:dyDescent="0.25">
      <c r="G54746"/>
      <c r="I54746"/>
      <c r="L54746"/>
    </row>
    <row r="54747" spans="7:12" x14ac:dyDescent="0.25">
      <c r="G54747"/>
      <c r="I54747"/>
      <c r="L54747"/>
    </row>
    <row r="54748" spans="7:12" x14ac:dyDescent="0.25">
      <c r="G54748"/>
      <c r="I54748"/>
      <c r="L54748"/>
    </row>
    <row r="54749" spans="7:12" x14ac:dyDescent="0.25">
      <c r="G54749"/>
      <c r="I54749"/>
      <c r="L54749"/>
    </row>
    <row r="54750" spans="7:12" x14ac:dyDescent="0.25">
      <c r="G54750"/>
      <c r="I54750"/>
      <c r="L54750"/>
    </row>
    <row r="54751" spans="7:12" x14ac:dyDescent="0.25">
      <c r="G54751"/>
      <c r="I54751"/>
      <c r="L54751"/>
    </row>
    <row r="54752" spans="7:12" x14ac:dyDescent="0.25">
      <c r="G54752"/>
      <c r="I54752"/>
      <c r="L54752"/>
    </row>
    <row r="54753" spans="7:12" x14ac:dyDescent="0.25">
      <c r="G54753"/>
      <c r="I54753"/>
      <c r="L54753"/>
    </row>
    <row r="54754" spans="7:12" x14ac:dyDescent="0.25">
      <c r="G54754"/>
      <c r="I54754"/>
      <c r="L54754"/>
    </row>
    <row r="54755" spans="7:12" x14ac:dyDescent="0.25">
      <c r="G54755"/>
      <c r="I54755"/>
      <c r="L54755"/>
    </row>
    <row r="54756" spans="7:12" x14ac:dyDescent="0.25">
      <c r="G54756"/>
      <c r="I54756"/>
      <c r="L54756"/>
    </row>
    <row r="54757" spans="7:12" x14ac:dyDescent="0.25">
      <c r="G54757"/>
      <c r="I54757"/>
      <c r="L54757"/>
    </row>
    <row r="54758" spans="7:12" x14ac:dyDescent="0.25">
      <c r="G54758"/>
      <c r="I54758"/>
      <c r="L54758"/>
    </row>
    <row r="54759" spans="7:12" x14ac:dyDescent="0.25">
      <c r="G54759"/>
      <c r="I54759"/>
      <c r="L54759"/>
    </row>
    <row r="54760" spans="7:12" x14ac:dyDescent="0.25">
      <c r="G54760"/>
      <c r="I54760"/>
      <c r="L54760"/>
    </row>
    <row r="54761" spans="7:12" x14ac:dyDescent="0.25">
      <c r="G54761"/>
      <c r="I54761"/>
      <c r="L54761"/>
    </row>
    <row r="54762" spans="7:12" x14ac:dyDescent="0.25">
      <c r="G54762"/>
      <c r="I54762"/>
      <c r="L54762"/>
    </row>
    <row r="54763" spans="7:12" x14ac:dyDescent="0.25">
      <c r="G54763"/>
      <c r="I54763"/>
      <c r="L54763"/>
    </row>
    <row r="54764" spans="7:12" x14ac:dyDescent="0.25">
      <c r="G54764"/>
      <c r="I54764"/>
      <c r="L54764"/>
    </row>
    <row r="54765" spans="7:12" x14ac:dyDescent="0.25">
      <c r="G54765"/>
      <c r="I54765"/>
      <c r="L54765"/>
    </row>
    <row r="54766" spans="7:12" x14ac:dyDescent="0.25">
      <c r="G54766"/>
      <c r="I54766"/>
      <c r="L54766"/>
    </row>
    <row r="54767" spans="7:12" x14ac:dyDescent="0.25">
      <c r="G54767"/>
      <c r="I54767"/>
      <c r="L54767"/>
    </row>
    <row r="54768" spans="7:12" x14ac:dyDescent="0.25">
      <c r="G54768"/>
      <c r="I54768"/>
      <c r="L54768"/>
    </row>
    <row r="54769" spans="7:12" x14ac:dyDescent="0.25">
      <c r="G54769"/>
      <c r="I54769"/>
      <c r="L54769"/>
    </row>
    <row r="54770" spans="7:12" x14ac:dyDescent="0.25">
      <c r="G54770"/>
      <c r="I54770"/>
      <c r="L54770"/>
    </row>
    <row r="54771" spans="7:12" x14ac:dyDescent="0.25">
      <c r="G54771"/>
      <c r="I54771"/>
      <c r="L54771"/>
    </row>
    <row r="54772" spans="7:12" x14ac:dyDescent="0.25">
      <c r="G54772"/>
      <c r="I54772"/>
      <c r="L54772"/>
    </row>
    <row r="54773" spans="7:12" x14ac:dyDescent="0.25">
      <c r="G54773"/>
      <c r="I54773"/>
      <c r="L54773"/>
    </row>
    <row r="54774" spans="7:12" x14ac:dyDescent="0.25">
      <c r="G54774"/>
      <c r="I54774"/>
      <c r="L54774"/>
    </row>
    <row r="54775" spans="7:12" x14ac:dyDescent="0.25">
      <c r="G54775"/>
      <c r="I54775"/>
      <c r="L54775"/>
    </row>
    <row r="54776" spans="7:12" x14ac:dyDescent="0.25">
      <c r="G54776"/>
      <c r="I54776"/>
      <c r="L54776"/>
    </row>
    <row r="54777" spans="7:12" x14ac:dyDescent="0.25">
      <c r="G54777"/>
      <c r="I54777"/>
      <c r="L54777"/>
    </row>
    <row r="54778" spans="7:12" x14ac:dyDescent="0.25">
      <c r="G54778"/>
      <c r="I54778"/>
      <c r="L54778"/>
    </row>
    <row r="54779" spans="7:12" x14ac:dyDescent="0.25">
      <c r="G54779"/>
      <c r="I54779"/>
      <c r="L54779"/>
    </row>
    <row r="54780" spans="7:12" x14ac:dyDescent="0.25">
      <c r="G54780"/>
      <c r="I54780"/>
      <c r="L54780"/>
    </row>
    <row r="54781" spans="7:12" x14ac:dyDescent="0.25">
      <c r="G54781"/>
      <c r="I54781"/>
      <c r="L54781"/>
    </row>
    <row r="54782" spans="7:12" x14ac:dyDescent="0.25">
      <c r="G54782"/>
      <c r="I54782"/>
      <c r="L54782"/>
    </row>
    <row r="54783" spans="7:12" x14ac:dyDescent="0.25">
      <c r="G54783"/>
      <c r="I54783"/>
      <c r="L54783"/>
    </row>
    <row r="54784" spans="7:12" x14ac:dyDescent="0.25">
      <c r="G54784"/>
      <c r="I54784"/>
      <c r="L54784"/>
    </row>
    <row r="54785" spans="7:12" x14ac:dyDescent="0.25">
      <c r="G54785"/>
      <c r="I54785"/>
      <c r="L54785"/>
    </row>
    <row r="54786" spans="7:12" x14ac:dyDescent="0.25">
      <c r="G54786"/>
      <c r="I54786"/>
      <c r="L54786"/>
    </row>
    <row r="54787" spans="7:12" x14ac:dyDescent="0.25">
      <c r="G54787"/>
      <c r="I54787"/>
      <c r="L54787"/>
    </row>
    <row r="54788" spans="7:12" x14ac:dyDescent="0.25">
      <c r="G54788"/>
      <c r="I54788"/>
      <c r="L54788"/>
    </row>
    <row r="54789" spans="7:12" x14ac:dyDescent="0.25">
      <c r="G54789"/>
      <c r="I54789"/>
      <c r="L54789"/>
    </row>
    <row r="54790" spans="7:12" x14ac:dyDescent="0.25">
      <c r="G54790"/>
      <c r="I54790"/>
      <c r="L54790"/>
    </row>
    <row r="54791" spans="7:12" x14ac:dyDescent="0.25">
      <c r="G54791"/>
      <c r="I54791"/>
      <c r="L54791"/>
    </row>
    <row r="54792" spans="7:12" x14ac:dyDescent="0.25">
      <c r="G54792"/>
      <c r="I54792"/>
      <c r="L54792"/>
    </row>
    <row r="54793" spans="7:12" x14ac:dyDescent="0.25">
      <c r="G54793"/>
      <c r="I54793"/>
      <c r="L54793"/>
    </row>
    <row r="54794" spans="7:12" x14ac:dyDescent="0.25">
      <c r="G54794"/>
      <c r="I54794"/>
      <c r="L54794"/>
    </row>
    <row r="54795" spans="7:12" x14ac:dyDescent="0.25">
      <c r="G54795"/>
      <c r="I54795"/>
      <c r="L54795"/>
    </row>
    <row r="54796" spans="7:12" x14ac:dyDescent="0.25">
      <c r="G54796"/>
      <c r="I54796"/>
      <c r="L54796"/>
    </row>
    <row r="54797" spans="7:12" x14ac:dyDescent="0.25">
      <c r="G54797"/>
      <c r="I54797"/>
      <c r="L54797"/>
    </row>
    <row r="54798" spans="7:12" x14ac:dyDescent="0.25">
      <c r="G54798"/>
      <c r="I54798"/>
      <c r="L54798"/>
    </row>
    <row r="54799" spans="7:12" x14ac:dyDescent="0.25">
      <c r="G54799"/>
      <c r="I54799"/>
      <c r="L54799"/>
    </row>
    <row r="54800" spans="7:12" x14ac:dyDescent="0.25">
      <c r="G54800"/>
      <c r="I54800"/>
      <c r="L54800"/>
    </row>
    <row r="54801" spans="7:12" x14ac:dyDescent="0.25">
      <c r="G54801"/>
      <c r="I54801"/>
      <c r="L54801"/>
    </row>
    <row r="54802" spans="7:12" x14ac:dyDescent="0.25">
      <c r="G54802"/>
      <c r="I54802"/>
      <c r="L54802"/>
    </row>
    <row r="54803" spans="7:12" x14ac:dyDescent="0.25">
      <c r="G54803"/>
      <c r="I54803"/>
      <c r="L54803"/>
    </row>
    <row r="54804" spans="7:12" x14ac:dyDescent="0.25">
      <c r="G54804"/>
      <c r="I54804"/>
      <c r="L54804"/>
    </row>
    <row r="54805" spans="7:12" x14ac:dyDescent="0.25">
      <c r="G54805"/>
      <c r="I54805"/>
      <c r="L54805"/>
    </row>
    <row r="54806" spans="7:12" x14ac:dyDescent="0.25">
      <c r="G54806"/>
      <c r="I54806"/>
      <c r="L54806"/>
    </row>
    <row r="54807" spans="7:12" x14ac:dyDescent="0.25">
      <c r="G54807"/>
      <c r="I54807"/>
      <c r="L54807"/>
    </row>
    <row r="54808" spans="7:12" x14ac:dyDescent="0.25">
      <c r="G54808"/>
      <c r="I54808"/>
      <c r="L54808"/>
    </row>
    <row r="54809" spans="7:12" x14ac:dyDescent="0.25">
      <c r="G54809"/>
      <c r="I54809"/>
      <c r="L54809"/>
    </row>
    <row r="54810" spans="7:12" x14ac:dyDescent="0.25">
      <c r="G54810"/>
      <c r="I54810"/>
      <c r="L54810"/>
    </row>
    <row r="54811" spans="7:12" x14ac:dyDescent="0.25">
      <c r="G54811"/>
      <c r="I54811"/>
      <c r="L54811"/>
    </row>
    <row r="54812" spans="7:12" x14ac:dyDescent="0.25">
      <c r="G54812"/>
      <c r="I54812"/>
      <c r="L54812"/>
    </row>
    <row r="54813" spans="7:12" x14ac:dyDescent="0.25">
      <c r="G54813"/>
      <c r="I54813"/>
      <c r="L54813"/>
    </row>
    <row r="54814" spans="7:12" x14ac:dyDescent="0.25">
      <c r="G54814"/>
      <c r="I54814"/>
      <c r="L54814"/>
    </row>
    <row r="54815" spans="7:12" x14ac:dyDescent="0.25">
      <c r="G54815"/>
      <c r="I54815"/>
      <c r="L54815"/>
    </row>
    <row r="54816" spans="7:12" x14ac:dyDescent="0.25">
      <c r="G54816"/>
      <c r="I54816"/>
      <c r="L54816"/>
    </row>
    <row r="54817" spans="7:12" x14ac:dyDescent="0.25">
      <c r="G54817"/>
      <c r="I54817"/>
      <c r="L54817"/>
    </row>
    <row r="54818" spans="7:12" x14ac:dyDescent="0.25">
      <c r="G54818"/>
      <c r="I54818"/>
      <c r="L54818"/>
    </row>
    <row r="54819" spans="7:12" x14ac:dyDescent="0.25">
      <c r="G54819"/>
      <c r="I54819"/>
      <c r="L54819"/>
    </row>
    <row r="54820" spans="7:12" x14ac:dyDescent="0.25">
      <c r="G54820"/>
      <c r="I54820"/>
      <c r="L54820"/>
    </row>
    <row r="54821" spans="7:12" x14ac:dyDescent="0.25">
      <c r="G54821"/>
      <c r="I54821"/>
      <c r="L54821"/>
    </row>
    <row r="54822" spans="7:12" x14ac:dyDescent="0.25">
      <c r="G54822"/>
      <c r="I54822"/>
      <c r="L54822"/>
    </row>
    <row r="54823" spans="7:12" x14ac:dyDescent="0.25">
      <c r="G54823"/>
      <c r="I54823"/>
      <c r="L54823"/>
    </row>
    <row r="54824" spans="7:12" x14ac:dyDescent="0.25">
      <c r="G54824"/>
      <c r="I54824"/>
      <c r="L54824"/>
    </row>
    <row r="54825" spans="7:12" x14ac:dyDescent="0.25">
      <c r="G54825"/>
      <c r="I54825"/>
      <c r="L54825"/>
    </row>
    <row r="54826" spans="7:12" x14ac:dyDescent="0.25">
      <c r="G54826"/>
      <c r="I54826"/>
      <c r="L54826"/>
    </row>
    <row r="54827" spans="7:12" x14ac:dyDescent="0.25">
      <c r="G54827"/>
      <c r="I54827"/>
      <c r="L54827"/>
    </row>
    <row r="54828" spans="7:12" x14ac:dyDescent="0.25">
      <c r="G54828"/>
      <c r="I54828"/>
      <c r="L54828"/>
    </row>
    <row r="54829" spans="7:12" x14ac:dyDescent="0.25">
      <c r="G54829"/>
      <c r="I54829"/>
      <c r="L54829"/>
    </row>
    <row r="54830" spans="7:12" x14ac:dyDescent="0.25">
      <c r="G54830"/>
      <c r="I54830"/>
      <c r="L54830"/>
    </row>
    <row r="54831" spans="7:12" x14ac:dyDescent="0.25">
      <c r="G54831"/>
      <c r="I54831"/>
      <c r="L54831"/>
    </row>
    <row r="54832" spans="7:12" x14ac:dyDescent="0.25">
      <c r="G54832"/>
      <c r="I54832"/>
      <c r="L54832"/>
    </row>
    <row r="54833" spans="7:12" x14ac:dyDescent="0.25">
      <c r="G54833"/>
      <c r="I54833"/>
      <c r="L54833"/>
    </row>
    <row r="54834" spans="7:12" x14ac:dyDescent="0.25">
      <c r="G54834"/>
      <c r="I54834"/>
      <c r="L54834"/>
    </row>
    <row r="54835" spans="7:12" x14ac:dyDescent="0.25">
      <c r="G54835"/>
      <c r="I54835"/>
      <c r="L54835"/>
    </row>
    <row r="54836" spans="7:12" x14ac:dyDescent="0.25">
      <c r="G54836"/>
      <c r="I54836"/>
      <c r="L54836"/>
    </row>
    <row r="54837" spans="7:12" x14ac:dyDescent="0.25">
      <c r="G54837"/>
      <c r="I54837"/>
      <c r="L54837"/>
    </row>
    <row r="54838" spans="7:12" x14ac:dyDescent="0.25">
      <c r="G54838"/>
      <c r="I54838"/>
      <c r="L54838"/>
    </row>
    <row r="54839" spans="7:12" x14ac:dyDescent="0.25">
      <c r="G54839"/>
      <c r="I54839"/>
      <c r="L54839"/>
    </row>
    <row r="54840" spans="7:12" x14ac:dyDescent="0.25">
      <c r="G54840"/>
      <c r="I54840"/>
      <c r="L54840"/>
    </row>
    <row r="54841" spans="7:12" x14ac:dyDescent="0.25">
      <c r="G54841"/>
      <c r="I54841"/>
      <c r="L54841"/>
    </row>
    <row r="54842" spans="7:12" x14ac:dyDescent="0.25">
      <c r="G54842"/>
      <c r="I54842"/>
      <c r="L54842"/>
    </row>
    <row r="54843" spans="7:12" x14ac:dyDescent="0.25">
      <c r="G54843"/>
      <c r="I54843"/>
      <c r="L54843"/>
    </row>
    <row r="54844" spans="7:12" x14ac:dyDescent="0.25">
      <c r="G54844"/>
      <c r="I54844"/>
      <c r="L54844"/>
    </row>
    <row r="54845" spans="7:12" x14ac:dyDescent="0.25">
      <c r="G54845"/>
      <c r="I54845"/>
      <c r="L54845"/>
    </row>
    <row r="54846" spans="7:12" x14ac:dyDescent="0.25">
      <c r="G54846"/>
      <c r="I54846"/>
      <c r="L54846"/>
    </row>
    <row r="54847" spans="7:12" x14ac:dyDescent="0.25">
      <c r="G54847"/>
      <c r="I54847"/>
      <c r="L54847"/>
    </row>
    <row r="54848" spans="7:12" x14ac:dyDescent="0.25">
      <c r="G54848"/>
      <c r="I54848"/>
      <c r="L54848"/>
    </row>
    <row r="54849" spans="7:12" x14ac:dyDescent="0.25">
      <c r="G54849"/>
      <c r="I54849"/>
      <c r="L54849"/>
    </row>
    <row r="54850" spans="7:12" x14ac:dyDescent="0.25">
      <c r="G54850"/>
      <c r="I54850"/>
      <c r="L54850"/>
    </row>
    <row r="54851" spans="7:12" x14ac:dyDescent="0.25">
      <c r="G54851"/>
      <c r="I54851"/>
      <c r="L54851"/>
    </row>
    <row r="54852" spans="7:12" x14ac:dyDescent="0.25">
      <c r="G54852"/>
      <c r="I54852"/>
      <c r="L54852"/>
    </row>
    <row r="54853" spans="7:12" x14ac:dyDescent="0.25">
      <c r="G54853"/>
      <c r="I54853"/>
      <c r="L54853"/>
    </row>
    <row r="54854" spans="7:12" x14ac:dyDescent="0.25">
      <c r="G54854"/>
      <c r="I54854"/>
      <c r="L54854"/>
    </row>
    <row r="54855" spans="7:12" x14ac:dyDescent="0.25">
      <c r="G54855"/>
      <c r="I54855"/>
      <c r="L54855"/>
    </row>
    <row r="54856" spans="7:12" x14ac:dyDescent="0.25">
      <c r="G54856"/>
      <c r="I54856"/>
      <c r="L54856"/>
    </row>
    <row r="54857" spans="7:12" x14ac:dyDescent="0.25">
      <c r="G54857"/>
      <c r="I54857"/>
      <c r="L54857"/>
    </row>
    <row r="54858" spans="7:12" x14ac:dyDescent="0.25">
      <c r="G54858"/>
      <c r="I54858"/>
      <c r="L54858"/>
    </row>
    <row r="54859" spans="7:12" x14ac:dyDescent="0.25">
      <c r="G54859"/>
      <c r="I54859"/>
      <c r="L54859"/>
    </row>
    <row r="54860" spans="7:12" x14ac:dyDescent="0.25">
      <c r="G54860"/>
      <c r="I54860"/>
      <c r="L54860"/>
    </row>
    <row r="54861" spans="7:12" x14ac:dyDescent="0.25">
      <c r="G54861"/>
      <c r="I54861"/>
      <c r="L54861"/>
    </row>
    <row r="54862" spans="7:12" x14ac:dyDescent="0.25">
      <c r="G54862"/>
      <c r="I54862"/>
      <c r="L54862"/>
    </row>
    <row r="54863" spans="7:12" x14ac:dyDescent="0.25">
      <c r="G54863"/>
      <c r="I54863"/>
      <c r="L54863"/>
    </row>
    <row r="54864" spans="7:12" x14ac:dyDescent="0.25">
      <c r="G54864"/>
      <c r="I54864"/>
      <c r="L54864"/>
    </row>
    <row r="54865" spans="7:12" x14ac:dyDescent="0.25">
      <c r="G54865"/>
      <c r="I54865"/>
      <c r="L54865"/>
    </row>
    <row r="54866" spans="7:12" x14ac:dyDescent="0.25">
      <c r="G54866"/>
      <c r="I54866"/>
      <c r="L54866"/>
    </row>
    <row r="54867" spans="7:12" x14ac:dyDescent="0.25">
      <c r="G54867"/>
      <c r="I54867"/>
      <c r="L54867"/>
    </row>
    <row r="54868" spans="7:12" x14ac:dyDescent="0.25">
      <c r="G54868"/>
      <c r="I54868"/>
      <c r="L54868"/>
    </row>
    <row r="54869" spans="7:12" x14ac:dyDescent="0.25">
      <c r="G54869"/>
      <c r="I54869"/>
      <c r="L54869"/>
    </row>
    <row r="54870" spans="7:12" x14ac:dyDescent="0.25">
      <c r="G54870"/>
      <c r="I54870"/>
      <c r="L54870"/>
    </row>
    <row r="54871" spans="7:12" x14ac:dyDescent="0.25">
      <c r="G54871"/>
      <c r="I54871"/>
      <c r="L54871"/>
    </row>
    <row r="54872" spans="7:12" x14ac:dyDescent="0.25">
      <c r="G54872"/>
      <c r="I54872"/>
      <c r="L54872"/>
    </row>
    <row r="54873" spans="7:12" x14ac:dyDescent="0.25">
      <c r="G54873"/>
      <c r="I54873"/>
      <c r="L54873"/>
    </row>
    <row r="54874" spans="7:12" x14ac:dyDescent="0.25">
      <c r="G54874"/>
      <c r="I54874"/>
      <c r="L54874"/>
    </row>
    <row r="54875" spans="7:12" x14ac:dyDescent="0.25">
      <c r="G54875"/>
      <c r="I54875"/>
      <c r="L54875"/>
    </row>
    <row r="54876" spans="7:12" x14ac:dyDescent="0.25">
      <c r="G54876"/>
      <c r="I54876"/>
      <c r="L54876"/>
    </row>
    <row r="54877" spans="7:12" x14ac:dyDescent="0.25">
      <c r="G54877"/>
      <c r="I54877"/>
      <c r="L54877"/>
    </row>
    <row r="54878" spans="7:12" x14ac:dyDescent="0.25">
      <c r="G54878"/>
      <c r="I54878"/>
      <c r="L54878"/>
    </row>
    <row r="54879" spans="7:12" x14ac:dyDescent="0.25">
      <c r="G54879"/>
      <c r="I54879"/>
      <c r="L54879"/>
    </row>
    <row r="54880" spans="7:12" x14ac:dyDescent="0.25">
      <c r="G54880"/>
      <c r="I54880"/>
      <c r="L54880"/>
    </row>
    <row r="54881" spans="7:12" x14ac:dyDescent="0.25">
      <c r="G54881"/>
      <c r="I54881"/>
      <c r="L54881"/>
    </row>
    <row r="54882" spans="7:12" x14ac:dyDescent="0.25">
      <c r="G54882"/>
      <c r="I54882"/>
      <c r="L54882"/>
    </row>
    <row r="54883" spans="7:12" x14ac:dyDescent="0.25">
      <c r="G54883"/>
      <c r="I54883"/>
      <c r="L54883"/>
    </row>
    <row r="54884" spans="7:12" x14ac:dyDescent="0.25">
      <c r="G54884"/>
      <c r="I54884"/>
      <c r="L54884"/>
    </row>
    <row r="54885" spans="7:12" x14ac:dyDescent="0.25">
      <c r="G54885"/>
      <c r="I54885"/>
      <c r="L54885"/>
    </row>
    <row r="54886" spans="7:12" x14ac:dyDescent="0.25">
      <c r="G54886"/>
      <c r="I54886"/>
      <c r="L54886"/>
    </row>
    <row r="54887" spans="7:12" x14ac:dyDescent="0.25">
      <c r="G54887"/>
      <c r="I54887"/>
      <c r="L54887"/>
    </row>
    <row r="54888" spans="7:12" x14ac:dyDescent="0.25">
      <c r="G54888"/>
      <c r="I54888"/>
      <c r="L54888"/>
    </row>
    <row r="54889" spans="7:12" x14ac:dyDescent="0.25">
      <c r="G54889"/>
      <c r="I54889"/>
      <c r="L54889"/>
    </row>
    <row r="54890" spans="7:12" x14ac:dyDescent="0.25">
      <c r="G54890"/>
      <c r="I54890"/>
      <c r="L54890"/>
    </row>
    <row r="54891" spans="7:12" x14ac:dyDescent="0.25">
      <c r="G54891"/>
      <c r="I54891"/>
      <c r="L54891"/>
    </row>
    <row r="54892" spans="7:12" x14ac:dyDescent="0.25">
      <c r="G54892"/>
      <c r="I54892"/>
      <c r="L54892"/>
    </row>
    <row r="54893" spans="7:12" x14ac:dyDescent="0.25">
      <c r="G54893"/>
      <c r="I54893"/>
      <c r="L54893"/>
    </row>
    <row r="54894" spans="7:12" x14ac:dyDescent="0.25">
      <c r="G54894"/>
      <c r="I54894"/>
      <c r="L54894"/>
    </row>
    <row r="54895" spans="7:12" x14ac:dyDescent="0.25">
      <c r="G54895"/>
      <c r="I54895"/>
      <c r="L54895"/>
    </row>
    <row r="54896" spans="7:12" x14ac:dyDescent="0.25">
      <c r="G54896"/>
      <c r="I54896"/>
      <c r="L54896"/>
    </row>
    <row r="54897" spans="7:12" x14ac:dyDescent="0.25">
      <c r="G54897"/>
      <c r="I54897"/>
      <c r="L54897"/>
    </row>
    <row r="54898" spans="7:12" x14ac:dyDescent="0.25">
      <c r="G54898"/>
      <c r="I54898"/>
      <c r="L54898"/>
    </row>
    <row r="54899" spans="7:12" x14ac:dyDescent="0.25">
      <c r="G54899"/>
      <c r="I54899"/>
      <c r="L54899"/>
    </row>
    <row r="54900" spans="7:12" x14ac:dyDescent="0.25">
      <c r="G54900"/>
      <c r="I54900"/>
      <c r="L54900"/>
    </row>
    <row r="54901" spans="7:12" x14ac:dyDescent="0.25">
      <c r="G54901"/>
      <c r="I54901"/>
      <c r="L54901"/>
    </row>
    <row r="54902" spans="7:12" x14ac:dyDescent="0.25">
      <c r="G54902"/>
      <c r="I54902"/>
      <c r="L54902"/>
    </row>
    <row r="54903" spans="7:12" x14ac:dyDescent="0.25">
      <c r="G54903"/>
      <c r="I54903"/>
      <c r="L54903"/>
    </row>
    <row r="54904" spans="7:12" x14ac:dyDescent="0.25">
      <c r="G54904"/>
      <c r="I54904"/>
      <c r="L54904"/>
    </row>
    <row r="54905" spans="7:12" x14ac:dyDescent="0.25">
      <c r="G54905"/>
      <c r="I54905"/>
      <c r="L54905"/>
    </row>
    <row r="54906" spans="7:12" x14ac:dyDescent="0.25">
      <c r="G54906"/>
      <c r="I54906"/>
      <c r="L54906"/>
    </row>
    <row r="54907" spans="7:12" x14ac:dyDescent="0.25">
      <c r="G54907"/>
      <c r="I54907"/>
      <c r="L54907"/>
    </row>
    <row r="54908" spans="7:12" x14ac:dyDescent="0.25">
      <c r="G54908"/>
      <c r="I54908"/>
      <c r="L54908"/>
    </row>
    <row r="54909" spans="7:12" x14ac:dyDescent="0.25">
      <c r="G54909"/>
      <c r="I54909"/>
      <c r="L54909"/>
    </row>
    <row r="54910" spans="7:12" x14ac:dyDescent="0.25">
      <c r="G54910"/>
      <c r="I54910"/>
      <c r="L54910"/>
    </row>
    <row r="54911" spans="7:12" x14ac:dyDescent="0.25">
      <c r="G54911"/>
      <c r="I54911"/>
      <c r="L54911"/>
    </row>
    <row r="54912" spans="7:12" x14ac:dyDescent="0.25">
      <c r="G54912"/>
      <c r="I54912"/>
      <c r="L54912"/>
    </row>
    <row r="54913" spans="7:12" x14ac:dyDescent="0.25">
      <c r="G54913"/>
      <c r="I54913"/>
      <c r="L54913"/>
    </row>
    <row r="54914" spans="7:12" x14ac:dyDescent="0.25">
      <c r="G54914"/>
      <c r="I54914"/>
      <c r="L54914"/>
    </row>
    <row r="54915" spans="7:12" x14ac:dyDescent="0.25">
      <c r="G54915"/>
      <c r="I54915"/>
      <c r="L54915"/>
    </row>
    <row r="54916" spans="7:12" x14ac:dyDescent="0.25">
      <c r="G54916"/>
      <c r="I54916"/>
      <c r="L54916"/>
    </row>
    <row r="54917" spans="7:12" x14ac:dyDescent="0.25">
      <c r="G54917"/>
      <c r="I54917"/>
      <c r="L54917"/>
    </row>
    <row r="54918" spans="7:12" x14ac:dyDescent="0.25">
      <c r="G54918"/>
      <c r="I54918"/>
      <c r="L54918"/>
    </row>
    <row r="54919" spans="7:12" x14ac:dyDescent="0.25">
      <c r="G54919"/>
      <c r="I54919"/>
      <c r="L54919"/>
    </row>
    <row r="54920" spans="7:12" x14ac:dyDescent="0.25">
      <c r="G54920"/>
      <c r="I54920"/>
      <c r="L54920"/>
    </row>
    <row r="54921" spans="7:12" x14ac:dyDescent="0.25">
      <c r="G54921"/>
      <c r="I54921"/>
      <c r="L54921"/>
    </row>
    <row r="54922" spans="7:12" x14ac:dyDescent="0.25">
      <c r="G54922"/>
      <c r="I54922"/>
      <c r="L54922"/>
    </row>
    <row r="54923" spans="7:12" x14ac:dyDescent="0.25">
      <c r="G54923"/>
      <c r="I54923"/>
      <c r="L54923"/>
    </row>
    <row r="54924" spans="7:12" x14ac:dyDescent="0.25">
      <c r="G54924"/>
      <c r="I54924"/>
      <c r="L54924"/>
    </row>
    <row r="54925" spans="7:12" x14ac:dyDescent="0.25">
      <c r="G54925"/>
      <c r="I54925"/>
      <c r="L54925"/>
    </row>
    <row r="54926" spans="7:12" x14ac:dyDescent="0.25">
      <c r="G54926"/>
      <c r="I54926"/>
      <c r="L54926"/>
    </row>
    <row r="54927" spans="7:12" x14ac:dyDescent="0.25">
      <c r="G54927"/>
      <c r="I54927"/>
      <c r="L54927"/>
    </row>
    <row r="54928" spans="7:12" x14ac:dyDescent="0.25">
      <c r="G54928"/>
      <c r="I54928"/>
      <c r="L54928"/>
    </row>
    <row r="54929" spans="7:12" x14ac:dyDescent="0.25">
      <c r="G54929"/>
      <c r="I54929"/>
      <c r="L54929"/>
    </row>
    <row r="54930" spans="7:12" x14ac:dyDescent="0.25">
      <c r="G54930"/>
      <c r="I54930"/>
      <c r="L54930"/>
    </row>
    <row r="54931" spans="7:12" x14ac:dyDescent="0.25">
      <c r="G54931"/>
      <c r="I54931"/>
      <c r="L54931"/>
    </row>
    <row r="54932" spans="7:12" x14ac:dyDescent="0.25">
      <c r="G54932"/>
      <c r="I54932"/>
      <c r="L54932"/>
    </row>
    <row r="54933" spans="7:12" x14ac:dyDescent="0.25">
      <c r="G54933"/>
      <c r="I54933"/>
      <c r="L54933"/>
    </row>
    <row r="54934" spans="7:12" x14ac:dyDescent="0.25">
      <c r="G54934"/>
      <c r="I54934"/>
      <c r="L54934"/>
    </row>
    <row r="54935" spans="7:12" x14ac:dyDescent="0.25">
      <c r="G54935"/>
      <c r="I54935"/>
      <c r="L54935"/>
    </row>
    <row r="54936" spans="7:12" x14ac:dyDescent="0.25">
      <c r="G54936"/>
      <c r="I54936"/>
      <c r="L54936"/>
    </row>
    <row r="54937" spans="7:12" x14ac:dyDescent="0.25">
      <c r="G54937"/>
      <c r="I54937"/>
      <c r="L54937"/>
    </row>
    <row r="54938" spans="7:12" x14ac:dyDescent="0.25">
      <c r="G54938"/>
      <c r="I54938"/>
      <c r="L54938"/>
    </row>
    <row r="54939" spans="7:12" x14ac:dyDescent="0.25">
      <c r="G54939"/>
      <c r="I54939"/>
      <c r="L54939"/>
    </row>
    <row r="54940" spans="7:12" x14ac:dyDescent="0.25">
      <c r="G54940"/>
      <c r="I54940"/>
      <c r="L54940"/>
    </row>
    <row r="54941" spans="7:12" x14ac:dyDescent="0.25">
      <c r="G54941"/>
      <c r="I54941"/>
      <c r="L54941"/>
    </row>
    <row r="54942" spans="7:12" x14ac:dyDescent="0.25">
      <c r="G54942"/>
      <c r="I54942"/>
      <c r="L54942"/>
    </row>
    <row r="54943" spans="7:12" x14ac:dyDescent="0.25">
      <c r="G54943"/>
      <c r="I54943"/>
      <c r="L54943"/>
    </row>
    <row r="54944" spans="7:12" x14ac:dyDescent="0.25">
      <c r="G54944"/>
      <c r="I54944"/>
      <c r="L54944"/>
    </row>
    <row r="54945" spans="7:12" x14ac:dyDescent="0.25">
      <c r="G54945"/>
      <c r="I54945"/>
      <c r="L54945"/>
    </row>
    <row r="54946" spans="7:12" x14ac:dyDescent="0.25">
      <c r="G54946"/>
      <c r="I54946"/>
      <c r="L54946"/>
    </row>
    <row r="54947" spans="7:12" x14ac:dyDescent="0.25">
      <c r="G54947"/>
      <c r="I54947"/>
      <c r="L54947"/>
    </row>
    <row r="54948" spans="7:12" x14ac:dyDescent="0.25">
      <c r="G54948"/>
      <c r="I54948"/>
      <c r="L54948"/>
    </row>
    <row r="54949" spans="7:12" x14ac:dyDescent="0.25">
      <c r="G54949"/>
      <c r="I54949"/>
      <c r="L54949"/>
    </row>
    <row r="54950" spans="7:12" x14ac:dyDescent="0.25">
      <c r="G54950"/>
      <c r="I54950"/>
      <c r="L54950"/>
    </row>
    <row r="54951" spans="7:12" x14ac:dyDescent="0.25">
      <c r="G54951"/>
      <c r="I54951"/>
      <c r="L54951"/>
    </row>
    <row r="54952" spans="7:12" x14ac:dyDescent="0.25">
      <c r="G54952"/>
      <c r="I54952"/>
      <c r="L54952"/>
    </row>
    <row r="54953" spans="7:12" x14ac:dyDescent="0.25">
      <c r="G54953"/>
      <c r="I54953"/>
      <c r="L54953"/>
    </row>
    <row r="54954" spans="7:12" x14ac:dyDescent="0.25">
      <c r="G54954"/>
      <c r="I54954"/>
      <c r="L54954"/>
    </row>
    <row r="54955" spans="7:12" x14ac:dyDescent="0.25">
      <c r="G54955"/>
      <c r="I54955"/>
      <c r="L54955"/>
    </row>
    <row r="54956" spans="7:12" x14ac:dyDescent="0.25">
      <c r="G54956"/>
      <c r="I54956"/>
      <c r="L54956"/>
    </row>
    <row r="54957" spans="7:12" x14ac:dyDescent="0.25">
      <c r="G54957"/>
      <c r="I54957"/>
      <c r="L54957"/>
    </row>
    <row r="54958" spans="7:12" x14ac:dyDescent="0.25">
      <c r="G54958"/>
      <c r="I54958"/>
      <c r="L54958"/>
    </row>
    <row r="54959" spans="7:12" x14ac:dyDescent="0.25">
      <c r="G54959"/>
      <c r="I54959"/>
      <c r="L54959"/>
    </row>
    <row r="54960" spans="7:12" x14ac:dyDescent="0.25">
      <c r="G54960"/>
      <c r="I54960"/>
      <c r="L54960"/>
    </row>
    <row r="54961" spans="7:12" x14ac:dyDescent="0.25">
      <c r="G54961"/>
      <c r="I54961"/>
      <c r="L54961"/>
    </row>
    <row r="54962" spans="7:12" x14ac:dyDescent="0.25">
      <c r="G54962"/>
      <c r="I54962"/>
      <c r="L54962"/>
    </row>
    <row r="54963" spans="7:12" x14ac:dyDescent="0.25">
      <c r="G54963"/>
      <c r="I54963"/>
      <c r="L54963"/>
    </row>
    <row r="54964" spans="7:12" x14ac:dyDescent="0.25">
      <c r="G54964"/>
      <c r="I54964"/>
      <c r="L54964"/>
    </row>
    <row r="54965" spans="7:12" x14ac:dyDescent="0.25">
      <c r="G54965"/>
      <c r="I54965"/>
      <c r="L54965"/>
    </row>
    <row r="54966" spans="7:12" x14ac:dyDescent="0.25">
      <c r="G54966"/>
      <c r="I54966"/>
      <c r="L54966"/>
    </row>
    <row r="54967" spans="7:12" x14ac:dyDescent="0.25">
      <c r="G54967"/>
      <c r="I54967"/>
      <c r="L54967"/>
    </row>
    <row r="54968" spans="7:12" x14ac:dyDescent="0.25">
      <c r="G54968"/>
      <c r="I54968"/>
      <c r="L54968"/>
    </row>
    <row r="54969" spans="7:12" x14ac:dyDescent="0.25">
      <c r="G54969"/>
      <c r="I54969"/>
      <c r="L54969"/>
    </row>
    <row r="54970" spans="7:12" x14ac:dyDescent="0.25">
      <c r="G54970"/>
      <c r="I54970"/>
      <c r="L54970"/>
    </row>
    <row r="54971" spans="7:12" x14ac:dyDescent="0.25">
      <c r="G54971"/>
      <c r="I54971"/>
      <c r="L54971"/>
    </row>
    <row r="54972" spans="7:12" x14ac:dyDescent="0.25">
      <c r="G54972"/>
      <c r="I54972"/>
      <c r="L54972"/>
    </row>
    <row r="54973" spans="7:12" x14ac:dyDescent="0.25">
      <c r="G54973"/>
      <c r="I54973"/>
      <c r="L54973"/>
    </row>
    <row r="54974" spans="7:12" x14ac:dyDescent="0.25">
      <c r="G54974"/>
      <c r="I54974"/>
      <c r="L54974"/>
    </row>
    <row r="54975" spans="7:12" x14ac:dyDescent="0.25">
      <c r="G54975"/>
      <c r="I54975"/>
      <c r="L54975"/>
    </row>
    <row r="54976" spans="7:12" x14ac:dyDescent="0.25">
      <c r="G54976"/>
      <c r="I54976"/>
      <c r="L54976"/>
    </row>
    <row r="54977" spans="7:12" x14ac:dyDescent="0.25">
      <c r="G54977"/>
      <c r="I54977"/>
      <c r="L54977"/>
    </row>
    <row r="54978" spans="7:12" x14ac:dyDescent="0.25">
      <c r="G54978"/>
      <c r="I54978"/>
      <c r="L54978"/>
    </row>
    <row r="54979" spans="7:12" x14ac:dyDescent="0.25">
      <c r="G54979"/>
      <c r="I54979"/>
      <c r="L54979"/>
    </row>
    <row r="54980" spans="7:12" x14ac:dyDescent="0.25">
      <c r="G54980"/>
      <c r="I54980"/>
      <c r="L54980"/>
    </row>
    <row r="54981" spans="7:12" x14ac:dyDescent="0.25">
      <c r="G54981"/>
      <c r="I54981"/>
      <c r="L54981"/>
    </row>
    <row r="54982" spans="7:12" x14ac:dyDescent="0.25">
      <c r="G54982"/>
      <c r="I54982"/>
      <c r="L54982"/>
    </row>
    <row r="54983" spans="7:12" x14ac:dyDescent="0.25">
      <c r="G54983"/>
      <c r="I54983"/>
      <c r="L54983"/>
    </row>
    <row r="54984" spans="7:12" x14ac:dyDescent="0.25">
      <c r="G54984"/>
      <c r="I54984"/>
      <c r="L54984"/>
    </row>
    <row r="54985" spans="7:12" x14ac:dyDescent="0.25">
      <c r="G54985"/>
      <c r="I54985"/>
      <c r="L54985"/>
    </row>
    <row r="54986" spans="7:12" x14ac:dyDescent="0.25">
      <c r="G54986"/>
      <c r="I54986"/>
      <c r="L54986"/>
    </row>
    <row r="54987" spans="7:12" x14ac:dyDescent="0.25">
      <c r="G54987"/>
      <c r="I54987"/>
      <c r="L54987"/>
    </row>
    <row r="54988" spans="7:12" x14ac:dyDescent="0.25">
      <c r="G54988"/>
      <c r="I54988"/>
      <c r="L54988"/>
    </row>
    <row r="54989" spans="7:12" x14ac:dyDescent="0.25">
      <c r="G54989"/>
      <c r="I54989"/>
      <c r="L54989"/>
    </row>
    <row r="54990" spans="7:12" x14ac:dyDescent="0.25">
      <c r="G54990"/>
      <c r="I54990"/>
      <c r="L54990"/>
    </row>
    <row r="54991" spans="7:12" x14ac:dyDescent="0.25">
      <c r="G54991"/>
      <c r="I54991"/>
      <c r="L54991"/>
    </row>
    <row r="54992" spans="7:12" x14ac:dyDescent="0.25">
      <c r="G54992"/>
      <c r="I54992"/>
      <c r="L54992"/>
    </row>
    <row r="54993" spans="7:12" x14ac:dyDescent="0.25">
      <c r="G54993"/>
      <c r="I54993"/>
      <c r="L54993"/>
    </row>
    <row r="54994" spans="7:12" x14ac:dyDescent="0.25">
      <c r="G54994"/>
      <c r="I54994"/>
      <c r="L54994"/>
    </row>
    <row r="54995" spans="7:12" x14ac:dyDescent="0.25">
      <c r="G54995"/>
      <c r="I54995"/>
      <c r="L54995"/>
    </row>
    <row r="54996" spans="7:12" x14ac:dyDescent="0.25">
      <c r="G54996"/>
      <c r="I54996"/>
      <c r="L54996"/>
    </row>
    <row r="54997" spans="7:12" x14ac:dyDescent="0.25">
      <c r="G54997"/>
      <c r="I54997"/>
      <c r="L54997"/>
    </row>
    <row r="54998" spans="7:12" x14ac:dyDescent="0.25">
      <c r="G54998"/>
      <c r="I54998"/>
      <c r="L54998"/>
    </row>
    <row r="54999" spans="7:12" x14ac:dyDescent="0.25">
      <c r="G54999"/>
      <c r="I54999"/>
      <c r="L54999"/>
    </row>
    <row r="55000" spans="7:12" x14ac:dyDescent="0.25">
      <c r="G55000"/>
      <c r="I55000"/>
      <c r="L55000"/>
    </row>
    <row r="55001" spans="7:12" x14ac:dyDescent="0.25">
      <c r="G55001"/>
      <c r="I55001"/>
      <c r="L55001"/>
    </row>
    <row r="55002" spans="7:12" x14ac:dyDescent="0.25">
      <c r="G55002"/>
      <c r="I55002"/>
      <c r="L55002"/>
    </row>
    <row r="55003" spans="7:12" x14ac:dyDescent="0.25">
      <c r="G55003"/>
      <c r="I55003"/>
      <c r="L55003"/>
    </row>
    <row r="55004" spans="7:12" x14ac:dyDescent="0.25">
      <c r="G55004"/>
      <c r="I55004"/>
      <c r="L55004"/>
    </row>
    <row r="55005" spans="7:12" x14ac:dyDescent="0.25">
      <c r="G55005"/>
      <c r="I55005"/>
      <c r="L55005"/>
    </row>
    <row r="55006" spans="7:12" x14ac:dyDescent="0.25">
      <c r="G55006"/>
      <c r="I55006"/>
      <c r="L55006"/>
    </row>
    <row r="55007" spans="7:12" x14ac:dyDescent="0.25">
      <c r="G55007"/>
      <c r="I55007"/>
      <c r="L55007"/>
    </row>
    <row r="55008" spans="7:12" x14ac:dyDescent="0.25">
      <c r="G55008"/>
      <c r="I55008"/>
      <c r="L55008"/>
    </row>
    <row r="55009" spans="7:12" x14ac:dyDescent="0.25">
      <c r="G55009"/>
      <c r="I55009"/>
      <c r="L55009"/>
    </row>
    <row r="55010" spans="7:12" x14ac:dyDescent="0.25">
      <c r="G55010"/>
      <c r="I55010"/>
      <c r="L55010"/>
    </row>
    <row r="55011" spans="7:12" x14ac:dyDescent="0.25">
      <c r="G55011"/>
      <c r="I55011"/>
      <c r="L55011"/>
    </row>
    <row r="55012" spans="7:12" x14ac:dyDescent="0.25">
      <c r="G55012"/>
      <c r="I55012"/>
      <c r="L55012"/>
    </row>
    <row r="55013" spans="7:12" x14ac:dyDescent="0.25">
      <c r="G55013"/>
      <c r="I55013"/>
      <c r="L55013"/>
    </row>
    <row r="55014" spans="7:12" x14ac:dyDescent="0.25">
      <c r="G55014"/>
      <c r="I55014"/>
      <c r="L55014"/>
    </row>
    <row r="55015" spans="7:12" x14ac:dyDescent="0.25">
      <c r="G55015"/>
      <c r="I55015"/>
      <c r="L55015"/>
    </row>
    <row r="55016" spans="7:12" x14ac:dyDescent="0.25">
      <c r="G55016"/>
      <c r="I55016"/>
      <c r="L55016"/>
    </row>
    <row r="55017" spans="7:12" x14ac:dyDescent="0.25">
      <c r="G55017"/>
      <c r="I55017"/>
      <c r="L55017"/>
    </row>
    <row r="55018" spans="7:12" x14ac:dyDescent="0.25">
      <c r="G55018"/>
      <c r="I55018"/>
      <c r="L55018"/>
    </row>
    <row r="55019" spans="7:12" x14ac:dyDescent="0.25">
      <c r="G55019"/>
      <c r="I55019"/>
      <c r="L55019"/>
    </row>
    <row r="55020" spans="7:12" x14ac:dyDescent="0.25">
      <c r="G55020"/>
      <c r="I55020"/>
      <c r="L55020"/>
    </row>
    <row r="55021" spans="7:12" x14ac:dyDescent="0.25">
      <c r="G55021"/>
      <c r="I55021"/>
      <c r="L55021"/>
    </row>
    <row r="55022" spans="7:12" x14ac:dyDescent="0.25">
      <c r="G55022"/>
      <c r="I55022"/>
      <c r="L55022"/>
    </row>
    <row r="55023" spans="7:12" x14ac:dyDescent="0.25">
      <c r="G55023"/>
      <c r="I55023"/>
      <c r="L55023"/>
    </row>
    <row r="55024" spans="7:12" x14ac:dyDescent="0.25">
      <c r="G55024"/>
      <c r="I55024"/>
      <c r="L55024"/>
    </row>
    <row r="55025" spans="7:12" x14ac:dyDescent="0.25">
      <c r="G55025"/>
      <c r="I55025"/>
      <c r="L55025"/>
    </row>
    <row r="55026" spans="7:12" x14ac:dyDescent="0.25">
      <c r="G55026"/>
      <c r="I55026"/>
      <c r="L55026"/>
    </row>
    <row r="55027" spans="7:12" x14ac:dyDescent="0.25">
      <c r="G55027"/>
      <c r="I55027"/>
      <c r="L55027"/>
    </row>
    <row r="55028" spans="7:12" x14ac:dyDescent="0.25">
      <c r="G55028"/>
      <c r="I55028"/>
      <c r="L55028"/>
    </row>
    <row r="55029" spans="7:12" x14ac:dyDescent="0.25">
      <c r="G55029"/>
      <c r="I55029"/>
      <c r="L55029"/>
    </row>
    <row r="55030" spans="7:12" x14ac:dyDescent="0.25">
      <c r="G55030"/>
      <c r="I55030"/>
      <c r="L55030"/>
    </row>
    <row r="55031" spans="7:12" x14ac:dyDescent="0.25">
      <c r="G55031"/>
      <c r="I55031"/>
      <c r="L55031"/>
    </row>
    <row r="55032" spans="7:12" x14ac:dyDescent="0.25">
      <c r="G55032"/>
      <c r="I55032"/>
      <c r="L55032"/>
    </row>
    <row r="55033" spans="7:12" x14ac:dyDescent="0.25">
      <c r="G55033"/>
      <c r="I55033"/>
      <c r="L55033"/>
    </row>
    <row r="55034" spans="7:12" x14ac:dyDescent="0.25">
      <c r="G55034"/>
      <c r="I55034"/>
      <c r="L55034"/>
    </row>
    <row r="55035" spans="7:12" x14ac:dyDescent="0.25">
      <c r="G55035"/>
      <c r="I55035"/>
      <c r="L55035"/>
    </row>
    <row r="55036" spans="7:12" x14ac:dyDescent="0.25">
      <c r="G55036"/>
      <c r="I55036"/>
      <c r="L55036"/>
    </row>
    <row r="55037" spans="7:12" x14ac:dyDescent="0.25">
      <c r="G55037"/>
      <c r="I55037"/>
      <c r="L55037"/>
    </row>
    <row r="55038" spans="7:12" x14ac:dyDescent="0.25">
      <c r="G55038"/>
      <c r="I55038"/>
      <c r="L55038"/>
    </row>
    <row r="55039" spans="7:12" x14ac:dyDescent="0.25">
      <c r="G55039"/>
      <c r="I55039"/>
      <c r="L55039"/>
    </row>
    <row r="55040" spans="7:12" x14ac:dyDescent="0.25">
      <c r="G55040"/>
      <c r="I55040"/>
      <c r="L55040"/>
    </row>
    <row r="55041" spans="7:12" x14ac:dyDescent="0.25">
      <c r="G55041"/>
      <c r="I55041"/>
      <c r="L55041"/>
    </row>
    <row r="55042" spans="7:12" x14ac:dyDescent="0.25">
      <c r="G55042"/>
      <c r="I55042"/>
      <c r="L55042"/>
    </row>
    <row r="55043" spans="7:12" x14ac:dyDescent="0.25">
      <c r="G55043"/>
      <c r="I55043"/>
      <c r="L55043"/>
    </row>
    <row r="55044" spans="7:12" x14ac:dyDescent="0.25">
      <c r="G55044"/>
      <c r="I55044"/>
      <c r="L55044"/>
    </row>
    <row r="55045" spans="7:12" x14ac:dyDescent="0.25">
      <c r="G55045"/>
      <c r="I55045"/>
      <c r="L55045"/>
    </row>
    <row r="55046" spans="7:12" x14ac:dyDescent="0.25">
      <c r="G55046"/>
      <c r="I55046"/>
      <c r="L55046"/>
    </row>
    <row r="55047" spans="7:12" x14ac:dyDescent="0.25">
      <c r="G55047"/>
      <c r="I55047"/>
      <c r="L55047"/>
    </row>
    <row r="55048" spans="7:12" x14ac:dyDescent="0.25">
      <c r="G55048"/>
      <c r="I55048"/>
      <c r="L55048"/>
    </row>
    <row r="55049" spans="7:12" x14ac:dyDescent="0.25">
      <c r="G55049"/>
      <c r="I55049"/>
      <c r="L55049"/>
    </row>
    <row r="55050" spans="7:12" x14ac:dyDescent="0.25">
      <c r="G55050"/>
      <c r="I55050"/>
      <c r="L55050"/>
    </row>
    <row r="55051" spans="7:12" x14ac:dyDescent="0.25">
      <c r="G55051"/>
      <c r="I55051"/>
      <c r="L55051"/>
    </row>
    <row r="55052" spans="7:12" x14ac:dyDescent="0.25">
      <c r="G55052"/>
      <c r="I55052"/>
      <c r="L55052"/>
    </row>
    <row r="55053" spans="7:12" x14ac:dyDescent="0.25">
      <c r="G55053"/>
      <c r="I55053"/>
      <c r="L55053"/>
    </row>
    <row r="55054" spans="7:12" x14ac:dyDescent="0.25">
      <c r="G55054"/>
      <c r="I55054"/>
      <c r="L55054"/>
    </row>
    <row r="55055" spans="7:12" x14ac:dyDescent="0.25">
      <c r="G55055"/>
      <c r="I55055"/>
      <c r="L55055"/>
    </row>
    <row r="55056" spans="7:12" x14ac:dyDescent="0.25">
      <c r="G55056"/>
      <c r="I55056"/>
      <c r="L55056"/>
    </row>
    <row r="55057" spans="7:12" x14ac:dyDescent="0.25">
      <c r="G55057"/>
      <c r="I55057"/>
      <c r="L55057"/>
    </row>
    <row r="55058" spans="7:12" x14ac:dyDescent="0.25">
      <c r="G55058"/>
      <c r="I55058"/>
      <c r="L55058"/>
    </row>
    <row r="55059" spans="7:12" x14ac:dyDescent="0.25">
      <c r="G55059"/>
      <c r="I55059"/>
      <c r="L55059"/>
    </row>
    <row r="55060" spans="7:12" x14ac:dyDescent="0.25">
      <c r="G55060"/>
      <c r="I55060"/>
      <c r="L55060"/>
    </row>
    <row r="55061" spans="7:12" x14ac:dyDescent="0.25">
      <c r="G55061"/>
      <c r="I55061"/>
      <c r="L55061"/>
    </row>
    <row r="55062" spans="7:12" x14ac:dyDescent="0.25">
      <c r="G55062"/>
      <c r="I55062"/>
      <c r="L55062"/>
    </row>
    <row r="55063" spans="7:12" x14ac:dyDescent="0.25">
      <c r="G55063"/>
      <c r="I55063"/>
      <c r="L55063"/>
    </row>
    <row r="55064" spans="7:12" x14ac:dyDescent="0.25">
      <c r="G55064"/>
      <c r="I55064"/>
      <c r="L55064"/>
    </row>
    <row r="55065" spans="7:12" x14ac:dyDescent="0.25">
      <c r="G55065"/>
      <c r="I55065"/>
      <c r="L55065"/>
    </row>
    <row r="55066" spans="7:12" x14ac:dyDescent="0.25">
      <c r="G55066"/>
      <c r="I55066"/>
      <c r="L55066"/>
    </row>
    <row r="55067" spans="7:12" x14ac:dyDescent="0.25">
      <c r="G55067"/>
      <c r="I55067"/>
      <c r="L55067"/>
    </row>
    <row r="55068" spans="7:12" x14ac:dyDescent="0.25">
      <c r="G55068"/>
      <c r="I55068"/>
      <c r="L55068"/>
    </row>
    <row r="55069" spans="7:12" x14ac:dyDescent="0.25">
      <c r="G55069"/>
      <c r="I55069"/>
      <c r="L55069"/>
    </row>
    <row r="55070" spans="7:12" x14ac:dyDescent="0.25">
      <c r="G55070"/>
      <c r="I55070"/>
      <c r="L55070"/>
    </row>
    <row r="55071" spans="7:12" x14ac:dyDescent="0.25">
      <c r="G55071"/>
      <c r="I55071"/>
      <c r="L55071"/>
    </row>
    <row r="55072" spans="7:12" x14ac:dyDescent="0.25">
      <c r="G55072"/>
      <c r="I55072"/>
      <c r="L55072"/>
    </row>
    <row r="55073" spans="7:12" x14ac:dyDescent="0.25">
      <c r="G55073"/>
      <c r="I55073"/>
      <c r="L55073"/>
    </row>
    <row r="55074" spans="7:12" x14ac:dyDescent="0.25">
      <c r="G55074"/>
      <c r="I55074"/>
      <c r="L55074"/>
    </row>
    <row r="55075" spans="7:12" x14ac:dyDescent="0.25">
      <c r="G55075"/>
      <c r="I55075"/>
      <c r="L55075"/>
    </row>
    <row r="55076" spans="7:12" x14ac:dyDescent="0.25">
      <c r="G55076"/>
      <c r="I55076"/>
      <c r="L55076"/>
    </row>
    <row r="55077" spans="7:12" x14ac:dyDescent="0.25">
      <c r="G55077"/>
      <c r="I55077"/>
      <c r="L55077"/>
    </row>
    <row r="55078" spans="7:12" x14ac:dyDescent="0.25">
      <c r="G55078"/>
      <c r="I55078"/>
      <c r="L55078"/>
    </row>
    <row r="55079" spans="7:12" x14ac:dyDescent="0.25">
      <c r="G55079"/>
      <c r="I55079"/>
      <c r="L55079"/>
    </row>
    <row r="55080" spans="7:12" x14ac:dyDescent="0.25">
      <c r="G55080"/>
      <c r="I55080"/>
      <c r="L55080"/>
    </row>
    <row r="55081" spans="7:12" x14ac:dyDescent="0.25">
      <c r="G55081"/>
      <c r="I55081"/>
      <c r="L55081"/>
    </row>
    <row r="55082" spans="7:12" x14ac:dyDescent="0.25">
      <c r="G55082"/>
      <c r="I55082"/>
      <c r="L55082"/>
    </row>
    <row r="55083" spans="7:12" x14ac:dyDescent="0.25">
      <c r="G55083"/>
      <c r="I55083"/>
      <c r="L55083"/>
    </row>
    <row r="55084" spans="7:12" x14ac:dyDescent="0.25">
      <c r="G55084"/>
      <c r="I55084"/>
      <c r="L55084"/>
    </row>
    <row r="55085" spans="7:12" x14ac:dyDescent="0.25">
      <c r="G55085"/>
      <c r="I55085"/>
      <c r="L55085"/>
    </row>
    <row r="55086" spans="7:12" x14ac:dyDescent="0.25">
      <c r="G55086"/>
      <c r="I55086"/>
      <c r="L55086"/>
    </row>
    <row r="55087" spans="7:12" x14ac:dyDescent="0.25">
      <c r="G55087"/>
      <c r="I55087"/>
      <c r="L55087"/>
    </row>
    <row r="55088" spans="7:12" x14ac:dyDescent="0.25">
      <c r="G55088"/>
      <c r="I55088"/>
      <c r="L55088"/>
    </row>
    <row r="55089" spans="7:12" x14ac:dyDescent="0.25">
      <c r="G55089"/>
      <c r="I55089"/>
      <c r="L55089"/>
    </row>
    <row r="55090" spans="7:12" x14ac:dyDescent="0.25">
      <c r="G55090"/>
      <c r="I55090"/>
      <c r="L55090"/>
    </row>
    <row r="55091" spans="7:12" x14ac:dyDescent="0.25">
      <c r="G55091"/>
      <c r="I55091"/>
      <c r="L55091"/>
    </row>
    <row r="55092" spans="7:12" x14ac:dyDescent="0.25">
      <c r="G55092"/>
      <c r="I55092"/>
      <c r="L55092"/>
    </row>
    <row r="55093" spans="7:12" x14ac:dyDescent="0.25">
      <c r="G55093"/>
      <c r="I55093"/>
      <c r="L55093"/>
    </row>
    <row r="55094" spans="7:12" x14ac:dyDescent="0.25">
      <c r="G55094"/>
      <c r="I55094"/>
      <c r="L55094"/>
    </row>
    <row r="55095" spans="7:12" x14ac:dyDescent="0.25">
      <c r="G55095"/>
      <c r="I55095"/>
      <c r="L55095"/>
    </row>
    <row r="55096" spans="7:12" x14ac:dyDescent="0.25">
      <c r="G55096"/>
      <c r="I55096"/>
      <c r="L55096"/>
    </row>
    <row r="55097" spans="7:12" x14ac:dyDescent="0.25">
      <c r="G55097"/>
      <c r="I55097"/>
      <c r="L55097"/>
    </row>
    <row r="55098" spans="7:12" x14ac:dyDescent="0.25">
      <c r="G55098"/>
      <c r="I55098"/>
      <c r="L55098"/>
    </row>
    <row r="55099" spans="7:12" x14ac:dyDescent="0.25">
      <c r="G55099"/>
      <c r="I55099"/>
      <c r="L55099"/>
    </row>
    <row r="55100" spans="7:12" x14ac:dyDescent="0.25">
      <c r="G55100"/>
      <c r="I55100"/>
      <c r="L55100"/>
    </row>
    <row r="55101" spans="7:12" x14ac:dyDescent="0.25">
      <c r="G55101"/>
      <c r="I55101"/>
      <c r="L55101"/>
    </row>
    <row r="55102" spans="7:12" x14ac:dyDescent="0.25">
      <c r="G55102"/>
      <c r="I55102"/>
      <c r="L55102"/>
    </row>
    <row r="55103" spans="7:12" x14ac:dyDescent="0.25">
      <c r="G55103"/>
      <c r="I55103"/>
      <c r="L55103"/>
    </row>
    <row r="55104" spans="7:12" x14ac:dyDescent="0.25">
      <c r="G55104"/>
      <c r="I55104"/>
      <c r="L55104"/>
    </row>
    <row r="55105" spans="7:12" x14ac:dyDescent="0.25">
      <c r="G55105"/>
      <c r="I55105"/>
      <c r="L55105"/>
    </row>
    <row r="55106" spans="7:12" x14ac:dyDescent="0.25">
      <c r="G55106"/>
      <c r="I55106"/>
      <c r="L55106"/>
    </row>
    <row r="55107" spans="7:12" x14ac:dyDescent="0.25">
      <c r="G55107"/>
      <c r="I55107"/>
      <c r="L55107"/>
    </row>
    <row r="55108" spans="7:12" x14ac:dyDescent="0.25">
      <c r="G55108"/>
      <c r="I55108"/>
      <c r="L55108"/>
    </row>
    <row r="55109" spans="7:12" x14ac:dyDescent="0.25">
      <c r="G55109"/>
      <c r="I55109"/>
      <c r="L55109"/>
    </row>
    <row r="55110" spans="7:12" x14ac:dyDescent="0.25">
      <c r="G55110"/>
      <c r="I55110"/>
      <c r="L55110"/>
    </row>
    <row r="55111" spans="7:12" x14ac:dyDescent="0.25">
      <c r="G55111"/>
      <c r="I55111"/>
      <c r="L55111"/>
    </row>
    <row r="55112" spans="7:12" x14ac:dyDescent="0.25">
      <c r="G55112"/>
      <c r="I55112"/>
      <c r="L55112"/>
    </row>
    <row r="55113" spans="7:12" x14ac:dyDescent="0.25">
      <c r="G55113"/>
      <c r="I55113"/>
      <c r="L55113"/>
    </row>
    <row r="55114" spans="7:12" x14ac:dyDescent="0.25">
      <c r="G55114"/>
      <c r="I55114"/>
      <c r="L55114"/>
    </row>
    <row r="55115" spans="7:12" x14ac:dyDescent="0.25">
      <c r="G55115"/>
      <c r="I55115"/>
      <c r="L55115"/>
    </row>
    <row r="55116" spans="7:12" x14ac:dyDescent="0.25">
      <c r="G55116"/>
      <c r="I55116"/>
      <c r="L55116"/>
    </row>
    <row r="55117" spans="7:12" x14ac:dyDescent="0.25">
      <c r="G55117"/>
      <c r="I55117"/>
      <c r="L55117"/>
    </row>
    <row r="55118" spans="7:12" x14ac:dyDescent="0.25">
      <c r="G55118"/>
      <c r="I55118"/>
      <c r="L55118"/>
    </row>
    <row r="55119" spans="7:12" x14ac:dyDescent="0.25">
      <c r="G55119"/>
      <c r="I55119"/>
      <c r="L55119"/>
    </row>
    <row r="55120" spans="7:12" x14ac:dyDescent="0.25">
      <c r="G55120"/>
      <c r="I55120"/>
      <c r="L55120"/>
    </row>
    <row r="55121" spans="7:12" x14ac:dyDescent="0.25">
      <c r="G55121"/>
      <c r="I55121"/>
      <c r="L55121"/>
    </row>
    <row r="55122" spans="7:12" x14ac:dyDescent="0.25">
      <c r="G55122"/>
      <c r="I55122"/>
      <c r="L55122"/>
    </row>
    <row r="55123" spans="7:12" x14ac:dyDescent="0.25">
      <c r="G55123"/>
      <c r="I55123"/>
      <c r="L55123"/>
    </row>
    <row r="55124" spans="7:12" x14ac:dyDescent="0.25">
      <c r="G55124"/>
      <c r="I55124"/>
      <c r="L55124"/>
    </row>
    <row r="55125" spans="7:12" x14ac:dyDescent="0.25">
      <c r="G55125"/>
      <c r="I55125"/>
      <c r="L55125"/>
    </row>
    <row r="55126" spans="7:12" x14ac:dyDescent="0.25">
      <c r="G55126"/>
      <c r="I55126"/>
      <c r="L55126"/>
    </row>
    <row r="55127" spans="7:12" x14ac:dyDescent="0.25">
      <c r="G55127"/>
      <c r="I55127"/>
      <c r="L55127"/>
    </row>
    <row r="55128" spans="7:12" x14ac:dyDescent="0.25">
      <c r="G55128"/>
      <c r="I55128"/>
      <c r="L55128"/>
    </row>
    <row r="55129" spans="7:12" x14ac:dyDescent="0.25">
      <c r="G55129"/>
      <c r="I55129"/>
      <c r="L55129"/>
    </row>
    <row r="55130" spans="7:12" x14ac:dyDescent="0.25">
      <c r="G55130"/>
      <c r="I55130"/>
      <c r="L55130"/>
    </row>
    <row r="55131" spans="7:12" x14ac:dyDescent="0.25">
      <c r="G55131"/>
      <c r="I55131"/>
      <c r="L55131"/>
    </row>
    <row r="55132" spans="7:12" x14ac:dyDescent="0.25">
      <c r="G55132"/>
      <c r="I55132"/>
      <c r="L55132"/>
    </row>
    <row r="55133" spans="7:12" x14ac:dyDescent="0.25">
      <c r="G55133"/>
      <c r="I55133"/>
      <c r="L55133"/>
    </row>
    <row r="55134" spans="7:12" x14ac:dyDescent="0.25">
      <c r="G55134"/>
      <c r="I55134"/>
      <c r="L55134"/>
    </row>
    <row r="55135" spans="7:12" x14ac:dyDescent="0.25">
      <c r="G55135"/>
      <c r="I55135"/>
      <c r="L55135"/>
    </row>
    <row r="55136" spans="7:12" x14ac:dyDescent="0.25">
      <c r="G55136"/>
      <c r="I55136"/>
      <c r="L55136"/>
    </row>
    <row r="55137" spans="7:12" x14ac:dyDescent="0.25">
      <c r="G55137"/>
      <c r="I55137"/>
      <c r="L55137"/>
    </row>
    <row r="55138" spans="7:12" x14ac:dyDescent="0.25">
      <c r="G55138"/>
      <c r="I55138"/>
      <c r="L55138"/>
    </row>
    <row r="55139" spans="7:12" x14ac:dyDescent="0.25">
      <c r="G55139"/>
      <c r="I55139"/>
      <c r="L55139"/>
    </row>
    <row r="55140" spans="7:12" x14ac:dyDescent="0.25">
      <c r="G55140"/>
      <c r="I55140"/>
      <c r="L55140"/>
    </row>
    <row r="55141" spans="7:12" x14ac:dyDescent="0.25">
      <c r="G55141"/>
      <c r="I55141"/>
      <c r="L55141"/>
    </row>
    <row r="55142" spans="7:12" x14ac:dyDescent="0.25">
      <c r="G55142"/>
      <c r="I55142"/>
      <c r="L55142"/>
    </row>
    <row r="55143" spans="7:12" x14ac:dyDescent="0.25">
      <c r="G55143"/>
      <c r="I55143"/>
      <c r="L55143"/>
    </row>
    <row r="55144" spans="7:12" x14ac:dyDescent="0.25">
      <c r="G55144"/>
      <c r="I55144"/>
      <c r="L55144"/>
    </row>
    <row r="55145" spans="7:12" x14ac:dyDescent="0.25">
      <c r="G55145"/>
      <c r="I55145"/>
      <c r="L55145"/>
    </row>
    <row r="55146" spans="7:12" x14ac:dyDescent="0.25">
      <c r="G55146"/>
      <c r="I55146"/>
      <c r="L55146"/>
    </row>
    <row r="55147" spans="7:12" x14ac:dyDescent="0.25">
      <c r="G55147"/>
      <c r="I55147"/>
      <c r="L55147"/>
    </row>
    <row r="55148" spans="7:12" x14ac:dyDescent="0.25">
      <c r="G55148"/>
      <c r="I55148"/>
      <c r="L55148"/>
    </row>
    <row r="55149" spans="7:12" x14ac:dyDescent="0.25">
      <c r="G55149"/>
      <c r="I55149"/>
      <c r="L55149"/>
    </row>
    <row r="55150" spans="7:12" x14ac:dyDescent="0.25">
      <c r="G55150"/>
      <c r="I55150"/>
      <c r="L55150"/>
    </row>
    <row r="55151" spans="7:12" x14ac:dyDescent="0.25">
      <c r="G55151"/>
      <c r="I55151"/>
      <c r="L55151"/>
    </row>
    <row r="55152" spans="7:12" x14ac:dyDescent="0.25">
      <c r="G55152"/>
      <c r="I55152"/>
      <c r="L55152"/>
    </row>
    <row r="55153" spans="7:12" x14ac:dyDescent="0.25">
      <c r="G55153"/>
      <c r="I55153"/>
      <c r="L55153"/>
    </row>
    <row r="55154" spans="7:12" x14ac:dyDescent="0.25">
      <c r="G55154"/>
      <c r="I55154"/>
      <c r="L55154"/>
    </row>
    <row r="55155" spans="7:12" x14ac:dyDescent="0.25">
      <c r="G55155"/>
      <c r="I55155"/>
      <c r="L55155"/>
    </row>
    <row r="55156" spans="7:12" x14ac:dyDescent="0.25">
      <c r="G55156"/>
      <c r="I55156"/>
      <c r="L55156"/>
    </row>
    <row r="55157" spans="7:12" x14ac:dyDescent="0.25">
      <c r="G55157"/>
      <c r="I55157"/>
      <c r="L55157"/>
    </row>
    <row r="55158" spans="7:12" x14ac:dyDescent="0.25">
      <c r="G55158"/>
      <c r="I55158"/>
      <c r="L55158"/>
    </row>
    <row r="55159" spans="7:12" x14ac:dyDescent="0.25">
      <c r="G55159"/>
      <c r="I55159"/>
      <c r="L55159"/>
    </row>
    <row r="55160" spans="7:12" x14ac:dyDescent="0.25">
      <c r="G55160"/>
      <c r="I55160"/>
      <c r="L55160"/>
    </row>
    <row r="55161" spans="7:12" x14ac:dyDescent="0.25">
      <c r="G55161"/>
      <c r="I55161"/>
      <c r="L55161"/>
    </row>
    <row r="55162" spans="7:12" x14ac:dyDescent="0.25">
      <c r="G55162"/>
      <c r="I55162"/>
      <c r="L55162"/>
    </row>
    <row r="55163" spans="7:12" x14ac:dyDescent="0.25">
      <c r="G55163"/>
      <c r="I55163"/>
      <c r="L55163"/>
    </row>
    <row r="55164" spans="7:12" x14ac:dyDescent="0.25">
      <c r="G55164"/>
      <c r="I55164"/>
      <c r="L55164"/>
    </row>
    <row r="55165" spans="7:12" x14ac:dyDescent="0.25">
      <c r="G55165"/>
      <c r="I55165"/>
      <c r="L55165"/>
    </row>
    <row r="55166" spans="7:12" x14ac:dyDescent="0.25">
      <c r="G55166"/>
      <c r="I55166"/>
      <c r="L55166"/>
    </row>
    <row r="55167" spans="7:12" x14ac:dyDescent="0.25">
      <c r="G55167"/>
      <c r="I55167"/>
      <c r="L55167"/>
    </row>
    <row r="55168" spans="7:12" x14ac:dyDescent="0.25">
      <c r="G55168"/>
      <c r="I55168"/>
      <c r="L55168"/>
    </row>
    <row r="55169" spans="7:12" x14ac:dyDescent="0.25">
      <c r="G55169"/>
      <c r="I55169"/>
      <c r="L55169"/>
    </row>
    <row r="55170" spans="7:12" x14ac:dyDescent="0.25">
      <c r="G55170"/>
      <c r="I55170"/>
      <c r="L55170"/>
    </row>
    <row r="55171" spans="7:12" x14ac:dyDescent="0.25">
      <c r="G55171"/>
      <c r="I55171"/>
      <c r="L55171"/>
    </row>
    <row r="55172" spans="7:12" x14ac:dyDescent="0.25">
      <c r="G55172"/>
      <c r="I55172"/>
      <c r="L55172"/>
    </row>
    <row r="55173" spans="7:12" x14ac:dyDescent="0.25">
      <c r="G55173"/>
      <c r="I55173"/>
      <c r="L55173"/>
    </row>
    <row r="55174" spans="7:12" x14ac:dyDescent="0.25">
      <c r="G55174"/>
      <c r="I55174"/>
      <c r="L55174"/>
    </row>
    <row r="55175" spans="7:12" x14ac:dyDescent="0.25">
      <c r="G55175"/>
      <c r="I55175"/>
      <c r="L55175"/>
    </row>
    <row r="55176" spans="7:12" x14ac:dyDescent="0.25">
      <c r="G55176"/>
      <c r="I55176"/>
      <c r="L55176"/>
    </row>
    <row r="55177" spans="7:12" x14ac:dyDescent="0.25">
      <c r="G55177"/>
      <c r="I55177"/>
      <c r="L55177"/>
    </row>
    <row r="55178" spans="7:12" x14ac:dyDescent="0.25">
      <c r="G55178"/>
      <c r="I55178"/>
      <c r="L55178"/>
    </row>
    <row r="55179" spans="7:12" x14ac:dyDescent="0.25">
      <c r="G55179"/>
      <c r="I55179"/>
      <c r="L55179"/>
    </row>
    <row r="55180" spans="7:12" x14ac:dyDescent="0.25">
      <c r="G55180"/>
      <c r="I55180"/>
      <c r="L55180"/>
    </row>
    <row r="55181" spans="7:12" x14ac:dyDescent="0.25">
      <c r="G55181"/>
      <c r="I55181"/>
      <c r="L55181"/>
    </row>
    <row r="55182" spans="7:12" x14ac:dyDescent="0.25">
      <c r="G55182"/>
      <c r="I55182"/>
      <c r="L55182"/>
    </row>
    <row r="55183" spans="7:12" x14ac:dyDescent="0.25">
      <c r="G55183"/>
      <c r="I55183"/>
      <c r="L55183"/>
    </row>
    <row r="55184" spans="7:12" x14ac:dyDescent="0.25">
      <c r="G55184"/>
      <c r="I55184"/>
      <c r="L55184"/>
    </row>
    <row r="55185" spans="7:12" x14ac:dyDescent="0.25">
      <c r="G55185"/>
      <c r="I55185"/>
      <c r="L55185"/>
    </row>
    <row r="55186" spans="7:12" x14ac:dyDescent="0.25">
      <c r="G55186"/>
      <c r="I55186"/>
      <c r="L55186"/>
    </row>
    <row r="55187" spans="7:12" x14ac:dyDescent="0.25">
      <c r="G55187"/>
      <c r="I55187"/>
      <c r="L55187"/>
    </row>
    <row r="55188" spans="7:12" x14ac:dyDescent="0.25">
      <c r="G55188"/>
      <c r="I55188"/>
      <c r="L55188"/>
    </row>
    <row r="55189" spans="7:12" x14ac:dyDescent="0.25">
      <c r="G55189"/>
      <c r="I55189"/>
      <c r="L55189"/>
    </row>
    <row r="55190" spans="7:12" x14ac:dyDescent="0.25">
      <c r="G55190"/>
      <c r="I55190"/>
      <c r="L55190"/>
    </row>
    <row r="55191" spans="7:12" x14ac:dyDescent="0.25">
      <c r="G55191"/>
      <c r="I55191"/>
      <c r="L55191"/>
    </row>
    <row r="55192" spans="7:12" x14ac:dyDescent="0.25">
      <c r="G55192"/>
      <c r="I55192"/>
      <c r="L55192"/>
    </row>
    <row r="55193" spans="7:12" x14ac:dyDescent="0.25">
      <c r="G55193"/>
      <c r="I55193"/>
      <c r="L55193"/>
    </row>
    <row r="55194" spans="7:12" x14ac:dyDescent="0.25">
      <c r="G55194"/>
      <c r="I55194"/>
      <c r="L55194"/>
    </row>
    <row r="55195" spans="7:12" x14ac:dyDescent="0.25">
      <c r="G55195"/>
      <c r="I55195"/>
      <c r="L55195"/>
    </row>
    <row r="55196" spans="7:12" x14ac:dyDescent="0.25">
      <c r="G55196"/>
      <c r="I55196"/>
      <c r="L55196"/>
    </row>
    <row r="55197" spans="7:12" x14ac:dyDescent="0.25">
      <c r="G55197"/>
      <c r="I55197"/>
      <c r="L55197"/>
    </row>
    <row r="55198" spans="7:12" x14ac:dyDescent="0.25">
      <c r="G55198"/>
      <c r="I55198"/>
      <c r="L55198"/>
    </row>
    <row r="55199" spans="7:12" x14ac:dyDescent="0.25">
      <c r="G55199"/>
      <c r="I55199"/>
      <c r="L55199"/>
    </row>
    <row r="55200" spans="7:12" x14ac:dyDescent="0.25">
      <c r="G55200"/>
      <c r="I55200"/>
      <c r="L55200"/>
    </row>
    <row r="55201" spans="7:12" x14ac:dyDescent="0.25">
      <c r="G55201"/>
      <c r="I55201"/>
      <c r="L55201"/>
    </row>
    <row r="55202" spans="7:12" x14ac:dyDescent="0.25">
      <c r="G55202"/>
      <c r="I55202"/>
      <c r="L55202"/>
    </row>
    <row r="55203" spans="7:12" x14ac:dyDescent="0.25">
      <c r="G55203"/>
      <c r="I55203"/>
      <c r="L55203"/>
    </row>
    <row r="55204" spans="7:12" x14ac:dyDescent="0.25">
      <c r="G55204"/>
      <c r="I55204"/>
      <c r="L55204"/>
    </row>
    <row r="55205" spans="7:12" x14ac:dyDescent="0.25">
      <c r="G55205"/>
      <c r="I55205"/>
      <c r="L55205"/>
    </row>
    <row r="55206" spans="7:12" x14ac:dyDescent="0.25">
      <c r="G55206"/>
      <c r="I55206"/>
      <c r="L55206"/>
    </row>
    <row r="55207" spans="7:12" x14ac:dyDescent="0.25">
      <c r="G55207"/>
      <c r="I55207"/>
      <c r="L55207"/>
    </row>
    <row r="55208" spans="7:12" x14ac:dyDescent="0.25">
      <c r="G55208"/>
      <c r="I55208"/>
      <c r="L55208"/>
    </row>
    <row r="55209" spans="7:12" x14ac:dyDescent="0.25">
      <c r="G55209"/>
      <c r="I55209"/>
      <c r="L55209"/>
    </row>
    <row r="55210" spans="7:12" x14ac:dyDescent="0.25">
      <c r="G55210"/>
      <c r="I55210"/>
      <c r="L55210"/>
    </row>
    <row r="55211" spans="7:12" x14ac:dyDescent="0.25">
      <c r="G55211"/>
      <c r="I55211"/>
      <c r="L55211"/>
    </row>
    <row r="55212" spans="7:12" x14ac:dyDescent="0.25">
      <c r="G55212"/>
      <c r="I55212"/>
      <c r="L55212"/>
    </row>
    <row r="55213" spans="7:12" x14ac:dyDescent="0.25">
      <c r="G55213"/>
      <c r="I55213"/>
      <c r="L55213"/>
    </row>
    <row r="55214" spans="7:12" x14ac:dyDescent="0.25">
      <c r="G55214"/>
      <c r="I55214"/>
      <c r="L55214"/>
    </row>
    <row r="55215" spans="7:12" x14ac:dyDescent="0.25">
      <c r="G55215"/>
      <c r="I55215"/>
      <c r="L55215"/>
    </row>
    <row r="55216" spans="7:12" x14ac:dyDescent="0.25">
      <c r="G55216"/>
      <c r="I55216"/>
      <c r="L55216"/>
    </row>
    <row r="55217" spans="7:12" x14ac:dyDescent="0.25">
      <c r="G55217"/>
      <c r="I55217"/>
      <c r="L55217"/>
    </row>
    <row r="55218" spans="7:12" x14ac:dyDescent="0.25">
      <c r="G55218"/>
      <c r="I55218"/>
      <c r="L55218"/>
    </row>
    <row r="55219" spans="7:12" x14ac:dyDescent="0.25">
      <c r="G55219"/>
      <c r="I55219"/>
      <c r="L55219"/>
    </row>
    <row r="55220" spans="7:12" x14ac:dyDescent="0.25">
      <c r="G55220"/>
      <c r="I55220"/>
      <c r="L55220"/>
    </row>
    <row r="55221" spans="7:12" x14ac:dyDescent="0.25">
      <c r="G55221"/>
      <c r="I55221"/>
      <c r="L55221"/>
    </row>
    <row r="55222" spans="7:12" x14ac:dyDescent="0.25">
      <c r="G55222"/>
      <c r="I55222"/>
      <c r="L55222"/>
    </row>
    <row r="55223" spans="7:12" x14ac:dyDescent="0.25">
      <c r="G55223"/>
      <c r="I55223"/>
      <c r="L55223"/>
    </row>
    <row r="55224" spans="7:12" x14ac:dyDescent="0.25">
      <c r="G55224"/>
      <c r="I55224"/>
      <c r="L55224"/>
    </row>
    <row r="55225" spans="7:12" x14ac:dyDescent="0.25">
      <c r="G55225"/>
      <c r="I55225"/>
      <c r="L55225"/>
    </row>
    <row r="55226" spans="7:12" x14ac:dyDescent="0.25">
      <c r="G55226"/>
      <c r="I55226"/>
      <c r="L55226"/>
    </row>
    <row r="55227" spans="7:12" x14ac:dyDescent="0.25">
      <c r="G55227"/>
      <c r="I55227"/>
      <c r="L55227"/>
    </row>
    <row r="55228" spans="7:12" x14ac:dyDescent="0.25">
      <c r="G55228"/>
      <c r="I55228"/>
      <c r="L55228"/>
    </row>
    <row r="55229" spans="7:12" x14ac:dyDescent="0.25">
      <c r="G55229"/>
      <c r="I55229"/>
      <c r="L55229"/>
    </row>
    <row r="55230" spans="7:12" x14ac:dyDescent="0.25">
      <c r="G55230"/>
      <c r="I55230"/>
      <c r="L55230"/>
    </row>
    <row r="55231" spans="7:12" x14ac:dyDescent="0.25">
      <c r="G55231"/>
      <c r="I55231"/>
      <c r="L55231"/>
    </row>
    <row r="55232" spans="7:12" x14ac:dyDescent="0.25">
      <c r="G55232"/>
      <c r="I55232"/>
      <c r="L55232"/>
    </row>
    <row r="55233" spans="7:12" x14ac:dyDescent="0.25">
      <c r="G55233"/>
      <c r="I55233"/>
      <c r="L55233"/>
    </row>
    <row r="55234" spans="7:12" x14ac:dyDescent="0.25">
      <c r="G55234"/>
      <c r="I55234"/>
      <c r="L55234"/>
    </row>
    <row r="55235" spans="7:12" x14ac:dyDescent="0.25">
      <c r="G55235"/>
      <c r="I55235"/>
      <c r="L55235"/>
    </row>
    <row r="55236" spans="7:12" x14ac:dyDescent="0.25">
      <c r="G55236"/>
      <c r="I55236"/>
      <c r="L55236"/>
    </row>
    <row r="55237" spans="7:12" x14ac:dyDescent="0.25">
      <c r="G55237"/>
      <c r="I55237"/>
      <c r="L55237"/>
    </row>
    <row r="55238" spans="7:12" x14ac:dyDescent="0.25">
      <c r="G55238"/>
      <c r="I55238"/>
      <c r="L55238"/>
    </row>
    <row r="55239" spans="7:12" x14ac:dyDescent="0.25">
      <c r="G55239"/>
      <c r="I55239"/>
      <c r="L55239"/>
    </row>
    <row r="55240" spans="7:12" x14ac:dyDescent="0.25">
      <c r="G55240"/>
      <c r="I55240"/>
      <c r="L55240"/>
    </row>
    <row r="55241" spans="7:12" x14ac:dyDescent="0.25">
      <c r="G55241"/>
      <c r="I55241"/>
      <c r="L55241"/>
    </row>
    <row r="55242" spans="7:12" x14ac:dyDescent="0.25">
      <c r="G55242"/>
      <c r="I55242"/>
      <c r="L55242"/>
    </row>
    <row r="55243" spans="7:12" x14ac:dyDescent="0.25">
      <c r="G55243"/>
      <c r="I55243"/>
      <c r="L55243"/>
    </row>
    <row r="55244" spans="7:12" x14ac:dyDescent="0.25">
      <c r="G55244"/>
      <c r="I55244"/>
      <c r="L55244"/>
    </row>
    <row r="55245" spans="7:12" x14ac:dyDescent="0.25">
      <c r="G55245"/>
      <c r="I55245"/>
      <c r="L55245"/>
    </row>
    <row r="55246" spans="7:12" x14ac:dyDescent="0.25">
      <c r="G55246"/>
      <c r="I55246"/>
      <c r="L55246"/>
    </row>
    <row r="55247" spans="7:12" x14ac:dyDescent="0.25">
      <c r="G55247"/>
      <c r="I55247"/>
      <c r="L55247"/>
    </row>
    <row r="55248" spans="7:12" x14ac:dyDescent="0.25">
      <c r="G55248"/>
      <c r="I55248"/>
      <c r="L55248"/>
    </row>
    <row r="55249" spans="7:12" x14ac:dyDescent="0.25">
      <c r="G55249"/>
      <c r="I55249"/>
      <c r="L55249"/>
    </row>
    <row r="55250" spans="7:12" x14ac:dyDescent="0.25">
      <c r="G55250"/>
      <c r="I55250"/>
      <c r="L55250"/>
    </row>
    <row r="55251" spans="7:12" x14ac:dyDescent="0.25">
      <c r="G55251"/>
      <c r="I55251"/>
      <c r="L55251"/>
    </row>
    <row r="55252" spans="7:12" x14ac:dyDescent="0.25">
      <c r="G55252"/>
      <c r="I55252"/>
      <c r="L55252"/>
    </row>
    <row r="55253" spans="7:12" x14ac:dyDescent="0.25">
      <c r="G55253"/>
      <c r="I55253"/>
      <c r="L55253"/>
    </row>
    <row r="55254" spans="7:12" x14ac:dyDescent="0.25">
      <c r="G55254"/>
      <c r="I55254"/>
      <c r="L55254"/>
    </row>
    <row r="55255" spans="7:12" x14ac:dyDescent="0.25">
      <c r="G55255"/>
      <c r="I55255"/>
      <c r="L55255"/>
    </row>
    <row r="55256" spans="7:12" x14ac:dyDescent="0.25">
      <c r="G55256"/>
      <c r="I55256"/>
      <c r="L55256"/>
    </row>
    <row r="55257" spans="7:12" x14ac:dyDescent="0.25">
      <c r="G55257"/>
      <c r="I55257"/>
      <c r="L55257"/>
    </row>
    <row r="55258" spans="7:12" x14ac:dyDescent="0.25">
      <c r="G55258"/>
      <c r="I55258"/>
      <c r="L55258"/>
    </row>
    <row r="55259" spans="7:12" x14ac:dyDescent="0.25">
      <c r="G55259"/>
      <c r="I55259"/>
      <c r="L55259"/>
    </row>
    <row r="55260" spans="7:12" x14ac:dyDescent="0.25">
      <c r="G55260"/>
      <c r="I55260"/>
      <c r="L55260"/>
    </row>
    <row r="55261" spans="7:12" x14ac:dyDescent="0.25">
      <c r="G55261"/>
      <c r="I55261"/>
      <c r="L55261"/>
    </row>
    <row r="55262" spans="7:12" x14ac:dyDescent="0.25">
      <c r="G55262"/>
      <c r="I55262"/>
      <c r="L55262"/>
    </row>
    <row r="55263" spans="7:12" x14ac:dyDescent="0.25">
      <c r="G55263"/>
      <c r="I55263"/>
      <c r="L55263"/>
    </row>
    <row r="55264" spans="7:12" x14ac:dyDescent="0.25">
      <c r="G55264"/>
      <c r="I55264"/>
      <c r="L55264"/>
    </row>
    <row r="55265" spans="7:12" x14ac:dyDescent="0.25">
      <c r="G55265"/>
      <c r="I55265"/>
      <c r="L55265"/>
    </row>
    <row r="55266" spans="7:12" x14ac:dyDescent="0.25">
      <c r="G55266"/>
      <c r="I55266"/>
      <c r="L55266"/>
    </row>
    <row r="55267" spans="7:12" x14ac:dyDescent="0.25">
      <c r="G55267"/>
      <c r="I55267"/>
      <c r="L55267"/>
    </row>
    <row r="55268" spans="7:12" x14ac:dyDescent="0.25">
      <c r="G55268"/>
      <c r="I55268"/>
      <c r="L55268"/>
    </row>
    <row r="55269" spans="7:12" x14ac:dyDescent="0.25">
      <c r="G55269"/>
      <c r="I55269"/>
      <c r="L55269"/>
    </row>
    <row r="55270" spans="7:12" x14ac:dyDescent="0.25">
      <c r="G55270"/>
      <c r="I55270"/>
      <c r="L55270"/>
    </row>
    <row r="55271" spans="7:12" x14ac:dyDescent="0.25">
      <c r="G55271"/>
      <c r="I55271"/>
      <c r="L55271"/>
    </row>
    <row r="55272" spans="7:12" x14ac:dyDescent="0.25">
      <c r="G55272"/>
      <c r="I55272"/>
      <c r="L55272"/>
    </row>
    <row r="55273" spans="7:12" x14ac:dyDescent="0.25">
      <c r="G55273"/>
      <c r="I55273"/>
      <c r="L55273"/>
    </row>
    <row r="55274" spans="7:12" x14ac:dyDescent="0.25">
      <c r="G55274"/>
      <c r="I55274"/>
      <c r="L55274"/>
    </row>
    <row r="55275" spans="7:12" x14ac:dyDescent="0.25">
      <c r="G55275"/>
      <c r="I55275"/>
      <c r="L55275"/>
    </row>
    <row r="55276" spans="7:12" x14ac:dyDescent="0.25">
      <c r="G55276"/>
      <c r="I55276"/>
      <c r="L55276"/>
    </row>
    <row r="55277" spans="7:12" x14ac:dyDescent="0.25">
      <c r="G55277"/>
      <c r="I55277"/>
      <c r="L55277"/>
    </row>
    <row r="55278" spans="7:12" x14ac:dyDescent="0.25">
      <c r="G55278"/>
      <c r="I55278"/>
      <c r="L55278"/>
    </row>
    <row r="55279" spans="7:12" x14ac:dyDescent="0.25">
      <c r="G55279"/>
      <c r="I55279"/>
      <c r="L55279"/>
    </row>
    <row r="55280" spans="7:12" x14ac:dyDescent="0.25">
      <c r="G55280"/>
      <c r="I55280"/>
      <c r="L55280"/>
    </row>
    <row r="55281" spans="7:12" x14ac:dyDescent="0.25">
      <c r="G55281"/>
      <c r="I55281"/>
      <c r="L55281"/>
    </row>
    <row r="55282" spans="7:12" x14ac:dyDescent="0.25">
      <c r="G55282"/>
      <c r="I55282"/>
      <c r="L55282"/>
    </row>
    <row r="55283" spans="7:12" x14ac:dyDescent="0.25">
      <c r="G55283"/>
      <c r="I55283"/>
      <c r="L55283"/>
    </row>
    <row r="55284" spans="7:12" x14ac:dyDescent="0.25">
      <c r="G55284"/>
      <c r="I55284"/>
      <c r="L55284"/>
    </row>
    <row r="55285" spans="7:12" x14ac:dyDescent="0.25">
      <c r="G55285"/>
      <c r="I55285"/>
      <c r="L55285"/>
    </row>
    <row r="55286" spans="7:12" x14ac:dyDescent="0.25">
      <c r="G55286"/>
      <c r="I55286"/>
      <c r="L55286"/>
    </row>
    <row r="55287" spans="7:12" x14ac:dyDescent="0.25">
      <c r="G55287"/>
      <c r="I55287"/>
      <c r="L55287"/>
    </row>
    <row r="55288" spans="7:12" x14ac:dyDescent="0.25">
      <c r="G55288"/>
      <c r="I55288"/>
      <c r="L55288"/>
    </row>
    <row r="55289" spans="7:12" x14ac:dyDescent="0.25">
      <c r="G55289"/>
      <c r="I55289"/>
      <c r="L55289"/>
    </row>
    <row r="55290" spans="7:12" x14ac:dyDescent="0.25">
      <c r="G55290"/>
      <c r="I55290"/>
      <c r="L55290"/>
    </row>
    <row r="55291" spans="7:12" x14ac:dyDescent="0.25">
      <c r="G55291"/>
      <c r="I55291"/>
      <c r="L55291"/>
    </row>
    <row r="55292" spans="7:12" x14ac:dyDescent="0.25">
      <c r="G55292"/>
      <c r="I55292"/>
      <c r="L55292"/>
    </row>
    <row r="55293" spans="7:12" x14ac:dyDescent="0.25">
      <c r="G55293"/>
      <c r="I55293"/>
      <c r="L55293"/>
    </row>
    <row r="55294" spans="7:12" x14ac:dyDescent="0.25">
      <c r="G55294"/>
      <c r="I55294"/>
      <c r="L55294"/>
    </row>
    <row r="55295" spans="7:12" x14ac:dyDescent="0.25">
      <c r="G55295"/>
      <c r="I55295"/>
      <c r="L55295"/>
    </row>
    <row r="55296" spans="7:12" x14ac:dyDescent="0.25">
      <c r="G55296"/>
      <c r="I55296"/>
      <c r="L55296"/>
    </row>
    <row r="55297" spans="7:12" x14ac:dyDescent="0.25">
      <c r="G55297"/>
      <c r="I55297"/>
      <c r="L55297"/>
    </row>
    <row r="55298" spans="7:12" x14ac:dyDescent="0.25">
      <c r="G55298"/>
      <c r="I55298"/>
      <c r="L55298"/>
    </row>
    <row r="55299" spans="7:12" x14ac:dyDescent="0.25">
      <c r="G55299"/>
      <c r="I55299"/>
      <c r="L55299"/>
    </row>
    <row r="55300" spans="7:12" x14ac:dyDescent="0.25">
      <c r="G55300"/>
      <c r="I55300"/>
      <c r="L55300"/>
    </row>
    <row r="55301" spans="7:12" x14ac:dyDescent="0.25">
      <c r="G55301"/>
      <c r="I55301"/>
      <c r="L55301"/>
    </row>
    <row r="55302" spans="7:12" x14ac:dyDescent="0.25">
      <c r="G55302"/>
      <c r="I55302"/>
      <c r="L55302"/>
    </row>
    <row r="55303" spans="7:12" x14ac:dyDescent="0.25">
      <c r="G55303"/>
      <c r="I55303"/>
      <c r="L55303"/>
    </row>
    <row r="55304" spans="7:12" x14ac:dyDescent="0.25">
      <c r="G55304"/>
      <c r="I55304"/>
      <c r="L55304"/>
    </row>
    <row r="55305" spans="7:12" x14ac:dyDescent="0.25">
      <c r="G55305"/>
      <c r="I55305"/>
      <c r="L55305"/>
    </row>
    <row r="55306" spans="7:12" x14ac:dyDescent="0.25">
      <c r="G55306"/>
      <c r="I55306"/>
      <c r="L55306"/>
    </row>
    <row r="55307" spans="7:12" x14ac:dyDescent="0.25">
      <c r="G55307"/>
      <c r="I55307"/>
      <c r="L55307"/>
    </row>
    <row r="55308" spans="7:12" x14ac:dyDescent="0.25">
      <c r="G55308"/>
      <c r="I55308"/>
      <c r="L55308"/>
    </row>
    <row r="55309" spans="7:12" x14ac:dyDescent="0.25">
      <c r="G55309"/>
      <c r="I55309"/>
      <c r="L55309"/>
    </row>
    <row r="55310" spans="7:12" x14ac:dyDescent="0.25">
      <c r="G55310"/>
      <c r="I55310"/>
      <c r="L55310"/>
    </row>
    <row r="55311" spans="7:12" x14ac:dyDescent="0.25">
      <c r="G55311"/>
      <c r="I55311"/>
      <c r="L55311"/>
    </row>
    <row r="55312" spans="7:12" x14ac:dyDescent="0.25">
      <c r="G55312"/>
      <c r="I55312"/>
      <c r="L55312"/>
    </row>
    <row r="55313" spans="7:12" x14ac:dyDescent="0.25">
      <c r="G55313"/>
      <c r="I55313"/>
      <c r="L55313"/>
    </row>
    <row r="55314" spans="7:12" x14ac:dyDescent="0.25">
      <c r="G55314"/>
      <c r="I55314"/>
      <c r="L55314"/>
    </row>
    <row r="55315" spans="7:12" x14ac:dyDescent="0.25">
      <c r="G55315"/>
      <c r="I55315"/>
      <c r="L55315"/>
    </row>
    <row r="55316" spans="7:12" x14ac:dyDescent="0.25">
      <c r="G55316"/>
      <c r="I55316"/>
      <c r="L55316"/>
    </row>
    <row r="55317" spans="7:12" x14ac:dyDescent="0.25">
      <c r="G55317"/>
      <c r="I55317"/>
      <c r="L55317"/>
    </row>
    <row r="55318" spans="7:12" x14ac:dyDescent="0.25">
      <c r="G55318"/>
      <c r="I55318"/>
      <c r="L55318"/>
    </row>
    <row r="55319" spans="7:12" x14ac:dyDescent="0.25">
      <c r="G55319"/>
      <c r="I55319"/>
      <c r="L55319"/>
    </row>
    <row r="55320" spans="7:12" x14ac:dyDescent="0.25">
      <c r="G55320"/>
      <c r="I55320"/>
      <c r="L55320"/>
    </row>
    <row r="55321" spans="7:12" x14ac:dyDescent="0.25">
      <c r="G55321"/>
      <c r="I55321"/>
      <c r="L55321"/>
    </row>
    <row r="55322" spans="7:12" x14ac:dyDescent="0.25">
      <c r="G55322"/>
      <c r="I55322"/>
      <c r="L55322"/>
    </row>
    <row r="55323" spans="7:12" x14ac:dyDescent="0.25">
      <c r="G55323"/>
      <c r="I55323"/>
      <c r="L55323"/>
    </row>
    <row r="55324" spans="7:12" x14ac:dyDescent="0.25">
      <c r="G55324"/>
      <c r="I55324"/>
      <c r="L55324"/>
    </row>
    <row r="55325" spans="7:12" x14ac:dyDescent="0.25">
      <c r="G55325"/>
      <c r="I55325"/>
      <c r="L55325"/>
    </row>
    <row r="55326" spans="7:12" x14ac:dyDescent="0.25">
      <c r="G55326"/>
      <c r="I55326"/>
      <c r="L55326"/>
    </row>
    <row r="55327" spans="7:12" x14ac:dyDescent="0.25">
      <c r="G55327"/>
      <c r="I55327"/>
      <c r="L55327"/>
    </row>
    <row r="55328" spans="7:12" x14ac:dyDescent="0.25">
      <c r="G55328"/>
      <c r="I55328"/>
      <c r="L55328"/>
    </row>
    <row r="55329" spans="7:12" x14ac:dyDescent="0.25">
      <c r="G55329"/>
      <c r="I55329"/>
      <c r="L55329"/>
    </row>
    <row r="55330" spans="7:12" x14ac:dyDescent="0.25">
      <c r="G55330"/>
      <c r="I55330"/>
      <c r="L55330"/>
    </row>
    <row r="55331" spans="7:12" x14ac:dyDescent="0.25">
      <c r="G55331"/>
      <c r="I55331"/>
      <c r="L55331"/>
    </row>
    <row r="55332" spans="7:12" x14ac:dyDescent="0.25">
      <c r="G55332"/>
      <c r="I55332"/>
      <c r="L55332"/>
    </row>
    <row r="55333" spans="7:12" x14ac:dyDescent="0.25">
      <c r="G55333"/>
      <c r="I55333"/>
      <c r="L55333"/>
    </row>
    <row r="55334" spans="7:12" x14ac:dyDescent="0.25">
      <c r="G55334"/>
      <c r="I55334"/>
      <c r="L55334"/>
    </row>
    <row r="55335" spans="7:12" x14ac:dyDescent="0.25">
      <c r="G55335"/>
      <c r="I55335"/>
      <c r="L55335"/>
    </row>
    <row r="55336" spans="7:12" x14ac:dyDescent="0.25">
      <c r="G55336"/>
      <c r="I55336"/>
      <c r="L55336"/>
    </row>
    <row r="55337" spans="7:12" x14ac:dyDescent="0.25">
      <c r="G55337"/>
      <c r="I55337"/>
      <c r="L55337"/>
    </row>
    <row r="55338" spans="7:12" x14ac:dyDescent="0.25">
      <c r="G55338"/>
      <c r="I55338"/>
      <c r="L55338"/>
    </row>
    <row r="55339" spans="7:12" x14ac:dyDescent="0.25">
      <c r="G55339"/>
      <c r="I55339"/>
      <c r="L55339"/>
    </row>
    <row r="55340" spans="7:12" x14ac:dyDescent="0.25">
      <c r="G55340"/>
      <c r="I55340"/>
      <c r="L55340"/>
    </row>
    <row r="55341" spans="7:12" x14ac:dyDescent="0.25">
      <c r="G55341"/>
      <c r="I55341"/>
      <c r="L55341"/>
    </row>
    <row r="55342" spans="7:12" x14ac:dyDescent="0.25">
      <c r="G55342"/>
      <c r="I55342"/>
      <c r="L55342"/>
    </row>
    <row r="55343" spans="7:12" x14ac:dyDescent="0.25">
      <c r="G55343"/>
      <c r="I55343"/>
      <c r="L55343"/>
    </row>
    <row r="55344" spans="7:12" x14ac:dyDescent="0.25">
      <c r="G55344"/>
      <c r="I55344"/>
      <c r="L55344"/>
    </row>
    <row r="55345" spans="7:12" x14ac:dyDescent="0.25">
      <c r="G55345"/>
      <c r="I55345"/>
      <c r="L55345"/>
    </row>
    <row r="55346" spans="7:12" x14ac:dyDescent="0.25">
      <c r="G55346"/>
      <c r="I55346"/>
      <c r="L55346"/>
    </row>
    <row r="55347" spans="7:12" x14ac:dyDescent="0.25">
      <c r="G55347"/>
      <c r="I55347"/>
      <c r="L55347"/>
    </row>
    <row r="55348" spans="7:12" x14ac:dyDescent="0.25">
      <c r="G55348"/>
      <c r="I55348"/>
      <c r="L55348"/>
    </row>
    <row r="55349" spans="7:12" x14ac:dyDescent="0.25">
      <c r="G55349"/>
      <c r="I55349"/>
      <c r="L55349"/>
    </row>
    <row r="55350" spans="7:12" x14ac:dyDescent="0.25">
      <c r="G55350"/>
      <c r="I55350"/>
      <c r="L55350"/>
    </row>
    <row r="55351" spans="7:12" x14ac:dyDescent="0.25">
      <c r="G55351"/>
      <c r="I55351"/>
      <c r="L55351"/>
    </row>
    <row r="55352" spans="7:12" x14ac:dyDescent="0.25">
      <c r="G55352"/>
      <c r="I55352"/>
      <c r="L55352"/>
    </row>
    <row r="55353" spans="7:12" x14ac:dyDescent="0.25">
      <c r="G55353"/>
      <c r="I55353"/>
      <c r="L55353"/>
    </row>
    <row r="55354" spans="7:12" x14ac:dyDescent="0.25">
      <c r="G55354"/>
      <c r="I55354"/>
      <c r="L55354"/>
    </row>
    <row r="55355" spans="7:12" x14ac:dyDescent="0.25">
      <c r="G55355"/>
      <c r="I55355"/>
      <c r="L55355"/>
    </row>
    <row r="55356" spans="7:12" x14ac:dyDescent="0.25">
      <c r="G55356"/>
      <c r="I55356"/>
      <c r="L55356"/>
    </row>
    <row r="55357" spans="7:12" x14ac:dyDescent="0.25">
      <c r="G55357"/>
      <c r="I55357"/>
      <c r="L55357"/>
    </row>
    <row r="55358" spans="7:12" x14ac:dyDescent="0.25">
      <c r="G55358"/>
      <c r="I55358"/>
      <c r="L55358"/>
    </row>
    <row r="55359" spans="7:12" x14ac:dyDescent="0.25">
      <c r="G55359"/>
      <c r="I55359"/>
      <c r="L55359"/>
    </row>
    <row r="55360" spans="7:12" x14ac:dyDescent="0.25">
      <c r="G55360"/>
      <c r="I55360"/>
      <c r="L55360"/>
    </row>
    <row r="55361" spans="7:12" x14ac:dyDescent="0.25">
      <c r="G55361"/>
      <c r="I55361"/>
      <c r="L55361"/>
    </row>
    <row r="55362" spans="7:12" x14ac:dyDescent="0.25">
      <c r="G55362"/>
      <c r="I55362"/>
      <c r="L55362"/>
    </row>
    <row r="55363" spans="7:12" x14ac:dyDescent="0.25">
      <c r="G55363"/>
      <c r="I55363"/>
      <c r="L55363"/>
    </row>
    <row r="55364" spans="7:12" x14ac:dyDescent="0.25">
      <c r="G55364"/>
      <c r="I55364"/>
      <c r="L55364"/>
    </row>
    <row r="55365" spans="7:12" x14ac:dyDescent="0.25">
      <c r="G55365"/>
      <c r="I55365"/>
      <c r="L55365"/>
    </row>
    <row r="55366" spans="7:12" x14ac:dyDescent="0.25">
      <c r="G55366"/>
      <c r="I55366"/>
      <c r="L55366"/>
    </row>
    <row r="55367" spans="7:12" x14ac:dyDescent="0.25">
      <c r="G55367"/>
      <c r="I55367"/>
      <c r="L55367"/>
    </row>
    <row r="55368" spans="7:12" x14ac:dyDescent="0.25">
      <c r="G55368"/>
      <c r="I55368"/>
      <c r="L55368"/>
    </row>
    <row r="55369" spans="7:12" x14ac:dyDescent="0.25">
      <c r="G55369"/>
      <c r="I55369"/>
      <c r="L55369"/>
    </row>
    <row r="55370" spans="7:12" x14ac:dyDescent="0.25">
      <c r="G55370"/>
      <c r="I55370"/>
      <c r="L55370"/>
    </row>
    <row r="55371" spans="7:12" x14ac:dyDescent="0.25">
      <c r="G55371"/>
      <c r="I55371"/>
      <c r="L55371"/>
    </row>
    <row r="55372" spans="7:12" x14ac:dyDescent="0.25">
      <c r="G55372"/>
      <c r="I55372"/>
      <c r="L55372"/>
    </row>
    <row r="55373" spans="7:12" x14ac:dyDescent="0.25">
      <c r="G55373"/>
      <c r="I55373"/>
      <c r="L55373"/>
    </row>
    <row r="55374" spans="7:12" x14ac:dyDescent="0.25">
      <c r="G55374"/>
      <c r="I55374"/>
      <c r="L55374"/>
    </row>
    <row r="55375" spans="7:12" x14ac:dyDescent="0.25">
      <c r="G55375"/>
      <c r="I55375"/>
      <c r="L55375"/>
    </row>
    <row r="55376" spans="7:12" x14ac:dyDescent="0.25">
      <c r="G55376"/>
      <c r="I55376"/>
      <c r="L55376"/>
    </row>
    <row r="55377" spans="7:12" x14ac:dyDescent="0.25">
      <c r="G55377"/>
      <c r="I55377"/>
      <c r="L55377"/>
    </row>
    <row r="55378" spans="7:12" x14ac:dyDescent="0.25">
      <c r="G55378"/>
      <c r="I55378"/>
      <c r="L55378"/>
    </row>
    <row r="55379" spans="7:12" x14ac:dyDescent="0.25">
      <c r="G55379"/>
      <c r="I55379"/>
      <c r="L55379"/>
    </row>
    <row r="55380" spans="7:12" x14ac:dyDescent="0.25">
      <c r="G55380"/>
      <c r="I55380"/>
      <c r="L55380"/>
    </row>
    <row r="55381" spans="7:12" x14ac:dyDescent="0.25">
      <c r="G55381"/>
      <c r="I55381"/>
      <c r="L55381"/>
    </row>
    <row r="55382" spans="7:12" x14ac:dyDescent="0.25">
      <c r="G55382"/>
      <c r="I55382"/>
      <c r="L55382"/>
    </row>
    <row r="55383" spans="7:12" x14ac:dyDescent="0.25">
      <c r="G55383"/>
      <c r="I55383"/>
      <c r="L55383"/>
    </row>
    <row r="55384" spans="7:12" x14ac:dyDescent="0.25">
      <c r="G55384"/>
      <c r="I55384"/>
      <c r="L55384"/>
    </row>
    <row r="55385" spans="7:12" x14ac:dyDescent="0.25">
      <c r="G55385"/>
      <c r="I55385"/>
      <c r="L55385"/>
    </row>
    <row r="55386" spans="7:12" x14ac:dyDescent="0.25">
      <c r="G55386"/>
      <c r="I55386"/>
      <c r="L55386"/>
    </row>
    <row r="55387" spans="7:12" x14ac:dyDescent="0.25">
      <c r="G55387"/>
      <c r="I55387"/>
      <c r="L55387"/>
    </row>
    <row r="55388" spans="7:12" x14ac:dyDescent="0.25">
      <c r="G55388"/>
      <c r="I55388"/>
      <c r="L55388"/>
    </row>
    <row r="55389" spans="7:12" x14ac:dyDescent="0.25">
      <c r="G55389"/>
      <c r="I55389"/>
      <c r="L55389"/>
    </row>
    <row r="55390" spans="7:12" x14ac:dyDescent="0.25">
      <c r="G55390"/>
      <c r="I55390"/>
      <c r="L55390"/>
    </row>
    <row r="55391" spans="7:12" x14ac:dyDescent="0.25">
      <c r="G55391"/>
      <c r="I55391"/>
      <c r="L55391"/>
    </row>
    <row r="55392" spans="7:12" x14ac:dyDescent="0.25">
      <c r="G55392"/>
      <c r="I55392"/>
      <c r="L55392"/>
    </row>
    <row r="55393" spans="7:12" x14ac:dyDescent="0.25">
      <c r="G55393"/>
      <c r="I55393"/>
      <c r="L55393"/>
    </row>
    <row r="55394" spans="7:12" x14ac:dyDescent="0.25">
      <c r="G55394"/>
      <c r="I55394"/>
      <c r="L55394"/>
    </row>
    <row r="55395" spans="7:12" x14ac:dyDescent="0.25">
      <c r="G55395"/>
      <c r="I55395"/>
      <c r="L55395"/>
    </row>
    <row r="55396" spans="7:12" x14ac:dyDescent="0.25">
      <c r="G55396"/>
      <c r="I55396"/>
      <c r="L55396"/>
    </row>
    <row r="55397" spans="7:12" x14ac:dyDescent="0.25">
      <c r="G55397"/>
      <c r="I55397"/>
      <c r="L55397"/>
    </row>
    <row r="55398" spans="7:12" x14ac:dyDescent="0.25">
      <c r="G55398"/>
      <c r="I55398"/>
      <c r="L55398"/>
    </row>
    <row r="55399" spans="7:12" x14ac:dyDescent="0.25">
      <c r="G55399"/>
      <c r="I55399"/>
      <c r="L55399"/>
    </row>
    <row r="55400" spans="7:12" x14ac:dyDescent="0.25">
      <c r="G55400"/>
      <c r="I55400"/>
      <c r="L55400"/>
    </row>
    <row r="55401" spans="7:12" x14ac:dyDescent="0.25">
      <c r="G55401"/>
      <c r="I55401"/>
      <c r="L55401"/>
    </row>
    <row r="55402" spans="7:12" x14ac:dyDescent="0.25">
      <c r="G55402"/>
      <c r="I55402"/>
      <c r="L55402"/>
    </row>
    <row r="55403" spans="7:12" x14ac:dyDescent="0.25">
      <c r="G55403"/>
      <c r="I55403"/>
      <c r="L55403"/>
    </row>
    <row r="55404" spans="7:12" x14ac:dyDescent="0.25">
      <c r="G55404"/>
      <c r="I55404"/>
      <c r="L55404"/>
    </row>
    <row r="55405" spans="7:12" x14ac:dyDescent="0.25">
      <c r="G55405"/>
      <c r="I55405"/>
      <c r="L55405"/>
    </row>
    <row r="55406" spans="7:12" x14ac:dyDescent="0.25">
      <c r="G55406"/>
      <c r="I55406"/>
      <c r="L55406"/>
    </row>
    <row r="55407" spans="7:12" x14ac:dyDescent="0.25">
      <c r="G55407"/>
      <c r="I55407"/>
      <c r="L55407"/>
    </row>
    <row r="55408" spans="7:12" x14ac:dyDescent="0.25">
      <c r="G55408"/>
      <c r="I55408"/>
      <c r="L55408"/>
    </row>
    <row r="55409" spans="7:12" x14ac:dyDescent="0.25">
      <c r="G55409"/>
      <c r="I55409"/>
      <c r="L55409"/>
    </row>
    <row r="55410" spans="7:12" x14ac:dyDescent="0.25">
      <c r="G55410"/>
      <c r="I55410"/>
      <c r="L55410"/>
    </row>
    <row r="55411" spans="7:12" x14ac:dyDescent="0.25">
      <c r="G55411"/>
      <c r="I55411"/>
      <c r="L55411"/>
    </row>
    <row r="55412" spans="7:12" x14ac:dyDescent="0.25">
      <c r="G55412"/>
      <c r="I55412"/>
      <c r="L55412"/>
    </row>
    <row r="55413" spans="7:12" x14ac:dyDescent="0.25">
      <c r="G55413"/>
      <c r="I55413"/>
      <c r="L55413"/>
    </row>
    <row r="55414" spans="7:12" x14ac:dyDescent="0.25">
      <c r="G55414"/>
      <c r="I55414"/>
      <c r="L55414"/>
    </row>
    <row r="55415" spans="7:12" x14ac:dyDescent="0.25">
      <c r="G55415"/>
      <c r="I55415"/>
      <c r="L55415"/>
    </row>
    <row r="55416" spans="7:12" x14ac:dyDescent="0.25">
      <c r="G55416"/>
      <c r="I55416"/>
      <c r="L55416"/>
    </row>
    <row r="55417" spans="7:12" x14ac:dyDescent="0.25">
      <c r="G55417"/>
      <c r="I55417"/>
      <c r="L55417"/>
    </row>
    <row r="55418" spans="7:12" x14ac:dyDescent="0.25">
      <c r="G55418"/>
      <c r="I55418"/>
      <c r="L55418"/>
    </row>
    <row r="55419" spans="7:12" x14ac:dyDescent="0.25">
      <c r="G55419"/>
      <c r="I55419"/>
      <c r="L55419"/>
    </row>
    <row r="55420" spans="7:12" x14ac:dyDescent="0.25">
      <c r="G55420"/>
      <c r="I55420"/>
      <c r="L55420"/>
    </row>
    <row r="55421" spans="7:12" x14ac:dyDescent="0.25">
      <c r="G55421"/>
      <c r="I55421"/>
      <c r="L55421"/>
    </row>
    <row r="55422" spans="7:12" x14ac:dyDescent="0.25">
      <c r="G55422"/>
      <c r="I55422"/>
      <c r="L55422"/>
    </row>
    <row r="55423" spans="7:12" x14ac:dyDescent="0.25">
      <c r="G55423"/>
      <c r="I55423"/>
      <c r="L55423"/>
    </row>
    <row r="55424" spans="7:12" x14ac:dyDescent="0.25">
      <c r="G55424"/>
      <c r="I55424"/>
      <c r="L55424"/>
    </row>
    <row r="55425" spans="7:12" x14ac:dyDescent="0.25">
      <c r="G55425"/>
      <c r="I55425"/>
      <c r="L55425"/>
    </row>
    <row r="55426" spans="7:12" x14ac:dyDescent="0.25">
      <c r="G55426"/>
      <c r="I55426"/>
      <c r="L55426"/>
    </row>
    <row r="55427" spans="7:12" x14ac:dyDescent="0.25">
      <c r="G55427"/>
      <c r="I55427"/>
      <c r="L55427"/>
    </row>
    <row r="55428" spans="7:12" x14ac:dyDescent="0.25">
      <c r="G55428"/>
      <c r="I55428"/>
      <c r="L55428"/>
    </row>
    <row r="55429" spans="7:12" x14ac:dyDescent="0.25">
      <c r="G55429"/>
      <c r="I55429"/>
      <c r="L55429"/>
    </row>
    <row r="55430" spans="7:12" x14ac:dyDescent="0.25">
      <c r="G55430"/>
      <c r="I55430"/>
      <c r="L55430"/>
    </row>
    <row r="55431" spans="7:12" x14ac:dyDescent="0.25">
      <c r="G55431"/>
      <c r="I55431"/>
      <c r="L55431"/>
    </row>
    <row r="55432" spans="7:12" x14ac:dyDescent="0.25">
      <c r="G55432"/>
      <c r="I55432"/>
      <c r="L55432"/>
    </row>
    <row r="55433" spans="7:12" x14ac:dyDescent="0.25">
      <c r="G55433"/>
      <c r="I55433"/>
      <c r="L55433"/>
    </row>
    <row r="55434" spans="7:12" x14ac:dyDescent="0.25">
      <c r="G55434"/>
      <c r="I55434"/>
      <c r="L55434"/>
    </row>
    <row r="55435" spans="7:12" x14ac:dyDescent="0.25">
      <c r="G55435"/>
      <c r="I55435"/>
      <c r="L55435"/>
    </row>
    <row r="55436" spans="7:12" x14ac:dyDescent="0.25">
      <c r="G55436"/>
      <c r="I55436"/>
      <c r="L55436"/>
    </row>
    <row r="55437" spans="7:12" x14ac:dyDescent="0.25">
      <c r="G55437"/>
      <c r="I55437"/>
      <c r="L55437"/>
    </row>
    <row r="55438" spans="7:12" x14ac:dyDescent="0.25">
      <c r="G55438"/>
      <c r="I55438"/>
      <c r="L55438"/>
    </row>
    <row r="55439" spans="7:12" x14ac:dyDescent="0.25">
      <c r="G55439"/>
      <c r="I55439"/>
      <c r="L55439"/>
    </row>
    <row r="55440" spans="7:12" x14ac:dyDescent="0.25">
      <c r="G55440"/>
      <c r="I55440"/>
      <c r="L55440"/>
    </row>
    <row r="55441" spans="7:12" x14ac:dyDescent="0.25">
      <c r="G55441"/>
      <c r="I55441"/>
      <c r="L55441"/>
    </row>
    <row r="55442" spans="7:12" x14ac:dyDescent="0.25">
      <c r="G55442"/>
      <c r="I55442"/>
      <c r="L55442"/>
    </row>
    <row r="55443" spans="7:12" x14ac:dyDescent="0.25">
      <c r="G55443"/>
      <c r="I55443"/>
      <c r="L55443"/>
    </row>
    <row r="55444" spans="7:12" x14ac:dyDescent="0.25">
      <c r="G55444"/>
      <c r="I55444"/>
      <c r="L55444"/>
    </row>
    <row r="55445" spans="7:12" x14ac:dyDescent="0.25">
      <c r="G55445"/>
      <c r="I55445"/>
      <c r="L55445"/>
    </row>
    <row r="55446" spans="7:12" x14ac:dyDescent="0.25">
      <c r="G55446"/>
      <c r="I55446"/>
      <c r="L55446"/>
    </row>
    <row r="55447" spans="7:12" x14ac:dyDescent="0.25">
      <c r="G55447"/>
      <c r="I55447"/>
      <c r="L55447"/>
    </row>
    <row r="55448" spans="7:12" x14ac:dyDescent="0.25">
      <c r="G55448"/>
      <c r="I55448"/>
      <c r="L55448"/>
    </row>
    <row r="55449" spans="7:12" x14ac:dyDescent="0.25">
      <c r="G55449"/>
      <c r="I55449"/>
      <c r="L55449"/>
    </row>
    <row r="55450" spans="7:12" x14ac:dyDescent="0.25">
      <c r="G55450"/>
      <c r="I55450"/>
      <c r="L55450"/>
    </row>
    <row r="55451" spans="7:12" x14ac:dyDescent="0.25">
      <c r="G55451"/>
      <c r="I55451"/>
      <c r="L55451"/>
    </row>
    <row r="55452" spans="7:12" x14ac:dyDescent="0.25">
      <c r="G55452"/>
      <c r="I55452"/>
      <c r="L55452"/>
    </row>
    <row r="55453" spans="7:12" x14ac:dyDescent="0.25">
      <c r="G55453"/>
      <c r="I55453"/>
      <c r="L55453"/>
    </row>
    <row r="55454" spans="7:12" x14ac:dyDescent="0.25">
      <c r="G55454"/>
      <c r="I55454"/>
      <c r="L55454"/>
    </row>
    <row r="55455" spans="7:12" x14ac:dyDescent="0.25">
      <c r="G55455"/>
      <c r="I55455"/>
      <c r="L55455"/>
    </row>
    <row r="55456" spans="7:12" x14ac:dyDescent="0.25">
      <c r="G55456"/>
      <c r="I55456"/>
      <c r="L55456"/>
    </row>
    <row r="55457" spans="7:12" x14ac:dyDescent="0.25">
      <c r="G55457"/>
      <c r="I55457"/>
      <c r="L55457"/>
    </row>
    <row r="55458" spans="7:12" x14ac:dyDescent="0.25">
      <c r="G55458"/>
      <c r="I55458"/>
      <c r="L55458"/>
    </row>
    <row r="55459" spans="7:12" x14ac:dyDescent="0.25">
      <c r="G55459"/>
      <c r="I55459"/>
      <c r="L55459"/>
    </row>
    <row r="55460" spans="7:12" x14ac:dyDescent="0.25">
      <c r="G55460"/>
      <c r="I55460"/>
      <c r="L55460"/>
    </row>
    <row r="55461" spans="7:12" x14ac:dyDescent="0.25">
      <c r="G55461"/>
      <c r="I55461"/>
      <c r="L55461"/>
    </row>
    <row r="55462" spans="7:12" x14ac:dyDescent="0.25">
      <c r="G55462"/>
      <c r="I55462"/>
      <c r="L55462"/>
    </row>
    <row r="55463" spans="7:12" x14ac:dyDescent="0.25">
      <c r="G55463"/>
      <c r="I55463"/>
      <c r="L55463"/>
    </row>
    <row r="55464" spans="7:12" x14ac:dyDescent="0.25">
      <c r="G55464"/>
      <c r="I55464"/>
      <c r="L55464"/>
    </row>
    <row r="55465" spans="7:12" x14ac:dyDescent="0.25">
      <c r="G55465"/>
      <c r="I55465"/>
      <c r="L55465"/>
    </row>
    <row r="55466" spans="7:12" x14ac:dyDescent="0.25">
      <c r="G55466"/>
      <c r="I55466"/>
      <c r="L55466"/>
    </row>
    <row r="55467" spans="7:12" x14ac:dyDescent="0.25">
      <c r="G55467"/>
      <c r="I55467"/>
      <c r="L55467"/>
    </row>
    <row r="55468" spans="7:12" x14ac:dyDescent="0.25">
      <c r="G55468"/>
      <c r="I55468"/>
      <c r="L55468"/>
    </row>
    <row r="55469" spans="7:12" x14ac:dyDescent="0.25">
      <c r="G55469"/>
      <c r="I55469"/>
      <c r="L55469"/>
    </row>
    <row r="55470" spans="7:12" x14ac:dyDescent="0.25">
      <c r="G55470"/>
      <c r="I55470"/>
      <c r="L55470"/>
    </row>
    <row r="55471" spans="7:12" x14ac:dyDescent="0.25">
      <c r="G55471"/>
      <c r="I55471"/>
      <c r="L55471"/>
    </row>
    <row r="55472" spans="7:12" x14ac:dyDescent="0.25">
      <c r="G55472"/>
      <c r="I55472"/>
      <c r="L55472"/>
    </row>
    <row r="55473" spans="7:12" x14ac:dyDescent="0.25">
      <c r="G55473"/>
      <c r="I55473"/>
      <c r="L55473"/>
    </row>
    <row r="55474" spans="7:12" x14ac:dyDescent="0.25">
      <c r="G55474"/>
      <c r="I55474"/>
      <c r="L55474"/>
    </row>
    <row r="55475" spans="7:12" x14ac:dyDescent="0.25">
      <c r="G55475"/>
      <c r="I55475"/>
      <c r="L55475"/>
    </row>
    <row r="55476" spans="7:12" x14ac:dyDescent="0.25">
      <c r="G55476"/>
      <c r="I55476"/>
      <c r="L55476"/>
    </row>
    <row r="55477" spans="7:12" x14ac:dyDescent="0.25">
      <c r="G55477"/>
      <c r="I55477"/>
      <c r="L55477"/>
    </row>
    <row r="55478" spans="7:12" x14ac:dyDescent="0.25">
      <c r="G55478"/>
      <c r="I55478"/>
      <c r="L55478"/>
    </row>
    <row r="55479" spans="7:12" x14ac:dyDescent="0.25">
      <c r="G55479"/>
      <c r="I55479"/>
      <c r="L55479"/>
    </row>
    <row r="55480" spans="7:12" x14ac:dyDescent="0.25">
      <c r="G55480"/>
      <c r="I55480"/>
      <c r="L55480"/>
    </row>
    <row r="55481" spans="7:12" x14ac:dyDescent="0.25">
      <c r="G55481"/>
      <c r="I55481"/>
      <c r="L55481"/>
    </row>
    <row r="55482" spans="7:12" x14ac:dyDescent="0.25">
      <c r="G55482"/>
      <c r="I55482"/>
      <c r="L55482"/>
    </row>
    <row r="55483" spans="7:12" x14ac:dyDescent="0.25">
      <c r="G55483"/>
      <c r="I55483"/>
      <c r="L55483"/>
    </row>
    <row r="55484" spans="7:12" x14ac:dyDescent="0.25">
      <c r="G55484"/>
      <c r="I55484"/>
      <c r="L55484"/>
    </row>
    <row r="55485" spans="7:12" x14ac:dyDescent="0.25">
      <c r="G55485"/>
      <c r="I55485"/>
      <c r="L55485"/>
    </row>
    <row r="55486" spans="7:12" x14ac:dyDescent="0.25">
      <c r="G55486"/>
      <c r="I55486"/>
      <c r="L55486"/>
    </row>
    <row r="55487" spans="7:12" x14ac:dyDescent="0.25">
      <c r="G55487"/>
      <c r="I55487"/>
      <c r="L55487"/>
    </row>
    <row r="55488" spans="7:12" x14ac:dyDescent="0.25">
      <c r="G55488"/>
      <c r="I55488"/>
      <c r="L55488"/>
    </row>
    <row r="55489" spans="7:12" x14ac:dyDescent="0.25">
      <c r="G55489"/>
      <c r="I55489"/>
      <c r="L55489"/>
    </row>
    <row r="55490" spans="7:12" x14ac:dyDescent="0.25">
      <c r="G55490"/>
      <c r="I55490"/>
      <c r="L55490"/>
    </row>
    <row r="55491" spans="7:12" x14ac:dyDescent="0.25">
      <c r="G55491"/>
      <c r="I55491"/>
      <c r="L55491"/>
    </row>
    <row r="55492" spans="7:12" x14ac:dyDescent="0.25">
      <c r="G55492"/>
      <c r="I55492"/>
      <c r="L55492"/>
    </row>
    <row r="55493" spans="7:12" x14ac:dyDescent="0.25">
      <c r="G55493"/>
      <c r="I55493"/>
      <c r="L55493"/>
    </row>
    <row r="55494" spans="7:12" x14ac:dyDescent="0.25">
      <c r="G55494"/>
      <c r="I55494"/>
      <c r="L55494"/>
    </row>
    <row r="55495" spans="7:12" x14ac:dyDescent="0.25">
      <c r="G55495"/>
      <c r="I55495"/>
      <c r="L55495"/>
    </row>
    <row r="55496" spans="7:12" x14ac:dyDescent="0.25">
      <c r="G55496"/>
      <c r="I55496"/>
      <c r="L55496"/>
    </row>
    <row r="55497" spans="7:12" x14ac:dyDescent="0.25">
      <c r="G55497"/>
      <c r="I55497"/>
      <c r="L55497"/>
    </row>
    <row r="55498" spans="7:12" x14ac:dyDescent="0.25">
      <c r="G55498"/>
      <c r="I55498"/>
      <c r="L55498"/>
    </row>
    <row r="55499" spans="7:12" x14ac:dyDescent="0.25">
      <c r="G55499"/>
      <c r="I55499"/>
      <c r="L55499"/>
    </row>
    <row r="55500" spans="7:12" x14ac:dyDescent="0.25">
      <c r="G55500"/>
      <c r="I55500"/>
      <c r="L55500"/>
    </row>
    <row r="55501" spans="7:12" x14ac:dyDescent="0.25">
      <c r="G55501"/>
      <c r="I55501"/>
      <c r="L55501"/>
    </row>
    <row r="55502" spans="7:12" x14ac:dyDescent="0.25">
      <c r="G55502"/>
      <c r="I55502"/>
      <c r="L55502"/>
    </row>
    <row r="55503" spans="7:12" x14ac:dyDescent="0.25">
      <c r="G55503"/>
      <c r="I55503"/>
      <c r="L55503"/>
    </row>
    <row r="55504" spans="7:12" x14ac:dyDescent="0.25">
      <c r="G55504"/>
      <c r="I55504"/>
      <c r="L55504"/>
    </row>
    <row r="55505" spans="7:12" x14ac:dyDescent="0.25">
      <c r="G55505"/>
      <c r="I55505"/>
      <c r="L55505"/>
    </row>
    <row r="55506" spans="7:12" x14ac:dyDescent="0.25">
      <c r="G55506"/>
      <c r="I55506"/>
      <c r="L55506"/>
    </row>
    <row r="55507" spans="7:12" x14ac:dyDescent="0.25">
      <c r="G55507"/>
      <c r="I55507"/>
      <c r="L55507"/>
    </row>
    <row r="55508" spans="7:12" x14ac:dyDescent="0.25">
      <c r="G55508"/>
      <c r="I55508"/>
      <c r="L55508"/>
    </row>
    <row r="55509" spans="7:12" x14ac:dyDescent="0.25">
      <c r="G55509"/>
      <c r="I55509"/>
      <c r="L55509"/>
    </row>
    <row r="55510" spans="7:12" x14ac:dyDescent="0.25">
      <c r="G55510"/>
      <c r="I55510"/>
      <c r="L55510"/>
    </row>
    <row r="55511" spans="7:12" x14ac:dyDescent="0.25">
      <c r="G55511"/>
      <c r="I55511"/>
      <c r="L55511"/>
    </row>
    <row r="55512" spans="7:12" x14ac:dyDescent="0.25">
      <c r="G55512"/>
      <c r="I55512"/>
      <c r="L55512"/>
    </row>
    <row r="55513" spans="7:12" x14ac:dyDescent="0.25">
      <c r="G55513"/>
      <c r="I55513"/>
      <c r="L55513"/>
    </row>
    <row r="55514" spans="7:12" x14ac:dyDescent="0.25">
      <c r="G55514"/>
      <c r="I55514"/>
      <c r="L55514"/>
    </row>
    <row r="55515" spans="7:12" x14ac:dyDescent="0.25">
      <c r="G55515"/>
      <c r="I55515"/>
      <c r="L55515"/>
    </row>
    <row r="55516" spans="7:12" x14ac:dyDescent="0.25">
      <c r="G55516"/>
      <c r="I55516"/>
      <c r="L55516"/>
    </row>
    <row r="55517" spans="7:12" x14ac:dyDescent="0.25">
      <c r="G55517"/>
      <c r="I55517"/>
      <c r="L55517"/>
    </row>
    <row r="55518" spans="7:12" x14ac:dyDescent="0.25">
      <c r="G55518"/>
      <c r="I55518"/>
      <c r="L55518"/>
    </row>
    <row r="55519" spans="7:12" x14ac:dyDescent="0.25">
      <c r="G55519"/>
      <c r="I55519"/>
      <c r="L55519"/>
    </row>
    <row r="55520" spans="7:12" x14ac:dyDescent="0.25">
      <c r="G55520"/>
      <c r="I55520"/>
      <c r="L55520"/>
    </row>
    <row r="55521" spans="7:12" x14ac:dyDescent="0.25">
      <c r="G55521"/>
      <c r="I55521"/>
      <c r="L55521"/>
    </row>
    <row r="55522" spans="7:12" x14ac:dyDescent="0.25">
      <c r="G55522"/>
      <c r="I55522"/>
      <c r="L55522"/>
    </row>
    <row r="55523" spans="7:12" x14ac:dyDescent="0.25">
      <c r="G55523"/>
      <c r="I55523"/>
      <c r="L55523"/>
    </row>
    <row r="55524" spans="7:12" x14ac:dyDescent="0.25">
      <c r="G55524"/>
      <c r="I55524"/>
      <c r="L55524"/>
    </row>
    <row r="55525" spans="7:12" x14ac:dyDescent="0.25">
      <c r="G55525"/>
      <c r="I55525"/>
      <c r="L55525"/>
    </row>
    <row r="55526" spans="7:12" x14ac:dyDescent="0.25">
      <c r="G55526"/>
      <c r="I55526"/>
      <c r="L55526"/>
    </row>
    <row r="55527" spans="7:12" x14ac:dyDescent="0.25">
      <c r="G55527"/>
      <c r="I55527"/>
      <c r="L55527"/>
    </row>
    <row r="55528" spans="7:12" x14ac:dyDescent="0.25">
      <c r="G55528"/>
      <c r="I55528"/>
      <c r="L55528"/>
    </row>
    <row r="55529" spans="7:12" x14ac:dyDescent="0.25">
      <c r="G55529"/>
      <c r="I55529"/>
      <c r="L55529"/>
    </row>
    <row r="55530" spans="7:12" x14ac:dyDescent="0.25">
      <c r="G55530"/>
      <c r="I55530"/>
      <c r="L55530"/>
    </row>
    <row r="55531" spans="7:12" x14ac:dyDescent="0.25">
      <c r="G55531"/>
      <c r="I55531"/>
      <c r="L55531"/>
    </row>
    <row r="55532" spans="7:12" x14ac:dyDescent="0.25">
      <c r="G55532"/>
      <c r="I55532"/>
      <c r="L55532"/>
    </row>
    <row r="55533" spans="7:12" x14ac:dyDescent="0.25">
      <c r="G55533"/>
      <c r="I55533"/>
      <c r="L55533"/>
    </row>
    <row r="55534" spans="7:12" x14ac:dyDescent="0.25">
      <c r="G55534"/>
      <c r="I55534"/>
      <c r="L55534"/>
    </row>
    <row r="55535" spans="7:12" x14ac:dyDescent="0.25">
      <c r="G55535"/>
      <c r="I55535"/>
      <c r="L55535"/>
    </row>
    <row r="55536" spans="7:12" x14ac:dyDescent="0.25">
      <c r="G55536"/>
      <c r="I55536"/>
      <c r="L55536"/>
    </row>
    <row r="55537" spans="7:12" x14ac:dyDescent="0.25">
      <c r="G55537"/>
      <c r="I55537"/>
      <c r="L55537"/>
    </row>
    <row r="55538" spans="7:12" x14ac:dyDescent="0.25">
      <c r="G55538"/>
      <c r="I55538"/>
      <c r="L55538"/>
    </row>
    <row r="55539" spans="7:12" x14ac:dyDescent="0.25">
      <c r="G55539"/>
      <c r="I55539"/>
      <c r="L55539"/>
    </row>
    <row r="55540" spans="7:12" x14ac:dyDescent="0.25">
      <c r="G55540"/>
      <c r="I55540"/>
      <c r="L55540"/>
    </row>
    <row r="55541" spans="7:12" x14ac:dyDescent="0.25">
      <c r="G55541"/>
      <c r="I55541"/>
      <c r="L55541"/>
    </row>
    <row r="55542" spans="7:12" x14ac:dyDescent="0.25">
      <c r="G55542"/>
      <c r="I55542"/>
      <c r="L55542"/>
    </row>
    <row r="55543" spans="7:12" x14ac:dyDescent="0.25">
      <c r="G55543"/>
      <c r="I55543"/>
      <c r="L55543"/>
    </row>
    <row r="55544" spans="7:12" x14ac:dyDescent="0.25">
      <c r="G55544"/>
      <c r="I55544"/>
      <c r="L55544"/>
    </row>
    <row r="55545" spans="7:12" x14ac:dyDescent="0.25">
      <c r="G55545"/>
      <c r="I55545"/>
      <c r="L55545"/>
    </row>
    <row r="55546" spans="7:12" x14ac:dyDescent="0.25">
      <c r="G55546"/>
      <c r="I55546"/>
      <c r="L55546"/>
    </row>
    <row r="55547" spans="7:12" x14ac:dyDescent="0.25">
      <c r="G55547"/>
      <c r="I55547"/>
      <c r="L55547"/>
    </row>
    <row r="55548" spans="7:12" x14ac:dyDescent="0.25">
      <c r="G55548"/>
      <c r="I55548"/>
      <c r="L55548"/>
    </row>
    <row r="55549" spans="7:12" x14ac:dyDescent="0.25">
      <c r="G55549"/>
      <c r="I55549"/>
      <c r="L55549"/>
    </row>
    <row r="55550" spans="7:12" x14ac:dyDescent="0.25">
      <c r="G55550"/>
      <c r="I55550"/>
      <c r="L55550"/>
    </row>
    <row r="55551" spans="7:12" x14ac:dyDescent="0.25">
      <c r="G55551"/>
      <c r="I55551"/>
      <c r="L55551"/>
    </row>
    <row r="55552" spans="7:12" x14ac:dyDescent="0.25">
      <c r="G55552"/>
      <c r="I55552"/>
      <c r="L55552"/>
    </row>
    <row r="55553" spans="7:12" x14ac:dyDescent="0.25">
      <c r="G55553"/>
      <c r="I55553"/>
      <c r="L55553"/>
    </row>
    <row r="55554" spans="7:12" x14ac:dyDescent="0.25">
      <c r="G55554"/>
      <c r="I55554"/>
      <c r="L55554"/>
    </row>
    <row r="55555" spans="7:12" x14ac:dyDescent="0.25">
      <c r="G55555"/>
      <c r="I55555"/>
      <c r="L55555"/>
    </row>
    <row r="55556" spans="7:12" x14ac:dyDescent="0.25">
      <c r="G55556"/>
      <c r="I55556"/>
      <c r="L55556"/>
    </row>
    <row r="55557" spans="7:12" x14ac:dyDescent="0.25">
      <c r="G55557"/>
      <c r="I55557"/>
      <c r="L55557"/>
    </row>
    <row r="55558" spans="7:12" x14ac:dyDescent="0.25">
      <c r="G55558"/>
      <c r="I55558"/>
      <c r="L55558"/>
    </row>
    <row r="55559" spans="7:12" x14ac:dyDescent="0.25">
      <c r="G55559"/>
      <c r="I55559"/>
      <c r="L55559"/>
    </row>
    <row r="55560" spans="7:12" x14ac:dyDescent="0.25">
      <c r="G55560"/>
      <c r="I55560"/>
      <c r="L55560"/>
    </row>
    <row r="55561" spans="7:12" x14ac:dyDescent="0.25">
      <c r="G55561"/>
      <c r="I55561"/>
      <c r="L55561"/>
    </row>
    <row r="55562" spans="7:12" x14ac:dyDescent="0.25">
      <c r="G55562"/>
      <c r="I55562"/>
      <c r="L55562"/>
    </row>
    <row r="55563" spans="7:12" x14ac:dyDescent="0.25">
      <c r="G55563"/>
      <c r="I55563"/>
      <c r="L55563"/>
    </row>
    <row r="55564" spans="7:12" x14ac:dyDescent="0.25">
      <c r="G55564"/>
      <c r="I55564"/>
      <c r="L55564"/>
    </row>
    <row r="55565" spans="7:12" x14ac:dyDescent="0.25">
      <c r="G55565"/>
      <c r="I55565"/>
      <c r="L55565"/>
    </row>
    <row r="55566" spans="7:12" x14ac:dyDescent="0.25">
      <c r="G55566"/>
      <c r="I55566"/>
      <c r="L55566"/>
    </row>
    <row r="55567" spans="7:12" x14ac:dyDescent="0.25">
      <c r="G55567"/>
      <c r="I55567"/>
      <c r="L55567"/>
    </row>
    <row r="55568" spans="7:12" x14ac:dyDescent="0.25">
      <c r="G55568"/>
      <c r="I55568"/>
      <c r="L55568"/>
    </row>
    <row r="55569" spans="7:12" x14ac:dyDescent="0.25">
      <c r="G55569"/>
      <c r="I55569"/>
      <c r="L55569"/>
    </row>
    <row r="55570" spans="7:12" x14ac:dyDescent="0.25">
      <c r="G55570"/>
      <c r="I55570"/>
      <c r="L55570"/>
    </row>
    <row r="55571" spans="7:12" x14ac:dyDescent="0.25">
      <c r="G55571"/>
      <c r="I55571"/>
      <c r="L55571"/>
    </row>
    <row r="55572" spans="7:12" x14ac:dyDescent="0.25">
      <c r="G55572"/>
      <c r="I55572"/>
      <c r="L55572"/>
    </row>
    <row r="55573" spans="7:12" x14ac:dyDescent="0.25">
      <c r="G55573"/>
      <c r="I55573"/>
      <c r="L55573"/>
    </row>
    <row r="55574" spans="7:12" x14ac:dyDescent="0.25">
      <c r="G55574"/>
      <c r="I55574"/>
      <c r="L55574"/>
    </row>
    <row r="55575" spans="7:12" x14ac:dyDescent="0.25">
      <c r="G55575"/>
      <c r="I55575"/>
      <c r="L55575"/>
    </row>
    <row r="55576" spans="7:12" x14ac:dyDescent="0.25">
      <c r="G55576"/>
      <c r="I55576"/>
      <c r="L55576"/>
    </row>
    <row r="55577" spans="7:12" x14ac:dyDescent="0.25">
      <c r="G55577"/>
      <c r="I55577"/>
      <c r="L55577"/>
    </row>
    <row r="55578" spans="7:12" x14ac:dyDescent="0.25">
      <c r="G55578"/>
      <c r="I55578"/>
      <c r="L55578"/>
    </row>
    <row r="55579" spans="7:12" x14ac:dyDescent="0.25">
      <c r="G55579"/>
      <c r="I55579"/>
      <c r="L55579"/>
    </row>
    <row r="55580" spans="7:12" x14ac:dyDescent="0.25">
      <c r="G55580"/>
      <c r="I55580"/>
      <c r="L55580"/>
    </row>
    <row r="55581" spans="7:12" x14ac:dyDescent="0.25">
      <c r="G55581"/>
      <c r="I55581"/>
      <c r="L55581"/>
    </row>
    <row r="55582" spans="7:12" x14ac:dyDescent="0.25">
      <c r="G55582"/>
      <c r="I55582"/>
      <c r="L55582"/>
    </row>
    <row r="55583" spans="7:12" x14ac:dyDescent="0.25">
      <c r="G55583"/>
      <c r="I55583"/>
      <c r="L55583"/>
    </row>
    <row r="55584" spans="7:12" x14ac:dyDescent="0.25">
      <c r="G55584"/>
      <c r="I55584"/>
      <c r="L55584"/>
    </row>
    <row r="55585" spans="7:12" x14ac:dyDescent="0.25">
      <c r="G55585"/>
      <c r="I55585"/>
      <c r="L55585"/>
    </row>
    <row r="55586" spans="7:12" x14ac:dyDescent="0.25">
      <c r="G55586"/>
      <c r="I55586"/>
      <c r="L55586"/>
    </row>
    <row r="55587" spans="7:12" x14ac:dyDescent="0.25">
      <c r="G55587"/>
      <c r="I55587"/>
      <c r="L55587"/>
    </row>
    <row r="55588" spans="7:12" x14ac:dyDescent="0.25">
      <c r="G55588"/>
      <c r="I55588"/>
      <c r="L55588"/>
    </row>
    <row r="55589" spans="7:12" x14ac:dyDescent="0.25">
      <c r="G55589"/>
      <c r="I55589"/>
      <c r="L55589"/>
    </row>
    <row r="55590" spans="7:12" x14ac:dyDescent="0.25">
      <c r="G55590"/>
      <c r="I55590"/>
      <c r="L55590"/>
    </row>
    <row r="55591" spans="7:12" x14ac:dyDescent="0.25">
      <c r="G55591"/>
      <c r="I55591"/>
      <c r="L55591"/>
    </row>
    <row r="55592" spans="7:12" x14ac:dyDescent="0.25">
      <c r="G55592"/>
      <c r="I55592"/>
      <c r="L55592"/>
    </row>
    <row r="55593" spans="7:12" x14ac:dyDescent="0.25">
      <c r="G55593"/>
      <c r="I55593"/>
      <c r="L55593"/>
    </row>
    <row r="55594" spans="7:12" x14ac:dyDescent="0.25">
      <c r="G55594"/>
      <c r="I55594"/>
      <c r="L55594"/>
    </row>
    <row r="55595" spans="7:12" x14ac:dyDescent="0.25">
      <c r="G55595"/>
      <c r="I55595"/>
      <c r="L55595"/>
    </row>
    <row r="55596" spans="7:12" x14ac:dyDescent="0.25">
      <c r="G55596"/>
      <c r="I55596"/>
      <c r="L55596"/>
    </row>
    <row r="55597" spans="7:12" x14ac:dyDescent="0.25">
      <c r="G55597"/>
      <c r="I55597"/>
      <c r="L55597"/>
    </row>
    <row r="55598" spans="7:12" x14ac:dyDescent="0.25">
      <c r="G55598"/>
      <c r="I55598"/>
      <c r="L55598"/>
    </row>
    <row r="55599" spans="7:12" x14ac:dyDescent="0.25">
      <c r="G55599"/>
      <c r="I55599"/>
      <c r="L55599"/>
    </row>
    <row r="55600" spans="7:12" x14ac:dyDescent="0.25">
      <c r="G55600"/>
      <c r="I55600"/>
      <c r="L55600"/>
    </row>
    <row r="55601" spans="7:12" x14ac:dyDescent="0.25">
      <c r="G55601"/>
      <c r="I55601"/>
      <c r="L55601"/>
    </row>
    <row r="55602" spans="7:12" x14ac:dyDescent="0.25">
      <c r="G55602"/>
      <c r="I55602"/>
      <c r="L55602"/>
    </row>
    <row r="55603" spans="7:12" x14ac:dyDescent="0.25">
      <c r="G55603"/>
      <c r="I55603"/>
      <c r="L55603"/>
    </row>
    <row r="55604" spans="7:12" x14ac:dyDescent="0.25">
      <c r="G55604"/>
      <c r="I55604"/>
      <c r="L55604"/>
    </row>
    <row r="55605" spans="7:12" x14ac:dyDescent="0.25">
      <c r="G55605"/>
      <c r="I55605"/>
      <c r="L55605"/>
    </row>
    <row r="55606" spans="7:12" x14ac:dyDescent="0.25">
      <c r="G55606"/>
      <c r="I55606"/>
      <c r="L55606"/>
    </row>
    <row r="55607" spans="7:12" x14ac:dyDescent="0.25">
      <c r="G55607"/>
      <c r="I55607"/>
      <c r="L55607"/>
    </row>
    <row r="55608" spans="7:12" x14ac:dyDescent="0.25">
      <c r="G55608"/>
      <c r="I55608"/>
      <c r="L55608"/>
    </row>
    <row r="55609" spans="7:12" x14ac:dyDescent="0.25">
      <c r="G55609"/>
      <c r="I55609"/>
      <c r="L55609"/>
    </row>
    <row r="55610" spans="7:12" x14ac:dyDescent="0.25">
      <c r="G55610"/>
      <c r="I55610"/>
      <c r="L55610"/>
    </row>
    <row r="55611" spans="7:12" x14ac:dyDescent="0.25">
      <c r="G55611"/>
      <c r="I55611"/>
      <c r="L55611"/>
    </row>
    <row r="55612" spans="7:12" x14ac:dyDescent="0.25">
      <c r="G55612"/>
      <c r="I55612"/>
      <c r="L55612"/>
    </row>
    <row r="55613" spans="7:12" x14ac:dyDescent="0.25">
      <c r="G55613"/>
      <c r="I55613"/>
      <c r="L55613"/>
    </row>
    <row r="55614" spans="7:12" x14ac:dyDescent="0.25">
      <c r="G55614"/>
      <c r="I55614"/>
      <c r="L55614"/>
    </row>
    <row r="55615" spans="7:12" x14ac:dyDescent="0.25">
      <c r="G55615"/>
      <c r="I55615"/>
      <c r="L55615"/>
    </row>
    <row r="55616" spans="7:12" x14ac:dyDescent="0.25">
      <c r="G55616"/>
      <c r="I55616"/>
      <c r="L55616"/>
    </row>
    <row r="55617" spans="7:12" x14ac:dyDescent="0.25">
      <c r="G55617"/>
      <c r="I55617"/>
      <c r="L55617"/>
    </row>
    <row r="55618" spans="7:12" x14ac:dyDescent="0.25">
      <c r="G55618"/>
      <c r="I55618"/>
      <c r="L55618"/>
    </row>
    <row r="55619" spans="7:12" x14ac:dyDescent="0.25">
      <c r="G55619"/>
      <c r="I55619"/>
      <c r="L55619"/>
    </row>
    <row r="55620" spans="7:12" x14ac:dyDescent="0.25">
      <c r="G55620"/>
      <c r="I55620"/>
      <c r="L55620"/>
    </row>
    <row r="55621" spans="7:12" x14ac:dyDescent="0.25">
      <c r="G55621"/>
      <c r="I55621"/>
      <c r="L55621"/>
    </row>
    <row r="55622" spans="7:12" x14ac:dyDescent="0.25">
      <c r="G55622"/>
      <c r="I55622"/>
      <c r="L55622"/>
    </row>
    <row r="55623" spans="7:12" x14ac:dyDescent="0.25">
      <c r="G55623"/>
      <c r="I55623"/>
      <c r="L55623"/>
    </row>
    <row r="55624" spans="7:12" x14ac:dyDescent="0.25">
      <c r="G55624"/>
      <c r="I55624"/>
      <c r="L55624"/>
    </row>
    <row r="55625" spans="7:12" x14ac:dyDescent="0.25">
      <c r="G55625"/>
      <c r="I55625"/>
      <c r="L55625"/>
    </row>
    <row r="55626" spans="7:12" x14ac:dyDescent="0.25">
      <c r="G55626"/>
      <c r="I55626"/>
      <c r="L55626"/>
    </row>
    <row r="55627" spans="7:12" x14ac:dyDescent="0.25">
      <c r="G55627"/>
      <c r="I55627"/>
      <c r="L55627"/>
    </row>
    <row r="55628" spans="7:12" x14ac:dyDescent="0.25">
      <c r="G55628"/>
      <c r="I55628"/>
      <c r="L55628"/>
    </row>
    <row r="55629" spans="7:12" x14ac:dyDescent="0.25">
      <c r="G55629"/>
      <c r="I55629"/>
      <c r="L55629"/>
    </row>
    <row r="55630" spans="7:12" x14ac:dyDescent="0.25">
      <c r="G55630"/>
      <c r="I55630"/>
      <c r="L55630"/>
    </row>
    <row r="55631" spans="7:12" x14ac:dyDescent="0.25">
      <c r="G55631"/>
      <c r="I55631"/>
      <c r="L55631"/>
    </row>
    <row r="55632" spans="7:12" x14ac:dyDescent="0.25">
      <c r="G55632"/>
      <c r="I55632"/>
      <c r="L55632"/>
    </row>
    <row r="55633" spans="7:12" x14ac:dyDescent="0.25">
      <c r="G55633"/>
      <c r="I55633"/>
      <c r="L55633"/>
    </row>
    <row r="55634" spans="7:12" x14ac:dyDescent="0.25">
      <c r="G55634"/>
      <c r="I55634"/>
      <c r="L55634"/>
    </row>
    <row r="55635" spans="7:12" x14ac:dyDescent="0.25">
      <c r="G55635"/>
      <c r="I55635"/>
      <c r="L55635"/>
    </row>
    <row r="55636" spans="7:12" x14ac:dyDescent="0.25">
      <c r="G55636"/>
      <c r="I55636"/>
      <c r="L55636"/>
    </row>
    <row r="55637" spans="7:12" x14ac:dyDescent="0.25">
      <c r="G55637"/>
      <c r="I55637"/>
      <c r="L55637"/>
    </row>
    <row r="55638" spans="7:12" x14ac:dyDescent="0.25">
      <c r="G55638"/>
      <c r="I55638"/>
      <c r="L55638"/>
    </row>
    <row r="55639" spans="7:12" x14ac:dyDescent="0.25">
      <c r="G55639"/>
      <c r="I55639"/>
      <c r="L55639"/>
    </row>
    <row r="55640" spans="7:12" x14ac:dyDescent="0.25">
      <c r="G55640"/>
      <c r="I55640"/>
      <c r="L55640"/>
    </row>
    <row r="55641" spans="7:12" x14ac:dyDescent="0.25">
      <c r="G55641"/>
      <c r="I55641"/>
      <c r="L55641"/>
    </row>
    <row r="55642" spans="7:12" x14ac:dyDescent="0.25">
      <c r="G55642"/>
      <c r="I55642"/>
      <c r="L55642"/>
    </row>
    <row r="55643" spans="7:12" x14ac:dyDescent="0.25">
      <c r="G55643"/>
      <c r="I55643"/>
      <c r="L55643"/>
    </row>
    <row r="55644" spans="7:12" x14ac:dyDescent="0.25">
      <c r="G55644"/>
      <c r="I55644"/>
      <c r="L55644"/>
    </row>
    <row r="55645" spans="7:12" x14ac:dyDescent="0.25">
      <c r="G55645"/>
      <c r="I55645"/>
      <c r="L55645"/>
    </row>
    <row r="55646" spans="7:12" x14ac:dyDescent="0.25">
      <c r="G55646"/>
      <c r="I55646"/>
      <c r="L55646"/>
    </row>
    <row r="55647" spans="7:12" x14ac:dyDescent="0.25">
      <c r="G55647"/>
      <c r="I55647"/>
      <c r="L55647"/>
    </row>
    <row r="55648" spans="7:12" x14ac:dyDescent="0.25">
      <c r="G55648"/>
      <c r="I55648"/>
      <c r="L55648"/>
    </row>
    <row r="55649" spans="7:12" x14ac:dyDescent="0.25">
      <c r="G55649"/>
      <c r="I55649"/>
      <c r="L55649"/>
    </row>
    <row r="55650" spans="7:12" x14ac:dyDescent="0.25">
      <c r="G55650"/>
      <c r="I55650"/>
      <c r="L55650"/>
    </row>
    <row r="55651" spans="7:12" x14ac:dyDescent="0.25">
      <c r="G55651"/>
      <c r="I55651"/>
      <c r="L55651"/>
    </row>
    <row r="55652" spans="7:12" x14ac:dyDescent="0.25">
      <c r="G55652"/>
      <c r="I55652"/>
      <c r="L55652"/>
    </row>
    <row r="55653" spans="7:12" x14ac:dyDescent="0.25">
      <c r="G55653"/>
      <c r="I55653"/>
      <c r="L55653"/>
    </row>
    <row r="55654" spans="7:12" x14ac:dyDescent="0.25">
      <c r="G55654"/>
      <c r="I55654"/>
      <c r="L55654"/>
    </row>
    <row r="55655" spans="7:12" x14ac:dyDescent="0.25">
      <c r="G55655"/>
      <c r="I55655"/>
      <c r="L55655"/>
    </row>
    <row r="55656" spans="7:12" x14ac:dyDescent="0.25">
      <c r="G55656"/>
      <c r="I55656"/>
      <c r="L55656"/>
    </row>
    <row r="55657" spans="7:12" x14ac:dyDescent="0.25">
      <c r="G55657"/>
      <c r="I55657"/>
      <c r="L55657"/>
    </row>
    <row r="55658" spans="7:12" x14ac:dyDescent="0.25">
      <c r="G55658"/>
      <c r="I55658"/>
      <c r="L55658"/>
    </row>
    <row r="55659" spans="7:12" x14ac:dyDescent="0.25">
      <c r="G55659"/>
      <c r="I55659"/>
      <c r="L55659"/>
    </row>
    <row r="55660" spans="7:12" x14ac:dyDescent="0.25">
      <c r="G55660"/>
      <c r="I55660"/>
      <c r="L55660"/>
    </row>
    <row r="55661" spans="7:12" x14ac:dyDescent="0.25">
      <c r="G55661"/>
      <c r="I55661"/>
      <c r="L55661"/>
    </row>
    <row r="55662" spans="7:12" x14ac:dyDescent="0.25">
      <c r="G55662"/>
      <c r="I55662"/>
      <c r="L55662"/>
    </row>
    <row r="55663" spans="7:12" x14ac:dyDescent="0.25">
      <c r="G55663"/>
      <c r="I55663"/>
      <c r="L55663"/>
    </row>
    <row r="55664" spans="7:12" x14ac:dyDescent="0.25">
      <c r="G55664"/>
      <c r="I55664"/>
      <c r="L55664"/>
    </row>
    <row r="55665" spans="7:12" x14ac:dyDescent="0.25">
      <c r="G55665"/>
      <c r="I55665"/>
      <c r="L55665"/>
    </row>
    <row r="55666" spans="7:12" x14ac:dyDescent="0.25">
      <c r="G55666"/>
      <c r="I55666"/>
      <c r="L55666"/>
    </row>
    <row r="55667" spans="7:12" x14ac:dyDescent="0.25">
      <c r="G55667"/>
      <c r="I55667"/>
      <c r="L55667"/>
    </row>
    <row r="55668" spans="7:12" x14ac:dyDescent="0.25">
      <c r="G55668"/>
      <c r="I55668"/>
      <c r="L55668"/>
    </row>
    <row r="55669" spans="7:12" x14ac:dyDescent="0.25">
      <c r="G55669"/>
      <c r="I55669"/>
      <c r="L55669"/>
    </row>
    <row r="55670" spans="7:12" x14ac:dyDescent="0.25">
      <c r="G55670"/>
      <c r="I55670"/>
      <c r="L55670"/>
    </row>
    <row r="55671" spans="7:12" x14ac:dyDescent="0.25">
      <c r="G55671"/>
      <c r="I55671"/>
      <c r="L55671"/>
    </row>
    <row r="55672" spans="7:12" x14ac:dyDescent="0.25">
      <c r="G55672"/>
      <c r="I55672"/>
      <c r="L55672"/>
    </row>
    <row r="55673" spans="7:12" x14ac:dyDescent="0.25">
      <c r="G55673"/>
      <c r="I55673"/>
      <c r="L55673"/>
    </row>
    <row r="55674" spans="7:12" x14ac:dyDescent="0.25">
      <c r="G55674"/>
      <c r="I55674"/>
      <c r="L55674"/>
    </row>
    <row r="55675" spans="7:12" x14ac:dyDescent="0.25">
      <c r="G55675"/>
      <c r="I55675"/>
      <c r="L55675"/>
    </row>
    <row r="55676" spans="7:12" x14ac:dyDescent="0.25">
      <c r="G55676"/>
      <c r="I55676"/>
      <c r="L55676"/>
    </row>
    <row r="55677" spans="7:12" x14ac:dyDescent="0.25">
      <c r="G55677"/>
      <c r="I55677"/>
      <c r="L55677"/>
    </row>
    <row r="55678" spans="7:12" x14ac:dyDescent="0.25">
      <c r="G55678"/>
      <c r="I55678"/>
      <c r="L55678"/>
    </row>
    <row r="55679" spans="7:12" x14ac:dyDescent="0.25">
      <c r="G55679"/>
      <c r="I55679"/>
      <c r="L55679"/>
    </row>
    <row r="55680" spans="7:12" x14ac:dyDescent="0.25">
      <c r="G55680"/>
      <c r="I55680"/>
      <c r="L55680"/>
    </row>
    <row r="55681" spans="7:12" x14ac:dyDescent="0.25">
      <c r="G55681"/>
      <c r="I55681"/>
      <c r="L55681"/>
    </row>
    <row r="55682" spans="7:12" x14ac:dyDescent="0.25">
      <c r="G55682"/>
      <c r="I55682"/>
      <c r="L55682"/>
    </row>
    <row r="55683" spans="7:12" x14ac:dyDescent="0.25">
      <c r="G55683"/>
      <c r="I55683"/>
      <c r="L55683"/>
    </row>
    <row r="55684" spans="7:12" x14ac:dyDescent="0.25">
      <c r="G55684"/>
      <c r="I55684"/>
      <c r="L55684"/>
    </row>
    <row r="55685" spans="7:12" x14ac:dyDescent="0.25">
      <c r="G55685"/>
      <c r="I55685"/>
      <c r="L55685"/>
    </row>
    <row r="55686" spans="7:12" x14ac:dyDescent="0.25">
      <c r="G55686"/>
      <c r="I55686"/>
      <c r="L55686"/>
    </row>
    <row r="55687" spans="7:12" x14ac:dyDescent="0.25">
      <c r="G55687"/>
      <c r="I55687"/>
      <c r="L55687"/>
    </row>
    <row r="55688" spans="7:12" x14ac:dyDescent="0.25">
      <c r="G55688"/>
      <c r="I55688"/>
      <c r="L55688"/>
    </row>
    <row r="55689" spans="7:12" x14ac:dyDescent="0.25">
      <c r="G55689"/>
      <c r="I55689"/>
      <c r="L55689"/>
    </row>
    <row r="55690" spans="7:12" x14ac:dyDescent="0.25">
      <c r="G55690"/>
      <c r="I55690"/>
      <c r="L55690"/>
    </row>
    <row r="55691" spans="7:12" x14ac:dyDescent="0.25">
      <c r="G55691"/>
      <c r="I55691"/>
      <c r="L55691"/>
    </row>
    <row r="55692" spans="7:12" x14ac:dyDescent="0.25">
      <c r="G55692"/>
      <c r="I55692"/>
      <c r="L55692"/>
    </row>
    <row r="55693" spans="7:12" x14ac:dyDescent="0.25">
      <c r="G55693"/>
      <c r="I55693"/>
      <c r="L55693"/>
    </row>
    <row r="55694" spans="7:12" x14ac:dyDescent="0.25">
      <c r="G55694"/>
      <c r="I55694"/>
      <c r="L55694"/>
    </row>
    <row r="55695" spans="7:12" x14ac:dyDescent="0.25">
      <c r="G55695"/>
      <c r="I55695"/>
      <c r="L55695"/>
    </row>
    <row r="55696" spans="7:12" x14ac:dyDescent="0.25">
      <c r="G55696"/>
      <c r="I55696"/>
      <c r="L55696"/>
    </row>
    <row r="55697" spans="7:12" x14ac:dyDescent="0.25">
      <c r="G55697"/>
      <c r="I55697"/>
      <c r="L55697"/>
    </row>
    <row r="55698" spans="7:12" x14ac:dyDescent="0.25">
      <c r="G55698"/>
      <c r="I55698"/>
      <c r="L55698"/>
    </row>
    <row r="55699" spans="7:12" x14ac:dyDescent="0.25">
      <c r="G55699"/>
      <c r="I55699"/>
      <c r="L55699"/>
    </row>
    <row r="55700" spans="7:12" x14ac:dyDescent="0.25">
      <c r="G55700"/>
      <c r="I55700"/>
      <c r="L55700"/>
    </row>
    <row r="55701" spans="7:12" x14ac:dyDescent="0.25">
      <c r="G55701"/>
      <c r="I55701"/>
      <c r="L55701"/>
    </row>
    <row r="55702" spans="7:12" x14ac:dyDescent="0.25">
      <c r="G55702"/>
      <c r="I55702"/>
      <c r="L55702"/>
    </row>
    <row r="55703" spans="7:12" x14ac:dyDescent="0.25">
      <c r="G55703"/>
      <c r="I55703"/>
      <c r="L55703"/>
    </row>
    <row r="55704" spans="7:12" x14ac:dyDescent="0.25">
      <c r="G55704"/>
      <c r="I55704"/>
      <c r="L55704"/>
    </row>
    <row r="55705" spans="7:12" x14ac:dyDescent="0.25">
      <c r="G55705"/>
      <c r="I55705"/>
      <c r="L55705"/>
    </row>
    <row r="55706" spans="7:12" x14ac:dyDescent="0.25">
      <c r="G55706"/>
      <c r="I55706"/>
      <c r="L55706"/>
    </row>
    <row r="55707" spans="7:12" x14ac:dyDescent="0.25">
      <c r="G55707"/>
      <c r="I55707"/>
      <c r="L55707"/>
    </row>
    <row r="55708" spans="7:12" x14ac:dyDescent="0.25">
      <c r="G55708"/>
      <c r="I55708"/>
      <c r="L55708"/>
    </row>
    <row r="55709" spans="7:12" x14ac:dyDescent="0.25">
      <c r="G55709"/>
      <c r="I55709"/>
      <c r="L55709"/>
    </row>
    <row r="55710" spans="7:12" x14ac:dyDescent="0.25">
      <c r="G55710"/>
      <c r="I55710"/>
      <c r="L55710"/>
    </row>
    <row r="55711" spans="7:12" x14ac:dyDescent="0.25">
      <c r="G55711"/>
      <c r="I55711"/>
      <c r="L55711"/>
    </row>
    <row r="55712" spans="7:12" x14ac:dyDescent="0.25">
      <c r="G55712"/>
      <c r="I55712"/>
      <c r="L55712"/>
    </row>
    <row r="55713" spans="7:12" x14ac:dyDescent="0.25">
      <c r="G55713"/>
      <c r="I55713"/>
      <c r="L55713"/>
    </row>
    <row r="55714" spans="7:12" x14ac:dyDescent="0.25">
      <c r="G55714"/>
      <c r="I55714"/>
      <c r="L55714"/>
    </row>
    <row r="55715" spans="7:12" x14ac:dyDescent="0.25">
      <c r="G55715"/>
      <c r="I55715"/>
      <c r="L55715"/>
    </row>
    <row r="55716" spans="7:12" x14ac:dyDescent="0.25">
      <c r="G55716"/>
      <c r="I55716"/>
      <c r="L55716"/>
    </row>
    <row r="55717" spans="7:12" x14ac:dyDescent="0.25">
      <c r="G55717"/>
      <c r="I55717"/>
      <c r="L55717"/>
    </row>
    <row r="55718" spans="7:12" x14ac:dyDescent="0.25">
      <c r="G55718"/>
      <c r="I55718"/>
      <c r="L55718"/>
    </row>
    <row r="55719" spans="7:12" x14ac:dyDescent="0.25">
      <c r="G55719"/>
      <c r="I55719"/>
      <c r="L55719"/>
    </row>
    <row r="55720" spans="7:12" x14ac:dyDescent="0.25">
      <c r="G55720"/>
      <c r="I55720"/>
      <c r="L55720"/>
    </row>
    <row r="55721" spans="7:12" x14ac:dyDescent="0.25">
      <c r="G55721"/>
      <c r="I55721"/>
      <c r="L55721"/>
    </row>
    <row r="55722" spans="7:12" x14ac:dyDescent="0.25">
      <c r="G55722"/>
      <c r="I55722"/>
      <c r="L55722"/>
    </row>
    <row r="55723" spans="7:12" x14ac:dyDescent="0.25">
      <c r="G55723"/>
      <c r="I55723"/>
      <c r="L55723"/>
    </row>
    <row r="55724" spans="7:12" x14ac:dyDescent="0.25">
      <c r="G55724"/>
      <c r="I55724"/>
      <c r="L55724"/>
    </row>
    <row r="55725" spans="7:12" x14ac:dyDescent="0.25">
      <c r="G55725"/>
      <c r="I55725"/>
      <c r="L55725"/>
    </row>
    <row r="55726" spans="7:12" x14ac:dyDescent="0.25">
      <c r="G55726"/>
      <c r="I55726"/>
      <c r="L55726"/>
    </row>
    <row r="55727" spans="7:12" x14ac:dyDescent="0.25">
      <c r="G55727"/>
      <c r="I55727"/>
      <c r="L55727"/>
    </row>
    <row r="55728" spans="7:12" x14ac:dyDescent="0.25">
      <c r="G55728"/>
      <c r="I55728"/>
      <c r="L55728"/>
    </row>
    <row r="55729" spans="7:12" x14ac:dyDescent="0.25">
      <c r="G55729"/>
      <c r="I55729"/>
      <c r="L55729"/>
    </row>
    <row r="55730" spans="7:12" x14ac:dyDescent="0.25">
      <c r="G55730"/>
      <c r="I55730"/>
      <c r="L55730"/>
    </row>
    <row r="55731" spans="7:12" x14ac:dyDescent="0.25">
      <c r="G55731"/>
      <c r="I55731"/>
      <c r="L55731"/>
    </row>
    <row r="55732" spans="7:12" x14ac:dyDescent="0.25">
      <c r="G55732"/>
      <c r="I55732"/>
      <c r="L55732"/>
    </row>
    <row r="55733" spans="7:12" x14ac:dyDescent="0.25">
      <c r="G55733"/>
      <c r="I55733"/>
      <c r="L55733"/>
    </row>
    <row r="55734" spans="7:12" x14ac:dyDescent="0.25">
      <c r="G55734"/>
      <c r="I55734"/>
      <c r="L55734"/>
    </row>
    <row r="55735" spans="7:12" x14ac:dyDescent="0.25">
      <c r="G55735"/>
      <c r="I55735"/>
      <c r="L55735"/>
    </row>
    <row r="55736" spans="7:12" x14ac:dyDescent="0.25">
      <c r="G55736"/>
      <c r="I55736"/>
      <c r="L55736"/>
    </row>
    <row r="55737" spans="7:12" x14ac:dyDescent="0.25">
      <c r="G55737"/>
      <c r="I55737"/>
      <c r="L55737"/>
    </row>
    <row r="55738" spans="7:12" x14ac:dyDescent="0.25">
      <c r="G55738"/>
      <c r="I55738"/>
      <c r="L55738"/>
    </row>
    <row r="55739" spans="7:12" x14ac:dyDescent="0.25">
      <c r="G55739"/>
      <c r="I55739"/>
      <c r="L55739"/>
    </row>
    <row r="55740" spans="7:12" x14ac:dyDescent="0.25">
      <c r="G55740"/>
      <c r="I55740"/>
      <c r="L55740"/>
    </row>
    <row r="55741" spans="7:12" x14ac:dyDescent="0.25">
      <c r="G55741"/>
      <c r="I55741"/>
      <c r="L55741"/>
    </row>
    <row r="55742" spans="7:12" x14ac:dyDescent="0.25">
      <c r="G55742"/>
      <c r="I55742"/>
      <c r="L55742"/>
    </row>
    <row r="55743" spans="7:12" x14ac:dyDescent="0.25">
      <c r="G55743"/>
      <c r="I55743"/>
      <c r="L55743"/>
    </row>
    <row r="55744" spans="7:12" x14ac:dyDescent="0.25">
      <c r="G55744"/>
      <c r="I55744"/>
      <c r="L55744"/>
    </row>
    <row r="55745" spans="7:12" x14ac:dyDescent="0.25">
      <c r="G55745"/>
      <c r="I55745"/>
      <c r="L55745"/>
    </row>
    <row r="55746" spans="7:12" x14ac:dyDescent="0.25">
      <c r="G55746"/>
      <c r="I55746"/>
      <c r="L55746"/>
    </row>
    <row r="55747" spans="7:12" x14ac:dyDescent="0.25">
      <c r="G55747"/>
      <c r="I55747"/>
      <c r="L55747"/>
    </row>
    <row r="55748" spans="7:12" x14ac:dyDescent="0.25">
      <c r="G55748"/>
      <c r="I55748"/>
      <c r="L55748"/>
    </row>
    <row r="55749" spans="7:12" x14ac:dyDescent="0.25">
      <c r="G55749"/>
      <c r="I55749"/>
      <c r="L55749"/>
    </row>
    <row r="55750" spans="7:12" x14ac:dyDescent="0.25">
      <c r="G55750"/>
      <c r="I55750"/>
      <c r="L55750"/>
    </row>
    <row r="55751" spans="7:12" x14ac:dyDescent="0.25">
      <c r="G55751"/>
      <c r="I55751"/>
      <c r="L55751"/>
    </row>
    <row r="55752" spans="7:12" x14ac:dyDescent="0.25">
      <c r="G55752"/>
      <c r="I55752"/>
      <c r="L55752"/>
    </row>
    <row r="55753" spans="7:12" x14ac:dyDescent="0.25">
      <c r="G55753"/>
      <c r="I55753"/>
      <c r="L55753"/>
    </row>
    <row r="55754" spans="7:12" x14ac:dyDescent="0.25">
      <c r="G55754"/>
      <c r="I55754"/>
      <c r="L55754"/>
    </row>
    <row r="55755" spans="7:12" x14ac:dyDescent="0.25">
      <c r="G55755"/>
      <c r="I55755"/>
      <c r="L55755"/>
    </row>
    <row r="55756" spans="7:12" x14ac:dyDescent="0.25">
      <c r="G55756"/>
      <c r="I55756"/>
      <c r="L55756"/>
    </row>
    <row r="55757" spans="7:12" x14ac:dyDescent="0.25">
      <c r="G55757"/>
      <c r="I55757"/>
      <c r="L55757"/>
    </row>
    <row r="55758" spans="7:12" x14ac:dyDescent="0.25">
      <c r="G55758"/>
      <c r="I55758"/>
      <c r="L55758"/>
    </row>
    <row r="55759" spans="7:12" x14ac:dyDescent="0.25">
      <c r="G55759"/>
      <c r="I55759"/>
      <c r="L55759"/>
    </row>
    <row r="55760" spans="7:12" x14ac:dyDescent="0.25">
      <c r="G55760"/>
      <c r="I55760"/>
      <c r="L55760"/>
    </row>
    <row r="55761" spans="7:12" x14ac:dyDescent="0.25">
      <c r="G55761"/>
      <c r="I55761"/>
      <c r="L55761"/>
    </row>
    <row r="55762" spans="7:12" x14ac:dyDescent="0.25">
      <c r="G55762"/>
      <c r="I55762"/>
      <c r="L55762"/>
    </row>
    <row r="55763" spans="7:12" x14ac:dyDescent="0.25">
      <c r="G55763"/>
      <c r="I55763"/>
      <c r="L55763"/>
    </row>
    <row r="55764" spans="7:12" x14ac:dyDescent="0.25">
      <c r="G55764"/>
      <c r="I55764"/>
      <c r="L55764"/>
    </row>
    <row r="55765" spans="7:12" x14ac:dyDescent="0.25">
      <c r="G55765"/>
      <c r="I55765"/>
      <c r="L55765"/>
    </row>
    <row r="55766" spans="7:12" x14ac:dyDescent="0.25">
      <c r="G55766"/>
      <c r="I55766"/>
      <c r="L55766"/>
    </row>
    <row r="55767" spans="7:12" x14ac:dyDescent="0.25">
      <c r="G55767"/>
      <c r="I55767"/>
      <c r="L55767"/>
    </row>
    <row r="55768" spans="7:12" x14ac:dyDescent="0.25">
      <c r="G55768"/>
      <c r="I55768"/>
      <c r="L55768"/>
    </row>
    <row r="55769" spans="7:12" x14ac:dyDescent="0.25">
      <c r="G55769"/>
      <c r="I55769"/>
      <c r="L55769"/>
    </row>
    <row r="55770" spans="7:12" x14ac:dyDescent="0.25">
      <c r="G55770"/>
      <c r="I55770"/>
      <c r="L55770"/>
    </row>
    <row r="55771" spans="7:12" x14ac:dyDescent="0.25">
      <c r="G55771"/>
      <c r="I55771"/>
      <c r="L55771"/>
    </row>
    <row r="55772" spans="7:12" x14ac:dyDescent="0.25">
      <c r="G55772"/>
      <c r="I55772"/>
      <c r="L55772"/>
    </row>
    <row r="55773" spans="7:12" x14ac:dyDescent="0.25">
      <c r="G55773"/>
      <c r="I55773"/>
      <c r="L55773"/>
    </row>
    <row r="55774" spans="7:12" x14ac:dyDescent="0.25">
      <c r="G55774"/>
      <c r="I55774"/>
      <c r="L55774"/>
    </row>
    <row r="55775" spans="7:12" x14ac:dyDescent="0.25">
      <c r="G55775"/>
      <c r="I55775"/>
      <c r="L55775"/>
    </row>
    <row r="55776" spans="7:12" x14ac:dyDescent="0.25">
      <c r="G55776"/>
      <c r="I55776"/>
      <c r="L55776"/>
    </row>
    <row r="55777" spans="7:12" x14ac:dyDescent="0.25">
      <c r="G55777"/>
      <c r="I55777"/>
      <c r="L55777"/>
    </row>
    <row r="55778" spans="7:12" x14ac:dyDescent="0.25">
      <c r="G55778"/>
      <c r="I55778"/>
      <c r="L55778"/>
    </row>
    <row r="55779" spans="7:12" x14ac:dyDescent="0.25">
      <c r="G55779"/>
      <c r="I55779"/>
      <c r="L55779"/>
    </row>
    <row r="55780" spans="7:12" x14ac:dyDescent="0.25">
      <c r="G55780"/>
      <c r="I55780"/>
      <c r="L55780"/>
    </row>
    <row r="55781" spans="7:12" x14ac:dyDescent="0.25">
      <c r="G55781"/>
      <c r="I55781"/>
      <c r="L55781"/>
    </row>
    <row r="55782" spans="7:12" x14ac:dyDescent="0.25">
      <c r="G55782"/>
      <c r="I55782"/>
      <c r="L55782"/>
    </row>
    <row r="55783" spans="7:12" x14ac:dyDescent="0.25">
      <c r="G55783"/>
      <c r="I55783"/>
      <c r="L55783"/>
    </row>
    <row r="55784" spans="7:12" x14ac:dyDescent="0.25">
      <c r="G55784"/>
      <c r="I55784"/>
      <c r="L55784"/>
    </row>
    <row r="55785" spans="7:12" x14ac:dyDescent="0.25">
      <c r="G55785"/>
      <c r="I55785"/>
      <c r="L55785"/>
    </row>
    <row r="55786" spans="7:12" x14ac:dyDescent="0.25">
      <c r="G55786"/>
      <c r="I55786"/>
      <c r="L55786"/>
    </row>
    <row r="55787" spans="7:12" x14ac:dyDescent="0.25">
      <c r="G55787"/>
      <c r="I55787"/>
      <c r="L55787"/>
    </row>
    <row r="55788" spans="7:12" x14ac:dyDescent="0.25">
      <c r="G55788"/>
      <c r="I55788"/>
      <c r="L55788"/>
    </row>
    <row r="55789" spans="7:12" x14ac:dyDescent="0.25">
      <c r="G55789"/>
      <c r="I55789"/>
      <c r="L55789"/>
    </row>
    <row r="55790" spans="7:12" x14ac:dyDescent="0.25">
      <c r="G55790"/>
      <c r="I55790"/>
      <c r="L55790"/>
    </row>
    <row r="55791" spans="7:12" x14ac:dyDescent="0.25">
      <c r="G55791"/>
      <c r="I55791"/>
      <c r="L55791"/>
    </row>
    <row r="55792" spans="7:12" x14ac:dyDescent="0.25">
      <c r="G55792"/>
      <c r="I55792"/>
      <c r="L55792"/>
    </row>
    <row r="55793" spans="7:12" x14ac:dyDescent="0.25">
      <c r="G55793"/>
      <c r="I55793"/>
      <c r="L55793"/>
    </row>
    <row r="55794" spans="7:12" x14ac:dyDescent="0.25">
      <c r="G55794"/>
      <c r="I55794"/>
      <c r="L55794"/>
    </row>
    <row r="55795" spans="7:12" x14ac:dyDescent="0.25">
      <c r="G55795"/>
      <c r="I55795"/>
      <c r="L55795"/>
    </row>
    <row r="55796" spans="7:12" x14ac:dyDescent="0.25">
      <c r="G55796"/>
      <c r="I55796"/>
      <c r="L55796"/>
    </row>
    <row r="55797" spans="7:12" x14ac:dyDescent="0.25">
      <c r="G55797"/>
      <c r="I55797"/>
      <c r="L55797"/>
    </row>
    <row r="55798" spans="7:12" x14ac:dyDescent="0.25">
      <c r="G55798"/>
      <c r="I55798"/>
      <c r="L55798"/>
    </row>
    <row r="55799" spans="7:12" x14ac:dyDescent="0.25">
      <c r="G55799"/>
      <c r="I55799"/>
      <c r="L55799"/>
    </row>
    <row r="55800" spans="7:12" x14ac:dyDescent="0.25">
      <c r="G55800"/>
      <c r="I55800"/>
      <c r="L55800"/>
    </row>
    <row r="55801" spans="7:12" x14ac:dyDescent="0.25">
      <c r="G55801"/>
      <c r="I55801"/>
      <c r="L55801"/>
    </row>
    <row r="55802" spans="7:12" x14ac:dyDescent="0.25">
      <c r="G55802"/>
      <c r="I55802"/>
      <c r="L55802"/>
    </row>
    <row r="55803" spans="7:12" x14ac:dyDescent="0.25">
      <c r="G55803"/>
      <c r="I55803"/>
      <c r="L55803"/>
    </row>
    <row r="55804" spans="7:12" x14ac:dyDescent="0.25">
      <c r="G55804"/>
      <c r="I55804"/>
      <c r="L55804"/>
    </row>
    <row r="55805" spans="7:12" x14ac:dyDescent="0.25">
      <c r="G55805"/>
      <c r="I55805"/>
      <c r="L55805"/>
    </row>
    <row r="55806" spans="7:12" x14ac:dyDescent="0.25">
      <c r="G55806"/>
      <c r="I55806"/>
      <c r="L55806"/>
    </row>
    <row r="55807" spans="7:12" x14ac:dyDescent="0.25">
      <c r="G55807"/>
      <c r="I55807"/>
      <c r="L55807"/>
    </row>
    <row r="55808" spans="7:12" x14ac:dyDescent="0.25">
      <c r="G55808"/>
      <c r="I55808"/>
      <c r="L55808"/>
    </row>
    <row r="55809" spans="7:12" x14ac:dyDescent="0.25">
      <c r="G55809"/>
      <c r="I55809"/>
      <c r="L55809"/>
    </row>
    <row r="55810" spans="7:12" x14ac:dyDescent="0.25">
      <c r="G55810"/>
      <c r="I55810"/>
      <c r="L55810"/>
    </row>
    <row r="55811" spans="7:12" x14ac:dyDescent="0.25">
      <c r="G55811"/>
      <c r="I55811"/>
      <c r="L55811"/>
    </row>
    <row r="55812" spans="7:12" x14ac:dyDescent="0.25">
      <c r="G55812"/>
      <c r="I55812"/>
      <c r="L55812"/>
    </row>
    <row r="55813" spans="7:12" x14ac:dyDescent="0.25">
      <c r="G55813"/>
      <c r="I55813"/>
      <c r="L55813"/>
    </row>
    <row r="55814" spans="7:12" x14ac:dyDescent="0.25">
      <c r="G55814"/>
      <c r="I55814"/>
      <c r="L55814"/>
    </row>
    <row r="55815" spans="7:12" x14ac:dyDescent="0.25">
      <c r="G55815"/>
      <c r="I55815"/>
      <c r="L55815"/>
    </row>
    <row r="55816" spans="7:12" x14ac:dyDescent="0.25">
      <c r="G55816"/>
      <c r="I55816"/>
      <c r="L55816"/>
    </row>
    <row r="55817" spans="7:12" x14ac:dyDescent="0.25">
      <c r="G55817"/>
      <c r="I55817"/>
      <c r="L55817"/>
    </row>
    <row r="55818" spans="7:12" x14ac:dyDescent="0.25">
      <c r="G55818"/>
      <c r="I55818"/>
      <c r="L55818"/>
    </row>
    <row r="55819" spans="7:12" x14ac:dyDescent="0.25">
      <c r="G55819"/>
      <c r="I55819"/>
      <c r="L55819"/>
    </row>
    <row r="55820" spans="7:12" x14ac:dyDescent="0.25">
      <c r="G55820"/>
      <c r="I55820"/>
      <c r="L55820"/>
    </row>
    <row r="55821" spans="7:12" x14ac:dyDescent="0.25">
      <c r="G55821"/>
      <c r="I55821"/>
      <c r="L55821"/>
    </row>
    <row r="55822" spans="7:12" x14ac:dyDescent="0.25">
      <c r="G55822"/>
      <c r="I55822"/>
      <c r="L55822"/>
    </row>
    <row r="55823" spans="7:12" x14ac:dyDescent="0.25">
      <c r="G55823"/>
      <c r="I55823"/>
      <c r="L55823"/>
    </row>
    <row r="55824" spans="7:12" x14ac:dyDescent="0.25">
      <c r="G55824"/>
      <c r="I55824"/>
      <c r="L55824"/>
    </row>
    <row r="55825" spans="7:12" x14ac:dyDescent="0.25">
      <c r="G55825"/>
      <c r="I55825"/>
      <c r="L55825"/>
    </row>
    <row r="55826" spans="7:12" x14ac:dyDescent="0.25">
      <c r="G55826"/>
      <c r="I55826"/>
      <c r="L55826"/>
    </row>
    <row r="55827" spans="7:12" x14ac:dyDescent="0.25">
      <c r="G55827"/>
      <c r="I55827"/>
      <c r="L55827"/>
    </row>
    <row r="55828" spans="7:12" x14ac:dyDescent="0.25">
      <c r="G55828"/>
      <c r="I55828"/>
      <c r="L55828"/>
    </row>
    <row r="55829" spans="7:12" x14ac:dyDescent="0.25">
      <c r="G55829"/>
      <c r="I55829"/>
      <c r="L55829"/>
    </row>
    <row r="55830" spans="7:12" x14ac:dyDescent="0.25">
      <c r="G55830"/>
      <c r="I55830"/>
      <c r="L55830"/>
    </row>
    <row r="55831" spans="7:12" x14ac:dyDescent="0.25">
      <c r="G55831"/>
      <c r="I55831"/>
      <c r="L55831"/>
    </row>
    <row r="55832" spans="7:12" x14ac:dyDescent="0.25">
      <c r="G55832"/>
      <c r="I55832"/>
      <c r="L55832"/>
    </row>
    <row r="55833" spans="7:12" x14ac:dyDescent="0.25">
      <c r="G55833"/>
      <c r="I55833"/>
      <c r="L55833"/>
    </row>
    <row r="55834" spans="7:12" x14ac:dyDescent="0.25">
      <c r="G55834"/>
      <c r="I55834"/>
      <c r="L55834"/>
    </row>
    <row r="55835" spans="7:12" x14ac:dyDescent="0.25">
      <c r="G55835"/>
      <c r="I55835"/>
      <c r="L55835"/>
    </row>
    <row r="55836" spans="7:12" x14ac:dyDescent="0.25">
      <c r="G55836"/>
      <c r="I55836"/>
      <c r="L55836"/>
    </row>
    <row r="55837" spans="7:12" x14ac:dyDescent="0.25">
      <c r="G55837"/>
      <c r="I55837"/>
      <c r="L55837"/>
    </row>
    <row r="55838" spans="7:12" x14ac:dyDescent="0.25">
      <c r="G55838"/>
      <c r="I55838"/>
      <c r="L55838"/>
    </row>
    <row r="55839" spans="7:12" x14ac:dyDescent="0.25">
      <c r="G55839"/>
      <c r="I55839"/>
      <c r="L55839"/>
    </row>
    <row r="55840" spans="7:12" x14ac:dyDescent="0.25">
      <c r="G55840"/>
      <c r="I55840"/>
      <c r="L55840"/>
    </row>
    <row r="55841" spans="7:12" x14ac:dyDescent="0.25">
      <c r="G55841"/>
      <c r="I55841"/>
      <c r="L55841"/>
    </row>
    <row r="55842" spans="7:12" x14ac:dyDescent="0.25">
      <c r="G55842"/>
      <c r="I55842"/>
      <c r="L55842"/>
    </row>
    <row r="55843" spans="7:12" x14ac:dyDescent="0.25">
      <c r="G55843"/>
      <c r="I55843"/>
      <c r="L55843"/>
    </row>
    <row r="55844" spans="7:12" x14ac:dyDescent="0.25">
      <c r="G55844"/>
      <c r="I55844"/>
      <c r="L55844"/>
    </row>
    <row r="55845" spans="7:12" x14ac:dyDescent="0.25">
      <c r="G55845"/>
      <c r="I55845"/>
      <c r="L55845"/>
    </row>
    <row r="55846" spans="7:12" x14ac:dyDescent="0.25">
      <c r="G55846"/>
      <c r="I55846"/>
      <c r="L55846"/>
    </row>
    <row r="55847" spans="7:12" x14ac:dyDescent="0.25">
      <c r="G55847"/>
      <c r="I55847"/>
      <c r="L55847"/>
    </row>
    <row r="55848" spans="7:12" x14ac:dyDescent="0.25">
      <c r="G55848"/>
      <c r="I55848"/>
      <c r="L55848"/>
    </row>
    <row r="55849" spans="7:12" x14ac:dyDescent="0.25">
      <c r="G55849"/>
      <c r="I55849"/>
      <c r="L55849"/>
    </row>
    <row r="55850" spans="7:12" x14ac:dyDescent="0.25">
      <c r="G55850"/>
      <c r="I55850"/>
      <c r="L55850"/>
    </row>
    <row r="55851" spans="7:12" x14ac:dyDescent="0.25">
      <c r="G55851"/>
      <c r="I55851"/>
      <c r="L55851"/>
    </row>
    <row r="55852" spans="7:12" x14ac:dyDescent="0.25">
      <c r="G55852"/>
      <c r="I55852"/>
      <c r="L55852"/>
    </row>
    <row r="55853" spans="7:12" x14ac:dyDescent="0.25">
      <c r="G55853"/>
      <c r="I55853"/>
      <c r="L55853"/>
    </row>
    <row r="55854" spans="7:12" x14ac:dyDescent="0.25">
      <c r="G55854"/>
      <c r="I55854"/>
      <c r="L55854"/>
    </row>
    <row r="55855" spans="7:12" x14ac:dyDescent="0.25">
      <c r="G55855"/>
      <c r="I55855"/>
      <c r="L55855"/>
    </row>
    <row r="55856" spans="7:12" x14ac:dyDescent="0.25">
      <c r="G55856"/>
      <c r="I55856"/>
      <c r="L55856"/>
    </row>
    <row r="55857" spans="7:12" x14ac:dyDescent="0.25">
      <c r="G55857"/>
      <c r="I55857"/>
      <c r="L55857"/>
    </row>
    <row r="55858" spans="7:12" x14ac:dyDescent="0.25">
      <c r="G55858"/>
      <c r="I55858"/>
      <c r="L55858"/>
    </row>
    <row r="55859" spans="7:12" x14ac:dyDescent="0.25">
      <c r="G55859"/>
      <c r="I55859"/>
      <c r="L55859"/>
    </row>
    <row r="55860" spans="7:12" x14ac:dyDescent="0.25">
      <c r="G55860"/>
      <c r="I55860"/>
      <c r="L55860"/>
    </row>
    <row r="55861" spans="7:12" x14ac:dyDescent="0.25">
      <c r="G55861"/>
      <c r="I55861"/>
      <c r="L55861"/>
    </row>
    <row r="55862" spans="7:12" x14ac:dyDescent="0.25">
      <c r="G55862"/>
      <c r="I55862"/>
      <c r="L55862"/>
    </row>
    <row r="55863" spans="7:12" x14ac:dyDescent="0.25">
      <c r="G55863"/>
      <c r="I55863"/>
      <c r="L55863"/>
    </row>
    <row r="55864" spans="7:12" x14ac:dyDescent="0.25">
      <c r="G55864"/>
      <c r="I55864"/>
      <c r="L55864"/>
    </row>
    <row r="55865" spans="7:12" x14ac:dyDescent="0.25">
      <c r="G55865"/>
      <c r="I55865"/>
      <c r="L55865"/>
    </row>
    <row r="55866" spans="7:12" x14ac:dyDescent="0.25">
      <c r="G55866"/>
      <c r="I55866"/>
      <c r="L55866"/>
    </row>
    <row r="55867" spans="7:12" x14ac:dyDescent="0.25">
      <c r="G55867"/>
      <c r="I55867"/>
      <c r="L55867"/>
    </row>
    <row r="55868" spans="7:12" x14ac:dyDescent="0.25">
      <c r="G55868"/>
      <c r="I55868"/>
      <c r="L55868"/>
    </row>
    <row r="55869" spans="7:12" x14ac:dyDescent="0.25">
      <c r="G55869"/>
      <c r="I55869"/>
      <c r="L55869"/>
    </row>
    <row r="55870" spans="7:12" x14ac:dyDescent="0.25">
      <c r="G55870"/>
      <c r="I55870"/>
      <c r="L55870"/>
    </row>
    <row r="55871" spans="7:12" x14ac:dyDescent="0.25">
      <c r="G55871"/>
      <c r="I55871"/>
      <c r="L55871"/>
    </row>
    <row r="55872" spans="7:12" x14ac:dyDescent="0.25">
      <c r="G55872"/>
      <c r="I55872"/>
      <c r="L55872"/>
    </row>
    <row r="55873" spans="7:12" x14ac:dyDescent="0.25">
      <c r="G55873"/>
      <c r="I55873"/>
      <c r="L55873"/>
    </row>
    <row r="55874" spans="7:12" x14ac:dyDescent="0.25">
      <c r="G55874"/>
      <c r="I55874"/>
      <c r="L55874"/>
    </row>
    <row r="55875" spans="7:12" x14ac:dyDescent="0.25">
      <c r="G55875"/>
      <c r="I55875"/>
      <c r="L55875"/>
    </row>
    <row r="55876" spans="7:12" x14ac:dyDescent="0.25">
      <c r="G55876"/>
      <c r="I55876"/>
      <c r="L55876"/>
    </row>
    <row r="55877" spans="7:12" x14ac:dyDescent="0.25">
      <c r="G55877"/>
      <c r="I55877"/>
      <c r="L55877"/>
    </row>
    <row r="55878" spans="7:12" x14ac:dyDescent="0.25">
      <c r="G55878"/>
      <c r="I55878"/>
      <c r="L55878"/>
    </row>
    <row r="55879" spans="7:12" x14ac:dyDescent="0.25">
      <c r="G55879"/>
      <c r="I55879"/>
      <c r="L55879"/>
    </row>
    <row r="55880" spans="7:12" x14ac:dyDescent="0.25">
      <c r="G55880"/>
      <c r="I55880"/>
      <c r="L55880"/>
    </row>
    <row r="55881" spans="7:12" x14ac:dyDescent="0.25">
      <c r="G55881"/>
      <c r="I55881"/>
      <c r="L55881"/>
    </row>
    <row r="55882" spans="7:12" x14ac:dyDescent="0.25">
      <c r="G55882"/>
      <c r="I55882"/>
      <c r="L55882"/>
    </row>
    <row r="55883" spans="7:12" x14ac:dyDescent="0.25">
      <c r="G55883"/>
      <c r="I55883"/>
      <c r="L55883"/>
    </row>
    <row r="55884" spans="7:12" x14ac:dyDescent="0.25">
      <c r="G55884"/>
      <c r="I55884"/>
      <c r="L55884"/>
    </row>
    <row r="55885" spans="7:12" x14ac:dyDescent="0.25">
      <c r="G55885"/>
      <c r="I55885"/>
      <c r="L55885"/>
    </row>
    <row r="55886" spans="7:12" x14ac:dyDescent="0.25">
      <c r="G55886"/>
      <c r="I55886"/>
      <c r="L55886"/>
    </row>
    <row r="55887" spans="7:12" x14ac:dyDescent="0.25">
      <c r="G55887"/>
      <c r="I55887"/>
      <c r="L55887"/>
    </row>
    <row r="55888" spans="7:12" x14ac:dyDescent="0.25">
      <c r="G55888"/>
      <c r="I55888"/>
      <c r="L55888"/>
    </row>
    <row r="55889" spans="7:12" x14ac:dyDescent="0.25">
      <c r="G55889"/>
      <c r="I55889"/>
      <c r="L55889"/>
    </row>
    <row r="55890" spans="7:12" x14ac:dyDescent="0.25">
      <c r="G55890"/>
      <c r="I55890"/>
      <c r="L55890"/>
    </row>
    <row r="55891" spans="7:12" x14ac:dyDescent="0.25">
      <c r="G55891"/>
      <c r="I55891"/>
      <c r="L55891"/>
    </row>
    <row r="55892" spans="7:12" x14ac:dyDescent="0.25">
      <c r="G55892"/>
      <c r="I55892"/>
      <c r="L55892"/>
    </row>
    <row r="55893" spans="7:12" x14ac:dyDescent="0.25">
      <c r="G55893"/>
      <c r="I55893"/>
      <c r="L55893"/>
    </row>
    <row r="55894" spans="7:12" x14ac:dyDescent="0.25">
      <c r="G55894"/>
      <c r="I55894"/>
      <c r="L55894"/>
    </row>
    <row r="55895" spans="7:12" x14ac:dyDescent="0.25">
      <c r="G55895"/>
      <c r="I55895"/>
      <c r="L55895"/>
    </row>
    <row r="55896" spans="7:12" x14ac:dyDescent="0.25">
      <c r="G55896"/>
      <c r="I55896"/>
      <c r="L55896"/>
    </row>
    <row r="55897" spans="7:12" x14ac:dyDescent="0.25">
      <c r="G55897"/>
      <c r="I55897"/>
      <c r="L55897"/>
    </row>
    <row r="55898" spans="7:12" x14ac:dyDescent="0.25">
      <c r="G55898"/>
      <c r="I55898"/>
      <c r="L55898"/>
    </row>
    <row r="55899" spans="7:12" x14ac:dyDescent="0.25">
      <c r="G55899"/>
      <c r="I55899"/>
      <c r="L55899"/>
    </row>
    <row r="55900" spans="7:12" x14ac:dyDescent="0.25">
      <c r="G55900"/>
      <c r="I55900"/>
      <c r="L55900"/>
    </row>
    <row r="55901" spans="7:12" x14ac:dyDescent="0.25">
      <c r="G55901"/>
      <c r="I55901"/>
      <c r="L55901"/>
    </row>
    <row r="55902" spans="7:12" x14ac:dyDescent="0.25">
      <c r="G55902"/>
      <c r="I55902"/>
      <c r="L55902"/>
    </row>
    <row r="55903" spans="7:12" x14ac:dyDescent="0.25">
      <c r="G55903"/>
      <c r="I55903"/>
      <c r="L55903"/>
    </row>
    <row r="55904" spans="7:12" x14ac:dyDescent="0.25">
      <c r="G55904"/>
      <c r="I55904"/>
      <c r="L55904"/>
    </row>
    <row r="55905" spans="7:12" x14ac:dyDescent="0.25">
      <c r="G55905"/>
      <c r="I55905"/>
      <c r="L55905"/>
    </row>
    <row r="55906" spans="7:12" x14ac:dyDescent="0.25">
      <c r="G55906"/>
      <c r="I55906"/>
      <c r="L55906"/>
    </row>
    <row r="55907" spans="7:12" x14ac:dyDescent="0.25">
      <c r="G55907"/>
      <c r="I55907"/>
      <c r="L55907"/>
    </row>
    <row r="55908" spans="7:12" x14ac:dyDescent="0.25">
      <c r="G55908"/>
      <c r="I55908"/>
      <c r="L55908"/>
    </row>
    <row r="55909" spans="7:12" x14ac:dyDescent="0.25">
      <c r="G55909"/>
      <c r="I55909"/>
      <c r="L55909"/>
    </row>
    <row r="55910" spans="7:12" x14ac:dyDescent="0.25">
      <c r="G55910"/>
      <c r="I55910"/>
      <c r="L55910"/>
    </row>
    <row r="55911" spans="7:12" x14ac:dyDescent="0.25">
      <c r="G55911"/>
      <c r="I55911"/>
      <c r="L55911"/>
    </row>
    <row r="55912" spans="7:12" x14ac:dyDescent="0.25">
      <c r="G55912"/>
      <c r="I55912"/>
      <c r="L55912"/>
    </row>
    <row r="55913" spans="7:12" x14ac:dyDescent="0.25">
      <c r="G55913"/>
      <c r="I55913"/>
      <c r="L55913"/>
    </row>
    <row r="55914" spans="7:12" x14ac:dyDescent="0.25">
      <c r="G55914"/>
      <c r="I55914"/>
      <c r="L55914"/>
    </row>
    <row r="55915" spans="7:12" x14ac:dyDescent="0.25">
      <c r="G55915"/>
      <c r="I55915"/>
      <c r="L55915"/>
    </row>
    <row r="55916" spans="7:12" x14ac:dyDescent="0.25">
      <c r="G55916"/>
      <c r="I55916"/>
      <c r="L55916"/>
    </row>
    <row r="55917" spans="7:12" x14ac:dyDescent="0.25">
      <c r="G55917"/>
      <c r="I55917"/>
      <c r="L55917"/>
    </row>
    <row r="55918" spans="7:12" x14ac:dyDescent="0.25">
      <c r="G55918"/>
      <c r="I55918"/>
      <c r="L55918"/>
    </row>
    <row r="55919" spans="7:12" x14ac:dyDescent="0.25">
      <c r="G55919"/>
      <c r="I55919"/>
      <c r="L55919"/>
    </row>
    <row r="55920" spans="7:12" x14ac:dyDescent="0.25">
      <c r="G55920"/>
      <c r="I55920"/>
      <c r="L55920"/>
    </row>
    <row r="55921" spans="7:12" x14ac:dyDescent="0.25">
      <c r="G55921"/>
      <c r="I55921"/>
      <c r="L55921"/>
    </row>
    <row r="55922" spans="7:12" x14ac:dyDescent="0.25">
      <c r="G55922"/>
      <c r="I55922"/>
      <c r="L55922"/>
    </row>
    <row r="55923" spans="7:12" x14ac:dyDescent="0.25">
      <c r="G55923"/>
      <c r="I55923"/>
      <c r="L55923"/>
    </row>
    <row r="55924" spans="7:12" x14ac:dyDescent="0.25">
      <c r="G55924"/>
      <c r="I55924"/>
      <c r="L55924"/>
    </row>
    <row r="55925" spans="7:12" x14ac:dyDescent="0.25">
      <c r="G55925"/>
      <c r="I55925"/>
      <c r="L55925"/>
    </row>
    <row r="55926" spans="7:12" x14ac:dyDescent="0.25">
      <c r="G55926"/>
      <c r="I55926"/>
      <c r="L55926"/>
    </row>
    <row r="55927" spans="7:12" x14ac:dyDescent="0.25">
      <c r="G55927"/>
      <c r="I55927"/>
      <c r="L55927"/>
    </row>
    <row r="55928" spans="7:12" x14ac:dyDescent="0.25">
      <c r="G55928"/>
      <c r="I55928"/>
      <c r="L55928"/>
    </row>
    <row r="55929" spans="7:12" x14ac:dyDescent="0.25">
      <c r="G55929"/>
      <c r="I55929"/>
      <c r="L55929"/>
    </row>
    <row r="55930" spans="7:12" x14ac:dyDescent="0.25">
      <c r="G55930"/>
      <c r="I55930"/>
      <c r="L55930"/>
    </row>
    <row r="55931" spans="7:12" x14ac:dyDescent="0.25">
      <c r="G55931"/>
      <c r="I55931"/>
      <c r="L55931"/>
    </row>
    <row r="55932" spans="7:12" x14ac:dyDescent="0.25">
      <c r="G55932"/>
      <c r="I55932"/>
      <c r="L55932"/>
    </row>
    <row r="55933" spans="7:12" x14ac:dyDescent="0.25">
      <c r="G55933"/>
      <c r="I55933"/>
      <c r="L55933"/>
    </row>
    <row r="55934" spans="7:12" x14ac:dyDescent="0.25">
      <c r="G55934"/>
      <c r="I55934"/>
      <c r="L55934"/>
    </row>
    <row r="55935" spans="7:12" x14ac:dyDescent="0.25">
      <c r="G55935"/>
      <c r="I55935"/>
      <c r="L55935"/>
    </row>
    <row r="55936" spans="7:12" x14ac:dyDescent="0.25">
      <c r="G55936"/>
      <c r="I55936"/>
      <c r="L55936"/>
    </row>
    <row r="55937" spans="7:12" x14ac:dyDescent="0.25">
      <c r="G55937"/>
      <c r="I55937"/>
      <c r="L55937"/>
    </row>
    <row r="55938" spans="7:12" x14ac:dyDescent="0.25">
      <c r="G55938"/>
      <c r="I55938"/>
      <c r="L55938"/>
    </row>
    <row r="55939" spans="7:12" x14ac:dyDescent="0.25">
      <c r="G55939"/>
      <c r="I55939"/>
      <c r="L55939"/>
    </row>
    <row r="55940" spans="7:12" x14ac:dyDescent="0.25">
      <c r="G55940"/>
      <c r="I55940"/>
      <c r="L55940"/>
    </row>
    <row r="55941" spans="7:12" x14ac:dyDescent="0.25">
      <c r="G55941"/>
      <c r="I55941"/>
      <c r="L55941"/>
    </row>
    <row r="55942" spans="7:12" x14ac:dyDescent="0.25">
      <c r="G55942"/>
      <c r="I55942"/>
      <c r="L55942"/>
    </row>
    <row r="55943" spans="7:12" x14ac:dyDescent="0.25">
      <c r="G55943"/>
      <c r="I55943"/>
      <c r="L55943"/>
    </row>
    <row r="55944" spans="7:12" x14ac:dyDescent="0.25">
      <c r="G55944"/>
      <c r="I55944"/>
      <c r="L55944"/>
    </row>
    <row r="55945" spans="7:12" x14ac:dyDescent="0.25">
      <c r="G55945"/>
      <c r="I55945"/>
      <c r="L55945"/>
    </row>
    <row r="55946" spans="7:12" x14ac:dyDescent="0.25">
      <c r="G55946"/>
      <c r="I55946"/>
      <c r="L55946"/>
    </row>
    <row r="55947" spans="7:12" x14ac:dyDescent="0.25">
      <c r="G55947"/>
      <c r="I55947"/>
      <c r="L55947"/>
    </row>
    <row r="55948" spans="7:12" x14ac:dyDescent="0.25">
      <c r="G55948"/>
      <c r="I55948"/>
      <c r="L55948"/>
    </row>
    <row r="55949" spans="7:12" x14ac:dyDescent="0.25">
      <c r="G55949"/>
      <c r="I55949"/>
      <c r="L55949"/>
    </row>
    <row r="55950" spans="7:12" x14ac:dyDescent="0.25">
      <c r="G55950"/>
      <c r="I55950"/>
      <c r="L55950"/>
    </row>
    <row r="55951" spans="7:12" x14ac:dyDescent="0.25">
      <c r="G55951"/>
      <c r="I55951"/>
      <c r="L55951"/>
    </row>
    <row r="55952" spans="7:12" x14ac:dyDescent="0.25">
      <c r="G55952"/>
      <c r="I55952"/>
      <c r="L55952"/>
    </row>
    <row r="55953" spans="7:12" x14ac:dyDescent="0.25">
      <c r="G55953"/>
      <c r="I55953"/>
      <c r="L55953"/>
    </row>
    <row r="55954" spans="7:12" x14ac:dyDescent="0.25">
      <c r="G55954"/>
      <c r="I55954"/>
      <c r="L55954"/>
    </row>
    <row r="55955" spans="7:12" x14ac:dyDescent="0.25">
      <c r="G55955"/>
      <c r="I55955"/>
      <c r="L55955"/>
    </row>
    <row r="55956" spans="7:12" x14ac:dyDescent="0.25">
      <c r="G55956"/>
      <c r="I55956"/>
      <c r="L55956"/>
    </row>
    <row r="55957" spans="7:12" x14ac:dyDescent="0.25">
      <c r="G55957"/>
      <c r="I55957"/>
      <c r="L55957"/>
    </row>
    <row r="55958" spans="7:12" x14ac:dyDescent="0.25">
      <c r="G55958"/>
      <c r="I55958"/>
      <c r="L55958"/>
    </row>
    <row r="55959" spans="7:12" x14ac:dyDescent="0.25">
      <c r="G55959"/>
      <c r="I55959"/>
      <c r="L55959"/>
    </row>
    <row r="55960" spans="7:12" x14ac:dyDescent="0.25">
      <c r="G55960"/>
      <c r="I55960"/>
      <c r="L55960"/>
    </row>
    <row r="55961" spans="7:12" x14ac:dyDescent="0.25">
      <c r="G55961"/>
      <c r="I55961"/>
      <c r="L55961"/>
    </row>
    <row r="55962" spans="7:12" x14ac:dyDescent="0.25">
      <c r="G55962"/>
      <c r="I55962"/>
      <c r="L55962"/>
    </row>
    <row r="55963" spans="7:12" x14ac:dyDescent="0.25">
      <c r="G55963"/>
      <c r="I55963"/>
      <c r="L55963"/>
    </row>
    <row r="55964" spans="7:12" x14ac:dyDescent="0.25">
      <c r="G55964"/>
      <c r="I55964"/>
      <c r="L55964"/>
    </row>
    <row r="55965" spans="7:12" x14ac:dyDescent="0.25">
      <c r="G55965"/>
      <c r="I55965"/>
      <c r="L55965"/>
    </row>
    <row r="55966" spans="7:12" x14ac:dyDescent="0.25">
      <c r="G55966"/>
      <c r="I55966"/>
      <c r="L55966"/>
    </row>
    <row r="55967" spans="7:12" x14ac:dyDescent="0.25">
      <c r="G55967"/>
      <c r="I55967"/>
      <c r="L55967"/>
    </row>
    <row r="55968" spans="7:12" x14ac:dyDescent="0.25">
      <c r="G55968"/>
      <c r="I55968"/>
      <c r="L55968"/>
    </row>
    <row r="55969" spans="7:12" x14ac:dyDescent="0.25">
      <c r="G55969"/>
      <c r="I55969"/>
      <c r="L55969"/>
    </row>
    <row r="55970" spans="7:12" x14ac:dyDescent="0.25">
      <c r="G55970"/>
      <c r="I55970"/>
      <c r="L55970"/>
    </row>
    <row r="55971" spans="7:12" x14ac:dyDescent="0.25">
      <c r="G55971"/>
      <c r="I55971"/>
      <c r="L55971"/>
    </row>
    <row r="55972" spans="7:12" x14ac:dyDescent="0.25">
      <c r="G55972"/>
      <c r="I55972"/>
      <c r="L55972"/>
    </row>
    <row r="55973" spans="7:12" x14ac:dyDescent="0.25">
      <c r="G55973"/>
      <c r="I55973"/>
      <c r="L55973"/>
    </row>
    <row r="55974" spans="7:12" x14ac:dyDescent="0.25">
      <c r="G55974"/>
      <c r="I55974"/>
      <c r="L55974"/>
    </row>
    <row r="55975" spans="7:12" x14ac:dyDescent="0.25">
      <c r="G55975"/>
      <c r="I55975"/>
      <c r="L55975"/>
    </row>
    <row r="55976" spans="7:12" x14ac:dyDescent="0.25">
      <c r="G55976"/>
      <c r="I55976"/>
      <c r="L55976"/>
    </row>
    <row r="55977" spans="7:12" x14ac:dyDescent="0.25">
      <c r="G55977"/>
      <c r="I55977"/>
      <c r="L55977"/>
    </row>
    <row r="55978" spans="7:12" x14ac:dyDescent="0.25">
      <c r="G55978"/>
      <c r="I55978"/>
      <c r="L55978"/>
    </row>
    <row r="55979" spans="7:12" x14ac:dyDescent="0.25">
      <c r="G55979"/>
      <c r="I55979"/>
      <c r="L55979"/>
    </row>
    <row r="55980" spans="7:12" x14ac:dyDescent="0.25">
      <c r="G55980"/>
      <c r="I55980"/>
      <c r="L55980"/>
    </row>
    <row r="55981" spans="7:12" x14ac:dyDescent="0.25">
      <c r="G55981"/>
      <c r="I55981"/>
      <c r="L55981"/>
    </row>
    <row r="55982" spans="7:12" x14ac:dyDescent="0.25">
      <c r="G55982"/>
      <c r="I55982"/>
      <c r="L55982"/>
    </row>
    <row r="55983" spans="7:12" x14ac:dyDescent="0.25">
      <c r="G55983"/>
      <c r="I55983"/>
      <c r="L55983"/>
    </row>
    <row r="55984" spans="7:12" x14ac:dyDescent="0.25">
      <c r="G55984"/>
      <c r="I55984"/>
      <c r="L55984"/>
    </row>
    <row r="55985" spans="7:12" x14ac:dyDescent="0.25">
      <c r="G55985"/>
      <c r="I55985"/>
      <c r="L55985"/>
    </row>
    <row r="55986" spans="7:12" x14ac:dyDescent="0.25">
      <c r="G55986"/>
      <c r="I55986"/>
      <c r="L55986"/>
    </row>
    <row r="55987" spans="7:12" x14ac:dyDescent="0.25">
      <c r="G55987"/>
      <c r="I55987"/>
      <c r="L55987"/>
    </row>
    <row r="55988" spans="7:12" x14ac:dyDescent="0.25">
      <c r="G55988"/>
      <c r="I55988"/>
      <c r="L55988"/>
    </row>
    <row r="55989" spans="7:12" x14ac:dyDescent="0.25">
      <c r="G55989"/>
      <c r="I55989"/>
      <c r="L55989"/>
    </row>
    <row r="55990" spans="7:12" x14ac:dyDescent="0.25">
      <c r="G55990"/>
      <c r="I55990"/>
      <c r="L55990"/>
    </row>
    <row r="55991" spans="7:12" x14ac:dyDescent="0.25">
      <c r="G55991"/>
      <c r="I55991"/>
      <c r="L55991"/>
    </row>
    <row r="55992" spans="7:12" x14ac:dyDescent="0.25">
      <c r="G55992"/>
      <c r="I55992"/>
      <c r="L55992"/>
    </row>
    <row r="55993" spans="7:12" x14ac:dyDescent="0.25">
      <c r="G55993"/>
      <c r="I55993"/>
      <c r="L55993"/>
    </row>
    <row r="55994" spans="7:12" x14ac:dyDescent="0.25">
      <c r="G55994"/>
      <c r="I55994"/>
      <c r="L55994"/>
    </row>
    <row r="55995" spans="7:12" x14ac:dyDescent="0.25">
      <c r="G55995"/>
      <c r="I55995"/>
      <c r="L55995"/>
    </row>
    <row r="55996" spans="7:12" x14ac:dyDescent="0.25">
      <c r="G55996"/>
      <c r="I55996"/>
      <c r="L55996"/>
    </row>
    <row r="55997" spans="7:12" x14ac:dyDescent="0.25">
      <c r="G55997"/>
      <c r="I55997"/>
      <c r="L55997"/>
    </row>
    <row r="55998" spans="7:12" x14ac:dyDescent="0.25">
      <c r="G55998"/>
      <c r="I55998"/>
      <c r="L55998"/>
    </row>
    <row r="55999" spans="7:12" x14ac:dyDescent="0.25">
      <c r="G55999"/>
      <c r="I55999"/>
      <c r="L55999"/>
    </row>
    <row r="56000" spans="7:12" x14ac:dyDescent="0.25">
      <c r="G56000"/>
      <c r="I56000"/>
      <c r="L56000"/>
    </row>
    <row r="56001" spans="7:12" x14ac:dyDescent="0.25">
      <c r="G56001"/>
      <c r="I56001"/>
      <c r="L56001"/>
    </row>
    <row r="56002" spans="7:12" x14ac:dyDescent="0.25">
      <c r="G56002"/>
      <c r="I56002"/>
      <c r="L56002"/>
    </row>
    <row r="56003" spans="7:12" x14ac:dyDescent="0.25">
      <c r="G56003"/>
      <c r="I56003"/>
      <c r="L56003"/>
    </row>
    <row r="56004" spans="7:12" x14ac:dyDescent="0.25">
      <c r="G56004"/>
      <c r="I56004"/>
      <c r="L56004"/>
    </row>
    <row r="56005" spans="7:12" x14ac:dyDescent="0.25">
      <c r="G56005"/>
      <c r="I56005"/>
      <c r="L56005"/>
    </row>
    <row r="56006" spans="7:12" x14ac:dyDescent="0.25">
      <c r="G56006"/>
      <c r="I56006"/>
      <c r="L56006"/>
    </row>
    <row r="56007" spans="7:12" x14ac:dyDescent="0.25">
      <c r="G56007"/>
      <c r="I56007"/>
      <c r="L56007"/>
    </row>
    <row r="56008" spans="7:12" x14ac:dyDescent="0.25">
      <c r="G56008"/>
      <c r="I56008"/>
      <c r="L56008"/>
    </row>
    <row r="56009" spans="7:12" x14ac:dyDescent="0.25">
      <c r="G56009"/>
      <c r="I56009"/>
      <c r="L56009"/>
    </row>
    <row r="56010" spans="7:12" x14ac:dyDescent="0.25">
      <c r="G56010"/>
      <c r="I56010"/>
      <c r="L56010"/>
    </row>
    <row r="56011" spans="7:12" x14ac:dyDescent="0.25">
      <c r="G56011"/>
      <c r="I56011"/>
      <c r="L56011"/>
    </row>
    <row r="56012" spans="7:12" x14ac:dyDescent="0.25">
      <c r="G56012"/>
      <c r="I56012"/>
      <c r="L56012"/>
    </row>
    <row r="56013" spans="7:12" x14ac:dyDescent="0.25">
      <c r="G56013"/>
      <c r="I56013"/>
      <c r="L56013"/>
    </row>
    <row r="56014" spans="7:12" x14ac:dyDescent="0.25">
      <c r="G56014"/>
      <c r="I56014"/>
      <c r="L56014"/>
    </row>
    <row r="56015" spans="7:12" x14ac:dyDescent="0.25">
      <c r="G56015"/>
      <c r="I56015"/>
      <c r="L56015"/>
    </row>
    <row r="56016" spans="7:12" x14ac:dyDescent="0.25">
      <c r="G56016"/>
      <c r="I56016"/>
      <c r="L56016"/>
    </row>
    <row r="56017" spans="7:12" x14ac:dyDescent="0.25">
      <c r="G56017"/>
      <c r="I56017"/>
      <c r="L56017"/>
    </row>
    <row r="56018" spans="7:12" x14ac:dyDescent="0.25">
      <c r="G56018"/>
      <c r="I56018"/>
      <c r="L56018"/>
    </row>
    <row r="56019" spans="7:12" x14ac:dyDescent="0.25">
      <c r="G56019"/>
      <c r="I56019"/>
      <c r="L56019"/>
    </row>
    <row r="56020" spans="7:12" x14ac:dyDescent="0.25">
      <c r="G56020"/>
      <c r="I56020"/>
      <c r="L56020"/>
    </row>
    <row r="56021" spans="7:12" x14ac:dyDescent="0.25">
      <c r="G56021"/>
      <c r="I56021"/>
      <c r="L56021"/>
    </row>
    <row r="56022" spans="7:12" x14ac:dyDescent="0.25">
      <c r="G56022"/>
      <c r="I56022"/>
      <c r="L56022"/>
    </row>
    <row r="56023" spans="7:12" x14ac:dyDescent="0.25">
      <c r="G56023"/>
      <c r="I56023"/>
      <c r="L56023"/>
    </row>
    <row r="56024" spans="7:12" x14ac:dyDescent="0.25">
      <c r="G56024"/>
      <c r="I56024"/>
      <c r="L56024"/>
    </row>
    <row r="56025" spans="7:12" x14ac:dyDescent="0.25">
      <c r="G56025"/>
      <c r="I56025"/>
      <c r="L56025"/>
    </row>
    <row r="56026" spans="7:12" x14ac:dyDescent="0.25">
      <c r="G56026"/>
      <c r="I56026"/>
      <c r="L56026"/>
    </row>
    <row r="56027" spans="7:12" x14ac:dyDescent="0.25">
      <c r="G56027"/>
      <c r="I56027"/>
      <c r="L56027"/>
    </row>
    <row r="56028" spans="7:12" x14ac:dyDescent="0.25">
      <c r="G56028"/>
      <c r="I56028"/>
      <c r="L56028"/>
    </row>
    <row r="56029" spans="7:12" x14ac:dyDescent="0.25">
      <c r="G56029"/>
      <c r="I56029"/>
      <c r="L56029"/>
    </row>
    <row r="56030" spans="7:12" x14ac:dyDescent="0.25">
      <c r="G56030"/>
      <c r="I56030"/>
      <c r="L56030"/>
    </row>
    <row r="56031" spans="7:12" x14ac:dyDescent="0.25">
      <c r="G56031"/>
      <c r="I56031"/>
      <c r="L56031"/>
    </row>
    <row r="56032" spans="7:12" x14ac:dyDescent="0.25">
      <c r="G56032"/>
      <c r="I56032"/>
      <c r="L56032"/>
    </row>
    <row r="56033" spans="7:12" x14ac:dyDescent="0.25">
      <c r="G56033"/>
      <c r="I56033"/>
      <c r="L56033"/>
    </row>
    <row r="56034" spans="7:12" x14ac:dyDescent="0.25">
      <c r="G56034"/>
      <c r="I56034"/>
      <c r="L56034"/>
    </row>
    <row r="56035" spans="7:12" x14ac:dyDescent="0.25">
      <c r="G56035"/>
      <c r="I56035"/>
      <c r="L56035"/>
    </row>
    <row r="56036" spans="7:12" x14ac:dyDescent="0.25">
      <c r="G56036"/>
      <c r="I56036"/>
      <c r="L56036"/>
    </row>
    <row r="56037" spans="7:12" x14ac:dyDescent="0.25">
      <c r="G56037"/>
      <c r="I56037"/>
      <c r="L56037"/>
    </row>
    <row r="56038" spans="7:12" x14ac:dyDescent="0.25">
      <c r="G56038"/>
      <c r="I56038"/>
      <c r="L56038"/>
    </row>
    <row r="56039" spans="7:12" x14ac:dyDescent="0.25">
      <c r="G56039"/>
      <c r="I56039"/>
      <c r="L56039"/>
    </row>
    <row r="56040" spans="7:12" x14ac:dyDescent="0.25">
      <c r="G56040"/>
      <c r="I56040"/>
      <c r="L56040"/>
    </row>
    <row r="56041" spans="7:12" x14ac:dyDescent="0.25">
      <c r="G56041"/>
      <c r="I56041"/>
      <c r="L56041"/>
    </row>
    <row r="56042" spans="7:12" x14ac:dyDescent="0.25">
      <c r="G56042"/>
      <c r="I56042"/>
      <c r="L56042"/>
    </row>
    <row r="56043" spans="7:12" x14ac:dyDescent="0.25">
      <c r="G56043"/>
      <c r="I56043"/>
      <c r="L56043"/>
    </row>
    <row r="56044" spans="7:12" x14ac:dyDescent="0.25">
      <c r="G56044"/>
      <c r="I56044"/>
      <c r="L56044"/>
    </row>
    <row r="56045" spans="7:12" x14ac:dyDescent="0.25">
      <c r="G56045"/>
      <c r="I56045"/>
      <c r="L56045"/>
    </row>
    <row r="56046" spans="7:12" x14ac:dyDescent="0.25">
      <c r="G56046"/>
      <c r="I56046"/>
      <c r="L56046"/>
    </row>
    <row r="56047" spans="7:12" x14ac:dyDescent="0.25">
      <c r="G56047"/>
      <c r="I56047"/>
      <c r="L56047"/>
    </row>
    <row r="56048" spans="7:12" x14ac:dyDescent="0.25">
      <c r="G56048"/>
      <c r="I56048"/>
      <c r="L56048"/>
    </row>
    <row r="56049" spans="7:12" x14ac:dyDescent="0.25">
      <c r="G56049"/>
      <c r="I56049"/>
      <c r="L56049"/>
    </row>
    <row r="56050" spans="7:12" x14ac:dyDescent="0.25">
      <c r="G56050"/>
      <c r="I56050"/>
      <c r="L56050"/>
    </row>
    <row r="56051" spans="7:12" x14ac:dyDescent="0.25">
      <c r="G56051"/>
      <c r="I56051"/>
      <c r="L56051"/>
    </row>
    <row r="56052" spans="7:12" x14ac:dyDescent="0.25">
      <c r="G56052"/>
      <c r="I56052"/>
      <c r="L56052"/>
    </row>
    <row r="56053" spans="7:12" x14ac:dyDescent="0.25">
      <c r="G56053"/>
      <c r="I56053"/>
      <c r="L56053"/>
    </row>
    <row r="56054" spans="7:12" x14ac:dyDescent="0.25">
      <c r="G56054"/>
      <c r="I56054"/>
      <c r="L56054"/>
    </row>
    <row r="56055" spans="7:12" x14ac:dyDescent="0.25">
      <c r="G56055"/>
      <c r="I56055"/>
      <c r="L56055"/>
    </row>
    <row r="56056" spans="7:12" x14ac:dyDescent="0.25">
      <c r="G56056"/>
      <c r="I56056"/>
      <c r="L56056"/>
    </row>
    <row r="56057" spans="7:12" x14ac:dyDescent="0.25">
      <c r="G56057"/>
      <c r="I56057"/>
      <c r="L56057"/>
    </row>
    <row r="56058" spans="7:12" x14ac:dyDescent="0.25">
      <c r="G56058"/>
      <c r="I56058"/>
      <c r="L56058"/>
    </row>
    <row r="56059" spans="7:12" x14ac:dyDescent="0.25">
      <c r="G56059"/>
      <c r="I56059"/>
      <c r="L56059"/>
    </row>
    <row r="56060" spans="7:12" x14ac:dyDescent="0.25">
      <c r="G56060"/>
      <c r="I56060"/>
      <c r="L56060"/>
    </row>
    <row r="56061" spans="7:12" x14ac:dyDescent="0.25">
      <c r="G56061"/>
      <c r="I56061"/>
      <c r="L56061"/>
    </row>
    <row r="56062" spans="7:12" x14ac:dyDescent="0.25">
      <c r="G56062"/>
      <c r="I56062"/>
      <c r="L56062"/>
    </row>
    <row r="56063" spans="7:12" x14ac:dyDescent="0.25">
      <c r="G56063"/>
      <c r="I56063"/>
      <c r="L56063"/>
    </row>
    <row r="56064" spans="7:12" x14ac:dyDescent="0.25">
      <c r="G56064"/>
      <c r="I56064"/>
      <c r="L56064"/>
    </row>
    <row r="56065" spans="7:12" x14ac:dyDescent="0.25">
      <c r="G56065"/>
      <c r="I56065"/>
      <c r="L56065"/>
    </row>
    <row r="56066" spans="7:12" x14ac:dyDescent="0.25">
      <c r="G56066"/>
      <c r="I56066"/>
      <c r="L56066"/>
    </row>
    <row r="56067" spans="7:12" x14ac:dyDescent="0.25">
      <c r="G56067"/>
      <c r="I56067"/>
      <c r="L56067"/>
    </row>
    <row r="56068" spans="7:12" x14ac:dyDescent="0.25">
      <c r="G56068"/>
      <c r="I56068"/>
      <c r="L56068"/>
    </row>
    <row r="56069" spans="7:12" x14ac:dyDescent="0.25">
      <c r="G56069"/>
      <c r="I56069"/>
      <c r="L56069"/>
    </row>
    <row r="56070" spans="7:12" x14ac:dyDescent="0.25">
      <c r="G56070"/>
      <c r="I56070"/>
      <c r="L56070"/>
    </row>
    <row r="56071" spans="7:12" x14ac:dyDescent="0.25">
      <c r="G56071"/>
      <c r="I56071"/>
      <c r="L56071"/>
    </row>
    <row r="56072" spans="7:12" x14ac:dyDescent="0.25">
      <c r="G56072"/>
      <c r="I56072"/>
      <c r="L56072"/>
    </row>
    <row r="56073" spans="7:12" x14ac:dyDescent="0.25">
      <c r="G56073"/>
      <c r="I56073"/>
      <c r="L56073"/>
    </row>
    <row r="56074" spans="7:12" x14ac:dyDescent="0.25">
      <c r="G56074"/>
      <c r="I56074"/>
      <c r="L56074"/>
    </row>
    <row r="56075" spans="7:12" x14ac:dyDescent="0.25">
      <c r="G56075"/>
      <c r="I56075"/>
      <c r="L56075"/>
    </row>
    <row r="56076" spans="7:12" x14ac:dyDescent="0.25">
      <c r="G56076"/>
      <c r="I56076"/>
      <c r="L56076"/>
    </row>
    <row r="56077" spans="7:12" x14ac:dyDescent="0.25">
      <c r="G56077"/>
      <c r="I56077"/>
      <c r="L56077"/>
    </row>
    <row r="56078" spans="7:12" x14ac:dyDescent="0.25">
      <c r="G56078"/>
      <c r="I56078"/>
      <c r="L56078"/>
    </row>
    <row r="56079" spans="7:12" x14ac:dyDescent="0.25">
      <c r="G56079"/>
      <c r="I56079"/>
      <c r="L56079"/>
    </row>
    <row r="56080" spans="7:12" x14ac:dyDescent="0.25">
      <c r="G56080"/>
      <c r="I56080"/>
      <c r="L56080"/>
    </row>
    <row r="56081" spans="7:12" x14ac:dyDescent="0.25">
      <c r="G56081"/>
      <c r="I56081"/>
      <c r="L56081"/>
    </row>
    <row r="56082" spans="7:12" x14ac:dyDescent="0.25">
      <c r="G56082"/>
      <c r="I56082"/>
      <c r="L56082"/>
    </row>
    <row r="56083" spans="7:12" x14ac:dyDescent="0.25">
      <c r="G56083"/>
      <c r="I56083"/>
      <c r="L56083"/>
    </row>
    <row r="56084" spans="7:12" x14ac:dyDescent="0.25">
      <c r="G56084"/>
      <c r="I56084"/>
      <c r="L56084"/>
    </row>
    <row r="56085" spans="7:12" x14ac:dyDescent="0.25">
      <c r="G56085"/>
      <c r="I56085"/>
      <c r="L56085"/>
    </row>
    <row r="56086" spans="7:12" x14ac:dyDescent="0.25">
      <c r="G56086"/>
      <c r="I56086"/>
      <c r="L56086"/>
    </row>
    <row r="56087" spans="7:12" x14ac:dyDescent="0.25">
      <c r="G56087"/>
      <c r="I56087"/>
      <c r="L56087"/>
    </row>
    <row r="56088" spans="7:12" x14ac:dyDescent="0.25">
      <c r="G56088"/>
      <c r="I56088"/>
      <c r="L56088"/>
    </row>
    <row r="56089" spans="7:12" x14ac:dyDescent="0.25">
      <c r="G56089"/>
      <c r="I56089"/>
      <c r="L56089"/>
    </row>
    <row r="56090" spans="7:12" x14ac:dyDescent="0.25">
      <c r="G56090"/>
      <c r="I56090"/>
      <c r="L56090"/>
    </row>
    <row r="56091" spans="7:12" x14ac:dyDescent="0.25">
      <c r="G56091"/>
      <c r="I56091"/>
      <c r="L56091"/>
    </row>
    <row r="56092" spans="7:12" x14ac:dyDescent="0.25">
      <c r="G56092"/>
      <c r="I56092"/>
      <c r="L56092"/>
    </row>
    <row r="56093" spans="7:12" x14ac:dyDescent="0.25">
      <c r="G56093"/>
      <c r="I56093"/>
      <c r="L56093"/>
    </row>
    <row r="56094" spans="7:12" x14ac:dyDescent="0.25">
      <c r="G56094"/>
      <c r="I56094"/>
      <c r="L56094"/>
    </row>
    <row r="56095" spans="7:12" x14ac:dyDescent="0.25">
      <c r="G56095"/>
      <c r="I56095"/>
      <c r="L56095"/>
    </row>
    <row r="56096" spans="7:12" x14ac:dyDescent="0.25">
      <c r="G56096"/>
      <c r="I56096"/>
      <c r="L56096"/>
    </row>
    <row r="56097" spans="7:12" x14ac:dyDescent="0.25">
      <c r="G56097"/>
      <c r="I56097"/>
      <c r="L56097"/>
    </row>
    <row r="56098" spans="7:12" x14ac:dyDescent="0.25">
      <c r="G56098"/>
      <c r="I56098"/>
      <c r="L56098"/>
    </row>
    <row r="56099" spans="7:12" x14ac:dyDescent="0.25">
      <c r="G56099"/>
      <c r="I56099"/>
      <c r="L56099"/>
    </row>
    <row r="56100" spans="7:12" x14ac:dyDescent="0.25">
      <c r="G56100"/>
      <c r="I56100"/>
      <c r="L56100"/>
    </row>
    <row r="56101" spans="7:12" x14ac:dyDescent="0.25">
      <c r="G56101"/>
      <c r="I56101"/>
      <c r="L56101"/>
    </row>
    <row r="56102" spans="7:12" x14ac:dyDescent="0.25">
      <c r="G56102"/>
      <c r="I56102"/>
      <c r="L56102"/>
    </row>
    <row r="56103" spans="7:12" x14ac:dyDescent="0.25">
      <c r="G56103"/>
      <c r="I56103"/>
      <c r="L56103"/>
    </row>
    <row r="56104" spans="7:12" x14ac:dyDescent="0.25">
      <c r="G56104"/>
      <c r="I56104"/>
      <c r="L56104"/>
    </row>
    <row r="56105" spans="7:12" x14ac:dyDescent="0.25">
      <c r="G56105"/>
      <c r="I56105"/>
      <c r="L56105"/>
    </row>
    <row r="56106" spans="7:12" x14ac:dyDescent="0.25">
      <c r="G56106"/>
      <c r="I56106"/>
      <c r="L56106"/>
    </row>
    <row r="56107" spans="7:12" x14ac:dyDescent="0.25">
      <c r="G56107"/>
      <c r="I56107"/>
      <c r="L56107"/>
    </row>
    <row r="56108" spans="7:12" x14ac:dyDescent="0.25">
      <c r="G56108"/>
      <c r="I56108"/>
      <c r="L56108"/>
    </row>
    <row r="56109" spans="7:12" x14ac:dyDescent="0.25">
      <c r="G56109"/>
      <c r="I56109"/>
      <c r="L56109"/>
    </row>
    <row r="56110" spans="7:12" x14ac:dyDescent="0.25">
      <c r="G56110"/>
      <c r="I56110"/>
      <c r="L56110"/>
    </row>
    <row r="56111" spans="7:12" x14ac:dyDescent="0.25">
      <c r="G56111"/>
      <c r="I56111"/>
      <c r="L56111"/>
    </row>
    <row r="56112" spans="7:12" x14ac:dyDescent="0.25">
      <c r="G56112"/>
      <c r="I56112"/>
      <c r="L56112"/>
    </row>
    <row r="56113" spans="7:12" x14ac:dyDescent="0.25">
      <c r="G56113"/>
      <c r="I56113"/>
      <c r="L56113"/>
    </row>
    <row r="56114" spans="7:12" x14ac:dyDescent="0.25">
      <c r="G56114"/>
      <c r="I56114"/>
      <c r="L56114"/>
    </row>
    <row r="56115" spans="7:12" x14ac:dyDescent="0.25">
      <c r="G56115"/>
      <c r="I56115"/>
      <c r="L56115"/>
    </row>
    <row r="56116" spans="7:12" x14ac:dyDescent="0.25">
      <c r="G56116"/>
      <c r="I56116"/>
      <c r="L56116"/>
    </row>
    <row r="56117" spans="7:12" x14ac:dyDescent="0.25">
      <c r="G56117"/>
      <c r="I56117"/>
      <c r="L56117"/>
    </row>
    <row r="56118" spans="7:12" x14ac:dyDescent="0.25">
      <c r="G56118"/>
      <c r="I56118"/>
      <c r="L56118"/>
    </row>
    <row r="56119" spans="7:12" x14ac:dyDescent="0.25">
      <c r="G56119"/>
      <c r="I56119"/>
      <c r="L56119"/>
    </row>
    <row r="56120" spans="7:12" x14ac:dyDescent="0.25">
      <c r="G56120"/>
      <c r="I56120"/>
      <c r="L56120"/>
    </row>
    <row r="56121" spans="7:12" x14ac:dyDescent="0.25">
      <c r="G56121"/>
      <c r="I56121"/>
      <c r="L56121"/>
    </row>
    <row r="56122" spans="7:12" x14ac:dyDescent="0.25">
      <c r="G56122"/>
      <c r="I56122"/>
      <c r="L56122"/>
    </row>
    <row r="56123" spans="7:12" x14ac:dyDescent="0.25">
      <c r="G56123"/>
      <c r="I56123"/>
      <c r="L56123"/>
    </row>
    <row r="56124" spans="7:12" x14ac:dyDescent="0.25">
      <c r="G56124"/>
      <c r="I56124"/>
      <c r="L56124"/>
    </row>
    <row r="56125" spans="7:12" x14ac:dyDescent="0.25">
      <c r="G56125"/>
      <c r="I56125"/>
      <c r="L56125"/>
    </row>
    <row r="56126" spans="7:12" x14ac:dyDescent="0.25">
      <c r="G56126"/>
      <c r="I56126"/>
      <c r="L56126"/>
    </row>
    <row r="56127" spans="7:12" x14ac:dyDescent="0.25">
      <c r="G56127"/>
      <c r="I56127"/>
      <c r="L56127"/>
    </row>
    <row r="56128" spans="7:12" x14ac:dyDescent="0.25">
      <c r="G56128"/>
      <c r="I56128"/>
      <c r="L56128"/>
    </row>
    <row r="56129" spans="7:12" x14ac:dyDescent="0.25">
      <c r="G56129"/>
      <c r="I56129"/>
      <c r="L56129"/>
    </row>
    <row r="56130" spans="7:12" x14ac:dyDescent="0.25">
      <c r="G56130"/>
      <c r="I56130"/>
      <c r="L56130"/>
    </row>
    <row r="56131" spans="7:12" x14ac:dyDescent="0.25">
      <c r="G56131"/>
      <c r="I56131"/>
      <c r="L56131"/>
    </row>
    <row r="56132" spans="7:12" x14ac:dyDescent="0.25">
      <c r="G56132"/>
      <c r="I56132"/>
      <c r="L56132"/>
    </row>
    <row r="56133" spans="7:12" x14ac:dyDescent="0.25">
      <c r="G56133"/>
      <c r="I56133"/>
      <c r="L56133"/>
    </row>
    <row r="56134" spans="7:12" x14ac:dyDescent="0.25">
      <c r="G56134"/>
      <c r="I56134"/>
      <c r="L56134"/>
    </row>
    <row r="56135" spans="7:12" x14ac:dyDescent="0.25">
      <c r="G56135"/>
      <c r="I56135"/>
      <c r="L56135"/>
    </row>
    <row r="56136" spans="7:12" x14ac:dyDescent="0.25">
      <c r="G56136"/>
      <c r="I56136"/>
      <c r="L56136"/>
    </row>
    <row r="56137" spans="7:12" x14ac:dyDescent="0.25">
      <c r="G56137"/>
      <c r="I56137"/>
      <c r="L56137"/>
    </row>
    <row r="56138" spans="7:12" x14ac:dyDescent="0.25">
      <c r="G56138"/>
      <c r="I56138"/>
      <c r="L56138"/>
    </row>
    <row r="56139" spans="7:12" x14ac:dyDescent="0.25">
      <c r="G56139"/>
      <c r="I56139"/>
      <c r="L56139"/>
    </row>
    <row r="56140" spans="7:12" x14ac:dyDescent="0.25">
      <c r="G56140"/>
      <c r="I56140"/>
      <c r="L56140"/>
    </row>
    <row r="56141" spans="7:12" x14ac:dyDescent="0.25">
      <c r="G56141"/>
      <c r="I56141"/>
      <c r="L56141"/>
    </row>
    <row r="56142" spans="7:12" x14ac:dyDescent="0.25">
      <c r="G56142"/>
      <c r="I56142"/>
      <c r="L56142"/>
    </row>
    <row r="56143" spans="7:12" x14ac:dyDescent="0.25">
      <c r="G56143"/>
      <c r="I56143"/>
      <c r="L56143"/>
    </row>
    <row r="56144" spans="7:12" x14ac:dyDescent="0.25">
      <c r="G56144"/>
      <c r="I56144"/>
      <c r="L56144"/>
    </row>
    <row r="56145" spans="7:12" x14ac:dyDescent="0.25">
      <c r="G56145"/>
      <c r="I56145"/>
      <c r="L56145"/>
    </row>
    <row r="56146" spans="7:12" x14ac:dyDescent="0.25">
      <c r="G56146"/>
      <c r="I56146"/>
      <c r="L56146"/>
    </row>
    <row r="56147" spans="7:12" x14ac:dyDescent="0.25">
      <c r="G56147"/>
      <c r="I56147"/>
      <c r="L56147"/>
    </row>
    <row r="56148" spans="7:12" x14ac:dyDescent="0.25">
      <c r="G56148"/>
      <c r="I56148"/>
      <c r="L56148"/>
    </row>
    <row r="56149" spans="7:12" x14ac:dyDescent="0.25">
      <c r="G56149"/>
      <c r="I56149"/>
      <c r="L56149"/>
    </row>
    <row r="56150" spans="7:12" x14ac:dyDescent="0.25">
      <c r="G56150"/>
      <c r="I56150"/>
      <c r="L56150"/>
    </row>
    <row r="56151" spans="7:12" x14ac:dyDescent="0.25">
      <c r="G56151"/>
      <c r="I56151"/>
      <c r="L56151"/>
    </row>
    <row r="56152" spans="7:12" x14ac:dyDescent="0.25">
      <c r="G56152"/>
      <c r="I56152"/>
      <c r="L56152"/>
    </row>
    <row r="56153" spans="7:12" x14ac:dyDescent="0.25">
      <c r="G56153"/>
      <c r="I56153"/>
      <c r="L56153"/>
    </row>
    <row r="56154" spans="7:12" x14ac:dyDescent="0.25">
      <c r="G56154"/>
      <c r="I56154"/>
      <c r="L56154"/>
    </row>
    <row r="56155" spans="7:12" x14ac:dyDescent="0.25">
      <c r="G56155"/>
      <c r="I56155"/>
      <c r="L56155"/>
    </row>
    <row r="56156" spans="7:12" x14ac:dyDescent="0.25">
      <c r="G56156"/>
      <c r="I56156"/>
      <c r="L56156"/>
    </row>
    <row r="56157" spans="7:12" x14ac:dyDescent="0.25">
      <c r="G56157"/>
      <c r="I56157"/>
      <c r="L56157"/>
    </row>
    <row r="56158" spans="7:12" x14ac:dyDescent="0.25">
      <c r="G56158"/>
      <c r="I56158"/>
      <c r="L56158"/>
    </row>
    <row r="56159" spans="7:12" x14ac:dyDescent="0.25">
      <c r="G56159"/>
      <c r="I56159"/>
      <c r="L56159"/>
    </row>
    <row r="56160" spans="7:12" x14ac:dyDescent="0.25">
      <c r="G56160"/>
      <c r="I56160"/>
      <c r="L56160"/>
    </row>
    <row r="56161" spans="7:12" x14ac:dyDescent="0.25">
      <c r="G56161"/>
      <c r="I56161"/>
      <c r="L56161"/>
    </row>
    <row r="56162" spans="7:12" x14ac:dyDescent="0.25">
      <c r="G56162"/>
      <c r="I56162"/>
      <c r="L56162"/>
    </row>
    <row r="56163" spans="7:12" x14ac:dyDescent="0.25">
      <c r="G56163"/>
      <c r="I56163"/>
      <c r="L56163"/>
    </row>
    <row r="56164" spans="7:12" x14ac:dyDescent="0.25">
      <c r="G56164"/>
      <c r="I56164"/>
      <c r="L56164"/>
    </row>
    <row r="56165" spans="7:12" x14ac:dyDescent="0.25">
      <c r="G56165"/>
      <c r="I56165"/>
      <c r="L56165"/>
    </row>
    <row r="56166" spans="7:12" x14ac:dyDescent="0.25">
      <c r="G56166"/>
      <c r="I56166"/>
      <c r="L56166"/>
    </row>
    <row r="56167" spans="7:12" x14ac:dyDescent="0.25">
      <c r="G56167"/>
      <c r="I56167"/>
      <c r="L56167"/>
    </row>
    <row r="56168" spans="7:12" x14ac:dyDescent="0.25">
      <c r="G56168"/>
      <c r="I56168"/>
      <c r="L56168"/>
    </row>
    <row r="56169" spans="7:12" x14ac:dyDescent="0.25">
      <c r="G56169"/>
      <c r="I56169"/>
      <c r="L56169"/>
    </row>
    <row r="56170" spans="7:12" x14ac:dyDescent="0.25">
      <c r="G56170"/>
      <c r="I56170"/>
      <c r="L56170"/>
    </row>
    <row r="56171" spans="7:12" x14ac:dyDescent="0.25">
      <c r="G56171"/>
      <c r="I56171"/>
      <c r="L56171"/>
    </row>
    <row r="56172" spans="7:12" x14ac:dyDescent="0.25">
      <c r="G56172"/>
      <c r="I56172"/>
      <c r="L56172"/>
    </row>
    <row r="56173" spans="7:12" x14ac:dyDescent="0.25">
      <c r="G56173"/>
      <c r="I56173"/>
      <c r="L56173"/>
    </row>
    <row r="56174" spans="7:12" x14ac:dyDescent="0.25">
      <c r="G56174"/>
      <c r="I56174"/>
      <c r="L56174"/>
    </row>
    <row r="56175" spans="7:12" x14ac:dyDescent="0.25">
      <c r="G56175"/>
      <c r="I56175"/>
      <c r="L56175"/>
    </row>
    <row r="56176" spans="7:12" x14ac:dyDescent="0.25">
      <c r="G56176"/>
      <c r="I56176"/>
      <c r="L56176"/>
    </row>
    <row r="56177" spans="7:12" x14ac:dyDescent="0.25">
      <c r="G56177"/>
      <c r="I56177"/>
      <c r="L56177"/>
    </row>
    <row r="56178" spans="7:12" x14ac:dyDescent="0.25">
      <c r="G56178"/>
      <c r="I56178"/>
      <c r="L56178"/>
    </row>
    <row r="56179" spans="7:12" x14ac:dyDescent="0.25">
      <c r="G56179"/>
      <c r="I56179"/>
      <c r="L56179"/>
    </row>
    <row r="56180" spans="7:12" x14ac:dyDescent="0.25">
      <c r="G56180"/>
      <c r="I56180"/>
      <c r="L56180"/>
    </row>
    <row r="56181" spans="7:12" x14ac:dyDescent="0.25">
      <c r="G56181"/>
      <c r="I56181"/>
      <c r="L56181"/>
    </row>
    <row r="56182" spans="7:12" x14ac:dyDescent="0.25">
      <c r="G56182"/>
      <c r="I56182"/>
      <c r="L56182"/>
    </row>
    <row r="56183" spans="7:12" x14ac:dyDescent="0.25">
      <c r="G56183"/>
      <c r="I56183"/>
      <c r="L56183"/>
    </row>
    <row r="56184" spans="7:12" x14ac:dyDescent="0.25">
      <c r="G56184"/>
      <c r="I56184"/>
      <c r="L56184"/>
    </row>
    <row r="56185" spans="7:12" x14ac:dyDescent="0.25">
      <c r="G56185"/>
      <c r="I56185"/>
      <c r="L56185"/>
    </row>
    <row r="56186" spans="7:12" x14ac:dyDescent="0.25">
      <c r="G56186"/>
      <c r="I56186"/>
      <c r="L56186"/>
    </row>
    <row r="56187" spans="7:12" x14ac:dyDescent="0.25">
      <c r="G56187"/>
      <c r="I56187"/>
      <c r="L56187"/>
    </row>
    <row r="56188" spans="7:12" x14ac:dyDescent="0.25">
      <c r="G56188"/>
      <c r="I56188"/>
      <c r="L56188"/>
    </row>
    <row r="56189" spans="7:12" x14ac:dyDescent="0.25">
      <c r="G56189"/>
      <c r="I56189"/>
      <c r="L56189"/>
    </row>
    <row r="56190" spans="7:12" x14ac:dyDescent="0.25">
      <c r="G56190"/>
      <c r="I56190"/>
      <c r="L56190"/>
    </row>
    <row r="56191" spans="7:12" x14ac:dyDescent="0.25">
      <c r="G56191"/>
      <c r="I56191"/>
      <c r="L56191"/>
    </row>
    <row r="56192" spans="7:12" x14ac:dyDescent="0.25">
      <c r="G56192"/>
      <c r="I56192"/>
      <c r="L56192"/>
    </row>
    <row r="56193" spans="7:12" x14ac:dyDescent="0.25">
      <c r="G56193"/>
      <c r="I56193"/>
      <c r="L56193"/>
    </row>
    <row r="56194" spans="7:12" x14ac:dyDescent="0.25">
      <c r="G56194"/>
      <c r="I56194"/>
      <c r="L56194"/>
    </row>
    <row r="56195" spans="7:12" x14ac:dyDescent="0.25">
      <c r="G56195"/>
      <c r="I56195"/>
      <c r="L56195"/>
    </row>
    <row r="56196" spans="7:12" x14ac:dyDescent="0.25">
      <c r="G56196"/>
      <c r="I56196"/>
      <c r="L56196"/>
    </row>
    <row r="56197" spans="7:12" x14ac:dyDescent="0.25">
      <c r="G56197"/>
      <c r="I56197"/>
      <c r="L56197"/>
    </row>
    <row r="56198" spans="7:12" x14ac:dyDescent="0.25">
      <c r="G56198"/>
      <c r="I56198"/>
      <c r="L56198"/>
    </row>
    <row r="56199" spans="7:12" x14ac:dyDescent="0.25">
      <c r="G56199"/>
      <c r="I56199"/>
      <c r="L56199"/>
    </row>
    <row r="56200" spans="7:12" x14ac:dyDescent="0.25">
      <c r="G56200"/>
      <c r="I56200"/>
      <c r="L56200"/>
    </row>
    <row r="56201" spans="7:12" x14ac:dyDescent="0.25">
      <c r="G56201"/>
      <c r="I56201"/>
      <c r="L56201"/>
    </row>
    <row r="56202" spans="7:12" x14ac:dyDescent="0.25">
      <c r="G56202"/>
      <c r="I56202"/>
      <c r="L56202"/>
    </row>
    <row r="56203" spans="7:12" x14ac:dyDescent="0.25">
      <c r="G56203"/>
      <c r="I56203"/>
      <c r="L56203"/>
    </row>
    <row r="56204" spans="7:12" x14ac:dyDescent="0.25">
      <c r="G56204"/>
      <c r="I56204"/>
      <c r="L56204"/>
    </row>
    <row r="56205" spans="7:12" x14ac:dyDescent="0.25">
      <c r="G56205"/>
      <c r="I56205"/>
      <c r="L56205"/>
    </row>
    <row r="56206" spans="7:12" x14ac:dyDescent="0.25">
      <c r="G56206"/>
      <c r="I56206"/>
      <c r="L56206"/>
    </row>
    <row r="56207" spans="7:12" x14ac:dyDescent="0.25">
      <c r="G56207"/>
      <c r="I56207"/>
      <c r="L56207"/>
    </row>
    <row r="56208" spans="7:12" x14ac:dyDescent="0.25">
      <c r="G56208"/>
      <c r="I56208"/>
      <c r="L56208"/>
    </row>
    <row r="56209" spans="7:12" x14ac:dyDescent="0.25">
      <c r="G56209"/>
      <c r="I56209"/>
      <c r="L56209"/>
    </row>
    <row r="56210" spans="7:12" x14ac:dyDescent="0.25">
      <c r="G56210"/>
      <c r="I56210"/>
      <c r="L56210"/>
    </row>
    <row r="56211" spans="7:12" x14ac:dyDescent="0.25">
      <c r="G56211"/>
      <c r="I56211"/>
      <c r="L56211"/>
    </row>
    <row r="56212" spans="7:12" x14ac:dyDescent="0.25">
      <c r="G56212"/>
      <c r="I56212"/>
      <c r="L56212"/>
    </row>
    <row r="56213" spans="7:12" x14ac:dyDescent="0.25">
      <c r="G56213"/>
      <c r="I56213"/>
      <c r="L56213"/>
    </row>
    <row r="56214" spans="7:12" x14ac:dyDescent="0.25">
      <c r="G56214"/>
      <c r="I56214"/>
      <c r="L56214"/>
    </row>
    <row r="56215" spans="7:12" x14ac:dyDescent="0.25">
      <c r="G56215"/>
      <c r="I56215"/>
      <c r="L56215"/>
    </row>
    <row r="56216" spans="7:12" x14ac:dyDescent="0.25">
      <c r="G56216"/>
      <c r="I56216"/>
      <c r="L56216"/>
    </row>
    <row r="56217" spans="7:12" x14ac:dyDescent="0.25">
      <c r="G56217"/>
      <c r="I56217"/>
      <c r="L56217"/>
    </row>
    <row r="56218" spans="7:12" x14ac:dyDescent="0.25">
      <c r="G56218"/>
      <c r="I56218"/>
      <c r="L56218"/>
    </row>
    <row r="56219" spans="7:12" x14ac:dyDescent="0.25">
      <c r="G56219"/>
      <c r="I56219"/>
      <c r="L56219"/>
    </row>
    <row r="56220" spans="7:12" x14ac:dyDescent="0.25">
      <c r="G56220"/>
      <c r="I56220"/>
      <c r="L56220"/>
    </row>
    <row r="56221" spans="7:12" x14ac:dyDescent="0.25">
      <c r="G56221"/>
      <c r="I56221"/>
      <c r="L56221"/>
    </row>
    <row r="56222" spans="7:12" x14ac:dyDescent="0.25">
      <c r="G56222"/>
      <c r="I56222"/>
      <c r="L56222"/>
    </row>
    <row r="56223" spans="7:12" x14ac:dyDescent="0.25">
      <c r="G56223"/>
      <c r="I56223"/>
      <c r="L56223"/>
    </row>
    <row r="56224" spans="7:12" x14ac:dyDescent="0.25">
      <c r="G56224"/>
      <c r="I56224"/>
      <c r="L56224"/>
    </row>
    <row r="56225" spans="7:12" x14ac:dyDescent="0.25">
      <c r="G56225"/>
      <c r="I56225"/>
      <c r="L56225"/>
    </row>
    <row r="56226" spans="7:12" x14ac:dyDescent="0.25">
      <c r="G56226"/>
      <c r="I56226"/>
      <c r="L56226"/>
    </row>
    <row r="56227" spans="7:12" x14ac:dyDescent="0.25">
      <c r="G56227"/>
      <c r="I56227"/>
      <c r="L56227"/>
    </row>
    <row r="56228" spans="7:12" x14ac:dyDescent="0.25">
      <c r="G56228"/>
      <c r="I56228"/>
      <c r="L56228"/>
    </row>
    <row r="56229" spans="7:12" x14ac:dyDescent="0.25">
      <c r="G56229"/>
      <c r="I56229"/>
      <c r="L56229"/>
    </row>
    <row r="56230" spans="7:12" x14ac:dyDescent="0.25">
      <c r="G56230"/>
      <c r="I56230"/>
      <c r="L56230"/>
    </row>
    <row r="56231" spans="7:12" x14ac:dyDescent="0.25">
      <c r="G56231"/>
      <c r="I56231"/>
      <c r="L56231"/>
    </row>
    <row r="56232" spans="7:12" x14ac:dyDescent="0.25">
      <c r="G56232"/>
      <c r="I56232"/>
      <c r="L56232"/>
    </row>
    <row r="56233" spans="7:12" x14ac:dyDescent="0.25">
      <c r="G56233"/>
      <c r="I56233"/>
      <c r="L56233"/>
    </row>
    <row r="56234" spans="7:12" x14ac:dyDescent="0.25">
      <c r="G56234"/>
      <c r="I56234"/>
      <c r="L56234"/>
    </row>
    <row r="56235" spans="7:12" x14ac:dyDescent="0.25">
      <c r="G56235"/>
      <c r="I56235"/>
      <c r="L56235"/>
    </row>
    <row r="56236" spans="7:12" x14ac:dyDescent="0.25">
      <c r="G56236"/>
      <c r="I56236"/>
      <c r="L56236"/>
    </row>
    <row r="56237" spans="7:12" x14ac:dyDescent="0.25">
      <c r="G56237"/>
      <c r="I56237"/>
      <c r="L56237"/>
    </row>
    <row r="56238" spans="7:12" x14ac:dyDescent="0.25">
      <c r="G56238"/>
      <c r="I56238"/>
      <c r="L56238"/>
    </row>
    <row r="56239" spans="7:12" x14ac:dyDescent="0.25">
      <c r="G56239"/>
      <c r="I56239"/>
      <c r="L56239"/>
    </row>
    <row r="56240" spans="7:12" x14ac:dyDescent="0.25">
      <c r="G56240"/>
      <c r="I56240"/>
      <c r="L56240"/>
    </row>
    <row r="56241" spans="7:12" x14ac:dyDescent="0.25">
      <c r="G56241"/>
      <c r="I56241"/>
      <c r="L56241"/>
    </row>
    <row r="56242" spans="7:12" x14ac:dyDescent="0.25">
      <c r="G56242"/>
      <c r="I56242"/>
      <c r="L56242"/>
    </row>
    <row r="56243" spans="7:12" x14ac:dyDescent="0.25">
      <c r="G56243"/>
      <c r="I56243"/>
      <c r="L56243"/>
    </row>
    <row r="56244" spans="7:12" x14ac:dyDescent="0.25">
      <c r="G56244"/>
      <c r="I56244"/>
      <c r="L56244"/>
    </row>
    <row r="56245" spans="7:12" x14ac:dyDescent="0.25">
      <c r="G56245"/>
      <c r="I56245"/>
      <c r="L56245"/>
    </row>
    <row r="56246" spans="7:12" x14ac:dyDescent="0.25">
      <c r="G56246"/>
      <c r="I56246"/>
      <c r="L56246"/>
    </row>
    <row r="56247" spans="7:12" x14ac:dyDescent="0.25">
      <c r="G56247"/>
      <c r="I56247"/>
      <c r="L56247"/>
    </row>
    <row r="56248" spans="7:12" x14ac:dyDescent="0.25">
      <c r="G56248"/>
      <c r="I56248"/>
      <c r="L56248"/>
    </row>
    <row r="56249" spans="7:12" x14ac:dyDescent="0.25">
      <c r="G56249"/>
      <c r="I56249"/>
      <c r="L56249"/>
    </row>
    <row r="56250" spans="7:12" x14ac:dyDescent="0.25">
      <c r="G56250"/>
      <c r="I56250"/>
      <c r="L56250"/>
    </row>
    <row r="56251" spans="7:12" x14ac:dyDescent="0.25">
      <c r="G56251"/>
      <c r="I56251"/>
      <c r="L56251"/>
    </row>
    <row r="56252" spans="7:12" x14ac:dyDescent="0.25">
      <c r="G56252"/>
      <c r="I56252"/>
      <c r="L56252"/>
    </row>
    <row r="56253" spans="7:12" x14ac:dyDescent="0.25">
      <c r="G56253"/>
      <c r="I56253"/>
      <c r="L56253"/>
    </row>
    <row r="56254" spans="7:12" x14ac:dyDescent="0.25">
      <c r="G56254"/>
      <c r="I56254"/>
      <c r="L56254"/>
    </row>
    <row r="56255" spans="7:12" x14ac:dyDescent="0.25">
      <c r="G56255"/>
      <c r="I56255"/>
      <c r="L56255"/>
    </row>
    <row r="56256" spans="7:12" x14ac:dyDescent="0.25">
      <c r="G56256"/>
      <c r="I56256"/>
      <c r="L56256"/>
    </row>
    <row r="56257" spans="7:12" x14ac:dyDescent="0.25">
      <c r="G56257"/>
      <c r="I56257"/>
      <c r="L56257"/>
    </row>
    <row r="56258" spans="7:12" x14ac:dyDescent="0.25">
      <c r="G56258"/>
      <c r="I56258"/>
      <c r="L56258"/>
    </row>
    <row r="56259" spans="7:12" x14ac:dyDescent="0.25">
      <c r="G56259"/>
      <c r="I56259"/>
      <c r="L56259"/>
    </row>
    <row r="56260" spans="7:12" x14ac:dyDescent="0.25">
      <c r="G56260"/>
      <c r="I56260"/>
      <c r="L56260"/>
    </row>
    <row r="56261" spans="7:12" x14ac:dyDescent="0.25">
      <c r="G56261"/>
      <c r="I56261"/>
      <c r="L56261"/>
    </row>
    <row r="56262" spans="7:12" x14ac:dyDescent="0.25">
      <c r="G56262"/>
      <c r="I56262"/>
      <c r="L56262"/>
    </row>
    <row r="56263" spans="7:12" x14ac:dyDescent="0.25">
      <c r="G56263"/>
      <c r="I56263"/>
      <c r="L56263"/>
    </row>
    <row r="56264" spans="7:12" x14ac:dyDescent="0.25">
      <c r="G56264"/>
      <c r="I56264"/>
      <c r="L56264"/>
    </row>
    <row r="56265" spans="7:12" x14ac:dyDescent="0.25">
      <c r="G56265"/>
      <c r="I56265"/>
      <c r="L56265"/>
    </row>
    <row r="56266" spans="7:12" x14ac:dyDescent="0.25">
      <c r="G56266"/>
      <c r="I56266"/>
      <c r="L56266"/>
    </row>
    <row r="56267" spans="7:12" x14ac:dyDescent="0.25">
      <c r="G56267"/>
      <c r="I56267"/>
      <c r="L56267"/>
    </row>
    <row r="56268" spans="7:12" x14ac:dyDescent="0.25">
      <c r="G56268"/>
      <c r="I56268"/>
      <c r="L56268"/>
    </row>
    <row r="56269" spans="7:12" x14ac:dyDescent="0.25">
      <c r="G56269"/>
      <c r="I56269"/>
      <c r="L56269"/>
    </row>
    <row r="56270" spans="7:12" x14ac:dyDescent="0.25">
      <c r="G56270"/>
      <c r="I56270"/>
      <c r="L56270"/>
    </row>
    <row r="56271" spans="7:12" x14ac:dyDescent="0.25">
      <c r="G56271"/>
      <c r="I56271"/>
      <c r="L56271"/>
    </row>
    <row r="56272" spans="7:12" x14ac:dyDescent="0.25">
      <c r="G56272"/>
      <c r="I56272"/>
      <c r="L56272"/>
    </row>
    <row r="56273" spans="7:12" x14ac:dyDescent="0.25">
      <c r="G56273"/>
      <c r="I56273"/>
      <c r="L56273"/>
    </row>
    <row r="56274" spans="7:12" x14ac:dyDescent="0.25">
      <c r="G56274"/>
      <c r="I56274"/>
      <c r="L56274"/>
    </row>
    <row r="56275" spans="7:12" x14ac:dyDescent="0.25">
      <c r="G56275"/>
      <c r="I56275"/>
      <c r="L56275"/>
    </row>
    <row r="56276" spans="7:12" x14ac:dyDescent="0.25">
      <c r="G56276"/>
      <c r="I56276"/>
      <c r="L56276"/>
    </row>
    <row r="56277" spans="7:12" x14ac:dyDescent="0.25">
      <c r="G56277"/>
      <c r="I56277"/>
      <c r="L56277"/>
    </row>
    <row r="56278" spans="7:12" x14ac:dyDescent="0.25">
      <c r="G56278"/>
      <c r="I56278"/>
      <c r="L56278"/>
    </row>
    <row r="56279" spans="7:12" x14ac:dyDescent="0.25">
      <c r="G56279"/>
      <c r="I56279"/>
      <c r="L56279"/>
    </row>
    <row r="56280" spans="7:12" x14ac:dyDescent="0.25">
      <c r="G56280"/>
      <c r="I56280"/>
      <c r="L56280"/>
    </row>
    <row r="56281" spans="7:12" x14ac:dyDescent="0.25">
      <c r="G56281"/>
      <c r="I56281"/>
      <c r="L56281"/>
    </row>
    <row r="56282" spans="7:12" x14ac:dyDescent="0.25">
      <c r="G56282"/>
      <c r="I56282"/>
      <c r="L56282"/>
    </row>
    <row r="56283" spans="7:12" x14ac:dyDescent="0.25">
      <c r="G56283"/>
      <c r="I56283"/>
      <c r="L56283"/>
    </row>
    <row r="56284" spans="7:12" x14ac:dyDescent="0.25">
      <c r="G56284"/>
      <c r="I56284"/>
      <c r="L56284"/>
    </row>
    <row r="56285" spans="7:12" x14ac:dyDescent="0.25">
      <c r="G56285"/>
      <c r="I56285"/>
      <c r="L56285"/>
    </row>
    <row r="56286" spans="7:12" x14ac:dyDescent="0.25">
      <c r="G56286"/>
      <c r="I56286"/>
      <c r="L56286"/>
    </row>
    <row r="56287" spans="7:12" x14ac:dyDescent="0.25">
      <c r="G56287"/>
      <c r="I56287"/>
      <c r="L56287"/>
    </row>
    <row r="56288" spans="7:12" x14ac:dyDescent="0.25">
      <c r="G56288"/>
      <c r="I56288"/>
      <c r="L56288"/>
    </row>
    <row r="56289" spans="7:12" x14ac:dyDescent="0.25">
      <c r="G56289"/>
      <c r="I56289"/>
      <c r="L56289"/>
    </row>
    <row r="56290" spans="7:12" x14ac:dyDescent="0.25">
      <c r="G56290"/>
      <c r="I56290"/>
      <c r="L56290"/>
    </row>
    <row r="56291" spans="7:12" x14ac:dyDescent="0.25">
      <c r="G56291"/>
      <c r="I56291"/>
      <c r="L56291"/>
    </row>
    <row r="56292" spans="7:12" x14ac:dyDescent="0.25">
      <c r="G56292"/>
      <c r="I56292"/>
      <c r="L56292"/>
    </row>
    <row r="56293" spans="7:12" x14ac:dyDescent="0.25">
      <c r="G56293"/>
      <c r="I56293"/>
      <c r="L56293"/>
    </row>
    <row r="56294" spans="7:12" x14ac:dyDescent="0.25">
      <c r="G56294"/>
      <c r="I56294"/>
      <c r="L56294"/>
    </row>
    <row r="56295" spans="7:12" x14ac:dyDescent="0.25">
      <c r="G56295"/>
      <c r="I56295"/>
      <c r="L56295"/>
    </row>
    <row r="56296" spans="7:12" x14ac:dyDescent="0.25">
      <c r="G56296"/>
      <c r="I56296"/>
      <c r="L56296"/>
    </row>
    <row r="56297" spans="7:12" x14ac:dyDescent="0.25">
      <c r="G56297"/>
      <c r="I56297"/>
      <c r="L56297"/>
    </row>
    <row r="56298" spans="7:12" x14ac:dyDescent="0.25">
      <c r="G56298"/>
      <c r="I56298"/>
      <c r="L56298"/>
    </row>
    <row r="56299" spans="7:12" x14ac:dyDescent="0.25">
      <c r="G56299"/>
      <c r="I56299"/>
      <c r="L56299"/>
    </row>
    <row r="56300" spans="7:12" x14ac:dyDescent="0.25">
      <c r="G56300"/>
      <c r="I56300"/>
      <c r="L56300"/>
    </row>
    <row r="56301" spans="7:12" x14ac:dyDescent="0.25">
      <c r="G56301"/>
      <c r="I56301"/>
      <c r="L56301"/>
    </row>
    <row r="56302" spans="7:12" x14ac:dyDescent="0.25">
      <c r="G56302"/>
      <c r="I56302"/>
      <c r="L56302"/>
    </row>
    <row r="56303" spans="7:12" x14ac:dyDescent="0.25">
      <c r="G56303"/>
      <c r="I56303"/>
      <c r="L56303"/>
    </row>
    <row r="56304" spans="7:12" x14ac:dyDescent="0.25">
      <c r="G56304"/>
      <c r="I56304"/>
      <c r="L56304"/>
    </row>
    <row r="56305" spans="7:12" x14ac:dyDescent="0.25">
      <c r="G56305"/>
      <c r="I56305"/>
      <c r="L56305"/>
    </row>
    <row r="56306" spans="7:12" x14ac:dyDescent="0.25">
      <c r="G56306"/>
      <c r="I56306"/>
      <c r="L56306"/>
    </row>
    <row r="56307" spans="7:12" x14ac:dyDescent="0.25">
      <c r="G56307"/>
      <c r="I56307"/>
      <c r="L56307"/>
    </row>
    <row r="56308" spans="7:12" x14ac:dyDescent="0.25">
      <c r="G56308"/>
      <c r="I56308"/>
      <c r="L56308"/>
    </row>
    <row r="56309" spans="7:12" x14ac:dyDescent="0.25">
      <c r="G56309"/>
      <c r="I56309"/>
      <c r="L56309"/>
    </row>
    <row r="56310" spans="7:12" x14ac:dyDescent="0.25">
      <c r="G56310"/>
      <c r="I56310"/>
      <c r="L56310"/>
    </row>
    <row r="56311" spans="7:12" x14ac:dyDescent="0.25">
      <c r="G56311"/>
      <c r="I56311"/>
      <c r="L56311"/>
    </row>
    <row r="56312" spans="7:12" x14ac:dyDescent="0.25">
      <c r="G56312"/>
      <c r="I56312"/>
      <c r="L56312"/>
    </row>
    <row r="56313" spans="7:12" x14ac:dyDescent="0.25">
      <c r="G56313"/>
      <c r="I56313"/>
      <c r="L56313"/>
    </row>
    <row r="56314" spans="7:12" x14ac:dyDescent="0.25">
      <c r="G56314"/>
      <c r="I56314"/>
      <c r="L56314"/>
    </row>
    <row r="56315" spans="7:12" x14ac:dyDescent="0.25">
      <c r="G56315"/>
      <c r="I56315"/>
      <c r="L56315"/>
    </row>
    <row r="56316" spans="7:12" x14ac:dyDescent="0.25">
      <c r="G56316"/>
      <c r="I56316"/>
      <c r="L56316"/>
    </row>
    <row r="56317" spans="7:12" x14ac:dyDescent="0.25">
      <c r="G56317"/>
      <c r="I56317"/>
      <c r="L56317"/>
    </row>
    <row r="56318" spans="7:12" x14ac:dyDescent="0.25">
      <c r="G56318"/>
      <c r="I56318"/>
      <c r="L56318"/>
    </row>
    <row r="56319" spans="7:12" x14ac:dyDescent="0.25">
      <c r="G56319"/>
      <c r="I56319"/>
      <c r="L56319"/>
    </row>
    <row r="56320" spans="7:12" x14ac:dyDescent="0.25">
      <c r="G56320"/>
      <c r="I56320"/>
      <c r="L56320"/>
    </row>
    <row r="56321" spans="7:12" x14ac:dyDescent="0.25">
      <c r="G56321"/>
      <c r="I56321"/>
      <c r="L56321"/>
    </row>
    <row r="56322" spans="7:12" x14ac:dyDescent="0.25">
      <c r="G56322"/>
      <c r="I56322"/>
      <c r="L56322"/>
    </row>
    <row r="56323" spans="7:12" x14ac:dyDescent="0.25">
      <c r="G56323"/>
      <c r="I56323"/>
      <c r="L56323"/>
    </row>
    <row r="56324" spans="7:12" x14ac:dyDescent="0.25">
      <c r="G56324"/>
      <c r="I56324"/>
      <c r="L56324"/>
    </row>
    <row r="56325" spans="7:12" x14ac:dyDescent="0.25">
      <c r="G56325"/>
      <c r="I56325"/>
      <c r="L56325"/>
    </row>
    <row r="56326" spans="7:12" x14ac:dyDescent="0.25">
      <c r="G56326"/>
      <c r="I56326"/>
      <c r="L56326"/>
    </row>
    <row r="56327" spans="7:12" x14ac:dyDescent="0.25">
      <c r="G56327"/>
      <c r="I56327"/>
      <c r="L56327"/>
    </row>
    <row r="56328" spans="7:12" x14ac:dyDescent="0.25">
      <c r="G56328"/>
      <c r="I56328"/>
      <c r="L56328"/>
    </row>
    <row r="56329" spans="7:12" x14ac:dyDescent="0.25">
      <c r="G56329"/>
      <c r="I56329"/>
      <c r="L56329"/>
    </row>
    <row r="56330" spans="7:12" x14ac:dyDescent="0.25">
      <c r="G56330"/>
      <c r="I56330"/>
      <c r="L56330"/>
    </row>
    <row r="56331" spans="7:12" x14ac:dyDescent="0.25">
      <c r="G56331"/>
      <c r="I56331"/>
      <c r="L56331"/>
    </row>
    <row r="56332" spans="7:12" x14ac:dyDescent="0.25">
      <c r="G56332"/>
      <c r="I56332"/>
      <c r="L56332"/>
    </row>
    <row r="56333" spans="7:12" x14ac:dyDescent="0.25">
      <c r="G56333"/>
      <c r="I56333"/>
      <c r="L56333"/>
    </row>
    <row r="56334" spans="7:12" x14ac:dyDescent="0.25">
      <c r="G56334"/>
      <c r="I56334"/>
      <c r="L56334"/>
    </row>
    <row r="56335" spans="7:12" x14ac:dyDescent="0.25">
      <c r="G56335"/>
      <c r="I56335"/>
      <c r="L56335"/>
    </row>
    <row r="56336" spans="7:12" x14ac:dyDescent="0.25">
      <c r="G56336"/>
      <c r="I56336"/>
      <c r="L56336"/>
    </row>
    <row r="56337" spans="7:12" x14ac:dyDescent="0.25">
      <c r="G56337"/>
      <c r="I56337"/>
      <c r="L56337"/>
    </row>
    <row r="56338" spans="7:12" x14ac:dyDescent="0.25">
      <c r="G56338"/>
      <c r="I56338"/>
      <c r="L56338"/>
    </row>
    <row r="56339" spans="7:12" x14ac:dyDescent="0.25">
      <c r="G56339"/>
      <c r="I56339"/>
      <c r="L56339"/>
    </row>
    <row r="56340" spans="7:12" x14ac:dyDescent="0.25">
      <c r="G56340"/>
      <c r="I56340"/>
      <c r="L56340"/>
    </row>
    <row r="56341" spans="7:12" x14ac:dyDescent="0.25">
      <c r="G56341"/>
      <c r="I56341"/>
      <c r="L56341"/>
    </row>
    <row r="56342" spans="7:12" x14ac:dyDescent="0.25">
      <c r="G56342"/>
      <c r="I56342"/>
      <c r="L56342"/>
    </row>
    <row r="56343" spans="7:12" x14ac:dyDescent="0.25">
      <c r="G56343"/>
      <c r="I56343"/>
      <c r="L56343"/>
    </row>
    <row r="56344" spans="7:12" x14ac:dyDescent="0.25">
      <c r="G56344"/>
      <c r="I56344"/>
      <c r="L56344"/>
    </row>
    <row r="56345" spans="7:12" x14ac:dyDescent="0.25">
      <c r="G56345"/>
      <c r="I56345"/>
      <c r="L56345"/>
    </row>
    <row r="56346" spans="7:12" x14ac:dyDescent="0.25">
      <c r="G56346"/>
      <c r="I56346"/>
      <c r="L56346"/>
    </row>
    <row r="56347" spans="7:12" x14ac:dyDescent="0.25">
      <c r="G56347"/>
      <c r="I56347"/>
      <c r="L56347"/>
    </row>
    <row r="56348" spans="7:12" x14ac:dyDescent="0.25">
      <c r="G56348"/>
      <c r="I56348"/>
      <c r="L56348"/>
    </row>
    <row r="56349" spans="7:12" x14ac:dyDescent="0.25">
      <c r="G56349"/>
      <c r="I56349"/>
      <c r="L56349"/>
    </row>
    <row r="56350" spans="7:12" x14ac:dyDescent="0.25">
      <c r="G56350"/>
      <c r="I56350"/>
      <c r="L56350"/>
    </row>
    <row r="56351" spans="7:12" x14ac:dyDescent="0.25">
      <c r="G56351"/>
      <c r="I56351"/>
      <c r="L56351"/>
    </row>
    <row r="56352" spans="7:12" x14ac:dyDescent="0.25">
      <c r="G56352"/>
      <c r="I56352"/>
      <c r="L56352"/>
    </row>
    <row r="56353" spans="7:12" x14ac:dyDescent="0.25">
      <c r="G56353"/>
      <c r="I56353"/>
      <c r="L56353"/>
    </row>
    <row r="56354" spans="7:12" x14ac:dyDescent="0.25">
      <c r="G56354"/>
      <c r="I56354"/>
      <c r="L56354"/>
    </row>
    <row r="56355" spans="7:12" x14ac:dyDescent="0.25">
      <c r="G56355"/>
      <c r="I56355"/>
      <c r="L56355"/>
    </row>
    <row r="56356" spans="7:12" x14ac:dyDescent="0.25">
      <c r="G56356"/>
      <c r="I56356"/>
      <c r="L56356"/>
    </row>
    <row r="56357" spans="7:12" x14ac:dyDescent="0.25">
      <c r="G56357"/>
      <c r="I56357"/>
      <c r="L56357"/>
    </row>
    <row r="56358" spans="7:12" x14ac:dyDescent="0.25">
      <c r="G56358"/>
      <c r="I56358"/>
      <c r="L56358"/>
    </row>
    <row r="56359" spans="7:12" x14ac:dyDescent="0.25">
      <c r="G56359"/>
      <c r="I56359"/>
      <c r="L56359"/>
    </row>
    <row r="56360" spans="7:12" x14ac:dyDescent="0.25">
      <c r="G56360"/>
      <c r="I56360"/>
      <c r="L56360"/>
    </row>
    <row r="56361" spans="7:12" x14ac:dyDescent="0.25">
      <c r="G56361"/>
      <c r="I56361"/>
      <c r="L56361"/>
    </row>
    <row r="56362" spans="7:12" x14ac:dyDescent="0.25">
      <c r="G56362"/>
      <c r="I56362"/>
      <c r="L56362"/>
    </row>
    <row r="56363" spans="7:12" x14ac:dyDescent="0.25">
      <c r="G56363"/>
      <c r="I56363"/>
      <c r="L56363"/>
    </row>
    <row r="56364" spans="7:12" x14ac:dyDescent="0.25">
      <c r="G56364"/>
      <c r="I56364"/>
      <c r="L56364"/>
    </row>
    <row r="56365" spans="7:12" x14ac:dyDescent="0.25">
      <c r="G56365"/>
      <c r="I56365"/>
      <c r="L56365"/>
    </row>
    <row r="56366" spans="7:12" x14ac:dyDescent="0.25">
      <c r="G56366"/>
      <c r="I56366"/>
      <c r="L56366"/>
    </row>
    <row r="56367" spans="7:12" x14ac:dyDescent="0.25">
      <c r="G56367"/>
      <c r="I56367"/>
      <c r="L56367"/>
    </row>
    <row r="56368" spans="7:12" x14ac:dyDescent="0.25">
      <c r="G56368"/>
      <c r="I56368"/>
      <c r="L56368"/>
    </row>
    <row r="56369" spans="7:12" x14ac:dyDescent="0.25">
      <c r="G56369"/>
      <c r="I56369"/>
      <c r="L56369"/>
    </row>
    <row r="56370" spans="7:12" x14ac:dyDescent="0.25">
      <c r="G56370"/>
      <c r="I56370"/>
      <c r="L56370"/>
    </row>
    <row r="56371" spans="7:12" x14ac:dyDescent="0.25">
      <c r="G56371"/>
      <c r="I56371"/>
      <c r="L56371"/>
    </row>
    <row r="56372" spans="7:12" x14ac:dyDescent="0.25">
      <c r="G56372"/>
      <c r="I56372"/>
      <c r="L56372"/>
    </row>
    <row r="56373" spans="7:12" x14ac:dyDescent="0.25">
      <c r="G56373"/>
      <c r="I56373"/>
      <c r="L56373"/>
    </row>
    <row r="56374" spans="7:12" x14ac:dyDescent="0.25">
      <c r="G56374"/>
      <c r="I56374"/>
      <c r="L56374"/>
    </row>
    <row r="56375" spans="7:12" x14ac:dyDescent="0.25">
      <c r="G56375"/>
      <c r="I56375"/>
      <c r="L56375"/>
    </row>
    <row r="56376" spans="7:12" x14ac:dyDescent="0.25">
      <c r="G56376"/>
      <c r="I56376"/>
      <c r="L56376"/>
    </row>
    <row r="56377" spans="7:12" x14ac:dyDescent="0.25">
      <c r="G56377"/>
      <c r="I56377"/>
      <c r="L56377"/>
    </row>
    <row r="56378" spans="7:12" x14ac:dyDescent="0.25">
      <c r="G56378"/>
      <c r="I56378"/>
      <c r="L56378"/>
    </row>
    <row r="56379" spans="7:12" x14ac:dyDescent="0.25">
      <c r="G56379"/>
      <c r="I56379"/>
      <c r="L56379"/>
    </row>
    <row r="56380" spans="7:12" x14ac:dyDescent="0.25">
      <c r="G56380"/>
      <c r="I56380"/>
      <c r="L56380"/>
    </row>
    <row r="56381" spans="7:12" x14ac:dyDescent="0.25">
      <c r="G56381"/>
      <c r="I56381"/>
      <c r="L56381"/>
    </row>
    <row r="56382" spans="7:12" x14ac:dyDescent="0.25">
      <c r="G56382"/>
      <c r="I56382"/>
      <c r="L56382"/>
    </row>
    <row r="56383" spans="7:12" x14ac:dyDescent="0.25">
      <c r="G56383"/>
      <c r="I56383"/>
      <c r="L56383"/>
    </row>
    <row r="56384" spans="7:12" x14ac:dyDescent="0.25">
      <c r="G56384"/>
      <c r="I56384"/>
      <c r="L56384"/>
    </row>
    <row r="56385" spans="7:12" x14ac:dyDescent="0.25">
      <c r="G56385"/>
      <c r="I56385"/>
      <c r="L56385"/>
    </row>
    <row r="56386" spans="7:12" x14ac:dyDescent="0.25">
      <c r="G56386"/>
      <c r="I56386"/>
      <c r="L56386"/>
    </row>
    <row r="56387" spans="7:12" x14ac:dyDescent="0.25">
      <c r="G56387"/>
      <c r="I56387"/>
      <c r="L56387"/>
    </row>
    <row r="56388" spans="7:12" x14ac:dyDescent="0.25">
      <c r="G56388"/>
      <c r="I56388"/>
      <c r="L56388"/>
    </row>
    <row r="56389" spans="7:12" x14ac:dyDescent="0.25">
      <c r="G56389"/>
      <c r="I56389"/>
      <c r="L56389"/>
    </row>
    <row r="56390" spans="7:12" x14ac:dyDescent="0.25">
      <c r="G56390"/>
      <c r="I56390"/>
      <c r="L56390"/>
    </row>
    <row r="56391" spans="7:12" x14ac:dyDescent="0.25">
      <c r="G56391"/>
      <c r="I56391"/>
      <c r="L56391"/>
    </row>
    <row r="56392" spans="7:12" x14ac:dyDescent="0.25">
      <c r="G56392"/>
      <c r="I56392"/>
      <c r="L56392"/>
    </row>
    <row r="56393" spans="7:12" x14ac:dyDescent="0.25">
      <c r="G56393"/>
      <c r="I56393"/>
      <c r="L56393"/>
    </row>
    <row r="56394" spans="7:12" x14ac:dyDescent="0.25">
      <c r="G56394"/>
      <c r="I56394"/>
      <c r="L56394"/>
    </row>
    <row r="56395" spans="7:12" x14ac:dyDescent="0.25">
      <c r="G56395"/>
      <c r="I56395"/>
      <c r="L56395"/>
    </row>
    <row r="56396" spans="7:12" x14ac:dyDescent="0.25">
      <c r="G56396"/>
      <c r="I56396"/>
      <c r="L56396"/>
    </row>
    <row r="56397" spans="7:12" x14ac:dyDescent="0.25">
      <c r="G56397"/>
      <c r="I56397"/>
      <c r="L56397"/>
    </row>
    <row r="56398" spans="7:12" x14ac:dyDescent="0.25">
      <c r="G56398"/>
      <c r="I56398"/>
      <c r="L56398"/>
    </row>
    <row r="56399" spans="7:12" x14ac:dyDescent="0.25">
      <c r="G56399"/>
      <c r="I56399"/>
      <c r="L56399"/>
    </row>
    <row r="56400" spans="7:12" x14ac:dyDescent="0.25">
      <c r="G56400"/>
      <c r="I56400"/>
      <c r="L56400"/>
    </row>
    <row r="56401" spans="7:12" x14ac:dyDescent="0.25">
      <c r="G56401"/>
      <c r="I56401"/>
      <c r="L56401"/>
    </row>
    <row r="56402" spans="7:12" x14ac:dyDescent="0.25">
      <c r="G56402"/>
      <c r="I56402"/>
      <c r="L56402"/>
    </row>
    <row r="56403" spans="7:12" x14ac:dyDescent="0.25">
      <c r="G56403"/>
      <c r="I56403"/>
      <c r="L56403"/>
    </row>
    <row r="56404" spans="7:12" x14ac:dyDescent="0.25">
      <c r="G56404"/>
      <c r="I56404"/>
      <c r="L56404"/>
    </row>
    <row r="56405" spans="7:12" x14ac:dyDescent="0.25">
      <c r="G56405"/>
      <c r="I56405"/>
      <c r="L56405"/>
    </row>
    <row r="56406" spans="7:12" x14ac:dyDescent="0.25">
      <c r="G56406"/>
      <c r="I56406"/>
      <c r="L56406"/>
    </row>
    <row r="56407" spans="7:12" x14ac:dyDescent="0.25">
      <c r="G56407"/>
      <c r="I56407"/>
      <c r="L56407"/>
    </row>
    <row r="56408" spans="7:12" x14ac:dyDescent="0.25">
      <c r="G56408"/>
      <c r="I56408"/>
      <c r="L56408"/>
    </row>
    <row r="56409" spans="7:12" x14ac:dyDescent="0.25">
      <c r="G56409"/>
      <c r="I56409"/>
      <c r="L56409"/>
    </row>
    <row r="56410" spans="7:12" x14ac:dyDescent="0.25">
      <c r="G56410"/>
      <c r="I56410"/>
      <c r="L56410"/>
    </row>
    <row r="56411" spans="7:12" x14ac:dyDescent="0.25">
      <c r="G56411"/>
      <c r="I56411"/>
      <c r="L56411"/>
    </row>
    <row r="56412" spans="7:12" x14ac:dyDescent="0.25">
      <c r="G56412"/>
      <c r="I56412"/>
      <c r="L56412"/>
    </row>
    <row r="56413" spans="7:12" x14ac:dyDescent="0.25">
      <c r="G56413"/>
      <c r="I56413"/>
      <c r="L56413"/>
    </row>
    <row r="56414" spans="7:12" x14ac:dyDescent="0.25">
      <c r="G56414"/>
      <c r="I56414"/>
      <c r="L56414"/>
    </row>
    <row r="56415" spans="7:12" x14ac:dyDescent="0.25">
      <c r="G56415"/>
      <c r="I56415"/>
      <c r="L56415"/>
    </row>
    <row r="56416" spans="7:12" x14ac:dyDescent="0.25">
      <c r="G56416"/>
      <c r="I56416"/>
      <c r="L56416"/>
    </row>
    <row r="56417" spans="7:12" x14ac:dyDescent="0.25">
      <c r="G56417"/>
      <c r="I56417"/>
      <c r="L56417"/>
    </row>
    <row r="56418" spans="7:12" x14ac:dyDescent="0.25">
      <c r="G56418"/>
      <c r="I56418"/>
      <c r="L56418"/>
    </row>
    <row r="56419" spans="7:12" x14ac:dyDescent="0.25">
      <c r="G56419"/>
      <c r="I56419"/>
      <c r="L56419"/>
    </row>
    <row r="56420" spans="7:12" x14ac:dyDescent="0.25">
      <c r="G56420"/>
      <c r="I56420"/>
      <c r="L56420"/>
    </row>
    <row r="56421" spans="7:12" x14ac:dyDescent="0.25">
      <c r="G56421"/>
      <c r="I56421"/>
      <c r="L56421"/>
    </row>
    <row r="56422" spans="7:12" x14ac:dyDescent="0.25">
      <c r="G56422"/>
      <c r="I56422"/>
      <c r="L56422"/>
    </row>
    <row r="56423" spans="7:12" x14ac:dyDescent="0.25">
      <c r="G56423"/>
      <c r="I56423"/>
      <c r="L56423"/>
    </row>
    <row r="56424" spans="7:12" x14ac:dyDescent="0.25">
      <c r="G56424"/>
      <c r="I56424"/>
      <c r="L56424"/>
    </row>
    <row r="56425" spans="7:12" x14ac:dyDescent="0.25">
      <c r="G56425"/>
      <c r="I56425"/>
      <c r="L56425"/>
    </row>
    <row r="56426" spans="7:12" x14ac:dyDescent="0.25">
      <c r="G56426"/>
      <c r="I56426"/>
      <c r="L56426"/>
    </row>
    <row r="56427" spans="7:12" x14ac:dyDescent="0.25">
      <c r="G56427"/>
      <c r="I56427"/>
      <c r="L56427"/>
    </row>
    <row r="56428" spans="7:12" x14ac:dyDescent="0.25">
      <c r="G56428"/>
      <c r="I56428"/>
      <c r="L56428"/>
    </row>
    <row r="56429" spans="7:12" x14ac:dyDescent="0.25">
      <c r="G56429"/>
      <c r="I56429"/>
      <c r="L56429"/>
    </row>
    <row r="56430" spans="7:12" x14ac:dyDescent="0.25">
      <c r="G56430"/>
      <c r="I56430"/>
      <c r="L56430"/>
    </row>
    <row r="56431" spans="7:12" x14ac:dyDescent="0.25">
      <c r="G56431"/>
      <c r="I56431"/>
      <c r="L56431"/>
    </row>
    <row r="56432" spans="7:12" x14ac:dyDescent="0.25">
      <c r="G56432"/>
      <c r="I56432"/>
      <c r="L56432"/>
    </row>
    <row r="56433" spans="7:12" x14ac:dyDescent="0.25">
      <c r="G56433"/>
      <c r="I56433"/>
      <c r="L56433"/>
    </row>
    <row r="56434" spans="7:12" x14ac:dyDescent="0.25">
      <c r="G56434"/>
      <c r="I56434"/>
      <c r="L56434"/>
    </row>
    <row r="56435" spans="7:12" x14ac:dyDescent="0.25">
      <c r="G56435"/>
      <c r="I56435"/>
      <c r="L56435"/>
    </row>
    <row r="56436" spans="7:12" x14ac:dyDescent="0.25">
      <c r="G56436"/>
      <c r="I56436"/>
      <c r="L56436"/>
    </row>
    <row r="56437" spans="7:12" x14ac:dyDescent="0.25">
      <c r="G56437"/>
      <c r="I56437"/>
      <c r="L56437"/>
    </row>
    <row r="56438" spans="7:12" x14ac:dyDescent="0.25">
      <c r="G56438"/>
      <c r="I56438"/>
      <c r="L56438"/>
    </row>
    <row r="56439" spans="7:12" x14ac:dyDescent="0.25">
      <c r="G56439"/>
      <c r="I56439"/>
      <c r="L56439"/>
    </row>
    <row r="56440" spans="7:12" x14ac:dyDescent="0.25">
      <c r="G56440"/>
      <c r="I56440"/>
      <c r="L56440"/>
    </row>
    <row r="56441" spans="7:12" x14ac:dyDescent="0.25">
      <c r="G56441"/>
      <c r="I56441"/>
      <c r="L56441"/>
    </row>
    <row r="56442" spans="7:12" x14ac:dyDescent="0.25">
      <c r="G56442"/>
      <c r="I56442"/>
      <c r="L56442"/>
    </row>
    <row r="56443" spans="7:12" x14ac:dyDescent="0.25">
      <c r="G56443"/>
      <c r="I56443"/>
      <c r="L56443"/>
    </row>
    <row r="56444" spans="7:12" x14ac:dyDescent="0.25">
      <c r="G56444"/>
      <c r="I56444"/>
      <c r="L56444"/>
    </row>
    <row r="56445" spans="7:12" x14ac:dyDescent="0.25">
      <c r="G56445"/>
      <c r="I56445"/>
      <c r="L56445"/>
    </row>
    <row r="56446" spans="7:12" x14ac:dyDescent="0.25">
      <c r="G56446"/>
      <c r="I56446"/>
      <c r="L56446"/>
    </row>
    <row r="56447" spans="7:12" x14ac:dyDescent="0.25">
      <c r="G56447"/>
      <c r="I56447"/>
      <c r="L56447"/>
    </row>
    <row r="56448" spans="7:12" x14ac:dyDescent="0.25">
      <c r="G56448"/>
      <c r="I56448"/>
      <c r="L56448"/>
    </row>
    <row r="56449" spans="7:12" x14ac:dyDescent="0.25">
      <c r="G56449"/>
      <c r="I56449"/>
      <c r="L56449"/>
    </row>
    <row r="56450" spans="7:12" x14ac:dyDescent="0.25">
      <c r="G56450"/>
      <c r="I56450"/>
      <c r="L56450"/>
    </row>
    <row r="56451" spans="7:12" x14ac:dyDescent="0.25">
      <c r="G56451"/>
      <c r="I56451"/>
      <c r="L56451"/>
    </row>
    <row r="56452" spans="7:12" x14ac:dyDescent="0.25">
      <c r="G56452"/>
      <c r="I56452"/>
      <c r="L56452"/>
    </row>
    <row r="56453" spans="7:12" x14ac:dyDescent="0.25">
      <c r="G56453"/>
      <c r="I56453"/>
      <c r="L56453"/>
    </row>
    <row r="56454" spans="7:12" x14ac:dyDescent="0.25">
      <c r="G56454"/>
      <c r="I56454"/>
      <c r="L56454"/>
    </row>
    <row r="56455" spans="7:12" x14ac:dyDescent="0.25">
      <c r="G56455"/>
      <c r="I56455"/>
      <c r="L56455"/>
    </row>
    <row r="56456" spans="7:12" x14ac:dyDescent="0.25">
      <c r="G56456"/>
      <c r="I56456"/>
      <c r="L56456"/>
    </row>
    <row r="56457" spans="7:12" x14ac:dyDescent="0.25">
      <c r="G56457"/>
      <c r="I56457"/>
      <c r="L56457"/>
    </row>
    <row r="56458" spans="7:12" x14ac:dyDescent="0.25">
      <c r="G56458"/>
      <c r="I56458"/>
      <c r="L56458"/>
    </row>
    <row r="56459" spans="7:12" x14ac:dyDescent="0.25">
      <c r="G56459"/>
      <c r="I56459"/>
      <c r="L56459"/>
    </row>
    <row r="56460" spans="7:12" x14ac:dyDescent="0.25">
      <c r="G56460"/>
      <c r="I56460"/>
      <c r="L56460"/>
    </row>
    <row r="56461" spans="7:12" x14ac:dyDescent="0.25">
      <c r="G56461"/>
      <c r="I56461"/>
      <c r="L56461"/>
    </row>
    <row r="56462" spans="7:12" x14ac:dyDescent="0.25">
      <c r="G56462"/>
      <c r="I56462"/>
      <c r="L56462"/>
    </row>
    <row r="56463" spans="7:12" x14ac:dyDescent="0.25">
      <c r="G56463"/>
      <c r="I56463"/>
      <c r="L56463"/>
    </row>
    <row r="56464" spans="7:12" x14ac:dyDescent="0.25">
      <c r="G56464"/>
      <c r="I56464"/>
      <c r="L56464"/>
    </row>
    <row r="56465" spans="7:12" x14ac:dyDescent="0.25">
      <c r="G56465"/>
      <c r="I56465"/>
      <c r="L56465"/>
    </row>
    <row r="56466" spans="7:12" x14ac:dyDescent="0.25">
      <c r="G56466"/>
      <c r="I56466"/>
      <c r="L56466"/>
    </row>
    <row r="56467" spans="7:12" x14ac:dyDescent="0.25">
      <c r="G56467"/>
      <c r="I56467"/>
      <c r="L56467"/>
    </row>
    <row r="56468" spans="7:12" x14ac:dyDescent="0.25">
      <c r="G56468"/>
      <c r="I56468"/>
      <c r="L56468"/>
    </row>
    <row r="56469" spans="7:12" x14ac:dyDescent="0.25">
      <c r="G56469"/>
      <c r="I56469"/>
      <c r="L56469"/>
    </row>
    <row r="56470" spans="7:12" x14ac:dyDescent="0.25">
      <c r="G56470"/>
      <c r="I56470"/>
      <c r="L56470"/>
    </row>
    <row r="56471" spans="7:12" x14ac:dyDescent="0.25">
      <c r="G56471"/>
      <c r="I56471"/>
      <c r="L56471"/>
    </row>
    <row r="56472" spans="7:12" x14ac:dyDescent="0.25">
      <c r="G56472"/>
      <c r="I56472"/>
      <c r="L56472"/>
    </row>
    <row r="56473" spans="7:12" x14ac:dyDescent="0.25">
      <c r="G56473"/>
      <c r="I56473"/>
      <c r="L56473"/>
    </row>
    <row r="56474" spans="7:12" x14ac:dyDescent="0.25">
      <c r="G56474"/>
      <c r="I56474"/>
      <c r="L56474"/>
    </row>
    <row r="56475" spans="7:12" x14ac:dyDescent="0.25">
      <c r="G56475"/>
      <c r="I56475"/>
      <c r="L56475"/>
    </row>
    <row r="56476" spans="7:12" x14ac:dyDescent="0.25">
      <c r="G56476"/>
      <c r="I56476"/>
      <c r="L56476"/>
    </row>
    <row r="56477" spans="7:12" x14ac:dyDescent="0.25">
      <c r="G56477"/>
      <c r="I56477"/>
      <c r="L56477"/>
    </row>
    <row r="56478" spans="7:12" x14ac:dyDescent="0.25">
      <c r="G56478"/>
      <c r="I56478"/>
      <c r="L56478"/>
    </row>
    <row r="56479" spans="7:12" x14ac:dyDescent="0.25">
      <c r="G56479"/>
      <c r="I56479"/>
      <c r="L56479"/>
    </row>
    <row r="56480" spans="7:12" x14ac:dyDescent="0.25">
      <c r="G56480"/>
      <c r="I56480"/>
      <c r="L56480"/>
    </row>
    <row r="56481" spans="7:12" x14ac:dyDescent="0.25">
      <c r="G56481"/>
      <c r="I56481"/>
      <c r="L56481"/>
    </row>
    <row r="56482" spans="7:12" x14ac:dyDescent="0.25">
      <c r="G56482"/>
      <c r="I56482"/>
      <c r="L56482"/>
    </row>
    <row r="56483" spans="7:12" x14ac:dyDescent="0.25">
      <c r="G56483"/>
      <c r="I56483"/>
      <c r="L56483"/>
    </row>
    <row r="56484" spans="7:12" x14ac:dyDescent="0.25">
      <c r="G56484"/>
      <c r="I56484"/>
      <c r="L56484"/>
    </row>
    <row r="56485" spans="7:12" x14ac:dyDescent="0.25">
      <c r="G56485"/>
      <c r="I56485"/>
      <c r="L56485"/>
    </row>
    <row r="56486" spans="7:12" x14ac:dyDescent="0.25">
      <c r="G56486"/>
      <c r="I56486"/>
      <c r="L56486"/>
    </row>
    <row r="56487" spans="7:12" x14ac:dyDescent="0.25">
      <c r="G56487"/>
      <c r="I56487"/>
      <c r="L56487"/>
    </row>
    <row r="56488" spans="7:12" x14ac:dyDescent="0.25">
      <c r="G56488"/>
      <c r="I56488"/>
      <c r="L56488"/>
    </row>
    <row r="56489" spans="7:12" x14ac:dyDescent="0.25">
      <c r="G56489"/>
      <c r="I56489"/>
      <c r="L56489"/>
    </row>
    <row r="56490" spans="7:12" x14ac:dyDescent="0.25">
      <c r="G56490"/>
      <c r="I56490"/>
      <c r="L56490"/>
    </row>
    <row r="56491" spans="7:12" x14ac:dyDescent="0.25">
      <c r="G56491"/>
      <c r="I56491"/>
      <c r="L56491"/>
    </row>
    <row r="56492" spans="7:12" x14ac:dyDescent="0.25">
      <c r="G56492"/>
      <c r="I56492"/>
      <c r="L56492"/>
    </row>
    <row r="56493" spans="7:12" x14ac:dyDescent="0.25">
      <c r="G56493"/>
      <c r="I56493"/>
      <c r="L56493"/>
    </row>
    <row r="56494" spans="7:12" x14ac:dyDescent="0.25">
      <c r="G56494"/>
      <c r="I56494"/>
      <c r="L56494"/>
    </row>
    <row r="56495" spans="7:12" x14ac:dyDescent="0.25">
      <c r="G56495"/>
      <c r="I56495"/>
      <c r="L56495"/>
    </row>
    <row r="56496" spans="7:12" x14ac:dyDescent="0.25">
      <c r="G56496"/>
      <c r="I56496"/>
      <c r="L56496"/>
    </row>
    <row r="56497" spans="7:12" x14ac:dyDescent="0.25">
      <c r="G56497"/>
      <c r="I56497"/>
      <c r="L56497"/>
    </row>
    <row r="56498" spans="7:12" x14ac:dyDescent="0.25">
      <c r="G56498"/>
      <c r="I56498"/>
      <c r="L56498"/>
    </row>
    <row r="56499" spans="7:12" x14ac:dyDescent="0.25">
      <c r="G56499"/>
      <c r="I56499"/>
      <c r="L56499"/>
    </row>
    <row r="56500" spans="7:12" x14ac:dyDescent="0.25">
      <c r="G56500"/>
      <c r="I56500"/>
      <c r="L56500"/>
    </row>
    <row r="56501" spans="7:12" x14ac:dyDescent="0.25">
      <c r="G56501"/>
      <c r="I56501"/>
      <c r="L56501"/>
    </row>
    <row r="56502" spans="7:12" x14ac:dyDescent="0.25">
      <c r="G56502"/>
      <c r="I56502"/>
      <c r="L56502"/>
    </row>
    <row r="56503" spans="7:12" x14ac:dyDescent="0.25">
      <c r="G56503"/>
      <c r="I56503"/>
      <c r="L56503"/>
    </row>
    <row r="56504" spans="7:12" x14ac:dyDescent="0.25">
      <c r="G56504"/>
      <c r="I56504"/>
      <c r="L56504"/>
    </row>
    <row r="56505" spans="7:12" x14ac:dyDescent="0.25">
      <c r="G56505"/>
      <c r="I56505"/>
      <c r="L56505"/>
    </row>
    <row r="56506" spans="7:12" x14ac:dyDescent="0.25">
      <c r="G56506"/>
      <c r="I56506"/>
      <c r="L56506"/>
    </row>
    <row r="56507" spans="7:12" x14ac:dyDescent="0.25">
      <c r="G56507"/>
      <c r="I56507"/>
      <c r="L56507"/>
    </row>
    <row r="56508" spans="7:12" x14ac:dyDescent="0.25">
      <c r="G56508"/>
      <c r="I56508"/>
      <c r="L56508"/>
    </row>
    <row r="56509" spans="7:12" x14ac:dyDescent="0.25">
      <c r="G56509"/>
      <c r="I56509"/>
      <c r="L56509"/>
    </row>
    <row r="56510" spans="7:12" x14ac:dyDescent="0.25">
      <c r="G56510"/>
      <c r="I56510"/>
      <c r="L56510"/>
    </row>
    <row r="56511" spans="7:12" x14ac:dyDescent="0.25">
      <c r="G56511"/>
      <c r="I56511"/>
      <c r="L56511"/>
    </row>
    <row r="56512" spans="7:12" x14ac:dyDescent="0.25">
      <c r="G56512"/>
      <c r="I56512"/>
      <c r="L56512"/>
    </row>
    <row r="56513" spans="7:12" x14ac:dyDescent="0.25">
      <c r="G56513"/>
      <c r="I56513"/>
      <c r="L56513"/>
    </row>
    <row r="56514" spans="7:12" x14ac:dyDescent="0.25">
      <c r="G56514"/>
      <c r="I56514"/>
      <c r="L56514"/>
    </row>
    <row r="56515" spans="7:12" x14ac:dyDescent="0.25">
      <c r="G56515"/>
      <c r="I56515"/>
      <c r="L56515"/>
    </row>
    <row r="56516" spans="7:12" x14ac:dyDescent="0.25">
      <c r="G56516"/>
      <c r="I56516"/>
      <c r="L56516"/>
    </row>
    <row r="56517" spans="7:12" x14ac:dyDescent="0.25">
      <c r="G56517"/>
      <c r="I56517"/>
      <c r="L56517"/>
    </row>
    <row r="56518" spans="7:12" x14ac:dyDescent="0.25">
      <c r="G56518"/>
      <c r="I56518"/>
      <c r="L56518"/>
    </row>
    <row r="56519" spans="7:12" x14ac:dyDescent="0.25">
      <c r="G56519"/>
      <c r="I56519"/>
      <c r="L56519"/>
    </row>
    <row r="56520" spans="7:12" x14ac:dyDescent="0.25">
      <c r="G56520"/>
      <c r="I56520"/>
      <c r="L56520"/>
    </row>
    <row r="56521" spans="7:12" x14ac:dyDescent="0.25">
      <c r="G56521"/>
      <c r="I56521"/>
      <c r="L56521"/>
    </row>
    <row r="56522" spans="7:12" x14ac:dyDescent="0.25">
      <c r="G56522"/>
      <c r="I56522"/>
      <c r="L56522"/>
    </row>
    <row r="56523" spans="7:12" x14ac:dyDescent="0.25">
      <c r="G56523"/>
      <c r="I56523"/>
      <c r="L56523"/>
    </row>
    <row r="56524" spans="7:12" x14ac:dyDescent="0.25">
      <c r="G56524"/>
      <c r="I56524"/>
      <c r="L56524"/>
    </row>
    <row r="56525" spans="7:12" x14ac:dyDescent="0.25">
      <c r="G56525"/>
      <c r="I56525"/>
      <c r="L56525"/>
    </row>
    <row r="56526" spans="7:12" x14ac:dyDescent="0.25">
      <c r="G56526"/>
      <c r="I56526"/>
      <c r="L56526"/>
    </row>
    <row r="56527" spans="7:12" x14ac:dyDescent="0.25">
      <c r="G56527"/>
      <c r="I56527"/>
      <c r="L56527"/>
    </row>
    <row r="56528" spans="7:12" x14ac:dyDescent="0.25">
      <c r="G56528"/>
      <c r="I56528"/>
      <c r="L56528"/>
    </row>
    <row r="56529" spans="7:12" x14ac:dyDescent="0.25">
      <c r="G56529"/>
      <c r="I56529"/>
      <c r="L56529"/>
    </row>
    <row r="56530" spans="7:12" x14ac:dyDescent="0.25">
      <c r="G56530"/>
      <c r="I56530"/>
      <c r="L56530"/>
    </row>
    <row r="56531" spans="7:12" x14ac:dyDescent="0.25">
      <c r="G56531"/>
      <c r="I56531"/>
      <c r="L56531"/>
    </row>
    <row r="56532" spans="7:12" x14ac:dyDescent="0.25">
      <c r="G56532"/>
      <c r="I56532"/>
      <c r="L56532"/>
    </row>
    <row r="56533" spans="7:12" x14ac:dyDescent="0.25">
      <c r="G56533"/>
      <c r="I56533"/>
      <c r="L56533"/>
    </row>
    <row r="56534" spans="7:12" x14ac:dyDescent="0.25">
      <c r="G56534"/>
      <c r="I56534"/>
      <c r="L56534"/>
    </row>
    <row r="56535" spans="7:12" x14ac:dyDescent="0.25">
      <c r="G56535"/>
      <c r="I56535"/>
      <c r="L56535"/>
    </row>
    <row r="56536" spans="7:12" x14ac:dyDescent="0.25">
      <c r="G56536"/>
      <c r="I56536"/>
      <c r="L56536"/>
    </row>
    <row r="56537" spans="7:12" x14ac:dyDescent="0.25">
      <c r="G56537"/>
      <c r="I56537"/>
      <c r="L56537"/>
    </row>
    <row r="56538" spans="7:12" x14ac:dyDescent="0.25">
      <c r="G56538"/>
      <c r="I56538"/>
      <c r="L56538"/>
    </row>
    <row r="56539" spans="7:12" x14ac:dyDescent="0.25">
      <c r="G56539"/>
      <c r="I56539"/>
      <c r="L56539"/>
    </row>
    <row r="56540" spans="7:12" x14ac:dyDescent="0.25">
      <c r="G56540"/>
      <c r="I56540"/>
      <c r="L56540"/>
    </row>
    <row r="56541" spans="7:12" x14ac:dyDescent="0.25">
      <c r="G56541"/>
      <c r="I56541"/>
      <c r="L56541"/>
    </row>
    <row r="56542" spans="7:12" x14ac:dyDescent="0.25">
      <c r="G56542"/>
      <c r="I56542"/>
      <c r="L56542"/>
    </row>
    <row r="56543" spans="7:12" x14ac:dyDescent="0.25">
      <c r="G56543"/>
      <c r="I56543"/>
      <c r="L56543"/>
    </row>
    <row r="56544" spans="7:12" x14ac:dyDescent="0.25">
      <c r="G56544"/>
      <c r="I56544"/>
      <c r="L56544"/>
    </row>
    <row r="56545" spans="7:12" x14ac:dyDescent="0.25">
      <c r="G56545"/>
      <c r="I56545"/>
      <c r="L56545"/>
    </row>
    <row r="56546" spans="7:12" x14ac:dyDescent="0.25">
      <c r="G56546"/>
      <c r="I56546"/>
      <c r="L56546"/>
    </row>
    <row r="56547" spans="7:12" x14ac:dyDescent="0.25">
      <c r="G56547"/>
      <c r="I56547"/>
      <c r="L56547"/>
    </row>
    <row r="56548" spans="7:12" x14ac:dyDescent="0.25">
      <c r="G56548"/>
      <c r="I56548"/>
      <c r="L56548"/>
    </row>
    <row r="56549" spans="7:12" x14ac:dyDescent="0.25">
      <c r="G56549"/>
      <c r="I56549"/>
      <c r="L56549"/>
    </row>
    <row r="56550" spans="7:12" x14ac:dyDescent="0.25">
      <c r="G56550"/>
      <c r="I56550"/>
      <c r="L56550"/>
    </row>
    <row r="56551" spans="7:12" x14ac:dyDescent="0.25">
      <c r="G56551"/>
      <c r="I56551"/>
      <c r="L56551"/>
    </row>
    <row r="56552" spans="7:12" x14ac:dyDescent="0.25">
      <c r="G56552"/>
      <c r="I56552"/>
      <c r="L56552"/>
    </row>
    <row r="56553" spans="7:12" x14ac:dyDescent="0.25">
      <c r="G56553"/>
      <c r="I56553"/>
      <c r="L56553"/>
    </row>
    <row r="56554" spans="7:12" x14ac:dyDescent="0.25">
      <c r="G56554"/>
      <c r="I56554"/>
      <c r="L56554"/>
    </row>
    <row r="56555" spans="7:12" x14ac:dyDescent="0.25">
      <c r="G56555"/>
      <c r="I56555"/>
      <c r="L56555"/>
    </row>
    <row r="56556" spans="7:12" x14ac:dyDescent="0.25">
      <c r="G56556"/>
      <c r="I56556"/>
      <c r="L56556"/>
    </row>
    <row r="56557" spans="7:12" x14ac:dyDescent="0.25">
      <c r="G56557"/>
      <c r="I56557"/>
      <c r="L56557"/>
    </row>
    <row r="56558" spans="7:12" x14ac:dyDescent="0.25">
      <c r="G56558"/>
      <c r="I56558"/>
      <c r="L56558"/>
    </row>
    <row r="56559" spans="7:12" x14ac:dyDescent="0.25">
      <c r="G56559"/>
      <c r="I56559"/>
      <c r="L56559"/>
    </row>
    <row r="56560" spans="7:12" x14ac:dyDescent="0.25">
      <c r="G56560"/>
      <c r="I56560"/>
      <c r="L56560"/>
    </row>
    <row r="56561" spans="7:12" x14ac:dyDescent="0.25">
      <c r="G56561"/>
      <c r="I56561"/>
      <c r="L56561"/>
    </row>
    <row r="56562" spans="7:12" x14ac:dyDescent="0.25">
      <c r="G56562"/>
      <c r="I56562"/>
      <c r="L56562"/>
    </row>
    <row r="56563" spans="7:12" x14ac:dyDescent="0.25">
      <c r="G56563"/>
      <c r="I56563"/>
      <c r="L56563"/>
    </row>
    <row r="56564" spans="7:12" x14ac:dyDescent="0.25">
      <c r="G56564"/>
      <c r="I56564"/>
      <c r="L56564"/>
    </row>
    <row r="56565" spans="7:12" x14ac:dyDescent="0.25">
      <c r="G56565"/>
      <c r="I56565"/>
      <c r="L56565"/>
    </row>
    <row r="56566" spans="7:12" x14ac:dyDescent="0.25">
      <c r="G56566"/>
      <c r="I56566"/>
      <c r="L56566"/>
    </row>
    <row r="56567" spans="7:12" x14ac:dyDescent="0.25">
      <c r="G56567"/>
      <c r="I56567"/>
      <c r="L56567"/>
    </row>
    <row r="56568" spans="7:12" x14ac:dyDescent="0.25">
      <c r="G56568"/>
      <c r="I56568"/>
      <c r="L56568"/>
    </row>
    <row r="56569" spans="7:12" x14ac:dyDescent="0.25">
      <c r="G56569"/>
      <c r="I56569"/>
      <c r="L56569"/>
    </row>
    <row r="56570" spans="7:12" x14ac:dyDescent="0.25">
      <c r="G56570"/>
      <c r="I56570"/>
      <c r="L56570"/>
    </row>
    <row r="56571" spans="7:12" x14ac:dyDescent="0.25">
      <c r="G56571"/>
      <c r="I56571"/>
      <c r="L56571"/>
    </row>
    <row r="56572" spans="7:12" x14ac:dyDescent="0.25">
      <c r="G56572"/>
      <c r="I56572"/>
      <c r="L56572"/>
    </row>
    <row r="56573" spans="7:12" x14ac:dyDescent="0.25">
      <c r="G56573"/>
      <c r="I56573"/>
      <c r="L56573"/>
    </row>
    <row r="56574" spans="7:12" x14ac:dyDescent="0.25">
      <c r="G56574"/>
      <c r="I56574"/>
      <c r="L56574"/>
    </row>
    <row r="56575" spans="7:12" x14ac:dyDescent="0.25">
      <c r="G56575"/>
      <c r="I56575"/>
      <c r="L56575"/>
    </row>
    <row r="56576" spans="7:12" x14ac:dyDescent="0.25">
      <c r="G56576"/>
      <c r="I56576"/>
      <c r="L56576"/>
    </row>
    <row r="56577" spans="7:12" x14ac:dyDescent="0.25">
      <c r="G56577"/>
      <c r="I56577"/>
      <c r="L56577"/>
    </row>
    <row r="56578" spans="7:12" x14ac:dyDescent="0.25">
      <c r="G56578"/>
      <c r="I56578"/>
      <c r="L56578"/>
    </row>
    <row r="56579" spans="7:12" x14ac:dyDescent="0.25">
      <c r="G56579"/>
      <c r="I56579"/>
      <c r="L56579"/>
    </row>
    <row r="56580" spans="7:12" x14ac:dyDescent="0.25">
      <c r="G56580"/>
      <c r="I56580"/>
      <c r="L56580"/>
    </row>
    <row r="56581" spans="7:12" x14ac:dyDescent="0.25">
      <c r="G56581"/>
      <c r="I56581"/>
      <c r="L56581"/>
    </row>
    <row r="56582" spans="7:12" x14ac:dyDescent="0.25">
      <c r="G56582"/>
      <c r="I56582"/>
      <c r="L56582"/>
    </row>
    <row r="56583" spans="7:12" x14ac:dyDescent="0.25">
      <c r="G56583"/>
      <c r="I56583"/>
      <c r="L56583"/>
    </row>
    <row r="56584" spans="7:12" x14ac:dyDescent="0.25">
      <c r="G56584"/>
      <c r="I56584"/>
      <c r="L56584"/>
    </row>
    <row r="56585" spans="7:12" x14ac:dyDescent="0.25">
      <c r="G56585"/>
      <c r="I56585"/>
      <c r="L56585"/>
    </row>
    <row r="56586" spans="7:12" x14ac:dyDescent="0.25">
      <c r="G56586"/>
      <c r="I56586"/>
      <c r="L56586"/>
    </row>
    <row r="56587" spans="7:12" x14ac:dyDescent="0.25">
      <c r="G56587"/>
      <c r="I56587"/>
      <c r="L56587"/>
    </row>
    <row r="56588" spans="7:12" x14ac:dyDescent="0.25">
      <c r="G56588"/>
      <c r="I56588"/>
      <c r="L56588"/>
    </row>
    <row r="56589" spans="7:12" x14ac:dyDescent="0.25">
      <c r="G56589"/>
      <c r="I56589"/>
      <c r="L56589"/>
    </row>
    <row r="56590" spans="7:12" x14ac:dyDescent="0.25">
      <c r="G56590"/>
      <c r="I56590"/>
      <c r="L56590"/>
    </row>
    <row r="56591" spans="7:12" x14ac:dyDescent="0.25">
      <c r="G56591"/>
      <c r="I56591"/>
      <c r="L56591"/>
    </row>
    <row r="56592" spans="7:12" x14ac:dyDescent="0.25">
      <c r="G56592"/>
      <c r="I56592"/>
      <c r="L56592"/>
    </row>
    <row r="56593" spans="7:12" x14ac:dyDescent="0.25">
      <c r="G56593"/>
      <c r="I56593"/>
      <c r="L56593"/>
    </row>
    <row r="56594" spans="7:12" x14ac:dyDescent="0.25">
      <c r="G56594"/>
      <c r="I56594"/>
      <c r="L56594"/>
    </row>
    <row r="56595" spans="7:12" x14ac:dyDescent="0.25">
      <c r="G56595"/>
      <c r="I56595"/>
      <c r="L56595"/>
    </row>
    <row r="56596" spans="7:12" x14ac:dyDescent="0.25">
      <c r="G56596"/>
      <c r="I56596"/>
      <c r="L56596"/>
    </row>
    <row r="56597" spans="7:12" x14ac:dyDescent="0.25">
      <c r="G56597"/>
      <c r="I56597"/>
      <c r="L56597"/>
    </row>
    <row r="56598" spans="7:12" x14ac:dyDescent="0.25">
      <c r="G56598"/>
      <c r="I56598"/>
      <c r="L56598"/>
    </row>
    <row r="56599" spans="7:12" x14ac:dyDescent="0.25">
      <c r="G56599"/>
      <c r="I56599"/>
      <c r="L56599"/>
    </row>
    <row r="56600" spans="7:12" x14ac:dyDescent="0.25">
      <c r="G56600"/>
      <c r="I56600"/>
      <c r="L56600"/>
    </row>
    <row r="56601" spans="7:12" x14ac:dyDescent="0.25">
      <c r="G56601"/>
      <c r="I56601"/>
      <c r="L56601"/>
    </row>
    <row r="56602" spans="7:12" x14ac:dyDescent="0.25">
      <c r="G56602"/>
      <c r="I56602"/>
      <c r="L56602"/>
    </row>
    <row r="56603" spans="7:12" x14ac:dyDescent="0.25">
      <c r="G56603"/>
      <c r="I56603"/>
      <c r="L56603"/>
    </row>
    <row r="56604" spans="7:12" x14ac:dyDescent="0.25">
      <c r="G56604"/>
      <c r="I56604"/>
      <c r="L56604"/>
    </row>
    <row r="56605" spans="7:12" x14ac:dyDescent="0.25">
      <c r="G56605"/>
      <c r="I56605"/>
      <c r="L56605"/>
    </row>
    <row r="56606" spans="7:12" x14ac:dyDescent="0.25">
      <c r="G56606"/>
      <c r="I56606"/>
      <c r="L56606"/>
    </row>
    <row r="56607" spans="7:12" x14ac:dyDescent="0.25">
      <c r="G56607"/>
      <c r="I56607"/>
      <c r="L56607"/>
    </row>
    <row r="56608" spans="7:12" x14ac:dyDescent="0.25">
      <c r="G56608"/>
      <c r="I56608"/>
      <c r="L56608"/>
    </row>
    <row r="56609" spans="7:12" x14ac:dyDescent="0.25">
      <c r="G56609"/>
      <c r="I56609"/>
      <c r="L56609"/>
    </row>
    <row r="56610" spans="7:12" x14ac:dyDescent="0.25">
      <c r="G56610"/>
      <c r="I56610"/>
      <c r="L56610"/>
    </row>
    <row r="56611" spans="7:12" x14ac:dyDescent="0.25">
      <c r="G56611"/>
      <c r="I56611"/>
      <c r="L56611"/>
    </row>
    <row r="56612" spans="7:12" x14ac:dyDescent="0.25">
      <c r="G56612"/>
      <c r="I56612"/>
      <c r="L56612"/>
    </row>
    <row r="56613" spans="7:12" x14ac:dyDescent="0.25">
      <c r="G56613"/>
      <c r="I56613"/>
      <c r="L56613"/>
    </row>
    <row r="56614" spans="7:12" x14ac:dyDescent="0.25">
      <c r="G56614"/>
      <c r="I56614"/>
      <c r="L56614"/>
    </row>
    <row r="56615" spans="7:12" x14ac:dyDescent="0.25">
      <c r="G56615"/>
      <c r="I56615"/>
      <c r="L56615"/>
    </row>
    <row r="56616" spans="7:12" x14ac:dyDescent="0.25">
      <c r="G56616"/>
      <c r="I56616"/>
      <c r="L56616"/>
    </row>
    <row r="56617" spans="7:12" x14ac:dyDescent="0.25">
      <c r="G56617"/>
      <c r="I56617"/>
      <c r="L56617"/>
    </row>
    <row r="56618" spans="7:12" x14ac:dyDescent="0.25">
      <c r="G56618"/>
      <c r="I56618"/>
      <c r="L56618"/>
    </row>
    <row r="56619" spans="7:12" x14ac:dyDescent="0.25">
      <c r="G56619"/>
      <c r="I56619"/>
      <c r="L56619"/>
    </row>
    <row r="56620" spans="7:12" x14ac:dyDescent="0.25">
      <c r="G56620"/>
      <c r="I56620"/>
      <c r="L56620"/>
    </row>
    <row r="56621" spans="7:12" x14ac:dyDescent="0.25">
      <c r="G56621"/>
      <c r="I56621"/>
      <c r="L56621"/>
    </row>
    <row r="56622" spans="7:12" x14ac:dyDescent="0.25">
      <c r="G56622"/>
      <c r="I56622"/>
      <c r="L56622"/>
    </row>
    <row r="56623" spans="7:12" x14ac:dyDescent="0.25">
      <c r="G56623"/>
      <c r="I56623"/>
      <c r="L56623"/>
    </row>
    <row r="56624" spans="7:12" x14ac:dyDescent="0.25">
      <c r="G56624"/>
      <c r="I56624"/>
      <c r="L56624"/>
    </row>
    <row r="56625" spans="7:12" x14ac:dyDescent="0.25">
      <c r="G56625"/>
      <c r="I56625"/>
      <c r="L56625"/>
    </row>
    <row r="56626" spans="7:12" x14ac:dyDescent="0.25">
      <c r="G56626"/>
      <c r="I56626"/>
      <c r="L56626"/>
    </row>
    <row r="56627" spans="7:12" x14ac:dyDescent="0.25">
      <c r="G56627"/>
      <c r="I56627"/>
      <c r="L56627"/>
    </row>
    <row r="56628" spans="7:12" x14ac:dyDescent="0.25">
      <c r="G56628"/>
      <c r="I56628"/>
      <c r="L56628"/>
    </row>
    <row r="56629" spans="7:12" x14ac:dyDescent="0.25">
      <c r="G56629"/>
      <c r="I56629"/>
      <c r="L56629"/>
    </row>
    <row r="56630" spans="7:12" x14ac:dyDescent="0.25">
      <c r="G56630"/>
      <c r="I56630"/>
      <c r="L56630"/>
    </row>
    <row r="56631" spans="7:12" x14ac:dyDescent="0.25">
      <c r="G56631"/>
      <c r="I56631"/>
      <c r="L56631"/>
    </row>
    <row r="56632" spans="7:12" x14ac:dyDescent="0.25">
      <c r="G56632"/>
      <c r="I56632"/>
      <c r="L56632"/>
    </row>
    <row r="56633" spans="7:12" x14ac:dyDescent="0.25">
      <c r="G56633"/>
      <c r="I56633"/>
      <c r="L56633"/>
    </row>
    <row r="56634" spans="7:12" x14ac:dyDescent="0.25">
      <c r="G56634"/>
      <c r="I56634"/>
      <c r="L56634"/>
    </row>
    <row r="56635" spans="7:12" x14ac:dyDescent="0.25">
      <c r="G56635"/>
      <c r="I56635"/>
      <c r="L56635"/>
    </row>
    <row r="56636" spans="7:12" x14ac:dyDescent="0.25">
      <c r="G56636"/>
      <c r="I56636"/>
      <c r="L56636"/>
    </row>
    <row r="56637" spans="7:12" x14ac:dyDescent="0.25">
      <c r="G56637"/>
      <c r="I56637"/>
      <c r="L56637"/>
    </row>
    <row r="56638" spans="7:12" x14ac:dyDescent="0.25">
      <c r="G56638"/>
      <c r="I56638"/>
      <c r="L56638"/>
    </row>
    <row r="56639" spans="7:12" x14ac:dyDescent="0.25">
      <c r="G56639"/>
      <c r="I56639"/>
      <c r="L56639"/>
    </row>
    <row r="56640" spans="7:12" x14ac:dyDescent="0.25">
      <c r="G56640"/>
      <c r="I56640"/>
      <c r="L56640"/>
    </row>
    <row r="56641" spans="7:12" x14ac:dyDescent="0.25">
      <c r="G56641"/>
      <c r="I56641"/>
      <c r="L56641"/>
    </row>
    <row r="56642" spans="7:12" x14ac:dyDescent="0.25">
      <c r="G56642"/>
      <c r="I56642"/>
      <c r="L56642"/>
    </row>
    <row r="56643" spans="7:12" x14ac:dyDescent="0.25">
      <c r="G56643"/>
      <c r="I56643"/>
      <c r="L56643"/>
    </row>
    <row r="56644" spans="7:12" x14ac:dyDescent="0.25">
      <c r="G56644"/>
      <c r="I56644"/>
      <c r="L56644"/>
    </row>
    <row r="56645" spans="7:12" x14ac:dyDescent="0.25">
      <c r="G56645"/>
      <c r="I56645"/>
      <c r="L56645"/>
    </row>
    <row r="56646" spans="7:12" x14ac:dyDescent="0.25">
      <c r="G56646"/>
      <c r="I56646"/>
      <c r="L56646"/>
    </row>
    <row r="56647" spans="7:12" x14ac:dyDescent="0.25">
      <c r="G56647"/>
      <c r="I56647"/>
      <c r="L56647"/>
    </row>
    <row r="56648" spans="7:12" x14ac:dyDescent="0.25">
      <c r="G56648"/>
      <c r="I56648"/>
      <c r="L56648"/>
    </row>
    <row r="56649" spans="7:12" x14ac:dyDescent="0.25">
      <c r="G56649"/>
      <c r="I56649"/>
      <c r="L56649"/>
    </row>
    <row r="56650" spans="7:12" x14ac:dyDescent="0.25">
      <c r="G56650"/>
      <c r="I56650"/>
      <c r="L56650"/>
    </row>
    <row r="56651" spans="7:12" x14ac:dyDescent="0.25">
      <c r="G56651"/>
      <c r="I56651"/>
      <c r="L56651"/>
    </row>
    <row r="56652" spans="7:12" x14ac:dyDescent="0.25">
      <c r="G56652"/>
      <c r="I56652"/>
      <c r="L56652"/>
    </row>
    <row r="56653" spans="7:12" x14ac:dyDescent="0.25">
      <c r="G56653"/>
      <c r="I56653"/>
      <c r="L56653"/>
    </row>
    <row r="56654" spans="7:12" x14ac:dyDescent="0.25">
      <c r="G56654"/>
      <c r="I56654"/>
      <c r="L56654"/>
    </row>
    <row r="56655" spans="7:12" x14ac:dyDescent="0.25">
      <c r="G56655"/>
      <c r="I56655"/>
      <c r="L56655"/>
    </row>
    <row r="56656" spans="7:12" x14ac:dyDescent="0.25">
      <c r="G56656"/>
      <c r="I56656"/>
      <c r="L56656"/>
    </row>
    <row r="56657" spans="7:12" x14ac:dyDescent="0.25">
      <c r="G56657"/>
      <c r="I56657"/>
      <c r="L56657"/>
    </row>
    <row r="56658" spans="7:12" x14ac:dyDescent="0.25">
      <c r="G56658"/>
      <c r="I56658"/>
      <c r="L56658"/>
    </row>
    <row r="56659" spans="7:12" x14ac:dyDescent="0.25">
      <c r="G56659"/>
      <c r="I56659"/>
      <c r="L56659"/>
    </row>
    <row r="56660" spans="7:12" x14ac:dyDescent="0.25">
      <c r="G56660"/>
      <c r="I56660"/>
      <c r="L56660"/>
    </row>
    <row r="56661" spans="7:12" x14ac:dyDescent="0.25">
      <c r="G56661"/>
      <c r="I56661"/>
      <c r="L56661"/>
    </row>
    <row r="56662" spans="7:12" x14ac:dyDescent="0.25">
      <c r="G56662"/>
      <c r="I56662"/>
      <c r="L56662"/>
    </row>
    <row r="56663" spans="7:12" x14ac:dyDescent="0.25">
      <c r="G56663"/>
      <c r="I56663"/>
      <c r="L56663"/>
    </row>
    <row r="56664" spans="7:12" x14ac:dyDescent="0.25">
      <c r="G56664"/>
      <c r="I56664"/>
      <c r="L56664"/>
    </row>
    <row r="56665" spans="7:12" x14ac:dyDescent="0.25">
      <c r="G56665"/>
      <c r="I56665"/>
      <c r="L56665"/>
    </row>
    <row r="56666" spans="7:12" x14ac:dyDescent="0.25">
      <c r="G56666"/>
      <c r="I56666"/>
      <c r="L56666"/>
    </row>
    <row r="56667" spans="7:12" x14ac:dyDescent="0.25">
      <c r="G56667"/>
      <c r="I56667"/>
      <c r="L56667"/>
    </row>
    <row r="56668" spans="7:12" x14ac:dyDescent="0.25">
      <c r="G56668"/>
      <c r="I56668"/>
      <c r="L56668"/>
    </row>
    <row r="56669" spans="7:12" x14ac:dyDescent="0.25">
      <c r="G56669"/>
      <c r="I56669"/>
      <c r="L56669"/>
    </row>
    <row r="56670" spans="7:12" x14ac:dyDescent="0.25">
      <c r="G56670"/>
      <c r="I56670"/>
      <c r="L56670"/>
    </row>
    <row r="56671" spans="7:12" x14ac:dyDescent="0.25">
      <c r="G56671"/>
      <c r="I56671"/>
      <c r="L56671"/>
    </row>
    <row r="56672" spans="7:12" x14ac:dyDescent="0.25">
      <c r="G56672"/>
      <c r="I56672"/>
      <c r="L56672"/>
    </row>
    <row r="56673" spans="7:12" x14ac:dyDescent="0.25">
      <c r="G56673"/>
      <c r="I56673"/>
      <c r="L56673"/>
    </row>
    <row r="56674" spans="7:12" x14ac:dyDescent="0.25">
      <c r="G56674"/>
      <c r="I56674"/>
      <c r="L56674"/>
    </row>
    <row r="56675" spans="7:12" x14ac:dyDescent="0.25">
      <c r="G56675"/>
      <c r="I56675"/>
      <c r="L56675"/>
    </row>
    <row r="56676" spans="7:12" x14ac:dyDescent="0.25">
      <c r="G56676"/>
      <c r="I56676"/>
      <c r="L56676"/>
    </row>
    <row r="56677" spans="7:12" x14ac:dyDescent="0.25">
      <c r="G56677"/>
      <c r="I56677"/>
      <c r="L56677"/>
    </row>
    <row r="56678" spans="7:12" x14ac:dyDescent="0.25">
      <c r="G56678"/>
      <c r="I56678"/>
      <c r="L56678"/>
    </row>
    <row r="56679" spans="7:12" x14ac:dyDescent="0.25">
      <c r="G56679"/>
      <c r="I56679"/>
      <c r="L56679"/>
    </row>
    <row r="56680" spans="7:12" x14ac:dyDescent="0.25">
      <c r="G56680"/>
      <c r="I56680"/>
      <c r="L56680"/>
    </row>
    <row r="56681" spans="7:12" x14ac:dyDescent="0.25">
      <c r="G56681"/>
      <c r="I56681"/>
      <c r="L56681"/>
    </row>
    <row r="56682" spans="7:12" x14ac:dyDescent="0.25">
      <c r="G56682"/>
      <c r="I56682"/>
      <c r="L56682"/>
    </row>
    <row r="56683" spans="7:12" x14ac:dyDescent="0.25">
      <c r="G56683"/>
      <c r="I56683"/>
      <c r="L56683"/>
    </row>
    <row r="56684" spans="7:12" x14ac:dyDescent="0.25">
      <c r="G56684"/>
      <c r="I56684"/>
      <c r="L56684"/>
    </row>
    <row r="56685" spans="7:12" x14ac:dyDescent="0.25">
      <c r="G56685"/>
      <c r="I56685"/>
      <c r="L56685"/>
    </row>
    <row r="56686" spans="7:12" x14ac:dyDescent="0.25">
      <c r="G56686"/>
      <c r="I56686"/>
      <c r="L56686"/>
    </row>
    <row r="56687" spans="7:12" x14ac:dyDescent="0.25">
      <c r="G56687"/>
      <c r="I56687"/>
      <c r="L56687"/>
    </row>
    <row r="56688" spans="7:12" x14ac:dyDescent="0.25">
      <c r="G56688"/>
      <c r="I56688"/>
      <c r="L56688"/>
    </row>
    <row r="56689" spans="7:12" x14ac:dyDescent="0.25">
      <c r="G56689"/>
      <c r="I56689"/>
      <c r="L56689"/>
    </row>
    <row r="56690" spans="7:12" x14ac:dyDescent="0.25">
      <c r="G56690"/>
      <c r="I56690"/>
      <c r="L56690"/>
    </row>
    <row r="56691" spans="7:12" x14ac:dyDescent="0.25">
      <c r="G56691"/>
      <c r="I56691"/>
      <c r="L56691"/>
    </row>
    <row r="56692" spans="7:12" x14ac:dyDescent="0.25">
      <c r="G56692"/>
      <c r="I56692"/>
      <c r="L56692"/>
    </row>
    <row r="56693" spans="7:12" x14ac:dyDescent="0.25">
      <c r="G56693"/>
      <c r="I56693"/>
      <c r="L56693"/>
    </row>
    <row r="56694" spans="7:12" x14ac:dyDescent="0.25">
      <c r="G56694"/>
      <c r="I56694"/>
      <c r="L56694"/>
    </row>
    <row r="56695" spans="7:12" x14ac:dyDescent="0.25">
      <c r="G56695"/>
      <c r="I56695"/>
      <c r="L56695"/>
    </row>
    <row r="56696" spans="7:12" x14ac:dyDescent="0.25">
      <c r="G56696"/>
      <c r="I56696"/>
      <c r="L56696"/>
    </row>
    <row r="56697" spans="7:12" x14ac:dyDescent="0.25">
      <c r="G56697"/>
      <c r="I56697"/>
      <c r="L56697"/>
    </row>
    <row r="56698" spans="7:12" x14ac:dyDescent="0.25">
      <c r="G56698"/>
      <c r="I56698"/>
      <c r="L56698"/>
    </row>
    <row r="56699" spans="7:12" x14ac:dyDescent="0.25">
      <c r="G56699"/>
      <c r="I56699"/>
      <c r="L56699"/>
    </row>
    <row r="56700" spans="7:12" x14ac:dyDescent="0.25">
      <c r="G56700"/>
      <c r="I56700"/>
      <c r="L56700"/>
    </row>
    <row r="56701" spans="7:12" x14ac:dyDescent="0.25">
      <c r="G56701"/>
      <c r="I56701"/>
      <c r="L56701"/>
    </row>
    <row r="56702" spans="7:12" x14ac:dyDescent="0.25">
      <c r="G56702"/>
      <c r="I56702"/>
      <c r="L56702"/>
    </row>
    <row r="56703" spans="7:12" x14ac:dyDescent="0.25">
      <c r="G56703"/>
      <c r="I56703"/>
      <c r="L56703"/>
    </row>
    <row r="56704" spans="7:12" x14ac:dyDescent="0.25">
      <c r="G56704"/>
      <c r="I56704"/>
      <c r="L56704"/>
    </row>
    <row r="56705" spans="7:12" x14ac:dyDescent="0.25">
      <c r="G56705"/>
      <c r="I56705"/>
      <c r="L56705"/>
    </row>
    <row r="56706" spans="7:12" x14ac:dyDescent="0.25">
      <c r="G56706"/>
      <c r="I56706"/>
      <c r="L56706"/>
    </row>
    <row r="56707" spans="7:12" x14ac:dyDescent="0.25">
      <c r="G56707"/>
      <c r="I56707"/>
      <c r="L56707"/>
    </row>
    <row r="56708" spans="7:12" x14ac:dyDescent="0.25">
      <c r="G56708"/>
      <c r="I56708"/>
      <c r="L56708"/>
    </row>
    <row r="56709" spans="7:12" x14ac:dyDescent="0.25">
      <c r="G56709"/>
      <c r="I56709"/>
      <c r="L56709"/>
    </row>
    <row r="56710" spans="7:12" x14ac:dyDescent="0.25">
      <c r="G56710"/>
      <c r="I56710"/>
      <c r="L56710"/>
    </row>
    <row r="56711" spans="7:12" x14ac:dyDescent="0.25">
      <c r="G56711"/>
      <c r="I56711"/>
      <c r="L56711"/>
    </row>
    <row r="56712" spans="7:12" x14ac:dyDescent="0.25">
      <c r="G56712"/>
      <c r="I56712"/>
      <c r="L56712"/>
    </row>
    <row r="56713" spans="7:12" x14ac:dyDescent="0.25">
      <c r="G56713"/>
      <c r="I56713"/>
      <c r="L56713"/>
    </row>
    <row r="56714" spans="7:12" x14ac:dyDescent="0.25">
      <c r="G56714"/>
      <c r="I56714"/>
      <c r="L56714"/>
    </row>
    <row r="56715" spans="7:12" x14ac:dyDescent="0.25">
      <c r="G56715"/>
      <c r="I56715"/>
      <c r="L56715"/>
    </row>
    <row r="56716" spans="7:12" x14ac:dyDescent="0.25">
      <c r="G56716"/>
      <c r="I56716"/>
      <c r="L56716"/>
    </row>
    <row r="56717" spans="7:12" x14ac:dyDescent="0.25">
      <c r="G56717"/>
      <c r="I56717"/>
      <c r="L56717"/>
    </row>
    <row r="56718" spans="7:12" x14ac:dyDescent="0.25">
      <c r="G56718"/>
      <c r="I56718"/>
      <c r="L56718"/>
    </row>
    <row r="56719" spans="7:12" x14ac:dyDescent="0.25">
      <c r="G56719"/>
      <c r="I56719"/>
      <c r="L56719"/>
    </row>
    <row r="56720" spans="7:12" x14ac:dyDescent="0.25">
      <c r="G56720"/>
      <c r="I56720"/>
      <c r="L56720"/>
    </row>
    <row r="56721" spans="7:12" x14ac:dyDescent="0.25">
      <c r="G56721"/>
      <c r="I56721"/>
      <c r="L56721"/>
    </row>
    <row r="56722" spans="7:12" x14ac:dyDescent="0.25">
      <c r="G56722"/>
      <c r="I56722"/>
      <c r="L56722"/>
    </row>
    <row r="56723" spans="7:12" x14ac:dyDescent="0.25">
      <c r="G56723"/>
      <c r="I56723"/>
      <c r="L56723"/>
    </row>
    <row r="56724" spans="7:12" x14ac:dyDescent="0.25">
      <c r="G56724"/>
      <c r="I56724"/>
      <c r="L56724"/>
    </row>
    <row r="56725" spans="7:12" x14ac:dyDescent="0.25">
      <c r="G56725"/>
      <c r="I56725"/>
      <c r="L56725"/>
    </row>
    <row r="56726" spans="7:12" x14ac:dyDescent="0.25">
      <c r="G56726"/>
      <c r="I56726"/>
      <c r="L56726"/>
    </row>
    <row r="56727" spans="7:12" x14ac:dyDescent="0.25">
      <c r="G56727"/>
      <c r="I56727"/>
      <c r="L56727"/>
    </row>
    <row r="56728" spans="7:12" x14ac:dyDescent="0.25">
      <c r="G56728"/>
      <c r="I56728"/>
      <c r="L56728"/>
    </row>
    <row r="56729" spans="7:12" x14ac:dyDescent="0.25">
      <c r="G56729"/>
      <c r="I56729"/>
      <c r="L56729"/>
    </row>
    <row r="56730" spans="7:12" x14ac:dyDescent="0.25">
      <c r="G56730"/>
      <c r="I56730"/>
      <c r="L56730"/>
    </row>
    <row r="56731" spans="7:12" x14ac:dyDescent="0.25">
      <c r="G56731"/>
      <c r="I56731"/>
      <c r="L56731"/>
    </row>
    <row r="56732" spans="7:12" x14ac:dyDescent="0.25">
      <c r="G56732"/>
      <c r="I56732"/>
      <c r="L56732"/>
    </row>
    <row r="56733" spans="7:12" x14ac:dyDescent="0.25">
      <c r="G56733"/>
      <c r="I56733"/>
      <c r="L56733"/>
    </row>
    <row r="56734" spans="7:12" x14ac:dyDescent="0.25">
      <c r="G56734"/>
      <c r="I56734"/>
      <c r="L56734"/>
    </row>
    <row r="56735" spans="7:12" x14ac:dyDescent="0.25">
      <c r="G56735"/>
      <c r="I56735"/>
      <c r="L56735"/>
    </row>
    <row r="56736" spans="7:12" x14ac:dyDescent="0.25">
      <c r="G56736"/>
      <c r="I56736"/>
      <c r="L56736"/>
    </row>
    <row r="56737" spans="7:12" x14ac:dyDescent="0.25">
      <c r="G56737"/>
      <c r="I56737"/>
      <c r="L56737"/>
    </row>
    <row r="56738" spans="7:12" x14ac:dyDescent="0.25">
      <c r="G56738"/>
      <c r="I56738"/>
      <c r="L56738"/>
    </row>
    <row r="56739" spans="7:12" x14ac:dyDescent="0.25">
      <c r="G56739"/>
      <c r="I56739"/>
      <c r="L56739"/>
    </row>
    <row r="56740" spans="7:12" x14ac:dyDescent="0.25">
      <c r="G56740"/>
      <c r="I56740"/>
      <c r="L56740"/>
    </row>
    <row r="56741" spans="7:12" x14ac:dyDescent="0.25">
      <c r="G56741"/>
      <c r="I56741"/>
      <c r="L56741"/>
    </row>
    <row r="56742" spans="7:12" x14ac:dyDescent="0.25">
      <c r="G56742"/>
      <c r="I56742"/>
      <c r="L56742"/>
    </row>
    <row r="56743" spans="7:12" x14ac:dyDescent="0.25">
      <c r="G56743"/>
      <c r="I56743"/>
      <c r="L56743"/>
    </row>
    <row r="56744" spans="7:12" x14ac:dyDescent="0.25">
      <c r="G56744"/>
      <c r="I56744"/>
      <c r="L56744"/>
    </row>
    <row r="56745" spans="7:12" x14ac:dyDescent="0.25">
      <c r="G56745"/>
      <c r="I56745"/>
      <c r="L56745"/>
    </row>
    <row r="56746" spans="7:12" x14ac:dyDescent="0.25">
      <c r="G56746"/>
      <c r="I56746"/>
      <c r="L56746"/>
    </row>
    <row r="56747" spans="7:12" x14ac:dyDescent="0.25">
      <c r="G56747"/>
      <c r="I56747"/>
      <c r="L56747"/>
    </row>
    <row r="56748" spans="7:12" x14ac:dyDescent="0.25">
      <c r="G56748"/>
      <c r="I56748"/>
      <c r="L56748"/>
    </row>
    <row r="56749" spans="7:12" x14ac:dyDescent="0.25">
      <c r="G56749"/>
      <c r="I56749"/>
      <c r="L56749"/>
    </row>
    <row r="56750" spans="7:12" x14ac:dyDescent="0.25">
      <c r="G56750"/>
      <c r="I56750"/>
      <c r="L56750"/>
    </row>
    <row r="56751" spans="7:12" x14ac:dyDescent="0.25">
      <c r="G56751"/>
      <c r="I56751"/>
      <c r="L56751"/>
    </row>
    <row r="56752" spans="7:12" x14ac:dyDescent="0.25">
      <c r="G56752"/>
      <c r="I56752"/>
      <c r="L56752"/>
    </row>
    <row r="56753" spans="7:12" x14ac:dyDescent="0.25">
      <c r="G56753"/>
      <c r="I56753"/>
      <c r="L56753"/>
    </row>
    <row r="56754" spans="7:12" x14ac:dyDescent="0.25">
      <c r="G56754"/>
      <c r="I56754"/>
      <c r="L56754"/>
    </row>
    <row r="56755" spans="7:12" x14ac:dyDescent="0.25">
      <c r="G56755"/>
      <c r="I56755"/>
      <c r="L56755"/>
    </row>
    <row r="56756" spans="7:12" x14ac:dyDescent="0.25">
      <c r="G56756"/>
      <c r="I56756"/>
      <c r="L56756"/>
    </row>
    <row r="56757" spans="7:12" x14ac:dyDescent="0.25">
      <c r="G56757"/>
      <c r="I56757"/>
      <c r="L56757"/>
    </row>
    <row r="56758" spans="7:12" x14ac:dyDescent="0.25">
      <c r="G56758"/>
      <c r="I56758"/>
      <c r="L56758"/>
    </row>
    <row r="56759" spans="7:12" x14ac:dyDescent="0.25">
      <c r="G56759"/>
      <c r="I56759"/>
      <c r="L56759"/>
    </row>
    <row r="56760" spans="7:12" x14ac:dyDescent="0.25">
      <c r="G56760"/>
      <c r="I56760"/>
      <c r="L56760"/>
    </row>
    <row r="56761" spans="7:12" x14ac:dyDescent="0.25">
      <c r="G56761"/>
      <c r="I56761"/>
      <c r="L56761"/>
    </row>
    <row r="56762" spans="7:12" x14ac:dyDescent="0.25">
      <c r="G56762"/>
      <c r="I56762"/>
      <c r="L56762"/>
    </row>
    <row r="56763" spans="7:12" x14ac:dyDescent="0.25">
      <c r="G56763"/>
      <c r="I56763"/>
      <c r="L56763"/>
    </row>
    <row r="56764" spans="7:12" x14ac:dyDescent="0.25">
      <c r="G56764"/>
      <c r="I56764"/>
      <c r="L56764"/>
    </row>
    <row r="56765" spans="7:12" x14ac:dyDescent="0.25">
      <c r="G56765"/>
      <c r="I56765"/>
      <c r="L56765"/>
    </row>
    <row r="56766" spans="7:12" x14ac:dyDescent="0.25">
      <c r="G56766"/>
      <c r="I56766"/>
      <c r="L56766"/>
    </row>
    <row r="56767" spans="7:12" x14ac:dyDescent="0.25">
      <c r="G56767"/>
      <c r="I56767"/>
      <c r="L56767"/>
    </row>
    <row r="56768" spans="7:12" x14ac:dyDescent="0.25">
      <c r="G56768"/>
      <c r="I56768"/>
      <c r="L56768"/>
    </row>
    <row r="56769" spans="7:12" x14ac:dyDescent="0.25">
      <c r="G56769"/>
      <c r="I56769"/>
      <c r="L56769"/>
    </row>
    <row r="56770" spans="7:12" x14ac:dyDescent="0.25">
      <c r="G56770"/>
      <c r="I56770"/>
      <c r="L56770"/>
    </row>
    <row r="56771" spans="7:12" x14ac:dyDescent="0.25">
      <c r="G56771"/>
      <c r="I56771"/>
      <c r="L56771"/>
    </row>
    <row r="56772" spans="7:12" x14ac:dyDescent="0.25">
      <c r="G56772"/>
      <c r="I56772"/>
      <c r="L56772"/>
    </row>
    <row r="56773" spans="7:12" x14ac:dyDescent="0.25">
      <c r="G56773"/>
      <c r="I56773"/>
      <c r="L56773"/>
    </row>
    <row r="56774" spans="7:12" x14ac:dyDescent="0.25">
      <c r="G56774"/>
      <c r="I56774"/>
      <c r="L56774"/>
    </row>
    <row r="56775" spans="7:12" x14ac:dyDescent="0.25">
      <c r="G56775"/>
      <c r="I56775"/>
      <c r="L56775"/>
    </row>
    <row r="56776" spans="7:12" x14ac:dyDescent="0.25">
      <c r="G56776"/>
      <c r="I56776"/>
      <c r="L56776"/>
    </row>
    <row r="56777" spans="7:12" x14ac:dyDescent="0.25">
      <c r="G56777"/>
      <c r="I56777"/>
      <c r="L56777"/>
    </row>
    <row r="56778" spans="7:12" x14ac:dyDescent="0.25">
      <c r="G56778"/>
      <c r="I56778"/>
      <c r="L56778"/>
    </row>
    <row r="56779" spans="7:12" x14ac:dyDescent="0.25">
      <c r="G56779"/>
      <c r="I56779"/>
      <c r="L56779"/>
    </row>
    <row r="56780" spans="7:12" x14ac:dyDescent="0.25">
      <c r="G56780"/>
      <c r="I56780"/>
      <c r="L56780"/>
    </row>
    <row r="56781" spans="7:12" x14ac:dyDescent="0.25">
      <c r="G56781"/>
      <c r="I56781"/>
      <c r="L56781"/>
    </row>
    <row r="56782" spans="7:12" x14ac:dyDescent="0.25">
      <c r="G56782"/>
      <c r="I56782"/>
      <c r="L56782"/>
    </row>
    <row r="56783" spans="7:12" x14ac:dyDescent="0.25">
      <c r="G56783"/>
      <c r="I56783"/>
      <c r="L56783"/>
    </row>
    <row r="56784" spans="7:12" x14ac:dyDescent="0.25">
      <c r="G56784"/>
      <c r="I56784"/>
      <c r="L56784"/>
    </row>
    <row r="56785" spans="7:12" x14ac:dyDescent="0.25">
      <c r="G56785"/>
      <c r="I56785"/>
      <c r="L56785"/>
    </row>
    <row r="56786" spans="7:12" x14ac:dyDescent="0.25">
      <c r="G56786"/>
      <c r="I56786"/>
      <c r="L56786"/>
    </row>
    <row r="56787" spans="7:12" x14ac:dyDescent="0.25">
      <c r="G56787"/>
      <c r="I56787"/>
      <c r="L56787"/>
    </row>
    <row r="56788" spans="7:12" x14ac:dyDescent="0.25">
      <c r="G56788"/>
      <c r="I56788"/>
      <c r="L56788"/>
    </row>
    <row r="56789" spans="7:12" x14ac:dyDescent="0.25">
      <c r="G56789"/>
      <c r="I56789"/>
      <c r="L56789"/>
    </row>
    <row r="56790" spans="7:12" x14ac:dyDescent="0.25">
      <c r="G56790"/>
      <c r="I56790"/>
      <c r="L56790"/>
    </row>
    <row r="56791" spans="7:12" x14ac:dyDescent="0.25">
      <c r="G56791"/>
      <c r="I56791"/>
      <c r="L56791"/>
    </row>
    <row r="56792" spans="7:12" x14ac:dyDescent="0.25">
      <c r="G56792"/>
      <c r="I56792"/>
      <c r="L56792"/>
    </row>
    <row r="56793" spans="7:12" x14ac:dyDescent="0.25">
      <c r="G56793"/>
      <c r="I56793"/>
      <c r="L56793"/>
    </row>
    <row r="56794" spans="7:12" x14ac:dyDescent="0.25">
      <c r="G56794"/>
      <c r="I56794"/>
      <c r="L56794"/>
    </row>
    <row r="56795" spans="7:12" x14ac:dyDescent="0.25">
      <c r="G56795"/>
      <c r="I56795"/>
      <c r="L56795"/>
    </row>
    <row r="56796" spans="7:12" x14ac:dyDescent="0.25">
      <c r="G56796"/>
      <c r="I56796"/>
      <c r="L56796"/>
    </row>
    <row r="56797" spans="7:12" x14ac:dyDescent="0.25">
      <c r="G56797"/>
      <c r="I56797"/>
      <c r="L56797"/>
    </row>
    <row r="56798" spans="7:12" x14ac:dyDescent="0.25">
      <c r="G56798"/>
      <c r="I56798"/>
      <c r="L56798"/>
    </row>
    <row r="56799" spans="7:12" x14ac:dyDescent="0.25">
      <c r="G56799"/>
      <c r="I56799"/>
      <c r="L56799"/>
    </row>
    <row r="56800" spans="7:12" x14ac:dyDescent="0.25">
      <c r="G56800"/>
      <c r="I56800"/>
      <c r="L56800"/>
    </row>
    <row r="56801" spans="7:12" x14ac:dyDescent="0.25">
      <c r="G56801"/>
      <c r="I56801"/>
      <c r="L56801"/>
    </row>
    <row r="56802" spans="7:12" x14ac:dyDescent="0.25">
      <c r="G56802"/>
      <c r="I56802"/>
      <c r="L56802"/>
    </row>
    <row r="56803" spans="7:12" x14ac:dyDescent="0.25">
      <c r="G56803"/>
      <c r="I56803"/>
      <c r="L56803"/>
    </row>
    <row r="56804" spans="7:12" x14ac:dyDescent="0.25">
      <c r="G56804"/>
      <c r="I56804"/>
      <c r="L56804"/>
    </row>
    <row r="56805" spans="7:12" x14ac:dyDescent="0.25">
      <c r="G56805"/>
      <c r="I56805"/>
      <c r="L56805"/>
    </row>
    <row r="56806" spans="7:12" x14ac:dyDescent="0.25">
      <c r="G56806"/>
      <c r="I56806"/>
      <c r="L56806"/>
    </row>
    <row r="56807" spans="7:12" x14ac:dyDescent="0.25">
      <c r="G56807"/>
      <c r="I56807"/>
      <c r="L56807"/>
    </row>
    <row r="56808" spans="7:12" x14ac:dyDescent="0.25">
      <c r="G56808"/>
      <c r="I56808"/>
      <c r="L56808"/>
    </row>
    <row r="56809" spans="7:12" x14ac:dyDescent="0.25">
      <c r="G56809"/>
      <c r="I56809"/>
      <c r="L56809"/>
    </row>
    <row r="56810" spans="7:12" x14ac:dyDescent="0.25">
      <c r="G56810"/>
      <c r="I56810"/>
      <c r="L56810"/>
    </row>
    <row r="56811" spans="7:12" x14ac:dyDescent="0.25">
      <c r="G56811"/>
      <c r="I56811"/>
      <c r="L56811"/>
    </row>
    <row r="56812" spans="7:12" x14ac:dyDescent="0.25">
      <c r="G56812"/>
      <c r="I56812"/>
      <c r="L56812"/>
    </row>
    <row r="56813" spans="7:12" x14ac:dyDescent="0.25">
      <c r="G56813"/>
      <c r="I56813"/>
      <c r="L56813"/>
    </row>
    <row r="56814" spans="7:12" x14ac:dyDescent="0.25">
      <c r="G56814"/>
      <c r="I56814"/>
      <c r="L56814"/>
    </row>
    <row r="56815" spans="7:12" x14ac:dyDescent="0.25">
      <c r="G56815"/>
      <c r="I56815"/>
      <c r="L56815"/>
    </row>
    <row r="56816" spans="7:12" x14ac:dyDescent="0.25">
      <c r="G56816"/>
      <c r="I56816"/>
      <c r="L56816"/>
    </row>
    <row r="56817" spans="7:12" x14ac:dyDescent="0.25">
      <c r="G56817"/>
      <c r="I56817"/>
      <c r="L56817"/>
    </row>
    <row r="56818" spans="7:12" x14ac:dyDescent="0.25">
      <c r="G56818"/>
      <c r="I56818"/>
      <c r="L56818"/>
    </row>
    <row r="56819" spans="7:12" x14ac:dyDescent="0.25">
      <c r="G56819"/>
      <c r="I56819"/>
      <c r="L56819"/>
    </row>
    <row r="56820" spans="7:12" x14ac:dyDescent="0.25">
      <c r="G56820"/>
      <c r="I56820"/>
      <c r="L56820"/>
    </row>
    <row r="56821" spans="7:12" x14ac:dyDescent="0.25">
      <c r="G56821"/>
      <c r="I56821"/>
      <c r="L56821"/>
    </row>
    <row r="56822" spans="7:12" x14ac:dyDescent="0.25">
      <c r="G56822"/>
      <c r="I56822"/>
      <c r="L56822"/>
    </row>
    <row r="56823" spans="7:12" x14ac:dyDescent="0.25">
      <c r="G56823"/>
      <c r="I56823"/>
      <c r="L56823"/>
    </row>
    <row r="56824" spans="7:12" x14ac:dyDescent="0.25">
      <c r="G56824"/>
      <c r="I56824"/>
      <c r="L56824"/>
    </row>
    <row r="56825" spans="7:12" x14ac:dyDescent="0.25">
      <c r="G56825"/>
      <c r="I56825"/>
      <c r="L56825"/>
    </row>
    <row r="56826" spans="7:12" x14ac:dyDescent="0.25">
      <c r="G56826"/>
      <c r="I56826"/>
      <c r="L56826"/>
    </row>
    <row r="56827" spans="7:12" x14ac:dyDescent="0.25">
      <c r="G56827"/>
      <c r="I56827"/>
      <c r="L56827"/>
    </row>
    <row r="56828" spans="7:12" x14ac:dyDescent="0.25">
      <c r="G56828"/>
      <c r="I56828"/>
      <c r="L56828"/>
    </row>
    <row r="56829" spans="7:12" x14ac:dyDescent="0.25">
      <c r="G56829"/>
      <c r="I56829"/>
      <c r="L56829"/>
    </row>
    <row r="56830" spans="7:12" x14ac:dyDescent="0.25">
      <c r="G56830"/>
      <c r="I56830"/>
      <c r="L56830"/>
    </row>
    <row r="56831" spans="7:12" x14ac:dyDescent="0.25">
      <c r="G56831"/>
      <c r="I56831"/>
      <c r="L56831"/>
    </row>
    <row r="56832" spans="7:12" x14ac:dyDescent="0.25">
      <c r="G56832"/>
      <c r="I56832"/>
      <c r="L56832"/>
    </row>
    <row r="56833" spans="7:12" x14ac:dyDescent="0.25">
      <c r="G56833"/>
      <c r="I56833"/>
      <c r="L56833"/>
    </row>
    <row r="56834" spans="7:12" x14ac:dyDescent="0.25">
      <c r="G56834"/>
      <c r="I56834"/>
      <c r="L56834"/>
    </row>
    <row r="56835" spans="7:12" x14ac:dyDescent="0.25">
      <c r="G56835"/>
      <c r="I56835"/>
      <c r="L56835"/>
    </row>
    <row r="56836" spans="7:12" x14ac:dyDescent="0.25">
      <c r="G56836"/>
      <c r="I56836"/>
      <c r="L56836"/>
    </row>
    <row r="56837" spans="7:12" x14ac:dyDescent="0.25">
      <c r="G56837"/>
      <c r="I56837"/>
      <c r="L56837"/>
    </row>
    <row r="56838" spans="7:12" x14ac:dyDescent="0.25">
      <c r="G56838"/>
      <c r="I56838"/>
      <c r="L56838"/>
    </row>
    <row r="56839" spans="7:12" x14ac:dyDescent="0.25">
      <c r="G56839"/>
      <c r="I56839"/>
      <c r="L56839"/>
    </row>
    <row r="56840" spans="7:12" x14ac:dyDescent="0.25">
      <c r="G56840"/>
      <c r="I56840"/>
      <c r="L56840"/>
    </row>
    <row r="56841" spans="7:12" x14ac:dyDescent="0.25">
      <c r="G56841"/>
      <c r="I56841"/>
      <c r="L56841"/>
    </row>
    <row r="56842" spans="7:12" x14ac:dyDescent="0.25">
      <c r="G56842"/>
      <c r="I56842"/>
      <c r="L56842"/>
    </row>
    <row r="56843" spans="7:12" x14ac:dyDescent="0.25">
      <c r="G56843"/>
      <c r="I56843"/>
      <c r="L56843"/>
    </row>
    <row r="56844" spans="7:12" x14ac:dyDescent="0.25">
      <c r="G56844"/>
      <c r="I56844"/>
      <c r="L56844"/>
    </row>
    <row r="56845" spans="7:12" x14ac:dyDescent="0.25">
      <c r="G56845"/>
      <c r="I56845"/>
      <c r="L56845"/>
    </row>
    <row r="56846" spans="7:12" x14ac:dyDescent="0.25">
      <c r="G56846"/>
      <c r="I56846"/>
      <c r="L56846"/>
    </row>
    <row r="56847" spans="7:12" x14ac:dyDescent="0.25">
      <c r="G56847"/>
      <c r="I56847"/>
      <c r="L56847"/>
    </row>
    <row r="56848" spans="7:12" x14ac:dyDescent="0.25">
      <c r="G56848"/>
      <c r="I56848"/>
      <c r="L56848"/>
    </row>
    <row r="56849" spans="7:12" x14ac:dyDescent="0.25">
      <c r="G56849"/>
      <c r="I56849"/>
      <c r="L56849"/>
    </row>
    <row r="56850" spans="7:12" x14ac:dyDescent="0.25">
      <c r="G56850"/>
      <c r="I56850"/>
      <c r="L56850"/>
    </row>
    <row r="56851" spans="7:12" x14ac:dyDescent="0.25">
      <c r="G56851"/>
      <c r="I56851"/>
      <c r="L56851"/>
    </row>
    <row r="56852" spans="7:12" x14ac:dyDescent="0.25">
      <c r="G56852"/>
      <c r="I56852"/>
      <c r="L56852"/>
    </row>
    <row r="56853" spans="7:12" x14ac:dyDescent="0.25">
      <c r="G56853"/>
      <c r="I56853"/>
      <c r="L56853"/>
    </row>
    <row r="56854" spans="7:12" x14ac:dyDescent="0.25">
      <c r="G56854"/>
      <c r="I56854"/>
      <c r="L56854"/>
    </row>
    <row r="56855" spans="7:12" x14ac:dyDescent="0.25">
      <c r="G56855"/>
      <c r="I56855"/>
      <c r="L56855"/>
    </row>
    <row r="56856" spans="7:12" x14ac:dyDescent="0.25">
      <c r="G56856"/>
      <c r="I56856"/>
      <c r="L56856"/>
    </row>
    <row r="56857" spans="7:12" x14ac:dyDescent="0.25">
      <c r="G56857"/>
      <c r="I56857"/>
      <c r="L56857"/>
    </row>
    <row r="56858" spans="7:12" x14ac:dyDescent="0.25">
      <c r="G56858"/>
      <c r="I56858"/>
      <c r="L56858"/>
    </row>
    <row r="56859" spans="7:12" x14ac:dyDescent="0.25">
      <c r="G56859"/>
      <c r="I56859"/>
      <c r="L56859"/>
    </row>
    <row r="56860" spans="7:12" x14ac:dyDescent="0.25">
      <c r="G56860"/>
      <c r="I56860"/>
      <c r="L56860"/>
    </row>
    <row r="56861" spans="7:12" x14ac:dyDescent="0.25">
      <c r="G56861"/>
      <c r="I56861"/>
      <c r="L56861"/>
    </row>
    <row r="56862" spans="7:12" x14ac:dyDescent="0.25">
      <c r="G56862"/>
      <c r="I56862"/>
      <c r="L56862"/>
    </row>
    <row r="56863" spans="7:12" x14ac:dyDescent="0.25">
      <c r="G56863"/>
      <c r="I56863"/>
      <c r="L56863"/>
    </row>
    <row r="56864" spans="7:12" x14ac:dyDescent="0.25">
      <c r="G56864"/>
      <c r="I56864"/>
      <c r="L56864"/>
    </row>
    <row r="56865" spans="7:12" x14ac:dyDescent="0.25">
      <c r="G56865"/>
      <c r="I56865"/>
      <c r="L56865"/>
    </row>
    <row r="56866" spans="7:12" x14ac:dyDescent="0.25">
      <c r="G56866"/>
      <c r="I56866"/>
      <c r="L56866"/>
    </row>
    <row r="56867" spans="7:12" x14ac:dyDescent="0.25">
      <c r="G56867"/>
      <c r="I56867"/>
      <c r="L56867"/>
    </row>
    <row r="56868" spans="7:12" x14ac:dyDescent="0.25">
      <c r="G56868"/>
      <c r="I56868"/>
      <c r="L56868"/>
    </row>
    <row r="56869" spans="7:12" x14ac:dyDescent="0.25">
      <c r="G56869"/>
      <c r="I56869"/>
      <c r="L56869"/>
    </row>
    <row r="56870" spans="7:12" x14ac:dyDescent="0.25">
      <c r="G56870"/>
      <c r="I56870"/>
      <c r="L56870"/>
    </row>
    <row r="56871" spans="7:12" x14ac:dyDescent="0.25">
      <c r="G56871"/>
      <c r="I56871"/>
      <c r="L56871"/>
    </row>
    <row r="56872" spans="7:12" x14ac:dyDescent="0.25">
      <c r="G56872"/>
      <c r="I56872"/>
      <c r="L56872"/>
    </row>
    <row r="56873" spans="7:12" x14ac:dyDescent="0.25">
      <c r="G56873"/>
      <c r="I56873"/>
      <c r="L56873"/>
    </row>
    <row r="56874" spans="7:12" x14ac:dyDescent="0.25">
      <c r="G56874"/>
      <c r="I56874"/>
      <c r="L56874"/>
    </row>
    <row r="56875" spans="7:12" x14ac:dyDescent="0.25">
      <c r="G56875"/>
      <c r="I56875"/>
      <c r="L56875"/>
    </row>
    <row r="56876" spans="7:12" x14ac:dyDescent="0.25">
      <c r="G56876"/>
      <c r="I56876"/>
      <c r="L56876"/>
    </row>
    <row r="56877" spans="7:12" x14ac:dyDescent="0.25">
      <c r="G56877"/>
      <c r="I56877"/>
      <c r="L56877"/>
    </row>
    <row r="56878" spans="7:12" x14ac:dyDescent="0.25">
      <c r="G56878"/>
      <c r="I56878"/>
      <c r="L56878"/>
    </row>
    <row r="56879" spans="7:12" x14ac:dyDescent="0.25">
      <c r="G56879"/>
      <c r="I56879"/>
      <c r="L56879"/>
    </row>
    <row r="56880" spans="7:12" x14ac:dyDescent="0.25">
      <c r="G56880"/>
      <c r="I56880"/>
      <c r="L56880"/>
    </row>
    <row r="56881" spans="7:12" x14ac:dyDescent="0.25">
      <c r="G56881"/>
      <c r="I56881"/>
      <c r="L56881"/>
    </row>
    <row r="56882" spans="7:12" x14ac:dyDescent="0.25">
      <c r="G56882"/>
      <c r="I56882"/>
      <c r="L56882"/>
    </row>
    <row r="56883" spans="7:12" x14ac:dyDescent="0.25">
      <c r="G56883"/>
      <c r="I56883"/>
      <c r="L56883"/>
    </row>
    <row r="56884" spans="7:12" x14ac:dyDescent="0.25">
      <c r="G56884"/>
      <c r="I56884"/>
      <c r="L56884"/>
    </row>
    <row r="56885" spans="7:12" x14ac:dyDescent="0.25">
      <c r="G56885"/>
      <c r="I56885"/>
      <c r="L56885"/>
    </row>
    <row r="56886" spans="7:12" x14ac:dyDescent="0.25">
      <c r="G56886"/>
      <c r="I56886"/>
      <c r="L56886"/>
    </row>
    <row r="56887" spans="7:12" x14ac:dyDescent="0.25">
      <c r="G56887"/>
      <c r="I56887"/>
      <c r="L56887"/>
    </row>
    <row r="56888" spans="7:12" x14ac:dyDescent="0.25">
      <c r="G56888"/>
      <c r="I56888"/>
      <c r="L56888"/>
    </row>
    <row r="56889" spans="7:12" x14ac:dyDescent="0.25">
      <c r="G56889"/>
      <c r="I56889"/>
      <c r="L56889"/>
    </row>
    <row r="56890" spans="7:12" x14ac:dyDescent="0.25">
      <c r="G56890"/>
      <c r="I56890"/>
      <c r="L56890"/>
    </row>
    <row r="56891" spans="7:12" x14ac:dyDescent="0.25">
      <c r="G56891"/>
      <c r="I56891"/>
      <c r="L56891"/>
    </row>
    <row r="56892" spans="7:12" x14ac:dyDescent="0.25">
      <c r="G56892"/>
      <c r="I56892"/>
      <c r="L56892"/>
    </row>
    <row r="56893" spans="7:12" x14ac:dyDescent="0.25">
      <c r="G56893"/>
      <c r="I56893"/>
      <c r="L56893"/>
    </row>
    <row r="56894" spans="7:12" x14ac:dyDescent="0.25">
      <c r="G56894"/>
      <c r="I56894"/>
      <c r="L56894"/>
    </row>
    <row r="56895" spans="7:12" x14ac:dyDescent="0.25">
      <c r="G56895"/>
      <c r="I56895"/>
      <c r="L56895"/>
    </row>
    <row r="56896" spans="7:12" x14ac:dyDescent="0.25">
      <c r="G56896"/>
      <c r="I56896"/>
      <c r="L56896"/>
    </row>
    <row r="56897" spans="7:12" x14ac:dyDescent="0.25">
      <c r="G56897"/>
      <c r="I56897"/>
      <c r="L56897"/>
    </row>
    <row r="56898" spans="7:12" x14ac:dyDescent="0.25">
      <c r="G56898"/>
      <c r="I56898"/>
      <c r="L56898"/>
    </row>
    <row r="56899" spans="7:12" x14ac:dyDescent="0.25">
      <c r="G56899"/>
      <c r="I56899"/>
      <c r="L56899"/>
    </row>
    <row r="56900" spans="7:12" x14ac:dyDescent="0.25">
      <c r="G56900"/>
      <c r="I56900"/>
      <c r="L56900"/>
    </row>
    <row r="56901" spans="7:12" x14ac:dyDescent="0.25">
      <c r="G56901"/>
      <c r="I56901"/>
      <c r="L56901"/>
    </row>
    <row r="56902" spans="7:12" x14ac:dyDescent="0.25">
      <c r="G56902"/>
      <c r="I56902"/>
      <c r="L56902"/>
    </row>
    <row r="56903" spans="7:12" x14ac:dyDescent="0.25">
      <c r="G56903"/>
      <c r="I56903"/>
      <c r="L56903"/>
    </row>
    <row r="56904" spans="7:12" x14ac:dyDescent="0.25">
      <c r="G56904"/>
      <c r="I56904"/>
      <c r="L56904"/>
    </row>
    <row r="56905" spans="7:12" x14ac:dyDescent="0.25">
      <c r="G56905"/>
      <c r="I56905"/>
      <c r="L56905"/>
    </row>
    <row r="56906" spans="7:12" x14ac:dyDescent="0.25">
      <c r="G56906"/>
      <c r="I56906"/>
      <c r="L56906"/>
    </row>
    <row r="56907" spans="7:12" x14ac:dyDescent="0.25">
      <c r="G56907"/>
      <c r="I56907"/>
      <c r="L56907"/>
    </row>
    <row r="56908" spans="7:12" x14ac:dyDescent="0.25">
      <c r="G56908"/>
      <c r="I56908"/>
      <c r="L56908"/>
    </row>
    <row r="56909" spans="7:12" x14ac:dyDescent="0.25">
      <c r="G56909"/>
      <c r="I56909"/>
      <c r="L56909"/>
    </row>
    <row r="56910" spans="7:12" x14ac:dyDescent="0.25">
      <c r="G56910"/>
      <c r="I56910"/>
      <c r="L56910"/>
    </row>
    <row r="56911" spans="7:12" x14ac:dyDescent="0.25">
      <c r="G56911"/>
      <c r="I56911"/>
      <c r="L56911"/>
    </row>
    <row r="56912" spans="7:12" x14ac:dyDescent="0.25">
      <c r="G56912"/>
      <c r="I56912"/>
      <c r="L56912"/>
    </row>
    <row r="56913" spans="7:12" x14ac:dyDescent="0.25">
      <c r="G56913"/>
      <c r="I56913"/>
      <c r="L56913"/>
    </row>
    <row r="56914" spans="7:12" x14ac:dyDescent="0.25">
      <c r="G56914"/>
      <c r="I56914"/>
      <c r="L56914"/>
    </row>
    <row r="56915" spans="7:12" x14ac:dyDescent="0.25">
      <c r="G56915"/>
      <c r="I56915"/>
      <c r="L56915"/>
    </row>
    <row r="56916" spans="7:12" x14ac:dyDescent="0.25">
      <c r="G56916"/>
      <c r="I56916"/>
      <c r="L56916"/>
    </row>
    <row r="56917" spans="7:12" x14ac:dyDescent="0.25">
      <c r="G56917"/>
      <c r="I56917"/>
      <c r="L56917"/>
    </row>
    <row r="56918" spans="7:12" x14ac:dyDescent="0.25">
      <c r="G56918"/>
      <c r="I56918"/>
      <c r="L56918"/>
    </row>
    <row r="56919" spans="7:12" x14ac:dyDescent="0.25">
      <c r="G56919"/>
      <c r="I56919"/>
      <c r="L56919"/>
    </row>
    <row r="56920" spans="7:12" x14ac:dyDescent="0.25">
      <c r="G56920"/>
      <c r="I56920"/>
      <c r="L56920"/>
    </row>
    <row r="56921" spans="7:12" x14ac:dyDescent="0.25">
      <c r="G56921"/>
      <c r="I56921"/>
      <c r="L56921"/>
    </row>
    <row r="56922" spans="7:12" x14ac:dyDescent="0.25">
      <c r="G56922"/>
      <c r="I56922"/>
      <c r="L56922"/>
    </row>
    <row r="56923" spans="7:12" x14ac:dyDescent="0.25">
      <c r="G56923"/>
      <c r="I56923"/>
      <c r="L56923"/>
    </row>
    <row r="56924" spans="7:12" x14ac:dyDescent="0.25">
      <c r="G56924"/>
      <c r="I56924"/>
      <c r="L56924"/>
    </row>
    <row r="56925" spans="7:12" x14ac:dyDescent="0.25">
      <c r="G56925"/>
      <c r="I56925"/>
      <c r="L56925"/>
    </row>
    <row r="56926" spans="7:12" x14ac:dyDescent="0.25">
      <c r="G56926"/>
      <c r="I56926"/>
      <c r="L56926"/>
    </row>
    <row r="56927" spans="7:12" x14ac:dyDescent="0.25">
      <c r="G56927"/>
      <c r="I56927"/>
      <c r="L56927"/>
    </row>
    <row r="56928" spans="7:12" x14ac:dyDescent="0.25">
      <c r="G56928"/>
      <c r="I56928"/>
      <c r="L56928"/>
    </row>
    <row r="56929" spans="7:12" x14ac:dyDescent="0.25">
      <c r="G56929"/>
      <c r="I56929"/>
      <c r="L56929"/>
    </row>
    <row r="56930" spans="7:12" x14ac:dyDescent="0.25">
      <c r="G56930"/>
      <c r="I56930"/>
      <c r="L56930"/>
    </row>
    <row r="56931" spans="7:12" x14ac:dyDescent="0.25">
      <c r="G56931"/>
      <c r="I56931"/>
      <c r="L56931"/>
    </row>
    <row r="56932" spans="7:12" x14ac:dyDescent="0.25">
      <c r="G56932"/>
      <c r="I56932"/>
      <c r="L56932"/>
    </row>
    <row r="56933" spans="7:12" x14ac:dyDescent="0.25">
      <c r="G56933"/>
      <c r="I56933"/>
      <c r="L56933"/>
    </row>
    <row r="56934" spans="7:12" x14ac:dyDescent="0.25">
      <c r="G56934"/>
      <c r="I56934"/>
      <c r="L56934"/>
    </row>
    <row r="56935" spans="7:12" x14ac:dyDescent="0.25">
      <c r="G56935"/>
      <c r="I56935"/>
      <c r="L56935"/>
    </row>
    <row r="56936" spans="7:12" x14ac:dyDescent="0.25">
      <c r="G56936"/>
      <c r="I56936"/>
      <c r="L56936"/>
    </row>
    <row r="56937" spans="7:12" x14ac:dyDescent="0.25">
      <c r="G56937"/>
      <c r="I56937"/>
      <c r="L56937"/>
    </row>
    <row r="56938" spans="7:12" x14ac:dyDescent="0.25">
      <c r="G56938"/>
      <c r="I56938"/>
      <c r="L56938"/>
    </row>
    <row r="56939" spans="7:12" x14ac:dyDescent="0.25">
      <c r="G56939"/>
      <c r="I56939"/>
      <c r="L56939"/>
    </row>
    <row r="56940" spans="7:12" x14ac:dyDescent="0.25">
      <c r="G56940"/>
      <c r="I56940"/>
      <c r="L56940"/>
    </row>
    <row r="56941" spans="7:12" x14ac:dyDescent="0.25">
      <c r="G56941"/>
      <c r="I56941"/>
      <c r="L56941"/>
    </row>
    <row r="56942" spans="7:12" x14ac:dyDescent="0.25">
      <c r="G56942"/>
      <c r="I56942"/>
      <c r="L56942"/>
    </row>
    <row r="56943" spans="7:12" x14ac:dyDescent="0.25">
      <c r="G56943"/>
      <c r="I56943"/>
      <c r="L56943"/>
    </row>
    <row r="56944" spans="7:12" x14ac:dyDescent="0.25">
      <c r="G56944"/>
      <c r="I56944"/>
      <c r="L56944"/>
    </row>
    <row r="56945" spans="7:12" x14ac:dyDescent="0.25">
      <c r="G56945"/>
      <c r="I56945"/>
      <c r="L56945"/>
    </row>
    <row r="56946" spans="7:12" x14ac:dyDescent="0.25">
      <c r="G56946"/>
      <c r="I56946"/>
      <c r="L56946"/>
    </row>
    <row r="56947" spans="7:12" x14ac:dyDescent="0.25">
      <c r="G56947"/>
      <c r="I56947"/>
      <c r="L56947"/>
    </row>
    <row r="56948" spans="7:12" x14ac:dyDescent="0.25">
      <c r="G56948"/>
      <c r="I56948"/>
      <c r="L56948"/>
    </row>
    <row r="56949" spans="7:12" x14ac:dyDescent="0.25">
      <c r="G56949"/>
      <c r="I56949"/>
      <c r="L56949"/>
    </row>
    <row r="56950" spans="7:12" x14ac:dyDescent="0.25">
      <c r="G56950"/>
      <c r="I56950"/>
      <c r="L56950"/>
    </row>
    <row r="56951" spans="7:12" x14ac:dyDescent="0.25">
      <c r="G56951"/>
      <c r="I56951"/>
      <c r="L56951"/>
    </row>
    <row r="56952" spans="7:12" x14ac:dyDescent="0.25">
      <c r="G56952"/>
      <c r="I56952"/>
      <c r="L56952"/>
    </row>
    <row r="56953" spans="7:12" x14ac:dyDescent="0.25">
      <c r="G56953"/>
      <c r="I56953"/>
      <c r="L56953"/>
    </row>
    <row r="56954" spans="7:12" x14ac:dyDescent="0.25">
      <c r="G56954"/>
      <c r="I56954"/>
      <c r="L56954"/>
    </row>
    <row r="56955" spans="7:12" x14ac:dyDescent="0.25">
      <c r="G56955"/>
      <c r="I56955"/>
      <c r="L56955"/>
    </row>
    <row r="56956" spans="7:12" x14ac:dyDescent="0.25">
      <c r="G56956"/>
      <c r="I56956"/>
      <c r="L56956"/>
    </row>
    <row r="56957" spans="7:12" x14ac:dyDescent="0.25">
      <c r="G56957"/>
      <c r="I56957"/>
      <c r="L56957"/>
    </row>
    <row r="56958" spans="7:12" x14ac:dyDescent="0.25">
      <c r="G56958"/>
      <c r="I56958"/>
      <c r="L56958"/>
    </row>
    <row r="56959" spans="7:12" x14ac:dyDescent="0.25">
      <c r="G56959"/>
      <c r="I56959"/>
      <c r="L56959"/>
    </row>
    <row r="56960" spans="7:12" x14ac:dyDescent="0.25">
      <c r="G56960"/>
      <c r="I56960"/>
      <c r="L56960"/>
    </row>
    <row r="56961" spans="7:12" x14ac:dyDescent="0.25">
      <c r="G56961"/>
      <c r="I56961"/>
      <c r="L56961"/>
    </row>
    <row r="56962" spans="7:12" x14ac:dyDescent="0.25">
      <c r="G56962"/>
      <c r="I56962"/>
      <c r="L56962"/>
    </row>
    <row r="56963" spans="7:12" x14ac:dyDescent="0.25">
      <c r="G56963"/>
      <c r="I56963"/>
      <c r="L56963"/>
    </row>
    <row r="56964" spans="7:12" x14ac:dyDescent="0.25">
      <c r="G56964"/>
      <c r="I56964"/>
      <c r="L56964"/>
    </row>
    <row r="56965" spans="7:12" x14ac:dyDescent="0.25">
      <c r="G56965"/>
      <c r="I56965"/>
      <c r="L56965"/>
    </row>
    <row r="56966" spans="7:12" x14ac:dyDescent="0.25">
      <c r="G56966"/>
      <c r="I56966"/>
      <c r="L56966"/>
    </row>
    <row r="56967" spans="7:12" x14ac:dyDescent="0.25">
      <c r="G56967"/>
      <c r="I56967"/>
      <c r="L56967"/>
    </row>
    <row r="56968" spans="7:12" x14ac:dyDescent="0.25">
      <c r="G56968"/>
      <c r="I56968"/>
      <c r="L56968"/>
    </row>
    <row r="56969" spans="7:12" x14ac:dyDescent="0.25">
      <c r="G56969"/>
      <c r="I56969"/>
      <c r="L56969"/>
    </row>
    <row r="56970" spans="7:12" x14ac:dyDescent="0.25">
      <c r="G56970"/>
      <c r="I56970"/>
      <c r="L56970"/>
    </row>
    <row r="56971" spans="7:12" x14ac:dyDescent="0.25">
      <c r="G56971"/>
      <c r="I56971"/>
      <c r="L56971"/>
    </row>
    <row r="56972" spans="7:12" x14ac:dyDescent="0.25">
      <c r="G56972"/>
      <c r="I56972"/>
      <c r="L56972"/>
    </row>
    <row r="56973" spans="7:12" x14ac:dyDescent="0.25">
      <c r="G56973"/>
      <c r="I56973"/>
      <c r="L56973"/>
    </row>
    <row r="56974" spans="7:12" x14ac:dyDescent="0.25">
      <c r="G56974"/>
      <c r="I56974"/>
      <c r="L56974"/>
    </row>
    <row r="56975" spans="7:12" x14ac:dyDescent="0.25">
      <c r="G56975"/>
      <c r="I56975"/>
      <c r="L56975"/>
    </row>
    <row r="56976" spans="7:12" x14ac:dyDescent="0.25">
      <c r="G56976"/>
      <c r="I56976"/>
      <c r="L56976"/>
    </row>
    <row r="56977" spans="7:12" x14ac:dyDescent="0.25">
      <c r="G56977"/>
      <c r="I56977"/>
      <c r="L56977"/>
    </row>
    <row r="56978" spans="7:12" x14ac:dyDescent="0.25">
      <c r="G56978"/>
      <c r="I56978"/>
      <c r="L56978"/>
    </row>
    <row r="56979" spans="7:12" x14ac:dyDescent="0.25">
      <c r="G56979"/>
      <c r="I56979"/>
      <c r="L56979"/>
    </row>
    <row r="56980" spans="7:12" x14ac:dyDescent="0.25">
      <c r="G56980"/>
      <c r="I56980"/>
      <c r="L56980"/>
    </row>
    <row r="56981" spans="7:12" x14ac:dyDescent="0.25">
      <c r="G56981"/>
      <c r="I56981"/>
      <c r="L56981"/>
    </row>
    <row r="56982" spans="7:12" x14ac:dyDescent="0.25">
      <c r="G56982"/>
      <c r="I56982"/>
      <c r="L56982"/>
    </row>
    <row r="56983" spans="7:12" x14ac:dyDescent="0.25">
      <c r="G56983"/>
      <c r="I56983"/>
      <c r="L56983"/>
    </row>
    <row r="56984" spans="7:12" x14ac:dyDescent="0.25">
      <c r="G56984"/>
      <c r="I56984"/>
      <c r="L56984"/>
    </row>
    <row r="56985" spans="7:12" x14ac:dyDescent="0.25">
      <c r="G56985"/>
      <c r="I56985"/>
      <c r="L56985"/>
    </row>
    <row r="56986" spans="7:12" x14ac:dyDescent="0.25">
      <c r="G56986"/>
      <c r="I56986"/>
      <c r="L56986"/>
    </row>
    <row r="56987" spans="7:12" x14ac:dyDescent="0.25">
      <c r="G56987"/>
      <c r="I56987"/>
      <c r="L56987"/>
    </row>
    <row r="56988" spans="7:12" x14ac:dyDescent="0.25">
      <c r="G56988"/>
      <c r="I56988"/>
      <c r="L56988"/>
    </row>
    <row r="56989" spans="7:12" x14ac:dyDescent="0.25">
      <c r="G56989"/>
      <c r="I56989"/>
      <c r="L56989"/>
    </row>
    <row r="56990" spans="7:12" x14ac:dyDescent="0.25">
      <c r="G56990"/>
      <c r="I56990"/>
      <c r="L56990"/>
    </row>
    <row r="56991" spans="7:12" x14ac:dyDescent="0.25">
      <c r="G56991"/>
      <c r="I56991"/>
      <c r="L56991"/>
    </row>
    <row r="56992" spans="7:12" x14ac:dyDescent="0.25">
      <c r="G56992"/>
      <c r="I56992"/>
      <c r="L56992"/>
    </row>
    <row r="56993" spans="7:12" x14ac:dyDescent="0.25">
      <c r="G56993"/>
      <c r="I56993"/>
      <c r="L56993"/>
    </row>
    <row r="56994" spans="7:12" x14ac:dyDescent="0.25">
      <c r="G56994"/>
      <c r="I56994"/>
      <c r="L56994"/>
    </row>
    <row r="56995" spans="7:12" x14ac:dyDescent="0.25">
      <c r="G56995"/>
      <c r="I56995"/>
      <c r="L56995"/>
    </row>
    <row r="56996" spans="7:12" x14ac:dyDescent="0.25">
      <c r="G56996"/>
      <c r="I56996"/>
      <c r="L56996"/>
    </row>
    <row r="56997" spans="7:12" x14ac:dyDescent="0.25">
      <c r="G56997"/>
      <c r="I56997"/>
      <c r="L56997"/>
    </row>
    <row r="56998" spans="7:12" x14ac:dyDescent="0.25">
      <c r="G56998"/>
      <c r="I56998"/>
      <c r="L56998"/>
    </row>
    <row r="56999" spans="7:12" x14ac:dyDescent="0.25">
      <c r="G56999"/>
      <c r="I56999"/>
      <c r="L56999"/>
    </row>
    <row r="57000" spans="7:12" x14ac:dyDescent="0.25">
      <c r="G57000"/>
      <c r="I57000"/>
      <c r="L57000"/>
    </row>
    <row r="57001" spans="7:12" x14ac:dyDescent="0.25">
      <c r="G57001"/>
      <c r="I57001"/>
      <c r="L57001"/>
    </row>
    <row r="57002" spans="7:12" x14ac:dyDescent="0.25">
      <c r="G57002"/>
      <c r="I57002"/>
      <c r="L57002"/>
    </row>
    <row r="57003" spans="7:12" x14ac:dyDescent="0.25">
      <c r="G57003"/>
      <c r="I57003"/>
      <c r="L57003"/>
    </row>
    <row r="57004" spans="7:12" x14ac:dyDescent="0.25">
      <c r="G57004"/>
      <c r="I57004"/>
      <c r="L57004"/>
    </row>
    <row r="57005" spans="7:12" x14ac:dyDescent="0.25">
      <c r="G57005"/>
      <c r="I57005"/>
      <c r="L57005"/>
    </row>
    <row r="57006" spans="7:12" x14ac:dyDescent="0.25">
      <c r="G57006"/>
      <c r="I57006"/>
      <c r="L57006"/>
    </row>
    <row r="57007" spans="7:12" x14ac:dyDescent="0.25">
      <c r="G57007"/>
      <c r="I57007"/>
      <c r="L57007"/>
    </row>
    <row r="57008" spans="7:12" x14ac:dyDescent="0.25">
      <c r="G57008"/>
      <c r="I57008"/>
      <c r="L57008"/>
    </row>
    <row r="57009" spans="7:12" x14ac:dyDescent="0.25">
      <c r="G57009"/>
      <c r="I57009"/>
      <c r="L57009"/>
    </row>
    <row r="57010" spans="7:12" x14ac:dyDescent="0.25">
      <c r="G57010"/>
      <c r="I57010"/>
      <c r="L57010"/>
    </row>
    <row r="57011" spans="7:12" x14ac:dyDescent="0.25">
      <c r="G57011"/>
      <c r="I57011"/>
      <c r="L57011"/>
    </row>
    <row r="57012" spans="7:12" x14ac:dyDescent="0.25">
      <c r="G57012"/>
      <c r="I57012"/>
      <c r="L57012"/>
    </row>
    <row r="57013" spans="7:12" x14ac:dyDescent="0.25">
      <c r="G57013"/>
      <c r="I57013"/>
      <c r="L57013"/>
    </row>
    <row r="57014" spans="7:12" x14ac:dyDescent="0.25">
      <c r="G57014"/>
      <c r="I57014"/>
      <c r="L57014"/>
    </row>
    <row r="57015" spans="7:12" x14ac:dyDescent="0.25">
      <c r="G57015"/>
      <c r="I57015"/>
      <c r="L57015"/>
    </row>
    <row r="57016" spans="7:12" x14ac:dyDescent="0.25">
      <c r="G57016"/>
      <c r="I57016"/>
      <c r="L57016"/>
    </row>
    <row r="57017" spans="7:12" x14ac:dyDescent="0.25">
      <c r="G57017"/>
      <c r="I57017"/>
      <c r="L57017"/>
    </row>
    <row r="57018" spans="7:12" x14ac:dyDescent="0.25">
      <c r="G57018"/>
      <c r="I57018"/>
      <c r="L57018"/>
    </row>
    <row r="57019" spans="7:12" x14ac:dyDescent="0.25">
      <c r="G57019"/>
      <c r="I57019"/>
      <c r="L57019"/>
    </row>
    <row r="57020" spans="7:12" x14ac:dyDescent="0.25">
      <c r="G57020"/>
      <c r="I57020"/>
      <c r="L57020"/>
    </row>
    <row r="57021" spans="7:12" x14ac:dyDescent="0.25">
      <c r="G57021"/>
      <c r="I57021"/>
      <c r="L57021"/>
    </row>
    <row r="57022" spans="7:12" x14ac:dyDescent="0.25">
      <c r="G57022"/>
      <c r="I57022"/>
      <c r="L57022"/>
    </row>
    <row r="57023" spans="7:12" x14ac:dyDescent="0.25">
      <c r="G57023"/>
      <c r="I57023"/>
      <c r="L57023"/>
    </row>
    <row r="57024" spans="7:12" x14ac:dyDescent="0.25">
      <c r="G57024"/>
      <c r="I57024"/>
      <c r="L57024"/>
    </row>
    <row r="57025" spans="7:12" x14ac:dyDescent="0.25">
      <c r="G57025"/>
      <c r="I57025"/>
      <c r="L57025"/>
    </row>
    <row r="57026" spans="7:12" x14ac:dyDescent="0.25">
      <c r="G57026"/>
      <c r="I57026"/>
      <c r="L57026"/>
    </row>
    <row r="57027" spans="7:12" x14ac:dyDescent="0.25">
      <c r="G57027"/>
      <c r="I57027"/>
      <c r="L57027"/>
    </row>
    <row r="57028" spans="7:12" x14ac:dyDescent="0.25">
      <c r="G57028"/>
      <c r="I57028"/>
      <c r="L57028"/>
    </row>
    <row r="57029" spans="7:12" x14ac:dyDescent="0.25">
      <c r="G57029"/>
      <c r="I57029"/>
      <c r="L57029"/>
    </row>
    <row r="57030" spans="7:12" x14ac:dyDescent="0.25">
      <c r="G57030"/>
      <c r="I57030"/>
      <c r="L57030"/>
    </row>
    <row r="57031" spans="7:12" x14ac:dyDescent="0.25">
      <c r="G57031"/>
      <c r="I57031"/>
      <c r="L57031"/>
    </row>
    <row r="57032" spans="7:12" x14ac:dyDescent="0.25">
      <c r="G57032"/>
      <c r="I57032"/>
      <c r="L57032"/>
    </row>
    <row r="57033" spans="7:12" x14ac:dyDescent="0.25">
      <c r="G57033"/>
      <c r="I57033"/>
      <c r="L57033"/>
    </row>
    <row r="57034" spans="7:12" x14ac:dyDescent="0.25">
      <c r="G57034"/>
      <c r="I57034"/>
      <c r="L57034"/>
    </row>
    <row r="57035" spans="7:12" x14ac:dyDescent="0.25">
      <c r="G57035"/>
      <c r="I57035"/>
      <c r="L57035"/>
    </row>
    <row r="57036" spans="7:12" x14ac:dyDescent="0.25">
      <c r="G57036"/>
      <c r="I57036"/>
      <c r="L57036"/>
    </row>
    <row r="57037" spans="7:12" x14ac:dyDescent="0.25">
      <c r="G57037"/>
      <c r="I57037"/>
      <c r="L57037"/>
    </row>
    <row r="57038" spans="7:12" x14ac:dyDescent="0.25">
      <c r="G57038"/>
      <c r="I57038"/>
      <c r="L57038"/>
    </row>
    <row r="57039" spans="7:12" x14ac:dyDescent="0.25">
      <c r="G57039"/>
      <c r="I57039"/>
      <c r="L57039"/>
    </row>
    <row r="57040" spans="7:12" x14ac:dyDescent="0.25">
      <c r="G57040"/>
      <c r="I57040"/>
      <c r="L57040"/>
    </row>
    <row r="57041" spans="7:12" x14ac:dyDescent="0.25">
      <c r="G57041"/>
      <c r="I57041"/>
      <c r="L57041"/>
    </row>
    <row r="57042" spans="7:12" x14ac:dyDescent="0.25">
      <c r="G57042"/>
      <c r="I57042"/>
      <c r="L57042"/>
    </row>
    <row r="57043" spans="7:12" x14ac:dyDescent="0.25">
      <c r="G57043"/>
      <c r="I57043"/>
      <c r="L57043"/>
    </row>
    <row r="57044" spans="7:12" x14ac:dyDescent="0.25">
      <c r="G57044"/>
      <c r="I57044"/>
      <c r="L57044"/>
    </row>
    <row r="57045" spans="7:12" x14ac:dyDescent="0.25">
      <c r="G57045"/>
      <c r="I57045"/>
      <c r="L57045"/>
    </row>
    <row r="57046" spans="7:12" x14ac:dyDescent="0.25">
      <c r="G57046"/>
      <c r="I57046"/>
      <c r="L57046"/>
    </row>
    <row r="57047" spans="7:12" x14ac:dyDescent="0.25">
      <c r="G57047"/>
      <c r="I57047"/>
      <c r="L57047"/>
    </row>
    <row r="57048" spans="7:12" x14ac:dyDescent="0.25">
      <c r="G57048"/>
      <c r="I57048"/>
      <c r="L57048"/>
    </row>
    <row r="57049" spans="7:12" x14ac:dyDescent="0.25">
      <c r="G57049"/>
      <c r="I57049"/>
      <c r="L57049"/>
    </row>
    <row r="57050" spans="7:12" x14ac:dyDescent="0.25">
      <c r="G57050"/>
      <c r="I57050"/>
      <c r="L57050"/>
    </row>
    <row r="57051" spans="7:12" x14ac:dyDescent="0.25">
      <c r="G57051"/>
      <c r="I57051"/>
      <c r="L57051"/>
    </row>
    <row r="57052" spans="7:12" x14ac:dyDescent="0.25">
      <c r="G57052"/>
      <c r="I57052"/>
      <c r="L57052"/>
    </row>
    <row r="57053" spans="7:12" x14ac:dyDescent="0.25">
      <c r="G57053"/>
      <c r="I57053"/>
      <c r="L57053"/>
    </row>
    <row r="57054" spans="7:12" x14ac:dyDescent="0.25">
      <c r="G57054"/>
      <c r="I57054"/>
      <c r="L57054"/>
    </row>
    <row r="57055" spans="7:12" x14ac:dyDescent="0.25">
      <c r="G57055"/>
      <c r="I57055"/>
      <c r="L57055"/>
    </row>
    <row r="57056" spans="7:12" x14ac:dyDescent="0.25">
      <c r="G57056"/>
      <c r="I57056"/>
      <c r="L57056"/>
    </row>
    <row r="57057" spans="7:12" x14ac:dyDescent="0.25">
      <c r="G57057"/>
      <c r="I57057"/>
      <c r="L57057"/>
    </row>
    <row r="57058" spans="7:12" x14ac:dyDescent="0.25">
      <c r="G57058"/>
      <c r="I57058"/>
      <c r="L57058"/>
    </row>
    <row r="57059" spans="7:12" x14ac:dyDescent="0.25">
      <c r="G57059"/>
      <c r="I57059"/>
      <c r="L57059"/>
    </row>
    <row r="57060" spans="7:12" x14ac:dyDescent="0.25">
      <c r="G57060"/>
      <c r="I57060"/>
      <c r="L57060"/>
    </row>
    <row r="57061" spans="7:12" x14ac:dyDescent="0.25">
      <c r="G57061"/>
      <c r="I57061"/>
      <c r="L57061"/>
    </row>
    <row r="57062" spans="7:12" x14ac:dyDescent="0.25">
      <c r="G57062"/>
      <c r="I57062"/>
      <c r="L57062"/>
    </row>
    <row r="57063" spans="7:12" x14ac:dyDescent="0.25">
      <c r="G57063"/>
      <c r="I57063"/>
      <c r="L57063"/>
    </row>
    <row r="57064" spans="7:12" x14ac:dyDescent="0.25">
      <c r="G57064"/>
      <c r="I57064"/>
      <c r="L57064"/>
    </row>
    <row r="57065" spans="7:12" x14ac:dyDescent="0.25">
      <c r="G57065"/>
      <c r="I57065"/>
      <c r="L57065"/>
    </row>
    <row r="57066" spans="7:12" x14ac:dyDescent="0.25">
      <c r="G57066"/>
      <c r="I57066"/>
      <c r="L57066"/>
    </row>
    <row r="57067" spans="7:12" x14ac:dyDescent="0.25">
      <c r="G57067"/>
      <c r="I57067"/>
      <c r="L57067"/>
    </row>
    <row r="57068" spans="7:12" x14ac:dyDescent="0.25">
      <c r="G57068"/>
      <c r="I57068"/>
      <c r="L57068"/>
    </row>
    <row r="57069" spans="7:12" x14ac:dyDescent="0.25">
      <c r="G57069"/>
      <c r="I57069"/>
      <c r="L57069"/>
    </row>
    <row r="57070" spans="7:12" x14ac:dyDescent="0.25">
      <c r="G57070"/>
      <c r="I57070"/>
      <c r="L57070"/>
    </row>
    <row r="57071" spans="7:12" x14ac:dyDescent="0.25">
      <c r="G57071"/>
      <c r="I57071"/>
      <c r="L57071"/>
    </row>
    <row r="57072" spans="7:12" x14ac:dyDescent="0.25">
      <c r="G57072"/>
      <c r="I57072"/>
      <c r="L57072"/>
    </row>
    <row r="57073" spans="7:12" x14ac:dyDescent="0.25">
      <c r="G57073"/>
      <c r="I57073"/>
      <c r="L57073"/>
    </row>
    <row r="57074" spans="7:12" x14ac:dyDescent="0.25">
      <c r="G57074"/>
      <c r="I57074"/>
      <c r="L57074"/>
    </row>
    <row r="57075" spans="7:12" x14ac:dyDescent="0.25">
      <c r="G57075"/>
      <c r="I57075"/>
      <c r="L57075"/>
    </row>
    <row r="57076" spans="7:12" x14ac:dyDescent="0.25">
      <c r="G57076"/>
      <c r="I57076"/>
      <c r="L57076"/>
    </row>
    <row r="57077" spans="7:12" x14ac:dyDescent="0.25">
      <c r="G57077"/>
      <c r="I57077"/>
      <c r="L57077"/>
    </row>
    <row r="57078" spans="7:12" x14ac:dyDescent="0.25">
      <c r="G57078"/>
      <c r="I57078"/>
      <c r="L57078"/>
    </row>
    <row r="57079" spans="7:12" x14ac:dyDescent="0.25">
      <c r="G57079"/>
      <c r="I57079"/>
      <c r="L57079"/>
    </row>
    <row r="57080" spans="7:12" x14ac:dyDescent="0.25">
      <c r="G57080"/>
      <c r="I57080"/>
      <c r="L57080"/>
    </row>
    <row r="57081" spans="7:12" x14ac:dyDescent="0.25">
      <c r="G57081"/>
      <c r="I57081"/>
      <c r="L57081"/>
    </row>
    <row r="57082" spans="7:12" x14ac:dyDescent="0.25">
      <c r="G57082"/>
      <c r="I57082"/>
      <c r="L57082"/>
    </row>
    <row r="57083" spans="7:12" x14ac:dyDescent="0.25">
      <c r="G57083"/>
      <c r="I57083"/>
      <c r="L57083"/>
    </row>
    <row r="57084" spans="7:12" x14ac:dyDescent="0.25">
      <c r="G57084"/>
      <c r="I57084"/>
      <c r="L57084"/>
    </row>
    <row r="57085" spans="7:12" x14ac:dyDescent="0.25">
      <c r="G57085"/>
      <c r="I57085"/>
      <c r="L57085"/>
    </row>
    <row r="57086" spans="7:12" x14ac:dyDescent="0.25">
      <c r="G57086"/>
      <c r="I57086"/>
      <c r="L57086"/>
    </row>
    <row r="57087" spans="7:12" x14ac:dyDescent="0.25">
      <c r="G57087"/>
      <c r="I57087"/>
      <c r="L57087"/>
    </row>
    <row r="57088" spans="7:12" x14ac:dyDescent="0.25">
      <c r="G57088"/>
      <c r="I57088"/>
      <c r="L57088"/>
    </row>
    <row r="57089" spans="7:12" x14ac:dyDescent="0.25">
      <c r="G57089"/>
      <c r="I57089"/>
      <c r="L57089"/>
    </row>
    <row r="57090" spans="7:12" x14ac:dyDescent="0.25">
      <c r="G57090"/>
      <c r="I57090"/>
      <c r="L57090"/>
    </row>
    <row r="57091" spans="7:12" x14ac:dyDescent="0.25">
      <c r="G57091"/>
      <c r="I57091"/>
      <c r="L57091"/>
    </row>
    <row r="57092" spans="7:12" x14ac:dyDescent="0.25">
      <c r="G57092"/>
      <c r="I57092"/>
      <c r="L57092"/>
    </row>
    <row r="57093" spans="7:12" x14ac:dyDescent="0.25">
      <c r="G57093"/>
      <c r="I57093"/>
      <c r="L57093"/>
    </row>
    <row r="57094" spans="7:12" x14ac:dyDescent="0.25">
      <c r="G57094"/>
      <c r="I57094"/>
      <c r="L57094"/>
    </row>
    <row r="57095" spans="7:12" x14ac:dyDescent="0.25">
      <c r="G57095"/>
      <c r="I57095"/>
      <c r="L57095"/>
    </row>
    <row r="57096" spans="7:12" x14ac:dyDescent="0.25">
      <c r="G57096"/>
      <c r="I57096"/>
      <c r="L57096"/>
    </row>
    <row r="57097" spans="7:12" x14ac:dyDescent="0.25">
      <c r="G57097"/>
      <c r="I57097"/>
      <c r="L57097"/>
    </row>
    <row r="57098" spans="7:12" x14ac:dyDescent="0.25">
      <c r="G57098"/>
      <c r="I57098"/>
      <c r="L57098"/>
    </row>
    <row r="57099" spans="7:12" x14ac:dyDescent="0.25">
      <c r="G57099"/>
      <c r="I57099"/>
      <c r="L57099"/>
    </row>
    <row r="57100" spans="7:12" x14ac:dyDescent="0.25">
      <c r="G57100"/>
      <c r="I57100"/>
      <c r="L57100"/>
    </row>
    <row r="57101" spans="7:12" x14ac:dyDescent="0.25">
      <c r="G57101"/>
      <c r="I57101"/>
      <c r="L57101"/>
    </row>
    <row r="57102" spans="7:12" x14ac:dyDescent="0.25">
      <c r="G57102"/>
      <c r="I57102"/>
      <c r="L57102"/>
    </row>
    <row r="57103" spans="7:12" x14ac:dyDescent="0.25">
      <c r="G57103"/>
      <c r="I57103"/>
      <c r="L57103"/>
    </row>
    <row r="57104" spans="7:12" x14ac:dyDescent="0.25">
      <c r="G57104"/>
      <c r="I57104"/>
      <c r="L57104"/>
    </row>
    <row r="57105" spans="7:12" x14ac:dyDescent="0.25">
      <c r="G57105"/>
      <c r="I57105"/>
      <c r="L57105"/>
    </row>
    <row r="57106" spans="7:12" x14ac:dyDescent="0.25">
      <c r="G57106"/>
      <c r="I57106"/>
      <c r="L57106"/>
    </row>
    <row r="57107" spans="7:12" x14ac:dyDescent="0.25">
      <c r="G57107"/>
      <c r="I57107"/>
      <c r="L57107"/>
    </row>
    <row r="57108" spans="7:12" x14ac:dyDescent="0.25">
      <c r="G57108"/>
      <c r="I57108"/>
      <c r="L57108"/>
    </row>
    <row r="57109" spans="7:12" x14ac:dyDescent="0.25">
      <c r="G57109"/>
      <c r="I57109"/>
      <c r="L57109"/>
    </row>
    <row r="57110" spans="7:12" x14ac:dyDescent="0.25">
      <c r="G57110"/>
      <c r="I57110"/>
      <c r="L57110"/>
    </row>
    <row r="57111" spans="7:12" x14ac:dyDescent="0.25">
      <c r="G57111"/>
      <c r="I57111"/>
      <c r="L57111"/>
    </row>
    <row r="57112" spans="7:12" x14ac:dyDescent="0.25">
      <c r="G57112"/>
      <c r="I57112"/>
      <c r="L57112"/>
    </row>
    <row r="57113" spans="7:12" x14ac:dyDescent="0.25">
      <c r="G57113"/>
      <c r="I57113"/>
      <c r="L57113"/>
    </row>
    <row r="57114" spans="7:12" x14ac:dyDescent="0.25">
      <c r="G57114"/>
      <c r="I57114"/>
      <c r="L57114"/>
    </row>
    <row r="57115" spans="7:12" x14ac:dyDescent="0.25">
      <c r="G57115"/>
      <c r="I57115"/>
      <c r="L57115"/>
    </row>
    <row r="57116" spans="7:12" x14ac:dyDescent="0.25">
      <c r="G57116"/>
      <c r="I57116"/>
      <c r="L57116"/>
    </row>
    <row r="57117" spans="7:12" x14ac:dyDescent="0.25">
      <c r="G57117"/>
      <c r="I57117"/>
      <c r="L57117"/>
    </row>
    <row r="57118" spans="7:12" x14ac:dyDescent="0.25">
      <c r="G57118"/>
      <c r="I57118"/>
      <c r="L57118"/>
    </row>
    <row r="57119" spans="7:12" x14ac:dyDescent="0.25">
      <c r="G57119"/>
      <c r="I57119"/>
      <c r="L57119"/>
    </row>
    <row r="57120" spans="7:12" x14ac:dyDescent="0.25">
      <c r="G57120"/>
      <c r="I57120"/>
      <c r="L57120"/>
    </row>
    <row r="57121" spans="7:12" x14ac:dyDescent="0.25">
      <c r="G57121"/>
      <c r="I57121"/>
      <c r="L57121"/>
    </row>
    <row r="57122" spans="7:12" x14ac:dyDescent="0.25">
      <c r="G57122"/>
      <c r="I57122"/>
      <c r="L57122"/>
    </row>
    <row r="57123" spans="7:12" x14ac:dyDescent="0.25">
      <c r="G57123"/>
      <c r="I57123"/>
      <c r="L57123"/>
    </row>
    <row r="57124" spans="7:12" x14ac:dyDescent="0.25">
      <c r="G57124"/>
      <c r="I57124"/>
      <c r="L57124"/>
    </row>
    <row r="57125" spans="7:12" x14ac:dyDescent="0.25">
      <c r="G57125"/>
      <c r="I57125"/>
      <c r="L57125"/>
    </row>
    <row r="57126" spans="7:12" x14ac:dyDescent="0.25">
      <c r="G57126"/>
      <c r="I57126"/>
      <c r="L57126"/>
    </row>
    <row r="57127" spans="7:12" x14ac:dyDescent="0.25">
      <c r="G57127"/>
      <c r="I57127"/>
      <c r="L57127"/>
    </row>
    <row r="57128" spans="7:12" x14ac:dyDescent="0.25">
      <c r="G57128"/>
      <c r="I57128"/>
      <c r="L57128"/>
    </row>
    <row r="57129" spans="7:12" x14ac:dyDescent="0.25">
      <c r="G57129"/>
      <c r="I57129"/>
      <c r="L57129"/>
    </row>
    <row r="57130" spans="7:12" x14ac:dyDescent="0.25">
      <c r="G57130"/>
      <c r="I57130"/>
      <c r="L57130"/>
    </row>
    <row r="57131" spans="7:12" x14ac:dyDescent="0.25">
      <c r="G57131"/>
      <c r="I57131"/>
      <c r="L57131"/>
    </row>
    <row r="57132" spans="7:12" x14ac:dyDescent="0.25">
      <c r="G57132"/>
      <c r="I57132"/>
      <c r="L57132"/>
    </row>
    <row r="57133" spans="7:12" x14ac:dyDescent="0.25">
      <c r="G57133"/>
      <c r="I57133"/>
      <c r="L57133"/>
    </row>
    <row r="57134" spans="7:12" x14ac:dyDescent="0.25">
      <c r="G57134"/>
      <c r="I57134"/>
      <c r="L57134"/>
    </row>
    <row r="57135" spans="7:12" x14ac:dyDescent="0.25">
      <c r="G57135"/>
      <c r="I57135"/>
      <c r="L57135"/>
    </row>
    <row r="57136" spans="7:12" x14ac:dyDescent="0.25">
      <c r="G57136"/>
      <c r="I57136"/>
      <c r="L57136"/>
    </row>
    <row r="57137" spans="7:12" x14ac:dyDescent="0.25">
      <c r="G57137"/>
      <c r="I57137"/>
      <c r="L57137"/>
    </row>
    <row r="57138" spans="7:12" x14ac:dyDescent="0.25">
      <c r="G57138"/>
      <c r="I57138"/>
      <c r="L57138"/>
    </row>
    <row r="57139" spans="7:12" x14ac:dyDescent="0.25">
      <c r="G57139"/>
      <c r="I57139"/>
      <c r="L57139"/>
    </row>
    <row r="57140" spans="7:12" x14ac:dyDescent="0.25">
      <c r="G57140"/>
      <c r="I57140"/>
      <c r="L57140"/>
    </row>
    <row r="57141" spans="7:12" x14ac:dyDescent="0.25">
      <c r="G57141"/>
      <c r="I57141"/>
      <c r="L57141"/>
    </row>
    <row r="57142" spans="7:12" x14ac:dyDescent="0.25">
      <c r="G57142"/>
      <c r="I57142"/>
      <c r="L57142"/>
    </row>
    <row r="57143" spans="7:12" x14ac:dyDescent="0.25">
      <c r="G57143"/>
      <c r="I57143"/>
      <c r="L57143"/>
    </row>
    <row r="57144" spans="7:12" x14ac:dyDescent="0.25">
      <c r="G57144"/>
      <c r="I57144"/>
      <c r="L57144"/>
    </row>
    <row r="57145" spans="7:12" x14ac:dyDescent="0.25">
      <c r="G57145"/>
      <c r="I57145"/>
      <c r="L57145"/>
    </row>
    <row r="57146" spans="7:12" x14ac:dyDescent="0.25">
      <c r="G57146"/>
      <c r="I57146"/>
      <c r="L57146"/>
    </row>
    <row r="57147" spans="7:12" x14ac:dyDescent="0.25">
      <c r="G57147"/>
      <c r="I57147"/>
      <c r="L57147"/>
    </row>
    <row r="57148" spans="7:12" x14ac:dyDescent="0.25">
      <c r="G57148"/>
      <c r="I57148"/>
      <c r="L57148"/>
    </row>
    <row r="57149" spans="7:12" x14ac:dyDescent="0.25">
      <c r="G57149"/>
      <c r="I57149"/>
      <c r="L57149"/>
    </row>
    <row r="57150" spans="7:12" x14ac:dyDescent="0.25">
      <c r="G57150"/>
      <c r="I57150"/>
      <c r="L57150"/>
    </row>
    <row r="57151" spans="7:12" x14ac:dyDescent="0.25">
      <c r="G57151"/>
      <c r="I57151"/>
      <c r="L57151"/>
    </row>
    <row r="57152" spans="7:12" x14ac:dyDescent="0.25">
      <c r="G57152"/>
      <c r="I57152"/>
      <c r="L57152"/>
    </row>
    <row r="57153" spans="7:12" x14ac:dyDescent="0.25">
      <c r="G57153"/>
      <c r="I57153"/>
      <c r="L57153"/>
    </row>
    <row r="57154" spans="7:12" x14ac:dyDescent="0.25">
      <c r="G57154"/>
      <c r="I57154"/>
      <c r="L57154"/>
    </row>
    <row r="57155" spans="7:12" x14ac:dyDescent="0.25">
      <c r="G57155"/>
      <c r="I57155"/>
      <c r="L57155"/>
    </row>
    <row r="57156" spans="7:12" x14ac:dyDescent="0.25">
      <c r="G57156"/>
      <c r="I57156"/>
      <c r="L57156"/>
    </row>
    <row r="57157" spans="7:12" x14ac:dyDescent="0.25">
      <c r="G57157"/>
      <c r="I57157"/>
      <c r="L57157"/>
    </row>
    <row r="57158" spans="7:12" x14ac:dyDescent="0.25">
      <c r="G57158"/>
      <c r="I57158"/>
      <c r="L57158"/>
    </row>
    <row r="57159" spans="7:12" x14ac:dyDescent="0.25">
      <c r="G57159"/>
      <c r="I57159"/>
      <c r="L57159"/>
    </row>
    <row r="57160" spans="7:12" x14ac:dyDescent="0.25">
      <c r="G57160"/>
      <c r="I57160"/>
      <c r="L57160"/>
    </row>
    <row r="57161" spans="7:12" x14ac:dyDescent="0.25">
      <c r="G57161"/>
      <c r="I57161"/>
      <c r="L57161"/>
    </row>
    <row r="57162" spans="7:12" x14ac:dyDescent="0.25">
      <c r="G57162"/>
      <c r="I57162"/>
      <c r="L57162"/>
    </row>
    <row r="57163" spans="7:12" x14ac:dyDescent="0.25">
      <c r="G57163"/>
      <c r="I57163"/>
      <c r="L57163"/>
    </row>
    <row r="57164" spans="7:12" x14ac:dyDescent="0.25">
      <c r="G57164"/>
      <c r="I57164"/>
      <c r="L57164"/>
    </row>
    <row r="57165" spans="7:12" x14ac:dyDescent="0.25">
      <c r="G57165"/>
      <c r="I57165"/>
      <c r="L57165"/>
    </row>
    <row r="57166" spans="7:12" x14ac:dyDescent="0.25">
      <c r="G57166"/>
      <c r="I57166"/>
      <c r="L57166"/>
    </row>
    <row r="57167" spans="7:12" x14ac:dyDescent="0.25">
      <c r="G57167"/>
      <c r="I57167"/>
      <c r="L57167"/>
    </row>
    <row r="57168" spans="7:12" x14ac:dyDescent="0.25">
      <c r="G57168"/>
      <c r="I57168"/>
      <c r="L57168"/>
    </row>
    <row r="57169" spans="7:12" x14ac:dyDescent="0.25">
      <c r="G57169"/>
      <c r="I57169"/>
      <c r="L57169"/>
    </row>
    <row r="57170" spans="7:12" x14ac:dyDescent="0.25">
      <c r="G57170"/>
      <c r="I57170"/>
      <c r="L57170"/>
    </row>
    <row r="57171" spans="7:12" x14ac:dyDescent="0.25">
      <c r="G57171"/>
      <c r="I57171"/>
      <c r="L57171"/>
    </row>
    <row r="57172" spans="7:12" x14ac:dyDescent="0.25">
      <c r="G57172"/>
      <c r="I57172"/>
      <c r="L57172"/>
    </row>
    <row r="57173" spans="7:12" x14ac:dyDescent="0.25">
      <c r="G57173"/>
      <c r="I57173"/>
      <c r="L57173"/>
    </row>
    <row r="57174" spans="7:12" x14ac:dyDescent="0.25">
      <c r="G57174"/>
      <c r="I57174"/>
      <c r="L57174"/>
    </row>
    <row r="57175" spans="7:12" x14ac:dyDescent="0.25">
      <c r="G57175"/>
      <c r="I57175"/>
      <c r="L57175"/>
    </row>
    <row r="57176" spans="7:12" x14ac:dyDescent="0.25">
      <c r="G57176"/>
      <c r="I57176"/>
      <c r="L57176"/>
    </row>
    <row r="57177" spans="7:12" x14ac:dyDescent="0.25">
      <c r="G57177"/>
      <c r="I57177"/>
      <c r="L57177"/>
    </row>
    <row r="57178" spans="7:12" x14ac:dyDescent="0.25">
      <c r="G57178"/>
      <c r="I57178"/>
      <c r="L57178"/>
    </row>
    <row r="57179" spans="7:12" x14ac:dyDescent="0.25">
      <c r="G57179"/>
      <c r="I57179"/>
      <c r="L57179"/>
    </row>
    <row r="57180" spans="7:12" x14ac:dyDescent="0.25">
      <c r="G57180"/>
      <c r="I57180"/>
      <c r="L57180"/>
    </row>
    <row r="57181" spans="7:12" x14ac:dyDescent="0.25">
      <c r="G57181"/>
      <c r="I57181"/>
      <c r="L57181"/>
    </row>
    <row r="57182" spans="7:12" x14ac:dyDescent="0.25">
      <c r="G57182"/>
      <c r="I57182"/>
      <c r="L57182"/>
    </row>
    <row r="57183" spans="7:12" x14ac:dyDescent="0.25">
      <c r="G57183"/>
      <c r="I57183"/>
      <c r="L57183"/>
    </row>
    <row r="57184" spans="7:12" x14ac:dyDescent="0.25">
      <c r="G57184"/>
      <c r="I57184"/>
      <c r="L57184"/>
    </row>
    <row r="57185" spans="7:12" x14ac:dyDescent="0.25">
      <c r="G57185"/>
      <c r="I57185"/>
      <c r="L57185"/>
    </row>
    <row r="57186" spans="7:12" x14ac:dyDescent="0.25">
      <c r="G57186"/>
      <c r="I57186"/>
      <c r="L57186"/>
    </row>
    <row r="57187" spans="7:12" x14ac:dyDescent="0.25">
      <c r="G57187"/>
      <c r="I57187"/>
      <c r="L57187"/>
    </row>
    <row r="57188" spans="7:12" x14ac:dyDescent="0.25">
      <c r="G57188"/>
      <c r="I57188"/>
      <c r="L57188"/>
    </row>
    <row r="57189" spans="7:12" x14ac:dyDescent="0.25">
      <c r="G57189"/>
      <c r="I57189"/>
      <c r="L57189"/>
    </row>
    <row r="57190" spans="7:12" x14ac:dyDescent="0.25">
      <c r="G57190"/>
      <c r="I57190"/>
      <c r="L57190"/>
    </row>
    <row r="57191" spans="7:12" x14ac:dyDescent="0.25">
      <c r="G57191"/>
      <c r="I57191"/>
      <c r="L57191"/>
    </row>
    <row r="57192" spans="7:12" x14ac:dyDescent="0.25">
      <c r="G57192"/>
      <c r="I57192"/>
      <c r="L57192"/>
    </row>
    <row r="57193" spans="7:12" x14ac:dyDescent="0.25">
      <c r="G57193"/>
      <c r="I57193"/>
      <c r="L57193"/>
    </row>
    <row r="57194" spans="7:12" x14ac:dyDescent="0.25">
      <c r="G57194"/>
      <c r="I57194"/>
      <c r="L57194"/>
    </row>
    <row r="57195" spans="7:12" x14ac:dyDescent="0.25">
      <c r="G57195"/>
      <c r="I57195"/>
      <c r="L57195"/>
    </row>
    <row r="57196" spans="7:12" x14ac:dyDescent="0.25">
      <c r="G57196"/>
      <c r="I57196"/>
      <c r="L57196"/>
    </row>
    <row r="57197" spans="7:12" x14ac:dyDescent="0.25">
      <c r="G57197"/>
      <c r="I57197"/>
      <c r="L57197"/>
    </row>
    <row r="57198" spans="7:12" x14ac:dyDescent="0.25">
      <c r="G57198"/>
      <c r="I57198"/>
      <c r="L57198"/>
    </row>
    <row r="57199" spans="7:12" x14ac:dyDescent="0.25">
      <c r="G57199"/>
      <c r="I57199"/>
      <c r="L57199"/>
    </row>
    <row r="57200" spans="7:12" x14ac:dyDescent="0.25">
      <c r="G57200"/>
      <c r="I57200"/>
      <c r="L57200"/>
    </row>
    <row r="57201" spans="7:12" x14ac:dyDescent="0.25">
      <c r="G57201"/>
      <c r="I57201"/>
      <c r="L57201"/>
    </row>
    <row r="57202" spans="7:12" x14ac:dyDescent="0.25">
      <c r="G57202"/>
      <c r="I57202"/>
      <c r="L57202"/>
    </row>
    <row r="57203" spans="7:12" x14ac:dyDescent="0.25">
      <c r="G57203"/>
      <c r="I57203"/>
      <c r="L57203"/>
    </row>
    <row r="57204" spans="7:12" x14ac:dyDescent="0.25">
      <c r="G57204"/>
      <c r="I57204"/>
      <c r="L57204"/>
    </row>
    <row r="57205" spans="7:12" x14ac:dyDescent="0.25">
      <c r="G57205"/>
      <c r="I57205"/>
      <c r="L57205"/>
    </row>
    <row r="57206" spans="7:12" x14ac:dyDescent="0.25">
      <c r="G57206"/>
      <c r="I57206"/>
      <c r="L57206"/>
    </row>
    <row r="57207" spans="7:12" x14ac:dyDescent="0.25">
      <c r="G57207"/>
      <c r="I57207"/>
      <c r="L57207"/>
    </row>
    <row r="57208" spans="7:12" x14ac:dyDescent="0.25">
      <c r="G57208"/>
      <c r="I57208"/>
      <c r="L57208"/>
    </row>
    <row r="57209" spans="7:12" x14ac:dyDescent="0.25">
      <c r="G57209"/>
      <c r="I57209"/>
      <c r="L57209"/>
    </row>
    <row r="57210" spans="7:12" x14ac:dyDescent="0.25">
      <c r="G57210"/>
      <c r="I57210"/>
      <c r="L57210"/>
    </row>
    <row r="57211" spans="7:12" x14ac:dyDescent="0.25">
      <c r="G57211"/>
      <c r="I57211"/>
      <c r="L57211"/>
    </row>
    <row r="57212" spans="7:12" x14ac:dyDescent="0.25">
      <c r="G57212"/>
      <c r="I57212"/>
      <c r="L57212"/>
    </row>
    <row r="57213" spans="7:12" x14ac:dyDescent="0.25">
      <c r="G57213"/>
      <c r="I57213"/>
      <c r="L57213"/>
    </row>
    <row r="57214" spans="7:12" x14ac:dyDescent="0.25">
      <c r="G57214"/>
      <c r="I57214"/>
      <c r="L57214"/>
    </row>
    <row r="57215" spans="7:12" x14ac:dyDescent="0.25">
      <c r="G57215"/>
      <c r="I57215"/>
      <c r="L57215"/>
    </row>
    <row r="57216" spans="7:12" x14ac:dyDescent="0.25">
      <c r="G57216"/>
      <c r="I57216"/>
      <c r="L57216"/>
    </row>
    <row r="57217" spans="7:12" x14ac:dyDescent="0.25">
      <c r="G57217"/>
      <c r="I57217"/>
      <c r="L57217"/>
    </row>
    <row r="57218" spans="7:12" x14ac:dyDescent="0.25">
      <c r="G57218"/>
      <c r="I57218"/>
      <c r="L57218"/>
    </row>
    <row r="57219" spans="7:12" x14ac:dyDescent="0.25">
      <c r="G57219"/>
      <c r="I57219"/>
      <c r="L57219"/>
    </row>
    <row r="57220" spans="7:12" x14ac:dyDescent="0.25">
      <c r="G57220"/>
      <c r="I57220"/>
      <c r="L57220"/>
    </row>
    <row r="57221" spans="7:12" x14ac:dyDescent="0.25">
      <c r="G57221"/>
      <c r="I57221"/>
      <c r="L57221"/>
    </row>
    <row r="57222" spans="7:12" x14ac:dyDescent="0.25">
      <c r="G57222"/>
      <c r="I57222"/>
      <c r="L57222"/>
    </row>
    <row r="57223" spans="7:12" x14ac:dyDescent="0.25">
      <c r="G57223"/>
      <c r="I57223"/>
      <c r="L57223"/>
    </row>
    <row r="57224" spans="7:12" x14ac:dyDescent="0.25">
      <c r="G57224"/>
      <c r="I57224"/>
      <c r="L57224"/>
    </row>
    <row r="57225" spans="7:12" x14ac:dyDescent="0.25">
      <c r="G57225"/>
      <c r="I57225"/>
      <c r="L57225"/>
    </row>
    <row r="57226" spans="7:12" x14ac:dyDescent="0.25">
      <c r="G57226"/>
      <c r="I57226"/>
      <c r="L57226"/>
    </row>
    <row r="57227" spans="7:12" x14ac:dyDescent="0.25">
      <c r="G57227"/>
      <c r="I57227"/>
      <c r="L57227"/>
    </row>
    <row r="57228" spans="7:12" x14ac:dyDescent="0.25">
      <c r="G57228"/>
      <c r="I57228"/>
      <c r="L57228"/>
    </row>
    <row r="57229" spans="7:12" x14ac:dyDescent="0.25">
      <c r="G57229"/>
      <c r="I57229"/>
      <c r="L57229"/>
    </row>
    <row r="57230" spans="7:12" x14ac:dyDescent="0.25">
      <c r="G57230"/>
      <c r="I57230"/>
      <c r="L57230"/>
    </row>
    <row r="57231" spans="7:12" x14ac:dyDescent="0.25">
      <c r="G57231"/>
      <c r="I57231"/>
      <c r="L57231"/>
    </row>
    <row r="57232" spans="7:12" x14ac:dyDescent="0.25">
      <c r="G57232"/>
      <c r="I57232"/>
      <c r="L57232"/>
    </row>
    <row r="57233" spans="7:12" x14ac:dyDescent="0.25">
      <c r="G57233"/>
      <c r="I57233"/>
      <c r="L57233"/>
    </row>
    <row r="57234" spans="7:12" x14ac:dyDescent="0.25">
      <c r="G57234"/>
      <c r="I57234"/>
      <c r="L57234"/>
    </row>
    <row r="57235" spans="7:12" x14ac:dyDescent="0.25">
      <c r="G57235"/>
      <c r="I57235"/>
      <c r="L57235"/>
    </row>
    <row r="57236" spans="7:12" x14ac:dyDescent="0.25">
      <c r="G57236"/>
      <c r="I57236"/>
      <c r="L57236"/>
    </row>
    <row r="57237" spans="7:12" x14ac:dyDescent="0.25">
      <c r="G57237"/>
      <c r="I57237"/>
      <c r="L57237"/>
    </row>
    <row r="57238" spans="7:12" x14ac:dyDescent="0.25">
      <c r="G57238"/>
      <c r="I57238"/>
      <c r="L57238"/>
    </row>
    <row r="57239" spans="7:12" x14ac:dyDescent="0.25">
      <c r="G57239"/>
      <c r="I57239"/>
      <c r="L57239"/>
    </row>
    <row r="57240" spans="7:12" x14ac:dyDescent="0.25">
      <c r="G57240"/>
      <c r="I57240"/>
      <c r="L57240"/>
    </row>
    <row r="57241" spans="7:12" x14ac:dyDescent="0.25">
      <c r="G57241"/>
      <c r="I57241"/>
      <c r="L57241"/>
    </row>
    <row r="57242" spans="7:12" x14ac:dyDescent="0.25">
      <c r="G57242"/>
      <c r="I57242"/>
      <c r="L57242"/>
    </row>
    <row r="57243" spans="7:12" x14ac:dyDescent="0.25">
      <c r="G57243"/>
      <c r="I57243"/>
      <c r="L57243"/>
    </row>
    <row r="57244" spans="7:12" x14ac:dyDescent="0.25">
      <c r="G57244"/>
      <c r="I57244"/>
      <c r="L57244"/>
    </row>
    <row r="57245" spans="7:12" x14ac:dyDescent="0.25">
      <c r="G57245"/>
      <c r="I57245"/>
      <c r="L57245"/>
    </row>
    <row r="57246" spans="7:12" x14ac:dyDescent="0.25">
      <c r="G57246"/>
      <c r="I57246"/>
      <c r="L57246"/>
    </row>
    <row r="57247" spans="7:12" x14ac:dyDescent="0.25">
      <c r="G57247"/>
      <c r="I57247"/>
      <c r="L57247"/>
    </row>
    <row r="57248" spans="7:12" x14ac:dyDescent="0.25">
      <c r="G57248"/>
      <c r="I57248"/>
      <c r="L57248"/>
    </row>
    <row r="57249" spans="7:12" x14ac:dyDescent="0.25">
      <c r="G57249"/>
      <c r="I57249"/>
      <c r="L57249"/>
    </row>
    <row r="57250" spans="7:12" x14ac:dyDescent="0.25">
      <c r="G57250"/>
      <c r="I57250"/>
      <c r="L57250"/>
    </row>
    <row r="57251" spans="7:12" x14ac:dyDescent="0.25">
      <c r="G57251"/>
      <c r="I57251"/>
      <c r="L57251"/>
    </row>
    <row r="57252" spans="7:12" x14ac:dyDescent="0.25">
      <c r="G57252"/>
      <c r="I57252"/>
      <c r="L57252"/>
    </row>
    <row r="57253" spans="7:12" x14ac:dyDescent="0.25">
      <c r="G57253"/>
      <c r="I57253"/>
      <c r="L57253"/>
    </row>
    <row r="57254" spans="7:12" x14ac:dyDescent="0.25">
      <c r="G57254"/>
      <c r="I57254"/>
      <c r="L57254"/>
    </row>
    <row r="57255" spans="7:12" x14ac:dyDescent="0.25">
      <c r="G57255"/>
      <c r="I57255"/>
      <c r="L57255"/>
    </row>
    <row r="57256" spans="7:12" x14ac:dyDescent="0.25">
      <c r="G57256"/>
      <c r="I57256"/>
      <c r="L57256"/>
    </row>
    <row r="57257" spans="7:12" x14ac:dyDescent="0.25">
      <c r="G57257"/>
      <c r="I57257"/>
      <c r="L57257"/>
    </row>
    <row r="57258" spans="7:12" x14ac:dyDescent="0.25">
      <c r="G57258"/>
      <c r="I57258"/>
      <c r="L57258"/>
    </row>
    <row r="57259" spans="7:12" x14ac:dyDescent="0.25">
      <c r="G57259"/>
      <c r="I57259"/>
      <c r="L57259"/>
    </row>
    <row r="57260" spans="7:12" x14ac:dyDescent="0.25">
      <c r="G57260"/>
      <c r="I57260"/>
      <c r="L57260"/>
    </row>
    <row r="57261" spans="7:12" x14ac:dyDescent="0.25">
      <c r="G57261"/>
      <c r="I57261"/>
      <c r="L57261"/>
    </row>
    <row r="57262" spans="7:12" x14ac:dyDescent="0.25">
      <c r="G57262"/>
      <c r="I57262"/>
      <c r="L57262"/>
    </row>
    <row r="57263" spans="7:12" x14ac:dyDescent="0.25">
      <c r="G57263"/>
      <c r="I57263"/>
      <c r="L57263"/>
    </row>
    <row r="57264" spans="7:12" x14ac:dyDescent="0.25">
      <c r="G57264"/>
      <c r="I57264"/>
      <c r="L57264"/>
    </row>
    <row r="57265" spans="7:12" x14ac:dyDescent="0.25">
      <c r="G57265"/>
      <c r="I57265"/>
      <c r="L57265"/>
    </row>
    <row r="57266" spans="7:12" x14ac:dyDescent="0.25">
      <c r="G57266"/>
      <c r="I57266"/>
      <c r="L57266"/>
    </row>
    <row r="57267" spans="7:12" x14ac:dyDescent="0.25">
      <c r="G57267"/>
      <c r="I57267"/>
      <c r="L57267"/>
    </row>
    <row r="57268" spans="7:12" x14ac:dyDescent="0.25">
      <c r="G57268"/>
      <c r="I57268"/>
      <c r="L57268"/>
    </row>
    <row r="57269" spans="7:12" x14ac:dyDescent="0.25">
      <c r="G57269"/>
      <c r="I57269"/>
      <c r="L57269"/>
    </row>
    <row r="57270" spans="7:12" x14ac:dyDescent="0.25">
      <c r="G57270"/>
      <c r="I57270"/>
      <c r="L57270"/>
    </row>
    <row r="57271" spans="7:12" x14ac:dyDescent="0.25">
      <c r="G57271"/>
      <c r="I57271"/>
      <c r="L57271"/>
    </row>
    <row r="57272" spans="7:12" x14ac:dyDescent="0.25">
      <c r="G57272"/>
      <c r="I57272"/>
      <c r="L57272"/>
    </row>
    <row r="57273" spans="7:12" x14ac:dyDescent="0.25">
      <c r="G57273"/>
      <c r="I57273"/>
      <c r="L57273"/>
    </row>
    <row r="57274" spans="7:12" x14ac:dyDescent="0.25">
      <c r="G57274"/>
      <c r="I57274"/>
      <c r="L57274"/>
    </row>
    <row r="57275" spans="7:12" x14ac:dyDescent="0.25">
      <c r="G57275"/>
      <c r="I57275"/>
      <c r="L57275"/>
    </row>
    <row r="57276" spans="7:12" x14ac:dyDescent="0.25">
      <c r="G57276"/>
      <c r="I57276"/>
      <c r="L57276"/>
    </row>
    <row r="57277" spans="7:12" x14ac:dyDescent="0.25">
      <c r="G57277"/>
      <c r="I57277"/>
      <c r="L57277"/>
    </row>
    <row r="57278" spans="7:12" x14ac:dyDescent="0.25">
      <c r="G57278"/>
      <c r="I57278"/>
      <c r="L57278"/>
    </row>
    <row r="57279" spans="7:12" x14ac:dyDescent="0.25">
      <c r="G57279"/>
      <c r="I57279"/>
      <c r="L57279"/>
    </row>
    <row r="57280" spans="7:12" x14ac:dyDescent="0.25">
      <c r="G57280"/>
      <c r="I57280"/>
      <c r="L57280"/>
    </row>
    <row r="57281" spans="7:12" x14ac:dyDescent="0.25">
      <c r="G57281"/>
      <c r="I57281"/>
      <c r="L57281"/>
    </row>
    <row r="57282" spans="7:12" x14ac:dyDescent="0.25">
      <c r="G57282"/>
      <c r="I57282"/>
      <c r="L57282"/>
    </row>
    <row r="57283" spans="7:12" x14ac:dyDescent="0.25">
      <c r="G57283"/>
      <c r="I57283"/>
      <c r="L57283"/>
    </row>
    <row r="57284" spans="7:12" x14ac:dyDescent="0.25">
      <c r="G57284"/>
      <c r="I57284"/>
      <c r="L57284"/>
    </row>
    <row r="57285" spans="7:12" x14ac:dyDescent="0.25">
      <c r="G57285"/>
      <c r="I57285"/>
      <c r="L57285"/>
    </row>
    <row r="57286" spans="7:12" x14ac:dyDescent="0.25">
      <c r="G57286"/>
      <c r="I57286"/>
      <c r="L57286"/>
    </row>
    <row r="57287" spans="7:12" x14ac:dyDescent="0.25">
      <c r="G57287"/>
      <c r="I57287"/>
      <c r="L57287"/>
    </row>
    <row r="57288" spans="7:12" x14ac:dyDescent="0.25">
      <c r="G57288"/>
      <c r="I57288"/>
      <c r="L57288"/>
    </row>
    <row r="57289" spans="7:12" x14ac:dyDescent="0.25">
      <c r="G57289"/>
      <c r="I57289"/>
      <c r="L57289"/>
    </row>
    <row r="57290" spans="7:12" x14ac:dyDescent="0.25">
      <c r="G57290"/>
      <c r="I57290"/>
      <c r="L57290"/>
    </row>
    <row r="57291" spans="7:12" x14ac:dyDescent="0.25">
      <c r="G57291"/>
      <c r="I57291"/>
      <c r="L57291"/>
    </row>
    <row r="57292" spans="7:12" x14ac:dyDescent="0.25">
      <c r="G57292"/>
      <c r="I57292"/>
      <c r="L57292"/>
    </row>
    <row r="57293" spans="7:12" x14ac:dyDescent="0.25">
      <c r="G57293"/>
      <c r="I57293"/>
      <c r="L57293"/>
    </row>
    <row r="57294" spans="7:12" x14ac:dyDescent="0.25">
      <c r="G57294"/>
      <c r="I57294"/>
      <c r="L57294"/>
    </row>
    <row r="57295" spans="7:12" x14ac:dyDescent="0.25">
      <c r="G57295"/>
      <c r="I57295"/>
      <c r="L57295"/>
    </row>
    <row r="57296" spans="7:12" x14ac:dyDescent="0.25">
      <c r="G57296"/>
      <c r="I57296"/>
      <c r="L57296"/>
    </row>
    <row r="57297" spans="7:12" x14ac:dyDescent="0.25">
      <c r="G57297"/>
      <c r="I57297"/>
      <c r="L57297"/>
    </row>
    <row r="57298" spans="7:12" x14ac:dyDescent="0.25">
      <c r="G57298"/>
      <c r="I57298"/>
      <c r="L57298"/>
    </row>
    <row r="57299" spans="7:12" x14ac:dyDescent="0.25">
      <c r="G57299"/>
      <c r="I57299"/>
      <c r="L57299"/>
    </row>
    <row r="57300" spans="7:12" x14ac:dyDescent="0.25">
      <c r="G57300"/>
      <c r="I57300"/>
      <c r="L57300"/>
    </row>
    <row r="57301" spans="7:12" x14ac:dyDescent="0.25">
      <c r="G57301"/>
      <c r="I57301"/>
      <c r="L57301"/>
    </row>
    <row r="57302" spans="7:12" x14ac:dyDescent="0.25">
      <c r="G57302"/>
      <c r="I57302"/>
      <c r="L57302"/>
    </row>
    <row r="57303" spans="7:12" x14ac:dyDescent="0.25">
      <c r="G57303"/>
      <c r="I57303"/>
      <c r="L57303"/>
    </row>
    <row r="57304" spans="7:12" x14ac:dyDescent="0.25">
      <c r="G57304"/>
      <c r="I57304"/>
      <c r="L57304"/>
    </row>
    <row r="57305" spans="7:12" x14ac:dyDescent="0.25">
      <c r="G57305"/>
      <c r="I57305"/>
      <c r="L57305"/>
    </row>
    <row r="57306" spans="7:12" x14ac:dyDescent="0.25">
      <c r="G57306"/>
      <c r="I57306"/>
      <c r="L57306"/>
    </row>
    <row r="57307" spans="7:12" x14ac:dyDescent="0.25">
      <c r="G57307"/>
      <c r="I57307"/>
      <c r="L57307"/>
    </row>
    <row r="57308" spans="7:12" x14ac:dyDescent="0.25">
      <c r="G57308"/>
      <c r="I57308"/>
      <c r="L57308"/>
    </row>
    <row r="57309" spans="7:12" x14ac:dyDescent="0.25">
      <c r="G57309"/>
      <c r="I57309"/>
      <c r="L57309"/>
    </row>
    <row r="57310" spans="7:12" x14ac:dyDescent="0.25">
      <c r="G57310"/>
      <c r="I57310"/>
      <c r="L57310"/>
    </row>
    <row r="57311" spans="7:12" x14ac:dyDescent="0.25">
      <c r="G57311"/>
      <c r="I57311"/>
      <c r="L57311"/>
    </row>
    <row r="57312" spans="7:12" x14ac:dyDescent="0.25">
      <c r="G57312"/>
      <c r="I57312"/>
      <c r="L57312"/>
    </row>
    <row r="57313" spans="7:12" x14ac:dyDescent="0.25">
      <c r="G57313"/>
      <c r="I57313"/>
      <c r="L57313"/>
    </row>
    <row r="57314" spans="7:12" x14ac:dyDescent="0.25">
      <c r="G57314"/>
      <c r="I57314"/>
      <c r="L57314"/>
    </row>
    <row r="57315" spans="7:12" x14ac:dyDescent="0.25">
      <c r="G57315"/>
      <c r="I57315"/>
      <c r="L57315"/>
    </row>
    <row r="57316" spans="7:12" x14ac:dyDescent="0.25">
      <c r="G57316"/>
      <c r="I57316"/>
      <c r="L57316"/>
    </row>
    <row r="57317" spans="7:12" x14ac:dyDescent="0.25">
      <c r="G57317"/>
      <c r="I57317"/>
      <c r="L57317"/>
    </row>
    <row r="57318" spans="7:12" x14ac:dyDescent="0.25">
      <c r="G57318"/>
      <c r="I57318"/>
      <c r="L57318"/>
    </row>
    <row r="57319" spans="7:12" x14ac:dyDescent="0.25">
      <c r="G57319"/>
      <c r="I57319"/>
      <c r="L57319"/>
    </row>
    <row r="57320" spans="7:12" x14ac:dyDescent="0.25">
      <c r="G57320"/>
      <c r="I57320"/>
      <c r="L57320"/>
    </row>
    <row r="57321" spans="7:12" x14ac:dyDescent="0.25">
      <c r="G57321"/>
      <c r="I57321"/>
      <c r="L57321"/>
    </row>
    <row r="57322" spans="7:12" x14ac:dyDescent="0.25">
      <c r="G57322"/>
      <c r="I57322"/>
      <c r="L57322"/>
    </row>
    <row r="57323" spans="7:12" x14ac:dyDescent="0.25">
      <c r="G57323"/>
      <c r="I57323"/>
      <c r="L57323"/>
    </row>
    <row r="57324" spans="7:12" x14ac:dyDescent="0.25">
      <c r="G57324"/>
      <c r="I57324"/>
      <c r="L57324"/>
    </row>
    <row r="57325" spans="7:12" x14ac:dyDescent="0.25">
      <c r="G57325"/>
      <c r="I57325"/>
      <c r="L57325"/>
    </row>
    <row r="57326" spans="7:12" x14ac:dyDescent="0.25">
      <c r="G57326"/>
      <c r="I57326"/>
      <c r="L57326"/>
    </row>
    <row r="57327" spans="7:12" x14ac:dyDescent="0.25">
      <c r="G57327"/>
      <c r="I57327"/>
      <c r="L57327"/>
    </row>
    <row r="57328" spans="7:12" x14ac:dyDescent="0.25">
      <c r="G57328"/>
      <c r="I57328"/>
      <c r="L57328"/>
    </row>
    <row r="57329" spans="7:12" x14ac:dyDescent="0.25">
      <c r="G57329"/>
      <c r="I57329"/>
      <c r="L57329"/>
    </row>
    <row r="57330" spans="7:12" x14ac:dyDescent="0.25">
      <c r="G57330"/>
      <c r="I57330"/>
      <c r="L57330"/>
    </row>
    <row r="57331" spans="7:12" x14ac:dyDescent="0.25">
      <c r="G57331"/>
      <c r="I57331"/>
      <c r="L57331"/>
    </row>
    <row r="57332" spans="7:12" x14ac:dyDescent="0.25">
      <c r="G57332"/>
      <c r="I57332"/>
      <c r="L57332"/>
    </row>
    <row r="57333" spans="7:12" x14ac:dyDescent="0.25">
      <c r="G57333"/>
      <c r="I57333"/>
      <c r="L57333"/>
    </row>
    <row r="57334" spans="7:12" x14ac:dyDescent="0.25">
      <c r="G57334"/>
      <c r="I57334"/>
      <c r="L57334"/>
    </row>
    <row r="57335" spans="7:12" x14ac:dyDescent="0.25">
      <c r="G57335"/>
      <c r="I57335"/>
      <c r="L57335"/>
    </row>
    <row r="57336" spans="7:12" x14ac:dyDescent="0.25">
      <c r="G57336"/>
      <c r="I57336"/>
      <c r="L57336"/>
    </row>
    <row r="57337" spans="7:12" x14ac:dyDescent="0.25">
      <c r="G57337"/>
      <c r="I57337"/>
      <c r="L57337"/>
    </row>
    <row r="57338" spans="7:12" x14ac:dyDescent="0.25">
      <c r="G57338"/>
      <c r="I57338"/>
      <c r="L57338"/>
    </row>
    <row r="57339" spans="7:12" x14ac:dyDescent="0.25">
      <c r="G57339"/>
      <c r="I57339"/>
      <c r="L57339"/>
    </row>
    <row r="57340" spans="7:12" x14ac:dyDescent="0.25">
      <c r="G57340"/>
      <c r="I57340"/>
      <c r="L57340"/>
    </row>
    <row r="57341" spans="7:12" x14ac:dyDescent="0.25">
      <c r="G57341"/>
      <c r="I57341"/>
      <c r="L57341"/>
    </row>
    <row r="57342" spans="7:12" x14ac:dyDescent="0.25">
      <c r="G57342"/>
      <c r="I57342"/>
      <c r="L57342"/>
    </row>
    <row r="57343" spans="7:12" x14ac:dyDescent="0.25">
      <c r="G57343"/>
      <c r="I57343"/>
      <c r="L57343"/>
    </row>
    <row r="57344" spans="7:12" x14ac:dyDescent="0.25">
      <c r="G57344"/>
      <c r="I57344"/>
      <c r="L57344"/>
    </row>
    <row r="57345" spans="7:12" x14ac:dyDescent="0.25">
      <c r="G57345"/>
      <c r="I57345"/>
      <c r="L57345"/>
    </row>
    <row r="57346" spans="7:12" x14ac:dyDescent="0.25">
      <c r="G57346"/>
      <c r="I57346"/>
      <c r="L57346"/>
    </row>
    <row r="57347" spans="7:12" x14ac:dyDescent="0.25">
      <c r="G57347"/>
      <c r="I57347"/>
      <c r="L57347"/>
    </row>
    <row r="57348" spans="7:12" x14ac:dyDescent="0.25">
      <c r="G57348"/>
      <c r="I57348"/>
      <c r="L57348"/>
    </row>
    <row r="57349" spans="7:12" x14ac:dyDescent="0.25">
      <c r="G57349"/>
      <c r="I57349"/>
      <c r="L57349"/>
    </row>
    <row r="57350" spans="7:12" x14ac:dyDescent="0.25">
      <c r="G57350"/>
      <c r="I57350"/>
      <c r="L57350"/>
    </row>
    <row r="57351" spans="7:12" x14ac:dyDescent="0.25">
      <c r="G57351"/>
      <c r="I57351"/>
      <c r="L57351"/>
    </row>
    <row r="57352" spans="7:12" x14ac:dyDescent="0.25">
      <c r="G57352"/>
      <c r="I57352"/>
      <c r="L57352"/>
    </row>
    <row r="57353" spans="7:12" x14ac:dyDescent="0.25">
      <c r="G57353"/>
      <c r="I57353"/>
      <c r="L57353"/>
    </row>
    <row r="57354" spans="7:12" x14ac:dyDescent="0.25">
      <c r="G57354"/>
      <c r="I57354"/>
      <c r="L57354"/>
    </row>
    <row r="57355" spans="7:12" x14ac:dyDescent="0.25">
      <c r="G57355"/>
      <c r="I57355"/>
      <c r="L57355"/>
    </row>
    <row r="57356" spans="7:12" x14ac:dyDescent="0.25">
      <c r="G57356"/>
      <c r="I57356"/>
      <c r="L57356"/>
    </row>
    <row r="57357" spans="7:12" x14ac:dyDescent="0.25">
      <c r="G57357"/>
      <c r="I57357"/>
      <c r="L57357"/>
    </row>
    <row r="57358" spans="7:12" x14ac:dyDescent="0.25">
      <c r="G57358"/>
      <c r="I57358"/>
      <c r="L57358"/>
    </row>
    <row r="57359" spans="7:12" x14ac:dyDescent="0.25">
      <c r="G57359"/>
      <c r="I57359"/>
      <c r="L57359"/>
    </row>
    <row r="57360" spans="7:12" x14ac:dyDescent="0.25">
      <c r="G57360"/>
      <c r="I57360"/>
      <c r="L57360"/>
    </row>
    <row r="57361" spans="7:12" x14ac:dyDescent="0.25">
      <c r="G57361"/>
      <c r="I57361"/>
      <c r="L57361"/>
    </row>
    <row r="57362" spans="7:12" x14ac:dyDescent="0.25">
      <c r="G57362"/>
      <c r="I57362"/>
      <c r="L57362"/>
    </row>
    <row r="57363" spans="7:12" x14ac:dyDescent="0.25">
      <c r="G57363"/>
      <c r="I57363"/>
      <c r="L57363"/>
    </row>
    <row r="57364" spans="7:12" x14ac:dyDescent="0.25">
      <c r="G57364"/>
      <c r="I57364"/>
      <c r="L57364"/>
    </row>
    <row r="57365" spans="7:12" x14ac:dyDescent="0.25">
      <c r="G57365"/>
      <c r="I57365"/>
      <c r="L57365"/>
    </row>
    <row r="57366" spans="7:12" x14ac:dyDescent="0.25">
      <c r="G57366"/>
      <c r="I57366"/>
      <c r="L57366"/>
    </row>
    <row r="57367" spans="7:12" x14ac:dyDescent="0.25">
      <c r="G57367"/>
      <c r="I57367"/>
      <c r="L57367"/>
    </row>
    <row r="57368" spans="7:12" x14ac:dyDescent="0.25">
      <c r="G57368"/>
      <c r="I57368"/>
      <c r="L57368"/>
    </row>
    <row r="57369" spans="7:12" x14ac:dyDescent="0.25">
      <c r="G57369"/>
      <c r="I57369"/>
      <c r="L57369"/>
    </row>
    <row r="57370" spans="7:12" x14ac:dyDescent="0.25">
      <c r="G57370"/>
      <c r="I57370"/>
      <c r="L57370"/>
    </row>
    <row r="57371" spans="7:12" x14ac:dyDescent="0.25">
      <c r="G57371"/>
      <c r="I57371"/>
      <c r="L57371"/>
    </row>
    <row r="57372" spans="7:12" x14ac:dyDescent="0.25">
      <c r="G57372"/>
      <c r="I57372"/>
      <c r="L57372"/>
    </row>
    <row r="57373" spans="7:12" x14ac:dyDescent="0.25">
      <c r="G57373"/>
      <c r="I57373"/>
      <c r="L57373"/>
    </row>
    <row r="57374" spans="7:12" x14ac:dyDescent="0.25">
      <c r="G57374"/>
      <c r="I57374"/>
      <c r="L57374"/>
    </row>
    <row r="57375" spans="7:12" x14ac:dyDescent="0.25">
      <c r="G57375"/>
      <c r="I57375"/>
      <c r="L57375"/>
    </row>
    <row r="57376" spans="7:12" x14ac:dyDescent="0.25">
      <c r="G57376"/>
      <c r="I57376"/>
      <c r="L57376"/>
    </row>
    <row r="57377" spans="7:12" x14ac:dyDescent="0.25">
      <c r="G57377"/>
      <c r="I57377"/>
      <c r="L57377"/>
    </row>
    <row r="57378" spans="7:12" x14ac:dyDescent="0.25">
      <c r="G57378"/>
      <c r="I57378"/>
      <c r="L57378"/>
    </row>
    <row r="57379" spans="7:12" x14ac:dyDescent="0.25">
      <c r="G57379"/>
      <c r="I57379"/>
      <c r="L57379"/>
    </row>
    <row r="57380" spans="7:12" x14ac:dyDescent="0.25">
      <c r="G57380"/>
      <c r="I57380"/>
      <c r="L57380"/>
    </row>
    <row r="57381" spans="7:12" x14ac:dyDescent="0.25">
      <c r="G57381"/>
      <c r="I57381"/>
      <c r="L57381"/>
    </row>
    <row r="57382" spans="7:12" x14ac:dyDescent="0.25">
      <c r="G57382"/>
      <c r="I57382"/>
      <c r="L57382"/>
    </row>
    <row r="57383" spans="7:12" x14ac:dyDescent="0.25">
      <c r="G57383"/>
      <c r="I57383"/>
      <c r="L57383"/>
    </row>
    <row r="57384" spans="7:12" x14ac:dyDescent="0.25">
      <c r="G57384"/>
      <c r="I57384"/>
      <c r="L57384"/>
    </row>
    <row r="57385" spans="7:12" x14ac:dyDescent="0.25">
      <c r="G57385"/>
      <c r="I57385"/>
      <c r="L57385"/>
    </row>
    <row r="57386" spans="7:12" x14ac:dyDescent="0.25">
      <c r="G57386"/>
      <c r="I57386"/>
      <c r="L57386"/>
    </row>
    <row r="57387" spans="7:12" x14ac:dyDescent="0.25">
      <c r="G57387"/>
      <c r="I57387"/>
      <c r="L57387"/>
    </row>
    <row r="57388" spans="7:12" x14ac:dyDescent="0.25">
      <c r="G57388"/>
      <c r="I57388"/>
      <c r="L57388"/>
    </row>
    <row r="57389" spans="7:12" x14ac:dyDescent="0.25">
      <c r="G57389"/>
      <c r="I57389"/>
      <c r="L57389"/>
    </row>
    <row r="57390" spans="7:12" x14ac:dyDescent="0.25">
      <c r="G57390"/>
      <c r="I57390"/>
      <c r="L57390"/>
    </row>
    <row r="57391" spans="7:12" x14ac:dyDescent="0.25">
      <c r="G57391"/>
      <c r="I57391"/>
      <c r="L57391"/>
    </row>
    <row r="57392" spans="7:12" x14ac:dyDescent="0.25">
      <c r="G57392"/>
      <c r="I57392"/>
      <c r="L57392"/>
    </row>
    <row r="57393" spans="7:12" x14ac:dyDescent="0.25">
      <c r="G57393"/>
      <c r="I57393"/>
      <c r="L57393"/>
    </row>
    <row r="57394" spans="7:12" x14ac:dyDescent="0.25">
      <c r="G57394"/>
      <c r="I57394"/>
      <c r="L57394"/>
    </row>
    <row r="57395" spans="7:12" x14ac:dyDescent="0.25">
      <c r="G57395"/>
      <c r="I57395"/>
      <c r="L57395"/>
    </row>
    <row r="57396" spans="7:12" x14ac:dyDescent="0.25">
      <c r="G57396"/>
      <c r="I57396"/>
      <c r="L57396"/>
    </row>
    <row r="57397" spans="7:12" x14ac:dyDescent="0.25">
      <c r="G57397"/>
      <c r="I57397"/>
      <c r="L57397"/>
    </row>
    <row r="57398" spans="7:12" x14ac:dyDescent="0.25">
      <c r="G57398"/>
      <c r="I57398"/>
      <c r="L57398"/>
    </row>
    <row r="57399" spans="7:12" x14ac:dyDescent="0.25">
      <c r="G57399"/>
      <c r="I57399"/>
      <c r="L57399"/>
    </row>
    <row r="57400" spans="7:12" x14ac:dyDescent="0.25">
      <c r="G57400"/>
      <c r="I57400"/>
      <c r="L57400"/>
    </row>
    <row r="57401" spans="7:12" x14ac:dyDescent="0.25">
      <c r="G57401"/>
      <c r="I57401"/>
      <c r="L57401"/>
    </row>
    <row r="57402" spans="7:12" x14ac:dyDescent="0.25">
      <c r="G57402"/>
      <c r="I57402"/>
      <c r="L57402"/>
    </row>
    <row r="57403" spans="7:12" x14ac:dyDescent="0.25">
      <c r="G57403"/>
      <c r="I57403"/>
      <c r="L57403"/>
    </row>
    <row r="57404" spans="7:12" x14ac:dyDescent="0.25">
      <c r="G57404"/>
      <c r="I57404"/>
      <c r="L57404"/>
    </row>
    <row r="57405" spans="7:12" x14ac:dyDescent="0.25">
      <c r="G57405"/>
      <c r="I57405"/>
      <c r="L57405"/>
    </row>
    <row r="57406" spans="7:12" x14ac:dyDescent="0.25">
      <c r="G57406"/>
      <c r="I57406"/>
      <c r="L57406"/>
    </row>
    <row r="57407" spans="7:12" x14ac:dyDescent="0.25">
      <c r="G57407"/>
      <c r="I57407"/>
      <c r="L57407"/>
    </row>
    <row r="57408" spans="7:12" x14ac:dyDescent="0.25">
      <c r="G57408"/>
      <c r="I57408"/>
      <c r="L57408"/>
    </row>
    <row r="57409" spans="7:12" x14ac:dyDescent="0.25">
      <c r="G57409"/>
      <c r="I57409"/>
      <c r="L57409"/>
    </row>
    <row r="57410" spans="7:12" x14ac:dyDescent="0.25">
      <c r="G57410"/>
      <c r="I57410"/>
      <c r="L57410"/>
    </row>
    <row r="57411" spans="7:12" x14ac:dyDescent="0.25">
      <c r="G57411"/>
      <c r="I57411"/>
      <c r="L57411"/>
    </row>
    <row r="57412" spans="7:12" x14ac:dyDescent="0.25">
      <c r="G57412"/>
      <c r="I57412"/>
      <c r="L57412"/>
    </row>
    <row r="57413" spans="7:12" x14ac:dyDescent="0.25">
      <c r="G57413"/>
      <c r="I57413"/>
      <c r="L57413"/>
    </row>
    <row r="57414" spans="7:12" x14ac:dyDescent="0.25">
      <c r="G57414"/>
      <c r="I57414"/>
      <c r="L57414"/>
    </row>
    <row r="57415" spans="7:12" x14ac:dyDescent="0.25">
      <c r="G57415"/>
      <c r="I57415"/>
      <c r="L57415"/>
    </row>
    <row r="57416" spans="7:12" x14ac:dyDescent="0.25">
      <c r="G57416"/>
      <c r="I57416"/>
      <c r="L57416"/>
    </row>
    <row r="57417" spans="7:12" x14ac:dyDescent="0.25">
      <c r="G57417"/>
      <c r="I57417"/>
      <c r="L57417"/>
    </row>
    <row r="57418" spans="7:12" x14ac:dyDescent="0.25">
      <c r="G57418"/>
      <c r="I57418"/>
      <c r="L57418"/>
    </row>
    <row r="57419" spans="7:12" x14ac:dyDescent="0.25">
      <c r="G57419"/>
      <c r="I57419"/>
      <c r="L57419"/>
    </row>
    <row r="57420" spans="7:12" x14ac:dyDescent="0.25">
      <c r="G57420"/>
      <c r="I57420"/>
      <c r="L57420"/>
    </row>
    <row r="57421" spans="7:12" x14ac:dyDescent="0.25">
      <c r="G57421"/>
      <c r="I57421"/>
      <c r="L57421"/>
    </row>
    <row r="57422" spans="7:12" x14ac:dyDescent="0.25">
      <c r="G57422"/>
      <c r="I57422"/>
      <c r="L57422"/>
    </row>
    <row r="57423" spans="7:12" x14ac:dyDescent="0.25">
      <c r="G57423"/>
      <c r="I57423"/>
      <c r="L57423"/>
    </row>
    <row r="57424" spans="7:12" x14ac:dyDescent="0.25">
      <c r="G57424"/>
      <c r="I57424"/>
      <c r="L57424"/>
    </row>
    <row r="57425" spans="7:12" x14ac:dyDescent="0.25">
      <c r="G57425"/>
      <c r="I57425"/>
      <c r="L57425"/>
    </row>
    <row r="57426" spans="7:12" x14ac:dyDescent="0.25">
      <c r="G57426"/>
      <c r="I57426"/>
      <c r="L57426"/>
    </row>
    <row r="57427" spans="7:12" x14ac:dyDescent="0.25">
      <c r="G57427"/>
      <c r="I57427"/>
      <c r="L57427"/>
    </row>
    <row r="57428" spans="7:12" x14ac:dyDescent="0.25">
      <c r="G57428"/>
      <c r="I57428"/>
      <c r="L57428"/>
    </row>
    <row r="57429" spans="7:12" x14ac:dyDescent="0.25">
      <c r="G57429"/>
      <c r="I57429"/>
      <c r="L57429"/>
    </row>
    <row r="57430" spans="7:12" x14ac:dyDescent="0.25">
      <c r="G57430"/>
      <c r="I57430"/>
      <c r="L57430"/>
    </row>
    <row r="57431" spans="7:12" x14ac:dyDescent="0.25">
      <c r="G57431"/>
      <c r="I57431"/>
      <c r="L57431"/>
    </row>
    <row r="57432" spans="7:12" x14ac:dyDescent="0.25">
      <c r="G57432"/>
      <c r="I57432"/>
      <c r="L57432"/>
    </row>
    <row r="57433" spans="7:12" x14ac:dyDescent="0.25">
      <c r="G57433"/>
      <c r="I57433"/>
      <c r="L57433"/>
    </row>
    <row r="57434" spans="7:12" x14ac:dyDescent="0.25">
      <c r="G57434"/>
      <c r="I57434"/>
      <c r="L57434"/>
    </row>
    <row r="57435" spans="7:12" x14ac:dyDescent="0.25">
      <c r="G57435"/>
      <c r="I57435"/>
      <c r="L57435"/>
    </row>
    <row r="57436" spans="7:12" x14ac:dyDescent="0.25">
      <c r="G57436"/>
      <c r="I57436"/>
      <c r="L57436"/>
    </row>
    <row r="57437" spans="7:12" x14ac:dyDescent="0.25">
      <c r="G57437"/>
      <c r="I57437"/>
      <c r="L57437"/>
    </row>
    <row r="57438" spans="7:12" x14ac:dyDescent="0.25">
      <c r="G57438"/>
      <c r="I57438"/>
      <c r="L57438"/>
    </row>
    <row r="57439" spans="7:12" x14ac:dyDescent="0.25">
      <c r="G57439"/>
      <c r="I57439"/>
      <c r="L57439"/>
    </row>
    <row r="57440" spans="7:12" x14ac:dyDescent="0.25">
      <c r="G57440"/>
      <c r="I57440"/>
      <c r="L57440"/>
    </row>
    <row r="57441" spans="7:12" x14ac:dyDescent="0.25">
      <c r="G57441"/>
      <c r="I57441"/>
      <c r="L57441"/>
    </row>
    <row r="57442" spans="7:12" x14ac:dyDescent="0.25">
      <c r="G57442"/>
      <c r="I57442"/>
      <c r="L57442"/>
    </row>
    <row r="57443" spans="7:12" x14ac:dyDescent="0.25">
      <c r="G57443"/>
      <c r="I57443"/>
      <c r="L57443"/>
    </row>
    <row r="57444" spans="7:12" x14ac:dyDescent="0.25">
      <c r="G57444"/>
      <c r="I57444"/>
      <c r="L57444"/>
    </row>
    <row r="57445" spans="7:12" x14ac:dyDescent="0.25">
      <c r="G57445"/>
      <c r="I57445"/>
      <c r="L57445"/>
    </row>
    <row r="57446" spans="7:12" x14ac:dyDescent="0.25">
      <c r="G57446"/>
      <c r="I57446"/>
      <c r="L57446"/>
    </row>
    <row r="57447" spans="7:12" x14ac:dyDescent="0.25">
      <c r="G57447"/>
      <c r="I57447"/>
      <c r="L57447"/>
    </row>
    <row r="57448" spans="7:12" x14ac:dyDescent="0.25">
      <c r="G57448"/>
      <c r="I57448"/>
      <c r="L57448"/>
    </row>
    <row r="57449" spans="7:12" x14ac:dyDescent="0.25">
      <c r="G57449"/>
      <c r="I57449"/>
      <c r="L57449"/>
    </row>
    <row r="57450" spans="7:12" x14ac:dyDescent="0.25">
      <c r="G57450"/>
      <c r="I57450"/>
      <c r="L57450"/>
    </row>
    <row r="57451" spans="7:12" x14ac:dyDescent="0.25">
      <c r="G57451"/>
      <c r="I57451"/>
      <c r="L57451"/>
    </row>
    <row r="57452" spans="7:12" x14ac:dyDescent="0.25">
      <c r="G57452"/>
      <c r="I57452"/>
      <c r="L57452"/>
    </row>
    <row r="57453" spans="7:12" x14ac:dyDescent="0.25">
      <c r="G57453"/>
      <c r="I57453"/>
      <c r="L57453"/>
    </row>
    <row r="57454" spans="7:12" x14ac:dyDescent="0.25">
      <c r="G57454"/>
      <c r="I57454"/>
      <c r="L57454"/>
    </row>
    <row r="57455" spans="7:12" x14ac:dyDescent="0.25">
      <c r="G57455"/>
      <c r="I57455"/>
      <c r="L57455"/>
    </row>
    <row r="57456" spans="7:12" x14ac:dyDescent="0.25">
      <c r="G57456"/>
      <c r="I57456"/>
      <c r="L57456"/>
    </row>
    <row r="57457" spans="7:12" x14ac:dyDescent="0.25">
      <c r="G57457"/>
      <c r="I57457"/>
      <c r="L57457"/>
    </row>
    <row r="57458" spans="7:12" x14ac:dyDescent="0.25">
      <c r="G57458"/>
      <c r="I57458"/>
      <c r="L57458"/>
    </row>
    <row r="57459" spans="7:12" x14ac:dyDescent="0.25">
      <c r="G57459"/>
      <c r="I57459"/>
      <c r="L57459"/>
    </row>
    <row r="57460" spans="7:12" x14ac:dyDescent="0.25">
      <c r="G57460"/>
      <c r="I57460"/>
      <c r="L57460"/>
    </row>
    <row r="57461" spans="7:12" x14ac:dyDescent="0.25">
      <c r="G57461"/>
      <c r="I57461"/>
      <c r="L57461"/>
    </row>
    <row r="57462" spans="7:12" x14ac:dyDescent="0.25">
      <c r="G57462"/>
      <c r="I57462"/>
      <c r="L57462"/>
    </row>
    <row r="57463" spans="7:12" x14ac:dyDescent="0.25">
      <c r="G57463"/>
      <c r="I57463"/>
      <c r="L57463"/>
    </row>
    <row r="57464" spans="7:12" x14ac:dyDescent="0.25">
      <c r="G57464"/>
      <c r="I57464"/>
      <c r="L57464"/>
    </row>
    <row r="57465" spans="7:12" x14ac:dyDescent="0.25">
      <c r="G57465"/>
      <c r="I57465"/>
      <c r="L57465"/>
    </row>
    <row r="57466" spans="7:12" x14ac:dyDescent="0.25">
      <c r="G57466"/>
      <c r="I57466"/>
      <c r="L57466"/>
    </row>
    <row r="57467" spans="7:12" x14ac:dyDescent="0.25">
      <c r="G57467"/>
      <c r="I57467"/>
      <c r="L57467"/>
    </row>
    <row r="57468" spans="7:12" x14ac:dyDescent="0.25">
      <c r="G57468"/>
      <c r="I57468"/>
      <c r="L57468"/>
    </row>
    <row r="57469" spans="7:12" x14ac:dyDescent="0.25">
      <c r="G57469"/>
      <c r="I57469"/>
      <c r="L57469"/>
    </row>
    <row r="57470" spans="7:12" x14ac:dyDescent="0.25">
      <c r="G57470"/>
      <c r="I57470"/>
      <c r="L57470"/>
    </row>
    <row r="57471" spans="7:12" x14ac:dyDescent="0.25">
      <c r="G57471"/>
      <c r="I57471"/>
      <c r="L57471"/>
    </row>
    <row r="57472" spans="7:12" x14ac:dyDescent="0.25">
      <c r="G57472"/>
      <c r="I57472"/>
      <c r="L57472"/>
    </row>
    <row r="57473" spans="7:12" x14ac:dyDescent="0.25">
      <c r="G57473"/>
      <c r="I57473"/>
      <c r="L57473"/>
    </row>
    <row r="57474" spans="7:12" x14ac:dyDescent="0.25">
      <c r="G57474"/>
      <c r="I57474"/>
      <c r="L57474"/>
    </row>
    <row r="57475" spans="7:12" x14ac:dyDescent="0.25">
      <c r="G57475"/>
      <c r="I57475"/>
      <c r="L57475"/>
    </row>
    <row r="57476" spans="7:12" x14ac:dyDescent="0.25">
      <c r="G57476"/>
      <c r="I57476"/>
      <c r="L57476"/>
    </row>
    <row r="57477" spans="7:12" x14ac:dyDescent="0.25">
      <c r="G57477"/>
      <c r="I57477"/>
      <c r="L57477"/>
    </row>
    <row r="57478" spans="7:12" x14ac:dyDescent="0.25">
      <c r="G57478"/>
      <c r="I57478"/>
      <c r="L57478"/>
    </row>
    <row r="57479" spans="7:12" x14ac:dyDescent="0.25">
      <c r="G57479"/>
      <c r="I57479"/>
      <c r="L57479"/>
    </row>
    <row r="57480" spans="7:12" x14ac:dyDescent="0.25">
      <c r="G57480"/>
      <c r="I57480"/>
      <c r="L57480"/>
    </row>
    <row r="57481" spans="7:12" x14ac:dyDescent="0.25">
      <c r="G57481"/>
      <c r="I57481"/>
      <c r="L57481"/>
    </row>
    <row r="57482" spans="7:12" x14ac:dyDescent="0.25">
      <c r="G57482"/>
      <c r="I57482"/>
      <c r="L57482"/>
    </row>
    <row r="57483" spans="7:12" x14ac:dyDescent="0.25">
      <c r="G57483"/>
      <c r="I57483"/>
      <c r="L57483"/>
    </row>
    <row r="57484" spans="7:12" x14ac:dyDescent="0.25">
      <c r="G57484"/>
      <c r="I57484"/>
      <c r="L57484"/>
    </row>
    <row r="57485" spans="7:12" x14ac:dyDescent="0.25">
      <c r="G57485"/>
      <c r="I57485"/>
      <c r="L57485"/>
    </row>
    <row r="57486" spans="7:12" x14ac:dyDescent="0.25">
      <c r="G57486"/>
      <c r="I57486"/>
      <c r="L57486"/>
    </row>
    <row r="57487" spans="7:12" x14ac:dyDescent="0.25">
      <c r="G57487"/>
      <c r="I57487"/>
      <c r="L57487"/>
    </row>
    <row r="57488" spans="7:12" x14ac:dyDescent="0.25">
      <c r="G57488"/>
      <c r="I57488"/>
      <c r="L57488"/>
    </row>
    <row r="57489" spans="7:12" x14ac:dyDescent="0.25">
      <c r="G57489"/>
      <c r="I57489"/>
      <c r="L57489"/>
    </row>
    <row r="57490" spans="7:12" x14ac:dyDescent="0.25">
      <c r="G57490"/>
      <c r="I57490"/>
      <c r="L57490"/>
    </row>
    <row r="57491" spans="7:12" x14ac:dyDescent="0.25">
      <c r="G57491"/>
      <c r="I57491"/>
      <c r="L57491"/>
    </row>
    <row r="57492" spans="7:12" x14ac:dyDescent="0.25">
      <c r="G57492"/>
      <c r="I57492"/>
      <c r="L57492"/>
    </row>
    <row r="57493" spans="7:12" x14ac:dyDescent="0.25">
      <c r="G57493"/>
      <c r="I57493"/>
      <c r="L57493"/>
    </row>
    <row r="57494" spans="7:12" x14ac:dyDescent="0.25">
      <c r="G57494"/>
      <c r="I57494"/>
      <c r="L57494"/>
    </row>
    <row r="57495" spans="7:12" x14ac:dyDescent="0.25">
      <c r="G57495"/>
      <c r="I57495"/>
      <c r="L57495"/>
    </row>
    <row r="57496" spans="7:12" x14ac:dyDescent="0.25">
      <c r="G57496"/>
      <c r="I57496"/>
      <c r="L57496"/>
    </row>
    <row r="57497" spans="7:12" x14ac:dyDescent="0.25">
      <c r="G57497"/>
      <c r="I57497"/>
      <c r="L57497"/>
    </row>
    <row r="57498" spans="7:12" x14ac:dyDescent="0.25">
      <c r="G57498"/>
      <c r="I57498"/>
      <c r="L57498"/>
    </row>
    <row r="57499" spans="7:12" x14ac:dyDescent="0.25">
      <c r="G57499"/>
      <c r="I57499"/>
      <c r="L57499"/>
    </row>
    <row r="57500" spans="7:12" x14ac:dyDescent="0.25">
      <c r="G57500"/>
      <c r="I57500"/>
      <c r="L57500"/>
    </row>
    <row r="57501" spans="7:12" x14ac:dyDescent="0.25">
      <c r="G57501"/>
      <c r="I57501"/>
      <c r="L57501"/>
    </row>
    <row r="57502" spans="7:12" x14ac:dyDescent="0.25">
      <c r="G57502"/>
      <c r="I57502"/>
      <c r="L57502"/>
    </row>
    <row r="57503" spans="7:12" x14ac:dyDescent="0.25">
      <c r="G57503"/>
      <c r="I57503"/>
      <c r="L57503"/>
    </row>
    <row r="57504" spans="7:12" x14ac:dyDescent="0.25">
      <c r="G57504"/>
      <c r="I57504"/>
      <c r="L57504"/>
    </row>
    <row r="57505" spans="7:12" x14ac:dyDescent="0.25">
      <c r="G57505"/>
      <c r="I57505"/>
      <c r="L57505"/>
    </row>
    <row r="57506" spans="7:12" x14ac:dyDescent="0.25">
      <c r="G57506"/>
      <c r="I57506"/>
      <c r="L57506"/>
    </row>
    <row r="57507" spans="7:12" x14ac:dyDescent="0.25">
      <c r="G57507"/>
      <c r="I57507"/>
      <c r="L57507"/>
    </row>
    <row r="57508" spans="7:12" x14ac:dyDescent="0.25">
      <c r="G57508"/>
      <c r="I57508"/>
      <c r="L57508"/>
    </row>
    <row r="57509" spans="7:12" x14ac:dyDescent="0.25">
      <c r="G57509"/>
      <c r="I57509"/>
      <c r="L57509"/>
    </row>
    <row r="57510" spans="7:12" x14ac:dyDescent="0.25">
      <c r="G57510"/>
      <c r="I57510"/>
      <c r="L57510"/>
    </row>
    <row r="57511" spans="7:12" x14ac:dyDescent="0.25">
      <c r="G57511"/>
      <c r="I57511"/>
      <c r="L57511"/>
    </row>
    <row r="57512" spans="7:12" x14ac:dyDescent="0.25">
      <c r="G57512"/>
      <c r="I57512"/>
      <c r="L57512"/>
    </row>
    <row r="57513" spans="7:12" x14ac:dyDescent="0.25">
      <c r="G57513"/>
      <c r="I57513"/>
      <c r="L57513"/>
    </row>
    <row r="57514" spans="7:12" x14ac:dyDescent="0.25">
      <c r="G57514"/>
      <c r="I57514"/>
      <c r="L57514"/>
    </row>
    <row r="57515" spans="7:12" x14ac:dyDescent="0.25">
      <c r="G57515"/>
      <c r="I57515"/>
      <c r="L57515"/>
    </row>
    <row r="57516" spans="7:12" x14ac:dyDescent="0.25">
      <c r="G57516"/>
      <c r="I57516"/>
      <c r="L57516"/>
    </row>
    <row r="57517" spans="7:12" x14ac:dyDescent="0.25">
      <c r="G57517"/>
      <c r="I57517"/>
      <c r="L57517"/>
    </row>
    <row r="57518" spans="7:12" x14ac:dyDescent="0.25">
      <c r="G57518"/>
      <c r="I57518"/>
      <c r="L57518"/>
    </row>
    <row r="57519" spans="7:12" x14ac:dyDescent="0.25">
      <c r="G57519"/>
      <c r="I57519"/>
      <c r="L57519"/>
    </row>
    <row r="57520" spans="7:12" x14ac:dyDescent="0.25">
      <c r="G57520"/>
      <c r="I57520"/>
      <c r="L57520"/>
    </row>
    <row r="57521" spans="7:12" x14ac:dyDescent="0.25">
      <c r="G57521"/>
      <c r="I57521"/>
      <c r="L57521"/>
    </row>
    <row r="57522" spans="7:12" x14ac:dyDescent="0.25">
      <c r="G57522"/>
      <c r="I57522"/>
      <c r="L57522"/>
    </row>
    <row r="57523" spans="7:12" x14ac:dyDescent="0.25">
      <c r="G57523"/>
      <c r="I57523"/>
      <c r="L57523"/>
    </row>
    <row r="57524" spans="7:12" x14ac:dyDescent="0.25">
      <c r="G57524"/>
      <c r="I57524"/>
      <c r="L57524"/>
    </row>
    <row r="57525" spans="7:12" x14ac:dyDescent="0.25">
      <c r="G57525"/>
      <c r="I57525"/>
      <c r="L57525"/>
    </row>
    <row r="57526" spans="7:12" x14ac:dyDescent="0.25">
      <c r="G57526"/>
      <c r="I57526"/>
      <c r="L57526"/>
    </row>
    <row r="57527" spans="7:12" x14ac:dyDescent="0.25">
      <c r="G57527"/>
      <c r="I57527"/>
      <c r="L57527"/>
    </row>
    <row r="57528" spans="7:12" x14ac:dyDescent="0.25">
      <c r="G57528"/>
      <c r="I57528"/>
      <c r="L57528"/>
    </row>
    <row r="57529" spans="7:12" x14ac:dyDescent="0.25">
      <c r="G57529"/>
      <c r="I57529"/>
      <c r="L57529"/>
    </row>
    <row r="57530" spans="7:12" x14ac:dyDescent="0.25">
      <c r="G57530"/>
      <c r="I57530"/>
      <c r="L57530"/>
    </row>
    <row r="57531" spans="7:12" x14ac:dyDescent="0.25">
      <c r="G57531"/>
      <c r="I57531"/>
      <c r="L57531"/>
    </row>
    <row r="57532" spans="7:12" x14ac:dyDescent="0.25">
      <c r="G57532"/>
      <c r="I57532"/>
      <c r="L57532"/>
    </row>
    <row r="57533" spans="7:12" x14ac:dyDescent="0.25">
      <c r="G57533"/>
      <c r="I57533"/>
      <c r="L57533"/>
    </row>
    <row r="57534" spans="7:12" x14ac:dyDescent="0.25">
      <c r="G57534"/>
      <c r="I57534"/>
      <c r="L57534"/>
    </row>
    <row r="57535" spans="7:12" x14ac:dyDescent="0.25">
      <c r="G57535"/>
      <c r="I57535"/>
      <c r="L57535"/>
    </row>
    <row r="57536" spans="7:12" x14ac:dyDescent="0.25">
      <c r="G57536"/>
      <c r="I57536"/>
      <c r="L57536"/>
    </row>
    <row r="57537" spans="7:12" x14ac:dyDescent="0.25">
      <c r="G57537"/>
      <c r="I57537"/>
      <c r="L57537"/>
    </row>
    <row r="57538" spans="7:12" x14ac:dyDescent="0.25">
      <c r="G57538"/>
      <c r="I57538"/>
      <c r="L57538"/>
    </row>
    <row r="57539" spans="7:12" x14ac:dyDescent="0.25">
      <c r="G57539"/>
      <c r="I57539"/>
      <c r="L57539"/>
    </row>
    <row r="57540" spans="7:12" x14ac:dyDescent="0.25">
      <c r="G57540"/>
      <c r="I57540"/>
      <c r="L57540"/>
    </row>
    <row r="57541" spans="7:12" x14ac:dyDescent="0.25">
      <c r="G57541"/>
      <c r="I57541"/>
      <c r="L57541"/>
    </row>
    <row r="57542" spans="7:12" x14ac:dyDescent="0.25">
      <c r="G57542"/>
      <c r="I57542"/>
      <c r="L57542"/>
    </row>
    <row r="57543" spans="7:12" x14ac:dyDescent="0.25">
      <c r="G57543"/>
      <c r="I57543"/>
      <c r="L57543"/>
    </row>
    <row r="57544" spans="7:12" x14ac:dyDescent="0.25">
      <c r="G57544"/>
      <c r="I57544"/>
      <c r="L57544"/>
    </row>
    <row r="57545" spans="7:12" x14ac:dyDescent="0.25">
      <c r="G57545"/>
      <c r="I57545"/>
      <c r="L57545"/>
    </row>
    <row r="57546" spans="7:12" x14ac:dyDescent="0.25">
      <c r="G57546"/>
      <c r="I57546"/>
      <c r="L57546"/>
    </row>
    <row r="57547" spans="7:12" x14ac:dyDescent="0.25">
      <c r="G57547"/>
      <c r="I57547"/>
      <c r="L57547"/>
    </row>
    <row r="57548" spans="7:12" x14ac:dyDescent="0.25">
      <c r="G57548"/>
      <c r="I57548"/>
      <c r="L57548"/>
    </row>
    <row r="57549" spans="7:12" x14ac:dyDescent="0.25">
      <c r="G57549"/>
      <c r="I57549"/>
      <c r="L57549"/>
    </row>
    <row r="57550" spans="7:12" x14ac:dyDescent="0.25">
      <c r="G57550"/>
      <c r="I57550"/>
      <c r="L57550"/>
    </row>
    <row r="57551" spans="7:12" x14ac:dyDescent="0.25">
      <c r="G57551"/>
      <c r="I57551"/>
      <c r="L57551"/>
    </row>
    <row r="57552" spans="7:12" x14ac:dyDescent="0.25">
      <c r="G57552"/>
      <c r="I57552"/>
      <c r="L57552"/>
    </row>
    <row r="57553" spans="7:12" x14ac:dyDescent="0.25">
      <c r="G57553"/>
      <c r="I57553"/>
      <c r="L57553"/>
    </row>
    <row r="57554" spans="7:12" x14ac:dyDescent="0.25">
      <c r="G57554"/>
      <c r="I57554"/>
      <c r="L57554"/>
    </row>
    <row r="57555" spans="7:12" x14ac:dyDescent="0.25">
      <c r="G57555"/>
      <c r="I57555"/>
      <c r="L57555"/>
    </row>
    <row r="57556" spans="7:12" x14ac:dyDescent="0.25">
      <c r="G57556"/>
      <c r="I57556"/>
      <c r="L57556"/>
    </row>
    <row r="57557" spans="7:12" x14ac:dyDescent="0.25">
      <c r="G57557"/>
      <c r="I57557"/>
      <c r="L57557"/>
    </row>
    <row r="57558" spans="7:12" x14ac:dyDescent="0.25">
      <c r="G57558"/>
      <c r="I57558"/>
      <c r="L57558"/>
    </row>
    <row r="57559" spans="7:12" x14ac:dyDescent="0.25">
      <c r="G57559"/>
      <c r="I57559"/>
      <c r="L57559"/>
    </row>
    <row r="57560" spans="7:12" x14ac:dyDescent="0.25">
      <c r="G57560"/>
      <c r="I57560"/>
      <c r="L57560"/>
    </row>
    <row r="57561" spans="7:12" x14ac:dyDescent="0.25">
      <c r="G57561"/>
      <c r="I57561"/>
      <c r="L57561"/>
    </row>
    <row r="57562" spans="7:12" x14ac:dyDescent="0.25">
      <c r="G57562"/>
      <c r="I57562"/>
      <c r="L57562"/>
    </row>
    <row r="57563" spans="7:12" x14ac:dyDescent="0.25">
      <c r="G57563"/>
      <c r="I57563"/>
      <c r="L57563"/>
    </row>
    <row r="57564" spans="7:12" x14ac:dyDescent="0.25">
      <c r="G57564"/>
      <c r="I57564"/>
      <c r="L57564"/>
    </row>
    <row r="57565" spans="7:12" x14ac:dyDescent="0.25">
      <c r="G57565"/>
      <c r="I57565"/>
      <c r="L57565"/>
    </row>
    <row r="57566" spans="7:12" x14ac:dyDescent="0.25">
      <c r="G57566"/>
      <c r="I57566"/>
      <c r="L57566"/>
    </row>
    <row r="57567" spans="7:12" x14ac:dyDescent="0.25">
      <c r="G57567"/>
      <c r="I57567"/>
      <c r="L57567"/>
    </row>
    <row r="57568" spans="7:12" x14ac:dyDescent="0.25">
      <c r="G57568"/>
      <c r="I57568"/>
      <c r="L57568"/>
    </row>
    <row r="57569" spans="7:12" x14ac:dyDescent="0.25">
      <c r="G57569"/>
      <c r="I57569"/>
      <c r="L57569"/>
    </row>
    <row r="57570" spans="7:12" x14ac:dyDescent="0.25">
      <c r="G57570"/>
      <c r="I57570"/>
      <c r="L57570"/>
    </row>
    <row r="57571" spans="7:12" x14ac:dyDescent="0.25">
      <c r="G57571"/>
      <c r="I57571"/>
      <c r="L57571"/>
    </row>
    <row r="57572" spans="7:12" x14ac:dyDescent="0.25">
      <c r="G57572"/>
      <c r="I57572"/>
      <c r="L57572"/>
    </row>
    <row r="57573" spans="7:12" x14ac:dyDescent="0.25">
      <c r="G57573"/>
      <c r="I57573"/>
      <c r="L57573"/>
    </row>
    <row r="57574" spans="7:12" x14ac:dyDescent="0.25">
      <c r="G57574"/>
      <c r="I57574"/>
      <c r="L57574"/>
    </row>
    <row r="57575" spans="7:12" x14ac:dyDescent="0.25">
      <c r="G57575"/>
      <c r="I57575"/>
      <c r="L57575"/>
    </row>
    <row r="57576" spans="7:12" x14ac:dyDescent="0.25">
      <c r="G57576"/>
      <c r="I57576"/>
      <c r="L57576"/>
    </row>
    <row r="57577" spans="7:12" x14ac:dyDescent="0.25">
      <c r="G57577"/>
      <c r="I57577"/>
      <c r="L57577"/>
    </row>
    <row r="57578" spans="7:12" x14ac:dyDescent="0.25">
      <c r="G57578"/>
      <c r="I57578"/>
      <c r="L57578"/>
    </row>
    <row r="57579" spans="7:12" x14ac:dyDescent="0.25">
      <c r="G57579"/>
      <c r="I57579"/>
      <c r="L57579"/>
    </row>
    <row r="57580" spans="7:12" x14ac:dyDescent="0.25">
      <c r="G57580"/>
      <c r="I57580"/>
      <c r="L57580"/>
    </row>
    <row r="57581" spans="7:12" x14ac:dyDescent="0.25">
      <c r="G57581"/>
      <c r="I57581"/>
      <c r="L57581"/>
    </row>
    <row r="57582" spans="7:12" x14ac:dyDescent="0.25">
      <c r="G57582"/>
      <c r="I57582"/>
      <c r="L57582"/>
    </row>
    <row r="57583" spans="7:12" x14ac:dyDescent="0.25">
      <c r="G57583"/>
      <c r="I57583"/>
      <c r="L57583"/>
    </row>
    <row r="57584" spans="7:12" x14ac:dyDescent="0.25">
      <c r="G57584"/>
      <c r="I57584"/>
      <c r="L57584"/>
    </row>
    <row r="57585" spans="7:12" x14ac:dyDescent="0.25">
      <c r="G57585"/>
      <c r="I57585"/>
      <c r="L57585"/>
    </row>
    <row r="57586" spans="7:12" x14ac:dyDescent="0.25">
      <c r="G57586"/>
      <c r="I57586"/>
      <c r="L57586"/>
    </row>
    <row r="57587" spans="7:12" x14ac:dyDescent="0.25">
      <c r="G57587"/>
      <c r="I57587"/>
      <c r="L57587"/>
    </row>
    <row r="57588" spans="7:12" x14ac:dyDescent="0.25">
      <c r="G57588"/>
      <c r="I57588"/>
      <c r="L57588"/>
    </row>
    <row r="57589" spans="7:12" x14ac:dyDescent="0.25">
      <c r="G57589"/>
      <c r="I57589"/>
      <c r="L57589"/>
    </row>
    <row r="57590" spans="7:12" x14ac:dyDescent="0.25">
      <c r="G57590"/>
      <c r="I57590"/>
      <c r="L57590"/>
    </row>
    <row r="57591" spans="7:12" x14ac:dyDescent="0.25">
      <c r="G57591"/>
      <c r="I57591"/>
      <c r="L57591"/>
    </row>
    <row r="57592" spans="7:12" x14ac:dyDescent="0.25">
      <c r="G57592"/>
      <c r="I57592"/>
      <c r="L57592"/>
    </row>
    <row r="57593" spans="7:12" x14ac:dyDescent="0.25">
      <c r="G57593"/>
      <c r="I57593"/>
      <c r="L57593"/>
    </row>
    <row r="57594" spans="7:12" x14ac:dyDescent="0.25">
      <c r="G57594"/>
      <c r="I57594"/>
      <c r="L57594"/>
    </row>
    <row r="57595" spans="7:12" x14ac:dyDescent="0.25">
      <c r="G57595"/>
      <c r="I57595"/>
      <c r="L57595"/>
    </row>
    <row r="57596" spans="7:12" x14ac:dyDescent="0.25">
      <c r="G57596"/>
      <c r="I57596"/>
      <c r="L57596"/>
    </row>
    <row r="57597" spans="7:12" x14ac:dyDescent="0.25">
      <c r="G57597"/>
      <c r="I57597"/>
      <c r="L57597"/>
    </row>
    <row r="57598" spans="7:12" x14ac:dyDescent="0.25">
      <c r="G57598"/>
      <c r="I57598"/>
      <c r="L57598"/>
    </row>
    <row r="57599" spans="7:12" x14ac:dyDescent="0.25">
      <c r="G57599"/>
      <c r="I57599"/>
      <c r="L57599"/>
    </row>
    <row r="57600" spans="7:12" x14ac:dyDescent="0.25">
      <c r="G57600"/>
      <c r="I57600"/>
      <c r="L57600"/>
    </row>
    <row r="57601" spans="7:12" x14ac:dyDescent="0.25">
      <c r="G57601"/>
      <c r="I57601"/>
      <c r="L57601"/>
    </row>
    <row r="57602" spans="7:12" x14ac:dyDescent="0.25">
      <c r="G57602"/>
      <c r="I57602"/>
      <c r="L57602"/>
    </row>
    <row r="57603" spans="7:12" x14ac:dyDescent="0.25">
      <c r="G57603"/>
      <c r="I57603"/>
      <c r="L57603"/>
    </row>
    <row r="57604" spans="7:12" x14ac:dyDescent="0.25">
      <c r="G57604"/>
      <c r="I57604"/>
      <c r="L57604"/>
    </row>
    <row r="57605" spans="7:12" x14ac:dyDescent="0.25">
      <c r="G57605"/>
      <c r="I57605"/>
      <c r="L57605"/>
    </row>
    <row r="57606" spans="7:12" x14ac:dyDescent="0.25">
      <c r="G57606"/>
      <c r="I57606"/>
      <c r="L57606"/>
    </row>
    <row r="57607" spans="7:12" x14ac:dyDescent="0.25">
      <c r="G57607"/>
      <c r="I57607"/>
      <c r="L57607"/>
    </row>
    <row r="57608" spans="7:12" x14ac:dyDescent="0.25">
      <c r="G57608"/>
      <c r="I57608"/>
      <c r="L57608"/>
    </row>
    <row r="57609" spans="7:12" x14ac:dyDescent="0.25">
      <c r="G57609"/>
      <c r="I57609"/>
      <c r="L57609"/>
    </row>
    <row r="57610" spans="7:12" x14ac:dyDescent="0.25">
      <c r="G57610"/>
      <c r="I57610"/>
      <c r="L57610"/>
    </row>
    <row r="57611" spans="7:12" x14ac:dyDescent="0.25">
      <c r="G57611"/>
      <c r="I57611"/>
      <c r="L57611"/>
    </row>
    <row r="57612" spans="7:12" x14ac:dyDescent="0.25">
      <c r="G57612"/>
      <c r="I57612"/>
      <c r="L57612"/>
    </row>
    <row r="57613" spans="7:12" x14ac:dyDescent="0.25">
      <c r="G57613"/>
      <c r="I57613"/>
      <c r="L57613"/>
    </row>
    <row r="57614" spans="7:12" x14ac:dyDescent="0.25">
      <c r="G57614"/>
      <c r="I57614"/>
      <c r="L57614"/>
    </row>
    <row r="57615" spans="7:12" x14ac:dyDescent="0.25">
      <c r="G57615"/>
      <c r="I57615"/>
      <c r="L57615"/>
    </row>
    <row r="57616" spans="7:12" x14ac:dyDescent="0.25">
      <c r="G57616"/>
      <c r="I57616"/>
      <c r="L57616"/>
    </row>
    <row r="57617" spans="7:12" x14ac:dyDescent="0.25">
      <c r="G57617"/>
      <c r="I57617"/>
      <c r="L57617"/>
    </row>
    <row r="57618" spans="7:12" x14ac:dyDescent="0.25">
      <c r="G57618"/>
      <c r="I57618"/>
      <c r="L57618"/>
    </row>
    <row r="57619" spans="7:12" x14ac:dyDescent="0.25">
      <c r="G57619"/>
      <c r="I57619"/>
      <c r="L57619"/>
    </row>
    <row r="57620" spans="7:12" x14ac:dyDescent="0.25">
      <c r="G57620"/>
      <c r="I57620"/>
      <c r="L57620"/>
    </row>
    <row r="57621" spans="7:12" x14ac:dyDescent="0.25">
      <c r="G57621"/>
      <c r="I57621"/>
      <c r="L57621"/>
    </row>
    <row r="57622" spans="7:12" x14ac:dyDescent="0.25">
      <c r="G57622"/>
      <c r="I57622"/>
      <c r="L57622"/>
    </row>
    <row r="57623" spans="7:12" x14ac:dyDescent="0.25">
      <c r="G57623"/>
      <c r="I57623"/>
      <c r="L57623"/>
    </row>
    <row r="57624" spans="7:12" x14ac:dyDescent="0.25">
      <c r="G57624"/>
      <c r="I57624"/>
      <c r="L57624"/>
    </row>
    <row r="57625" spans="7:12" x14ac:dyDescent="0.25">
      <c r="G57625"/>
      <c r="I57625"/>
      <c r="L57625"/>
    </row>
    <row r="57626" spans="7:12" x14ac:dyDescent="0.25">
      <c r="G57626"/>
      <c r="I57626"/>
      <c r="L57626"/>
    </row>
    <row r="57627" spans="7:12" x14ac:dyDescent="0.25">
      <c r="G57627"/>
      <c r="I57627"/>
      <c r="L57627"/>
    </row>
    <row r="57628" spans="7:12" x14ac:dyDescent="0.25">
      <c r="G57628"/>
      <c r="I57628"/>
      <c r="L57628"/>
    </row>
    <row r="57629" spans="7:12" x14ac:dyDescent="0.25">
      <c r="G57629"/>
      <c r="I57629"/>
      <c r="L57629"/>
    </row>
    <row r="57630" spans="7:12" x14ac:dyDescent="0.25">
      <c r="G57630"/>
      <c r="I57630"/>
      <c r="L57630"/>
    </row>
    <row r="57631" spans="7:12" x14ac:dyDescent="0.25">
      <c r="G57631"/>
      <c r="I57631"/>
      <c r="L57631"/>
    </row>
    <row r="57632" spans="7:12" x14ac:dyDescent="0.25">
      <c r="G57632"/>
      <c r="I57632"/>
      <c r="L57632"/>
    </row>
    <row r="57633" spans="7:12" x14ac:dyDescent="0.25">
      <c r="G57633"/>
      <c r="I57633"/>
      <c r="L57633"/>
    </row>
    <row r="57634" spans="7:12" x14ac:dyDescent="0.25">
      <c r="G57634"/>
      <c r="I57634"/>
      <c r="L57634"/>
    </row>
    <row r="57635" spans="7:12" x14ac:dyDescent="0.25">
      <c r="G57635"/>
      <c r="I57635"/>
      <c r="L57635"/>
    </row>
    <row r="57636" spans="7:12" x14ac:dyDescent="0.25">
      <c r="G57636"/>
      <c r="I57636"/>
      <c r="L57636"/>
    </row>
    <row r="57637" spans="7:12" x14ac:dyDescent="0.25">
      <c r="G57637"/>
      <c r="I57637"/>
      <c r="L57637"/>
    </row>
    <row r="57638" spans="7:12" x14ac:dyDescent="0.25">
      <c r="G57638"/>
      <c r="I57638"/>
      <c r="L57638"/>
    </row>
    <row r="57639" spans="7:12" x14ac:dyDescent="0.25">
      <c r="G57639"/>
      <c r="I57639"/>
      <c r="L57639"/>
    </row>
    <row r="57640" spans="7:12" x14ac:dyDescent="0.25">
      <c r="G57640"/>
      <c r="I57640"/>
      <c r="L57640"/>
    </row>
    <row r="57641" spans="7:12" x14ac:dyDescent="0.25">
      <c r="G57641"/>
      <c r="I57641"/>
      <c r="L57641"/>
    </row>
    <row r="57642" spans="7:12" x14ac:dyDescent="0.25">
      <c r="G57642"/>
      <c r="I57642"/>
      <c r="L57642"/>
    </row>
    <row r="57643" spans="7:12" x14ac:dyDescent="0.25">
      <c r="G57643"/>
      <c r="I57643"/>
      <c r="L57643"/>
    </row>
    <row r="57644" spans="7:12" x14ac:dyDescent="0.25">
      <c r="G57644"/>
      <c r="I57644"/>
      <c r="L57644"/>
    </row>
    <row r="57645" spans="7:12" x14ac:dyDescent="0.25">
      <c r="G57645"/>
      <c r="I57645"/>
      <c r="L57645"/>
    </row>
    <row r="57646" spans="7:12" x14ac:dyDescent="0.25">
      <c r="G57646"/>
      <c r="I57646"/>
      <c r="L57646"/>
    </row>
    <row r="57647" spans="7:12" x14ac:dyDescent="0.25">
      <c r="G57647"/>
      <c r="I57647"/>
      <c r="L57647"/>
    </row>
    <row r="57648" spans="7:12" x14ac:dyDescent="0.25">
      <c r="G57648"/>
      <c r="I57648"/>
      <c r="L57648"/>
    </row>
    <row r="57649" spans="7:12" x14ac:dyDescent="0.25">
      <c r="G57649"/>
      <c r="I57649"/>
      <c r="L57649"/>
    </row>
    <row r="57650" spans="7:12" x14ac:dyDescent="0.25">
      <c r="G57650"/>
      <c r="I57650"/>
      <c r="L57650"/>
    </row>
    <row r="57651" spans="7:12" x14ac:dyDescent="0.25">
      <c r="G57651"/>
      <c r="I57651"/>
      <c r="L57651"/>
    </row>
    <row r="57652" spans="7:12" x14ac:dyDescent="0.25">
      <c r="G57652"/>
      <c r="I57652"/>
      <c r="L57652"/>
    </row>
    <row r="57653" spans="7:12" x14ac:dyDescent="0.25">
      <c r="G57653"/>
      <c r="I57653"/>
      <c r="L57653"/>
    </row>
    <row r="57654" spans="7:12" x14ac:dyDescent="0.25">
      <c r="G57654"/>
      <c r="I57654"/>
      <c r="L57654"/>
    </row>
    <row r="57655" spans="7:12" x14ac:dyDescent="0.25">
      <c r="G57655"/>
      <c r="I57655"/>
      <c r="L57655"/>
    </row>
    <row r="57656" spans="7:12" x14ac:dyDescent="0.25">
      <c r="G57656"/>
      <c r="I57656"/>
      <c r="L57656"/>
    </row>
    <row r="57657" spans="7:12" x14ac:dyDescent="0.25">
      <c r="G57657"/>
      <c r="I57657"/>
      <c r="L57657"/>
    </row>
    <row r="57658" spans="7:12" x14ac:dyDescent="0.25">
      <c r="G57658"/>
      <c r="I57658"/>
      <c r="L57658"/>
    </row>
    <row r="57659" spans="7:12" x14ac:dyDescent="0.25">
      <c r="G57659"/>
      <c r="I57659"/>
      <c r="L57659"/>
    </row>
    <row r="57660" spans="7:12" x14ac:dyDescent="0.25">
      <c r="G57660"/>
      <c r="I57660"/>
      <c r="L57660"/>
    </row>
    <row r="57661" spans="7:12" x14ac:dyDescent="0.25">
      <c r="G57661"/>
      <c r="I57661"/>
      <c r="L57661"/>
    </row>
    <row r="57662" spans="7:12" x14ac:dyDescent="0.25">
      <c r="G57662"/>
      <c r="I57662"/>
      <c r="L57662"/>
    </row>
    <row r="57663" spans="7:12" x14ac:dyDescent="0.25">
      <c r="G57663"/>
      <c r="I57663"/>
      <c r="L57663"/>
    </row>
    <row r="57664" spans="7:12" x14ac:dyDescent="0.25">
      <c r="G57664"/>
      <c r="I57664"/>
      <c r="L57664"/>
    </row>
    <row r="57665" spans="7:12" x14ac:dyDescent="0.25">
      <c r="G57665"/>
      <c r="I57665"/>
      <c r="L57665"/>
    </row>
    <row r="57666" spans="7:12" x14ac:dyDescent="0.25">
      <c r="G57666"/>
      <c r="I57666"/>
      <c r="L57666"/>
    </row>
    <row r="57667" spans="7:12" x14ac:dyDescent="0.25">
      <c r="G57667"/>
      <c r="I57667"/>
      <c r="L57667"/>
    </row>
    <row r="57668" spans="7:12" x14ac:dyDescent="0.25">
      <c r="G57668"/>
      <c r="I57668"/>
      <c r="L57668"/>
    </row>
    <row r="57669" spans="7:12" x14ac:dyDescent="0.25">
      <c r="G57669"/>
      <c r="I57669"/>
      <c r="L57669"/>
    </row>
    <row r="57670" spans="7:12" x14ac:dyDescent="0.25">
      <c r="G57670"/>
      <c r="I57670"/>
      <c r="L57670"/>
    </row>
    <row r="57671" spans="7:12" x14ac:dyDescent="0.25">
      <c r="G57671"/>
      <c r="I57671"/>
      <c r="L57671"/>
    </row>
    <row r="57672" spans="7:12" x14ac:dyDescent="0.25">
      <c r="G57672"/>
      <c r="I57672"/>
      <c r="L57672"/>
    </row>
    <row r="57673" spans="7:12" x14ac:dyDescent="0.25">
      <c r="G57673"/>
      <c r="I57673"/>
      <c r="L57673"/>
    </row>
    <row r="57674" spans="7:12" x14ac:dyDescent="0.25">
      <c r="G57674"/>
      <c r="I57674"/>
      <c r="L57674"/>
    </row>
    <row r="57675" spans="7:12" x14ac:dyDescent="0.25">
      <c r="G57675"/>
      <c r="I57675"/>
      <c r="L57675"/>
    </row>
    <row r="57676" spans="7:12" x14ac:dyDescent="0.25">
      <c r="G57676"/>
      <c r="I57676"/>
      <c r="L57676"/>
    </row>
    <row r="57677" spans="7:12" x14ac:dyDescent="0.25">
      <c r="G57677"/>
      <c r="I57677"/>
      <c r="L57677"/>
    </row>
    <row r="57678" spans="7:12" x14ac:dyDescent="0.25">
      <c r="G57678"/>
      <c r="I57678"/>
      <c r="L57678"/>
    </row>
    <row r="57679" spans="7:12" x14ac:dyDescent="0.25">
      <c r="G57679"/>
      <c r="I57679"/>
      <c r="L57679"/>
    </row>
    <row r="57680" spans="7:12" x14ac:dyDescent="0.25">
      <c r="G57680"/>
      <c r="I57680"/>
      <c r="L57680"/>
    </row>
    <row r="57681" spans="7:12" x14ac:dyDescent="0.25">
      <c r="G57681"/>
      <c r="I57681"/>
      <c r="L57681"/>
    </row>
    <row r="57682" spans="7:12" x14ac:dyDescent="0.25">
      <c r="G57682"/>
      <c r="I57682"/>
      <c r="L57682"/>
    </row>
    <row r="57683" spans="7:12" x14ac:dyDescent="0.25">
      <c r="G57683"/>
      <c r="I57683"/>
      <c r="L57683"/>
    </row>
    <row r="57684" spans="7:12" x14ac:dyDescent="0.25">
      <c r="G57684"/>
      <c r="I57684"/>
      <c r="L57684"/>
    </row>
    <row r="57685" spans="7:12" x14ac:dyDescent="0.25">
      <c r="G57685"/>
      <c r="I57685"/>
      <c r="L57685"/>
    </row>
    <row r="57686" spans="7:12" x14ac:dyDescent="0.25">
      <c r="G57686"/>
      <c r="I57686"/>
      <c r="L57686"/>
    </row>
    <row r="57687" spans="7:12" x14ac:dyDescent="0.25">
      <c r="G57687"/>
      <c r="I57687"/>
      <c r="L57687"/>
    </row>
    <row r="57688" spans="7:12" x14ac:dyDescent="0.25">
      <c r="G57688"/>
      <c r="I57688"/>
      <c r="L57688"/>
    </row>
    <row r="57689" spans="7:12" x14ac:dyDescent="0.25">
      <c r="G57689"/>
      <c r="I57689"/>
      <c r="L57689"/>
    </row>
    <row r="57690" spans="7:12" x14ac:dyDescent="0.25">
      <c r="G57690"/>
      <c r="I57690"/>
      <c r="L57690"/>
    </row>
    <row r="57691" spans="7:12" x14ac:dyDescent="0.25">
      <c r="G57691"/>
      <c r="I57691"/>
      <c r="L57691"/>
    </row>
    <row r="57692" spans="7:12" x14ac:dyDescent="0.25">
      <c r="G57692"/>
      <c r="I57692"/>
      <c r="L57692"/>
    </row>
    <row r="57693" spans="7:12" x14ac:dyDescent="0.25">
      <c r="G57693"/>
      <c r="I57693"/>
      <c r="L57693"/>
    </row>
    <row r="57694" spans="7:12" x14ac:dyDescent="0.25">
      <c r="G57694"/>
      <c r="I57694"/>
      <c r="L57694"/>
    </row>
    <row r="57695" spans="7:12" x14ac:dyDescent="0.25">
      <c r="G57695"/>
      <c r="I57695"/>
      <c r="L57695"/>
    </row>
    <row r="57696" spans="7:12" x14ac:dyDescent="0.25">
      <c r="G57696"/>
      <c r="I57696"/>
      <c r="L57696"/>
    </row>
    <row r="57697" spans="7:12" x14ac:dyDescent="0.25">
      <c r="G57697"/>
      <c r="I57697"/>
      <c r="L57697"/>
    </row>
    <row r="57698" spans="7:12" x14ac:dyDescent="0.25">
      <c r="G57698"/>
      <c r="I57698"/>
      <c r="L57698"/>
    </row>
    <row r="57699" spans="7:12" x14ac:dyDescent="0.25">
      <c r="G57699"/>
      <c r="I57699"/>
      <c r="L57699"/>
    </row>
    <row r="57700" spans="7:12" x14ac:dyDescent="0.25">
      <c r="G57700"/>
      <c r="I57700"/>
      <c r="L57700"/>
    </row>
    <row r="57701" spans="7:12" x14ac:dyDescent="0.25">
      <c r="G57701"/>
      <c r="I57701"/>
      <c r="L57701"/>
    </row>
    <row r="57702" spans="7:12" x14ac:dyDescent="0.25">
      <c r="G57702"/>
      <c r="I57702"/>
      <c r="L57702"/>
    </row>
    <row r="57703" spans="7:12" x14ac:dyDescent="0.25">
      <c r="G57703"/>
      <c r="I57703"/>
      <c r="L57703"/>
    </row>
    <row r="57704" spans="7:12" x14ac:dyDescent="0.25">
      <c r="G57704"/>
      <c r="I57704"/>
      <c r="L57704"/>
    </row>
    <row r="57705" spans="7:12" x14ac:dyDescent="0.25">
      <c r="G57705"/>
      <c r="I57705"/>
      <c r="L57705"/>
    </row>
    <row r="57706" spans="7:12" x14ac:dyDescent="0.25">
      <c r="G57706"/>
      <c r="I57706"/>
      <c r="L57706"/>
    </row>
    <row r="57707" spans="7:12" x14ac:dyDescent="0.25">
      <c r="G57707"/>
      <c r="I57707"/>
      <c r="L57707"/>
    </row>
    <row r="57708" spans="7:12" x14ac:dyDescent="0.25">
      <c r="G57708"/>
      <c r="I57708"/>
      <c r="L57708"/>
    </row>
    <row r="57709" spans="7:12" x14ac:dyDescent="0.25">
      <c r="G57709"/>
      <c r="I57709"/>
      <c r="L57709"/>
    </row>
    <row r="57710" spans="7:12" x14ac:dyDescent="0.25">
      <c r="G57710"/>
      <c r="I57710"/>
      <c r="L57710"/>
    </row>
    <row r="57711" spans="7:12" x14ac:dyDescent="0.25">
      <c r="G57711"/>
      <c r="I57711"/>
      <c r="L57711"/>
    </row>
    <row r="57712" spans="7:12" x14ac:dyDescent="0.25">
      <c r="G57712"/>
      <c r="I57712"/>
      <c r="L57712"/>
    </row>
    <row r="57713" spans="7:12" x14ac:dyDescent="0.25">
      <c r="G57713"/>
      <c r="I57713"/>
      <c r="L57713"/>
    </row>
    <row r="57714" spans="7:12" x14ac:dyDescent="0.25">
      <c r="G57714"/>
      <c r="I57714"/>
      <c r="L57714"/>
    </row>
    <row r="57715" spans="7:12" x14ac:dyDescent="0.25">
      <c r="G57715"/>
      <c r="I57715"/>
      <c r="L57715"/>
    </row>
    <row r="57716" spans="7:12" x14ac:dyDescent="0.25">
      <c r="G57716"/>
      <c r="I57716"/>
      <c r="L57716"/>
    </row>
    <row r="57717" spans="7:12" x14ac:dyDescent="0.25">
      <c r="G57717"/>
      <c r="I57717"/>
      <c r="L57717"/>
    </row>
    <row r="57718" spans="7:12" x14ac:dyDescent="0.25">
      <c r="G57718"/>
      <c r="I57718"/>
      <c r="L57718"/>
    </row>
    <row r="57719" spans="7:12" x14ac:dyDescent="0.25">
      <c r="G57719"/>
      <c r="I57719"/>
      <c r="L57719"/>
    </row>
    <row r="57720" spans="7:12" x14ac:dyDescent="0.25">
      <c r="G57720"/>
      <c r="I57720"/>
      <c r="L57720"/>
    </row>
    <row r="57721" spans="7:12" x14ac:dyDescent="0.25">
      <c r="G57721"/>
      <c r="I57721"/>
      <c r="L57721"/>
    </row>
    <row r="57722" spans="7:12" x14ac:dyDescent="0.25">
      <c r="G57722"/>
      <c r="I57722"/>
      <c r="L57722"/>
    </row>
    <row r="57723" spans="7:12" x14ac:dyDescent="0.25">
      <c r="G57723"/>
      <c r="I57723"/>
      <c r="L57723"/>
    </row>
    <row r="57724" spans="7:12" x14ac:dyDescent="0.25">
      <c r="G57724"/>
      <c r="I57724"/>
      <c r="L57724"/>
    </row>
    <row r="57725" spans="7:12" x14ac:dyDescent="0.25">
      <c r="G57725"/>
      <c r="I57725"/>
      <c r="L57725"/>
    </row>
    <row r="57726" spans="7:12" x14ac:dyDescent="0.25">
      <c r="G57726"/>
      <c r="I57726"/>
      <c r="L57726"/>
    </row>
    <row r="57727" spans="7:12" x14ac:dyDescent="0.25">
      <c r="G57727"/>
      <c r="I57727"/>
      <c r="L57727"/>
    </row>
    <row r="57728" spans="7:12" x14ac:dyDescent="0.25">
      <c r="G57728"/>
      <c r="I57728"/>
      <c r="L57728"/>
    </row>
    <row r="57729" spans="7:12" x14ac:dyDescent="0.25">
      <c r="G57729"/>
      <c r="I57729"/>
      <c r="L57729"/>
    </row>
    <row r="57730" spans="7:12" x14ac:dyDescent="0.25">
      <c r="G57730"/>
      <c r="I57730"/>
      <c r="L57730"/>
    </row>
    <row r="57731" spans="7:12" x14ac:dyDescent="0.25">
      <c r="G57731"/>
      <c r="I57731"/>
      <c r="L57731"/>
    </row>
    <row r="57732" spans="7:12" x14ac:dyDescent="0.25">
      <c r="G57732"/>
      <c r="I57732"/>
      <c r="L57732"/>
    </row>
    <row r="57733" spans="7:12" x14ac:dyDescent="0.25">
      <c r="G57733"/>
      <c r="I57733"/>
      <c r="L57733"/>
    </row>
    <row r="57734" spans="7:12" x14ac:dyDescent="0.25">
      <c r="G57734"/>
      <c r="I57734"/>
      <c r="L57734"/>
    </row>
    <row r="57735" spans="7:12" x14ac:dyDescent="0.25">
      <c r="G57735"/>
      <c r="I57735"/>
      <c r="L57735"/>
    </row>
    <row r="57736" spans="7:12" x14ac:dyDescent="0.25">
      <c r="G57736"/>
      <c r="I57736"/>
      <c r="L57736"/>
    </row>
    <row r="57737" spans="7:12" x14ac:dyDescent="0.25">
      <c r="G57737"/>
      <c r="I57737"/>
      <c r="L57737"/>
    </row>
    <row r="57738" spans="7:12" x14ac:dyDescent="0.25">
      <c r="G57738"/>
      <c r="I57738"/>
      <c r="L57738"/>
    </row>
    <row r="57739" spans="7:12" x14ac:dyDescent="0.25">
      <c r="G57739"/>
      <c r="I57739"/>
      <c r="L57739"/>
    </row>
    <row r="57740" spans="7:12" x14ac:dyDescent="0.25">
      <c r="G57740"/>
      <c r="I57740"/>
      <c r="L57740"/>
    </row>
    <row r="57741" spans="7:12" x14ac:dyDescent="0.25">
      <c r="G57741"/>
      <c r="I57741"/>
      <c r="L57741"/>
    </row>
    <row r="57742" spans="7:12" x14ac:dyDescent="0.25">
      <c r="G57742"/>
      <c r="I57742"/>
      <c r="L57742"/>
    </row>
    <row r="57743" spans="7:12" x14ac:dyDescent="0.25">
      <c r="G57743"/>
      <c r="I57743"/>
      <c r="L57743"/>
    </row>
    <row r="57744" spans="7:12" x14ac:dyDescent="0.25">
      <c r="G57744"/>
      <c r="I57744"/>
      <c r="L57744"/>
    </row>
    <row r="57745" spans="7:12" x14ac:dyDescent="0.25">
      <c r="G57745"/>
      <c r="I57745"/>
      <c r="L57745"/>
    </row>
    <row r="57746" spans="7:12" x14ac:dyDescent="0.25">
      <c r="G57746"/>
      <c r="I57746"/>
      <c r="L57746"/>
    </row>
    <row r="57747" spans="7:12" x14ac:dyDescent="0.25">
      <c r="G57747"/>
      <c r="I57747"/>
      <c r="L57747"/>
    </row>
    <row r="57748" spans="7:12" x14ac:dyDescent="0.25">
      <c r="G57748"/>
      <c r="I57748"/>
      <c r="L57748"/>
    </row>
    <row r="57749" spans="7:12" x14ac:dyDescent="0.25">
      <c r="G57749"/>
      <c r="I57749"/>
      <c r="L57749"/>
    </row>
    <row r="57750" spans="7:12" x14ac:dyDescent="0.25">
      <c r="G57750"/>
      <c r="I57750"/>
      <c r="L57750"/>
    </row>
    <row r="57751" spans="7:12" x14ac:dyDescent="0.25">
      <c r="G57751"/>
      <c r="I57751"/>
      <c r="L57751"/>
    </row>
    <row r="57752" spans="7:12" x14ac:dyDescent="0.25">
      <c r="G57752"/>
      <c r="I57752"/>
      <c r="L57752"/>
    </row>
    <row r="57753" spans="7:12" x14ac:dyDescent="0.25">
      <c r="G57753"/>
      <c r="I57753"/>
      <c r="L57753"/>
    </row>
    <row r="57754" spans="7:12" x14ac:dyDescent="0.25">
      <c r="G57754"/>
      <c r="I57754"/>
      <c r="L57754"/>
    </row>
    <row r="57755" spans="7:12" x14ac:dyDescent="0.25">
      <c r="G57755"/>
      <c r="I57755"/>
      <c r="L57755"/>
    </row>
    <row r="57756" spans="7:12" x14ac:dyDescent="0.25">
      <c r="G57756"/>
      <c r="I57756"/>
      <c r="L57756"/>
    </row>
    <row r="57757" spans="7:12" x14ac:dyDescent="0.25">
      <c r="G57757"/>
      <c r="I57757"/>
      <c r="L57757"/>
    </row>
    <row r="57758" spans="7:12" x14ac:dyDescent="0.25">
      <c r="G57758"/>
      <c r="I57758"/>
      <c r="L57758"/>
    </row>
    <row r="57759" spans="7:12" x14ac:dyDescent="0.25">
      <c r="G57759"/>
      <c r="I57759"/>
      <c r="L57759"/>
    </row>
    <row r="57760" spans="7:12" x14ac:dyDescent="0.25">
      <c r="G57760"/>
      <c r="I57760"/>
      <c r="L57760"/>
    </row>
    <row r="57761" spans="7:12" x14ac:dyDescent="0.25">
      <c r="G57761"/>
      <c r="I57761"/>
      <c r="L57761"/>
    </row>
    <row r="57762" spans="7:12" x14ac:dyDescent="0.25">
      <c r="G57762"/>
      <c r="I57762"/>
      <c r="L57762"/>
    </row>
    <row r="57763" spans="7:12" x14ac:dyDescent="0.25">
      <c r="G57763"/>
      <c r="I57763"/>
      <c r="L57763"/>
    </row>
    <row r="57764" spans="7:12" x14ac:dyDescent="0.25">
      <c r="G57764"/>
      <c r="I57764"/>
      <c r="L57764"/>
    </row>
    <row r="57765" spans="7:12" x14ac:dyDescent="0.25">
      <c r="G57765"/>
      <c r="I57765"/>
      <c r="L57765"/>
    </row>
    <row r="57766" spans="7:12" x14ac:dyDescent="0.25">
      <c r="G57766"/>
      <c r="I57766"/>
      <c r="L57766"/>
    </row>
    <row r="57767" spans="7:12" x14ac:dyDescent="0.25">
      <c r="G57767"/>
      <c r="I57767"/>
      <c r="L57767"/>
    </row>
    <row r="57768" spans="7:12" x14ac:dyDescent="0.25">
      <c r="G57768"/>
      <c r="I57768"/>
      <c r="L57768"/>
    </row>
    <row r="57769" spans="7:12" x14ac:dyDescent="0.25">
      <c r="G57769"/>
      <c r="I57769"/>
      <c r="L57769"/>
    </row>
    <row r="57770" spans="7:12" x14ac:dyDescent="0.25">
      <c r="G57770"/>
      <c r="I57770"/>
      <c r="L57770"/>
    </row>
    <row r="57771" spans="7:12" x14ac:dyDescent="0.25">
      <c r="G57771"/>
      <c r="I57771"/>
      <c r="L57771"/>
    </row>
    <row r="57772" spans="7:12" x14ac:dyDescent="0.25">
      <c r="G57772"/>
      <c r="I57772"/>
      <c r="L57772"/>
    </row>
    <row r="57773" spans="7:12" x14ac:dyDescent="0.25">
      <c r="G57773"/>
      <c r="I57773"/>
      <c r="L57773"/>
    </row>
    <row r="57774" spans="7:12" x14ac:dyDescent="0.25">
      <c r="G57774"/>
      <c r="I57774"/>
      <c r="L57774"/>
    </row>
    <row r="57775" spans="7:12" x14ac:dyDescent="0.25">
      <c r="G57775"/>
      <c r="I57775"/>
      <c r="L57775"/>
    </row>
    <row r="57776" spans="7:12" x14ac:dyDescent="0.25">
      <c r="G57776"/>
      <c r="I57776"/>
      <c r="L57776"/>
    </row>
    <row r="57777" spans="7:12" x14ac:dyDescent="0.25">
      <c r="G57777"/>
      <c r="I57777"/>
      <c r="L57777"/>
    </row>
    <row r="57778" spans="7:12" x14ac:dyDescent="0.25">
      <c r="G57778"/>
      <c r="I57778"/>
      <c r="L57778"/>
    </row>
    <row r="57779" spans="7:12" x14ac:dyDescent="0.25">
      <c r="G57779"/>
      <c r="I57779"/>
      <c r="L57779"/>
    </row>
    <row r="57780" spans="7:12" x14ac:dyDescent="0.25">
      <c r="G57780"/>
      <c r="I57780"/>
      <c r="L57780"/>
    </row>
    <row r="57781" spans="7:12" x14ac:dyDescent="0.25">
      <c r="G57781"/>
      <c r="I57781"/>
      <c r="L57781"/>
    </row>
    <row r="57782" spans="7:12" x14ac:dyDescent="0.25">
      <c r="G57782"/>
      <c r="I57782"/>
      <c r="L57782"/>
    </row>
    <row r="57783" spans="7:12" x14ac:dyDescent="0.25">
      <c r="G57783"/>
      <c r="I57783"/>
      <c r="L57783"/>
    </row>
    <row r="57784" spans="7:12" x14ac:dyDescent="0.25">
      <c r="G57784"/>
      <c r="I57784"/>
      <c r="L57784"/>
    </row>
    <row r="57785" spans="7:12" x14ac:dyDescent="0.25">
      <c r="G57785"/>
      <c r="I57785"/>
      <c r="L57785"/>
    </row>
    <row r="57786" spans="7:12" x14ac:dyDescent="0.25">
      <c r="G57786"/>
      <c r="I57786"/>
      <c r="L57786"/>
    </row>
    <row r="57787" spans="7:12" x14ac:dyDescent="0.25">
      <c r="G57787"/>
      <c r="I57787"/>
      <c r="L57787"/>
    </row>
    <row r="57788" spans="7:12" x14ac:dyDescent="0.25">
      <c r="G57788"/>
      <c r="I57788"/>
      <c r="L57788"/>
    </row>
    <row r="57789" spans="7:12" x14ac:dyDescent="0.25">
      <c r="G57789"/>
      <c r="I57789"/>
      <c r="L57789"/>
    </row>
    <row r="57790" spans="7:12" x14ac:dyDescent="0.25">
      <c r="G57790"/>
      <c r="I57790"/>
      <c r="L57790"/>
    </row>
    <row r="57791" spans="7:12" x14ac:dyDescent="0.25">
      <c r="G57791"/>
      <c r="I57791"/>
      <c r="L57791"/>
    </row>
    <row r="57792" spans="7:12" x14ac:dyDescent="0.25">
      <c r="G57792"/>
      <c r="I57792"/>
      <c r="L57792"/>
    </row>
    <row r="57793" spans="7:12" x14ac:dyDescent="0.25">
      <c r="G57793"/>
      <c r="I57793"/>
      <c r="L57793"/>
    </row>
    <row r="57794" spans="7:12" x14ac:dyDescent="0.25">
      <c r="G57794"/>
      <c r="I57794"/>
      <c r="L57794"/>
    </row>
    <row r="57795" spans="7:12" x14ac:dyDescent="0.25">
      <c r="G57795"/>
      <c r="I57795"/>
      <c r="L57795"/>
    </row>
    <row r="57796" spans="7:12" x14ac:dyDescent="0.25">
      <c r="G57796"/>
      <c r="I57796"/>
      <c r="L57796"/>
    </row>
    <row r="57797" spans="7:12" x14ac:dyDescent="0.25">
      <c r="G57797"/>
      <c r="I57797"/>
      <c r="L57797"/>
    </row>
    <row r="57798" spans="7:12" x14ac:dyDescent="0.25">
      <c r="G57798"/>
      <c r="I57798"/>
      <c r="L57798"/>
    </row>
    <row r="57799" spans="7:12" x14ac:dyDescent="0.25">
      <c r="G57799"/>
      <c r="I57799"/>
      <c r="L57799"/>
    </row>
    <row r="57800" spans="7:12" x14ac:dyDescent="0.25">
      <c r="G57800"/>
      <c r="I57800"/>
      <c r="L57800"/>
    </row>
    <row r="57801" spans="7:12" x14ac:dyDescent="0.25">
      <c r="G57801"/>
      <c r="I57801"/>
      <c r="L57801"/>
    </row>
    <row r="57802" spans="7:12" x14ac:dyDescent="0.25">
      <c r="G57802"/>
      <c r="I57802"/>
      <c r="L57802"/>
    </row>
    <row r="57803" spans="7:12" x14ac:dyDescent="0.25">
      <c r="G57803"/>
      <c r="I57803"/>
      <c r="L57803"/>
    </row>
    <row r="57804" spans="7:12" x14ac:dyDescent="0.25">
      <c r="G57804"/>
      <c r="I57804"/>
      <c r="L57804"/>
    </row>
    <row r="57805" spans="7:12" x14ac:dyDescent="0.25">
      <c r="G57805"/>
      <c r="I57805"/>
      <c r="L57805"/>
    </row>
    <row r="57806" spans="7:12" x14ac:dyDescent="0.25">
      <c r="G57806"/>
      <c r="I57806"/>
      <c r="L57806"/>
    </row>
    <row r="57807" spans="7:12" x14ac:dyDescent="0.25">
      <c r="G57807"/>
      <c r="I57807"/>
      <c r="L57807"/>
    </row>
    <row r="57808" spans="7:12" x14ac:dyDescent="0.25">
      <c r="G57808"/>
      <c r="I57808"/>
      <c r="L57808"/>
    </row>
    <row r="57809" spans="7:12" x14ac:dyDescent="0.25">
      <c r="G57809"/>
      <c r="I57809"/>
      <c r="L57809"/>
    </row>
    <row r="57810" spans="7:12" x14ac:dyDescent="0.25">
      <c r="G57810"/>
      <c r="I57810"/>
      <c r="L57810"/>
    </row>
    <row r="57811" spans="7:12" x14ac:dyDescent="0.25">
      <c r="G57811"/>
      <c r="I57811"/>
      <c r="L57811"/>
    </row>
    <row r="57812" spans="7:12" x14ac:dyDescent="0.25">
      <c r="G57812"/>
      <c r="I57812"/>
      <c r="L57812"/>
    </row>
    <row r="57813" spans="7:12" x14ac:dyDescent="0.25">
      <c r="G57813"/>
      <c r="I57813"/>
      <c r="L57813"/>
    </row>
    <row r="57814" spans="7:12" x14ac:dyDescent="0.25">
      <c r="G57814"/>
      <c r="I57814"/>
      <c r="L57814"/>
    </row>
    <row r="57815" spans="7:12" x14ac:dyDescent="0.25">
      <c r="G57815"/>
      <c r="I57815"/>
      <c r="L57815"/>
    </row>
    <row r="57816" spans="7:12" x14ac:dyDescent="0.25">
      <c r="G57816"/>
      <c r="I57816"/>
      <c r="L57816"/>
    </row>
    <row r="57817" spans="7:12" x14ac:dyDescent="0.25">
      <c r="G57817"/>
      <c r="I57817"/>
      <c r="L57817"/>
    </row>
    <row r="57818" spans="7:12" x14ac:dyDescent="0.25">
      <c r="G57818"/>
      <c r="I57818"/>
      <c r="L57818"/>
    </row>
    <row r="57819" spans="7:12" x14ac:dyDescent="0.25">
      <c r="G57819"/>
      <c r="I57819"/>
      <c r="L57819"/>
    </row>
    <row r="57820" spans="7:12" x14ac:dyDescent="0.25">
      <c r="G57820"/>
      <c r="I57820"/>
      <c r="L57820"/>
    </row>
    <row r="57821" spans="7:12" x14ac:dyDescent="0.25">
      <c r="G57821"/>
      <c r="I57821"/>
      <c r="L57821"/>
    </row>
    <row r="57822" spans="7:12" x14ac:dyDescent="0.25">
      <c r="G57822"/>
      <c r="I57822"/>
      <c r="L57822"/>
    </row>
    <row r="57823" spans="7:12" x14ac:dyDescent="0.25">
      <c r="G57823"/>
      <c r="I57823"/>
      <c r="L57823"/>
    </row>
    <row r="57824" spans="7:12" x14ac:dyDescent="0.25">
      <c r="G57824"/>
      <c r="I57824"/>
      <c r="L57824"/>
    </row>
    <row r="57825" spans="7:12" x14ac:dyDescent="0.25">
      <c r="G57825"/>
      <c r="I57825"/>
      <c r="L57825"/>
    </row>
    <row r="57826" spans="7:12" x14ac:dyDescent="0.25">
      <c r="G57826"/>
      <c r="I57826"/>
      <c r="L57826"/>
    </row>
    <row r="57827" spans="7:12" x14ac:dyDescent="0.25">
      <c r="G57827"/>
      <c r="I57827"/>
      <c r="L57827"/>
    </row>
    <row r="57828" spans="7:12" x14ac:dyDescent="0.25">
      <c r="G57828"/>
      <c r="I57828"/>
      <c r="L57828"/>
    </row>
    <row r="57829" spans="7:12" x14ac:dyDescent="0.25">
      <c r="G57829"/>
      <c r="I57829"/>
      <c r="L57829"/>
    </row>
    <row r="57830" spans="7:12" x14ac:dyDescent="0.25">
      <c r="G57830"/>
      <c r="I57830"/>
      <c r="L57830"/>
    </row>
    <row r="57831" spans="7:12" x14ac:dyDescent="0.25">
      <c r="G57831"/>
      <c r="I57831"/>
      <c r="L57831"/>
    </row>
    <row r="57832" spans="7:12" x14ac:dyDescent="0.25">
      <c r="G57832"/>
      <c r="I57832"/>
      <c r="L57832"/>
    </row>
    <row r="57833" spans="7:12" x14ac:dyDescent="0.25">
      <c r="G57833"/>
      <c r="I57833"/>
      <c r="L57833"/>
    </row>
    <row r="57834" spans="7:12" x14ac:dyDescent="0.25">
      <c r="G57834"/>
      <c r="I57834"/>
      <c r="L57834"/>
    </row>
    <row r="57835" spans="7:12" x14ac:dyDescent="0.25">
      <c r="G57835"/>
      <c r="I57835"/>
      <c r="L57835"/>
    </row>
    <row r="57836" spans="7:12" x14ac:dyDescent="0.25">
      <c r="G57836"/>
      <c r="I57836"/>
      <c r="L57836"/>
    </row>
    <row r="57837" spans="7:12" x14ac:dyDescent="0.25">
      <c r="G57837"/>
      <c r="I57837"/>
      <c r="L57837"/>
    </row>
    <row r="57838" spans="7:12" x14ac:dyDescent="0.25">
      <c r="G57838"/>
      <c r="I57838"/>
      <c r="L57838"/>
    </row>
    <row r="57839" spans="7:12" x14ac:dyDescent="0.25">
      <c r="G57839"/>
      <c r="I57839"/>
      <c r="L57839"/>
    </row>
    <row r="57840" spans="7:12" x14ac:dyDescent="0.25">
      <c r="G57840"/>
      <c r="I57840"/>
      <c r="L57840"/>
    </row>
    <row r="57841" spans="7:12" x14ac:dyDescent="0.25">
      <c r="G57841"/>
      <c r="I57841"/>
      <c r="L57841"/>
    </row>
    <row r="57842" spans="7:12" x14ac:dyDescent="0.25">
      <c r="G57842"/>
      <c r="I57842"/>
      <c r="L57842"/>
    </row>
    <row r="57843" spans="7:12" x14ac:dyDescent="0.25">
      <c r="G57843"/>
      <c r="I57843"/>
      <c r="L57843"/>
    </row>
    <row r="57844" spans="7:12" x14ac:dyDescent="0.25">
      <c r="G57844"/>
      <c r="I57844"/>
      <c r="L57844"/>
    </row>
    <row r="57845" spans="7:12" x14ac:dyDescent="0.25">
      <c r="G57845"/>
      <c r="I57845"/>
      <c r="L57845"/>
    </row>
    <row r="57846" spans="7:12" x14ac:dyDescent="0.25">
      <c r="G57846"/>
      <c r="I57846"/>
      <c r="L57846"/>
    </row>
    <row r="57847" spans="7:12" x14ac:dyDescent="0.25">
      <c r="G57847"/>
      <c r="I57847"/>
      <c r="L57847"/>
    </row>
    <row r="57848" spans="7:12" x14ac:dyDescent="0.25">
      <c r="G57848"/>
      <c r="I57848"/>
      <c r="L57848"/>
    </row>
    <row r="57849" spans="7:12" x14ac:dyDescent="0.25">
      <c r="G57849"/>
      <c r="I57849"/>
      <c r="L57849"/>
    </row>
    <row r="57850" spans="7:12" x14ac:dyDescent="0.25">
      <c r="G57850"/>
      <c r="I57850"/>
      <c r="L57850"/>
    </row>
    <row r="57851" spans="7:12" x14ac:dyDescent="0.25">
      <c r="G57851"/>
      <c r="I57851"/>
      <c r="L57851"/>
    </row>
    <row r="57852" spans="7:12" x14ac:dyDescent="0.25">
      <c r="G57852"/>
      <c r="I57852"/>
      <c r="L57852"/>
    </row>
    <row r="57853" spans="7:12" x14ac:dyDescent="0.25">
      <c r="G57853"/>
      <c r="I57853"/>
      <c r="L57853"/>
    </row>
    <row r="57854" spans="7:12" x14ac:dyDescent="0.25">
      <c r="G57854"/>
      <c r="I57854"/>
      <c r="L57854"/>
    </row>
    <row r="57855" spans="7:12" x14ac:dyDescent="0.25">
      <c r="G57855"/>
      <c r="I57855"/>
      <c r="L57855"/>
    </row>
    <row r="57856" spans="7:12" x14ac:dyDescent="0.25">
      <c r="G57856"/>
      <c r="I57856"/>
      <c r="L57856"/>
    </row>
    <row r="57857" spans="7:12" x14ac:dyDescent="0.25">
      <c r="G57857"/>
      <c r="I57857"/>
      <c r="L57857"/>
    </row>
    <row r="57858" spans="7:12" x14ac:dyDescent="0.25">
      <c r="G57858"/>
      <c r="I57858"/>
      <c r="L57858"/>
    </row>
    <row r="57859" spans="7:12" x14ac:dyDescent="0.25">
      <c r="G57859"/>
      <c r="I57859"/>
      <c r="L57859"/>
    </row>
    <row r="57860" spans="7:12" x14ac:dyDescent="0.25">
      <c r="G57860"/>
      <c r="I57860"/>
      <c r="L57860"/>
    </row>
    <row r="57861" spans="7:12" x14ac:dyDescent="0.25">
      <c r="G57861"/>
      <c r="I57861"/>
      <c r="L57861"/>
    </row>
    <row r="57862" spans="7:12" x14ac:dyDescent="0.25">
      <c r="G57862"/>
      <c r="I57862"/>
      <c r="L57862"/>
    </row>
    <row r="57863" spans="7:12" x14ac:dyDescent="0.25">
      <c r="G57863"/>
      <c r="I57863"/>
      <c r="L57863"/>
    </row>
    <row r="57864" spans="7:12" x14ac:dyDescent="0.25">
      <c r="G57864"/>
      <c r="I57864"/>
      <c r="L57864"/>
    </row>
    <row r="57865" spans="7:12" x14ac:dyDescent="0.25">
      <c r="G57865"/>
      <c r="I57865"/>
      <c r="L57865"/>
    </row>
    <row r="57866" spans="7:12" x14ac:dyDescent="0.25">
      <c r="G57866"/>
      <c r="I57866"/>
      <c r="L57866"/>
    </row>
    <row r="57867" spans="7:12" x14ac:dyDescent="0.25">
      <c r="G57867"/>
      <c r="I57867"/>
      <c r="L57867"/>
    </row>
    <row r="57868" spans="7:12" x14ac:dyDescent="0.25">
      <c r="G57868"/>
      <c r="I57868"/>
      <c r="L57868"/>
    </row>
    <row r="57869" spans="7:12" x14ac:dyDescent="0.25">
      <c r="G57869"/>
      <c r="I57869"/>
      <c r="L57869"/>
    </row>
    <row r="57870" spans="7:12" x14ac:dyDescent="0.25">
      <c r="G57870"/>
      <c r="I57870"/>
      <c r="L57870"/>
    </row>
    <row r="57871" spans="7:12" x14ac:dyDescent="0.25">
      <c r="G57871"/>
      <c r="I57871"/>
      <c r="L57871"/>
    </row>
    <row r="57872" spans="7:12" x14ac:dyDescent="0.25">
      <c r="G57872"/>
      <c r="I57872"/>
      <c r="L57872"/>
    </row>
    <row r="57873" spans="7:12" x14ac:dyDescent="0.25">
      <c r="G57873"/>
      <c r="I57873"/>
      <c r="L57873"/>
    </row>
    <row r="57874" spans="7:12" x14ac:dyDescent="0.25">
      <c r="G57874"/>
      <c r="I57874"/>
      <c r="L57874"/>
    </row>
    <row r="57875" spans="7:12" x14ac:dyDescent="0.25">
      <c r="G57875"/>
      <c r="I57875"/>
      <c r="L57875"/>
    </row>
    <row r="57876" spans="7:12" x14ac:dyDescent="0.25">
      <c r="G57876"/>
      <c r="I57876"/>
      <c r="L57876"/>
    </row>
    <row r="57877" spans="7:12" x14ac:dyDescent="0.25">
      <c r="G57877"/>
      <c r="I57877"/>
      <c r="L57877"/>
    </row>
    <row r="57878" spans="7:12" x14ac:dyDescent="0.25">
      <c r="G57878"/>
      <c r="I57878"/>
      <c r="L57878"/>
    </row>
    <row r="57879" spans="7:12" x14ac:dyDescent="0.25">
      <c r="G57879"/>
      <c r="I57879"/>
      <c r="L57879"/>
    </row>
    <row r="57880" spans="7:12" x14ac:dyDescent="0.25">
      <c r="G57880"/>
      <c r="I57880"/>
      <c r="L57880"/>
    </row>
    <row r="57881" spans="7:12" x14ac:dyDescent="0.25">
      <c r="G57881"/>
      <c r="I57881"/>
      <c r="L57881"/>
    </row>
    <row r="57882" spans="7:12" x14ac:dyDescent="0.25">
      <c r="G57882"/>
      <c r="I57882"/>
      <c r="L57882"/>
    </row>
    <row r="57883" spans="7:12" x14ac:dyDescent="0.25">
      <c r="G57883"/>
      <c r="I57883"/>
      <c r="L57883"/>
    </row>
    <row r="57884" spans="7:12" x14ac:dyDescent="0.25">
      <c r="G57884"/>
      <c r="I57884"/>
      <c r="L57884"/>
    </row>
    <row r="57885" spans="7:12" x14ac:dyDescent="0.25">
      <c r="G57885"/>
      <c r="I57885"/>
      <c r="L57885"/>
    </row>
    <row r="57886" spans="7:12" x14ac:dyDescent="0.25">
      <c r="G57886"/>
      <c r="I57886"/>
      <c r="L57886"/>
    </row>
    <row r="57887" spans="7:12" x14ac:dyDescent="0.25">
      <c r="G57887"/>
      <c r="I57887"/>
      <c r="L57887"/>
    </row>
    <row r="57888" spans="7:12" x14ac:dyDescent="0.25">
      <c r="G57888"/>
      <c r="I57888"/>
      <c r="L57888"/>
    </row>
    <row r="57889" spans="7:12" x14ac:dyDescent="0.25">
      <c r="G57889"/>
      <c r="I57889"/>
      <c r="L57889"/>
    </row>
    <row r="57890" spans="7:12" x14ac:dyDescent="0.25">
      <c r="G57890"/>
      <c r="I57890"/>
      <c r="L57890"/>
    </row>
    <row r="57891" spans="7:12" x14ac:dyDescent="0.25">
      <c r="G57891"/>
      <c r="I57891"/>
      <c r="L57891"/>
    </row>
    <row r="57892" spans="7:12" x14ac:dyDescent="0.25">
      <c r="G57892"/>
      <c r="I57892"/>
      <c r="L57892"/>
    </row>
    <row r="57893" spans="7:12" x14ac:dyDescent="0.25">
      <c r="G57893"/>
      <c r="I57893"/>
      <c r="L57893"/>
    </row>
    <row r="57894" spans="7:12" x14ac:dyDescent="0.25">
      <c r="G57894"/>
      <c r="I57894"/>
      <c r="L57894"/>
    </row>
    <row r="57895" spans="7:12" x14ac:dyDescent="0.25">
      <c r="G57895"/>
      <c r="I57895"/>
      <c r="L57895"/>
    </row>
    <row r="57896" spans="7:12" x14ac:dyDescent="0.25">
      <c r="G57896"/>
      <c r="I57896"/>
      <c r="L57896"/>
    </row>
    <row r="57897" spans="7:12" x14ac:dyDescent="0.25">
      <c r="G57897"/>
      <c r="I57897"/>
      <c r="L57897"/>
    </row>
    <row r="57898" spans="7:12" x14ac:dyDescent="0.25">
      <c r="G57898"/>
      <c r="I57898"/>
      <c r="L57898"/>
    </row>
    <row r="57899" spans="7:12" x14ac:dyDescent="0.25">
      <c r="G57899"/>
      <c r="I57899"/>
      <c r="L57899"/>
    </row>
    <row r="57900" spans="7:12" x14ac:dyDescent="0.25">
      <c r="G57900"/>
      <c r="I57900"/>
      <c r="L57900"/>
    </row>
    <row r="57901" spans="7:12" x14ac:dyDescent="0.25">
      <c r="G57901"/>
      <c r="I57901"/>
      <c r="L57901"/>
    </row>
    <row r="57902" spans="7:12" x14ac:dyDescent="0.25">
      <c r="G57902"/>
      <c r="I57902"/>
      <c r="L57902"/>
    </row>
    <row r="57903" spans="7:12" x14ac:dyDescent="0.25">
      <c r="G57903"/>
      <c r="I57903"/>
      <c r="L57903"/>
    </row>
    <row r="57904" spans="7:12" x14ac:dyDescent="0.25">
      <c r="G57904"/>
      <c r="I57904"/>
      <c r="L57904"/>
    </row>
    <row r="57905" spans="7:12" x14ac:dyDescent="0.25">
      <c r="G57905"/>
      <c r="I57905"/>
      <c r="L57905"/>
    </row>
    <row r="57906" spans="7:12" x14ac:dyDescent="0.25">
      <c r="G57906"/>
      <c r="I57906"/>
      <c r="L57906"/>
    </row>
    <row r="57907" spans="7:12" x14ac:dyDescent="0.25">
      <c r="G57907"/>
      <c r="I57907"/>
      <c r="L57907"/>
    </row>
    <row r="57908" spans="7:12" x14ac:dyDescent="0.25">
      <c r="G57908"/>
      <c r="I57908"/>
      <c r="L57908"/>
    </row>
    <row r="57909" spans="7:12" x14ac:dyDescent="0.25">
      <c r="G57909"/>
      <c r="I57909"/>
      <c r="L57909"/>
    </row>
    <row r="57910" spans="7:12" x14ac:dyDescent="0.25">
      <c r="G57910"/>
      <c r="I57910"/>
      <c r="L57910"/>
    </row>
    <row r="57911" spans="7:12" x14ac:dyDescent="0.25">
      <c r="G57911"/>
      <c r="I57911"/>
      <c r="L57911"/>
    </row>
    <row r="57912" spans="7:12" x14ac:dyDescent="0.25">
      <c r="G57912"/>
      <c r="I57912"/>
      <c r="L57912"/>
    </row>
    <row r="57913" spans="7:12" x14ac:dyDescent="0.25">
      <c r="G57913"/>
      <c r="I57913"/>
      <c r="L57913"/>
    </row>
    <row r="57914" spans="7:12" x14ac:dyDescent="0.25">
      <c r="G57914"/>
      <c r="I57914"/>
      <c r="L57914"/>
    </row>
    <row r="57915" spans="7:12" x14ac:dyDescent="0.25">
      <c r="G57915"/>
      <c r="I57915"/>
      <c r="L57915"/>
    </row>
    <row r="57916" spans="7:12" x14ac:dyDescent="0.25">
      <c r="G57916"/>
      <c r="I57916"/>
      <c r="L57916"/>
    </row>
    <row r="57917" spans="7:12" x14ac:dyDescent="0.25">
      <c r="G57917"/>
      <c r="I57917"/>
      <c r="L57917"/>
    </row>
    <row r="57918" spans="7:12" x14ac:dyDescent="0.25">
      <c r="G57918"/>
      <c r="I57918"/>
      <c r="L57918"/>
    </row>
    <row r="57919" spans="7:12" x14ac:dyDescent="0.25">
      <c r="G57919"/>
      <c r="I57919"/>
      <c r="L57919"/>
    </row>
    <row r="57920" spans="7:12" x14ac:dyDescent="0.25">
      <c r="G57920"/>
      <c r="I57920"/>
      <c r="L57920"/>
    </row>
    <row r="57921" spans="7:12" x14ac:dyDescent="0.25">
      <c r="G57921"/>
      <c r="I57921"/>
      <c r="L57921"/>
    </row>
    <row r="57922" spans="7:12" x14ac:dyDescent="0.25">
      <c r="G57922"/>
      <c r="I57922"/>
      <c r="L57922"/>
    </row>
    <row r="57923" spans="7:12" x14ac:dyDescent="0.25">
      <c r="G57923"/>
      <c r="I57923"/>
      <c r="L57923"/>
    </row>
    <row r="57924" spans="7:12" x14ac:dyDescent="0.25">
      <c r="G57924"/>
      <c r="I57924"/>
      <c r="L57924"/>
    </row>
    <row r="57925" spans="7:12" x14ac:dyDescent="0.25">
      <c r="G57925"/>
      <c r="I57925"/>
      <c r="L57925"/>
    </row>
    <row r="57926" spans="7:12" x14ac:dyDescent="0.25">
      <c r="G57926"/>
      <c r="I57926"/>
      <c r="L57926"/>
    </row>
    <row r="57927" spans="7:12" x14ac:dyDescent="0.25">
      <c r="G57927"/>
      <c r="I57927"/>
      <c r="L57927"/>
    </row>
    <row r="57928" spans="7:12" x14ac:dyDescent="0.25">
      <c r="G57928"/>
      <c r="I57928"/>
      <c r="L57928"/>
    </row>
    <row r="57929" spans="7:12" x14ac:dyDescent="0.25">
      <c r="G57929"/>
      <c r="I57929"/>
      <c r="L57929"/>
    </row>
    <row r="57930" spans="7:12" x14ac:dyDescent="0.25">
      <c r="G57930"/>
      <c r="I57930"/>
      <c r="L57930"/>
    </row>
    <row r="57931" spans="7:12" x14ac:dyDescent="0.25">
      <c r="G57931"/>
      <c r="I57931"/>
      <c r="L57931"/>
    </row>
    <row r="57932" spans="7:12" x14ac:dyDescent="0.25">
      <c r="G57932"/>
      <c r="I57932"/>
      <c r="L57932"/>
    </row>
    <row r="57933" spans="7:12" x14ac:dyDescent="0.25">
      <c r="G57933"/>
      <c r="I57933"/>
      <c r="L57933"/>
    </row>
    <row r="57934" spans="7:12" x14ac:dyDescent="0.25">
      <c r="G57934"/>
      <c r="I57934"/>
      <c r="L57934"/>
    </row>
    <row r="57935" spans="7:12" x14ac:dyDescent="0.25">
      <c r="G57935"/>
      <c r="I57935"/>
      <c r="L57935"/>
    </row>
    <row r="57936" spans="7:12" x14ac:dyDescent="0.25">
      <c r="G57936"/>
      <c r="I57936"/>
      <c r="L57936"/>
    </row>
    <row r="57937" spans="7:12" x14ac:dyDescent="0.25">
      <c r="G57937"/>
      <c r="I57937"/>
      <c r="L57937"/>
    </row>
    <row r="57938" spans="7:12" x14ac:dyDescent="0.25">
      <c r="G57938"/>
      <c r="I57938"/>
      <c r="L57938"/>
    </row>
    <row r="57939" spans="7:12" x14ac:dyDescent="0.25">
      <c r="G57939"/>
      <c r="I57939"/>
      <c r="L57939"/>
    </row>
    <row r="57940" spans="7:12" x14ac:dyDescent="0.25">
      <c r="G57940"/>
      <c r="I57940"/>
      <c r="L57940"/>
    </row>
    <row r="57941" spans="7:12" x14ac:dyDescent="0.25">
      <c r="G57941"/>
      <c r="I57941"/>
      <c r="L57941"/>
    </row>
    <row r="57942" spans="7:12" x14ac:dyDescent="0.25">
      <c r="G57942"/>
      <c r="I57942"/>
      <c r="L57942"/>
    </row>
    <row r="57943" spans="7:12" x14ac:dyDescent="0.25">
      <c r="G57943"/>
      <c r="I57943"/>
      <c r="L57943"/>
    </row>
    <row r="57944" spans="7:12" x14ac:dyDescent="0.25">
      <c r="G57944"/>
      <c r="I57944"/>
      <c r="L57944"/>
    </row>
    <row r="57945" spans="7:12" x14ac:dyDescent="0.25">
      <c r="G57945"/>
      <c r="I57945"/>
      <c r="L57945"/>
    </row>
    <row r="57946" spans="7:12" x14ac:dyDescent="0.25">
      <c r="G57946"/>
      <c r="I57946"/>
      <c r="L57946"/>
    </row>
    <row r="57947" spans="7:12" x14ac:dyDescent="0.25">
      <c r="G57947"/>
      <c r="I57947"/>
      <c r="L57947"/>
    </row>
    <row r="57948" spans="7:12" x14ac:dyDescent="0.25">
      <c r="G57948"/>
      <c r="I57948"/>
      <c r="L57948"/>
    </row>
    <row r="57949" spans="7:12" x14ac:dyDescent="0.25">
      <c r="G57949"/>
      <c r="I57949"/>
      <c r="L57949"/>
    </row>
    <row r="57950" spans="7:12" x14ac:dyDescent="0.25">
      <c r="G57950"/>
      <c r="I57950"/>
      <c r="L57950"/>
    </row>
    <row r="57951" spans="7:12" x14ac:dyDescent="0.25">
      <c r="G57951"/>
      <c r="I57951"/>
      <c r="L57951"/>
    </row>
    <row r="57952" spans="7:12" x14ac:dyDescent="0.25">
      <c r="G57952"/>
      <c r="I57952"/>
      <c r="L57952"/>
    </row>
    <row r="57953" spans="7:12" x14ac:dyDescent="0.25">
      <c r="G57953"/>
      <c r="I57953"/>
      <c r="L57953"/>
    </row>
    <row r="57954" spans="7:12" x14ac:dyDescent="0.25">
      <c r="G57954"/>
      <c r="I57954"/>
      <c r="L57954"/>
    </row>
    <row r="57955" spans="7:12" x14ac:dyDescent="0.25">
      <c r="G57955"/>
      <c r="I57955"/>
      <c r="L57955"/>
    </row>
    <row r="57956" spans="7:12" x14ac:dyDescent="0.25">
      <c r="G57956"/>
      <c r="I57956"/>
      <c r="L57956"/>
    </row>
    <row r="57957" spans="7:12" x14ac:dyDescent="0.25">
      <c r="G57957"/>
      <c r="I57957"/>
      <c r="L57957"/>
    </row>
    <row r="57958" spans="7:12" x14ac:dyDescent="0.25">
      <c r="G57958"/>
      <c r="I57958"/>
      <c r="L57958"/>
    </row>
    <row r="57959" spans="7:12" x14ac:dyDescent="0.25">
      <c r="G57959"/>
      <c r="I57959"/>
      <c r="L57959"/>
    </row>
    <row r="57960" spans="7:12" x14ac:dyDescent="0.25">
      <c r="G57960"/>
      <c r="I57960"/>
      <c r="L57960"/>
    </row>
    <row r="57961" spans="7:12" x14ac:dyDescent="0.25">
      <c r="G57961"/>
      <c r="I57961"/>
      <c r="L57961"/>
    </row>
    <row r="57962" spans="7:12" x14ac:dyDescent="0.25">
      <c r="G57962"/>
      <c r="I57962"/>
      <c r="L57962"/>
    </row>
    <row r="57963" spans="7:12" x14ac:dyDescent="0.25">
      <c r="G57963"/>
      <c r="I57963"/>
      <c r="L57963"/>
    </row>
    <row r="57964" spans="7:12" x14ac:dyDescent="0.25">
      <c r="G57964"/>
      <c r="I57964"/>
      <c r="L57964"/>
    </row>
    <row r="57965" spans="7:12" x14ac:dyDescent="0.25">
      <c r="G57965"/>
      <c r="I57965"/>
      <c r="L57965"/>
    </row>
    <row r="57966" spans="7:12" x14ac:dyDescent="0.25">
      <c r="G57966"/>
      <c r="I57966"/>
      <c r="L57966"/>
    </row>
    <row r="57967" spans="7:12" x14ac:dyDescent="0.25">
      <c r="G57967"/>
      <c r="I57967"/>
      <c r="L57967"/>
    </row>
    <row r="57968" spans="7:12" x14ac:dyDescent="0.25">
      <c r="G57968"/>
      <c r="I57968"/>
      <c r="L57968"/>
    </row>
    <row r="57969" spans="7:12" x14ac:dyDescent="0.25">
      <c r="G57969"/>
      <c r="I57969"/>
      <c r="L57969"/>
    </row>
    <row r="57970" spans="7:12" x14ac:dyDescent="0.25">
      <c r="G57970"/>
      <c r="I57970"/>
      <c r="L57970"/>
    </row>
    <row r="57971" spans="7:12" x14ac:dyDescent="0.25">
      <c r="G57971"/>
      <c r="I57971"/>
      <c r="L57971"/>
    </row>
    <row r="57972" spans="7:12" x14ac:dyDescent="0.25">
      <c r="G57972"/>
      <c r="I57972"/>
      <c r="L57972"/>
    </row>
    <row r="57973" spans="7:12" x14ac:dyDescent="0.25">
      <c r="G57973"/>
      <c r="I57973"/>
      <c r="L57973"/>
    </row>
    <row r="57974" spans="7:12" x14ac:dyDescent="0.25">
      <c r="G57974"/>
      <c r="I57974"/>
      <c r="L57974"/>
    </row>
    <row r="57975" spans="7:12" x14ac:dyDescent="0.25">
      <c r="G57975"/>
      <c r="I57975"/>
      <c r="L57975"/>
    </row>
    <row r="57976" spans="7:12" x14ac:dyDescent="0.25">
      <c r="G57976"/>
      <c r="I57976"/>
      <c r="L57976"/>
    </row>
    <row r="57977" spans="7:12" x14ac:dyDescent="0.25">
      <c r="G57977"/>
      <c r="I57977"/>
      <c r="L57977"/>
    </row>
    <row r="57978" spans="7:12" x14ac:dyDescent="0.25">
      <c r="G57978"/>
      <c r="I57978"/>
      <c r="L57978"/>
    </row>
    <row r="57979" spans="7:12" x14ac:dyDescent="0.25">
      <c r="G57979"/>
      <c r="I57979"/>
      <c r="L57979"/>
    </row>
    <row r="57980" spans="7:12" x14ac:dyDescent="0.25">
      <c r="G57980"/>
      <c r="I57980"/>
      <c r="L57980"/>
    </row>
    <row r="57981" spans="7:12" x14ac:dyDescent="0.25">
      <c r="G57981"/>
      <c r="I57981"/>
      <c r="L57981"/>
    </row>
    <row r="57982" spans="7:12" x14ac:dyDescent="0.25">
      <c r="G57982"/>
      <c r="I57982"/>
      <c r="L57982"/>
    </row>
    <row r="57983" spans="7:12" x14ac:dyDescent="0.25">
      <c r="G57983"/>
      <c r="I57983"/>
      <c r="L57983"/>
    </row>
    <row r="57984" spans="7:12" x14ac:dyDescent="0.25">
      <c r="G57984"/>
      <c r="I57984"/>
      <c r="L57984"/>
    </row>
    <row r="57985" spans="7:12" x14ac:dyDescent="0.25">
      <c r="G57985"/>
      <c r="I57985"/>
      <c r="L57985"/>
    </row>
    <row r="57986" spans="7:12" x14ac:dyDescent="0.25">
      <c r="G57986"/>
      <c r="I57986"/>
      <c r="L57986"/>
    </row>
    <row r="57987" spans="7:12" x14ac:dyDescent="0.25">
      <c r="G57987"/>
      <c r="I57987"/>
      <c r="L57987"/>
    </row>
    <row r="57988" spans="7:12" x14ac:dyDescent="0.25">
      <c r="G57988"/>
      <c r="I57988"/>
      <c r="L57988"/>
    </row>
    <row r="57989" spans="7:12" x14ac:dyDescent="0.25">
      <c r="G57989"/>
      <c r="I57989"/>
      <c r="L57989"/>
    </row>
    <row r="57990" spans="7:12" x14ac:dyDescent="0.25">
      <c r="G57990"/>
      <c r="I57990"/>
      <c r="L57990"/>
    </row>
    <row r="57991" spans="7:12" x14ac:dyDescent="0.25">
      <c r="G57991"/>
      <c r="I57991"/>
      <c r="L57991"/>
    </row>
    <row r="57992" spans="7:12" x14ac:dyDescent="0.25">
      <c r="G57992"/>
      <c r="I57992"/>
      <c r="L57992"/>
    </row>
    <row r="57993" spans="7:12" x14ac:dyDescent="0.25">
      <c r="G57993"/>
      <c r="I57993"/>
      <c r="L57993"/>
    </row>
    <row r="57994" spans="7:12" x14ac:dyDescent="0.25">
      <c r="G57994"/>
      <c r="I57994"/>
      <c r="L57994"/>
    </row>
    <row r="57995" spans="7:12" x14ac:dyDescent="0.25">
      <c r="G57995"/>
      <c r="I57995"/>
      <c r="L57995"/>
    </row>
    <row r="57996" spans="7:12" x14ac:dyDescent="0.25">
      <c r="G57996"/>
      <c r="I57996"/>
      <c r="L57996"/>
    </row>
    <row r="57997" spans="7:12" x14ac:dyDescent="0.25">
      <c r="G57997"/>
      <c r="I57997"/>
      <c r="L57997"/>
    </row>
    <row r="57998" spans="7:12" x14ac:dyDescent="0.25">
      <c r="G57998"/>
      <c r="I57998"/>
      <c r="L57998"/>
    </row>
    <row r="57999" spans="7:12" x14ac:dyDescent="0.25">
      <c r="G57999"/>
      <c r="I57999"/>
      <c r="L57999"/>
    </row>
    <row r="58000" spans="7:12" x14ac:dyDescent="0.25">
      <c r="G58000"/>
      <c r="I58000"/>
      <c r="L58000"/>
    </row>
    <row r="58001" spans="7:12" x14ac:dyDescent="0.25">
      <c r="G58001"/>
      <c r="I58001"/>
      <c r="L58001"/>
    </row>
    <row r="58002" spans="7:12" x14ac:dyDescent="0.25">
      <c r="G58002"/>
      <c r="I58002"/>
      <c r="L58002"/>
    </row>
    <row r="58003" spans="7:12" x14ac:dyDescent="0.25">
      <c r="G58003"/>
      <c r="I58003"/>
      <c r="L58003"/>
    </row>
    <row r="58004" spans="7:12" x14ac:dyDescent="0.25">
      <c r="G58004"/>
      <c r="I58004"/>
      <c r="L58004"/>
    </row>
    <row r="58005" spans="7:12" x14ac:dyDescent="0.25">
      <c r="G58005"/>
      <c r="I58005"/>
      <c r="L58005"/>
    </row>
    <row r="58006" spans="7:12" x14ac:dyDescent="0.25">
      <c r="G58006"/>
      <c r="I58006"/>
      <c r="L58006"/>
    </row>
    <row r="58007" spans="7:12" x14ac:dyDescent="0.25">
      <c r="G58007"/>
      <c r="I58007"/>
      <c r="L58007"/>
    </row>
    <row r="58008" spans="7:12" x14ac:dyDescent="0.25">
      <c r="G58008"/>
      <c r="I58008"/>
      <c r="L58008"/>
    </row>
    <row r="58009" spans="7:12" x14ac:dyDescent="0.25">
      <c r="G58009"/>
      <c r="I58009"/>
      <c r="L58009"/>
    </row>
    <row r="58010" spans="7:12" x14ac:dyDescent="0.25">
      <c r="G58010"/>
      <c r="I58010"/>
      <c r="L58010"/>
    </row>
    <row r="58011" spans="7:12" x14ac:dyDescent="0.25">
      <c r="G58011"/>
      <c r="I58011"/>
      <c r="L58011"/>
    </row>
    <row r="58012" spans="7:12" x14ac:dyDescent="0.25">
      <c r="G58012"/>
      <c r="I58012"/>
      <c r="L58012"/>
    </row>
    <row r="58013" spans="7:12" x14ac:dyDescent="0.25">
      <c r="G58013"/>
      <c r="I58013"/>
      <c r="L58013"/>
    </row>
    <row r="58014" spans="7:12" x14ac:dyDescent="0.25">
      <c r="G58014"/>
      <c r="I58014"/>
      <c r="L58014"/>
    </row>
    <row r="58015" spans="7:12" x14ac:dyDescent="0.25">
      <c r="G58015"/>
      <c r="I58015"/>
      <c r="L58015"/>
    </row>
    <row r="58016" spans="7:12" x14ac:dyDescent="0.25">
      <c r="G58016"/>
      <c r="I58016"/>
      <c r="L58016"/>
    </row>
    <row r="58017" spans="7:12" x14ac:dyDescent="0.25">
      <c r="G58017"/>
      <c r="I58017"/>
      <c r="L58017"/>
    </row>
    <row r="58018" spans="7:12" x14ac:dyDescent="0.25">
      <c r="G58018"/>
      <c r="I58018"/>
      <c r="L58018"/>
    </row>
    <row r="58019" spans="7:12" x14ac:dyDescent="0.25">
      <c r="G58019"/>
      <c r="I58019"/>
      <c r="L58019"/>
    </row>
    <row r="58020" spans="7:12" x14ac:dyDescent="0.25">
      <c r="G58020"/>
      <c r="I58020"/>
      <c r="L58020"/>
    </row>
    <row r="58021" spans="7:12" x14ac:dyDescent="0.25">
      <c r="G58021"/>
      <c r="I58021"/>
      <c r="L58021"/>
    </row>
    <row r="58022" spans="7:12" x14ac:dyDescent="0.25">
      <c r="G58022"/>
      <c r="I58022"/>
      <c r="L58022"/>
    </row>
    <row r="58023" spans="7:12" x14ac:dyDescent="0.25">
      <c r="G58023"/>
      <c r="I58023"/>
      <c r="L58023"/>
    </row>
    <row r="58024" spans="7:12" x14ac:dyDescent="0.25">
      <c r="G58024"/>
      <c r="I58024"/>
      <c r="L58024"/>
    </row>
    <row r="58025" spans="7:12" x14ac:dyDescent="0.25">
      <c r="G58025"/>
      <c r="I58025"/>
      <c r="L58025"/>
    </row>
    <row r="58026" spans="7:12" x14ac:dyDescent="0.25">
      <c r="G58026"/>
      <c r="I58026"/>
      <c r="L58026"/>
    </row>
    <row r="58027" spans="7:12" x14ac:dyDescent="0.25">
      <c r="G58027"/>
      <c r="I58027"/>
      <c r="L58027"/>
    </row>
    <row r="58028" spans="7:12" x14ac:dyDescent="0.25">
      <c r="G58028"/>
      <c r="I58028"/>
      <c r="L58028"/>
    </row>
    <row r="58029" spans="7:12" x14ac:dyDescent="0.25">
      <c r="G58029"/>
      <c r="I58029"/>
      <c r="L58029"/>
    </row>
    <row r="58030" spans="7:12" x14ac:dyDescent="0.25">
      <c r="G58030"/>
      <c r="I58030"/>
      <c r="L58030"/>
    </row>
    <row r="58031" spans="7:12" x14ac:dyDescent="0.25">
      <c r="G58031"/>
      <c r="I58031"/>
      <c r="L58031"/>
    </row>
    <row r="58032" spans="7:12" x14ac:dyDescent="0.25">
      <c r="G58032"/>
      <c r="I58032"/>
      <c r="L58032"/>
    </row>
    <row r="58033" spans="7:12" x14ac:dyDescent="0.25">
      <c r="G58033"/>
      <c r="I58033"/>
      <c r="L58033"/>
    </row>
    <row r="58034" spans="7:12" x14ac:dyDescent="0.25">
      <c r="G58034"/>
      <c r="I58034"/>
      <c r="L58034"/>
    </row>
    <row r="58035" spans="7:12" x14ac:dyDescent="0.25">
      <c r="G58035"/>
      <c r="I58035"/>
      <c r="L58035"/>
    </row>
    <row r="58036" spans="7:12" x14ac:dyDescent="0.25">
      <c r="G58036"/>
      <c r="I58036"/>
      <c r="L58036"/>
    </row>
    <row r="58037" spans="7:12" x14ac:dyDescent="0.25">
      <c r="G58037"/>
      <c r="I58037"/>
      <c r="L58037"/>
    </row>
    <row r="58038" spans="7:12" x14ac:dyDescent="0.25">
      <c r="G58038"/>
      <c r="I58038"/>
      <c r="L58038"/>
    </row>
    <row r="58039" spans="7:12" x14ac:dyDescent="0.25">
      <c r="G58039"/>
      <c r="I58039"/>
      <c r="L58039"/>
    </row>
    <row r="58040" spans="7:12" x14ac:dyDescent="0.25">
      <c r="G58040"/>
      <c r="I58040"/>
      <c r="L58040"/>
    </row>
    <row r="58041" spans="7:12" x14ac:dyDescent="0.25">
      <c r="G58041"/>
      <c r="I58041"/>
      <c r="L58041"/>
    </row>
    <row r="58042" spans="7:12" x14ac:dyDescent="0.25">
      <c r="G58042"/>
      <c r="I58042"/>
      <c r="L58042"/>
    </row>
    <row r="58043" spans="7:12" x14ac:dyDescent="0.25">
      <c r="G58043"/>
      <c r="I58043"/>
      <c r="L58043"/>
    </row>
    <row r="58044" spans="7:12" x14ac:dyDescent="0.25">
      <c r="G58044"/>
      <c r="I58044"/>
      <c r="L58044"/>
    </row>
    <row r="58045" spans="7:12" x14ac:dyDescent="0.25">
      <c r="G58045"/>
      <c r="I58045"/>
      <c r="L58045"/>
    </row>
    <row r="58046" spans="7:12" x14ac:dyDescent="0.25">
      <c r="G58046"/>
      <c r="I58046"/>
      <c r="L58046"/>
    </row>
    <row r="58047" spans="7:12" x14ac:dyDescent="0.25">
      <c r="G58047"/>
      <c r="I58047"/>
      <c r="L58047"/>
    </row>
    <row r="58048" spans="7:12" x14ac:dyDescent="0.25">
      <c r="G58048"/>
      <c r="I58048"/>
      <c r="L58048"/>
    </row>
    <row r="58049" spans="7:12" x14ac:dyDescent="0.25">
      <c r="G58049"/>
      <c r="I58049"/>
      <c r="L58049"/>
    </row>
    <row r="58050" spans="7:12" x14ac:dyDescent="0.25">
      <c r="G58050"/>
      <c r="I58050"/>
      <c r="L58050"/>
    </row>
    <row r="58051" spans="7:12" x14ac:dyDescent="0.25">
      <c r="G58051"/>
      <c r="I58051"/>
      <c r="L58051"/>
    </row>
    <row r="58052" spans="7:12" x14ac:dyDescent="0.25">
      <c r="G58052"/>
      <c r="I58052"/>
      <c r="L58052"/>
    </row>
    <row r="58053" spans="7:12" x14ac:dyDescent="0.25">
      <c r="G58053"/>
      <c r="I58053"/>
      <c r="L58053"/>
    </row>
    <row r="58054" spans="7:12" x14ac:dyDescent="0.25">
      <c r="G58054"/>
      <c r="I58054"/>
      <c r="L58054"/>
    </row>
    <row r="58055" spans="7:12" x14ac:dyDescent="0.25">
      <c r="G58055"/>
      <c r="I58055"/>
      <c r="L58055"/>
    </row>
    <row r="58056" spans="7:12" x14ac:dyDescent="0.25">
      <c r="G58056"/>
      <c r="I58056"/>
      <c r="L58056"/>
    </row>
    <row r="58057" spans="7:12" x14ac:dyDescent="0.25">
      <c r="G58057"/>
      <c r="I58057"/>
      <c r="L58057"/>
    </row>
    <row r="58058" spans="7:12" x14ac:dyDescent="0.25">
      <c r="G58058"/>
      <c r="I58058"/>
      <c r="L58058"/>
    </row>
    <row r="58059" spans="7:12" x14ac:dyDescent="0.25">
      <c r="G58059"/>
      <c r="I58059"/>
      <c r="L58059"/>
    </row>
    <row r="58060" spans="7:12" x14ac:dyDescent="0.25">
      <c r="G58060"/>
      <c r="I58060"/>
      <c r="L58060"/>
    </row>
    <row r="58061" spans="7:12" x14ac:dyDescent="0.25">
      <c r="G58061"/>
      <c r="I58061"/>
      <c r="L58061"/>
    </row>
    <row r="58062" spans="7:12" x14ac:dyDescent="0.25">
      <c r="G58062"/>
      <c r="I58062"/>
      <c r="L58062"/>
    </row>
    <row r="58063" spans="7:12" x14ac:dyDescent="0.25">
      <c r="G58063"/>
      <c r="I58063"/>
      <c r="L58063"/>
    </row>
    <row r="58064" spans="7:12" x14ac:dyDescent="0.25">
      <c r="G58064"/>
      <c r="I58064"/>
      <c r="L58064"/>
    </row>
    <row r="58065" spans="7:12" x14ac:dyDescent="0.25">
      <c r="G58065"/>
      <c r="I58065"/>
      <c r="L58065"/>
    </row>
    <row r="58066" spans="7:12" x14ac:dyDescent="0.25">
      <c r="G58066"/>
      <c r="I58066"/>
      <c r="L58066"/>
    </row>
    <row r="58067" spans="7:12" x14ac:dyDescent="0.25">
      <c r="G58067"/>
      <c r="I58067"/>
      <c r="L58067"/>
    </row>
    <row r="58068" spans="7:12" x14ac:dyDescent="0.25">
      <c r="G58068"/>
      <c r="I58068"/>
      <c r="L58068"/>
    </row>
    <row r="58069" spans="7:12" x14ac:dyDescent="0.25">
      <c r="G58069"/>
      <c r="I58069"/>
      <c r="L58069"/>
    </row>
    <row r="58070" spans="7:12" x14ac:dyDescent="0.25">
      <c r="G58070"/>
      <c r="I58070"/>
      <c r="L58070"/>
    </row>
    <row r="58071" spans="7:12" x14ac:dyDescent="0.25">
      <c r="G58071"/>
      <c r="I58071"/>
      <c r="L58071"/>
    </row>
    <row r="58072" spans="7:12" x14ac:dyDescent="0.25">
      <c r="G58072"/>
      <c r="I58072"/>
      <c r="L58072"/>
    </row>
    <row r="58073" spans="7:12" x14ac:dyDescent="0.25">
      <c r="G58073"/>
      <c r="I58073"/>
      <c r="L58073"/>
    </row>
    <row r="58074" spans="7:12" x14ac:dyDescent="0.25">
      <c r="G58074"/>
      <c r="I58074"/>
      <c r="L58074"/>
    </row>
    <row r="58075" spans="7:12" x14ac:dyDescent="0.25">
      <c r="G58075"/>
      <c r="I58075"/>
      <c r="L58075"/>
    </row>
    <row r="58076" spans="7:12" x14ac:dyDescent="0.25">
      <c r="G58076"/>
      <c r="I58076"/>
      <c r="L58076"/>
    </row>
    <row r="58077" spans="7:12" x14ac:dyDescent="0.25">
      <c r="G58077"/>
      <c r="I58077"/>
      <c r="L58077"/>
    </row>
    <row r="58078" spans="7:12" x14ac:dyDescent="0.25">
      <c r="G58078"/>
      <c r="I58078"/>
      <c r="L58078"/>
    </row>
    <row r="58079" spans="7:12" x14ac:dyDescent="0.25">
      <c r="G58079"/>
      <c r="I58079"/>
      <c r="L58079"/>
    </row>
    <row r="58080" spans="7:12" x14ac:dyDescent="0.25">
      <c r="G58080"/>
      <c r="I58080"/>
      <c r="L58080"/>
    </row>
    <row r="58081" spans="7:12" x14ac:dyDescent="0.25">
      <c r="G58081"/>
      <c r="I58081"/>
      <c r="L58081"/>
    </row>
    <row r="58082" spans="7:12" x14ac:dyDescent="0.25">
      <c r="G58082"/>
      <c r="I58082"/>
      <c r="L58082"/>
    </row>
    <row r="58083" spans="7:12" x14ac:dyDescent="0.25">
      <c r="G58083"/>
      <c r="I58083"/>
      <c r="L58083"/>
    </row>
    <row r="58084" spans="7:12" x14ac:dyDescent="0.25">
      <c r="G58084"/>
      <c r="I58084"/>
      <c r="L58084"/>
    </row>
    <row r="58085" spans="7:12" x14ac:dyDescent="0.25">
      <c r="G58085"/>
      <c r="I58085"/>
      <c r="L58085"/>
    </row>
    <row r="58086" spans="7:12" x14ac:dyDescent="0.25">
      <c r="G58086"/>
      <c r="I58086"/>
      <c r="L58086"/>
    </row>
    <row r="58087" spans="7:12" x14ac:dyDescent="0.25">
      <c r="G58087"/>
      <c r="I58087"/>
      <c r="L58087"/>
    </row>
    <row r="58088" spans="7:12" x14ac:dyDescent="0.25">
      <c r="G58088"/>
      <c r="I58088"/>
      <c r="L58088"/>
    </row>
    <row r="58089" spans="7:12" x14ac:dyDescent="0.25">
      <c r="G58089"/>
      <c r="I58089"/>
      <c r="L58089"/>
    </row>
    <row r="58090" spans="7:12" x14ac:dyDescent="0.25">
      <c r="G58090"/>
      <c r="I58090"/>
      <c r="L58090"/>
    </row>
    <row r="58091" spans="7:12" x14ac:dyDescent="0.25">
      <c r="G58091"/>
      <c r="I58091"/>
      <c r="L58091"/>
    </row>
    <row r="58092" spans="7:12" x14ac:dyDescent="0.25">
      <c r="G58092"/>
      <c r="I58092"/>
      <c r="L58092"/>
    </row>
    <row r="58093" spans="7:12" x14ac:dyDescent="0.25">
      <c r="G58093"/>
      <c r="I58093"/>
      <c r="L58093"/>
    </row>
    <row r="58094" spans="7:12" x14ac:dyDescent="0.25">
      <c r="G58094"/>
      <c r="I58094"/>
      <c r="L58094"/>
    </row>
    <row r="58095" spans="7:12" x14ac:dyDescent="0.25">
      <c r="G58095"/>
      <c r="I58095"/>
      <c r="L58095"/>
    </row>
    <row r="58096" spans="7:12" x14ac:dyDescent="0.25">
      <c r="G58096"/>
      <c r="I58096"/>
      <c r="L58096"/>
    </row>
    <row r="58097" spans="7:12" x14ac:dyDescent="0.25">
      <c r="G58097"/>
      <c r="I58097"/>
      <c r="L58097"/>
    </row>
    <row r="58098" spans="7:12" x14ac:dyDescent="0.25">
      <c r="G58098"/>
      <c r="I58098"/>
      <c r="L58098"/>
    </row>
    <row r="58099" spans="7:12" x14ac:dyDescent="0.25">
      <c r="G58099"/>
      <c r="I58099"/>
      <c r="L58099"/>
    </row>
    <row r="58100" spans="7:12" x14ac:dyDescent="0.25">
      <c r="G58100"/>
      <c r="I58100"/>
      <c r="L58100"/>
    </row>
    <row r="58101" spans="7:12" x14ac:dyDescent="0.25">
      <c r="G58101"/>
      <c r="I58101"/>
      <c r="L58101"/>
    </row>
    <row r="58102" spans="7:12" x14ac:dyDescent="0.25">
      <c r="G58102"/>
      <c r="I58102"/>
      <c r="L58102"/>
    </row>
    <row r="58103" spans="7:12" x14ac:dyDescent="0.25">
      <c r="G58103"/>
      <c r="I58103"/>
      <c r="L58103"/>
    </row>
    <row r="58104" spans="7:12" x14ac:dyDescent="0.25">
      <c r="G58104"/>
      <c r="I58104"/>
      <c r="L58104"/>
    </row>
    <row r="58105" spans="7:12" x14ac:dyDescent="0.25">
      <c r="G58105"/>
      <c r="I58105"/>
      <c r="L58105"/>
    </row>
    <row r="58106" spans="7:12" x14ac:dyDescent="0.25">
      <c r="G58106"/>
      <c r="I58106"/>
      <c r="L58106"/>
    </row>
    <row r="58107" spans="7:12" x14ac:dyDescent="0.25">
      <c r="G58107"/>
      <c r="I58107"/>
      <c r="L58107"/>
    </row>
    <row r="58108" spans="7:12" x14ac:dyDescent="0.25">
      <c r="G58108"/>
      <c r="I58108"/>
      <c r="L58108"/>
    </row>
    <row r="58109" spans="7:12" x14ac:dyDescent="0.25">
      <c r="G58109"/>
      <c r="I58109"/>
      <c r="L58109"/>
    </row>
    <row r="58110" spans="7:12" x14ac:dyDescent="0.25">
      <c r="G58110"/>
      <c r="I58110"/>
      <c r="L58110"/>
    </row>
    <row r="58111" spans="7:12" x14ac:dyDescent="0.25">
      <c r="G58111"/>
      <c r="I58111"/>
      <c r="L58111"/>
    </row>
    <row r="58112" spans="7:12" x14ac:dyDescent="0.25">
      <c r="G58112"/>
      <c r="I58112"/>
      <c r="L58112"/>
    </row>
    <row r="58113" spans="7:12" x14ac:dyDescent="0.25">
      <c r="G58113"/>
      <c r="I58113"/>
      <c r="L58113"/>
    </row>
    <row r="58114" spans="7:12" x14ac:dyDescent="0.25">
      <c r="G58114"/>
      <c r="I58114"/>
      <c r="L58114"/>
    </row>
    <row r="58115" spans="7:12" x14ac:dyDescent="0.25">
      <c r="G58115"/>
      <c r="I58115"/>
      <c r="L58115"/>
    </row>
    <row r="58116" spans="7:12" x14ac:dyDescent="0.25">
      <c r="G58116"/>
      <c r="I58116"/>
      <c r="L58116"/>
    </row>
    <row r="58117" spans="7:12" x14ac:dyDescent="0.25">
      <c r="G58117"/>
      <c r="I58117"/>
      <c r="L58117"/>
    </row>
    <row r="58118" spans="7:12" x14ac:dyDescent="0.25">
      <c r="G58118"/>
      <c r="I58118"/>
      <c r="L58118"/>
    </row>
    <row r="58119" spans="7:12" x14ac:dyDescent="0.25">
      <c r="G58119"/>
      <c r="I58119"/>
      <c r="L58119"/>
    </row>
    <row r="58120" spans="7:12" x14ac:dyDescent="0.25">
      <c r="G58120"/>
      <c r="I58120"/>
      <c r="L58120"/>
    </row>
    <row r="58121" spans="7:12" x14ac:dyDescent="0.25">
      <c r="G58121"/>
      <c r="I58121"/>
      <c r="L58121"/>
    </row>
    <row r="58122" spans="7:12" x14ac:dyDescent="0.25">
      <c r="G58122"/>
      <c r="I58122"/>
      <c r="L58122"/>
    </row>
    <row r="58123" spans="7:12" x14ac:dyDescent="0.25">
      <c r="G58123"/>
      <c r="I58123"/>
      <c r="L58123"/>
    </row>
    <row r="58124" spans="7:12" x14ac:dyDescent="0.25">
      <c r="G58124"/>
      <c r="I58124"/>
      <c r="L58124"/>
    </row>
    <row r="58125" spans="7:12" x14ac:dyDescent="0.25">
      <c r="G58125"/>
      <c r="I58125"/>
      <c r="L58125"/>
    </row>
    <row r="58126" spans="7:12" x14ac:dyDescent="0.25">
      <c r="G58126"/>
      <c r="I58126"/>
      <c r="L58126"/>
    </row>
    <row r="58127" spans="7:12" x14ac:dyDescent="0.25">
      <c r="G58127"/>
      <c r="I58127"/>
      <c r="L58127"/>
    </row>
    <row r="58128" spans="7:12" x14ac:dyDescent="0.25">
      <c r="G58128"/>
      <c r="I58128"/>
      <c r="L58128"/>
    </row>
    <row r="58129" spans="7:12" x14ac:dyDescent="0.25">
      <c r="G58129"/>
      <c r="I58129"/>
      <c r="L58129"/>
    </row>
    <row r="58130" spans="7:12" x14ac:dyDescent="0.25">
      <c r="G58130"/>
      <c r="I58130"/>
      <c r="L58130"/>
    </row>
    <row r="58131" spans="7:12" x14ac:dyDescent="0.25">
      <c r="G58131"/>
      <c r="I58131"/>
      <c r="L58131"/>
    </row>
    <row r="58132" spans="7:12" x14ac:dyDescent="0.25">
      <c r="G58132"/>
      <c r="I58132"/>
      <c r="L58132"/>
    </row>
    <row r="58133" spans="7:12" x14ac:dyDescent="0.25">
      <c r="G58133"/>
      <c r="I58133"/>
      <c r="L58133"/>
    </row>
    <row r="58134" spans="7:12" x14ac:dyDescent="0.25">
      <c r="G58134"/>
      <c r="I58134"/>
      <c r="L58134"/>
    </row>
    <row r="58135" spans="7:12" x14ac:dyDescent="0.25">
      <c r="G58135"/>
      <c r="I58135"/>
      <c r="L58135"/>
    </row>
    <row r="58136" spans="7:12" x14ac:dyDescent="0.25">
      <c r="G58136"/>
      <c r="I58136"/>
      <c r="L58136"/>
    </row>
    <row r="58137" spans="7:12" x14ac:dyDescent="0.25">
      <c r="G58137"/>
      <c r="I58137"/>
      <c r="L58137"/>
    </row>
    <row r="58138" spans="7:12" x14ac:dyDescent="0.25">
      <c r="G58138"/>
      <c r="I58138"/>
      <c r="L58138"/>
    </row>
    <row r="58139" spans="7:12" x14ac:dyDescent="0.25">
      <c r="G58139"/>
      <c r="I58139"/>
      <c r="L58139"/>
    </row>
    <row r="58140" spans="7:12" x14ac:dyDescent="0.25">
      <c r="G58140"/>
      <c r="I58140"/>
      <c r="L58140"/>
    </row>
    <row r="58141" spans="7:12" x14ac:dyDescent="0.25">
      <c r="G58141"/>
      <c r="I58141"/>
      <c r="L58141"/>
    </row>
    <row r="58142" spans="7:12" x14ac:dyDescent="0.25">
      <c r="G58142"/>
      <c r="I58142"/>
      <c r="L58142"/>
    </row>
    <row r="58143" spans="7:12" x14ac:dyDescent="0.25">
      <c r="G58143"/>
      <c r="I58143"/>
      <c r="L58143"/>
    </row>
    <row r="58144" spans="7:12" x14ac:dyDescent="0.25">
      <c r="G58144"/>
      <c r="I58144"/>
      <c r="L58144"/>
    </row>
    <row r="58145" spans="7:12" x14ac:dyDescent="0.25">
      <c r="G58145"/>
      <c r="I58145"/>
      <c r="L58145"/>
    </row>
    <row r="58146" spans="7:12" x14ac:dyDescent="0.25">
      <c r="G58146"/>
      <c r="I58146"/>
      <c r="L58146"/>
    </row>
    <row r="58147" spans="7:12" x14ac:dyDescent="0.25">
      <c r="G58147"/>
      <c r="I58147"/>
      <c r="L58147"/>
    </row>
    <row r="58148" spans="7:12" x14ac:dyDescent="0.25">
      <c r="G58148"/>
      <c r="I58148"/>
      <c r="L58148"/>
    </row>
    <row r="58149" spans="7:12" x14ac:dyDescent="0.25">
      <c r="G58149"/>
      <c r="I58149"/>
      <c r="L58149"/>
    </row>
    <row r="58150" spans="7:12" x14ac:dyDescent="0.25">
      <c r="G58150"/>
      <c r="I58150"/>
      <c r="L58150"/>
    </row>
    <row r="58151" spans="7:12" x14ac:dyDescent="0.25">
      <c r="G58151"/>
      <c r="I58151"/>
      <c r="L58151"/>
    </row>
    <row r="58152" spans="7:12" x14ac:dyDescent="0.25">
      <c r="G58152"/>
      <c r="I58152"/>
      <c r="L58152"/>
    </row>
    <row r="58153" spans="7:12" x14ac:dyDescent="0.25">
      <c r="G58153"/>
      <c r="I58153"/>
      <c r="L58153"/>
    </row>
    <row r="58154" spans="7:12" x14ac:dyDescent="0.25">
      <c r="G58154"/>
      <c r="I58154"/>
      <c r="L58154"/>
    </row>
    <row r="58155" spans="7:12" x14ac:dyDescent="0.25">
      <c r="G58155"/>
      <c r="I58155"/>
      <c r="L58155"/>
    </row>
    <row r="58156" spans="7:12" x14ac:dyDescent="0.25">
      <c r="G58156"/>
      <c r="I58156"/>
      <c r="L58156"/>
    </row>
    <row r="58157" spans="7:12" x14ac:dyDescent="0.25">
      <c r="G58157"/>
      <c r="I58157"/>
      <c r="L58157"/>
    </row>
    <row r="58158" spans="7:12" x14ac:dyDescent="0.25">
      <c r="G58158"/>
      <c r="I58158"/>
      <c r="L58158"/>
    </row>
    <row r="58159" spans="7:12" x14ac:dyDescent="0.25">
      <c r="G58159"/>
      <c r="I58159"/>
      <c r="L58159"/>
    </row>
    <row r="58160" spans="7:12" x14ac:dyDescent="0.25">
      <c r="G58160"/>
      <c r="I58160"/>
      <c r="L58160"/>
    </row>
    <row r="58161" spans="7:12" x14ac:dyDescent="0.25">
      <c r="G58161"/>
      <c r="I58161"/>
      <c r="L58161"/>
    </row>
    <row r="58162" spans="7:12" x14ac:dyDescent="0.25">
      <c r="G58162"/>
      <c r="I58162"/>
      <c r="L58162"/>
    </row>
    <row r="58163" spans="7:12" x14ac:dyDescent="0.25">
      <c r="G58163"/>
      <c r="I58163"/>
      <c r="L58163"/>
    </row>
    <row r="58164" spans="7:12" x14ac:dyDescent="0.25">
      <c r="G58164"/>
      <c r="I58164"/>
      <c r="L58164"/>
    </row>
    <row r="58165" spans="7:12" x14ac:dyDescent="0.25">
      <c r="G58165"/>
      <c r="I58165"/>
      <c r="L58165"/>
    </row>
    <row r="58166" spans="7:12" x14ac:dyDescent="0.25">
      <c r="G58166"/>
      <c r="I58166"/>
      <c r="L58166"/>
    </row>
    <row r="58167" spans="7:12" x14ac:dyDescent="0.25">
      <c r="G58167"/>
      <c r="I58167"/>
      <c r="L58167"/>
    </row>
    <row r="58168" spans="7:12" x14ac:dyDescent="0.25">
      <c r="G58168"/>
      <c r="I58168"/>
      <c r="L58168"/>
    </row>
    <row r="58169" spans="7:12" x14ac:dyDescent="0.25">
      <c r="G58169"/>
      <c r="I58169"/>
      <c r="L58169"/>
    </row>
    <row r="58170" spans="7:12" x14ac:dyDescent="0.25">
      <c r="G58170"/>
      <c r="I58170"/>
      <c r="L58170"/>
    </row>
    <row r="58171" spans="7:12" x14ac:dyDescent="0.25">
      <c r="G58171"/>
      <c r="I58171"/>
      <c r="L58171"/>
    </row>
    <row r="58172" spans="7:12" x14ac:dyDescent="0.25">
      <c r="G58172"/>
      <c r="I58172"/>
      <c r="L58172"/>
    </row>
    <row r="58173" spans="7:12" x14ac:dyDescent="0.25">
      <c r="G58173"/>
      <c r="I58173"/>
      <c r="L58173"/>
    </row>
    <row r="58174" spans="7:12" x14ac:dyDescent="0.25">
      <c r="G58174"/>
      <c r="I58174"/>
      <c r="L58174"/>
    </row>
    <row r="58175" spans="7:12" x14ac:dyDescent="0.25">
      <c r="G58175"/>
      <c r="I58175"/>
      <c r="L58175"/>
    </row>
    <row r="58176" spans="7:12" x14ac:dyDescent="0.25">
      <c r="G58176"/>
      <c r="I58176"/>
      <c r="L58176"/>
    </row>
    <row r="58177" spans="7:12" x14ac:dyDescent="0.25">
      <c r="G58177"/>
      <c r="I58177"/>
      <c r="L58177"/>
    </row>
    <row r="58178" spans="7:12" x14ac:dyDescent="0.25">
      <c r="G58178"/>
      <c r="I58178"/>
      <c r="L58178"/>
    </row>
    <row r="58179" spans="7:12" x14ac:dyDescent="0.25">
      <c r="G58179"/>
      <c r="I58179"/>
      <c r="L58179"/>
    </row>
    <row r="58180" spans="7:12" x14ac:dyDescent="0.25">
      <c r="G58180"/>
      <c r="I58180"/>
      <c r="L58180"/>
    </row>
    <row r="58181" spans="7:12" x14ac:dyDescent="0.25">
      <c r="G58181"/>
      <c r="I58181"/>
      <c r="L58181"/>
    </row>
    <row r="58182" spans="7:12" x14ac:dyDescent="0.25">
      <c r="G58182"/>
      <c r="I58182"/>
      <c r="L58182"/>
    </row>
    <row r="58183" spans="7:12" x14ac:dyDescent="0.25">
      <c r="G58183"/>
      <c r="I58183"/>
      <c r="L58183"/>
    </row>
    <row r="58184" spans="7:12" x14ac:dyDescent="0.25">
      <c r="G58184"/>
      <c r="I58184"/>
      <c r="L58184"/>
    </row>
    <row r="58185" spans="7:12" x14ac:dyDescent="0.25">
      <c r="G58185"/>
      <c r="I58185"/>
      <c r="L58185"/>
    </row>
    <row r="58186" spans="7:12" x14ac:dyDescent="0.25">
      <c r="G58186"/>
      <c r="I58186"/>
      <c r="L58186"/>
    </row>
    <row r="58187" spans="7:12" x14ac:dyDescent="0.25">
      <c r="G58187"/>
      <c r="I58187"/>
      <c r="L58187"/>
    </row>
    <row r="58188" spans="7:12" x14ac:dyDescent="0.25">
      <c r="G58188"/>
      <c r="I58188"/>
      <c r="L58188"/>
    </row>
    <row r="58189" spans="7:12" x14ac:dyDescent="0.25">
      <c r="G58189"/>
      <c r="I58189"/>
      <c r="L58189"/>
    </row>
    <row r="58190" spans="7:12" x14ac:dyDescent="0.25">
      <c r="G58190"/>
      <c r="I58190"/>
      <c r="L58190"/>
    </row>
    <row r="58191" spans="7:12" x14ac:dyDescent="0.25">
      <c r="G58191"/>
      <c r="I58191"/>
      <c r="L58191"/>
    </row>
    <row r="58192" spans="7:12" x14ac:dyDescent="0.25">
      <c r="G58192"/>
      <c r="I58192"/>
      <c r="L58192"/>
    </row>
    <row r="58193" spans="7:12" x14ac:dyDescent="0.25">
      <c r="G58193"/>
      <c r="I58193"/>
      <c r="L58193"/>
    </row>
    <row r="58194" spans="7:12" x14ac:dyDescent="0.25">
      <c r="G58194"/>
      <c r="I58194"/>
      <c r="L58194"/>
    </row>
    <row r="58195" spans="7:12" x14ac:dyDescent="0.25">
      <c r="G58195"/>
      <c r="I58195"/>
      <c r="L58195"/>
    </row>
    <row r="58196" spans="7:12" x14ac:dyDescent="0.25">
      <c r="G58196"/>
      <c r="I58196"/>
      <c r="L58196"/>
    </row>
    <row r="58197" spans="7:12" x14ac:dyDescent="0.25">
      <c r="G58197"/>
      <c r="I58197"/>
      <c r="L58197"/>
    </row>
    <row r="58198" spans="7:12" x14ac:dyDescent="0.25">
      <c r="G58198"/>
      <c r="I58198"/>
      <c r="L58198"/>
    </row>
    <row r="58199" spans="7:12" x14ac:dyDescent="0.25">
      <c r="G58199"/>
      <c r="I58199"/>
      <c r="L58199"/>
    </row>
    <row r="58200" spans="7:12" x14ac:dyDescent="0.25">
      <c r="G58200"/>
      <c r="I58200"/>
      <c r="L58200"/>
    </row>
    <row r="58201" spans="7:12" x14ac:dyDescent="0.25">
      <c r="G58201"/>
      <c r="I58201"/>
      <c r="L58201"/>
    </row>
    <row r="58202" spans="7:12" x14ac:dyDescent="0.25">
      <c r="G58202"/>
      <c r="I58202"/>
      <c r="L58202"/>
    </row>
    <row r="58203" spans="7:12" x14ac:dyDescent="0.25">
      <c r="G58203"/>
      <c r="I58203"/>
      <c r="L58203"/>
    </row>
    <row r="58204" spans="7:12" x14ac:dyDescent="0.25">
      <c r="G58204"/>
      <c r="I58204"/>
      <c r="L58204"/>
    </row>
    <row r="58205" spans="7:12" x14ac:dyDescent="0.25">
      <c r="G58205"/>
      <c r="I58205"/>
      <c r="L58205"/>
    </row>
    <row r="58206" spans="7:12" x14ac:dyDescent="0.25">
      <c r="G58206"/>
      <c r="I58206"/>
      <c r="L58206"/>
    </row>
    <row r="58207" spans="7:12" x14ac:dyDescent="0.25">
      <c r="G58207"/>
      <c r="I58207"/>
      <c r="L58207"/>
    </row>
    <row r="58208" spans="7:12" x14ac:dyDescent="0.25">
      <c r="G58208"/>
      <c r="I58208"/>
      <c r="L58208"/>
    </row>
    <row r="58209" spans="7:12" x14ac:dyDescent="0.25">
      <c r="G58209"/>
      <c r="I58209"/>
      <c r="L58209"/>
    </row>
    <row r="58210" spans="7:12" x14ac:dyDescent="0.25">
      <c r="G58210"/>
      <c r="I58210"/>
      <c r="L58210"/>
    </row>
    <row r="58211" spans="7:12" x14ac:dyDescent="0.25">
      <c r="G58211"/>
      <c r="I58211"/>
      <c r="L58211"/>
    </row>
    <row r="58212" spans="7:12" x14ac:dyDescent="0.25">
      <c r="G58212"/>
      <c r="I58212"/>
      <c r="L58212"/>
    </row>
    <row r="58213" spans="7:12" x14ac:dyDescent="0.25">
      <c r="G58213"/>
      <c r="I58213"/>
      <c r="L58213"/>
    </row>
    <row r="58214" spans="7:12" x14ac:dyDescent="0.25">
      <c r="G58214"/>
      <c r="I58214"/>
      <c r="L58214"/>
    </row>
    <row r="58215" spans="7:12" x14ac:dyDescent="0.25">
      <c r="G58215"/>
      <c r="I58215"/>
      <c r="L58215"/>
    </row>
    <row r="58216" spans="7:12" x14ac:dyDescent="0.25">
      <c r="G58216"/>
      <c r="I58216"/>
      <c r="L58216"/>
    </row>
    <row r="58217" spans="7:12" x14ac:dyDescent="0.25">
      <c r="G58217"/>
      <c r="I58217"/>
      <c r="L58217"/>
    </row>
    <row r="58218" spans="7:12" x14ac:dyDescent="0.25">
      <c r="G58218"/>
      <c r="I58218"/>
      <c r="L58218"/>
    </row>
    <row r="58219" spans="7:12" x14ac:dyDescent="0.25">
      <c r="G58219"/>
      <c r="I58219"/>
      <c r="L58219"/>
    </row>
    <row r="58220" spans="7:12" x14ac:dyDescent="0.25">
      <c r="G58220"/>
      <c r="I58220"/>
      <c r="L58220"/>
    </row>
    <row r="58221" spans="7:12" x14ac:dyDescent="0.25">
      <c r="G58221"/>
      <c r="I58221"/>
      <c r="L58221"/>
    </row>
    <row r="58222" spans="7:12" x14ac:dyDescent="0.25">
      <c r="G58222"/>
      <c r="I58222"/>
      <c r="L58222"/>
    </row>
    <row r="58223" spans="7:12" x14ac:dyDescent="0.25">
      <c r="G58223"/>
      <c r="I58223"/>
      <c r="L58223"/>
    </row>
    <row r="58224" spans="7:12" x14ac:dyDescent="0.25">
      <c r="G58224"/>
      <c r="I58224"/>
      <c r="L58224"/>
    </row>
    <row r="58225" spans="7:12" x14ac:dyDescent="0.25">
      <c r="G58225"/>
      <c r="I58225"/>
      <c r="L58225"/>
    </row>
    <row r="58226" spans="7:12" x14ac:dyDescent="0.25">
      <c r="G58226"/>
      <c r="I58226"/>
      <c r="L58226"/>
    </row>
    <row r="58227" spans="7:12" x14ac:dyDescent="0.25">
      <c r="G58227"/>
      <c r="I58227"/>
      <c r="L58227"/>
    </row>
    <row r="58228" spans="7:12" x14ac:dyDescent="0.25">
      <c r="G58228"/>
      <c r="I58228"/>
      <c r="L58228"/>
    </row>
    <row r="58229" spans="7:12" x14ac:dyDescent="0.25">
      <c r="G58229"/>
      <c r="I58229"/>
      <c r="L58229"/>
    </row>
    <row r="58230" spans="7:12" x14ac:dyDescent="0.25">
      <c r="G58230"/>
      <c r="I58230"/>
      <c r="L58230"/>
    </row>
    <row r="58231" spans="7:12" x14ac:dyDescent="0.25">
      <c r="G58231"/>
      <c r="I58231"/>
      <c r="L58231"/>
    </row>
    <row r="58232" spans="7:12" x14ac:dyDescent="0.25">
      <c r="G58232"/>
      <c r="I58232"/>
      <c r="L58232"/>
    </row>
    <row r="58233" spans="7:12" x14ac:dyDescent="0.25">
      <c r="G58233"/>
      <c r="I58233"/>
      <c r="L58233"/>
    </row>
    <row r="58234" spans="7:12" x14ac:dyDescent="0.25">
      <c r="G58234"/>
      <c r="I58234"/>
      <c r="L58234"/>
    </row>
    <row r="58235" spans="7:12" x14ac:dyDescent="0.25">
      <c r="G58235"/>
      <c r="I58235"/>
      <c r="L58235"/>
    </row>
    <row r="58236" spans="7:12" x14ac:dyDescent="0.25">
      <c r="G58236"/>
      <c r="I58236"/>
      <c r="L58236"/>
    </row>
    <row r="58237" spans="7:12" x14ac:dyDescent="0.25">
      <c r="G58237"/>
      <c r="I58237"/>
      <c r="L58237"/>
    </row>
    <row r="58238" spans="7:12" x14ac:dyDescent="0.25">
      <c r="G58238"/>
      <c r="I58238"/>
      <c r="L58238"/>
    </row>
    <row r="58239" spans="7:12" x14ac:dyDescent="0.25">
      <c r="G58239"/>
      <c r="I58239"/>
      <c r="L58239"/>
    </row>
    <row r="58240" spans="7:12" x14ac:dyDescent="0.25">
      <c r="G58240"/>
      <c r="I58240"/>
      <c r="L58240"/>
    </row>
    <row r="58241" spans="7:12" x14ac:dyDescent="0.25">
      <c r="G58241"/>
      <c r="I58241"/>
      <c r="L58241"/>
    </row>
    <row r="58242" spans="7:12" x14ac:dyDescent="0.25">
      <c r="G58242"/>
      <c r="I58242"/>
      <c r="L58242"/>
    </row>
    <row r="58243" spans="7:12" x14ac:dyDescent="0.25">
      <c r="G58243"/>
      <c r="I58243"/>
      <c r="L58243"/>
    </row>
    <row r="58244" spans="7:12" x14ac:dyDescent="0.25">
      <c r="G58244"/>
      <c r="I58244"/>
      <c r="L58244"/>
    </row>
    <row r="58245" spans="7:12" x14ac:dyDescent="0.25">
      <c r="G58245"/>
      <c r="I58245"/>
      <c r="L58245"/>
    </row>
    <row r="58246" spans="7:12" x14ac:dyDescent="0.25">
      <c r="G58246"/>
      <c r="I58246"/>
      <c r="L58246"/>
    </row>
    <row r="58247" spans="7:12" x14ac:dyDescent="0.25">
      <c r="G58247"/>
      <c r="I58247"/>
      <c r="L58247"/>
    </row>
    <row r="58248" spans="7:12" x14ac:dyDescent="0.25">
      <c r="G58248"/>
      <c r="I58248"/>
      <c r="L58248"/>
    </row>
    <row r="58249" spans="7:12" x14ac:dyDescent="0.25">
      <c r="G58249"/>
      <c r="I58249"/>
      <c r="L58249"/>
    </row>
    <row r="58250" spans="7:12" x14ac:dyDescent="0.25">
      <c r="G58250"/>
      <c r="I58250"/>
      <c r="L58250"/>
    </row>
    <row r="58251" spans="7:12" x14ac:dyDescent="0.25">
      <c r="G58251"/>
      <c r="I58251"/>
      <c r="L58251"/>
    </row>
    <row r="58252" spans="7:12" x14ac:dyDescent="0.25">
      <c r="G58252"/>
      <c r="I58252"/>
      <c r="L58252"/>
    </row>
    <row r="58253" spans="7:12" x14ac:dyDescent="0.25">
      <c r="G58253"/>
      <c r="I58253"/>
      <c r="L58253"/>
    </row>
    <row r="58254" spans="7:12" x14ac:dyDescent="0.25">
      <c r="G58254"/>
      <c r="I58254"/>
      <c r="L58254"/>
    </row>
    <row r="58255" spans="7:12" x14ac:dyDescent="0.25">
      <c r="G58255"/>
      <c r="I58255"/>
      <c r="L58255"/>
    </row>
    <row r="58256" spans="7:12" x14ac:dyDescent="0.25">
      <c r="G58256"/>
      <c r="I58256"/>
      <c r="L58256"/>
    </row>
    <row r="58257" spans="7:12" x14ac:dyDescent="0.25">
      <c r="G58257"/>
      <c r="I58257"/>
      <c r="L58257"/>
    </row>
    <row r="58258" spans="7:12" x14ac:dyDescent="0.25">
      <c r="G58258"/>
      <c r="I58258"/>
      <c r="L58258"/>
    </row>
    <row r="58259" spans="7:12" x14ac:dyDescent="0.25">
      <c r="G58259"/>
      <c r="I58259"/>
      <c r="L58259"/>
    </row>
    <row r="58260" spans="7:12" x14ac:dyDescent="0.25">
      <c r="G58260"/>
      <c r="I58260"/>
      <c r="L58260"/>
    </row>
    <row r="58261" spans="7:12" x14ac:dyDescent="0.25">
      <c r="G58261"/>
      <c r="I58261"/>
      <c r="L58261"/>
    </row>
    <row r="58262" spans="7:12" x14ac:dyDescent="0.25">
      <c r="G58262"/>
      <c r="I58262"/>
      <c r="L58262"/>
    </row>
    <row r="58263" spans="7:12" x14ac:dyDescent="0.25">
      <c r="G58263"/>
      <c r="I58263"/>
      <c r="L58263"/>
    </row>
    <row r="58264" spans="7:12" x14ac:dyDescent="0.25">
      <c r="G58264"/>
      <c r="I58264"/>
      <c r="L58264"/>
    </row>
    <row r="58265" spans="7:12" x14ac:dyDescent="0.25">
      <c r="G58265"/>
      <c r="I58265"/>
      <c r="L58265"/>
    </row>
    <row r="58266" spans="7:12" x14ac:dyDescent="0.25">
      <c r="G58266"/>
      <c r="I58266"/>
      <c r="L58266"/>
    </row>
    <row r="58267" spans="7:12" x14ac:dyDescent="0.25">
      <c r="G58267"/>
      <c r="I58267"/>
      <c r="L58267"/>
    </row>
    <row r="58268" spans="7:12" x14ac:dyDescent="0.25">
      <c r="G58268"/>
      <c r="I58268"/>
      <c r="L58268"/>
    </row>
    <row r="58269" spans="7:12" x14ac:dyDescent="0.25">
      <c r="G58269"/>
      <c r="I58269"/>
      <c r="L58269"/>
    </row>
    <row r="58270" spans="7:12" x14ac:dyDescent="0.25">
      <c r="G58270"/>
      <c r="I58270"/>
      <c r="L58270"/>
    </row>
    <row r="58271" spans="7:12" x14ac:dyDescent="0.25">
      <c r="G58271"/>
      <c r="I58271"/>
      <c r="L58271"/>
    </row>
    <row r="58272" spans="7:12" x14ac:dyDescent="0.25">
      <c r="G58272"/>
      <c r="I58272"/>
      <c r="L58272"/>
    </row>
    <row r="58273" spans="7:12" x14ac:dyDescent="0.25">
      <c r="G58273"/>
      <c r="I58273"/>
      <c r="L58273"/>
    </row>
    <row r="58274" spans="7:12" x14ac:dyDescent="0.25">
      <c r="G58274"/>
      <c r="I58274"/>
      <c r="L58274"/>
    </row>
    <row r="58275" spans="7:12" x14ac:dyDescent="0.25">
      <c r="G58275"/>
      <c r="I58275"/>
      <c r="L58275"/>
    </row>
    <row r="58276" spans="7:12" x14ac:dyDescent="0.25">
      <c r="G58276"/>
      <c r="I58276"/>
      <c r="L58276"/>
    </row>
    <row r="58277" spans="7:12" x14ac:dyDescent="0.25">
      <c r="G58277"/>
      <c r="I58277"/>
      <c r="L58277"/>
    </row>
    <row r="58278" spans="7:12" x14ac:dyDescent="0.25">
      <c r="G58278"/>
      <c r="I58278"/>
      <c r="L58278"/>
    </row>
    <row r="58279" spans="7:12" x14ac:dyDescent="0.25">
      <c r="G58279"/>
      <c r="I58279"/>
      <c r="L58279"/>
    </row>
    <row r="58280" spans="7:12" x14ac:dyDescent="0.25">
      <c r="G58280"/>
      <c r="I58280"/>
      <c r="L58280"/>
    </row>
    <row r="58281" spans="7:12" x14ac:dyDescent="0.25">
      <c r="G58281"/>
      <c r="I58281"/>
      <c r="L58281"/>
    </row>
    <row r="58282" spans="7:12" x14ac:dyDescent="0.25">
      <c r="G58282"/>
      <c r="I58282"/>
      <c r="L58282"/>
    </row>
    <row r="58283" spans="7:12" x14ac:dyDescent="0.25">
      <c r="G58283"/>
      <c r="I58283"/>
      <c r="L58283"/>
    </row>
    <row r="58284" spans="7:12" x14ac:dyDescent="0.25">
      <c r="G58284"/>
      <c r="I58284"/>
      <c r="L58284"/>
    </row>
    <row r="58285" spans="7:12" x14ac:dyDescent="0.25">
      <c r="G58285"/>
      <c r="I58285"/>
      <c r="L58285"/>
    </row>
    <row r="58286" spans="7:12" x14ac:dyDescent="0.25">
      <c r="G58286"/>
      <c r="I58286"/>
      <c r="L58286"/>
    </row>
    <row r="58287" spans="7:12" x14ac:dyDescent="0.25">
      <c r="G58287"/>
      <c r="I58287"/>
      <c r="L58287"/>
    </row>
    <row r="58288" spans="7:12" x14ac:dyDescent="0.25">
      <c r="G58288"/>
      <c r="I58288"/>
      <c r="L58288"/>
    </row>
    <row r="58289" spans="7:12" x14ac:dyDescent="0.25">
      <c r="G58289"/>
      <c r="I58289"/>
      <c r="L58289"/>
    </row>
    <row r="58290" spans="7:12" x14ac:dyDescent="0.25">
      <c r="G58290"/>
      <c r="I58290"/>
      <c r="L58290"/>
    </row>
    <row r="58291" spans="7:12" x14ac:dyDescent="0.25">
      <c r="G58291"/>
      <c r="I58291"/>
      <c r="L58291"/>
    </row>
    <row r="58292" spans="7:12" x14ac:dyDescent="0.25">
      <c r="G58292"/>
      <c r="I58292"/>
      <c r="L58292"/>
    </row>
    <row r="58293" spans="7:12" x14ac:dyDescent="0.25">
      <c r="G58293"/>
      <c r="I58293"/>
      <c r="L58293"/>
    </row>
    <row r="58294" spans="7:12" x14ac:dyDescent="0.25">
      <c r="G58294"/>
      <c r="I58294"/>
      <c r="L58294"/>
    </row>
    <row r="58295" spans="7:12" x14ac:dyDescent="0.25">
      <c r="G58295"/>
      <c r="I58295"/>
      <c r="L58295"/>
    </row>
    <row r="58296" spans="7:12" x14ac:dyDescent="0.25">
      <c r="G58296"/>
      <c r="I58296"/>
      <c r="L58296"/>
    </row>
    <row r="58297" spans="7:12" x14ac:dyDescent="0.25">
      <c r="G58297"/>
      <c r="I58297"/>
      <c r="L58297"/>
    </row>
    <row r="58298" spans="7:12" x14ac:dyDescent="0.25">
      <c r="G58298"/>
      <c r="I58298"/>
      <c r="L58298"/>
    </row>
    <row r="58299" spans="7:12" x14ac:dyDescent="0.25">
      <c r="G58299"/>
      <c r="I58299"/>
      <c r="L58299"/>
    </row>
    <row r="58300" spans="7:12" x14ac:dyDescent="0.25">
      <c r="G58300"/>
      <c r="I58300"/>
      <c r="L58300"/>
    </row>
    <row r="58301" spans="7:12" x14ac:dyDescent="0.25">
      <c r="G58301"/>
      <c r="I58301"/>
      <c r="L58301"/>
    </row>
    <row r="58302" spans="7:12" x14ac:dyDescent="0.25">
      <c r="G58302"/>
      <c r="I58302"/>
      <c r="L58302"/>
    </row>
    <row r="58303" spans="7:12" x14ac:dyDescent="0.25">
      <c r="G58303"/>
      <c r="I58303"/>
      <c r="L58303"/>
    </row>
    <row r="58304" spans="7:12" x14ac:dyDescent="0.25">
      <c r="G58304"/>
      <c r="I58304"/>
      <c r="L58304"/>
    </row>
    <row r="58305" spans="7:12" x14ac:dyDescent="0.25">
      <c r="G58305"/>
      <c r="I58305"/>
      <c r="L58305"/>
    </row>
    <row r="58306" spans="7:12" x14ac:dyDescent="0.25">
      <c r="G58306"/>
      <c r="I58306"/>
      <c r="L58306"/>
    </row>
    <row r="58307" spans="7:12" x14ac:dyDescent="0.25">
      <c r="G58307"/>
      <c r="I58307"/>
      <c r="L58307"/>
    </row>
    <row r="58308" spans="7:12" x14ac:dyDescent="0.25">
      <c r="G58308"/>
      <c r="I58308"/>
      <c r="L58308"/>
    </row>
    <row r="58309" spans="7:12" x14ac:dyDescent="0.25">
      <c r="G58309"/>
      <c r="I58309"/>
      <c r="L58309"/>
    </row>
    <row r="58310" spans="7:12" x14ac:dyDescent="0.25">
      <c r="G58310"/>
      <c r="I58310"/>
      <c r="L58310"/>
    </row>
    <row r="58311" spans="7:12" x14ac:dyDescent="0.25">
      <c r="G58311"/>
      <c r="I58311"/>
      <c r="L58311"/>
    </row>
    <row r="58312" spans="7:12" x14ac:dyDescent="0.25">
      <c r="G58312"/>
      <c r="I58312"/>
      <c r="L58312"/>
    </row>
    <row r="58313" spans="7:12" x14ac:dyDescent="0.25">
      <c r="G58313"/>
      <c r="I58313"/>
      <c r="L58313"/>
    </row>
    <row r="58314" spans="7:12" x14ac:dyDescent="0.25">
      <c r="G58314"/>
      <c r="I58314"/>
      <c r="L58314"/>
    </row>
    <row r="58315" spans="7:12" x14ac:dyDescent="0.25">
      <c r="G58315"/>
      <c r="I58315"/>
      <c r="L58315"/>
    </row>
    <row r="58316" spans="7:12" x14ac:dyDescent="0.25">
      <c r="G58316"/>
      <c r="I58316"/>
      <c r="L58316"/>
    </row>
    <row r="58317" spans="7:12" x14ac:dyDescent="0.25">
      <c r="G58317"/>
      <c r="I58317"/>
      <c r="L58317"/>
    </row>
    <row r="58318" spans="7:12" x14ac:dyDescent="0.25">
      <c r="G58318"/>
      <c r="I58318"/>
      <c r="L58318"/>
    </row>
    <row r="58319" spans="7:12" x14ac:dyDescent="0.25">
      <c r="G58319"/>
      <c r="I58319"/>
      <c r="L58319"/>
    </row>
    <row r="58320" spans="7:12" x14ac:dyDescent="0.25">
      <c r="G58320"/>
      <c r="I58320"/>
      <c r="L58320"/>
    </row>
    <row r="58321" spans="7:12" x14ac:dyDescent="0.25">
      <c r="G58321"/>
      <c r="I58321"/>
      <c r="L58321"/>
    </row>
    <row r="58322" spans="7:12" x14ac:dyDescent="0.25">
      <c r="G58322"/>
      <c r="I58322"/>
      <c r="L58322"/>
    </row>
    <row r="58323" spans="7:12" x14ac:dyDescent="0.25">
      <c r="G58323"/>
      <c r="I58323"/>
      <c r="L58323"/>
    </row>
    <row r="58324" spans="7:12" x14ac:dyDescent="0.25">
      <c r="G58324"/>
      <c r="I58324"/>
      <c r="L58324"/>
    </row>
    <row r="58325" spans="7:12" x14ac:dyDescent="0.25">
      <c r="G58325"/>
      <c r="I58325"/>
      <c r="L58325"/>
    </row>
    <row r="58326" spans="7:12" x14ac:dyDescent="0.25">
      <c r="G58326"/>
      <c r="I58326"/>
      <c r="L58326"/>
    </row>
    <row r="58327" spans="7:12" x14ac:dyDescent="0.25">
      <c r="G58327"/>
      <c r="I58327"/>
      <c r="L58327"/>
    </row>
    <row r="58328" spans="7:12" x14ac:dyDescent="0.25">
      <c r="G58328"/>
      <c r="I58328"/>
      <c r="L58328"/>
    </row>
    <row r="58329" spans="7:12" x14ac:dyDescent="0.25">
      <c r="G58329"/>
      <c r="I58329"/>
      <c r="L58329"/>
    </row>
    <row r="58330" spans="7:12" x14ac:dyDescent="0.25">
      <c r="G58330"/>
      <c r="I58330"/>
      <c r="L58330"/>
    </row>
    <row r="58331" spans="7:12" x14ac:dyDescent="0.25">
      <c r="G58331"/>
      <c r="I58331"/>
      <c r="L58331"/>
    </row>
    <row r="58332" spans="7:12" x14ac:dyDescent="0.25">
      <c r="G58332"/>
      <c r="I58332"/>
      <c r="L58332"/>
    </row>
    <row r="58333" spans="7:12" x14ac:dyDescent="0.25">
      <c r="G58333"/>
      <c r="I58333"/>
      <c r="L58333"/>
    </row>
    <row r="58334" spans="7:12" x14ac:dyDescent="0.25">
      <c r="G58334"/>
      <c r="I58334"/>
      <c r="L58334"/>
    </row>
    <row r="58335" spans="7:12" x14ac:dyDescent="0.25">
      <c r="G58335"/>
      <c r="I58335"/>
      <c r="L58335"/>
    </row>
    <row r="58336" spans="7:12" x14ac:dyDescent="0.25">
      <c r="G58336"/>
      <c r="I58336"/>
      <c r="L58336"/>
    </row>
    <row r="58337" spans="7:12" x14ac:dyDescent="0.25">
      <c r="G58337"/>
      <c r="I58337"/>
      <c r="L58337"/>
    </row>
    <row r="58338" spans="7:12" x14ac:dyDescent="0.25">
      <c r="G58338"/>
      <c r="I58338"/>
      <c r="L58338"/>
    </row>
    <row r="58339" spans="7:12" x14ac:dyDescent="0.25">
      <c r="G58339"/>
      <c r="I58339"/>
      <c r="L58339"/>
    </row>
    <row r="58340" spans="7:12" x14ac:dyDescent="0.25">
      <c r="G58340"/>
      <c r="I58340"/>
      <c r="L58340"/>
    </row>
    <row r="58341" spans="7:12" x14ac:dyDescent="0.25">
      <c r="G58341"/>
      <c r="I58341"/>
      <c r="L58341"/>
    </row>
    <row r="58342" spans="7:12" x14ac:dyDescent="0.25">
      <c r="G58342"/>
      <c r="I58342"/>
      <c r="L58342"/>
    </row>
    <row r="58343" spans="7:12" x14ac:dyDescent="0.25">
      <c r="G58343"/>
      <c r="I58343"/>
      <c r="L58343"/>
    </row>
    <row r="58344" spans="7:12" x14ac:dyDescent="0.25">
      <c r="G58344"/>
      <c r="I58344"/>
      <c r="L58344"/>
    </row>
    <row r="58345" spans="7:12" x14ac:dyDescent="0.25">
      <c r="G58345"/>
      <c r="I58345"/>
      <c r="L58345"/>
    </row>
    <row r="58346" spans="7:12" x14ac:dyDescent="0.25">
      <c r="G58346"/>
      <c r="I58346"/>
      <c r="L58346"/>
    </row>
    <row r="58347" spans="7:12" x14ac:dyDescent="0.25">
      <c r="G58347"/>
      <c r="I58347"/>
      <c r="L58347"/>
    </row>
    <row r="58348" spans="7:12" x14ac:dyDescent="0.25">
      <c r="G58348"/>
      <c r="I58348"/>
      <c r="L58348"/>
    </row>
    <row r="58349" spans="7:12" x14ac:dyDescent="0.25">
      <c r="G58349"/>
      <c r="I58349"/>
      <c r="L58349"/>
    </row>
    <row r="58350" spans="7:12" x14ac:dyDescent="0.25">
      <c r="G58350"/>
      <c r="I58350"/>
      <c r="L58350"/>
    </row>
    <row r="58351" spans="7:12" x14ac:dyDescent="0.25">
      <c r="G58351"/>
      <c r="I58351"/>
      <c r="L58351"/>
    </row>
    <row r="58352" spans="7:12" x14ac:dyDescent="0.25">
      <c r="G58352"/>
      <c r="I58352"/>
      <c r="L58352"/>
    </row>
    <row r="58353" spans="7:12" x14ac:dyDescent="0.25">
      <c r="G58353"/>
      <c r="I58353"/>
      <c r="L58353"/>
    </row>
    <row r="58354" spans="7:12" x14ac:dyDescent="0.25">
      <c r="G58354"/>
      <c r="I58354"/>
      <c r="L58354"/>
    </row>
    <row r="58355" spans="7:12" x14ac:dyDescent="0.25">
      <c r="G58355"/>
      <c r="I58355"/>
      <c r="L58355"/>
    </row>
    <row r="58356" spans="7:12" x14ac:dyDescent="0.25">
      <c r="G58356"/>
      <c r="I58356"/>
      <c r="L58356"/>
    </row>
    <row r="58357" spans="7:12" x14ac:dyDescent="0.25">
      <c r="G58357"/>
      <c r="I58357"/>
      <c r="L58357"/>
    </row>
    <row r="58358" spans="7:12" x14ac:dyDescent="0.25">
      <c r="G58358"/>
      <c r="I58358"/>
      <c r="L58358"/>
    </row>
    <row r="58359" spans="7:12" x14ac:dyDescent="0.25">
      <c r="G58359"/>
      <c r="I58359"/>
      <c r="L58359"/>
    </row>
    <row r="58360" spans="7:12" x14ac:dyDescent="0.25">
      <c r="G58360"/>
      <c r="I58360"/>
      <c r="L58360"/>
    </row>
    <row r="58361" spans="7:12" x14ac:dyDescent="0.25">
      <c r="G58361"/>
      <c r="I58361"/>
      <c r="L58361"/>
    </row>
    <row r="58362" spans="7:12" x14ac:dyDescent="0.25">
      <c r="G58362"/>
      <c r="I58362"/>
      <c r="L58362"/>
    </row>
    <row r="58363" spans="7:12" x14ac:dyDescent="0.25">
      <c r="G58363"/>
      <c r="I58363"/>
      <c r="L58363"/>
    </row>
    <row r="58364" spans="7:12" x14ac:dyDescent="0.25">
      <c r="G58364"/>
      <c r="I58364"/>
      <c r="L58364"/>
    </row>
    <row r="58365" spans="7:12" x14ac:dyDescent="0.25">
      <c r="G58365"/>
      <c r="I58365"/>
      <c r="L58365"/>
    </row>
    <row r="58366" spans="7:12" x14ac:dyDescent="0.25">
      <c r="G58366"/>
      <c r="I58366"/>
      <c r="L58366"/>
    </row>
    <row r="58367" spans="7:12" x14ac:dyDescent="0.25">
      <c r="G58367"/>
      <c r="I58367"/>
      <c r="L58367"/>
    </row>
    <row r="58368" spans="7:12" x14ac:dyDescent="0.25">
      <c r="G58368"/>
      <c r="I58368"/>
      <c r="L58368"/>
    </row>
    <row r="58369" spans="7:12" x14ac:dyDescent="0.25">
      <c r="G58369"/>
      <c r="I58369"/>
      <c r="L58369"/>
    </row>
    <row r="58370" spans="7:12" x14ac:dyDescent="0.25">
      <c r="G58370"/>
      <c r="I58370"/>
      <c r="L58370"/>
    </row>
    <row r="58371" spans="7:12" x14ac:dyDescent="0.25">
      <c r="G58371"/>
      <c r="I58371"/>
      <c r="L58371"/>
    </row>
    <row r="58372" spans="7:12" x14ac:dyDescent="0.25">
      <c r="G58372"/>
      <c r="I58372"/>
      <c r="L58372"/>
    </row>
    <row r="58373" spans="7:12" x14ac:dyDescent="0.25">
      <c r="G58373"/>
      <c r="I58373"/>
      <c r="L58373"/>
    </row>
    <row r="58374" spans="7:12" x14ac:dyDescent="0.25">
      <c r="G58374"/>
      <c r="I58374"/>
      <c r="L58374"/>
    </row>
    <row r="58375" spans="7:12" x14ac:dyDescent="0.25">
      <c r="G58375"/>
      <c r="I58375"/>
      <c r="L58375"/>
    </row>
    <row r="58376" spans="7:12" x14ac:dyDescent="0.25">
      <c r="G58376"/>
      <c r="I58376"/>
      <c r="L58376"/>
    </row>
    <row r="58377" spans="7:12" x14ac:dyDescent="0.25">
      <c r="G58377"/>
      <c r="I58377"/>
      <c r="L58377"/>
    </row>
    <row r="58378" spans="7:12" x14ac:dyDescent="0.25">
      <c r="G58378"/>
      <c r="I58378"/>
      <c r="L58378"/>
    </row>
    <row r="58379" spans="7:12" x14ac:dyDescent="0.25">
      <c r="G58379"/>
      <c r="I58379"/>
      <c r="L58379"/>
    </row>
    <row r="58380" spans="7:12" x14ac:dyDescent="0.25">
      <c r="G58380"/>
      <c r="I58380"/>
      <c r="L58380"/>
    </row>
    <row r="58381" spans="7:12" x14ac:dyDescent="0.25">
      <c r="G58381"/>
      <c r="I58381"/>
      <c r="L58381"/>
    </row>
    <row r="58382" spans="7:12" x14ac:dyDescent="0.25">
      <c r="G58382"/>
      <c r="I58382"/>
      <c r="L58382"/>
    </row>
    <row r="58383" spans="7:12" x14ac:dyDescent="0.25">
      <c r="G58383"/>
      <c r="I58383"/>
      <c r="L58383"/>
    </row>
    <row r="58384" spans="7:12" x14ac:dyDescent="0.25">
      <c r="G58384"/>
      <c r="I58384"/>
      <c r="L58384"/>
    </row>
    <row r="58385" spans="7:12" x14ac:dyDescent="0.25">
      <c r="G58385"/>
      <c r="I58385"/>
      <c r="L58385"/>
    </row>
    <row r="58386" spans="7:12" x14ac:dyDescent="0.25">
      <c r="G58386"/>
      <c r="I58386"/>
      <c r="L58386"/>
    </row>
    <row r="58387" spans="7:12" x14ac:dyDescent="0.25">
      <c r="G58387"/>
      <c r="I58387"/>
      <c r="L58387"/>
    </row>
    <row r="58388" spans="7:12" x14ac:dyDescent="0.25">
      <c r="G58388"/>
      <c r="I58388"/>
      <c r="L58388"/>
    </row>
    <row r="58389" spans="7:12" x14ac:dyDescent="0.25">
      <c r="G58389"/>
      <c r="I58389"/>
      <c r="L58389"/>
    </row>
    <row r="58390" spans="7:12" x14ac:dyDescent="0.25">
      <c r="G58390"/>
      <c r="I58390"/>
      <c r="L58390"/>
    </row>
    <row r="58391" spans="7:12" x14ac:dyDescent="0.25">
      <c r="G58391"/>
      <c r="I58391"/>
      <c r="L58391"/>
    </row>
    <row r="58392" spans="7:12" x14ac:dyDescent="0.25">
      <c r="G58392"/>
      <c r="I58392"/>
      <c r="L58392"/>
    </row>
    <row r="58393" spans="7:12" x14ac:dyDescent="0.25">
      <c r="G58393"/>
      <c r="I58393"/>
      <c r="L58393"/>
    </row>
    <row r="58394" spans="7:12" x14ac:dyDescent="0.25">
      <c r="G58394"/>
      <c r="I58394"/>
      <c r="L58394"/>
    </row>
    <row r="58395" spans="7:12" x14ac:dyDescent="0.25">
      <c r="G58395"/>
      <c r="I58395"/>
      <c r="L58395"/>
    </row>
    <row r="58396" spans="7:12" x14ac:dyDescent="0.25">
      <c r="G58396"/>
      <c r="I58396"/>
      <c r="L58396"/>
    </row>
    <row r="58397" spans="7:12" x14ac:dyDescent="0.25">
      <c r="G58397"/>
      <c r="I58397"/>
      <c r="L58397"/>
    </row>
    <row r="58398" spans="7:12" x14ac:dyDescent="0.25">
      <c r="G58398"/>
      <c r="I58398"/>
      <c r="L58398"/>
    </row>
    <row r="58399" spans="7:12" x14ac:dyDescent="0.25">
      <c r="G58399"/>
      <c r="I58399"/>
      <c r="L58399"/>
    </row>
    <row r="58400" spans="7:12" x14ac:dyDescent="0.25">
      <c r="G58400"/>
      <c r="I58400"/>
      <c r="L58400"/>
    </row>
    <row r="58401" spans="7:12" x14ac:dyDescent="0.25">
      <c r="G58401"/>
      <c r="I58401"/>
      <c r="L58401"/>
    </row>
    <row r="58402" spans="7:12" x14ac:dyDescent="0.25">
      <c r="G58402"/>
      <c r="I58402"/>
      <c r="L58402"/>
    </row>
    <row r="58403" spans="7:12" x14ac:dyDescent="0.25">
      <c r="G58403"/>
      <c r="I58403"/>
      <c r="L58403"/>
    </row>
    <row r="58404" spans="7:12" x14ac:dyDescent="0.25">
      <c r="G58404"/>
      <c r="I58404"/>
      <c r="L58404"/>
    </row>
    <row r="58405" spans="7:12" x14ac:dyDescent="0.25">
      <c r="G58405"/>
      <c r="I58405"/>
      <c r="L58405"/>
    </row>
    <row r="58406" spans="7:12" x14ac:dyDescent="0.25">
      <c r="G58406"/>
      <c r="I58406"/>
      <c r="L58406"/>
    </row>
    <row r="58407" spans="7:12" x14ac:dyDescent="0.25">
      <c r="G58407"/>
      <c r="I58407"/>
      <c r="L58407"/>
    </row>
    <row r="58408" spans="7:12" x14ac:dyDescent="0.25">
      <c r="G58408"/>
      <c r="I58408"/>
      <c r="L58408"/>
    </row>
    <row r="58409" spans="7:12" x14ac:dyDescent="0.25">
      <c r="G58409"/>
      <c r="I58409"/>
      <c r="L58409"/>
    </row>
    <row r="58410" spans="7:12" x14ac:dyDescent="0.25">
      <c r="G58410"/>
      <c r="I58410"/>
      <c r="L58410"/>
    </row>
    <row r="58411" spans="7:12" x14ac:dyDescent="0.25">
      <c r="G58411"/>
      <c r="I58411"/>
      <c r="L58411"/>
    </row>
    <row r="58412" spans="7:12" x14ac:dyDescent="0.25">
      <c r="G58412"/>
      <c r="I58412"/>
      <c r="L58412"/>
    </row>
    <row r="58413" spans="7:12" x14ac:dyDescent="0.25">
      <c r="G58413"/>
      <c r="I58413"/>
      <c r="L58413"/>
    </row>
    <row r="58414" spans="7:12" x14ac:dyDescent="0.25">
      <c r="G58414"/>
      <c r="I58414"/>
      <c r="L58414"/>
    </row>
    <row r="58415" spans="7:12" x14ac:dyDescent="0.25">
      <c r="G58415"/>
      <c r="I58415"/>
      <c r="L58415"/>
    </row>
    <row r="58416" spans="7:12" x14ac:dyDescent="0.25">
      <c r="G58416"/>
      <c r="I58416"/>
      <c r="L58416"/>
    </row>
    <row r="58417" spans="7:12" x14ac:dyDescent="0.25">
      <c r="G58417"/>
      <c r="I58417"/>
      <c r="L58417"/>
    </row>
    <row r="58418" spans="7:12" x14ac:dyDescent="0.25">
      <c r="G58418"/>
      <c r="I58418"/>
      <c r="L58418"/>
    </row>
    <row r="58419" spans="7:12" x14ac:dyDescent="0.25">
      <c r="G58419"/>
      <c r="I58419"/>
      <c r="L58419"/>
    </row>
    <row r="58420" spans="7:12" x14ac:dyDescent="0.25">
      <c r="G58420"/>
      <c r="I58420"/>
      <c r="L58420"/>
    </row>
    <row r="58421" spans="7:12" x14ac:dyDescent="0.25">
      <c r="G58421"/>
      <c r="I58421"/>
      <c r="L58421"/>
    </row>
    <row r="58422" spans="7:12" x14ac:dyDescent="0.25">
      <c r="G58422"/>
      <c r="I58422"/>
      <c r="L58422"/>
    </row>
    <row r="58423" spans="7:12" x14ac:dyDescent="0.25">
      <c r="G58423"/>
      <c r="I58423"/>
      <c r="L58423"/>
    </row>
    <row r="58424" spans="7:12" x14ac:dyDescent="0.25">
      <c r="G58424"/>
      <c r="I58424"/>
      <c r="L58424"/>
    </row>
    <row r="58425" spans="7:12" x14ac:dyDescent="0.25">
      <c r="G58425"/>
      <c r="I58425"/>
      <c r="L58425"/>
    </row>
    <row r="58426" spans="7:12" x14ac:dyDescent="0.25">
      <c r="G58426"/>
      <c r="I58426"/>
      <c r="L58426"/>
    </row>
    <row r="58427" spans="7:12" x14ac:dyDescent="0.25">
      <c r="G58427"/>
      <c r="I58427"/>
      <c r="L58427"/>
    </row>
    <row r="58428" spans="7:12" x14ac:dyDescent="0.25">
      <c r="G58428"/>
      <c r="I58428"/>
      <c r="L58428"/>
    </row>
    <row r="58429" spans="7:12" x14ac:dyDescent="0.25">
      <c r="G58429"/>
      <c r="I58429"/>
      <c r="L58429"/>
    </row>
    <row r="58430" spans="7:12" x14ac:dyDescent="0.25">
      <c r="G58430"/>
      <c r="I58430"/>
      <c r="L58430"/>
    </row>
    <row r="58431" spans="7:12" x14ac:dyDescent="0.25">
      <c r="G58431"/>
      <c r="I58431"/>
      <c r="L58431"/>
    </row>
    <row r="58432" spans="7:12" x14ac:dyDescent="0.25">
      <c r="G58432"/>
      <c r="I58432"/>
      <c r="L58432"/>
    </row>
    <row r="58433" spans="7:12" x14ac:dyDescent="0.25">
      <c r="G58433"/>
      <c r="I58433"/>
      <c r="L58433"/>
    </row>
    <row r="58434" spans="7:12" x14ac:dyDescent="0.25">
      <c r="G58434"/>
      <c r="I58434"/>
      <c r="L58434"/>
    </row>
    <row r="58435" spans="7:12" x14ac:dyDescent="0.25">
      <c r="G58435"/>
      <c r="I58435"/>
      <c r="L58435"/>
    </row>
    <row r="58436" spans="7:12" x14ac:dyDescent="0.25">
      <c r="G58436"/>
      <c r="I58436"/>
      <c r="L58436"/>
    </row>
    <row r="58437" spans="7:12" x14ac:dyDescent="0.25">
      <c r="G58437"/>
      <c r="I58437"/>
      <c r="L58437"/>
    </row>
    <row r="58438" spans="7:12" x14ac:dyDescent="0.25">
      <c r="G58438"/>
      <c r="I58438"/>
      <c r="L58438"/>
    </row>
    <row r="58439" spans="7:12" x14ac:dyDescent="0.25">
      <c r="G58439"/>
      <c r="I58439"/>
      <c r="L58439"/>
    </row>
    <row r="58440" spans="7:12" x14ac:dyDescent="0.25">
      <c r="G58440"/>
      <c r="I58440"/>
      <c r="L58440"/>
    </row>
    <row r="58441" spans="7:12" x14ac:dyDescent="0.25">
      <c r="G58441"/>
      <c r="I58441"/>
      <c r="L58441"/>
    </row>
    <row r="58442" spans="7:12" x14ac:dyDescent="0.25">
      <c r="G58442"/>
      <c r="I58442"/>
      <c r="L58442"/>
    </row>
    <row r="58443" spans="7:12" x14ac:dyDescent="0.25">
      <c r="G58443"/>
      <c r="I58443"/>
      <c r="L58443"/>
    </row>
    <row r="58444" spans="7:12" x14ac:dyDescent="0.25">
      <c r="G58444"/>
      <c r="I58444"/>
      <c r="L58444"/>
    </row>
    <row r="58445" spans="7:12" x14ac:dyDescent="0.25">
      <c r="G58445"/>
      <c r="I58445"/>
      <c r="L58445"/>
    </row>
    <row r="58446" spans="7:12" x14ac:dyDescent="0.25">
      <c r="G58446"/>
      <c r="I58446"/>
      <c r="L58446"/>
    </row>
    <row r="58447" spans="7:12" x14ac:dyDescent="0.25">
      <c r="G58447"/>
      <c r="I58447"/>
      <c r="L58447"/>
    </row>
    <row r="58448" spans="7:12" x14ac:dyDescent="0.25">
      <c r="G58448"/>
      <c r="I58448"/>
      <c r="L58448"/>
    </row>
    <row r="58449" spans="7:12" x14ac:dyDescent="0.25">
      <c r="G58449"/>
      <c r="I58449"/>
      <c r="L58449"/>
    </row>
    <row r="58450" spans="7:12" x14ac:dyDescent="0.25">
      <c r="G58450"/>
      <c r="I58450"/>
      <c r="L58450"/>
    </row>
    <row r="58451" spans="7:12" x14ac:dyDescent="0.25">
      <c r="G58451"/>
      <c r="I58451"/>
      <c r="L58451"/>
    </row>
    <row r="58452" spans="7:12" x14ac:dyDescent="0.25">
      <c r="G58452"/>
      <c r="I58452"/>
      <c r="L58452"/>
    </row>
    <row r="58453" spans="7:12" x14ac:dyDescent="0.25">
      <c r="G58453"/>
      <c r="I58453"/>
      <c r="L58453"/>
    </row>
    <row r="58454" spans="7:12" x14ac:dyDescent="0.25">
      <c r="G58454"/>
      <c r="I58454"/>
      <c r="L58454"/>
    </row>
    <row r="58455" spans="7:12" x14ac:dyDescent="0.25">
      <c r="G58455"/>
      <c r="I58455"/>
      <c r="L58455"/>
    </row>
    <row r="58456" spans="7:12" x14ac:dyDescent="0.25">
      <c r="G58456"/>
      <c r="I58456"/>
      <c r="L58456"/>
    </row>
    <row r="58457" spans="7:12" x14ac:dyDescent="0.25">
      <c r="G58457"/>
      <c r="I58457"/>
      <c r="L58457"/>
    </row>
    <row r="58458" spans="7:12" x14ac:dyDescent="0.25">
      <c r="G58458"/>
      <c r="I58458"/>
      <c r="L58458"/>
    </row>
    <row r="58459" spans="7:12" x14ac:dyDescent="0.25">
      <c r="G58459"/>
      <c r="I58459"/>
      <c r="L58459"/>
    </row>
    <row r="58460" spans="7:12" x14ac:dyDescent="0.25">
      <c r="G58460"/>
      <c r="I58460"/>
      <c r="L58460"/>
    </row>
    <row r="58461" spans="7:12" x14ac:dyDescent="0.25">
      <c r="G58461"/>
      <c r="I58461"/>
      <c r="L58461"/>
    </row>
    <row r="58462" spans="7:12" x14ac:dyDescent="0.25">
      <c r="G58462"/>
      <c r="I58462"/>
      <c r="L58462"/>
    </row>
    <row r="58463" spans="7:12" x14ac:dyDescent="0.25">
      <c r="G58463"/>
      <c r="I58463"/>
      <c r="L58463"/>
    </row>
    <row r="58464" spans="7:12" x14ac:dyDescent="0.25">
      <c r="G58464"/>
      <c r="I58464"/>
      <c r="L58464"/>
    </row>
    <row r="58465" spans="7:12" x14ac:dyDescent="0.25">
      <c r="G58465"/>
      <c r="I58465"/>
      <c r="L58465"/>
    </row>
    <row r="58466" spans="7:12" x14ac:dyDescent="0.25">
      <c r="G58466"/>
      <c r="I58466"/>
      <c r="L58466"/>
    </row>
    <row r="58467" spans="7:12" x14ac:dyDescent="0.25">
      <c r="G58467"/>
      <c r="I58467"/>
      <c r="L58467"/>
    </row>
    <row r="58468" spans="7:12" x14ac:dyDescent="0.25">
      <c r="G58468"/>
      <c r="I58468"/>
      <c r="L58468"/>
    </row>
    <row r="58469" spans="7:12" x14ac:dyDescent="0.25">
      <c r="G58469"/>
      <c r="I58469"/>
      <c r="L58469"/>
    </row>
    <row r="58470" spans="7:12" x14ac:dyDescent="0.25">
      <c r="G58470"/>
      <c r="I58470"/>
      <c r="L58470"/>
    </row>
    <row r="58471" spans="7:12" x14ac:dyDescent="0.25">
      <c r="G58471"/>
      <c r="I58471"/>
      <c r="L58471"/>
    </row>
    <row r="58472" spans="7:12" x14ac:dyDescent="0.25">
      <c r="G58472"/>
      <c r="I58472"/>
      <c r="L58472"/>
    </row>
    <row r="58473" spans="7:12" x14ac:dyDescent="0.25">
      <c r="G58473"/>
      <c r="I58473"/>
      <c r="L58473"/>
    </row>
    <row r="58474" spans="7:12" x14ac:dyDescent="0.25">
      <c r="G58474"/>
      <c r="I58474"/>
      <c r="L58474"/>
    </row>
    <row r="58475" spans="7:12" x14ac:dyDescent="0.25">
      <c r="G58475"/>
      <c r="I58475"/>
      <c r="L58475"/>
    </row>
    <row r="58476" spans="7:12" x14ac:dyDescent="0.25">
      <c r="G58476"/>
      <c r="I58476"/>
      <c r="L58476"/>
    </row>
    <row r="58477" spans="7:12" x14ac:dyDescent="0.25">
      <c r="G58477"/>
      <c r="I58477"/>
      <c r="L58477"/>
    </row>
    <row r="58478" spans="7:12" x14ac:dyDescent="0.25">
      <c r="G58478"/>
      <c r="I58478"/>
      <c r="L58478"/>
    </row>
    <row r="58479" spans="7:12" x14ac:dyDescent="0.25">
      <c r="G58479"/>
      <c r="I58479"/>
      <c r="L58479"/>
    </row>
    <row r="58480" spans="7:12" x14ac:dyDescent="0.25">
      <c r="G58480"/>
      <c r="I58480"/>
      <c r="L58480"/>
    </row>
    <row r="58481" spans="7:12" x14ac:dyDescent="0.25">
      <c r="G58481"/>
      <c r="I58481"/>
      <c r="L58481"/>
    </row>
    <row r="58482" spans="7:12" x14ac:dyDescent="0.25">
      <c r="G58482"/>
      <c r="I58482"/>
      <c r="L58482"/>
    </row>
    <row r="58483" spans="7:12" x14ac:dyDescent="0.25">
      <c r="G58483"/>
      <c r="I58483"/>
      <c r="L58483"/>
    </row>
    <row r="58484" spans="7:12" x14ac:dyDescent="0.25">
      <c r="G58484"/>
      <c r="I58484"/>
      <c r="L58484"/>
    </row>
    <row r="58485" spans="7:12" x14ac:dyDescent="0.25">
      <c r="G58485"/>
      <c r="I58485"/>
      <c r="L58485"/>
    </row>
    <row r="58486" spans="7:12" x14ac:dyDescent="0.25">
      <c r="G58486"/>
      <c r="I58486"/>
      <c r="L58486"/>
    </row>
    <row r="58487" spans="7:12" x14ac:dyDescent="0.25">
      <c r="G58487"/>
      <c r="I58487"/>
      <c r="L58487"/>
    </row>
    <row r="58488" spans="7:12" x14ac:dyDescent="0.25">
      <c r="G58488"/>
      <c r="I58488"/>
      <c r="L58488"/>
    </row>
    <row r="58489" spans="7:12" x14ac:dyDescent="0.25">
      <c r="G58489"/>
      <c r="I58489"/>
      <c r="L58489"/>
    </row>
    <row r="58490" spans="7:12" x14ac:dyDescent="0.25">
      <c r="G58490"/>
      <c r="I58490"/>
      <c r="L58490"/>
    </row>
    <row r="58491" spans="7:12" x14ac:dyDescent="0.25">
      <c r="G58491"/>
      <c r="I58491"/>
      <c r="L58491"/>
    </row>
    <row r="58492" spans="7:12" x14ac:dyDescent="0.25">
      <c r="G58492"/>
      <c r="I58492"/>
      <c r="L58492"/>
    </row>
    <row r="58493" spans="7:12" x14ac:dyDescent="0.25">
      <c r="G58493"/>
      <c r="I58493"/>
      <c r="L58493"/>
    </row>
    <row r="58494" spans="7:12" x14ac:dyDescent="0.25">
      <c r="G58494"/>
      <c r="I58494"/>
      <c r="L58494"/>
    </row>
    <row r="58495" spans="7:12" x14ac:dyDescent="0.25">
      <c r="G58495"/>
      <c r="I58495"/>
      <c r="L58495"/>
    </row>
    <row r="58496" spans="7:12" x14ac:dyDescent="0.25">
      <c r="G58496"/>
      <c r="I58496"/>
      <c r="L58496"/>
    </row>
    <row r="58497" spans="7:12" x14ac:dyDescent="0.25">
      <c r="G58497"/>
      <c r="I58497"/>
      <c r="L58497"/>
    </row>
    <row r="58498" spans="7:12" x14ac:dyDescent="0.25">
      <c r="G58498"/>
      <c r="I58498"/>
      <c r="L58498"/>
    </row>
    <row r="58499" spans="7:12" x14ac:dyDescent="0.25">
      <c r="G58499"/>
      <c r="I58499"/>
      <c r="L58499"/>
    </row>
    <row r="58500" spans="7:12" x14ac:dyDescent="0.25">
      <c r="G58500"/>
      <c r="I58500"/>
      <c r="L58500"/>
    </row>
    <row r="58501" spans="7:12" x14ac:dyDescent="0.25">
      <c r="G58501"/>
      <c r="I58501"/>
      <c r="L58501"/>
    </row>
    <row r="58502" spans="7:12" x14ac:dyDescent="0.25">
      <c r="G58502"/>
      <c r="I58502"/>
      <c r="L58502"/>
    </row>
    <row r="58503" spans="7:12" x14ac:dyDescent="0.25">
      <c r="G58503"/>
      <c r="I58503"/>
      <c r="L58503"/>
    </row>
    <row r="58504" spans="7:12" x14ac:dyDescent="0.25">
      <c r="G58504"/>
      <c r="I58504"/>
      <c r="L58504"/>
    </row>
    <row r="58505" spans="7:12" x14ac:dyDescent="0.25">
      <c r="G58505"/>
      <c r="I58505"/>
      <c r="L58505"/>
    </row>
    <row r="58506" spans="7:12" x14ac:dyDescent="0.25">
      <c r="G58506"/>
      <c r="I58506"/>
      <c r="L58506"/>
    </row>
    <row r="58507" spans="7:12" x14ac:dyDescent="0.25">
      <c r="G58507"/>
      <c r="I58507"/>
      <c r="L58507"/>
    </row>
    <row r="58508" spans="7:12" x14ac:dyDescent="0.25">
      <c r="G58508"/>
      <c r="I58508"/>
      <c r="L58508"/>
    </row>
    <row r="58509" spans="7:12" x14ac:dyDescent="0.25">
      <c r="G58509"/>
      <c r="I58509"/>
      <c r="L58509"/>
    </row>
    <row r="58510" spans="7:12" x14ac:dyDescent="0.25">
      <c r="G58510"/>
      <c r="I58510"/>
      <c r="L58510"/>
    </row>
    <row r="58511" spans="7:12" x14ac:dyDescent="0.25">
      <c r="G58511"/>
      <c r="I58511"/>
      <c r="L58511"/>
    </row>
    <row r="58512" spans="7:12" x14ac:dyDescent="0.25">
      <c r="G58512"/>
      <c r="I58512"/>
      <c r="L58512"/>
    </row>
    <row r="58513" spans="7:12" x14ac:dyDescent="0.25">
      <c r="G58513"/>
      <c r="I58513"/>
      <c r="L58513"/>
    </row>
    <row r="58514" spans="7:12" x14ac:dyDescent="0.25">
      <c r="G58514"/>
      <c r="I58514"/>
      <c r="L58514"/>
    </row>
    <row r="58515" spans="7:12" x14ac:dyDescent="0.25">
      <c r="G58515"/>
      <c r="I58515"/>
      <c r="L58515"/>
    </row>
    <row r="58516" spans="7:12" x14ac:dyDescent="0.25">
      <c r="G58516"/>
      <c r="I58516"/>
      <c r="L58516"/>
    </row>
    <row r="58517" spans="7:12" x14ac:dyDescent="0.25">
      <c r="G58517"/>
      <c r="I58517"/>
      <c r="L58517"/>
    </row>
    <row r="58518" spans="7:12" x14ac:dyDescent="0.25">
      <c r="G58518"/>
      <c r="I58518"/>
      <c r="L58518"/>
    </row>
    <row r="58519" spans="7:12" x14ac:dyDescent="0.25">
      <c r="G58519"/>
      <c r="I58519"/>
      <c r="L58519"/>
    </row>
    <row r="58520" spans="7:12" x14ac:dyDescent="0.25">
      <c r="G58520"/>
      <c r="I58520"/>
      <c r="L58520"/>
    </row>
    <row r="58521" spans="7:12" x14ac:dyDescent="0.25">
      <c r="G58521"/>
      <c r="I58521"/>
      <c r="L58521"/>
    </row>
    <row r="58522" spans="7:12" x14ac:dyDescent="0.25">
      <c r="G58522"/>
      <c r="I58522"/>
      <c r="L58522"/>
    </row>
    <row r="58523" spans="7:12" x14ac:dyDescent="0.25">
      <c r="G58523"/>
      <c r="I58523"/>
      <c r="L58523"/>
    </row>
    <row r="58524" spans="7:12" x14ac:dyDescent="0.25">
      <c r="G58524"/>
      <c r="I58524"/>
      <c r="L58524"/>
    </row>
    <row r="58525" spans="7:12" x14ac:dyDescent="0.25">
      <c r="G58525"/>
      <c r="I58525"/>
      <c r="L58525"/>
    </row>
    <row r="58526" spans="7:12" x14ac:dyDescent="0.25">
      <c r="G58526"/>
      <c r="I58526"/>
      <c r="L58526"/>
    </row>
    <row r="58527" spans="7:12" x14ac:dyDescent="0.25">
      <c r="G58527"/>
      <c r="I58527"/>
      <c r="L58527"/>
    </row>
    <row r="58528" spans="7:12" x14ac:dyDescent="0.25">
      <c r="G58528"/>
      <c r="I58528"/>
      <c r="L58528"/>
    </row>
    <row r="58529" spans="7:12" x14ac:dyDescent="0.25">
      <c r="G58529"/>
      <c r="I58529"/>
      <c r="L58529"/>
    </row>
    <row r="58530" spans="7:12" x14ac:dyDescent="0.25">
      <c r="G58530"/>
      <c r="I58530"/>
      <c r="L58530"/>
    </row>
    <row r="58531" spans="7:12" x14ac:dyDescent="0.25">
      <c r="G58531"/>
      <c r="I58531"/>
      <c r="L58531"/>
    </row>
    <row r="58532" spans="7:12" x14ac:dyDescent="0.25">
      <c r="G58532"/>
      <c r="I58532"/>
      <c r="L58532"/>
    </row>
    <row r="58533" spans="7:12" x14ac:dyDescent="0.25">
      <c r="G58533"/>
      <c r="I58533"/>
      <c r="L58533"/>
    </row>
    <row r="58534" spans="7:12" x14ac:dyDescent="0.25">
      <c r="G58534"/>
      <c r="I58534"/>
      <c r="L58534"/>
    </row>
    <row r="58535" spans="7:12" x14ac:dyDescent="0.25">
      <c r="G58535"/>
      <c r="I58535"/>
      <c r="L58535"/>
    </row>
    <row r="58536" spans="7:12" x14ac:dyDescent="0.25">
      <c r="G58536"/>
      <c r="I58536"/>
      <c r="L58536"/>
    </row>
    <row r="58537" spans="7:12" x14ac:dyDescent="0.25">
      <c r="G58537"/>
      <c r="I58537"/>
      <c r="L58537"/>
    </row>
    <row r="58538" spans="7:12" x14ac:dyDescent="0.25">
      <c r="G58538"/>
      <c r="I58538"/>
      <c r="L58538"/>
    </row>
    <row r="58539" spans="7:12" x14ac:dyDescent="0.25">
      <c r="G58539"/>
      <c r="I58539"/>
      <c r="L58539"/>
    </row>
    <row r="58540" spans="7:12" x14ac:dyDescent="0.25">
      <c r="G58540"/>
      <c r="I58540"/>
      <c r="L58540"/>
    </row>
    <row r="58541" spans="7:12" x14ac:dyDescent="0.25">
      <c r="G58541"/>
      <c r="I58541"/>
      <c r="L58541"/>
    </row>
    <row r="58542" spans="7:12" x14ac:dyDescent="0.25">
      <c r="G58542"/>
      <c r="I58542"/>
      <c r="L58542"/>
    </row>
    <row r="58543" spans="7:12" x14ac:dyDescent="0.25">
      <c r="G58543"/>
      <c r="I58543"/>
      <c r="L58543"/>
    </row>
    <row r="58544" spans="7:12" x14ac:dyDescent="0.25">
      <c r="G58544"/>
      <c r="I58544"/>
      <c r="L58544"/>
    </row>
    <row r="58545" spans="7:12" x14ac:dyDescent="0.25">
      <c r="G58545"/>
      <c r="I58545"/>
      <c r="L58545"/>
    </row>
    <row r="58546" spans="7:12" x14ac:dyDescent="0.25">
      <c r="G58546"/>
      <c r="I58546"/>
      <c r="L58546"/>
    </row>
    <row r="58547" spans="7:12" x14ac:dyDescent="0.25">
      <c r="G58547"/>
      <c r="I58547"/>
      <c r="L58547"/>
    </row>
    <row r="58548" spans="7:12" x14ac:dyDescent="0.25">
      <c r="G58548"/>
      <c r="I58548"/>
      <c r="L58548"/>
    </row>
    <row r="58549" spans="7:12" x14ac:dyDescent="0.25">
      <c r="G58549"/>
      <c r="I58549"/>
      <c r="L58549"/>
    </row>
    <row r="58550" spans="7:12" x14ac:dyDescent="0.25">
      <c r="G58550"/>
      <c r="I58550"/>
      <c r="L58550"/>
    </row>
    <row r="58551" spans="7:12" x14ac:dyDescent="0.25">
      <c r="G58551"/>
      <c r="I58551"/>
      <c r="L58551"/>
    </row>
    <row r="58552" spans="7:12" x14ac:dyDescent="0.25">
      <c r="G58552"/>
      <c r="I58552"/>
      <c r="L58552"/>
    </row>
    <row r="58553" spans="7:12" x14ac:dyDescent="0.25">
      <c r="G58553"/>
      <c r="I58553"/>
      <c r="L58553"/>
    </row>
    <row r="58554" spans="7:12" x14ac:dyDescent="0.25">
      <c r="G58554"/>
      <c r="I58554"/>
      <c r="L58554"/>
    </row>
    <row r="58555" spans="7:12" x14ac:dyDescent="0.25">
      <c r="G58555"/>
      <c r="I58555"/>
      <c r="L58555"/>
    </row>
    <row r="58556" spans="7:12" x14ac:dyDescent="0.25">
      <c r="G58556"/>
      <c r="I58556"/>
      <c r="L58556"/>
    </row>
    <row r="58557" spans="7:12" x14ac:dyDescent="0.25">
      <c r="G58557"/>
      <c r="I58557"/>
      <c r="L58557"/>
    </row>
    <row r="58558" spans="7:12" x14ac:dyDescent="0.25">
      <c r="G58558"/>
      <c r="I58558"/>
      <c r="L58558"/>
    </row>
    <row r="58559" spans="7:12" x14ac:dyDescent="0.25">
      <c r="G58559"/>
      <c r="I58559"/>
      <c r="L58559"/>
    </row>
    <row r="58560" spans="7:12" x14ac:dyDescent="0.25">
      <c r="G58560"/>
      <c r="I58560"/>
      <c r="L58560"/>
    </row>
    <row r="58561" spans="7:12" x14ac:dyDescent="0.25">
      <c r="G58561"/>
      <c r="I58561"/>
      <c r="L58561"/>
    </row>
    <row r="58562" spans="7:12" x14ac:dyDescent="0.25">
      <c r="G58562"/>
      <c r="I58562"/>
      <c r="L58562"/>
    </row>
    <row r="58563" spans="7:12" x14ac:dyDescent="0.25">
      <c r="G58563"/>
      <c r="I58563"/>
      <c r="L58563"/>
    </row>
    <row r="58564" spans="7:12" x14ac:dyDescent="0.25">
      <c r="G58564"/>
      <c r="I58564"/>
      <c r="L58564"/>
    </row>
    <row r="58565" spans="7:12" x14ac:dyDescent="0.25">
      <c r="G58565"/>
      <c r="I58565"/>
      <c r="L58565"/>
    </row>
    <row r="58566" spans="7:12" x14ac:dyDescent="0.25">
      <c r="G58566"/>
      <c r="I58566"/>
      <c r="L58566"/>
    </row>
    <row r="58567" spans="7:12" x14ac:dyDescent="0.25">
      <c r="G58567"/>
      <c r="I58567"/>
      <c r="L58567"/>
    </row>
    <row r="58568" spans="7:12" x14ac:dyDescent="0.25">
      <c r="G58568"/>
      <c r="I58568"/>
      <c r="L58568"/>
    </row>
    <row r="58569" spans="7:12" x14ac:dyDescent="0.25">
      <c r="G58569"/>
      <c r="I58569"/>
      <c r="L58569"/>
    </row>
    <row r="58570" spans="7:12" x14ac:dyDescent="0.25">
      <c r="G58570"/>
      <c r="I58570"/>
      <c r="L58570"/>
    </row>
    <row r="58571" spans="7:12" x14ac:dyDescent="0.25">
      <c r="G58571"/>
      <c r="I58571"/>
      <c r="L58571"/>
    </row>
    <row r="58572" spans="7:12" x14ac:dyDescent="0.25">
      <c r="G58572"/>
      <c r="I58572"/>
      <c r="L58572"/>
    </row>
    <row r="58573" spans="7:12" x14ac:dyDescent="0.25">
      <c r="G58573"/>
      <c r="I58573"/>
      <c r="L58573"/>
    </row>
    <row r="58574" spans="7:12" x14ac:dyDescent="0.25">
      <c r="G58574"/>
      <c r="I58574"/>
      <c r="L58574"/>
    </row>
    <row r="58575" spans="7:12" x14ac:dyDescent="0.25">
      <c r="G58575"/>
      <c r="I58575"/>
      <c r="L58575"/>
    </row>
    <row r="58576" spans="7:12" x14ac:dyDescent="0.25">
      <c r="G58576"/>
      <c r="I58576"/>
      <c r="L58576"/>
    </row>
    <row r="58577" spans="7:12" x14ac:dyDescent="0.25">
      <c r="G58577"/>
      <c r="I58577"/>
      <c r="L58577"/>
    </row>
    <row r="58578" spans="7:12" x14ac:dyDescent="0.25">
      <c r="G58578"/>
      <c r="I58578"/>
      <c r="L58578"/>
    </row>
    <row r="58579" spans="7:12" x14ac:dyDescent="0.25">
      <c r="G58579"/>
      <c r="I58579"/>
      <c r="L58579"/>
    </row>
    <row r="58580" spans="7:12" x14ac:dyDescent="0.25">
      <c r="G58580"/>
      <c r="I58580"/>
      <c r="L58580"/>
    </row>
    <row r="58581" spans="7:12" x14ac:dyDescent="0.25">
      <c r="G58581"/>
      <c r="I58581"/>
      <c r="L58581"/>
    </row>
    <row r="58582" spans="7:12" x14ac:dyDescent="0.25">
      <c r="G58582"/>
      <c r="I58582"/>
      <c r="L58582"/>
    </row>
    <row r="58583" spans="7:12" x14ac:dyDescent="0.25">
      <c r="G58583"/>
      <c r="I58583"/>
      <c r="L58583"/>
    </row>
    <row r="58584" spans="7:12" x14ac:dyDescent="0.25">
      <c r="G58584"/>
      <c r="I58584"/>
      <c r="L58584"/>
    </row>
    <row r="58585" spans="7:12" x14ac:dyDescent="0.25">
      <c r="G58585"/>
      <c r="I58585"/>
      <c r="L58585"/>
    </row>
    <row r="58586" spans="7:12" x14ac:dyDescent="0.25">
      <c r="G58586"/>
      <c r="I58586"/>
      <c r="L58586"/>
    </row>
    <row r="58587" spans="7:12" x14ac:dyDescent="0.25">
      <c r="G58587"/>
      <c r="I58587"/>
      <c r="L58587"/>
    </row>
    <row r="58588" spans="7:12" x14ac:dyDescent="0.25">
      <c r="G58588"/>
      <c r="I58588"/>
      <c r="L58588"/>
    </row>
    <row r="58589" spans="7:12" x14ac:dyDescent="0.25">
      <c r="G58589"/>
      <c r="I58589"/>
      <c r="L58589"/>
    </row>
    <row r="58590" spans="7:12" x14ac:dyDescent="0.25">
      <c r="G58590"/>
      <c r="I58590"/>
      <c r="L58590"/>
    </row>
    <row r="58591" spans="7:12" x14ac:dyDescent="0.25">
      <c r="G58591"/>
      <c r="I58591"/>
      <c r="L58591"/>
    </row>
    <row r="58592" spans="7:12" x14ac:dyDescent="0.25">
      <c r="G58592"/>
      <c r="I58592"/>
      <c r="L58592"/>
    </row>
    <row r="58593" spans="7:12" x14ac:dyDescent="0.25">
      <c r="G58593"/>
      <c r="I58593"/>
      <c r="L58593"/>
    </row>
    <row r="58594" spans="7:12" x14ac:dyDescent="0.25">
      <c r="G58594"/>
      <c r="I58594"/>
      <c r="L58594"/>
    </row>
    <row r="58595" spans="7:12" x14ac:dyDescent="0.25">
      <c r="G58595"/>
      <c r="I58595"/>
      <c r="L58595"/>
    </row>
    <row r="58596" spans="7:12" x14ac:dyDescent="0.25">
      <c r="G58596"/>
      <c r="I58596"/>
      <c r="L58596"/>
    </row>
    <row r="58597" spans="7:12" x14ac:dyDescent="0.25">
      <c r="G58597"/>
      <c r="I58597"/>
      <c r="L58597"/>
    </row>
    <row r="58598" spans="7:12" x14ac:dyDescent="0.25">
      <c r="G58598"/>
      <c r="I58598"/>
      <c r="L58598"/>
    </row>
    <row r="58599" spans="7:12" x14ac:dyDescent="0.25">
      <c r="G58599"/>
      <c r="I58599"/>
      <c r="L58599"/>
    </row>
    <row r="58600" spans="7:12" x14ac:dyDescent="0.25">
      <c r="G58600"/>
      <c r="I58600"/>
      <c r="L58600"/>
    </row>
    <row r="58601" spans="7:12" x14ac:dyDescent="0.25">
      <c r="G58601"/>
      <c r="I58601"/>
      <c r="L58601"/>
    </row>
    <row r="58602" spans="7:12" x14ac:dyDescent="0.25">
      <c r="G58602"/>
      <c r="I58602"/>
      <c r="L58602"/>
    </row>
    <row r="58603" spans="7:12" x14ac:dyDescent="0.25">
      <c r="G58603"/>
      <c r="I58603"/>
      <c r="L58603"/>
    </row>
    <row r="58604" spans="7:12" x14ac:dyDescent="0.25">
      <c r="G58604"/>
      <c r="I58604"/>
      <c r="L58604"/>
    </row>
    <row r="58605" spans="7:12" x14ac:dyDescent="0.25">
      <c r="G58605"/>
      <c r="I58605"/>
      <c r="L58605"/>
    </row>
    <row r="58606" spans="7:12" x14ac:dyDescent="0.25">
      <c r="G58606"/>
      <c r="I58606"/>
      <c r="L58606"/>
    </row>
    <row r="58607" spans="7:12" x14ac:dyDescent="0.25">
      <c r="G58607"/>
      <c r="I58607"/>
      <c r="L58607"/>
    </row>
    <row r="58608" spans="7:12" x14ac:dyDescent="0.25">
      <c r="G58608"/>
      <c r="I58608"/>
      <c r="L58608"/>
    </row>
    <row r="58609" spans="7:12" x14ac:dyDescent="0.25">
      <c r="G58609"/>
      <c r="I58609"/>
      <c r="L58609"/>
    </row>
    <row r="58610" spans="7:12" x14ac:dyDescent="0.25">
      <c r="G58610"/>
      <c r="I58610"/>
      <c r="L58610"/>
    </row>
    <row r="58611" spans="7:12" x14ac:dyDescent="0.25">
      <c r="G58611"/>
      <c r="I58611"/>
      <c r="L58611"/>
    </row>
    <row r="58612" spans="7:12" x14ac:dyDescent="0.25">
      <c r="G58612"/>
      <c r="I58612"/>
      <c r="L58612"/>
    </row>
    <row r="58613" spans="7:12" x14ac:dyDescent="0.25">
      <c r="G58613"/>
      <c r="I58613"/>
      <c r="L58613"/>
    </row>
    <row r="58614" spans="7:12" x14ac:dyDescent="0.25">
      <c r="G58614"/>
      <c r="I58614"/>
      <c r="L58614"/>
    </row>
    <row r="58615" spans="7:12" x14ac:dyDescent="0.25">
      <c r="G58615"/>
      <c r="I58615"/>
      <c r="L58615"/>
    </row>
    <row r="58616" spans="7:12" x14ac:dyDescent="0.25">
      <c r="G58616"/>
      <c r="I58616"/>
      <c r="L58616"/>
    </row>
    <row r="58617" spans="7:12" x14ac:dyDescent="0.25">
      <c r="G58617"/>
      <c r="I58617"/>
      <c r="L58617"/>
    </row>
    <row r="58618" spans="7:12" x14ac:dyDescent="0.25">
      <c r="G58618"/>
      <c r="I58618"/>
      <c r="L58618"/>
    </row>
    <row r="58619" spans="7:12" x14ac:dyDescent="0.25">
      <c r="G58619"/>
      <c r="I58619"/>
      <c r="L58619"/>
    </row>
    <row r="58620" spans="7:12" x14ac:dyDescent="0.25">
      <c r="G58620"/>
      <c r="I58620"/>
      <c r="L58620"/>
    </row>
    <row r="58621" spans="7:12" x14ac:dyDescent="0.25">
      <c r="G58621"/>
      <c r="I58621"/>
      <c r="L58621"/>
    </row>
    <row r="58622" spans="7:12" x14ac:dyDescent="0.25">
      <c r="G58622"/>
      <c r="I58622"/>
      <c r="L58622"/>
    </row>
    <row r="58623" spans="7:12" x14ac:dyDescent="0.25">
      <c r="G58623"/>
      <c r="I58623"/>
      <c r="L58623"/>
    </row>
    <row r="58624" spans="7:12" x14ac:dyDescent="0.25">
      <c r="G58624"/>
      <c r="I58624"/>
      <c r="L58624"/>
    </row>
    <row r="58625" spans="7:12" x14ac:dyDescent="0.25">
      <c r="G58625"/>
      <c r="I58625"/>
      <c r="L58625"/>
    </row>
    <row r="58626" spans="7:12" x14ac:dyDescent="0.25">
      <c r="G58626"/>
      <c r="I58626"/>
      <c r="L58626"/>
    </row>
    <row r="58627" spans="7:12" x14ac:dyDescent="0.25">
      <c r="G58627"/>
      <c r="I58627"/>
      <c r="L58627"/>
    </row>
    <row r="58628" spans="7:12" x14ac:dyDescent="0.25">
      <c r="G58628"/>
      <c r="I58628"/>
      <c r="L58628"/>
    </row>
    <row r="58629" spans="7:12" x14ac:dyDescent="0.25">
      <c r="G58629"/>
      <c r="I58629"/>
      <c r="L58629"/>
    </row>
    <row r="58630" spans="7:12" x14ac:dyDescent="0.25">
      <c r="G58630"/>
      <c r="I58630"/>
      <c r="L58630"/>
    </row>
    <row r="58631" spans="7:12" x14ac:dyDescent="0.25">
      <c r="G58631"/>
      <c r="I58631"/>
      <c r="L58631"/>
    </row>
    <row r="58632" spans="7:12" x14ac:dyDescent="0.25">
      <c r="G58632"/>
      <c r="I58632"/>
      <c r="L58632"/>
    </row>
    <row r="58633" spans="7:12" x14ac:dyDescent="0.25">
      <c r="G58633"/>
      <c r="I58633"/>
      <c r="L58633"/>
    </row>
    <row r="58634" spans="7:12" x14ac:dyDescent="0.25">
      <c r="G58634"/>
      <c r="I58634"/>
      <c r="L58634"/>
    </row>
    <row r="58635" spans="7:12" x14ac:dyDescent="0.25">
      <c r="G58635"/>
      <c r="I58635"/>
      <c r="L58635"/>
    </row>
    <row r="58636" spans="7:12" x14ac:dyDescent="0.25">
      <c r="G58636"/>
      <c r="I58636"/>
      <c r="L58636"/>
    </row>
    <row r="58637" spans="7:12" x14ac:dyDescent="0.25">
      <c r="G58637"/>
      <c r="I58637"/>
      <c r="L58637"/>
    </row>
    <row r="58638" spans="7:12" x14ac:dyDescent="0.25">
      <c r="G58638"/>
      <c r="I58638"/>
      <c r="L58638"/>
    </row>
    <row r="58639" spans="7:12" x14ac:dyDescent="0.25">
      <c r="G58639"/>
      <c r="I58639"/>
      <c r="L58639"/>
    </row>
    <row r="58640" spans="7:12" x14ac:dyDescent="0.25">
      <c r="G58640"/>
      <c r="I58640"/>
      <c r="L58640"/>
    </row>
    <row r="58641" spans="7:12" x14ac:dyDescent="0.25">
      <c r="G58641"/>
      <c r="I58641"/>
      <c r="L58641"/>
    </row>
    <row r="58642" spans="7:12" x14ac:dyDescent="0.25">
      <c r="G58642"/>
      <c r="I58642"/>
      <c r="L58642"/>
    </row>
    <row r="58643" spans="7:12" x14ac:dyDescent="0.25">
      <c r="G58643"/>
      <c r="I58643"/>
      <c r="L58643"/>
    </row>
    <row r="58644" spans="7:12" x14ac:dyDescent="0.25">
      <c r="G58644"/>
      <c r="I58644"/>
      <c r="L58644"/>
    </row>
    <row r="58645" spans="7:12" x14ac:dyDescent="0.25">
      <c r="G58645"/>
      <c r="I58645"/>
      <c r="L58645"/>
    </row>
    <row r="58646" spans="7:12" x14ac:dyDescent="0.25">
      <c r="G58646"/>
      <c r="I58646"/>
      <c r="L58646"/>
    </row>
    <row r="58647" spans="7:12" x14ac:dyDescent="0.25">
      <c r="G58647"/>
      <c r="I58647"/>
      <c r="L58647"/>
    </row>
    <row r="58648" spans="7:12" x14ac:dyDescent="0.25">
      <c r="G58648"/>
      <c r="I58648"/>
      <c r="L58648"/>
    </row>
    <row r="58649" spans="7:12" x14ac:dyDescent="0.25">
      <c r="G58649"/>
      <c r="I58649"/>
      <c r="L58649"/>
    </row>
    <row r="58650" spans="7:12" x14ac:dyDescent="0.25">
      <c r="G58650"/>
      <c r="I58650"/>
      <c r="L58650"/>
    </row>
    <row r="58651" spans="7:12" x14ac:dyDescent="0.25">
      <c r="G58651"/>
      <c r="I58651"/>
      <c r="L58651"/>
    </row>
    <row r="58652" spans="7:12" x14ac:dyDescent="0.25">
      <c r="G58652"/>
      <c r="I58652"/>
      <c r="L58652"/>
    </row>
    <row r="58653" spans="7:12" x14ac:dyDescent="0.25">
      <c r="G58653"/>
      <c r="I58653"/>
      <c r="L58653"/>
    </row>
    <row r="58654" spans="7:12" x14ac:dyDescent="0.25">
      <c r="G58654"/>
      <c r="I58654"/>
      <c r="L58654"/>
    </row>
    <row r="58655" spans="7:12" x14ac:dyDescent="0.25">
      <c r="G58655"/>
      <c r="I58655"/>
      <c r="L58655"/>
    </row>
    <row r="58656" spans="7:12" x14ac:dyDescent="0.25">
      <c r="G58656"/>
      <c r="I58656"/>
      <c r="L58656"/>
    </row>
    <row r="58657" spans="7:12" x14ac:dyDescent="0.25">
      <c r="G58657"/>
      <c r="I58657"/>
      <c r="L58657"/>
    </row>
    <row r="58658" spans="7:12" x14ac:dyDescent="0.25">
      <c r="G58658"/>
      <c r="I58658"/>
      <c r="L58658"/>
    </row>
    <row r="58659" spans="7:12" x14ac:dyDescent="0.25">
      <c r="G58659"/>
      <c r="I58659"/>
      <c r="L58659"/>
    </row>
    <row r="58660" spans="7:12" x14ac:dyDescent="0.25">
      <c r="G58660"/>
      <c r="I58660"/>
      <c r="L58660"/>
    </row>
    <row r="58661" spans="7:12" x14ac:dyDescent="0.25">
      <c r="G58661"/>
      <c r="I58661"/>
      <c r="L58661"/>
    </row>
    <row r="58662" spans="7:12" x14ac:dyDescent="0.25">
      <c r="G58662"/>
      <c r="I58662"/>
      <c r="L58662"/>
    </row>
    <row r="58663" spans="7:12" x14ac:dyDescent="0.25">
      <c r="G58663"/>
      <c r="I58663"/>
      <c r="L58663"/>
    </row>
    <row r="58664" spans="7:12" x14ac:dyDescent="0.25">
      <c r="G58664"/>
      <c r="I58664"/>
      <c r="L58664"/>
    </row>
    <row r="58665" spans="7:12" x14ac:dyDescent="0.25">
      <c r="G58665"/>
      <c r="I58665"/>
      <c r="L58665"/>
    </row>
    <row r="58666" spans="7:12" x14ac:dyDescent="0.25">
      <c r="G58666"/>
      <c r="I58666"/>
      <c r="L58666"/>
    </row>
    <row r="58667" spans="7:12" x14ac:dyDescent="0.25">
      <c r="G58667"/>
      <c r="I58667"/>
      <c r="L58667"/>
    </row>
    <row r="58668" spans="7:12" x14ac:dyDescent="0.25">
      <c r="G58668"/>
      <c r="I58668"/>
      <c r="L58668"/>
    </row>
    <row r="58669" spans="7:12" x14ac:dyDescent="0.25">
      <c r="G58669"/>
      <c r="I58669"/>
      <c r="L58669"/>
    </row>
    <row r="58670" spans="7:12" x14ac:dyDescent="0.25">
      <c r="G58670"/>
      <c r="I58670"/>
      <c r="L58670"/>
    </row>
    <row r="58671" spans="7:12" x14ac:dyDescent="0.25">
      <c r="G58671"/>
      <c r="I58671"/>
      <c r="L58671"/>
    </row>
    <row r="58672" spans="7:12" x14ac:dyDescent="0.25">
      <c r="G58672"/>
      <c r="I58672"/>
      <c r="L58672"/>
    </row>
    <row r="58673" spans="7:12" x14ac:dyDescent="0.25">
      <c r="G58673"/>
      <c r="I58673"/>
      <c r="L58673"/>
    </row>
    <row r="58674" spans="7:12" x14ac:dyDescent="0.25">
      <c r="G58674"/>
      <c r="I58674"/>
      <c r="L58674"/>
    </row>
    <row r="58675" spans="7:12" x14ac:dyDescent="0.25">
      <c r="G58675"/>
      <c r="I58675"/>
      <c r="L58675"/>
    </row>
    <row r="58676" spans="7:12" x14ac:dyDescent="0.25">
      <c r="G58676"/>
      <c r="I58676"/>
      <c r="L58676"/>
    </row>
    <row r="58677" spans="7:12" x14ac:dyDescent="0.25">
      <c r="G58677"/>
      <c r="I58677"/>
      <c r="L58677"/>
    </row>
    <row r="58678" spans="7:12" x14ac:dyDescent="0.25">
      <c r="G58678"/>
      <c r="I58678"/>
      <c r="L58678"/>
    </row>
    <row r="58679" spans="7:12" x14ac:dyDescent="0.25">
      <c r="G58679"/>
      <c r="I58679"/>
      <c r="L58679"/>
    </row>
    <row r="58680" spans="7:12" x14ac:dyDescent="0.25">
      <c r="G58680"/>
      <c r="I58680"/>
      <c r="L58680"/>
    </row>
    <row r="58681" spans="7:12" x14ac:dyDescent="0.25">
      <c r="G58681"/>
      <c r="I58681"/>
      <c r="L58681"/>
    </row>
    <row r="58682" spans="7:12" x14ac:dyDescent="0.25">
      <c r="G58682"/>
      <c r="I58682"/>
      <c r="L58682"/>
    </row>
    <row r="58683" spans="7:12" x14ac:dyDescent="0.25">
      <c r="G58683"/>
      <c r="I58683"/>
      <c r="L58683"/>
    </row>
    <row r="58684" spans="7:12" x14ac:dyDescent="0.25">
      <c r="G58684"/>
      <c r="I58684"/>
      <c r="L58684"/>
    </row>
    <row r="58685" spans="7:12" x14ac:dyDescent="0.25">
      <c r="G58685"/>
      <c r="I58685"/>
      <c r="L58685"/>
    </row>
    <row r="58686" spans="7:12" x14ac:dyDescent="0.25">
      <c r="G58686"/>
      <c r="I58686"/>
      <c r="L58686"/>
    </row>
    <row r="58687" spans="7:12" x14ac:dyDescent="0.25">
      <c r="G58687"/>
      <c r="I58687"/>
      <c r="L58687"/>
    </row>
    <row r="58688" spans="7:12" x14ac:dyDescent="0.25">
      <c r="G58688"/>
      <c r="I58688"/>
      <c r="L58688"/>
    </row>
    <row r="58689" spans="7:12" x14ac:dyDescent="0.25">
      <c r="G58689"/>
      <c r="I58689"/>
      <c r="L58689"/>
    </row>
    <row r="58690" spans="7:12" x14ac:dyDescent="0.25">
      <c r="G58690"/>
      <c r="I58690"/>
      <c r="L58690"/>
    </row>
    <row r="58691" spans="7:12" x14ac:dyDescent="0.25">
      <c r="G58691"/>
      <c r="I58691"/>
      <c r="L58691"/>
    </row>
    <row r="58692" spans="7:12" x14ac:dyDescent="0.25">
      <c r="G58692"/>
      <c r="I58692"/>
      <c r="L58692"/>
    </row>
    <row r="58693" spans="7:12" x14ac:dyDescent="0.25">
      <c r="G58693"/>
      <c r="I58693"/>
      <c r="L58693"/>
    </row>
    <row r="58694" spans="7:12" x14ac:dyDescent="0.25">
      <c r="G58694"/>
      <c r="I58694"/>
      <c r="L58694"/>
    </row>
    <row r="58695" spans="7:12" x14ac:dyDescent="0.25">
      <c r="G58695"/>
      <c r="I58695"/>
      <c r="L58695"/>
    </row>
    <row r="58696" spans="7:12" x14ac:dyDescent="0.25">
      <c r="G58696"/>
      <c r="I58696"/>
      <c r="L58696"/>
    </row>
    <row r="58697" spans="7:12" x14ac:dyDescent="0.25">
      <c r="G58697"/>
      <c r="I58697"/>
      <c r="L58697"/>
    </row>
    <row r="58698" spans="7:12" x14ac:dyDescent="0.25">
      <c r="G58698"/>
      <c r="I58698"/>
      <c r="L58698"/>
    </row>
    <row r="58699" spans="7:12" x14ac:dyDescent="0.25">
      <c r="G58699"/>
      <c r="I58699"/>
      <c r="L58699"/>
    </row>
    <row r="58700" spans="7:12" x14ac:dyDescent="0.25">
      <c r="G58700"/>
      <c r="I58700"/>
      <c r="L58700"/>
    </row>
    <row r="58701" spans="7:12" x14ac:dyDescent="0.25">
      <c r="G58701"/>
      <c r="I58701"/>
      <c r="L58701"/>
    </row>
    <row r="58702" spans="7:12" x14ac:dyDescent="0.25">
      <c r="G58702"/>
      <c r="I58702"/>
      <c r="L58702"/>
    </row>
    <row r="58703" spans="7:12" x14ac:dyDescent="0.25">
      <c r="G58703"/>
      <c r="I58703"/>
      <c r="L58703"/>
    </row>
    <row r="58704" spans="7:12" x14ac:dyDescent="0.25">
      <c r="G58704"/>
      <c r="I58704"/>
      <c r="L58704"/>
    </row>
    <row r="58705" spans="7:12" x14ac:dyDescent="0.25">
      <c r="G58705"/>
      <c r="I58705"/>
      <c r="L58705"/>
    </row>
    <row r="58706" spans="7:12" x14ac:dyDescent="0.25">
      <c r="G58706"/>
      <c r="I58706"/>
      <c r="L58706"/>
    </row>
    <row r="58707" spans="7:12" x14ac:dyDescent="0.25">
      <c r="G58707"/>
      <c r="I58707"/>
      <c r="L58707"/>
    </row>
    <row r="58708" spans="7:12" x14ac:dyDescent="0.25">
      <c r="G58708"/>
      <c r="I58708"/>
      <c r="L58708"/>
    </row>
    <row r="58709" spans="7:12" x14ac:dyDescent="0.25">
      <c r="G58709"/>
      <c r="I58709"/>
      <c r="L58709"/>
    </row>
    <row r="58710" spans="7:12" x14ac:dyDescent="0.25">
      <c r="G58710"/>
      <c r="I58710"/>
      <c r="L58710"/>
    </row>
    <row r="58711" spans="7:12" x14ac:dyDescent="0.25">
      <c r="G58711"/>
      <c r="I58711"/>
      <c r="L58711"/>
    </row>
    <row r="58712" spans="7:12" x14ac:dyDescent="0.25">
      <c r="G58712"/>
      <c r="I58712"/>
      <c r="L58712"/>
    </row>
    <row r="58713" spans="7:12" x14ac:dyDescent="0.25">
      <c r="G58713"/>
      <c r="I58713"/>
      <c r="L58713"/>
    </row>
    <row r="58714" spans="7:12" x14ac:dyDescent="0.25">
      <c r="G58714"/>
      <c r="I58714"/>
      <c r="L58714"/>
    </row>
    <row r="58715" spans="7:12" x14ac:dyDescent="0.25">
      <c r="G58715"/>
      <c r="I58715"/>
      <c r="L58715"/>
    </row>
    <row r="58716" spans="7:12" x14ac:dyDescent="0.25">
      <c r="G58716"/>
      <c r="I58716"/>
      <c r="L58716"/>
    </row>
    <row r="58717" spans="7:12" x14ac:dyDescent="0.25">
      <c r="G58717"/>
      <c r="I58717"/>
      <c r="L58717"/>
    </row>
    <row r="58718" spans="7:12" x14ac:dyDescent="0.25">
      <c r="G58718"/>
      <c r="I58718"/>
      <c r="L58718"/>
    </row>
    <row r="58719" spans="7:12" x14ac:dyDescent="0.25">
      <c r="G58719"/>
      <c r="I58719"/>
      <c r="L58719"/>
    </row>
    <row r="58720" spans="7:12" x14ac:dyDescent="0.25">
      <c r="G58720"/>
      <c r="I58720"/>
      <c r="L58720"/>
    </row>
    <row r="58721" spans="7:12" x14ac:dyDescent="0.25">
      <c r="G58721"/>
      <c r="I58721"/>
      <c r="L58721"/>
    </row>
    <row r="58722" spans="7:12" x14ac:dyDescent="0.25">
      <c r="G58722"/>
      <c r="I58722"/>
      <c r="L58722"/>
    </row>
    <row r="58723" spans="7:12" x14ac:dyDescent="0.25">
      <c r="G58723"/>
      <c r="I58723"/>
      <c r="L58723"/>
    </row>
    <row r="58724" spans="7:12" x14ac:dyDescent="0.25">
      <c r="G58724"/>
      <c r="I58724"/>
      <c r="L58724"/>
    </row>
    <row r="58725" spans="7:12" x14ac:dyDescent="0.25">
      <c r="G58725"/>
      <c r="I58725"/>
      <c r="L58725"/>
    </row>
    <row r="58726" spans="7:12" x14ac:dyDescent="0.25">
      <c r="G58726"/>
      <c r="I58726"/>
      <c r="L58726"/>
    </row>
    <row r="58727" spans="7:12" x14ac:dyDescent="0.25">
      <c r="G58727"/>
      <c r="I58727"/>
      <c r="L58727"/>
    </row>
    <row r="58728" spans="7:12" x14ac:dyDescent="0.25">
      <c r="G58728"/>
      <c r="I58728"/>
      <c r="L58728"/>
    </row>
    <row r="58729" spans="7:12" x14ac:dyDescent="0.25">
      <c r="G58729"/>
      <c r="I58729"/>
      <c r="L58729"/>
    </row>
    <row r="58730" spans="7:12" x14ac:dyDescent="0.25">
      <c r="G58730"/>
      <c r="I58730"/>
      <c r="L58730"/>
    </row>
    <row r="58731" spans="7:12" x14ac:dyDescent="0.25">
      <c r="G58731"/>
      <c r="I58731"/>
      <c r="L58731"/>
    </row>
    <row r="58732" spans="7:12" x14ac:dyDescent="0.25">
      <c r="G58732"/>
      <c r="I58732"/>
      <c r="L58732"/>
    </row>
    <row r="58733" spans="7:12" x14ac:dyDescent="0.25">
      <c r="G58733"/>
      <c r="I58733"/>
      <c r="L58733"/>
    </row>
    <row r="58734" spans="7:12" x14ac:dyDescent="0.25">
      <c r="G58734"/>
      <c r="I58734"/>
      <c r="L58734"/>
    </row>
    <row r="58735" spans="7:12" x14ac:dyDescent="0.25">
      <c r="G58735"/>
      <c r="I58735"/>
      <c r="L58735"/>
    </row>
    <row r="58736" spans="7:12" x14ac:dyDescent="0.25">
      <c r="G58736"/>
      <c r="I58736"/>
      <c r="L58736"/>
    </row>
    <row r="58737" spans="7:12" x14ac:dyDescent="0.25">
      <c r="G58737"/>
      <c r="I58737"/>
      <c r="L58737"/>
    </row>
    <row r="58738" spans="7:12" x14ac:dyDescent="0.25">
      <c r="G58738"/>
      <c r="I58738"/>
      <c r="L58738"/>
    </row>
    <row r="58739" spans="7:12" x14ac:dyDescent="0.25">
      <c r="G58739"/>
      <c r="I58739"/>
      <c r="L58739"/>
    </row>
    <row r="58740" spans="7:12" x14ac:dyDescent="0.25">
      <c r="G58740"/>
      <c r="I58740"/>
      <c r="L58740"/>
    </row>
    <row r="58741" spans="7:12" x14ac:dyDescent="0.25">
      <c r="G58741"/>
      <c r="I58741"/>
      <c r="L58741"/>
    </row>
    <row r="58742" spans="7:12" x14ac:dyDescent="0.25">
      <c r="G58742"/>
      <c r="I58742"/>
      <c r="L58742"/>
    </row>
    <row r="58743" spans="7:12" x14ac:dyDescent="0.25">
      <c r="G58743"/>
      <c r="I58743"/>
      <c r="L58743"/>
    </row>
    <row r="58744" spans="7:12" x14ac:dyDescent="0.25">
      <c r="G58744"/>
      <c r="I58744"/>
      <c r="L58744"/>
    </row>
    <row r="58745" spans="7:12" x14ac:dyDescent="0.25">
      <c r="G58745"/>
      <c r="I58745"/>
      <c r="L58745"/>
    </row>
    <row r="58746" spans="7:12" x14ac:dyDescent="0.25">
      <c r="G58746"/>
      <c r="I58746"/>
      <c r="L58746"/>
    </row>
    <row r="58747" spans="7:12" x14ac:dyDescent="0.25">
      <c r="G58747"/>
      <c r="I58747"/>
      <c r="L58747"/>
    </row>
    <row r="58748" spans="7:12" x14ac:dyDescent="0.25">
      <c r="G58748"/>
      <c r="I58748"/>
      <c r="L58748"/>
    </row>
    <row r="58749" spans="7:12" x14ac:dyDescent="0.25">
      <c r="G58749"/>
      <c r="I58749"/>
      <c r="L58749"/>
    </row>
    <row r="58750" spans="7:12" x14ac:dyDescent="0.25">
      <c r="G58750"/>
      <c r="I58750"/>
      <c r="L58750"/>
    </row>
    <row r="58751" spans="7:12" x14ac:dyDescent="0.25">
      <c r="G58751"/>
      <c r="I58751"/>
      <c r="L58751"/>
    </row>
    <row r="58752" spans="7:12" x14ac:dyDescent="0.25">
      <c r="G58752"/>
      <c r="I58752"/>
      <c r="L58752"/>
    </row>
    <row r="58753" spans="7:12" x14ac:dyDescent="0.25">
      <c r="G58753"/>
      <c r="I58753"/>
      <c r="L58753"/>
    </row>
    <row r="58754" spans="7:12" x14ac:dyDescent="0.25">
      <c r="G58754"/>
      <c r="I58754"/>
      <c r="L58754"/>
    </row>
    <row r="58755" spans="7:12" x14ac:dyDescent="0.25">
      <c r="G58755"/>
      <c r="I58755"/>
      <c r="L58755"/>
    </row>
    <row r="58756" spans="7:12" x14ac:dyDescent="0.25">
      <c r="G58756"/>
      <c r="I58756"/>
      <c r="L58756"/>
    </row>
    <row r="58757" spans="7:12" x14ac:dyDescent="0.25">
      <c r="G58757"/>
      <c r="I58757"/>
      <c r="L58757"/>
    </row>
    <row r="58758" spans="7:12" x14ac:dyDescent="0.25">
      <c r="G58758"/>
      <c r="I58758"/>
      <c r="L58758"/>
    </row>
    <row r="58759" spans="7:12" x14ac:dyDescent="0.25">
      <c r="G58759"/>
      <c r="I58759"/>
      <c r="L58759"/>
    </row>
    <row r="58760" spans="7:12" x14ac:dyDescent="0.25">
      <c r="G58760"/>
      <c r="I58760"/>
      <c r="L58760"/>
    </row>
    <row r="58761" spans="7:12" x14ac:dyDescent="0.25">
      <c r="G58761"/>
      <c r="I58761"/>
      <c r="L58761"/>
    </row>
    <row r="58762" spans="7:12" x14ac:dyDescent="0.25">
      <c r="G58762"/>
      <c r="I58762"/>
      <c r="L58762"/>
    </row>
    <row r="58763" spans="7:12" x14ac:dyDescent="0.25">
      <c r="G58763"/>
      <c r="I58763"/>
      <c r="L58763"/>
    </row>
    <row r="58764" spans="7:12" x14ac:dyDescent="0.25">
      <c r="G58764"/>
      <c r="I58764"/>
      <c r="L58764"/>
    </row>
    <row r="58765" spans="7:12" x14ac:dyDescent="0.25">
      <c r="G58765"/>
      <c r="I58765"/>
      <c r="L58765"/>
    </row>
    <row r="58766" spans="7:12" x14ac:dyDescent="0.25">
      <c r="G58766"/>
      <c r="I58766"/>
      <c r="L58766"/>
    </row>
    <row r="58767" spans="7:12" x14ac:dyDescent="0.25">
      <c r="G58767"/>
      <c r="I58767"/>
      <c r="L58767"/>
    </row>
    <row r="58768" spans="7:12" x14ac:dyDescent="0.25">
      <c r="G58768"/>
      <c r="I58768"/>
      <c r="L58768"/>
    </row>
    <row r="58769" spans="7:12" x14ac:dyDescent="0.25">
      <c r="G58769"/>
      <c r="I58769"/>
      <c r="L58769"/>
    </row>
    <row r="58770" spans="7:12" x14ac:dyDescent="0.25">
      <c r="G58770"/>
      <c r="I58770"/>
      <c r="L58770"/>
    </row>
    <row r="58771" spans="7:12" x14ac:dyDescent="0.25">
      <c r="G58771"/>
      <c r="I58771"/>
      <c r="L58771"/>
    </row>
    <row r="58772" spans="7:12" x14ac:dyDescent="0.25">
      <c r="G58772"/>
      <c r="I58772"/>
      <c r="L58772"/>
    </row>
    <row r="58773" spans="7:12" x14ac:dyDescent="0.25">
      <c r="G58773"/>
      <c r="I58773"/>
      <c r="L58773"/>
    </row>
    <row r="58774" spans="7:12" x14ac:dyDescent="0.25">
      <c r="G58774"/>
      <c r="I58774"/>
      <c r="L58774"/>
    </row>
    <row r="58775" spans="7:12" x14ac:dyDescent="0.25">
      <c r="G58775"/>
      <c r="I58775"/>
      <c r="L58775"/>
    </row>
    <row r="58776" spans="7:12" x14ac:dyDescent="0.25">
      <c r="G58776"/>
      <c r="I58776"/>
      <c r="L58776"/>
    </row>
    <row r="58777" spans="7:12" x14ac:dyDescent="0.25">
      <c r="G58777"/>
      <c r="I58777"/>
      <c r="L58777"/>
    </row>
    <row r="58778" spans="7:12" x14ac:dyDescent="0.25">
      <c r="G58778"/>
      <c r="I58778"/>
      <c r="L58778"/>
    </row>
    <row r="58779" spans="7:12" x14ac:dyDescent="0.25">
      <c r="G58779"/>
      <c r="I58779"/>
      <c r="L58779"/>
    </row>
    <row r="58780" spans="7:12" x14ac:dyDescent="0.25">
      <c r="G58780"/>
      <c r="I58780"/>
      <c r="L58780"/>
    </row>
    <row r="58781" spans="7:12" x14ac:dyDescent="0.25">
      <c r="G58781"/>
      <c r="I58781"/>
      <c r="L58781"/>
    </row>
    <row r="58782" spans="7:12" x14ac:dyDescent="0.25">
      <c r="G58782"/>
      <c r="I58782"/>
      <c r="L58782"/>
    </row>
    <row r="58783" spans="7:12" x14ac:dyDescent="0.25">
      <c r="G58783"/>
      <c r="I58783"/>
      <c r="L58783"/>
    </row>
    <row r="58784" spans="7:12" x14ac:dyDescent="0.25">
      <c r="G58784"/>
      <c r="I58784"/>
      <c r="L58784"/>
    </row>
    <row r="58785" spans="7:12" x14ac:dyDescent="0.25">
      <c r="G58785"/>
      <c r="I58785"/>
      <c r="L58785"/>
    </row>
    <row r="58786" spans="7:12" x14ac:dyDescent="0.25">
      <c r="G58786"/>
      <c r="I58786"/>
      <c r="L58786"/>
    </row>
    <row r="58787" spans="7:12" x14ac:dyDescent="0.25">
      <c r="G58787"/>
      <c r="I58787"/>
      <c r="L58787"/>
    </row>
    <row r="58788" spans="7:12" x14ac:dyDescent="0.25">
      <c r="G58788"/>
      <c r="I58788"/>
      <c r="L58788"/>
    </row>
    <row r="58789" spans="7:12" x14ac:dyDescent="0.25">
      <c r="G58789"/>
      <c r="I58789"/>
      <c r="L58789"/>
    </row>
    <row r="58790" spans="7:12" x14ac:dyDescent="0.25">
      <c r="G58790"/>
      <c r="I58790"/>
      <c r="L58790"/>
    </row>
    <row r="58791" spans="7:12" x14ac:dyDescent="0.25">
      <c r="G58791"/>
      <c r="I58791"/>
      <c r="L58791"/>
    </row>
    <row r="58792" spans="7:12" x14ac:dyDescent="0.25">
      <c r="G58792"/>
      <c r="I58792"/>
      <c r="L58792"/>
    </row>
    <row r="58793" spans="7:12" x14ac:dyDescent="0.25">
      <c r="G58793"/>
      <c r="I58793"/>
      <c r="L58793"/>
    </row>
    <row r="58794" spans="7:12" x14ac:dyDescent="0.25">
      <c r="G58794"/>
      <c r="I58794"/>
      <c r="L58794"/>
    </row>
    <row r="58795" spans="7:12" x14ac:dyDescent="0.25">
      <c r="G58795"/>
      <c r="I58795"/>
      <c r="L58795"/>
    </row>
    <row r="58796" spans="7:12" x14ac:dyDescent="0.25">
      <c r="G58796"/>
      <c r="I58796"/>
      <c r="L58796"/>
    </row>
    <row r="58797" spans="7:12" x14ac:dyDescent="0.25">
      <c r="G58797"/>
      <c r="I58797"/>
      <c r="L58797"/>
    </row>
    <row r="58798" spans="7:12" x14ac:dyDescent="0.25">
      <c r="G58798"/>
      <c r="I58798"/>
      <c r="L58798"/>
    </row>
    <row r="58799" spans="7:12" x14ac:dyDescent="0.25">
      <c r="G58799"/>
      <c r="I58799"/>
      <c r="L58799"/>
    </row>
    <row r="58800" spans="7:12" x14ac:dyDescent="0.25">
      <c r="G58800"/>
      <c r="I58800"/>
      <c r="L58800"/>
    </row>
    <row r="58801" spans="7:12" x14ac:dyDescent="0.25">
      <c r="G58801"/>
      <c r="I58801"/>
      <c r="L58801"/>
    </row>
    <row r="58802" spans="7:12" x14ac:dyDescent="0.25">
      <c r="G58802"/>
      <c r="I58802"/>
      <c r="L58802"/>
    </row>
    <row r="58803" spans="7:12" x14ac:dyDescent="0.25">
      <c r="G58803"/>
      <c r="I58803"/>
      <c r="L58803"/>
    </row>
    <row r="58804" spans="7:12" x14ac:dyDescent="0.25">
      <c r="G58804"/>
      <c r="I58804"/>
      <c r="L58804"/>
    </row>
    <row r="58805" spans="7:12" x14ac:dyDescent="0.25">
      <c r="G58805"/>
      <c r="I58805"/>
      <c r="L58805"/>
    </row>
    <row r="58806" spans="7:12" x14ac:dyDescent="0.25">
      <c r="G58806"/>
      <c r="I58806"/>
      <c r="L58806"/>
    </row>
    <row r="58807" spans="7:12" x14ac:dyDescent="0.25">
      <c r="G58807"/>
      <c r="I58807"/>
      <c r="L58807"/>
    </row>
    <row r="58808" spans="7:12" x14ac:dyDescent="0.25">
      <c r="G58808"/>
      <c r="I58808"/>
      <c r="L58808"/>
    </row>
    <row r="58809" spans="7:12" x14ac:dyDescent="0.25">
      <c r="G58809"/>
      <c r="I58809"/>
      <c r="L58809"/>
    </row>
    <row r="58810" spans="7:12" x14ac:dyDescent="0.25">
      <c r="G58810"/>
      <c r="I58810"/>
      <c r="L58810"/>
    </row>
    <row r="58811" spans="7:12" x14ac:dyDescent="0.25">
      <c r="G58811"/>
      <c r="I58811"/>
      <c r="L58811"/>
    </row>
    <row r="58812" spans="7:12" x14ac:dyDescent="0.25">
      <c r="G58812"/>
      <c r="I58812"/>
      <c r="L58812"/>
    </row>
    <row r="58813" spans="7:12" x14ac:dyDescent="0.25">
      <c r="G58813"/>
      <c r="I58813"/>
      <c r="L58813"/>
    </row>
    <row r="58814" spans="7:12" x14ac:dyDescent="0.25">
      <c r="G58814"/>
      <c r="I58814"/>
      <c r="L58814"/>
    </row>
    <row r="58815" spans="7:12" x14ac:dyDescent="0.25">
      <c r="G58815"/>
      <c r="I58815"/>
      <c r="L58815"/>
    </row>
    <row r="58816" spans="7:12" x14ac:dyDescent="0.25">
      <c r="G58816"/>
      <c r="I58816"/>
      <c r="L58816"/>
    </row>
    <row r="58817" spans="7:12" x14ac:dyDescent="0.25">
      <c r="G58817"/>
      <c r="I58817"/>
      <c r="L58817"/>
    </row>
    <row r="58818" spans="7:12" x14ac:dyDescent="0.25">
      <c r="G58818"/>
      <c r="I58818"/>
      <c r="L58818"/>
    </row>
    <row r="58819" spans="7:12" x14ac:dyDescent="0.25">
      <c r="G58819"/>
      <c r="I58819"/>
      <c r="L58819"/>
    </row>
    <row r="58820" spans="7:12" x14ac:dyDescent="0.25">
      <c r="G58820"/>
      <c r="I58820"/>
      <c r="L58820"/>
    </row>
    <row r="58821" spans="7:12" x14ac:dyDescent="0.25">
      <c r="G58821"/>
      <c r="I58821"/>
      <c r="L58821"/>
    </row>
    <row r="58822" spans="7:12" x14ac:dyDescent="0.25">
      <c r="G58822"/>
      <c r="I58822"/>
      <c r="L58822"/>
    </row>
    <row r="58823" spans="7:12" x14ac:dyDescent="0.25">
      <c r="G58823"/>
      <c r="I58823"/>
      <c r="L58823"/>
    </row>
    <row r="58824" spans="7:12" x14ac:dyDescent="0.25">
      <c r="G58824"/>
      <c r="I58824"/>
      <c r="L58824"/>
    </row>
    <row r="58825" spans="7:12" x14ac:dyDescent="0.25">
      <c r="G58825"/>
      <c r="I58825"/>
      <c r="L58825"/>
    </row>
    <row r="58826" spans="7:12" x14ac:dyDescent="0.25">
      <c r="G58826"/>
      <c r="I58826"/>
      <c r="L58826"/>
    </row>
    <row r="58827" spans="7:12" x14ac:dyDescent="0.25">
      <c r="G58827"/>
      <c r="I58827"/>
      <c r="L58827"/>
    </row>
    <row r="58828" spans="7:12" x14ac:dyDescent="0.25">
      <c r="G58828"/>
      <c r="I58828"/>
      <c r="L58828"/>
    </row>
    <row r="58829" spans="7:12" x14ac:dyDescent="0.25">
      <c r="G58829"/>
      <c r="I58829"/>
      <c r="L58829"/>
    </row>
    <row r="58830" spans="7:12" x14ac:dyDescent="0.25">
      <c r="G58830"/>
      <c r="I58830"/>
      <c r="L58830"/>
    </row>
    <row r="58831" spans="7:12" x14ac:dyDescent="0.25">
      <c r="G58831"/>
      <c r="I58831"/>
      <c r="L58831"/>
    </row>
    <row r="58832" spans="7:12" x14ac:dyDescent="0.25">
      <c r="G58832"/>
      <c r="I58832"/>
      <c r="L58832"/>
    </row>
    <row r="58833" spans="7:12" x14ac:dyDescent="0.25">
      <c r="G58833"/>
      <c r="I58833"/>
      <c r="L58833"/>
    </row>
    <row r="58834" spans="7:12" x14ac:dyDescent="0.25">
      <c r="G58834"/>
      <c r="I58834"/>
      <c r="L58834"/>
    </row>
    <row r="58835" spans="7:12" x14ac:dyDescent="0.25">
      <c r="G58835"/>
      <c r="I58835"/>
      <c r="L58835"/>
    </row>
    <row r="58836" spans="7:12" x14ac:dyDescent="0.25">
      <c r="G58836"/>
      <c r="I58836"/>
      <c r="L58836"/>
    </row>
    <row r="58837" spans="7:12" x14ac:dyDescent="0.25">
      <c r="G58837"/>
      <c r="I58837"/>
      <c r="L58837"/>
    </row>
    <row r="58838" spans="7:12" x14ac:dyDescent="0.25">
      <c r="G58838"/>
      <c r="I58838"/>
      <c r="L58838"/>
    </row>
    <row r="58839" spans="7:12" x14ac:dyDescent="0.25">
      <c r="G58839"/>
      <c r="I58839"/>
      <c r="L58839"/>
    </row>
    <row r="58840" spans="7:12" x14ac:dyDescent="0.25">
      <c r="G58840"/>
      <c r="I58840"/>
      <c r="L58840"/>
    </row>
    <row r="58841" spans="7:12" x14ac:dyDescent="0.25">
      <c r="G58841"/>
      <c r="I58841"/>
      <c r="L58841"/>
    </row>
    <row r="58842" spans="7:12" x14ac:dyDescent="0.25">
      <c r="G58842"/>
      <c r="I58842"/>
      <c r="L58842"/>
    </row>
    <row r="58843" spans="7:12" x14ac:dyDescent="0.25">
      <c r="G58843"/>
      <c r="I58843"/>
      <c r="L58843"/>
    </row>
    <row r="58844" spans="7:12" x14ac:dyDescent="0.25">
      <c r="G58844"/>
      <c r="I58844"/>
      <c r="L58844"/>
    </row>
    <row r="58845" spans="7:12" x14ac:dyDescent="0.25">
      <c r="G58845"/>
      <c r="I58845"/>
      <c r="L58845"/>
    </row>
    <row r="58846" spans="7:12" x14ac:dyDescent="0.25">
      <c r="G58846"/>
      <c r="I58846"/>
      <c r="L58846"/>
    </row>
    <row r="58847" spans="7:12" x14ac:dyDescent="0.25">
      <c r="G58847"/>
      <c r="I58847"/>
      <c r="L58847"/>
    </row>
    <row r="58848" spans="7:12" x14ac:dyDescent="0.25">
      <c r="G58848"/>
      <c r="I58848"/>
      <c r="L58848"/>
    </row>
    <row r="58849" spans="7:12" x14ac:dyDescent="0.25">
      <c r="G58849"/>
      <c r="I58849"/>
      <c r="L58849"/>
    </row>
    <row r="58850" spans="7:12" x14ac:dyDescent="0.25">
      <c r="G58850"/>
      <c r="I58850"/>
      <c r="L58850"/>
    </row>
    <row r="58851" spans="7:12" x14ac:dyDescent="0.25">
      <c r="G58851"/>
      <c r="I58851"/>
      <c r="L58851"/>
    </row>
    <row r="58852" spans="7:12" x14ac:dyDescent="0.25">
      <c r="G58852"/>
      <c r="I58852"/>
      <c r="L58852"/>
    </row>
    <row r="58853" spans="7:12" x14ac:dyDescent="0.25">
      <c r="G58853"/>
      <c r="I58853"/>
      <c r="L58853"/>
    </row>
    <row r="58854" spans="7:12" x14ac:dyDescent="0.25">
      <c r="G58854"/>
      <c r="I58854"/>
      <c r="L58854"/>
    </row>
    <row r="58855" spans="7:12" x14ac:dyDescent="0.25">
      <c r="G58855"/>
      <c r="I58855"/>
      <c r="L58855"/>
    </row>
    <row r="58856" spans="7:12" x14ac:dyDescent="0.25">
      <c r="G58856"/>
      <c r="I58856"/>
      <c r="L58856"/>
    </row>
    <row r="58857" spans="7:12" x14ac:dyDescent="0.25">
      <c r="G58857"/>
      <c r="I58857"/>
      <c r="L58857"/>
    </row>
    <row r="58858" spans="7:12" x14ac:dyDescent="0.25">
      <c r="G58858"/>
      <c r="I58858"/>
      <c r="L58858"/>
    </row>
    <row r="58859" spans="7:12" x14ac:dyDescent="0.25">
      <c r="G58859"/>
      <c r="I58859"/>
      <c r="L58859"/>
    </row>
    <row r="58860" spans="7:12" x14ac:dyDescent="0.25">
      <c r="G58860"/>
      <c r="I58860"/>
      <c r="L58860"/>
    </row>
    <row r="58861" spans="7:12" x14ac:dyDescent="0.25">
      <c r="G58861"/>
      <c r="I58861"/>
      <c r="L58861"/>
    </row>
    <row r="58862" spans="7:12" x14ac:dyDescent="0.25">
      <c r="G58862"/>
      <c r="I58862"/>
      <c r="L58862"/>
    </row>
    <row r="58863" spans="7:12" x14ac:dyDescent="0.25">
      <c r="G58863"/>
      <c r="I58863"/>
      <c r="L58863"/>
    </row>
    <row r="58864" spans="7:12" x14ac:dyDescent="0.25">
      <c r="G58864"/>
      <c r="I58864"/>
      <c r="L58864"/>
    </row>
    <row r="58865" spans="7:12" x14ac:dyDescent="0.25">
      <c r="G58865"/>
      <c r="I58865"/>
      <c r="L58865"/>
    </row>
    <row r="58866" spans="7:12" x14ac:dyDescent="0.25">
      <c r="G58866"/>
      <c r="I58866"/>
      <c r="L58866"/>
    </row>
    <row r="58867" spans="7:12" x14ac:dyDescent="0.25">
      <c r="G58867"/>
      <c r="I58867"/>
      <c r="L58867"/>
    </row>
    <row r="58868" spans="7:12" x14ac:dyDescent="0.25">
      <c r="G58868"/>
      <c r="I58868"/>
      <c r="L58868"/>
    </row>
    <row r="58869" spans="7:12" x14ac:dyDescent="0.25">
      <c r="G58869"/>
      <c r="I58869"/>
      <c r="L58869"/>
    </row>
    <row r="58870" spans="7:12" x14ac:dyDescent="0.25">
      <c r="G58870"/>
      <c r="I58870"/>
      <c r="L58870"/>
    </row>
    <row r="58871" spans="7:12" x14ac:dyDescent="0.25">
      <c r="G58871"/>
      <c r="I58871"/>
      <c r="L58871"/>
    </row>
    <row r="58872" spans="7:12" x14ac:dyDescent="0.25">
      <c r="G58872"/>
      <c r="I58872"/>
      <c r="L58872"/>
    </row>
    <row r="58873" spans="7:12" x14ac:dyDescent="0.25">
      <c r="G58873"/>
      <c r="I58873"/>
      <c r="L58873"/>
    </row>
    <row r="58874" spans="7:12" x14ac:dyDescent="0.25">
      <c r="G58874"/>
      <c r="I58874"/>
      <c r="L58874"/>
    </row>
    <row r="58875" spans="7:12" x14ac:dyDescent="0.25">
      <c r="G58875"/>
      <c r="I58875"/>
      <c r="L58875"/>
    </row>
    <row r="58876" spans="7:12" x14ac:dyDescent="0.25">
      <c r="G58876"/>
      <c r="I58876"/>
      <c r="L58876"/>
    </row>
    <row r="58877" spans="7:12" x14ac:dyDescent="0.25">
      <c r="G58877"/>
      <c r="I58877"/>
      <c r="L58877"/>
    </row>
    <row r="58878" spans="7:12" x14ac:dyDescent="0.25">
      <c r="G58878"/>
      <c r="I58878"/>
      <c r="L58878"/>
    </row>
    <row r="58879" spans="7:12" x14ac:dyDescent="0.25">
      <c r="G58879"/>
      <c r="I58879"/>
      <c r="L58879"/>
    </row>
    <row r="58880" spans="7:12" x14ac:dyDescent="0.25">
      <c r="G58880"/>
      <c r="I58880"/>
      <c r="L58880"/>
    </row>
    <row r="58881" spans="7:12" x14ac:dyDescent="0.25">
      <c r="G58881"/>
      <c r="I58881"/>
      <c r="L58881"/>
    </row>
    <row r="58882" spans="7:12" x14ac:dyDescent="0.25">
      <c r="G58882"/>
      <c r="I58882"/>
      <c r="L58882"/>
    </row>
    <row r="58883" spans="7:12" x14ac:dyDescent="0.25">
      <c r="G58883"/>
      <c r="I58883"/>
      <c r="L58883"/>
    </row>
    <row r="58884" spans="7:12" x14ac:dyDescent="0.25">
      <c r="G58884"/>
      <c r="I58884"/>
      <c r="L58884"/>
    </row>
    <row r="58885" spans="7:12" x14ac:dyDescent="0.25">
      <c r="G58885"/>
      <c r="I58885"/>
      <c r="L58885"/>
    </row>
    <row r="58886" spans="7:12" x14ac:dyDescent="0.25">
      <c r="G58886"/>
      <c r="I58886"/>
      <c r="L58886"/>
    </row>
    <row r="58887" spans="7:12" x14ac:dyDescent="0.25">
      <c r="G58887"/>
      <c r="I58887"/>
      <c r="L58887"/>
    </row>
    <row r="58888" spans="7:12" x14ac:dyDescent="0.25">
      <c r="G58888"/>
      <c r="I58888"/>
      <c r="L58888"/>
    </row>
    <row r="58889" spans="7:12" x14ac:dyDescent="0.25">
      <c r="G58889"/>
      <c r="I58889"/>
      <c r="L58889"/>
    </row>
    <row r="58890" spans="7:12" x14ac:dyDescent="0.25">
      <c r="G58890"/>
      <c r="I58890"/>
      <c r="L58890"/>
    </row>
    <row r="58891" spans="7:12" x14ac:dyDescent="0.25">
      <c r="G58891"/>
      <c r="I58891"/>
      <c r="L58891"/>
    </row>
    <row r="58892" spans="7:12" x14ac:dyDescent="0.25">
      <c r="G58892"/>
      <c r="I58892"/>
      <c r="L58892"/>
    </row>
    <row r="58893" spans="7:12" x14ac:dyDescent="0.25">
      <c r="G58893"/>
      <c r="I58893"/>
      <c r="L58893"/>
    </row>
    <row r="58894" spans="7:12" x14ac:dyDescent="0.25">
      <c r="G58894"/>
      <c r="I58894"/>
      <c r="L58894"/>
    </row>
    <row r="58895" spans="7:12" x14ac:dyDescent="0.25">
      <c r="G58895"/>
      <c r="I58895"/>
      <c r="L58895"/>
    </row>
    <row r="58896" spans="7:12" x14ac:dyDescent="0.25">
      <c r="G58896"/>
      <c r="I58896"/>
      <c r="L58896"/>
    </row>
    <row r="58897" spans="7:12" x14ac:dyDescent="0.25">
      <c r="G58897"/>
      <c r="I58897"/>
      <c r="L58897"/>
    </row>
    <row r="58898" spans="7:12" x14ac:dyDescent="0.25">
      <c r="G58898"/>
      <c r="I58898"/>
      <c r="L58898"/>
    </row>
    <row r="58899" spans="7:12" x14ac:dyDescent="0.25">
      <c r="G58899"/>
      <c r="I58899"/>
      <c r="L58899"/>
    </row>
    <row r="58900" spans="7:12" x14ac:dyDescent="0.25">
      <c r="G58900"/>
      <c r="I58900"/>
      <c r="L58900"/>
    </row>
    <row r="58901" spans="7:12" x14ac:dyDescent="0.25">
      <c r="G58901"/>
      <c r="I58901"/>
      <c r="L58901"/>
    </row>
    <row r="58902" spans="7:12" x14ac:dyDescent="0.25">
      <c r="G58902"/>
      <c r="I58902"/>
      <c r="L58902"/>
    </row>
    <row r="58903" spans="7:12" x14ac:dyDescent="0.25">
      <c r="G58903"/>
      <c r="I58903"/>
      <c r="L58903"/>
    </row>
    <row r="58904" spans="7:12" x14ac:dyDescent="0.25">
      <c r="G58904"/>
      <c r="I58904"/>
      <c r="L58904"/>
    </row>
    <row r="58905" spans="7:12" x14ac:dyDescent="0.25">
      <c r="G58905"/>
      <c r="I58905"/>
      <c r="L58905"/>
    </row>
    <row r="58906" spans="7:12" x14ac:dyDescent="0.25">
      <c r="G58906"/>
      <c r="I58906"/>
      <c r="L58906"/>
    </row>
    <row r="58907" spans="7:12" x14ac:dyDescent="0.25">
      <c r="G58907"/>
      <c r="I58907"/>
      <c r="L58907"/>
    </row>
    <row r="58908" spans="7:12" x14ac:dyDescent="0.25">
      <c r="G58908"/>
      <c r="I58908"/>
      <c r="L58908"/>
    </row>
    <row r="58909" spans="7:12" x14ac:dyDescent="0.25">
      <c r="G58909"/>
      <c r="I58909"/>
      <c r="L58909"/>
    </row>
    <row r="58910" spans="7:12" x14ac:dyDescent="0.25">
      <c r="G58910"/>
      <c r="I58910"/>
      <c r="L58910"/>
    </row>
    <row r="58911" spans="7:12" x14ac:dyDescent="0.25">
      <c r="G58911"/>
      <c r="I58911"/>
      <c r="L58911"/>
    </row>
    <row r="58912" spans="7:12" x14ac:dyDescent="0.25">
      <c r="G58912"/>
      <c r="I58912"/>
      <c r="L58912"/>
    </row>
    <row r="58913" spans="7:12" x14ac:dyDescent="0.25">
      <c r="G58913"/>
      <c r="I58913"/>
      <c r="L58913"/>
    </row>
    <row r="58914" spans="7:12" x14ac:dyDescent="0.25">
      <c r="G58914"/>
      <c r="I58914"/>
      <c r="L58914"/>
    </row>
    <row r="58915" spans="7:12" x14ac:dyDescent="0.25">
      <c r="G58915"/>
      <c r="I58915"/>
      <c r="L58915"/>
    </row>
    <row r="58916" spans="7:12" x14ac:dyDescent="0.25">
      <c r="G58916"/>
      <c r="I58916"/>
      <c r="L58916"/>
    </row>
    <row r="58917" spans="7:12" x14ac:dyDescent="0.25">
      <c r="G58917"/>
      <c r="I58917"/>
      <c r="L58917"/>
    </row>
    <row r="58918" spans="7:12" x14ac:dyDescent="0.25">
      <c r="G58918"/>
      <c r="I58918"/>
      <c r="L58918"/>
    </row>
    <row r="58919" spans="7:12" x14ac:dyDescent="0.25">
      <c r="G58919"/>
      <c r="I58919"/>
      <c r="L58919"/>
    </row>
    <row r="58920" spans="7:12" x14ac:dyDescent="0.25">
      <c r="G58920"/>
      <c r="I58920"/>
      <c r="L58920"/>
    </row>
    <row r="58921" spans="7:12" x14ac:dyDescent="0.25">
      <c r="G58921"/>
      <c r="I58921"/>
      <c r="L58921"/>
    </row>
    <row r="58922" spans="7:12" x14ac:dyDescent="0.25">
      <c r="G58922"/>
      <c r="I58922"/>
      <c r="L58922"/>
    </row>
    <row r="58923" spans="7:12" x14ac:dyDescent="0.25">
      <c r="G58923"/>
      <c r="I58923"/>
      <c r="L58923"/>
    </row>
    <row r="58924" spans="7:12" x14ac:dyDescent="0.25">
      <c r="G58924"/>
      <c r="I58924"/>
      <c r="L58924"/>
    </row>
    <row r="58925" spans="7:12" x14ac:dyDescent="0.25">
      <c r="G58925"/>
      <c r="I58925"/>
      <c r="L58925"/>
    </row>
    <row r="58926" spans="7:12" x14ac:dyDescent="0.25">
      <c r="G58926"/>
      <c r="I58926"/>
      <c r="L58926"/>
    </row>
    <row r="58927" spans="7:12" x14ac:dyDescent="0.25">
      <c r="G58927"/>
      <c r="I58927"/>
      <c r="L58927"/>
    </row>
    <row r="58928" spans="7:12" x14ac:dyDescent="0.25">
      <c r="G58928"/>
      <c r="I58928"/>
      <c r="L58928"/>
    </row>
    <row r="58929" spans="7:12" x14ac:dyDescent="0.25">
      <c r="G58929"/>
      <c r="I58929"/>
      <c r="L58929"/>
    </row>
    <row r="58930" spans="7:12" x14ac:dyDescent="0.25">
      <c r="G58930"/>
      <c r="I58930"/>
      <c r="L58930"/>
    </row>
    <row r="58931" spans="7:12" x14ac:dyDescent="0.25">
      <c r="G58931"/>
      <c r="I58931"/>
      <c r="L58931"/>
    </row>
    <row r="58932" spans="7:12" x14ac:dyDescent="0.25">
      <c r="G58932"/>
      <c r="I58932"/>
      <c r="L58932"/>
    </row>
    <row r="58933" spans="7:12" x14ac:dyDescent="0.25">
      <c r="G58933"/>
      <c r="I58933"/>
      <c r="L58933"/>
    </row>
    <row r="58934" spans="7:12" x14ac:dyDescent="0.25">
      <c r="G58934"/>
      <c r="I58934"/>
      <c r="L58934"/>
    </row>
    <row r="58935" spans="7:12" x14ac:dyDescent="0.25">
      <c r="G58935"/>
      <c r="I58935"/>
      <c r="L58935"/>
    </row>
    <row r="58936" spans="7:12" x14ac:dyDescent="0.25">
      <c r="G58936"/>
      <c r="I58936"/>
      <c r="L58936"/>
    </row>
    <row r="58937" spans="7:12" x14ac:dyDescent="0.25">
      <c r="G58937"/>
      <c r="I58937"/>
      <c r="L58937"/>
    </row>
    <row r="58938" spans="7:12" x14ac:dyDescent="0.25">
      <c r="G58938"/>
      <c r="I58938"/>
      <c r="L58938"/>
    </row>
    <row r="58939" spans="7:12" x14ac:dyDescent="0.25">
      <c r="G58939"/>
      <c r="I58939"/>
      <c r="L58939"/>
    </row>
    <row r="58940" spans="7:12" x14ac:dyDescent="0.25">
      <c r="G58940"/>
      <c r="I58940"/>
      <c r="L58940"/>
    </row>
    <row r="58941" spans="7:12" x14ac:dyDescent="0.25">
      <c r="G58941"/>
      <c r="I58941"/>
      <c r="L58941"/>
    </row>
    <row r="58942" spans="7:12" x14ac:dyDescent="0.25">
      <c r="G58942"/>
      <c r="I58942"/>
      <c r="L58942"/>
    </row>
    <row r="58943" spans="7:12" x14ac:dyDescent="0.25">
      <c r="G58943"/>
      <c r="I58943"/>
      <c r="L58943"/>
    </row>
    <row r="58944" spans="7:12" x14ac:dyDescent="0.25">
      <c r="G58944"/>
      <c r="I58944"/>
      <c r="L58944"/>
    </row>
    <row r="58945" spans="7:12" x14ac:dyDescent="0.25">
      <c r="G58945"/>
      <c r="I58945"/>
      <c r="L58945"/>
    </row>
    <row r="58946" spans="7:12" x14ac:dyDescent="0.25">
      <c r="G58946"/>
      <c r="I58946"/>
      <c r="L58946"/>
    </row>
    <row r="58947" spans="7:12" x14ac:dyDescent="0.25">
      <c r="G58947"/>
      <c r="I58947"/>
      <c r="L58947"/>
    </row>
    <row r="58948" spans="7:12" x14ac:dyDescent="0.25">
      <c r="G58948"/>
      <c r="I58948"/>
      <c r="L58948"/>
    </row>
    <row r="58949" spans="7:12" x14ac:dyDescent="0.25">
      <c r="G58949"/>
      <c r="I58949"/>
      <c r="L58949"/>
    </row>
    <row r="58950" spans="7:12" x14ac:dyDescent="0.25">
      <c r="G58950"/>
      <c r="I58950"/>
      <c r="L58950"/>
    </row>
    <row r="58951" spans="7:12" x14ac:dyDescent="0.25">
      <c r="G58951"/>
      <c r="I58951"/>
      <c r="L58951"/>
    </row>
    <row r="58952" spans="7:12" x14ac:dyDescent="0.25">
      <c r="G58952"/>
      <c r="I58952"/>
      <c r="L58952"/>
    </row>
    <row r="58953" spans="7:12" x14ac:dyDescent="0.25">
      <c r="G58953"/>
      <c r="I58953"/>
      <c r="L58953"/>
    </row>
    <row r="58954" spans="7:12" x14ac:dyDescent="0.25">
      <c r="G58954"/>
      <c r="I58954"/>
      <c r="L58954"/>
    </row>
    <row r="58955" spans="7:12" x14ac:dyDescent="0.25">
      <c r="G58955"/>
      <c r="I58955"/>
      <c r="L58955"/>
    </row>
    <row r="58956" spans="7:12" x14ac:dyDescent="0.25">
      <c r="G58956"/>
      <c r="I58956"/>
      <c r="L58956"/>
    </row>
    <row r="58957" spans="7:12" x14ac:dyDescent="0.25">
      <c r="G58957"/>
      <c r="I58957"/>
      <c r="L58957"/>
    </row>
    <row r="58958" spans="7:12" x14ac:dyDescent="0.25">
      <c r="G58958"/>
      <c r="I58958"/>
      <c r="L58958"/>
    </row>
    <row r="58959" spans="7:12" x14ac:dyDescent="0.25">
      <c r="G58959"/>
      <c r="I58959"/>
      <c r="L58959"/>
    </row>
    <row r="58960" spans="7:12" x14ac:dyDescent="0.25">
      <c r="G58960"/>
      <c r="I58960"/>
      <c r="L58960"/>
    </row>
    <row r="58961" spans="7:12" x14ac:dyDescent="0.25">
      <c r="G58961"/>
      <c r="I58961"/>
      <c r="L58961"/>
    </row>
    <row r="58962" spans="7:12" x14ac:dyDescent="0.25">
      <c r="G58962"/>
      <c r="I58962"/>
      <c r="L58962"/>
    </row>
    <row r="58963" spans="7:12" x14ac:dyDescent="0.25">
      <c r="G58963"/>
      <c r="I58963"/>
      <c r="L58963"/>
    </row>
    <row r="58964" spans="7:12" x14ac:dyDescent="0.25">
      <c r="G58964"/>
      <c r="I58964"/>
      <c r="L58964"/>
    </row>
    <row r="58965" spans="7:12" x14ac:dyDescent="0.25">
      <c r="G58965"/>
      <c r="I58965"/>
      <c r="L58965"/>
    </row>
    <row r="58966" spans="7:12" x14ac:dyDescent="0.25">
      <c r="G58966"/>
      <c r="I58966"/>
      <c r="L58966"/>
    </row>
    <row r="58967" spans="7:12" x14ac:dyDescent="0.25">
      <c r="G58967"/>
      <c r="I58967"/>
      <c r="L58967"/>
    </row>
    <row r="58968" spans="7:12" x14ac:dyDescent="0.25">
      <c r="G58968"/>
      <c r="I58968"/>
      <c r="L58968"/>
    </row>
    <row r="58969" spans="7:12" x14ac:dyDescent="0.25">
      <c r="G58969"/>
      <c r="I58969"/>
      <c r="L58969"/>
    </row>
    <row r="58970" spans="7:12" x14ac:dyDescent="0.25">
      <c r="G58970"/>
      <c r="I58970"/>
      <c r="L58970"/>
    </row>
    <row r="58971" spans="7:12" x14ac:dyDescent="0.25">
      <c r="G58971"/>
      <c r="I58971"/>
      <c r="L58971"/>
    </row>
    <row r="58972" spans="7:12" x14ac:dyDescent="0.25">
      <c r="G58972"/>
      <c r="I58972"/>
      <c r="L58972"/>
    </row>
    <row r="58973" spans="7:12" x14ac:dyDescent="0.25">
      <c r="G58973"/>
      <c r="I58973"/>
      <c r="L58973"/>
    </row>
    <row r="58974" spans="7:12" x14ac:dyDescent="0.25">
      <c r="G58974"/>
      <c r="I58974"/>
      <c r="L58974"/>
    </row>
    <row r="58975" spans="7:12" x14ac:dyDescent="0.25">
      <c r="G58975"/>
      <c r="I58975"/>
      <c r="L58975"/>
    </row>
    <row r="58976" spans="7:12" x14ac:dyDescent="0.25">
      <c r="G58976"/>
      <c r="I58976"/>
      <c r="L58976"/>
    </row>
    <row r="58977" spans="7:12" x14ac:dyDescent="0.25">
      <c r="G58977"/>
      <c r="I58977"/>
      <c r="L58977"/>
    </row>
    <row r="58978" spans="7:12" x14ac:dyDescent="0.25">
      <c r="G58978"/>
      <c r="I58978"/>
      <c r="L58978"/>
    </row>
    <row r="58979" spans="7:12" x14ac:dyDescent="0.25">
      <c r="G58979"/>
      <c r="I58979"/>
      <c r="L58979"/>
    </row>
    <row r="58980" spans="7:12" x14ac:dyDescent="0.25">
      <c r="G58980"/>
      <c r="I58980"/>
      <c r="L58980"/>
    </row>
    <row r="58981" spans="7:12" x14ac:dyDescent="0.25">
      <c r="G58981"/>
      <c r="I58981"/>
      <c r="L58981"/>
    </row>
    <row r="58982" spans="7:12" x14ac:dyDescent="0.25">
      <c r="G58982"/>
      <c r="I58982"/>
      <c r="L58982"/>
    </row>
    <row r="58983" spans="7:12" x14ac:dyDescent="0.25">
      <c r="G58983"/>
      <c r="I58983"/>
      <c r="L58983"/>
    </row>
    <row r="58984" spans="7:12" x14ac:dyDescent="0.25">
      <c r="G58984"/>
      <c r="I58984"/>
      <c r="L58984"/>
    </row>
    <row r="58985" spans="7:12" x14ac:dyDescent="0.25">
      <c r="G58985"/>
      <c r="I58985"/>
      <c r="L58985"/>
    </row>
    <row r="58986" spans="7:12" x14ac:dyDescent="0.25">
      <c r="G58986"/>
      <c r="I58986"/>
      <c r="L58986"/>
    </row>
    <row r="58987" spans="7:12" x14ac:dyDescent="0.25">
      <c r="G58987"/>
      <c r="I58987"/>
      <c r="L58987"/>
    </row>
    <row r="58988" spans="7:12" x14ac:dyDescent="0.25">
      <c r="G58988"/>
      <c r="I58988"/>
      <c r="L58988"/>
    </row>
    <row r="58989" spans="7:12" x14ac:dyDescent="0.25">
      <c r="G58989"/>
      <c r="I58989"/>
      <c r="L58989"/>
    </row>
    <row r="58990" spans="7:12" x14ac:dyDescent="0.25">
      <c r="G58990"/>
      <c r="I58990"/>
      <c r="L58990"/>
    </row>
    <row r="58991" spans="7:12" x14ac:dyDescent="0.25">
      <c r="G58991"/>
      <c r="I58991"/>
      <c r="L58991"/>
    </row>
    <row r="58992" spans="7:12" x14ac:dyDescent="0.25">
      <c r="G58992"/>
      <c r="I58992"/>
      <c r="L58992"/>
    </row>
    <row r="58993" spans="7:12" x14ac:dyDescent="0.25">
      <c r="G58993"/>
      <c r="I58993"/>
      <c r="L58993"/>
    </row>
    <row r="58994" spans="7:12" x14ac:dyDescent="0.25">
      <c r="G58994"/>
      <c r="I58994"/>
      <c r="L58994"/>
    </row>
    <row r="58995" spans="7:12" x14ac:dyDescent="0.25">
      <c r="G58995"/>
      <c r="I58995"/>
      <c r="L58995"/>
    </row>
    <row r="58996" spans="7:12" x14ac:dyDescent="0.25">
      <c r="G58996"/>
      <c r="I58996"/>
      <c r="L58996"/>
    </row>
    <row r="58997" spans="7:12" x14ac:dyDescent="0.25">
      <c r="G58997"/>
      <c r="I58997"/>
      <c r="L58997"/>
    </row>
    <row r="58998" spans="7:12" x14ac:dyDescent="0.25">
      <c r="G58998"/>
      <c r="I58998"/>
      <c r="L58998"/>
    </row>
    <row r="58999" spans="7:12" x14ac:dyDescent="0.25">
      <c r="G58999"/>
      <c r="I58999"/>
      <c r="L58999"/>
    </row>
    <row r="59000" spans="7:12" x14ac:dyDescent="0.25">
      <c r="G59000"/>
      <c r="I59000"/>
      <c r="L59000"/>
    </row>
    <row r="59001" spans="7:12" x14ac:dyDescent="0.25">
      <c r="G59001"/>
      <c r="I59001"/>
      <c r="L59001"/>
    </row>
    <row r="59002" spans="7:12" x14ac:dyDescent="0.25">
      <c r="G59002"/>
      <c r="I59002"/>
      <c r="L59002"/>
    </row>
    <row r="59003" spans="7:12" x14ac:dyDescent="0.25">
      <c r="G59003"/>
      <c r="I59003"/>
      <c r="L59003"/>
    </row>
    <row r="59004" spans="7:12" x14ac:dyDescent="0.25">
      <c r="G59004"/>
      <c r="I59004"/>
      <c r="L59004"/>
    </row>
    <row r="59005" spans="7:12" x14ac:dyDescent="0.25">
      <c r="G59005"/>
      <c r="I59005"/>
      <c r="L59005"/>
    </row>
    <row r="59006" spans="7:12" x14ac:dyDescent="0.25">
      <c r="G59006"/>
      <c r="I59006"/>
      <c r="L59006"/>
    </row>
    <row r="59007" spans="7:12" x14ac:dyDescent="0.25">
      <c r="G59007"/>
      <c r="I59007"/>
      <c r="L59007"/>
    </row>
    <row r="59008" spans="7:12" x14ac:dyDescent="0.25">
      <c r="G59008"/>
      <c r="I59008"/>
      <c r="L59008"/>
    </row>
    <row r="59009" spans="7:12" x14ac:dyDescent="0.25">
      <c r="G59009"/>
      <c r="I59009"/>
      <c r="L59009"/>
    </row>
    <row r="59010" spans="7:12" x14ac:dyDescent="0.25">
      <c r="G59010"/>
      <c r="I59010"/>
      <c r="L59010"/>
    </row>
    <row r="59011" spans="7:12" x14ac:dyDescent="0.25">
      <c r="G59011"/>
      <c r="I59011"/>
      <c r="L59011"/>
    </row>
    <row r="59012" spans="7:12" x14ac:dyDescent="0.25">
      <c r="G59012"/>
      <c r="I59012"/>
      <c r="L59012"/>
    </row>
    <row r="59013" spans="7:12" x14ac:dyDescent="0.25">
      <c r="G59013"/>
      <c r="I59013"/>
      <c r="L59013"/>
    </row>
    <row r="59014" spans="7:12" x14ac:dyDescent="0.25">
      <c r="G59014"/>
      <c r="I59014"/>
      <c r="L59014"/>
    </row>
    <row r="59015" spans="7:12" x14ac:dyDescent="0.25">
      <c r="G59015"/>
      <c r="I59015"/>
      <c r="L59015"/>
    </row>
    <row r="59016" spans="7:12" x14ac:dyDescent="0.25">
      <c r="G59016"/>
      <c r="I59016"/>
      <c r="L59016"/>
    </row>
    <row r="59017" spans="7:12" x14ac:dyDescent="0.25">
      <c r="G59017"/>
      <c r="I59017"/>
      <c r="L59017"/>
    </row>
    <row r="59018" spans="7:12" x14ac:dyDescent="0.25">
      <c r="G59018"/>
      <c r="I59018"/>
      <c r="L59018"/>
    </row>
    <row r="59019" spans="7:12" x14ac:dyDescent="0.25">
      <c r="G59019"/>
      <c r="I59019"/>
      <c r="L59019"/>
    </row>
    <row r="59020" spans="7:12" x14ac:dyDescent="0.25">
      <c r="G59020"/>
      <c r="I59020"/>
      <c r="L59020"/>
    </row>
    <row r="59021" spans="7:12" x14ac:dyDescent="0.25">
      <c r="G59021"/>
      <c r="I59021"/>
      <c r="L59021"/>
    </row>
    <row r="59022" spans="7:12" x14ac:dyDescent="0.25">
      <c r="G59022"/>
      <c r="I59022"/>
      <c r="L59022"/>
    </row>
    <row r="59023" spans="7:12" x14ac:dyDescent="0.25">
      <c r="G59023"/>
      <c r="I59023"/>
      <c r="L59023"/>
    </row>
    <row r="59024" spans="7:12" x14ac:dyDescent="0.25">
      <c r="G59024"/>
      <c r="I59024"/>
      <c r="L59024"/>
    </row>
    <row r="59025" spans="7:12" x14ac:dyDescent="0.25">
      <c r="G59025"/>
      <c r="I59025"/>
      <c r="L59025"/>
    </row>
    <row r="59026" spans="7:12" x14ac:dyDescent="0.25">
      <c r="G59026"/>
      <c r="I59026"/>
      <c r="L59026"/>
    </row>
    <row r="59027" spans="7:12" x14ac:dyDescent="0.25">
      <c r="G59027"/>
      <c r="I59027"/>
      <c r="L59027"/>
    </row>
    <row r="59028" spans="7:12" x14ac:dyDescent="0.25">
      <c r="G59028"/>
      <c r="I59028"/>
      <c r="L59028"/>
    </row>
    <row r="59029" spans="7:12" x14ac:dyDescent="0.25">
      <c r="G59029"/>
      <c r="I59029"/>
      <c r="L59029"/>
    </row>
    <row r="59030" spans="7:12" x14ac:dyDescent="0.25">
      <c r="G59030"/>
      <c r="I59030"/>
      <c r="L59030"/>
    </row>
    <row r="59031" spans="7:12" x14ac:dyDescent="0.25">
      <c r="G59031"/>
      <c r="I59031"/>
      <c r="L59031"/>
    </row>
    <row r="59032" spans="7:12" x14ac:dyDescent="0.25">
      <c r="G59032"/>
      <c r="I59032"/>
      <c r="L59032"/>
    </row>
    <row r="59033" spans="7:12" x14ac:dyDescent="0.25">
      <c r="G59033"/>
      <c r="I59033"/>
      <c r="L59033"/>
    </row>
    <row r="59034" spans="7:12" x14ac:dyDescent="0.25">
      <c r="G59034"/>
      <c r="I59034"/>
      <c r="L59034"/>
    </row>
    <row r="59035" spans="7:12" x14ac:dyDescent="0.25">
      <c r="G59035"/>
      <c r="I59035"/>
      <c r="L59035"/>
    </row>
    <row r="59036" spans="7:12" x14ac:dyDescent="0.25">
      <c r="G59036"/>
      <c r="I59036"/>
      <c r="L59036"/>
    </row>
    <row r="59037" spans="7:12" x14ac:dyDescent="0.25">
      <c r="G59037"/>
      <c r="I59037"/>
      <c r="L59037"/>
    </row>
    <row r="59038" spans="7:12" x14ac:dyDescent="0.25">
      <c r="G59038"/>
      <c r="I59038"/>
      <c r="L59038"/>
    </row>
    <row r="59039" spans="7:12" x14ac:dyDescent="0.25">
      <c r="G59039"/>
      <c r="I59039"/>
      <c r="L59039"/>
    </row>
    <row r="59040" spans="7:12" x14ac:dyDescent="0.25">
      <c r="G59040"/>
      <c r="I59040"/>
      <c r="L59040"/>
    </row>
    <row r="59041" spans="7:12" x14ac:dyDescent="0.25">
      <c r="G59041"/>
      <c r="I59041"/>
      <c r="L59041"/>
    </row>
    <row r="59042" spans="7:12" x14ac:dyDescent="0.25">
      <c r="G59042"/>
      <c r="I59042"/>
      <c r="L59042"/>
    </row>
    <row r="59043" spans="7:12" x14ac:dyDescent="0.25">
      <c r="G59043"/>
      <c r="I59043"/>
      <c r="L59043"/>
    </row>
    <row r="59044" spans="7:12" x14ac:dyDescent="0.25">
      <c r="G59044"/>
      <c r="I59044"/>
      <c r="L59044"/>
    </row>
    <row r="59045" spans="7:12" x14ac:dyDescent="0.25">
      <c r="G59045"/>
      <c r="I59045"/>
      <c r="L59045"/>
    </row>
    <row r="59046" spans="7:12" x14ac:dyDescent="0.25">
      <c r="G59046"/>
      <c r="I59046"/>
      <c r="L59046"/>
    </row>
    <row r="59047" spans="7:12" x14ac:dyDescent="0.25">
      <c r="G59047"/>
      <c r="I59047"/>
      <c r="L59047"/>
    </row>
    <row r="59048" spans="7:12" x14ac:dyDescent="0.25">
      <c r="G59048"/>
      <c r="I59048"/>
      <c r="L59048"/>
    </row>
    <row r="59049" spans="7:12" x14ac:dyDescent="0.25">
      <c r="G59049"/>
      <c r="I59049"/>
      <c r="L59049"/>
    </row>
    <row r="59050" spans="7:12" x14ac:dyDescent="0.25">
      <c r="G59050"/>
      <c r="I59050"/>
      <c r="L59050"/>
    </row>
    <row r="59051" spans="7:12" x14ac:dyDescent="0.25">
      <c r="G59051"/>
      <c r="I59051"/>
      <c r="L59051"/>
    </row>
    <row r="59052" spans="7:12" x14ac:dyDescent="0.25">
      <c r="G59052"/>
      <c r="I59052"/>
      <c r="L59052"/>
    </row>
    <row r="59053" spans="7:12" x14ac:dyDescent="0.25">
      <c r="G59053"/>
      <c r="I59053"/>
      <c r="L59053"/>
    </row>
    <row r="59054" spans="7:12" x14ac:dyDescent="0.25">
      <c r="G59054"/>
      <c r="I59054"/>
      <c r="L59054"/>
    </row>
    <row r="59055" spans="7:12" x14ac:dyDescent="0.25">
      <c r="G59055"/>
      <c r="I59055"/>
      <c r="L59055"/>
    </row>
    <row r="59056" spans="7:12" x14ac:dyDescent="0.25">
      <c r="G59056"/>
      <c r="I59056"/>
      <c r="L59056"/>
    </row>
    <row r="59057" spans="7:12" x14ac:dyDescent="0.25">
      <c r="G59057"/>
      <c r="I59057"/>
      <c r="L59057"/>
    </row>
    <row r="59058" spans="7:12" x14ac:dyDescent="0.25">
      <c r="G59058"/>
      <c r="I59058"/>
      <c r="L59058"/>
    </row>
    <row r="59059" spans="7:12" x14ac:dyDescent="0.25">
      <c r="G59059"/>
      <c r="I59059"/>
      <c r="L59059"/>
    </row>
    <row r="59060" spans="7:12" x14ac:dyDescent="0.25">
      <c r="G59060"/>
      <c r="I59060"/>
      <c r="L59060"/>
    </row>
    <row r="59061" spans="7:12" x14ac:dyDescent="0.25">
      <c r="G59061"/>
      <c r="I59061"/>
      <c r="L59061"/>
    </row>
    <row r="59062" spans="7:12" x14ac:dyDescent="0.25">
      <c r="G59062"/>
      <c r="I59062"/>
      <c r="L59062"/>
    </row>
    <row r="59063" spans="7:12" x14ac:dyDescent="0.25">
      <c r="G59063"/>
      <c r="I59063"/>
      <c r="L59063"/>
    </row>
    <row r="59064" spans="7:12" x14ac:dyDescent="0.25">
      <c r="G59064"/>
      <c r="I59064"/>
      <c r="L59064"/>
    </row>
    <row r="59065" spans="7:12" x14ac:dyDescent="0.25">
      <c r="G59065"/>
      <c r="I59065"/>
      <c r="L59065"/>
    </row>
    <row r="59066" spans="7:12" x14ac:dyDescent="0.25">
      <c r="G59066"/>
      <c r="I59066"/>
      <c r="L59066"/>
    </row>
    <row r="59067" spans="7:12" x14ac:dyDescent="0.25">
      <c r="G59067"/>
      <c r="I59067"/>
      <c r="L59067"/>
    </row>
    <row r="59068" spans="7:12" x14ac:dyDescent="0.25">
      <c r="G59068"/>
      <c r="I59068"/>
      <c r="L59068"/>
    </row>
    <row r="59069" spans="7:12" x14ac:dyDescent="0.25">
      <c r="G59069"/>
      <c r="I59069"/>
      <c r="L59069"/>
    </row>
    <row r="59070" spans="7:12" x14ac:dyDescent="0.25">
      <c r="G59070"/>
      <c r="I59070"/>
      <c r="L59070"/>
    </row>
    <row r="59071" spans="7:12" x14ac:dyDescent="0.25">
      <c r="G59071"/>
      <c r="I59071"/>
      <c r="L59071"/>
    </row>
    <row r="59072" spans="7:12" x14ac:dyDescent="0.25">
      <c r="G59072"/>
      <c r="I59072"/>
      <c r="L59072"/>
    </row>
    <row r="59073" spans="7:12" x14ac:dyDescent="0.25">
      <c r="G59073"/>
      <c r="I59073"/>
      <c r="L59073"/>
    </row>
    <row r="59074" spans="7:12" x14ac:dyDescent="0.25">
      <c r="G59074"/>
      <c r="I59074"/>
      <c r="L59074"/>
    </row>
    <row r="59075" spans="7:12" x14ac:dyDescent="0.25">
      <c r="G59075"/>
      <c r="I59075"/>
      <c r="L59075"/>
    </row>
    <row r="59076" spans="7:12" x14ac:dyDescent="0.25">
      <c r="G59076"/>
      <c r="I59076"/>
      <c r="L59076"/>
    </row>
    <row r="59077" spans="7:12" x14ac:dyDescent="0.25">
      <c r="G59077"/>
      <c r="I59077"/>
      <c r="L59077"/>
    </row>
    <row r="59078" spans="7:12" x14ac:dyDescent="0.25">
      <c r="G59078"/>
      <c r="I59078"/>
      <c r="L59078"/>
    </row>
    <row r="59079" spans="7:12" x14ac:dyDescent="0.25">
      <c r="G59079"/>
      <c r="I59079"/>
      <c r="L59079"/>
    </row>
    <row r="59080" spans="7:12" x14ac:dyDescent="0.25">
      <c r="G59080"/>
      <c r="I59080"/>
      <c r="L59080"/>
    </row>
    <row r="59081" spans="7:12" x14ac:dyDescent="0.25">
      <c r="G59081"/>
      <c r="I59081"/>
      <c r="L59081"/>
    </row>
    <row r="59082" spans="7:12" x14ac:dyDescent="0.25">
      <c r="G59082"/>
      <c r="I59082"/>
      <c r="L59082"/>
    </row>
    <row r="59083" spans="7:12" x14ac:dyDescent="0.25">
      <c r="G59083"/>
      <c r="I59083"/>
      <c r="L59083"/>
    </row>
    <row r="59084" spans="7:12" x14ac:dyDescent="0.25">
      <c r="G59084"/>
      <c r="I59084"/>
      <c r="L59084"/>
    </row>
    <row r="59085" spans="7:12" x14ac:dyDescent="0.25">
      <c r="G59085"/>
      <c r="I59085"/>
      <c r="L59085"/>
    </row>
    <row r="59086" spans="7:12" x14ac:dyDescent="0.25">
      <c r="G59086"/>
      <c r="I59086"/>
      <c r="L59086"/>
    </row>
    <row r="59087" spans="7:12" x14ac:dyDescent="0.25">
      <c r="G59087"/>
      <c r="I59087"/>
      <c r="L59087"/>
    </row>
    <row r="59088" spans="7:12" x14ac:dyDescent="0.25">
      <c r="G59088"/>
      <c r="I59088"/>
      <c r="L59088"/>
    </row>
    <row r="59089" spans="7:12" x14ac:dyDescent="0.25">
      <c r="G59089"/>
      <c r="I59089"/>
      <c r="L59089"/>
    </row>
    <row r="59090" spans="7:12" x14ac:dyDescent="0.25">
      <c r="G59090"/>
      <c r="I59090"/>
      <c r="L59090"/>
    </row>
    <row r="59091" spans="7:12" x14ac:dyDescent="0.25">
      <c r="G59091"/>
      <c r="I59091"/>
      <c r="L59091"/>
    </row>
    <row r="59092" spans="7:12" x14ac:dyDescent="0.25">
      <c r="G59092"/>
      <c r="I59092"/>
      <c r="L59092"/>
    </row>
    <row r="59093" spans="7:12" x14ac:dyDescent="0.25">
      <c r="G59093"/>
      <c r="I59093"/>
      <c r="L59093"/>
    </row>
    <row r="59094" spans="7:12" x14ac:dyDescent="0.25">
      <c r="G59094"/>
      <c r="I59094"/>
      <c r="L59094"/>
    </row>
    <row r="59095" spans="7:12" x14ac:dyDescent="0.25">
      <c r="G59095"/>
      <c r="I59095"/>
      <c r="L59095"/>
    </row>
    <row r="59096" spans="7:12" x14ac:dyDescent="0.25">
      <c r="G59096"/>
      <c r="I59096"/>
      <c r="L59096"/>
    </row>
    <row r="59097" spans="7:12" x14ac:dyDescent="0.25">
      <c r="G59097"/>
      <c r="I59097"/>
      <c r="L59097"/>
    </row>
    <row r="59098" spans="7:12" x14ac:dyDescent="0.25">
      <c r="G59098"/>
      <c r="I59098"/>
      <c r="L59098"/>
    </row>
    <row r="59099" spans="7:12" x14ac:dyDescent="0.25">
      <c r="G59099"/>
      <c r="I59099"/>
      <c r="L59099"/>
    </row>
    <row r="59100" spans="7:12" x14ac:dyDescent="0.25">
      <c r="G59100"/>
      <c r="I59100"/>
      <c r="L59100"/>
    </row>
    <row r="59101" spans="7:12" x14ac:dyDescent="0.25">
      <c r="G59101"/>
      <c r="I59101"/>
      <c r="L59101"/>
    </row>
    <row r="59102" spans="7:12" x14ac:dyDescent="0.25">
      <c r="G59102"/>
      <c r="I59102"/>
      <c r="L59102"/>
    </row>
    <row r="59103" spans="7:12" x14ac:dyDescent="0.25">
      <c r="G59103"/>
      <c r="I59103"/>
      <c r="L59103"/>
    </row>
    <row r="59104" spans="7:12" x14ac:dyDescent="0.25">
      <c r="G59104"/>
      <c r="I59104"/>
      <c r="L59104"/>
    </row>
    <row r="59105" spans="7:12" x14ac:dyDescent="0.25">
      <c r="G59105"/>
      <c r="I59105"/>
      <c r="L59105"/>
    </row>
    <row r="59106" spans="7:12" x14ac:dyDescent="0.25">
      <c r="G59106"/>
      <c r="I59106"/>
      <c r="L59106"/>
    </row>
    <row r="59107" spans="7:12" x14ac:dyDescent="0.25">
      <c r="G59107"/>
      <c r="I59107"/>
      <c r="L59107"/>
    </row>
    <row r="59108" spans="7:12" x14ac:dyDescent="0.25">
      <c r="G59108"/>
      <c r="I59108"/>
      <c r="L59108"/>
    </row>
    <row r="59109" spans="7:12" x14ac:dyDescent="0.25">
      <c r="G59109"/>
      <c r="I59109"/>
      <c r="L59109"/>
    </row>
    <row r="59110" spans="7:12" x14ac:dyDescent="0.25">
      <c r="G59110"/>
      <c r="I59110"/>
      <c r="L59110"/>
    </row>
    <row r="59111" spans="7:12" x14ac:dyDescent="0.25">
      <c r="G59111"/>
      <c r="I59111"/>
      <c r="L59111"/>
    </row>
    <row r="59112" spans="7:12" x14ac:dyDescent="0.25">
      <c r="G59112"/>
      <c r="I59112"/>
      <c r="L59112"/>
    </row>
    <row r="59113" spans="7:12" x14ac:dyDescent="0.25">
      <c r="G59113"/>
      <c r="I59113"/>
      <c r="L59113"/>
    </row>
    <row r="59114" spans="7:12" x14ac:dyDescent="0.25">
      <c r="G59114"/>
      <c r="I59114"/>
      <c r="L59114"/>
    </row>
    <row r="59115" spans="7:12" x14ac:dyDescent="0.25">
      <c r="G59115"/>
      <c r="I59115"/>
      <c r="L59115"/>
    </row>
    <row r="59116" spans="7:12" x14ac:dyDescent="0.25">
      <c r="G59116"/>
      <c r="I59116"/>
      <c r="L59116"/>
    </row>
    <row r="59117" spans="7:12" x14ac:dyDescent="0.25">
      <c r="G59117"/>
      <c r="I59117"/>
      <c r="L59117"/>
    </row>
    <row r="59118" spans="7:12" x14ac:dyDescent="0.25">
      <c r="G59118"/>
      <c r="I59118"/>
      <c r="L59118"/>
    </row>
    <row r="59119" spans="7:12" x14ac:dyDescent="0.25">
      <c r="G59119"/>
      <c r="I59119"/>
      <c r="L59119"/>
    </row>
    <row r="59120" spans="7:12" x14ac:dyDescent="0.25">
      <c r="G59120"/>
      <c r="I59120"/>
      <c r="L59120"/>
    </row>
    <row r="59121" spans="7:12" x14ac:dyDescent="0.25">
      <c r="G59121"/>
      <c r="I59121"/>
      <c r="L59121"/>
    </row>
    <row r="59122" spans="7:12" x14ac:dyDescent="0.25">
      <c r="G59122"/>
      <c r="I59122"/>
      <c r="L59122"/>
    </row>
    <row r="59123" spans="7:12" x14ac:dyDescent="0.25">
      <c r="G59123"/>
      <c r="I59123"/>
      <c r="L59123"/>
    </row>
    <row r="59124" spans="7:12" x14ac:dyDescent="0.25">
      <c r="G59124"/>
      <c r="I59124"/>
      <c r="L59124"/>
    </row>
    <row r="59125" spans="7:12" x14ac:dyDescent="0.25">
      <c r="G59125"/>
      <c r="I59125"/>
      <c r="L59125"/>
    </row>
    <row r="59126" spans="7:12" x14ac:dyDescent="0.25">
      <c r="G59126"/>
      <c r="I59126"/>
      <c r="L59126"/>
    </row>
    <row r="59127" spans="7:12" x14ac:dyDescent="0.25">
      <c r="G59127"/>
      <c r="I59127"/>
      <c r="L59127"/>
    </row>
    <row r="59128" spans="7:12" x14ac:dyDescent="0.25">
      <c r="G59128"/>
      <c r="I59128"/>
      <c r="L59128"/>
    </row>
    <row r="59129" spans="7:12" x14ac:dyDescent="0.25">
      <c r="G59129"/>
      <c r="I59129"/>
      <c r="L59129"/>
    </row>
    <row r="59130" spans="7:12" x14ac:dyDescent="0.25">
      <c r="G59130"/>
      <c r="I59130"/>
      <c r="L59130"/>
    </row>
    <row r="59131" spans="7:12" x14ac:dyDescent="0.25">
      <c r="G59131"/>
      <c r="I59131"/>
      <c r="L59131"/>
    </row>
    <row r="59132" spans="7:12" x14ac:dyDescent="0.25">
      <c r="G59132"/>
      <c r="I59132"/>
      <c r="L59132"/>
    </row>
    <row r="59133" spans="7:12" x14ac:dyDescent="0.25">
      <c r="G59133"/>
      <c r="I59133"/>
      <c r="L59133"/>
    </row>
    <row r="59134" spans="7:12" x14ac:dyDescent="0.25">
      <c r="G59134"/>
      <c r="I59134"/>
      <c r="L59134"/>
    </row>
    <row r="59135" spans="7:12" x14ac:dyDescent="0.25">
      <c r="G59135"/>
      <c r="I59135"/>
      <c r="L59135"/>
    </row>
    <row r="59136" spans="7:12" x14ac:dyDescent="0.25">
      <c r="G59136"/>
      <c r="I59136"/>
      <c r="L59136"/>
    </row>
    <row r="59137" spans="7:12" x14ac:dyDescent="0.25">
      <c r="G59137"/>
      <c r="I59137"/>
      <c r="L59137"/>
    </row>
    <row r="59138" spans="7:12" x14ac:dyDescent="0.25">
      <c r="G59138"/>
      <c r="I59138"/>
      <c r="L59138"/>
    </row>
    <row r="59139" spans="7:12" x14ac:dyDescent="0.25">
      <c r="G59139"/>
      <c r="I59139"/>
      <c r="L59139"/>
    </row>
    <row r="59140" spans="7:12" x14ac:dyDescent="0.25">
      <c r="G59140"/>
      <c r="I59140"/>
      <c r="L59140"/>
    </row>
    <row r="59141" spans="7:12" x14ac:dyDescent="0.25">
      <c r="G59141"/>
      <c r="I59141"/>
      <c r="L59141"/>
    </row>
    <row r="59142" spans="7:12" x14ac:dyDescent="0.25">
      <c r="G59142"/>
      <c r="I59142"/>
      <c r="L59142"/>
    </row>
    <row r="59143" spans="7:12" x14ac:dyDescent="0.25">
      <c r="G59143"/>
      <c r="I59143"/>
      <c r="L59143"/>
    </row>
    <row r="59144" spans="7:12" x14ac:dyDescent="0.25">
      <c r="G59144"/>
      <c r="I59144"/>
      <c r="L59144"/>
    </row>
    <row r="59145" spans="7:12" x14ac:dyDescent="0.25">
      <c r="G59145"/>
      <c r="I59145"/>
      <c r="L59145"/>
    </row>
    <row r="59146" spans="7:12" x14ac:dyDescent="0.25">
      <c r="G59146"/>
      <c r="I59146"/>
      <c r="L59146"/>
    </row>
    <row r="59147" spans="7:12" x14ac:dyDescent="0.25">
      <c r="G59147"/>
      <c r="I59147"/>
      <c r="L59147"/>
    </row>
    <row r="59148" spans="7:12" x14ac:dyDescent="0.25">
      <c r="G59148"/>
      <c r="I59148"/>
      <c r="L59148"/>
    </row>
    <row r="59149" spans="7:12" x14ac:dyDescent="0.25">
      <c r="G59149"/>
      <c r="I59149"/>
      <c r="L59149"/>
    </row>
    <row r="59150" spans="7:12" x14ac:dyDescent="0.25">
      <c r="G59150"/>
      <c r="I59150"/>
      <c r="L59150"/>
    </row>
    <row r="59151" spans="7:12" x14ac:dyDescent="0.25">
      <c r="G59151"/>
      <c r="I59151"/>
      <c r="L59151"/>
    </row>
    <row r="59152" spans="7:12" x14ac:dyDescent="0.25">
      <c r="G59152"/>
      <c r="I59152"/>
      <c r="L59152"/>
    </row>
    <row r="59153" spans="7:12" x14ac:dyDescent="0.25">
      <c r="G59153"/>
      <c r="I59153"/>
      <c r="L59153"/>
    </row>
    <row r="59154" spans="7:12" x14ac:dyDescent="0.25">
      <c r="G59154"/>
      <c r="I59154"/>
      <c r="L59154"/>
    </row>
    <row r="59155" spans="7:12" x14ac:dyDescent="0.25">
      <c r="G59155"/>
      <c r="I59155"/>
      <c r="L59155"/>
    </row>
    <row r="59156" spans="7:12" x14ac:dyDescent="0.25">
      <c r="G59156"/>
      <c r="I59156"/>
      <c r="L59156"/>
    </row>
    <row r="59157" spans="7:12" x14ac:dyDescent="0.25">
      <c r="G59157"/>
      <c r="I59157"/>
      <c r="L59157"/>
    </row>
    <row r="59158" spans="7:12" x14ac:dyDescent="0.25">
      <c r="G59158"/>
      <c r="I59158"/>
      <c r="L59158"/>
    </row>
    <row r="59159" spans="7:12" x14ac:dyDescent="0.25">
      <c r="G59159"/>
      <c r="I59159"/>
      <c r="L59159"/>
    </row>
    <row r="59160" spans="7:12" x14ac:dyDescent="0.25">
      <c r="G59160"/>
      <c r="I59160"/>
      <c r="L59160"/>
    </row>
    <row r="59161" spans="7:12" x14ac:dyDescent="0.25">
      <c r="G59161"/>
      <c r="I59161"/>
      <c r="L59161"/>
    </row>
    <row r="59162" spans="7:12" x14ac:dyDescent="0.25">
      <c r="G59162"/>
      <c r="I59162"/>
      <c r="L59162"/>
    </row>
    <row r="59163" spans="7:12" x14ac:dyDescent="0.25">
      <c r="G59163"/>
      <c r="I59163"/>
      <c r="L59163"/>
    </row>
    <row r="59164" spans="7:12" x14ac:dyDescent="0.25">
      <c r="G59164"/>
      <c r="I59164"/>
      <c r="L59164"/>
    </row>
    <row r="59165" spans="7:12" x14ac:dyDescent="0.25">
      <c r="G59165"/>
      <c r="I59165"/>
      <c r="L59165"/>
    </row>
    <row r="59166" spans="7:12" x14ac:dyDescent="0.25">
      <c r="G59166"/>
      <c r="I59166"/>
      <c r="L59166"/>
    </row>
    <row r="59167" spans="7:12" x14ac:dyDescent="0.25">
      <c r="G59167"/>
      <c r="I59167"/>
      <c r="L59167"/>
    </row>
    <row r="59168" spans="7:12" x14ac:dyDescent="0.25">
      <c r="G59168"/>
      <c r="I59168"/>
      <c r="L59168"/>
    </row>
    <row r="59169" spans="7:12" x14ac:dyDescent="0.25">
      <c r="G59169"/>
      <c r="I59169"/>
      <c r="L59169"/>
    </row>
    <row r="59170" spans="7:12" x14ac:dyDescent="0.25">
      <c r="G59170"/>
      <c r="I59170"/>
      <c r="L59170"/>
    </row>
    <row r="59171" spans="7:12" x14ac:dyDescent="0.25">
      <c r="G59171"/>
      <c r="I59171"/>
      <c r="L59171"/>
    </row>
    <row r="59172" spans="7:12" x14ac:dyDescent="0.25">
      <c r="G59172"/>
      <c r="I59172"/>
      <c r="L59172"/>
    </row>
    <row r="59173" spans="7:12" x14ac:dyDescent="0.25">
      <c r="G59173"/>
      <c r="I59173"/>
      <c r="L59173"/>
    </row>
    <row r="59174" spans="7:12" x14ac:dyDescent="0.25">
      <c r="G59174"/>
      <c r="I59174"/>
      <c r="L59174"/>
    </row>
    <row r="59175" spans="7:12" x14ac:dyDescent="0.25">
      <c r="G59175"/>
      <c r="I59175"/>
      <c r="L59175"/>
    </row>
    <row r="59176" spans="7:12" x14ac:dyDescent="0.25">
      <c r="G59176"/>
      <c r="I59176"/>
      <c r="L59176"/>
    </row>
    <row r="59177" spans="7:12" x14ac:dyDescent="0.25">
      <c r="G59177"/>
      <c r="I59177"/>
      <c r="L59177"/>
    </row>
    <row r="59178" spans="7:12" x14ac:dyDescent="0.25">
      <c r="G59178"/>
      <c r="I59178"/>
      <c r="L59178"/>
    </row>
    <row r="59179" spans="7:12" x14ac:dyDescent="0.25">
      <c r="G59179"/>
      <c r="I59179"/>
      <c r="L59179"/>
    </row>
    <row r="59180" spans="7:12" x14ac:dyDescent="0.25">
      <c r="G59180"/>
      <c r="I59180"/>
      <c r="L59180"/>
    </row>
    <row r="59181" spans="7:12" x14ac:dyDescent="0.25">
      <c r="G59181"/>
      <c r="I59181"/>
      <c r="L59181"/>
    </row>
    <row r="59182" spans="7:12" x14ac:dyDescent="0.25">
      <c r="G59182"/>
      <c r="I59182"/>
      <c r="L59182"/>
    </row>
    <row r="59183" spans="7:12" x14ac:dyDescent="0.25">
      <c r="G59183"/>
      <c r="I59183"/>
      <c r="L59183"/>
    </row>
    <row r="59184" spans="7:12" x14ac:dyDescent="0.25">
      <c r="G59184"/>
      <c r="I59184"/>
      <c r="L59184"/>
    </row>
    <row r="59185" spans="7:12" x14ac:dyDescent="0.25">
      <c r="G59185"/>
      <c r="I59185"/>
      <c r="L59185"/>
    </row>
    <row r="59186" spans="7:12" x14ac:dyDescent="0.25">
      <c r="G59186"/>
      <c r="I59186"/>
      <c r="L59186"/>
    </row>
    <row r="59187" spans="7:12" x14ac:dyDescent="0.25">
      <c r="G59187"/>
      <c r="I59187"/>
      <c r="L59187"/>
    </row>
    <row r="59188" spans="7:12" x14ac:dyDescent="0.25">
      <c r="G59188"/>
      <c r="I59188"/>
      <c r="L59188"/>
    </row>
    <row r="59189" spans="7:12" x14ac:dyDescent="0.25">
      <c r="G59189"/>
      <c r="I59189"/>
      <c r="L59189"/>
    </row>
    <row r="59190" spans="7:12" x14ac:dyDescent="0.25">
      <c r="G59190"/>
      <c r="I59190"/>
      <c r="L59190"/>
    </row>
    <row r="59191" spans="7:12" x14ac:dyDescent="0.25">
      <c r="G59191"/>
      <c r="I59191"/>
      <c r="L59191"/>
    </row>
    <row r="59192" spans="7:12" x14ac:dyDescent="0.25">
      <c r="G59192"/>
      <c r="I59192"/>
      <c r="L59192"/>
    </row>
    <row r="59193" spans="7:12" x14ac:dyDescent="0.25">
      <c r="G59193"/>
      <c r="I59193"/>
      <c r="L59193"/>
    </row>
    <row r="59194" spans="7:12" x14ac:dyDescent="0.25">
      <c r="G59194"/>
      <c r="I59194"/>
      <c r="L59194"/>
    </row>
    <row r="59195" spans="7:12" x14ac:dyDescent="0.25">
      <c r="G59195"/>
      <c r="I59195"/>
      <c r="L59195"/>
    </row>
    <row r="59196" spans="7:12" x14ac:dyDescent="0.25">
      <c r="G59196"/>
      <c r="I59196"/>
      <c r="L59196"/>
    </row>
    <row r="59197" spans="7:12" x14ac:dyDescent="0.25">
      <c r="G59197"/>
      <c r="I59197"/>
      <c r="L59197"/>
    </row>
    <row r="59198" spans="7:12" x14ac:dyDescent="0.25">
      <c r="G59198"/>
      <c r="I59198"/>
      <c r="L59198"/>
    </row>
    <row r="59199" spans="7:12" x14ac:dyDescent="0.25">
      <c r="G59199"/>
      <c r="I59199"/>
      <c r="L59199"/>
    </row>
    <row r="59200" spans="7:12" x14ac:dyDescent="0.25">
      <c r="G59200"/>
      <c r="I59200"/>
      <c r="L59200"/>
    </row>
    <row r="59201" spans="7:12" x14ac:dyDescent="0.25">
      <c r="G59201"/>
      <c r="I59201"/>
      <c r="L59201"/>
    </row>
    <row r="59202" spans="7:12" x14ac:dyDescent="0.25">
      <c r="G59202"/>
      <c r="I59202"/>
      <c r="L59202"/>
    </row>
    <row r="59203" spans="7:12" x14ac:dyDescent="0.25">
      <c r="G59203"/>
      <c r="I59203"/>
      <c r="L59203"/>
    </row>
    <row r="59204" spans="7:12" x14ac:dyDescent="0.25">
      <c r="G59204"/>
      <c r="I59204"/>
      <c r="L59204"/>
    </row>
    <row r="59205" spans="7:12" x14ac:dyDescent="0.25">
      <c r="G59205"/>
      <c r="I59205"/>
      <c r="L59205"/>
    </row>
    <row r="59206" spans="7:12" x14ac:dyDescent="0.25">
      <c r="G59206"/>
      <c r="I59206"/>
      <c r="L59206"/>
    </row>
    <row r="59207" spans="7:12" x14ac:dyDescent="0.25">
      <c r="G59207"/>
      <c r="I59207"/>
      <c r="L59207"/>
    </row>
    <row r="59208" spans="7:12" x14ac:dyDescent="0.25">
      <c r="G59208"/>
      <c r="I59208"/>
      <c r="L59208"/>
    </row>
    <row r="59209" spans="7:12" x14ac:dyDescent="0.25">
      <c r="G59209"/>
      <c r="I59209"/>
      <c r="L59209"/>
    </row>
    <row r="59210" spans="7:12" x14ac:dyDescent="0.25">
      <c r="G59210"/>
      <c r="I59210"/>
      <c r="L59210"/>
    </row>
    <row r="59211" spans="7:12" x14ac:dyDescent="0.25">
      <c r="G59211"/>
      <c r="I59211"/>
      <c r="L59211"/>
    </row>
    <row r="59212" spans="7:12" x14ac:dyDescent="0.25">
      <c r="G59212"/>
      <c r="I59212"/>
      <c r="L59212"/>
    </row>
    <row r="59213" spans="7:12" x14ac:dyDescent="0.25">
      <c r="G59213"/>
      <c r="I59213"/>
      <c r="L59213"/>
    </row>
    <row r="59214" spans="7:12" x14ac:dyDescent="0.25">
      <c r="G59214"/>
      <c r="I59214"/>
      <c r="L59214"/>
    </row>
    <row r="59215" spans="7:12" x14ac:dyDescent="0.25">
      <c r="G59215"/>
      <c r="I59215"/>
      <c r="L59215"/>
    </row>
    <row r="59216" spans="7:12" x14ac:dyDescent="0.25">
      <c r="G59216"/>
      <c r="I59216"/>
      <c r="L59216"/>
    </row>
    <row r="59217" spans="7:12" x14ac:dyDescent="0.25">
      <c r="G59217"/>
      <c r="I59217"/>
      <c r="L59217"/>
    </row>
    <row r="59218" spans="7:12" x14ac:dyDescent="0.25">
      <c r="G59218"/>
      <c r="I59218"/>
      <c r="L59218"/>
    </row>
    <row r="59219" spans="7:12" x14ac:dyDescent="0.25">
      <c r="G59219"/>
      <c r="I59219"/>
      <c r="L59219"/>
    </row>
    <row r="59220" spans="7:12" x14ac:dyDescent="0.25">
      <c r="G59220"/>
      <c r="I59220"/>
      <c r="L59220"/>
    </row>
    <row r="59221" spans="7:12" x14ac:dyDescent="0.25">
      <c r="G59221"/>
      <c r="I59221"/>
      <c r="L59221"/>
    </row>
    <row r="59222" spans="7:12" x14ac:dyDescent="0.25">
      <c r="G59222"/>
      <c r="I59222"/>
      <c r="L59222"/>
    </row>
    <row r="59223" spans="7:12" x14ac:dyDescent="0.25">
      <c r="G59223"/>
      <c r="I59223"/>
      <c r="L59223"/>
    </row>
    <row r="59224" spans="7:12" x14ac:dyDescent="0.25">
      <c r="G59224"/>
      <c r="I59224"/>
      <c r="L59224"/>
    </row>
    <row r="59225" spans="7:12" x14ac:dyDescent="0.25">
      <c r="G59225"/>
      <c r="I59225"/>
      <c r="L59225"/>
    </row>
    <row r="59226" spans="7:12" x14ac:dyDescent="0.25">
      <c r="G59226"/>
      <c r="I59226"/>
      <c r="L59226"/>
    </row>
    <row r="59227" spans="7:12" x14ac:dyDescent="0.25">
      <c r="G59227"/>
      <c r="I59227"/>
      <c r="L59227"/>
    </row>
    <row r="59228" spans="7:12" x14ac:dyDescent="0.25">
      <c r="G59228"/>
      <c r="I59228"/>
      <c r="L59228"/>
    </row>
    <row r="59229" spans="7:12" x14ac:dyDescent="0.25">
      <c r="G59229"/>
      <c r="I59229"/>
      <c r="L59229"/>
    </row>
    <row r="59230" spans="7:12" x14ac:dyDescent="0.25">
      <c r="G59230"/>
      <c r="I59230"/>
      <c r="L59230"/>
    </row>
    <row r="59231" spans="7:12" x14ac:dyDescent="0.25">
      <c r="G59231"/>
      <c r="I59231"/>
      <c r="L59231"/>
    </row>
    <row r="59232" spans="7:12" x14ac:dyDescent="0.25">
      <c r="G59232"/>
      <c r="I59232"/>
      <c r="L59232"/>
    </row>
    <row r="59233" spans="7:12" x14ac:dyDescent="0.25">
      <c r="G59233"/>
      <c r="I59233"/>
      <c r="L59233"/>
    </row>
    <row r="59234" spans="7:12" x14ac:dyDescent="0.25">
      <c r="G59234"/>
      <c r="I59234"/>
      <c r="L59234"/>
    </row>
    <row r="59235" spans="7:12" x14ac:dyDescent="0.25">
      <c r="G59235"/>
      <c r="I59235"/>
      <c r="L59235"/>
    </row>
    <row r="59236" spans="7:12" x14ac:dyDescent="0.25">
      <c r="G59236"/>
      <c r="I59236"/>
      <c r="L59236"/>
    </row>
    <row r="59237" spans="7:12" x14ac:dyDescent="0.25">
      <c r="G59237"/>
      <c r="I59237"/>
      <c r="L59237"/>
    </row>
    <row r="59238" spans="7:12" x14ac:dyDescent="0.25">
      <c r="G59238"/>
      <c r="I59238"/>
      <c r="L59238"/>
    </row>
    <row r="59239" spans="7:12" x14ac:dyDescent="0.25">
      <c r="G59239"/>
      <c r="I59239"/>
      <c r="L59239"/>
    </row>
    <row r="59240" spans="7:12" x14ac:dyDescent="0.25">
      <c r="G59240"/>
      <c r="I59240"/>
      <c r="L59240"/>
    </row>
    <row r="59241" spans="7:12" x14ac:dyDescent="0.25">
      <c r="G59241"/>
      <c r="I59241"/>
      <c r="L59241"/>
    </row>
    <row r="59242" spans="7:12" x14ac:dyDescent="0.25">
      <c r="G59242"/>
      <c r="I59242"/>
      <c r="L59242"/>
    </row>
    <row r="59243" spans="7:12" x14ac:dyDescent="0.25">
      <c r="G59243"/>
      <c r="I59243"/>
      <c r="L59243"/>
    </row>
    <row r="59244" spans="7:12" x14ac:dyDescent="0.25">
      <c r="G59244"/>
      <c r="I59244"/>
      <c r="L59244"/>
    </row>
    <row r="59245" spans="7:12" x14ac:dyDescent="0.25">
      <c r="G59245"/>
      <c r="I59245"/>
      <c r="L59245"/>
    </row>
    <row r="59246" spans="7:12" x14ac:dyDescent="0.25">
      <c r="G59246"/>
      <c r="I59246"/>
      <c r="L59246"/>
    </row>
    <row r="59247" spans="7:12" x14ac:dyDescent="0.25">
      <c r="G59247"/>
      <c r="I59247"/>
      <c r="L59247"/>
    </row>
    <row r="59248" spans="7:12" x14ac:dyDescent="0.25">
      <c r="G59248"/>
      <c r="I59248"/>
      <c r="L59248"/>
    </row>
    <row r="59249" spans="7:12" x14ac:dyDescent="0.25">
      <c r="G59249"/>
      <c r="I59249"/>
      <c r="L59249"/>
    </row>
    <row r="59250" spans="7:12" x14ac:dyDescent="0.25">
      <c r="G59250"/>
      <c r="I59250"/>
      <c r="L59250"/>
    </row>
    <row r="59251" spans="7:12" x14ac:dyDescent="0.25">
      <c r="G59251"/>
      <c r="I59251"/>
      <c r="L59251"/>
    </row>
    <row r="59252" spans="7:12" x14ac:dyDescent="0.25">
      <c r="G59252"/>
      <c r="I59252"/>
      <c r="L59252"/>
    </row>
    <row r="59253" spans="7:12" x14ac:dyDescent="0.25">
      <c r="G59253"/>
      <c r="I59253"/>
      <c r="L59253"/>
    </row>
    <row r="59254" spans="7:12" x14ac:dyDescent="0.25">
      <c r="G59254"/>
      <c r="I59254"/>
      <c r="L59254"/>
    </row>
    <row r="59255" spans="7:12" x14ac:dyDescent="0.25">
      <c r="G59255"/>
      <c r="I59255"/>
      <c r="L59255"/>
    </row>
    <row r="59256" spans="7:12" x14ac:dyDescent="0.25">
      <c r="G59256"/>
      <c r="I59256"/>
      <c r="L59256"/>
    </row>
    <row r="59257" spans="7:12" x14ac:dyDescent="0.25">
      <c r="G59257"/>
      <c r="I59257"/>
      <c r="L59257"/>
    </row>
    <row r="59258" spans="7:12" x14ac:dyDescent="0.25">
      <c r="G59258"/>
      <c r="I59258"/>
      <c r="L59258"/>
    </row>
    <row r="59259" spans="7:12" x14ac:dyDescent="0.25">
      <c r="G59259"/>
      <c r="I59259"/>
      <c r="L59259"/>
    </row>
    <row r="59260" spans="7:12" x14ac:dyDescent="0.25">
      <c r="G59260"/>
      <c r="I59260"/>
      <c r="L59260"/>
    </row>
    <row r="59261" spans="7:12" x14ac:dyDescent="0.25">
      <c r="G59261"/>
      <c r="I59261"/>
      <c r="L59261"/>
    </row>
    <row r="59262" spans="7:12" x14ac:dyDescent="0.25">
      <c r="G59262"/>
      <c r="I59262"/>
      <c r="L59262"/>
    </row>
    <row r="59263" spans="7:12" x14ac:dyDescent="0.25">
      <c r="G59263"/>
      <c r="I59263"/>
      <c r="L59263"/>
    </row>
    <row r="59264" spans="7:12" x14ac:dyDescent="0.25">
      <c r="G59264"/>
      <c r="I59264"/>
      <c r="L59264"/>
    </row>
    <row r="59265" spans="7:12" x14ac:dyDescent="0.25">
      <c r="G59265"/>
      <c r="I59265"/>
      <c r="L59265"/>
    </row>
    <row r="59266" spans="7:12" x14ac:dyDescent="0.25">
      <c r="G59266"/>
      <c r="I59266"/>
      <c r="L59266"/>
    </row>
    <row r="59267" spans="7:12" x14ac:dyDescent="0.25">
      <c r="G59267"/>
      <c r="I59267"/>
      <c r="L59267"/>
    </row>
    <row r="59268" spans="7:12" x14ac:dyDescent="0.25">
      <c r="G59268"/>
      <c r="I59268"/>
      <c r="L59268"/>
    </row>
    <row r="59269" spans="7:12" x14ac:dyDescent="0.25">
      <c r="G59269"/>
      <c r="I59269"/>
      <c r="L59269"/>
    </row>
    <row r="59270" spans="7:12" x14ac:dyDescent="0.25">
      <c r="G59270"/>
      <c r="I59270"/>
      <c r="L59270"/>
    </row>
    <row r="59271" spans="7:12" x14ac:dyDescent="0.25">
      <c r="G59271"/>
      <c r="I59271"/>
      <c r="L59271"/>
    </row>
    <row r="59272" spans="7:12" x14ac:dyDescent="0.25">
      <c r="G59272"/>
      <c r="I59272"/>
      <c r="L59272"/>
    </row>
    <row r="59273" spans="7:12" x14ac:dyDescent="0.25">
      <c r="G59273"/>
      <c r="I59273"/>
      <c r="L59273"/>
    </row>
    <row r="59274" spans="7:12" x14ac:dyDescent="0.25">
      <c r="G59274"/>
      <c r="I59274"/>
      <c r="L59274"/>
    </row>
    <row r="59275" spans="7:12" x14ac:dyDescent="0.25">
      <c r="G59275"/>
      <c r="I59275"/>
      <c r="L59275"/>
    </row>
    <row r="59276" spans="7:12" x14ac:dyDescent="0.25">
      <c r="G59276"/>
      <c r="I59276"/>
      <c r="L59276"/>
    </row>
    <row r="59277" spans="7:12" x14ac:dyDescent="0.25">
      <c r="G59277"/>
      <c r="I59277"/>
      <c r="L59277"/>
    </row>
    <row r="59278" spans="7:12" x14ac:dyDescent="0.25">
      <c r="G59278"/>
      <c r="I59278"/>
      <c r="L59278"/>
    </row>
    <row r="59279" spans="7:12" x14ac:dyDescent="0.25">
      <c r="G59279"/>
      <c r="I59279"/>
      <c r="L59279"/>
    </row>
    <row r="59280" spans="7:12" x14ac:dyDescent="0.25">
      <c r="G59280"/>
      <c r="I59280"/>
      <c r="L59280"/>
    </row>
    <row r="59281" spans="7:12" x14ac:dyDescent="0.25">
      <c r="G59281"/>
      <c r="I59281"/>
      <c r="L59281"/>
    </row>
    <row r="59282" spans="7:12" x14ac:dyDescent="0.25">
      <c r="G59282"/>
      <c r="I59282"/>
      <c r="L59282"/>
    </row>
    <row r="59283" spans="7:12" x14ac:dyDescent="0.25">
      <c r="G59283"/>
      <c r="I59283"/>
      <c r="L59283"/>
    </row>
    <row r="59284" spans="7:12" x14ac:dyDescent="0.25">
      <c r="G59284"/>
      <c r="I59284"/>
      <c r="L59284"/>
    </row>
    <row r="59285" spans="7:12" x14ac:dyDescent="0.25">
      <c r="G59285"/>
      <c r="I59285"/>
      <c r="L59285"/>
    </row>
    <row r="59286" spans="7:12" x14ac:dyDescent="0.25">
      <c r="G59286"/>
      <c r="I59286"/>
      <c r="L59286"/>
    </row>
    <row r="59287" spans="7:12" x14ac:dyDescent="0.25">
      <c r="G59287"/>
      <c r="I59287"/>
      <c r="L59287"/>
    </row>
    <row r="59288" spans="7:12" x14ac:dyDescent="0.25">
      <c r="G59288"/>
      <c r="I59288"/>
      <c r="L59288"/>
    </row>
    <row r="59289" spans="7:12" x14ac:dyDescent="0.25">
      <c r="G59289"/>
      <c r="I59289"/>
      <c r="L59289"/>
    </row>
    <row r="59290" spans="7:12" x14ac:dyDescent="0.25">
      <c r="G59290"/>
      <c r="I59290"/>
      <c r="L59290"/>
    </row>
    <row r="59291" spans="7:12" x14ac:dyDescent="0.25">
      <c r="G59291"/>
      <c r="I59291"/>
      <c r="L59291"/>
    </row>
    <row r="59292" spans="7:12" x14ac:dyDescent="0.25">
      <c r="G59292"/>
      <c r="I59292"/>
      <c r="L59292"/>
    </row>
    <row r="59293" spans="7:12" x14ac:dyDescent="0.25">
      <c r="G59293"/>
      <c r="I59293"/>
      <c r="L59293"/>
    </row>
    <row r="59294" spans="7:12" x14ac:dyDescent="0.25">
      <c r="G59294"/>
      <c r="I59294"/>
      <c r="L59294"/>
    </row>
    <row r="59295" spans="7:12" x14ac:dyDescent="0.25">
      <c r="G59295"/>
      <c r="I59295"/>
      <c r="L59295"/>
    </row>
    <row r="59296" spans="7:12" x14ac:dyDescent="0.25">
      <c r="G59296"/>
      <c r="I59296"/>
      <c r="L59296"/>
    </row>
    <row r="59297" spans="7:12" x14ac:dyDescent="0.25">
      <c r="G59297"/>
      <c r="I59297"/>
      <c r="L59297"/>
    </row>
    <row r="59298" spans="7:12" x14ac:dyDescent="0.25">
      <c r="G59298"/>
      <c r="I59298"/>
      <c r="L59298"/>
    </row>
    <row r="59299" spans="7:12" x14ac:dyDescent="0.25">
      <c r="G59299"/>
      <c r="I59299"/>
      <c r="L59299"/>
    </row>
    <row r="59300" spans="7:12" x14ac:dyDescent="0.25">
      <c r="G59300"/>
      <c r="I59300"/>
      <c r="L59300"/>
    </row>
    <row r="59301" spans="7:12" x14ac:dyDescent="0.25">
      <c r="G59301"/>
      <c r="I59301"/>
      <c r="L59301"/>
    </row>
    <row r="59302" spans="7:12" x14ac:dyDescent="0.25">
      <c r="G59302"/>
      <c r="I59302"/>
      <c r="L59302"/>
    </row>
    <row r="59303" spans="7:12" x14ac:dyDescent="0.25">
      <c r="G59303"/>
      <c r="I59303"/>
      <c r="L59303"/>
    </row>
    <row r="59304" spans="7:12" x14ac:dyDescent="0.25">
      <c r="G59304"/>
      <c r="I59304"/>
      <c r="L59304"/>
    </row>
    <row r="59305" spans="7:12" x14ac:dyDescent="0.25">
      <c r="G59305"/>
      <c r="I59305"/>
      <c r="L59305"/>
    </row>
    <row r="59306" spans="7:12" x14ac:dyDescent="0.25">
      <c r="G59306"/>
      <c r="I59306"/>
      <c r="L59306"/>
    </row>
    <row r="59307" spans="7:12" x14ac:dyDescent="0.25">
      <c r="G59307"/>
      <c r="I59307"/>
      <c r="L59307"/>
    </row>
    <row r="59308" spans="7:12" x14ac:dyDescent="0.25">
      <c r="G59308"/>
      <c r="I59308"/>
      <c r="L59308"/>
    </row>
    <row r="59309" spans="7:12" x14ac:dyDescent="0.25">
      <c r="G59309"/>
      <c r="I59309"/>
      <c r="L59309"/>
    </row>
    <row r="59310" spans="7:12" x14ac:dyDescent="0.25">
      <c r="G59310"/>
      <c r="I59310"/>
      <c r="L59310"/>
    </row>
    <row r="59311" spans="7:12" x14ac:dyDescent="0.25">
      <c r="G59311"/>
      <c r="I59311"/>
      <c r="L59311"/>
    </row>
    <row r="59312" spans="7:12" x14ac:dyDescent="0.25">
      <c r="G59312"/>
      <c r="I59312"/>
      <c r="L59312"/>
    </row>
    <row r="59313" spans="7:12" x14ac:dyDescent="0.25">
      <c r="G59313"/>
      <c r="I59313"/>
      <c r="L59313"/>
    </row>
    <row r="59314" spans="7:12" x14ac:dyDescent="0.25">
      <c r="G59314"/>
      <c r="I59314"/>
      <c r="L59314"/>
    </row>
    <row r="59315" spans="7:12" x14ac:dyDescent="0.25">
      <c r="G59315"/>
      <c r="I59315"/>
      <c r="L59315"/>
    </row>
    <row r="59316" spans="7:12" x14ac:dyDescent="0.25">
      <c r="G59316"/>
      <c r="I59316"/>
      <c r="L59316"/>
    </row>
    <row r="59317" spans="7:12" x14ac:dyDescent="0.25">
      <c r="G59317"/>
      <c r="I59317"/>
      <c r="L59317"/>
    </row>
    <row r="59318" spans="7:12" x14ac:dyDescent="0.25">
      <c r="G59318"/>
      <c r="I59318"/>
      <c r="L59318"/>
    </row>
    <row r="59319" spans="7:12" x14ac:dyDescent="0.25">
      <c r="G59319"/>
      <c r="I59319"/>
      <c r="L59319"/>
    </row>
    <row r="59320" spans="7:12" x14ac:dyDescent="0.25">
      <c r="G59320"/>
      <c r="I59320"/>
      <c r="L59320"/>
    </row>
    <row r="59321" spans="7:12" x14ac:dyDescent="0.25">
      <c r="G59321"/>
      <c r="I59321"/>
      <c r="L59321"/>
    </row>
    <row r="59322" spans="7:12" x14ac:dyDescent="0.25">
      <c r="G59322"/>
      <c r="I59322"/>
      <c r="L59322"/>
    </row>
    <row r="59323" spans="7:12" x14ac:dyDescent="0.25">
      <c r="G59323"/>
      <c r="I59323"/>
      <c r="L59323"/>
    </row>
    <row r="59324" spans="7:12" x14ac:dyDescent="0.25">
      <c r="G59324"/>
      <c r="I59324"/>
      <c r="L59324"/>
    </row>
    <row r="59325" spans="7:12" x14ac:dyDescent="0.25">
      <c r="G59325"/>
      <c r="I59325"/>
      <c r="L59325"/>
    </row>
    <row r="59326" spans="7:12" x14ac:dyDescent="0.25">
      <c r="G59326"/>
      <c r="I59326"/>
      <c r="L59326"/>
    </row>
    <row r="59327" spans="7:12" x14ac:dyDescent="0.25">
      <c r="G59327"/>
      <c r="I59327"/>
      <c r="L59327"/>
    </row>
    <row r="59328" spans="7:12" x14ac:dyDescent="0.25">
      <c r="G59328"/>
      <c r="I59328"/>
      <c r="L59328"/>
    </row>
    <row r="59329" spans="7:12" x14ac:dyDescent="0.25">
      <c r="G59329"/>
      <c r="I59329"/>
      <c r="L59329"/>
    </row>
    <row r="59330" spans="7:12" x14ac:dyDescent="0.25">
      <c r="G59330"/>
      <c r="I59330"/>
      <c r="L59330"/>
    </row>
    <row r="59331" spans="7:12" x14ac:dyDescent="0.25">
      <c r="G59331"/>
      <c r="I59331"/>
      <c r="L59331"/>
    </row>
    <row r="59332" spans="7:12" x14ac:dyDescent="0.25">
      <c r="G59332"/>
      <c r="I59332"/>
      <c r="L59332"/>
    </row>
    <row r="59333" spans="7:12" x14ac:dyDescent="0.25">
      <c r="G59333"/>
      <c r="I59333"/>
      <c r="L59333"/>
    </row>
    <row r="59334" spans="7:12" x14ac:dyDescent="0.25">
      <c r="G59334"/>
      <c r="I59334"/>
      <c r="L59334"/>
    </row>
    <row r="59335" spans="7:12" x14ac:dyDescent="0.25">
      <c r="G59335"/>
      <c r="I59335"/>
      <c r="L59335"/>
    </row>
    <row r="59336" spans="7:12" x14ac:dyDescent="0.25">
      <c r="G59336"/>
      <c r="I59336"/>
      <c r="L59336"/>
    </row>
    <row r="59337" spans="7:12" x14ac:dyDescent="0.25">
      <c r="G59337"/>
      <c r="I59337"/>
      <c r="L59337"/>
    </row>
    <row r="59338" spans="7:12" x14ac:dyDescent="0.25">
      <c r="G59338"/>
      <c r="I59338"/>
      <c r="L59338"/>
    </row>
    <row r="59339" spans="7:12" x14ac:dyDescent="0.25">
      <c r="G59339"/>
      <c r="I59339"/>
      <c r="L59339"/>
    </row>
    <row r="59340" spans="7:12" x14ac:dyDescent="0.25">
      <c r="G59340"/>
      <c r="I59340"/>
      <c r="L59340"/>
    </row>
    <row r="59341" spans="7:12" x14ac:dyDescent="0.25">
      <c r="G59341"/>
      <c r="I59341"/>
      <c r="L59341"/>
    </row>
    <row r="59342" spans="7:12" x14ac:dyDescent="0.25">
      <c r="G59342"/>
      <c r="I59342"/>
      <c r="L59342"/>
    </row>
    <row r="59343" spans="7:12" x14ac:dyDescent="0.25">
      <c r="G59343"/>
      <c r="I59343"/>
      <c r="L59343"/>
    </row>
    <row r="59344" spans="7:12" x14ac:dyDescent="0.25">
      <c r="G59344"/>
      <c r="I59344"/>
      <c r="L59344"/>
    </row>
    <row r="59345" spans="7:12" x14ac:dyDescent="0.25">
      <c r="G59345"/>
      <c r="I59345"/>
      <c r="L59345"/>
    </row>
    <row r="59346" spans="7:12" x14ac:dyDescent="0.25">
      <c r="G59346"/>
      <c r="I59346"/>
      <c r="L59346"/>
    </row>
    <row r="59347" spans="7:12" x14ac:dyDescent="0.25">
      <c r="G59347"/>
      <c r="I59347"/>
      <c r="L59347"/>
    </row>
    <row r="59348" spans="7:12" x14ac:dyDescent="0.25">
      <c r="G59348"/>
      <c r="I59348"/>
      <c r="L59348"/>
    </row>
    <row r="59349" spans="7:12" x14ac:dyDescent="0.25">
      <c r="G59349"/>
      <c r="I59349"/>
      <c r="L59349"/>
    </row>
    <row r="59350" spans="7:12" x14ac:dyDescent="0.25">
      <c r="G59350"/>
      <c r="I59350"/>
      <c r="L59350"/>
    </row>
    <row r="59351" spans="7:12" x14ac:dyDescent="0.25">
      <c r="G59351"/>
      <c r="I59351"/>
      <c r="L59351"/>
    </row>
    <row r="59352" spans="7:12" x14ac:dyDescent="0.25">
      <c r="G59352"/>
      <c r="I59352"/>
      <c r="L59352"/>
    </row>
    <row r="59353" spans="7:12" x14ac:dyDescent="0.25">
      <c r="G59353"/>
      <c r="I59353"/>
      <c r="L59353"/>
    </row>
    <row r="59354" spans="7:12" x14ac:dyDescent="0.25">
      <c r="G59354"/>
      <c r="I59354"/>
      <c r="L59354"/>
    </row>
    <row r="59355" spans="7:12" x14ac:dyDescent="0.25">
      <c r="G59355"/>
      <c r="I59355"/>
      <c r="L59355"/>
    </row>
    <row r="59356" spans="7:12" x14ac:dyDescent="0.25">
      <c r="G59356"/>
      <c r="I59356"/>
      <c r="L59356"/>
    </row>
    <row r="59357" spans="7:12" x14ac:dyDescent="0.25">
      <c r="G59357"/>
      <c r="I59357"/>
      <c r="L59357"/>
    </row>
    <row r="59358" spans="7:12" x14ac:dyDescent="0.25">
      <c r="G59358"/>
      <c r="I59358"/>
      <c r="L59358"/>
    </row>
    <row r="59359" spans="7:12" x14ac:dyDescent="0.25">
      <c r="G59359"/>
      <c r="I59359"/>
      <c r="L59359"/>
    </row>
    <row r="59360" spans="7:12" x14ac:dyDescent="0.25">
      <c r="G59360"/>
      <c r="I59360"/>
      <c r="L59360"/>
    </row>
    <row r="59361" spans="7:12" x14ac:dyDescent="0.25">
      <c r="G59361"/>
      <c r="I59361"/>
      <c r="L59361"/>
    </row>
    <row r="59362" spans="7:12" x14ac:dyDescent="0.25">
      <c r="G59362"/>
      <c r="I59362"/>
      <c r="L59362"/>
    </row>
    <row r="59363" spans="7:12" x14ac:dyDescent="0.25">
      <c r="G59363"/>
      <c r="I59363"/>
      <c r="L59363"/>
    </row>
    <row r="59364" spans="7:12" x14ac:dyDescent="0.25">
      <c r="G59364"/>
      <c r="I59364"/>
      <c r="L59364"/>
    </row>
    <row r="59365" spans="7:12" x14ac:dyDescent="0.25">
      <c r="G59365"/>
      <c r="I59365"/>
      <c r="L59365"/>
    </row>
    <row r="59366" spans="7:12" x14ac:dyDescent="0.25">
      <c r="G59366"/>
      <c r="I59366"/>
      <c r="L59366"/>
    </row>
    <row r="59367" spans="7:12" x14ac:dyDescent="0.25">
      <c r="G59367"/>
      <c r="I59367"/>
      <c r="L59367"/>
    </row>
    <row r="59368" spans="7:12" x14ac:dyDescent="0.25">
      <c r="G59368"/>
      <c r="I59368"/>
      <c r="L59368"/>
    </row>
    <row r="59369" spans="7:12" x14ac:dyDescent="0.25">
      <c r="G59369"/>
      <c r="I59369"/>
      <c r="L59369"/>
    </row>
    <row r="59370" spans="7:12" x14ac:dyDescent="0.25">
      <c r="G59370"/>
      <c r="I59370"/>
      <c r="L59370"/>
    </row>
    <row r="59371" spans="7:12" x14ac:dyDescent="0.25">
      <c r="G59371"/>
      <c r="I59371"/>
      <c r="L59371"/>
    </row>
    <row r="59372" spans="7:12" x14ac:dyDescent="0.25">
      <c r="G59372"/>
      <c r="I59372"/>
      <c r="L59372"/>
    </row>
    <row r="59373" spans="7:12" x14ac:dyDescent="0.25">
      <c r="G59373"/>
      <c r="I59373"/>
      <c r="L59373"/>
    </row>
    <row r="59374" spans="7:12" x14ac:dyDescent="0.25">
      <c r="G59374"/>
      <c r="I59374"/>
      <c r="L59374"/>
    </row>
    <row r="59375" spans="7:12" x14ac:dyDescent="0.25">
      <c r="G59375"/>
      <c r="I59375"/>
      <c r="L59375"/>
    </row>
    <row r="59376" spans="7:12" x14ac:dyDescent="0.25">
      <c r="G59376"/>
      <c r="I59376"/>
      <c r="L59376"/>
    </row>
    <row r="59377" spans="7:12" x14ac:dyDescent="0.25">
      <c r="G59377"/>
      <c r="I59377"/>
      <c r="L59377"/>
    </row>
    <row r="59378" spans="7:12" x14ac:dyDescent="0.25">
      <c r="G59378"/>
      <c r="I59378"/>
      <c r="L59378"/>
    </row>
    <row r="59379" spans="7:12" x14ac:dyDescent="0.25">
      <c r="G59379"/>
      <c r="I59379"/>
      <c r="L59379"/>
    </row>
    <row r="59380" spans="7:12" x14ac:dyDescent="0.25">
      <c r="G59380"/>
      <c r="I59380"/>
      <c r="L59380"/>
    </row>
    <row r="59381" spans="7:12" x14ac:dyDescent="0.25">
      <c r="G59381"/>
      <c r="I59381"/>
      <c r="L59381"/>
    </row>
    <row r="59382" spans="7:12" x14ac:dyDescent="0.25">
      <c r="G59382"/>
      <c r="I59382"/>
      <c r="L59382"/>
    </row>
    <row r="59383" spans="7:12" x14ac:dyDescent="0.25">
      <c r="G59383"/>
      <c r="I59383"/>
      <c r="L59383"/>
    </row>
    <row r="59384" spans="7:12" x14ac:dyDescent="0.25">
      <c r="G59384"/>
      <c r="I59384"/>
      <c r="L59384"/>
    </row>
    <row r="59385" spans="7:12" x14ac:dyDescent="0.25">
      <c r="G59385"/>
      <c r="I59385"/>
      <c r="L59385"/>
    </row>
    <row r="59386" spans="7:12" x14ac:dyDescent="0.25">
      <c r="G59386"/>
      <c r="I59386"/>
      <c r="L59386"/>
    </row>
    <row r="59387" spans="7:12" x14ac:dyDescent="0.25">
      <c r="G59387"/>
      <c r="I59387"/>
      <c r="L59387"/>
    </row>
    <row r="59388" spans="7:12" x14ac:dyDescent="0.25">
      <c r="G59388"/>
      <c r="I59388"/>
      <c r="L59388"/>
    </row>
    <row r="59389" spans="7:12" x14ac:dyDescent="0.25">
      <c r="G59389"/>
      <c r="I59389"/>
      <c r="L59389"/>
    </row>
    <row r="59390" spans="7:12" x14ac:dyDescent="0.25">
      <c r="G59390"/>
      <c r="I59390"/>
      <c r="L59390"/>
    </row>
    <row r="59391" spans="7:12" x14ac:dyDescent="0.25">
      <c r="G59391"/>
      <c r="I59391"/>
      <c r="L59391"/>
    </row>
    <row r="59392" spans="7:12" x14ac:dyDescent="0.25">
      <c r="G59392"/>
      <c r="I59392"/>
      <c r="L59392"/>
    </row>
    <row r="59393" spans="7:12" x14ac:dyDescent="0.25">
      <c r="G59393"/>
      <c r="I59393"/>
      <c r="L59393"/>
    </row>
    <row r="59394" spans="7:12" x14ac:dyDescent="0.25">
      <c r="G59394"/>
      <c r="I59394"/>
      <c r="L59394"/>
    </row>
    <row r="59395" spans="7:12" x14ac:dyDescent="0.25">
      <c r="G59395"/>
      <c r="I59395"/>
      <c r="L59395"/>
    </row>
    <row r="59396" spans="7:12" x14ac:dyDescent="0.25">
      <c r="G59396"/>
      <c r="I59396"/>
      <c r="L59396"/>
    </row>
    <row r="59397" spans="7:12" x14ac:dyDescent="0.25">
      <c r="G59397"/>
      <c r="I59397"/>
      <c r="L59397"/>
    </row>
    <row r="59398" spans="7:12" x14ac:dyDescent="0.25">
      <c r="G59398"/>
      <c r="I59398"/>
      <c r="L59398"/>
    </row>
    <row r="59399" spans="7:12" x14ac:dyDescent="0.25">
      <c r="G59399"/>
      <c r="I59399"/>
      <c r="L59399"/>
    </row>
    <row r="59400" spans="7:12" x14ac:dyDescent="0.25">
      <c r="G59400"/>
      <c r="I59400"/>
      <c r="L59400"/>
    </row>
    <row r="59401" spans="7:12" x14ac:dyDescent="0.25">
      <c r="G59401"/>
      <c r="I59401"/>
      <c r="L59401"/>
    </row>
    <row r="59402" spans="7:12" x14ac:dyDescent="0.25">
      <c r="G59402"/>
      <c r="I59402"/>
      <c r="L59402"/>
    </row>
    <row r="59403" spans="7:12" x14ac:dyDescent="0.25">
      <c r="G59403"/>
      <c r="I59403"/>
      <c r="L59403"/>
    </row>
    <row r="59404" spans="7:12" x14ac:dyDescent="0.25">
      <c r="G59404"/>
      <c r="I59404"/>
      <c r="L59404"/>
    </row>
    <row r="59405" spans="7:12" x14ac:dyDescent="0.25">
      <c r="G59405"/>
      <c r="I59405"/>
      <c r="L59405"/>
    </row>
    <row r="59406" spans="7:12" x14ac:dyDescent="0.25">
      <c r="G59406"/>
      <c r="I59406"/>
      <c r="L59406"/>
    </row>
    <row r="59407" spans="7:12" x14ac:dyDescent="0.25">
      <c r="G59407"/>
      <c r="I59407"/>
      <c r="L59407"/>
    </row>
    <row r="59408" spans="7:12" x14ac:dyDescent="0.25">
      <c r="G59408"/>
      <c r="I59408"/>
      <c r="L59408"/>
    </row>
    <row r="59409" spans="7:12" x14ac:dyDescent="0.25">
      <c r="G59409"/>
      <c r="I59409"/>
      <c r="L59409"/>
    </row>
    <row r="59410" spans="7:12" x14ac:dyDescent="0.25">
      <c r="G59410"/>
      <c r="I59410"/>
      <c r="L59410"/>
    </row>
    <row r="59411" spans="7:12" x14ac:dyDescent="0.25">
      <c r="G59411"/>
      <c r="I59411"/>
      <c r="L59411"/>
    </row>
    <row r="59412" spans="7:12" x14ac:dyDescent="0.25">
      <c r="G59412"/>
      <c r="I59412"/>
      <c r="L59412"/>
    </row>
    <row r="59413" spans="7:12" x14ac:dyDescent="0.25">
      <c r="G59413"/>
      <c r="I59413"/>
      <c r="L59413"/>
    </row>
    <row r="59414" spans="7:12" x14ac:dyDescent="0.25">
      <c r="G59414"/>
      <c r="I59414"/>
      <c r="L59414"/>
    </row>
    <row r="59415" spans="7:12" x14ac:dyDescent="0.25">
      <c r="G59415"/>
      <c r="I59415"/>
      <c r="L59415"/>
    </row>
    <row r="59416" spans="7:12" x14ac:dyDescent="0.25">
      <c r="G59416"/>
      <c r="I59416"/>
      <c r="L59416"/>
    </row>
    <row r="59417" spans="7:12" x14ac:dyDescent="0.25">
      <c r="G59417"/>
      <c r="I59417"/>
      <c r="L59417"/>
    </row>
    <row r="59418" spans="7:12" x14ac:dyDescent="0.25">
      <c r="G59418"/>
      <c r="I59418"/>
      <c r="L59418"/>
    </row>
    <row r="59419" spans="7:12" x14ac:dyDescent="0.25">
      <c r="G59419"/>
      <c r="I59419"/>
      <c r="L59419"/>
    </row>
    <row r="59420" spans="7:12" x14ac:dyDescent="0.25">
      <c r="G59420"/>
      <c r="I59420"/>
      <c r="L59420"/>
    </row>
    <row r="59421" spans="7:12" x14ac:dyDescent="0.25">
      <c r="G59421"/>
      <c r="I59421"/>
      <c r="L59421"/>
    </row>
    <row r="59422" spans="7:12" x14ac:dyDescent="0.25">
      <c r="G59422"/>
      <c r="I59422"/>
      <c r="L59422"/>
    </row>
    <row r="59423" spans="7:12" x14ac:dyDescent="0.25">
      <c r="G59423"/>
      <c r="I59423"/>
      <c r="L59423"/>
    </row>
    <row r="59424" spans="7:12" x14ac:dyDescent="0.25">
      <c r="G59424"/>
      <c r="I59424"/>
      <c r="L59424"/>
    </row>
    <row r="59425" spans="7:12" x14ac:dyDescent="0.25">
      <c r="G59425"/>
      <c r="I59425"/>
      <c r="L59425"/>
    </row>
    <row r="59426" spans="7:12" x14ac:dyDescent="0.25">
      <c r="G59426"/>
      <c r="I59426"/>
      <c r="L59426"/>
    </row>
    <row r="59427" spans="7:12" x14ac:dyDescent="0.25">
      <c r="G59427"/>
      <c r="I59427"/>
      <c r="L59427"/>
    </row>
    <row r="59428" spans="7:12" x14ac:dyDescent="0.25">
      <c r="G59428"/>
      <c r="I59428"/>
      <c r="L59428"/>
    </row>
    <row r="59429" spans="7:12" x14ac:dyDescent="0.25">
      <c r="G59429"/>
      <c r="I59429"/>
      <c r="L59429"/>
    </row>
    <row r="59430" spans="7:12" x14ac:dyDescent="0.25">
      <c r="G59430"/>
      <c r="I59430"/>
      <c r="L59430"/>
    </row>
    <row r="59431" spans="7:12" x14ac:dyDescent="0.25">
      <c r="G59431"/>
      <c r="I59431"/>
      <c r="L59431"/>
    </row>
    <row r="59432" spans="7:12" x14ac:dyDescent="0.25">
      <c r="G59432"/>
      <c r="I59432"/>
      <c r="L59432"/>
    </row>
    <row r="59433" spans="7:12" x14ac:dyDescent="0.25">
      <c r="G59433"/>
      <c r="I59433"/>
      <c r="L59433"/>
    </row>
    <row r="59434" spans="7:12" x14ac:dyDescent="0.25">
      <c r="G59434"/>
      <c r="I59434"/>
      <c r="L59434"/>
    </row>
    <row r="59435" spans="7:12" x14ac:dyDescent="0.25">
      <c r="G59435"/>
      <c r="I59435"/>
      <c r="L59435"/>
    </row>
    <row r="59436" spans="7:12" x14ac:dyDescent="0.25">
      <c r="G59436"/>
      <c r="I59436"/>
      <c r="L59436"/>
    </row>
    <row r="59437" spans="7:12" x14ac:dyDescent="0.25">
      <c r="G59437"/>
      <c r="I59437"/>
      <c r="L59437"/>
    </row>
    <row r="59438" spans="7:12" x14ac:dyDescent="0.25">
      <c r="G59438"/>
      <c r="I59438"/>
      <c r="L59438"/>
    </row>
    <row r="59439" spans="7:12" x14ac:dyDescent="0.25">
      <c r="G59439"/>
      <c r="I59439"/>
      <c r="L59439"/>
    </row>
    <row r="59440" spans="7:12" x14ac:dyDescent="0.25">
      <c r="G59440"/>
      <c r="I59440"/>
      <c r="L59440"/>
    </row>
    <row r="59441" spans="7:12" x14ac:dyDescent="0.25">
      <c r="G59441"/>
      <c r="I59441"/>
      <c r="L59441"/>
    </row>
    <row r="59442" spans="7:12" x14ac:dyDescent="0.25">
      <c r="G59442"/>
      <c r="I59442"/>
      <c r="L59442"/>
    </row>
    <row r="59443" spans="7:12" x14ac:dyDescent="0.25">
      <c r="G59443"/>
      <c r="I59443"/>
      <c r="L59443"/>
    </row>
    <row r="59444" spans="7:12" x14ac:dyDescent="0.25">
      <c r="G59444"/>
      <c r="I59444"/>
      <c r="L59444"/>
    </row>
    <row r="59445" spans="7:12" x14ac:dyDescent="0.25">
      <c r="G59445"/>
      <c r="I59445"/>
      <c r="L59445"/>
    </row>
    <row r="59446" spans="7:12" x14ac:dyDescent="0.25">
      <c r="G59446"/>
      <c r="I59446"/>
      <c r="L59446"/>
    </row>
    <row r="59447" spans="7:12" x14ac:dyDescent="0.25">
      <c r="G59447"/>
      <c r="I59447"/>
      <c r="L59447"/>
    </row>
    <row r="59448" spans="7:12" x14ac:dyDescent="0.25">
      <c r="G59448"/>
      <c r="I59448"/>
      <c r="L59448"/>
    </row>
    <row r="59449" spans="7:12" x14ac:dyDescent="0.25">
      <c r="G59449"/>
      <c r="I59449"/>
      <c r="L59449"/>
    </row>
    <row r="59450" spans="7:12" x14ac:dyDescent="0.25">
      <c r="G59450"/>
      <c r="I59450"/>
      <c r="L59450"/>
    </row>
    <row r="59451" spans="7:12" x14ac:dyDescent="0.25">
      <c r="G59451"/>
      <c r="I59451"/>
      <c r="L59451"/>
    </row>
    <row r="59452" spans="7:12" x14ac:dyDescent="0.25">
      <c r="G59452"/>
      <c r="I59452"/>
      <c r="L59452"/>
    </row>
    <row r="59453" spans="7:12" x14ac:dyDescent="0.25">
      <c r="G59453"/>
      <c r="I59453"/>
      <c r="L59453"/>
    </row>
    <row r="59454" spans="7:12" x14ac:dyDescent="0.25">
      <c r="G59454"/>
      <c r="I59454"/>
      <c r="L59454"/>
    </row>
    <row r="59455" spans="7:12" x14ac:dyDescent="0.25">
      <c r="G59455"/>
      <c r="I59455"/>
      <c r="L59455"/>
    </row>
    <row r="59456" spans="7:12" x14ac:dyDescent="0.25">
      <c r="G59456"/>
      <c r="I59456"/>
      <c r="L59456"/>
    </row>
    <row r="59457" spans="7:12" x14ac:dyDescent="0.25">
      <c r="G59457"/>
      <c r="I59457"/>
      <c r="L59457"/>
    </row>
    <row r="59458" spans="7:12" x14ac:dyDescent="0.25">
      <c r="G59458"/>
      <c r="I59458"/>
      <c r="L59458"/>
    </row>
    <row r="59459" spans="7:12" x14ac:dyDescent="0.25">
      <c r="G59459"/>
      <c r="I59459"/>
      <c r="L59459"/>
    </row>
    <row r="59460" spans="7:12" x14ac:dyDescent="0.25">
      <c r="G59460"/>
      <c r="I59460"/>
      <c r="L59460"/>
    </row>
    <row r="59461" spans="7:12" x14ac:dyDescent="0.25">
      <c r="G59461"/>
      <c r="I59461"/>
      <c r="L59461"/>
    </row>
    <row r="59462" spans="7:12" x14ac:dyDescent="0.25">
      <c r="G59462"/>
      <c r="I59462"/>
      <c r="L59462"/>
    </row>
    <row r="59463" spans="7:12" x14ac:dyDescent="0.25">
      <c r="G59463"/>
      <c r="I59463"/>
      <c r="L59463"/>
    </row>
    <row r="59464" spans="7:12" x14ac:dyDescent="0.25">
      <c r="G59464"/>
      <c r="I59464"/>
      <c r="L59464"/>
    </row>
    <row r="59465" spans="7:12" x14ac:dyDescent="0.25">
      <c r="G59465"/>
      <c r="I59465"/>
      <c r="L59465"/>
    </row>
    <row r="59466" spans="7:12" x14ac:dyDescent="0.25">
      <c r="G59466"/>
      <c r="I59466"/>
      <c r="L59466"/>
    </row>
    <row r="59467" spans="7:12" x14ac:dyDescent="0.25">
      <c r="G59467"/>
      <c r="I59467"/>
      <c r="L59467"/>
    </row>
    <row r="59468" spans="7:12" x14ac:dyDescent="0.25">
      <c r="G59468"/>
      <c r="I59468"/>
      <c r="L59468"/>
    </row>
    <row r="59469" spans="7:12" x14ac:dyDescent="0.25">
      <c r="G59469"/>
      <c r="I59469"/>
      <c r="L59469"/>
    </row>
    <row r="59470" spans="7:12" x14ac:dyDescent="0.25">
      <c r="G59470"/>
      <c r="I59470"/>
      <c r="L59470"/>
    </row>
    <row r="59471" spans="7:12" x14ac:dyDescent="0.25">
      <c r="G59471"/>
      <c r="I59471"/>
      <c r="L59471"/>
    </row>
    <row r="59472" spans="7:12" x14ac:dyDescent="0.25">
      <c r="G59472"/>
      <c r="I59472"/>
      <c r="L59472"/>
    </row>
    <row r="59473" spans="7:12" x14ac:dyDescent="0.25">
      <c r="G59473"/>
      <c r="I59473"/>
      <c r="L59473"/>
    </row>
    <row r="59474" spans="7:12" x14ac:dyDescent="0.25">
      <c r="G59474"/>
      <c r="I59474"/>
      <c r="L59474"/>
    </row>
    <row r="59475" spans="7:12" x14ac:dyDescent="0.25">
      <c r="G59475"/>
      <c r="I59475"/>
      <c r="L59475"/>
    </row>
    <row r="59476" spans="7:12" x14ac:dyDescent="0.25">
      <c r="G59476"/>
      <c r="I59476"/>
      <c r="L59476"/>
    </row>
    <row r="59477" spans="7:12" x14ac:dyDescent="0.25">
      <c r="G59477"/>
      <c r="I59477"/>
      <c r="L59477"/>
    </row>
    <row r="59478" spans="7:12" x14ac:dyDescent="0.25">
      <c r="G59478"/>
      <c r="I59478"/>
      <c r="L59478"/>
    </row>
    <row r="59479" spans="7:12" x14ac:dyDescent="0.25">
      <c r="G59479"/>
      <c r="I59479"/>
      <c r="L59479"/>
    </row>
    <row r="59480" spans="7:12" x14ac:dyDescent="0.25">
      <c r="G59480"/>
      <c r="I59480"/>
      <c r="L59480"/>
    </row>
    <row r="59481" spans="7:12" x14ac:dyDescent="0.25">
      <c r="G59481"/>
      <c r="I59481"/>
      <c r="L59481"/>
    </row>
    <row r="59482" spans="7:12" x14ac:dyDescent="0.25">
      <c r="G59482"/>
      <c r="I59482"/>
      <c r="L59482"/>
    </row>
    <row r="59483" spans="7:12" x14ac:dyDescent="0.25">
      <c r="G59483"/>
      <c r="I59483"/>
      <c r="L59483"/>
    </row>
    <row r="59484" spans="7:12" x14ac:dyDescent="0.25">
      <c r="G59484"/>
      <c r="I59484"/>
      <c r="L59484"/>
    </row>
    <row r="59485" spans="7:12" x14ac:dyDescent="0.25">
      <c r="G59485"/>
      <c r="I59485"/>
      <c r="L59485"/>
    </row>
    <row r="59486" spans="7:12" x14ac:dyDescent="0.25">
      <c r="G59486"/>
      <c r="I59486"/>
      <c r="L59486"/>
    </row>
    <row r="59487" spans="7:12" x14ac:dyDescent="0.25">
      <c r="G59487"/>
      <c r="I59487"/>
      <c r="L59487"/>
    </row>
    <row r="59488" spans="7:12" x14ac:dyDescent="0.25">
      <c r="G59488"/>
      <c r="I59488"/>
      <c r="L59488"/>
    </row>
    <row r="59489" spans="7:12" x14ac:dyDescent="0.25">
      <c r="G59489"/>
      <c r="I59489"/>
      <c r="L59489"/>
    </row>
    <row r="59490" spans="7:12" x14ac:dyDescent="0.25">
      <c r="G59490"/>
      <c r="I59490"/>
      <c r="L59490"/>
    </row>
    <row r="59491" spans="7:12" x14ac:dyDescent="0.25">
      <c r="G59491"/>
      <c r="I59491"/>
      <c r="L59491"/>
    </row>
    <row r="59492" spans="7:12" x14ac:dyDescent="0.25">
      <c r="G59492"/>
      <c r="I59492"/>
      <c r="L59492"/>
    </row>
    <row r="59493" spans="7:12" x14ac:dyDescent="0.25">
      <c r="G59493"/>
      <c r="I59493"/>
      <c r="L59493"/>
    </row>
    <row r="59494" spans="7:12" x14ac:dyDescent="0.25">
      <c r="G59494"/>
      <c r="I59494"/>
      <c r="L59494"/>
    </row>
    <row r="59495" spans="7:12" x14ac:dyDescent="0.25">
      <c r="G59495"/>
      <c r="I59495"/>
      <c r="L59495"/>
    </row>
    <row r="59496" spans="7:12" x14ac:dyDescent="0.25">
      <c r="G59496"/>
      <c r="I59496"/>
      <c r="L59496"/>
    </row>
    <row r="59497" spans="7:12" x14ac:dyDescent="0.25">
      <c r="G59497"/>
      <c r="I59497"/>
      <c r="L59497"/>
    </row>
    <row r="59498" spans="7:12" x14ac:dyDescent="0.25">
      <c r="G59498"/>
      <c r="I59498"/>
      <c r="L59498"/>
    </row>
    <row r="59499" spans="7:12" x14ac:dyDescent="0.25">
      <c r="G59499"/>
      <c r="I59499"/>
      <c r="L59499"/>
    </row>
    <row r="59500" spans="7:12" x14ac:dyDescent="0.25">
      <c r="G59500"/>
      <c r="I59500"/>
      <c r="L59500"/>
    </row>
    <row r="59501" spans="7:12" x14ac:dyDescent="0.25">
      <c r="G59501"/>
      <c r="I59501"/>
      <c r="L59501"/>
    </row>
    <row r="59502" spans="7:12" x14ac:dyDescent="0.25">
      <c r="G59502"/>
      <c r="I59502"/>
      <c r="L59502"/>
    </row>
    <row r="59503" spans="7:12" x14ac:dyDescent="0.25">
      <c r="G59503"/>
      <c r="I59503"/>
      <c r="L59503"/>
    </row>
    <row r="59504" spans="7:12" x14ac:dyDescent="0.25">
      <c r="G59504"/>
      <c r="I59504"/>
      <c r="L59504"/>
    </row>
    <row r="59505" spans="7:12" x14ac:dyDescent="0.25">
      <c r="G59505"/>
      <c r="I59505"/>
      <c r="L59505"/>
    </row>
    <row r="59506" spans="7:12" x14ac:dyDescent="0.25">
      <c r="G59506"/>
      <c r="I59506"/>
      <c r="L59506"/>
    </row>
    <row r="59507" spans="7:12" x14ac:dyDescent="0.25">
      <c r="G59507"/>
      <c r="I59507"/>
      <c r="L59507"/>
    </row>
    <row r="59508" spans="7:12" x14ac:dyDescent="0.25">
      <c r="G59508"/>
      <c r="I59508"/>
      <c r="L59508"/>
    </row>
    <row r="59509" spans="7:12" x14ac:dyDescent="0.25">
      <c r="G59509"/>
      <c r="I59509"/>
      <c r="L59509"/>
    </row>
    <row r="59510" spans="7:12" x14ac:dyDescent="0.25">
      <c r="G59510"/>
      <c r="I59510"/>
      <c r="L59510"/>
    </row>
    <row r="59511" spans="7:12" x14ac:dyDescent="0.25">
      <c r="G59511"/>
      <c r="I59511"/>
      <c r="L59511"/>
    </row>
    <row r="59512" spans="7:12" x14ac:dyDescent="0.25">
      <c r="G59512"/>
      <c r="I59512"/>
      <c r="L59512"/>
    </row>
    <row r="59513" spans="7:12" x14ac:dyDescent="0.25">
      <c r="G59513"/>
      <c r="I59513"/>
      <c r="L59513"/>
    </row>
    <row r="59514" spans="7:12" x14ac:dyDescent="0.25">
      <c r="G59514"/>
      <c r="I59514"/>
      <c r="L59514"/>
    </row>
    <row r="59515" spans="7:12" x14ac:dyDescent="0.25">
      <c r="G59515"/>
      <c r="I59515"/>
      <c r="L59515"/>
    </row>
    <row r="59516" spans="7:12" x14ac:dyDescent="0.25">
      <c r="G59516"/>
      <c r="I59516"/>
      <c r="L59516"/>
    </row>
    <row r="59517" spans="7:12" x14ac:dyDescent="0.25">
      <c r="G59517"/>
      <c r="I59517"/>
      <c r="L59517"/>
    </row>
    <row r="59518" spans="7:12" x14ac:dyDescent="0.25">
      <c r="G59518"/>
      <c r="I59518"/>
      <c r="L59518"/>
    </row>
    <row r="59519" spans="7:12" x14ac:dyDescent="0.25">
      <c r="G59519"/>
      <c r="I59519"/>
      <c r="L59519"/>
    </row>
    <row r="59520" spans="7:12" x14ac:dyDescent="0.25">
      <c r="G59520"/>
      <c r="I59520"/>
      <c r="L59520"/>
    </row>
    <row r="59521" spans="7:12" x14ac:dyDescent="0.25">
      <c r="G59521"/>
      <c r="I59521"/>
      <c r="L59521"/>
    </row>
    <row r="59522" spans="7:12" x14ac:dyDescent="0.25">
      <c r="G59522"/>
      <c r="I59522"/>
      <c r="L59522"/>
    </row>
    <row r="59523" spans="7:12" x14ac:dyDescent="0.25">
      <c r="G59523"/>
      <c r="I59523"/>
      <c r="L59523"/>
    </row>
    <row r="59524" spans="7:12" x14ac:dyDescent="0.25">
      <c r="G59524"/>
      <c r="I59524"/>
      <c r="L59524"/>
    </row>
    <row r="59525" spans="7:12" x14ac:dyDescent="0.25">
      <c r="G59525"/>
      <c r="I59525"/>
      <c r="L59525"/>
    </row>
    <row r="59526" spans="7:12" x14ac:dyDescent="0.25">
      <c r="G59526"/>
      <c r="I59526"/>
      <c r="L59526"/>
    </row>
    <row r="59527" spans="7:12" x14ac:dyDescent="0.25">
      <c r="G59527"/>
      <c r="I59527"/>
      <c r="L59527"/>
    </row>
    <row r="59528" spans="7:12" x14ac:dyDescent="0.25">
      <c r="G59528"/>
      <c r="I59528"/>
      <c r="L59528"/>
    </row>
    <row r="59529" spans="7:12" x14ac:dyDescent="0.25">
      <c r="G59529"/>
      <c r="I59529"/>
      <c r="L59529"/>
    </row>
    <row r="59530" spans="7:12" x14ac:dyDescent="0.25">
      <c r="G59530"/>
      <c r="I59530"/>
      <c r="L59530"/>
    </row>
    <row r="59531" spans="7:12" x14ac:dyDescent="0.25">
      <c r="G59531"/>
      <c r="I59531"/>
      <c r="L59531"/>
    </row>
    <row r="59532" spans="7:12" x14ac:dyDescent="0.25">
      <c r="G59532"/>
      <c r="I59532"/>
      <c r="L59532"/>
    </row>
    <row r="59533" spans="7:12" x14ac:dyDescent="0.25">
      <c r="G59533"/>
      <c r="I59533"/>
      <c r="L59533"/>
    </row>
    <row r="59534" spans="7:12" x14ac:dyDescent="0.25">
      <c r="G59534"/>
      <c r="I59534"/>
      <c r="L59534"/>
    </row>
    <row r="59535" spans="7:12" x14ac:dyDescent="0.25">
      <c r="G59535"/>
      <c r="I59535"/>
      <c r="L59535"/>
    </row>
    <row r="59536" spans="7:12" x14ac:dyDescent="0.25">
      <c r="G59536"/>
      <c r="I59536"/>
      <c r="L59536"/>
    </row>
    <row r="59537" spans="7:12" x14ac:dyDescent="0.25">
      <c r="G59537"/>
      <c r="I59537"/>
      <c r="L59537"/>
    </row>
    <row r="59538" spans="7:12" x14ac:dyDescent="0.25">
      <c r="G59538"/>
      <c r="I59538"/>
      <c r="L59538"/>
    </row>
    <row r="59539" spans="7:12" x14ac:dyDescent="0.25">
      <c r="G59539"/>
      <c r="I59539"/>
      <c r="L59539"/>
    </row>
    <row r="59540" spans="7:12" x14ac:dyDescent="0.25">
      <c r="G59540"/>
      <c r="I59540"/>
      <c r="L59540"/>
    </row>
    <row r="59541" spans="7:12" x14ac:dyDescent="0.25">
      <c r="G59541"/>
      <c r="I59541"/>
      <c r="L59541"/>
    </row>
    <row r="59542" spans="7:12" x14ac:dyDescent="0.25">
      <c r="G59542"/>
      <c r="I59542"/>
      <c r="L59542"/>
    </row>
    <row r="59543" spans="7:12" x14ac:dyDescent="0.25">
      <c r="G59543"/>
      <c r="I59543"/>
      <c r="L59543"/>
    </row>
    <row r="59544" spans="7:12" x14ac:dyDescent="0.25">
      <c r="G59544"/>
      <c r="I59544"/>
      <c r="L59544"/>
    </row>
    <row r="59545" spans="7:12" x14ac:dyDescent="0.25">
      <c r="G59545"/>
      <c r="I59545"/>
      <c r="L59545"/>
    </row>
    <row r="59546" spans="7:12" x14ac:dyDescent="0.25">
      <c r="G59546"/>
      <c r="I59546"/>
      <c r="L59546"/>
    </row>
    <row r="59547" spans="7:12" x14ac:dyDescent="0.25">
      <c r="G59547"/>
      <c r="I59547"/>
      <c r="L59547"/>
    </row>
    <row r="59548" spans="7:12" x14ac:dyDescent="0.25">
      <c r="G59548"/>
      <c r="I59548"/>
      <c r="L59548"/>
    </row>
    <row r="59549" spans="7:12" x14ac:dyDescent="0.25">
      <c r="G59549"/>
      <c r="I59549"/>
      <c r="L59549"/>
    </row>
    <row r="59550" spans="7:12" x14ac:dyDescent="0.25">
      <c r="G59550"/>
      <c r="I59550"/>
      <c r="L59550"/>
    </row>
    <row r="59551" spans="7:12" x14ac:dyDescent="0.25">
      <c r="G59551"/>
      <c r="I59551"/>
      <c r="L59551"/>
    </row>
    <row r="59552" spans="7:12" x14ac:dyDescent="0.25">
      <c r="G59552"/>
      <c r="I59552"/>
      <c r="L59552"/>
    </row>
    <row r="59553" spans="7:12" x14ac:dyDescent="0.25">
      <c r="G59553"/>
      <c r="I59553"/>
      <c r="L59553"/>
    </row>
    <row r="59554" spans="7:12" x14ac:dyDescent="0.25">
      <c r="G59554"/>
      <c r="I59554"/>
      <c r="L59554"/>
    </row>
    <row r="59555" spans="7:12" x14ac:dyDescent="0.25">
      <c r="G59555"/>
      <c r="I59555"/>
      <c r="L59555"/>
    </row>
    <row r="59556" spans="7:12" x14ac:dyDescent="0.25">
      <c r="G59556"/>
      <c r="I59556"/>
      <c r="L59556"/>
    </row>
    <row r="59557" spans="7:12" x14ac:dyDescent="0.25">
      <c r="G59557"/>
      <c r="I59557"/>
      <c r="L59557"/>
    </row>
    <row r="59558" spans="7:12" x14ac:dyDescent="0.25">
      <c r="G59558"/>
      <c r="I59558"/>
      <c r="L59558"/>
    </row>
    <row r="59559" spans="7:12" x14ac:dyDescent="0.25">
      <c r="G59559"/>
      <c r="I59559"/>
      <c r="L59559"/>
    </row>
    <row r="59560" spans="7:12" x14ac:dyDescent="0.25">
      <c r="G59560"/>
      <c r="I59560"/>
      <c r="L59560"/>
    </row>
    <row r="59561" spans="7:12" x14ac:dyDescent="0.25">
      <c r="G59561"/>
      <c r="I59561"/>
      <c r="L59561"/>
    </row>
    <row r="59562" spans="7:12" x14ac:dyDescent="0.25">
      <c r="G59562"/>
      <c r="I59562"/>
      <c r="L59562"/>
    </row>
    <row r="59563" spans="7:12" x14ac:dyDescent="0.25">
      <c r="G59563"/>
      <c r="I59563"/>
      <c r="L59563"/>
    </row>
    <row r="59564" spans="7:12" x14ac:dyDescent="0.25">
      <c r="G59564"/>
      <c r="I59564"/>
      <c r="L59564"/>
    </row>
    <row r="59565" spans="7:12" x14ac:dyDescent="0.25">
      <c r="G59565"/>
      <c r="I59565"/>
      <c r="L59565"/>
    </row>
    <row r="59566" spans="7:12" x14ac:dyDescent="0.25">
      <c r="G59566"/>
      <c r="I59566"/>
      <c r="L59566"/>
    </row>
    <row r="59567" spans="7:12" x14ac:dyDescent="0.25">
      <c r="G59567"/>
      <c r="I59567"/>
      <c r="L59567"/>
    </row>
    <row r="59568" spans="7:12" x14ac:dyDescent="0.25">
      <c r="G59568"/>
      <c r="I59568"/>
      <c r="L59568"/>
    </row>
    <row r="59569" spans="7:12" x14ac:dyDescent="0.25">
      <c r="G59569"/>
      <c r="I59569"/>
      <c r="L59569"/>
    </row>
    <row r="59570" spans="7:12" x14ac:dyDescent="0.25">
      <c r="G59570"/>
      <c r="I59570"/>
      <c r="L59570"/>
    </row>
    <row r="59571" spans="7:12" x14ac:dyDescent="0.25">
      <c r="G59571"/>
      <c r="I59571"/>
      <c r="L59571"/>
    </row>
    <row r="59572" spans="7:12" x14ac:dyDescent="0.25">
      <c r="G59572"/>
      <c r="I59572"/>
      <c r="L59572"/>
    </row>
    <row r="59573" spans="7:12" x14ac:dyDescent="0.25">
      <c r="G59573"/>
      <c r="I59573"/>
      <c r="L59573"/>
    </row>
    <row r="59574" spans="7:12" x14ac:dyDescent="0.25">
      <c r="G59574"/>
      <c r="I59574"/>
      <c r="L59574"/>
    </row>
    <row r="59575" spans="7:12" x14ac:dyDescent="0.25">
      <c r="G59575"/>
      <c r="I59575"/>
      <c r="L59575"/>
    </row>
    <row r="59576" spans="7:12" x14ac:dyDescent="0.25">
      <c r="G59576"/>
      <c r="I59576"/>
      <c r="L59576"/>
    </row>
    <row r="59577" spans="7:12" x14ac:dyDescent="0.25">
      <c r="G59577"/>
      <c r="I59577"/>
      <c r="L59577"/>
    </row>
    <row r="59578" spans="7:12" x14ac:dyDescent="0.25">
      <c r="G59578"/>
      <c r="I59578"/>
      <c r="L59578"/>
    </row>
    <row r="59579" spans="7:12" x14ac:dyDescent="0.25">
      <c r="G59579"/>
      <c r="I59579"/>
      <c r="L59579"/>
    </row>
    <row r="59580" spans="7:12" x14ac:dyDescent="0.25">
      <c r="G59580"/>
      <c r="I59580"/>
      <c r="L59580"/>
    </row>
    <row r="59581" spans="7:12" x14ac:dyDescent="0.25">
      <c r="G59581"/>
      <c r="I59581"/>
      <c r="L59581"/>
    </row>
    <row r="59582" spans="7:12" x14ac:dyDescent="0.25">
      <c r="G59582"/>
      <c r="I59582"/>
      <c r="L59582"/>
    </row>
    <row r="59583" spans="7:12" x14ac:dyDescent="0.25">
      <c r="G59583"/>
      <c r="I59583"/>
      <c r="L59583"/>
    </row>
    <row r="59584" spans="7:12" x14ac:dyDescent="0.25">
      <c r="G59584"/>
      <c r="I59584"/>
      <c r="L59584"/>
    </row>
    <row r="59585" spans="7:12" x14ac:dyDescent="0.25">
      <c r="G59585"/>
      <c r="I59585"/>
      <c r="L59585"/>
    </row>
    <row r="59586" spans="7:12" x14ac:dyDescent="0.25">
      <c r="G59586"/>
      <c r="I59586"/>
      <c r="L59586"/>
    </row>
    <row r="59587" spans="7:12" x14ac:dyDescent="0.25">
      <c r="G59587"/>
      <c r="I59587"/>
      <c r="L59587"/>
    </row>
    <row r="59588" spans="7:12" x14ac:dyDescent="0.25">
      <c r="G59588"/>
      <c r="I59588"/>
      <c r="L59588"/>
    </row>
    <row r="59589" spans="7:12" x14ac:dyDescent="0.25">
      <c r="G59589"/>
      <c r="I59589"/>
      <c r="L59589"/>
    </row>
    <row r="59590" spans="7:12" x14ac:dyDescent="0.25">
      <c r="G59590"/>
      <c r="I59590"/>
      <c r="L59590"/>
    </row>
    <row r="59591" spans="7:12" x14ac:dyDescent="0.25">
      <c r="G59591"/>
      <c r="I59591"/>
      <c r="L59591"/>
    </row>
    <row r="59592" spans="7:12" x14ac:dyDescent="0.25">
      <c r="G59592"/>
      <c r="I59592"/>
      <c r="L59592"/>
    </row>
    <row r="59593" spans="7:12" x14ac:dyDescent="0.25">
      <c r="G59593"/>
      <c r="I59593"/>
      <c r="L59593"/>
    </row>
    <row r="59594" spans="7:12" x14ac:dyDescent="0.25">
      <c r="G59594"/>
      <c r="I59594"/>
      <c r="L59594"/>
    </row>
    <row r="59595" spans="7:12" x14ac:dyDescent="0.25">
      <c r="G59595"/>
      <c r="I59595"/>
      <c r="L59595"/>
    </row>
    <row r="59596" spans="7:12" x14ac:dyDescent="0.25">
      <c r="G59596"/>
      <c r="I59596"/>
      <c r="L59596"/>
    </row>
    <row r="59597" spans="7:12" x14ac:dyDescent="0.25">
      <c r="G59597"/>
      <c r="I59597"/>
      <c r="L59597"/>
    </row>
    <row r="59598" spans="7:12" x14ac:dyDescent="0.25">
      <c r="G59598"/>
      <c r="I59598"/>
      <c r="L59598"/>
    </row>
    <row r="59599" spans="7:12" x14ac:dyDescent="0.25">
      <c r="G59599"/>
      <c r="I59599"/>
      <c r="L59599"/>
    </row>
    <row r="59600" spans="7:12" x14ac:dyDescent="0.25">
      <c r="G59600"/>
      <c r="I59600"/>
      <c r="L59600"/>
    </row>
    <row r="59601" spans="7:12" x14ac:dyDescent="0.25">
      <c r="G59601"/>
      <c r="I59601"/>
      <c r="L59601"/>
    </row>
    <row r="59602" spans="7:12" x14ac:dyDescent="0.25">
      <c r="G59602"/>
      <c r="I59602"/>
      <c r="L59602"/>
    </row>
    <row r="59603" spans="7:12" x14ac:dyDescent="0.25">
      <c r="G59603"/>
      <c r="I59603"/>
      <c r="L59603"/>
    </row>
    <row r="59604" spans="7:12" x14ac:dyDescent="0.25">
      <c r="G59604"/>
      <c r="I59604"/>
      <c r="L59604"/>
    </row>
    <row r="59605" spans="7:12" x14ac:dyDescent="0.25">
      <c r="G59605"/>
      <c r="I59605"/>
      <c r="L59605"/>
    </row>
    <row r="59606" spans="7:12" x14ac:dyDescent="0.25">
      <c r="G59606"/>
      <c r="I59606"/>
      <c r="L59606"/>
    </row>
    <row r="59607" spans="7:12" x14ac:dyDescent="0.25">
      <c r="G59607"/>
      <c r="I59607"/>
      <c r="L59607"/>
    </row>
    <row r="59608" spans="7:12" x14ac:dyDescent="0.25">
      <c r="G59608"/>
      <c r="I59608"/>
      <c r="L59608"/>
    </row>
    <row r="59609" spans="7:12" x14ac:dyDescent="0.25">
      <c r="G59609"/>
      <c r="I59609"/>
      <c r="L59609"/>
    </row>
    <row r="59610" spans="7:12" x14ac:dyDescent="0.25">
      <c r="G59610"/>
      <c r="I59610"/>
      <c r="L59610"/>
    </row>
    <row r="59611" spans="7:12" x14ac:dyDescent="0.25">
      <c r="G59611"/>
      <c r="I59611"/>
      <c r="L59611"/>
    </row>
    <row r="59612" spans="7:12" x14ac:dyDescent="0.25">
      <c r="G59612"/>
      <c r="I59612"/>
      <c r="L59612"/>
    </row>
    <row r="59613" spans="7:12" x14ac:dyDescent="0.25">
      <c r="G59613"/>
      <c r="I59613"/>
      <c r="L59613"/>
    </row>
    <row r="59614" spans="7:12" x14ac:dyDescent="0.25">
      <c r="G59614"/>
      <c r="I59614"/>
      <c r="L59614"/>
    </row>
    <row r="59615" spans="7:12" x14ac:dyDescent="0.25">
      <c r="G59615"/>
      <c r="I59615"/>
      <c r="L59615"/>
    </row>
    <row r="59616" spans="7:12" x14ac:dyDescent="0.25">
      <c r="G59616"/>
      <c r="I59616"/>
      <c r="L59616"/>
    </row>
    <row r="59617" spans="7:12" x14ac:dyDescent="0.25">
      <c r="G59617"/>
      <c r="I59617"/>
      <c r="L59617"/>
    </row>
    <row r="59618" spans="7:12" x14ac:dyDescent="0.25">
      <c r="G59618"/>
      <c r="I59618"/>
      <c r="L59618"/>
    </row>
    <row r="59619" spans="7:12" x14ac:dyDescent="0.25">
      <c r="G59619"/>
      <c r="I59619"/>
      <c r="L59619"/>
    </row>
    <row r="59620" spans="7:12" x14ac:dyDescent="0.25">
      <c r="G59620"/>
      <c r="I59620"/>
      <c r="L59620"/>
    </row>
    <row r="59621" spans="7:12" x14ac:dyDescent="0.25">
      <c r="G59621"/>
      <c r="I59621"/>
      <c r="L59621"/>
    </row>
    <row r="59622" spans="7:12" x14ac:dyDescent="0.25">
      <c r="G59622"/>
      <c r="I59622"/>
      <c r="L59622"/>
    </row>
    <row r="59623" spans="7:12" x14ac:dyDescent="0.25">
      <c r="G59623"/>
      <c r="I59623"/>
      <c r="L59623"/>
    </row>
    <row r="59624" spans="7:12" x14ac:dyDescent="0.25">
      <c r="G59624"/>
      <c r="I59624"/>
      <c r="L59624"/>
    </row>
    <row r="59625" spans="7:12" x14ac:dyDescent="0.25">
      <c r="G59625"/>
      <c r="I59625"/>
      <c r="L59625"/>
    </row>
    <row r="59626" spans="7:12" x14ac:dyDescent="0.25">
      <c r="G59626"/>
      <c r="I59626"/>
      <c r="L59626"/>
    </row>
    <row r="59627" spans="7:12" x14ac:dyDescent="0.25">
      <c r="G59627"/>
      <c r="I59627"/>
      <c r="L59627"/>
    </row>
    <row r="59628" spans="7:12" x14ac:dyDescent="0.25">
      <c r="G59628"/>
      <c r="I59628"/>
      <c r="L59628"/>
    </row>
    <row r="59629" spans="7:12" x14ac:dyDescent="0.25">
      <c r="G59629"/>
      <c r="I59629"/>
      <c r="L59629"/>
    </row>
    <row r="59630" spans="7:12" x14ac:dyDescent="0.25">
      <c r="G59630"/>
      <c r="I59630"/>
      <c r="L59630"/>
    </row>
    <row r="59631" spans="7:12" x14ac:dyDescent="0.25">
      <c r="G59631"/>
      <c r="I59631"/>
      <c r="L59631"/>
    </row>
    <row r="59632" spans="7:12" x14ac:dyDescent="0.25">
      <c r="G59632"/>
      <c r="I59632"/>
      <c r="L59632"/>
    </row>
    <row r="59633" spans="7:12" x14ac:dyDescent="0.25">
      <c r="G59633"/>
      <c r="I59633"/>
      <c r="L59633"/>
    </row>
    <row r="59634" spans="7:12" x14ac:dyDescent="0.25">
      <c r="G59634"/>
      <c r="I59634"/>
      <c r="L59634"/>
    </row>
    <row r="59635" spans="7:12" x14ac:dyDescent="0.25">
      <c r="G59635"/>
      <c r="I59635"/>
      <c r="L59635"/>
    </row>
    <row r="59636" spans="7:12" x14ac:dyDescent="0.25">
      <c r="G59636"/>
      <c r="I59636"/>
      <c r="L59636"/>
    </row>
    <row r="59637" spans="7:12" x14ac:dyDescent="0.25">
      <c r="G59637"/>
      <c r="I59637"/>
      <c r="L59637"/>
    </row>
    <row r="59638" spans="7:12" x14ac:dyDescent="0.25">
      <c r="G59638"/>
      <c r="I59638"/>
      <c r="L59638"/>
    </row>
    <row r="59639" spans="7:12" x14ac:dyDescent="0.25">
      <c r="G59639"/>
      <c r="I59639"/>
      <c r="L59639"/>
    </row>
    <row r="59640" spans="7:12" x14ac:dyDescent="0.25">
      <c r="G59640"/>
      <c r="I59640"/>
      <c r="L59640"/>
    </row>
    <row r="59641" spans="7:12" x14ac:dyDescent="0.25">
      <c r="G59641"/>
      <c r="I59641"/>
      <c r="L59641"/>
    </row>
    <row r="59642" spans="7:12" x14ac:dyDescent="0.25">
      <c r="G59642"/>
      <c r="I59642"/>
      <c r="L59642"/>
    </row>
    <row r="59643" spans="7:12" x14ac:dyDescent="0.25">
      <c r="G59643"/>
      <c r="I59643"/>
      <c r="L59643"/>
    </row>
    <row r="59644" spans="7:12" x14ac:dyDescent="0.25">
      <c r="G59644"/>
      <c r="I59644"/>
      <c r="L59644"/>
    </row>
    <row r="59645" spans="7:12" x14ac:dyDescent="0.25">
      <c r="G59645"/>
      <c r="I59645"/>
      <c r="L59645"/>
    </row>
    <row r="59646" spans="7:12" x14ac:dyDescent="0.25">
      <c r="G59646"/>
      <c r="I59646"/>
      <c r="L59646"/>
    </row>
    <row r="59647" spans="7:12" x14ac:dyDescent="0.25">
      <c r="G59647"/>
      <c r="I59647"/>
      <c r="L59647"/>
    </row>
    <row r="59648" spans="7:12" x14ac:dyDescent="0.25">
      <c r="G59648"/>
      <c r="I59648"/>
      <c r="L59648"/>
    </row>
    <row r="59649" spans="7:12" x14ac:dyDescent="0.25">
      <c r="G59649"/>
      <c r="I59649"/>
      <c r="L59649"/>
    </row>
    <row r="59650" spans="7:12" x14ac:dyDescent="0.25">
      <c r="G59650"/>
      <c r="I59650"/>
      <c r="L59650"/>
    </row>
    <row r="59651" spans="7:12" x14ac:dyDescent="0.25">
      <c r="G59651"/>
      <c r="I59651"/>
      <c r="L59651"/>
    </row>
    <row r="59652" spans="7:12" x14ac:dyDescent="0.25">
      <c r="G59652"/>
      <c r="I59652"/>
      <c r="L59652"/>
    </row>
    <row r="59653" spans="7:12" x14ac:dyDescent="0.25">
      <c r="G59653"/>
      <c r="I59653"/>
      <c r="L59653"/>
    </row>
    <row r="59654" spans="7:12" x14ac:dyDescent="0.25">
      <c r="G59654"/>
      <c r="I59654"/>
      <c r="L59654"/>
    </row>
    <row r="59655" spans="7:12" x14ac:dyDescent="0.25">
      <c r="G59655"/>
      <c r="I59655"/>
      <c r="L59655"/>
    </row>
    <row r="59656" spans="7:12" x14ac:dyDescent="0.25">
      <c r="G59656"/>
      <c r="I59656"/>
      <c r="L59656"/>
    </row>
    <row r="59657" spans="7:12" x14ac:dyDescent="0.25">
      <c r="G59657"/>
      <c r="I59657"/>
      <c r="L59657"/>
    </row>
    <row r="59658" spans="7:12" x14ac:dyDescent="0.25">
      <c r="G59658"/>
      <c r="I59658"/>
      <c r="L59658"/>
    </row>
    <row r="59659" spans="7:12" x14ac:dyDescent="0.25">
      <c r="G59659"/>
      <c r="I59659"/>
      <c r="L59659"/>
    </row>
    <row r="59660" spans="7:12" x14ac:dyDescent="0.25">
      <c r="G59660"/>
      <c r="I59660"/>
      <c r="L59660"/>
    </row>
    <row r="59661" spans="7:12" x14ac:dyDescent="0.25">
      <c r="G59661"/>
      <c r="I59661"/>
      <c r="L59661"/>
    </row>
    <row r="59662" spans="7:12" x14ac:dyDescent="0.25">
      <c r="G59662"/>
      <c r="I59662"/>
      <c r="L59662"/>
    </row>
    <row r="59663" spans="7:12" x14ac:dyDescent="0.25">
      <c r="G59663"/>
      <c r="I59663"/>
      <c r="L59663"/>
    </row>
    <row r="59664" spans="7:12" x14ac:dyDescent="0.25">
      <c r="G59664"/>
      <c r="I59664"/>
      <c r="L59664"/>
    </row>
    <row r="59665" spans="7:12" x14ac:dyDescent="0.25">
      <c r="G59665"/>
      <c r="I59665"/>
      <c r="L59665"/>
    </row>
    <row r="59666" spans="7:12" x14ac:dyDescent="0.25">
      <c r="G59666"/>
      <c r="I59666"/>
      <c r="L59666"/>
    </row>
    <row r="59667" spans="7:12" x14ac:dyDescent="0.25">
      <c r="G59667"/>
      <c r="I59667"/>
      <c r="L59667"/>
    </row>
    <row r="59668" spans="7:12" x14ac:dyDescent="0.25">
      <c r="G59668"/>
      <c r="I59668"/>
      <c r="L59668"/>
    </row>
    <row r="59669" spans="7:12" x14ac:dyDescent="0.25">
      <c r="G59669"/>
      <c r="I59669"/>
      <c r="L59669"/>
    </row>
    <row r="59670" spans="7:12" x14ac:dyDescent="0.25">
      <c r="G59670"/>
      <c r="I59670"/>
      <c r="L59670"/>
    </row>
    <row r="59671" spans="7:12" x14ac:dyDescent="0.25">
      <c r="G59671"/>
      <c r="I59671"/>
      <c r="L59671"/>
    </row>
    <row r="59672" spans="7:12" x14ac:dyDescent="0.25">
      <c r="G59672"/>
      <c r="I59672"/>
      <c r="L59672"/>
    </row>
    <row r="59673" spans="7:12" x14ac:dyDescent="0.25">
      <c r="G59673"/>
      <c r="I59673"/>
      <c r="L59673"/>
    </row>
    <row r="59674" spans="7:12" x14ac:dyDescent="0.25">
      <c r="G59674"/>
      <c r="I59674"/>
      <c r="L59674"/>
    </row>
    <row r="59675" spans="7:12" x14ac:dyDescent="0.25">
      <c r="G59675"/>
      <c r="I59675"/>
      <c r="L59675"/>
    </row>
    <row r="59676" spans="7:12" x14ac:dyDescent="0.25">
      <c r="G59676"/>
      <c r="I59676"/>
      <c r="L59676"/>
    </row>
    <row r="59677" spans="7:12" x14ac:dyDescent="0.25">
      <c r="G59677"/>
      <c r="I59677"/>
      <c r="L59677"/>
    </row>
    <row r="59678" spans="7:12" x14ac:dyDescent="0.25">
      <c r="G59678"/>
      <c r="I59678"/>
      <c r="L59678"/>
    </row>
    <row r="59679" spans="7:12" x14ac:dyDescent="0.25">
      <c r="G59679"/>
      <c r="I59679"/>
      <c r="L59679"/>
    </row>
    <row r="59680" spans="7:12" x14ac:dyDescent="0.25">
      <c r="G59680"/>
      <c r="I59680"/>
      <c r="L59680"/>
    </row>
    <row r="59681" spans="7:12" x14ac:dyDescent="0.25">
      <c r="G59681"/>
      <c r="I59681"/>
      <c r="L59681"/>
    </row>
    <row r="59682" spans="7:12" x14ac:dyDescent="0.25">
      <c r="G59682"/>
      <c r="I59682"/>
      <c r="L59682"/>
    </row>
    <row r="59683" spans="7:12" x14ac:dyDescent="0.25">
      <c r="G59683"/>
      <c r="I59683"/>
      <c r="L59683"/>
    </row>
    <row r="59684" spans="7:12" x14ac:dyDescent="0.25">
      <c r="G59684"/>
      <c r="I59684"/>
      <c r="L59684"/>
    </row>
    <row r="59685" spans="7:12" x14ac:dyDescent="0.25">
      <c r="G59685"/>
      <c r="I59685"/>
      <c r="L59685"/>
    </row>
    <row r="59686" spans="7:12" x14ac:dyDescent="0.25">
      <c r="G59686"/>
      <c r="I59686"/>
      <c r="L59686"/>
    </row>
    <row r="59687" spans="7:12" x14ac:dyDescent="0.25">
      <c r="G59687"/>
      <c r="I59687"/>
      <c r="L59687"/>
    </row>
    <row r="59688" spans="7:12" x14ac:dyDescent="0.25">
      <c r="G59688"/>
      <c r="I59688"/>
      <c r="L59688"/>
    </row>
    <row r="59689" spans="7:12" x14ac:dyDescent="0.25">
      <c r="G59689"/>
      <c r="I59689"/>
      <c r="L59689"/>
    </row>
    <row r="59690" spans="7:12" x14ac:dyDescent="0.25">
      <c r="G59690"/>
      <c r="I59690"/>
      <c r="L59690"/>
    </row>
    <row r="59691" spans="7:12" x14ac:dyDescent="0.25">
      <c r="G59691"/>
      <c r="I59691"/>
      <c r="L59691"/>
    </row>
    <row r="59692" spans="7:12" x14ac:dyDescent="0.25">
      <c r="G59692"/>
      <c r="I59692"/>
      <c r="L59692"/>
    </row>
    <row r="59693" spans="7:12" x14ac:dyDescent="0.25">
      <c r="G59693"/>
      <c r="I59693"/>
      <c r="L59693"/>
    </row>
    <row r="59694" spans="7:12" x14ac:dyDescent="0.25">
      <c r="G59694"/>
      <c r="I59694"/>
      <c r="L59694"/>
    </row>
    <row r="59695" spans="7:12" x14ac:dyDescent="0.25">
      <c r="G59695"/>
      <c r="I59695"/>
      <c r="L59695"/>
    </row>
    <row r="59696" spans="7:12" x14ac:dyDescent="0.25">
      <c r="G59696"/>
      <c r="I59696"/>
      <c r="L59696"/>
    </row>
    <row r="59697" spans="7:12" x14ac:dyDescent="0.25">
      <c r="G59697"/>
      <c r="I59697"/>
      <c r="L59697"/>
    </row>
    <row r="59698" spans="7:12" x14ac:dyDescent="0.25">
      <c r="G59698"/>
      <c r="I59698"/>
      <c r="L59698"/>
    </row>
    <row r="59699" spans="7:12" x14ac:dyDescent="0.25">
      <c r="G59699"/>
      <c r="I59699"/>
      <c r="L59699"/>
    </row>
    <row r="59700" spans="7:12" x14ac:dyDescent="0.25">
      <c r="G59700"/>
      <c r="I59700"/>
      <c r="L59700"/>
    </row>
    <row r="59701" spans="7:12" x14ac:dyDescent="0.25">
      <c r="G59701"/>
      <c r="I59701"/>
      <c r="L59701"/>
    </row>
    <row r="59702" spans="7:12" x14ac:dyDescent="0.25">
      <c r="G59702"/>
      <c r="I59702"/>
      <c r="L59702"/>
    </row>
    <row r="59703" spans="7:12" x14ac:dyDescent="0.25">
      <c r="G59703"/>
      <c r="I59703"/>
      <c r="L59703"/>
    </row>
    <row r="59704" spans="7:12" x14ac:dyDescent="0.25">
      <c r="G59704"/>
      <c r="I59704"/>
      <c r="L59704"/>
    </row>
    <row r="59705" spans="7:12" x14ac:dyDescent="0.25">
      <c r="G59705"/>
      <c r="I59705"/>
      <c r="L59705"/>
    </row>
    <row r="59706" spans="7:12" x14ac:dyDescent="0.25">
      <c r="G59706"/>
      <c r="I59706"/>
      <c r="L59706"/>
    </row>
    <row r="59707" spans="7:12" x14ac:dyDescent="0.25">
      <c r="G59707"/>
      <c r="I59707"/>
      <c r="L59707"/>
    </row>
    <row r="59708" spans="7:12" x14ac:dyDescent="0.25">
      <c r="G59708"/>
      <c r="I59708"/>
      <c r="L59708"/>
    </row>
    <row r="59709" spans="7:12" x14ac:dyDescent="0.25">
      <c r="G59709"/>
      <c r="I59709"/>
      <c r="L59709"/>
    </row>
    <row r="59710" spans="7:12" x14ac:dyDescent="0.25">
      <c r="G59710"/>
      <c r="I59710"/>
      <c r="L59710"/>
    </row>
    <row r="59711" spans="7:12" x14ac:dyDescent="0.25">
      <c r="G59711"/>
      <c r="I59711"/>
      <c r="L59711"/>
    </row>
    <row r="59712" spans="7:12" x14ac:dyDescent="0.25">
      <c r="G59712"/>
      <c r="I59712"/>
      <c r="L59712"/>
    </row>
    <row r="59713" spans="7:12" x14ac:dyDescent="0.25">
      <c r="G59713"/>
      <c r="I59713"/>
      <c r="L59713"/>
    </row>
    <row r="59714" spans="7:12" x14ac:dyDescent="0.25">
      <c r="G59714"/>
      <c r="I59714"/>
      <c r="L59714"/>
    </row>
    <row r="59715" spans="7:12" x14ac:dyDescent="0.25">
      <c r="G59715"/>
      <c r="I59715"/>
      <c r="L59715"/>
    </row>
    <row r="59716" spans="7:12" x14ac:dyDescent="0.25">
      <c r="G59716"/>
      <c r="I59716"/>
      <c r="L59716"/>
    </row>
    <row r="59717" spans="7:12" x14ac:dyDescent="0.25">
      <c r="G59717"/>
      <c r="I59717"/>
      <c r="L59717"/>
    </row>
    <row r="59718" spans="7:12" x14ac:dyDescent="0.25">
      <c r="G59718"/>
      <c r="I59718"/>
      <c r="L59718"/>
    </row>
    <row r="59719" spans="7:12" x14ac:dyDescent="0.25">
      <c r="G59719"/>
      <c r="I59719"/>
      <c r="L59719"/>
    </row>
    <row r="59720" spans="7:12" x14ac:dyDescent="0.25">
      <c r="G59720"/>
      <c r="I59720"/>
      <c r="L59720"/>
    </row>
    <row r="59721" spans="7:12" x14ac:dyDescent="0.25">
      <c r="G59721"/>
      <c r="I59721"/>
      <c r="L59721"/>
    </row>
    <row r="59722" spans="7:12" x14ac:dyDescent="0.25">
      <c r="G59722"/>
      <c r="I59722"/>
      <c r="L59722"/>
    </row>
    <row r="59723" spans="7:12" x14ac:dyDescent="0.25">
      <c r="G59723"/>
      <c r="I59723"/>
      <c r="L59723"/>
    </row>
    <row r="59724" spans="7:12" x14ac:dyDescent="0.25">
      <c r="G59724"/>
      <c r="I59724"/>
      <c r="L59724"/>
    </row>
    <row r="59725" spans="7:12" x14ac:dyDescent="0.25">
      <c r="G59725"/>
      <c r="I59725"/>
      <c r="L59725"/>
    </row>
    <row r="59726" spans="7:12" x14ac:dyDescent="0.25">
      <c r="G59726"/>
      <c r="I59726"/>
      <c r="L59726"/>
    </row>
    <row r="59727" spans="7:12" x14ac:dyDescent="0.25">
      <c r="G59727"/>
      <c r="I59727"/>
      <c r="L59727"/>
    </row>
    <row r="59728" spans="7:12" x14ac:dyDescent="0.25">
      <c r="G59728"/>
      <c r="I59728"/>
      <c r="L59728"/>
    </row>
    <row r="59729" spans="7:12" x14ac:dyDescent="0.25">
      <c r="G59729"/>
      <c r="I59729"/>
      <c r="L59729"/>
    </row>
    <row r="59730" spans="7:12" x14ac:dyDescent="0.25">
      <c r="G59730"/>
      <c r="I59730"/>
      <c r="L59730"/>
    </row>
    <row r="59731" spans="7:12" x14ac:dyDescent="0.25">
      <c r="G59731"/>
      <c r="I59731"/>
      <c r="L59731"/>
    </row>
    <row r="59732" spans="7:12" x14ac:dyDescent="0.25">
      <c r="G59732"/>
      <c r="I59732"/>
      <c r="L59732"/>
    </row>
    <row r="59733" spans="7:12" x14ac:dyDescent="0.25">
      <c r="G59733"/>
      <c r="I59733"/>
      <c r="L59733"/>
    </row>
    <row r="59734" spans="7:12" x14ac:dyDescent="0.25">
      <c r="G59734"/>
      <c r="I59734"/>
      <c r="L59734"/>
    </row>
    <row r="59735" spans="7:12" x14ac:dyDescent="0.25">
      <c r="G59735"/>
      <c r="I59735"/>
      <c r="L59735"/>
    </row>
    <row r="59736" spans="7:12" x14ac:dyDescent="0.25">
      <c r="G59736"/>
      <c r="I59736"/>
      <c r="L59736"/>
    </row>
    <row r="59737" spans="7:12" x14ac:dyDescent="0.25">
      <c r="G59737"/>
      <c r="I59737"/>
      <c r="L59737"/>
    </row>
    <row r="59738" spans="7:12" x14ac:dyDescent="0.25">
      <c r="G59738"/>
      <c r="I59738"/>
      <c r="L59738"/>
    </row>
    <row r="59739" spans="7:12" x14ac:dyDescent="0.25">
      <c r="G59739"/>
      <c r="I59739"/>
      <c r="L59739"/>
    </row>
    <row r="59740" spans="7:12" x14ac:dyDescent="0.25">
      <c r="G59740"/>
      <c r="I59740"/>
      <c r="L59740"/>
    </row>
    <row r="59741" spans="7:12" x14ac:dyDescent="0.25">
      <c r="G59741"/>
      <c r="I59741"/>
      <c r="L59741"/>
    </row>
    <row r="59742" spans="7:12" x14ac:dyDescent="0.25">
      <c r="G59742"/>
      <c r="I59742"/>
      <c r="L59742"/>
    </row>
    <row r="59743" spans="7:12" x14ac:dyDescent="0.25">
      <c r="G59743"/>
      <c r="I59743"/>
      <c r="L59743"/>
    </row>
    <row r="59744" spans="7:12" x14ac:dyDescent="0.25">
      <c r="G59744"/>
      <c r="I59744"/>
      <c r="L59744"/>
    </row>
    <row r="59745" spans="7:12" x14ac:dyDescent="0.25">
      <c r="G59745"/>
      <c r="I59745"/>
      <c r="L59745"/>
    </row>
    <row r="59746" spans="7:12" x14ac:dyDescent="0.25">
      <c r="G59746"/>
      <c r="I59746"/>
      <c r="L59746"/>
    </row>
    <row r="59747" spans="7:12" x14ac:dyDescent="0.25">
      <c r="G59747"/>
      <c r="I59747"/>
      <c r="L59747"/>
    </row>
    <row r="59748" spans="7:12" x14ac:dyDescent="0.25">
      <c r="G59748"/>
      <c r="I59748"/>
      <c r="L59748"/>
    </row>
    <row r="59749" spans="7:12" x14ac:dyDescent="0.25">
      <c r="G59749"/>
      <c r="I59749"/>
      <c r="L59749"/>
    </row>
    <row r="59750" spans="7:12" x14ac:dyDescent="0.25">
      <c r="G59750"/>
      <c r="I59750"/>
      <c r="L59750"/>
    </row>
    <row r="59751" spans="7:12" x14ac:dyDescent="0.25">
      <c r="G59751"/>
      <c r="I59751"/>
      <c r="L59751"/>
    </row>
    <row r="59752" spans="7:12" x14ac:dyDescent="0.25">
      <c r="G59752"/>
      <c r="I59752"/>
      <c r="L59752"/>
    </row>
    <row r="59753" spans="7:12" x14ac:dyDescent="0.25">
      <c r="G59753"/>
      <c r="I59753"/>
      <c r="L59753"/>
    </row>
    <row r="59754" spans="7:12" x14ac:dyDescent="0.25">
      <c r="G59754"/>
      <c r="I59754"/>
      <c r="L59754"/>
    </row>
    <row r="59755" spans="7:12" x14ac:dyDescent="0.25">
      <c r="G59755"/>
      <c r="I59755"/>
      <c r="L59755"/>
    </row>
    <row r="59756" spans="7:12" x14ac:dyDescent="0.25">
      <c r="G59756"/>
      <c r="I59756"/>
      <c r="L59756"/>
    </row>
    <row r="59757" spans="7:12" x14ac:dyDescent="0.25">
      <c r="G59757"/>
      <c r="I59757"/>
      <c r="L59757"/>
    </row>
    <row r="59758" spans="7:12" x14ac:dyDescent="0.25">
      <c r="G59758"/>
      <c r="I59758"/>
      <c r="L59758"/>
    </row>
    <row r="59759" spans="7:12" x14ac:dyDescent="0.25">
      <c r="G59759"/>
      <c r="I59759"/>
      <c r="L59759"/>
    </row>
    <row r="59760" spans="7:12" x14ac:dyDescent="0.25">
      <c r="G59760"/>
      <c r="I59760"/>
      <c r="L59760"/>
    </row>
    <row r="59761" spans="7:12" x14ac:dyDescent="0.25">
      <c r="G59761"/>
      <c r="I59761"/>
      <c r="L59761"/>
    </row>
    <row r="59762" spans="7:12" x14ac:dyDescent="0.25">
      <c r="G59762"/>
      <c r="I59762"/>
      <c r="L59762"/>
    </row>
    <row r="59763" spans="7:12" x14ac:dyDescent="0.25">
      <c r="G59763"/>
      <c r="I59763"/>
      <c r="L59763"/>
    </row>
    <row r="59764" spans="7:12" x14ac:dyDescent="0.25">
      <c r="G59764"/>
      <c r="I59764"/>
      <c r="L59764"/>
    </row>
    <row r="59765" spans="7:12" x14ac:dyDescent="0.25">
      <c r="G59765"/>
      <c r="I59765"/>
      <c r="L59765"/>
    </row>
    <row r="59766" spans="7:12" x14ac:dyDescent="0.25">
      <c r="G59766"/>
      <c r="I59766"/>
      <c r="L59766"/>
    </row>
    <row r="59767" spans="7:12" x14ac:dyDescent="0.25">
      <c r="G59767"/>
      <c r="I59767"/>
      <c r="L59767"/>
    </row>
    <row r="59768" spans="7:12" x14ac:dyDescent="0.25">
      <c r="G59768"/>
      <c r="I59768"/>
      <c r="L59768"/>
    </row>
    <row r="59769" spans="7:12" x14ac:dyDescent="0.25">
      <c r="G59769"/>
      <c r="I59769"/>
      <c r="L59769"/>
    </row>
    <row r="59770" spans="7:12" x14ac:dyDescent="0.25">
      <c r="G59770"/>
      <c r="I59770"/>
      <c r="L59770"/>
    </row>
    <row r="59771" spans="7:12" x14ac:dyDescent="0.25">
      <c r="G59771"/>
      <c r="I59771"/>
      <c r="L59771"/>
    </row>
    <row r="59772" spans="7:12" x14ac:dyDescent="0.25">
      <c r="G59772"/>
      <c r="I59772"/>
      <c r="L59772"/>
    </row>
    <row r="59773" spans="7:12" x14ac:dyDescent="0.25">
      <c r="G59773"/>
      <c r="I59773"/>
      <c r="L59773"/>
    </row>
    <row r="59774" spans="7:12" x14ac:dyDescent="0.25">
      <c r="G59774"/>
      <c r="I59774"/>
      <c r="L59774"/>
    </row>
    <row r="59775" spans="7:12" x14ac:dyDescent="0.25">
      <c r="G59775"/>
      <c r="I59775"/>
      <c r="L59775"/>
    </row>
    <row r="59776" spans="7:12" x14ac:dyDescent="0.25">
      <c r="G59776"/>
      <c r="I59776"/>
      <c r="L59776"/>
    </row>
    <row r="59777" spans="7:12" x14ac:dyDescent="0.25">
      <c r="G59777"/>
      <c r="I59777"/>
      <c r="L59777"/>
    </row>
    <row r="59778" spans="7:12" x14ac:dyDescent="0.25">
      <c r="G59778"/>
      <c r="I59778"/>
      <c r="L59778"/>
    </row>
    <row r="59779" spans="7:12" x14ac:dyDescent="0.25">
      <c r="G59779"/>
      <c r="I59779"/>
      <c r="L59779"/>
    </row>
    <row r="59780" spans="7:12" x14ac:dyDescent="0.25">
      <c r="G59780"/>
      <c r="I59780"/>
      <c r="L59780"/>
    </row>
    <row r="59781" spans="7:12" x14ac:dyDescent="0.25">
      <c r="G59781"/>
      <c r="I59781"/>
      <c r="L59781"/>
    </row>
    <row r="59782" spans="7:12" x14ac:dyDescent="0.25">
      <c r="G59782"/>
      <c r="I59782"/>
      <c r="L59782"/>
    </row>
    <row r="59783" spans="7:12" x14ac:dyDescent="0.25">
      <c r="G59783"/>
      <c r="I59783"/>
      <c r="L59783"/>
    </row>
    <row r="59784" spans="7:12" x14ac:dyDescent="0.25">
      <c r="G59784"/>
      <c r="I59784"/>
      <c r="L59784"/>
    </row>
    <row r="59785" spans="7:12" x14ac:dyDescent="0.25">
      <c r="G59785"/>
      <c r="I59785"/>
      <c r="L59785"/>
    </row>
    <row r="59786" spans="7:12" x14ac:dyDescent="0.25">
      <c r="G59786"/>
      <c r="I59786"/>
      <c r="L59786"/>
    </row>
    <row r="59787" spans="7:12" x14ac:dyDescent="0.25">
      <c r="G59787"/>
      <c r="I59787"/>
      <c r="L59787"/>
    </row>
    <row r="59788" spans="7:12" x14ac:dyDescent="0.25">
      <c r="G59788"/>
      <c r="I59788"/>
      <c r="L59788"/>
    </row>
    <row r="59789" spans="7:12" x14ac:dyDescent="0.25">
      <c r="G59789"/>
      <c r="I59789"/>
      <c r="L59789"/>
    </row>
    <row r="59790" spans="7:12" x14ac:dyDescent="0.25">
      <c r="G59790"/>
      <c r="I59790"/>
      <c r="L59790"/>
    </row>
    <row r="59791" spans="7:12" x14ac:dyDescent="0.25">
      <c r="G59791"/>
      <c r="I59791"/>
      <c r="L59791"/>
    </row>
    <row r="59792" spans="7:12" x14ac:dyDescent="0.25">
      <c r="G59792"/>
      <c r="I59792"/>
      <c r="L59792"/>
    </row>
    <row r="59793" spans="7:12" x14ac:dyDescent="0.25">
      <c r="G59793"/>
      <c r="I59793"/>
      <c r="L59793"/>
    </row>
    <row r="59794" spans="7:12" x14ac:dyDescent="0.25">
      <c r="G59794"/>
      <c r="I59794"/>
      <c r="L59794"/>
    </row>
    <row r="59795" spans="7:12" x14ac:dyDescent="0.25">
      <c r="G59795"/>
      <c r="I59795"/>
      <c r="L59795"/>
    </row>
    <row r="59796" spans="7:12" x14ac:dyDescent="0.25">
      <c r="G59796"/>
      <c r="I59796"/>
      <c r="L59796"/>
    </row>
    <row r="59797" spans="7:12" x14ac:dyDescent="0.25">
      <c r="G59797"/>
      <c r="I59797"/>
      <c r="L59797"/>
    </row>
    <row r="59798" spans="7:12" x14ac:dyDescent="0.25">
      <c r="G59798"/>
      <c r="I59798"/>
      <c r="L59798"/>
    </row>
    <row r="59799" spans="7:12" x14ac:dyDescent="0.25">
      <c r="G59799"/>
      <c r="I59799"/>
      <c r="L59799"/>
    </row>
    <row r="59800" spans="7:12" x14ac:dyDescent="0.25">
      <c r="G59800"/>
      <c r="I59800"/>
      <c r="L59800"/>
    </row>
    <row r="59801" spans="7:12" x14ac:dyDescent="0.25">
      <c r="G59801"/>
      <c r="I59801"/>
      <c r="L59801"/>
    </row>
    <row r="59802" spans="7:12" x14ac:dyDescent="0.25">
      <c r="G59802"/>
      <c r="I59802"/>
      <c r="L59802"/>
    </row>
    <row r="59803" spans="7:12" x14ac:dyDescent="0.25">
      <c r="G59803"/>
      <c r="I59803"/>
      <c r="L59803"/>
    </row>
    <row r="59804" spans="7:12" x14ac:dyDescent="0.25">
      <c r="G59804"/>
      <c r="I59804"/>
      <c r="L59804"/>
    </row>
    <row r="59805" spans="7:12" x14ac:dyDescent="0.25">
      <c r="G59805"/>
      <c r="I59805"/>
      <c r="L59805"/>
    </row>
    <row r="59806" spans="7:12" x14ac:dyDescent="0.25">
      <c r="G59806"/>
      <c r="I59806"/>
      <c r="L59806"/>
    </row>
    <row r="59807" spans="7:12" x14ac:dyDescent="0.25">
      <c r="G59807"/>
      <c r="I59807"/>
      <c r="L59807"/>
    </row>
    <row r="59808" spans="7:12" x14ac:dyDescent="0.25">
      <c r="G59808"/>
      <c r="I59808"/>
      <c r="L59808"/>
    </row>
    <row r="59809" spans="7:12" x14ac:dyDescent="0.25">
      <c r="G59809"/>
      <c r="I59809"/>
      <c r="L59809"/>
    </row>
    <row r="59810" spans="7:12" x14ac:dyDescent="0.25">
      <c r="G59810"/>
      <c r="I59810"/>
      <c r="L59810"/>
    </row>
    <row r="59811" spans="7:12" x14ac:dyDescent="0.25">
      <c r="G59811"/>
      <c r="I59811"/>
      <c r="L59811"/>
    </row>
    <row r="59812" spans="7:12" x14ac:dyDescent="0.25">
      <c r="G59812"/>
      <c r="I59812"/>
      <c r="L59812"/>
    </row>
    <row r="59813" spans="7:12" x14ac:dyDescent="0.25">
      <c r="G59813"/>
      <c r="I59813"/>
      <c r="L59813"/>
    </row>
    <row r="59814" spans="7:12" x14ac:dyDescent="0.25">
      <c r="G59814"/>
      <c r="I59814"/>
      <c r="L59814"/>
    </row>
    <row r="59815" spans="7:12" x14ac:dyDescent="0.25">
      <c r="G59815"/>
      <c r="I59815"/>
      <c r="L59815"/>
    </row>
    <row r="59816" spans="7:12" x14ac:dyDescent="0.25">
      <c r="G59816"/>
      <c r="I59816"/>
      <c r="L59816"/>
    </row>
    <row r="59817" spans="7:12" x14ac:dyDescent="0.25">
      <c r="G59817"/>
      <c r="I59817"/>
      <c r="L59817"/>
    </row>
    <row r="59818" spans="7:12" x14ac:dyDescent="0.25">
      <c r="G59818"/>
      <c r="I59818"/>
      <c r="L59818"/>
    </row>
    <row r="59819" spans="7:12" x14ac:dyDescent="0.25">
      <c r="G59819"/>
      <c r="I59819"/>
      <c r="L59819"/>
    </row>
    <row r="59820" spans="7:12" x14ac:dyDescent="0.25">
      <c r="G59820"/>
      <c r="I59820"/>
      <c r="L59820"/>
    </row>
    <row r="59821" spans="7:12" x14ac:dyDescent="0.25">
      <c r="G59821"/>
      <c r="I59821"/>
      <c r="L59821"/>
    </row>
    <row r="59822" spans="7:12" x14ac:dyDescent="0.25">
      <c r="G59822"/>
      <c r="I59822"/>
      <c r="L59822"/>
    </row>
    <row r="59823" spans="7:12" x14ac:dyDescent="0.25">
      <c r="G59823"/>
      <c r="I59823"/>
      <c r="L59823"/>
    </row>
    <row r="59824" spans="7:12" x14ac:dyDescent="0.25">
      <c r="G59824"/>
      <c r="I59824"/>
      <c r="L59824"/>
    </row>
    <row r="59825" spans="7:12" x14ac:dyDescent="0.25">
      <c r="G59825"/>
      <c r="I59825"/>
      <c r="L59825"/>
    </row>
    <row r="59826" spans="7:12" x14ac:dyDescent="0.25">
      <c r="G59826"/>
      <c r="I59826"/>
      <c r="L59826"/>
    </row>
    <row r="59827" spans="7:12" x14ac:dyDescent="0.25">
      <c r="G59827"/>
      <c r="I59827"/>
      <c r="L59827"/>
    </row>
    <row r="59828" spans="7:12" x14ac:dyDescent="0.25">
      <c r="G59828"/>
      <c r="I59828"/>
      <c r="L59828"/>
    </row>
    <row r="59829" spans="7:12" x14ac:dyDescent="0.25">
      <c r="G59829"/>
      <c r="I59829"/>
      <c r="L59829"/>
    </row>
    <row r="59830" spans="7:12" x14ac:dyDescent="0.25">
      <c r="G59830"/>
      <c r="I59830"/>
      <c r="L59830"/>
    </row>
    <row r="59831" spans="7:12" x14ac:dyDescent="0.25">
      <c r="G59831"/>
      <c r="I59831"/>
      <c r="L59831"/>
    </row>
    <row r="59832" spans="7:12" x14ac:dyDescent="0.25">
      <c r="G59832"/>
      <c r="I59832"/>
      <c r="L59832"/>
    </row>
    <row r="59833" spans="7:12" x14ac:dyDescent="0.25">
      <c r="G59833"/>
      <c r="I59833"/>
      <c r="L59833"/>
    </row>
    <row r="59834" spans="7:12" x14ac:dyDescent="0.25">
      <c r="G59834"/>
      <c r="I59834"/>
      <c r="L59834"/>
    </row>
    <row r="59835" spans="7:12" x14ac:dyDescent="0.25">
      <c r="G59835"/>
      <c r="I59835"/>
      <c r="L59835"/>
    </row>
    <row r="59836" spans="7:12" x14ac:dyDescent="0.25">
      <c r="G59836"/>
      <c r="I59836"/>
      <c r="L59836"/>
    </row>
    <row r="59837" spans="7:12" x14ac:dyDescent="0.25">
      <c r="G59837"/>
      <c r="I59837"/>
      <c r="L59837"/>
    </row>
    <row r="59838" spans="7:12" x14ac:dyDescent="0.25">
      <c r="G59838"/>
      <c r="I59838"/>
      <c r="L59838"/>
    </row>
    <row r="59839" spans="7:12" x14ac:dyDescent="0.25">
      <c r="G59839"/>
      <c r="I59839"/>
      <c r="L59839"/>
    </row>
    <row r="59840" spans="7:12" x14ac:dyDescent="0.25">
      <c r="G59840"/>
      <c r="I59840"/>
      <c r="L59840"/>
    </row>
    <row r="59841" spans="7:12" x14ac:dyDescent="0.25">
      <c r="G59841"/>
      <c r="I59841"/>
      <c r="L59841"/>
    </row>
    <row r="59842" spans="7:12" x14ac:dyDescent="0.25">
      <c r="G59842"/>
      <c r="I59842"/>
      <c r="L59842"/>
    </row>
    <row r="59843" spans="7:12" x14ac:dyDescent="0.25">
      <c r="G59843"/>
      <c r="I59843"/>
      <c r="L59843"/>
    </row>
    <row r="59844" spans="7:12" x14ac:dyDescent="0.25">
      <c r="G59844"/>
      <c r="I59844"/>
      <c r="L59844"/>
    </row>
    <row r="59845" spans="7:12" x14ac:dyDescent="0.25">
      <c r="G59845"/>
      <c r="I59845"/>
      <c r="L59845"/>
    </row>
    <row r="59846" spans="7:12" x14ac:dyDescent="0.25">
      <c r="G59846"/>
      <c r="I59846"/>
      <c r="L59846"/>
    </row>
    <row r="59847" spans="7:12" x14ac:dyDescent="0.25">
      <c r="G59847"/>
      <c r="I59847"/>
      <c r="L59847"/>
    </row>
    <row r="59848" spans="7:12" x14ac:dyDescent="0.25">
      <c r="G59848"/>
      <c r="I59848"/>
      <c r="L59848"/>
    </row>
    <row r="59849" spans="7:12" x14ac:dyDescent="0.25">
      <c r="G59849"/>
      <c r="I59849"/>
      <c r="L59849"/>
    </row>
    <row r="59850" spans="7:12" x14ac:dyDescent="0.25">
      <c r="G59850"/>
      <c r="I59850"/>
      <c r="L59850"/>
    </row>
    <row r="59851" spans="7:12" x14ac:dyDescent="0.25">
      <c r="G59851"/>
      <c r="I59851"/>
      <c r="L59851"/>
    </row>
    <row r="59852" spans="7:12" x14ac:dyDescent="0.25">
      <c r="G59852"/>
      <c r="I59852"/>
      <c r="L59852"/>
    </row>
    <row r="59853" spans="7:12" x14ac:dyDescent="0.25">
      <c r="G59853"/>
      <c r="I59853"/>
      <c r="L59853"/>
    </row>
    <row r="59854" spans="7:12" x14ac:dyDescent="0.25">
      <c r="G59854"/>
      <c r="I59854"/>
      <c r="L59854"/>
    </row>
    <row r="59855" spans="7:12" x14ac:dyDescent="0.25">
      <c r="G59855"/>
      <c r="I59855"/>
      <c r="L59855"/>
    </row>
    <row r="59856" spans="7:12" x14ac:dyDescent="0.25">
      <c r="G59856"/>
      <c r="I59856"/>
      <c r="L59856"/>
    </row>
    <row r="59857" spans="7:12" x14ac:dyDescent="0.25">
      <c r="G59857"/>
      <c r="I59857"/>
      <c r="L59857"/>
    </row>
    <row r="59858" spans="7:12" x14ac:dyDescent="0.25">
      <c r="G59858"/>
      <c r="I59858"/>
      <c r="L59858"/>
    </row>
    <row r="59859" spans="7:12" x14ac:dyDescent="0.25">
      <c r="G59859"/>
      <c r="I59859"/>
      <c r="L59859"/>
    </row>
    <row r="59860" spans="7:12" x14ac:dyDescent="0.25">
      <c r="G59860"/>
      <c r="I59860"/>
      <c r="L59860"/>
    </row>
    <row r="59861" spans="7:12" x14ac:dyDescent="0.25">
      <c r="G59861"/>
      <c r="I59861"/>
      <c r="L59861"/>
    </row>
    <row r="59862" spans="7:12" x14ac:dyDescent="0.25">
      <c r="G59862"/>
      <c r="I59862"/>
      <c r="L59862"/>
    </row>
    <row r="59863" spans="7:12" x14ac:dyDescent="0.25">
      <c r="G59863"/>
      <c r="I59863"/>
      <c r="L59863"/>
    </row>
    <row r="59864" spans="7:12" x14ac:dyDescent="0.25">
      <c r="G59864"/>
      <c r="I59864"/>
      <c r="L59864"/>
    </row>
    <row r="59865" spans="7:12" x14ac:dyDescent="0.25">
      <c r="G59865"/>
      <c r="I59865"/>
      <c r="L59865"/>
    </row>
    <row r="59866" spans="7:12" x14ac:dyDescent="0.25">
      <c r="G59866"/>
      <c r="I59866"/>
      <c r="L59866"/>
    </row>
    <row r="59867" spans="7:12" x14ac:dyDescent="0.25">
      <c r="G59867"/>
      <c r="I59867"/>
      <c r="L59867"/>
    </row>
    <row r="59868" spans="7:12" x14ac:dyDescent="0.25">
      <c r="G59868"/>
      <c r="I59868"/>
      <c r="L59868"/>
    </row>
    <row r="59869" spans="7:12" x14ac:dyDescent="0.25">
      <c r="G59869"/>
      <c r="I59869"/>
      <c r="L59869"/>
    </row>
    <row r="59870" spans="7:12" x14ac:dyDescent="0.25">
      <c r="G59870"/>
      <c r="I59870"/>
      <c r="L59870"/>
    </row>
    <row r="59871" spans="7:12" x14ac:dyDescent="0.25">
      <c r="G59871"/>
      <c r="I59871"/>
      <c r="L59871"/>
    </row>
    <row r="59872" spans="7:12" x14ac:dyDescent="0.25">
      <c r="G59872"/>
      <c r="I59872"/>
      <c r="L59872"/>
    </row>
    <row r="59873" spans="7:12" x14ac:dyDescent="0.25">
      <c r="G59873"/>
      <c r="I59873"/>
      <c r="L59873"/>
    </row>
    <row r="59874" spans="7:12" x14ac:dyDescent="0.25">
      <c r="G59874"/>
      <c r="I59874"/>
      <c r="L59874"/>
    </row>
    <row r="59875" spans="7:12" x14ac:dyDescent="0.25">
      <c r="G59875"/>
      <c r="I59875"/>
      <c r="L59875"/>
    </row>
    <row r="59876" spans="7:12" x14ac:dyDescent="0.25">
      <c r="G59876"/>
      <c r="I59876"/>
      <c r="L59876"/>
    </row>
    <row r="59877" spans="7:12" x14ac:dyDescent="0.25">
      <c r="G59877"/>
      <c r="I59877"/>
      <c r="L59877"/>
    </row>
    <row r="59878" spans="7:12" x14ac:dyDescent="0.25">
      <c r="G59878"/>
      <c r="I59878"/>
      <c r="L59878"/>
    </row>
    <row r="59879" spans="7:12" x14ac:dyDescent="0.25">
      <c r="G59879"/>
      <c r="I59879"/>
      <c r="L59879"/>
    </row>
    <row r="59880" spans="7:12" x14ac:dyDescent="0.25">
      <c r="G59880"/>
      <c r="I59880"/>
      <c r="L59880"/>
    </row>
    <row r="59881" spans="7:12" x14ac:dyDescent="0.25">
      <c r="G59881"/>
      <c r="I59881"/>
      <c r="L59881"/>
    </row>
    <row r="59882" spans="7:12" x14ac:dyDescent="0.25">
      <c r="G59882"/>
      <c r="I59882"/>
      <c r="L59882"/>
    </row>
    <row r="59883" spans="7:12" x14ac:dyDescent="0.25">
      <c r="G59883"/>
      <c r="I59883"/>
      <c r="L59883"/>
    </row>
    <row r="59884" spans="7:12" x14ac:dyDescent="0.25">
      <c r="G59884"/>
      <c r="I59884"/>
      <c r="L59884"/>
    </row>
    <row r="59885" spans="7:12" x14ac:dyDescent="0.25">
      <c r="G59885"/>
      <c r="I59885"/>
      <c r="L59885"/>
    </row>
    <row r="59886" spans="7:12" x14ac:dyDescent="0.25">
      <c r="G59886"/>
      <c r="I59886"/>
      <c r="L59886"/>
    </row>
    <row r="59887" spans="7:12" x14ac:dyDescent="0.25">
      <c r="G59887"/>
      <c r="I59887"/>
      <c r="L59887"/>
    </row>
    <row r="59888" spans="7:12" x14ac:dyDescent="0.25">
      <c r="G59888"/>
      <c r="I59888"/>
      <c r="L59888"/>
    </row>
    <row r="59889" spans="7:12" x14ac:dyDescent="0.25">
      <c r="G59889"/>
      <c r="I59889"/>
      <c r="L59889"/>
    </row>
    <row r="59890" spans="7:12" x14ac:dyDescent="0.25">
      <c r="G59890"/>
      <c r="I59890"/>
      <c r="L59890"/>
    </row>
    <row r="59891" spans="7:12" x14ac:dyDescent="0.25">
      <c r="G59891"/>
      <c r="I59891"/>
      <c r="L59891"/>
    </row>
    <row r="59892" spans="7:12" x14ac:dyDescent="0.25">
      <c r="G59892"/>
      <c r="I59892"/>
      <c r="L59892"/>
    </row>
    <row r="59893" spans="7:12" x14ac:dyDescent="0.25">
      <c r="G59893"/>
      <c r="I59893"/>
      <c r="L59893"/>
    </row>
    <row r="59894" spans="7:12" x14ac:dyDescent="0.25">
      <c r="G59894"/>
      <c r="I59894"/>
      <c r="L59894"/>
    </row>
    <row r="59895" spans="7:12" x14ac:dyDescent="0.25">
      <c r="G59895"/>
      <c r="I59895"/>
      <c r="L59895"/>
    </row>
    <row r="59896" spans="7:12" x14ac:dyDescent="0.25">
      <c r="G59896"/>
      <c r="I59896"/>
      <c r="L59896"/>
    </row>
    <row r="59897" spans="7:12" x14ac:dyDescent="0.25">
      <c r="G59897"/>
      <c r="I59897"/>
      <c r="L59897"/>
    </row>
    <row r="59898" spans="7:12" x14ac:dyDescent="0.25">
      <c r="G59898"/>
      <c r="I59898"/>
      <c r="L59898"/>
    </row>
    <row r="59899" spans="7:12" x14ac:dyDescent="0.25">
      <c r="G59899"/>
      <c r="I59899"/>
      <c r="L59899"/>
    </row>
    <row r="59900" spans="7:12" x14ac:dyDescent="0.25">
      <c r="G59900"/>
      <c r="I59900"/>
      <c r="L59900"/>
    </row>
    <row r="59901" spans="7:12" x14ac:dyDescent="0.25">
      <c r="G59901"/>
      <c r="I59901"/>
      <c r="L59901"/>
    </row>
    <row r="59902" spans="7:12" x14ac:dyDescent="0.25">
      <c r="G59902"/>
      <c r="I59902"/>
      <c r="L59902"/>
    </row>
    <row r="59903" spans="7:12" x14ac:dyDescent="0.25">
      <c r="G59903"/>
      <c r="I59903"/>
      <c r="L59903"/>
    </row>
    <row r="59904" spans="7:12" x14ac:dyDescent="0.25">
      <c r="G59904"/>
      <c r="I59904"/>
      <c r="L59904"/>
    </row>
    <row r="59905" spans="7:12" x14ac:dyDescent="0.25">
      <c r="G59905"/>
      <c r="I59905"/>
      <c r="L59905"/>
    </row>
    <row r="59906" spans="7:12" x14ac:dyDescent="0.25">
      <c r="G59906"/>
      <c r="I59906"/>
      <c r="L59906"/>
    </row>
    <row r="59907" spans="7:12" x14ac:dyDescent="0.25">
      <c r="G59907"/>
      <c r="I59907"/>
      <c r="L59907"/>
    </row>
    <row r="59908" spans="7:12" x14ac:dyDescent="0.25">
      <c r="G59908"/>
      <c r="I59908"/>
      <c r="L59908"/>
    </row>
    <row r="59909" spans="7:12" x14ac:dyDescent="0.25">
      <c r="G59909"/>
      <c r="I59909"/>
      <c r="L59909"/>
    </row>
    <row r="59910" spans="7:12" x14ac:dyDescent="0.25">
      <c r="G59910"/>
      <c r="I59910"/>
      <c r="L59910"/>
    </row>
    <row r="59911" spans="7:12" x14ac:dyDescent="0.25">
      <c r="G59911"/>
      <c r="I59911"/>
      <c r="L59911"/>
    </row>
    <row r="59912" spans="7:12" x14ac:dyDescent="0.25">
      <c r="G59912"/>
      <c r="I59912"/>
      <c r="L59912"/>
    </row>
    <row r="59913" spans="7:12" x14ac:dyDescent="0.25">
      <c r="G59913"/>
      <c r="I59913"/>
      <c r="L59913"/>
    </row>
    <row r="59914" spans="7:12" x14ac:dyDescent="0.25">
      <c r="G59914"/>
      <c r="I59914"/>
      <c r="L59914"/>
    </row>
    <row r="59915" spans="7:12" x14ac:dyDescent="0.25">
      <c r="G59915"/>
      <c r="I59915"/>
      <c r="L59915"/>
    </row>
    <row r="59916" spans="7:12" x14ac:dyDescent="0.25">
      <c r="G59916"/>
      <c r="I59916"/>
      <c r="L59916"/>
    </row>
    <row r="59917" spans="7:12" x14ac:dyDescent="0.25">
      <c r="G59917"/>
      <c r="I59917"/>
      <c r="L59917"/>
    </row>
    <row r="59918" spans="7:12" x14ac:dyDescent="0.25">
      <c r="G59918"/>
      <c r="I59918"/>
      <c r="L59918"/>
    </row>
    <row r="59919" spans="7:12" x14ac:dyDescent="0.25">
      <c r="G59919"/>
      <c r="I59919"/>
      <c r="L59919"/>
    </row>
    <row r="59920" spans="7:12" x14ac:dyDescent="0.25">
      <c r="G59920"/>
      <c r="I59920"/>
      <c r="L59920"/>
    </row>
    <row r="59921" spans="7:12" x14ac:dyDescent="0.25">
      <c r="G59921"/>
      <c r="I59921"/>
      <c r="L59921"/>
    </row>
    <row r="59922" spans="7:12" x14ac:dyDescent="0.25">
      <c r="G59922"/>
      <c r="I59922"/>
      <c r="L59922"/>
    </row>
    <row r="59923" spans="7:12" x14ac:dyDescent="0.25">
      <c r="G59923"/>
      <c r="I59923"/>
      <c r="L59923"/>
    </row>
    <row r="59924" spans="7:12" x14ac:dyDescent="0.25">
      <c r="G59924"/>
      <c r="I59924"/>
      <c r="L59924"/>
    </row>
    <row r="59925" spans="7:12" x14ac:dyDescent="0.25">
      <c r="G59925"/>
      <c r="I59925"/>
      <c r="L59925"/>
    </row>
    <row r="59926" spans="7:12" x14ac:dyDescent="0.25">
      <c r="G59926"/>
      <c r="I59926"/>
      <c r="L59926"/>
    </row>
    <row r="59927" spans="7:12" x14ac:dyDescent="0.25">
      <c r="G59927"/>
      <c r="I59927"/>
      <c r="L59927"/>
    </row>
    <row r="59928" spans="7:12" x14ac:dyDescent="0.25">
      <c r="G59928"/>
      <c r="I59928"/>
      <c r="L59928"/>
    </row>
    <row r="59929" spans="7:12" x14ac:dyDescent="0.25">
      <c r="G59929"/>
      <c r="I59929"/>
      <c r="L59929"/>
    </row>
    <row r="59930" spans="7:12" x14ac:dyDescent="0.25">
      <c r="G59930"/>
      <c r="I59930"/>
      <c r="L59930"/>
    </row>
    <row r="59931" spans="7:12" x14ac:dyDescent="0.25">
      <c r="G59931"/>
      <c r="I59931"/>
      <c r="L59931"/>
    </row>
    <row r="59932" spans="7:12" x14ac:dyDescent="0.25">
      <c r="G59932"/>
      <c r="I59932"/>
      <c r="L59932"/>
    </row>
    <row r="59933" spans="7:12" x14ac:dyDescent="0.25">
      <c r="G59933"/>
      <c r="I59933"/>
      <c r="L59933"/>
    </row>
    <row r="59934" spans="7:12" x14ac:dyDescent="0.25">
      <c r="G59934"/>
      <c r="I59934"/>
      <c r="L59934"/>
    </row>
    <row r="59935" spans="7:12" x14ac:dyDescent="0.25">
      <c r="G59935"/>
      <c r="I59935"/>
      <c r="L59935"/>
    </row>
    <row r="59936" spans="7:12" x14ac:dyDescent="0.25">
      <c r="G59936"/>
      <c r="I59936"/>
      <c r="L59936"/>
    </row>
    <row r="59937" spans="7:12" x14ac:dyDescent="0.25">
      <c r="G59937"/>
      <c r="I59937"/>
      <c r="L59937"/>
    </row>
    <row r="59938" spans="7:12" x14ac:dyDescent="0.25">
      <c r="G59938"/>
      <c r="I59938"/>
      <c r="L59938"/>
    </row>
    <row r="59939" spans="7:12" x14ac:dyDescent="0.25">
      <c r="G59939"/>
      <c r="I59939"/>
      <c r="L59939"/>
    </row>
    <row r="59940" spans="7:12" x14ac:dyDescent="0.25">
      <c r="G59940"/>
      <c r="I59940"/>
      <c r="L59940"/>
    </row>
    <row r="59941" spans="7:12" x14ac:dyDescent="0.25">
      <c r="G59941"/>
      <c r="I59941"/>
      <c r="L59941"/>
    </row>
    <row r="59942" spans="7:12" x14ac:dyDescent="0.25">
      <c r="G59942"/>
      <c r="I59942"/>
      <c r="L59942"/>
    </row>
    <row r="59943" spans="7:12" x14ac:dyDescent="0.25">
      <c r="G59943"/>
      <c r="I59943"/>
      <c r="L59943"/>
    </row>
  </sheetData>
  <autoFilter ref="F1:Q1849" xr:uid="{00000000-0001-0000-0300-000000000000}"/>
  <sortState xmlns:xlrd2="http://schemas.microsoft.com/office/spreadsheetml/2017/richdata2" ref="V1:AA18">
    <sortCondition ref="X1:X18"/>
  </sortState>
  <conditionalFormatting sqref="B2">
    <cfRule type="expression" dxfId="3" priority="1">
      <formula>$F$2="LMS"</formula>
    </cfRule>
    <cfRule type="expression" dxfId="2" priority="2">
      <formula>$F$2="PSF"</formula>
    </cfRule>
  </conditionalFormatting>
  <hyperlinks>
    <hyperlink ref="M2" r:id="rId1" display="tim.oneil@philips.com" xr:uid="{8B11A0BF-962B-4057-949D-6B7760980F63}"/>
    <hyperlink ref="M3" r:id="rId2" display="tim.oneil@philips.com" xr:uid="{FCBFD019-8C54-4D1E-B246-8616F07086BC}"/>
    <hyperlink ref="M4" r:id="rId3" display="tim.oneil@philips.com" xr:uid="{0817ACE4-1B15-47CA-BB44-C2C7EF971833}"/>
    <hyperlink ref="M5" r:id="rId4" display="tim.oneil@philips.com" xr:uid="{8FC64945-2FE2-4ECE-B3C2-161C5C406317}"/>
    <hyperlink ref="M6" r:id="rId5" display="tim.oneil@philips.com" xr:uid="{45383FE1-7A18-40E3-B480-55616C419E98}"/>
    <hyperlink ref="M7" r:id="rId6" display="tim.oneil@philips.com" xr:uid="{8CEAAA44-1960-4428-ACF2-D08E60E513B2}"/>
    <hyperlink ref="M8" r:id="rId7" display="tim.oneil@philips.com" xr:uid="{384F39E3-5554-4A92-B944-33CD2D4CA934}"/>
    <hyperlink ref="M9" r:id="rId8" display="tim.oneil@philips.com" xr:uid="{31107902-4DB8-4CAA-B4B8-1B44D57194F5}"/>
    <hyperlink ref="M10" r:id="rId9" display="tim.oneil@philips.com" xr:uid="{AE580F84-D02B-44B5-8360-9F3C5BE70CA8}"/>
    <hyperlink ref="M11" r:id="rId10" display="tim.oneil@philips.com" xr:uid="{CB546DB6-CDC4-4FE9-B33D-B7AFD295E030}"/>
    <hyperlink ref="M12" r:id="rId11" display="tim.oneil@philips.com" xr:uid="{FB2EE701-035B-4057-8966-DE8C7B6C992D}"/>
    <hyperlink ref="M13" r:id="rId12" display="tim.oneil@philips.com" xr:uid="{3040E38A-8765-45E6-85C0-94A9D9810CEE}"/>
    <hyperlink ref="M14" r:id="rId13" display="tim.oneil@philips.com" xr:uid="{AF5C6681-0B44-430A-B147-296568E69B49}"/>
    <hyperlink ref="M15" r:id="rId14" display="tim.oneil@philips.com" xr:uid="{30A10FF2-BC04-48D1-9B62-93664BBF1AE7}"/>
    <hyperlink ref="M16" r:id="rId15" display="tim.oneil@philips.com" xr:uid="{00B44E62-70AE-440B-B497-EF754159EF2E}"/>
    <hyperlink ref="M17" r:id="rId16" display="tim.oneil@philips.com" xr:uid="{A7921152-7188-48B9-8975-53646379B42A}"/>
    <hyperlink ref="M18" r:id="rId17" display="tim.oneil@philips.com" xr:uid="{3AA93823-7569-48FF-8FBA-A0CE42BAAB4B}"/>
    <hyperlink ref="M19" r:id="rId18" display="tim.oneil@philips.com" xr:uid="{8BD55E95-6449-417F-8AFD-ECA7625ACF68}"/>
    <hyperlink ref="M21" r:id="rId19" display="tim.oneil@philips.com" xr:uid="{628ED15C-4991-4921-8961-1A3D54EA1905}"/>
    <hyperlink ref="M22" r:id="rId20" display="tim.oneil@philips.com" xr:uid="{EB916118-DE41-4F31-AC7C-8989DBC2EB83}"/>
    <hyperlink ref="M23" r:id="rId21" display="tim.oneil@philips.com" xr:uid="{AB741D8C-84F3-4CC9-B6D4-2806C7C004C6}"/>
    <hyperlink ref="M24" r:id="rId22" display="tim.oneil@philips.com" xr:uid="{4B026B81-8C4C-42A0-AED1-765ABA95DFD6}"/>
    <hyperlink ref="M25" r:id="rId23" display="tim.oneil@philips.com" xr:uid="{D7420D73-9069-4DBE-9F59-C7CC848AD6DA}"/>
    <hyperlink ref="M26" r:id="rId24" display="tim.oneil@philips.com" xr:uid="{04D97667-7097-4D16-9401-E8336F2BBDC4}"/>
    <hyperlink ref="M27" r:id="rId25" display="tim.oneil@philips.com" xr:uid="{1AE921E4-3700-4B89-A782-4DEF3A125C01}"/>
    <hyperlink ref="M28" r:id="rId26" display="tim.oneil@philips.com" xr:uid="{D5CD3263-7BC7-4238-B3B4-AF7FB5157DFD}"/>
    <hyperlink ref="M29" r:id="rId27" display="tim.oneil@philips.com" xr:uid="{ED8E20ED-471C-456D-B1BB-15C267826AE7}"/>
    <hyperlink ref="M30" r:id="rId28" display="tim.oneil@philips.com" xr:uid="{0EF7B8DB-0046-42E3-95B5-E58E16A25B59}"/>
    <hyperlink ref="M31" r:id="rId29" display="tim.oneil@philips.com" xr:uid="{16B170B9-1149-445E-8238-51914B9D0A60}"/>
    <hyperlink ref="M32" r:id="rId30" display="tim.oneil@philips.com" xr:uid="{6429AEE2-C53B-4F8E-AED1-69D4B03FBF30}"/>
    <hyperlink ref="M33" r:id="rId31" display="tim.oneil@philips.com" xr:uid="{D63C891A-92BE-48BA-8AEA-4551E7DCF55D}"/>
    <hyperlink ref="M34" r:id="rId32" display="tim.oneil@philips.com" xr:uid="{B258075A-4437-48E5-B989-3CA4D0440C48}"/>
    <hyperlink ref="M35" r:id="rId33" display="tim.oneil@philips.com" xr:uid="{15646117-FCDB-42BD-8613-956485BBDD54}"/>
    <hyperlink ref="M36" r:id="rId34" display="tim.oneil@philips.com" xr:uid="{441AC2CC-267A-4221-AA73-5E0E17835128}"/>
    <hyperlink ref="M37" r:id="rId35" display="tim.oneil@philips.com" xr:uid="{00DA0A53-431E-41CA-92DD-3730A0A4E4F2}"/>
    <hyperlink ref="M39" r:id="rId36" display="tim.oneil@philips.com" xr:uid="{7CCE77BD-4826-4CC4-9AD8-BD204FCAABDD}"/>
    <hyperlink ref="M40" r:id="rId37" display="tim.oneil@philips.com" xr:uid="{215C9B7D-87CD-4571-BABE-A52438375FB1}"/>
    <hyperlink ref="M41" r:id="rId38" display="tim.oneil@philips.com" xr:uid="{9B060E22-082D-4941-951F-211392DC4CC9}"/>
    <hyperlink ref="M42" r:id="rId39" display="tim.oneil@philips.com" xr:uid="{7E0225BE-A3A0-4C20-A2E0-390F4387B203}"/>
    <hyperlink ref="M43" r:id="rId40" display="tim.oneil@philips.com" xr:uid="{730E1FE1-895B-4BDF-83FD-44659A1DA7E0}"/>
    <hyperlink ref="M44" r:id="rId41" display="tim.oneil@philips.com" xr:uid="{F2244C09-9A61-42D5-B706-16FC4398EA84}"/>
    <hyperlink ref="M45" r:id="rId42" display="tim.oneil@philips.com" xr:uid="{88242B28-AF96-42E3-9F48-A3CA1B0E9F06}"/>
    <hyperlink ref="M46" r:id="rId43" display="tim.oneil@philips.com" xr:uid="{567F3E6C-B853-48BB-AEFA-F4C25938240F}"/>
    <hyperlink ref="M47" r:id="rId44" display="tim.oneil@philips.com" xr:uid="{1F35A31F-6BEC-4A10-ABF1-3BEF4C5D2BEC}"/>
    <hyperlink ref="M48" r:id="rId45" display="tim.oneil@philips.com" xr:uid="{3C24F00C-3F37-4235-857C-433B935E20CE}"/>
    <hyperlink ref="M49" r:id="rId46" display="tim.oneil@philips.com" xr:uid="{EAB81A0B-8AD2-4BE7-8627-10CC8E6C1470}"/>
    <hyperlink ref="M50" r:id="rId47" display="tim.oneil@philips.com" xr:uid="{77F66C59-0BE4-4FF4-8C0B-0AF051B97FC4}"/>
    <hyperlink ref="M51" r:id="rId48" display="tim.oneil@philips.com" xr:uid="{970EAA90-2EBE-4E1D-8B85-66F4B97CC32A}"/>
    <hyperlink ref="M52" r:id="rId49" display="tim.oneil@philips.com" xr:uid="{EC4C5377-826C-4F2A-85F2-3063FFBEA0E2}"/>
    <hyperlink ref="M53" r:id="rId50" display="tim.oneil@philips.com" xr:uid="{7C829B36-3F8B-4046-9B3E-06BE8917562F}"/>
    <hyperlink ref="M54" r:id="rId51" display="tim.oneil@philips.com" xr:uid="{B9EAF2F3-EF40-458D-A1B4-FFE104047937}"/>
    <hyperlink ref="M55" r:id="rId52" display="tim.oneil@philips.com" xr:uid="{A9491A20-C90B-45E4-A550-7755BA132D4E}"/>
    <hyperlink ref="M56" r:id="rId53" display="tim.oneil@philips.com" xr:uid="{AA66229D-ED76-42A3-8550-F17D12584279}"/>
    <hyperlink ref="M57" r:id="rId54" display="tim.oneil@philips.com" xr:uid="{D4C4DC1A-69E0-41E7-A74E-EBD8488B7632}"/>
    <hyperlink ref="M58" r:id="rId55" display="tim.oneil@philips.com" xr:uid="{A18B0F4C-BEAE-47BE-B049-FECCCBA75F7C}"/>
    <hyperlink ref="M59" r:id="rId56" display="tim.oneil@philips.com" xr:uid="{B2BBC650-AFC7-4A4C-A6FA-E0C575ED1677}"/>
    <hyperlink ref="M60" r:id="rId57" display="tim.oneil@philips.com" xr:uid="{67A5E997-9379-4048-9B32-DD3E3AA70B51}"/>
    <hyperlink ref="M61" r:id="rId58" display="tim.oneil@philips.com" xr:uid="{774BB030-A663-4DC0-BFBC-01C10A1781D2}"/>
    <hyperlink ref="M62" r:id="rId59" display="tim.oneil@philips.com" xr:uid="{6BF7DAAA-5130-4B5C-8B7C-B95165BC1647}"/>
    <hyperlink ref="M63" r:id="rId60" display="tim.oneil@philips.com" xr:uid="{1841D395-6C09-4E2D-A077-FCCC12108121}"/>
    <hyperlink ref="M64" r:id="rId61" display="tim.oneil@philips.com" xr:uid="{A3CDCEE2-3304-44B6-8CD2-5D116406EAB8}"/>
    <hyperlink ref="M65" r:id="rId62" display="tim.oneil@philips.com" xr:uid="{5FC70FF8-DCAF-4862-8024-BD94530BAEC2}"/>
    <hyperlink ref="M66" r:id="rId63" display="tim.oneil@philips.com" xr:uid="{A1EA14BF-E975-46E4-B4F8-E04085237C2C}"/>
    <hyperlink ref="M67" r:id="rId64" display="tim.oneil@philips.com" xr:uid="{5BCD847F-B648-4A51-B007-EF757F19FCF4}"/>
    <hyperlink ref="M68" r:id="rId65" display="tim.oneil@philips.com" xr:uid="{BE758FC0-74EA-44F6-88F0-F4A6743FABC1}"/>
    <hyperlink ref="M69" r:id="rId66" display="tim.oneil@philips.com" xr:uid="{2B5FB460-8B37-4A57-AB0B-CF1F47B71028}"/>
    <hyperlink ref="M70" r:id="rId67" display="tim.oneil@philips.com" xr:uid="{D69D3B48-A10E-4E2F-8900-03CBA4F5AB1F}"/>
    <hyperlink ref="M71" r:id="rId68" display="tim.oneil@philips.com" xr:uid="{1183F1FE-2F6D-4260-BEB7-C0D034EEDC64}"/>
    <hyperlink ref="M72" r:id="rId69" display="tim.oneil@philips.com" xr:uid="{F80C10D4-0ACF-49B7-83A6-E39C58DF3CAA}"/>
    <hyperlink ref="M73" r:id="rId70" display="tim.oneil@philips.com" xr:uid="{7D10E7BA-A800-4169-A5B5-E94B7D5F3FCE}"/>
    <hyperlink ref="M74" r:id="rId71" display="tim.oneil@philips.com" xr:uid="{C67A4D17-E029-4F67-BC6E-F48C3EFDFA50}"/>
    <hyperlink ref="M75" r:id="rId72" display="tim.oneil@philips.com" xr:uid="{C6EFC35D-D0EA-411D-9594-BEB22F04CA4B}"/>
    <hyperlink ref="M76" r:id="rId73" display="tim.oneil@philips.com" xr:uid="{B4B1BB45-0F03-41BF-8A90-1AFFFF656328}"/>
    <hyperlink ref="M77" r:id="rId74" display="tim.oneil@philips.com" xr:uid="{DCA30626-4267-4383-8F07-B82BCE136DC5}"/>
    <hyperlink ref="M78" r:id="rId75" display="tim.oneil@philips.com" xr:uid="{F03A2782-B207-4C4A-9F2E-5C8AE2F2AB3E}"/>
    <hyperlink ref="M79" r:id="rId76" display="tim.oneil@philips.com" xr:uid="{4CC8526D-0286-4741-8C82-15D43899B4CD}"/>
    <hyperlink ref="M80" r:id="rId77" display="tim.oneil@philips.com" xr:uid="{3E6A3D07-6913-439F-9B65-C88F3E3AC836}"/>
    <hyperlink ref="M81" r:id="rId78" display="tim.oneil@philips.com" xr:uid="{20EBBD35-CF8C-451E-8C24-2460FD6AF9E2}"/>
    <hyperlink ref="M82" r:id="rId79" display="tim.oneil@philips.com" xr:uid="{F8D10080-3934-469E-853F-3246AA936053}"/>
    <hyperlink ref="M83" r:id="rId80" display="tim.oneil@philips.com" xr:uid="{D189050F-80D3-44A5-A241-42FCD4A4DAAB}"/>
    <hyperlink ref="M84" r:id="rId81" display="tim.oneil@philips.com" xr:uid="{73C3DEB1-6620-4925-AB46-6C9BFB4D80DF}"/>
    <hyperlink ref="M85" r:id="rId82" display="tim.oneil@philips.com" xr:uid="{730ED8A6-DDB2-4FFD-BF42-33076F3641BC}"/>
    <hyperlink ref="M86" r:id="rId83" display="tim.oneil@philips.com" xr:uid="{3D954490-DE8D-4CD5-9B6F-08FED321FA6D}"/>
    <hyperlink ref="M87" r:id="rId84" display="tim.oneil@philips.com" xr:uid="{DA485F8D-6CBC-461D-A21D-B3B9D4B70C72}"/>
    <hyperlink ref="M88" r:id="rId85" display="tim.oneil@philips.com" xr:uid="{EC4B1587-051B-47C3-9044-20930BA44458}"/>
    <hyperlink ref="M89" r:id="rId86" display="tim.oneil@philips.com" xr:uid="{02D10714-D3F8-4A83-8C07-26B2863FC21C}"/>
    <hyperlink ref="M90" r:id="rId87" display="tim.oneil@philips.com" xr:uid="{87A68422-807F-4219-AD43-DD55187C3B04}"/>
    <hyperlink ref="M91" r:id="rId88" display="tim.oneil@philips.com" xr:uid="{0F5E0D42-8310-4A24-B97B-5052062D8F7A}"/>
    <hyperlink ref="M92" r:id="rId89" display="tim.oneil@philips.com" xr:uid="{3A35952D-787C-41A3-B30A-5DD82B26E8D1}"/>
    <hyperlink ref="M93" r:id="rId90" display="tim.oneil@philips.com" xr:uid="{DBBB1C41-FECC-4083-9F06-5468593FD9B1}"/>
    <hyperlink ref="M94" r:id="rId91" display="tim.oneil@philips.com" xr:uid="{240A1EFC-069F-47F7-9874-3EF7FE05B72E}"/>
    <hyperlink ref="M95" r:id="rId92" display="tim.oneil@philips.com" xr:uid="{891D7066-F7FD-4BD3-A7F4-F18601D18584}"/>
    <hyperlink ref="M96" r:id="rId93" display="tim.oneil@philips.com" xr:uid="{95C2DA1C-5BF9-41FF-8B27-FE92A1DFB398}"/>
    <hyperlink ref="M97" r:id="rId94" display="tim.oneil@philips.com" xr:uid="{F4999967-0362-41F3-9D58-8F2B1D008F5F}"/>
    <hyperlink ref="M98" r:id="rId95" display="tim.oneil@philips.com" xr:uid="{3F0AD353-9147-4715-A973-7C6003915DB2}"/>
    <hyperlink ref="M99" r:id="rId96" display="tim.oneil@philips.com" xr:uid="{277D7671-8545-4871-AB52-2DC019759C5B}"/>
    <hyperlink ref="M100" r:id="rId97" display="tim.oneil@philips.com" xr:uid="{E6EE39C6-D153-4E8A-8ADB-DE035D1B69A3}"/>
    <hyperlink ref="M101" r:id="rId98" display="tim.oneil@philips.com" xr:uid="{64653715-F826-426D-B90B-13373F3854D3}"/>
    <hyperlink ref="M102" r:id="rId99" display="tim.oneil@philips.com" xr:uid="{9109CABF-7EC9-4D74-B8A1-BB15407ECFC4}"/>
    <hyperlink ref="M103" r:id="rId100" display="tim.oneil@philips.com" xr:uid="{C86AADB8-D6F0-4802-9A8A-752309A2C1B3}"/>
    <hyperlink ref="M104" r:id="rId101" display="tim.oneil@philips.com" xr:uid="{4E23EE01-7253-47E6-8718-0FF0AB86003E}"/>
    <hyperlink ref="M105" r:id="rId102" display="tim.oneil@philips.com" xr:uid="{A4A9ECB3-02FF-4757-819F-B53E6C243CD5}"/>
    <hyperlink ref="M106" r:id="rId103" display="tim.oneil@philips.com" xr:uid="{5CF4C0B2-FDDB-4DE4-91B5-9A12DFADA573}"/>
    <hyperlink ref="M107" r:id="rId104" display="tim.oneil@philips.com" xr:uid="{D26E8CB2-3770-4F28-8CEB-FC15F7A07D38}"/>
    <hyperlink ref="M108" r:id="rId105" display="tim.oneil@philips.com" xr:uid="{4C74FCB1-A71A-4ED1-929A-C2A1A340B40D}"/>
    <hyperlink ref="M109" r:id="rId106" display="tim.oneil@philips.com" xr:uid="{8DBA7883-5748-4BD6-A30F-25F5D6D928DF}"/>
    <hyperlink ref="M110" r:id="rId107" display="tim.oneil@philips.com" xr:uid="{4FB09562-AC5F-483B-9FB3-99E0CB53DE42}"/>
    <hyperlink ref="M111" r:id="rId108" display="tim.oneil@philips.com" xr:uid="{AAA616D3-DFDD-424B-9A78-BD209C26B860}"/>
    <hyperlink ref="M112" r:id="rId109" display="tim.oneil@philips.com" xr:uid="{BA1CBF29-C2E8-46A8-9EE4-36078753D9D9}"/>
    <hyperlink ref="M113" r:id="rId110" display="tim.oneil@philips.com" xr:uid="{BB7BEE80-D0BC-4627-B6EF-41E9372F7914}"/>
    <hyperlink ref="M114" r:id="rId111" display="tim.oneil@philips.com" xr:uid="{7FE5DBDE-143B-46A7-B813-ED4F5DEBEB0C}"/>
    <hyperlink ref="M115" r:id="rId112" display="tim.oneil@philips.com" xr:uid="{BE985F1E-EC51-4205-A17E-046EE1480F6E}"/>
    <hyperlink ref="M116" r:id="rId113" display="tim.oneil@philips.com" xr:uid="{E50A0483-2D38-45D7-8FDB-EC713C03CFA2}"/>
    <hyperlink ref="M117" r:id="rId114" display="tim.oneil@philips.com" xr:uid="{09BC8E13-4D36-42BE-BD80-8E108E2180A8}"/>
    <hyperlink ref="M118" r:id="rId115" display="tim.oneil@philips.com" xr:uid="{B6E6C317-9C3C-4BAF-B7EF-1D21A3AD7C67}"/>
    <hyperlink ref="M119" r:id="rId116" display="tim.oneil@philips.com" xr:uid="{FF3465FC-C23B-4EC9-841A-C0C3C02ABC91}"/>
    <hyperlink ref="M120" r:id="rId117" display="tim.oneil@philips.com" xr:uid="{247D7477-8AB3-4ABE-BDA0-E5FB1A7CA520}"/>
    <hyperlink ref="M121" r:id="rId118" display="tim.oneil@philips.com" xr:uid="{6A1B6D9D-438E-499B-9B90-AE62C2987C0C}"/>
    <hyperlink ref="M122" r:id="rId119" display="tim.oneil@philips.com" xr:uid="{E7FE2279-AF4A-4E2F-9A80-045F5D0C30CE}"/>
    <hyperlink ref="M123" r:id="rId120" display="tim.oneil@philips.com" xr:uid="{84E2FCC5-B98C-4210-B106-67264EFD12D0}"/>
    <hyperlink ref="M124" r:id="rId121" display="tim.oneil@philips.com" xr:uid="{BE000AD4-7BA8-47CF-8DA7-C91AAAEDF1E3}"/>
    <hyperlink ref="M125" r:id="rId122" display="tim.oneil@philips.com" xr:uid="{E6B947EA-350E-4668-A290-989E2015C227}"/>
    <hyperlink ref="M126" r:id="rId123" display="tim.oneil@philips.com" xr:uid="{25B12BED-D8BF-49A3-9F2E-A1042C3BACB5}"/>
    <hyperlink ref="M127" r:id="rId124" display="tim.oneil@philips.com" xr:uid="{B03790D2-0257-41B7-9574-C1E0353EB2AA}"/>
    <hyperlink ref="M128" r:id="rId125" display="tim.oneil@philips.com" xr:uid="{7CBFD8C9-9F3B-4E7D-967E-1E35A9232AAE}"/>
    <hyperlink ref="M130" r:id="rId126" display="tim.oneil@philips.com" xr:uid="{B7619546-EB37-4F0E-8D7E-1E0B72262869}"/>
    <hyperlink ref="M131" r:id="rId127" display="tim.oneil@philips.com" xr:uid="{A730C619-ED8D-4215-964E-2DAE3F28143D}"/>
    <hyperlink ref="M132" r:id="rId128" display="tim.oneil@philips.com" xr:uid="{2964C380-7E7D-49A3-BB7B-9B6763AA5837}"/>
    <hyperlink ref="M133" r:id="rId129" display="tim.oneil@philips.com" xr:uid="{69F5612C-8D9A-444A-9B16-7D88B0B1C843}"/>
    <hyperlink ref="M134" r:id="rId130" display="tim.oneil@philips.com" xr:uid="{8B2AD17B-8D5C-4F7D-90DC-C36E51A33526}"/>
    <hyperlink ref="M135" r:id="rId131" display="tim.oneil@philips.com" xr:uid="{9DC78BB7-3545-4916-B9B0-B8AC78D1A947}"/>
    <hyperlink ref="M136" r:id="rId132" display="tim.oneil@philips.com" xr:uid="{3C08E1B4-B3EA-4E4A-94F6-94A73027E3B6}"/>
    <hyperlink ref="M137" r:id="rId133" display="tim.oneil@philips.com" xr:uid="{CAC2C46A-C0E2-4E0D-9137-55427F77292D}"/>
    <hyperlink ref="M138" r:id="rId134" display="tim.oneil@philips.com" xr:uid="{1C00D361-71D7-4F95-982A-99D19C97AF37}"/>
    <hyperlink ref="M139" r:id="rId135" display="tim.oneil@philips.com" xr:uid="{BCAE501A-2309-4043-B89B-9E8B5DD381C7}"/>
    <hyperlink ref="M140" r:id="rId136" display="tim.oneil@philips.com" xr:uid="{5F2E23A6-07A1-4B06-B47C-4F8D7A92C70B}"/>
    <hyperlink ref="M141" r:id="rId137" display="tim.oneil@philips.com" xr:uid="{D440CF6C-26AA-4468-94C6-B4F70DEB91A0}"/>
    <hyperlink ref="M142" r:id="rId138" display="tim.oneil@philips.com" xr:uid="{DB28A346-30E1-4EEC-9678-CD043C73E8A1}"/>
    <hyperlink ref="M143" r:id="rId139" display="tim.oneil@philips.com" xr:uid="{68BAF7E7-47E3-4C38-A6C6-444D55E2C8CB}"/>
    <hyperlink ref="M144" r:id="rId140" display="tim.oneil@philips.com" xr:uid="{60E332F3-10C1-4649-83F9-AF9D1050B9C5}"/>
    <hyperlink ref="M146" r:id="rId141" display="tim.oneil@philips.com" xr:uid="{F33E4DB0-1607-4FC6-AFA3-23B6A6660826}"/>
    <hyperlink ref="M147" r:id="rId142" display="tim.oneil@philips.com" xr:uid="{481AEB47-FF4F-4695-9B99-4F1E3E10DDFA}"/>
    <hyperlink ref="M148" r:id="rId143" display="tim.oneil@philips.com" xr:uid="{449DF260-C7CD-48A8-B2C8-B31005BD46C7}"/>
    <hyperlink ref="M149" r:id="rId144" display="tim.oneil@philips.com" xr:uid="{5214C244-E373-48A0-84F1-3D6AEBEFA6B3}"/>
    <hyperlink ref="M150" r:id="rId145" display="tim.oneil@philips.com" xr:uid="{869D6F21-EFBD-4542-9F0C-76C814AD8238}"/>
    <hyperlink ref="M151" r:id="rId146" display="tim.oneil@philips.com" xr:uid="{6995336E-BFE8-450A-8265-268076F1715A}"/>
    <hyperlink ref="M152" r:id="rId147" display="tim.oneil@philips.com" xr:uid="{F46E133B-87BC-42BB-AD59-4AD0B12C2531}"/>
    <hyperlink ref="M153" r:id="rId148" display="tim.oneil@philips.com" xr:uid="{7EEFD76A-9E95-468E-B2FD-0A2A733A5D23}"/>
    <hyperlink ref="M154" r:id="rId149" display="tim.oneil@philips.com" xr:uid="{76D076DC-BF93-4379-9F6F-3DAAE10896A1}"/>
    <hyperlink ref="M155" r:id="rId150" display="tim.oneil@philips.com" xr:uid="{2BC452F4-E25A-4DAC-A9C7-3E3730F98C7A}"/>
    <hyperlink ref="M156" r:id="rId151" display="tim.oneil@philips.com" xr:uid="{429DB4E0-6652-4193-A20D-EC922177B857}"/>
    <hyperlink ref="M157" r:id="rId152" display="tim.oneil@philips.com" xr:uid="{81720D52-2084-4A90-A322-A6712EDDD489}"/>
    <hyperlink ref="M158" r:id="rId153" display="tim.oneil@philips.com" xr:uid="{4EFE2959-F30A-4330-927D-280770E41657}"/>
    <hyperlink ref="M159" r:id="rId154" display="tim.oneil@philips.com" xr:uid="{0859CFB1-574C-4240-8A42-CE140F8E6F5B}"/>
    <hyperlink ref="M160" r:id="rId155" display="tim.oneil@philips.com" xr:uid="{1225EA27-A7C5-4004-B7A3-E096E956751C}"/>
    <hyperlink ref="M161" r:id="rId156" display="tim.oneil@philips.com" xr:uid="{ADD9512A-C390-4A65-85B2-33F4BEB806BA}"/>
    <hyperlink ref="M162" r:id="rId157" display="tim.oneil@philips.com" xr:uid="{FB2BBD31-369F-4A21-BD58-4CBE8FE5A7B7}"/>
    <hyperlink ref="M163" r:id="rId158" display="tim.oneil@philips.com" xr:uid="{1D6953B3-3E92-40F0-A77D-27DA6F93A2D1}"/>
    <hyperlink ref="M164" r:id="rId159" display="tim.oneil@philips.com" xr:uid="{3B984269-A8C9-4DC0-9B3D-C1A9EDF33E82}"/>
    <hyperlink ref="M165" r:id="rId160" display="tim.oneil@philips.com" xr:uid="{EB1D4124-399F-45F6-8AD6-5B973D961866}"/>
    <hyperlink ref="M166" r:id="rId161" display="tim.oneil@philips.com" xr:uid="{8ECBB0F0-1FA3-4794-BA99-AF45F232D32E}"/>
    <hyperlink ref="M167" r:id="rId162" display="tim.oneil@philips.com" xr:uid="{DA93303A-555C-44FE-B821-B5A46E30D744}"/>
    <hyperlink ref="M168" r:id="rId163" display="tim.oneil@philips.com" xr:uid="{65B5046A-97A6-414E-90AC-19E1E83E6E14}"/>
    <hyperlink ref="M169" r:id="rId164" display="tim.oneil@philips.com" xr:uid="{00559E6B-71D1-45FD-A57E-793080ACF90D}"/>
    <hyperlink ref="M170" r:id="rId165" display="tim.oneil@philips.com" xr:uid="{6E520463-A996-4A1C-8487-26B38863AE67}"/>
    <hyperlink ref="M171" r:id="rId166" display="tim.oneil@philips.com" xr:uid="{BAE44A39-10F8-46CD-A086-AD0B087C4F0D}"/>
    <hyperlink ref="M172" r:id="rId167" display="tim.oneil@philips.com" xr:uid="{DD925D36-123B-415E-9645-C6824C9A10FD}"/>
    <hyperlink ref="M173" r:id="rId168" display="tim.oneil@philips.com" xr:uid="{B6A0CDC6-9596-4B09-AF18-7806E3E1AC73}"/>
    <hyperlink ref="M174" r:id="rId169" display="tim.oneil@philips.com" xr:uid="{3BD029E8-9B9C-4A82-8BE1-31AF82050043}"/>
    <hyperlink ref="M175" r:id="rId170" display="tim.oneil@philips.com" xr:uid="{2281EC02-67E7-418E-8F82-D3E34218FF7F}"/>
    <hyperlink ref="M176" r:id="rId171" display="tim.oneil@philips.com" xr:uid="{684C8C47-E2AE-4A53-BC3D-9C0D3AAC44E5}"/>
    <hyperlink ref="M177" r:id="rId172" display="tim.oneil@philips.com" xr:uid="{424805A1-A9CA-47A6-9FB1-C0A21F6EC601}"/>
    <hyperlink ref="M178" r:id="rId173" display="tim.oneil@philips.com" xr:uid="{E3267B7B-DCE5-4FA8-9709-10F2E251EFEB}"/>
    <hyperlink ref="M179" r:id="rId174" display="tim.oneil@philips.com" xr:uid="{075481AC-898B-469C-A25A-01459ED99CA4}"/>
    <hyperlink ref="M180" r:id="rId175" display="tim.oneil@philips.com" xr:uid="{FEF6D847-41A8-4A7B-92D5-DD7012392C8F}"/>
    <hyperlink ref="M181" r:id="rId176" display="tim.oneil@philips.com" xr:uid="{1215EEC5-926F-4D3F-BDDB-BC3D1316EAE6}"/>
    <hyperlink ref="M182" r:id="rId177" display="tim.oneil@philips.com" xr:uid="{18AD427C-12E6-45C5-A1C7-8019AA956484}"/>
    <hyperlink ref="M183" r:id="rId178" display="tim.oneil@philips.com" xr:uid="{4E7DD32C-4848-4BA5-A0B2-7556262A313C}"/>
    <hyperlink ref="M184" r:id="rId179" display="tim.oneil@philips.com" xr:uid="{EF9B6B68-C015-449D-9F11-9905E7FA89C5}"/>
    <hyperlink ref="M185" r:id="rId180" display="tim.oneil@philips.com" xr:uid="{07FE5516-1445-4B84-BCE4-8848A4C940C8}"/>
    <hyperlink ref="M186" r:id="rId181" display="tim.oneil@philips.com" xr:uid="{2F36FCFA-0833-4668-BC9F-F2ED01EF4517}"/>
    <hyperlink ref="M187" r:id="rId182" display="tim.oneil@philips.com" xr:uid="{4A36FB44-01C7-49C2-9677-BAAF0557F944}"/>
    <hyperlink ref="M188" r:id="rId183" display="tim.oneil@philips.com" xr:uid="{75EC3EE5-C76E-4C45-A106-88FEA5EED8CB}"/>
    <hyperlink ref="M189" r:id="rId184" display="tim.oneil@philips.com" xr:uid="{5CF5179D-3666-45C4-8BBA-23F5863A887B}"/>
    <hyperlink ref="M190" r:id="rId185" display="tim.oneil@philips.com" xr:uid="{32A0E083-F2C2-4762-AE7B-321E8FB04E31}"/>
    <hyperlink ref="M191" r:id="rId186" display="tim.oneil@philips.com" xr:uid="{886D63B4-A2DC-4C8B-8C9F-25B3F83F17A6}"/>
    <hyperlink ref="M192" r:id="rId187" display="tim.oneil@philips.com" xr:uid="{FF50878D-DEA7-4976-A2F7-841480CEE117}"/>
    <hyperlink ref="M193" r:id="rId188" display="tim.oneil@philips.com" xr:uid="{A550DF71-904E-4F77-9442-2E178A148D1A}"/>
    <hyperlink ref="M194" r:id="rId189" display="tim.oneil@philips.com" xr:uid="{AAE083A3-10EA-439D-A2D0-05599F38F6AD}"/>
    <hyperlink ref="M195" r:id="rId190" display="tim.oneil@philips.com" xr:uid="{35C60002-C8A1-40E2-921A-2BB2155F9E75}"/>
    <hyperlink ref="M196" r:id="rId191" display="tim.oneil@philips.com" xr:uid="{3AA3FE5F-16D6-4C1E-B291-9B913F34A5AB}"/>
    <hyperlink ref="M197" r:id="rId192" display="tim.oneil@philips.com" xr:uid="{2FC13DA8-1867-4F63-A62F-6E08B0A7E943}"/>
    <hyperlink ref="M198" r:id="rId193" display="tim.oneil@philips.com" xr:uid="{919D7996-B3F9-4C32-9363-8C44918A18AC}"/>
    <hyperlink ref="M199" r:id="rId194" display="tim.oneil@philips.com" xr:uid="{BFA22218-A79A-459D-87CC-357690DAB3A9}"/>
    <hyperlink ref="M200" r:id="rId195" display="tim.oneil@philips.com" xr:uid="{7D3BC259-18E9-450D-8AA5-281D97B824A8}"/>
    <hyperlink ref="M201" r:id="rId196" display="tim.oneil@philips.com" xr:uid="{2168947D-6A76-4A12-AFEB-7DBB4F26F35D}"/>
    <hyperlink ref="M202" r:id="rId197" display="tim.oneil@philips.com" xr:uid="{6A7D5444-08A1-4CF2-894B-33D6974D1994}"/>
    <hyperlink ref="M203" r:id="rId198" display="tim.oneil@philips.com" xr:uid="{6BD909B8-CB3A-4F9F-ADBE-E04C9C6AAE23}"/>
    <hyperlink ref="M204" r:id="rId199" display="tim.oneil@philips.com" xr:uid="{D47C96FC-2E69-41A5-9634-B00D7FE4DE4E}"/>
    <hyperlink ref="M205" r:id="rId200" display="tim.oneil@philips.com" xr:uid="{3EF0C152-7BAE-4631-939F-D044341AB4EB}"/>
    <hyperlink ref="M206" r:id="rId201" display="tim.oneil@philips.com" xr:uid="{D375541C-63B5-4022-A4C9-BCB0482A7B3E}"/>
    <hyperlink ref="M207" r:id="rId202" display="tim.oneil@philips.com" xr:uid="{9DE486A0-A6D4-4B4B-B4E7-0D0162DBA690}"/>
    <hyperlink ref="M208" r:id="rId203" display="tim.oneil@philips.com" xr:uid="{E7CFEE3E-9B21-40C5-BC02-81898BECABE5}"/>
    <hyperlink ref="M209" r:id="rId204" display="tim.oneil@philips.com" xr:uid="{DE74D98A-7232-4B86-B8F3-A692F3FA7852}"/>
    <hyperlink ref="M210" r:id="rId205" display="tim.oneil@philips.com" xr:uid="{262C0191-5D77-4D1E-871F-E56F28C81387}"/>
    <hyperlink ref="M211" r:id="rId206" display="tim.oneil@philips.com" xr:uid="{B2C49CF1-0FB9-43D0-BAFD-2ED7A80D9B18}"/>
    <hyperlink ref="M212" r:id="rId207" display="tim.oneil@philips.com" xr:uid="{16AEFE5E-4178-4716-9BCA-AA89E44A12B4}"/>
    <hyperlink ref="M213" r:id="rId208" display="tim.oneil@philips.com" xr:uid="{CE8BB253-DA30-4966-9588-A6353863177E}"/>
    <hyperlink ref="M214" r:id="rId209" display="tim.oneil@philips.com" xr:uid="{8BBD543A-D468-4869-B2DD-02E20A24C285}"/>
    <hyperlink ref="M215" r:id="rId210" display="tim.oneil@philips.com" xr:uid="{981EC2F4-6D02-4200-B56A-452C0D6E9442}"/>
    <hyperlink ref="M216" r:id="rId211" display="tim.oneil@philips.com" xr:uid="{3BB1D655-35A8-4EF2-BCA1-F0A8ECCDEF66}"/>
    <hyperlink ref="M217" r:id="rId212" display="tim.oneil@philips.com" xr:uid="{BE64484C-79F3-4523-B406-C0DDA22B393C}"/>
    <hyperlink ref="M218" r:id="rId213" display="tim.oneil@philips.com" xr:uid="{CFA4E9C6-5676-4A10-A3CB-412C43F6C2B9}"/>
    <hyperlink ref="M219" r:id="rId214" display="tim.oneil@philips.com" xr:uid="{F88F5E10-4A8F-410F-8DE9-36D8997DCC02}"/>
    <hyperlink ref="M220" r:id="rId215" display="tim.oneil@philips.com" xr:uid="{511C54A4-EB0C-4B5E-AB91-D3E3DC474D57}"/>
    <hyperlink ref="M221" r:id="rId216" display="tim.oneil@philips.com" xr:uid="{099055F0-CBF3-4264-AAF2-1967BA7E4A7E}"/>
    <hyperlink ref="M222" r:id="rId217" display="tim.oneil@philips.com" xr:uid="{EBA30428-DC8D-4DD5-A666-81AEF30DF0EB}"/>
    <hyperlink ref="M223" r:id="rId218" display="tim.oneil@philips.com" xr:uid="{75049E46-0BBC-4249-9397-FFD959C4E294}"/>
    <hyperlink ref="M224" r:id="rId219" display="tim.oneil@philips.com" xr:uid="{C5DB52CA-DEF6-4ED8-A3B7-99A892A11DD2}"/>
    <hyperlink ref="M225" r:id="rId220" display="tim.oneil@philips.com" xr:uid="{2BEF1DF5-1905-4B18-AA10-813E6F865873}"/>
    <hyperlink ref="M226" r:id="rId221" display="tim.oneil@philips.com" xr:uid="{58D7018D-74AB-4804-8551-08756EAAE93A}"/>
    <hyperlink ref="M227" r:id="rId222" display="tim.oneil@philips.com" xr:uid="{FF54C813-0A0A-427B-A350-44F366335B46}"/>
    <hyperlink ref="M228" r:id="rId223" display="tim.oneil@philips.com" xr:uid="{5AD9C6A9-7D94-414B-AD38-ADB6C680BBD3}"/>
    <hyperlink ref="M229" r:id="rId224" display="tim.oneil@philips.com" xr:uid="{4C09EE73-7F82-472F-B0DA-CA628D70C5F2}"/>
    <hyperlink ref="M230" r:id="rId225" display="tim.oneil@philips.com" xr:uid="{352D8276-D262-4E8D-A875-312E91D51B77}"/>
    <hyperlink ref="M231" r:id="rId226" display="tim.oneil@philips.com" xr:uid="{38302D22-864F-43BE-BDA9-C7B6C3223C0B}"/>
    <hyperlink ref="M232" r:id="rId227" display="tim.oneil@philips.com" xr:uid="{1F3CB539-0358-4509-B3CD-858920BEE54B}"/>
    <hyperlink ref="M233" r:id="rId228" display="tim.oneil@philips.com" xr:uid="{14636855-12E7-4775-92DE-7D3438654956}"/>
    <hyperlink ref="M234" r:id="rId229" display="tim.oneil@philips.com" xr:uid="{55D9DCEA-670E-44F0-AF3F-103CD981A477}"/>
    <hyperlink ref="M235" r:id="rId230" display="tim.oneil@philips.com" xr:uid="{7DCD2F5B-0CF9-442D-A71F-B154B8B6C39C}"/>
    <hyperlink ref="M236" r:id="rId231" display="tim.oneil@philips.com" xr:uid="{EE66256E-2394-4BB7-9A78-74D83EE479E5}"/>
    <hyperlink ref="M237" r:id="rId232" display="tim.oneil@philips.com" xr:uid="{39273BBD-14B2-4D6E-8500-ABB1660DB00B}"/>
    <hyperlink ref="M238" r:id="rId233" display="tim.oneil@philips.com" xr:uid="{EF06E84E-AB45-4448-8A35-AA00B0470827}"/>
    <hyperlink ref="M239" r:id="rId234" display="tim.oneil@philips.com" xr:uid="{9607BB4B-23D4-4AE0-BBC2-41CE6E741BE0}"/>
    <hyperlink ref="M240" r:id="rId235" display="tim.oneil@philips.com" xr:uid="{D11FBA77-8090-406A-8503-D91833336693}"/>
    <hyperlink ref="M241" r:id="rId236" display="tim.oneil@philips.com" xr:uid="{69C7681D-ECAC-41FA-9EEC-D08B0CC61FBF}"/>
    <hyperlink ref="M242" r:id="rId237" display="tim.oneil@philips.com" xr:uid="{35AD520D-6C0E-4B72-A688-8237C6BC661D}"/>
    <hyperlink ref="M243" r:id="rId238" display="tim.oneil@philips.com" xr:uid="{E813D25E-8C4D-49C3-8DDB-8F782ECEDB29}"/>
    <hyperlink ref="M244" r:id="rId239" display="tim.oneil@philips.com" xr:uid="{BEBAF3FD-8E0A-4A61-B935-142DB6EFA01C}"/>
    <hyperlink ref="M245" r:id="rId240" display="tim.oneil@philips.com" xr:uid="{7EC83ACF-C203-45C6-9C1C-EA155A014F21}"/>
    <hyperlink ref="M246" r:id="rId241" display="tim.oneil@philips.com" xr:uid="{B1DAF522-B381-4BF1-AC38-12BE3CE871AA}"/>
    <hyperlink ref="M247" r:id="rId242" display="tim.oneil@philips.com" xr:uid="{8A699E2E-DE11-4B54-9083-4B3E8824B0AA}"/>
    <hyperlink ref="M248" r:id="rId243" display="tim.oneil@philips.com" xr:uid="{10D274AE-1278-4D53-841F-DD44E61FB6F0}"/>
    <hyperlink ref="M249" r:id="rId244" display="tim.oneil@philips.com" xr:uid="{2CB004D5-4FB3-402C-B484-85C8F6CDCD6F}"/>
    <hyperlink ref="M250" r:id="rId245" display="tim.oneil@philips.com" xr:uid="{BE861A5E-4D9D-49E7-9CF4-DC46A8B33C1E}"/>
    <hyperlink ref="M251" r:id="rId246" display="tim.oneil@philips.com" xr:uid="{3DD9CD07-844F-4353-9DE7-501C983DFEA2}"/>
    <hyperlink ref="M252" r:id="rId247" display="tim.oneil@philips.com" xr:uid="{61FF363D-8D01-4516-8167-2C86FB8FDD43}"/>
    <hyperlink ref="M253" r:id="rId248" display="tim.oneil@philips.com" xr:uid="{6FC084CF-941E-4C26-9ED4-2E447B647899}"/>
    <hyperlink ref="M254" r:id="rId249" display="tim.oneil@philips.com" xr:uid="{5A2343BA-ED3B-4D3F-A743-6DED40A5E3D9}"/>
    <hyperlink ref="M255" r:id="rId250" display="tim.oneil@philips.com" xr:uid="{788B57D7-2216-44E4-AAF5-DCF5A624C86A}"/>
    <hyperlink ref="M256" r:id="rId251" display="tim.oneil@philips.com" xr:uid="{A78623FA-20AB-4DFC-9FD8-AC25A18184FB}"/>
    <hyperlink ref="M257" r:id="rId252" display="tim.oneil@philips.com" xr:uid="{1B0D487A-E2D5-48DE-9772-70AB760AA140}"/>
    <hyperlink ref="M258" r:id="rId253" display="tim.oneil@philips.com" xr:uid="{39DD67D2-E795-4E7A-9AA6-D11F808F203B}"/>
    <hyperlink ref="M259" r:id="rId254" display="tim.oneil@philips.com" xr:uid="{D358793A-C6D5-4944-BD83-DCB4D7B4C1A9}"/>
    <hyperlink ref="M260" r:id="rId255" display="tim.oneil@philips.com" xr:uid="{74964832-7BA9-4879-B549-0552F7933438}"/>
    <hyperlink ref="M261" r:id="rId256" display="tim.oneil@philips.com" xr:uid="{E1D21414-10A6-4C10-A2F3-F66FA44A3DFF}"/>
    <hyperlink ref="M262" r:id="rId257" display="tim.oneil@philips.com" xr:uid="{F0DE39C2-47DE-4691-A129-4CE5E2373798}"/>
    <hyperlink ref="M263" r:id="rId258" display="tim.oneil@philips.com" xr:uid="{8311FFDF-D3B3-4D31-B47E-1E49C8E631B9}"/>
    <hyperlink ref="M264" r:id="rId259" display="tim.oneil@philips.com" xr:uid="{7DD9FA45-5828-4F60-B516-616AB70CA804}"/>
    <hyperlink ref="M265" r:id="rId260" display="tim.oneil@philips.com" xr:uid="{8685650E-E9DD-48CD-B968-D5FE48010464}"/>
    <hyperlink ref="M266" r:id="rId261" display="tim.oneil@philips.com" xr:uid="{2F975E59-1226-4DD1-A1AC-AF47B2A950BD}"/>
    <hyperlink ref="M267" r:id="rId262" display="tim.oneil@philips.com" xr:uid="{AA301AF3-8C81-4464-9350-F32F90E745FA}"/>
    <hyperlink ref="M268" r:id="rId263" display="tim.oneil@philips.com" xr:uid="{217530AA-8A56-4598-8FAD-DC5431D0D182}"/>
    <hyperlink ref="M269" r:id="rId264" display="tim.oneil@philips.com" xr:uid="{CBF1AF8B-E7D5-443E-ACD8-FF80FD0D4FE9}"/>
    <hyperlink ref="M270" r:id="rId265" display="tim.oneil@philips.com" xr:uid="{57442844-DC7C-4C0F-A2B5-83E5771609CD}"/>
    <hyperlink ref="M271" r:id="rId266" display="tim.oneil@philips.com" xr:uid="{AC145AFE-AB3F-495A-81AD-7A1B1EEE31D9}"/>
    <hyperlink ref="M272" r:id="rId267" display="tim.oneil@philips.com" xr:uid="{89DA6FF5-FA67-4493-A5A2-DCD073C3C80C}"/>
    <hyperlink ref="M273" r:id="rId268" display="tim.oneil@philips.com" xr:uid="{B4D19355-5C51-4F2C-8E54-1F891B99EE27}"/>
    <hyperlink ref="M274" r:id="rId269" display="tim.oneil@philips.com" xr:uid="{F7001407-8ECA-4C9E-A6FE-498FB40D6293}"/>
    <hyperlink ref="M275" r:id="rId270" display="tim.oneil@philips.com" xr:uid="{25BFACD3-0FA3-4BB2-9743-D939787E96DA}"/>
    <hyperlink ref="M276" r:id="rId271" display="tim.oneil@philips.com" xr:uid="{D0F36FB4-A8FD-4ED5-AA8C-19D8EBBC0757}"/>
    <hyperlink ref="M277" r:id="rId272" display="tim.oneil@philips.com" xr:uid="{C236F34E-DC48-4821-B1B2-0D2B497C2EAB}"/>
    <hyperlink ref="M278" r:id="rId273" display="tim.oneil@philips.com" xr:uid="{868F6791-2E64-4BC0-A3EC-2C9D3C860CA2}"/>
    <hyperlink ref="M279" r:id="rId274" display="tim.oneil@philips.com" xr:uid="{07AE3E01-A878-4118-B7B1-7489556465C4}"/>
    <hyperlink ref="M280" r:id="rId275" display="tim.oneil@philips.com" xr:uid="{77799C42-2996-42DA-9480-E8F62E883812}"/>
    <hyperlink ref="M281" r:id="rId276" display="tim.oneil@philips.com" xr:uid="{42A972CD-68F7-4086-8DB2-DF31F228EC37}"/>
    <hyperlink ref="M282" r:id="rId277" display="tim.oneil@philips.com" xr:uid="{658933CA-CD0A-4EEB-8915-E803B811CFEC}"/>
    <hyperlink ref="M283" r:id="rId278" display="tim.oneil@philips.com" xr:uid="{742C5CF8-372F-4B15-8F48-DDBEC0B5DF0A}"/>
    <hyperlink ref="M284" r:id="rId279" display="tim.oneil@philips.com" xr:uid="{1884E4BF-254B-4468-8E35-55439A32E42C}"/>
    <hyperlink ref="M285" r:id="rId280" display="tim.oneil@philips.com" xr:uid="{A8A2B1B1-D7B9-4C26-8EE1-0B07465EDA82}"/>
    <hyperlink ref="M286" r:id="rId281" display="tim.oneil@philips.com" xr:uid="{88608609-2054-4F4C-90EF-75ACC0C3BFB4}"/>
    <hyperlink ref="M287" r:id="rId282" display="tim.oneil@philips.com" xr:uid="{3981E5F6-DD0C-45E1-8380-653C33795D42}"/>
    <hyperlink ref="M288" r:id="rId283" display="tim.oneil@philips.com" xr:uid="{4A89375C-16E8-4DE3-A413-A049D679107F}"/>
    <hyperlink ref="M289" r:id="rId284" display="tim.oneil@philips.com" xr:uid="{731ACA00-B0C6-46FB-A48F-4BBD440D4257}"/>
    <hyperlink ref="M290" r:id="rId285" display="tim.oneil@philips.com" xr:uid="{47621EF8-1487-4356-A9F7-C253C0FA4E3C}"/>
    <hyperlink ref="M291" r:id="rId286" display="tim.oneil@philips.com" xr:uid="{4E92ED6E-131B-4947-A80B-651E5839B5E3}"/>
    <hyperlink ref="M292" r:id="rId287" display="tim.oneil@philips.com" xr:uid="{58D52D4C-DB9E-4666-8BFB-442251C50AA3}"/>
    <hyperlink ref="M293" r:id="rId288" display="tim.oneil@philips.com" xr:uid="{E954A613-3E73-4815-98C8-44E09AEE4E35}"/>
    <hyperlink ref="M294" r:id="rId289" display="tim.oneil@philips.com" xr:uid="{C941B0C3-39E7-4812-944D-A80B62EBFE9E}"/>
    <hyperlink ref="M295" r:id="rId290" display="tim.oneil@philips.com" xr:uid="{B9901494-CC95-4FC5-B7E7-811FC0B04382}"/>
    <hyperlink ref="M296" r:id="rId291" display="tim.oneil@philips.com" xr:uid="{FBB49B20-7F49-4069-A275-BF2C9E47FF35}"/>
    <hyperlink ref="M297" r:id="rId292" display="tim.oneil@philips.com" xr:uid="{CC7533A4-2282-40A8-AA97-FD0020F615E8}"/>
    <hyperlink ref="M298" r:id="rId293" display="tim.oneil@philips.com" xr:uid="{C1CFDCD9-F6D4-4BA7-ADD7-BC2AE7CA67EF}"/>
    <hyperlink ref="M299" r:id="rId294" display="tim.oneil@philips.com" xr:uid="{46C14D73-EB38-4E26-B984-1666B778DF61}"/>
    <hyperlink ref="M300" r:id="rId295" display="tim.oneil@philips.com" xr:uid="{44DEB68D-F935-48E0-ADEC-FFBD755A36B1}"/>
    <hyperlink ref="M301" r:id="rId296" display="tim.oneil@philips.com" xr:uid="{FC5CC9CF-0BB2-4C90-B3EB-874C62C5DEC5}"/>
    <hyperlink ref="M302" r:id="rId297" display="tim.oneil@philips.com" xr:uid="{C04A17D5-DF9D-4144-8174-3762D1A4F3E3}"/>
    <hyperlink ref="M303" r:id="rId298" display="tim.oneil@philips.com" xr:uid="{A4CDB7EF-6154-42BE-8E62-ED7BF37C2A8C}"/>
    <hyperlink ref="M304" r:id="rId299" display="tim.oneil@philips.com" xr:uid="{CA7D99C8-1660-49F2-9803-BFA0A232F0F6}"/>
    <hyperlink ref="M305" r:id="rId300" display="tim.oneil@philips.com" xr:uid="{AE42E041-46B2-4EAC-B7A3-0B1F7AEBE693}"/>
    <hyperlink ref="M306" r:id="rId301" display="tim.oneil@philips.com" xr:uid="{4BF9B76D-828E-45C9-A260-80ECDAFA327A}"/>
    <hyperlink ref="M307" r:id="rId302" display="tim.oneil@philips.com" xr:uid="{08F89AF5-5B19-436F-9403-39AC5BF967B3}"/>
    <hyperlink ref="M308" r:id="rId303" display="tim.oneil@philips.com" xr:uid="{71365DA6-E26C-4D72-A365-A071492F2D7C}"/>
    <hyperlink ref="M309" r:id="rId304" display="tim.oneil@philips.com" xr:uid="{59C5F0C4-9BC0-4501-8C55-178F609195DE}"/>
    <hyperlink ref="M310" r:id="rId305" display="tim.oneil@philips.com" xr:uid="{18684B4C-005A-4A47-8C97-F324EBE813C4}"/>
    <hyperlink ref="M311" r:id="rId306" display="tim.oneil@philips.com" xr:uid="{B68B04C1-BCC6-410B-B48A-DAF76C0B8701}"/>
    <hyperlink ref="M312" r:id="rId307" display="tim.oneil@philips.com" xr:uid="{EE812482-CBD6-40FA-ABBE-55167EAD5A92}"/>
    <hyperlink ref="M313" r:id="rId308" display="tim.oneil@philips.com" xr:uid="{F078E996-A00F-4651-835F-29BB71D1B28A}"/>
    <hyperlink ref="M314" r:id="rId309" display="tim.oneil@philips.com" xr:uid="{03850B32-252A-49AA-878C-00DA88310C40}"/>
    <hyperlink ref="M315" r:id="rId310" display="tim.oneil@philips.com" xr:uid="{B8C8EB63-B8FF-4444-8593-3D0798855221}"/>
    <hyperlink ref="M316" r:id="rId311" display="tim.oneil@philips.com" xr:uid="{95BCBF87-B261-4E52-A666-9363557A4872}"/>
    <hyperlink ref="M317" r:id="rId312" display="tim.oneil@philips.com" xr:uid="{23D3FDC1-2D7E-423A-A59D-4BF91F11BE03}"/>
    <hyperlink ref="M318" r:id="rId313" display="tim.oneil@philips.com" xr:uid="{D242E36C-0BCC-4C61-A568-4EE3A0FEDFD3}"/>
    <hyperlink ref="M319" r:id="rId314" display="tim.oneil@philips.com" xr:uid="{F718EB0D-01CD-439F-8B7D-6E4EA3C4CC3E}"/>
    <hyperlink ref="M320" r:id="rId315" display="tim.oneil@philips.com" xr:uid="{D3BCA71F-75B6-4C88-918F-788BBC40FFB3}"/>
    <hyperlink ref="M322" r:id="rId316" display="tim.oneil@philips.com" xr:uid="{3380CC2F-A718-4055-819D-8A9CA7A3ACDE}"/>
    <hyperlink ref="M323" r:id="rId317" display="tim.oneil@philips.com" xr:uid="{C5C412A1-9662-4177-9C8B-E91F188F4F72}"/>
    <hyperlink ref="M324" r:id="rId318" display="tim.oneil@philips.com" xr:uid="{F9A109D2-6CB3-41D3-B0B9-4BD12D7B2AF1}"/>
    <hyperlink ref="M325" r:id="rId319" display="tim.oneil@philips.com" xr:uid="{A05F9D05-E99B-4714-89F8-DCCE2DB66053}"/>
    <hyperlink ref="M326" r:id="rId320" display="tim.oneil@philips.com" xr:uid="{6C1C9863-8BE8-4A78-ADE0-35471ACC8F1C}"/>
    <hyperlink ref="M327" r:id="rId321" display="tim.oneil@philips.com" xr:uid="{6B18AC19-9196-4E82-A7B2-096BDE81A19F}"/>
    <hyperlink ref="M328" r:id="rId322" display="tim.oneil@philips.com" xr:uid="{81246650-50ED-48BA-943C-4F32D9727E68}"/>
    <hyperlink ref="M329" r:id="rId323" display="tim.oneil@philips.com" xr:uid="{E1BC453C-D8D1-4798-8F12-3C7569FC1BFB}"/>
    <hyperlink ref="M330" r:id="rId324" display="tim.oneil@philips.com" xr:uid="{F42DADC1-09F0-47E0-AC32-3A6584DFC169}"/>
    <hyperlink ref="M331" r:id="rId325" display="tim.oneil@philips.com" xr:uid="{684C4DE7-4D04-4C6A-87B2-254C88C054A0}"/>
    <hyperlink ref="M332" r:id="rId326" display="tim.oneil@philips.com" xr:uid="{4AE6A1A9-49E6-41F5-B727-962C4864533D}"/>
    <hyperlink ref="M333" r:id="rId327" display="tim.oneil@philips.com" xr:uid="{7D64491D-D049-4ABF-BA94-B2FC108C9B36}"/>
    <hyperlink ref="M334" r:id="rId328" display="tim.oneil@philips.com" xr:uid="{627BED8E-2663-4206-97DD-10B00F6ACB09}"/>
    <hyperlink ref="M335" r:id="rId329" display="tim.oneil@philips.com" xr:uid="{012BD17B-4E37-4ABA-9FA6-D67786BF5BD6}"/>
    <hyperlink ref="M336" r:id="rId330" display="tim.oneil@philips.com" xr:uid="{1762EC45-8926-41C4-AF81-ACA7554CEB48}"/>
    <hyperlink ref="M337" r:id="rId331" display="tim.oneil@philips.com" xr:uid="{1A2091A6-D212-406A-B6FB-A84F91C58CA7}"/>
    <hyperlink ref="M338" r:id="rId332" display="tim.oneil@philips.com" xr:uid="{7F91DA7D-984D-4AB9-AEB8-0EE92F4CCE96}"/>
    <hyperlink ref="M339" r:id="rId333" display="tim.oneil@philips.com" xr:uid="{374877CB-653C-4447-9DCA-455C39C3BB55}"/>
    <hyperlink ref="M340" r:id="rId334" display="tim.oneil@philips.com" xr:uid="{E82B9504-01B0-43DE-BB9C-E44EAC63D137}"/>
    <hyperlink ref="M341" r:id="rId335" display="tim.oneil@philips.com" xr:uid="{D0F15934-5CDC-489D-9074-EEC1F69E9B68}"/>
    <hyperlink ref="M342" r:id="rId336" display="tim.oneil@philips.com" xr:uid="{1D849ECF-682F-4B50-946C-4E3C75120138}"/>
    <hyperlink ref="M343" r:id="rId337" display="tim.oneil@philips.com" xr:uid="{28CE3020-25CA-40A3-A712-46413ADC9652}"/>
    <hyperlink ref="M344" r:id="rId338" display="tim.oneil@philips.com" xr:uid="{DEBE39D7-C668-4A64-910E-4B0DEFF562F8}"/>
    <hyperlink ref="M345" r:id="rId339" display="tim.oneil@philips.com" xr:uid="{2ABFD1F2-08D6-47B6-B296-D2B23755A8D7}"/>
    <hyperlink ref="M346" r:id="rId340" display="tim.oneil@philips.com" xr:uid="{70EBF6B6-D0A1-410F-B3D8-E5F48071564F}"/>
    <hyperlink ref="M347" r:id="rId341" display="tim.oneil@philips.com" xr:uid="{0C561489-53FB-42C8-8EA5-2A0C0B052B28}"/>
    <hyperlink ref="M348" r:id="rId342" display="tim.oneil@philips.com" xr:uid="{09237092-C189-486C-9F21-3985CA1D4698}"/>
    <hyperlink ref="M349" r:id="rId343" display="tim.oneil@philips.com" xr:uid="{E1512BAB-8698-4CE3-91D2-54BE55C0BF57}"/>
    <hyperlink ref="M350" r:id="rId344" display="tim.oneil@philips.com" xr:uid="{AAE64D2F-C213-40EE-8FC0-60A58C7C52D5}"/>
    <hyperlink ref="M351" r:id="rId345" display="tim.oneil@philips.com" xr:uid="{A4494B79-B3F7-4986-B009-9845E9ED80C6}"/>
    <hyperlink ref="M352" r:id="rId346" display="tim.oneil@philips.com" xr:uid="{9BC41180-6211-427A-80AC-810191A8842A}"/>
    <hyperlink ref="M353" r:id="rId347" display="tim.oneil@philips.com" xr:uid="{F56F3294-BE05-4120-A817-7E4647D2F490}"/>
    <hyperlink ref="M354" r:id="rId348" display="tim.oneil@philips.com" xr:uid="{5EC7CFCE-5437-4C3D-8610-B80061635B50}"/>
    <hyperlink ref="M355" r:id="rId349" display="tim.oneil@philips.com" xr:uid="{5B8E8DBC-31BA-4568-B088-2926C29761D8}"/>
    <hyperlink ref="M356" r:id="rId350" display="tim.oneil@philips.com" xr:uid="{D7B7A4D9-9A9E-49C9-BC1D-0DC927CBE248}"/>
    <hyperlink ref="M357" r:id="rId351" display="tim.oneil@philips.com" xr:uid="{E3AA21D8-F595-4C00-9F27-09772DD85C73}"/>
    <hyperlink ref="M358" r:id="rId352" display="tim.oneil@philips.com" xr:uid="{E7BC8944-BFA4-4C8C-8BCD-8AC1B5FAFB25}"/>
    <hyperlink ref="M359" r:id="rId353" display="tim.oneil@philips.com" xr:uid="{BAD18E8F-41B1-43E5-B17B-36B5E19D7EAB}"/>
    <hyperlink ref="M360" r:id="rId354" display="tim.oneil@philips.com" xr:uid="{0DBB06A0-A707-4FF5-9290-887A85B4DD67}"/>
    <hyperlink ref="M361" r:id="rId355" display="tim.oneil@philips.com" xr:uid="{BACD73CD-1D10-4FDD-9571-43253845F7EF}"/>
    <hyperlink ref="M362" r:id="rId356" display="tim.oneil@philips.com" xr:uid="{B9892794-626E-45D6-AA96-D859236A6179}"/>
    <hyperlink ref="M363" r:id="rId357" display="tim.oneil@philips.com" xr:uid="{826BB6D4-488B-40A8-B981-96326FC92554}"/>
    <hyperlink ref="M364" r:id="rId358" display="tim.oneil@philips.com" xr:uid="{E8EFE9BB-1E4A-4637-9D29-B881D90688A7}"/>
    <hyperlink ref="M365" r:id="rId359" display="tim.oneil@philips.com" xr:uid="{743BC513-D231-4A76-9BBF-AEACA601C596}"/>
    <hyperlink ref="M366" r:id="rId360" display="tim.oneil@philips.com" xr:uid="{1F0602D2-E540-4425-890C-BF5DF95B4563}"/>
    <hyperlink ref="M367" r:id="rId361" display="tim.oneil@philips.com" xr:uid="{C19F95FE-6A21-4638-AD2B-65AF98B7137A}"/>
    <hyperlink ref="M368" r:id="rId362" display="tim.oneil@philips.com" xr:uid="{29BA0391-F3F2-4B9A-AB01-F3D2E3EE6C96}"/>
    <hyperlink ref="M369" r:id="rId363" display="tim.oneil@philips.com" xr:uid="{9305DA13-1EDF-42B8-B610-257A638E9030}"/>
    <hyperlink ref="M370" r:id="rId364" display="tim.oneil@philips.com" xr:uid="{69D9BD3B-2941-4365-A6BA-9FB840AB495C}"/>
    <hyperlink ref="M371" r:id="rId365" display="tim.oneil@philips.com" xr:uid="{D4E84087-1221-4FF3-AB02-6DC8BC857CA4}"/>
    <hyperlink ref="M372" r:id="rId366" display="tim.oneil@philips.com" xr:uid="{EF2988C8-16F1-42B7-A3B5-BC433DE0FFCE}"/>
    <hyperlink ref="M373" r:id="rId367" display="tim.oneil@philips.com" xr:uid="{E19403D8-3243-4FAF-B0A0-3D87E8E1F150}"/>
    <hyperlink ref="M374" r:id="rId368" display="tim.oneil@philips.com" xr:uid="{179B6555-8290-4934-B980-C5C764006EBC}"/>
    <hyperlink ref="M375" r:id="rId369" display="tim.oneil@philips.com" xr:uid="{1BCFD597-3272-4693-852A-4981BB184DB1}"/>
    <hyperlink ref="M376" r:id="rId370" display="tim.oneil@philips.com" xr:uid="{FA5B20FA-0D9C-475C-9579-930A82B55597}"/>
    <hyperlink ref="M377" r:id="rId371" display="tim.oneil@philips.com" xr:uid="{4D2BC7F2-7498-43FB-9129-60743C3E5F28}"/>
    <hyperlink ref="M378" r:id="rId372" display="tim.oneil@philips.com" xr:uid="{38F7785F-5AF9-4114-8FCC-1312C91EF1A5}"/>
    <hyperlink ref="M379" r:id="rId373" display="tim.oneil@philips.com" xr:uid="{35AA6734-2C15-49A2-AEAA-D7F02C5784C3}"/>
    <hyperlink ref="M380" r:id="rId374" display="tim.oneil@philips.com" xr:uid="{B07EFB1C-EAB7-4662-B551-6E105550EF1B}"/>
    <hyperlink ref="M381" r:id="rId375" display="tim.oneil@philips.com" xr:uid="{CAAE63D7-1E5F-41E8-ABC1-48A174AE30C3}"/>
    <hyperlink ref="M382" r:id="rId376" display="tim.oneil@philips.com" xr:uid="{3FD3C5A2-B99F-494C-9717-5D9EA53416F0}"/>
    <hyperlink ref="M383" r:id="rId377" display="tim.oneil@philips.com" xr:uid="{A64D288A-6DDC-4C60-B1B4-301134CFF6B7}"/>
    <hyperlink ref="M384" r:id="rId378" display="tim.oneil@philips.com" xr:uid="{119F6E82-147E-4934-B367-8748CB4DCBA8}"/>
    <hyperlink ref="M385" r:id="rId379" display="tim.oneil@philips.com" xr:uid="{1E6815C8-D8B1-49E3-9A0E-CA767C604797}"/>
    <hyperlink ref="M386" r:id="rId380" display="tim.oneil@philips.com" xr:uid="{EC141A86-B2B9-4725-8E1D-5EF3802C9B7C}"/>
    <hyperlink ref="M387" r:id="rId381" display="tim.oneil@philips.com" xr:uid="{340CBFF6-EC13-4550-A9C3-747BDF259E94}"/>
    <hyperlink ref="M388" r:id="rId382" display="tim.oneil@philips.com" xr:uid="{459EE439-2F12-465E-9921-7110F68C366D}"/>
    <hyperlink ref="M389" r:id="rId383" display="tim.oneil@philips.com" xr:uid="{82292B53-E111-4AB8-9B1C-357A6D084F9E}"/>
    <hyperlink ref="M390" r:id="rId384" display="tim.oneil@philips.com" xr:uid="{5775A9BC-FACB-437D-B12F-A5299887D16E}"/>
    <hyperlink ref="M391" r:id="rId385" display="tim.oneil@philips.com" xr:uid="{EC24C435-EE8B-48EE-ADEE-B60BD7284F95}"/>
    <hyperlink ref="M392" r:id="rId386" display="tim.oneil@philips.com" xr:uid="{DCC7A582-3E9B-41A0-A269-3C627889E2D1}"/>
    <hyperlink ref="M393" r:id="rId387" display="tim.oneil@philips.com" xr:uid="{41C7FE15-505C-4782-B842-FA1500D60038}"/>
    <hyperlink ref="M394" r:id="rId388" display="tim.oneil@philips.com" xr:uid="{FDEDAFA1-16A1-41B1-9FC0-6F4AEF229C51}"/>
    <hyperlink ref="M395" r:id="rId389" display="tim.oneil@philips.com" xr:uid="{0706EC5E-9C2A-409F-89A2-1DCD773CC999}"/>
    <hyperlink ref="M396" r:id="rId390" display="tim.oneil@philips.com" xr:uid="{E1875FBC-470F-45BE-8323-D84D182BC7F5}"/>
    <hyperlink ref="M397" r:id="rId391" display="tim.oneil@philips.com" xr:uid="{017D6053-7F35-4DDE-A386-1043A22EAE49}"/>
    <hyperlink ref="M398" r:id="rId392" display="tim.oneil@philips.com" xr:uid="{97B5ADE0-79CE-4724-9DFE-39A6884C6CAD}"/>
    <hyperlink ref="M399" r:id="rId393" display="tim.oneil@philips.com" xr:uid="{F6EC6CE6-BF07-4A40-8C87-961E76C6B5F7}"/>
    <hyperlink ref="M400" r:id="rId394" display="tim.oneil@philips.com" xr:uid="{F64269DF-1F3D-40E9-9DC8-1F5BD339696E}"/>
    <hyperlink ref="M401" r:id="rId395" display="tim.oneil@philips.com" xr:uid="{2A3AD351-21F8-4CEF-8DEE-B35E0DC3C3FD}"/>
    <hyperlink ref="M402" r:id="rId396" display="tim.oneil@philips.com" xr:uid="{33A3CAEE-FFCB-4FA9-8683-89CFDF4A91E3}"/>
    <hyperlink ref="M403" r:id="rId397" display="tim.oneil@philips.com" xr:uid="{9E63C166-41FA-4059-B5D7-A881BFD6F5F9}"/>
    <hyperlink ref="M404" r:id="rId398" display="tim.oneil@philips.com" xr:uid="{2C4EFFA1-BEC6-488F-80F4-27F060A6DDB5}"/>
    <hyperlink ref="M405" r:id="rId399" display="tim.oneil@philips.com" xr:uid="{AAE6B888-7E41-4D93-B49D-677AD3BF76F5}"/>
    <hyperlink ref="M406" r:id="rId400" display="tim.oneil@philips.com" xr:uid="{524A1E79-F614-446C-B556-BFC7A2D1F1DC}"/>
    <hyperlink ref="M407" r:id="rId401" display="tim.oneil@philips.com" xr:uid="{66244880-A817-41FC-B2ED-E5F09EB97113}"/>
    <hyperlink ref="M408" r:id="rId402" display="tim.oneil@philips.com" xr:uid="{9B391550-D8F5-41D8-9FE3-F7B6A65CBE45}"/>
    <hyperlink ref="M409" r:id="rId403" display="tim.oneil@philips.com" xr:uid="{EDB00E82-5441-45E9-823A-4258E7348288}"/>
    <hyperlink ref="M410" r:id="rId404" display="tim.oneil@philips.com" xr:uid="{AB3DFA34-4C6D-48D9-8ED8-A846F4F5DDC8}"/>
    <hyperlink ref="M411" r:id="rId405" display="tim.oneil@philips.com" xr:uid="{28E79ABE-7813-4FB8-A672-934B0CADCB6E}"/>
    <hyperlink ref="M412" r:id="rId406" display="tim.oneil@philips.com" xr:uid="{82A3CC89-3022-4100-BFDC-4BBB4C546369}"/>
    <hyperlink ref="M413" r:id="rId407" display="tim.oneil@philips.com" xr:uid="{632EDC64-97B7-4C84-BDC0-4D79B633D36E}"/>
    <hyperlink ref="M414" r:id="rId408" display="tim.oneil@philips.com" xr:uid="{7579C066-5D5E-4F41-966F-F700D8671B87}"/>
    <hyperlink ref="M415" r:id="rId409" display="tim.oneil@philips.com" xr:uid="{E39B9BAB-899C-4C7C-9B35-9164FD1F72B9}"/>
    <hyperlink ref="M416" r:id="rId410" display="tim.oneil@philips.com" xr:uid="{C6BCA94C-AB91-4223-B754-E517D3502442}"/>
    <hyperlink ref="M417" r:id="rId411" display="tim.oneil@philips.com" xr:uid="{EDD12243-2609-4DA4-805D-FC36D31288A9}"/>
    <hyperlink ref="M418" r:id="rId412" display="tim.oneil@philips.com" xr:uid="{86D10D2F-F24E-4BAC-A53E-0A921F82F5DA}"/>
    <hyperlink ref="M419" r:id="rId413" display="tim.oneil@philips.com" xr:uid="{61A47D5E-4187-431F-9FFD-1319D8ABABFD}"/>
    <hyperlink ref="M421" r:id="rId414" display="tim.oneil@philips.com" xr:uid="{140EB9F6-36A9-428F-978A-9FE9A9503B38}"/>
    <hyperlink ref="M422" r:id="rId415" display="tim.oneil@philips.com" xr:uid="{0341F12E-D9D6-4E24-996E-9839D387D3FC}"/>
    <hyperlink ref="M423" r:id="rId416" display="tim.oneil@philips.com" xr:uid="{5399D65B-17A1-4C0D-B82E-921325B36E14}"/>
    <hyperlink ref="M424" r:id="rId417" display="tim.oneil@philips.com" xr:uid="{AB926398-18BF-4016-9FF8-99EE5E54FC43}"/>
    <hyperlink ref="M425" r:id="rId418" display="tim.oneil@philips.com" xr:uid="{A95AC3D9-5F47-42F8-91AB-9624D690585B}"/>
    <hyperlink ref="M426" r:id="rId419" display="tim.oneil@philips.com" xr:uid="{5EE22719-A4CA-4F88-BA69-88466C5664ED}"/>
    <hyperlink ref="M427" r:id="rId420" display="tim.oneil@philips.com" xr:uid="{61D78078-AB49-4206-B1BD-7EE2934AC757}"/>
    <hyperlink ref="M428" r:id="rId421" display="tim.oneil@philips.com" xr:uid="{A351A719-A6AF-4390-A641-94E3852D2D57}"/>
    <hyperlink ref="M429" r:id="rId422" display="tim.oneil@philips.com" xr:uid="{8ABAF8A3-A235-4225-89B7-4241816A3B29}"/>
    <hyperlink ref="M430" r:id="rId423" display="tim.oneil@philips.com" xr:uid="{EFE2BCDA-B85C-464C-910E-B646DFD4020C}"/>
    <hyperlink ref="M431" r:id="rId424" display="tim.oneil@philips.com" xr:uid="{174B51CA-4076-41CE-8BFE-7EE60FFF99DD}"/>
    <hyperlink ref="M432" r:id="rId425" display="tim.oneil@philips.com" xr:uid="{98962BDA-DF68-4954-832A-72D2E88D15EB}"/>
    <hyperlink ref="M433" r:id="rId426" display="tim.oneil@philips.com" xr:uid="{7D43E664-78D5-4C91-9917-151F5345FD40}"/>
    <hyperlink ref="M434" r:id="rId427" display="tim.oneil@philips.com" xr:uid="{9499A595-15BE-45A4-90B2-5E466829991C}"/>
    <hyperlink ref="M435" r:id="rId428" display="tim.oneil@philips.com" xr:uid="{008D5A04-8DF5-4873-A62D-EFC2FF9AF3AF}"/>
    <hyperlink ref="M436" r:id="rId429" display="tim.oneil@philips.com" xr:uid="{F26D37AF-33A3-46E3-BDCC-5A22B4D89B69}"/>
    <hyperlink ref="M437" r:id="rId430" display="tim.oneil@philips.com" xr:uid="{B656D4E0-B0E6-4481-83CF-877D94D95E63}"/>
    <hyperlink ref="M438" r:id="rId431" display="tim.oneil@philips.com" xr:uid="{138F343D-81DE-4C1B-B96F-41D6A065CC3D}"/>
    <hyperlink ref="M439" r:id="rId432" display="tim.oneil@philips.com" xr:uid="{B84FC827-CCE4-47E4-810F-3DE8B5A336DA}"/>
    <hyperlink ref="M440" r:id="rId433" display="tim.oneil@philips.com" xr:uid="{571B2862-0543-4BCA-ADB1-40CB92937FD3}"/>
    <hyperlink ref="M441" r:id="rId434" display="tim.oneil@philips.com" xr:uid="{43FC6A56-0119-4333-863E-A1B07DDFA2E7}"/>
    <hyperlink ref="M442" r:id="rId435" display="tim.oneil@philips.com" xr:uid="{E8C278CD-D5FE-4676-A88E-95A43CDC5D9F}"/>
    <hyperlink ref="M443" r:id="rId436" display="tim.oneil@philips.com" xr:uid="{02CDB07F-D180-44F6-B619-81A5E6ED5708}"/>
    <hyperlink ref="M444" r:id="rId437" display="tim.oneil@philips.com" xr:uid="{AF53BFBC-05BE-4F73-B27F-87D969F6453C}"/>
    <hyperlink ref="M445" r:id="rId438" display="tim.oneil@philips.com" xr:uid="{DF799CB4-33B0-4AC4-829F-022675F70CA5}"/>
    <hyperlink ref="M446" r:id="rId439" display="tim.oneil@philips.com" xr:uid="{2C7A9041-9A6A-410A-991A-C9500D04B854}"/>
    <hyperlink ref="M447" r:id="rId440" display="tim.oneil@philips.com" xr:uid="{63F0AEEC-EF61-4D1E-9001-CC1CE6797B06}"/>
    <hyperlink ref="M448" r:id="rId441" display="tim.oneil@philips.com" xr:uid="{0FB557BF-C241-4713-A75E-DA41C76EA95B}"/>
    <hyperlink ref="M449" r:id="rId442" display="tim.oneil@philips.com" xr:uid="{24F869D7-7099-41FD-976F-B0F11AA96E81}"/>
    <hyperlink ref="M450" r:id="rId443" display="tim.oneil@philips.com" xr:uid="{76E915C6-5FCD-48D5-9E52-D7D6D8207DBA}"/>
    <hyperlink ref="M451" r:id="rId444" display="tim.oneil@philips.com" xr:uid="{6919BED5-10A5-4860-9432-1ED4E8F199B0}"/>
    <hyperlink ref="M452" r:id="rId445" display="tim.oneil@philips.com" xr:uid="{5168DBFA-0543-4884-8DB1-79FD789F0190}"/>
    <hyperlink ref="M453" r:id="rId446" display="tim.oneil@philips.com" xr:uid="{96015BBC-6FF1-4F97-AF5D-96A651BF12C8}"/>
    <hyperlink ref="M454" r:id="rId447" display="tim.oneil@philips.com" xr:uid="{55EF24B2-538D-4A67-9DAE-8EBA34F2BBF6}"/>
    <hyperlink ref="M455" r:id="rId448" display="tim.oneil@philips.com" xr:uid="{63892952-E402-4A7A-97DB-4449696DD348}"/>
    <hyperlink ref="M456" r:id="rId449" display="tim.oneil@philips.com" xr:uid="{D0C281BC-6374-42F2-832E-1F69BD4C4CAE}"/>
    <hyperlink ref="M457" r:id="rId450" display="tim.oneil@philips.com" xr:uid="{4C90B19E-074C-4331-B948-B788C38EBC1D}"/>
    <hyperlink ref="M458" r:id="rId451" display="tim.oneil@philips.com" xr:uid="{3F01BA22-47DC-4B7D-AEE3-C4A157FF2324}"/>
    <hyperlink ref="M459" r:id="rId452" display="tim.oneil@philips.com" xr:uid="{8779D102-8B0B-4BA3-9111-04CC2F6E9CE4}"/>
    <hyperlink ref="M460" r:id="rId453" display="tim.oneil@philips.com" xr:uid="{3390B2C4-1B9D-4796-B5B1-E33721FC2D0B}"/>
    <hyperlink ref="M461" r:id="rId454" display="tim.oneil@philips.com" xr:uid="{F6D97D9C-22EF-4BFA-8E7B-4432D68BA2D5}"/>
    <hyperlink ref="M462" r:id="rId455" display="tim.oneil@philips.com" xr:uid="{88A976B8-9B24-452A-A47E-FB51F37B0907}"/>
    <hyperlink ref="M463" r:id="rId456" display="tim.oneil@philips.com" xr:uid="{E4F6238F-6F5C-4A45-975E-3E5742304DB7}"/>
    <hyperlink ref="M464" r:id="rId457" display="tim.oneil@philips.com" xr:uid="{13C521C0-09AC-4F2C-9C2D-312713806ABA}"/>
    <hyperlink ref="M465" r:id="rId458" display="tim.oneil@philips.com" xr:uid="{26DB2186-F4C5-42CF-BDCB-FAB9A84DE4E2}"/>
    <hyperlink ref="M466" r:id="rId459" display="tim.oneil@philips.com" xr:uid="{BAA041A8-C561-4271-BDD8-9871DD2B06A6}"/>
    <hyperlink ref="M467" r:id="rId460" display="tim.oneil@philips.com" xr:uid="{A485125C-F67D-48E3-9676-8CB082FA6242}"/>
    <hyperlink ref="M468" r:id="rId461" display="tim.oneil@philips.com" xr:uid="{DD7E4FF4-E20B-482E-B21C-C07FEC360FB0}"/>
    <hyperlink ref="M469" r:id="rId462" display="tim.oneil@philips.com" xr:uid="{C136F0A7-FA7A-49A8-B434-AF0E2E306A03}"/>
    <hyperlink ref="M470" r:id="rId463" display="tim.oneil@philips.com" xr:uid="{232D5DE5-AFEA-4327-BA44-30D582A194BF}"/>
    <hyperlink ref="M471" r:id="rId464" display="tim.oneil@philips.com" xr:uid="{B2342E3F-6716-4C26-A25B-1351B768E540}"/>
    <hyperlink ref="M472" r:id="rId465" display="tim.oneil@philips.com" xr:uid="{BC20BCF0-C248-45C4-BD5C-EBF0C0195991}"/>
    <hyperlink ref="M473" r:id="rId466" display="tim.oneil@philips.com" xr:uid="{44F91FBC-EBD4-425E-8699-E58D8C901026}"/>
    <hyperlink ref="M474" r:id="rId467" display="tim.oneil@philips.com" xr:uid="{D072019D-672A-4159-96DD-4F6B754D31CE}"/>
    <hyperlink ref="M475" r:id="rId468" display="tim.oneil@philips.com" xr:uid="{AF5CB2ED-3F44-4C24-89CB-F98B1A66F3E8}"/>
    <hyperlink ref="M476" r:id="rId469" display="tim.oneil@philips.com" xr:uid="{8EA456DF-846A-4591-BAEA-2A8F131E7266}"/>
    <hyperlink ref="M477" r:id="rId470" display="tim.oneil@philips.com" xr:uid="{626BFB3B-967C-44A6-87C8-D4E53B56AE97}"/>
    <hyperlink ref="M478" r:id="rId471" display="tim.oneil@philips.com" xr:uid="{0297D531-2521-41CF-AA4B-BA1B19F58992}"/>
    <hyperlink ref="M479" r:id="rId472" display="tim.oneil@philips.com" xr:uid="{AC2A4821-C22D-477D-A9AF-56691E766B0E}"/>
    <hyperlink ref="M480" r:id="rId473" display="tim.oneil@philips.com" xr:uid="{7DA4455B-0D0D-43BF-AF60-B996E92198F3}"/>
    <hyperlink ref="M481" r:id="rId474" display="tim.oneil@philips.com" xr:uid="{6B68FCAC-DA01-41BA-929E-B3AAE18F76FF}"/>
    <hyperlink ref="M482" r:id="rId475" display="tim.oneil@philips.com" xr:uid="{C3CF747A-3715-49FB-B2F6-5F44D9B8EEC0}"/>
    <hyperlink ref="M483" r:id="rId476" display="tim.oneil@philips.com" xr:uid="{34CFC131-17C9-402A-BA55-DBBDB2F8B595}"/>
    <hyperlink ref="M484" r:id="rId477" display="tim.oneil@philips.com" xr:uid="{B41B212E-A8CF-4F3F-9CBF-BA881545D9CE}"/>
    <hyperlink ref="M485" r:id="rId478" display="tim.oneil@philips.com" xr:uid="{28281BE7-FEB5-4A7B-B9A3-BF774A2BD7B7}"/>
    <hyperlink ref="M486" r:id="rId479" display="tim.oneil@philips.com" xr:uid="{ECFCC284-A1A8-4306-B270-E50E519F5918}"/>
    <hyperlink ref="M487" r:id="rId480" display="tim.oneil@philips.com" xr:uid="{DAF9515A-B3F1-43A5-9DAE-0B6315B6DF51}"/>
    <hyperlink ref="M488" r:id="rId481" display="tim.oneil@philips.com" xr:uid="{74A97D63-F6D0-457D-AC16-CABE0DB51D53}"/>
    <hyperlink ref="M489" r:id="rId482" display="tim.oneil@philips.com" xr:uid="{33CF281A-F841-42E7-8070-FA1D363170EA}"/>
    <hyperlink ref="M490" r:id="rId483" display="tim.oneil@philips.com" xr:uid="{CB6C8B65-5B4E-4C1D-8581-1B2CF6592AF9}"/>
    <hyperlink ref="M491" r:id="rId484" display="tim.oneil@philips.com" xr:uid="{1A419706-2980-46FE-83B5-3F5BAF666214}"/>
    <hyperlink ref="M492" r:id="rId485" display="tim.oneil@philips.com" xr:uid="{55DA6366-7A88-482D-9F33-091AD4100587}"/>
    <hyperlink ref="M493" r:id="rId486" display="tim.oneil@philips.com" xr:uid="{F273377D-3DEE-4B34-9BC3-7C33B0999D17}"/>
    <hyperlink ref="M494" r:id="rId487" display="tim.oneil@philips.com" xr:uid="{E2A75137-DBDF-4560-89D9-BA64164F58D2}"/>
    <hyperlink ref="M495" r:id="rId488" display="tim.oneil@philips.com" xr:uid="{03AEAB17-C2AD-4A0E-8EC6-B12D855AFC2C}"/>
    <hyperlink ref="M496" r:id="rId489" display="tim.oneil@philips.com" xr:uid="{D9C72A07-AEE7-4B50-BC02-6C2A3B2AD6E1}"/>
    <hyperlink ref="M497" r:id="rId490" display="tim.oneil@philips.com" xr:uid="{15EEEBA4-887E-44C1-A16D-FCF8802629BE}"/>
    <hyperlink ref="M498" r:id="rId491" display="tim.oneil@philips.com" xr:uid="{7B086AD8-EC55-4376-8044-52EA37B9FDC2}"/>
    <hyperlink ref="M499" r:id="rId492" display="tim.oneil@philips.com" xr:uid="{0CD41357-C4FC-4B87-B5C6-394D612E8ED2}"/>
    <hyperlink ref="M500" r:id="rId493" display="tim.oneil@philips.com" xr:uid="{86760E32-DCBF-4870-AF7A-B757D45C62EB}"/>
    <hyperlink ref="M501" r:id="rId494" display="tim.oneil@philips.com" xr:uid="{DD75E097-73AC-4696-B249-A2E89B3B8C3C}"/>
    <hyperlink ref="M502" r:id="rId495" display="tim.oneil@philips.com" xr:uid="{42681AE3-232C-4BFD-B6A1-97BC031FA4D8}"/>
    <hyperlink ref="M503" r:id="rId496" display="tim.oneil@philips.com" xr:uid="{B68522F4-7F8D-4E06-A6FF-AB39ECCCD61B}"/>
    <hyperlink ref="M504" r:id="rId497" display="tim.oneil@philips.com" xr:uid="{FE9997AC-A7A7-4DF6-971A-358C975E2FE4}"/>
    <hyperlink ref="M505" r:id="rId498" display="tim.oneil@philips.com" xr:uid="{C726876E-7DA2-4EDA-BB55-2311D165A318}"/>
    <hyperlink ref="M506" r:id="rId499" display="tim.oneil@philips.com" xr:uid="{2C868995-4DFB-412D-B078-2DE30640BCAA}"/>
    <hyperlink ref="M507" r:id="rId500" display="tim.oneil@philips.com" xr:uid="{42D7F52B-25EF-432B-9EEB-A0884E116EF8}"/>
    <hyperlink ref="M508" r:id="rId501" display="tim.oneil@philips.com" xr:uid="{21507A1A-C154-4660-9169-37FB02DAA3CA}"/>
    <hyperlink ref="M509" r:id="rId502" display="tim.oneil@philips.com" xr:uid="{A8F7CFEA-433E-43D1-93CE-87A8486CA635}"/>
    <hyperlink ref="M510" r:id="rId503" display="tim.oneil@philips.com" xr:uid="{3792003D-8A6E-4DC3-9324-A0F7F87BF982}"/>
    <hyperlink ref="M511" r:id="rId504" display="tim.oneil@philips.com" xr:uid="{C0B15C3E-AC84-43D6-BCFD-709EC1C8A452}"/>
    <hyperlink ref="M512" r:id="rId505" display="tim.oneil@philips.com" xr:uid="{D78F26FD-C39A-4805-8E0C-F9C2BA49D324}"/>
    <hyperlink ref="M513" r:id="rId506" display="tim.oneil@philips.com" xr:uid="{E7E78753-9AD9-4E73-AC2B-D9FC1AC7B4F4}"/>
    <hyperlink ref="M514" r:id="rId507" display="tim.oneil@philips.com" xr:uid="{5A214573-9644-469B-B353-A05BBADF9029}"/>
    <hyperlink ref="M515" r:id="rId508" display="tim.oneil@philips.com" xr:uid="{436995D6-D748-40C2-A30E-47C3E133AD21}"/>
    <hyperlink ref="M516" r:id="rId509" display="tim.oneil@philips.com" xr:uid="{E3932B70-F174-439F-98A4-868050E44977}"/>
    <hyperlink ref="M517" r:id="rId510" display="tim.oneil@philips.com" xr:uid="{31FB62F6-CA6E-457F-8EEE-113464CFF384}"/>
    <hyperlink ref="M518" r:id="rId511" display="tim.oneil@philips.com" xr:uid="{338B1D07-7B48-4CAB-9ADD-0E20B71EB702}"/>
    <hyperlink ref="M519" r:id="rId512" display="tim.oneil@philips.com" xr:uid="{42363E50-FE43-406B-969C-9544EE8425B3}"/>
    <hyperlink ref="M520" r:id="rId513" display="tim.oneil@philips.com" xr:uid="{FEEE3A53-C5A5-4328-BD65-500FA51E50EF}"/>
    <hyperlink ref="M521" r:id="rId514" display="tim.oneil@philips.com" xr:uid="{2AE7A17A-858C-46BD-AF2E-D104562B56D2}"/>
    <hyperlink ref="M522" r:id="rId515" display="tim.oneil@philips.com" xr:uid="{DE8521D2-E6D8-43E6-9B53-D49D3284515A}"/>
    <hyperlink ref="M523" r:id="rId516" display="tim.oneil@philips.com" xr:uid="{C93DF330-CB1C-4474-83C2-330C7B817C03}"/>
    <hyperlink ref="M524" r:id="rId517" display="tim.oneil@philips.com" xr:uid="{5461DC83-DEAD-4AED-A466-ECF0BEDB2202}"/>
    <hyperlink ref="M525" r:id="rId518" display="tim.oneil@philips.com" xr:uid="{827FD5B8-D9B6-4CBD-9F4C-13DB666B967A}"/>
    <hyperlink ref="M526" r:id="rId519" display="tim.oneil@philips.com" xr:uid="{DAAA2342-F5E8-40E9-8BA4-062A44C7F51A}"/>
    <hyperlink ref="M527" r:id="rId520" display="tim.oneil@philips.com" xr:uid="{AFBCE5B4-C739-43D0-828A-D29BA25A837B}"/>
    <hyperlink ref="M528" r:id="rId521" display="tim.oneil@philips.com" xr:uid="{DF1F3503-2600-4D3C-AEDD-F5C239B8CEA5}"/>
    <hyperlink ref="M529" r:id="rId522" display="tim.oneil@philips.com" xr:uid="{D1B4859D-1B85-432D-A261-399C668BADAF}"/>
    <hyperlink ref="M530" r:id="rId523" display="tim.oneil@philips.com" xr:uid="{EE5EBCBF-E0B7-4F3E-9E6E-21FF61E8235B}"/>
    <hyperlink ref="M531" r:id="rId524" display="tim.oneil@philips.com" xr:uid="{B6567A49-E7A1-439D-B20D-4BB001519032}"/>
    <hyperlink ref="M532" r:id="rId525" display="tim.oneil@philips.com" xr:uid="{569FAD9F-F798-4126-935D-D646634FBE18}"/>
    <hyperlink ref="M533" r:id="rId526" display="tim.oneil@philips.com" xr:uid="{540B4614-780B-4F89-B383-2A6ED2481BA0}"/>
    <hyperlink ref="M534" r:id="rId527" display="tim.oneil@philips.com" xr:uid="{610D430E-18F0-43AE-9BF5-8BE32F75F4DA}"/>
    <hyperlink ref="M535" r:id="rId528" display="tim.oneil@philips.com" xr:uid="{40566CFE-E60F-4CFD-A098-436DE9251C3A}"/>
    <hyperlink ref="M536" r:id="rId529" display="tim.oneil@philips.com" xr:uid="{1EEF690A-7E61-492C-B1BD-91F4C540140E}"/>
    <hyperlink ref="M537" r:id="rId530" display="tim.oneil@philips.com" xr:uid="{81D70FE2-E7B8-4BEE-AAA8-5CBC6C83D206}"/>
    <hyperlink ref="M538" r:id="rId531" display="tim.oneil@philips.com" xr:uid="{C9481D44-43F8-44F4-B68F-1175DE55BBCC}"/>
    <hyperlink ref="M539" r:id="rId532" display="tim.oneil@philips.com" xr:uid="{A082CA97-B9DB-452C-8F5C-7904E98981E4}"/>
    <hyperlink ref="M540" r:id="rId533" display="tim.oneil@philips.com" xr:uid="{8613B846-F106-4991-A7A6-837B8D9343CC}"/>
    <hyperlink ref="M541" r:id="rId534" display="tim.oneil@philips.com" xr:uid="{1FEDE720-9FFE-43CB-903D-E4077C3BEE52}"/>
    <hyperlink ref="M542" r:id="rId535" display="tim.oneil@philips.com" xr:uid="{7D59E80B-9B35-4725-BACA-C9C81AD35A8D}"/>
    <hyperlink ref="M543" r:id="rId536" display="tim.oneil@philips.com" xr:uid="{58A5817D-CF17-43BE-A779-EB1ADDA7B36E}"/>
    <hyperlink ref="M544" r:id="rId537" display="tim.oneil@philips.com" xr:uid="{5E04A60D-5128-4E49-A23E-CC69D0FC4BF5}"/>
    <hyperlink ref="M545" r:id="rId538" display="tim.oneil@philips.com" xr:uid="{6C40A6E4-6CB5-4CAD-91EE-74EF057506F7}"/>
    <hyperlink ref="M546" r:id="rId539" display="tim.oneil@philips.com" xr:uid="{FC81130A-04E9-4B31-834D-EC45CA25B6EE}"/>
    <hyperlink ref="M547" r:id="rId540" display="tim.oneil@philips.com" xr:uid="{71280CE0-0424-402C-B5A8-16D9EFF19DCE}"/>
    <hyperlink ref="M548" r:id="rId541" display="tim.oneil@philips.com" xr:uid="{B1DF576C-A0C6-43AC-B2BA-38BC8D27BC88}"/>
    <hyperlink ref="M549" r:id="rId542" display="tim.oneil@philips.com" xr:uid="{A61A9F0D-79BC-45E8-B149-01D7CB17B570}"/>
    <hyperlink ref="M550" r:id="rId543" display="tim.oneil@philips.com" xr:uid="{25ABABCD-D2D3-49D0-94E2-FACDAB6D7E10}"/>
    <hyperlink ref="M551" r:id="rId544" display="tim.oneil@philips.com" xr:uid="{26CE670B-2FB4-4BD0-924C-B689B2D3BEE2}"/>
    <hyperlink ref="M552" r:id="rId545" display="tim.oneil@philips.com" xr:uid="{C75DE820-3B63-4AB8-BFA0-35A9AF458E97}"/>
    <hyperlink ref="M553" r:id="rId546" display="tim.oneil@philips.com" xr:uid="{77356728-5CE7-4FE2-9E4E-5B9EB1F5F38C}"/>
    <hyperlink ref="M554" r:id="rId547" display="tim.oneil@philips.com" xr:uid="{4B1C20E3-2CBF-445A-A59B-48B867C873EB}"/>
    <hyperlink ref="M555" r:id="rId548" display="tim.oneil@philips.com" xr:uid="{EF9395DC-351A-4A6B-93FC-80440159E5A8}"/>
    <hyperlink ref="M556" r:id="rId549" display="tim.oneil@philips.com" xr:uid="{D56829C9-4808-45B9-8A25-697FABCE6E2E}"/>
    <hyperlink ref="M557" r:id="rId550" display="tim.oneil@philips.com" xr:uid="{50D43633-F4E7-492A-8CD2-49A2AA3EE037}"/>
    <hyperlink ref="M558" r:id="rId551" display="tim.oneil@philips.com" xr:uid="{C24419F1-D4E0-4397-B970-231FB780B3B7}"/>
    <hyperlink ref="M559" r:id="rId552" display="tim.oneil@philips.com" xr:uid="{56C9C941-1EA2-4514-864E-D474E35BA732}"/>
    <hyperlink ref="M560" r:id="rId553" display="tim.oneil@philips.com" xr:uid="{EC1DB387-FF45-4321-B28F-9511568D3321}"/>
    <hyperlink ref="M561" r:id="rId554" display="tim.oneil@philips.com" xr:uid="{73C2AEDE-9718-4B11-BA9A-B86BA1F5AF58}"/>
    <hyperlink ref="M562" r:id="rId555" display="tim.oneil@philips.com" xr:uid="{A90DDF29-1FF8-4B9F-B819-9BC504643711}"/>
    <hyperlink ref="M563" r:id="rId556" display="tim.oneil@philips.com" xr:uid="{70691FA1-DB36-47EE-884F-8C4CA2034B0B}"/>
    <hyperlink ref="M564" r:id="rId557" display="tim.oneil@philips.com" xr:uid="{9C5CF28D-ABBB-4FFF-9051-016C8215EF99}"/>
    <hyperlink ref="M565" r:id="rId558" display="tim.oneil@philips.com" xr:uid="{A1119BF1-25BE-41C0-AAED-5AFC27D260A2}"/>
    <hyperlink ref="M566" r:id="rId559" display="tim.oneil@philips.com" xr:uid="{AE8980EB-93FA-4346-9EE4-82B0938281AB}"/>
    <hyperlink ref="M567" r:id="rId560" display="tim.oneil@philips.com" xr:uid="{4D248C36-5D94-43BA-B051-D64C11BC2DB7}"/>
    <hyperlink ref="M568" r:id="rId561" display="tim.oneil@philips.com" xr:uid="{487225A8-99D5-4161-BD74-7E4B4559F61B}"/>
    <hyperlink ref="M569" r:id="rId562" display="tim.oneil@philips.com" xr:uid="{D14975AF-7504-4C43-9A04-9DA4C53B80BF}"/>
    <hyperlink ref="M570" r:id="rId563" display="tim.oneil@philips.com" xr:uid="{BB8EC9F1-9FC2-4DFC-A1B8-CBE45F72A8E5}"/>
    <hyperlink ref="M571" r:id="rId564" display="tim.oneil@philips.com" xr:uid="{36EDF69F-E540-4E23-AECB-ED7356C22FAF}"/>
    <hyperlink ref="M572" r:id="rId565" display="tim.oneil@philips.com" xr:uid="{97AA4AE8-319A-42AD-AAF3-58AF783031CD}"/>
    <hyperlink ref="M573" r:id="rId566" display="tim.oneil@philips.com" xr:uid="{8A37CF54-D539-494A-8C80-3150E5AE62A6}"/>
    <hyperlink ref="M574" r:id="rId567" display="tim.oneil@philips.com" xr:uid="{CC0684BA-9651-428B-B9ED-2B81120AF417}"/>
    <hyperlink ref="M575" r:id="rId568" display="tim.oneil@philips.com" xr:uid="{381A7EBE-D674-427F-B2A3-95FEAC983301}"/>
    <hyperlink ref="M576" r:id="rId569" display="tim.oneil@philips.com" xr:uid="{DCCA620A-F555-478F-BA4E-130472EF5A82}"/>
    <hyperlink ref="M577" r:id="rId570" display="tim.oneil@philips.com" xr:uid="{8EB07C79-C507-4D5C-BBE4-6B572A8757BB}"/>
    <hyperlink ref="M578" r:id="rId571" display="tim.oneil@philips.com" xr:uid="{82728233-21D0-4A81-B557-43EF83D1CD5A}"/>
    <hyperlink ref="M579" r:id="rId572" xr:uid="{E4CCBF41-4DD5-4CC0-83E3-793C6EEE6CA5}"/>
    <hyperlink ref="M580" r:id="rId573" display="tim.oneil@philips.com" xr:uid="{87172722-4806-4858-93F2-6E7253DBF422}"/>
    <hyperlink ref="M581" r:id="rId574" display="tim.oneil@philips.com" xr:uid="{C7228443-F61F-45D3-9149-3F34EA866A0B}"/>
    <hyperlink ref="M582" r:id="rId575" display="tim.oneil@philips.com" xr:uid="{AF7B46B7-0BDD-4401-B3A6-599D51F230AA}"/>
    <hyperlink ref="M583" r:id="rId576" display="tim.oneil@philips.com" xr:uid="{A4DA7621-E6BF-47FB-8273-91AE1CE44AA5}"/>
    <hyperlink ref="M584" r:id="rId577" display="tim.oneil@philips.com" xr:uid="{C72C7648-6528-4E8F-82AC-508629FCD328}"/>
    <hyperlink ref="M585" r:id="rId578" display="tim.oneil@philips.com" xr:uid="{E1ED3433-4BCC-4C85-9639-13FCCA7B0D5F}"/>
    <hyperlink ref="M586" r:id="rId579" display="tim.oneil@philips.com" xr:uid="{1F250B57-76EA-4C41-888B-C7FBCB06A6A1}"/>
    <hyperlink ref="M587" r:id="rId580" display="tim.oneil@philips.com" xr:uid="{7E35B074-3598-4FB8-A7E7-49F65D074ADA}"/>
    <hyperlink ref="M588" r:id="rId581" display="tim.oneil@philips.com" xr:uid="{37EC0492-8D1D-403B-A945-3C07882B0115}"/>
    <hyperlink ref="M589" r:id="rId582" display="tim.oneil@philips.com" xr:uid="{58CA3C58-CD43-4939-81FF-F143BFC535E3}"/>
    <hyperlink ref="M590" r:id="rId583" display="tim.oneil@philips.com" xr:uid="{7396C418-3292-42C9-9015-84C73BA7C2E0}"/>
    <hyperlink ref="M591" r:id="rId584" display="tim.oneil@philips.com" xr:uid="{E944CDA0-8913-4F2A-BF02-86035049464A}"/>
    <hyperlink ref="M592" r:id="rId585" display="tim.oneil@philips.com" xr:uid="{BCAF7101-73FB-4E7D-AC47-B3C8B7E36062}"/>
    <hyperlink ref="M593" r:id="rId586" display="tim.oneil@philips.com" xr:uid="{15D08DC1-C35C-4E46-AF56-DEAB3A45E676}"/>
    <hyperlink ref="M594" r:id="rId587" display="tim.oneil@philips.com" xr:uid="{F514256C-6AC9-45A5-9DAD-9C55E21589E8}"/>
    <hyperlink ref="M595" r:id="rId588" display="tim.oneil@philips.com" xr:uid="{A5A86643-C001-427F-AC4B-EE6DCF89F0D5}"/>
    <hyperlink ref="M596" r:id="rId589" display="tim.oneil@philips.com" xr:uid="{21AAB9F7-B3D1-44EC-AFF0-B93AE68164C4}"/>
    <hyperlink ref="M597" r:id="rId590" display="tim.oneil@philips.com" xr:uid="{6CFFF6BB-FE57-45CF-8A8B-C1079F829FE4}"/>
    <hyperlink ref="M598" r:id="rId591" display="tim.oneil@philips.com" xr:uid="{EAC3CC2B-25AE-42FD-BAFF-9E2210D9C2CE}"/>
    <hyperlink ref="M599" r:id="rId592" display="tim.oneil@philips.com" xr:uid="{52DF1C80-2A75-439D-A3F0-5E40E58754D7}"/>
    <hyperlink ref="M600" r:id="rId593" display="tim.oneil@philips.com" xr:uid="{B22173D0-845D-4C06-B588-B90853D66AAF}"/>
    <hyperlink ref="M601" r:id="rId594" display="tim.oneil@philips.com" xr:uid="{6BED2412-BDE0-49AD-80CB-9F937A7BE80E}"/>
    <hyperlink ref="M602" r:id="rId595" display="tim.oneil@philips.com" xr:uid="{E04AD280-88C5-43F3-8E10-96E32968CFA7}"/>
    <hyperlink ref="M603" r:id="rId596" display="tim.oneil@philips.com" xr:uid="{E102897B-719F-46FE-A8EC-A1A6B45C7CE2}"/>
    <hyperlink ref="M604" r:id="rId597" display="tim.oneil@philips.com" xr:uid="{404B607A-D136-4882-B9E2-60EFB8937D46}"/>
    <hyperlink ref="M605" r:id="rId598" display="tim.oneil@philips.com" xr:uid="{96163B6E-F029-443C-9ACC-C2B8D9B2AA10}"/>
    <hyperlink ref="M606" r:id="rId599" display="tim.oneil@philips.com" xr:uid="{CCCF5387-F5A5-48DD-B65A-C7D81C274CE1}"/>
    <hyperlink ref="M607" r:id="rId600" display="tim.oneil@philips.com" xr:uid="{29141853-59CD-4D52-A3F6-BABFB1686322}"/>
    <hyperlink ref="M608" r:id="rId601" display="tim.oneil@philips.com" xr:uid="{52FF36F7-4E85-48FC-A993-EA4004AAD736}"/>
    <hyperlink ref="M609" r:id="rId602" display="tim.oneil@philips.com" xr:uid="{FCE979CA-5333-4AAC-AA85-A7EE3411BA1B}"/>
    <hyperlink ref="M610" r:id="rId603" display="tim.oneil@philips.com" xr:uid="{9CF4D837-BCB2-4D06-A88C-0A7DB9C3A23E}"/>
    <hyperlink ref="M611" r:id="rId604" display="tim.oneil@philips.com" xr:uid="{52C2B0EF-86A6-4611-84CA-25AF5AE8045C}"/>
    <hyperlink ref="M612" r:id="rId605" display="tim.oneil@philips.com" xr:uid="{C36595EC-A1F3-47ED-90D6-03536E0E7BFC}"/>
    <hyperlink ref="M613" r:id="rId606" display="tim.oneil@philips.com" xr:uid="{1DD2820C-B870-4CD8-A97B-8C75B08CBFD6}"/>
    <hyperlink ref="M614" r:id="rId607" display="tim.oneil@philips.com" xr:uid="{17E66A9B-0842-4736-A391-C7ED76DE4F0B}"/>
    <hyperlink ref="M615" r:id="rId608" display="tim.oneil@philips.com" xr:uid="{900AC3A9-D875-48E7-B791-EB0279195E44}"/>
    <hyperlink ref="M616" r:id="rId609" display="tim.oneil@philips.com" xr:uid="{7D4E4815-AB98-4FF6-8825-D3DF52FF4F4E}"/>
    <hyperlink ref="M617" r:id="rId610" display="tim.oneil@philips.com" xr:uid="{DDED80A9-34F9-4EB5-A1E5-0F0EE170CE79}"/>
    <hyperlink ref="M618" r:id="rId611" display="tim.oneil@philips.com" xr:uid="{F089BDCF-11C8-4589-B1FC-8282BCF4D8F1}"/>
    <hyperlink ref="M619" r:id="rId612" display="tim.oneil@philips.com" xr:uid="{2267A276-27C8-4BB0-84A6-0D5F92D89D2C}"/>
    <hyperlink ref="M620" r:id="rId613" display="tim.oneil@philips.com" xr:uid="{E4E00D66-743A-441E-BD82-D9893463EE79}"/>
    <hyperlink ref="M621" r:id="rId614" display="tim.oneil@philips.com" xr:uid="{0BB39BC7-E245-48D5-8D8F-27128DCDA7F2}"/>
    <hyperlink ref="M622" r:id="rId615" display="tim.oneil@philips.com" xr:uid="{59E67A6C-3C77-4B6D-988F-F6B85834C14E}"/>
    <hyperlink ref="M623" r:id="rId616" display="tim.oneil@philips.com" xr:uid="{49ACF423-BDBE-4B7C-A477-44B957D7514E}"/>
    <hyperlink ref="M624" r:id="rId617" display="tim.oneil@philips.com" xr:uid="{3CCE9417-BD55-481B-A478-0FFED201DC58}"/>
    <hyperlink ref="M625" r:id="rId618" display="tim.oneil@philips.com" xr:uid="{B89BE63A-C6A3-4F89-A647-C18C3FA9E4FD}"/>
    <hyperlink ref="M626" r:id="rId619" display="tim.oneil@philips.com" xr:uid="{EEDFC592-4C27-41F4-B529-F1BD574F6481}"/>
    <hyperlink ref="M627" r:id="rId620" display="tim.oneil@philips.com" xr:uid="{8AFC1AF4-56CC-4C7F-AEFC-8807C85C5B0C}"/>
    <hyperlink ref="M628" r:id="rId621" display="tim.oneil@philips.com" xr:uid="{2AE41C65-5854-4722-8B15-97274E1DBD0B}"/>
    <hyperlink ref="M629" r:id="rId622" display="tim.oneil@philips.com" xr:uid="{33359FB2-7077-4331-818B-EDA0DEAC3CA2}"/>
    <hyperlink ref="M630" r:id="rId623" display="tim.oneil@philips.com" xr:uid="{52981D1D-A6AC-4BA3-B7FB-77988D4F69FC}"/>
    <hyperlink ref="M631" r:id="rId624" display="tim.oneil@philips.com" xr:uid="{A9B5B42C-0925-4ED9-92A7-774AD8E3F9D7}"/>
    <hyperlink ref="M632" r:id="rId625" display="tim.oneil@philips.com" xr:uid="{13FAC643-D690-4CD3-A846-D824B7176945}"/>
    <hyperlink ref="M633" r:id="rId626" display="tim.oneil@philips.com" xr:uid="{EE4F7557-BCFA-48A8-AB39-70BD3CE5566C}"/>
    <hyperlink ref="M634" r:id="rId627" display="tim.oneil@philips.com" xr:uid="{1E539B75-793E-4C6F-B4E3-69D4EC86E179}"/>
    <hyperlink ref="M635" r:id="rId628" display="tim.oneil@philips.com" xr:uid="{EBF2B5D6-3879-4142-A2F8-3F9BFF0771EB}"/>
    <hyperlink ref="M636" r:id="rId629" display="tim.oneil@philips.com" xr:uid="{2C6AE54C-8B56-4D1A-8338-D339F50331AB}"/>
    <hyperlink ref="M637" r:id="rId630" display="tim.oneil@philips.com" xr:uid="{5757628A-A973-4E15-A176-06BF47BD8724}"/>
    <hyperlink ref="M638" r:id="rId631" display="tim.oneil@philips.com" xr:uid="{2803DB59-7E8F-41FC-AFD8-7825517E337B}"/>
    <hyperlink ref="M639" r:id="rId632" display="tim.oneil@philips.com" xr:uid="{BE07E4A3-2E19-4319-8384-B9BA0EB3D462}"/>
    <hyperlink ref="M640" r:id="rId633" display="tim.oneil@philips.com" xr:uid="{A09CBE98-86A9-4919-A402-90AA798352D8}"/>
    <hyperlink ref="M641" r:id="rId634" display="tim.oneil@philips.com" xr:uid="{E573E3F4-519D-4909-8B02-5D7F87A7A651}"/>
    <hyperlink ref="M642" r:id="rId635" display="tim.oneil@philips.com" xr:uid="{74CCFBEC-2C42-490C-8B17-AD95C801EA5A}"/>
    <hyperlink ref="M643" r:id="rId636" display="tim.oneil@philips.com" xr:uid="{7118DE79-D918-4E26-B778-B480D5485DF5}"/>
    <hyperlink ref="M644" r:id="rId637" display="tim.oneil@philips.com" xr:uid="{38C3D123-3C45-4FD4-968D-82C80C1A6102}"/>
    <hyperlink ref="M645" r:id="rId638" display="tim.oneil@philips.com" xr:uid="{FA567118-401B-4BEE-BFBC-B029449AC2E2}"/>
    <hyperlink ref="M646" r:id="rId639" display="tim.oneil@philips.com" xr:uid="{7E8930DB-A8F0-4ED5-ABE4-53CFF605825B}"/>
    <hyperlink ref="M647" r:id="rId640" display="tim.oneil@philips.com" xr:uid="{A4B01811-C934-46B0-85AA-6D7FC0D086E8}"/>
    <hyperlink ref="M648" r:id="rId641" display="tim.oneil@philips.com" xr:uid="{C4866874-DE57-4BB0-930B-9F6D73266AD4}"/>
    <hyperlink ref="M649" r:id="rId642" display="tim.oneil@philips.com" xr:uid="{E6531E25-8621-4E44-9DA3-19E59D6E19AB}"/>
    <hyperlink ref="M650" r:id="rId643" display="tim.oneil@philips.com" xr:uid="{D9281E69-2E22-4131-93FB-0F29F262FBD2}"/>
    <hyperlink ref="M651" r:id="rId644" display="tim.oneil@philips.com" xr:uid="{3E364D08-0F75-4C38-8910-9E80A97C091A}"/>
    <hyperlink ref="M652" r:id="rId645" display="tim.oneil@philips.com" xr:uid="{A01A67B3-8A61-47C2-A61D-5CFCB67D0E74}"/>
    <hyperlink ref="M653" r:id="rId646" display="tim.oneil@philips.com" xr:uid="{16E86AF5-CFC6-477A-B6DB-B31E011FB563}"/>
    <hyperlink ref="M654" r:id="rId647" display="tim.oneil@philips.com" xr:uid="{9778FAFC-C20D-43F8-A023-511A28279D3A}"/>
    <hyperlink ref="M655" r:id="rId648" display="tim.oneil@philips.com" xr:uid="{8F36D859-123B-4607-93A6-9F6CD9877070}"/>
    <hyperlink ref="M656" r:id="rId649" display="tim.oneil@philips.com" xr:uid="{518611ED-0D70-426F-A3E0-8532E7B99108}"/>
    <hyperlink ref="M657" r:id="rId650" display="tim.oneil@philips.com" xr:uid="{61127651-9AB4-4E16-BBC7-029E69D25CA8}"/>
    <hyperlink ref="M658" r:id="rId651" display="tim.oneil@philips.com" xr:uid="{341BC45A-75D6-4B49-B3F0-B1B0D166EDBB}"/>
    <hyperlink ref="M659" r:id="rId652" display="tim.oneil@philips.com" xr:uid="{CE63E6F9-CA49-497E-9E05-DDBDCE198CF5}"/>
    <hyperlink ref="M660" r:id="rId653" display="tim.oneil@philips.com" xr:uid="{FE7CB252-23FD-4E69-B015-93B555DA1FB9}"/>
    <hyperlink ref="M661" r:id="rId654" display="tim.oneil@philips.com" xr:uid="{5D106EF9-2C7B-404E-B03D-7D5980C92AAF}"/>
    <hyperlink ref="M662" r:id="rId655" display="tim.oneil@philips.com" xr:uid="{EC3A12BE-48CA-4F4A-8299-324C4AE22AFD}"/>
    <hyperlink ref="M663" r:id="rId656" display="tim.oneil@philips.com" xr:uid="{6DFD4388-4975-4773-AC9A-2D14C7988045}"/>
    <hyperlink ref="M664" r:id="rId657" display="tim.oneil@philips.com" xr:uid="{08C83DD7-D96B-4E3E-9737-908C428B85F8}"/>
    <hyperlink ref="M665" r:id="rId658" display="tim.oneil@philips.com" xr:uid="{4E6D915F-6409-41E9-B6D8-D09D063DB98A}"/>
    <hyperlink ref="M666" r:id="rId659" display="tim.oneil@philips.com" xr:uid="{E6F62F8D-BF42-48D9-91C9-736983F7B5CC}"/>
    <hyperlink ref="M667" r:id="rId660" display="tim.oneil@philips.com" xr:uid="{B9858B08-BC96-4256-A488-731AD369BDEC}"/>
    <hyperlink ref="M668" r:id="rId661" display="tim.oneil@philips.com" xr:uid="{5B38519C-A769-4E5D-993F-57ABABFD39EF}"/>
    <hyperlink ref="M669" r:id="rId662" display="tim.oneil@philips.com" xr:uid="{B16E7C8A-5584-4946-8ECB-A4C278D522A1}"/>
    <hyperlink ref="M670" r:id="rId663" display="tim.oneil@philips.com" xr:uid="{7171C32A-A5C7-4AAC-A318-13CF4A4FC7F0}"/>
    <hyperlink ref="M671" r:id="rId664" display="tim.oneil@philips.com" xr:uid="{752DC884-5347-4B06-B7AE-7BF37742F1F0}"/>
    <hyperlink ref="M672" r:id="rId665" display="tim.oneil@philips.com" xr:uid="{0A8F55DB-C55C-41A5-BDEF-69BE9B8942F2}"/>
    <hyperlink ref="M673" r:id="rId666" display="tim.oneil@philips.com" xr:uid="{97A20227-50D5-41FE-BCA0-81FD35CB6174}"/>
    <hyperlink ref="M674" r:id="rId667" display="tim.oneil@philips.com" xr:uid="{1892E71E-2A68-4BB3-934E-7C22C173F8A8}"/>
    <hyperlink ref="M675" r:id="rId668" display="tim.oneil@philips.com" xr:uid="{E125A3A8-8030-4ADD-B87D-BFBD06F3FD38}"/>
    <hyperlink ref="M676" r:id="rId669" display="tim.oneil@philips.com" xr:uid="{2A2F1B8D-6FD3-4AB3-8654-E22E32B44166}"/>
    <hyperlink ref="M677" r:id="rId670" display="tim.oneil@philips.com" xr:uid="{9950F6EF-94A3-457C-AD93-2D3F9C8FAB69}"/>
    <hyperlink ref="M678" r:id="rId671" display="tim.oneil@philips.com" xr:uid="{22B83618-DE11-449B-AE6B-F8A8DDD10011}"/>
    <hyperlink ref="M679" r:id="rId672" display="tim.oneil@philips.com" xr:uid="{FD7B1D0A-49E7-485D-8BDA-BD90F7DF2EC3}"/>
    <hyperlink ref="M680" r:id="rId673" display="tim.oneil@philips.com" xr:uid="{E440C657-E6F1-4367-A1A5-31390F62F5C4}"/>
    <hyperlink ref="M681" r:id="rId674" display="tim.oneil@philips.com" xr:uid="{B2252555-8242-49CD-B34C-057DA258543D}"/>
    <hyperlink ref="M682" r:id="rId675" display="tim.oneil@philips.com" xr:uid="{E73C0046-298A-4B24-9C1F-0FD157B67DA8}"/>
    <hyperlink ref="M683" r:id="rId676" display="tim.oneil@philips.com" xr:uid="{B8C83EAB-024C-4239-9831-3E544C0FDB93}"/>
    <hyperlink ref="M684" r:id="rId677" display="tim.oneil@philips.com" xr:uid="{751ACE8E-78EC-4CB0-B9D1-0B8B8E0A03C2}"/>
    <hyperlink ref="M685" r:id="rId678" display="tim.oneil@philips.com" xr:uid="{FEF7FB7F-CE38-48F7-A643-FA50A1F8066B}"/>
    <hyperlink ref="M686" r:id="rId679" display="tim.oneil@philips.com" xr:uid="{F12D9363-8EF9-4EA0-B1A6-B4DE7698D3DA}"/>
    <hyperlink ref="M687" r:id="rId680" display="tim.oneil@philips.com" xr:uid="{F0D3A03B-0946-4E0C-A304-7B5744F86CE6}"/>
    <hyperlink ref="M688" r:id="rId681" display="tim.oneil@philips.com" xr:uid="{4AC9611D-5655-4D49-B0A2-1F189A4084B9}"/>
    <hyperlink ref="M689" r:id="rId682" display="tim.oneil@philips.com" xr:uid="{8945ACE1-687C-40FD-B77A-90A0D1DB5F0B}"/>
    <hyperlink ref="M690" r:id="rId683" display="tim.oneil@philips.com" xr:uid="{CE13B9A0-13C4-4E76-958A-47083FB3C0DE}"/>
    <hyperlink ref="M691" r:id="rId684" display="tim.oneil@philips.com" xr:uid="{5C55356F-56E9-4C56-B268-03C1BE86394D}"/>
    <hyperlink ref="M692" r:id="rId685" display="tim.oneil@philips.com" xr:uid="{39169109-3CEE-4A38-A80B-ED82A1A99BFB}"/>
    <hyperlink ref="M693" r:id="rId686" display="tim.oneil@philips.com" xr:uid="{6D882216-6FB4-49C9-B80A-974F7CD19DB8}"/>
    <hyperlink ref="M694" r:id="rId687" display="tim.oneil@philips.com" xr:uid="{4F3E308E-CBBE-437C-91AA-4EEEB971F6F6}"/>
    <hyperlink ref="M695" r:id="rId688" display="tim.oneil@philips.com" xr:uid="{183E5001-41EC-461C-8B7D-6C36D577C517}"/>
    <hyperlink ref="M696" r:id="rId689" display="tim.oneil@philips.com" xr:uid="{7DF3EF7B-5334-462F-9508-ED3BFA888CAF}"/>
    <hyperlink ref="M697" r:id="rId690" display="tim.oneil@philips.com" xr:uid="{29AFAAA0-60FC-4C61-9742-6DF6F43295DB}"/>
    <hyperlink ref="M698" r:id="rId691" display="tim.oneil@philips.com" xr:uid="{D67D8C4F-5B45-4958-A22D-A8EC334500B6}"/>
    <hyperlink ref="M699" r:id="rId692" display="tim.oneil@philips.com" xr:uid="{D2C55D00-B6A4-46E4-9C41-D9624DAA99B8}"/>
    <hyperlink ref="M700" r:id="rId693" display="tim.oneil@philips.com" xr:uid="{425647C8-ABC5-4A6B-9C73-329D00C64213}"/>
    <hyperlink ref="M701" r:id="rId694" display="tim.oneil@philips.com" xr:uid="{E27CC857-D1C1-4B10-8AB1-34A282CA582C}"/>
    <hyperlink ref="M702" r:id="rId695" display="tim.oneil@philips.com" xr:uid="{247737E5-4CC5-4080-A3BB-723614450C3F}"/>
    <hyperlink ref="M703" r:id="rId696" display="tim.oneil@philips.com" xr:uid="{98DECB0F-4F26-456F-9B2E-46A624C68309}"/>
    <hyperlink ref="M704" r:id="rId697" display="tim.oneil@philips.com" xr:uid="{37A61E61-1AE2-4602-8413-5EB496FBDD35}"/>
    <hyperlink ref="M705" r:id="rId698" display="tim.oneil@philips.com" xr:uid="{CB1F3540-6F2B-41BA-A602-A10ECB02F934}"/>
    <hyperlink ref="M706" r:id="rId699" display="tim.oneil@philips.com" xr:uid="{CD28CA0B-8FAE-4CE7-B96D-40A13F906A2D}"/>
    <hyperlink ref="M707" r:id="rId700" display="tim.oneil@philips.com" xr:uid="{EFB21E08-29BB-4BC9-ACDA-C769A6A3B3FE}"/>
    <hyperlink ref="M708" r:id="rId701" display="tim.oneil@philips.com" xr:uid="{CE1EFA0C-BB64-4961-A7D4-A8B7625C92F8}"/>
    <hyperlink ref="M709" r:id="rId702" display="tim.oneil@philips.com" xr:uid="{D0E42F9E-3D24-4F26-ADD8-D3E04685CA03}"/>
    <hyperlink ref="M710" r:id="rId703" display="tim.oneil@philips.com" xr:uid="{C8ED3C4B-67D5-46BF-9711-472B45680A6B}"/>
    <hyperlink ref="M711" r:id="rId704" display="tim.oneil@philips.com" xr:uid="{6ECA69D5-23D0-4524-BEC4-74B7BFF75D73}"/>
    <hyperlink ref="M712" r:id="rId705" display="tim.oneil@philips.com" xr:uid="{F9060428-3091-4AD1-A0C9-4737CDB835CE}"/>
    <hyperlink ref="M713" r:id="rId706" display="tim.oneil@philips.com" xr:uid="{1CF309C7-2BCF-4821-B5B5-3D2EF365E7FD}"/>
    <hyperlink ref="M714" r:id="rId707" display="tim.oneil@philips.com" xr:uid="{5869931F-7297-46AF-B4FA-94CA6E550491}"/>
    <hyperlink ref="M715" r:id="rId708" display="tim.oneil@philips.com" xr:uid="{4FD0DEA7-5709-464D-B5F1-C8C29A1B6A30}"/>
    <hyperlink ref="M716" r:id="rId709" display="tim.oneil@philips.com" xr:uid="{99288337-A69A-4EF1-96B5-98341EAD2D03}"/>
    <hyperlink ref="M717" r:id="rId710" display="tim.oneil@philips.com" xr:uid="{690643AB-6E03-4A23-A5AC-8DE57809F6F9}"/>
    <hyperlink ref="M718" r:id="rId711" display="tim.oneil@philips.com" xr:uid="{D432AB0D-23E1-4475-8063-1AAC26EBDC47}"/>
    <hyperlink ref="M719" r:id="rId712" display="tim.oneil@philips.com" xr:uid="{45F36DDF-1A5E-4C28-938C-5BDACFE38DD9}"/>
    <hyperlink ref="M720" r:id="rId713" display="tim.oneil@philips.com" xr:uid="{72FEA2D3-DA30-45FD-A1D7-EF68AB63892A}"/>
    <hyperlink ref="M721" r:id="rId714" display="tim.oneil@philips.com" xr:uid="{E9A51EC1-9DF9-4A37-AE45-B13C9727C7B9}"/>
    <hyperlink ref="M722" r:id="rId715" display="tim.oneil@philips.com" xr:uid="{EEFCDFC4-CF63-4873-AFF1-2EF524E5A085}"/>
    <hyperlink ref="M723" r:id="rId716" display="tim.oneil@philips.com" xr:uid="{9A85E5F4-2B2F-445D-9543-572EC708534F}"/>
    <hyperlink ref="M724" r:id="rId717" display="tim.oneil@philips.com" xr:uid="{66E08A8C-E7F5-443B-8952-E46065B78868}"/>
    <hyperlink ref="M725" r:id="rId718" display="tim.oneil@philips.com" xr:uid="{1AE8A0E6-3ECD-4E56-B1F8-A69A6D9C456A}"/>
    <hyperlink ref="M726" r:id="rId719" display="tim.oneil@philips.com" xr:uid="{D9A73451-D80B-41FA-997B-4412C5D644BD}"/>
    <hyperlink ref="M727" r:id="rId720" display="tim.oneil@philips.com" xr:uid="{774B83A3-7D0D-4E3D-BDAE-F7EF1FDCD9EA}"/>
    <hyperlink ref="M728" r:id="rId721" display="tim.oneil@philips.com" xr:uid="{8E41900B-08D5-4402-9EA4-DBA72E9DC5E9}"/>
    <hyperlink ref="M729" r:id="rId722" display="tim.oneil@philips.com" xr:uid="{81321204-4EBC-4675-AD0A-E509F1A98243}"/>
    <hyperlink ref="M731" r:id="rId723" display="tim.oneil@philips.com" xr:uid="{9F0A786F-9590-4F6A-9040-E58E650B7EEC}"/>
    <hyperlink ref="M732" r:id="rId724" display="tim.oneil@philips.com" xr:uid="{08AB5FC8-63F5-4DC3-80FC-047EB3B0D389}"/>
    <hyperlink ref="M733" r:id="rId725" display="tim.oneil@philips.com" xr:uid="{18A58302-081F-48E2-A6C9-A338AB54CCE4}"/>
    <hyperlink ref="M734" r:id="rId726" display="tim.oneil@philips.com" xr:uid="{D11C4A7A-DA30-4552-8EC3-56E1A19DA9FC}"/>
    <hyperlink ref="M735" r:id="rId727" display="tim.oneil@philips.com" xr:uid="{A8C5C18A-454E-47EE-A703-8973BBE69BC8}"/>
    <hyperlink ref="M736" r:id="rId728" display="tim.oneil@philips.com" xr:uid="{914C1CBF-5666-4EFD-897B-AE5FB455ED6B}"/>
    <hyperlink ref="M737" r:id="rId729" display="tim.oneil@philips.com" xr:uid="{EBCB36A7-5E8E-4854-B1B0-507914074275}"/>
    <hyperlink ref="M738" r:id="rId730" display="tim.oneil@philips.com" xr:uid="{1F9A7BA8-1AC8-4CD1-8026-9299641C11AA}"/>
    <hyperlink ref="M739" r:id="rId731" display="tim.oneil@philips.com" xr:uid="{AA9F1D50-8BBA-4B7A-BF98-12BDA55FBA9C}"/>
    <hyperlink ref="M740" r:id="rId732" display="tim.oneil@philips.com" xr:uid="{0FB43841-6356-4EB7-86A0-890A98AC54CC}"/>
    <hyperlink ref="M741" r:id="rId733" display="tim.oneil@philips.com" xr:uid="{416A9245-92CB-473B-BB45-C36A17BCC759}"/>
    <hyperlink ref="M742" r:id="rId734" display="tim.oneil@philips.com" xr:uid="{2D40DEFA-A573-4E01-95B3-2C3967670CBB}"/>
    <hyperlink ref="M743" r:id="rId735" display="tim.oneil@philips.com" xr:uid="{2B768A71-1DA1-450B-8584-C438760DA84E}"/>
    <hyperlink ref="M744" r:id="rId736" display="tim.oneil@philips.com" xr:uid="{E43DBF46-765F-4E21-A256-AD4A74B630D6}"/>
    <hyperlink ref="M745" r:id="rId737" display="tim.oneil@philips.com" xr:uid="{0EDA8F33-5B86-4C72-8E3E-9AD05B6047D4}"/>
    <hyperlink ref="M746" r:id="rId738" display="tim.oneil@philips.com" xr:uid="{FC55C13C-5CC7-4F46-B757-288B36BF719B}"/>
    <hyperlink ref="M747" r:id="rId739" display="tim.oneil@philips.com" xr:uid="{2504B5D7-C204-4A1C-A3AF-88162EA3F5FA}"/>
    <hyperlink ref="M748" r:id="rId740" display="tim.oneil@philips.com" xr:uid="{87A63D13-1E69-456A-AA51-DB54F77861D8}"/>
    <hyperlink ref="M749" r:id="rId741" display="tim.oneil@philips.com" xr:uid="{BF73B475-3EB1-4622-89FD-9362229D79BF}"/>
    <hyperlink ref="M750" r:id="rId742" display="tim.oneil@philips.com" xr:uid="{AC677524-9106-4A8D-A31A-8FFEBF9FCA9A}"/>
    <hyperlink ref="M751" r:id="rId743" display="tim.oneil@philips.com" xr:uid="{F39BA151-C78C-4D1A-A344-C3697B790A14}"/>
    <hyperlink ref="M752" r:id="rId744" display="tim.oneil@philips.com" xr:uid="{D392B013-3ACF-4B2F-92EF-6C3AD2FEB50A}"/>
    <hyperlink ref="M753" r:id="rId745" display="tim.oneil@philips.com" xr:uid="{0A3894B8-6565-46F0-9831-38970CD2B691}"/>
    <hyperlink ref="M754" r:id="rId746" display="tim.oneil@philips.com" xr:uid="{3A3B1CFA-51D4-4C24-B8F4-FEE5F0D6B718}"/>
    <hyperlink ref="M755" r:id="rId747" display="tim.oneil@philips.com" xr:uid="{EA3A2E7B-D8E0-4906-AA1D-235C64547C2C}"/>
    <hyperlink ref="M756" r:id="rId748" display="tim.oneil@philips.com" xr:uid="{3A6BEC8D-6A4C-46DC-8D74-FE879AF7A310}"/>
    <hyperlink ref="M757" r:id="rId749" display="tim.oneil@philips.com" xr:uid="{07710B21-5D36-437A-A6B8-A5656B0166A9}"/>
    <hyperlink ref="M758" r:id="rId750" display="tim.oneil@philips.com" xr:uid="{4D6D47BD-D3BC-4F0E-A955-6CB918618B3E}"/>
    <hyperlink ref="M759" r:id="rId751" display="tim.oneil@philips.com" xr:uid="{1A225E7E-5591-411C-BD00-F7800D1A7A7B}"/>
    <hyperlink ref="M760" r:id="rId752" display="tim.oneil@philips.com" xr:uid="{45BA1800-C94E-4B9F-8E2B-A95F8F75404A}"/>
    <hyperlink ref="M761" r:id="rId753" display="tim.oneil@philips.com" xr:uid="{2E50B53A-8738-431C-B9CE-4A829D2B219C}"/>
    <hyperlink ref="M762" r:id="rId754" display="tim.oneil@philips.com" xr:uid="{848B7066-759F-4C8C-BA97-1106D42DA3F0}"/>
    <hyperlink ref="M763" r:id="rId755" display="tim.oneil@philips.com" xr:uid="{A1664294-B752-45D6-A7F9-BB0686896510}"/>
    <hyperlink ref="M764" r:id="rId756" display="tim.oneil@philips.com" xr:uid="{804C3A5A-3953-48F5-B364-F5677C09E3BB}"/>
    <hyperlink ref="M765" r:id="rId757" display="tim.oneil@philips.com" xr:uid="{30D85673-9453-46E6-B4B5-944C2C79C198}"/>
    <hyperlink ref="M766" r:id="rId758" display="tim.oneil@philips.com" xr:uid="{050DC56D-2D71-4038-8879-5222DB46CFA7}"/>
    <hyperlink ref="M767" r:id="rId759" display="tim.oneil@philips.com" xr:uid="{205D77B6-C0C8-4851-9860-48C71604274C}"/>
    <hyperlink ref="M768" r:id="rId760" display="tim.oneil@philips.com" xr:uid="{65EC01CF-7BAE-40AE-A79F-3B1E2D8A1165}"/>
    <hyperlink ref="M769" r:id="rId761" display="tim.oneil@philips.com" xr:uid="{A5F9E297-F1F9-4BFC-B5D2-23E2644C6D2B}"/>
    <hyperlink ref="M770" r:id="rId762" display="tim.oneil@philips.com" xr:uid="{4848DE5C-2BC2-4944-AD5E-F300B39FC273}"/>
    <hyperlink ref="M772" r:id="rId763" display="tim.oneil@philips.com" xr:uid="{CB5DD742-BCE5-4887-8A24-C681DBB7C299}"/>
    <hyperlink ref="M773" r:id="rId764" display="tim.oneil@philips.com" xr:uid="{E378093C-A46A-4FB6-844A-ABEEEA88FF76}"/>
    <hyperlink ref="M774" r:id="rId765" display="tim.oneil@philips.com" xr:uid="{F7842237-B462-4A12-9592-9066C1D25ADA}"/>
    <hyperlink ref="M775" r:id="rId766" display="tim.oneil@philips.com" xr:uid="{5A57CEFF-6A82-42FB-8110-7A753BD85437}"/>
    <hyperlink ref="M776" r:id="rId767" display="tim.oneil@philips.com" xr:uid="{E7068160-60A2-4363-BD7B-FAEA8A8008FA}"/>
    <hyperlink ref="M777" r:id="rId768" display="tim.oneil@philips.com" xr:uid="{9E6FA91C-6D18-4D9C-B513-0D69EFE1C50C}"/>
    <hyperlink ref="M778" r:id="rId769" display="tim.oneil@philips.com" xr:uid="{F7A89EDD-B19C-491D-9A0B-A420917F0EF2}"/>
    <hyperlink ref="M779" r:id="rId770" display="tim.oneil@philips.com" xr:uid="{E9EBA5B3-AA52-4123-B857-2B42C2A5F78C}"/>
    <hyperlink ref="M780" r:id="rId771" display="tim.oneil@philips.com" xr:uid="{075F204F-7A1C-4C37-97A6-FF287B898560}"/>
    <hyperlink ref="M781" r:id="rId772" display="tim.oneil@philips.com" xr:uid="{7CBBA987-0CCD-42B8-B751-79A542E08E21}"/>
    <hyperlink ref="M782" r:id="rId773" display="tim.oneil@philips.com" xr:uid="{9199461D-EF58-4B30-AB12-C2EBD77218EC}"/>
    <hyperlink ref="M783" r:id="rId774" display="tim.oneil@philips.com" xr:uid="{5068D1D2-C156-4E6E-A934-2696EACF7AF5}"/>
    <hyperlink ref="M784" r:id="rId775" display="tim.oneil@philips.com" xr:uid="{A159E51F-F60A-4E8C-BA32-4F8D31EF19AC}"/>
    <hyperlink ref="M785" r:id="rId776" display="tim.oneil@philips.com" xr:uid="{9ED0E40D-5A3A-4F81-B0ED-587829725240}"/>
    <hyperlink ref="M786" r:id="rId777" display="tim.oneil@philips.com" xr:uid="{4092C8DF-D663-44B1-A3C3-F3E89251AFA2}"/>
    <hyperlink ref="M787" r:id="rId778" display="tim.oneil@philips.com" xr:uid="{7702DA5D-1681-4B95-B99C-AE4216609080}"/>
    <hyperlink ref="M788" r:id="rId779" display="tim.oneil@philips.com" xr:uid="{456F90D1-B963-4AC5-B7F6-040E9569C946}"/>
    <hyperlink ref="M790" r:id="rId780" display="tim.oneil@philips.com" xr:uid="{8F1A9D95-0BC0-445C-BB9F-27D57B1E64DE}"/>
    <hyperlink ref="M791" r:id="rId781" display="tim.oneil@philips.com" xr:uid="{B34987E2-F007-4E04-9712-08ED34F6E373}"/>
    <hyperlink ref="M792" r:id="rId782" display="tim.oneil@philips.com" xr:uid="{B8D7B9D3-374D-4D4F-A349-E7E3E182A143}"/>
    <hyperlink ref="M793" r:id="rId783" display="tim.oneil@philips.com" xr:uid="{0F653F08-2097-4BB8-94B8-69E6FF2B753D}"/>
    <hyperlink ref="M794" r:id="rId784" display="tim.oneil@philips.com" xr:uid="{CDFD4003-9D27-4A93-AA17-CE52C6563464}"/>
    <hyperlink ref="M795" r:id="rId785" display="tim.oneil@philips.com" xr:uid="{83E9D321-F23E-4CEF-9462-77091BA7B9E6}"/>
    <hyperlink ref="M796" r:id="rId786" display="tim.oneil@philips.com" xr:uid="{69E90CBC-DDE8-4BE5-8F7E-0DD2BC8ABC93}"/>
    <hyperlink ref="M797" r:id="rId787" display="tim.oneil@philips.com" xr:uid="{95309E1F-0B9D-4FCA-976B-CC4071D408FC}"/>
    <hyperlink ref="M798" r:id="rId788" display="tim.oneil@philips.com" xr:uid="{C08B3AE8-D7BF-48DA-AE6F-B6F69F9EE6D4}"/>
    <hyperlink ref="M799" r:id="rId789" display="tim.oneil@philips.com" xr:uid="{FEF9174D-BEAA-4CC5-8718-49C747F8F043}"/>
    <hyperlink ref="M800" r:id="rId790" display="tim.oneil@philips.com" xr:uid="{B3E2FFAE-6EB3-4CB3-8E84-FDE58D2B904F}"/>
    <hyperlink ref="M801" r:id="rId791" display="tim.oneil@philips.com" xr:uid="{F18ABC30-E6EE-4C73-A012-73D03C2623EA}"/>
    <hyperlink ref="M802" r:id="rId792" display="tim.oneil@philips.com" xr:uid="{9D206206-82A8-4CF1-9DD9-7F9CE86738B6}"/>
    <hyperlink ref="M803" r:id="rId793" display="tim.oneil@philips.com" xr:uid="{A8FCDE2D-6ECC-429B-8E97-F9109ED16B04}"/>
    <hyperlink ref="M804" r:id="rId794" display="tim.oneil@philips.com" xr:uid="{36D1B901-5AAF-4B9E-BE5B-A757797FADA4}"/>
    <hyperlink ref="M805" r:id="rId795" display="tim.oneil@philips.com" xr:uid="{C796924F-62A0-4CC1-AB72-51F037DC3372}"/>
    <hyperlink ref="M806" r:id="rId796" display="tim.oneil@philips.com" xr:uid="{89780572-93FB-42EE-AFEE-6A26A8F322AE}"/>
    <hyperlink ref="M807" r:id="rId797" display="tim.oneil@philips.com" xr:uid="{40E2A19E-1F73-465C-92B8-7D48DDEA39EC}"/>
    <hyperlink ref="M808" r:id="rId798" display="tim.oneil@philips.com" xr:uid="{177D9F9A-CF73-4B94-9202-D284F248E9AB}"/>
    <hyperlink ref="M809" r:id="rId799" display="tim.oneil@philips.com" xr:uid="{A1237F23-6BE8-4329-90F3-C97E427D7EB2}"/>
    <hyperlink ref="M810" r:id="rId800" display="tim.oneil@philips.com" xr:uid="{EEBB83C1-7485-4FC4-B3C6-D8ADBC2BD47A}"/>
    <hyperlink ref="M811" r:id="rId801" display="tim.oneil@philips.com" xr:uid="{BB1C0F18-1685-4CCD-8F85-EC223CD47FAA}"/>
    <hyperlink ref="M812" r:id="rId802" display="tim.oneil@philips.com" xr:uid="{F2A7879A-8F6D-4963-B5DC-22E60076E64D}"/>
    <hyperlink ref="M813" r:id="rId803" display="tim.oneil@philips.com" xr:uid="{10D77668-8597-4BA2-9A03-E5DA7E4C70EC}"/>
    <hyperlink ref="M814" r:id="rId804" display="tim.oneil@philips.com" xr:uid="{D32D5BC4-A3D4-41C6-9ECA-25FB6D8AF08A}"/>
    <hyperlink ref="M815" r:id="rId805" display="tim.oneil@philips.com" xr:uid="{78522068-463E-45E8-99A8-BC651A29960F}"/>
    <hyperlink ref="M816" r:id="rId806" display="tim.oneil@philips.com" xr:uid="{2729E32A-E70F-4F13-BFCF-A8F17BC92840}"/>
    <hyperlink ref="M817" r:id="rId807" display="tim.oneil@philips.com" xr:uid="{E9279643-8746-4D8F-881D-97ACEA7F49CB}"/>
    <hyperlink ref="M819" r:id="rId808" display="tim.oneil@philips.com" xr:uid="{D8D6AD65-00B8-4C34-B4A8-73944ECB042A}"/>
    <hyperlink ref="M820" r:id="rId809" display="tim.oneil@philips.com" xr:uid="{7F43DC07-0321-4B86-9A92-D484F3DE8CE5}"/>
    <hyperlink ref="M821" r:id="rId810" display="tim.oneil@philips.com" xr:uid="{727E549F-3982-45FE-90A2-E9999969BCE0}"/>
    <hyperlink ref="M822" r:id="rId811" display="tim.oneil@philips.com" xr:uid="{71D8CA40-DB20-4A60-B7AB-B7BB7E068F2B}"/>
    <hyperlink ref="M823" r:id="rId812" display="tim.oneil@philips.com" xr:uid="{52BE96EC-4287-438F-AA5C-1D87F11B99F4}"/>
    <hyperlink ref="M824" r:id="rId813" display="tim.oneil@philips.com" xr:uid="{A6B83D04-B509-4A3F-9C67-7CB3374CB0EE}"/>
    <hyperlink ref="M825" r:id="rId814" display="tim.oneil@philips.com" xr:uid="{A1B2BA8D-F548-4CBB-8347-79E75A0EC790}"/>
    <hyperlink ref="M826" r:id="rId815" display="tim.oneil@philips.com" xr:uid="{BB7ECB54-66C7-499D-9F78-7E91A51E1C70}"/>
    <hyperlink ref="M827" r:id="rId816" display="tim.oneil@philips.com" xr:uid="{6CE9ECD5-261B-462E-BAF4-94CDF9BAF3CA}"/>
    <hyperlink ref="M828" r:id="rId817" display="tim.oneil@philips.com" xr:uid="{E9ADAE9E-28BA-4A09-8F3D-AF4487E0B573}"/>
    <hyperlink ref="M829" r:id="rId818" display="tim.oneil@philips.com" xr:uid="{163FB94D-4F64-404C-9DEA-D0E3BC3E1040}"/>
    <hyperlink ref="M830" r:id="rId819" display="tim.oneil@philips.com" xr:uid="{B27A392A-D807-4AFC-9E6D-6840D6A8181E}"/>
    <hyperlink ref="M831" r:id="rId820" display="tim.oneil@philips.com" xr:uid="{27EB24FB-06C5-4827-A8A4-3C76EB021A5F}"/>
    <hyperlink ref="M832" r:id="rId821" display="tim.oneil@philips.com" xr:uid="{C1E4510F-C3A4-46B9-A9DB-03C1541EADD0}"/>
    <hyperlink ref="M833" r:id="rId822" display="tim.oneil@philips.com" xr:uid="{5205F518-87CB-43D6-BDFD-47569788A2C7}"/>
    <hyperlink ref="M834" r:id="rId823" display="tim.oneil@philips.com" xr:uid="{C0560302-F4D8-4DDF-9A01-8AF4B415F738}"/>
    <hyperlink ref="M835" r:id="rId824" display="tim.oneil@philips.com" xr:uid="{CA9ECB39-EE6A-4526-ADEB-761DC9DEE105}"/>
    <hyperlink ref="M836" r:id="rId825" display="tim.oneil@philips.com" xr:uid="{776DAEA1-DB93-40C9-8595-6B61E3D37742}"/>
    <hyperlink ref="M837" r:id="rId826" display="tim.oneil@philips.com" xr:uid="{B003F6B8-B034-488F-844B-475AD75771F0}"/>
    <hyperlink ref="M838" r:id="rId827" display="tim.oneil@philips.com" xr:uid="{E882C2E2-265B-4884-8B42-8A6F8FC1B9F7}"/>
    <hyperlink ref="M839" r:id="rId828" display="tim.oneil@philips.com" xr:uid="{693C5CCC-6F27-478A-A4B4-F6A955A3BF01}"/>
    <hyperlink ref="M840" r:id="rId829" display="tim.oneil@philips.com" xr:uid="{ACCC854B-D5E6-4F9C-9184-DFDCD2FFCE27}"/>
    <hyperlink ref="M841" r:id="rId830" display="tim.oneil@philips.com" xr:uid="{24847CA6-B427-4B84-ACAF-6C9AF8583586}"/>
    <hyperlink ref="M842" r:id="rId831" display="tim.oneil@philips.com" xr:uid="{ECD1D307-0377-4B05-9F4B-9FCA2765047E}"/>
    <hyperlink ref="M843" r:id="rId832" display="tim.oneil@philips.com" xr:uid="{87FC4951-E06E-42B8-A0BC-E62752EE6C38}"/>
    <hyperlink ref="M844" r:id="rId833" display="tim.oneil@philips.com" xr:uid="{7C9C5B3E-E4B8-45C9-8ACC-65369D800A14}"/>
    <hyperlink ref="M845" r:id="rId834" display="tim.oneil@philips.com" xr:uid="{F6E51E11-B352-4FB8-B402-84BCEEB520E7}"/>
    <hyperlink ref="M846" r:id="rId835" display="tim.oneil@philips.com" xr:uid="{0CD6D669-147B-47AA-8B81-7EBB64DD21A9}"/>
    <hyperlink ref="M847" r:id="rId836" display="tim.oneil@philips.com" xr:uid="{0E8FB6EB-F7D9-4669-A10B-8FCBD08B6211}"/>
    <hyperlink ref="M848" r:id="rId837" display="tim.oneil@philips.com" xr:uid="{697B9CFA-63A3-419A-82FC-5850A3D35A02}"/>
    <hyperlink ref="M849" r:id="rId838" display="tim.oneil@philips.com" xr:uid="{B51271A9-E968-4181-BDED-C363FB94DBE5}"/>
    <hyperlink ref="M850" r:id="rId839" display="tim.oneil@philips.com" xr:uid="{270E5445-B1C7-4C5B-A7FE-34555492E413}"/>
    <hyperlink ref="M851" r:id="rId840" display="tim.oneil@philips.com" xr:uid="{34612D73-B873-431C-AD12-E87724182472}"/>
    <hyperlink ref="M852" r:id="rId841" display="tim.oneil@philips.com" xr:uid="{3B7ED2A8-FDFC-41D2-B422-4A6255CF6089}"/>
    <hyperlink ref="M853" r:id="rId842" display="tim.oneil@philips.com" xr:uid="{C545BAF1-BF34-455B-8E5C-27F5FA8DE7F7}"/>
    <hyperlink ref="M854" r:id="rId843" display="tim.oneil@philips.com" xr:uid="{BFC1C46E-6982-441D-BFDA-431C84D98C76}"/>
    <hyperlink ref="M855" r:id="rId844" display="tim.oneil@philips.com" xr:uid="{B04E19C9-BBFD-49DA-B8B0-1C8CA31DAE60}"/>
    <hyperlink ref="M856" r:id="rId845" display="tim.oneil@philips.com" xr:uid="{90FB4C80-093A-4585-B442-1BB6D637BDB2}"/>
    <hyperlink ref="M857" r:id="rId846" display="tim.oneil@philips.com" xr:uid="{321422C5-8EA1-494D-AE2D-7ACABC8048FF}"/>
    <hyperlink ref="M858" r:id="rId847" display="tim.oneil@philips.com" xr:uid="{1F6D1F7C-6922-4FB3-AD67-239B906D4AB1}"/>
    <hyperlink ref="M859" r:id="rId848" display="tim.oneil@philips.com" xr:uid="{E16B06BC-5E9E-4690-9B13-F459586AF3EE}"/>
    <hyperlink ref="M860" r:id="rId849" display="tim.oneil@philips.com" xr:uid="{41228F11-F3B0-45B5-9E08-860F0D3B102E}"/>
    <hyperlink ref="M861" r:id="rId850" display="tim.oneil@philips.com" xr:uid="{0F4B2F66-542C-4109-9792-5BED8566F6B9}"/>
    <hyperlink ref="M862" r:id="rId851" display="tim.oneil@philips.com" xr:uid="{467D98C9-A0CB-447A-8E8B-5319F8A31DB1}"/>
    <hyperlink ref="M863" r:id="rId852" display="tim.oneil@philips.com" xr:uid="{E027D89F-E9BD-4248-87E0-92F446610A28}"/>
    <hyperlink ref="M864" r:id="rId853" display="tim.oneil@philips.com" xr:uid="{94F4D545-F303-41B2-BDE7-4C70C47EB19F}"/>
    <hyperlink ref="M865" r:id="rId854" display="tim.oneil@philips.com" xr:uid="{18114179-8164-49D9-8C85-301900A36AB4}"/>
    <hyperlink ref="M866" r:id="rId855" display="tim.oneil@philips.com" xr:uid="{6ED5C584-5062-4FB6-A1D6-6F24B8766A92}"/>
    <hyperlink ref="M867" r:id="rId856" display="tim.oneil@philips.com" xr:uid="{2C25CE86-78E9-4849-B0EE-08AEA71BC310}"/>
    <hyperlink ref="M868" r:id="rId857" display="tim.oneil@philips.com" xr:uid="{EC9DB815-7D02-499A-A79C-FC4835669692}"/>
    <hyperlink ref="M869" r:id="rId858" display="tim.oneil@philips.com" xr:uid="{7C919C5E-983A-4317-A48D-C8C0BD21591D}"/>
    <hyperlink ref="M870" r:id="rId859" display="tim.oneil@philips.com" xr:uid="{08BC4F5E-FC29-4DFC-BB8D-E4F15251F1C5}"/>
    <hyperlink ref="M871" r:id="rId860" display="tim.oneil@philips.com" xr:uid="{ADE7C8FB-9EFA-41B6-A9F4-5CD0C8B2B8CF}"/>
    <hyperlink ref="M872" r:id="rId861" display="tim.oneil@philips.com" xr:uid="{54ACA11A-A100-437D-B4D4-3513FDCBE6FD}"/>
    <hyperlink ref="M873" r:id="rId862" display="tim.oneil@philips.com" xr:uid="{C6823912-279B-4C7B-AF62-480D6FEF97DA}"/>
    <hyperlink ref="M874" r:id="rId863" display="tim.oneil@philips.com" xr:uid="{63BE5EDF-5C83-488C-8572-96DC546CD37A}"/>
    <hyperlink ref="M875" r:id="rId864" display="tim.oneil@philips.com" xr:uid="{76CEA7F9-F869-48D4-A670-E8182517F791}"/>
    <hyperlink ref="M876" r:id="rId865" display="tim.oneil@philips.com" xr:uid="{0E13F54D-4CC8-4FF8-9BCA-BEBD4FCEFCD2}"/>
    <hyperlink ref="M877" r:id="rId866" display="tim.oneil@philips.com" xr:uid="{37099900-25A2-4174-9C40-B373303AB753}"/>
    <hyperlink ref="M878" r:id="rId867" display="tim.oneil@philips.com" xr:uid="{53410E0B-EF8F-4A0F-A499-864368C376D3}"/>
    <hyperlink ref="M879" r:id="rId868" display="tim.oneil@philips.com" xr:uid="{0FEE3214-8949-4B90-BC25-7E73AFB9D8A1}"/>
    <hyperlink ref="M880" r:id="rId869" display="tim.oneil@philips.com" xr:uid="{8713E454-B7DE-4BB0-A9B5-6A62E2B33863}"/>
    <hyperlink ref="M881" r:id="rId870" display="tim.oneil@philips.com" xr:uid="{0FBF4507-BDF6-41E7-B97D-4EF04377E80E}"/>
    <hyperlink ref="M882" r:id="rId871" display="tim.oneil@philips.com" xr:uid="{B48CE1E5-9BCA-4936-AB58-5F81074BEB91}"/>
    <hyperlink ref="M883" r:id="rId872" display="tim.oneil@philips.com" xr:uid="{DCDA6E5B-72C2-471A-8F00-5D5330E3D8E8}"/>
    <hyperlink ref="M884" r:id="rId873" display="tim.oneil@philips.com" xr:uid="{E89AA639-21BA-423E-99EE-C48D3AC67A1A}"/>
    <hyperlink ref="M885" r:id="rId874" display="tim.oneil@philips.com" xr:uid="{D7F05119-6AB7-4DB8-82F9-76C57889ACEB}"/>
    <hyperlink ref="M886" r:id="rId875" display="tim.oneil@philips.com" xr:uid="{54A6562F-2706-49A0-A12E-44034B7C9627}"/>
    <hyperlink ref="M887" r:id="rId876" display="tim.oneil@philips.com" xr:uid="{35CCD640-8BEA-4786-B305-609C654E8EC8}"/>
    <hyperlink ref="M888" r:id="rId877" display="tim.oneil@philips.com" xr:uid="{CD345E0A-BD1C-4F2D-A4BE-7EF202257426}"/>
    <hyperlink ref="M889" r:id="rId878" display="tim.oneil@philips.com" xr:uid="{D5514BDD-8999-400F-AF52-5DE2291CD8B7}"/>
    <hyperlink ref="M890" r:id="rId879" display="tim.oneil@philips.com" xr:uid="{4EA75740-2AF7-4343-8EF5-B82949D48E74}"/>
    <hyperlink ref="M891" r:id="rId880" display="tim.oneil@philips.com" xr:uid="{41F79390-3325-4674-8A14-7F7FB5F50626}"/>
    <hyperlink ref="M892" r:id="rId881" display="tim.oneil@philips.com" xr:uid="{BB7FF9EF-6C5B-4014-BD5C-0A8046E2B32C}"/>
    <hyperlink ref="M893" r:id="rId882" display="tim.oneil@philips.com" xr:uid="{D93A358F-4E13-4B18-9FE1-8AE00B20A39E}"/>
    <hyperlink ref="M894" r:id="rId883" display="tim.oneil@philips.com" xr:uid="{B2BA7224-3AB7-4AC4-86B1-36085E6F39D2}"/>
    <hyperlink ref="M895" r:id="rId884" display="tim.oneil@philips.com" xr:uid="{2FEDF83E-0899-4AF3-83C0-7D0E5430A8A0}"/>
    <hyperlink ref="M896" r:id="rId885" display="tim.oneil@philips.com" xr:uid="{4C3A010E-03DA-4FB7-8577-04136BED45EE}"/>
    <hyperlink ref="M897" r:id="rId886" display="tim.oneil@philips.com" xr:uid="{AAE678F5-30A4-459E-84BC-D80018DA40EA}"/>
    <hyperlink ref="M898" r:id="rId887" display="tim.oneil@philips.com" xr:uid="{1D73EFBB-A9D6-44CC-8CD0-29DDF0E382E4}"/>
    <hyperlink ref="M899" r:id="rId888" display="tim.oneil@philips.com" xr:uid="{9B931695-D635-4670-9DDC-2600002872A6}"/>
    <hyperlink ref="M900" r:id="rId889" display="tim.oneil@philips.com" xr:uid="{D70997E8-A320-457F-92E6-BC479BEA1F06}"/>
    <hyperlink ref="M901" r:id="rId890" display="tim.oneil@philips.com" xr:uid="{00ADC4F2-0075-4665-9FB5-31FD058AAC62}"/>
    <hyperlink ref="M902" r:id="rId891" display="tim.oneil@philips.com" xr:uid="{40A95242-5B95-41D0-8E99-781A97D77AF9}"/>
    <hyperlink ref="M903" r:id="rId892" display="tim.oneil@philips.com" xr:uid="{F7CF639E-BB99-4D03-ACE2-63724D7D7525}"/>
    <hyperlink ref="M904" r:id="rId893" display="tim.oneil@philips.com" xr:uid="{578AE3BE-F5DC-471C-A767-3674B9CAE775}"/>
    <hyperlink ref="M905" r:id="rId894" display="tim.oneil@philips.com" xr:uid="{FAB2F800-E263-40C2-808C-39D4F9EF121A}"/>
    <hyperlink ref="M906" r:id="rId895" display="tim.oneil@philips.com" xr:uid="{A67DA347-8274-4020-B55E-E8EB57117AAF}"/>
    <hyperlink ref="M907" r:id="rId896" display="tim.oneil@philips.com" xr:uid="{D1E18F68-F081-4913-A197-13528C8A2453}"/>
    <hyperlink ref="M908" r:id="rId897" display="tim.oneil@philips.com" xr:uid="{4298CAD2-C3B3-4841-9322-D83BB30A7224}"/>
    <hyperlink ref="M909" r:id="rId898" display="tim.oneil@philips.com" xr:uid="{D68447BD-3D10-4829-9E8B-C3FD0E16C2D8}"/>
    <hyperlink ref="M910" r:id="rId899" display="tim.oneil@philips.com" xr:uid="{7B0E3D83-A515-4C82-832A-0C680B9695A9}"/>
    <hyperlink ref="M911" r:id="rId900" display="tim.oneil@philips.com" xr:uid="{33CCA796-B925-458E-BD53-656F07077ED1}"/>
    <hyperlink ref="M912" r:id="rId901" display="tim.oneil@philips.com" xr:uid="{159F36F0-7664-4F46-BDB8-541111ABEEED}"/>
    <hyperlink ref="M913" r:id="rId902" display="tim.oneil@philips.com" xr:uid="{2147E9DB-3299-41E2-A2B6-F80F5C0035FC}"/>
    <hyperlink ref="M914" r:id="rId903" display="tim.oneil@philips.com" xr:uid="{CE3E0E7C-DDF0-4574-910E-F248C6273126}"/>
    <hyperlink ref="M915" r:id="rId904" display="tim.oneil@philips.com" xr:uid="{C79F362C-487D-4C2B-9DEA-1B424CCABBCD}"/>
    <hyperlink ref="M916" r:id="rId905" display="tim.oneil@philips.com" xr:uid="{F887140B-5E9E-437E-9135-2786FF9FF459}"/>
    <hyperlink ref="M917" r:id="rId906" display="tim.oneil@philips.com" xr:uid="{C5D54D3B-2608-48CA-9AE2-8BDFF6DCB371}"/>
    <hyperlink ref="M918" r:id="rId907" display="tim.oneil@philips.com" xr:uid="{4FCDA114-656D-4F07-AB65-30A5B792652D}"/>
    <hyperlink ref="M919" r:id="rId908" display="tim.oneil@philips.com" xr:uid="{F88ECA37-5D11-427B-82C7-0A1EE5F6D086}"/>
    <hyperlink ref="M920" r:id="rId909" display="tim.oneil@philips.com" xr:uid="{B46AADE5-4C73-49D4-8499-E7E8570B8648}"/>
    <hyperlink ref="M921" r:id="rId910" display="tim.oneil@philips.com" xr:uid="{898B2497-507E-4DFF-8416-5A7352829DCF}"/>
    <hyperlink ref="M922" r:id="rId911" display="tim.oneil@philips.com" xr:uid="{51FC5203-053E-4FD4-8D3E-DCC6FD618671}"/>
    <hyperlink ref="M923" r:id="rId912" display="tim.oneil@philips.com" xr:uid="{80C7BE11-B743-4741-8280-AC0DDB1F9740}"/>
    <hyperlink ref="M924" r:id="rId913" display="tim.oneil@philips.com" xr:uid="{7768B204-E29A-4EDF-AAD1-EC06039072A1}"/>
    <hyperlink ref="M925" r:id="rId914" display="tim.oneil@philips.com" xr:uid="{3495505F-4A3E-42A2-AC94-8BE5C09E4505}"/>
    <hyperlink ref="M926" r:id="rId915" display="tim.oneil@philips.com" xr:uid="{B5567C50-0FC1-4558-BCDD-0906E40150A5}"/>
    <hyperlink ref="M927" r:id="rId916" display="tim.oneil@philips.com" xr:uid="{D6A8F4E2-BC91-48D4-B1E7-FC6B665821A7}"/>
    <hyperlink ref="M928" r:id="rId917" display="tim.oneil@philips.com" xr:uid="{72EB90B1-CE3E-47C5-B935-DC92BFA74894}"/>
    <hyperlink ref="M929" r:id="rId918" display="tim.oneil@philips.com" xr:uid="{887B3F99-0E3F-42F0-A398-B23AB95C3F9C}"/>
    <hyperlink ref="M930" r:id="rId919" display="tim.oneil@philips.com" xr:uid="{AA439C48-BA9A-46EA-84B3-7F932CAB8704}"/>
    <hyperlink ref="M931" r:id="rId920" display="tim.oneil@philips.com" xr:uid="{784E6ED8-3FE0-4D45-8E23-290517FB49C4}"/>
    <hyperlink ref="M932" r:id="rId921" display="tim.oneil@philips.com" xr:uid="{5590A158-B758-4D0C-8844-1576EF250EFC}"/>
    <hyperlink ref="M933" r:id="rId922" display="tim.oneil@philips.com" xr:uid="{6FB01E55-CD99-405C-ABB9-04F9D3DCDF8F}"/>
    <hyperlink ref="M934" r:id="rId923" display="tim.oneil@philips.com" xr:uid="{14B39C7F-CEFF-4CB0-A1A6-0714D26702FD}"/>
    <hyperlink ref="M935" r:id="rId924" display="tim.oneil@philips.com" xr:uid="{AF74B500-22AE-4B5B-9F95-F7A262EBDAE3}"/>
    <hyperlink ref="M936" r:id="rId925" display="tim.oneil@philips.com" xr:uid="{3190172E-264E-4AF0-AEAA-C8D376492BB1}"/>
    <hyperlink ref="M937" r:id="rId926" display="tim.oneil@philips.com" xr:uid="{04D13C83-659F-4ED9-BAEA-6F4CDAA018D0}"/>
    <hyperlink ref="M938" r:id="rId927" display="tim.oneil@philips.com" xr:uid="{D3525A80-D083-45BD-837D-FC97F0D78064}"/>
    <hyperlink ref="M939" r:id="rId928" display="tim.oneil@philips.com" xr:uid="{BA7CCEC7-C243-42E6-9099-1836181DC417}"/>
    <hyperlink ref="M940" r:id="rId929" display="tim.oneil@philips.com" xr:uid="{62268F4A-680A-41AC-8741-6CE7E1C13426}"/>
    <hyperlink ref="M941" r:id="rId930" display="tim.oneil@philips.com" xr:uid="{4675346D-1121-40EE-99A4-06AF51F1E28B}"/>
    <hyperlink ref="M942" r:id="rId931" display="tim.oneil@philips.com" xr:uid="{952C6E8B-E5D3-49D1-95DF-617A0C9371A2}"/>
    <hyperlink ref="M943" r:id="rId932" display="tim.oneil@philips.com" xr:uid="{5FFA2ED9-A14D-4694-9E90-97F04A72E041}"/>
    <hyperlink ref="M944" r:id="rId933" display="tim.oneil@philips.com" xr:uid="{3E676192-E10B-4BB4-A85E-F40E911C2AF4}"/>
    <hyperlink ref="M945" r:id="rId934" display="tim.oneil@philips.com" xr:uid="{00CD62F1-EE94-4C53-8905-2EFD0A632CF8}"/>
    <hyperlink ref="M946" r:id="rId935" display="tim.oneil@philips.com" xr:uid="{0E5C2B26-2D05-4771-9AA5-BD296FB3CCB0}"/>
    <hyperlink ref="M947" r:id="rId936" display="tim.oneil@philips.com" xr:uid="{3D3FDA40-7999-4D69-88E5-5E36D8BE6B61}"/>
    <hyperlink ref="M948" r:id="rId937" display="tim.oneil@philips.com" xr:uid="{BA0BE0FE-25CD-4619-A023-D9BB413AF0FF}"/>
    <hyperlink ref="M949" r:id="rId938" display="tim.oneil@philips.com" xr:uid="{3D137E4E-F314-4F23-BF9F-D8494B51B02F}"/>
    <hyperlink ref="M950" r:id="rId939" display="tim.oneil@philips.com" xr:uid="{2E0C707C-0E12-49B8-AC35-D176C5869E7B}"/>
    <hyperlink ref="M951" r:id="rId940" display="tim.oneil@philips.com" xr:uid="{E2E74C3F-BA5C-4055-8DBF-0CDCAFF2BFBE}"/>
    <hyperlink ref="M952" r:id="rId941" display="tim.oneil@philips.com" xr:uid="{B67C9AB5-857D-4FE2-8ACF-A79A1AFB6297}"/>
    <hyperlink ref="M953" r:id="rId942" display="tim.oneil@philips.com" xr:uid="{FC162D4D-F356-40A0-89F5-E9B50136C409}"/>
    <hyperlink ref="M954" r:id="rId943" display="tim.oneil@philips.com" xr:uid="{4AC50AF6-9CD7-4166-9D65-A0C32195F889}"/>
    <hyperlink ref="M955" r:id="rId944" display="tim.oneil@philips.com" xr:uid="{AD3D6636-6E26-4EC8-9220-779CE874EC5B}"/>
    <hyperlink ref="M956" r:id="rId945" display="tim.oneil@philips.com" xr:uid="{7723273A-0692-410E-A083-994A838F6C54}"/>
    <hyperlink ref="M957" r:id="rId946" display="tim.oneil@philips.com" xr:uid="{BBECAD34-9BC9-4CA3-9D72-B58BF6A034ED}"/>
    <hyperlink ref="M958" r:id="rId947" display="tim.oneil@philips.com" xr:uid="{02C40154-89F8-4E3E-89F3-D6DE8EF6DAFD}"/>
    <hyperlink ref="M959" r:id="rId948" display="tim.oneil@philips.com" xr:uid="{2D75E3B5-F6DA-4FE9-BA71-C89B8FAA71A3}"/>
    <hyperlink ref="M960" r:id="rId949" display="tim.oneil@philips.com" xr:uid="{E6B71043-3652-4B46-8011-8E1C0BC94FBD}"/>
    <hyperlink ref="M961" r:id="rId950" display="tim.oneil@philips.com" xr:uid="{509871D6-4BC7-4C8A-8346-B4B357121CDE}"/>
    <hyperlink ref="M962" r:id="rId951" display="tim.oneil@philips.com" xr:uid="{EC9A3520-185A-4D97-9262-DC8CEC7D47E7}"/>
    <hyperlink ref="M963" r:id="rId952" display="tim.oneil@philips.com" xr:uid="{6ABB60BE-50A2-43E2-98C2-779536711934}"/>
    <hyperlink ref="M964" r:id="rId953" display="tim.oneil@philips.com" xr:uid="{6BD2D044-9C9F-4246-8128-D4184EE82DD4}"/>
    <hyperlink ref="M965" r:id="rId954" display="tim.oneil@philips.com" xr:uid="{CA4080B5-67E0-4E48-854C-1CAC9B1516D7}"/>
    <hyperlink ref="M966" r:id="rId955" display="tim.oneil@philips.com" xr:uid="{A15A3925-B8C9-436C-81A2-3F2004B431C1}"/>
    <hyperlink ref="M967" r:id="rId956" display="tim.oneil@philips.com" xr:uid="{41F0E415-5430-4479-87F8-0887253D3AC0}"/>
    <hyperlink ref="M968" r:id="rId957" display="tim.oneil@philips.com" xr:uid="{8CED482E-F268-4A82-B323-05631A9824BE}"/>
    <hyperlink ref="M969" r:id="rId958" display="tim.oneil@philips.com" xr:uid="{B3ABC531-1F50-4349-BF43-2CA4CA79889E}"/>
    <hyperlink ref="M970" r:id="rId959" display="tim.oneil@philips.com" xr:uid="{D11B23AB-3276-4D18-B6A5-82D982B3D1AC}"/>
    <hyperlink ref="M971" r:id="rId960" display="tim.oneil@philips.com" xr:uid="{3E96683D-DDC2-4609-A7A1-9BB8D56CEC8C}"/>
    <hyperlink ref="M972" r:id="rId961" display="tim.oneil@philips.com" xr:uid="{7469B737-8788-465D-BE1F-09F69D6357EA}"/>
    <hyperlink ref="M973" r:id="rId962" display="tim.oneil@philips.com" xr:uid="{3CB3B4B9-8D45-4FBC-A559-755727079C12}"/>
    <hyperlink ref="M974" r:id="rId963" display="tim.oneil@philips.com" xr:uid="{78F29982-B308-4B71-84FA-3835E11C9152}"/>
    <hyperlink ref="M975" r:id="rId964" display="tim.oneil@philips.com" xr:uid="{601BE91B-B351-428B-95F6-B3A072574DE2}"/>
    <hyperlink ref="M976" r:id="rId965" display="tim.oneil@philips.com" xr:uid="{8B67895E-B9EF-4095-8637-E9AD8981A9C5}"/>
    <hyperlink ref="M977" r:id="rId966" display="tim.oneil@philips.com" xr:uid="{50B3B19A-0B45-4336-8333-6E493586E21B}"/>
    <hyperlink ref="M978" r:id="rId967" display="tim.oneil@philips.com" xr:uid="{0537DD28-2B3C-42CB-9717-EBC9A6C68B73}"/>
    <hyperlink ref="M979" r:id="rId968" display="tim.oneil@philips.com" xr:uid="{AA4DD5D3-A0A9-4555-8BCC-E4BBFADA8875}"/>
    <hyperlink ref="M980" r:id="rId969" display="tim.oneil@philips.com" xr:uid="{EC43B5B7-B293-4EE6-AD39-4796FC809F3E}"/>
    <hyperlink ref="M981" r:id="rId970" display="tim.oneil@philips.com" xr:uid="{245D40AA-1520-48A1-BF50-841427FD1757}"/>
    <hyperlink ref="M982" r:id="rId971" display="tim.oneil@philips.com" xr:uid="{7C37A644-5426-4920-BAC0-4AB21F779FD3}"/>
    <hyperlink ref="M983" r:id="rId972" display="tim.oneil@philips.com" xr:uid="{BB6B3593-9A71-4890-8AF8-F2C09E262118}"/>
    <hyperlink ref="M984" r:id="rId973" display="tim.oneil@philips.com" xr:uid="{6EF609E0-050E-4073-980F-2B3899C2BC3E}"/>
    <hyperlink ref="M985" r:id="rId974" display="tim.oneil@philips.com" xr:uid="{7F9DA6FB-9369-4607-AE3C-68CD18D252B7}"/>
    <hyperlink ref="M986" r:id="rId975" display="tim.oneil@philips.com" xr:uid="{9730B565-1ED0-43AF-99D6-07ACD15D148C}"/>
    <hyperlink ref="M987" r:id="rId976" display="tim.oneil@philips.com" xr:uid="{438E8AC6-3AB0-4208-9FEF-E3B703636C92}"/>
    <hyperlink ref="M988" r:id="rId977" display="tim.oneil@philips.com" xr:uid="{7E8046A0-3690-4DE7-A0E7-0F1526166DA3}"/>
    <hyperlink ref="M989" r:id="rId978" display="tim.oneil@philips.com" xr:uid="{3C3A5A0A-D456-4953-9C3B-EDF4F96540D3}"/>
    <hyperlink ref="M990" r:id="rId979" display="tim.oneil@philips.com" xr:uid="{3AD56246-DBB1-4236-912B-2B5D92A913B0}"/>
    <hyperlink ref="M991" r:id="rId980" display="tim.oneil@philips.com" xr:uid="{B307D2A0-0644-4F7B-ABC5-5D157332EF12}"/>
    <hyperlink ref="M992" r:id="rId981" display="tim.oneil@philips.com" xr:uid="{436746B8-08A8-43BE-9925-FB783EB3821E}"/>
    <hyperlink ref="M993" r:id="rId982" display="tim.oneil@philips.com" xr:uid="{AF7BAFD4-F267-4F5C-968C-FF3B9F5A0FBC}"/>
    <hyperlink ref="M994" r:id="rId983" display="tim.oneil@philips.com" xr:uid="{83684ECA-91B1-4E57-A5A7-AD90B147C39C}"/>
    <hyperlink ref="M995" r:id="rId984" display="tim.oneil@philips.com" xr:uid="{5AA9BEB9-C20D-4D16-B9AC-A3636A5E8167}"/>
    <hyperlink ref="M996" r:id="rId985" display="tim.oneil@philips.com" xr:uid="{B1007796-2E43-4B6F-AE19-BF3A8DE4DB9C}"/>
    <hyperlink ref="M997" r:id="rId986" display="tim.oneil@philips.com" xr:uid="{04EC780D-9015-4FEF-9ABB-82D02E557B80}"/>
    <hyperlink ref="M998" r:id="rId987" display="tim.oneil@philips.com" xr:uid="{5CAC041C-87E7-473D-A6C6-8D73694879CB}"/>
    <hyperlink ref="M999" r:id="rId988" display="tim.oneil@philips.com" xr:uid="{9EDC1DA3-B582-495D-B1A2-0F8E6D136649}"/>
    <hyperlink ref="M1000" r:id="rId989" display="tim.oneil@philips.com" xr:uid="{9FF79682-8FAE-4595-972C-8C894CC8DCBF}"/>
    <hyperlink ref="M1001" r:id="rId990" display="tim.oneil@philips.com" xr:uid="{B5326CA3-61FE-40A0-B8A2-973B5A08466D}"/>
    <hyperlink ref="M1002" r:id="rId991" display="tim.oneil@philips.com" xr:uid="{998A8347-0450-4C03-8EE9-ED67BB221046}"/>
    <hyperlink ref="M1003" r:id="rId992" display="tim.oneil@philips.com" xr:uid="{66496772-7C46-4AB4-A571-1C688A4F769E}"/>
    <hyperlink ref="M1004" r:id="rId993" display="tim.oneil@philips.com" xr:uid="{B071CE47-77F8-485B-86EF-5652AC61BFE2}"/>
    <hyperlink ref="M1005" r:id="rId994" display="tim.oneil@philips.com" xr:uid="{7E78FC49-C309-4307-8B89-BFA3F9343455}"/>
    <hyperlink ref="M1006" r:id="rId995" display="tim.oneil@philips.com" xr:uid="{C448846E-8EE6-4B2A-A3F6-1D54FB59FB04}"/>
    <hyperlink ref="M1007" r:id="rId996" display="tim.oneil@philips.com" xr:uid="{61026F5A-69F2-4F3F-9A62-411D7D53BE2E}"/>
    <hyperlink ref="M1008" r:id="rId997" display="tim.oneil@philips.com" xr:uid="{D54D320F-7D05-420E-8B23-0AE718F05AAC}"/>
    <hyperlink ref="M1009" r:id="rId998" display="tim.oneil@philips.com" xr:uid="{2A87949C-60EE-4D11-B9E3-75E586D32749}"/>
    <hyperlink ref="M1010" r:id="rId999" display="tim.oneil@philips.com" xr:uid="{17FDF0D5-3EFE-4834-8C78-AD10E206BDB8}"/>
    <hyperlink ref="M1011" r:id="rId1000" display="tim.oneil@philips.com" xr:uid="{8C326B62-78BD-486D-8281-0B84686322CC}"/>
    <hyperlink ref="M1012" r:id="rId1001" display="tim.oneil@philips.com" xr:uid="{FA8783FC-E457-4996-BB0D-6385AFB0A5E7}"/>
    <hyperlink ref="M1013" r:id="rId1002" display="tim.oneil@philips.com" xr:uid="{6CED87BE-EF74-4C9D-A559-AC15D21B5BCB}"/>
    <hyperlink ref="M1014" r:id="rId1003" display="tim.oneil@philips.com" xr:uid="{6C4515CA-C1CC-43FA-8407-E7921ECD41B3}"/>
    <hyperlink ref="M1015" r:id="rId1004" display="tim.oneil@philips.com" xr:uid="{9EF393D7-29DB-442B-9957-558D2AD26C69}"/>
    <hyperlink ref="M1016" r:id="rId1005" display="tim.oneil@philips.com" xr:uid="{DDF840CF-8E97-45CA-B3C4-D371360282E2}"/>
    <hyperlink ref="M1017" r:id="rId1006" display="tim.oneil@philips.com" xr:uid="{C74BE0B4-1213-4B1E-9EA8-D97EA4D712D3}"/>
    <hyperlink ref="M1018" r:id="rId1007" display="tim.oneil@philips.com" xr:uid="{D87E605A-F9FC-42E9-A7EE-D5D6B295F78B}"/>
    <hyperlink ref="M1019" r:id="rId1008" display="tim.oneil@philips.com" xr:uid="{19C4F89A-B57E-4827-81FF-F2E15BECB135}"/>
    <hyperlink ref="M1020" r:id="rId1009" display="tim.oneil@philips.com" xr:uid="{4F99AACE-63FF-48D2-A22A-72BB8D3CDF7A}"/>
    <hyperlink ref="M1021" r:id="rId1010" display="tim.oneil@philips.com" xr:uid="{63FAE06A-33F3-434B-B851-D446A9DEF0E5}"/>
    <hyperlink ref="M1022" r:id="rId1011" display="tim.oneil@philips.com" xr:uid="{A42EB074-432C-4EB8-87AF-13629C089C5E}"/>
    <hyperlink ref="M1023" r:id="rId1012" display="tim.oneil@philips.com" xr:uid="{E7044269-BCC0-4579-B61D-63728FE7018E}"/>
    <hyperlink ref="M1024" r:id="rId1013" display="tim.oneil@philips.com" xr:uid="{754FC46C-ED73-4AA6-ADEA-2D750667216D}"/>
    <hyperlink ref="M1025" r:id="rId1014" display="tim.oneil@philips.com" xr:uid="{597C27A5-C6C5-48F5-9C87-A9E37053E642}"/>
    <hyperlink ref="M1026" r:id="rId1015" display="tim.oneil@philips.com" xr:uid="{D07A3119-F7E1-4940-8A13-4AEC920E0098}"/>
    <hyperlink ref="M1027" r:id="rId1016" display="tim.oneil@philips.com" xr:uid="{7C3BB67E-B5EC-4B8A-99AD-1F8322445E13}"/>
    <hyperlink ref="M1028" r:id="rId1017" display="tim.oneil@philips.com" xr:uid="{6F8B176A-DD41-4EB1-9A21-6B98BD3442B6}"/>
    <hyperlink ref="M1029" r:id="rId1018" display="tim.oneil@philips.com" xr:uid="{58452385-A6AD-45A0-863E-D9150DD4136A}"/>
    <hyperlink ref="M1030" r:id="rId1019" display="tim.oneil@philips.com" xr:uid="{4C5EC5EF-7946-4E93-94FF-454AE8DA733C}"/>
    <hyperlink ref="M1031" r:id="rId1020" display="tim.oneil@philips.com" xr:uid="{4B8A2F4F-E1C9-4962-98C0-5E5810C57B62}"/>
    <hyperlink ref="M1032" r:id="rId1021" display="tim.oneil@philips.com" xr:uid="{1A210EB3-6898-49C6-805E-957B6C5ED637}"/>
    <hyperlink ref="M1033" r:id="rId1022" display="tim.oneil@philips.com" xr:uid="{8F5FD463-76F1-4363-B86C-B5D12A2ECAB3}"/>
    <hyperlink ref="M1034" r:id="rId1023" display="tim.oneil@philips.com" xr:uid="{66D0CDBF-430D-479B-AEFC-099ABB127463}"/>
    <hyperlink ref="M1035" r:id="rId1024" display="tim.oneil@philips.com" xr:uid="{CAB55846-5E6A-4AA1-8843-9E1BD20C8B2C}"/>
    <hyperlink ref="M1036" r:id="rId1025" display="tim.oneil@philips.com" xr:uid="{2C49DCE9-96F7-4571-A22E-400FC4F0CEA9}"/>
    <hyperlink ref="M1037" r:id="rId1026" display="tim.oneil@philips.com" xr:uid="{FF105018-547E-4CFE-B6B7-5B47A25AF649}"/>
    <hyperlink ref="M1038" r:id="rId1027" display="tim.oneil@philips.com" xr:uid="{24389408-E162-4C7E-ABEE-B6BA9E769BD8}"/>
    <hyperlink ref="M1039" r:id="rId1028" display="tim.oneil@philips.com" xr:uid="{4B3C0B08-DD70-4449-B7E3-CD97F1E82BCF}"/>
    <hyperlink ref="M1040" r:id="rId1029" display="tim.oneil@philips.com" xr:uid="{5ACFFADE-AADE-4D81-81F6-FFAD110EBA3D}"/>
    <hyperlink ref="M1041" r:id="rId1030" display="tim.oneil@philips.com" xr:uid="{227FDFDB-F512-41BB-BF32-32BC554FD2ED}"/>
    <hyperlink ref="M1042" r:id="rId1031" display="tim.oneil@philips.com" xr:uid="{F28EB435-2D03-42AB-8248-4BFDB3FF545B}"/>
    <hyperlink ref="M1043" r:id="rId1032" display="tim.oneil@philips.com" xr:uid="{C287B6A7-9E4E-478D-B3D7-EA91AF8A4E5B}"/>
    <hyperlink ref="M1044" r:id="rId1033" display="tim.oneil@philips.com" xr:uid="{B6F0B11F-6346-4D53-8CBF-B1FCE0A5731B}"/>
    <hyperlink ref="M1045" r:id="rId1034" display="tim.oneil@philips.com" xr:uid="{3D0D37C4-0438-4A43-8852-ECB6BCAF151D}"/>
    <hyperlink ref="M1046" r:id="rId1035" display="tim.oneil@philips.com" xr:uid="{87E6B844-D794-406F-A05F-39E52302F96E}"/>
    <hyperlink ref="M1047" r:id="rId1036" display="tim.oneil@philips.com" xr:uid="{F7BF011C-B118-42F9-B586-389BC1497F46}"/>
    <hyperlink ref="M1048" r:id="rId1037" display="tim.oneil@philips.com" xr:uid="{31E2302C-3513-45DE-9AF8-97D1EF03CA0A}"/>
    <hyperlink ref="M1049" r:id="rId1038" display="tim.oneil@philips.com" xr:uid="{BB42447D-75E7-4991-9483-14F89BBDDF51}"/>
    <hyperlink ref="M1050" r:id="rId1039" display="tim.oneil@philips.com" xr:uid="{6EECEBE4-5018-4EC9-93F2-4980A07DAB62}"/>
    <hyperlink ref="M1051" r:id="rId1040" display="tim.oneil@philips.com" xr:uid="{FA75DA35-F2EF-4767-8192-F9EC2F8A23F0}"/>
    <hyperlink ref="M1052" r:id="rId1041" display="tim.oneil@philips.com" xr:uid="{A2418332-15D5-4DE7-9534-F4675052EDEB}"/>
    <hyperlink ref="M1053" r:id="rId1042" display="tim.oneil@philips.com" xr:uid="{D551132D-8FA5-44EE-8A3C-BD1B22EDC34C}"/>
    <hyperlink ref="M1054" r:id="rId1043" display="tim.oneil@philips.com" xr:uid="{E40BDFE0-8D11-42F5-BEFE-DD5444AA9DA4}"/>
    <hyperlink ref="M1055" r:id="rId1044" display="tim.oneil@philips.com" xr:uid="{4A720207-3EC0-4966-BF04-74253F1926D4}"/>
    <hyperlink ref="M1056" r:id="rId1045" display="tim.oneil@philips.com" xr:uid="{583AE97F-6C74-457B-B23A-5D3901389731}"/>
    <hyperlink ref="M1057" r:id="rId1046" display="tim.oneil@philips.com" xr:uid="{687B3C90-F606-46DE-93AB-350B33EEC473}"/>
    <hyperlink ref="M1058" r:id="rId1047" display="tim.oneil@philips.com" xr:uid="{80890F47-3207-48DA-99DD-33320687706A}"/>
    <hyperlink ref="M1059" r:id="rId1048" display="tim.oneil@philips.com" xr:uid="{6900A93D-B48B-4548-93F5-BBC46E676299}"/>
    <hyperlink ref="M1060" r:id="rId1049" display="tim.oneil@philips.com" xr:uid="{CD24E91E-66C5-452D-B9D6-F721ABA2491F}"/>
    <hyperlink ref="M1061" r:id="rId1050" display="tim.oneil@philips.com" xr:uid="{F1EC5A03-51EF-41A7-8014-ECB9A0CA70E4}"/>
    <hyperlink ref="M1062" r:id="rId1051" display="tim.oneil@philips.com" xr:uid="{5B7A1D79-C5B3-4274-B6BA-BD00E31C144B}"/>
    <hyperlink ref="M1063" r:id="rId1052" display="tim.oneil@philips.com" xr:uid="{A286B484-AF57-48F9-B08B-8792183E37DF}"/>
    <hyperlink ref="M1064" r:id="rId1053" display="tim.oneil@philips.com" xr:uid="{21844B6D-7265-4377-A508-A1D80F6193FB}"/>
    <hyperlink ref="M1065" r:id="rId1054" display="tim.oneil@philips.com" xr:uid="{0D11842F-8F76-4BA8-BE50-CEE3C3C3920B}"/>
    <hyperlink ref="M1066" r:id="rId1055" display="tim.oneil@philips.com" xr:uid="{4A12F2A4-DC64-4DCD-AFCD-90732A27983C}"/>
    <hyperlink ref="M1067" r:id="rId1056" display="tim.oneil@philips.com" xr:uid="{20A15C1B-B365-4C2B-AE6F-9F7A0DC2C328}"/>
    <hyperlink ref="M1068" r:id="rId1057" display="tim.oneil@philips.com" xr:uid="{D6B48BA3-A08E-4567-8C0D-44FEA3EB6923}"/>
    <hyperlink ref="M1069" r:id="rId1058" display="tim.oneil@philips.com" xr:uid="{7B1AF35B-290E-4284-B271-7CC316DCFE5D}"/>
    <hyperlink ref="M1070" r:id="rId1059" display="tim.oneil@philips.com" xr:uid="{1F76B7AA-1D4A-4D14-8ED6-FC3703DD4BF3}"/>
    <hyperlink ref="M1071" r:id="rId1060" display="tim.oneil@philips.com" xr:uid="{1AC56C35-D911-42B6-BBAE-E8B07070B293}"/>
    <hyperlink ref="M1072" r:id="rId1061" display="tim.oneil@philips.com" xr:uid="{3044615B-D873-48B4-A08C-5FB9C8FC2530}"/>
    <hyperlink ref="M1073" r:id="rId1062" display="tim.oneil@philips.com" xr:uid="{E5566926-4C99-4062-A9F1-0BE57C010FF4}"/>
    <hyperlink ref="M1074" r:id="rId1063" display="tim.oneil@philips.com" xr:uid="{BB541ABE-F630-4613-B392-A190E7BE8116}"/>
    <hyperlink ref="M1075" r:id="rId1064" display="tim.oneil@philips.com" xr:uid="{958FD722-466E-4C90-941B-1EE53B0BEE6D}"/>
    <hyperlink ref="M1076" r:id="rId1065" display="tim.oneil@philips.com" xr:uid="{1A3664B5-F9CD-45C2-8853-133F4178D85D}"/>
    <hyperlink ref="M1077" r:id="rId1066" display="tim.oneil@philips.com" xr:uid="{09F23DCC-8B76-4E3F-8432-1275C54F38F8}"/>
    <hyperlink ref="M1078" r:id="rId1067" display="tim.oneil@philips.com" xr:uid="{57D809ED-F3DE-4272-9CE2-0F6024FDBA59}"/>
    <hyperlink ref="M1079" r:id="rId1068" display="tim.oneil@philips.com" xr:uid="{6DC9BBAA-DB4A-4EFB-A24B-A389C62C9D4F}"/>
    <hyperlink ref="M1080" r:id="rId1069" display="tim.oneil@philips.com" xr:uid="{722CB09A-4C10-4A91-8CFA-8F3A7A7DDEA0}"/>
    <hyperlink ref="M1081" r:id="rId1070" display="tim.oneil@philips.com" xr:uid="{BFEE6669-9886-4C52-81DD-E8F64FF01741}"/>
    <hyperlink ref="M1082" r:id="rId1071" display="tim.oneil@philips.com" xr:uid="{D1C9B9C0-45DC-40AC-93FA-CC50DDD9DAAF}"/>
    <hyperlink ref="M1083" r:id="rId1072" display="tim.oneil@philips.com" xr:uid="{78C984F6-9C59-46DA-B9EE-432A851E4F11}"/>
    <hyperlink ref="M1084" r:id="rId1073" display="tim.oneil@philips.com" xr:uid="{2EA971F5-14EC-442E-BC1E-3016069B2E11}"/>
    <hyperlink ref="M1085" r:id="rId1074" display="tim.oneil@philips.com" xr:uid="{B8084E60-1A16-4CD9-A2A1-8E84945AD557}"/>
    <hyperlink ref="M1086" r:id="rId1075" display="tim.oneil@philips.com" xr:uid="{E21C8D4A-AC02-499D-A50E-69EF03C48040}"/>
    <hyperlink ref="M1087" r:id="rId1076" display="tim.oneil@philips.com" xr:uid="{C7521E0E-5854-419A-8062-01B97EA8FEAC}"/>
    <hyperlink ref="M1088" r:id="rId1077" display="tim.oneil@philips.com" xr:uid="{19B568FA-0803-4055-BA53-1F3AEEF87E5F}"/>
    <hyperlink ref="M1089" r:id="rId1078" display="tim.oneil@philips.com" xr:uid="{DAD0302C-4476-44B6-8885-EA974D90E28A}"/>
    <hyperlink ref="M1090" r:id="rId1079" display="tim.oneil@philips.com" xr:uid="{3288D7FD-42A8-46BC-BAD0-B45A94AB32D7}"/>
    <hyperlink ref="M1091" r:id="rId1080" display="tim.oneil@philips.com" xr:uid="{270861F3-4F2C-4FD2-A1D1-7DA22E192027}"/>
    <hyperlink ref="M1092" r:id="rId1081" display="tim.oneil@philips.com" xr:uid="{E60CE94D-70E3-4EB5-B23D-46FD256D8DA1}"/>
    <hyperlink ref="M1093" r:id="rId1082" display="tim.oneil@philips.com" xr:uid="{2CFF41C8-8D6B-4584-9AB1-FFD7EF0CADB3}"/>
    <hyperlink ref="M1094" r:id="rId1083" display="tim.oneil@philips.com" xr:uid="{79E8272F-DD44-4701-90CB-ADB326C42DBA}"/>
    <hyperlink ref="M1095" r:id="rId1084" display="tim.oneil@philips.com" xr:uid="{0E761A35-03EB-4007-87DF-386D7F7BF689}"/>
    <hyperlink ref="M1096" r:id="rId1085" display="tim.oneil@philips.com" xr:uid="{8C733761-CDD5-498E-89A1-9B8845FED61C}"/>
    <hyperlink ref="M1097" r:id="rId1086" display="tim.oneil@philips.com" xr:uid="{F9DE97DC-A494-4645-A03A-A948EEB5B3AE}"/>
    <hyperlink ref="M1098" r:id="rId1087" display="tim.oneil@philips.com" xr:uid="{3F6ADC60-F7CC-4223-B6D7-1419834A7CB1}"/>
    <hyperlink ref="M1099" r:id="rId1088" display="tim.oneil@philips.com" xr:uid="{599ADFAF-D876-4456-906B-8BF974619A36}"/>
    <hyperlink ref="M1100" r:id="rId1089" display="tim.oneil@philips.com" xr:uid="{14E574D2-879F-4853-9384-CFE7DB1EA998}"/>
    <hyperlink ref="M1101" r:id="rId1090" display="tim.oneil@philips.com" xr:uid="{EA09F620-5F75-412E-AEB8-044325E28D6F}"/>
    <hyperlink ref="M1102" r:id="rId1091" display="tim.oneil@philips.com" xr:uid="{188D3A23-1586-4B87-9A48-452FCEA5E061}"/>
    <hyperlink ref="M1103" r:id="rId1092" display="tim.oneil@philips.com" xr:uid="{9FB54367-1044-4C39-95E2-FBCFF6EB1A20}"/>
    <hyperlink ref="M1104" r:id="rId1093" display="tim.oneil@philips.com" xr:uid="{ADB63AAF-8AF0-4BC7-B76E-5E670BF56A55}"/>
    <hyperlink ref="M1105" r:id="rId1094" display="tim.oneil@philips.com" xr:uid="{1698758F-E645-4D56-BE21-C889D25249CC}"/>
    <hyperlink ref="M1106" r:id="rId1095" display="tim.oneil@philips.com" xr:uid="{DD5438D1-1EA7-4F7D-8A66-529276F8802E}"/>
    <hyperlink ref="M1107" r:id="rId1096" display="tim.oneil@philips.com" xr:uid="{BFF2A0C5-795D-4533-95EB-AC88BB690627}"/>
    <hyperlink ref="M1108" r:id="rId1097" display="tim.oneil@philips.com" xr:uid="{B8888A8F-1948-4495-95BE-2FB2BAB97BEA}"/>
    <hyperlink ref="M1109" r:id="rId1098" display="tim.oneil@philips.com" xr:uid="{310A371D-0170-4F57-9265-F34BF26BC32A}"/>
    <hyperlink ref="M1110" r:id="rId1099" display="tim.oneil@philips.com" xr:uid="{B75E4FB4-5716-4F58-B2D8-320DB9F7EA41}"/>
    <hyperlink ref="M1111" r:id="rId1100" display="tim.oneil@philips.com" xr:uid="{50FD6899-416C-4F8A-BEA8-80CF5CECE86B}"/>
    <hyperlink ref="M1112" r:id="rId1101" display="tim.oneil@philips.com" xr:uid="{7FA68C8E-27CA-4963-9132-530A88F91643}"/>
    <hyperlink ref="M1113" r:id="rId1102" display="tim.oneil@philips.com" xr:uid="{EC9028C7-FCA4-4A7D-8A54-ACE69B703528}"/>
    <hyperlink ref="M1114" r:id="rId1103" display="tim.oneil@philips.com" xr:uid="{F8220473-A7E7-4E88-8B93-9DF27B724207}"/>
    <hyperlink ref="M1115" r:id="rId1104" display="tim.oneil@philips.com" xr:uid="{B1935261-807B-4F84-BB23-9514FFF27A0F}"/>
    <hyperlink ref="M1116" r:id="rId1105" display="tim.oneil@philips.com" xr:uid="{C21B3F44-F4B5-4F90-A0F2-21FC539BAC35}"/>
    <hyperlink ref="M1117" r:id="rId1106" display="tim.oneil@philips.com" xr:uid="{368CEB1D-1289-4394-ACC2-9AB71F489416}"/>
    <hyperlink ref="M1118" r:id="rId1107" display="tim.oneil@philips.com" xr:uid="{8CD826DD-8E31-4BD1-9E2E-88738EF34143}"/>
    <hyperlink ref="M1119" r:id="rId1108" display="tim.oneil@philips.com" xr:uid="{0715D4E0-DFDA-4819-B777-86C74062693F}"/>
    <hyperlink ref="M1120" r:id="rId1109" display="tim.oneil@philips.com" xr:uid="{2BCB6261-F966-48AF-A046-0A64A5834ED2}"/>
    <hyperlink ref="M1121" r:id="rId1110" display="tim.oneil@philips.com" xr:uid="{22775CA4-0B5D-4C32-B8F6-9644F5855635}"/>
    <hyperlink ref="M1122" r:id="rId1111" display="tim.oneil@philips.com" xr:uid="{1E7B4F64-D7DC-4C67-97F2-8DC50BA1F87B}"/>
    <hyperlink ref="M1123" r:id="rId1112" display="tim.oneil@philips.com" xr:uid="{1C431D33-56C6-459E-B068-A8E1D76423FB}"/>
    <hyperlink ref="M1124" r:id="rId1113" display="tim.oneil@philips.com" xr:uid="{0FAD2D48-71FA-4DDD-B68D-BF97699884D7}"/>
    <hyperlink ref="M1125" r:id="rId1114" display="tim.oneil@philips.com" xr:uid="{8EAFF0DF-B9A8-42BB-9688-AD593083D098}"/>
    <hyperlink ref="M1126" r:id="rId1115" display="tim.oneil@philips.com" xr:uid="{DAAE0009-9EDD-4074-8EB6-0420F5201409}"/>
    <hyperlink ref="M1127" r:id="rId1116" display="tim.oneil@philips.com" xr:uid="{01465E24-E031-4646-868C-DA65FFF18B47}"/>
    <hyperlink ref="M1128" r:id="rId1117" display="tim.oneil@philips.com" xr:uid="{DDC76204-69A1-49DB-B515-5BE5A01CE09B}"/>
    <hyperlink ref="M1129" r:id="rId1118" display="tim.oneil@philips.com" xr:uid="{799593A7-A8DF-4318-A18E-2EE7B48F6C37}"/>
    <hyperlink ref="M1130" r:id="rId1119" display="tim.oneil@philips.com" xr:uid="{8245A86A-929C-4735-A362-E7D400B97C27}"/>
    <hyperlink ref="M1131" r:id="rId1120" display="tim.oneil@philips.com" xr:uid="{435C1F64-B62E-4C11-B8A7-A1723815A25E}"/>
    <hyperlink ref="M1132" r:id="rId1121" display="tim.oneil@philips.com" xr:uid="{161FAF2A-2885-44B3-91BF-D05394CBBFA4}"/>
    <hyperlink ref="M1133" r:id="rId1122" display="tim.oneil@philips.com" xr:uid="{DF36E748-E302-45D3-9556-1E3D8028DA0B}"/>
    <hyperlink ref="M1134" r:id="rId1123" display="tim.oneil@philips.com" xr:uid="{5B7CF1FF-6C79-4EB5-AA9B-ED758F3F4107}"/>
    <hyperlink ref="M1135" r:id="rId1124" display="tim.oneil@philips.com" xr:uid="{6BE74314-C983-481D-AF6A-569386B002C5}"/>
    <hyperlink ref="M1136" r:id="rId1125" display="tim.oneil@philips.com" xr:uid="{7406BEAA-9EDE-4D93-B36D-1ABDB9DAD771}"/>
    <hyperlink ref="M1137" r:id="rId1126" display="tim.oneil@philips.com" xr:uid="{11B0BA05-0B3F-478C-B5CB-1B93CA0DA5CD}"/>
    <hyperlink ref="M1138" r:id="rId1127" display="tim.oneil@philips.com" xr:uid="{4A53CA3E-4ED6-4C98-829E-287C21A5D164}"/>
    <hyperlink ref="M1139" r:id="rId1128" display="tim.oneil@philips.com" xr:uid="{39FE46B7-DF1B-4383-B724-1F499C683C20}"/>
    <hyperlink ref="M1140" r:id="rId1129" display="tim.oneil@philips.com" xr:uid="{ED9280AD-4B7E-4E92-B32F-4D70502220A3}"/>
    <hyperlink ref="M1141" r:id="rId1130" display="tim.oneil@philips.com" xr:uid="{F86EE6FB-7360-45BB-B2FC-A1A0CFAA78AB}"/>
    <hyperlink ref="M1142" r:id="rId1131" display="tim.oneil@philips.com" xr:uid="{086B83F4-904D-494D-B327-2BD094BC80DD}"/>
    <hyperlink ref="M1143" r:id="rId1132" display="tim.oneil@philips.com" xr:uid="{09AA1AA6-B175-46B4-A43D-28EEAE590E81}"/>
    <hyperlink ref="M1144" r:id="rId1133" display="tim.oneil@philips.com" xr:uid="{33BBAB2A-DF98-4CBD-B093-F17E0204F667}"/>
    <hyperlink ref="M1145" r:id="rId1134" display="tim.oneil@philips.com" xr:uid="{4EA93E52-2BB2-42E6-B319-F4BACA390165}"/>
    <hyperlink ref="M1146" r:id="rId1135" display="tim.oneil@philips.com" xr:uid="{58B01A45-38C7-4A5C-B890-EABC8D790203}"/>
    <hyperlink ref="M1147" r:id="rId1136" display="tim.oneil@philips.com" xr:uid="{92155E25-DF02-4341-BDBF-DE044E839F9A}"/>
    <hyperlink ref="M1148" r:id="rId1137" display="tim.oneil@philips.com" xr:uid="{1100B3D2-855C-4324-BF08-63D0D4FF5E20}"/>
    <hyperlink ref="M1149" r:id="rId1138" display="tim.oneil@philips.com" xr:uid="{845FD546-D4EF-4615-B809-B4F4CE4830D7}"/>
    <hyperlink ref="M1150" r:id="rId1139" display="tim.oneil@philips.com" xr:uid="{7B5E4669-0837-405D-A58E-4159E989806A}"/>
    <hyperlink ref="M1151" r:id="rId1140" display="tim.oneil@philips.com" xr:uid="{E9516077-4ABA-4CF4-9877-13479AF81EAE}"/>
    <hyperlink ref="M1152" r:id="rId1141" display="tim.oneil@philips.com" xr:uid="{607B7E22-B4CC-43F4-834F-81E797AD4851}"/>
    <hyperlink ref="M1153" r:id="rId1142" display="tim.oneil@philips.com" xr:uid="{49E31190-4107-4EB7-88EA-621806AA0438}"/>
    <hyperlink ref="M1154" r:id="rId1143" display="tim.oneil@philips.com" xr:uid="{6A178F9A-0EBF-4157-B1FE-3A3B89C04E8E}"/>
    <hyperlink ref="M1155" r:id="rId1144" display="tim.oneil@philips.com" xr:uid="{620C597E-DC42-4632-BC67-79EE29F21337}"/>
    <hyperlink ref="M1156" r:id="rId1145" display="tim.oneil@philips.com" xr:uid="{94FD39AC-4D5B-4E14-AD39-48263705D09F}"/>
    <hyperlink ref="M1157" r:id="rId1146" display="tim.oneil@philips.com" xr:uid="{35A53AF6-065D-4B05-A6AF-9795BCE6EF25}"/>
    <hyperlink ref="M1158" r:id="rId1147" display="tim.oneil@philips.com" xr:uid="{B9A042D2-A8F7-4AB4-A325-58E5E32F0786}"/>
    <hyperlink ref="M1159" r:id="rId1148" display="tim.oneil@philips.com" xr:uid="{ADFC6B1D-4EF5-4699-8209-735B1E3AAED6}"/>
    <hyperlink ref="M1160" r:id="rId1149" display="tim.oneil@philips.com" xr:uid="{D5F1E8EF-EF3F-4528-BBC2-39866F8D4ED7}"/>
    <hyperlink ref="M1161" r:id="rId1150" display="tim.oneil@philips.com" xr:uid="{1B764AEB-22A6-4DE0-94B6-2F1F07C0976C}"/>
    <hyperlink ref="M1162" r:id="rId1151" display="tim.oneil@philips.com" xr:uid="{0CA5CE24-C594-4468-B3FF-15E3D323BFC5}"/>
    <hyperlink ref="M1163" r:id="rId1152" display="tim.oneil@philips.com" xr:uid="{C806DDE9-00FA-436E-AEBD-505B5848C787}"/>
    <hyperlink ref="M1164" r:id="rId1153" display="tim.oneil@philips.com" xr:uid="{493D4D39-B220-43D4-AFAA-1B872F3CD7C2}"/>
    <hyperlink ref="M1165" r:id="rId1154" display="tim.oneil@philips.com" xr:uid="{C2CA7DBD-009B-4D10-9AAC-F3AAA6910075}"/>
    <hyperlink ref="M1166" r:id="rId1155" display="tim.oneil@philips.com" xr:uid="{61781590-4B0E-4B77-9ADB-D8C6170F1EA7}"/>
    <hyperlink ref="M1167" r:id="rId1156" display="tim.oneil@philips.com" xr:uid="{7F849DEA-7CF9-46BB-A57B-0F3AACF0DD29}"/>
    <hyperlink ref="M1168" r:id="rId1157" display="tim.oneil@philips.com" xr:uid="{4538A216-F234-482E-8E1E-F7815C7AFA0E}"/>
    <hyperlink ref="M1169" r:id="rId1158" display="tim.oneil@philips.com" xr:uid="{AEED6870-51C3-4981-885B-85EA25935910}"/>
    <hyperlink ref="M1170" r:id="rId1159" display="tim.oneil@philips.com" xr:uid="{68F25ED2-DEEB-4BB6-B389-0843E98E8E9F}"/>
    <hyperlink ref="M1171" r:id="rId1160" display="tim.oneil@philips.com" xr:uid="{1F01AA2E-BBBF-4294-B335-F45302C414A5}"/>
    <hyperlink ref="M1172" r:id="rId1161" display="tim.oneil@philips.com" xr:uid="{B9B709D6-10BB-4588-BB42-A2316EF2AB81}"/>
    <hyperlink ref="M1173" r:id="rId1162" display="tim.oneil@philips.com" xr:uid="{F6153090-F5B2-4F5C-A2EA-A0444B76FE47}"/>
    <hyperlink ref="M1174" r:id="rId1163" display="tim.oneil@philips.com" xr:uid="{AFBDF555-CEEE-4D38-BA84-10DEF821657C}"/>
    <hyperlink ref="M1175" r:id="rId1164" display="tim.oneil@philips.com" xr:uid="{DD199670-295D-4B21-9373-65401B6D9E83}"/>
    <hyperlink ref="M1176" r:id="rId1165" display="tim.oneil@philips.com" xr:uid="{5CE63726-0025-40B0-9508-1958614DA500}"/>
    <hyperlink ref="M1177" r:id="rId1166" display="tim.oneil@philips.com" xr:uid="{49D66106-FF82-4559-A0C0-10EE5B70831F}"/>
    <hyperlink ref="M1178" r:id="rId1167" display="tim.oneil@philips.com" xr:uid="{2EB8B003-2272-4339-A1C5-A1B64A9AE04B}"/>
    <hyperlink ref="M1179" r:id="rId1168" display="tim.oneil@philips.com" xr:uid="{C787259F-BEE2-41EB-B239-C2D360F629FF}"/>
    <hyperlink ref="M1180" r:id="rId1169" display="tim.oneil@philips.com" xr:uid="{AD996E6F-4A24-4B6C-97E2-EA0C5D2803F5}"/>
    <hyperlink ref="M1181" r:id="rId1170" display="tim.oneil@philips.com" xr:uid="{92F76313-8010-4216-BA3A-18C971B56C19}"/>
    <hyperlink ref="M1182" r:id="rId1171" display="tim.oneil@philips.com" xr:uid="{0FEAE747-7187-4065-B48F-B95032A34EB2}"/>
    <hyperlink ref="M1183" r:id="rId1172" display="tim.oneil@philips.com" xr:uid="{058FDD98-2E72-471F-ACF1-A858E369C4E6}"/>
    <hyperlink ref="M1184" r:id="rId1173" display="tim.oneil@philips.com" xr:uid="{F3FD1CC3-885A-4783-AD49-E1ECBFB8618A}"/>
    <hyperlink ref="M1185" r:id="rId1174" display="tim.oneil@philips.com" xr:uid="{99CEB4B0-1C44-43E8-A61C-3CB34602DF0F}"/>
    <hyperlink ref="M1186" r:id="rId1175" display="tim.oneil@philips.com" xr:uid="{FEAB5A92-364F-4525-AE1F-57E9709CCCBB}"/>
    <hyperlink ref="M1187" r:id="rId1176" display="tim.oneil@philips.com" xr:uid="{922BBBDA-F6E6-4144-882C-01BCE132F00D}"/>
    <hyperlink ref="M1188" r:id="rId1177" display="tim.oneil@philips.com" xr:uid="{D2280ECE-B4BF-486C-8807-59F30B01CEDF}"/>
    <hyperlink ref="M1189" r:id="rId1178" display="tim.oneil@philips.com" xr:uid="{48E66A6B-C086-4563-A62B-5B058E255086}"/>
    <hyperlink ref="M1190" r:id="rId1179" display="tim.oneil@philips.com" xr:uid="{DBAA9D79-0AD4-458F-AF5C-E5443E2F5D94}"/>
    <hyperlink ref="M1191" r:id="rId1180" display="tim.oneil@philips.com" xr:uid="{DE9FDA38-CF04-42FC-B331-31C3ECCD9824}"/>
    <hyperlink ref="M1192" r:id="rId1181" display="tim.oneil@philips.com" xr:uid="{8E100B3F-26FF-4189-976F-9CB9A3B48CB2}"/>
    <hyperlink ref="M1193" r:id="rId1182" display="tim.oneil@philips.com" xr:uid="{FCDD7953-D2A7-4791-A736-2B4D77982982}"/>
    <hyperlink ref="M1194" r:id="rId1183" display="tim.oneil@philips.com" xr:uid="{948B76A6-AF92-44CF-98DD-885E771817F9}"/>
    <hyperlink ref="M1195" r:id="rId1184" display="tim.oneil@philips.com" xr:uid="{CEEE95B4-858A-4FE4-92EE-4638B32A8559}"/>
    <hyperlink ref="M1196" r:id="rId1185" display="tim.oneil@philips.com" xr:uid="{3E94F56A-287F-454E-9736-43DEF341797F}"/>
    <hyperlink ref="M1197" r:id="rId1186" display="tim.oneil@philips.com" xr:uid="{324CCD74-6C4B-4213-B14E-F213B90A31F0}"/>
    <hyperlink ref="M1198" r:id="rId1187" display="tim.oneil@philips.com" xr:uid="{4FAE19F8-4F8C-40C2-AFB0-ED946EB4CA56}"/>
    <hyperlink ref="M1199" r:id="rId1188" display="tim.oneil@philips.com" xr:uid="{4E2EF03A-ED22-4070-AE3E-250AC61FC020}"/>
    <hyperlink ref="M1200" r:id="rId1189" display="tim.oneil@philips.com" xr:uid="{1609E600-F91F-484B-80B4-FA01BA2F129C}"/>
    <hyperlink ref="M1201" r:id="rId1190" display="tim.oneil@philips.com" xr:uid="{E20E1DB7-CA01-4B0F-99AE-15908C23432E}"/>
    <hyperlink ref="M1202" r:id="rId1191" display="tim.oneil@philips.com" xr:uid="{9163EBC7-C81A-4D50-9C43-1145BF5D938A}"/>
    <hyperlink ref="M1203" r:id="rId1192" display="tim.oneil@philips.com" xr:uid="{B820F505-9D7F-4C30-88B6-30815F7CAB60}"/>
    <hyperlink ref="M1204" r:id="rId1193" display="tim.oneil@philips.com" xr:uid="{1B165DD8-1E23-4D46-BE67-649F65817711}"/>
    <hyperlink ref="M1205" r:id="rId1194" display="tim.oneil@philips.com" xr:uid="{8074EF1C-F2AF-47A7-A94A-BBEC4E853DC1}"/>
    <hyperlink ref="M1206" r:id="rId1195" display="tim.oneil@philips.com" xr:uid="{C640115C-DF30-4A18-9AD6-099E914E4B8B}"/>
    <hyperlink ref="M1207" r:id="rId1196" display="tim.oneil@philips.com" xr:uid="{186342BE-00C6-4E32-A139-7E25C1218DCD}"/>
    <hyperlink ref="M1208" r:id="rId1197" display="tim.oneil@philips.com" xr:uid="{EE80FB8F-8E0F-48AD-86CA-5AE11DC731DB}"/>
    <hyperlink ref="M1209" r:id="rId1198" display="tim.oneil@philips.com" xr:uid="{7E889C79-3AF2-4CB0-9CAA-F5D9180F83AF}"/>
    <hyperlink ref="M1210" r:id="rId1199" display="tim.oneil@philips.com" xr:uid="{B0A0908D-7606-4241-B10F-76CF6EA0608B}"/>
    <hyperlink ref="M1211" r:id="rId1200" display="tim.oneil@philips.com" xr:uid="{919CA8FB-6C76-48F3-93C0-C1C107750447}"/>
    <hyperlink ref="M1212" r:id="rId1201" display="tim.oneil@philips.com" xr:uid="{C12E81AB-98C8-4E94-9CF2-533FEDC8EFE7}"/>
    <hyperlink ref="M1213" r:id="rId1202" display="tim.oneil@philips.com" xr:uid="{A6F818C9-BDA5-45DA-90EA-179E790881F0}"/>
    <hyperlink ref="M1214" r:id="rId1203" display="tim.oneil@philips.com" xr:uid="{AC0A1541-452B-47A3-9CCB-24A5801F524A}"/>
    <hyperlink ref="M1215" r:id="rId1204" display="tim.oneil@philips.com" xr:uid="{7922A778-E5B6-4D14-99DA-1CDC722FFC07}"/>
    <hyperlink ref="M1216" r:id="rId1205" display="tim.oneil@philips.com" xr:uid="{6AD11465-4D39-4078-A2D6-FDE809F053CB}"/>
    <hyperlink ref="M1217" r:id="rId1206" display="tim.oneil@philips.com" xr:uid="{84F9008B-1181-4B76-89FE-76BA20292CDC}"/>
    <hyperlink ref="M1218" r:id="rId1207" display="tim.oneil@philips.com" xr:uid="{2B3937AC-71E2-4254-8E32-85F43E75ADA1}"/>
    <hyperlink ref="M1219" r:id="rId1208" display="tim.oneil@philips.com" xr:uid="{CCEE589C-3B32-40EF-9776-E1DB111A98B3}"/>
    <hyperlink ref="M1220" r:id="rId1209" display="tim.oneil@philips.com" xr:uid="{820972B6-30BE-4DB1-B8D7-84D0862C9346}"/>
    <hyperlink ref="M1221" r:id="rId1210" display="tim.oneil@philips.com" xr:uid="{5639611B-EFC2-475C-AC1A-0B640D275B50}"/>
    <hyperlink ref="M1222" r:id="rId1211" display="tim.oneil@philips.com" xr:uid="{C2294DCB-5A49-46FD-B2E1-E086663AC137}"/>
    <hyperlink ref="M1223" r:id="rId1212" display="tim.oneil@philips.com" xr:uid="{86B26120-91FA-4412-8697-87F11D62BA45}"/>
    <hyperlink ref="M1224" r:id="rId1213" display="tim.oneil@philips.com" xr:uid="{56E7913F-97BE-4909-950F-E90CBABC817C}"/>
    <hyperlink ref="M1225" r:id="rId1214" display="tim.oneil@philips.com" xr:uid="{63AE0BE0-1672-48CB-9F09-E8C5998A591C}"/>
    <hyperlink ref="M1226" r:id="rId1215" display="tim.oneil@philips.com" xr:uid="{E91EBAA8-6841-4974-BF00-439FE36F91FC}"/>
    <hyperlink ref="M1227" r:id="rId1216" display="tim.oneil@philips.com" xr:uid="{DD79E316-4AF2-48E9-B26C-13A4C521A66D}"/>
    <hyperlink ref="M1228" r:id="rId1217" display="tim.oneil@philips.com" xr:uid="{ED143C09-A924-48C7-93A7-9A7984F94F89}"/>
    <hyperlink ref="M1231" r:id="rId1218" display="tim.oneil@philips.com" xr:uid="{48A7581F-3232-4D92-A85A-C08AF6C49E00}"/>
    <hyperlink ref="M1232" r:id="rId1219" display="tim.oneil@philips.com" xr:uid="{59A18807-FF6A-44EF-885F-8C87BB9AFFC5}"/>
    <hyperlink ref="M1233" r:id="rId1220" display="tim.oneil@philips.com" xr:uid="{2D815FFC-20AE-42AA-9A38-221D6E5AE4F2}"/>
    <hyperlink ref="M1234" r:id="rId1221" display="tim.oneil@philips.com" xr:uid="{01B75B97-1F63-446D-966F-CCE3872A0ED1}"/>
    <hyperlink ref="M1235" r:id="rId1222" display="tim.oneil@philips.com" xr:uid="{582706E6-2E59-46BD-B1BA-8657E7039BA4}"/>
    <hyperlink ref="M1236" r:id="rId1223" display="tim.oneil@philips.com" xr:uid="{D0C0F924-43B2-4142-97AC-A105FF512D4D}"/>
    <hyperlink ref="M1237" r:id="rId1224" display="tim.oneil@philips.com" xr:uid="{61535E8E-E458-41A3-867C-743488F51DCC}"/>
    <hyperlink ref="M1238" r:id="rId1225" display="tim.oneil@philips.com" xr:uid="{F5ED1786-B696-450F-8CA6-4FE42D638771}"/>
    <hyperlink ref="M1239" r:id="rId1226" display="tim.oneil@philips.com" xr:uid="{A8A922D4-34DF-4560-9274-6A705A2AEBCA}"/>
    <hyperlink ref="M1240" r:id="rId1227" display="tim.oneil@philips.com" xr:uid="{F51DF63E-6DCC-40F8-BF3E-A9A9C8E41015}"/>
    <hyperlink ref="M1241" r:id="rId1228" display="tim.oneil@philips.com" xr:uid="{1E7F9DA7-4A5C-474D-AA98-62836BCCCAEB}"/>
    <hyperlink ref="M1242" r:id="rId1229" display="tim.oneil@philips.com" xr:uid="{56115A75-F2C1-4445-B909-E53D157BD9F2}"/>
    <hyperlink ref="M1243" r:id="rId1230" display="tim.oneil@philips.com" xr:uid="{B332A927-CA22-4715-8502-8F36B03F28F1}"/>
    <hyperlink ref="M1244" r:id="rId1231" display="tim.oneil@philips.com" xr:uid="{75EB8A00-4DBF-4B48-8D1A-085E2C98FDCF}"/>
    <hyperlink ref="M1245" r:id="rId1232" display="tim.oneil@philips.com" xr:uid="{BB845759-8069-48B2-9E7A-C8369AEFBB0F}"/>
    <hyperlink ref="M1246" r:id="rId1233" display="tim.oneil@philips.com" xr:uid="{122EEEB1-4A98-4802-B972-0E4C59D3101D}"/>
    <hyperlink ref="M1247" r:id="rId1234" display="tim.oneil@philips.com" xr:uid="{B87414DA-EDF7-498F-897B-12D140451D9A}"/>
    <hyperlink ref="M1248" r:id="rId1235" display="tim.oneil@philips.com" xr:uid="{B71EBD1D-761F-48C3-8073-9F19B6648539}"/>
    <hyperlink ref="M1249" r:id="rId1236" display="tim.oneil@philips.com" xr:uid="{90DD7077-DBB8-45AF-AC9B-C06127A3DA30}"/>
    <hyperlink ref="M1250" r:id="rId1237" display="tim.oneil@philips.com" xr:uid="{7232E7C0-3629-4D78-BD90-53FEB4C526F3}"/>
    <hyperlink ref="M1251" r:id="rId1238" display="tim.oneil@philips.com" xr:uid="{CE7295BC-1728-4CC7-862E-E6FCDB16BA75}"/>
    <hyperlink ref="M1252" r:id="rId1239" display="tim.oneil@philips.com" xr:uid="{261646B0-6BEF-4075-A374-EDE62FE9B4A9}"/>
    <hyperlink ref="M1253" r:id="rId1240" display="tim.oneil@philips.com" xr:uid="{5766E7FA-3AED-493F-A9CD-B36D62D7A141}"/>
    <hyperlink ref="M1254" r:id="rId1241" display="tim.oneil@philips.com" xr:uid="{9502447D-074D-4071-B212-FBF57FF53BEA}"/>
    <hyperlink ref="M1255" r:id="rId1242" display="tim.oneil@philips.com" xr:uid="{B86072CD-293B-4874-96D7-D3A93895160B}"/>
    <hyperlink ref="M1256" r:id="rId1243" display="tim.oneil@philips.com" xr:uid="{3C97C89B-471E-4230-A41F-6ED8C958C34C}"/>
    <hyperlink ref="M1257" r:id="rId1244" display="tim.oneil@philips.com" xr:uid="{FAF07DE1-36DE-4F82-B215-35DF3CF0854C}"/>
    <hyperlink ref="M1258" r:id="rId1245" display="tim.oneil@philips.com" xr:uid="{7FC0E805-CF60-4E1B-986F-B901A56242EB}"/>
    <hyperlink ref="M1259" r:id="rId1246" display="tim.oneil@philips.com" xr:uid="{BDAC37D0-5DB6-411E-8E2F-31029CBA1BC7}"/>
    <hyperlink ref="M1260" r:id="rId1247" display="tim.oneil@philips.com" xr:uid="{C7338FE8-C13F-4165-936A-04480DA0DB7A}"/>
    <hyperlink ref="M1261" r:id="rId1248" display="tim.oneil@philips.com" xr:uid="{2B3E0CBD-6BF1-403E-960A-1E1F0899C203}"/>
    <hyperlink ref="M1262" r:id="rId1249" display="tim.oneil@philips.com" xr:uid="{73C9E020-CB29-4694-8053-2D0E00084871}"/>
    <hyperlink ref="M1263" r:id="rId1250" display="tim.oneil@philips.com" xr:uid="{1D18884F-0733-4100-A021-D42254213CE5}"/>
    <hyperlink ref="M1264" r:id="rId1251" display="tim.oneil@philips.com" xr:uid="{86ECD680-BEC5-4994-8517-FA6C01919BEE}"/>
    <hyperlink ref="M1265" r:id="rId1252" display="tim.oneil@philips.com" xr:uid="{270F5177-E80B-4FF1-AEE5-F281F685AFF8}"/>
    <hyperlink ref="M1266" r:id="rId1253" display="tim.oneil@philips.com" xr:uid="{FC6AB91D-0F5E-4B29-98D3-E9C35616E899}"/>
    <hyperlink ref="M1267" r:id="rId1254" display="tim.oneil@philips.com" xr:uid="{87C5D7E6-57DF-41F8-BECC-524A2F06E113}"/>
    <hyperlink ref="M1268" r:id="rId1255" display="tim.oneil@philips.com" xr:uid="{9A48D9FA-FF9C-4FCD-A6EB-F5F8BED86307}"/>
    <hyperlink ref="M1269" r:id="rId1256" display="tim.oneil@philips.com" xr:uid="{CC070578-C517-4DE0-A889-4801B779632C}"/>
    <hyperlink ref="M1270" r:id="rId1257" display="tim.oneil@philips.com" xr:uid="{FBA78280-C0FA-4924-BBD7-9367C9FB11B5}"/>
    <hyperlink ref="M1271" r:id="rId1258" display="tim.oneil@philips.com" xr:uid="{C3B76FDD-616C-4FF6-8CB3-06A479AC45C9}"/>
    <hyperlink ref="M1272" r:id="rId1259" display="tim.oneil@philips.com" xr:uid="{46C2F5C4-FD74-4114-B6FF-B8C6D565EBC5}"/>
    <hyperlink ref="M1273" r:id="rId1260" display="tim.oneil@philips.com" xr:uid="{9087C347-3E1A-475A-9B70-C84D582E8CB0}"/>
    <hyperlink ref="M1274" r:id="rId1261" display="tim.oneil@philips.com" xr:uid="{8EBC5165-2DD2-406D-8F7C-FF6305C86C41}"/>
    <hyperlink ref="M1275" r:id="rId1262" display="tim.oneil@philips.com" xr:uid="{992EA6A6-6A3A-4059-8F56-9A5852D3662A}"/>
    <hyperlink ref="M1276" r:id="rId1263" display="tim.oneil@philips.com" xr:uid="{29295419-A51E-45CF-88C6-EACD3B616A03}"/>
    <hyperlink ref="M1277" r:id="rId1264" display="tim.oneil@philips.com" xr:uid="{8874A4AF-4195-4343-8304-398858DC65F3}"/>
    <hyperlink ref="M1278" r:id="rId1265" display="tim.oneil@philips.com" xr:uid="{A2EA439A-F3BF-4B7B-A13B-AA13FCDD2E5D}"/>
    <hyperlink ref="M1279" r:id="rId1266" display="tim.oneil@philips.com" xr:uid="{2328C343-40D8-4FE6-AF5D-D9A4E3027BF0}"/>
    <hyperlink ref="M1280" r:id="rId1267" display="tim.oneil@philips.com" xr:uid="{E8724CEF-1A0F-4B9D-B899-D2D0794505BF}"/>
    <hyperlink ref="M1281" r:id="rId1268" display="tim.oneil@philips.com" xr:uid="{E0A698D9-CA68-4EE9-831B-839D88A0F0AD}"/>
    <hyperlink ref="M1282" r:id="rId1269" display="tim.oneil@philips.com" xr:uid="{3DD61FAE-FACE-4D01-AE55-B8B42631D5A6}"/>
    <hyperlink ref="M1283" r:id="rId1270" display="tim.oneil@philips.com" xr:uid="{46D06E88-D7FE-461D-87D3-8B5384629A45}"/>
    <hyperlink ref="M1284" r:id="rId1271" display="tim.oneil@philips.com" xr:uid="{31FA32F7-0618-4A30-81A1-2952BA714670}"/>
    <hyperlink ref="M1285" r:id="rId1272" display="tim.oneil@philips.com" xr:uid="{A887F2E0-C92B-4251-BC52-3D7A6F621CB0}"/>
    <hyperlink ref="M1286" r:id="rId1273" display="tim.oneil@philips.com" xr:uid="{28BC19EC-C882-439A-9394-82CDD75E396C}"/>
    <hyperlink ref="M1287" r:id="rId1274" display="tim.oneil@philips.com" xr:uid="{630A36DB-7BEB-4E47-9A3D-D6F9A7D8532F}"/>
    <hyperlink ref="M1288" r:id="rId1275" display="tim.oneil@philips.com" xr:uid="{2BA4C2E6-E7EE-4CB1-933B-7E5EE9B5E6DF}"/>
    <hyperlink ref="M1289" r:id="rId1276" display="tim.oneil@philips.com" xr:uid="{72283A85-F43D-495F-99F9-3C003E63F8E3}"/>
    <hyperlink ref="M1290" r:id="rId1277" display="tim.oneil@philips.com" xr:uid="{733C1A52-87F4-4724-AE03-B8D30EE2800E}"/>
    <hyperlink ref="M1291" r:id="rId1278" display="tim.oneil@philips.com" xr:uid="{92ED03F8-FA11-49D0-8130-CEF75A6F8EA4}"/>
    <hyperlink ref="M1292" r:id="rId1279" display="tim.oneil@philips.com" xr:uid="{6CECC046-29E4-4B1A-B9F1-CB76E04033F2}"/>
    <hyperlink ref="M1293" r:id="rId1280" display="tim.oneil@philips.com" xr:uid="{DB0AAA26-285B-46D9-87B7-56C61AB80C33}"/>
    <hyperlink ref="M1294" r:id="rId1281" display="tim.oneil@philips.com" xr:uid="{3389DBDF-F961-47A4-B06D-14960B35B9C5}"/>
    <hyperlink ref="M1295" r:id="rId1282" display="tim.oneil@philips.com" xr:uid="{7BF5B025-457A-49B6-B28C-7500095EC75F}"/>
    <hyperlink ref="M1296" r:id="rId1283" display="tim.oneil@philips.com" xr:uid="{0D74B1B2-4671-409E-932B-B71B927B1BE0}"/>
    <hyperlink ref="M1297" r:id="rId1284" display="tim.oneil@philips.com" xr:uid="{5EDB08EB-7D49-4BAB-939B-BB3353891E6B}"/>
    <hyperlink ref="M1298" r:id="rId1285" display="tim.oneil@philips.com" xr:uid="{F485F25D-5FDA-4690-A44B-B80818CB4597}"/>
    <hyperlink ref="M1299" r:id="rId1286" display="tim.oneil@philips.com" xr:uid="{703F24F3-6D15-4D77-A33A-F4CD85D85ADB}"/>
    <hyperlink ref="M1300" r:id="rId1287" display="tim.oneil@philips.com" xr:uid="{54E5E2F0-9222-410E-AA77-1261F93B9E8F}"/>
    <hyperlink ref="M1301" r:id="rId1288" display="tim.oneil@philips.com" xr:uid="{A9280A34-7E06-4D8B-A478-573427A28077}"/>
    <hyperlink ref="M1302" r:id="rId1289" display="tim.oneil@philips.com" xr:uid="{408DE662-624E-4E7D-8D74-442B77D95101}"/>
    <hyperlink ref="M1303" r:id="rId1290" display="tim.oneil@philips.com" xr:uid="{506F17C6-8E89-423C-8A61-78B895E8AA03}"/>
    <hyperlink ref="M1304" r:id="rId1291" display="tim.oneil@philips.com" xr:uid="{09CA222E-07EC-400B-9577-E6F9890ABDEC}"/>
    <hyperlink ref="M1305" r:id="rId1292" display="tim.oneil@philips.com" xr:uid="{41F9111E-3A77-4743-ADEE-3AF9B39973FF}"/>
    <hyperlink ref="M1306" r:id="rId1293" display="tim.oneil@philips.com" xr:uid="{C8231FF1-977B-4E9A-98C6-25E9D0668C99}"/>
    <hyperlink ref="M1307" r:id="rId1294" display="tim.oneil@philips.com" xr:uid="{A8AD5058-8C8E-4E6E-BBCC-A3EE7DD7A521}"/>
    <hyperlink ref="M1308" r:id="rId1295" display="tim.oneil@philips.com" xr:uid="{7E7396D2-2670-45FF-946B-64450E3D0031}"/>
    <hyperlink ref="M1309" r:id="rId1296" display="tim.oneil@philips.com" xr:uid="{4B2B9D64-6B92-4042-A9C9-7668A0EC23E9}"/>
    <hyperlink ref="M1310" r:id="rId1297" display="tim.oneil@philips.com" xr:uid="{A7F582E0-A8AC-47EB-A2C9-9FDF8DBA48A1}"/>
    <hyperlink ref="M1311" r:id="rId1298" display="tim.oneil@philips.com" xr:uid="{E5D88114-FB0F-4567-AD4C-0B8E1C572BEE}"/>
    <hyperlink ref="M1312" r:id="rId1299" display="tim.oneil@philips.com" xr:uid="{84D9DB0B-7BDB-470D-AFC3-B0A2C92BB37A}"/>
    <hyperlink ref="M1313" r:id="rId1300" display="tim.oneil@philips.com" xr:uid="{6EBB1402-D97A-4C67-BD84-C62915EF614D}"/>
    <hyperlink ref="M1314" r:id="rId1301" display="tim.oneil@philips.com" xr:uid="{D96EBD7D-D23E-429F-B8B5-157DE5EB4351}"/>
    <hyperlink ref="M1315" r:id="rId1302" display="tim.oneil@philips.com" xr:uid="{DDC0A4CC-D2CC-4027-913E-AB2A0E98DC87}"/>
    <hyperlink ref="M1316" r:id="rId1303" display="tim.oneil@philips.com" xr:uid="{A665C0D8-8713-400C-8A9C-FD2E390E53FF}"/>
    <hyperlink ref="M1317" r:id="rId1304" display="tim.oneil@philips.com" xr:uid="{43F67CC5-EBD7-4460-94BF-2390964C858A}"/>
    <hyperlink ref="M1318" r:id="rId1305" display="tim.oneil@philips.com" xr:uid="{86EC6900-EA17-4FD8-9F0B-D1E3196067B8}"/>
    <hyperlink ref="M1319" r:id="rId1306" display="tim.oneil@philips.com" xr:uid="{4C067DE0-C4F6-41F9-BE35-87E03B61D641}"/>
    <hyperlink ref="M1320" r:id="rId1307" display="tim.oneil@philips.com" xr:uid="{AD2184B3-D070-4AAA-95F7-167B8C1B7209}"/>
    <hyperlink ref="M1321" r:id="rId1308" display="tim.oneil@philips.com" xr:uid="{52C50406-80AE-4446-B358-C455C4DD4C43}"/>
    <hyperlink ref="M1322" r:id="rId1309" display="tim.oneil@philips.com" xr:uid="{CEB8BD67-425C-4DDE-B1A9-AF474DCDB9DA}"/>
    <hyperlink ref="M1323" r:id="rId1310" display="tim.oneil@philips.com" xr:uid="{F1686F04-7F15-4B55-AB6C-C451B4948D8D}"/>
    <hyperlink ref="M1324" r:id="rId1311" display="tim.oneil@philips.com" xr:uid="{4F983693-74FE-4FC7-9DA3-F35F863B78B6}"/>
    <hyperlink ref="M1325" r:id="rId1312" display="tim.oneil@philips.com" xr:uid="{5755D00C-1F3D-4194-BBBE-8BEBF4F58D0A}"/>
    <hyperlink ref="M1326" r:id="rId1313" display="tim.oneil@philips.com" xr:uid="{B76903B7-A7DE-41B8-910B-FA8FCEBFD4EA}"/>
    <hyperlink ref="M1327" r:id="rId1314" display="tim.oneil@philips.com" xr:uid="{B0B31732-35C2-47AA-991A-64E14696C9B2}"/>
    <hyperlink ref="M1328" r:id="rId1315" display="tim.oneil@philips.com" xr:uid="{80B73E48-720C-4230-8BD0-CA95E4CD6911}"/>
    <hyperlink ref="M1329" r:id="rId1316" display="tim.oneil@philips.com" xr:uid="{E0FB6341-AB60-47A9-BF55-540C3F054E67}"/>
    <hyperlink ref="M1330" r:id="rId1317" display="tim.oneil@philips.com" xr:uid="{005A5184-FD8B-4EDE-AD55-8D126E603F67}"/>
    <hyperlink ref="M1331" r:id="rId1318" display="tim.oneil@philips.com" xr:uid="{58F2507D-854E-4E12-88D5-8920AC9580C8}"/>
    <hyperlink ref="M1332" r:id="rId1319" display="tim.oneil@philips.com" xr:uid="{F8E968C4-C862-4A11-ADCF-8A90EE0E195A}"/>
    <hyperlink ref="M1333" r:id="rId1320" display="tim.oneil@philips.com" xr:uid="{12C8F7C5-59F6-4502-A517-E9904B288D81}"/>
    <hyperlink ref="M1334" r:id="rId1321" display="tim.oneil@philips.com" xr:uid="{E1ABA0F0-157B-4530-8DFD-624B4717A31C}"/>
    <hyperlink ref="M1335" r:id="rId1322" display="tim.oneil@philips.com" xr:uid="{02665D94-BD21-46FA-92F0-454BDDFE77EF}"/>
    <hyperlink ref="M1336" r:id="rId1323" display="tim.oneil@philips.com" xr:uid="{4B47C106-544D-4325-86D5-6FAA11B2A649}"/>
    <hyperlink ref="M1337" r:id="rId1324" display="tim.oneil@philips.com" xr:uid="{B93AF75B-77F4-499E-8029-CBC4E010AA3B}"/>
    <hyperlink ref="M1338" r:id="rId1325" display="tim.oneil@philips.com" xr:uid="{B0F2FBF4-5F70-4D1F-9FC3-E21D4D3E2012}"/>
    <hyperlink ref="M1339" r:id="rId1326" display="tim.oneil@philips.com" xr:uid="{13C028C9-0317-4B96-8FE5-8E0D295AE56B}"/>
    <hyperlink ref="M1340" r:id="rId1327" display="tim.oneil@philips.com" xr:uid="{54BAE50E-105A-4A77-BDC1-990CA83EF11B}"/>
    <hyperlink ref="M1341" r:id="rId1328" display="tim.oneil@philips.com" xr:uid="{1E4CE611-A6B8-4205-8AAA-4A605E7B47C3}"/>
    <hyperlink ref="M1342" r:id="rId1329" display="tim.oneil@philips.com" xr:uid="{6B1A6510-AC76-4BE3-B70E-F942A049623B}"/>
    <hyperlink ref="M1343" r:id="rId1330" display="tim.oneil@philips.com" xr:uid="{066CE4B9-1696-4CAE-A58F-CF5BAED5E749}"/>
    <hyperlink ref="M1344" r:id="rId1331" display="tim.oneil@philips.com" xr:uid="{7EE7B266-059D-43D3-9C22-64F4AC78EBD1}"/>
    <hyperlink ref="M1345" r:id="rId1332" display="tim.oneil@philips.com" xr:uid="{BD9CA530-9362-4D11-A990-945D750BCF3A}"/>
    <hyperlink ref="M1346" r:id="rId1333" display="tim.oneil@philips.com" xr:uid="{BD9B0236-1210-4939-8A19-3F7A4EF456D7}"/>
    <hyperlink ref="M1347" r:id="rId1334" display="tim.oneil@philips.com" xr:uid="{1F81C149-678D-429F-904D-5C564F954046}"/>
    <hyperlink ref="M1348" r:id="rId1335" display="tim.oneil@philips.com" xr:uid="{6F5502FC-3FC5-4DB6-9423-EFD30238BA8C}"/>
    <hyperlink ref="M1349" r:id="rId1336" display="tim.oneil@philips.com" xr:uid="{D1CD6BB9-742A-430F-99DD-1A49279F5607}"/>
    <hyperlink ref="M1350" r:id="rId1337" display="tim.oneil@philips.com" xr:uid="{ADF983E5-7048-4F93-8CC6-2EE52EFDA9D3}"/>
    <hyperlink ref="M1351" r:id="rId1338" display="tim.oneil@philips.com" xr:uid="{EDCA6E89-CDF2-4394-B79C-57642B15D6D0}"/>
    <hyperlink ref="M1352" r:id="rId1339" display="tim.oneil@philips.com" xr:uid="{41126DD3-F4A7-43B9-B62E-AF40C0AE05FF}"/>
    <hyperlink ref="M1353" r:id="rId1340" display="tim.oneil@philips.com" xr:uid="{3BBAB84E-60BB-4788-BF42-4645A8ED01C3}"/>
    <hyperlink ref="M1354" r:id="rId1341" display="tim.oneil@philips.com" xr:uid="{A49544CC-13A9-4855-86C2-946E19951CB7}"/>
    <hyperlink ref="M1355" r:id="rId1342" display="tim.oneil@philips.com" xr:uid="{4F4ADC1E-18E6-46EC-B524-3CA9F5EECAA6}"/>
    <hyperlink ref="M1356" r:id="rId1343" display="tim.oneil@philips.com" xr:uid="{B470BED5-9E8B-48FD-8468-034F3FEC6063}"/>
    <hyperlink ref="M1357" r:id="rId1344" display="tim.oneil@philips.com" xr:uid="{3A7DCAE9-020E-421D-8EAF-19D6FA6FBAFF}"/>
    <hyperlink ref="M1358" r:id="rId1345" display="tim.oneil@philips.com" xr:uid="{97DC9313-D506-4FC0-88D3-C17266FD02BA}"/>
    <hyperlink ref="M1359" r:id="rId1346" display="tim.oneil@philips.com" xr:uid="{5B877A86-B9A4-472B-B005-70D36503BD97}"/>
    <hyperlink ref="M1360" r:id="rId1347" display="tim.oneil@philips.com" xr:uid="{28CCEF34-654A-4E8C-8C66-FA2A661934F6}"/>
    <hyperlink ref="M1361" r:id="rId1348" display="tim.oneil@philips.com" xr:uid="{95D88A9D-51A9-4FF2-9AA8-2B34C1C554A6}"/>
    <hyperlink ref="M1362" r:id="rId1349" display="tim.oneil@philips.com" xr:uid="{92CED883-2763-4179-B6F7-8764AE804B13}"/>
    <hyperlink ref="M1363" r:id="rId1350" display="tim.oneil@philips.com" xr:uid="{6C892DD6-F4AB-4C7F-983F-09B7608FA20D}"/>
    <hyperlink ref="M1364" r:id="rId1351" display="tim.oneil@philips.com" xr:uid="{F9C62DC8-1FAF-47EF-9511-295E5AC1D592}"/>
    <hyperlink ref="M1365" r:id="rId1352" display="tim.oneil@philips.com" xr:uid="{6A081860-77FD-48F2-B8EA-33B0AAF26E32}"/>
    <hyperlink ref="M1366" r:id="rId1353" display="tim.oneil@philips.com" xr:uid="{83104940-50BC-4AD1-BC70-ED0172D655DD}"/>
    <hyperlink ref="M1367" r:id="rId1354" display="tim.oneil@philips.com" xr:uid="{080FCB0C-DEF4-4D6E-A92D-47EDF1321A7E}"/>
    <hyperlink ref="M1368" r:id="rId1355" display="tim.oneil@philips.com" xr:uid="{1E9C3682-DDD1-4658-80E6-F3900C842788}"/>
    <hyperlink ref="M1369" r:id="rId1356" display="tim.oneil@philips.com" xr:uid="{3D81BBF2-CF6A-4788-B537-B43823A9745E}"/>
    <hyperlink ref="M1370" r:id="rId1357" display="tim.oneil@philips.com" xr:uid="{9C2215DC-DBC4-4690-A56C-35CF9453EE53}"/>
    <hyperlink ref="M1371" r:id="rId1358" display="tim.oneil@philips.com" xr:uid="{A578F596-19B5-4854-BEDC-3450FB13900D}"/>
    <hyperlink ref="M1372" r:id="rId1359" display="tim.oneil@philips.com" xr:uid="{57B7744D-330E-4A22-9BF9-6C372FAAAEB3}"/>
    <hyperlink ref="M1373" r:id="rId1360" display="tim.oneil@philips.com" xr:uid="{49C2BCDD-9D79-48E9-A08D-334D719D14BC}"/>
    <hyperlink ref="M1374" r:id="rId1361" display="tim.oneil@philips.com" xr:uid="{D7FEA807-50CD-496F-9DF4-18A587319F01}"/>
    <hyperlink ref="M1375" r:id="rId1362" display="tim.oneil@philips.com" xr:uid="{4E656982-CCA5-44BD-9DC4-B4B1D508E454}"/>
    <hyperlink ref="M1376" r:id="rId1363" display="tim.oneil@philips.com" xr:uid="{8129C970-013D-4DD1-87BD-7EEB4B90F093}"/>
    <hyperlink ref="M1377" r:id="rId1364" display="tim.oneil@philips.com" xr:uid="{430E8A89-9694-41DE-B8FA-83F8B6DEFA8E}"/>
    <hyperlink ref="M1378" r:id="rId1365" display="tim.oneil@philips.com" xr:uid="{B5FA85C8-31C7-4A09-ABF8-AAA1E594592C}"/>
    <hyperlink ref="M1379" r:id="rId1366" display="tim.oneil@philips.com" xr:uid="{4B39FA49-18BC-4E62-88E8-BC49A616F47B}"/>
    <hyperlink ref="M1380" r:id="rId1367" display="tim.oneil@philips.com" xr:uid="{DE2071AF-4BE2-429C-A16C-719D1419D99E}"/>
    <hyperlink ref="M1381" r:id="rId1368" display="tim.oneil@philips.com" xr:uid="{899AF923-0BB9-428C-BC8F-D3A05BB1FC8E}"/>
    <hyperlink ref="M1382" r:id="rId1369" display="tim.oneil@philips.com" xr:uid="{B16DB35F-0F06-4DD1-8E7E-6E1021D6662F}"/>
    <hyperlink ref="M1383" r:id="rId1370" display="tim.oneil@philips.com" xr:uid="{C61CB149-1D51-4824-9922-E75ECE312AE3}"/>
    <hyperlink ref="M1384" r:id="rId1371" display="tim.oneil@philips.com" xr:uid="{96F1FD0A-3D2E-4B5E-8093-9248787D6C23}"/>
    <hyperlink ref="M1385" r:id="rId1372" display="tim.oneil@philips.com" xr:uid="{7CFE5570-FD6A-4F40-B1F1-DA804165D9BF}"/>
    <hyperlink ref="M1386" r:id="rId1373" display="tim.oneil@philips.com" xr:uid="{D1C153C1-4001-4F41-8532-CDDADCEFC075}"/>
    <hyperlink ref="M1387" r:id="rId1374" display="tim.oneil@philips.com" xr:uid="{FE7160AF-989E-4567-81E5-632BC79911A9}"/>
    <hyperlink ref="M1388" r:id="rId1375" display="tim.oneil@philips.com" xr:uid="{91BDE951-E48A-487B-9A6B-A302841BD27D}"/>
    <hyperlink ref="M1389" r:id="rId1376" display="tim.oneil@philips.com" xr:uid="{C7FD8CB6-F961-4637-AF0D-40F43D8C9DB2}"/>
    <hyperlink ref="M1390" r:id="rId1377" display="tim.oneil@philips.com" xr:uid="{1A9739ED-0FFB-4016-9737-51AC09149FA4}"/>
    <hyperlink ref="M1391" r:id="rId1378" display="tim.oneil@philips.com" xr:uid="{2C69F708-776D-4AB1-B7E0-82DDA8DF6A00}"/>
    <hyperlink ref="M1392" r:id="rId1379" display="tim.oneil@philips.com" xr:uid="{F924AA79-7E16-4A3B-83E3-FC2E336E4FBA}"/>
    <hyperlink ref="M1393" r:id="rId1380" display="tim.oneil@philips.com" xr:uid="{C284BCCA-4610-42D7-8753-D40ABCA0AFB1}"/>
    <hyperlink ref="M1394" r:id="rId1381" display="tim.oneil@philips.com" xr:uid="{1C5CED52-97A3-41A6-B082-EC5934E83FEE}"/>
    <hyperlink ref="M1395" r:id="rId1382" display="tim.oneil@philips.com" xr:uid="{FA3C6DDB-DB0A-410C-9251-C6635F63C773}"/>
    <hyperlink ref="M1396" r:id="rId1383" display="tim.oneil@philips.com" xr:uid="{995300F6-0CD8-40C3-AF38-CFFAB2D4DA36}"/>
    <hyperlink ref="M1397" r:id="rId1384" display="tim.oneil@philips.com" xr:uid="{713308BE-730A-49A2-92B4-AE54CD5A53BC}"/>
    <hyperlink ref="M1398" r:id="rId1385" display="tim.oneil@philips.com" xr:uid="{1D6700FD-7C25-4D84-BDA2-F37271B2A827}"/>
    <hyperlink ref="M1399" r:id="rId1386" display="tim.oneil@philips.com" xr:uid="{C1DD5B81-0CA4-4EC6-94B8-71763DA32FAB}"/>
    <hyperlink ref="M1400" r:id="rId1387" display="tim.oneil@philips.com" xr:uid="{5A452653-0899-4FDE-A107-2B93A4D650E5}"/>
    <hyperlink ref="M1401" r:id="rId1388" display="tim.oneil@philips.com" xr:uid="{52083077-1A21-4577-83A6-1212BB1795D5}"/>
    <hyperlink ref="M1402" r:id="rId1389" display="tim.oneil@philips.com" xr:uid="{E7F7FE44-35A1-4A18-8746-E0D3FE86BD2D}"/>
    <hyperlink ref="M1403" r:id="rId1390" display="tim.oneil@philips.com" xr:uid="{24B158C4-CD2D-42E8-9BCF-137D78F0C9AD}"/>
    <hyperlink ref="M1404" r:id="rId1391" display="tim.oneil@philips.com" xr:uid="{C3E3A87A-64EB-4734-A10E-BB7A58CE4817}"/>
    <hyperlink ref="M1405" r:id="rId1392" display="tim.oneil@philips.com" xr:uid="{A1244C87-5DF9-45A5-ACBA-9DA40C2D6EAB}"/>
    <hyperlink ref="M1406" r:id="rId1393" display="tim.oneil@philips.com" xr:uid="{F97FBFBC-BFCC-40F8-A476-B92F67D4512B}"/>
    <hyperlink ref="M1407" r:id="rId1394" display="tim.oneil@philips.com" xr:uid="{D71C5A01-7A08-431B-9964-1DB743F1DDE8}"/>
    <hyperlink ref="M1408" r:id="rId1395" display="tim.oneil@philips.com" xr:uid="{556173EA-2EF8-4360-B7EA-AA3B233FD894}"/>
    <hyperlink ref="M1409" r:id="rId1396" display="tim.oneil@philips.com" xr:uid="{DD3B9D12-A67E-4D7D-87CA-7913AD369149}"/>
    <hyperlink ref="M1410" r:id="rId1397" display="tim.oneil@philips.com" xr:uid="{D6F92B45-8A20-497D-8AAF-DDBA93E77716}"/>
    <hyperlink ref="M1411" r:id="rId1398" display="tim.oneil@philips.com" xr:uid="{F1582CA9-50BC-409C-9DA0-17D88C074C07}"/>
    <hyperlink ref="M1412" r:id="rId1399" display="tim.oneil@philips.com" xr:uid="{71730335-4210-4320-AED1-491895692D0A}"/>
    <hyperlink ref="M1413" r:id="rId1400" display="tim.oneil@philips.com" xr:uid="{27F45F65-1904-4459-9ED1-6AEADB07399A}"/>
    <hyperlink ref="M1414" r:id="rId1401" display="tim.oneil@philips.com" xr:uid="{B026245C-5402-4311-A951-2108D506122D}"/>
    <hyperlink ref="M1415" r:id="rId1402" display="tim.oneil@philips.com" xr:uid="{662CB1EF-AA78-4148-AEFA-B7875A7F7F81}"/>
    <hyperlink ref="M1416" r:id="rId1403" display="tim.oneil@philips.com" xr:uid="{6C66C40E-BCA9-4421-B531-C286F0772316}"/>
    <hyperlink ref="M1417" r:id="rId1404" display="tim.oneil@philips.com" xr:uid="{1A455DE4-4731-4619-8E7F-EC93210D7D72}"/>
    <hyperlink ref="M1418" r:id="rId1405" display="tim.oneil@philips.com" xr:uid="{007C9400-99AD-490E-83C8-574426544445}"/>
    <hyperlink ref="M1419" r:id="rId1406" display="tim.oneil@philips.com" xr:uid="{A527D59A-B3D4-423B-8396-7191E40B7831}"/>
    <hyperlink ref="M1420" r:id="rId1407" display="tim.oneil@philips.com" xr:uid="{C23D49A9-214D-46C1-B127-FE183BDE704E}"/>
    <hyperlink ref="M1421" r:id="rId1408" display="tim.oneil@philips.com" xr:uid="{00DBB1D1-DE16-4CD8-9A7D-916B103E46A2}"/>
    <hyperlink ref="M1422" r:id="rId1409" display="tim.oneil@philips.com" xr:uid="{6498784C-D5B8-4DC0-A613-4DDE1C33EE9D}"/>
    <hyperlink ref="M1423" r:id="rId1410" display="tim.oneil@philips.com" xr:uid="{CAC50F4E-5CBC-40DC-A2B8-3B4B202792FD}"/>
    <hyperlink ref="M1424" r:id="rId1411" display="tim.oneil@philips.com" xr:uid="{3392B3BE-8CA3-4D03-8041-C05BA86FE00B}"/>
    <hyperlink ref="M1425" r:id="rId1412" display="tim.oneil@philips.com" xr:uid="{A48FB176-F23D-4CF8-9528-4CE325E30FC5}"/>
    <hyperlink ref="M1426" r:id="rId1413" display="tim.oneil@philips.com" xr:uid="{3D19168D-6E75-41A2-8539-AE0373BBC507}"/>
    <hyperlink ref="M1427" r:id="rId1414" display="tim.oneil@philips.com" xr:uid="{A870D48E-9907-4CC1-81B0-82111AD84FC8}"/>
    <hyperlink ref="M1428" r:id="rId1415" display="tim.oneil@philips.com" xr:uid="{ED15F86A-64B9-44AA-B6B1-20E19E5BB65C}"/>
    <hyperlink ref="M1429" r:id="rId1416" display="tim.oneil@philips.com" xr:uid="{F9E6F230-0E5B-45C5-BF67-1FBD428A69CA}"/>
    <hyperlink ref="M1430" r:id="rId1417" display="tim.oneil@philips.com" xr:uid="{0E1F4A3B-F620-47ED-B864-F92B97B124A6}"/>
    <hyperlink ref="M1431" r:id="rId1418" display="tim.oneil@philips.com" xr:uid="{DD904B7E-AC09-488A-AE5F-76CEB4541DDE}"/>
    <hyperlink ref="M1432" r:id="rId1419" display="tim.oneil@philips.com" xr:uid="{3A7F3DF9-CF4F-462B-ACB8-7B9708943233}"/>
    <hyperlink ref="M1433" r:id="rId1420" display="tim.oneil@philips.com" xr:uid="{E1C90A70-84AD-42F2-B55B-F83AD482CE40}"/>
    <hyperlink ref="M1434" r:id="rId1421" display="tim.oneil@philips.com" xr:uid="{BF66456D-C4C3-40A9-A1DA-7BD102656F21}"/>
    <hyperlink ref="M1435" r:id="rId1422" display="tim.oneil@philips.com" xr:uid="{AF958236-4E2E-4F32-9FC6-EEE3CCECCBAD}"/>
    <hyperlink ref="M1436" r:id="rId1423" display="tim.oneil@philips.com" xr:uid="{2CCC6ED7-1443-4BE0-AD42-2524834B294F}"/>
    <hyperlink ref="M1437" r:id="rId1424" display="tim.oneil@philips.com" xr:uid="{CCAFB705-349D-46E2-B113-FB63D10E72BD}"/>
    <hyperlink ref="M1438" r:id="rId1425" display="tim.oneil@philips.com" xr:uid="{B7F28F38-3C81-4724-9C4B-035E3E525A1E}"/>
    <hyperlink ref="M1439" r:id="rId1426" display="tim.oneil@philips.com" xr:uid="{21D0EBE7-8BD2-48F1-8D8D-D085E9550310}"/>
    <hyperlink ref="M1440" r:id="rId1427" display="tim.oneil@philips.com" xr:uid="{2EE212CB-18DD-46F1-8B27-2E0793AC45ED}"/>
    <hyperlink ref="M1441" r:id="rId1428" display="tim.oneil@philips.com" xr:uid="{27AECFF2-F999-4917-9706-A9C72E0938EA}"/>
    <hyperlink ref="M1442" r:id="rId1429" display="tim.oneil@philips.com" xr:uid="{A2612EB6-851E-48DA-9AEC-882858717089}"/>
    <hyperlink ref="M1443" r:id="rId1430" display="tim.oneil@philips.com" xr:uid="{A379EE95-9F0E-47B2-BFA8-952055ABFAE8}"/>
    <hyperlink ref="M1444" r:id="rId1431" display="tim.oneil@philips.com" xr:uid="{C8A926EA-8A06-4389-A9BB-70175F4CC533}"/>
    <hyperlink ref="M1445" r:id="rId1432" display="tim.oneil@philips.com" xr:uid="{4FB6FE09-6AEF-4DCE-877D-35EC9B2911B9}"/>
    <hyperlink ref="M1446" r:id="rId1433" display="tim.oneil@philips.com" xr:uid="{0BBE0F78-31C7-4BF9-96C3-928CB40B1083}"/>
    <hyperlink ref="M1447" r:id="rId1434" display="tim.oneil@philips.com" xr:uid="{40C97872-F9F4-45D4-A960-5A193EE08050}"/>
    <hyperlink ref="M1448" r:id="rId1435" display="tim.oneil@philips.com" xr:uid="{0E1915EC-8D3B-43AC-BF11-43106747EB4A}"/>
    <hyperlink ref="M1449" r:id="rId1436" display="tim.oneil@philips.com" xr:uid="{A8D54ED9-A320-4900-8FA7-0E203530ABEB}"/>
    <hyperlink ref="M1450" r:id="rId1437" display="tim.oneil@philips.com" xr:uid="{DD9284E6-73BF-4803-8DDF-5D6AE735B29E}"/>
    <hyperlink ref="M1451" r:id="rId1438" display="tim.oneil@philips.com" xr:uid="{6DA6AD1E-810B-464B-A6E7-2275BEAF97CA}"/>
    <hyperlink ref="M1452" r:id="rId1439" display="tim.oneil@philips.com" xr:uid="{117CD444-2515-482F-A635-F9B565A2D886}"/>
    <hyperlink ref="M1453" r:id="rId1440" display="tim.oneil@philips.com" xr:uid="{0603FCCF-744F-4088-B25E-0B84A9F343CF}"/>
    <hyperlink ref="M1454" r:id="rId1441" display="tim.oneil@philips.com" xr:uid="{4760BF00-5AF1-4479-B880-CA02680D8F71}"/>
    <hyperlink ref="M1455" r:id="rId1442" display="tim.oneil@philips.com" xr:uid="{E6D3C27B-0FF6-4E5E-A604-F1F0A5A8AC3A}"/>
    <hyperlink ref="M1456" r:id="rId1443" display="tim.oneil@philips.com" xr:uid="{D63F8E46-E632-4E51-BF3B-065C9A912188}"/>
    <hyperlink ref="M1457" r:id="rId1444" display="tim.oneil@philips.com" xr:uid="{D22DD38F-2732-407C-B000-38E1EFF90173}"/>
    <hyperlink ref="M1458" r:id="rId1445" display="tim.oneil@philips.com" xr:uid="{E6665C7F-6D61-41A6-9B6B-88A95027F70A}"/>
    <hyperlink ref="M1459" r:id="rId1446" display="tim.oneil@philips.com" xr:uid="{5C3ADEB5-1192-498C-9EEF-A547B365780F}"/>
    <hyperlink ref="M1460" r:id="rId1447" display="tim.oneil@philips.com" xr:uid="{6DB12727-DA82-4B36-BB86-1AE5416C0670}"/>
    <hyperlink ref="M1461" r:id="rId1448" display="tim.oneil@philips.com" xr:uid="{C55AFB09-253D-476B-BE39-18F9592963A2}"/>
    <hyperlink ref="M1462" r:id="rId1449" display="tim.oneil@philips.com" xr:uid="{45225B6D-67DC-4D97-9A08-3D3C349329D6}"/>
    <hyperlink ref="M1463" r:id="rId1450" display="tim.oneil@philips.com" xr:uid="{FCB20F2B-CD51-4E5A-B0F0-3829F3C29ACD}"/>
    <hyperlink ref="M1464" r:id="rId1451" display="tim.oneil@philips.com" xr:uid="{04DEEA3A-C238-469E-8884-7EE9373D439F}"/>
    <hyperlink ref="M1465" r:id="rId1452" display="tim.oneil@philips.com" xr:uid="{E7B6FF96-F7FE-4663-AB81-7FFAD4E52A2E}"/>
    <hyperlink ref="M1466" r:id="rId1453" display="tim.oneil@philips.com" xr:uid="{4ED28494-FB62-4CC6-9D18-3385759C9081}"/>
    <hyperlink ref="M1467" r:id="rId1454" display="tim.oneil@philips.com" xr:uid="{1220F7A5-2F7B-4568-AFE2-3EEA2BD439ED}"/>
    <hyperlink ref="M1468" r:id="rId1455" display="tim.oneil@philips.com" xr:uid="{DD14538A-1B8E-445F-A4A0-92906307BCAE}"/>
    <hyperlink ref="M1469" r:id="rId1456" display="tim.oneil@philips.com" xr:uid="{7946CE91-BA6D-476F-A827-8F830BB9F7A1}"/>
    <hyperlink ref="M1470" r:id="rId1457" display="tim.oneil@philips.com" xr:uid="{F8B99876-F0BE-4887-8389-CCEAF7A6FFAE}"/>
    <hyperlink ref="M1471" r:id="rId1458" display="tim.oneil@philips.com" xr:uid="{4F8BBC75-3F0A-48EF-A975-71804C670853}"/>
    <hyperlink ref="M1472" r:id="rId1459" display="tim.oneil@philips.com" xr:uid="{85847C71-97F9-4EC0-9780-53F9D4D7E6D8}"/>
    <hyperlink ref="M1473" r:id="rId1460" display="tim.oneil@philips.com" xr:uid="{46FE43E8-60AD-4875-B4F3-CABFBCBC4C53}"/>
    <hyperlink ref="M1474" r:id="rId1461" display="tim.oneil@philips.com" xr:uid="{8C0A1871-3BCA-4339-B57B-5DFE453F0A82}"/>
    <hyperlink ref="M1475" r:id="rId1462" display="tim.oneil@philips.com" xr:uid="{1E234F89-2F3B-48E9-84A4-9E9DC90040C8}"/>
    <hyperlink ref="M1476" r:id="rId1463" display="tim.oneil@philips.com" xr:uid="{985B3845-CACF-405D-8E6B-55F420D3DD42}"/>
    <hyperlink ref="M1477" r:id="rId1464" display="tim.oneil@philips.com" xr:uid="{1703B4C9-8A10-4485-9003-5792B8DD2CFB}"/>
    <hyperlink ref="M1478" r:id="rId1465" display="tim.oneil@philips.com" xr:uid="{4EF5ED1C-35E5-47B3-906A-ABA489CB38BB}"/>
    <hyperlink ref="M1479" r:id="rId1466" display="tim.oneil@philips.com" xr:uid="{169AAA14-CB80-47A2-966F-001CB882CC70}"/>
    <hyperlink ref="M1480" r:id="rId1467" display="tim.oneil@philips.com" xr:uid="{849746A4-43A2-44EA-8F31-D6D874269FD9}"/>
    <hyperlink ref="M1481" r:id="rId1468" display="tim.oneil@philips.com" xr:uid="{5949E144-C2CA-4C17-9517-E3121C99C68A}"/>
    <hyperlink ref="M1482" r:id="rId1469" display="tim.oneil@philips.com" xr:uid="{EDF1687D-E84D-47AD-9939-F4322B526F39}"/>
    <hyperlink ref="M1483" r:id="rId1470" display="tim.oneil@philips.com" xr:uid="{CEB0806B-E0FB-4FD4-AFFC-39F703F4DDEA}"/>
    <hyperlink ref="M1484" r:id="rId1471" display="tim.oneil@philips.com" xr:uid="{DCEB0735-442C-48DB-82FD-BFBAE3A3A8C5}"/>
    <hyperlink ref="M1485" r:id="rId1472" display="tim.oneil@philips.com" xr:uid="{506FB21C-713A-4507-8DED-A978E140A590}"/>
    <hyperlink ref="M1486" r:id="rId1473" display="tim.oneil@philips.com" xr:uid="{922F3079-D70B-4507-BCD7-BAA6DCE2A713}"/>
    <hyperlink ref="M1487" r:id="rId1474" display="tim.oneil@philips.com" xr:uid="{08B3CCCE-B825-4BCF-9CE7-541C225F7832}"/>
    <hyperlink ref="M1488" r:id="rId1475" display="tim.oneil@philips.com" xr:uid="{523E85DB-28CC-4C25-81E2-838F8FF4FD08}"/>
    <hyperlink ref="M1489" r:id="rId1476" display="tim.oneil@philips.com" xr:uid="{661DD395-C51B-4ECD-A341-B7958CD8C53C}"/>
    <hyperlink ref="M1490" r:id="rId1477" display="tim.oneil@philips.com" xr:uid="{78A82DA2-6067-4BB3-B4CA-D14D19BE6CDF}"/>
    <hyperlink ref="M1491" r:id="rId1478" display="tim.oneil@philips.com" xr:uid="{6DF2780F-7B9B-4CDF-BC28-1575A5CE37C0}"/>
    <hyperlink ref="M1492" r:id="rId1479" display="tim.oneil@philips.com" xr:uid="{69FCAC86-7A33-4520-9B44-32713C3F5F13}"/>
    <hyperlink ref="M1493" r:id="rId1480" display="tim.oneil@philips.com" xr:uid="{3EC94E22-21C6-43EB-AE2B-539BD08CA29B}"/>
    <hyperlink ref="M1494" r:id="rId1481" display="tim.oneil@philips.com" xr:uid="{9718ACF0-C3F9-4A54-825F-FE88423E643C}"/>
    <hyperlink ref="M1495" r:id="rId1482" display="tim.oneil@philips.com" xr:uid="{B81A000B-034C-433E-AC99-1607FC1F7D89}"/>
    <hyperlink ref="M1496" r:id="rId1483" display="tim.oneil@philips.com" xr:uid="{F44790A5-8A6B-4139-98BA-460FD7BAC780}"/>
    <hyperlink ref="M1497" r:id="rId1484" display="tim.oneil@philips.com" xr:uid="{921168DE-C397-43A5-8220-DA3F061AF1FA}"/>
    <hyperlink ref="M1498" r:id="rId1485" display="tim.oneil@philips.com" xr:uid="{3AB5A007-D450-4358-9A0D-990BCCDDCF65}"/>
    <hyperlink ref="M1499" r:id="rId1486" display="tim.oneil@philips.com" xr:uid="{2014E1F9-A8B3-4A08-B2E2-DB5B0CD44DD0}"/>
    <hyperlink ref="M1500" r:id="rId1487" display="tim.oneil@philips.com" xr:uid="{45650898-BED7-4529-9FD5-A26197F4196A}"/>
    <hyperlink ref="M1501" r:id="rId1488" display="tim.oneil@philips.com" xr:uid="{60C1BE0A-F299-4453-94DC-3002C4C74D16}"/>
    <hyperlink ref="M1502" r:id="rId1489" display="tim.oneil@philips.com" xr:uid="{E2D8DF77-8801-455D-8268-FE8BEFC74D1E}"/>
    <hyperlink ref="M1503" r:id="rId1490" display="tim.oneil@philips.com" xr:uid="{781E4565-4E8C-4EC4-A870-5810EFE2BCDC}"/>
    <hyperlink ref="M1504" r:id="rId1491" display="tim.oneil@philips.com" xr:uid="{56860313-D654-45BB-953E-9A941C498BAD}"/>
    <hyperlink ref="M1505" r:id="rId1492" display="tim.oneil@philips.com" xr:uid="{C1A1EA50-32C8-4001-B75D-40252FA7FCFB}"/>
    <hyperlink ref="M1506" r:id="rId1493" display="tim.oneil@philips.com" xr:uid="{E832E8B8-A270-495F-B3B2-995326AA4E79}"/>
    <hyperlink ref="M1507" r:id="rId1494" display="tim.oneil@philips.com" xr:uid="{DD6D0C72-A956-437E-962C-6E2B45D035D9}"/>
    <hyperlink ref="M1508" r:id="rId1495" display="tim.oneil@philips.com" xr:uid="{02A97011-456D-41D6-A830-2433CDE9990E}"/>
    <hyperlink ref="M1509" r:id="rId1496" display="tim.oneil@philips.com" xr:uid="{077455BE-3094-4547-A636-D3092A2EB7DE}"/>
    <hyperlink ref="M1510" r:id="rId1497" display="tim.oneil@philips.com" xr:uid="{A1D548C7-579A-45B3-8250-8C36C9089F5A}"/>
    <hyperlink ref="M1511" r:id="rId1498" display="tim.oneil@philips.com" xr:uid="{E82CD3E6-A4E8-41C0-BED6-FCC4E697E70D}"/>
    <hyperlink ref="M1512" r:id="rId1499" display="tim.oneil@philips.com" xr:uid="{CFE84D33-0CFA-4730-8DC5-08F6B0A05B90}"/>
    <hyperlink ref="M1513" r:id="rId1500" display="tim.oneil@philips.com" xr:uid="{C63852A7-B1AE-4935-9D57-D86C7BC2878E}"/>
    <hyperlink ref="M1514" r:id="rId1501" display="tim.oneil@philips.com" xr:uid="{5B2AA3F2-E829-40D8-AEFB-D06E8C9CDA72}"/>
    <hyperlink ref="M1515" r:id="rId1502" display="tim.oneil@philips.com" xr:uid="{9ED1B81A-A493-4FCC-9715-44E52AA366E7}"/>
    <hyperlink ref="M1516" r:id="rId1503" display="tim.oneil@philips.com" xr:uid="{F37613A6-364A-49F4-8494-EAAEAFB1E25A}"/>
    <hyperlink ref="M1517" r:id="rId1504" display="tim.oneil@philips.com" xr:uid="{18098F09-AE4E-44D8-BBB0-F0EE55DA98EB}"/>
    <hyperlink ref="M1518" r:id="rId1505" display="tim.oneil@philips.com" xr:uid="{E11B7ED5-B117-4BB9-B2B4-DFF93F82C498}"/>
    <hyperlink ref="M730" r:id="rId1506" display="tim.oneil@philips.com" xr:uid="{619EC761-117A-4321-85E3-423D664553B4}"/>
    <hyperlink ref="M145" r:id="rId1507" xr:uid="{C7A7A234-8A0D-41C9-AF2C-DBC5D524C5C4}"/>
    <hyperlink ref="M321" r:id="rId1508" xr:uid="{E5166BD0-5508-4112-959E-B9C32FACC28C}"/>
    <hyperlink ref="M771" r:id="rId1509" xr:uid="{5DCC191E-B6A7-4537-B077-E949664D07D3}"/>
    <hyperlink ref="M818" r:id="rId1510" xr:uid="{1D8F50D7-B9C2-467E-A3CA-D5D7EDD67E8C}"/>
    <hyperlink ref="M789" r:id="rId1511" xr:uid="{73474901-E8F3-4BD4-B367-97751365D72B}"/>
    <hyperlink ref="M420" r:id="rId1512" display="mailto:Dante.Mignucci@connectamerica.com" xr:uid="{AC06AA7E-96B7-4ED4-80E7-153B3A649E7A}"/>
    <hyperlink ref="M129" r:id="rId1513" display="tim.oneil@philips.com" xr:uid="{9CD87305-DB2F-4932-BA88-2A2C35B5C26A}"/>
    <hyperlink ref="Z7" r:id="rId1514" xr:uid="{781051B6-D8DF-426C-8539-B21697CB4A42}"/>
    <hyperlink ref="Z12" r:id="rId1515" xr:uid="{A5125A0A-11AE-43BE-9C80-B2B23CE28855}"/>
    <hyperlink ref="Z18" r:id="rId1516" xr:uid="{3C9326B3-9004-43B2-8533-364A8EF9A38C}"/>
    <hyperlink ref="M1229" r:id="rId1517" display="tim.oneil@philips.com" xr:uid="{0B48FD7B-0E32-4EDB-9A92-7345851D35FA}"/>
    <hyperlink ref="M1230" r:id="rId1518" display="tim.oneil@philips.com" xr:uid="{AD172209-2BE6-4E5E-BBDC-B75CD60E8ADB}"/>
  </hyperlinks>
  <pageMargins left="0.7" right="0.7" top="0.75" bottom="0.75" header="0.3" footer="0.3"/>
  <pageSetup orientation="portrait" r:id="rId151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1C69B-8958-46DE-8DB9-56A3241C33BB}">
  <sheetPr filterMode="1"/>
  <dimension ref="A1:F53"/>
  <sheetViews>
    <sheetView workbookViewId="0">
      <pane xSplit="4" ySplit="1" topLeftCell="E2" activePane="bottomRight" state="frozen"/>
      <selection pane="topRight" activeCell="D1" sqref="D1"/>
      <selection pane="bottomLeft" activeCell="A2" sqref="A2"/>
      <selection pane="bottomRight" activeCell="E16" sqref="E16"/>
    </sheetView>
  </sheetViews>
  <sheetFormatPr defaultColWidth="8.7109375" defaultRowHeight="17.649999999999999" customHeight="1" x14ac:dyDescent="0.25"/>
  <cols>
    <col min="1" max="1" width="18.42578125" style="101" hidden="1" customWidth="1"/>
    <col min="2" max="3" width="18.7109375" style="112" customWidth="1"/>
    <col min="4" max="4" width="31.42578125" style="112" bestFit="1" customWidth="1"/>
    <col min="5" max="5" width="18.7109375" style="116" customWidth="1"/>
    <col min="6" max="6" width="8.7109375" style="101"/>
    <col min="7" max="16384" width="8.7109375" style="112"/>
  </cols>
  <sheetData>
    <row r="1" spans="1:6" s="101" customFormat="1" ht="17.649999999999999" customHeight="1" x14ac:dyDescent="0.25">
      <c r="A1" s="101" t="s">
        <v>20920</v>
      </c>
      <c r="B1" s="101" t="s">
        <v>20921</v>
      </c>
      <c r="C1" s="101" t="s">
        <v>20922</v>
      </c>
      <c r="D1" s="101" t="s">
        <v>20876</v>
      </c>
      <c r="E1" s="116" t="s">
        <v>20923</v>
      </c>
      <c r="F1" s="101" t="s">
        <v>20924</v>
      </c>
    </row>
    <row r="2" spans="1:6" ht="17.649999999999999" customHeight="1" x14ac:dyDescent="0.25">
      <c r="A2" s="101" t="s">
        <v>20925</v>
      </c>
      <c r="B2" s="112" t="s">
        <v>20926</v>
      </c>
      <c r="C2" s="112" t="s">
        <v>20927</v>
      </c>
      <c r="D2" s="128" t="s">
        <v>20928</v>
      </c>
      <c r="E2" s="129" t="s">
        <v>20929</v>
      </c>
      <c r="F2" s="102" t="s">
        <v>20930</v>
      </c>
    </row>
    <row r="3" spans="1:6" ht="17.649999999999999" customHeight="1" x14ac:dyDescent="0.25">
      <c r="A3" s="101" t="s">
        <v>20925</v>
      </c>
      <c r="B3" s="112" t="s">
        <v>20931</v>
      </c>
      <c r="C3" s="112" t="s">
        <v>20932</v>
      </c>
      <c r="D3" s="128" t="s">
        <v>20933</v>
      </c>
      <c r="E3" s="129" t="s">
        <v>20934</v>
      </c>
      <c r="F3" s="102" t="s">
        <v>20930</v>
      </c>
    </row>
    <row r="4" spans="1:6" ht="17.649999999999999" customHeight="1" x14ac:dyDescent="0.25">
      <c r="A4" s="101" t="s">
        <v>20925</v>
      </c>
      <c r="B4" s="112" t="s">
        <v>20935</v>
      </c>
      <c r="C4" s="112" t="s">
        <v>20936</v>
      </c>
      <c r="D4" s="128" t="s">
        <v>20937</v>
      </c>
      <c r="E4" s="129" t="s">
        <v>20938</v>
      </c>
      <c r="F4" s="102" t="s">
        <v>20930</v>
      </c>
    </row>
    <row r="5" spans="1:6" ht="17.649999999999999" customHeight="1" x14ac:dyDescent="0.25">
      <c r="A5" s="101" t="s">
        <v>20925</v>
      </c>
      <c r="B5" s="112" t="s">
        <v>20939</v>
      </c>
      <c r="C5" s="112" t="s">
        <v>20940</v>
      </c>
      <c r="D5" s="128" t="s">
        <v>20941</v>
      </c>
      <c r="E5" s="129" t="s">
        <v>20942</v>
      </c>
      <c r="F5" s="102" t="s">
        <v>20930</v>
      </c>
    </row>
    <row r="6" spans="1:6" ht="17.649999999999999" customHeight="1" x14ac:dyDescent="0.25">
      <c r="A6" s="101" t="s">
        <v>20925</v>
      </c>
      <c r="B6" s="112" t="s">
        <v>20943</v>
      </c>
      <c r="C6" s="112" t="s">
        <v>20944</v>
      </c>
      <c r="D6" s="128" t="s">
        <v>20945</v>
      </c>
      <c r="E6" s="129" t="s">
        <v>20946</v>
      </c>
      <c r="F6" s="102" t="s">
        <v>20930</v>
      </c>
    </row>
    <row r="7" spans="1:6" ht="17.649999999999999" customHeight="1" x14ac:dyDescent="0.25">
      <c r="A7" s="101" t="s">
        <v>20947</v>
      </c>
      <c r="B7" s="112" t="s">
        <v>21026</v>
      </c>
      <c r="C7" s="112" t="s">
        <v>21027</v>
      </c>
      <c r="D7" s="128" t="s">
        <v>21028</v>
      </c>
      <c r="E7" s="129" t="s">
        <v>21029</v>
      </c>
      <c r="F7" s="102" t="s">
        <v>20930</v>
      </c>
    </row>
    <row r="8" spans="1:6" ht="17.649999999999999" customHeight="1" x14ac:dyDescent="0.25">
      <c r="A8" s="101" t="s">
        <v>20947</v>
      </c>
      <c r="B8" s="112" t="s">
        <v>20969</v>
      </c>
      <c r="C8" s="112" t="s">
        <v>20970</v>
      </c>
      <c r="D8" s="128" t="s">
        <v>20971</v>
      </c>
      <c r="E8" s="129" t="s">
        <v>20972</v>
      </c>
      <c r="F8" s="102" t="s">
        <v>20930</v>
      </c>
    </row>
    <row r="9" spans="1:6" ht="17.649999999999999" customHeight="1" x14ac:dyDescent="0.25">
      <c r="A9" s="101" t="s">
        <v>20947</v>
      </c>
      <c r="B9" s="112" t="s">
        <v>20993</v>
      </c>
      <c r="C9" s="112" t="s">
        <v>20994</v>
      </c>
      <c r="D9" s="128" t="s">
        <v>20995</v>
      </c>
      <c r="E9" s="129" t="s">
        <v>20996</v>
      </c>
      <c r="F9" s="102" t="s">
        <v>20930</v>
      </c>
    </row>
    <row r="10" spans="1:6" ht="17.649999999999999" customHeight="1" x14ac:dyDescent="0.25">
      <c r="A10" s="101" t="s">
        <v>20947</v>
      </c>
      <c r="B10" s="112" t="s">
        <v>20948</v>
      </c>
      <c r="C10" s="112" t="s">
        <v>20949</v>
      </c>
      <c r="D10" s="128" t="s">
        <v>20950</v>
      </c>
      <c r="E10" s="129" t="s">
        <v>20951</v>
      </c>
      <c r="F10" s="102" t="s">
        <v>20930</v>
      </c>
    </row>
    <row r="11" spans="1:6" ht="17.649999999999999" customHeight="1" x14ac:dyDescent="0.25">
      <c r="A11" s="101" t="s">
        <v>20947</v>
      </c>
      <c r="B11" s="112" t="s">
        <v>21030</v>
      </c>
      <c r="C11" s="112" t="s">
        <v>21031</v>
      </c>
      <c r="D11" s="128" t="s">
        <v>21032</v>
      </c>
      <c r="E11" s="129" t="s">
        <v>21033</v>
      </c>
      <c r="F11" s="102" t="s">
        <v>20930</v>
      </c>
    </row>
    <row r="12" spans="1:6" ht="17.649999999999999" customHeight="1" x14ac:dyDescent="0.25">
      <c r="A12" s="101" t="s">
        <v>20947</v>
      </c>
      <c r="B12" s="112" t="s">
        <v>20997</v>
      </c>
      <c r="C12" s="112" t="s">
        <v>20998</v>
      </c>
      <c r="D12" s="128" t="s">
        <v>20886</v>
      </c>
      <c r="E12" s="129" t="s">
        <v>20999</v>
      </c>
      <c r="F12" s="102" t="s">
        <v>20930</v>
      </c>
    </row>
    <row r="13" spans="1:6" ht="17.649999999999999" customHeight="1" x14ac:dyDescent="0.25">
      <c r="A13" s="101" t="s">
        <v>20947</v>
      </c>
      <c r="B13" s="112" t="s">
        <v>20973</v>
      </c>
      <c r="C13" s="112" t="s">
        <v>20974</v>
      </c>
      <c r="D13" s="128" t="s">
        <v>20975</v>
      </c>
      <c r="E13" s="130" t="s">
        <v>20976</v>
      </c>
      <c r="F13" s="131" t="s">
        <v>20930</v>
      </c>
    </row>
    <row r="14" spans="1:6" ht="17.649999999999999" customHeight="1" x14ac:dyDescent="0.25">
      <c r="A14" s="101" t="s">
        <v>20947</v>
      </c>
      <c r="B14" s="112" t="s">
        <v>20977</v>
      </c>
      <c r="C14" s="112" t="s">
        <v>20978</v>
      </c>
      <c r="D14" s="128" t="s">
        <v>20884</v>
      </c>
      <c r="E14" s="129" t="s">
        <v>20979</v>
      </c>
      <c r="F14" s="102" t="s">
        <v>20930</v>
      </c>
    </row>
    <row r="15" spans="1:6" ht="17.649999999999999" customHeight="1" x14ac:dyDescent="0.25">
      <c r="A15" s="101" t="s">
        <v>20968</v>
      </c>
      <c r="B15" s="112" t="s">
        <v>20935</v>
      </c>
      <c r="C15" s="112" t="s">
        <v>20936</v>
      </c>
      <c r="D15" s="128" t="s">
        <v>23317</v>
      </c>
      <c r="E15" s="129" t="s">
        <v>20938</v>
      </c>
      <c r="F15" s="102" t="s">
        <v>20930</v>
      </c>
    </row>
    <row r="16" spans="1:6" ht="17.649999999999999" customHeight="1" x14ac:dyDescent="0.25">
      <c r="A16" s="101" t="s">
        <v>20968</v>
      </c>
      <c r="B16" s="112" t="s">
        <v>20980</v>
      </c>
      <c r="C16" s="112" t="s">
        <v>20981</v>
      </c>
      <c r="D16" s="128" t="s">
        <v>20982</v>
      </c>
      <c r="E16" s="129" t="s">
        <v>20983</v>
      </c>
      <c r="F16" s="102" t="s">
        <v>20930</v>
      </c>
    </row>
    <row r="17" spans="1:6" ht="17.649999999999999" customHeight="1" x14ac:dyDescent="0.25">
      <c r="A17" s="101" t="s">
        <v>20968</v>
      </c>
      <c r="B17" s="112" t="s">
        <v>20890</v>
      </c>
      <c r="C17" s="112" t="s">
        <v>20889</v>
      </c>
      <c r="D17" s="128" t="s">
        <v>20877</v>
      </c>
      <c r="E17" s="129" t="s">
        <v>20984</v>
      </c>
      <c r="F17" s="102" t="s">
        <v>20930</v>
      </c>
    </row>
    <row r="18" spans="1:6" ht="17.649999999999999" customHeight="1" x14ac:dyDescent="0.25">
      <c r="A18" s="101" t="s">
        <v>20968</v>
      </c>
      <c r="B18" s="112" t="s">
        <v>20952</v>
      </c>
      <c r="C18" s="112" t="s">
        <v>20953</v>
      </c>
      <c r="D18" s="128" t="s">
        <v>20887</v>
      </c>
      <c r="E18" s="129" t="s">
        <v>20954</v>
      </c>
      <c r="F18" s="102" t="s">
        <v>20930</v>
      </c>
    </row>
    <row r="19" spans="1:6" ht="17.649999999999999" customHeight="1" x14ac:dyDescent="0.25">
      <c r="A19" s="101" t="s">
        <v>20968</v>
      </c>
      <c r="B19" s="112" t="s">
        <v>21000</v>
      </c>
      <c r="C19" s="112" t="s">
        <v>21001</v>
      </c>
      <c r="D19" s="128" t="s">
        <v>21002</v>
      </c>
      <c r="E19" s="129" t="s">
        <v>21003</v>
      </c>
      <c r="F19" s="102" t="s">
        <v>20930</v>
      </c>
    </row>
    <row r="20" spans="1:6" ht="17.649999999999999" customHeight="1" x14ac:dyDescent="0.25">
      <c r="A20" s="101" t="s">
        <v>20968</v>
      </c>
      <c r="B20" s="112" t="s">
        <v>20985</v>
      </c>
      <c r="C20" s="112" t="s">
        <v>20986</v>
      </c>
      <c r="D20" s="128" t="s">
        <v>20987</v>
      </c>
      <c r="E20" s="129" t="s">
        <v>20988</v>
      </c>
      <c r="F20" s="102" t="s">
        <v>20930</v>
      </c>
    </row>
    <row r="21" spans="1:6" ht="17.649999999999999" customHeight="1" x14ac:dyDescent="0.25">
      <c r="A21" s="101" t="s">
        <v>20968</v>
      </c>
      <c r="B21" s="112" t="s">
        <v>16128</v>
      </c>
      <c r="C21" s="112" t="s">
        <v>16127</v>
      </c>
      <c r="D21" s="128" t="s">
        <v>20883</v>
      </c>
      <c r="E21" s="129" t="s">
        <v>20955</v>
      </c>
      <c r="F21" s="102" t="s">
        <v>20930</v>
      </c>
    </row>
    <row r="22" spans="1:6" ht="17.649999999999999" customHeight="1" x14ac:dyDescent="0.25">
      <c r="A22" s="101" t="s">
        <v>20992</v>
      </c>
      <c r="B22" s="112" t="s">
        <v>16117</v>
      </c>
      <c r="C22" s="112" t="s">
        <v>16116</v>
      </c>
      <c r="D22" s="128" t="s">
        <v>20879</v>
      </c>
      <c r="E22" s="129" t="s">
        <v>21004</v>
      </c>
      <c r="F22" s="102" t="s">
        <v>20930</v>
      </c>
    </row>
    <row r="23" spans="1:6" ht="17.649999999999999" customHeight="1" x14ac:dyDescent="0.25">
      <c r="A23" s="101" t="s">
        <v>20992</v>
      </c>
      <c r="B23" s="112" t="s">
        <v>20956</v>
      </c>
      <c r="C23" s="112" t="s">
        <v>20957</v>
      </c>
      <c r="D23" s="128" t="s">
        <v>20885</v>
      </c>
      <c r="E23" s="129" t="s">
        <v>20958</v>
      </c>
      <c r="F23" s="102" t="s">
        <v>20930</v>
      </c>
    </row>
    <row r="24" spans="1:6" ht="17.649999999999999" customHeight="1" x14ac:dyDescent="0.25">
      <c r="A24" s="101" t="s">
        <v>20992</v>
      </c>
      <c r="B24" s="112" t="s">
        <v>21034</v>
      </c>
      <c r="C24" s="112" t="s">
        <v>21035</v>
      </c>
      <c r="D24" s="132" t="s">
        <v>21036</v>
      </c>
      <c r="E24" s="129" t="s">
        <v>21037</v>
      </c>
      <c r="F24" s="102" t="s">
        <v>20930</v>
      </c>
    </row>
    <row r="25" spans="1:6" ht="17.649999999999999" customHeight="1" x14ac:dyDescent="0.25">
      <c r="A25" s="101" t="s">
        <v>20992</v>
      </c>
      <c r="B25" s="112" t="s">
        <v>21021</v>
      </c>
      <c r="C25" s="112" t="s">
        <v>21022</v>
      </c>
      <c r="D25" s="128" t="s">
        <v>21023</v>
      </c>
      <c r="E25" s="129" t="s">
        <v>21024</v>
      </c>
      <c r="F25" s="102" t="s">
        <v>20930</v>
      </c>
    </row>
    <row r="26" spans="1:6" ht="17.649999999999999" customHeight="1" x14ac:dyDescent="0.25">
      <c r="A26" s="101" t="s">
        <v>20992</v>
      </c>
      <c r="B26" s="112" t="s">
        <v>20959</v>
      </c>
      <c r="C26" s="112" t="s">
        <v>20960</v>
      </c>
      <c r="D26" s="128" t="s">
        <v>20878</v>
      </c>
      <c r="E26" s="129" t="s">
        <v>20961</v>
      </c>
      <c r="F26" s="102" t="s">
        <v>20930</v>
      </c>
    </row>
    <row r="27" spans="1:6" ht="17.649999999999999" customHeight="1" x14ac:dyDescent="0.25">
      <c r="A27" s="101" t="s">
        <v>20992</v>
      </c>
      <c r="B27" s="112" t="s">
        <v>21005</v>
      </c>
      <c r="C27" s="112" t="s">
        <v>21006</v>
      </c>
      <c r="D27" s="128" t="s">
        <v>21007</v>
      </c>
      <c r="E27" s="129" t="s">
        <v>21008</v>
      </c>
      <c r="F27" s="102" t="s">
        <v>20930</v>
      </c>
    </row>
    <row r="28" spans="1:6" ht="17.649999999999999" hidden="1" customHeight="1" x14ac:dyDescent="0.25">
      <c r="A28" s="101" t="s">
        <v>21012</v>
      </c>
      <c r="B28" s="112" t="s">
        <v>16128</v>
      </c>
      <c r="C28" s="112" t="s">
        <v>21013</v>
      </c>
      <c r="D28" s="128" t="s">
        <v>21014</v>
      </c>
      <c r="E28" s="116" t="s">
        <v>21015</v>
      </c>
      <c r="F28" s="101" t="s">
        <v>21016</v>
      </c>
    </row>
    <row r="29" spans="1:6" ht="17.649999999999999" hidden="1" customHeight="1" x14ac:dyDescent="0.25">
      <c r="A29" s="101" t="s">
        <v>21012</v>
      </c>
      <c r="B29" s="112" t="s">
        <v>21017</v>
      </c>
      <c r="C29" s="112" t="s">
        <v>21018</v>
      </c>
      <c r="D29" s="128" t="s">
        <v>21019</v>
      </c>
      <c r="E29" s="116" t="s">
        <v>21020</v>
      </c>
      <c r="F29" s="101" t="s">
        <v>21016</v>
      </c>
    </row>
    <row r="30" spans="1:6" ht="17.649999999999999" customHeight="1" x14ac:dyDescent="0.25">
      <c r="A30" s="101" t="s">
        <v>21012</v>
      </c>
      <c r="B30" s="112" t="s">
        <v>20962</v>
      </c>
      <c r="C30" s="112" t="s">
        <v>20963</v>
      </c>
      <c r="D30" s="128" t="s">
        <v>20882</v>
      </c>
      <c r="E30" s="129" t="s">
        <v>20964</v>
      </c>
      <c r="F30" s="102" t="s">
        <v>20930</v>
      </c>
    </row>
    <row r="31" spans="1:6" ht="17.649999999999999" customHeight="1" x14ac:dyDescent="0.25">
      <c r="A31" s="101" t="s">
        <v>21025</v>
      </c>
      <c r="B31" s="112" t="s">
        <v>20989</v>
      </c>
      <c r="C31" s="112" t="s">
        <v>20990</v>
      </c>
      <c r="D31" s="128" t="s">
        <v>20888</v>
      </c>
      <c r="E31" s="129" t="s">
        <v>20991</v>
      </c>
      <c r="F31" s="102" t="s">
        <v>20930</v>
      </c>
    </row>
    <row r="32" spans="1:6" ht="17.649999999999999" customHeight="1" x14ac:dyDescent="0.25">
      <c r="A32" s="101" t="s">
        <v>21025</v>
      </c>
      <c r="B32" s="112" t="s">
        <v>21009</v>
      </c>
      <c r="C32" s="112" t="s">
        <v>21010</v>
      </c>
      <c r="D32" s="128" t="s">
        <v>20881</v>
      </c>
      <c r="E32" s="129" t="s">
        <v>21011</v>
      </c>
      <c r="F32" s="102" t="s">
        <v>20930</v>
      </c>
    </row>
    <row r="33" spans="1:6" ht="17.649999999999999" customHeight="1" x14ac:dyDescent="0.25">
      <c r="A33" s="101" t="s">
        <v>21025</v>
      </c>
      <c r="B33" s="112" t="s">
        <v>20965</v>
      </c>
      <c r="C33" s="112" t="s">
        <v>20966</v>
      </c>
      <c r="D33" s="128" t="s">
        <v>20880</v>
      </c>
      <c r="E33" s="129" t="s">
        <v>20967</v>
      </c>
      <c r="F33" s="102" t="s">
        <v>20930</v>
      </c>
    </row>
    <row r="34" spans="1:6" ht="17.649999999999999" customHeight="1" x14ac:dyDescent="0.25">
      <c r="A34" s="101" t="s">
        <v>21025</v>
      </c>
      <c r="B34" s="112" t="s">
        <v>19947</v>
      </c>
      <c r="C34" s="112" t="s">
        <v>21038</v>
      </c>
      <c r="D34" s="128" t="s">
        <v>21039</v>
      </c>
      <c r="E34" s="129" t="s">
        <v>21040</v>
      </c>
      <c r="F34" s="102" t="s">
        <v>20930</v>
      </c>
    </row>
    <row r="35" spans="1:6" ht="17.649999999999999" hidden="1" customHeight="1" x14ac:dyDescent="0.25">
      <c r="A35" s="101" t="s">
        <v>21041</v>
      </c>
      <c r="B35" s="112" t="s">
        <v>21042</v>
      </c>
      <c r="C35" s="112" t="s">
        <v>16446</v>
      </c>
      <c r="D35" s="128" t="s">
        <v>21043</v>
      </c>
      <c r="E35" s="116" t="s">
        <v>21044</v>
      </c>
      <c r="F35" s="101" t="s">
        <v>21016</v>
      </c>
    </row>
    <row r="36" spans="1:6" ht="17.649999999999999" hidden="1" customHeight="1" x14ac:dyDescent="0.25">
      <c r="A36" s="101" t="s">
        <v>21041</v>
      </c>
      <c r="B36" s="112" t="s">
        <v>21045</v>
      </c>
      <c r="C36" s="112" t="s">
        <v>21046</v>
      </c>
      <c r="D36" s="128" t="s">
        <v>21047</v>
      </c>
      <c r="E36" s="116" t="s">
        <v>21048</v>
      </c>
      <c r="F36" s="101" t="s">
        <v>21016</v>
      </c>
    </row>
    <row r="37" spans="1:6" ht="17.649999999999999" hidden="1" customHeight="1" x14ac:dyDescent="0.25">
      <c r="A37" s="101" t="s">
        <v>21041</v>
      </c>
      <c r="B37" s="112" t="s">
        <v>20931</v>
      </c>
      <c r="C37" s="112" t="s">
        <v>21049</v>
      </c>
      <c r="D37" s="128" t="s">
        <v>21050</v>
      </c>
      <c r="E37" s="116" t="s">
        <v>21051</v>
      </c>
      <c r="F37" s="101" t="s">
        <v>21016</v>
      </c>
    </row>
    <row r="38" spans="1:6" ht="17.649999999999999" hidden="1" customHeight="1" x14ac:dyDescent="0.25">
      <c r="A38" s="101" t="s">
        <v>21041</v>
      </c>
      <c r="B38" s="112" t="s">
        <v>21052</v>
      </c>
      <c r="C38" s="112" t="s">
        <v>21053</v>
      </c>
      <c r="D38" s="128" t="s">
        <v>21054</v>
      </c>
      <c r="E38" s="116" t="s">
        <v>21055</v>
      </c>
      <c r="F38" s="101" t="s">
        <v>21016</v>
      </c>
    </row>
    <row r="39" spans="1:6" ht="17.649999999999999" hidden="1" customHeight="1" x14ac:dyDescent="0.25">
      <c r="A39" s="101" t="s">
        <v>21041</v>
      </c>
      <c r="B39" s="112" t="s">
        <v>20935</v>
      </c>
      <c r="C39" s="112" t="s">
        <v>21056</v>
      </c>
      <c r="D39" s="128" t="s">
        <v>21057</v>
      </c>
      <c r="E39" s="116" t="s">
        <v>21058</v>
      </c>
      <c r="F39" s="101" t="s">
        <v>21016</v>
      </c>
    </row>
    <row r="40" spans="1:6" ht="17.649999999999999" hidden="1" customHeight="1" x14ac:dyDescent="0.25">
      <c r="A40" s="101" t="s">
        <v>21041</v>
      </c>
      <c r="B40" s="112" t="s">
        <v>20935</v>
      </c>
      <c r="C40" s="112" t="s">
        <v>21059</v>
      </c>
      <c r="D40" s="128" t="s">
        <v>21060</v>
      </c>
      <c r="E40" s="116" t="s">
        <v>21061</v>
      </c>
      <c r="F40" s="101" t="s">
        <v>21016</v>
      </c>
    </row>
    <row r="41" spans="1:6" ht="17.649999999999999" hidden="1" customHeight="1" x14ac:dyDescent="0.25">
      <c r="A41" s="101" t="s">
        <v>21041</v>
      </c>
      <c r="B41" s="112" t="s">
        <v>21062</v>
      </c>
      <c r="C41" s="112" t="s">
        <v>21063</v>
      </c>
      <c r="D41" s="128" t="s">
        <v>21064</v>
      </c>
      <c r="E41" s="116" t="s">
        <v>21065</v>
      </c>
      <c r="F41" s="101" t="s">
        <v>21016</v>
      </c>
    </row>
    <row r="42" spans="1:6" ht="17.649999999999999" hidden="1" customHeight="1" x14ac:dyDescent="0.25">
      <c r="A42" s="101" t="s">
        <v>21041</v>
      </c>
      <c r="B42" s="112" t="s">
        <v>21066</v>
      </c>
      <c r="C42" s="112" t="s">
        <v>21067</v>
      </c>
      <c r="D42" s="128" t="s">
        <v>21068</v>
      </c>
      <c r="E42" s="133" t="s">
        <v>21069</v>
      </c>
      <c r="F42" s="101" t="s">
        <v>21016</v>
      </c>
    </row>
    <row r="43" spans="1:6" ht="17.649999999999999" hidden="1" customHeight="1" x14ac:dyDescent="0.25">
      <c r="A43" s="101" t="s">
        <v>21041</v>
      </c>
      <c r="B43" s="112" t="s">
        <v>21070</v>
      </c>
      <c r="C43" s="112" t="s">
        <v>21071</v>
      </c>
      <c r="D43" s="128" t="s">
        <v>21072</v>
      </c>
      <c r="E43" s="116" t="s">
        <v>21073</v>
      </c>
      <c r="F43" s="101" t="s">
        <v>21016</v>
      </c>
    </row>
    <row r="44" spans="1:6" ht="17.649999999999999" hidden="1" customHeight="1" x14ac:dyDescent="0.25">
      <c r="A44" s="101" t="s">
        <v>21041</v>
      </c>
      <c r="B44" s="112" t="s">
        <v>21074</v>
      </c>
      <c r="C44" s="112" t="s">
        <v>21075</v>
      </c>
      <c r="D44" s="128" t="s">
        <v>21076</v>
      </c>
      <c r="E44" s="116" t="s">
        <v>21077</v>
      </c>
      <c r="F44" s="101" t="s">
        <v>21016</v>
      </c>
    </row>
    <row r="45" spans="1:6" ht="17.649999999999999" hidden="1" customHeight="1" x14ac:dyDescent="0.25">
      <c r="A45" s="101" t="s">
        <v>21041</v>
      </c>
      <c r="B45" s="112" t="s">
        <v>21078</v>
      </c>
      <c r="C45" s="112" t="s">
        <v>21079</v>
      </c>
      <c r="D45" s="128" t="s">
        <v>21080</v>
      </c>
      <c r="E45" s="116" t="s">
        <v>21081</v>
      </c>
      <c r="F45" s="101" t="s">
        <v>21016</v>
      </c>
    </row>
    <row r="46" spans="1:6" ht="17.649999999999999" hidden="1" customHeight="1" x14ac:dyDescent="0.25">
      <c r="A46" s="101" t="s">
        <v>21041</v>
      </c>
      <c r="B46" s="112" t="s">
        <v>16128</v>
      </c>
      <c r="C46" s="112" t="s">
        <v>21082</v>
      </c>
      <c r="D46" s="128" t="s">
        <v>21083</v>
      </c>
      <c r="E46" s="116" t="s">
        <v>21084</v>
      </c>
      <c r="F46" s="101" t="s">
        <v>21016</v>
      </c>
    </row>
    <row r="47" spans="1:6" ht="17.649999999999999" hidden="1" customHeight="1" x14ac:dyDescent="0.25">
      <c r="A47" s="101" t="s">
        <v>21041</v>
      </c>
      <c r="B47" s="112" t="s">
        <v>21085</v>
      </c>
      <c r="C47" s="112" t="s">
        <v>21086</v>
      </c>
      <c r="D47" s="128" t="s">
        <v>21087</v>
      </c>
      <c r="E47" s="116" t="s">
        <v>21088</v>
      </c>
      <c r="F47" s="101" t="s">
        <v>21016</v>
      </c>
    </row>
    <row r="48" spans="1:6" ht="17.649999999999999" hidden="1" customHeight="1" x14ac:dyDescent="0.25">
      <c r="A48" s="101" t="s">
        <v>21041</v>
      </c>
      <c r="B48" s="112" t="s">
        <v>21089</v>
      </c>
      <c r="C48" s="112" t="s">
        <v>21090</v>
      </c>
      <c r="D48" s="128" t="s">
        <v>21091</v>
      </c>
      <c r="E48" s="116" t="s">
        <v>21092</v>
      </c>
      <c r="F48" s="101" t="s">
        <v>21016</v>
      </c>
    </row>
    <row r="49" spans="1:6" ht="17.649999999999999" hidden="1" customHeight="1" x14ac:dyDescent="0.25">
      <c r="A49" s="101" t="s">
        <v>21041</v>
      </c>
      <c r="B49" s="112" t="s">
        <v>21093</v>
      </c>
      <c r="C49" s="112" t="s">
        <v>21094</v>
      </c>
      <c r="D49" s="128" t="s">
        <v>21095</v>
      </c>
      <c r="E49" s="116" t="s">
        <v>21096</v>
      </c>
      <c r="F49" s="101" t="s">
        <v>21016</v>
      </c>
    </row>
    <row r="50" spans="1:6" ht="17.649999999999999" hidden="1" customHeight="1" x14ac:dyDescent="0.25">
      <c r="A50" s="101" t="s">
        <v>21041</v>
      </c>
      <c r="B50" s="112" t="s">
        <v>21097</v>
      </c>
      <c r="C50" s="112" t="s">
        <v>21098</v>
      </c>
      <c r="D50" s="128" t="s">
        <v>21099</v>
      </c>
      <c r="E50" s="116" t="s">
        <v>21100</v>
      </c>
      <c r="F50" s="101" t="s">
        <v>21016</v>
      </c>
    </row>
    <row r="51" spans="1:6" ht="17.649999999999999" hidden="1" customHeight="1" x14ac:dyDescent="0.25">
      <c r="A51" s="101" t="s">
        <v>21041</v>
      </c>
      <c r="B51" s="112" t="s">
        <v>21101</v>
      </c>
      <c r="C51" s="112" t="s">
        <v>21102</v>
      </c>
      <c r="D51" s="128" t="s">
        <v>21103</v>
      </c>
      <c r="E51" s="116" t="s">
        <v>21104</v>
      </c>
      <c r="F51" s="101" t="s">
        <v>21016</v>
      </c>
    </row>
    <row r="52" spans="1:6" ht="17.649999999999999" hidden="1" customHeight="1" x14ac:dyDescent="0.25">
      <c r="A52" s="101" t="s">
        <v>21041</v>
      </c>
      <c r="B52" s="112" t="s">
        <v>21105</v>
      </c>
      <c r="C52" s="112" t="s">
        <v>21106</v>
      </c>
      <c r="D52" s="128" t="s">
        <v>21107</v>
      </c>
      <c r="E52" s="116" t="s">
        <v>21108</v>
      </c>
      <c r="F52" s="101" t="s">
        <v>21016</v>
      </c>
    </row>
    <row r="53" spans="1:6" ht="17.649999999999999" hidden="1" customHeight="1" x14ac:dyDescent="0.25">
      <c r="A53" s="101" t="s">
        <v>21041</v>
      </c>
      <c r="B53" s="112" t="s">
        <v>21109</v>
      </c>
      <c r="C53" s="112" t="s">
        <v>21110</v>
      </c>
      <c r="D53" s="128" t="s">
        <v>21111</v>
      </c>
      <c r="E53" s="116" t="s">
        <v>21112</v>
      </c>
      <c r="F53" s="101" t="s">
        <v>21016</v>
      </c>
    </row>
  </sheetData>
  <autoFilter ref="B1:F53" xr:uid="{EB543E01-4904-46E7-B23B-38FB78B92C3B}">
    <filterColumn colId="4">
      <filters>
        <filter val="Yes"/>
      </filters>
    </filterColumn>
  </autoFilter>
  <sortState xmlns:xlrd2="http://schemas.microsoft.com/office/spreadsheetml/2017/richdata2" ref="B7:F34">
    <sortCondition ref="D7:D34"/>
  </sortState>
  <hyperlinks>
    <hyperlink ref="D50" r:id="rId1" xr:uid="{D208686B-BAE2-4C63-9535-2E9299899E50}"/>
    <hyperlink ref="D52" r:id="rId2" xr:uid="{4A548942-D961-40FD-9FAB-73B2C1CC17A0}"/>
    <hyperlink ref="D39" r:id="rId3" xr:uid="{CEE43026-3566-4031-9E5C-32D3CEC11BC9}"/>
    <hyperlink ref="D36" r:id="rId4" xr:uid="{3E366ACE-FE97-4419-8C99-BD1F44DFC565}"/>
    <hyperlink ref="D37" r:id="rId5" xr:uid="{8C9046F2-A232-435B-9562-F653BD1FB61C}"/>
    <hyperlink ref="D40" r:id="rId6" xr:uid="{1CB52A19-1EF1-4108-97F8-183A352BE806}"/>
    <hyperlink ref="D46" r:id="rId7" xr:uid="{FF8C0D71-8B66-4DAA-B060-72F35757A11E}"/>
    <hyperlink ref="D51" r:id="rId8" xr:uid="{1CE23C73-B5A0-4F32-A88F-BB13201FE299}"/>
    <hyperlink ref="D3" r:id="rId9" xr:uid="{51FBE7FE-8E8A-4E4D-A2D5-9038495BADF9}"/>
    <hyperlink ref="D42" r:id="rId10" xr:uid="{C75AB0B0-67A0-4B6B-A2A1-00A1C2E960A4}"/>
    <hyperlink ref="D53" r:id="rId11" xr:uid="{99730EB5-5870-48E6-A303-A23C70714666}"/>
    <hyperlink ref="D45" r:id="rId12" xr:uid="{54FB09A0-2794-4AE6-A0C4-FFB8F30B3E8F}"/>
    <hyperlink ref="D49" r:id="rId13" xr:uid="{01D0EB34-CE08-48E3-BC06-77F95E232CC8}"/>
    <hyperlink ref="D38" r:id="rId14" xr:uid="{DB918612-59C8-4425-860A-25054AEFDB47}"/>
    <hyperlink ref="D43" r:id="rId15" xr:uid="{0DEC82EE-1F39-4F37-9CAF-641338352086}"/>
    <hyperlink ref="D44" r:id="rId16" xr:uid="{BCECDA2D-4900-42AF-99CA-95A9EC5539F7}"/>
    <hyperlink ref="D48" r:id="rId17" xr:uid="{5918C58A-58F6-4EC4-BA92-9A8FE0AA667F}"/>
    <hyperlink ref="D41" r:id="rId18" xr:uid="{4E6139A2-9A9E-4FA9-AF9B-6C70348F59E8}"/>
    <hyperlink ref="D47" r:id="rId19" xr:uid="{5F4849D3-FD21-49EC-945A-089F6131DAB4}"/>
    <hyperlink ref="D35" r:id="rId20" xr:uid="{DC452157-48EF-4F7A-A61D-3273A03D35A2}"/>
    <hyperlink ref="D28" r:id="rId21" xr:uid="{AF0379E9-3C8E-46B0-A5D9-271F85143E8D}"/>
    <hyperlink ref="D6" r:id="rId22" xr:uid="{28AEEAB2-E0BE-4231-B17A-24AC8DECF5DF}"/>
    <hyperlink ref="D21" r:id="rId23" xr:uid="{1B4F6157-C9E9-49D0-A27A-56F1FFF69F98}"/>
    <hyperlink ref="D30" r:id="rId24" xr:uid="{D556997E-D5AE-4192-B16B-401C7E773C70}"/>
    <hyperlink ref="D18" r:id="rId25" xr:uid="{F56FA712-36C6-4B22-AEDD-103C6CBBC1F5}"/>
    <hyperlink ref="D23" r:id="rId26" xr:uid="{8D9CCF55-7268-44C0-BFC4-F09AD88FBFB7}"/>
    <hyperlink ref="D26" r:id="rId27" xr:uid="{9CB11444-F6E3-421C-8250-F6501F96BA19}"/>
    <hyperlink ref="D15" r:id="rId28" xr:uid="{12E44A7F-99E6-4139-AD93-875CD7A2781F}"/>
    <hyperlink ref="D33" r:id="rId29" xr:uid="{E56C77A7-6EB5-42E9-8FF6-8B882AB9861D}"/>
    <hyperlink ref="D10" r:id="rId30" xr:uid="{1A0BAFE6-8D1F-4A23-A4AE-DF909EB994B6}"/>
    <hyperlink ref="D12" r:id="rId31" xr:uid="{3672DA93-74A2-436E-AA60-557056716B2B}"/>
    <hyperlink ref="D32" r:id="rId32" xr:uid="{9E137E0D-725D-4EA1-93DF-C004BC0F7384}"/>
    <hyperlink ref="D9" r:id="rId33" xr:uid="{BF6FE72D-24BD-4156-844B-A1D0F7E3C371}"/>
    <hyperlink ref="D27" r:id="rId34" xr:uid="{BD381007-2C28-4F6E-B8B6-EA02A7C13DE7}"/>
    <hyperlink ref="D22" r:id="rId35" xr:uid="{905CB43B-F259-44F6-8719-BE5B7D58BE89}"/>
    <hyperlink ref="D19" r:id="rId36" xr:uid="{7769F9F9-822C-42F2-9EA5-EE7A1465F4F2}"/>
    <hyperlink ref="D14" r:id="rId37" xr:uid="{6A0858FA-6033-455A-BB71-92EFE39C5C33}"/>
    <hyperlink ref="D13" r:id="rId38" xr:uid="{570B604E-05E2-41B5-A36E-FFD6F912F5CC}"/>
    <hyperlink ref="D2" r:id="rId39" xr:uid="{83930DC5-1C90-4E25-839C-3F2E73B948B7}"/>
    <hyperlink ref="D4" r:id="rId40" xr:uid="{02B992DF-8F53-46C1-A206-5D9E0A905262}"/>
    <hyperlink ref="D8" r:id="rId41" xr:uid="{F19EBA2E-AE85-444A-8AA0-83B24829FAB8}"/>
    <hyperlink ref="D20" r:id="rId42" xr:uid="{D0F6686E-7C7D-41A5-A8E7-8781AB99E094}"/>
    <hyperlink ref="D17" r:id="rId43" xr:uid="{097F4ADB-6291-4AB0-8F86-42621BFDDDAE}"/>
    <hyperlink ref="D31" r:id="rId44" xr:uid="{6A46D882-73DF-4B0F-9DF6-324BC2F9F549}"/>
    <hyperlink ref="D16" r:id="rId45" xr:uid="{83E13334-C8CE-423F-89B3-02665F691D34}"/>
    <hyperlink ref="D25" r:id="rId46" xr:uid="{17485F5D-81EE-49D3-847B-ADF0F3075402}"/>
    <hyperlink ref="D29" r:id="rId47" xr:uid="{FE79A046-23B7-4BCF-9225-50CB95641615}"/>
    <hyperlink ref="D5" r:id="rId48" xr:uid="{956DD88D-424A-4B89-B520-1E757971FC30}"/>
    <hyperlink ref="D34" r:id="rId49" xr:uid="{CD16B8A2-45E9-4999-AF52-7751488AC8F6}"/>
    <hyperlink ref="D7" r:id="rId50" xr:uid="{10E4F269-283F-4442-88A2-38AC36D80828}"/>
    <hyperlink ref="D11" r:id="rId51" xr:uid="{BE039DD6-D380-4657-83C3-558ACB49D536}"/>
    <hyperlink ref="D24" r:id="rId52" xr:uid="{89C048C9-4A1B-420F-94AB-CCED765EA04A}"/>
  </hyperlinks>
  <pageMargins left="0.7" right="0.7" top="0.75" bottom="0.75" header="0.3" footer="0.3"/>
  <pageSetup orientation="portrait" r:id="rId5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255"/>
  <sheetViews>
    <sheetView topLeftCell="A301" workbookViewId="0">
      <selection activeCell="H341" sqref="H341"/>
    </sheetView>
  </sheetViews>
  <sheetFormatPr defaultRowHeight="15" x14ac:dyDescent="0.25"/>
  <cols>
    <col min="1" max="1" width="13.28515625" bestFit="1" customWidth="1"/>
    <col min="2" max="2" width="43.7109375" bestFit="1" customWidth="1"/>
    <col min="3" max="3" width="39.7109375" customWidth="1"/>
    <col min="4" max="4" width="22.7109375" bestFit="1" customWidth="1"/>
    <col min="5" max="5" width="12" customWidth="1"/>
    <col min="6" max="6" width="16.7109375" customWidth="1"/>
    <col min="7" max="7" width="18" bestFit="1" customWidth="1"/>
    <col min="8" max="8" width="22.28515625" customWidth="1"/>
    <col min="9" max="9" width="9.7109375" bestFit="1" customWidth="1"/>
    <col min="10" max="10" width="13.5703125" bestFit="1" customWidth="1"/>
    <col min="11" max="11" width="8.28515625" bestFit="1" customWidth="1"/>
    <col min="13" max="13" width="15.5703125" bestFit="1" customWidth="1"/>
  </cols>
  <sheetData>
    <row r="1" spans="1:13" x14ac:dyDescent="0.25">
      <c r="A1" s="101" t="s">
        <v>19810</v>
      </c>
      <c r="B1" s="101" t="s">
        <v>16170</v>
      </c>
      <c r="C1" s="101" t="s">
        <v>16173</v>
      </c>
      <c r="D1" s="101" t="s">
        <v>16171</v>
      </c>
      <c r="E1" s="101" t="s">
        <v>19477</v>
      </c>
      <c r="F1" s="115" t="s">
        <v>16172</v>
      </c>
      <c r="G1" s="116" t="s">
        <v>16174</v>
      </c>
      <c r="H1" s="101" t="s">
        <v>16168</v>
      </c>
      <c r="I1" s="101" t="s">
        <v>20614</v>
      </c>
      <c r="J1" s="101" t="s">
        <v>20615</v>
      </c>
      <c r="K1" s="101" t="s">
        <v>20616</v>
      </c>
      <c r="L1" s="101" t="s">
        <v>20617</v>
      </c>
      <c r="M1" s="101" t="s">
        <v>16169</v>
      </c>
    </row>
    <row r="2" spans="1:13" x14ac:dyDescent="0.25">
      <c r="A2" s="100" t="s">
        <v>1070</v>
      </c>
      <c r="B2" t="s">
        <v>16188</v>
      </c>
      <c r="C2" t="s">
        <v>16192</v>
      </c>
      <c r="D2" s="100" t="s">
        <v>16189</v>
      </c>
      <c r="E2" s="100" t="s">
        <v>16190</v>
      </c>
      <c r="F2" s="117" t="s">
        <v>16191</v>
      </c>
      <c r="G2" s="118" t="s">
        <v>16193</v>
      </c>
      <c r="H2" s="100">
        <v>20299007</v>
      </c>
      <c r="I2" s="100" t="s">
        <v>20618</v>
      </c>
      <c r="J2" s="100" t="s">
        <v>20619</v>
      </c>
      <c r="K2" s="100">
        <v>1</v>
      </c>
      <c r="L2" s="100">
        <v>24</v>
      </c>
      <c r="M2" s="100" t="s">
        <v>1070</v>
      </c>
    </row>
    <row r="3" spans="1:13" x14ac:dyDescent="0.25">
      <c r="A3" s="100" t="s">
        <v>1075</v>
      </c>
      <c r="B3" t="s">
        <v>16195</v>
      </c>
      <c r="C3" t="s">
        <v>16198</v>
      </c>
      <c r="D3" s="100" t="s">
        <v>16197</v>
      </c>
      <c r="E3" s="100" t="s">
        <v>16190</v>
      </c>
      <c r="F3" s="117">
        <v>99701</v>
      </c>
      <c r="G3" s="118" t="s">
        <v>16196</v>
      </c>
      <c r="H3" s="100">
        <v>20277302</v>
      </c>
      <c r="I3" s="100" t="s">
        <v>20618</v>
      </c>
      <c r="J3" s="100" t="s">
        <v>20619</v>
      </c>
      <c r="K3" s="100">
        <v>1</v>
      </c>
      <c r="L3" s="100">
        <v>251</v>
      </c>
      <c r="M3" s="100" t="s">
        <v>1075</v>
      </c>
    </row>
    <row r="4" spans="1:13" x14ac:dyDescent="0.25">
      <c r="A4" s="100" t="s">
        <v>1081</v>
      </c>
      <c r="B4" t="s">
        <v>16201</v>
      </c>
      <c r="C4" t="s">
        <v>16204</v>
      </c>
      <c r="D4" s="100" t="s">
        <v>16202</v>
      </c>
      <c r="E4" s="100" t="s">
        <v>16190</v>
      </c>
      <c r="F4" s="117" t="s">
        <v>16203</v>
      </c>
      <c r="G4" s="118" t="s">
        <v>16205</v>
      </c>
      <c r="H4" s="100">
        <v>20281713</v>
      </c>
      <c r="I4" s="100" t="s">
        <v>20618</v>
      </c>
      <c r="J4" s="100" t="s">
        <v>20619</v>
      </c>
      <c r="K4" s="100">
        <v>1</v>
      </c>
      <c r="L4" s="100">
        <v>144</v>
      </c>
      <c r="M4" s="100" t="s">
        <v>1081</v>
      </c>
    </row>
    <row r="5" spans="1:13" x14ac:dyDescent="0.25">
      <c r="A5" s="100" t="s">
        <v>1084</v>
      </c>
      <c r="B5" t="s">
        <v>16206</v>
      </c>
      <c r="C5" t="s">
        <v>20620</v>
      </c>
      <c r="D5" s="100" t="s">
        <v>20621</v>
      </c>
      <c r="E5" s="100" t="s">
        <v>16190</v>
      </c>
      <c r="F5" s="117">
        <v>99669</v>
      </c>
      <c r="G5" s="118" t="s">
        <v>20622</v>
      </c>
      <c r="H5" s="100">
        <v>20302169</v>
      </c>
      <c r="I5" s="100" t="s">
        <v>20618</v>
      </c>
      <c r="J5" s="100" t="s">
        <v>20619</v>
      </c>
      <c r="K5" s="100">
        <v>1</v>
      </c>
      <c r="L5" s="100">
        <v>100</v>
      </c>
      <c r="M5" s="100" t="s">
        <v>1084</v>
      </c>
    </row>
    <row r="6" spans="1:13" x14ac:dyDescent="0.25">
      <c r="A6" s="100" t="s">
        <v>1090</v>
      </c>
      <c r="B6" t="s">
        <v>16208</v>
      </c>
      <c r="C6" t="s">
        <v>16210</v>
      </c>
      <c r="D6" s="100" t="s">
        <v>16209</v>
      </c>
      <c r="E6" s="100" t="s">
        <v>16190</v>
      </c>
      <c r="F6" s="117">
        <v>99615</v>
      </c>
      <c r="G6" s="118" t="s">
        <v>16211</v>
      </c>
      <c r="H6" s="100">
        <v>20305790</v>
      </c>
      <c r="I6" s="100" t="s">
        <v>20618</v>
      </c>
      <c r="J6" s="100" t="s">
        <v>20619</v>
      </c>
      <c r="K6" s="100">
        <v>1</v>
      </c>
      <c r="L6" s="100">
        <v>38</v>
      </c>
      <c r="M6" s="100" t="s">
        <v>1090</v>
      </c>
    </row>
    <row r="7" spans="1:13" x14ac:dyDescent="0.25">
      <c r="A7" s="100" t="s">
        <v>1011</v>
      </c>
      <c r="B7" t="s">
        <v>16206</v>
      </c>
      <c r="C7" t="s">
        <v>20620</v>
      </c>
      <c r="D7" s="100" t="s">
        <v>20621</v>
      </c>
      <c r="E7" s="100" t="s">
        <v>16190</v>
      </c>
      <c r="F7" s="117">
        <v>99669</v>
      </c>
      <c r="G7" s="118" t="s">
        <v>16207</v>
      </c>
      <c r="H7" s="100">
        <v>20307166</v>
      </c>
      <c r="I7" s="100" t="s">
        <v>20618</v>
      </c>
      <c r="J7" s="100" t="s">
        <v>20619</v>
      </c>
      <c r="K7" s="100">
        <v>1</v>
      </c>
      <c r="L7" s="100">
        <v>15</v>
      </c>
      <c r="M7" s="100" t="s">
        <v>1011</v>
      </c>
    </row>
    <row r="8" spans="1:13" x14ac:dyDescent="0.25">
      <c r="A8" s="100" t="s">
        <v>1092</v>
      </c>
      <c r="B8" t="s">
        <v>16212</v>
      </c>
      <c r="C8" t="s">
        <v>16215</v>
      </c>
      <c r="D8" s="100" t="s">
        <v>16213</v>
      </c>
      <c r="E8" s="100" t="s">
        <v>16190</v>
      </c>
      <c r="F8" s="117" t="s">
        <v>16214</v>
      </c>
      <c r="G8" s="118" t="s">
        <v>16216</v>
      </c>
      <c r="H8" s="100">
        <v>20277305</v>
      </c>
      <c r="I8" s="100" t="s">
        <v>20618</v>
      </c>
      <c r="J8" s="100" t="s">
        <v>20619</v>
      </c>
      <c r="K8" s="100">
        <v>1</v>
      </c>
      <c r="L8" s="100">
        <v>5</v>
      </c>
      <c r="M8" s="100" t="s">
        <v>1092</v>
      </c>
    </row>
    <row r="9" spans="1:13" x14ac:dyDescent="0.25">
      <c r="A9" s="100" t="s">
        <v>1080</v>
      </c>
      <c r="B9" t="s">
        <v>16199</v>
      </c>
      <c r="C9" t="s">
        <v>16217</v>
      </c>
      <c r="D9" s="100" t="s">
        <v>16200</v>
      </c>
      <c r="E9" s="100" t="s">
        <v>16190</v>
      </c>
      <c r="F9" s="117">
        <v>99603</v>
      </c>
      <c r="G9" s="118" t="s">
        <v>16218</v>
      </c>
      <c r="H9" s="100">
        <v>20277306</v>
      </c>
      <c r="I9" s="100" t="s">
        <v>20618</v>
      </c>
      <c r="J9" s="100" t="s">
        <v>20619</v>
      </c>
      <c r="K9" s="100">
        <v>1</v>
      </c>
      <c r="L9" s="100">
        <v>14</v>
      </c>
      <c r="M9" s="100" t="s">
        <v>1080</v>
      </c>
    </row>
    <row r="10" spans="1:13" x14ac:dyDescent="0.25">
      <c r="A10" s="100" t="s">
        <v>1098</v>
      </c>
      <c r="B10" t="s">
        <v>16219</v>
      </c>
      <c r="C10" t="s">
        <v>16222</v>
      </c>
      <c r="D10" s="100" t="s">
        <v>16220</v>
      </c>
      <c r="E10" s="100" t="s">
        <v>16190</v>
      </c>
      <c r="F10" s="117" t="s">
        <v>16221</v>
      </c>
      <c r="G10" s="118" t="s">
        <v>20550</v>
      </c>
      <c r="H10" s="100">
        <v>20277307</v>
      </c>
      <c r="I10" s="100" t="s">
        <v>20618</v>
      </c>
      <c r="J10" s="100" t="s">
        <v>20619</v>
      </c>
      <c r="K10" s="100">
        <v>1</v>
      </c>
      <c r="L10" s="100">
        <v>20</v>
      </c>
      <c r="M10" s="100" t="s">
        <v>1098</v>
      </c>
    </row>
    <row r="11" spans="1:13" x14ac:dyDescent="0.25">
      <c r="A11" s="100" t="s">
        <v>1114</v>
      </c>
      <c r="B11" t="s">
        <v>16228</v>
      </c>
      <c r="C11" t="s">
        <v>16230</v>
      </c>
      <c r="D11" s="100" t="s">
        <v>16226</v>
      </c>
      <c r="E11" s="100" t="s">
        <v>16177</v>
      </c>
      <c r="F11" s="117" t="s">
        <v>16229</v>
      </c>
      <c r="G11" s="118" t="s">
        <v>16227</v>
      </c>
      <c r="H11" s="100">
        <v>20277311</v>
      </c>
      <c r="I11" s="100" t="s">
        <v>20618</v>
      </c>
      <c r="J11" s="100" t="s">
        <v>20619</v>
      </c>
      <c r="K11" s="100">
        <v>1</v>
      </c>
      <c r="L11" s="100">
        <v>120</v>
      </c>
      <c r="M11" s="100" t="s">
        <v>1114</v>
      </c>
    </row>
    <row r="12" spans="1:13" x14ac:dyDescent="0.25">
      <c r="A12" s="100" t="s">
        <v>1120</v>
      </c>
      <c r="B12" t="s">
        <v>16232</v>
      </c>
      <c r="C12" t="s">
        <v>16234</v>
      </c>
      <c r="D12" s="100" t="s">
        <v>16233</v>
      </c>
      <c r="E12" s="100" t="s">
        <v>16177</v>
      </c>
      <c r="F12" s="117">
        <v>35447</v>
      </c>
      <c r="G12" s="118" t="s">
        <v>16235</v>
      </c>
      <c r="H12" s="100">
        <v>20277317</v>
      </c>
      <c r="I12" s="100" t="s">
        <v>20618</v>
      </c>
      <c r="J12" s="100" t="s">
        <v>20619</v>
      </c>
      <c r="K12" s="100">
        <v>1</v>
      </c>
      <c r="L12" s="100">
        <v>13</v>
      </c>
      <c r="M12" s="100" t="s">
        <v>1120</v>
      </c>
    </row>
    <row r="13" spans="1:13" x14ac:dyDescent="0.25">
      <c r="A13" s="100" t="s">
        <v>1122</v>
      </c>
      <c r="B13" t="s">
        <v>16237</v>
      </c>
      <c r="C13" t="s">
        <v>16239</v>
      </c>
      <c r="D13" s="100" t="s">
        <v>16238</v>
      </c>
      <c r="E13" s="100" t="s">
        <v>16177</v>
      </c>
      <c r="F13" s="117">
        <v>35612</v>
      </c>
      <c r="G13" s="118" t="s">
        <v>16240</v>
      </c>
      <c r="H13" s="100">
        <v>20277321</v>
      </c>
      <c r="I13" s="100" t="s">
        <v>20618</v>
      </c>
      <c r="J13" s="100" t="s">
        <v>20619</v>
      </c>
      <c r="K13" s="100">
        <v>1</v>
      </c>
      <c r="L13" s="100">
        <v>42</v>
      </c>
      <c r="M13" s="100" t="s">
        <v>1122</v>
      </c>
    </row>
    <row r="14" spans="1:13" x14ac:dyDescent="0.25">
      <c r="A14" s="100" t="s">
        <v>1130</v>
      </c>
      <c r="B14" t="s">
        <v>16244</v>
      </c>
      <c r="C14" t="s">
        <v>16247</v>
      </c>
      <c r="D14" s="100" t="s">
        <v>16245</v>
      </c>
      <c r="E14" s="100" t="s">
        <v>16177</v>
      </c>
      <c r="F14" s="117" t="s">
        <v>16246</v>
      </c>
      <c r="G14" s="118" t="s">
        <v>16248</v>
      </c>
      <c r="H14" s="100">
        <v>20282000</v>
      </c>
      <c r="I14" s="100" t="s">
        <v>20618</v>
      </c>
      <c r="J14" s="100" t="s">
        <v>20619</v>
      </c>
      <c r="K14" s="100">
        <v>1</v>
      </c>
      <c r="L14" s="100">
        <v>132</v>
      </c>
      <c r="M14" s="100" t="s">
        <v>1130</v>
      </c>
    </row>
    <row r="15" spans="1:13" x14ac:dyDescent="0.25">
      <c r="A15" s="100" t="s">
        <v>1176</v>
      </c>
      <c r="B15" t="s">
        <v>16250</v>
      </c>
      <c r="C15" t="s">
        <v>16252</v>
      </c>
      <c r="D15" s="100" t="s">
        <v>16251</v>
      </c>
      <c r="E15" s="100" t="s">
        <v>16177</v>
      </c>
      <c r="F15" s="117">
        <v>36301</v>
      </c>
      <c r="G15" s="118" t="s">
        <v>16253</v>
      </c>
      <c r="H15" s="100">
        <v>20277326</v>
      </c>
      <c r="I15" s="100" t="s">
        <v>20618</v>
      </c>
      <c r="J15" s="100" t="s">
        <v>20619</v>
      </c>
      <c r="K15" s="100">
        <v>1</v>
      </c>
      <c r="L15" s="100">
        <v>53</v>
      </c>
      <c r="M15" s="100" t="s">
        <v>1176</v>
      </c>
    </row>
    <row r="16" spans="1:13" x14ac:dyDescent="0.25">
      <c r="A16" s="100" t="s">
        <v>1190</v>
      </c>
      <c r="B16" t="s">
        <v>16259</v>
      </c>
      <c r="C16" t="s">
        <v>16262</v>
      </c>
      <c r="D16" s="100" t="s">
        <v>16260</v>
      </c>
      <c r="E16" s="100" t="s">
        <v>16177</v>
      </c>
      <c r="F16" s="117" t="s">
        <v>16261</v>
      </c>
      <c r="G16" s="118" t="s">
        <v>16263</v>
      </c>
      <c r="H16" s="100">
        <v>20281383</v>
      </c>
      <c r="I16" s="100" t="s">
        <v>20618</v>
      </c>
      <c r="J16" s="100" t="s">
        <v>20619</v>
      </c>
      <c r="K16" s="100">
        <v>1</v>
      </c>
      <c r="L16" s="100">
        <v>48</v>
      </c>
      <c r="M16" s="100" t="s">
        <v>1190</v>
      </c>
    </row>
    <row r="17" spans="1:13" x14ac:dyDescent="0.25">
      <c r="A17" s="100" t="s">
        <v>3903</v>
      </c>
      <c r="B17" t="s">
        <v>16264</v>
      </c>
      <c r="C17" t="s">
        <v>16268</v>
      </c>
      <c r="D17" s="100" t="s">
        <v>16265</v>
      </c>
      <c r="E17" s="100" t="s">
        <v>16266</v>
      </c>
      <c r="F17" s="117" t="s">
        <v>16267</v>
      </c>
      <c r="G17" s="118" t="s">
        <v>16269</v>
      </c>
      <c r="H17" s="100">
        <v>20277352</v>
      </c>
      <c r="I17" s="100" t="s">
        <v>20618</v>
      </c>
      <c r="J17" s="100" t="s">
        <v>20619</v>
      </c>
      <c r="K17" s="100">
        <v>1</v>
      </c>
      <c r="L17" s="100">
        <v>41</v>
      </c>
      <c r="M17" s="100" t="s">
        <v>3903</v>
      </c>
    </row>
    <row r="18" spans="1:13" x14ac:dyDescent="0.25">
      <c r="A18" s="100" t="s">
        <v>1224</v>
      </c>
      <c r="B18" t="s">
        <v>16275</v>
      </c>
      <c r="C18" t="s">
        <v>16276</v>
      </c>
      <c r="D18" s="100" t="s">
        <v>16272</v>
      </c>
      <c r="E18" s="100" t="s">
        <v>16176</v>
      </c>
      <c r="F18" s="117" t="s">
        <v>16273</v>
      </c>
      <c r="G18" s="118" t="s">
        <v>16274</v>
      </c>
      <c r="H18" s="100">
        <v>20277383</v>
      </c>
      <c r="I18" s="100" t="s">
        <v>20618</v>
      </c>
      <c r="J18" s="100" t="s">
        <v>20619</v>
      </c>
      <c r="K18" s="100">
        <v>1</v>
      </c>
      <c r="L18" s="100">
        <v>312</v>
      </c>
      <c r="M18" s="100" t="s">
        <v>1224</v>
      </c>
    </row>
    <row r="19" spans="1:13" x14ac:dyDescent="0.25">
      <c r="A19" s="100" t="s">
        <v>1218</v>
      </c>
      <c r="B19" t="s">
        <v>16279</v>
      </c>
      <c r="C19" t="s">
        <v>16282</v>
      </c>
      <c r="D19" s="100" t="s">
        <v>16280</v>
      </c>
      <c r="E19" s="100" t="s">
        <v>16281</v>
      </c>
      <c r="F19" s="117">
        <v>80222</v>
      </c>
      <c r="G19" s="118" t="s">
        <v>16283</v>
      </c>
      <c r="H19" s="100">
        <v>20277361</v>
      </c>
      <c r="I19" s="100" t="s">
        <v>20618</v>
      </c>
      <c r="J19" s="100" t="s">
        <v>20619</v>
      </c>
      <c r="K19" s="100">
        <v>1</v>
      </c>
      <c r="L19" s="100">
        <v>84</v>
      </c>
      <c r="M19" s="100" t="s">
        <v>1218</v>
      </c>
    </row>
    <row r="20" spans="1:13" x14ac:dyDescent="0.25">
      <c r="A20" s="100" t="s">
        <v>1267</v>
      </c>
      <c r="B20" t="s">
        <v>16284</v>
      </c>
      <c r="C20" t="s">
        <v>16286</v>
      </c>
      <c r="D20" s="100" t="s">
        <v>16285</v>
      </c>
      <c r="E20" s="100" t="s">
        <v>16176</v>
      </c>
      <c r="F20" s="117">
        <v>72529</v>
      </c>
      <c r="G20" s="118" t="s">
        <v>16287</v>
      </c>
      <c r="H20" s="100">
        <v>20277363</v>
      </c>
      <c r="I20" s="100" t="s">
        <v>20618</v>
      </c>
      <c r="J20" s="100" t="s">
        <v>20619</v>
      </c>
      <c r="K20" s="100">
        <v>1</v>
      </c>
      <c r="L20" s="100">
        <v>2</v>
      </c>
      <c r="M20" s="100" t="s">
        <v>1267</v>
      </c>
    </row>
    <row r="21" spans="1:13" x14ac:dyDescent="0.25">
      <c r="A21" s="100" t="s">
        <v>1222</v>
      </c>
      <c r="B21" t="s">
        <v>16288</v>
      </c>
      <c r="C21" t="s">
        <v>16291</v>
      </c>
      <c r="D21" s="100" t="s">
        <v>16289</v>
      </c>
      <c r="E21" s="100" t="s">
        <v>16176</v>
      </c>
      <c r="F21" s="117" t="s">
        <v>16290</v>
      </c>
      <c r="G21" s="118" t="s">
        <v>16292</v>
      </c>
      <c r="H21" s="100">
        <v>20290188</v>
      </c>
      <c r="I21" s="100" t="s">
        <v>20618</v>
      </c>
      <c r="J21" s="100" t="s">
        <v>20619</v>
      </c>
      <c r="K21" s="100">
        <v>1</v>
      </c>
      <c r="L21" s="100">
        <v>76</v>
      </c>
      <c r="M21" s="100" t="s">
        <v>1222</v>
      </c>
    </row>
    <row r="22" spans="1:13" x14ac:dyDescent="0.25">
      <c r="A22" s="100" t="s">
        <v>1226</v>
      </c>
      <c r="B22" t="s">
        <v>16271</v>
      </c>
      <c r="C22" t="s">
        <v>16293</v>
      </c>
      <c r="D22" s="100" t="s">
        <v>16272</v>
      </c>
      <c r="E22" s="100" t="s">
        <v>16176</v>
      </c>
      <c r="F22" s="117" t="s">
        <v>16273</v>
      </c>
      <c r="G22" s="118" t="s">
        <v>16274</v>
      </c>
      <c r="H22" s="100">
        <v>20281768</v>
      </c>
      <c r="I22" s="100" t="s">
        <v>20618</v>
      </c>
      <c r="J22" s="100" t="s">
        <v>20619</v>
      </c>
      <c r="K22" s="100">
        <v>1</v>
      </c>
      <c r="L22" s="100">
        <v>31</v>
      </c>
      <c r="M22" s="100" t="s">
        <v>1226</v>
      </c>
    </row>
    <row r="23" spans="1:13" x14ac:dyDescent="0.25">
      <c r="A23" s="100" t="s">
        <v>1231</v>
      </c>
      <c r="B23" t="s">
        <v>16294</v>
      </c>
      <c r="C23" t="s">
        <v>16297</v>
      </c>
      <c r="D23" s="100" t="s">
        <v>16295</v>
      </c>
      <c r="E23" s="100" t="s">
        <v>16176</v>
      </c>
      <c r="F23" s="117" t="s">
        <v>16296</v>
      </c>
      <c r="G23" s="118" t="s">
        <v>16298</v>
      </c>
      <c r="H23" s="100">
        <v>20280850</v>
      </c>
      <c r="I23" s="100" t="s">
        <v>20618</v>
      </c>
      <c r="J23" s="100" t="s">
        <v>20619</v>
      </c>
      <c r="K23" s="100">
        <v>1</v>
      </c>
      <c r="L23" s="100">
        <v>7</v>
      </c>
      <c r="M23" s="100" t="s">
        <v>1231</v>
      </c>
    </row>
    <row r="24" spans="1:13" x14ac:dyDescent="0.25">
      <c r="A24" s="100" t="s">
        <v>6527</v>
      </c>
      <c r="B24" t="s">
        <v>16299</v>
      </c>
      <c r="C24" t="s">
        <v>16301</v>
      </c>
      <c r="D24" s="100" t="s">
        <v>16300</v>
      </c>
      <c r="E24" s="100" t="s">
        <v>16176</v>
      </c>
      <c r="F24" s="117">
        <v>71603</v>
      </c>
      <c r="G24" s="118" t="s">
        <v>16302</v>
      </c>
      <c r="H24" s="100">
        <v>20277365</v>
      </c>
      <c r="I24" s="100" t="s">
        <v>20618</v>
      </c>
      <c r="J24" s="100" t="s">
        <v>20619</v>
      </c>
      <c r="K24" s="100">
        <v>1</v>
      </c>
      <c r="L24" s="100">
        <v>17</v>
      </c>
      <c r="M24" s="100" t="s">
        <v>6527</v>
      </c>
    </row>
    <row r="25" spans="1:13" x14ac:dyDescent="0.25">
      <c r="A25" s="100" t="s">
        <v>1239</v>
      </c>
      <c r="B25" t="s">
        <v>16277</v>
      </c>
      <c r="C25" t="s">
        <v>16306</v>
      </c>
      <c r="D25" s="100" t="s">
        <v>16304</v>
      </c>
      <c r="E25" s="100" t="s">
        <v>16305</v>
      </c>
      <c r="F25" s="117">
        <v>75077</v>
      </c>
      <c r="G25" s="118" t="s">
        <v>16278</v>
      </c>
      <c r="H25" s="100">
        <v>20277366</v>
      </c>
      <c r="I25" s="100" t="s">
        <v>20618</v>
      </c>
      <c r="J25" s="100" t="s">
        <v>20619</v>
      </c>
      <c r="K25" s="100">
        <v>1</v>
      </c>
      <c r="L25" s="100">
        <v>3</v>
      </c>
      <c r="M25" s="100" t="s">
        <v>1239</v>
      </c>
    </row>
    <row r="26" spans="1:13" x14ac:dyDescent="0.25">
      <c r="A26" s="100" t="s">
        <v>1248</v>
      </c>
      <c r="B26" t="s">
        <v>16307</v>
      </c>
      <c r="C26" t="s">
        <v>16311</v>
      </c>
      <c r="D26" s="100" t="s">
        <v>16308</v>
      </c>
      <c r="E26" s="100" t="s">
        <v>16176</v>
      </c>
      <c r="F26" s="117" t="s">
        <v>16310</v>
      </c>
      <c r="G26" s="118" t="s">
        <v>16309</v>
      </c>
      <c r="H26" s="100">
        <v>20277367</v>
      </c>
      <c r="I26" s="100" t="s">
        <v>20618</v>
      </c>
      <c r="J26" s="100" t="s">
        <v>20619</v>
      </c>
      <c r="K26" s="100">
        <v>1</v>
      </c>
      <c r="L26" s="100">
        <v>82</v>
      </c>
      <c r="M26" s="100" t="s">
        <v>1248</v>
      </c>
    </row>
    <row r="27" spans="1:13" x14ac:dyDescent="0.25">
      <c r="A27" s="100" t="s">
        <v>1014</v>
      </c>
      <c r="B27" t="s">
        <v>16313</v>
      </c>
      <c r="C27" t="s">
        <v>16315</v>
      </c>
      <c r="D27" s="100" t="s">
        <v>16314</v>
      </c>
      <c r="E27" s="100" t="s">
        <v>16176</v>
      </c>
      <c r="F27" s="117">
        <v>72034</v>
      </c>
      <c r="G27" s="118" t="s">
        <v>16316</v>
      </c>
      <c r="H27" s="100">
        <v>20307782</v>
      </c>
      <c r="I27" s="100" t="s">
        <v>20618</v>
      </c>
      <c r="J27" s="100" t="s">
        <v>20619</v>
      </c>
      <c r="K27" s="100">
        <v>1</v>
      </c>
      <c r="L27" s="100">
        <v>101</v>
      </c>
      <c r="M27" s="100" t="s">
        <v>1014</v>
      </c>
    </row>
    <row r="28" spans="1:13" x14ac:dyDescent="0.25">
      <c r="A28" s="100" t="s">
        <v>1269</v>
      </c>
      <c r="B28" t="s">
        <v>16318</v>
      </c>
      <c r="C28" t="s">
        <v>21319</v>
      </c>
      <c r="D28" s="100" t="s">
        <v>16317</v>
      </c>
      <c r="E28" s="100" t="s">
        <v>16176</v>
      </c>
      <c r="F28" s="117">
        <v>72401</v>
      </c>
      <c r="G28" s="118" t="s">
        <v>16319</v>
      </c>
      <c r="H28" s="100">
        <v>20277369</v>
      </c>
      <c r="I28" s="100" t="s">
        <v>20618</v>
      </c>
      <c r="J28" s="100" t="s">
        <v>20619</v>
      </c>
      <c r="K28" s="100">
        <v>1</v>
      </c>
      <c r="L28" s="100">
        <v>99</v>
      </c>
      <c r="M28" s="100" t="s">
        <v>1269</v>
      </c>
    </row>
    <row r="29" spans="1:13" x14ac:dyDescent="0.25">
      <c r="A29" s="100" t="s">
        <v>1271</v>
      </c>
      <c r="B29" t="s">
        <v>16320</v>
      </c>
      <c r="C29" t="s">
        <v>16322</v>
      </c>
      <c r="D29" s="100" t="s">
        <v>16321</v>
      </c>
      <c r="E29" s="100" t="s">
        <v>16176</v>
      </c>
      <c r="F29" s="117">
        <v>72396</v>
      </c>
      <c r="G29" s="118" t="s">
        <v>16323</v>
      </c>
      <c r="H29" s="100">
        <v>20277370</v>
      </c>
      <c r="I29" s="100" t="s">
        <v>20618</v>
      </c>
      <c r="J29" s="100" t="s">
        <v>20619</v>
      </c>
      <c r="K29" s="100">
        <v>1</v>
      </c>
      <c r="L29" s="100">
        <v>13</v>
      </c>
      <c r="M29" s="100" t="s">
        <v>1271</v>
      </c>
    </row>
    <row r="30" spans="1:13" x14ac:dyDescent="0.25">
      <c r="A30" s="100" t="s">
        <v>6556</v>
      </c>
      <c r="B30" t="s">
        <v>20623</v>
      </c>
      <c r="C30" t="s">
        <v>20624</v>
      </c>
      <c r="D30" s="100" t="s">
        <v>16324</v>
      </c>
      <c r="E30" s="100" t="s">
        <v>16176</v>
      </c>
      <c r="F30" s="117" t="s">
        <v>20625</v>
      </c>
      <c r="G30" s="118" t="s">
        <v>20626</v>
      </c>
      <c r="H30" s="100">
        <v>20290642</v>
      </c>
      <c r="I30" s="100" t="s">
        <v>20618</v>
      </c>
      <c r="J30" s="100" t="s">
        <v>20619</v>
      </c>
      <c r="K30" s="100">
        <v>1</v>
      </c>
      <c r="L30" s="100">
        <v>1</v>
      </c>
      <c r="M30" s="100" t="s">
        <v>6556</v>
      </c>
    </row>
    <row r="31" spans="1:13" x14ac:dyDescent="0.25">
      <c r="A31" s="100" t="s">
        <v>1275</v>
      </c>
      <c r="B31" t="s">
        <v>16326</v>
      </c>
      <c r="C31" t="s">
        <v>16328</v>
      </c>
      <c r="D31" s="100" t="s">
        <v>16324</v>
      </c>
      <c r="E31" s="100" t="s">
        <v>16176</v>
      </c>
      <c r="F31" s="117" t="s">
        <v>16327</v>
      </c>
      <c r="G31" s="118" t="s">
        <v>16329</v>
      </c>
      <c r="H31" s="100">
        <v>20294090</v>
      </c>
      <c r="I31" s="100" t="s">
        <v>20618</v>
      </c>
      <c r="J31" s="100" t="s">
        <v>20619</v>
      </c>
      <c r="K31" s="100">
        <v>1</v>
      </c>
      <c r="L31" s="100">
        <v>30</v>
      </c>
      <c r="M31" s="100" t="s">
        <v>1275</v>
      </c>
    </row>
    <row r="32" spans="1:13" x14ac:dyDescent="0.25">
      <c r="A32" s="100" t="s">
        <v>1278</v>
      </c>
      <c r="B32" t="s">
        <v>16330</v>
      </c>
      <c r="C32" t="s">
        <v>16331</v>
      </c>
      <c r="D32" s="100" t="s">
        <v>16325</v>
      </c>
      <c r="E32" s="100" t="s">
        <v>16176</v>
      </c>
      <c r="F32" s="117">
        <v>72015</v>
      </c>
      <c r="G32" s="118" t="s">
        <v>16332</v>
      </c>
      <c r="H32" s="100">
        <v>20277384</v>
      </c>
      <c r="I32" s="100" t="s">
        <v>20618</v>
      </c>
      <c r="J32" s="100" t="s">
        <v>20619</v>
      </c>
      <c r="K32" s="100">
        <v>1</v>
      </c>
      <c r="L32" s="100">
        <v>5</v>
      </c>
      <c r="M32" s="100" t="s">
        <v>1278</v>
      </c>
    </row>
    <row r="33" spans="1:13" x14ac:dyDescent="0.25">
      <c r="A33" s="100" t="s">
        <v>3905</v>
      </c>
      <c r="B33" t="s">
        <v>16335</v>
      </c>
      <c r="C33" t="s">
        <v>16336</v>
      </c>
      <c r="D33" s="100" t="s">
        <v>16265</v>
      </c>
      <c r="E33" s="100" t="s">
        <v>16266</v>
      </c>
      <c r="F33" s="117">
        <v>30045</v>
      </c>
      <c r="G33" s="118" t="s">
        <v>16269</v>
      </c>
      <c r="H33" s="100">
        <v>20277388</v>
      </c>
      <c r="I33" s="100" t="s">
        <v>20618</v>
      </c>
      <c r="J33" s="100" t="s">
        <v>20619</v>
      </c>
      <c r="K33" s="100">
        <v>1</v>
      </c>
      <c r="L33" s="100">
        <v>17</v>
      </c>
      <c r="M33" s="100" t="s">
        <v>3905</v>
      </c>
    </row>
    <row r="34" spans="1:13" x14ac:dyDescent="0.25">
      <c r="A34" s="100" t="s">
        <v>1399</v>
      </c>
      <c r="B34" t="s">
        <v>16338</v>
      </c>
      <c r="C34" t="s">
        <v>16341</v>
      </c>
      <c r="D34" s="100" t="s">
        <v>16339</v>
      </c>
      <c r="E34" s="100" t="s">
        <v>16337</v>
      </c>
      <c r="F34" s="117" t="s">
        <v>16340</v>
      </c>
      <c r="G34" s="118" t="s">
        <v>16342</v>
      </c>
      <c r="H34" s="100">
        <v>20294303</v>
      </c>
      <c r="I34" s="100" t="s">
        <v>20618</v>
      </c>
      <c r="J34" s="100" t="s">
        <v>20619</v>
      </c>
      <c r="K34" s="100">
        <v>1</v>
      </c>
      <c r="L34" s="100">
        <v>97</v>
      </c>
      <c r="M34" s="100" t="s">
        <v>1399</v>
      </c>
    </row>
    <row r="35" spans="1:13" x14ac:dyDescent="0.25">
      <c r="A35" s="100" t="s">
        <v>1302</v>
      </c>
      <c r="B35" t="s">
        <v>16346</v>
      </c>
      <c r="C35" t="s">
        <v>16344</v>
      </c>
      <c r="D35" s="100" t="s">
        <v>16343</v>
      </c>
      <c r="E35" s="100" t="s">
        <v>16337</v>
      </c>
      <c r="F35" s="117">
        <v>86403</v>
      </c>
      <c r="G35" s="118" t="s">
        <v>16345</v>
      </c>
      <c r="H35" s="100">
        <v>20277389</v>
      </c>
      <c r="I35" s="100" t="s">
        <v>20618</v>
      </c>
      <c r="J35" s="100" t="s">
        <v>20619</v>
      </c>
      <c r="K35" s="100">
        <v>1</v>
      </c>
      <c r="L35" s="100">
        <v>42</v>
      </c>
      <c r="M35" s="100" t="s">
        <v>1302</v>
      </c>
    </row>
    <row r="36" spans="1:13" x14ac:dyDescent="0.25">
      <c r="A36" s="100" t="s">
        <v>168</v>
      </c>
      <c r="B36" t="s">
        <v>16279</v>
      </c>
      <c r="C36" t="s">
        <v>16347</v>
      </c>
      <c r="D36" s="100" t="s">
        <v>16280</v>
      </c>
      <c r="E36" s="100" t="s">
        <v>16281</v>
      </c>
      <c r="F36" s="117">
        <v>80222</v>
      </c>
      <c r="G36" s="118" t="s">
        <v>16283</v>
      </c>
      <c r="H36" s="100">
        <v>20277393</v>
      </c>
      <c r="I36" s="100" t="s">
        <v>20618</v>
      </c>
      <c r="J36" s="100" t="s">
        <v>20619</v>
      </c>
      <c r="K36" s="100">
        <v>1</v>
      </c>
      <c r="L36" s="100">
        <v>1416</v>
      </c>
      <c r="M36" s="100" t="s">
        <v>168</v>
      </c>
    </row>
    <row r="37" spans="1:13" x14ac:dyDescent="0.25">
      <c r="A37" s="100" t="s">
        <v>1393</v>
      </c>
      <c r="B37" t="s">
        <v>16354</v>
      </c>
      <c r="C37" t="s">
        <v>16357</v>
      </c>
      <c r="D37" s="100" t="s">
        <v>16355</v>
      </c>
      <c r="E37" s="100" t="s">
        <v>16337</v>
      </c>
      <c r="F37" s="117" t="s">
        <v>16356</v>
      </c>
      <c r="G37" s="118" t="s">
        <v>16358</v>
      </c>
      <c r="H37" s="100">
        <v>20277398</v>
      </c>
      <c r="I37" s="100" t="s">
        <v>20618</v>
      </c>
      <c r="J37" s="100" t="s">
        <v>20619</v>
      </c>
      <c r="K37" s="100">
        <v>1</v>
      </c>
      <c r="L37" s="100">
        <v>1</v>
      </c>
      <c r="M37" s="100" t="s">
        <v>1393</v>
      </c>
    </row>
    <row r="38" spans="1:13" x14ac:dyDescent="0.25">
      <c r="A38" s="100" t="s">
        <v>1401</v>
      </c>
      <c r="B38" t="s">
        <v>16359</v>
      </c>
      <c r="C38" t="s">
        <v>16361</v>
      </c>
      <c r="D38" s="100" t="s">
        <v>16350</v>
      </c>
      <c r="E38" s="100" t="s">
        <v>16337</v>
      </c>
      <c r="F38" s="117" t="s">
        <v>16360</v>
      </c>
      <c r="G38" s="118" t="s">
        <v>16362</v>
      </c>
      <c r="H38" s="100">
        <v>20294282</v>
      </c>
      <c r="I38" s="100" t="s">
        <v>20618</v>
      </c>
      <c r="J38" s="100" t="s">
        <v>20619</v>
      </c>
      <c r="K38" s="100">
        <v>1</v>
      </c>
      <c r="L38" s="100">
        <v>123</v>
      </c>
      <c r="M38" s="100" t="s">
        <v>1401</v>
      </c>
    </row>
    <row r="39" spans="1:13" x14ac:dyDescent="0.25">
      <c r="A39" s="100" t="s">
        <v>1403</v>
      </c>
      <c r="B39" t="s">
        <v>16363</v>
      </c>
      <c r="C39" t="s">
        <v>16366</v>
      </c>
      <c r="D39" s="100" t="s">
        <v>16364</v>
      </c>
      <c r="E39" s="100" t="s">
        <v>16337</v>
      </c>
      <c r="F39" s="117" t="s">
        <v>16365</v>
      </c>
      <c r="G39" s="118" t="s">
        <v>16367</v>
      </c>
      <c r="H39" s="100">
        <v>20295631</v>
      </c>
      <c r="I39" s="100" t="s">
        <v>20618</v>
      </c>
      <c r="J39" s="100" t="s">
        <v>20619</v>
      </c>
      <c r="K39" s="100">
        <v>1</v>
      </c>
      <c r="L39" s="100">
        <v>14</v>
      </c>
      <c r="M39" s="100" t="s">
        <v>1403</v>
      </c>
    </row>
    <row r="40" spans="1:13" x14ac:dyDescent="0.25">
      <c r="A40" s="100" t="s">
        <v>1405</v>
      </c>
      <c r="B40" t="s">
        <v>16368</v>
      </c>
      <c r="C40" t="s">
        <v>16371</v>
      </c>
      <c r="D40" s="100" t="s">
        <v>16369</v>
      </c>
      <c r="E40" s="100" t="s">
        <v>16337</v>
      </c>
      <c r="F40" s="117" t="s">
        <v>16370</v>
      </c>
      <c r="G40" s="118" t="s">
        <v>16372</v>
      </c>
      <c r="H40" s="100">
        <v>20300590</v>
      </c>
      <c r="I40" s="100" t="s">
        <v>20618</v>
      </c>
      <c r="J40" s="100" t="s">
        <v>20619</v>
      </c>
      <c r="K40" s="100">
        <v>1</v>
      </c>
      <c r="L40" s="100">
        <v>8</v>
      </c>
      <c r="M40" s="100" t="s">
        <v>1405</v>
      </c>
    </row>
    <row r="41" spans="1:13" x14ac:dyDescent="0.25">
      <c r="A41" s="100" t="s">
        <v>1409</v>
      </c>
      <c r="B41" t="s">
        <v>20831</v>
      </c>
      <c r="C41" t="s">
        <v>20833</v>
      </c>
      <c r="D41" s="100" t="s">
        <v>20832</v>
      </c>
      <c r="E41" s="100" t="s">
        <v>16337</v>
      </c>
      <c r="F41" s="117">
        <v>85260</v>
      </c>
      <c r="G41" s="118">
        <v>4809900668</v>
      </c>
      <c r="H41" s="100"/>
      <c r="I41" s="100" t="s">
        <v>20830</v>
      </c>
      <c r="J41" s="100" t="s">
        <v>20619</v>
      </c>
      <c r="K41" s="100">
        <v>1</v>
      </c>
      <c r="L41" s="100">
        <v>19</v>
      </c>
      <c r="M41" s="100" t="s">
        <v>1407</v>
      </c>
    </row>
    <row r="42" spans="1:13" x14ac:dyDescent="0.25">
      <c r="A42" s="100" t="s">
        <v>1412</v>
      </c>
      <c r="B42" t="s">
        <v>16373</v>
      </c>
      <c r="C42" t="s">
        <v>16375</v>
      </c>
      <c r="D42" s="100" t="s">
        <v>16374</v>
      </c>
      <c r="E42" s="100" t="s">
        <v>16337</v>
      </c>
      <c r="F42" s="117">
        <v>86314</v>
      </c>
      <c r="G42" s="118" t="s">
        <v>16376</v>
      </c>
      <c r="H42" s="100">
        <v>20304353</v>
      </c>
      <c r="I42" s="100" t="s">
        <v>20618</v>
      </c>
      <c r="J42" s="100" t="s">
        <v>20619</v>
      </c>
      <c r="K42" s="100">
        <v>1</v>
      </c>
      <c r="L42" s="100">
        <v>11</v>
      </c>
      <c r="M42" s="100" t="s">
        <v>1412</v>
      </c>
    </row>
    <row r="43" spans="1:13" x14ac:dyDescent="0.25">
      <c r="A43" s="100" t="s">
        <v>1416</v>
      </c>
      <c r="B43" t="s">
        <v>16377</v>
      </c>
      <c r="C43" t="s">
        <v>16379</v>
      </c>
      <c r="D43" s="100" t="s">
        <v>16378</v>
      </c>
      <c r="E43" s="100" t="s">
        <v>16337</v>
      </c>
      <c r="F43" s="117">
        <v>85023</v>
      </c>
      <c r="G43" s="118" t="s">
        <v>16380</v>
      </c>
      <c r="H43" s="100">
        <v>20303397</v>
      </c>
      <c r="I43" s="100" t="s">
        <v>20618</v>
      </c>
      <c r="J43" s="100" t="s">
        <v>20619</v>
      </c>
      <c r="K43" s="100">
        <v>1</v>
      </c>
      <c r="L43" s="100">
        <v>7</v>
      </c>
      <c r="M43" s="100" t="s">
        <v>1416</v>
      </c>
    </row>
    <row r="44" spans="1:13" x14ac:dyDescent="0.25">
      <c r="A44" s="100" t="s">
        <v>1429</v>
      </c>
      <c r="B44" t="s">
        <v>16381</v>
      </c>
      <c r="C44" t="s">
        <v>16383</v>
      </c>
      <c r="D44" s="100" t="s">
        <v>16339</v>
      </c>
      <c r="E44" s="100" t="s">
        <v>16337</v>
      </c>
      <c r="F44" s="117">
        <v>85210</v>
      </c>
      <c r="G44" s="118" t="s">
        <v>16382</v>
      </c>
      <c r="H44" s="100">
        <v>20277406</v>
      </c>
      <c r="I44" s="100" t="s">
        <v>20618</v>
      </c>
      <c r="J44" s="100" t="s">
        <v>20619</v>
      </c>
      <c r="K44" s="100">
        <v>1</v>
      </c>
      <c r="L44" s="100">
        <v>5</v>
      </c>
      <c r="M44" s="100" t="s">
        <v>1429</v>
      </c>
    </row>
    <row r="45" spans="1:13" x14ac:dyDescent="0.25">
      <c r="A45" s="100" t="s">
        <v>1507</v>
      </c>
      <c r="B45" t="s">
        <v>16388</v>
      </c>
      <c r="C45" t="s">
        <v>16391</v>
      </c>
      <c r="D45" s="100" t="s">
        <v>16389</v>
      </c>
      <c r="E45" s="100" t="s">
        <v>16175</v>
      </c>
      <c r="F45" s="117" t="s">
        <v>16390</v>
      </c>
      <c r="G45" s="118" t="s">
        <v>16392</v>
      </c>
      <c r="H45" s="100">
        <v>20286804</v>
      </c>
      <c r="I45" s="100" t="s">
        <v>20618</v>
      </c>
      <c r="J45" s="100" t="s">
        <v>20619</v>
      </c>
      <c r="K45" s="100">
        <v>1</v>
      </c>
      <c r="L45" s="100">
        <v>401</v>
      </c>
      <c r="M45" s="100" t="s">
        <v>1507</v>
      </c>
    </row>
    <row r="46" spans="1:13" x14ac:dyDescent="0.25">
      <c r="A46" s="100" t="s">
        <v>1512</v>
      </c>
      <c r="B46" t="s">
        <v>16394</v>
      </c>
      <c r="C46" t="s">
        <v>16396</v>
      </c>
      <c r="D46" s="100" t="s">
        <v>16395</v>
      </c>
      <c r="E46" s="100" t="s">
        <v>16175</v>
      </c>
      <c r="F46" s="117">
        <v>94550</v>
      </c>
      <c r="G46" s="118" t="s">
        <v>16397</v>
      </c>
      <c r="H46" s="100">
        <v>20277419</v>
      </c>
      <c r="I46" s="100" t="s">
        <v>20618</v>
      </c>
      <c r="J46" s="100" t="s">
        <v>20619</v>
      </c>
      <c r="K46" s="100">
        <v>1</v>
      </c>
      <c r="L46" s="100">
        <v>3</v>
      </c>
      <c r="M46" s="100" t="s">
        <v>1512</v>
      </c>
    </row>
    <row r="47" spans="1:13" x14ac:dyDescent="0.25">
      <c r="A47" s="100" t="s">
        <v>1523</v>
      </c>
      <c r="B47" t="s">
        <v>16398</v>
      </c>
      <c r="C47" t="s">
        <v>16400</v>
      </c>
      <c r="D47" s="100" t="s">
        <v>16387</v>
      </c>
      <c r="E47" s="100" t="s">
        <v>16175</v>
      </c>
      <c r="F47" s="117" t="s">
        <v>16399</v>
      </c>
      <c r="G47" s="118" t="s">
        <v>16401</v>
      </c>
      <c r="H47" s="100">
        <v>20277426</v>
      </c>
      <c r="I47" s="100" t="s">
        <v>20618</v>
      </c>
      <c r="J47" s="100" t="s">
        <v>20619</v>
      </c>
      <c r="K47" s="100">
        <v>1</v>
      </c>
      <c r="L47" s="100">
        <v>1</v>
      </c>
      <c r="M47" s="100" t="s">
        <v>1523</v>
      </c>
    </row>
    <row r="48" spans="1:13" x14ac:dyDescent="0.25">
      <c r="A48" s="100" t="s">
        <v>1527</v>
      </c>
      <c r="B48" t="s">
        <v>16402</v>
      </c>
      <c r="C48" t="s">
        <v>16405</v>
      </c>
      <c r="D48" s="100" t="s">
        <v>16403</v>
      </c>
      <c r="E48" s="100" t="s">
        <v>16175</v>
      </c>
      <c r="F48" s="117" t="s">
        <v>16404</v>
      </c>
      <c r="G48" s="118" t="s">
        <v>16406</v>
      </c>
      <c r="H48" s="100">
        <v>20277427</v>
      </c>
      <c r="I48" s="100" t="s">
        <v>20618</v>
      </c>
      <c r="J48" s="100" t="s">
        <v>20619</v>
      </c>
      <c r="K48" s="100">
        <v>1</v>
      </c>
      <c r="L48" s="100">
        <v>18</v>
      </c>
      <c r="M48" s="100" t="s">
        <v>1527</v>
      </c>
    </row>
    <row r="49" spans="1:13" x14ac:dyDescent="0.25">
      <c r="A49" s="100" t="s">
        <v>1538</v>
      </c>
      <c r="B49" t="s">
        <v>16410</v>
      </c>
      <c r="C49" t="s">
        <v>16413</v>
      </c>
      <c r="D49" s="100" t="s">
        <v>16411</v>
      </c>
      <c r="E49" s="100" t="s">
        <v>16175</v>
      </c>
      <c r="F49" s="117" t="s">
        <v>16412</v>
      </c>
      <c r="G49" s="118" t="s">
        <v>16414</v>
      </c>
      <c r="H49" s="100">
        <v>20294810</v>
      </c>
      <c r="I49" s="100" t="s">
        <v>20618</v>
      </c>
      <c r="J49" s="100" t="s">
        <v>20619</v>
      </c>
      <c r="K49" s="100">
        <v>1</v>
      </c>
      <c r="L49" s="100">
        <v>31</v>
      </c>
      <c r="M49" s="100" t="s">
        <v>1538</v>
      </c>
    </row>
    <row r="50" spans="1:13" x14ac:dyDescent="0.25">
      <c r="A50" s="100" t="s">
        <v>1539</v>
      </c>
      <c r="B50" t="s">
        <v>16415</v>
      </c>
      <c r="C50" t="s">
        <v>16418</v>
      </c>
      <c r="D50" s="100" t="s">
        <v>16416</v>
      </c>
      <c r="E50" s="100" t="s">
        <v>16175</v>
      </c>
      <c r="F50" s="117" t="s">
        <v>16417</v>
      </c>
      <c r="G50" s="118" t="s">
        <v>16419</v>
      </c>
      <c r="H50" s="100">
        <v>20277433</v>
      </c>
      <c r="I50" s="100" t="s">
        <v>20618</v>
      </c>
      <c r="J50" s="100" t="s">
        <v>20619</v>
      </c>
      <c r="K50" s="100">
        <v>1</v>
      </c>
      <c r="L50" s="100">
        <v>25</v>
      </c>
      <c r="M50" s="100" t="s">
        <v>1539</v>
      </c>
    </row>
    <row r="51" spans="1:13" x14ac:dyDescent="0.25">
      <c r="A51" s="100" t="s">
        <v>1559</v>
      </c>
      <c r="B51" t="s">
        <v>16420</v>
      </c>
      <c r="C51" t="s">
        <v>16423</v>
      </c>
      <c r="D51" s="100" t="s">
        <v>16421</v>
      </c>
      <c r="E51" s="100" t="s">
        <v>16175</v>
      </c>
      <c r="F51" s="117" t="s">
        <v>16422</v>
      </c>
      <c r="G51" s="118" t="s">
        <v>20551</v>
      </c>
      <c r="H51" s="100">
        <v>20284094</v>
      </c>
      <c r="I51" s="100" t="s">
        <v>20618</v>
      </c>
      <c r="J51" s="100" t="s">
        <v>20619</v>
      </c>
      <c r="K51" s="100">
        <v>1</v>
      </c>
      <c r="L51" s="100">
        <v>15</v>
      </c>
      <c r="M51" s="100" t="s">
        <v>1559</v>
      </c>
    </row>
    <row r="52" spans="1:13" x14ac:dyDescent="0.25">
      <c r="A52" s="100" t="s">
        <v>1561</v>
      </c>
      <c r="B52" t="s">
        <v>1508</v>
      </c>
      <c r="C52" t="s">
        <v>16425</v>
      </c>
      <c r="D52" s="100" t="s">
        <v>16424</v>
      </c>
      <c r="E52" s="100" t="s">
        <v>16175</v>
      </c>
      <c r="F52" s="117">
        <v>94304</v>
      </c>
      <c r="G52" s="118" t="s">
        <v>16392</v>
      </c>
      <c r="H52" s="100">
        <v>20277439</v>
      </c>
      <c r="I52" s="100" t="s">
        <v>20618</v>
      </c>
      <c r="J52" s="100" t="s">
        <v>20619</v>
      </c>
      <c r="K52" s="100">
        <v>1</v>
      </c>
      <c r="L52" s="100">
        <v>310</v>
      </c>
      <c r="M52" s="100" t="s">
        <v>1561</v>
      </c>
    </row>
    <row r="53" spans="1:13" x14ac:dyDescent="0.25">
      <c r="A53" s="100" t="s">
        <v>1564</v>
      </c>
      <c r="B53" t="s">
        <v>16426</v>
      </c>
      <c r="C53" t="s">
        <v>16429</v>
      </c>
      <c r="D53" s="100" t="s">
        <v>16427</v>
      </c>
      <c r="E53" s="100" t="s">
        <v>16175</v>
      </c>
      <c r="F53" s="117" t="s">
        <v>16428</v>
      </c>
      <c r="G53" s="118" t="s">
        <v>16430</v>
      </c>
      <c r="H53" s="100">
        <v>20277442</v>
      </c>
      <c r="I53" s="100" t="s">
        <v>20618</v>
      </c>
      <c r="J53" s="100" t="s">
        <v>20619</v>
      </c>
      <c r="K53" s="100">
        <v>1</v>
      </c>
      <c r="L53" s="100">
        <v>4</v>
      </c>
      <c r="M53" s="100" t="s">
        <v>1564</v>
      </c>
    </row>
    <row r="54" spans="1:13" x14ac:dyDescent="0.25">
      <c r="A54" s="100" t="s">
        <v>1576</v>
      </c>
      <c r="B54" t="s">
        <v>16435</v>
      </c>
      <c r="C54" t="s">
        <v>16438</v>
      </c>
      <c r="D54" s="100" t="s">
        <v>16436</v>
      </c>
      <c r="E54" s="100" t="s">
        <v>16175</v>
      </c>
      <c r="F54" s="117" t="s">
        <v>16437</v>
      </c>
      <c r="G54" s="118" t="s">
        <v>20552</v>
      </c>
      <c r="H54" s="100">
        <v>20286827</v>
      </c>
      <c r="I54" s="100" t="s">
        <v>20618</v>
      </c>
      <c r="J54" s="100" t="s">
        <v>20619</v>
      </c>
      <c r="K54" s="100">
        <v>1</v>
      </c>
      <c r="L54" s="100">
        <v>23</v>
      </c>
      <c r="M54" s="100" t="s">
        <v>1576</v>
      </c>
    </row>
    <row r="55" spans="1:13" x14ac:dyDescent="0.25">
      <c r="A55" s="100" t="s">
        <v>1594</v>
      </c>
      <c r="B55" t="s">
        <v>16442</v>
      </c>
      <c r="C55" t="s">
        <v>16444</v>
      </c>
      <c r="D55" s="100" t="s">
        <v>16440</v>
      </c>
      <c r="E55" s="100" t="s">
        <v>16175</v>
      </c>
      <c r="F55" s="117" t="s">
        <v>16443</v>
      </c>
      <c r="G55" s="118" t="s">
        <v>16441</v>
      </c>
      <c r="H55" s="100">
        <v>20283762</v>
      </c>
      <c r="I55" s="100" t="s">
        <v>20618</v>
      </c>
      <c r="J55" s="100" t="s">
        <v>20619</v>
      </c>
      <c r="K55" s="100">
        <v>1</v>
      </c>
      <c r="L55" s="100">
        <v>76</v>
      </c>
      <c r="M55" s="100" t="s">
        <v>1594</v>
      </c>
    </row>
    <row r="56" spans="1:13" x14ac:dyDescent="0.25">
      <c r="A56" s="100" t="s">
        <v>1603</v>
      </c>
      <c r="B56" t="s">
        <v>16445</v>
      </c>
      <c r="C56" t="s">
        <v>16448</v>
      </c>
      <c r="D56" s="100" t="s">
        <v>16446</v>
      </c>
      <c r="E56" s="100" t="s">
        <v>16175</v>
      </c>
      <c r="F56" s="117">
        <v>95204</v>
      </c>
      <c r="G56" s="118" t="s">
        <v>16447</v>
      </c>
      <c r="H56" s="100">
        <v>20277454</v>
      </c>
      <c r="I56" s="100" t="s">
        <v>20618</v>
      </c>
      <c r="J56" s="100" t="s">
        <v>20619</v>
      </c>
      <c r="K56" s="100">
        <v>1</v>
      </c>
      <c r="L56" s="100">
        <v>518</v>
      </c>
      <c r="M56" s="100" t="s">
        <v>1603</v>
      </c>
    </row>
    <row r="57" spans="1:13" x14ac:dyDescent="0.25">
      <c r="A57" s="100" t="s">
        <v>1611</v>
      </c>
      <c r="B57" t="s">
        <v>20627</v>
      </c>
      <c r="C57" t="s">
        <v>16452</v>
      </c>
      <c r="D57" s="100" t="s">
        <v>16451</v>
      </c>
      <c r="E57" s="100" t="s">
        <v>16175</v>
      </c>
      <c r="F57" s="117">
        <v>93023</v>
      </c>
      <c r="G57" s="118" t="s">
        <v>16453</v>
      </c>
      <c r="H57" s="100">
        <v>20292931</v>
      </c>
      <c r="I57" s="100" t="s">
        <v>20618</v>
      </c>
      <c r="J57" s="100" t="s">
        <v>20619</v>
      </c>
      <c r="K57" s="100">
        <v>1</v>
      </c>
      <c r="L57" s="100">
        <v>12</v>
      </c>
      <c r="M57" s="100" t="s">
        <v>1611</v>
      </c>
    </row>
    <row r="58" spans="1:13" x14ac:dyDescent="0.25">
      <c r="A58" s="100" t="s">
        <v>1616</v>
      </c>
      <c r="B58" t="s">
        <v>16454</v>
      </c>
      <c r="C58" t="s">
        <v>16456</v>
      </c>
      <c r="D58" s="100" t="s">
        <v>16457</v>
      </c>
      <c r="E58" s="100" t="s">
        <v>16175</v>
      </c>
      <c r="F58" s="117" t="s">
        <v>16455</v>
      </c>
      <c r="G58" s="118" t="s">
        <v>20553</v>
      </c>
      <c r="H58" s="100">
        <v>20281384</v>
      </c>
      <c r="I58" s="100" t="s">
        <v>20618</v>
      </c>
      <c r="J58" s="100" t="s">
        <v>20619</v>
      </c>
      <c r="K58" s="100">
        <v>1</v>
      </c>
      <c r="L58" s="100">
        <v>143</v>
      </c>
      <c r="M58" s="100" t="s">
        <v>1616</v>
      </c>
    </row>
    <row r="59" spans="1:13" x14ac:dyDescent="0.25">
      <c r="A59" s="100" t="s">
        <v>1620</v>
      </c>
      <c r="B59" t="s">
        <v>16458</v>
      </c>
      <c r="C59" t="s">
        <v>16460</v>
      </c>
      <c r="D59" s="100" t="s">
        <v>16459</v>
      </c>
      <c r="E59" s="100" t="s">
        <v>16175</v>
      </c>
      <c r="F59" s="117">
        <v>92373</v>
      </c>
      <c r="G59" s="118" t="s">
        <v>16461</v>
      </c>
      <c r="H59" s="100">
        <v>20277460</v>
      </c>
      <c r="I59" s="100" t="s">
        <v>20618</v>
      </c>
      <c r="J59" s="100" t="s">
        <v>20619</v>
      </c>
      <c r="K59" s="100">
        <v>1</v>
      </c>
      <c r="L59" s="100">
        <v>11</v>
      </c>
      <c r="M59" s="100" t="s">
        <v>1620</v>
      </c>
    </row>
    <row r="60" spans="1:13" x14ac:dyDescent="0.25">
      <c r="A60" s="100" t="s">
        <v>1623</v>
      </c>
      <c r="B60" t="s">
        <v>16462</v>
      </c>
      <c r="C60" t="s">
        <v>16465</v>
      </c>
      <c r="D60" s="100" t="s">
        <v>16463</v>
      </c>
      <c r="E60" s="100" t="s">
        <v>16175</v>
      </c>
      <c r="F60" s="117" t="s">
        <v>16464</v>
      </c>
      <c r="G60" s="118" t="s">
        <v>16466</v>
      </c>
      <c r="H60" s="100">
        <v>20287628</v>
      </c>
      <c r="I60" s="100" t="s">
        <v>20618</v>
      </c>
      <c r="J60" s="100" t="s">
        <v>20619</v>
      </c>
      <c r="K60" s="100">
        <v>1</v>
      </c>
      <c r="L60" s="100">
        <v>53</v>
      </c>
      <c r="M60" s="100" t="s">
        <v>1623</v>
      </c>
    </row>
    <row r="61" spans="1:13" x14ac:dyDescent="0.25">
      <c r="A61" s="100" t="s">
        <v>1625</v>
      </c>
      <c r="B61" t="s">
        <v>1626</v>
      </c>
      <c r="C61" t="s">
        <v>16468</v>
      </c>
      <c r="D61" s="100" t="s">
        <v>16467</v>
      </c>
      <c r="E61" s="100" t="s">
        <v>16175</v>
      </c>
      <c r="F61" s="117" t="s">
        <v>16469</v>
      </c>
      <c r="G61" s="118" t="s">
        <v>16470</v>
      </c>
      <c r="H61" s="100">
        <v>20277463</v>
      </c>
      <c r="I61" s="100" t="s">
        <v>20618</v>
      </c>
      <c r="J61" s="100" t="s">
        <v>20619</v>
      </c>
      <c r="K61" s="100">
        <v>1</v>
      </c>
      <c r="L61" s="100">
        <v>130</v>
      </c>
      <c r="M61" s="100" t="s">
        <v>1625</v>
      </c>
    </row>
    <row r="62" spans="1:13" x14ac:dyDescent="0.25">
      <c r="A62" s="100" t="s">
        <v>1630</v>
      </c>
      <c r="B62" t="s">
        <v>16472</v>
      </c>
      <c r="C62" t="s">
        <v>16475</v>
      </c>
      <c r="D62" s="100" t="s">
        <v>16473</v>
      </c>
      <c r="E62" s="100" t="s">
        <v>16175</v>
      </c>
      <c r="F62" s="117" t="s">
        <v>16474</v>
      </c>
      <c r="G62" s="118" t="s">
        <v>20554</v>
      </c>
      <c r="H62" s="100">
        <v>20277464</v>
      </c>
      <c r="I62" s="100" t="s">
        <v>20618</v>
      </c>
      <c r="J62" s="100" t="s">
        <v>20619</v>
      </c>
      <c r="K62" s="100">
        <v>1</v>
      </c>
      <c r="L62" s="100">
        <v>348</v>
      </c>
      <c r="M62" s="100" t="s">
        <v>1630</v>
      </c>
    </row>
    <row r="63" spans="1:13" x14ac:dyDescent="0.25">
      <c r="A63" s="100" t="s">
        <v>1635</v>
      </c>
      <c r="B63" t="s">
        <v>16476</v>
      </c>
      <c r="C63" t="s">
        <v>16479</v>
      </c>
      <c r="D63" s="100" t="s">
        <v>16477</v>
      </c>
      <c r="E63" s="100" t="s">
        <v>16175</v>
      </c>
      <c r="F63" s="117" t="s">
        <v>16478</v>
      </c>
      <c r="G63" s="118" t="s">
        <v>16480</v>
      </c>
      <c r="H63" s="100">
        <v>20281998</v>
      </c>
      <c r="I63" s="100" t="s">
        <v>20618</v>
      </c>
      <c r="J63" s="100" t="s">
        <v>20619</v>
      </c>
      <c r="K63" s="100">
        <v>1</v>
      </c>
      <c r="L63" s="100">
        <v>119</v>
      </c>
      <c r="M63" s="100" t="s">
        <v>1635</v>
      </c>
    </row>
    <row r="64" spans="1:13" x14ac:dyDescent="0.25">
      <c r="A64" s="100" t="s">
        <v>1643</v>
      </c>
      <c r="B64" t="s">
        <v>16481</v>
      </c>
      <c r="C64" t="s">
        <v>16484</v>
      </c>
      <c r="D64" s="100" t="s">
        <v>16482</v>
      </c>
      <c r="E64" s="100" t="s">
        <v>16175</v>
      </c>
      <c r="F64" s="117" t="s">
        <v>16483</v>
      </c>
      <c r="G64" s="118" t="s">
        <v>16485</v>
      </c>
      <c r="H64" s="100">
        <v>20277465</v>
      </c>
      <c r="I64" s="100" t="s">
        <v>20618</v>
      </c>
      <c r="J64" s="100" t="s">
        <v>20619</v>
      </c>
      <c r="K64" s="100">
        <v>1</v>
      </c>
      <c r="L64" s="100">
        <v>106</v>
      </c>
      <c r="M64" s="100" t="s">
        <v>1643</v>
      </c>
    </row>
    <row r="65" spans="1:13" x14ac:dyDescent="0.25">
      <c r="A65" s="100" t="s">
        <v>1645</v>
      </c>
      <c r="B65" t="s">
        <v>16488</v>
      </c>
      <c r="C65" t="s">
        <v>16489</v>
      </c>
      <c r="D65" s="100" t="s">
        <v>16486</v>
      </c>
      <c r="E65" s="100" t="s">
        <v>16175</v>
      </c>
      <c r="F65" s="117">
        <v>92352</v>
      </c>
      <c r="G65" s="118" t="s">
        <v>16487</v>
      </c>
      <c r="H65" s="100">
        <v>20277466</v>
      </c>
      <c r="I65" s="100" t="s">
        <v>20618</v>
      </c>
      <c r="J65" s="100" t="s">
        <v>20619</v>
      </c>
      <c r="K65" s="100">
        <v>1</v>
      </c>
      <c r="L65" s="100">
        <v>11</v>
      </c>
      <c r="M65" s="100" t="s">
        <v>1645</v>
      </c>
    </row>
    <row r="66" spans="1:13" x14ac:dyDescent="0.25">
      <c r="A66" s="100" t="s">
        <v>1525</v>
      </c>
      <c r="B66" t="s">
        <v>16398</v>
      </c>
      <c r="C66" t="s">
        <v>16492</v>
      </c>
      <c r="D66" s="100" t="s">
        <v>16490</v>
      </c>
      <c r="E66" s="100" t="s">
        <v>16175</v>
      </c>
      <c r="F66" s="117" t="s">
        <v>16491</v>
      </c>
      <c r="G66" s="118" t="s">
        <v>16493</v>
      </c>
      <c r="H66" s="100">
        <v>20277467</v>
      </c>
      <c r="I66" s="100" t="s">
        <v>20618</v>
      </c>
      <c r="J66" s="100" t="s">
        <v>20619</v>
      </c>
      <c r="K66" s="100">
        <v>1</v>
      </c>
      <c r="L66" s="100">
        <v>12</v>
      </c>
      <c r="M66" s="100" t="s">
        <v>1525</v>
      </c>
    </row>
    <row r="67" spans="1:13" x14ac:dyDescent="0.25">
      <c r="A67" s="100" t="s">
        <v>1653</v>
      </c>
      <c r="B67" t="s">
        <v>16279</v>
      </c>
      <c r="C67" t="s">
        <v>16495</v>
      </c>
      <c r="D67" s="100" t="s">
        <v>16280</v>
      </c>
      <c r="E67" s="100" t="s">
        <v>16281</v>
      </c>
      <c r="F67" s="117" t="s">
        <v>16494</v>
      </c>
      <c r="G67" s="118" t="s">
        <v>16283</v>
      </c>
      <c r="H67" s="100">
        <v>20277468</v>
      </c>
      <c r="I67" s="100" t="s">
        <v>20618</v>
      </c>
      <c r="J67" s="100" t="s">
        <v>20619</v>
      </c>
      <c r="K67" s="100">
        <v>1</v>
      </c>
      <c r="L67" s="100">
        <v>3</v>
      </c>
      <c r="M67" s="100" t="s">
        <v>1653</v>
      </c>
    </row>
    <row r="68" spans="1:13" x14ac:dyDescent="0.25">
      <c r="A68" s="100" t="s">
        <v>180</v>
      </c>
      <c r="B68" t="s">
        <v>16279</v>
      </c>
      <c r="C68" t="s">
        <v>16497</v>
      </c>
      <c r="D68" s="100" t="s">
        <v>16280</v>
      </c>
      <c r="E68" s="100" t="s">
        <v>16281</v>
      </c>
      <c r="F68" s="117" t="s">
        <v>16496</v>
      </c>
      <c r="G68" s="118" t="s">
        <v>16283</v>
      </c>
      <c r="H68" s="100">
        <v>20277469</v>
      </c>
      <c r="I68" s="100" t="s">
        <v>20618</v>
      </c>
      <c r="J68" s="100" t="s">
        <v>20619</v>
      </c>
      <c r="K68" s="100">
        <v>1</v>
      </c>
      <c r="L68" s="100">
        <v>147</v>
      </c>
      <c r="M68" s="100" t="s">
        <v>180</v>
      </c>
    </row>
    <row r="69" spans="1:13" x14ac:dyDescent="0.25">
      <c r="A69" s="100" t="s">
        <v>1654</v>
      </c>
      <c r="B69" t="s">
        <v>16279</v>
      </c>
      <c r="C69" t="s">
        <v>16495</v>
      </c>
      <c r="D69" s="100" t="s">
        <v>16280</v>
      </c>
      <c r="E69" s="100" t="s">
        <v>16281</v>
      </c>
      <c r="F69" s="117" t="s">
        <v>16494</v>
      </c>
      <c r="G69" s="118" t="s">
        <v>16283</v>
      </c>
      <c r="H69" s="100">
        <v>20277470</v>
      </c>
      <c r="I69" s="100" t="s">
        <v>20618</v>
      </c>
      <c r="J69" s="100" t="s">
        <v>20619</v>
      </c>
      <c r="K69" s="100">
        <v>1</v>
      </c>
      <c r="L69" s="100">
        <v>17</v>
      </c>
      <c r="M69" s="100" t="s">
        <v>1654</v>
      </c>
    </row>
    <row r="70" spans="1:13" x14ac:dyDescent="0.25">
      <c r="A70" s="100" t="s">
        <v>1655</v>
      </c>
      <c r="B70" t="s">
        <v>16279</v>
      </c>
      <c r="C70" t="s">
        <v>16282</v>
      </c>
      <c r="D70" s="100" t="s">
        <v>16280</v>
      </c>
      <c r="E70" s="100" t="s">
        <v>16281</v>
      </c>
      <c r="F70" s="117">
        <v>80222</v>
      </c>
      <c r="G70" s="118" t="s">
        <v>16283</v>
      </c>
      <c r="H70" s="100">
        <v>20277471</v>
      </c>
      <c r="I70" s="100" t="s">
        <v>20618</v>
      </c>
      <c r="J70" s="100" t="s">
        <v>20619</v>
      </c>
      <c r="K70" s="100">
        <v>1</v>
      </c>
      <c r="L70" s="100">
        <v>15</v>
      </c>
      <c r="M70" s="100" t="s">
        <v>1655</v>
      </c>
    </row>
    <row r="71" spans="1:13" x14ac:dyDescent="0.25">
      <c r="A71" s="100" t="s">
        <v>1656</v>
      </c>
      <c r="B71" t="s">
        <v>16279</v>
      </c>
      <c r="C71" t="s">
        <v>16497</v>
      </c>
      <c r="D71" s="100" t="s">
        <v>16280</v>
      </c>
      <c r="E71" s="100" t="s">
        <v>16281</v>
      </c>
      <c r="F71" s="117" t="s">
        <v>16496</v>
      </c>
      <c r="G71" s="118" t="s">
        <v>16283</v>
      </c>
      <c r="H71" s="100">
        <v>20277472</v>
      </c>
      <c r="I71" s="100" t="s">
        <v>20618</v>
      </c>
      <c r="J71" s="100" t="s">
        <v>20619</v>
      </c>
      <c r="K71" s="100">
        <v>1</v>
      </c>
      <c r="L71" s="100">
        <v>67</v>
      </c>
      <c r="M71" s="100" t="s">
        <v>1656</v>
      </c>
    </row>
    <row r="72" spans="1:13" x14ac:dyDescent="0.25">
      <c r="A72" s="100" t="s">
        <v>1657</v>
      </c>
      <c r="B72" t="s">
        <v>16279</v>
      </c>
      <c r="C72" t="s">
        <v>16282</v>
      </c>
      <c r="D72" s="100" t="s">
        <v>16280</v>
      </c>
      <c r="E72" s="100" t="s">
        <v>16281</v>
      </c>
      <c r="F72" s="117">
        <v>80222</v>
      </c>
      <c r="G72" s="118" t="s">
        <v>16283</v>
      </c>
      <c r="H72" s="100">
        <v>20277473</v>
      </c>
      <c r="I72" s="100" t="s">
        <v>20618</v>
      </c>
      <c r="J72" s="100" t="s">
        <v>20619</v>
      </c>
      <c r="K72" s="100">
        <v>1</v>
      </c>
      <c r="L72" s="100">
        <v>32</v>
      </c>
      <c r="M72" s="100" t="s">
        <v>1657</v>
      </c>
    </row>
    <row r="73" spans="1:13" x14ac:dyDescent="0.25">
      <c r="A73" s="100" t="s">
        <v>1660</v>
      </c>
      <c r="B73" t="s">
        <v>16279</v>
      </c>
      <c r="C73" t="s">
        <v>16495</v>
      </c>
      <c r="D73" s="100" t="s">
        <v>16280</v>
      </c>
      <c r="E73" s="100" t="s">
        <v>16281</v>
      </c>
      <c r="F73" s="117" t="s">
        <v>16494</v>
      </c>
      <c r="G73" s="118" t="s">
        <v>16283</v>
      </c>
      <c r="H73" s="100">
        <v>20277474</v>
      </c>
      <c r="I73" s="100" t="s">
        <v>20618</v>
      </c>
      <c r="J73" s="100" t="s">
        <v>20619</v>
      </c>
      <c r="K73" s="100">
        <v>1</v>
      </c>
      <c r="L73" s="100">
        <v>132</v>
      </c>
      <c r="M73" s="100" t="s">
        <v>1660</v>
      </c>
    </row>
    <row r="74" spans="1:13" x14ac:dyDescent="0.25">
      <c r="A74" s="100" t="s">
        <v>1674</v>
      </c>
      <c r="B74" t="s">
        <v>16498</v>
      </c>
      <c r="C74" t="s">
        <v>16501</v>
      </c>
      <c r="D74" s="100" t="s">
        <v>16499</v>
      </c>
      <c r="E74" s="100" t="s">
        <v>16175</v>
      </c>
      <c r="F74" s="117">
        <v>94559</v>
      </c>
      <c r="G74" s="118" t="s">
        <v>16500</v>
      </c>
      <c r="H74" s="100">
        <v>20277476</v>
      </c>
      <c r="I74" s="100" t="s">
        <v>20618</v>
      </c>
      <c r="J74" s="100" t="s">
        <v>20619</v>
      </c>
      <c r="K74" s="100">
        <v>1</v>
      </c>
      <c r="L74" s="100">
        <v>82</v>
      </c>
      <c r="M74" s="100" t="s">
        <v>1674</v>
      </c>
    </row>
    <row r="75" spans="1:13" x14ac:dyDescent="0.25">
      <c r="A75" s="100" t="s">
        <v>1761</v>
      </c>
      <c r="B75" t="s">
        <v>16504</v>
      </c>
      <c r="C75" t="s">
        <v>16507</v>
      </c>
      <c r="D75" s="100" t="s">
        <v>16505</v>
      </c>
      <c r="E75" s="100" t="s">
        <v>16175</v>
      </c>
      <c r="F75" s="117" t="s">
        <v>16506</v>
      </c>
      <c r="G75" s="118" t="s">
        <v>16508</v>
      </c>
      <c r="H75" s="100">
        <v>20277478</v>
      </c>
      <c r="I75" s="100" t="s">
        <v>20618</v>
      </c>
      <c r="J75" s="100" t="s">
        <v>20619</v>
      </c>
      <c r="K75" s="100">
        <v>1</v>
      </c>
      <c r="L75" s="100">
        <v>17</v>
      </c>
      <c r="M75" s="100" t="s">
        <v>1761</v>
      </c>
    </row>
    <row r="76" spans="1:13" x14ac:dyDescent="0.25">
      <c r="A76" s="100" t="s">
        <v>1930</v>
      </c>
      <c r="B76" t="s">
        <v>16513</v>
      </c>
      <c r="C76" t="s">
        <v>16515</v>
      </c>
      <c r="D76" s="100" t="s">
        <v>16511</v>
      </c>
      <c r="E76" s="100" t="s">
        <v>16175</v>
      </c>
      <c r="F76" s="117" t="s">
        <v>16514</v>
      </c>
      <c r="G76" s="118" t="s">
        <v>16512</v>
      </c>
      <c r="H76" s="100">
        <v>20277482</v>
      </c>
      <c r="I76" s="100" t="s">
        <v>20618</v>
      </c>
      <c r="J76" s="100" t="s">
        <v>20619</v>
      </c>
      <c r="K76" s="100">
        <v>1</v>
      </c>
      <c r="L76" s="100">
        <v>96</v>
      </c>
      <c r="M76" s="100" t="s">
        <v>1930</v>
      </c>
    </row>
    <row r="77" spans="1:13" x14ac:dyDescent="0.25">
      <c r="A77" s="100" t="s">
        <v>1596</v>
      </c>
      <c r="B77" t="s">
        <v>16439</v>
      </c>
      <c r="C77" t="s">
        <v>16516</v>
      </c>
      <c r="D77" s="100" t="s">
        <v>16440</v>
      </c>
      <c r="E77" s="100" t="s">
        <v>16175</v>
      </c>
      <c r="F77" s="117">
        <v>93292</v>
      </c>
      <c r="G77" s="118" t="s">
        <v>16441</v>
      </c>
      <c r="H77" s="100">
        <v>20277483</v>
      </c>
      <c r="I77" s="100" t="s">
        <v>20618</v>
      </c>
      <c r="J77" s="100" t="s">
        <v>20619</v>
      </c>
      <c r="K77" s="100">
        <v>1</v>
      </c>
      <c r="L77" s="100">
        <v>36</v>
      </c>
      <c r="M77" s="100" t="s">
        <v>1596</v>
      </c>
    </row>
    <row r="78" spans="1:13" x14ac:dyDescent="0.25">
      <c r="A78" s="100" t="s">
        <v>1932</v>
      </c>
      <c r="B78" t="s">
        <v>16517</v>
      </c>
      <c r="C78" t="s">
        <v>16520</v>
      </c>
      <c r="D78" s="100" t="s">
        <v>16518</v>
      </c>
      <c r="E78" s="100" t="s">
        <v>16337</v>
      </c>
      <c r="F78" s="117" t="s">
        <v>16519</v>
      </c>
      <c r="G78" s="118" t="s">
        <v>16521</v>
      </c>
      <c r="H78" s="100">
        <v>20292935</v>
      </c>
      <c r="I78" s="100" t="s">
        <v>20618</v>
      </c>
      <c r="J78" s="100" t="s">
        <v>20619</v>
      </c>
      <c r="K78" s="100">
        <v>1</v>
      </c>
      <c r="L78" s="100">
        <v>14</v>
      </c>
      <c r="M78" s="100" t="s">
        <v>1932</v>
      </c>
    </row>
    <row r="79" spans="1:13" x14ac:dyDescent="0.25">
      <c r="A79" s="100" t="s">
        <v>1944</v>
      </c>
      <c r="B79" t="s">
        <v>16522</v>
      </c>
      <c r="C79" t="s">
        <v>16525</v>
      </c>
      <c r="D79" s="100" t="s">
        <v>16523</v>
      </c>
      <c r="E79" s="100" t="s">
        <v>16175</v>
      </c>
      <c r="F79" s="117">
        <v>95366</v>
      </c>
      <c r="G79" s="118" t="s">
        <v>16524</v>
      </c>
      <c r="H79" s="100">
        <v>20287768</v>
      </c>
      <c r="I79" s="100" t="s">
        <v>20618</v>
      </c>
      <c r="J79" s="100" t="s">
        <v>20619</v>
      </c>
      <c r="K79" s="100">
        <v>1</v>
      </c>
      <c r="L79" s="100">
        <v>12</v>
      </c>
      <c r="M79" s="100" t="s">
        <v>1944</v>
      </c>
    </row>
    <row r="80" spans="1:13" x14ac:dyDescent="0.25">
      <c r="A80" s="100" t="s">
        <v>1948</v>
      </c>
      <c r="B80" t="s">
        <v>16526</v>
      </c>
      <c r="C80" t="s">
        <v>16528</v>
      </c>
      <c r="D80" s="100" t="s">
        <v>16503</v>
      </c>
      <c r="E80" s="100" t="s">
        <v>16175</v>
      </c>
      <c r="F80" s="117" t="s">
        <v>16527</v>
      </c>
      <c r="G80" s="118" t="s">
        <v>20555</v>
      </c>
      <c r="H80" s="100">
        <v>20285454</v>
      </c>
      <c r="I80" s="100" t="s">
        <v>20618</v>
      </c>
      <c r="J80" s="100" t="s">
        <v>20619</v>
      </c>
      <c r="K80" s="100">
        <v>1</v>
      </c>
      <c r="L80" s="100">
        <v>31</v>
      </c>
      <c r="M80" s="100" t="s">
        <v>1948</v>
      </c>
    </row>
    <row r="81" spans="1:13" x14ac:dyDescent="0.25">
      <c r="A81" s="100" t="s">
        <v>1953</v>
      </c>
      <c r="B81" t="s">
        <v>1954</v>
      </c>
      <c r="C81" t="s">
        <v>16531</v>
      </c>
      <c r="D81" s="100" t="s">
        <v>16530</v>
      </c>
      <c r="E81" s="100" t="s">
        <v>16175</v>
      </c>
      <c r="F81" s="117">
        <v>92260</v>
      </c>
      <c r="G81" s="118" t="s">
        <v>16532</v>
      </c>
      <c r="H81" s="100">
        <v>20284720</v>
      </c>
      <c r="I81" s="100" t="s">
        <v>20618</v>
      </c>
      <c r="J81" s="100" t="s">
        <v>20619</v>
      </c>
      <c r="K81" s="100">
        <v>1</v>
      </c>
      <c r="L81" s="100">
        <v>1</v>
      </c>
      <c r="M81" s="100" t="s">
        <v>1953</v>
      </c>
    </row>
    <row r="82" spans="1:13" x14ac:dyDescent="0.25">
      <c r="A82" s="100" t="s">
        <v>1973</v>
      </c>
      <c r="B82" t="s">
        <v>16533</v>
      </c>
      <c r="C82" t="s">
        <v>16536</v>
      </c>
      <c r="D82" s="100" t="s">
        <v>16534</v>
      </c>
      <c r="E82" s="100" t="s">
        <v>16175</v>
      </c>
      <c r="F82" s="117" t="s">
        <v>16535</v>
      </c>
      <c r="G82" s="118" t="s">
        <v>16537</v>
      </c>
      <c r="H82" s="100">
        <v>20300007</v>
      </c>
      <c r="I82" s="100" t="s">
        <v>20618</v>
      </c>
      <c r="J82" s="100" t="s">
        <v>20619</v>
      </c>
      <c r="K82" s="100">
        <v>1</v>
      </c>
      <c r="L82" s="100">
        <v>2</v>
      </c>
      <c r="M82" s="100" t="s">
        <v>1973</v>
      </c>
    </row>
    <row r="83" spans="1:13" x14ac:dyDescent="0.25">
      <c r="A83" s="100" t="s">
        <v>1981</v>
      </c>
      <c r="B83" t="s">
        <v>16541</v>
      </c>
      <c r="C83" t="s">
        <v>16543</v>
      </c>
      <c r="D83" s="100" t="s">
        <v>16393</v>
      </c>
      <c r="E83" s="100" t="s">
        <v>16175</v>
      </c>
      <c r="F83" s="117" t="s">
        <v>16542</v>
      </c>
      <c r="G83" s="118" t="s">
        <v>16544</v>
      </c>
      <c r="H83" s="100">
        <v>20285957</v>
      </c>
      <c r="I83" s="100" t="s">
        <v>20618</v>
      </c>
      <c r="J83" s="100" t="s">
        <v>20619</v>
      </c>
      <c r="K83" s="100">
        <v>1</v>
      </c>
      <c r="L83" s="100">
        <v>5</v>
      </c>
      <c r="M83" s="100" t="s">
        <v>1981</v>
      </c>
    </row>
    <row r="84" spans="1:13" x14ac:dyDescent="0.25">
      <c r="A84" s="100" t="s">
        <v>1991</v>
      </c>
      <c r="B84" t="s">
        <v>16545</v>
      </c>
      <c r="C84" t="s">
        <v>16548</v>
      </c>
      <c r="D84" s="100" t="s">
        <v>16546</v>
      </c>
      <c r="E84" s="100" t="s">
        <v>16175</v>
      </c>
      <c r="F84" s="117" t="s">
        <v>16547</v>
      </c>
      <c r="G84" s="118" t="s">
        <v>16549</v>
      </c>
      <c r="H84" s="100">
        <v>20277497</v>
      </c>
      <c r="I84" s="100" t="s">
        <v>20618</v>
      </c>
      <c r="J84" s="100" t="s">
        <v>20619</v>
      </c>
      <c r="K84" s="100">
        <v>1</v>
      </c>
      <c r="L84" s="100">
        <v>39</v>
      </c>
      <c r="M84" s="100" t="s">
        <v>1991</v>
      </c>
    </row>
    <row r="85" spans="1:13" x14ac:dyDescent="0.25">
      <c r="A85" s="100" t="s">
        <v>2000</v>
      </c>
      <c r="B85" t="s">
        <v>16509</v>
      </c>
      <c r="C85" t="s">
        <v>16551</v>
      </c>
      <c r="D85" s="100" t="s">
        <v>16550</v>
      </c>
      <c r="E85" s="100" t="s">
        <v>16175</v>
      </c>
      <c r="F85" s="117">
        <v>92081</v>
      </c>
      <c r="G85" s="118" t="s">
        <v>16552</v>
      </c>
      <c r="H85" s="100">
        <v>20277499</v>
      </c>
      <c r="I85" s="100" t="s">
        <v>20618</v>
      </c>
      <c r="J85" s="100" t="s">
        <v>20619</v>
      </c>
      <c r="K85" s="100">
        <v>1</v>
      </c>
      <c r="L85" s="100">
        <v>438</v>
      </c>
      <c r="M85" s="100" t="s">
        <v>2000</v>
      </c>
    </row>
    <row r="86" spans="1:13" x14ac:dyDescent="0.25">
      <c r="A86" s="100" t="s">
        <v>2006</v>
      </c>
      <c r="B86" t="s">
        <v>16553</v>
      </c>
      <c r="C86" t="s">
        <v>16555</v>
      </c>
      <c r="D86" s="100" t="s">
        <v>16409</v>
      </c>
      <c r="E86" s="100" t="s">
        <v>16175</v>
      </c>
      <c r="F86" s="117" t="s">
        <v>16554</v>
      </c>
      <c r="G86" s="118" t="s">
        <v>16556</v>
      </c>
      <c r="H86" s="100">
        <v>20277500</v>
      </c>
      <c r="I86" s="100" t="s">
        <v>20618</v>
      </c>
      <c r="J86" s="100" t="s">
        <v>20619</v>
      </c>
      <c r="K86" s="100">
        <v>1</v>
      </c>
      <c r="L86" s="100">
        <v>377</v>
      </c>
      <c r="M86" s="100" t="s">
        <v>2006</v>
      </c>
    </row>
    <row r="87" spans="1:13" x14ac:dyDescent="0.25">
      <c r="A87" s="100" t="s">
        <v>2005</v>
      </c>
      <c r="B87" t="s">
        <v>16557</v>
      </c>
      <c r="C87" t="s">
        <v>16560</v>
      </c>
      <c r="D87" s="100" t="s">
        <v>16558</v>
      </c>
      <c r="E87" s="100" t="s">
        <v>16175</v>
      </c>
      <c r="F87" s="117" t="s">
        <v>16559</v>
      </c>
      <c r="G87" s="118" t="s">
        <v>16561</v>
      </c>
      <c r="H87" s="100">
        <v>20277502</v>
      </c>
      <c r="I87" s="100" t="s">
        <v>20618</v>
      </c>
      <c r="J87" s="100" t="s">
        <v>20619</v>
      </c>
      <c r="K87" s="100">
        <v>1</v>
      </c>
      <c r="L87" s="100">
        <v>2</v>
      </c>
      <c r="M87" s="100" t="s">
        <v>2005</v>
      </c>
    </row>
    <row r="88" spans="1:13" x14ac:dyDescent="0.25">
      <c r="A88" s="100" t="s">
        <v>2008</v>
      </c>
      <c r="B88" t="s">
        <v>16562</v>
      </c>
      <c r="C88" t="s">
        <v>16565</v>
      </c>
      <c r="D88" s="100" t="s">
        <v>16563</v>
      </c>
      <c r="E88" s="100" t="s">
        <v>16175</v>
      </c>
      <c r="F88" s="117" t="s">
        <v>16564</v>
      </c>
      <c r="G88" s="118" t="s">
        <v>16566</v>
      </c>
      <c r="H88" s="100">
        <v>20277503</v>
      </c>
      <c r="I88" s="100" t="s">
        <v>20618</v>
      </c>
      <c r="J88" s="100" t="s">
        <v>20619</v>
      </c>
      <c r="K88" s="100">
        <v>1</v>
      </c>
      <c r="L88" s="100">
        <v>168</v>
      </c>
      <c r="M88" s="100" t="s">
        <v>2008</v>
      </c>
    </row>
    <row r="89" spans="1:13" x14ac:dyDescent="0.25">
      <c r="A89" s="100" t="s">
        <v>2016</v>
      </c>
      <c r="B89" t="s">
        <v>16567</v>
      </c>
      <c r="C89" t="s">
        <v>16433</v>
      </c>
      <c r="D89" s="100" t="s">
        <v>16431</v>
      </c>
      <c r="E89" s="100" t="s">
        <v>16175</v>
      </c>
      <c r="F89" s="117" t="s">
        <v>16432</v>
      </c>
      <c r="G89" s="118" t="s">
        <v>16434</v>
      </c>
      <c r="H89" s="100">
        <v>20277504</v>
      </c>
      <c r="I89" s="100" t="s">
        <v>20618</v>
      </c>
      <c r="J89" s="100" t="s">
        <v>20619</v>
      </c>
      <c r="K89" s="100">
        <v>1</v>
      </c>
      <c r="L89" s="100">
        <v>24</v>
      </c>
      <c r="M89" s="100" t="s">
        <v>2016</v>
      </c>
    </row>
    <row r="90" spans="1:13" x14ac:dyDescent="0.25">
      <c r="A90" s="100" t="s">
        <v>2024</v>
      </c>
      <c r="B90" t="s">
        <v>16573</v>
      </c>
      <c r="C90" t="s">
        <v>16576</v>
      </c>
      <c r="D90" s="100" t="s">
        <v>16574</v>
      </c>
      <c r="E90" s="100" t="s">
        <v>16175</v>
      </c>
      <c r="F90" s="117" t="s">
        <v>16575</v>
      </c>
      <c r="G90" s="118" t="s">
        <v>16577</v>
      </c>
      <c r="H90" s="100">
        <v>20277509</v>
      </c>
      <c r="I90" s="100" t="s">
        <v>20618</v>
      </c>
      <c r="J90" s="100" t="s">
        <v>20619</v>
      </c>
      <c r="K90" s="100">
        <v>1</v>
      </c>
      <c r="L90" s="100">
        <v>2</v>
      </c>
      <c r="M90" s="100" t="s">
        <v>2024</v>
      </c>
    </row>
    <row r="91" spans="1:13" x14ac:dyDescent="0.25">
      <c r="A91" s="100" t="s">
        <v>2030</v>
      </c>
      <c r="B91" t="s">
        <v>16279</v>
      </c>
      <c r="C91" t="s">
        <v>16495</v>
      </c>
      <c r="D91" s="100" t="s">
        <v>16280</v>
      </c>
      <c r="E91" s="100" t="s">
        <v>16281</v>
      </c>
      <c r="F91" s="117" t="s">
        <v>16494</v>
      </c>
      <c r="G91" s="118" t="s">
        <v>16283</v>
      </c>
      <c r="H91" s="100">
        <v>20277514</v>
      </c>
      <c r="I91" s="100" t="s">
        <v>20618</v>
      </c>
      <c r="J91" s="100" t="s">
        <v>20619</v>
      </c>
      <c r="K91" s="100">
        <v>1</v>
      </c>
      <c r="L91" s="100">
        <v>2</v>
      </c>
      <c r="M91" s="100" t="s">
        <v>2030</v>
      </c>
    </row>
    <row r="92" spans="1:13" x14ac:dyDescent="0.25">
      <c r="A92" s="100" t="s">
        <v>2037</v>
      </c>
      <c r="B92" t="s">
        <v>16381</v>
      </c>
      <c r="C92" t="s">
        <v>16583</v>
      </c>
      <c r="D92" s="100" t="s">
        <v>16581</v>
      </c>
      <c r="E92" s="100" t="s">
        <v>16175</v>
      </c>
      <c r="F92" s="117" t="s">
        <v>16582</v>
      </c>
      <c r="G92" s="118" t="s">
        <v>16584</v>
      </c>
      <c r="H92" s="100">
        <v>20277517</v>
      </c>
      <c r="I92" s="100" t="s">
        <v>20618</v>
      </c>
      <c r="J92" s="100" t="s">
        <v>20619</v>
      </c>
      <c r="K92" s="100">
        <v>1</v>
      </c>
      <c r="L92" s="100">
        <v>8</v>
      </c>
      <c r="M92" s="100" t="s">
        <v>2037</v>
      </c>
    </row>
    <row r="93" spans="1:13" x14ac:dyDescent="0.25">
      <c r="A93" s="100" t="s">
        <v>2039</v>
      </c>
      <c r="B93" t="s">
        <v>16381</v>
      </c>
      <c r="C93" t="s">
        <v>16585</v>
      </c>
      <c r="D93" s="100" t="s">
        <v>16581</v>
      </c>
      <c r="E93" s="100" t="s">
        <v>16175</v>
      </c>
      <c r="F93" s="117" t="s">
        <v>16582</v>
      </c>
      <c r="G93" s="118" t="s">
        <v>16584</v>
      </c>
      <c r="H93" s="100">
        <v>20277518</v>
      </c>
      <c r="I93" s="100" t="s">
        <v>20618</v>
      </c>
      <c r="J93" s="100" t="s">
        <v>20619</v>
      </c>
      <c r="K93" s="100">
        <v>1</v>
      </c>
      <c r="L93" s="100">
        <v>6</v>
      </c>
      <c r="M93" s="100" t="s">
        <v>2039</v>
      </c>
    </row>
    <row r="94" spans="1:13" x14ac:dyDescent="0.25">
      <c r="A94" s="100" t="s">
        <v>2041</v>
      </c>
      <c r="B94" t="s">
        <v>16381</v>
      </c>
      <c r="C94" t="s">
        <v>16583</v>
      </c>
      <c r="D94" s="100" t="s">
        <v>16581</v>
      </c>
      <c r="E94" s="100" t="s">
        <v>16175</v>
      </c>
      <c r="F94" s="117" t="s">
        <v>16582</v>
      </c>
      <c r="G94" s="118" t="s">
        <v>16584</v>
      </c>
      <c r="H94" s="100">
        <v>20277519</v>
      </c>
      <c r="I94" s="100" t="s">
        <v>20618</v>
      </c>
      <c r="J94" s="100" t="s">
        <v>20619</v>
      </c>
      <c r="K94" s="100">
        <v>1</v>
      </c>
      <c r="L94" s="100">
        <v>29</v>
      </c>
      <c r="M94" s="100" t="s">
        <v>2041</v>
      </c>
    </row>
    <row r="95" spans="1:13" x14ac:dyDescent="0.25">
      <c r="A95" s="100" t="s">
        <v>2101</v>
      </c>
      <c r="B95" t="s">
        <v>16586</v>
      </c>
      <c r="C95" t="s">
        <v>16588</v>
      </c>
      <c r="D95" s="100" t="s">
        <v>16529</v>
      </c>
      <c r="E95" s="100" t="s">
        <v>16175</v>
      </c>
      <c r="F95" s="117" t="s">
        <v>16587</v>
      </c>
      <c r="G95" s="118" t="s">
        <v>20556</v>
      </c>
      <c r="H95" s="100">
        <v>20277525</v>
      </c>
      <c r="I95" s="100" t="s">
        <v>20618</v>
      </c>
      <c r="J95" s="100" t="s">
        <v>20619</v>
      </c>
      <c r="K95" s="100">
        <v>1</v>
      </c>
      <c r="L95" s="100">
        <v>25</v>
      </c>
      <c r="M95" s="100" t="s">
        <v>2101</v>
      </c>
    </row>
    <row r="96" spans="1:13" x14ac:dyDescent="0.25">
      <c r="A96" s="100" t="s">
        <v>2108</v>
      </c>
      <c r="B96" t="s">
        <v>16589</v>
      </c>
      <c r="C96" t="s">
        <v>16592</v>
      </c>
      <c r="D96" s="100" t="s">
        <v>16590</v>
      </c>
      <c r="E96" s="100" t="s">
        <v>16175</v>
      </c>
      <c r="F96" s="117" t="s">
        <v>16591</v>
      </c>
      <c r="G96" s="118" t="s">
        <v>16593</v>
      </c>
      <c r="H96" s="100">
        <v>20277527</v>
      </c>
      <c r="I96" s="100" t="s">
        <v>20618</v>
      </c>
      <c r="J96" s="100" t="s">
        <v>20619</v>
      </c>
      <c r="K96" s="100">
        <v>1</v>
      </c>
      <c r="L96" s="100">
        <v>9</v>
      </c>
      <c r="M96" s="100" t="s">
        <v>2108</v>
      </c>
    </row>
    <row r="97" spans="1:13" x14ac:dyDescent="0.25">
      <c r="A97" s="100" t="s">
        <v>2022</v>
      </c>
      <c r="B97" t="s">
        <v>16570</v>
      </c>
      <c r="C97" t="s">
        <v>16572</v>
      </c>
      <c r="D97" s="100" t="s">
        <v>16471</v>
      </c>
      <c r="E97" s="100" t="s">
        <v>16175</v>
      </c>
      <c r="F97" s="117" t="s">
        <v>16571</v>
      </c>
      <c r="G97" s="118" t="s">
        <v>16243</v>
      </c>
      <c r="H97" s="100">
        <v>20277536</v>
      </c>
      <c r="I97" s="100" t="s">
        <v>20618</v>
      </c>
      <c r="J97" s="100" t="s">
        <v>20619</v>
      </c>
      <c r="K97" s="100">
        <v>1</v>
      </c>
      <c r="L97" s="100">
        <v>118</v>
      </c>
      <c r="M97" s="100" t="s">
        <v>2022</v>
      </c>
    </row>
    <row r="98" spans="1:13" x14ac:dyDescent="0.25">
      <c r="A98" s="100" t="s">
        <v>2123</v>
      </c>
      <c r="B98" t="s">
        <v>16595</v>
      </c>
      <c r="C98" t="s">
        <v>16597</v>
      </c>
      <c r="D98" s="100" t="s">
        <v>16440</v>
      </c>
      <c r="E98" s="100" t="s">
        <v>16175</v>
      </c>
      <c r="F98" s="117" t="s">
        <v>16596</v>
      </c>
      <c r="G98" s="118" t="s">
        <v>16598</v>
      </c>
      <c r="H98" s="100">
        <v>20277537</v>
      </c>
      <c r="I98" s="100" t="s">
        <v>20618</v>
      </c>
      <c r="J98" s="100" t="s">
        <v>20619</v>
      </c>
      <c r="K98" s="100">
        <v>1</v>
      </c>
      <c r="L98" s="100">
        <v>10</v>
      </c>
      <c r="M98" s="100" t="s">
        <v>2123</v>
      </c>
    </row>
    <row r="99" spans="1:13" x14ac:dyDescent="0.25">
      <c r="A99" s="100" t="s">
        <v>14725</v>
      </c>
      <c r="B99" t="s">
        <v>14726</v>
      </c>
      <c r="C99" t="s">
        <v>20628</v>
      </c>
      <c r="D99" s="100" t="s">
        <v>16886</v>
      </c>
      <c r="E99" s="100" t="s">
        <v>16175</v>
      </c>
      <c r="F99" s="117">
        <v>92502</v>
      </c>
      <c r="G99" s="118" t="s">
        <v>16599</v>
      </c>
      <c r="H99" s="100">
        <v>20309505</v>
      </c>
      <c r="I99" s="100" t="s">
        <v>20618</v>
      </c>
      <c r="J99" s="100" t="s">
        <v>20619</v>
      </c>
      <c r="K99" s="100">
        <v>1</v>
      </c>
      <c r="L99" s="100">
        <v>1</v>
      </c>
      <c r="M99" s="100" t="s">
        <v>14725</v>
      </c>
    </row>
    <row r="100" spans="1:13" x14ac:dyDescent="0.25">
      <c r="A100" s="100" t="s">
        <v>2240</v>
      </c>
      <c r="B100" t="s">
        <v>16538</v>
      </c>
      <c r="C100" t="s">
        <v>16600</v>
      </c>
      <c r="D100" s="100" t="s">
        <v>16449</v>
      </c>
      <c r="E100" s="100" t="s">
        <v>16175</v>
      </c>
      <c r="F100" s="117" t="s">
        <v>16539</v>
      </c>
      <c r="G100" s="118" t="s">
        <v>16540</v>
      </c>
      <c r="H100" s="100">
        <v>20277578</v>
      </c>
      <c r="I100" s="100" t="s">
        <v>20618</v>
      </c>
      <c r="J100" s="100" t="s">
        <v>20619</v>
      </c>
      <c r="K100" s="100">
        <v>1</v>
      </c>
      <c r="L100" s="100">
        <v>106</v>
      </c>
      <c r="M100" s="100" t="s">
        <v>2240</v>
      </c>
    </row>
    <row r="101" spans="1:13" x14ac:dyDescent="0.25">
      <c r="A101" s="100" t="s">
        <v>2371</v>
      </c>
      <c r="B101" t="s">
        <v>20629</v>
      </c>
      <c r="C101" t="s">
        <v>16604</v>
      </c>
      <c r="D101" s="100" t="s">
        <v>16510</v>
      </c>
      <c r="E101" s="100" t="s">
        <v>16175</v>
      </c>
      <c r="F101" s="117" t="s">
        <v>16603</v>
      </c>
      <c r="G101" s="118" t="s">
        <v>16605</v>
      </c>
      <c r="H101" s="100">
        <v>20295068</v>
      </c>
      <c r="I101" s="100" t="s">
        <v>20618</v>
      </c>
      <c r="J101" s="100" t="s">
        <v>20619</v>
      </c>
      <c r="K101" s="100">
        <v>1</v>
      </c>
      <c r="L101" s="100">
        <v>17</v>
      </c>
      <c r="M101" s="100" t="s">
        <v>2371</v>
      </c>
    </row>
    <row r="102" spans="1:13" x14ac:dyDescent="0.25">
      <c r="A102" s="100" t="s">
        <v>2379</v>
      </c>
      <c r="B102" t="s">
        <v>16608</v>
      </c>
      <c r="C102" t="s">
        <v>16610</v>
      </c>
      <c r="D102" s="100" t="s">
        <v>16471</v>
      </c>
      <c r="E102" s="100" t="s">
        <v>16175</v>
      </c>
      <c r="F102" s="117" t="s">
        <v>16609</v>
      </c>
      <c r="G102" s="118" t="s">
        <v>16611</v>
      </c>
      <c r="H102" s="100">
        <v>20299924</v>
      </c>
      <c r="I102" s="100" t="s">
        <v>20618</v>
      </c>
      <c r="J102" s="100" t="s">
        <v>20619</v>
      </c>
      <c r="K102" s="100">
        <v>1</v>
      </c>
      <c r="L102" s="100">
        <v>1</v>
      </c>
      <c r="M102" s="100" t="s">
        <v>2379</v>
      </c>
    </row>
    <row r="103" spans="1:13" x14ac:dyDescent="0.25">
      <c r="A103" s="100" t="s">
        <v>2381</v>
      </c>
      <c r="B103" t="s">
        <v>16612</v>
      </c>
      <c r="C103" t="s">
        <v>16615</v>
      </c>
      <c r="D103" s="100" t="s">
        <v>16502</v>
      </c>
      <c r="E103" s="100" t="s">
        <v>16175</v>
      </c>
      <c r="F103" s="117" t="s">
        <v>16614</v>
      </c>
      <c r="G103" s="118" t="s">
        <v>16613</v>
      </c>
      <c r="H103" s="100">
        <v>20285117</v>
      </c>
      <c r="I103" s="100" t="s">
        <v>20618</v>
      </c>
      <c r="J103" s="100" t="s">
        <v>20619</v>
      </c>
      <c r="K103" s="100">
        <v>1</v>
      </c>
      <c r="L103" s="100">
        <v>13</v>
      </c>
      <c r="M103" s="100" t="s">
        <v>2381</v>
      </c>
    </row>
    <row r="104" spans="1:13" x14ac:dyDescent="0.25">
      <c r="A104" s="100" t="s">
        <v>2386</v>
      </c>
      <c r="B104" t="s">
        <v>16617</v>
      </c>
      <c r="C104" t="s">
        <v>23297</v>
      </c>
      <c r="D104" s="100" t="s">
        <v>16409</v>
      </c>
      <c r="E104" s="100" t="s">
        <v>16175</v>
      </c>
      <c r="F104" s="117" t="s">
        <v>16618</v>
      </c>
      <c r="G104" s="118" t="s">
        <v>16619</v>
      </c>
      <c r="H104" s="100">
        <v>20299976</v>
      </c>
      <c r="I104" s="100" t="s">
        <v>20618</v>
      </c>
      <c r="J104" s="100" t="s">
        <v>20619</v>
      </c>
      <c r="K104" s="100">
        <v>1</v>
      </c>
      <c r="L104" s="100">
        <v>3</v>
      </c>
      <c r="M104" s="100" t="s">
        <v>2386</v>
      </c>
    </row>
    <row r="105" spans="1:13" x14ac:dyDescent="0.25">
      <c r="A105" s="100" t="s">
        <v>2392</v>
      </c>
      <c r="B105" t="s">
        <v>16621</v>
      </c>
      <c r="C105" t="s">
        <v>16623</v>
      </c>
      <c r="D105" s="100" t="s">
        <v>16249</v>
      </c>
      <c r="E105" s="100" t="s">
        <v>16175</v>
      </c>
      <c r="F105" s="117" t="s">
        <v>16622</v>
      </c>
      <c r="G105" s="118" t="s">
        <v>16624</v>
      </c>
      <c r="H105" s="100">
        <v>20287921</v>
      </c>
      <c r="I105" s="100" t="s">
        <v>20618</v>
      </c>
      <c r="J105" s="100" t="s">
        <v>20619</v>
      </c>
      <c r="K105" s="100">
        <v>1</v>
      </c>
      <c r="L105" s="100">
        <v>60</v>
      </c>
      <c r="M105" s="100" t="s">
        <v>2392</v>
      </c>
    </row>
    <row r="106" spans="1:13" x14ac:dyDescent="0.25">
      <c r="A106" s="100" t="s">
        <v>2394</v>
      </c>
      <c r="B106" t="s">
        <v>16625</v>
      </c>
      <c r="C106" t="s">
        <v>16627</v>
      </c>
      <c r="D106" s="100" t="s">
        <v>16482</v>
      </c>
      <c r="E106" s="100" t="s">
        <v>16175</v>
      </c>
      <c r="F106" s="117" t="s">
        <v>16626</v>
      </c>
      <c r="G106" s="118" t="s">
        <v>16628</v>
      </c>
      <c r="H106" s="100">
        <v>20287816</v>
      </c>
      <c r="I106" s="100" t="s">
        <v>20618</v>
      </c>
      <c r="J106" s="100" t="s">
        <v>20619</v>
      </c>
      <c r="K106" s="100">
        <v>1</v>
      </c>
      <c r="L106" s="100">
        <v>15</v>
      </c>
      <c r="M106" s="100" t="s">
        <v>2394</v>
      </c>
    </row>
    <row r="107" spans="1:13" x14ac:dyDescent="0.25">
      <c r="A107" s="100" t="s">
        <v>2396</v>
      </c>
      <c r="B107" t="s">
        <v>16629</v>
      </c>
      <c r="C107" t="s">
        <v>16528</v>
      </c>
      <c r="D107" s="100" t="s">
        <v>16503</v>
      </c>
      <c r="E107" s="100" t="s">
        <v>16175</v>
      </c>
      <c r="F107" s="117" t="s">
        <v>16527</v>
      </c>
      <c r="G107" s="118" t="s">
        <v>16630</v>
      </c>
      <c r="H107" s="100">
        <v>20289216</v>
      </c>
      <c r="I107" s="100" t="s">
        <v>20618</v>
      </c>
      <c r="J107" s="100" t="s">
        <v>20619</v>
      </c>
      <c r="K107" s="100">
        <v>1</v>
      </c>
      <c r="L107" s="100">
        <v>2</v>
      </c>
      <c r="M107" s="100" t="s">
        <v>2396</v>
      </c>
    </row>
    <row r="108" spans="1:13" x14ac:dyDescent="0.25">
      <c r="A108" s="100" t="s">
        <v>2398</v>
      </c>
      <c r="B108" t="s">
        <v>16616</v>
      </c>
      <c r="C108" t="s">
        <v>16633</v>
      </c>
      <c r="D108" s="100" t="s">
        <v>16631</v>
      </c>
      <c r="E108" s="100" t="s">
        <v>16175</v>
      </c>
      <c r="F108" s="117" t="s">
        <v>16632</v>
      </c>
      <c r="G108" s="118" t="s">
        <v>16634</v>
      </c>
      <c r="H108" s="100">
        <v>20277580</v>
      </c>
      <c r="I108" s="100" t="s">
        <v>20618</v>
      </c>
      <c r="J108" s="100" t="s">
        <v>20619</v>
      </c>
      <c r="K108" s="100">
        <v>1</v>
      </c>
      <c r="L108" s="100">
        <v>1</v>
      </c>
      <c r="M108" s="100" t="s">
        <v>2398</v>
      </c>
    </row>
    <row r="109" spans="1:13" x14ac:dyDescent="0.25">
      <c r="A109" s="100" t="s">
        <v>2402</v>
      </c>
      <c r="B109" t="s">
        <v>16385</v>
      </c>
      <c r="C109" t="s">
        <v>16636</v>
      </c>
      <c r="D109" s="100" t="s">
        <v>16631</v>
      </c>
      <c r="E109" s="100" t="s">
        <v>16175</v>
      </c>
      <c r="F109" s="117" t="s">
        <v>16635</v>
      </c>
      <c r="G109" s="118" t="s">
        <v>16637</v>
      </c>
      <c r="H109" s="100">
        <v>20293053</v>
      </c>
      <c r="I109" s="100" t="s">
        <v>20618</v>
      </c>
      <c r="J109" s="100" t="s">
        <v>20619</v>
      </c>
      <c r="K109" s="100">
        <v>1</v>
      </c>
      <c r="L109" s="100">
        <v>3</v>
      </c>
      <c r="M109" s="100" t="s">
        <v>2402</v>
      </c>
    </row>
    <row r="110" spans="1:13" x14ac:dyDescent="0.25">
      <c r="A110" s="100" t="s">
        <v>1670</v>
      </c>
      <c r="B110" t="s">
        <v>1671</v>
      </c>
      <c r="C110" t="s">
        <v>24038</v>
      </c>
      <c r="D110" s="100" t="s">
        <v>24039</v>
      </c>
      <c r="E110" s="100" t="s">
        <v>16175</v>
      </c>
      <c r="F110" s="117">
        <v>94040</v>
      </c>
      <c r="G110" s="118">
        <v>6509407016</v>
      </c>
      <c r="H110" s="100"/>
      <c r="I110" s="100" t="s">
        <v>20618</v>
      </c>
      <c r="J110" s="100" t="s">
        <v>20619</v>
      </c>
      <c r="K110" s="100"/>
      <c r="L110" s="100"/>
      <c r="M110" s="100" t="s">
        <v>1670</v>
      </c>
    </row>
    <row r="111" spans="1:13" x14ac:dyDescent="0.25">
      <c r="A111" s="100" t="s">
        <v>2404</v>
      </c>
      <c r="B111" t="s">
        <v>16638</v>
      </c>
      <c r="C111" t="s">
        <v>16640</v>
      </c>
      <c r="D111" s="100" t="s">
        <v>16602</v>
      </c>
      <c r="E111" s="100" t="s">
        <v>16175</v>
      </c>
      <c r="F111" s="117" t="s">
        <v>16639</v>
      </c>
      <c r="G111" s="118" t="s">
        <v>16641</v>
      </c>
      <c r="H111" s="100">
        <v>20296004</v>
      </c>
      <c r="I111" s="100" t="s">
        <v>20618</v>
      </c>
      <c r="J111" s="100" t="s">
        <v>20619</v>
      </c>
      <c r="K111" s="100">
        <v>1</v>
      </c>
      <c r="L111" s="100">
        <v>4</v>
      </c>
      <c r="M111" s="100" t="s">
        <v>2404</v>
      </c>
    </row>
    <row r="112" spans="1:13" x14ac:dyDescent="0.25">
      <c r="A112" s="100" t="s">
        <v>2411</v>
      </c>
      <c r="B112" t="s">
        <v>16642</v>
      </c>
      <c r="C112" t="s">
        <v>16645</v>
      </c>
      <c r="D112" s="100" t="s">
        <v>16643</v>
      </c>
      <c r="E112" s="100" t="s">
        <v>16175</v>
      </c>
      <c r="F112" s="117" t="s">
        <v>16644</v>
      </c>
      <c r="G112" s="118" t="s">
        <v>16646</v>
      </c>
      <c r="H112" s="100">
        <v>20301043</v>
      </c>
      <c r="I112" s="100" t="s">
        <v>20618</v>
      </c>
      <c r="J112" s="100" t="s">
        <v>20619</v>
      </c>
      <c r="K112" s="100">
        <v>1</v>
      </c>
      <c r="L112" s="100">
        <v>4</v>
      </c>
      <c r="M112" s="100" t="s">
        <v>2411</v>
      </c>
    </row>
    <row r="113" spans="1:13" x14ac:dyDescent="0.25">
      <c r="A113" s="100" t="s">
        <v>2419</v>
      </c>
      <c r="B113" t="s">
        <v>16647</v>
      </c>
      <c r="C113" t="s">
        <v>16579</v>
      </c>
      <c r="D113" s="100" t="s">
        <v>16408</v>
      </c>
      <c r="E113" s="100" t="s">
        <v>16175</v>
      </c>
      <c r="F113" s="117" t="s">
        <v>16578</v>
      </c>
      <c r="G113" s="118" t="s">
        <v>16580</v>
      </c>
      <c r="H113" s="100">
        <v>20298180</v>
      </c>
      <c r="I113" s="100" t="s">
        <v>20618</v>
      </c>
      <c r="J113" s="100" t="s">
        <v>20619</v>
      </c>
      <c r="K113" s="100">
        <v>1</v>
      </c>
      <c r="L113" s="100">
        <v>12</v>
      </c>
      <c r="M113" s="100" t="s">
        <v>2419</v>
      </c>
    </row>
    <row r="114" spans="1:13" x14ac:dyDescent="0.25">
      <c r="A114" s="100" t="s">
        <v>2423</v>
      </c>
      <c r="B114" t="s">
        <v>16650</v>
      </c>
      <c r="C114" t="s">
        <v>16651</v>
      </c>
      <c r="D114" s="100" t="s">
        <v>16648</v>
      </c>
      <c r="E114" s="100" t="s">
        <v>16175</v>
      </c>
      <c r="F114" s="117">
        <v>90230</v>
      </c>
      <c r="G114" s="118" t="s">
        <v>16649</v>
      </c>
      <c r="H114" s="100">
        <v>20301663</v>
      </c>
      <c r="I114" s="100" t="s">
        <v>20618</v>
      </c>
      <c r="J114" s="100" t="s">
        <v>20619</v>
      </c>
      <c r="K114" s="100">
        <v>1</v>
      </c>
      <c r="L114" s="100">
        <v>2</v>
      </c>
      <c r="M114" s="100" t="s">
        <v>2423</v>
      </c>
    </row>
    <row r="115" spans="1:13" x14ac:dyDescent="0.25">
      <c r="A115" s="100" t="s">
        <v>2428</v>
      </c>
      <c r="B115" t="s">
        <v>16652</v>
      </c>
      <c r="C115" t="s">
        <v>16654</v>
      </c>
      <c r="D115" s="100" t="s">
        <v>16653</v>
      </c>
      <c r="E115" s="100" t="s">
        <v>16175</v>
      </c>
      <c r="F115" s="117">
        <v>93433</v>
      </c>
      <c r="G115" s="118" t="s">
        <v>16655</v>
      </c>
      <c r="H115" s="100">
        <v>20304431</v>
      </c>
      <c r="I115" s="100" t="s">
        <v>20618</v>
      </c>
      <c r="J115" s="100" t="s">
        <v>20619</v>
      </c>
      <c r="K115" s="100">
        <v>1</v>
      </c>
      <c r="L115" s="100">
        <v>8</v>
      </c>
      <c r="M115" s="100" t="s">
        <v>2428</v>
      </c>
    </row>
    <row r="116" spans="1:13" x14ac:dyDescent="0.25">
      <c r="A116" s="100" t="s">
        <v>2433</v>
      </c>
      <c r="B116" t="s">
        <v>2434</v>
      </c>
      <c r="C116" t="s">
        <v>16656</v>
      </c>
      <c r="D116" s="100" t="s">
        <v>16607</v>
      </c>
      <c r="E116" s="100" t="s">
        <v>16175</v>
      </c>
      <c r="F116" s="117">
        <v>93101</v>
      </c>
      <c r="G116" s="118" t="s">
        <v>20557</v>
      </c>
      <c r="H116" s="100">
        <v>20305149</v>
      </c>
      <c r="I116" s="100" t="s">
        <v>20618</v>
      </c>
      <c r="J116" s="100" t="s">
        <v>20619</v>
      </c>
      <c r="K116" s="100">
        <v>1</v>
      </c>
      <c r="L116" s="100">
        <v>8</v>
      </c>
      <c r="M116" s="100" t="s">
        <v>2433</v>
      </c>
    </row>
    <row r="117" spans="1:13" x14ac:dyDescent="0.25">
      <c r="A117" s="100" t="s">
        <v>2436</v>
      </c>
      <c r="B117" t="s">
        <v>16657</v>
      </c>
      <c r="C117" t="s">
        <v>16659</v>
      </c>
      <c r="D117" s="100" t="s">
        <v>16658</v>
      </c>
      <c r="E117" s="100" t="s">
        <v>16175</v>
      </c>
      <c r="F117" s="117">
        <v>92663</v>
      </c>
      <c r="G117" s="118" t="s">
        <v>16660</v>
      </c>
      <c r="H117" s="100">
        <v>20305036</v>
      </c>
      <c r="I117" s="100" t="s">
        <v>20618</v>
      </c>
      <c r="J117" s="100" t="s">
        <v>20619</v>
      </c>
      <c r="K117" s="100">
        <v>1</v>
      </c>
      <c r="L117" s="100">
        <v>6</v>
      </c>
      <c r="M117" s="100" t="s">
        <v>2436</v>
      </c>
    </row>
    <row r="118" spans="1:13" x14ac:dyDescent="0.25">
      <c r="A118" s="100" t="s">
        <v>2479</v>
      </c>
      <c r="B118" t="s">
        <v>16594</v>
      </c>
      <c r="C118" t="s">
        <v>16555</v>
      </c>
      <c r="D118" s="100" t="s">
        <v>16409</v>
      </c>
      <c r="E118" s="100" t="s">
        <v>16175</v>
      </c>
      <c r="F118" s="117" t="s">
        <v>16554</v>
      </c>
      <c r="G118" s="118" t="s">
        <v>16556</v>
      </c>
      <c r="H118" s="100">
        <v>20285819</v>
      </c>
      <c r="I118" s="100" t="s">
        <v>20618</v>
      </c>
      <c r="J118" s="100" t="s">
        <v>20619</v>
      </c>
      <c r="K118" s="100">
        <v>1</v>
      </c>
      <c r="L118" s="100">
        <v>56</v>
      </c>
      <c r="M118" s="100" t="s">
        <v>2479</v>
      </c>
    </row>
    <row r="119" spans="1:13" x14ac:dyDescent="0.25">
      <c r="A119" s="100" t="s">
        <v>2535</v>
      </c>
      <c r="B119" t="s">
        <v>16664</v>
      </c>
      <c r="C119" t="s">
        <v>16665</v>
      </c>
      <c r="D119" s="100" t="s">
        <v>16661</v>
      </c>
      <c r="E119" s="100" t="s">
        <v>16281</v>
      </c>
      <c r="F119" s="117">
        <v>81003</v>
      </c>
      <c r="G119" s="118" t="s">
        <v>16666</v>
      </c>
      <c r="H119" s="100">
        <v>20277588</v>
      </c>
      <c r="I119" s="100" t="s">
        <v>20618</v>
      </c>
      <c r="J119" s="100" t="s">
        <v>20619</v>
      </c>
      <c r="K119" s="100">
        <v>1</v>
      </c>
      <c r="L119" s="100">
        <v>3</v>
      </c>
      <c r="M119" s="100" t="s">
        <v>2535</v>
      </c>
    </row>
    <row r="120" spans="1:13" x14ac:dyDescent="0.25">
      <c r="A120" s="100" t="s">
        <v>2537</v>
      </c>
      <c r="B120" t="s">
        <v>16667</v>
      </c>
      <c r="C120" t="s">
        <v>16668</v>
      </c>
      <c r="D120" s="100" t="s">
        <v>16661</v>
      </c>
      <c r="E120" s="100" t="s">
        <v>16281</v>
      </c>
      <c r="F120" s="117">
        <v>81003</v>
      </c>
      <c r="G120" s="118" t="s">
        <v>16666</v>
      </c>
      <c r="H120" s="100">
        <v>20277589</v>
      </c>
      <c r="I120" s="100" t="s">
        <v>20618</v>
      </c>
      <c r="J120" s="100" t="s">
        <v>20619</v>
      </c>
      <c r="K120" s="100">
        <v>1</v>
      </c>
      <c r="L120" s="100">
        <v>33</v>
      </c>
      <c r="M120" s="100" t="s">
        <v>2537</v>
      </c>
    </row>
    <row r="121" spans="1:13" x14ac:dyDescent="0.25">
      <c r="A121" s="100" t="s">
        <v>2512</v>
      </c>
      <c r="B121" t="s">
        <v>16669</v>
      </c>
      <c r="C121" t="s">
        <v>16671</v>
      </c>
      <c r="D121" s="100" t="s">
        <v>16670</v>
      </c>
      <c r="E121" s="100" t="s">
        <v>16281</v>
      </c>
      <c r="F121" s="117">
        <v>80723</v>
      </c>
      <c r="G121" s="118" t="s">
        <v>20558</v>
      </c>
      <c r="H121" s="100">
        <v>20277591</v>
      </c>
      <c r="I121" s="100" t="s">
        <v>20618</v>
      </c>
      <c r="J121" s="100" t="s">
        <v>20619</v>
      </c>
      <c r="K121" s="100">
        <v>1</v>
      </c>
      <c r="L121" s="100">
        <v>236</v>
      </c>
      <c r="M121" s="100" t="s">
        <v>2512</v>
      </c>
    </row>
    <row r="122" spans="1:13" x14ac:dyDescent="0.25">
      <c r="A122" s="100" t="s">
        <v>2539</v>
      </c>
      <c r="B122" t="s">
        <v>16664</v>
      </c>
      <c r="C122" t="s">
        <v>16690</v>
      </c>
      <c r="D122" s="100" t="s">
        <v>16661</v>
      </c>
      <c r="E122" s="100" t="s">
        <v>16281</v>
      </c>
      <c r="F122" s="117" t="s">
        <v>16689</v>
      </c>
      <c r="G122" s="118" t="s">
        <v>16666</v>
      </c>
      <c r="H122" s="100">
        <v>20295024</v>
      </c>
      <c r="I122" s="100" t="s">
        <v>20618</v>
      </c>
      <c r="J122" s="100" t="s">
        <v>20619</v>
      </c>
      <c r="K122" s="100">
        <v>1</v>
      </c>
      <c r="L122" s="100">
        <v>1</v>
      </c>
      <c r="M122" s="100" t="s">
        <v>2539</v>
      </c>
    </row>
    <row r="123" spans="1:13" x14ac:dyDescent="0.25">
      <c r="A123" s="100" t="s">
        <v>2514</v>
      </c>
      <c r="B123" t="s">
        <v>2515</v>
      </c>
      <c r="C123" t="s">
        <v>16674</v>
      </c>
      <c r="D123" s="100" t="s">
        <v>16672</v>
      </c>
      <c r="E123" s="100" t="s">
        <v>16281</v>
      </c>
      <c r="F123" s="117" t="s">
        <v>16673</v>
      </c>
      <c r="G123" s="118" t="s">
        <v>16675</v>
      </c>
      <c r="H123" s="100">
        <v>20281349</v>
      </c>
      <c r="I123" s="100" t="s">
        <v>20618</v>
      </c>
      <c r="J123" s="100" t="s">
        <v>20619</v>
      </c>
      <c r="K123" s="100">
        <v>1</v>
      </c>
      <c r="L123" s="100">
        <v>81</v>
      </c>
      <c r="M123" s="100" t="s">
        <v>2514</v>
      </c>
    </row>
    <row r="124" spans="1:13" x14ac:dyDescent="0.25">
      <c r="A124" s="100" t="s">
        <v>2527</v>
      </c>
      <c r="B124" t="s">
        <v>16681</v>
      </c>
      <c r="C124" t="s">
        <v>16682</v>
      </c>
      <c r="D124" s="100" t="s">
        <v>16680</v>
      </c>
      <c r="E124" s="100" t="s">
        <v>16281</v>
      </c>
      <c r="F124" s="117">
        <v>80758</v>
      </c>
      <c r="G124" s="118" t="s">
        <v>16683</v>
      </c>
      <c r="H124" s="100">
        <v>20277597</v>
      </c>
      <c r="I124" s="100" t="s">
        <v>20618</v>
      </c>
      <c r="J124" s="100" t="s">
        <v>20619</v>
      </c>
      <c r="K124" s="100">
        <v>1</v>
      </c>
      <c r="L124" s="100">
        <v>18</v>
      </c>
      <c r="M124" s="100" t="s">
        <v>2527</v>
      </c>
    </row>
    <row r="125" spans="1:13" x14ac:dyDescent="0.25">
      <c r="A125" s="100" t="s">
        <v>2540</v>
      </c>
      <c r="B125" t="s">
        <v>16664</v>
      </c>
      <c r="C125" t="s">
        <v>16690</v>
      </c>
      <c r="D125" s="100" t="s">
        <v>16661</v>
      </c>
      <c r="E125" s="100" t="s">
        <v>16281</v>
      </c>
      <c r="F125" s="117" t="s">
        <v>16689</v>
      </c>
      <c r="G125" s="118" t="s">
        <v>16666</v>
      </c>
      <c r="H125" s="100">
        <v>20295051</v>
      </c>
      <c r="I125" s="100" t="s">
        <v>20618</v>
      </c>
      <c r="J125" s="100" t="s">
        <v>20619</v>
      </c>
      <c r="K125" s="100">
        <v>1</v>
      </c>
      <c r="L125" s="100">
        <v>81</v>
      </c>
      <c r="M125" s="100" t="s">
        <v>2540</v>
      </c>
    </row>
    <row r="126" spans="1:13" x14ac:dyDescent="0.25">
      <c r="A126" s="100" t="s">
        <v>2531</v>
      </c>
      <c r="B126" t="s">
        <v>2532</v>
      </c>
      <c r="C126" t="s">
        <v>16686</v>
      </c>
      <c r="D126" s="100" t="s">
        <v>16684</v>
      </c>
      <c r="E126" s="100" t="s">
        <v>16281</v>
      </c>
      <c r="F126" s="117" t="s">
        <v>16685</v>
      </c>
      <c r="G126" s="118" t="s">
        <v>16687</v>
      </c>
      <c r="H126" s="100">
        <v>20277598</v>
      </c>
      <c r="I126" s="100" t="s">
        <v>20618</v>
      </c>
      <c r="J126" s="100" t="s">
        <v>20619</v>
      </c>
      <c r="K126" s="100">
        <v>1</v>
      </c>
      <c r="L126" s="100">
        <v>1</v>
      </c>
      <c r="M126" s="100" t="s">
        <v>2531</v>
      </c>
    </row>
    <row r="127" spans="1:13" x14ac:dyDescent="0.25">
      <c r="A127" s="100" t="s">
        <v>2542</v>
      </c>
      <c r="B127" t="s">
        <v>16664</v>
      </c>
      <c r="C127" t="s">
        <v>16665</v>
      </c>
      <c r="D127" s="100" t="s">
        <v>16661</v>
      </c>
      <c r="E127" s="100" t="s">
        <v>16281</v>
      </c>
      <c r="F127" s="117">
        <v>81003</v>
      </c>
      <c r="G127" s="118" t="s">
        <v>16666</v>
      </c>
      <c r="H127" s="100">
        <v>20277599</v>
      </c>
      <c r="I127" s="100" t="s">
        <v>20618</v>
      </c>
      <c r="J127" s="100" t="s">
        <v>20619</v>
      </c>
      <c r="K127" s="100">
        <v>1</v>
      </c>
      <c r="L127" s="100">
        <v>1008</v>
      </c>
      <c r="M127" s="100" t="s">
        <v>2542</v>
      </c>
    </row>
    <row r="128" spans="1:13" x14ac:dyDescent="0.25">
      <c r="A128" s="100" t="s">
        <v>2551</v>
      </c>
      <c r="B128" t="s">
        <v>16691</v>
      </c>
      <c r="C128" t="s">
        <v>16693</v>
      </c>
      <c r="D128" s="100" t="s">
        <v>16692</v>
      </c>
      <c r="E128" s="100" t="s">
        <v>16281</v>
      </c>
      <c r="F128" s="117">
        <v>80810</v>
      </c>
      <c r="G128" s="118" t="s">
        <v>20559</v>
      </c>
      <c r="H128" s="100">
        <v>20277600</v>
      </c>
      <c r="I128" s="100" t="s">
        <v>20618</v>
      </c>
      <c r="J128" s="100" t="s">
        <v>20619</v>
      </c>
      <c r="K128" s="100">
        <v>1</v>
      </c>
      <c r="L128" s="100">
        <v>1</v>
      </c>
      <c r="M128" s="100" t="s">
        <v>2551</v>
      </c>
    </row>
    <row r="129" spans="1:13" x14ac:dyDescent="0.25">
      <c r="A129" s="100" t="s">
        <v>2553</v>
      </c>
      <c r="B129" t="s">
        <v>16279</v>
      </c>
      <c r="C129" t="s">
        <v>16495</v>
      </c>
      <c r="D129" s="100" t="s">
        <v>16280</v>
      </c>
      <c r="E129" s="100" t="s">
        <v>16281</v>
      </c>
      <c r="F129" s="117" t="s">
        <v>16494</v>
      </c>
      <c r="G129" s="118" t="s">
        <v>16283</v>
      </c>
      <c r="H129" s="100">
        <v>20277601</v>
      </c>
      <c r="I129" s="100" t="s">
        <v>20618</v>
      </c>
      <c r="J129" s="100" t="s">
        <v>20619</v>
      </c>
      <c r="K129" s="100">
        <v>1</v>
      </c>
      <c r="L129" s="100">
        <v>1</v>
      </c>
      <c r="M129" s="100" t="s">
        <v>2553</v>
      </c>
    </row>
    <row r="130" spans="1:13" x14ac:dyDescent="0.25">
      <c r="A130" s="100" t="s">
        <v>2544</v>
      </c>
      <c r="B130" t="s">
        <v>16694</v>
      </c>
      <c r="C130" t="s">
        <v>16695</v>
      </c>
      <c r="D130" s="100" t="s">
        <v>16661</v>
      </c>
      <c r="E130" s="100" t="s">
        <v>16281</v>
      </c>
      <c r="F130" s="117">
        <v>81003</v>
      </c>
      <c r="G130" s="118" t="s">
        <v>16666</v>
      </c>
      <c r="H130" s="100">
        <v>20277602</v>
      </c>
      <c r="I130" s="100" t="s">
        <v>20618</v>
      </c>
      <c r="J130" s="100" t="s">
        <v>20619</v>
      </c>
      <c r="K130" s="100">
        <v>1</v>
      </c>
      <c r="L130" s="100">
        <v>2</v>
      </c>
      <c r="M130" s="100" t="s">
        <v>2544</v>
      </c>
    </row>
    <row r="131" spans="1:13" x14ac:dyDescent="0.25">
      <c r="A131" s="100" t="s">
        <v>2554</v>
      </c>
      <c r="B131" t="s">
        <v>2555</v>
      </c>
      <c r="C131" t="s">
        <v>16696</v>
      </c>
      <c r="D131" s="100" t="s">
        <v>16364</v>
      </c>
      <c r="E131" s="100" t="s">
        <v>16281</v>
      </c>
      <c r="F131" s="117">
        <v>80759</v>
      </c>
      <c r="G131" s="118" t="s">
        <v>16697</v>
      </c>
      <c r="H131" s="100">
        <v>20294062</v>
      </c>
      <c r="I131" s="100" t="s">
        <v>20618</v>
      </c>
      <c r="J131" s="100" t="s">
        <v>20619</v>
      </c>
      <c r="K131" s="100">
        <v>1</v>
      </c>
      <c r="L131" s="100">
        <v>32</v>
      </c>
      <c r="M131" s="100" t="s">
        <v>2554</v>
      </c>
    </row>
    <row r="132" spans="1:13" x14ac:dyDescent="0.25">
      <c r="A132" s="100" t="s">
        <v>2562</v>
      </c>
      <c r="B132" t="s">
        <v>16279</v>
      </c>
      <c r="C132" t="s">
        <v>16282</v>
      </c>
      <c r="D132" s="100" t="s">
        <v>16280</v>
      </c>
      <c r="E132" s="100" t="s">
        <v>16281</v>
      </c>
      <c r="F132" s="117">
        <v>80222</v>
      </c>
      <c r="G132" s="118" t="s">
        <v>16283</v>
      </c>
      <c r="H132" s="100">
        <v>20277605</v>
      </c>
      <c r="I132" s="100" t="s">
        <v>20618</v>
      </c>
      <c r="J132" s="100" t="s">
        <v>20619</v>
      </c>
      <c r="K132" s="100">
        <v>1</v>
      </c>
      <c r="L132" s="100">
        <v>70</v>
      </c>
      <c r="M132" s="100" t="s">
        <v>2562</v>
      </c>
    </row>
    <row r="133" spans="1:13" x14ac:dyDescent="0.25">
      <c r="A133" s="100" t="s">
        <v>2564</v>
      </c>
      <c r="B133" t="s">
        <v>16698</v>
      </c>
      <c r="C133" t="s">
        <v>16495</v>
      </c>
      <c r="D133" s="100" t="s">
        <v>16280</v>
      </c>
      <c r="E133" s="100" t="s">
        <v>16281</v>
      </c>
      <c r="F133" s="117" t="s">
        <v>16494</v>
      </c>
      <c r="G133" s="118" t="s">
        <v>16283</v>
      </c>
      <c r="H133" s="100">
        <v>20277606</v>
      </c>
      <c r="I133" s="100" t="s">
        <v>20618</v>
      </c>
      <c r="J133" s="100" t="s">
        <v>20619</v>
      </c>
      <c r="K133" s="100">
        <v>1</v>
      </c>
      <c r="L133" s="100">
        <v>567</v>
      </c>
      <c r="M133" s="100" t="s">
        <v>2564</v>
      </c>
    </row>
    <row r="134" spans="1:13" x14ac:dyDescent="0.25">
      <c r="A134" s="100" t="s">
        <v>23298</v>
      </c>
      <c r="B134" t="s">
        <v>23299</v>
      </c>
      <c r="C134" t="s">
        <v>23300</v>
      </c>
      <c r="D134" s="100" t="s">
        <v>20640</v>
      </c>
      <c r="E134" s="100" t="s">
        <v>16281</v>
      </c>
      <c r="F134" s="117">
        <v>81001</v>
      </c>
      <c r="G134" s="118" t="s">
        <v>23301</v>
      </c>
      <c r="H134" s="100"/>
      <c r="I134" s="100" t="s">
        <v>20618</v>
      </c>
      <c r="J134" s="100" t="s">
        <v>20619</v>
      </c>
      <c r="K134" s="100"/>
      <c r="L134" s="100"/>
      <c r="M134" s="100" t="s">
        <v>23298</v>
      </c>
    </row>
    <row r="135" spans="1:13" x14ac:dyDescent="0.25">
      <c r="A135" s="100" t="s">
        <v>2566</v>
      </c>
      <c r="B135" t="s">
        <v>16279</v>
      </c>
      <c r="C135" t="s">
        <v>16495</v>
      </c>
      <c r="D135" s="100" t="s">
        <v>16280</v>
      </c>
      <c r="E135" s="100" t="s">
        <v>16281</v>
      </c>
      <c r="F135" s="117" t="s">
        <v>16494</v>
      </c>
      <c r="G135" s="118" t="s">
        <v>16283</v>
      </c>
      <c r="H135" s="100">
        <v>20277607</v>
      </c>
      <c r="I135" s="100" t="s">
        <v>20618</v>
      </c>
      <c r="J135" s="100" t="s">
        <v>20619</v>
      </c>
      <c r="K135" s="100">
        <v>1</v>
      </c>
      <c r="L135" s="100">
        <v>1</v>
      </c>
      <c r="M135" s="100" t="s">
        <v>2566</v>
      </c>
    </row>
    <row r="136" spans="1:13" x14ac:dyDescent="0.25">
      <c r="A136" s="100" t="s">
        <v>2568</v>
      </c>
      <c r="B136" t="s">
        <v>1447</v>
      </c>
      <c r="C136" t="s">
        <v>23138</v>
      </c>
      <c r="D136" s="100" t="s">
        <v>23139</v>
      </c>
      <c r="E136" s="100" t="s">
        <v>16281</v>
      </c>
      <c r="F136" s="117">
        <v>80634</v>
      </c>
      <c r="G136" s="118" t="s">
        <v>16700</v>
      </c>
      <c r="H136" s="100">
        <v>20277609</v>
      </c>
      <c r="I136" s="100" t="s">
        <v>20618</v>
      </c>
      <c r="J136" s="100" t="s">
        <v>20619</v>
      </c>
      <c r="K136" s="100">
        <v>1</v>
      </c>
      <c r="L136" s="100">
        <v>108</v>
      </c>
      <c r="M136" s="100" t="s">
        <v>2568</v>
      </c>
    </row>
    <row r="137" spans="1:13" x14ac:dyDescent="0.25">
      <c r="A137" s="100" t="s">
        <v>2545</v>
      </c>
      <c r="B137" t="s">
        <v>16688</v>
      </c>
      <c r="C137" t="s">
        <v>16690</v>
      </c>
      <c r="D137" s="100" t="s">
        <v>16661</v>
      </c>
      <c r="E137" s="100" t="s">
        <v>16281</v>
      </c>
      <c r="F137" s="117" t="s">
        <v>16689</v>
      </c>
      <c r="G137" s="118" t="s">
        <v>20630</v>
      </c>
      <c r="H137" s="100">
        <v>20295052</v>
      </c>
      <c r="I137" s="100" t="s">
        <v>20618</v>
      </c>
      <c r="J137" s="100" t="s">
        <v>20619</v>
      </c>
      <c r="K137" s="100">
        <v>1</v>
      </c>
      <c r="L137" s="100">
        <v>8</v>
      </c>
      <c r="M137" s="100" t="s">
        <v>2545</v>
      </c>
    </row>
    <row r="138" spans="1:13" x14ac:dyDescent="0.25">
      <c r="A138" s="100" t="s">
        <v>2584</v>
      </c>
      <c r="B138" t="s">
        <v>16704</v>
      </c>
      <c r="C138" t="s">
        <v>20631</v>
      </c>
      <c r="D138" s="100" t="s">
        <v>16606</v>
      </c>
      <c r="E138" s="100" t="s">
        <v>16281</v>
      </c>
      <c r="F138" s="117" t="s">
        <v>20632</v>
      </c>
      <c r="G138" s="118" t="s">
        <v>16705</v>
      </c>
      <c r="H138" s="100">
        <v>20294615</v>
      </c>
      <c r="I138" s="100" t="s">
        <v>20618</v>
      </c>
      <c r="J138" s="100" t="s">
        <v>20619</v>
      </c>
      <c r="K138" s="100">
        <v>1</v>
      </c>
      <c r="L138" s="100">
        <v>1</v>
      </c>
      <c r="M138" s="100" t="s">
        <v>2584</v>
      </c>
    </row>
    <row r="139" spans="1:13" x14ac:dyDescent="0.25">
      <c r="A139" s="100" t="s">
        <v>2589</v>
      </c>
      <c r="B139" t="s">
        <v>2590</v>
      </c>
      <c r="C139" t="s">
        <v>16707</v>
      </c>
      <c r="D139" s="100" t="s">
        <v>16706</v>
      </c>
      <c r="E139" s="100" t="s">
        <v>16281</v>
      </c>
      <c r="F139" s="117">
        <v>81506</v>
      </c>
      <c r="G139" s="118" t="s">
        <v>16708</v>
      </c>
      <c r="H139" s="100">
        <v>20294921</v>
      </c>
      <c r="I139" s="100" t="s">
        <v>20618</v>
      </c>
      <c r="J139" s="100" t="s">
        <v>20619</v>
      </c>
      <c r="K139" s="100">
        <v>1</v>
      </c>
      <c r="L139" s="100">
        <v>11</v>
      </c>
      <c r="M139" s="100" t="s">
        <v>2589</v>
      </c>
    </row>
    <row r="140" spans="1:13" x14ac:dyDescent="0.25">
      <c r="A140" s="100" t="s">
        <v>2642</v>
      </c>
      <c r="B140" t="s">
        <v>16711</v>
      </c>
      <c r="C140" t="s">
        <v>16712</v>
      </c>
      <c r="D140" s="100" t="s">
        <v>16663</v>
      </c>
      <c r="E140" s="100" t="s">
        <v>16281</v>
      </c>
      <c r="F140" s="117">
        <v>80907</v>
      </c>
      <c r="G140" s="118" t="s">
        <v>16713</v>
      </c>
      <c r="H140" s="100">
        <v>20277610</v>
      </c>
      <c r="I140" s="100" t="s">
        <v>20618</v>
      </c>
      <c r="J140" s="100" t="s">
        <v>20619</v>
      </c>
      <c r="K140" s="100">
        <v>1</v>
      </c>
      <c r="L140" s="100">
        <v>3</v>
      </c>
      <c r="M140" s="100" t="s">
        <v>2642</v>
      </c>
    </row>
    <row r="141" spans="1:13" x14ac:dyDescent="0.25">
      <c r="A141" s="100" t="s">
        <v>2648</v>
      </c>
      <c r="B141" t="s">
        <v>16716</v>
      </c>
      <c r="C141" t="s">
        <v>16717</v>
      </c>
      <c r="D141" s="100" t="s">
        <v>16714</v>
      </c>
      <c r="E141" s="100" t="s">
        <v>16281</v>
      </c>
      <c r="F141" s="117">
        <v>80525</v>
      </c>
      <c r="G141" s="118" t="s">
        <v>16715</v>
      </c>
      <c r="H141" s="100">
        <v>20277611</v>
      </c>
      <c r="I141" s="100" t="s">
        <v>20618</v>
      </c>
      <c r="J141" s="100" t="s">
        <v>20619</v>
      </c>
      <c r="K141" s="100">
        <v>1</v>
      </c>
      <c r="L141" s="100">
        <v>4</v>
      </c>
      <c r="M141" s="100" t="s">
        <v>2648</v>
      </c>
    </row>
    <row r="142" spans="1:13" x14ac:dyDescent="0.25">
      <c r="A142" s="100" t="s">
        <v>14649</v>
      </c>
      <c r="B142" t="s">
        <v>3260</v>
      </c>
      <c r="C142" t="s">
        <v>16718</v>
      </c>
      <c r="D142" s="100" t="s">
        <v>16706</v>
      </c>
      <c r="E142" s="100" t="s">
        <v>16281</v>
      </c>
      <c r="F142" s="117">
        <v>81505</v>
      </c>
      <c r="G142" s="118" t="s">
        <v>16719</v>
      </c>
      <c r="H142" s="100">
        <v>20308075</v>
      </c>
      <c r="I142" s="100" t="s">
        <v>20618</v>
      </c>
      <c r="J142" s="100" t="s">
        <v>20619</v>
      </c>
      <c r="K142" s="100">
        <v>1</v>
      </c>
      <c r="L142" s="100">
        <v>5</v>
      </c>
      <c r="M142" s="100" t="s">
        <v>14649</v>
      </c>
    </row>
    <row r="143" spans="1:13" x14ac:dyDescent="0.25">
      <c r="A143" s="100" t="s">
        <v>23155</v>
      </c>
      <c r="B143" t="s">
        <v>23156</v>
      </c>
      <c r="C143" t="s">
        <v>23157</v>
      </c>
      <c r="D143" s="100" t="s">
        <v>20640</v>
      </c>
      <c r="E143" s="100" t="s">
        <v>16281</v>
      </c>
      <c r="F143" s="117">
        <v>81008</v>
      </c>
      <c r="G143" s="118" t="s">
        <v>23158</v>
      </c>
      <c r="H143" s="100"/>
      <c r="I143" s="100" t="s">
        <v>20618</v>
      </c>
      <c r="J143" s="100" t="s">
        <v>20619</v>
      </c>
      <c r="K143" s="100"/>
      <c r="L143" s="100"/>
      <c r="M143" s="100" t="s">
        <v>23155</v>
      </c>
    </row>
    <row r="144" spans="1:13" x14ac:dyDescent="0.25">
      <c r="A144" s="119" t="s">
        <v>2572</v>
      </c>
      <c r="B144" t="s">
        <v>1447</v>
      </c>
      <c r="C144" t="s">
        <v>23138</v>
      </c>
      <c r="D144" s="100" t="s">
        <v>23139</v>
      </c>
      <c r="E144" s="100" t="s">
        <v>16281</v>
      </c>
      <c r="F144" s="117">
        <v>80634</v>
      </c>
      <c r="G144" s="118" t="s">
        <v>16700</v>
      </c>
      <c r="H144" s="100">
        <v>20277609</v>
      </c>
      <c r="I144" s="100" t="s">
        <v>20618</v>
      </c>
      <c r="J144" s="100" t="s">
        <v>20619</v>
      </c>
      <c r="K144" s="100">
        <v>1</v>
      </c>
      <c r="L144" s="100">
        <v>108</v>
      </c>
      <c r="M144" s="100" t="s">
        <v>2568</v>
      </c>
    </row>
    <row r="145" spans="1:13" x14ac:dyDescent="0.25">
      <c r="A145" s="100" t="s">
        <v>2659</v>
      </c>
      <c r="B145" t="s">
        <v>16703</v>
      </c>
      <c r="C145" t="s">
        <v>16722</v>
      </c>
      <c r="D145" s="100" t="s">
        <v>16280</v>
      </c>
      <c r="E145" s="100" t="s">
        <v>16281</v>
      </c>
      <c r="F145" s="117" t="s">
        <v>16721</v>
      </c>
      <c r="G145" s="118" t="s">
        <v>16723</v>
      </c>
      <c r="H145" s="100">
        <v>20294311</v>
      </c>
      <c r="I145" s="100" t="s">
        <v>20618</v>
      </c>
      <c r="J145" s="100" t="s">
        <v>20619</v>
      </c>
      <c r="K145" s="100">
        <v>1</v>
      </c>
      <c r="L145" s="100">
        <v>8</v>
      </c>
      <c r="M145" s="100" t="s">
        <v>2659</v>
      </c>
    </row>
    <row r="146" spans="1:13" x14ac:dyDescent="0.25">
      <c r="A146" s="119" t="s">
        <v>2573</v>
      </c>
      <c r="B146" t="s">
        <v>1447</v>
      </c>
      <c r="C146" t="s">
        <v>23138</v>
      </c>
      <c r="D146" s="100" t="s">
        <v>23139</v>
      </c>
      <c r="E146" s="100" t="s">
        <v>16281</v>
      </c>
      <c r="F146" s="117">
        <v>80634</v>
      </c>
      <c r="G146" s="118" t="s">
        <v>16700</v>
      </c>
      <c r="H146" s="100">
        <v>20277609</v>
      </c>
      <c r="I146" s="100" t="s">
        <v>20618</v>
      </c>
      <c r="J146" s="100" t="s">
        <v>20619</v>
      </c>
      <c r="K146" s="100">
        <v>1</v>
      </c>
      <c r="L146" s="100">
        <v>108</v>
      </c>
      <c r="M146" s="100" t="s">
        <v>2568</v>
      </c>
    </row>
    <row r="147" spans="1:13" x14ac:dyDescent="0.25">
      <c r="A147" s="119" t="s">
        <v>2574</v>
      </c>
      <c r="B147" t="s">
        <v>1447</v>
      </c>
      <c r="C147" t="s">
        <v>23138</v>
      </c>
      <c r="D147" s="100" t="s">
        <v>23139</v>
      </c>
      <c r="E147" s="100" t="s">
        <v>16281</v>
      </c>
      <c r="F147" s="117">
        <v>80634</v>
      </c>
      <c r="G147" s="118" t="s">
        <v>16700</v>
      </c>
      <c r="H147" s="100">
        <v>20277609</v>
      </c>
      <c r="I147" s="100" t="s">
        <v>20618</v>
      </c>
      <c r="J147" s="100" t="s">
        <v>20619</v>
      </c>
      <c r="K147" s="100">
        <v>1</v>
      </c>
      <c r="L147" s="100">
        <v>108</v>
      </c>
      <c r="M147" s="100" t="s">
        <v>2568</v>
      </c>
    </row>
    <row r="148" spans="1:13" x14ac:dyDescent="0.25">
      <c r="A148" s="100" t="s">
        <v>2547</v>
      </c>
      <c r="B148" t="s">
        <v>16688</v>
      </c>
      <c r="C148" t="s">
        <v>16690</v>
      </c>
      <c r="D148" s="100" t="s">
        <v>16661</v>
      </c>
      <c r="E148" s="100" t="s">
        <v>16281</v>
      </c>
      <c r="F148" s="117" t="s">
        <v>16689</v>
      </c>
      <c r="G148" s="118" t="s">
        <v>20630</v>
      </c>
      <c r="H148" s="100">
        <v>20295054</v>
      </c>
      <c r="I148" s="100" t="s">
        <v>20618</v>
      </c>
      <c r="J148" s="100" t="s">
        <v>20619</v>
      </c>
      <c r="K148" s="100">
        <v>1</v>
      </c>
      <c r="L148" s="100">
        <v>40</v>
      </c>
      <c r="M148" s="100" t="s">
        <v>2547</v>
      </c>
    </row>
    <row r="149" spans="1:13" x14ac:dyDescent="0.25">
      <c r="A149" s="100" t="s">
        <v>2588</v>
      </c>
      <c r="B149" t="s">
        <v>16704</v>
      </c>
      <c r="C149" t="s">
        <v>20631</v>
      </c>
      <c r="D149" s="100" t="s">
        <v>16606</v>
      </c>
      <c r="E149" s="100" t="s">
        <v>16281</v>
      </c>
      <c r="F149" s="117" t="s">
        <v>20632</v>
      </c>
      <c r="G149" s="118" t="s">
        <v>16705</v>
      </c>
      <c r="H149" s="100">
        <v>20294615</v>
      </c>
      <c r="I149" s="100" t="s">
        <v>20618</v>
      </c>
      <c r="J149" s="100" t="s">
        <v>20619</v>
      </c>
      <c r="K149" s="100">
        <v>1</v>
      </c>
      <c r="L149" s="100">
        <v>1</v>
      </c>
      <c r="M149" s="100" t="s">
        <v>2584</v>
      </c>
    </row>
    <row r="150" spans="1:13" x14ac:dyDescent="0.25">
      <c r="A150" s="100" t="s">
        <v>2664</v>
      </c>
      <c r="B150" t="s">
        <v>16724</v>
      </c>
      <c r="C150" t="s">
        <v>16726</v>
      </c>
      <c r="D150" s="100" t="s">
        <v>16663</v>
      </c>
      <c r="E150" s="100" t="s">
        <v>16281</v>
      </c>
      <c r="F150" s="117" t="s">
        <v>16725</v>
      </c>
      <c r="G150" s="118" t="s">
        <v>16727</v>
      </c>
      <c r="H150" s="100">
        <v>20284396</v>
      </c>
      <c r="I150" s="100" t="s">
        <v>20618</v>
      </c>
      <c r="J150" s="100" t="s">
        <v>20619</v>
      </c>
      <c r="K150" s="100">
        <v>1</v>
      </c>
      <c r="L150" s="100">
        <v>126</v>
      </c>
      <c r="M150" s="100" t="s">
        <v>2664</v>
      </c>
    </row>
    <row r="151" spans="1:13" x14ac:dyDescent="0.25">
      <c r="A151" s="100" t="s">
        <v>2666</v>
      </c>
      <c r="B151" t="s">
        <v>16728</v>
      </c>
      <c r="C151" t="s">
        <v>20867</v>
      </c>
      <c r="D151" s="100" t="s">
        <v>16661</v>
      </c>
      <c r="E151" s="100" t="s">
        <v>16281</v>
      </c>
      <c r="F151" s="117" t="s">
        <v>16729</v>
      </c>
      <c r="G151" s="118" t="s">
        <v>16730</v>
      </c>
      <c r="H151" s="100">
        <v>20277614</v>
      </c>
      <c r="I151" s="100" t="s">
        <v>20618</v>
      </c>
      <c r="J151" s="100" t="s">
        <v>20619</v>
      </c>
      <c r="K151" s="100">
        <v>1</v>
      </c>
      <c r="L151" s="100">
        <v>183</v>
      </c>
      <c r="M151" s="100" t="s">
        <v>2666</v>
      </c>
    </row>
    <row r="152" spans="1:13" x14ac:dyDescent="0.25">
      <c r="A152" s="100" t="s">
        <v>2667</v>
      </c>
      <c r="B152" t="s">
        <v>16728</v>
      </c>
      <c r="C152" t="s">
        <v>16731</v>
      </c>
      <c r="D152" s="100" t="s">
        <v>16714</v>
      </c>
      <c r="E152" s="100" t="s">
        <v>16281</v>
      </c>
      <c r="F152" s="117">
        <v>80524</v>
      </c>
      <c r="G152" s="118" t="s">
        <v>16732</v>
      </c>
      <c r="H152" s="100">
        <v>20277615</v>
      </c>
      <c r="I152" s="100" t="s">
        <v>20618</v>
      </c>
      <c r="J152" s="100" t="s">
        <v>20619</v>
      </c>
      <c r="K152" s="100">
        <v>1</v>
      </c>
      <c r="L152" s="100">
        <v>43</v>
      </c>
      <c r="M152" s="100" t="s">
        <v>2667</v>
      </c>
    </row>
    <row r="153" spans="1:13" x14ac:dyDescent="0.25">
      <c r="A153" s="100" t="s">
        <v>2593</v>
      </c>
      <c r="B153" t="s">
        <v>2590</v>
      </c>
      <c r="C153" t="s">
        <v>16707</v>
      </c>
      <c r="D153" s="100" t="s">
        <v>16706</v>
      </c>
      <c r="E153" s="100" t="s">
        <v>16281</v>
      </c>
      <c r="F153" s="117">
        <v>81506</v>
      </c>
      <c r="G153" s="118" t="s">
        <v>16708</v>
      </c>
      <c r="H153" s="100">
        <v>20294921</v>
      </c>
      <c r="I153" s="100" t="s">
        <v>20618</v>
      </c>
      <c r="J153" s="100" t="s">
        <v>20619</v>
      </c>
      <c r="K153" s="100">
        <v>1</v>
      </c>
      <c r="L153" s="100">
        <v>11</v>
      </c>
      <c r="M153" s="100" t="s">
        <v>2589</v>
      </c>
    </row>
    <row r="154" spans="1:13" x14ac:dyDescent="0.25">
      <c r="A154" s="100" t="s">
        <v>2669</v>
      </c>
      <c r="B154" t="s">
        <v>16733</v>
      </c>
      <c r="C154" t="s">
        <v>16736</v>
      </c>
      <c r="D154" s="100" t="s">
        <v>16734</v>
      </c>
      <c r="E154" s="100" t="s">
        <v>16735</v>
      </c>
      <c r="F154" s="117">
        <v>83713</v>
      </c>
      <c r="G154" s="118" t="s">
        <v>16384</v>
      </c>
      <c r="H154" s="100">
        <v>20297680</v>
      </c>
      <c r="I154" s="100" t="s">
        <v>20618</v>
      </c>
      <c r="J154" s="100" t="s">
        <v>20619</v>
      </c>
      <c r="K154" s="100">
        <v>1</v>
      </c>
      <c r="L154" s="100">
        <v>4</v>
      </c>
      <c r="M154" s="100" t="s">
        <v>2669</v>
      </c>
    </row>
    <row r="155" spans="1:13" x14ac:dyDescent="0.25">
      <c r="A155" s="100" t="s">
        <v>2673</v>
      </c>
      <c r="B155" t="s">
        <v>16738</v>
      </c>
      <c r="C155" t="s">
        <v>16679</v>
      </c>
      <c r="D155" s="100" t="s">
        <v>16677</v>
      </c>
      <c r="E155" s="100" t="s">
        <v>16281</v>
      </c>
      <c r="F155" s="117" t="s">
        <v>16678</v>
      </c>
      <c r="G155" s="118" t="s">
        <v>16739</v>
      </c>
      <c r="H155" s="100">
        <v>20299153</v>
      </c>
      <c r="I155" s="100" t="s">
        <v>20618</v>
      </c>
      <c r="J155" s="100" t="s">
        <v>20619</v>
      </c>
      <c r="K155" s="100">
        <v>1</v>
      </c>
      <c r="L155" s="100">
        <v>38</v>
      </c>
      <c r="M155" s="100" t="s">
        <v>2673</v>
      </c>
    </row>
    <row r="156" spans="1:13" x14ac:dyDescent="0.25">
      <c r="A156" s="100" t="s">
        <v>2676</v>
      </c>
      <c r="B156" t="s">
        <v>16740</v>
      </c>
      <c r="C156" t="s">
        <v>16742</v>
      </c>
      <c r="D156" s="100" t="s">
        <v>16720</v>
      </c>
      <c r="E156" s="100" t="s">
        <v>16281</v>
      </c>
      <c r="F156" s="117" t="s">
        <v>16741</v>
      </c>
      <c r="G156" s="118" t="s">
        <v>16743</v>
      </c>
      <c r="H156" s="100">
        <v>20300000</v>
      </c>
      <c r="I156" s="100" t="s">
        <v>20618</v>
      </c>
      <c r="J156" s="100" t="s">
        <v>20619</v>
      </c>
      <c r="K156" s="100">
        <v>1</v>
      </c>
      <c r="L156" s="100">
        <v>5</v>
      </c>
      <c r="M156" s="100" t="s">
        <v>2676</v>
      </c>
    </row>
    <row r="157" spans="1:13" x14ac:dyDescent="0.25">
      <c r="A157" s="100" t="s">
        <v>2678</v>
      </c>
      <c r="B157" t="s">
        <v>20633</v>
      </c>
      <c r="C157" t="s">
        <v>20634</v>
      </c>
      <c r="D157" s="100" t="s">
        <v>16702</v>
      </c>
      <c r="E157" s="100" t="s">
        <v>16281</v>
      </c>
      <c r="F157" s="117" t="s">
        <v>20635</v>
      </c>
      <c r="G157" s="118" t="s">
        <v>16743</v>
      </c>
      <c r="H157" s="100">
        <v>20300006</v>
      </c>
      <c r="I157" s="100" t="s">
        <v>20618</v>
      </c>
      <c r="J157" s="100" t="s">
        <v>20619</v>
      </c>
      <c r="K157" s="100">
        <v>1</v>
      </c>
      <c r="L157" s="100">
        <v>6</v>
      </c>
      <c r="M157" s="100" t="s">
        <v>2678</v>
      </c>
    </row>
    <row r="158" spans="1:13" x14ac:dyDescent="0.25">
      <c r="A158" s="100" t="s">
        <v>2548</v>
      </c>
      <c r="B158" t="s">
        <v>16664</v>
      </c>
      <c r="C158" t="s">
        <v>16690</v>
      </c>
      <c r="D158" s="100" t="s">
        <v>16661</v>
      </c>
      <c r="E158" s="100" t="s">
        <v>16281</v>
      </c>
      <c r="F158" s="117" t="s">
        <v>16689</v>
      </c>
      <c r="G158" s="118" t="s">
        <v>16666</v>
      </c>
      <c r="H158" s="100">
        <v>20295023</v>
      </c>
      <c r="I158" s="100" t="s">
        <v>20618</v>
      </c>
      <c r="J158" s="100" t="s">
        <v>20619</v>
      </c>
      <c r="K158" s="100">
        <v>1</v>
      </c>
      <c r="L158" s="100">
        <v>11</v>
      </c>
      <c r="M158" s="100" t="s">
        <v>2548</v>
      </c>
    </row>
    <row r="159" spans="1:13" x14ac:dyDescent="0.25">
      <c r="A159" s="100" t="s">
        <v>210</v>
      </c>
      <c r="B159" t="s">
        <v>20636</v>
      </c>
      <c r="C159" t="s">
        <v>20637</v>
      </c>
      <c r="D159" s="100" t="s">
        <v>16662</v>
      </c>
      <c r="E159" s="100" t="s">
        <v>16281</v>
      </c>
      <c r="F159" s="117" t="s">
        <v>20638</v>
      </c>
      <c r="G159" s="118" t="s">
        <v>16386</v>
      </c>
      <c r="H159" s="100">
        <v>20300502</v>
      </c>
      <c r="I159" s="100" t="s">
        <v>20618</v>
      </c>
      <c r="J159" s="100" t="s">
        <v>20619</v>
      </c>
      <c r="K159" s="100">
        <v>1</v>
      </c>
      <c r="L159" s="100">
        <v>2</v>
      </c>
      <c r="M159" s="100" t="s">
        <v>210</v>
      </c>
    </row>
    <row r="160" spans="1:13" x14ac:dyDescent="0.25">
      <c r="A160" s="100" t="s">
        <v>212</v>
      </c>
      <c r="B160" t="s">
        <v>20636</v>
      </c>
      <c r="C160" t="s">
        <v>20639</v>
      </c>
      <c r="D160" s="100" t="s">
        <v>20640</v>
      </c>
      <c r="E160" s="100" t="s">
        <v>16281</v>
      </c>
      <c r="F160" s="117">
        <v>81003</v>
      </c>
      <c r="G160" s="118" t="s">
        <v>20641</v>
      </c>
      <c r="H160" s="100">
        <v>20300536</v>
      </c>
      <c r="I160" s="100" t="s">
        <v>20618</v>
      </c>
      <c r="J160" s="100" t="s">
        <v>20619</v>
      </c>
      <c r="K160" s="100">
        <v>1</v>
      </c>
      <c r="L160" s="100">
        <v>9</v>
      </c>
      <c r="M160" s="100" t="s">
        <v>212</v>
      </c>
    </row>
    <row r="161" spans="1:13" x14ac:dyDescent="0.25">
      <c r="A161" s="100" t="s">
        <v>2681</v>
      </c>
      <c r="B161" t="s">
        <v>20642</v>
      </c>
      <c r="C161" t="s">
        <v>20643</v>
      </c>
      <c r="D161" s="100" t="s">
        <v>17339</v>
      </c>
      <c r="E161" s="100" t="s">
        <v>16281</v>
      </c>
      <c r="F161" s="117">
        <v>81212</v>
      </c>
      <c r="G161" s="118" t="s">
        <v>20641</v>
      </c>
      <c r="H161" s="100">
        <v>20300537</v>
      </c>
      <c r="I161" s="100" t="s">
        <v>20618</v>
      </c>
      <c r="J161" s="100" t="s">
        <v>20619</v>
      </c>
      <c r="K161" s="100">
        <v>1</v>
      </c>
      <c r="L161" s="100">
        <v>14</v>
      </c>
      <c r="M161" s="100" t="s">
        <v>2681</v>
      </c>
    </row>
    <row r="162" spans="1:13" x14ac:dyDescent="0.25">
      <c r="A162" s="100" t="s">
        <v>214</v>
      </c>
      <c r="B162" t="s">
        <v>20636</v>
      </c>
      <c r="C162" t="s">
        <v>20644</v>
      </c>
      <c r="D162" s="100" t="s">
        <v>16699</v>
      </c>
      <c r="E162" s="100" t="s">
        <v>16281</v>
      </c>
      <c r="F162" s="117">
        <v>80537</v>
      </c>
      <c r="G162" s="118" t="s">
        <v>20645</v>
      </c>
      <c r="H162" s="100">
        <v>20300539</v>
      </c>
      <c r="I162" s="100" t="s">
        <v>20618</v>
      </c>
      <c r="J162" s="100" t="s">
        <v>20619</v>
      </c>
      <c r="K162" s="100">
        <v>1</v>
      </c>
      <c r="L162" s="100">
        <v>2</v>
      </c>
      <c r="M162" s="100" t="s">
        <v>214</v>
      </c>
    </row>
    <row r="163" spans="1:13" x14ac:dyDescent="0.25">
      <c r="A163" s="100" t="s">
        <v>2549</v>
      </c>
      <c r="B163" t="s">
        <v>16744</v>
      </c>
      <c r="C163" t="s">
        <v>16665</v>
      </c>
      <c r="D163" s="100" t="s">
        <v>16661</v>
      </c>
      <c r="E163" s="100" t="s">
        <v>16281</v>
      </c>
      <c r="F163" s="117">
        <v>81003</v>
      </c>
      <c r="G163" s="118" t="s">
        <v>16666</v>
      </c>
      <c r="H163" s="100">
        <v>20277619</v>
      </c>
      <c r="I163" s="100" t="s">
        <v>20618</v>
      </c>
      <c r="J163" s="100" t="s">
        <v>20619</v>
      </c>
      <c r="K163" s="100">
        <v>1</v>
      </c>
      <c r="L163" s="100">
        <v>524</v>
      </c>
      <c r="M163" s="100" t="s">
        <v>2549</v>
      </c>
    </row>
    <row r="164" spans="1:13" x14ac:dyDescent="0.25">
      <c r="A164" s="100" t="s">
        <v>2550</v>
      </c>
      <c r="B164" t="s">
        <v>16688</v>
      </c>
      <c r="C164" t="s">
        <v>16690</v>
      </c>
      <c r="D164" s="100" t="s">
        <v>16661</v>
      </c>
      <c r="E164" s="100" t="s">
        <v>16281</v>
      </c>
      <c r="F164" s="117" t="s">
        <v>16689</v>
      </c>
      <c r="G164" s="118" t="s">
        <v>20630</v>
      </c>
      <c r="H164" s="100">
        <v>20295055</v>
      </c>
      <c r="I164" s="100" t="s">
        <v>20618</v>
      </c>
      <c r="J164" s="100" t="s">
        <v>20619</v>
      </c>
      <c r="K164" s="100">
        <v>1</v>
      </c>
      <c r="L164" s="100">
        <v>7</v>
      </c>
      <c r="M164" s="100" t="s">
        <v>2550</v>
      </c>
    </row>
    <row r="165" spans="1:13" x14ac:dyDescent="0.25">
      <c r="A165" s="100" t="s">
        <v>2689</v>
      </c>
      <c r="B165" t="s">
        <v>1406</v>
      </c>
      <c r="C165" t="s">
        <v>16746</v>
      </c>
      <c r="D165" s="100" t="s">
        <v>16745</v>
      </c>
      <c r="E165" s="100" t="s">
        <v>16281</v>
      </c>
      <c r="F165" s="117">
        <v>80120</v>
      </c>
      <c r="G165" s="118" t="s">
        <v>16747</v>
      </c>
      <c r="H165" s="100">
        <v>20303031</v>
      </c>
      <c r="I165" s="100" t="s">
        <v>20618</v>
      </c>
      <c r="J165" s="100" t="s">
        <v>20619</v>
      </c>
      <c r="K165" s="100">
        <v>1</v>
      </c>
      <c r="L165" s="100">
        <v>1</v>
      </c>
      <c r="M165" s="100" t="s">
        <v>2689</v>
      </c>
    </row>
    <row r="166" spans="1:13" x14ac:dyDescent="0.25">
      <c r="A166" s="100" t="s">
        <v>2894</v>
      </c>
      <c r="B166" t="s">
        <v>16750</v>
      </c>
      <c r="C166" t="s">
        <v>16752</v>
      </c>
      <c r="D166" s="100" t="s">
        <v>16751</v>
      </c>
      <c r="E166" s="100" t="s">
        <v>16748</v>
      </c>
      <c r="F166" s="117">
        <v>6511</v>
      </c>
      <c r="G166" s="118" t="s">
        <v>16753</v>
      </c>
      <c r="H166" s="100">
        <v>20277657</v>
      </c>
      <c r="I166" s="100" t="s">
        <v>20618</v>
      </c>
      <c r="J166" s="100" t="s">
        <v>20619</v>
      </c>
      <c r="K166" s="100">
        <v>1</v>
      </c>
      <c r="L166" s="100">
        <v>1</v>
      </c>
      <c r="M166" s="100" t="s">
        <v>2894</v>
      </c>
    </row>
    <row r="167" spans="1:13" x14ac:dyDescent="0.25">
      <c r="A167" s="100" t="s">
        <v>2913</v>
      </c>
      <c r="B167" t="s">
        <v>16754</v>
      </c>
      <c r="C167" t="s">
        <v>16757</v>
      </c>
      <c r="D167" s="100" t="s">
        <v>16755</v>
      </c>
      <c r="E167" s="100" t="s">
        <v>16748</v>
      </c>
      <c r="F167" s="117" t="s">
        <v>16756</v>
      </c>
      <c r="G167" s="118" t="s">
        <v>16758</v>
      </c>
      <c r="H167" s="100">
        <v>20277658</v>
      </c>
      <c r="I167" s="100" t="s">
        <v>20618</v>
      </c>
      <c r="J167" s="100" t="s">
        <v>20619</v>
      </c>
      <c r="K167" s="100">
        <v>1</v>
      </c>
      <c r="L167" s="100">
        <v>595</v>
      </c>
      <c r="M167" s="100" t="s">
        <v>2913</v>
      </c>
    </row>
    <row r="168" spans="1:13" x14ac:dyDescent="0.25">
      <c r="A168" s="100" t="s">
        <v>2900</v>
      </c>
      <c r="B168" t="s">
        <v>16762</v>
      </c>
      <c r="C168" t="s">
        <v>16763</v>
      </c>
      <c r="D168" s="100" t="s">
        <v>16760</v>
      </c>
      <c r="E168" s="100" t="s">
        <v>16748</v>
      </c>
      <c r="F168" s="117">
        <v>6066</v>
      </c>
      <c r="G168" s="118" t="s">
        <v>16761</v>
      </c>
      <c r="H168" s="100">
        <v>20283877</v>
      </c>
      <c r="I168" s="100" t="s">
        <v>20618</v>
      </c>
      <c r="J168" s="100" t="s">
        <v>20619</v>
      </c>
      <c r="K168" s="100">
        <v>1</v>
      </c>
      <c r="L168" s="100">
        <v>389</v>
      </c>
      <c r="M168" s="100" t="s">
        <v>2900</v>
      </c>
    </row>
    <row r="169" spans="1:13" x14ac:dyDescent="0.25">
      <c r="A169" s="100" t="s">
        <v>2934</v>
      </c>
      <c r="B169" t="s">
        <v>16767</v>
      </c>
      <c r="C169" t="s">
        <v>16768</v>
      </c>
      <c r="D169" s="100" t="s">
        <v>16759</v>
      </c>
      <c r="E169" s="100" t="s">
        <v>16748</v>
      </c>
      <c r="F169" s="117">
        <v>6457</v>
      </c>
      <c r="G169" s="118" t="s">
        <v>16769</v>
      </c>
      <c r="H169" s="100">
        <v>20296165</v>
      </c>
      <c r="I169" s="100" t="s">
        <v>20618</v>
      </c>
      <c r="J169" s="100" t="s">
        <v>20619</v>
      </c>
      <c r="K169" s="100">
        <v>1</v>
      </c>
      <c r="L169" s="100">
        <v>40</v>
      </c>
      <c r="M169" s="100" t="s">
        <v>2934</v>
      </c>
    </row>
    <row r="170" spans="1:13" x14ac:dyDescent="0.25">
      <c r="A170" s="100" t="s">
        <v>2966</v>
      </c>
      <c r="B170" t="s">
        <v>16770</v>
      </c>
      <c r="C170" t="s">
        <v>16774</v>
      </c>
      <c r="D170" s="100" t="s">
        <v>16771</v>
      </c>
      <c r="E170" s="100" t="s">
        <v>16748</v>
      </c>
      <c r="F170" s="117" t="s">
        <v>16772</v>
      </c>
      <c r="G170" s="118" t="s">
        <v>16773</v>
      </c>
      <c r="H170" s="100">
        <v>20281228</v>
      </c>
      <c r="I170" s="100" t="s">
        <v>20618</v>
      </c>
      <c r="J170" s="100" t="s">
        <v>20619</v>
      </c>
      <c r="K170" s="100">
        <v>1</v>
      </c>
      <c r="L170" s="100">
        <v>4</v>
      </c>
      <c r="M170" s="100" t="s">
        <v>2966</v>
      </c>
    </row>
    <row r="171" spans="1:13" x14ac:dyDescent="0.25">
      <c r="A171" s="100" t="s">
        <v>2970</v>
      </c>
      <c r="B171" t="s">
        <v>16775</v>
      </c>
      <c r="C171" t="s">
        <v>16778</v>
      </c>
      <c r="D171" s="100" t="s">
        <v>16776</v>
      </c>
      <c r="E171" s="100" t="s">
        <v>16748</v>
      </c>
      <c r="F171" s="117" t="s">
        <v>16777</v>
      </c>
      <c r="G171" s="118" t="s">
        <v>20560</v>
      </c>
      <c r="H171" s="100">
        <v>20290251</v>
      </c>
      <c r="I171" s="100" t="s">
        <v>20618</v>
      </c>
      <c r="J171" s="100" t="s">
        <v>20619</v>
      </c>
      <c r="K171" s="100">
        <v>1</v>
      </c>
      <c r="L171" s="100">
        <v>13</v>
      </c>
      <c r="M171" s="100" t="s">
        <v>2970</v>
      </c>
    </row>
    <row r="172" spans="1:13" x14ac:dyDescent="0.25">
      <c r="A172" s="100" t="s">
        <v>2975</v>
      </c>
      <c r="B172" t="s">
        <v>16779</v>
      </c>
      <c r="C172" t="s">
        <v>16780</v>
      </c>
      <c r="D172" s="100" t="s">
        <v>16764</v>
      </c>
      <c r="E172" s="100" t="s">
        <v>16748</v>
      </c>
      <c r="F172" s="117">
        <v>6111</v>
      </c>
      <c r="G172" s="118" t="s">
        <v>16781</v>
      </c>
      <c r="H172" s="100">
        <v>20277665</v>
      </c>
      <c r="I172" s="100" t="s">
        <v>20618</v>
      </c>
      <c r="J172" s="100" t="s">
        <v>20619</v>
      </c>
      <c r="K172" s="100">
        <v>1</v>
      </c>
      <c r="L172" s="100">
        <v>802</v>
      </c>
      <c r="M172" s="100" t="s">
        <v>2975</v>
      </c>
    </row>
    <row r="173" spans="1:13" x14ac:dyDescent="0.25">
      <c r="A173" s="100" t="s">
        <v>2976</v>
      </c>
      <c r="B173" t="s">
        <v>16782</v>
      </c>
      <c r="C173" t="s">
        <v>16783</v>
      </c>
      <c r="D173" s="100" t="s">
        <v>16764</v>
      </c>
      <c r="E173" s="100" t="s">
        <v>16748</v>
      </c>
      <c r="F173" s="117">
        <v>6111</v>
      </c>
      <c r="G173" s="118" t="s">
        <v>16784</v>
      </c>
      <c r="H173" s="100">
        <v>20277666</v>
      </c>
      <c r="I173" s="100" t="s">
        <v>20618</v>
      </c>
      <c r="J173" s="100" t="s">
        <v>20619</v>
      </c>
      <c r="K173" s="100">
        <v>1</v>
      </c>
      <c r="L173" s="100">
        <v>85</v>
      </c>
      <c r="M173" s="100" t="s">
        <v>2976</v>
      </c>
    </row>
    <row r="174" spans="1:13" x14ac:dyDescent="0.25">
      <c r="A174" s="100" t="s">
        <v>2993</v>
      </c>
      <c r="B174" t="s">
        <v>16786</v>
      </c>
      <c r="C174" t="s">
        <v>16789</v>
      </c>
      <c r="D174" s="100" t="s">
        <v>16787</v>
      </c>
      <c r="E174" s="100" t="s">
        <v>16748</v>
      </c>
      <c r="F174" s="117" t="s">
        <v>16788</v>
      </c>
      <c r="G174" s="118" t="s">
        <v>16790</v>
      </c>
      <c r="H174" s="100">
        <v>20281987</v>
      </c>
      <c r="I174" s="100" t="s">
        <v>20618</v>
      </c>
      <c r="J174" s="100" t="s">
        <v>20619</v>
      </c>
      <c r="K174" s="100">
        <v>1</v>
      </c>
      <c r="L174" s="100">
        <v>59</v>
      </c>
      <c r="M174" s="100" t="s">
        <v>2993</v>
      </c>
    </row>
    <row r="175" spans="1:13" x14ac:dyDescent="0.25">
      <c r="A175" s="100" t="s">
        <v>2999</v>
      </c>
      <c r="B175" t="s">
        <v>15947</v>
      </c>
      <c r="C175" t="s">
        <v>16797</v>
      </c>
      <c r="D175" s="100" t="s">
        <v>16795</v>
      </c>
      <c r="E175" s="100" t="s">
        <v>16748</v>
      </c>
      <c r="F175" s="117" t="s">
        <v>16796</v>
      </c>
      <c r="G175" s="118" t="s">
        <v>16798</v>
      </c>
      <c r="H175" s="100">
        <v>20281715</v>
      </c>
      <c r="I175" s="100" t="s">
        <v>20618</v>
      </c>
      <c r="J175" s="100" t="s">
        <v>20619</v>
      </c>
      <c r="K175" s="100">
        <v>1</v>
      </c>
      <c r="L175" s="100">
        <v>179</v>
      </c>
      <c r="M175" s="100" t="s">
        <v>2999</v>
      </c>
    </row>
    <row r="176" spans="1:13" x14ac:dyDescent="0.25">
      <c r="A176" s="100" t="s">
        <v>3009</v>
      </c>
      <c r="B176" t="s">
        <v>3010</v>
      </c>
      <c r="C176" t="s">
        <v>20646</v>
      </c>
      <c r="D176" s="100" t="s">
        <v>20647</v>
      </c>
      <c r="E176" s="100" t="s">
        <v>16748</v>
      </c>
      <c r="F176" s="117">
        <v>6615</v>
      </c>
      <c r="G176" s="118" t="s">
        <v>16800</v>
      </c>
      <c r="H176" s="100">
        <v>20300209</v>
      </c>
      <c r="I176" s="100" t="s">
        <v>20618</v>
      </c>
      <c r="J176" s="100" t="s">
        <v>20619</v>
      </c>
      <c r="K176" s="100">
        <v>1</v>
      </c>
      <c r="L176" s="100">
        <v>89</v>
      </c>
      <c r="M176" s="100" t="s">
        <v>3009</v>
      </c>
    </row>
    <row r="177" spans="1:13" x14ac:dyDescent="0.25">
      <c r="A177" s="100" t="s">
        <v>3012</v>
      </c>
      <c r="B177" t="s">
        <v>20648</v>
      </c>
      <c r="C177" t="s">
        <v>16803</v>
      </c>
      <c r="D177" s="100" t="s">
        <v>16801</v>
      </c>
      <c r="E177" s="100" t="s">
        <v>16748</v>
      </c>
      <c r="F177" s="117" t="s">
        <v>16802</v>
      </c>
      <c r="G177" s="118" t="s">
        <v>16804</v>
      </c>
      <c r="H177" s="100">
        <v>20300393</v>
      </c>
      <c r="I177" s="100" t="s">
        <v>20618</v>
      </c>
      <c r="J177" s="100" t="s">
        <v>20619</v>
      </c>
      <c r="K177" s="100">
        <v>1</v>
      </c>
      <c r="L177" s="100">
        <v>9</v>
      </c>
      <c r="M177" s="100" t="s">
        <v>3012</v>
      </c>
    </row>
    <row r="178" spans="1:13" x14ac:dyDescent="0.25">
      <c r="A178" s="100" t="s">
        <v>3014</v>
      </c>
      <c r="B178" t="s">
        <v>16650</v>
      </c>
      <c r="C178" t="s">
        <v>16807</v>
      </c>
      <c r="D178" s="100" t="s">
        <v>16805</v>
      </c>
      <c r="E178" s="100" t="s">
        <v>16748</v>
      </c>
      <c r="F178" s="117" t="s">
        <v>16806</v>
      </c>
      <c r="G178" s="118" t="s">
        <v>16808</v>
      </c>
      <c r="H178" s="100">
        <v>20301607</v>
      </c>
      <c r="I178" s="100" t="s">
        <v>20618</v>
      </c>
      <c r="J178" s="100" t="s">
        <v>20619</v>
      </c>
      <c r="K178" s="100">
        <v>1</v>
      </c>
      <c r="L178" s="100">
        <v>16</v>
      </c>
      <c r="M178" s="100" t="s">
        <v>3014</v>
      </c>
    </row>
    <row r="179" spans="1:13" x14ac:dyDescent="0.25">
      <c r="A179" s="100" t="s">
        <v>3020</v>
      </c>
      <c r="B179" t="s">
        <v>16809</v>
      </c>
      <c r="C179" t="s">
        <v>16812</v>
      </c>
      <c r="D179" s="100" t="s">
        <v>16810</v>
      </c>
      <c r="E179" s="100" t="s">
        <v>16748</v>
      </c>
      <c r="F179" s="117" t="s">
        <v>16811</v>
      </c>
      <c r="G179" s="118" t="s">
        <v>16813</v>
      </c>
      <c r="H179" s="100">
        <v>20301928</v>
      </c>
      <c r="I179" s="100" t="s">
        <v>20618</v>
      </c>
      <c r="J179" s="100" t="s">
        <v>20619</v>
      </c>
      <c r="K179" s="100">
        <v>1</v>
      </c>
      <c r="L179" s="100">
        <v>96</v>
      </c>
      <c r="M179" s="100" t="s">
        <v>3020</v>
      </c>
    </row>
    <row r="180" spans="1:13" x14ac:dyDescent="0.25">
      <c r="A180" s="100" t="s">
        <v>3022</v>
      </c>
      <c r="B180" t="s">
        <v>16638</v>
      </c>
      <c r="C180" t="s">
        <v>16816</v>
      </c>
      <c r="D180" s="100" t="s">
        <v>16814</v>
      </c>
      <c r="E180" s="100" t="s">
        <v>16748</v>
      </c>
      <c r="F180" s="117" t="s">
        <v>16815</v>
      </c>
      <c r="G180" s="118" t="s">
        <v>16817</v>
      </c>
      <c r="H180" s="100">
        <v>20299554</v>
      </c>
      <c r="I180" s="100" t="s">
        <v>20618</v>
      </c>
      <c r="J180" s="100" t="s">
        <v>20619</v>
      </c>
      <c r="K180" s="100">
        <v>1</v>
      </c>
      <c r="L180" s="100">
        <v>14</v>
      </c>
      <c r="M180" s="100" t="s">
        <v>3022</v>
      </c>
    </row>
    <row r="181" spans="1:13" x14ac:dyDescent="0.25">
      <c r="A181" s="100" t="s">
        <v>3026</v>
      </c>
      <c r="B181" t="s">
        <v>20649</v>
      </c>
      <c r="C181" t="s">
        <v>20650</v>
      </c>
      <c r="D181" s="100" t="s">
        <v>16820</v>
      </c>
      <c r="E181" s="100" t="s">
        <v>16748</v>
      </c>
      <c r="F181" s="117">
        <v>6825</v>
      </c>
      <c r="G181" s="118" t="s">
        <v>16821</v>
      </c>
      <c r="H181" s="100">
        <v>20303918</v>
      </c>
      <c r="I181" s="100" t="s">
        <v>20618</v>
      </c>
      <c r="J181" s="100" t="s">
        <v>20619</v>
      </c>
      <c r="K181" s="100">
        <v>1</v>
      </c>
      <c r="L181" s="100">
        <v>1</v>
      </c>
      <c r="M181" s="100" t="s">
        <v>3026</v>
      </c>
    </row>
    <row r="182" spans="1:13" x14ac:dyDescent="0.25">
      <c r="A182" s="100" t="s">
        <v>3028</v>
      </c>
      <c r="B182" t="s">
        <v>3029</v>
      </c>
      <c r="C182" t="s">
        <v>16823</v>
      </c>
      <c r="D182" s="100" t="s">
        <v>16822</v>
      </c>
      <c r="E182" s="100" t="s">
        <v>16748</v>
      </c>
      <c r="F182" s="117">
        <v>6512</v>
      </c>
      <c r="G182" s="118" t="s">
        <v>16824</v>
      </c>
      <c r="H182" s="100">
        <v>20302356</v>
      </c>
      <c r="I182" s="100" t="s">
        <v>20618</v>
      </c>
      <c r="J182" s="100" t="s">
        <v>20619</v>
      </c>
      <c r="K182" s="100">
        <v>1</v>
      </c>
      <c r="L182" s="100">
        <v>3</v>
      </c>
      <c r="M182" s="100" t="s">
        <v>3028</v>
      </c>
    </row>
    <row r="183" spans="1:13" x14ac:dyDescent="0.25">
      <c r="A183" s="100" t="s">
        <v>3030</v>
      </c>
      <c r="B183" t="s">
        <v>16825</v>
      </c>
      <c r="C183" t="s">
        <v>20651</v>
      </c>
      <c r="D183" s="100" t="s">
        <v>16826</v>
      </c>
      <c r="E183" s="100" t="s">
        <v>16748</v>
      </c>
      <c r="F183" s="117">
        <v>6492</v>
      </c>
      <c r="G183" s="118" t="s">
        <v>16827</v>
      </c>
      <c r="H183" s="100">
        <v>20302435</v>
      </c>
      <c r="I183" s="100" t="s">
        <v>20618</v>
      </c>
      <c r="J183" s="100" t="s">
        <v>20619</v>
      </c>
      <c r="K183" s="100">
        <v>1</v>
      </c>
      <c r="L183" s="100">
        <v>299</v>
      </c>
      <c r="M183" s="100" t="s">
        <v>3030</v>
      </c>
    </row>
    <row r="184" spans="1:13" x14ac:dyDescent="0.25">
      <c r="A184" s="100" t="s">
        <v>3033</v>
      </c>
      <c r="B184" t="s">
        <v>3034</v>
      </c>
      <c r="C184" t="s">
        <v>16828</v>
      </c>
      <c r="D184" s="100" t="s">
        <v>16766</v>
      </c>
      <c r="E184" s="100" t="s">
        <v>16748</v>
      </c>
      <c r="F184" s="117">
        <v>6905</v>
      </c>
      <c r="G184" s="118" t="s">
        <v>16829</v>
      </c>
      <c r="H184" s="100">
        <v>20302607</v>
      </c>
      <c r="I184" s="100" t="s">
        <v>20618</v>
      </c>
      <c r="J184" s="100" t="s">
        <v>20619</v>
      </c>
      <c r="K184" s="100">
        <v>1</v>
      </c>
      <c r="L184" s="100">
        <v>1</v>
      </c>
      <c r="M184" s="100" t="s">
        <v>3033</v>
      </c>
    </row>
    <row r="185" spans="1:13" x14ac:dyDescent="0.25">
      <c r="A185" s="100" t="s">
        <v>3035</v>
      </c>
      <c r="B185" t="s">
        <v>20652</v>
      </c>
      <c r="C185" t="s">
        <v>20653</v>
      </c>
      <c r="D185" s="100" t="s">
        <v>20654</v>
      </c>
      <c r="E185" s="100" t="s">
        <v>16748</v>
      </c>
      <c r="F185" s="117">
        <v>6488</v>
      </c>
      <c r="G185" s="118" t="s">
        <v>20655</v>
      </c>
      <c r="H185" s="100">
        <v>20304419</v>
      </c>
      <c r="I185" s="100" t="s">
        <v>20618</v>
      </c>
      <c r="J185" s="100" t="s">
        <v>20619</v>
      </c>
      <c r="K185" s="100">
        <v>1</v>
      </c>
      <c r="L185" s="100">
        <v>9</v>
      </c>
      <c r="M185" s="100" t="s">
        <v>3035</v>
      </c>
    </row>
    <row r="186" spans="1:13" x14ac:dyDescent="0.25">
      <c r="A186" s="100" t="s">
        <v>3032</v>
      </c>
      <c r="B186" t="s">
        <v>16830</v>
      </c>
      <c r="C186" t="s">
        <v>20651</v>
      </c>
      <c r="D186" s="100" t="s">
        <v>16826</v>
      </c>
      <c r="E186" s="100" t="s">
        <v>16748</v>
      </c>
      <c r="F186" s="117">
        <v>6492</v>
      </c>
      <c r="G186" s="118" t="s">
        <v>16827</v>
      </c>
      <c r="H186" s="100">
        <v>20302427</v>
      </c>
      <c r="I186" s="100" t="s">
        <v>20618</v>
      </c>
      <c r="J186" s="100" t="s">
        <v>20619</v>
      </c>
      <c r="K186" s="100">
        <v>1</v>
      </c>
      <c r="L186" s="100">
        <v>1</v>
      </c>
      <c r="M186" s="100" t="s">
        <v>3032</v>
      </c>
    </row>
    <row r="187" spans="1:13" x14ac:dyDescent="0.25">
      <c r="A187" s="100" t="s">
        <v>12480</v>
      </c>
      <c r="B187" t="s">
        <v>20656</v>
      </c>
      <c r="C187" t="s">
        <v>20657</v>
      </c>
      <c r="D187" s="100" t="s">
        <v>19891</v>
      </c>
      <c r="E187" s="100" t="s">
        <v>16866</v>
      </c>
      <c r="F187" s="117" t="s">
        <v>20658</v>
      </c>
      <c r="G187" s="118" t="s">
        <v>20659</v>
      </c>
      <c r="H187" s="100">
        <v>20296132</v>
      </c>
      <c r="I187" s="100" t="s">
        <v>20618</v>
      </c>
      <c r="J187" s="100" t="s">
        <v>20619</v>
      </c>
      <c r="K187" s="100">
        <v>1</v>
      </c>
      <c r="L187" s="100">
        <v>2</v>
      </c>
      <c r="M187" s="100" t="s">
        <v>12480</v>
      </c>
    </row>
    <row r="188" spans="1:13" x14ac:dyDescent="0.25">
      <c r="A188" s="100" t="s">
        <v>12482</v>
      </c>
      <c r="B188" t="s">
        <v>20660</v>
      </c>
      <c r="C188" t="s">
        <v>20661</v>
      </c>
      <c r="D188" s="100" t="s">
        <v>20662</v>
      </c>
      <c r="E188" s="100" t="s">
        <v>16866</v>
      </c>
      <c r="F188" s="117" t="s">
        <v>20663</v>
      </c>
      <c r="G188" s="118" t="s">
        <v>20664</v>
      </c>
      <c r="H188" s="100">
        <v>20296133</v>
      </c>
      <c r="I188" s="100" t="s">
        <v>20618</v>
      </c>
      <c r="J188" s="100" t="s">
        <v>20619</v>
      </c>
      <c r="K188" s="100">
        <v>1</v>
      </c>
      <c r="L188" s="100">
        <v>10</v>
      </c>
      <c r="M188" s="100" t="s">
        <v>12482</v>
      </c>
    </row>
    <row r="189" spans="1:13" x14ac:dyDescent="0.25">
      <c r="A189" s="100" t="s">
        <v>3088</v>
      </c>
      <c r="B189" t="s">
        <v>16831</v>
      </c>
      <c r="C189" t="s">
        <v>16835</v>
      </c>
      <c r="D189" s="100" t="s">
        <v>16832</v>
      </c>
      <c r="E189" s="100" t="s">
        <v>16833</v>
      </c>
      <c r="F189" s="117" t="s">
        <v>16834</v>
      </c>
      <c r="G189" s="118" t="s">
        <v>16836</v>
      </c>
      <c r="H189" s="100">
        <v>20298880</v>
      </c>
      <c r="I189" s="100" t="s">
        <v>20618</v>
      </c>
      <c r="J189" s="100" t="s">
        <v>20619</v>
      </c>
      <c r="K189" s="100">
        <v>1</v>
      </c>
      <c r="L189" s="100">
        <v>107</v>
      </c>
      <c r="M189" s="100" t="s">
        <v>3088</v>
      </c>
    </row>
    <row r="190" spans="1:13" x14ac:dyDescent="0.25">
      <c r="A190" s="100" t="s">
        <v>3096</v>
      </c>
      <c r="B190" t="s">
        <v>16838</v>
      </c>
      <c r="C190" t="s">
        <v>20665</v>
      </c>
      <c r="D190" s="100" t="s">
        <v>16839</v>
      </c>
      <c r="E190" s="100" t="s">
        <v>16305</v>
      </c>
      <c r="F190" s="117" t="s">
        <v>16840</v>
      </c>
      <c r="G190" s="118" t="s">
        <v>16841</v>
      </c>
      <c r="H190" s="100">
        <v>20296387</v>
      </c>
      <c r="I190" s="100" t="s">
        <v>20618</v>
      </c>
      <c r="J190" s="100" t="s">
        <v>20619</v>
      </c>
      <c r="K190" s="100">
        <v>1</v>
      </c>
      <c r="L190" s="100">
        <v>44</v>
      </c>
      <c r="M190" s="100" t="s">
        <v>3096</v>
      </c>
    </row>
    <row r="191" spans="1:13" x14ac:dyDescent="0.25">
      <c r="A191" s="100" t="s">
        <v>3121</v>
      </c>
      <c r="B191" t="s">
        <v>16616</v>
      </c>
      <c r="C191" t="s">
        <v>20666</v>
      </c>
      <c r="D191" s="100" t="s">
        <v>16845</v>
      </c>
      <c r="E191" s="100" t="s">
        <v>16844</v>
      </c>
      <c r="F191" s="117">
        <v>19904</v>
      </c>
      <c r="G191" s="118" t="s">
        <v>16846</v>
      </c>
      <c r="H191" s="100">
        <v>20284191</v>
      </c>
      <c r="I191" s="100" t="s">
        <v>20618</v>
      </c>
      <c r="J191" s="100" t="s">
        <v>20619</v>
      </c>
      <c r="K191" s="100">
        <v>1</v>
      </c>
      <c r="L191" s="100">
        <v>4</v>
      </c>
      <c r="M191" s="100" t="s">
        <v>3121</v>
      </c>
    </row>
    <row r="192" spans="1:13" x14ac:dyDescent="0.25">
      <c r="A192" s="100" t="s">
        <v>308</v>
      </c>
      <c r="B192" t="s">
        <v>16874</v>
      </c>
      <c r="C192" t="s">
        <v>16876</v>
      </c>
      <c r="D192" s="100" t="s">
        <v>16875</v>
      </c>
      <c r="E192" s="100" t="s">
        <v>16175</v>
      </c>
      <c r="F192" s="117">
        <v>90806</v>
      </c>
      <c r="G192" s="118" t="s">
        <v>16877</v>
      </c>
      <c r="H192" s="100">
        <v>20277683</v>
      </c>
      <c r="I192" s="100" t="s">
        <v>20618</v>
      </c>
      <c r="J192" s="100" t="s">
        <v>20619</v>
      </c>
      <c r="K192" s="100">
        <v>1</v>
      </c>
      <c r="L192" s="100">
        <v>420</v>
      </c>
      <c r="M192" s="100" t="s">
        <v>308</v>
      </c>
    </row>
    <row r="193" spans="1:13" x14ac:dyDescent="0.25">
      <c r="A193" s="100" t="s">
        <v>310</v>
      </c>
      <c r="B193" t="s">
        <v>311</v>
      </c>
      <c r="C193" t="s">
        <v>16879</v>
      </c>
      <c r="D193" s="100" t="s">
        <v>16409</v>
      </c>
      <c r="E193" s="100" t="s">
        <v>16175</v>
      </c>
      <c r="F193" s="117" t="s">
        <v>16878</v>
      </c>
      <c r="G193" s="118" t="s">
        <v>16880</v>
      </c>
      <c r="H193" s="100">
        <v>20277690</v>
      </c>
      <c r="I193" s="100" t="s">
        <v>20618</v>
      </c>
      <c r="J193" s="100" t="s">
        <v>20619</v>
      </c>
      <c r="K193" s="100">
        <v>1</v>
      </c>
      <c r="L193" s="100">
        <v>274</v>
      </c>
      <c r="M193" s="100" t="s">
        <v>310</v>
      </c>
    </row>
    <row r="194" spans="1:13" x14ac:dyDescent="0.25">
      <c r="A194" s="100" t="s">
        <v>314</v>
      </c>
      <c r="B194" t="s">
        <v>315</v>
      </c>
      <c r="C194" t="s">
        <v>16882</v>
      </c>
      <c r="D194" s="100" t="s">
        <v>16563</v>
      </c>
      <c r="E194" s="100" t="s">
        <v>16175</v>
      </c>
      <c r="F194" s="117" t="s">
        <v>16881</v>
      </c>
      <c r="G194" s="118" t="s">
        <v>16407</v>
      </c>
      <c r="H194" s="100">
        <v>20277701</v>
      </c>
      <c r="I194" s="100" t="s">
        <v>20618</v>
      </c>
      <c r="J194" s="100" t="s">
        <v>20619</v>
      </c>
      <c r="K194" s="100">
        <v>1</v>
      </c>
      <c r="L194" s="100">
        <v>42</v>
      </c>
      <c r="M194" s="100" t="s">
        <v>314</v>
      </c>
    </row>
    <row r="195" spans="1:13" x14ac:dyDescent="0.25">
      <c r="A195" s="100" t="s">
        <v>3300</v>
      </c>
      <c r="B195" t="s">
        <v>16883</v>
      </c>
      <c r="C195" t="s">
        <v>16885</v>
      </c>
      <c r="D195" s="100" t="s">
        <v>16884</v>
      </c>
      <c r="E195" s="100" t="s">
        <v>16175</v>
      </c>
      <c r="F195" s="117">
        <v>94080</v>
      </c>
      <c r="G195" s="118" t="s">
        <v>16407</v>
      </c>
      <c r="H195" s="100">
        <v>20277703</v>
      </c>
      <c r="I195" s="100" t="s">
        <v>20618</v>
      </c>
      <c r="J195" s="100" t="s">
        <v>20619</v>
      </c>
      <c r="K195" s="100">
        <v>1</v>
      </c>
      <c r="L195" s="100">
        <v>39</v>
      </c>
      <c r="M195" s="100" t="s">
        <v>3300</v>
      </c>
    </row>
    <row r="196" spans="1:13" x14ac:dyDescent="0.25">
      <c r="A196" s="100" t="s">
        <v>3302</v>
      </c>
      <c r="B196" t="s">
        <v>3303</v>
      </c>
      <c r="C196" t="s">
        <v>16888</v>
      </c>
      <c r="D196" s="100" t="s">
        <v>16886</v>
      </c>
      <c r="E196" s="100" t="s">
        <v>16175</v>
      </c>
      <c r="F196" s="117" t="s">
        <v>16887</v>
      </c>
      <c r="G196" s="118" t="s">
        <v>16407</v>
      </c>
      <c r="H196" s="100">
        <v>20277704</v>
      </c>
      <c r="I196" s="100" t="s">
        <v>20618</v>
      </c>
      <c r="J196" s="100" t="s">
        <v>20619</v>
      </c>
      <c r="K196" s="100">
        <v>1</v>
      </c>
      <c r="L196" s="100">
        <v>38</v>
      </c>
      <c r="M196" s="100" t="s">
        <v>3302</v>
      </c>
    </row>
    <row r="197" spans="1:13" x14ac:dyDescent="0.25">
      <c r="A197" s="100" t="s">
        <v>2575</v>
      </c>
      <c r="B197" t="s">
        <v>1447</v>
      </c>
      <c r="C197" t="s">
        <v>23138</v>
      </c>
      <c r="D197" s="100" t="s">
        <v>23139</v>
      </c>
      <c r="E197" s="100" t="s">
        <v>16281</v>
      </c>
      <c r="F197" s="117">
        <v>80634</v>
      </c>
      <c r="G197" s="118" t="s">
        <v>16700</v>
      </c>
      <c r="H197" s="100">
        <v>20277609</v>
      </c>
      <c r="I197" s="100" t="s">
        <v>20618</v>
      </c>
      <c r="J197" s="100" t="s">
        <v>20619</v>
      </c>
      <c r="K197" s="100">
        <v>1</v>
      </c>
      <c r="L197" s="100">
        <v>108</v>
      </c>
      <c r="M197" s="100" t="s">
        <v>2568</v>
      </c>
    </row>
    <row r="198" spans="1:13" x14ac:dyDescent="0.25">
      <c r="A198" s="100" t="s">
        <v>9058</v>
      </c>
      <c r="B198" t="s">
        <v>18566</v>
      </c>
      <c r="C198" t="s">
        <v>21318</v>
      </c>
      <c r="D198" s="100" t="s">
        <v>16676</v>
      </c>
      <c r="E198" s="100" t="s">
        <v>16855</v>
      </c>
      <c r="F198" s="117">
        <v>65804</v>
      </c>
      <c r="G198" s="118" t="s">
        <v>20580</v>
      </c>
      <c r="H198" s="100">
        <v>20281210</v>
      </c>
      <c r="I198" s="100" t="s">
        <v>20618</v>
      </c>
      <c r="J198" s="100" t="s">
        <v>20619</v>
      </c>
      <c r="K198" s="100">
        <v>1</v>
      </c>
      <c r="L198" s="100">
        <v>734</v>
      </c>
      <c r="M198" s="100" t="s">
        <v>9062</v>
      </c>
    </row>
    <row r="199" spans="1:13" x14ac:dyDescent="0.25">
      <c r="A199" s="100" t="s">
        <v>9060</v>
      </c>
      <c r="B199" t="s">
        <v>18566</v>
      </c>
      <c r="C199" t="s">
        <v>21318</v>
      </c>
      <c r="D199" s="100" t="s">
        <v>16676</v>
      </c>
      <c r="E199" s="100" t="s">
        <v>16855</v>
      </c>
      <c r="F199" s="117">
        <v>65804</v>
      </c>
      <c r="G199" s="118" t="s">
        <v>20580</v>
      </c>
      <c r="H199" s="100">
        <v>20281210</v>
      </c>
      <c r="I199" s="100" t="s">
        <v>20618</v>
      </c>
      <c r="J199" s="100" t="s">
        <v>20619</v>
      </c>
      <c r="K199" s="100">
        <v>1</v>
      </c>
      <c r="L199" s="100">
        <v>734</v>
      </c>
      <c r="M199" s="100" t="s">
        <v>9062</v>
      </c>
    </row>
    <row r="200" spans="1:13" x14ac:dyDescent="0.25">
      <c r="A200" s="100" t="s">
        <v>9061</v>
      </c>
      <c r="B200" t="s">
        <v>18566</v>
      </c>
      <c r="C200" t="s">
        <v>21318</v>
      </c>
      <c r="D200" s="100" t="s">
        <v>16676</v>
      </c>
      <c r="E200" s="100" t="s">
        <v>16855</v>
      </c>
      <c r="F200" s="117">
        <v>65804</v>
      </c>
      <c r="G200" s="118" t="s">
        <v>20580</v>
      </c>
      <c r="H200" s="100">
        <v>20281210</v>
      </c>
      <c r="I200" s="100" t="s">
        <v>20618</v>
      </c>
      <c r="J200" s="100" t="s">
        <v>20619</v>
      </c>
      <c r="K200" s="100">
        <v>1</v>
      </c>
      <c r="L200" s="100">
        <v>734</v>
      </c>
      <c r="M200" s="100" t="s">
        <v>9062</v>
      </c>
    </row>
    <row r="201" spans="1:13" x14ac:dyDescent="0.25">
      <c r="A201" s="100" t="s">
        <v>316</v>
      </c>
      <c r="B201" t="s">
        <v>16890</v>
      </c>
      <c r="C201" t="s">
        <v>16892</v>
      </c>
      <c r="D201" s="100" t="s">
        <v>16891</v>
      </c>
      <c r="E201" s="100" t="s">
        <v>16177</v>
      </c>
      <c r="F201" s="117">
        <v>35630</v>
      </c>
      <c r="G201" s="118" t="s">
        <v>16243</v>
      </c>
      <c r="H201" s="100">
        <v>20307415</v>
      </c>
      <c r="I201" s="100" t="s">
        <v>20618</v>
      </c>
      <c r="J201" s="100" t="s">
        <v>20619</v>
      </c>
      <c r="K201" s="100">
        <v>1</v>
      </c>
      <c r="L201" s="100">
        <v>6</v>
      </c>
      <c r="M201" s="100" t="s">
        <v>316</v>
      </c>
    </row>
    <row r="202" spans="1:13" x14ac:dyDescent="0.25">
      <c r="A202" s="100" t="s">
        <v>3547</v>
      </c>
      <c r="B202" t="s">
        <v>16894</v>
      </c>
      <c r="C202" t="s">
        <v>16896</v>
      </c>
      <c r="D202" s="100" t="s">
        <v>16895</v>
      </c>
      <c r="E202" s="100" t="s">
        <v>16849</v>
      </c>
      <c r="F202" s="117">
        <v>32114</v>
      </c>
      <c r="G202" s="118" t="s">
        <v>20561</v>
      </c>
      <c r="H202" s="100">
        <v>20277715</v>
      </c>
      <c r="I202" s="100" t="s">
        <v>20618</v>
      </c>
      <c r="J202" s="100" t="s">
        <v>20619</v>
      </c>
      <c r="K202" s="100">
        <v>1</v>
      </c>
      <c r="L202" s="100">
        <v>13</v>
      </c>
      <c r="M202" s="100" t="s">
        <v>3547</v>
      </c>
    </row>
    <row r="203" spans="1:13" x14ac:dyDescent="0.25">
      <c r="A203" s="100" t="s">
        <v>3317</v>
      </c>
      <c r="B203" t="s">
        <v>3316</v>
      </c>
      <c r="C203" t="s">
        <v>16899</v>
      </c>
      <c r="D203" s="100" t="s">
        <v>16897</v>
      </c>
      <c r="E203" s="100" t="s">
        <v>16849</v>
      </c>
      <c r="F203" s="117" t="s">
        <v>16898</v>
      </c>
      <c r="G203" s="118" t="s">
        <v>16900</v>
      </c>
      <c r="H203" s="100">
        <v>20277720</v>
      </c>
      <c r="I203" s="100" t="s">
        <v>20618</v>
      </c>
      <c r="J203" s="100" t="s">
        <v>20619</v>
      </c>
      <c r="K203" s="100">
        <v>1</v>
      </c>
      <c r="L203" s="100">
        <v>377</v>
      </c>
      <c r="M203" s="100" t="s">
        <v>3317</v>
      </c>
    </row>
    <row r="204" spans="1:13" x14ac:dyDescent="0.25">
      <c r="A204" s="100" t="s">
        <v>3334</v>
      </c>
      <c r="B204" t="s">
        <v>16902</v>
      </c>
      <c r="C204" t="s">
        <v>16903</v>
      </c>
      <c r="D204" s="100" t="s">
        <v>16895</v>
      </c>
      <c r="E204" s="100" t="s">
        <v>16849</v>
      </c>
      <c r="F204" s="117">
        <v>32115</v>
      </c>
      <c r="G204" s="118" t="s">
        <v>16904</v>
      </c>
      <c r="H204" s="100">
        <v>20277723</v>
      </c>
      <c r="I204" s="100" t="s">
        <v>20618</v>
      </c>
      <c r="J204" s="100" t="s">
        <v>20619</v>
      </c>
      <c r="K204" s="100">
        <v>1</v>
      </c>
      <c r="L204" s="100">
        <v>28</v>
      </c>
      <c r="M204" s="100" t="s">
        <v>3334</v>
      </c>
    </row>
    <row r="205" spans="1:13" x14ac:dyDescent="0.25">
      <c r="A205" s="100" t="s">
        <v>3338</v>
      </c>
      <c r="B205" t="s">
        <v>16909</v>
      </c>
      <c r="C205" t="s">
        <v>16907</v>
      </c>
      <c r="D205" s="100" t="s">
        <v>16905</v>
      </c>
      <c r="E205" s="100" t="s">
        <v>16849</v>
      </c>
      <c r="F205" s="117" t="s">
        <v>16906</v>
      </c>
      <c r="G205" s="118" t="s">
        <v>16908</v>
      </c>
      <c r="H205" s="100">
        <v>20277724</v>
      </c>
      <c r="I205" s="100" t="s">
        <v>20618</v>
      </c>
      <c r="J205" s="100" t="s">
        <v>20619</v>
      </c>
      <c r="K205" s="100">
        <v>1</v>
      </c>
      <c r="L205" s="100">
        <v>598</v>
      </c>
      <c r="M205" s="100" t="s">
        <v>3338</v>
      </c>
    </row>
    <row r="206" spans="1:13" x14ac:dyDescent="0.25">
      <c r="A206" s="100" t="s">
        <v>3345</v>
      </c>
      <c r="B206" t="s">
        <v>16910</v>
      </c>
      <c r="C206" t="s">
        <v>16913</v>
      </c>
      <c r="D206" s="100" t="s">
        <v>16911</v>
      </c>
      <c r="E206" s="100" t="s">
        <v>16849</v>
      </c>
      <c r="F206" s="117">
        <v>32952</v>
      </c>
      <c r="G206" s="118" t="s">
        <v>16912</v>
      </c>
      <c r="H206" s="100">
        <v>20284477</v>
      </c>
      <c r="I206" s="100" t="s">
        <v>20618</v>
      </c>
      <c r="J206" s="100" t="s">
        <v>20619</v>
      </c>
      <c r="K206" s="100">
        <v>1</v>
      </c>
      <c r="L206" s="100">
        <v>23</v>
      </c>
      <c r="M206" s="100" t="s">
        <v>3345</v>
      </c>
    </row>
    <row r="207" spans="1:13" x14ac:dyDescent="0.25">
      <c r="A207" s="100" t="s">
        <v>3348</v>
      </c>
      <c r="B207" t="s">
        <v>16914</v>
      </c>
      <c r="C207" t="s">
        <v>16916</v>
      </c>
      <c r="D207" s="100" t="s">
        <v>16915</v>
      </c>
      <c r="E207" s="100" t="s">
        <v>16849</v>
      </c>
      <c r="F207" s="117">
        <v>32303</v>
      </c>
      <c r="G207" s="118" t="s">
        <v>16917</v>
      </c>
      <c r="H207" s="100">
        <v>20283829</v>
      </c>
      <c r="I207" s="100" t="s">
        <v>20618</v>
      </c>
      <c r="J207" s="100" t="s">
        <v>20619</v>
      </c>
      <c r="K207" s="100">
        <v>1</v>
      </c>
      <c r="L207" s="100">
        <v>381</v>
      </c>
      <c r="M207" s="100" t="s">
        <v>3348</v>
      </c>
    </row>
    <row r="208" spans="1:13" x14ac:dyDescent="0.25">
      <c r="A208" s="100" t="s">
        <v>3358</v>
      </c>
      <c r="B208" t="s">
        <v>16918</v>
      </c>
      <c r="C208" t="s">
        <v>16921</v>
      </c>
      <c r="D208" s="100" t="s">
        <v>16919</v>
      </c>
      <c r="E208" s="100" t="s">
        <v>16849</v>
      </c>
      <c r="F208" s="117" t="s">
        <v>16920</v>
      </c>
      <c r="G208" s="118" t="s">
        <v>16922</v>
      </c>
      <c r="H208" s="100">
        <v>20284623</v>
      </c>
      <c r="I208" s="100" t="s">
        <v>20618</v>
      </c>
      <c r="J208" s="100" t="s">
        <v>20619</v>
      </c>
      <c r="K208" s="100">
        <v>1</v>
      </c>
      <c r="L208" s="100">
        <v>86</v>
      </c>
      <c r="M208" s="100" t="s">
        <v>3358</v>
      </c>
    </row>
    <row r="209" spans="1:13" x14ac:dyDescent="0.25">
      <c r="A209" s="100" t="s">
        <v>3369</v>
      </c>
      <c r="B209" t="s">
        <v>3370</v>
      </c>
      <c r="C209" t="s">
        <v>16924</v>
      </c>
      <c r="D209" s="100" t="s">
        <v>16923</v>
      </c>
      <c r="E209" s="100" t="s">
        <v>16849</v>
      </c>
      <c r="F209" s="117">
        <v>32174</v>
      </c>
      <c r="G209" s="118" t="s">
        <v>16925</v>
      </c>
      <c r="H209" s="100">
        <v>20302626</v>
      </c>
      <c r="I209" s="100" t="s">
        <v>20618</v>
      </c>
      <c r="J209" s="100" t="s">
        <v>20619</v>
      </c>
      <c r="K209" s="100">
        <v>1</v>
      </c>
      <c r="L209" s="100">
        <v>34</v>
      </c>
      <c r="M209" s="100" t="s">
        <v>3369</v>
      </c>
    </row>
    <row r="210" spans="1:13" x14ac:dyDescent="0.25">
      <c r="A210" s="100" t="s">
        <v>3478</v>
      </c>
      <c r="B210" s="90" t="s">
        <v>16931</v>
      </c>
      <c r="C210" s="90" t="s">
        <v>20667</v>
      </c>
      <c r="D210" s="119" t="s">
        <v>16893</v>
      </c>
      <c r="E210" s="119" t="s">
        <v>16849</v>
      </c>
      <c r="F210" s="120" t="s">
        <v>20668</v>
      </c>
      <c r="G210" s="121" t="s">
        <v>16932</v>
      </c>
      <c r="H210" s="100">
        <v>20294834</v>
      </c>
      <c r="I210" s="119" t="s">
        <v>20618</v>
      </c>
      <c r="J210" s="119" t="s">
        <v>20619</v>
      </c>
      <c r="K210" s="119">
        <v>1</v>
      </c>
      <c r="L210" s="119">
        <v>14</v>
      </c>
      <c r="M210" s="100" t="s">
        <v>3478</v>
      </c>
    </row>
    <row r="211" spans="1:13" x14ac:dyDescent="0.25">
      <c r="A211" s="100" t="s">
        <v>3490</v>
      </c>
      <c r="B211" t="s">
        <v>16933</v>
      </c>
      <c r="C211" t="s">
        <v>16935</v>
      </c>
      <c r="D211" s="100" t="s">
        <v>16851</v>
      </c>
      <c r="E211" s="100" t="s">
        <v>16849</v>
      </c>
      <c r="F211" s="117" t="s">
        <v>16934</v>
      </c>
      <c r="G211" s="118" t="s">
        <v>16936</v>
      </c>
      <c r="H211" s="100">
        <v>20297485</v>
      </c>
      <c r="I211" s="100" t="s">
        <v>20618</v>
      </c>
      <c r="J211" s="100" t="s">
        <v>20619</v>
      </c>
      <c r="K211" s="100">
        <v>1</v>
      </c>
      <c r="L211" s="100">
        <v>104</v>
      </c>
      <c r="M211" s="100" t="s">
        <v>3490</v>
      </c>
    </row>
    <row r="212" spans="1:13" x14ac:dyDescent="0.25">
      <c r="A212" s="100" t="s">
        <v>10749</v>
      </c>
      <c r="B212" t="s">
        <v>10750</v>
      </c>
      <c r="C212" t="s">
        <v>16937</v>
      </c>
      <c r="D212" s="100" t="s">
        <v>16926</v>
      </c>
      <c r="E212" s="100" t="s">
        <v>16849</v>
      </c>
      <c r="F212" s="117">
        <v>34103</v>
      </c>
      <c r="G212" s="118" t="s">
        <v>16938</v>
      </c>
      <c r="H212" s="100">
        <v>20277739</v>
      </c>
      <c r="I212" s="100" t="s">
        <v>20618</v>
      </c>
      <c r="J212" s="100" t="s">
        <v>20619</v>
      </c>
      <c r="K212" s="100">
        <v>1</v>
      </c>
      <c r="L212" s="100">
        <v>1</v>
      </c>
      <c r="M212" s="100" t="s">
        <v>10749</v>
      </c>
    </row>
    <row r="213" spans="1:13" x14ac:dyDescent="0.25">
      <c r="A213" s="100" t="s">
        <v>3503</v>
      </c>
      <c r="B213" t="s">
        <v>16939</v>
      </c>
      <c r="C213" t="s">
        <v>16940</v>
      </c>
      <c r="D213" s="100" t="s">
        <v>16901</v>
      </c>
      <c r="E213" s="100" t="s">
        <v>16849</v>
      </c>
      <c r="F213" s="117">
        <v>34746</v>
      </c>
      <c r="G213" s="118" t="s">
        <v>16941</v>
      </c>
      <c r="H213" s="100">
        <v>20292276</v>
      </c>
      <c r="I213" s="100" t="s">
        <v>20618</v>
      </c>
      <c r="J213" s="100" t="s">
        <v>20619</v>
      </c>
      <c r="K213" s="100">
        <v>1</v>
      </c>
      <c r="L213" s="100">
        <v>12</v>
      </c>
      <c r="M213" s="100" t="s">
        <v>3503</v>
      </c>
    </row>
    <row r="214" spans="1:13" x14ac:dyDescent="0.25">
      <c r="A214" s="100" t="s">
        <v>3511</v>
      </c>
      <c r="B214" t="s">
        <v>3512</v>
      </c>
      <c r="C214" t="s">
        <v>16942</v>
      </c>
      <c r="D214" s="100" t="s">
        <v>16971</v>
      </c>
      <c r="E214" s="100" t="s">
        <v>16849</v>
      </c>
      <c r="F214" s="117">
        <v>33803</v>
      </c>
      <c r="G214" s="118" t="s">
        <v>16943</v>
      </c>
      <c r="H214" s="100">
        <v>20301960</v>
      </c>
      <c r="I214" s="100" t="s">
        <v>20618</v>
      </c>
      <c r="J214" s="100" t="s">
        <v>20619</v>
      </c>
      <c r="K214" s="100">
        <v>1</v>
      </c>
      <c r="L214" s="100">
        <v>6</v>
      </c>
      <c r="M214" s="100" t="s">
        <v>3511</v>
      </c>
    </row>
    <row r="215" spans="1:13" x14ac:dyDescent="0.25">
      <c r="A215" s="100" t="s">
        <v>3515</v>
      </c>
      <c r="B215" t="s">
        <v>16944</v>
      </c>
      <c r="C215" t="s">
        <v>16946</v>
      </c>
      <c r="D215" s="100" t="s">
        <v>16851</v>
      </c>
      <c r="E215" s="100" t="s">
        <v>16849</v>
      </c>
      <c r="F215" s="117" t="s">
        <v>16945</v>
      </c>
      <c r="G215" s="118" t="s">
        <v>16947</v>
      </c>
      <c r="H215" s="100">
        <v>20299705</v>
      </c>
      <c r="I215" s="100" t="s">
        <v>20618</v>
      </c>
      <c r="J215" s="100" t="s">
        <v>20619</v>
      </c>
      <c r="K215" s="100">
        <v>1</v>
      </c>
      <c r="L215" s="100">
        <v>3</v>
      </c>
      <c r="M215" s="100" t="s">
        <v>3515</v>
      </c>
    </row>
    <row r="216" spans="1:13" x14ac:dyDescent="0.25">
      <c r="A216" s="100" t="s">
        <v>3538</v>
      </c>
      <c r="B216" t="s">
        <v>16948</v>
      </c>
      <c r="C216" t="s">
        <v>16950</v>
      </c>
      <c r="D216" s="100" t="s">
        <v>16859</v>
      </c>
      <c r="E216" s="100" t="s">
        <v>16849</v>
      </c>
      <c r="F216" s="117" t="s">
        <v>16949</v>
      </c>
      <c r="G216" s="118" t="s">
        <v>16951</v>
      </c>
      <c r="H216" s="100">
        <v>20285732</v>
      </c>
      <c r="I216" s="100" t="s">
        <v>20618</v>
      </c>
      <c r="J216" s="100" t="s">
        <v>20619</v>
      </c>
      <c r="K216" s="100">
        <v>1</v>
      </c>
      <c r="L216" s="100">
        <v>1</v>
      </c>
      <c r="M216" s="100" t="s">
        <v>3538</v>
      </c>
    </row>
    <row r="217" spans="1:13" x14ac:dyDescent="0.25">
      <c r="A217" s="100" t="s">
        <v>3550</v>
      </c>
      <c r="B217" t="s">
        <v>16952</v>
      </c>
      <c r="C217" t="s">
        <v>16955</v>
      </c>
      <c r="D217" s="100" t="s">
        <v>16953</v>
      </c>
      <c r="E217" s="100" t="s">
        <v>16849</v>
      </c>
      <c r="F217" s="117" t="s">
        <v>16954</v>
      </c>
      <c r="G217" s="118" t="s">
        <v>20561</v>
      </c>
      <c r="H217" s="100">
        <v>20277745</v>
      </c>
      <c r="I217" s="100" t="s">
        <v>20618</v>
      </c>
      <c r="J217" s="100" t="s">
        <v>20619</v>
      </c>
      <c r="K217" s="100">
        <v>1</v>
      </c>
      <c r="L217" s="100">
        <v>242</v>
      </c>
      <c r="M217" s="100" t="s">
        <v>3550</v>
      </c>
    </row>
    <row r="218" spans="1:13" x14ac:dyDescent="0.25">
      <c r="A218" s="100" t="s">
        <v>12950</v>
      </c>
      <c r="B218" t="s">
        <v>16957</v>
      </c>
      <c r="C218" t="s">
        <v>16959</v>
      </c>
      <c r="D218" s="100" t="s">
        <v>16929</v>
      </c>
      <c r="E218" s="100" t="s">
        <v>16849</v>
      </c>
      <c r="F218" s="117" t="s">
        <v>16958</v>
      </c>
      <c r="G218" s="118" t="s">
        <v>16960</v>
      </c>
      <c r="H218" s="100">
        <v>20277752</v>
      </c>
      <c r="I218" s="100" t="s">
        <v>20618</v>
      </c>
      <c r="J218" s="100" t="s">
        <v>20619</v>
      </c>
      <c r="K218" s="100">
        <v>1</v>
      </c>
      <c r="L218" s="100">
        <v>3</v>
      </c>
      <c r="M218" s="100" t="s">
        <v>12950</v>
      </c>
    </row>
    <row r="219" spans="1:13" x14ac:dyDescent="0.25">
      <c r="A219" s="100" t="s">
        <v>12952</v>
      </c>
      <c r="B219" t="s">
        <v>16961</v>
      </c>
      <c r="C219" t="s">
        <v>16964</v>
      </c>
      <c r="D219" s="100" t="s">
        <v>16962</v>
      </c>
      <c r="E219" s="100" t="s">
        <v>16849</v>
      </c>
      <c r="F219" s="117" t="s">
        <v>16963</v>
      </c>
      <c r="G219" s="118" t="s">
        <v>16965</v>
      </c>
      <c r="H219" s="100">
        <v>20277753</v>
      </c>
      <c r="I219" s="100" t="s">
        <v>20618</v>
      </c>
      <c r="J219" s="100" t="s">
        <v>20619</v>
      </c>
      <c r="K219" s="100">
        <v>1</v>
      </c>
      <c r="L219" s="100">
        <v>2</v>
      </c>
      <c r="M219" s="100" t="s">
        <v>12952</v>
      </c>
    </row>
    <row r="220" spans="1:13" x14ac:dyDescent="0.25">
      <c r="A220" s="100" t="s">
        <v>12956</v>
      </c>
      <c r="B220" t="s">
        <v>16967</v>
      </c>
      <c r="C220" t="s">
        <v>16969</v>
      </c>
      <c r="D220" s="100" t="s">
        <v>16928</v>
      </c>
      <c r="E220" s="100" t="s">
        <v>16849</v>
      </c>
      <c r="F220" s="117" t="s">
        <v>16968</v>
      </c>
      <c r="G220" s="118" t="s">
        <v>16970</v>
      </c>
      <c r="H220" s="100">
        <v>20277757</v>
      </c>
      <c r="I220" s="100" t="s">
        <v>20618</v>
      </c>
      <c r="J220" s="100" t="s">
        <v>20619</v>
      </c>
      <c r="K220" s="100">
        <v>1</v>
      </c>
      <c r="L220" s="100">
        <v>12</v>
      </c>
      <c r="M220" s="100" t="s">
        <v>12956</v>
      </c>
    </row>
    <row r="221" spans="1:13" x14ac:dyDescent="0.25">
      <c r="A221" s="100" t="s">
        <v>3320</v>
      </c>
      <c r="B221" t="s">
        <v>3316</v>
      </c>
      <c r="C221" t="s">
        <v>16899</v>
      </c>
      <c r="D221" s="100" t="s">
        <v>16897</v>
      </c>
      <c r="E221" s="100" t="s">
        <v>16849</v>
      </c>
      <c r="F221" s="117" t="s">
        <v>16898</v>
      </c>
      <c r="G221" s="118" t="s">
        <v>16900</v>
      </c>
      <c r="H221" s="100">
        <v>20277759</v>
      </c>
      <c r="I221" s="100" t="s">
        <v>20618</v>
      </c>
      <c r="J221" s="100" t="s">
        <v>20619</v>
      </c>
      <c r="K221" s="100">
        <v>1</v>
      </c>
      <c r="L221" s="100">
        <v>167</v>
      </c>
      <c r="M221" s="100" t="s">
        <v>3320</v>
      </c>
    </row>
    <row r="222" spans="1:13" x14ac:dyDescent="0.25">
      <c r="A222" s="100" t="s">
        <v>3908</v>
      </c>
      <c r="B222" t="s">
        <v>16972</v>
      </c>
      <c r="C222" t="s">
        <v>16268</v>
      </c>
      <c r="D222" s="100" t="s">
        <v>16265</v>
      </c>
      <c r="E222" s="100" t="s">
        <v>16266</v>
      </c>
      <c r="F222" s="117">
        <v>30045</v>
      </c>
      <c r="G222" s="118" t="s">
        <v>16269</v>
      </c>
      <c r="H222" s="100">
        <v>20277797</v>
      </c>
      <c r="I222" s="100" t="s">
        <v>20618</v>
      </c>
      <c r="J222" s="100" t="s">
        <v>20619</v>
      </c>
      <c r="K222" s="100">
        <v>1</v>
      </c>
      <c r="L222" s="100">
        <v>1487</v>
      </c>
      <c r="M222" s="100" t="s">
        <v>3908</v>
      </c>
    </row>
    <row r="223" spans="1:13" x14ac:dyDescent="0.25">
      <c r="A223" s="100" t="s">
        <v>3608</v>
      </c>
      <c r="B223" t="s">
        <v>16973</v>
      </c>
      <c r="C223" t="s">
        <v>16975</v>
      </c>
      <c r="D223" s="100" t="s">
        <v>16974</v>
      </c>
      <c r="E223" s="100" t="s">
        <v>16849</v>
      </c>
      <c r="F223" s="117">
        <v>32117</v>
      </c>
      <c r="G223" s="118" t="s">
        <v>16976</v>
      </c>
      <c r="H223" s="100">
        <v>20281523</v>
      </c>
      <c r="I223" s="100" t="s">
        <v>20618</v>
      </c>
      <c r="J223" s="100" t="s">
        <v>20619</v>
      </c>
      <c r="K223" s="100">
        <v>1</v>
      </c>
      <c r="L223" s="100">
        <v>23</v>
      </c>
      <c r="M223" s="100" t="s">
        <v>3608</v>
      </c>
    </row>
    <row r="224" spans="1:13" x14ac:dyDescent="0.25">
      <c r="A224" s="100" t="s">
        <v>3909</v>
      </c>
      <c r="B224" t="s">
        <v>16977</v>
      </c>
      <c r="C224" t="s">
        <v>16268</v>
      </c>
      <c r="D224" s="100" t="s">
        <v>16265</v>
      </c>
      <c r="E224" s="100" t="s">
        <v>16266</v>
      </c>
      <c r="F224" s="117" t="s">
        <v>16978</v>
      </c>
      <c r="G224" s="118" t="s">
        <v>16269</v>
      </c>
      <c r="H224" s="100">
        <v>20277799</v>
      </c>
      <c r="I224" s="100" t="s">
        <v>20618</v>
      </c>
      <c r="J224" s="100" t="s">
        <v>20619</v>
      </c>
      <c r="K224" s="100">
        <v>1</v>
      </c>
      <c r="L224" s="100">
        <v>631</v>
      </c>
      <c r="M224" s="100" t="s">
        <v>3909</v>
      </c>
    </row>
    <row r="225" spans="1:13" x14ac:dyDescent="0.25">
      <c r="A225" s="100" t="s">
        <v>322</v>
      </c>
      <c r="B225" t="s">
        <v>16979</v>
      </c>
      <c r="C225" t="s">
        <v>16981</v>
      </c>
      <c r="D225" s="100" t="s">
        <v>16980</v>
      </c>
      <c r="E225" s="100" t="s">
        <v>16242</v>
      </c>
      <c r="F225" s="117">
        <v>2767</v>
      </c>
      <c r="G225" s="118" t="s">
        <v>16982</v>
      </c>
      <c r="H225" s="100">
        <v>20277805</v>
      </c>
      <c r="I225" s="100" t="s">
        <v>20618</v>
      </c>
      <c r="J225" s="100" t="s">
        <v>20619</v>
      </c>
      <c r="K225" s="100">
        <v>1</v>
      </c>
      <c r="L225" s="100">
        <v>149</v>
      </c>
      <c r="M225" s="100" t="s">
        <v>322</v>
      </c>
    </row>
    <row r="226" spans="1:13" x14ac:dyDescent="0.25">
      <c r="A226" s="100" t="s">
        <v>330</v>
      </c>
      <c r="B226" t="s">
        <v>16983</v>
      </c>
      <c r="C226" t="s">
        <v>16268</v>
      </c>
      <c r="D226" s="100" t="s">
        <v>16265</v>
      </c>
      <c r="E226" s="100" t="s">
        <v>16266</v>
      </c>
      <c r="F226" s="117" t="s">
        <v>16978</v>
      </c>
      <c r="G226" s="118" t="s">
        <v>16269</v>
      </c>
      <c r="H226" s="100">
        <v>20277817</v>
      </c>
      <c r="I226" s="100" t="s">
        <v>20618</v>
      </c>
      <c r="J226" s="100" t="s">
        <v>20619</v>
      </c>
      <c r="K226" s="100">
        <v>1</v>
      </c>
      <c r="L226" s="100">
        <v>68</v>
      </c>
      <c r="M226" s="100" t="s">
        <v>330</v>
      </c>
    </row>
    <row r="227" spans="1:13" x14ac:dyDescent="0.25">
      <c r="A227" s="100" t="s">
        <v>3684</v>
      </c>
      <c r="B227" t="s">
        <v>16984</v>
      </c>
      <c r="C227" t="s">
        <v>16986</v>
      </c>
      <c r="D227" s="100" t="s">
        <v>16985</v>
      </c>
      <c r="E227" s="100" t="s">
        <v>16849</v>
      </c>
      <c r="F227" s="117">
        <v>32960</v>
      </c>
      <c r="G227" s="118" t="s">
        <v>16987</v>
      </c>
      <c r="H227" s="100">
        <v>20305276</v>
      </c>
      <c r="I227" s="100" t="s">
        <v>20618</v>
      </c>
      <c r="J227" s="100" t="s">
        <v>20619</v>
      </c>
      <c r="K227" s="100">
        <v>1</v>
      </c>
      <c r="L227" s="100">
        <v>234</v>
      </c>
      <c r="M227" s="100" t="s">
        <v>3684</v>
      </c>
    </row>
    <row r="228" spans="1:13" x14ac:dyDescent="0.25">
      <c r="A228" s="100" t="s">
        <v>14657</v>
      </c>
      <c r="B228" t="s">
        <v>15908</v>
      </c>
      <c r="C228" t="s">
        <v>20871</v>
      </c>
      <c r="D228" s="100" t="s">
        <v>20872</v>
      </c>
      <c r="E228" s="100" t="s">
        <v>16849</v>
      </c>
      <c r="F228" s="117" t="s">
        <v>20873</v>
      </c>
      <c r="G228" s="118" t="s">
        <v>20874</v>
      </c>
      <c r="H228" s="100"/>
      <c r="I228" s="100" t="s">
        <v>20618</v>
      </c>
      <c r="J228" s="100" t="s">
        <v>20619</v>
      </c>
      <c r="K228" s="100"/>
      <c r="L228" s="100"/>
      <c r="M228" s="100" t="s">
        <v>14657</v>
      </c>
    </row>
    <row r="229" spans="1:13" x14ac:dyDescent="0.25">
      <c r="A229" s="100" t="s">
        <v>3711</v>
      </c>
      <c r="B229" t="s">
        <v>16988</v>
      </c>
      <c r="C229" t="s">
        <v>16990</v>
      </c>
      <c r="D229" s="100" t="s">
        <v>16989</v>
      </c>
      <c r="E229" s="100" t="s">
        <v>16266</v>
      </c>
      <c r="F229" s="117">
        <v>30909</v>
      </c>
      <c r="G229" s="118" t="s">
        <v>16991</v>
      </c>
      <c r="H229" s="100">
        <v>20277856</v>
      </c>
      <c r="I229" s="100" t="s">
        <v>20618</v>
      </c>
      <c r="J229" s="100" t="s">
        <v>20619</v>
      </c>
      <c r="K229" s="100">
        <v>1</v>
      </c>
      <c r="L229" s="100">
        <v>56</v>
      </c>
      <c r="M229" s="100" t="s">
        <v>3711</v>
      </c>
    </row>
    <row r="230" spans="1:13" x14ac:dyDescent="0.25">
      <c r="A230" s="100" t="s">
        <v>3717</v>
      </c>
      <c r="B230" t="s">
        <v>16996</v>
      </c>
      <c r="C230" t="s">
        <v>16997</v>
      </c>
      <c r="D230" s="100" t="s">
        <v>16994</v>
      </c>
      <c r="E230" s="100" t="s">
        <v>16266</v>
      </c>
      <c r="F230" s="117">
        <v>31792</v>
      </c>
      <c r="G230" s="118" t="s">
        <v>16995</v>
      </c>
      <c r="H230" s="100">
        <v>20277859</v>
      </c>
      <c r="I230" s="100" t="s">
        <v>20618</v>
      </c>
      <c r="J230" s="100" t="s">
        <v>20619</v>
      </c>
      <c r="K230" s="100">
        <v>1</v>
      </c>
      <c r="L230" s="100">
        <v>35</v>
      </c>
      <c r="M230" s="100" t="s">
        <v>3717</v>
      </c>
    </row>
    <row r="231" spans="1:13" x14ac:dyDescent="0.25">
      <c r="A231" s="100" t="s">
        <v>3719</v>
      </c>
      <c r="B231" t="s">
        <v>16998</v>
      </c>
      <c r="C231" t="s">
        <v>17002</v>
      </c>
      <c r="D231" s="100" t="s">
        <v>16999</v>
      </c>
      <c r="E231" s="100" t="s">
        <v>16266</v>
      </c>
      <c r="F231" s="117" t="s">
        <v>17000</v>
      </c>
      <c r="G231" s="118" t="s">
        <v>17001</v>
      </c>
      <c r="H231" s="100">
        <v>20277860</v>
      </c>
      <c r="I231" s="100" t="s">
        <v>20618</v>
      </c>
      <c r="J231" s="100" t="s">
        <v>20619</v>
      </c>
      <c r="K231" s="100">
        <v>1</v>
      </c>
      <c r="L231" s="100">
        <v>6</v>
      </c>
      <c r="M231" s="100" t="s">
        <v>3719</v>
      </c>
    </row>
    <row r="232" spans="1:13" x14ac:dyDescent="0.25">
      <c r="A232" s="100" t="s">
        <v>3720</v>
      </c>
      <c r="B232" t="s">
        <v>17003</v>
      </c>
      <c r="C232" t="s">
        <v>17005</v>
      </c>
      <c r="D232" s="100" t="s">
        <v>16966</v>
      </c>
      <c r="E232" s="100" t="s">
        <v>16266</v>
      </c>
      <c r="F232" s="117" t="s">
        <v>17004</v>
      </c>
      <c r="G232" s="118" t="s">
        <v>17006</v>
      </c>
      <c r="H232" s="100">
        <v>20284500</v>
      </c>
      <c r="I232" s="100" t="s">
        <v>20618</v>
      </c>
      <c r="J232" s="100" t="s">
        <v>20619</v>
      </c>
      <c r="K232" s="100">
        <v>1</v>
      </c>
      <c r="L232" s="100">
        <v>183</v>
      </c>
      <c r="M232" s="100" t="s">
        <v>3720</v>
      </c>
    </row>
    <row r="233" spans="1:13" x14ac:dyDescent="0.25">
      <c r="A233" s="100" t="s">
        <v>3722</v>
      </c>
      <c r="B233" t="s">
        <v>3723</v>
      </c>
      <c r="C233" t="s">
        <v>23221</v>
      </c>
      <c r="D233" s="100" t="s">
        <v>17007</v>
      </c>
      <c r="E233" s="100" t="s">
        <v>16266</v>
      </c>
      <c r="F233" s="117">
        <v>31021</v>
      </c>
      <c r="G233" s="118" t="s">
        <v>17008</v>
      </c>
      <c r="H233" s="100">
        <v>20277863</v>
      </c>
      <c r="I233" s="100" t="s">
        <v>20618</v>
      </c>
      <c r="J233" s="100" t="s">
        <v>20619</v>
      </c>
      <c r="K233" s="100">
        <v>1</v>
      </c>
      <c r="L233" s="100">
        <v>126</v>
      </c>
      <c r="M233" s="100" t="s">
        <v>3722</v>
      </c>
    </row>
    <row r="234" spans="1:13" x14ac:dyDescent="0.25">
      <c r="A234" s="100" t="s">
        <v>3724</v>
      </c>
      <c r="B234" t="s">
        <v>17009</v>
      </c>
      <c r="C234" t="s">
        <v>17011</v>
      </c>
      <c r="D234" s="100" t="s">
        <v>17010</v>
      </c>
      <c r="E234" s="100" t="s">
        <v>16266</v>
      </c>
      <c r="F234" s="117">
        <v>30458</v>
      </c>
      <c r="G234" s="118" t="s">
        <v>17012</v>
      </c>
      <c r="H234" s="100">
        <v>20277864</v>
      </c>
      <c r="I234" s="100" t="s">
        <v>20618</v>
      </c>
      <c r="J234" s="100" t="s">
        <v>20619</v>
      </c>
      <c r="K234" s="100">
        <v>1</v>
      </c>
      <c r="L234" s="100">
        <v>1</v>
      </c>
      <c r="M234" s="100" t="s">
        <v>3724</v>
      </c>
    </row>
    <row r="235" spans="1:13" x14ac:dyDescent="0.25">
      <c r="A235" s="100" t="s">
        <v>3726</v>
      </c>
      <c r="B235" t="s">
        <v>17013</v>
      </c>
      <c r="C235" t="s">
        <v>20669</v>
      </c>
      <c r="D235" s="100" t="s">
        <v>19387</v>
      </c>
      <c r="E235" s="100" t="s">
        <v>16266</v>
      </c>
      <c r="F235" s="117" t="s">
        <v>17015</v>
      </c>
      <c r="G235" s="118" t="s">
        <v>17014</v>
      </c>
      <c r="H235" s="100">
        <v>20281917</v>
      </c>
      <c r="I235" s="100" t="s">
        <v>20618</v>
      </c>
      <c r="J235" s="100" t="s">
        <v>20619</v>
      </c>
      <c r="K235" s="100">
        <v>1</v>
      </c>
      <c r="L235" s="100">
        <v>20</v>
      </c>
      <c r="M235" s="100" t="s">
        <v>3726</v>
      </c>
    </row>
    <row r="236" spans="1:13" x14ac:dyDescent="0.25">
      <c r="A236" s="100" t="s">
        <v>3727</v>
      </c>
      <c r="B236" t="s">
        <v>17016</v>
      </c>
      <c r="C236" t="s">
        <v>17020</v>
      </c>
      <c r="D236" s="100" t="s">
        <v>17017</v>
      </c>
      <c r="E236" s="100" t="s">
        <v>16266</v>
      </c>
      <c r="F236" s="117" t="s">
        <v>17019</v>
      </c>
      <c r="G236" s="118" t="s">
        <v>17018</v>
      </c>
      <c r="H236" s="100">
        <v>20277866</v>
      </c>
      <c r="I236" s="100" t="s">
        <v>20618</v>
      </c>
      <c r="J236" s="100" t="s">
        <v>20619</v>
      </c>
      <c r="K236" s="100">
        <v>1</v>
      </c>
      <c r="L236" s="100">
        <v>36</v>
      </c>
      <c r="M236" s="100" t="s">
        <v>3727</v>
      </c>
    </row>
    <row r="237" spans="1:13" x14ac:dyDescent="0.25">
      <c r="A237" s="100" t="s">
        <v>3737</v>
      </c>
      <c r="B237" t="s">
        <v>3738</v>
      </c>
      <c r="C237" t="s">
        <v>17022</v>
      </c>
      <c r="D237" s="100" t="s">
        <v>17021</v>
      </c>
      <c r="E237" s="100" t="s">
        <v>16266</v>
      </c>
      <c r="F237" s="117">
        <v>31419</v>
      </c>
      <c r="G237" s="118" t="s">
        <v>17023</v>
      </c>
      <c r="H237" s="100">
        <v>20305611</v>
      </c>
      <c r="I237" s="100" t="s">
        <v>20618</v>
      </c>
      <c r="J237" s="100" t="s">
        <v>20619</v>
      </c>
      <c r="K237" s="100">
        <v>1</v>
      </c>
      <c r="L237" s="100">
        <v>11</v>
      </c>
      <c r="M237" s="100" t="s">
        <v>3737</v>
      </c>
    </row>
    <row r="238" spans="1:13" x14ac:dyDescent="0.25">
      <c r="A238" s="100" t="s">
        <v>3739</v>
      </c>
      <c r="B238" t="s">
        <v>17024</v>
      </c>
      <c r="C238" t="s">
        <v>17025</v>
      </c>
      <c r="D238" s="100" t="s">
        <v>16353</v>
      </c>
      <c r="E238" s="100" t="s">
        <v>16266</v>
      </c>
      <c r="F238" s="117">
        <v>31533</v>
      </c>
      <c r="G238" s="118" t="s">
        <v>17026</v>
      </c>
      <c r="H238" s="100">
        <v>20277872</v>
      </c>
      <c r="I238" s="100" t="s">
        <v>20618</v>
      </c>
      <c r="J238" s="100" t="s">
        <v>20619</v>
      </c>
      <c r="K238" s="100">
        <v>1</v>
      </c>
      <c r="L238" s="100">
        <v>40</v>
      </c>
      <c r="M238" s="100" t="s">
        <v>3739</v>
      </c>
    </row>
    <row r="239" spans="1:13" x14ac:dyDescent="0.25">
      <c r="A239" s="100" t="s">
        <v>3822</v>
      </c>
      <c r="B239" t="s">
        <v>17027</v>
      </c>
      <c r="C239" t="s">
        <v>17029</v>
      </c>
      <c r="D239" s="100" t="s">
        <v>17028</v>
      </c>
      <c r="E239" s="100" t="s">
        <v>16266</v>
      </c>
      <c r="F239" s="117">
        <v>31793</v>
      </c>
      <c r="G239" s="118" t="s">
        <v>17030</v>
      </c>
      <c r="H239" s="100">
        <v>20277879</v>
      </c>
      <c r="I239" s="100" t="s">
        <v>20618</v>
      </c>
      <c r="J239" s="100" t="s">
        <v>20619</v>
      </c>
      <c r="K239" s="100">
        <v>1</v>
      </c>
      <c r="L239" s="100">
        <v>4</v>
      </c>
      <c r="M239" s="100" t="s">
        <v>3822</v>
      </c>
    </row>
    <row r="240" spans="1:13" x14ac:dyDescent="0.25">
      <c r="A240" s="100" t="s">
        <v>3830</v>
      </c>
      <c r="B240" t="s">
        <v>17031</v>
      </c>
      <c r="C240" t="s">
        <v>17032</v>
      </c>
      <c r="D240" s="100" t="s">
        <v>16186</v>
      </c>
      <c r="E240" s="100" t="s">
        <v>16266</v>
      </c>
      <c r="F240" s="117">
        <v>31405</v>
      </c>
      <c r="G240" s="118" t="s">
        <v>17033</v>
      </c>
      <c r="H240" s="100">
        <v>20277882</v>
      </c>
      <c r="I240" s="100" t="s">
        <v>20618</v>
      </c>
      <c r="J240" s="100" t="s">
        <v>20619</v>
      </c>
      <c r="K240" s="100">
        <v>1</v>
      </c>
      <c r="L240" s="100">
        <v>1</v>
      </c>
      <c r="M240" s="100" t="s">
        <v>3830</v>
      </c>
    </row>
    <row r="241" spans="1:13" x14ac:dyDescent="0.25">
      <c r="A241" s="100" t="s">
        <v>3871</v>
      </c>
      <c r="B241" t="s">
        <v>17035</v>
      </c>
      <c r="C241" t="s">
        <v>17038</v>
      </c>
      <c r="D241" s="100" t="s">
        <v>17036</v>
      </c>
      <c r="E241" s="100" t="s">
        <v>16266</v>
      </c>
      <c r="F241" s="117" t="s">
        <v>17037</v>
      </c>
      <c r="G241" s="118" t="s">
        <v>17039</v>
      </c>
      <c r="H241" s="100">
        <v>20287961</v>
      </c>
      <c r="I241" s="100" t="s">
        <v>20618</v>
      </c>
      <c r="J241" s="100" t="s">
        <v>20619</v>
      </c>
      <c r="K241" s="100">
        <v>1</v>
      </c>
      <c r="L241" s="100">
        <v>3</v>
      </c>
      <c r="M241" s="100" t="s">
        <v>3871</v>
      </c>
    </row>
    <row r="242" spans="1:13" x14ac:dyDescent="0.25">
      <c r="A242" s="100" t="s">
        <v>3873</v>
      </c>
      <c r="B242" t="s">
        <v>17040</v>
      </c>
      <c r="C242" t="s">
        <v>17042</v>
      </c>
      <c r="D242" s="100" t="s">
        <v>17036</v>
      </c>
      <c r="E242" s="100" t="s">
        <v>16266</v>
      </c>
      <c r="F242" s="117" t="s">
        <v>17041</v>
      </c>
      <c r="G242" s="118" t="s">
        <v>20562</v>
      </c>
      <c r="H242" s="100">
        <v>20277890</v>
      </c>
      <c r="I242" s="100" t="s">
        <v>20618</v>
      </c>
      <c r="J242" s="100" t="s">
        <v>20619</v>
      </c>
      <c r="K242" s="100">
        <v>1</v>
      </c>
      <c r="L242" s="100">
        <v>1</v>
      </c>
      <c r="M242" s="100" t="s">
        <v>3873</v>
      </c>
    </row>
    <row r="243" spans="1:13" x14ac:dyDescent="0.25">
      <c r="A243" s="100" t="s">
        <v>3878</v>
      </c>
      <c r="B243" t="s">
        <v>17044</v>
      </c>
      <c r="C243" t="s">
        <v>17047</v>
      </c>
      <c r="D243" s="100" t="s">
        <v>17045</v>
      </c>
      <c r="E243" s="100" t="s">
        <v>16266</v>
      </c>
      <c r="F243" s="117" t="s">
        <v>17046</v>
      </c>
      <c r="G243" s="118" t="s">
        <v>17048</v>
      </c>
      <c r="H243" s="100">
        <v>20291662</v>
      </c>
      <c r="I243" s="100" t="s">
        <v>20618</v>
      </c>
      <c r="J243" s="100" t="s">
        <v>20619</v>
      </c>
      <c r="K243" s="100">
        <v>1</v>
      </c>
      <c r="L243" s="100">
        <v>4</v>
      </c>
      <c r="M243" s="100" t="s">
        <v>3878</v>
      </c>
    </row>
    <row r="244" spans="1:13" x14ac:dyDescent="0.25">
      <c r="A244" s="100" t="s">
        <v>3884</v>
      </c>
      <c r="B244" t="s">
        <v>17050</v>
      </c>
      <c r="C244" t="s">
        <v>17052</v>
      </c>
      <c r="D244" s="100" t="s">
        <v>17043</v>
      </c>
      <c r="E244" s="100" t="s">
        <v>16266</v>
      </c>
      <c r="F244" s="117" t="s">
        <v>17051</v>
      </c>
      <c r="G244" s="118" t="s">
        <v>17053</v>
      </c>
      <c r="H244" s="100">
        <v>20285116</v>
      </c>
      <c r="I244" s="100" t="s">
        <v>20618</v>
      </c>
      <c r="J244" s="100" t="s">
        <v>20619</v>
      </c>
      <c r="K244" s="100">
        <v>1</v>
      </c>
      <c r="L244" s="100">
        <v>2</v>
      </c>
      <c r="M244" s="100" t="s">
        <v>3884</v>
      </c>
    </row>
    <row r="245" spans="1:13" x14ac:dyDescent="0.25">
      <c r="A245" s="100" t="s">
        <v>3895</v>
      </c>
      <c r="B245" t="s">
        <v>17054</v>
      </c>
      <c r="C245" t="s">
        <v>17056</v>
      </c>
      <c r="D245" s="100" t="s">
        <v>17034</v>
      </c>
      <c r="E245" s="100" t="s">
        <v>16266</v>
      </c>
      <c r="F245" s="117" t="s">
        <v>17055</v>
      </c>
      <c r="G245" s="118" t="s">
        <v>17057</v>
      </c>
      <c r="H245" s="100">
        <v>20281251</v>
      </c>
      <c r="I245" s="100" t="s">
        <v>20618</v>
      </c>
      <c r="J245" s="100" t="s">
        <v>20619</v>
      </c>
      <c r="K245" s="100">
        <v>1</v>
      </c>
      <c r="L245" s="100">
        <v>8</v>
      </c>
      <c r="M245" s="100" t="s">
        <v>3895</v>
      </c>
    </row>
    <row r="246" spans="1:13" x14ac:dyDescent="0.25">
      <c r="A246" s="100" t="s">
        <v>3913</v>
      </c>
      <c r="B246" t="s">
        <v>3902</v>
      </c>
      <c r="C246" t="s">
        <v>17059</v>
      </c>
      <c r="D246" s="100" t="s">
        <v>17058</v>
      </c>
      <c r="E246" s="100" t="s">
        <v>16266</v>
      </c>
      <c r="F246" s="117">
        <v>30045</v>
      </c>
      <c r="G246" s="118" t="s">
        <v>16243</v>
      </c>
      <c r="H246" s="100">
        <v>20277895</v>
      </c>
      <c r="I246" s="100" t="s">
        <v>20618</v>
      </c>
      <c r="J246" s="100" t="s">
        <v>20619</v>
      </c>
      <c r="K246" s="100">
        <v>1</v>
      </c>
      <c r="L246" s="100">
        <v>420</v>
      </c>
      <c r="M246" s="100" t="s">
        <v>3913</v>
      </c>
    </row>
    <row r="247" spans="1:13" x14ac:dyDescent="0.25">
      <c r="A247" s="100" t="s">
        <v>3914</v>
      </c>
      <c r="B247" t="s">
        <v>17060</v>
      </c>
      <c r="C247" t="s">
        <v>17061</v>
      </c>
      <c r="D247" s="100" t="s">
        <v>16265</v>
      </c>
      <c r="E247" s="100" t="s">
        <v>16266</v>
      </c>
      <c r="F247" s="117">
        <v>30045</v>
      </c>
      <c r="G247" s="118" t="s">
        <v>16269</v>
      </c>
      <c r="H247" s="100">
        <v>20277896</v>
      </c>
      <c r="I247" s="100" t="s">
        <v>20618</v>
      </c>
      <c r="J247" s="100" t="s">
        <v>20619</v>
      </c>
      <c r="K247" s="100">
        <v>1</v>
      </c>
      <c r="L247" s="100">
        <v>10</v>
      </c>
      <c r="M247" s="100" t="s">
        <v>3914</v>
      </c>
    </row>
    <row r="248" spans="1:13" x14ac:dyDescent="0.25">
      <c r="A248" s="100" t="s">
        <v>3915</v>
      </c>
      <c r="B248" t="s">
        <v>16977</v>
      </c>
      <c r="C248" t="s">
        <v>16268</v>
      </c>
      <c r="D248" s="100" t="s">
        <v>16265</v>
      </c>
      <c r="E248" s="100" t="s">
        <v>16266</v>
      </c>
      <c r="F248" s="117" t="s">
        <v>16978</v>
      </c>
      <c r="G248" s="118" t="s">
        <v>16269</v>
      </c>
      <c r="H248" s="100">
        <v>20277899</v>
      </c>
      <c r="I248" s="100" t="s">
        <v>20618</v>
      </c>
      <c r="J248" s="100" t="s">
        <v>20619</v>
      </c>
      <c r="K248" s="100">
        <v>1</v>
      </c>
      <c r="L248" s="100">
        <v>165</v>
      </c>
      <c r="M248" s="100" t="s">
        <v>3915</v>
      </c>
    </row>
    <row r="249" spans="1:13" x14ac:dyDescent="0.25">
      <c r="A249" s="100" t="s">
        <v>3946</v>
      </c>
      <c r="B249" t="s">
        <v>16381</v>
      </c>
      <c r="C249" t="s">
        <v>17063</v>
      </c>
      <c r="D249" s="100" t="s">
        <v>17062</v>
      </c>
      <c r="E249" s="100" t="s">
        <v>16266</v>
      </c>
      <c r="F249" s="117">
        <v>30096</v>
      </c>
      <c r="G249" s="118" t="s">
        <v>17064</v>
      </c>
      <c r="H249" s="100">
        <v>20277900</v>
      </c>
      <c r="I249" s="100" t="s">
        <v>20618</v>
      </c>
      <c r="J249" s="100" t="s">
        <v>20619</v>
      </c>
      <c r="K249" s="100">
        <v>1</v>
      </c>
      <c r="L249" s="100">
        <v>1</v>
      </c>
      <c r="M249" s="100" t="s">
        <v>3946</v>
      </c>
    </row>
    <row r="250" spans="1:13" x14ac:dyDescent="0.25">
      <c r="A250" s="100" t="s">
        <v>3976</v>
      </c>
      <c r="B250" t="s">
        <v>17065</v>
      </c>
      <c r="C250" t="s">
        <v>17067</v>
      </c>
      <c r="D250" s="100" t="s">
        <v>17066</v>
      </c>
      <c r="E250" s="100" t="s">
        <v>16266</v>
      </c>
      <c r="F250" s="117">
        <v>31719</v>
      </c>
      <c r="G250" s="118" t="s">
        <v>16407</v>
      </c>
      <c r="H250" s="100">
        <v>20277917</v>
      </c>
      <c r="I250" s="100" t="s">
        <v>20618</v>
      </c>
      <c r="J250" s="100" t="s">
        <v>20619</v>
      </c>
      <c r="K250" s="100">
        <v>1</v>
      </c>
      <c r="L250" s="100">
        <v>17</v>
      </c>
      <c r="M250" s="100" t="s">
        <v>3976</v>
      </c>
    </row>
    <row r="251" spans="1:13" x14ac:dyDescent="0.25">
      <c r="A251" s="100" t="s">
        <v>350</v>
      </c>
      <c r="B251" t="s">
        <v>351</v>
      </c>
      <c r="C251" t="s">
        <v>17069</v>
      </c>
      <c r="D251" s="100" t="s">
        <v>17068</v>
      </c>
      <c r="E251" s="100" t="s">
        <v>16266</v>
      </c>
      <c r="F251" s="117">
        <v>30907</v>
      </c>
      <c r="G251" s="118" t="s">
        <v>17070</v>
      </c>
      <c r="H251" s="100">
        <v>20277919</v>
      </c>
      <c r="I251" s="100" t="s">
        <v>20618</v>
      </c>
      <c r="J251" s="100" t="s">
        <v>20619</v>
      </c>
      <c r="K251" s="100">
        <v>1</v>
      </c>
      <c r="L251" s="100">
        <v>44</v>
      </c>
      <c r="M251" s="100" t="s">
        <v>350</v>
      </c>
    </row>
    <row r="252" spans="1:13" x14ac:dyDescent="0.25">
      <c r="A252" s="100" t="s">
        <v>352</v>
      </c>
      <c r="B252" t="s">
        <v>17071</v>
      </c>
      <c r="C252" t="s">
        <v>17073</v>
      </c>
      <c r="D252" s="100" t="s">
        <v>17072</v>
      </c>
      <c r="E252" s="100" t="s">
        <v>16266</v>
      </c>
      <c r="F252" s="117">
        <v>30453</v>
      </c>
      <c r="G252" s="118" t="s">
        <v>17074</v>
      </c>
      <c r="H252" s="100">
        <v>20277920</v>
      </c>
      <c r="I252" s="100" t="s">
        <v>20618</v>
      </c>
      <c r="J252" s="100" t="s">
        <v>20619</v>
      </c>
      <c r="K252" s="100">
        <v>1</v>
      </c>
      <c r="L252" s="100">
        <v>41</v>
      </c>
      <c r="M252" s="100" t="s">
        <v>352</v>
      </c>
    </row>
    <row r="253" spans="1:13" x14ac:dyDescent="0.25">
      <c r="A253" s="100" t="s">
        <v>3978</v>
      </c>
      <c r="B253" t="s">
        <v>17075</v>
      </c>
      <c r="C253" t="s">
        <v>17077</v>
      </c>
      <c r="D253" s="100" t="s">
        <v>16993</v>
      </c>
      <c r="E253" s="100" t="s">
        <v>16266</v>
      </c>
      <c r="F253" s="117" t="s">
        <v>17076</v>
      </c>
      <c r="G253" s="118" t="s">
        <v>16407</v>
      </c>
      <c r="H253" s="100">
        <v>20277921</v>
      </c>
      <c r="I253" s="100" t="s">
        <v>20618</v>
      </c>
      <c r="J253" s="100" t="s">
        <v>20619</v>
      </c>
      <c r="K253" s="100">
        <v>1</v>
      </c>
      <c r="L253" s="100">
        <v>26</v>
      </c>
      <c r="M253" s="100" t="s">
        <v>3978</v>
      </c>
    </row>
    <row r="254" spans="1:13" x14ac:dyDescent="0.25">
      <c r="A254" s="100" t="s">
        <v>356</v>
      </c>
      <c r="B254" t="s">
        <v>357</v>
      </c>
      <c r="C254" t="s">
        <v>17079</v>
      </c>
      <c r="D254" s="100" t="s">
        <v>16993</v>
      </c>
      <c r="E254" s="100" t="s">
        <v>16266</v>
      </c>
      <c r="F254" s="117" t="s">
        <v>17078</v>
      </c>
      <c r="G254" s="118" t="s">
        <v>16349</v>
      </c>
      <c r="H254" s="100">
        <v>20277922</v>
      </c>
      <c r="I254" s="100" t="s">
        <v>20618</v>
      </c>
      <c r="J254" s="100" t="s">
        <v>20619</v>
      </c>
      <c r="K254" s="100">
        <v>1</v>
      </c>
      <c r="L254" s="100">
        <v>48</v>
      </c>
      <c r="M254" s="100" t="s">
        <v>356</v>
      </c>
    </row>
    <row r="255" spans="1:13" x14ac:dyDescent="0.25">
      <c r="A255" s="100" t="s">
        <v>3986</v>
      </c>
      <c r="B255" t="s">
        <v>16270</v>
      </c>
      <c r="C255" t="s">
        <v>17082</v>
      </c>
      <c r="D255" s="100" t="s">
        <v>17080</v>
      </c>
      <c r="E255" s="100" t="s">
        <v>16266</v>
      </c>
      <c r="F255" s="117" t="s">
        <v>17081</v>
      </c>
      <c r="G255" s="118" t="s">
        <v>16349</v>
      </c>
      <c r="H255" s="100">
        <v>20277925</v>
      </c>
      <c r="I255" s="100" t="s">
        <v>20618</v>
      </c>
      <c r="J255" s="100" t="s">
        <v>20619</v>
      </c>
      <c r="K255" s="100">
        <v>1</v>
      </c>
      <c r="L255" s="100">
        <v>26</v>
      </c>
      <c r="M255" s="100" t="s">
        <v>3986</v>
      </c>
    </row>
    <row r="256" spans="1:13" x14ac:dyDescent="0.25">
      <c r="A256" s="100" t="s">
        <v>376</v>
      </c>
      <c r="B256" t="s">
        <v>17083</v>
      </c>
      <c r="C256" t="s">
        <v>17085</v>
      </c>
      <c r="D256" s="100" t="s">
        <v>16993</v>
      </c>
      <c r="E256" s="100" t="s">
        <v>16266</v>
      </c>
      <c r="F256" s="117" t="s">
        <v>17084</v>
      </c>
      <c r="G256" s="118" t="s">
        <v>17086</v>
      </c>
      <c r="H256" s="100">
        <v>20277932</v>
      </c>
      <c r="I256" s="100" t="s">
        <v>20618</v>
      </c>
      <c r="J256" s="100" t="s">
        <v>20619</v>
      </c>
      <c r="K256" s="100">
        <v>1</v>
      </c>
      <c r="L256" s="100">
        <v>117</v>
      </c>
      <c r="M256" s="100" t="s">
        <v>376</v>
      </c>
    </row>
    <row r="257" spans="1:13" x14ac:dyDescent="0.25">
      <c r="A257" s="100" t="s">
        <v>382</v>
      </c>
      <c r="B257" t="s">
        <v>17087</v>
      </c>
      <c r="C257" t="s">
        <v>17089</v>
      </c>
      <c r="D257" s="100" t="s">
        <v>17088</v>
      </c>
      <c r="E257" s="100" t="s">
        <v>16266</v>
      </c>
      <c r="F257" s="117">
        <v>30909</v>
      </c>
      <c r="G257" s="118" t="s">
        <v>16407</v>
      </c>
      <c r="H257" s="100">
        <v>20277941</v>
      </c>
      <c r="I257" s="100" t="s">
        <v>20618</v>
      </c>
      <c r="J257" s="100" t="s">
        <v>20619</v>
      </c>
      <c r="K257" s="100">
        <v>1</v>
      </c>
      <c r="L257" s="100">
        <v>133</v>
      </c>
      <c r="M257" s="100" t="s">
        <v>382</v>
      </c>
    </row>
    <row r="258" spans="1:13" x14ac:dyDescent="0.25">
      <c r="A258" s="100" t="s">
        <v>384</v>
      </c>
      <c r="B258" t="s">
        <v>16270</v>
      </c>
      <c r="C258" t="s">
        <v>17090</v>
      </c>
      <c r="D258" s="100" t="s">
        <v>17088</v>
      </c>
      <c r="E258" s="100" t="s">
        <v>16266</v>
      </c>
      <c r="F258" s="117">
        <v>30909</v>
      </c>
      <c r="G258" s="118" t="s">
        <v>16349</v>
      </c>
      <c r="H258" s="100">
        <v>20277944</v>
      </c>
      <c r="I258" s="100" t="s">
        <v>20618</v>
      </c>
      <c r="J258" s="100" t="s">
        <v>20619</v>
      </c>
      <c r="K258" s="100">
        <v>1</v>
      </c>
      <c r="L258" s="100">
        <v>84</v>
      </c>
      <c r="M258" s="100" t="s">
        <v>384</v>
      </c>
    </row>
    <row r="259" spans="1:13" x14ac:dyDescent="0.25">
      <c r="A259" s="100" t="s">
        <v>23165</v>
      </c>
      <c r="B259" t="s">
        <v>23167</v>
      </c>
      <c r="C259" t="s">
        <v>23168</v>
      </c>
      <c r="D259" s="100" t="s">
        <v>23169</v>
      </c>
      <c r="E259" s="100" t="s">
        <v>17093</v>
      </c>
      <c r="F259" s="117">
        <v>96819</v>
      </c>
      <c r="G259" s="118" t="s">
        <v>23170</v>
      </c>
      <c r="H259" s="100"/>
      <c r="I259" s="100" t="s">
        <v>20618</v>
      </c>
      <c r="J259" s="100" t="s">
        <v>20619</v>
      </c>
      <c r="K259" s="100">
        <v>1</v>
      </c>
      <c r="L259" s="100">
        <v>5</v>
      </c>
      <c r="M259" s="100" t="s">
        <v>23165</v>
      </c>
    </row>
    <row r="260" spans="1:13" x14ac:dyDescent="0.25">
      <c r="A260" s="100" t="s">
        <v>4125</v>
      </c>
      <c r="B260" t="s">
        <v>17094</v>
      </c>
      <c r="C260" t="s">
        <v>17097</v>
      </c>
      <c r="D260" s="100" t="s">
        <v>17095</v>
      </c>
      <c r="E260" s="100" t="s">
        <v>17093</v>
      </c>
      <c r="F260" s="117">
        <v>96742</v>
      </c>
      <c r="G260" s="118" t="s">
        <v>17096</v>
      </c>
      <c r="H260" s="100">
        <v>20277960</v>
      </c>
      <c r="I260" s="100" t="s">
        <v>20618</v>
      </c>
      <c r="J260" s="100" t="s">
        <v>20619</v>
      </c>
      <c r="K260" s="100">
        <v>1</v>
      </c>
      <c r="L260" s="100">
        <v>5</v>
      </c>
      <c r="M260" s="100" t="s">
        <v>4125</v>
      </c>
    </row>
    <row r="261" spans="1:13" x14ac:dyDescent="0.25">
      <c r="A261" s="100" t="s">
        <v>4151</v>
      </c>
      <c r="B261" t="s">
        <v>16638</v>
      </c>
      <c r="C261" t="s">
        <v>17099</v>
      </c>
      <c r="D261" s="100" t="s">
        <v>16842</v>
      </c>
      <c r="E261" s="100" t="s">
        <v>16843</v>
      </c>
      <c r="F261" s="117" t="s">
        <v>17098</v>
      </c>
      <c r="G261" s="118" t="s">
        <v>17100</v>
      </c>
      <c r="H261" s="100">
        <v>20277971</v>
      </c>
      <c r="I261" s="100" t="s">
        <v>20618</v>
      </c>
      <c r="J261" s="100" t="s">
        <v>20619</v>
      </c>
      <c r="K261" s="100">
        <v>1</v>
      </c>
      <c r="L261" s="100">
        <v>12</v>
      </c>
      <c r="M261" s="100" t="s">
        <v>4151</v>
      </c>
    </row>
    <row r="262" spans="1:13" x14ac:dyDescent="0.25">
      <c r="A262" s="100" t="s">
        <v>4153</v>
      </c>
      <c r="B262" t="s">
        <v>16638</v>
      </c>
      <c r="C262" t="s">
        <v>17104</v>
      </c>
      <c r="D262" s="100" t="s">
        <v>17101</v>
      </c>
      <c r="E262" s="100" t="s">
        <v>16858</v>
      </c>
      <c r="F262" s="117" t="s">
        <v>17102</v>
      </c>
      <c r="G262" s="118" t="s">
        <v>17103</v>
      </c>
      <c r="H262" s="100">
        <v>20284669</v>
      </c>
      <c r="I262" s="100" t="s">
        <v>20618</v>
      </c>
      <c r="J262" s="100" t="s">
        <v>20619</v>
      </c>
      <c r="K262" s="100">
        <v>1</v>
      </c>
      <c r="L262" s="100">
        <v>1</v>
      </c>
      <c r="M262" s="100" t="s">
        <v>4153</v>
      </c>
    </row>
    <row r="263" spans="1:13" x14ac:dyDescent="0.25">
      <c r="A263" s="100" t="s">
        <v>4165</v>
      </c>
      <c r="B263" t="s">
        <v>17109</v>
      </c>
      <c r="C263" t="s">
        <v>17112</v>
      </c>
      <c r="D263" s="100" t="s">
        <v>16842</v>
      </c>
      <c r="E263" s="100" t="s">
        <v>16858</v>
      </c>
      <c r="F263" s="117" t="s">
        <v>17111</v>
      </c>
      <c r="G263" s="118" t="s">
        <v>17110</v>
      </c>
      <c r="H263" s="100">
        <v>20281177</v>
      </c>
      <c r="I263" s="100" t="s">
        <v>20618</v>
      </c>
      <c r="J263" s="100" t="s">
        <v>20619</v>
      </c>
      <c r="K263" s="100">
        <v>1</v>
      </c>
      <c r="L263" s="100">
        <v>3</v>
      </c>
      <c r="M263" s="100" t="s">
        <v>4165</v>
      </c>
    </row>
    <row r="264" spans="1:13" x14ac:dyDescent="0.25">
      <c r="A264" s="100" t="s">
        <v>4167</v>
      </c>
      <c r="B264" t="s">
        <v>17113</v>
      </c>
      <c r="C264" t="s">
        <v>17118</v>
      </c>
      <c r="D264" s="100" t="s">
        <v>17116</v>
      </c>
      <c r="E264" s="100" t="s">
        <v>17091</v>
      </c>
      <c r="F264" s="117" t="s">
        <v>17117</v>
      </c>
      <c r="G264" s="118" t="s">
        <v>17115</v>
      </c>
      <c r="H264" s="100">
        <v>20277976</v>
      </c>
      <c r="I264" s="100" t="s">
        <v>20618</v>
      </c>
      <c r="J264" s="100" t="s">
        <v>20619</v>
      </c>
      <c r="K264" s="100">
        <v>1</v>
      </c>
      <c r="L264" s="100">
        <v>4</v>
      </c>
      <c r="M264" s="100" t="s">
        <v>4167</v>
      </c>
    </row>
    <row r="265" spans="1:13" x14ac:dyDescent="0.25">
      <c r="A265" s="100" t="s">
        <v>4168</v>
      </c>
      <c r="B265" t="s">
        <v>17119</v>
      </c>
      <c r="C265" t="s">
        <v>17121</v>
      </c>
      <c r="D265" s="100" t="s">
        <v>17049</v>
      </c>
      <c r="E265" s="100" t="s">
        <v>16266</v>
      </c>
      <c r="F265" s="117" t="s">
        <v>17120</v>
      </c>
      <c r="G265" s="118" t="s">
        <v>17122</v>
      </c>
      <c r="H265" s="100">
        <v>20287716</v>
      </c>
      <c r="I265" s="100" t="s">
        <v>20618</v>
      </c>
      <c r="J265" s="100" t="s">
        <v>20619</v>
      </c>
      <c r="K265" s="100">
        <v>1</v>
      </c>
      <c r="L265" s="100">
        <v>1</v>
      </c>
      <c r="M265" s="100" t="s">
        <v>4168</v>
      </c>
    </row>
    <row r="266" spans="1:13" x14ac:dyDescent="0.25">
      <c r="A266" s="100" t="s">
        <v>4170</v>
      </c>
      <c r="B266" t="s">
        <v>16638</v>
      </c>
      <c r="C266" t="s">
        <v>17124</v>
      </c>
      <c r="D266" s="100" t="s">
        <v>16927</v>
      </c>
      <c r="E266" s="100" t="s">
        <v>16849</v>
      </c>
      <c r="F266" s="117" t="s">
        <v>17123</v>
      </c>
      <c r="G266" s="118" t="s">
        <v>17125</v>
      </c>
      <c r="H266" s="100">
        <v>20285096</v>
      </c>
      <c r="I266" s="100" t="s">
        <v>20618</v>
      </c>
      <c r="J266" s="100" t="s">
        <v>20619</v>
      </c>
      <c r="K266" s="100">
        <v>1</v>
      </c>
      <c r="L266" s="100">
        <v>2</v>
      </c>
      <c r="M266" s="100" t="s">
        <v>4170</v>
      </c>
    </row>
    <row r="267" spans="1:13" x14ac:dyDescent="0.25">
      <c r="A267" s="100" t="s">
        <v>4172</v>
      </c>
      <c r="B267" t="s">
        <v>17126</v>
      </c>
      <c r="C267" t="s">
        <v>17128</v>
      </c>
      <c r="D267" s="100" t="s">
        <v>17127</v>
      </c>
      <c r="E267" s="100" t="s">
        <v>16858</v>
      </c>
      <c r="F267" s="117">
        <v>19046</v>
      </c>
      <c r="G267" s="118" t="s">
        <v>17129</v>
      </c>
      <c r="H267" s="100">
        <v>20277979</v>
      </c>
      <c r="I267" s="100" t="s">
        <v>20618</v>
      </c>
      <c r="J267" s="100" t="s">
        <v>20619</v>
      </c>
      <c r="K267" s="100">
        <v>1</v>
      </c>
      <c r="L267" s="100">
        <v>3</v>
      </c>
      <c r="M267" s="100" t="s">
        <v>4172</v>
      </c>
    </row>
    <row r="268" spans="1:13" x14ac:dyDescent="0.25">
      <c r="A268" s="100" t="s">
        <v>991</v>
      </c>
      <c r="B268" t="s">
        <v>17132</v>
      </c>
      <c r="C268" t="s">
        <v>17137</v>
      </c>
      <c r="D268" s="100" t="s">
        <v>17133</v>
      </c>
      <c r="E268" s="100" t="s">
        <v>17134</v>
      </c>
      <c r="F268" s="117" t="s">
        <v>17136</v>
      </c>
      <c r="G268" s="118" t="s">
        <v>17135</v>
      </c>
      <c r="H268" s="100">
        <v>20281232</v>
      </c>
      <c r="I268" s="100" t="s">
        <v>20618</v>
      </c>
      <c r="J268" s="100" t="s">
        <v>20619</v>
      </c>
      <c r="K268" s="100">
        <v>1</v>
      </c>
      <c r="L268" s="100">
        <v>4</v>
      </c>
      <c r="M268" s="100" t="s">
        <v>991</v>
      </c>
    </row>
    <row r="269" spans="1:13" x14ac:dyDescent="0.25">
      <c r="A269" s="100" t="s">
        <v>4198</v>
      </c>
      <c r="B269" t="s">
        <v>17138</v>
      </c>
      <c r="C269" t="s">
        <v>17140</v>
      </c>
      <c r="D269" s="100" t="s">
        <v>17139</v>
      </c>
      <c r="E269" s="100" t="s">
        <v>16175</v>
      </c>
      <c r="F269" s="117">
        <v>93612</v>
      </c>
      <c r="G269" s="118" t="s">
        <v>17141</v>
      </c>
      <c r="H269" s="100">
        <v>20281234</v>
      </c>
      <c r="I269" s="100" t="s">
        <v>20618</v>
      </c>
      <c r="J269" s="100" t="s">
        <v>20619</v>
      </c>
      <c r="K269" s="100">
        <v>1</v>
      </c>
      <c r="L269" s="100">
        <v>40</v>
      </c>
      <c r="M269" s="100" t="s">
        <v>4198</v>
      </c>
    </row>
    <row r="270" spans="1:13" x14ac:dyDescent="0.25">
      <c r="A270" s="100" t="s">
        <v>4204</v>
      </c>
      <c r="B270" t="s">
        <v>17143</v>
      </c>
      <c r="C270" t="s">
        <v>17145</v>
      </c>
      <c r="D270" s="100" t="s">
        <v>17144</v>
      </c>
      <c r="E270" s="100" t="s">
        <v>16242</v>
      </c>
      <c r="F270" s="117">
        <v>2481</v>
      </c>
      <c r="G270" s="118" t="s">
        <v>17146</v>
      </c>
      <c r="H270" s="100">
        <v>20277981</v>
      </c>
      <c r="I270" s="100" t="s">
        <v>20618</v>
      </c>
      <c r="J270" s="100" t="s">
        <v>20619</v>
      </c>
      <c r="K270" s="100">
        <v>1</v>
      </c>
      <c r="L270" s="100">
        <v>77</v>
      </c>
      <c r="M270" s="100" t="s">
        <v>4204</v>
      </c>
    </row>
    <row r="271" spans="1:13" x14ac:dyDescent="0.25">
      <c r="A271" s="100" t="s">
        <v>4211</v>
      </c>
      <c r="B271" t="s">
        <v>17149</v>
      </c>
      <c r="C271" t="s">
        <v>17150</v>
      </c>
      <c r="D271" s="100" t="s">
        <v>16869</v>
      </c>
      <c r="E271" s="100" t="s">
        <v>16855</v>
      </c>
      <c r="F271" s="117">
        <v>63124</v>
      </c>
      <c r="G271" s="118" t="s">
        <v>17151</v>
      </c>
      <c r="H271" s="100">
        <v>20286538</v>
      </c>
      <c r="I271" s="100" t="s">
        <v>20618</v>
      </c>
      <c r="J271" s="100" t="s">
        <v>20619</v>
      </c>
      <c r="K271" s="100">
        <v>1</v>
      </c>
      <c r="L271" s="100">
        <v>1</v>
      </c>
      <c r="M271" s="100" t="s">
        <v>4211</v>
      </c>
    </row>
    <row r="272" spans="1:13" x14ac:dyDescent="0.25">
      <c r="A272" s="100" t="s">
        <v>4215</v>
      </c>
      <c r="B272" t="s">
        <v>17152</v>
      </c>
      <c r="C272" t="s">
        <v>17155</v>
      </c>
      <c r="D272" s="100" t="s">
        <v>17153</v>
      </c>
      <c r="E272" s="100" t="s">
        <v>16855</v>
      </c>
      <c r="F272" s="117" t="s">
        <v>17154</v>
      </c>
      <c r="G272" s="118" t="s">
        <v>17156</v>
      </c>
      <c r="H272" s="100">
        <v>20286524</v>
      </c>
      <c r="I272" s="100" t="s">
        <v>20618</v>
      </c>
      <c r="J272" s="100" t="s">
        <v>20619</v>
      </c>
      <c r="K272" s="100">
        <v>1</v>
      </c>
      <c r="L272" s="100">
        <v>6</v>
      </c>
      <c r="M272" s="100" t="s">
        <v>4215</v>
      </c>
    </row>
    <row r="273" spans="1:13" x14ac:dyDescent="0.25">
      <c r="A273" s="100" t="s">
        <v>4219</v>
      </c>
      <c r="B273" t="s">
        <v>16638</v>
      </c>
      <c r="C273" t="s">
        <v>17159</v>
      </c>
      <c r="D273" s="100" t="s">
        <v>17157</v>
      </c>
      <c r="E273" s="100" t="s">
        <v>16305</v>
      </c>
      <c r="F273" s="117" t="s">
        <v>17158</v>
      </c>
      <c r="G273" s="118" t="s">
        <v>17160</v>
      </c>
      <c r="H273" s="100">
        <v>20287312</v>
      </c>
      <c r="I273" s="100" t="s">
        <v>20618</v>
      </c>
      <c r="J273" s="100" t="s">
        <v>20619</v>
      </c>
      <c r="K273" s="100">
        <v>1</v>
      </c>
      <c r="L273" s="100">
        <v>20</v>
      </c>
      <c r="M273" s="100" t="s">
        <v>4219</v>
      </c>
    </row>
    <row r="274" spans="1:13" x14ac:dyDescent="0.25">
      <c r="A274" s="100" t="s">
        <v>4227</v>
      </c>
      <c r="B274" t="s">
        <v>17161</v>
      </c>
      <c r="C274" t="s">
        <v>17163</v>
      </c>
      <c r="D274" s="100" t="s">
        <v>17043</v>
      </c>
      <c r="E274" s="100" t="s">
        <v>16266</v>
      </c>
      <c r="F274" s="117">
        <v>30303</v>
      </c>
      <c r="G274" s="118" t="s">
        <v>17162</v>
      </c>
      <c r="H274" s="100">
        <v>20277984</v>
      </c>
      <c r="I274" s="100" t="s">
        <v>20618</v>
      </c>
      <c r="J274" s="100" t="s">
        <v>20619</v>
      </c>
      <c r="K274" s="100">
        <v>1</v>
      </c>
      <c r="L274" s="100">
        <v>4</v>
      </c>
      <c r="M274" s="100" t="s">
        <v>4227</v>
      </c>
    </row>
    <row r="275" spans="1:13" x14ac:dyDescent="0.25">
      <c r="A275" s="100" t="s">
        <v>4234</v>
      </c>
      <c r="B275" t="s">
        <v>17164</v>
      </c>
      <c r="C275" t="s">
        <v>17167</v>
      </c>
      <c r="D275" s="100" t="s">
        <v>17165</v>
      </c>
      <c r="E275" s="100" t="s">
        <v>16184</v>
      </c>
      <c r="F275" s="117" t="s">
        <v>17166</v>
      </c>
      <c r="G275" s="118" t="s">
        <v>17168</v>
      </c>
      <c r="H275" s="100">
        <v>20290303</v>
      </c>
      <c r="I275" s="100" t="s">
        <v>20618</v>
      </c>
      <c r="J275" s="100" t="s">
        <v>20619</v>
      </c>
      <c r="K275" s="100">
        <v>1</v>
      </c>
      <c r="L275" s="100">
        <v>27</v>
      </c>
      <c r="M275" s="100" t="s">
        <v>4234</v>
      </c>
    </row>
    <row r="276" spans="1:13" x14ac:dyDescent="0.25">
      <c r="A276" s="100" t="s">
        <v>4236</v>
      </c>
      <c r="B276" t="s">
        <v>17169</v>
      </c>
      <c r="C276" t="s">
        <v>17171</v>
      </c>
      <c r="D276" s="100" t="s">
        <v>16601</v>
      </c>
      <c r="E276" s="100" t="s">
        <v>16175</v>
      </c>
      <c r="F276" s="117" t="s">
        <v>17170</v>
      </c>
      <c r="G276" s="118" t="s">
        <v>17172</v>
      </c>
      <c r="H276" s="100">
        <v>20281551</v>
      </c>
      <c r="I276" s="100" t="s">
        <v>20618</v>
      </c>
      <c r="J276" s="100" t="s">
        <v>20619</v>
      </c>
      <c r="K276" s="100">
        <v>1</v>
      </c>
      <c r="L276" s="100">
        <v>1</v>
      </c>
      <c r="M276" s="100" t="s">
        <v>4236</v>
      </c>
    </row>
    <row r="277" spans="1:13" x14ac:dyDescent="0.25">
      <c r="A277" s="100" t="s">
        <v>4243</v>
      </c>
      <c r="B277" t="s">
        <v>17173</v>
      </c>
      <c r="C277" t="s">
        <v>17175</v>
      </c>
      <c r="D277" s="100" t="s">
        <v>16839</v>
      </c>
      <c r="E277" s="100" t="s">
        <v>16305</v>
      </c>
      <c r="F277" s="117" t="s">
        <v>17174</v>
      </c>
      <c r="G277" s="118" t="s">
        <v>17176</v>
      </c>
      <c r="H277" s="100">
        <v>20277987</v>
      </c>
      <c r="I277" s="100" t="s">
        <v>20618</v>
      </c>
      <c r="J277" s="100" t="s">
        <v>20619</v>
      </c>
      <c r="K277" s="100">
        <v>1</v>
      </c>
      <c r="L277" s="100">
        <v>3</v>
      </c>
      <c r="M277" s="100" t="s">
        <v>4243</v>
      </c>
    </row>
    <row r="278" spans="1:13" x14ac:dyDescent="0.25">
      <c r="A278" s="100" t="s">
        <v>4247</v>
      </c>
      <c r="B278" t="s">
        <v>17177</v>
      </c>
      <c r="C278" t="s">
        <v>17178</v>
      </c>
      <c r="D278" s="100" t="s">
        <v>16714</v>
      </c>
      <c r="E278" s="100" t="s">
        <v>16281</v>
      </c>
      <c r="F278" s="117">
        <v>80524</v>
      </c>
      <c r="G278" s="118" t="s">
        <v>17179</v>
      </c>
      <c r="H278" s="100">
        <v>20284866</v>
      </c>
      <c r="I278" s="100" t="s">
        <v>20618</v>
      </c>
      <c r="J278" s="100" t="s">
        <v>20619</v>
      </c>
      <c r="K278" s="100">
        <v>1</v>
      </c>
      <c r="L278" s="100">
        <v>5</v>
      </c>
      <c r="M278" s="100" t="s">
        <v>4247</v>
      </c>
    </row>
    <row r="279" spans="1:13" x14ac:dyDescent="0.25">
      <c r="A279" s="100" t="s">
        <v>12322</v>
      </c>
      <c r="B279" t="s">
        <v>17105</v>
      </c>
      <c r="C279" t="s">
        <v>17181</v>
      </c>
      <c r="D279" s="100" t="s">
        <v>17106</v>
      </c>
      <c r="E279" s="100" t="s">
        <v>17107</v>
      </c>
      <c r="F279" s="117" t="s">
        <v>17180</v>
      </c>
      <c r="G279" s="118" t="s">
        <v>17182</v>
      </c>
      <c r="H279" s="100">
        <v>20281879</v>
      </c>
      <c r="I279" s="100" t="s">
        <v>20618</v>
      </c>
      <c r="J279" s="100" t="s">
        <v>20619</v>
      </c>
      <c r="K279" s="100">
        <v>1</v>
      </c>
      <c r="L279" s="100">
        <v>7</v>
      </c>
      <c r="M279" s="100" t="s">
        <v>12322</v>
      </c>
    </row>
    <row r="280" spans="1:13" x14ac:dyDescent="0.25">
      <c r="A280" s="100" t="s">
        <v>4206</v>
      </c>
      <c r="B280" t="s">
        <v>17143</v>
      </c>
      <c r="C280" t="s">
        <v>17145</v>
      </c>
      <c r="D280" s="100" t="s">
        <v>17144</v>
      </c>
      <c r="E280" s="100" t="s">
        <v>16242</v>
      </c>
      <c r="F280" s="117">
        <v>2481</v>
      </c>
      <c r="G280" s="118" t="s">
        <v>17146</v>
      </c>
      <c r="H280" s="100">
        <v>20277992</v>
      </c>
      <c r="I280" s="100" t="s">
        <v>20618</v>
      </c>
      <c r="J280" s="100" t="s">
        <v>20619</v>
      </c>
      <c r="K280" s="100">
        <v>1</v>
      </c>
      <c r="L280" s="100">
        <v>2</v>
      </c>
      <c r="M280" s="100" t="s">
        <v>4206</v>
      </c>
    </row>
    <row r="281" spans="1:13" x14ac:dyDescent="0.25">
      <c r="A281" s="100" t="s">
        <v>4250</v>
      </c>
      <c r="B281" t="s">
        <v>17183</v>
      </c>
      <c r="C281" t="s">
        <v>17186</v>
      </c>
      <c r="D281" s="100" t="s">
        <v>17184</v>
      </c>
      <c r="E281" s="100" t="s">
        <v>16833</v>
      </c>
      <c r="F281" s="117" t="s">
        <v>17185</v>
      </c>
      <c r="G281" s="118" t="s">
        <v>17187</v>
      </c>
      <c r="H281" s="100">
        <v>20286452</v>
      </c>
      <c r="I281" s="100" t="s">
        <v>20618</v>
      </c>
      <c r="J281" s="100" t="s">
        <v>20619</v>
      </c>
      <c r="K281" s="100">
        <v>1</v>
      </c>
      <c r="L281" s="100">
        <v>12</v>
      </c>
      <c r="M281" s="100" t="s">
        <v>4250</v>
      </c>
    </row>
    <row r="282" spans="1:13" x14ac:dyDescent="0.25">
      <c r="A282" s="100" t="s">
        <v>4258</v>
      </c>
      <c r="B282" t="s">
        <v>17188</v>
      </c>
      <c r="C282" t="s">
        <v>17191</v>
      </c>
      <c r="D282" s="100" t="s">
        <v>17189</v>
      </c>
      <c r="E282" s="100" t="s">
        <v>16185</v>
      </c>
      <c r="F282" s="117" t="s">
        <v>17190</v>
      </c>
      <c r="G282" s="118" t="s">
        <v>17192</v>
      </c>
      <c r="H282" s="100">
        <v>20285081</v>
      </c>
      <c r="I282" s="100" t="s">
        <v>20618</v>
      </c>
      <c r="J282" s="100" t="s">
        <v>20619</v>
      </c>
      <c r="K282" s="100">
        <v>1</v>
      </c>
      <c r="L282" s="100">
        <v>4</v>
      </c>
      <c r="M282" s="100" t="s">
        <v>4258</v>
      </c>
    </row>
    <row r="283" spans="1:13" x14ac:dyDescent="0.25">
      <c r="A283" s="100" t="s">
        <v>4261</v>
      </c>
      <c r="B283" t="s">
        <v>3260</v>
      </c>
      <c r="C283" t="s">
        <v>17195</v>
      </c>
      <c r="D283" s="100" t="s">
        <v>17193</v>
      </c>
      <c r="E283" s="100" t="s">
        <v>17194</v>
      </c>
      <c r="F283" s="117">
        <v>8724</v>
      </c>
      <c r="G283" s="118" t="s">
        <v>17196</v>
      </c>
      <c r="H283" s="100">
        <v>20287923</v>
      </c>
      <c r="I283" s="100" t="s">
        <v>20618</v>
      </c>
      <c r="J283" s="100" t="s">
        <v>20619</v>
      </c>
      <c r="K283" s="100">
        <v>1</v>
      </c>
      <c r="L283" s="100">
        <v>23</v>
      </c>
      <c r="M283" s="100" t="s">
        <v>4261</v>
      </c>
    </row>
    <row r="284" spans="1:13" x14ac:dyDescent="0.25">
      <c r="A284" s="100" t="s">
        <v>4274</v>
      </c>
      <c r="B284" t="s">
        <v>17197</v>
      </c>
      <c r="C284" t="s">
        <v>17200</v>
      </c>
      <c r="D284" s="100" t="s">
        <v>17198</v>
      </c>
      <c r="E284" s="100" t="s">
        <v>16185</v>
      </c>
      <c r="F284" s="117" t="s">
        <v>17199</v>
      </c>
      <c r="G284" s="118" t="s">
        <v>17201</v>
      </c>
      <c r="H284" s="100">
        <v>20295622</v>
      </c>
      <c r="I284" s="100" t="s">
        <v>20618</v>
      </c>
      <c r="J284" s="100" t="s">
        <v>20619</v>
      </c>
      <c r="K284" s="100">
        <v>1</v>
      </c>
      <c r="L284" s="100">
        <v>56</v>
      </c>
      <c r="M284" s="100" t="s">
        <v>4274</v>
      </c>
    </row>
    <row r="285" spans="1:13" x14ac:dyDescent="0.25">
      <c r="A285" s="100" t="s">
        <v>4276</v>
      </c>
      <c r="B285" t="s">
        <v>17202</v>
      </c>
      <c r="C285" t="s">
        <v>17206</v>
      </c>
      <c r="D285" s="100" t="s">
        <v>17203</v>
      </c>
      <c r="E285" s="100" t="s">
        <v>16701</v>
      </c>
      <c r="F285" s="117" t="s">
        <v>17205</v>
      </c>
      <c r="G285" s="118" t="s">
        <v>17204</v>
      </c>
      <c r="H285" s="100">
        <v>20277998</v>
      </c>
      <c r="I285" s="100" t="s">
        <v>20618</v>
      </c>
      <c r="J285" s="100" t="s">
        <v>20619</v>
      </c>
      <c r="K285" s="100">
        <v>1</v>
      </c>
      <c r="L285" s="100">
        <v>29</v>
      </c>
      <c r="M285" s="100" t="s">
        <v>4276</v>
      </c>
    </row>
    <row r="286" spans="1:13" x14ac:dyDescent="0.25">
      <c r="A286" s="100" t="s">
        <v>4278</v>
      </c>
      <c r="B286" t="s">
        <v>17202</v>
      </c>
      <c r="C286" t="s">
        <v>17208</v>
      </c>
      <c r="D286" s="100" t="s">
        <v>17207</v>
      </c>
      <c r="E286" s="100" t="s">
        <v>16701</v>
      </c>
      <c r="F286" s="117">
        <v>24501</v>
      </c>
      <c r="G286" s="118" t="s">
        <v>17209</v>
      </c>
      <c r="H286" s="100">
        <v>20277999</v>
      </c>
      <c r="I286" s="100" t="s">
        <v>20618</v>
      </c>
      <c r="J286" s="100" t="s">
        <v>20619</v>
      </c>
      <c r="K286" s="100">
        <v>1</v>
      </c>
      <c r="L286" s="100">
        <v>4</v>
      </c>
      <c r="M286" s="100" t="s">
        <v>4278</v>
      </c>
    </row>
    <row r="287" spans="1:13" x14ac:dyDescent="0.25">
      <c r="A287" s="100" t="s">
        <v>4279</v>
      </c>
      <c r="B287" t="s">
        <v>17202</v>
      </c>
      <c r="C287" t="s">
        <v>17211</v>
      </c>
      <c r="D287" s="100" t="s">
        <v>17210</v>
      </c>
      <c r="E287" s="100" t="s">
        <v>16701</v>
      </c>
      <c r="F287" s="117">
        <v>23970</v>
      </c>
      <c r="G287" s="118" t="s">
        <v>17212</v>
      </c>
      <c r="H287" s="100">
        <v>20278000</v>
      </c>
      <c r="I287" s="100" t="s">
        <v>20618</v>
      </c>
      <c r="J287" s="100" t="s">
        <v>20619</v>
      </c>
      <c r="K287" s="100">
        <v>1</v>
      </c>
      <c r="L287" s="100">
        <v>13</v>
      </c>
      <c r="M287" s="100" t="s">
        <v>4279</v>
      </c>
    </row>
    <row r="288" spans="1:13" x14ac:dyDescent="0.25">
      <c r="A288" s="100" t="s">
        <v>4286</v>
      </c>
      <c r="B288" t="s">
        <v>17216</v>
      </c>
      <c r="C288" t="s">
        <v>17214</v>
      </c>
      <c r="D288" s="100" t="s">
        <v>16393</v>
      </c>
      <c r="E288" s="100" t="s">
        <v>16175</v>
      </c>
      <c r="F288" s="117" t="s">
        <v>17213</v>
      </c>
      <c r="G288" s="118" t="s">
        <v>17215</v>
      </c>
      <c r="H288" s="100">
        <v>20278007</v>
      </c>
      <c r="I288" s="100" t="s">
        <v>20618</v>
      </c>
      <c r="J288" s="100" t="s">
        <v>20619</v>
      </c>
      <c r="K288" s="100">
        <v>1</v>
      </c>
      <c r="L288" s="100">
        <v>7</v>
      </c>
      <c r="M288" s="100" t="s">
        <v>4286</v>
      </c>
    </row>
    <row r="289" spans="1:13" x14ac:dyDescent="0.25">
      <c r="A289" s="100" t="s">
        <v>4288</v>
      </c>
      <c r="B289" t="s">
        <v>17217</v>
      </c>
      <c r="C289" t="s">
        <v>17220</v>
      </c>
      <c r="D289" s="100" t="s">
        <v>16930</v>
      </c>
      <c r="E289" s="100" t="s">
        <v>16175</v>
      </c>
      <c r="F289" s="117" t="s">
        <v>17219</v>
      </c>
      <c r="G289" s="118" t="s">
        <v>17218</v>
      </c>
      <c r="H289" s="100">
        <v>20278008</v>
      </c>
      <c r="I289" s="100" t="s">
        <v>20618</v>
      </c>
      <c r="J289" s="100" t="s">
        <v>20619</v>
      </c>
      <c r="K289" s="100">
        <v>1</v>
      </c>
      <c r="L289" s="100">
        <v>24</v>
      </c>
      <c r="M289" s="100" t="s">
        <v>4288</v>
      </c>
    </row>
    <row r="290" spans="1:13" x14ac:dyDescent="0.25">
      <c r="A290" s="100" t="s">
        <v>4294</v>
      </c>
      <c r="B290" t="s">
        <v>17223</v>
      </c>
      <c r="C290" t="s">
        <v>17225</v>
      </c>
      <c r="D290" s="100" t="s">
        <v>17221</v>
      </c>
      <c r="E290" s="100" t="s">
        <v>16701</v>
      </c>
      <c r="F290" s="117" t="s">
        <v>17224</v>
      </c>
      <c r="G290" s="118" t="s">
        <v>17226</v>
      </c>
      <c r="H290" s="100">
        <v>20284356</v>
      </c>
      <c r="I290" s="100" t="s">
        <v>20618</v>
      </c>
      <c r="J290" s="100" t="s">
        <v>20619</v>
      </c>
      <c r="K290" s="100">
        <v>1</v>
      </c>
      <c r="L290" s="100">
        <v>10</v>
      </c>
      <c r="M290" s="100" t="s">
        <v>4294</v>
      </c>
    </row>
    <row r="291" spans="1:13" x14ac:dyDescent="0.25">
      <c r="A291" s="100" t="s">
        <v>4305</v>
      </c>
      <c r="B291" t="s">
        <v>17227</v>
      </c>
      <c r="C291" t="s">
        <v>17229</v>
      </c>
      <c r="D291" s="100" t="s">
        <v>17228</v>
      </c>
      <c r="E291" s="100" t="s">
        <v>16194</v>
      </c>
      <c r="F291" s="117">
        <v>98520</v>
      </c>
      <c r="G291" s="118" t="s">
        <v>20563</v>
      </c>
      <c r="H291" s="100">
        <v>20278013</v>
      </c>
      <c r="I291" s="100" t="s">
        <v>20618</v>
      </c>
      <c r="J291" s="100" t="s">
        <v>20619</v>
      </c>
      <c r="K291" s="100">
        <v>1</v>
      </c>
      <c r="L291" s="100">
        <v>9</v>
      </c>
      <c r="M291" s="100" t="s">
        <v>4305</v>
      </c>
    </row>
    <row r="292" spans="1:13" x14ac:dyDescent="0.25">
      <c r="A292" s="100" t="s">
        <v>4307</v>
      </c>
      <c r="B292" t="s">
        <v>17230</v>
      </c>
      <c r="C292" t="s">
        <v>17232</v>
      </c>
      <c r="D292" s="100" t="s">
        <v>17231</v>
      </c>
      <c r="E292" s="100" t="s">
        <v>16184</v>
      </c>
      <c r="F292" s="117">
        <v>41095</v>
      </c>
      <c r="G292" s="118" t="s">
        <v>17233</v>
      </c>
      <c r="H292" s="100">
        <v>20281576</v>
      </c>
      <c r="I292" s="100" t="s">
        <v>20618</v>
      </c>
      <c r="J292" s="100" t="s">
        <v>20619</v>
      </c>
      <c r="K292" s="100">
        <v>1</v>
      </c>
      <c r="L292" s="100">
        <v>6</v>
      </c>
      <c r="M292" s="100" t="s">
        <v>4307</v>
      </c>
    </row>
    <row r="293" spans="1:13" x14ac:dyDescent="0.25">
      <c r="A293" s="100" t="s">
        <v>4309</v>
      </c>
      <c r="B293" t="s">
        <v>17234</v>
      </c>
      <c r="C293" t="s">
        <v>17238</v>
      </c>
      <c r="D293" s="100" t="s">
        <v>17235</v>
      </c>
      <c r="E293" s="100" t="s">
        <v>17236</v>
      </c>
      <c r="F293" s="117" t="s">
        <v>17237</v>
      </c>
      <c r="G293" s="118" t="s">
        <v>17239</v>
      </c>
      <c r="H293" s="100">
        <v>20281486</v>
      </c>
      <c r="I293" s="100" t="s">
        <v>20618</v>
      </c>
      <c r="J293" s="100" t="s">
        <v>20619</v>
      </c>
      <c r="K293" s="100">
        <v>1</v>
      </c>
      <c r="L293" s="100">
        <v>1</v>
      </c>
      <c r="M293" s="100" t="s">
        <v>4309</v>
      </c>
    </row>
    <row r="294" spans="1:13" x14ac:dyDescent="0.25">
      <c r="A294" s="100" t="s">
        <v>4311</v>
      </c>
      <c r="B294" t="s">
        <v>17240</v>
      </c>
      <c r="C294" t="s">
        <v>20670</v>
      </c>
      <c r="D294" s="100" t="s">
        <v>16869</v>
      </c>
      <c r="E294" s="100" t="s">
        <v>16855</v>
      </c>
      <c r="F294" s="117">
        <v>63141</v>
      </c>
      <c r="G294" s="118" t="s">
        <v>17241</v>
      </c>
      <c r="H294" s="100">
        <v>20294278</v>
      </c>
      <c r="I294" s="100" t="s">
        <v>20618</v>
      </c>
      <c r="J294" s="100" t="s">
        <v>20619</v>
      </c>
      <c r="K294" s="100">
        <v>1</v>
      </c>
      <c r="L294" s="100">
        <v>62</v>
      </c>
      <c r="M294" s="100" t="s">
        <v>4311</v>
      </c>
    </row>
    <row r="295" spans="1:13" x14ac:dyDescent="0.25">
      <c r="A295" s="100" t="s">
        <v>4313</v>
      </c>
      <c r="B295" t="s">
        <v>17242</v>
      </c>
      <c r="C295" t="s">
        <v>17246</v>
      </c>
      <c r="D295" s="100" t="s">
        <v>17243</v>
      </c>
      <c r="E295" s="100" t="s">
        <v>17244</v>
      </c>
      <c r="F295" s="117" t="s">
        <v>17245</v>
      </c>
      <c r="G295" s="118" t="s">
        <v>17247</v>
      </c>
      <c r="H295" s="100">
        <v>20292878</v>
      </c>
      <c r="I295" s="100" t="s">
        <v>20618</v>
      </c>
      <c r="J295" s="100" t="s">
        <v>20619</v>
      </c>
      <c r="K295" s="100">
        <v>1</v>
      </c>
      <c r="L295" s="100">
        <v>3</v>
      </c>
      <c r="M295" s="100" t="s">
        <v>4313</v>
      </c>
    </row>
    <row r="296" spans="1:13" x14ac:dyDescent="0.25">
      <c r="A296" s="100" t="s">
        <v>4315</v>
      </c>
      <c r="B296" t="s">
        <v>17248</v>
      </c>
      <c r="C296" t="s">
        <v>17251</v>
      </c>
      <c r="D296" s="100" t="s">
        <v>17249</v>
      </c>
      <c r="E296" s="100" t="s">
        <v>17236</v>
      </c>
      <c r="F296" s="117" t="s">
        <v>17250</v>
      </c>
      <c r="G296" s="118" t="s">
        <v>17252</v>
      </c>
      <c r="H296" s="100">
        <v>20289153</v>
      </c>
      <c r="I296" s="100" t="s">
        <v>20618</v>
      </c>
      <c r="J296" s="100" t="s">
        <v>20619</v>
      </c>
      <c r="K296" s="100">
        <v>1</v>
      </c>
      <c r="L296" s="100">
        <v>1</v>
      </c>
      <c r="M296" s="100" t="s">
        <v>4315</v>
      </c>
    </row>
    <row r="297" spans="1:13" x14ac:dyDescent="0.25">
      <c r="A297" s="100" t="s">
        <v>4333</v>
      </c>
      <c r="B297" t="s">
        <v>17257</v>
      </c>
      <c r="C297" t="s">
        <v>20671</v>
      </c>
      <c r="D297" s="100" t="s">
        <v>17258</v>
      </c>
      <c r="E297" s="100" t="s">
        <v>16184</v>
      </c>
      <c r="F297" s="117" t="s">
        <v>20672</v>
      </c>
      <c r="G297" s="118" t="s">
        <v>17259</v>
      </c>
      <c r="H297" s="100">
        <v>20292321</v>
      </c>
      <c r="I297" s="100" t="s">
        <v>20618</v>
      </c>
      <c r="J297" s="100" t="s">
        <v>20619</v>
      </c>
      <c r="K297" s="100">
        <v>1</v>
      </c>
      <c r="L297" s="100">
        <v>7</v>
      </c>
      <c r="M297" s="100" t="s">
        <v>4333</v>
      </c>
    </row>
    <row r="298" spans="1:13" x14ac:dyDescent="0.25">
      <c r="A298" s="100" t="s">
        <v>4335</v>
      </c>
      <c r="B298" t="s">
        <v>17260</v>
      </c>
      <c r="C298" t="s">
        <v>17263</v>
      </c>
      <c r="D298" s="100" t="s">
        <v>17261</v>
      </c>
      <c r="E298" s="100" t="s">
        <v>16182</v>
      </c>
      <c r="F298" s="117" t="s">
        <v>17262</v>
      </c>
      <c r="G298" s="118" t="s">
        <v>17264</v>
      </c>
      <c r="H298" s="100">
        <v>20287568</v>
      </c>
      <c r="I298" s="100" t="s">
        <v>20618</v>
      </c>
      <c r="J298" s="100" t="s">
        <v>20619</v>
      </c>
      <c r="K298" s="100">
        <v>1</v>
      </c>
      <c r="L298" s="100">
        <v>18</v>
      </c>
      <c r="M298" s="100" t="s">
        <v>4335</v>
      </c>
    </row>
    <row r="299" spans="1:13" x14ac:dyDescent="0.25">
      <c r="A299" s="100" t="s">
        <v>4345</v>
      </c>
      <c r="B299" t="s">
        <v>17268</v>
      </c>
      <c r="C299" t="s">
        <v>17271</v>
      </c>
      <c r="D299" s="100" t="s">
        <v>17269</v>
      </c>
      <c r="E299" s="100" t="s">
        <v>17244</v>
      </c>
      <c r="F299" s="117" t="s">
        <v>17270</v>
      </c>
      <c r="G299" s="118" t="s">
        <v>17272</v>
      </c>
      <c r="H299" s="100">
        <v>20290170</v>
      </c>
      <c r="I299" s="100" t="s">
        <v>20618</v>
      </c>
      <c r="J299" s="100" t="s">
        <v>20619</v>
      </c>
      <c r="K299" s="100">
        <v>1</v>
      </c>
      <c r="L299" s="100">
        <v>1</v>
      </c>
      <c r="M299" s="100" t="s">
        <v>4345</v>
      </c>
    </row>
    <row r="300" spans="1:13" x14ac:dyDescent="0.25">
      <c r="A300" s="100" t="s">
        <v>4347</v>
      </c>
      <c r="B300" t="s">
        <v>17273</v>
      </c>
      <c r="C300" t="s">
        <v>17276</v>
      </c>
      <c r="D300" s="100" t="s">
        <v>17274</v>
      </c>
      <c r="E300" s="100" t="s">
        <v>16185</v>
      </c>
      <c r="F300" s="117" t="s">
        <v>17275</v>
      </c>
      <c r="G300" s="118" t="s">
        <v>17277</v>
      </c>
      <c r="H300" s="100">
        <v>20281521</v>
      </c>
      <c r="I300" s="100" t="s">
        <v>20618</v>
      </c>
      <c r="J300" s="100" t="s">
        <v>20619</v>
      </c>
      <c r="K300" s="100">
        <v>1</v>
      </c>
      <c r="L300" s="100">
        <v>53</v>
      </c>
      <c r="M300" s="100" t="s">
        <v>4347</v>
      </c>
    </row>
    <row r="301" spans="1:13" x14ac:dyDescent="0.25">
      <c r="A301" s="100" t="s">
        <v>4349</v>
      </c>
      <c r="B301" t="s">
        <v>17278</v>
      </c>
      <c r="C301" t="s">
        <v>17281</v>
      </c>
      <c r="D301" s="100" t="s">
        <v>17279</v>
      </c>
      <c r="E301" s="100" t="s">
        <v>16185</v>
      </c>
      <c r="F301" s="117" t="s">
        <v>17280</v>
      </c>
      <c r="G301" s="118" t="s">
        <v>17282</v>
      </c>
      <c r="H301" s="100">
        <v>20285080</v>
      </c>
      <c r="I301" s="100" t="s">
        <v>20618</v>
      </c>
      <c r="J301" s="100" t="s">
        <v>20619</v>
      </c>
      <c r="K301" s="100">
        <v>1</v>
      </c>
      <c r="L301" s="100">
        <v>52</v>
      </c>
      <c r="M301" s="100" t="s">
        <v>4349</v>
      </c>
    </row>
    <row r="302" spans="1:13" x14ac:dyDescent="0.25">
      <c r="A302" s="100" t="s">
        <v>4351</v>
      </c>
      <c r="B302" t="s">
        <v>17283</v>
      </c>
      <c r="C302" t="s">
        <v>17286</v>
      </c>
      <c r="D302" s="100" t="s">
        <v>17284</v>
      </c>
      <c r="E302" s="100" t="s">
        <v>16185</v>
      </c>
      <c r="F302" s="117">
        <v>44125</v>
      </c>
      <c r="G302" s="118" t="s">
        <v>17285</v>
      </c>
      <c r="H302" s="100">
        <v>20278025</v>
      </c>
      <c r="I302" s="100" t="s">
        <v>20618</v>
      </c>
      <c r="J302" s="100" t="s">
        <v>20619</v>
      </c>
      <c r="K302" s="100">
        <v>1</v>
      </c>
      <c r="L302" s="100">
        <v>37</v>
      </c>
      <c r="M302" s="100" t="s">
        <v>4351</v>
      </c>
    </row>
    <row r="303" spans="1:13" x14ac:dyDescent="0.25">
      <c r="A303" s="100" t="s">
        <v>4353</v>
      </c>
      <c r="B303" t="s">
        <v>17287</v>
      </c>
      <c r="C303" t="s">
        <v>20673</v>
      </c>
      <c r="D303" s="100" t="s">
        <v>16280</v>
      </c>
      <c r="E303" s="100" t="s">
        <v>16281</v>
      </c>
      <c r="F303" s="117" t="s">
        <v>20674</v>
      </c>
      <c r="G303" s="118" t="s">
        <v>17288</v>
      </c>
      <c r="H303" s="100">
        <v>20299972</v>
      </c>
      <c r="I303" s="100" t="s">
        <v>20618</v>
      </c>
      <c r="J303" s="100" t="s">
        <v>20619</v>
      </c>
      <c r="K303" s="100">
        <v>1</v>
      </c>
      <c r="L303" s="100">
        <v>12</v>
      </c>
      <c r="M303" s="100" t="s">
        <v>4353</v>
      </c>
    </row>
    <row r="304" spans="1:13" x14ac:dyDescent="0.25">
      <c r="A304" s="100" t="s">
        <v>4366</v>
      </c>
      <c r="B304" t="s">
        <v>17289</v>
      </c>
      <c r="C304" t="s">
        <v>17290</v>
      </c>
      <c r="D304" s="100" t="s">
        <v>17092</v>
      </c>
      <c r="E304" s="100" t="s">
        <v>17093</v>
      </c>
      <c r="F304" s="117">
        <v>96744</v>
      </c>
      <c r="G304" s="118" t="s">
        <v>17291</v>
      </c>
      <c r="H304" s="100">
        <v>20292194</v>
      </c>
      <c r="I304" s="100" t="s">
        <v>20618</v>
      </c>
      <c r="J304" s="100" t="s">
        <v>20619</v>
      </c>
      <c r="K304" s="100">
        <v>1</v>
      </c>
      <c r="L304" s="100">
        <v>4</v>
      </c>
      <c r="M304" s="100" t="s">
        <v>4366</v>
      </c>
    </row>
    <row r="305" spans="1:13" x14ac:dyDescent="0.25">
      <c r="A305" s="100" t="s">
        <v>4368</v>
      </c>
      <c r="B305" t="s">
        <v>17293</v>
      </c>
      <c r="C305" t="s">
        <v>17295</v>
      </c>
      <c r="D305" s="100" t="s">
        <v>17294</v>
      </c>
      <c r="E305" s="100" t="s">
        <v>16177</v>
      </c>
      <c r="F305" s="117">
        <v>36451</v>
      </c>
      <c r="G305" s="118" t="s">
        <v>17292</v>
      </c>
      <c r="H305" s="100">
        <v>20278027</v>
      </c>
      <c r="I305" s="100" t="s">
        <v>20618</v>
      </c>
      <c r="J305" s="100" t="s">
        <v>20619</v>
      </c>
      <c r="K305" s="100">
        <v>1</v>
      </c>
      <c r="L305" s="100">
        <v>1</v>
      </c>
      <c r="M305" s="100" t="s">
        <v>4368</v>
      </c>
    </row>
    <row r="306" spans="1:13" x14ac:dyDescent="0.25">
      <c r="A306" s="100" t="s">
        <v>4374</v>
      </c>
      <c r="B306" t="s">
        <v>17298</v>
      </c>
      <c r="C306" t="s">
        <v>17301</v>
      </c>
      <c r="D306" s="100" t="s">
        <v>17299</v>
      </c>
      <c r="E306" s="100" t="s">
        <v>16858</v>
      </c>
      <c r="F306" s="117" t="s">
        <v>17300</v>
      </c>
      <c r="G306" s="118" t="s">
        <v>17297</v>
      </c>
      <c r="H306" s="100">
        <v>20284497</v>
      </c>
      <c r="I306" s="100" t="s">
        <v>20618</v>
      </c>
      <c r="J306" s="100" t="s">
        <v>20619</v>
      </c>
      <c r="K306" s="100">
        <v>1</v>
      </c>
      <c r="L306" s="100">
        <v>50</v>
      </c>
      <c r="M306" s="100" t="s">
        <v>4374</v>
      </c>
    </row>
    <row r="307" spans="1:13" x14ac:dyDescent="0.25">
      <c r="A307" s="100" t="s">
        <v>4384</v>
      </c>
      <c r="B307" t="s">
        <v>17302</v>
      </c>
      <c r="C307" t="s">
        <v>17306</v>
      </c>
      <c r="D307" s="100" t="s">
        <v>17303</v>
      </c>
      <c r="E307" s="100" t="s">
        <v>16860</v>
      </c>
      <c r="F307" s="117" t="s">
        <v>17305</v>
      </c>
      <c r="G307" s="118" t="s">
        <v>17304</v>
      </c>
      <c r="H307" s="100">
        <v>20278029</v>
      </c>
      <c r="I307" s="100" t="s">
        <v>20618</v>
      </c>
      <c r="J307" s="100" t="s">
        <v>20619</v>
      </c>
      <c r="K307" s="100">
        <v>1</v>
      </c>
      <c r="L307" s="100">
        <v>40</v>
      </c>
      <c r="M307" s="100" t="s">
        <v>4384</v>
      </c>
    </row>
    <row r="308" spans="1:13" x14ac:dyDescent="0.25">
      <c r="A308" s="100" t="s">
        <v>4389</v>
      </c>
      <c r="B308" t="s">
        <v>17307</v>
      </c>
      <c r="C308" t="s">
        <v>17310</v>
      </c>
      <c r="D308" s="100" t="s">
        <v>17308</v>
      </c>
      <c r="E308" s="100" t="s">
        <v>16194</v>
      </c>
      <c r="F308" s="117" t="s">
        <v>17309</v>
      </c>
      <c r="G308" s="118" t="s">
        <v>17311</v>
      </c>
      <c r="H308" s="100">
        <v>20287420</v>
      </c>
      <c r="I308" s="100" t="s">
        <v>20618</v>
      </c>
      <c r="J308" s="100" t="s">
        <v>20619</v>
      </c>
      <c r="K308" s="100">
        <v>1</v>
      </c>
      <c r="L308" s="100">
        <v>1</v>
      </c>
      <c r="M308" s="100" t="s">
        <v>4389</v>
      </c>
    </row>
    <row r="309" spans="1:13" x14ac:dyDescent="0.25">
      <c r="A309" s="100" t="s">
        <v>4398</v>
      </c>
      <c r="B309" t="s">
        <v>17313</v>
      </c>
      <c r="C309" t="s">
        <v>17316</v>
      </c>
      <c r="D309" s="100" t="s">
        <v>17314</v>
      </c>
      <c r="E309" s="100" t="s">
        <v>16178</v>
      </c>
      <c r="F309" s="117" t="s">
        <v>17315</v>
      </c>
      <c r="G309" s="118" t="s">
        <v>17317</v>
      </c>
      <c r="H309" s="100">
        <v>20285997</v>
      </c>
      <c r="I309" s="100" t="s">
        <v>20618</v>
      </c>
      <c r="J309" s="100" t="s">
        <v>20619</v>
      </c>
      <c r="K309" s="100">
        <v>1</v>
      </c>
      <c r="L309" s="100">
        <v>754</v>
      </c>
      <c r="M309" s="100" t="s">
        <v>4398</v>
      </c>
    </row>
    <row r="310" spans="1:13" x14ac:dyDescent="0.25">
      <c r="A310" s="100" t="s">
        <v>4410</v>
      </c>
      <c r="B310" t="s">
        <v>17319</v>
      </c>
      <c r="C310" t="s">
        <v>17322</v>
      </c>
      <c r="D310" s="100" t="s">
        <v>17320</v>
      </c>
      <c r="E310" s="100" t="s">
        <v>16837</v>
      </c>
      <c r="F310" s="117" t="s">
        <v>17321</v>
      </c>
      <c r="G310" s="118" t="s">
        <v>17323</v>
      </c>
      <c r="H310" s="100">
        <v>20281514</v>
      </c>
      <c r="I310" s="100" t="s">
        <v>20618</v>
      </c>
      <c r="J310" s="100" t="s">
        <v>20619</v>
      </c>
      <c r="K310" s="100">
        <v>1</v>
      </c>
      <c r="L310" s="100">
        <v>5</v>
      </c>
      <c r="M310" s="100" t="s">
        <v>4410</v>
      </c>
    </row>
    <row r="311" spans="1:13" x14ac:dyDescent="0.25">
      <c r="A311" s="100" t="s">
        <v>4418</v>
      </c>
      <c r="B311" t="s">
        <v>17319</v>
      </c>
      <c r="C311" t="s">
        <v>17325</v>
      </c>
      <c r="D311" s="100" t="s">
        <v>17324</v>
      </c>
      <c r="E311" s="100" t="s">
        <v>16837</v>
      </c>
      <c r="F311" s="117">
        <v>56201</v>
      </c>
      <c r="G311" s="118" t="s">
        <v>17326</v>
      </c>
      <c r="H311" s="100">
        <v>20278036</v>
      </c>
      <c r="I311" s="100" t="s">
        <v>20618</v>
      </c>
      <c r="J311" s="100" t="s">
        <v>20619</v>
      </c>
      <c r="K311" s="100">
        <v>1</v>
      </c>
      <c r="L311" s="100">
        <v>17</v>
      </c>
      <c r="M311" s="100" t="s">
        <v>4418</v>
      </c>
    </row>
    <row r="312" spans="1:13" x14ac:dyDescent="0.25">
      <c r="A312" s="100" t="s">
        <v>4429</v>
      </c>
      <c r="B312" t="s">
        <v>17327</v>
      </c>
      <c r="C312" t="s">
        <v>17331</v>
      </c>
      <c r="D312" s="100" t="s">
        <v>17329</v>
      </c>
      <c r="E312" s="100" t="s">
        <v>16858</v>
      </c>
      <c r="F312" s="117" t="s">
        <v>17330</v>
      </c>
      <c r="G312" s="118" t="s">
        <v>17328</v>
      </c>
      <c r="H312" s="100">
        <v>20284278</v>
      </c>
      <c r="I312" s="100" t="s">
        <v>20618</v>
      </c>
      <c r="J312" s="100" t="s">
        <v>20619</v>
      </c>
      <c r="K312" s="100">
        <v>1</v>
      </c>
      <c r="L312" s="100">
        <v>45</v>
      </c>
      <c r="M312" s="100" t="s">
        <v>4429</v>
      </c>
    </row>
    <row r="313" spans="1:13" x14ac:dyDescent="0.25">
      <c r="A313" s="100" t="s">
        <v>4433</v>
      </c>
      <c r="B313" t="s">
        <v>16992</v>
      </c>
      <c r="C313" t="s">
        <v>17333</v>
      </c>
      <c r="D313" s="100" t="s">
        <v>16993</v>
      </c>
      <c r="E313" s="100" t="s">
        <v>16266</v>
      </c>
      <c r="F313" s="117" t="s">
        <v>17332</v>
      </c>
      <c r="G313" s="118" t="s">
        <v>17334</v>
      </c>
      <c r="H313" s="100">
        <v>20281242</v>
      </c>
      <c r="I313" s="100" t="s">
        <v>20618</v>
      </c>
      <c r="J313" s="100" t="s">
        <v>20619</v>
      </c>
      <c r="K313" s="100">
        <v>1</v>
      </c>
      <c r="L313" s="100">
        <v>3</v>
      </c>
      <c r="M313" s="100" t="s">
        <v>4433</v>
      </c>
    </row>
    <row r="314" spans="1:13" x14ac:dyDescent="0.25">
      <c r="A314" s="100" t="s">
        <v>4434</v>
      </c>
      <c r="B314" t="s">
        <v>17335</v>
      </c>
      <c r="C314" t="s">
        <v>17338</v>
      </c>
      <c r="D314" s="100" t="s">
        <v>17336</v>
      </c>
      <c r="E314" s="100" t="s">
        <v>17091</v>
      </c>
      <c r="F314" s="117">
        <v>97865</v>
      </c>
      <c r="G314" s="118" t="s">
        <v>17337</v>
      </c>
      <c r="H314" s="100">
        <v>20278037</v>
      </c>
      <c r="I314" s="100" t="s">
        <v>20618</v>
      </c>
      <c r="J314" s="100" t="s">
        <v>20619</v>
      </c>
      <c r="K314" s="100">
        <v>1</v>
      </c>
      <c r="L314" s="100">
        <v>20</v>
      </c>
      <c r="M314" s="100" t="s">
        <v>4434</v>
      </c>
    </row>
    <row r="315" spans="1:13" x14ac:dyDescent="0.25">
      <c r="A315" s="100" t="s">
        <v>4438</v>
      </c>
      <c r="B315" t="s">
        <v>16737</v>
      </c>
      <c r="C315" t="s">
        <v>17341</v>
      </c>
      <c r="D315" s="100" t="s">
        <v>17339</v>
      </c>
      <c r="E315" s="100" t="s">
        <v>16281</v>
      </c>
      <c r="F315" s="117" t="s">
        <v>17340</v>
      </c>
      <c r="G315" s="118" t="s">
        <v>17342</v>
      </c>
      <c r="H315" s="100">
        <v>20289226</v>
      </c>
      <c r="I315" s="100" t="s">
        <v>20618</v>
      </c>
      <c r="J315" s="100" t="s">
        <v>20619</v>
      </c>
      <c r="K315" s="100">
        <v>1</v>
      </c>
      <c r="L315" s="100">
        <v>165</v>
      </c>
      <c r="M315" s="100" t="s">
        <v>4438</v>
      </c>
    </row>
    <row r="316" spans="1:13" x14ac:dyDescent="0.25">
      <c r="A316" s="100" t="s">
        <v>4442</v>
      </c>
      <c r="B316" t="s">
        <v>17343</v>
      </c>
      <c r="C316" t="s">
        <v>17345</v>
      </c>
      <c r="D316" s="100" t="s">
        <v>17344</v>
      </c>
      <c r="E316" s="100" t="s">
        <v>16735</v>
      </c>
      <c r="F316" s="117">
        <v>83867</v>
      </c>
      <c r="G316" s="118" t="s">
        <v>17346</v>
      </c>
      <c r="H316" s="100">
        <v>20287910</v>
      </c>
      <c r="I316" s="100" t="s">
        <v>20618</v>
      </c>
      <c r="J316" s="100" t="s">
        <v>20619</v>
      </c>
      <c r="K316" s="100">
        <v>1</v>
      </c>
      <c r="L316" s="100">
        <v>2</v>
      </c>
      <c r="M316" s="100" t="s">
        <v>4442</v>
      </c>
    </row>
    <row r="317" spans="1:13" x14ac:dyDescent="0.25">
      <c r="A317" s="100" t="s">
        <v>9434</v>
      </c>
      <c r="B317" t="s">
        <v>9439</v>
      </c>
      <c r="C317" t="s">
        <v>17349</v>
      </c>
      <c r="D317" s="100" t="s">
        <v>17347</v>
      </c>
      <c r="E317" s="100" t="s">
        <v>16182</v>
      </c>
      <c r="F317" s="117" t="s">
        <v>17348</v>
      </c>
      <c r="G317" s="118" t="s">
        <v>17350</v>
      </c>
      <c r="H317" s="100">
        <v>20278049</v>
      </c>
      <c r="I317" s="100" t="s">
        <v>20618</v>
      </c>
      <c r="J317" s="100" t="s">
        <v>20619</v>
      </c>
      <c r="K317" s="100">
        <v>1</v>
      </c>
      <c r="L317" s="100">
        <v>139</v>
      </c>
      <c r="M317" s="100" t="s">
        <v>9434</v>
      </c>
    </row>
    <row r="318" spans="1:13" x14ac:dyDescent="0.25">
      <c r="A318" s="100" t="s">
        <v>4469</v>
      </c>
      <c r="B318" t="s">
        <v>17351</v>
      </c>
      <c r="C318" t="s">
        <v>17355</v>
      </c>
      <c r="D318" s="100" t="s">
        <v>17352</v>
      </c>
      <c r="E318" s="100" t="s">
        <v>16182</v>
      </c>
      <c r="F318" s="117" t="s">
        <v>17354</v>
      </c>
      <c r="G318" s="118" t="s">
        <v>17353</v>
      </c>
      <c r="H318" s="100">
        <v>20287570</v>
      </c>
      <c r="I318" s="100" t="s">
        <v>20618</v>
      </c>
      <c r="J318" s="100" t="s">
        <v>20619</v>
      </c>
      <c r="K318" s="100">
        <v>1</v>
      </c>
      <c r="L318" s="100">
        <v>42</v>
      </c>
      <c r="M318" s="100" t="s">
        <v>4469</v>
      </c>
    </row>
    <row r="319" spans="1:13" x14ac:dyDescent="0.25">
      <c r="A319" s="100" t="s">
        <v>4480</v>
      </c>
      <c r="B319" t="s">
        <v>17357</v>
      </c>
      <c r="C319" t="s">
        <v>17360</v>
      </c>
      <c r="D319" s="100" t="s">
        <v>17358</v>
      </c>
      <c r="E319" s="100" t="s">
        <v>16860</v>
      </c>
      <c r="F319" s="117" t="s">
        <v>17359</v>
      </c>
      <c r="G319" s="118" t="s">
        <v>17361</v>
      </c>
      <c r="H319" s="100">
        <v>20286699</v>
      </c>
      <c r="I319" s="100" t="s">
        <v>20618</v>
      </c>
      <c r="J319" s="100" t="s">
        <v>20619</v>
      </c>
      <c r="K319" s="100">
        <v>1</v>
      </c>
      <c r="L319" s="100">
        <v>10</v>
      </c>
      <c r="M319" s="100" t="s">
        <v>4480</v>
      </c>
    </row>
    <row r="320" spans="1:13" x14ac:dyDescent="0.25">
      <c r="A320" s="100" t="s">
        <v>4483</v>
      </c>
      <c r="B320" t="s">
        <v>17362</v>
      </c>
      <c r="C320" t="s">
        <v>17364</v>
      </c>
      <c r="D320" s="100" t="s">
        <v>16333</v>
      </c>
      <c r="E320" s="100" t="s">
        <v>16185</v>
      </c>
      <c r="F320" s="117" t="s">
        <v>17363</v>
      </c>
      <c r="G320" s="118" t="s">
        <v>17365</v>
      </c>
      <c r="H320" s="100">
        <v>20290306</v>
      </c>
      <c r="I320" s="100" t="s">
        <v>20618</v>
      </c>
      <c r="J320" s="100" t="s">
        <v>20619</v>
      </c>
      <c r="K320" s="100">
        <v>1</v>
      </c>
      <c r="L320" s="100">
        <v>5</v>
      </c>
      <c r="M320" s="100" t="s">
        <v>4483</v>
      </c>
    </row>
    <row r="321" spans="1:13" x14ac:dyDescent="0.25">
      <c r="A321" s="100" t="s">
        <v>4487</v>
      </c>
      <c r="B321" t="s">
        <v>17366</v>
      </c>
      <c r="C321" t="s">
        <v>17369</v>
      </c>
      <c r="D321" s="100" t="s">
        <v>17367</v>
      </c>
      <c r="E321" s="100" t="s">
        <v>17236</v>
      </c>
      <c r="F321" s="117" t="s">
        <v>17368</v>
      </c>
      <c r="G321" s="118" t="s">
        <v>17370</v>
      </c>
      <c r="H321" s="100">
        <v>20282042</v>
      </c>
      <c r="I321" s="100" t="s">
        <v>20618</v>
      </c>
      <c r="J321" s="100" t="s">
        <v>20619</v>
      </c>
      <c r="K321" s="100">
        <v>1</v>
      </c>
      <c r="L321" s="100">
        <v>109</v>
      </c>
      <c r="M321" s="100" t="s">
        <v>4487</v>
      </c>
    </row>
    <row r="322" spans="1:13" x14ac:dyDescent="0.25">
      <c r="A322" s="100" t="s">
        <v>4489</v>
      </c>
      <c r="B322" t="s">
        <v>17371</v>
      </c>
      <c r="C322" t="s">
        <v>17374</v>
      </c>
      <c r="D322" s="100" t="s">
        <v>17372</v>
      </c>
      <c r="E322" s="100" t="s">
        <v>16187</v>
      </c>
      <c r="F322" s="117" t="s">
        <v>17373</v>
      </c>
      <c r="G322" s="118" t="s">
        <v>17375</v>
      </c>
      <c r="H322" s="100">
        <v>20285529</v>
      </c>
      <c r="I322" s="100" t="s">
        <v>20618</v>
      </c>
      <c r="J322" s="100" t="s">
        <v>20619</v>
      </c>
      <c r="K322" s="100">
        <v>1</v>
      </c>
      <c r="L322" s="100">
        <v>43</v>
      </c>
      <c r="M322" s="100" t="s">
        <v>4489</v>
      </c>
    </row>
    <row r="323" spans="1:13" x14ac:dyDescent="0.25">
      <c r="A323" s="100" t="s">
        <v>4491</v>
      </c>
      <c r="B323" t="s">
        <v>17376</v>
      </c>
      <c r="C323" t="s">
        <v>17378</v>
      </c>
      <c r="D323" s="100" t="s">
        <v>16819</v>
      </c>
      <c r="E323" s="100" t="s">
        <v>16852</v>
      </c>
      <c r="F323" s="117" t="s">
        <v>17377</v>
      </c>
      <c r="G323" s="118" t="s">
        <v>17379</v>
      </c>
      <c r="H323" s="100">
        <v>20287352</v>
      </c>
      <c r="I323" s="100" t="s">
        <v>20618</v>
      </c>
      <c r="J323" s="100" t="s">
        <v>20619</v>
      </c>
      <c r="K323" s="100">
        <v>1</v>
      </c>
      <c r="L323" s="100">
        <v>24</v>
      </c>
      <c r="M323" s="100" t="s">
        <v>4491</v>
      </c>
    </row>
    <row r="324" spans="1:13" x14ac:dyDescent="0.25">
      <c r="A324" s="100" t="s">
        <v>4493</v>
      </c>
      <c r="B324" t="s">
        <v>17380</v>
      </c>
      <c r="C324" t="s">
        <v>17383</v>
      </c>
      <c r="D324" s="100" t="s">
        <v>17381</v>
      </c>
      <c r="E324" s="100" t="s">
        <v>16701</v>
      </c>
      <c r="F324" s="117" t="s">
        <v>17382</v>
      </c>
      <c r="G324" s="118" t="s">
        <v>17384</v>
      </c>
      <c r="H324" s="100">
        <v>20278059</v>
      </c>
      <c r="I324" s="100" t="s">
        <v>20618</v>
      </c>
      <c r="J324" s="100" t="s">
        <v>20619</v>
      </c>
      <c r="K324" s="100">
        <v>1</v>
      </c>
      <c r="L324" s="100">
        <v>8</v>
      </c>
      <c r="M324" s="100" t="s">
        <v>4493</v>
      </c>
    </row>
    <row r="325" spans="1:13" x14ac:dyDescent="0.25">
      <c r="A325" s="100" t="s">
        <v>4505</v>
      </c>
      <c r="B325" t="s">
        <v>17385</v>
      </c>
      <c r="C325" t="s">
        <v>17387</v>
      </c>
      <c r="D325" s="100" t="s">
        <v>17386</v>
      </c>
      <c r="E325" s="100" t="s">
        <v>16748</v>
      </c>
      <c r="F325" s="117">
        <v>6877</v>
      </c>
      <c r="G325" s="118" t="s">
        <v>16785</v>
      </c>
      <c r="H325" s="100">
        <v>20292368</v>
      </c>
      <c r="I325" s="100" t="s">
        <v>20618</v>
      </c>
      <c r="J325" s="100" t="s">
        <v>20619</v>
      </c>
      <c r="K325" s="100">
        <v>1</v>
      </c>
      <c r="L325" s="100">
        <v>178</v>
      </c>
      <c r="M325" s="100" t="s">
        <v>4505</v>
      </c>
    </row>
    <row r="326" spans="1:13" x14ac:dyDescent="0.25">
      <c r="A326" s="100" t="s">
        <v>4507</v>
      </c>
      <c r="B326" t="s">
        <v>17388</v>
      </c>
      <c r="C326" t="s">
        <v>17390</v>
      </c>
      <c r="D326" s="100" t="s">
        <v>17389</v>
      </c>
      <c r="E326" s="100" t="s">
        <v>16185</v>
      </c>
      <c r="F326" s="117">
        <v>43130</v>
      </c>
      <c r="G326" s="118" t="s">
        <v>17391</v>
      </c>
      <c r="H326" s="100">
        <v>20285530</v>
      </c>
      <c r="I326" s="100" t="s">
        <v>20618</v>
      </c>
      <c r="J326" s="100" t="s">
        <v>20619</v>
      </c>
      <c r="K326" s="100">
        <v>1</v>
      </c>
      <c r="L326" s="100">
        <v>3</v>
      </c>
      <c r="M326" s="100" t="s">
        <v>4507</v>
      </c>
    </row>
    <row r="327" spans="1:13" x14ac:dyDescent="0.25">
      <c r="A327" s="100" t="s">
        <v>4509</v>
      </c>
      <c r="B327" t="s">
        <v>17392</v>
      </c>
      <c r="C327" t="s">
        <v>17395</v>
      </c>
      <c r="D327" s="100" t="s">
        <v>17393</v>
      </c>
      <c r="E327" s="100" t="s">
        <v>16182</v>
      </c>
      <c r="F327" s="117" t="s">
        <v>17394</v>
      </c>
      <c r="G327" s="118" t="s">
        <v>17396</v>
      </c>
      <c r="H327" s="100">
        <v>20284406</v>
      </c>
      <c r="I327" s="100" t="s">
        <v>20618</v>
      </c>
      <c r="J327" s="100" t="s">
        <v>20619</v>
      </c>
      <c r="K327" s="100">
        <v>1</v>
      </c>
      <c r="L327" s="100">
        <v>102</v>
      </c>
      <c r="M327" s="100" t="s">
        <v>4509</v>
      </c>
    </row>
    <row r="328" spans="1:13" x14ac:dyDescent="0.25">
      <c r="A328" s="100" t="s">
        <v>4523</v>
      </c>
      <c r="B328" t="s">
        <v>17397</v>
      </c>
      <c r="C328" t="s">
        <v>17398</v>
      </c>
      <c r="D328" s="100" t="s">
        <v>17400</v>
      </c>
      <c r="E328" s="100" t="s">
        <v>17107</v>
      </c>
      <c r="F328" s="117" t="s">
        <v>17401</v>
      </c>
      <c r="G328" s="118" t="s">
        <v>17399</v>
      </c>
      <c r="H328" s="100">
        <v>20278063</v>
      </c>
      <c r="I328" s="100" t="s">
        <v>20618</v>
      </c>
      <c r="J328" s="100" t="s">
        <v>20619</v>
      </c>
      <c r="K328" s="100">
        <v>1</v>
      </c>
      <c r="L328" s="100">
        <v>10</v>
      </c>
      <c r="M328" s="100" t="s">
        <v>4523</v>
      </c>
    </row>
    <row r="329" spans="1:13" x14ac:dyDescent="0.25">
      <c r="A329" s="100" t="s">
        <v>4525</v>
      </c>
      <c r="B329" t="s">
        <v>17402</v>
      </c>
      <c r="C329" t="s">
        <v>17405</v>
      </c>
      <c r="D329" s="100" t="s">
        <v>16850</v>
      </c>
      <c r="E329" s="100" t="s">
        <v>16701</v>
      </c>
      <c r="F329" s="117" t="s">
        <v>17404</v>
      </c>
      <c r="G329" s="118" t="s">
        <v>17403</v>
      </c>
      <c r="H329" s="100">
        <v>20281777</v>
      </c>
      <c r="I329" s="100" t="s">
        <v>20618</v>
      </c>
      <c r="J329" s="100" t="s">
        <v>20619</v>
      </c>
      <c r="K329" s="100">
        <v>1</v>
      </c>
      <c r="L329" s="100">
        <v>120</v>
      </c>
      <c r="M329" s="100" t="s">
        <v>4525</v>
      </c>
    </row>
    <row r="330" spans="1:13" x14ac:dyDescent="0.25">
      <c r="A330" s="100" t="s">
        <v>4534</v>
      </c>
      <c r="B330" t="s">
        <v>17406</v>
      </c>
      <c r="C330" t="s">
        <v>17408</v>
      </c>
      <c r="D330" s="100" t="s">
        <v>16339</v>
      </c>
      <c r="E330" s="100" t="s">
        <v>16337</v>
      </c>
      <c r="F330" s="117" t="s">
        <v>17407</v>
      </c>
      <c r="G330" s="118" t="s">
        <v>17409</v>
      </c>
      <c r="H330" s="100">
        <v>20284701</v>
      </c>
      <c r="I330" s="100" t="s">
        <v>20618</v>
      </c>
      <c r="J330" s="100" t="s">
        <v>20619</v>
      </c>
      <c r="K330" s="100">
        <v>1</v>
      </c>
      <c r="L330" s="100">
        <v>28</v>
      </c>
      <c r="M330" s="100" t="s">
        <v>4534</v>
      </c>
    </row>
    <row r="331" spans="1:13" x14ac:dyDescent="0.25">
      <c r="A331" s="100" t="s">
        <v>9432</v>
      </c>
      <c r="B331" t="s">
        <v>17410</v>
      </c>
      <c r="C331" t="s">
        <v>17414</v>
      </c>
      <c r="D331" s="100" t="s">
        <v>17411</v>
      </c>
      <c r="E331" s="100" t="s">
        <v>16182</v>
      </c>
      <c r="F331" s="117" t="s">
        <v>17413</v>
      </c>
      <c r="G331" s="118" t="s">
        <v>17412</v>
      </c>
      <c r="H331" s="100">
        <v>20278065</v>
      </c>
      <c r="I331" s="100" t="s">
        <v>20618</v>
      </c>
      <c r="J331" s="100" t="s">
        <v>20619</v>
      </c>
      <c r="K331" s="100">
        <v>1</v>
      </c>
      <c r="L331" s="100">
        <v>100</v>
      </c>
      <c r="M331" s="100" t="s">
        <v>9432</v>
      </c>
    </row>
    <row r="332" spans="1:13" x14ac:dyDescent="0.25">
      <c r="A332" s="100" t="s">
        <v>4558</v>
      </c>
      <c r="B332" t="s">
        <v>17418</v>
      </c>
      <c r="C332" t="s">
        <v>17416</v>
      </c>
      <c r="D332" s="100" t="s">
        <v>16799</v>
      </c>
      <c r="E332" s="100" t="s">
        <v>16748</v>
      </c>
      <c r="F332" s="117" t="s">
        <v>17415</v>
      </c>
      <c r="G332" s="118" t="s">
        <v>17417</v>
      </c>
      <c r="H332" s="100">
        <v>20284535</v>
      </c>
      <c r="I332" s="100" t="s">
        <v>20618</v>
      </c>
      <c r="J332" s="100" t="s">
        <v>20619</v>
      </c>
      <c r="K332" s="100">
        <v>1</v>
      </c>
      <c r="L332" s="100">
        <v>31</v>
      </c>
      <c r="M332" s="100" t="s">
        <v>4558</v>
      </c>
    </row>
    <row r="333" spans="1:13" x14ac:dyDescent="0.25">
      <c r="A333" s="100" t="s">
        <v>4566</v>
      </c>
      <c r="B333" t="s">
        <v>17419</v>
      </c>
      <c r="C333" t="s">
        <v>17422</v>
      </c>
      <c r="D333" s="100" t="s">
        <v>17420</v>
      </c>
      <c r="E333" s="100" t="s">
        <v>16866</v>
      </c>
      <c r="F333" s="117" t="s">
        <v>17421</v>
      </c>
      <c r="G333" s="118" t="s">
        <v>17423</v>
      </c>
      <c r="H333" s="100">
        <v>20281878</v>
      </c>
      <c r="I333" s="100" t="s">
        <v>20618</v>
      </c>
      <c r="J333" s="100" t="s">
        <v>20619</v>
      </c>
      <c r="K333" s="100">
        <v>1</v>
      </c>
      <c r="L333" s="100">
        <v>1</v>
      </c>
      <c r="M333" s="100" t="s">
        <v>4566</v>
      </c>
    </row>
    <row r="334" spans="1:13" x14ac:dyDescent="0.25">
      <c r="A334" s="100" t="s">
        <v>4569</v>
      </c>
      <c r="B334" t="s">
        <v>17424</v>
      </c>
      <c r="C334" t="s">
        <v>17426</v>
      </c>
      <c r="D334" s="100" t="s">
        <v>17425</v>
      </c>
      <c r="E334" s="100" t="s">
        <v>16852</v>
      </c>
      <c r="F334" s="117">
        <v>46383</v>
      </c>
      <c r="G334" s="118" t="s">
        <v>17427</v>
      </c>
      <c r="H334" s="100">
        <v>20281325</v>
      </c>
      <c r="I334" s="100" t="s">
        <v>20618</v>
      </c>
      <c r="J334" s="100" t="s">
        <v>20619</v>
      </c>
      <c r="K334" s="100">
        <v>1</v>
      </c>
      <c r="L334" s="100">
        <v>136</v>
      </c>
      <c r="M334" s="100" t="s">
        <v>4569</v>
      </c>
    </row>
    <row r="335" spans="1:13" x14ac:dyDescent="0.25">
      <c r="A335" s="100" t="s">
        <v>4572</v>
      </c>
      <c r="B335" t="s">
        <v>17428</v>
      </c>
      <c r="C335" t="s">
        <v>17432</v>
      </c>
      <c r="D335" s="100" t="s">
        <v>17429</v>
      </c>
      <c r="E335" s="100" t="s">
        <v>17236</v>
      </c>
      <c r="F335" s="117" t="s">
        <v>17431</v>
      </c>
      <c r="G335" s="118" t="s">
        <v>17430</v>
      </c>
      <c r="H335" s="100">
        <v>20290289</v>
      </c>
      <c r="I335" s="100" t="s">
        <v>20618</v>
      </c>
      <c r="J335" s="100" t="s">
        <v>20619</v>
      </c>
      <c r="K335" s="100">
        <v>1</v>
      </c>
      <c r="L335" s="100">
        <v>8</v>
      </c>
      <c r="M335" s="100" t="s">
        <v>4572</v>
      </c>
    </row>
    <row r="336" spans="1:13" x14ac:dyDescent="0.25">
      <c r="A336" s="100" t="s">
        <v>4576</v>
      </c>
      <c r="B336" t="s">
        <v>17433</v>
      </c>
      <c r="C336" t="s">
        <v>17436</v>
      </c>
      <c r="D336" s="100" t="s">
        <v>17434</v>
      </c>
      <c r="E336" s="100" t="s">
        <v>16242</v>
      </c>
      <c r="F336" s="117" t="s">
        <v>17435</v>
      </c>
      <c r="G336" s="118" t="s">
        <v>17437</v>
      </c>
      <c r="H336" s="100">
        <v>20290290</v>
      </c>
      <c r="I336" s="100" t="s">
        <v>20618</v>
      </c>
      <c r="J336" s="100" t="s">
        <v>20619</v>
      </c>
      <c r="K336" s="100">
        <v>1</v>
      </c>
      <c r="L336" s="100">
        <v>3</v>
      </c>
      <c r="M336" s="100" t="s">
        <v>4576</v>
      </c>
    </row>
    <row r="337" spans="1:13" x14ac:dyDescent="0.25">
      <c r="A337" s="100" t="s">
        <v>4577</v>
      </c>
      <c r="B337" t="s">
        <v>17438</v>
      </c>
      <c r="C337" t="s">
        <v>17441</v>
      </c>
      <c r="D337" s="100" t="s">
        <v>17439</v>
      </c>
      <c r="E337" s="100" t="s">
        <v>16860</v>
      </c>
      <c r="F337" s="117" t="s">
        <v>17440</v>
      </c>
      <c r="G337" s="118" t="s">
        <v>17442</v>
      </c>
      <c r="H337" s="100">
        <v>20287636</v>
      </c>
      <c r="I337" s="100" t="s">
        <v>20618</v>
      </c>
      <c r="J337" s="100" t="s">
        <v>20619</v>
      </c>
      <c r="K337" s="100">
        <v>1</v>
      </c>
      <c r="L337" s="100">
        <v>13</v>
      </c>
      <c r="M337" s="100" t="s">
        <v>4577</v>
      </c>
    </row>
    <row r="338" spans="1:13" x14ac:dyDescent="0.25">
      <c r="A338" s="100" t="s">
        <v>4578</v>
      </c>
      <c r="B338" t="s">
        <v>17443</v>
      </c>
      <c r="C338" t="s">
        <v>17450</v>
      </c>
      <c r="D338" s="100" t="s">
        <v>17448</v>
      </c>
      <c r="E338" s="100" t="s">
        <v>16858</v>
      </c>
      <c r="F338" s="117" t="s">
        <v>17449</v>
      </c>
      <c r="G338" s="118" t="s">
        <v>17451</v>
      </c>
      <c r="H338" s="100">
        <v>20283635</v>
      </c>
      <c r="I338" s="100" t="s">
        <v>20618</v>
      </c>
      <c r="J338" s="100" t="s">
        <v>20619</v>
      </c>
      <c r="K338" s="100">
        <v>1</v>
      </c>
      <c r="L338" s="100">
        <v>144</v>
      </c>
      <c r="M338" s="100" t="s">
        <v>4578</v>
      </c>
    </row>
    <row r="339" spans="1:13" x14ac:dyDescent="0.25">
      <c r="A339" s="100" t="s">
        <v>4596</v>
      </c>
      <c r="B339" t="s">
        <v>17452</v>
      </c>
      <c r="C339" t="s">
        <v>23243</v>
      </c>
      <c r="D339" s="100" t="s">
        <v>17453</v>
      </c>
      <c r="E339" s="100" t="s">
        <v>16860</v>
      </c>
      <c r="F339" s="117" t="s">
        <v>23244</v>
      </c>
      <c r="G339" s="118" t="s">
        <v>23245</v>
      </c>
      <c r="H339" s="100">
        <v>20283900</v>
      </c>
      <c r="I339" s="100" t="s">
        <v>20618</v>
      </c>
      <c r="J339" s="100" t="s">
        <v>20619</v>
      </c>
      <c r="K339" s="100">
        <v>1</v>
      </c>
      <c r="L339" s="100">
        <v>103</v>
      </c>
      <c r="M339" s="100" t="s">
        <v>4596</v>
      </c>
    </row>
    <row r="340" spans="1:13" x14ac:dyDescent="0.25">
      <c r="A340" s="100" t="s">
        <v>4603</v>
      </c>
      <c r="B340" t="s">
        <v>24073</v>
      </c>
      <c r="C340" t="s">
        <v>24074</v>
      </c>
      <c r="D340" s="100" t="s">
        <v>24075</v>
      </c>
      <c r="E340" s="100" t="s">
        <v>16858</v>
      </c>
      <c r="F340" s="117">
        <v>17837</v>
      </c>
      <c r="G340" s="118" t="s">
        <v>17455</v>
      </c>
      <c r="H340" s="100" t="s">
        <v>24076</v>
      </c>
      <c r="I340" s="100" t="s">
        <v>20618</v>
      </c>
      <c r="J340" s="100" t="s">
        <v>20619</v>
      </c>
      <c r="K340" s="100">
        <v>1</v>
      </c>
      <c r="L340" s="100">
        <v>32</v>
      </c>
      <c r="M340" s="100" t="s">
        <v>4603</v>
      </c>
    </row>
    <row r="341" spans="1:13" x14ac:dyDescent="0.25">
      <c r="A341" s="100" t="s">
        <v>4605</v>
      </c>
      <c r="B341" t="s">
        <v>17454</v>
      </c>
      <c r="C341" t="s">
        <v>17457</v>
      </c>
      <c r="D341" s="100" t="s">
        <v>17456</v>
      </c>
      <c r="E341" s="100" t="s">
        <v>16858</v>
      </c>
      <c r="F341" s="117">
        <v>17111</v>
      </c>
      <c r="G341" s="118" t="s">
        <v>20564</v>
      </c>
      <c r="H341" s="100">
        <v>20278076</v>
      </c>
      <c r="I341" s="100" t="s">
        <v>20618</v>
      </c>
      <c r="J341" s="100" t="s">
        <v>20619</v>
      </c>
      <c r="K341" s="100">
        <v>1</v>
      </c>
      <c r="L341" s="100">
        <v>26</v>
      </c>
      <c r="M341" s="100" t="s">
        <v>4605</v>
      </c>
    </row>
    <row r="342" spans="1:13" x14ac:dyDescent="0.25">
      <c r="A342" s="100" t="s">
        <v>4607</v>
      </c>
      <c r="B342" t="s">
        <v>17454</v>
      </c>
      <c r="C342" t="s">
        <v>17457</v>
      </c>
      <c r="D342" s="100" t="s">
        <v>17456</v>
      </c>
      <c r="E342" s="100" t="s">
        <v>16858</v>
      </c>
      <c r="F342" s="117">
        <v>17111</v>
      </c>
      <c r="G342" s="118" t="s">
        <v>20565</v>
      </c>
      <c r="H342" s="100">
        <v>20278077</v>
      </c>
      <c r="I342" s="100" t="s">
        <v>20618</v>
      </c>
      <c r="J342" s="100" t="s">
        <v>20619</v>
      </c>
      <c r="K342" s="100">
        <v>1</v>
      </c>
      <c r="L342" s="100">
        <v>2</v>
      </c>
      <c r="M342" s="100" t="s">
        <v>4607</v>
      </c>
    </row>
    <row r="343" spans="1:13" x14ac:dyDescent="0.25">
      <c r="A343" s="100" t="s">
        <v>4635</v>
      </c>
      <c r="B343" t="s">
        <v>17460</v>
      </c>
      <c r="C343" t="s">
        <v>17463</v>
      </c>
      <c r="D343" s="100" t="s">
        <v>17461</v>
      </c>
      <c r="E343" s="100" t="s">
        <v>16857</v>
      </c>
      <c r="F343" s="117" t="s">
        <v>17462</v>
      </c>
      <c r="G343" s="118" t="s">
        <v>17464</v>
      </c>
      <c r="H343" s="100">
        <v>20286763</v>
      </c>
      <c r="I343" s="100" t="s">
        <v>20618</v>
      </c>
      <c r="J343" s="100" t="s">
        <v>20619</v>
      </c>
      <c r="K343" s="100">
        <v>1</v>
      </c>
      <c r="L343" s="100">
        <v>19</v>
      </c>
      <c r="M343" s="100" t="s">
        <v>4635</v>
      </c>
    </row>
    <row r="344" spans="1:13" x14ac:dyDescent="0.25">
      <c r="A344" s="100" t="s">
        <v>4645</v>
      </c>
      <c r="B344" t="s">
        <v>16791</v>
      </c>
      <c r="C344" t="s">
        <v>16793</v>
      </c>
      <c r="D344" s="100" t="s">
        <v>16792</v>
      </c>
      <c r="E344" s="100" t="s">
        <v>16748</v>
      </c>
      <c r="F344" s="117">
        <v>6779</v>
      </c>
      <c r="G344" s="118" t="s">
        <v>16794</v>
      </c>
      <c r="H344" s="100">
        <v>20278086</v>
      </c>
      <c r="I344" s="100" t="s">
        <v>20618</v>
      </c>
      <c r="J344" s="100" t="s">
        <v>20619</v>
      </c>
      <c r="K344" s="100">
        <v>1</v>
      </c>
      <c r="L344" s="100">
        <v>1</v>
      </c>
      <c r="M344" s="100" t="s">
        <v>4645</v>
      </c>
    </row>
    <row r="345" spans="1:13" x14ac:dyDescent="0.25">
      <c r="A345" s="100" t="s">
        <v>4647</v>
      </c>
      <c r="B345" t="s">
        <v>17465</v>
      </c>
      <c r="C345" t="s">
        <v>17468</v>
      </c>
      <c r="D345" s="100" t="s">
        <v>17466</v>
      </c>
      <c r="E345" s="100" t="s">
        <v>17244</v>
      </c>
      <c r="F345" s="117" t="s">
        <v>17467</v>
      </c>
      <c r="G345" s="118" t="s">
        <v>17469</v>
      </c>
      <c r="H345" s="100">
        <v>20278087</v>
      </c>
      <c r="I345" s="100" t="s">
        <v>20618</v>
      </c>
      <c r="J345" s="100" t="s">
        <v>20619</v>
      </c>
      <c r="K345" s="100">
        <v>1</v>
      </c>
      <c r="L345" s="100">
        <v>19</v>
      </c>
      <c r="M345" s="100" t="s">
        <v>4647</v>
      </c>
    </row>
    <row r="346" spans="1:13" x14ac:dyDescent="0.25">
      <c r="A346" s="100" t="s">
        <v>4654</v>
      </c>
      <c r="B346" t="s">
        <v>17470</v>
      </c>
      <c r="C346" t="s">
        <v>17474</v>
      </c>
      <c r="D346" s="100" t="s">
        <v>17471</v>
      </c>
      <c r="E346" s="100" t="s">
        <v>17244</v>
      </c>
      <c r="F346" s="117" t="s">
        <v>17473</v>
      </c>
      <c r="G346" s="118" t="s">
        <v>17472</v>
      </c>
      <c r="H346" s="100">
        <v>20285624</v>
      </c>
      <c r="I346" s="100" t="s">
        <v>20618</v>
      </c>
      <c r="J346" s="100" t="s">
        <v>20619</v>
      </c>
      <c r="K346" s="100">
        <v>1</v>
      </c>
      <c r="L346" s="100">
        <v>100</v>
      </c>
      <c r="M346" s="100" t="s">
        <v>4654</v>
      </c>
    </row>
    <row r="347" spans="1:13" x14ac:dyDescent="0.25">
      <c r="A347" s="100" t="s">
        <v>4663</v>
      </c>
      <c r="B347" t="s">
        <v>17475</v>
      </c>
      <c r="C347" t="s">
        <v>17477</v>
      </c>
      <c r="D347" s="100" t="s">
        <v>16873</v>
      </c>
      <c r="E347" s="100" t="s">
        <v>16854</v>
      </c>
      <c r="F347" s="117" t="s">
        <v>17476</v>
      </c>
      <c r="G347" s="118" t="s">
        <v>23152</v>
      </c>
      <c r="H347" s="100">
        <v>20278093</v>
      </c>
      <c r="I347" s="100" t="s">
        <v>20618</v>
      </c>
      <c r="J347" s="100" t="s">
        <v>20619</v>
      </c>
      <c r="K347" s="100">
        <v>1</v>
      </c>
      <c r="L347" s="100">
        <v>141</v>
      </c>
      <c r="M347" s="100" t="s">
        <v>4663</v>
      </c>
    </row>
    <row r="348" spans="1:13" x14ac:dyDescent="0.25">
      <c r="A348" s="100" t="s">
        <v>4675</v>
      </c>
      <c r="B348" t="s">
        <v>17478</v>
      </c>
      <c r="C348" t="s">
        <v>17481</v>
      </c>
      <c r="D348" s="100" t="s">
        <v>17479</v>
      </c>
      <c r="E348" s="100" t="s">
        <v>16185</v>
      </c>
      <c r="F348" s="117" t="s">
        <v>17480</v>
      </c>
      <c r="G348" s="118" t="s">
        <v>17482</v>
      </c>
      <c r="H348" s="100">
        <v>20285683</v>
      </c>
      <c r="I348" s="100" t="s">
        <v>20618</v>
      </c>
      <c r="J348" s="100" t="s">
        <v>20619</v>
      </c>
      <c r="K348" s="100">
        <v>1</v>
      </c>
      <c r="L348" s="100">
        <v>57</v>
      </c>
      <c r="M348" s="100" t="s">
        <v>4675</v>
      </c>
    </row>
    <row r="349" spans="1:13" x14ac:dyDescent="0.25">
      <c r="A349" s="100" t="s">
        <v>4677</v>
      </c>
      <c r="B349" t="s">
        <v>17484</v>
      </c>
      <c r="C349" t="s">
        <v>17486</v>
      </c>
      <c r="D349" s="100" t="s">
        <v>17148</v>
      </c>
      <c r="E349" s="100" t="s">
        <v>16852</v>
      </c>
      <c r="F349" s="117" t="s">
        <v>17485</v>
      </c>
      <c r="G349" s="118" t="s">
        <v>17483</v>
      </c>
      <c r="H349" s="100">
        <v>20284122</v>
      </c>
      <c r="I349" s="100" t="s">
        <v>20618</v>
      </c>
      <c r="J349" s="100" t="s">
        <v>20619</v>
      </c>
      <c r="K349" s="100">
        <v>1</v>
      </c>
      <c r="L349" s="100">
        <v>36</v>
      </c>
      <c r="M349" s="100" t="s">
        <v>4677</v>
      </c>
    </row>
    <row r="350" spans="1:13" x14ac:dyDescent="0.25">
      <c r="A350" s="100" t="s">
        <v>4681</v>
      </c>
      <c r="B350" t="s">
        <v>4682</v>
      </c>
      <c r="C350" t="s">
        <v>17489</v>
      </c>
      <c r="D350" s="100" t="s">
        <v>17487</v>
      </c>
      <c r="E350" s="100" t="s">
        <v>16305</v>
      </c>
      <c r="F350" s="117">
        <v>76252</v>
      </c>
      <c r="G350" s="118" t="s">
        <v>17488</v>
      </c>
      <c r="H350" s="100">
        <v>20278096</v>
      </c>
      <c r="I350" s="100" t="s">
        <v>20618</v>
      </c>
      <c r="J350" s="100" t="s">
        <v>20619</v>
      </c>
      <c r="K350" s="100">
        <v>1</v>
      </c>
      <c r="L350" s="100">
        <v>20</v>
      </c>
      <c r="M350" s="100" t="s">
        <v>4681</v>
      </c>
    </row>
    <row r="351" spans="1:13" x14ac:dyDescent="0.25">
      <c r="A351" s="100" t="s">
        <v>4683</v>
      </c>
      <c r="B351" t="s">
        <v>17490</v>
      </c>
      <c r="C351" t="s">
        <v>17492</v>
      </c>
      <c r="D351" s="100" t="s">
        <v>17491</v>
      </c>
      <c r="E351" s="100" t="s">
        <v>17194</v>
      </c>
      <c r="F351" s="117">
        <v>7701</v>
      </c>
      <c r="G351" s="118" t="s">
        <v>17493</v>
      </c>
      <c r="H351" s="100">
        <v>20283876</v>
      </c>
      <c r="I351" s="100" t="s">
        <v>20618</v>
      </c>
      <c r="J351" s="100" t="s">
        <v>20619</v>
      </c>
      <c r="K351" s="100">
        <v>1</v>
      </c>
      <c r="L351" s="100">
        <v>53</v>
      </c>
      <c r="M351" s="100" t="s">
        <v>4683</v>
      </c>
    </row>
    <row r="352" spans="1:13" x14ac:dyDescent="0.25">
      <c r="A352" s="100" t="s">
        <v>4696</v>
      </c>
      <c r="B352" t="s">
        <v>17494</v>
      </c>
      <c r="C352" t="s">
        <v>17497</v>
      </c>
      <c r="D352" s="100" t="s">
        <v>17495</v>
      </c>
      <c r="E352" s="100" t="s">
        <v>16858</v>
      </c>
      <c r="F352" s="117" t="s">
        <v>17496</v>
      </c>
      <c r="G352" s="118" t="s">
        <v>17498</v>
      </c>
      <c r="H352" s="100">
        <v>20287447</v>
      </c>
      <c r="I352" s="100" t="s">
        <v>20618</v>
      </c>
      <c r="J352" s="100" t="s">
        <v>20619</v>
      </c>
      <c r="K352" s="100">
        <v>1</v>
      </c>
      <c r="L352" s="100">
        <v>27</v>
      </c>
      <c r="M352" s="100" t="s">
        <v>4696</v>
      </c>
    </row>
    <row r="353" spans="1:13" x14ac:dyDescent="0.25">
      <c r="A353" s="100" t="s">
        <v>4700</v>
      </c>
      <c r="B353" t="s">
        <v>17502</v>
      </c>
      <c r="C353" t="s">
        <v>17503</v>
      </c>
      <c r="D353" s="100" t="s">
        <v>17499</v>
      </c>
      <c r="E353" s="100" t="s">
        <v>16860</v>
      </c>
      <c r="F353" s="117" t="s">
        <v>17500</v>
      </c>
      <c r="G353" s="118" t="s">
        <v>17501</v>
      </c>
      <c r="H353" s="100">
        <v>20287640</v>
      </c>
      <c r="I353" s="100" t="s">
        <v>20618</v>
      </c>
      <c r="J353" s="100" t="s">
        <v>20619</v>
      </c>
      <c r="K353" s="100">
        <v>1</v>
      </c>
      <c r="L353" s="100">
        <v>37</v>
      </c>
      <c r="M353" s="100" t="s">
        <v>4700</v>
      </c>
    </row>
    <row r="354" spans="1:13" x14ac:dyDescent="0.25">
      <c r="A354" s="100" t="s">
        <v>4704</v>
      </c>
      <c r="B354" t="s">
        <v>17504</v>
      </c>
      <c r="C354" t="s">
        <v>17508</v>
      </c>
      <c r="D354" s="100" t="s">
        <v>17505</v>
      </c>
      <c r="E354" s="100" t="s">
        <v>16858</v>
      </c>
      <c r="F354" s="117" t="s">
        <v>17507</v>
      </c>
      <c r="G354" s="118" t="s">
        <v>17506</v>
      </c>
      <c r="H354" s="100">
        <v>20285605</v>
      </c>
      <c r="I354" s="100" t="s">
        <v>20618</v>
      </c>
      <c r="J354" s="100" t="s">
        <v>20619</v>
      </c>
      <c r="K354" s="100">
        <v>1</v>
      </c>
      <c r="L354" s="100">
        <v>13</v>
      </c>
      <c r="M354" s="100" t="s">
        <v>4704</v>
      </c>
    </row>
    <row r="355" spans="1:13" x14ac:dyDescent="0.25">
      <c r="A355" s="100" t="s">
        <v>4793</v>
      </c>
      <c r="B355" t="s">
        <v>17701</v>
      </c>
      <c r="C355" t="s">
        <v>17516</v>
      </c>
      <c r="D355" s="100" t="s">
        <v>17515</v>
      </c>
      <c r="E355" s="100" t="s">
        <v>16857</v>
      </c>
      <c r="F355" s="117">
        <v>52402</v>
      </c>
      <c r="G355" s="118" t="s">
        <v>17681</v>
      </c>
      <c r="H355" s="100">
        <v>20278336</v>
      </c>
      <c r="I355" s="100" t="s">
        <v>20618</v>
      </c>
      <c r="J355" s="100" t="s">
        <v>20619</v>
      </c>
      <c r="K355" s="100">
        <v>1</v>
      </c>
      <c r="L355" s="100">
        <v>117</v>
      </c>
      <c r="M355" s="100" t="s">
        <v>4797</v>
      </c>
    </row>
    <row r="356" spans="1:13" x14ac:dyDescent="0.25">
      <c r="A356" s="100" t="s">
        <v>4798</v>
      </c>
      <c r="B356" t="s">
        <v>4799</v>
      </c>
      <c r="C356" t="s">
        <v>17518</v>
      </c>
      <c r="D356" s="100" t="s">
        <v>17517</v>
      </c>
      <c r="E356" s="100" t="s">
        <v>16857</v>
      </c>
      <c r="F356" s="117">
        <v>52245</v>
      </c>
      <c r="G356" s="118" t="s">
        <v>17519</v>
      </c>
      <c r="H356" s="100">
        <v>20278291</v>
      </c>
      <c r="I356" s="100" t="s">
        <v>20618</v>
      </c>
      <c r="J356" s="100" t="s">
        <v>20619</v>
      </c>
      <c r="K356" s="100">
        <v>1</v>
      </c>
      <c r="L356" s="100">
        <v>388</v>
      </c>
      <c r="M356" s="100" t="s">
        <v>4798</v>
      </c>
    </row>
    <row r="357" spans="1:13" x14ac:dyDescent="0.25">
      <c r="A357" s="100" t="s">
        <v>4803</v>
      </c>
      <c r="B357" t="s">
        <v>17520</v>
      </c>
      <c r="C357" t="s">
        <v>17513</v>
      </c>
      <c r="D357" s="100" t="s">
        <v>17352</v>
      </c>
      <c r="E357" s="100" t="s">
        <v>16857</v>
      </c>
      <c r="F357" s="117" t="s">
        <v>17512</v>
      </c>
      <c r="G357" s="118" t="s">
        <v>17514</v>
      </c>
      <c r="H357" s="100">
        <v>20278292</v>
      </c>
      <c r="I357" s="100" t="s">
        <v>20618</v>
      </c>
      <c r="J357" s="100" t="s">
        <v>20619</v>
      </c>
      <c r="K357" s="100">
        <v>1</v>
      </c>
      <c r="L357" s="100">
        <v>116</v>
      </c>
      <c r="M357" s="100" t="s">
        <v>4803</v>
      </c>
    </row>
    <row r="358" spans="1:13" x14ac:dyDescent="0.25">
      <c r="A358" s="100" t="s">
        <v>4811</v>
      </c>
      <c r="B358" t="s">
        <v>17528</v>
      </c>
      <c r="C358" t="s">
        <v>17526</v>
      </c>
      <c r="D358" s="100" t="s">
        <v>17524</v>
      </c>
      <c r="E358" s="100" t="s">
        <v>16857</v>
      </c>
      <c r="F358" s="117" t="s">
        <v>17525</v>
      </c>
      <c r="G358" s="118" t="s">
        <v>17527</v>
      </c>
      <c r="H358" s="100">
        <v>20278295</v>
      </c>
      <c r="I358" s="100" t="s">
        <v>20618</v>
      </c>
      <c r="J358" s="100" t="s">
        <v>20619</v>
      </c>
      <c r="K358" s="100">
        <v>1</v>
      </c>
      <c r="L358" s="100">
        <v>85</v>
      </c>
      <c r="M358" s="100" t="s">
        <v>4811</v>
      </c>
    </row>
    <row r="359" spans="1:13" x14ac:dyDescent="0.25">
      <c r="A359" s="100" t="s">
        <v>4814</v>
      </c>
      <c r="B359" t="s">
        <v>4815</v>
      </c>
      <c r="C359" t="s">
        <v>17531</v>
      </c>
      <c r="D359" s="100" t="s">
        <v>17529</v>
      </c>
      <c r="E359" s="100" t="s">
        <v>16857</v>
      </c>
      <c r="F359" s="117" t="s">
        <v>17530</v>
      </c>
      <c r="G359" s="118" t="s">
        <v>20566</v>
      </c>
      <c r="H359" s="100">
        <v>20284055</v>
      </c>
      <c r="I359" s="100" t="s">
        <v>20618</v>
      </c>
      <c r="J359" s="100" t="s">
        <v>20619</v>
      </c>
      <c r="K359" s="100">
        <v>1</v>
      </c>
      <c r="L359" s="100">
        <v>212</v>
      </c>
      <c r="M359" s="100" t="s">
        <v>4814</v>
      </c>
    </row>
    <row r="360" spans="1:13" x14ac:dyDescent="0.25">
      <c r="A360" s="100" t="s">
        <v>4816</v>
      </c>
      <c r="B360" t="s">
        <v>17532</v>
      </c>
      <c r="C360" t="s">
        <v>17534</v>
      </c>
      <c r="D360" s="100" t="s">
        <v>17510</v>
      </c>
      <c r="E360" s="100" t="s">
        <v>16857</v>
      </c>
      <c r="F360" s="117" t="s">
        <v>17533</v>
      </c>
      <c r="G360" s="118" t="s">
        <v>17535</v>
      </c>
      <c r="H360" s="100">
        <v>20278296</v>
      </c>
      <c r="I360" s="100" t="s">
        <v>20618</v>
      </c>
      <c r="J360" s="100" t="s">
        <v>20619</v>
      </c>
      <c r="K360" s="100">
        <v>1</v>
      </c>
      <c r="L360" s="100">
        <v>21</v>
      </c>
      <c r="M360" s="100" t="s">
        <v>4816</v>
      </c>
    </row>
    <row r="361" spans="1:13" x14ac:dyDescent="0.25">
      <c r="A361" s="100" t="s">
        <v>4819</v>
      </c>
      <c r="B361" t="s">
        <v>17532</v>
      </c>
      <c r="C361" t="s">
        <v>17539</v>
      </c>
      <c r="D361" s="100" t="s">
        <v>17536</v>
      </c>
      <c r="E361" s="100" t="s">
        <v>16857</v>
      </c>
      <c r="F361" s="117" t="s">
        <v>17538</v>
      </c>
      <c r="G361" s="118" t="s">
        <v>17537</v>
      </c>
      <c r="H361" s="100">
        <v>20278297</v>
      </c>
      <c r="I361" s="100" t="s">
        <v>20618</v>
      </c>
      <c r="J361" s="100" t="s">
        <v>20619</v>
      </c>
      <c r="K361" s="100">
        <v>1</v>
      </c>
      <c r="L361" s="100">
        <v>37</v>
      </c>
      <c r="M361" s="100" t="s">
        <v>4819</v>
      </c>
    </row>
    <row r="362" spans="1:13" x14ac:dyDescent="0.25">
      <c r="A362" s="100" t="s">
        <v>4821</v>
      </c>
      <c r="B362" t="s">
        <v>17540</v>
      </c>
      <c r="C362" t="s">
        <v>17543</v>
      </c>
      <c r="D362" s="100" t="s">
        <v>17541</v>
      </c>
      <c r="E362" s="100" t="s">
        <v>16857</v>
      </c>
      <c r="F362" s="117" t="s">
        <v>17542</v>
      </c>
      <c r="G362" s="118" t="s">
        <v>17544</v>
      </c>
      <c r="H362" s="100">
        <v>20284211</v>
      </c>
      <c r="I362" s="100" t="s">
        <v>20618</v>
      </c>
      <c r="J362" s="100" t="s">
        <v>20619</v>
      </c>
      <c r="K362" s="100">
        <v>1</v>
      </c>
      <c r="L362" s="100">
        <v>30</v>
      </c>
      <c r="M362" s="100" t="s">
        <v>4821</v>
      </c>
    </row>
    <row r="363" spans="1:13" x14ac:dyDescent="0.25">
      <c r="A363" s="100" t="s">
        <v>4826</v>
      </c>
      <c r="B363" t="s">
        <v>17545</v>
      </c>
      <c r="C363" t="s">
        <v>17548</v>
      </c>
      <c r="D363" s="100" t="s">
        <v>17546</v>
      </c>
      <c r="E363" s="100" t="s">
        <v>16857</v>
      </c>
      <c r="F363" s="117" t="s">
        <v>17547</v>
      </c>
      <c r="G363" s="118" t="s">
        <v>17549</v>
      </c>
      <c r="H363" s="100">
        <v>20290252</v>
      </c>
      <c r="I363" s="100" t="s">
        <v>20618</v>
      </c>
      <c r="J363" s="100" t="s">
        <v>20619</v>
      </c>
      <c r="K363" s="100">
        <v>1</v>
      </c>
      <c r="L363" s="100">
        <v>56</v>
      </c>
      <c r="M363" s="100" t="s">
        <v>4826</v>
      </c>
    </row>
    <row r="364" spans="1:13" x14ac:dyDescent="0.25">
      <c r="A364" s="100" t="s">
        <v>4827</v>
      </c>
      <c r="B364" t="s">
        <v>17554</v>
      </c>
      <c r="C364" t="s">
        <v>17552</v>
      </c>
      <c r="D364" s="100" t="s">
        <v>17550</v>
      </c>
      <c r="E364" s="100" t="s">
        <v>16857</v>
      </c>
      <c r="F364" s="117" t="s">
        <v>17551</v>
      </c>
      <c r="G364" s="118" t="s">
        <v>17553</v>
      </c>
      <c r="H364" s="100">
        <v>20284080</v>
      </c>
      <c r="I364" s="100" t="s">
        <v>20618</v>
      </c>
      <c r="J364" s="100" t="s">
        <v>20619</v>
      </c>
      <c r="K364" s="100">
        <v>1</v>
      </c>
      <c r="L364" s="100">
        <v>46</v>
      </c>
      <c r="M364" s="100" t="s">
        <v>4827</v>
      </c>
    </row>
    <row r="365" spans="1:13" x14ac:dyDescent="0.25">
      <c r="A365" s="100" t="s">
        <v>4829</v>
      </c>
      <c r="B365" t="s">
        <v>17555</v>
      </c>
      <c r="C365" t="s">
        <v>17559</v>
      </c>
      <c r="D365" s="100" t="s">
        <v>17556</v>
      </c>
      <c r="E365" s="100" t="s">
        <v>16857</v>
      </c>
      <c r="F365" s="117" t="s">
        <v>17558</v>
      </c>
      <c r="G365" s="118" t="s">
        <v>17557</v>
      </c>
      <c r="H365" s="100">
        <v>20278301</v>
      </c>
      <c r="I365" s="100" t="s">
        <v>20618</v>
      </c>
      <c r="J365" s="100" t="s">
        <v>20619</v>
      </c>
      <c r="K365" s="100">
        <v>1</v>
      </c>
      <c r="L365" s="100">
        <v>80</v>
      </c>
      <c r="M365" s="100" t="s">
        <v>4829</v>
      </c>
    </row>
    <row r="366" spans="1:13" x14ac:dyDescent="0.25">
      <c r="A366" s="100" t="s">
        <v>4831</v>
      </c>
      <c r="B366" t="s">
        <v>17560</v>
      </c>
      <c r="C366" t="s">
        <v>17563</v>
      </c>
      <c r="D366" s="100" t="s">
        <v>17561</v>
      </c>
      <c r="E366" s="100" t="s">
        <v>16857</v>
      </c>
      <c r="F366" s="117" t="s">
        <v>17562</v>
      </c>
      <c r="G366" s="118" t="s">
        <v>17564</v>
      </c>
      <c r="H366" s="100">
        <v>20281178</v>
      </c>
      <c r="I366" s="100" t="s">
        <v>20618</v>
      </c>
      <c r="J366" s="100" t="s">
        <v>20619</v>
      </c>
      <c r="K366" s="100">
        <v>1</v>
      </c>
      <c r="L366" s="100">
        <v>122</v>
      </c>
      <c r="M366" s="100" t="s">
        <v>4831</v>
      </c>
    </row>
    <row r="367" spans="1:13" x14ac:dyDescent="0.25">
      <c r="A367" s="100" t="s">
        <v>4836</v>
      </c>
      <c r="B367" t="s">
        <v>17567</v>
      </c>
      <c r="C367" t="s">
        <v>17568</v>
      </c>
      <c r="D367" s="100" t="s">
        <v>17565</v>
      </c>
      <c r="E367" s="100" t="s">
        <v>16857</v>
      </c>
      <c r="F367" s="117">
        <v>51201</v>
      </c>
      <c r="G367" s="118" t="s">
        <v>17566</v>
      </c>
      <c r="H367" s="100">
        <v>20278304</v>
      </c>
      <c r="I367" s="100" t="s">
        <v>20618</v>
      </c>
      <c r="J367" s="100" t="s">
        <v>20619</v>
      </c>
      <c r="K367" s="100">
        <v>1</v>
      </c>
      <c r="L367" s="100">
        <v>81</v>
      </c>
      <c r="M367" s="100" t="s">
        <v>4836</v>
      </c>
    </row>
    <row r="368" spans="1:13" x14ac:dyDescent="0.25">
      <c r="A368" s="100" t="s">
        <v>4839</v>
      </c>
      <c r="B368" t="s">
        <v>17569</v>
      </c>
      <c r="C368" t="s">
        <v>17572</v>
      </c>
      <c r="D368" s="100" t="s">
        <v>17570</v>
      </c>
      <c r="E368" s="100" t="s">
        <v>16857</v>
      </c>
      <c r="F368" s="117" t="s">
        <v>17571</v>
      </c>
      <c r="G368" s="118" t="s">
        <v>17573</v>
      </c>
      <c r="H368" s="100">
        <v>20286829</v>
      </c>
      <c r="I368" s="100" t="s">
        <v>20618</v>
      </c>
      <c r="J368" s="100" t="s">
        <v>20619</v>
      </c>
      <c r="K368" s="100">
        <v>1</v>
      </c>
      <c r="L368" s="100">
        <v>85</v>
      </c>
      <c r="M368" s="100" t="s">
        <v>4839</v>
      </c>
    </row>
    <row r="369" spans="1:13" x14ac:dyDescent="0.25">
      <c r="A369" s="100" t="s">
        <v>4843</v>
      </c>
      <c r="B369" t="s">
        <v>17574</v>
      </c>
      <c r="C369" t="s">
        <v>17577</v>
      </c>
      <c r="D369" s="100" t="s">
        <v>17575</v>
      </c>
      <c r="E369" s="100" t="s">
        <v>16857</v>
      </c>
      <c r="F369" s="117" t="s">
        <v>17576</v>
      </c>
      <c r="G369" s="118" t="s">
        <v>20567</v>
      </c>
      <c r="H369" s="100">
        <v>20290253</v>
      </c>
      <c r="I369" s="100" t="s">
        <v>20618</v>
      </c>
      <c r="J369" s="100" t="s">
        <v>20619</v>
      </c>
      <c r="K369" s="100">
        <v>1</v>
      </c>
      <c r="L369" s="100">
        <v>2</v>
      </c>
      <c r="M369" s="100" t="s">
        <v>4843</v>
      </c>
    </row>
    <row r="370" spans="1:13" x14ac:dyDescent="0.25">
      <c r="A370" s="100" t="s">
        <v>4847</v>
      </c>
      <c r="B370" t="s">
        <v>17578</v>
      </c>
      <c r="C370" t="s">
        <v>17581</v>
      </c>
      <c r="D370" s="100" t="s">
        <v>17579</v>
      </c>
      <c r="E370" s="100" t="s">
        <v>16857</v>
      </c>
      <c r="F370" s="117" t="s">
        <v>17580</v>
      </c>
      <c r="G370" s="118" t="s">
        <v>17582</v>
      </c>
      <c r="H370" s="100">
        <v>20281209</v>
      </c>
      <c r="I370" s="100" t="s">
        <v>20618</v>
      </c>
      <c r="J370" s="100" t="s">
        <v>20619</v>
      </c>
      <c r="K370" s="100">
        <v>1</v>
      </c>
      <c r="L370" s="100">
        <v>70</v>
      </c>
      <c r="M370" s="100" t="s">
        <v>4847</v>
      </c>
    </row>
    <row r="371" spans="1:13" x14ac:dyDescent="0.25">
      <c r="A371" s="100" t="s">
        <v>4853</v>
      </c>
      <c r="B371" t="s">
        <v>17583</v>
      </c>
      <c r="C371" t="s">
        <v>17586</v>
      </c>
      <c r="D371" s="100" t="s">
        <v>17584</v>
      </c>
      <c r="E371" s="100" t="s">
        <v>16857</v>
      </c>
      <c r="F371" s="117" t="s">
        <v>17585</v>
      </c>
      <c r="G371" s="118" t="s">
        <v>17587</v>
      </c>
      <c r="H371" s="100">
        <v>20290254</v>
      </c>
      <c r="I371" s="100" t="s">
        <v>20618</v>
      </c>
      <c r="J371" s="100" t="s">
        <v>20619</v>
      </c>
      <c r="K371" s="100">
        <v>1</v>
      </c>
      <c r="L371" s="100">
        <v>31</v>
      </c>
      <c r="M371" s="100" t="s">
        <v>4853</v>
      </c>
    </row>
    <row r="372" spans="1:13" x14ac:dyDescent="0.25">
      <c r="A372" s="100" t="s">
        <v>4855</v>
      </c>
      <c r="B372" t="s">
        <v>17591</v>
      </c>
      <c r="C372" t="s">
        <v>17590</v>
      </c>
      <c r="D372" s="100" t="s">
        <v>17588</v>
      </c>
      <c r="E372" s="100" t="s">
        <v>16857</v>
      </c>
      <c r="F372" s="117" t="s">
        <v>17589</v>
      </c>
      <c r="G372" s="118" t="s">
        <v>17592</v>
      </c>
      <c r="H372" s="100">
        <v>20278307</v>
      </c>
      <c r="I372" s="100" t="s">
        <v>20618</v>
      </c>
      <c r="J372" s="100" t="s">
        <v>20619</v>
      </c>
      <c r="K372" s="100">
        <v>1</v>
      </c>
      <c r="L372" s="100">
        <v>45</v>
      </c>
      <c r="M372" s="100" t="s">
        <v>4855</v>
      </c>
    </row>
    <row r="373" spans="1:13" x14ac:dyDescent="0.25">
      <c r="A373" s="100" t="s">
        <v>4857</v>
      </c>
      <c r="B373" t="s">
        <v>17593</v>
      </c>
      <c r="C373" t="s">
        <v>17595</v>
      </c>
      <c r="D373" s="100" t="s">
        <v>17594</v>
      </c>
      <c r="E373" s="100" t="s">
        <v>16857</v>
      </c>
      <c r="F373" s="117">
        <v>51346</v>
      </c>
      <c r="G373" s="118" t="s">
        <v>17596</v>
      </c>
      <c r="H373" s="100">
        <v>20278308</v>
      </c>
      <c r="I373" s="100" t="s">
        <v>20618</v>
      </c>
      <c r="J373" s="100" t="s">
        <v>20619</v>
      </c>
      <c r="K373" s="100">
        <v>1</v>
      </c>
      <c r="L373" s="100">
        <v>13</v>
      </c>
      <c r="M373" s="100" t="s">
        <v>4857</v>
      </c>
    </row>
    <row r="374" spans="1:13" x14ac:dyDescent="0.25">
      <c r="A374" s="100" t="s">
        <v>4863</v>
      </c>
      <c r="B374" t="s">
        <v>17597</v>
      </c>
      <c r="C374" t="s">
        <v>17600</v>
      </c>
      <c r="D374" s="100" t="s">
        <v>17598</v>
      </c>
      <c r="E374" s="100" t="s">
        <v>16857</v>
      </c>
      <c r="F374" s="117" t="s">
        <v>17599</v>
      </c>
      <c r="G374" s="118" t="s">
        <v>20568</v>
      </c>
      <c r="H374" s="100">
        <v>20278309</v>
      </c>
      <c r="I374" s="100" t="s">
        <v>20618</v>
      </c>
      <c r="J374" s="100" t="s">
        <v>20619</v>
      </c>
      <c r="K374" s="100">
        <v>1</v>
      </c>
      <c r="L374" s="100">
        <v>73</v>
      </c>
      <c r="M374" s="100" t="s">
        <v>4863</v>
      </c>
    </row>
    <row r="375" spans="1:13" x14ac:dyDescent="0.25">
      <c r="A375" s="100" t="s">
        <v>4868</v>
      </c>
      <c r="B375" t="s">
        <v>17601</v>
      </c>
      <c r="C375" t="s">
        <v>17604</v>
      </c>
      <c r="D375" s="100" t="s">
        <v>17602</v>
      </c>
      <c r="E375" s="100" t="s">
        <v>16857</v>
      </c>
      <c r="F375" s="117" t="s">
        <v>17603</v>
      </c>
      <c r="G375" s="118" t="s">
        <v>16243</v>
      </c>
      <c r="H375" s="100">
        <v>20278310</v>
      </c>
      <c r="I375" s="100" t="s">
        <v>20618</v>
      </c>
      <c r="J375" s="100" t="s">
        <v>20619</v>
      </c>
      <c r="K375" s="100">
        <v>1</v>
      </c>
      <c r="L375" s="100">
        <v>102</v>
      </c>
      <c r="M375" s="100" t="s">
        <v>4868</v>
      </c>
    </row>
    <row r="376" spans="1:13" x14ac:dyDescent="0.25">
      <c r="A376" s="100" t="s">
        <v>4875</v>
      </c>
      <c r="B376" t="s">
        <v>17605</v>
      </c>
      <c r="C376" t="s">
        <v>17607</v>
      </c>
      <c r="D376" s="100" t="s">
        <v>16871</v>
      </c>
      <c r="E376" s="100" t="s">
        <v>16872</v>
      </c>
      <c r="F376" s="117" t="s">
        <v>17606</v>
      </c>
      <c r="G376" s="118" t="s">
        <v>17608</v>
      </c>
      <c r="H376" s="100">
        <v>20293602</v>
      </c>
      <c r="I376" s="100" t="s">
        <v>20618</v>
      </c>
      <c r="J376" s="100" t="s">
        <v>20619</v>
      </c>
      <c r="K376" s="100">
        <v>1</v>
      </c>
      <c r="L376" s="100">
        <v>16</v>
      </c>
      <c r="M376" s="100" t="s">
        <v>4875</v>
      </c>
    </row>
    <row r="377" spans="1:13" x14ac:dyDescent="0.25">
      <c r="A377" s="100" t="s">
        <v>4885</v>
      </c>
      <c r="B377" t="s">
        <v>17610</v>
      </c>
      <c r="C377" t="s">
        <v>17613</v>
      </c>
      <c r="D377" s="100" t="s">
        <v>17611</v>
      </c>
      <c r="E377" s="100" t="s">
        <v>16857</v>
      </c>
      <c r="F377" s="117" t="s">
        <v>17612</v>
      </c>
      <c r="G377" s="118" t="s">
        <v>17614</v>
      </c>
      <c r="H377" s="100">
        <v>20284164</v>
      </c>
      <c r="I377" s="100" t="s">
        <v>20618</v>
      </c>
      <c r="J377" s="100" t="s">
        <v>20619</v>
      </c>
      <c r="K377" s="100">
        <v>1</v>
      </c>
      <c r="L377" s="100">
        <v>75</v>
      </c>
      <c r="M377" s="100" t="s">
        <v>4885</v>
      </c>
    </row>
    <row r="378" spans="1:13" x14ac:dyDescent="0.25">
      <c r="A378" s="100" t="s">
        <v>4890</v>
      </c>
      <c r="B378" t="s">
        <v>17615</v>
      </c>
      <c r="C378" t="s">
        <v>17618</v>
      </c>
      <c r="D378" s="100" t="s">
        <v>17616</v>
      </c>
      <c r="E378" s="100" t="s">
        <v>16857</v>
      </c>
      <c r="F378" s="117" t="s">
        <v>17617</v>
      </c>
      <c r="G378" s="118" t="s">
        <v>17619</v>
      </c>
      <c r="H378" s="100">
        <v>20286619</v>
      </c>
      <c r="I378" s="100" t="s">
        <v>20618</v>
      </c>
      <c r="J378" s="100" t="s">
        <v>20619</v>
      </c>
      <c r="K378" s="100">
        <v>1</v>
      </c>
      <c r="L378" s="100">
        <v>219</v>
      </c>
      <c r="M378" s="100" t="s">
        <v>4890</v>
      </c>
    </row>
    <row r="379" spans="1:13" x14ac:dyDescent="0.25">
      <c r="A379" s="100" t="s">
        <v>4898</v>
      </c>
      <c r="B379" t="s">
        <v>17620</v>
      </c>
      <c r="C379" t="s">
        <v>17622</v>
      </c>
      <c r="D379" s="100" t="s">
        <v>17621</v>
      </c>
      <c r="E379" s="100" t="s">
        <v>16857</v>
      </c>
      <c r="F379" s="117">
        <v>51442</v>
      </c>
      <c r="G379" s="118" t="s">
        <v>17623</v>
      </c>
      <c r="H379" s="100">
        <v>20290255</v>
      </c>
      <c r="I379" s="100" t="s">
        <v>20618</v>
      </c>
      <c r="J379" s="100" t="s">
        <v>20619</v>
      </c>
      <c r="K379" s="100">
        <v>1</v>
      </c>
      <c r="L379" s="100">
        <v>90</v>
      </c>
      <c r="M379" s="100" t="s">
        <v>4898</v>
      </c>
    </row>
    <row r="380" spans="1:13" x14ac:dyDescent="0.25">
      <c r="A380" s="100" t="s">
        <v>4902</v>
      </c>
      <c r="B380" t="s">
        <v>17624</v>
      </c>
      <c r="C380" t="s">
        <v>17628</v>
      </c>
      <c r="D380" s="100" t="s">
        <v>17625</v>
      </c>
      <c r="E380" s="100" t="s">
        <v>16857</v>
      </c>
      <c r="F380" s="117" t="s">
        <v>17626</v>
      </c>
      <c r="G380" s="118" t="s">
        <v>17627</v>
      </c>
      <c r="H380" s="100">
        <v>20287379</v>
      </c>
      <c r="I380" s="100" t="s">
        <v>20618</v>
      </c>
      <c r="J380" s="100" t="s">
        <v>20619</v>
      </c>
      <c r="K380" s="100">
        <v>1</v>
      </c>
      <c r="L380" s="100">
        <v>108</v>
      </c>
      <c r="M380" s="100" t="s">
        <v>4902</v>
      </c>
    </row>
    <row r="381" spans="1:13" x14ac:dyDescent="0.25">
      <c r="A381" s="100" t="s">
        <v>4905</v>
      </c>
      <c r="B381" t="s">
        <v>17629</v>
      </c>
      <c r="C381" t="s">
        <v>17632</v>
      </c>
      <c r="D381" s="100" t="s">
        <v>17630</v>
      </c>
      <c r="E381" s="100" t="s">
        <v>16857</v>
      </c>
      <c r="F381" s="117" t="s">
        <v>17631</v>
      </c>
      <c r="G381" s="118" t="s">
        <v>17633</v>
      </c>
      <c r="H381" s="100">
        <v>20286830</v>
      </c>
      <c r="I381" s="100" t="s">
        <v>20618</v>
      </c>
      <c r="J381" s="100" t="s">
        <v>20619</v>
      </c>
      <c r="K381" s="100">
        <v>1</v>
      </c>
      <c r="L381" s="100">
        <v>70</v>
      </c>
      <c r="M381" s="100" t="s">
        <v>4905</v>
      </c>
    </row>
    <row r="382" spans="1:13" x14ac:dyDescent="0.25">
      <c r="A382" s="100" t="s">
        <v>4921</v>
      </c>
      <c r="B382" t="s">
        <v>17637</v>
      </c>
      <c r="C382" t="s">
        <v>17639</v>
      </c>
      <c r="D382" s="100" t="s">
        <v>17510</v>
      </c>
      <c r="E382" s="100" t="s">
        <v>16857</v>
      </c>
      <c r="F382" s="117" t="s">
        <v>17638</v>
      </c>
      <c r="G382" s="118" t="s">
        <v>17640</v>
      </c>
      <c r="H382" s="100">
        <v>20291320</v>
      </c>
      <c r="I382" s="100" t="s">
        <v>20618</v>
      </c>
      <c r="J382" s="100" t="s">
        <v>20619</v>
      </c>
      <c r="K382" s="100">
        <v>1</v>
      </c>
      <c r="L382" s="100">
        <v>23</v>
      </c>
      <c r="M382" s="100" t="s">
        <v>4921</v>
      </c>
    </row>
    <row r="383" spans="1:13" x14ac:dyDescent="0.25">
      <c r="A383" s="100" t="s">
        <v>4924</v>
      </c>
      <c r="B383" t="s">
        <v>20675</v>
      </c>
      <c r="C383" t="s">
        <v>17642</v>
      </c>
      <c r="D383" s="100" t="s">
        <v>17641</v>
      </c>
      <c r="E383" s="100" t="s">
        <v>16857</v>
      </c>
      <c r="F383" s="117">
        <v>50574</v>
      </c>
      <c r="G383" s="118" t="s">
        <v>17643</v>
      </c>
      <c r="H383" s="100">
        <v>20306450</v>
      </c>
      <c r="I383" s="100" t="s">
        <v>20618</v>
      </c>
      <c r="J383" s="100" t="s">
        <v>20619</v>
      </c>
      <c r="K383" s="100">
        <v>1</v>
      </c>
      <c r="L383" s="100">
        <v>53</v>
      </c>
      <c r="M383" s="100" t="s">
        <v>4924</v>
      </c>
    </row>
    <row r="384" spans="1:13" x14ac:dyDescent="0.25">
      <c r="A384" s="100" t="s">
        <v>4937</v>
      </c>
      <c r="B384" t="s">
        <v>17644</v>
      </c>
      <c r="C384" t="s">
        <v>20676</v>
      </c>
      <c r="D384" s="100" t="s">
        <v>18476</v>
      </c>
      <c r="E384" s="100" t="s">
        <v>16857</v>
      </c>
      <c r="F384" s="117">
        <v>52804</v>
      </c>
      <c r="G384" s="118" t="s">
        <v>17645</v>
      </c>
      <c r="H384" s="100">
        <v>20296340</v>
      </c>
      <c r="I384" s="100" t="s">
        <v>20618</v>
      </c>
      <c r="J384" s="100" t="s">
        <v>20619</v>
      </c>
      <c r="K384" s="100">
        <v>1</v>
      </c>
      <c r="L384" s="100">
        <v>97</v>
      </c>
      <c r="M384" s="100" t="s">
        <v>4937</v>
      </c>
    </row>
    <row r="385" spans="1:13" x14ac:dyDescent="0.25">
      <c r="A385" s="100" t="s">
        <v>4938</v>
      </c>
      <c r="B385" t="s">
        <v>17647</v>
      </c>
      <c r="C385" t="s">
        <v>17650</v>
      </c>
      <c r="D385" s="100" t="s">
        <v>17648</v>
      </c>
      <c r="E385" s="100" t="s">
        <v>16857</v>
      </c>
      <c r="F385" s="117" t="s">
        <v>17649</v>
      </c>
      <c r="G385" s="118" t="s">
        <v>17646</v>
      </c>
      <c r="H385" s="100">
        <v>20278339</v>
      </c>
      <c r="I385" s="100" t="s">
        <v>20618</v>
      </c>
      <c r="J385" s="100" t="s">
        <v>20619</v>
      </c>
      <c r="K385" s="100">
        <v>1</v>
      </c>
      <c r="L385" s="100">
        <v>36</v>
      </c>
      <c r="M385" s="100" t="s">
        <v>4938</v>
      </c>
    </row>
    <row r="386" spans="1:13" x14ac:dyDescent="0.25">
      <c r="A386" s="100" t="s">
        <v>4942</v>
      </c>
      <c r="B386" t="s">
        <v>17651</v>
      </c>
      <c r="C386" t="s">
        <v>17654</v>
      </c>
      <c r="D386" s="100" t="s">
        <v>17652</v>
      </c>
      <c r="E386" s="100" t="s">
        <v>16857</v>
      </c>
      <c r="F386" s="117" t="s">
        <v>17653</v>
      </c>
      <c r="G386" s="118" t="s">
        <v>20678</v>
      </c>
      <c r="H386" s="100">
        <v>20292500</v>
      </c>
      <c r="I386" s="100" t="s">
        <v>20618</v>
      </c>
      <c r="J386" s="100" t="s">
        <v>20619</v>
      </c>
      <c r="K386" s="100">
        <v>1</v>
      </c>
      <c r="L386" s="100">
        <v>50</v>
      </c>
      <c r="M386" s="100" t="s">
        <v>20677</v>
      </c>
    </row>
    <row r="387" spans="1:13" x14ac:dyDescent="0.25">
      <c r="A387" s="100" t="s">
        <v>4978</v>
      </c>
      <c r="B387" t="s">
        <v>17655</v>
      </c>
      <c r="C387" t="s">
        <v>17658</v>
      </c>
      <c r="D387" s="100" t="s">
        <v>17656</v>
      </c>
      <c r="E387" s="100" t="s">
        <v>16857</v>
      </c>
      <c r="F387" s="117" t="s">
        <v>17657</v>
      </c>
      <c r="G387" s="118" t="s">
        <v>17659</v>
      </c>
      <c r="H387" s="100">
        <v>20278333</v>
      </c>
      <c r="I387" s="100" t="s">
        <v>20618</v>
      </c>
      <c r="J387" s="100" t="s">
        <v>20619</v>
      </c>
      <c r="K387" s="100">
        <v>1</v>
      </c>
      <c r="L387" s="100">
        <v>12</v>
      </c>
      <c r="M387" s="100" t="s">
        <v>4978</v>
      </c>
    </row>
    <row r="388" spans="1:13" x14ac:dyDescent="0.25">
      <c r="A388" s="100" t="s">
        <v>4994</v>
      </c>
      <c r="B388" t="s">
        <v>17661</v>
      </c>
      <c r="C388" t="s">
        <v>17663</v>
      </c>
      <c r="D388" s="100" t="s">
        <v>17509</v>
      </c>
      <c r="E388" s="100" t="s">
        <v>16857</v>
      </c>
      <c r="F388" s="117" t="s">
        <v>17662</v>
      </c>
      <c r="G388" s="118" t="s">
        <v>17664</v>
      </c>
      <c r="H388" s="100">
        <v>20297846</v>
      </c>
      <c r="I388" s="100" t="s">
        <v>20618</v>
      </c>
      <c r="J388" s="100" t="s">
        <v>20619</v>
      </c>
      <c r="K388" s="100">
        <v>1</v>
      </c>
      <c r="L388" s="100">
        <v>3</v>
      </c>
      <c r="M388" s="100" t="s">
        <v>4994</v>
      </c>
    </row>
    <row r="389" spans="1:13" x14ac:dyDescent="0.25">
      <c r="A389" s="100" t="s">
        <v>4996</v>
      </c>
      <c r="B389" t="s">
        <v>17665</v>
      </c>
      <c r="C389" t="s">
        <v>17667</v>
      </c>
      <c r="D389" s="100" t="s">
        <v>17666</v>
      </c>
      <c r="E389" s="100" t="s">
        <v>16857</v>
      </c>
      <c r="F389" s="117">
        <v>50010</v>
      </c>
      <c r="G389" s="118" t="s">
        <v>20679</v>
      </c>
      <c r="H389" s="100">
        <v>20299934</v>
      </c>
      <c r="I389" s="100" t="s">
        <v>20618</v>
      </c>
      <c r="J389" s="100" t="s">
        <v>20619</v>
      </c>
      <c r="K389" s="100">
        <v>1</v>
      </c>
      <c r="L389" s="100">
        <v>45</v>
      </c>
      <c r="M389" s="100" t="s">
        <v>4996</v>
      </c>
    </row>
    <row r="390" spans="1:13" x14ac:dyDescent="0.25">
      <c r="A390" s="100" t="s">
        <v>4796</v>
      </c>
      <c r="B390" t="s">
        <v>6271</v>
      </c>
      <c r="C390" t="s">
        <v>20834</v>
      </c>
      <c r="D390" s="100" t="s">
        <v>17515</v>
      </c>
      <c r="E390" s="100" t="s">
        <v>16857</v>
      </c>
      <c r="F390" s="117">
        <v>52402</v>
      </c>
      <c r="G390" s="118" t="s">
        <v>17681</v>
      </c>
      <c r="H390" s="100">
        <v>20278336</v>
      </c>
      <c r="I390" s="100" t="s">
        <v>20618</v>
      </c>
      <c r="J390" s="100" t="s">
        <v>20619</v>
      </c>
      <c r="K390" s="100">
        <v>1</v>
      </c>
      <c r="L390" s="100">
        <v>50</v>
      </c>
      <c r="M390" s="100" t="s">
        <v>4797</v>
      </c>
    </row>
    <row r="391" spans="1:13" x14ac:dyDescent="0.25">
      <c r="A391" s="100" t="s">
        <v>5001</v>
      </c>
      <c r="B391" t="s">
        <v>17669</v>
      </c>
      <c r="C391" t="s">
        <v>17671</v>
      </c>
      <c r="D391" s="100" t="s">
        <v>17670</v>
      </c>
      <c r="E391" s="100" t="s">
        <v>16857</v>
      </c>
      <c r="F391" s="117">
        <v>52722</v>
      </c>
      <c r="G391" s="118" t="s">
        <v>17672</v>
      </c>
      <c r="H391" s="100">
        <v>20305274</v>
      </c>
      <c r="I391" s="100" t="s">
        <v>20618</v>
      </c>
      <c r="J391" s="100" t="s">
        <v>20619</v>
      </c>
      <c r="K391" s="100">
        <v>1</v>
      </c>
      <c r="L391" s="100">
        <v>7</v>
      </c>
      <c r="M391" s="100" t="s">
        <v>5001</v>
      </c>
    </row>
    <row r="392" spans="1:13" x14ac:dyDescent="0.25">
      <c r="A392" s="100" t="s">
        <v>5003</v>
      </c>
      <c r="B392" t="s">
        <v>17673</v>
      </c>
      <c r="C392" t="s">
        <v>17675</v>
      </c>
      <c r="D392" s="100" t="s">
        <v>17674</v>
      </c>
      <c r="E392" s="100" t="s">
        <v>16857</v>
      </c>
      <c r="F392" s="117">
        <v>52247</v>
      </c>
      <c r="G392" s="118" t="s">
        <v>20569</v>
      </c>
      <c r="H392" s="100">
        <v>20304067</v>
      </c>
      <c r="I392" s="100" t="s">
        <v>20618</v>
      </c>
      <c r="J392" s="100" t="s">
        <v>20619</v>
      </c>
      <c r="K392" s="100">
        <v>1</v>
      </c>
      <c r="L392" s="100">
        <v>26</v>
      </c>
      <c r="M392" s="100" t="s">
        <v>5003</v>
      </c>
    </row>
    <row r="393" spans="1:13" x14ac:dyDescent="0.25">
      <c r="A393" s="100" t="s">
        <v>5007</v>
      </c>
      <c r="B393" t="s">
        <v>17676</v>
      </c>
      <c r="C393" t="s">
        <v>17679</v>
      </c>
      <c r="D393" s="100" t="s">
        <v>17677</v>
      </c>
      <c r="E393" s="100" t="s">
        <v>16857</v>
      </c>
      <c r="F393" s="117" t="s">
        <v>17678</v>
      </c>
      <c r="G393" s="118" t="s">
        <v>20570</v>
      </c>
      <c r="H393" s="100">
        <v>20282069</v>
      </c>
      <c r="I393" s="100" t="s">
        <v>20618</v>
      </c>
      <c r="J393" s="100" t="s">
        <v>20619</v>
      </c>
      <c r="K393" s="100">
        <v>1</v>
      </c>
      <c r="L393" s="100">
        <v>51</v>
      </c>
      <c r="M393" s="100" t="s">
        <v>5007</v>
      </c>
    </row>
    <row r="394" spans="1:13" x14ac:dyDescent="0.25">
      <c r="A394" s="100" t="s">
        <v>5009</v>
      </c>
      <c r="B394" t="s">
        <v>20680</v>
      </c>
      <c r="C394" t="s">
        <v>20681</v>
      </c>
      <c r="D394" s="100" t="s">
        <v>20682</v>
      </c>
      <c r="E394" s="100" t="s">
        <v>16857</v>
      </c>
      <c r="F394" s="117">
        <v>50669</v>
      </c>
      <c r="G394" s="118" t="s">
        <v>17680</v>
      </c>
      <c r="H394" s="100">
        <v>20305543</v>
      </c>
      <c r="I394" s="100" t="s">
        <v>20618</v>
      </c>
      <c r="J394" s="100" t="s">
        <v>20619</v>
      </c>
      <c r="K394" s="100">
        <v>1</v>
      </c>
      <c r="L394" s="100">
        <v>8</v>
      </c>
      <c r="M394" s="100" t="s">
        <v>5009</v>
      </c>
    </row>
    <row r="395" spans="1:13" x14ac:dyDescent="0.25">
      <c r="A395" s="100" t="s">
        <v>4797</v>
      </c>
      <c r="B395" t="s">
        <v>6271</v>
      </c>
      <c r="C395" t="s">
        <v>20834</v>
      </c>
      <c r="D395" s="100" t="s">
        <v>17515</v>
      </c>
      <c r="E395" s="100" t="s">
        <v>16857</v>
      </c>
      <c r="F395" s="117">
        <v>52402</v>
      </c>
      <c r="G395" s="118" t="s">
        <v>17681</v>
      </c>
      <c r="H395" s="100">
        <v>20278336</v>
      </c>
      <c r="I395" s="100" t="s">
        <v>20618</v>
      </c>
      <c r="J395" s="100" t="s">
        <v>20619</v>
      </c>
      <c r="K395" s="100">
        <v>1</v>
      </c>
      <c r="L395" s="100">
        <v>117</v>
      </c>
      <c r="M395" s="100" t="s">
        <v>4797</v>
      </c>
    </row>
    <row r="396" spans="1:13" x14ac:dyDescent="0.25">
      <c r="A396" s="100" t="s">
        <v>4800</v>
      </c>
      <c r="B396" t="s">
        <v>4799</v>
      </c>
      <c r="C396" t="s">
        <v>17518</v>
      </c>
      <c r="D396" s="100" t="s">
        <v>17517</v>
      </c>
      <c r="E396" s="100" t="s">
        <v>16857</v>
      </c>
      <c r="F396" s="117">
        <v>52245</v>
      </c>
      <c r="G396" s="118" t="s">
        <v>17519</v>
      </c>
      <c r="H396" s="100">
        <v>20278337</v>
      </c>
      <c r="I396" s="100" t="s">
        <v>20618</v>
      </c>
      <c r="J396" s="100" t="s">
        <v>20619</v>
      </c>
      <c r="K396" s="100">
        <v>1</v>
      </c>
      <c r="L396" s="100">
        <v>14</v>
      </c>
      <c r="M396" s="100" t="s">
        <v>4800</v>
      </c>
    </row>
    <row r="397" spans="1:13" x14ac:dyDescent="0.25">
      <c r="A397" s="100" t="s">
        <v>5021</v>
      </c>
      <c r="B397" t="s">
        <v>23188</v>
      </c>
      <c r="C397" t="s">
        <v>23185</v>
      </c>
      <c r="D397" s="100" t="s">
        <v>23186</v>
      </c>
      <c r="E397" s="100" t="s">
        <v>16857</v>
      </c>
      <c r="F397" s="117">
        <v>50548</v>
      </c>
      <c r="G397" s="200" t="s">
        <v>23187</v>
      </c>
      <c r="H397" s="100"/>
      <c r="I397" s="100" t="s">
        <v>20618</v>
      </c>
      <c r="J397" s="100" t="s">
        <v>20619</v>
      </c>
      <c r="K397" s="100">
        <v>1</v>
      </c>
      <c r="L397" s="100"/>
      <c r="M397" s="100" t="s">
        <v>5021</v>
      </c>
    </row>
    <row r="398" spans="1:13" x14ac:dyDescent="0.25">
      <c r="A398" s="100" t="s">
        <v>4940</v>
      </c>
      <c r="B398" t="s">
        <v>17647</v>
      </c>
      <c r="C398" t="s">
        <v>17650</v>
      </c>
      <c r="D398" s="100" t="s">
        <v>17648</v>
      </c>
      <c r="E398" s="100" t="s">
        <v>16857</v>
      </c>
      <c r="F398" s="117" t="s">
        <v>17649</v>
      </c>
      <c r="G398" s="118" t="s">
        <v>17646</v>
      </c>
      <c r="H398" s="100">
        <v>20278339</v>
      </c>
      <c r="I398" s="100" t="s">
        <v>20618</v>
      </c>
      <c r="J398" s="100" t="s">
        <v>20619</v>
      </c>
      <c r="K398" s="100">
        <v>1</v>
      </c>
      <c r="L398" s="100">
        <v>36</v>
      </c>
      <c r="M398" s="100" t="s">
        <v>4938</v>
      </c>
    </row>
    <row r="399" spans="1:13" ht="15.75" customHeight="1" x14ac:dyDescent="0.25">
      <c r="A399" s="100" t="s">
        <v>5023</v>
      </c>
      <c r="B399" t="s">
        <v>17682</v>
      </c>
      <c r="C399" t="s">
        <v>17685</v>
      </c>
      <c r="D399" s="100" t="s">
        <v>17683</v>
      </c>
      <c r="E399" s="100" t="s">
        <v>16857</v>
      </c>
      <c r="F399" s="117" t="s">
        <v>17684</v>
      </c>
      <c r="G399" s="118" t="s">
        <v>17686</v>
      </c>
      <c r="H399" s="100">
        <v>20278299</v>
      </c>
      <c r="I399" s="100" t="s">
        <v>20618</v>
      </c>
      <c r="J399" s="100" t="s">
        <v>20619</v>
      </c>
      <c r="K399" s="100">
        <v>1</v>
      </c>
      <c r="L399" s="100">
        <v>48</v>
      </c>
      <c r="M399" s="100" t="s">
        <v>5023</v>
      </c>
    </row>
    <row r="400" spans="1:13" x14ac:dyDescent="0.25">
      <c r="A400" s="100" t="s">
        <v>5025</v>
      </c>
      <c r="B400" t="s">
        <v>17690</v>
      </c>
      <c r="C400" t="s">
        <v>17688</v>
      </c>
      <c r="D400" s="100" t="s">
        <v>17602</v>
      </c>
      <c r="E400" s="100" t="s">
        <v>16857</v>
      </c>
      <c r="F400" s="117" t="s">
        <v>17687</v>
      </c>
      <c r="G400" s="118" t="s">
        <v>17689</v>
      </c>
      <c r="H400" s="100">
        <v>20281526</v>
      </c>
      <c r="I400" s="100" t="s">
        <v>20618</v>
      </c>
      <c r="J400" s="100" t="s">
        <v>20619</v>
      </c>
      <c r="K400" s="100">
        <v>1</v>
      </c>
      <c r="L400" s="100">
        <v>79</v>
      </c>
      <c r="M400" s="100" t="s">
        <v>5025</v>
      </c>
    </row>
    <row r="401" spans="1:13" x14ac:dyDescent="0.25">
      <c r="A401" s="100" t="s">
        <v>4845</v>
      </c>
      <c r="B401" t="s">
        <v>17574</v>
      </c>
      <c r="C401" t="s">
        <v>24050</v>
      </c>
      <c r="D401" s="100" t="s">
        <v>17575</v>
      </c>
      <c r="E401" s="100" t="s">
        <v>16857</v>
      </c>
      <c r="F401" s="117">
        <v>50588</v>
      </c>
      <c r="G401" s="118" t="s">
        <v>24051</v>
      </c>
      <c r="H401" s="100"/>
      <c r="I401" s="100"/>
      <c r="J401" s="100"/>
      <c r="K401" s="100"/>
      <c r="L401" s="100"/>
      <c r="M401" s="100" t="s">
        <v>4845</v>
      </c>
    </row>
    <row r="402" spans="1:13" x14ac:dyDescent="0.25">
      <c r="A402" s="100" t="s">
        <v>5029</v>
      </c>
      <c r="B402" t="s">
        <v>17691</v>
      </c>
      <c r="C402" t="s">
        <v>17693</v>
      </c>
      <c r="D402" s="100" t="s">
        <v>17635</v>
      </c>
      <c r="E402" s="100" t="s">
        <v>16857</v>
      </c>
      <c r="F402" s="117" t="s">
        <v>17660</v>
      </c>
      <c r="G402" s="118" t="s">
        <v>17668</v>
      </c>
      <c r="H402" s="100">
        <v>20289217</v>
      </c>
      <c r="I402" s="100" t="s">
        <v>20618</v>
      </c>
      <c r="J402" s="100" t="s">
        <v>20619</v>
      </c>
      <c r="K402" s="100">
        <v>1</v>
      </c>
      <c r="L402" s="100">
        <v>3</v>
      </c>
      <c r="M402" s="100" t="s">
        <v>5029</v>
      </c>
    </row>
    <row r="403" spans="1:13" x14ac:dyDescent="0.25">
      <c r="A403" s="100" t="s">
        <v>5036</v>
      </c>
      <c r="B403" t="s">
        <v>17694</v>
      </c>
      <c r="C403" t="s">
        <v>17696</v>
      </c>
      <c r="D403" s="100" t="s">
        <v>17695</v>
      </c>
      <c r="E403" s="100" t="s">
        <v>16857</v>
      </c>
      <c r="F403" s="117" t="s">
        <v>17634</v>
      </c>
      <c r="G403" s="118" t="s">
        <v>17697</v>
      </c>
      <c r="H403" s="100">
        <v>20289291</v>
      </c>
      <c r="I403" s="100" t="s">
        <v>20618</v>
      </c>
      <c r="J403" s="100" t="s">
        <v>20619</v>
      </c>
      <c r="K403" s="100">
        <v>1</v>
      </c>
      <c r="L403" s="100">
        <v>111</v>
      </c>
      <c r="M403" s="100" t="s">
        <v>5036</v>
      </c>
    </row>
    <row r="404" spans="1:13" x14ac:dyDescent="0.25">
      <c r="A404" s="100" t="s">
        <v>5038</v>
      </c>
      <c r="B404" t="s">
        <v>17701</v>
      </c>
      <c r="C404" t="s">
        <v>17699</v>
      </c>
      <c r="D404" s="100" t="s">
        <v>17511</v>
      </c>
      <c r="E404" s="100" t="s">
        <v>16857</v>
      </c>
      <c r="F404" s="117" t="s">
        <v>17698</v>
      </c>
      <c r="G404" s="118" t="s">
        <v>17700</v>
      </c>
      <c r="H404" s="100">
        <v>20278319</v>
      </c>
      <c r="I404" s="100" t="s">
        <v>20618</v>
      </c>
      <c r="J404" s="100" t="s">
        <v>20619</v>
      </c>
      <c r="K404" s="100">
        <v>1</v>
      </c>
      <c r="L404" s="100">
        <v>2</v>
      </c>
      <c r="M404" s="100" t="s">
        <v>5038</v>
      </c>
    </row>
    <row r="405" spans="1:13" x14ac:dyDescent="0.25">
      <c r="A405" s="100" t="s">
        <v>5047</v>
      </c>
      <c r="B405" t="s">
        <v>16381</v>
      </c>
      <c r="C405" t="s">
        <v>17703</v>
      </c>
      <c r="D405" s="100" t="s">
        <v>17702</v>
      </c>
      <c r="E405" s="100" t="s">
        <v>16857</v>
      </c>
      <c r="F405" s="117">
        <v>50665</v>
      </c>
      <c r="G405" s="118" t="s">
        <v>17704</v>
      </c>
      <c r="H405" s="100">
        <v>20278341</v>
      </c>
      <c r="I405" s="100" t="s">
        <v>20618</v>
      </c>
      <c r="J405" s="100" t="s">
        <v>20619</v>
      </c>
      <c r="K405" s="100">
        <v>1</v>
      </c>
      <c r="L405" s="100">
        <v>8</v>
      </c>
      <c r="M405" s="100" t="s">
        <v>5047</v>
      </c>
    </row>
    <row r="406" spans="1:13" x14ac:dyDescent="0.25">
      <c r="A406" s="100" t="s">
        <v>5177</v>
      </c>
      <c r="B406" t="s">
        <v>17707</v>
      </c>
      <c r="C406" t="s">
        <v>17708</v>
      </c>
      <c r="D406" s="100" t="s">
        <v>17344</v>
      </c>
      <c r="E406" s="100" t="s">
        <v>16735</v>
      </c>
      <c r="F406" s="117" t="s">
        <v>17705</v>
      </c>
      <c r="G406" s="118" t="s">
        <v>17706</v>
      </c>
      <c r="H406" s="100">
        <v>20278358</v>
      </c>
      <c r="I406" s="100" t="s">
        <v>20618</v>
      </c>
      <c r="J406" s="100" t="s">
        <v>20619</v>
      </c>
      <c r="K406" s="100">
        <v>1</v>
      </c>
      <c r="L406" s="100">
        <v>6</v>
      </c>
      <c r="M406" s="100" t="s">
        <v>5177</v>
      </c>
    </row>
    <row r="407" spans="1:13" x14ac:dyDescent="0.25">
      <c r="A407" s="100" t="s">
        <v>5187</v>
      </c>
      <c r="B407" t="s">
        <v>5188</v>
      </c>
      <c r="C407" t="s">
        <v>17711</v>
      </c>
      <c r="D407" s="100" t="s">
        <v>17710</v>
      </c>
      <c r="E407" s="100" t="s">
        <v>16735</v>
      </c>
      <c r="F407" s="117">
        <v>83646</v>
      </c>
      <c r="G407" s="118" t="s">
        <v>17712</v>
      </c>
      <c r="H407" s="100">
        <v>20287408</v>
      </c>
      <c r="I407" s="100" t="s">
        <v>20618</v>
      </c>
      <c r="J407" s="100" t="s">
        <v>20619</v>
      </c>
      <c r="K407" s="100">
        <v>1</v>
      </c>
      <c r="L407" s="100">
        <v>53</v>
      </c>
      <c r="M407" s="100" t="s">
        <v>5187</v>
      </c>
    </row>
    <row r="408" spans="1:13" x14ac:dyDescent="0.25">
      <c r="A408" s="100" t="s">
        <v>5198</v>
      </c>
      <c r="B408" t="s">
        <v>17716</v>
      </c>
      <c r="C408" t="s">
        <v>17717</v>
      </c>
      <c r="D408" s="100" t="s">
        <v>17713</v>
      </c>
      <c r="E408" s="100" t="s">
        <v>16735</v>
      </c>
      <c r="F408" s="117" t="s">
        <v>17714</v>
      </c>
      <c r="G408" s="118" t="s">
        <v>17715</v>
      </c>
      <c r="H408" s="100">
        <v>20278361</v>
      </c>
      <c r="I408" s="100" t="s">
        <v>20618</v>
      </c>
      <c r="J408" s="100" t="s">
        <v>20619</v>
      </c>
      <c r="K408" s="100">
        <v>1</v>
      </c>
      <c r="L408" s="100">
        <v>12</v>
      </c>
      <c r="M408" s="100" t="s">
        <v>5198</v>
      </c>
    </row>
    <row r="409" spans="1:13" x14ac:dyDescent="0.25">
      <c r="A409" s="100" t="s">
        <v>5207</v>
      </c>
      <c r="B409" t="s">
        <v>17721</v>
      </c>
      <c r="C409" t="s">
        <v>17719</v>
      </c>
      <c r="D409" s="100" t="s">
        <v>17718</v>
      </c>
      <c r="E409" s="100" t="s">
        <v>16735</v>
      </c>
      <c r="F409" s="117">
        <v>83861</v>
      </c>
      <c r="G409" s="118" t="s">
        <v>17720</v>
      </c>
      <c r="H409" s="100">
        <v>20278362</v>
      </c>
      <c r="I409" s="100" t="s">
        <v>20618</v>
      </c>
      <c r="J409" s="100" t="s">
        <v>20619</v>
      </c>
      <c r="K409" s="100">
        <v>1</v>
      </c>
      <c r="L409" s="100">
        <v>29</v>
      </c>
      <c r="M409" s="100" t="s">
        <v>5207</v>
      </c>
    </row>
    <row r="410" spans="1:13" x14ac:dyDescent="0.25">
      <c r="A410" s="100" t="s">
        <v>5210</v>
      </c>
      <c r="B410" t="s">
        <v>17722</v>
      </c>
      <c r="C410" t="s">
        <v>17725</v>
      </c>
      <c r="D410" s="100" t="s">
        <v>17723</v>
      </c>
      <c r="E410" s="100" t="s">
        <v>16735</v>
      </c>
      <c r="F410" s="117" t="s">
        <v>17724</v>
      </c>
      <c r="G410" s="118" t="s">
        <v>17726</v>
      </c>
      <c r="H410" s="100">
        <v>20286761</v>
      </c>
      <c r="I410" s="100" t="s">
        <v>20618</v>
      </c>
      <c r="J410" s="100" t="s">
        <v>20619</v>
      </c>
      <c r="K410" s="100">
        <v>1</v>
      </c>
      <c r="L410" s="100">
        <v>6</v>
      </c>
      <c r="M410" s="100" t="s">
        <v>5210</v>
      </c>
    </row>
    <row r="411" spans="1:13" x14ac:dyDescent="0.25">
      <c r="A411" s="100" t="s">
        <v>13594</v>
      </c>
      <c r="B411" t="s">
        <v>17727</v>
      </c>
      <c r="C411" t="s">
        <v>17729</v>
      </c>
      <c r="D411" s="100" t="s">
        <v>17728</v>
      </c>
      <c r="E411" s="100" t="s">
        <v>16735</v>
      </c>
      <c r="F411" s="117">
        <v>83201</v>
      </c>
      <c r="G411" s="118" t="s">
        <v>17730</v>
      </c>
      <c r="H411" s="100">
        <v>20280732</v>
      </c>
      <c r="I411" s="100" t="s">
        <v>20618</v>
      </c>
      <c r="J411" s="100" t="s">
        <v>20619</v>
      </c>
      <c r="K411" s="100">
        <v>1</v>
      </c>
      <c r="L411" s="100">
        <v>26</v>
      </c>
      <c r="M411" s="100" t="s">
        <v>13594</v>
      </c>
    </row>
    <row r="412" spans="1:13" x14ac:dyDescent="0.25">
      <c r="A412" s="100" t="s">
        <v>13596</v>
      </c>
      <c r="B412" t="s">
        <v>17731</v>
      </c>
      <c r="C412" t="s">
        <v>17734</v>
      </c>
      <c r="D412" s="100" t="s">
        <v>17732</v>
      </c>
      <c r="E412" s="100" t="s">
        <v>16735</v>
      </c>
      <c r="F412" s="117" t="s">
        <v>17733</v>
      </c>
      <c r="G412" s="118" t="s">
        <v>17730</v>
      </c>
      <c r="H412" s="100">
        <v>20281214</v>
      </c>
      <c r="I412" s="100" t="s">
        <v>20618</v>
      </c>
      <c r="J412" s="100" t="s">
        <v>20619</v>
      </c>
      <c r="K412" s="100">
        <v>1</v>
      </c>
      <c r="L412" s="100">
        <v>2</v>
      </c>
      <c r="M412" s="100" t="s">
        <v>13596</v>
      </c>
    </row>
    <row r="413" spans="1:13" x14ac:dyDescent="0.25">
      <c r="A413" s="100" t="s">
        <v>5213</v>
      </c>
      <c r="B413" t="s">
        <v>17735</v>
      </c>
      <c r="C413" t="s">
        <v>17739</v>
      </c>
      <c r="D413" s="100" t="s">
        <v>17736</v>
      </c>
      <c r="E413" s="100" t="s">
        <v>16735</v>
      </c>
      <c r="F413" s="117" t="s">
        <v>17738</v>
      </c>
      <c r="G413" s="118" t="s">
        <v>17737</v>
      </c>
      <c r="H413" s="100">
        <v>20288689</v>
      </c>
      <c r="I413" s="100" t="s">
        <v>20618</v>
      </c>
      <c r="J413" s="100" t="s">
        <v>20619</v>
      </c>
      <c r="K413" s="100">
        <v>1</v>
      </c>
      <c r="L413" s="100">
        <v>1</v>
      </c>
      <c r="M413" s="100" t="s">
        <v>5213</v>
      </c>
    </row>
    <row r="414" spans="1:13" x14ac:dyDescent="0.25">
      <c r="A414" s="100" t="s">
        <v>5223</v>
      </c>
      <c r="B414" t="s">
        <v>17740</v>
      </c>
      <c r="C414" t="s">
        <v>17741</v>
      </c>
      <c r="D414" s="100" t="s">
        <v>16734</v>
      </c>
      <c r="E414" s="100" t="s">
        <v>16735</v>
      </c>
      <c r="F414" s="117">
        <v>83705</v>
      </c>
      <c r="G414" s="118" t="s">
        <v>17742</v>
      </c>
      <c r="H414" s="100">
        <v>20304213</v>
      </c>
      <c r="I414" s="100" t="s">
        <v>20618</v>
      </c>
      <c r="J414" s="100" t="s">
        <v>20619</v>
      </c>
      <c r="K414" s="100">
        <v>1</v>
      </c>
      <c r="L414" s="100">
        <v>3</v>
      </c>
      <c r="M414" s="100" t="s">
        <v>5223</v>
      </c>
    </row>
    <row r="415" spans="1:13" x14ac:dyDescent="0.25">
      <c r="A415" s="100" t="s">
        <v>5293</v>
      </c>
      <c r="B415" t="s">
        <v>5294</v>
      </c>
      <c r="C415" t="s">
        <v>17743</v>
      </c>
      <c r="D415" s="100" t="s">
        <v>17709</v>
      </c>
      <c r="E415" s="100" t="s">
        <v>16735</v>
      </c>
      <c r="F415" s="117">
        <v>83605</v>
      </c>
      <c r="G415" s="118" t="s">
        <v>16407</v>
      </c>
      <c r="H415" s="100">
        <v>20278368</v>
      </c>
      <c r="I415" s="100" t="s">
        <v>20618</v>
      </c>
      <c r="J415" s="100" t="s">
        <v>20619</v>
      </c>
      <c r="K415" s="100">
        <v>1</v>
      </c>
      <c r="L415" s="100">
        <v>16</v>
      </c>
      <c r="M415" s="100" t="s">
        <v>5293</v>
      </c>
    </row>
    <row r="416" spans="1:13" x14ac:dyDescent="0.25">
      <c r="A416" s="100" t="s">
        <v>5306</v>
      </c>
      <c r="B416" t="s">
        <v>17747</v>
      </c>
      <c r="C416" t="s">
        <v>17750</v>
      </c>
      <c r="D416" s="100" t="s">
        <v>17748</v>
      </c>
      <c r="E416" s="100" t="s">
        <v>16178</v>
      </c>
      <c r="F416" s="117" t="s">
        <v>17749</v>
      </c>
      <c r="G416" s="118" t="s">
        <v>17751</v>
      </c>
      <c r="H416" s="100">
        <v>20287433</v>
      </c>
      <c r="I416" s="100" t="s">
        <v>20618</v>
      </c>
      <c r="J416" s="100" t="s">
        <v>20619</v>
      </c>
      <c r="K416" s="100">
        <v>1</v>
      </c>
      <c r="L416" s="100">
        <v>40</v>
      </c>
      <c r="M416" s="100" t="s">
        <v>5306</v>
      </c>
    </row>
    <row r="417" spans="1:13" x14ac:dyDescent="0.25">
      <c r="A417" s="100" t="s">
        <v>5310</v>
      </c>
      <c r="B417" t="s">
        <v>17752</v>
      </c>
      <c r="C417" t="s">
        <v>17755</v>
      </c>
      <c r="D417" s="100" t="s">
        <v>17753</v>
      </c>
      <c r="E417" s="100" t="s">
        <v>16178</v>
      </c>
      <c r="F417" s="117" t="s">
        <v>17754</v>
      </c>
      <c r="G417" s="118" t="s">
        <v>17756</v>
      </c>
      <c r="H417" s="100">
        <v>20278375</v>
      </c>
      <c r="I417" s="100" t="s">
        <v>20618</v>
      </c>
      <c r="J417" s="100" t="s">
        <v>20619</v>
      </c>
      <c r="K417" s="100">
        <v>1</v>
      </c>
      <c r="L417" s="100">
        <v>123</v>
      </c>
      <c r="M417" s="100" t="s">
        <v>5310</v>
      </c>
    </row>
    <row r="418" spans="1:13" x14ac:dyDescent="0.25">
      <c r="A418" s="100" t="s">
        <v>5320</v>
      </c>
      <c r="B418" t="s">
        <v>17863</v>
      </c>
      <c r="C418" t="s">
        <v>17864</v>
      </c>
      <c r="D418" s="100" t="s">
        <v>16258</v>
      </c>
      <c r="E418" s="100" t="s">
        <v>16178</v>
      </c>
      <c r="F418" s="117" t="s">
        <v>17757</v>
      </c>
      <c r="G418" s="118" t="s">
        <v>24065</v>
      </c>
      <c r="H418" s="100">
        <v>20278431</v>
      </c>
      <c r="I418" s="100" t="s">
        <v>20618</v>
      </c>
      <c r="J418" s="100" t="s">
        <v>20619</v>
      </c>
      <c r="K418" s="100">
        <v>1</v>
      </c>
      <c r="L418" s="100">
        <v>16</v>
      </c>
      <c r="M418" s="100" t="s">
        <v>5320</v>
      </c>
    </row>
    <row r="419" spans="1:13" x14ac:dyDescent="0.25">
      <c r="A419" s="100" t="s">
        <v>5323</v>
      </c>
      <c r="B419" t="s">
        <v>17758</v>
      </c>
      <c r="C419" t="s">
        <v>17760</v>
      </c>
      <c r="D419" s="100" t="s">
        <v>17759</v>
      </c>
      <c r="E419" s="100" t="s">
        <v>16178</v>
      </c>
      <c r="F419" s="117">
        <v>60970</v>
      </c>
      <c r="G419" s="118" t="s">
        <v>17761</v>
      </c>
      <c r="H419" s="100">
        <v>20278381</v>
      </c>
      <c r="I419" s="100" t="s">
        <v>20618</v>
      </c>
      <c r="J419" s="100" t="s">
        <v>20619</v>
      </c>
      <c r="K419" s="100">
        <v>1</v>
      </c>
      <c r="L419" s="100">
        <v>56</v>
      </c>
      <c r="M419" s="100" t="s">
        <v>5323</v>
      </c>
    </row>
    <row r="420" spans="1:13" x14ac:dyDescent="0.25">
      <c r="A420" s="100" t="s">
        <v>5327</v>
      </c>
      <c r="B420" t="s">
        <v>17762</v>
      </c>
      <c r="C420" t="s">
        <v>17764</v>
      </c>
      <c r="D420" s="100" t="s">
        <v>17763</v>
      </c>
      <c r="E420" s="100" t="s">
        <v>16855</v>
      </c>
      <c r="F420" s="117">
        <v>63017</v>
      </c>
      <c r="G420" s="118" t="s">
        <v>17765</v>
      </c>
      <c r="H420" s="100">
        <v>20278382</v>
      </c>
      <c r="I420" s="100" t="s">
        <v>20618</v>
      </c>
      <c r="J420" s="100" t="s">
        <v>20619</v>
      </c>
      <c r="K420" s="100">
        <v>1</v>
      </c>
      <c r="L420" s="100">
        <v>1</v>
      </c>
      <c r="M420" s="100" t="s">
        <v>5327</v>
      </c>
    </row>
    <row r="421" spans="1:13" x14ac:dyDescent="0.25">
      <c r="A421" s="100" t="s">
        <v>5331</v>
      </c>
      <c r="B421" t="s">
        <v>17766</v>
      </c>
      <c r="C421" t="s">
        <v>17768</v>
      </c>
      <c r="D421" s="100" t="s">
        <v>17767</v>
      </c>
      <c r="E421" s="100" t="s">
        <v>16178</v>
      </c>
      <c r="F421" s="117">
        <v>61032</v>
      </c>
      <c r="G421" s="118" t="s">
        <v>17769</v>
      </c>
      <c r="H421" s="100">
        <v>20290265</v>
      </c>
      <c r="I421" s="100" t="s">
        <v>20618</v>
      </c>
      <c r="J421" s="100" t="s">
        <v>20619</v>
      </c>
      <c r="K421" s="100">
        <v>1</v>
      </c>
      <c r="L421" s="100">
        <v>8</v>
      </c>
      <c r="M421" s="100" t="s">
        <v>5331</v>
      </c>
    </row>
    <row r="422" spans="1:13" x14ac:dyDescent="0.25">
      <c r="A422" s="100" t="s">
        <v>5335</v>
      </c>
      <c r="B422" t="s">
        <v>17770</v>
      </c>
      <c r="C422" t="s">
        <v>17773</v>
      </c>
      <c r="D422" s="100" t="s">
        <v>17771</v>
      </c>
      <c r="E422" s="100" t="s">
        <v>16178</v>
      </c>
      <c r="F422" s="117" t="s">
        <v>17772</v>
      </c>
      <c r="G422" s="118" t="s">
        <v>20571</v>
      </c>
      <c r="H422" s="100">
        <v>20284272</v>
      </c>
      <c r="I422" s="100" t="s">
        <v>20618</v>
      </c>
      <c r="J422" s="100" t="s">
        <v>20619</v>
      </c>
      <c r="K422" s="100">
        <v>1</v>
      </c>
      <c r="L422" s="100">
        <v>44</v>
      </c>
      <c r="M422" s="100" t="s">
        <v>5335</v>
      </c>
    </row>
    <row r="423" spans="1:13" x14ac:dyDescent="0.25">
      <c r="A423" s="100" t="s">
        <v>5341</v>
      </c>
      <c r="B423" t="s">
        <v>17777</v>
      </c>
      <c r="C423" t="s">
        <v>17778</v>
      </c>
      <c r="D423" s="100" t="s">
        <v>17774</v>
      </c>
      <c r="E423" s="100" t="s">
        <v>16178</v>
      </c>
      <c r="F423" s="117" t="s">
        <v>17775</v>
      </c>
      <c r="G423" s="118" t="s">
        <v>17776</v>
      </c>
      <c r="H423" s="100">
        <v>20284215</v>
      </c>
      <c r="I423" s="100" t="s">
        <v>20618</v>
      </c>
      <c r="J423" s="100" t="s">
        <v>20619</v>
      </c>
      <c r="K423" s="100">
        <v>1</v>
      </c>
      <c r="L423" s="100">
        <v>91</v>
      </c>
      <c r="M423" s="100" t="s">
        <v>5341</v>
      </c>
    </row>
    <row r="424" spans="1:13" x14ac:dyDescent="0.25">
      <c r="A424" s="100" t="s">
        <v>5343</v>
      </c>
      <c r="B424" t="s">
        <v>17779</v>
      </c>
      <c r="C424" t="s">
        <v>17781</v>
      </c>
      <c r="D424" s="100" t="s">
        <v>17780</v>
      </c>
      <c r="E424" s="100" t="s">
        <v>16178</v>
      </c>
      <c r="F424" s="117">
        <v>62681</v>
      </c>
      <c r="G424" s="118" t="s">
        <v>20572</v>
      </c>
      <c r="H424" s="100">
        <v>20290267</v>
      </c>
      <c r="I424" s="100" t="s">
        <v>20618</v>
      </c>
      <c r="J424" s="100" t="s">
        <v>20619</v>
      </c>
      <c r="K424" s="100">
        <v>1</v>
      </c>
      <c r="L424" s="100">
        <v>75</v>
      </c>
      <c r="M424" s="100" t="s">
        <v>5343</v>
      </c>
    </row>
    <row r="425" spans="1:13" x14ac:dyDescent="0.25">
      <c r="A425" s="100" t="s">
        <v>5353</v>
      </c>
      <c r="B425" t="s">
        <v>17783</v>
      </c>
      <c r="C425" t="s">
        <v>17784</v>
      </c>
      <c r="D425" s="100" t="s">
        <v>17782</v>
      </c>
      <c r="E425" s="100" t="s">
        <v>16178</v>
      </c>
      <c r="F425" s="117">
        <v>60450</v>
      </c>
      <c r="G425" s="118" t="s">
        <v>20573</v>
      </c>
      <c r="H425" s="100">
        <v>20278392</v>
      </c>
      <c r="I425" s="100" t="s">
        <v>20618</v>
      </c>
      <c r="J425" s="100" t="s">
        <v>20619</v>
      </c>
      <c r="K425" s="100">
        <v>1</v>
      </c>
      <c r="L425" s="100">
        <v>460</v>
      </c>
      <c r="M425" s="100" t="s">
        <v>5353</v>
      </c>
    </row>
    <row r="426" spans="1:13" x14ac:dyDescent="0.25">
      <c r="A426" s="100" t="s">
        <v>5358</v>
      </c>
      <c r="B426" t="s">
        <v>17785</v>
      </c>
      <c r="C426" t="s">
        <v>17787</v>
      </c>
      <c r="D426" s="100" t="s">
        <v>17786</v>
      </c>
      <c r="E426" s="100" t="s">
        <v>16178</v>
      </c>
      <c r="F426" s="117">
        <v>62230</v>
      </c>
      <c r="G426" s="118" t="s">
        <v>17788</v>
      </c>
      <c r="H426" s="100">
        <v>20278393</v>
      </c>
      <c r="I426" s="100" t="s">
        <v>20618</v>
      </c>
      <c r="J426" s="100" t="s">
        <v>20619</v>
      </c>
      <c r="K426" s="100">
        <v>1</v>
      </c>
      <c r="L426" s="100">
        <v>63</v>
      </c>
      <c r="M426" s="100" t="s">
        <v>5358</v>
      </c>
    </row>
    <row r="427" spans="1:13" x14ac:dyDescent="0.25">
      <c r="A427" s="100" t="s">
        <v>5360</v>
      </c>
      <c r="B427" t="s">
        <v>17789</v>
      </c>
      <c r="C427" t="s">
        <v>17792</v>
      </c>
      <c r="D427" s="100" t="s">
        <v>17790</v>
      </c>
      <c r="E427" s="100" t="s">
        <v>16178</v>
      </c>
      <c r="F427" s="117" t="s">
        <v>17791</v>
      </c>
      <c r="G427" s="118" t="s">
        <v>17793</v>
      </c>
      <c r="H427" s="100">
        <v>20278394</v>
      </c>
      <c r="I427" s="100" t="s">
        <v>20618</v>
      </c>
      <c r="J427" s="100" t="s">
        <v>20619</v>
      </c>
      <c r="K427" s="100">
        <v>1</v>
      </c>
      <c r="L427" s="100">
        <v>54</v>
      </c>
      <c r="M427" s="100" t="s">
        <v>5360</v>
      </c>
    </row>
    <row r="428" spans="1:13" x14ac:dyDescent="0.25">
      <c r="A428" s="100" t="s">
        <v>5362</v>
      </c>
      <c r="B428" t="s">
        <v>17794</v>
      </c>
      <c r="C428" t="s">
        <v>17797</v>
      </c>
      <c r="D428" s="100" t="s">
        <v>17795</v>
      </c>
      <c r="E428" s="100" t="s">
        <v>16178</v>
      </c>
      <c r="F428" s="117" t="s">
        <v>17796</v>
      </c>
      <c r="G428" s="118" t="s">
        <v>17798</v>
      </c>
      <c r="H428" s="100">
        <v>20278395</v>
      </c>
      <c r="I428" s="100" t="s">
        <v>20618</v>
      </c>
      <c r="J428" s="100" t="s">
        <v>20619</v>
      </c>
      <c r="K428" s="100">
        <v>1</v>
      </c>
      <c r="L428" s="100">
        <v>75</v>
      </c>
      <c r="M428" s="100" t="s">
        <v>5362</v>
      </c>
    </row>
    <row r="429" spans="1:13" x14ac:dyDescent="0.25">
      <c r="A429" s="100" t="s">
        <v>5367</v>
      </c>
      <c r="B429" t="s">
        <v>17799</v>
      </c>
      <c r="C429" t="s">
        <v>17801</v>
      </c>
      <c r="D429" s="100" t="s">
        <v>16312</v>
      </c>
      <c r="E429" s="100" t="s">
        <v>16178</v>
      </c>
      <c r="F429" s="117">
        <v>62263</v>
      </c>
      <c r="G429" s="118" t="s">
        <v>17800</v>
      </c>
      <c r="H429" s="100">
        <v>20278396</v>
      </c>
      <c r="I429" s="100" t="s">
        <v>20618</v>
      </c>
      <c r="J429" s="100" t="s">
        <v>20619</v>
      </c>
      <c r="K429" s="100">
        <v>1</v>
      </c>
      <c r="L429" s="100">
        <v>29</v>
      </c>
      <c r="M429" s="100" t="s">
        <v>5367</v>
      </c>
    </row>
    <row r="430" spans="1:13" x14ac:dyDescent="0.25">
      <c r="A430" s="100" t="s">
        <v>5371</v>
      </c>
      <c r="B430" t="s">
        <v>17802</v>
      </c>
      <c r="C430" t="s">
        <v>17804</v>
      </c>
      <c r="D430" s="100" t="s">
        <v>17458</v>
      </c>
      <c r="E430" s="100" t="s">
        <v>16178</v>
      </c>
      <c r="F430" s="117" t="s">
        <v>17803</v>
      </c>
      <c r="G430" s="118" t="s">
        <v>17805</v>
      </c>
      <c r="H430" s="100">
        <v>20278398</v>
      </c>
      <c r="I430" s="100" t="s">
        <v>20618</v>
      </c>
      <c r="J430" s="100" t="s">
        <v>20619</v>
      </c>
      <c r="K430" s="100">
        <v>1</v>
      </c>
      <c r="L430" s="100">
        <v>22</v>
      </c>
      <c r="M430" s="100" t="s">
        <v>5371</v>
      </c>
    </row>
    <row r="431" spans="1:13" x14ac:dyDescent="0.25">
      <c r="A431" s="100" t="s">
        <v>5402</v>
      </c>
      <c r="B431" t="s">
        <v>17810</v>
      </c>
      <c r="C431" t="s">
        <v>17812</v>
      </c>
      <c r="D431" s="100" t="s">
        <v>16676</v>
      </c>
      <c r="E431" s="100" t="s">
        <v>16178</v>
      </c>
      <c r="F431" s="117" t="s">
        <v>17811</v>
      </c>
      <c r="G431" s="118" t="s">
        <v>17813</v>
      </c>
      <c r="H431" s="100">
        <v>20278407</v>
      </c>
      <c r="I431" s="100" t="s">
        <v>20618</v>
      </c>
      <c r="J431" s="100" t="s">
        <v>20619</v>
      </c>
      <c r="K431" s="100">
        <v>1</v>
      </c>
      <c r="L431" s="100">
        <v>111</v>
      </c>
      <c r="M431" s="100" t="s">
        <v>5402</v>
      </c>
    </row>
    <row r="432" spans="1:13" x14ac:dyDescent="0.25">
      <c r="A432" s="100" t="s">
        <v>5408</v>
      </c>
      <c r="B432" t="s">
        <v>17814</v>
      </c>
      <c r="C432" t="s">
        <v>17816</v>
      </c>
      <c r="D432" s="100" t="s">
        <v>17745</v>
      </c>
      <c r="E432" s="100" t="s">
        <v>16178</v>
      </c>
      <c r="F432" s="117" t="s">
        <v>17815</v>
      </c>
      <c r="G432" s="118" t="s">
        <v>17817</v>
      </c>
      <c r="H432" s="100">
        <v>20293810</v>
      </c>
      <c r="I432" s="100" t="s">
        <v>20618</v>
      </c>
      <c r="J432" s="100" t="s">
        <v>20619</v>
      </c>
      <c r="K432" s="100">
        <v>1</v>
      </c>
      <c r="L432" s="100">
        <v>11</v>
      </c>
      <c r="M432" s="100" t="s">
        <v>5408</v>
      </c>
    </row>
    <row r="433" spans="1:13" x14ac:dyDescent="0.25">
      <c r="A433" s="100" t="s">
        <v>5451</v>
      </c>
      <c r="B433" t="s">
        <v>17822</v>
      </c>
      <c r="C433" t="s">
        <v>17823</v>
      </c>
      <c r="D433" s="100" t="s">
        <v>16350</v>
      </c>
      <c r="E433" s="100" t="s">
        <v>16178</v>
      </c>
      <c r="F433" s="117">
        <v>61614</v>
      </c>
      <c r="G433" s="118" t="s">
        <v>17824</v>
      </c>
      <c r="H433" s="100">
        <v>20278413</v>
      </c>
      <c r="I433" s="100" t="s">
        <v>20618</v>
      </c>
      <c r="J433" s="100" t="s">
        <v>20619</v>
      </c>
      <c r="K433" s="100">
        <v>1</v>
      </c>
      <c r="L433" s="100">
        <v>26</v>
      </c>
      <c r="M433" s="100" t="s">
        <v>5451</v>
      </c>
    </row>
    <row r="434" spans="1:13" x14ac:dyDescent="0.25">
      <c r="A434" s="100" t="s">
        <v>5452</v>
      </c>
      <c r="B434" t="s">
        <v>22131</v>
      </c>
      <c r="C434" t="s">
        <v>24062</v>
      </c>
      <c r="D434" s="100" t="s">
        <v>24063</v>
      </c>
      <c r="E434" s="100" t="s">
        <v>16178</v>
      </c>
      <c r="F434" s="117">
        <v>60448</v>
      </c>
      <c r="G434" s="118" t="s">
        <v>17825</v>
      </c>
      <c r="H434" s="100" t="s">
        <v>24064</v>
      </c>
      <c r="I434" s="100" t="s">
        <v>20618</v>
      </c>
      <c r="J434" s="100" t="s">
        <v>20619</v>
      </c>
      <c r="K434" s="100">
        <v>1</v>
      </c>
      <c r="L434" s="100">
        <v>17</v>
      </c>
      <c r="M434" s="100" t="s">
        <v>5452</v>
      </c>
    </row>
    <row r="435" spans="1:13" x14ac:dyDescent="0.25">
      <c r="A435" s="100" t="s">
        <v>5455</v>
      </c>
      <c r="B435" t="s">
        <v>17828</v>
      </c>
      <c r="C435" t="s">
        <v>17827</v>
      </c>
      <c r="D435" s="100" t="s">
        <v>17745</v>
      </c>
      <c r="E435" s="100" t="s">
        <v>16178</v>
      </c>
      <c r="F435" s="117" t="s">
        <v>17826</v>
      </c>
      <c r="G435" s="118" t="s">
        <v>17829</v>
      </c>
      <c r="H435" s="100">
        <v>20278419</v>
      </c>
      <c r="I435" s="100" t="s">
        <v>20618</v>
      </c>
      <c r="J435" s="100" t="s">
        <v>20619</v>
      </c>
      <c r="K435" s="100">
        <v>1</v>
      </c>
      <c r="L435" s="100">
        <v>23</v>
      </c>
      <c r="M435" s="100" t="s">
        <v>5455</v>
      </c>
    </row>
    <row r="436" spans="1:13" x14ac:dyDescent="0.25">
      <c r="A436" s="100" t="s">
        <v>5457</v>
      </c>
      <c r="B436" t="s">
        <v>20683</v>
      </c>
      <c r="C436" t="s">
        <v>17831</v>
      </c>
      <c r="D436" s="100" t="s">
        <v>17745</v>
      </c>
      <c r="E436" s="100" t="s">
        <v>16178</v>
      </c>
      <c r="F436" s="117" t="s">
        <v>17830</v>
      </c>
      <c r="G436" s="118" t="s">
        <v>17832</v>
      </c>
      <c r="H436" s="100">
        <v>20291173</v>
      </c>
      <c r="I436" s="100" t="s">
        <v>20618</v>
      </c>
      <c r="J436" s="100" t="s">
        <v>20619</v>
      </c>
      <c r="K436" s="100">
        <v>1</v>
      </c>
      <c r="L436" s="100">
        <v>20</v>
      </c>
      <c r="M436" s="100" t="s">
        <v>5457</v>
      </c>
    </row>
    <row r="437" spans="1:13" x14ac:dyDescent="0.25">
      <c r="A437" s="100" t="s">
        <v>5527</v>
      </c>
      <c r="B437" t="s">
        <v>17835</v>
      </c>
      <c r="C437" t="s">
        <v>20684</v>
      </c>
      <c r="D437" s="100" t="s">
        <v>17836</v>
      </c>
      <c r="E437" s="100" t="s">
        <v>16178</v>
      </c>
      <c r="F437" s="117">
        <v>60089</v>
      </c>
      <c r="G437" s="118" t="s">
        <v>20685</v>
      </c>
      <c r="H437" s="100">
        <v>20299710</v>
      </c>
      <c r="I437" s="100" t="s">
        <v>20618</v>
      </c>
      <c r="J437" s="100" t="s">
        <v>20619</v>
      </c>
      <c r="K437" s="100">
        <v>1</v>
      </c>
      <c r="L437" s="100">
        <v>6</v>
      </c>
      <c r="M437" s="100" t="s">
        <v>5527</v>
      </c>
    </row>
    <row r="438" spans="1:13" x14ac:dyDescent="0.25">
      <c r="A438" s="100" t="s">
        <v>5535</v>
      </c>
      <c r="B438" t="s">
        <v>17837</v>
      </c>
      <c r="C438" t="s">
        <v>17839</v>
      </c>
      <c r="D438" s="100" t="s">
        <v>17114</v>
      </c>
      <c r="E438" s="100" t="s">
        <v>16178</v>
      </c>
      <c r="F438" s="117" t="s">
        <v>17838</v>
      </c>
      <c r="G438" s="118" t="s">
        <v>17840</v>
      </c>
      <c r="H438" s="100">
        <v>20300179</v>
      </c>
      <c r="I438" s="100" t="s">
        <v>20618</v>
      </c>
      <c r="J438" s="100" t="s">
        <v>20619</v>
      </c>
      <c r="K438" s="100">
        <v>1</v>
      </c>
      <c r="L438" s="100">
        <v>2</v>
      </c>
      <c r="M438" s="100" t="s">
        <v>5535</v>
      </c>
    </row>
    <row r="439" spans="1:13" x14ac:dyDescent="0.25">
      <c r="A439" s="100" t="s">
        <v>5540</v>
      </c>
      <c r="B439" t="s">
        <v>17842</v>
      </c>
      <c r="C439" t="s">
        <v>17843</v>
      </c>
      <c r="D439" s="100" t="s">
        <v>17833</v>
      </c>
      <c r="E439" s="100" t="s">
        <v>16178</v>
      </c>
      <c r="F439" s="117">
        <v>60714</v>
      </c>
      <c r="G439" s="118" t="s">
        <v>17844</v>
      </c>
      <c r="H439" s="100">
        <v>20278427</v>
      </c>
      <c r="I439" s="100" t="s">
        <v>20618</v>
      </c>
      <c r="J439" s="100" t="s">
        <v>20619</v>
      </c>
      <c r="K439" s="100">
        <v>1</v>
      </c>
      <c r="L439" s="100">
        <v>1</v>
      </c>
      <c r="M439" s="100" t="s">
        <v>5540</v>
      </c>
    </row>
    <row r="440" spans="1:13" x14ac:dyDescent="0.25">
      <c r="A440" s="100" t="s">
        <v>5542</v>
      </c>
      <c r="B440" t="s">
        <v>17845</v>
      </c>
      <c r="C440" t="s">
        <v>17846</v>
      </c>
      <c r="D440" s="100" t="s">
        <v>17318</v>
      </c>
      <c r="E440" s="100" t="s">
        <v>16178</v>
      </c>
      <c r="F440" s="117">
        <v>61103</v>
      </c>
      <c r="G440" s="118" t="s">
        <v>17847</v>
      </c>
      <c r="H440" s="100">
        <v>20278428</v>
      </c>
      <c r="I440" s="100" t="s">
        <v>20618</v>
      </c>
      <c r="J440" s="100" t="s">
        <v>20619</v>
      </c>
      <c r="K440" s="100">
        <v>1</v>
      </c>
      <c r="L440" s="100">
        <v>10</v>
      </c>
      <c r="M440" s="100" t="s">
        <v>5542</v>
      </c>
    </row>
    <row r="441" spans="1:13" x14ac:dyDescent="0.25">
      <c r="A441" s="100" t="s">
        <v>5544</v>
      </c>
      <c r="B441" t="s">
        <v>17818</v>
      </c>
      <c r="C441" t="s">
        <v>17849</v>
      </c>
      <c r="D441" s="100" t="s">
        <v>17819</v>
      </c>
      <c r="E441" s="100" t="s">
        <v>16178</v>
      </c>
      <c r="F441" s="117" t="s">
        <v>17848</v>
      </c>
      <c r="G441" s="118" t="s">
        <v>17920</v>
      </c>
      <c r="H441" s="100">
        <v>20283945</v>
      </c>
      <c r="I441" s="100" t="s">
        <v>20618</v>
      </c>
      <c r="J441" s="100" t="s">
        <v>20619</v>
      </c>
      <c r="K441" s="100">
        <v>1</v>
      </c>
      <c r="L441" s="100">
        <v>98</v>
      </c>
      <c r="M441" s="100" t="s">
        <v>5544</v>
      </c>
    </row>
    <row r="442" spans="1:13" x14ac:dyDescent="0.25">
      <c r="A442" s="100" t="s">
        <v>5548</v>
      </c>
      <c r="B442" t="s">
        <v>17850</v>
      </c>
      <c r="C442" t="s">
        <v>17852</v>
      </c>
      <c r="D442" s="100" t="s">
        <v>17851</v>
      </c>
      <c r="E442" s="100" t="s">
        <v>16178</v>
      </c>
      <c r="F442" s="117">
        <v>60423</v>
      </c>
      <c r="G442" s="118" t="s">
        <v>17853</v>
      </c>
      <c r="H442" s="100">
        <v>20284336</v>
      </c>
      <c r="I442" s="100" t="s">
        <v>20618</v>
      </c>
      <c r="J442" s="100" t="s">
        <v>20619</v>
      </c>
      <c r="K442" s="100">
        <v>1</v>
      </c>
      <c r="L442" s="100">
        <v>7</v>
      </c>
      <c r="M442" s="100" t="s">
        <v>5548</v>
      </c>
    </row>
    <row r="443" spans="1:13" x14ac:dyDescent="0.25">
      <c r="A443" s="100" t="s">
        <v>5454</v>
      </c>
      <c r="B443" t="s">
        <v>22131</v>
      </c>
      <c r="C443" t="s">
        <v>24062</v>
      </c>
      <c r="D443" s="100" t="s">
        <v>24063</v>
      </c>
      <c r="E443" s="100" t="s">
        <v>16178</v>
      </c>
      <c r="F443" s="117">
        <v>60448</v>
      </c>
      <c r="G443" s="118" t="s">
        <v>17825</v>
      </c>
      <c r="H443" s="100" t="s">
        <v>24064</v>
      </c>
      <c r="I443" s="100" t="s">
        <v>20618</v>
      </c>
      <c r="J443" s="100" t="s">
        <v>20619</v>
      </c>
      <c r="K443" s="100">
        <v>1</v>
      </c>
      <c r="L443" s="100">
        <v>10</v>
      </c>
      <c r="M443" s="100" t="s">
        <v>5454</v>
      </c>
    </row>
    <row r="444" spans="1:13" x14ac:dyDescent="0.25">
      <c r="A444" s="100" t="s">
        <v>5550</v>
      </c>
      <c r="B444" t="s">
        <v>17854</v>
      </c>
      <c r="C444" t="s">
        <v>17857</v>
      </c>
      <c r="D444" s="100" t="s">
        <v>17855</v>
      </c>
      <c r="E444" s="100" t="s">
        <v>16178</v>
      </c>
      <c r="F444" s="117" t="s">
        <v>17856</v>
      </c>
      <c r="G444" s="118" t="s">
        <v>17858</v>
      </c>
      <c r="H444" s="100">
        <v>20278376</v>
      </c>
      <c r="I444" s="100" t="s">
        <v>20618</v>
      </c>
      <c r="J444" s="100" t="s">
        <v>20619</v>
      </c>
      <c r="K444" s="100">
        <v>1</v>
      </c>
      <c r="L444" s="100">
        <v>3</v>
      </c>
      <c r="M444" s="100" t="s">
        <v>5550</v>
      </c>
    </row>
    <row r="445" spans="1:13" x14ac:dyDescent="0.25">
      <c r="A445" s="100" t="s">
        <v>5374</v>
      </c>
      <c r="B445" t="s">
        <v>5375</v>
      </c>
      <c r="C445" t="s">
        <v>17807</v>
      </c>
      <c r="D445" s="100" t="s">
        <v>17806</v>
      </c>
      <c r="E445" s="100" t="s">
        <v>16178</v>
      </c>
      <c r="F445" s="117">
        <v>60030</v>
      </c>
      <c r="G445" s="118" t="s">
        <v>17808</v>
      </c>
      <c r="H445" s="100">
        <v>20293461</v>
      </c>
      <c r="I445" s="100" t="s">
        <v>20618</v>
      </c>
      <c r="J445" s="100" t="s">
        <v>20619</v>
      </c>
      <c r="K445" s="100">
        <v>1</v>
      </c>
      <c r="L445" s="100">
        <v>68</v>
      </c>
      <c r="M445" s="100" t="s">
        <v>5372</v>
      </c>
    </row>
    <row r="446" spans="1:13" x14ac:dyDescent="0.25">
      <c r="A446" s="100" t="s">
        <v>5554</v>
      </c>
      <c r="B446" t="s">
        <v>17859</v>
      </c>
      <c r="C446" t="s">
        <v>17861</v>
      </c>
      <c r="D446" s="100" t="s">
        <v>17771</v>
      </c>
      <c r="E446" s="100" t="s">
        <v>16178</v>
      </c>
      <c r="F446" s="117" t="s">
        <v>17860</v>
      </c>
      <c r="G446" s="118" t="s">
        <v>17862</v>
      </c>
      <c r="H446" s="100">
        <v>20298303</v>
      </c>
      <c r="I446" s="100" t="s">
        <v>20618</v>
      </c>
      <c r="J446" s="100" t="s">
        <v>20619</v>
      </c>
      <c r="K446" s="100">
        <v>1</v>
      </c>
      <c r="L446" s="100">
        <v>17</v>
      </c>
      <c r="M446" s="100" t="s">
        <v>5554</v>
      </c>
    </row>
    <row r="447" spans="1:13" x14ac:dyDescent="0.25">
      <c r="A447" s="100" t="s">
        <v>5322</v>
      </c>
      <c r="B447" t="s">
        <v>17863</v>
      </c>
      <c r="C447" t="s">
        <v>17864</v>
      </c>
      <c r="D447" s="100" t="s">
        <v>16258</v>
      </c>
      <c r="E447" s="100" t="s">
        <v>16178</v>
      </c>
      <c r="F447" s="117" t="s">
        <v>17757</v>
      </c>
      <c r="G447" s="118" t="s">
        <v>24065</v>
      </c>
      <c r="H447" s="100">
        <v>20278431</v>
      </c>
      <c r="I447" s="100" t="s">
        <v>20618</v>
      </c>
      <c r="J447" s="100" t="s">
        <v>20619</v>
      </c>
      <c r="K447" s="100">
        <v>1</v>
      </c>
      <c r="L447" s="100">
        <v>16</v>
      </c>
      <c r="M447" s="100" t="s">
        <v>5322</v>
      </c>
    </row>
    <row r="448" spans="1:13" x14ac:dyDescent="0.25">
      <c r="A448" s="100" t="s">
        <v>5567</v>
      </c>
      <c r="B448" t="s">
        <v>17865</v>
      </c>
      <c r="C448" t="s">
        <v>17868</v>
      </c>
      <c r="D448" s="100" t="s">
        <v>17866</v>
      </c>
      <c r="E448" s="100" t="s">
        <v>16178</v>
      </c>
      <c r="F448" s="117" t="s">
        <v>17867</v>
      </c>
      <c r="G448" s="118" t="s">
        <v>17869</v>
      </c>
      <c r="H448" s="100">
        <v>20297684</v>
      </c>
      <c r="I448" s="100" t="s">
        <v>20618</v>
      </c>
      <c r="J448" s="100" t="s">
        <v>20619</v>
      </c>
      <c r="K448" s="100">
        <v>1</v>
      </c>
      <c r="L448" s="100">
        <v>37</v>
      </c>
      <c r="M448" s="100" t="s">
        <v>5567</v>
      </c>
    </row>
    <row r="449" spans="1:13" x14ac:dyDescent="0.25">
      <c r="A449" s="100" t="s">
        <v>5569</v>
      </c>
      <c r="B449" t="s">
        <v>5570</v>
      </c>
      <c r="C449" t="s">
        <v>17871</v>
      </c>
      <c r="D449" s="100" t="s">
        <v>17870</v>
      </c>
      <c r="E449" s="100" t="s">
        <v>16178</v>
      </c>
      <c r="F449" s="117">
        <v>60613</v>
      </c>
      <c r="G449" s="118" t="s">
        <v>20686</v>
      </c>
      <c r="H449" s="100">
        <v>20302809</v>
      </c>
      <c r="I449" s="100" t="s">
        <v>20618</v>
      </c>
      <c r="J449" s="100" t="s">
        <v>20619</v>
      </c>
      <c r="K449" s="100">
        <v>1</v>
      </c>
      <c r="L449" s="100">
        <v>2</v>
      </c>
      <c r="M449" s="100" t="s">
        <v>5569</v>
      </c>
    </row>
    <row r="450" spans="1:13" x14ac:dyDescent="0.25">
      <c r="A450" s="100" t="s">
        <v>5576</v>
      </c>
      <c r="B450" t="s">
        <v>17872</v>
      </c>
      <c r="C450" t="s">
        <v>17874</v>
      </c>
      <c r="D450" s="100" t="s">
        <v>17873</v>
      </c>
      <c r="E450" s="100" t="s">
        <v>16178</v>
      </c>
      <c r="F450" s="117">
        <v>60513</v>
      </c>
      <c r="G450" s="118" t="s">
        <v>17875</v>
      </c>
      <c r="H450" s="100">
        <v>20302995</v>
      </c>
      <c r="I450" s="100" t="s">
        <v>20618</v>
      </c>
      <c r="J450" s="100" t="s">
        <v>20619</v>
      </c>
      <c r="K450" s="100">
        <v>1</v>
      </c>
      <c r="L450" s="100">
        <v>10</v>
      </c>
      <c r="M450" s="100" t="s">
        <v>5576</v>
      </c>
    </row>
    <row r="451" spans="1:13" x14ac:dyDescent="0.25">
      <c r="A451" s="100" t="s">
        <v>5578</v>
      </c>
      <c r="B451" t="s">
        <v>16650</v>
      </c>
      <c r="C451" t="s">
        <v>17877</v>
      </c>
      <c r="D451" s="100" t="s">
        <v>17876</v>
      </c>
      <c r="E451" s="100" t="s">
        <v>16178</v>
      </c>
      <c r="F451" s="117">
        <v>60014</v>
      </c>
      <c r="G451" s="118" t="s">
        <v>17878</v>
      </c>
      <c r="H451" s="100">
        <v>20302973</v>
      </c>
      <c r="I451" s="100" t="s">
        <v>20618</v>
      </c>
      <c r="J451" s="100" t="s">
        <v>20619</v>
      </c>
      <c r="K451" s="100">
        <v>1</v>
      </c>
      <c r="L451" s="100">
        <v>1</v>
      </c>
      <c r="M451" s="100" t="s">
        <v>5578</v>
      </c>
    </row>
    <row r="452" spans="1:13" x14ac:dyDescent="0.25">
      <c r="A452" s="100" t="s">
        <v>5582</v>
      </c>
      <c r="B452" t="s">
        <v>17882</v>
      </c>
      <c r="C452" t="s">
        <v>17880</v>
      </c>
      <c r="D452" s="100" t="s">
        <v>16930</v>
      </c>
      <c r="E452" s="100" t="s">
        <v>16178</v>
      </c>
      <c r="F452" s="117" t="s">
        <v>17879</v>
      </c>
      <c r="G452" s="118" t="s">
        <v>17881</v>
      </c>
      <c r="H452" s="100">
        <v>20278434</v>
      </c>
      <c r="I452" s="100" t="s">
        <v>20618</v>
      </c>
      <c r="J452" s="100" t="s">
        <v>20619</v>
      </c>
      <c r="K452" s="100">
        <v>1</v>
      </c>
      <c r="L452" s="100">
        <v>208</v>
      </c>
      <c r="M452" s="100" t="s">
        <v>5582</v>
      </c>
    </row>
    <row r="453" spans="1:13" x14ac:dyDescent="0.25">
      <c r="A453" s="100" t="s">
        <v>5365</v>
      </c>
      <c r="B453" t="s">
        <v>17794</v>
      </c>
      <c r="C453" t="s">
        <v>17797</v>
      </c>
      <c r="D453" s="100" t="s">
        <v>17795</v>
      </c>
      <c r="E453" s="100" t="s">
        <v>16178</v>
      </c>
      <c r="F453" s="117" t="s">
        <v>17796</v>
      </c>
      <c r="G453" s="118" t="s">
        <v>17798</v>
      </c>
      <c r="H453" s="100">
        <v>20278395</v>
      </c>
      <c r="I453" s="100" t="s">
        <v>20618</v>
      </c>
      <c r="J453" s="100" t="s">
        <v>20619</v>
      </c>
      <c r="K453" s="100">
        <v>1</v>
      </c>
      <c r="L453" s="100">
        <v>75</v>
      </c>
      <c r="M453" s="100" t="s">
        <v>5362</v>
      </c>
    </row>
    <row r="454" spans="1:13" x14ac:dyDescent="0.25">
      <c r="A454" s="100" t="s">
        <v>5589</v>
      </c>
      <c r="B454" t="s">
        <v>17883</v>
      </c>
      <c r="C454" t="s">
        <v>17885</v>
      </c>
      <c r="D454" s="100" t="s">
        <v>16179</v>
      </c>
      <c r="E454" s="100" t="s">
        <v>16178</v>
      </c>
      <c r="F454" s="117" t="s">
        <v>17884</v>
      </c>
      <c r="G454" s="118" t="s">
        <v>17886</v>
      </c>
      <c r="H454" s="100">
        <v>20298669</v>
      </c>
      <c r="I454" s="100" t="s">
        <v>20618</v>
      </c>
      <c r="J454" s="100" t="s">
        <v>20619</v>
      </c>
      <c r="K454" s="100">
        <v>1</v>
      </c>
      <c r="L454" s="100">
        <v>4</v>
      </c>
      <c r="M454" s="100" t="s">
        <v>5589</v>
      </c>
    </row>
    <row r="455" spans="1:13" x14ac:dyDescent="0.25">
      <c r="A455" s="100" t="s">
        <v>5594</v>
      </c>
      <c r="B455" t="s">
        <v>17887</v>
      </c>
      <c r="C455" t="s">
        <v>17888</v>
      </c>
      <c r="D455" s="100" t="s">
        <v>17745</v>
      </c>
      <c r="E455" s="100" t="s">
        <v>16178</v>
      </c>
      <c r="F455" s="117">
        <v>60612</v>
      </c>
      <c r="G455" s="118" t="s">
        <v>17889</v>
      </c>
      <c r="H455" s="100">
        <v>20278438</v>
      </c>
      <c r="I455" s="100" t="s">
        <v>20618</v>
      </c>
      <c r="J455" s="100" t="s">
        <v>20619</v>
      </c>
      <c r="K455" s="100">
        <v>1</v>
      </c>
      <c r="L455" s="100">
        <v>6</v>
      </c>
      <c r="M455" s="100" t="s">
        <v>5594</v>
      </c>
    </row>
    <row r="456" spans="1:13" x14ac:dyDescent="0.25">
      <c r="A456" s="100" t="s">
        <v>5599</v>
      </c>
      <c r="B456" t="s">
        <v>16381</v>
      </c>
      <c r="C456" t="s">
        <v>17890</v>
      </c>
      <c r="D456" s="100" t="s">
        <v>17744</v>
      </c>
      <c r="E456" s="100" t="s">
        <v>16178</v>
      </c>
      <c r="F456" s="117">
        <v>61951</v>
      </c>
      <c r="G456" s="118" t="s">
        <v>17891</v>
      </c>
      <c r="H456" s="100">
        <v>20278443</v>
      </c>
      <c r="I456" s="100" t="s">
        <v>20618</v>
      </c>
      <c r="J456" s="100" t="s">
        <v>20619</v>
      </c>
      <c r="K456" s="100">
        <v>1</v>
      </c>
      <c r="L456" s="100">
        <v>2</v>
      </c>
      <c r="M456" s="100" t="s">
        <v>5599</v>
      </c>
    </row>
    <row r="457" spans="1:13" x14ac:dyDescent="0.25">
      <c r="A457" s="100" t="s">
        <v>5606</v>
      </c>
      <c r="B457" t="s">
        <v>20687</v>
      </c>
      <c r="C457" t="s">
        <v>20688</v>
      </c>
      <c r="D457" s="100" t="s">
        <v>17834</v>
      </c>
      <c r="E457" s="100" t="s">
        <v>16178</v>
      </c>
      <c r="F457" s="117" t="s">
        <v>20689</v>
      </c>
      <c r="G457" s="118" t="s">
        <v>20690</v>
      </c>
      <c r="H457" s="100">
        <v>20295593</v>
      </c>
      <c r="I457" s="100" t="s">
        <v>20618</v>
      </c>
      <c r="J457" s="100" t="s">
        <v>20619</v>
      </c>
      <c r="K457" s="100">
        <v>1</v>
      </c>
      <c r="L457" s="100">
        <v>19</v>
      </c>
      <c r="M457" s="100" t="s">
        <v>5606</v>
      </c>
    </row>
    <row r="458" spans="1:13" x14ac:dyDescent="0.25">
      <c r="A458" s="100" t="s">
        <v>5610</v>
      </c>
      <c r="B458" t="s">
        <v>17892</v>
      </c>
      <c r="C458" t="s">
        <v>17894</v>
      </c>
      <c r="D458" s="100" t="s">
        <v>17893</v>
      </c>
      <c r="E458" s="100" t="s">
        <v>16178</v>
      </c>
      <c r="F458" s="117">
        <v>61356</v>
      </c>
      <c r="G458" s="118" t="s">
        <v>17895</v>
      </c>
      <c r="H458" s="100">
        <v>20278444</v>
      </c>
      <c r="I458" s="100" t="s">
        <v>20618</v>
      </c>
      <c r="J458" s="100" t="s">
        <v>20619</v>
      </c>
      <c r="K458" s="100">
        <v>1</v>
      </c>
      <c r="L458" s="100">
        <v>6</v>
      </c>
      <c r="M458" s="100" t="s">
        <v>5610</v>
      </c>
    </row>
    <row r="459" spans="1:13" x14ac:dyDescent="0.25">
      <c r="A459" s="100" t="s">
        <v>5613</v>
      </c>
      <c r="B459" t="s">
        <v>17896</v>
      </c>
      <c r="C459" t="s">
        <v>17890</v>
      </c>
      <c r="D459" s="100" t="s">
        <v>17744</v>
      </c>
      <c r="E459" s="100" t="s">
        <v>16178</v>
      </c>
      <c r="F459" s="117">
        <v>61951</v>
      </c>
      <c r="G459" s="118" t="s">
        <v>17897</v>
      </c>
      <c r="H459" s="100">
        <v>20278445</v>
      </c>
      <c r="I459" s="100" t="s">
        <v>20618</v>
      </c>
      <c r="J459" s="100" t="s">
        <v>20619</v>
      </c>
      <c r="K459" s="100">
        <v>1</v>
      </c>
      <c r="L459" s="100">
        <v>11</v>
      </c>
      <c r="M459" s="100" t="s">
        <v>5613</v>
      </c>
    </row>
    <row r="460" spans="1:13" x14ac:dyDescent="0.25">
      <c r="A460" s="100" t="s">
        <v>5636</v>
      </c>
      <c r="B460" t="s">
        <v>17898</v>
      </c>
      <c r="C460" t="s">
        <v>17899</v>
      </c>
      <c r="D460" s="100" t="s">
        <v>17745</v>
      </c>
      <c r="E460" s="100" t="s">
        <v>16178</v>
      </c>
      <c r="F460" s="117">
        <v>60608</v>
      </c>
      <c r="G460" s="118" t="s">
        <v>17900</v>
      </c>
      <c r="H460" s="100">
        <v>20278452</v>
      </c>
      <c r="I460" s="100" t="s">
        <v>20618</v>
      </c>
      <c r="J460" s="100" t="s">
        <v>20619</v>
      </c>
      <c r="K460" s="100">
        <v>1</v>
      </c>
      <c r="L460" s="100">
        <v>2</v>
      </c>
      <c r="M460" s="100" t="s">
        <v>5636</v>
      </c>
    </row>
    <row r="461" spans="1:13" x14ac:dyDescent="0.25">
      <c r="A461" s="100" t="s">
        <v>5649</v>
      </c>
      <c r="B461" t="s">
        <v>17901</v>
      </c>
      <c r="C461" t="s">
        <v>17903</v>
      </c>
      <c r="D461" s="100" t="s">
        <v>17746</v>
      </c>
      <c r="E461" s="100" t="s">
        <v>16178</v>
      </c>
      <c r="F461" s="117" t="s">
        <v>17902</v>
      </c>
      <c r="G461" s="118" t="s">
        <v>20574</v>
      </c>
      <c r="H461" s="100">
        <v>20278457</v>
      </c>
      <c r="I461" s="100" t="s">
        <v>20618</v>
      </c>
      <c r="J461" s="100" t="s">
        <v>20619</v>
      </c>
      <c r="K461" s="100">
        <v>1</v>
      </c>
      <c r="L461" s="100">
        <v>89</v>
      </c>
      <c r="M461" s="100" t="s">
        <v>5649</v>
      </c>
    </row>
    <row r="462" spans="1:13" x14ac:dyDescent="0.25">
      <c r="A462" s="100" t="s">
        <v>5653</v>
      </c>
      <c r="B462" t="s">
        <v>17904</v>
      </c>
      <c r="C462" t="s">
        <v>17906</v>
      </c>
      <c r="D462" s="100" t="s">
        <v>17905</v>
      </c>
      <c r="E462" s="100" t="s">
        <v>16178</v>
      </c>
      <c r="F462" s="117">
        <v>61822</v>
      </c>
      <c r="G462" s="118" t="s">
        <v>17907</v>
      </c>
      <c r="H462" s="100">
        <v>20278460</v>
      </c>
      <c r="I462" s="100" t="s">
        <v>20618</v>
      </c>
      <c r="J462" s="100" t="s">
        <v>20619</v>
      </c>
      <c r="K462" s="100">
        <v>1</v>
      </c>
      <c r="L462" s="100">
        <v>5</v>
      </c>
      <c r="M462" s="100" t="s">
        <v>5653</v>
      </c>
    </row>
    <row r="463" spans="1:13" x14ac:dyDescent="0.25">
      <c r="A463" s="100" t="s">
        <v>5662</v>
      </c>
      <c r="B463" t="s">
        <v>17909</v>
      </c>
      <c r="C463" t="s">
        <v>17911</v>
      </c>
      <c r="D463" s="100" t="s">
        <v>17910</v>
      </c>
      <c r="E463" s="100" t="s">
        <v>16178</v>
      </c>
      <c r="F463" s="117">
        <v>60942</v>
      </c>
      <c r="G463" s="118" t="s">
        <v>17912</v>
      </c>
      <c r="H463" s="100">
        <v>20278466</v>
      </c>
      <c r="I463" s="100" t="s">
        <v>20618</v>
      </c>
      <c r="J463" s="100" t="s">
        <v>20619</v>
      </c>
      <c r="K463" s="100">
        <v>1</v>
      </c>
      <c r="L463" s="100">
        <v>1</v>
      </c>
      <c r="M463" s="100" t="s">
        <v>5662</v>
      </c>
    </row>
    <row r="464" spans="1:13" x14ac:dyDescent="0.25">
      <c r="A464" s="100" t="s">
        <v>5652</v>
      </c>
      <c r="B464" t="s">
        <v>17913</v>
      </c>
      <c r="C464" t="s">
        <v>17914</v>
      </c>
      <c r="D464" s="100" t="s">
        <v>17459</v>
      </c>
      <c r="E464" s="100" t="s">
        <v>16178</v>
      </c>
      <c r="F464" s="117">
        <v>60304</v>
      </c>
      <c r="G464" s="118" t="s">
        <v>17915</v>
      </c>
      <c r="H464" s="100">
        <v>20278475</v>
      </c>
      <c r="I464" s="100" t="s">
        <v>20618</v>
      </c>
      <c r="J464" s="100" t="s">
        <v>20619</v>
      </c>
      <c r="K464" s="100">
        <v>1</v>
      </c>
      <c r="L464" s="100">
        <v>2</v>
      </c>
      <c r="M464" s="100" t="s">
        <v>5652</v>
      </c>
    </row>
    <row r="465" spans="1:13" x14ac:dyDescent="0.25">
      <c r="A465" s="100" t="s">
        <v>5546</v>
      </c>
      <c r="B465" t="s">
        <v>17916</v>
      </c>
      <c r="C465" t="s">
        <v>17919</v>
      </c>
      <c r="D465" s="100" t="s">
        <v>17917</v>
      </c>
      <c r="E465" s="100" t="s">
        <v>16178</v>
      </c>
      <c r="F465" s="117" t="s">
        <v>17918</v>
      </c>
      <c r="G465" s="118" t="s">
        <v>17920</v>
      </c>
      <c r="H465" s="100">
        <v>20278476</v>
      </c>
      <c r="I465" s="100" t="s">
        <v>20618</v>
      </c>
      <c r="J465" s="100" t="s">
        <v>20619</v>
      </c>
      <c r="K465" s="100">
        <v>1</v>
      </c>
      <c r="L465" s="100">
        <v>1</v>
      </c>
      <c r="M465" s="100" t="s">
        <v>5546</v>
      </c>
    </row>
    <row r="466" spans="1:13" x14ac:dyDescent="0.25">
      <c r="A466" s="100" t="s">
        <v>5740</v>
      </c>
      <c r="B466" t="s">
        <v>5741</v>
      </c>
      <c r="C466" t="s">
        <v>17923</v>
      </c>
      <c r="D466" s="100" t="s">
        <v>17921</v>
      </c>
      <c r="E466" s="100" t="s">
        <v>16852</v>
      </c>
      <c r="F466" s="117" t="s">
        <v>17922</v>
      </c>
      <c r="G466" s="118" t="s">
        <v>17924</v>
      </c>
      <c r="H466" s="100">
        <v>20286012</v>
      </c>
      <c r="I466" s="100" t="s">
        <v>20618</v>
      </c>
      <c r="J466" s="100" t="s">
        <v>20619</v>
      </c>
      <c r="K466" s="100">
        <v>1</v>
      </c>
      <c r="L466" s="100">
        <v>80</v>
      </c>
      <c r="M466" s="100" t="s">
        <v>5740</v>
      </c>
    </row>
    <row r="467" spans="1:13" x14ac:dyDescent="0.25">
      <c r="A467" s="100" t="s">
        <v>5747</v>
      </c>
      <c r="B467" t="s">
        <v>17926</v>
      </c>
      <c r="C467" t="s">
        <v>17929</v>
      </c>
      <c r="D467" s="100" t="s">
        <v>17927</v>
      </c>
      <c r="E467" s="100" t="s">
        <v>16852</v>
      </c>
      <c r="F467" s="117" t="s">
        <v>17928</v>
      </c>
      <c r="G467" s="118" t="s">
        <v>17930</v>
      </c>
      <c r="H467" s="100">
        <v>20278495</v>
      </c>
      <c r="I467" s="100" t="s">
        <v>20618</v>
      </c>
      <c r="J467" s="100" t="s">
        <v>20619</v>
      </c>
      <c r="K467" s="100">
        <v>1</v>
      </c>
      <c r="L467" s="100">
        <v>23</v>
      </c>
      <c r="M467" s="100" t="s">
        <v>5747</v>
      </c>
    </row>
    <row r="468" spans="1:13" x14ac:dyDescent="0.25">
      <c r="A468" s="100" t="s">
        <v>5755</v>
      </c>
      <c r="B468" t="s">
        <v>17931</v>
      </c>
      <c r="C468" t="s">
        <v>17932</v>
      </c>
      <c r="D468" s="100" t="s">
        <v>16223</v>
      </c>
      <c r="E468" s="100" t="s">
        <v>16852</v>
      </c>
      <c r="F468" s="117" t="s">
        <v>17934</v>
      </c>
      <c r="G468" s="118" t="s">
        <v>17933</v>
      </c>
      <c r="H468" s="100">
        <v>20278507</v>
      </c>
      <c r="I468" s="100" t="s">
        <v>20618</v>
      </c>
      <c r="J468" s="100" t="s">
        <v>20619</v>
      </c>
      <c r="K468" s="100">
        <v>1</v>
      </c>
      <c r="L468" s="100">
        <v>85</v>
      </c>
      <c r="M468" s="100" t="s">
        <v>5755</v>
      </c>
    </row>
    <row r="469" spans="1:13" x14ac:dyDescent="0.25">
      <c r="A469" s="100" t="s">
        <v>5763</v>
      </c>
      <c r="B469" t="s">
        <v>17935</v>
      </c>
      <c r="C469" t="s">
        <v>17938</v>
      </c>
      <c r="D469" s="100" t="s">
        <v>17936</v>
      </c>
      <c r="E469" s="100" t="s">
        <v>16852</v>
      </c>
      <c r="F469" s="117" t="s">
        <v>17937</v>
      </c>
      <c r="G469" s="118" t="s">
        <v>17939</v>
      </c>
      <c r="H469" s="100">
        <v>20278510</v>
      </c>
      <c r="I469" s="100" t="s">
        <v>20618</v>
      </c>
      <c r="J469" s="100" t="s">
        <v>20619</v>
      </c>
      <c r="K469" s="100">
        <v>1</v>
      </c>
      <c r="L469" s="100">
        <v>6</v>
      </c>
      <c r="M469" s="100" t="s">
        <v>5763</v>
      </c>
    </row>
    <row r="470" spans="1:13" x14ac:dyDescent="0.25">
      <c r="A470" s="100" t="s">
        <v>5768</v>
      </c>
      <c r="B470" t="s">
        <v>17941</v>
      </c>
      <c r="C470" t="s">
        <v>17943</v>
      </c>
      <c r="D470" s="100" t="s">
        <v>17266</v>
      </c>
      <c r="E470" s="100" t="s">
        <v>16852</v>
      </c>
      <c r="F470" s="117" t="s">
        <v>17942</v>
      </c>
      <c r="G470" s="118" t="s">
        <v>17944</v>
      </c>
      <c r="H470" s="100">
        <v>20281235</v>
      </c>
      <c r="I470" s="100" t="s">
        <v>20618</v>
      </c>
      <c r="J470" s="100" t="s">
        <v>20619</v>
      </c>
      <c r="K470" s="100">
        <v>1</v>
      </c>
      <c r="L470" s="100">
        <v>172</v>
      </c>
      <c r="M470" s="100" t="s">
        <v>5768</v>
      </c>
    </row>
    <row r="471" spans="1:13" x14ac:dyDescent="0.25">
      <c r="A471" s="100" t="s">
        <v>5773</v>
      </c>
      <c r="B471" t="s">
        <v>17945</v>
      </c>
      <c r="C471" t="s">
        <v>20691</v>
      </c>
      <c r="D471" s="100" t="s">
        <v>17946</v>
      </c>
      <c r="E471" s="100" t="s">
        <v>16852</v>
      </c>
      <c r="F471" s="117">
        <v>47925</v>
      </c>
      <c r="G471" s="118" t="s">
        <v>17947</v>
      </c>
      <c r="H471" s="100">
        <v>20304420</v>
      </c>
      <c r="I471" s="100" t="s">
        <v>20618</v>
      </c>
      <c r="J471" s="100" t="s">
        <v>20619</v>
      </c>
      <c r="K471" s="100">
        <v>1</v>
      </c>
      <c r="L471" s="100">
        <v>13</v>
      </c>
      <c r="M471" s="100" t="s">
        <v>5773</v>
      </c>
    </row>
    <row r="472" spans="1:13" x14ac:dyDescent="0.25">
      <c r="A472" s="100" t="s">
        <v>5776</v>
      </c>
      <c r="B472" t="s">
        <v>17948</v>
      </c>
      <c r="C472" t="s">
        <v>20692</v>
      </c>
      <c r="D472" s="100" t="s">
        <v>17949</v>
      </c>
      <c r="E472" s="100" t="s">
        <v>16852</v>
      </c>
      <c r="F472" s="117">
        <v>46816</v>
      </c>
      <c r="G472" s="118" t="s">
        <v>17944</v>
      </c>
      <c r="H472" s="100">
        <v>20301935</v>
      </c>
      <c r="I472" s="100" t="s">
        <v>20618</v>
      </c>
      <c r="J472" s="100" t="s">
        <v>20619</v>
      </c>
      <c r="K472" s="100">
        <v>1</v>
      </c>
      <c r="L472" s="100">
        <v>229</v>
      </c>
      <c r="M472" s="100" t="s">
        <v>5776</v>
      </c>
    </row>
    <row r="473" spans="1:13" x14ac:dyDescent="0.25">
      <c r="A473" s="100" t="s">
        <v>5826</v>
      </c>
      <c r="B473" t="s">
        <v>17951</v>
      </c>
      <c r="C473" t="s">
        <v>17953</v>
      </c>
      <c r="D473" s="100" t="s">
        <v>17952</v>
      </c>
      <c r="E473" s="100" t="s">
        <v>16852</v>
      </c>
      <c r="F473" s="117">
        <v>47906</v>
      </c>
      <c r="G473" s="118" t="s">
        <v>17950</v>
      </c>
      <c r="H473" s="100">
        <v>20282196</v>
      </c>
      <c r="I473" s="100" t="s">
        <v>20618</v>
      </c>
      <c r="J473" s="100" t="s">
        <v>20619</v>
      </c>
      <c r="K473" s="100">
        <v>1</v>
      </c>
      <c r="L473" s="100">
        <v>14</v>
      </c>
      <c r="M473" s="100" t="s">
        <v>5826</v>
      </c>
    </row>
    <row r="474" spans="1:13" x14ac:dyDescent="0.25">
      <c r="A474" s="100" t="s">
        <v>5849</v>
      </c>
      <c r="B474" t="s">
        <v>17954</v>
      </c>
      <c r="C474" t="s">
        <v>17956</v>
      </c>
      <c r="D474" s="100" t="s">
        <v>17148</v>
      </c>
      <c r="E474" s="100" t="s">
        <v>16852</v>
      </c>
      <c r="F474" s="117" t="s">
        <v>17955</v>
      </c>
      <c r="G474" s="118" t="s">
        <v>17957</v>
      </c>
      <c r="H474" s="100">
        <v>20278516</v>
      </c>
      <c r="I474" s="100" t="s">
        <v>20618</v>
      </c>
      <c r="J474" s="100" t="s">
        <v>20619</v>
      </c>
      <c r="K474" s="100">
        <v>1</v>
      </c>
      <c r="L474" s="100">
        <v>5</v>
      </c>
      <c r="M474" s="100" t="s">
        <v>5849</v>
      </c>
    </row>
    <row r="475" spans="1:13" x14ac:dyDescent="0.25">
      <c r="A475" s="100" t="s">
        <v>5897</v>
      </c>
      <c r="B475" t="s">
        <v>17958</v>
      </c>
      <c r="C475" t="s">
        <v>17960</v>
      </c>
      <c r="D475" s="100" t="s">
        <v>17959</v>
      </c>
      <c r="E475" s="100" t="s">
        <v>16852</v>
      </c>
      <c r="F475" s="117">
        <v>47408</v>
      </c>
      <c r="G475" s="118" t="s">
        <v>17961</v>
      </c>
      <c r="H475" s="100">
        <v>20278519</v>
      </c>
      <c r="I475" s="100" t="s">
        <v>20618</v>
      </c>
      <c r="J475" s="100" t="s">
        <v>20619</v>
      </c>
      <c r="K475" s="100">
        <v>1</v>
      </c>
      <c r="L475" s="100">
        <v>51</v>
      </c>
      <c r="M475" s="100" t="s">
        <v>5897</v>
      </c>
    </row>
    <row r="476" spans="1:13" x14ac:dyDescent="0.25">
      <c r="A476" s="100" t="s">
        <v>5858</v>
      </c>
      <c r="B476" t="s">
        <v>17962</v>
      </c>
      <c r="C476" t="s">
        <v>17964</v>
      </c>
      <c r="D476" s="100" t="s">
        <v>17963</v>
      </c>
      <c r="E476" s="100" t="s">
        <v>16852</v>
      </c>
      <c r="F476" s="117">
        <v>46038</v>
      </c>
      <c r="G476" s="118" t="s">
        <v>17965</v>
      </c>
      <c r="H476" s="100">
        <v>20278520</v>
      </c>
      <c r="I476" s="100" t="s">
        <v>20618</v>
      </c>
      <c r="J476" s="100" t="s">
        <v>20619</v>
      </c>
      <c r="K476" s="100">
        <v>1</v>
      </c>
      <c r="L476" s="100">
        <v>197</v>
      </c>
      <c r="M476" s="100" t="s">
        <v>5858</v>
      </c>
    </row>
    <row r="477" spans="1:13" x14ac:dyDescent="0.25">
      <c r="A477" s="100" t="s">
        <v>468</v>
      </c>
      <c r="B477" t="s">
        <v>17966</v>
      </c>
      <c r="C477" t="s">
        <v>17968</v>
      </c>
      <c r="D477" s="100" t="s">
        <v>17967</v>
      </c>
      <c r="E477" s="100" t="s">
        <v>16852</v>
      </c>
      <c r="F477" s="117">
        <v>46204</v>
      </c>
      <c r="G477" s="118" t="s">
        <v>16407</v>
      </c>
      <c r="H477" s="100">
        <v>20278528</v>
      </c>
      <c r="I477" s="100" t="s">
        <v>20618</v>
      </c>
      <c r="J477" s="100" t="s">
        <v>20619</v>
      </c>
      <c r="K477" s="100">
        <v>1</v>
      </c>
      <c r="L477" s="100">
        <v>324</v>
      </c>
      <c r="M477" s="100" t="s">
        <v>468</v>
      </c>
    </row>
    <row r="478" spans="1:13" x14ac:dyDescent="0.25">
      <c r="A478" s="100" t="s">
        <v>470</v>
      </c>
      <c r="B478" t="s">
        <v>16568</v>
      </c>
      <c r="C478" t="s">
        <v>17970</v>
      </c>
      <c r="D478" s="100" t="s">
        <v>16186</v>
      </c>
      <c r="E478" s="100" t="s">
        <v>16266</v>
      </c>
      <c r="F478" s="117" t="s">
        <v>17969</v>
      </c>
      <c r="G478" s="118" t="s">
        <v>16243</v>
      </c>
      <c r="H478" s="100">
        <v>20278541</v>
      </c>
      <c r="I478" s="100" t="s">
        <v>20618</v>
      </c>
      <c r="J478" s="100" t="s">
        <v>20619</v>
      </c>
      <c r="K478" s="100">
        <v>1</v>
      </c>
      <c r="L478" s="100">
        <v>261</v>
      </c>
      <c r="M478" s="100" t="s">
        <v>470</v>
      </c>
    </row>
    <row r="479" spans="1:13" x14ac:dyDescent="0.25">
      <c r="A479" s="100" t="s">
        <v>5941</v>
      </c>
      <c r="B479" t="s">
        <v>17972</v>
      </c>
      <c r="C479" t="s">
        <v>20693</v>
      </c>
      <c r="D479" s="100" t="s">
        <v>17973</v>
      </c>
      <c r="E479" s="100" t="s">
        <v>16833</v>
      </c>
      <c r="F479" s="117" t="s">
        <v>20694</v>
      </c>
      <c r="G479" s="118" t="s">
        <v>17974</v>
      </c>
      <c r="H479" s="100">
        <v>20294648</v>
      </c>
      <c r="I479" s="100" t="s">
        <v>20618</v>
      </c>
      <c r="J479" s="100" t="s">
        <v>20619</v>
      </c>
      <c r="K479" s="100">
        <v>1</v>
      </c>
      <c r="L479" s="100">
        <v>8</v>
      </c>
      <c r="M479" s="100" t="s">
        <v>5941</v>
      </c>
    </row>
    <row r="480" spans="1:13" x14ac:dyDescent="0.25">
      <c r="A480" s="100" t="s">
        <v>5949</v>
      </c>
      <c r="B480" t="s">
        <v>17975</v>
      </c>
      <c r="C480" t="s">
        <v>17978</v>
      </c>
      <c r="D480" s="100" t="s">
        <v>17976</v>
      </c>
      <c r="E480" s="100" t="s">
        <v>16833</v>
      </c>
      <c r="F480" s="117" t="s">
        <v>17977</v>
      </c>
      <c r="G480" s="118" t="s">
        <v>17979</v>
      </c>
      <c r="H480" s="100">
        <v>20282304</v>
      </c>
      <c r="I480" s="100" t="s">
        <v>20618</v>
      </c>
      <c r="J480" s="100" t="s">
        <v>20619</v>
      </c>
      <c r="K480" s="100">
        <v>1</v>
      </c>
      <c r="L480" s="100">
        <v>19</v>
      </c>
      <c r="M480" s="100" t="s">
        <v>5949</v>
      </c>
    </row>
    <row r="481" spans="1:13" x14ac:dyDescent="0.25">
      <c r="A481" s="100" t="s">
        <v>5953</v>
      </c>
      <c r="B481" t="s">
        <v>17981</v>
      </c>
      <c r="C481" t="s">
        <v>17983</v>
      </c>
      <c r="D481" s="100" t="s">
        <v>17982</v>
      </c>
      <c r="E481" s="100" t="s">
        <v>16833</v>
      </c>
      <c r="F481" s="117">
        <v>67735</v>
      </c>
      <c r="G481" s="118" t="s">
        <v>17984</v>
      </c>
      <c r="H481" s="100">
        <v>20278558</v>
      </c>
      <c r="I481" s="100" t="s">
        <v>20618</v>
      </c>
      <c r="J481" s="100" t="s">
        <v>20619</v>
      </c>
      <c r="K481" s="100">
        <v>1</v>
      </c>
      <c r="L481" s="100">
        <v>1</v>
      </c>
      <c r="M481" s="100" t="s">
        <v>5953</v>
      </c>
    </row>
    <row r="482" spans="1:13" x14ac:dyDescent="0.25">
      <c r="A482" s="100" t="s">
        <v>5955</v>
      </c>
      <c r="B482" t="s">
        <v>17985</v>
      </c>
      <c r="C482" t="s">
        <v>17988</v>
      </c>
      <c r="D482" s="100" t="s">
        <v>17986</v>
      </c>
      <c r="E482" s="100" t="s">
        <v>16833</v>
      </c>
      <c r="F482" s="117" t="s">
        <v>17987</v>
      </c>
      <c r="G482" s="118" t="s">
        <v>17989</v>
      </c>
      <c r="H482" s="100">
        <v>20278559</v>
      </c>
      <c r="I482" s="100" t="s">
        <v>20618</v>
      </c>
      <c r="J482" s="100" t="s">
        <v>20619</v>
      </c>
      <c r="K482" s="100">
        <v>1</v>
      </c>
      <c r="L482" s="100">
        <v>29</v>
      </c>
      <c r="M482" s="100" t="s">
        <v>5955</v>
      </c>
    </row>
    <row r="483" spans="1:13" x14ac:dyDescent="0.25">
      <c r="A483" s="100" t="s">
        <v>5967</v>
      </c>
      <c r="B483" t="s">
        <v>17990</v>
      </c>
      <c r="C483" t="s">
        <v>17994</v>
      </c>
      <c r="D483" s="100" t="s">
        <v>17991</v>
      </c>
      <c r="E483" s="100" t="s">
        <v>16833</v>
      </c>
      <c r="F483" s="117" t="s">
        <v>17993</v>
      </c>
      <c r="G483" s="118" t="s">
        <v>17992</v>
      </c>
      <c r="H483" s="100">
        <v>20278564</v>
      </c>
      <c r="I483" s="100" t="s">
        <v>20618</v>
      </c>
      <c r="J483" s="100" t="s">
        <v>20619</v>
      </c>
      <c r="K483" s="100">
        <v>1</v>
      </c>
      <c r="L483" s="100">
        <v>66</v>
      </c>
      <c r="M483" s="100" t="s">
        <v>5967</v>
      </c>
    </row>
    <row r="484" spans="1:13" x14ac:dyDescent="0.25">
      <c r="A484" s="100" t="s">
        <v>5969</v>
      </c>
      <c r="B484" t="s">
        <v>17995</v>
      </c>
      <c r="C484" t="s">
        <v>17997</v>
      </c>
      <c r="D484" s="100" t="s">
        <v>17996</v>
      </c>
      <c r="E484" s="100" t="s">
        <v>16833</v>
      </c>
      <c r="F484" s="117">
        <v>66102</v>
      </c>
      <c r="G484" s="118" t="s">
        <v>17998</v>
      </c>
      <c r="H484" s="100">
        <v>20278565</v>
      </c>
      <c r="I484" s="100" t="s">
        <v>20618</v>
      </c>
      <c r="J484" s="100" t="s">
        <v>20619</v>
      </c>
      <c r="K484" s="100">
        <v>1</v>
      </c>
      <c r="L484" s="100">
        <v>14</v>
      </c>
      <c r="M484" s="100" t="s">
        <v>5969</v>
      </c>
    </row>
    <row r="485" spans="1:13" x14ac:dyDescent="0.25">
      <c r="A485" s="100" t="s">
        <v>482</v>
      </c>
      <c r="B485" t="s">
        <v>18002</v>
      </c>
      <c r="C485" t="s">
        <v>18004</v>
      </c>
      <c r="D485" s="100" t="s">
        <v>18003</v>
      </c>
      <c r="E485" s="100" t="s">
        <v>16833</v>
      </c>
      <c r="F485" s="117">
        <v>67740</v>
      </c>
      <c r="G485" s="118" t="s">
        <v>18005</v>
      </c>
      <c r="H485" s="100">
        <v>20290340</v>
      </c>
      <c r="I485" s="100" t="s">
        <v>20618</v>
      </c>
      <c r="J485" s="100" t="s">
        <v>20619</v>
      </c>
      <c r="K485" s="100">
        <v>1</v>
      </c>
      <c r="L485" s="100">
        <v>15</v>
      </c>
      <c r="M485" s="100" t="s">
        <v>482</v>
      </c>
    </row>
    <row r="486" spans="1:13" x14ac:dyDescent="0.25">
      <c r="A486" s="100" t="s">
        <v>5975</v>
      </c>
      <c r="B486" t="s">
        <v>16594</v>
      </c>
      <c r="C486" t="s">
        <v>18007</v>
      </c>
      <c r="D486" s="100" t="s">
        <v>18006</v>
      </c>
      <c r="E486" s="100" t="s">
        <v>16833</v>
      </c>
      <c r="F486" s="117">
        <v>67460</v>
      </c>
      <c r="G486" s="118" t="s">
        <v>18008</v>
      </c>
      <c r="H486" s="100">
        <v>20278568</v>
      </c>
      <c r="I486" s="100" t="s">
        <v>20618</v>
      </c>
      <c r="J486" s="100" t="s">
        <v>20619</v>
      </c>
      <c r="K486" s="100">
        <v>1</v>
      </c>
      <c r="L486" s="100">
        <v>36</v>
      </c>
      <c r="M486" s="100" t="s">
        <v>5975</v>
      </c>
    </row>
    <row r="487" spans="1:13" x14ac:dyDescent="0.25">
      <c r="A487" s="100" t="s">
        <v>5979</v>
      </c>
      <c r="B487" t="s">
        <v>18009</v>
      </c>
      <c r="C487" t="s">
        <v>18012</v>
      </c>
      <c r="D487" s="100" t="s">
        <v>18010</v>
      </c>
      <c r="E487" s="100" t="s">
        <v>16833</v>
      </c>
      <c r="F487" s="117">
        <v>67951</v>
      </c>
      <c r="G487" s="118" t="s">
        <v>18011</v>
      </c>
      <c r="H487" s="100">
        <v>20278569</v>
      </c>
      <c r="I487" s="100" t="s">
        <v>20618</v>
      </c>
      <c r="J487" s="100" t="s">
        <v>20619</v>
      </c>
      <c r="K487" s="100">
        <v>1</v>
      </c>
      <c r="L487" s="100">
        <v>10</v>
      </c>
      <c r="M487" s="100" t="s">
        <v>5979</v>
      </c>
    </row>
    <row r="488" spans="1:13" x14ac:dyDescent="0.25">
      <c r="A488" s="100" t="s">
        <v>5981</v>
      </c>
      <c r="B488" t="s">
        <v>18013</v>
      </c>
      <c r="C488" t="s">
        <v>18016</v>
      </c>
      <c r="D488" s="100" t="s">
        <v>18014</v>
      </c>
      <c r="E488" s="100" t="s">
        <v>16833</v>
      </c>
      <c r="F488" s="117" t="s">
        <v>18015</v>
      </c>
      <c r="G488" s="118" t="s">
        <v>18017</v>
      </c>
      <c r="H488" s="100">
        <v>20278571</v>
      </c>
      <c r="I488" s="100" t="s">
        <v>20618</v>
      </c>
      <c r="J488" s="100" t="s">
        <v>20619</v>
      </c>
      <c r="K488" s="100">
        <v>1</v>
      </c>
      <c r="L488" s="100">
        <v>14</v>
      </c>
      <c r="M488" s="100" t="s">
        <v>5981</v>
      </c>
    </row>
    <row r="489" spans="1:13" x14ac:dyDescent="0.25">
      <c r="A489" s="100" t="s">
        <v>5986</v>
      </c>
      <c r="B489" t="s">
        <v>18018</v>
      </c>
      <c r="C489" t="s">
        <v>18020</v>
      </c>
      <c r="D489" s="100" t="s">
        <v>18019</v>
      </c>
      <c r="E489" s="100" t="s">
        <v>16833</v>
      </c>
      <c r="F489" s="117">
        <v>66071</v>
      </c>
      <c r="G489" s="118" t="s">
        <v>18021</v>
      </c>
      <c r="H489" s="100">
        <v>20278574</v>
      </c>
      <c r="I489" s="100" t="s">
        <v>20618</v>
      </c>
      <c r="J489" s="100" t="s">
        <v>20619</v>
      </c>
      <c r="K489" s="100">
        <v>1</v>
      </c>
      <c r="L489" s="100">
        <v>2</v>
      </c>
      <c r="M489" s="100" t="s">
        <v>5986</v>
      </c>
    </row>
    <row r="490" spans="1:13" x14ac:dyDescent="0.25">
      <c r="A490" s="100" t="s">
        <v>5988</v>
      </c>
      <c r="B490" t="s">
        <v>18022</v>
      </c>
      <c r="C490" t="s">
        <v>18025</v>
      </c>
      <c r="D490" s="100" t="s">
        <v>18023</v>
      </c>
      <c r="E490" s="100" t="s">
        <v>16833</v>
      </c>
      <c r="F490" s="117">
        <v>67654</v>
      </c>
      <c r="G490" s="118" t="s">
        <v>18024</v>
      </c>
      <c r="H490" s="100">
        <v>20278575</v>
      </c>
      <c r="I490" s="100" t="s">
        <v>20618</v>
      </c>
      <c r="J490" s="100" t="s">
        <v>20619</v>
      </c>
      <c r="K490" s="100">
        <v>1</v>
      </c>
      <c r="L490" s="100">
        <v>57</v>
      </c>
      <c r="M490" s="100" t="s">
        <v>5988</v>
      </c>
    </row>
    <row r="491" spans="1:13" x14ac:dyDescent="0.25">
      <c r="A491" s="100" t="s">
        <v>5990</v>
      </c>
      <c r="B491" t="s">
        <v>18026</v>
      </c>
      <c r="C491" t="s">
        <v>18029</v>
      </c>
      <c r="D491" s="100" t="s">
        <v>18027</v>
      </c>
      <c r="E491" s="100" t="s">
        <v>16833</v>
      </c>
      <c r="F491" s="117" t="s">
        <v>18028</v>
      </c>
      <c r="G491" s="118" t="s">
        <v>18030</v>
      </c>
      <c r="H491" s="100">
        <v>20282041</v>
      </c>
      <c r="I491" s="100" t="s">
        <v>20618</v>
      </c>
      <c r="J491" s="100" t="s">
        <v>20619</v>
      </c>
      <c r="K491" s="100">
        <v>1</v>
      </c>
      <c r="L491" s="100">
        <v>10</v>
      </c>
      <c r="M491" s="100" t="s">
        <v>5990</v>
      </c>
    </row>
    <row r="492" spans="1:13" x14ac:dyDescent="0.25">
      <c r="A492" s="100" t="s">
        <v>5991</v>
      </c>
      <c r="B492" t="s">
        <v>18026</v>
      </c>
      <c r="C492" t="s">
        <v>18032</v>
      </c>
      <c r="D492" s="100" t="s">
        <v>18031</v>
      </c>
      <c r="E492" s="100" t="s">
        <v>16833</v>
      </c>
      <c r="F492" s="117">
        <v>67301</v>
      </c>
      <c r="G492" s="118" t="s">
        <v>18033</v>
      </c>
      <c r="H492" s="100">
        <v>20278576</v>
      </c>
      <c r="I492" s="100" t="s">
        <v>20618</v>
      </c>
      <c r="J492" s="100" t="s">
        <v>20619</v>
      </c>
      <c r="K492" s="100">
        <v>1</v>
      </c>
      <c r="L492" s="100">
        <v>29</v>
      </c>
      <c r="M492" s="100" t="s">
        <v>5991</v>
      </c>
    </row>
    <row r="493" spans="1:13" x14ac:dyDescent="0.25">
      <c r="A493" s="100" t="s">
        <v>5992</v>
      </c>
      <c r="B493" t="s">
        <v>18034</v>
      </c>
      <c r="C493" t="s">
        <v>18037</v>
      </c>
      <c r="D493" s="100" t="s">
        <v>18035</v>
      </c>
      <c r="E493" s="100" t="s">
        <v>16833</v>
      </c>
      <c r="F493" s="117" t="s">
        <v>18036</v>
      </c>
      <c r="G493" s="118" t="s">
        <v>18038</v>
      </c>
      <c r="H493" s="100">
        <v>20278577</v>
      </c>
      <c r="I493" s="100" t="s">
        <v>20618</v>
      </c>
      <c r="J493" s="100" t="s">
        <v>20619</v>
      </c>
      <c r="K493" s="100">
        <v>1</v>
      </c>
      <c r="L493" s="100">
        <v>10</v>
      </c>
      <c r="M493" s="100" t="s">
        <v>5992</v>
      </c>
    </row>
    <row r="494" spans="1:13" x14ac:dyDescent="0.25">
      <c r="A494" s="100" t="s">
        <v>5994</v>
      </c>
      <c r="B494" t="s">
        <v>20695</v>
      </c>
      <c r="C494" t="s">
        <v>18041</v>
      </c>
      <c r="D494" s="100" t="s">
        <v>18039</v>
      </c>
      <c r="E494" s="100" t="s">
        <v>16833</v>
      </c>
      <c r="F494" s="117" t="s">
        <v>18040</v>
      </c>
      <c r="G494" s="118" t="s">
        <v>18042</v>
      </c>
      <c r="H494" s="100">
        <v>20290341</v>
      </c>
      <c r="I494" s="100" t="s">
        <v>20618</v>
      </c>
      <c r="J494" s="100" t="s">
        <v>20619</v>
      </c>
      <c r="K494" s="100">
        <v>1</v>
      </c>
      <c r="L494" s="100">
        <v>14</v>
      </c>
      <c r="M494" s="100" t="s">
        <v>5994</v>
      </c>
    </row>
    <row r="495" spans="1:13" x14ac:dyDescent="0.25">
      <c r="A495" s="100" t="s">
        <v>5996</v>
      </c>
      <c r="B495" t="s">
        <v>18043</v>
      </c>
      <c r="C495" t="s">
        <v>18046</v>
      </c>
      <c r="D495" s="100" t="s">
        <v>18044</v>
      </c>
      <c r="E495" s="100" t="s">
        <v>16833</v>
      </c>
      <c r="F495" s="117" t="s">
        <v>18045</v>
      </c>
      <c r="G495" s="118" t="s">
        <v>18047</v>
      </c>
      <c r="H495" s="100">
        <v>20290434</v>
      </c>
      <c r="I495" s="100" t="s">
        <v>20618</v>
      </c>
      <c r="J495" s="100" t="s">
        <v>20619</v>
      </c>
      <c r="K495" s="100">
        <v>1</v>
      </c>
      <c r="L495" s="100">
        <v>45</v>
      </c>
      <c r="M495" s="100" t="s">
        <v>5996</v>
      </c>
    </row>
    <row r="496" spans="1:13" x14ac:dyDescent="0.25">
      <c r="A496" s="100" t="s">
        <v>5998</v>
      </c>
      <c r="B496" t="s">
        <v>18048</v>
      </c>
      <c r="C496" t="s">
        <v>18050</v>
      </c>
      <c r="D496" s="100" t="s">
        <v>18049</v>
      </c>
      <c r="E496" s="100" t="s">
        <v>16833</v>
      </c>
      <c r="F496" s="117">
        <v>66547</v>
      </c>
      <c r="G496" s="118" t="s">
        <v>16243</v>
      </c>
      <c r="H496" s="100">
        <v>20278578</v>
      </c>
      <c r="I496" s="100" t="s">
        <v>20618</v>
      </c>
      <c r="J496" s="100" t="s">
        <v>20619</v>
      </c>
      <c r="K496" s="100">
        <v>1</v>
      </c>
      <c r="L496" s="100">
        <v>1</v>
      </c>
      <c r="M496" s="100" t="s">
        <v>5998</v>
      </c>
    </row>
    <row r="497" spans="1:13" x14ac:dyDescent="0.25">
      <c r="A497" s="100" t="s">
        <v>6009</v>
      </c>
      <c r="B497" t="s">
        <v>18052</v>
      </c>
      <c r="C497" t="s">
        <v>18054</v>
      </c>
      <c r="D497" s="100" t="s">
        <v>18053</v>
      </c>
      <c r="E497" s="100" t="s">
        <v>16833</v>
      </c>
      <c r="F497" s="117">
        <v>66436</v>
      </c>
      <c r="G497" s="118" t="s">
        <v>18055</v>
      </c>
      <c r="H497" s="100">
        <v>20292962</v>
      </c>
      <c r="I497" s="100" t="s">
        <v>20618</v>
      </c>
      <c r="J497" s="100" t="s">
        <v>20619</v>
      </c>
      <c r="K497" s="100">
        <v>1</v>
      </c>
      <c r="L497" s="100">
        <v>1</v>
      </c>
      <c r="M497" s="100" t="s">
        <v>6009</v>
      </c>
    </row>
    <row r="498" spans="1:13" x14ac:dyDescent="0.25">
      <c r="A498" s="100" t="s">
        <v>6006</v>
      </c>
      <c r="B498" t="s">
        <v>18056</v>
      </c>
      <c r="C498" t="s">
        <v>18059</v>
      </c>
      <c r="D498" s="100" t="s">
        <v>18057</v>
      </c>
      <c r="E498" s="100" t="s">
        <v>16833</v>
      </c>
      <c r="F498" s="117" t="s">
        <v>18058</v>
      </c>
      <c r="G498" s="118" t="s">
        <v>18060</v>
      </c>
      <c r="H498" s="100">
        <v>20289544</v>
      </c>
      <c r="I498" s="100" t="s">
        <v>20618</v>
      </c>
      <c r="J498" s="100" t="s">
        <v>20619</v>
      </c>
      <c r="K498" s="100">
        <v>1</v>
      </c>
      <c r="L498" s="100">
        <v>64</v>
      </c>
      <c r="M498" s="100" t="s">
        <v>6006</v>
      </c>
    </row>
    <row r="499" spans="1:13" x14ac:dyDescent="0.25">
      <c r="A499" s="100" t="s">
        <v>6083</v>
      </c>
      <c r="B499" t="s">
        <v>18064</v>
      </c>
      <c r="C499" t="s">
        <v>18067</v>
      </c>
      <c r="D499" s="100" t="s">
        <v>18065</v>
      </c>
      <c r="E499" s="100" t="s">
        <v>16833</v>
      </c>
      <c r="F499" s="117" t="s">
        <v>18066</v>
      </c>
      <c r="G499" s="118" t="s">
        <v>18068</v>
      </c>
      <c r="H499" s="100">
        <v>20290342</v>
      </c>
      <c r="I499" s="100" t="s">
        <v>20618</v>
      </c>
      <c r="J499" s="100" t="s">
        <v>20619</v>
      </c>
      <c r="K499" s="100">
        <v>1</v>
      </c>
      <c r="L499" s="100">
        <v>47</v>
      </c>
      <c r="M499" s="100" t="s">
        <v>6083</v>
      </c>
    </row>
    <row r="500" spans="1:13" x14ac:dyDescent="0.25">
      <c r="A500" s="100" t="s">
        <v>6087</v>
      </c>
      <c r="B500" t="s">
        <v>18069</v>
      </c>
      <c r="C500" t="s">
        <v>18071</v>
      </c>
      <c r="D500" s="100" t="s">
        <v>17142</v>
      </c>
      <c r="E500" s="100" t="s">
        <v>16833</v>
      </c>
      <c r="F500" s="117" t="s">
        <v>18070</v>
      </c>
      <c r="G500" s="118" t="s">
        <v>17980</v>
      </c>
      <c r="H500" s="100">
        <v>20298724</v>
      </c>
      <c r="I500" s="100" t="s">
        <v>20618</v>
      </c>
      <c r="J500" s="100" t="s">
        <v>20619</v>
      </c>
      <c r="K500" s="100">
        <v>1</v>
      </c>
      <c r="L500" s="100">
        <v>246</v>
      </c>
      <c r="M500" s="100" t="s">
        <v>6087</v>
      </c>
    </row>
    <row r="501" spans="1:13" x14ac:dyDescent="0.25">
      <c r="A501" s="100" t="s">
        <v>6097</v>
      </c>
      <c r="B501" t="s">
        <v>18072</v>
      </c>
      <c r="C501" t="s">
        <v>18076</v>
      </c>
      <c r="D501" s="100" t="s">
        <v>18073</v>
      </c>
      <c r="E501" s="100" t="s">
        <v>16833</v>
      </c>
      <c r="F501" s="117" t="s">
        <v>18075</v>
      </c>
      <c r="G501" s="118" t="s">
        <v>18074</v>
      </c>
      <c r="H501" s="100">
        <v>20278582</v>
      </c>
      <c r="I501" s="100" t="s">
        <v>20618</v>
      </c>
      <c r="J501" s="100" t="s">
        <v>20619</v>
      </c>
      <c r="K501" s="100">
        <v>1</v>
      </c>
      <c r="L501" s="100">
        <v>3</v>
      </c>
      <c r="M501" s="100" t="s">
        <v>6097</v>
      </c>
    </row>
    <row r="502" spans="1:13" x14ac:dyDescent="0.25">
      <c r="A502" s="100" t="s">
        <v>6105</v>
      </c>
      <c r="B502" t="s">
        <v>18077</v>
      </c>
      <c r="C502" t="s">
        <v>18079</v>
      </c>
      <c r="D502" s="100" t="s">
        <v>17971</v>
      </c>
      <c r="E502" s="100" t="s">
        <v>16833</v>
      </c>
      <c r="F502" s="117" t="s">
        <v>18078</v>
      </c>
      <c r="G502" s="118" t="s">
        <v>18080</v>
      </c>
      <c r="H502" s="100">
        <v>20288883</v>
      </c>
      <c r="I502" s="100" t="s">
        <v>20618</v>
      </c>
      <c r="J502" s="100" t="s">
        <v>20619</v>
      </c>
      <c r="K502" s="100">
        <v>1</v>
      </c>
      <c r="L502" s="100">
        <v>2</v>
      </c>
      <c r="M502" s="100" t="s">
        <v>6105</v>
      </c>
    </row>
    <row r="503" spans="1:13" x14ac:dyDescent="0.25">
      <c r="A503" s="100" t="s">
        <v>492</v>
      </c>
      <c r="B503" t="s">
        <v>18081</v>
      </c>
      <c r="C503" t="s">
        <v>18083</v>
      </c>
      <c r="D503" s="100" t="s">
        <v>17971</v>
      </c>
      <c r="E503" s="100" t="s">
        <v>16833</v>
      </c>
      <c r="F503" s="117" t="s">
        <v>18082</v>
      </c>
      <c r="G503" s="118" t="s">
        <v>18084</v>
      </c>
      <c r="H503" s="100">
        <v>20294603</v>
      </c>
      <c r="I503" s="100" t="s">
        <v>20618</v>
      </c>
      <c r="J503" s="100" t="s">
        <v>20619</v>
      </c>
      <c r="K503" s="100">
        <v>1</v>
      </c>
      <c r="L503" s="100">
        <v>59</v>
      </c>
      <c r="M503" s="100" t="s">
        <v>492</v>
      </c>
    </row>
    <row r="504" spans="1:13" x14ac:dyDescent="0.25">
      <c r="A504" s="100" t="s">
        <v>6114</v>
      </c>
      <c r="B504" t="s">
        <v>18085</v>
      </c>
      <c r="C504" t="s">
        <v>20696</v>
      </c>
      <c r="D504" s="100" t="s">
        <v>18063</v>
      </c>
      <c r="E504" s="100" t="s">
        <v>16833</v>
      </c>
      <c r="F504" s="117" t="s">
        <v>20697</v>
      </c>
      <c r="G504" s="118" t="s">
        <v>18086</v>
      </c>
      <c r="H504" s="100">
        <v>20295688</v>
      </c>
      <c r="I504" s="100" t="s">
        <v>20618</v>
      </c>
      <c r="J504" s="100" t="s">
        <v>20619</v>
      </c>
      <c r="K504" s="100">
        <v>1</v>
      </c>
      <c r="L504" s="100">
        <v>15</v>
      </c>
      <c r="M504" s="100" t="s">
        <v>6114</v>
      </c>
    </row>
    <row r="505" spans="1:13" x14ac:dyDescent="0.25">
      <c r="A505" s="100" t="s">
        <v>6121</v>
      </c>
      <c r="B505" t="s">
        <v>18087</v>
      </c>
      <c r="C505" t="s">
        <v>18091</v>
      </c>
      <c r="D505" s="100" t="s">
        <v>18088</v>
      </c>
      <c r="E505" s="100" t="s">
        <v>16833</v>
      </c>
      <c r="F505" s="117" t="s">
        <v>18090</v>
      </c>
      <c r="G505" s="118" t="s">
        <v>18089</v>
      </c>
      <c r="H505" s="100">
        <v>20278587</v>
      </c>
      <c r="I505" s="100" t="s">
        <v>20618</v>
      </c>
      <c r="J505" s="100" t="s">
        <v>20619</v>
      </c>
      <c r="K505" s="100">
        <v>1</v>
      </c>
      <c r="L505" s="100">
        <v>12</v>
      </c>
      <c r="M505" s="100" t="s">
        <v>6121</v>
      </c>
    </row>
    <row r="506" spans="1:13" x14ac:dyDescent="0.25">
      <c r="A506" s="100" t="s">
        <v>6131</v>
      </c>
      <c r="B506" t="s">
        <v>20698</v>
      </c>
      <c r="C506" t="s">
        <v>20699</v>
      </c>
      <c r="D506" s="100" t="s">
        <v>18062</v>
      </c>
      <c r="E506" s="100" t="s">
        <v>16833</v>
      </c>
      <c r="F506" s="117">
        <v>67337</v>
      </c>
      <c r="G506" s="118" t="s">
        <v>20700</v>
      </c>
      <c r="H506" s="100">
        <v>20290817</v>
      </c>
      <c r="I506" s="100" t="s">
        <v>20618</v>
      </c>
      <c r="J506" s="100" t="s">
        <v>20619</v>
      </c>
      <c r="K506" s="100">
        <v>1</v>
      </c>
      <c r="L506" s="100">
        <v>9</v>
      </c>
      <c r="M506" s="100" t="s">
        <v>6131</v>
      </c>
    </row>
    <row r="507" spans="1:13" x14ac:dyDescent="0.25">
      <c r="A507" s="100" t="s">
        <v>6173</v>
      </c>
      <c r="B507" t="s">
        <v>18092</v>
      </c>
      <c r="C507" t="s">
        <v>18095</v>
      </c>
      <c r="D507" s="100" t="s">
        <v>18093</v>
      </c>
      <c r="E507" s="100" t="s">
        <v>16184</v>
      </c>
      <c r="F507" s="117" t="s">
        <v>18094</v>
      </c>
      <c r="G507" s="118" t="s">
        <v>20575</v>
      </c>
      <c r="H507" s="100">
        <v>20278602</v>
      </c>
      <c r="I507" s="100" t="s">
        <v>20618</v>
      </c>
      <c r="J507" s="100" t="s">
        <v>20619</v>
      </c>
      <c r="K507" s="100">
        <v>1</v>
      </c>
      <c r="L507" s="100">
        <v>213</v>
      </c>
      <c r="M507" s="100" t="s">
        <v>6173</v>
      </c>
    </row>
    <row r="508" spans="1:13" x14ac:dyDescent="0.25">
      <c r="A508" s="100" t="s">
        <v>6180</v>
      </c>
      <c r="B508" t="s">
        <v>18096</v>
      </c>
      <c r="C508" t="s">
        <v>18099</v>
      </c>
      <c r="D508" s="100" t="s">
        <v>18097</v>
      </c>
      <c r="E508" s="100" t="s">
        <v>16184</v>
      </c>
      <c r="F508" s="117" t="s">
        <v>18098</v>
      </c>
      <c r="G508" s="118" t="s">
        <v>18100</v>
      </c>
      <c r="H508" s="100">
        <v>20281999</v>
      </c>
      <c r="I508" s="100" t="s">
        <v>20618</v>
      </c>
      <c r="J508" s="100" t="s">
        <v>20619</v>
      </c>
      <c r="K508" s="100">
        <v>1</v>
      </c>
      <c r="L508" s="100">
        <v>406</v>
      </c>
      <c r="M508" s="100" t="s">
        <v>6180</v>
      </c>
    </row>
    <row r="509" spans="1:13" x14ac:dyDescent="0.25">
      <c r="A509" s="100" t="s">
        <v>6188</v>
      </c>
      <c r="B509" t="s">
        <v>18101</v>
      </c>
      <c r="C509" t="s">
        <v>18103</v>
      </c>
      <c r="D509" s="100" t="s">
        <v>16225</v>
      </c>
      <c r="E509" s="100" t="s">
        <v>16184</v>
      </c>
      <c r="F509" s="117" t="s">
        <v>18102</v>
      </c>
      <c r="G509" s="118" t="s">
        <v>18104</v>
      </c>
      <c r="H509" s="100">
        <v>20278605</v>
      </c>
      <c r="I509" s="100" t="s">
        <v>20618</v>
      </c>
      <c r="J509" s="100" t="s">
        <v>20619</v>
      </c>
      <c r="K509" s="100">
        <v>1</v>
      </c>
      <c r="L509" s="100">
        <v>61</v>
      </c>
      <c r="M509" s="100" t="s">
        <v>6188</v>
      </c>
    </row>
    <row r="510" spans="1:13" x14ac:dyDescent="0.25">
      <c r="A510" s="100" t="s">
        <v>6193</v>
      </c>
      <c r="B510" t="s">
        <v>18105</v>
      </c>
      <c r="C510" t="s">
        <v>18107</v>
      </c>
      <c r="D510" s="100" t="s">
        <v>18106</v>
      </c>
      <c r="E510" s="100" t="s">
        <v>16184</v>
      </c>
      <c r="F510" s="117">
        <v>41031</v>
      </c>
      <c r="G510" s="118" t="s">
        <v>18108</v>
      </c>
      <c r="H510" s="100">
        <v>20278606</v>
      </c>
      <c r="I510" s="100" t="s">
        <v>20618</v>
      </c>
      <c r="J510" s="100" t="s">
        <v>20619</v>
      </c>
      <c r="K510" s="100">
        <v>1</v>
      </c>
      <c r="L510" s="100">
        <v>48</v>
      </c>
      <c r="M510" s="100" t="s">
        <v>6193</v>
      </c>
    </row>
    <row r="511" spans="1:13" x14ac:dyDescent="0.25">
      <c r="A511" s="100" t="s">
        <v>6198</v>
      </c>
      <c r="B511" t="s">
        <v>18109</v>
      </c>
      <c r="C511" t="s">
        <v>18112</v>
      </c>
      <c r="D511" s="100" t="s">
        <v>18110</v>
      </c>
      <c r="E511" s="100" t="s">
        <v>16184</v>
      </c>
      <c r="F511" s="117" t="s">
        <v>18111</v>
      </c>
      <c r="G511" s="118" t="s">
        <v>18113</v>
      </c>
      <c r="H511" s="100">
        <v>20278608</v>
      </c>
      <c r="I511" s="100" t="s">
        <v>20618</v>
      </c>
      <c r="J511" s="100" t="s">
        <v>20619</v>
      </c>
      <c r="K511" s="100">
        <v>1</v>
      </c>
      <c r="L511" s="100">
        <v>170</v>
      </c>
      <c r="M511" s="100" t="s">
        <v>6198</v>
      </c>
    </row>
    <row r="512" spans="1:13" x14ac:dyDescent="0.25">
      <c r="A512" s="100" t="s">
        <v>6205</v>
      </c>
      <c r="B512" t="s">
        <v>18114</v>
      </c>
      <c r="C512" t="s">
        <v>20701</v>
      </c>
      <c r="D512" s="100" t="s">
        <v>16225</v>
      </c>
      <c r="E512" s="100" t="s">
        <v>16184</v>
      </c>
      <c r="F512" s="117">
        <v>41101</v>
      </c>
      <c r="G512" s="118" t="s">
        <v>18115</v>
      </c>
      <c r="H512" s="100">
        <v>20295566</v>
      </c>
      <c r="I512" s="100" t="s">
        <v>20618</v>
      </c>
      <c r="J512" s="100" t="s">
        <v>20619</v>
      </c>
      <c r="K512" s="100">
        <v>1</v>
      </c>
      <c r="L512" s="100">
        <v>2</v>
      </c>
      <c r="M512" s="100" t="s">
        <v>6205</v>
      </c>
    </row>
    <row r="513" spans="1:13" x14ac:dyDescent="0.25">
      <c r="A513" s="100" t="s">
        <v>6273</v>
      </c>
      <c r="B513" t="s">
        <v>20702</v>
      </c>
      <c r="C513" t="s">
        <v>20703</v>
      </c>
      <c r="D513" s="100" t="s">
        <v>18117</v>
      </c>
      <c r="E513" s="100" t="s">
        <v>16184</v>
      </c>
      <c r="F513" s="117" t="s">
        <v>20704</v>
      </c>
      <c r="G513" s="118" t="s">
        <v>18116</v>
      </c>
      <c r="H513" s="100">
        <v>20296641</v>
      </c>
      <c r="I513" s="100" t="s">
        <v>20618</v>
      </c>
      <c r="J513" s="100" t="s">
        <v>20619</v>
      </c>
      <c r="K513" s="100">
        <v>1</v>
      </c>
      <c r="L513" s="100">
        <v>1</v>
      </c>
      <c r="M513" s="100" t="s">
        <v>6273</v>
      </c>
    </row>
    <row r="514" spans="1:13" x14ac:dyDescent="0.25">
      <c r="A514" s="100" t="s">
        <v>6276</v>
      </c>
      <c r="B514" t="s">
        <v>18118</v>
      </c>
      <c r="C514" t="s">
        <v>18121</v>
      </c>
      <c r="D514" s="100" t="s">
        <v>18119</v>
      </c>
      <c r="E514" s="100" t="s">
        <v>16184</v>
      </c>
      <c r="F514" s="117" t="s">
        <v>18120</v>
      </c>
      <c r="G514" s="118" t="s">
        <v>18122</v>
      </c>
      <c r="H514" s="100">
        <v>20289706</v>
      </c>
      <c r="I514" s="100" t="s">
        <v>20618</v>
      </c>
      <c r="J514" s="100" t="s">
        <v>20619</v>
      </c>
      <c r="K514" s="100">
        <v>1</v>
      </c>
      <c r="L514" s="100">
        <v>4</v>
      </c>
      <c r="M514" s="100" t="s">
        <v>6276</v>
      </c>
    </row>
    <row r="515" spans="1:13" x14ac:dyDescent="0.25">
      <c r="A515" s="100" t="s">
        <v>6283</v>
      </c>
      <c r="B515" t="s">
        <v>18123</v>
      </c>
      <c r="C515" t="s">
        <v>18125</v>
      </c>
      <c r="D515" s="100" t="s">
        <v>17821</v>
      </c>
      <c r="E515" s="100" t="s">
        <v>16184</v>
      </c>
      <c r="F515" s="117" t="s">
        <v>18124</v>
      </c>
      <c r="G515" s="118" t="s">
        <v>18126</v>
      </c>
      <c r="H515" s="100">
        <v>20290349</v>
      </c>
      <c r="I515" s="100" t="s">
        <v>20618</v>
      </c>
      <c r="J515" s="100" t="s">
        <v>20619</v>
      </c>
      <c r="K515" s="100">
        <v>1</v>
      </c>
      <c r="L515" s="100">
        <v>1</v>
      </c>
      <c r="M515" s="100" t="s">
        <v>6283</v>
      </c>
    </row>
    <row r="516" spans="1:13" x14ac:dyDescent="0.25">
      <c r="A516" s="100" t="s">
        <v>6807</v>
      </c>
      <c r="B516" t="s">
        <v>18127</v>
      </c>
      <c r="C516" t="s">
        <v>18129</v>
      </c>
      <c r="D516" s="100" t="s">
        <v>18128</v>
      </c>
      <c r="E516" s="100" t="s">
        <v>16184</v>
      </c>
      <c r="F516" s="117">
        <v>42503</v>
      </c>
      <c r="G516" s="118" t="s">
        <v>18130</v>
      </c>
      <c r="H516" s="100">
        <v>20278632</v>
      </c>
      <c r="I516" s="100" t="s">
        <v>20618</v>
      </c>
      <c r="J516" s="100" t="s">
        <v>20619</v>
      </c>
      <c r="K516" s="100">
        <v>1</v>
      </c>
      <c r="L516" s="100">
        <v>3</v>
      </c>
      <c r="M516" s="100" t="s">
        <v>6807</v>
      </c>
    </row>
    <row r="517" spans="1:13" x14ac:dyDescent="0.25">
      <c r="A517" s="100" t="s">
        <v>12960</v>
      </c>
      <c r="B517" t="s">
        <v>18131</v>
      </c>
      <c r="C517" t="s">
        <v>18134</v>
      </c>
      <c r="D517" s="100" t="s">
        <v>18132</v>
      </c>
      <c r="E517" s="100" t="s">
        <v>16184</v>
      </c>
      <c r="F517" s="117" t="s">
        <v>18133</v>
      </c>
      <c r="G517" s="118" t="s">
        <v>18135</v>
      </c>
      <c r="H517" s="100">
        <v>20278642</v>
      </c>
      <c r="I517" s="100" t="s">
        <v>20618</v>
      </c>
      <c r="J517" s="100" t="s">
        <v>20619</v>
      </c>
      <c r="K517" s="100">
        <v>1</v>
      </c>
      <c r="L517" s="100">
        <v>8</v>
      </c>
      <c r="M517" s="100" t="s">
        <v>12960</v>
      </c>
    </row>
    <row r="518" spans="1:13" x14ac:dyDescent="0.25">
      <c r="A518" s="100" t="s">
        <v>12964</v>
      </c>
      <c r="B518" t="s">
        <v>18136</v>
      </c>
      <c r="C518" t="s">
        <v>18139</v>
      </c>
      <c r="D518" s="100" t="s">
        <v>18137</v>
      </c>
      <c r="E518" s="100" t="s">
        <v>16184</v>
      </c>
      <c r="F518" s="117" t="s">
        <v>18138</v>
      </c>
      <c r="G518" s="118" t="s">
        <v>18140</v>
      </c>
      <c r="H518" s="100">
        <v>20278644</v>
      </c>
      <c r="I518" s="100" t="s">
        <v>20618</v>
      </c>
      <c r="J518" s="100" t="s">
        <v>20619</v>
      </c>
      <c r="K518" s="100">
        <v>1</v>
      </c>
      <c r="L518" s="100">
        <v>3</v>
      </c>
      <c r="M518" s="100" t="s">
        <v>12964</v>
      </c>
    </row>
    <row r="519" spans="1:13" x14ac:dyDescent="0.25">
      <c r="A519" s="100" t="s">
        <v>12966</v>
      </c>
      <c r="B519" t="s">
        <v>18141</v>
      </c>
      <c r="C519" t="s">
        <v>18144</v>
      </c>
      <c r="D519" s="100" t="s">
        <v>18142</v>
      </c>
      <c r="E519" s="100" t="s">
        <v>16184</v>
      </c>
      <c r="F519" s="117" t="s">
        <v>18143</v>
      </c>
      <c r="G519" s="118" t="s">
        <v>18140</v>
      </c>
      <c r="H519" s="100">
        <v>20278645</v>
      </c>
      <c r="I519" s="100" t="s">
        <v>20618</v>
      </c>
      <c r="J519" s="100" t="s">
        <v>20619</v>
      </c>
      <c r="K519" s="100">
        <v>1</v>
      </c>
      <c r="L519" s="100">
        <v>17</v>
      </c>
      <c r="M519" s="100" t="s">
        <v>12966</v>
      </c>
    </row>
    <row r="520" spans="1:13" x14ac:dyDescent="0.25">
      <c r="A520" s="100" t="s">
        <v>12972</v>
      </c>
      <c r="B520" t="s">
        <v>18146</v>
      </c>
      <c r="C520" t="s">
        <v>18148</v>
      </c>
      <c r="D520" s="100" t="s">
        <v>18142</v>
      </c>
      <c r="E520" s="100" t="s">
        <v>16184</v>
      </c>
      <c r="F520" s="117" t="s">
        <v>18147</v>
      </c>
      <c r="G520" s="118" t="s">
        <v>18140</v>
      </c>
      <c r="H520" s="100">
        <v>20278650</v>
      </c>
      <c r="I520" s="100" t="s">
        <v>20618</v>
      </c>
      <c r="J520" s="100" t="s">
        <v>20619</v>
      </c>
      <c r="K520" s="100">
        <v>1</v>
      </c>
      <c r="L520" s="100">
        <v>2</v>
      </c>
      <c r="M520" s="100" t="s">
        <v>12972</v>
      </c>
    </row>
    <row r="521" spans="1:13" x14ac:dyDescent="0.25">
      <c r="A521" s="100" t="s">
        <v>12974</v>
      </c>
      <c r="B521" t="s">
        <v>18149</v>
      </c>
      <c r="C521" t="s">
        <v>18152</v>
      </c>
      <c r="D521" s="100" t="s">
        <v>18150</v>
      </c>
      <c r="E521" s="100" t="s">
        <v>16184</v>
      </c>
      <c r="F521" s="117" t="s">
        <v>18151</v>
      </c>
      <c r="G521" s="118" t="s">
        <v>18140</v>
      </c>
      <c r="H521" s="100">
        <v>20278651</v>
      </c>
      <c r="I521" s="100" t="s">
        <v>20618</v>
      </c>
      <c r="J521" s="100" t="s">
        <v>20619</v>
      </c>
      <c r="K521" s="100">
        <v>1</v>
      </c>
      <c r="L521" s="100">
        <v>3</v>
      </c>
      <c r="M521" s="100" t="s">
        <v>12974</v>
      </c>
    </row>
    <row r="522" spans="1:13" x14ac:dyDescent="0.25">
      <c r="A522" s="100" t="s">
        <v>6291</v>
      </c>
      <c r="B522" t="s">
        <v>16616</v>
      </c>
      <c r="C522" t="s">
        <v>18154</v>
      </c>
      <c r="D522" s="100" t="s">
        <v>18110</v>
      </c>
      <c r="E522" s="100" t="s">
        <v>16184</v>
      </c>
      <c r="F522" s="117" t="s">
        <v>18153</v>
      </c>
      <c r="G522" s="118" t="s">
        <v>18155</v>
      </c>
      <c r="H522" s="100">
        <v>20288841</v>
      </c>
      <c r="I522" s="100" t="s">
        <v>20618</v>
      </c>
      <c r="J522" s="100" t="s">
        <v>20619</v>
      </c>
      <c r="K522" s="100">
        <v>1</v>
      </c>
      <c r="L522" s="100">
        <v>4</v>
      </c>
      <c r="M522" s="100" t="s">
        <v>6291</v>
      </c>
    </row>
    <row r="523" spans="1:13" x14ac:dyDescent="0.25">
      <c r="A523" s="100" t="s">
        <v>3918</v>
      </c>
      <c r="B523" t="s">
        <v>16264</v>
      </c>
      <c r="C523" t="s">
        <v>16336</v>
      </c>
      <c r="D523" s="100" t="s">
        <v>16265</v>
      </c>
      <c r="E523" s="100" t="s">
        <v>16266</v>
      </c>
      <c r="F523" s="117">
        <v>30045</v>
      </c>
      <c r="G523" s="118" t="s">
        <v>16269</v>
      </c>
      <c r="H523" s="100">
        <v>20278655</v>
      </c>
      <c r="I523" s="100" t="s">
        <v>20618</v>
      </c>
      <c r="J523" s="100" t="s">
        <v>20619</v>
      </c>
      <c r="K523" s="100">
        <v>1</v>
      </c>
      <c r="L523" s="100">
        <v>18</v>
      </c>
      <c r="M523" s="100" t="s">
        <v>3918</v>
      </c>
    </row>
    <row r="524" spans="1:13" x14ac:dyDescent="0.25">
      <c r="A524" s="100" t="s">
        <v>6365</v>
      </c>
      <c r="B524" t="s">
        <v>18156</v>
      </c>
      <c r="C524" t="s">
        <v>18159</v>
      </c>
      <c r="D524" s="100" t="s">
        <v>18157</v>
      </c>
      <c r="E524" s="100" t="s">
        <v>16257</v>
      </c>
      <c r="F524" s="117" t="s">
        <v>18158</v>
      </c>
      <c r="G524" s="118" t="s">
        <v>18160</v>
      </c>
      <c r="H524" s="100">
        <v>20278660</v>
      </c>
      <c r="I524" s="100" t="s">
        <v>20618</v>
      </c>
      <c r="J524" s="100" t="s">
        <v>20619</v>
      </c>
      <c r="K524" s="100">
        <v>1</v>
      </c>
      <c r="L524" s="100">
        <v>35</v>
      </c>
      <c r="M524" s="100" t="s">
        <v>6365</v>
      </c>
    </row>
    <row r="525" spans="1:13" x14ac:dyDescent="0.25">
      <c r="A525" s="100" t="s">
        <v>6367</v>
      </c>
      <c r="B525" t="s">
        <v>18161</v>
      </c>
      <c r="C525" t="s">
        <v>18162</v>
      </c>
      <c r="D525" s="100" t="s">
        <v>18157</v>
      </c>
      <c r="E525" s="100" t="s">
        <v>16257</v>
      </c>
      <c r="F525" s="117" t="s">
        <v>18158</v>
      </c>
      <c r="G525" s="118" t="s">
        <v>18160</v>
      </c>
      <c r="H525" s="100">
        <v>20278662</v>
      </c>
      <c r="I525" s="100" t="s">
        <v>20618</v>
      </c>
      <c r="J525" s="100" t="s">
        <v>20619</v>
      </c>
      <c r="K525" s="100">
        <v>1</v>
      </c>
      <c r="L525" s="100">
        <v>232</v>
      </c>
      <c r="M525" s="100" t="s">
        <v>6367</v>
      </c>
    </row>
    <row r="526" spans="1:13" x14ac:dyDescent="0.25">
      <c r="A526" s="100" t="s">
        <v>6371</v>
      </c>
      <c r="B526" t="s">
        <v>18164</v>
      </c>
      <c r="C526" t="s">
        <v>18166</v>
      </c>
      <c r="D526" s="100" t="s">
        <v>18163</v>
      </c>
      <c r="E526" s="100" t="s">
        <v>16257</v>
      </c>
      <c r="F526" s="117" t="s">
        <v>18165</v>
      </c>
      <c r="G526" s="118" t="s">
        <v>18167</v>
      </c>
      <c r="H526" s="100">
        <v>20278664</v>
      </c>
      <c r="I526" s="100" t="s">
        <v>20618</v>
      </c>
      <c r="J526" s="100" t="s">
        <v>20619</v>
      </c>
      <c r="K526" s="100">
        <v>1</v>
      </c>
      <c r="L526" s="100">
        <v>48</v>
      </c>
      <c r="M526" s="100" t="s">
        <v>6371</v>
      </c>
    </row>
    <row r="527" spans="1:13" x14ac:dyDescent="0.25">
      <c r="A527" s="100" t="s">
        <v>6885</v>
      </c>
      <c r="B527" t="s">
        <v>18169</v>
      </c>
      <c r="C527" t="s">
        <v>18172</v>
      </c>
      <c r="D527" s="100" t="s">
        <v>18170</v>
      </c>
      <c r="E527" s="100" t="s">
        <v>16257</v>
      </c>
      <c r="F527" s="117" t="s">
        <v>18171</v>
      </c>
      <c r="G527" s="118" t="s">
        <v>18173</v>
      </c>
      <c r="H527" s="100">
        <v>20278697</v>
      </c>
      <c r="I527" s="100" t="s">
        <v>20618</v>
      </c>
      <c r="J527" s="100" t="s">
        <v>20619</v>
      </c>
      <c r="K527" s="100">
        <v>1</v>
      </c>
      <c r="L527" s="100">
        <v>1</v>
      </c>
      <c r="M527" s="100" t="s">
        <v>6885</v>
      </c>
    </row>
    <row r="528" spans="1:13" x14ac:dyDescent="0.25">
      <c r="A528" s="100" t="s">
        <v>7617</v>
      </c>
      <c r="B528" t="s">
        <v>18174</v>
      </c>
      <c r="C528" t="s">
        <v>18177</v>
      </c>
      <c r="D528" s="100" t="s">
        <v>18175</v>
      </c>
      <c r="E528" s="100" t="s">
        <v>16257</v>
      </c>
      <c r="F528" s="117" t="s">
        <v>18176</v>
      </c>
      <c r="G528" s="118" t="s">
        <v>18178</v>
      </c>
      <c r="H528" s="100">
        <v>20299566</v>
      </c>
      <c r="I528" s="100" t="s">
        <v>20618</v>
      </c>
      <c r="J528" s="100" t="s">
        <v>20619</v>
      </c>
      <c r="K528" s="100">
        <v>1</v>
      </c>
      <c r="L528" s="100">
        <v>7</v>
      </c>
      <c r="M528" s="100" t="s">
        <v>7617</v>
      </c>
    </row>
    <row r="529" spans="1:13" x14ac:dyDescent="0.25">
      <c r="A529" s="100" t="s">
        <v>7619</v>
      </c>
      <c r="B529" t="s">
        <v>20705</v>
      </c>
      <c r="C529" t="s">
        <v>20706</v>
      </c>
      <c r="D529" s="100" t="s">
        <v>18168</v>
      </c>
      <c r="E529" s="100" t="s">
        <v>16257</v>
      </c>
      <c r="F529" s="117" t="s">
        <v>20707</v>
      </c>
      <c r="G529" s="118" t="s">
        <v>20576</v>
      </c>
      <c r="H529" s="100">
        <v>20295232</v>
      </c>
      <c r="I529" s="100" t="s">
        <v>20618</v>
      </c>
      <c r="J529" s="100" t="s">
        <v>20619</v>
      </c>
      <c r="K529" s="100">
        <v>1</v>
      </c>
      <c r="L529" s="100">
        <v>18</v>
      </c>
      <c r="M529" s="100" t="s">
        <v>7619</v>
      </c>
    </row>
    <row r="530" spans="1:13" x14ac:dyDescent="0.25">
      <c r="A530" s="100" t="s">
        <v>6943</v>
      </c>
      <c r="B530" t="s">
        <v>18179</v>
      </c>
      <c r="C530" t="s">
        <v>18181</v>
      </c>
      <c r="D530" s="100" t="s">
        <v>16856</v>
      </c>
      <c r="E530" s="100" t="s">
        <v>16257</v>
      </c>
      <c r="F530" s="117" t="s">
        <v>18180</v>
      </c>
      <c r="G530" s="118" t="s">
        <v>18182</v>
      </c>
      <c r="H530" s="100">
        <v>20278719</v>
      </c>
      <c r="I530" s="100" t="s">
        <v>20618</v>
      </c>
      <c r="J530" s="100" t="s">
        <v>20619</v>
      </c>
      <c r="K530" s="100">
        <v>1</v>
      </c>
      <c r="L530" s="100">
        <v>2</v>
      </c>
      <c r="M530" s="100" t="s">
        <v>6943</v>
      </c>
    </row>
    <row r="531" spans="1:13" x14ac:dyDescent="0.25">
      <c r="A531" s="100" t="s">
        <v>7933</v>
      </c>
      <c r="B531" t="s">
        <v>18186</v>
      </c>
      <c r="C531" t="s">
        <v>18189</v>
      </c>
      <c r="D531" s="100" t="s">
        <v>18187</v>
      </c>
      <c r="E531" s="100" t="s">
        <v>16242</v>
      </c>
      <c r="F531" s="117" t="s">
        <v>18188</v>
      </c>
      <c r="G531" s="118" t="s">
        <v>18185</v>
      </c>
      <c r="H531" s="100">
        <v>20281525</v>
      </c>
      <c r="I531" s="100" t="s">
        <v>20618</v>
      </c>
      <c r="J531" s="100" t="s">
        <v>20619</v>
      </c>
      <c r="K531" s="100">
        <v>1</v>
      </c>
      <c r="L531" s="100">
        <v>32</v>
      </c>
      <c r="M531" s="100" t="s">
        <v>7933</v>
      </c>
    </row>
    <row r="532" spans="1:13" x14ac:dyDescent="0.25">
      <c r="A532" s="100" t="s">
        <v>514</v>
      </c>
      <c r="B532" t="s">
        <v>18190</v>
      </c>
      <c r="C532" t="s">
        <v>18192</v>
      </c>
      <c r="D532" s="100" t="s">
        <v>18191</v>
      </c>
      <c r="E532" s="100" t="s">
        <v>16242</v>
      </c>
      <c r="F532" s="117">
        <v>2135</v>
      </c>
      <c r="G532" s="118" t="s">
        <v>18193</v>
      </c>
      <c r="H532" s="100">
        <v>20278745</v>
      </c>
      <c r="I532" s="100" t="s">
        <v>20618</v>
      </c>
      <c r="J532" s="100" t="s">
        <v>20619</v>
      </c>
      <c r="K532" s="100">
        <v>1</v>
      </c>
      <c r="L532" s="100">
        <v>92</v>
      </c>
      <c r="M532" s="100" t="s">
        <v>514</v>
      </c>
    </row>
    <row r="533" spans="1:13" x14ac:dyDescent="0.25">
      <c r="A533" s="100" t="s">
        <v>7671</v>
      </c>
      <c r="B533" t="s">
        <v>16348</v>
      </c>
      <c r="C533" t="s">
        <v>18200</v>
      </c>
      <c r="D533" s="100" t="s">
        <v>18199</v>
      </c>
      <c r="E533" s="100" t="s">
        <v>16242</v>
      </c>
      <c r="F533" s="117">
        <v>1903</v>
      </c>
      <c r="G533" s="118" t="s">
        <v>16349</v>
      </c>
      <c r="H533" s="100">
        <v>20278752</v>
      </c>
      <c r="I533" s="100" t="s">
        <v>20618</v>
      </c>
      <c r="J533" s="100" t="s">
        <v>20619</v>
      </c>
      <c r="K533" s="100">
        <v>1</v>
      </c>
      <c r="L533" s="100">
        <v>16</v>
      </c>
      <c r="M533" s="100" t="s">
        <v>7671</v>
      </c>
    </row>
    <row r="534" spans="1:13" x14ac:dyDescent="0.25">
      <c r="A534" s="100" t="s">
        <v>7679</v>
      </c>
      <c r="B534" t="s">
        <v>18202</v>
      </c>
      <c r="C534" t="s">
        <v>18206</v>
      </c>
      <c r="D534" s="100" t="s">
        <v>18204</v>
      </c>
      <c r="E534" s="100" t="s">
        <v>16242</v>
      </c>
      <c r="F534" s="117" t="s">
        <v>18205</v>
      </c>
      <c r="G534" s="118" t="s">
        <v>18203</v>
      </c>
      <c r="H534" s="100">
        <v>20278755</v>
      </c>
      <c r="I534" s="100" t="s">
        <v>20618</v>
      </c>
      <c r="J534" s="100" t="s">
        <v>20619</v>
      </c>
      <c r="K534" s="100">
        <v>1</v>
      </c>
      <c r="L534" s="100">
        <v>952</v>
      </c>
      <c r="M534" s="100" t="s">
        <v>7679</v>
      </c>
    </row>
    <row r="535" spans="1:13" x14ac:dyDescent="0.25">
      <c r="A535" s="100" t="s">
        <v>7686</v>
      </c>
      <c r="B535" t="s">
        <v>18207</v>
      </c>
      <c r="C535" t="s">
        <v>18208</v>
      </c>
      <c r="D535" s="100" t="s">
        <v>17636</v>
      </c>
      <c r="E535" s="100" t="s">
        <v>16242</v>
      </c>
      <c r="F535" s="117">
        <v>2462</v>
      </c>
      <c r="G535" s="118" t="s">
        <v>16982</v>
      </c>
      <c r="H535" s="100">
        <v>20278756</v>
      </c>
      <c r="I535" s="100" t="s">
        <v>20618</v>
      </c>
      <c r="J535" s="100" t="s">
        <v>20619</v>
      </c>
      <c r="K535" s="100">
        <v>1</v>
      </c>
      <c r="L535" s="100">
        <v>19</v>
      </c>
      <c r="M535" s="100" t="s">
        <v>7686</v>
      </c>
    </row>
    <row r="536" spans="1:13" x14ac:dyDescent="0.25">
      <c r="A536" s="100" t="s">
        <v>7687</v>
      </c>
      <c r="B536" t="s">
        <v>18210</v>
      </c>
      <c r="C536" t="s">
        <v>18211</v>
      </c>
      <c r="D536" s="100" t="s">
        <v>18209</v>
      </c>
      <c r="E536" s="100" t="s">
        <v>16242</v>
      </c>
      <c r="F536" s="117">
        <v>1331</v>
      </c>
      <c r="G536" s="118" t="s">
        <v>18212</v>
      </c>
      <c r="H536" s="100">
        <v>20278758</v>
      </c>
      <c r="I536" s="100" t="s">
        <v>20618</v>
      </c>
      <c r="J536" s="100" t="s">
        <v>20619</v>
      </c>
      <c r="K536" s="100">
        <v>1</v>
      </c>
      <c r="L536" s="100">
        <v>68</v>
      </c>
      <c r="M536" s="100" t="s">
        <v>7687</v>
      </c>
    </row>
    <row r="537" spans="1:13" x14ac:dyDescent="0.25">
      <c r="A537" s="100" t="s">
        <v>522</v>
      </c>
      <c r="B537" t="s">
        <v>18201</v>
      </c>
      <c r="C537" t="s">
        <v>18214</v>
      </c>
      <c r="D537" s="100" t="s">
        <v>18213</v>
      </c>
      <c r="E537" s="100" t="s">
        <v>16242</v>
      </c>
      <c r="F537" s="117">
        <v>2568</v>
      </c>
      <c r="G537" s="118" t="s">
        <v>18215</v>
      </c>
      <c r="H537" s="100">
        <v>20278761</v>
      </c>
      <c r="I537" s="100" t="s">
        <v>20618</v>
      </c>
      <c r="J537" s="100" t="s">
        <v>20619</v>
      </c>
      <c r="K537" s="100">
        <v>1</v>
      </c>
      <c r="L537" s="100">
        <v>993</v>
      </c>
      <c r="M537" s="100" t="s">
        <v>522</v>
      </c>
    </row>
    <row r="538" spans="1:13" x14ac:dyDescent="0.25">
      <c r="A538" s="100" t="s">
        <v>524</v>
      </c>
      <c r="B538" t="s">
        <v>18201</v>
      </c>
      <c r="C538" t="s">
        <v>18217</v>
      </c>
      <c r="D538" s="100" t="s">
        <v>16863</v>
      </c>
      <c r="E538" s="100" t="s">
        <v>16242</v>
      </c>
      <c r="F538" s="117" t="s">
        <v>18216</v>
      </c>
      <c r="G538" s="118" t="s">
        <v>16407</v>
      </c>
      <c r="H538" s="100">
        <v>20278763</v>
      </c>
      <c r="I538" s="100" t="s">
        <v>20618</v>
      </c>
      <c r="J538" s="100" t="s">
        <v>20619</v>
      </c>
      <c r="K538" s="100">
        <v>1</v>
      </c>
      <c r="L538" s="100">
        <v>77</v>
      </c>
      <c r="M538" s="100" t="s">
        <v>524</v>
      </c>
    </row>
    <row r="539" spans="1:13" x14ac:dyDescent="0.25">
      <c r="A539" s="100" t="s">
        <v>7654</v>
      </c>
      <c r="B539" t="s">
        <v>18194</v>
      </c>
      <c r="C539" t="s">
        <v>18197</v>
      </c>
      <c r="D539" s="100" t="s">
        <v>18195</v>
      </c>
      <c r="E539" s="100" t="s">
        <v>16242</v>
      </c>
      <c r="F539" s="117" t="s">
        <v>18196</v>
      </c>
      <c r="G539" s="118" t="s">
        <v>18198</v>
      </c>
      <c r="H539" s="100">
        <v>20278765</v>
      </c>
      <c r="I539" s="100" t="s">
        <v>20618</v>
      </c>
      <c r="J539" s="100" t="s">
        <v>20619</v>
      </c>
      <c r="K539" s="100">
        <v>1</v>
      </c>
      <c r="L539" s="100">
        <v>645</v>
      </c>
      <c r="M539" s="100" t="s">
        <v>7654</v>
      </c>
    </row>
    <row r="540" spans="1:13" x14ac:dyDescent="0.25">
      <c r="A540" s="100" t="s">
        <v>7681</v>
      </c>
      <c r="B540" t="s">
        <v>18202</v>
      </c>
      <c r="C540" t="s">
        <v>18220</v>
      </c>
      <c r="D540" s="100" t="s">
        <v>18219</v>
      </c>
      <c r="E540" s="100" t="s">
        <v>16242</v>
      </c>
      <c r="F540" s="117">
        <v>1890</v>
      </c>
      <c r="G540" s="118" t="s">
        <v>20577</v>
      </c>
      <c r="H540" s="100">
        <v>20278766</v>
      </c>
      <c r="I540" s="100" t="s">
        <v>20618</v>
      </c>
      <c r="J540" s="100" t="s">
        <v>20619</v>
      </c>
      <c r="K540" s="100">
        <v>1</v>
      </c>
      <c r="L540" s="100">
        <v>289</v>
      </c>
      <c r="M540" s="100" t="s">
        <v>7681</v>
      </c>
    </row>
    <row r="541" spans="1:13" x14ac:dyDescent="0.25">
      <c r="A541" s="100" t="s">
        <v>530</v>
      </c>
      <c r="B541" t="s">
        <v>18221</v>
      </c>
      <c r="C541" t="s">
        <v>18192</v>
      </c>
      <c r="D541" s="100" t="s">
        <v>18218</v>
      </c>
      <c r="E541" s="100" t="s">
        <v>16242</v>
      </c>
      <c r="F541" s="117">
        <v>2135</v>
      </c>
      <c r="G541" s="118" t="s">
        <v>18193</v>
      </c>
      <c r="H541" s="100">
        <v>20278768</v>
      </c>
      <c r="I541" s="100" t="s">
        <v>20618</v>
      </c>
      <c r="J541" s="100" t="s">
        <v>20619</v>
      </c>
      <c r="K541" s="100">
        <v>1</v>
      </c>
      <c r="L541" s="100">
        <v>973</v>
      </c>
      <c r="M541" s="100" t="s">
        <v>530</v>
      </c>
    </row>
    <row r="542" spans="1:13" x14ac:dyDescent="0.25">
      <c r="A542" s="100" t="s">
        <v>7711</v>
      </c>
      <c r="B542" t="s">
        <v>18223</v>
      </c>
      <c r="C542" t="s">
        <v>18226</v>
      </c>
      <c r="D542" s="100" t="s">
        <v>18224</v>
      </c>
      <c r="E542" s="100" t="s">
        <v>16242</v>
      </c>
      <c r="F542" s="117" t="s">
        <v>18225</v>
      </c>
      <c r="G542" s="118" t="s">
        <v>18227</v>
      </c>
      <c r="H542" s="100">
        <v>20281979</v>
      </c>
      <c r="I542" s="100" t="s">
        <v>20618</v>
      </c>
      <c r="J542" s="100" t="s">
        <v>20619</v>
      </c>
      <c r="K542" s="100">
        <v>1</v>
      </c>
      <c r="L542" s="100">
        <v>274</v>
      </c>
      <c r="M542" s="100" t="s">
        <v>7711</v>
      </c>
    </row>
    <row r="543" spans="1:13" x14ac:dyDescent="0.25">
      <c r="A543" s="100" t="s">
        <v>7730</v>
      </c>
      <c r="B543" t="s">
        <v>18228</v>
      </c>
      <c r="C543" t="s">
        <v>18231</v>
      </c>
      <c r="D543" s="100" t="s">
        <v>18229</v>
      </c>
      <c r="E543" s="100" t="s">
        <v>16242</v>
      </c>
      <c r="F543" s="117" t="s">
        <v>18230</v>
      </c>
      <c r="G543" s="118" t="s">
        <v>18232</v>
      </c>
      <c r="H543" s="100">
        <v>20289253</v>
      </c>
      <c r="I543" s="100" t="s">
        <v>20618</v>
      </c>
      <c r="J543" s="100" t="s">
        <v>20619</v>
      </c>
      <c r="K543" s="100">
        <v>1</v>
      </c>
      <c r="L543" s="100">
        <v>10</v>
      </c>
      <c r="M543" s="100" t="s">
        <v>7730</v>
      </c>
    </row>
    <row r="544" spans="1:13" x14ac:dyDescent="0.25">
      <c r="A544" s="100" t="s">
        <v>7935</v>
      </c>
      <c r="B544" t="s">
        <v>18233</v>
      </c>
      <c r="C544" t="s">
        <v>18236</v>
      </c>
      <c r="D544" s="100" t="s">
        <v>18234</v>
      </c>
      <c r="E544" s="100" t="s">
        <v>16242</v>
      </c>
      <c r="F544" s="117" t="s">
        <v>18235</v>
      </c>
      <c r="G544" s="118" t="s">
        <v>20708</v>
      </c>
      <c r="H544" s="100">
        <v>20295540</v>
      </c>
      <c r="I544" s="100" t="s">
        <v>20618</v>
      </c>
      <c r="J544" s="100" t="s">
        <v>20619</v>
      </c>
      <c r="K544" s="100">
        <v>1</v>
      </c>
      <c r="L544" s="100">
        <v>41</v>
      </c>
      <c r="M544" s="100" t="s">
        <v>7935</v>
      </c>
    </row>
    <row r="545" spans="1:13" x14ac:dyDescent="0.25">
      <c r="A545" s="100" t="s">
        <v>7750</v>
      </c>
      <c r="B545" t="s">
        <v>18242</v>
      </c>
      <c r="C545" t="s">
        <v>18245</v>
      </c>
      <c r="D545" s="100" t="s">
        <v>18243</v>
      </c>
      <c r="E545" s="100" t="s">
        <v>16242</v>
      </c>
      <c r="F545" s="117" t="s">
        <v>18244</v>
      </c>
      <c r="G545" s="118" t="s">
        <v>18246</v>
      </c>
      <c r="H545" s="100">
        <v>20278781</v>
      </c>
      <c r="I545" s="100" t="s">
        <v>20618</v>
      </c>
      <c r="J545" s="100" t="s">
        <v>20619</v>
      </c>
      <c r="K545" s="100">
        <v>1</v>
      </c>
      <c r="L545" s="100">
        <v>3</v>
      </c>
      <c r="M545" s="100" t="s">
        <v>7750</v>
      </c>
    </row>
    <row r="546" spans="1:13" x14ac:dyDescent="0.25">
      <c r="A546" s="100" t="s">
        <v>10751</v>
      </c>
      <c r="B546" t="s">
        <v>16818</v>
      </c>
      <c r="C546" t="s">
        <v>18248</v>
      </c>
      <c r="D546" s="100" t="s">
        <v>18247</v>
      </c>
      <c r="E546" s="100" t="s">
        <v>16242</v>
      </c>
      <c r="F546" s="117">
        <v>1605</v>
      </c>
      <c r="G546" s="118" t="s">
        <v>18249</v>
      </c>
      <c r="H546" s="100">
        <v>20278791</v>
      </c>
      <c r="I546" s="100" t="s">
        <v>20618</v>
      </c>
      <c r="J546" s="100" t="s">
        <v>20619</v>
      </c>
      <c r="K546" s="100">
        <v>1</v>
      </c>
      <c r="L546" s="100">
        <v>1</v>
      </c>
      <c r="M546" s="100" t="s">
        <v>10751</v>
      </c>
    </row>
    <row r="547" spans="1:13" x14ac:dyDescent="0.25">
      <c r="A547" s="100" t="s">
        <v>7937</v>
      </c>
      <c r="B547" t="s">
        <v>18186</v>
      </c>
      <c r="C547" t="s">
        <v>18189</v>
      </c>
      <c r="D547" s="100" t="s">
        <v>18187</v>
      </c>
      <c r="E547" s="100" t="s">
        <v>16242</v>
      </c>
      <c r="F547" s="117" t="s">
        <v>18188</v>
      </c>
      <c r="G547" s="118" t="s">
        <v>18185</v>
      </c>
      <c r="H547" s="100">
        <v>20281525</v>
      </c>
      <c r="I547" s="100" t="s">
        <v>20618</v>
      </c>
      <c r="J547" s="100" t="s">
        <v>20619</v>
      </c>
      <c r="K547" s="100">
        <v>1</v>
      </c>
      <c r="L547" s="100">
        <v>32</v>
      </c>
      <c r="M547" s="100" t="s">
        <v>7933</v>
      </c>
    </row>
    <row r="548" spans="1:13" x14ac:dyDescent="0.25">
      <c r="A548" s="100" t="s">
        <v>7941</v>
      </c>
      <c r="B548" t="s">
        <v>18252</v>
      </c>
      <c r="C548" t="s">
        <v>18254</v>
      </c>
      <c r="D548" s="100" t="s">
        <v>17144</v>
      </c>
      <c r="E548" s="100" t="s">
        <v>16242</v>
      </c>
      <c r="F548" s="117" t="s">
        <v>18253</v>
      </c>
      <c r="G548" s="118" t="s">
        <v>18255</v>
      </c>
      <c r="H548" s="100">
        <v>20294410</v>
      </c>
      <c r="I548" s="100" t="s">
        <v>20618</v>
      </c>
      <c r="J548" s="100" t="s">
        <v>20619</v>
      </c>
      <c r="K548" s="100">
        <v>1</v>
      </c>
      <c r="L548" s="100">
        <v>7</v>
      </c>
      <c r="M548" s="100" t="s">
        <v>7941</v>
      </c>
    </row>
    <row r="549" spans="1:13" x14ac:dyDescent="0.25">
      <c r="A549" s="100" t="s">
        <v>7955</v>
      </c>
      <c r="B549" t="s">
        <v>18257</v>
      </c>
      <c r="C549" t="s">
        <v>18259</v>
      </c>
      <c r="D549" s="100" t="s">
        <v>18184</v>
      </c>
      <c r="E549" s="100" t="s">
        <v>16242</v>
      </c>
      <c r="F549" s="117" t="s">
        <v>18258</v>
      </c>
      <c r="G549" s="118" t="s">
        <v>18260</v>
      </c>
      <c r="H549" s="100">
        <v>20293671</v>
      </c>
      <c r="I549" s="100" t="s">
        <v>20618</v>
      </c>
      <c r="J549" s="100" t="s">
        <v>20619</v>
      </c>
      <c r="K549" s="100">
        <v>1</v>
      </c>
      <c r="L549" s="100">
        <v>1176</v>
      </c>
      <c r="M549" s="100" t="s">
        <v>7955</v>
      </c>
    </row>
    <row r="550" spans="1:13" x14ac:dyDescent="0.25">
      <c r="A550" s="100" t="s">
        <v>7958</v>
      </c>
      <c r="B550" t="s">
        <v>18256</v>
      </c>
      <c r="C550" t="s">
        <v>18263</v>
      </c>
      <c r="D550" s="100" t="s">
        <v>18261</v>
      </c>
      <c r="E550" s="100" t="s">
        <v>16242</v>
      </c>
      <c r="F550" s="117" t="s">
        <v>18262</v>
      </c>
      <c r="G550" s="118" t="s">
        <v>18264</v>
      </c>
      <c r="H550" s="100">
        <v>20300162</v>
      </c>
      <c r="I550" s="100" t="s">
        <v>20618</v>
      </c>
      <c r="J550" s="100" t="s">
        <v>20619</v>
      </c>
      <c r="K550" s="100">
        <v>1</v>
      </c>
      <c r="L550" s="100">
        <v>2</v>
      </c>
      <c r="M550" s="100" t="s">
        <v>7958</v>
      </c>
    </row>
    <row r="551" spans="1:13" x14ac:dyDescent="0.25">
      <c r="A551" s="100" t="s">
        <v>7967</v>
      </c>
      <c r="B551" t="s">
        <v>18238</v>
      </c>
      <c r="C551" t="s">
        <v>18240</v>
      </c>
      <c r="D551" s="100" t="s">
        <v>18222</v>
      </c>
      <c r="E551" s="100" t="s">
        <v>16242</v>
      </c>
      <c r="F551" s="117" t="s">
        <v>18239</v>
      </c>
      <c r="G551" s="118" t="s">
        <v>18241</v>
      </c>
      <c r="H551" s="100">
        <v>20298570</v>
      </c>
      <c r="I551" s="100" t="s">
        <v>20618</v>
      </c>
      <c r="J551" s="100" t="s">
        <v>20619</v>
      </c>
      <c r="K551" s="100">
        <v>1</v>
      </c>
      <c r="L551" s="100">
        <v>1</v>
      </c>
      <c r="M551" s="100" t="s">
        <v>18237</v>
      </c>
    </row>
    <row r="552" spans="1:13" x14ac:dyDescent="0.25">
      <c r="A552" s="100" t="s">
        <v>7984</v>
      </c>
      <c r="B552" t="s">
        <v>16381</v>
      </c>
      <c r="C552" t="s">
        <v>18265</v>
      </c>
      <c r="D552" s="100" t="s">
        <v>18251</v>
      </c>
      <c r="E552" s="100" t="s">
        <v>16242</v>
      </c>
      <c r="F552" s="117">
        <v>2723</v>
      </c>
      <c r="G552" s="118" t="s">
        <v>18266</v>
      </c>
      <c r="H552" s="100">
        <v>20278803</v>
      </c>
      <c r="I552" s="100" t="s">
        <v>20618</v>
      </c>
      <c r="J552" s="100" t="s">
        <v>20619</v>
      </c>
      <c r="K552" s="100">
        <v>1</v>
      </c>
      <c r="L552" s="100">
        <v>2</v>
      </c>
      <c r="M552" s="100" t="s">
        <v>7984</v>
      </c>
    </row>
    <row r="553" spans="1:13" x14ac:dyDescent="0.25">
      <c r="A553" s="100" t="s">
        <v>7988</v>
      </c>
      <c r="B553" t="s">
        <v>16381</v>
      </c>
      <c r="C553" t="s">
        <v>18267</v>
      </c>
      <c r="D553" s="100" t="s">
        <v>18251</v>
      </c>
      <c r="E553" s="100" t="s">
        <v>16242</v>
      </c>
      <c r="F553" s="117">
        <v>2723</v>
      </c>
      <c r="G553" s="118" t="s">
        <v>18266</v>
      </c>
      <c r="H553" s="100">
        <v>20278804</v>
      </c>
      <c r="I553" s="100" t="s">
        <v>20618</v>
      </c>
      <c r="J553" s="100" t="s">
        <v>20619</v>
      </c>
      <c r="K553" s="100">
        <v>1</v>
      </c>
      <c r="L553" s="100">
        <v>1</v>
      </c>
      <c r="M553" s="100" t="s">
        <v>7988</v>
      </c>
    </row>
    <row r="554" spans="1:13" x14ac:dyDescent="0.25">
      <c r="A554" s="100" t="s">
        <v>7993</v>
      </c>
      <c r="B554" t="s">
        <v>18268</v>
      </c>
      <c r="C554" t="s">
        <v>18270</v>
      </c>
      <c r="D554" s="100" t="s">
        <v>18269</v>
      </c>
      <c r="E554" s="100" t="s">
        <v>16857</v>
      </c>
      <c r="F554" s="117">
        <v>50317</v>
      </c>
      <c r="G554" s="118" t="s">
        <v>20578</v>
      </c>
      <c r="H554" s="100">
        <v>20278805</v>
      </c>
      <c r="I554" s="100" t="s">
        <v>20618</v>
      </c>
      <c r="J554" s="100" t="s">
        <v>20619</v>
      </c>
      <c r="K554" s="100">
        <v>1</v>
      </c>
      <c r="L554" s="100">
        <v>45</v>
      </c>
      <c r="M554" s="100" t="s">
        <v>7993</v>
      </c>
    </row>
    <row r="555" spans="1:13" x14ac:dyDescent="0.25">
      <c r="A555" s="100" t="s">
        <v>8007</v>
      </c>
      <c r="B555" t="s">
        <v>18271</v>
      </c>
      <c r="C555" t="s">
        <v>18273</v>
      </c>
      <c r="D555" s="100" t="s">
        <v>18272</v>
      </c>
      <c r="E555" s="100" t="s">
        <v>16242</v>
      </c>
      <c r="F555" s="117">
        <v>2061</v>
      </c>
      <c r="G555" s="118" t="s">
        <v>16407</v>
      </c>
      <c r="H555" s="100">
        <v>20278808</v>
      </c>
      <c r="I555" s="100" t="s">
        <v>20618</v>
      </c>
      <c r="J555" s="100" t="s">
        <v>20619</v>
      </c>
      <c r="K555" s="100">
        <v>1</v>
      </c>
      <c r="L555" s="100">
        <v>55</v>
      </c>
      <c r="M555" s="100" t="s">
        <v>8007</v>
      </c>
    </row>
    <row r="556" spans="1:13" x14ac:dyDescent="0.25">
      <c r="A556" s="100" t="s">
        <v>556</v>
      </c>
      <c r="B556" t="s">
        <v>18274</v>
      </c>
      <c r="C556" t="s">
        <v>18276</v>
      </c>
      <c r="D556" s="100" t="s">
        <v>16776</v>
      </c>
      <c r="E556" s="100" t="s">
        <v>16242</v>
      </c>
      <c r="F556" s="117" t="s">
        <v>18275</v>
      </c>
      <c r="G556" s="118" t="s">
        <v>18277</v>
      </c>
      <c r="H556" s="100">
        <v>20278810</v>
      </c>
      <c r="I556" s="100" t="s">
        <v>20618</v>
      </c>
      <c r="J556" s="100" t="s">
        <v>20619</v>
      </c>
      <c r="K556" s="100">
        <v>1</v>
      </c>
      <c r="L556" s="100">
        <v>141</v>
      </c>
      <c r="M556" s="100" t="s">
        <v>556</v>
      </c>
    </row>
    <row r="557" spans="1:13" x14ac:dyDescent="0.25">
      <c r="A557" s="100" t="s">
        <v>8026</v>
      </c>
      <c r="B557" t="s">
        <v>18278</v>
      </c>
      <c r="C557" t="s">
        <v>18214</v>
      </c>
      <c r="D557" s="100" t="s">
        <v>18213</v>
      </c>
      <c r="E557" s="100" t="s">
        <v>16242</v>
      </c>
      <c r="F557" s="117">
        <v>2568</v>
      </c>
      <c r="G557" s="118" t="s">
        <v>18215</v>
      </c>
      <c r="H557" s="100">
        <v>20278811</v>
      </c>
      <c r="I557" s="100" t="s">
        <v>20618</v>
      </c>
      <c r="J557" s="100" t="s">
        <v>20619</v>
      </c>
      <c r="K557" s="100">
        <v>1</v>
      </c>
      <c r="L557" s="100">
        <v>74</v>
      </c>
      <c r="M557" s="100" t="s">
        <v>8026</v>
      </c>
    </row>
    <row r="558" spans="1:13" x14ac:dyDescent="0.25">
      <c r="A558" s="100" t="s">
        <v>8055</v>
      </c>
      <c r="B558" t="s">
        <v>18279</v>
      </c>
      <c r="C558" t="s">
        <v>18281</v>
      </c>
      <c r="D558" s="100" t="s">
        <v>18280</v>
      </c>
      <c r="E558" s="100" t="s">
        <v>16281</v>
      </c>
      <c r="F558" s="117">
        <v>81401</v>
      </c>
      <c r="G558" s="118" t="s">
        <v>18282</v>
      </c>
      <c r="H558" s="100">
        <v>20278819</v>
      </c>
      <c r="I558" s="100" t="s">
        <v>20618</v>
      </c>
      <c r="J558" s="100" t="s">
        <v>20619</v>
      </c>
      <c r="K558" s="100">
        <v>1</v>
      </c>
      <c r="L558" s="100">
        <v>6117</v>
      </c>
      <c r="M558" s="100" t="s">
        <v>8055</v>
      </c>
    </row>
    <row r="559" spans="1:13" x14ac:dyDescent="0.25">
      <c r="A559" s="100" t="s">
        <v>7697</v>
      </c>
      <c r="B559" t="s">
        <v>7698</v>
      </c>
      <c r="C559" t="s">
        <v>18217</v>
      </c>
      <c r="D559" s="100" t="s">
        <v>16863</v>
      </c>
      <c r="E559" s="100" t="s">
        <v>16242</v>
      </c>
      <c r="F559" s="117" t="s">
        <v>18216</v>
      </c>
      <c r="G559" s="118" t="s">
        <v>16407</v>
      </c>
      <c r="H559" s="100">
        <v>20278837</v>
      </c>
      <c r="I559" s="100" t="s">
        <v>20618</v>
      </c>
      <c r="J559" s="100" t="s">
        <v>20619</v>
      </c>
      <c r="K559" s="100">
        <v>1</v>
      </c>
      <c r="L559" s="100">
        <v>8</v>
      </c>
      <c r="M559" s="100" t="s">
        <v>7697</v>
      </c>
    </row>
    <row r="560" spans="1:13" x14ac:dyDescent="0.25">
      <c r="A560" s="100" t="s">
        <v>594</v>
      </c>
      <c r="B560" t="s">
        <v>595</v>
      </c>
      <c r="C560" t="s">
        <v>18284</v>
      </c>
      <c r="D560" s="100" t="s">
        <v>18283</v>
      </c>
      <c r="E560" s="100" t="s">
        <v>16242</v>
      </c>
      <c r="F560" s="117">
        <v>1570</v>
      </c>
      <c r="G560" s="118" t="s">
        <v>16407</v>
      </c>
      <c r="H560" s="100">
        <v>20278857</v>
      </c>
      <c r="I560" s="100" t="s">
        <v>20618</v>
      </c>
      <c r="J560" s="100" t="s">
        <v>20619</v>
      </c>
      <c r="K560" s="100">
        <v>1</v>
      </c>
      <c r="L560" s="100">
        <v>96</v>
      </c>
      <c r="M560" s="100" t="s">
        <v>594</v>
      </c>
    </row>
    <row r="561" spans="1:13" x14ac:dyDescent="0.25">
      <c r="A561" s="100" t="s">
        <v>8123</v>
      </c>
      <c r="B561" t="s">
        <v>18286</v>
      </c>
      <c r="C561" t="s">
        <v>18289</v>
      </c>
      <c r="D561" s="100" t="s">
        <v>18287</v>
      </c>
      <c r="E561" s="100" t="s">
        <v>17236</v>
      </c>
      <c r="F561" s="117" t="s">
        <v>18288</v>
      </c>
      <c r="G561" s="118" t="s">
        <v>18290</v>
      </c>
      <c r="H561" s="100">
        <v>20278869</v>
      </c>
      <c r="I561" s="100" t="s">
        <v>20618</v>
      </c>
      <c r="J561" s="100" t="s">
        <v>20619</v>
      </c>
      <c r="K561" s="100">
        <v>1</v>
      </c>
      <c r="L561" s="100">
        <v>175</v>
      </c>
      <c r="M561" s="100" t="s">
        <v>8123</v>
      </c>
    </row>
    <row r="562" spans="1:13" x14ac:dyDescent="0.25">
      <c r="A562" s="100" t="s">
        <v>8126</v>
      </c>
      <c r="B562" t="s">
        <v>18291</v>
      </c>
      <c r="C562" t="s">
        <v>18292</v>
      </c>
      <c r="D562" s="100" t="s">
        <v>18285</v>
      </c>
      <c r="E562" s="100" t="s">
        <v>17236</v>
      </c>
      <c r="F562" s="117">
        <v>21218</v>
      </c>
      <c r="G562" s="118" t="s">
        <v>18293</v>
      </c>
      <c r="H562" s="100">
        <v>20278871</v>
      </c>
      <c r="I562" s="100" t="s">
        <v>20618</v>
      </c>
      <c r="J562" s="100" t="s">
        <v>20619</v>
      </c>
      <c r="K562" s="100">
        <v>1</v>
      </c>
      <c r="L562" s="100">
        <v>27</v>
      </c>
      <c r="M562" s="100" t="s">
        <v>8126</v>
      </c>
    </row>
    <row r="563" spans="1:13" x14ac:dyDescent="0.25">
      <c r="A563" s="100" t="s">
        <v>8131</v>
      </c>
      <c r="B563" t="s">
        <v>18294</v>
      </c>
      <c r="C563" t="s">
        <v>18295</v>
      </c>
      <c r="D563" s="100" t="s">
        <v>18285</v>
      </c>
      <c r="E563" s="100" t="s">
        <v>17236</v>
      </c>
      <c r="F563" s="117">
        <v>21208</v>
      </c>
      <c r="G563" s="118" t="s">
        <v>18296</v>
      </c>
      <c r="H563" s="100">
        <v>20278873</v>
      </c>
      <c r="I563" s="100" t="s">
        <v>20618</v>
      </c>
      <c r="J563" s="100" t="s">
        <v>20619</v>
      </c>
      <c r="K563" s="100">
        <v>1</v>
      </c>
      <c r="L563" s="100">
        <v>22</v>
      </c>
      <c r="M563" s="100" t="s">
        <v>8131</v>
      </c>
    </row>
    <row r="564" spans="1:13" x14ac:dyDescent="0.25">
      <c r="A564" s="100" t="s">
        <v>8150</v>
      </c>
      <c r="B564" t="s">
        <v>18298</v>
      </c>
      <c r="C564" t="s">
        <v>18301</v>
      </c>
      <c r="D564" s="100" t="s">
        <v>18299</v>
      </c>
      <c r="E564" s="100" t="s">
        <v>17236</v>
      </c>
      <c r="F564" s="117" t="s">
        <v>18300</v>
      </c>
      <c r="G564" s="118" t="s">
        <v>18302</v>
      </c>
      <c r="H564" s="100">
        <v>20284001</v>
      </c>
      <c r="I564" s="100" t="s">
        <v>20618</v>
      </c>
      <c r="J564" s="100" t="s">
        <v>20619</v>
      </c>
      <c r="K564" s="100">
        <v>1</v>
      </c>
      <c r="L564" s="100">
        <v>106</v>
      </c>
      <c r="M564" s="100" t="s">
        <v>8150</v>
      </c>
    </row>
    <row r="565" spans="1:13" x14ac:dyDescent="0.25">
      <c r="A565" s="100" t="s">
        <v>8166</v>
      </c>
      <c r="B565" t="s">
        <v>24052</v>
      </c>
      <c r="C565" t="s">
        <v>24053</v>
      </c>
      <c r="D565" s="100" t="s">
        <v>24054</v>
      </c>
      <c r="E565" s="100" t="s">
        <v>17236</v>
      </c>
      <c r="F565" s="117">
        <v>20860</v>
      </c>
      <c r="G565" s="118" t="s">
        <v>24055</v>
      </c>
      <c r="H565" s="100"/>
      <c r="I565" s="100"/>
      <c r="J565" s="100"/>
      <c r="K565" s="100"/>
      <c r="L565" s="100"/>
      <c r="M565" s="100" t="s">
        <v>8166</v>
      </c>
    </row>
    <row r="566" spans="1:13" x14ac:dyDescent="0.25">
      <c r="A566" s="100" t="s">
        <v>8183</v>
      </c>
      <c r="B566" t="s">
        <v>18308</v>
      </c>
      <c r="C566" t="s">
        <v>18311</v>
      </c>
      <c r="D566" s="100" t="s">
        <v>18309</v>
      </c>
      <c r="E566" s="100" t="s">
        <v>17236</v>
      </c>
      <c r="F566" s="117" t="s">
        <v>18310</v>
      </c>
      <c r="G566" s="118" t="s">
        <v>18312</v>
      </c>
      <c r="H566" s="100">
        <v>20294600</v>
      </c>
      <c r="I566" s="100" t="s">
        <v>20618</v>
      </c>
      <c r="J566" s="100" t="s">
        <v>20619</v>
      </c>
      <c r="K566" s="100">
        <v>1</v>
      </c>
      <c r="L566" s="100">
        <v>1</v>
      </c>
      <c r="M566" s="100" t="s">
        <v>8183</v>
      </c>
    </row>
    <row r="567" spans="1:13" x14ac:dyDescent="0.25">
      <c r="A567" s="100" t="s">
        <v>8191</v>
      </c>
      <c r="B567" t="s">
        <v>18313</v>
      </c>
      <c r="C567" t="s">
        <v>18315</v>
      </c>
      <c r="D567" s="100" t="s">
        <v>18314</v>
      </c>
      <c r="E567" s="100" t="s">
        <v>17236</v>
      </c>
      <c r="F567" s="117">
        <v>21061</v>
      </c>
      <c r="G567" s="118" t="s">
        <v>18316</v>
      </c>
      <c r="H567" s="100">
        <v>20302287</v>
      </c>
      <c r="I567" s="100" t="s">
        <v>20618</v>
      </c>
      <c r="J567" s="100" t="s">
        <v>20619</v>
      </c>
      <c r="K567" s="100">
        <v>1</v>
      </c>
      <c r="L567" s="100">
        <v>6</v>
      </c>
      <c r="M567" s="100" t="s">
        <v>8191</v>
      </c>
    </row>
    <row r="568" spans="1:13" x14ac:dyDescent="0.25">
      <c r="A568" s="100" t="s">
        <v>8192</v>
      </c>
      <c r="B568" t="s">
        <v>18318</v>
      </c>
      <c r="C568" t="s">
        <v>18320</v>
      </c>
      <c r="D568" s="100" t="s">
        <v>18297</v>
      </c>
      <c r="E568" s="100" t="s">
        <v>17236</v>
      </c>
      <c r="F568" s="117" t="s">
        <v>18319</v>
      </c>
      <c r="G568" s="118" t="s">
        <v>18321</v>
      </c>
      <c r="H568" s="100">
        <v>20287503</v>
      </c>
      <c r="I568" s="100" t="s">
        <v>20618</v>
      </c>
      <c r="J568" s="100" t="s">
        <v>20619</v>
      </c>
      <c r="K568" s="100">
        <v>1</v>
      </c>
      <c r="L568" s="100">
        <v>52</v>
      </c>
      <c r="M568" s="100" t="s">
        <v>8192</v>
      </c>
    </row>
    <row r="569" spans="1:13" x14ac:dyDescent="0.25">
      <c r="A569" s="100" t="s">
        <v>13191</v>
      </c>
      <c r="B569" t="s">
        <v>18323</v>
      </c>
      <c r="C569" t="s">
        <v>18324</v>
      </c>
      <c r="D569" s="100" t="s">
        <v>18287</v>
      </c>
      <c r="E569" s="100" t="s">
        <v>17236</v>
      </c>
      <c r="F569" s="117">
        <v>21740</v>
      </c>
      <c r="G569" s="118" t="s">
        <v>18325</v>
      </c>
      <c r="H569" s="100">
        <v>20290058</v>
      </c>
      <c r="I569" s="100" t="s">
        <v>20618</v>
      </c>
      <c r="J569" s="100" t="s">
        <v>20619</v>
      </c>
      <c r="K569" s="100">
        <v>1</v>
      </c>
      <c r="L569" s="100">
        <v>16</v>
      </c>
      <c r="M569" s="100" t="s">
        <v>13191</v>
      </c>
    </row>
    <row r="570" spans="1:13" x14ac:dyDescent="0.25">
      <c r="A570" s="100" t="s">
        <v>8155</v>
      </c>
      <c r="B570" t="s">
        <v>18303</v>
      </c>
      <c r="C570" t="s">
        <v>18306</v>
      </c>
      <c r="D570" s="100" t="s">
        <v>18304</v>
      </c>
      <c r="E570" s="100" t="s">
        <v>17236</v>
      </c>
      <c r="F570" s="117" t="s">
        <v>18305</v>
      </c>
      <c r="G570" s="118" t="s">
        <v>18307</v>
      </c>
      <c r="H570" s="100">
        <v>20297005</v>
      </c>
      <c r="I570" s="100" t="s">
        <v>20618</v>
      </c>
      <c r="J570" s="100" t="s">
        <v>20619</v>
      </c>
      <c r="K570" s="100">
        <v>1</v>
      </c>
      <c r="L570" s="100">
        <v>125</v>
      </c>
      <c r="M570" s="100" t="s">
        <v>8155</v>
      </c>
    </row>
    <row r="571" spans="1:13" x14ac:dyDescent="0.25">
      <c r="A571" s="100" t="s">
        <v>8209</v>
      </c>
      <c r="B571" t="s">
        <v>18326</v>
      </c>
      <c r="C571" t="s">
        <v>18327</v>
      </c>
      <c r="D571" s="100" t="s">
        <v>18317</v>
      </c>
      <c r="E571" s="100" t="s">
        <v>17236</v>
      </c>
      <c r="F571" s="117">
        <v>20814</v>
      </c>
      <c r="G571" s="118" t="s">
        <v>16243</v>
      </c>
      <c r="H571" s="100">
        <v>20278888</v>
      </c>
      <c r="I571" s="100" t="s">
        <v>20618</v>
      </c>
      <c r="J571" s="100" t="s">
        <v>20619</v>
      </c>
      <c r="K571" s="100">
        <v>1</v>
      </c>
      <c r="L571" s="100">
        <v>11</v>
      </c>
      <c r="M571" s="100" t="s">
        <v>8209</v>
      </c>
    </row>
    <row r="572" spans="1:13" x14ac:dyDescent="0.25">
      <c r="A572" s="100" t="s">
        <v>8248</v>
      </c>
      <c r="B572" t="s">
        <v>18330</v>
      </c>
      <c r="C572" t="s">
        <v>18333</v>
      </c>
      <c r="D572" s="100" t="s">
        <v>18331</v>
      </c>
      <c r="E572" s="100" t="s">
        <v>17522</v>
      </c>
      <c r="F572" s="117" t="s">
        <v>18332</v>
      </c>
      <c r="G572" s="118" t="s">
        <v>18334</v>
      </c>
      <c r="H572" s="100">
        <v>20278902</v>
      </c>
      <c r="I572" s="100" t="s">
        <v>20618</v>
      </c>
      <c r="J572" s="100" t="s">
        <v>20619</v>
      </c>
      <c r="K572" s="100">
        <v>1</v>
      </c>
      <c r="L572" s="100">
        <v>138</v>
      </c>
      <c r="M572" s="100" t="s">
        <v>8248</v>
      </c>
    </row>
    <row r="573" spans="1:13" x14ac:dyDescent="0.25">
      <c r="A573" s="100" t="s">
        <v>8249</v>
      </c>
      <c r="B573" t="s">
        <v>18335</v>
      </c>
      <c r="C573" t="s">
        <v>18337</v>
      </c>
      <c r="D573" s="100" t="s">
        <v>18336</v>
      </c>
      <c r="E573" s="100" t="s">
        <v>17522</v>
      </c>
      <c r="F573" s="117">
        <v>4243</v>
      </c>
      <c r="G573" s="118" t="s">
        <v>16243</v>
      </c>
      <c r="H573" s="100">
        <v>20278903</v>
      </c>
      <c r="I573" s="100" t="s">
        <v>20618</v>
      </c>
      <c r="J573" s="100" t="s">
        <v>20619</v>
      </c>
      <c r="K573" s="100">
        <v>1</v>
      </c>
      <c r="L573" s="100">
        <v>139</v>
      </c>
      <c r="M573" s="100" t="s">
        <v>8249</v>
      </c>
    </row>
    <row r="574" spans="1:13" x14ac:dyDescent="0.25">
      <c r="A574" s="100" t="s">
        <v>8251</v>
      </c>
      <c r="B574" t="s">
        <v>18338</v>
      </c>
      <c r="C574" t="s">
        <v>18341</v>
      </c>
      <c r="D574" s="100" t="s">
        <v>18339</v>
      </c>
      <c r="E574" s="100" t="s">
        <v>17522</v>
      </c>
      <c r="F574" s="117" t="s">
        <v>18340</v>
      </c>
      <c r="G574" s="118" t="s">
        <v>18342</v>
      </c>
      <c r="H574" s="100">
        <v>20278906</v>
      </c>
      <c r="I574" s="100" t="s">
        <v>20618</v>
      </c>
      <c r="J574" s="100" t="s">
        <v>20619</v>
      </c>
      <c r="K574" s="100">
        <v>1</v>
      </c>
      <c r="L574" s="100">
        <v>118</v>
      </c>
      <c r="M574" s="100" t="s">
        <v>8251</v>
      </c>
    </row>
    <row r="575" spans="1:13" x14ac:dyDescent="0.25">
      <c r="A575" s="100" t="s">
        <v>8254</v>
      </c>
      <c r="B575" t="s">
        <v>18343</v>
      </c>
      <c r="C575" t="s">
        <v>18346</v>
      </c>
      <c r="D575" s="100" t="s">
        <v>18344</v>
      </c>
      <c r="E575" s="100" t="s">
        <v>17522</v>
      </c>
      <c r="F575" s="117" t="s">
        <v>18345</v>
      </c>
      <c r="G575" s="118" t="s">
        <v>18347</v>
      </c>
      <c r="H575" s="100">
        <v>20284690</v>
      </c>
      <c r="I575" s="100" t="s">
        <v>20618</v>
      </c>
      <c r="J575" s="100" t="s">
        <v>20619</v>
      </c>
      <c r="K575" s="100">
        <v>1</v>
      </c>
      <c r="L575" s="100">
        <v>1</v>
      </c>
      <c r="M575" s="100" t="s">
        <v>8254</v>
      </c>
    </row>
    <row r="576" spans="1:13" x14ac:dyDescent="0.25">
      <c r="A576" s="100" t="s">
        <v>8264</v>
      </c>
      <c r="B576" t="s">
        <v>18349</v>
      </c>
      <c r="C576" t="s">
        <v>18350</v>
      </c>
      <c r="D576" s="100" t="s">
        <v>18348</v>
      </c>
      <c r="E576" s="100" t="s">
        <v>17522</v>
      </c>
      <c r="F576" s="117">
        <v>4667</v>
      </c>
      <c r="G576" s="118" t="s">
        <v>18351</v>
      </c>
      <c r="H576" s="100">
        <v>20278909</v>
      </c>
      <c r="I576" s="100" t="s">
        <v>20618</v>
      </c>
      <c r="J576" s="100" t="s">
        <v>20619</v>
      </c>
      <c r="K576" s="100">
        <v>1</v>
      </c>
      <c r="L576" s="100">
        <v>12</v>
      </c>
      <c r="M576" s="100" t="s">
        <v>8264</v>
      </c>
    </row>
    <row r="577" spans="1:13" x14ac:dyDescent="0.25">
      <c r="A577" s="100" t="s">
        <v>8280</v>
      </c>
      <c r="B577" t="s">
        <v>18352</v>
      </c>
      <c r="C577" t="s">
        <v>18356</v>
      </c>
      <c r="D577" s="100" t="s">
        <v>18353</v>
      </c>
      <c r="E577" s="100" t="s">
        <v>17522</v>
      </c>
      <c r="F577" s="117" t="s">
        <v>18355</v>
      </c>
      <c r="G577" s="118" t="s">
        <v>18354</v>
      </c>
      <c r="H577" s="100">
        <v>20289536</v>
      </c>
      <c r="I577" s="100" t="s">
        <v>20618</v>
      </c>
      <c r="J577" s="100" t="s">
        <v>20619</v>
      </c>
      <c r="K577" s="100">
        <v>1</v>
      </c>
      <c r="L577" s="100">
        <v>156</v>
      </c>
      <c r="M577" s="100" t="s">
        <v>8278</v>
      </c>
    </row>
    <row r="578" spans="1:13" x14ac:dyDescent="0.25">
      <c r="A578" s="100" t="s">
        <v>8285</v>
      </c>
      <c r="B578" t="s">
        <v>18328</v>
      </c>
      <c r="C578" t="s">
        <v>18358</v>
      </c>
      <c r="D578" s="100" t="s">
        <v>18353</v>
      </c>
      <c r="E578" s="100" t="s">
        <v>17522</v>
      </c>
      <c r="F578" s="117" t="s">
        <v>18357</v>
      </c>
      <c r="G578" s="118" t="s">
        <v>18359</v>
      </c>
      <c r="H578" s="100">
        <v>20288111</v>
      </c>
      <c r="I578" s="100" t="s">
        <v>20618</v>
      </c>
      <c r="J578" s="100" t="s">
        <v>20619</v>
      </c>
      <c r="K578" s="100">
        <v>1</v>
      </c>
      <c r="L578" s="100">
        <v>4</v>
      </c>
      <c r="M578" s="100" t="s">
        <v>8285</v>
      </c>
    </row>
    <row r="579" spans="1:13" x14ac:dyDescent="0.25">
      <c r="A579" s="100" t="s">
        <v>12082</v>
      </c>
      <c r="B579" t="s">
        <v>19693</v>
      </c>
      <c r="C579" t="s">
        <v>19696</v>
      </c>
      <c r="D579" s="100" t="s">
        <v>19694</v>
      </c>
      <c r="E579" s="100" t="s">
        <v>17522</v>
      </c>
      <c r="F579" s="117" t="s">
        <v>19695</v>
      </c>
      <c r="G579" s="118" t="s">
        <v>19697</v>
      </c>
      <c r="H579" s="100">
        <v>20281688</v>
      </c>
      <c r="I579" s="100" t="s">
        <v>20618</v>
      </c>
      <c r="J579" s="100" t="s">
        <v>20619</v>
      </c>
      <c r="K579" s="100">
        <v>1</v>
      </c>
      <c r="L579" s="100">
        <v>263</v>
      </c>
      <c r="M579" s="100" t="s">
        <v>12084</v>
      </c>
    </row>
    <row r="580" spans="1:13" x14ac:dyDescent="0.25">
      <c r="A580" s="100" t="s">
        <v>8287</v>
      </c>
      <c r="B580" t="s">
        <v>18360</v>
      </c>
      <c r="C580" t="s">
        <v>18363</v>
      </c>
      <c r="D580" s="100" t="s">
        <v>18361</v>
      </c>
      <c r="E580" s="100" t="s">
        <v>17522</v>
      </c>
      <c r="F580" s="117" t="s">
        <v>18362</v>
      </c>
      <c r="G580" s="118" t="s">
        <v>18364</v>
      </c>
      <c r="H580" s="100">
        <v>20290350</v>
      </c>
      <c r="I580" s="100" t="s">
        <v>20618</v>
      </c>
      <c r="J580" s="100" t="s">
        <v>20619</v>
      </c>
      <c r="K580" s="100">
        <v>1</v>
      </c>
      <c r="L580" s="100">
        <v>16</v>
      </c>
      <c r="M580" s="100" t="s">
        <v>8287</v>
      </c>
    </row>
    <row r="581" spans="1:13" x14ac:dyDescent="0.25">
      <c r="A581" s="100" t="s">
        <v>8291</v>
      </c>
      <c r="B581" t="s">
        <v>18365</v>
      </c>
      <c r="C581" t="s">
        <v>18366</v>
      </c>
      <c r="D581" s="100" t="s">
        <v>17521</v>
      </c>
      <c r="E581" s="100" t="s">
        <v>17522</v>
      </c>
      <c r="F581" s="117">
        <v>4938</v>
      </c>
      <c r="G581" s="118" t="s">
        <v>17523</v>
      </c>
      <c r="H581" s="100">
        <v>20278915</v>
      </c>
      <c r="I581" s="100" t="s">
        <v>20618</v>
      </c>
      <c r="J581" s="100" t="s">
        <v>20619</v>
      </c>
      <c r="K581" s="100">
        <v>1</v>
      </c>
      <c r="L581" s="100">
        <v>35</v>
      </c>
      <c r="M581" s="100" t="s">
        <v>8291</v>
      </c>
    </row>
    <row r="582" spans="1:13" x14ac:dyDescent="0.25">
      <c r="A582" s="100" t="s">
        <v>8301</v>
      </c>
      <c r="B582" t="s">
        <v>18367</v>
      </c>
      <c r="C582" t="s">
        <v>18370</v>
      </c>
      <c r="D582" s="100" t="s">
        <v>18368</v>
      </c>
      <c r="E582" s="100" t="s">
        <v>17522</v>
      </c>
      <c r="F582" s="117" t="s">
        <v>18369</v>
      </c>
      <c r="G582" s="118" t="s">
        <v>16889</v>
      </c>
      <c r="H582" s="100">
        <v>20278917</v>
      </c>
      <c r="I582" s="100" t="s">
        <v>20618</v>
      </c>
      <c r="J582" s="100" t="s">
        <v>20619</v>
      </c>
      <c r="K582" s="100">
        <v>1</v>
      </c>
      <c r="L582" s="100">
        <v>170</v>
      </c>
      <c r="M582" s="100" t="s">
        <v>8301</v>
      </c>
    </row>
    <row r="583" spans="1:13" x14ac:dyDescent="0.25">
      <c r="A583" s="100" t="s">
        <v>8324</v>
      </c>
      <c r="B583" t="s">
        <v>18371</v>
      </c>
      <c r="C583" t="s">
        <v>18374</v>
      </c>
      <c r="D583" s="100" t="s">
        <v>18372</v>
      </c>
      <c r="E583" s="100" t="s">
        <v>16860</v>
      </c>
      <c r="F583" s="117" t="s">
        <v>18373</v>
      </c>
      <c r="G583" s="118" t="s">
        <v>18375</v>
      </c>
      <c r="H583" s="100">
        <v>20278924</v>
      </c>
      <c r="I583" s="100" t="s">
        <v>20618</v>
      </c>
      <c r="J583" s="100" t="s">
        <v>20619</v>
      </c>
      <c r="K583" s="100">
        <v>1</v>
      </c>
      <c r="L583" s="100">
        <v>215</v>
      </c>
      <c r="M583" s="100" t="s">
        <v>8324</v>
      </c>
    </row>
    <row r="584" spans="1:13" x14ac:dyDescent="0.25">
      <c r="A584" s="100" t="s">
        <v>8351</v>
      </c>
      <c r="B584" t="s">
        <v>18380</v>
      </c>
      <c r="C584" t="s">
        <v>18383</v>
      </c>
      <c r="D584" s="100" t="s">
        <v>18381</v>
      </c>
      <c r="E584" s="100" t="s">
        <v>16860</v>
      </c>
      <c r="F584" s="117" t="s">
        <v>18382</v>
      </c>
      <c r="G584" s="118" t="s">
        <v>18384</v>
      </c>
      <c r="H584" s="100">
        <v>20283940</v>
      </c>
      <c r="I584" s="100" t="s">
        <v>20618</v>
      </c>
      <c r="J584" s="100" t="s">
        <v>20619</v>
      </c>
      <c r="K584" s="100">
        <v>1</v>
      </c>
      <c r="L584" s="100">
        <v>84</v>
      </c>
      <c r="M584" s="100" t="s">
        <v>8351</v>
      </c>
    </row>
    <row r="585" spans="1:13" x14ac:dyDescent="0.25">
      <c r="A585" s="100" t="s">
        <v>8353</v>
      </c>
      <c r="B585" t="s">
        <v>18385</v>
      </c>
      <c r="C585" t="s">
        <v>18388</v>
      </c>
      <c r="D585" s="100" t="s">
        <v>18386</v>
      </c>
      <c r="E585" s="100" t="s">
        <v>16860</v>
      </c>
      <c r="F585" s="117" t="s">
        <v>18387</v>
      </c>
      <c r="G585" s="118" t="s">
        <v>18389</v>
      </c>
      <c r="H585" s="100">
        <v>20281592</v>
      </c>
      <c r="I585" s="100" t="s">
        <v>20618</v>
      </c>
      <c r="J585" s="100" t="s">
        <v>20619</v>
      </c>
      <c r="K585" s="100">
        <v>1</v>
      </c>
      <c r="L585" s="100">
        <v>55</v>
      </c>
      <c r="M585" s="100" t="s">
        <v>8353</v>
      </c>
    </row>
    <row r="586" spans="1:13" x14ac:dyDescent="0.25">
      <c r="A586" s="100" t="s">
        <v>8356</v>
      </c>
      <c r="B586" t="s">
        <v>18390</v>
      </c>
      <c r="C586" t="s">
        <v>18394</v>
      </c>
      <c r="D586" s="100" t="s">
        <v>18393</v>
      </c>
      <c r="E586" s="100" t="s">
        <v>16860</v>
      </c>
      <c r="F586" s="117" t="s">
        <v>18391</v>
      </c>
      <c r="G586" s="118" t="s">
        <v>18392</v>
      </c>
      <c r="H586" s="100">
        <v>20278930</v>
      </c>
      <c r="I586" s="100" t="s">
        <v>20618</v>
      </c>
      <c r="J586" s="100" t="s">
        <v>20619</v>
      </c>
      <c r="K586" s="100">
        <v>1</v>
      </c>
      <c r="L586" s="100">
        <v>230</v>
      </c>
      <c r="M586" s="100" t="s">
        <v>8356</v>
      </c>
    </row>
    <row r="587" spans="1:13" x14ac:dyDescent="0.25">
      <c r="A587" s="100" t="s">
        <v>8361</v>
      </c>
      <c r="B587" t="s">
        <v>18395</v>
      </c>
      <c r="C587" t="s">
        <v>18398</v>
      </c>
      <c r="D587" s="100" t="s">
        <v>18396</v>
      </c>
      <c r="E587" s="100" t="s">
        <v>16860</v>
      </c>
      <c r="F587" s="117" t="s">
        <v>18397</v>
      </c>
      <c r="G587" s="118" t="s">
        <v>18399</v>
      </c>
      <c r="H587" s="100">
        <v>20278932</v>
      </c>
      <c r="I587" s="100" t="s">
        <v>20618</v>
      </c>
      <c r="J587" s="100" t="s">
        <v>20619</v>
      </c>
      <c r="K587" s="100">
        <v>1</v>
      </c>
      <c r="L587" s="100">
        <v>21</v>
      </c>
      <c r="M587" s="100" t="s">
        <v>8361</v>
      </c>
    </row>
    <row r="588" spans="1:13" x14ac:dyDescent="0.25">
      <c r="A588" s="100" t="s">
        <v>8370</v>
      </c>
      <c r="B588" t="s">
        <v>18400</v>
      </c>
      <c r="C588" t="s">
        <v>18402</v>
      </c>
      <c r="D588" s="100" t="s">
        <v>18401</v>
      </c>
      <c r="E588" s="100" t="s">
        <v>16860</v>
      </c>
      <c r="F588" s="117">
        <v>48532</v>
      </c>
      <c r="G588" s="118" t="s">
        <v>18403</v>
      </c>
      <c r="H588" s="100">
        <v>20278936</v>
      </c>
      <c r="I588" s="100" t="s">
        <v>20618</v>
      </c>
      <c r="J588" s="100" t="s">
        <v>20619</v>
      </c>
      <c r="K588" s="100">
        <v>1</v>
      </c>
      <c r="L588" s="100">
        <v>1</v>
      </c>
      <c r="M588" s="100" t="s">
        <v>8370</v>
      </c>
    </row>
    <row r="589" spans="1:13" ht="15.75" x14ac:dyDescent="0.25">
      <c r="A589" s="100" t="s">
        <v>8371</v>
      </c>
      <c r="B589" s="217" t="s">
        <v>23215</v>
      </c>
      <c r="C589" t="s">
        <v>18406</v>
      </c>
      <c r="D589" s="100" t="s">
        <v>18405</v>
      </c>
      <c r="E589" s="100" t="s">
        <v>16860</v>
      </c>
      <c r="F589" s="117">
        <v>49707</v>
      </c>
      <c r="G589" s="118" t="s">
        <v>18407</v>
      </c>
      <c r="H589" s="100">
        <v>20278937</v>
      </c>
      <c r="I589" s="100" t="s">
        <v>20618</v>
      </c>
      <c r="J589" s="100" t="s">
        <v>20619</v>
      </c>
      <c r="K589" s="100">
        <v>1</v>
      </c>
      <c r="L589" s="100">
        <v>94</v>
      </c>
      <c r="M589" s="100" t="s">
        <v>8371</v>
      </c>
    </row>
    <row r="590" spans="1:13" x14ac:dyDescent="0.25">
      <c r="A590" s="100" t="s">
        <v>8384</v>
      </c>
      <c r="B590" t="s">
        <v>18409</v>
      </c>
      <c r="C590" t="s">
        <v>18412</v>
      </c>
      <c r="D590" s="100" t="s">
        <v>18411</v>
      </c>
      <c r="E590" s="100" t="s">
        <v>16860</v>
      </c>
      <c r="F590" s="117">
        <v>48602</v>
      </c>
      <c r="G590" s="118" t="s">
        <v>18410</v>
      </c>
      <c r="H590" s="100">
        <v>20278939</v>
      </c>
      <c r="I590" s="100" t="s">
        <v>20618</v>
      </c>
      <c r="J590" s="100" t="s">
        <v>20619</v>
      </c>
      <c r="K590" s="100">
        <v>1</v>
      </c>
      <c r="L590" s="100">
        <v>37</v>
      </c>
      <c r="M590" s="100" t="s">
        <v>8384</v>
      </c>
    </row>
    <row r="591" spans="1:13" x14ac:dyDescent="0.25">
      <c r="A591" s="100" t="s">
        <v>8388</v>
      </c>
      <c r="B591" t="s">
        <v>18413</v>
      </c>
      <c r="C591" t="s">
        <v>18416</v>
      </c>
      <c r="D591" s="100" t="s">
        <v>18414</v>
      </c>
      <c r="E591" s="100" t="s">
        <v>16860</v>
      </c>
      <c r="F591" s="117" t="s">
        <v>18415</v>
      </c>
      <c r="G591" s="118" t="s">
        <v>16243</v>
      </c>
      <c r="H591" s="100">
        <v>20278940</v>
      </c>
      <c r="I591" s="100" t="s">
        <v>20618</v>
      </c>
      <c r="J591" s="100" t="s">
        <v>20619</v>
      </c>
      <c r="K591" s="100">
        <v>1</v>
      </c>
      <c r="L591" s="100">
        <v>9</v>
      </c>
      <c r="M591" s="100" t="s">
        <v>8388</v>
      </c>
    </row>
    <row r="592" spans="1:13" x14ac:dyDescent="0.25">
      <c r="A592" s="100" t="s">
        <v>8429</v>
      </c>
      <c r="B592" t="s">
        <v>18418</v>
      </c>
      <c r="C592" t="s">
        <v>18420</v>
      </c>
      <c r="D592" s="100" t="s">
        <v>18419</v>
      </c>
      <c r="E592" s="100" t="s">
        <v>16860</v>
      </c>
      <c r="F592" s="117" t="s">
        <v>18421</v>
      </c>
      <c r="G592" s="118" t="s">
        <v>18422</v>
      </c>
      <c r="H592" s="100">
        <v>20286168</v>
      </c>
      <c r="I592" s="100" t="s">
        <v>20618</v>
      </c>
      <c r="J592" s="100" t="s">
        <v>20619</v>
      </c>
      <c r="K592" s="100">
        <v>1</v>
      </c>
      <c r="L592" s="100">
        <v>14</v>
      </c>
      <c r="M592" s="100" t="s">
        <v>8429</v>
      </c>
    </row>
    <row r="593" spans="1:13" x14ac:dyDescent="0.25">
      <c r="A593" s="100" t="s">
        <v>8460</v>
      </c>
      <c r="B593" t="s">
        <v>20898</v>
      </c>
      <c r="C593" s="126" t="s">
        <v>20897</v>
      </c>
      <c r="D593" s="100" t="s">
        <v>20899</v>
      </c>
      <c r="E593" s="100" t="s">
        <v>16860</v>
      </c>
      <c r="F593" s="117">
        <v>49444</v>
      </c>
      <c r="G593" s="118" t="s">
        <v>20900</v>
      </c>
      <c r="H593" s="100"/>
      <c r="I593" s="100"/>
      <c r="J593" s="100"/>
      <c r="K593" s="100"/>
      <c r="L593" s="100"/>
      <c r="M593" s="100" t="s">
        <v>8460</v>
      </c>
    </row>
    <row r="594" spans="1:13" x14ac:dyDescent="0.25">
      <c r="A594" s="100" t="s">
        <v>8462</v>
      </c>
      <c r="B594" t="s">
        <v>20898</v>
      </c>
      <c r="C594" t="s">
        <v>20897</v>
      </c>
      <c r="D594" s="100" t="s">
        <v>20899</v>
      </c>
      <c r="E594" s="100" t="s">
        <v>16860</v>
      </c>
      <c r="F594" s="117">
        <v>49444</v>
      </c>
      <c r="G594" s="118" t="s">
        <v>20900</v>
      </c>
      <c r="H594" s="100"/>
      <c r="I594" s="100"/>
      <c r="J594" s="100"/>
      <c r="K594" s="100"/>
      <c r="L594" s="100"/>
      <c r="M594" s="100" t="s">
        <v>8462</v>
      </c>
    </row>
    <row r="595" spans="1:13" x14ac:dyDescent="0.25">
      <c r="A595" s="100" t="s">
        <v>616</v>
      </c>
      <c r="B595" t="s">
        <v>18423</v>
      </c>
      <c r="C595" t="s">
        <v>18425</v>
      </c>
      <c r="D595" s="100" t="s">
        <v>18424</v>
      </c>
      <c r="E595" s="100" t="s">
        <v>16860</v>
      </c>
      <c r="F595" s="117">
        <v>48502</v>
      </c>
      <c r="G595" s="118" t="s">
        <v>18426</v>
      </c>
      <c r="H595" s="100">
        <v>20301233</v>
      </c>
      <c r="I595" s="100" t="s">
        <v>20618</v>
      </c>
      <c r="J595" s="100" t="s">
        <v>20619</v>
      </c>
      <c r="K595" s="100">
        <v>1</v>
      </c>
      <c r="L595" s="100">
        <v>33</v>
      </c>
      <c r="M595" s="100" t="s">
        <v>616</v>
      </c>
    </row>
    <row r="596" spans="1:13" x14ac:dyDescent="0.25">
      <c r="A596" s="100" t="s">
        <v>8464</v>
      </c>
      <c r="B596" t="s">
        <v>1069</v>
      </c>
      <c r="C596" t="s">
        <v>18427</v>
      </c>
      <c r="D596" s="100" t="s">
        <v>16254</v>
      </c>
      <c r="E596" s="100" t="s">
        <v>16860</v>
      </c>
      <c r="F596" s="117">
        <v>48009</v>
      </c>
      <c r="G596" s="118" t="s">
        <v>18428</v>
      </c>
      <c r="H596" s="100">
        <v>20303348</v>
      </c>
      <c r="I596" s="100" t="s">
        <v>20618</v>
      </c>
      <c r="J596" s="100" t="s">
        <v>20619</v>
      </c>
      <c r="K596" s="100">
        <v>1</v>
      </c>
      <c r="L596" s="100">
        <v>5</v>
      </c>
      <c r="M596" s="100" t="s">
        <v>8464</v>
      </c>
    </row>
    <row r="597" spans="1:13" x14ac:dyDescent="0.25">
      <c r="A597" s="100" t="s">
        <v>8378</v>
      </c>
      <c r="B597" t="s">
        <v>16594</v>
      </c>
      <c r="C597" t="s">
        <v>18430</v>
      </c>
      <c r="D597" s="100" t="s">
        <v>18429</v>
      </c>
      <c r="E597" s="100" t="s">
        <v>16860</v>
      </c>
      <c r="F597" s="117">
        <v>48232</v>
      </c>
      <c r="G597" s="118" t="s">
        <v>16243</v>
      </c>
      <c r="H597" s="100">
        <v>20278949</v>
      </c>
      <c r="I597" s="100" t="s">
        <v>20618</v>
      </c>
      <c r="J597" s="100" t="s">
        <v>20619</v>
      </c>
      <c r="K597" s="100">
        <v>1</v>
      </c>
      <c r="L597" s="100">
        <v>3</v>
      </c>
      <c r="M597" s="100" t="s">
        <v>8378</v>
      </c>
    </row>
    <row r="598" spans="1:13" x14ac:dyDescent="0.25">
      <c r="A598" s="100" t="s">
        <v>8473</v>
      </c>
      <c r="B598" t="s">
        <v>18431</v>
      </c>
      <c r="C598" t="s">
        <v>18433</v>
      </c>
      <c r="D598" s="100" t="s">
        <v>17439</v>
      </c>
      <c r="E598" s="100" t="s">
        <v>16860</v>
      </c>
      <c r="F598" s="117" t="s">
        <v>18432</v>
      </c>
      <c r="G598" s="118" t="s">
        <v>18434</v>
      </c>
      <c r="H598" s="100">
        <v>20286041</v>
      </c>
      <c r="I598" s="100" t="s">
        <v>20618</v>
      </c>
      <c r="J598" s="100" t="s">
        <v>20619</v>
      </c>
      <c r="K598" s="100">
        <v>1</v>
      </c>
      <c r="L598" s="100">
        <v>62</v>
      </c>
      <c r="M598" s="100" t="s">
        <v>8473</v>
      </c>
    </row>
    <row r="599" spans="1:13" x14ac:dyDescent="0.25">
      <c r="A599" s="100" t="s">
        <v>8484</v>
      </c>
      <c r="B599" t="s">
        <v>18435</v>
      </c>
      <c r="C599" t="s">
        <v>18437</v>
      </c>
      <c r="D599" s="100" t="s">
        <v>18436</v>
      </c>
      <c r="E599" s="100" t="s">
        <v>16860</v>
      </c>
      <c r="F599" s="117">
        <v>48176</v>
      </c>
      <c r="G599" s="118" t="s">
        <v>18438</v>
      </c>
      <c r="H599" s="100">
        <v>20293374</v>
      </c>
      <c r="I599" s="100" t="s">
        <v>20618</v>
      </c>
      <c r="J599" s="100" t="s">
        <v>20619</v>
      </c>
      <c r="K599" s="100">
        <v>1</v>
      </c>
      <c r="L599" s="100">
        <v>88</v>
      </c>
      <c r="M599" s="100" t="s">
        <v>8484</v>
      </c>
    </row>
    <row r="600" spans="1:13" x14ac:dyDescent="0.25">
      <c r="A600" s="100" t="s">
        <v>8497</v>
      </c>
      <c r="B600" t="s">
        <v>18439</v>
      </c>
      <c r="C600" t="s">
        <v>18441</v>
      </c>
      <c r="D600" s="100" t="s">
        <v>16814</v>
      </c>
      <c r="E600" s="100" t="s">
        <v>16860</v>
      </c>
      <c r="F600" s="117" t="s">
        <v>18440</v>
      </c>
      <c r="G600" s="118" t="s">
        <v>18442</v>
      </c>
      <c r="H600" s="100">
        <v>20288188</v>
      </c>
      <c r="I600" s="100" t="s">
        <v>20618</v>
      </c>
      <c r="J600" s="100" t="s">
        <v>20619</v>
      </c>
      <c r="K600" s="100">
        <v>1</v>
      </c>
      <c r="L600" s="100">
        <v>5</v>
      </c>
      <c r="M600" s="100" t="s">
        <v>8497</v>
      </c>
    </row>
    <row r="601" spans="1:13" x14ac:dyDescent="0.25">
      <c r="A601" s="100" t="s">
        <v>8503</v>
      </c>
      <c r="B601" t="s">
        <v>18445</v>
      </c>
      <c r="C601" t="s">
        <v>18447</v>
      </c>
      <c r="D601" s="100" t="s">
        <v>18444</v>
      </c>
      <c r="E601" s="100" t="s">
        <v>16860</v>
      </c>
      <c r="F601" s="117" t="s">
        <v>18446</v>
      </c>
      <c r="G601" s="118" t="s">
        <v>18443</v>
      </c>
      <c r="H601" s="100">
        <v>20285345</v>
      </c>
      <c r="I601" s="100" t="s">
        <v>20618</v>
      </c>
      <c r="J601" s="100" t="s">
        <v>20619</v>
      </c>
      <c r="K601" s="100">
        <v>1</v>
      </c>
      <c r="L601" s="100">
        <v>36</v>
      </c>
      <c r="M601" s="100" t="s">
        <v>8503</v>
      </c>
    </row>
    <row r="602" spans="1:13" x14ac:dyDescent="0.25">
      <c r="A602" s="100" t="s">
        <v>8507</v>
      </c>
      <c r="B602" t="s">
        <v>18376</v>
      </c>
      <c r="C602" t="s">
        <v>18378</v>
      </c>
      <c r="D602" s="100" t="s">
        <v>18377</v>
      </c>
      <c r="E602" s="100" t="s">
        <v>16860</v>
      </c>
      <c r="F602" s="117">
        <v>48602</v>
      </c>
      <c r="G602" s="118" t="s">
        <v>18379</v>
      </c>
      <c r="H602" s="100">
        <v>20284338</v>
      </c>
      <c r="I602" s="100" t="s">
        <v>20618</v>
      </c>
      <c r="J602" s="100" t="s">
        <v>20619</v>
      </c>
      <c r="K602" s="100">
        <v>1</v>
      </c>
      <c r="L602" s="100">
        <v>113</v>
      </c>
      <c r="M602" s="100" t="s">
        <v>8507</v>
      </c>
    </row>
    <row r="603" spans="1:13" x14ac:dyDescent="0.25">
      <c r="A603" s="100" t="s">
        <v>8513</v>
      </c>
      <c r="B603" t="s">
        <v>18448</v>
      </c>
      <c r="C603" t="s">
        <v>18449</v>
      </c>
      <c r="D603" s="100" t="s">
        <v>18401</v>
      </c>
      <c r="E603" s="100" t="s">
        <v>16860</v>
      </c>
      <c r="F603" s="117">
        <v>48507</v>
      </c>
      <c r="G603" s="118" t="s">
        <v>18450</v>
      </c>
      <c r="H603" s="100">
        <v>20288325</v>
      </c>
      <c r="I603" s="100" t="s">
        <v>20618</v>
      </c>
      <c r="J603" s="100" t="s">
        <v>20619</v>
      </c>
      <c r="K603" s="100">
        <v>1</v>
      </c>
      <c r="L603" s="100">
        <v>8</v>
      </c>
      <c r="M603" s="100" t="s">
        <v>8513</v>
      </c>
    </row>
    <row r="604" spans="1:13" x14ac:dyDescent="0.25">
      <c r="A604" s="100" t="s">
        <v>8515</v>
      </c>
      <c r="B604" t="s">
        <v>18451</v>
      </c>
      <c r="C604" t="s">
        <v>18453</v>
      </c>
      <c r="D604" s="100" t="s">
        <v>17439</v>
      </c>
      <c r="E604" s="100" t="s">
        <v>16860</v>
      </c>
      <c r="F604" s="117" t="s">
        <v>18452</v>
      </c>
      <c r="G604" s="118" t="s">
        <v>18454</v>
      </c>
      <c r="H604" s="100">
        <v>20288388</v>
      </c>
      <c r="I604" s="100" t="s">
        <v>20618</v>
      </c>
      <c r="J604" s="100" t="s">
        <v>20619</v>
      </c>
      <c r="K604" s="100">
        <v>1</v>
      </c>
      <c r="L604" s="100">
        <v>58</v>
      </c>
      <c r="M604" s="100" t="s">
        <v>8515</v>
      </c>
    </row>
    <row r="605" spans="1:13" x14ac:dyDescent="0.25">
      <c r="A605" s="100" t="s">
        <v>8518</v>
      </c>
      <c r="B605" t="s">
        <v>18455</v>
      </c>
      <c r="C605" t="s">
        <v>18457</v>
      </c>
      <c r="D605" s="100" t="s">
        <v>18381</v>
      </c>
      <c r="E605" s="100" t="s">
        <v>16860</v>
      </c>
      <c r="F605" s="117" t="s">
        <v>18456</v>
      </c>
      <c r="G605" s="118" t="s">
        <v>18458</v>
      </c>
      <c r="H605" s="100">
        <v>20290328</v>
      </c>
      <c r="I605" s="100" t="s">
        <v>20618</v>
      </c>
      <c r="J605" s="100" t="s">
        <v>20619</v>
      </c>
      <c r="K605" s="100">
        <v>1</v>
      </c>
      <c r="L605" s="100">
        <v>2</v>
      </c>
      <c r="M605" s="100" t="s">
        <v>8518</v>
      </c>
    </row>
    <row r="606" spans="1:13" x14ac:dyDescent="0.25">
      <c r="A606" s="100" t="s">
        <v>8373</v>
      </c>
      <c r="B606" t="s">
        <v>18404</v>
      </c>
      <c r="C606" t="s">
        <v>18406</v>
      </c>
      <c r="D606" s="100" t="s">
        <v>18405</v>
      </c>
      <c r="E606" s="100" t="s">
        <v>16860</v>
      </c>
      <c r="F606" s="117">
        <v>49707</v>
      </c>
      <c r="G606" s="118" t="s">
        <v>18407</v>
      </c>
      <c r="H606" s="100">
        <v>20278952</v>
      </c>
      <c r="I606" s="100" t="s">
        <v>20618</v>
      </c>
      <c r="J606" s="100" t="s">
        <v>20619</v>
      </c>
      <c r="K606" s="100">
        <v>1</v>
      </c>
      <c r="L606" s="100">
        <v>1</v>
      </c>
      <c r="M606" s="100" t="s">
        <v>8373</v>
      </c>
    </row>
    <row r="607" spans="1:13" x14ac:dyDescent="0.25">
      <c r="A607" s="100" t="s">
        <v>8520</v>
      </c>
      <c r="B607" t="s">
        <v>18459</v>
      </c>
      <c r="C607" t="s">
        <v>18460</v>
      </c>
      <c r="D607" s="100" t="s">
        <v>18377</v>
      </c>
      <c r="E607" s="100" t="s">
        <v>16860</v>
      </c>
      <c r="F607" s="117">
        <v>48609</v>
      </c>
      <c r="G607" s="118" t="s">
        <v>18461</v>
      </c>
      <c r="H607" s="100">
        <v>20296356</v>
      </c>
      <c r="I607" s="100" t="s">
        <v>20618</v>
      </c>
      <c r="J607" s="100" t="s">
        <v>20619</v>
      </c>
      <c r="K607" s="100">
        <v>1</v>
      </c>
      <c r="L607" s="100">
        <v>2</v>
      </c>
      <c r="M607" s="100" t="s">
        <v>8520</v>
      </c>
    </row>
    <row r="608" spans="1:13" x14ac:dyDescent="0.25">
      <c r="A608" s="100" t="s">
        <v>8387</v>
      </c>
      <c r="B608" t="s">
        <v>18409</v>
      </c>
      <c r="C608" t="s">
        <v>18463</v>
      </c>
      <c r="D608" s="100" t="s">
        <v>18411</v>
      </c>
      <c r="E608" s="100" t="s">
        <v>16860</v>
      </c>
      <c r="F608" s="117" t="s">
        <v>18462</v>
      </c>
      <c r="G608" s="118" t="s">
        <v>18410</v>
      </c>
      <c r="H608" s="100">
        <v>20284538</v>
      </c>
      <c r="I608" s="100" t="s">
        <v>20618</v>
      </c>
      <c r="J608" s="100" t="s">
        <v>20619</v>
      </c>
      <c r="K608" s="100">
        <v>1</v>
      </c>
      <c r="L608" s="100">
        <v>528</v>
      </c>
      <c r="M608" s="100" t="s">
        <v>8387</v>
      </c>
    </row>
    <row r="609" spans="1:13" x14ac:dyDescent="0.25">
      <c r="A609" s="100" t="s">
        <v>8539</v>
      </c>
      <c r="B609" t="s">
        <v>18465</v>
      </c>
      <c r="C609" t="s">
        <v>18468</v>
      </c>
      <c r="D609" s="100" t="s">
        <v>18466</v>
      </c>
      <c r="E609" s="100" t="s">
        <v>16860</v>
      </c>
      <c r="F609" s="117" t="s">
        <v>18467</v>
      </c>
      <c r="G609" s="118" t="s">
        <v>18469</v>
      </c>
      <c r="H609" s="100">
        <v>20282217</v>
      </c>
      <c r="I609" s="100" t="s">
        <v>20618</v>
      </c>
      <c r="J609" s="100" t="s">
        <v>20619</v>
      </c>
      <c r="K609" s="100">
        <v>1</v>
      </c>
      <c r="L609" s="100">
        <v>70</v>
      </c>
      <c r="M609" s="100" t="s">
        <v>8539</v>
      </c>
    </row>
    <row r="610" spans="1:13" x14ac:dyDescent="0.25">
      <c r="A610" s="100" t="s">
        <v>8556</v>
      </c>
      <c r="B610" t="s">
        <v>18470</v>
      </c>
      <c r="C610" t="s">
        <v>18472</v>
      </c>
      <c r="D610" s="100" t="s">
        <v>18471</v>
      </c>
      <c r="E610" s="100" t="s">
        <v>16860</v>
      </c>
      <c r="F610" s="117">
        <v>48708</v>
      </c>
      <c r="G610" s="118" t="s">
        <v>18473</v>
      </c>
      <c r="H610" s="100">
        <v>20282218</v>
      </c>
      <c r="I610" s="100" t="s">
        <v>20618</v>
      </c>
      <c r="J610" s="100" t="s">
        <v>20619</v>
      </c>
      <c r="K610" s="100">
        <v>1</v>
      </c>
      <c r="L610" s="100">
        <v>449</v>
      </c>
      <c r="M610" s="100" t="s">
        <v>8556</v>
      </c>
    </row>
    <row r="611" spans="1:13" x14ac:dyDescent="0.25">
      <c r="A611" s="100" t="s">
        <v>619</v>
      </c>
      <c r="B611" t="s">
        <v>620</v>
      </c>
      <c r="C611" t="s">
        <v>18475</v>
      </c>
      <c r="D611" s="100" t="s">
        <v>18474</v>
      </c>
      <c r="E611" s="100" t="s">
        <v>16860</v>
      </c>
      <c r="F611" s="117">
        <v>48184</v>
      </c>
      <c r="G611" s="118" t="s">
        <v>16407</v>
      </c>
      <c r="H611" s="100">
        <v>20278959</v>
      </c>
      <c r="I611" s="100" t="s">
        <v>20618</v>
      </c>
      <c r="J611" s="100" t="s">
        <v>20619</v>
      </c>
      <c r="K611" s="100">
        <v>1</v>
      </c>
      <c r="L611" s="100">
        <v>121</v>
      </c>
      <c r="M611" s="100" t="s">
        <v>619</v>
      </c>
    </row>
    <row r="612" spans="1:13" x14ac:dyDescent="0.25">
      <c r="A612" s="100" t="s">
        <v>8648</v>
      </c>
      <c r="B612" t="s">
        <v>8649</v>
      </c>
      <c r="C612" t="s">
        <v>23218</v>
      </c>
      <c r="D612" s="100" t="s">
        <v>23219</v>
      </c>
      <c r="E612" s="100" t="s">
        <v>16837</v>
      </c>
      <c r="F612" s="117">
        <v>55406</v>
      </c>
      <c r="G612" s="118">
        <v>6127229000</v>
      </c>
      <c r="H612" s="100"/>
      <c r="I612" s="100" t="s">
        <v>20618</v>
      </c>
      <c r="J612" s="100" t="s">
        <v>20619</v>
      </c>
      <c r="K612" s="100"/>
      <c r="L612" s="100"/>
      <c r="M612" s="100" t="s">
        <v>8648</v>
      </c>
    </row>
    <row r="613" spans="1:13" x14ac:dyDescent="0.25">
      <c r="A613" s="100" t="s">
        <v>8659</v>
      </c>
      <c r="B613" t="s">
        <v>20709</v>
      </c>
      <c r="C613" t="s">
        <v>20710</v>
      </c>
      <c r="D613" s="100" t="s">
        <v>19174</v>
      </c>
      <c r="E613" s="100" t="s">
        <v>16837</v>
      </c>
      <c r="F613" s="117">
        <v>55902</v>
      </c>
      <c r="G613" s="118" t="s">
        <v>20711</v>
      </c>
      <c r="H613" s="100">
        <v>20301463</v>
      </c>
      <c r="I613" s="100" t="s">
        <v>20618</v>
      </c>
      <c r="J613" s="100" t="s">
        <v>20619</v>
      </c>
      <c r="K613" s="100">
        <v>1</v>
      </c>
      <c r="L613" s="100">
        <v>523</v>
      </c>
      <c r="M613" s="100" t="s">
        <v>8659</v>
      </c>
    </row>
    <row r="614" spans="1:13" x14ac:dyDescent="0.25">
      <c r="A614" s="100" t="s">
        <v>8670</v>
      </c>
      <c r="B614" t="s">
        <v>18481</v>
      </c>
      <c r="C614" t="s">
        <v>18484</v>
      </c>
      <c r="D614" s="100" t="s">
        <v>18482</v>
      </c>
      <c r="E614" s="100" t="s">
        <v>16837</v>
      </c>
      <c r="F614" s="117" t="s">
        <v>18483</v>
      </c>
      <c r="G614" s="118" t="s">
        <v>18485</v>
      </c>
      <c r="H614" s="100">
        <v>20289299</v>
      </c>
      <c r="I614" s="100" t="s">
        <v>20618</v>
      </c>
      <c r="J614" s="100" t="s">
        <v>20619</v>
      </c>
      <c r="K614" s="100">
        <v>1</v>
      </c>
      <c r="L614" s="100">
        <v>174</v>
      </c>
      <c r="M614" s="100" t="s">
        <v>8670</v>
      </c>
    </row>
    <row r="615" spans="1:13" x14ac:dyDescent="0.25">
      <c r="A615" s="100" t="s">
        <v>8675</v>
      </c>
      <c r="B615" t="s">
        <v>18486</v>
      </c>
      <c r="C615" t="s">
        <v>18489</v>
      </c>
      <c r="D615" s="100" t="s">
        <v>18487</v>
      </c>
      <c r="E615" s="100" t="s">
        <v>16837</v>
      </c>
      <c r="F615" s="117" t="s">
        <v>18488</v>
      </c>
      <c r="G615" s="118" t="s">
        <v>18490</v>
      </c>
      <c r="H615" s="100">
        <v>20278981</v>
      </c>
      <c r="I615" s="100" t="s">
        <v>20618</v>
      </c>
      <c r="J615" s="100" t="s">
        <v>20619</v>
      </c>
      <c r="K615" s="100">
        <v>1</v>
      </c>
      <c r="L615" s="100">
        <v>68</v>
      </c>
      <c r="M615" s="100" t="s">
        <v>8675</v>
      </c>
    </row>
    <row r="616" spans="1:13" x14ac:dyDescent="0.25">
      <c r="A616" s="100" t="s">
        <v>8679</v>
      </c>
      <c r="B616" t="s">
        <v>18494</v>
      </c>
      <c r="C616" t="s">
        <v>18492</v>
      </c>
      <c r="D616" s="100" t="s">
        <v>18491</v>
      </c>
      <c r="E616" s="100" t="s">
        <v>16837</v>
      </c>
      <c r="F616" s="117">
        <v>56501</v>
      </c>
      <c r="G616" s="118" t="s">
        <v>18493</v>
      </c>
      <c r="H616" s="100">
        <v>20278982</v>
      </c>
      <c r="I616" s="100" t="s">
        <v>20618</v>
      </c>
      <c r="J616" s="100" t="s">
        <v>20619</v>
      </c>
      <c r="K616" s="100">
        <v>1</v>
      </c>
      <c r="L616" s="100">
        <v>73</v>
      </c>
      <c r="M616" s="100" t="s">
        <v>8679</v>
      </c>
    </row>
    <row r="617" spans="1:13" x14ac:dyDescent="0.25">
      <c r="A617" s="100" t="s">
        <v>8690</v>
      </c>
      <c r="B617" t="s">
        <v>18495</v>
      </c>
      <c r="C617" t="s">
        <v>18497</v>
      </c>
      <c r="D617" s="100" t="s">
        <v>17753</v>
      </c>
      <c r="E617" s="100" t="s">
        <v>16837</v>
      </c>
      <c r="F617" s="117" t="s">
        <v>18496</v>
      </c>
      <c r="G617" s="118" t="s">
        <v>18498</v>
      </c>
      <c r="H617" s="100">
        <v>20278985</v>
      </c>
      <c r="I617" s="100" t="s">
        <v>20618</v>
      </c>
      <c r="J617" s="100" t="s">
        <v>20619</v>
      </c>
      <c r="K617" s="100">
        <v>1</v>
      </c>
      <c r="L617" s="100">
        <v>29</v>
      </c>
      <c r="M617" s="100" t="s">
        <v>8690</v>
      </c>
    </row>
    <row r="618" spans="1:13" x14ac:dyDescent="0.25">
      <c r="A618" s="100" t="s">
        <v>8704</v>
      </c>
      <c r="B618" t="s">
        <v>8705</v>
      </c>
      <c r="C618" t="s">
        <v>20848</v>
      </c>
      <c r="D618" s="100" t="s">
        <v>20849</v>
      </c>
      <c r="E618" s="100" t="s">
        <v>16837</v>
      </c>
      <c r="F618" s="100" t="s">
        <v>20846</v>
      </c>
      <c r="G618" s="118" t="s">
        <v>20847</v>
      </c>
      <c r="H618" s="100">
        <v>50515601</v>
      </c>
      <c r="I618" s="100" t="s">
        <v>20618</v>
      </c>
      <c r="J618" s="100" t="s">
        <v>20619</v>
      </c>
      <c r="K618" s="100">
        <v>1</v>
      </c>
      <c r="L618" s="100">
        <v>40</v>
      </c>
      <c r="M618" s="100" t="s">
        <v>8704</v>
      </c>
    </row>
    <row r="619" spans="1:13" x14ac:dyDescent="0.25">
      <c r="A619" s="100" t="s">
        <v>8893</v>
      </c>
      <c r="B619" t="s">
        <v>18499</v>
      </c>
      <c r="C619" t="s">
        <v>18501</v>
      </c>
      <c r="D619" s="100" t="s">
        <v>18500</v>
      </c>
      <c r="E619" s="100" t="s">
        <v>16837</v>
      </c>
      <c r="F619" s="117">
        <v>56601</v>
      </c>
      <c r="G619" s="118" t="s">
        <v>18502</v>
      </c>
      <c r="H619" s="100">
        <v>20278987</v>
      </c>
      <c r="I619" s="100" t="s">
        <v>20618</v>
      </c>
      <c r="J619" s="100" t="s">
        <v>20619</v>
      </c>
      <c r="K619" s="100">
        <v>1</v>
      </c>
      <c r="L619" s="100">
        <v>92</v>
      </c>
      <c r="M619" s="100" t="s">
        <v>8893</v>
      </c>
    </row>
    <row r="620" spans="1:13" x14ac:dyDescent="0.25">
      <c r="A620" s="100" t="s">
        <v>8713</v>
      </c>
      <c r="B620" t="s">
        <v>18505</v>
      </c>
      <c r="C620" t="s">
        <v>18506</v>
      </c>
      <c r="D620" s="100" t="s">
        <v>18503</v>
      </c>
      <c r="E620" s="100" t="s">
        <v>16837</v>
      </c>
      <c r="F620" s="117" t="s">
        <v>18504</v>
      </c>
      <c r="G620" s="118" t="s">
        <v>18507</v>
      </c>
      <c r="H620" s="100">
        <v>20278990</v>
      </c>
      <c r="I620" s="100" t="s">
        <v>20618</v>
      </c>
      <c r="J620" s="100" t="s">
        <v>20619</v>
      </c>
      <c r="K620" s="100">
        <v>1</v>
      </c>
      <c r="L620" s="100">
        <v>34</v>
      </c>
      <c r="M620" s="100" t="s">
        <v>8713</v>
      </c>
    </row>
    <row r="621" spans="1:13" x14ac:dyDescent="0.25">
      <c r="A621" s="100" t="s">
        <v>20855</v>
      </c>
      <c r="B621" t="s">
        <v>20856</v>
      </c>
      <c r="C621" t="s">
        <v>20857</v>
      </c>
      <c r="D621" s="100" t="s">
        <v>20858</v>
      </c>
      <c r="E621" s="100" t="s">
        <v>16837</v>
      </c>
      <c r="F621" s="117" t="s">
        <v>20859</v>
      </c>
      <c r="G621" s="118">
        <v>5072237277</v>
      </c>
      <c r="H621" s="100"/>
      <c r="I621" s="100" t="s">
        <v>20618</v>
      </c>
      <c r="J621" s="100" t="s">
        <v>20619</v>
      </c>
      <c r="K621" s="100">
        <v>1</v>
      </c>
      <c r="L621" s="100"/>
      <c r="M621" s="100" t="s">
        <v>9633</v>
      </c>
    </row>
    <row r="622" spans="1:13" x14ac:dyDescent="0.25">
      <c r="A622" s="100" t="s">
        <v>8731</v>
      </c>
      <c r="B622" t="s">
        <v>18510</v>
      </c>
      <c r="C622" t="s">
        <v>17607</v>
      </c>
      <c r="D622" s="100" t="s">
        <v>16871</v>
      </c>
      <c r="E622" s="100" t="s">
        <v>16872</v>
      </c>
      <c r="F622" s="117" t="s">
        <v>17606</v>
      </c>
      <c r="G622" s="118" t="s">
        <v>17608</v>
      </c>
      <c r="H622" s="100">
        <v>20278995</v>
      </c>
      <c r="I622" s="100" t="s">
        <v>20618</v>
      </c>
      <c r="J622" s="100" t="s">
        <v>20619</v>
      </c>
      <c r="K622" s="100">
        <v>1</v>
      </c>
      <c r="L622" s="100">
        <v>43</v>
      </c>
      <c r="M622" s="100" t="s">
        <v>8731</v>
      </c>
    </row>
    <row r="623" spans="1:13" x14ac:dyDescent="0.25">
      <c r="A623" s="100" t="s">
        <v>8662</v>
      </c>
      <c r="B623" t="s">
        <v>18508</v>
      </c>
      <c r="C623" t="s">
        <v>18512</v>
      </c>
      <c r="D623" s="100" t="s">
        <v>18509</v>
      </c>
      <c r="E623" s="100" t="s">
        <v>16837</v>
      </c>
      <c r="F623" s="117" t="s">
        <v>18511</v>
      </c>
      <c r="G623" s="118" t="s">
        <v>18513</v>
      </c>
      <c r="H623" s="100">
        <v>20278996</v>
      </c>
      <c r="I623" s="100" t="s">
        <v>20618</v>
      </c>
      <c r="J623" s="100" t="s">
        <v>20619</v>
      </c>
      <c r="K623" s="100">
        <v>1</v>
      </c>
      <c r="L623" s="100">
        <v>193</v>
      </c>
      <c r="M623" s="100" t="s">
        <v>8662</v>
      </c>
    </row>
    <row r="624" spans="1:13" x14ac:dyDescent="0.25">
      <c r="A624" s="100" t="s">
        <v>8736</v>
      </c>
      <c r="B624" t="s">
        <v>18514</v>
      </c>
      <c r="C624" t="s">
        <v>18517</v>
      </c>
      <c r="D624" s="100" t="s">
        <v>18515</v>
      </c>
      <c r="E624" s="100" t="s">
        <v>16837</v>
      </c>
      <c r="F624" s="117" t="s">
        <v>18516</v>
      </c>
      <c r="G624" s="118" t="s">
        <v>18518</v>
      </c>
      <c r="H624" s="100">
        <v>20278998</v>
      </c>
      <c r="I624" s="100" t="s">
        <v>20618</v>
      </c>
      <c r="J624" s="100" t="s">
        <v>20619</v>
      </c>
      <c r="K624" s="100">
        <v>1</v>
      </c>
      <c r="L624" s="100">
        <v>42</v>
      </c>
      <c r="M624" s="100" t="s">
        <v>8736</v>
      </c>
    </row>
    <row r="625" spans="1:13" x14ac:dyDescent="0.25">
      <c r="A625" s="100" t="s">
        <v>14883</v>
      </c>
      <c r="B625" t="s">
        <v>14769</v>
      </c>
      <c r="C625" t="s">
        <v>18520</v>
      </c>
      <c r="D625" s="100" t="s">
        <v>18519</v>
      </c>
      <c r="E625" s="100" t="s">
        <v>16837</v>
      </c>
      <c r="F625" s="117">
        <v>55120</v>
      </c>
      <c r="G625" s="118" t="s">
        <v>18521</v>
      </c>
      <c r="H625" s="100">
        <v>20308579</v>
      </c>
      <c r="I625" s="100" t="s">
        <v>20618</v>
      </c>
      <c r="J625" s="100" t="s">
        <v>20619</v>
      </c>
      <c r="K625" s="100">
        <v>1</v>
      </c>
      <c r="L625" s="100">
        <v>1</v>
      </c>
      <c r="M625" s="100" t="s">
        <v>14883</v>
      </c>
    </row>
    <row r="626" spans="1:13" x14ac:dyDescent="0.25">
      <c r="A626" s="100" t="s">
        <v>8669</v>
      </c>
      <c r="B626" t="s">
        <v>18523</v>
      </c>
      <c r="C626" t="s">
        <v>18526</v>
      </c>
      <c r="D626" s="100" t="s">
        <v>18524</v>
      </c>
      <c r="E626" s="100" t="s">
        <v>16837</v>
      </c>
      <c r="F626" s="117" t="s">
        <v>18525</v>
      </c>
      <c r="G626" s="118" t="s">
        <v>18527</v>
      </c>
      <c r="H626" s="100">
        <v>20278978</v>
      </c>
      <c r="I626" s="100" t="s">
        <v>20618</v>
      </c>
      <c r="J626" s="100" t="s">
        <v>20619</v>
      </c>
      <c r="K626" s="100">
        <v>1</v>
      </c>
      <c r="L626" s="100">
        <v>38</v>
      </c>
      <c r="M626" s="100" t="s">
        <v>8669</v>
      </c>
    </row>
    <row r="627" spans="1:13" x14ac:dyDescent="0.25">
      <c r="A627" s="100" t="s">
        <v>22549</v>
      </c>
      <c r="B627" t="s">
        <v>23235</v>
      </c>
      <c r="C627" t="s">
        <v>23232</v>
      </c>
      <c r="D627" s="100" t="s">
        <v>23233</v>
      </c>
      <c r="E627" s="100" t="s">
        <v>16837</v>
      </c>
      <c r="F627" s="117">
        <v>56401</v>
      </c>
      <c r="G627" s="118" t="s">
        <v>23234</v>
      </c>
      <c r="H627" s="100"/>
      <c r="I627" s="100" t="s">
        <v>20618</v>
      </c>
      <c r="J627" s="100" t="s">
        <v>20619</v>
      </c>
      <c r="K627" s="100"/>
      <c r="L627" s="100">
        <v>1</v>
      </c>
      <c r="M627" s="100" t="s">
        <v>22549</v>
      </c>
    </row>
    <row r="628" spans="1:13" x14ac:dyDescent="0.25">
      <c r="A628" s="100" t="s">
        <v>8906</v>
      </c>
      <c r="B628" t="s">
        <v>1532</v>
      </c>
      <c r="C628" t="s">
        <v>16282</v>
      </c>
      <c r="D628" s="100" t="s">
        <v>16280</v>
      </c>
      <c r="E628" s="100" t="s">
        <v>16281</v>
      </c>
      <c r="F628" s="117">
        <v>80222</v>
      </c>
      <c r="G628" s="118" t="s">
        <v>16283</v>
      </c>
      <c r="H628" s="100">
        <v>20279000</v>
      </c>
      <c r="I628" s="100" t="s">
        <v>20618</v>
      </c>
      <c r="J628" s="100" t="s">
        <v>20619</v>
      </c>
      <c r="K628" s="100">
        <v>1</v>
      </c>
      <c r="L628" s="100">
        <v>1</v>
      </c>
      <c r="M628" s="100" t="s">
        <v>8906</v>
      </c>
    </row>
    <row r="629" spans="1:13" x14ac:dyDescent="0.25">
      <c r="A629" s="100" t="s">
        <v>8832</v>
      </c>
      <c r="B629" t="s">
        <v>18528</v>
      </c>
      <c r="C629" t="s">
        <v>18531</v>
      </c>
      <c r="D629" s="100" t="s">
        <v>18529</v>
      </c>
      <c r="E629" s="100" t="s">
        <v>16837</v>
      </c>
      <c r="F629" s="117">
        <v>55117</v>
      </c>
      <c r="G629" s="118" t="s">
        <v>18530</v>
      </c>
      <c r="H629" s="100">
        <v>20284999</v>
      </c>
      <c r="I629" s="100" t="s">
        <v>20618</v>
      </c>
      <c r="J629" s="100" t="s">
        <v>20619</v>
      </c>
      <c r="K629" s="100">
        <v>1</v>
      </c>
      <c r="L629" s="100">
        <v>21</v>
      </c>
      <c r="M629" s="100" t="s">
        <v>8832</v>
      </c>
    </row>
    <row r="630" spans="1:13" x14ac:dyDescent="0.25">
      <c r="A630" s="100" t="s">
        <v>8838</v>
      </c>
      <c r="B630" t="s">
        <v>18528</v>
      </c>
      <c r="C630" t="s">
        <v>18534</v>
      </c>
      <c r="D630" s="100" t="s">
        <v>18532</v>
      </c>
      <c r="E630" s="100" t="s">
        <v>16837</v>
      </c>
      <c r="F630" s="117" t="s">
        <v>18533</v>
      </c>
      <c r="G630" s="118" t="s">
        <v>18535</v>
      </c>
      <c r="H630" s="100">
        <v>20279001</v>
      </c>
      <c r="I630" s="100" t="s">
        <v>20618</v>
      </c>
      <c r="J630" s="100" t="s">
        <v>20619</v>
      </c>
      <c r="K630" s="100">
        <v>1</v>
      </c>
      <c r="L630" s="100">
        <v>123</v>
      </c>
      <c r="M630" s="100" t="s">
        <v>8838</v>
      </c>
    </row>
    <row r="631" spans="1:13" x14ac:dyDescent="0.25">
      <c r="A631" s="100" t="s">
        <v>8840</v>
      </c>
      <c r="B631" t="s">
        <v>18528</v>
      </c>
      <c r="C631" t="s">
        <v>18538</v>
      </c>
      <c r="D631" s="100" t="s">
        <v>18536</v>
      </c>
      <c r="E631" s="100" t="s">
        <v>16837</v>
      </c>
      <c r="F631" s="117" t="s">
        <v>18537</v>
      </c>
      <c r="G631" s="118" t="s">
        <v>18539</v>
      </c>
      <c r="H631" s="100">
        <v>20286447</v>
      </c>
      <c r="I631" s="100" t="s">
        <v>20618</v>
      </c>
      <c r="J631" s="100" t="s">
        <v>20619</v>
      </c>
      <c r="K631" s="100">
        <v>1</v>
      </c>
      <c r="L631" s="100">
        <v>76</v>
      </c>
      <c r="M631" s="100" t="s">
        <v>8840</v>
      </c>
    </row>
    <row r="632" spans="1:13" x14ac:dyDescent="0.25">
      <c r="A632" s="100" t="s">
        <v>8844</v>
      </c>
      <c r="B632" t="s">
        <v>18528</v>
      </c>
      <c r="C632" t="s">
        <v>18541</v>
      </c>
      <c r="D632" s="100" t="s">
        <v>18540</v>
      </c>
      <c r="E632" s="100" t="s">
        <v>16837</v>
      </c>
      <c r="F632" s="117">
        <v>56101</v>
      </c>
      <c r="G632" s="118" t="s">
        <v>18542</v>
      </c>
      <c r="H632" s="100">
        <v>20287129</v>
      </c>
      <c r="I632" s="100" t="s">
        <v>20618</v>
      </c>
      <c r="J632" s="100" t="s">
        <v>20619</v>
      </c>
      <c r="K632" s="100">
        <v>1</v>
      </c>
      <c r="L632" s="100">
        <v>104</v>
      </c>
      <c r="M632" s="100" t="s">
        <v>8844</v>
      </c>
    </row>
    <row r="633" spans="1:13" x14ac:dyDescent="0.25">
      <c r="A633" s="100" t="s">
        <v>8848</v>
      </c>
      <c r="B633" t="s">
        <v>8849</v>
      </c>
      <c r="C633" t="s">
        <v>20851</v>
      </c>
      <c r="D633" s="100" t="s">
        <v>20850</v>
      </c>
      <c r="E633" s="100" t="s">
        <v>16837</v>
      </c>
      <c r="F633" s="117" t="s">
        <v>20852</v>
      </c>
      <c r="G633" s="118" t="s">
        <v>20854</v>
      </c>
      <c r="H633" s="100">
        <v>20290517</v>
      </c>
      <c r="I633" s="100" t="s">
        <v>20618</v>
      </c>
      <c r="J633" s="100" t="s">
        <v>20619</v>
      </c>
      <c r="K633" s="100">
        <v>1</v>
      </c>
      <c r="L633" s="100">
        <v>41</v>
      </c>
      <c r="M633" s="100" t="s">
        <v>20853</v>
      </c>
    </row>
    <row r="634" spans="1:13" x14ac:dyDescent="0.25">
      <c r="A634" s="100" t="s">
        <v>8850</v>
      </c>
      <c r="B634" t="s">
        <v>20712</v>
      </c>
      <c r="C634" t="s">
        <v>18480</v>
      </c>
      <c r="D634" s="100" t="s">
        <v>18478</v>
      </c>
      <c r="E634" s="100" t="s">
        <v>16837</v>
      </c>
      <c r="F634" s="117" t="s">
        <v>18479</v>
      </c>
      <c r="G634" s="118" t="s">
        <v>20713</v>
      </c>
      <c r="H634" s="100">
        <v>20292360</v>
      </c>
      <c r="I634" s="100" t="s">
        <v>20618</v>
      </c>
      <c r="J634" s="100" t="s">
        <v>20619</v>
      </c>
      <c r="K634" s="100">
        <v>1</v>
      </c>
      <c r="L634" s="100">
        <v>30</v>
      </c>
      <c r="M634" s="100" t="s">
        <v>8850</v>
      </c>
    </row>
    <row r="635" spans="1:13" x14ac:dyDescent="0.25">
      <c r="A635" s="100" t="s">
        <v>8697</v>
      </c>
      <c r="B635" t="s">
        <v>18495</v>
      </c>
      <c r="C635" t="s">
        <v>18497</v>
      </c>
      <c r="D635" s="100" t="s">
        <v>17753</v>
      </c>
      <c r="E635" s="100" t="s">
        <v>16837</v>
      </c>
      <c r="F635" s="117" t="s">
        <v>18496</v>
      </c>
      <c r="G635" s="118" t="s">
        <v>18498</v>
      </c>
      <c r="H635" s="100">
        <v>20278985</v>
      </c>
      <c r="I635" s="100" t="s">
        <v>20618</v>
      </c>
      <c r="J635" s="100" t="s">
        <v>20619</v>
      </c>
      <c r="K635" s="100">
        <v>1</v>
      </c>
      <c r="L635" s="100">
        <v>29</v>
      </c>
      <c r="M635" s="100" t="s">
        <v>8690</v>
      </c>
    </row>
    <row r="636" spans="1:13" x14ac:dyDescent="0.25">
      <c r="A636" s="100" t="s">
        <v>8663</v>
      </c>
      <c r="B636" t="s">
        <v>20709</v>
      </c>
      <c r="C636" t="s">
        <v>20845</v>
      </c>
      <c r="D636" s="100" t="s">
        <v>19174</v>
      </c>
      <c r="E636" s="100" t="s">
        <v>16837</v>
      </c>
      <c r="F636" s="117" t="s">
        <v>20844</v>
      </c>
      <c r="G636" s="118">
        <v>5072556908</v>
      </c>
      <c r="H636" s="100"/>
      <c r="I636" s="100" t="s">
        <v>20618</v>
      </c>
      <c r="J636" s="100" t="s">
        <v>20619</v>
      </c>
      <c r="K636" s="100">
        <v>1</v>
      </c>
      <c r="L636" s="100">
        <v>15</v>
      </c>
      <c r="M636" s="100" t="s">
        <v>8659</v>
      </c>
    </row>
    <row r="637" spans="1:13" x14ac:dyDescent="0.25">
      <c r="A637" s="100" t="s">
        <v>15527</v>
      </c>
      <c r="B637" t="s">
        <v>8705</v>
      </c>
      <c r="C637" t="s">
        <v>20848</v>
      </c>
      <c r="D637" s="100" t="s">
        <v>20849</v>
      </c>
      <c r="E637" s="100" t="s">
        <v>16837</v>
      </c>
      <c r="F637" s="117" t="s">
        <v>20846</v>
      </c>
      <c r="G637" s="118" t="s">
        <v>20847</v>
      </c>
      <c r="H637" s="100">
        <v>50515601</v>
      </c>
      <c r="I637" s="100" t="s">
        <v>20618</v>
      </c>
      <c r="J637" s="100" t="s">
        <v>20619</v>
      </c>
      <c r="K637" s="100">
        <v>1</v>
      </c>
      <c r="L637" s="100">
        <v>0</v>
      </c>
      <c r="M637" s="100" t="s">
        <v>8704</v>
      </c>
    </row>
    <row r="638" spans="1:13" x14ac:dyDescent="0.25">
      <c r="A638" s="100" t="s">
        <v>8861</v>
      </c>
      <c r="B638" t="s">
        <v>18543</v>
      </c>
      <c r="C638" t="s">
        <v>18546</v>
      </c>
      <c r="D638" s="100" t="s">
        <v>18544</v>
      </c>
      <c r="E638" s="100" t="s">
        <v>16837</v>
      </c>
      <c r="F638" s="117" t="s">
        <v>18545</v>
      </c>
      <c r="G638" s="118" t="s">
        <v>18547</v>
      </c>
      <c r="H638" s="100">
        <v>20305273</v>
      </c>
      <c r="I638" s="100" t="s">
        <v>20618</v>
      </c>
      <c r="J638" s="100" t="s">
        <v>20619</v>
      </c>
      <c r="K638" s="100">
        <v>1</v>
      </c>
      <c r="L638" s="100">
        <v>24</v>
      </c>
      <c r="M638" s="100" t="s">
        <v>8861</v>
      </c>
    </row>
    <row r="639" spans="1:13" x14ac:dyDescent="0.25">
      <c r="A639" s="100" t="s">
        <v>8869</v>
      </c>
      <c r="B639" t="s">
        <v>18548</v>
      </c>
      <c r="C639" t="s">
        <v>18549</v>
      </c>
      <c r="D639" s="100" t="s">
        <v>17713</v>
      </c>
      <c r="E639" s="100" t="s">
        <v>16837</v>
      </c>
      <c r="F639" s="117">
        <v>55965</v>
      </c>
      <c r="G639" s="118" t="s">
        <v>18550</v>
      </c>
      <c r="H639" s="100">
        <v>20289156</v>
      </c>
      <c r="I639" s="100" t="s">
        <v>20618</v>
      </c>
      <c r="J639" s="100" t="s">
        <v>20619</v>
      </c>
      <c r="K639" s="100">
        <v>1</v>
      </c>
      <c r="L639" s="100">
        <v>11</v>
      </c>
      <c r="M639" s="100" t="s">
        <v>8869</v>
      </c>
    </row>
    <row r="640" spans="1:13" x14ac:dyDescent="0.25">
      <c r="A640" s="100" t="s">
        <v>8664</v>
      </c>
      <c r="B640" t="s">
        <v>20839</v>
      </c>
      <c r="C640" t="s">
        <v>20840</v>
      </c>
      <c r="D640" s="100" t="s">
        <v>20841</v>
      </c>
      <c r="E640" s="100" t="s">
        <v>16837</v>
      </c>
      <c r="F640" s="117" t="s">
        <v>20842</v>
      </c>
      <c r="G640" s="118">
        <v>6083929798</v>
      </c>
      <c r="H640" s="100"/>
      <c r="I640" s="100" t="s">
        <v>20618</v>
      </c>
      <c r="J640" s="100" t="s">
        <v>20619</v>
      </c>
      <c r="K640" s="100">
        <v>1</v>
      </c>
      <c r="L640" s="100">
        <v>3</v>
      </c>
      <c r="M640" s="100" t="s">
        <v>8659</v>
      </c>
    </row>
    <row r="641" spans="1:13" x14ac:dyDescent="0.25">
      <c r="A641" s="100" t="s">
        <v>8743</v>
      </c>
      <c r="B641" t="s">
        <v>18551</v>
      </c>
      <c r="C641" t="s">
        <v>18552</v>
      </c>
      <c r="D641" s="100" t="s">
        <v>17324</v>
      </c>
      <c r="E641" s="100" t="s">
        <v>16837</v>
      </c>
      <c r="F641" s="117">
        <v>56201</v>
      </c>
      <c r="G641" s="118" t="s">
        <v>18553</v>
      </c>
      <c r="H641" s="100">
        <v>20301664</v>
      </c>
      <c r="I641" s="100" t="s">
        <v>20618</v>
      </c>
      <c r="J641" s="100" t="s">
        <v>20619</v>
      </c>
      <c r="K641" s="100">
        <v>1</v>
      </c>
      <c r="L641" s="100">
        <v>13</v>
      </c>
      <c r="M641" s="100" t="s">
        <v>8743</v>
      </c>
    </row>
    <row r="642" spans="1:13" x14ac:dyDescent="0.25">
      <c r="A642" s="100" t="s">
        <v>8650</v>
      </c>
      <c r="B642" t="s">
        <v>8649</v>
      </c>
      <c r="C642" t="s">
        <v>23218</v>
      </c>
      <c r="D642" s="100" t="s">
        <v>23219</v>
      </c>
      <c r="E642" s="100" t="s">
        <v>16837</v>
      </c>
      <c r="F642" s="117">
        <v>55406</v>
      </c>
      <c r="G642" s="118">
        <v>6127229000</v>
      </c>
      <c r="H642" s="100"/>
      <c r="I642" s="100" t="s">
        <v>20618</v>
      </c>
      <c r="J642" s="100" t="s">
        <v>20619</v>
      </c>
      <c r="K642" s="100"/>
      <c r="L642" s="100"/>
      <c r="M642" s="100" t="s">
        <v>8650</v>
      </c>
    </row>
    <row r="643" spans="1:13" x14ac:dyDescent="0.25">
      <c r="A643" s="100" t="s">
        <v>8881</v>
      </c>
      <c r="B643" t="s">
        <v>20714</v>
      </c>
      <c r="C643" t="s">
        <v>20715</v>
      </c>
      <c r="D643" s="100" t="s">
        <v>20716</v>
      </c>
      <c r="E643" s="100" t="s">
        <v>16837</v>
      </c>
      <c r="F643" s="117">
        <v>55422</v>
      </c>
      <c r="G643" s="118" t="s">
        <v>20717</v>
      </c>
      <c r="H643" s="100">
        <v>20303898</v>
      </c>
      <c r="I643" s="100" t="s">
        <v>20618</v>
      </c>
      <c r="J643" s="100" t="s">
        <v>20619</v>
      </c>
      <c r="K643" s="100">
        <v>1</v>
      </c>
      <c r="L643" s="100">
        <v>32</v>
      </c>
      <c r="M643" s="100" t="s">
        <v>8881</v>
      </c>
    </row>
    <row r="644" spans="1:13" x14ac:dyDescent="0.25">
      <c r="A644" s="100" t="s">
        <v>8884</v>
      </c>
      <c r="B644" t="s">
        <v>18554</v>
      </c>
      <c r="C644" t="s">
        <v>18557</v>
      </c>
      <c r="D644" s="100" t="s">
        <v>18555</v>
      </c>
      <c r="E644" s="100" t="s">
        <v>16837</v>
      </c>
      <c r="F644" s="117" t="s">
        <v>18556</v>
      </c>
      <c r="G644" s="118" t="s">
        <v>18558</v>
      </c>
      <c r="H644" s="100">
        <v>20279004</v>
      </c>
      <c r="I644" s="100" t="s">
        <v>20618</v>
      </c>
      <c r="J644" s="100" t="s">
        <v>20619</v>
      </c>
      <c r="K644" s="100">
        <v>1</v>
      </c>
      <c r="L644" s="100">
        <v>2</v>
      </c>
      <c r="M644" s="100" t="s">
        <v>8884</v>
      </c>
    </row>
    <row r="645" spans="1:13" x14ac:dyDescent="0.25">
      <c r="A645" s="100" t="s">
        <v>8908</v>
      </c>
      <c r="B645" t="s">
        <v>18559</v>
      </c>
      <c r="C645" t="s">
        <v>18560</v>
      </c>
      <c r="D645" s="100" t="s">
        <v>18522</v>
      </c>
      <c r="E645" s="100" t="s">
        <v>16837</v>
      </c>
      <c r="F645" s="117">
        <v>55435</v>
      </c>
      <c r="G645" s="118" t="s">
        <v>20579</v>
      </c>
      <c r="H645" s="100">
        <v>20279010</v>
      </c>
      <c r="I645" s="100" t="s">
        <v>20618</v>
      </c>
      <c r="J645" s="100" t="s">
        <v>20619</v>
      </c>
      <c r="K645" s="100">
        <v>1</v>
      </c>
      <c r="L645" s="100">
        <v>4</v>
      </c>
      <c r="M645" s="100" t="s">
        <v>8908</v>
      </c>
    </row>
    <row r="646" spans="1:13" x14ac:dyDescent="0.25">
      <c r="A646" s="100" t="s">
        <v>8954</v>
      </c>
      <c r="B646" t="s">
        <v>8955</v>
      </c>
      <c r="C646" t="s">
        <v>18561</v>
      </c>
      <c r="D646" s="100" t="s">
        <v>17959</v>
      </c>
      <c r="E646" s="100" t="s">
        <v>16837</v>
      </c>
      <c r="F646" s="117">
        <v>55425</v>
      </c>
      <c r="G646" s="118" t="s">
        <v>16407</v>
      </c>
      <c r="H646" s="100">
        <v>20279020</v>
      </c>
      <c r="I646" s="100" t="s">
        <v>20618</v>
      </c>
      <c r="J646" s="100" t="s">
        <v>20619</v>
      </c>
      <c r="K646" s="100">
        <v>1</v>
      </c>
      <c r="L646" s="100">
        <v>6</v>
      </c>
      <c r="M646" s="100" t="s">
        <v>8954</v>
      </c>
    </row>
    <row r="647" spans="1:13" x14ac:dyDescent="0.25">
      <c r="A647" s="100" t="s">
        <v>9054</v>
      </c>
      <c r="B647" t="s">
        <v>18562</v>
      </c>
      <c r="C647" t="s">
        <v>18565</v>
      </c>
      <c r="D647" s="100" t="s">
        <v>18563</v>
      </c>
      <c r="E647" s="100" t="s">
        <v>16855</v>
      </c>
      <c r="F647" s="117">
        <v>65101</v>
      </c>
      <c r="G647" s="118" t="s">
        <v>18564</v>
      </c>
      <c r="H647" s="100">
        <v>20279033</v>
      </c>
      <c r="I647" s="100" t="s">
        <v>20618</v>
      </c>
      <c r="J647" s="100" t="s">
        <v>20619</v>
      </c>
      <c r="K647" s="100">
        <v>1</v>
      </c>
      <c r="L647" s="100">
        <v>157</v>
      </c>
      <c r="M647" s="100" t="s">
        <v>9054</v>
      </c>
    </row>
    <row r="648" spans="1:13" x14ac:dyDescent="0.25">
      <c r="A648" s="100" t="s">
        <v>9062</v>
      </c>
      <c r="B648" t="s">
        <v>18566</v>
      </c>
      <c r="C648" t="s">
        <v>21318</v>
      </c>
      <c r="D648" s="100" t="s">
        <v>16676</v>
      </c>
      <c r="E648" s="100" t="s">
        <v>16855</v>
      </c>
      <c r="F648" s="117">
        <v>65804</v>
      </c>
      <c r="G648" s="118" t="s">
        <v>20580</v>
      </c>
      <c r="H648" s="100">
        <v>20281210</v>
      </c>
      <c r="I648" s="100" t="s">
        <v>20618</v>
      </c>
      <c r="J648" s="100" t="s">
        <v>20619</v>
      </c>
      <c r="K648" s="100">
        <v>1</v>
      </c>
      <c r="L648" s="100">
        <v>734</v>
      </c>
      <c r="M648" s="100" t="s">
        <v>9062</v>
      </c>
    </row>
    <row r="649" spans="1:13" x14ac:dyDescent="0.25">
      <c r="A649" s="100" t="s">
        <v>9063</v>
      </c>
      <c r="B649" t="s">
        <v>18566</v>
      </c>
      <c r="C649" t="s">
        <v>21318</v>
      </c>
      <c r="D649" s="100" t="s">
        <v>16676</v>
      </c>
      <c r="E649" s="100" t="s">
        <v>16855</v>
      </c>
      <c r="F649" s="117">
        <v>65804</v>
      </c>
      <c r="G649" s="118" t="s">
        <v>20580</v>
      </c>
      <c r="H649" s="100">
        <v>20281210</v>
      </c>
      <c r="I649" s="100" t="s">
        <v>20618</v>
      </c>
      <c r="J649" s="100" t="s">
        <v>20619</v>
      </c>
      <c r="K649" s="100">
        <v>1</v>
      </c>
      <c r="L649" s="100">
        <v>734</v>
      </c>
      <c r="M649" s="100" t="s">
        <v>9062</v>
      </c>
    </row>
    <row r="650" spans="1:13" x14ac:dyDescent="0.25">
      <c r="A650" s="100" t="s">
        <v>9076</v>
      </c>
      <c r="B650" t="s">
        <v>18567</v>
      </c>
      <c r="C650" t="s">
        <v>18569</v>
      </c>
      <c r="D650" s="100" t="s">
        <v>18568</v>
      </c>
      <c r="E650" s="100" t="s">
        <v>16855</v>
      </c>
      <c r="F650" s="117">
        <v>64424</v>
      </c>
      <c r="G650" s="118" t="s">
        <v>18570</v>
      </c>
      <c r="H650" s="100">
        <v>20279038</v>
      </c>
      <c r="I650" s="100" t="s">
        <v>20618</v>
      </c>
      <c r="J650" s="100" t="s">
        <v>20619</v>
      </c>
      <c r="K650" s="100">
        <v>1</v>
      </c>
      <c r="L650" s="100">
        <v>46</v>
      </c>
      <c r="M650" s="100" t="s">
        <v>9076</v>
      </c>
    </row>
    <row r="651" spans="1:13" x14ac:dyDescent="0.25">
      <c r="A651" s="100" t="s">
        <v>9082</v>
      </c>
      <c r="B651" t="s">
        <v>18571</v>
      </c>
      <c r="C651" t="s">
        <v>18574</v>
      </c>
      <c r="D651" s="100" t="s">
        <v>18572</v>
      </c>
      <c r="E651" s="100" t="s">
        <v>16855</v>
      </c>
      <c r="F651" s="117" t="s">
        <v>18573</v>
      </c>
      <c r="G651" s="118" t="s">
        <v>18575</v>
      </c>
      <c r="H651" s="100">
        <v>20290358</v>
      </c>
      <c r="I651" s="100" t="s">
        <v>20618</v>
      </c>
      <c r="J651" s="100" t="s">
        <v>20619</v>
      </c>
      <c r="K651" s="100">
        <v>1</v>
      </c>
      <c r="L651" s="100">
        <v>70</v>
      </c>
      <c r="M651" s="100" t="s">
        <v>9082</v>
      </c>
    </row>
    <row r="652" spans="1:13" x14ac:dyDescent="0.25">
      <c r="A652" s="100" t="s">
        <v>9090</v>
      </c>
      <c r="B652" t="s">
        <v>20718</v>
      </c>
      <c r="C652" t="s">
        <v>20719</v>
      </c>
      <c r="D652" s="100" t="s">
        <v>20720</v>
      </c>
      <c r="E652" s="100" t="s">
        <v>16855</v>
      </c>
      <c r="F652" s="117" t="s">
        <v>18576</v>
      </c>
      <c r="G652" s="118" t="s">
        <v>20581</v>
      </c>
      <c r="H652" s="100">
        <v>20290359</v>
      </c>
      <c r="I652" s="100" t="s">
        <v>20618</v>
      </c>
      <c r="J652" s="100" t="s">
        <v>20619</v>
      </c>
      <c r="K652" s="100">
        <v>1</v>
      </c>
      <c r="L652" s="100">
        <v>72</v>
      </c>
      <c r="M652" s="100" t="s">
        <v>9090</v>
      </c>
    </row>
    <row r="653" spans="1:13" x14ac:dyDescent="0.25">
      <c r="A653" s="100" t="s">
        <v>9099</v>
      </c>
      <c r="B653" t="s">
        <v>18577</v>
      </c>
      <c r="C653" t="s">
        <v>18580</v>
      </c>
      <c r="D653" s="100" t="s">
        <v>18578</v>
      </c>
      <c r="E653" s="100" t="s">
        <v>16855</v>
      </c>
      <c r="F653" s="117" t="s">
        <v>18579</v>
      </c>
      <c r="G653" s="118" t="s">
        <v>18581</v>
      </c>
      <c r="H653" s="100">
        <v>20279043</v>
      </c>
      <c r="I653" s="100" t="s">
        <v>20618</v>
      </c>
      <c r="J653" s="100" t="s">
        <v>20619</v>
      </c>
      <c r="K653" s="100">
        <v>1</v>
      </c>
      <c r="L653" s="100">
        <v>29</v>
      </c>
      <c r="M653" s="100" t="s">
        <v>9099</v>
      </c>
    </row>
    <row r="654" spans="1:13" x14ac:dyDescent="0.25">
      <c r="A654" s="100" t="s">
        <v>9101</v>
      </c>
      <c r="B654" t="s">
        <v>18582</v>
      </c>
      <c r="C654" t="s">
        <v>18584</v>
      </c>
      <c r="D654" s="100" t="s">
        <v>18219</v>
      </c>
      <c r="E654" s="100" t="s">
        <v>16833</v>
      </c>
      <c r="F654" s="117" t="s">
        <v>18583</v>
      </c>
      <c r="G654" s="118" t="s">
        <v>18585</v>
      </c>
      <c r="H654" s="100">
        <v>20281785</v>
      </c>
      <c r="I654" s="100" t="s">
        <v>20618</v>
      </c>
      <c r="J654" s="100" t="s">
        <v>20619</v>
      </c>
      <c r="K654" s="100">
        <v>1</v>
      </c>
      <c r="L654" s="100">
        <v>19</v>
      </c>
      <c r="M654" s="100" t="s">
        <v>9101</v>
      </c>
    </row>
    <row r="655" spans="1:13" x14ac:dyDescent="0.25">
      <c r="A655" s="100" t="s">
        <v>9103</v>
      </c>
      <c r="B655" t="s">
        <v>18586</v>
      </c>
      <c r="C655" t="s">
        <v>18588</v>
      </c>
      <c r="D655" s="100" t="s">
        <v>18587</v>
      </c>
      <c r="E655" s="100" t="s">
        <v>16855</v>
      </c>
      <c r="F655" s="117">
        <v>63045</v>
      </c>
      <c r="G655" s="118" t="s">
        <v>18589</v>
      </c>
      <c r="H655" s="100">
        <v>20279044</v>
      </c>
      <c r="I655" s="100" t="s">
        <v>20618</v>
      </c>
      <c r="J655" s="100" t="s">
        <v>20619</v>
      </c>
      <c r="K655" s="100">
        <v>1</v>
      </c>
      <c r="L655" s="100">
        <v>126</v>
      </c>
      <c r="M655" s="100" t="s">
        <v>9103</v>
      </c>
    </row>
    <row r="656" spans="1:13" x14ac:dyDescent="0.25">
      <c r="A656" s="100" t="s">
        <v>9106</v>
      </c>
      <c r="B656" t="s">
        <v>18590</v>
      </c>
      <c r="C656" t="s">
        <v>18593</v>
      </c>
      <c r="D656" s="100" t="s">
        <v>18591</v>
      </c>
      <c r="E656" s="100" t="s">
        <v>16855</v>
      </c>
      <c r="F656" s="117" t="s">
        <v>18592</v>
      </c>
      <c r="G656" s="118" t="s">
        <v>18594</v>
      </c>
      <c r="H656" s="100">
        <v>20282017</v>
      </c>
      <c r="I656" s="100" t="s">
        <v>20618</v>
      </c>
      <c r="J656" s="100" t="s">
        <v>20619</v>
      </c>
      <c r="K656" s="100">
        <v>1</v>
      </c>
      <c r="L656" s="100">
        <v>165</v>
      </c>
      <c r="M656" s="100" t="s">
        <v>9106</v>
      </c>
    </row>
    <row r="657" spans="1:13" x14ac:dyDescent="0.25">
      <c r="A657" s="100" t="s">
        <v>9117</v>
      </c>
      <c r="B657" t="s">
        <v>18595</v>
      </c>
      <c r="C657" t="s">
        <v>18598</v>
      </c>
      <c r="D657" s="100" t="s">
        <v>18596</v>
      </c>
      <c r="E657" s="100" t="s">
        <v>16855</v>
      </c>
      <c r="F657" s="117" t="s">
        <v>18597</v>
      </c>
      <c r="G657" s="118" t="s">
        <v>18599</v>
      </c>
      <c r="H657" s="100">
        <v>20285438</v>
      </c>
      <c r="I657" s="100" t="s">
        <v>20618</v>
      </c>
      <c r="J657" s="100" t="s">
        <v>20619</v>
      </c>
      <c r="K657" s="100">
        <v>1</v>
      </c>
      <c r="L657" s="100">
        <v>18</v>
      </c>
      <c r="M657" s="100" t="s">
        <v>9119</v>
      </c>
    </row>
    <row r="658" spans="1:13" x14ac:dyDescent="0.25">
      <c r="A658" s="100" t="s">
        <v>9064</v>
      </c>
      <c r="B658" t="s">
        <v>18566</v>
      </c>
      <c r="C658" t="s">
        <v>21318</v>
      </c>
      <c r="D658" s="100" t="s">
        <v>16676</v>
      </c>
      <c r="E658" s="100" t="s">
        <v>16855</v>
      </c>
      <c r="F658" s="117">
        <v>65804</v>
      </c>
      <c r="G658" s="118" t="s">
        <v>20580</v>
      </c>
      <c r="H658" s="100">
        <v>20281210</v>
      </c>
      <c r="I658" s="100" t="s">
        <v>20618</v>
      </c>
      <c r="J658" s="100" t="s">
        <v>20619</v>
      </c>
      <c r="K658" s="100">
        <v>1</v>
      </c>
      <c r="L658" s="100">
        <v>734</v>
      </c>
      <c r="M658" s="100" t="s">
        <v>9062</v>
      </c>
    </row>
    <row r="659" spans="1:13" x14ac:dyDescent="0.25">
      <c r="A659" s="100" t="s">
        <v>9120</v>
      </c>
      <c r="B659" t="s">
        <v>18600</v>
      </c>
      <c r="C659" t="s">
        <v>18602</v>
      </c>
      <c r="D659" s="100" t="s">
        <v>18601</v>
      </c>
      <c r="E659" s="100" t="s">
        <v>16855</v>
      </c>
      <c r="F659" s="117">
        <v>65270</v>
      </c>
      <c r="G659" s="118" t="s">
        <v>18603</v>
      </c>
      <c r="H659" s="100">
        <v>20304283</v>
      </c>
      <c r="I659" s="100" t="s">
        <v>20618</v>
      </c>
      <c r="J659" s="100" t="s">
        <v>20619</v>
      </c>
      <c r="K659" s="100">
        <v>1</v>
      </c>
      <c r="L659" s="100">
        <v>14</v>
      </c>
      <c r="M659" s="100" t="s">
        <v>9120</v>
      </c>
    </row>
    <row r="660" spans="1:13" x14ac:dyDescent="0.25">
      <c r="A660" s="100" t="s">
        <v>9122</v>
      </c>
      <c r="B660" t="s">
        <v>18604</v>
      </c>
      <c r="C660" t="s">
        <v>18607</v>
      </c>
      <c r="D660" s="100" t="s">
        <v>18605</v>
      </c>
      <c r="E660" s="100" t="s">
        <v>16855</v>
      </c>
      <c r="F660" s="117" t="s">
        <v>18606</v>
      </c>
      <c r="G660" s="118" t="s">
        <v>18608</v>
      </c>
      <c r="H660" s="100">
        <v>20284765</v>
      </c>
      <c r="I660" s="100" t="s">
        <v>20618</v>
      </c>
      <c r="J660" s="100" t="s">
        <v>20619</v>
      </c>
      <c r="K660" s="100">
        <v>1</v>
      </c>
      <c r="L660" s="100">
        <v>61</v>
      </c>
      <c r="M660" s="100" t="s">
        <v>9122</v>
      </c>
    </row>
    <row r="661" spans="1:13" x14ac:dyDescent="0.25">
      <c r="A661" s="100" t="s">
        <v>9151</v>
      </c>
      <c r="B661" t="s">
        <v>18610</v>
      </c>
      <c r="C661" t="s">
        <v>18612</v>
      </c>
      <c r="D661" s="100" t="s">
        <v>18611</v>
      </c>
      <c r="E661" s="100" t="s">
        <v>16855</v>
      </c>
      <c r="F661" s="117">
        <v>63367</v>
      </c>
      <c r="G661" s="118" t="s">
        <v>18613</v>
      </c>
      <c r="H661" s="100">
        <v>20307503</v>
      </c>
      <c r="I661" s="100" t="s">
        <v>20618</v>
      </c>
      <c r="J661" s="100" t="s">
        <v>20619</v>
      </c>
      <c r="K661" s="100">
        <v>1</v>
      </c>
      <c r="L661" s="100">
        <v>2</v>
      </c>
      <c r="M661" s="100" t="s">
        <v>9151</v>
      </c>
    </row>
    <row r="662" spans="1:13" x14ac:dyDescent="0.25">
      <c r="A662" s="100" t="s">
        <v>9057</v>
      </c>
      <c r="B662" t="s">
        <v>18562</v>
      </c>
      <c r="C662" t="s">
        <v>18614</v>
      </c>
      <c r="D662" s="100" t="s">
        <v>18563</v>
      </c>
      <c r="E662" s="100" t="s">
        <v>16855</v>
      </c>
      <c r="F662" s="117">
        <v>65109</v>
      </c>
      <c r="G662" s="118" t="s">
        <v>18564</v>
      </c>
      <c r="H662" s="100">
        <v>20279050</v>
      </c>
      <c r="I662" s="100" t="s">
        <v>20618</v>
      </c>
      <c r="J662" s="100" t="s">
        <v>20619</v>
      </c>
      <c r="K662" s="100">
        <v>1</v>
      </c>
      <c r="L662" s="100">
        <v>157</v>
      </c>
      <c r="M662" s="100" t="s">
        <v>9057</v>
      </c>
    </row>
    <row r="663" spans="1:13" x14ac:dyDescent="0.25">
      <c r="A663" s="100" t="s">
        <v>9109</v>
      </c>
      <c r="B663" t="s">
        <v>18616</v>
      </c>
      <c r="C663" t="s">
        <v>18593</v>
      </c>
      <c r="D663" s="100" t="s">
        <v>18591</v>
      </c>
      <c r="E663" s="100" t="s">
        <v>16855</v>
      </c>
      <c r="F663" s="117" t="s">
        <v>18592</v>
      </c>
      <c r="G663" s="118" t="s">
        <v>18594</v>
      </c>
      <c r="H663" s="100">
        <v>20282017</v>
      </c>
      <c r="I663" s="100" t="s">
        <v>20618</v>
      </c>
      <c r="J663" s="100" t="s">
        <v>20619</v>
      </c>
      <c r="K663" s="100">
        <v>1</v>
      </c>
      <c r="L663" s="100">
        <v>165</v>
      </c>
      <c r="M663" s="100" t="s">
        <v>9106</v>
      </c>
    </row>
    <row r="664" spans="1:13" x14ac:dyDescent="0.25">
      <c r="A664" s="100" t="s">
        <v>9165</v>
      </c>
      <c r="B664" t="s">
        <v>18617</v>
      </c>
      <c r="C664" t="s">
        <v>17908</v>
      </c>
      <c r="D664" s="100" t="s">
        <v>16869</v>
      </c>
      <c r="E664" s="100" t="s">
        <v>16855</v>
      </c>
      <c r="F664" s="117">
        <v>63132</v>
      </c>
      <c r="G664" s="118" t="s">
        <v>18609</v>
      </c>
      <c r="H664" s="100">
        <v>20279060</v>
      </c>
      <c r="I664" s="100" t="s">
        <v>20618</v>
      </c>
      <c r="J664" s="100" t="s">
        <v>20619</v>
      </c>
      <c r="K664" s="100">
        <v>1</v>
      </c>
      <c r="L664" s="100">
        <v>377</v>
      </c>
      <c r="M664" s="100" t="s">
        <v>9165</v>
      </c>
    </row>
    <row r="665" spans="1:13" x14ac:dyDescent="0.25">
      <c r="A665" s="100" t="s">
        <v>9230</v>
      </c>
      <c r="B665" t="s">
        <v>18619</v>
      </c>
      <c r="C665" t="s">
        <v>18621</v>
      </c>
      <c r="D665" s="100" t="s">
        <v>18620</v>
      </c>
      <c r="E665" s="100" t="s">
        <v>16180</v>
      </c>
      <c r="F665" s="117">
        <v>38614</v>
      </c>
      <c r="G665" s="118" t="s">
        <v>18622</v>
      </c>
      <c r="H665" s="100">
        <v>20279084</v>
      </c>
      <c r="I665" s="100" t="s">
        <v>20618</v>
      </c>
      <c r="J665" s="100" t="s">
        <v>20619</v>
      </c>
      <c r="K665" s="100">
        <v>1</v>
      </c>
      <c r="L665" s="100">
        <v>3</v>
      </c>
      <c r="M665" s="100" t="s">
        <v>9230</v>
      </c>
    </row>
    <row r="666" spans="1:13" x14ac:dyDescent="0.25">
      <c r="A666" s="100" t="s">
        <v>9234</v>
      </c>
      <c r="B666" t="s">
        <v>18623</v>
      </c>
      <c r="C666" t="s">
        <v>18624</v>
      </c>
      <c r="D666" s="100" t="s">
        <v>18618</v>
      </c>
      <c r="E666" s="100" t="s">
        <v>16180</v>
      </c>
      <c r="F666" s="117">
        <v>39401</v>
      </c>
      <c r="G666" s="118" t="s">
        <v>18625</v>
      </c>
      <c r="H666" s="100">
        <v>20279086</v>
      </c>
      <c r="I666" s="100" t="s">
        <v>20618</v>
      </c>
      <c r="J666" s="100" t="s">
        <v>20619</v>
      </c>
      <c r="K666" s="100">
        <v>1</v>
      </c>
      <c r="L666" s="100">
        <v>8</v>
      </c>
      <c r="M666" s="100" t="s">
        <v>9234</v>
      </c>
    </row>
    <row r="667" spans="1:13" x14ac:dyDescent="0.25">
      <c r="A667" s="100" t="s">
        <v>9236</v>
      </c>
      <c r="B667" t="s">
        <v>18626</v>
      </c>
      <c r="C667" t="s">
        <v>18628</v>
      </c>
      <c r="D667" s="100" t="s">
        <v>18627</v>
      </c>
      <c r="E667" s="100" t="s">
        <v>16180</v>
      </c>
      <c r="F667" s="117">
        <v>38663</v>
      </c>
      <c r="G667" s="118" t="s">
        <v>18629</v>
      </c>
      <c r="H667" s="100">
        <v>20279089</v>
      </c>
      <c r="I667" s="100" t="s">
        <v>20618</v>
      </c>
      <c r="J667" s="100" t="s">
        <v>20619</v>
      </c>
      <c r="K667" s="100">
        <v>1</v>
      </c>
      <c r="L667" s="100">
        <v>2</v>
      </c>
      <c r="M667" s="100" t="s">
        <v>9236</v>
      </c>
    </row>
    <row r="668" spans="1:13" x14ac:dyDescent="0.25">
      <c r="A668" s="100" t="s">
        <v>3922</v>
      </c>
      <c r="B668" t="s">
        <v>16264</v>
      </c>
      <c r="C668" t="s">
        <v>18631</v>
      </c>
      <c r="D668" s="100" t="s">
        <v>16265</v>
      </c>
      <c r="E668" s="100" t="s">
        <v>16266</v>
      </c>
      <c r="F668" s="117" t="s">
        <v>16978</v>
      </c>
      <c r="G668" s="118" t="s">
        <v>16269</v>
      </c>
      <c r="H668" s="100">
        <v>20279127</v>
      </c>
      <c r="I668" s="100" t="s">
        <v>20618</v>
      </c>
      <c r="J668" s="100" t="s">
        <v>20619</v>
      </c>
      <c r="K668" s="100">
        <v>1</v>
      </c>
      <c r="L668" s="100">
        <v>54</v>
      </c>
      <c r="M668" s="100" t="s">
        <v>3922</v>
      </c>
    </row>
    <row r="669" spans="1:13" x14ac:dyDescent="0.25">
      <c r="A669" s="100" t="s">
        <v>9263</v>
      </c>
      <c r="B669" t="s">
        <v>18633</v>
      </c>
      <c r="C669" t="s">
        <v>18635</v>
      </c>
      <c r="D669" s="100" t="s">
        <v>18634</v>
      </c>
      <c r="E669" s="100" t="s">
        <v>17131</v>
      </c>
      <c r="F669" s="117">
        <v>59601</v>
      </c>
      <c r="G669" s="118" t="s">
        <v>18636</v>
      </c>
      <c r="H669" s="100">
        <v>20281179</v>
      </c>
      <c r="I669" s="100" t="s">
        <v>20618</v>
      </c>
      <c r="J669" s="100" t="s">
        <v>20619</v>
      </c>
      <c r="K669" s="100">
        <v>1</v>
      </c>
      <c r="L669" s="100">
        <v>97</v>
      </c>
      <c r="M669" s="100" t="s">
        <v>9263</v>
      </c>
    </row>
    <row r="670" spans="1:13" x14ac:dyDescent="0.25">
      <c r="A670" s="100" t="s">
        <v>9266</v>
      </c>
      <c r="B670" t="s">
        <v>18637</v>
      </c>
      <c r="C670" t="s">
        <v>18639</v>
      </c>
      <c r="D670" s="100" t="s">
        <v>18638</v>
      </c>
      <c r="E670" s="100" t="s">
        <v>17131</v>
      </c>
      <c r="F670" s="117">
        <v>59327</v>
      </c>
      <c r="G670" s="118" t="s">
        <v>18640</v>
      </c>
      <c r="H670" s="100">
        <v>20279129</v>
      </c>
      <c r="I670" s="100" t="s">
        <v>20618</v>
      </c>
      <c r="J670" s="100" t="s">
        <v>20619</v>
      </c>
      <c r="K670" s="100">
        <v>1</v>
      </c>
      <c r="L670" s="100">
        <v>8</v>
      </c>
      <c r="M670" s="100" t="s">
        <v>9266</v>
      </c>
    </row>
    <row r="671" spans="1:13" x14ac:dyDescent="0.25">
      <c r="A671" s="100" t="s">
        <v>9268</v>
      </c>
      <c r="B671" t="s">
        <v>18641</v>
      </c>
      <c r="C671" t="s">
        <v>18645</v>
      </c>
      <c r="D671" s="100" t="s">
        <v>18642</v>
      </c>
      <c r="E671" s="100" t="s">
        <v>17131</v>
      </c>
      <c r="F671" s="117" t="s">
        <v>18644</v>
      </c>
      <c r="G671" s="118" t="s">
        <v>18643</v>
      </c>
      <c r="H671" s="100">
        <v>20279130</v>
      </c>
      <c r="I671" s="100" t="s">
        <v>20618</v>
      </c>
      <c r="J671" s="100" t="s">
        <v>20619</v>
      </c>
      <c r="K671" s="100">
        <v>1</v>
      </c>
      <c r="L671" s="100">
        <v>25</v>
      </c>
      <c r="M671" s="100" t="s">
        <v>9268</v>
      </c>
    </row>
    <row r="672" spans="1:13" x14ac:dyDescent="0.25">
      <c r="A672" s="100" t="s">
        <v>9270</v>
      </c>
      <c r="B672" t="s">
        <v>18646</v>
      </c>
      <c r="C672" t="s">
        <v>18650</v>
      </c>
      <c r="D672" s="100" t="s">
        <v>18647</v>
      </c>
      <c r="E672" s="100" t="s">
        <v>17131</v>
      </c>
      <c r="F672" s="117" t="s">
        <v>18649</v>
      </c>
      <c r="G672" s="118" t="s">
        <v>18648</v>
      </c>
      <c r="H672" s="100">
        <v>20279131</v>
      </c>
      <c r="I672" s="100" t="s">
        <v>20618</v>
      </c>
      <c r="J672" s="100" t="s">
        <v>20619</v>
      </c>
      <c r="K672" s="100">
        <v>1</v>
      </c>
      <c r="L672" s="100">
        <v>43</v>
      </c>
      <c r="M672" s="100" t="s">
        <v>9270</v>
      </c>
    </row>
    <row r="673" spans="1:13" x14ac:dyDescent="0.25">
      <c r="A673" s="100" t="s">
        <v>9272</v>
      </c>
      <c r="B673" t="s">
        <v>18651</v>
      </c>
      <c r="C673" t="s">
        <v>18653</v>
      </c>
      <c r="D673" s="100" t="s">
        <v>18652</v>
      </c>
      <c r="E673" s="100" t="s">
        <v>17131</v>
      </c>
      <c r="F673" s="117">
        <v>59254</v>
      </c>
      <c r="G673" s="118" t="s">
        <v>18654</v>
      </c>
      <c r="H673" s="100">
        <v>20295373</v>
      </c>
      <c r="I673" s="100" t="s">
        <v>20618</v>
      </c>
      <c r="J673" s="100" t="s">
        <v>20619</v>
      </c>
      <c r="K673" s="100">
        <v>1</v>
      </c>
      <c r="L673" s="100">
        <v>18</v>
      </c>
      <c r="M673" s="100" t="s">
        <v>9272</v>
      </c>
    </row>
    <row r="674" spans="1:13" x14ac:dyDescent="0.25">
      <c r="A674" s="100" t="s">
        <v>9274</v>
      </c>
      <c r="B674" t="s">
        <v>18655</v>
      </c>
      <c r="C674" t="s">
        <v>18658</v>
      </c>
      <c r="D674" s="100" t="s">
        <v>18656</v>
      </c>
      <c r="E674" s="100" t="s">
        <v>17131</v>
      </c>
      <c r="F674" s="117" t="s">
        <v>18657</v>
      </c>
      <c r="G674" s="118" t="s">
        <v>18659</v>
      </c>
      <c r="H674" s="100">
        <v>20279132</v>
      </c>
      <c r="I674" s="100" t="s">
        <v>20618</v>
      </c>
      <c r="J674" s="100" t="s">
        <v>20619</v>
      </c>
      <c r="K674" s="100">
        <v>1</v>
      </c>
      <c r="L674" s="100">
        <v>335</v>
      </c>
      <c r="M674" s="100" t="s">
        <v>9274</v>
      </c>
    </row>
    <row r="675" spans="1:13" x14ac:dyDescent="0.25">
      <c r="A675" s="100" t="s">
        <v>9280</v>
      </c>
      <c r="B675" t="s">
        <v>18660</v>
      </c>
      <c r="C675" t="s">
        <v>18663</v>
      </c>
      <c r="D675" s="100" t="s">
        <v>16255</v>
      </c>
      <c r="E675" s="100" t="s">
        <v>17131</v>
      </c>
      <c r="F675" s="117" t="s">
        <v>18661</v>
      </c>
      <c r="G675" s="118" t="s">
        <v>18662</v>
      </c>
      <c r="H675" s="100">
        <v>20285286</v>
      </c>
      <c r="I675" s="100" t="s">
        <v>20618</v>
      </c>
      <c r="J675" s="100" t="s">
        <v>20619</v>
      </c>
      <c r="K675" s="100">
        <v>1</v>
      </c>
      <c r="L675" s="100">
        <v>42</v>
      </c>
      <c r="M675" s="100" t="s">
        <v>9280</v>
      </c>
    </row>
    <row r="676" spans="1:13" x14ac:dyDescent="0.25">
      <c r="A676" s="100" t="s">
        <v>9283</v>
      </c>
      <c r="B676" t="s">
        <v>18665</v>
      </c>
      <c r="C676" t="s">
        <v>18666</v>
      </c>
      <c r="D676" s="100" t="s">
        <v>18664</v>
      </c>
      <c r="E676" s="100" t="s">
        <v>17131</v>
      </c>
      <c r="F676" s="117">
        <v>59263</v>
      </c>
      <c r="G676" s="118" t="s">
        <v>18667</v>
      </c>
      <c r="H676" s="100">
        <v>20279133</v>
      </c>
      <c r="I676" s="100" t="s">
        <v>20618</v>
      </c>
      <c r="J676" s="100" t="s">
        <v>20619</v>
      </c>
      <c r="K676" s="100">
        <v>1</v>
      </c>
      <c r="L676" s="100">
        <v>15</v>
      </c>
      <c r="M676" s="100" t="s">
        <v>9283</v>
      </c>
    </row>
    <row r="677" spans="1:13" x14ac:dyDescent="0.25">
      <c r="A677" s="100" t="s">
        <v>9287</v>
      </c>
      <c r="B677" t="s">
        <v>18668</v>
      </c>
      <c r="C677" t="s">
        <v>18672</v>
      </c>
      <c r="D677" s="100" t="s">
        <v>18669</v>
      </c>
      <c r="E677" s="100" t="s">
        <v>17131</v>
      </c>
      <c r="F677" s="117" t="s">
        <v>18671</v>
      </c>
      <c r="G677" s="118" t="s">
        <v>18670</v>
      </c>
      <c r="H677" s="100">
        <v>20279134</v>
      </c>
      <c r="I677" s="100" t="s">
        <v>20618</v>
      </c>
      <c r="J677" s="100" t="s">
        <v>20619</v>
      </c>
      <c r="K677" s="100">
        <v>1</v>
      </c>
      <c r="L677" s="100">
        <v>165</v>
      </c>
      <c r="M677" s="100" t="s">
        <v>9287</v>
      </c>
    </row>
    <row r="678" spans="1:13" x14ac:dyDescent="0.25">
      <c r="A678" s="100" t="s">
        <v>14896</v>
      </c>
      <c r="B678" t="s">
        <v>18673</v>
      </c>
      <c r="C678" t="s">
        <v>20721</v>
      </c>
      <c r="D678" s="100" t="s">
        <v>18674</v>
      </c>
      <c r="E678" s="100" t="s">
        <v>17131</v>
      </c>
      <c r="F678" s="117">
        <v>59102</v>
      </c>
      <c r="G678" s="118" t="s">
        <v>18675</v>
      </c>
      <c r="H678" s="100">
        <v>20309789</v>
      </c>
      <c r="I678" s="100" t="s">
        <v>20618</v>
      </c>
      <c r="J678" s="100" t="s">
        <v>20619</v>
      </c>
      <c r="K678" s="100">
        <v>1</v>
      </c>
      <c r="L678" s="100">
        <v>2</v>
      </c>
      <c r="M678" s="100" t="s">
        <v>14896</v>
      </c>
    </row>
    <row r="679" spans="1:13" x14ac:dyDescent="0.25">
      <c r="A679" s="100" t="s">
        <v>9289</v>
      </c>
      <c r="B679" t="s">
        <v>18676</v>
      </c>
      <c r="C679" t="s">
        <v>18678</v>
      </c>
      <c r="D679" s="100" t="s">
        <v>18677</v>
      </c>
      <c r="E679" s="100" t="s">
        <v>17131</v>
      </c>
      <c r="F679" s="117">
        <v>59901</v>
      </c>
      <c r="G679" s="118" t="s">
        <v>18679</v>
      </c>
      <c r="H679" s="100">
        <v>20293204</v>
      </c>
      <c r="I679" s="100" t="s">
        <v>20618</v>
      </c>
      <c r="J679" s="100" t="s">
        <v>20619</v>
      </c>
      <c r="K679" s="100">
        <v>1</v>
      </c>
      <c r="L679" s="100">
        <v>33</v>
      </c>
      <c r="M679" s="100" t="s">
        <v>9289</v>
      </c>
    </row>
    <row r="680" spans="1:13" x14ac:dyDescent="0.25">
      <c r="A680" s="100" t="s">
        <v>9295</v>
      </c>
      <c r="B680" t="s">
        <v>18681</v>
      </c>
      <c r="C680" t="s">
        <v>18683</v>
      </c>
      <c r="D680" s="100" t="s">
        <v>18680</v>
      </c>
      <c r="E680" s="100" t="s">
        <v>17131</v>
      </c>
      <c r="F680" s="117" t="s">
        <v>18682</v>
      </c>
      <c r="G680" s="118" t="s">
        <v>18684</v>
      </c>
      <c r="H680" s="100">
        <v>20279137</v>
      </c>
      <c r="I680" s="100" t="s">
        <v>20618</v>
      </c>
      <c r="J680" s="100" t="s">
        <v>20619</v>
      </c>
      <c r="K680" s="100">
        <v>1</v>
      </c>
      <c r="L680" s="100">
        <v>24</v>
      </c>
      <c r="M680" s="100" t="s">
        <v>9295</v>
      </c>
    </row>
    <row r="681" spans="1:13" x14ac:dyDescent="0.25">
      <c r="A681" s="100" t="s">
        <v>4176</v>
      </c>
      <c r="B681" t="s">
        <v>17130</v>
      </c>
      <c r="C681" t="s">
        <v>20723</v>
      </c>
      <c r="D681" s="100" t="s">
        <v>18936</v>
      </c>
      <c r="E681" s="100" t="s">
        <v>17131</v>
      </c>
      <c r="F681" s="117" t="s">
        <v>20724</v>
      </c>
      <c r="G681" s="118" t="s">
        <v>20725</v>
      </c>
      <c r="H681" s="100">
        <v>20300408</v>
      </c>
      <c r="I681" s="100" t="s">
        <v>20618</v>
      </c>
      <c r="J681" s="100" t="s">
        <v>20619</v>
      </c>
      <c r="K681" s="100">
        <v>1</v>
      </c>
      <c r="L681" s="100">
        <v>5</v>
      </c>
      <c r="M681" s="100" t="s">
        <v>20722</v>
      </c>
    </row>
    <row r="682" spans="1:13" x14ac:dyDescent="0.25">
      <c r="A682" s="100" t="s">
        <v>396</v>
      </c>
      <c r="B682" t="s">
        <v>17130</v>
      </c>
      <c r="C682" t="s">
        <v>20726</v>
      </c>
      <c r="D682" s="100" t="s">
        <v>18669</v>
      </c>
      <c r="E682" s="100" t="s">
        <v>17131</v>
      </c>
      <c r="F682" s="117" t="s">
        <v>20727</v>
      </c>
      <c r="G682" s="118" t="s">
        <v>20728</v>
      </c>
      <c r="H682" s="100">
        <v>20294974</v>
      </c>
      <c r="I682" s="100" t="s">
        <v>20618</v>
      </c>
      <c r="J682" s="100" t="s">
        <v>20619</v>
      </c>
      <c r="K682" s="100">
        <v>1</v>
      </c>
      <c r="L682" s="100">
        <v>2</v>
      </c>
      <c r="M682" s="100" t="s">
        <v>396</v>
      </c>
    </row>
    <row r="683" spans="1:13" x14ac:dyDescent="0.25">
      <c r="A683" s="100" t="s">
        <v>4182</v>
      </c>
      <c r="B683" t="s">
        <v>17130</v>
      </c>
      <c r="C683" t="s">
        <v>18686</v>
      </c>
      <c r="D683" s="100" t="s">
        <v>18685</v>
      </c>
      <c r="E683" s="100" t="s">
        <v>17131</v>
      </c>
      <c r="F683" s="117">
        <v>59808</v>
      </c>
      <c r="G683" s="118" t="s">
        <v>18687</v>
      </c>
      <c r="H683" s="100">
        <v>20284931</v>
      </c>
      <c r="I683" s="100" t="s">
        <v>20618</v>
      </c>
      <c r="J683" s="100" t="s">
        <v>20619</v>
      </c>
      <c r="K683" s="100">
        <v>1</v>
      </c>
      <c r="L683" s="100">
        <v>19</v>
      </c>
      <c r="M683" s="100" t="s">
        <v>4182</v>
      </c>
    </row>
    <row r="684" spans="1:13" x14ac:dyDescent="0.25">
      <c r="A684" s="100" t="s">
        <v>4186</v>
      </c>
      <c r="B684" t="s">
        <v>17130</v>
      </c>
      <c r="C684" t="s">
        <v>20729</v>
      </c>
      <c r="D684" s="100" t="s">
        <v>18680</v>
      </c>
      <c r="E684" s="100" t="s">
        <v>17131</v>
      </c>
      <c r="F684" s="117" t="s">
        <v>20730</v>
      </c>
      <c r="G684" s="118" t="s">
        <v>20731</v>
      </c>
      <c r="H684" s="100">
        <v>20294972</v>
      </c>
      <c r="I684" s="100" t="s">
        <v>20618</v>
      </c>
      <c r="J684" s="100" t="s">
        <v>20619</v>
      </c>
      <c r="K684" s="100">
        <v>1</v>
      </c>
      <c r="L684" s="100">
        <v>9</v>
      </c>
      <c r="M684" s="100" t="s">
        <v>4186</v>
      </c>
    </row>
    <row r="685" spans="1:13" x14ac:dyDescent="0.25">
      <c r="A685" s="100" t="s">
        <v>4188</v>
      </c>
      <c r="B685" t="s">
        <v>17130</v>
      </c>
      <c r="C685" t="s">
        <v>20732</v>
      </c>
      <c r="D685" s="100" t="s">
        <v>18634</v>
      </c>
      <c r="E685" s="100" t="s">
        <v>17131</v>
      </c>
      <c r="F685" s="117" t="s">
        <v>20733</v>
      </c>
      <c r="G685" s="118" t="s">
        <v>20734</v>
      </c>
      <c r="H685" s="100">
        <v>20300399</v>
      </c>
      <c r="I685" s="100" t="s">
        <v>20618</v>
      </c>
      <c r="J685" s="100" t="s">
        <v>20619</v>
      </c>
      <c r="K685" s="100">
        <v>1</v>
      </c>
      <c r="L685" s="100">
        <v>5</v>
      </c>
      <c r="M685" s="100" t="s">
        <v>4188</v>
      </c>
    </row>
    <row r="686" spans="1:13" x14ac:dyDescent="0.25">
      <c r="A686" s="100" t="s">
        <v>4190</v>
      </c>
      <c r="B686" t="s">
        <v>17130</v>
      </c>
      <c r="C686" t="s">
        <v>20735</v>
      </c>
      <c r="D686" s="100" t="s">
        <v>18669</v>
      </c>
      <c r="E686" s="100" t="s">
        <v>17131</v>
      </c>
      <c r="F686" s="117" t="s">
        <v>20736</v>
      </c>
      <c r="G686" s="118" t="s">
        <v>20728</v>
      </c>
      <c r="H686" s="100">
        <v>20300400</v>
      </c>
      <c r="I686" s="100" t="s">
        <v>20618</v>
      </c>
      <c r="J686" s="100" t="s">
        <v>20619</v>
      </c>
      <c r="K686" s="100">
        <v>1</v>
      </c>
      <c r="L686" s="100">
        <v>3</v>
      </c>
      <c r="M686" s="100" t="s">
        <v>4190</v>
      </c>
    </row>
    <row r="687" spans="1:13" x14ac:dyDescent="0.25">
      <c r="A687" s="100" t="s">
        <v>4192</v>
      </c>
      <c r="B687" t="s">
        <v>17130</v>
      </c>
      <c r="C687" t="s">
        <v>20737</v>
      </c>
      <c r="D687" s="100" t="s">
        <v>18656</v>
      </c>
      <c r="E687" s="100" t="s">
        <v>17131</v>
      </c>
      <c r="F687" s="117" t="s">
        <v>20738</v>
      </c>
      <c r="G687" s="118" t="s">
        <v>20739</v>
      </c>
      <c r="H687" s="100">
        <v>20300406</v>
      </c>
      <c r="I687" s="100" t="s">
        <v>20618</v>
      </c>
      <c r="J687" s="100" t="s">
        <v>20619</v>
      </c>
      <c r="K687" s="100">
        <v>1</v>
      </c>
      <c r="L687" s="100">
        <v>4</v>
      </c>
      <c r="M687" s="100" t="s">
        <v>4192</v>
      </c>
    </row>
    <row r="688" spans="1:13" x14ac:dyDescent="0.25">
      <c r="A688" s="100" t="s">
        <v>398</v>
      </c>
      <c r="B688" t="s">
        <v>17130</v>
      </c>
      <c r="C688" t="s">
        <v>20729</v>
      </c>
      <c r="D688" s="100" t="s">
        <v>18680</v>
      </c>
      <c r="E688" s="100" t="s">
        <v>17131</v>
      </c>
      <c r="F688" s="117" t="s">
        <v>20730</v>
      </c>
      <c r="G688" s="118" t="s">
        <v>20731</v>
      </c>
      <c r="H688" s="100">
        <v>20300407</v>
      </c>
      <c r="I688" s="100" t="s">
        <v>20618</v>
      </c>
      <c r="J688" s="100" t="s">
        <v>20619</v>
      </c>
      <c r="K688" s="100">
        <v>1</v>
      </c>
      <c r="L688" s="100">
        <v>30</v>
      </c>
      <c r="M688" s="100" t="s">
        <v>398</v>
      </c>
    </row>
    <row r="689" spans="1:13" x14ac:dyDescent="0.25">
      <c r="A689" s="100" t="s">
        <v>4194</v>
      </c>
      <c r="B689" t="s">
        <v>17130</v>
      </c>
      <c r="C689" t="s">
        <v>20740</v>
      </c>
      <c r="D689" s="100" t="s">
        <v>18936</v>
      </c>
      <c r="E689" s="100" t="s">
        <v>17131</v>
      </c>
      <c r="F689" s="117" t="s">
        <v>20724</v>
      </c>
      <c r="G689" s="118" t="s">
        <v>20725</v>
      </c>
      <c r="H689" s="100">
        <v>20300396</v>
      </c>
      <c r="I689" s="100" t="s">
        <v>20618</v>
      </c>
      <c r="J689" s="100" t="s">
        <v>20619</v>
      </c>
      <c r="K689" s="100">
        <v>1</v>
      </c>
      <c r="L689" s="100">
        <v>30</v>
      </c>
      <c r="M689" s="100" t="s">
        <v>4194</v>
      </c>
    </row>
    <row r="690" spans="1:13" x14ac:dyDescent="0.25">
      <c r="A690" s="100" t="s">
        <v>9310</v>
      </c>
      <c r="B690" t="s">
        <v>18688</v>
      </c>
      <c r="C690" t="s">
        <v>18690</v>
      </c>
      <c r="D690" s="100" t="s">
        <v>17841</v>
      </c>
      <c r="E690" s="100" t="s">
        <v>17131</v>
      </c>
      <c r="F690" s="117" t="s">
        <v>18689</v>
      </c>
      <c r="G690" s="118" t="s">
        <v>18691</v>
      </c>
      <c r="H690" s="100">
        <v>20279142</v>
      </c>
      <c r="I690" s="100" t="s">
        <v>20618</v>
      </c>
      <c r="J690" s="100" t="s">
        <v>20619</v>
      </c>
      <c r="K690" s="100">
        <v>1</v>
      </c>
      <c r="L690" s="100">
        <v>4</v>
      </c>
      <c r="M690" s="100" t="s">
        <v>9310</v>
      </c>
    </row>
    <row r="691" spans="1:13" x14ac:dyDescent="0.25">
      <c r="A691" s="100" t="s">
        <v>4196</v>
      </c>
      <c r="B691" t="s">
        <v>17130</v>
      </c>
      <c r="C691" t="s">
        <v>18686</v>
      </c>
      <c r="D691" s="100" t="s">
        <v>18685</v>
      </c>
      <c r="E691" s="100" t="s">
        <v>17131</v>
      </c>
      <c r="F691" s="117">
        <v>59808</v>
      </c>
      <c r="G691" s="118" t="s">
        <v>18687</v>
      </c>
      <c r="H691" s="100">
        <v>20300409</v>
      </c>
      <c r="I691" s="100" t="s">
        <v>20618</v>
      </c>
      <c r="J691" s="100" t="s">
        <v>20619</v>
      </c>
      <c r="K691" s="100">
        <v>1</v>
      </c>
      <c r="L691" s="100">
        <v>175</v>
      </c>
      <c r="M691" s="100" t="s">
        <v>4196</v>
      </c>
    </row>
    <row r="692" spans="1:13" x14ac:dyDescent="0.25">
      <c r="A692" s="100" t="s">
        <v>9352</v>
      </c>
      <c r="B692" t="s">
        <v>18696</v>
      </c>
      <c r="C692" t="s">
        <v>18698</v>
      </c>
      <c r="D692" s="100" t="s">
        <v>18697</v>
      </c>
      <c r="E692" s="100" t="s">
        <v>16182</v>
      </c>
      <c r="F692" s="117">
        <v>28806</v>
      </c>
      <c r="G692" s="118" t="s">
        <v>18699</v>
      </c>
      <c r="H692" s="100">
        <v>20279148</v>
      </c>
      <c r="I692" s="100" t="s">
        <v>20618</v>
      </c>
      <c r="J692" s="100" t="s">
        <v>20619</v>
      </c>
      <c r="K692" s="100">
        <v>1</v>
      </c>
      <c r="L692" s="100">
        <v>250</v>
      </c>
      <c r="M692" s="100" t="s">
        <v>9352</v>
      </c>
    </row>
    <row r="693" spans="1:13" x14ac:dyDescent="0.25">
      <c r="A693" s="100" t="s">
        <v>9353</v>
      </c>
      <c r="B693" t="s">
        <v>18701</v>
      </c>
      <c r="C693" t="s">
        <v>18702</v>
      </c>
      <c r="D693" s="100" t="s">
        <v>18700</v>
      </c>
      <c r="E693" s="100" t="s">
        <v>16182</v>
      </c>
      <c r="F693" s="117">
        <v>27320</v>
      </c>
      <c r="G693" s="118" t="s">
        <v>18703</v>
      </c>
      <c r="H693" s="100">
        <v>20279149</v>
      </c>
      <c r="I693" s="100" t="s">
        <v>20618</v>
      </c>
      <c r="J693" s="100" t="s">
        <v>20619</v>
      </c>
      <c r="K693" s="100">
        <v>1</v>
      </c>
      <c r="L693" s="100">
        <v>230</v>
      </c>
      <c r="M693" s="100" t="s">
        <v>9353</v>
      </c>
    </row>
    <row r="694" spans="1:13" x14ac:dyDescent="0.25">
      <c r="A694" s="100" t="s">
        <v>9377</v>
      </c>
      <c r="B694" t="s">
        <v>18704</v>
      </c>
      <c r="C694" t="s">
        <v>18707</v>
      </c>
      <c r="D694" s="100" t="s">
        <v>18706</v>
      </c>
      <c r="E694" s="100" t="s">
        <v>16182</v>
      </c>
      <c r="F694" s="117">
        <v>27713</v>
      </c>
      <c r="G694" s="118" t="s">
        <v>18705</v>
      </c>
      <c r="H694" s="100">
        <v>20279157</v>
      </c>
      <c r="I694" s="100" t="s">
        <v>20618</v>
      </c>
      <c r="J694" s="100" t="s">
        <v>20619</v>
      </c>
      <c r="K694" s="100">
        <v>1</v>
      </c>
      <c r="L694" s="100">
        <v>739</v>
      </c>
      <c r="M694" s="100" t="s">
        <v>9377</v>
      </c>
    </row>
    <row r="695" spans="1:13" x14ac:dyDescent="0.25">
      <c r="A695" s="100" t="s">
        <v>9384</v>
      </c>
      <c r="B695" t="s">
        <v>18709</v>
      </c>
      <c r="C695" t="s">
        <v>18712</v>
      </c>
      <c r="D695" s="100" t="s">
        <v>18710</v>
      </c>
      <c r="E695" s="100" t="s">
        <v>16182</v>
      </c>
      <c r="F695" s="117" t="s">
        <v>18711</v>
      </c>
      <c r="G695" s="118" t="s">
        <v>18708</v>
      </c>
      <c r="H695" s="100">
        <v>20279160</v>
      </c>
      <c r="I695" s="100" t="s">
        <v>20618</v>
      </c>
      <c r="J695" s="100" t="s">
        <v>20619</v>
      </c>
      <c r="K695" s="100">
        <v>1</v>
      </c>
      <c r="L695" s="100">
        <v>6</v>
      </c>
      <c r="M695" s="100" t="s">
        <v>9384</v>
      </c>
    </row>
    <row r="696" spans="1:13" x14ac:dyDescent="0.25">
      <c r="A696" s="100" t="s">
        <v>9388</v>
      </c>
      <c r="B696" t="s">
        <v>18713</v>
      </c>
      <c r="C696" t="s">
        <v>18715</v>
      </c>
      <c r="D696" s="100" t="s">
        <v>16334</v>
      </c>
      <c r="E696" s="100" t="s">
        <v>16182</v>
      </c>
      <c r="F696" s="117" t="s">
        <v>18714</v>
      </c>
      <c r="G696" s="118" t="s">
        <v>20582</v>
      </c>
      <c r="H696" s="100">
        <v>20279161</v>
      </c>
      <c r="I696" s="100" t="s">
        <v>20618</v>
      </c>
      <c r="J696" s="100" t="s">
        <v>20619</v>
      </c>
      <c r="K696" s="100">
        <v>1</v>
      </c>
      <c r="L696" s="100">
        <v>161</v>
      </c>
      <c r="M696" s="100" t="s">
        <v>9388</v>
      </c>
    </row>
    <row r="697" spans="1:13" x14ac:dyDescent="0.25">
      <c r="A697" s="100" t="s">
        <v>9389</v>
      </c>
      <c r="B697" t="s">
        <v>9390</v>
      </c>
      <c r="C697" t="s">
        <v>18718</v>
      </c>
      <c r="D697" s="100" t="s">
        <v>18716</v>
      </c>
      <c r="E697" s="100" t="s">
        <v>16182</v>
      </c>
      <c r="F697" s="117" t="s">
        <v>18717</v>
      </c>
      <c r="G697" s="118" t="s">
        <v>16407</v>
      </c>
      <c r="H697" s="100">
        <v>20279162</v>
      </c>
      <c r="I697" s="100" t="s">
        <v>20618</v>
      </c>
      <c r="J697" s="100" t="s">
        <v>20619</v>
      </c>
      <c r="K697" s="100">
        <v>1</v>
      </c>
      <c r="L697" s="100">
        <v>1</v>
      </c>
      <c r="M697" s="100" t="s">
        <v>9389</v>
      </c>
    </row>
    <row r="698" spans="1:13" x14ac:dyDescent="0.25">
      <c r="A698" s="100" t="s">
        <v>9396</v>
      </c>
      <c r="B698" t="s">
        <v>18719</v>
      </c>
      <c r="C698" t="s">
        <v>18723</v>
      </c>
      <c r="D698" s="100" t="s">
        <v>18720</v>
      </c>
      <c r="E698" s="100" t="s">
        <v>16182</v>
      </c>
      <c r="F698" s="117" t="s">
        <v>18721</v>
      </c>
      <c r="G698" s="118" t="s">
        <v>18722</v>
      </c>
      <c r="H698" s="100">
        <v>20287703</v>
      </c>
      <c r="I698" s="100" t="s">
        <v>20618</v>
      </c>
      <c r="J698" s="100" t="s">
        <v>20619</v>
      </c>
      <c r="K698" s="100">
        <v>1</v>
      </c>
      <c r="L698" s="100">
        <v>74</v>
      </c>
      <c r="M698" s="100" t="s">
        <v>9396</v>
      </c>
    </row>
    <row r="699" spans="1:13" x14ac:dyDescent="0.25">
      <c r="A699" s="100" t="s">
        <v>9399</v>
      </c>
      <c r="B699" t="s">
        <v>18724</v>
      </c>
      <c r="C699" t="s">
        <v>18727</v>
      </c>
      <c r="D699" s="100" t="s">
        <v>18726</v>
      </c>
      <c r="E699" s="100" t="s">
        <v>16182</v>
      </c>
      <c r="F699" s="117">
        <v>28719</v>
      </c>
      <c r="G699" s="118" t="s">
        <v>18725</v>
      </c>
      <c r="H699" s="100">
        <v>20279168</v>
      </c>
      <c r="I699" s="100" t="s">
        <v>20618</v>
      </c>
      <c r="J699" s="100" t="s">
        <v>20619</v>
      </c>
      <c r="K699" s="100">
        <v>1</v>
      </c>
      <c r="L699" s="100">
        <v>118</v>
      </c>
      <c r="M699" s="100" t="s">
        <v>9399</v>
      </c>
    </row>
    <row r="700" spans="1:13" x14ac:dyDescent="0.25">
      <c r="A700" s="100" t="s">
        <v>9401</v>
      </c>
      <c r="B700" t="s">
        <v>18728</v>
      </c>
      <c r="C700" t="s">
        <v>18731</v>
      </c>
      <c r="D700" s="100" t="s">
        <v>18729</v>
      </c>
      <c r="E700" s="100" t="s">
        <v>16182</v>
      </c>
      <c r="F700" s="117" t="s">
        <v>18730</v>
      </c>
      <c r="G700" s="118" t="s">
        <v>18732</v>
      </c>
      <c r="H700" s="100">
        <v>20279169</v>
      </c>
      <c r="I700" s="100" t="s">
        <v>20618</v>
      </c>
      <c r="J700" s="100" t="s">
        <v>20619</v>
      </c>
      <c r="K700" s="100">
        <v>1</v>
      </c>
      <c r="L700" s="100">
        <v>37</v>
      </c>
      <c r="M700" s="100" t="s">
        <v>9401</v>
      </c>
    </row>
    <row r="701" spans="1:13" x14ac:dyDescent="0.25">
      <c r="A701" s="100" t="s">
        <v>9410</v>
      </c>
      <c r="B701" t="s">
        <v>18733</v>
      </c>
      <c r="C701" t="s">
        <v>18735</v>
      </c>
      <c r="D701" s="100" t="s">
        <v>18734</v>
      </c>
      <c r="E701" s="100" t="s">
        <v>16182</v>
      </c>
      <c r="F701" s="117">
        <v>27894</v>
      </c>
      <c r="G701" s="118" t="s">
        <v>18736</v>
      </c>
      <c r="H701" s="100">
        <v>20279176</v>
      </c>
      <c r="I701" s="100" t="s">
        <v>20618</v>
      </c>
      <c r="J701" s="100" t="s">
        <v>20619</v>
      </c>
      <c r="K701" s="100">
        <v>1</v>
      </c>
      <c r="L701" s="100">
        <v>15</v>
      </c>
      <c r="M701" s="100" t="s">
        <v>9410</v>
      </c>
    </row>
    <row r="702" spans="1:13" x14ac:dyDescent="0.25">
      <c r="A702" s="100" t="s">
        <v>9414</v>
      </c>
      <c r="B702" t="s">
        <v>18737</v>
      </c>
      <c r="C702" t="s">
        <v>18739</v>
      </c>
      <c r="D702" s="100" t="s">
        <v>18738</v>
      </c>
      <c r="E702" s="100" t="s">
        <v>16182</v>
      </c>
      <c r="F702" s="117">
        <v>28741</v>
      </c>
      <c r="G702" s="118" t="s">
        <v>18740</v>
      </c>
      <c r="H702" s="100">
        <v>20279178</v>
      </c>
      <c r="I702" s="100" t="s">
        <v>20618</v>
      </c>
      <c r="J702" s="100" t="s">
        <v>20619</v>
      </c>
      <c r="K702" s="100">
        <v>1</v>
      </c>
      <c r="L702" s="100">
        <v>4</v>
      </c>
      <c r="M702" s="100" t="s">
        <v>9414</v>
      </c>
    </row>
    <row r="703" spans="1:13" x14ac:dyDescent="0.25">
      <c r="A703" s="100" t="s">
        <v>9422</v>
      </c>
      <c r="B703" t="s">
        <v>18741</v>
      </c>
      <c r="C703" t="s">
        <v>18744</v>
      </c>
      <c r="D703" s="100" t="s">
        <v>18742</v>
      </c>
      <c r="E703" s="100" t="s">
        <v>16182</v>
      </c>
      <c r="F703" s="117" t="s">
        <v>18743</v>
      </c>
      <c r="G703" s="118" t="s">
        <v>18745</v>
      </c>
      <c r="H703" s="100">
        <v>20287621</v>
      </c>
      <c r="I703" s="100" t="s">
        <v>20618</v>
      </c>
      <c r="J703" s="100" t="s">
        <v>20619</v>
      </c>
      <c r="K703" s="100">
        <v>1</v>
      </c>
      <c r="L703" s="100">
        <v>40</v>
      </c>
      <c r="M703" s="100" t="s">
        <v>9422</v>
      </c>
    </row>
    <row r="704" spans="1:13" x14ac:dyDescent="0.25">
      <c r="A704" s="100" t="s">
        <v>9451</v>
      </c>
      <c r="B704" t="s">
        <v>18746</v>
      </c>
      <c r="C704" t="s">
        <v>18748</v>
      </c>
      <c r="D704" s="100" t="s">
        <v>17625</v>
      </c>
      <c r="E704" s="100" t="s">
        <v>16182</v>
      </c>
      <c r="F704" s="117" t="s">
        <v>18747</v>
      </c>
      <c r="G704" s="118" t="s">
        <v>18749</v>
      </c>
      <c r="H704" s="100">
        <v>20287582</v>
      </c>
      <c r="I704" s="100" t="s">
        <v>20618</v>
      </c>
      <c r="J704" s="100" t="s">
        <v>20619</v>
      </c>
      <c r="K704" s="100">
        <v>1</v>
      </c>
      <c r="L704" s="100">
        <v>36</v>
      </c>
      <c r="M704" s="100" t="s">
        <v>9451</v>
      </c>
    </row>
    <row r="705" spans="1:13" x14ac:dyDescent="0.25">
      <c r="A705" s="100" t="s">
        <v>9485</v>
      </c>
      <c r="B705" t="s">
        <v>18751</v>
      </c>
      <c r="C705" t="s">
        <v>23049</v>
      </c>
      <c r="D705" s="100" t="s">
        <v>23050</v>
      </c>
      <c r="E705" s="100" t="s">
        <v>16182</v>
      </c>
      <c r="F705" s="117">
        <v>28539</v>
      </c>
      <c r="G705" s="118" t="s">
        <v>23051</v>
      </c>
      <c r="H705" s="100">
        <v>20279182</v>
      </c>
      <c r="I705" s="100" t="s">
        <v>20618</v>
      </c>
      <c r="J705" s="100" t="s">
        <v>20619</v>
      </c>
      <c r="K705" s="100">
        <v>1</v>
      </c>
      <c r="L705" s="100">
        <v>25</v>
      </c>
      <c r="M705" s="100" t="s">
        <v>9485</v>
      </c>
    </row>
    <row r="706" spans="1:13" x14ac:dyDescent="0.25">
      <c r="A706" s="100" t="s">
        <v>9487</v>
      </c>
      <c r="B706" t="s">
        <v>18751</v>
      </c>
      <c r="C706" t="s">
        <v>23049</v>
      </c>
      <c r="D706" s="100" t="s">
        <v>23050</v>
      </c>
      <c r="E706" s="100" t="s">
        <v>16182</v>
      </c>
      <c r="F706" s="117">
        <v>28539</v>
      </c>
      <c r="G706" s="118" t="s">
        <v>23051</v>
      </c>
      <c r="H706" s="100">
        <v>20279182</v>
      </c>
      <c r="I706" s="100" t="s">
        <v>20618</v>
      </c>
      <c r="J706" s="100" t="s">
        <v>20619</v>
      </c>
      <c r="K706" s="100">
        <v>1</v>
      </c>
      <c r="L706" s="100">
        <v>25</v>
      </c>
      <c r="M706" s="100" t="s">
        <v>9485</v>
      </c>
    </row>
    <row r="707" spans="1:13" x14ac:dyDescent="0.25">
      <c r="A707" s="100" t="s">
        <v>9335</v>
      </c>
      <c r="B707" t="s">
        <v>18752</v>
      </c>
      <c r="C707" t="s">
        <v>18754</v>
      </c>
      <c r="D707" s="100" t="s">
        <v>16851</v>
      </c>
      <c r="E707" s="100" t="s">
        <v>16182</v>
      </c>
      <c r="F707" s="117" t="s">
        <v>18753</v>
      </c>
      <c r="G707" s="118" t="s">
        <v>18755</v>
      </c>
      <c r="H707" s="100">
        <v>20279183</v>
      </c>
      <c r="I707" s="100" t="s">
        <v>20618</v>
      </c>
      <c r="J707" s="100" t="s">
        <v>20619</v>
      </c>
      <c r="K707" s="100">
        <v>1</v>
      </c>
      <c r="L707" s="100">
        <v>16</v>
      </c>
      <c r="M707" s="100" t="s">
        <v>9335</v>
      </c>
    </row>
    <row r="708" spans="1:13" x14ac:dyDescent="0.25">
      <c r="A708" s="100" t="s">
        <v>9337</v>
      </c>
      <c r="B708" t="s">
        <v>18756</v>
      </c>
      <c r="C708" t="s">
        <v>18695</v>
      </c>
      <c r="D708" s="100" t="s">
        <v>18693</v>
      </c>
      <c r="E708" s="100" t="s">
        <v>16182</v>
      </c>
      <c r="F708" s="117" t="s">
        <v>18694</v>
      </c>
      <c r="G708" s="118" t="s">
        <v>18757</v>
      </c>
      <c r="H708" s="100">
        <v>20279184</v>
      </c>
      <c r="I708" s="100" t="s">
        <v>20618</v>
      </c>
      <c r="J708" s="100" t="s">
        <v>20619</v>
      </c>
      <c r="K708" s="100">
        <v>1</v>
      </c>
      <c r="L708" s="100">
        <v>12</v>
      </c>
      <c r="M708" s="100" t="s">
        <v>9337</v>
      </c>
    </row>
    <row r="709" spans="1:13" x14ac:dyDescent="0.25">
      <c r="A709" s="100" t="s">
        <v>9339</v>
      </c>
      <c r="B709" t="s">
        <v>18758</v>
      </c>
      <c r="C709" t="s">
        <v>18760</v>
      </c>
      <c r="D709" s="100" t="s">
        <v>18759</v>
      </c>
      <c r="E709" s="100" t="s">
        <v>16182</v>
      </c>
      <c r="F709" s="117">
        <v>27577</v>
      </c>
      <c r="G709" s="118" t="s">
        <v>18761</v>
      </c>
      <c r="H709" s="100">
        <v>20279185</v>
      </c>
      <c r="I709" s="100" t="s">
        <v>20618</v>
      </c>
      <c r="J709" s="100" t="s">
        <v>20619</v>
      </c>
      <c r="K709" s="100">
        <v>1</v>
      </c>
      <c r="L709" s="100">
        <v>21</v>
      </c>
      <c r="M709" s="100" t="s">
        <v>9339</v>
      </c>
    </row>
    <row r="710" spans="1:13" x14ac:dyDescent="0.25">
      <c r="A710" s="100" t="s">
        <v>9343</v>
      </c>
      <c r="B710" t="s">
        <v>18692</v>
      </c>
      <c r="C710" t="s">
        <v>20741</v>
      </c>
      <c r="D710" s="100" t="s">
        <v>20742</v>
      </c>
      <c r="E710" s="100" t="s">
        <v>16182</v>
      </c>
      <c r="F710" s="117" t="s">
        <v>20743</v>
      </c>
      <c r="G710" s="118" t="s">
        <v>20744</v>
      </c>
      <c r="H710" s="100">
        <v>20296155</v>
      </c>
      <c r="I710" s="100" t="s">
        <v>20618</v>
      </c>
      <c r="J710" s="100" t="s">
        <v>20619</v>
      </c>
      <c r="K710" s="100">
        <v>1</v>
      </c>
      <c r="L710" s="100">
        <v>10</v>
      </c>
      <c r="M710" s="100" t="s">
        <v>9343</v>
      </c>
    </row>
    <row r="711" spans="1:13" x14ac:dyDescent="0.25">
      <c r="A711" s="100" t="s">
        <v>9345</v>
      </c>
      <c r="B711" t="s">
        <v>18692</v>
      </c>
      <c r="C711" t="s">
        <v>18763</v>
      </c>
      <c r="D711" s="100" t="s">
        <v>18750</v>
      </c>
      <c r="E711" s="100" t="s">
        <v>16182</v>
      </c>
      <c r="F711" s="117" t="s">
        <v>18762</v>
      </c>
      <c r="G711" s="118" t="s">
        <v>18764</v>
      </c>
      <c r="H711" s="100">
        <v>20279189</v>
      </c>
      <c r="I711" s="100" t="s">
        <v>20618</v>
      </c>
      <c r="J711" s="100" t="s">
        <v>20619</v>
      </c>
      <c r="K711" s="100">
        <v>1</v>
      </c>
      <c r="L711" s="100">
        <v>1</v>
      </c>
      <c r="M711" s="100" t="s">
        <v>9345</v>
      </c>
    </row>
    <row r="712" spans="1:13" x14ac:dyDescent="0.25">
      <c r="A712" s="100" t="s">
        <v>9499</v>
      </c>
      <c r="B712" t="s">
        <v>18765</v>
      </c>
      <c r="C712" t="s">
        <v>18768</v>
      </c>
      <c r="D712" s="100" t="s">
        <v>18766</v>
      </c>
      <c r="E712" s="100" t="s">
        <v>16182</v>
      </c>
      <c r="F712" s="117" t="s">
        <v>18767</v>
      </c>
      <c r="G712" s="118" t="s">
        <v>18769</v>
      </c>
      <c r="H712" s="100">
        <v>20281620</v>
      </c>
      <c r="I712" s="100" t="s">
        <v>20618</v>
      </c>
      <c r="J712" s="100" t="s">
        <v>20619</v>
      </c>
      <c r="K712" s="100">
        <v>1</v>
      </c>
      <c r="L712" s="100">
        <v>8</v>
      </c>
      <c r="M712" s="100" t="s">
        <v>9499</v>
      </c>
    </row>
    <row r="713" spans="1:13" x14ac:dyDescent="0.25">
      <c r="A713" s="100" t="s">
        <v>9504</v>
      </c>
      <c r="B713" t="s">
        <v>18770</v>
      </c>
      <c r="C713" t="s">
        <v>18772</v>
      </c>
      <c r="D713" s="100" t="s">
        <v>18771</v>
      </c>
      <c r="E713" s="100" t="s">
        <v>16182</v>
      </c>
      <c r="F713" s="117">
        <v>27106</v>
      </c>
      <c r="G713" s="118" t="s">
        <v>18773</v>
      </c>
      <c r="H713" s="100">
        <v>20281195</v>
      </c>
      <c r="I713" s="100" t="s">
        <v>20618</v>
      </c>
      <c r="J713" s="100" t="s">
        <v>20619</v>
      </c>
      <c r="K713" s="100">
        <v>1</v>
      </c>
      <c r="L713" s="100">
        <v>13</v>
      </c>
      <c r="M713" s="100" t="s">
        <v>9504</v>
      </c>
    </row>
    <row r="714" spans="1:13" x14ac:dyDescent="0.25">
      <c r="A714" s="100" t="s">
        <v>9506</v>
      </c>
      <c r="B714" t="s">
        <v>18774</v>
      </c>
      <c r="C714" t="s">
        <v>18777</v>
      </c>
      <c r="D714" s="100" t="s">
        <v>18693</v>
      </c>
      <c r="E714" s="100" t="s">
        <v>16182</v>
      </c>
      <c r="F714" s="117" t="s">
        <v>18776</v>
      </c>
      <c r="G714" s="118" t="s">
        <v>18775</v>
      </c>
      <c r="H714" s="100">
        <v>20287623</v>
      </c>
      <c r="I714" s="100" t="s">
        <v>20618</v>
      </c>
      <c r="J714" s="100" t="s">
        <v>20619</v>
      </c>
      <c r="K714" s="100">
        <v>1</v>
      </c>
      <c r="L714" s="100">
        <v>12</v>
      </c>
      <c r="M714" s="100" t="s">
        <v>9506</v>
      </c>
    </row>
    <row r="715" spans="1:13" x14ac:dyDescent="0.25">
      <c r="A715" s="100" t="s">
        <v>651</v>
      </c>
      <c r="B715" t="s">
        <v>18778</v>
      </c>
      <c r="C715" t="s">
        <v>18780</v>
      </c>
      <c r="D715" s="100" t="s">
        <v>18097</v>
      </c>
      <c r="E715" s="100" t="s">
        <v>16182</v>
      </c>
      <c r="F715" s="117" t="s">
        <v>18779</v>
      </c>
      <c r="G715" s="118" t="s">
        <v>18781</v>
      </c>
      <c r="H715" s="100">
        <v>20297508</v>
      </c>
      <c r="I715" s="100" t="s">
        <v>20618</v>
      </c>
      <c r="J715" s="100" t="s">
        <v>20619</v>
      </c>
      <c r="K715" s="100">
        <v>1</v>
      </c>
      <c r="L715" s="100">
        <v>87</v>
      </c>
      <c r="M715" s="100" t="s">
        <v>651</v>
      </c>
    </row>
    <row r="716" spans="1:13" x14ac:dyDescent="0.25">
      <c r="A716" s="100" t="s">
        <v>9518</v>
      </c>
      <c r="B716" t="s">
        <v>18782</v>
      </c>
      <c r="C716" t="s">
        <v>18783</v>
      </c>
      <c r="D716" s="100" t="s">
        <v>16183</v>
      </c>
      <c r="E716" s="100" t="s">
        <v>16182</v>
      </c>
      <c r="F716" s="117">
        <v>28211</v>
      </c>
      <c r="G716" s="118" t="s">
        <v>18784</v>
      </c>
      <c r="H716" s="100">
        <v>20303264</v>
      </c>
      <c r="I716" s="100" t="s">
        <v>20618</v>
      </c>
      <c r="J716" s="100" t="s">
        <v>20619</v>
      </c>
      <c r="K716" s="100">
        <v>1</v>
      </c>
      <c r="L716" s="100">
        <v>1</v>
      </c>
      <c r="M716" s="100" t="s">
        <v>9518</v>
      </c>
    </row>
    <row r="717" spans="1:13" x14ac:dyDescent="0.25">
      <c r="A717" s="100" t="s">
        <v>9526</v>
      </c>
      <c r="B717" t="s">
        <v>18785</v>
      </c>
      <c r="C717" t="s">
        <v>18788</v>
      </c>
      <c r="D717" s="100" t="s">
        <v>18786</v>
      </c>
      <c r="E717" s="100" t="s">
        <v>16182</v>
      </c>
      <c r="F717" s="117" t="s">
        <v>18787</v>
      </c>
      <c r="G717" s="118" t="s">
        <v>18789</v>
      </c>
      <c r="H717" s="100">
        <v>20283985</v>
      </c>
      <c r="I717" s="100" t="s">
        <v>20618</v>
      </c>
      <c r="J717" s="100" t="s">
        <v>20619</v>
      </c>
      <c r="K717" s="100">
        <v>1</v>
      </c>
      <c r="L717" s="100">
        <v>5</v>
      </c>
      <c r="M717" s="100" t="s">
        <v>9526</v>
      </c>
    </row>
    <row r="718" spans="1:13" x14ac:dyDescent="0.25">
      <c r="A718" s="100" t="s">
        <v>9528</v>
      </c>
      <c r="B718" t="s">
        <v>18790</v>
      </c>
      <c r="C718" t="s">
        <v>18792</v>
      </c>
      <c r="D718" s="100" t="s">
        <v>16181</v>
      </c>
      <c r="E718" s="100" t="s">
        <v>16182</v>
      </c>
      <c r="F718" s="117" t="s">
        <v>18791</v>
      </c>
      <c r="G718" s="118" t="s">
        <v>18793</v>
      </c>
      <c r="H718" s="100">
        <v>20287418</v>
      </c>
      <c r="I718" s="100" t="s">
        <v>20618</v>
      </c>
      <c r="J718" s="100" t="s">
        <v>20619</v>
      </c>
      <c r="K718" s="100">
        <v>1</v>
      </c>
      <c r="L718" s="100">
        <v>6</v>
      </c>
      <c r="M718" s="100" t="s">
        <v>9528</v>
      </c>
    </row>
    <row r="719" spans="1:13" x14ac:dyDescent="0.25">
      <c r="A719" s="100" t="s">
        <v>9530</v>
      </c>
      <c r="B719" t="s">
        <v>18794</v>
      </c>
      <c r="C719" t="s">
        <v>18797</v>
      </c>
      <c r="D719" s="100" t="s">
        <v>18795</v>
      </c>
      <c r="E719" s="100" t="s">
        <v>16182</v>
      </c>
      <c r="F719" s="117">
        <v>27874</v>
      </c>
      <c r="G719" s="118" t="s">
        <v>18796</v>
      </c>
      <c r="H719" s="100">
        <v>20279196</v>
      </c>
      <c r="I719" s="100" t="s">
        <v>20618</v>
      </c>
      <c r="J719" s="100" t="s">
        <v>20619</v>
      </c>
      <c r="K719" s="100">
        <v>1</v>
      </c>
      <c r="L719" s="100">
        <v>3</v>
      </c>
      <c r="M719" s="100" t="s">
        <v>9530</v>
      </c>
    </row>
    <row r="720" spans="1:13" x14ac:dyDescent="0.25">
      <c r="A720" s="100" t="s">
        <v>9535</v>
      </c>
      <c r="B720" t="s">
        <v>18798</v>
      </c>
      <c r="C720" t="s">
        <v>18800</v>
      </c>
      <c r="D720" s="100" t="s">
        <v>18799</v>
      </c>
      <c r="E720" s="100" t="s">
        <v>16182</v>
      </c>
      <c r="F720" s="117">
        <v>28677</v>
      </c>
      <c r="G720" s="118" t="s">
        <v>18801</v>
      </c>
      <c r="H720" s="100">
        <v>20288373</v>
      </c>
      <c r="I720" s="100" t="s">
        <v>20618</v>
      </c>
      <c r="J720" s="100" t="s">
        <v>20619</v>
      </c>
      <c r="K720" s="100">
        <v>1</v>
      </c>
      <c r="L720" s="100">
        <v>7</v>
      </c>
      <c r="M720" s="100" t="s">
        <v>9535</v>
      </c>
    </row>
    <row r="721" spans="1:13" x14ac:dyDescent="0.25">
      <c r="A721" s="100" t="s">
        <v>9536</v>
      </c>
      <c r="B721" t="s">
        <v>18802</v>
      </c>
      <c r="C721" t="s">
        <v>18804</v>
      </c>
      <c r="D721" s="100" t="s">
        <v>18803</v>
      </c>
      <c r="E721" s="100" t="s">
        <v>16182</v>
      </c>
      <c r="F721" s="117">
        <v>28675</v>
      </c>
      <c r="G721" s="118" t="s">
        <v>18805</v>
      </c>
      <c r="H721" s="100">
        <v>20279200</v>
      </c>
      <c r="I721" s="100" t="s">
        <v>20618</v>
      </c>
      <c r="J721" s="100" t="s">
        <v>20619</v>
      </c>
      <c r="K721" s="100">
        <v>1</v>
      </c>
      <c r="L721" s="100">
        <v>23</v>
      </c>
      <c r="M721" s="100" t="s">
        <v>9536</v>
      </c>
    </row>
    <row r="722" spans="1:13" x14ac:dyDescent="0.25">
      <c r="A722" s="100" t="s">
        <v>9411</v>
      </c>
      <c r="B722" t="s">
        <v>18733</v>
      </c>
      <c r="C722" t="s">
        <v>18806</v>
      </c>
      <c r="D722" s="100" t="s">
        <v>18734</v>
      </c>
      <c r="E722" s="100" t="s">
        <v>16182</v>
      </c>
      <c r="F722" s="117">
        <v>27894</v>
      </c>
      <c r="G722" s="118" t="s">
        <v>18736</v>
      </c>
      <c r="H722" s="100">
        <v>20279201</v>
      </c>
      <c r="I722" s="100" t="s">
        <v>20618</v>
      </c>
      <c r="J722" s="100" t="s">
        <v>20619</v>
      </c>
      <c r="K722" s="100">
        <v>1</v>
      </c>
      <c r="L722" s="100">
        <v>507</v>
      </c>
      <c r="M722" s="100" t="s">
        <v>9411</v>
      </c>
    </row>
    <row r="723" spans="1:13" x14ac:dyDescent="0.25">
      <c r="A723" s="100" t="s">
        <v>9367</v>
      </c>
      <c r="B723" t="s">
        <v>18807</v>
      </c>
      <c r="C723" t="s">
        <v>16268</v>
      </c>
      <c r="D723" s="100" t="s">
        <v>16265</v>
      </c>
      <c r="E723" s="100" t="s">
        <v>16266</v>
      </c>
      <c r="F723" s="117" t="s">
        <v>16978</v>
      </c>
      <c r="G723" s="118" t="s">
        <v>16269</v>
      </c>
      <c r="H723" s="100">
        <v>20279203</v>
      </c>
      <c r="I723" s="100" t="s">
        <v>20618</v>
      </c>
      <c r="J723" s="100" t="s">
        <v>20619</v>
      </c>
      <c r="K723" s="100">
        <v>1</v>
      </c>
      <c r="L723" s="100">
        <v>130</v>
      </c>
      <c r="M723" s="100" t="s">
        <v>9367</v>
      </c>
    </row>
    <row r="724" spans="1:13" x14ac:dyDescent="0.25">
      <c r="A724" s="100" t="s">
        <v>9572</v>
      </c>
      <c r="B724" t="s">
        <v>16569</v>
      </c>
      <c r="C724" t="s">
        <v>18808</v>
      </c>
      <c r="D724" s="100" t="s">
        <v>17940</v>
      </c>
      <c r="E724" s="100" t="s">
        <v>16182</v>
      </c>
      <c r="F724" s="117">
        <v>28734</v>
      </c>
      <c r="G724" s="118" t="s">
        <v>18809</v>
      </c>
      <c r="H724" s="100">
        <v>20279204</v>
      </c>
      <c r="I724" s="100" t="s">
        <v>20618</v>
      </c>
      <c r="J724" s="100" t="s">
        <v>20619</v>
      </c>
      <c r="K724" s="100">
        <v>1</v>
      </c>
      <c r="L724" s="100">
        <v>1</v>
      </c>
      <c r="M724" s="100" t="s">
        <v>9572</v>
      </c>
    </row>
    <row r="725" spans="1:13" x14ac:dyDescent="0.25">
      <c r="A725" s="100" t="s">
        <v>3925</v>
      </c>
      <c r="B725" t="s">
        <v>3932</v>
      </c>
      <c r="C725" t="s">
        <v>16336</v>
      </c>
      <c r="D725" s="100" t="s">
        <v>16265</v>
      </c>
      <c r="E725" s="100" t="s">
        <v>16266</v>
      </c>
      <c r="F725" s="117">
        <v>30045</v>
      </c>
      <c r="G725" s="118" t="s">
        <v>16269</v>
      </c>
      <c r="H725" s="100">
        <v>20279205</v>
      </c>
      <c r="I725" s="100" t="s">
        <v>20618</v>
      </c>
      <c r="J725" s="100" t="s">
        <v>20619</v>
      </c>
      <c r="K725" s="100">
        <v>1</v>
      </c>
      <c r="L725" s="100">
        <v>196</v>
      </c>
      <c r="M725" s="100" t="s">
        <v>3925</v>
      </c>
    </row>
    <row r="726" spans="1:13" x14ac:dyDescent="0.25">
      <c r="A726" s="100" t="s">
        <v>3926</v>
      </c>
      <c r="B726" t="s">
        <v>18810</v>
      </c>
      <c r="C726" t="s">
        <v>16336</v>
      </c>
      <c r="D726" s="100" t="s">
        <v>16265</v>
      </c>
      <c r="E726" s="100" t="s">
        <v>16266</v>
      </c>
      <c r="F726" s="117" t="s">
        <v>16267</v>
      </c>
      <c r="G726" s="118" t="s">
        <v>16243</v>
      </c>
      <c r="H726" s="100">
        <v>20279206</v>
      </c>
      <c r="I726" s="100" t="s">
        <v>20618</v>
      </c>
      <c r="J726" s="100" t="s">
        <v>20619</v>
      </c>
      <c r="K726" s="100">
        <v>1</v>
      </c>
      <c r="L726" s="100">
        <v>194</v>
      </c>
      <c r="M726" s="100" t="s">
        <v>3926</v>
      </c>
    </row>
    <row r="727" spans="1:13" x14ac:dyDescent="0.25">
      <c r="A727" s="100" t="s">
        <v>9625</v>
      </c>
      <c r="B727" t="s">
        <v>18813</v>
      </c>
      <c r="C727" t="s">
        <v>18814</v>
      </c>
      <c r="D727" s="100" t="s">
        <v>18811</v>
      </c>
      <c r="E727" s="100" t="s">
        <v>18812</v>
      </c>
      <c r="F727" s="117">
        <v>58501</v>
      </c>
      <c r="G727" s="118" t="s">
        <v>20583</v>
      </c>
      <c r="H727" s="100">
        <v>20279221</v>
      </c>
      <c r="I727" s="100" t="s">
        <v>20618</v>
      </c>
      <c r="J727" s="100" t="s">
        <v>20619</v>
      </c>
      <c r="K727" s="100">
        <v>1</v>
      </c>
      <c r="L727" s="100">
        <v>126</v>
      </c>
      <c r="M727" s="100" t="s">
        <v>9625</v>
      </c>
    </row>
    <row r="728" spans="1:13" x14ac:dyDescent="0.25">
      <c r="A728" s="100" t="s">
        <v>9627</v>
      </c>
      <c r="B728" t="s">
        <v>9628</v>
      </c>
      <c r="C728" t="s">
        <v>18817</v>
      </c>
      <c r="D728" s="100" t="s">
        <v>18815</v>
      </c>
      <c r="E728" s="100" t="s">
        <v>18812</v>
      </c>
      <c r="F728" s="117" t="s">
        <v>18816</v>
      </c>
      <c r="G728" s="118" t="s">
        <v>18818</v>
      </c>
      <c r="H728" s="100">
        <v>20279222</v>
      </c>
      <c r="I728" s="100" t="s">
        <v>20618</v>
      </c>
      <c r="J728" s="100" t="s">
        <v>20619</v>
      </c>
      <c r="K728" s="100">
        <v>1</v>
      </c>
      <c r="L728" s="100">
        <v>74</v>
      </c>
      <c r="M728" s="100" t="s">
        <v>9627</v>
      </c>
    </row>
    <row r="729" spans="1:13" x14ac:dyDescent="0.25">
      <c r="A729" s="100" t="s">
        <v>9630</v>
      </c>
      <c r="B729" t="s">
        <v>18819</v>
      </c>
      <c r="C729" t="s">
        <v>18822</v>
      </c>
      <c r="D729" s="100" t="s">
        <v>18820</v>
      </c>
      <c r="E729" s="100" t="s">
        <v>18812</v>
      </c>
      <c r="F729" s="117" t="s">
        <v>18821</v>
      </c>
      <c r="G729" s="118" t="s">
        <v>18823</v>
      </c>
      <c r="H729" s="100">
        <v>20286185</v>
      </c>
      <c r="I729" s="100" t="s">
        <v>20618</v>
      </c>
      <c r="J729" s="100" t="s">
        <v>20619</v>
      </c>
      <c r="K729" s="100">
        <v>1</v>
      </c>
      <c r="L729" s="100">
        <v>113</v>
      </c>
      <c r="M729" s="100" t="s">
        <v>9630</v>
      </c>
    </row>
    <row r="730" spans="1:13" x14ac:dyDescent="0.25">
      <c r="A730" s="100" t="s">
        <v>9633</v>
      </c>
      <c r="B730" t="s">
        <v>18824</v>
      </c>
      <c r="C730" t="s">
        <v>18827</v>
      </c>
      <c r="D730" s="100" t="s">
        <v>18825</v>
      </c>
      <c r="E730" s="100" t="s">
        <v>18812</v>
      </c>
      <c r="F730" s="117" t="s">
        <v>18826</v>
      </c>
      <c r="G730" s="118" t="s">
        <v>18828</v>
      </c>
      <c r="H730" s="100">
        <v>20279224</v>
      </c>
      <c r="I730" s="100" t="s">
        <v>20618</v>
      </c>
      <c r="J730" s="100" t="s">
        <v>20619</v>
      </c>
      <c r="K730" s="100">
        <v>1</v>
      </c>
      <c r="L730" s="100">
        <v>339</v>
      </c>
      <c r="M730" s="100" t="s">
        <v>9633</v>
      </c>
    </row>
    <row r="731" spans="1:13" x14ac:dyDescent="0.25">
      <c r="A731" s="100" t="s">
        <v>9636</v>
      </c>
      <c r="B731" t="s">
        <v>18829</v>
      </c>
      <c r="C731" t="s">
        <v>18832</v>
      </c>
      <c r="D731" s="100" t="s">
        <v>18830</v>
      </c>
      <c r="E731" s="100" t="s">
        <v>18812</v>
      </c>
      <c r="F731" s="117">
        <v>58425</v>
      </c>
      <c r="G731" s="118" t="s">
        <v>18831</v>
      </c>
      <c r="H731" s="100">
        <v>20279225</v>
      </c>
      <c r="I731" s="100" t="s">
        <v>20618</v>
      </c>
      <c r="J731" s="100" t="s">
        <v>20619</v>
      </c>
      <c r="K731" s="100">
        <v>1</v>
      </c>
      <c r="L731" s="100">
        <v>11</v>
      </c>
      <c r="M731" s="100" t="s">
        <v>9636</v>
      </c>
    </row>
    <row r="732" spans="1:13" x14ac:dyDescent="0.25">
      <c r="A732" s="100" t="s">
        <v>9640</v>
      </c>
      <c r="B732" t="s">
        <v>18833</v>
      </c>
      <c r="C732" t="s">
        <v>18836</v>
      </c>
      <c r="D732" s="100" t="s">
        <v>18834</v>
      </c>
      <c r="E732" s="100" t="s">
        <v>18812</v>
      </c>
      <c r="F732" s="117" t="s">
        <v>18835</v>
      </c>
      <c r="G732" s="118" t="s">
        <v>18837</v>
      </c>
      <c r="H732" s="100">
        <v>20279230</v>
      </c>
      <c r="I732" s="100" t="s">
        <v>20618</v>
      </c>
      <c r="J732" s="100" t="s">
        <v>20619</v>
      </c>
      <c r="K732" s="100">
        <v>1</v>
      </c>
      <c r="L732" s="100">
        <v>1</v>
      </c>
      <c r="M732" s="100" t="s">
        <v>9640</v>
      </c>
    </row>
    <row r="733" spans="1:13" x14ac:dyDescent="0.25">
      <c r="A733" s="100" t="s">
        <v>20860</v>
      </c>
      <c r="B733" t="s">
        <v>20861</v>
      </c>
      <c r="D733" s="100"/>
      <c r="E733" s="100" t="s">
        <v>18812</v>
      </c>
      <c r="F733" s="117"/>
      <c r="G733" s="118"/>
      <c r="H733" s="100"/>
      <c r="I733" s="100" t="s">
        <v>20618</v>
      </c>
      <c r="J733" s="100" t="s">
        <v>20619</v>
      </c>
      <c r="K733" s="100">
        <v>1</v>
      </c>
      <c r="L733" s="100">
        <v>0</v>
      </c>
      <c r="M733" s="100" t="s">
        <v>9633</v>
      </c>
    </row>
    <row r="734" spans="1:13" x14ac:dyDescent="0.25">
      <c r="A734" s="100" t="s">
        <v>9657</v>
      </c>
      <c r="B734" t="s">
        <v>16352</v>
      </c>
      <c r="C734" t="s">
        <v>18839</v>
      </c>
      <c r="D734" s="100" t="s">
        <v>16122</v>
      </c>
      <c r="E734" s="100" t="s">
        <v>18812</v>
      </c>
      <c r="F734" s="117" t="s">
        <v>18838</v>
      </c>
      <c r="G734" s="118" t="s">
        <v>18840</v>
      </c>
      <c r="H734" s="100">
        <v>20285200</v>
      </c>
      <c r="I734" s="100" t="s">
        <v>20618</v>
      </c>
      <c r="J734" s="100" t="s">
        <v>20619</v>
      </c>
      <c r="K734" s="100">
        <v>1</v>
      </c>
      <c r="L734" s="100">
        <v>10</v>
      </c>
      <c r="M734" s="100" t="s">
        <v>9657</v>
      </c>
    </row>
    <row r="735" spans="1:13" x14ac:dyDescent="0.25">
      <c r="A735" s="100" t="s">
        <v>9661</v>
      </c>
      <c r="B735" t="s">
        <v>18841</v>
      </c>
      <c r="C735" t="s">
        <v>20745</v>
      </c>
      <c r="D735" s="100" t="s">
        <v>18811</v>
      </c>
      <c r="E735" s="100" t="s">
        <v>18812</v>
      </c>
      <c r="F735" s="117">
        <v>58501</v>
      </c>
      <c r="G735" s="118" t="s">
        <v>18842</v>
      </c>
      <c r="H735" s="100">
        <v>20300310</v>
      </c>
      <c r="I735" s="100" t="s">
        <v>20618</v>
      </c>
      <c r="J735" s="100" t="s">
        <v>20619</v>
      </c>
      <c r="K735" s="100">
        <v>1</v>
      </c>
      <c r="L735" s="100">
        <v>83</v>
      </c>
      <c r="M735" s="100" t="s">
        <v>9661</v>
      </c>
    </row>
    <row r="736" spans="1:13" x14ac:dyDescent="0.25">
      <c r="A736" s="100" t="s">
        <v>9663</v>
      </c>
      <c r="B736" t="s">
        <v>18841</v>
      </c>
      <c r="C736" t="s">
        <v>20746</v>
      </c>
      <c r="D736" s="100" t="s">
        <v>20091</v>
      </c>
      <c r="E736" s="100" t="s">
        <v>18812</v>
      </c>
      <c r="F736" s="117">
        <v>58601</v>
      </c>
      <c r="G736" s="118" t="s">
        <v>20747</v>
      </c>
      <c r="H736" s="100">
        <v>20300311</v>
      </c>
      <c r="I736" s="100" t="s">
        <v>20618</v>
      </c>
      <c r="J736" s="100" t="s">
        <v>20619</v>
      </c>
      <c r="K736" s="100">
        <v>1</v>
      </c>
      <c r="L736" s="100">
        <v>18</v>
      </c>
      <c r="M736" s="100" t="s">
        <v>9663</v>
      </c>
    </row>
    <row r="737" spans="1:13" x14ac:dyDescent="0.25">
      <c r="A737" s="100" t="s">
        <v>9665</v>
      </c>
      <c r="B737" t="s">
        <v>20748</v>
      </c>
      <c r="C737" t="s">
        <v>20749</v>
      </c>
      <c r="D737" s="100" t="s">
        <v>20750</v>
      </c>
      <c r="E737" s="100" t="s">
        <v>18812</v>
      </c>
      <c r="F737" s="117">
        <v>58703</v>
      </c>
      <c r="G737" s="118" t="s">
        <v>20751</v>
      </c>
      <c r="H737" s="100">
        <v>20300865</v>
      </c>
      <c r="I737" s="100" t="s">
        <v>20618</v>
      </c>
      <c r="J737" s="100" t="s">
        <v>20619</v>
      </c>
      <c r="K737" s="100">
        <v>1</v>
      </c>
      <c r="L737" s="100">
        <v>32</v>
      </c>
      <c r="M737" s="100" t="s">
        <v>9665</v>
      </c>
    </row>
    <row r="738" spans="1:13" x14ac:dyDescent="0.25">
      <c r="A738" s="100" t="s">
        <v>9669</v>
      </c>
      <c r="B738" t="s">
        <v>18843</v>
      </c>
      <c r="C738" t="s">
        <v>20752</v>
      </c>
      <c r="D738" s="100" t="s">
        <v>20753</v>
      </c>
      <c r="E738" s="100" t="s">
        <v>18812</v>
      </c>
      <c r="F738" s="117">
        <v>58554</v>
      </c>
      <c r="G738" s="118" t="s">
        <v>18844</v>
      </c>
      <c r="H738" s="100">
        <v>20296318</v>
      </c>
      <c r="I738" s="100" t="s">
        <v>20618</v>
      </c>
      <c r="J738" s="100" t="s">
        <v>20619</v>
      </c>
      <c r="K738" s="100">
        <v>1</v>
      </c>
      <c r="L738" s="100">
        <v>8</v>
      </c>
      <c r="M738" s="100" t="s">
        <v>9669</v>
      </c>
    </row>
    <row r="739" spans="1:13" x14ac:dyDescent="0.25">
      <c r="A739" s="100" t="s">
        <v>9642</v>
      </c>
      <c r="B739" t="s">
        <v>18833</v>
      </c>
      <c r="C739" t="s">
        <v>18836</v>
      </c>
      <c r="D739" s="100" t="s">
        <v>18834</v>
      </c>
      <c r="E739" s="100" t="s">
        <v>18812</v>
      </c>
      <c r="F739" s="117" t="s">
        <v>18835</v>
      </c>
      <c r="G739" s="118" t="s">
        <v>18837</v>
      </c>
      <c r="H739" s="100">
        <v>20279230</v>
      </c>
      <c r="I739" s="100" t="s">
        <v>20618</v>
      </c>
      <c r="J739" s="100" t="s">
        <v>20619</v>
      </c>
      <c r="K739" s="100">
        <v>1</v>
      </c>
      <c r="L739" s="100">
        <v>45</v>
      </c>
      <c r="M739" s="100" t="s">
        <v>9640</v>
      </c>
    </row>
    <row r="740" spans="1:13" x14ac:dyDescent="0.25">
      <c r="A740" s="100" t="s">
        <v>9677</v>
      </c>
      <c r="B740" t="s">
        <v>18845</v>
      </c>
      <c r="C740" t="s">
        <v>18848</v>
      </c>
      <c r="D740" s="100" t="s">
        <v>18846</v>
      </c>
      <c r="E740" s="100" t="s">
        <v>16854</v>
      </c>
      <c r="F740" s="117" t="s">
        <v>18847</v>
      </c>
      <c r="G740" s="118" t="s">
        <v>18849</v>
      </c>
      <c r="H740" s="100">
        <v>20279234</v>
      </c>
      <c r="I740" s="100" t="s">
        <v>20618</v>
      </c>
      <c r="J740" s="100" t="s">
        <v>20619</v>
      </c>
      <c r="K740" s="100">
        <v>1</v>
      </c>
      <c r="L740" s="100">
        <v>144</v>
      </c>
      <c r="M740" s="100" t="s">
        <v>9677</v>
      </c>
    </row>
    <row r="741" spans="1:13" x14ac:dyDescent="0.25">
      <c r="A741" s="100" t="s">
        <v>9681</v>
      </c>
      <c r="B741" t="s">
        <v>18850</v>
      </c>
      <c r="C741" t="s">
        <v>18853</v>
      </c>
      <c r="D741" s="100" t="s">
        <v>18851</v>
      </c>
      <c r="E741" s="100" t="s">
        <v>16854</v>
      </c>
      <c r="F741" s="117" t="s">
        <v>18852</v>
      </c>
      <c r="G741" s="118" t="s">
        <v>18854</v>
      </c>
      <c r="H741" s="100">
        <v>20279235</v>
      </c>
      <c r="I741" s="100" t="s">
        <v>20618</v>
      </c>
      <c r="J741" s="100" t="s">
        <v>20619</v>
      </c>
      <c r="K741" s="100">
        <v>1</v>
      </c>
      <c r="L741" s="100">
        <v>259</v>
      </c>
      <c r="M741" s="100" t="s">
        <v>9681</v>
      </c>
    </row>
    <row r="742" spans="1:13" x14ac:dyDescent="0.25">
      <c r="A742" s="100" t="s">
        <v>9685</v>
      </c>
      <c r="B742" t="s">
        <v>18859</v>
      </c>
      <c r="C742" t="s">
        <v>18857</v>
      </c>
      <c r="D742" s="100" t="s">
        <v>18855</v>
      </c>
      <c r="E742" s="100" t="s">
        <v>16854</v>
      </c>
      <c r="F742" s="117" t="s">
        <v>18856</v>
      </c>
      <c r="G742" s="118" t="s">
        <v>18858</v>
      </c>
      <c r="H742" s="100">
        <v>20279236</v>
      </c>
      <c r="I742" s="100" t="s">
        <v>20618</v>
      </c>
      <c r="J742" s="100" t="s">
        <v>20619</v>
      </c>
      <c r="K742" s="100">
        <v>1</v>
      </c>
      <c r="L742" s="100">
        <v>107</v>
      </c>
      <c r="M742" s="100" t="s">
        <v>9685</v>
      </c>
    </row>
    <row r="743" spans="1:13" x14ac:dyDescent="0.25">
      <c r="A743" s="100" t="s">
        <v>9692</v>
      </c>
      <c r="B743" t="s">
        <v>18860</v>
      </c>
      <c r="C743" t="s">
        <v>18863</v>
      </c>
      <c r="D743" s="100" t="s">
        <v>18861</v>
      </c>
      <c r="E743" s="100" t="s">
        <v>16854</v>
      </c>
      <c r="F743" s="117" t="s">
        <v>18862</v>
      </c>
      <c r="G743" s="118" t="s">
        <v>18864</v>
      </c>
      <c r="H743" s="100">
        <v>20279237</v>
      </c>
      <c r="I743" s="100" t="s">
        <v>20618</v>
      </c>
      <c r="J743" s="100" t="s">
        <v>20619</v>
      </c>
      <c r="K743" s="100">
        <v>1</v>
      </c>
      <c r="L743" s="100">
        <v>205</v>
      </c>
      <c r="M743" s="100" t="s">
        <v>9692</v>
      </c>
    </row>
    <row r="744" spans="1:13" x14ac:dyDescent="0.25">
      <c r="A744" s="100" t="s">
        <v>9695</v>
      </c>
      <c r="B744" t="s">
        <v>18866</v>
      </c>
      <c r="C744" t="s">
        <v>23231</v>
      </c>
      <c r="D744" s="100" t="s">
        <v>16258</v>
      </c>
      <c r="E744" s="100" t="s">
        <v>16854</v>
      </c>
      <c r="F744" s="117">
        <v>68510</v>
      </c>
      <c r="G744" s="118" t="s">
        <v>18865</v>
      </c>
      <c r="H744" s="100">
        <v>20285314</v>
      </c>
      <c r="I744" s="100" t="s">
        <v>20618</v>
      </c>
      <c r="J744" s="100" t="s">
        <v>20619</v>
      </c>
      <c r="K744" s="100">
        <v>1</v>
      </c>
      <c r="L744" s="100">
        <v>332</v>
      </c>
      <c r="M744" s="100" t="s">
        <v>9695</v>
      </c>
    </row>
    <row r="745" spans="1:13" x14ac:dyDescent="0.25">
      <c r="A745" s="100" t="s">
        <v>9698</v>
      </c>
      <c r="B745" t="s">
        <v>18867</v>
      </c>
      <c r="C745" t="s">
        <v>18871</v>
      </c>
      <c r="D745" s="100" t="s">
        <v>18868</v>
      </c>
      <c r="E745" s="100" t="s">
        <v>16854</v>
      </c>
      <c r="F745" s="117" t="s">
        <v>18870</v>
      </c>
      <c r="G745" s="118" t="s">
        <v>18869</v>
      </c>
      <c r="H745" s="100">
        <v>20279240</v>
      </c>
      <c r="I745" s="100" t="s">
        <v>20618</v>
      </c>
      <c r="J745" s="100" t="s">
        <v>20619</v>
      </c>
      <c r="K745" s="100">
        <v>1</v>
      </c>
      <c r="L745" s="100">
        <v>53</v>
      </c>
      <c r="M745" s="100" t="s">
        <v>9698</v>
      </c>
    </row>
    <row r="746" spans="1:13" x14ac:dyDescent="0.25">
      <c r="A746" s="100" t="s">
        <v>9700</v>
      </c>
      <c r="B746" t="s">
        <v>18872</v>
      </c>
      <c r="C746" t="s">
        <v>18875</v>
      </c>
      <c r="D746" s="100" t="s">
        <v>18873</v>
      </c>
      <c r="E746" s="100" t="s">
        <v>16854</v>
      </c>
      <c r="F746" s="117" t="s">
        <v>18874</v>
      </c>
      <c r="G746" s="118" t="s">
        <v>18876</v>
      </c>
      <c r="H746" s="100">
        <v>20287478</v>
      </c>
      <c r="I746" s="100" t="s">
        <v>20618</v>
      </c>
      <c r="J746" s="100" t="s">
        <v>20619</v>
      </c>
      <c r="K746" s="100">
        <v>1</v>
      </c>
      <c r="L746" s="100">
        <v>9</v>
      </c>
      <c r="M746" s="100" t="s">
        <v>9700</v>
      </c>
    </row>
    <row r="747" spans="1:13" x14ac:dyDescent="0.25">
      <c r="A747" s="100" t="s">
        <v>9703</v>
      </c>
      <c r="B747" t="s">
        <v>18877</v>
      </c>
      <c r="C747" t="s">
        <v>18880</v>
      </c>
      <c r="D747" s="100" t="s">
        <v>18878</v>
      </c>
      <c r="E747" s="100" t="s">
        <v>16854</v>
      </c>
      <c r="F747" s="117" t="s">
        <v>18879</v>
      </c>
      <c r="G747" s="118" t="s">
        <v>18881</v>
      </c>
      <c r="H747" s="100">
        <v>20279243</v>
      </c>
      <c r="I747" s="100" t="s">
        <v>20618</v>
      </c>
      <c r="J747" s="100" t="s">
        <v>20619</v>
      </c>
      <c r="K747" s="100">
        <v>1</v>
      </c>
      <c r="L747" s="100">
        <v>120</v>
      </c>
      <c r="M747" s="100" t="s">
        <v>9703</v>
      </c>
    </row>
    <row r="748" spans="1:13" x14ac:dyDescent="0.25">
      <c r="A748" s="100" t="s">
        <v>9709</v>
      </c>
      <c r="B748" t="s">
        <v>18882</v>
      </c>
      <c r="C748" t="s">
        <v>18885</v>
      </c>
      <c r="D748" s="100" t="s">
        <v>18408</v>
      </c>
      <c r="E748" s="100" t="s">
        <v>16854</v>
      </c>
      <c r="F748" s="117" t="s">
        <v>18884</v>
      </c>
      <c r="G748" s="118" t="s">
        <v>18883</v>
      </c>
      <c r="H748" s="100">
        <v>20279245</v>
      </c>
      <c r="I748" s="100" t="s">
        <v>20618</v>
      </c>
      <c r="J748" s="100" t="s">
        <v>20619</v>
      </c>
      <c r="K748" s="100">
        <v>1</v>
      </c>
      <c r="L748" s="100">
        <v>37</v>
      </c>
      <c r="M748" s="100" t="s">
        <v>9709</v>
      </c>
    </row>
    <row r="749" spans="1:13" x14ac:dyDescent="0.25">
      <c r="A749" s="100" t="s">
        <v>9711</v>
      </c>
      <c r="B749" t="s">
        <v>18886</v>
      </c>
      <c r="C749" t="s">
        <v>18889</v>
      </c>
      <c r="D749" s="100" t="s">
        <v>18887</v>
      </c>
      <c r="E749" s="100" t="s">
        <v>16854</v>
      </c>
      <c r="F749" s="117">
        <v>68651</v>
      </c>
      <c r="G749" s="118" t="s">
        <v>18888</v>
      </c>
      <c r="H749" s="100">
        <v>20279246</v>
      </c>
      <c r="I749" s="100" t="s">
        <v>20618</v>
      </c>
      <c r="J749" s="100" t="s">
        <v>20619</v>
      </c>
      <c r="K749" s="100">
        <v>1</v>
      </c>
      <c r="L749" s="100">
        <v>20</v>
      </c>
      <c r="M749" s="100" t="s">
        <v>9711</v>
      </c>
    </row>
    <row r="750" spans="1:13" x14ac:dyDescent="0.25">
      <c r="A750" s="100" t="s">
        <v>9715</v>
      </c>
      <c r="B750" t="s">
        <v>18890</v>
      </c>
      <c r="C750" t="s">
        <v>18893</v>
      </c>
      <c r="D750" s="100" t="s">
        <v>18891</v>
      </c>
      <c r="E750" s="100" t="s">
        <v>16854</v>
      </c>
      <c r="F750" s="117" t="s">
        <v>18892</v>
      </c>
      <c r="G750" s="118" t="s">
        <v>18894</v>
      </c>
      <c r="H750" s="100">
        <v>20286866</v>
      </c>
      <c r="I750" s="100" t="s">
        <v>20618</v>
      </c>
      <c r="J750" s="100" t="s">
        <v>20619</v>
      </c>
      <c r="K750" s="100">
        <v>1</v>
      </c>
      <c r="L750" s="100">
        <v>47</v>
      </c>
      <c r="M750" s="100" t="s">
        <v>9715</v>
      </c>
    </row>
    <row r="751" spans="1:13" x14ac:dyDescent="0.25">
      <c r="A751" s="100" t="s">
        <v>9725</v>
      </c>
      <c r="B751" t="s">
        <v>18895</v>
      </c>
      <c r="C751" t="s">
        <v>18897</v>
      </c>
      <c r="D751" s="100" t="s">
        <v>18515</v>
      </c>
      <c r="E751" s="100" t="s">
        <v>16854</v>
      </c>
      <c r="F751" s="117" t="s">
        <v>18896</v>
      </c>
      <c r="G751" s="118" t="s">
        <v>18898</v>
      </c>
      <c r="H751" s="100">
        <v>20281198</v>
      </c>
      <c r="I751" s="100" t="s">
        <v>20618</v>
      </c>
      <c r="J751" s="100" t="s">
        <v>20619</v>
      </c>
      <c r="K751" s="100">
        <v>1</v>
      </c>
      <c r="L751" s="100">
        <v>14</v>
      </c>
      <c r="M751" s="100" t="s">
        <v>9725</v>
      </c>
    </row>
    <row r="752" spans="1:13" x14ac:dyDescent="0.25">
      <c r="A752" s="100" t="s">
        <v>9734</v>
      </c>
      <c r="B752" t="s">
        <v>18899</v>
      </c>
      <c r="C752" t="s">
        <v>18902</v>
      </c>
      <c r="D752" s="100" t="s">
        <v>18900</v>
      </c>
      <c r="E752" s="100" t="s">
        <v>16854</v>
      </c>
      <c r="F752" s="117" t="s">
        <v>18901</v>
      </c>
      <c r="G752" s="118" t="s">
        <v>18903</v>
      </c>
      <c r="H752" s="100">
        <v>20279253</v>
      </c>
      <c r="I752" s="100" t="s">
        <v>20618</v>
      </c>
      <c r="J752" s="100" t="s">
        <v>20619</v>
      </c>
      <c r="K752" s="100">
        <v>1</v>
      </c>
      <c r="L752" s="100">
        <v>19</v>
      </c>
      <c r="M752" s="100" t="s">
        <v>9734</v>
      </c>
    </row>
    <row r="753" spans="1:13" x14ac:dyDescent="0.25">
      <c r="A753" s="100" t="s">
        <v>9736</v>
      </c>
      <c r="B753" t="s">
        <v>18904</v>
      </c>
      <c r="C753" t="s">
        <v>18906</v>
      </c>
      <c r="D753" s="100" t="s">
        <v>17820</v>
      </c>
      <c r="E753" s="100" t="s">
        <v>16854</v>
      </c>
      <c r="F753" s="117" t="s">
        <v>18905</v>
      </c>
      <c r="G753" s="118" t="s">
        <v>18907</v>
      </c>
      <c r="H753" s="100">
        <v>20286868</v>
      </c>
      <c r="I753" s="100" t="s">
        <v>20618</v>
      </c>
      <c r="J753" s="100" t="s">
        <v>20619</v>
      </c>
      <c r="K753" s="100">
        <v>1</v>
      </c>
      <c r="L753" s="100">
        <v>49</v>
      </c>
      <c r="M753" s="100" t="s">
        <v>9736</v>
      </c>
    </row>
    <row r="754" spans="1:13" x14ac:dyDescent="0.25">
      <c r="A754" s="100" t="s">
        <v>9739</v>
      </c>
      <c r="B754" t="s">
        <v>18908</v>
      </c>
      <c r="C754" t="s">
        <v>18911</v>
      </c>
      <c r="D754" s="100" t="s">
        <v>18909</v>
      </c>
      <c r="E754" s="100" t="s">
        <v>16854</v>
      </c>
      <c r="F754" s="117">
        <v>68620</v>
      </c>
      <c r="G754" s="118" t="s">
        <v>18910</v>
      </c>
      <c r="H754" s="100">
        <v>20279255</v>
      </c>
      <c r="I754" s="100" t="s">
        <v>20618</v>
      </c>
      <c r="J754" s="100" t="s">
        <v>20619</v>
      </c>
      <c r="K754" s="100">
        <v>1</v>
      </c>
      <c r="L754" s="100">
        <v>30</v>
      </c>
      <c r="M754" s="100" t="s">
        <v>9739</v>
      </c>
    </row>
    <row r="755" spans="1:13" x14ac:dyDescent="0.25">
      <c r="A755" s="100" t="s">
        <v>9745</v>
      </c>
      <c r="B755" t="s">
        <v>18912</v>
      </c>
      <c r="C755" t="s">
        <v>18914</v>
      </c>
      <c r="D755" s="100" t="s">
        <v>18913</v>
      </c>
      <c r="E755" s="100" t="s">
        <v>16854</v>
      </c>
      <c r="F755" s="117">
        <v>68746</v>
      </c>
      <c r="G755" s="118" t="s">
        <v>20584</v>
      </c>
      <c r="H755" s="100">
        <v>20279258</v>
      </c>
      <c r="I755" s="100" t="s">
        <v>20618</v>
      </c>
      <c r="J755" s="100" t="s">
        <v>20619</v>
      </c>
      <c r="K755" s="100">
        <v>1</v>
      </c>
      <c r="L755" s="100">
        <v>11</v>
      </c>
      <c r="M755" s="100" t="s">
        <v>9745</v>
      </c>
    </row>
    <row r="756" spans="1:13" x14ac:dyDescent="0.25">
      <c r="A756" s="100" t="s">
        <v>9747</v>
      </c>
      <c r="B756" t="s">
        <v>18915</v>
      </c>
      <c r="C756" t="s">
        <v>18918</v>
      </c>
      <c r="D756" s="100" t="s">
        <v>18916</v>
      </c>
      <c r="E756" s="100" t="s">
        <v>16854</v>
      </c>
      <c r="F756" s="117" t="s">
        <v>18917</v>
      </c>
      <c r="G756" s="118" t="s">
        <v>18919</v>
      </c>
      <c r="H756" s="100">
        <v>20286869</v>
      </c>
      <c r="I756" s="100" t="s">
        <v>20618</v>
      </c>
      <c r="J756" s="100" t="s">
        <v>20619</v>
      </c>
      <c r="K756" s="100">
        <v>1</v>
      </c>
      <c r="L756" s="100">
        <v>19</v>
      </c>
      <c r="M756" s="100" t="s">
        <v>9747</v>
      </c>
    </row>
    <row r="757" spans="1:13" x14ac:dyDescent="0.25">
      <c r="A757" s="100" t="s">
        <v>9751</v>
      </c>
      <c r="B757" t="s">
        <v>18920</v>
      </c>
      <c r="C757" t="s">
        <v>18923</v>
      </c>
      <c r="D757" s="100" t="s">
        <v>18921</v>
      </c>
      <c r="E757" s="100" t="s">
        <v>16854</v>
      </c>
      <c r="F757" s="117" t="s">
        <v>18922</v>
      </c>
      <c r="G757" s="118" t="s">
        <v>18924</v>
      </c>
      <c r="H757" s="100">
        <v>20281193</v>
      </c>
      <c r="I757" s="100" t="s">
        <v>20618</v>
      </c>
      <c r="J757" s="100" t="s">
        <v>20619</v>
      </c>
      <c r="K757" s="100">
        <v>1</v>
      </c>
      <c r="L757" s="100">
        <v>24</v>
      </c>
      <c r="M757" s="100" t="s">
        <v>9751</v>
      </c>
    </row>
    <row r="758" spans="1:13" x14ac:dyDescent="0.25">
      <c r="A758" s="100" t="s">
        <v>9753</v>
      </c>
      <c r="B758" t="s">
        <v>18925</v>
      </c>
      <c r="C758" t="s">
        <v>18927</v>
      </c>
      <c r="D758" s="100" t="s">
        <v>16853</v>
      </c>
      <c r="E758" s="100" t="s">
        <v>16854</v>
      </c>
      <c r="F758" s="117" t="s">
        <v>18926</v>
      </c>
      <c r="G758" s="118" t="s">
        <v>18928</v>
      </c>
      <c r="H758" s="100">
        <v>20279260</v>
      </c>
      <c r="I758" s="100" t="s">
        <v>20618</v>
      </c>
      <c r="J758" s="100" t="s">
        <v>20619</v>
      </c>
      <c r="K758" s="100">
        <v>1</v>
      </c>
      <c r="L758" s="100">
        <v>2</v>
      </c>
      <c r="M758" s="100" t="s">
        <v>9753</v>
      </c>
    </row>
    <row r="759" spans="1:13" x14ac:dyDescent="0.25">
      <c r="A759" s="100" t="s">
        <v>9754</v>
      </c>
      <c r="B759" t="s">
        <v>18929</v>
      </c>
      <c r="C759" t="s">
        <v>18931</v>
      </c>
      <c r="D759" s="100" t="s">
        <v>18329</v>
      </c>
      <c r="E759" s="100" t="s">
        <v>16854</v>
      </c>
      <c r="F759" s="117" t="s">
        <v>18930</v>
      </c>
      <c r="G759" s="118" t="s">
        <v>18932</v>
      </c>
      <c r="H759" s="100">
        <v>20295268</v>
      </c>
      <c r="I759" s="100" t="s">
        <v>20618</v>
      </c>
      <c r="J759" s="100" t="s">
        <v>20619</v>
      </c>
      <c r="K759" s="100">
        <v>1</v>
      </c>
      <c r="L759" s="100">
        <v>108</v>
      </c>
      <c r="M759" s="100" t="s">
        <v>9754</v>
      </c>
    </row>
    <row r="760" spans="1:13" x14ac:dyDescent="0.25">
      <c r="A760" s="100" t="s">
        <v>9758</v>
      </c>
      <c r="B760" t="s">
        <v>18933</v>
      </c>
      <c r="C760" t="s">
        <v>23260</v>
      </c>
      <c r="D760" s="100" t="s">
        <v>18934</v>
      </c>
      <c r="E760" s="100" t="s">
        <v>16854</v>
      </c>
      <c r="F760" s="117">
        <v>68949</v>
      </c>
      <c r="G760" s="118" t="s">
        <v>18935</v>
      </c>
      <c r="H760" s="100">
        <v>20296501</v>
      </c>
      <c r="I760" s="100" t="s">
        <v>20618</v>
      </c>
      <c r="J760" s="100" t="s">
        <v>20619</v>
      </c>
      <c r="K760" s="100">
        <v>1</v>
      </c>
      <c r="L760" s="100">
        <v>79</v>
      </c>
      <c r="M760" s="100" t="s">
        <v>9758</v>
      </c>
    </row>
    <row r="761" spans="1:13" x14ac:dyDescent="0.25">
      <c r="A761" s="100" t="s">
        <v>9815</v>
      </c>
      <c r="B761" t="s">
        <v>18937</v>
      </c>
      <c r="C761" t="s">
        <v>18940</v>
      </c>
      <c r="D761" s="100" t="s">
        <v>18938</v>
      </c>
      <c r="E761" s="100" t="s">
        <v>16854</v>
      </c>
      <c r="F761" s="117" t="s">
        <v>18939</v>
      </c>
      <c r="G761" s="118" t="s">
        <v>18941</v>
      </c>
      <c r="H761" s="100">
        <v>20279263</v>
      </c>
      <c r="I761" s="100" t="s">
        <v>20618</v>
      </c>
      <c r="J761" s="100" t="s">
        <v>20619</v>
      </c>
      <c r="K761" s="100">
        <v>1</v>
      </c>
      <c r="L761" s="100">
        <v>22</v>
      </c>
      <c r="M761" s="100" t="s">
        <v>9815</v>
      </c>
    </row>
    <row r="762" spans="1:13" x14ac:dyDescent="0.25">
      <c r="A762" s="100" t="s">
        <v>9829</v>
      </c>
      <c r="B762" t="s">
        <v>18943</v>
      </c>
      <c r="C762" t="s">
        <v>18945</v>
      </c>
      <c r="D762" s="100" t="s">
        <v>18944</v>
      </c>
      <c r="E762" s="100" t="s">
        <v>16854</v>
      </c>
      <c r="F762" s="117">
        <v>68305</v>
      </c>
      <c r="G762" s="118" t="s">
        <v>18942</v>
      </c>
      <c r="H762" s="100">
        <v>20288908</v>
      </c>
      <c r="I762" s="100" t="s">
        <v>20618</v>
      </c>
      <c r="J762" s="100" t="s">
        <v>20619</v>
      </c>
      <c r="K762" s="100">
        <v>1</v>
      </c>
      <c r="L762" s="100">
        <v>133</v>
      </c>
      <c r="M762" s="100" t="s">
        <v>9829</v>
      </c>
    </row>
    <row r="763" spans="1:13" x14ac:dyDescent="0.25">
      <c r="A763" s="100" t="s">
        <v>9834</v>
      </c>
      <c r="B763" t="s">
        <v>18949</v>
      </c>
      <c r="C763" t="s">
        <v>18947</v>
      </c>
      <c r="D763" s="100" t="s">
        <v>18861</v>
      </c>
      <c r="E763" s="100" t="s">
        <v>16854</v>
      </c>
      <c r="F763" s="117" t="s">
        <v>18946</v>
      </c>
      <c r="G763" s="118" t="s">
        <v>18948</v>
      </c>
      <c r="H763" s="100">
        <v>20288728</v>
      </c>
      <c r="I763" s="100" t="s">
        <v>20618</v>
      </c>
      <c r="J763" s="100" t="s">
        <v>20619</v>
      </c>
      <c r="K763" s="100">
        <v>1</v>
      </c>
      <c r="L763" s="100">
        <v>82</v>
      </c>
      <c r="M763" s="100" t="s">
        <v>9834</v>
      </c>
    </row>
    <row r="764" spans="1:13" x14ac:dyDescent="0.25">
      <c r="A764" s="100" t="s">
        <v>9683</v>
      </c>
      <c r="B764" t="s">
        <v>18850</v>
      </c>
      <c r="C764" t="s">
        <v>18853</v>
      </c>
      <c r="D764" s="100" t="s">
        <v>18851</v>
      </c>
      <c r="E764" s="100" t="s">
        <v>16854</v>
      </c>
      <c r="F764" s="117" t="s">
        <v>18852</v>
      </c>
      <c r="G764" s="118" t="s">
        <v>18854</v>
      </c>
      <c r="H764" s="100">
        <v>20298974</v>
      </c>
      <c r="I764" s="100" t="s">
        <v>20618</v>
      </c>
      <c r="J764" s="100" t="s">
        <v>20619</v>
      </c>
      <c r="K764" s="100">
        <v>1</v>
      </c>
      <c r="L764" s="100">
        <v>155</v>
      </c>
      <c r="M764" s="100" t="s">
        <v>9683</v>
      </c>
    </row>
    <row r="765" spans="1:13" x14ac:dyDescent="0.25">
      <c r="A765" s="100" t="s">
        <v>9693</v>
      </c>
      <c r="B765" t="s">
        <v>18860</v>
      </c>
      <c r="C765" t="s">
        <v>18863</v>
      </c>
      <c r="D765" s="100" t="s">
        <v>18861</v>
      </c>
      <c r="E765" s="100" t="s">
        <v>16854</v>
      </c>
      <c r="F765" s="117" t="s">
        <v>18862</v>
      </c>
      <c r="G765" s="118" t="s">
        <v>18864</v>
      </c>
      <c r="H765" s="100">
        <v>20286765</v>
      </c>
      <c r="I765" s="100" t="s">
        <v>20618</v>
      </c>
      <c r="J765" s="100" t="s">
        <v>20619</v>
      </c>
      <c r="K765" s="100">
        <v>1</v>
      </c>
      <c r="L765" s="100">
        <v>60</v>
      </c>
      <c r="M765" s="100" t="s">
        <v>9693</v>
      </c>
    </row>
    <row r="766" spans="1:13" x14ac:dyDescent="0.25">
      <c r="A766" s="100" t="s">
        <v>9702</v>
      </c>
      <c r="B766" t="s">
        <v>18872</v>
      </c>
      <c r="C766" t="s">
        <v>18875</v>
      </c>
      <c r="D766" s="100" t="s">
        <v>18873</v>
      </c>
      <c r="E766" s="100" t="s">
        <v>16854</v>
      </c>
      <c r="F766" s="117" t="s">
        <v>18874</v>
      </c>
      <c r="G766" s="118" t="s">
        <v>18876</v>
      </c>
      <c r="H766" s="100">
        <v>20285722</v>
      </c>
      <c r="I766" s="100" t="s">
        <v>20618</v>
      </c>
      <c r="J766" s="100" t="s">
        <v>20619</v>
      </c>
      <c r="K766" s="100">
        <v>1</v>
      </c>
      <c r="L766" s="100">
        <v>18</v>
      </c>
      <c r="M766" s="100" t="s">
        <v>9702</v>
      </c>
    </row>
    <row r="767" spans="1:13" x14ac:dyDescent="0.25">
      <c r="A767" s="100" t="s">
        <v>9838</v>
      </c>
      <c r="B767" t="s">
        <v>18950</v>
      </c>
      <c r="C767" t="s">
        <v>18952</v>
      </c>
      <c r="D767" s="100" t="s">
        <v>16236</v>
      </c>
      <c r="E767" s="100" t="s">
        <v>16854</v>
      </c>
      <c r="F767" s="117" t="s">
        <v>18951</v>
      </c>
      <c r="G767" s="118" t="s">
        <v>18953</v>
      </c>
      <c r="H767" s="100">
        <v>20289649</v>
      </c>
      <c r="I767" s="100" t="s">
        <v>20618</v>
      </c>
      <c r="J767" s="100" t="s">
        <v>20619</v>
      </c>
      <c r="K767" s="100">
        <v>1</v>
      </c>
      <c r="L767" s="100">
        <v>29</v>
      </c>
      <c r="M767" s="100" t="s">
        <v>9838</v>
      </c>
    </row>
    <row r="768" spans="1:13" x14ac:dyDescent="0.25">
      <c r="A768" s="100" t="s">
        <v>9840</v>
      </c>
      <c r="B768" t="s">
        <v>16352</v>
      </c>
      <c r="C768" t="s">
        <v>18955</v>
      </c>
      <c r="D768" s="100" t="s">
        <v>18515</v>
      </c>
      <c r="E768" s="100" t="s">
        <v>16854</v>
      </c>
      <c r="F768" s="117" t="s">
        <v>18954</v>
      </c>
      <c r="G768" s="118" t="s">
        <v>18956</v>
      </c>
      <c r="H768" s="100">
        <v>20289259</v>
      </c>
      <c r="I768" s="100" t="s">
        <v>20618</v>
      </c>
      <c r="J768" s="100" t="s">
        <v>20619</v>
      </c>
      <c r="K768" s="100">
        <v>1</v>
      </c>
      <c r="L768" s="100">
        <v>34</v>
      </c>
      <c r="M768" s="100" t="s">
        <v>9840</v>
      </c>
    </row>
    <row r="769" spans="1:13" x14ac:dyDescent="0.25">
      <c r="A769" s="100" t="s">
        <v>9842</v>
      </c>
      <c r="B769" t="s">
        <v>17692</v>
      </c>
      <c r="C769" t="s">
        <v>18958</v>
      </c>
      <c r="D769" s="100" t="s">
        <v>18957</v>
      </c>
      <c r="E769" s="100" t="s">
        <v>16854</v>
      </c>
      <c r="F769" s="117">
        <v>68137</v>
      </c>
      <c r="G769" s="118" t="s">
        <v>18959</v>
      </c>
      <c r="H769" s="100">
        <v>20303025</v>
      </c>
      <c r="I769" s="100" t="s">
        <v>20618</v>
      </c>
      <c r="J769" s="100" t="s">
        <v>20619</v>
      </c>
      <c r="K769" s="100">
        <v>1</v>
      </c>
      <c r="L769" s="100">
        <v>2</v>
      </c>
      <c r="M769" s="100" t="s">
        <v>9842</v>
      </c>
    </row>
    <row r="770" spans="1:13" x14ac:dyDescent="0.25">
      <c r="A770" s="100" t="s">
        <v>9844</v>
      </c>
      <c r="B770" t="s">
        <v>18960</v>
      </c>
      <c r="C770" t="s">
        <v>18962</v>
      </c>
      <c r="D770" s="100" t="s">
        <v>18961</v>
      </c>
      <c r="E770" s="100" t="s">
        <v>16854</v>
      </c>
      <c r="F770" s="117">
        <v>68788</v>
      </c>
      <c r="G770" s="118" t="s">
        <v>18963</v>
      </c>
      <c r="H770" s="100">
        <v>20304775</v>
      </c>
      <c r="I770" s="100" t="s">
        <v>20618</v>
      </c>
      <c r="J770" s="100" t="s">
        <v>20619</v>
      </c>
      <c r="K770" s="100">
        <v>1</v>
      </c>
      <c r="L770" s="100">
        <v>59</v>
      </c>
      <c r="M770" s="100" t="s">
        <v>9844</v>
      </c>
    </row>
    <row r="771" spans="1:13" x14ac:dyDescent="0.25">
      <c r="A771" s="100" t="s">
        <v>9741</v>
      </c>
      <c r="B771" t="s">
        <v>18908</v>
      </c>
      <c r="C771" t="s">
        <v>18911</v>
      </c>
      <c r="D771" s="100" t="s">
        <v>18909</v>
      </c>
      <c r="E771" s="100" t="s">
        <v>16854</v>
      </c>
      <c r="F771" s="117">
        <v>68620</v>
      </c>
      <c r="G771" s="118" t="s">
        <v>18910</v>
      </c>
      <c r="H771" s="100">
        <v>20279265</v>
      </c>
      <c r="I771" s="100" t="s">
        <v>20618</v>
      </c>
      <c r="J771" s="100" t="s">
        <v>20619</v>
      </c>
      <c r="K771" s="100">
        <v>1</v>
      </c>
      <c r="L771" s="100">
        <v>64</v>
      </c>
      <c r="M771" s="100" t="s">
        <v>9741</v>
      </c>
    </row>
    <row r="772" spans="1:13" x14ac:dyDescent="0.25">
      <c r="A772" s="100" t="s">
        <v>9848</v>
      </c>
      <c r="B772" t="s">
        <v>18964</v>
      </c>
      <c r="C772" t="s">
        <v>18927</v>
      </c>
      <c r="D772" s="100" t="s">
        <v>16853</v>
      </c>
      <c r="E772" s="100" t="s">
        <v>16854</v>
      </c>
      <c r="F772" s="117" t="s">
        <v>18926</v>
      </c>
      <c r="G772" s="118" t="s">
        <v>18928</v>
      </c>
      <c r="H772" s="100">
        <v>20279266</v>
      </c>
      <c r="I772" s="100" t="s">
        <v>20618</v>
      </c>
      <c r="J772" s="100" t="s">
        <v>20619</v>
      </c>
      <c r="K772" s="100">
        <v>1</v>
      </c>
      <c r="L772" s="100">
        <v>190</v>
      </c>
      <c r="M772" s="100" t="s">
        <v>9848</v>
      </c>
    </row>
    <row r="773" spans="1:13" x14ac:dyDescent="0.25">
      <c r="A773" s="100" t="s">
        <v>9900</v>
      </c>
      <c r="B773" t="s">
        <v>18965</v>
      </c>
      <c r="C773" t="s">
        <v>18968</v>
      </c>
      <c r="D773" s="100" t="s">
        <v>18966</v>
      </c>
      <c r="E773" s="100" t="s">
        <v>16864</v>
      </c>
      <c r="F773" s="117" t="s">
        <v>18967</v>
      </c>
      <c r="G773" s="118" t="s">
        <v>18969</v>
      </c>
      <c r="H773" s="100">
        <v>20285167</v>
      </c>
      <c r="I773" s="100" t="s">
        <v>20618</v>
      </c>
      <c r="J773" s="100" t="s">
        <v>20619</v>
      </c>
      <c r="K773" s="100">
        <v>1</v>
      </c>
      <c r="L773" s="100">
        <v>241</v>
      </c>
      <c r="M773" s="100" t="s">
        <v>9900</v>
      </c>
    </row>
    <row r="774" spans="1:13" x14ac:dyDescent="0.25">
      <c r="A774" s="100" t="s">
        <v>9916</v>
      </c>
      <c r="B774" t="s">
        <v>18982</v>
      </c>
      <c r="C774" t="s">
        <v>18975</v>
      </c>
      <c r="D774" s="100" t="s">
        <v>18973</v>
      </c>
      <c r="E774" s="100" t="s">
        <v>16864</v>
      </c>
      <c r="F774" s="117" t="s">
        <v>18974</v>
      </c>
      <c r="G774" s="118" t="s">
        <v>18988</v>
      </c>
      <c r="H774" s="100">
        <v>20293808</v>
      </c>
      <c r="I774" s="100" t="s">
        <v>20618</v>
      </c>
      <c r="J774" s="100" t="s">
        <v>20619</v>
      </c>
      <c r="K774" s="100">
        <v>1</v>
      </c>
      <c r="L774" s="100">
        <v>239</v>
      </c>
      <c r="M774" s="100" t="s">
        <v>9916</v>
      </c>
    </row>
    <row r="775" spans="1:13" x14ac:dyDescent="0.25">
      <c r="A775" s="100" t="s">
        <v>9922</v>
      </c>
      <c r="B775" t="s">
        <v>18983</v>
      </c>
      <c r="C775" t="s">
        <v>18985</v>
      </c>
      <c r="D775" s="100" t="s">
        <v>17256</v>
      </c>
      <c r="E775" s="100" t="s">
        <v>16864</v>
      </c>
      <c r="F775" s="117" t="s">
        <v>18984</v>
      </c>
      <c r="G775" s="118" t="s">
        <v>18986</v>
      </c>
      <c r="H775" s="100">
        <v>20296216</v>
      </c>
      <c r="I775" s="100" t="s">
        <v>20618</v>
      </c>
      <c r="J775" s="100" t="s">
        <v>20619</v>
      </c>
      <c r="K775" s="100">
        <v>1</v>
      </c>
      <c r="L775" s="100">
        <v>1</v>
      </c>
      <c r="M775" s="100" t="s">
        <v>9922</v>
      </c>
    </row>
    <row r="776" spans="1:13" x14ac:dyDescent="0.25">
      <c r="A776" s="100" t="s">
        <v>9912</v>
      </c>
      <c r="B776" t="s">
        <v>18987</v>
      </c>
      <c r="C776" t="s">
        <v>18972</v>
      </c>
      <c r="D776" s="100" t="s">
        <v>18615</v>
      </c>
      <c r="E776" s="100" t="s">
        <v>16864</v>
      </c>
      <c r="F776" s="117" t="s">
        <v>18971</v>
      </c>
      <c r="G776" s="118" t="s">
        <v>18976</v>
      </c>
      <c r="H776" s="100">
        <v>20284577</v>
      </c>
      <c r="I776" s="100" t="s">
        <v>20618</v>
      </c>
      <c r="J776" s="100" t="s">
        <v>20619</v>
      </c>
      <c r="K776" s="100">
        <v>1</v>
      </c>
      <c r="L776" s="100">
        <v>666</v>
      </c>
      <c r="M776" s="100" t="s">
        <v>9912</v>
      </c>
    </row>
    <row r="777" spans="1:13" x14ac:dyDescent="0.25">
      <c r="A777" s="100" t="s">
        <v>9961</v>
      </c>
      <c r="B777" t="s">
        <v>18992</v>
      </c>
      <c r="C777" t="s">
        <v>18994</v>
      </c>
      <c r="D777" s="100" t="s">
        <v>18993</v>
      </c>
      <c r="E777" s="100" t="s">
        <v>17194</v>
      </c>
      <c r="F777" s="117" t="s">
        <v>18991</v>
      </c>
      <c r="G777" s="118" t="s">
        <v>18995</v>
      </c>
      <c r="H777" s="100">
        <v>20279311</v>
      </c>
      <c r="I777" s="100" t="s">
        <v>20618</v>
      </c>
      <c r="J777" s="100" t="s">
        <v>20619</v>
      </c>
      <c r="K777" s="100">
        <v>1</v>
      </c>
      <c r="L777" s="100">
        <v>47</v>
      </c>
      <c r="M777" s="100" t="s">
        <v>9961</v>
      </c>
    </row>
    <row r="778" spans="1:13" x14ac:dyDescent="0.25">
      <c r="A778" s="100" t="s">
        <v>9964</v>
      </c>
      <c r="B778" t="s">
        <v>18996</v>
      </c>
      <c r="C778" t="s">
        <v>18998</v>
      </c>
      <c r="D778" s="100" t="s">
        <v>18997</v>
      </c>
      <c r="E778" s="100" t="s">
        <v>17194</v>
      </c>
      <c r="F778" s="117">
        <v>7206</v>
      </c>
      <c r="G778" s="118" t="s">
        <v>18999</v>
      </c>
      <c r="H778" s="100">
        <v>20279312</v>
      </c>
      <c r="I778" s="100" t="s">
        <v>20618</v>
      </c>
      <c r="J778" s="100" t="s">
        <v>20619</v>
      </c>
      <c r="K778" s="100">
        <v>1</v>
      </c>
      <c r="L778" s="100">
        <v>3</v>
      </c>
      <c r="M778" s="100" t="s">
        <v>9964</v>
      </c>
    </row>
    <row r="779" spans="1:13" x14ac:dyDescent="0.25">
      <c r="A779" s="100" t="s">
        <v>9975</v>
      </c>
      <c r="B779" t="s">
        <v>19000</v>
      </c>
      <c r="C779" t="s">
        <v>19002</v>
      </c>
      <c r="D779" s="100" t="s">
        <v>19001</v>
      </c>
      <c r="E779" s="100" t="s">
        <v>17194</v>
      </c>
      <c r="F779" s="117">
        <v>7055</v>
      </c>
      <c r="G779" s="118" t="s">
        <v>19003</v>
      </c>
      <c r="H779" s="100">
        <v>20279314</v>
      </c>
      <c r="I779" s="100" t="s">
        <v>20618</v>
      </c>
      <c r="J779" s="100" t="s">
        <v>20619</v>
      </c>
      <c r="K779" s="100">
        <v>1</v>
      </c>
      <c r="L779" s="100">
        <v>1</v>
      </c>
      <c r="M779" s="100" t="s">
        <v>9975</v>
      </c>
    </row>
    <row r="780" spans="1:13" x14ac:dyDescent="0.25">
      <c r="A780" s="100" t="s">
        <v>9976</v>
      </c>
      <c r="B780" t="s">
        <v>19004</v>
      </c>
      <c r="C780" t="s">
        <v>19006</v>
      </c>
      <c r="D780" s="100" t="s">
        <v>19005</v>
      </c>
      <c r="E780" s="100" t="s">
        <v>17194</v>
      </c>
      <c r="F780" s="117">
        <v>7002</v>
      </c>
      <c r="G780" s="118" t="s">
        <v>19007</v>
      </c>
      <c r="H780" s="100">
        <v>20279315</v>
      </c>
      <c r="I780" s="100" t="s">
        <v>20618</v>
      </c>
      <c r="J780" s="100" t="s">
        <v>20619</v>
      </c>
      <c r="K780" s="100">
        <v>1</v>
      </c>
      <c r="L780" s="100">
        <v>13</v>
      </c>
      <c r="M780" s="100" t="s">
        <v>9976</v>
      </c>
    </row>
    <row r="781" spans="1:13" x14ac:dyDescent="0.25">
      <c r="A781" s="100" t="s">
        <v>9982</v>
      </c>
      <c r="B781" t="s">
        <v>19008</v>
      </c>
      <c r="C781" t="s">
        <v>19011</v>
      </c>
      <c r="D781" s="100" t="s">
        <v>19009</v>
      </c>
      <c r="E781" s="100" t="s">
        <v>17194</v>
      </c>
      <c r="F781" s="117" t="s">
        <v>19010</v>
      </c>
      <c r="G781" s="118" t="s">
        <v>19012</v>
      </c>
      <c r="H781" s="100">
        <v>20282709</v>
      </c>
      <c r="I781" s="100" t="s">
        <v>20618</v>
      </c>
      <c r="J781" s="100" t="s">
        <v>20619</v>
      </c>
      <c r="K781" s="100">
        <v>1</v>
      </c>
      <c r="L781" s="100">
        <v>486</v>
      </c>
      <c r="M781" s="100" t="s">
        <v>9982</v>
      </c>
    </row>
    <row r="782" spans="1:13" x14ac:dyDescent="0.25">
      <c r="A782" s="100" t="s">
        <v>9992</v>
      </c>
      <c r="B782" t="s">
        <v>19013</v>
      </c>
      <c r="C782" t="s">
        <v>20754</v>
      </c>
      <c r="D782" s="100" t="s">
        <v>20755</v>
      </c>
      <c r="E782" s="100" t="s">
        <v>17194</v>
      </c>
      <c r="F782" s="117">
        <v>7601</v>
      </c>
      <c r="G782" s="118" t="s">
        <v>19014</v>
      </c>
      <c r="H782" s="100">
        <v>20304435</v>
      </c>
      <c r="I782" s="100" t="s">
        <v>20618</v>
      </c>
      <c r="J782" s="100" t="s">
        <v>20619</v>
      </c>
      <c r="K782" s="100">
        <v>1</v>
      </c>
      <c r="L782" s="100">
        <v>9</v>
      </c>
      <c r="M782" s="100" t="s">
        <v>9992</v>
      </c>
    </row>
    <row r="783" spans="1:13" x14ac:dyDescent="0.25">
      <c r="A783" s="100" t="s">
        <v>4263</v>
      </c>
      <c r="B783" t="s">
        <v>19015</v>
      </c>
      <c r="C783" t="s">
        <v>19018</v>
      </c>
      <c r="D783" s="100" t="s">
        <v>19016</v>
      </c>
      <c r="E783" s="100" t="s">
        <v>17194</v>
      </c>
      <c r="F783" s="117" t="s">
        <v>19017</v>
      </c>
      <c r="G783" s="118" t="s">
        <v>19019</v>
      </c>
      <c r="H783" s="100">
        <v>20288249</v>
      </c>
      <c r="I783" s="100" t="s">
        <v>20618</v>
      </c>
      <c r="J783" s="100" t="s">
        <v>20619</v>
      </c>
      <c r="K783" s="100">
        <v>1</v>
      </c>
      <c r="L783" s="100">
        <v>1</v>
      </c>
      <c r="M783" s="100" t="s">
        <v>4263</v>
      </c>
    </row>
    <row r="784" spans="1:13" x14ac:dyDescent="0.25">
      <c r="A784" s="100" t="s">
        <v>10062</v>
      </c>
      <c r="B784" t="s">
        <v>19021</v>
      </c>
      <c r="C784" t="s">
        <v>20756</v>
      </c>
      <c r="D784" s="100" t="s">
        <v>20757</v>
      </c>
      <c r="E784" s="100" t="s">
        <v>17194</v>
      </c>
      <c r="F784" s="117" t="s">
        <v>20758</v>
      </c>
      <c r="G784" s="118" t="s">
        <v>20759</v>
      </c>
      <c r="H784" s="100">
        <v>20300296</v>
      </c>
      <c r="I784" s="100" t="s">
        <v>20618</v>
      </c>
      <c r="J784" s="100" t="s">
        <v>20619</v>
      </c>
      <c r="K784" s="100">
        <v>1</v>
      </c>
      <c r="L784" s="100">
        <v>7</v>
      </c>
      <c r="M784" s="100" t="s">
        <v>10062</v>
      </c>
    </row>
    <row r="785" spans="1:13" x14ac:dyDescent="0.25">
      <c r="A785" s="100" t="s">
        <v>9963</v>
      </c>
      <c r="B785" t="s">
        <v>24069</v>
      </c>
      <c r="C785" t="s">
        <v>24066</v>
      </c>
      <c r="D785" s="100" t="s">
        <v>24067</v>
      </c>
      <c r="E785" s="100" t="s">
        <v>17194</v>
      </c>
      <c r="F785" s="117">
        <v>8062</v>
      </c>
      <c r="G785" s="118" t="s">
        <v>24068</v>
      </c>
      <c r="H785" s="100" t="s">
        <v>24070</v>
      </c>
      <c r="I785" s="100" t="s">
        <v>20618</v>
      </c>
      <c r="J785" s="100" t="s">
        <v>20619</v>
      </c>
      <c r="K785" s="100">
        <v>1</v>
      </c>
      <c r="L785" s="100"/>
      <c r="M785" s="100" t="s">
        <v>9963</v>
      </c>
    </row>
    <row r="786" spans="1:13" x14ac:dyDescent="0.25">
      <c r="A786" s="100" t="s">
        <v>10073</v>
      </c>
      <c r="B786" t="s">
        <v>9991</v>
      </c>
      <c r="C786" t="s">
        <v>19023</v>
      </c>
      <c r="D786" s="100" t="s">
        <v>19022</v>
      </c>
      <c r="E786" s="100" t="s">
        <v>17194</v>
      </c>
      <c r="F786" s="117">
        <v>7306</v>
      </c>
      <c r="G786" s="118" t="s">
        <v>19024</v>
      </c>
      <c r="H786" s="100">
        <v>20281191</v>
      </c>
      <c r="I786" s="100" t="s">
        <v>20618</v>
      </c>
      <c r="J786" s="100" t="s">
        <v>20619</v>
      </c>
      <c r="K786" s="100">
        <v>1</v>
      </c>
      <c r="L786" s="100">
        <v>90</v>
      </c>
      <c r="M786" s="100" t="s">
        <v>10073</v>
      </c>
    </row>
    <row r="787" spans="1:13" x14ac:dyDescent="0.25">
      <c r="A787" s="100" t="s">
        <v>10074</v>
      </c>
      <c r="B787" t="s">
        <v>16373</v>
      </c>
      <c r="C787" t="s">
        <v>20760</v>
      </c>
      <c r="D787" s="100" t="s">
        <v>19025</v>
      </c>
      <c r="E787" s="100" t="s">
        <v>17194</v>
      </c>
      <c r="F787" s="117">
        <v>7046</v>
      </c>
      <c r="G787" s="118" t="s">
        <v>19026</v>
      </c>
      <c r="H787" s="100">
        <v>20301099</v>
      </c>
      <c r="I787" s="100" t="s">
        <v>20618</v>
      </c>
      <c r="J787" s="100" t="s">
        <v>20619</v>
      </c>
      <c r="K787" s="100">
        <v>1</v>
      </c>
      <c r="L787" s="100">
        <v>1</v>
      </c>
      <c r="M787" s="100" t="s">
        <v>10074</v>
      </c>
    </row>
    <row r="788" spans="1:13" x14ac:dyDescent="0.25">
      <c r="A788" s="100" t="s">
        <v>10076</v>
      </c>
      <c r="B788" t="s">
        <v>10077</v>
      </c>
      <c r="C788" t="s">
        <v>19029</v>
      </c>
      <c r="D788" s="100" t="s">
        <v>19027</v>
      </c>
      <c r="E788" s="100" t="s">
        <v>17194</v>
      </c>
      <c r="F788" s="117" t="s">
        <v>19028</v>
      </c>
      <c r="G788" s="118" t="s">
        <v>19030</v>
      </c>
      <c r="H788" s="100">
        <v>20281783</v>
      </c>
      <c r="I788" s="100" t="s">
        <v>20618</v>
      </c>
      <c r="J788" s="100" t="s">
        <v>20619</v>
      </c>
      <c r="K788" s="100">
        <v>1</v>
      </c>
      <c r="L788" s="100">
        <v>8</v>
      </c>
      <c r="M788" s="100" t="s">
        <v>10076</v>
      </c>
    </row>
    <row r="789" spans="1:13" x14ac:dyDescent="0.25">
      <c r="A789" s="100" t="s">
        <v>4265</v>
      </c>
      <c r="B789" t="s">
        <v>19031</v>
      </c>
      <c r="C789" t="s">
        <v>19034</v>
      </c>
      <c r="D789" s="100" t="s">
        <v>19032</v>
      </c>
      <c r="E789" s="100" t="s">
        <v>17194</v>
      </c>
      <c r="F789" s="117" t="s">
        <v>19033</v>
      </c>
      <c r="G789" s="118" t="s">
        <v>19035</v>
      </c>
      <c r="H789" s="100">
        <v>20288250</v>
      </c>
      <c r="I789" s="100" t="s">
        <v>20618</v>
      </c>
      <c r="J789" s="100" t="s">
        <v>20619</v>
      </c>
      <c r="K789" s="100">
        <v>1</v>
      </c>
      <c r="L789" s="100">
        <v>2</v>
      </c>
      <c r="M789" s="100" t="s">
        <v>4265</v>
      </c>
    </row>
    <row r="790" spans="1:13" x14ac:dyDescent="0.25">
      <c r="A790" s="100" t="s">
        <v>10083</v>
      </c>
      <c r="B790" t="s">
        <v>19036</v>
      </c>
      <c r="C790" t="s">
        <v>19038</v>
      </c>
      <c r="D790" s="100" t="s">
        <v>19037</v>
      </c>
      <c r="E790" s="100" t="s">
        <v>17244</v>
      </c>
      <c r="F790" s="117">
        <v>14225</v>
      </c>
      <c r="G790" s="118" t="s">
        <v>19039</v>
      </c>
      <c r="H790" s="100">
        <v>20279332</v>
      </c>
      <c r="I790" s="100" t="s">
        <v>20618</v>
      </c>
      <c r="J790" s="100" t="s">
        <v>20619</v>
      </c>
      <c r="K790" s="100">
        <v>1</v>
      </c>
      <c r="L790" s="100">
        <v>65</v>
      </c>
      <c r="M790" s="100" t="s">
        <v>10083</v>
      </c>
    </row>
    <row r="791" spans="1:13" x14ac:dyDescent="0.25">
      <c r="A791" s="100" t="s">
        <v>10089</v>
      </c>
      <c r="B791" t="s">
        <v>16381</v>
      </c>
      <c r="C791" t="s">
        <v>19040</v>
      </c>
      <c r="D791" s="100" t="s">
        <v>19020</v>
      </c>
      <c r="E791" s="100" t="s">
        <v>17194</v>
      </c>
      <c r="F791" s="117">
        <v>8002</v>
      </c>
      <c r="G791" s="118" t="s">
        <v>20585</v>
      </c>
      <c r="H791" s="100">
        <v>20279334</v>
      </c>
      <c r="I791" s="100" t="s">
        <v>20618</v>
      </c>
      <c r="J791" s="100" t="s">
        <v>20619</v>
      </c>
      <c r="K791" s="100">
        <v>1</v>
      </c>
      <c r="L791" s="100">
        <v>3</v>
      </c>
      <c r="M791" s="100" t="s">
        <v>10089</v>
      </c>
    </row>
    <row r="792" spans="1:13" x14ac:dyDescent="0.25">
      <c r="A792" s="100" t="s">
        <v>10129</v>
      </c>
      <c r="B792" t="s">
        <v>19041</v>
      </c>
      <c r="C792" t="s">
        <v>19044</v>
      </c>
      <c r="D792" s="100" t="s">
        <v>19042</v>
      </c>
      <c r="E792" s="100" t="s">
        <v>17194</v>
      </c>
      <c r="F792" s="117">
        <v>7701</v>
      </c>
      <c r="G792" s="118" t="s">
        <v>19043</v>
      </c>
      <c r="H792" s="100">
        <v>20304939</v>
      </c>
      <c r="I792" s="100" t="s">
        <v>20618</v>
      </c>
      <c r="J792" s="100" t="s">
        <v>20619</v>
      </c>
      <c r="K792" s="100">
        <v>1</v>
      </c>
      <c r="L792" s="100">
        <v>3</v>
      </c>
      <c r="M792" s="100" t="s">
        <v>10129</v>
      </c>
    </row>
    <row r="793" spans="1:13" x14ac:dyDescent="0.25">
      <c r="A793" s="100" t="s">
        <v>10228</v>
      </c>
      <c r="B793" t="s">
        <v>16594</v>
      </c>
      <c r="C793" t="s">
        <v>19047</v>
      </c>
      <c r="D793" s="100" t="s">
        <v>17521</v>
      </c>
      <c r="E793" s="100" t="s">
        <v>19045</v>
      </c>
      <c r="F793" s="117" t="s">
        <v>19046</v>
      </c>
      <c r="G793" s="118" t="s">
        <v>19048</v>
      </c>
      <c r="H793" s="100">
        <v>20279358</v>
      </c>
      <c r="I793" s="100" t="s">
        <v>20618</v>
      </c>
      <c r="J793" s="100" t="s">
        <v>20619</v>
      </c>
      <c r="K793" s="100">
        <v>1</v>
      </c>
      <c r="L793" s="100">
        <v>23</v>
      </c>
      <c r="M793" s="100" t="s">
        <v>10228</v>
      </c>
    </row>
    <row r="794" spans="1:13" x14ac:dyDescent="0.25">
      <c r="A794" s="100" t="s">
        <v>10236</v>
      </c>
      <c r="B794" t="s">
        <v>19049</v>
      </c>
      <c r="C794" t="s">
        <v>20761</v>
      </c>
      <c r="D794" s="100" t="s">
        <v>19050</v>
      </c>
      <c r="E794" s="100" t="s">
        <v>19045</v>
      </c>
      <c r="F794" s="117">
        <v>88252</v>
      </c>
      <c r="G794" s="118" t="s">
        <v>20586</v>
      </c>
      <c r="H794" s="100">
        <v>20288252</v>
      </c>
      <c r="I794" s="100" t="s">
        <v>20618</v>
      </c>
      <c r="J794" s="100" t="s">
        <v>20619</v>
      </c>
      <c r="K794" s="100">
        <v>1</v>
      </c>
      <c r="L794" s="100">
        <v>39</v>
      </c>
      <c r="M794" s="100" t="s">
        <v>10236</v>
      </c>
    </row>
    <row r="795" spans="1:13" x14ac:dyDescent="0.25">
      <c r="A795" s="100" t="s">
        <v>10258</v>
      </c>
      <c r="B795" t="s">
        <v>19051</v>
      </c>
      <c r="C795" t="s">
        <v>19053</v>
      </c>
      <c r="D795" s="100" t="s">
        <v>19052</v>
      </c>
      <c r="E795" s="100" t="s">
        <v>19045</v>
      </c>
      <c r="F795" s="117">
        <v>87544</v>
      </c>
      <c r="G795" s="118" t="s">
        <v>19054</v>
      </c>
      <c r="H795" s="100">
        <v>20279363</v>
      </c>
      <c r="I795" s="100" t="s">
        <v>20618</v>
      </c>
      <c r="J795" s="100" t="s">
        <v>20619</v>
      </c>
      <c r="K795" s="100">
        <v>1</v>
      </c>
      <c r="L795" s="100">
        <v>24</v>
      </c>
      <c r="M795" s="100" t="s">
        <v>10258</v>
      </c>
    </row>
    <row r="796" spans="1:13" x14ac:dyDescent="0.25">
      <c r="A796" s="100" t="s">
        <v>10260</v>
      </c>
      <c r="B796" t="s">
        <v>19055</v>
      </c>
      <c r="C796" t="s">
        <v>19057</v>
      </c>
      <c r="D796" s="100" t="s">
        <v>18417</v>
      </c>
      <c r="E796" s="100" t="s">
        <v>19045</v>
      </c>
      <c r="F796" s="117" t="s">
        <v>19056</v>
      </c>
      <c r="G796" s="118" t="s">
        <v>19058</v>
      </c>
      <c r="H796" s="100">
        <v>20284092</v>
      </c>
      <c r="I796" s="100" t="s">
        <v>20618</v>
      </c>
      <c r="J796" s="100" t="s">
        <v>20619</v>
      </c>
      <c r="K796" s="100">
        <v>1</v>
      </c>
      <c r="L796" s="100">
        <v>44</v>
      </c>
      <c r="M796" s="100" t="s">
        <v>10260</v>
      </c>
    </row>
    <row r="797" spans="1:13" x14ac:dyDescent="0.25">
      <c r="A797" s="100" t="s">
        <v>10274</v>
      </c>
      <c r="B797" t="s">
        <v>16279</v>
      </c>
      <c r="C797" t="s">
        <v>16495</v>
      </c>
      <c r="D797" s="100" t="s">
        <v>16280</v>
      </c>
      <c r="E797" s="100" t="s">
        <v>16281</v>
      </c>
      <c r="F797" s="117" t="s">
        <v>16494</v>
      </c>
      <c r="G797" s="118" t="s">
        <v>16283</v>
      </c>
      <c r="H797" s="100">
        <v>20279367</v>
      </c>
      <c r="I797" s="100" t="s">
        <v>20618</v>
      </c>
      <c r="J797" s="100" t="s">
        <v>20619</v>
      </c>
      <c r="K797" s="100">
        <v>1</v>
      </c>
      <c r="L797" s="100">
        <v>2</v>
      </c>
      <c r="M797" s="100" t="s">
        <v>10274</v>
      </c>
    </row>
    <row r="798" spans="1:13" x14ac:dyDescent="0.25">
      <c r="A798" s="100" t="s">
        <v>10294</v>
      </c>
      <c r="B798" t="s">
        <v>19059</v>
      </c>
      <c r="C798" t="s">
        <v>19062</v>
      </c>
      <c r="D798" s="100" t="s">
        <v>17393</v>
      </c>
      <c r="E798" s="100" t="s">
        <v>19060</v>
      </c>
      <c r="F798" s="117" t="s">
        <v>19061</v>
      </c>
      <c r="G798" s="118" t="s">
        <v>19063</v>
      </c>
      <c r="H798" s="100">
        <v>20288914</v>
      </c>
      <c r="I798" s="100" t="s">
        <v>20618</v>
      </c>
      <c r="J798" s="100" t="s">
        <v>20619</v>
      </c>
      <c r="K798" s="100">
        <v>1</v>
      </c>
      <c r="L798" s="100">
        <v>7</v>
      </c>
      <c r="M798" s="100" t="s">
        <v>10294</v>
      </c>
    </row>
    <row r="799" spans="1:13" x14ac:dyDescent="0.25">
      <c r="A799" s="100" t="s">
        <v>10299</v>
      </c>
      <c r="B799" t="s">
        <v>19065</v>
      </c>
      <c r="C799" t="s">
        <v>19067</v>
      </c>
      <c r="D799" s="100" t="s">
        <v>19066</v>
      </c>
      <c r="E799" s="100" t="s">
        <v>19060</v>
      </c>
      <c r="F799" s="117">
        <v>89314</v>
      </c>
      <c r="G799" s="118" t="s">
        <v>19068</v>
      </c>
      <c r="H799" s="100">
        <v>20289736</v>
      </c>
      <c r="I799" s="100" t="s">
        <v>20618</v>
      </c>
      <c r="J799" s="100" t="s">
        <v>20619</v>
      </c>
      <c r="K799" s="100">
        <v>1</v>
      </c>
      <c r="L799" s="100">
        <v>2</v>
      </c>
      <c r="M799" s="100" t="s">
        <v>10299</v>
      </c>
    </row>
    <row r="800" spans="1:13" x14ac:dyDescent="0.25">
      <c r="A800" s="100" t="s">
        <v>10301</v>
      </c>
      <c r="B800" t="s">
        <v>19070</v>
      </c>
      <c r="C800" t="s">
        <v>19072</v>
      </c>
      <c r="D800" s="100" t="s">
        <v>17841</v>
      </c>
      <c r="E800" s="100" t="s">
        <v>19060</v>
      </c>
      <c r="F800" s="117">
        <v>89316</v>
      </c>
      <c r="G800" s="118" t="s">
        <v>19071</v>
      </c>
      <c r="H800" s="100">
        <v>20279380</v>
      </c>
      <c r="I800" s="100" t="s">
        <v>20618</v>
      </c>
      <c r="J800" s="100" t="s">
        <v>20619</v>
      </c>
      <c r="K800" s="100">
        <v>1</v>
      </c>
      <c r="L800" s="100">
        <v>5</v>
      </c>
      <c r="M800" s="100" t="s">
        <v>10301</v>
      </c>
    </row>
    <row r="801" spans="1:13" x14ac:dyDescent="0.25">
      <c r="A801" s="100" t="s">
        <v>10309</v>
      </c>
      <c r="B801" t="s">
        <v>19073</v>
      </c>
      <c r="C801" t="s">
        <v>19076</v>
      </c>
      <c r="D801" s="100" t="s">
        <v>19074</v>
      </c>
      <c r="E801" s="100" t="s">
        <v>19060</v>
      </c>
      <c r="F801" s="117" t="s">
        <v>19075</v>
      </c>
      <c r="G801" s="118" t="s">
        <v>19077</v>
      </c>
      <c r="H801" s="100">
        <v>20279383</v>
      </c>
      <c r="I801" s="100" t="s">
        <v>20618</v>
      </c>
      <c r="J801" s="100" t="s">
        <v>20619</v>
      </c>
      <c r="K801" s="100">
        <v>1</v>
      </c>
      <c r="L801" s="100">
        <v>5</v>
      </c>
      <c r="M801" s="100" t="s">
        <v>10309</v>
      </c>
    </row>
    <row r="802" spans="1:13" x14ac:dyDescent="0.25">
      <c r="A802" s="100" t="s">
        <v>10348</v>
      </c>
      <c r="B802" t="s">
        <v>19080</v>
      </c>
      <c r="C802" t="s">
        <v>19083</v>
      </c>
      <c r="D802" s="100" t="s">
        <v>19081</v>
      </c>
      <c r="E802" s="100" t="s">
        <v>19060</v>
      </c>
      <c r="F802" s="117" t="s">
        <v>19082</v>
      </c>
      <c r="G802" s="118" t="s">
        <v>20587</v>
      </c>
      <c r="H802" s="100">
        <v>20279384</v>
      </c>
      <c r="I802" s="100" t="s">
        <v>20618</v>
      </c>
      <c r="J802" s="100" t="s">
        <v>20619</v>
      </c>
      <c r="K802" s="100">
        <v>1</v>
      </c>
      <c r="L802" s="100">
        <v>111</v>
      </c>
      <c r="M802" s="100" t="s">
        <v>10348</v>
      </c>
    </row>
    <row r="803" spans="1:13" x14ac:dyDescent="0.25">
      <c r="A803" s="100" t="s">
        <v>10352</v>
      </c>
      <c r="B803" t="s">
        <v>19085</v>
      </c>
      <c r="C803" t="s">
        <v>19087</v>
      </c>
      <c r="D803" s="100" t="s">
        <v>19069</v>
      </c>
      <c r="E803" s="100" t="s">
        <v>19060</v>
      </c>
      <c r="F803" s="117" t="s">
        <v>19086</v>
      </c>
      <c r="G803" s="118" t="s">
        <v>19088</v>
      </c>
      <c r="H803" s="100">
        <v>20284848</v>
      </c>
      <c r="I803" s="100" t="s">
        <v>20618</v>
      </c>
      <c r="J803" s="100" t="s">
        <v>20619</v>
      </c>
      <c r="K803" s="100">
        <v>1</v>
      </c>
      <c r="L803" s="100">
        <v>60</v>
      </c>
      <c r="M803" s="100" t="s">
        <v>10352</v>
      </c>
    </row>
    <row r="804" spans="1:13" x14ac:dyDescent="0.25">
      <c r="A804" s="100" t="s">
        <v>10355</v>
      </c>
      <c r="B804" t="s">
        <v>19089</v>
      </c>
      <c r="C804" t="s">
        <v>19090</v>
      </c>
      <c r="D804" s="100" t="s">
        <v>19079</v>
      </c>
      <c r="E804" s="100" t="s">
        <v>19060</v>
      </c>
      <c r="F804" s="117">
        <v>89128</v>
      </c>
      <c r="G804" s="118" t="s">
        <v>19091</v>
      </c>
      <c r="H804" s="100">
        <v>20301917</v>
      </c>
      <c r="I804" s="100" t="s">
        <v>20618</v>
      </c>
      <c r="J804" s="100" t="s">
        <v>20619</v>
      </c>
      <c r="K804" s="100">
        <v>1</v>
      </c>
      <c r="L804" s="100">
        <v>3</v>
      </c>
      <c r="M804" s="100" t="s">
        <v>10355</v>
      </c>
    </row>
    <row r="805" spans="1:13" x14ac:dyDescent="0.25">
      <c r="A805" s="100" t="s">
        <v>15382</v>
      </c>
      <c r="B805" t="s">
        <v>19070</v>
      </c>
      <c r="C805" t="s">
        <v>19072</v>
      </c>
      <c r="D805" s="100" t="s">
        <v>17841</v>
      </c>
      <c r="E805" s="100" t="s">
        <v>19060</v>
      </c>
      <c r="F805" s="117">
        <v>89316</v>
      </c>
      <c r="G805" s="118" t="s">
        <v>19071</v>
      </c>
      <c r="H805" s="100">
        <v>20279386</v>
      </c>
      <c r="I805" s="100" t="s">
        <v>20618</v>
      </c>
      <c r="J805" s="100" t="s">
        <v>20619</v>
      </c>
      <c r="K805" s="100">
        <v>1</v>
      </c>
      <c r="L805" s="100">
        <v>5</v>
      </c>
      <c r="M805" s="100" t="s">
        <v>15382</v>
      </c>
    </row>
    <row r="806" spans="1:13" x14ac:dyDescent="0.25">
      <c r="A806" s="100" t="s">
        <v>10361</v>
      </c>
      <c r="B806" t="s">
        <v>19092</v>
      </c>
      <c r="C806" t="s">
        <v>19094</v>
      </c>
      <c r="D806" s="100" t="s">
        <v>19064</v>
      </c>
      <c r="E806" s="100" t="s">
        <v>19060</v>
      </c>
      <c r="F806" s="117" t="s">
        <v>19093</v>
      </c>
      <c r="G806" s="118" t="s">
        <v>19095</v>
      </c>
      <c r="H806" s="100">
        <v>20279390</v>
      </c>
      <c r="I806" s="100" t="s">
        <v>20618</v>
      </c>
      <c r="J806" s="100" t="s">
        <v>20619</v>
      </c>
      <c r="K806" s="100">
        <v>1</v>
      </c>
      <c r="L806" s="100">
        <v>93</v>
      </c>
      <c r="M806" s="100" t="s">
        <v>10361</v>
      </c>
    </row>
    <row r="807" spans="1:13" x14ac:dyDescent="0.25">
      <c r="A807" s="100" t="s">
        <v>10370</v>
      </c>
      <c r="B807" t="s">
        <v>16279</v>
      </c>
      <c r="C807" t="s">
        <v>19096</v>
      </c>
      <c r="D807" s="100" t="s">
        <v>16280</v>
      </c>
      <c r="E807" s="100" t="s">
        <v>16281</v>
      </c>
      <c r="F807" s="117">
        <v>80222</v>
      </c>
      <c r="G807" s="118" t="s">
        <v>16283</v>
      </c>
      <c r="H807" s="100">
        <v>20279392</v>
      </c>
      <c r="I807" s="100" t="s">
        <v>20618</v>
      </c>
      <c r="J807" s="100" t="s">
        <v>20619</v>
      </c>
      <c r="K807" s="100">
        <v>1</v>
      </c>
      <c r="L807" s="100">
        <v>83</v>
      </c>
      <c r="M807" s="100" t="s">
        <v>10370</v>
      </c>
    </row>
    <row r="808" spans="1:13" x14ac:dyDescent="0.25">
      <c r="A808" s="100" t="s">
        <v>702</v>
      </c>
      <c r="B808" t="s">
        <v>703</v>
      </c>
      <c r="C808" t="s">
        <v>19097</v>
      </c>
      <c r="D808" s="100" t="s">
        <v>19078</v>
      </c>
      <c r="E808" s="100" t="s">
        <v>19060</v>
      </c>
      <c r="F808" s="117">
        <v>89521</v>
      </c>
      <c r="G808" s="118" t="s">
        <v>16407</v>
      </c>
      <c r="H808" s="100">
        <v>20279395</v>
      </c>
      <c r="I808" s="100" t="s">
        <v>20618</v>
      </c>
      <c r="J808" s="100" t="s">
        <v>20619</v>
      </c>
      <c r="K808" s="100">
        <v>1</v>
      </c>
      <c r="L808" s="100">
        <v>69</v>
      </c>
      <c r="M808" s="100" t="s">
        <v>702</v>
      </c>
    </row>
    <row r="809" spans="1:13" x14ac:dyDescent="0.25">
      <c r="A809" s="100" t="s">
        <v>10488</v>
      </c>
      <c r="B809" t="s">
        <v>10489</v>
      </c>
      <c r="C809" t="s">
        <v>19099</v>
      </c>
      <c r="D809" s="100" t="s">
        <v>19098</v>
      </c>
      <c r="E809" s="100" t="s">
        <v>17244</v>
      </c>
      <c r="F809" s="117">
        <v>11547</v>
      </c>
      <c r="G809" s="118" t="s">
        <v>19100</v>
      </c>
      <c r="H809" s="100">
        <v>20279399</v>
      </c>
      <c r="I809" s="100" t="s">
        <v>20618</v>
      </c>
      <c r="J809" s="100" t="s">
        <v>20619</v>
      </c>
      <c r="K809" s="100">
        <v>1</v>
      </c>
      <c r="L809" s="100">
        <v>7</v>
      </c>
      <c r="M809" s="100" t="s">
        <v>10488</v>
      </c>
    </row>
    <row r="810" spans="1:13" x14ac:dyDescent="0.25">
      <c r="A810" s="100" t="s">
        <v>706</v>
      </c>
      <c r="B810" t="s">
        <v>19102</v>
      </c>
      <c r="C810" t="s">
        <v>19104</v>
      </c>
      <c r="D810" s="100" t="s">
        <v>19103</v>
      </c>
      <c r="E810" s="100" t="s">
        <v>17244</v>
      </c>
      <c r="F810" s="117">
        <v>10603</v>
      </c>
      <c r="G810" s="118" t="s">
        <v>19105</v>
      </c>
      <c r="H810" s="100">
        <v>20279404</v>
      </c>
      <c r="I810" s="100" t="s">
        <v>20618</v>
      </c>
      <c r="J810" s="100" t="s">
        <v>20619</v>
      </c>
      <c r="K810" s="100">
        <v>1</v>
      </c>
      <c r="L810" s="100">
        <v>16</v>
      </c>
      <c r="M810" s="100" t="s">
        <v>706</v>
      </c>
    </row>
    <row r="811" spans="1:13" x14ac:dyDescent="0.25">
      <c r="A811" s="100" t="s">
        <v>708</v>
      </c>
      <c r="B811" t="s">
        <v>19106</v>
      </c>
      <c r="C811" t="s">
        <v>19108</v>
      </c>
      <c r="D811" s="100" t="s">
        <v>19107</v>
      </c>
      <c r="E811" s="100" t="s">
        <v>17244</v>
      </c>
      <c r="F811" s="117">
        <v>14225</v>
      </c>
      <c r="G811" s="118" t="s">
        <v>19109</v>
      </c>
      <c r="H811" s="100">
        <v>20279454</v>
      </c>
      <c r="I811" s="100" t="s">
        <v>20618</v>
      </c>
      <c r="J811" s="100" t="s">
        <v>20619</v>
      </c>
      <c r="K811" s="100">
        <v>1</v>
      </c>
      <c r="L811" s="100">
        <v>1320</v>
      </c>
      <c r="M811" s="100" t="s">
        <v>708</v>
      </c>
    </row>
    <row r="812" spans="1:13" x14ac:dyDescent="0.25">
      <c r="A812" s="100" t="s">
        <v>10452</v>
      </c>
      <c r="B812" t="s">
        <v>19113</v>
      </c>
      <c r="C812" t="s">
        <v>19111</v>
      </c>
      <c r="D812" s="100" t="s">
        <v>19110</v>
      </c>
      <c r="E812" s="100" t="s">
        <v>17244</v>
      </c>
      <c r="F812" s="117">
        <v>14437</v>
      </c>
      <c r="G812" s="118" t="s">
        <v>19112</v>
      </c>
      <c r="H812" s="100">
        <v>20279405</v>
      </c>
      <c r="I812" s="100" t="s">
        <v>20618</v>
      </c>
      <c r="J812" s="100" t="s">
        <v>20619</v>
      </c>
      <c r="K812" s="100">
        <v>1</v>
      </c>
      <c r="L812" s="100">
        <v>563</v>
      </c>
      <c r="M812" s="100" t="s">
        <v>10452</v>
      </c>
    </row>
    <row r="813" spans="1:13" x14ac:dyDescent="0.25">
      <c r="A813" s="100" t="s">
        <v>10460</v>
      </c>
      <c r="B813" t="s">
        <v>19114</v>
      </c>
      <c r="C813" t="s">
        <v>19117</v>
      </c>
      <c r="D813" s="100" t="s">
        <v>19115</v>
      </c>
      <c r="E813" s="100" t="s">
        <v>17244</v>
      </c>
      <c r="F813" s="117" t="s">
        <v>19116</v>
      </c>
      <c r="G813" s="118" t="s">
        <v>20588</v>
      </c>
      <c r="H813" s="100">
        <v>20282059</v>
      </c>
      <c r="I813" s="100" t="s">
        <v>20618</v>
      </c>
      <c r="J813" s="100" t="s">
        <v>20619</v>
      </c>
      <c r="K813" s="100">
        <v>1</v>
      </c>
      <c r="L813" s="100">
        <v>118</v>
      </c>
      <c r="M813" s="100" t="s">
        <v>10460</v>
      </c>
    </row>
    <row r="814" spans="1:13" x14ac:dyDescent="0.25">
      <c r="A814" s="100" t="s">
        <v>10468</v>
      </c>
      <c r="B814" t="s">
        <v>19119</v>
      </c>
      <c r="C814" t="s">
        <v>19121</v>
      </c>
      <c r="D814" s="100" t="s">
        <v>19120</v>
      </c>
      <c r="E814" s="100" t="s">
        <v>17244</v>
      </c>
      <c r="F814" s="117">
        <v>10065</v>
      </c>
      <c r="G814" s="118" t="s">
        <v>19122</v>
      </c>
      <c r="H814" s="100">
        <v>20279406</v>
      </c>
      <c r="I814" s="100" t="s">
        <v>20618</v>
      </c>
      <c r="J814" s="100" t="s">
        <v>20619</v>
      </c>
      <c r="K814" s="100">
        <v>1</v>
      </c>
      <c r="L814" s="100">
        <v>367</v>
      </c>
      <c r="M814" s="100" t="s">
        <v>10468</v>
      </c>
    </row>
    <row r="815" spans="1:13" x14ac:dyDescent="0.25">
      <c r="A815" s="100" t="s">
        <v>10472</v>
      </c>
      <c r="B815" t="s">
        <v>19123</v>
      </c>
      <c r="C815" t="s">
        <v>19125</v>
      </c>
      <c r="D815" s="100" t="s">
        <v>16231</v>
      </c>
      <c r="E815" s="100" t="s">
        <v>17244</v>
      </c>
      <c r="F815" s="117" t="s">
        <v>19124</v>
      </c>
      <c r="G815" s="118" t="s">
        <v>19126</v>
      </c>
      <c r="H815" s="100">
        <v>20281690</v>
      </c>
      <c r="I815" s="100" t="s">
        <v>20618</v>
      </c>
      <c r="J815" s="100" t="s">
        <v>20619</v>
      </c>
      <c r="K815" s="100">
        <v>1</v>
      </c>
      <c r="L815" s="100">
        <v>1</v>
      </c>
      <c r="M815" s="100" t="s">
        <v>10472</v>
      </c>
    </row>
    <row r="816" spans="1:13" x14ac:dyDescent="0.25">
      <c r="A816" s="100" t="s">
        <v>10475</v>
      </c>
      <c r="B816" t="s">
        <v>19127</v>
      </c>
      <c r="C816" t="s">
        <v>19128</v>
      </c>
      <c r="D816" s="100" t="s">
        <v>18909</v>
      </c>
      <c r="E816" s="100" t="s">
        <v>17244</v>
      </c>
      <c r="F816" s="117">
        <v>14411</v>
      </c>
      <c r="G816" s="118" t="s">
        <v>19129</v>
      </c>
      <c r="H816" s="100">
        <v>20279408</v>
      </c>
      <c r="I816" s="100" t="s">
        <v>20618</v>
      </c>
      <c r="J816" s="100" t="s">
        <v>20619</v>
      </c>
      <c r="K816" s="100">
        <v>1</v>
      </c>
      <c r="L816" s="100">
        <v>185</v>
      </c>
      <c r="M816" s="100" t="s">
        <v>10475</v>
      </c>
    </row>
    <row r="817" spans="1:13" x14ac:dyDescent="0.25">
      <c r="A817" s="100" t="s">
        <v>10572</v>
      </c>
      <c r="B817" t="s">
        <v>19130</v>
      </c>
      <c r="C817" t="s">
        <v>19132</v>
      </c>
      <c r="D817" s="100" t="s">
        <v>19131</v>
      </c>
      <c r="E817" s="100" t="s">
        <v>17244</v>
      </c>
      <c r="F817" s="117">
        <v>11563</v>
      </c>
      <c r="G817" s="118" t="s">
        <v>20589</v>
      </c>
      <c r="H817" s="100">
        <v>20279409</v>
      </c>
      <c r="I817" s="100" t="s">
        <v>20618</v>
      </c>
      <c r="J817" s="100" t="s">
        <v>20619</v>
      </c>
      <c r="K817" s="100">
        <v>1</v>
      </c>
      <c r="L817" s="100">
        <v>4</v>
      </c>
      <c r="M817" s="100" t="s">
        <v>10572</v>
      </c>
    </row>
    <row r="818" spans="1:13" x14ac:dyDescent="0.25">
      <c r="A818" s="100" t="s">
        <v>10490</v>
      </c>
      <c r="B818" t="s">
        <v>10489</v>
      </c>
      <c r="C818" t="s">
        <v>19133</v>
      </c>
      <c r="D818" s="100" t="s">
        <v>19098</v>
      </c>
      <c r="E818" s="100" t="s">
        <v>17244</v>
      </c>
      <c r="F818" s="117">
        <v>11547</v>
      </c>
      <c r="G818" s="118" t="s">
        <v>19100</v>
      </c>
      <c r="H818" s="100">
        <v>20279414</v>
      </c>
      <c r="I818" s="100" t="s">
        <v>20618</v>
      </c>
      <c r="J818" s="100" t="s">
        <v>20619</v>
      </c>
      <c r="K818" s="100">
        <v>1</v>
      </c>
      <c r="L818" s="100">
        <v>602</v>
      </c>
      <c r="M818" s="100" t="s">
        <v>10490</v>
      </c>
    </row>
    <row r="819" spans="1:13" x14ac:dyDescent="0.25">
      <c r="A819" s="100" t="s">
        <v>10492</v>
      </c>
      <c r="B819" t="s">
        <v>19134</v>
      </c>
      <c r="C819" t="s">
        <v>19137</v>
      </c>
      <c r="D819" s="100" t="s">
        <v>19135</v>
      </c>
      <c r="E819" s="100" t="s">
        <v>17244</v>
      </c>
      <c r="F819" s="117" t="s">
        <v>19136</v>
      </c>
      <c r="G819" s="118" t="s">
        <v>19138</v>
      </c>
      <c r="H819" s="100">
        <v>20284171</v>
      </c>
      <c r="I819" s="100" t="s">
        <v>20618</v>
      </c>
      <c r="J819" s="100" t="s">
        <v>20619</v>
      </c>
      <c r="K819" s="100">
        <v>1</v>
      </c>
      <c r="L819" s="100">
        <v>424</v>
      </c>
      <c r="M819" s="100" t="s">
        <v>10492</v>
      </c>
    </row>
    <row r="820" spans="1:13" x14ac:dyDescent="0.25">
      <c r="A820" s="100" t="s">
        <v>10498</v>
      </c>
      <c r="B820" t="s">
        <v>19139</v>
      </c>
      <c r="C820" t="s">
        <v>19142</v>
      </c>
      <c r="D820" s="100" t="s">
        <v>19140</v>
      </c>
      <c r="E820" s="100" t="s">
        <v>17244</v>
      </c>
      <c r="F820" s="117" t="s">
        <v>19141</v>
      </c>
      <c r="G820" s="118" t="s">
        <v>19143</v>
      </c>
      <c r="H820" s="100">
        <v>20288921</v>
      </c>
      <c r="I820" s="100" t="s">
        <v>20618</v>
      </c>
      <c r="J820" s="100" t="s">
        <v>20619</v>
      </c>
      <c r="K820" s="100">
        <v>1</v>
      </c>
      <c r="L820" s="100">
        <v>68</v>
      </c>
      <c r="M820" s="100" t="s">
        <v>10498</v>
      </c>
    </row>
    <row r="821" spans="1:13" x14ac:dyDescent="0.25">
      <c r="A821" s="100" t="s">
        <v>10502</v>
      </c>
      <c r="B821" t="s">
        <v>19144</v>
      </c>
      <c r="C821" t="s">
        <v>19148</v>
      </c>
      <c r="D821" s="100" t="s">
        <v>19145</v>
      </c>
      <c r="E821" s="100" t="s">
        <v>17244</v>
      </c>
      <c r="F821" s="117" t="s">
        <v>19147</v>
      </c>
      <c r="G821" s="118" t="s">
        <v>19146</v>
      </c>
      <c r="H821" s="100">
        <v>20283499</v>
      </c>
      <c r="I821" s="100" t="s">
        <v>20618</v>
      </c>
      <c r="J821" s="100" t="s">
        <v>20619</v>
      </c>
      <c r="K821" s="100">
        <v>1</v>
      </c>
      <c r="L821" s="100">
        <v>260</v>
      </c>
      <c r="M821" s="100" t="s">
        <v>10502</v>
      </c>
    </row>
    <row r="822" spans="1:13" x14ac:dyDescent="0.25">
      <c r="A822" s="100" t="s">
        <v>10518</v>
      </c>
      <c r="B822" t="s">
        <v>19149</v>
      </c>
      <c r="C822" t="s">
        <v>19152</v>
      </c>
      <c r="D822" s="100" t="s">
        <v>19150</v>
      </c>
      <c r="E822" s="100" t="s">
        <v>17244</v>
      </c>
      <c r="F822" s="117" t="s">
        <v>19151</v>
      </c>
      <c r="G822" s="118" t="s">
        <v>20590</v>
      </c>
      <c r="H822" s="100">
        <v>20284820</v>
      </c>
      <c r="I822" s="100" t="s">
        <v>20618</v>
      </c>
      <c r="J822" s="100" t="s">
        <v>20619</v>
      </c>
      <c r="K822" s="100">
        <v>1</v>
      </c>
      <c r="L822" s="100">
        <v>441</v>
      </c>
      <c r="M822" s="100" t="s">
        <v>10518</v>
      </c>
    </row>
    <row r="823" spans="1:13" x14ac:dyDescent="0.25">
      <c r="A823" s="100" t="s">
        <v>10522</v>
      </c>
      <c r="B823" t="s">
        <v>19156</v>
      </c>
      <c r="C823" t="s">
        <v>19157</v>
      </c>
      <c r="D823" s="100" t="s">
        <v>19153</v>
      </c>
      <c r="E823" s="100" t="s">
        <v>17244</v>
      </c>
      <c r="F823" s="117" t="s">
        <v>19154</v>
      </c>
      <c r="G823" s="118" t="s">
        <v>19155</v>
      </c>
      <c r="H823" s="100">
        <v>20283852</v>
      </c>
      <c r="I823" s="100" t="s">
        <v>20618</v>
      </c>
      <c r="J823" s="100" t="s">
        <v>20619</v>
      </c>
      <c r="K823" s="100">
        <v>1</v>
      </c>
      <c r="L823" s="100">
        <v>417</v>
      </c>
      <c r="M823" s="100" t="s">
        <v>10522</v>
      </c>
    </row>
    <row r="824" spans="1:13" x14ac:dyDescent="0.25">
      <c r="A824" s="100" t="s">
        <v>10529</v>
      </c>
      <c r="B824" t="s">
        <v>19159</v>
      </c>
      <c r="C824" t="s">
        <v>19161</v>
      </c>
      <c r="D824" s="100" t="s">
        <v>19160</v>
      </c>
      <c r="E824" s="100" t="s">
        <v>17244</v>
      </c>
      <c r="F824" s="117">
        <v>11944</v>
      </c>
      <c r="G824" s="118" t="s">
        <v>20591</v>
      </c>
      <c r="H824" s="100">
        <v>20279422</v>
      </c>
      <c r="I824" s="100" t="s">
        <v>20618</v>
      </c>
      <c r="J824" s="100" t="s">
        <v>20619</v>
      </c>
      <c r="K824" s="100">
        <v>1</v>
      </c>
      <c r="L824" s="100">
        <v>66</v>
      </c>
      <c r="M824" s="100" t="s">
        <v>10529</v>
      </c>
    </row>
    <row r="825" spans="1:13" x14ac:dyDescent="0.25">
      <c r="A825" s="100" t="s">
        <v>10434</v>
      </c>
      <c r="B825" t="s">
        <v>19162</v>
      </c>
      <c r="C825" t="s">
        <v>19165</v>
      </c>
      <c r="D825" s="100" t="s">
        <v>19163</v>
      </c>
      <c r="E825" s="100" t="s">
        <v>17244</v>
      </c>
      <c r="F825" s="117" t="s">
        <v>19164</v>
      </c>
      <c r="G825" s="118" t="s">
        <v>19166</v>
      </c>
      <c r="H825" s="100">
        <v>20279423</v>
      </c>
      <c r="I825" s="100" t="s">
        <v>20618</v>
      </c>
      <c r="J825" s="100" t="s">
        <v>20619</v>
      </c>
      <c r="K825" s="100">
        <v>1</v>
      </c>
      <c r="L825" s="100">
        <v>57</v>
      </c>
      <c r="M825" s="100" t="s">
        <v>10434</v>
      </c>
    </row>
    <row r="826" spans="1:13" x14ac:dyDescent="0.25">
      <c r="A826" s="100" t="s">
        <v>10538</v>
      </c>
      <c r="B826" t="s">
        <v>19167</v>
      </c>
      <c r="C826" t="s">
        <v>19169</v>
      </c>
      <c r="D826" s="100" t="s">
        <v>19168</v>
      </c>
      <c r="E826" s="100" t="s">
        <v>17244</v>
      </c>
      <c r="F826" s="117">
        <v>10801</v>
      </c>
      <c r="G826" s="118" t="s">
        <v>19105</v>
      </c>
      <c r="H826" s="100">
        <v>20279425</v>
      </c>
      <c r="I826" s="100" t="s">
        <v>20618</v>
      </c>
      <c r="J826" s="100" t="s">
        <v>20619</v>
      </c>
      <c r="K826" s="100">
        <v>1</v>
      </c>
      <c r="L826" s="100">
        <v>29</v>
      </c>
      <c r="M826" s="100" t="s">
        <v>10538</v>
      </c>
    </row>
    <row r="827" spans="1:13" x14ac:dyDescent="0.25">
      <c r="A827" s="100" t="s">
        <v>10540</v>
      </c>
      <c r="B827" t="s">
        <v>19170</v>
      </c>
      <c r="C827" t="s">
        <v>19172</v>
      </c>
      <c r="D827" s="100" t="s">
        <v>19171</v>
      </c>
      <c r="E827" s="100" t="s">
        <v>17244</v>
      </c>
      <c r="F827" s="117">
        <v>10512</v>
      </c>
      <c r="G827" s="118" t="s">
        <v>19105</v>
      </c>
      <c r="H827" s="100">
        <v>20279426</v>
      </c>
      <c r="I827" s="100" t="s">
        <v>20618</v>
      </c>
      <c r="J827" s="100" t="s">
        <v>20619</v>
      </c>
      <c r="K827" s="100">
        <v>1</v>
      </c>
      <c r="L827" s="100">
        <v>11</v>
      </c>
      <c r="M827" s="100" t="s">
        <v>10540</v>
      </c>
    </row>
    <row r="828" spans="1:13" x14ac:dyDescent="0.25">
      <c r="A828" s="100" t="s">
        <v>10544</v>
      </c>
      <c r="B828" t="s">
        <v>19173</v>
      </c>
      <c r="C828" t="s">
        <v>19175</v>
      </c>
      <c r="D828" s="100" t="s">
        <v>19174</v>
      </c>
      <c r="E828" s="100" t="s">
        <v>17244</v>
      </c>
      <c r="F828" s="117">
        <v>14692</v>
      </c>
      <c r="G828" s="118" t="s">
        <v>19105</v>
      </c>
      <c r="H828" s="100">
        <v>20279428</v>
      </c>
      <c r="I828" s="100" t="s">
        <v>20618</v>
      </c>
      <c r="J828" s="100" t="s">
        <v>20619</v>
      </c>
      <c r="K828" s="100">
        <v>1</v>
      </c>
      <c r="L828" s="100">
        <v>90</v>
      </c>
      <c r="M828" s="100" t="s">
        <v>10544</v>
      </c>
    </row>
    <row r="829" spans="1:13" x14ac:dyDescent="0.25">
      <c r="A829" s="100" t="s">
        <v>10546</v>
      </c>
      <c r="B829" t="s">
        <v>19176</v>
      </c>
      <c r="C829" t="s">
        <v>19178</v>
      </c>
      <c r="D829" s="100" t="s">
        <v>19177</v>
      </c>
      <c r="E829" s="100" t="s">
        <v>17244</v>
      </c>
      <c r="F829" s="117">
        <v>10550</v>
      </c>
      <c r="G829" s="118" t="s">
        <v>19105</v>
      </c>
      <c r="H829" s="100">
        <v>20279430</v>
      </c>
      <c r="I829" s="100" t="s">
        <v>20618</v>
      </c>
      <c r="J829" s="100" t="s">
        <v>20619</v>
      </c>
      <c r="K829" s="100">
        <v>1</v>
      </c>
      <c r="L829" s="100">
        <v>112</v>
      </c>
      <c r="M829" s="100" t="s">
        <v>10546</v>
      </c>
    </row>
    <row r="830" spans="1:13" x14ac:dyDescent="0.25">
      <c r="A830" s="100" t="s">
        <v>10548</v>
      </c>
      <c r="B830" t="s">
        <v>19179</v>
      </c>
      <c r="C830" t="s">
        <v>19181</v>
      </c>
      <c r="D830" s="100" t="s">
        <v>19180</v>
      </c>
      <c r="E830" s="100" t="s">
        <v>17244</v>
      </c>
      <c r="F830" s="117">
        <v>13045</v>
      </c>
      <c r="G830" s="118" t="s">
        <v>19105</v>
      </c>
      <c r="H830" s="100">
        <v>20279431</v>
      </c>
      <c r="I830" s="100" t="s">
        <v>20618</v>
      </c>
      <c r="J830" s="100" t="s">
        <v>20619</v>
      </c>
      <c r="K830" s="100">
        <v>1</v>
      </c>
      <c r="L830" s="100">
        <v>11</v>
      </c>
      <c r="M830" s="100" t="s">
        <v>10548</v>
      </c>
    </row>
    <row r="831" spans="1:13" x14ac:dyDescent="0.25">
      <c r="A831" s="100" t="s">
        <v>10550</v>
      </c>
      <c r="B831" t="s">
        <v>19158</v>
      </c>
      <c r="C831" t="s">
        <v>19038</v>
      </c>
      <c r="D831" s="100" t="s">
        <v>19101</v>
      </c>
      <c r="E831" s="100" t="s">
        <v>17244</v>
      </c>
      <c r="F831" s="117">
        <v>14225</v>
      </c>
      <c r="G831" s="118" t="s">
        <v>19182</v>
      </c>
      <c r="H831" s="100">
        <v>20279432</v>
      </c>
      <c r="I831" s="100" t="s">
        <v>20618</v>
      </c>
      <c r="J831" s="100" t="s">
        <v>20619</v>
      </c>
      <c r="K831" s="100">
        <v>1</v>
      </c>
      <c r="L831" s="100">
        <v>31</v>
      </c>
      <c r="M831" s="100" t="s">
        <v>10550</v>
      </c>
    </row>
    <row r="832" spans="1:13" x14ac:dyDescent="0.25">
      <c r="A832" s="100" t="s">
        <v>10561</v>
      </c>
      <c r="B832" t="s">
        <v>19184</v>
      </c>
      <c r="C832" t="s">
        <v>19185</v>
      </c>
      <c r="D832" s="100" t="s">
        <v>16241</v>
      </c>
      <c r="E832" s="100" t="s">
        <v>16242</v>
      </c>
      <c r="F832" s="117">
        <v>1702</v>
      </c>
      <c r="G832" s="118" t="s">
        <v>19105</v>
      </c>
      <c r="H832" s="100">
        <v>20280699</v>
      </c>
      <c r="I832" s="100" t="s">
        <v>20618</v>
      </c>
      <c r="J832" s="100" t="s">
        <v>20619</v>
      </c>
      <c r="K832" s="100">
        <v>1</v>
      </c>
      <c r="L832" s="100">
        <v>64</v>
      </c>
      <c r="M832" s="100" t="s">
        <v>10561</v>
      </c>
    </row>
    <row r="833" spans="1:13" x14ac:dyDescent="0.25">
      <c r="A833" s="100" t="s">
        <v>10564</v>
      </c>
      <c r="B833" t="s">
        <v>19186</v>
      </c>
      <c r="C833" t="s">
        <v>19187</v>
      </c>
      <c r="D833" s="100" t="s">
        <v>19177</v>
      </c>
      <c r="E833" s="100" t="s">
        <v>17244</v>
      </c>
      <c r="F833" s="117">
        <v>10552</v>
      </c>
      <c r="G833" s="118" t="s">
        <v>19183</v>
      </c>
      <c r="H833" s="100">
        <v>20279438</v>
      </c>
      <c r="I833" s="100" t="s">
        <v>20618</v>
      </c>
      <c r="J833" s="100" t="s">
        <v>20619</v>
      </c>
      <c r="K833" s="100">
        <v>1</v>
      </c>
      <c r="L833" s="100">
        <v>156</v>
      </c>
      <c r="M833" s="100" t="s">
        <v>10564</v>
      </c>
    </row>
    <row r="834" spans="1:13" x14ac:dyDescent="0.25">
      <c r="A834" s="100" t="s">
        <v>10567</v>
      </c>
      <c r="B834" t="s">
        <v>19188</v>
      </c>
      <c r="C834" t="s">
        <v>19190</v>
      </c>
      <c r="D834" s="100" t="s">
        <v>19189</v>
      </c>
      <c r="E834" s="100" t="s">
        <v>17244</v>
      </c>
      <c r="F834" s="117">
        <v>12866</v>
      </c>
      <c r="G834" s="118" t="s">
        <v>19191</v>
      </c>
      <c r="H834" s="100">
        <v>20279440</v>
      </c>
      <c r="I834" s="100" t="s">
        <v>20618</v>
      </c>
      <c r="J834" s="100" t="s">
        <v>20619</v>
      </c>
      <c r="K834" s="100">
        <v>1</v>
      </c>
      <c r="L834" s="100">
        <v>252</v>
      </c>
      <c r="M834" s="100" t="s">
        <v>10567</v>
      </c>
    </row>
    <row r="835" spans="1:13" x14ac:dyDescent="0.25">
      <c r="A835" s="100" t="s">
        <v>10589</v>
      </c>
      <c r="B835" t="s">
        <v>19192</v>
      </c>
      <c r="C835" t="s">
        <v>19193</v>
      </c>
      <c r="D835" s="100" t="s">
        <v>18830</v>
      </c>
      <c r="E835" s="100" t="s">
        <v>17244</v>
      </c>
      <c r="F835" s="117">
        <v>13326</v>
      </c>
      <c r="G835" s="118" t="s">
        <v>19194</v>
      </c>
      <c r="H835" s="100">
        <v>20279447</v>
      </c>
      <c r="I835" s="100" t="s">
        <v>20618</v>
      </c>
      <c r="J835" s="100" t="s">
        <v>20619</v>
      </c>
      <c r="K835" s="100">
        <v>1</v>
      </c>
      <c r="L835" s="100">
        <v>4</v>
      </c>
      <c r="M835" s="100" t="s">
        <v>10589</v>
      </c>
    </row>
    <row r="836" spans="1:13" x14ac:dyDescent="0.25">
      <c r="A836" s="100" t="s">
        <v>10591</v>
      </c>
      <c r="B836" t="s">
        <v>19196</v>
      </c>
      <c r="C836" t="s">
        <v>19197</v>
      </c>
      <c r="D836" s="100" t="s">
        <v>18944</v>
      </c>
      <c r="E836" s="100" t="s">
        <v>17244</v>
      </c>
      <c r="F836" s="117">
        <v>13021</v>
      </c>
      <c r="G836" s="118" t="s">
        <v>19105</v>
      </c>
      <c r="H836" s="100">
        <v>20279450</v>
      </c>
      <c r="I836" s="100" t="s">
        <v>20618</v>
      </c>
      <c r="J836" s="100" t="s">
        <v>20619</v>
      </c>
      <c r="K836" s="100">
        <v>1</v>
      </c>
      <c r="L836" s="100">
        <v>3</v>
      </c>
      <c r="M836" s="100" t="s">
        <v>10591</v>
      </c>
    </row>
    <row r="837" spans="1:13" x14ac:dyDescent="0.25">
      <c r="A837" s="100" t="s">
        <v>10592</v>
      </c>
      <c r="B837" t="s">
        <v>19198</v>
      </c>
      <c r="C837" t="s">
        <v>19199</v>
      </c>
      <c r="D837" s="100" t="s">
        <v>17049</v>
      </c>
      <c r="E837" s="100" t="s">
        <v>17244</v>
      </c>
      <c r="F837" s="117">
        <v>13440</v>
      </c>
      <c r="G837" s="118" t="s">
        <v>19200</v>
      </c>
      <c r="H837" s="100">
        <v>20279451</v>
      </c>
      <c r="I837" s="100" t="s">
        <v>20618</v>
      </c>
      <c r="J837" s="100" t="s">
        <v>20619</v>
      </c>
      <c r="K837" s="100">
        <v>1</v>
      </c>
      <c r="L837" s="100">
        <v>30</v>
      </c>
      <c r="M837" s="100" t="s">
        <v>10592</v>
      </c>
    </row>
    <row r="838" spans="1:13" x14ac:dyDescent="0.25">
      <c r="A838" s="100" t="s">
        <v>10594</v>
      </c>
      <c r="B838" t="s">
        <v>19201</v>
      </c>
      <c r="C838" t="s">
        <v>19203</v>
      </c>
      <c r="D838" s="100" t="s">
        <v>19202</v>
      </c>
      <c r="E838" s="100" t="s">
        <v>17244</v>
      </c>
      <c r="F838" s="117">
        <v>14424</v>
      </c>
      <c r="G838" s="118" t="s">
        <v>19204</v>
      </c>
      <c r="H838" s="100">
        <v>20279452</v>
      </c>
      <c r="I838" s="100" t="s">
        <v>20618</v>
      </c>
      <c r="J838" s="100" t="s">
        <v>20619</v>
      </c>
      <c r="K838" s="100">
        <v>1</v>
      </c>
      <c r="L838" s="100">
        <v>14</v>
      </c>
      <c r="M838" s="100" t="s">
        <v>10594</v>
      </c>
    </row>
    <row r="839" spans="1:13" x14ac:dyDescent="0.25">
      <c r="A839" s="100" t="s">
        <v>10595</v>
      </c>
      <c r="B839" t="s">
        <v>19205</v>
      </c>
      <c r="C839" t="s">
        <v>19208</v>
      </c>
      <c r="D839" s="100" t="s">
        <v>19206</v>
      </c>
      <c r="E839" s="100" t="s">
        <v>17244</v>
      </c>
      <c r="F839" s="117" t="s">
        <v>19207</v>
      </c>
      <c r="G839" s="118" t="s">
        <v>19105</v>
      </c>
      <c r="H839" s="100">
        <v>20279453</v>
      </c>
      <c r="I839" s="100" t="s">
        <v>20618</v>
      </c>
      <c r="J839" s="100" t="s">
        <v>20619</v>
      </c>
      <c r="K839" s="100">
        <v>1</v>
      </c>
      <c r="L839" s="100">
        <v>1</v>
      </c>
      <c r="M839" s="100" t="s">
        <v>10595</v>
      </c>
    </row>
    <row r="840" spans="1:13" x14ac:dyDescent="0.25">
      <c r="A840" s="100" t="s">
        <v>10606</v>
      </c>
      <c r="B840" t="s">
        <v>19209</v>
      </c>
      <c r="C840" t="s">
        <v>19212</v>
      </c>
      <c r="D840" s="100" t="s">
        <v>19210</v>
      </c>
      <c r="E840" s="100" t="s">
        <v>17244</v>
      </c>
      <c r="F840" s="117" t="s">
        <v>19211</v>
      </c>
      <c r="G840" s="118" t="s">
        <v>19213</v>
      </c>
      <c r="H840" s="100">
        <v>20288938</v>
      </c>
      <c r="I840" s="100" t="s">
        <v>20618</v>
      </c>
      <c r="J840" s="100" t="s">
        <v>20619</v>
      </c>
      <c r="K840" s="100">
        <v>1</v>
      </c>
      <c r="L840" s="100">
        <v>23</v>
      </c>
      <c r="M840" s="100" t="s">
        <v>10606</v>
      </c>
    </row>
    <row r="841" spans="1:13" x14ac:dyDescent="0.25">
      <c r="A841" s="100" t="s">
        <v>10614</v>
      </c>
      <c r="B841" t="s">
        <v>19130</v>
      </c>
      <c r="C841" t="s">
        <v>19214</v>
      </c>
      <c r="D841" s="100" t="s">
        <v>19131</v>
      </c>
      <c r="E841" s="100" t="s">
        <v>17244</v>
      </c>
      <c r="F841" s="117">
        <v>11563</v>
      </c>
      <c r="G841" s="118" t="s">
        <v>20589</v>
      </c>
      <c r="H841" s="100">
        <v>20279459</v>
      </c>
      <c r="I841" s="100" t="s">
        <v>20618</v>
      </c>
      <c r="J841" s="100" t="s">
        <v>20619</v>
      </c>
      <c r="K841" s="100">
        <v>1</v>
      </c>
      <c r="L841" s="100">
        <v>22</v>
      </c>
      <c r="M841" s="100" t="s">
        <v>10614</v>
      </c>
    </row>
    <row r="842" spans="1:13" x14ac:dyDescent="0.25">
      <c r="A842" s="100" t="s">
        <v>10616</v>
      </c>
      <c r="B842" t="s">
        <v>19130</v>
      </c>
      <c r="C842" t="s">
        <v>19132</v>
      </c>
      <c r="D842" s="100" t="s">
        <v>19131</v>
      </c>
      <c r="E842" s="100" t="s">
        <v>17244</v>
      </c>
      <c r="F842" s="117">
        <v>11563</v>
      </c>
      <c r="G842" s="118" t="s">
        <v>20589</v>
      </c>
      <c r="H842" s="100">
        <v>20279460</v>
      </c>
      <c r="I842" s="100" t="s">
        <v>20618</v>
      </c>
      <c r="J842" s="100" t="s">
        <v>20619</v>
      </c>
      <c r="K842" s="100">
        <v>1</v>
      </c>
      <c r="L842" s="100">
        <v>22</v>
      </c>
      <c r="M842" s="100" t="s">
        <v>10616</v>
      </c>
    </row>
    <row r="843" spans="1:13" x14ac:dyDescent="0.25">
      <c r="A843" s="100" t="s">
        <v>10727</v>
      </c>
      <c r="B843" t="s">
        <v>20762</v>
      </c>
      <c r="C843" t="s">
        <v>19216</v>
      </c>
      <c r="D843" s="100" t="s">
        <v>19118</v>
      </c>
      <c r="E843" s="100" t="s">
        <v>17244</v>
      </c>
      <c r="F843" s="117" t="s">
        <v>19215</v>
      </c>
      <c r="G843" s="118" t="s">
        <v>19217</v>
      </c>
      <c r="H843" s="100">
        <v>20301751</v>
      </c>
      <c r="I843" s="100" t="s">
        <v>20618</v>
      </c>
      <c r="J843" s="100" t="s">
        <v>20619</v>
      </c>
      <c r="K843" s="100">
        <v>1</v>
      </c>
      <c r="L843" s="100">
        <v>4</v>
      </c>
      <c r="M843" s="100" t="s">
        <v>10727</v>
      </c>
    </row>
    <row r="844" spans="1:13" x14ac:dyDescent="0.25">
      <c r="A844" s="100" t="s">
        <v>10454</v>
      </c>
      <c r="B844" t="s">
        <v>19113</v>
      </c>
      <c r="C844" t="s">
        <v>19111</v>
      </c>
      <c r="D844" s="100" t="s">
        <v>19110</v>
      </c>
      <c r="E844" s="100" t="s">
        <v>17244</v>
      </c>
      <c r="F844" s="117">
        <v>14437</v>
      </c>
      <c r="G844" s="118" t="s">
        <v>19112</v>
      </c>
      <c r="H844" s="100">
        <v>20302325</v>
      </c>
      <c r="I844" s="100" t="s">
        <v>20618</v>
      </c>
      <c r="J844" s="100" t="s">
        <v>20619</v>
      </c>
      <c r="K844" s="100">
        <v>1</v>
      </c>
      <c r="L844" s="100">
        <v>37</v>
      </c>
      <c r="M844" s="100" t="s">
        <v>10454</v>
      </c>
    </row>
    <row r="845" spans="1:13" x14ac:dyDescent="0.25">
      <c r="A845" s="100" t="s">
        <v>10739</v>
      </c>
      <c r="B845" t="s">
        <v>19219</v>
      </c>
      <c r="C845" t="s">
        <v>19221</v>
      </c>
      <c r="D845" s="100" t="s">
        <v>19220</v>
      </c>
      <c r="E845" s="100" t="s">
        <v>17244</v>
      </c>
      <c r="F845" s="117">
        <v>12771</v>
      </c>
      <c r="G845" s="118" t="s">
        <v>19222</v>
      </c>
      <c r="H845" s="100">
        <v>20279473</v>
      </c>
      <c r="I845" s="100" t="s">
        <v>20618</v>
      </c>
      <c r="J845" s="100" t="s">
        <v>20619</v>
      </c>
      <c r="K845" s="100">
        <v>1</v>
      </c>
      <c r="L845" s="100">
        <v>3</v>
      </c>
      <c r="M845" s="100" t="s">
        <v>10739</v>
      </c>
    </row>
    <row r="846" spans="1:13" x14ac:dyDescent="0.25">
      <c r="A846" s="100" t="s">
        <v>10741</v>
      </c>
      <c r="B846" t="s">
        <v>19223</v>
      </c>
      <c r="C846" t="s">
        <v>19225</v>
      </c>
      <c r="D846" s="100" t="s">
        <v>17049</v>
      </c>
      <c r="E846" s="100" t="s">
        <v>17244</v>
      </c>
      <c r="F846" s="117" t="s">
        <v>19224</v>
      </c>
      <c r="G846" s="118" t="s">
        <v>20763</v>
      </c>
      <c r="H846" s="100">
        <v>20296240</v>
      </c>
      <c r="I846" s="100" t="s">
        <v>20618</v>
      </c>
      <c r="J846" s="100" t="s">
        <v>20619</v>
      </c>
      <c r="K846" s="100">
        <v>1</v>
      </c>
      <c r="L846" s="100">
        <v>35</v>
      </c>
      <c r="M846" s="100" t="s">
        <v>10741</v>
      </c>
    </row>
    <row r="847" spans="1:13" x14ac:dyDescent="0.25">
      <c r="A847" s="100" t="s">
        <v>10757</v>
      </c>
      <c r="B847" t="s">
        <v>16818</v>
      </c>
      <c r="C847" t="s">
        <v>19226</v>
      </c>
      <c r="D847" s="100" t="s">
        <v>19120</v>
      </c>
      <c r="E847" s="100" t="s">
        <v>17244</v>
      </c>
      <c r="F847" s="117">
        <v>10020</v>
      </c>
      <c r="G847" s="118" t="s">
        <v>19227</v>
      </c>
      <c r="H847" s="100">
        <v>20279475</v>
      </c>
      <c r="I847" s="100" t="s">
        <v>20618</v>
      </c>
      <c r="J847" s="100" t="s">
        <v>20619</v>
      </c>
      <c r="K847" s="100">
        <v>1</v>
      </c>
      <c r="L847" s="100">
        <v>1</v>
      </c>
      <c r="M847" s="100" t="s">
        <v>10757</v>
      </c>
    </row>
    <row r="848" spans="1:13" x14ac:dyDescent="0.25">
      <c r="A848" s="100" t="s">
        <v>10766</v>
      </c>
      <c r="B848" t="s">
        <v>19228</v>
      </c>
      <c r="C848" t="s">
        <v>18250</v>
      </c>
      <c r="D848" s="100" t="s">
        <v>19218</v>
      </c>
      <c r="E848" s="100" t="s">
        <v>17244</v>
      </c>
      <c r="F848" s="117">
        <v>10601</v>
      </c>
      <c r="G848" s="118" t="s">
        <v>19229</v>
      </c>
      <c r="H848" s="100">
        <v>20279476</v>
      </c>
      <c r="I848" s="100" t="s">
        <v>20618</v>
      </c>
      <c r="J848" s="100" t="s">
        <v>20619</v>
      </c>
      <c r="K848" s="100">
        <v>1</v>
      </c>
      <c r="L848" s="100">
        <v>1</v>
      </c>
      <c r="M848" s="100" t="s">
        <v>10766</v>
      </c>
    </row>
    <row r="849" spans="1:13" x14ac:dyDescent="0.25">
      <c r="A849" s="100" t="s">
        <v>10769</v>
      </c>
      <c r="B849" t="s">
        <v>19230</v>
      </c>
      <c r="C849" t="s">
        <v>19233</v>
      </c>
      <c r="D849" s="100" t="s">
        <v>19231</v>
      </c>
      <c r="E849" s="100" t="s">
        <v>17244</v>
      </c>
      <c r="F849" s="117" t="s">
        <v>19232</v>
      </c>
      <c r="G849" s="118" t="s">
        <v>19234</v>
      </c>
      <c r="H849" s="100">
        <v>20279478</v>
      </c>
      <c r="I849" s="100" t="s">
        <v>20618</v>
      </c>
      <c r="J849" s="100" t="s">
        <v>20619</v>
      </c>
      <c r="K849" s="100">
        <v>1</v>
      </c>
      <c r="L849" s="100">
        <v>42</v>
      </c>
      <c r="M849" s="100" t="s">
        <v>10769</v>
      </c>
    </row>
    <row r="850" spans="1:13" x14ac:dyDescent="0.25">
      <c r="A850" s="100" t="s">
        <v>10759</v>
      </c>
      <c r="B850" t="s">
        <v>16818</v>
      </c>
      <c r="C850" t="s">
        <v>19236</v>
      </c>
      <c r="D850" s="100" t="s">
        <v>19235</v>
      </c>
      <c r="E850" s="100" t="s">
        <v>17244</v>
      </c>
      <c r="F850" s="117">
        <v>12603</v>
      </c>
      <c r="G850" s="118" t="s">
        <v>19237</v>
      </c>
      <c r="H850" s="100">
        <v>20279483</v>
      </c>
      <c r="I850" s="100" t="s">
        <v>20618</v>
      </c>
      <c r="J850" s="100" t="s">
        <v>20619</v>
      </c>
      <c r="K850" s="100">
        <v>1</v>
      </c>
      <c r="L850" s="100">
        <v>1</v>
      </c>
      <c r="M850" s="100" t="s">
        <v>10759</v>
      </c>
    </row>
    <row r="851" spans="1:13" x14ac:dyDescent="0.25">
      <c r="A851" s="100" t="s">
        <v>10763</v>
      </c>
      <c r="B851" t="s">
        <v>16818</v>
      </c>
      <c r="C851" t="s">
        <v>19214</v>
      </c>
      <c r="D851" s="100" t="s">
        <v>19120</v>
      </c>
      <c r="E851" s="100" t="s">
        <v>17244</v>
      </c>
      <c r="F851" s="117">
        <v>10004</v>
      </c>
      <c r="G851" s="118" t="s">
        <v>19238</v>
      </c>
      <c r="H851" s="100">
        <v>20279494</v>
      </c>
      <c r="I851" s="100" t="s">
        <v>20618</v>
      </c>
      <c r="J851" s="100" t="s">
        <v>20619</v>
      </c>
      <c r="K851" s="100">
        <v>1</v>
      </c>
      <c r="L851" s="100">
        <v>1</v>
      </c>
      <c r="M851" s="100" t="s">
        <v>10763</v>
      </c>
    </row>
    <row r="852" spans="1:13" x14ac:dyDescent="0.25">
      <c r="A852" s="100" t="s">
        <v>10772</v>
      </c>
      <c r="B852" t="s">
        <v>19239</v>
      </c>
      <c r="C852" t="s">
        <v>19241</v>
      </c>
      <c r="D852" s="100" t="s">
        <v>16868</v>
      </c>
      <c r="E852" s="100" t="s">
        <v>17244</v>
      </c>
      <c r="F852" s="117" t="s">
        <v>19240</v>
      </c>
      <c r="G852" s="118" t="s">
        <v>19242</v>
      </c>
      <c r="H852" s="100">
        <v>20300521</v>
      </c>
      <c r="I852" s="100" t="s">
        <v>20618</v>
      </c>
      <c r="J852" s="100" t="s">
        <v>20619</v>
      </c>
      <c r="K852" s="100">
        <v>1</v>
      </c>
      <c r="L852" s="100">
        <v>2</v>
      </c>
      <c r="M852" s="100" t="s">
        <v>10772</v>
      </c>
    </row>
    <row r="853" spans="1:13" x14ac:dyDescent="0.25">
      <c r="A853" s="100" t="s">
        <v>10779</v>
      </c>
      <c r="B853" t="s">
        <v>20764</v>
      </c>
      <c r="C853" t="s">
        <v>20765</v>
      </c>
      <c r="D853" s="100" t="s">
        <v>16776</v>
      </c>
      <c r="E853" s="100" t="s">
        <v>17244</v>
      </c>
      <c r="F853" s="117" t="s">
        <v>20766</v>
      </c>
      <c r="G853" s="118" t="s">
        <v>19243</v>
      </c>
      <c r="H853" s="100">
        <v>20299729</v>
      </c>
      <c r="I853" s="100" t="s">
        <v>20618</v>
      </c>
      <c r="J853" s="100" t="s">
        <v>20619</v>
      </c>
      <c r="K853" s="100">
        <v>1</v>
      </c>
      <c r="L853" s="100">
        <v>1</v>
      </c>
      <c r="M853" s="100" t="s">
        <v>10779</v>
      </c>
    </row>
    <row r="854" spans="1:13" x14ac:dyDescent="0.25">
      <c r="A854" s="100" t="s">
        <v>10782</v>
      </c>
      <c r="B854" t="s">
        <v>19244</v>
      </c>
      <c r="C854" t="s">
        <v>19247</v>
      </c>
      <c r="D854" s="100" t="s">
        <v>19245</v>
      </c>
      <c r="E854" s="100" t="s">
        <v>17244</v>
      </c>
      <c r="F854" s="117" t="s">
        <v>19246</v>
      </c>
      <c r="G854" s="118" t="s">
        <v>16407</v>
      </c>
      <c r="H854" s="100">
        <v>20279497</v>
      </c>
      <c r="I854" s="100" t="s">
        <v>20618</v>
      </c>
      <c r="J854" s="100" t="s">
        <v>20619</v>
      </c>
      <c r="K854" s="100">
        <v>1</v>
      </c>
      <c r="L854" s="100">
        <v>37</v>
      </c>
      <c r="M854" s="100" t="s">
        <v>10782</v>
      </c>
    </row>
    <row r="855" spans="1:13" x14ac:dyDescent="0.25">
      <c r="A855" s="100" t="s">
        <v>10787</v>
      </c>
      <c r="B855" t="s">
        <v>19248</v>
      </c>
      <c r="C855" t="s">
        <v>19249</v>
      </c>
      <c r="D855" s="100" t="s">
        <v>16450</v>
      </c>
      <c r="E855" s="100" t="s">
        <v>17244</v>
      </c>
      <c r="F855" s="117">
        <v>10970</v>
      </c>
      <c r="G855" s="118" t="s">
        <v>19250</v>
      </c>
      <c r="H855" s="100">
        <v>20279499</v>
      </c>
      <c r="I855" s="100" t="s">
        <v>20618</v>
      </c>
      <c r="J855" s="100" t="s">
        <v>20619</v>
      </c>
      <c r="K855" s="100">
        <v>1</v>
      </c>
      <c r="L855" s="100">
        <v>51</v>
      </c>
      <c r="M855" s="100" t="s">
        <v>10787</v>
      </c>
    </row>
    <row r="856" spans="1:13" x14ac:dyDescent="0.25">
      <c r="A856" s="100" t="s">
        <v>10980</v>
      </c>
      <c r="B856" t="s">
        <v>19253</v>
      </c>
      <c r="C856" t="s">
        <v>19254</v>
      </c>
      <c r="D856" s="100" t="s">
        <v>19251</v>
      </c>
      <c r="E856" s="100" t="s">
        <v>16185</v>
      </c>
      <c r="F856" s="117" t="s">
        <v>19252</v>
      </c>
      <c r="G856" s="118" t="s">
        <v>19255</v>
      </c>
      <c r="H856" s="100">
        <v>20279623</v>
      </c>
      <c r="I856" s="100" t="s">
        <v>20618</v>
      </c>
      <c r="J856" s="100" t="s">
        <v>20619</v>
      </c>
      <c r="K856" s="100">
        <v>1</v>
      </c>
      <c r="L856" s="100">
        <v>226</v>
      </c>
      <c r="M856" s="100" t="s">
        <v>10980</v>
      </c>
    </row>
    <row r="857" spans="1:13" x14ac:dyDescent="0.25">
      <c r="A857" s="100" t="s">
        <v>11000</v>
      </c>
      <c r="B857" t="s">
        <v>18156</v>
      </c>
      <c r="C857" t="s">
        <v>19257</v>
      </c>
      <c r="D857" s="100" t="s">
        <v>19256</v>
      </c>
      <c r="E857" s="100" t="s">
        <v>16185</v>
      </c>
      <c r="F857" s="117">
        <v>44122</v>
      </c>
      <c r="G857" s="118" t="s">
        <v>19258</v>
      </c>
      <c r="H857" s="100">
        <v>20279626</v>
      </c>
      <c r="I857" s="100" t="s">
        <v>20618</v>
      </c>
      <c r="J857" s="100" t="s">
        <v>20619</v>
      </c>
      <c r="K857" s="100">
        <v>1</v>
      </c>
      <c r="L857" s="100">
        <v>177</v>
      </c>
      <c r="M857" s="100" t="s">
        <v>11000</v>
      </c>
    </row>
    <row r="858" spans="1:13" x14ac:dyDescent="0.25">
      <c r="A858" s="100" t="s">
        <v>11009</v>
      </c>
      <c r="B858" t="s">
        <v>19259</v>
      </c>
      <c r="C858" t="s">
        <v>19261</v>
      </c>
      <c r="D858" s="100" t="s">
        <v>19260</v>
      </c>
      <c r="E858" s="100" t="s">
        <v>16185</v>
      </c>
      <c r="F858" s="117">
        <v>43616</v>
      </c>
      <c r="G858" s="118" t="s">
        <v>19262</v>
      </c>
      <c r="H858" s="100">
        <v>20279630</v>
      </c>
      <c r="I858" s="100" t="s">
        <v>20618</v>
      </c>
      <c r="J858" s="100" t="s">
        <v>20619</v>
      </c>
      <c r="K858" s="100">
        <v>1</v>
      </c>
      <c r="L858" s="100">
        <v>161</v>
      </c>
      <c r="M858" s="100" t="s">
        <v>11009</v>
      </c>
    </row>
    <row r="859" spans="1:13" x14ac:dyDescent="0.25">
      <c r="A859" s="100" t="s">
        <v>11010</v>
      </c>
      <c r="B859" t="s">
        <v>19264</v>
      </c>
      <c r="C859" t="s">
        <v>20767</v>
      </c>
      <c r="D859" s="100" t="s">
        <v>19265</v>
      </c>
      <c r="E859" s="100" t="s">
        <v>16185</v>
      </c>
      <c r="F859" s="117">
        <v>43512</v>
      </c>
      <c r="G859" s="118" t="s">
        <v>19266</v>
      </c>
      <c r="H859" s="100">
        <v>20297700</v>
      </c>
      <c r="I859" s="100" t="s">
        <v>20618</v>
      </c>
      <c r="J859" s="100" t="s">
        <v>20619</v>
      </c>
      <c r="K859" s="100">
        <v>1</v>
      </c>
      <c r="L859" s="100">
        <v>243</v>
      </c>
      <c r="M859" s="100" t="s">
        <v>11010</v>
      </c>
    </row>
    <row r="860" spans="1:13" x14ac:dyDescent="0.25">
      <c r="A860" s="100" t="s">
        <v>11012</v>
      </c>
      <c r="B860" t="s">
        <v>19267</v>
      </c>
      <c r="C860" t="s">
        <v>19270</v>
      </c>
      <c r="D860" s="100" t="s">
        <v>19268</v>
      </c>
      <c r="E860" s="100" t="s">
        <v>16185</v>
      </c>
      <c r="F860" s="117" t="s">
        <v>19269</v>
      </c>
      <c r="G860" s="118" t="s">
        <v>19271</v>
      </c>
      <c r="H860" s="100">
        <v>20279634</v>
      </c>
      <c r="I860" s="100" t="s">
        <v>20618</v>
      </c>
      <c r="J860" s="100" t="s">
        <v>20619</v>
      </c>
      <c r="K860" s="100">
        <v>1</v>
      </c>
      <c r="L860" s="100">
        <v>15</v>
      </c>
      <c r="M860" s="100" t="s">
        <v>11012</v>
      </c>
    </row>
    <row r="861" spans="1:13" x14ac:dyDescent="0.25">
      <c r="A861" s="100" t="s">
        <v>11014</v>
      </c>
      <c r="B861" t="s">
        <v>19272</v>
      </c>
      <c r="C861" t="s">
        <v>19275</v>
      </c>
      <c r="D861" s="100" t="s">
        <v>19273</v>
      </c>
      <c r="E861" s="100" t="s">
        <v>16185</v>
      </c>
      <c r="F861" s="117" t="s">
        <v>19274</v>
      </c>
      <c r="G861" s="118" t="s">
        <v>19276</v>
      </c>
      <c r="H861" s="100">
        <v>20279635</v>
      </c>
      <c r="I861" s="100" t="s">
        <v>20618</v>
      </c>
      <c r="J861" s="100" t="s">
        <v>20619</v>
      </c>
      <c r="K861" s="100">
        <v>1</v>
      </c>
      <c r="L861" s="100">
        <v>63</v>
      </c>
      <c r="M861" s="100" t="s">
        <v>11014</v>
      </c>
    </row>
    <row r="862" spans="1:13" x14ac:dyDescent="0.25">
      <c r="A862" s="100" t="s">
        <v>11019</v>
      </c>
      <c r="B862" t="s">
        <v>16568</v>
      </c>
      <c r="C862" t="s">
        <v>19277</v>
      </c>
      <c r="D862" s="100" t="s">
        <v>18119</v>
      </c>
      <c r="E862" s="100" t="s">
        <v>16185</v>
      </c>
      <c r="F862" s="117">
        <v>43907</v>
      </c>
      <c r="G862" s="118" t="s">
        <v>19278</v>
      </c>
      <c r="H862" s="100">
        <v>20279637</v>
      </c>
      <c r="I862" s="100" t="s">
        <v>20618</v>
      </c>
      <c r="J862" s="100" t="s">
        <v>20619</v>
      </c>
      <c r="K862" s="100">
        <v>1</v>
      </c>
      <c r="L862" s="100">
        <v>1</v>
      </c>
      <c r="M862" s="100" t="s">
        <v>11019</v>
      </c>
    </row>
    <row r="863" spans="1:13" x14ac:dyDescent="0.25">
      <c r="A863" s="100" t="s">
        <v>11021</v>
      </c>
      <c r="B863" t="s">
        <v>19279</v>
      </c>
      <c r="C863" t="s">
        <v>19283</v>
      </c>
      <c r="D863" s="100" t="s">
        <v>19280</v>
      </c>
      <c r="E863" s="100" t="s">
        <v>16185</v>
      </c>
      <c r="F863" s="117" t="s">
        <v>19282</v>
      </c>
      <c r="G863" s="118" t="s">
        <v>19281</v>
      </c>
      <c r="H863" s="100">
        <v>20285527</v>
      </c>
      <c r="I863" s="100" t="s">
        <v>20618</v>
      </c>
      <c r="J863" s="100" t="s">
        <v>20619</v>
      </c>
      <c r="K863" s="100">
        <v>1</v>
      </c>
      <c r="L863" s="100">
        <v>83</v>
      </c>
      <c r="M863" s="100" t="s">
        <v>11021</v>
      </c>
    </row>
    <row r="864" spans="1:13" x14ac:dyDescent="0.25">
      <c r="A864" s="100" t="s">
        <v>11027</v>
      </c>
      <c r="B864" t="s">
        <v>19284</v>
      </c>
      <c r="C864" t="s">
        <v>19287</v>
      </c>
      <c r="D864" s="100" t="s">
        <v>19285</v>
      </c>
      <c r="E864" s="100" t="s">
        <v>16185</v>
      </c>
      <c r="F864" s="117">
        <v>45879</v>
      </c>
      <c r="G864" s="118" t="s">
        <v>19286</v>
      </c>
      <c r="H864" s="100">
        <v>20290314</v>
      </c>
      <c r="I864" s="100" t="s">
        <v>20618</v>
      </c>
      <c r="J864" s="100" t="s">
        <v>20619</v>
      </c>
      <c r="K864" s="100">
        <v>1</v>
      </c>
      <c r="L864" s="100">
        <v>83</v>
      </c>
      <c r="M864" s="100" t="s">
        <v>11027</v>
      </c>
    </row>
    <row r="865" spans="1:13" x14ac:dyDescent="0.25">
      <c r="A865" s="100" t="s">
        <v>11029</v>
      </c>
      <c r="B865" t="s">
        <v>19291</v>
      </c>
      <c r="C865" t="s">
        <v>19289</v>
      </c>
      <c r="D865" s="100" t="s">
        <v>18117</v>
      </c>
      <c r="E865" s="100" t="s">
        <v>16185</v>
      </c>
      <c r="F865" s="117" t="s">
        <v>19288</v>
      </c>
      <c r="G865" s="118" t="s">
        <v>19290</v>
      </c>
      <c r="H865" s="100">
        <v>20282073</v>
      </c>
      <c r="I865" s="100" t="s">
        <v>20618</v>
      </c>
      <c r="J865" s="100" t="s">
        <v>20619</v>
      </c>
      <c r="K865" s="100">
        <v>1</v>
      </c>
      <c r="L865" s="100">
        <v>203</v>
      </c>
      <c r="M865" s="100" t="s">
        <v>11029</v>
      </c>
    </row>
    <row r="866" spans="1:13" x14ac:dyDescent="0.25">
      <c r="A866" s="100" t="s">
        <v>11043</v>
      </c>
      <c r="B866" t="s">
        <v>19292</v>
      </c>
      <c r="C866" t="s">
        <v>19294</v>
      </c>
      <c r="D866" s="100" t="s">
        <v>19293</v>
      </c>
      <c r="E866" s="100" t="s">
        <v>16185</v>
      </c>
      <c r="F866" s="117">
        <v>44203</v>
      </c>
      <c r="G866" s="118" t="s">
        <v>19295</v>
      </c>
      <c r="H866" s="100">
        <v>20279644</v>
      </c>
      <c r="I866" s="100" t="s">
        <v>20618</v>
      </c>
      <c r="J866" s="100" t="s">
        <v>20619</v>
      </c>
      <c r="K866" s="100">
        <v>1</v>
      </c>
      <c r="L866" s="100">
        <v>2</v>
      </c>
      <c r="M866" s="100" t="s">
        <v>11043</v>
      </c>
    </row>
    <row r="867" spans="1:13" x14ac:dyDescent="0.25">
      <c r="A867" s="100" t="s">
        <v>11056</v>
      </c>
      <c r="B867" t="s">
        <v>19296</v>
      </c>
      <c r="C867" t="s">
        <v>19297</v>
      </c>
      <c r="D867" s="100" t="s">
        <v>18195</v>
      </c>
      <c r="E867" s="100" t="s">
        <v>16242</v>
      </c>
      <c r="F867" s="117">
        <v>2139</v>
      </c>
      <c r="G867" s="118" t="s">
        <v>19298</v>
      </c>
      <c r="H867" s="100">
        <v>20279647</v>
      </c>
      <c r="I867" s="100" t="s">
        <v>20618</v>
      </c>
      <c r="J867" s="100" t="s">
        <v>20619</v>
      </c>
      <c r="K867" s="100">
        <v>1</v>
      </c>
      <c r="L867" s="100">
        <v>1</v>
      </c>
      <c r="M867" s="100" t="s">
        <v>11056</v>
      </c>
    </row>
    <row r="868" spans="1:13" x14ac:dyDescent="0.25">
      <c r="A868" s="100" t="s">
        <v>11060</v>
      </c>
      <c r="B868" t="s">
        <v>19299</v>
      </c>
      <c r="C868" t="s">
        <v>19302</v>
      </c>
      <c r="D868" s="100" t="s">
        <v>19300</v>
      </c>
      <c r="E868" s="100" t="s">
        <v>16185</v>
      </c>
      <c r="F868" s="117" t="s">
        <v>19301</v>
      </c>
      <c r="G868" s="118" t="s">
        <v>16243</v>
      </c>
      <c r="H868" s="100">
        <v>20279649</v>
      </c>
      <c r="I868" s="100" t="s">
        <v>20618</v>
      </c>
      <c r="J868" s="100" t="s">
        <v>20619</v>
      </c>
      <c r="K868" s="100">
        <v>1</v>
      </c>
      <c r="L868" s="100">
        <v>12</v>
      </c>
      <c r="M868" s="100" t="s">
        <v>11060</v>
      </c>
    </row>
    <row r="869" spans="1:13" x14ac:dyDescent="0.25">
      <c r="A869" s="100" t="s">
        <v>11064</v>
      </c>
      <c r="B869" t="s">
        <v>19303</v>
      </c>
      <c r="C869" t="s">
        <v>19305</v>
      </c>
      <c r="D869" s="100" t="s">
        <v>19304</v>
      </c>
      <c r="E869" s="100" t="s">
        <v>16185</v>
      </c>
      <c r="F869" s="117">
        <v>44266</v>
      </c>
      <c r="G869" s="118" t="s">
        <v>19306</v>
      </c>
      <c r="H869" s="100">
        <v>20307766</v>
      </c>
      <c r="I869" s="100" t="s">
        <v>20618</v>
      </c>
      <c r="J869" s="100" t="s">
        <v>20619</v>
      </c>
      <c r="K869" s="100">
        <v>1</v>
      </c>
      <c r="L869" s="100">
        <v>56</v>
      </c>
      <c r="M869" s="100" t="s">
        <v>11064</v>
      </c>
    </row>
    <row r="870" spans="1:13" x14ac:dyDescent="0.25">
      <c r="A870" s="100" t="s">
        <v>11075</v>
      </c>
      <c r="B870" t="s">
        <v>19307</v>
      </c>
      <c r="C870" t="s">
        <v>19309</v>
      </c>
      <c r="D870" s="100" t="s">
        <v>19084</v>
      </c>
      <c r="E870" s="100" t="s">
        <v>16185</v>
      </c>
      <c r="F870" s="117" t="s">
        <v>19308</v>
      </c>
      <c r="G870" s="118" t="s">
        <v>20592</v>
      </c>
      <c r="H870" s="100">
        <v>20281918</v>
      </c>
      <c r="I870" s="100" t="s">
        <v>20618</v>
      </c>
      <c r="J870" s="100" t="s">
        <v>20619</v>
      </c>
      <c r="K870" s="100">
        <v>1</v>
      </c>
      <c r="L870" s="100">
        <v>734</v>
      </c>
      <c r="M870" s="100" t="s">
        <v>11075</v>
      </c>
    </row>
    <row r="871" spans="1:13" x14ac:dyDescent="0.25">
      <c r="A871" s="100" t="s">
        <v>11099</v>
      </c>
      <c r="B871" t="s">
        <v>19310</v>
      </c>
      <c r="C871" t="s">
        <v>19313</v>
      </c>
      <c r="D871" s="100" t="s">
        <v>19311</v>
      </c>
      <c r="E871" s="100" t="s">
        <v>16185</v>
      </c>
      <c r="F871" s="117" t="s">
        <v>19312</v>
      </c>
      <c r="G871" s="118" t="s">
        <v>19314</v>
      </c>
      <c r="H871" s="100">
        <v>20294536</v>
      </c>
      <c r="I871" s="100" t="s">
        <v>20618</v>
      </c>
      <c r="J871" s="100" t="s">
        <v>20619</v>
      </c>
      <c r="K871" s="100">
        <v>1</v>
      </c>
      <c r="L871" s="100">
        <v>18</v>
      </c>
      <c r="M871" s="100" t="s">
        <v>11099</v>
      </c>
    </row>
    <row r="872" spans="1:13" x14ac:dyDescent="0.25">
      <c r="A872" s="100" t="s">
        <v>11201</v>
      </c>
      <c r="B872" t="s">
        <v>19317</v>
      </c>
      <c r="C872" t="s">
        <v>19318</v>
      </c>
      <c r="D872" s="100" t="s">
        <v>17034</v>
      </c>
      <c r="E872" s="100" t="s">
        <v>16185</v>
      </c>
      <c r="F872" s="117">
        <v>45750</v>
      </c>
      <c r="G872" s="118" t="s">
        <v>19319</v>
      </c>
      <c r="H872" s="100">
        <v>20279654</v>
      </c>
      <c r="I872" s="100" t="s">
        <v>20618</v>
      </c>
      <c r="J872" s="100" t="s">
        <v>20619</v>
      </c>
      <c r="K872" s="100">
        <v>1</v>
      </c>
      <c r="L872" s="100">
        <v>1</v>
      </c>
      <c r="M872" s="100" t="s">
        <v>11201</v>
      </c>
    </row>
    <row r="873" spans="1:13" x14ac:dyDescent="0.25">
      <c r="A873" s="100" t="s">
        <v>11131</v>
      </c>
      <c r="B873" t="s">
        <v>19320</v>
      </c>
      <c r="C873" t="s">
        <v>19322</v>
      </c>
      <c r="D873" s="100" t="s">
        <v>19321</v>
      </c>
      <c r="E873" s="100" t="s">
        <v>16185</v>
      </c>
      <c r="F873" s="117">
        <v>43035</v>
      </c>
      <c r="G873" s="118" t="s">
        <v>19323</v>
      </c>
      <c r="H873" s="100">
        <v>20279655</v>
      </c>
      <c r="I873" s="100" t="s">
        <v>20618</v>
      </c>
      <c r="J873" s="100" t="s">
        <v>20619</v>
      </c>
      <c r="K873" s="100">
        <v>1</v>
      </c>
      <c r="L873" s="100">
        <v>1</v>
      </c>
      <c r="M873" s="100" t="s">
        <v>11131</v>
      </c>
    </row>
    <row r="874" spans="1:13" x14ac:dyDescent="0.25">
      <c r="A874" s="100" t="s">
        <v>11133</v>
      </c>
      <c r="B874" t="s">
        <v>19324</v>
      </c>
      <c r="C874" t="s">
        <v>19326</v>
      </c>
      <c r="D874" s="100" t="s">
        <v>19325</v>
      </c>
      <c r="E874" s="100" t="s">
        <v>16185</v>
      </c>
      <c r="F874" s="117">
        <v>43452</v>
      </c>
      <c r="G874" s="118" t="s">
        <v>20593</v>
      </c>
      <c r="H874" s="100">
        <v>20279656</v>
      </c>
      <c r="I874" s="100" t="s">
        <v>20618</v>
      </c>
      <c r="J874" s="100" t="s">
        <v>20619</v>
      </c>
      <c r="K874" s="100">
        <v>1</v>
      </c>
      <c r="L874" s="100">
        <v>1</v>
      </c>
      <c r="M874" s="100" t="s">
        <v>11133</v>
      </c>
    </row>
    <row r="875" spans="1:13" x14ac:dyDescent="0.25">
      <c r="A875" s="100" t="s">
        <v>11135</v>
      </c>
      <c r="B875" t="s">
        <v>19327</v>
      </c>
      <c r="C875" t="s">
        <v>19329</v>
      </c>
      <c r="D875" s="100" t="s">
        <v>19328</v>
      </c>
      <c r="E875" s="100" t="s">
        <v>16185</v>
      </c>
      <c r="F875" s="117">
        <v>44870</v>
      </c>
      <c r="G875" s="118" t="s">
        <v>19330</v>
      </c>
      <c r="H875" s="100">
        <v>20279657</v>
      </c>
      <c r="I875" s="100" t="s">
        <v>20618</v>
      </c>
      <c r="J875" s="100" t="s">
        <v>20619</v>
      </c>
      <c r="K875" s="100">
        <v>1</v>
      </c>
      <c r="L875" s="100">
        <v>1</v>
      </c>
      <c r="M875" s="100" t="s">
        <v>11135</v>
      </c>
    </row>
    <row r="876" spans="1:13" x14ac:dyDescent="0.25">
      <c r="A876" s="100" t="s">
        <v>11144</v>
      </c>
      <c r="B876" t="s">
        <v>19333</v>
      </c>
      <c r="C876" t="s">
        <v>19331</v>
      </c>
      <c r="D876" s="100" t="s">
        <v>16848</v>
      </c>
      <c r="E876" s="100" t="s">
        <v>16185</v>
      </c>
      <c r="F876" s="117">
        <v>45203</v>
      </c>
      <c r="G876" s="118" t="s">
        <v>19332</v>
      </c>
      <c r="H876" s="100">
        <v>20279662</v>
      </c>
      <c r="I876" s="100" t="s">
        <v>20618</v>
      </c>
      <c r="J876" s="100" t="s">
        <v>20619</v>
      </c>
      <c r="K876" s="100">
        <v>1</v>
      </c>
      <c r="L876" s="100">
        <v>44</v>
      </c>
      <c r="M876" s="100" t="s">
        <v>11144</v>
      </c>
    </row>
    <row r="877" spans="1:13" x14ac:dyDescent="0.25">
      <c r="A877" s="100" t="s">
        <v>11146</v>
      </c>
      <c r="B877" t="s">
        <v>19334</v>
      </c>
      <c r="C877" t="s">
        <v>19335</v>
      </c>
      <c r="D877" s="100" t="s">
        <v>17479</v>
      </c>
      <c r="E877" s="100" t="s">
        <v>16185</v>
      </c>
      <c r="F877" s="117">
        <v>45805</v>
      </c>
      <c r="G877" s="118" t="s">
        <v>19336</v>
      </c>
      <c r="H877" s="100">
        <v>20279663</v>
      </c>
      <c r="I877" s="100" t="s">
        <v>20618</v>
      </c>
      <c r="J877" s="100" t="s">
        <v>20619</v>
      </c>
      <c r="K877" s="100">
        <v>1</v>
      </c>
      <c r="L877" s="100">
        <v>9</v>
      </c>
      <c r="M877" s="100" t="s">
        <v>11146</v>
      </c>
    </row>
    <row r="878" spans="1:13" x14ac:dyDescent="0.25">
      <c r="A878" s="100" t="s">
        <v>11148</v>
      </c>
      <c r="B878" t="s">
        <v>19337</v>
      </c>
      <c r="C878" t="s">
        <v>19339</v>
      </c>
      <c r="D878" s="100" t="s">
        <v>19338</v>
      </c>
      <c r="E878" s="100" t="s">
        <v>16185</v>
      </c>
      <c r="F878" s="117">
        <v>43609</v>
      </c>
      <c r="G878" s="118" t="s">
        <v>19340</v>
      </c>
      <c r="H878" s="100">
        <v>20279664</v>
      </c>
      <c r="I878" s="100" t="s">
        <v>20618</v>
      </c>
      <c r="J878" s="100" t="s">
        <v>20619</v>
      </c>
      <c r="K878" s="100">
        <v>1</v>
      </c>
      <c r="L878" s="100">
        <v>54</v>
      </c>
      <c r="M878" s="100" t="s">
        <v>11148</v>
      </c>
    </row>
    <row r="879" spans="1:13" x14ac:dyDescent="0.25">
      <c r="A879" s="100" t="s">
        <v>765</v>
      </c>
      <c r="B879" t="s">
        <v>19341</v>
      </c>
      <c r="C879" t="s">
        <v>19343</v>
      </c>
      <c r="D879" s="100" t="s">
        <v>18183</v>
      </c>
      <c r="E879" s="100" t="s">
        <v>16185</v>
      </c>
      <c r="F879" s="117" t="s">
        <v>19342</v>
      </c>
      <c r="G879" s="118" t="s">
        <v>19344</v>
      </c>
      <c r="H879" s="100">
        <v>20279665</v>
      </c>
      <c r="I879" s="100" t="s">
        <v>20618</v>
      </c>
      <c r="J879" s="100" t="s">
        <v>20619</v>
      </c>
      <c r="K879" s="100">
        <v>1</v>
      </c>
      <c r="L879" s="100">
        <v>223</v>
      </c>
      <c r="M879" s="100" t="s">
        <v>765</v>
      </c>
    </row>
    <row r="880" spans="1:13" x14ac:dyDescent="0.25">
      <c r="A880" s="100" t="s">
        <v>11150</v>
      </c>
      <c r="B880" t="s">
        <v>19345</v>
      </c>
      <c r="C880" t="s">
        <v>19346</v>
      </c>
      <c r="D880" s="100" t="s">
        <v>16873</v>
      </c>
      <c r="E880" s="100" t="s">
        <v>16185</v>
      </c>
      <c r="F880" s="117">
        <v>43266</v>
      </c>
      <c r="G880" s="118" t="s">
        <v>19347</v>
      </c>
      <c r="H880" s="100">
        <v>20279666</v>
      </c>
      <c r="I880" s="100" t="s">
        <v>20618</v>
      </c>
      <c r="J880" s="100" t="s">
        <v>20619</v>
      </c>
      <c r="K880" s="100">
        <v>1</v>
      </c>
      <c r="L880" s="100">
        <v>2</v>
      </c>
      <c r="M880" s="100" t="s">
        <v>11150</v>
      </c>
    </row>
    <row r="881" spans="1:13" x14ac:dyDescent="0.25">
      <c r="A881" s="100" t="s">
        <v>767</v>
      </c>
      <c r="B881" t="s">
        <v>19348</v>
      </c>
      <c r="C881" t="s">
        <v>19349</v>
      </c>
      <c r="D881" s="100" t="s">
        <v>16873</v>
      </c>
      <c r="E881" s="100" t="s">
        <v>16185</v>
      </c>
      <c r="F881" s="117">
        <v>43207</v>
      </c>
      <c r="G881" s="118" t="s">
        <v>19350</v>
      </c>
      <c r="H881" s="100">
        <v>20279667</v>
      </c>
      <c r="I881" s="100" t="s">
        <v>20618</v>
      </c>
      <c r="J881" s="100" t="s">
        <v>20619</v>
      </c>
      <c r="K881" s="100">
        <v>1</v>
      </c>
      <c r="L881" s="100">
        <v>165</v>
      </c>
      <c r="M881" s="100" t="s">
        <v>767</v>
      </c>
    </row>
    <row r="882" spans="1:13" x14ac:dyDescent="0.25">
      <c r="A882" s="100" t="s">
        <v>769</v>
      </c>
      <c r="B882" t="s">
        <v>19351</v>
      </c>
      <c r="C882" t="s">
        <v>19353</v>
      </c>
      <c r="D882" s="100" t="s">
        <v>19352</v>
      </c>
      <c r="E882" s="100" t="s">
        <v>16185</v>
      </c>
      <c r="F882" s="117">
        <v>45674</v>
      </c>
      <c r="G882" s="118" t="s">
        <v>19354</v>
      </c>
      <c r="H882" s="100">
        <v>20279668</v>
      </c>
      <c r="I882" s="100" t="s">
        <v>20618</v>
      </c>
      <c r="J882" s="100" t="s">
        <v>20619</v>
      </c>
      <c r="K882" s="100">
        <v>1</v>
      </c>
      <c r="L882" s="100">
        <v>555</v>
      </c>
      <c r="M882" s="100" t="s">
        <v>769</v>
      </c>
    </row>
    <row r="883" spans="1:13" x14ac:dyDescent="0.25">
      <c r="A883" s="100" t="s">
        <v>771</v>
      </c>
      <c r="B883" t="s">
        <v>19334</v>
      </c>
      <c r="C883" t="s">
        <v>19355</v>
      </c>
      <c r="D883" s="100" t="s">
        <v>17034</v>
      </c>
      <c r="E883" s="100" t="s">
        <v>16185</v>
      </c>
      <c r="F883" s="117">
        <v>45750</v>
      </c>
      <c r="G883" s="118" t="s">
        <v>19356</v>
      </c>
      <c r="H883" s="100">
        <v>20279669</v>
      </c>
      <c r="I883" s="100" t="s">
        <v>20618</v>
      </c>
      <c r="J883" s="100" t="s">
        <v>20619</v>
      </c>
      <c r="K883" s="100">
        <v>1</v>
      </c>
      <c r="L883" s="100">
        <v>90</v>
      </c>
      <c r="M883" s="100" t="s">
        <v>771</v>
      </c>
    </row>
    <row r="884" spans="1:13" x14ac:dyDescent="0.25">
      <c r="A884" s="100" t="s">
        <v>773</v>
      </c>
      <c r="B884" t="s">
        <v>19357</v>
      </c>
      <c r="C884" t="s">
        <v>19359</v>
      </c>
      <c r="D884" s="100" t="s">
        <v>19358</v>
      </c>
      <c r="E884" s="100" t="s">
        <v>16185</v>
      </c>
      <c r="F884" s="117">
        <v>43723</v>
      </c>
      <c r="G884" s="118" t="s">
        <v>19360</v>
      </c>
      <c r="H884" s="100">
        <v>20279670</v>
      </c>
      <c r="I884" s="100" t="s">
        <v>20618</v>
      </c>
      <c r="J884" s="100" t="s">
        <v>20619</v>
      </c>
      <c r="K884" s="100">
        <v>1</v>
      </c>
      <c r="L884" s="100">
        <v>190</v>
      </c>
      <c r="M884" s="100" t="s">
        <v>773</v>
      </c>
    </row>
    <row r="885" spans="1:13" x14ac:dyDescent="0.25">
      <c r="A885" s="100" t="s">
        <v>777</v>
      </c>
      <c r="B885" t="s">
        <v>19361</v>
      </c>
      <c r="C885" t="s">
        <v>19363</v>
      </c>
      <c r="D885" s="100" t="s">
        <v>19362</v>
      </c>
      <c r="E885" s="100" t="s">
        <v>16185</v>
      </c>
      <c r="F885" s="117">
        <v>44509</v>
      </c>
      <c r="G885" s="118" t="s">
        <v>19364</v>
      </c>
      <c r="H885" s="100">
        <v>20279672</v>
      </c>
      <c r="I885" s="100" t="s">
        <v>20618</v>
      </c>
      <c r="J885" s="100" t="s">
        <v>20619</v>
      </c>
      <c r="K885" s="100">
        <v>1</v>
      </c>
      <c r="L885" s="100">
        <v>74</v>
      </c>
      <c r="M885" s="100" t="s">
        <v>777</v>
      </c>
    </row>
    <row r="886" spans="1:13" x14ac:dyDescent="0.25">
      <c r="A886" s="100" t="s">
        <v>11161</v>
      </c>
      <c r="B886" t="s">
        <v>19366</v>
      </c>
      <c r="C886" t="s">
        <v>19263</v>
      </c>
      <c r="D886" s="100" t="s">
        <v>17189</v>
      </c>
      <c r="E886" s="100" t="s">
        <v>16185</v>
      </c>
      <c r="F886" s="117">
        <v>44501</v>
      </c>
      <c r="G886" s="118" t="s">
        <v>19365</v>
      </c>
      <c r="H886" s="100">
        <v>20279684</v>
      </c>
      <c r="I886" s="100" t="s">
        <v>20618</v>
      </c>
      <c r="J886" s="100" t="s">
        <v>20619</v>
      </c>
      <c r="K886" s="100">
        <v>1</v>
      </c>
      <c r="L886" s="100">
        <v>1</v>
      </c>
      <c r="M886" s="100" t="s">
        <v>11161</v>
      </c>
    </row>
    <row r="887" spans="1:13" x14ac:dyDescent="0.25">
      <c r="A887" s="100" t="s">
        <v>11176</v>
      </c>
      <c r="B887" t="s">
        <v>19367</v>
      </c>
      <c r="C887" t="s">
        <v>20768</v>
      </c>
      <c r="D887" s="100" t="s">
        <v>19315</v>
      </c>
      <c r="E887" s="100" t="s">
        <v>16185</v>
      </c>
      <c r="F887" s="117">
        <v>45814</v>
      </c>
      <c r="G887" s="118" t="s">
        <v>19316</v>
      </c>
      <c r="H887" s="100">
        <v>20293301</v>
      </c>
      <c r="I887" s="100" t="s">
        <v>20618</v>
      </c>
      <c r="J887" s="100" t="s">
        <v>20619</v>
      </c>
      <c r="K887" s="100">
        <v>1</v>
      </c>
      <c r="L887" s="100">
        <v>4</v>
      </c>
      <c r="M887" s="100" t="s">
        <v>11176</v>
      </c>
    </row>
    <row r="888" spans="1:13" x14ac:dyDescent="0.25">
      <c r="A888" s="100" t="s">
        <v>781</v>
      </c>
      <c r="B888" t="s">
        <v>782</v>
      </c>
      <c r="C888" t="s">
        <v>19369</v>
      </c>
      <c r="D888" s="100" t="s">
        <v>19368</v>
      </c>
      <c r="E888" s="100" t="s">
        <v>16185</v>
      </c>
      <c r="F888" s="117">
        <v>45320</v>
      </c>
      <c r="G888" s="118" t="s">
        <v>19370</v>
      </c>
      <c r="H888" s="100">
        <v>20306329</v>
      </c>
      <c r="I888" s="100" t="s">
        <v>20618</v>
      </c>
      <c r="J888" s="100" t="s">
        <v>20619</v>
      </c>
      <c r="K888" s="100">
        <v>1</v>
      </c>
      <c r="L888" s="100">
        <v>2</v>
      </c>
      <c r="M888" s="100" t="s">
        <v>781</v>
      </c>
    </row>
    <row r="889" spans="1:13" x14ac:dyDescent="0.25">
      <c r="A889" s="100" t="s">
        <v>11246</v>
      </c>
      <c r="B889" t="s">
        <v>19371</v>
      </c>
      <c r="C889" t="s">
        <v>20769</v>
      </c>
      <c r="D889" s="100" t="s">
        <v>17389</v>
      </c>
      <c r="E889" s="100" t="s">
        <v>16185</v>
      </c>
      <c r="F889" s="117">
        <v>43130</v>
      </c>
      <c r="G889" s="118" t="s">
        <v>19373</v>
      </c>
      <c r="H889" s="100">
        <v>20303019</v>
      </c>
      <c r="I889" s="100" t="s">
        <v>20618</v>
      </c>
      <c r="J889" s="100" t="s">
        <v>20619</v>
      </c>
      <c r="K889" s="100">
        <v>1</v>
      </c>
      <c r="L889" s="100">
        <v>2</v>
      </c>
      <c r="M889" s="100" t="s">
        <v>11246</v>
      </c>
    </row>
    <row r="890" spans="1:13" x14ac:dyDescent="0.25">
      <c r="A890" s="100" t="s">
        <v>11194</v>
      </c>
      <c r="B890" t="s">
        <v>19374</v>
      </c>
      <c r="C890" t="s">
        <v>19376</v>
      </c>
      <c r="D890" s="100" t="s">
        <v>19375</v>
      </c>
      <c r="E890" s="100" t="s">
        <v>16185</v>
      </c>
      <c r="F890" s="117">
        <v>43085</v>
      </c>
      <c r="G890" s="118" t="s">
        <v>19377</v>
      </c>
      <c r="H890" s="100">
        <v>20301588</v>
      </c>
      <c r="I890" s="100" t="s">
        <v>20618</v>
      </c>
      <c r="J890" s="100" t="s">
        <v>20619</v>
      </c>
      <c r="K890" s="100">
        <v>1</v>
      </c>
      <c r="L890" s="100">
        <v>27</v>
      </c>
      <c r="M890" s="100" t="s">
        <v>11194</v>
      </c>
    </row>
    <row r="891" spans="1:13" x14ac:dyDescent="0.25">
      <c r="A891" s="100" t="s">
        <v>11196</v>
      </c>
      <c r="B891" t="s">
        <v>19378</v>
      </c>
      <c r="C891" t="s">
        <v>19380</v>
      </c>
      <c r="D891" s="100" t="s">
        <v>18031</v>
      </c>
      <c r="E891" s="100" t="s">
        <v>16185</v>
      </c>
      <c r="F891" s="117" t="s">
        <v>19379</v>
      </c>
      <c r="G891" s="118" t="s">
        <v>19381</v>
      </c>
      <c r="H891" s="100">
        <v>20285078</v>
      </c>
      <c r="I891" s="100" t="s">
        <v>20618</v>
      </c>
      <c r="J891" s="100" t="s">
        <v>20619</v>
      </c>
      <c r="K891" s="100">
        <v>1</v>
      </c>
      <c r="L891" s="100">
        <v>139</v>
      </c>
      <c r="M891" s="100" t="s">
        <v>11196</v>
      </c>
    </row>
    <row r="892" spans="1:13" x14ac:dyDescent="0.25">
      <c r="A892" s="100" t="s">
        <v>11217</v>
      </c>
      <c r="B892" t="s">
        <v>19382</v>
      </c>
      <c r="C892" t="s">
        <v>19384</v>
      </c>
      <c r="D892" s="100" t="s">
        <v>17267</v>
      </c>
      <c r="E892" s="100" t="s">
        <v>16185</v>
      </c>
      <c r="F892" s="117" t="s">
        <v>19383</v>
      </c>
      <c r="G892" s="118" t="s">
        <v>19385</v>
      </c>
      <c r="H892" s="100">
        <v>20288436</v>
      </c>
      <c r="I892" s="100" t="s">
        <v>20618</v>
      </c>
      <c r="J892" s="100" t="s">
        <v>20619</v>
      </c>
      <c r="K892" s="100">
        <v>1</v>
      </c>
      <c r="L892" s="100">
        <v>38</v>
      </c>
      <c r="M892" s="100" t="s">
        <v>11217</v>
      </c>
    </row>
    <row r="893" spans="1:13" x14ac:dyDescent="0.25">
      <c r="A893" s="100" t="s">
        <v>11223</v>
      </c>
      <c r="B893" t="s">
        <v>19386</v>
      </c>
      <c r="C893" t="s">
        <v>19389</v>
      </c>
      <c r="D893" s="100" t="s">
        <v>19251</v>
      </c>
      <c r="E893" s="100" t="s">
        <v>16185</v>
      </c>
      <c r="F893" s="117">
        <v>44130</v>
      </c>
      <c r="G893" s="118" t="s">
        <v>19388</v>
      </c>
      <c r="H893" s="100">
        <v>20287142</v>
      </c>
      <c r="I893" s="100" t="s">
        <v>20618</v>
      </c>
      <c r="J893" s="100" t="s">
        <v>20619</v>
      </c>
      <c r="K893" s="100">
        <v>1</v>
      </c>
      <c r="L893" s="100">
        <v>24</v>
      </c>
      <c r="M893" s="100" t="s">
        <v>11223</v>
      </c>
    </row>
    <row r="894" spans="1:13" x14ac:dyDescent="0.25">
      <c r="A894" s="100" t="s">
        <v>11241</v>
      </c>
      <c r="B894" t="s">
        <v>19390</v>
      </c>
      <c r="C894" t="s">
        <v>19392</v>
      </c>
      <c r="D894" s="100" t="s">
        <v>17189</v>
      </c>
      <c r="E894" s="100" t="s">
        <v>16185</v>
      </c>
      <c r="F894" s="117" t="s">
        <v>19391</v>
      </c>
      <c r="G894" s="118" t="s">
        <v>19393</v>
      </c>
      <c r="H894" s="100">
        <v>20281958</v>
      </c>
      <c r="I894" s="100" t="s">
        <v>20618</v>
      </c>
      <c r="J894" s="100" t="s">
        <v>20619</v>
      </c>
      <c r="K894" s="100">
        <v>1</v>
      </c>
      <c r="L894" s="100">
        <v>100</v>
      </c>
      <c r="M894" s="100" t="s">
        <v>11241</v>
      </c>
    </row>
    <row r="895" spans="1:13" x14ac:dyDescent="0.25">
      <c r="A895" s="100" t="s">
        <v>11244</v>
      </c>
      <c r="B895" t="s">
        <v>19394</v>
      </c>
      <c r="C895" t="s">
        <v>19396</v>
      </c>
      <c r="D895" s="100" t="s">
        <v>16848</v>
      </c>
      <c r="E895" s="100" t="s">
        <v>16185</v>
      </c>
      <c r="F895" s="117" t="s">
        <v>19395</v>
      </c>
      <c r="G895" s="118" t="s">
        <v>19397</v>
      </c>
      <c r="H895" s="100">
        <v>20289454</v>
      </c>
      <c r="I895" s="100" t="s">
        <v>20618</v>
      </c>
      <c r="J895" s="100" t="s">
        <v>20619</v>
      </c>
      <c r="K895" s="100">
        <v>1</v>
      </c>
      <c r="L895" s="100">
        <v>8</v>
      </c>
      <c r="M895" s="100" t="s">
        <v>11244</v>
      </c>
    </row>
    <row r="896" spans="1:13" x14ac:dyDescent="0.25">
      <c r="A896" s="100" t="s">
        <v>11248</v>
      </c>
      <c r="B896" t="s">
        <v>19398</v>
      </c>
      <c r="C896" t="s">
        <v>19372</v>
      </c>
      <c r="D896" s="100" t="s">
        <v>16411</v>
      </c>
      <c r="E896" s="100" t="s">
        <v>16185</v>
      </c>
      <c r="F896" s="117" t="s">
        <v>19399</v>
      </c>
      <c r="G896" s="118" t="s">
        <v>19373</v>
      </c>
      <c r="H896" s="100">
        <v>20283939</v>
      </c>
      <c r="I896" s="100" t="s">
        <v>20618</v>
      </c>
      <c r="J896" s="100" t="s">
        <v>20619</v>
      </c>
      <c r="K896" s="100">
        <v>1</v>
      </c>
      <c r="L896" s="100">
        <v>410</v>
      </c>
      <c r="M896" s="100" t="s">
        <v>11248</v>
      </c>
    </row>
    <row r="897" spans="1:13" x14ac:dyDescent="0.25">
      <c r="A897" s="100" t="s">
        <v>11250</v>
      </c>
      <c r="B897" t="s">
        <v>19400</v>
      </c>
      <c r="C897" t="s">
        <v>19401</v>
      </c>
      <c r="D897" s="100" t="s">
        <v>19402</v>
      </c>
      <c r="E897" s="100" t="s">
        <v>16185</v>
      </c>
      <c r="F897" s="117">
        <v>43311</v>
      </c>
      <c r="G897" s="118" t="s">
        <v>19403</v>
      </c>
      <c r="H897" s="100">
        <v>20283936</v>
      </c>
      <c r="I897" s="100" t="s">
        <v>20618</v>
      </c>
      <c r="J897" s="100" t="s">
        <v>20619</v>
      </c>
      <c r="K897" s="100">
        <v>1</v>
      </c>
      <c r="L897" s="100">
        <v>60</v>
      </c>
      <c r="M897" s="100" t="s">
        <v>11250</v>
      </c>
    </row>
    <row r="898" spans="1:13" x14ac:dyDescent="0.25">
      <c r="A898" s="100" t="s">
        <v>11257</v>
      </c>
      <c r="B898" t="s">
        <v>19404</v>
      </c>
      <c r="C898" t="s">
        <v>19407</v>
      </c>
      <c r="D898" s="100" t="s">
        <v>19405</v>
      </c>
      <c r="E898" s="100" t="s">
        <v>16185</v>
      </c>
      <c r="F898" s="117" t="s">
        <v>19406</v>
      </c>
      <c r="G898" s="118" t="s">
        <v>19408</v>
      </c>
      <c r="H898" s="100">
        <v>20289152</v>
      </c>
      <c r="I898" s="100" t="s">
        <v>20618</v>
      </c>
      <c r="J898" s="100" t="s">
        <v>20619</v>
      </c>
      <c r="K898" s="100">
        <v>1</v>
      </c>
      <c r="L898" s="100">
        <v>117</v>
      </c>
      <c r="M898" s="100" t="s">
        <v>11257</v>
      </c>
    </row>
    <row r="899" spans="1:13" x14ac:dyDescent="0.25">
      <c r="A899" s="100" t="s">
        <v>11270</v>
      </c>
      <c r="B899" t="s">
        <v>19409</v>
      </c>
      <c r="C899" t="s">
        <v>19411</v>
      </c>
      <c r="D899" s="100" t="s">
        <v>19410</v>
      </c>
      <c r="E899" s="100" t="s">
        <v>16185</v>
      </c>
      <c r="F899" s="117">
        <v>43701</v>
      </c>
      <c r="G899" s="118" t="s">
        <v>19412</v>
      </c>
      <c r="H899" s="100">
        <v>20279707</v>
      </c>
      <c r="I899" s="100" t="s">
        <v>20618</v>
      </c>
      <c r="J899" s="100" t="s">
        <v>20619</v>
      </c>
      <c r="K899" s="100">
        <v>1</v>
      </c>
      <c r="L899" s="100">
        <v>1</v>
      </c>
      <c r="M899" s="100" t="s">
        <v>11270</v>
      </c>
    </row>
    <row r="900" spans="1:13" x14ac:dyDescent="0.25">
      <c r="A900" s="100" t="s">
        <v>11277</v>
      </c>
      <c r="B900" t="s">
        <v>19413</v>
      </c>
      <c r="C900" t="s">
        <v>19038</v>
      </c>
      <c r="D900" s="100" t="s">
        <v>19101</v>
      </c>
      <c r="E900" s="100" t="s">
        <v>17244</v>
      </c>
      <c r="F900" s="117">
        <v>14225</v>
      </c>
      <c r="G900" s="118" t="s">
        <v>19105</v>
      </c>
      <c r="H900" s="100">
        <v>20279709</v>
      </c>
      <c r="I900" s="100" t="s">
        <v>20618</v>
      </c>
      <c r="J900" s="100" t="s">
        <v>20619</v>
      </c>
      <c r="K900" s="100">
        <v>1</v>
      </c>
      <c r="L900" s="100">
        <v>80</v>
      </c>
      <c r="M900" s="100" t="s">
        <v>11277</v>
      </c>
    </row>
    <row r="901" spans="1:13" x14ac:dyDescent="0.25">
      <c r="A901" s="100" t="s">
        <v>11348</v>
      </c>
      <c r="B901" t="s">
        <v>19414</v>
      </c>
      <c r="C901" t="s">
        <v>19416</v>
      </c>
      <c r="D901" s="100" t="s">
        <v>18051</v>
      </c>
      <c r="E901" s="100" t="s">
        <v>16146</v>
      </c>
      <c r="F901" s="117" t="s">
        <v>19415</v>
      </c>
      <c r="G901" s="118" t="s">
        <v>19417</v>
      </c>
      <c r="H901" s="100">
        <v>20298356</v>
      </c>
      <c r="I901" s="100" t="s">
        <v>20618</v>
      </c>
      <c r="J901" s="100" t="s">
        <v>20619</v>
      </c>
      <c r="K901" s="100">
        <v>1</v>
      </c>
      <c r="L901" s="100">
        <v>55</v>
      </c>
      <c r="M901" s="100" t="s">
        <v>11348</v>
      </c>
    </row>
    <row r="902" spans="1:13" x14ac:dyDescent="0.25">
      <c r="A902" s="100" t="s">
        <v>11351</v>
      </c>
      <c r="B902" t="s">
        <v>19420</v>
      </c>
      <c r="C902" t="s">
        <v>19423</v>
      </c>
      <c r="D902" s="100" t="s">
        <v>19421</v>
      </c>
      <c r="E902" s="100" t="s">
        <v>16146</v>
      </c>
      <c r="F902" s="117" t="s">
        <v>19422</v>
      </c>
      <c r="G902" s="118" t="s">
        <v>19424</v>
      </c>
      <c r="H902" s="100">
        <v>20290361</v>
      </c>
      <c r="I902" s="100" t="s">
        <v>20618</v>
      </c>
      <c r="J902" s="100" t="s">
        <v>20619</v>
      </c>
      <c r="K902" s="100">
        <v>1</v>
      </c>
      <c r="L902" s="100">
        <v>2</v>
      </c>
      <c r="M902" s="100" t="s">
        <v>11351</v>
      </c>
    </row>
    <row r="903" spans="1:13" x14ac:dyDescent="0.25">
      <c r="A903" s="100" t="s">
        <v>11366</v>
      </c>
      <c r="B903" t="s">
        <v>19425</v>
      </c>
      <c r="C903" t="s">
        <v>19429</v>
      </c>
      <c r="D903" s="100" t="s">
        <v>19426</v>
      </c>
      <c r="E903" s="100" t="s">
        <v>16146</v>
      </c>
      <c r="F903" s="117" t="s">
        <v>19427</v>
      </c>
      <c r="G903" s="118" t="s">
        <v>19428</v>
      </c>
      <c r="H903" s="100">
        <v>20279740</v>
      </c>
      <c r="I903" s="100" t="s">
        <v>20618</v>
      </c>
      <c r="J903" s="100" t="s">
        <v>20619</v>
      </c>
      <c r="K903" s="100">
        <v>1</v>
      </c>
      <c r="L903" s="100">
        <v>12</v>
      </c>
      <c r="M903" s="100" t="s">
        <v>11366</v>
      </c>
    </row>
    <row r="904" spans="1:13" x14ac:dyDescent="0.25">
      <c r="A904" s="100" t="s">
        <v>11368</v>
      </c>
      <c r="B904" t="s">
        <v>19430</v>
      </c>
      <c r="C904" t="s">
        <v>19432</v>
      </c>
      <c r="D904" s="100" t="s">
        <v>19431</v>
      </c>
      <c r="E904" s="100" t="s">
        <v>16146</v>
      </c>
      <c r="F904" s="117">
        <v>74345</v>
      </c>
      <c r="G904" s="118" t="s">
        <v>19433</v>
      </c>
      <c r="H904" s="100">
        <v>20279741</v>
      </c>
      <c r="I904" s="100" t="s">
        <v>20618</v>
      </c>
      <c r="J904" s="100" t="s">
        <v>20619</v>
      </c>
      <c r="K904" s="100">
        <v>1</v>
      </c>
      <c r="L904" s="100">
        <v>9</v>
      </c>
      <c r="M904" s="100" t="s">
        <v>11368</v>
      </c>
    </row>
    <row r="905" spans="1:13" x14ac:dyDescent="0.25">
      <c r="A905" s="100" t="s">
        <v>11371</v>
      </c>
      <c r="B905" t="s">
        <v>19434</v>
      </c>
      <c r="C905" t="s">
        <v>19435</v>
      </c>
      <c r="D905" s="100" t="s">
        <v>17495</v>
      </c>
      <c r="E905" s="100" t="s">
        <v>16146</v>
      </c>
      <c r="F905" s="117">
        <v>73932</v>
      </c>
      <c r="G905" s="118" t="s">
        <v>19436</v>
      </c>
      <c r="H905" s="100">
        <v>20279742</v>
      </c>
      <c r="I905" s="100" t="s">
        <v>20618</v>
      </c>
      <c r="J905" s="100" t="s">
        <v>20619</v>
      </c>
      <c r="K905" s="100">
        <v>1</v>
      </c>
      <c r="L905" s="100">
        <v>7</v>
      </c>
      <c r="M905" s="100" t="s">
        <v>11371</v>
      </c>
    </row>
    <row r="906" spans="1:13" x14ac:dyDescent="0.25">
      <c r="A906" s="100" t="s">
        <v>11376</v>
      </c>
      <c r="B906" t="s">
        <v>19437</v>
      </c>
      <c r="C906" t="s">
        <v>19440</v>
      </c>
      <c r="D906" s="100" t="s">
        <v>19438</v>
      </c>
      <c r="E906" s="100" t="s">
        <v>16146</v>
      </c>
      <c r="F906" s="117" t="s">
        <v>19439</v>
      </c>
      <c r="G906" s="118" t="s">
        <v>19441</v>
      </c>
      <c r="H906" s="100">
        <v>20279744</v>
      </c>
      <c r="I906" s="100" t="s">
        <v>20618</v>
      </c>
      <c r="J906" s="100" t="s">
        <v>20619</v>
      </c>
      <c r="K906" s="100">
        <v>1</v>
      </c>
      <c r="L906" s="100">
        <v>97</v>
      </c>
      <c r="M906" s="100" t="s">
        <v>11376</v>
      </c>
    </row>
    <row r="907" spans="1:13" x14ac:dyDescent="0.25">
      <c r="A907" s="100" t="s">
        <v>11378</v>
      </c>
      <c r="B907" t="s">
        <v>19442</v>
      </c>
      <c r="C907" t="s">
        <v>19445</v>
      </c>
      <c r="D907" s="100" t="s">
        <v>19444</v>
      </c>
      <c r="E907" s="100" t="s">
        <v>16146</v>
      </c>
      <c r="F907" s="117">
        <v>74653</v>
      </c>
      <c r="G907" s="118" t="s">
        <v>19443</v>
      </c>
      <c r="H907" s="100">
        <v>20279746</v>
      </c>
      <c r="I907" s="100" t="s">
        <v>20618</v>
      </c>
      <c r="J907" s="100" t="s">
        <v>20619</v>
      </c>
      <c r="K907" s="100">
        <v>1</v>
      </c>
      <c r="L907" s="100">
        <v>15</v>
      </c>
      <c r="M907" s="100" t="s">
        <v>11378</v>
      </c>
    </row>
    <row r="908" spans="1:13" x14ac:dyDescent="0.25">
      <c r="A908" s="100" t="s">
        <v>11380</v>
      </c>
      <c r="B908" t="s">
        <v>19446</v>
      </c>
      <c r="C908" t="s">
        <v>19448</v>
      </c>
      <c r="D908" s="100" t="s">
        <v>17034</v>
      </c>
      <c r="E908" s="100" t="s">
        <v>16146</v>
      </c>
      <c r="F908" s="117" t="s">
        <v>19447</v>
      </c>
      <c r="G908" s="118" t="s">
        <v>19449</v>
      </c>
      <c r="H908" s="100">
        <v>20290362</v>
      </c>
      <c r="I908" s="100" t="s">
        <v>20618</v>
      </c>
      <c r="J908" s="100" t="s">
        <v>20619</v>
      </c>
      <c r="K908" s="100">
        <v>1</v>
      </c>
      <c r="L908" s="100">
        <v>67</v>
      </c>
      <c r="M908" s="100" t="s">
        <v>11380</v>
      </c>
    </row>
    <row r="909" spans="1:13" x14ac:dyDescent="0.25">
      <c r="A909" s="100" t="s">
        <v>11385</v>
      </c>
      <c r="B909" t="s">
        <v>19450</v>
      </c>
      <c r="C909" t="s">
        <v>19452</v>
      </c>
      <c r="D909" s="100" t="s">
        <v>17352</v>
      </c>
      <c r="E909" s="100" t="s">
        <v>16146</v>
      </c>
      <c r="F909" s="117">
        <v>73601</v>
      </c>
      <c r="G909" s="118" t="s">
        <v>19451</v>
      </c>
      <c r="H909" s="100">
        <v>20279750</v>
      </c>
      <c r="I909" s="100" t="s">
        <v>20618</v>
      </c>
      <c r="J909" s="100" t="s">
        <v>20619</v>
      </c>
      <c r="K909" s="100">
        <v>1</v>
      </c>
      <c r="L909" s="100">
        <v>79</v>
      </c>
      <c r="M909" s="100" t="s">
        <v>11385</v>
      </c>
    </row>
    <row r="910" spans="1:13" x14ac:dyDescent="0.25">
      <c r="A910" s="100" t="s">
        <v>11389</v>
      </c>
      <c r="B910" t="s">
        <v>19456</v>
      </c>
      <c r="C910" t="s">
        <v>19455</v>
      </c>
      <c r="D910" s="100" t="s">
        <v>19453</v>
      </c>
      <c r="E910" s="100" t="s">
        <v>16146</v>
      </c>
      <c r="F910" s="117" t="s">
        <v>19454</v>
      </c>
      <c r="G910" s="118" t="s">
        <v>19457</v>
      </c>
      <c r="H910" s="100">
        <v>20279753</v>
      </c>
      <c r="I910" s="100" t="s">
        <v>20618</v>
      </c>
      <c r="J910" s="100" t="s">
        <v>20619</v>
      </c>
      <c r="K910" s="100">
        <v>1</v>
      </c>
      <c r="L910" s="100">
        <v>1</v>
      </c>
      <c r="M910" s="100" t="s">
        <v>11389</v>
      </c>
    </row>
    <row r="911" spans="1:13" x14ac:dyDescent="0.25">
      <c r="A911" s="100" t="s">
        <v>11392</v>
      </c>
      <c r="B911" t="s">
        <v>16279</v>
      </c>
      <c r="C911" t="s">
        <v>16282</v>
      </c>
      <c r="D911" s="100" t="s">
        <v>16280</v>
      </c>
      <c r="E911" s="100" t="s">
        <v>16281</v>
      </c>
      <c r="F911" s="117">
        <v>80222</v>
      </c>
      <c r="G911" s="118" t="s">
        <v>16283</v>
      </c>
      <c r="H911" s="100">
        <v>20279754</v>
      </c>
      <c r="I911" s="100" t="s">
        <v>20618</v>
      </c>
      <c r="J911" s="100" t="s">
        <v>20619</v>
      </c>
      <c r="K911" s="100">
        <v>1</v>
      </c>
      <c r="L911" s="100">
        <v>31</v>
      </c>
      <c r="M911" s="100" t="s">
        <v>11392</v>
      </c>
    </row>
    <row r="912" spans="1:13" x14ac:dyDescent="0.25">
      <c r="A912" s="100" t="s">
        <v>11404</v>
      </c>
      <c r="B912" t="s">
        <v>11405</v>
      </c>
      <c r="C912" t="s">
        <v>19459</v>
      </c>
      <c r="D912" s="100" t="s">
        <v>19458</v>
      </c>
      <c r="E912" s="100" t="s">
        <v>16146</v>
      </c>
      <c r="F912" s="117">
        <v>74023</v>
      </c>
      <c r="G912" s="118" t="s">
        <v>19460</v>
      </c>
      <c r="H912" s="100">
        <v>20304820</v>
      </c>
      <c r="I912" s="100" t="s">
        <v>20618</v>
      </c>
      <c r="J912" s="100" t="s">
        <v>20619</v>
      </c>
      <c r="K912" s="100">
        <v>1</v>
      </c>
      <c r="L912" s="100">
        <v>22</v>
      </c>
      <c r="M912" s="100" t="s">
        <v>11404</v>
      </c>
    </row>
    <row r="913" spans="1:13" x14ac:dyDescent="0.25">
      <c r="A913" s="100" t="s">
        <v>11422</v>
      </c>
      <c r="B913" t="s">
        <v>16638</v>
      </c>
      <c r="C913" t="s">
        <v>19464</v>
      </c>
      <c r="D913" s="100" t="s">
        <v>19461</v>
      </c>
      <c r="E913" s="100" t="s">
        <v>16146</v>
      </c>
      <c r="F913" s="117" t="s">
        <v>19463</v>
      </c>
      <c r="G913" s="118" t="s">
        <v>19465</v>
      </c>
      <c r="H913" s="100">
        <v>20279766</v>
      </c>
      <c r="I913" s="100" t="s">
        <v>20618</v>
      </c>
      <c r="J913" s="100" t="s">
        <v>20619</v>
      </c>
      <c r="K913" s="100">
        <v>1</v>
      </c>
      <c r="L913" s="100">
        <v>30</v>
      </c>
      <c r="M913" s="100" t="s">
        <v>11422</v>
      </c>
    </row>
    <row r="914" spans="1:13" x14ac:dyDescent="0.25">
      <c r="A914" s="100" t="s">
        <v>797</v>
      </c>
      <c r="B914" t="s">
        <v>19466</v>
      </c>
      <c r="C914" t="s">
        <v>20770</v>
      </c>
      <c r="D914" s="100" t="s">
        <v>19461</v>
      </c>
      <c r="E914" s="100" t="s">
        <v>16146</v>
      </c>
      <c r="F914" s="117" t="s">
        <v>20771</v>
      </c>
      <c r="G914" s="118" t="s">
        <v>19467</v>
      </c>
      <c r="H914" s="100">
        <v>20300309</v>
      </c>
      <c r="I914" s="100" t="s">
        <v>20618</v>
      </c>
      <c r="J914" s="100" t="s">
        <v>20619</v>
      </c>
      <c r="K914" s="100">
        <v>1</v>
      </c>
      <c r="L914" s="100">
        <v>76</v>
      </c>
      <c r="M914" s="100" t="s">
        <v>797</v>
      </c>
    </row>
    <row r="915" spans="1:13" x14ac:dyDescent="0.25">
      <c r="A915" s="100" t="s">
        <v>11426</v>
      </c>
      <c r="B915" t="s">
        <v>19468</v>
      </c>
      <c r="C915" t="s">
        <v>19419</v>
      </c>
      <c r="D915" s="100" t="s">
        <v>19418</v>
      </c>
      <c r="E915" s="100" t="s">
        <v>16146</v>
      </c>
      <c r="F915" s="117">
        <v>73505</v>
      </c>
      <c r="G915" s="118" t="s">
        <v>19469</v>
      </c>
      <c r="H915" s="100">
        <v>20279768</v>
      </c>
      <c r="I915" s="100" t="s">
        <v>20618</v>
      </c>
      <c r="J915" s="100" t="s">
        <v>20619</v>
      </c>
      <c r="K915" s="100">
        <v>1</v>
      </c>
      <c r="L915" s="100">
        <v>17</v>
      </c>
      <c r="M915" s="100" t="s">
        <v>11426</v>
      </c>
    </row>
    <row r="916" spans="1:13" x14ac:dyDescent="0.25">
      <c r="A916" s="100" t="s">
        <v>11431</v>
      </c>
      <c r="B916" t="s">
        <v>19470</v>
      </c>
      <c r="C916" t="s">
        <v>19472</v>
      </c>
      <c r="D916" s="100" t="s">
        <v>19471</v>
      </c>
      <c r="E916" s="100" t="s">
        <v>16146</v>
      </c>
      <c r="F916" s="117">
        <v>73099</v>
      </c>
      <c r="G916" s="118" t="s">
        <v>19473</v>
      </c>
      <c r="H916" s="100">
        <v>20306281</v>
      </c>
      <c r="I916" s="100" t="s">
        <v>20618</v>
      </c>
      <c r="J916" s="100" t="s">
        <v>20619</v>
      </c>
      <c r="K916" s="100">
        <v>1</v>
      </c>
      <c r="L916" s="100">
        <v>12</v>
      </c>
      <c r="M916" s="100" t="s">
        <v>11431</v>
      </c>
    </row>
    <row r="917" spans="1:13" x14ac:dyDescent="0.25">
      <c r="A917" s="100" t="s">
        <v>11370</v>
      </c>
      <c r="B917" t="s">
        <v>19430</v>
      </c>
      <c r="C917" t="s">
        <v>19474</v>
      </c>
      <c r="D917" s="100" t="s">
        <v>19431</v>
      </c>
      <c r="E917" s="100" t="s">
        <v>16146</v>
      </c>
      <c r="F917" s="117">
        <v>74344</v>
      </c>
      <c r="G917" s="118" t="s">
        <v>19433</v>
      </c>
      <c r="H917" s="100">
        <v>20279769</v>
      </c>
      <c r="I917" s="100" t="s">
        <v>20618</v>
      </c>
      <c r="J917" s="100" t="s">
        <v>20619</v>
      </c>
      <c r="K917" s="100">
        <v>1</v>
      </c>
      <c r="L917" s="100">
        <v>16</v>
      </c>
      <c r="M917" s="100" t="s">
        <v>11370</v>
      </c>
    </row>
    <row r="918" spans="1:13" x14ac:dyDescent="0.25">
      <c r="A918" s="100" t="s">
        <v>11453</v>
      </c>
      <c r="B918" t="s">
        <v>19475</v>
      </c>
      <c r="C918" t="s">
        <v>19476</v>
      </c>
      <c r="D918" s="100" t="s">
        <v>17265</v>
      </c>
      <c r="E918" s="100" t="s">
        <v>16146</v>
      </c>
      <c r="F918" s="117">
        <v>73112</v>
      </c>
      <c r="G918" s="118" t="s">
        <v>16243</v>
      </c>
      <c r="H918" s="100">
        <v>20279773</v>
      </c>
      <c r="I918" s="100" t="s">
        <v>20618</v>
      </c>
      <c r="J918" s="100" t="s">
        <v>20619</v>
      </c>
      <c r="K918" s="100">
        <v>1</v>
      </c>
      <c r="L918" s="100">
        <v>2</v>
      </c>
      <c r="M918" s="100" t="s">
        <v>11453</v>
      </c>
    </row>
    <row r="919" spans="1:13" x14ac:dyDescent="0.25">
      <c r="A919" s="100" t="s">
        <v>11456</v>
      </c>
      <c r="B919" t="s">
        <v>19479</v>
      </c>
      <c r="C919" t="s">
        <v>19483</v>
      </c>
      <c r="D919" s="100" t="s">
        <v>19480</v>
      </c>
      <c r="E919" s="100" t="s">
        <v>17091</v>
      </c>
      <c r="F919" s="117" t="s">
        <v>19482</v>
      </c>
      <c r="G919" s="118" t="s">
        <v>19481</v>
      </c>
      <c r="H919" s="100">
        <v>20279775</v>
      </c>
      <c r="I919" s="100" t="s">
        <v>20618</v>
      </c>
      <c r="J919" s="100" t="s">
        <v>20619</v>
      </c>
      <c r="K919" s="100">
        <v>1</v>
      </c>
      <c r="L919" s="100">
        <v>46</v>
      </c>
      <c r="M919" s="100" t="s">
        <v>11456</v>
      </c>
    </row>
    <row r="920" spans="1:13" x14ac:dyDescent="0.25">
      <c r="A920" s="100" t="s">
        <v>11462</v>
      </c>
      <c r="B920" t="s">
        <v>19484</v>
      </c>
      <c r="C920" t="s">
        <v>19486</v>
      </c>
      <c r="D920" s="100" t="s">
        <v>19485</v>
      </c>
      <c r="E920" s="100" t="s">
        <v>17091</v>
      </c>
      <c r="F920" s="117">
        <v>97141</v>
      </c>
      <c r="G920" s="118" t="s">
        <v>20594</v>
      </c>
      <c r="H920" s="100">
        <v>20281595</v>
      </c>
      <c r="I920" s="100" t="s">
        <v>20618</v>
      </c>
      <c r="J920" s="100" t="s">
        <v>20619</v>
      </c>
      <c r="K920" s="100">
        <v>1</v>
      </c>
      <c r="L920" s="100">
        <v>76</v>
      </c>
      <c r="M920" s="100" t="s">
        <v>11462</v>
      </c>
    </row>
    <row r="921" spans="1:13" x14ac:dyDescent="0.25">
      <c r="A921" s="100" t="s">
        <v>11475</v>
      </c>
      <c r="B921" t="s">
        <v>19487</v>
      </c>
      <c r="C921" t="s">
        <v>19489</v>
      </c>
      <c r="D921" s="100" t="s">
        <v>19488</v>
      </c>
      <c r="E921" s="100" t="s">
        <v>17091</v>
      </c>
      <c r="F921" s="117">
        <v>97411</v>
      </c>
      <c r="G921" s="118" t="s">
        <v>19490</v>
      </c>
      <c r="H921" s="100">
        <v>20279776</v>
      </c>
      <c r="I921" s="100" t="s">
        <v>20618</v>
      </c>
      <c r="J921" s="100" t="s">
        <v>20619</v>
      </c>
      <c r="K921" s="100">
        <v>1</v>
      </c>
      <c r="L921" s="100">
        <v>3</v>
      </c>
      <c r="M921" s="100" t="s">
        <v>11475</v>
      </c>
    </row>
    <row r="922" spans="1:13" x14ac:dyDescent="0.25">
      <c r="A922" s="100" t="s">
        <v>11492</v>
      </c>
      <c r="B922" t="s">
        <v>11495</v>
      </c>
      <c r="C922" t="s">
        <v>19499</v>
      </c>
      <c r="D922" s="100" t="s">
        <v>19498</v>
      </c>
      <c r="E922" s="100" t="s">
        <v>17091</v>
      </c>
      <c r="F922" s="117">
        <v>97526</v>
      </c>
      <c r="G922" s="118" t="s">
        <v>19500</v>
      </c>
      <c r="H922" s="100">
        <v>20284341</v>
      </c>
      <c r="I922" s="100" t="s">
        <v>20618</v>
      </c>
      <c r="J922" s="100" t="s">
        <v>20619</v>
      </c>
      <c r="K922" s="100">
        <v>1</v>
      </c>
      <c r="L922" s="100">
        <v>1004</v>
      </c>
      <c r="M922" s="100" t="s">
        <v>11492</v>
      </c>
    </row>
    <row r="923" spans="1:13" x14ac:dyDescent="0.25">
      <c r="A923" s="100" t="s">
        <v>11501</v>
      </c>
      <c r="B923" t="s">
        <v>19501</v>
      </c>
      <c r="C923" t="s">
        <v>19503</v>
      </c>
      <c r="D923" s="100" t="s">
        <v>19502</v>
      </c>
      <c r="E923" s="100" t="s">
        <v>16194</v>
      </c>
      <c r="F923" s="117">
        <v>98605</v>
      </c>
      <c r="G923" s="118" t="s">
        <v>19504</v>
      </c>
      <c r="H923" s="100">
        <v>20279778</v>
      </c>
      <c r="I923" s="100" t="s">
        <v>20618</v>
      </c>
      <c r="J923" s="100" t="s">
        <v>20619</v>
      </c>
      <c r="K923" s="100">
        <v>1</v>
      </c>
      <c r="L923" s="100">
        <v>2</v>
      </c>
      <c r="M923" s="100" t="s">
        <v>11501</v>
      </c>
    </row>
    <row r="924" spans="1:13" x14ac:dyDescent="0.25">
      <c r="A924" s="100" t="s">
        <v>11515</v>
      </c>
      <c r="B924" t="s">
        <v>19505</v>
      </c>
      <c r="C924" t="s">
        <v>19507</v>
      </c>
      <c r="D924" s="100" t="s">
        <v>19478</v>
      </c>
      <c r="E924" s="100" t="s">
        <v>17091</v>
      </c>
      <c r="F924" s="117" t="s">
        <v>19506</v>
      </c>
      <c r="G924" s="118" t="s">
        <v>19508</v>
      </c>
      <c r="H924" s="100">
        <v>20279779</v>
      </c>
      <c r="I924" s="100" t="s">
        <v>20618</v>
      </c>
      <c r="J924" s="100" t="s">
        <v>20619</v>
      </c>
      <c r="K924" s="100">
        <v>1</v>
      </c>
      <c r="L924" s="100">
        <v>133</v>
      </c>
      <c r="M924" s="100" t="s">
        <v>11515</v>
      </c>
    </row>
    <row r="925" spans="1:13" x14ac:dyDescent="0.25">
      <c r="A925" s="100" t="s">
        <v>11522</v>
      </c>
      <c r="B925" t="s">
        <v>19509</v>
      </c>
      <c r="C925" t="s">
        <v>19512</v>
      </c>
      <c r="D925" s="100" t="s">
        <v>19510</v>
      </c>
      <c r="E925" s="100" t="s">
        <v>17091</v>
      </c>
      <c r="F925" s="117" t="s">
        <v>19511</v>
      </c>
      <c r="G925" s="118" t="s">
        <v>19513</v>
      </c>
      <c r="H925" s="100">
        <v>20279780</v>
      </c>
      <c r="I925" s="100" t="s">
        <v>20618</v>
      </c>
      <c r="J925" s="100" t="s">
        <v>20619</v>
      </c>
      <c r="K925" s="100">
        <v>1</v>
      </c>
      <c r="L925" s="100">
        <v>15</v>
      </c>
      <c r="M925" s="100" t="s">
        <v>11522</v>
      </c>
    </row>
    <row r="926" spans="1:13" x14ac:dyDescent="0.25">
      <c r="A926" s="100" t="s">
        <v>11524</v>
      </c>
      <c r="B926" t="s">
        <v>19514</v>
      </c>
      <c r="C926" t="s">
        <v>19516</v>
      </c>
      <c r="D926" s="100" t="s">
        <v>16993</v>
      </c>
      <c r="E926" s="100" t="s">
        <v>17091</v>
      </c>
      <c r="F926" s="117" t="s">
        <v>19515</v>
      </c>
      <c r="G926" s="118" t="s">
        <v>19517</v>
      </c>
      <c r="H926" s="100">
        <v>20279782</v>
      </c>
      <c r="I926" s="100" t="s">
        <v>20618</v>
      </c>
      <c r="J926" s="100" t="s">
        <v>20619</v>
      </c>
      <c r="K926" s="100">
        <v>1</v>
      </c>
      <c r="L926" s="100">
        <v>91</v>
      </c>
      <c r="M926" s="100" t="s">
        <v>11524</v>
      </c>
    </row>
    <row r="927" spans="1:13" x14ac:dyDescent="0.25">
      <c r="A927" s="100" t="s">
        <v>11572</v>
      </c>
      <c r="B927" t="s">
        <v>19520</v>
      </c>
      <c r="C927" t="s">
        <v>20772</v>
      </c>
      <c r="D927" s="100" t="s">
        <v>17312</v>
      </c>
      <c r="E927" s="100" t="s">
        <v>17091</v>
      </c>
      <c r="F927" s="117">
        <v>97827</v>
      </c>
      <c r="G927" s="118" t="s">
        <v>17115</v>
      </c>
      <c r="H927" s="100">
        <v>20304822</v>
      </c>
      <c r="I927" s="100" t="s">
        <v>20618</v>
      </c>
      <c r="J927" s="100" t="s">
        <v>20619</v>
      </c>
      <c r="K927" s="100">
        <v>1</v>
      </c>
      <c r="L927" s="100">
        <v>3</v>
      </c>
      <c r="M927" s="100" t="s">
        <v>11572</v>
      </c>
    </row>
    <row r="928" spans="1:13" x14ac:dyDescent="0.25">
      <c r="A928" s="100" t="s">
        <v>11574</v>
      </c>
      <c r="B928" t="s">
        <v>19521</v>
      </c>
      <c r="C928" t="s">
        <v>19522</v>
      </c>
      <c r="D928" s="100" t="s">
        <v>16333</v>
      </c>
      <c r="E928" s="100" t="s">
        <v>17091</v>
      </c>
      <c r="F928" s="117">
        <v>97302</v>
      </c>
      <c r="G928" s="118" t="s">
        <v>19523</v>
      </c>
      <c r="H928" s="100">
        <v>20284693</v>
      </c>
      <c r="I928" s="100" t="s">
        <v>20618</v>
      </c>
      <c r="J928" s="100" t="s">
        <v>20619</v>
      </c>
      <c r="K928" s="100">
        <v>1</v>
      </c>
      <c r="L928" s="100">
        <v>24</v>
      </c>
      <c r="M928" s="100" t="s">
        <v>11574</v>
      </c>
    </row>
    <row r="929" spans="1:13" x14ac:dyDescent="0.25">
      <c r="A929" s="100" t="s">
        <v>11579</v>
      </c>
      <c r="B929" t="s">
        <v>16650</v>
      </c>
      <c r="C929" t="s">
        <v>19525</v>
      </c>
      <c r="D929" s="100" t="s">
        <v>19524</v>
      </c>
      <c r="E929" s="100" t="s">
        <v>17091</v>
      </c>
      <c r="F929" s="117">
        <v>97068</v>
      </c>
      <c r="G929" s="118" t="s">
        <v>19526</v>
      </c>
      <c r="H929" s="100">
        <v>20301072</v>
      </c>
      <c r="I929" s="100" t="s">
        <v>20618</v>
      </c>
      <c r="J929" s="100" t="s">
        <v>20619</v>
      </c>
      <c r="K929" s="100">
        <v>1</v>
      </c>
      <c r="L929" s="100">
        <v>3</v>
      </c>
      <c r="M929" s="100" t="s">
        <v>11579</v>
      </c>
    </row>
    <row r="930" spans="1:13" x14ac:dyDescent="0.25">
      <c r="A930" s="100" t="s">
        <v>11477</v>
      </c>
      <c r="B930" t="s">
        <v>19491</v>
      </c>
      <c r="C930" t="s">
        <v>19527</v>
      </c>
      <c r="D930" s="100" t="s">
        <v>19492</v>
      </c>
      <c r="E930" s="100" t="s">
        <v>17091</v>
      </c>
      <c r="F930" s="117">
        <v>97423</v>
      </c>
      <c r="G930" s="118" t="s">
        <v>19493</v>
      </c>
      <c r="H930" s="100">
        <v>20279786</v>
      </c>
      <c r="I930" s="100" t="s">
        <v>20618</v>
      </c>
      <c r="J930" s="100" t="s">
        <v>20619</v>
      </c>
      <c r="K930" s="100">
        <v>1</v>
      </c>
      <c r="L930" s="100">
        <v>25</v>
      </c>
      <c r="M930" s="100" t="s">
        <v>11477</v>
      </c>
    </row>
    <row r="931" spans="1:13" x14ac:dyDescent="0.25">
      <c r="A931" s="100" t="s">
        <v>11488</v>
      </c>
      <c r="B931" t="s">
        <v>19494</v>
      </c>
      <c r="C931" t="s">
        <v>19497</v>
      </c>
      <c r="D931" s="100" t="s">
        <v>19495</v>
      </c>
      <c r="E931" s="100" t="s">
        <v>17091</v>
      </c>
      <c r="F931" s="117" t="s">
        <v>19496</v>
      </c>
      <c r="G931" s="118" t="s">
        <v>20595</v>
      </c>
      <c r="H931" s="100">
        <v>20284313</v>
      </c>
      <c r="I931" s="100" t="s">
        <v>20618</v>
      </c>
      <c r="J931" s="100" t="s">
        <v>20619</v>
      </c>
      <c r="K931" s="100">
        <v>1</v>
      </c>
      <c r="L931" s="100">
        <v>17</v>
      </c>
      <c r="M931" s="100" t="s">
        <v>11488</v>
      </c>
    </row>
    <row r="932" spans="1:13" x14ac:dyDescent="0.25">
      <c r="A932" s="100" t="s">
        <v>11580</v>
      </c>
      <c r="B932" t="s">
        <v>19528</v>
      </c>
      <c r="C932" t="s">
        <v>19531</v>
      </c>
      <c r="D932" s="100" t="s">
        <v>19529</v>
      </c>
      <c r="E932" s="100" t="s">
        <v>17091</v>
      </c>
      <c r="F932" s="117" t="s">
        <v>19530</v>
      </c>
      <c r="G932" s="118" t="s">
        <v>19513</v>
      </c>
      <c r="H932" s="100">
        <v>20279788</v>
      </c>
      <c r="I932" s="100" t="s">
        <v>20618</v>
      </c>
      <c r="J932" s="100" t="s">
        <v>20619</v>
      </c>
      <c r="K932" s="100">
        <v>1</v>
      </c>
      <c r="L932" s="100">
        <v>15</v>
      </c>
      <c r="M932" s="100" t="s">
        <v>11580</v>
      </c>
    </row>
    <row r="933" spans="1:13" x14ac:dyDescent="0.25">
      <c r="A933" s="100" t="s">
        <v>11584</v>
      </c>
      <c r="B933" t="s">
        <v>19532</v>
      </c>
      <c r="C933" t="s">
        <v>19535</v>
      </c>
      <c r="D933" s="100" t="s">
        <v>19533</v>
      </c>
      <c r="E933" s="100" t="s">
        <v>17091</v>
      </c>
      <c r="F933" s="117" t="s">
        <v>19534</v>
      </c>
      <c r="G933" s="118" t="s">
        <v>19536</v>
      </c>
      <c r="H933" s="100">
        <v>20279790</v>
      </c>
      <c r="I933" s="100" t="s">
        <v>20618</v>
      </c>
      <c r="J933" s="100" t="s">
        <v>20619</v>
      </c>
      <c r="K933" s="100">
        <v>1</v>
      </c>
      <c r="L933" s="100">
        <v>21</v>
      </c>
      <c r="M933" s="100" t="s">
        <v>11584</v>
      </c>
    </row>
    <row r="934" spans="1:13" x14ac:dyDescent="0.25">
      <c r="A934" s="100" t="s">
        <v>11609</v>
      </c>
      <c r="B934" t="s">
        <v>11610</v>
      </c>
      <c r="C934" t="s">
        <v>19539</v>
      </c>
      <c r="D934" s="100" t="s">
        <v>19537</v>
      </c>
      <c r="E934" s="100" t="s">
        <v>17091</v>
      </c>
      <c r="F934" s="117" t="s">
        <v>19538</v>
      </c>
      <c r="G934" s="118" t="s">
        <v>16407</v>
      </c>
      <c r="H934" s="100">
        <v>20279805</v>
      </c>
      <c r="I934" s="100" t="s">
        <v>20618</v>
      </c>
      <c r="J934" s="100" t="s">
        <v>20619</v>
      </c>
      <c r="K934" s="100">
        <v>1</v>
      </c>
      <c r="L934" s="100">
        <v>4</v>
      </c>
      <c r="M934" s="100" t="s">
        <v>11609</v>
      </c>
    </row>
    <row r="935" spans="1:13" x14ac:dyDescent="0.25">
      <c r="A935" s="100" t="s">
        <v>11637</v>
      </c>
      <c r="B935" t="s">
        <v>19541</v>
      </c>
      <c r="C935" t="s">
        <v>19543</v>
      </c>
      <c r="D935" s="100" t="s">
        <v>19542</v>
      </c>
      <c r="E935" s="100" t="s">
        <v>16858</v>
      </c>
      <c r="F935" s="117">
        <v>17745</v>
      </c>
      <c r="G935" s="118" t="s">
        <v>19544</v>
      </c>
      <c r="H935" s="100">
        <v>20279808</v>
      </c>
      <c r="I935" s="100" t="s">
        <v>20618</v>
      </c>
      <c r="J935" s="100" t="s">
        <v>20619</v>
      </c>
      <c r="K935" s="100">
        <v>1</v>
      </c>
      <c r="L935" s="100">
        <v>1</v>
      </c>
      <c r="M935" s="100" t="s">
        <v>11637</v>
      </c>
    </row>
    <row r="936" spans="1:13" x14ac:dyDescent="0.25">
      <c r="A936" s="100" t="s">
        <v>11643</v>
      </c>
      <c r="B936" t="s">
        <v>19545</v>
      </c>
      <c r="C936" t="s">
        <v>19547</v>
      </c>
      <c r="D936" s="100" t="s">
        <v>19546</v>
      </c>
      <c r="E936" s="100" t="s">
        <v>16858</v>
      </c>
      <c r="F936" s="117">
        <v>16901</v>
      </c>
      <c r="G936" s="118" t="s">
        <v>19548</v>
      </c>
      <c r="H936" s="100">
        <v>20279810</v>
      </c>
      <c r="I936" s="100" t="s">
        <v>20618</v>
      </c>
      <c r="J936" s="100" t="s">
        <v>20619</v>
      </c>
      <c r="K936" s="100">
        <v>1</v>
      </c>
      <c r="L936" s="100">
        <v>3</v>
      </c>
      <c r="M936" s="100" t="s">
        <v>11643</v>
      </c>
    </row>
    <row r="937" spans="1:13" x14ac:dyDescent="0.25">
      <c r="A937" s="100" t="s">
        <v>11644</v>
      </c>
      <c r="B937" t="s">
        <v>19549</v>
      </c>
      <c r="C937" t="s">
        <v>19552</v>
      </c>
      <c r="D937" s="100" t="s">
        <v>19550</v>
      </c>
      <c r="E937" s="100" t="s">
        <v>16858</v>
      </c>
      <c r="F937" s="117" t="s">
        <v>19551</v>
      </c>
      <c r="G937" s="118" t="s">
        <v>19553</v>
      </c>
      <c r="H937" s="100">
        <v>20279812</v>
      </c>
      <c r="I937" s="100" t="s">
        <v>20618</v>
      </c>
      <c r="J937" s="100" t="s">
        <v>20619</v>
      </c>
      <c r="K937" s="100">
        <v>1</v>
      </c>
      <c r="L937" s="100">
        <v>21</v>
      </c>
      <c r="M937" s="100" t="s">
        <v>11644</v>
      </c>
    </row>
    <row r="938" spans="1:13" x14ac:dyDescent="0.25">
      <c r="A938" s="100" t="s">
        <v>11645</v>
      </c>
      <c r="B938" t="s">
        <v>19554</v>
      </c>
      <c r="C938" t="s">
        <v>19555</v>
      </c>
      <c r="D938" s="100" t="s">
        <v>17940</v>
      </c>
      <c r="E938" s="100" t="s">
        <v>16858</v>
      </c>
      <c r="F938" s="117">
        <v>16323</v>
      </c>
      <c r="G938" s="118" t="s">
        <v>19556</v>
      </c>
      <c r="H938" s="100">
        <v>20279813</v>
      </c>
      <c r="I938" s="100" t="s">
        <v>20618</v>
      </c>
      <c r="J938" s="100" t="s">
        <v>20619</v>
      </c>
      <c r="K938" s="100">
        <v>1</v>
      </c>
      <c r="L938" s="100">
        <v>43</v>
      </c>
      <c r="M938" s="100" t="s">
        <v>11645</v>
      </c>
    </row>
    <row r="939" spans="1:13" x14ac:dyDescent="0.25">
      <c r="A939" s="100" t="s">
        <v>11647</v>
      </c>
      <c r="B939" t="s">
        <v>19557</v>
      </c>
      <c r="C939" t="s">
        <v>19559</v>
      </c>
      <c r="D939" s="100" t="s">
        <v>17101</v>
      </c>
      <c r="E939" s="100" t="s">
        <v>16858</v>
      </c>
      <c r="F939" s="117" t="s">
        <v>19558</v>
      </c>
      <c r="G939" s="118" t="s">
        <v>19560</v>
      </c>
      <c r="H939" s="100">
        <v>20279815</v>
      </c>
      <c r="I939" s="100" t="s">
        <v>20618</v>
      </c>
      <c r="J939" s="100" t="s">
        <v>20619</v>
      </c>
      <c r="K939" s="100">
        <v>1</v>
      </c>
      <c r="L939" s="100">
        <v>137</v>
      </c>
      <c r="M939" s="100" t="s">
        <v>11647</v>
      </c>
    </row>
    <row r="940" spans="1:13" x14ac:dyDescent="0.25">
      <c r="A940" s="100" t="s">
        <v>11650</v>
      </c>
      <c r="B940" t="s">
        <v>19561</v>
      </c>
      <c r="C940" t="s">
        <v>19564</v>
      </c>
      <c r="D940" s="100" t="s">
        <v>19562</v>
      </c>
      <c r="E940" s="100" t="s">
        <v>16858</v>
      </c>
      <c r="F940" s="117" t="s">
        <v>19563</v>
      </c>
      <c r="G940" s="118" t="s">
        <v>19565</v>
      </c>
      <c r="H940" s="100">
        <v>20281720</v>
      </c>
      <c r="I940" s="100" t="s">
        <v>20618</v>
      </c>
      <c r="J940" s="100" t="s">
        <v>20619</v>
      </c>
      <c r="K940" s="100">
        <v>1</v>
      </c>
      <c r="L940" s="100">
        <v>163</v>
      </c>
      <c r="M940" s="100" t="s">
        <v>11650</v>
      </c>
    </row>
    <row r="941" spans="1:13" x14ac:dyDescent="0.25">
      <c r="A941" s="100" t="s">
        <v>11656</v>
      </c>
      <c r="B941" t="s">
        <v>19566</v>
      </c>
      <c r="C941" t="s">
        <v>19569</v>
      </c>
      <c r="D941" s="100" t="s">
        <v>19567</v>
      </c>
      <c r="E941" s="100" t="s">
        <v>16858</v>
      </c>
      <c r="F941" s="117" t="s">
        <v>19568</v>
      </c>
      <c r="G941" s="118" t="s">
        <v>19105</v>
      </c>
      <c r="H941" s="100">
        <v>20279819</v>
      </c>
      <c r="I941" s="100" t="s">
        <v>20618</v>
      </c>
      <c r="J941" s="100" t="s">
        <v>20619</v>
      </c>
      <c r="K941" s="100">
        <v>1</v>
      </c>
      <c r="L941" s="100">
        <v>27</v>
      </c>
      <c r="M941" s="100" t="s">
        <v>11656</v>
      </c>
    </row>
    <row r="942" spans="1:13" x14ac:dyDescent="0.25">
      <c r="A942" s="100" t="s">
        <v>11658</v>
      </c>
      <c r="B942" t="s">
        <v>19570</v>
      </c>
      <c r="C942" t="s">
        <v>19574</v>
      </c>
      <c r="D942" s="100" t="s">
        <v>19571</v>
      </c>
      <c r="E942" s="100" t="s">
        <v>16858</v>
      </c>
      <c r="F942" s="117" t="s">
        <v>19573</v>
      </c>
      <c r="G942" s="118" t="s">
        <v>19575</v>
      </c>
      <c r="H942" s="100">
        <v>20285581</v>
      </c>
      <c r="I942" s="100" t="s">
        <v>20618</v>
      </c>
      <c r="J942" s="100" t="s">
        <v>20619</v>
      </c>
      <c r="K942" s="100">
        <v>1</v>
      </c>
      <c r="L942" s="100">
        <v>348</v>
      </c>
      <c r="M942" s="100" t="s">
        <v>11658</v>
      </c>
    </row>
    <row r="943" spans="1:13" x14ac:dyDescent="0.25">
      <c r="A943" s="100" t="s">
        <v>11660</v>
      </c>
      <c r="B943" t="s">
        <v>19576</v>
      </c>
      <c r="C943" t="s">
        <v>19579</v>
      </c>
      <c r="D943" s="100" t="s">
        <v>19577</v>
      </c>
      <c r="E943" s="100" t="s">
        <v>16858</v>
      </c>
      <c r="F943" s="117" t="s">
        <v>19578</v>
      </c>
      <c r="G943" s="118" t="s">
        <v>19580</v>
      </c>
      <c r="H943" s="100">
        <v>20284397</v>
      </c>
      <c r="I943" s="100" t="s">
        <v>20618</v>
      </c>
      <c r="J943" s="100" t="s">
        <v>20619</v>
      </c>
      <c r="K943" s="100">
        <v>1</v>
      </c>
      <c r="L943" s="100">
        <v>69</v>
      </c>
      <c r="M943" s="100" t="s">
        <v>11660</v>
      </c>
    </row>
    <row r="944" spans="1:13" x14ac:dyDescent="0.25">
      <c r="A944" s="100" t="s">
        <v>11664</v>
      </c>
      <c r="B944" t="s">
        <v>19581</v>
      </c>
      <c r="C944" t="s">
        <v>19582</v>
      </c>
      <c r="D944" s="100" t="s">
        <v>17495</v>
      </c>
      <c r="E944" s="100" t="s">
        <v>16858</v>
      </c>
      <c r="F944" s="117">
        <v>15009</v>
      </c>
      <c r="G944" s="118" t="s">
        <v>19583</v>
      </c>
      <c r="H944" s="100">
        <v>20279824</v>
      </c>
      <c r="I944" s="100" t="s">
        <v>20618</v>
      </c>
      <c r="J944" s="100" t="s">
        <v>20619</v>
      </c>
      <c r="K944" s="100">
        <v>1</v>
      </c>
      <c r="L944" s="100">
        <v>2</v>
      </c>
      <c r="M944" s="100" t="s">
        <v>11664</v>
      </c>
    </row>
    <row r="945" spans="1:13" x14ac:dyDescent="0.25">
      <c r="A945" s="100" t="s">
        <v>11666</v>
      </c>
      <c r="B945" t="s">
        <v>19584</v>
      </c>
      <c r="C945" t="s">
        <v>19585</v>
      </c>
      <c r="D945" s="100" t="s">
        <v>16842</v>
      </c>
      <c r="E945" s="100" t="s">
        <v>16858</v>
      </c>
      <c r="F945" s="117">
        <v>15301</v>
      </c>
      <c r="G945" s="118" t="s">
        <v>16243</v>
      </c>
      <c r="H945" s="100">
        <v>20279825</v>
      </c>
      <c r="I945" s="100" t="s">
        <v>20618</v>
      </c>
      <c r="J945" s="100" t="s">
        <v>20619</v>
      </c>
      <c r="K945" s="100">
        <v>1</v>
      </c>
      <c r="L945" s="100">
        <v>16</v>
      </c>
      <c r="M945" s="100" t="s">
        <v>11666</v>
      </c>
    </row>
    <row r="946" spans="1:13" x14ac:dyDescent="0.25">
      <c r="A946" s="100" t="s">
        <v>11669</v>
      </c>
      <c r="B946" t="s">
        <v>19587</v>
      </c>
      <c r="C946" t="s">
        <v>19590</v>
      </c>
      <c r="D946" s="100" t="s">
        <v>19588</v>
      </c>
      <c r="E946" s="100" t="s">
        <v>16858</v>
      </c>
      <c r="F946" s="117" t="s">
        <v>19589</v>
      </c>
      <c r="G946" s="118" t="s">
        <v>20596</v>
      </c>
      <c r="H946" s="100">
        <v>20294856</v>
      </c>
      <c r="I946" s="100" t="s">
        <v>20618</v>
      </c>
      <c r="J946" s="100" t="s">
        <v>20619</v>
      </c>
      <c r="K946" s="100">
        <v>1</v>
      </c>
      <c r="L946" s="100">
        <v>102</v>
      </c>
      <c r="M946" s="100" t="s">
        <v>11669</v>
      </c>
    </row>
    <row r="947" spans="1:13" x14ac:dyDescent="0.25">
      <c r="A947" s="100" t="s">
        <v>11673</v>
      </c>
      <c r="B947" t="s">
        <v>19595</v>
      </c>
      <c r="C947" t="s">
        <v>19593</v>
      </c>
      <c r="D947" s="100" t="s">
        <v>19591</v>
      </c>
      <c r="E947" s="100" t="s">
        <v>16858</v>
      </c>
      <c r="F947" s="117" t="s">
        <v>19592</v>
      </c>
      <c r="G947" s="118" t="s">
        <v>19594</v>
      </c>
      <c r="H947" s="100">
        <v>20279827</v>
      </c>
      <c r="I947" s="100" t="s">
        <v>20618</v>
      </c>
      <c r="J947" s="100" t="s">
        <v>20619</v>
      </c>
      <c r="K947" s="100">
        <v>1</v>
      </c>
      <c r="L947" s="100">
        <v>311</v>
      </c>
      <c r="M947" s="100" t="s">
        <v>11673</v>
      </c>
    </row>
    <row r="948" spans="1:13" x14ac:dyDescent="0.25">
      <c r="A948" s="100" t="s">
        <v>11676</v>
      </c>
      <c r="B948" t="s">
        <v>19596</v>
      </c>
      <c r="C948" t="s">
        <v>19599</v>
      </c>
      <c r="D948" s="100" t="s">
        <v>19597</v>
      </c>
      <c r="E948" s="100" t="s">
        <v>16858</v>
      </c>
      <c r="F948" s="117" t="s">
        <v>19598</v>
      </c>
      <c r="G948" s="118" t="s">
        <v>19600</v>
      </c>
      <c r="H948" s="100">
        <v>20279829</v>
      </c>
      <c r="I948" s="100" t="s">
        <v>20618</v>
      </c>
      <c r="J948" s="100" t="s">
        <v>20619</v>
      </c>
      <c r="K948" s="100">
        <v>1</v>
      </c>
      <c r="L948" s="100">
        <v>102</v>
      </c>
      <c r="M948" s="100" t="s">
        <v>11676</v>
      </c>
    </row>
    <row r="949" spans="1:13" x14ac:dyDescent="0.25">
      <c r="A949" s="100" t="s">
        <v>11680</v>
      </c>
      <c r="B949" t="s">
        <v>19601</v>
      </c>
      <c r="C949" t="s">
        <v>19572</v>
      </c>
      <c r="D949" s="100" t="s">
        <v>19602</v>
      </c>
      <c r="E949" s="100" t="s">
        <v>16858</v>
      </c>
      <c r="F949" s="117" t="s">
        <v>19603</v>
      </c>
      <c r="G949" s="118" t="s">
        <v>19604</v>
      </c>
      <c r="H949" s="100">
        <v>20279830</v>
      </c>
      <c r="I949" s="100" t="s">
        <v>20618</v>
      </c>
      <c r="J949" s="100" t="s">
        <v>20619</v>
      </c>
      <c r="K949" s="100">
        <v>1</v>
      </c>
      <c r="L949" s="100">
        <v>36</v>
      </c>
      <c r="M949" s="100" t="s">
        <v>11680</v>
      </c>
    </row>
    <row r="950" spans="1:13" x14ac:dyDescent="0.25">
      <c r="A950" s="100" t="s">
        <v>11696</v>
      </c>
      <c r="B950" t="s">
        <v>19610</v>
      </c>
      <c r="C950" t="s">
        <v>19613</v>
      </c>
      <c r="D950" s="100" t="s">
        <v>19611</v>
      </c>
      <c r="E950" s="100" t="s">
        <v>16858</v>
      </c>
      <c r="F950" s="117" t="s">
        <v>19612</v>
      </c>
      <c r="G950" s="118" t="s">
        <v>20597</v>
      </c>
      <c r="H950" s="100">
        <v>20284379</v>
      </c>
      <c r="I950" s="100" t="s">
        <v>20618</v>
      </c>
      <c r="J950" s="100" t="s">
        <v>20619</v>
      </c>
      <c r="K950" s="100">
        <v>1</v>
      </c>
      <c r="L950" s="100">
        <v>75</v>
      </c>
      <c r="M950" s="100" t="s">
        <v>11696</v>
      </c>
    </row>
    <row r="951" spans="1:13" x14ac:dyDescent="0.25">
      <c r="A951" s="100" t="s">
        <v>11721</v>
      </c>
      <c r="B951" t="s">
        <v>19614</v>
      </c>
      <c r="C951" t="s">
        <v>19616</v>
      </c>
      <c r="D951" s="100" t="s">
        <v>19615</v>
      </c>
      <c r="E951" s="100" t="s">
        <v>16858</v>
      </c>
      <c r="F951" s="117">
        <v>16335</v>
      </c>
      <c r="G951" s="118" t="s">
        <v>19617</v>
      </c>
      <c r="H951" s="100">
        <v>20279837</v>
      </c>
      <c r="I951" s="100" t="s">
        <v>20618</v>
      </c>
      <c r="J951" s="100" t="s">
        <v>20619</v>
      </c>
      <c r="K951" s="100">
        <v>1</v>
      </c>
      <c r="L951" s="100">
        <v>1</v>
      </c>
      <c r="M951" s="100" t="s">
        <v>11721</v>
      </c>
    </row>
    <row r="952" spans="1:13" x14ac:dyDescent="0.25">
      <c r="A952" s="100" t="s">
        <v>11725</v>
      </c>
      <c r="B952" t="s">
        <v>19621</v>
      </c>
      <c r="C952" t="s">
        <v>19620</v>
      </c>
      <c r="D952" s="100" t="s">
        <v>19618</v>
      </c>
      <c r="E952" s="100" t="s">
        <v>16858</v>
      </c>
      <c r="F952" s="117" t="s">
        <v>19619</v>
      </c>
      <c r="G952" s="118" t="s">
        <v>19622</v>
      </c>
      <c r="H952" s="100">
        <v>20279838</v>
      </c>
      <c r="I952" s="100" t="s">
        <v>20618</v>
      </c>
      <c r="J952" s="100" t="s">
        <v>20619</v>
      </c>
      <c r="K952" s="100">
        <v>1</v>
      </c>
      <c r="L952" s="100">
        <v>43</v>
      </c>
      <c r="M952" s="100" t="s">
        <v>11725</v>
      </c>
    </row>
    <row r="953" spans="1:13" x14ac:dyDescent="0.25">
      <c r="A953" s="100" t="s">
        <v>11729</v>
      </c>
      <c r="B953" t="s">
        <v>19606</v>
      </c>
      <c r="C953" t="s">
        <v>19608</v>
      </c>
      <c r="D953" s="100" t="s">
        <v>19607</v>
      </c>
      <c r="E953" s="100" t="s">
        <v>16858</v>
      </c>
      <c r="F953" s="117">
        <v>15601</v>
      </c>
      <c r="G953" s="118" t="s">
        <v>19609</v>
      </c>
      <c r="H953" s="100">
        <v>20279822</v>
      </c>
      <c r="I953" s="100" t="s">
        <v>20618</v>
      </c>
      <c r="J953" s="100" t="s">
        <v>20619</v>
      </c>
      <c r="K953" s="100">
        <v>1</v>
      </c>
      <c r="L953" s="100">
        <v>420</v>
      </c>
      <c r="M953" s="100" t="s">
        <v>19605</v>
      </c>
    </row>
    <row r="954" spans="1:13" x14ac:dyDescent="0.25">
      <c r="A954" s="100" t="s">
        <v>11745</v>
      </c>
      <c r="B954" t="s">
        <v>19623</v>
      </c>
      <c r="C954" t="s">
        <v>19625</v>
      </c>
      <c r="D954" s="100" t="s">
        <v>17458</v>
      </c>
      <c r="E954" s="100" t="s">
        <v>16858</v>
      </c>
      <c r="F954" s="117" t="s">
        <v>19624</v>
      </c>
      <c r="G954" s="118" t="s">
        <v>19634</v>
      </c>
      <c r="H954" s="100">
        <v>20293559</v>
      </c>
      <c r="I954" s="100" t="s">
        <v>20618</v>
      </c>
      <c r="J954" s="100" t="s">
        <v>20619</v>
      </c>
      <c r="K954" s="100">
        <v>1</v>
      </c>
      <c r="L954" s="100">
        <v>85</v>
      </c>
      <c r="M954" s="100" t="s">
        <v>11745</v>
      </c>
    </row>
    <row r="955" spans="1:13" x14ac:dyDescent="0.25">
      <c r="A955" s="100" t="s">
        <v>11787</v>
      </c>
      <c r="B955" t="s">
        <v>19628</v>
      </c>
      <c r="C955" t="s">
        <v>19629</v>
      </c>
      <c r="D955" s="100" t="s">
        <v>17456</v>
      </c>
      <c r="E955" s="100" t="s">
        <v>16858</v>
      </c>
      <c r="F955" s="117">
        <v>17110</v>
      </c>
      <c r="G955" s="118" t="s">
        <v>19630</v>
      </c>
      <c r="H955" s="100">
        <v>20279851</v>
      </c>
      <c r="I955" s="100" t="s">
        <v>20618</v>
      </c>
      <c r="J955" s="100" t="s">
        <v>20619</v>
      </c>
      <c r="K955" s="100">
        <v>1</v>
      </c>
      <c r="L955" s="100">
        <v>3</v>
      </c>
      <c r="M955" s="100" t="s">
        <v>11787</v>
      </c>
    </row>
    <row r="956" spans="1:13" x14ac:dyDescent="0.25">
      <c r="A956" s="100" t="s">
        <v>11789</v>
      </c>
      <c r="B956" t="s">
        <v>19631</v>
      </c>
      <c r="C956" t="s">
        <v>19633</v>
      </c>
      <c r="D956" s="100" t="s">
        <v>19586</v>
      </c>
      <c r="E956" s="100" t="s">
        <v>16858</v>
      </c>
      <c r="F956" s="117" t="s">
        <v>19632</v>
      </c>
      <c r="G956" s="118" t="s">
        <v>20598</v>
      </c>
      <c r="H956" s="100">
        <v>20279852</v>
      </c>
      <c r="I956" s="100" t="s">
        <v>20618</v>
      </c>
      <c r="J956" s="100" t="s">
        <v>20619</v>
      </c>
      <c r="K956" s="100">
        <v>1</v>
      </c>
      <c r="L956" s="100">
        <v>86</v>
      </c>
      <c r="M956" s="100" t="s">
        <v>11789</v>
      </c>
    </row>
    <row r="957" spans="1:13" x14ac:dyDescent="0.25">
      <c r="A957" s="100" t="s">
        <v>805</v>
      </c>
      <c r="B957" t="s">
        <v>19635</v>
      </c>
      <c r="C957" t="s">
        <v>19038</v>
      </c>
      <c r="D957" s="100" t="s">
        <v>19101</v>
      </c>
      <c r="E957" s="100" t="s">
        <v>17244</v>
      </c>
      <c r="F957" s="117">
        <v>14225</v>
      </c>
      <c r="G957" s="118" t="s">
        <v>19105</v>
      </c>
      <c r="H957" s="100">
        <v>20279853</v>
      </c>
      <c r="I957" s="100" t="s">
        <v>20618</v>
      </c>
      <c r="J957" s="100" t="s">
        <v>20619</v>
      </c>
      <c r="K957" s="100">
        <v>1</v>
      </c>
      <c r="L957" s="100">
        <v>134</v>
      </c>
      <c r="M957" s="100" t="s">
        <v>805</v>
      </c>
    </row>
    <row r="958" spans="1:13" x14ac:dyDescent="0.25">
      <c r="A958" s="100" t="s">
        <v>11804</v>
      </c>
      <c r="B958" t="s">
        <v>19636</v>
      </c>
      <c r="C958" t="s">
        <v>19639</v>
      </c>
      <c r="D958" s="100" t="s">
        <v>19626</v>
      </c>
      <c r="E958" s="100" t="s">
        <v>16858</v>
      </c>
      <c r="F958" s="117" t="s">
        <v>19638</v>
      </c>
      <c r="G958" s="118" t="s">
        <v>19637</v>
      </c>
      <c r="H958" s="100">
        <v>20279855</v>
      </c>
      <c r="I958" s="100" t="s">
        <v>20618</v>
      </c>
      <c r="J958" s="100" t="s">
        <v>20619</v>
      </c>
      <c r="K958" s="100">
        <v>1</v>
      </c>
      <c r="L958" s="100">
        <v>28</v>
      </c>
      <c r="M958" s="100" t="s">
        <v>11804</v>
      </c>
    </row>
    <row r="959" spans="1:13" x14ac:dyDescent="0.25">
      <c r="A959" s="100" t="s">
        <v>4610</v>
      </c>
      <c r="B959" t="s">
        <v>19640</v>
      </c>
      <c r="C959" t="s">
        <v>19643</v>
      </c>
      <c r="D959" s="100" t="s">
        <v>19641</v>
      </c>
      <c r="E959" s="100" t="s">
        <v>16858</v>
      </c>
      <c r="F959" s="117" t="s">
        <v>19642</v>
      </c>
      <c r="G959" s="118" t="s">
        <v>19644</v>
      </c>
      <c r="H959" s="100">
        <v>20282829</v>
      </c>
      <c r="I959" s="100" t="s">
        <v>20618</v>
      </c>
      <c r="J959" s="100" t="s">
        <v>20619</v>
      </c>
      <c r="K959" s="100">
        <v>1</v>
      </c>
      <c r="L959" s="100">
        <v>4</v>
      </c>
      <c r="M959" s="100" t="s">
        <v>4610</v>
      </c>
    </row>
    <row r="960" spans="1:13" x14ac:dyDescent="0.25">
      <c r="A960" s="100" t="s">
        <v>11807</v>
      </c>
      <c r="B960" t="s">
        <v>19645</v>
      </c>
      <c r="C960" t="s">
        <v>19648</v>
      </c>
      <c r="D960" s="100" t="s">
        <v>19646</v>
      </c>
      <c r="E960" s="100" t="s">
        <v>16858</v>
      </c>
      <c r="F960" s="117" t="s">
        <v>19647</v>
      </c>
      <c r="G960" s="118" t="s">
        <v>19649</v>
      </c>
      <c r="H960" s="100">
        <v>20292793</v>
      </c>
      <c r="I960" s="100" t="s">
        <v>20618</v>
      </c>
      <c r="J960" s="100" t="s">
        <v>20619</v>
      </c>
      <c r="K960" s="100">
        <v>1</v>
      </c>
      <c r="L960" s="100">
        <v>3</v>
      </c>
      <c r="M960" s="100" t="s">
        <v>11807</v>
      </c>
    </row>
    <row r="961" spans="1:13" x14ac:dyDescent="0.25">
      <c r="A961" s="100" t="s">
        <v>11811</v>
      </c>
      <c r="B961" t="s">
        <v>19650</v>
      </c>
      <c r="C961" t="s">
        <v>19653</v>
      </c>
      <c r="D961" s="100" t="s">
        <v>19651</v>
      </c>
      <c r="E961" s="100" t="s">
        <v>16858</v>
      </c>
      <c r="F961" s="117" t="s">
        <v>19652</v>
      </c>
      <c r="G961" s="118" t="s">
        <v>19654</v>
      </c>
      <c r="H961" s="100">
        <v>20281778</v>
      </c>
      <c r="I961" s="100" t="s">
        <v>20618</v>
      </c>
      <c r="J961" s="100" t="s">
        <v>20619</v>
      </c>
      <c r="K961" s="100">
        <v>1</v>
      </c>
      <c r="L961" s="100">
        <v>5</v>
      </c>
      <c r="M961" s="100" t="s">
        <v>11811</v>
      </c>
    </row>
    <row r="962" spans="1:13" x14ac:dyDescent="0.25">
      <c r="A962" s="100" t="s">
        <v>11750</v>
      </c>
      <c r="B962" t="s">
        <v>11746</v>
      </c>
      <c r="C962" t="s">
        <v>19625</v>
      </c>
      <c r="D962" s="100" t="s">
        <v>17458</v>
      </c>
      <c r="E962" s="100" t="s">
        <v>16858</v>
      </c>
      <c r="F962" s="117">
        <v>16125</v>
      </c>
      <c r="G962" s="118">
        <v>7245887610</v>
      </c>
      <c r="H962" s="100"/>
      <c r="I962" s="100"/>
      <c r="J962" s="100"/>
      <c r="K962" s="100"/>
      <c r="L962" s="100"/>
      <c r="M962" s="100" t="s">
        <v>11745</v>
      </c>
    </row>
    <row r="963" spans="1:13" x14ac:dyDescent="0.25">
      <c r="A963" s="100" t="s">
        <v>11814</v>
      </c>
      <c r="B963" t="s">
        <v>19655</v>
      </c>
      <c r="C963" t="s">
        <v>19658</v>
      </c>
      <c r="D963" s="100" t="s">
        <v>19656</v>
      </c>
      <c r="E963" s="100" t="s">
        <v>16858</v>
      </c>
      <c r="F963" s="117" t="s">
        <v>19657</v>
      </c>
      <c r="G963" s="118" t="s">
        <v>20773</v>
      </c>
      <c r="H963" s="100">
        <v>20300352</v>
      </c>
      <c r="I963" s="100" t="s">
        <v>20618</v>
      </c>
      <c r="J963" s="100" t="s">
        <v>20619</v>
      </c>
      <c r="K963" s="100">
        <v>1</v>
      </c>
      <c r="L963" s="100">
        <v>19</v>
      </c>
      <c r="M963" s="100" t="s">
        <v>11814</v>
      </c>
    </row>
    <row r="964" spans="1:13" x14ac:dyDescent="0.25">
      <c r="A964" s="100" t="s">
        <v>11820</v>
      </c>
      <c r="B964" t="s">
        <v>19659</v>
      </c>
      <c r="C964" t="s">
        <v>19660</v>
      </c>
      <c r="D964" s="100" t="s">
        <v>17296</v>
      </c>
      <c r="E964" s="100" t="s">
        <v>16858</v>
      </c>
      <c r="F964" s="117">
        <v>15217</v>
      </c>
      <c r="G964" s="118" t="s">
        <v>19661</v>
      </c>
      <c r="H964" s="100">
        <v>20302213</v>
      </c>
      <c r="I964" s="100" t="s">
        <v>20618</v>
      </c>
      <c r="J964" s="100" t="s">
        <v>20619</v>
      </c>
      <c r="K964" s="100">
        <v>1</v>
      </c>
      <c r="L964" s="100">
        <v>1</v>
      </c>
      <c r="M964" s="100" t="s">
        <v>11820</v>
      </c>
    </row>
    <row r="965" spans="1:13" x14ac:dyDescent="0.25">
      <c r="A965" s="100" t="s">
        <v>11823</v>
      </c>
      <c r="B965" t="s">
        <v>1404</v>
      </c>
      <c r="C965" t="s">
        <v>19663</v>
      </c>
      <c r="D965" s="100" t="s">
        <v>19662</v>
      </c>
      <c r="E965" s="100" t="s">
        <v>16858</v>
      </c>
      <c r="F965" s="117">
        <v>19446</v>
      </c>
      <c r="G965" s="118" t="s">
        <v>19664</v>
      </c>
      <c r="H965" s="100">
        <v>20303391</v>
      </c>
      <c r="I965" s="100" t="s">
        <v>20618</v>
      </c>
      <c r="J965" s="100" t="s">
        <v>20619</v>
      </c>
      <c r="K965" s="100">
        <v>1</v>
      </c>
      <c r="L965" s="100">
        <v>1</v>
      </c>
      <c r="M965" s="100" t="s">
        <v>11823</v>
      </c>
    </row>
    <row r="966" spans="1:13" x14ac:dyDescent="0.25">
      <c r="A966" s="100" t="s">
        <v>11825</v>
      </c>
      <c r="B966" t="s">
        <v>19665</v>
      </c>
      <c r="C966" t="s">
        <v>19666</v>
      </c>
      <c r="D966" s="100" t="s">
        <v>16865</v>
      </c>
      <c r="E966" s="100" t="s">
        <v>16858</v>
      </c>
      <c r="F966" s="117">
        <v>18951</v>
      </c>
      <c r="G966" s="118" t="s">
        <v>19667</v>
      </c>
      <c r="H966" s="100">
        <v>20279858</v>
      </c>
      <c r="I966" s="100" t="s">
        <v>20618</v>
      </c>
      <c r="J966" s="100" t="s">
        <v>20619</v>
      </c>
      <c r="K966" s="100">
        <v>1</v>
      </c>
      <c r="L966" s="100">
        <v>15</v>
      </c>
      <c r="M966" s="100" t="s">
        <v>11825</v>
      </c>
    </row>
    <row r="967" spans="1:13" x14ac:dyDescent="0.25">
      <c r="A967" s="100" t="s">
        <v>11828</v>
      </c>
      <c r="B967" t="s">
        <v>19668</v>
      </c>
      <c r="C967" t="s">
        <v>19670</v>
      </c>
      <c r="D967" s="100" t="s">
        <v>19669</v>
      </c>
      <c r="E967" s="100" t="s">
        <v>16858</v>
      </c>
      <c r="F967" s="117">
        <v>17965</v>
      </c>
      <c r="G967" s="118" t="s">
        <v>19671</v>
      </c>
      <c r="H967" s="100">
        <v>20304400</v>
      </c>
      <c r="I967" s="100" t="s">
        <v>20618</v>
      </c>
      <c r="J967" s="100" t="s">
        <v>20619</v>
      </c>
      <c r="K967" s="100">
        <v>1</v>
      </c>
      <c r="L967" s="100">
        <v>22</v>
      </c>
      <c r="M967" s="100" t="s">
        <v>11828</v>
      </c>
    </row>
    <row r="968" spans="1:13" x14ac:dyDescent="0.25">
      <c r="A968" s="100" t="s">
        <v>11837</v>
      </c>
      <c r="B968" t="s">
        <v>19673</v>
      </c>
      <c r="C968" t="s">
        <v>19675</v>
      </c>
      <c r="D968" s="100" t="s">
        <v>19674</v>
      </c>
      <c r="E968" s="100" t="s">
        <v>16858</v>
      </c>
      <c r="F968" s="117">
        <v>15139</v>
      </c>
      <c r="G968" s="118" t="s">
        <v>19672</v>
      </c>
      <c r="H968" s="100">
        <v>20279860</v>
      </c>
      <c r="I968" s="100" t="s">
        <v>20618</v>
      </c>
      <c r="J968" s="100" t="s">
        <v>20619</v>
      </c>
      <c r="K968" s="100">
        <v>1</v>
      </c>
      <c r="L968" s="100">
        <v>70</v>
      </c>
      <c r="M968" s="100" t="s">
        <v>11837</v>
      </c>
    </row>
    <row r="969" spans="1:13" x14ac:dyDescent="0.25">
      <c r="A969" s="100" t="s">
        <v>11665</v>
      </c>
      <c r="B969" t="s">
        <v>19581</v>
      </c>
      <c r="C969" t="s">
        <v>19676</v>
      </c>
      <c r="D969" s="100" t="s">
        <v>17495</v>
      </c>
      <c r="E969" s="100" t="s">
        <v>16858</v>
      </c>
      <c r="F969" s="117">
        <v>15009</v>
      </c>
      <c r="G969" s="118" t="s">
        <v>19583</v>
      </c>
      <c r="H969" s="100">
        <v>20279868</v>
      </c>
      <c r="I969" s="100" t="s">
        <v>20618</v>
      </c>
      <c r="J969" s="100" t="s">
        <v>20619</v>
      </c>
      <c r="K969" s="100">
        <v>1</v>
      </c>
      <c r="L969" s="100">
        <v>9</v>
      </c>
      <c r="M969" s="100" t="s">
        <v>11665</v>
      </c>
    </row>
    <row r="970" spans="1:13" x14ac:dyDescent="0.25">
      <c r="A970" s="100" t="s">
        <v>11858</v>
      </c>
      <c r="B970" t="s">
        <v>19413</v>
      </c>
      <c r="C970" t="s">
        <v>19038</v>
      </c>
      <c r="D970" s="100" t="s">
        <v>19101</v>
      </c>
      <c r="E970" s="100" t="s">
        <v>17244</v>
      </c>
      <c r="F970" s="117">
        <v>14225</v>
      </c>
      <c r="G970" s="118" t="s">
        <v>19677</v>
      </c>
      <c r="H970" s="100">
        <v>20279870</v>
      </c>
      <c r="I970" s="100" t="s">
        <v>20618</v>
      </c>
      <c r="J970" s="100" t="s">
        <v>20619</v>
      </c>
      <c r="K970" s="100">
        <v>1</v>
      </c>
      <c r="L970" s="100">
        <v>559</v>
      </c>
      <c r="M970" s="100" t="s">
        <v>11858</v>
      </c>
    </row>
    <row r="971" spans="1:13" x14ac:dyDescent="0.25">
      <c r="A971" s="100" t="s">
        <v>11868</v>
      </c>
      <c r="B971" t="s">
        <v>19678</v>
      </c>
      <c r="C971" t="s">
        <v>19680</v>
      </c>
      <c r="D971" s="100" t="s">
        <v>18630</v>
      </c>
      <c r="E971" s="100" t="s">
        <v>16858</v>
      </c>
      <c r="F971" s="117" t="s">
        <v>19679</v>
      </c>
      <c r="G971" s="118" t="s">
        <v>19681</v>
      </c>
      <c r="H971" s="100">
        <v>20279871</v>
      </c>
      <c r="I971" s="100" t="s">
        <v>20618</v>
      </c>
      <c r="J971" s="100" t="s">
        <v>20619</v>
      </c>
      <c r="K971" s="100">
        <v>1</v>
      </c>
      <c r="L971" s="100">
        <v>482</v>
      </c>
      <c r="M971" s="100" t="s">
        <v>11868</v>
      </c>
    </row>
    <row r="972" spans="1:13" x14ac:dyDescent="0.25">
      <c r="A972" s="100" t="s">
        <v>11959</v>
      </c>
      <c r="B972" t="s">
        <v>19682</v>
      </c>
      <c r="C972" t="s">
        <v>19683</v>
      </c>
      <c r="D972" s="100" t="s">
        <v>17821</v>
      </c>
      <c r="E972" s="100" t="s">
        <v>16858</v>
      </c>
      <c r="F972" s="117">
        <v>17821</v>
      </c>
      <c r="G972" s="118" t="s">
        <v>16243</v>
      </c>
      <c r="H972" s="100">
        <v>20279883</v>
      </c>
      <c r="I972" s="100" t="s">
        <v>20618</v>
      </c>
      <c r="J972" s="100" t="s">
        <v>20619</v>
      </c>
      <c r="K972" s="100">
        <v>1</v>
      </c>
      <c r="L972" s="100">
        <v>3</v>
      </c>
      <c r="M972" s="100" t="s">
        <v>11959</v>
      </c>
    </row>
    <row r="973" spans="1:13" x14ac:dyDescent="0.25">
      <c r="A973" s="100" t="s">
        <v>11998</v>
      </c>
      <c r="B973" t="s">
        <v>11999</v>
      </c>
      <c r="C973" t="s">
        <v>19685</v>
      </c>
      <c r="D973" s="100" t="s">
        <v>19684</v>
      </c>
      <c r="E973" s="100" t="s">
        <v>16858</v>
      </c>
      <c r="F973" s="117">
        <v>17068</v>
      </c>
      <c r="G973" s="118" t="s">
        <v>19686</v>
      </c>
      <c r="H973" s="100">
        <v>20279899</v>
      </c>
      <c r="I973" s="100" t="s">
        <v>20618</v>
      </c>
      <c r="J973" s="100" t="s">
        <v>20619</v>
      </c>
      <c r="K973" s="100">
        <v>1</v>
      </c>
      <c r="L973" s="100">
        <v>11</v>
      </c>
      <c r="M973" s="100" t="s">
        <v>11998</v>
      </c>
    </row>
    <row r="974" spans="1:13" x14ac:dyDescent="0.25">
      <c r="A974" s="100" t="s">
        <v>12079</v>
      </c>
      <c r="B974" t="s">
        <v>19687</v>
      </c>
      <c r="C974" t="s">
        <v>19690</v>
      </c>
      <c r="D974" s="100" t="s">
        <v>19688</v>
      </c>
      <c r="E974" s="100" t="s">
        <v>16837</v>
      </c>
      <c r="F974" s="117" t="s">
        <v>19689</v>
      </c>
      <c r="G974" s="118" t="s">
        <v>20599</v>
      </c>
      <c r="H974" s="100">
        <v>20279936</v>
      </c>
      <c r="I974" s="100" t="s">
        <v>20618</v>
      </c>
      <c r="J974" s="100" t="s">
        <v>20619</v>
      </c>
      <c r="K974" s="100">
        <v>1</v>
      </c>
      <c r="L974" s="100">
        <v>4</v>
      </c>
      <c r="M974" s="100" t="s">
        <v>12079</v>
      </c>
    </row>
    <row r="975" spans="1:13" x14ac:dyDescent="0.25">
      <c r="A975" s="100" t="s">
        <v>12084</v>
      </c>
      <c r="B975" t="s">
        <v>19693</v>
      </c>
      <c r="C975" t="s">
        <v>19696</v>
      </c>
      <c r="D975" s="100" t="s">
        <v>19694</v>
      </c>
      <c r="E975" s="100" t="s">
        <v>17522</v>
      </c>
      <c r="F975" s="117" t="s">
        <v>19695</v>
      </c>
      <c r="G975" s="118" t="s">
        <v>19697</v>
      </c>
      <c r="H975" s="100">
        <v>20281688</v>
      </c>
      <c r="I975" s="100" t="s">
        <v>20618</v>
      </c>
      <c r="J975" s="100" t="s">
        <v>20619</v>
      </c>
      <c r="K975" s="100">
        <v>1</v>
      </c>
      <c r="L975" s="100">
        <v>263</v>
      </c>
      <c r="M975" s="100" t="s">
        <v>12084</v>
      </c>
    </row>
    <row r="976" spans="1:13" x14ac:dyDescent="0.25">
      <c r="A976" s="100" t="s">
        <v>12102</v>
      </c>
      <c r="B976" t="s">
        <v>19699</v>
      </c>
      <c r="C976" t="s">
        <v>19701</v>
      </c>
      <c r="D976" s="100" t="s">
        <v>19519</v>
      </c>
      <c r="E976" s="100" t="s">
        <v>17091</v>
      </c>
      <c r="F976" s="117" t="s">
        <v>19700</v>
      </c>
      <c r="G976" s="118" t="s">
        <v>19698</v>
      </c>
      <c r="H976" s="100">
        <v>20279938</v>
      </c>
      <c r="I976" s="100" t="s">
        <v>20618</v>
      </c>
      <c r="J976" s="100" t="s">
        <v>20619</v>
      </c>
      <c r="K976" s="100">
        <v>1</v>
      </c>
      <c r="L976" s="100">
        <v>751</v>
      </c>
      <c r="M976" s="100" t="s">
        <v>12102</v>
      </c>
    </row>
    <row r="977" spans="1:13" x14ac:dyDescent="0.25">
      <c r="A977" s="100" t="s">
        <v>12113</v>
      </c>
      <c r="B977" t="s">
        <v>19702</v>
      </c>
      <c r="C977" t="s">
        <v>19705</v>
      </c>
      <c r="D977" s="100" t="s">
        <v>19703</v>
      </c>
      <c r="E977" s="100" t="s">
        <v>16305</v>
      </c>
      <c r="F977" s="117">
        <v>75935</v>
      </c>
      <c r="G977" s="118" t="s">
        <v>19704</v>
      </c>
      <c r="H977" s="100">
        <v>20279940</v>
      </c>
      <c r="I977" s="100" t="s">
        <v>20618</v>
      </c>
      <c r="J977" s="100" t="s">
        <v>20619</v>
      </c>
      <c r="K977" s="100">
        <v>1</v>
      </c>
      <c r="L977" s="100">
        <v>31</v>
      </c>
      <c r="M977" s="100" t="s">
        <v>12113</v>
      </c>
    </row>
    <row r="978" spans="1:13" x14ac:dyDescent="0.25">
      <c r="A978" s="100" t="s">
        <v>12125</v>
      </c>
      <c r="B978" t="s">
        <v>19706</v>
      </c>
      <c r="C978" t="s">
        <v>19708</v>
      </c>
      <c r="D978" s="100" t="s">
        <v>17458</v>
      </c>
      <c r="E978" s="100" t="s">
        <v>16866</v>
      </c>
      <c r="F978" s="117" t="s">
        <v>19707</v>
      </c>
      <c r="G978" s="118" t="s">
        <v>19709</v>
      </c>
      <c r="H978" s="100">
        <v>20292997</v>
      </c>
      <c r="I978" s="100" t="s">
        <v>20618</v>
      </c>
      <c r="J978" s="100" t="s">
        <v>20619</v>
      </c>
      <c r="K978" s="100">
        <v>1</v>
      </c>
      <c r="L978" s="100">
        <v>6</v>
      </c>
      <c r="M978" s="100" t="s">
        <v>12125</v>
      </c>
    </row>
    <row r="979" spans="1:13" x14ac:dyDescent="0.25">
      <c r="A979" s="100" t="s">
        <v>12128</v>
      </c>
      <c r="B979" t="s">
        <v>19710</v>
      </c>
      <c r="C979" t="s">
        <v>19711</v>
      </c>
      <c r="D979" s="100" t="s">
        <v>19462</v>
      </c>
      <c r="E979" s="100" t="s">
        <v>16146</v>
      </c>
      <c r="F979" s="117">
        <v>74701</v>
      </c>
      <c r="G979" s="118" t="s">
        <v>19712</v>
      </c>
      <c r="H979" s="100">
        <v>20298045</v>
      </c>
      <c r="I979" s="100" t="s">
        <v>20618</v>
      </c>
      <c r="J979" s="100" t="s">
        <v>20619</v>
      </c>
      <c r="K979" s="100">
        <v>1</v>
      </c>
      <c r="L979" s="100">
        <v>12</v>
      </c>
      <c r="M979" s="100" t="s">
        <v>12128</v>
      </c>
    </row>
    <row r="980" spans="1:13" x14ac:dyDescent="0.25">
      <c r="A980" s="100" t="s">
        <v>12130</v>
      </c>
      <c r="B980" t="s">
        <v>19716</v>
      </c>
      <c r="C980" t="s">
        <v>19714</v>
      </c>
      <c r="D980" s="100" t="s">
        <v>16663</v>
      </c>
      <c r="E980" s="100" t="s">
        <v>16281</v>
      </c>
      <c r="F980" s="117" t="s">
        <v>19713</v>
      </c>
      <c r="G980" s="118" t="s">
        <v>19715</v>
      </c>
      <c r="H980" s="100">
        <v>20284857</v>
      </c>
      <c r="I980" s="100" t="s">
        <v>20618</v>
      </c>
      <c r="J980" s="100" t="s">
        <v>20619</v>
      </c>
      <c r="K980" s="100">
        <v>1</v>
      </c>
      <c r="L980" s="100">
        <v>78</v>
      </c>
      <c r="M980" s="100" t="s">
        <v>12130</v>
      </c>
    </row>
    <row r="981" spans="1:13" x14ac:dyDescent="0.25">
      <c r="A981" s="100" t="s">
        <v>12133</v>
      </c>
      <c r="B981" t="s">
        <v>19718</v>
      </c>
      <c r="C981" t="s">
        <v>19717</v>
      </c>
      <c r="D981" s="100" t="s">
        <v>18353</v>
      </c>
      <c r="E981" s="100" t="s">
        <v>17522</v>
      </c>
      <c r="F981" s="117" t="s">
        <v>19719</v>
      </c>
      <c r="G981" s="118" t="s">
        <v>19720</v>
      </c>
      <c r="H981" s="100">
        <v>20287898</v>
      </c>
      <c r="I981" s="100" t="s">
        <v>20618</v>
      </c>
      <c r="J981" s="100" t="s">
        <v>20619</v>
      </c>
      <c r="K981" s="100">
        <v>1</v>
      </c>
      <c r="L981" s="100">
        <v>52</v>
      </c>
      <c r="M981" s="100" t="s">
        <v>12133</v>
      </c>
    </row>
    <row r="982" spans="1:13" x14ac:dyDescent="0.25">
      <c r="A982" s="100" t="s">
        <v>12135</v>
      </c>
      <c r="B982" t="s">
        <v>19721</v>
      </c>
      <c r="C982" t="s">
        <v>19722</v>
      </c>
      <c r="D982" s="100" t="s">
        <v>16213</v>
      </c>
      <c r="E982" s="100" t="s">
        <v>16190</v>
      </c>
      <c r="F982" s="117">
        <v>99801</v>
      </c>
      <c r="G982" s="118" t="s">
        <v>19723</v>
      </c>
      <c r="H982" s="100">
        <v>20292856</v>
      </c>
      <c r="I982" s="100" t="s">
        <v>20618</v>
      </c>
      <c r="J982" s="100" t="s">
        <v>20619</v>
      </c>
      <c r="K982" s="100">
        <v>1</v>
      </c>
      <c r="L982" s="100">
        <v>1</v>
      </c>
      <c r="M982" s="100" t="s">
        <v>12135</v>
      </c>
    </row>
    <row r="983" spans="1:13" x14ac:dyDescent="0.25">
      <c r="A983" s="100" t="s">
        <v>12142</v>
      </c>
      <c r="B983" t="s">
        <v>19724</v>
      </c>
      <c r="C983" t="s">
        <v>19726</v>
      </c>
      <c r="D983" s="100" t="s">
        <v>19518</v>
      </c>
      <c r="E983" s="100" t="s">
        <v>16710</v>
      </c>
      <c r="F983" s="117" t="s">
        <v>19725</v>
      </c>
      <c r="G983" s="118" t="s">
        <v>19727</v>
      </c>
      <c r="H983" s="100">
        <v>20279942</v>
      </c>
      <c r="I983" s="100" t="s">
        <v>20618</v>
      </c>
      <c r="J983" s="100" t="s">
        <v>20619</v>
      </c>
      <c r="K983" s="100">
        <v>1</v>
      </c>
      <c r="L983" s="100">
        <v>42</v>
      </c>
      <c r="M983" s="100" t="s">
        <v>12142</v>
      </c>
    </row>
    <row r="984" spans="1:13" x14ac:dyDescent="0.25">
      <c r="A984" s="100" t="s">
        <v>12144</v>
      </c>
      <c r="B984" t="s">
        <v>19732</v>
      </c>
      <c r="C984" t="s">
        <v>19730</v>
      </c>
      <c r="D984" s="100" t="s">
        <v>19728</v>
      </c>
      <c r="E984" s="100" t="s">
        <v>16701</v>
      </c>
      <c r="F984" s="117" t="s">
        <v>19729</v>
      </c>
      <c r="G984" s="118" t="s">
        <v>19731</v>
      </c>
      <c r="H984" s="100">
        <v>20279943</v>
      </c>
      <c r="I984" s="100" t="s">
        <v>20618</v>
      </c>
      <c r="J984" s="100" t="s">
        <v>20619</v>
      </c>
      <c r="K984" s="100">
        <v>1</v>
      </c>
      <c r="L984" s="100">
        <v>3</v>
      </c>
      <c r="M984" s="100" t="s">
        <v>12144</v>
      </c>
    </row>
    <row r="985" spans="1:13" x14ac:dyDescent="0.25">
      <c r="A985" s="100" t="s">
        <v>12146</v>
      </c>
      <c r="B985" t="s">
        <v>20774</v>
      </c>
      <c r="C985" t="s">
        <v>20775</v>
      </c>
      <c r="D985" s="100" t="s">
        <v>20776</v>
      </c>
      <c r="E985" s="100" t="s">
        <v>16701</v>
      </c>
      <c r="F985" s="117">
        <v>22815</v>
      </c>
      <c r="G985" s="118" t="s">
        <v>20777</v>
      </c>
      <c r="H985" s="100">
        <v>20298357</v>
      </c>
      <c r="I985" s="100" t="s">
        <v>20618</v>
      </c>
      <c r="J985" s="100" t="s">
        <v>20619</v>
      </c>
      <c r="K985" s="100">
        <v>1</v>
      </c>
      <c r="L985" s="100">
        <v>2</v>
      </c>
      <c r="M985" s="100" t="s">
        <v>12146</v>
      </c>
    </row>
    <row r="986" spans="1:13" x14ac:dyDescent="0.25">
      <c r="A986" s="100" t="s">
        <v>12148</v>
      </c>
      <c r="B986" t="s">
        <v>19735</v>
      </c>
      <c r="C986" t="s">
        <v>19738</v>
      </c>
      <c r="D986" s="100" t="s">
        <v>19736</v>
      </c>
      <c r="E986" s="100" t="s">
        <v>17236</v>
      </c>
      <c r="F986" s="117" t="s">
        <v>19737</v>
      </c>
      <c r="G986" s="118" t="s">
        <v>19739</v>
      </c>
      <c r="H986" s="100">
        <v>20290432</v>
      </c>
      <c r="I986" s="100" t="s">
        <v>20618</v>
      </c>
      <c r="J986" s="100" t="s">
        <v>20619</v>
      </c>
      <c r="K986" s="100">
        <v>1</v>
      </c>
      <c r="L986" s="100">
        <v>22</v>
      </c>
      <c r="M986" s="100" t="s">
        <v>12148</v>
      </c>
    </row>
    <row r="987" spans="1:13" x14ac:dyDescent="0.25">
      <c r="A987" s="100" t="s">
        <v>12150</v>
      </c>
      <c r="B987" t="s">
        <v>19740</v>
      </c>
      <c r="C987" t="s">
        <v>19743</v>
      </c>
      <c r="D987" s="100" t="s">
        <v>19741</v>
      </c>
      <c r="E987" s="100" t="s">
        <v>16266</v>
      </c>
      <c r="F987" s="117" t="s">
        <v>19742</v>
      </c>
      <c r="G987" s="118" t="s">
        <v>19744</v>
      </c>
      <c r="H987" s="100">
        <v>20284227</v>
      </c>
      <c r="I987" s="100" t="s">
        <v>20618</v>
      </c>
      <c r="J987" s="100" t="s">
        <v>20619</v>
      </c>
      <c r="K987" s="100">
        <v>1</v>
      </c>
      <c r="L987" s="100">
        <v>19</v>
      </c>
      <c r="M987" s="100" t="s">
        <v>12150</v>
      </c>
    </row>
    <row r="988" spans="1:13" x14ac:dyDescent="0.25">
      <c r="A988" s="100" t="s">
        <v>12161</v>
      </c>
      <c r="B988" t="s">
        <v>19745</v>
      </c>
      <c r="C988" t="s">
        <v>20778</v>
      </c>
      <c r="D988" s="100" t="s">
        <v>20779</v>
      </c>
      <c r="E988" s="100" t="s">
        <v>16305</v>
      </c>
      <c r="F988" s="117" t="s">
        <v>20780</v>
      </c>
      <c r="G988" s="118" t="s">
        <v>19734</v>
      </c>
      <c r="H988" s="100">
        <v>20292163</v>
      </c>
      <c r="I988" s="100" t="s">
        <v>20618</v>
      </c>
      <c r="J988" s="100" t="s">
        <v>20619</v>
      </c>
      <c r="K988" s="100">
        <v>1</v>
      </c>
      <c r="L988" s="100">
        <v>337</v>
      </c>
      <c r="M988" s="100" t="s">
        <v>12161</v>
      </c>
    </row>
    <row r="989" spans="1:13" x14ac:dyDescent="0.25">
      <c r="A989" s="100" t="s">
        <v>12180</v>
      </c>
      <c r="B989" t="s">
        <v>19747</v>
      </c>
      <c r="C989" t="s">
        <v>19752</v>
      </c>
      <c r="D989" s="100" t="s">
        <v>19750</v>
      </c>
      <c r="E989" s="100" t="s">
        <v>16861</v>
      </c>
      <c r="F989" s="117" t="s">
        <v>19751</v>
      </c>
      <c r="G989" s="118" t="s">
        <v>19749</v>
      </c>
      <c r="H989" s="100">
        <v>20279950</v>
      </c>
      <c r="I989" s="100" t="s">
        <v>20618</v>
      </c>
      <c r="J989" s="100" t="s">
        <v>20619</v>
      </c>
      <c r="K989" s="100">
        <v>1</v>
      </c>
      <c r="L989" s="100">
        <v>17</v>
      </c>
      <c r="M989" s="100" t="s">
        <v>12180</v>
      </c>
    </row>
    <row r="990" spans="1:13" x14ac:dyDescent="0.25">
      <c r="A990" s="100" t="s">
        <v>12182</v>
      </c>
      <c r="B990" t="s">
        <v>19753</v>
      </c>
      <c r="C990" t="s">
        <v>19755</v>
      </c>
      <c r="D990" s="100" t="s">
        <v>17991</v>
      </c>
      <c r="E990" s="100" t="s">
        <v>16305</v>
      </c>
      <c r="F990" s="117">
        <v>79604</v>
      </c>
      <c r="G990" s="118" t="s">
        <v>19754</v>
      </c>
      <c r="H990" s="100">
        <v>20279951</v>
      </c>
      <c r="I990" s="100" t="s">
        <v>20618</v>
      </c>
      <c r="J990" s="100" t="s">
        <v>20619</v>
      </c>
      <c r="K990" s="100">
        <v>1</v>
      </c>
      <c r="L990" s="100">
        <v>6</v>
      </c>
      <c r="M990" s="100" t="s">
        <v>12182</v>
      </c>
    </row>
    <row r="991" spans="1:13" x14ac:dyDescent="0.25">
      <c r="A991" s="100" t="s">
        <v>12186</v>
      </c>
      <c r="B991" t="s">
        <v>19756</v>
      </c>
      <c r="C991" t="s">
        <v>19759</v>
      </c>
      <c r="D991" s="100" t="s">
        <v>19757</v>
      </c>
      <c r="E991" s="100" t="s">
        <v>16305</v>
      </c>
      <c r="F991" s="117" t="s">
        <v>19758</v>
      </c>
      <c r="G991" s="118" t="s">
        <v>19760</v>
      </c>
      <c r="H991" s="100">
        <v>20279953</v>
      </c>
      <c r="I991" s="100" t="s">
        <v>20618</v>
      </c>
      <c r="J991" s="100" t="s">
        <v>20619</v>
      </c>
      <c r="K991" s="100">
        <v>1</v>
      </c>
      <c r="L991" s="100">
        <v>151</v>
      </c>
      <c r="M991" s="100" t="s">
        <v>12186</v>
      </c>
    </row>
    <row r="992" spans="1:13" x14ac:dyDescent="0.25">
      <c r="A992" s="100" t="s">
        <v>12198</v>
      </c>
      <c r="B992" t="s">
        <v>19761</v>
      </c>
      <c r="C992" t="s">
        <v>19763</v>
      </c>
      <c r="D992" s="100" t="s">
        <v>19762</v>
      </c>
      <c r="E992" s="100" t="s">
        <v>16305</v>
      </c>
      <c r="F992" s="117" t="s">
        <v>19758</v>
      </c>
      <c r="G992" s="118" t="s">
        <v>19760</v>
      </c>
      <c r="H992" s="100">
        <v>20279955</v>
      </c>
      <c r="I992" s="100" t="s">
        <v>20618</v>
      </c>
      <c r="J992" s="100" t="s">
        <v>20619</v>
      </c>
      <c r="K992" s="100">
        <v>1</v>
      </c>
      <c r="L992" s="100">
        <v>4</v>
      </c>
      <c r="M992" s="100" t="s">
        <v>12198</v>
      </c>
    </row>
    <row r="993" spans="1:13" x14ac:dyDescent="0.25">
      <c r="A993" s="100" t="s">
        <v>12367</v>
      </c>
      <c r="B993" t="s">
        <v>19691</v>
      </c>
      <c r="C993" t="s">
        <v>19766</v>
      </c>
      <c r="D993" s="100" t="s">
        <v>19692</v>
      </c>
      <c r="E993" s="100" t="s">
        <v>16182</v>
      </c>
      <c r="F993" s="117" t="s">
        <v>19764</v>
      </c>
      <c r="G993" s="118" t="s">
        <v>20600</v>
      </c>
      <c r="H993" s="100">
        <v>20281865</v>
      </c>
      <c r="I993" s="100" t="s">
        <v>20618</v>
      </c>
      <c r="J993" s="100" t="s">
        <v>20619</v>
      </c>
      <c r="K993" s="100">
        <v>1</v>
      </c>
      <c r="L993" s="100">
        <v>33</v>
      </c>
      <c r="M993" s="100" t="s">
        <v>12367</v>
      </c>
    </row>
    <row r="994" spans="1:13" x14ac:dyDescent="0.25">
      <c r="A994" s="100" t="s">
        <v>12217</v>
      </c>
      <c r="B994" t="s">
        <v>19767</v>
      </c>
      <c r="C994" t="s">
        <v>19769</v>
      </c>
      <c r="D994" s="100" t="s">
        <v>19768</v>
      </c>
      <c r="E994" s="100" t="s">
        <v>16864</v>
      </c>
      <c r="F994" s="117">
        <v>3103</v>
      </c>
      <c r="G994" s="118" t="s">
        <v>19770</v>
      </c>
      <c r="H994" s="100">
        <v>20279956</v>
      </c>
      <c r="I994" s="100" t="s">
        <v>20618</v>
      </c>
      <c r="J994" s="100" t="s">
        <v>20619</v>
      </c>
      <c r="K994" s="100">
        <v>1</v>
      </c>
      <c r="L994" s="100">
        <v>84</v>
      </c>
      <c r="M994" s="100" t="s">
        <v>12217</v>
      </c>
    </row>
    <row r="995" spans="1:13" x14ac:dyDescent="0.25">
      <c r="A995" s="100" t="s">
        <v>12218</v>
      </c>
      <c r="B995" t="s">
        <v>19771</v>
      </c>
      <c r="C995" t="s">
        <v>19773</v>
      </c>
      <c r="D995" s="100" t="s">
        <v>19772</v>
      </c>
      <c r="E995" s="100" t="s">
        <v>16178</v>
      </c>
      <c r="F995" s="117">
        <v>62052</v>
      </c>
      <c r="G995" s="118" t="s">
        <v>20601</v>
      </c>
      <c r="H995" s="100">
        <v>20290259</v>
      </c>
      <c r="I995" s="100" t="s">
        <v>20618</v>
      </c>
      <c r="J995" s="100" t="s">
        <v>20619</v>
      </c>
      <c r="K995" s="100">
        <v>1</v>
      </c>
      <c r="L995" s="100">
        <v>85</v>
      </c>
      <c r="M995" s="100" t="s">
        <v>12218</v>
      </c>
    </row>
    <row r="996" spans="1:13" x14ac:dyDescent="0.25">
      <c r="A996" s="100" t="s">
        <v>12221</v>
      </c>
      <c r="B996" t="s">
        <v>19774</v>
      </c>
      <c r="C996" t="s">
        <v>19776</v>
      </c>
      <c r="D996" s="100" t="s">
        <v>19775</v>
      </c>
      <c r="E996" s="100" t="s">
        <v>16855</v>
      </c>
      <c r="F996" s="117">
        <v>64744</v>
      </c>
      <c r="G996" s="118" t="s">
        <v>19777</v>
      </c>
      <c r="H996" s="100">
        <v>20279958</v>
      </c>
      <c r="I996" s="100" t="s">
        <v>20618</v>
      </c>
      <c r="J996" s="100" t="s">
        <v>20619</v>
      </c>
      <c r="K996" s="100">
        <v>1</v>
      </c>
      <c r="L996" s="100">
        <v>35</v>
      </c>
      <c r="M996" s="100" t="s">
        <v>12221</v>
      </c>
    </row>
    <row r="997" spans="1:13" x14ac:dyDescent="0.25">
      <c r="A997" s="100" t="s">
        <v>12223</v>
      </c>
      <c r="B997" t="s">
        <v>19778</v>
      </c>
      <c r="C997" t="s">
        <v>19781</v>
      </c>
      <c r="D997" s="100" t="s">
        <v>19779</v>
      </c>
      <c r="E997" s="100" t="s">
        <v>16305</v>
      </c>
      <c r="F997" s="117">
        <v>75670</v>
      </c>
      <c r="G997" s="118" t="s">
        <v>19780</v>
      </c>
      <c r="H997" s="100">
        <v>20279959</v>
      </c>
      <c r="I997" s="100" t="s">
        <v>20618</v>
      </c>
      <c r="J997" s="100" t="s">
        <v>20619</v>
      </c>
      <c r="K997" s="100">
        <v>1</v>
      </c>
      <c r="L997" s="100">
        <v>24</v>
      </c>
      <c r="M997" s="100" t="s">
        <v>12223</v>
      </c>
    </row>
    <row r="998" spans="1:13" x14ac:dyDescent="0.25">
      <c r="A998" s="100" t="s">
        <v>12225</v>
      </c>
      <c r="B998" t="s">
        <v>16224</v>
      </c>
      <c r="C998" t="s">
        <v>19784</v>
      </c>
      <c r="D998" s="100" t="s">
        <v>19782</v>
      </c>
      <c r="E998" s="100" t="s">
        <v>16178</v>
      </c>
      <c r="F998" s="117" t="s">
        <v>19783</v>
      </c>
      <c r="G998" s="118" t="s">
        <v>19785</v>
      </c>
      <c r="H998" s="100">
        <v>20284398</v>
      </c>
      <c r="I998" s="100" t="s">
        <v>20618</v>
      </c>
      <c r="J998" s="100" t="s">
        <v>20619</v>
      </c>
      <c r="K998" s="100">
        <v>1</v>
      </c>
      <c r="L998" s="100">
        <v>22</v>
      </c>
      <c r="M998" s="100" t="s">
        <v>12225</v>
      </c>
    </row>
    <row r="999" spans="1:13" x14ac:dyDescent="0.25">
      <c r="A999" s="100" t="s">
        <v>12227</v>
      </c>
      <c r="B999" t="s">
        <v>19787</v>
      </c>
      <c r="C999" t="s">
        <v>19789</v>
      </c>
      <c r="D999" s="100" t="s">
        <v>19195</v>
      </c>
      <c r="E999" s="100" t="s">
        <v>16833</v>
      </c>
      <c r="F999" s="117">
        <v>67554</v>
      </c>
      <c r="G999" s="118" t="s">
        <v>19788</v>
      </c>
      <c r="H999" s="100">
        <v>20279960</v>
      </c>
      <c r="I999" s="100" t="s">
        <v>20618</v>
      </c>
      <c r="J999" s="100" t="s">
        <v>20619</v>
      </c>
      <c r="K999" s="100">
        <v>1</v>
      </c>
      <c r="L999" s="100">
        <v>22</v>
      </c>
      <c r="M999" s="100" t="s">
        <v>12227</v>
      </c>
    </row>
    <row r="1000" spans="1:13" x14ac:dyDescent="0.25">
      <c r="A1000" s="100" t="s">
        <v>12229</v>
      </c>
      <c r="B1000" t="s">
        <v>19790</v>
      </c>
      <c r="C1000" t="s">
        <v>19793</v>
      </c>
      <c r="D1000" s="100" t="s">
        <v>19791</v>
      </c>
      <c r="E1000" s="100" t="s">
        <v>16185</v>
      </c>
      <c r="F1000" s="117" t="s">
        <v>19792</v>
      </c>
      <c r="G1000" s="118" t="s">
        <v>19794</v>
      </c>
      <c r="H1000" s="100">
        <v>20284382</v>
      </c>
      <c r="I1000" s="100" t="s">
        <v>20618</v>
      </c>
      <c r="J1000" s="100" t="s">
        <v>20619</v>
      </c>
      <c r="K1000" s="100">
        <v>1</v>
      </c>
      <c r="L1000" s="100">
        <v>12</v>
      </c>
      <c r="M1000" s="100" t="s">
        <v>12229</v>
      </c>
    </row>
    <row r="1001" spans="1:13" x14ac:dyDescent="0.25">
      <c r="A1001" s="100" t="s">
        <v>12235</v>
      </c>
      <c r="B1001" t="s">
        <v>19795</v>
      </c>
      <c r="C1001" t="s">
        <v>19798</v>
      </c>
      <c r="D1001" s="100" t="s">
        <v>19796</v>
      </c>
      <c r="E1001" s="100" t="s">
        <v>16710</v>
      </c>
      <c r="F1001" s="117" t="s">
        <v>19797</v>
      </c>
      <c r="G1001" s="118" t="s">
        <v>19799</v>
      </c>
      <c r="H1001" s="100">
        <v>20287614</v>
      </c>
      <c r="I1001" s="100" t="s">
        <v>20618</v>
      </c>
      <c r="J1001" s="100" t="s">
        <v>20619</v>
      </c>
      <c r="K1001" s="100">
        <v>1</v>
      </c>
      <c r="L1001" s="100">
        <v>13</v>
      </c>
      <c r="M1001" s="100" t="s">
        <v>12235</v>
      </c>
    </row>
    <row r="1002" spans="1:13" x14ac:dyDescent="0.25">
      <c r="A1002" s="100" t="s">
        <v>12239</v>
      </c>
      <c r="B1002" t="s">
        <v>19800</v>
      </c>
      <c r="C1002" t="s">
        <v>19803</v>
      </c>
      <c r="D1002" s="100" t="s">
        <v>19801</v>
      </c>
      <c r="E1002" s="100" t="s">
        <v>16833</v>
      </c>
      <c r="F1002" s="117">
        <v>67752</v>
      </c>
      <c r="G1002" s="118" t="s">
        <v>19802</v>
      </c>
      <c r="H1002" s="100">
        <v>20279961</v>
      </c>
      <c r="I1002" s="100" t="s">
        <v>20618</v>
      </c>
      <c r="J1002" s="100" t="s">
        <v>20619</v>
      </c>
      <c r="K1002" s="100">
        <v>1</v>
      </c>
      <c r="L1002" s="100">
        <v>16</v>
      </c>
      <c r="M1002" s="100" t="s">
        <v>12239</v>
      </c>
    </row>
    <row r="1003" spans="1:13" x14ac:dyDescent="0.25">
      <c r="A1003" s="100" t="s">
        <v>12241</v>
      </c>
      <c r="B1003" t="s">
        <v>19804</v>
      </c>
      <c r="C1003" t="s">
        <v>19806</v>
      </c>
      <c r="D1003" s="100" t="s">
        <v>19805</v>
      </c>
      <c r="E1003" s="100" t="s">
        <v>16305</v>
      </c>
      <c r="F1003" s="117">
        <v>78550</v>
      </c>
      <c r="G1003" s="118" t="s">
        <v>19807</v>
      </c>
      <c r="H1003" s="100">
        <v>20281246</v>
      </c>
      <c r="I1003" s="100" t="s">
        <v>20618</v>
      </c>
      <c r="J1003" s="100" t="s">
        <v>20619</v>
      </c>
      <c r="K1003" s="100">
        <v>1</v>
      </c>
      <c r="L1003" s="100">
        <v>413</v>
      </c>
      <c r="M1003" s="100" t="s">
        <v>12241</v>
      </c>
    </row>
    <row r="1004" spans="1:13" x14ac:dyDescent="0.25">
      <c r="A1004" s="100" t="s">
        <v>12208</v>
      </c>
      <c r="B1004" t="s">
        <v>19761</v>
      </c>
      <c r="C1004" t="s">
        <v>19763</v>
      </c>
      <c r="D1004" s="100" t="s">
        <v>19762</v>
      </c>
      <c r="E1004" s="100" t="s">
        <v>16305</v>
      </c>
      <c r="F1004" s="117" t="s">
        <v>19758</v>
      </c>
      <c r="G1004" s="118" t="s">
        <v>19760</v>
      </c>
      <c r="H1004" s="100">
        <v>20279966</v>
      </c>
      <c r="I1004" s="100" t="s">
        <v>20618</v>
      </c>
      <c r="J1004" s="100" t="s">
        <v>20619</v>
      </c>
      <c r="K1004" s="100">
        <v>1</v>
      </c>
      <c r="L1004" s="100">
        <v>61</v>
      </c>
      <c r="M1004" s="100" t="s">
        <v>12208</v>
      </c>
    </row>
    <row r="1005" spans="1:13" x14ac:dyDescent="0.25">
      <c r="A1005" s="100" t="s">
        <v>23318</v>
      </c>
      <c r="B1005" t="s">
        <v>23923</v>
      </c>
      <c r="C1005" t="s">
        <v>23924</v>
      </c>
      <c r="D1005" s="100" t="s">
        <v>23925</v>
      </c>
      <c r="E1005" s="100" t="s">
        <v>16242</v>
      </c>
      <c r="F1005" s="117">
        <v>1752</v>
      </c>
      <c r="G1005" s="118" t="s">
        <v>20938</v>
      </c>
      <c r="H1005" s="100"/>
      <c r="I1005" s="100"/>
      <c r="J1005" s="100"/>
      <c r="K1005" s="100"/>
      <c r="L1005" s="100"/>
      <c r="M1005" s="100" t="s">
        <v>23318</v>
      </c>
    </row>
    <row r="1006" spans="1:13" x14ac:dyDescent="0.25">
      <c r="A1006" s="100" t="s">
        <v>23320</v>
      </c>
      <c r="B1006" t="s">
        <v>23319</v>
      </c>
      <c r="C1006" t="s">
        <v>23926</v>
      </c>
      <c r="D1006" s="100" t="s">
        <v>23925</v>
      </c>
      <c r="E1006" s="100" t="s">
        <v>16242</v>
      </c>
      <c r="F1006" s="117">
        <v>1752</v>
      </c>
      <c r="G1006" s="118" t="s">
        <v>20938</v>
      </c>
      <c r="H1006" s="100"/>
      <c r="I1006" s="100"/>
      <c r="J1006" s="100"/>
      <c r="K1006" s="100"/>
      <c r="L1006" s="100"/>
      <c r="M1006" s="100" t="s">
        <v>23320</v>
      </c>
    </row>
    <row r="1007" spans="1:13" x14ac:dyDescent="0.25">
      <c r="A1007" s="100" t="s">
        <v>12301</v>
      </c>
      <c r="B1007" t="s">
        <v>19811</v>
      </c>
      <c r="C1007" t="s">
        <v>19813</v>
      </c>
      <c r="D1007" s="100" t="s">
        <v>19812</v>
      </c>
      <c r="E1007" s="100" t="s">
        <v>17244</v>
      </c>
      <c r="F1007" s="117">
        <v>14559</v>
      </c>
      <c r="G1007" s="118" t="s">
        <v>19814</v>
      </c>
      <c r="H1007" s="100">
        <v>20284660</v>
      </c>
      <c r="I1007" s="100" t="s">
        <v>20618</v>
      </c>
      <c r="J1007" s="100" t="s">
        <v>20619</v>
      </c>
      <c r="K1007" s="100">
        <v>1</v>
      </c>
      <c r="L1007" s="100">
        <v>3</v>
      </c>
      <c r="M1007" s="100" t="s">
        <v>12301</v>
      </c>
    </row>
    <row r="1008" spans="1:13" x14ac:dyDescent="0.25">
      <c r="A1008" s="100" t="s">
        <v>12304</v>
      </c>
      <c r="B1008" t="s">
        <v>19815</v>
      </c>
      <c r="C1008" t="s">
        <v>19818</v>
      </c>
      <c r="D1008" s="100" t="s">
        <v>19816</v>
      </c>
      <c r="E1008" s="100" t="s">
        <v>16748</v>
      </c>
      <c r="F1008" s="117" t="s">
        <v>19817</v>
      </c>
      <c r="G1008" s="118" t="s">
        <v>19819</v>
      </c>
      <c r="H1008" s="100">
        <v>20285717</v>
      </c>
      <c r="I1008" s="100" t="s">
        <v>20618</v>
      </c>
      <c r="J1008" s="100" t="s">
        <v>20619</v>
      </c>
      <c r="K1008" s="100">
        <v>1</v>
      </c>
      <c r="L1008" s="100">
        <v>8</v>
      </c>
      <c r="M1008" s="100" t="s">
        <v>12304</v>
      </c>
    </row>
    <row r="1009" spans="1:13" x14ac:dyDescent="0.25">
      <c r="A1009" s="100" t="s">
        <v>12306</v>
      </c>
      <c r="B1009" t="s">
        <v>2441</v>
      </c>
      <c r="C1009" t="s">
        <v>19822</v>
      </c>
      <c r="D1009" s="100" t="s">
        <v>19820</v>
      </c>
      <c r="E1009" s="100" t="s">
        <v>16748</v>
      </c>
      <c r="F1009" s="117" t="s">
        <v>19821</v>
      </c>
      <c r="G1009" s="118" t="s">
        <v>19823</v>
      </c>
      <c r="H1009" s="100">
        <v>20286307</v>
      </c>
      <c r="I1009" s="100" t="s">
        <v>20618</v>
      </c>
      <c r="J1009" s="100" t="s">
        <v>20619</v>
      </c>
      <c r="K1009" s="100">
        <v>1</v>
      </c>
      <c r="L1009" s="100">
        <v>7</v>
      </c>
      <c r="M1009" s="100" t="s">
        <v>12306</v>
      </c>
    </row>
    <row r="1010" spans="1:13" x14ac:dyDescent="0.25">
      <c r="A1010" s="100" t="s">
        <v>12308</v>
      </c>
      <c r="B1010" t="s">
        <v>19826</v>
      </c>
      <c r="C1010" t="s">
        <v>19828</v>
      </c>
      <c r="D1010" s="100" t="s">
        <v>17925</v>
      </c>
      <c r="E1010" s="100" t="s">
        <v>19540</v>
      </c>
      <c r="F1010" s="117" t="s">
        <v>19827</v>
      </c>
      <c r="G1010" s="118" t="s">
        <v>19829</v>
      </c>
      <c r="H1010" s="100">
        <v>20282021</v>
      </c>
      <c r="I1010" s="100" t="s">
        <v>20618</v>
      </c>
      <c r="J1010" s="100" t="s">
        <v>20619</v>
      </c>
      <c r="K1010" s="100">
        <v>1</v>
      </c>
      <c r="L1010" s="100">
        <v>12</v>
      </c>
      <c r="M1010" s="100" t="s">
        <v>12308</v>
      </c>
    </row>
    <row r="1011" spans="1:13" x14ac:dyDescent="0.25">
      <c r="A1011" s="100" t="s">
        <v>12310</v>
      </c>
      <c r="B1011" t="s">
        <v>19831</v>
      </c>
      <c r="C1011" t="s">
        <v>19832</v>
      </c>
      <c r="D1011" s="100" t="s">
        <v>19830</v>
      </c>
      <c r="E1011" s="100" t="s">
        <v>16194</v>
      </c>
      <c r="F1011" s="117">
        <v>99347</v>
      </c>
      <c r="G1011" s="118" t="s">
        <v>19833</v>
      </c>
      <c r="H1011" s="100">
        <v>20280070</v>
      </c>
      <c r="I1011" s="100" t="s">
        <v>20618</v>
      </c>
      <c r="J1011" s="100" t="s">
        <v>20619</v>
      </c>
      <c r="K1011" s="100">
        <v>1</v>
      </c>
      <c r="L1011" s="100">
        <v>15</v>
      </c>
      <c r="M1011" s="100" t="s">
        <v>12310</v>
      </c>
    </row>
    <row r="1012" spans="1:13" x14ac:dyDescent="0.25">
      <c r="A1012" s="100" t="s">
        <v>12312</v>
      </c>
      <c r="B1012" t="s">
        <v>17108</v>
      </c>
      <c r="C1012" t="s">
        <v>17254</v>
      </c>
      <c r="D1012" s="100" t="s">
        <v>16956</v>
      </c>
      <c r="E1012" s="100" t="s">
        <v>16849</v>
      </c>
      <c r="F1012" s="117" t="s">
        <v>17253</v>
      </c>
      <c r="G1012" s="118" t="s">
        <v>17255</v>
      </c>
      <c r="H1012" s="100">
        <v>20281876</v>
      </c>
      <c r="I1012" s="100" t="s">
        <v>20618</v>
      </c>
      <c r="J1012" s="100" t="s">
        <v>20619</v>
      </c>
      <c r="K1012" s="100">
        <v>1</v>
      </c>
      <c r="L1012" s="100">
        <v>3</v>
      </c>
      <c r="M1012" s="100" t="s">
        <v>12312</v>
      </c>
    </row>
    <row r="1013" spans="1:13" x14ac:dyDescent="0.25">
      <c r="A1013" s="100" t="s">
        <v>4583</v>
      </c>
      <c r="B1013" t="s">
        <v>19834</v>
      </c>
      <c r="C1013" t="s">
        <v>17446</v>
      </c>
      <c r="D1013" s="100" t="s">
        <v>17444</v>
      </c>
      <c r="E1013" s="100" t="s">
        <v>16858</v>
      </c>
      <c r="F1013" s="117" t="s">
        <v>17445</v>
      </c>
      <c r="G1013" s="118" t="s">
        <v>17447</v>
      </c>
      <c r="H1013" s="100">
        <v>20287637</v>
      </c>
      <c r="I1013" s="100" t="s">
        <v>20618</v>
      </c>
      <c r="J1013" s="100" t="s">
        <v>20619</v>
      </c>
      <c r="K1013" s="100">
        <v>1</v>
      </c>
      <c r="L1013" s="100">
        <v>34</v>
      </c>
      <c r="M1013" s="100" t="s">
        <v>4583</v>
      </c>
    </row>
    <row r="1014" spans="1:13" x14ac:dyDescent="0.25">
      <c r="A1014" s="100" t="s">
        <v>12177</v>
      </c>
      <c r="B1014" t="s">
        <v>19835</v>
      </c>
      <c r="C1014" t="s">
        <v>19733</v>
      </c>
      <c r="D1014" s="100" t="s">
        <v>17809</v>
      </c>
      <c r="E1014" s="100" t="s">
        <v>16305</v>
      </c>
      <c r="F1014" s="117">
        <v>78734</v>
      </c>
      <c r="G1014" s="118" t="s">
        <v>19734</v>
      </c>
      <c r="H1014" s="100">
        <v>20281847</v>
      </c>
      <c r="I1014" s="100" t="s">
        <v>20618</v>
      </c>
      <c r="J1014" s="100" t="s">
        <v>20619</v>
      </c>
      <c r="K1014" s="100">
        <v>1</v>
      </c>
      <c r="L1014" s="100">
        <v>176</v>
      </c>
      <c r="M1014" s="100" t="s">
        <v>12177</v>
      </c>
    </row>
    <row r="1015" spans="1:13" x14ac:dyDescent="0.25">
      <c r="A1015" s="100" t="s">
        <v>12325</v>
      </c>
      <c r="B1015" t="s">
        <v>12321</v>
      </c>
      <c r="C1015" t="s">
        <v>19836</v>
      </c>
      <c r="D1015" s="100" t="s">
        <v>17106</v>
      </c>
      <c r="E1015" s="100" t="s">
        <v>17107</v>
      </c>
      <c r="F1015" s="117" t="s">
        <v>17180</v>
      </c>
      <c r="G1015" s="118" t="s">
        <v>19837</v>
      </c>
      <c r="H1015" s="100">
        <v>20280075</v>
      </c>
      <c r="I1015" s="100" t="s">
        <v>20618</v>
      </c>
      <c r="J1015" s="100" t="s">
        <v>20619</v>
      </c>
      <c r="K1015" s="100">
        <v>1</v>
      </c>
      <c r="L1015" s="100">
        <v>327</v>
      </c>
      <c r="M1015" s="100" t="s">
        <v>12325</v>
      </c>
    </row>
    <row r="1016" spans="1:13" x14ac:dyDescent="0.25">
      <c r="A1016" s="100" t="s">
        <v>12335</v>
      </c>
      <c r="B1016" t="s">
        <v>17999</v>
      </c>
      <c r="C1016" t="s">
        <v>19809</v>
      </c>
      <c r="D1016" s="100" t="s">
        <v>18000</v>
      </c>
      <c r="E1016" s="100" t="s">
        <v>16833</v>
      </c>
      <c r="F1016" s="117" t="s">
        <v>19808</v>
      </c>
      <c r="G1016" s="118" t="s">
        <v>18001</v>
      </c>
      <c r="H1016" s="100">
        <v>20290408</v>
      </c>
      <c r="I1016" s="100" t="s">
        <v>20618</v>
      </c>
      <c r="J1016" s="100" t="s">
        <v>20619</v>
      </c>
      <c r="K1016" s="100">
        <v>1</v>
      </c>
      <c r="L1016" s="100">
        <v>12</v>
      </c>
      <c r="M1016" s="100" t="s">
        <v>12335</v>
      </c>
    </row>
    <row r="1017" spans="1:13" x14ac:dyDescent="0.25">
      <c r="A1017" s="100" t="s">
        <v>12339</v>
      </c>
      <c r="B1017" t="s">
        <v>19838</v>
      </c>
      <c r="C1017" t="s">
        <v>19840</v>
      </c>
      <c r="D1017" s="100" t="s">
        <v>18117</v>
      </c>
      <c r="E1017" s="100" t="s">
        <v>16855</v>
      </c>
      <c r="F1017" s="117" t="s">
        <v>19839</v>
      </c>
      <c r="G1017" s="118" t="s">
        <v>19841</v>
      </c>
      <c r="H1017" s="100">
        <v>20285562</v>
      </c>
      <c r="I1017" s="100" t="s">
        <v>20618</v>
      </c>
      <c r="J1017" s="100" t="s">
        <v>20619</v>
      </c>
      <c r="K1017" s="100">
        <v>1</v>
      </c>
      <c r="L1017" s="100">
        <v>38</v>
      </c>
      <c r="M1017" s="100" t="s">
        <v>12339</v>
      </c>
    </row>
    <row r="1018" spans="1:13" x14ac:dyDescent="0.25">
      <c r="A1018" s="100" t="s">
        <v>12348</v>
      </c>
      <c r="B1018" t="s">
        <v>19842</v>
      </c>
      <c r="C1018" t="s">
        <v>19845</v>
      </c>
      <c r="D1018" s="100" t="s">
        <v>19843</v>
      </c>
      <c r="E1018" s="100" t="s">
        <v>16182</v>
      </c>
      <c r="F1018" s="117" t="s">
        <v>19844</v>
      </c>
      <c r="G1018" s="118" t="s">
        <v>19846</v>
      </c>
      <c r="H1018" s="100">
        <v>20285392</v>
      </c>
      <c r="I1018" s="100" t="s">
        <v>20618</v>
      </c>
      <c r="J1018" s="100" t="s">
        <v>20619</v>
      </c>
      <c r="K1018" s="100">
        <v>1</v>
      </c>
      <c r="L1018" s="100">
        <v>5</v>
      </c>
      <c r="M1018" s="100" t="s">
        <v>12348</v>
      </c>
    </row>
    <row r="1019" spans="1:13" x14ac:dyDescent="0.25">
      <c r="A1019" s="100" t="s">
        <v>12350</v>
      </c>
      <c r="B1019" t="s">
        <v>19847</v>
      </c>
      <c r="C1019" t="s">
        <v>19849</v>
      </c>
      <c r="D1019" s="100" t="s">
        <v>19848</v>
      </c>
      <c r="E1019" s="100" t="s">
        <v>16175</v>
      </c>
      <c r="F1019" s="117">
        <v>93704</v>
      </c>
      <c r="G1019" s="118" t="s">
        <v>19850</v>
      </c>
      <c r="H1019" s="100">
        <v>20287760</v>
      </c>
      <c r="I1019" s="100" t="s">
        <v>20618</v>
      </c>
      <c r="J1019" s="100" t="s">
        <v>20619</v>
      </c>
      <c r="K1019" s="100">
        <v>1</v>
      </c>
      <c r="L1019" s="100">
        <v>12</v>
      </c>
      <c r="M1019" s="100" t="s">
        <v>12350</v>
      </c>
    </row>
    <row r="1020" spans="1:13" x14ac:dyDescent="0.25">
      <c r="A1020" s="100" t="s">
        <v>12359</v>
      </c>
      <c r="B1020" t="s">
        <v>19824</v>
      </c>
      <c r="C1020" t="s">
        <v>19852</v>
      </c>
      <c r="D1020" s="100" t="s">
        <v>16350</v>
      </c>
      <c r="E1020" s="100" t="s">
        <v>16178</v>
      </c>
      <c r="F1020" s="117" t="s">
        <v>19851</v>
      </c>
      <c r="G1020" s="118" t="s">
        <v>19825</v>
      </c>
      <c r="H1020" s="100">
        <v>20280079</v>
      </c>
      <c r="I1020" s="100" t="s">
        <v>20618</v>
      </c>
      <c r="J1020" s="100" t="s">
        <v>20619</v>
      </c>
      <c r="K1020" s="100">
        <v>1</v>
      </c>
      <c r="L1020" s="100">
        <v>557</v>
      </c>
      <c r="M1020" s="100" t="s">
        <v>12359</v>
      </c>
    </row>
    <row r="1021" spans="1:13" x14ac:dyDescent="0.25">
      <c r="A1021" s="100" t="s">
        <v>12365</v>
      </c>
      <c r="B1021" t="s">
        <v>19855</v>
      </c>
      <c r="C1021" t="s">
        <v>19856</v>
      </c>
      <c r="D1021" s="100" t="s">
        <v>19853</v>
      </c>
      <c r="E1021" s="100" t="s">
        <v>16266</v>
      </c>
      <c r="F1021" s="117">
        <v>39845</v>
      </c>
      <c r="G1021" s="118" t="s">
        <v>19854</v>
      </c>
      <c r="H1021" s="100">
        <v>20278047</v>
      </c>
      <c r="I1021" s="100" t="s">
        <v>20618</v>
      </c>
      <c r="J1021" s="100" t="s">
        <v>20619</v>
      </c>
      <c r="K1021" s="100">
        <v>1</v>
      </c>
      <c r="L1021" s="100">
        <v>1</v>
      </c>
      <c r="M1021" s="100" t="s">
        <v>12365</v>
      </c>
    </row>
    <row r="1022" spans="1:13" x14ac:dyDescent="0.25">
      <c r="A1022" s="100" t="s">
        <v>12369</v>
      </c>
      <c r="B1022" t="s">
        <v>19691</v>
      </c>
      <c r="C1022" t="s">
        <v>19765</v>
      </c>
      <c r="D1022" s="100" t="s">
        <v>19692</v>
      </c>
      <c r="E1022" s="100" t="s">
        <v>16182</v>
      </c>
      <c r="F1022" s="117" t="s">
        <v>19764</v>
      </c>
      <c r="G1022" s="118" t="s">
        <v>19857</v>
      </c>
      <c r="H1022" s="100">
        <v>20280081</v>
      </c>
      <c r="I1022" s="100" t="s">
        <v>20618</v>
      </c>
      <c r="J1022" s="100" t="s">
        <v>20619</v>
      </c>
      <c r="K1022" s="100">
        <v>1</v>
      </c>
      <c r="L1022" s="100">
        <v>9</v>
      </c>
      <c r="M1022" s="100" t="s">
        <v>12369</v>
      </c>
    </row>
    <row r="1023" spans="1:13" x14ac:dyDescent="0.25">
      <c r="A1023" s="100" t="s">
        <v>12373</v>
      </c>
      <c r="B1023" t="s">
        <v>19862</v>
      </c>
      <c r="C1023" t="s">
        <v>19860</v>
      </c>
      <c r="D1023" s="100" t="s">
        <v>19858</v>
      </c>
      <c r="E1023" s="100" t="s">
        <v>17107</v>
      </c>
      <c r="F1023" s="117" t="s">
        <v>19859</v>
      </c>
      <c r="G1023" s="118" t="s">
        <v>19861</v>
      </c>
      <c r="H1023" s="100">
        <v>20283955</v>
      </c>
      <c r="I1023" s="100" t="s">
        <v>20618</v>
      </c>
      <c r="J1023" s="100" t="s">
        <v>20619</v>
      </c>
      <c r="K1023" s="100">
        <v>1</v>
      </c>
      <c r="L1023" s="100">
        <v>1361</v>
      </c>
      <c r="M1023" s="100" t="s">
        <v>12373</v>
      </c>
    </row>
    <row r="1024" spans="1:13" x14ac:dyDescent="0.25">
      <c r="A1024" s="100" t="s">
        <v>12378</v>
      </c>
      <c r="B1024" t="s">
        <v>19863</v>
      </c>
      <c r="C1024" t="s">
        <v>19864</v>
      </c>
      <c r="D1024" s="100" t="s">
        <v>16258</v>
      </c>
      <c r="E1024" s="100" t="s">
        <v>17107</v>
      </c>
      <c r="F1024" s="117">
        <v>2865</v>
      </c>
      <c r="G1024" s="118" t="s">
        <v>16243</v>
      </c>
      <c r="H1024" s="100">
        <v>20280082</v>
      </c>
      <c r="I1024" s="100" t="s">
        <v>20618</v>
      </c>
      <c r="J1024" s="100" t="s">
        <v>20619</v>
      </c>
      <c r="K1024" s="100">
        <v>1</v>
      </c>
      <c r="L1024" s="100">
        <v>2</v>
      </c>
      <c r="M1024" s="100" t="s">
        <v>12378</v>
      </c>
    </row>
    <row r="1025" spans="1:13" x14ac:dyDescent="0.25">
      <c r="A1025" s="100" t="s">
        <v>12421</v>
      </c>
      <c r="B1025" t="s">
        <v>19865</v>
      </c>
      <c r="C1025" t="s">
        <v>19866</v>
      </c>
      <c r="D1025" s="100" t="s">
        <v>18989</v>
      </c>
      <c r="E1025" s="100" t="s">
        <v>17194</v>
      </c>
      <c r="F1025" s="117">
        <v>7512</v>
      </c>
      <c r="G1025" s="118" t="s">
        <v>18990</v>
      </c>
      <c r="H1025" s="100">
        <v>20282056</v>
      </c>
      <c r="I1025" s="100" t="s">
        <v>20618</v>
      </c>
      <c r="J1025" s="100" t="s">
        <v>20619</v>
      </c>
      <c r="K1025" s="100">
        <v>1</v>
      </c>
      <c r="L1025" s="100">
        <v>15</v>
      </c>
      <c r="M1025" s="100" t="s">
        <v>12421</v>
      </c>
    </row>
    <row r="1026" spans="1:13" x14ac:dyDescent="0.25">
      <c r="A1026" s="100" t="s">
        <v>12458</v>
      </c>
      <c r="B1026" t="s">
        <v>19867</v>
      </c>
      <c r="C1026" t="s">
        <v>19869</v>
      </c>
      <c r="D1026" s="100" t="s">
        <v>19868</v>
      </c>
      <c r="E1026" s="100" t="s">
        <v>16866</v>
      </c>
      <c r="F1026" s="117">
        <v>29569</v>
      </c>
      <c r="G1026" s="118" t="s">
        <v>19870</v>
      </c>
      <c r="H1026" s="100">
        <v>20280130</v>
      </c>
      <c r="I1026" s="100" t="s">
        <v>20618</v>
      </c>
      <c r="J1026" s="100" t="s">
        <v>20619</v>
      </c>
      <c r="K1026" s="100">
        <v>1</v>
      </c>
      <c r="L1026" s="100">
        <v>26</v>
      </c>
      <c r="M1026" s="100" t="s">
        <v>12458</v>
      </c>
    </row>
    <row r="1027" spans="1:13" x14ac:dyDescent="0.25">
      <c r="A1027" s="100" t="s">
        <v>12459</v>
      </c>
      <c r="B1027" t="s">
        <v>19871</v>
      </c>
      <c r="C1027" t="s">
        <v>19874</v>
      </c>
      <c r="D1027" s="100" t="s">
        <v>19872</v>
      </c>
      <c r="E1027" s="100" t="s">
        <v>16866</v>
      </c>
      <c r="F1027" s="117" t="s">
        <v>19873</v>
      </c>
      <c r="G1027" s="118" t="s">
        <v>19875</v>
      </c>
      <c r="H1027" s="100">
        <v>20280131</v>
      </c>
      <c r="I1027" s="100" t="s">
        <v>20618</v>
      </c>
      <c r="J1027" s="100" t="s">
        <v>20619</v>
      </c>
      <c r="K1027" s="100">
        <v>1</v>
      </c>
      <c r="L1027" s="100">
        <v>77</v>
      </c>
      <c r="M1027" s="100" t="s">
        <v>12459</v>
      </c>
    </row>
    <row r="1028" spans="1:13" x14ac:dyDescent="0.25">
      <c r="A1028" s="100" t="s">
        <v>12463</v>
      </c>
      <c r="B1028" t="s">
        <v>19876</v>
      </c>
      <c r="C1028" t="s">
        <v>19878</v>
      </c>
      <c r="D1028" s="100" t="s">
        <v>19877</v>
      </c>
      <c r="E1028" s="100" t="s">
        <v>16866</v>
      </c>
      <c r="F1028" s="117">
        <v>29926</v>
      </c>
      <c r="G1028" s="118" t="s">
        <v>19879</v>
      </c>
      <c r="H1028" s="100">
        <v>20280134</v>
      </c>
      <c r="I1028" s="100" t="s">
        <v>20618</v>
      </c>
      <c r="J1028" s="100" t="s">
        <v>20619</v>
      </c>
      <c r="K1028" s="100">
        <v>1</v>
      </c>
      <c r="L1028" s="100">
        <v>18</v>
      </c>
      <c r="M1028" s="100" t="s">
        <v>12463</v>
      </c>
    </row>
    <row r="1029" spans="1:13" x14ac:dyDescent="0.25">
      <c r="A1029" s="100" t="s">
        <v>12464</v>
      </c>
      <c r="B1029" t="s">
        <v>19880</v>
      </c>
      <c r="C1029" t="s">
        <v>19883</v>
      </c>
      <c r="D1029" s="100" t="s">
        <v>19881</v>
      </c>
      <c r="E1029" s="100" t="s">
        <v>16866</v>
      </c>
      <c r="F1029" s="117" t="s">
        <v>19882</v>
      </c>
      <c r="G1029" s="118" t="s">
        <v>20602</v>
      </c>
      <c r="H1029" s="100">
        <v>20284753</v>
      </c>
      <c r="I1029" s="100" t="s">
        <v>20618</v>
      </c>
      <c r="J1029" s="100" t="s">
        <v>20619</v>
      </c>
      <c r="K1029" s="100">
        <v>1</v>
      </c>
      <c r="L1029" s="100">
        <v>48</v>
      </c>
      <c r="M1029" s="100" t="s">
        <v>12464</v>
      </c>
    </row>
    <row r="1030" spans="1:13" x14ac:dyDescent="0.25">
      <c r="A1030" s="100" t="s">
        <v>12485</v>
      </c>
      <c r="B1030" t="s">
        <v>20781</v>
      </c>
      <c r="C1030" t="s">
        <v>20782</v>
      </c>
      <c r="D1030" s="100" t="s">
        <v>20783</v>
      </c>
      <c r="E1030" s="100" t="s">
        <v>16866</v>
      </c>
      <c r="F1030" s="117">
        <v>29036</v>
      </c>
      <c r="G1030" s="118" t="s">
        <v>20784</v>
      </c>
      <c r="H1030" s="100">
        <v>20292371</v>
      </c>
      <c r="I1030" s="100" t="s">
        <v>20618</v>
      </c>
      <c r="J1030" s="100" t="s">
        <v>20619</v>
      </c>
      <c r="K1030" s="100">
        <v>1</v>
      </c>
      <c r="L1030" s="100">
        <v>114</v>
      </c>
      <c r="M1030" s="100" t="s">
        <v>12485</v>
      </c>
    </row>
    <row r="1031" spans="1:13" x14ac:dyDescent="0.25">
      <c r="A1031" s="100" t="s">
        <v>12472</v>
      </c>
      <c r="B1031" t="s">
        <v>19887</v>
      </c>
      <c r="C1031" t="s">
        <v>19889</v>
      </c>
      <c r="D1031" s="100" t="s">
        <v>18632</v>
      </c>
      <c r="E1031" s="100" t="s">
        <v>16866</v>
      </c>
      <c r="F1031" s="117" t="s">
        <v>19888</v>
      </c>
      <c r="G1031" s="118" t="s">
        <v>19890</v>
      </c>
      <c r="H1031" s="100">
        <v>20280139</v>
      </c>
      <c r="I1031" s="100" t="s">
        <v>20618</v>
      </c>
      <c r="J1031" s="100" t="s">
        <v>20619</v>
      </c>
      <c r="K1031" s="100">
        <v>1</v>
      </c>
      <c r="L1031" s="100">
        <v>509</v>
      </c>
      <c r="M1031" s="100" t="s">
        <v>12472</v>
      </c>
    </row>
    <row r="1032" spans="1:13" x14ac:dyDescent="0.25">
      <c r="A1032" s="100" t="s">
        <v>12536</v>
      </c>
      <c r="B1032" t="s">
        <v>19893</v>
      </c>
      <c r="C1032" t="s">
        <v>19895</v>
      </c>
      <c r="D1032" s="100" t="s">
        <v>19892</v>
      </c>
      <c r="E1032" s="100" t="s">
        <v>16866</v>
      </c>
      <c r="F1032" s="117" t="s">
        <v>19894</v>
      </c>
      <c r="G1032" s="118" t="s">
        <v>20603</v>
      </c>
      <c r="H1032" s="100">
        <v>20280154</v>
      </c>
      <c r="I1032" s="100" t="s">
        <v>20618</v>
      </c>
      <c r="J1032" s="100" t="s">
        <v>20619</v>
      </c>
      <c r="K1032" s="100">
        <v>1</v>
      </c>
      <c r="L1032" s="100">
        <v>13</v>
      </c>
      <c r="M1032" s="100" t="s">
        <v>12536</v>
      </c>
    </row>
    <row r="1033" spans="1:13" x14ac:dyDescent="0.25">
      <c r="A1033" s="100" t="s">
        <v>12538</v>
      </c>
      <c r="B1033" t="s">
        <v>18061</v>
      </c>
      <c r="C1033" t="s">
        <v>19897</v>
      </c>
      <c r="D1033" s="100" t="s">
        <v>17458</v>
      </c>
      <c r="E1033" s="100" t="s">
        <v>16866</v>
      </c>
      <c r="F1033" s="117" t="s">
        <v>19896</v>
      </c>
      <c r="G1033" s="118" t="s">
        <v>19898</v>
      </c>
      <c r="H1033" s="100">
        <v>20299862</v>
      </c>
      <c r="I1033" s="100" t="s">
        <v>20618</v>
      </c>
      <c r="J1033" s="100" t="s">
        <v>20619</v>
      </c>
      <c r="K1033" s="100">
        <v>1</v>
      </c>
      <c r="L1033" s="100">
        <v>3</v>
      </c>
      <c r="M1033" s="100" t="s">
        <v>12538</v>
      </c>
    </row>
    <row r="1034" spans="1:13" x14ac:dyDescent="0.25">
      <c r="A1034" s="100" t="s">
        <v>12539</v>
      </c>
      <c r="B1034" t="s">
        <v>19900</v>
      </c>
      <c r="C1034" t="s">
        <v>19903</v>
      </c>
      <c r="D1034" s="100" t="s">
        <v>19901</v>
      </c>
      <c r="E1034" s="100" t="s">
        <v>16866</v>
      </c>
      <c r="F1034" s="117" t="s">
        <v>19902</v>
      </c>
      <c r="G1034" s="118" t="s">
        <v>19899</v>
      </c>
      <c r="H1034" s="100">
        <v>20280155</v>
      </c>
      <c r="I1034" s="100" t="s">
        <v>20618</v>
      </c>
      <c r="J1034" s="100" t="s">
        <v>20619</v>
      </c>
      <c r="K1034" s="100">
        <v>1</v>
      </c>
      <c r="L1034" s="100">
        <v>56</v>
      </c>
      <c r="M1034" s="100" t="s">
        <v>12539</v>
      </c>
    </row>
    <row r="1035" spans="1:13" x14ac:dyDescent="0.25">
      <c r="A1035" s="100" t="s">
        <v>12545</v>
      </c>
      <c r="B1035" t="s">
        <v>19884</v>
      </c>
      <c r="C1035" t="s">
        <v>19904</v>
      </c>
      <c r="D1035" s="100" t="s">
        <v>19885</v>
      </c>
      <c r="E1035" s="100" t="s">
        <v>16866</v>
      </c>
      <c r="F1035" s="117">
        <v>29620</v>
      </c>
      <c r="G1035" s="118" t="s">
        <v>19886</v>
      </c>
      <c r="H1035" s="100">
        <v>20283831</v>
      </c>
      <c r="I1035" s="100" t="s">
        <v>20618</v>
      </c>
      <c r="J1035" s="100" t="s">
        <v>20619</v>
      </c>
      <c r="K1035" s="100">
        <v>1</v>
      </c>
      <c r="L1035" s="100">
        <v>68</v>
      </c>
      <c r="M1035" s="100" t="s">
        <v>12545</v>
      </c>
    </row>
    <row r="1036" spans="1:13" x14ac:dyDescent="0.25">
      <c r="A1036" s="100" t="s">
        <v>3927</v>
      </c>
      <c r="B1036" t="s">
        <v>18807</v>
      </c>
      <c r="C1036" t="s">
        <v>16268</v>
      </c>
      <c r="D1036" s="100" t="s">
        <v>16265</v>
      </c>
      <c r="E1036" s="100" t="s">
        <v>16266</v>
      </c>
      <c r="F1036" s="117" t="s">
        <v>16978</v>
      </c>
      <c r="G1036" s="118" t="s">
        <v>16269</v>
      </c>
      <c r="H1036" s="100">
        <v>20280156</v>
      </c>
      <c r="I1036" s="100" t="s">
        <v>20618</v>
      </c>
      <c r="J1036" s="100" t="s">
        <v>20619</v>
      </c>
      <c r="K1036" s="100">
        <v>1</v>
      </c>
      <c r="L1036" s="100">
        <v>24</v>
      </c>
      <c r="M1036" s="100" t="s">
        <v>3927</v>
      </c>
    </row>
    <row r="1037" spans="1:13" x14ac:dyDescent="0.25">
      <c r="A1037" s="100" t="s">
        <v>3930</v>
      </c>
      <c r="B1037" t="s">
        <v>19905</v>
      </c>
      <c r="C1037" t="s">
        <v>16268</v>
      </c>
      <c r="D1037" s="100" t="s">
        <v>16265</v>
      </c>
      <c r="E1037" s="100" t="s">
        <v>16266</v>
      </c>
      <c r="F1037" s="117" t="s">
        <v>16978</v>
      </c>
      <c r="G1037" s="118" t="s">
        <v>16269</v>
      </c>
      <c r="H1037" s="100">
        <v>20280157</v>
      </c>
      <c r="I1037" s="100" t="s">
        <v>20618</v>
      </c>
      <c r="J1037" s="100" t="s">
        <v>20619</v>
      </c>
      <c r="K1037" s="100">
        <v>1</v>
      </c>
      <c r="L1037" s="100">
        <v>33</v>
      </c>
      <c r="M1037" s="100" t="s">
        <v>3930</v>
      </c>
    </row>
    <row r="1038" spans="1:13" x14ac:dyDescent="0.25">
      <c r="A1038" s="100" t="s">
        <v>3931</v>
      </c>
      <c r="B1038" t="s">
        <v>16977</v>
      </c>
      <c r="C1038" t="s">
        <v>16268</v>
      </c>
      <c r="D1038" s="100" t="s">
        <v>16265</v>
      </c>
      <c r="E1038" s="100" t="s">
        <v>16266</v>
      </c>
      <c r="F1038" s="117">
        <v>30045</v>
      </c>
      <c r="G1038" s="118" t="s">
        <v>16269</v>
      </c>
      <c r="H1038" s="100">
        <v>20280158</v>
      </c>
      <c r="I1038" s="100" t="s">
        <v>20618</v>
      </c>
      <c r="J1038" s="100" t="s">
        <v>20619</v>
      </c>
      <c r="K1038" s="100">
        <v>1</v>
      </c>
      <c r="L1038" s="100">
        <v>9</v>
      </c>
      <c r="M1038" s="100" t="s">
        <v>3931</v>
      </c>
    </row>
    <row r="1039" spans="1:13" x14ac:dyDescent="0.25">
      <c r="A1039" s="100" t="s">
        <v>12586</v>
      </c>
      <c r="B1039" t="s">
        <v>19906</v>
      </c>
      <c r="C1039" t="s">
        <v>19909</v>
      </c>
      <c r="D1039" s="100" t="s">
        <v>19907</v>
      </c>
      <c r="E1039" s="100" t="s">
        <v>16872</v>
      </c>
      <c r="F1039" s="117">
        <v>57580</v>
      </c>
      <c r="G1039" s="118" t="s">
        <v>19908</v>
      </c>
      <c r="H1039" s="100">
        <v>20280167</v>
      </c>
      <c r="I1039" s="100" t="s">
        <v>20618</v>
      </c>
      <c r="J1039" s="100" t="s">
        <v>20619</v>
      </c>
      <c r="K1039" s="100">
        <v>1</v>
      </c>
      <c r="L1039" s="100">
        <v>38</v>
      </c>
      <c r="M1039" s="100" t="s">
        <v>12586</v>
      </c>
    </row>
    <row r="1040" spans="1:13" x14ac:dyDescent="0.25">
      <c r="A1040" s="100" t="s">
        <v>12592</v>
      </c>
      <c r="B1040" t="s">
        <v>17605</v>
      </c>
      <c r="C1040" t="s">
        <v>17607</v>
      </c>
      <c r="D1040" s="100" t="s">
        <v>16871</v>
      </c>
      <c r="E1040" s="100" t="s">
        <v>16872</v>
      </c>
      <c r="F1040" s="117" t="s">
        <v>17606</v>
      </c>
      <c r="G1040" s="118" t="s">
        <v>20604</v>
      </c>
      <c r="H1040" s="100">
        <v>20284630</v>
      </c>
      <c r="I1040" s="100" t="s">
        <v>20618</v>
      </c>
      <c r="J1040" s="100" t="s">
        <v>20619</v>
      </c>
      <c r="K1040" s="100">
        <v>1</v>
      </c>
      <c r="L1040" s="100">
        <v>73</v>
      </c>
      <c r="M1040" s="100" t="s">
        <v>12592</v>
      </c>
    </row>
    <row r="1041" spans="1:13" x14ac:dyDescent="0.25">
      <c r="A1041" s="100" t="s">
        <v>12593</v>
      </c>
      <c r="B1041" t="s">
        <v>19911</v>
      </c>
      <c r="C1041" t="s">
        <v>19912</v>
      </c>
      <c r="D1041" s="100" t="s">
        <v>16776</v>
      </c>
      <c r="E1041" s="100" t="s">
        <v>16872</v>
      </c>
      <c r="F1041" s="117">
        <v>57201</v>
      </c>
      <c r="G1041" s="118" t="s">
        <v>19913</v>
      </c>
      <c r="H1041" s="100">
        <v>20280169</v>
      </c>
      <c r="I1041" s="100" t="s">
        <v>20618</v>
      </c>
      <c r="J1041" s="100" t="s">
        <v>20619</v>
      </c>
      <c r="K1041" s="100">
        <v>1</v>
      </c>
      <c r="L1041" s="100">
        <v>1</v>
      </c>
      <c r="M1041" s="100" t="s">
        <v>12593</v>
      </c>
    </row>
    <row r="1042" spans="1:13" x14ac:dyDescent="0.25">
      <c r="A1042" s="100" t="s">
        <v>12594</v>
      </c>
      <c r="B1042" t="s">
        <v>19914</v>
      </c>
      <c r="C1042" t="s">
        <v>19916</v>
      </c>
      <c r="D1042" s="100" t="s">
        <v>19915</v>
      </c>
      <c r="E1042" s="100" t="s">
        <v>16872</v>
      </c>
      <c r="F1042" s="117">
        <v>57028</v>
      </c>
      <c r="G1042" s="118" t="s">
        <v>20605</v>
      </c>
      <c r="H1042" s="100">
        <v>20280170</v>
      </c>
      <c r="I1042" s="100" t="s">
        <v>20618</v>
      </c>
      <c r="J1042" s="100" t="s">
        <v>20619</v>
      </c>
      <c r="K1042" s="100">
        <v>1</v>
      </c>
      <c r="L1042" s="100">
        <v>1</v>
      </c>
      <c r="M1042" s="100" t="s">
        <v>12594</v>
      </c>
    </row>
    <row r="1043" spans="1:13" x14ac:dyDescent="0.25">
      <c r="A1043" s="100" t="s">
        <v>12602</v>
      </c>
      <c r="B1043" t="s">
        <v>18548</v>
      </c>
      <c r="C1043" t="s">
        <v>19920</v>
      </c>
      <c r="D1043" s="100" t="s">
        <v>16871</v>
      </c>
      <c r="E1043" s="100" t="s">
        <v>16872</v>
      </c>
      <c r="F1043" s="117" t="s">
        <v>19919</v>
      </c>
      <c r="G1043" s="118" t="s">
        <v>19921</v>
      </c>
      <c r="H1043" s="100">
        <v>20288139</v>
      </c>
      <c r="I1043" s="100" t="s">
        <v>20618</v>
      </c>
      <c r="J1043" s="100" t="s">
        <v>20619</v>
      </c>
      <c r="K1043" s="100">
        <v>1</v>
      </c>
      <c r="L1043" s="100">
        <v>1</v>
      </c>
      <c r="M1043" s="100" t="s">
        <v>12602</v>
      </c>
    </row>
    <row r="1044" spans="1:13" x14ac:dyDescent="0.25">
      <c r="A1044" s="100" t="s">
        <v>12622</v>
      </c>
      <c r="B1044" t="s">
        <v>19923</v>
      </c>
      <c r="C1044" t="s">
        <v>19925</v>
      </c>
      <c r="D1044" s="100" t="s">
        <v>19924</v>
      </c>
      <c r="E1044" s="100" t="s">
        <v>16872</v>
      </c>
      <c r="F1044" s="117">
        <v>57066</v>
      </c>
      <c r="G1044" s="118" t="s">
        <v>19926</v>
      </c>
      <c r="H1044" s="100">
        <v>20292212</v>
      </c>
      <c r="I1044" s="100" t="s">
        <v>20618</v>
      </c>
      <c r="J1044" s="100" t="s">
        <v>20619</v>
      </c>
      <c r="K1044" s="100">
        <v>1</v>
      </c>
      <c r="L1044" s="100">
        <v>11</v>
      </c>
      <c r="M1044" s="100" t="s">
        <v>12622</v>
      </c>
    </row>
    <row r="1045" spans="1:13" x14ac:dyDescent="0.25">
      <c r="A1045" s="100" t="s">
        <v>12632</v>
      </c>
      <c r="B1045" t="s">
        <v>18528</v>
      </c>
      <c r="C1045" t="s">
        <v>19931</v>
      </c>
      <c r="D1045" s="100" t="s">
        <v>16871</v>
      </c>
      <c r="E1045" s="100" t="s">
        <v>16872</v>
      </c>
      <c r="F1045" s="117" t="s">
        <v>19930</v>
      </c>
      <c r="G1045" s="118" t="s">
        <v>19929</v>
      </c>
      <c r="H1045" s="100">
        <v>20285794</v>
      </c>
      <c r="I1045" s="100" t="s">
        <v>20618</v>
      </c>
      <c r="J1045" s="100" t="s">
        <v>20619</v>
      </c>
      <c r="K1045" s="100">
        <v>1</v>
      </c>
      <c r="L1045" s="100">
        <v>43</v>
      </c>
      <c r="M1045" s="100" t="s">
        <v>12632</v>
      </c>
    </row>
    <row r="1046" spans="1:13" x14ac:dyDescent="0.25">
      <c r="A1046" s="100" t="s">
        <v>12596</v>
      </c>
      <c r="B1046" t="s">
        <v>19932</v>
      </c>
      <c r="C1046" t="s">
        <v>19918</v>
      </c>
      <c r="D1046" s="100" t="s">
        <v>16871</v>
      </c>
      <c r="E1046" s="100" t="s">
        <v>16872</v>
      </c>
      <c r="F1046" s="117" t="s">
        <v>19917</v>
      </c>
      <c r="G1046" s="118" t="s">
        <v>19933</v>
      </c>
      <c r="H1046" s="100">
        <v>20286468</v>
      </c>
      <c r="I1046" s="100" t="s">
        <v>20618</v>
      </c>
      <c r="J1046" s="100" t="s">
        <v>20619</v>
      </c>
      <c r="K1046" s="100">
        <v>1</v>
      </c>
      <c r="L1046" s="100">
        <v>10</v>
      </c>
      <c r="M1046" s="100" t="s">
        <v>12596</v>
      </c>
    </row>
    <row r="1047" spans="1:13" x14ac:dyDescent="0.25">
      <c r="A1047" s="100" t="s">
        <v>12634</v>
      </c>
      <c r="B1047" t="s">
        <v>18528</v>
      </c>
      <c r="C1047" t="s">
        <v>19928</v>
      </c>
      <c r="D1047" s="100" t="s">
        <v>16871</v>
      </c>
      <c r="E1047" s="100" t="s">
        <v>16872</v>
      </c>
      <c r="F1047" s="117" t="s">
        <v>19927</v>
      </c>
      <c r="G1047" s="118" t="s">
        <v>19929</v>
      </c>
      <c r="H1047" s="100">
        <v>20299335</v>
      </c>
      <c r="I1047" s="100" t="s">
        <v>20618</v>
      </c>
      <c r="J1047" s="100" t="s">
        <v>20619</v>
      </c>
      <c r="K1047" s="100">
        <v>1</v>
      </c>
      <c r="L1047" s="100">
        <v>34</v>
      </c>
      <c r="M1047" s="100" t="s">
        <v>12634</v>
      </c>
    </row>
    <row r="1048" spans="1:13" x14ac:dyDescent="0.25">
      <c r="A1048" s="100" t="s">
        <v>12635</v>
      </c>
      <c r="B1048" t="s">
        <v>19934</v>
      </c>
      <c r="D1048" s="100" t="s">
        <v>19935</v>
      </c>
      <c r="E1048" s="100" t="s">
        <v>16872</v>
      </c>
      <c r="F1048" s="117" t="s">
        <v>19936</v>
      </c>
      <c r="G1048" s="118" t="s">
        <v>19937</v>
      </c>
      <c r="H1048" s="100">
        <v>20293214</v>
      </c>
      <c r="I1048" s="100" t="s">
        <v>20618</v>
      </c>
      <c r="J1048" s="100" t="s">
        <v>20619</v>
      </c>
      <c r="K1048" s="100">
        <v>1</v>
      </c>
      <c r="L1048" s="100">
        <v>3</v>
      </c>
      <c r="M1048" s="100" t="s">
        <v>12635</v>
      </c>
    </row>
    <row r="1049" spans="1:13" x14ac:dyDescent="0.25">
      <c r="A1049" s="100" t="s">
        <v>12637</v>
      </c>
      <c r="B1049" t="s">
        <v>19938</v>
      </c>
      <c r="C1049" t="s">
        <v>19940</v>
      </c>
      <c r="D1049" s="100" t="s">
        <v>19910</v>
      </c>
      <c r="E1049" s="100" t="s">
        <v>16872</v>
      </c>
      <c r="F1049" s="117" t="s">
        <v>19939</v>
      </c>
      <c r="G1049" s="118" t="s">
        <v>19922</v>
      </c>
      <c r="H1049" s="100">
        <v>20293615</v>
      </c>
      <c r="I1049" s="100" t="s">
        <v>20618</v>
      </c>
      <c r="J1049" s="100" t="s">
        <v>20619</v>
      </c>
      <c r="K1049" s="100">
        <v>1</v>
      </c>
      <c r="L1049" s="100">
        <v>73</v>
      </c>
      <c r="M1049" s="100" t="s">
        <v>12637</v>
      </c>
    </row>
    <row r="1050" spans="1:13" x14ac:dyDescent="0.25">
      <c r="A1050" s="100" t="s">
        <v>12645</v>
      </c>
      <c r="B1050" t="s">
        <v>19941</v>
      </c>
      <c r="C1050" t="s">
        <v>19944</v>
      </c>
      <c r="D1050" s="100" t="s">
        <v>19942</v>
      </c>
      <c r="E1050" s="100" t="s">
        <v>16305</v>
      </c>
      <c r="F1050" s="117" t="s">
        <v>19943</v>
      </c>
      <c r="G1050" s="118" t="s">
        <v>19945</v>
      </c>
      <c r="H1050" s="100">
        <v>20281612</v>
      </c>
      <c r="I1050" s="100" t="s">
        <v>20618</v>
      </c>
      <c r="J1050" s="100" t="s">
        <v>20619</v>
      </c>
      <c r="K1050" s="100">
        <v>1</v>
      </c>
      <c r="L1050" s="100">
        <v>52</v>
      </c>
      <c r="M1050" s="100" t="s">
        <v>12645</v>
      </c>
    </row>
    <row r="1051" spans="1:13" x14ac:dyDescent="0.25">
      <c r="A1051" s="100" t="s">
        <v>1056</v>
      </c>
      <c r="B1051" t="s">
        <v>19946</v>
      </c>
      <c r="C1051" t="s">
        <v>19948</v>
      </c>
      <c r="D1051" s="100" t="s">
        <v>19947</v>
      </c>
      <c r="E1051" s="100" t="s">
        <v>16305</v>
      </c>
      <c r="F1051" s="117">
        <v>75701</v>
      </c>
      <c r="G1051" s="118" t="s">
        <v>19949</v>
      </c>
      <c r="H1051" s="100">
        <v>20308610</v>
      </c>
      <c r="I1051" s="100" t="s">
        <v>20618</v>
      </c>
      <c r="J1051" s="100" t="s">
        <v>20619</v>
      </c>
      <c r="K1051" s="100">
        <v>1</v>
      </c>
      <c r="L1051" s="100">
        <v>6</v>
      </c>
      <c r="M1051" s="100" t="s">
        <v>1056</v>
      </c>
    </row>
    <row r="1052" spans="1:13" x14ac:dyDescent="0.25">
      <c r="A1052" s="100" t="s">
        <v>13425</v>
      </c>
      <c r="B1052" t="s">
        <v>19950</v>
      </c>
      <c r="C1052" t="s">
        <v>19952</v>
      </c>
      <c r="D1052" s="100" t="s">
        <v>19951</v>
      </c>
      <c r="E1052" s="100" t="s">
        <v>16305</v>
      </c>
      <c r="F1052" s="117">
        <v>79546</v>
      </c>
      <c r="G1052" s="118" t="s">
        <v>19953</v>
      </c>
      <c r="H1052" s="100">
        <v>20281930</v>
      </c>
      <c r="I1052" s="100" t="s">
        <v>20618</v>
      </c>
      <c r="J1052" s="100" t="s">
        <v>20619</v>
      </c>
      <c r="K1052" s="100">
        <v>1</v>
      </c>
      <c r="L1052" s="100">
        <v>41</v>
      </c>
      <c r="M1052" s="100" t="s">
        <v>13425</v>
      </c>
    </row>
    <row r="1053" spans="1:13" x14ac:dyDescent="0.25">
      <c r="A1053" s="100" t="s">
        <v>12651</v>
      </c>
      <c r="B1053" t="s">
        <v>19956</v>
      </c>
      <c r="C1053" t="s">
        <v>19958</v>
      </c>
      <c r="D1053" s="100" t="s">
        <v>19957</v>
      </c>
      <c r="E1053" s="100" t="s">
        <v>16305</v>
      </c>
      <c r="F1053" s="117" t="s">
        <v>19954</v>
      </c>
      <c r="G1053" s="118" t="s">
        <v>19955</v>
      </c>
      <c r="H1053" s="100">
        <v>20281978</v>
      </c>
      <c r="I1053" s="100" t="s">
        <v>20618</v>
      </c>
      <c r="J1053" s="100" t="s">
        <v>20619</v>
      </c>
      <c r="K1053" s="100">
        <v>1</v>
      </c>
      <c r="L1053" s="100">
        <v>44</v>
      </c>
      <c r="M1053" s="100" t="s">
        <v>12651</v>
      </c>
    </row>
    <row r="1054" spans="1:13" x14ac:dyDescent="0.25">
      <c r="A1054" s="100" t="s">
        <v>12653</v>
      </c>
      <c r="B1054" t="s">
        <v>19959</v>
      </c>
      <c r="C1054" t="s">
        <v>19961</v>
      </c>
      <c r="D1054" s="100" t="s">
        <v>19960</v>
      </c>
      <c r="E1054" s="100" t="s">
        <v>16305</v>
      </c>
      <c r="F1054" s="117">
        <v>77063</v>
      </c>
      <c r="G1054" s="118" t="s">
        <v>19962</v>
      </c>
      <c r="H1054" s="100">
        <v>20303712</v>
      </c>
      <c r="I1054" s="100" t="s">
        <v>20618</v>
      </c>
      <c r="J1054" s="100" t="s">
        <v>20619</v>
      </c>
      <c r="K1054" s="100">
        <v>1</v>
      </c>
      <c r="L1054" s="100">
        <v>1</v>
      </c>
      <c r="M1054" s="100" t="s">
        <v>12653</v>
      </c>
    </row>
    <row r="1055" spans="1:13" x14ac:dyDescent="0.25">
      <c r="A1055" s="100" t="s">
        <v>12684</v>
      </c>
      <c r="B1055" t="s">
        <v>19964</v>
      </c>
      <c r="C1055" t="s">
        <v>20785</v>
      </c>
      <c r="D1055" s="100" t="s">
        <v>19965</v>
      </c>
      <c r="E1055" s="100" t="s">
        <v>16305</v>
      </c>
      <c r="F1055" s="117">
        <v>79101</v>
      </c>
      <c r="G1055" s="118" t="s">
        <v>19966</v>
      </c>
      <c r="H1055" s="100">
        <v>20296177</v>
      </c>
      <c r="I1055" s="100" t="s">
        <v>20618</v>
      </c>
      <c r="J1055" s="100" t="s">
        <v>20619</v>
      </c>
      <c r="K1055" s="100">
        <v>1</v>
      </c>
      <c r="L1055" s="100">
        <v>45</v>
      </c>
      <c r="M1055" s="100" t="s">
        <v>12684</v>
      </c>
    </row>
    <row r="1056" spans="1:13" x14ac:dyDescent="0.25">
      <c r="A1056" s="100" t="s">
        <v>12715</v>
      </c>
      <c r="B1056" t="s">
        <v>19967</v>
      </c>
      <c r="C1056" t="s">
        <v>19970</v>
      </c>
      <c r="D1056" s="100" t="s">
        <v>19968</v>
      </c>
      <c r="E1056" s="100" t="s">
        <v>16305</v>
      </c>
      <c r="F1056" s="117" t="s">
        <v>19969</v>
      </c>
      <c r="G1056" s="118" t="s">
        <v>19971</v>
      </c>
      <c r="H1056" s="100">
        <v>20286306</v>
      </c>
      <c r="I1056" s="100" t="s">
        <v>20618</v>
      </c>
      <c r="J1056" s="100" t="s">
        <v>20619</v>
      </c>
      <c r="K1056" s="100">
        <v>1</v>
      </c>
      <c r="L1056" s="100">
        <v>4</v>
      </c>
      <c r="M1056" s="100" t="s">
        <v>12715</v>
      </c>
    </row>
    <row r="1057" spans="1:13" x14ac:dyDescent="0.25">
      <c r="A1057" s="100" t="s">
        <v>12717</v>
      </c>
      <c r="B1057" t="s">
        <v>19972</v>
      </c>
      <c r="C1057" t="s">
        <v>19974</v>
      </c>
      <c r="D1057" s="100" t="s">
        <v>19973</v>
      </c>
      <c r="E1057" s="100" t="s">
        <v>16305</v>
      </c>
      <c r="F1057" s="117">
        <v>76502</v>
      </c>
      <c r="G1057" s="118" t="s">
        <v>19975</v>
      </c>
      <c r="H1057" s="100">
        <v>20302119</v>
      </c>
      <c r="I1057" s="100" t="s">
        <v>20618</v>
      </c>
      <c r="J1057" s="100" t="s">
        <v>20619</v>
      </c>
      <c r="K1057" s="100">
        <v>1</v>
      </c>
      <c r="L1057" s="100">
        <v>11</v>
      </c>
      <c r="M1057" s="100" t="s">
        <v>12717</v>
      </c>
    </row>
    <row r="1058" spans="1:13" x14ac:dyDescent="0.25">
      <c r="A1058" s="100" t="s">
        <v>4221</v>
      </c>
      <c r="B1058" t="s">
        <v>16638</v>
      </c>
      <c r="C1058" t="s">
        <v>17159</v>
      </c>
      <c r="D1058" s="100" t="s">
        <v>17157</v>
      </c>
      <c r="E1058" s="100" t="s">
        <v>16305</v>
      </c>
      <c r="F1058" s="117" t="s">
        <v>17158</v>
      </c>
      <c r="G1058" s="118" t="s">
        <v>17160</v>
      </c>
      <c r="H1058" s="100">
        <v>20287313</v>
      </c>
      <c r="I1058" s="100" t="s">
        <v>20618</v>
      </c>
      <c r="J1058" s="100" t="s">
        <v>20619</v>
      </c>
      <c r="K1058" s="100">
        <v>1</v>
      </c>
      <c r="L1058" s="100">
        <v>19</v>
      </c>
      <c r="M1058" s="100" t="s">
        <v>4221</v>
      </c>
    </row>
    <row r="1059" spans="1:13" x14ac:dyDescent="0.25">
      <c r="A1059" s="100" t="s">
        <v>7328</v>
      </c>
      <c r="B1059" t="s">
        <v>16256</v>
      </c>
      <c r="C1059" t="s">
        <v>20786</v>
      </c>
      <c r="D1059" s="100" t="s">
        <v>20128</v>
      </c>
      <c r="E1059" s="100" t="s">
        <v>16305</v>
      </c>
      <c r="F1059" s="117" t="s">
        <v>20787</v>
      </c>
      <c r="G1059" s="118" t="s">
        <v>20788</v>
      </c>
      <c r="H1059" s="100">
        <v>20293069</v>
      </c>
      <c r="I1059" s="100" t="s">
        <v>20618</v>
      </c>
      <c r="J1059" s="100" t="s">
        <v>20619</v>
      </c>
      <c r="K1059" s="100">
        <v>1</v>
      </c>
      <c r="L1059" s="100">
        <v>13</v>
      </c>
      <c r="M1059" s="100" t="s">
        <v>7328</v>
      </c>
    </row>
    <row r="1060" spans="1:13" x14ac:dyDescent="0.25">
      <c r="A1060" s="100" t="s">
        <v>7329</v>
      </c>
      <c r="B1060" t="s">
        <v>16256</v>
      </c>
      <c r="C1060" t="s">
        <v>20789</v>
      </c>
      <c r="D1060" s="100" t="s">
        <v>20099</v>
      </c>
      <c r="E1060" s="100" t="s">
        <v>16305</v>
      </c>
      <c r="F1060" s="117" t="s">
        <v>20790</v>
      </c>
      <c r="G1060" s="118" t="s">
        <v>20791</v>
      </c>
      <c r="H1060" s="100">
        <v>20293071</v>
      </c>
      <c r="I1060" s="100" t="s">
        <v>20618</v>
      </c>
      <c r="J1060" s="100" t="s">
        <v>20619</v>
      </c>
      <c r="K1060" s="100">
        <v>1</v>
      </c>
      <c r="L1060" s="100">
        <v>14</v>
      </c>
      <c r="M1060" s="100" t="s">
        <v>7329</v>
      </c>
    </row>
    <row r="1061" spans="1:13" x14ac:dyDescent="0.25">
      <c r="A1061" s="100" t="s">
        <v>12772</v>
      </c>
      <c r="B1061" t="s">
        <v>19976</v>
      </c>
      <c r="C1061" t="s">
        <v>19978</v>
      </c>
      <c r="D1061" s="100" t="s">
        <v>18578</v>
      </c>
      <c r="E1061" s="100" t="s">
        <v>16187</v>
      </c>
      <c r="F1061" s="117" t="s">
        <v>19977</v>
      </c>
      <c r="G1061" s="118" t="s">
        <v>19979</v>
      </c>
      <c r="H1061" s="100">
        <v>20281719</v>
      </c>
      <c r="I1061" s="100" t="s">
        <v>20618</v>
      </c>
      <c r="J1061" s="100" t="s">
        <v>20619</v>
      </c>
      <c r="K1061" s="100">
        <v>1</v>
      </c>
      <c r="L1061" s="100">
        <v>59</v>
      </c>
      <c r="M1061" s="100" t="s">
        <v>12772</v>
      </c>
    </row>
    <row r="1062" spans="1:13" x14ac:dyDescent="0.25">
      <c r="A1062" s="100" t="s">
        <v>12779</v>
      </c>
      <c r="B1062" t="s">
        <v>19981</v>
      </c>
      <c r="C1062" t="s">
        <v>19984</v>
      </c>
      <c r="D1062" s="100" t="s">
        <v>19982</v>
      </c>
      <c r="E1062" s="100" t="s">
        <v>16187</v>
      </c>
      <c r="F1062" s="117" t="s">
        <v>19983</v>
      </c>
      <c r="G1062" s="118" t="s">
        <v>19980</v>
      </c>
      <c r="H1062" s="100">
        <v>20280186</v>
      </c>
      <c r="I1062" s="100" t="s">
        <v>20618</v>
      </c>
      <c r="J1062" s="100" t="s">
        <v>20619</v>
      </c>
      <c r="K1062" s="100">
        <v>1</v>
      </c>
      <c r="L1062" s="100">
        <v>754</v>
      </c>
      <c r="M1062" s="100" t="s">
        <v>12779</v>
      </c>
    </row>
    <row r="1063" spans="1:13" x14ac:dyDescent="0.25">
      <c r="A1063" s="100" t="s">
        <v>12781</v>
      </c>
      <c r="B1063" t="s">
        <v>19986</v>
      </c>
      <c r="C1063" t="s">
        <v>19989</v>
      </c>
      <c r="D1063" s="100" t="s">
        <v>19987</v>
      </c>
      <c r="E1063" s="100" t="s">
        <v>16187</v>
      </c>
      <c r="F1063" s="117" t="s">
        <v>19988</v>
      </c>
      <c r="G1063" s="118" t="s">
        <v>19990</v>
      </c>
      <c r="H1063" s="100">
        <v>20285690</v>
      </c>
      <c r="I1063" s="100" t="s">
        <v>20618</v>
      </c>
      <c r="J1063" s="100" t="s">
        <v>20619</v>
      </c>
      <c r="K1063" s="100">
        <v>1</v>
      </c>
      <c r="L1063" s="100">
        <v>115</v>
      </c>
      <c r="M1063" s="100" t="s">
        <v>12781</v>
      </c>
    </row>
    <row r="1064" spans="1:13" x14ac:dyDescent="0.25">
      <c r="A1064" s="100" t="s">
        <v>12783</v>
      </c>
      <c r="B1064" t="s">
        <v>19991</v>
      </c>
      <c r="C1064" t="s">
        <v>19993</v>
      </c>
      <c r="D1064" s="100" t="s">
        <v>16862</v>
      </c>
      <c r="E1064" s="100" t="s">
        <v>16187</v>
      </c>
      <c r="F1064" s="117" t="s">
        <v>19992</v>
      </c>
      <c r="G1064" s="118" t="s">
        <v>19994</v>
      </c>
      <c r="H1064" s="100">
        <v>20287656</v>
      </c>
      <c r="I1064" s="100" t="s">
        <v>20618</v>
      </c>
      <c r="J1064" s="100" t="s">
        <v>20619</v>
      </c>
      <c r="K1064" s="100">
        <v>1</v>
      </c>
      <c r="L1064" s="100">
        <v>87</v>
      </c>
      <c r="M1064" s="100" t="s">
        <v>12783</v>
      </c>
    </row>
    <row r="1065" spans="1:13" x14ac:dyDescent="0.25">
      <c r="A1065" s="100" t="s">
        <v>12787</v>
      </c>
      <c r="B1065" t="s">
        <v>19995</v>
      </c>
      <c r="C1065" t="s">
        <v>19997</v>
      </c>
      <c r="D1065" s="100" t="s">
        <v>16312</v>
      </c>
      <c r="E1065" s="100" t="s">
        <v>16187</v>
      </c>
      <c r="F1065" s="117" t="s">
        <v>19996</v>
      </c>
      <c r="G1065" s="118" t="s">
        <v>19998</v>
      </c>
      <c r="H1065" s="100">
        <v>20284279</v>
      </c>
      <c r="I1065" s="100" t="s">
        <v>20618</v>
      </c>
      <c r="J1065" s="100" t="s">
        <v>20619</v>
      </c>
      <c r="K1065" s="100">
        <v>1</v>
      </c>
      <c r="L1065" s="100">
        <v>7</v>
      </c>
      <c r="M1065" s="100" t="s">
        <v>12787</v>
      </c>
    </row>
    <row r="1066" spans="1:13" x14ac:dyDescent="0.25">
      <c r="A1066" s="100" t="s">
        <v>12824</v>
      </c>
      <c r="B1066" t="s">
        <v>20792</v>
      </c>
      <c r="C1066" t="s">
        <v>20793</v>
      </c>
      <c r="D1066" s="100" t="s">
        <v>16862</v>
      </c>
      <c r="E1066" s="100" t="s">
        <v>16187</v>
      </c>
      <c r="F1066" s="117">
        <v>38501</v>
      </c>
      <c r="G1066" s="118" t="s">
        <v>20000</v>
      </c>
      <c r="H1066" s="100">
        <v>20298579</v>
      </c>
      <c r="I1066" s="100" t="s">
        <v>20618</v>
      </c>
      <c r="J1066" s="100" t="s">
        <v>20619</v>
      </c>
      <c r="K1066" s="100">
        <v>1</v>
      </c>
      <c r="L1066" s="100">
        <v>45</v>
      </c>
      <c r="M1066" s="100" t="s">
        <v>12824</v>
      </c>
    </row>
    <row r="1067" spans="1:13" x14ac:dyDescent="0.25">
      <c r="A1067" s="100" t="s">
        <v>12827</v>
      </c>
      <c r="B1067" t="s">
        <v>20002</v>
      </c>
      <c r="C1067" t="s">
        <v>20004</v>
      </c>
      <c r="D1067" s="100" t="s">
        <v>20001</v>
      </c>
      <c r="E1067" s="100" t="s">
        <v>16187</v>
      </c>
      <c r="F1067" s="117" t="s">
        <v>20003</v>
      </c>
      <c r="G1067" s="118" t="s">
        <v>20005</v>
      </c>
      <c r="H1067" s="100">
        <v>20280190</v>
      </c>
      <c r="I1067" s="100" t="s">
        <v>20618</v>
      </c>
      <c r="J1067" s="100" t="s">
        <v>20619</v>
      </c>
      <c r="K1067" s="100">
        <v>1</v>
      </c>
      <c r="L1067" s="100">
        <v>5</v>
      </c>
      <c r="M1067" s="100" t="s">
        <v>12827</v>
      </c>
    </row>
    <row r="1068" spans="1:13" x14ac:dyDescent="0.25">
      <c r="A1068" s="100" t="s">
        <v>12882</v>
      </c>
      <c r="B1068" t="s">
        <v>12883</v>
      </c>
      <c r="C1068" t="s">
        <v>20008</v>
      </c>
      <c r="D1068" s="100" t="s">
        <v>18578</v>
      </c>
      <c r="E1068" s="100" t="s">
        <v>16187</v>
      </c>
      <c r="F1068" s="117" t="s">
        <v>20007</v>
      </c>
      <c r="G1068" s="118" t="s">
        <v>20009</v>
      </c>
      <c r="H1068" s="100">
        <v>20294394</v>
      </c>
      <c r="I1068" s="100" t="s">
        <v>20618</v>
      </c>
      <c r="J1068" s="100" t="s">
        <v>20619</v>
      </c>
      <c r="K1068" s="100">
        <v>1</v>
      </c>
      <c r="L1068" s="100">
        <v>78</v>
      </c>
      <c r="M1068" s="100" t="s">
        <v>12882</v>
      </c>
    </row>
    <row r="1069" spans="1:13" x14ac:dyDescent="0.25">
      <c r="A1069" s="100" t="s">
        <v>12885</v>
      </c>
      <c r="B1069" t="s">
        <v>20010</v>
      </c>
      <c r="C1069" t="s">
        <v>20011</v>
      </c>
      <c r="D1069" s="100" t="s">
        <v>19999</v>
      </c>
      <c r="E1069" s="100" t="s">
        <v>16187</v>
      </c>
      <c r="F1069" s="117">
        <v>37743</v>
      </c>
      <c r="G1069" s="118" t="s">
        <v>20012</v>
      </c>
      <c r="H1069" s="100">
        <v>20280198</v>
      </c>
      <c r="I1069" s="100" t="s">
        <v>20618</v>
      </c>
      <c r="J1069" s="100" t="s">
        <v>20619</v>
      </c>
      <c r="K1069" s="100">
        <v>1</v>
      </c>
      <c r="L1069" s="100">
        <v>1</v>
      </c>
      <c r="M1069" s="100" t="s">
        <v>12885</v>
      </c>
    </row>
    <row r="1070" spans="1:13" x14ac:dyDescent="0.25">
      <c r="A1070" s="100" t="s">
        <v>12887</v>
      </c>
      <c r="B1070" t="s">
        <v>20013</v>
      </c>
      <c r="C1070" t="s">
        <v>20015</v>
      </c>
      <c r="D1070" s="100" t="s">
        <v>20006</v>
      </c>
      <c r="E1070" s="100" t="s">
        <v>16187</v>
      </c>
      <c r="F1070" s="117" t="s">
        <v>20014</v>
      </c>
      <c r="G1070" s="118" t="s">
        <v>20016</v>
      </c>
      <c r="H1070" s="100">
        <v>20288428</v>
      </c>
      <c r="I1070" s="100" t="s">
        <v>20618</v>
      </c>
      <c r="J1070" s="100" t="s">
        <v>20619</v>
      </c>
      <c r="K1070" s="100">
        <v>1</v>
      </c>
      <c r="L1070" s="100">
        <v>2</v>
      </c>
      <c r="M1070" s="100" t="s">
        <v>12887</v>
      </c>
    </row>
    <row r="1071" spans="1:13" x14ac:dyDescent="0.25">
      <c r="A1071" s="100" t="s">
        <v>12901</v>
      </c>
      <c r="B1071" t="s">
        <v>20017</v>
      </c>
      <c r="C1071" t="s">
        <v>20019</v>
      </c>
      <c r="D1071" s="100" t="s">
        <v>19985</v>
      </c>
      <c r="E1071" s="100" t="s">
        <v>16187</v>
      </c>
      <c r="F1071" s="117" t="s">
        <v>20018</v>
      </c>
      <c r="G1071" s="118" t="s">
        <v>20020</v>
      </c>
      <c r="H1071" s="100">
        <v>20290074</v>
      </c>
      <c r="I1071" s="100" t="s">
        <v>20618</v>
      </c>
      <c r="J1071" s="100" t="s">
        <v>20619</v>
      </c>
      <c r="K1071" s="100">
        <v>1</v>
      </c>
      <c r="L1071" s="100">
        <v>2</v>
      </c>
      <c r="M1071" s="100" t="s">
        <v>12901</v>
      </c>
    </row>
    <row r="1072" spans="1:13" x14ac:dyDescent="0.25">
      <c r="A1072" s="100" t="s">
        <v>12911</v>
      </c>
      <c r="B1072" t="s">
        <v>20021</v>
      </c>
      <c r="C1072" t="s">
        <v>20794</v>
      </c>
      <c r="D1072" s="100" t="s">
        <v>16303</v>
      </c>
      <c r="E1072" s="100" t="s">
        <v>16187</v>
      </c>
      <c r="F1072" s="117" t="s">
        <v>20795</v>
      </c>
      <c r="G1072" s="118" t="s">
        <v>20796</v>
      </c>
      <c r="H1072" s="100">
        <v>20296825</v>
      </c>
      <c r="I1072" s="100" t="s">
        <v>20618</v>
      </c>
      <c r="J1072" s="100" t="s">
        <v>20619</v>
      </c>
      <c r="K1072" s="100">
        <v>1</v>
      </c>
      <c r="L1072" s="100">
        <v>6</v>
      </c>
      <c r="M1072" s="100" t="s">
        <v>12911</v>
      </c>
    </row>
    <row r="1073" spans="1:13" x14ac:dyDescent="0.25">
      <c r="A1073" s="100" t="s">
        <v>12915</v>
      </c>
      <c r="B1073" t="s">
        <v>20021</v>
      </c>
      <c r="C1073" t="s">
        <v>20797</v>
      </c>
      <c r="D1073" s="100" t="s">
        <v>20798</v>
      </c>
      <c r="E1073" s="100" t="s">
        <v>16187</v>
      </c>
      <c r="F1073" s="117" t="s">
        <v>20799</v>
      </c>
      <c r="G1073" s="118" t="s">
        <v>20800</v>
      </c>
      <c r="H1073" s="100">
        <v>20296852</v>
      </c>
      <c r="I1073" s="100" t="s">
        <v>20618</v>
      </c>
      <c r="J1073" s="100" t="s">
        <v>20619</v>
      </c>
      <c r="K1073" s="100">
        <v>1</v>
      </c>
      <c r="L1073" s="100">
        <v>6</v>
      </c>
      <c r="M1073" s="100" t="s">
        <v>12915</v>
      </c>
    </row>
    <row r="1074" spans="1:13" x14ac:dyDescent="0.25">
      <c r="A1074" s="100" t="s">
        <v>12917</v>
      </c>
      <c r="B1074" t="s">
        <v>20021</v>
      </c>
      <c r="C1074" t="s">
        <v>20023</v>
      </c>
      <c r="D1074" s="100" t="s">
        <v>17609</v>
      </c>
      <c r="E1074" s="100" t="s">
        <v>16187</v>
      </c>
      <c r="F1074" s="117" t="s">
        <v>20022</v>
      </c>
      <c r="G1074" s="118" t="s">
        <v>20801</v>
      </c>
      <c r="H1074" s="100">
        <v>20296853</v>
      </c>
      <c r="I1074" s="100" t="s">
        <v>20618</v>
      </c>
      <c r="J1074" s="100" t="s">
        <v>20619</v>
      </c>
      <c r="K1074" s="100">
        <v>1</v>
      </c>
      <c r="L1074" s="100">
        <v>12</v>
      </c>
      <c r="M1074" s="100" t="s">
        <v>12917</v>
      </c>
    </row>
    <row r="1075" spans="1:13" x14ac:dyDescent="0.25">
      <c r="A1075" s="100" t="s">
        <v>12919</v>
      </c>
      <c r="B1075" t="s">
        <v>20802</v>
      </c>
      <c r="C1075" t="s">
        <v>20803</v>
      </c>
      <c r="D1075" s="100" t="s">
        <v>16457</v>
      </c>
      <c r="E1075" s="100" t="s">
        <v>16187</v>
      </c>
      <c r="F1075" s="117" t="s">
        <v>20804</v>
      </c>
      <c r="G1075" s="118" t="s">
        <v>20805</v>
      </c>
      <c r="H1075" s="100">
        <v>20296854</v>
      </c>
      <c r="I1075" s="100" t="s">
        <v>20618</v>
      </c>
      <c r="J1075" s="100" t="s">
        <v>20619</v>
      </c>
      <c r="K1075" s="100">
        <v>1</v>
      </c>
      <c r="L1075" s="100">
        <v>14</v>
      </c>
      <c r="M1075" s="100" t="s">
        <v>12919</v>
      </c>
    </row>
    <row r="1076" spans="1:13" x14ac:dyDescent="0.25">
      <c r="A1076" s="100" t="s">
        <v>12921</v>
      </c>
      <c r="B1076" t="s">
        <v>20021</v>
      </c>
      <c r="C1076" t="s">
        <v>20806</v>
      </c>
      <c r="D1076" s="100" t="s">
        <v>20037</v>
      </c>
      <c r="E1076" s="100" t="s">
        <v>16187</v>
      </c>
      <c r="F1076" s="117" t="s">
        <v>20807</v>
      </c>
      <c r="G1076" s="118" t="s">
        <v>20808</v>
      </c>
      <c r="H1076" s="100">
        <v>20296856</v>
      </c>
      <c r="I1076" s="100" t="s">
        <v>20618</v>
      </c>
      <c r="J1076" s="100" t="s">
        <v>20619</v>
      </c>
      <c r="K1076" s="100">
        <v>1</v>
      </c>
      <c r="L1076" s="100">
        <v>11</v>
      </c>
      <c r="M1076" s="100" t="s">
        <v>12921</v>
      </c>
    </row>
    <row r="1077" spans="1:13" x14ac:dyDescent="0.25">
      <c r="A1077" s="100" t="s">
        <v>12933</v>
      </c>
      <c r="B1077" t="s">
        <v>20024</v>
      </c>
      <c r="C1077" t="s">
        <v>20027</v>
      </c>
      <c r="D1077" s="100" t="s">
        <v>20025</v>
      </c>
      <c r="E1077" s="100" t="s">
        <v>16187</v>
      </c>
      <c r="F1077" s="117" t="s">
        <v>20026</v>
      </c>
      <c r="G1077" s="118" t="s">
        <v>20028</v>
      </c>
      <c r="H1077" s="100">
        <v>20290146</v>
      </c>
      <c r="I1077" s="100" t="s">
        <v>20618</v>
      </c>
      <c r="J1077" s="100" t="s">
        <v>20619</v>
      </c>
      <c r="K1077" s="100">
        <v>1</v>
      </c>
      <c r="L1077" s="100">
        <v>1</v>
      </c>
      <c r="M1077" s="100" t="s">
        <v>12933</v>
      </c>
    </row>
    <row r="1078" spans="1:13" x14ac:dyDescent="0.25">
      <c r="A1078" s="100" t="s">
        <v>12935</v>
      </c>
      <c r="B1078" t="s">
        <v>20029</v>
      </c>
      <c r="C1078" t="s">
        <v>20031</v>
      </c>
      <c r="D1078" s="100" t="s">
        <v>16312</v>
      </c>
      <c r="E1078" s="100" t="s">
        <v>16187</v>
      </c>
      <c r="F1078" s="117" t="s">
        <v>20030</v>
      </c>
      <c r="G1078" s="118" t="s">
        <v>20032</v>
      </c>
      <c r="H1078" s="100">
        <v>20297506</v>
      </c>
      <c r="I1078" s="100" t="s">
        <v>20618</v>
      </c>
      <c r="J1078" s="100" t="s">
        <v>20619</v>
      </c>
      <c r="K1078" s="100">
        <v>1</v>
      </c>
      <c r="L1078" s="100">
        <v>1</v>
      </c>
      <c r="M1078" s="100" t="s">
        <v>12935</v>
      </c>
    </row>
    <row r="1079" spans="1:13" x14ac:dyDescent="0.25">
      <c r="A1079" s="100" t="s">
        <v>4440</v>
      </c>
      <c r="B1079" t="s">
        <v>16737</v>
      </c>
      <c r="C1079" t="s">
        <v>20809</v>
      </c>
      <c r="D1079" s="100" t="s">
        <v>20810</v>
      </c>
      <c r="E1079" s="100" t="s">
        <v>16187</v>
      </c>
      <c r="F1079" s="117">
        <v>37363</v>
      </c>
      <c r="G1079" s="118" t="s">
        <v>20811</v>
      </c>
      <c r="H1079" s="100">
        <v>20299377</v>
      </c>
      <c r="I1079" s="100" t="s">
        <v>20618</v>
      </c>
      <c r="J1079" s="100" t="s">
        <v>20619</v>
      </c>
      <c r="K1079" s="100">
        <v>1</v>
      </c>
      <c r="L1079" s="100">
        <v>4</v>
      </c>
      <c r="M1079" s="100" t="s">
        <v>4440</v>
      </c>
    </row>
    <row r="1080" spans="1:13" x14ac:dyDescent="0.25">
      <c r="A1080" s="100" t="s">
        <v>12986</v>
      </c>
      <c r="B1080" t="s">
        <v>20033</v>
      </c>
      <c r="C1080" t="s">
        <v>20034</v>
      </c>
      <c r="D1080" s="100" t="s">
        <v>16676</v>
      </c>
      <c r="E1080" s="100" t="s">
        <v>16187</v>
      </c>
      <c r="F1080" s="117">
        <v>37172</v>
      </c>
      <c r="G1080" s="118" t="s">
        <v>20035</v>
      </c>
      <c r="H1080" s="100">
        <v>20280213</v>
      </c>
      <c r="I1080" s="100" t="s">
        <v>20618</v>
      </c>
      <c r="J1080" s="100" t="s">
        <v>20619</v>
      </c>
      <c r="K1080" s="100">
        <v>1</v>
      </c>
      <c r="L1080" s="100">
        <v>3</v>
      </c>
      <c r="M1080" s="100" t="s">
        <v>12986</v>
      </c>
    </row>
    <row r="1081" spans="1:13" x14ac:dyDescent="0.25">
      <c r="A1081" s="100" t="s">
        <v>12990</v>
      </c>
      <c r="B1081" t="s">
        <v>12991</v>
      </c>
      <c r="C1081" t="s">
        <v>24071</v>
      </c>
      <c r="D1081" s="100" t="s">
        <v>24072</v>
      </c>
      <c r="E1081" s="100" t="s">
        <v>16187</v>
      </c>
      <c r="F1081" s="117">
        <v>37404</v>
      </c>
      <c r="G1081" s="118">
        <v>4236980802</v>
      </c>
      <c r="H1081" s="100"/>
      <c r="I1081" s="100" t="s">
        <v>20618</v>
      </c>
      <c r="J1081" s="100" t="s">
        <v>20619</v>
      </c>
      <c r="K1081" s="100">
        <v>1</v>
      </c>
      <c r="L1081" s="100"/>
      <c r="M1081" s="100" t="s">
        <v>12990</v>
      </c>
    </row>
    <row r="1082" spans="1:13" x14ac:dyDescent="0.25">
      <c r="A1082" s="100" t="s">
        <v>12980</v>
      </c>
      <c r="B1082" t="s">
        <v>20038</v>
      </c>
      <c r="C1082" t="s">
        <v>20040</v>
      </c>
      <c r="D1082" s="100" t="s">
        <v>20039</v>
      </c>
      <c r="E1082" s="100" t="s">
        <v>16187</v>
      </c>
      <c r="F1082" s="117">
        <v>37061</v>
      </c>
      <c r="G1082" s="118" t="s">
        <v>20041</v>
      </c>
      <c r="H1082" s="100">
        <v>20280237</v>
      </c>
      <c r="I1082" s="100" t="s">
        <v>20618</v>
      </c>
      <c r="J1082" s="100" t="s">
        <v>20619</v>
      </c>
      <c r="K1082" s="100">
        <v>1</v>
      </c>
      <c r="L1082" s="100">
        <v>2</v>
      </c>
      <c r="M1082" s="100" t="s">
        <v>12980</v>
      </c>
    </row>
    <row r="1083" spans="1:13" x14ac:dyDescent="0.25">
      <c r="A1083" s="100" t="s">
        <v>3934</v>
      </c>
      <c r="B1083" t="s">
        <v>18807</v>
      </c>
      <c r="C1083" t="s">
        <v>16268</v>
      </c>
      <c r="D1083" s="100" t="s">
        <v>16265</v>
      </c>
      <c r="E1083" s="100" t="s">
        <v>16266</v>
      </c>
      <c r="F1083" s="117" t="s">
        <v>16978</v>
      </c>
      <c r="G1083" s="118" t="s">
        <v>16269</v>
      </c>
      <c r="H1083" s="100">
        <v>20280258</v>
      </c>
      <c r="I1083" s="100" t="s">
        <v>20618</v>
      </c>
      <c r="J1083" s="100" t="s">
        <v>20619</v>
      </c>
      <c r="K1083" s="100">
        <v>1</v>
      </c>
      <c r="L1083" s="100">
        <v>24</v>
      </c>
      <c r="M1083" s="100" t="s">
        <v>3934</v>
      </c>
    </row>
    <row r="1084" spans="1:13" x14ac:dyDescent="0.25">
      <c r="A1084" s="100" t="s">
        <v>13087</v>
      </c>
      <c r="B1084" t="s">
        <v>20042</v>
      </c>
      <c r="C1084" t="s">
        <v>20044</v>
      </c>
      <c r="D1084" s="100" t="s">
        <v>20043</v>
      </c>
      <c r="E1084" s="100" t="s">
        <v>16305</v>
      </c>
      <c r="F1084" s="117">
        <v>77477</v>
      </c>
      <c r="G1084" s="118" t="s">
        <v>20045</v>
      </c>
      <c r="H1084" s="100">
        <v>20280277</v>
      </c>
      <c r="I1084" s="100" t="s">
        <v>20618</v>
      </c>
      <c r="J1084" s="100" t="s">
        <v>20619</v>
      </c>
      <c r="K1084" s="100">
        <v>1</v>
      </c>
      <c r="L1084" s="100">
        <v>11</v>
      </c>
      <c r="M1084" s="100" t="s">
        <v>13087</v>
      </c>
    </row>
    <row r="1085" spans="1:13" x14ac:dyDescent="0.25">
      <c r="A1085" s="100" t="s">
        <v>13100</v>
      </c>
      <c r="B1085" t="s">
        <v>20042</v>
      </c>
      <c r="C1085" t="s">
        <v>20047</v>
      </c>
      <c r="D1085" s="100" t="s">
        <v>20043</v>
      </c>
      <c r="E1085" s="100" t="s">
        <v>16305</v>
      </c>
      <c r="F1085" s="117" t="s">
        <v>20046</v>
      </c>
      <c r="G1085" s="118" t="s">
        <v>20045</v>
      </c>
      <c r="H1085" s="100">
        <v>20280278</v>
      </c>
      <c r="I1085" s="100" t="s">
        <v>20618</v>
      </c>
      <c r="J1085" s="100" t="s">
        <v>20619</v>
      </c>
      <c r="K1085" s="100">
        <v>1</v>
      </c>
      <c r="L1085" s="100">
        <v>7</v>
      </c>
      <c r="M1085" s="100" t="s">
        <v>13100</v>
      </c>
    </row>
    <row r="1086" spans="1:13" x14ac:dyDescent="0.25">
      <c r="A1086" s="100" t="s">
        <v>13108</v>
      </c>
      <c r="B1086" t="s">
        <v>20042</v>
      </c>
      <c r="C1086" t="s">
        <v>20049</v>
      </c>
      <c r="D1086" s="100" t="s">
        <v>17221</v>
      </c>
      <c r="E1086" s="100" t="s">
        <v>16305</v>
      </c>
      <c r="F1086" s="117" t="s">
        <v>20048</v>
      </c>
      <c r="G1086" s="118" t="s">
        <v>20045</v>
      </c>
      <c r="H1086" s="100">
        <v>20280279</v>
      </c>
      <c r="I1086" s="100" t="s">
        <v>20618</v>
      </c>
      <c r="J1086" s="100" t="s">
        <v>20619</v>
      </c>
      <c r="K1086" s="100">
        <v>1</v>
      </c>
      <c r="L1086" s="100">
        <v>400</v>
      </c>
      <c r="M1086" s="100" t="s">
        <v>13108</v>
      </c>
    </row>
    <row r="1087" spans="1:13" x14ac:dyDescent="0.25">
      <c r="A1087" s="100" t="s">
        <v>13111</v>
      </c>
      <c r="B1087" t="s">
        <v>20050</v>
      </c>
      <c r="C1087" t="s">
        <v>20053</v>
      </c>
      <c r="D1087" s="100" t="s">
        <v>20051</v>
      </c>
      <c r="E1087" s="100" t="s">
        <v>16305</v>
      </c>
      <c r="F1087" s="117" t="s">
        <v>20052</v>
      </c>
      <c r="G1087" s="118" t="s">
        <v>20054</v>
      </c>
      <c r="H1087" s="100">
        <v>20280280</v>
      </c>
      <c r="I1087" s="100" t="s">
        <v>20618</v>
      </c>
      <c r="J1087" s="100" t="s">
        <v>20619</v>
      </c>
      <c r="K1087" s="100">
        <v>1</v>
      </c>
      <c r="L1087" s="100">
        <v>153</v>
      </c>
      <c r="M1087" s="100" t="s">
        <v>13111</v>
      </c>
    </row>
    <row r="1088" spans="1:13" x14ac:dyDescent="0.25">
      <c r="A1088" s="100" t="s">
        <v>13118</v>
      </c>
      <c r="B1088" t="s">
        <v>20056</v>
      </c>
      <c r="C1088" t="s">
        <v>20059</v>
      </c>
      <c r="D1088" s="100" t="s">
        <v>20057</v>
      </c>
      <c r="E1088" s="100" t="s">
        <v>16305</v>
      </c>
      <c r="F1088" s="117" t="s">
        <v>20058</v>
      </c>
      <c r="G1088" s="118" t="s">
        <v>20045</v>
      </c>
      <c r="H1088" s="100">
        <v>20280284</v>
      </c>
      <c r="I1088" s="100" t="s">
        <v>20618</v>
      </c>
      <c r="J1088" s="100" t="s">
        <v>20619</v>
      </c>
      <c r="K1088" s="100">
        <v>1</v>
      </c>
      <c r="L1088" s="100">
        <v>6</v>
      </c>
      <c r="M1088" s="100" t="s">
        <v>13118</v>
      </c>
    </row>
    <row r="1089" spans="1:13" x14ac:dyDescent="0.25">
      <c r="A1089" s="100" t="s">
        <v>13120</v>
      </c>
      <c r="B1089" t="s">
        <v>20812</v>
      </c>
      <c r="C1089" t="s">
        <v>20061</v>
      </c>
      <c r="D1089" s="100" t="s">
        <v>19968</v>
      </c>
      <c r="E1089" s="100" t="s">
        <v>16305</v>
      </c>
      <c r="F1089" s="117" t="s">
        <v>20060</v>
      </c>
      <c r="G1089" s="118" t="s">
        <v>20062</v>
      </c>
      <c r="H1089" s="100">
        <v>20298808</v>
      </c>
      <c r="I1089" s="100" t="s">
        <v>20618</v>
      </c>
      <c r="J1089" s="100" t="s">
        <v>20619</v>
      </c>
      <c r="K1089" s="100">
        <v>1</v>
      </c>
      <c r="L1089" s="100">
        <v>136</v>
      </c>
      <c r="M1089" s="100" t="s">
        <v>13120</v>
      </c>
    </row>
    <row r="1090" spans="1:13" x14ac:dyDescent="0.25">
      <c r="A1090" s="100" t="s">
        <v>13121</v>
      </c>
      <c r="B1090" t="s">
        <v>20063</v>
      </c>
      <c r="C1090" t="s">
        <v>20065</v>
      </c>
      <c r="D1090" s="100" t="s">
        <v>20064</v>
      </c>
      <c r="E1090" s="100" t="s">
        <v>16305</v>
      </c>
      <c r="F1090" s="117">
        <v>77488</v>
      </c>
      <c r="G1090" s="118" t="s">
        <v>20066</v>
      </c>
      <c r="H1090" s="100">
        <v>20280287</v>
      </c>
      <c r="I1090" s="100" t="s">
        <v>20618</v>
      </c>
      <c r="J1090" s="100" t="s">
        <v>20619</v>
      </c>
      <c r="K1090" s="100">
        <v>1</v>
      </c>
      <c r="L1090" s="100">
        <v>37</v>
      </c>
      <c r="M1090" s="100" t="s">
        <v>13121</v>
      </c>
    </row>
    <row r="1091" spans="1:13" x14ac:dyDescent="0.25">
      <c r="A1091" s="100" t="s">
        <v>13123</v>
      </c>
      <c r="B1091" t="s">
        <v>20069</v>
      </c>
      <c r="C1091" t="s">
        <v>20068</v>
      </c>
      <c r="D1091" s="100" t="s">
        <v>20067</v>
      </c>
      <c r="E1091" s="100" t="s">
        <v>16305</v>
      </c>
      <c r="F1091" s="117">
        <v>77414</v>
      </c>
      <c r="G1091" s="118" t="s">
        <v>20606</v>
      </c>
      <c r="H1091" s="100">
        <v>20280289</v>
      </c>
      <c r="I1091" s="100" t="s">
        <v>20618</v>
      </c>
      <c r="J1091" s="100" t="s">
        <v>20619</v>
      </c>
      <c r="K1091" s="100">
        <v>1</v>
      </c>
      <c r="L1091" s="100">
        <v>34</v>
      </c>
      <c r="M1091" s="100" t="s">
        <v>13123</v>
      </c>
    </row>
    <row r="1092" spans="1:13" x14ac:dyDescent="0.25">
      <c r="A1092" s="100" t="s">
        <v>13129</v>
      </c>
      <c r="B1092" t="s">
        <v>20070</v>
      </c>
      <c r="C1092" t="s">
        <v>20072</v>
      </c>
      <c r="D1092" s="100" t="s">
        <v>19805</v>
      </c>
      <c r="E1092" s="100" t="s">
        <v>16305</v>
      </c>
      <c r="F1092" s="117" t="s">
        <v>20071</v>
      </c>
      <c r="G1092" s="118" t="s">
        <v>20073</v>
      </c>
      <c r="H1092" s="100">
        <v>20280291</v>
      </c>
      <c r="I1092" s="100" t="s">
        <v>20618</v>
      </c>
      <c r="J1092" s="100" t="s">
        <v>20619</v>
      </c>
      <c r="K1092" s="100">
        <v>1</v>
      </c>
      <c r="L1092" s="100">
        <v>10</v>
      </c>
      <c r="M1092" s="100" t="s">
        <v>13129</v>
      </c>
    </row>
    <row r="1093" spans="1:13" x14ac:dyDescent="0.25">
      <c r="A1093" s="100" t="s">
        <v>13145</v>
      </c>
      <c r="B1093" t="s">
        <v>20076</v>
      </c>
      <c r="C1093" t="s">
        <v>20075</v>
      </c>
      <c r="D1093" s="100" t="s">
        <v>20074</v>
      </c>
      <c r="E1093" s="100" t="s">
        <v>16305</v>
      </c>
      <c r="F1093" s="117">
        <v>76849</v>
      </c>
      <c r="G1093" s="118" t="s">
        <v>20077</v>
      </c>
      <c r="H1093" s="100">
        <v>20280303</v>
      </c>
      <c r="I1093" s="100" t="s">
        <v>20618</v>
      </c>
      <c r="J1093" s="100" t="s">
        <v>20619</v>
      </c>
      <c r="K1093" s="100">
        <v>1</v>
      </c>
      <c r="L1093" s="100">
        <v>19</v>
      </c>
      <c r="M1093" s="100" t="s">
        <v>13145</v>
      </c>
    </row>
    <row r="1094" spans="1:13" x14ac:dyDescent="0.25">
      <c r="A1094" s="100" t="s">
        <v>13149</v>
      </c>
      <c r="B1094" t="s">
        <v>20078</v>
      </c>
      <c r="C1094" t="s">
        <v>20081</v>
      </c>
      <c r="D1094" s="100" t="s">
        <v>20079</v>
      </c>
      <c r="E1094" s="100" t="s">
        <v>16305</v>
      </c>
      <c r="F1094" s="117" t="s">
        <v>20080</v>
      </c>
      <c r="G1094" s="118" t="s">
        <v>20607</v>
      </c>
      <c r="H1094" s="100">
        <v>20290459</v>
      </c>
      <c r="I1094" s="100" t="s">
        <v>20618</v>
      </c>
      <c r="J1094" s="100" t="s">
        <v>20619</v>
      </c>
      <c r="K1094" s="100">
        <v>1</v>
      </c>
      <c r="L1094" s="100">
        <v>21</v>
      </c>
      <c r="M1094" s="100" t="s">
        <v>13149</v>
      </c>
    </row>
    <row r="1095" spans="1:13" x14ac:dyDescent="0.25">
      <c r="A1095" s="100" t="s">
        <v>13152</v>
      </c>
      <c r="B1095" t="s">
        <v>20082</v>
      </c>
      <c r="C1095" t="s">
        <v>20085</v>
      </c>
      <c r="D1095" s="100" t="s">
        <v>20083</v>
      </c>
      <c r="E1095" s="100" t="s">
        <v>16305</v>
      </c>
      <c r="F1095" s="117">
        <v>79744</v>
      </c>
      <c r="G1095" s="118" t="s">
        <v>20084</v>
      </c>
      <c r="H1095" s="100">
        <v>20285901</v>
      </c>
      <c r="I1095" s="100" t="s">
        <v>20618</v>
      </c>
      <c r="J1095" s="100" t="s">
        <v>20619</v>
      </c>
      <c r="K1095" s="100">
        <v>1</v>
      </c>
      <c r="L1095" s="100">
        <v>5</v>
      </c>
      <c r="M1095" s="100" t="s">
        <v>13152</v>
      </c>
    </row>
    <row r="1096" spans="1:13" x14ac:dyDescent="0.25">
      <c r="A1096" s="100" t="s">
        <v>13154</v>
      </c>
      <c r="B1096" t="s">
        <v>20088</v>
      </c>
      <c r="C1096" t="s">
        <v>20090</v>
      </c>
      <c r="D1096" s="100" t="s">
        <v>20086</v>
      </c>
      <c r="E1096" s="100" t="s">
        <v>16305</v>
      </c>
      <c r="F1096" s="117" t="s">
        <v>20089</v>
      </c>
      <c r="G1096" s="118" t="s">
        <v>20087</v>
      </c>
      <c r="H1096" s="100">
        <v>20284352</v>
      </c>
      <c r="I1096" s="100" t="s">
        <v>20618</v>
      </c>
      <c r="J1096" s="100" t="s">
        <v>20619</v>
      </c>
      <c r="K1096" s="100">
        <v>1</v>
      </c>
      <c r="L1096" s="100">
        <v>82</v>
      </c>
      <c r="M1096" s="100" t="s">
        <v>13154</v>
      </c>
    </row>
    <row r="1097" spans="1:13" x14ac:dyDescent="0.25">
      <c r="A1097" s="100" t="s">
        <v>13456</v>
      </c>
      <c r="B1097" t="s">
        <v>20092</v>
      </c>
      <c r="C1097" t="s">
        <v>20093</v>
      </c>
      <c r="D1097" s="100" t="s">
        <v>20043</v>
      </c>
      <c r="E1097" s="100" t="s">
        <v>16305</v>
      </c>
      <c r="F1097" s="117">
        <v>77477</v>
      </c>
      <c r="G1097" s="118" t="s">
        <v>20094</v>
      </c>
      <c r="H1097" s="100">
        <v>20280314</v>
      </c>
      <c r="I1097" s="100" t="s">
        <v>20618</v>
      </c>
      <c r="J1097" s="100" t="s">
        <v>20619</v>
      </c>
      <c r="K1097" s="100">
        <v>1</v>
      </c>
      <c r="L1097" s="100">
        <v>3</v>
      </c>
      <c r="M1097" s="100" t="s">
        <v>13456</v>
      </c>
    </row>
    <row r="1098" spans="1:13" x14ac:dyDescent="0.25">
      <c r="A1098" s="100" t="s">
        <v>13165</v>
      </c>
      <c r="B1098" t="s">
        <v>20095</v>
      </c>
      <c r="C1098" t="s">
        <v>20098</v>
      </c>
      <c r="D1098" s="100" t="s">
        <v>20096</v>
      </c>
      <c r="E1098" s="100" t="s">
        <v>16305</v>
      </c>
      <c r="F1098" s="117">
        <v>77521</v>
      </c>
      <c r="G1098" s="118" t="s">
        <v>20097</v>
      </c>
      <c r="H1098" s="100">
        <v>20280316</v>
      </c>
      <c r="I1098" s="100" t="s">
        <v>20618</v>
      </c>
      <c r="J1098" s="100" t="s">
        <v>20619</v>
      </c>
      <c r="K1098" s="100">
        <v>1</v>
      </c>
      <c r="L1098" s="100">
        <v>57</v>
      </c>
      <c r="M1098" s="100" t="s">
        <v>13165</v>
      </c>
    </row>
    <row r="1099" spans="1:13" x14ac:dyDescent="0.25">
      <c r="A1099" s="100" t="s">
        <v>13169</v>
      </c>
      <c r="B1099" t="s">
        <v>20100</v>
      </c>
      <c r="C1099" t="s">
        <v>20101</v>
      </c>
      <c r="D1099" s="100" t="s">
        <v>20099</v>
      </c>
      <c r="E1099" s="100" t="s">
        <v>16305</v>
      </c>
      <c r="F1099" s="117">
        <v>75206</v>
      </c>
      <c r="G1099" s="118" t="s">
        <v>20102</v>
      </c>
      <c r="H1099" s="100">
        <v>20280317</v>
      </c>
      <c r="I1099" s="100" t="s">
        <v>20618</v>
      </c>
      <c r="J1099" s="100" t="s">
        <v>20619</v>
      </c>
      <c r="K1099" s="100">
        <v>1</v>
      </c>
      <c r="L1099" s="100">
        <v>1</v>
      </c>
      <c r="M1099" s="100" t="s">
        <v>13169</v>
      </c>
    </row>
    <row r="1100" spans="1:13" x14ac:dyDescent="0.25">
      <c r="A1100" s="100" t="s">
        <v>13172</v>
      </c>
      <c r="B1100" t="s">
        <v>20103</v>
      </c>
      <c r="C1100" t="s">
        <v>20105</v>
      </c>
      <c r="D1100" s="100" t="s">
        <v>20104</v>
      </c>
      <c r="E1100" s="100" t="s">
        <v>16305</v>
      </c>
      <c r="F1100" s="117">
        <v>76028</v>
      </c>
      <c r="G1100" s="118" t="s">
        <v>20106</v>
      </c>
      <c r="H1100" s="100">
        <v>20280319</v>
      </c>
      <c r="I1100" s="100" t="s">
        <v>20618</v>
      </c>
      <c r="J1100" s="100" t="s">
        <v>20619</v>
      </c>
      <c r="K1100" s="100">
        <v>1</v>
      </c>
      <c r="L1100" s="100">
        <v>1</v>
      </c>
      <c r="M1100" s="100" t="s">
        <v>13172</v>
      </c>
    </row>
    <row r="1101" spans="1:13" x14ac:dyDescent="0.25">
      <c r="A1101" s="100" t="s">
        <v>13174</v>
      </c>
      <c r="B1101" t="s">
        <v>20107</v>
      </c>
      <c r="C1101" t="s">
        <v>20110</v>
      </c>
      <c r="D1101" s="100" t="s">
        <v>20108</v>
      </c>
      <c r="E1101" s="100" t="s">
        <v>16305</v>
      </c>
      <c r="F1101" s="117" t="s">
        <v>20109</v>
      </c>
      <c r="G1101" s="118" t="s">
        <v>20111</v>
      </c>
      <c r="H1101" s="100">
        <v>20286137</v>
      </c>
      <c r="I1101" s="100" t="s">
        <v>20618</v>
      </c>
      <c r="J1101" s="100" t="s">
        <v>20619</v>
      </c>
      <c r="K1101" s="100">
        <v>1</v>
      </c>
      <c r="L1101" s="100">
        <v>26</v>
      </c>
      <c r="M1101" s="100" t="s">
        <v>13174</v>
      </c>
    </row>
    <row r="1102" spans="1:13" x14ac:dyDescent="0.25">
      <c r="A1102" s="100" t="s">
        <v>13457</v>
      </c>
      <c r="B1102" t="s">
        <v>20092</v>
      </c>
      <c r="C1102" t="s">
        <v>20047</v>
      </c>
      <c r="D1102" s="100" t="s">
        <v>20043</v>
      </c>
      <c r="E1102" s="100" t="s">
        <v>16305</v>
      </c>
      <c r="F1102" s="117" t="s">
        <v>20046</v>
      </c>
      <c r="G1102" s="118" t="s">
        <v>20094</v>
      </c>
      <c r="H1102" s="100">
        <v>20280321</v>
      </c>
      <c r="I1102" s="100" t="s">
        <v>20618</v>
      </c>
      <c r="J1102" s="100" t="s">
        <v>20619</v>
      </c>
      <c r="K1102" s="100">
        <v>1</v>
      </c>
      <c r="L1102" s="100">
        <v>1</v>
      </c>
      <c r="M1102" s="100" t="s">
        <v>13457</v>
      </c>
    </row>
    <row r="1103" spans="1:13" x14ac:dyDescent="0.25">
      <c r="A1103" s="100" t="s">
        <v>13195</v>
      </c>
      <c r="B1103" t="s">
        <v>20112</v>
      </c>
      <c r="C1103" t="s">
        <v>20114</v>
      </c>
      <c r="D1103" s="100" t="s">
        <v>20043</v>
      </c>
      <c r="E1103" s="100" t="s">
        <v>16305</v>
      </c>
      <c r="F1103" s="117" t="s">
        <v>20113</v>
      </c>
      <c r="G1103" s="118" t="s">
        <v>20045</v>
      </c>
      <c r="H1103" s="100">
        <v>20280334</v>
      </c>
      <c r="I1103" s="100" t="s">
        <v>20618</v>
      </c>
      <c r="J1103" s="100" t="s">
        <v>20619</v>
      </c>
      <c r="K1103" s="100">
        <v>1</v>
      </c>
      <c r="L1103" s="100">
        <v>48</v>
      </c>
      <c r="M1103" s="100" t="s">
        <v>13195</v>
      </c>
    </row>
    <row r="1104" spans="1:13" x14ac:dyDescent="0.25">
      <c r="A1104" s="100" t="s">
        <v>13238</v>
      </c>
      <c r="B1104" t="s">
        <v>20117</v>
      </c>
      <c r="C1104" t="s">
        <v>20118</v>
      </c>
      <c r="D1104" s="100" t="s">
        <v>15375</v>
      </c>
      <c r="E1104" s="100" t="s">
        <v>16305</v>
      </c>
      <c r="F1104" s="117">
        <v>75103</v>
      </c>
      <c r="G1104" s="118" t="s">
        <v>20116</v>
      </c>
      <c r="H1104" s="100">
        <v>20280336</v>
      </c>
      <c r="I1104" s="100" t="s">
        <v>20618</v>
      </c>
      <c r="J1104" s="100" t="s">
        <v>20619</v>
      </c>
      <c r="K1104" s="100">
        <v>1</v>
      </c>
      <c r="L1104" s="100">
        <v>16</v>
      </c>
      <c r="M1104" s="100" t="s">
        <v>13238</v>
      </c>
    </row>
    <row r="1105" spans="1:13" x14ac:dyDescent="0.25">
      <c r="A1105" s="100" t="s">
        <v>13240</v>
      </c>
      <c r="B1105" t="s">
        <v>20119</v>
      </c>
      <c r="C1105" t="s">
        <v>20813</v>
      </c>
      <c r="D1105" s="100" t="s">
        <v>20120</v>
      </c>
      <c r="E1105" s="100" t="s">
        <v>16305</v>
      </c>
      <c r="F1105" s="117" t="s">
        <v>20814</v>
      </c>
      <c r="G1105" s="118" t="s">
        <v>20121</v>
      </c>
      <c r="H1105" s="100">
        <v>20293366</v>
      </c>
      <c r="I1105" s="100" t="s">
        <v>20618</v>
      </c>
      <c r="J1105" s="100" t="s">
        <v>20619</v>
      </c>
      <c r="K1105" s="100">
        <v>1</v>
      </c>
      <c r="L1105" s="100">
        <v>16</v>
      </c>
      <c r="M1105" s="100" t="s">
        <v>13240</v>
      </c>
    </row>
    <row r="1106" spans="1:13" x14ac:dyDescent="0.25">
      <c r="A1106" s="100" t="s">
        <v>877</v>
      </c>
      <c r="B1106" t="s">
        <v>20112</v>
      </c>
      <c r="C1106" t="s">
        <v>20114</v>
      </c>
      <c r="D1106" s="100" t="s">
        <v>20043</v>
      </c>
      <c r="E1106" s="100" t="s">
        <v>16305</v>
      </c>
      <c r="F1106" s="117" t="s">
        <v>20113</v>
      </c>
      <c r="G1106" s="118" t="s">
        <v>20045</v>
      </c>
      <c r="H1106" s="100">
        <v>20280338</v>
      </c>
      <c r="I1106" s="100" t="s">
        <v>20618</v>
      </c>
      <c r="J1106" s="100" t="s">
        <v>20619</v>
      </c>
      <c r="K1106" s="100">
        <v>1</v>
      </c>
      <c r="L1106" s="100">
        <v>174</v>
      </c>
      <c r="M1106" s="100" t="s">
        <v>877</v>
      </c>
    </row>
    <row r="1107" spans="1:13" x14ac:dyDescent="0.25">
      <c r="A1107" s="100" t="s">
        <v>13199</v>
      </c>
      <c r="B1107" t="s">
        <v>20112</v>
      </c>
      <c r="C1107" t="s">
        <v>20114</v>
      </c>
      <c r="D1107" s="100" t="s">
        <v>20043</v>
      </c>
      <c r="E1107" s="100" t="s">
        <v>16305</v>
      </c>
      <c r="F1107" s="117" t="s">
        <v>20113</v>
      </c>
      <c r="G1107" s="118" t="s">
        <v>20045</v>
      </c>
      <c r="H1107" s="100">
        <v>20280339</v>
      </c>
      <c r="I1107" s="100" t="s">
        <v>20618</v>
      </c>
      <c r="J1107" s="100" t="s">
        <v>20619</v>
      </c>
      <c r="K1107" s="100">
        <v>1</v>
      </c>
      <c r="L1107" s="100">
        <v>50</v>
      </c>
      <c r="M1107" s="100" t="s">
        <v>13199</v>
      </c>
    </row>
    <row r="1108" spans="1:13" x14ac:dyDescent="0.25">
      <c r="A1108" s="100" t="s">
        <v>883</v>
      </c>
      <c r="B1108" t="s">
        <v>20112</v>
      </c>
      <c r="C1108" t="s">
        <v>20114</v>
      </c>
      <c r="D1108" s="100" t="s">
        <v>20043</v>
      </c>
      <c r="E1108" s="100" t="s">
        <v>16305</v>
      </c>
      <c r="F1108" s="117" t="s">
        <v>20113</v>
      </c>
      <c r="G1108" s="118" t="s">
        <v>20045</v>
      </c>
      <c r="H1108" s="100">
        <v>20280344</v>
      </c>
      <c r="I1108" s="100" t="s">
        <v>20618</v>
      </c>
      <c r="J1108" s="100" t="s">
        <v>20619</v>
      </c>
      <c r="K1108" s="100">
        <v>1</v>
      </c>
      <c r="L1108" s="100">
        <v>175</v>
      </c>
      <c r="M1108" s="100" t="s">
        <v>883</v>
      </c>
    </row>
    <row r="1109" spans="1:13" x14ac:dyDescent="0.25">
      <c r="A1109" s="100" t="s">
        <v>13205</v>
      </c>
      <c r="B1109" t="s">
        <v>20112</v>
      </c>
      <c r="C1109" t="s">
        <v>20114</v>
      </c>
      <c r="D1109" s="100" t="s">
        <v>20043</v>
      </c>
      <c r="E1109" s="100" t="s">
        <v>16305</v>
      </c>
      <c r="F1109" s="117" t="s">
        <v>20113</v>
      </c>
      <c r="G1109" s="118" t="s">
        <v>20045</v>
      </c>
      <c r="H1109" s="100">
        <v>20280348</v>
      </c>
      <c r="I1109" s="100" t="s">
        <v>20618</v>
      </c>
      <c r="J1109" s="100" t="s">
        <v>20619</v>
      </c>
      <c r="K1109" s="100">
        <v>1</v>
      </c>
      <c r="L1109" s="100">
        <v>1</v>
      </c>
      <c r="M1109" s="100" t="s">
        <v>13205</v>
      </c>
    </row>
    <row r="1110" spans="1:13" x14ac:dyDescent="0.25">
      <c r="A1110" s="100" t="s">
        <v>13207</v>
      </c>
      <c r="B1110" t="s">
        <v>20122</v>
      </c>
      <c r="C1110" t="s">
        <v>20047</v>
      </c>
      <c r="D1110" s="100" t="s">
        <v>20043</v>
      </c>
      <c r="E1110" s="100" t="s">
        <v>16305</v>
      </c>
      <c r="F1110" s="117" t="s">
        <v>20046</v>
      </c>
      <c r="G1110" s="118" t="s">
        <v>20045</v>
      </c>
      <c r="H1110" s="100">
        <v>20280349</v>
      </c>
      <c r="I1110" s="100" t="s">
        <v>20618</v>
      </c>
      <c r="J1110" s="100" t="s">
        <v>20619</v>
      </c>
      <c r="K1110" s="100">
        <v>1</v>
      </c>
      <c r="L1110" s="100">
        <v>56</v>
      </c>
      <c r="M1110" s="100" t="s">
        <v>13207</v>
      </c>
    </row>
    <row r="1111" spans="1:13" x14ac:dyDescent="0.25">
      <c r="A1111" s="100" t="s">
        <v>887</v>
      </c>
      <c r="B1111" t="s">
        <v>20115</v>
      </c>
      <c r="C1111" t="s">
        <v>20114</v>
      </c>
      <c r="D1111" s="100" t="s">
        <v>20043</v>
      </c>
      <c r="E1111" s="100" t="s">
        <v>16305</v>
      </c>
      <c r="F1111" s="117" t="s">
        <v>20113</v>
      </c>
      <c r="G1111" s="118" t="s">
        <v>20045</v>
      </c>
      <c r="H1111" s="100">
        <v>20280353</v>
      </c>
      <c r="I1111" s="100" t="s">
        <v>20618</v>
      </c>
      <c r="J1111" s="100" t="s">
        <v>20619</v>
      </c>
      <c r="K1111" s="100">
        <v>1</v>
      </c>
      <c r="L1111" s="100">
        <v>180</v>
      </c>
      <c r="M1111" s="100" t="s">
        <v>887</v>
      </c>
    </row>
    <row r="1112" spans="1:13" x14ac:dyDescent="0.25">
      <c r="A1112" s="100" t="s">
        <v>13281</v>
      </c>
      <c r="B1112" t="s">
        <v>20123</v>
      </c>
      <c r="C1112" t="s">
        <v>20125</v>
      </c>
      <c r="D1112" s="100" t="s">
        <v>17991</v>
      </c>
      <c r="E1112" s="100" t="s">
        <v>16305</v>
      </c>
      <c r="F1112" s="117" t="s">
        <v>20124</v>
      </c>
      <c r="G1112" s="118" t="s">
        <v>20126</v>
      </c>
      <c r="H1112" s="100">
        <v>20281575</v>
      </c>
      <c r="I1112" s="100" t="s">
        <v>20618</v>
      </c>
      <c r="J1112" s="100" t="s">
        <v>20619</v>
      </c>
      <c r="K1112" s="100">
        <v>1</v>
      </c>
      <c r="L1112" s="100">
        <v>12</v>
      </c>
      <c r="M1112" s="100" t="s">
        <v>13281</v>
      </c>
    </row>
    <row r="1113" spans="1:13" x14ac:dyDescent="0.25">
      <c r="A1113" s="100" t="s">
        <v>13382</v>
      </c>
      <c r="B1113" t="s">
        <v>20129</v>
      </c>
      <c r="C1113" t="s">
        <v>20132</v>
      </c>
      <c r="D1113" s="100" t="s">
        <v>20130</v>
      </c>
      <c r="E1113" s="100" t="s">
        <v>16305</v>
      </c>
      <c r="F1113" s="117" t="s">
        <v>20131</v>
      </c>
      <c r="G1113" s="118" t="s">
        <v>20133</v>
      </c>
      <c r="H1113" s="100">
        <v>20280361</v>
      </c>
      <c r="I1113" s="100" t="s">
        <v>20618</v>
      </c>
      <c r="J1113" s="100" t="s">
        <v>20619</v>
      </c>
      <c r="K1113" s="100">
        <v>1</v>
      </c>
      <c r="L1113" s="100">
        <v>5</v>
      </c>
      <c r="M1113" s="100" t="s">
        <v>13382</v>
      </c>
    </row>
    <row r="1114" spans="1:13" x14ac:dyDescent="0.25">
      <c r="A1114" s="100" t="s">
        <v>13419</v>
      </c>
      <c r="B1114" t="s">
        <v>20135</v>
      </c>
      <c r="C1114" t="s">
        <v>20137</v>
      </c>
      <c r="D1114" s="100" t="s">
        <v>20127</v>
      </c>
      <c r="E1114" s="100" t="s">
        <v>16305</v>
      </c>
      <c r="F1114" s="117" t="s">
        <v>20136</v>
      </c>
      <c r="G1114" s="118" t="s">
        <v>20138</v>
      </c>
      <c r="H1114" s="100">
        <v>20288293</v>
      </c>
      <c r="I1114" s="100" t="s">
        <v>20618</v>
      </c>
      <c r="J1114" s="100" t="s">
        <v>20619</v>
      </c>
      <c r="K1114" s="100">
        <v>1</v>
      </c>
      <c r="L1114" s="100">
        <v>90</v>
      </c>
      <c r="M1114" s="100" t="s">
        <v>13419</v>
      </c>
    </row>
    <row r="1115" spans="1:13" x14ac:dyDescent="0.25">
      <c r="A1115" s="100" t="s">
        <v>13421</v>
      </c>
      <c r="B1115" t="s">
        <v>20139</v>
      </c>
      <c r="C1115" t="s">
        <v>20141</v>
      </c>
      <c r="D1115" s="100" t="s">
        <v>20099</v>
      </c>
      <c r="E1115" s="100" t="s">
        <v>16305</v>
      </c>
      <c r="F1115" s="117" t="s">
        <v>20140</v>
      </c>
      <c r="G1115" s="118" t="s">
        <v>20142</v>
      </c>
      <c r="H1115" s="100">
        <v>20288294</v>
      </c>
      <c r="I1115" s="100" t="s">
        <v>20618</v>
      </c>
      <c r="J1115" s="100" t="s">
        <v>20619</v>
      </c>
      <c r="K1115" s="100">
        <v>1</v>
      </c>
      <c r="L1115" s="100">
        <v>61</v>
      </c>
      <c r="M1115" s="100" t="s">
        <v>13421</v>
      </c>
    </row>
    <row r="1116" spans="1:13" x14ac:dyDescent="0.25">
      <c r="A1116" s="100" t="s">
        <v>13423</v>
      </c>
      <c r="B1116" t="s">
        <v>20143</v>
      </c>
      <c r="C1116" t="s">
        <v>20145</v>
      </c>
      <c r="D1116" s="100" t="s">
        <v>18145</v>
      </c>
      <c r="E1116" s="100" t="s">
        <v>16305</v>
      </c>
      <c r="F1116" s="117" t="s">
        <v>20144</v>
      </c>
      <c r="G1116" s="118" t="s">
        <v>20146</v>
      </c>
      <c r="H1116" s="100">
        <v>20288295</v>
      </c>
      <c r="I1116" s="100" t="s">
        <v>20618</v>
      </c>
      <c r="J1116" s="100" t="s">
        <v>20619</v>
      </c>
      <c r="K1116" s="100">
        <v>1</v>
      </c>
      <c r="L1116" s="100">
        <v>70</v>
      </c>
      <c r="M1116" s="100" t="s">
        <v>13423</v>
      </c>
    </row>
    <row r="1117" spans="1:13" x14ac:dyDescent="0.25">
      <c r="A1117" s="100" t="s">
        <v>13433</v>
      </c>
      <c r="B1117" t="s">
        <v>16616</v>
      </c>
      <c r="C1117" t="s">
        <v>20148</v>
      </c>
      <c r="D1117" s="100" t="s">
        <v>17356</v>
      </c>
      <c r="E1117" s="100" t="s">
        <v>16305</v>
      </c>
      <c r="F1117" s="117" t="s">
        <v>20147</v>
      </c>
      <c r="G1117" s="118" t="s">
        <v>20149</v>
      </c>
      <c r="H1117" s="100">
        <v>20281498</v>
      </c>
      <c r="I1117" s="100" t="s">
        <v>20618</v>
      </c>
      <c r="J1117" s="100" t="s">
        <v>20619</v>
      </c>
      <c r="K1117" s="100">
        <v>1</v>
      </c>
      <c r="L1117" s="100">
        <v>27</v>
      </c>
      <c r="M1117" s="100" t="s">
        <v>13433</v>
      </c>
    </row>
    <row r="1118" spans="1:13" x14ac:dyDescent="0.25">
      <c r="A1118" s="100" t="s">
        <v>13445</v>
      </c>
      <c r="B1118" t="s">
        <v>20134</v>
      </c>
      <c r="C1118" t="s">
        <v>20151</v>
      </c>
      <c r="D1118" s="100" t="s">
        <v>19963</v>
      </c>
      <c r="E1118" s="100" t="s">
        <v>16305</v>
      </c>
      <c r="F1118" s="117">
        <v>76206</v>
      </c>
      <c r="G1118" s="118" t="s">
        <v>20150</v>
      </c>
      <c r="H1118" s="100">
        <v>20280389</v>
      </c>
      <c r="I1118" s="100" t="s">
        <v>20618</v>
      </c>
      <c r="J1118" s="100" t="s">
        <v>20619</v>
      </c>
      <c r="K1118" s="100">
        <v>1</v>
      </c>
      <c r="L1118" s="100">
        <v>46</v>
      </c>
      <c r="M1118" s="100" t="s">
        <v>13445</v>
      </c>
    </row>
    <row r="1119" spans="1:13" x14ac:dyDescent="0.25">
      <c r="A1119" s="100" t="s">
        <v>13446</v>
      </c>
      <c r="B1119" t="s">
        <v>20134</v>
      </c>
      <c r="C1119" t="s">
        <v>20152</v>
      </c>
      <c r="D1119" s="100" t="s">
        <v>19963</v>
      </c>
      <c r="E1119" s="100" t="s">
        <v>16305</v>
      </c>
      <c r="F1119" s="117">
        <v>76205</v>
      </c>
      <c r="G1119" s="118" t="s">
        <v>20153</v>
      </c>
      <c r="H1119" s="100">
        <v>20280395</v>
      </c>
      <c r="I1119" s="100" t="s">
        <v>20618</v>
      </c>
      <c r="J1119" s="100" t="s">
        <v>20619</v>
      </c>
      <c r="K1119" s="100">
        <v>1</v>
      </c>
      <c r="L1119" s="100">
        <v>4</v>
      </c>
      <c r="M1119" s="100" t="s">
        <v>13446</v>
      </c>
    </row>
    <row r="1120" spans="1:13" x14ac:dyDescent="0.25">
      <c r="A1120" s="100" t="s">
        <v>13461</v>
      </c>
      <c r="B1120" t="s">
        <v>20154</v>
      </c>
      <c r="C1120" t="s">
        <v>20155</v>
      </c>
      <c r="D1120" s="100" t="s">
        <v>20099</v>
      </c>
      <c r="E1120" s="100" t="s">
        <v>16305</v>
      </c>
      <c r="F1120" s="117">
        <v>75235</v>
      </c>
      <c r="G1120" s="118" t="s">
        <v>20156</v>
      </c>
      <c r="H1120" s="100">
        <v>20280407</v>
      </c>
      <c r="I1120" s="100" t="s">
        <v>20618</v>
      </c>
      <c r="J1120" s="100" t="s">
        <v>20619</v>
      </c>
      <c r="K1120" s="100">
        <v>1</v>
      </c>
      <c r="L1120" s="100">
        <v>131</v>
      </c>
      <c r="M1120" s="100" t="s">
        <v>13461</v>
      </c>
    </row>
    <row r="1121" spans="1:13" x14ac:dyDescent="0.25">
      <c r="A1121" s="100" t="s">
        <v>12734</v>
      </c>
      <c r="B1121" t="s">
        <v>20157</v>
      </c>
      <c r="C1121" t="s">
        <v>20158</v>
      </c>
      <c r="D1121" s="100" t="s">
        <v>19746</v>
      </c>
      <c r="E1121" s="100" t="s">
        <v>16305</v>
      </c>
      <c r="F1121" s="117">
        <v>79997</v>
      </c>
      <c r="G1121" s="118" t="s">
        <v>20159</v>
      </c>
      <c r="H1121" s="100">
        <v>20280408</v>
      </c>
      <c r="I1121" s="100" t="s">
        <v>20618</v>
      </c>
      <c r="J1121" s="100" t="s">
        <v>20619</v>
      </c>
      <c r="K1121" s="100">
        <v>1</v>
      </c>
      <c r="L1121" s="100">
        <v>9</v>
      </c>
      <c r="M1121" s="100" t="s">
        <v>12734</v>
      </c>
    </row>
    <row r="1122" spans="1:13" x14ac:dyDescent="0.25">
      <c r="A1122" s="100" t="s">
        <v>13479</v>
      </c>
      <c r="B1122" t="s">
        <v>20042</v>
      </c>
      <c r="C1122" t="s">
        <v>20047</v>
      </c>
      <c r="D1122" s="100" t="s">
        <v>20043</v>
      </c>
      <c r="E1122" s="100" t="s">
        <v>16305</v>
      </c>
      <c r="F1122" s="117" t="s">
        <v>20046</v>
      </c>
      <c r="G1122" s="118" t="s">
        <v>20055</v>
      </c>
      <c r="H1122" s="100">
        <v>20280414</v>
      </c>
      <c r="I1122" s="100" t="s">
        <v>20618</v>
      </c>
      <c r="J1122" s="100" t="s">
        <v>20619</v>
      </c>
      <c r="K1122" s="100">
        <v>1</v>
      </c>
      <c r="L1122" s="100">
        <v>35</v>
      </c>
      <c r="M1122" s="100" t="s">
        <v>13479</v>
      </c>
    </row>
    <row r="1123" spans="1:13" x14ac:dyDescent="0.25">
      <c r="A1123" s="100" t="s">
        <v>13524</v>
      </c>
      <c r="B1123" t="s">
        <v>20160</v>
      </c>
      <c r="C1123" t="s">
        <v>20162</v>
      </c>
      <c r="D1123" s="100" t="s">
        <v>17809</v>
      </c>
      <c r="E1123" s="100" t="s">
        <v>16305</v>
      </c>
      <c r="F1123" s="117" t="s">
        <v>20161</v>
      </c>
      <c r="G1123" s="118" t="s">
        <v>20163</v>
      </c>
      <c r="H1123" s="100">
        <v>20280433</v>
      </c>
      <c r="I1123" s="100" t="s">
        <v>20618</v>
      </c>
      <c r="J1123" s="100" t="s">
        <v>20619</v>
      </c>
      <c r="K1123" s="100">
        <v>1</v>
      </c>
      <c r="L1123" s="100">
        <v>76</v>
      </c>
      <c r="M1123" s="100" t="s">
        <v>13524</v>
      </c>
    </row>
    <row r="1124" spans="1:13" x14ac:dyDescent="0.25">
      <c r="A1124" s="100" t="s">
        <v>13550</v>
      </c>
      <c r="B1124" t="s">
        <v>20164</v>
      </c>
      <c r="C1124" t="s">
        <v>20166</v>
      </c>
      <c r="D1124" s="100" t="s">
        <v>16351</v>
      </c>
      <c r="E1124" s="100" t="s">
        <v>16861</v>
      </c>
      <c r="F1124" s="117" t="s">
        <v>20165</v>
      </c>
      <c r="G1124" s="118" t="s">
        <v>20167</v>
      </c>
      <c r="H1124" s="100">
        <v>20290473</v>
      </c>
      <c r="I1124" s="100" t="s">
        <v>20618</v>
      </c>
      <c r="J1124" s="100" t="s">
        <v>20619</v>
      </c>
      <c r="K1124" s="100">
        <v>1</v>
      </c>
      <c r="L1124" s="100">
        <v>2</v>
      </c>
      <c r="M1124" s="100" t="s">
        <v>13550</v>
      </c>
    </row>
    <row r="1125" spans="1:13" x14ac:dyDescent="0.25">
      <c r="A1125" s="100" t="s">
        <v>13552</v>
      </c>
      <c r="B1125" t="s">
        <v>20168</v>
      </c>
      <c r="C1125" t="s">
        <v>20169</v>
      </c>
      <c r="D1125" s="100" t="s">
        <v>19748</v>
      </c>
      <c r="E1125" s="100" t="s">
        <v>16861</v>
      </c>
      <c r="F1125" s="117">
        <v>84003</v>
      </c>
      <c r="G1125" s="118" t="s">
        <v>20170</v>
      </c>
      <c r="H1125" s="100">
        <v>20280440</v>
      </c>
      <c r="I1125" s="100" t="s">
        <v>20618</v>
      </c>
      <c r="J1125" s="100" t="s">
        <v>20619</v>
      </c>
      <c r="K1125" s="100">
        <v>1</v>
      </c>
      <c r="L1125" s="100">
        <v>2</v>
      </c>
      <c r="M1125" s="100" t="s">
        <v>13552</v>
      </c>
    </row>
    <row r="1126" spans="1:13" x14ac:dyDescent="0.25">
      <c r="A1126" s="100" t="s">
        <v>13558</v>
      </c>
      <c r="B1126" t="s">
        <v>20171</v>
      </c>
      <c r="C1126" t="s">
        <v>20815</v>
      </c>
      <c r="D1126" s="100" t="s">
        <v>20172</v>
      </c>
      <c r="E1126" s="100" t="s">
        <v>16861</v>
      </c>
      <c r="F1126" s="117">
        <v>84644</v>
      </c>
      <c r="G1126" s="118" t="s">
        <v>20173</v>
      </c>
      <c r="H1126" s="100">
        <v>20297883</v>
      </c>
      <c r="I1126" s="100" t="s">
        <v>20618</v>
      </c>
      <c r="J1126" s="100" t="s">
        <v>20619</v>
      </c>
      <c r="K1126" s="100">
        <v>1</v>
      </c>
      <c r="L1126" s="100">
        <v>92</v>
      </c>
      <c r="M1126" s="100" t="s">
        <v>13558</v>
      </c>
    </row>
    <row r="1127" spans="1:13" x14ac:dyDescent="0.25">
      <c r="A1127" s="100" t="s">
        <v>13606</v>
      </c>
      <c r="B1127" t="s">
        <v>20174</v>
      </c>
      <c r="C1127" t="s">
        <v>20177</v>
      </c>
      <c r="D1127" s="100" t="s">
        <v>20175</v>
      </c>
      <c r="E1127" s="100" t="s">
        <v>16861</v>
      </c>
      <c r="F1127" s="117" t="s">
        <v>20176</v>
      </c>
      <c r="G1127" s="118" t="s">
        <v>20178</v>
      </c>
      <c r="H1127" s="100">
        <v>20300048</v>
      </c>
      <c r="I1127" s="100" t="s">
        <v>20618</v>
      </c>
      <c r="J1127" s="100" t="s">
        <v>20619</v>
      </c>
      <c r="K1127" s="100">
        <v>1</v>
      </c>
      <c r="L1127" s="100">
        <v>17</v>
      </c>
      <c r="M1127" s="100" t="s">
        <v>13606</v>
      </c>
    </row>
    <row r="1128" spans="1:13" x14ac:dyDescent="0.25">
      <c r="A1128" s="100" t="s">
        <v>13611</v>
      </c>
      <c r="B1128" t="s">
        <v>20179</v>
      </c>
      <c r="C1128" t="s">
        <v>20182</v>
      </c>
      <c r="D1128" s="100" t="s">
        <v>20180</v>
      </c>
      <c r="E1128" s="100" t="s">
        <v>16861</v>
      </c>
      <c r="F1128" s="117" t="s">
        <v>20181</v>
      </c>
      <c r="G1128" s="118" t="s">
        <v>20183</v>
      </c>
      <c r="H1128" s="100">
        <v>20280442</v>
      </c>
      <c r="I1128" s="100" t="s">
        <v>20618</v>
      </c>
      <c r="J1128" s="100" t="s">
        <v>20619</v>
      </c>
      <c r="K1128" s="100">
        <v>1</v>
      </c>
      <c r="L1128" s="100">
        <v>4</v>
      </c>
      <c r="M1128" s="100" t="s">
        <v>13611</v>
      </c>
    </row>
    <row r="1129" spans="1:13" x14ac:dyDescent="0.25">
      <c r="A1129" s="100" t="s">
        <v>13617</v>
      </c>
      <c r="B1129" t="s">
        <v>17727</v>
      </c>
      <c r="C1129" t="s">
        <v>20184</v>
      </c>
      <c r="D1129" s="100" t="s">
        <v>16351</v>
      </c>
      <c r="E1129" s="100" t="s">
        <v>16861</v>
      </c>
      <c r="F1129" s="117" t="s">
        <v>20186</v>
      </c>
      <c r="G1129" s="118" t="s">
        <v>20185</v>
      </c>
      <c r="H1129" s="100">
        <v>20280441</v>
      </c>
      <c r="I1129" s="100" t="s">
        <v>20618</v>
      </c>
      <c r="J1129" s="100" t="s">
        <v>20619</v>
      </c>
      <c r="K1129" s="100">
        <v>1</v>
      </c>
      <c r="L1129" s="100">
        <v>12</v>
      </c>
      <c r="M1129" s="100" t="s">
        <v>13617</v>
      </c>
    </row>
    <row r="1130" spans="1:13" x14ac:dyDescent="0.25">
      <c r="A1130" s="100" t="s">
        <v>13618</v>
      </c>
      <c r="B1130" t="s">
        <v>13619</v>
      </c>
      <c r="C1130" t="s">
        <v>20187</v>
      </c>
      <c r="D1130" s="100" t="s">
        <v>19627</v>
      </c>
      <c r="E1130" s="100" t="s">
        <v>16861</v>
      </c>
      <c r="F1130" s="117">
        <v>84165</v>
      </c>
      <c r="G1130" s="118" t="s">
        <v>16407</v>
      </c>
      <c r="H1130" s="100">
        <v>20280444</v>
      </c>
      <c r="I1130" s="100" t="s">
        <v>20618</v>
      </c>
      <c r="J1130" s="100" t="s">
        <v>20619</v>
      </c>
      <c r="K1130" s="100">
        <v>1</v>
      </c>
      <c r="L1130" s="100">
        <v>2</v>
      </c>
      <c r="M1130" s="100" t="s">
        <v>13618</v>
      </c>
    </row>
    <row r="1131" spans="1:13" x14ac:dyDescent="0.25">
      <c r="A1131" s="100" t="s">
        <v>13620</v>
      </c>
      <c r="B1131" t="s">
        <v>20188</v>
      </c>
      <c r="C1131" t="s">
        <v>20190</v>
      </c>
      <c r="D1131" s="100" t="s">
        <v>20189</v>
      </c>
      <c r="E1131" s="100" t="s">
        <v>16861</v>
      </c>
      <c r="F1131" s="117">
        <v>84790</v>
      </c>
      <c r="G1131" s="118" t="s">
        <v>20191</v>
      </c>
      <c r="H1131" s="100">
        <v>20280445</v>
      </c>
      <c r="I1131" s="100" t="s">
        <v>20618</v>
      </c>
      <c r="J1131" s="100" t="s">
        <v>20619</v>
      </c>
      <c r="K1131" s="100">
        <v>1</v>
      </c>
      <c r="L1131" s="100">
        <v>10</v>
      </c>
      <c r="M1131" s="100" t="s">
        <v>13620</v>
      </c>
    </row>
    <row r="1132" spans="1:13" x14ac:dyDescent="0.25">
      <c r="A1132" s="100" t="s">
        <v>13623</v>
      </c>
      <c r="B1132" t="s">
        <v>20192</v>
      </c>
      <c r="C1132" t="s">
        <v>20816</v>
      </c>
      <c r="D1132" s="100" t="s">
        <v>20193</v>
      </c>
      <c r="E1132" s="100" t="s">
        <v>16861</v>
      </c>
      <c r="F1132" s="117">
        <v>84341</v>
      </c>
      <c r="G1132" s="118" t="s">
        <v>20194</v>
      </c>
      <c r="H1132" s="100">
        <v>20303032</v>
      </c>
      <c r="I1132" s="100" t="s">
        <v>20618</v>
      </c>
      <c r="J1132" s="100" t="s">
        <v>20619</v>
      </c>
      <c r="K1132" s="100">
        <v>1</v>
      </c>
      <c r="L1132" s="100">
        <v>3</v>
      </c>
      <c r="M1132" s="100" t="s">
        <v>13623</v>
      </c>
    </row>
    <row r="1133" spans="1:13" x14ac:dyDescent="0.25">
      <c r="A1133" s="100" t="s">
        <v>13653</v>
      </c>
      <c r="B1133" t="s">
        <v>20195</v>
      </c>
      <c r="C1133" t="s">
        <v>20199</v>
      </c>
      <c r="D1133" s="100" t="s">
        <v>20196</v>
      </c>
      <c r="E1133" s="100" t="s">
        <v>16701</v>
      </c>
      <c r="F1133" s="117" t="s">
        <v>20197</v>
      </c>
      <c r="G1133" s="118" t="s">
        <v>20198</v>
      </c>
      <c r="H1133" s="100">
        <v>20280458</v>
      </c>
      <c r="I1133" s="100" t="s">
        <v>20618</v>
      </c>
      <c r="J1133" s="100" t="s">
        <v>20619</v>
      </c>
      <c r="K1133" s="100">
        <v>1</v>
      </c>
      <c r="L1133" s="100">
        <v>103</v>
      </c>
      <c r="M1133" s="100" t="s">
        <v>13653</v>
      </c>
    </row>
    <row r="1134" spans="1:13" x14ac:dyDescent="0.25">
      <c r="A1134" s="100" t="s">
        <v>13658</v>
      </c>
      <c r="B1134" t="s">
        <v>20201</v>
      </c>
      <c r="C1134" t="s">
        <v>20202</v>
      </c>
      <c r="D1134" s="100" t="s">
        <v>20200</v>
      </c>
      <c r="E1134" s="100" t="s">
        <v>16701</v>
      </c>
      <c r="F1134" s="117">
        <v>22939</v>
      </c>
      <c r="G1134" s="118" t="s">
        <v>20203</v>
      </c>
      <c r="H1134" s="100">
        <v>20280459</v>
      </c>
      <c r="I1134" s="100" t="s">
        <v>20618</v>
      </c>
      <c r="J1134" s="100" t="s">
        <v>20619</v>
      </c>
      <c r="K1134" s="100">
        <v>1</v>
      </c>
      <c r="L1134" s="100">
        <v>133</v>
      </c>
      <c r="M1134" s="100" t="s">
        <v>13658</v>
      </c>
    </row>
    <row r="1135" spans="1:13" x14ac:dyDescent="0.25">
      <c r="A1135" s="100" t="s">
        <v>13662</v>
      </c>
      <c r="B1135" t="s">
        <v>20204</v>
      </c>
      <c r="C1135" t="s">
        <v>20206</v>
      </c>
      <c r="D1135" s="100" t="s">
        <v>19315</v>
      </c>
      <c r="E1135" s="100" t="s">
        <v>16701</v>
      </c>
      <c r="F1135" s="117" t="s">
        <v>20205</v>
      </c>
      <c r="G1135" s="118" t="s">
        <v>20207</v>
      </c>
      <c r="H1135" s="100">
        <v>20283825</v>
      </c>
      <c r="I1135" s="100" t="s">
        <v>20618</v>
      </c>
      <c r="J1135" s="100" t="s">
        <v>20619</v>
      </c>
      <c r="K1135" s="100">
        <v>1</v>
      </c>
      <c r="L1135" s="100">
        <v>629</v>
      </c>
      <c r="M1135" s="100" t="s">
        <v>13662</v>
      </c>
    </row>
    <row r="1136" spans="1:13" x14ac:dyDescent="0.25">
      <c r="A1136" s="100" t="s">
        <v>13678</v>
      </c>
      <c r="B1136" t="s">
        <v>20208</v>
      </c>
      <c r="C1136" t="s">
        <v>20210</v>
      </c>
      <c r="D1136" s="100" t="s">
        <v>20209</v>
      </c>
      <c r="E1136" s="100" t="s">
        <v>16701</v>
      </c>
      <c r="F1136" s="117">
        <v>24219</v>
      </c>
      <c r="G1136" s="118" t="s">
        <v>20211</v>
      </c>
      <c r="H1136" s="100">
        <v>20280463</v>
      </c>
      <c r="I1136" s="100" t="s">
        <v>20618</v>
      </c>
      <c r="J1136" s="100" t="s">
        <v>20619</v>
      </c>
      <c r="K1136" s="100">
        <v>1</v>
      </c>
      <c r="L1136" s="100">
        <v>60</v>
      </c>
      <c r="M1136" s="100" t="s">
        <v>13678</v>
      </c>
    </row>
    <row r="1137" spans="1:13" x14ac:dyDescent="0.25">
      <c r="A1137" s="100" t="s">
        <v>13681</v>
      </c>
      <c r="B1137" t="s">
        <v>20212</v>
      </c>
      <c r="C1137" t="s">
        <v>20215</v>
      </c>
      <c r="D1137" s="100" t="s">
        <v>20213</v>
      </c>
      <c r="E1137" s="100" t="s">
        <v>16701</v>
      </c>
      <c r="F1137" s="117" t="s">
        <v>20214</v>
      </c>
      <c r="G1137" s="118" t="s">
        <v>20216</v>
      </c>
      <c r="H1137" s="100">
        <v>20280464</v>
      </c>
      <c r="I1137" s="100" t="s">
        <v>20618</v>
      </c>
      <c r="J1137" s="100" t="s">
        <v>20619</v>
      </c>
      <c r="K1137" s="100">
        <v>1</v>
      </c>
      <c r="L1137" s="100">
        <v>10</v>
      </c>
      <c r="M1137" s="100" t="s">
        <v>13681</v>
      </c>
    </row>
    <row r="1138" spans="1:13" x14ac:dyDescent="0.25">
      <c r="A1138" s="100" t="s">
        <v>13752</v>
      </c>
      <c r="B1138" t="s">
        <v>20219</v>
      </c>
      <c r="C1138" t="s">
        <v>20221</v>
      </c>
      <c r="D1138" s="100" t="s">
        <v>20220</v>
      </c>
      <c r="E1138" s="100" t="s">
        <v>16701</v>
      </c>
      <c r="F1138" s="117">
        <v>22630</v>
      </c>
      <c r="G1138" s="118" t="s">
        <v>20222</v>
      </c>
      <c r="H1138" s="100">
        <v>20280467</v>
      </c>
      <c r="I1138" s="100" t="s">
        <v>20618</v>
      </c>
      <c r="J1138" s="100" t="s">
        <v>20619</v>
      </c>
      <c r="K1138" s="100">
        <v>1</v>
      </c>
      <c r="L1138" s="100">
        <v>46</v>
      </c>
      <c r="M1138" s="100" t="s">
        <v>13752</v>
      </c>
    </row>
    <row r="1139" spans="1:13" x14ac:dyDescent="0.25">
      <c r="A1139" s="100" t="s">
        <v>4530</v>
      </c>
      <c r="B1139" t="s">
        <v>20223</v>
      </c>
      <c r="C1139" t="s">
        <v>20224</v>
      </c>
      <c r="D1139" s="100" t="s">
        <v>18786</v>
      </c>
      <c r="E1139" s="100" t="s">
        <v>16701</v>
      </c>
      <c r="F1139" s="117">
        <v>24151</v>
      </c>
      <c r="G1139" s="118" t="s">
        <v>20225</v>
      </c>
      <c r="H1139" s="100">
        <v>20280468</v>
      </c>
      <c r="I1139" s="100" t="s">
        <v>20618</v>
      </c>
      <c r="J1139" s="100" t="s">
        <v>20619</v>
      </c>
      <c r="K1139" s="100">
        <v>1</v>
      </c>
      <c r="L1139" s="100">
        <v>1</v>
      </c>
      <c r="M1139" s="100" t="s">
        <v>4530</v>
      </c>
    </row>
    <row r="1140" spans="1:13" x14ac:dyDescent="0.25">
      <c r="A1140" s="100" t="s">
        <v>13655</v>
      </c>
      <c r="B1140" t="s">
        <v>20195</v>
      </c>
      <c r="C1140" t="s">
        <v>20226</v>
      </c>
      <c r="D1140" s="100" t="s">
        <v>20196</v>
      </c>
      <c r="E1140" s="100" t="s">
        <v>16701</v>
      </c>
      <c r="F1140" s="117" t="s">
        <v>20197</v>
      </c>
      <c r="G1140" s="118" t="s">
        <v>20198</v>
      </c>
      <c r="H1140" s="100">
        <v>20280469</v>
      </c>
      <c r="I1140" s="100" t="s">
        <v>20618</v>
      </c>
      <c r="J1140" s="100" t="s">
        <v>20619</v>
      </c>
      <c r="K1140" s="100">
        <v>1</v>
      </c>
      <c r="L1140" s="100">
        <v>7</v>
      </c>
      <c r="M1140" s="100" t="s">
        <v>13655</v>
      </c>
    </row>
    <row r="1141" spans="1:13" x14ac:dyDescent="0.25">
      <c r="A1141" s="100" t="s">
        <v>13692</v>
      </c>
      <c r="B1141" t="s">
        <v>20227</v>
      </c>
      <c r="C1141" t="s">
        <v>20229</v>
      </c>
      <c r="D1141" s="100" t="s">
        <v>17207</v>
      </c>
      <c r="E1141" s="100" t="s">
        <v>16701</v>
      </c>
      <c r="F1141" s="117" t="s">
        <v>20228</v>
      </c>
      <c r="G1141" s="118" t="s">
        <v>20608</v>
      </c>
      <c r="H1141" s="100">
        <v>20298641</v>
      </c>
      <c r="I1141" s="100" t="s">
        <v>20618</v>
      </c>
      <c r="J1141" s="100" t="s">
        <v>20619</v>
      </c>
      <c r="K1141" s="100">
        <v>1</v>
      </c>
      <c r="L1141" s="100">
        <v>3</v>
      </c>
      <c r="M1141" s="100" t="s">
        <v>13692</v>
      </c>
    </row>
    <row r="1142" spans="1:13" x14ac:dyDescent="0.25">
      <c r="A1142" s="100" t="s">
        <v>13737</v>
      </c>
      <c r="B1142" t="s">
        <v>20230</v>
      </c>
      <c r="C1142" t="s">
        <v>20232</v>
      </c>
      <c r="D1142" s="100" t="s">
        <v>17210</v>
      </c>
      <c r="E1142" s="100" t="s">
        <v>16701</v>
      </c>
      <c r="F1142" s="117" t="s">
        <v>20231</v>
      </c>
      <c r="G1142" s="118" t="s">
        <v>20233</v>
      </c>
      <c r="H1142" s="100">
        <v>20282046</v>
      </c>
      <c r="I1142" s="100" t="s">
        <v>20618</v>
      </c>
      <c r="J1142" s="100" t="s">
        <v>20619</v>
      </c>
      <c r="K1142" s="100">
        <v>1</v>
      </c>
      <c r="L1142" s="100">
        <v>27</v>
      </c>
      <c r="M1142" s="100" t="s">
        <v>13737</v>
      </c>
    </row>
    <row r="1143" spans="1:13" x14ac:dyDescent="0.25">
      <c r="A1143" s="100" t="s">
        <v>13739</v>
      </c>
      <c r="B1143" t="s">
        <v>20234</v>
      </c>
      <c r="C1143" t="s">
        <v>20237</v>
      </c>
      <c r="D1143" s="100" t="s">
        <v>20235</v>
      </c>
      <c r="E1143" s="100" t="s">
        <v>16701</v>
      </c>
      <c r="F1143" s="117" t="s">
        <v>20236</v>
      </c>
      <c r="G1143" s="118" t="s">
        <v>20238</v>
      </c>
      <c r="H1143" s="100">
        <v>20298467</v>
      </c>
      <c r="I1143" s="100" t="s">
        <v>20618</v>
      </c>
      <c r="J1143" s="100" t="s">
        <v>20619</v>
      </c>
      <c r="K1143" s="100">
        <v>1</v>
      </c>
      <c r="L1143" s="100">
        <v>3</v>
      </c>
      <c r="M1143" s="100" t="s">
        <v>13739</v>
      </c>
    </row>
    <row r="1144" spans="1:13" x14ac:dyDescent="0.25">
      <c r="A1144" s="100" t="s">
        <v>13745</v>
      </c>
      <c r="B1144" t="s">
        <v>16749</v>
      </c>
      <c r="C1144" t="s">
        <v>20240</v>
      </c>
      <c r="D1144" s="100" t="s">
        <v>20239</v>
      </c>
      <c r="E1144" s="100" t="s">
        <v>16701</v>
      </c>
      <c r="F1144" s="117">
        <v>22027</v>
      </c>
      <c r="G1144" s="118" t="s">
        <v>20241</v>
      </c>
      <c r="H1144" s="100">
        <v>20280472</v>
      </c>
      <c r="I1144" s="100" t="s">
        <v>20618</v>
      </c>
      <c r="J1144" s="100" t="s">
        <v>20619</v>
      </c>
      <c r="K1144" s="100">
        <v>1</v>
      </c>
      <c r="L1144" s="100">
        <v>7</v>
      </c>
      <c r="M1144" s="100" t="s">
        <v>13745</v>
      </c>
    </row>
    <row r="1145" spans="1:13" x14ac:dyDescent="0.25">
      <c r="A1145" s="100" t="s">
        <v>13755</v>
      </c>
      <c r="B1145" t="s">
        <v>20217</v>
      </c>
      <c r="C1145" t="s">
        <v>20242</v>
      </c>
      <c r="D1145" s="100" t="s">
        <v>18219</v>
      </c>
      <c r="E1145" s="100" t="s">
        <v>16701</v>
      </c>
      <c r="F1145" s="117">
        <v>22601</v>
      </c>
      <c r="G1145" s="118" t="s">
        <v>20218</v>
      </c>
      <c r="H1145" s="100">
        <v>20280475</v>
      </c>
      <c r="I1145" s="100" t="s">
        <v>20618</v>
      </c>
      <c r="J1145" s="100" t="s">
        <v>20619</v>
      </c>
      <c r="K1145" s="100">
        <v>1</v>
      </c>
      <c r="L1145" s="100">
        <v>182</v>
      </c>
      <c r="M1145" s="100" t="s">
        <v>13755</v>
      </c>
    </row>
    <row r="1146" spans="1:13" x14ac:dyDescent="0.25">
      <c r="A1146" s="100" t="s">
        <v>13680</v>
      </c>
      <c r="B1146" t="s">
        <v>20208</v>
      </c>
      <c r="C1146" t="s">
        <v>20243</v>
      </c>
      <c r="D1146" s="100" t="s">
        <v>20209</v>
      </c>
      <c r="E1146" s="100" t="s">
        <v>16701</v>
      </c>
      <c r="F1146" s="117">
        <v>24219</v>
      </c>
      <c r="G1146" s="118" t="s">
        <v>20211</v>
      </c>
      <c r="H1146" s="100">
        <v>20280477</v>
      </c>
      <c r="I1146" s="100" t="s">
        <v>20618</v>
      </c>
      <c r="J1146" s="100" t="s">
        <v>20619</v>
      </c>
      <c r="K1146" s="100">
        <v>1</v>
      </c>
      <c r="L1146" s="100">
        <v>41</v>
      </c>
      <c r="M1146" s="100" t="s">
        <v>13680</v>
      </c>
    </row>
    <row r="1147" spans="1:13" x14ac:dyDescent="0.25">
      <c r="A1147" s="100" t="s">
        <v>13764</v>
      </c>
      <c r="B1147" t="s">
        <v>20244</v>
      </c>
      <c r="C1147" t="s">
        <v>20246</v>
      </c>
      <c r="D1147" s="100" t="s">
        <v>20245</v>
      </c>
      <c r="E1147" s="100" t="s">
        <v>16701</v>
      </c>
      <c r="F1147" s="117">
        <v>23462</v>
      </c>
      <c r="G1147" s="118" t="s">
        <v>20247</v>
      </c>
      <c r="H1147" s="100">
        <v>20280074</v>
      </c>
      <c r="I1147" s="100" t="s">
        <v>20618</v>
      </c>
      <c r="J1147" s="100" t="s">
        <v>20619</v>
      </c>
      <c r="K1147" s="100">
        <v>1</v>
      </c>
      <c r="L1147" s="100">
        <v>4</v>
      </c>
      <c r="M1147" s="100" t="s">
        <v>13764</v>
      </c>
    </row>
    <row r="1148" spans="1:13" x14ac:dyDescent="0.25">
      <c r="A1148" s="100" t="s">
        <v>916</v>
      </c>
      <c r="B1148" t="s">
        <v>20248</v>
      </c>
      <c r="C1148" t="s">
        <v>20817</v>
      </c>
      <c r="D1148" s="100" t="s">
        <v>20249</v>
      </c>
      <c r="E1148" s="100" t="s">
        <v>16701</v>
      </c>
      <c r="F1148" s="117">
        <v>24609</v>
      </c>
      <c r="G1148" s="118" t="s">
        <v>20250</v>
      </c>
      <c r="H1148" s="100">
        <v>20302697</v>
      </c>
      <c r="I1148" s="100" t="s">
        <v>20618</v>
      </c>
      <c r="J1148" s="100" t="s">
        <v>20619</v>
      </c>
      <c r="K1148" s="100">
        <v>1</v>
      </c>
      <c r="L1148" s="100">
        <v>33</v>
      </c>
      <c r="M1148" s="100" t="s">
        <v>916</v>
      </c>
    </row>
    <row r="1149" spans="1:13" x14ac:dyDescent="0.25">
      <c r="A1149" s="100" t="s">
        <v>4533</v>
      </c>
      <c r="B1149" t="s">
        <v>20223</v>
      </c>
      <c r="C1149" t="s">
        <v>20224</v>
      </c>
      <c r="D1149" s="100" t="s">
        <v>18786</v>
      </c>
      <c r="E1149" s="100" t="s">
        <v>16701</v>
      </c>
      <c r="F1149" s="117">
        <v>24151</v>
      </c>
      <c r="G1149" s="118" t="s">
        <v>20251</v>
      </c>
      <c r="H1149" s="100">
        <v>20280479</v>
      </c>
      <c r="I1149" s="100" t="s">
        <v>20618</v>
      </c>
      <c r="J1149" s="100" t="s">
        <v>20619</v>
      </c>
      <c r="K1149" s="100">
        <v>1</v>
      </c>
      <c r="L1149" s="100">
        <v>1</v>
      </c>
      <c r="M1149" s="100" t="s">
        <v>4533</v>
      </c>
    </row>
    <row r="1150" spans="1:13" x14ac:dyDescent="0.25">
      <c r="A1150" s="100" t="s">
        <v>13771</v>
      </c>
      <c r="B1150" t="s">
        <v>20252</v>
      </c>
      <c r="C1150" t="s">
        <v>20256</v>
      </c>
      <c r="D1150" s="100" t="s">
        <v>20254</v>
      </c>
      <c r="E1150" s="100" t="s">
        <v>16701</v>
      </c>
      <c r="F1150" s="117" t="s">
        <v>20255</v>
      </c>
      <c r="G1150" s="118" t="s">
        <v>20253</v>
      </c>
      <c r="H1150" s="100">
        <v>20289280</v>
      </c>
      <c r="I1150" s="100" t="s">
        <v>20618</v>
      </c>
      <c r="J1150" s="100" t="s">
        <v>20619</v>
      </c>
      <c r="K1150" s="100">
        <v>1</v>
      </c>
      <c r="L1150" s="100">
        <v>3</v>
      </c>
      <c r="M1150" s="100" t="s">
        <v>13771</v>
      </c>
    </row>
    <row r="1151" spans="1:13" x14ac:dyDescent="0.25">
      <c r="A1151" s="100" t="s">
        <v>13773</v>
      </c>
      <c r="B1151" t="s">
        <v>20257</v>
      </c>
      <c r="C1151" t="s">
        <v>20818</v>
      </c>
      <c r="D1151" s="100" t="s">
        <v>17222</v>
      </c>
      <c r="E1151" s="100" t="s">
        <v>16701</v>
      </c>
      <c r="F1151" s="117" t="s">
        <v>20819</v>
      </c>
      <c r="G1151" s="118" t="s">
        <v>20820</v>
      </c>
      <c r="H1151" s="100">
        <v>20291319</v>
      </c>
      <c r="I1151" s="100" t="s">
        <v>20618</v>
      </c>
      <c r="J1151" s="100" t="s">
        <v>20619</v>
      </c>
      <c r="K1151" s="100">
        <v>1</v>
      </c>
      <c r="L1151" s="100">
        <v>44</v>
      </c>
      <c r="M1151" s="100" t="s">
        <v>13773</v>
      </c>
    </row>
    <row r="1152" spans="1:13" x14ac:dyDescent="0.25">
      <c r="A1152" s="100" t="s">
        <v>914</v>
      </c>
      <c r="B1152" t="s">
        <v>20258</v>
      </c>
      <c r="C1152" t="s">
        <v>20260</v>
      </c>
      <c r="D1152" s="100" t="s">
        <v>20259</v>
      </c>
      <c r="E1152" s="100" t="s">
        <v>16701</v>
      </c>
      <c r="F1152" s="117">
        <v>23901</v>
      </c>
      <c r="G1152" s="118" t="s">
        <v>20261</v>
      </c>
      <c r="H1152" s="100">
        <v>20299233</v>
      </c>
      <c r="I1152" s="100" t="s">
        <v>20618</v>
      </c>
      <c r="J1152" s="100" t="s">
        <v>20619</v>
      </c>
      <c r="K1152" s="100">
        <v>1</v>
      </c>
      <c r="L1152" s="100">
        <v>16</v>
      </c>
      <c r="M1152" s="100" t="s">
        <v>914</v>
      </c>
    </row>
    <row r="1153" spans="1:13" x14ac:dyDescent="0.25">
      <c r="A1153" s="100" t="s">
        <v>13794</v>
      </c>
      <c r="B1153" t="s">
        <v>20262</v>
      </c>
      <c r="C1153" t="s">
        <v>18322</v>
      </c>
      <c r="D1153" s="100" t="s">
        <v>20263</v>
      </c>
      <c r="E1153" s="100" t="s">
        <v>16701</v>
      </c>
      <c r="F1153" s="117" t="s">
        <v>20264</v>
      </c>
      <c r="G1153" s="118" t="s">
        <v>20265</v>
      </c>
      <c r="H1153" s="100">
        <v>20280483</v>
      </c>
      <c r="I1153" s="100" t="s">
        <v>20618</v>
      </c>
      <c r="J1153" s="100" t="s">
        <v>20619</v>
      </c>
      <c r="K1153" s="100">
        <v>1</v>
      </c>
      <c r="L1153" s="100">
        <v>40</v>
      </c>
      <c r="M1153" s="100" t="s">
        <v>13794</v>
      </c>
    </row>
    <row r="1154" spans="1:13" x14ac:dyDescent="0.25">
      <c r="A1154" s="100" t="s">
        <v>1971</v>
      </c>
      <c r="B1154" t="s">
        <v>16620</v>
      </c>
      <c r="C1154" t="s">
        <v>20268</v>
      </c>
      <c r="D1154" s="100" t="s">
        <v>20266</v>
      </c>
      <c r="E1154" s="100" t="s">
        <v>16701</v>
      </c>
      <c r="F1154" s="117" t="s">
        <v>20267</v>
      </c>
      <c r="G1154" s="118" t="s">
        <v>20269</v>
      </c>
      <c r="H1154" s="100">
        <v>20281215</v>
      </c>
      <c r="I1154" s="100" t="s">
        <v>20618</v>
      </c>
      <c r="J1154" s="100" t="s">
        <v>20619</v>
      </c>
      <c r="K1154" s="100">
        <v>1</v>
      </c>
      <c r="L1154" s="100">
        <v>1</v>
      </c>
      <c r="M1154" s="100" t="s">
        <v>1971</v>
      </c>
    </row>
    <row r="1155" spans="1:13" x14ac:dyDescent="0.25">
      <c r="A1155" s="100" t="s">
        <v>13860</v>
      </c>
      <c r="B1155" t="s">
        <v>20273</v>
      </c>
      <c r="C1155" t="s">
        <v>20272</v>
      </c>
      <c r="D1155" s="100" t="s">
        <v>20270</v>
      </c>
      <c r="E1155" s="100" t="s">
        <v>18979</v>
      </c>
      <c r="F1155" s="117" t="s">
        <v>20271</v>
      </c>
      <c r="G1155" s="118" t="s">
        <v>20274</v>
      </c>
      <c r="H1155" s="100">
        <v>20280494</v>
      </c>
      <c r="I1155" s="100" t="s">
        <v>20618</v>
      </c>
      <c r="J1155" s="100" t="s">
        <v>20619</v>
      </c>
      <c r="K1155" s="100">
        <v>1</v>
      </c>
      <c r="L1155" s="100">
        <v>45</v>
      </c>
      <c r="M1155" s="100" t="s">
        <v>13860</v>
      </c>
    </row>
    <row r="1156" spans="1:13" x14ac:dyDescent="0.25">
      <c r="A1156" s="100" t="s">
        <v>13871</v>
      </c>
      <c r="B1156" t="s">
        <v>18977</v>
      </c>
      <c r="C1156" t="s">
        <v>18981</v>
      </c>
      <c r="D1156" s="100" t="s">
        <v>18978</v>
      </c>
      <c r="E1156" s="100" t="s">
        <v>18979</v>
      </c>
      <c r="F1156" s="117" t="s">
        <v>18980</v>
      </c>
      <c r="G1156" s="118" t="s">
        <v>18970</v>
      </c>
      <c r="H1156" s="100">
        <v>20280497</v>
      </c>
      <c r="I1156" s="100" t="s">
        <v>20618</v>
      </c>
      <c r="J1156" s="100" t="s">
        <v>20619</v>
      </c>
      <c r="K1156" s="100">
        <v>1</v>
      </c>
      <c r="L1156" s="100">
        <v>16</v>
      </c>
      <c r="M1156" s="100" t="s">
        <v>13871</v>
      </c>
    </row>
    <row r="1157" spans="1:13" x14ac:dyDescent="0.25">
      <c r="A1157" s="100" t="s">
        <v>13875</v>
      </c>
      <c r="B1157" t="s">
        <v>18977</v>
      </c>
      <c r="C1157" t="s">
        <v>20275</v>
      </c>
      <c r="D1157" s="100" t="s">
        <v>18978</v>
      </c>
      <c r="E1157" s="100" t="s">
        <v>18979</v>
      </c>
      <c r="F1157" s="117">
        <v>5661</v>
      </c>
      <c r="G1157" s="118" t="s">
        <v>18970</v>
      </c>
      <c r="H1157" s="100">
        <v>20280498</v>
      </c>
      <c r="I1157" s="100" t="s">
        <v>20618</v>
      </c>
      <c r="J1157" s="100" t="s">
        <v>20619</v>
      </c>
      <c r="K1157" s="100">
        <v>1</v>
      </c>
      <c r="L1157" s="100">
        <v>5</v>
      </c>
      <c r="M1157" s="100" t="s">
        <v>13875</v>
      </c>
    </row>
    <row r="1158" spans="1:13" x14ac:dyDescent="0.25">
      <c r="A1158" s="100" t="s">
        <v>13880</v>
      </c>
      <c r="B1158" t="s">
        <v>20276</v>
      </c>
      <c r="C1158" t="s">
        <v>20278</v>
      </c>
      <c r="D1158" s="100" t="s">
        <v>17648</v>
      </c>
      <c r="E1158" s="100" t="s">
        <v>18979</v>
      </c>
      <c r="F1158" s="117" t="s">
        <v>20277</v>
      </c>
      <c r="G1158" s="118" t="s">
        <v>20279</v>
      </c>
      <c r="H1158" s="100">
        <v>20280499</v>
      </c>
      <c r="I1158" s="100" t="s">
        <v>20618</v>
      </c>
      <c r="J1158" s="100" t="s">
        <v>20619</v>
      </c>
      <c r="K1158" s="100">
        <v>1</v>
      </c>
      <c r="L1158" s="100">
        <v>355</v>
      </c>
      <c r="M1158" s="100" t="s">
        <v>13880</v>
      </c>
    </row>
    <row r="1159" spans="1:13" x14ac:dyDescent="0.25">
      <c r="A1159" s="100" t="s">
        <v>13884</v>
      </c>
      <c r="B1159" t="s">
        <v>20280</v>
      </c>
      <c r="C1159" t="s">
        <v>20282</v>
      </c>
      <c r="D1159" s="100" t="s">
        <v>20281</v>
      </c>
      <c r="E1159" s="100" t="s">
        <v>18979</v>
      </c>
      <c r="F1159" s="117">
        <v>5101</v>
      </c>
      <c r="G1159" s="118" t="s">
        <v>18970</v>
      </c>
      <c r="H1159" s="100">
        <v>20280500</v>
      </c>
      <c r="I1159" s="100" t="s">
        <v>20618</v>
      </c>
      <c r="J1159" s="100" t="s">
        <v>20619</v>
      </c>
      <c r="K1159" s="100">
        <v>1</v>
      </c>
      <c r="L1159" s="100">
        <v>27</v>
      </c>
      <c r="M1159" s="100" t="s">
        <v>13884</v>
      </c>
    </row>
    <row r="1160" spans="1:13" x14ac:dyDescent="0.25">
      <c r="A1160" s="100" t="s">
        <v>13886</v>
      </c>
      <c r="B1160" t="s">
        <v>18977</v>
      </c>
      <c r="C1160" t="s">
        <v>18981</v>
      </c>
      <c r="D1160" s="100" t="s">
        <v>18978</v>
      </c>
      <c r="E1160" s="100" t="s">
        <v>18979</v>
      </c>
      <c r="F1160" s="117" t="s">
        <v>18980</v>
      </c>
      <c r="G1160" s="118" t="s">
        <v>18970</v>
      </c>
      <c r="H1160" s="100">
        <v>20280501</v>
      </c>
      <c r="I1160" s="100" t="s">
        <v>20618</v>
      </c>
      <c r="J1160" s="100" t="s">
        <v>20619</v>
      </c>
      <c r="K1160" s="100">
        <v>1</v>
      </c>
      <c r="L1160" s="100">
        <v>288</v>
      </c>
      <c r="M1160" s="100" t="s">
        <v>13886</v>
      </c>
    </row>
    <row r="1161" spans="1:13" x14ac:dyDescent="0.25">
      <c r="A1161" s="100" t="s">
        <v>13890</v>
      </c>
      <c r="B1161" t="s">
        <v>18977</v>
      </c>
      <c r="C1161" t="s">
        <v>18981</v>
      </c>
      <c r="D1161" s="100" t="s">
        <v>18978</v>
      </c>
      <c r="E1161" s="100" t="s">
        <v>18979</v>
      </c>
      <c r="F1161" s="117" t="s">
        <v>18980</v>
      </c>
      <c r="G1161" s="118" t="s">
        <v>18970</v>
      </c>
      <c r="H1161" s="100">
        <v>20280502</v>
      </c>
      <c r="I1161" s="100" t="s">
        <v>20618</v>
      </c>
      <c r="J1161" s="100" t="s">
        <v>20619</v>
      </c>
      <c r="K1161" s="100">
        <v>1</v>
      </c>
      <c r="L1161" s="100">
        <v>112</v>
      </c>
      <c r="M1161" s="100" t="s">
        <v>13890</v>
      </c>
    </row>
    <row r="1162" spans="1:13" x14ac:dyDescent="0.25">
      <c r="A1162" s="100" t="s">
        <v>13895</v>
      </c>
      <c r="B1162" t="s">
        <v>20283</v>
      </c>
      <c r="C1162" t="s">
        <v>20285</v>
      </c>
      <c r="D1162" s="100" t="s">
        <v>16411</v>
      </c>
      <c r="E1162" s="100" t="s">
        <v>16864</v>
      </c>
      <c r="F1162" s="117" t="s">
        <v>20284</v>
      </c>
      <c r="G1162" s="118" t="s">
        <v>18970</v>
      </c>
      <c r="H1162" s="100">
        <v>20280503</v>
      </c>
      <c r="I1162" s="100" t="s">
        <v>20618</v>
      </c>
      <c r="J1162" s="100" t="s">
        <v>20619</v>
      </c>
      <c r="K1162" s="100">
        <v>1</v>
      </c>
      <c r="L1162" s="100">
        <v>25</v>
      </c>
      <c r="M1162" s="100" t="s">
        <v>13895</v>
      </c>
    </row>
    <row r="1163" spans="1:13" x14ac:dyDescent="0.25">
      <c r="A1163" s="100" t="s">
        <v>13897</v>
      </c>
      <c r="B1163" t="s">
        <v>18977</v>
      </c>
      <c r="C1163" t="s">
        <v>18981</v>
      </c>
      <c r="D1163" s="100" t="s">
        <v>18978</v>
      </c>
      <c r="E1163" s="100" t="s">
        <v>18979</v>
      </c>
      <c r="F1163" s="117" t="s">
        <v>18980</v>
      </c>
      <c r="G1163" s="118" t="s">
        <v>18970</v>
      </c>
      <c r="H1163" s="100">
        <v>20280504</v>
      </c>
      <c r="I1163" s="100" t="s">
        <v>20618</v>
      </c>
      <c r="J1163" s="100" t="s">
        <v>20619</v>
      </c>
      <c r="K1163" s="100">
        <v>1</v>
      </c>
      <c r="L1163" s="100">
        <v>88</v>
      </c>
      <c r="M1163" s="100" t="s">
        <v>13897</v>
      </c>
    </row>
    <row r="1164" spans="1:13" x14ac:dyDescent="0.25">
      <c r="A1164" s="100" t="s">
        <v>13904</v>
      </c>
      <c r="B1164" t="s">
        <v>20286</v>
      </c>
      <c r="C1164" t="s">
        <v>20288</v>
      </c>
      <c r="D1164" s="100" t="s">
        <v>20287</v>
      </c>
      <c r="E1164" s="100" t="s">
        <v>18979</v>
      </c>
      <c r="F1164" s="117">
        <v>5478</v>
      </c>
      <c r="G1164" s="118" t="s">
        <v>18970</v>
      </c>
      <c r="H1164" s="100">
        <v>20280505</v>
      </c>
      <c r="I1164" s="100" t="s">
        <v>20618</v>
      </c>
      <c r="J1164" s="100" t="s">
        <v>20619</v>
      </c>
      <c r="K1164" s="100">
        <v>1</v>
      </c>
      <c r="L1164" s="100">
        <v>26</v>
      </c>
      <c r="M1164" s="100" t="s">
        <v>13904</v>
      </c>
    </row>
    <row r="1165" spans="1:13" x14ac:dyDescent="0.25">
      <c r="A1165" s="100" t="s">
        <v>13908</v>
      </c>
      <c r="B1165" t="s">
        <v>20289</v>
      </c>
      <c r="C1165" t="s">
        <v>20291</v>
      </c>
      <c r="D1165" s="100" t="s">
        <v>20036</v>
      </c>
      <c r="E1165" s="100" t="s">
        <v>16864</v>
      </c>
      <c r="F1165" s="117" t="s">
        <v>20290</v>
      </c>
      <c r="G1165" s="118" t="s">
        <v>20292</v>
      </c>
      <c r="H1165" s="100">
        <v>20280506</v>
      </c>
      <c r="I1165" s="100" t="s">
        <v>20618</v>
      </c>
      <c r="J1165" s="100" t="s">
        <v>20619</v>
      </c>
      <c r="K1165" s="100">
        <v>1</v>
      </c>
      <c r="L1165" s="100">
        <v>3</v>
      </c>
      <c r="M1165" s="100" t="s">
        <v>13908</v>
      </c>
    </row>
    <row r="1166" spans="1:13" x14ac:dyDescent="0.25">
      <c r="A1166" s="100" t="s">
        <v>13878</v>
      </c>
      <c r="B1166" t="s">
        <v>18977</v>
      </c>
      <c r="C1166" t="s">
        <v>20275</v>
      </c>
      <c r="D1166" s="100" t="s">
        <v>18978</v>
      </c>
      <c r="E1166" s="100" t="s">
        <v>18979</v>
      </c>
      <c r="F1166" s="117">
        <v>5661</v>
      </c>
      <c r="G1166" s="118" t="s">
        <v>18970</v>
      </c>
      <c r="H1166" s="100">
        <v>20280511</v>
      </c>
      <c r="I1166" s="100" t="s">
        <v>20618</v>
      </c>
      <c r="J1166" s="100" t="s">
        <v>20619</v>
      </c>
      <c r="K1166" s="100">
        <v>1</v>
      </c>
      <c r="L1166" s="100">
        <v>1</v>
      </c>
      <c r="M1166" s="100" t="s">
        <v>13878</v>
      </c>
    </row>
    <row r="1167" spans="1:13" x14ac:dyDescent="0.25">
      <c r="A1167" s="100" t="s">
        <v>13917</v>
      </c>
      <c r="B1167" t="s">
        <v>18977</v>
      </c>
      <c r="C1167" t="s">
        <v>18981</v>
      </c>
      <c r="D1167" s="100" t="s">
        <v>18978</v>
      </c>
      <c r="E1167" s="100" t="s">
        <v>18979</v>
      </c>
      <c r="F1167" s="117" t="s">
        <v>18980</v>
      </c>
      <c r="G1167" s="118" t="s">
        <v>18970</v>
      </c>
      <c r="H1167" s="100">
        <v>20280513</v>
      </c>
      <c r="I1167" s="100" t="s">
        <v>20618</v>
      </c>
      <c r="J1167" s="100" t="s">
        <v>20619</v>
      </c>
      <c r="K1167" s="100">
        <v>1</v>
      </c>
      <c r="L1167" s="100">
        <v>1</v>
      </c>
      <c r="M1167" s="100" t="s">
        <v>13917</v>
      </c>
    </row>
    <row r="1168" spans="1:13" x14ac:dyDescent="0.25">
      <c r="A1168" s="100" t="s">
        <v>13906</v>
      </c>
      <c r="B1168" t="s">
        <v>18977</v>
      </c>
      <c r="C1168" t="s">
        <v>20275</v>
      </c>
      <c r="D1168" s="100" t="s">
        <v>18978</v>
      </c>
      <c r="E1168" s="100" t="s">
        <v>18979</v>
      </c>
      <c r="F1168" s="117">
        <v>5661</v>
      </c>
      <c r="G1168" s="118" t="s">
        <v>18970</v>
      </c>
      <c r="H1168" s="100">
        <v>20280515</v>
      </c>
      <c r="I1168" s="100" t="s">
        <v>20618</v>
      </c>
      <c r="J1168" s="100" t="s">
        <v>20619</v>
      </c>
      <c r="K1168" s="100">
        <v>1</v>
      </c>
      <c r="L1168" s="100">
        <v>3</v>
      </c>
      <c r="M1168" s="100" t="s">
        <v>13906</v>
      </c>
    </row>
    <row r="1169" spans="1:13" x14ac:dyDescent="0.25">
      <c r="A1169" s="100" t="s">
        <v>13922</v>
      </c>
      <c r="B1169" t="s">
        <v>20293</v>
      </c>
      <c r="C1169" t="s">
        <v>20295</v>
      </c>
      <c r="D1169" s="100" t="s">
        <v>20294</v>
      </c>
      <c r="E1169" s="100" t="s">
        <v>18979</v>
      </c>
      <c r="F1169" s="117">
        <v>5482</v>
      </c>
      <c r="G1169" s="118" t="s">
        <v>20296</v>
      </c>
      <c r="H1169" s="100">
        <v>20301932</v>
      </c>
      <c r="I1169" s="100" t="s">
        <v>20618</v>
      </c>
      <c r="J1169" s="100" t="s">
        <v>20619</v>
      </c>
      <c r="K1169" s="100">
        <v>1</v>
      </c>
      <c r="L1169" s="100">
        <v>2</v>
      </c>
      <c r="M1169" s="100" t="s">
        <v>13922</v>
      </c>
    </row>
    <row r="1170" spans="1:13" x14ac:dyDescent="0.25">
      <c r="A1170" s="100" t="s">
        <v>13924</v>
      </c>
      <c r="B1170" t="s">
        <v>13925</v>
      </c>
      <c r="C1170" t="s">
        <v>20298</v>
      </c>
      <c r="D1170" s="100" t="s">
        <v>20297</v>
      </c>
      <c r="E1170" s="100" t="s">
        <v>18979</v>
      </c>
      <c r="F1170" s="117">
        <v>5403</v>
      </c>
      <c r="G1170" s="118" t="s">
        <v>20299</v>
      </c>
      <c r="H1170" s="100">
        <v>20305475</v>
      </c>
      <c r="I1170" s="100" t="s">
        <v>20618</v>
      </c>
      <c r="J1170" s="100" t="s">
        <v>20619</v>
      </c>
      <c r="K1170" s="100">
        <v>1</v>
      </c>
      <c r="L1170" s="100">
        <v>27</v>
      </c>
      <c r="M1170" s="100" t="s">
        <v>13924</v>
      </c>
    </row>
    <row r="1171" spans="1:13" x14ac:dyDescent="0.25">
      <c r="A1171" s="100" t="s">
        <v>13937</v>
      </c>
      <c r="B1171" t="s">
        <v>20300</v>
      </c>
      <c r="C1171" t="s">
        <v>20303</v>
      </c>
      <c r="D1171" s="100" t="s">
        <v>20301</v>
      </c>
      <c r="E1171" s="100" t="s">
        <v>18979</v>
      </c>
      <c r="F1171" s="117" t="s">
        <v>20302</v>
      </c>
      <c r="G1171" s="118" t="s">
        <v>20304</v>
      </c>
      <c r="H1171" s="100">
        <v>20286128</v>
      </c>
      <c r="I1171" s="100" t="s">
        <v>20618</v>
      </c>
      <c r="J1171" s="100" t="s">
        <v>20619</v>
      </c>
      <c r="K1171" s="100">
        <v>1</v>
      </c>
      <c r="L1171" s="100">
        <v>474</v>
      </c>
      <c r="M1171" s="100" t="s">
        <v>13937</v>
      </c>
    </row>
    <row r="1172" spans="1:13" x14ac:dyDescent="0.25">
      <c r="A1172" s="100" t="s">
        <v>13942</v>
      </c>
      <c r="B1172" t="s">
        <v>20305</v>
      </c>
      <c r="C1172" t="s">
        <v>20308</v>
      </c>
      <c r="D1172" s="100" t="s">
        <v>20306</v>
      </c>
      <c r="E1172" s="100" t="s">
        <v>18979</v>
      </c>
      <c r="F1172" s="117" t="s">
        <v>20307</v>
      </c>
      <c r="G1172" s="118" t="s">
        <v>20309</v>
      </c>
      <c r="H1172" s="100">
        <v>20290922</v>
      </c>
      <c r="I1172" s="100" t="s">
        <v>20618</v>
      </c>
      <c r="J1172" s="100" t="s">
        <v>20619</v>
      </c>
      <c r="K1172" s="100">
        <v>1</v>
      </c>
      <c r="L1172" s="100">
        <v>32</v>
      </c>
      <c r="M1172" s="100" t="s">
        <v>13942</v>
      </c>
    </row>
    <row r="1173" spans="1:13" x14ac:dyDescent="0.25">
      <c r="A1173" s="100" t="s">
        <v>13977</v>
      </c>
      <c r="B1173" t="s">
        <v>20313</v>
      </c>
      <c r="C1173" t="s">
        <v>20316</v>
      </c>
      <c r="D1173" s="100" t="s">
        <v>20314</v>
      </c>
      <c r="E1173" s="100" t="s">
        <v>16194</v>
      </c>
      <c r="F1173" s="117" t="s">
        <v>20315</v>
      </c>
      <c r="G1173" s="118" t="s">
        <v>20317</v>
      </c>
      <c r="H1173" s="100">
        <v>20280546</v>
      </c>
      <c r="I1173" s="100" t="s">
        <v>20618</v>
      </c>
      <c r="J1173" s="100" t="s">
        <v>20619</v>
      </c>
      <c r="K1173" s="100">
        <v>1</v>
      </c>
      <c r="L1173" s="100">
        <v>241</v>
      </c>
      <c r="M1173" s="100" t="s">
        <v>13977</v>
      </c>
    </row>
    <row r="1174" spans="1:13" x14ac:dyDescent="0.25">
      <c r="A1174" s="100" t="s">
        <v>13981</v>
      </c>
      <c r="B1174" t="s">
        <v>20318</v>
      </c>
      <c r="C1174" t="s">
        <v>20321</v>
      </c>
      <c r="D1174" s="100" t="s">
        <v>20319</v>
      </c>
      <c r="E1174" s="100" t="s">
        <v>16194</v>
      </c>
      <c r="F1174" s="117" t="s">
        <v>20320</v>
      </c>
      <c r="G1174" s="118" t="s">
        <v>20322</v>
      </c>
      <c r="H1174" s="100">
        <v>20286914</v>
      </c>
      <c r="I1174" s="100" t="s">
        <v>20618</v>
      </c>
      <c r="J1174" s="100" t="s">
        <v>20619</v>
      </c>
      <c r="K1174" s="100">
        <v>1</v>
      </c>
      <c r="L1174" s="100">
        <v>442</v>
      </c>
      <c r="M1174" s="100" t="s">
        <v>13981</v>
      </c>
    </row>
    <row r="1175" spans="1:13" x14ac:dyDescent="0.25">
      <c r="A1175" s="100" t="s">
        <v>13984</v>
      </c>
      <c r="B1175" t="s">
        <v>20323</v>
      </c>
      <c r="C1175" t="s">
        <v>20325</v>
      </c>
      <c r="D1175" s="100" t="s">
        <v>20324</v>
      </c>
      <c r="E1175" s="100" t="s">
        <v>16194</v>
      </c>
      <c r="F1175" s="117">
        <v>98672</v>
      </c>
      <c r="G1175" s="118" t="s">
        <v>20609</v>
      </c>
      <c r="H1175" s="100">
        <v>20280538</v>
      </c>
      <c r="I1175" s="100" t="s">
        <v>20618</v>
      </c>
      <c r="J1175" s="100" t="s">
        <v>20619</v>
      </c>
      <c r="K1175" s="100">
        <v>1</v>
      </c>
      <c r="L1175" s="100">
        <v>1</v>
      </c>
      <c r="M1175" s="100" t="s">
        <v>13984</v>
      </c>
    </row>
    <row r="1176" spans="1:13" x14ac:dyDescent="0.25">
      <c r="A1176" s="100" t="s">
        <v>13987</v>
      </c>
      <c r="B1176" t="s">
        <v>20326</v>
      </c>
      <c r="C1176" t="s">
        <v>20328</v>
      </c>
      <c r="D1176" s="100" t="s">
        <v>20327</v>
      </c>
      <c r="E1176" s="100" t="s">
        <v>16194</v>
      </c>
      <c r="F1176" s="117" t="s">
        <v>20329</v>
      </c>
      <c r="G1176" s="118" t="s">
        <v>20330</v>
      </c>
      <c r="H1176" s="100">
        <v>20280540</v>
      </c>
      <c r="I1176" s="100" t="s">
        <v>20618</v>
      </c>
      <c r="J1176" s="100" t="s">
        <v>20619</v>
      </c>
      <c r="K1176" s="100">
        <v>1</v>
      </c>
      <c r="L1176" s="100">
        <v>226</v>
      </c>
      <c r="M1176" s="100" t="s">
        <v>13987</v>
      </c>
    </row>
    <row r="1177" spans="1:13" x14ac:dyDescent="0.25">
      <c r="A1177" s="100" t="s">
        <v>13996</v>
      </c>
      <c r="B1177" t="s">
        <v>20331</v>
      </c>
      <c r="C1177" t="s">
        <v>20334</v>
      </c>
      <c r="D1177" s="100" t="s">
        <v>20332</v>
      </c>
      <c r="E1177" s="100" t="s">
        <v>16194</v>
      </c>
      <c r="F1177" s="117" t="s">
        <v>20333</v>
      </c>
      <c r="G1177" s="118" t="s">
        <v>20335</v>
      </c>
      <c r="H1177" s="100">
        <v>20280542</v>
      </c>
      <c r="I1177" s="100" t="s">
        <v>20618</v>
      </c>
      <c r="J1177" s="100" t="s">
        <v>20619</v>
      </c>
      <c r="K1177" s="100">
        <v>1</v>
      </c>
      <c r="L1177" s="100">
        <v>195</v>
      </c>
      <c r="M1177" s="100" t="s">
        <v>13996</v>
      </c>
    </row>
    <row r="1178" spans="1:13" x14ac:dyDescent="0.25">
      <c r="A1178" s="100" t="s">
        <v>14008</v>
      </c>
      <c r="B1178" t="s">
        <v>20336</v>
      </c>
      <c r="C1178" t="s">
        <v>20339</v>
      </c>
      <c r="D1178" s="100" t="s">
        <v>20338</v>
      </c>
      <c r="E1178" s="100" t="s">
        <v>16194</v>
      </c>
      <c r="F1178" s="117">
        <v>99403</v>
      </c>
      <c r="G1178" s="118" t="s">
        <v>20337</v>
      </c>
      <c r="H1178" s="100">
        <v>20280543</v>
      </c>
      <c r="I1178" s="100" t="s">
        <v>20618</v>
      </c>
      <c r="J1178" s="100" t="s">
        <v>20619</v>
      </c>
      <c r="K1178" s="100">
        <v>1</v>
      </c>
      <c r="L1178" s="100">
        <v>153</v>
      </c>
      <c r="M1178" s="100" t="s">
        <v>14008</v>
      </c>
    </row>
    <row r="1179" spans="1:13" x14ac:dyDescent="0.25">
      <c r="A1179" s="100" t="s">
        <v>14143</v>
      </c>
      <c r="B1179" t="s">
        <v>20340</v>
      </c>
      <c r="C1179" t="s">
        <v>20342</v>
      </c>
      <c r="D1179" s="100" t="s">
        <v>20341</v>
      </c>
      <c r="E1179" s="100" t="s">
        <v>16194</v>
      </c>
      <c r="F1179" s="117">
        <v>99336</v>
      </c>
      <c r="G1179" s="118" t="s">
        <v>20343</v>
      </c>
      <c r="H1179" s="100">
        <v>20300526</v>
      </c>
      <c r="I1179" s="100" t="s">
        <v>20618</v>
      </c>
      <c r="J1179" s="100" t="s">
        <v>20619</v>
      </c>
      <c r="K1179" s="100">
        <v>1</v>
      </c>
      <c r="L1179" s="100">
        <v>13</v>
      </c>
      <c r="M1179" s="100" t="s">
        <v>14143</v>
      </c>
    </row>
    <row r="1180" spans="1:13" x14ac:dyDescent="0.25">
      <c r="A1180" s="100" t="s">
        <v>14159</v>
      </c>
      <c r="B1180" t="s">
        <v>20344</v>
      </c>
      <c r="C1180" t="s">
        <v>20346</v>
      </c>
      <c r="D1180" s="100" t="s">
        <v>16847</v>
      </c>
      <c r="E1180" s="100" t="s">
        <v>16194</v>
      </c>
      <c r="F1180" s="117" t="s">
        <v>20345</v>
      </c>
      <c r="G1180" s="118" t="s">
        <v>20347</v>
      </c>
      <c r="H1180" s="100">
        <v>20285083</v>
      </c>
      <c r="I1180" s="100" t="s">
        <v>20618</v>
      </c>
      <c r="J1180" s="100" t="s">
        <v>20619</v>
      </c>
      <c r="K1180" s="100">
        <v>1</v>
      </c>
      <c r="L1180" s="100">
        <v>10</v>
      </c>
      <c r="M1180" s="100" t="s">
        <v>14159</v>
      </c>
    </row>
    <row r="1181" spans="1:13" x14ac:dyDescent="0.25">
      <c r="A1181" s="100" t="s">
        <v>14163</v>
      </c>
      <c r="B1181" t="s">
        <v>14167</v>
      </c>
      <c r="C1181" t="s">
        <v>20350</v>
      </c>
      <c r="D1181" s="100" t="s">
        <v>16847</v>
      </c>
      <c r="E1181" s="100" t="s">
        <v>16194</v>
      </c>
      <c r="F1181" s="117" t="s">
        <v>20349</v>
      </c>
      <c r="G1181" s="118" t="s">
        <v>20348</v>
      </c>
      <c r="H1181" s="100">
        <v>20284329</v>
      </c>
      <c r="I1181" s="100" t="s">
        <v>20618</v>
      </c>
      <c r="J1181" s="100" t="s">
        <v>20619</v>
      </c>
      <c r="K1181" s="100">
        <v>1</v>
      </c>
      <c r="L1181" s="100">
        <v>106</v>
      </c>
      <c r="M1181" s="100" t="s">
        <v>14163</v>
      </c>
    </row>
    <row r="1182" spans="1:13" x14ac:dyDescent="0.25">
      <c r="A1182" s="100" t="s">
        <v>14172</v>
      </c>
      <c r="B1182" t="s">
        <v>20351</v>
      </c>
      <c r="C1182" t="s">
        <v>20353</v>
      </c>
      <c r="D1182" s="100" t="s">
        <v>17147</v>
      </c>
      <c r="E1182" s="100" t="s">
        <v>16194</v>
      </c>
      <c r="F1182" s="117" t="s">
        <v>20352</v>
      </c>
      <c r="G1182" s="118" t="s">
        <v>20354</v>
      </c>
      <c r="H1182" s="100">
        <v>20292482</v>
      </c>
      <c r="I1182" s="100" t="s">
        <v>20618</v>
      </c>
      <c r="J1182" s="100" t="s">
        <v>20619</v>
      </c>
      <c r="K1182" s="100">
        <v>1</v>
      </c>
      <c r="L1182" s="100">
        <v>10</v>
      </c>
      <c r="M1182" s="100" t="s">
        <v>14172</v>
      </c>
    </row>
    <row r="1183" spans="1:13" x14ac:dyDescent="0.25">
      <c r="A1183" s="100" t="s">
        <v>934</v>
      </c>
      <c r="B1183" t="s">
        <v>16279</v>
      </c>
      <c r="C1183" t="s">
        <v>16282</v>
      </c>
      <c r="D1183" s="100" t="s">
        <v>16280</v>
      </c>
      <c r="E1183" s="100" t="s">
        <v>16281</v>
      </c>
      <c r="F1183" s="117">
        <v>80222</v>
      </c>
      <c r="G1183" s="118" t="s">
        <v>20355</v>
      </c>
      <c r="H1183" s="100">
        <v>20280545</v>
      </c>
      <c r="I1183" s="100" t="s">
        <v>20618</v>
      </c>
      <c r="J1183" s="100" t="s">
        <v>20619</v>
      </c>
      <c r="K1183" s="100">
        <v>1</v>
      </c>
      <c r="L1183" s="100">
        <v>92</v>
      </c>
      <c r="M1183" s="100" t="s">
        <v>934</v>
      </c>
    </row>
    <row r="1184" spans="1:13" x14ac:dyDescent="0.25">
      <c r="A1184" s="100" t="s">
        <v>14228</v>
      </c>
      <c r="B1184" t="s">
        <v>20356</v>
      </c>
      <c r="C1184" t="s">
        <v>20358</v>
      </c>
      <c r="D1184" s="100" t="s">
        <v>20357</v>
      </c>
      <c r="E1184" s="100" t="s">
        <v>16194</v>
      </c>
      <c r="F1184" s="117">
        <v>98312</v>
      </c>
      <c r="G1184" s="118" t="s">
        <v>20359</v>
      </c>
      <c r="H1184" s="100">
        <v>20280553</v>
      </c>
      <c r="I1184" s="100" t="s">
        <v>20618</v>
      </c>
      <c r="J1184" s="100" t="s">
        <v>20619</v>
      </c>
      <c r="K1184" s="100">
        <v>1</v>
      </c>
      <c r="L1184" s="100">
        <v>95</v>
      </c>
      <c r="M1184" s="100" t="s">
        <v>14228</v>
      </c>
    </row>
    <row r="1185" spans="1:13" x14ac:dyDescent="0.25">
      <c r="A1185" s="100" t="s">
        <v>14004</v>
      </c>
      <c r="B1185" t="s">
        <v>20331</v>
      </c>
      <c r="C1185" t="s">
        <v>20360</v>
      </c>
      <c r="D1185" s="100" t="s">
        <v>20332</v>
      </c>
      <c r="E1185" s="100" t="s">
        <v>16194</v>
      </c>
      <c r="F1185" s="117">
        <v>98201</v>
      </c>
      <c r="G1185" s="118" t="s">
        <v>20335</v>
      </c>
      <c r="H1185" s="100">
        <v>20280556</v>
      </c>
      <c r="I1185" s="100" t="s">
        <v>20618</v>
      </c>
      <c r="J1185" s="100" t="s">
        <v>20619</v>
      </c>
      <c r="K1185" s="100">
        <v>1</v>
      </c>
      <c r="L1185" s="100">
        <v>36</v>
      </c>
      <c r="M1185" s="100" t="s">
        <v>14004</v>
      </c>
    </row>
    <row r="1186" spans="1:13" x14ac:dyDescent="0.25">
      <c r="A1186" s="100" t="s">
        <v>14208</v>
      </c>
      <c r="B1186" t="s">
        <v>16620</v>
      </c>
      <c r="C1186" t="s">
        <v>20362</v>
      </c>
      <c r="D1186" s="100" t="s">
        <v>16709</v>
      </c>
      <c r="E1186" s="100" t="s">
        <v>16194</v>
      </c>
      <c r="F1186" s="117" t="s">
        <v>20361</v>
      </c>
      <c r="G1186" s="118" t="s">
        <v>20363</v>
      </c>
      <c r="H1186" s="100">
        <v>20285088</v>
      </c>
      <c r="I1186" s="100" t="s">
        <v>20618</v>
      </c>
      <c r="J1186" s="100" t="s">
        <v>20619</v>
      </c>
      <c r="K1186" s="100">
        <v>1</v>
      </c>
      <c r="L1186" s="100">
        <v>13</v>
      </c>
      <c r="M1186" s="100" t="s">
        <v>14208</v>
      </c>
    </row>
    <row r="1187" spans="1:13" x14ac:dyDescent="0.25">
      <c r="A1187" s="100" t="s">
        <v>14232</v>
      </c>
      <c r="B1187" t="s">
        <v>20364</v>
      </c>
      <c r="C1187" t="s">
        <v>20365</v>
      </c>
      <c r="D1187" s="100" t="s">
        <v>20319</v>
      </c>
      <c r="E1187" s="100" t="s">
        <v>16194</v>
      </c>
      <c r="F1187" s="117">
        <v>98362</v>
      </c>
      <c r="G1187" s="118" t="s">
        <v>20366</v>
      </c>
      <c r="H1187" s="100">
        <v>20280564</v>
      </c>
      <c r="I1187" s="100" t="s">
        <v>20618</v>
      </c>
      <c r="J1187" s="100" t="s">
        <v>20619</v>
      </c>
      <c r="K1187" s="100">
        <v>1</v>
      </c>
      <c r="L1187" s="100">
        <v>8</v>
      </c>
      <c r="M1187" s="100" t="s">
        <v>14232</v>
      </c>
    </row>
    <row r="1188" spans="1:13" x14ac:dyDescent="0.25">
      <c r="A1188" s="100" t="s">
        <v>14238</v>
      </c>
      <c r="B1188" t="s">
        <v>14239</v>
      </c>
      <c r="C1188" t="s">
        <v>20368</v>
      </c>
      <c r="D1188" s="100" t="s">
        <v>20367</v>
      </c>
      <c r="E1188" s="100" t="s">
        <v>16194</v>
      </c>
      <c r="F1188" s="117">
        <v>98948</v>
      </c>
      <c r="G1188" s="118" t="s">
        <v>16407</v>
      </c>
      <c r="H1188" s="100">
        <v>20280565</v>
      </c>
      <c r="I1188" s="100" t="s">
        <v>20618</v>
      </c>
      <c r="J1188" s="100" t="s">
        <v>20619</v>
      </c>
      <c r="K1188" s="100">
        <v>1</v>
      </c>
      <c r="L1188" s="100">
        <v>8</v>
      </c>
      <c r="M1188" s="100" t="s">
        <v>14238</v>
      </c>
    </row>
    <row r="1189" spans="1:13" x14ac:dyDescent="0.25">
      <c r="A1189" s="100" t="s">
        <v>940</v>
      </c>
      <c r="B1189" t="s">
        <v>20369</v>
      </c>
      <c r="C1189" t="s">
        <v>20371</v>
      </c>
      <c r="D1189" s="100" t="s">
        <v>20370</v>
      </c>
      <c r="E1189" s="100" t="s">
        <v>16194</v>
      </c>
      <c r="F1189" s="117">
        <v>98802</v>
      </c>
      <c r="G1189" s="118" t="s">
        <v>16407</v>
      </c>
      <c r="H1189" s="100">
        <v>20280566</v>
      </c>
      <c r="I1189" s="100" t="s">
        <v>20618</v>
      </c>
      <c r="J1189" s="100" t="s">
        <v>20619</v>
      </c>
      <c r="K1189" s="100">
        <v>1</v>
      </c>
      <c r="L1189" s="100">
        <v>191</v>
      </c>
      <c r="M1189" s="100" t="s">
        <v>940</v>
      </c>
    </row>
    <row r="1190" spans="1:13" x14ac:dyDescent="0.25">
      <c r="A1190" s="100" t="s">
        <v>14272</v>
      </c>
      <c r="B1190" t="s">
        <v>20372</v>
      </c>
      <c r="C1190" t="s">
        <v>20375</v>
      </c>
      <c r="D1190" s="100" t="s">
        <v>20373</v>
      </c>
      <c r="E1190" s="100" t="s">
        <v>16710</v>
      </c>
      <c r="F1190" s="117" t="s">
        <v>20374</v>
      </c>
      <c r="G1190" s="118" t="s">
        <v>18477</v>
      </c>
      <c r="H1190" s="100">
        <v>20280584</v>
      </c>
      <c r="I1190" s="100" t="s">
        <v>20618</v>
      </c>
      <c r="J1190" s="100" t="s">
        <v>20619</v>
      </c>
      <c r="K1190" s="100">
        <v>1</v>
      </c>
      <c r="L1190" s="100">
        <v>413</v>
      </c>
      <c r="M1190" s="100" t="s">
        <v>14272</v>
      </c>
    </row>
    <row r="1191" spans="1:13" x14ac:dyDescent="0.25">
      <c r="A1191" s="100" t="s">
        <v>14290</v>
      </c>
      <c r="B1191" t="s">
        <v>20377</v>
      </c>
      <c r="C1191" t="s">
        <v>20379</v>
      </c>
      <c r="D1191" s="100" t="s">
        <v>20378</v>
      </c>
      <c r="E1191" s="100" t="s">
        <v>16710</v>
      </c>
      <c r="F1191" s="117">
        <v>54143</v>
      </c>
      <c r="G1191" s="118" t="s">
        <v>20380</v>
      </c>
      <c r="H1191" s="100">
        <v>20280589</v>
      </c>
      <c r="I1191" s="100" t="s">
        <v>20618</v>
      </c>
      <c r="J1191" s="100" t="s">
        <v>20619</v>
      </c>
      <c r="K1191" s="100">
        <v>1</v>
      </c>
      <c r="L1191" s="100">
        <v>75</v>
      </c>
      <c r="M1191" s="100" t="s">
        <v>14290</v>
      </c>
    </row>
    <row r="1192" spans="1:13" x14ac:dyDescent="0.25">
      <c r="A1192" s="100" t="s">
        <v>14292</v>
      </c>
      <c r="B1192" t="s">
        <v>20381</v>
      </c>
      <c r="C1192" t="s">
        <v>20383</v>
      </c>
      <c r="D1192" s="100" t="s">
        <v>20382</v>
      </c>
      <c r="E1192" s="100" t="s">
        <v>16710</v>
      </c>
      <c r="F1192" s="117">
        <v>53143</v>
      </c>
      <c r="G1192" s="118" t="s">
        <v>16493</v>
      </c>
      <c r="H1192" s="100">
        <v>20280590</v>
      </c>
      <c r="I1192" s="100" t="s">
        <v>20618</v>
      </c>
      <c r="J1192" s="100" t="s">
        <v>20619</v>
      </c>
      <c r="K1192" s="100">
        <v>1</v>
      </c>
      <c r="L1192" s="100">
        <v>25</v>
      </c>
      <c r="M1192" s="100" t="s">
        <v>14292</v>
      </c>
    </row>
    <row r="1193" spans="1:13" x14ac:dyDescent="0.25">
      <c r="A1193" s="100" t="s">
        <v>14294</v>
      </c>
      <c r="B1193" t="s">
        <v>20386</v>
      </c>
      <c r="C1193" t="s">
        <v>20388</v>
      </c>
      <c r="D1193" s="100" t="s">
        <v>20387</v>
      </c>
      <c r="E1193" s="100" t="s">
        <v>16710</v>
      </c>
      <c r="F1193" s="117" t="s">
        <v>20384</v>
      </c>
      <c r="G1193" s="118" t="s">
        <v>20385</v>
      </c>
      <c r="H1193" s="100">
        <v>20285331</v>
      </c>
      <c r="I1193" s="100" t="s">
        <v>20618</v>
      </c>
      <c r="J1193" s="100" t="s">
        <v>20619</v>
      </c>
      <c r="K1193" s="100">
        <v>1</v>
      </c>
      <c r="L1193" s="100">
        <v>292</v>
      </c>
      <c r="M1193" s="100" t="s">
        <v>14294</v>
      </c>
    </row>
    <row r="1194" spans="1:13" x14ac:dyDescent="0.25">
      <c r="A1194" s="100" t="s">
        <v>14297</v>
      </c>
      <c r="B1194" t="s">
        <v>20389</v>
      </c>
      <c r="C1194" t="s">
        <v>20391</v>
      </c>
      <c r="D1194" s="100" t="s">
        <v>16867</v>
      </c>
      <c r="E1194" s="100" t="s">
        <v>16710</v>
      </c>
      <c r="F1194" s="117" t="s">
        <v>20390</v>
      </c>
      <c r="G1194" s="118" t="s">
        <v>20392</v>
      </c>
      <c r="H1194" s="100">
        <v>20280591</v>
      </c>
      <c r="I1194" s="100" t="s">
        <v>20618</v>
      </c>
      <c r="J1194" s="100" t="s">
        <v>20619</v>
      </c>
      <c r="K1194" s="100">
        <v>1</v>
      </c>
      <c r="L1194" s="100">
        <v>23</v>
      </c>
      <c r="M1194" s="100" t="s">
        <v>14297</v>
      </c>
    </row>
    <row r="1195" spans="1:13" x14ac:dyDescent="0.25">
      <c r="A1195" s="100" t="s">
        <v>14298</v>
      </c>
      <c r="B1195" t="s">
        <v>20393</v>
      </c>
      <c r="C1195" t="s">
        <v>20395</v>
      </c>
      <c r="D1195" s="100" t="s">
        <v>19786</v>
      </c>
      <c r="E1195" s="100" t="s">
        <v>16710</v>
      </c>
      <c r="F1195" s="117" t="s">
        <v>20394</v>
      </c>
      <c r="G1195" s="118" t="s">
        <v>20396</v>
      </c>
      <c r="H1195" s="100">
        <v>20280592</v>
      </c>
      <c r="I1195" s="100" t="s">
        <v>20618</v>
      </c>
      <c r="J1195" s="100" t="s">
        <v>20619</v>
      </c>
      <c r="K1195" s="100">
        <v>1</v>
      </c>
      <c r="L1195" s="100">
        <v>565</v>
      </c>
      <c r="M1195" s="100" t="s">
        <v>14298</v>
      </c>
    </row>
    <row r="1196" spans="1:13" x14ac:dyDescent="0.25">
      <c r="A1196" s="100" t="s">
        <v>14302</v>
      </c>
      <c r="B1196" t="s">
        <v>20397</v>
      </c>
      <c r="C1196" t="s">
        <v>20400</v>
      </c>
      <c r="D1196" s="100" t="s">
        <v>20398</v>
      </c>
      <c r="E1196" s="100" t="s">
        <v>16710</v>
      </c>
      <c r="F1196" s="117" t="s">
        <v>20399</v>
      </c>
      <c r="G1196" s="118" t="s">
        <v>20401</v>
      </c>
      <c r="H1196" s="100">
        <v>20280594</v>
      </c>
      <c r="I1196" s="100" t="s">
        <v>20618</v>
      </c>
      <c r="J1196" s="100" t="s">
        <v>20619</v>
      </c>
      <c r="K1196" s="100">
        <v>1</v>
      </c>
      <c r="L1196" s="100">
        <v>251</v>
      </c>
      <c r="M1196" s="100" t="s">
        <v>14302</v>
      </c>
    </row>
    <row r="1197" spans="1:13" x14ac:dyDescent="0.25">
      <c r="A1197" s="100" t="s">
        <v>14304</v>
      </c>
      <c r="B1197" t="s">
        <v>20402</v>
      </c>
      <c r="C1197" t="s">
        <v>20404</v>
      </c>
      <c r="D1197" s="100" t="s">
        <v>16873</v>
      </c>
      <c r="E1197" s="100" t="s">
        <v>16710</v>
      </c>
      <c r="F1197" s="117" t="s">
        <v>20403</v>
      </c>
      <c r="G1197" s="118" t="s">
        <v>20405</v>
      </c>
      <c r="H1197" s="100">
        <v>20288924</v>
      </c>
      <c r="I1197" s="100" t="s">
        <v>20618</v>
      </c>
      <c r="J1197" s="100" t="s">
        <v>20619</v>
      </c>
      <c r="K1197" s="100">
        <v>1</v>
      </c>
      <c r="L1197" s="100">
        <v>84</v>
      </c>
      <c r="M1197" s="100" t="s">
        <v>14304</v>
      </c>
    </row>
    <row r="1198" spans="1:13" x14ac:dyDescent="0.25">
      <c r="A1198" s="100" t="s">
        <v>14313</v>
      </c>
      <c r="B1198" t="s">
        <v>20406</v>
      </c>
      <c r="C1198" t="s">
        <v>20409</v>
      </c>
      <c r="D1198" s="100" t="s">
        <v>20407</v>
      </c>
      <c r="E1198" s="100" t="s">
        <v>16710</v>
      </c>
      <c r="F1198" s="117" t="s">
        <v>20408</v>
      </c>
      <c r="G1198" s="118" t="s">
        <v>20410</v>
      </c>
      <c r="H1198" s="100">
        <v>20280599</v>
      </c>
      <c r="I1198" s="100" t="s">
        <v>20618</v>
      </c>
      <c r="J1198" s="100" t="s">
        <v>20619</v>
      </c>
      <c r="K1198" s="100">
        <v>1</v>
      </c>
      <c r="L1198" s="100">
        <v>38</v>
      </c>
      <c r="M1198" s="100" t="s">
        <v>14313</v>
      </c>
    </row>
    <row r="1199" spans="1:13" x14ac:dyDescent="0.25">
      <c r="A1199" s="100" t="s">
        <v>14322</v>
      </c>
      <c r="B1199" t="s">
        <v>20411</v>
      </c>
      <c r="C1199" t="s">
        <v>20414</v>
      </c>
      <c r="D1199" s="100" t="s">
        <v>20412</v>
      </c>
      <c r="E1199" s="100" t="s">
        <v>16710</v>
      </c>
      <c r="F1199" s="117" t="s">
        <v>20413</v>
      </c>
      <c r="G1199" s="118" t="s">
        <v>20415</v>
      </c>
      <c r="H1199" s="100">
        <v>20280604</v>
      </c>
      <c r="I1199" s="100" t="s">
        <v>20618</v>
      </c>
      <c r="J1199" s="100" t="s">
        <v>20619</v>
      </c>
      <c r="K1199" s="100">
        <v>1</v>
      </c>
      <c r="L1199" s="100">
        <v>164</v>
      </c>
      <c r="M1199" s="100" t="s">
        <v>14322</v>
      </c>
    </row>
    <row r="1200" spans="1:13" x14ac:dyDescent="0.25">
      <c r="A1200" s="100" t="s">
        <v>14324</v>
      </c>
      <c r="B1200" t="s">
        <v>20416</v>
      </c>
      <c r="C1200" t="s">
        <v>20418</v>
      </c>
      <c r="D1200" s="100" t="s">
        <v>16814</v>
      </c>
      <c r="E1200" s="100" t="s">
        <v>16710</v>
      </c>
      <c r="F1200" s="117" t="s">
        <v>20417</v>
      </c>
      <c r="G1200" s="118" t="s">
        <v>20419</v>
      </c>
      <c r="H1200" s="100">
        <v>20280605</v>
      </c>
      <c r="I1200" s="100" t="s">
        <v>20618</v>
      </c>
      <c r="J1200" s="100" t="s">
        <v>20619</v>
      </c>
      <c r="K1200" s="100">
        <v>1</v>
      </c>
      <c r="L1200" s="100">
        <v>129</v>
      </c>
      <c r="M1200" s="100" t="s">
        <v>14324</v>
      </c>
    </row>
    <row r="1201" spans="1:13" x14ac:dyDescent="0.25">
      <c r="A1201" s="100" t="s">
        <v>14325</v>
      </c>
      <c r="B1201" t="s">
        <v>20420</v>
      </c>
      <c r="C1201" t="s">
        <v>20423</v>
      </c>
      <c r="D1201" s="100" t="s">
        <v>20421</v>
      </c>
      <c r="E1201" s="100" t="s">
        <v>16710</v>
      </c>
      <c r="F1201" s="117" t="s">
        <v>20422</v>
      </c>
      <c r="G1201" s="118" t="s">
        <v>20424</v>
      </c>
      <c r="H1201" s="100">
        <v>20288086</v>
      </c>
      <c r="I1201" s="100" t="s">
        <v>20618</v>
      </c>
      <c r="J1201" s="100" t="s">
        <v>20619</v>
      </c>
      <c r="K1201" s="100">
        <v>1</v>
      </c>
      <c r="L1201" s="100">
        <v>232</v>
      </c>
      <c r="M1201" s="100" t="s">
        <v>14325</v>
      </c>
    </row>
    <row r="1202" spans="1:13" x14ac:dyDescent="0.25">
      <c r="A1202" s="100" t="s">
        <v>14332</v>
      </c>
      <c r="B1202" t="s">
        <v>20426</v>
      </c>
      <c r="C1202" t="s">
        <v>20428</v>
      </c>
      <c r="D1202" s="100" t="s">
        <v>20427</v>
      </c>
      <c r="E1202" s="100" t="s">
        <v>16710</v>
      </c>
      <c r="F1202" s="117">
        <v>54871</v>
      </c>
      <c r="G1202" s="118" t="s">
        <v>20425</v>
      </c>
      <c r="H1202" s="100">
        <v>20280608</v>
      </c>
      <c r="I1202" s="100" t="s">
        <v>20618</v>
      </c>
      <c r="J1202" s="100" t="s">
        <v>20619</v>
      </c>
      <c r="K1202" s="100">
        <v>1</v>
      </c>
      <c r="L1202" s="100">
        <v>29</v>
      </c>
      <c r="M1202" s="100" t="s">
        <v>14332</v>
      </c>
    </row>
    <row r="1203" spans="1:13" x14ac:dyDescent="0.25">
      <c r="A1203" s="100" t="s">
        <v>14274</v>
      </c>
      <c r="B1203" t="s">
        <v>20432</v>
      </c>
      <c r="C1203" t="s">
        <v>20431</v>
      </c>
      <c r="D1203" s="100" t="s">
        <v>20429</v>
      </c>
      <c r="E1203" s="100" t="s">
        <v>16710</v>
      </c>
      <c r="F1203" s="117" t="s">
        <v>20430</v>
      </c>
      <c r="G1203" s="118" t="s">
        <v>20610</v>
      </c>
      <c r="H1203" s="100">
        <v>20284271</v>
      </c>
      <c r="I1203" s="100" t="s">
        <v>20618</v>
      </c>
      <c r="J1203" s="100" t="s">
        <v>20619</v>
      </c>
      <c r="K1203" s="100">
        <v>1</v>
      </c>
      <c r="L1203" s="100">
        <v>73</v>
      </c>
      <c r="M1203" s="100" t="s">
        <v>14274</v>
      </c>
    </row>
    <row r="1204" spans="1:13" x14ac:dyDescent="0.25">
      <c r="A1204" s="100" t="s">
        <v>14335</v>
      </c>
      <c r="B1204" t="s">
        <v>20433</v>
      </c>
      <c r="C1204" t="s">
        <v>20435</v>
      </c>
      <c r="D1204" s="100" t="s">
        <v>20434</v>
      </c>
      <c r="E1204" s="100" t="s">
        <v>16710</v>
      </c>
      <c r="F1204" s="117">
        <v>53097</v>
      </c>
      <c r="G1204" s="118" t="s">
        <v>20611</v>
      </c>
      <c r="H1204" s="100">
        <v>20280609</v>
      </c>
      <c r="I1204" s="100" t="s">
        <v>20618</v>
      </c>
      <c r="J1204" s="100" t="s">
        <v>20619</v>
      </c>
      <c r="K1204" s="100">
        <v>1</v>
      </c>
      <c r="L1204" s="100">
        <v>19</v>
      </c>
      <c r="M1204" s="100" t="s">
        <v>14335</v>
      </c>
    </row>
    <row r="1205" spans="1:13" x14ac:dyDescent="0.25">
      <c r="A1205" s="100" t="s">
        <v>14337</v>
      </c>
      <c r="B1205" t="s">
        <v>20438</v>
      </c>
      <c r="C1205" t="s">
        <v>20437</v>
      </c>
      <c r="D1205" s="100" t="s">
        <v>16867</v>
      </c>
      <c r="E1205" s="100" t="s">
        <v>16710</v>
      </c>
      <c r="F1205" s="117" t="s">
        <v>20436</v>
      </c>
      <c r="G1205" s="118" t="s">
        <v>20312</v>
      </c>
      <c r="H1205" s="100">
        <v>20280610</v>
      </c>
      <c r="I1205" s="100" t="s">
        <v>20618</v>
      </c>
      <c r="J1205" s="100" t="s">
        <v>20619</v>
      </c>
      <c r="K1205" s="100">
        <v>1</v>
      </c>
      <c r="L1205" s="100">
        <v>178</v>
      </c>
      <c r="M1205" s="100" t="s">
        <v>14337</v>
      </c>
    </row>
    <row r="1206" spans="1:13" x14ac:dyDescent="0.25">
      <c r="A1206" s="100" t="s">
        <v>14343</v>
      </c>
      <c r="B1206" t="s">
        <v>20439</v>
      </c>
      <c r="C1206" t="s">
        <v>20441</v>
      </c>
      <c r="D1206" s="100" t="s">
        <v>20440</v>
      </c>
      <c r="E1206" s="100" t="s">
        <v>16710</v>
      </c>
      <c r="F1206" s="117">
        <v>54729</v>
      </c>
      <c r="G1206" s="118" t="s">
        <v>20612</v>
      </c>
      <c r="H1206" s="100">
        <v>20284570</v>
      </c>
      <c r="I1206" s="100" t="s">
        <v>20618</v>
      </c>
      <c r="J1206" s="100" t="s">
        <v>20619</v>
      </c>
      <c r="K1206" s="100">
        <v>1</v>
      </c>
      <c r="L1206" s="100">
        <v>174</v>
      </c>
      <c r="M1206" s="100" t="s">
        <v>14343</v>
      </c>
    </row>
    <row r="1207" spans="1:13" x14ac:dyDescent="0.25">
      <c r="A1207" s="100" t="s">
        <v>14306</v>
      </c>
      <c r="B1207" t="s">
        <v>17475</v>
      </c>
      <c r="C1207" t="s">
        <v>20404</v>
      </c>
      <c r="D1207" s="100" t="s">
        <v>16873</v>
      </c>
      <c r="E1207" s="100" t="s">
        <v>16710</v>
      </c>
      <c r="F1207" s="117" t="s">
        <v>20403</v>
      </c>
      <c r="G1207" s="118" t="s">
        <v>20405</v>
      </c>
      <c r="H1207" s="100">
        <v>20288936</v>
      </c>
      <c r="I1207" s="100" t="s">
        <v>20618</v>
      </c>
      <c r="J1207" s="100" t="s">
        <v>20619</v>
      </c>
      <c r="K1207" s="100">
        <v>1</v>
      </c>
      <c r="L1207" s="100">
        <v>25</v>
      </c>
      <c r="M1207" s="100" t="s">
        <v>14306</v>
      </c>
    </row>
    <row r="1208" spans="1:13" x14ac:dyDescent="0.25">
      <c r="A1208" s="100" t="s">
        <v>14344</v>
      </c>
      <c r="B1208" t="s">
        <v>20442</v>
      </c>
      <c r="C1208" t="s">
        <v>20445</v>
      </c>
      <c r="D1208" s="100" t="s">
        <v>20443</v>
      </c>
      <c r="E1208" s="100" t="s">
        <v>16710</v>
      </c>
      <c r="F1208" s="117" t="s">
        <v>20444</v>
      </c>
      <c r="G1208" s="118" t="s">
        <v>20446</v>
      </c>
      <c r="H1208" s="100">
        <v>20280615</v>
      </c>
      <c r="I1208" s="100" t="s">
        <v>20618</v>
      </c>
      <c r="J1208" s="100" t="s">
        <v>20619</v>
      </c>
      <c r="K1208" s="100">
        <v>1</v>
      </c>
      <c r="L1208" s="100">
        <v>14</v>
      </c>
      <c r="M1208" s="100" t="s">
        <v>14344</v>
      </c>
    </row>
    <row r="1209" spans="1:13" x14ac:dyDescent="0.25">
      <c r="A1209" s="100" t="s">
        <v>14346</v>
      </c>
      <c r="B1209" t="s">
        <v>20449</v>
      </c>
      <c r="C1209" t="s">
        <v>20447</v>
      </c>
      <c r="D1209" s="100" t="s">
        <v>16225</v>
      </c>
      <c r="E1209" s="100" t="s">
        <v>16710</v>
      </c>
      <c r="F1209" s="117">
        <v>54806</v>
      </c>
      <c r="G1209" s="118" t="s">
        <v>20448</v>
      </c>
      <c r="H1209" s="100">
        <v>20280616</v>
      </c>
      <c r="I1209" s="100" t="s">
        <v>20618</v>
      </c>
      <c r="J1209" s="100" t="s">
        <v>20619</v>
      </c>
      <c r="K1209" s="100">
        <v>1</v>
      </c>
      <c r="L1209" s="100">
        <v>97</v>
      </c>
      <c r="M1209" s="100" t="s">
        <v>14346</v>
      </c>
    </row>
    <row r="1210" spans="1:13" x14ac:dyDescent="0.25">
      <c r="A1210" s="100" t="s">
        <v>14349</v>
      </c>
      <c r="B1210" t="s">
        <v>20450</v>
      </c>
      <c r="C1210" t="s">
        <v>20452</v>
      </c>
      <c r="D1210" s="100" t="s">
        <v>16870</v>
      </c>
      <c r="E1210" s="100" t="s">
        <v>16710</v>
      </c>
      <c r="F1210" s="117">
        <v>54843</v>
      </c>
      <c r="G1210" s="118" t="s">
        <v>20451</v>
      </c>
      <c r="H1210" s="100">
        <v>20280617</v>
      </c>
      <c r="I1210" s="100" t="s">
        <v>20618</v>
      </c>
      <c r="J1210" s="100" t="s">
        <v>20619</v>
      </c>
      <c r="K1210" s="100">
        <v>1</v>
      </c>
      <c r="L1210" s="100">
        <v>81</v>
      </c>
      <c r="M1210" s="100" t="s">
        <v>14349</v>
      </c>
    </row>
    <row r="1211" spans="1:13" x14ac:dyDescent="0.25">
      <c r="A1211" s="100" t="s">
        <v>14339</v>
      </c>
      <c r="B1211" t="s">
        <v>20821</v>
      </c>
      <c r="C1211" t="s">
        <v>20311</v>
      </c>
      <c r="D1211" s="100" t="s">
        <v>16867</v>
      </c>
      <c r="E1211" s="100" t="s">
        <v>16710</v>
      </c>
      <c r="F1211" s="117" t="s">
        <v>20310</v>
      </c>
      <c r="G1211" s="118" t="s">
        <v>20312</v>
      </c>
      <c r="H1211" s="100">
        <v>20300211</v>
      </c>
      <c r="I1211" s="100" t="s">
        <v>20618</v>
      </c>
      <c r="J1211" s="100" t="s">
        <v>20619</v>
      </c>
      <c r="K1211" s="100">
        <v>1</v>
      </c>
      <c r="L1211" s="100">
        <v>5</v>
      </c>
      <c r="M1211" s="100" t="s">
        <v>14339</v>
      </c>
    </row>
    <row r="1212" spans="1:13" x14ac:dyDescent="0.25">
      <c r="A1212" s="100" t="s">
        <v>14403</v>
      </c>
      <c r="B1212" t="s">
        <v>16352</v>
      </c>
      <c r="C1212" t="s">
        <v>20456</v>
      </c>
      <c r="D1212" s="100" t="s">
        <v>20454</v>
      </c>
      <c r="E1212" s="100" t="s">
        <v>16710</v>
      </c>
      <c r="F1212" s="117" t="s">
        <v>20455</v>
      </c>
      <c r="G1212" s="118" t="s">
        <v>20457</v>
      </c>
      <c r="H1212" s="100">
        <v>20294937</v>
      </c>
      <c r="I1212" s="100" t="s">
        <v>20618</v>
      </c>
      <c r="J1212" s="100" t="s">
        <v>20619</v>
      </c>
      <c r="K1212" s="100">
        <v>1</v>
      </c>
      <c r="L1212" s="100">
        <v>11</v>
      </c>
      <c r="M1212" s="100" t="s">
        <v>14403</v>
      </c>
    </row>
    <row r="1213" spans="1:13" x14ac:dyDescent="0.25">
      <c r="A1213" s="100" t="s">
        <v>8665</v>
      </c>
      <c r="B1213" t="s">
        <v>20835</v>
      </c>
      <c r="C1213" t="s">
        <v>20843</v>
      </c>
      <c r="D1213" s="100" t="s">
        <v>20836</v>
      </c>
      <c r="E1213" s="100" t="s">
        <v>16710</v>
      </c>
      <c r="F1213" s="117" t="s">
        <v>20837</v>
      </c>
      <c r="G1213" s="118" t="s">
        <v>20838</v>
      </c>
      <c r="H1213" s="100"/>
      <c r="I1213" s="100" t="s">
        <v>20618</v>
      </c>
      <c r="J1213" s="100" t="s">
        <v>20619</v>
      </c>
      <c r="K1213" s="100">
        <v>1</v>
      </c>
      <c r="L1213" s="100">
        <v>223</v>
      </c>
      <c r="M1213" s="100" t="s">
        <v>8659</v>
      </c>
    </row>
    <row r="1214" spans="1:13" x14ac:dyDescent="0.25">
      <c r="A1214" s="100" t="s">
        <v>14397</v>
      </c>
      <c r="B1214" t="s">
        <v>20458</v>
      </c>
      <c r="C1214" t="s">
        <v>20461</v>
      </c>
      <c r="D1214" s="100" t="s">
        <v>20453</v>
      </c>
      <c r="E1214" s="100" t="s">
        <v>16710</v>
      </c>
      <c r="F1214" s="117" t="s">
        <v>20460</v>
      </c>
      <c r="G1214" s="118" t="s">
        <v>20459</v>
      </c>
      <c r="H1214" s="100">
        <v>20288271</v>
      </c>
      <c r="I1214" s="100" t="s">
        <v>20618</v>
      </c>
      <c r="J1214" s="100" t="s">
        <v>20619</v>
      </c>
      <c r="K1214" s="100">
        <v>1</v>
      </c>
      <c r="L1214" s="100">
        <v>14</v>
      </c>
      <c r="M1214" s="100" t="s">
        <v>14397</v>
      </c>
    </row>
    <row r="1215" spans="1:13" x14ac:dyDescent="0.25">
      <c r="A1215" s="100" t="s">
        <v>14405</v>
      </c>
      <c r="B1215" t="s">
        <v>20462</v>
      </c>
      <c r="C1215" t="s">
        <v>20464</v>
      </c>
      <c r="D1215" s="100" t="s">
        <v>20454</v>
      </c>
      <c r="E1215" s="100" t="s">
        <v>16710</v>
      </c>
      <c r="F1215" s="117" t="s">
        <v>20463</v>
      </c>
      <c r="G1215" s="118" t="s">
        <v>20465</v>
      </c>
      <c r="H1215" s="100">
        <v>20293297</v>
      </c>
      <c r="I1215" s="100" t="s">
        <v>20618</v>
      </c>
      <c r="J1215" s="100" t="s">
        <v>20619</v>
      </c>
      <c r="K1215" s="100">
        <v>1</v>
      </c>
      <c r="L1215" s="100">
        <v>9</v>
      </c>
      <c r="M1215" s="100" t="s">
        <v>14405</v>
      </c>
    </row>
    <row r="1216" spans="1:13" x14ac:dyDescent="0.25">
      <c r="A1216" s="100" t="s">
        <v>14407</v>
      </c>
      <c r="B1216" t="s">
        <v>1069</v>
      </c>
      <c r="C1216" t="s">
        <v>20467</v>
      </c>
      <c r="D1216" s="100" t="s">
        <v>20466</v>
      </c>
      <c r="E1216" s="100" t="s">
        <v>16710</v>
      </c>
      <c r="F1216" s="117">
        <v>53226</v>
      </c>
      <c r="G1216" s="118" t="s">
        <v>20468</v>
      </c>
      <c r="H1216" s="100">
        <v>20288112</v>
      </c>
      <c r="I1216" s="100" t="s">
        <v>20618</v>
      </c>
      <c r="J1216" s="100" t="s">
        <v>20619</v>
      </c>
      <c r="K1216" s="100">
        <v>1</v>
      </c>
      <c r="L1216" s="100">
        <v>30</v>
      </c>
      <c r="M1216" s="100" t="s">
        <v>14407</v>
      </c>
    </row>
    <row r="1217" spans="1:13" x14ac:dyDescent="0.25">
      <c r="A1217" s="100" t="s">
        <v>14410</v>
      </c>
      <c r="B1217" t="s">
        <v>20469</v>
      </c>
      <c r="C1217" t="s">
        <v>20471</v>
      </c>
      <c r="D1217" s="100" t="s">
        <v>16765</v>
      </c>
      <c r="E1217" s="100" t="s">
        <v>16710</v>
      </c>
      <c r="F1217" s="117" t="s">
        <v>20470</v>
      </c>
      <c r="G1217" s="118" t="s">
        <v>20472</v>
      </c>
      <c r="H1217" s="100">
        <v>20304806</v>
      </c>
      <c r="I1217" s="100" t="s">
        <v>20618</v>
      </c>
      <c r="J1217" s="100" t="s">
        <v>20619</v>
      </c>
      <c r="K1217" s="100">
        <v>1</v>
      </c>
      <c r="L1217" s="100">
        <v>31</v>
      </c>
      <c r="M1217" s="100" t="s">
        <v>14410</v>
      </c>
    </row>
    <row r="1218" spans="1:13" x14ac:dyDescent="0.25">
      <c r="A1218" s="100" t="s">
        <v>14422</v>
      </c>
      <c r="B1218" t="s">
        <v>16373</v>
      </c>
      <c r="C1218" t="s">
        <v>20474</v>
      </c>
      <c r="D1218" s="100" t="s">
        <v>20473</v>
      </c>
      <c r="E1218" s="100" t="s">
        <v>16710</v>
      </c>
      <c r="F1218" s="117">
        <v>54981</v>
      </c>
      <c r="G1218" s="118" t="s">
        <v>20475</v>
      </c>
      <c r="H1218" s="100">
        <v>20301971</v>
      </c>
      <c r="I1218" s="100" t="s">
        <v>20618</v>
      </c>
      <c r="J1218" s="100" t="s">
        <v>20619</v>
      </c>
      <c r="K1218" s="100">
        <v>1</v>
      </c>
      <c r="L1218" s="100">
        <v>7</v>
      </c>
      <c r="M1218" s="100" t="s">
        <v>14422</v>
      </c>
    </row>
    <row r="1219" spans="1:13" x14ac:dyDescent="0.25">
      <c r="A1219" s="100" t="s">
        <v>14424</v>
      </c>
      <c r="B1219" t="s">
        <v>20476</v>
      </c>
      <c r="C1219" t="s">
        <v>20822</v>
      </c>
      <c r="D1219" s="100" t="s">
        <v>16765</v>
      </c>
      <c r="E1219" s="100" t="s">
        <v>16710</v>
      </c>
      <c r="F1219" s="117">
        <v>53223</v>
      </c>
      <c r="G1219" s="118" t="s">
        <v>20823</v>
      </c>
      <c r="H1219" s="100">
        <v>20293624</v>
      </c>
      <c r="I1219" s="100" t="s">
        <v>20618</v>
      </c>
      <c r="J1219" s="100" t="s">
        <v>20619</v>
      </c>
      <c r="K1219" s="100">
        <v>1</v>
      </c>
      <c r="L1219" s="100">
        <v>18</v>
      </c>
      <c r="M1219" s="100" t="s">
        <v>14424</v>
      </c>
    </row>
    <row r="1220" spans="1:13" x14ac:dyDescent="0.25">
      <c r="A1220" s="100" t="s">
        <v>14426</v>
      </c>
      <c r="B1220" t="s">
        <v>20480</v>
      </c>
      <c r="C1220" t="s">
        <v>20482</v>
      </c>
      <c r="D1220" s="100" t="s">
        <v>20376</v>
      </c>
      <c r="E1220" s="100" t="s">
        <v>16710</v>
      </c>
      <c r="F1220" s="117" t="s">
        <v>20481</v>
      </c>
      <c r="G1220" s="118" t="s">
        <v>20479</v>
      </c>
      <c r="H1220" s="100">
        <v>20280629</v>
      </c>
      <c r="I1220" s="100" t="s">
        <v>20618</v>
      </c>
      <c r="J1220" s="100" t="s">
        <v>20619</v>
      </c>
      <c r="K1220" s="100">
        <v>1</v>
      </c>
      <c r="L1220" s="100">
        <v>12</v>
      </c>
      <c r="M1220" s="100" t="s">
        <v>14426</v>
      </c>
    </row>
    <row r="1221" spans="1:13" x14ac:dyDescent="0.25">
      <c r="A1221" s="100" t="s">
        <v>14428</v>
      </c>
      <c r="B1221" t="s">
        <v>20483</v>
      </c>
      <c r="C1221" t="s">
        <v>20478</v>
      </c>
      <c r="D1221" s="100" t="s">
        <v>20477</v>
      </c>
      <c r="E1221" s="100" t="s">
        <v>16837</v>
      </c>
      <c r="F1221" s="117" t="s">
        <v>20484</v>
      </c>
      <c r="G1221" s="118" t="s">
        <v>20479</v>
      </c>
      <c r="H1221" s="100">
        <v>20280630</v>
      </c>
      <c r="I1221" s="100" t="s">
        <v>20618</v>
      </c>
      <c r="J1221" s="100" t="s">
        <v>20619</v>
      </c>
      <c r="K1221" s="100">
        <v>1</v>
      </c>
      <c r="L1221" s="100">
        <v>11</v>
      </c>
      <c r="M1221" s="100" t="s">
        <v>14428</v>
      </c>
    </row>
    <row r="1222" spans="1:13" x14ac:dyDescent="0.25">
      <c r="A1222" s="100" t="s">
        <v>14438</v>
      </c>
      <c r="B1222" t="s">
        <v>20485</v>
      </c>
      <c r="C1222" t="s">
        <v>16495</v>
      </c>
      <c r="D1222" s="100" t="s">
        <v>16280</v>
      </c>
      <c r="E1222" s="100" t="s">
        <v>16281</v>
      </c>
      <c r="F1222" s="117" t="s">
        <v>16494</v>
      </c>
      <c r="G1222" s="118" t="s">
        <v>20486</v>
      </c>
      <c r="H1222" s="100">
        <v>20280634</v>
      </c>
      <c r="I1222" s="100" t="s">
        <v>20618</v>
      </c>
      <c r="J1222" s="100" t="s">
        <v>20619</v>
      </c>
      <c r="K1222" s="100">
        <v>1</v>
      </c>
      <c r="L1222" s="100">
        <v>208</v>
      </c>
      <c r="M1222" s="100" t="s">
        <v>14438</v>
      </c>
    </row>
    <row r="1223" spans="1:13" x14ac:dyDescent="0.25">
      <c r="A1223" s="100" t="s">
        <v>14444</v>
      </c>
      <c r="B1223" t="s">
        <v>20487</v>
      </c>
      <c r="C1223" t="s">
        <v>16282</v>
      </c>
      <c r="D1223" s="100" t="s">
        <v>16280</v>
      </c>
      <c r="E1223" s="100" t="s">
        <v>16281</v>
      </c>
      <c r="F1223" s="117">
        <v>80222</v>
      </c>
      <c r="G1223" s="118" t="s">
        <v>16283</v>
      </c>
      <c r="H1223" s="100">
        <v>20280635</v>
      </c>
      <c r="I1223" s="100" t="s">
        <v>20618</v>
      </c>
      <c r="J1223" s="100" t="s">
        <v>20619</v>
      </c>
      <c r="K1223" s="100">
        <v>1</v>
      </c>
      <c r="L1223" s="100">
        <v>37</v>
      </c>
      <c r="M1223" s="100" t="s">
        <v>14444</v>
      </c>
    </row>
    <row r="1224" spans="1:13" x14ac:dyDescent="0.25">
      <c r="A1224" s="100" t="s">
        <v>14331</v>
      </c>
      <c r="B1224" t="s">
        <v>14330</v>
      </c>
      <c r="C1224" t="s">
        <v>20490</v>
      </c>
      <c r="D1224" s="100" t="s">
        <v>20488</v>
      </c>
      <c r="E1224" s="100" t="s">
        <v>16710</v>
      </c>
      <c r="F1224" s="117" t="s">
        <v>20489</v>
      </c>
      <c r="G1224" s="118" t="s">
        <v>20491</v>
      </c>
      <c r="H1224" s="100">
        <v>20287442</v>
      </c>
      <c r="I1224" s="100" t="s">
        <v>20618</v>
      </c>
      <c r="J1224" s="100" t="s">
        <v>20619</v>
      </c>
      <c r="K1224" s="100">
        <v>1</v>
      </c>
      <c r="L1224" s="100">
        <v>1</v>
      </c>
      <c r="M1224" s="100" t="s">
        <v>14331</v>
      </c>
    </row>
    <row r="1225" spans="1:13" x14ac:dyDescent="0.25">
      <c r="A1225" s="100" t="s">
        <v>14497</v>
      </c>
      <c r="B1225" t="s">
        <v>14498</v>
      </c>
      <c r="C1225" t="s">
        <v>20494</v>
      </c>
      <c r="D1225" s="100" t="s">
        <v>20492</v>
      </c>
      <c r="E1225" s="100" t="s">
        <v>19540</v>
      </c>
      <c r="F1225" s="117" t="s">
        <v>20493</v>
      </c>
      <c r="G1225" s="118" t="s">
        <v>20495</v>
      </c>
      <c r="H1225" s="100">
        <v>20280863</v>
      </c>
      <c r="I1225" s="100" t="s">
        <v>20618</v>
      </c>
      <c r="J1225" s="100" t="s">
        <v>20619</v>
      </c>
      <c r="K1225" s="100">
        <v>1</v>
      </c>
      <c r="L1225" s="100">
        <v>119</v>
      </c>
      <c r="M1225" s="100" t="s">
        <v>14497</v>
      </c>
    </row>
    <row r="1226" spans="1:13" x14ac:dyDescent="0.25">
      <c r="A1226" s="100" t="s">
        <v>14500</v>
      </c>
      <c r="B1226" t="s">
        <v>20496</v>
      </c>
      <c r="C1226" t="s">
        <v>20498</v>
      </c>
      <c r="D1226" s="100" t="s">
        <v>20497</v>
      </c>
      <c r="E1226" s="100" t="s">
        <v>19540</v>
      </c>
      <c r="F1226" s="117">
        <v>26062</v>
      </c>
      <c r="G1226" s="118" t="s">
        <v>16243</v>
      </c>
      <c r="H1226" s="100">
        <v>20280652</v>
      </c>
      <c r="I1226" s="100" t="s">
        <v>20618</v>
      </c>
      <c r="J1226" s="100" t="s">
        <v>20619</v>
      </c>
      <c r="K1226" s="100">
        <v>1</v>
      </c>
      <c r="L1226" s="100">
        <v>1</v>
      </c>
      <c r="M1226" s="100" t="s">
        <v>14500</v>
      </c>
    </row>
    <row r="1227" spans="1:13" x14ac:dyDescent="0.25">
      <c r="A1227" s="100" t="s">
        <v>14502</v>
      </c>
      <c r="B1227" t="s">
        <v>20499</v>
      </c>
      <c r="C1227" t="s">
        <v>20502</v>
      </c>
      <c r="D1227" s="100" t="s">
        <v>20500</v>
      </c>
      <c r="E1227" s="100" t="s">
        <v>19540</v>
      </c>
      <c r="F1227" s="117" t="s">
        <v>20501</v>
      </c>
      <c r="G1227" s="118" t="s">
        <v>20503</v>
      </c>
      <c r="H1227" s="100">
        <v>20280654</v>
      </c>
      <c r="I1227" s="100" t="s">
        <v>20618</v>
      </c>
      <c r="J1227" s="100" t="s">
        <v>20619</v>
      </c>
      <c r="K1227" s="100">
        <v>1</v>
      </c>
      <c r="L1227" s="100">
        <v>6</v>
      </c>
      <c r="M1227" s="100" t="s">
        <v>14502</v>
      </c>
    </row>
    <row r="1228" spans="1:13" x14ac:dyDescent="0.25">
      <c r="A1228" s="100" t="s">
        <v>14505</v>
      </c>
      <c r="B1228" t="s">
        <v>20504</v>
      </c>
      <c r="C1228" t="s">
        <v>20506</v>
      </c>
      <c r="D1228" s="100" t="s">
        <v>17702</v>
      </c>
      <c r="E1228" s="100" t="s">
        <v>19540</v>
      </c>
      <c r="F1228" s="117" t="s">
        <v>20505</v>
      </c>
      <c r="G1228" s="118" t="s">
        <v>20507</v>
      </c>
      <c r="H1228" s="100">
        <v>20282380</v>
      </c>
      <c r="I1228" s="100" t="s">
        <v>20618</v>
      </c>
      <c r="J1228" s="100" t="s">
        <v>20619</v>
      </c>
      <c r="K1228" s="100">
        <v>1</v>
      </c>
      <c r="L1228" s="100">
        <v>80</v>
      </c>
      <c r="M1228" s="100" t="s">
        <v>14505</v>
      </c>
    </row>
    <row r="1229" spans="1:13" x14ac:dyDescent="0.25">
      <c r="A1229" s="100" t="s">
        <v>14512</v>
      </c>
      <c r="B1229" t="s">
        <v>20508</v>
      </c>
      <c r="C1229" t="s">
        <v>20824</v>
      </c>
      <c r="D1229" s="100" t="s">
        <v>20509</v>
      </c>
      <c r="E1229" s="100" t="s">
        <v>19540</v>
      </c>
      <c r="F1229" s="117">
        <v>24701</v>
      </c>
      <c r="G1229" s="118" t="s">
        <v>20825</v>
      </c>
      <c r="H1229" s="100">
        <v>20302701</v>
      </c>
      <c r="I1229" s="100" t="s">
        <v>20618</v>
      </c>
      <c r="J1229" s="100" t="s">
        <v>20619</v>
      </c>
      <c r="K1229" s="100">
        <v>1</v>
      </c>
      <c r="L1229" s="100">
        <v>33</v>
      </c>
      <c r="M1229" s="100" t="s">
        <v>14512</v>
      </c>
    </row>
    <row r="1230" spans="1:13" x14ac:dyDescent="0.25">
      <c r="A1230" s="100" t="s">
        <v>14517</v>
      </c>
      <c r="B1230" t="s">
        <v>20510</v>
      </c>
      <c r="C1230" t="s">
        <v>20512</v>
      </c>
      <c r="D1230" s="100" t="s">
        <v>20511</v>
      </c>
      <c r="E1230" s="100" t="s">
        <v>19540</v>
      </c>
      <c r="F1230" s="117">
        <v>26508</v>
      </c>
      <c r="G1230" s="118" t="s">
        <v>20513</v>
      </c>
      <c r="H1230" s="100">
        <v>20280656</v>
      </c>
      <c r="I1230" s="100" t="s">
        <v>20618</v>
      </c>
      <c r="J1230" s="100" t="s">
        <v>20619</v>
      </c>
      <c r="K1230" s="100">
        <v>1</v>
      </c>
      <c r="L1230" s="100">
        <v>67</v>
      </c>
      <c r="M1230" s="100" t="s">
        <v>14517</v>
      </c>
    </row>
    <row r="1231" spans="1:13" x14ac:dyDescent="0.25">
      <c r="A1231" s="100" t="s">
        <v>14531</v>
      </c>
      <c r="B1231" t="s">
        <v>20517</v>
      </c>
      <c r="C1231" t="s">
        <v>20515</v>
      </c>
      <c r="D1231" s="100" t="s">
        <v>20500</v>
      </c>
      <c r="E1231" s="100" t="s">
        <v>19540</v>
      </c>
      <c r="F1231" s="117" t="s">
        <v>20514</v>
      </c>
      <c r="G1231" s="118" t="s">
        <v>20516</v>
      </c>
      <c r="H1231" s="100">
        <v>20280659</v>
      </c>
      <c r="I1231" s="100" t="s">
        <v>20618</v>
      </c>
      <c r="J1231" s="100" t="s">
        <v>20619</v>
      </c>
      <c r="K1231" s="100">
        <v>1</v>
      </c>
      <c r="L1231" s="100">
        <v>161</v>
      </c>
      <c r="M1231" s="100" t="s">
        <v>14531</v>
      </c>
    </row>
    <row r="1232" spans="1:13" x14ac:dyDescent="0.25">
      <c r="A1232" s="100" t="s">
        <v>14539</v>
      </c>
      <c r="B1232" t="s">
        <v>16638</v>
      </c>
      <c r="C1232" t="s">
        <v>20520</v>
      </c>
      <c r="D1232" s="100" t="s">
        <v>20500</v>
      </c>
      <c r="E1232" s="100" t="s">
        <v>19540</v>
      </c>
      <c r="F1232" s="117" t="s">
        <v>20519</v>
      </c>
      <c r="G1232" s="118" t="s">
        <v>20518</v>
      </c>
      <c r="H1232" s="100">
        <v>20287677</v>
      </c>
      <c r="I1232" s="100" t="s">
        <v>20618</v>
      </c>
      <c r="J1232" s="100" t="s">
        <v>20619</v>
      </c>
      <c r="K1232" s="100">
        <v>1</v>
      </c>
      <c r="L1232" s="100">
        <v>3</v>
      </c>
      <c r="M1232" s="100" t="s">
        <v>14539</v>
      </c>
    </row>
    <row r="1233" spans="1:13" x14ac:dyDescent="0.25">
      <c r="A1233" s="100" t="s">
        <v>14549</v>
      </c>
      <c r="B1233" t="s">
        <v>20521</v>
      </c>
      <c r="C1233" t="s">
        <v>20522</v>
      </c>
      <c r="D1233" s="100" t="s">
        <v>18632</v>
      </c>
      <c r="E1233" s="100" t="s">
        <v>19540</v>
      </c>
      <c r="F1233" s="117">
        <v>25339</v>
      </c>
      <c r="G1233" s="118" t="s">
        <v>20523</v>
      </c>
      <c r="H1233" s="100">
        <v>20280678</v>
      </c>
      <c r="I1233" s="100" t="s">
        <v>20618</v>
      </c>
      <c r="J1233" s="100" t="s">
        <v>20619</v>
      </c>
      <c r="K1233" s="100">
        <v>1</v>
      </c>
      <c r="L1233" s="100">
        <v>121</v>
      </c>
      <c r="M1233" s="100" t="s">
        <v>14549</v>
      </c>
    </row>
    <row r="1234" spans="1:13" x14ac:dyDescent="0.25">
      <c r="A1234" s="100" t="s">
        <v>14550</v>
      </c>
      <c r="B1234" t="s">
        <v>20524</v>
      </c>
      <c r="C1234" t="s">
        <v>20527</v>
      </c>
      <c r="D1234" s="100" t="s">
        <v>20525</v>
      </c>
      <c r="E1234" s="100" t="s">
        <v>17134</v>
      </c>
      <c r="F1234" s="117" t="s">
        <v>20526</v>
      </c>
      <c r="G1234" s="118" t="s">
        <v>20528</v>
      </c>
      <c r="H1234" s="100">
        <v>20280679</v>
      </c>
      <c r="I1234" s="100" t="s">
        <v>20618</v>
      </c>
      <c r="J1234" s="100" t="s">
        <v>20619</v>
      </c>
      <c r="K1234" s="100">
        <v>1</v>
      </c>
      <c r="L1234" s="100">
        <v>29</v>
      </c>
      <c r="M1234" s="100" t="s">
        <v>14550</v>
      </c>
    </row>
    <row r="1235" spans="1:13" x14ac:dyDescent="0.25">
      <c r="A1235" s="100" t="s">
        <v>14552</v>
      </c>
      <c r="B1235" t="s">
        <v>20529</v>
      </c>
      <c r="C1235" t="s">
        <v>20532</v>
      </c>
      <c r="D1235" s="100" t="s">
        <v>20530</v>
      </c>
      <c r="E1235" s="100" t="s">
        <v>17134</v>
      </c>
      <c r="F1235" s="117" t="s">
        <v>20531</v>
      </c>
      <c r="G1235" s="118" t="s">
        <v>20533</v>
      </c>
      <c r="H1235" s="100">
        <v>20290435</v>
      </c>
      <c r="I1235" s="100" t="s">
        <v>20618</v>
      </c>
      <c r="J1235" s="100" t="s">
        <v>20619</v>
      </c>
      <c r="K1235" s="100">
        <v>1</v>
      </c>
      <c r="L1235" s="100">
        <v>74</v>
      </c>
      <c r="M1235" s="100" t="s">
        <v>14552</v>
      </c>
    </row>
    <row r="1236" spans="1:13" x14ac:dyDescent="0.25">
      <c r="A1236" s="100" t="s">
        <v>14556</v>
      </c>
      <c r="B1236" t="s">
        <v>20535</v>
      </c>
      <c r="C1236" t="s">
        <v>20537</v>
      </c>
      <c r="D1236" s="100" t="s">
        <v>20536</v>
      </c>
      <c r="E1236" s="100" t="s">
        <v>17134</v>
      </c>
      <c r="F1236" s="117">
        <v>82716</v>
      </c>
      <c r="G1236" s="118" t="s">
        <v>20534</v>
      </c>
      <c r="H1236" s="100">
        <v>20280680</v>
      </c>
      <c r="I1236" s="100" t="s">
        <v>20618</v>
      </c>
      <c r="J1236" s="100" t="s">
        <v>20619</v>
      </c>
      <c r="K1236" s="100">
        <v>1</v>
      </c>
      <c r="L1236" s="100">
        <v>201</v>
      </c>
      <c r="M1236" s="100" t="s">
        <v>14556</v>
      </c>
    </row>
    <row r="1237" spans="1:13" x14ac:dyDescent="0.25">
      <c r="A1237" s="100" t="s">
        <v>14563</v>
      </c>
      <c r="B1237" t="s">
        <v>20538</v>
      </c>
      <c r="C1237" t="s">
        <v>20541</v>
      </c>
      <c r="D1237" s="100" t="s">
        <v>20540</v>
      </c>
      <c r="E1237" s="100" t="s">
        <v>17134</v>
      </c>
      <c r="F1237" s="117">
        <v>82701</v>
      </c>
      <c r="G1237" s="118" t="s">
        <v>20539</v>
      </c>
      <c r="H1237" s="100">
        <v>20280685</v>
      </c>
      <c r="I1237" s="100" t="s">
        <v>20618</v>
      </c>
      <c r="J1237" s="100" t="s">
        <v>20619</v>
      </c>
      <c r="K1237" s="100">
        <v>1</v>
      </c>
      <c r="L1237" s="100">
        <v>62</v>
      </c>
      <c r="M1237" s="100" t="s">
        <v>14563</v>
      </c>
    </row>
    <row r="1238" spans="1:13" x14ac:dyDescent="0.25">
      <c r="A1238" s="100" t="s">
        <v>14565</v>
      </c>
      <c r="B1238" t="s">
        <v>20542</v>
      </c>
      <c r="C1238" t="s">
        <v>20543</v>
      </c>
      <c r="D1238" s="100" t="s">
        <v>18464</v>
      </c>
      <c r="E1238" s="100" t="s">
        <v>17134</v>
      </c>
      <c r="F1238" s="117">
        <v>82801</v>
      </c>
      <c r="G1238" s="118" t="s">
        <v>20613</v>
      </c>
      <c r="H1238" s="100">
        <v>20280686</v>
      </c>
      <c r="I1238" s="100" t="s">
        <v>20618</v>
      </c>
      <c r="J1238" s="100" t="s">
        <v>20619</v>
      </c>
      <c r="K1238" s="100">
        <v>1</v>
      </c>
      <c r="L1238" s="100">
        <v>196</v>
      </c>
      <c r="M1238" s="100" t="s">
        <v>14565</v>
      </c>
    </row>
    <row r="1239" spans="1:13" x14ac:dyDescent="0.25">
      <c r="A1239" s="100" t="s">
        <v>14570</v>
      </c>
      <c r="B1239" t="s">
        <v>20544</v>
      </c>
      <c r="C1239" t="s">
        <v>20547</v>
      </c>
      <c r="D1239" s="100" t="s">
        <v>20545</v>
      </c>
      <c r="E1239" s="100" t="s">
        <v>17134</v>
      </c>
      <c r="F1239" s="117">
        <v>82225</v>
      </c>
      <c r="G1239" s="118" t="s">
        <v>20546</v>
      </c>
      <c r="H1239" s="100">
        <v>20280688</v>
      </c>
      <c r="I1239" s="100" t="s">
        <v>20618</v>
      </c>
      <c r="J1239" s="100" t="s">
        <v>20619</v>
      </c>
      <c r="K1239" s="100">
        <v>1</v>
      </c>
      <c r="L1239" s="100">
        <v>28</v>
      </c>
      <c r="M1239" s="100" t="s">
        <v>14570</v>
      </c>
    </row>
    <row r="1240" spans="1:13" x14ac:dyDescent="0.25">
      <c r="A1240" s="100" t="s">
        <v>14578</v>
      </c>
      <c r="B1240" t="s">
        <v>20548</v>
      </c>
      <c r="C1240" t="s">
        <v>20549</v>
      </c>
      <c r="D1240" s="100" t="s">
        <v>20525</v>
      </c>
      <c r="E1240" s="100" t="s">
        <v>17134</v>
      </c>
      <c r="F1240" s="117">
        <v>82601</v>
      </c>
      <c r="G1240" s="118" t="s">
        <v>20528</v>
      </c>
      <c r="H1240" s="100">
        <v>20280693</v>
      </c>
      <c r="I1240" s="100" t="s">
        <v>20618</v>
      </c>
      <c r="J1240" s="100" t="s">
        <v>20619</v>
      </c>
      <c r="K1240" s="100">
        <v>1</v>
      </c>
      <c r="L1240" s="100">
        <v>11</v>
      </c>
      <c r="M1240" s="100" t="s">
        <v>14578</v>
      </c>
    </row>
    <row r="1254" spans="4:4" x14ac:dyDescent="0.25">
      <c r="D1254" s="128"/>
    </row>
    <row r="1255" spans="4:4" x14ac:dyDescent="0.25">
      <c r="D1255" s="128"/>
    </row>
  </sheetData>
  <autoFilter ref="A1:M1240" xr:uid="{00000000-0001-0000-0400-000000000000}"/>
  <phoneticPr fontId="31" type="noConversion"/>
  <hyperlinks>
    <hyperlink ref="G397" r:id="rId1" display="tel:15153324200" xr:uid="{8767F31B-E35D-46BA-A27D-629B446C0F3A}"/>
  </hyperlink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1C1D8-29AB-4675-9F05-1DAD9B495F4B}">
  <dimension ref="A1:W59822"/>
  <sheetViews>
    <sheetView topLeftCell="A1549" zoomScale="88" zoomScaleNormal="88" workbookViewId="0">
      <selection activeCell="A1586" sqref="A1586"/>
    </sheetView>
  </sheetViews>
  <sheetFormatPr defaultRowHeight="15" x14ac:dyDescent="0.25"/>
  <cols>
    <col min="1" max="1" width="26.140625" customWidth="1"/>
    <col min="2" max="2" width="24.28515625" customWidth="1"/>
    <col min="5" max="6" width="9.140625" customWidth="1"/>
    <col min="7" max="7" width="26.5703125" style="100" customWidth="1"/>
    <col min="8" max="8" width="56.5703125" customWidth="1"/>
    <col min="9" max="9" width="12.5703125" style="101" customWidth="1"/>
    <col min="10" max="10" width="56.5703125" style="112" customWidth="1"/>
    <col min="11" max="11" width="13.28515625" style="101" customWidth="1"/>
    <col min="12" max="12" width="26.28515625" style="101" customWidth="1"/>
    <col min="13" max="13" width="17" style="101" customWidth="1"/>
    <col min="14" max="14" width="33" style="158" bestFit="1" customWidth="1"/>
    <col min="15" max="15" width="24.5703125" style="100" customWidth="1"/>
    <col min="16" max="16" width="9.140625" customWidth="1"/>
    <col min="17" max="17" width="25.7109375" customWidth="1"/>
    <col min="18" max="18" width="35.5703125" style="156" customWidth="1"/>
    <col min="19" max="19" width="23.140625" customWidth="1"/>
    <col min="20" max="20" width="9.140625" style="100" customWidth="1"/>
    <col min="21" max="39" width="9.140625" customWidth="1"/>
  </cols>
  <sheetData>
    <row r="1" spans="1:23" s="101" customFormat="1" ht="30.75" customHeight="1" x14ac:dyDescent="0.25">
      <c r="A1" s="102" t="s">
        <v>16109</v>
      </c>
      <c r="B1" s="104" t="s">
        <v>5353</v>
      </c>
      <c r="G1" s="101" t="s">
        <v>16108</v>
      </c>
      <c r="H1" s="101" t="s">
        <v>16107</v>
      </c>
      <c r="I1" s="101" t="s">
        <v>16106</v>
      </c>
      <c r="J1" s="101" t="s">
        <v>16105</v>
      </c>
      <c r="K1" s="101" t="s">
        <v>21331</v>
      </c>
      <c r="L1" s="101" t="s">
        <v>16104</v>
      </c>
      <c r="M1" s="101" t="s">
        <v>16103</v>
      </c>
      <c r="N1" s="101" t="s">
        <v>20876</v>
      </c>
      <c r="O1" s="101" t="s">
        <v>23163</v>
      </c>
    </row>
    <row r="2" spans="1:23" ht="19.899999999999999" customHeight="1" x14ac:dyDescent="0.25">
      <c r="A2" s="102" t="s">
        <v>16110</v>
      </c>
      <c r="B2" s="103" t="str">
        <f>IF(B1="","",VLOOKUP(B1,G1:M59822,3,0))</f>
        <v>LMS</v>
      </c>
      <c r="F2" s="101" t="str">
        <f>+B2</f>
        <v>LMS</v>
      </c>
      <c r="G2" s="100" t="s">
        <v>1070</v>
      </c>
      <c r="H2" t="s">
        <v>21332</v>
      </c>
      <c r="I2" s="101" t="s">
        <v>0</v>
      </c>
      <c r="J2" s="112" t="s">
        <v>21333</v>
      </c>
      <c r="K2" s="101" t="s">
        <v>23238</v>
      </c>
      <c r="L2" s="101" t="str">
        <f>VLOOKUP(G2,'[2]CA AMAC LL detail'!$E$2:$J$2161,6,0)</f>
        <v>Ruth Ann Arber</v>
      </c>
      <c r="M2" s="101">
        <f>VLOOKUP(L2,$Q$4:$T$25,4,0)</f>
        <v>305</v>
      </c>
      <c r="N2" s="158" t="str">
        <f>VLOOKUP(L2,$Q$4:$R$25,2,0)</f>
        <v>ruth.ann.arber@lifeline.com</v>
      </c>
      <c r="O2" s="101" t="str">
        <f>VLOOKUP(L2,$Q$4:$S$25,3,0)</f>
        <v>303-378-2476</v>
      </c>
    </row>
    <row r="3" spans="1:23" x14ac:dyDescent="0.25">
      <c r="G3" s="100" t="s">
        <v>1075</v>
      </c>
      <c r="H3" t="s">
        <v>1076</v>
      </c>
      <c r="I3" s="101" t="s">
        <v>0</v>
      </c>
      <c r="J3" s="112" t="s">
        <v>21334</v>
      </c>
      <c r="K3" s="101" t="s">
        <v>23238</v>
      </c>
      <c r="L3" s="101" t="str">
        <f>VLOOKUP(G3,'[2]CA AMAC LL detail'!$E$2:$J$2161,6,0)</f>
        <v>Ruth Ann Arber</v>
      </c>
      <c r="M3" s="101">
        <f>VLOOKUP(L3,$Q$4:$T$25,4,0)</f>
        <v>305</v>
      </c>
      <c r="N3" s="158" t="str">
        <f>VLOOKUP(L3,$Q$4:$R$25,2,0)</f>
        <v>ruth.ann.arber@lifeline.com</v>
      </c>
      <c r="O3" s="101" t="str">
        <f>VLOOKUP(L3,$Q$4:$S$25,3,0)</f>
        <v>303-378-2476</v>
      </c>
      <c r="Q3" s="218" t="s">
        <v>16170</v>
      </c>
      <c r="R3" s="219" t="s">
        <v>23045</v>
      </c>
      <c r="S3" s="119" t="s">
        <v>23046</v>
      </c>
      <c r="T3" s="119" t="s">
        <v>23047</v>
      </c>
    </row>
    <row r="4" spans="1:23" x14ac:dyDescent="0.25">
      <c r="G4" s="100" t="s">
        <v>1090</v>
      </c>
      <c r="H4" t="s">
        <v>21341</v>
      </c>
      <c r="I4" s="101" t="s">
        <v>1</v>
      </c>
      <c r="J4" s="112" t="s">
        <v>21342</v>
      </c>
      <c r="K4" s="101" t="s">
        <v>23238</v>
      </c>
      <c r="L4" s="101" t="str">
        <f>VLOOKUP(G4,'[2]CA AMAC LL detail'!$E$2:$J$2161,6,0)</f>
        <v>Ruth Ann Arber</v>
      </c>
      <c r="M4" s="101">
        <f>VLOOKUP(L4,$Q$4:$T$25,4,0)</f>
        <v>305</v>
      </c>
      <c r="N4" s="158" t="str">
        <f>VLOOKUP(L4,$Q$4:$R$25,2,0)</f>
        <v>ruth.ann.arber@lifeline.com</v>
      </c>
      <c r="O4" s="101" t="str">
        <f>VLOOKUP(L4,$Q$4:$S$25,3,0)</f>
        <v>303-378-2476</v>
      </c>
      <c r="Q4" s="159" t="s">
        <v>21335</v>
      </c>
      <c r="R4" s="160" t="s">
        <v>21336</v>
      </c>
      <c r="S4" s="161" t="s">
        <v>20996</v>
      </c>
      <c r="T4" s="100">
        <v>101</v>
      </c>
    </row>
    <row r="5" spans="1:23" x14ac:dyDescent="0.25">
      <c r="G5" s="100" t="s">
        <v>1092</v>
      </c>
      <c r="H5" t="s">
        <v>1093</v>
      </c>
      <c r="I5" s="101" t="s">
        <v>1</v>
      </c>
      <c r="J5" s="112" t="s">
        <v>21345</v>
      </c>
      <c r="K5" s="101" t="str">
        <f>VLOOKUP(G5,'[2]CA AMAC LL detail'!$E$2:$M$2161,9,0)</f>
        <v>CPS</v>
      </c>
      <c r="L5" s="101" t="str">
        <f>VLOOKUP(G5,'[2]CA AMAC LL detail'!$E$2:$J$2161,6,0)</f>
        <v>OPEN LMS/PSF</v>
      </c>
      <c r="O5" s="101"/>
      <c r="Q5" s="159" t="s">
        <v>23930</v>
      </c>
      <c r="R5" s="112" t="s">
        <v>23931</v>
      </c>
      <c r="S5" s="161"/>
      <c r="T5" s="100">
        <v>501</v>
      </c>
    </row>
    <row r="6" spans="1:23" x14ac:dyDescent="0.25">
      <c r="G6" s="100" t="s">
        <v>1096</v>
      </c>
      <c r="H6" t="s">
        <v>1097</v>
      </c>
      <c r="I6" s="101" t="s">
        <v>1</v>
      </c>
      <c r="J6" s="112" t="s">
        <v>21346</v>
      </c>
      <c r="K6" s="101" t="s">
        <v>23238</v>
      </c>
      <c r="L6" s="101" t="s">
        <v>113</v>
      </c>
      <c r="M6" s="101">
        <f t="shared" ref="M6:M14" si="0">VLOOKUP(L6,$Q$4:$T$25,4,0)</f>
        <v>305</v>
      </c>
      <c r="N6" s="158" t="str">
        <f t="shared" ref="N6:N14" si="1">VLOOKUP(L6,$Q$4:$R$25,2,0)</f>
        <v>ruth.ann.arber@lifeline.com</v>
      </c>
      <c r="O6" s="101" t="str">
        <f t="shared" ref="O6:O14" si="2">VLOOKUP(L6,$Q$4:$S$25,3,0)</f>
        <v>303-378-2476</v>
      </c>
      <c r="Q6" s="159" t="s">
        <v>21338</v>
      </c>
      <c r="R6" s="160" t="s">
        <v>21339</v>
      </c>
      <c r="S6" s="161" t="s">
        <v>21340</v>
      </c>
      <c r="T6" s="100">
        <v>102</v>
      </c>
    </row>
    <row r="7" spans="1:23" x14ac:dyDescent="0.25">
      <c r="G7" s="100" t="s">
        <v>1080</v>
      </c>
      <c r="H7" t="s">
        <v>1079</v>
      </c>
      <c r="I7" s="101" t="s">
        <v>0</v>
      </c>
      <c r="J7" s="112" t="s">
        <v>21337</v>
      </c>
      <c r="K7" s="101" t="s">
        <v>23242</v>
      </c>
      <c r="L7" s="101" t="str">
        <f>VLOOKUP(G7,'[2]CA AMAC LL detail'!$E$2:$J$2161,6,0)</f>
        <v>Dante Mignucci</v>
      </c>
      <c r="M7" s="101">
        <f t="shared" si="0"/>
        <v>502</v>
      </c>
      <c r="N7" s="158" t="str">
        <f t="shared" si="1"/>
        <v>Dante.Mignucci@connectamerica.com</v>
      </c>
      <c r="O7" s="101" t="str">
        <f t="shared" si="2"/>
        <v>267-258-6272</v>
      </c>
      <c r="Q7" s="159" t="s">
        <v>21343</v>
      </c>
      <c r="R7" s="160" t="s">
        <v>21344</v>
      </c>
      <c r="S7" s="161" t="s">
        <v>20976</v>
      </c>
      <c r="T7" s="100">
        <v>103</v>
      </c>
    </row>
    <row r="8" spans="1:23" x14ac:dyDescent="0.25">
      <c r="G8" s="100" t="s">
        <v>1114</v>
      </c>
      <c r="H8" t="s">
        <v>1115</v>
      </c>
      <c r="I8" s="101" t="s">
        <v>1</v>
      </c>
      <c r="J8" s="112" t="s">
        <v>21349</v>
      </c>
      <c r="K8" s="101" t="s">
        <v>23239</v>
      </c>
      <c r="L8" s="101" t="str">
        <f>VLOOKUP(G8,'[2]CA AMAC LL detail'!$E$2:$J$2161,6,0)</f>
        <v>John Zuder</v>
      </c>
      <c r="M8" s="101">
        <f t="shared" si="0"/>
        <v>206</v>
      </c>
      <c r="N8" s="158" t="str">
        <f t="shared" si="1"/>
        <v>John.Zuder@connectamerica.com</v>
      </c>
      <c r="O8" s="101" t="str">
        <f t="shared" si="2"/>
        <v>570-574-0266</v>
      </c>
      <c r="Q8" s="159" t="s">
        <v>23173</v>
      </c>
      <c r="R8" s="160" t="s">
        <v>23174</v>
      </c>
      <c r="S8" s="199" t="s">
        <v>23175</v>
      </c>
      <c r="T8" s="100">
        <v>504</v>
      </c>
    </row>
    <row r="9" spans="1:23" x14ac:dyDescent="0.25">
      <c r="G9" s="100" t="s">
        <v>1130</v>
      </c>
      <c r="H9" t="s">
        <v>1131</v>
      </c>
      <c r="I9" s="101" t="s">
        <v>1</v>
      </c>
      <c r="J9" s="112" t="s">
        <v>21354</v>
      </c>
      <c r="K9" s="101" t="s">
        <v>23239</v>
      </c>
      <c r="L9" s="101" t="str">
        <f>VLOOKUP(G9,'[2]CA AMAC LL detail'!$E$2:$J$2161,6,0)</f>
        <v>John Zuder</v>
      </c>
      <c r="M9" s="101">
        <f t="shared" si="0"/>
        <v>206</v>
      </c>
      <c r="N9" s="158" t="str">
        <f t="shared" si="1"/>
        <v>John.Zuder@connectamerica.com</v>
      </c>
      <c r="O9" s="101" t="str">
        <f t="shared" si="2"/>
        <v>570-574-0266</v>
      </c>
      <c r="Q9" s="112" t="s">
        <v>23178</v>
      </c>
      <c r="R9" s="200" t="s">
        <v>23179</v>
      </c>
      <c r="S9" t="s">
        <v>23180</v>
      </c>
      <c r="T9" s="101">
        <v>502</v>
      </c>
    </row>
    <row r="10" spans="1:23" x14ac:dyDescent="0.25">
      <c r="G10" s="100" t="s">
        <v>1116</v>
      </c>
      <c r="H10" t="s">
        <v>1115</v>
      </c>
      <c r="I10" s="101" t="s">
        <v>1</v>
      </c>
      <c r="J10" s="112" t="s">
        <v>21353</v>
      </c>
      <c r="K10" s="101" t="s">
        <v>23239</v>
      </c>
      <c r="L10" s="101" t="str">
        <f>VLOOKUP(G10,'[2]CA AMAC LL detail'!$E$2:$J$2161,6,0)</f>
        <v>John Zuder</v>
      </c>
      <c r="M10" s="101">
        <f t="shared" si="0"/>
        <v>206</v>
      </c>
      <c r="N10" s="158" t="str">
        <f t="shared" si="1"/>
        <v>John.Zuder@connectamerica.com</v>
      </c>
      <c r="O10" s="101" t="str">
        <f t="shared" si="2"/>
        <v>570-574-0266</v>
      </c>
      <c r="Q10" s="159" t="s">
        <v>21347</v>
      </c>
      <c r="R10" s="160" t="s">
        <v>21348</v>
      </c>
      <c r="S10" s="161" t="s">
        <v>20979</v>
      </c>
      <c r="T10" s="100">
        <v>104</v>
      </c>
    </row>
    <row r="11" spans="1:23" x14ac:dyDescent="0.25">
      <c r="G11" s="100" t="s">
        <v>1028</v>
      </c>
      <c r="H11" t="s">
        <v>1029</v>
      </c>
      <c r="I11" s="101" t="s">
        <v>1</v>
      </c>
      <c r="J11" s="112" t="s">
        <v>21357</v>
      </c>
      <c r="K11" s="101" t="s">
        <v>23239</v>
      </c>
      <c r="L11" s="101" t="str">
        <f>VLOOKUP(G11,'[2]CA AMAC LL detail'!$E$2:$J$2161,6,0)</f>
        <v>John Zuder</v>
      </c>
      <c r="M11" s="101">
        <f t="shared" si="0"/>
        <v>206</v>
      </c>
      <c r="N11" s="158" t="str">
        <f t="shared" si="1"/>
        <v>John.Zuder@connectamerica.com</v>
      </c>
      <c r="O11" s="101" t="str">
        <f t="shared" si="2"/>
        <v>570-574-0266</v>
      </c>
      <c r="Q11" s="159" t="s">
        <v>23928</v>
      </c>
      <c r="R11" s="160" t="s">
        <v>23317</v>
      </c>
      <c r="S11" t="s">
        <v>20938</v>
      </c>
      <c r="T11" s="100">
        <v>124</v>
      </c>
    </row>
    <row r="12" spans="1:23" x14ac:dyDescent="0.25">
      <c r="G12" s="100" t="s">
        <v>1179</v>
      </c>
      <c r="H12" t="s">
        <v>1180</v>
      </c>
      <c r="I12" s="101" t="s">
        <v>1</v>
      </c>
      <c r="J12" s="112" t="s">
        <v>21361</v>
      </c>
      <c r="K12" s="101" t="s">
        <v>23239</v>
      </c>
      <c r="L12" s="101" t="str">
        <f>VLOOKUP(G12,'[2]CA AMAC LL detail'!$E$2:$J$2161,6,0)</f>
        <v>John Zuder</v>
      </c>
      <c r="M12" s="101">
        <f t="shared" si="0"/>
        <v>206</v>
      </c>
      <c r="N12" s="158" t="str">
        <f t="shared" si="1"/>
        <v>John.Zuder@connectamerica.com</v>
      </c>
      <c r="O12" s="101" t="str">
        <f t="shared" si="2"/>
        <v>570-574-0266</v>
      </c>
      <c r="Q12" s="161" t="s">
        <v>21351</v>
      </c>
      <c r="R12" s="162" t="s">
        <v>21352</v>
      </c>
      <c r="S12" s="161" t="s">
        <v>20984</v>
      </c>
      <c r="T12" s="100">
        <v>201</v>
      </c>
    </row>
    <row r="13" spans="1:23" x14ac:dyDescent="0.25">
      <c r="G13" s="100" t="s">
        <v>1206</v>
      </c>
      <c r="H13" t="s">
        <v>1207</v>
      </c>
      <c r="I13" s="101" t="s">
        <v>1</v>
      </c>
      <c r="J13" s="112" t="s">
        <v>21365</v>
      </c>
      <c r="K13" s="101" t="s">
        <v>23239</v>
      </c>
      <c r="L13" s="101" t="s">
        <v>23181</v>
      </c>
      <c r="M13" s="101">
        <f t="shared" si="0"/>
        <v>206</v>
      </c>
      <c r="N13" s="158" t="str">
        <f t="shared" si="1"/>
        <v>John.Zuder@connectamerica.com</v>
      </c>
      <c r="O13" s="101" t="str">
        <f t="shared" si="2"/>
        <v>570-574-0266</v>
      </c>
      <c r="Q13" s="112" t="s">
        <v>21350</v>
      </c>
      <c r="R13" s="162" t="s">
        <v>21355</v>
      </c>
      <c r="S13" s="161" t="s">
        <v>21356</v>
      </c>
      <c r="T13" s="100">
        <v>203</v>
      </c>
    </row>
    <row r="14" spans="1:23" x14ac:dyDescent="0.25">
      <c r="G14" s="100" t="s">
        <v>1208</v>
      </c>
      <c r="H14" t="s">
        <v>1209</v>
      </c>
      <c r="I14" s="101" t="s">
        <v>0</v>
      </c>
      <c r="J14" s="112" t="s">
        <v>21366</v>
      </c>
      <c r="K14" s="101" t="s">
        <v>23239</v>
      </c>
      <c r="L14" s="101" t="str">
        <f>VLOOKUP(G14,'[2]CA AMAC LL detail'!$E$2:$J$2161,6,0)</f>
        <v>John Zuder</v>
      </c>
      <c r="M14" s="101">
        <f t="shared" si="0"/>
        <v>206</v>
      </c>
      <c r="N14" s="158" t="str">
        <f t="shared" si="1"/>
        <v>John.Zuder@connectamerica.com</v>
      </c>
      <c r="O14" s="101" t="str">
        <f t="shared" si="2"/>
        <v>570-574-0266</v>
      </c>
      <c r="Q14" s="161" t="s">
        <v>21358</v>
      </c>
      <c r="R14" s="162" t="s">
        <v>21359</v>
      </c>
      <c r="S14" s="161" t="s">
        <v>21360</v>
      </c>
      <c r="T14" s="100">
        <v>301</v>
      </c>
    </row>
    <row r="15" spans="1:23" x14ac:dyDescent="0.25">
      <c r="G15" s="100" t="s">
        <v>1224</v>
      </c>
      <c r="H15" t="s">
        <v>1225</v>
      </c>
      <c r="I15" s="101" t="s">
        <v>0</v>
      </c>
      <c r="J15" s="112" t="s">
        <v>21367</v>
      </c>
      <c r="K15" s="101" t="str">
        <f>VLOOKUP(G15,'[2]CA AMAC LL detail'!$E$2:$M$2161,9,0)</f>
        <v>CPS</v>
      </c>
      <c r="L15" s="101" t="str">
        <f>VLOOKUP(G15,'[2]CA AMAC LL detail'!$E$2:$J$2161,6,0)</f>
        <v>OPEN LMS/PSF</v>
      </c>
      <c r="O15" s="101"/>
      <c r="Q15" s="161" t="s">
        <v>21362</v>
      </c>
      <c r="R15" s="162" t="s">
        <v>21363</v>
      </c>
      <c r="S15" s="161" t="s">
        <v>21364</v>
      </c>
      <c r="T15" s="100">
        <v>204</v>
      </c>
      <c r="W15" s="199"/>
    </row>
    <row r="16" spans="1:23" x14ac:dyDescent="0.25">
      <c r="G16" s="100" t="s">
        <v>1244</v>
      </c>
      <c r="H16" t="s">
        <v>1245</v>
      </c>
      <c r="I16" s="101" t="s">
        <v>1</v>
      </c>
      <c r="J16" s="112" t="s">
        <v>21376</v>
      </c>
      <c r="K16" s="101" t="str">
        <f>VLOOKUP(G16,'[2]CA AMAC LL detail'!$E$2:$M$2161,9,0)</f>
        <v>CPS</v>
      </c>
      <c r="L16" s="101" t="str">
        <f>VLOOKUP(G16,'[2]CA AMAC LL detail'!$E$2:$J$2161,6,0)</f>
        <v>OPEN LMS/PSF</v>
      </c>
      <c r="O16" s="101"/>
      <c r="Q16" t="s">
        <v>23181</v>
      </c>
      <c r="R16" s="201" t="s">
        <v>23183</v>
      </c>
      <c r="S16" t="s">
        <v>23182</v>
      </c>
      <c r="T16" s="100">
        <v>206</v>
      </c>
    </row>
    <row r="17" spans="7:22" x14ac:dyDescent="0.25">
      <c r="G17" s="100" t="s">
        <v>1226</v>
      </c>
      <c r="H17" t="s">
        <v>1225</v>
      </c>
      <c r="I17" s="101" t="s">
        <v>0</v>
      </c>
      <c r="J17" s="112" t="s">
        <v>21369</v>
      </c>
      <c r="K17" s="101" t="s">
        <v>23238</v>
      </c>
      <c r="L17" s="101" t="s">
        <v>21350</v>
      </c>
      <c r="M17" s="101">
        <f>VLOOKUP(L17,$Q$4:$T$25,4,0)</f>
        <v>203</v>
      </c>
      <c r="N17" s="158" t="str">
        <f>VLOOKUP(L17,$Q$4:$R$25,2,0)</f>
        <v xml:space="preserve">jerri.mccracken@connectamerica.com </v>
      </c>
      <c r="O17" s="101" t="str">
        <f>VLOOKUP(L17,$Q$4:$S$25,3,0)</f>
        <v>319-231-0932</v>
      </c>
      <c r="Q17" t="s">
        <v>23935</v>
      </c>
      <c r="R17" s="112" t="s">
        <v>23934</v>
      </c>
      <c r="T17" s="100">
        <v>505</v>
      </c>
    </row>
    <row r="18" spans="7:22" x14ac:dyDescent="0.25">
      <c r="G18" s="100" t="s">
        <v>1231</v>
      </c>
      <c r="H18" t="s">
        <v>1232</v>
      </c>
      <c r="I18" s="101" t="s">
        <v>1</v>
      </c>
      <c r="J18" s="112" t="s">
        <v>21373</v>
      </c>
      <c r="K18" s="101" t="str">
        <f>VLOOKUP(G18,'[2]CA AMAC LL detail'!$E$2:$M$2161,9,0)</f>
        <v>CPS</v>
      </c>
      <c r="L18" s="101" t="str">
        <f>VLOOKUP(G18,'[2]CA AMAC LL detail'!$E$2:$J$2161,6,0)</f>
        <v>OPEN LMS/PSF</v>
      </c>
      <c r="O18" s="101"/>
      <c r="Q18" s="161" t="s">
        <v>114</v>
      </c>
      <c r="R18" s="162" t="s">
        <v>21368</v>
      </c>
      <c r="S18" s="161" t="s">
        <v>20955</v>
      </c>
      <c r="T18" s="100">
        <v>105</v>
      </c>
    </row>
    <row r="19" spans="7:22" x14ac:dyDescent="0.25">
      <c r="G19" s="100" t="s">
        <v>1239</v>
      </c>
      <c r="H19" t="s">
        <v>1240</v>
      </c>
      <c r="I19" s="101" t="s">
        <v>1</v>
      </c>
      <c r="J19" s="112" t="s">
        <v>21374</v>
      </c>
      <c r="K19" s="101" t="s">
        <v>23238</v>
      </c>
      <c r="L19" s="101" t="s">
        <v>21350</v>
      </c>
      <c r="M19" s="101">
        <f t="shared" ref="M19:M26" si="3">VLOOKUP(L19,$Q$4:$T$25,4,0)</f>
        <v>203</v>
      </c>
      <c r="N19" s="158" t="str">
        <f t="shared" ref="N19:N26" si="4">VLOOKUP(L19,$Q$4:$R$25,2,0)</f>
        <v xml:space="preserve">jerri.mccracken@connectamerica.com </v>
      </c>
      <c r="O19" s="101" t="str">
        <f t="shared" ref="O19:O26" si="5">VLOOKUP(L19,$Q$4:$S$25,3,0)</f>
        <v>319-231-0932</v>
      </c>
      <c r="Q19" t="s">
        <v>23240</v>
      </c>
      <c r="R19" s="162"/>
      <c r="S19" s="161"/>
      <c r="T19" s="100">
        <v>199</v>
      </c>
    </row>
    <row r="20" spans="7:22" x14ac:dyDescent="0.25">
      <c r="G20" s="100" t="s">
        <v>1241</v>
      </c>
      <c r="H20" t="s">
        <v>1240</v>
      </c>
      <c r="I20" s="101" t="s">
        <v>0</v>
      </c>
      <c r="J20" s="112" t="s">
        <v>21375</v>
      </c>
      <c r="K20" s="101" t="s">
        <v>23238</v>
      </c>
      <c r="L20" s="101" t="s">
        <v>21350</v>
      </c>
      <c r="M20" s="101">
        <f t="shared" si="3"/>
        <v>203</v>
      </c>
      <c r="N20" s="158" t="str">
        <f t="shared" si="4"/>
        <v xml:space="preserve">jerri.mccracken@connectamerica.com </v>
      </c>
      <c r="O20" s="101" t="str">
        <f t="shared" si="5"/>
        <v>319-231-0932</v>
      </c>
      <c r="Q20" t="s">
        <v>23236</v>
      </c>
      <c r="R20" s="220" t="s">
        <v>23179</v>
      </c>
      <c r="S20" t="s">
        <v>23237</v>
      </c>
      <c r="T20" s="100">
        <v>501</v>
      </c>
    </row>
    <row r="21" spans="7:22" x14ac:dyDescent="0.25">
      <c r="G21" s="100" t="s">
        <v>1248</v>
      </c>
      <c r="H21" t="s">
        <v>1249</v>
      </c>
      <c r="I21" s="101" t="s">
        <v>1</v>
      </c>
      <c r="J21" s="112" t="s">
        <v>21378</v>
      </c>
      <c r="K21" s="101" t="s">
        <v>23238</v>
      </c>
      <c r="L21" s="101" t="str">
        <f>VLOOKUP(G21,'[2]CA AMAC LL detail'!$E$2:$J$2161,6,0)</f>
        <v>Jerri McCracken</v>
      </c>
      <c r="M21" s="101">
        <f t="shared" si="3"/>
        <v>203</v>
      </c>
      <c r="N21" s="158" t="str">
        <f t="shared" si="4"/>
        <v xml:space="preserve">jerri.mccracken@connectamerica.com </v>
      </c>
      <c r="O21" s="101" t="str">
        <f t="shared" si="5"/>
        <v>319-231-0932</v>
      </c>
      <c r="Q21" s="159" t="s">
        <v>23176</v>
      </c>
      <c r="R21" s="160" t="s">
        <v>21380</v>
      </c>
      <c r="S21" t="s">
        <v>20991</v>
      </c>
      <c r="T21" s="100">
        <v>399</v>
      </c>
    </row>
    <row r="22" spans="7:22" x14ac:dyDescent="0.25">
      <c r="G22" s="100" t="s">
        <v>14675</v>
      </c>
      <c r="H22" t="s">
        <v>1006</v>
      </c>
      <c r="I22" s="101" t="s">
        <v>1</v>
      </c>
      <c r="J22" s="112" t="s">
        <v>21381</v>
      </c>
      <c r="K22" s="101" t="s">
        <v>23238</v>
      </c>
      <c r="L22" s="101" t="str">
        <f>VLOOKUP(G22,'[2]CA AMAC LL detail'!$E$2:$J$2161,6,0)</f>
        <v>Jerri McCracken</v>
      </c>
      <c r="M22" s="101">
        <f t="shared" si="3"/>
        <v>203</v>
      </c>
      <c r="N22" s="158" t="str">
        <f t="shared" si="4"/>
        <v xml:space="preserve">jerri.mccracken@connectamerica.com </v>
      </c>
      <c r="O22" s="101" t="str">
        <f t="shared" si="5"/>
        <v>319-231-0932</v>
      </c>
      <c r="Q22" s="161" t="s">
        <v>122</v>
      </c>
      <c r="R22" s="162" t="s">
        <v>21372</v>
      </c>
      <c r="S22" s="161" t="s">
        <v>20958</v>
      </c>
      <c r="T22" s="100">
        <v>304</v>
      </c>
    </row>
    <row r="23" spans="7:22" x14ac:dyDescent="0.25">
      <c r="G23" s="100" t="s">
        <v>1013</v>
      </c>
      <c r="H23" t="s">
        <v>1006</v>
      </c>
      <c r="I23" s="101" t="s">
        <v>0</v>
      </c>
      <c r="J23" s="112" t="s">
        <v>21382</v>
      </c>
      <c r="K23" s="101" t="s">
        <v>23238</v>
      </c>
      <c r="L23" s="101" t="str">
        <f>VLOOKUP(G23,'[2]CA AMAC LL detail'!$E$2:$J$2161,6,0)</f>
        <v>Jerri McCracken</v>
      </c>
      <c r="M23" s="101">
        <f t="shared" si="3"/>
        <v>203</v>
      </c>
      <c r="N23" s="158" t="str">
        <f t="shared" si="4"/>
        <v xml:space="preserve">jerri.mccracken@connectamerica.com </v>
      </c>
      <c r="O23" s="101" t="str">
        <f t="shared" si="5"/>
        <v>319-231-0932</v>
      </c>
      <c r="Q23" s="161" t="s">
        <v>113</v>
      </c>
      <c r="R23" s="162" t="s">
        <v>21377</v>
      </c>
      <c r="S23" s="161" t="s">
        <v>20961</v>
      </c>
      <c r="T23" s="100">
        <v>305</v>
      </c>
    </row>
    <row r="24" spans="7:22" x14ac:dyDescent="0.25">
      <c r="G24" s="100" t="s">
        <v>1014</v>
      </c>
      <c r="H24" t="s">
        <v>1006</v>
      </c>
      <c r="I24" s="101" t="s">
        <v>0</v>
      </c>
      <c r="J24" s="112" t="s">
        <v>21384</v>
      </c>
      <c r="K24" s="101" t="s">
        <v>23238</v>
      </c>
      <c r="L24" s="101" t="str">
        <f>VLOOKUP(G24,'[2]CA AMAC LL detail'!$E$2:$J$2161,6,0)</f>
        <v>Jerri McCracken</v>
      </c>
      <c r="M24" s="101">
        <f t="shared" si="3"/>
        <v>203</v>
      </c>
      <c r="N24" s="158" t="str">
        <f t="shared" si="4"/>
        <v xml:space="preserve">jerri.mccracken@connectamerica.com </v>
      </c>
      <c r="O24" s="101" t="str">
        <f t="shared" si="5"/>
        <v>319-231-0932</v>
      </c>
      <c r="Q24" s="161" t="s">
        <v>21379</v>
      </c>
      <c r="R24" s="162" t="s">
        <v>21380</v>
      </c>
      <c r="S24" s="161" t="s">
        <v>20991</v>
      </c>
      <c r="T24" s="100">
        <v>306</v>
      </c>
    </row>
    <row r="25" spans="7:22" x14ac:dyDescent="0.25">
      <c r="G25" s="100" t="s">
        <v>1269</v>
      </c>
      <c r="H25" t="s">
        <v>1270</v>
      </c>
      <c r="I25" s="101" t="s">
        <v>0</v>
      </c>
      <c r="J25" s="112" t="s">
        <v>21385</v>
      </c>
      <c r="K25" s="101" t="s">
        <v>23238</v>
      </c>
      <c r="L25" s="101" t="str">
        <f>VLOOKUP(G25,'[2]CA AMAC LL detail'!$E$2:$J$2161,6,0)</f>
        <v>Jerri McCracken</v>
      </c>
      <c r="M25" s="101">
        <f t="shared" si="3"/>
        <v>203</v>
      </c>
      <c r="N25" s="158" t="str">
        <f t="shared" si="4"/>
        <v xml:space="preserve">jerri.mccracken@connectamerica.com </v>
      </c>
      <c r="O25" s="101" t="str">
        <f t="shared" si="5"/>
        <v>319-231-0932</v>
      </c>
      <c r="Q25" s="112" t="s">
        <v>23216</v>
      </c>
      <c r="R25" s="200" t="s">
        <v>23177</v>
      </c>
      <c r="S25" t="s">
        <v>23184</v>
      </c>
      <c r="T25" s="101">
        <v>503</v>
      </c>
    </row>
    <row r="26" spans="7:22" x14ac:dyDescent="0.25">
      <c r="G26" s="100" t="s">
        <v>1271</v>
      </c>
      <c r="H26" t="s">
        <v>1272</v>
      </c>
      <c r="I26" s="101" t="s">
        <v>0</v>
      </c>
      <c r="J26" s="112" t="s">
        <v>21386</v>
      </c>
      <c r="K26" s="101" t="s">
        <v>23242</v>
      </c>
      <c r="L26" s="101" t="s">
        <v>23935</v>
      </c>
      <c r="M26" s="101">
        <f t="shared" si="3"/>
        <v>505</v>
      </c>
      <c r="N26" s="158" t="str">
        <f t="shared" si="4"/>
        <v>matt.zahal@connectamerica.com</v>
      </c>
      <c r="O26" s="101">
        <f t="shared" si="5"/>
        <v>0</v>
      </c>
      <c r="Q26" s="161"/>
      <c r="R26" s="162"/>
      <c r="V26" s="199"/>
    </row>
    <row r="27" spans="7:22" x14ac:dyDescent="0.25">
      <c r="G27" s="100" t="s">
        <v>1227</v>
      </c>
      <c r="H27" t="s">
        <v>1225</v>
      </c>
      <c r="I27" s="101" t="s">
        <v>1</v>
      </c>
      <c r="J27" s="112" t="s">
        <v>21370</v>
      </c>
      <c r="K27" s="101" t="str">
        <f>VLOOKUP(G27,'[2]CA AMAC LL detail'!$E$2:$M$2161,9,0)</f>
        <v>CPS</v>
      </c>
      <c r="L27" s="101" t="str">
        <f>VLOOKUP(G27,'[2]CA AMAC LL detail'!$E$2:$J$2161,6,0)</f>
        <v>OPEN LMS/PSF</v>
      </c>
      <c r="O27" s="101"/>
      <c r="Q27" s="161"/>
      <c r="R27" s="162"/>
      <c r="S27" s="161"/>
    </row>
    <row r="28" spans="7:22" x14ac:dyDescent="0.25">
      <c r="G28" s="100" t="s">
        <v>1228</v>
      </c>
      <c r="H28" t="s">
        <v>1225</v>
      </c>
      <c r="I28" s="101" t="s">
        <v>0</v>
      </c>
      <c r="J28" s="112" t="s">
        <v>21371</v>
      </c>
      <c r="K28" s="101" t="str">
        <f>VLOOKUP(G28,'[2]CA AMAC LL detail'!$E$2:$M$2161,9,0)</f>
        <v>CPS</v>
      </c>
      <c r="L28" s="101" t="str">
        <f>VLOOKUP(G28,'[2]CA AMAC LL detail'!$E$2:$J$2161,6,0)</f>
        <v>OPEN LMS/PSF</v>
      </c>
      <c r="O28" s="101"/>
      <c r="Q28" s="161"/>
      <c r="R28" s="162"/>
      <c r="S28" s="161"/>
    </row>
    <row r="29" spans="7:22" x14ac:dyDescent="0.25">
      <c r="G29" s="100" t="s">
        <v>1273</v>
      </c>
      <c r="H29" t="s">
        <v>1274</v>
      </c>
      <c r="I29" s="101" t="s">
        <v>0</v>
      </c>
      <c r="J29" s="112" t="s">
        <v>21387</v>
      </c>
      <c r="K29" s="101" t="s">
        <v>23242</v>
      </c>
      <c r="L29" s="101" t="s">
        <v>23935</v>
      </c>
      <c r="M29" s="101">
        <f t="shared" ref="M29:M55" si="6">VLOOKUP(L29,$Q$4:$T$25,4,0)</f>
        <v>505</v>
      </c>
      <c r="N29" s="158" t="str">
        <f t="shared" ref="N29:N55" si="7">VLOOKUP(L29,$Q$4:$R$25,2,0)</f>
        <v>matt.zahal@connectamerica.com</v>
      </c>
      <c r="O29" s="101">
        <f t="shared" ref="O29:O55" si="8">VLOOKUP(L29,$Q$4:$S$25,3,0)</f>
        <v>0</v>
      </c>
    </row>
    <row r="30" spans="7:22" x14ac:dyDescent="0.25">
      <c r="G30" s="100" t="s">
        <v>1275</v>
      </c>
      <c r="H30" t="s">
        <v>1274</v>
      </c>
      <c r="I30" s="101" t="s">
        <v>0</v>
      </c>
      <c r="J30" s="112" t="s">
        <v>21388</v>
      </c>
      <c r="K30" s="101" t="s">
        <v>23242</v>
      </c>
      <c r="L30" s="101" t="s">
        <v>23935</v>
      </c>
      <c r="M30" s="101">
        <f t="shared" si="6"/>
        <v>505</v>
      </c>
      <c r="N30" s="158" t="str">
        <f t="shared" si="7"/>
        <v>matt.zahal@connectamerica.com</v>
      </c>
      <c r="O30" s="101">
        <f t="shared" si="8"/>
        <v>0</v>
      </c>
    </row>
    <row r="31" spans="7:22" x14ac:dyDescent="0.25">
      <c r="G31" s="100" t="s">
        <v>1276</v>
      </c>
      <c r="H31" t="s">
        <v>1277</v>
      </c>
      <c r="I31" s="101" t="s">
        <v>0</v>
      </c>
      <c r="J31" s="112" t="s">
        <v>21389</v>
      </c>
      <c r="K31" s="101" t="s">
        <v>23238</v>
      </c>
      <c r="L31" s="101" t="str">
        <f>VLOOKUP(G31,'[2]CA AMAC LL detail'!$E$2:$J$2161,6,0)</f>
        <v>Jerri McCracken</v>
      </c>
      <c r="M31" s="101">
        <f t="shared" si="6"/>
        <v>203</v>
      </c>
      <c r="N31" s="158" t="str">
        <f t="shared" si="7"/>
        <v xml:space="preserve">jerri.mccracken@connectamerica.com </v>
      </c>
      <c r="O31" s="101" t="str">
        <f t="shared" si="8"/>
        <v>319-231-0932</v>
      </c>
    </row>
    <row r="32" spans="7:22" x14ac:dyDescent="0.25">
      <c r="G32" s="100" t="s">
        <v>1278</v>
      </c>
      <c r="H32" t="s">
        <v>1279</v>
      </c>
      <c r="I32" s="101" t="s">
        <v>0</v>
      </c>
      <c r="J32" s="112" t="s">
        <v>21390</v>
      </c>
      <c r="K32" s="101" t="s">
        <v>23238</v>
      </c>
      <c r="L32" s="101" t="str">
        <f>VLOOKUP(G32,'[2]CA AMAC LL detail'!$E$2:$J$2161,6,0)</f>
        <v>Jerri McCracken</v>
      </c>
      <c r="M32" s="101">
        <f t="shared" si="6"/>
        <v>203</v>
      </c>
      <c r="N32" s="158" t="str">
        <f t="shared" si="7"/>
        <v xml:space="preserve">jerri.mccracken@connectamerica.com </v>
      </c>
      <c r="O32" s="101" t="str">
        <f t="shared" si="8"/>
        <v>319-231-0932</v>
      </c>
    </row>
    <row r="33" spans="7:15" x14ac:dyDescent="0.25">
      <c r="G33" s="100" t="s">
        <v>1291</v>
      </c>
      <c r="H33" t="s">
        <v>1292</v>
      </c>
      <c r="I33" s="101" t="s">
        <v>1</v>
      </c>
      <c r="J33" s="112" t="s">
        <v>21391</v>
      </c>
      <c r="K33" s="101" t="s">
        <v>23238</v>
      </c>
      <c r="L33" s="101" t="str">
        <f>VLOOKUP(G33,'[2]CA AMAC LL detail'!$E$2:$J$2161,6,0)</f>
        <v>Jerri McCracken</v>
      </c>
      <c r="M33" s="101">
        <f t="shared" si="6"/>
        <v>203</v>
      </c>
      <c r="N33" s="158" t="str">
        <f t="shared" si="7"/>
        <v xml:space="preserve">jerri.mccracken@connectamerica.com </v>
      </c>
      <c r="O33" s="101" t="str">
        <f t="shared" si="8"/>
        <v>319-231-0932</v>
      </c>
    </row>
    <row r="34" spans="7:15" x14ac:dyDescent="0.25">
      <c r="G34" s="100" t="s">
        <v>1399</v>
      </c>
      <c r="H34" t="s">
        <v>16074</v>
      </c>
      <c r="I34" s="101" t="s">
        <v>1</v>
      </c>
      <c r="J34" s="112" t="s">
        <v>21396</v>
      </c>
      <c r="K34" s="101" t="s">
        <v>23238</v>
      </c>
      <c r="L34" s="101" t="str">
        <f>VLOOKUP(G34,'[2]CA AMAC LL detail'!$E$2:$J$2161,6,0)</f>
        <v>Gopi Shah</v>
      </c>
      <c r="M34" s="101">
        <f t="shared" si="6"/>
        <v>201</v>
      </c>
      <c r="N34" s="158" t="str">
        <f t="shared" si="7"/>
        <v>gopi.shah@lifeline.com</v>
      </c>
      <c r="O34" s="101" t="str">
        <f t="shared" si="8"/>
        <v>917-318-7240</v>
      </c>
    </row>
    <row r="35" spans="7:15" x14ac:dyDescent="0.25">
      <c r="G35" s="100" t="s">
        <v>1302</v>
      </c>
      <c r="H35" t="s">
        <v>1303</v>
      </c>
      <c r="I35" s="101" t="s">
        <v>1</v>
      </c>
      <c r="J35" s="112" t="s">
        <v>21392</v>
      </c>
      <c r="K35" s="101" t="s">
        <v>23242</v>
      </c>
      <c r="L35" s="101" t="str">
        <f>VLOOKUP(G35,'[2]CA AMAC LL detail'!$E$2:$J$2161,6,0)</f>
        <v>Tyler Hedrick</v>
      </c>
      <c r="M35" s="101">
        <f t="shared" si="6"/>
        <v>503</v>
      </c>
      <c r="N35" s="158" t="str">
        <f t="shared" si="7"/>
        <v>Tyler.Hedrick@connectamerica.com</v>
      </c>
      <c r="O35" s="101" t="str">
        <f t="shared" si="8"/>
        <v>484-832-0085</v>
      </c>
    </row>
    <row r="36" spans="7:15" x14ac:dyDescent="0.25">
      <c r="G36" s="100" t="s">
        <v>170</v>
      </c>
      <c r="H36" t="s">
        <v>171</v>
      </c>
      <c r="I36" s="101" t="s">
        <v>1</v>
      </c>
      <c r="J36" s="112" t="s">
        <v>21394</v>
      </c>
      <c r="K36" s="101" t="s">
        <v>23238</v>
      </c>
      <c r="L36" s="101" t="str">
        <f>VLOOKUP(G36,'[2]CA AMAC LL detail'!$E$2:$J$2161,6,0)</f>
        <v>Gopi Shah</v>
      </c>
      <c r="M36" s="101">
        <f t="shared" si="6"/>
        <v>201</v>
      </c>
      <c r="N36" s="158" t="str">
        <f t="shared" si="7"/>
        <v>gopi.shah@lifeline.com</v>
      </c>
      <c r="O36" s="101" t="str">
        <f t="shared" si="8"/>
        <v>917-318-7240</v>
      </c>
    </row>
    <row r="37" spans="7:15" x14ac:dyDescent="0.25">
      <c r="G37" s="100" t="s">
        <v>1304</v>
      </c>
      <c r="H37" t="s">
        <v>1303</v>
      </c>
      <c r="I37" s="101" t="s">
        <v>1</v>
      </c>
      <c r="J37" s="112" t="s">
        <v>21393</v>
      </c>
      <c r="K37" s="101" t="s">
        <v>23242</v>
      </c>
      <c r="L37" s="101" t="str">
        <f>VLOOKUP(G37,'[2]CA AMAC LL detail'!$E$2:$J$2161,6,0)</f>
        <v>Tyler Hedrick</v>
      </c>
      <c r="M37" s="101">
        <f t="shared" si="6"/>
        <v>503</v>
      </c>
      <c r="N37" s="158" t="str">
        <f t="shared" si="7"/>
        <v>Tyler.Hedrick@connectamerica.com</v>
      </c>
      <c r="O37" s="101" t="str">
        <f t="shared" si="8"/>
        <v>484-832-0085</v>
      </c>
    </row>
    <row r="38" spans="7:15" x14ac:dyDescent="0.25">
      <c r="G38" s="100" t="s">
        <v>1401</v>
      </c>
      <c r="H38" t="s">
        <v>1402</v>
      </c>
      <c r="I38" s="101" t="s">
        <v>1</v>
      </c>
      <c r="J38" s="112" t="s">
        <v>21397</v>
      </c>
      <c r="K38" s="101" t="s">
        <v>23238</v>
      </c>
      <c r="L38" s="101" t="str">
        <f>VLOOKUP(G38,'[2]CA AMAC LL detail'!$E$2:$J$2161,6,0)</f>
        <v>Gopi Shah</v>
      </c>
      <c r="M38" s="101">
        <f t="shared" si="6"/>
        <v>201</v>
      </c>
      <c r="N38" s="158" t="str">
        <f t="shared" si="7"/>
        <v>gopi.shah@lifeline.com</v>
      </c>
      <c r="O38" s="101" t="str">
        <f t="shared" si="8"/>
        <v>917-318-7240</v>
      </c>
    </row>
    <row r="39" spans="7:15" x14ac:dyDescent="0.25">
      <c r="G39" s="100" t="s">
        <v>1403</v>
      </c>
      <c r="H39" t="s">
        <v>1404</v>
      </c>
      <c r="I39" s="101" t="s">
        <v>1</v>
      </c>
      <c r="J39" s="112" t="s">
        <v>21398</v>
      </c>
      <c r="K39" s="101" t="s">
        <v>23242</v>
      </c>
      <c r="L39" s="101" t="str">
        <f>VLOOKUP(G39,'[2]CA AMAC LL detail'!$E$2:$J$2161,6,0)</f>
        <v>Tyler Hedrick</v>
      </c>
      <c r="M39" s="101">
        <f t="shared" si="6"/>
        <v>503</v>
      </c>
      <c r="N39" s="158" t="str">
        <f t="shared" si="7"/>
        <v>Tyler.Hedrick@connectamerica.com</v>
      </c>
      <c r="O39" s="101" t="str">
        <f t="shared" si="8"/>
        <v>484-832-0085</v>
      </c>
    </row>
    <row r="40" spans="7:15" x14ac:dyDescent="0.25">
      <c r="G40" s="100" t="s">
        <v>1405</v>
      </c>
      <c r="H40" t="s">
        <v>1406</v>
      </c>
      <c r="I40" s="101" t="s">
        <v>1</v>
      </c>
      <c r="J40" s="112" t="s">
        <v>21399</v>
      </c>
      <c r="K40" s="101" t="s">
        <v>23242</v>
      </c>
      <c r="L40" s="101" t="str">
        <f>VLOOKUP(G40,'[2]CA AMAC LL detail'!$E$2:$J$2161,6,0)</f>
        <v>Tyler Hedrick</v>
      </c>
      <c r="M40" s="101">
        <f t="shared" si="6"/>
        <v>503</v>
      </c>
      <c r="N40" s="158" t="str">
        <f t="shared" si="7"/>
        <v>Tyler.Hedrick@connectamerica.com</v>
      </c>
      <c r="O40" s="101" t="str">
        <f t="shared" si="8"/>
        <v>484-832-0085</v>
      </c>
    </row>
    <row r="41" spans="7:15" x14ac:dyDescent="0.25">
      <c r="G41" s="100" t="s">
        <v>1409</v>
      </c>
      <c r="H41" t="s">
        <v>21400</v>
      </c>
      <c r="I41" s="101" t="s">
        <v>1</v>
      </c>
      <c r="J41" s="112" t="s">
        <v>21401</v>
      </c>
      <c r="K41" s="101" t="s">
        <v>23238</v>
      </c>
      <c r="L41" s="101" t="str">
        <f>VLOOKUP(G41,'[2]CA AMAC LL detail'!$E$2:$J$2161,6,0)</f>
        <v>Gopi Shah</v>
      </c>
      <c r="M41" s="101">
        <f t="shared" si="6"/>
        <v>201</v>
      </c>
      <c r="N41" s="158" t="str">
        <f t="shared" si="7"/>
        <v>gopi.shah@lifeline.com</v>
      </c>
      <c r="O41" s="101" t="str">
        <f t="shared" si="8"/>
        <v>917-318-7240</v>
      </c>
    </row>
    <row r="42" spans="7:15" x14ac:dyDescent="0.25">
      <c r="G42" s="100" t="s">
        <v>1412</v>
      </c>
      <c r="H42" t="s">
        <v>1413</v>
      </c>
      <c r="I42" s="101" t="s">
        <v>1</v>
      </c>
      <c r="J42" s="112" t="s">
        <v>21402</v>
      </c>
      <c r="K42" s="101" t="s">
        <v>23242</v>
      </c>
      <c r="L42" s="101" t="str">
        <f>VLOOKUP(G42,'[2]CA AMAC LL detail'!$E$2:$J$2161,6,0)</f>
        <v>Tyler Hedrick</v>
      </c>
      <c r="M42" s="101">
        <f t="shared" si="6"/>
        <v>503</v>
      </c>
      <c r="N42" s="158" t="str">
        <f t="shared" si="7"/>
        <v>Tyler.Hedrick@connectamerica.com</v>
      </c>
      <c r="O42" s="101" t="str">
        <f t="shared" si="8"/>
        <v>484-832-0085</v>
      </c>
    </row>
    <row r="43" spans="7:15" x14ac:dyDescent="0.25">
      <c r="G43" s="100" t="s">
        <v>1319</v>
      </c>
      <c r="H43" t="s">
        <v>1320</v>
      </c>
      <c r="I43" s="101" t="s">
        <v>1</v>
      </c>
      <c r="J43" s="112" t="s">
        <v>21395</v>
      </c>
      <c r="K43" s="101" t="s">
        <v>23238</v>
      </c>
      <c r="L43" s="101" t="str">
        <f>VLOOKUP(G43,'[2]CA AMAC LL detail'!$E$2:$J$2161,6,0)</f>
        <v>Gopi Shah</v>
      </c>
      <c r="M43" s="101">
        <f t="shared" si="6"/>
        <v>201</v>
      </c>
      <c r="N43" s="158" t="str">
        <f t="shared" si="7"/>
        <v>gopi.shah@lifeline.com</v>
      </c>
      <c r="O43" s="101" t="str">
        <f t="shared" si="8"/>
        <v>917-318-7240</v>
      </c>
    </row>
    <row r="44" spans="7:15" x14ac:dyDescent="0.25">
      <c r="G44" s="100" t="s">
        <v>1416</v>
      </c>
      <c r="H44" t="s">
        <v>1417</v>
      </c>
      <c r="I44" s="101" t="s">
        <v>0</v>
      </c>
      <c r="J44" s="112" t="s">
        <v>21403</v>
      </c>
      <c r="K44" s="101" t="s">
        <v>23242</v>
      </c>
      <c r="L44" s="101" t="str">
        <f>VLOOKUP(G44,'[2]CA AMAC LL detail'!$E$2:$J$2161,6,0)</f>
        <v>Tyler Hedrick</v>
      </c>
      <c r="M44" s="101">
        <f t="shared" si="6"/>
        <v>503</v>
      </c>
      <c r="N44" s="158" t="str">
        <f t="shared" si="7"/>
        <v>Tyler.Hedrick@connectamerica.com</v>
      </c>
      <c r="O44" s="101" t="str">
        <f t="shared" si="8"/>
        <v>484-832-0085</v>
      </c>
    </row>
    <row r="45" spans="7:15" x14ac:dyDescent="0.25">
      <c r="G45" s="100" t="s">
        <v>21404</v>
      </c>
      <c r="H45" t="s">
        <v>21405</v>
      </c>
      <c r="I45" s="101" t="s">
        <v>1</v>
      </c>
      <c r="J45" s="112" t="s">
        <v>21406</v>
      </c>
      <c r="K45" s="101" t="s">
        <v>23238</v>
      </c>
      <c r="L45" s="101" t="s">
        <v>21351</v>
      </c>
      <c r="M45" s="101">
        <f t="shared" si="6"/>
        <v>201</v>
      </c>
      <c r="N45" s="158" t="str">
        <f t="shared" si="7"/>
        <v>gopi.shah@lifeline.com</v>
      </c>
      <c r="O45" s="101" t="str">
        <f t="shared" si="8"/>
        <v>917-318-7240</v>
      </c>
    </row>
    <row r="46" spans="7:15" x14ac:dyDescent="0.25">
      <c r="G46" s="100" t="s">
        <v>172</v>
      </c>
      <c r="H46" t="s">
        <v>173</v>
      </c>
      <c r="I46" s="101" t="s">
        <v>0</v>
      </c>
      <c r="J46" s="112" t="s">
        <v>21407</v>
      </c>
      <c r="K46" s="101" t="s">
        <v>23238</v>
      </c>
      <c r="L46" s="101" t="str">
        <f>VLOOKUP(G46,'[2]CA AMAC LL detail'!$E$2:$J$2161,6,0)</f>
        <v>Gopi Shah</v>
      </c>
      <c r="M46" s="101">
        <f t="shared" si="6"/>
        <v>201</v>
      </c>
      <c r="N46" s="158" t="str">
        <f t="shared" si="7"/>
        <v>gopi.shah@lifeline.com</v>
      </c>
      <c r="O46" s="101" t="str">
        <f t="shared" si="8"/>
        <v>917-318-7240</v>
      </c>
    </row>
    <row r="47" spans="7:15" x14ac:dyDescent="0.25">
      <c r="G47" s="100" t="s">
        <v>174</v>
      </c>
      <c r="H47" t="s">
        <v>175</v>
      </c>
      <c r="I47" s="101" t="s">
        <v>0</v>
      </c>
      <c r="J47" s="112" t="s">
        <v>21408</v>
      </c>
      <c r="K47" s="101" t="s">
        <v>23238</v>
      </c>
      <c r="L47" s="101" t="str">
        <f>VLOOKUP(G47,'[2]CA AMAC LL detail'!$E$2:$J$2161,6,0)</f>
        <v>Gopi Shah</v>
      </c>
      <c r="M47" s="101">
        <f t="shared" si="6"/>
        <v>201</v>
      </c>
      <c r="N47" s="158" t="str">
        <f t="shared" si="7"/>
        <v>gopi.shah@lifeline.com</v>
      </c>
      <c r="O47" s="101" t="str">
        <f t="shared" si="8"/>
        <v>917-318-7240</v>
      </c>
    </row>
    <row r="48" spans="7:15" x14ac:dyDescent="0.25">
      <c r="G48" s="100" t="s">
        <v>1460</v>
      </c>
      <c r="H48" t="s">
        <v>1461</v>
      </c>
      <c r="I48" s="101" t="s">
        <v>0</v>
      </c>
      <c r="J48" s="112" t="s">
        <v>21409</v>
      </c>
      <c r="K48" s="101" t="s">
        <v>23238</v>
      </c>
      <c r="L48" s="101" t="str">
        <f>VLOOKUP(G48,'[2]CA AMAC LL detail'!$E$2:$J$2161,6,0)</f>
        <v>Gopi Shah</v>
      </c>
      <c r="M48" s="101">
        <f t="shared" si="6"/>
        <v>201</v>
      </c>
      <c r="N48" s="158" t="str">
        <f t="shared" si="7"/>
        <v>gopi.shah@lifeline.com</v>
      </c>
      <c r="O48" s="101" t="str">
        <f t="shared" si="8"/>
        <v>917-318-7240</v>
      </c>
    </row>
    <row r="49" spans="7:15" x14ac:dyDescent="0.25">
      <c r="G49" s="100" t="s">
        <v>1462</v>
      </c>
      <c r="H49" t="s">
        <v>1463</v>
      </c>
      <c r="I49" s="101" t="s">
        <v>1</v>
      </c>
      <c r="J49" s="112" t="s">
        <v>21410</v>
      </c>
      <c r="K49" s="101" t="s">
        <v>23238</v>
      </c>
      <c r="L49" s="101" t="str">
        <f>VLOOKUP(G49,'[2]CA AMAC LL detail'!$E$2:$J$2161,6,0)</f>
        <v>Jerri McCracken</v>
      </c>
      <c r="M49" s="101">
        <f t="shared" si="6"/>
        <v>203</v>
      </c>
      <c r="N49" s="158" t="str">
        <f t="shared" si="7"/>
        <v xml:space="preserve">jerri.mccracken@connectamerica.com </v>
      </c>
      <c r="O49" s="101" t="str">
        <f t="shared" si="8"/>
        <v>319-231-0932</v>
      </c>
    </row>
    <row r="50" spans="7:15" x14ac:dyDescent="0.25">
      <c r="G50" s="100" t="s">
        <v>13842</v>
      </c>
      <c r="H50" s="156" t="s">
        <v>13843</v>
      </c>
      <c r="I50" s="112"/>
      <c r="J50" s="112" t="str">
        <f>+G50&amp;" - "&amp;H50</f>
        <v>AZ913 - VA Tucson</v>
      </c>
      <c r="K50" s="101" t="s">
        <v>23238</v>
      </c>
      <c r="L50" s="101" t="s">
        <v>21351</v>
      </c>
      <c r="M50" s="101">
        <f t="shared" si="6"/>
        <v>201</v>
      </c>
      <c r="N50" s="158" t="str">
        <f t="shared" si="7"/>
        <v>gopi.shah@lifeline.com</v>
      </c>
      <c r="O50" s="101" t="str">
        <f t="shared" si="8"/>
        <v>917-318-7240</v>
      </c>
    </row>
    <row r="51" spans="7:15" x14ac:dyDescent="0.25">
      <c r="G51" s="100" t="s">
        <v>1468</v>
      </c>
      <c r="H51" t="s">
        <v>1469</v>
      </c>
      <c r="I51" s="101" t="s">
        <v>1</v>
      </c>
      <c r="J51" s="112" t="s">
        <v>21411</v>
      </c>
      <c r="K51" s="101" t="s">
        <v>23238</v>
      </c>
      <c r="L51" s="101" t="str">
        <f>VLOOKUP(G51,'[2]CA AMAC LL detail'!$E$2:$J$2161,6,0)</f>
        <v>Gopi Shah</v>
      </c>
      <c r="M51" s="101">
        <f t="shared" si="6"/>
        <v>201</v>
      </c>
      <c r="N51" s="158" t="str">
        <f t="shared" si="7"/>
        <v>gopi.shah@lifeline.com</v>
      </c>
      <c r="O51" s="101" t="str">
        <f t="shared" si="8"/>
        <v>917-318-7240</v>
      </c>
    </row>
    <row r="52" spans="7:15" x14ac:dyDescent="0.25">
      <c r="G52" s="100" t="s">
        <v>21412</v>
      </c>
      <c r="H52" t="s">
        <v>177</v>
      </c>
      <c r="I52" s="101" t="s">
        <v>1</v>
      </c>
      <c r="J52" s="112" t="s">
        <v>21413</v>
      </c>
      <c r="K52" s="101" t="s">
        <v>23239</v>
      </c>
      <c r="L52" s="101" t="str">
        <f>VLOOKUP(G52,'[2]CA AMAC LL detail'!$E$2:$J$2161,6,0)</f>
        <v>Darlene Messier</v>
      </c>
      <c r="M52" s="101">
        <f t="shared" si="6"/>
        <v>104</v>
      </c>
      <c r="N52" s="158" t="str">
        <f t="shared" si="7"/>
        <v>darlene.messier@lifeline.com</v>
      </c>
      <c r="O52" s="101" t="str">
        <f t="shared" si="8"/>
        <v>508-916-8173</v>
      </c>
    </row>
    <row r="53" spans="7:15" x14ac:dyDescent="0.25">
      <c r="G53" s="100" t="s">
        <v>1514</v>
      </c>
      <c r="H53" t="s">
        <v>1515</v>
      </c>
      <c r="I53" s="101" t="s">
        <v>1</v>
      </c>
      <c r="J53" s="112" t="s">
        <v>21417</v>
      </c>
      <c r="K53" s="101" t="s">
        <v>23238</v>
      </c>
      <c r="L53" s="101" t="str">
        <f>VLOOKUP(G53,'[2]CA AMAC LL detail'!$E$2:$J$2161,6,0)</f>
        <v>Jodi Springer</v>
      </c>
      <c r="M53" s="101">
        <f t="shared" si="6"/>
        <v>301</v>
      </c>
      <c r="N53" s="158" t="str">
        <f t="shared" si="7"/>
        <v xml:space="preserve">jodi.springer@connectamerica.com </v>
      </c>
      <c r="O53" s="101" t="str">
        <f t="shared" si="8"/>
        <v>949-910-9889</v>
      </c>
    </row>
    <row r="54" spans="7:15" x14ac:dyDescent="0.25">
      <c r="G54" s="100" t="s">
        <v>1548</v>
      </c>
      <c r="H54" t="s">
        <v>1549</v>
      </c>
      <c r="I54" s="101" t="s">
        <v>0</v>
      </c>
      <c r="J54" s="112" t="s">
        <v>21421</v>
      </c>
      <c r="K54" s="101" t="s">
        <v>23238</v>
      </c>
      <c r="L54" s="101" t="str">
        <f>VLOOKUP(G54,'[2]CA AMAC LL detail'!$E$2:$J$2161,6,0)</f>
        <v>Jodi Springer</v>
      </c>
      <c r="M54" s="101">
        <f t="shared" si="6"/>
        <v>301</v>
      </c>
      <c r="N54" s="158" t="str">
        <f t="shared" si="7"/>
        <v xml:space="preserve">jodi.springer@connectamerica.com </v>
      </c>
      <c r="O54" s="101" t="str">
        <f t="shared" si="8"/>
        <v>949-910-9889</v>
      </c>
    </row>
    <row r="55" spans="7:15" x14ac:dyDescent="0.25">
      <c r="G55" s="100" t="s">
        <v>178</v>
      </c>
      <c r="H55" t="s">
        <v>179</v>
      </c>
      <c r="I55" s="101" t="s">
        <v>0</v>
      </c>
      <c r="J55" s="112" t="s">
        <v>21422</v>
      </c>
      <c r="K55" s="101" t="s">
        <v>23238</v>
      </c>
      <c r="L55" s="101" t="str">
        <f>VLOOKUP(G55,'[2]CA AMAC LL detail'!$E$2:$J$2161,6,0)</f>
        <v>Jodi Springer</v>
      </c>
      <c r="M55" s="101">
        <f t="shared" si="6"/>
        <v>301</v>
      </c>
      <c r="N55" s="158" t="str">
        <f t="shared" si="7"/>
        <v xml:space="preserve">jodi.springer@connectamerica.com </v>
      </c>
      <c r="O55" s="101" t="str">
        <f t="shared" si="8"/>
        <v>949-910-9889</v>
      </c>
    </row>
    <row r="56" spans="7:15" x14ac:dyDescent="0.25">
      <c r="G56" s="100" t="s">
        <v>1561</v>
      </c>
      <c r="H56" t="s">
        <v>21414</v>
      </c>
      <c r="I56" s="101" t="s">
        <v>1</v>
      </c>
      <c r="J56" s="112" t="s">
        <v>21415</v>
      </c>
      <c r="K56" s="101" t="str">
        <f>VLOOKUP(G56,'[2]CA AMAC LL detail'!$E$2:$M$2161,9,0)</f>
        <v>CPS</v>
      </c>
      <c r="L56" s="101" t="str">
        <f>VLOOKUP(G56,'[2]CA AMAC LL detail'!$E$2:$J$2161,6,0)</f>
        <v>OPEN LMS/PSF</v>
      </c>
      <c r="O56" s="101"/>
    </row>
    <row r="57" spans="7:15" x14ac:dyDescent="0.25">
      <c r="G57" s="100" t="s">
        <v>1568</v>
      </c>
      <c r="H57" t="s">
        <v>1569</v>
      </c>
      <c r="I57" s="101" t="s">
        <v>0</v>
      </c>
      <c r="J57" s="112" t="s">
        <v>21425</v>
      </c>
      <c r="K57" s="101" t="s">
        <v>23238</v>
      </c>
      <c r="L57" s="101" t="str">
        <f>VLOOKUP(G57,'[2]CA AMAC LL detail'!$E$2:$J$2161,6,0)</f>
        <v>Jodi Springer</v>
      </c>
      <c r="M57" s="101">
        <f t="shared" ref="M57:M73" si="9">VLOOKUP(L57,$Q$4:$T$25,4,0)</f>
        <v>301</v>
      </c>
      <c r="N57" s="158" t="str">
        <f t="shared" ref="N57:N73" si="10">VLOOKUP(L57,$Q$4:$R$25,2,0)</f>
        <v xml:space="preserve">jodi.springer@connectamerica.com </v>
      </c>
      <c r="O57" s="101" t="str">
        <f t="shared" ref="O57:O73" si="11">VLOOKUP(L57,$Q$4:$S$25,3,0)</f>
        <v>949-910-9889</v>
      </c>
    </row>
    <row r="58" spans="7:15" x14ac:dyDescent="0.25">
      <c r="G58" s="100" t="s">
        <v>1594</v>
      </c>
      <c r="H58" t="s">
        <v>21426</v>
      </c>
      <c r="I58" s="101" t="s">
        <v>0</v>
      </c>
      <c r="J58" s="112" t="s">
        <v>21427</v>
      </c>
      <c r="K58" s="101" t="s">
        <v>23238</v>
      </c>
      <c r="L58" s="101" t="str">
        <f>VLOOKUP(G58,'[2]CA AMAC LL detail'!$E$2:$J$2161,6,0)</f>
        <v>Jodi Springer</v>
      </c>
      <c r="M58" s="101">
        <f t="shared" si="9"/>
        <v>301</v>
      </c>
      <c r="N58" s="158" t="str">
        <f t="shared" si="10"/>
        <v xml:space="preserve">jodi.springer@connectamerica.com </v>
      </c>
      <c r="O58" s="101" t="str">
        <f t="shared" si="11"/>
        <v>949-910-9889</v>
      </c>
    </row>
    <row r="59" spans="7:15" x14ac:dyDescent="0.25">
      <c r="G59" s="100" t="s">
        <v>1599</v>
      </c>
      <c r="H59" t="s">
        <v>1600</v>
      </c>
      <c r="I59" s="101" t="s">
        <v>0</v>
      </c>
      <c r="J59" s="112" t="s">
        <v>21429</v>
      </c>
      <c r="K59" s="101" t="s">
        <v>23242</v>
      </c>
      <c r="L59" s="101" t="str">
        <f>VLOOKUP(G59,'[2]CA AMAC LL detail'!$E$2:$J$2161,6,0)</f>
        <v>Dante Mignucci</v>
      </c>
      <c r="M59" s="101">
        <f t="shared" si="9"/>
        <v>502</v>
      </c>
      <c r="N59" s="158" t="str">
        <f t="shared" si="10"/>
        <v>Dante.Mignucci@connectamerica.com</v>
      </c>
      <c r="O59" s="101" t="str">
        <f t="shared" si="11"/>
        <v>267-258-6272</v>
      </c>
    </row>
    <row r="60" spans="7:15" x14ac:dyDescent="0.25">
      <c r="G60" s="100" t="s">
        <v>1603</v>
      </c>
      <c r="H60" t="s">
        <v>1604</v>
      </c>
      <c r="I60" s="101" t="s">
        <v>0</v>
      </c>
      <c r="J60" s="112" t="s">
        <v>21430</v>
      </c>
      <c r="K60" s="101" t="s">
        <v>23238</v>
      </c>
      <c r="L60" s="101" t="str">
        <f>VLOOKUP(G60,'[2]CA AMAC LL detail'!$E$2:$J$2161,6,0)</f>
        <v>Jodi Springer</v>
      </c>
      <c r="M60" s="101">
        <f t="shared" si="9"/>
        <v>301</v>
      </c>
      <c r="N60" s="158" t="str">
        <f t="shared" si="10"/>
        <v xml:space="preserve">jodi.springer@connectamerica.com </v>
      </c>
      <c r="O60" s="101" t="str">
        <f t="shared" si="11"/>
        <v>949-910-9889</v>
      </c>
    </row>
    <row r="61" spans="7:15" x14ac:dyDescent="0.25">
      <c r="G61" s="100" t="s">
        <v>1616</v>
      </c>
      <c r="H61" t="s">
        <v>1617</v>
      </c>
      <c r="I61" s="101" t="s">
        <v>0</v>
      </c>
      <c r="J61" s="112" t="s">
        <v>21432</v>
      </c>
      <c r="K61" s="101" t="s">
        <v>23238</v>
      </c>
      <c r="L61" s="101" t="str">
        <f>VLOOKUP(G61,'[2]CA AMAC LL detail'!$E$2:$J$2161,6,0)</f>
        <v>Jodi Springer</v>
      </c>
      <c r="M61" s="101">
        <f t="shared" si="9"/>
        <v>301</v>
      </c>
      <c r="N61" s="158" t="str">
        <f t="shared" si="10"/>
        <v xml:space="preserve">jodi.springer@connectamerica.com </v>
      </c>
      <c r="O61" s="101" t="str">
        <f t="shared" si="11"/>
        <v>949-910-9889</v>
      </c>
    </row>
    <row r="62" spans="7:15" x14ac:dyDescent="0.25">
      <c r="G62" s="100" t="s">
        <v>1628</v>
      </c>
      <c r="H62" t="s">
        <v>1629</v>
      </c>
      <c r="I62" s="101" t="s">
        <v>0</v>
      </c>
      <c r="J62" s="112" t="s">
        <v>21435</v>
      </c>
      <c r="K62" s="101" t="s">
        <v>23242</v>
      </c>
      <c r="L62" s="101" t="str">
        <f>VLOOKUP(G62,'[2]CA AMAC LL detail'!$E$2:$J$2161,6,0)</f>
        <v>Dante Mignucci</v>
      </c>
      <c r="M62" s="101">
        <f t="shared" si="9"/>
        <v>502</v>
      </c>
      <c r="N62" s="158" t="str">
        <f t="shared" si="10"/>
        <v>Dante.Mignucci@connectamerica.com</v>
      </c>
      <c r="O62" s="101" t="str">
        <f t="shared" si="11"/>
        <v>267-258-6272</v>
      </c>
    </row>
    <row r="63" spans="7:15" x14ac:dyDescent="0.25">
      <c r="G63" s="100" t="s">
        <v>1630</v>
      </c>
      <c r="H63" t="s">
        <v>1631</v>
      </c>
      <c r="I63" s="101" t="s">
        <v>0</v>
      </c>
      <c r="J63" s="112" t="s">
        <v>21436</v>
      </c>
      <c r="K63" s="101" t="s">
        <v>23238</v>
      </c>
      <c r="L63" s="101" t="s">
        <v>21358</v>
      </c>
      <c r="M63" s="101">
        <f t="shared" si="9"/>
        <v>301</v>
      </c>
      <c r="N63" s="158" t="str">
        <f t="shared" si="10"/>
        <v xml:space="preserve">jodi.springer@connectamerica.com </v>
      </c>
      <c r="O63" s="101" t="str">
        <f t="shared" si="11"/>
        <v>949-910-9889</v>
      </c>
    </row>
    <row r="64" spans="7:15" x14ac:dyDescent="0.25">
      <c r="G64" s="100" t="s">
        <v>1635</v>
      </c>
      <c r="H64" t="s">
        <v>1636</v>
      </c>
      <c r="I64" s="101" t="s">
        <v>1</v>
      </c>
      <c r="J64" s="112" t="s">
        <v>21438</v>
      </c>
      <c r="K64" s="101" t="s">
        <v>23242</v>
      </c>
      <c r="L64" s="101" t="str">
        <f>VLOOKUP(G64,'[2]CA AMAC LL detail'!$E$2:$J$2161,6,0)</f>
        <v>Dante Mignucci</v>
      </c>
      <c r="M64" s="101">
        <f t="shared" si="9"/>
        <v>502</v>
      </c>
      <c r="N64" s="158" t="str">
        <f t="shared" si="10"/>
        <v>Dante.Mignucci@connectamerica.com</v>
      </c>
      <c r="O64" s="101" t="str">
        <f t="shared" si="11"/>
        <v>267-258-6272</v>
      </c>
    </row>
    <row r="65" spans="7:15" x14ac:dyDescent="0.25">
      <c r="G65" s="100" t="s">
        <v>1645</v>
      </c>
      <c r="H65" t="s">
        <v>1646</v>
      </c>
      <c r="I65" s="101" t="s">
        <v>1</v>
      </c>
      <c r="J65" s="112" t="s">
        <v>21441</v>
      </c>
      <c r="K65" s="101" t="s">
        <v>23242</v>
      </c>
      <c r="L65" s="101" t="str">
        <f>VLOOKUP(G65,'[2]CA AMAC LL detail'!$E$2:$J$2161,6,0)</f>
        <v>Dante Mignucci</v>
      </c>
      <c r="M65" s="101">
        <f t="shared" si="9"/>
        <v>502</v>
      </c>
      <c r="N65" s="158" t="str">
        <f t="shared" si="10"/>
        <v>Dante.Mignucci@connectamerica.com</v>
      </c>
      <c r="O65" s="101" t="str">
        <f t="shared" si="11"/>
        <v>267-258-6272</v>
      </c>
    </row>
    <row r="66" spans="7:15" x14ac:dyDescent="0.25">
      <c r="G66" s="100" t="s">
        <v>180</v>
      </c>
      <c r="H66" t="s">
        <v>181</v>
      </c>
      <c r="I66" s="101" t="s">
        <v>1</v>
      </c>
      <c r="J66" s="112" t="s">
        <v>21442</v>
      </c>
      <c r="K66" s="101" t="s">
        <v>23238</v>
      </c>
      <c r="L66" s="101" t="str">
        <f>VLOOKUP(G66,'[2]CA AMAC LL detail'!$E$2:$J$2161,6,0)</f>
        <v>Jodi Springer</v>
      </c>
      <c r="M66" s="101">
        <f t="shared" si="9"/>
        <v>301</v>
      </c>
      <c r="N66" s="158" t="str">
        <f t="shared" si="10"/>
        <v xml:space="preserve">jodi.springer@connectamerica.com </v>
      </c>
      <c r="O66" s="101" t="str">
        <f t="shared" si="11"/>
        <v>949-910-9889</v>
      </c>
    </row>
    <row r="67" spans="7:15" x14ac:dyDescent="0.25">
      <c r="G67" s="100" t="s">
        <v>1637</v>
      </c>
      <c r="H67" t="s">
        <v>1636</v>
      </c>
      <c r="I67" s="101" t="s">
        <v>1</v>
      </c>
      <c r="J67" s="112" t="s">
        <v>21439</v>
      </c>
      <c r="K67" s="101" t="s">
        <v>23242</v>
      </c>
      <c r="L67" s="101" t="str">
        <f>VLOOKUP(G67,'[2]CA AMAC LL detail'!$E$2:$J$2161,6,0)</f>
        <v>Dante Mignucci</v>
      </c>
      <c r="M67" s="101">
        <f t="shared" si="9"/>
        <v>502</v>
      </c>
      <c r="N67" s="158" t="str">
        <f t="shared" si="10"/>
        <v>Dante.Mignucci@connectamerica.com</v>
      </c>
      <c r="O67" s="101" t="str">
        <f t="shared" si="11"/>
        <v>267-258-6272</v>
      </c>
    </row>
    <row r="68" spans="7:15" x14ac:dyDescent="0.25">
      <c r="G68" s="100" t="s">
        <v>1674</v>
      </c>
      <c r="H68" t="s">
        <v>1675</v>
      </c>
      <c r="I68" s="101" t="s">
        <v>1</v>
      </c>
      <c r="J68" s="112" t="s">
        <v>21444</v>
      </c>
      <c r="K68" s="101" t="s">
        <v>23242</v>
      </c>
      <c r="L68" s="101" t="str">
        <f>VLOOKUP(G68,'[2]CA AMAC LL detail'!$E$2:$J$2161,6,0)</f>
        <v>Dante Mignucci</v>
      </c>
      <c r="M68" s="101">
        <f t="shared" si="9"/>
        <v>502</v>
      </c>
      <c r="N68" s="158" t="str">
        <f t="shared" si="10"/>
        <v>Dante.Mignucci@connectamerica.com</v>
      </c>
      <c r="O68" s="101" t="str">
        <f t="shared" si="11"/>
        <v>267-258-6272</v>
      </c>
    </row>
    <row r="69" spans="7:15" x14ac:dyDescent="0.25">
      <c r="G69" s="100" t="s">
        <v>1759</v>
      </c>
      <c r="H69" t="s">
        <v>1760</v>
      </c>
      <c r="I69" s="101" t="s">
        <v>1</v>
      </c>
      <c r="J69" s="112" t="s">
        <v>21445</v>
      </c>
      <c r="K69" s="101" t="s">
        <v>23238</v>
      </c>
      <c r="L69" s="101" t="str">
        <f>VLOOKUP(G69,'[2]CA AMAC LL detail'!$E$2:$J$2161,6,0)</f>
        <v>Jodi Springer</v>
      </c>
      <c r="M69" s="101">
        <f t="shared" si="9"/>
        <v>301</v>
      </c>
      <c r="N69" s="158" t="str">
        <f t="shared" si="10"/>
        <v xml:space="preserve">jodi.springer@connectamerica.com </v>
      </c>
      <c r="O69" s="101" t="str">
        <f t="shared" si="11"/>
        <v>949-910-9889</v>
      </c>
    </row>
    <row r="70" spans="7:15" x14ac:dyDescent="0.25">
      <c r="G70" s="100" t="s">
        <v>1596</v>
      </c>
      <c r="H70" t="s">
        <v>21426</v>
      </c>
      <c r="I70" s="101" t="s">
        <v>0</v>
      </c>
      <c r="J70" s="112" t="s">
        <v>21428</v>
      </c>
      <c r="K70" s="101" t="s">
        <v>23238</v>
      </c>
      <c r="L70" s="101" t="str">
        <f>VLOOKUP(G70,'[2]CA AMAC LL detail'!$E$2:$J$2161,6,0)</f>
        <v>Jodi Springer</v>
      </c>
      <c r="M70" s="101">
        <f t="shared" si="9"/>
        <v>301</v>
      </c>
      <c r="N70" s="158" t="str">
        <f t="shared" si="10"/>
        <v xml:space="preserve">jodi.springer@connectamerica.com </v>
      </c>
      <c r="O70" s="101" t="str">
        <f t="shared" si="11"/>
        <v>949-910-9889</v>
      </c>
    </row>
    <row r="71" spans="7:15" x14ac:dyDescent="0.25">
      <c r="G71" s="100" t="s">
        <v>1932</v>
      </c>
      <c r="H71" t="s">
        <v>1933</v>
      </c>
      <c r="I71" s="101" t="s">
        <v>1</v>
      </c>
      <c r="J71" s="112" t="s">
        <v>21446</v>
      </c>
      <c r="K71" s="101" t="s">
        <v>23238</v>
      </c>
      <c r="L71" s="101" t="str">
        <f>VLOOKUP(G71,'[2]CA AMAC LL detail'!$E$2:$J$2161,6,0)</f>
        <v>Jerri McCracken</v>
      </c>
      <c r="M71" s="101">
        <f t="shared" si="9"/>
        <v>203</v>
      </c>
      <c r="N71" s="158" t="str">
        <f t="shared" si="10"/>
        <v xml:space="preserve">jerri.mccracken@connectamerica.com </v>
      </c>
      <c r="O71" s="101" t="str">
        <f t="shared" si="11"/>
        <v>319-231-0932</v>
      </c>
    </row>
    <row r="72" spans="7:15" x14ac:dyDescent="0.25">
      <c r="G72" s="100" t="s">
        <v>182</v>
      </c>
      <c r="H72" t="s">
        <v>183</v>
      </c>
      <c r="I72" s="101" t="s">
        <v>1</v>
      </c>
      <c r="J72" s="112" t="s">
        <v>21447</v>
      </c>
      <c r="K72" s="101" t="s">
        <v>23238</v>
      </c>
      <c r="L72" s="101" t="str">
        <f>VLOOKUP(G72,'[2]CA AMAC LL detail'!$E$2:$J$2161,6,0)</f>
        <v>Jodi Springer</v>
      </c>
      <c r="M72" s="101">
        <f t="shared" si="9"/>
        <v>301</v>
      </c>
      <c r="N72" s="158" t="str">
        <f t="shared" si="10"/>
        <v xml:space="preserve">jodi.springer@connectamerica.com </v>
      </c>
      <c r="O72" s="101" t="str">
        <f t="shared" si="11"/>
        <v>949-910-9889</v>
      </c>
    </row>
    <row r="73" spans="7:15" x14ac:dyDescent="0.25">
      <c r="G73" s="100" t="s">
        <v>1948</v>
      </c>
      <c r="H73" t="s">
        <v>1949</v>
      </c>
      <c r="I73" s="101" t="s">
        <v>1</v>
      </c>
      <c r="J73" s="112" t="s">
        <v>21448</v>
      </c>
      <c r="K73" s="101" t="s">
        <v>23238</v>
      </c>
      <c r="L73" s="101" t="s">
        <v>21358</v>
      </c>
      <c r="M73" s="101">
        <f t="shared" si="9"/>
        <v>301</v>
      </c>
      <c r="N73" s="158" t="str">
        <f t="shared" si="10"/>
        <v xml:space="preserve">jodi.springer@connectamerica.com </v>
      </c>
      <c r="O73" s="101" t="str">
        <f t="shared" si="11"/>
        <v>949-910-9889</v>
      </c>
    </row>
    <row r="74" spans="7:15" x14ac:dyDescent="0.25">
      <c r="G74" s="100" t="s">
        <v>1509</v>
      </c>
      <c r="H74" t="s">
        <v>1508</v>
      </c>
      <c r="I74" s="101" t="s">
        <v>1</v>
      </c>
      <c r="J74" s="112" t="s">
        <v>21416</v>
      </c>
      <c r="K74" s="101" t="str">
        <f>VLOOKUP(G74,'[2]CA AMAC LL detail'!$E$2:$M$2161,9,0)</f>
        <v>CPS</v>
      </c>
      <c r="L74" s="101" t="str">
        <f>VLOOKUP(G74,'[2]CA AMAC LL detail'!$E$2:$J$2161,6,0)</f>
        <v>OPEN LMS/PSF</v>
      </c>
      <c r="O74" s="101"/>
    </row>
    <row r="75" spans="7:15" x14ac:dyDescent="0.25">
      <c r="G75" s="100" t="s">
        <v>1957</v>
      </c>
      <c r="H75" t="s">
        <v>1958</v>
      </c>
      <c r="I75" s="101" t="s">
        <v>0</v>
      </c>
      <c r="J75" s="112" t="s">
        <v>21449</v>
      </c>
      <c r="K75" s="101" t="s">
        <v>23238</v>
      </c>
      <c r="L75" s="101" t="str">
        <f>VLOOKUP(G75,'[2]CA AMAC LL detail'!$E$2:$J$2161,6,0)</f>
        <v>Jodi Springer</v>
      </c>
      <c r="M75" s="101">
        <f t="shared" ref="M75:M105" si="12">VLOOKUP(L75,$Q$4:$T$25,4,0)</f>
        <v>301</v>
      </c>
      <c r="N75" s="158" t="str">
        <f t="shared" ref="N75:N105" si="13">VLOOKUP(L75,$Q$4:$R$25,2,0)</f>
        <v xml:space="preserve">jodi.springer@connectamerica.com </v>
      </c>
      <c r="O75" s="101" t="str">
        <f t="shared" ref="O75:O105" si="14">VLOOKUP(L75,$Q$4:$S$25,3,0)</f>
        <v>949-910-9889</v>
      </c>
    </row>
    <row r="76" spans="7:15" x14ac:dyDescent="0.25">
      <c r="G76" s="100" t="s">
        <v>1973</v>
      </c>
      <c r="H76" t="s">
        <v>1974</v>
      </c>
      <c r="I76" s="101" t="s">
        <v>1</v>
      </c>
      <c r="J76" s="112" t="s">
        <v>21450</v>
      </c>
      <c r="K76" s="101" t="s">
        <v>23238</v>
      </c>
      <c r="L76" s="101" t="str">
        <f>VLOOKUP(G76,'[2]CA AMAC LL detail'!$E$2:$J$2161,6,0)</f>
        <v>Jodi Springer</v>
      </c>
      <c r="M76" s="101">
        <f t="shared" si="12"/>
        <v>301</v>
      </c>
      <c r="N76" s="158" t="str">
        <f t="shared" si="13"/>
        <v xml:space="preserve">jodi.springer@connectamerica.com </v>
      </c>
      <c r="O76" s="101" t="str">
        <f t="shared" si="14"/>
        <v>949-910-9889</v>
      </c>
    </row>
    <row r="77" spans="7:15" x14ac:dyDescent="0.25">
      <c r="G77" s="100" t="s">
        <v>1615</v>
      </c>
      <c r="H77" t="s">
        <v>21451</v>
      </c>
      <c r="I77" s="101" t="s">
        <v>0</v>
      </c>
      <c r="J77" s="112" t="s">
        <v>21452</v>
      </c>
      <c r="K77" s="101" t="s">
        <v>23238</v>
      </c>
      <c r="L77" s="101" t="str">
        <f>VLOOKUP(G77,'[2]CA AMAC LL detail'!$E$2:$J$2161,6,0)</f>
        <v>Jodi Springer</v>
      </c>
      <c r="M77" s="101">
        <f t="shared" si="12"/>
        <v>301</v>
      </c>
      <c r="N77" s="158" t="str">
        <f t="shared" si="13"/>
        <v xml:space="preserve">jodi.springer@connectamerica.com </v>
      </c>
      <c r="O77" s="101" t="str">
        <f t="shared" si="14"/>
        <v>949-910-9889</v>
      </c>
    </row>
    <row r="78" spans="7:15" x14ac:dyDescent="0.25">
      <c r="G78" s="100" t="s">
        <v>1550</v>
      </c>
      <c r="H78" t="s">
        <v>1551</v>
      </c>
      <c r="I78" s="101" t="s">
        <v>0</v>
      </c>
      <c r="J78" s="112" t="s">
        <v>21423</v>
      </c>
      <c r="K78" s="101" t="s">
        <v>23238</v>
      </c>
      <c r="L78" s="101" t="s">
        <v>21358</v>
      </c>
      <c r="M78" s="101">
        <f t="shared" si="12"/>
        <v>301</v>
      </c>
      <c r="N78" s="158" t="str">
        <f t="shared" si="13"/>
        <v xml:space="preserve">jodi.springer@connectamerica.com </v>
      </c>
      <c r="O78" s="101" t="str">
        <f t="shared" si="14"/>
        <v>949-910-9889</v>
      </c>
    </row>
    <row r="79" spans="7:15" x14ac:dyDescent="0.25">
      <c r="G79" s="100" t="s">
        <v>1981</v>
      </c>
      <c r="H79" t="s">
        <v>1982</v>
      </c>
      <c r="I79" s="101" t="s">
        <v>0</v>
      </c>
      <c r="J79" s="112" t="s">
        <v>21453</v>
      </c>
      <c r="K79" s="101" t="s">
        <v>23242</v>
      </c>
      <c r="L79" s="101" t="str">
        <f>VLOOKUP(G79,'[2]CA AMAC LL detail'!$E$2:$J$2161,6,0)</f>
        <v>Dante Mignucci</v>
      </c>
      <c r="M79" s="101">
        <f t="shared" si="12"/>
        <v>502</v>
      </c>
      <c r="N79" s="158" t="str">
        <f t="shared" si="13"/>
        <v>Dante.Mignucci@connectamerica.com</v>
      </c>
      <c r="O79" s="101" t="str">
        <f t="shared" si="14"/>
        <v>267-258-6272</v>
      </c>
    </row>
    <row r="80" spans="7:15" x14ac:dyDescent="0.25">
      <c r="G80" s="100" t="s">
        <v>2000</v>
      </c>
      <c r="H80" t="s">
        <v>2001</v>
      </c>
      <c r="I80" s="101" t="s">
        <v>0</v>
      </c>
      <c r="J80" s="112" t="s">
        <v>21454</v>
      </c>
      <c r="K80" s="101" t="s">
        <v>23238</v>
      </c>
      <c r="L80" s="101" t="str">
        <f>VLOOKUP(G80,'[2]CA AMAC LL detail'!$E$2:$J$2161,6,0)</f>
        <v>Jodi Springer</v>
      </c>
      <c r="M80" s="101">
        <f t="shared" si="12"/>
        <v>301</v>
      </c>
      <c r="N80" s="158" t="str">
        <f t="shared" si="13"/>
        <v xml:space="preserve">jodi.springer@connectamerica.com </v>
      </c>
      <c r="O80" s="101" t="str">
        <f t="shared" si="14"/>
        <v>949-910-9889</v>
      </c>
    </row>
    <row r="81" spans="7:15" x14ac:dyDescent="0.25">
      <c r="G81" s="100" t="s">
        <v>184</v>
      </c>
      <c r="H81" t="s">
        <v>185</v>
      </c>
      <c r="I81" s="101" t="s">
        <v>0</v>
      </c>
      <c r="J81" s="112" t="s">
        <v>21455</v>
      </c>
      <c r="K81" s="101" t="s">
        <v>23238</v>
      </c>
      <c r="L81" s="101" t="str">
        <f>VLOOKUP(G81,'[2]CA AMAC LL detail'!$E$2:$J$2161,6,0)</f>
        <v>Jodi Springer</v>
      </c>
      <c r="M81" s="101">
        <f t="shared" si="12"/>
        <v>301</v>
      </c>
      <c r="N81" s="158" t="str">
        <f t="shared" si="13"/>
        <v xml:space="preserve">jodi.springer@connectamerica.com </v>
      </c>
      <c r="O81" s="101" t="str">
        <f t="shared" si="14"/>
        <v>949-910-9889</v>
      </c>
    </row>
    <row r="82" spans="7:15" x14ac:dyDescent="0.25">
      <c r="G82" s="100" t="s">
        <v>2415</v>
      </c>
      <c r="H82" t="s">
        <v>2164</v>
      </c>
      <c r="I82" s="101" t="s">
        <v>1</v>
      </c>
      <c r="J82" s="112" t="s">
        <v>21524</v>
      </c>
      <c r="K82" s="101" t="s">
        <v>23242</v>
      </c>
      <c r="L82" s="101" t="str">
        <f>VLOOKUP(G82,'[2]CA AMAC LL detail'!$E$2:$J$2161,6,0)</f>
        <v>Dante Mignucci</v>
      </c>
      <c r="M82" s="101">
        <f t="shared" si="12"/>
        <v>502</v>
      </c>
      <c r="N82" s="158" t="str">
        <f t="shared" si="13"/>
        <v>Dante.Mignucci@connectamerica.com</v>
      </c>
      <c r="O82" s="101" t="str">
        <f t="shared" si="14"/>
        <v>267-258-6272</v>
      </c>
    </row>
    <row r="83" spans="7:15" x14ac:dyDescent="0.25">
      <c r="G83" s="100" t="s">
        <v>2039</v>
      </c>
      <c r="H83" t="s">
        <v>2040</v>
      </c>
      <c r="I83" s="101" t="s">
        <v>1</v>
      </c>
      <c r="J83" s="112" t="s">
        <v>21457</v>
      </c>
      <c r="K83" s="101" t="s">
        <v>23238</v>
      </c>
      <c r="L83" s="101" t="str">
        <f>VLOOKUP(G83,'[2]CA AMAC LL detail'!$E$2:$J$2161,6,0)</f>
        <v>Jodi Springer</v>
      </c>
      <c r="M83" s="101">
        <f t="shared" si="12"/>
        <v>301</v>
      </c>
      <c r="N83" s="158" t="str">
        <f t="shared" si="13"/>
        <v xml:space="preserve">jodi.springer@connectamerica.com </v>
      </c>
      <c r="O83" s="101" t="str">
        <f t="shared" si="14"/>
        <v>949-910-9889</v>
      </c>
    </row>
    <row r="84" spans="7:15" x14ac:dyDescent="0.25">
      <c r="G84" s="100" t="s">
        <v>2047</v>
      </c>
      <c r="H84" t="s">
        <v>2048</v>
      </c>
      <c r="I84" s="101" t="s">
        <v>1</v>
      </c>
      <c r="J84" s="112" t="s">
        <v>21458</v>
      </c>
      <c r="K84" s="101" t="s">
        <v>23238</v>
      </c>
      <c r="L84" s="101" t="s">
        <v>21358</v>
      </c>
      <c r="M84" s="101">
        <f t="shared" si="12"/>
        <v>301</v>
      </c>
      <c r="N84" s="158" t="str">
        <f t="shared" si="13"/>
        <v xml:space="preserve">jodi.springer@connectamerica.com </v>
      </c>
      <c r="O84" s="101" t="str">
        <f t="shared" si="14"/>
        <v>949-910-9889</v>
      </c>
    </row>
    <row r="85" spans="7:15" x14ac:dyDescent="0.25">
      <c r="G85" s="100" t="s">
        <v>2056</v>
      </c>
      <c r="H85" t="s">
        <v>2057</v>
      </c>
      <c r="I85" s="101" t="s">
        <v>1</v>
      </c>
      <c r="J85" s="112" t="s">
        <v>21459</v>
      </c>
      <c r="K85" s="101" t="s">
        <v>23242</v>
      </c>
      <c r="L85" s="101" t="str">
        <f>VLOOKUP(G85,'[2]CA AMAC LL detail'!$E$2:$J$2161,6,0)</f>
        <v>Dante Mignucci</v>
      </c>
      <c r="M85" s="101">
        <f t="shared" si="12"/>
        <v>502</v>
      </c>
      <c r="N85" s="158" t="str">
        <f t="shared" si="13"/>
        <v>Dante.Mignucci@connectamerica.com</v>
      </c>
      <c r="O85" s="101" t="str">
        <f t="shared" si="14"/>
        <v>267-258-6272</v>
      </c>
    </row>
    <row r="86" spans="7:15" x14ac:dyDescent="0.25">
      <c r="G86" s="100" t="s">
        <v>1618</v>
      </c>
      <c r="H86" t="s">
        <v>1617</v>
      </c>
      <c r="I86" s="101" t="s">
        <v>0</v>
      </c>
      <c r="J86" s="112" t="s">
        <v>21433</v>
      </c>
      <c r="K86" s="101" t="s">
        <v>23238</v>
      </c>
      <c r="L86" s="101" t="str">
        <f>VLOOKUP(G86,'[2]CA AMAC LL detail'!$E$2:$J$2161,6,0)</f>
        <v>Jodi Springer</v>
      </c>
      <c r="M86" s="101">
        <f t="shared" si="12"/>
        <v>301</v>
      </c>
      <c r="N86" s="158" t="str">
        <f t="shared" si="13"/>
        <v xml:space="preserve">jodi.springer@connectamerica.com </v>
      </c>
      <c r="O86" s="101" t="str">
        <f t="shared" si="14"/>
        <v>949-910-9889</v>
      </c>
    </row>
    <row r="87" spans="7:15" x14ac:dyDescent="0.25">
      <c r="G87" s="100" t="s">
        <v>306</v>
      </c>
      <c r="H87" t="s">
        <v>307</v>
      </c>
      <c r="I87" s="101" t="s">
        <v>0</v>
      </c>
      <c r="J87" s="112" t="s">
        <v>21730</v>
      </c>
      <c r="K87" s="101" t="s">
        <v>23238</v>
      </c>
      <c r="L87" s="101" t="str">
        <f>VLOOKUP(G87,'[2]CA AMAC LL detail'!$E$2:$J$2161,6,0)</f>
        <v>Jodi Springer</v>
      </c>
      <c r="M87" s="101">
        <f t="shared" si="12"/>
        <v>301</v>
      </c>
      <c r="N87" s="158" t="str">
        <f t="shared" si="13"/>
        <v xml:space="preserve">jodi.springer@connectamerica.com </v>
      </c>
      <c r="O87" s="101" t="str">
        <f t="shared" si="14"/>
        <v>949-910-9889</v>
      </c>
    </row>
    <row r="88" spans="7:15" x14ac:dyDescent="0.25">
      <c r="G88" s="100" t="s">
        <v>2121</v>
      </c>
      <c r="H88" t="s">
        <v>2122</v>
      </c>
      <c r="I88" s="101" t="s">
        <v>1</v>
      </c>
      <c r="J88" s="112" t="s">
        <v>21460</v>
      </c>
      <c r="K88" s="101" t="s">
        <v>23238</v>
      </c>
      <c r="L88" s="101" t="str">
        <f>VLOOKUP(G88,'[2]CA AMAC LL detail'!$E$2:$J$2161,6,0)</f>
        <v>Jodi Springer</v>
      </c>
      <c r="M88" s="101">
        <f t="shared" si="12"/>
        <v>301</v>
      </c>
      <c r="N88" s="158" t="str">
        <f t="shared" si="13"/>
        <v xml:space="preserve">jodi.springer@connectamerica.com </v>
      </c>
      <c r="O88" s="101" t="str">
        <f t="shared" si="14"/>
        <v>949-910-9889</v>
      </c>
    </row>
    <row r="89" spans="7:15" x14ac:dyDescent="0.25">
      <c r="G89" s="100" t="s">
        <v>2123</v>
      </c>
      <c r="H89" t="s">
        <v>2124</v>
      </c>
      <c r="I89" s="101" t="s">
        <v>1</v>
      </c>
      <c r="J89" s="112" t="s">
        <v>21461</v>
      </c>
      <c r="K89" s="101" t="s">
        <v>23238</v>
      </c>
      <c r="L89" s="101" t="str">
        <f>VLOOKUP(G89,'[2]CA AMAC LL detail'!$E$2:$J$2161,6,0)</f>
        <v>Jodi Springer</v>
      </c>
      <c r="M89" s="101">
        <f t="shared" si="12"/>
        <v>301</v>
      </c>
      <c r="N89" s="158" t="str">
        <f t="shared" si="13"/>
        <v xml:space="preserve">jodi.springer@connectamerica.com </v>
      </c>
      <c r="O89" s="101" t="str">
        <f t="shared" si="14"/>
        <v>949-910-9889</v>
      </c>
    </row>
    <row r="90" spans="7:15" x14ac:dyDescent="0.25">
      <c r="G90" s="100" t="s">
        <v>2125</v>
      </c>
      <c r="H90" t="s">
        <v>2126</v>
      </c>
      <c r="I90" s="101" t="s">
        <v>1</v>
      </c>
      <c r="J90" s="112" t="s">
        <v>21462</v>
      </c>
      <c r="K90" s="101" t="s">
        <v>23238</v>
      </c>
      <c r="L90" s="101" t="str">
        <f>VLOOKUP(G90,'[2]CA AMAC LL detail'!$E$2:$J$2161,6,0)</f>
        <v>Jodi Springer</v>
      </c>
      <c r="M90" s="101">
        <f t="shared" si="12"/>
        <v>301</v>
      </c>
      <c r="N90" s="158" t="str">
        <f t="shared" si="13"/>
        <v xml:space="preserve">jodi.springer@connectamerica.com </v>
      </c>
      <c r="O90" s="101" t="str">
        <f t="shared" si="14"/>
        <v>949-910-9889</v>
      </c>
    </row>
    <row r="91" spans="7:15" x14ac:dyDescent="0.25">
      <c r="G91" s="100" t="s">
        <v>2132</v>
      </c>
      <c r="H91" t="s">
        <v>2133</v>
      </c>
      <c r="I91" s="101" t="s">
        <v>1</v>
      </c>
      <c r="J91" s="112" t="s">
        <v>21463</v>
      </c>
      <c r="K91" s="101" t="s">
        <v>23242</v>
      </c>
      <c r="L91" s="101" t="str">
        <f>VLOOKUP(G91,'[2]CA AMAC LL detail'!$E$2:$J$2161,6,0)</f>
        <v>Dante Mignucci</v>
      </c>
      <c r="M91" s="101">
        <f t="shared" si="12"/>
        <v>502</v>
      </c>
      <c r="N91" s="158" t="str">
        <f t="shared" si="13"/>
        <v>Dante.Mignucci@connectamerica.com</v>
      </c>
      <c r="O91" s="101" t="str">
        <f t="shared" si="14"/>
        <v>267-258-6272</v>
      </c>
    </row>
    <row r="92" spans="7:15" x14ac:dyDescent="0.25">
      <c r="G92" s="100" t="s">
        <v>2147</v>
      </c>
      <c r="H92" t="s">
        <v>2148</v>
      </c>
      <c r="I92" s="101" t="s">
        <v>1</v>
      </c>
      <c r="J92" s="112" t="s">
        <v>21464</v>
      </c>
      <c r="K92" s="101" t="s">
        <v>23238</v>
      </c>
      <c r="L92" s="101" t="str">
        <f>VLOOKUP(G92,'[2]CA AMAC LL detail'!$E$2:$J$2161,6,0)</f>
        <v>Jodi Springer</v>
      </c>
      <c r="M92" s="101">
        <f t="shared" si="12"/>
        <v>301</v>
      </c>
      <c r="N92" s="158" t="str">
        <f t="shared" si="13"/>
        <v xml:space="preserve">jodi.springer@connectamerica.com </v>
      </c>
      <c r="O92" s="101" t="str">
        <f t="shared" si="14"/>
        <v>949-910-9889</v>
      </c>
    </row>
    <row r="93" spans="7:15" x14ac:dyDescent="0.25">
      <c r="G93" s="100" t="s">
        <v>1619</v>
      </c>
      <c r="H93" t="s">
        <v>1617</v>
      </c>
      <c r="I93" s="101" t="s">
        <v>0</v>
      </c>
      <c r="J93" s="112" t="s">
        <v>21434</v>
      </c>
      <c r="K93" s="101" t="s">
        <v>23238</v>
      </c>
      <c r="L93" s="101" t="str">
        <f>VLOOKUP(G93,'[2]CA AMAC LL detail'!$E$2:$J$2161,6,0)</f>
        <v>Jodi Springer</v>
      </c>
      <c r="M93" s="101">
        <f t="shared" si="12"/>
        <v>301</v>
      </c>
      <c r="N93" s="158" t="str">
        <f t="shared" si="13"/>
        <v xml:space="preserve">jodi.springer@connectamerica.com </v>
      </c>
      <c r="O93" s="101" t="str">
        <f t="shared" si="14"/>
        <v>949-910-9889</v>
      </c>
    </row>
    <row r="94" spans="7:15" x14ac:dyDescent="0.25">
      <c r="G94" s="100" t="s">
        <v>188</v>
      </c>
      <c r="H94" t="s">
        <v>189</v>
      </c>
      <c r="I94" s="101" t="s">
        <v>1</v>
      </c>
      <c r="J94" s="112" t="s">
        <v>21465</v>
      </c>
      <c r="K94" s="101" t="s">
        <v>23238</v>
      </c>
      <c r="L94" s="101" t="str">
        <f>VLOOKUP(G94,'[2]CA AMAC LL detail'!$E$2:$J$2161,6,0)</f>
        <v>Jodi Springer</v>
      </c>
      <c r="M94" s="101">
        <f t="shared" si="12"/>
        <v>301</v>
      </c>
      <c r="N94" s="158" t="str">
        <f t="shared" si="13"/>
        <v xml:space="preserve">jodi.springer@connectamerica.com </v>
      </c>
      <c r="O94" s="101" t="str">
        <f t="shared" si="14"/>
        <v>949-910-9889</v>
      </c>
    </row>
    <row r="95" spans="7:15" x14ac:dyDescent="0.25">
      <c r="G95" s="100" t="s">
        <v>2167</v>
      </c>
      <c r="H95" t="s">
        <v>2168</v>
      </c>
      <c r="I95" s="101" t="s">
        <v>1</v>
      </c>
      <c r="J95" s="112" t="s">
        <v>21470</v>
      </c>
      <c r="K95" s="101" t="s">
        <v>23238</v>
      </c>
      <c r="L95" s="101" t="str">
        <f>VLOOKUP(G95,'[2]CA AMAC LL detail'!$E$2:$J$2161,6,0)</f>
        <v>Jodi Springer</v>
      </c>
      <c r="M95" s="101">
        <f t="shared" si="12"/>
        <v>301</v>
      </c>
      <c r="N95" s="158" t="str">
        <f t="shared" si="13"/>
        <v xml:space="preserve">jodi.springer@connectamerica.com </v>
      </c>
      <c r="O95" s="101" t="str">
        <f t="shared" si="14"/>
        <v>949-910-9889</v>
      </c>
    </row>
    <row r="96" spans="7:15" x14ac:dyDescent="0.25">
      <c r="G96" s="100" t="s">
        <v>3278</v>
      </c>
      <c r="H96" t="s">
        <v>3279</v>
      </c>
      <c r="I96" s="101" t="s">
        <v>1</v>
      </c>
      <c r="J96" s="112" t="s">
        <v>21727</v>
      </c>
      <c r="K96" s="101" t="s">
        <v>23238</v>
      </c>
      <c r="L96" s="101" t="s">
        <v>21358</v>
      </c>
      <c r="M96" s="101">
        <f t="shared" si="12"/>
        <v>301</v>
      </c>
      <c r="N96" s="158" t="str">
        <f t="shared" si="13"/>
        <v xml:space="preserve">jodi.springer@connectamerica.com </v>
      </c>
      <c r="O96" s="101" t="str">
        <f t="shared" si="14"/>
        <v>949-910-9889</v>
      </c>
    </row>
    <row r="97" spans="7:15" x14ac:dyDescent="0.25">
      <c r="G97" s="100" t="s">
        <v>2152</v>
      </c>
      <c r="H97" t="s">
        <v>2153</v>
      </c>
      <c r="I97" s="101" t="s">
        <v>1</v>
      </c>
      <c r="J97" s="112" t="s">
        <v>21466</v>
      </c>
      <c r="K97" s="101" t="s">
        <v>23238</v>
      </c>
      <c r="L97" s="101" t="str">
        <f>VLOOKUP(G97,'[2]CA AMAC LL detail'!$E$2:$J$2161,6,0)</f>
        <v>Jodi Springer</v>
      </c>
      <c r="M97" s="101">
        <f t="shared" si="12"/>
        <v>301</v>
      </c>
      <c r="N97" s="158" t="str">
        <f t="shared" si="13"/>
        <v xml:space="preserve">jodi.springer@connectamerica.com </v>
      </c>
      <c r="O97" s="101" t="str">
        <f t="shared" si="14"/>
        <v>949-910-9889</v>
      </c>
    </row>
    <row r="98" spans="7:15" x14ac:dyDescent="0.25">
      <c r="G98" s="100" t="s">
        <v>2161</v>
      </c>
      <c r="H98" t="s">
        <v>2162</v>
      </c>
      <c r="I98" s="101" t="s">
        <v>1</v>
      </c>
      <c r="J98" s="112" t="s">
        <v>21467</v>
      </c>
      <c r="K98" s="101" t="s">
        <v>23238</v>
      </c>
      <c r="L98" s="101" t="str">
        <f>VLOOKUP(G98,'[2]CA AMAC LL detail'!$E$2:$J$2161,6,0)</f>
        <v>Jodi Springer</v>
      </c>
      <c r="M98" s="101">
        <f t="shared" si="12"/>
        <v>301</v>
      </c>
      <c r="N98" s="158" t="str">
        <f t="shared" si="13"/>
        <v xml:space="preserve">jodi.springer@connectamerica.com </v>
      </c>
      <c r="O98" s="101" t="str">
        <f t="shared" si="14"/>
        <v>949-910-9889</v>
      </c>
    </row>
    <row r="99" spans="7:15" x14ac:dyDescent="0.25">
      <c r="G99" s="100" t="s">
        <v>192</v>
      </c>
      <c r="H99" t="s">
        <v>193</v>
      </c>
      <c r="I99" s="101" t="s">
        <v>1</v>
      </c>
      <c r="J99" s="112" t="s">
        <v>21469</v>
      </c>
      <c r="K99" s="101" t="s">
        <v>23238</v>
      </c>
      <c r="L99" s="101" t="str">
        <f>VLOOKUP(G99,'[2]CA AMAC LL detail'!$E$2:$J$2161,6,0)</f>
        <v>Jodi Springer</v>
      </c>
      <c r="M99" s="101">
        <f t="shared" si="12"/>
        <v>301</v>
      </c>
      <c r="N99" s="158" t="str">
        <f t="shared" si="13"/>
        <v xml:space="preserve">jodi.springer@connectamerica.com </v>
      </c>
      <c r="O99" s="101" t="str">
        <f t="shared" si="14"/>
        <v>949-910-9889</v>
      </c>
    </row>
    <row r="100" spans="7:15" x14ac:dyDescent="0.25">
      <c r="G100" s="100" t="s">
        <v>186</v>
      </c>
      <c r="H100" t="s">
        <v>187</v>
      </c>
      <c r="I100" s="101" t="s">
        <v>1</v>
      </c>
      <c r="J100" s="112" t="s">
        <v>21456</v>
      </c>
      <c r="K100" s="101" t="s">
        <v>23238</v>
      </c>
      <c r="L100" s="101" t="str">
        <f>VLOOKUP(G100,'[2]CA AMAC LL detail'!$E$2:$J$2161,6,0)</f>
        <v>Jodi Springer</v>
      </c>
      <c r="M100" s="101">
        <f t="shared" si="12"/>
        <v>301</v>
      </c>
      <c r="N100" s="158" t="str">
        <f t="shared" si="13"/>
        <v xml:space="preserve">jodi.springer@connectamerica.com </v>
      </c>
      <c r="O100" s="101" t="str">
        <f t="shared" si="14"/>
        <v>949-910-9889</v>
      </c>
    </row>
    <row r="101" spans="7:15" x14ac:dyDescent="0.25">
      <c r="G101" s="100" t="s">
        <v>194</v>
      </c>
      <c r="H101" t="s">
        <v>195</v>
      </c>
      <c r="I101" s="101" t="s">
        <v>1</v>
      </c>
      <c r="J101" s="112" t="s">
        <v>21471</v>
      </c>
      <c r="K101" s="101" t="s">
        <v>23238</v>
      </c>
      <c r="L101" s="101" t="str">
        <f>VLOOKUP(G101,'[2]CA AMAC LL detail'!$E$2:$J$2161,6,0)</f>
        <v>Jodi Springer</v>
      </c>
      <c r="M101" s="101">
        <f t="shared" si="12"/>
        <v>301</v>
      </c>
      <c r="N101" s="158" t="str">
        <f t="shared" si="13"/>
        <v xml:space="preserve">jodi.springer@connectamerica.com </v>
      </c>
      <c r="O101" s="101" t="str">
        <f t="shared" si="14"/>
        <v>949-910-9889</v>
      </c>
    </row>
    <row r="102" spans="7:15" x14ac:dyDescent="0.25">
      <c r="G102" s="100" t="s">
        <v>2171</v>
      </c>
      <c r="H102" t="s">
        <v>2172</v>
      </c>
      <c r="I102" s="101" t="s">
        <v>1</v>
      </c>
      <c r="J102" s="112" t="s">
        <v>21472</v>
      </c>
      <c r="K102" s="101" t="s">
        <v>23238</v>
      </c>
      <c r="L102" s="101" t="str">
        <f>VLOOKUP(G102,'[2]CA AMAC LL detail'!$E$2:$J$2161,6,0)</f>
        <v>Jodi Springer</v>
      </c>
      <c r="M102" s="101">
        <f t="shared" si="12"/>
        <v>301</v>
      </c>
      <c r="N102" s="158" t="str">
        <f t="shared" si="13"/>
        <v xml:space="preserve">jodi.springer@connectamerica.com </v>
      </c>
      <c r="O102" s="101" t="str">
        <f t="shared" si="14"/>
        <v>949-910-9889</v>
      </c>
    </row>
    <row r="103" spans="7:15" x14ac:dyDescent="0.25">
      <c r="G103" s="100" t="s">
        <v>196</v>
      </c>
      <c r="H103" t="s">
        <v>197</v>
      </c>
      <c r="I103" s="101" t="s">
        <v>1</v>
      </c>
      <c r="J103" s="112" t="s">
        <v>21473</v>
      </c>
      <c r="K103" s="101" t="s">
        <v>23238</v>
      </c>
      <c r="L103" s="101" t="str">
        <f>VLOOKUP(G103,'[2]CA AMAC LL detail'!$E$2:$J$2161,6,0)</f>
        <v>Jodi Springer</v>
      </c>
      <c r="M103" s="101">
        <f t="shared" si="12"/>
        <v>301</v>
      </c>
      <c r="N103" s="158" t="str">
        <f t="shared" si="13"/>
        <v xml:space="preserve">jodi.springer@connectamerica.com </v>
      </c>
      <c r="O103" s="101" t="str">
        <f t="shared" si="14"/>
        <v>949-910-9889</v>
      </c>
    </row>
    <row r="104" spans="7:15" x14ac:dyDescent="0.25">
      <c r="G104" s="100" t="s">
        <v>2173</v>
      </c>
      <c r="H104" t="s">
        <v>2174</v>
      </c>
      <c r="I104" s="101" t="s">
        <v>1</v>
      </c>
      <c r="J104" s="112" t="s">
        <v>21475</v>
      </c>
      <c r="K104" s="101" t="s">
        <v>23238</v>
      </c>
      <c r="L104" s="101" t="str">
        <f>VLOOKUP(G104,'[2]CA AMAC LL detail'!$E$2:$J$2161,6,0)</f>
        <v>Jodi Springer</v>
      </c>
      <c r="M104" s="101">
        <f t="shared" si="12"/>
        <v>301</v>
      </c>
      <c r="N104" s="158" t="str">
        <f t="shared" si="13"/>
        <v xml:space="preserve">jodi.springer@connectamerica.com </v>
      </c>
      <c r="O104" s="101" t="str">
        <f t="shared" si="14"/>
        <v>949-910-9889</v>
      </c>
    </row>
    <row r="105" spans="7:15" x14ac:dyDescent="0.25">
      <c r="G105" s="100" t="s">
        <v>2177</v>
      </c>
      <c r="H105" t="s">
        <v>2178</v>
      </c>
      <c r="I105" s="101" t="s">
        <v>1</v>
      </c>
      <c r="J105" s="112" t="s">
        <v>21476</v>
      </c>
      <c r="K105" s="101" t="s">
        <v>23238</v>
      </c>
      <c r="L105" s="101" t="str">
        <f>VLOOKUP(G105,'[2]CA AMAC LL detail'!$E$2:$J$2161,6,0)</f>
        <v>Jodi Springer</v>
      </c>
      <c r="M105" s="101">
        <f t="shared" si="12"/>
        <v>301</v>
      </c>
      <c r="N105" s="158" t="str">
        <f t="shared" si="13"/>
        <v xml:space="preserve">jodi.springer@connectamerica.com </v>
      </c>
      <c r="O105" s="101" t="str">
        <f t="shared" si="14"/>
        <v>949-910-9889</v>
      </c>
    </row>
    <row r="106" spans="7:15" x14ac:dyDescent="0.25">
      <c r="G106" s="100" t="s">
        <v>200</v>
      </c>
      <c r="H106" t="s">
        <v>201</v>
      </c>
      <c r="I106" s="101" t="s">
        <v>1</v>
      </c>
      <c r="J106" s="112" t="s">
        <v>21478</v>
      </c>
      <c r="K106" s="101" t="str">
        <f>VLOOKUP(G106,'[2]CA AMAC LL detail'!$E$2:$M$2161,9,0)</f>
        <v>GS</v>
      </c>
      <c r="L106" s="101" t="str">
        <f>VLOOKUP(G106,'[2]CA AMAC LL detail'!$E$2:$J$2161,6,0)</f>
        <v>OPEN GSD</v>
      </c>
      <c r="O106" s="101"/>
    </row>
    <row r="107" spans="7:15" x14ac:dyDescent="0.25">
      <c r="G107" s="100" t="s">
        <v>2181</v>
      </c>
      <c r="H107" t="s">
        <v>2182</v>
      </c>
      <c r="I107" s="101" t="s">
        <v>1</v>
      </c>
      <c r="J107" s="112" t="s">
        <v>21479</v>
      </c>
      <c r="K107" s="101" t="s">
        <v>23238</v>
      </c>
      <c r="L107" s="101" t="str">
        <f>VLOOKUP(G107,'[2]CA AMAC LL detail'!$E$2:$J$2161,6,0)</f>
        <v>Jodi Springer</v>
      </c>
      <c r="M107" s="101">
        <f t="shared" ref="M107:M138" si="15">VLOOKUP(L107,$Q$4:$T$25,4,0)</f>
        <v>301</v>
      </c>
      <c r="N107" s="158" t="str">
        <f t="shared" ref="N107:N138" si="16">VLOOKUP(L107,$Q$4:$R$25,2,0)</f>
        <v xml:space="preserve">jodi.springer@connectamerica.com </v>
      </c>
      <c r="O107" s="101" t="str">
        <f t="shared" ref="O107:O138" si="17">VLOOKUP(L107,$Q$4:$S$25,3,0)</f>
        <v>949-910-9889</v>
      </c>
    </row>
    <row r="108" spans="7:15" x14ac:dyDescent="0.25">
      <c r="G108" s="100" t="s">
        <v>2183</v>
      </c>
      <c r="H108" t="s">
        <v>2184</v>
      </c>
      <c r="I108" s="101" t="s">
        <v>1</v>
      </c>
      <c r="J108" s="112" t="s">
        <v>21480</v>
      </c>
      <c r="K108" s="101" t="s">
        <v>23238</v>
      </c>
      <c r="L108" s="101" t="str">
        <f>VLOOKUP(G108,'[2]CA AMAC LL detail'!$E$2:$J$2161,6,0)</f>
        <v>Jodi Springer</v>
      </c>
      <c r="M108" s="101">
        <f t="shared" si="15"/>
        <v>301</v>
      </c>
      <c r="N108" s="158" t="str">
        <f t="shared" si="16"/>
        <v xml:space="preserve">jodi.springer@connectamerica.com </v>
      </c>
      <c r="O108" s="101" t="str">
        <f t="shared" si="17"/>
        <v>949-910-9889</v>
      </c>
    </row>
    <row r="109" spans="7:15" x14ac:dyDescent="0.25">
      <c r="G109" s="100" t="s">
        <v>2185</v>
      </c>
      <c r="H109" t="s">
        <v>2186</v>
      </c>
      <c r="I109" s="101" t="s">
        <v>0</v>
      </c>
      <c r="J109" s="112" t="s">
        <v>21481</v>
      </c>
      <c r="K109" s="101" t="s">
        <v>23238</v>
      </c>
      <c r="L109" s="101" t="str">
        <f>VLOOKUP(G109,'[2]CA AMAC LL detail'!$E$2:$J$2161,6,0)</f>
        <v>Jodi Springer</v>
      </c>
      <c r="M109" s="101">
        <f t="shared" si="15"/>
        <v>301</v>
      </c>
      <c r="N109" s="158" t="str">
        <f t="shared" si="16"/>
        <v xml:space="preserve">jodi.springer@connectamerica.com </v>
      </c>
      <c r="O109" s="101" t="str">
        <f t="shared" si="17"/>
        <v>949-910-9889</v>
      </c>
    </row>
    <row r="110" spans="7:15" x14ac:dyDescent="0.25">
      <c r="G110" s="100" t="s">
        <v>2179</v>
      </c>
      <c r="H110" t="s">
        <v>2180</v>
      </c>
      <c r="I110" s="101" t="s">
        <v>1</v>
      </c>
      <c r="J110" s="112" t="s">
        <v>21477</v>
      </c>
      <c r="K110" s="101" t="s">
        <v>23238</v>
      </c>
      <c r="L110" s="101" t="str">
        <f>VLOOKUP(G110,'[2]CA AMAC LL detail'!$E$2:$J$2161,6,0)</f>
        <v>Jodi Springer</v>
      </c>
      <c r="M110" s="101">
        <f t="shared" si="15"/>
        <v>301</v>
      </c>
      <c r="N110" s="158" t="str">
        <f t="shared" si="16"/>
        <v xml:space="preserve">jodi.springer@connectamerica.com </v>
      </c>
      <c r="O110" s="101" t="str">
        <f t="shared" si="17"/>
        <v>949-910-9889</v>
      </c>
    </row>
    <row r="111" spans="7:15" x14ac:dyDescent="0.25">
      <c r="G111" s="100" t="s">
        <v>2187</v>
      </c>
      <c r="H111" t="s">
        <v>2188</v>
      </c>
      <c r="I111" s="101" t="s">
        <v>0</v>
      </c>
      <c r="J111" s="112" t="s">
        <v>21482</v>
      </c>
      <c r="K111" s="101" t="s">
        <v>23238</v>
      </c>
      <c r="L111" s="101" t="s">
        <v>21358</v>
      </c>
      <c r="M111" s="101">
        <f t="shared" si="15"/>
        <v>301</v>
      </c>
      <c r="N111" s="158" t="str">
        <f t="shared" si="16"/>
        <v xml:space="preserve">jodi.springer@connectamerica.com </v>
      </c>
      <c r="O111" s="101" t="str">
        <f t="shared" si="17"/>
        <v>949-910-9889</v>
      </c>
    </row>
    <row r="112" spans="7:15" x14ac:dyDescent="0.25">
      <c r="G112" s="100" t="s">
        <v>2189</v>
      </c>
      <c r="H112" t="s">
        <v>21483</v>
      </c>
      <c r="I112" s="101" t="s">
        <v>0</v>
      </c>
      <c r="J112" s="112" t="s">
        <v>21484</v>
      </c>
      <c r="K112" s="101" t="s">
        <v>23238</v>
      </c>
      <c r="L112" s="101" t="str">
        <f>VLOOKUP(G112,'[2]CA AMAC LL detail'!$E$2:$J$2161,6,0)</f>
        <v>Jodi Springer</v>
      </c>
      <c r="M112" s="101">
        <f t="shared" si="15"/>
        <v>301</v>
      </c>
      <c r="N112" s="158" t="str">
        <f t="shared" si="16"/>
        <v xml:space="preserve">jodi.springer@connectamerica.com </v>
      </c>
      <c r="O112" s="101" t="str">
        <f t="shared" si="17"/>
        <v>949-910-9889</v>
      </c>
    </row>
    <row r="113" spans="7:15" x14ac:dyDescent="0.25">
      <c r="G113" s="100" t="s">
        <v>2193</v>
      </c>
      <c r="H113" t="s">
        <v>2194</v>
      </c>
      <c r="I113" s="101" t="s">
        <v>0</v>
      </c>
      <c r="J113" s="112" t="s">
        <v>21485</v>
      </c>
      <c r="K113" s="101" t="s">
        <v>23238</v>
      </c>
      <c r="L113" s="101" t="str">
        <f>VLOOKUP(G113,'[2]CA AMAC LL detail'!$E$2:$J$2161,6,0)</f>
        <v>Jodi Springer</v>
      </c>
      <c r="M113" s="101">
        <f t="shared" si="15"/>
        <v>301</v>
      </c>
      <c r="N113" s="158" t="str">
        <f t="shared" si="16"/>
        <v xml:space="preserve">jodi.springer@connectamerica.com </v>
      </c>
      <c r="O113" s="101" t="str">
        <f t="shared" si="17"/>
        <v>949-910-9889</v>
      </c>
    </row>
    <row r="114" spans="7:15" x14ac:dyDescent="0.25">
      <c r="G114" s="100" t="s">
        <v>202</v>
      </c>
      <c r="H114" t="s">
        <v>203</v>
      </c>
      <c r="I114" s="101" t="s">
        <v>0</v>
      </c>
      <c r="J114" s="112" t="s">
        <v>21486</v>
      </c>
      <c r="K114" s="101" t="s">
        <v>23238</v>
      </c>
      <c r="L114" s="101" t="str">
        <f>VLOOKUP(G114,'[2]CA AMAC LL detail'!$E$2:$J$2161,6,0)</f>
        <v>Jodi Springer</v>
      </c>
      <c r="M114" s="101">
        <f t="shared" si="15"/>
        <v>301</v>
      </c>
      <c r="N114" s="158" t="str">
        <f t="shared" si="16"/>
        <v xml:space="preserve">jodi.springer@connectamerica.com </v>
      </c>
      <c r="O114" s="101" t="str">
        <f t="shared" si="17"/>
        <v>949-910-9889</v>
      </c>
    </row>
    <row r="115" spans="7:15" x14ac:dyDescent="0.25">
      <c r="G115" s="100" t="s">
        <v>2201</v>
      </c>
      <c r="H115" t="s">
        <v>2202</v>
      </c>
      <c r="I115" s="101" t="s">
        <v>0</v>
      </c>
      <c r="J115" s="112" t="s">
        <v>21487</v>
      </c>
      <c r="K115" s="101" t="s">
        <v>23238</v>
      </c>
      <c r="L115" s="101" t="s">
        <v>21358</v>
      </c>
      <c r="M115" s="101">
        <f t="shared" si="15"/>
        <v>301</v>
      </c>
      <c r="N115" s="158" t="str">
        <f t="shared" si="16"/>
        <v xml:space="preserve">jodi.springer@connectamerica.com </v>
      </c>
      <c r="O115" s="101" t="str">
        <f t="shared" si="17"/>
        <v>949-910-9889</v>
      </c>
    </row>
    <row r="116" spans="7:15" x14ac:dyDescent="0.25">
      <c r="G116" s="100" t="s">
        <v>2203</v>
      </c>
      <c r="H116" t="s">
        <v>2204</v>
      </c>
      <c r="I116" s="101" t="s">
        <v>0</v>
      </c>
      <c r="J116" s="112" t="s">
        <v>21488</v>
      </c>
      <c r="K116" s="101" t="s">
        <v>23238</v>
      </c>
      <c r="L116" s="101" t="str">
        <f>VLOOKUP(G116,'[2]CA AMAC LL detail'!$E$2:$J$2161,6,0)</f>
        <v>Jodi Springer</v>
      </c>
      <c r="M116" s="101">
        <f t="shared" si="15"/>
        <v>301</v>
      </c>
      <c r="N116" s="158" t="str">
        <f t="shared" si="16"/>
        <v xml:space="preserve">jodi.springer@connectamerica.com </v>
      </c>
      <c r="O116" s="101" t="str">
        <f t="shared" si="17"/>
        <v>949-910-9889</v>
      </c>
    </row>
    <row r="117" spans="7:15" x14ac:dyDescent="0.25">
      <c r="G117" s="100" t="s">
        <v>21743</v>
      </c>
      <c r="H117" t="s">
        <v>21744</v>
      </c>
      <c r="I117" s="101" t="s">
        <v>1</v>
      </c>
      <c r="J117" s="112" t="s">
        <v>21745</v>
      </c>
      <c r="K117" s="101" t="s">
        <v>23238</v>
      </c>
      <c r="L117" s="101" t="s">
        <v>21358</v>
      </c>
      <c r="M117" s="101">
        <f t="shared" si="15"/>
        <v>301</v>
      </c>
      <c r="N117" s="158" t="str">
        <f t="shared" si="16"/>
        <v xml:space="preserve">jodi.springer@connectamerica.com </v>
      </c>
      <c r="O117" s="101" t="str">
        <f t="shared" si="17"/>
        <v>949-910-9889</v>
      </c>
    </row>
    <row r="118" spans="7:15" x14ac:dyDescent="0.25">
      <c r="G118" s="100" t="s">
        <v>2205</v>
      </c>
      <c r="H118" t="s">
        <v>2206</v>
      </c>
      <c r="I118" s="101" t="s">
        <v>0</v>
      </c>
      <c r="J118" s="112" t="s">
        <v>21489</v>
      </c>
      <c r="K118" s="101" t="s">
        <v>23238</v>
      </c>
      <c r="L118" s="101" t="str">
        <f>VLOOKUP(G118,'[2]CA AMAC LL detail'!$E$2:$J$2161,6,0)</f>
        <v>Jodi Springer</v>
      </c>
      <c r="M118" s="101">
        <f t="shared" si="15"/>
        <v>301</v>
      </c>
      <c r="N118" s="158" t="str">
        <f t="shared" si="16"/>
        <v xml:space="preserve">jodi.springer@connectamerica.com </v>
      </c>
      <c r="O118" s="101" t="str">
        <f t="shared" si="17"/>
        <v>949-910-9889</v>
      </c>
    </row>
    <row r="119" spans="7:15" x14ac:dyDescent="0.25">
      <c r="G119" s="100" t="s">
        <v>2209</v>
      </c>
      <c r="H119" t="s">
        <v>2210</v>
      </c>
      <c r="I119" s="101" t="s">
        <v>1</v>
      </c>
      <c r="J119" s="112" t="s">
        <v>21490</v>
      </c>
      <c r="K119" s="101" t="s">
        <v>23238</v>
      </c>
      <c r="L119" s="101" t="str">
        <f>VLOOKUP(G119,'[2]CA AMAC LL detail'!$E$2:$J$2161,6,0)</f>
        <v>Jodi Springer</v>
      </c>
      <c r="M119" s="101">
        <f t="shared" si="15"/>
        <v>301</v>
      </c>
      <c r="N119" s="158" t="str">
        <f t="shared" si="16"/>
        <v xml:space="preserve">jodi.springer@connectamerica.com </v>
      </c>
      <c r="O119" s="101" t="str">
        <f t="shared" si="17"/>
        <v>949-910-9889</v>
      </c>
    </row>
    <row r="120" spans="7:15" x14ac:dyDescent="0.25">
      <c r="G120" s="100" t="s">
        <v>2215</v>
      </c>
      <c r="H120" t="s">
        <v>2216</v>
      </c>
      <c r="I120" s="101" t="s">
        <v>1</v>
      </c>
      <c r="J120" s="112" t="s">
        <v>21491</v>
      </c>
      <c r="K120" s="101" t="s">
        <v>23238</v>
      </c>
      <c r="L120" s="101" t="str">
        <f>VLOOKUP(G120,'[2]CA AMAC LL detail'!$E$2:$J$2161,6,0)</f>
        <v>Jodi Springer</v>
      </c>
      <c r="M120" s="101">
        <f t="shared" si="15"/>
        <v>301</v>
      </c>
      <c r="N120" s="158" t="str">
        <f t="shared" si="16"/>
        <v xml:space="preserve">jodi.springer@connectamerica.com </v>
      </c>
      <c r="O120" s="101" t="str">
        <f t="shared" si="17"/>
        <v>949-910-9889</v>
      </c>
    </row>
    <row r="121" spans="7:15" x14ac:dyDescent="0.25">
      <c r="G121" s="100" t="s">
        <v>2217</v>
      </c>
      <c r="H121" t="s">
        <v>2218</v>
      </c>
      <c r="I121" s="101" t="s">
        <v>0</v>
      </c>
      <c r="J121" s="112" t="s">
        <v>21492</v>
      </c>
      <c r="K121" s="101" t="s">
        <v>23238</v>
      </c>
      <c r="L121" s="101" t="str">
        <f>VLOOKUP(G121,'[2]CA AMAC LL detail'!$E$2:$J$2161,6,0)</f>
        <v>Jodi Springer</v>
      </c>
      <c r="M121" s="101">
        <f t="shared" si="15"/>
        <v>301</v>
      </c>
      <c r="N121" s="158" t="str">
        <f t="shared" si="16"/>
        <v xml:space="preserve">jodi.springer@connectamerica.com </v>
      </c>
      <c r="O121" s="101" t="str">
        <f t="shared" si="17"/>
        <v>949-910-9889</v>
      </c>
    </row>
    <row r="122" spans="7:15" x14ac:dyDescent="0.25">
      <c r="G122" s="100" t="s">
        <v>204</v>
      </c>
      <c r="H122" t="s">
        <v>205</v>
      </c>
      <c r="I122" s="101" t="s">
        <v>0</v>
      </c>
      <c r="J122" s="112" t="s">
        <v>21493</v>
      </c>
      <c r="K122" s="101" t="s">
        <v>23238</v>
      </c>
      <c r="L122" s="101" t="str">
        <f>VLOOKUP(G122,'[2]CA AMAC LL detail'!$E$2:$J$2161,6,0)</f>
        <v>Jodi Springer</v>
      </c>
      <c r="M122" s="101">
        <f t="shared" si="15"/>
        <v>301</v>
      </c>
      <c r="N122" s="158" t="str">
        <f t="shared" si="16"/>
        <v xml:space="preserve">jodi.springer@connectamerica.com </v>
      </c>
      <c r="O122" s="101" t="str">
        <f t="shared" si="17"/>
        <v>949-910-9889</v>
      </c>
    </row>
    <row r="123" spans="7:15" x14ac:dyDescent="0.25">
      <c r="G123" s="100" t="s">
        <v>2219</v>
      </c>
      <c r="H123" t="s">
        <v>2220</v>
      </c>
      <c r="I123" s="101" t="s">
        <v>0</v>
      </c>
      <c r="J123" s="112" t="s">
        <v>21494</v>
      </c>
      <c r="K123" s="101" t="s">
        <v>23238</v>
      </c>
      <c r="L123" s="101" t="str">
        <f>VLOOKUP(G123,'[2]CA AMAC LL detail'!$E$2:$J$2161,6,0)</f>
        <v>Jodi Springer</v>
      </c>
      <c r="M123" s="101">
        <f t="shared" si="15"/>
        <v>301</v>
      </c>
      <c r="N123" s="158" t="str">
        <f t="shared" si="16"/>
        <v xml:space="preserve">jodi.springer@connectamerica.com </v>
      </c>
      <c r="O123" s="101" t="str">
        <f t="shared" si="17"/>
        <v>949-910-9889</v>
      </c>
    </row>
    <row r="124" spans="7:15" x14ac:dyDescent="0.25">
      <c r="G124" s="100" t="s">
        <v>2221</v>
      </c>
      <c r="H124" t="s">
        <v>2222</v>
      </c>
      <c r="I124" s="101" t="s">
        <v>0</v>
      </c>
      <c r="J124" s="112" t="s">
        <v>21495</v>
      </c>
      <c r="K124" s="101" t="s">
        <v>23238</v>
      </c>
      <c r="L124" s="101" t="str">
        <f>VLOOKUP(G124,'[2]CA AMAC LL detail'!$E$2:$J$2161,6,0)</f>
        <v>Jodi Springer</v>
      </c>
      <c r="M124" s="101">
        <f t="shared" si="15"/>
        <v>301</v>
      </c>
      <c r="N124" s="158" t="str">
        <f t="shared" si="16"/>
        <v xml:space="preserve">jodi.springer@connectamerica.com </v>
      </c>
      <c r="O124" s="101" t="str">
        <f t="shared" si="17"/>
        <v>949-910-9889</v>
      </c>
    </row>
    <row r="125" spans="7:15" x14ac:dyDescent="0.25">
      <c r="G125" s="100" t="s">
        <v>2223</v>
      </c>
      <c r="H125" t="s">
        <v>2224</v>
      </c>
      <c r="I125" s="101" t="s">
        <v>0</v>
      </c>
      <c r="J125" s="112" t="s">
        <v>21496</v>
      </c>
      <c r="K125" s="101" t="s">
        <v>23238</v>
      </c>
      <c r="L125" s="101" t="s">
        <v>21358</v>
      </c>
      <c r="M125" s="101">
        <f t="shared" si="15"/>
        <v>301</v>
      </c>
      <c r="N125" s="158" t="str">
        <f t="shared" si="16"/>
        <v xml:space="preserve">jodi.springer@connectamerica.com </v>
      </c>
      <c r="O125" s="101" t="str">
        <f t="shared" si="17"/>
        <v>949-910-9889</v>
      </c>
    </row>
    <row r="126" spans="7:15" x14ac:dyDescent="0.25">
      <c r="G126" s="100" t="s">
        <v>2227</v>
      </c>
      <c r="H126" t="s">
        <v>2228</v>
      </c>
      <c r="I126" s="101" t="s">
        <v>1</v>
      </c>
      <c r="J126" s="112" t="s">
        <v>21497</v>
      </c>
      <c r="K126" s="101" t="s">
        <v>23238</v>
      </c>
      <c r="L126" s="101" t="s">
        <v>21358</v>
      </c>
      <c r="M126" s="101">
        <f t="shared" si="15"/>
        <v>301</v>
      </c>
      <c r="N126" s="158" t="str">
        <f t="shared" si="16"/>
        <v xml:space="preserve">jodi.springer@connectamerica.com </v>
      </c>
      <c r="O126" s="101" t="str">
        <f t="shared" si="17"/>
        <v>949-910-9889</v>
      </c>
    </row>
    <row r="127" spans="7:15" x14ac:dyDescent="0.25">
      <c r="G127" s="100" t="s">
        <v>2229</v>
      </c>
      <c r="H127" t="s">
        <v>2230</v>
      </c>
      <c r="I127" s="101" t="s">
        <v>0</v>
      </c>
      <c r="J127" s="112" t="s">
        <v>21498</v>
      </c>
      <c r="K127" s="101" t="s">
        <v>23238</v>
      </c>
      <c r="L127" s="101" t="str">
        <f>VLOOKUP(G127,'[2]CA AMAC LL detail'!$E$2:$J$2161,6,0)</f>
        <v>Jodi Springer</v>
      </c>
      <c r="M127" s="101">
        <f t="shared" si="15"/>
        <v>301</v>
      </c>
      <c r="N127" s="158" t="str">
        <f t="shared" si="16"/>
        <v xml:space="preserve">jodi.springer@connectamerica.com </v>
      </c>
      <c r="O127" s="101" t="str">
        <f t="shared" si="17"/>
        <v>949-910-9889</v>
      </c>
    </row>
    <row r="128" spans="7:15" x14ac:dyDescent="0.25">
      <c r="G128" s="100" t="s">
        <v>21746</v>
      </c>
      <c r="H128" t="s">
        <v>21747</v>
      </c>
      <c r="I128" s="101" t="s">
        <v>1</v>
      </c>
      <c r="J128" s="112" t="s">
        <v>21748</v>
      </c>
      <c r="K128" s="101" t="s">
        <v>23238</v>
      </c>
      <c r="L128" s="101" t="str">
        <f>VLOOKUP(G128,'[2]CA AMAC LL detail'!$E$2:$J$2161,6,0)</f>
        <v>Jodi Springer</v>
      </c>
      <c r="M128" s="101">
        <f t="shared" si="15"/>
        <v>301</v>
      </c>
      <c r="N128" s="158" t="str">
        <f t="shared" si="16"/>
        <v xml:space="preserve">jodi.springer@connectamerica.com </v>
      </c>
      <c r="O128" s="101" t="str">
        <f t="shared" si="17"/>
        <v>949-910-9889</v>
      </c>
    </row>
    <row r="129" spans="7:15" x14ac:dyDescent="0.25">
      <c r="G129" s="100" t="s">
        <v>14717</v>
      </c>
      <c r="H129" t="s">
        <v>14718</v>
      </c>
      <c r="I129" s="101" t="s">
        <v>0</v>
      </c>
      <c r="J129" s="112" t="s">
        <v>21499</v>
      </c>
      <c r="K129" s="101" t="s">
        <v>23238</v>
      </c>
      <c r="L129" s="101" t="str">
        <f>VLOOKUP(G129,'[2]CA AMAC LL detail'!$E$2:$J$2161,6,0)</f>
        <v>Jodi Springer</v>
      </c>
      <c r="M129" s="101">
        <f t="shared" si="15"/>
        <v>301</v>
      </c>
      <c r="N129" s="158" t="str">
        <f t="shared" si="16"/>
        <v xml:space="preserve">jodi.springer@connectamerica.com </v>
      </c>
      <c r="O129" s="101" t="str">
        <f t="shared" si="17"/>
        <v>949-910-9889</v>
      </c>
    </row>
    <row r="130" spans="7:15" x14ac:dyDescent="0.25">
      <c r="G130" s="100" t="s">
        <v>312</v>
      </c>
      <c r="H130" t="s">
        <v>313</v>
      </c>
      <c r="I130" s="101" t="s">
        <v>1</v>
      </c>
      <c r="J130" s="112" t="s">
        <v>21741</v>
      </c>
      <c r="K130" s="101" t="s">
        <v>23238</v>
      </c>
      <c r="L130" s="101" t="str">
        <f>VLOOKUP(G130,'[2]CA AMAC LL detail'!$E$2:$J$2161,6,0)</f>
        <v>Jodi Springer</v>
      </c>
      <c r="M130" s="101">
        <f t="shared" si="15"/>
        <v>301</v>
      </c>
      <c r="N130" s="158" t="str">
        <f t="shared" si="16"/>
        <v xml:space="preserve">jodi.springer@connectamerica.com </v>
      </c>
      <c r="O130" s="101" t="str">
        <f t="shared" si="17"/>
        <v>949-910-9889</v>
      </c>
    </row>
    <row r="131" spans="7:15" x14ac:dyDescent="0.25">
      <c r="G131" s="100" t="s">
        <v>190</v>
      </c>
      <c r="H131" t="s">
        <v>191</v>
      </c>
      <c r="I131" s="101" t="s">
        <v>1</v>
      </c>
      <c r="J131" s="112" t="s">
        <v>21468</v>
      </c>
      <c r="K131" s="101" t="s">
        <v>23238</v>
      </c>
      <c r="L131" s="101" t="str">
        <f>VLOOKUP(G131,'[2]CA AMAC LL detail'!$E$2:$J$2161,6,0)</f>
        <v>Jodi Springer</v>
      </c>
      <c r="M131" s="101">
        <f t="shared" si="15"/>
        <v>301</v>
      </c>
      <c r="N131" s="158" t="str">
        <f t="shared" si="16"/>
        <v xml:space="preserve">jodi.springer@connectamerica.com </v>
      </c>
      <c r="O131" s="101" t="str">
        <f t="shared" si="17"/>
        <v>949-910-9889</v>
      </c>
    </row>
    <row r="132" spans="7:15" x14ac:dyDescent="0.25">
      <c r="G132" s="100" t="s">
        <v>198</v>
      </c>
      <c r="H132" t="s">
        <v>199</v>
      </c>
      <c r="I132" s="101" t="s">
        <v>1</v>
      </c>
      <c r="J132" s="112" t="s">
        <v>21474</v>
      </c>
      <c r="K132" s="101" t="s">
        <v>23238</v>
      </c>
      <c r="L132" s="101" t="str">
        <f>VLOOKUP(G132,'[2]CA AMAC LL detail'!$E$2:$J$2161,6,0)</f>
        <v>Jodi Springer</v>
      </c>
      <c r="M132" s="101">
        <f t="shared" si="15"/>
        <v>301</v>
      </c>
      <c r="N132" s="158" t="str">
        <f t="shared" si="16"/>
        <v xml:space="preserve">jodi.springer@connectamerica.com </v>
      </c>
      <c r="O132" s="101" t="str">
        <f t="shared" si="17"/>
        <v>949-910-9889</v>
      </c>
    </row>
    <row r="133" spans="7:15" x14ac:dyDescent="0.25">
      <c r="G133" s="100" t="s">
        <v>14676</v>
      </c>
      <c r="H133" t="s">
        <v>14677</v>
      </c>
      <c r="I133" s="101" t="s">
        <v>0</v>
      </c>
      <c r="J133" s="112" t="s">
        <v>21500</v>
      </c>
      <c r="K133" s="101" t="s">
        <v>23238</v>
      </c>
      <c r="L133" s="101" t="str">
        <f>VLOOKUP(G133,'[2]CA AMAC LL detail'!$E$2:$J$2161,6,0)</f>
        <v>Jodi Springer</v>
      </c>
      <c r="M133" s="101">
        <f t="shared" si="15"/>
        <v>301</v>
      </c>
      <c r="N133" s="158" t="str">
        <f t="shared" si="16"/>
        <v xml:space="preserve">jodi.springer@connectamerica.com </v>
      </c>
      <c r="O133" s="101" t="str">
        <f t="shared" si="17"/>
        <v>949-910-9889</v>
      </c>
    </row>
    <row r="134" spans="7:15" x14ac:dyDescent="0.25">
      <c r="G134" s="100" t="s">
        <v>14721</v>
      </c>
      <c r="H134" t="s">
        <v>14722</v>
      </c>
      <c r="I134" s="101" t="s">
        <v>0</v>
      </c>
      <c r="J134" s="112" t="s">
        <v>21501</v>
      </c>
      <c r="K134" s="101" t="s">
        <v>23238</v>
      </c>
      <c r="L134" s="101" t="str">
        <f>VLOOKUP(G134,'[2]CA AMAC LL detail'!$E$2:$J$2161,6,0)</f>
        <v>Jodi Springer</v>
      </c>
      <c r="M134" s="101">
        <f t="shared" si="15"/>
        <v>301</v>
      </c>
      <c r="N134" s="158" t="str">
        <f t="shared" si="16"/>
        <v xml:space="preserve">jodi.springer@connectamerica.com </v>
      </c>
      <c r="O134" s="101" t="str">
        <f t="shared" si="17"/>
        <v>949-910-9889</v>
      </c>
    </row>
    <row r="135" spans="7:15" x14ac:dyDescent="0.25">
      <c r="G135" s="100" t="s">
        <v>14725</v>
      </c>
      <c r="H135" t="s">
        <v>14726</v>
      </c>
      <c r="I135" s="101" t="s">
        <v>0</v>
      </c>
      <c r="J135" s="112" t="s">
        <v>21511</v>
      </c>
      <c r="K135" s="101" t="s">
        <v>23238</v>
      </c>
      <c r="L135" s="101" t="s">
        <v>21358</v>
      </c>
      <c r="M135" s="101">
        <f t="shared" si="15"/>
        <v>301</v>
      </c>
      <c r="N135" s="158" t="str">
        <f t="shared" si="16"/>
        <v xml:space="preserve">jodi.springer@connectamerica.com </v>
      </c>
      <c r="O135" s="101" t="str">
        <f t="shared" si="17"/>
        <v>949-910-9889</v>
      </c>
    </row>
    <row r="136" spans="7:15" x14ac:dyDescent="0.25">
      <c r="G136" s="100" t="s">
        <v>2416</v>
      </c>
      <c r="H136" t="s">
        <v>2417</v>
      </c>
      <c r="I136" s="101" t="s">
        <v>1</v>
      </c>
      <c r="J136" s="112" t="s">
        <v>21525</v>
      </c>
      <c r="K136" s="101" t="s">
        <v>23242</v>
      </c>
      <c r="L136" s="101" t="str">
        <f>VLOOKUP(G136,'[2]CA AMAC LL detail'!$E$2:$J$2161,6,0)</f>
        <v>Dante Mignucci</v>
      </c>
      <c r="M136" s="101">
        <f t="shared" si="15"/>
        <v>502</v>
      </c>
      <c r="N136" s="158" t="str">
        <f t="shared" si="16"/>
        <v>Dante.Mignucci@connectamerica.com</v>
      </c>
      <c r="O136" s="101" t="str">
        <f t="shared" si="17"/>
        <v>267-258-6272</v>
      </c>
    </row>
    <row r="137" spans="7:15" x14ac:dyDescent="0.25">
      <c r="G137" s="100" t="s">
        <v>2418</v>
      </c>
      <c r="H137" t="s">
        <v>2417</v>
      </c>
      <c r="I137" s="101" t="s">
        <v>1</v>
      </c>
      <c r="J137" s="112" t="s">
        <v>21526</v>
      </c>
      <c r="K137" s="101" t="s">
        <v>23242</v>
      </c>
      <c r="L137" s="101" t="str">
        <f>VLOOKUP(G137,'[2]CA AMAC LL detail'!$E$2:$J$2161,6,0)</f>
        <v>Dante Mignucci</v>
      </c>
      <c r="M137" s="101">
        <f t="shared" si="15"/>
        <v>502</v>
      </c>
      <c r="N137" s="158" t="str">
        <f t="shared" si="16"/>
        <v>Dante.Mignucci@connectamerica.com</v>
      </c>
      <c r="O137" s="101" t="str">
        <f t="shared" si="17"/>
        <v>267-258-6272</v>
      </c>
    </row>
    <row r="138" spans="7:15" x14ac:dyDescent="0.25">
      <c r="G138" s="100" t="s">
        <v>2373</v>
      </c>
      <c r="H138" t="s">
        <v>2374</v>
      </c>
      <c r="I138" s="101" t="s">
        <v>1</v>
      </c>
      <c r="J138" s="112" t="s">
        <v>21512</v>
      </c>
      <c r="K138" s="101" t="s">
        <v>23238</v>
      </c>
      <c r="L138" s="101" t="str">
        <f>VLOOKUP(G138,'[2]CA AMAC LL detail'!$E$2:$J$2161,6,0)</f>
        <v>Jodi Springer</v>
      </c>
      <c r="M138" s="101">
        <f t="shared" si="15"/>
        <v>301</v>
      </c>
      <c r="N138" s="158" t="str">
        <f t="shared" si="16"/>
        <v xml:space="preserve">jodi.springer@connectamerica.com </v>
      </c>
      <c r="O138" s="101" t="str">
        <f t="shared" si="17"/>
        <v>949-910-9889</v>
      </c>
    </row>
    <row r="139" spans="7:15" x14ac:dyDescent="0.25">
      <c r="G139" s="100" t="s">
        <v>1632</v>
      </c>
      <c r="H139" t="s">
        <v>1631</v>
      </c>
      <c r="I139" s="101" t="s">
        <v>1</v>
      </c>
      <c r="J139" s="112" t="s">
        <v>21437</v>
      </c>
      <c r="K139" s="101" t="s">
        <v>23238</v>
      </c>
      <c r="L139" s="101" t="s">
        <v>21358</v>
      </c>
      <c r="M139" s="101">
        <f t="shared" ref="M139:M170" si="18">VLOOKUP(L139,$Q$4:$T$25,4,0)</f>
        <v>301</v>
      </c>
      <c r="N139" s="158" t="str">
        <f t="shared" ref="N139:N170" si="19">VLOOKUP(L139,$Q$4:$R$25,2,0)</f>
        <v xml:space="preserve">jodi.springer@connectamerica.com </v>
      </c>
      <c r="O139" s="101" t="str">
        <f t="shared" ref="O139:O170" si="20">VLOOKUP(L139,$Q$4:$S$25,3,0)</f>
        <v>949-910-9889</v>
      </c>
    </row>
    <row r="140" spans="7:15" x14ac:dyDescent="0.25">
      <c r="G140" s="100" t="s">
        <v>1639</v>
      </c>
      <c r="H140" t="s">
        <v>1636</v>
      </c>
      <c r="I140" s="101" t="s">
        <v>1</v>
      </c>
      <c r="J140" s="112" t="s">
        <v>21440</v>
      </c>
      <c r="K140" s="101" t="s">
        <v>23238</v>
      </c>
      <c r="L140" s="101" t="s">
        <v>21358</v>
      </c>
      <c r="M140" s="101">
        <f t="shared" si="18"/>
        <v>301</v>
      </c>
      <c r="N140" s="158" t="str">
        <f t="shared" si="19"/>
        <v xml:space="preserve">jodi.springer@connectamerica.com </v>
      </c>
      <c r="O140" s="101" t="str">
        <f t="shared" si="20"/>
        <v>949-910-9889</v>
      </c>
    </row>
    <row r="141" spans="7:15" x14ac:dyDescent="0.25">
      <c r="G141" s="100" t="s">
        <v>1605</v>
      </c>
      <c r="H141" t="s">
        <v>1604</v>
      </c>
      <c r="I141" s="101" t="s">
        <v>0</v>
      </c>
      <c r="J141" s="112" t="s">
        <v>21431</v>
      </c>
      <c r="K141" s="101" t="s">
        <v>23238</v>
      </c>
      <c r="L141" s="101" t="str">
        <f>VLOOKUP(G141,'[2]CA AMAC LL detail'!$E$2:$J$2161,6,0)</f>
        <v>Jodi Springer</v>
      </c>
      <c r="M141" s="101">
        <f t="shared" si="18"/>
        <v>301</v>
      </c>
      <c r="N141" s="158" t="str">
        <f t="shared" si="19"/>
        <v xml:space="preserve">jodi.springer@connectamerica.com </v>
      </c>
      <c r="O141" s="101" t="str">
        <f t="shared" si="20"/>
        <v>949-910-9889</v>
      </c>
    </row>
    <row r="142" spans="7:15" x14ac:dyDescent="0.25">
      <c r="G142" s="100" t="s">
        <v>2379</v>
      </c>
      <c r="H142" t="s">
        <v>2380</v>
      </c>
      <c r="I142" s="101" t="s">
        <v>1</v>
      </c>
      <c r="J142" s="112" t="s">
        <v>21513</v>
      </c>
      <c r="K142" s="101" t="s">
        <v>23242</v>
      </c>
      <c r="L142" s="101" t="str">
        <f>VLOOKUP(G142,'[2]CA AMAC LL detail'!$E$2:$J$2161,6,0)</f>
        <v>Dante Mignucci</v>
      </c>
      <c r="M142" s="101">
        <f t="shared" si="18"/>
        <v>502</v>
      </c>
      <c r="N142" s="158" t="str">
        <f t="shared" si="19"/>
        <v>Dante.Mignucci@connectamerica.com</v>
      </c>
      <c r="O142" s="101" t="str">
        <f t="shared" si="20"/>
        <v>267-258-6272</v>
      </c>
    </row>
    <row r="143" spans="7:15" x14ac:dyDescent="0.25">
      <c r="G143" s="100" t="s">
        <v>2386</v>
      </c>
      <c r="H143" t="s">
        <v>2387</v>
      </c>
      <c r="I143" s="101" t="s">
        <v>1</v>
      </c>
      <c r="J143" s="112" t="s">
        <v>21514</v>
      </c>
      <c r="K143" s="101" t="s">
        <v>23238</v>
      </c>
      <c r="L143" s="101" t="str">
        <f>VLOOKUP(G143,'[2]CA AMAC LL detail'!$E$2:$J$2161,6,0)</f>
        <v>Jodi Springer</v>
      </c>
      <c r="M143" s="101">
        <f t="shared" si="18"/>
        <v>301</v>
      </c>
      <c r="N143" s="158" t="str">
        <f t="shared" si="19"/>
        <v xml:space="preserve">jodi.springer@connectamerica.com </v>
      </c>
      <c r="O143" s="101" t="str">
        <f t="shared" si="20"/>
        <v>949-910-9889</v>
      </c>
    </row>
    <row r="144" spans="7:15" x14ac:dyDescent="0.25">
      <c r="G144" s="100" t="s">
        <v>2390</v>
      </c>
      <c r="H144" t="s">
        <v>2391</v>
      </c>
      <c r="I144" s="101" t="s">
        <v>1</v>
      </c>
      <c r="J144" s="112" t="s">
        <v>21518</v>
      </c>
      <c r="K144" s="101" t="s">
        <v>23238</v>
      </c>
      <c r="L144" s="101" t="str">
        <f>VLOOKUP(G144,'[2]CA AMAC LL detail'!$E$2:$J$2161,6,0)</f>
        <v>Jodi Springer</v>
      </c>
      <c r="M144" s="101">
        <f t="shared" si="18"/>
        <v>301</v>
      </c>
      <c r="N144" s="158" t="str">
        <f t="shared" si="19"/>
        <v xml:space="preserve">jodi.springer@connectamerica.com </v>
      </c>
      <c r="O144" s="101" t="str">
        <f t="shared" si="20"/>
        <v>949-910-9889</v>
      </c>
    </row>
    <row r="145" spans="7:15" x14ac:dyDescent="0.25">
      <c r="G145" s="100" t="s">
        <v>2392</v>
      </c>
      <c r="H145" t="s">
        <v>2393</v>
      </c>
      <c r="I145" s="101" t="s">
        <v>1</v>
      </c>
      <c r="J145" s="112" t="s">
        <v>21519</v>
      </c>
      <c r="K145" s="101" t="s">
        <v>23238</v>
      </c>
      <c r="L145" s="101" t="str">
        <f>VLOOKUP(G145,'[2]CA AMAC LL detail'!$E$2:$J$2161,6,0)</f>
        <v>Jodi Springer</v>
      </c>
      <c r="M145" s="101">
        <f t="shared" si="18"/>
        <v>301</v>
      </c>
      <c r="N145" s="158" t="str">
        <f t="shared" si="19"/>
        <v xml:space="preserve">jodi.springer@connectamerica.com </v>
      </c>
      <c r="O145" s="101" t="str">
        <f t="shared" si="20"/>
        <v>949-910-9889</v>
      </c>
    </row>
    <row r="146" spans="7:15" x14ac:dyDescent="0.25">
      <c r="G146" s="100" t="s">
        <v>2394</v>
      </c>
      <c r="H146" t="s">
        <v>2395</v>
      </c>
      <c r="I146" s="101" t="s">
        <v>1</v>
      </c>
      <c r="J146" s="112" t="s">
        <v>21520</v>
      </c>
      <c r="K146" s="101" t="s">
        <v>23242</v>
      </c>
      <c r="L146" s="101" t="str">
        <f>VLOOKUP(G146,'[2]CA AMAC LL detail'!$E$2:$J$2161,6,0)</f>
        <v>Dante Mignucci</v>
      </c>
      <c r="M146" s="101">
        <f t="shared" si="18"/>
        <v>502</v>
      </c>
      <c r="N146" s="158" t="str">
        <f t="shared" si="19"/>
        <v>Dante.Mignucci@connectamerica.com</v>
      </c>
      <c r="O146" s="101" t="str">
        <f t="shared" si="20"/>
        <v>267-258-6272</v>
      </c>
    </row>
    <row r="147" spans="7:15" x14ac:dyDescent="0.25">
      <c r="G147" s="100" t="s">
        <v>2398</v>
      </c>
      <c r="H147" t="s">
        <v>2399</v>
      </c>
      <c r="I147" s="101" t="s">
        <v>1</v>
      </c>
      <c r="J147" s="112" t="s">
        <v>21521</v>
      </c>
      <c r="K147" s="101" t="s">
        <v>23242</v>
      </c>
      <c r="L147" s="101" t="str">
        <f>VLOOKUP(G147,'[2]CA AMAC LL detail'!$E$2:$J$2161,6,0)</f>
        <v>Dante Mignucci</v>
      </c>
      <c r="M147" s="101">
        <f t="shared" si="18"/>
        <v>502</v>
      </c>
      <c r="N147" s="158" t="str">
        <f t="shared" si="19"/>
        <v>Dante.Mignucci@connectamerica.com</v>
      </c>
      <c r="O147" s="101" t="str">
        <f t="shared" si="20"/>
        <v>267-258-6272</v>
      </c>
    </row>
    <row r="148" spans="7:15" x14ac:dyDescent="0.25">
      <c r="G148" s="100" t="s">
        <v>2402</v>
      </c>
      <c r="H148" t="s">
        <v>2403</v>
      </c>
      <c r="I148" s="101" t="s">
        <v>1</v>
      </c>
      <c r="J148" s="112" t="s">
        <v>21522</v>
      </c>
      <c r="K148" s="101" t="s">
        <v>23238</v>
      </c>
      <c r="L148" s="101" t="s">
        <v>21358</v>
      </c>
      <c r="M148" s="101">
        <f t="shared" si="18"/>
        <v>301</v>
      </c>
      <c r="N148" s="158" t="str">
        <f t="shared" si="19"/>
        <v xml:space="preserve">jodi.springer@connectamerica.com </v>
      </c>
      <c r="O148" s="101" t="str">
        <f t="shared" si="20"/>
        <v>949-910-9889</v>
      </c>
    </row>
    <row r="149" spans="7:15" x14ac:dyDescent="0.25">
      <c r="G149" s="100" t="s">
        <v>1670</v>
      </c>
      <c r="H149" t="s">
        <v>1671</v>
      </c>
      <c r="I149" s="101" t="s">
        <v>1</v>
      </c>
      <c r="J149" s="112" t="s">
        <v>21443</v>
      </c>
      <c r="K149" s="101" t="s">
        <v>23238</v>
      </c>
      <c r="L149" s="101" t="str">
        <f>VLOOKUP(G149,'[2]CA AMAC LL detail'!$E$2:$J$2161,6,0)</f>
        <v>Jodi Springer</v>
      </c>
      <c r="M149" s="101">
        <f t="shared" si="18"/>
        <v>301</v>
      </c>
      <c r="N149" s="158" t="str">
        <f t="shared" si="19"/>
        <v xml:space="preserve">jodi.springer@connectamerica.com </v>
      </c>
      <c r="O149" s="101" t="str">
        <f t="shared" si="20"/>
        <v>949-910-9889</v>
      </c>
    </row>
    <row r="150" spans="7:15" x14ac:dyDescent="0.25">
      <c r="G150" s="100" t="s">
        <v>2404</v>
      </c>
      <c r="H150" t="s">
        <v>2405</v>
      </c>
      <c r="I150" s="101" t="s">
        <v>1</v>
      </c>
      <c r="J150" s="112" t="s">
        <v>21523</v>
      </c>
      <c r="K150" s="101" t="s">
        <v>23238</v>
      </c>
      <c r="L150" s="101" t="s">
        <v>21358</v>
      </c>
      <c r="M150" s="101">
        <f t="shared" si="18"/>
        <v>301</v>
      </c>
      <c r="N150" s="158" t="str">
        <f t="shared" si="19"/>
        <v xml:space="preserve">jodi.springer@connectamerica.com </v>
      </c>
      <c r="O150" s="101" t="str">
        <f t="shared" si="20"/>
        <v>949-910-9889</v>
      </c>
    </row>
    <row r="151" spans="7:15" x14ac:dyDescent="0.25">
      <c r="G151" s="100" t="s">
        <v>2419</v>
      </c>
      <c r="H151" t="s">
        <v>2420</v>
      </c>
      <c r="I151" s="101" t="s">
        <v>1</v>
      </c>
      <c r="J151" s="112" t="s">
        <v>21527</v>
      </c>
      <c r="K151" s="101" t="s">
        <v>23242</v>
      </c>
      <c r="L151" s="101" t="str">
        <f>VLOOKUP(G151,'[2]CA AMAC LL detail'!$E$2:$J$2161,6,0)</f>
        <v>Dante Mignucci</v>
      </c>
      <c r="M151" s="101">
        <f t="shared" si="18"/>
        <v>502</v>
      </c>
      <c r="N151" s="158" t="str">
        <f t="shared" si="19"/>
        <v>Dante.Mignucci@connectamerica.com</v>
      </c>
      <c r="O151" s="101" t="str">
        <f t="shared" si="20"/>
        <v>267-258-6272</v>
      </c>
    </row>
    <row r="152" spans="7:15" x14ac:dyDescent="0.25">
      <c r="G152" s="100" t="s">
        <v>2428</v>
      </c>
      <c r="H152" t="s">
        <v>2429</v>
      </c>
      <c r="I152" s="101" t="s">
        <v>1</v>
      </c>
      <c r="J152" s="112" t="s">
        <v>21528</v>
      </c>
      <c r="K152" s="101" t="s">
        <v>23242</v>
      </c>
      <c r="L152" s="101" t="str">
        <f>VLOOKUP(G152,'[2]CA AMAC LL detail'!$E$2:$J$2161,6,0)</f>
        <v>Dante Mignucci</v>
      </c>
      <c r="M152" s="101">
        <f t="shared" si="18"/>
        <v>502</v>
      </c>
      <c r="N152" s="158" t="str">
        <f t="shared" si="19"/>
        <v>Dante.Mignucci@connectamerica.com</v>
      </c>
      <c r="O152" s="101" t="str">
        <f t="shared" si="20"/>
        <v>267-258-6272</v>
      </c>
    </row>
    <row r="153" spans="7:15" x14ac:dyDescent="0.25">
      <c r="G153" s="100" t="s">
        <v>1554</v>
      </c>
      <c r="H153" t="s">
        <v>1551</v>
      </c>
      <c r="I153" s="101" t="s">
        <v>1</v>
      </c>
      <c r="J153" s="112" t="s">
        <v>21424</v>
      </c>
      <c r="K153" s="101" t="s">
        <v>23238</v>
      </c>
      <c r="L153" s="101" t="str">
        <f>VLOOKUP(G153,'[2]CA AMAC LL detail'!$E$2:$J$2161,6,0)</f>
        <v>Jodi Springer</v>
      </c>
      <c r="M153" s="101">
        <f t="shared" si="18"/>
        <v>301</v>
      </c>
      <c r="N153" s="158" t="str">
        <f t="shared" si="19"/>
        <v xml:space="preserve">jodi.springer@connectamerica.com </v>
      </c>
      <c r="O153" s="101" t="str">
        <f t="shared" si="20"/>
        <v>949-910-9889</v>
      </c>
    </row>
    <row r="154" spans="7:15" x14ac:dyDescent="0.25">
      <c r="G154" s="100" t="s">
        <v>2436</v>
      </c>
      <c r="H154" t="s">
        <v>2437</v>
      </c>
      <c r="I154" s="101" t="s">
        <v>1</v>
      </c>
      <c r="J154" s="112" t="s">
        <v>21529</v>
      </c>
      <c r="K154" s="101" t="s">
        <v>23242</v>
      </c>
      <c r="L154" s="101" t="str">
        <f>VLOOKUP(G154,'[2]CA AMAC LL detail'!$E$2:$J$2161,6,0)</f>
        <v>Dante Mignucci</v>
      </c>
      <c r="M154" s="101">
        <f t="shared" si="18"/>
        <v>502</v>
      </c>
      <c r="N154" s="158" t="str">
        <f t="shared" si="19"/>
        <v>Dante.Mignucci@connectamerica.com</v>
      </c>
      <c r="O154" s="101" t="str">
        <f t="shared" si="20"/>
        <v>267-258-6272</v>
      </c>
    </row>
    <row r="155" spans="7:15" x14ac:dyDescent="0.25">
      <c r="G155" s="100" t="s">
        <v>2438</v>
      </c>
      <c r="H155" t="s">
        <v>2439</v>
      </c>
      <c r="I155" s="101" t="s">
        <v>1</v>
      </c>
      <c r="J155" s="112" t="s">
        <v>21530</v>
      </c>
      <c r="K155" s="101" t="s">
        <v>23242</v>
      </c>
      <c r="L155" s="101" t="str">
        <f>VLOOKUP(G155,'[2]CA AMAC LL detail'!$E$2:$J$2161,6,0)</f>
        <v>Dante Mignucci</v>
      </c>
      <c r="M155" s="101">
        <f t="shared" si="18"/>
        <v>502</v>
      </c>
      <c r="N155" s="158" t="str">
        <f t="shared" si="19"/>
        <v>Dante.Mignucci@connectamerica.com</v>
      </c>
      <c r="O155" s="101" t="str">
        <f t="shared" si="20"/>
        <v>267-258-6272</v>
      </c>
    </row>
    <row r="156" spans="7:15" x14ac:dyDescent="0.25">
      <c r="G156" s="100" t="s">
        <v>2388</v>
      </c>
      <c r="H156" t="s">
        <v>2387</v>
      </c>
      <c r="I156" s="101" t="s">
        <v>1</v>
      </c>
      <c r="J156" s="112" t="s">
        <v>21515</v>
      </c>
      <c r="K156" s="101" t="s">
        <v>23238</v>
      </c>
      <c r="L156" s="101" t="str">
        <f>VLOOKUP(G156,'[2]CA AMAC LL detail'!$E$2:$J$2161,6,0)</f>
        <v>Jodi Springer</v>
      </c>
      <c r="M156" s="101">
        <f t="shared" si="18"/>
        <v>301</v>
      </c>
      <c r="N156" s="158" t="str">
        <f t="shared" si="19"/>
        <v xml:space="preserve">jodi.springer@connectamerica.com </v>
      </c>
      <c r="O156" s="101" t="str">
        <f t="shared" si="20"/>
        <v>949-910-9889</v>
      </c>
    </row>
    <row r="157" spans="7:15" x14ac:dyDescent="0.25">
      <c r="G157" s="100" t="s">
        <v>14659</v>
      </c>
      <c r="H157" t="s">
        <v>2387</v>
      </c>
      <c r="I157" s="101" t="s">
        <v>1</v>
      </c>
      <c r="J157" s="112" t="s">
        <v>21516</v>
      </c>
      <c r="K157" s="101" t="s">
        <v>23238</v>
      </c>
      <c r="L157" s="101" t="str">
        <f>VLOOKUP(G157,'[2]CA AMAC LL detail'!$E$2:$J$2161,6,0)</f>
        <v>Jodi Springer</v>
      </c>
      <c r="M157" s="101">
        <f t="shared" si="18"/>
        <v>301</v>
      </c>
      <c r="N157" s="158" t="str">
        <f t="shared" si="19"/>
        <v xml:space="preserve">jodi.springer@connectamerica.com </v>
      </c>
      <c r="O157" s="101" t="str">
        <f t="shared" si="20"/>
        <v>949-910-9889</v>
      </c>
    </row>
    <row r="158" spans="7:15" x14ac:dyDescent="0.25">
      <c r="G158" s="100" t="s">
        <v>2494</v>
      </c>
      <c r="H158" t="s">
        <v>2495</v>
      </c>
      <c r="I158" s="101" t="s">
        <v>1</v>
      </c>
      <c r="J158" s="112" t="s">
        <v>21531</v>
      </c>
      <c r="K158" s="101" t="s">
        <v>23238</v>
      </c>
      <c r="L158" s="101" t="str">
        <f>VLOOKUP(G158,'[2]CA AMAC LL detail'!$E$2:$J$2161,6,0)</f>
        <v>Jodi Springer</v>
      </c>
      <c r="M158" s="101">
        <f t="shared" si="18"/>
        <v>301</v>
      </c>
      <c r="N158" s="158" t="str">
        <f t="shared" si="19"/>
        <v xml:space="preserve">jodi.springer@connectamerica.com </v>
      </c>
      <c r="O158" s="101" t="str">
        <f t="shared" si="20"/>
        <v>949-910-9889</v>
      </c>
    </row>
    <row r="159" spans="7:15" x14ac:dyDescent="0.25">
      <c r="G159" s="100" t="s">
        <v>21532</v>
      </c>
      <c r="H159" t="s">
        <v>21533</v>
      </c>
      <c r="I159" s="101" t="s">
        <v>1</v>
      </c>
      <c r="J159" s="112" t="s">
        <v>21534</v>
      </c>
      <c r="K159" s="101" t="s">
        <v>23238</v>
      </c>
      <c r="L159" s="101" t="str">
        <f>VLOOKUP(G159,'[2]CA AMAC LL detail'!$E$2:$J$2161,6,0)</f>
        <v>Jodi Springer</v>
      </c>
      <c r="M159" s="101">
        <f t="shared" si="18"/>
        <v>301</v>
      </c>
      <c r="N159" s="158" t="str">
        <f t="shared" si="19"/>
        <v xml:space="preserve">jodi.springer@connectamerica.com </v>
      </c>
      <c r="O159" s="101" t="str">
        <f t="shared" si="20"/>
        <v>949-910-9889</v>
      </c>
    </row>
    <row r="160" spans="7:15" x14ac:dyDescent="0.25">
      <c r="G160" s="100" t="s">
        <v>21502</v>
      </c>
      <c r="H160" t="s">
        <v>21503</v>
      </c>
      <c r="I160" s="101" t="s">
        <v>0</v>
      </c>
      <c r="J160" s="112" t="s">
        <v>21504</v>
      </c>
      <c r="K160" s="101" t="s">
        <v>23238</v>
      </c>
      <c r="L160" s="101" t="str">
        <f>VLOOKUP(G160,'[2]CA AMAC LL detail'!$E$2:$J$2161,6,0)</f>
        <v>Jodi Springer</v>
      </c>
      <c r="M160" s="101">
        <f t="shared" si="18"/>
        <v>301</v>
      </c>
      <c r="N160" s="158" t="str">
        <f t="shared" si="19"/>
        <v xml:space="preserve">jodi.springer@connectamerica.com </v>
      </c>
      <c r="O160" s="101" t="str">
        <f t="shared" si="20"/>
        <v>949-910-9889</v>
      </c>
    </row>
    <row r="161" spans="7:15" x14ac:dyDescent="0.25">
      <c r="G161" s="100" t="s">
        <v>21505</v>
      </c>
      <c r="H161" t="s">
        <v>21506</v>
      </c>
      <c r="I161" s="101" t="s">
        <v>0</v>
      </c>
      <c r="J161" s="112" t="s">
        <v>21507</v>
      </c>
      <c r="K161" s="101" t="s">
        <v>23238</v>
      </c>
      <c r="L161" s="101" t="str">
        <f>VLOOKUP(G161,'[2]CA AMAC LL detail'!$E$2:$J$2161,6,0)</f>
        <v>Jodi Springer</v>
      </c>
      <c r="M161" s="101">
        <f t="shared" si="18"/>
        <v>301</v>
      </c>
      <c r="N161" s="158" t="str">
        <f t="shared" si="19"/>
        <v xml:space="preserve">jodi.springer@connectamerica.com </v>
      </c>
      <c r="O161" s="101" t="str">
        <f t="shared" si="20"/>
        <v>949-910-9889</v>
      </c>
    </row>
    <row r="162" spans="7:15" x14ac:dyDescent="0.25">
      <c r="G162" s="100" t="s">
        <v>21508</v>
      </c>
      <c r="H162" t="s">
        <v>21509</v>
      </c>
      <c r="I162" s="101" t="s">
        <v>0</v>
      </c>
      <c r="J162" s="112" t="s">
        <v>21510</v>
      </c>
      <c r="K162" s="101" t="s">
        <v>23238</v>
      </c>
      <c r="L162" s="101" t="str">
        <f>VLOOKUP(G162,'[2]CA AMAC LL detail'!$E$2:$J$2161,6,0)</f>
        <v>Jodi Springer</v>
      </c>
      <c r="M162" s="101">
        <f t="shared" si="18"/>
        <v>301</v>
      </c>
      <c r="N162" s="158" t="str">
        <f t="shared" si="19"/>
        <v xml:space="preserve">jodi.springer@connectamerica.com </v>
      </c>
      <c r="O162" s="101" t="str">
        <f t="shared" si="20"/>
        <v>949-910-9889</v>
      </c>
    </row>
    <row r="163" spans="7:15" x14ac:dyDescent="0.25">
      <c r="G163" s="100" t="s">
        <v>21535</v>
      </c>
      <c r="H163" t="s">
        <v>21536</v>
      </c>
      <c r="I163" s="101" t="s">
        <v>1</v>
      </c>
      <c r="J163" s="112" t="s">
        <v>21537</v>
      </c>
      <c r="K163" s="101" t="s">
        <v>23238</v>
      </c>
      <c r="L163" s="101" t="str">
        <f>VLOOKUP(G163,'[2]CA AMAC LL detail'!$E$2:$J$2161,6,0)</f>
        <v>Jodi Springer</v>
      </c>
      <c r="M163" s="101">
        <f t="shared" si="18"/>
        <v>301</v>
      </c>
      <c r="N163" s="158" t="str">
        <f t="shared" si="19"/>
        <v xml:space="preserve">jodi.springer@connectamerica.com </v>
      </c>
      <c r="O163" s="101" t="str">
        <f t="shared" si="20"/>
        <v>949-910-9889</v>
      </c>
    </row>
    <row r="164" spans="7:15" x14ac:dyDescent="0.25">
      <c r="G164" s="100" t="s">
        <v>21538</v>
      </c>
      <c r="H164" t="s">
        <v>21539</v>
      </c>
      <c r="I164" s="101" t="s">
        <v>1</v>
      </c>
      <c r="J164" s="112" t="s">
        <v>21540</v>
      </c>
      <c r="K164" s="101" t="s">
        <v>23238</v>
      </c>
      <c r="L164" s="101" t="str">
        <f>VLOOKUP(G164,'[2]CA AMAC LL detail'!$E$2:$J$2161,6,0)</f>
        <v>Jodi Springer</v>
      </c>
      <c r="M164" s="101">
        <f t="shared" si="18"/>
        <v>301</v>
      </c>
      <c r="N164" s="158" t="str">
        <f t="shared" si="19"/>
        <v xml:space="preserve">jodi.springer@connectamerica.com </v>
      </c>
      <c r="O164" s="101" t="str">
        <f t="shared" si="20"/>
        <v>949-910-9889</v>
      </c>
    </row>
    <row r="165" spans="7:15" x14ac:dyDescent="0.25">
      <c r="G165" s="100" t="s">
        <v>2502</v>
      </c>
      <c r="H165" t="s">
        <v>2503</v>
      </c>
      <c r="I165" s="101" t="s">
        <v>1</v>
      </c>
      <c r="J165" s="112" t="s">
        <v>21541</v>
      </c>
      <c r="K165" s="101" t="s">
        <v>23238</v>
      </c>
      <c r="L165" s="101" t="str">
        <f>VLOOKUP(G165,'[2]CA AMAC LL detail'!$E$2:$J$2161,6,0)</f>
        <v>Ruth Ann Arber</v>
      </c>
      <c r="M165" s="101">
        <f t="shared" si="18"/>
        <v>305</v>
      </c>
      <c r="N165" s="158" t="str">
        <f t="shared" si="19"/>
        <v>ruth.ann.arber@lifeline.com</v>
      </c>
      <c r="O165" s="101" t="str">
        <f t="shared" si="20"/>
        <v>303-378-2476</v>
      </c>
    </row>
    <row r="166" spans="7:15" x14ac:dyDescent="0.25">
      <c r="G166" s="100" t="s">
        <v>2580</v>
      </c>
      <c r="H166" t="s">
        <v>2581</v>
      </c>
      <c r="I166" s="101" t="s">
        <v>1</v>
      </c>
      <c r="J166" s="112" t="s">
        <v>21572</v>
      </c>
      <c r="K166" s="101" t="s">
        <v>23238</v>
      </c>
      <c r="L166" s="101" t="str">
        <f>VLOOKUP(G166,'[2]CA AMAC LL detail'!$E$2:$J$2161,6,0)</f>
        <v>Ruth Ann Arber</v>
      </c>
      <c r="M166" s="101">
        <f t="shared" si="18"/>
        <v>305</v>
      </c>
      <c r="N166" s="158" t="str">
        <f t="shared" si="19"/>
        <v>ruth.ann.arber@lifeline.com</v>
      </c>
      <c r="O166" s="101" t="str">
        <f t="shared" si="20"/>
        <v>303-378-2476</v>
      </c>
    </row>
    <row r="167" spans="7:15" x14ac:dyDescent="0.25">
      <c r="G167" s="100" t="s">
        <v>2535</v>
      </c>
      <c r="H167" t="s">
        <v>21552</v>
      </c>
      <c r="I167" s="101" t="s">
        <v>0</v>
      </c>
      <c r="J167" s="112" t="s">
        <v>21553</v>
      </c>
      <c r="K167" s="101" t="s">
        <v>23238</v>
      </c>
      <c r="L167" s="101" t="s">
        <v>113</v>
      </c>
      <c r="M167" s="101">
        <f t="shared" si="18"/>
        <v>305</v>
      </c>
      <c r="N167" s="158" t="str">
        <f t="shared" si="19"/>
        <v>ruth.ann.arber@lifeline.com</v>
      </c>
      <c r="O167" s="101" t="str">
        <f t="shared" si="20"/>
        <v>303-378-2476</v>
      </c>
    </row>
    <row r="168" spans="7:15" x14ac:dyDescent="0.25">
      <c r="G168" s="100" t="s">
        <v>2537</v>
      </c>
      <c r="H168" t="s">
        <v>2543</v>
      </c>
      <c r="I168" s="101" t="s">
        <v>0</v>
      </c>
      <c r="J168" s="112" t="s">
        <v>21554</v>
      </c>
      <c r="K168" s="101" t="s">
        <v>23238</v>
      </c>
      <c r="L168" s="101" t="str">
        <f>VLOOKUP(G168,'[2]CA AMAC LL detail'!$E$2:$J$2161,6,0)</f>
        <v>Ruth Ann Arber</v>
      </c>
      <c r="M168" s="101">
        <f t="shared" si="18"/>
        <v>305</v>
      </c>
      <c r="N168" s="158" t="str">
        <f t="shared" si="19"/>
        <v>ruth.ann.arber@lifeline.com</v>
      </c>
      <c r="O168" s="101" t="str">
        <f t="shared" si="20"/>
        <v>303-378-2476</v>
      </c>
    </row>
    <row r="169" spans="7:15" x14ac:dyDescent="0.25">
      <c r="G169" s="100" t="s">
        <v>2510</v>
      </c>
      <c r="H169" t="s">
        <v>2511</v>
      </c>
      <c r="I169" s="101" t="s">
        <v>1</v>
      </c>
      <c r="J169" s="112" t="s">
        <v>21542</v>
      </c>
      <c r="K169" s="101" t="s">
        <v>23238</v>
      </c>
      <c r="L169" s="101" t="str">
        <f>VLOOKUP(G169,'[2]CA AMAC LL detail'!$E$2:$J$2161,6,0)</f>
        <v>Ruth Ann Arber</v>
      </c>
      <c r="M169" s="101">
        <f t="shared" si="18"/>
        <v>305</v>
      </c>
      <c r="N169" s="158" t="str">
        <f t="shared" si="19"/>
        <v>ruth.ann.arber@lifeline.com</v>
      </c>
      <c r="O169" s="101" t="str">
        <f t="shared" si="20"/>
        <v>303-378-2476</v>
      </c>
    </row>
    <row r="170" spans="7:15" x14ac:dyDescent="0.25">
      <c r="G170" s="100" t="s">
        <v>2512</v>
      </c>
      <c r="H170" t="s">
        <v>1000</v>
      </c>
      <c r="I170" s="101" t="s">
        <v>1</v>
      </c>
      <c r="J170" s="112" t="s">
        <v>21543</v>
      </c>
      <c r="K170" s="101" t="s">
        <v>23238</v>
      </c>
      <c r="L170" s="101" t="str">
        <f>VLOOKUP(G170,'[2]CA AMAC LL detail'!$E$2:$J$2161,6,0)</f>
        <v>Ruth Ann Arber</v>
      </c>
      <c r="M170" s="101">
        <f t="shared" si="18"/>
        <v>305</v>
      </c>
      <c r="N170" s="158" t="str">
        <f t="shared" si="19"/>
        <v>ruth.ann.arber@lifeline.com</v>
      </c>
      <c r="O170" s="101" t="str">
        <f t="shared" si="20"/>
        <v>303-378-2476</v>
      </c>
    </row>
    <row r="171" spans="7:15" x14ac:dyDescent="0.25">
      <c r="G171" s="100" t="s">
        <v>2539</v>
      </c>
      <c r="H171" t="s">
        <v>2543</v>
      </c>
      <c r="I171" s="101" t="s">
        <v>0</v>
      </c>
      <c r="J171" s="112" t="s">
        <v>21555</v>
      </c>
      <c r="K171" s="101" t="s">
        <v>23238</v>
      </c>
      <c r="L171" s="101" t="s">
        <v>113</v>
      </c>
      <c r="M171" s="101">
        <f t="shared" ref="M171:M179" si="21">VLOOKUP(L171,$Q$4:$T$25,4,0)</f>
        <v>305</v>
      </c>
      <c r="N171" s="158" t="str">
        <f t="shared" ref="N171:N179" si="22">VLOOKUP(L171,$Q$4:$R$25,2,0)</f>
        <v>ruth.ann.arber@lifeline.com</v>
      </c>
      <c r="O171" s="101" t="str">
        <f t="shared" ref="O171:O189" si="23">VLOOKUP(L171,$Q$4:$S$25,3,0)</f>
        <v>303-378-2476</v>
      </c>
    </row>
    <row r="172" spans="7:15" x14ac:dyDescent="0.25">
      <c r="G172" s="100" t="s">
        <v>2514</v>
      </c>
      <c r="H172" t="s">
        <v>21545</v>
      </c>
      <c r="I172" s="101" t="s">
        <v>1</v>
      </c>
      <c r="J172" s="112" t="s">
        <v>21546</v>
      </c>
      <c r="K172" s="101" t="s">
        <v>23238</v>
      </c>
      <c r="L172" s="101" t="str">
        <f>VLOOKUP(G172,'[2]CA AMAC LL detail'!$E$2:$J$2161,6,0)</f>
        <v>Ruth Ann Arber</v>
      </c>
      <c r="M172" s="101">
        <f t="shared" si="21"/>
        <v>305</v>
      </c>
      <c r="N172" s="158" t="str">
        <f t="shared" si="22"/>
        <v>ruth.ann.arber@lifeline.com</v>
      </c>
      <c r="O172" s="101" t="str">
        <f t="shared" si="23"/>
        <v>303-378-2476</v>
      </c>
    </row>
    <row r="173" spans="7:15" x14ac:dyDescent="0.25">
      <c r="G173" s="100" t="s">
        <v>2516</v>
      </c>
      <c r="H173" t="s">
        <v>2517</v>
      </c>
      <c r="I173" s="101" t="s">
        <v>0</v>
      </c>
      <c r="J173" s="112" t="s">
        <v>21548</v>
      </c>
      <c r="K173" s="101" t="s">
        <v>23238</v>
      </c>
      <c r="L173" s="101" t="str">
        <f>VLOOKUP(G173,'[2]CA AMAC LL detail'!$E$2:$J$2161,6,0)</f>
        <v>Ruth Ann Arber</v>
      </c>
      <c r="M173" s="101">
        <f t="shared" si="21"/>
        <v>305</v>
      </c>
      <c r="N173" s="158" t="str">
        <f t="shared" si="22"/>
        <v>ruth.ann.arber@lifeline.com</v>
      </c>
      <c r="O173" s="101" t="str">
        <f t="shared" si="23"/>
        <v>303-378-2476</v>
      </c>
    </row>
    <row r="174" spans="7:15" x14ac:dyDescent="0.25">
      <c r="G174" s="100" t="s">
        <v>2523</v>
      </c>
      <c r="H174" t="s">
        <v>2524</v>
      </c>
      <c r="I174" s="101" t="s">
        <v>0</v>
      </c>
      <c r="J174" s="112" t="s">
        <v>21549</v>
      </c>
      <c r="K174" s="101" t="s">
        <v>23238</v>
      </c>
      <c r="L174" s="101" t="str">
        <f>VLOOKUP(G174,'[2]CA AMAC LL detail'!$E$2:$J$2161,6,0)</f>
        <v>Ruth Ann Arber</v>
      </c>
      <c r="M174" s="101">
        <f t="shared" si="21"/>
        <v>305</v>
      </c>
      <c r="N174" s="158" t="str">
        <f t="shared" si="22"/>
        <v>ruth.ann.arber@lifeline.com</v>
      </c>
      <c r="O174" s="101" t="str">
        <f t="shared" si="23"/>
        <v>303-378-2476</v>
      </c>
    </row>
    <row r="175" spans="7:15" x14ac:dyDescent="0.25">
      <c r="G175" s="100" t="s">
        <v>2527</v>
      </c>
      <c r="H175" t="s">
        <v>2528</v>
      </c>
      <c r="I175" s="101" t="s">
        <v>0</v>
      </c>
      <c r="J175" s="112" t="s">
        <v>21550</v>
      </c>
      <c r="K175" s="101" t="s">
        <v>23238</v>
      </c>
      <c r="L175" s="101" t="str">
        <f>VLOOKUP(G175,'[2]CA AMAC LL detail'!$E$2:$J$2161,6,0)</f>
        <v>Ruth Ann Arber</v>
      </c>
      <c r="M175" s="101">
        <f t="shared" si="21"/>
        <v>305</v>
      </c>
      <c r="N175" s="158" t="str">
        <f t="shared" si="22"/>
        <v>ruth.ann.arber@lifeline.com</v>
      </c>
      <c r="O175" s="101" t="str">
        <f t="shared" si="23"/>
        <v>303-378-2476</v>
      </c>
    </row>
    <row r="176" spans="7:15" x14ac:dyDescent="0.25">
      <c r="G176" s="100" t="s">
        <v>2540</v>
      </c>
      <c r="H176" t="s">
        <v>2541</v>
      </c>
      <c r="I176" s="101" t="s">
        <v>0</v>
      </c>
      <c r="J176" s="112" t="s">
        <v>21556</v>
      </c>
      <c r="K176" s="101" t="s">
        <v>23238</v>
      </c>
      <c r="L176" s="101" t="str">
        <f>VLOOKUP(G176,'[2]CA AMAC LL detail'!$E$2:$J$2161,6,0)</f>
        <v>Ruth Ann Arber</v>
      </c>
      <c r="M176" s="101">
        <f t="shared" si="21"/>
        <v>305</v>
      </c>
      <c r="N176" s="158" t="str">
        <f t="shared" si="22"/>
        <v>ruth.ann.arber@lifeline.com</v>
      </c>
      <c r="O176" s="101" t="str">
        <f t="shared" si="23"/>
        <v>303-378-2476</v>
      </c>
    </row>
    <row r="177" spans="7:15" x14ac:dyDescent="0.25">
      <c r="G177" s="100" t="s">
        <v>2542</v>
      </c>
      <c r="H177" t="s">
        <v>2543</v>
      </c>
      <c r="I177" s="101" t="s">
        <v>0</v>
      </c>
      <c r="J177" s="112" t="s">
        <v>21557</v>
      </c>
      <c r="K177" s="101" t="s">
        <v>23238</v>
      </c>
      <c r="L177" s="101" t="str">
        <f>VLOOKUP(G177,'[2]CA AMAC LL detail'!$E$2:$J$2161,6,0)</f>
        <v>Ruth Ann Arber</v>
      </c>
      <c r="M177" s="101">
        <f t="shared" si="21"/>
        <v>305</v>
      </c>
      <c r="N177" s="158" t="str">
        <f t="shared" si="22"/>
        <v>ruth.ann.arber@lifeline.com</v>
      </c>
      <c r="O177" s="101" t="str">
        <f t="shared" si="23"/>
        <v>303-378-2476</v>
      </c>
    </row>
    <row r="178" spans="7:15" x14ac:dyDescent="0.25">
      <c r="G178" s="100" t="s">
        <v>2544</v>
      </c>
      <c r="H178" t="s">
        <v>2536</v>
      </c>
      <c r="I178" s="101" t="s">
        <v>0</v>
      </c>
      <c r="J178" s="112" t="s">
        <v>21558</v>
      </c>
      <c r="K178" s="101" t="s">
        <v>23238</v>
      </c>
      <c r="L178" s="101" t="str">
        <f>VLOOKUP(G178,'[2]CA AMAC LL detail'!$E$2:$J$2161,6,0)</f>
        <v>Ruth Ann Arber</v>
      </c>
      <c r="M178" s="101">
        <f t="shared" si="21"/>
        <v>305</v>
      </c>
      <c r="N178" s="158" t="str">
        <f t="shared" si="22"/>
        <v>ruth.ann.arber@lifeline.com</v>
      </c>
      <c r="O178" s="101" t="str">
        <f t="shared" si="23"/>
        <v>303-378-2476</v>
      </c>
    </row>
    <row r="179" spans="7:15" x14ac:dyDescent="0.25">
      <c r="G179" s="100" t="s">
        <v>2554</v>
      </c>
      <c r="H179" t="s">
        <v>2555</v>
      </c>
      <c r="I179" s="101" t="s">
        <v>1</v>
      </c>
      <c r="J179" s="112" t="s">
        <v>21565</v>
      </c>
      <c r="K179" s="101" t="s">
        <v>23242</v>
      </c>
      <c r="L179" s="101" t="str">
        <f>VLOOKUP(G179,'[2]CA AMAC LL detail'!$E$2:$J$2161,6,0)</f>
        <v>Dante Mignucci</v>
      </c>
      <c r="M179" s="101">
        <f t="shared" si="21"/>
        <v>502</v>
      </c>
      <c r="N179" s="158" t="str">
        <f t="shared" si="22"/>
        <v>Dante.Mignucci@connectamerica.com</v>
      </c>
      <c r="O179" s="101" t="str">
        <f t="shared" si="23"/>
        <v>267-258-6272</v>
      </c>
    </row>
    <row r="180" spans="7:15" x14ac:dyDescent="0.25">
      <c r="G180" s="100" t="s">
        <v>23298</v>
      </c>
      <c r="H180" t="s">
        <v>23302</v>
      </c>
      <c r="I180" s="101" t="s">
        <v>1</v>
      </c>
      <c r="J180" s="112" t="str">
        <f>+G180&amp;"-"&amp;H180</f>
        <v>CO074-Argus Home Care</v>
      </c>
      <c r="K180" s="101" t="s">
        <v>23238</v>
      </c>
      <c r="L180" s="101" t="s">
        <v>113</v>
      </c>
      <c r="M180" s="101">
        <v>305</v>
      </c>
      <c r="N180" s="226" t="s">
        <v>21377</v>
      </c>
      <c r="O180" s="101" t="str">
        <f t="shared" si="23"/>
        <v>303-378-2476</v>
      </c>
    </row>
    <row r="181" spans="7:15" x14ac:dyDescent="0.25">
      <c r="G181" s="100" t="s">
        <v>2568</v>
      </c>
      <c r="H181" t="s">
        <v>2569</v>
      </c>
      <c r="I181" s="101" t="s">
        <v>1</v>
      </c>
      <c r="J181" s="112" t="s">
        <v>21567</v>
      </c>
      <c r="K181" s="101" t="s">
        <v>23238</v>
      </c>
      <c r="L181" s="101" t="str">
        <f>VLOOKUP(G181,'[2]CA AMAC LL detail'!$E$2:$J$2161,6,0)</f>
        <v>Ruth Ann Arber</v>
      </c>
      <c r="M181" s="101">
        <f t="shared" ref="M181:M189" si="24">VLOOKUP(L181,$Q$4:$T$25,4,0)</f>
        <v>305</v>
      </c>
      <c r="N181" s="158" t="str">
        <f t="shared" ref="N181:N189" si="25">VLOOKUP(L181,$Q$4:$R$25,2,0)</f>
        <v>ruth.ann.arber@lifeline.com</v>
      </c>
      <c r="O181" s="101" t="str">
        <f t="shared" si="23"/>
        <v>303-378-2476</v>
      </c>
    </row>
    <row r="182" spans="7:15" x14ac:dyDescent="0.25">
      <c r="G182" s="100" t="s">
        <v>2545</v>
      </c>
      <c r="H182" t="s">
        <v>2541</v>
      </c>
      <c r="I182" s="101" t="s">
        <v>1</v>
      </c>
      <c r="J182" s="112" t="s">
        <v>21559</v>
      </c>
      <c r="K182" s="101" t="s">
        <v>23238</v>
      </c>
      <c r="L182" s="101" t="str">
        <f>VLOOKUP(G182,'[2]CA AMAC LL detail'!$E$2:$J$2161,6,0)</f>
        <v>Ruth Ann Arber</v>
      </c>
      <c r="M182" s="101">
        <f t="shared" si="24"/>
        <v>305</v>
      </c>
      <c r="N182" s="158" t="str">
        <f t="shared" si="25"/>
        <v>ruth.ann.arber@lifeline.com</v>
      </c>
      <c r="O182" s="101" t="str">
        <f t="shared" si="23"/>
        <v>303-378-2476</v>
      </c>
    </row>
    <row r="183" spans="7:15" x14ac:dyDescent="0.25">
      <c r="G183" s="100" t="s">
        <v>2582</v>
      </c>
      <c r="H183" t="s">
        <v>2583</v>
      </c>
      <c r="I183" s="101" t="s">
        <v>1</v>
      </c>
      <c r="J183" s="112" t="s">
        <v>21573</v>
      </c>
      <c r="K183" s="101" t="s">
        <v>23238</v>
      </c>
      <c r="L183" s="101" t="str">
        <f>VLOOKUP(G183,'[2]CA AMAC LL detail'!$E$2:$J$2161,6,0)</f>
        <v>Ruth Ann Arber</v>
      </c>
      <c r="M183" s="101">
        <f t="shared" si="24"/>
        <v>305</v>
      </c>
      <c r="N183" s="158" t="str">
        <f t="shared" si="25"/>
        <v>ruth.ann.arber@lifeline.com</v>
      </c>
      <c r="O183" s="101" t="str">
        <f t="shared" si="23"/>
        <v>303-378-2476</v>
      </c>
    </row>
    <row r="184" spans="7:15" x14ac:dyDescent="0.25">
      <c r="G184" s="100" t="s">
        <v>2589</v>
      </c>
      <c r="H184" t="s">
        <v>21577</v>
      </c>
      <c r="I184" s="101" t="s">
        <v>1</v>
      </c>
      <c r="J184" s="112" t="s">
        <v>21578</v>
      </c>
      <c r="K184" s="101" t="s">
        <v>23238</v>
      </c>
      <c r="L184" s="101" t="str">
        <f>VLOOKUP(G184,'[2]CA AMAC LL detail'!$E$2:$J$2161,6,0)</f>
        <v>Ruth Ann Arber</v>
      </c>
      <c r="M184" s="101">
        <f t="shared" si="24"/>
        <v>305</v>
      </c>
      <c r="N184" s="158" t="str">
        <f t="shared" si="25"/>
        <v>ruth.ann.arber@lifeline.com</v>
      </c>
      <c r="O184" s="101" t="str">
        <f t="shared" si="23"/>
        <v>303-378-2476</v>
      </c>
    </row>
    <row r="185" spans="7:15" x14ac:dyDescent="0.25">
      <c r="G185" s="100" t="s">
        <v>2546</v>
      </c>
      <c r="H185" t="s">
        <v>2534</v>
      </c>
      <c r="I185" s="101" t="s">
        <v>1</v>
      </c>
      <c r="J185" s="112" t="s">
        <v>21560</v>
      </c>
      <c r="K185" s="101" t="s">
        <v>23238</v>
      </c>
      <c r="L185" s="101" t="str">
        <f>VLOOKUP(G185,'[2]CA AMAC LL detail'!$E$2:$J$2161,6,0)</f>
        <v>Ruth Ann Arber</v>
      </c>
      <c r="M185" s="101">
        <f t="shared" si="24"/>
        <v>305</v>
      </c>
      <c r="N185" s="158" t="str">
        <f t="shared" si="25"/>
        <v>ruth.ann.arber@lifeline.com</v>
      </c>
      <c r="O185" s="101" t="str">
        <f t="shared" si="23"/>
        <v>303-378-2476</v>
      </c>
    </row>
    <row r="186" spans="7:15" x14ac:dyDescent="0.25">
      <c r="G186" s="100" t="s">
        <v>14649</v>
      </c>
      <c r="H186" t="s">
        <v>3260</v>
      </c>
      <c r="I186" s="101" t="s">
        <v>1</v>
      </c>
      <c r="J186" s="112" t="s">
        <v>21580</v>
      </c>
      <c r="K186" s="101" t="s">
        <v>23238</v>
      </c>
      <c r="L186" s="101" t="s">
        <v>113</v>
      </c>
      <c r="M186" s="101">
        <f t="shared" si="24"/>
        <v>305</v>
      </c>
      <c r="N186" s="158" t="str">
        <f t="shared" si="25"/>
        <v>ruth.ann.arber@lifeline.com</v>
      </c>
      <c r="O186" s="101" t="str">
        <f t="shared" si="23"/>
        <v>303-378-2476</v>
      </c>
    </row>
    <row r="187" spans="7:15" x14ac:dyDescent="0.25">
      <c r="G187" s="100" t="s">
        <v>1030</v>
      </c>
      <c r="H187" t="s">
        <v>1031</v>
      </c>
      <c r="I187" s="101" t="s">
        <v>1</v>
      </c>
      <c r="J187" s="112" t="s">
        <v>21581</v>
      </c>
      <c r="K187" s="101" t="s">
        <v>23238</v>
      </c>
      <c r="L187" s="101" t="str">
        <f>VLOOKUP(G187,'[2]CA AMAC LL detail'!$E$2:$J$2161,6,0)</f>
        <v>Ruth Ann Arber</v>
      </c>
      <c r="M187" s="101">
        <f t="shared" si="24"/>
        <v>305</v>
      </c>
      <c r="N187" s="158" t="str">
        <f t="shared" si="25"/>
        <v>ruth.ann.arber@lifeline.com</v>
      </c>
      <c r="O187" s="101" t="str">
        <f t="shared" si="23"/>
        <v>303-378-2476</v>
      </c>
    </row>
    <row r="188" spans="7:15" x14ac:dyDescent="0.25">
      <c r="G188" s="100" t="s">
        <v>14743</v>
      </c>
      <c r="H188" t="s">
        <v>14742</v>
      </c>
      <c r="I188" s="101" t="s">
        <v>1</v>
      </c>
      <c r="J188" s="112" t="s">
        <v>21582</v>
      </c>
      <c r="K188" s="101" t="s">
        <v>23238</v>
      </c>
      <c r="L188" s="101" t="str">
        <f>VLOOKUP(G188,'[2]CA AMAC LL detail'!$E$2:$J$2161,6,0)</f>
        <v>Ruth Ann Arber</v>
      </c>
      <c r="M188" s="101">
        <f t="shared" si="24"/>
        <v>305</v>
      </c>
      <c r="N188" s="158" t="str">
        <f t="shared" si="25"/>
        <v>ruth.ann.arber@lifeline.com</v>
      </c>
      <c r="O188" s="101" t="str">
        <f t="shared" si="23"/>
        <v>303-378-2476</v>
      </c>
    </row>
    <row r="189" spans="7:15" x14ac:dyDescent="0.25">
      <c r="G189" s="100" t="s">
        <v>2586</v>
      </c>
      <c r="H189" t="s">
        <v>2585</v>
      </c>
      <c r="I189" s="101" t="s">
        <v>1</v>
      </c>
      <c r="J189" s="112" t="s">
        <v>21574</v>
      </c>
      <c r="K189" s="101" t="s">
        <v>23238</v>
      </c>
      <c r="L189" s="101" t="str">
        <f>VLOOKUP(G189,'[2]CA AMAC LL detail'!$E$2:$J$2161,6,0)</f>
        <v>Ruth Ann Arber</v>
      </c>
      <c r="M189" s="101">
        <f t="shared" si="24"/>
        <v>305</v>
      </c>
      <c r="N189" s="158" t="str">
        <f t="shared" si="25"/>
        <v>ruth.ann.arber@lifeline.com</v>
      </c>
      <c r="O189" s="101" t="str">
        <f t="shared" si="23"/>
        <v>303-378-2476</v>
      </c>
    </row>
    <row r="190" spans="7:15" x14ac:dyDescent="0.25">
      <c r="G190" s="100" t="s">
        <v>23155</v>
      </c>
      <c r="H190" t="s">
        <v>23159</v>
      </c>
      <c r="I190" s="101" t="s">
        <v>1</v>
      </c>
      <c r="J190" s="112" t="s">
        <v>23160</v>
      </c>
      <c r="K190" s="101" t="str">
        <f>VLOOKUP(G190,'[2]CA AMAC LL detail'!$E$2:$M$2161,9,0)</f>
        <v>CPS</v>
      </c>
      <c r="L190" s="101" t="str">
        <f>VLOOKUP(G190,'[2]CA AMAC LL detail'!$E$2:$J$2161,6,0)</f>
        <v>OPEN LMS/PSF</v>
      </c>
      <c r="O190" s="101"/>
    </row>
    <row r="191" spans="7:15" x14ac:dyDescent="0.25">
      <c r="G191" s="100" t="s">
        <v>2587</v>
      </c>
      <c r="H191" t="s">
        <v>2585</v>
      </c>
      <c r="I191" s="101" t="s">
        <v>1</v>
      </c>
      <c r="J191" s="112" t="s">
        <v>21575</v>
      </c>
      <c r="K191" s="101" t="s">
        <v>23238</v>
      </c>
      <c r="L191" s="101" t="str">
        <f>VLOOKUP(G191,'[2]CA AMAC LL detail'!$E$2:$J$2161,6,0)</f>
        <v>Ruth Ann Arber</v>
      </c>
      <c r="M191" s="101">
        <f t="shared" ref="M191:M207" si="26">VLOOKUP(L191,$Q$4:$T$25,4,0)</f>
        <v>305</v>
      </c>
      <c r="N191" s="158" t="str">
        <f t="shared" ref="N191:N207" si="27">VLOOKUP(L191,$Q$4:$R$25,2,0)</f>
        <v>ruth.ann.arber@lifeline.com</v>
      </c>
      <c r="O191" s="101" t="str">
        <f t="shared" ref="O191:O207" si="28">VLOOKUP(L191,$Q$4:$S$25,3,0)</f>
        <v>303-378-2476</v>
      </c>
    </row>
    <row r="192" spans="7:15" x14ac:dyDescent="0.25">
      <c r="G192" s="100" t="s">
        <v>2572</v>
      </c>
      <c r="H192" t="s">
        <v>2569</v>
      </c>
      <c r="I192" s="101" t="s">
        <v>1</v>
      </c>
      <c r="J192" s="112" t="s">
        <v>21568</v>
      </c>
      <c r="K192" s="101" t="s">
        <v>23238</v>
      </c>
      <c r="L192" s="101" t="str">
        <f>VLOOKUP(G192,'[2]CA AMAC LL detail'!$E$2:$J$2161,6,0)</f>
        <v>Ruth Ann Arber</v>
      </c>
      <c r="M192" s="101">
        <f t="shared" si="26"/>
        <v>305</v>
      </c>
      <c r="N192" s="158" t="str">
        <f t="shared" si="27"/>
        <v>ruth.ann.arber@lifeline.com</v>
      </c>
      <c r="O192" s="101" t="str">
        <f t="shared" si="28"/>
        <v>303-378-2476</v>
      </c>
    </row>
    <row r="193" spans="7:15" x14ac:dyDescent="0.25">
      <c r="G193" s="100" t="s">
        <v>2573</v>
      </c>
      <c r="H193" t="s">
        <v>1447</v>
      </c>
      <c r="I193" s="101" t="s">
        <v>1</v>
      </c>
      <c r="J193" s="112" t="s">
        <v>21569</v>
      </c>
      <c r="K193" s="101" t="s">
        <v>23238</v>
      </c>
      <c r="L193" s="101" t="str">
        <f>VLOOKUP(G193,'[2]CA AMAC LL detail'!$E$2:$J$2161,6,0)</f>
        <v>Ruth Ann Arber</v>
      </c>
      <c r="M193" s="101">
        <f t="shared" si="26"/>
        <v>305</v>
      </c>
      <c r="N193" s="158" t="str">
        <f t="shared" si="27"/>
        <v>ruth.ann.arber@lifeline.com</v>
      </c>
      <c r="O193" s="101" t="str">
        <f t="shared" si="28"/>
        <v>303-378-2476</v>
      </c>
    </row>
    <row r="194" spans="7:15" x14ac:dyDescent="0.25">
      <c r="G194" s="100" t="s">
        <v>2574</v>
      </c>
      <c r="H194" t="s">
        <v>2569</v>
      </c>
      <c r="I194" s="101" t="s">
        <v>1</v>
      </c>
      <c r="J194" s="112" t="s">
        <v>21570</v>
      </c>
      <c r="K194" s="101" t="s">
        <v>23238</v>
      </c>
      <c r="L194" s="101" t="str">
        <f>VLOOKUP(G194,'[2]CA AMAC LL detail'!$E$2:$J$2161,6,0)</f>
        <v>Ruth Ann Arber</v>
      </c>
      <c r="M194" s="101">
        <f t="shared" si="26"/>
        <v>305</v>
      </c>
      <c r="N194" s="158" t="str">
        <f t="shared" si="27"/>
        <v>ruth.ann.arber@lifeline.com</v>
      </c>
      <c r="O194" s="101" t="str">
        <f t="shared" si="28"/>
        <v>303-378-2476</v>
      </c>
    </row>
    <row r="195" spans="7:15" x14ac:dyDescent="0.25">
      <c r="G195" s="100" t="s">
        <v>2547</v>
      </c>
      <c r="H195" t="s">
        <v>2534</v>
      </c>
      <c r="I195" s="101" t="s">
        <v>1</v>
      </c>
      <c r="J195" s="112" t="s">
        <v>21561</v>
      </c>
      <c r="K195" s="101" t="s">
        <v>23238</v>
      </c>
      <c r="L195" s="101" t="str">
        <f>VLOOKUP(G195,'[2]CA AMAC LL detail'!$E$2:$J$2161,6,0)</f>
        <v>Ruth Ann Arber</v>
      </c>
      <c r="M195" s="101">
        <f t="shared" si="26"/>
        <v>305</v>
      </c>
      <c r="N195" s="158" t="str">
        <f t="shared" si="27"/>
        <v>ruth.ann.arber@lifeline.com</v>
      </c>
      <c r="O195" s="101" t="str">
        <f t="shared" si="28"/>
        <v>303-378-2476</v>
      </c>
    </row>
    <row r="196" spans="7:15" x14ac:dyDescent="0.25">
      <c r="G196" s="100" t="s">
        <v>2588</v>
      </c>
      <c r="H196" t="s">
        <v>2585</v>
      </c>
      <c r="I196" s="101" t="s">
        <v>1</v>
      </c>
      <c r="J196" s="112" t="s">
        <v>21576</v>
      </c>
      <c r="K196" s="101" t="s">
        <v>23238</v>
      </c>
      <c r="L196" s="101" t="str">
        <f>VLOOKUP(G196,'[2]CA AMAC LL detail'!$E$2:$J$2161,6,0)</f>
        <v>Ruth Ann Arber</v>
      </c>
      <c r="M196" s="101">
        <f t="shared" si="26"/>
        <v>305</v>
      </c>
      <c r="N196" s="158" t="str">
        <f t="shared" si="27"/>
        <v>ruth.ann.arber@lifeline.com</v>
      </c>
      <c r="O196" s="101" t="str">
        <f t="shared" si="28"/>
        <v>303-378-2476</v>
      </c>
    </row>
    <row r="197" spans="7:15" x14ac:dyDescent="0.25">
      <c r="G197" s="100" t="s">
        <v>2664</v>
      </c>
      <c r="H197" t="s">
        <v>2665</v>
      </c>
      <c r="I197" s="101" t="s">
        <v>1</v>
      </c>
      <c r="J197" s="112" t="s">
        <v>21583</v>
      </c>
      <c r="K197" s="101" t="s">
        <v>23238</v>
      </c>
      <c r="L197" s="101" t="str">
        <f>VLOOKUP(G197,'[2]CA AMAC LL detail'!$E$2:$J$2161,6,0)</f>
        <v>Ruth Ann Arber</v>
      </c>
      <c r="M197" s="101">
        <f t="shared" si="26"/>
        <v>305</v>
      </c>
      <c r="N197" s="158" t="str">
        <f t="shared" si="27"/>
        <v>ruth.ann.arber@lifeline.com</v>
      </c>
      <c r="O197" s="101" t="str">
        <f t="shared" si="28"/>
        <v>303-378-2476</v>
      </c>
    </row>
    <row r="198" spans="7:15" x14ac:dyDescent="0.25">
      <c r="G198" s="100" t="s">
        <v>2666</v>
      </c>
      <c r="H198" t="s">
        <v>2665</v>
      </c>
      <c r="I198" s="101" t="s">
        <v>1</v>
      </c>
      <c r="J198" s="112" t="s">
        <v>21584</v>
      </c>
      <c r="K198" s="101" t="s">
        <v>23238</v>
      </c>
      <c r="L198" s="101" t="str">
        <f>VLOOKUP(G198,'[2]CA AMAC LL detail'!$E$2:$J$2161,6,0)</f>
        <v>Ruth Ann Arber</v>
      </c>
      <c r="M198" s="101">
        <f t="shared" si="26"/>
        <v>305</v>
      </c>
      <c r="N198" s="158" t="str">
        <f t="shared" si="27"/>
        <v>ruth.ann.arber@lifeline.com</v>
      </c>
      <c r="O198" s="101" t="str">
        <f t="shared" si="28"/>
        <v>303-378-2476</v>
      </c>
    </row>
    <row r="199" spans="7:15" x14ac:dyDescent="0.25">
      <c r="G199" s="100" t="s">
        <v>2667</v>
      </c>
      <c r="H199" t="s">
        <v>2665</v>
      </c>
      <c r="I199" s="101" t="s">
        <v>1</v>
      </c>
      <c r="J199" s="112" t="s">
        <v>21585</v>
      </c>
      <c r="K199" s="101" t="s">
        <v>23238</v>
      </c>
      <c r="L199" s="101" t="str">
        <f>VLOOKUP(G199,'[2]CA AMAC LL detail'!$E$2:$J$2161,6,0)</f>
        <v>Ruth Ann Arber</v>
      </c>
      <c r="M199" s="101">
        <f t="shared" si="26"/>
        <v>305</v>
      </c>
      <c r="N199" s="158" t="str">
        <f t="shared" si="27"/>
        <v>ruth.ann.arber@lifeline.com</v>
      </c>
      <c r="O199" s="101" t="str">
        <f t="shared" si="28"/>
        <v>303-378-2476</v>
      </c>
    </row>
    <row r="200" spans="7:15" x14ac:dyDescent="0.25">
      <c r="G200" s="100" t="s">
        <v>2593</v>
      </c>
      <c r="H200" t="s">
        <v>21577</v>
      </c>
      <c r="I200" s="101" t="s">
        <v>1</v>
      </c>
      <c r="J200" s="112" t="s">
        <v>21579</v>
      </c>
      <c r="K200" s="101" t="s">
        <v>23238</v>
      </c>
      <c r="L200" s="101" t="str">
        <f>VLOOKUP(G200,'[2]CA AMAC LL detail'!$E$2:$J$2161,6,0)</f>
        <v>Ruth Ann Arber</v>
      </c>
      <c r="M200" s="101">
        <f t="shared" si="26"/>
        <v>305</v>
      </c>
      <c r="N200" s="158" t="str">
        <f t="shared" si="27"/>
        <v>ruth.ann.arber@lifeline.com</v>
      </c>
      <c r="O200" s="101" t="str">
        <f t="shared" si="28"/>
        <v>303-378-2476</v>
      </c>
    </row>
    <row r="201" spans="7:15" x14ac:dyDescent="0.25">
      <c r="G201" s="100" t="s">
        <v>2513</v>
      </c>
      <c r="H201" t="s">
        <v>1000</v>
      </c>
      <c r="I201" s="101" t="s">
        <v>1</v>
      </c>
      <c r="J201" s="112" t="s">
        <v>21544</v>
      </c>
      <c r="K201" s="101" t="s">
        <v>23238</v>
      </c>
      <c r="L201" s="101" t="str">
        <f>VLOOKUP(G201,'[2]CA AMAC LL detail'!$E$2:$J$2161,6,0)</f>
        <v>Ruth Ann Arber</v>
      </c>
      <c r="M201" s="101">
        <f t="shared" si="26"/>
        <v>305</v>
      </c>
      <c r="N201" s="158" t="str">
        <f t="shared" si="27"/>
        <v>ruth.ann.arber@lifeline.com</v>
      </c>
      <c r="O201" s="101" t="str">
        <f t="shared" si="28"/>
        <v>303-378-2476</v>
      </c>
    </row>
    <row r="202" spans="7:15" x14ac:dyDescent="0.25">
      <c r="G202" s="100" t="s">
        <v>2673</v>
      </c>
      <c r="H202" t="s">
        <v>2674</v>
      </c>
      <c r="I202" s="101" t="s">
        <v>1</v>
      </c>
      <c r="J202" s="112" t="s">
        <v>21587</v>
      </c>
      <c r="K202" s="101" t="s">
        <v>23238</v>
      </c>
      <c r="L202" s="101" t="str">
        <f>VLOOKUP(G202,'[2]CA AMAC LL detail'!$E$2:$J$2161,6,0)</f>
        <v>Ruth Ann Arber</v>
      </c>
      <c r="M202" s="101">
        <f t="shared" si="26"/>
        <v>305</v>
      </c>
      <c r="N202" s="158" t="str">
        <f t="shared" si="27"/>
        <v>ruth.ann.arber@lifeline.com</v>
      </c>
      <c r="O202" s="101" t="str">
        <f t="shared" si="28"/>
        <v>303-378-2476</v>
      </c>
    </row>
    <row r="203" spans="7:15" x14ac:dyDescent="0.25">
      <c r="G203" s="100" t="s">
        <v>2676</v>
      </c>
      <c r="H203" t="s">
        <v>2677</v>
      </c>
      <c r="I203" s="101" t="s">
        <v>1</v>
      </c>
      <c r="J203" s="112" t="s">
        <v>21588</v>
      </c>
      <c r="K203" s="101" t="s">
        <v>23238</v>
      </c>
      <c r="L203" s="101" t="s">
        <v>113</v>
      </c>
      <c r="M203" s="101">
        <f t="shared" si="26"/>
        <v>305</v>
      </c>
      <c r="N203" s="158" t="str">
        <f t="shared" si="27"/>
        <v>ruth.ann.arber@lifeline.com</v>
      </c>
      <c r="O203" s="101" t="str">
        <f t="shared" si="28"/>
        <v>303-378-2476</v>
      </c>
    </row>
    <row r="204" spans="7:15" x14ac:dyDescent="0.25">
      <c r="G204" s="100" t="s">
        <v>2678</v>
      </c>
      <c r="H204" t="s">
        <v>2679</v>
      </c>
      <c r="I204" s="101" t="s">
        <v>1</v>
      </c>
      <c r="J204" s="112" t="s">
        <v>21589</v>
      </c>
      <c r="K204" s="101" t="s">
        <v>23238</v>
      </c>
      <c r="L204" s="101" t="s">
        <v>113</v>
      </c>
      <c r="M204" s="101">
        <f t="shared" si="26"/>
        <v>305</v>
      </c>
      <c r="N204" s="158" t="str">
        <f t="shared" si="27"/>
        <v>ruth.ann.arber@lifeline.com</v>
      </c>
      <c r="O204" s="101" t="str">
        <f t="shared" si="28"/>
        <v>303-378-2476</v>
      </c>
    </row>
    <row r="205" spans="7:15" x14ac:dyDescent="0.25">
      <c r="G205" s="100" t="s">
        <v>2548</v>
      </c>
      <c r="H205" t="s">
        <v>2534</v>
      </c>
      <c r="I205" s="101" t="s">
        <v>1</v>
      </c>
      <c r="J205" s="112" t="s">
        <v>21562</v>
      </c>
      <c r="K205" s="101" t="s">
        <v>23238</v>
      </c>
      <c r="L205" s="101" t="str">
        <f>VLOOKUP(G205,'[2]CA AMAC LL detail'!$E$2:$J$2161,6,0)</f>
        <v>Ruth Ann Arber</v>
      </c>
      <c r="M205" s="101">
        <f t="shared" si="26"/>
        <v>305</v>
      </c>
      <c r="N205" s="158" t="str">
        <f t="shared" si="27"/>
        <v>ruth.ann.arber@lifeline.com</v>
      </c>
      <c r="O205" s="101" t="str">
        <f t="shared" si="28"/>
        <v>303-378-2476</v>
      </c>
    </row>
    <row r="206" spans="7:15" x14ac:dyDescent="0.25">
      <c r="G206" s="100" t="s">
        <v>207</v>
      </c>
      <c r="H206" t="s">
        <v>208</v>
      </c>
      <c r="I206" s="101" t="s">
        <v>1</v>
      </c>
      <c r="J206" s="112" t="s">
        <v>21590</v>
      </c>
      <c r="K206" s="101" t="s">
        <v>23238</v>
      </c>
      <c r="L206" s="101" t="s">
        <v>113</v>
      </c>
      <c r="M206" s="101">
        <f t="shared" si="26"/>
        <v>305</v>
      </c>
      <c r="N206" s="158" t="str">
        <f t="shared" si="27"/>
        <v>ruth.ann.arber@lifeline.com</v>
      </c>
      <c r="O206" s="101" t="str">
        <f t="shared" si="28"/>
        <v>303-378-2476</v>
      </c>
    </row>
    <row r="207" spans="7:15" x14ac:dyDescent="0.25">
      <c r="G207" s="100" t="s">
        <v>2683</v>
      </c>
      <c r="H207" t="s">
        <v>2684</v>
      </c>
      <c r="I207" s="101" t="s">
        <v>1</v>
      </c>
      <c r="J207" s="112" t="s">
        <v>21594</v>
      </c>
      <c r="K207" s="101" t="s">
        <v>23238</v>
      </c>
      <c r="L207" s="101" t="str">
        <f>VLOOKUP(G207,'[2]CA AMAC LL detail'!$E$2:$J$2161,6,0)</f>
        <v>Ruth Ann Arber</v>
      </c>
      <c r="M207" s="101">
        <f t="shared" si="26"/>
        <v>305</v>
      </c>
      <c r="N207" s="158" t="str">
        <f t="shared" si="27"/>
        <v>ruth.ann.arber@lifeline.com</v>
      </c>
      <c r="O207" s="101" t="str">
        <f t="shared" si="28"/>
        <v>303-378-2476</v>
      </c>
    </row>
    <row r="208" spans="7:15" x14ac:dyDescent="0.25">
      <c r="G208" s="100" t="s">
        <v>2680</v>
      </c>
      <c r="H208" t="s">
        <v>211</v>
      </c>
      <c r="I208" s="101" t="s">
        <v>1</v>
      </c>
      <c r="J208" s="112" t="s">
        <v>21591</v>
      </c>
      <c r="K208" s="101" t="str">
        <f>VLOOKUP(G208,'[2]CA AMAC LL detail'!$E$2:$M$2161,9,0)</f>
        <v>CPS</v>
      </c>
      <c r="L208" s="101" t="str">
        <f>VLOOKUP(G208,'[2]CA AMAC LL detail'!$E$2:$J$2161,6,0)</f>
        <v>OPEN LMS/PSF</v>
      </c>
      <c r="O208" s="101"/>
    </row>
    <row r="209" spans="7:15" x14ac:dyDescent="0.25">
      <c r="G209" s="100" t="s">
        <v>212</v>
      </c>
      <c r="H209" t="s">
        <v>213</v>
      </c>
      <c r="I209" s="101" t="s">
        <v>1</v>
      </c>
      <c r="J209" s="112" t="s">
        <v>21592</v>
      </c>
      <c r="K209" s="101" t="s">
        <v>23238</v>
      </c>
      <c r="L209" s="101" t="s">
        <v>113</v>
      </c>
      <c r="M209" s="101">
        <f t="shared" ref="M209:M240" si="29">VLOOKUP(L209,$Q$4:$T$25,4,0)</f>
        <v>305</v>
      </c>
      <c r="N209" s="158" t="str">
        <f t="shared" ref="N209:N240" si="30">VLOOKUP(L209,$Q$4:$R$25,2,0)</f>
        <v>ruth.ann.arber@lifeline.com</v>
      </c>
      <c r="O209" s="101" t="str">
        <f t="shared" ref="O209:O240" si="31">VLOOKUP(L209,$Q$4:$S$25,3,0)</f>
        <v>303-378-2476</v>
      </c>
    </row>
    <row r="210" spans="7:15" x14ac:dyDescent="0.25">
      <c r="G210" s="100" t="s">
        <v>2681</v>
      </c>
      <c r="H210" t="s">
        <v>213</v>
      </c>
      <c r="I210" s="101" t="s">
        <v>1</v>
      </c>
      <c r="J210" s="112" t="s">
        <v>21593</v>
      </c>
      <c r="K210" s="101" t="s">
        <v>23238</v>
      </c>
      <c r="L210" s="101" t="s">
        <v>113</v>
      </c>
      <c r="M210" s="101">
        <f t="shared" si="29"/>
        <v>305</v>
      </c>
      <c r="N210" s="158" t="str">
        <f t="shared" si="30"/>
        <v>ruth.ann.arber@lifeline.com</v>
      </c>
      <c r="O210" s="101" t="str">
        <f t="shared" si="31"/>
        <v>303-378-2476</v>
      </c>
    </row>
    <row r="211" spans="7:15" x14ac:dyDescent="0.25">
      <c r="G211" s="100" t="s">
        <v>2529</v>
      </c>
      <c r="H211" t="s">
        <v>2530</v>
      </c>
      <c r="I211" s="101" t="s">
        <v>0</v>
      </c>
      <c r="J211" s="112" t="s">
        <v>21551</v>
      </c>
      <c r="K211" s="101" t="s">
        <v>23238</v>
      </c>
      <c r="L211" s="101" t="str">
        <f>VLOOKUP(G211,'[2]CA AMAC LL detail'!$E$2:$J$2161,6,0)</f>
        <v>Ruth Ann Arber</v>
      </c>
      <c r="M211" s="101">
        <f t="shared" si="29"/>
        <v>305</v>
      </c>
      <c r="N211" s="158" t="str">
        <f t="shared" si="30"/>
        <v>ruth.ann.arber@lifeline.com</v>
      </c>
      <c r="O211" s="101" t="str">
        <f t="shared" si="31"/>
        <v>303-378-2476</v>
      </c>
    </row>
    <row r="212" spans="7:15" x14ac:dyDescent="0.25">
      <c r="G212" s="100" t="s">
        <v>2549</v>
      </c>
      <c r="H212" t="s">
        <v>2534</v>
      </c>
      <c r="I212" s="101" t="s">
        <v>1</v>
      </c>
      <c r="J212" s="112" t="s">
        <v>21563</v>
      </c>
      <c r="K212" s="101" t="s">
        <v>23238</v>
      </c>
      <c r="L212" s="101" t="str">
        <f>VLOOKUP(G212,'[2]CA AMAC LL detail'!$E$2:$J$2161,6,0)</f>
        <v>Ruth Ann Arber</v>
      </c>
      <c r="M212" s="101">
        <f t="shared" si="29"/>
        <v>305</v>
      </c>
      <c r="N212" s="158" t="str">
        <f t="shared" si="30"/>
        <v>ruth.ann.arber@lifeline.com</v>
      </c>
      <c r="O212" s="101" t="str">
        <f t="shared" si="31"/>
        <v>303-378-2476</v>
      </c>
    </row>
    <row r="213" spans="7:15" x14ac:dyDescent="0.25">
      <c r="G213" s="100" t="s">
        <v>2550</v>
      </c>
      <c r="H213" t="s">
        <v>2534</v>
      </c>
      <c r="I213" s="101" t="s">
        <v>1</v>
      </c>
      <c r="J213" s="112" t="s">
        <v>21564</v>
      </c>
      <c r="K213" s="101" t="s">
        <v>23238</v>
      </c>
      <c r="L213" s="101" t="str">
        <f>VLOOKUP(G213,'[2]CA AMAC LL detail'!$E$2:$J$2161,6,0)</f>
        <v>Ruth Ann Arber</v>
      </c>
      <c r="M213" s="101">
        <f t="shared" si="29"/>
        <v>305</v>
      </c>
      <c r="N213" s="158" t="str">
        <f t="shared" si="30"/>
        <v>ruth.ann.arber@lifeline.com</v>
      </c>
      <c r="O213" s="101" t="str">
        <f t="shared" si="31"/>
        <v>303-378-2476</v>
      </c>
    </row>
    <row r="214" spans="7:15" x14ac:dyDescent="0.25">
      <c r="G214" s="100" t="s">
        <v>2689</v>
      </c>
      <c r="H214" t="s">
        <v>2690</v>
      </c>
      <c r="I214" s="101" t="s">
        <v>1</v>
      </c>
      <c r="J214" s="112" t="s">
        <v>21595</v>
      </c>
      <c r="K214" s="101" t="s">
        <v>23238</v>
      </c>
      <c r="L214" s="101" t="str">
        <f>VLOOKUP(G214,'[2]CA AMAC LL detail'!$E$2:$J$2161,6,0)</f>
        <v>Ruth Ann Arber</v>
      </c>
      <c r="M214" s="101">
        <f t="shared" si="29"/>
        <v>305</v>
      </c>
      <c r="N214" s="158" t="str">
        <f t="shared" si="30"/>
        <v>ruth.ann.arber@lifeline.com</v>
      </c>
      <c r="O214" s="101" t="str">
        <f t="shared" si="31"/>
        <v>303-378-2476</v>
      </c>
    </row>
    <row r="215" spans="7:15" x14ac:dyDescent="0.25">
      <c r="G215" s="100" t="s">
        <v>14744</v>
      </c>
      <c r="H215" t="s">
        <v>2670</v>
      </c>
      <c r="I215" s="101" t="s">
        <v>1</v>
      </c>
      <c r="J215" s="112" t="s">
        <v>21586</v>
      </c>
      <c r="K215" s="101" t="s">
        <v>23238</v>
      </c>
      <c r="L215" s="101" t="s">
        <v>113</v>
      </c>
      <c r="M215" s="101">
        <f t="shared" si="29"/>
        <v>305</v>
      </c>
      <c r="N215" s="158" t="str">
        <f t="shared" si="30"/>
        <v>ruth.ann.arber@lifeline.com</v>
      </c>
      <c r="O215" s="101" t="str">
        <f t="shared" si="31"/>
        <v>303-378-2476</v>
      </c>
    </row>
    <row r="216" spans="7:15" x14ac:dyDescent="0.25">
      <c r="G216" s="100" t="s">
        <v>2698</v>
      </c>
      <c r="H216" t="s">
        <v>2699</v>
      </c>
      <c r="I216" s="101" t="s">
        <v>1</v>
      </c>
      <c r="J216" s="112" t="s">
        <v>21596</v>
      </c>
      <c r="K216" s="101" t="s">
        <v>23238</v>
      </c>
      <c r="L216" s="101" t="s">
        <v>113</v>
      </c>
      <c r="M216" s="101">
        <f t="shared" si="29"/>
        <v>305</v>
      </c>
      <c r="N216" s="158" t="str">
        <f t="shared" si="30"/>
        <v>ruth.ann.arber@lifeline.com</v>
      </c>
      <c r="O216" s="101" t="str">
        <f t="shared" si="31"/>
        <v>303-378-2476</v>
      </c>
    </row>
    <row r="217" spans="7:15" x14ac:dyDescent="0.25">
      <c r="G217" s="100" t="s">
        <v>2717</v>
      </c>
      <c r="H217" t="s">
        <v>1184</v>
      </c>
      <c r="I217" s="101" t="s">
        <v>0</v>
      </c>
      <c r="J217" s="112" t="s">
        <v>21597</v>
      </c>
      <c r="K217" s="101" t="s">
        <v>23242</v>
      </c>
      <c r="L217" s="101" t="str">
        <f>VLOOKUP(G217,'[2]CA AMAC LL detail'!$E$2:$J$2161,6,0)</f>
        <v>Dante Mignucci</v>
      </c>
      <c r="M217" s="101">
        <f t="shared" si="29"/>
        <v>502</v>
      </c>
      <c r="N217" s="158" t="str">
        <f t="shared" si="30"/>
        <v>Dante.Mignucci@connectamerica.com</v>
      </c>
      <c r="O217" s="101" t="str">
        <f t="shared" si="31"/>
        <v>267-258-6272</v>
      </c>
    </row>
    <row r="218" spans="7:15" x14ac:dyDescent="0.25">
      <c r="G218" s="100" t="s">
        <v>21598</v>
      </c>
      <c r="H218" t="s">
        <v>1184</v>
      </c>
      <c r="I218" s="101" t="s">
        <v>0</v>
      </c>
      <c r="J218" s="112" t="s">
        <v>21599</v>
      </c>
      <c r="K218" s="101" t="s">
        <v>23242</v>
      </c>
      <c r="L218" s="101" t="str">
        <f>VLOOKUP(G218,'[2]CA AMAC LL detail'!$E$2:$J$2161,6,0)</f>
        <v>Dante Mignucci</v>
      </c>
      <c r="M218" s="101">
        <f t="shared" si="29"/>
        <v>502</v>
      </c>
      <c r="N218" s="158" t="str">
        <f t="shared" si="30"/>
        <v>Dante.Mignucci@connectamerica.com</v>
      </c>
      <c r="O218" s="101" t="str">
        <f t="shared" si="31"/>
        <v>267-258-6272</v>
      </c>
    </row>
    <row r="219" spans="7:15" x14ac:dyDescent="0.25">
      <c r="G219" s="100" t="s">
        <v>2729</v>
      </c>
      <c r="H219" t="s">
        <v>2728</v>
      </c>
      <c r="I219" s="101" t="s">
        <v>1</v>
      </c>
      <c r="J219" s="112" t="s">
        <v>21600</v>
      </c>
      <c r="K219" s="101" t="s">
        <v>23238</v>
      </c>
      <c r="L219" s="101" t="str">
        <f>VLOOKUP(G219,'[2]CA AMAC LL detail'!$E$2:$J$2161,6,0)</f>
        <v>Ruth Ann Arber</v>
      </c>
      <c r="M219" s="101">
        <f t="shared" si="29"/>
        <v>305</v>
      </c>
      <c r="N219" s="158" t="str">
        <f t="shared" si="30"/>
        <v>ruth.ann.arber@lifeline.com</v>
      </c>
      <c r="O219" s="101" t="str">
        <f t="shared" si="31"/>
        <v>303-378-2476</v>
      </c>
    </row>
    <row r="220" spans="7:15" x14ac:dyDescent="0.25">
      <c r="G220" s="100" t="s">
        <v>2731</v>
      </c>
      <c r="H220" t="s">
        <v>2732</v>
      </c>
      <c r="I220" s="101" t="s">
        <v>0</v>
      </c>
      <c r="J220" s="112" t="s">
        <v>21602</v>
      </c>
      <c r="K220" s="101" t="s">
        <v>23238</v>
      </c>
      <c r="L220" s="101" t="str">
        <f>VLOOKUP(G220,'[2]CA AMAC LL detail'!$E$2:$J$2161,6,0)</f>
        <v>Ruth Ann Arber</v>
      </c>
      <c r="M220" s="101">
        <f t="shared" si="29"/>
        <v>305</v>
      </c>
      <c r="N220" s="158" t="str">
        <f t="shared" si="30"/>
        <v>ruth.ann.arber@lifeline.com</v>
      </c>
      <c r="O220" s="101" t="str">
        <f t="shared" si="31"/>
        <v>303-378-2476</v>
      </c>
    </row>
    <row r="221" spans="7:15" x14ac:dyDescent="0.25">
      <c r="G221" s="100" t="s">
        <v>2560</v>
      </c>
      <c r="H221" t="s">
        <v>2561</v>
      </c>
      <c r="I221" s="101" t="s">
        <v>1</v>
      </c>
      <c r="J221" s="112" t="s">
        <v>21566</v>
      </c>
      <c r="K221" s="101" t="s">
        <v>23238</v>
      </c>
      <c r="L221" s="101" t="str">
        <f>VLOOKUP(G221,'[2]CA AMAC LL detail'!$E$2:$J$2161,6,0)</f>
        <v>Ruth Ann Arber</v>
      </c>
      <c r="M221" s="101">
        <f t="shared" si="29"/>
        <v>305</v>
      </c>
      <c r="N221" s="158" t="str">
        <f t="shared" si="30"/>
        <v>ruth.ann.arber@lifeline.com</v>
      </c>
      <c r="O221" s="101" t="str">
        <f t="shared" si="31"/>
        <v>303-378-2476</v>
      </c>
    </row>
    <row r="222" spans="7:15" x14ac:dyDescent="0.25">
      <c r="G222" s="100" t="s">
        <v>2733</v>
      </c>
      <c r="H222" t="s">
        <v>2734</v>
      </c>
      <c r="I222" s="101" t="s">
        <v>1</v>
      </c>
      <c r="J222" s="112" t="s">
        <v>21603</v>
      </c>
      <c r="K222" s="101" t="s">
        <v>23238</v>
      </c>
      <c r="L222" s="101" t="str">
        <f>VLOOKUP(G222,'[2]CA AMAC LL detail'!$E$2:$J$2161,6,0)</f>
        <v>Ruth Ann Arber</v>
      </c>
      <c r="M222" s="101">
        <f t="shared" si="29"/>
        <v>305</v>
      </c>
      <c r="N222" s="158" t="str">
        <f t="shared" si="30"/>
        <v>ruth.ann.arber@lifeline.com</v>
      </c>
      <c r="O222" s="101" t="str">
        <f t="shared" si="31"/>
        <v>303-378-2476</v>
      </c>
    </row>
    <row r="223" spans="7:15" x14ac:dyDescent="0.25">
      <c r="G223" s="100" t="s">
        <v>236</v>
      </c>
      <c r="H223" t="s">
        <v>237</v>
      </c>
      <c r="I223" s="101" t="s">
        <v>0</v>
      </c>
      <c r="J223" s="112" t="s">
        <v>21604</v>
      </c>
      <c r="K223" s="101" t="s">
        <v>23238</v>
      </c>
      <c r="L223" s="101" t="str">
        <f>VLOOKUP(G223,'[2]CA AMAC LL detail'!$E$2:$J$2161,6,0)</f>
        <v>Ruth Ann Arber</v>
      </c>
      <c r="M223" s="101">
        <f t="shared" si="29"/>
        <v>305</v>
      </c>
      <c r="N223" s="158" t="str">
        <f t="shared" si="30"/>
        <v>ruth.ann.arber@lifeline.com</v>
      </c>
      <c r="O223" s="101" t="str">
        <f t="shared" si="31"/>
        <v>303-378-2476</v>
      </c>
    </row>
    <row r="224" spans="7:15" x14ac:dyDescent="0.25">
      <c r="G224" s="100" t="s">
        <v>2737</v>
      </c>
      <c r="H224" t="s">
        <v>2738</v>
      </c>
      <c r="I224" s="101" t="s">
        <v>0</v>
      </c>
      <c r="J224" s="112" t="s">
        <v>21605</v>
      </c>
      <c r="K224" s="101" t="s">
        <v>23238</v>
      </c>
      <c r="L224" s="101" t="str">
        <f>VLOOKUP(G224,'[2]CA AMAC LL detail'!$E$2:$J$2161,6,0)</f>
        <v>Ruth Ann Arber</v>
      </c>
      <c r="M224" s="101">
        <f t="shared" si="29"/>
        <v>305</v>
      </c>
      <c r="N224" s="158" t="str">
        <f t="shared" si="30"/>
        <v>ruth.ann.arber@lifeline.com</v>
      </c>
      <c r="O224" s="101" t="str">
        <f t="shared" si="31"/>
        <v>303-378-2476</v>
      </c>
    </row>
    <row r="225" spans="7:15" x14ac:dyDescent="0.25">
      <c r="G225" s="100" t="s">
        <v>2739</v>
      </c>
      <c r="H225" t="s">
        <v>2740</v>
      </c>
      <c r="I225" s="101" t="s">
        <v>0</v>
      </c>
      <c r="J225" s="112" t="s">
        <v>21606</v>
      </c>
      <c r="K225" s="101" t="s">
        <v>23238</v>
      </c>
      <c r="L225" s="101" t="str">
        <f>VLOOKUP(G225,'[2]CA AMAC LL detail'!$E$2:$J$2161,6,0)</f>
        <v>Ruth Ann Arber</v>
      </c>
      <c r="M225" s="101">
        <f t="shared" si="29"/>
        <v>305</v>
      </c>
      <c r="N225" s="158" t="str">
        <f t="shared" si="30"/>
        <v>ruth.ann.arber@lifeline.com</v>
      </c>
      <c r="O225" s="101" t="str">
        <f t="shared" si="31"/>
        <v>303-378-2476</v>
      </c>
    </row>
    <row r="226" spans="7:15" x14ac:dyDescent="0.25">
      <c r="G226" s="100" t="s">
        <v>2743</v>
      </c>
      <c r="H226" t="s">
        <v>2744</v>
      </c>
      <c r="I226" s="101" t="s">
        <v>0</v>
      </c>
      <c r="J226" s="112" t="s">
        <v>21607</v>
      </c>
      <c r="K226" s="101" t="s">
        <v>23238</v>
      </c>
      <c r="L226" s="101" t="str">
        <f>VLOOKUP(G226,'[2]CA AMAC LL detail'!$E$2:$J$2161,6,0)</f>
        <v>Ruth Ann Arber</v>
      </c>
      <c r="M226" s="101">
        <f t="shared" si="29"/>
        <v>305</v>
      </c>
      <c r="N226" s="158" t="str">
        <f t="shared" si="30"/>
        <v>ruth.ann.arber@lifeline.com</v>
      </c>
      <c r="O226" s="101" t="str">
        <f t="shared" si="31"/>
        <v>303-378-2476</v>
      </c>
    </row>
    <row r="227" spans="7:15" x14ac:dyDescent="0.25">
      <c r="G227" s="100" t="s">
        <v>2745</v>
      </c>
      <c r="H227" t="s">
        <v>2746</v>
      </c>
      <c r="I227" s="101" t="s">
        <v>0</v>
      </c>
      <c r="J227" s="112" t="s">
        <v>21608</v>
      </c>
      <c r="K227" s="101" t="s">
        <v>23238</v>
      </c>
      <c r="L227" s="101" t="str">
        <f>VLOOKUP(G227,'[2]CA AMAC LL detail'!$E$2:$J$2161,6,0)</f>
        <v>Ruth Ann Arber</v>
      </c>
      <c r="M227" s="101">
        <f t="shared" si="29"/>
        <v>305</v>
      </c>
      <c r="N227" s="158" t="str">
        <f t="shared" si="30"/>
        <v>ruth.ann.arber@lifeline.com</v>
      </c>
      <c r="O227" s="101" t="str">
        <f t="shared" si="31"/>
        <v>303-378-2476</v>
      </c>
    </row>
    <row r="228" spans="7:15" x14ac:dyDescent="0.25">
      <c r="G228" s="100" t="s">
        <v>2747</v>
      </c>
      <c r="H228" t="s">
        <v>2748</v>
      </c>
      <c r="I228" s="101" t="s">
        <v>1</v>
      </c>
      <c r="J228" s="112" t="s">
        <v>21609</v>
      </c>
      <c r="K228" s="101" t="s">
        <v>23238</v>
      </c>
      <c r="L228" s="101" t="str">
        <f>VLOOKUP(G228,'[2]CA AMAC LL detail'!$E$2:$J$2161,6,0)</f>
        <v>Ruth Ann Arber</v>
      </c>
      <c r="M228" s="101">
        <f t="shared" si="29"/>
        <v>305</v>
      </c>
      <c r="N228" s="158" t="str">
        <f t="shared" si="30"/>
        <v>ruth.ann.arber@lifeline.com</v>
      </c>
      <c r="O228" s="101" t="str">
        <f t="shared" si="31"/>
        <v>303-378-2476</v>
      </c>
    </row>
    <row r="229" spans="7:15" x14ac:dyDescent="0.25">
      <c r="G229" s="100" t="s">
        <v>2749</v>
      </c>
      <c r="H229" t="s">
        <v>2750</v>
      </c>
      <c r="I229" s="101" t="s">
        <v>0</v>
      </c>
      <c r="J229" s="112" t="s">
        <v>21610</v>
      </c>
      <c r="K229" s="101" t="s">
        <v>23238</v>
      </c>
      <c r="L229" s="101" t="str">
        <f>VLOOKUP(G229,'[2]CA AMAC LL detail'!$E$2:$J$2161,6,0)</f>
        <v>Ruth Ann Arber</v>
      </c>
      <c r="M229" s="101">
        <f t="shared" si="29"/>
        <v>305</v>
      </c>
      <c r="N229" s="158" t="str">
        <f t="shared" si="30"/>
        <v>ruth.ann.arber@lifeline.com</v>
      </c>
      <c r="O229" s="101" t="str">
        <f t="shared" si="31"/>
        <v>303-378-2476</v>
      </c>
    </row>
    <row r="230" spans="7:15" x14ac:dyDescent="0.25">
      <c r="G230" s="100" t="s">
        <v>2755</v>
      </c>
      <c r="H230" t="s">
        <v>2756</v>
      </c>
      <c r="I230" s="101" t="s">
        <v>1</v>
      </c>
      <c r="J230" s="112" t="s">
        <v>21611</v>
      </c>
      <c r="K230" s="101" t="s">
        <v>23238</v>
      </c>
      <c r="L230" s="101" t="str">
        <f>VLOOKUP(G230,'[2]CA AMAC LL detail'!$E$2:$J$2161,6,0)</f>
        <v>Ruth Ann Arber</v>
      </c>
      <c r="M230" s="101">
        <f t="shared" si="29"/>
        <v>305</v>
      </c>
      <c r="N230" s="158" t="str">
        <f t="shared" si="30"/>
        <v>ruth.ann.arber@lifeline.com</v>
      </c>
      <c r="O230" s="101" t="str">
        <f t="shared" si="31"/>
        <v>303-378-2476</v>
      </c>
    </row>
    <row r="231" spans="7:15" x14ac:dyDescent="0.25">
      <c r="G231" s="100" t="s">
        <v>238</v>
      </c>
      <c r="H231" t="s">
        <v>239</v>
      </c>
      <c r="I231" s="101" t="s">
        <v>1</v>
      </c>
      <c r="J231" s="112" t="s">
        <v>21612</v>
      </c>
      <c r="K231" s="101" t="s">
        <v>23238</v>
      </c>
      <c r="L231" s="101" t="str">
        <f>VLOOKUP(G231,'[2]CA AMAC LL detail'!$E$2:$J$2161,6,0)</f>
        <v>Ruth Ann Arber</v>
      </c>
      <c r="M231" s="101">
        <f t="shared" si="29"/>
        <v>305</v>
      </c>
      <c r="N231" s="158" t="str">
        <f t="shared" si="30"/>
        <v>ruth.ann.arber@lifeline.com</v>
      </c>
      <c r="O231" s="101" t="str">
        <f t="shared" si="31"/>
        <v>303-378-2476</v>
      </c>
    </row>
    <row r="232" spans="7:15" x14ac:dyDescent="0.25">
      <c r="G232" s="100" t="s">
        <v>2761</v>
      </c>
      <c r="H232" t="s">
        <v>2762</v>
      </c>
      <c r="I232" s="101" t="s">
        <v>0</v>
      </c>
      <c r="J232" s="112" t="s">
        <v>21613</v>
      </c>
      <c r="K232" s="101" t="s">
        <v>23238</v>
      </c>
      <c r="L232" s="101" t="str">
        <f>VLOOKUP(G232,'[2]CA AMAC LL detail'!$E$2:$J$2161,6,0)</f>
        <v>Ruth Ann Arber</v>
      </c>
      <c r="M232" s="101">
        <f t="shared" si="29"/>
        <v>305</v>
      </c>
      <c r="N232" s="158" t="str">
        <f t="shared" si="30"/>
        <v>ruth.ann.arber@lifeline.com</v>
      </c>
      <c r="O232" s="101" t="str">
        <f t="shared" si="31"/>
        <v>303-378-2476</v>
      </c>
    </row>
    <row r="233" spans="7:15" x14ac:dyDescent="0.25">
      <c r="G233" s="100" t="s">
        <v>240</v>
      </c>
      <c r="H233" t="s">
        <v>241</v>
      </c>
      <c r="I233" s="101" t="s">
        <v>0</v>
      </c>
      <c r="J233" s="112" t="s">
        <v>21614</v>
      </c>
      <c r="K233" s="101" t="s">
        <v>23238</v>
      </c>
      <c r="L233" s="101" t="str">
        <f>VLOOKUP(G233,'[2]CA AMAC LL detail'!$E$2:$J$2161,6,0)</f>
        <v>Ruth Ann Arber</v>
      </c>
      <c r="M233" s="101">
        <f t="shared" si="29"/>
        <v>305</v>
      </c>
      <c r="N233" s="158" t="str">
        <f t="shared" si="30"/>
        <v>ruth.ann.arber@lifeline.com</v>
      </c>
      <c r="O233" s="101" t="str">
        <f t="shared" si="31"/>
        <v>303-378-2476</v>
      </c>
    </row>
    <row r="234" spans="7:15" x14ac:dyDescent="0.25">
      <c r="G234" s="100" t="s">
        <v>242</v>
      </c>
      <c r="H234" t="s">
        <v>243</v>
      </c>
      <c r="I234" s="101" t="s">
        <v>1</v>
      </c>
      <c r="J234" s="112" t="s">
        <v>21615</v>
      </c>
      <c r="K234" s="101" t="s">
        <v>23238</v>
      </c>
      <c r="L234" s="101" t="str">
        <f>VLOOKUP(G234,'[2]CA AMAC LL detail'!$E$2:$J$2161,6,0)</f>
        <v>Ruth Ann Arber</v>
      </c>
      <c r="M234" s="101">
        <f t="shared" si="29"/>
        <v>305</v>
      </c>
      <c r="N234" s="158" t="str">
        <f t="shared" si="30"/>
        <v>ruth.ann.arber@lifeline.com</v>
      </c>
      <c r="O234" s="101" t="str">
        <f t="shared" si="31"/>
        <v>303-378-2476</v>
      </c>
    </row>
    <row r="235" spans="7:15" x14ac:dyDescent="0.25">
      <c r="G235" s="100" t="s">
        <v>2763</v>
      </c>
      <c r="H235" t="s">
        <v>2764</v>
      </c>
      <c r="I235" s="101" t="s">
        <v>1</v>
      </c>
      <c r="J235" s="112" t="s">
        <v>21616</v>
      </c>
      <c r="K235" s="101" t="s">
        <v>23238</v>
      </c>
      <c r="L235" s="101" t="str">
        <f>VLOOKUP(G235,'[2]CA AMAC LL detail'!$E$2:$J$2161,6,0)</f>
        <v>Ruth Ann Arber</v>
      </c>
      <c r="M235" s="101">
        <f t="shared" si="29"/>
        <v>305</v>
      </c>
      <c r="N235" s="158" t="str">
        <f t="shared" si="30"/>
        <v>ruth.ann.arber@lifeline.com</v>
      </c>
      <c r="O235" s="101" t="str">
        <f t="shared" si="31"/>
        <v>303-378-2476</v>
      </c>
    </row>
    <row r="236" spans="7:15" x14ac:dyDescent="0.25">
      <c r="G236" s="100" t="s">
        <v>2765</v>
      </c>
      <c r="H236" t="s">
        <v>2766</v>
      </c>
      <c r="I236" s="101" t="s">
        <v>1</v>
      </c>
      <c r="J236" s="112" t="s">
        <v>21617</v>
      </c>
      <c r="K236" s="101" t="s">
        <v>23238</v>
      </c>
      <c r="L236" s="101" t="str">
        <f>VLOOKUP(G236,'[2]CA AMAC LL detail'!$E$2:$J$2161,6,0)</f>
        <v>Ruth Ann Arber</v>
      </c>
      <c r="M236" s="101">
        <f t="shared" si="29"/>
        <v>305</v>
      </c>
      <c r="N236" s="158" t="str">
        <f t="shared" si="30"/>
        <v>ruth.ann.arber@lifeline.com</v>
      </c>
      <c r="O236" s="101" t="str">
        <f t="shared" si="31"/>
        <v>303-378-2476</v>
      </c>
    </row>
    <row r="237" spans="7:15" x14ac:dyDescent="0.25">
      <c r="G237" s="100" t="s">
        <v>2767</v>
      </c>
      <c r="H237" t="s">
        <v>2768</v>
      </c>
      <c r="I237" s="101" t="s">
        <v>1</v>
      </c>
      <c r="J237" s="112" t="s">
        <v>21618</v>
      </c>
      <c r="K237" s="101" t="s">
        <v>23238</v>
      </c>
      <c r="L237" s="101" t="str">
        <f>VLOOKUP(G237,'[2]CA AMAC LL detail'!$E$2:$J$2161,6,0)</f>
        <v>Ruth Ann Arber</v>
      </c>
      <c r="M237" s="101">
        <f t="shared" si="29"/>
        <v>305</v>
      </c>
      <c r="N237" s="158" t="str">
        <f t="shared" si="30"/>
        <v>ruth.ann.arber@lifeline.com</v>
      </c>
      <c r="O237" s="101" t="str">
        <f t="shared" si="31"/>
        <v>303-378-2476</v>
      </c>
    </row>
    <row r="238" spans="7:15" x14ac:dyDescent="0.25">
      <c r="G238" s="100" t="s">
        <v>2769</v>
      </c>
      <c r="H238" t="s">
        <v>2770</v>
      </c>
      <c r="I238" s="101" t="s">
        <v>1</v>
      </c>
      <c r="J238" s="112" t="s">
        <v>21619</v>
      </c>
      <c r="K238" s="101" t="s">
        <v>23238</v>
      </c>
      <c r="L238" s="101" t="str">
        <f>VLOOKUP(G238,'[2]CA AMAC LL detail'!$E$2:$J$2161,6,0)</f>
        <v>Ruth Ann Arber</v>
      </c>
      <c r="M238" s="101">
        <f t="shared" si="29"/>
        <v>305</v>
      </c>
      <c r="N238" s="158" t="str">
        <f t="shared" si="30"/>
        <v>ruth.ann.arber@lifeline.com</v>
      </c>
      <c r="O238" s="101" t="str">
        <f t="shared" si="31"/>
        <v>303-378-2476</v>
      </c>
    </row>
    <row r="239" spans="7:15" x14ac:dyDescent="0.25">
      <c r="G239" s="100" t="s">
        <v>2771</v>
      </c>
      <c r="H239" t="s">
        <v>2772</v>
      </c>
      <c r="I239" s="101" t="s">
        <v>1</v>
      </c>
      <c r="J239" s="112" t="s">
        <v>21620</v>
      </c>
      <c r="K239" s="101" t="s">
        <v>23238</v>
      </c>
      <c r="L239" s="101" t="str">
        <f>VLOOKUP(G239,'[2]CA AMAC LL detail'!$E$2:$J$2161,6,0)</f>
        <v>Ruth Ann Arber</v>
      </c>
      <c r="M239" s="101">
        <f t="shared" si="29"/>
        <v>305</v>
      </c>
      <c r="N239" s="158" t="str">
        <f t="shared" si="30"/>
        <v>ruth.ann.arber@lifeline.com</v>
      </c>
      <c r="O239" s="101" t="str">
        <f t="shared" si="31"/>
        <v>303-378-2476</v>
      </c>
    </row>
    <row r="240" spans="7:15" x14ac:dyDescent="0.25">
      <c r="G240" s="100" t="s">
        <v>2773</v>
      </c>
      <c r="H240" t="s">
        <v>2774</v>
      </c>
      <c r="I240" s="101" t="s">
        <v>1</v>
      </c>
      <c r="J240" s="112" t="s">
        <v>21621</v>
      </c>
      <c r="K240" s="101" t="s">
        <v>23238</v>
      </c>
      <c r="L240" s="101" t="str">
        <f>VLOOKUP(G240,'[2]CA AMAC LL detail'!$E$2:$J$2161,6,0)</f>
        <v>Ruth Ann Arber</v>
      </c>
      <c r="M240" s="101">
        <f t="shared" si="29"/>
        <v>305</v>
      </c>
      <c r="N240" s="158" t="str">
        <f t="shared" si="30"/>
        <v>ruth.ann.arber@lifeline.com</v>
      </c>
      <c r="O240" s="101" t="str">
        <f t="shared" si="31"/>
        <v>303-378-2476</v>
      </c>
    </row>
    <row r="241" spans="7:15" x14ac:dyDescent="0.25">
      <c r="G241" s="100" t="s">
        <v>2775</v>
      </c>
      <c r="H241" t="s">
        <v>2776</v>
      </c>
      <c r="I241" s="101" t="s">
        <v>0</v>
      </c>
      <c r="J241" s="112" t="s">
        <v>21622</v>
      </c>
      <c r="K241" s="101" t="s">
        <v>23238</v>
      </c>
      <c r="L241" s="101" t="str">
        <f>VLOOKUP(G241,'[2]CA AMAC LL detail'!$E$2:$J$2161,6,0)</f>
        <v>Ruth Ann Arber</v>
      </c>
      <c r="M241" s="101">
        <f t="shared" ref="M241:M269" si="32">VLOOKUP(L241,$Q$4:$T$25,4,0)</f>
        <v>305</v>
      </c>
      <c r="N241" s="158" t="str">
        <f t="shared" ref="N241:N269" si="33">VLOOKUP(L241,$Q$4:$R$25,2,0)</f>
        <v>ruth.ann.arber@lifeline.com</v>
      </c>
      <c r="O241" s="101" t="str">
        <f t="shared" ref="O241:O269" si="34">VLOOKUP(L241,$Q$4:$S$25,3,0)</f>
        <v>303-378-2476</v>
      </c>
    </row>
    <row r="242" spans="7:15" x14ac:dyDescent="0.25">
      <c r="G242" s="100" t="s">
        <v>2777</v>
      </c>
      <c r="H242" t="s">
        <v>2778</v>
      </c>
      <c r="I242" s="101" t="s">
        <v>1</v>
      </c>
      <c r="J242" s="112" t="s">
        <v>21623</v>
      </c>
      <c r="K242" s="101" t="s">
        <v>23238</v>
      </c>
      <c r="L242" s="101" t="str">
        <f>VLOOKUP(G242,'[2]CA AMAC LL detail'!$E$2:$J$2161,6,0)</f>
        <v>Ruth Ann Arber</v>
      </c>
      <c r="M242" s="101">
        <f t="shared" si="32"/>
        <v>305</v>
      </c>
      <c r="N242" s="158" t="str">
        <f t="shared" si="33"/>
        <v>ruth.ann.arber@lifeline.com</v>
      </c>
      <c r="O242" s="101" t="str">
        <f t="shared" si="34"/>
        <v>303-378-2476</v>
      </c>
    </row>
    <row r="243" spans="7:15" x14ac:dyDescent="0.25">
      <c r="G243" s="100" t="s">
        <v>2779</v>
      </c>
      <c r="H243" t="s">
        <v>2780</v>
      </c>
      <c r="I243" s="101" t="s">
        <v>1</v>
      </c>
      <c r="J243" s="112" t="s">
        <v>21624</v>
      </c>
      <c r="K243" s="101" t="s">
        <v>23238</v>
      </c>
      <c r="L243" s="101" t="str">
        <f>VLOOKUP(G243,'[2]CA AMAC LL detail'!$E$2:$J$2161,6,0)</f>
        <v>Ruth Ann Arber</v>
      </c>
      <c r="M243" s="101">
        <f t="shared" si="32"/>
        <v>305</v>
      </c>
      <c r="N243" s="158" t="str">
        <f t="shared" si="33"/>
        <v>ruth.ann.arber@lifeline.com</v>
      </c>
      <c r="O243" s="101" t="str">
        <f t="shared" si="34"/>
        <v>303-378-2476</v>
      </c>
    </row>
    <row r="244" spans="7:15" x14ac:dyDescent="0.25">
      <c r="G244" s="100" t="s">
        <v>244</v>
      </c>
      <c r="H244" t="s">
        <v>245</v>
      </c>
      <c r="I244" s="101" t="s">
        <v>0</v>
      </c>
      <c r="J244" s="112" t="s">
        <v>21625</v>
      </c>
      <c r="K244" s="101" t="s">
        <v>23238</v>
      </c>
      <c r="L244" s="101" t="str">
        <f>VLOOKUP(G244,'[2]CA AMAC LL detail'!$E$2:$J$2161,6,0)</f>
        <v>Ruth Ann Arber</v>
      </c>
      <c r="M244" s="101">
        <f t="shared" si="32"/>
        <v>305</v>
      </c>
      <c r="N244" s="158" t="str">
        <f t="shared" si="33"/>
        <v>ruth.ann.arber@lifeline.com</v>
      </c>
      <c r="O244" s="101" t="str">
        <f t="shared" si="34"/>
        <v>303-378-2476</v>
      </c>
    </row>
    <row r="245" spans="7:15" x14ac:dyDescent="0.25">
      <c r="G245" s="100" t="s">
        <v>2781</v>
      </c>
      <c r="H245" t="s">
        <v>2782</v>
      </c>
      <c r="I245" s="101" t="s">
        <v>0</v>
      </c>
      <c r="J245" s="112" t="s">
        <v>21626</v>
      </c>
      <c r="K245" s="101" t="s">
        <v>23238</v>
      </c>
      <c r="L245" s="101" t="str">
        <f>VLOOKUP(G245,'[2]CA AMAC LL detail'!$E$2:$J$2161,6,0)</f>
        <v>Ruth Ann Arber</v>
      </c>
      <c r="M245" s="101">
        <f t="shared" si="32"/>
        <v>305</v>
      </c>
      <c r="N245" s="158" t="str">
        <f t="shared" si="33"/>
        <v>ruth.ann.arber@lifeline.com</v>
      </c>
      <c r="O245" s="101" t="str">
        <f t="shared" si="34"/>
        <v>303-378-2476</v>
      </c>
    </row>
    <row r="246" spans="7:15" x14ac:dyDescent="0.25">
      <c r="G246" s="100" t="s">
        <v>246</v>
      </c>
      <c r="H246" t="s">
        <v>247</v>
      </c>
      <c r="I246" s="101" t="s">
        <v>1</v>
      </c>
      <c r="J246" s="112" t="s">
        <v>21627</v>
      </c>
      <c r="K246" s="101" t="s">
        <v>23238</v>
      </c>
      <c r="L246" s="101" t="str">
        <f>VLOOKUP(G246,'[2]CA AMAC LL detail'!$E$2:$J$2161,6,0)</f>
        <v>Ruth Ann Arber</v>
      </c>
      <c r="M246" s="101">
        <f t="shared" si="32"/>
        <v>305</v>
      </c>
      <c r="N246" s="158" t="str">
        <f t="shared" si="33"/>
        <v>ruth.ann.arber@lifeline.com</v>
      </c>
      <c r="O246" s="101" t="str">
        <f t="shared" si="34"/>
        <v>303-378-2476</v>
      </c>
    </row>
    <row r="247" spans="7:15" x14ac:dyDescent="0.25">
      <c r="G247" s="100" t="s">
        <v>248</v>
      </c>
      <c r="H247" t="s">
        <v>249</v>
      </c>
      <c r="I247" s="101" t="s">
        <v>1</v>
      </c>
      <c r="J247" s="112" t="s">
        <v>21628</v>
      </c>
      <c r="K247" s="101" t="s">
        <v>23238</v>
      </c>
      <c r="L247" s="101" t="str">
        <f>VLOOKUP(G247,'[2]CA AMAC LL detail'!$E$2:$J$2161,6,0)</f>
        <v>Ruth Ann Arber</v>
      </c>
      <c r="M247" s="101">
        <f t="shared" si="32"/>
        <v>305</v>
      </c>
      <c r="N247" s="158" t="str">
        <f t="shared" si="33"/>
        <v>ruth.ann.arber@lifeline.com</v>
      </c>
      <c r="O247" s="101" t="str">
        <f t="shared" si="34"/>
        <v>303-378-2476</v>
      </c>
    </row>
    <row r="248" spans="7:15" x14ac:dyDescent="0.25">
      <c r="G248" s="100" t="s">
        <v>2783</v>
      </c>
      <c r="H248" t="s">
        <v>2784</v>
      </c>
      <c r="I248" s="101" t="s">
        <v>1</v>
      </c>
      <c r="J248" s="112" t="s">
        <v>21629</v>
      </c>
      <c r="K248" s="101" t="s">
        <v>23238</v>
      </c>
      <c r="L248" s="101" t="str">
        <f>VLOOKUP(G248,'[2]CA AMAC LL detail'!$E$2:$J$2161,6,0)</f>
        <v>Ruth Ann Arber</v>
      </c>
      <c r="M248" s="101">
        <f t="shared" si="32"/>
        <v>305</v>
      </c>
      <c r="N248" s="158" t="str">
        <f t="shared" si="33"/>
        <v>ruth.ann.arber@lifeline.com</v>
      </c>
      <c r="O248" s="101" t="str">
        <f t="shared" si="34"/>
        <v>303-378-2476</v>
      </c>
    </row>
    <row r="249" spans="7:15" x14ac:dyDescent="0.25">
      <c r="G249" s="100" t="s">
        <v>2911</v>
      </c>
      <c r="H249" t="s">
        <v>21630</v>
      </c>
      <c r="I249" s="101" t="s">
        <v>1</v>
      </c>
      <c r="J249" s="112" t="s">
        <v>21631</v>
      </c>
      <c r="K249" s="101" t="s">
        <v>23239</v>
      </c>
      <c r="L249" s="101" t="str">
        <f>VLOOKUP(G249,'[2]CA AMAC LL detail'!$E$2:$J$2161,6,0)</f>
        <v>Andrew Sheehan</v>
      </c>
      <c r="M249" s="101">
        <f t="shared" si="32"/>
        <v>101</v>
      </c>
      <c r="N249" s="158" t="str">
        <f t="shared" si="33"/>
        <v>andrew.sheehan@lifeline.com</v>
      </c>
      <c r="O249" s="101" t="str">
        <f t="shared" si="34"/>
        <v>774-422-1565</v>
      </c>
    </row>
    <row r="250" spans="7:15" x14ac:dyDescent="0.25">
      <c r="G250" s="100" t="s">
        <v>2913</v>
      </c>
      <c r="H250" t="s">
        <v>21632</v>
      </c>
      <c r="I250" s="101" t="s">
        <v>0</v>
      </c>
      <c r="J250" s="112" t="s">
        <v>21633</v>
      </c>
      <c r="K250" s="101" t="s">
        <v>23239</v>
      </c>
      <c r="L250" s="101" t="str">
        <f>VLOOKUP(G250,'[2]CA AMAC LL detail'!$E$2:$J$2161,6,0)</f>
        <v>Andrew Sheehan</v>
      </c>
      <c r="M250" s="101">
        <f t="shared" si="32"/>
        <v>101</v>
      </c>
      <c r="N250" s="158" t="str">
        <f t="shared" si="33"/>
        <v>andrew.sheehan@lifeline.com</v>
      </c>
      <c r="O250" s="101" t="str">
        <f t="shared" si="34"/>
        <v>774-422-1565</v>
      </c>
    </row>
    <row r="251" spans="7:15" x14ac:dyDescent="0.25">
      <c r="G251" s="100" t="s">
        <v>2915</v>
      </c>
      <c r="H251" t="s">
        <v>21632</v>
      </c>
      <c r="I251" s="101" t="s">
        <v>0</v>
      </c>
      <c r="J251" s="112" t="s">
        <v>21634</v>
      </c>
      <c r="K251" s="101" t="s">
        <v>23239</v>
      </c>
      <c r="L251" s="101" t="str">
        <f>VLOOKUP(G251,'[2]CA AMAC LL detail'!$E$2:$J$2161,6,0)</f>
        <v>Andrew Sheehan</v>
      </c>
      <c r="M251" s="101">
        <f t="shared" si="32"/>
        <v>101</v>
      </c>
      <c r="N251" s="158" t="str">
        <f t="shared" si="33"/>
        <v>andrew.sheehan@lifeline.com</v>
      </c>
      <c r="O251" s="101" t="str">
        <f t="shared" si="34"/>
        <v>774-422-1565</v>
      </c>
    </row>
    <row r="252" spans="7:15" x14ac:dyDescent="0.25">
      <c r="G252" s="100" t="s">
        <v>2919</v>
      </c>
      <c r="H252" t="s">
        <v>2920</v>
      </c>
      <c r="I252" s="101" t="s">
        <v>0</v>
      </c>
      <c r="J252" s="112" t="s">
        <v>21638</v>
      </c>
      <c r="K252" s="101" t="s">
        <v>23239</v>
      </c>
      <c r="L252" s="101" t="str">
        <f>VLOOKUP(G252,'[2]CA AMAC LL detail'!$E$2:$J$2161,6,0)</f>
        <v>Darlene Messier</v>
      </c>
      <c r="M252" s="101">
        <f t="shared" si="32"/>
        <v>104</v>
      </c>
      <c r="N252" s="158" t="str">
        <f t="shared" si="33"/>
        <v>darlene.messier@lifeline.com</v>
      </c>
      <c r="O252" s="101" t="str">
        <f t="shared" si="34"/>
        <v>508-916-8173</v>
      </c>
    </row>
    <row r="253" spans="7:15" x14ac:dyDescent="0.25">
      <c r="G253" s="100" t="s">
        <v>4554</v>
      </c>
      <c r="H253" t="s">
        <v>4555</v>
      </c>
      <c r="I253" s="101" t="s">
        <v>1</v>
      </c>
      <c r="J253" s="112" t="s">
        <v>21985</v>
      </c>
      <c r="K253" s="101" t="s">
        <v>23239</v>
      </c>
      <c r="L253" s="101" t="str">
        <f>VLOOKUP(G253,'[2]CA AMAC LL detail'!$E$2:$J$2161,6,0)</f>
        <v>Michael Barron</v>
      </c>
      <c r="M253" s="101">
        <f t="shared" si="32"/>
        <v>105</v>
      </c>
      <c r="N253" s="158" t="str">
        <f t="shared" si="33"/>
        <v xml:space="preserve">michael.barron@lifeline.com </v>
      </c>
      <c r="O253" s="101" t="str">
        <f t="shared" si="34"/>
        <v>518-410-4902</v>
      </c>
    </row>
    <row r="254" spans="7:15" x14ac:dyDescent="0.25">
      <c r="G254" s="100" t="s">
        <v>2934</v>
      </c>
      <c r="H254" t="s">
        <v>2935</v>
      </c>
      <c r="I254" s="101" t="s">
        <v>0</v>
      </c>
      <c r="J254" s="112" t="s">
        <v>21639</v>
      </c>
      <c r="K254" s="101" t="s">
        <v>23242</v>
      </c>
      <c r="L254" s="101" t="str">
        <f>VLOOKUP(G254,'[2]CA AMAC LL detail'!$E$2:$J$2161,6,0)</f>
        <v>Tyler Hedrick</v>
      </c>
      <c r="M254" s="101">
        <f t="shared" si="32"/>
        <v>503</v>
      </c>
      <c r="N254" s="158" t="str">
        <f t="shared" si="33"/>
        <v>Tyler.Hedrick@connectamerica.com</v>
      </c>
      <c r="O254" s="101" t="str">
        <f t="shared" si="34"/>
        <v>484-832-0085</v>
      </c>
    </row>
    <row r="255" spans="7:15" x14ac:dyDescent="0.25">
      <c r="G255" s="100" t="s">
        <v>2966</v>
      </c>
      <c r="H255" t="s">
        <v>2967</v>
      </c>
      <c r="I255" s="101" t="s">
        <v>0</v>
      </c>
      <c r="J255" s="112" t="s">
        <v>21640</v>
      </c>
      <c r="K255" s="101" t="s">
        <v>23242</v>
      </c>
      <c r="L255" s="101" t="str">
        <f>VLOOKUP(G255,'[2]CA AMAC LL detail'!$E$2:$J$2161,6,0)</f>
        <v>Tyler Hedrick</v>
      </c>
      <c r="M255" s="101">
        <f t="shared" si="32"/>
        <v>503</v>
      </c>
      <c r="N255" s="158" t="str">
        <f t="shared" si="33"/>
        <v>Tyler.Hedrick@connectamerica.com</v>
      </c>
      <c r="O255" s="101" t="str">
        <f t="shared" si="34"/>
        <v>484-832-0085</v>
      </c>
    </row>
    <row r="256" spans="7:15" x14ac:dyDescent="0.25">
      <c r="G256" s="100" t="s">
        <v>2916</v>
      </c>
      <c r="H256" t="s">
        <v>21632</v>
      </c>
      <c r="I256" s="101" t="s">
        <v>0</v>
      </c>
      <c r="J256" s="112" t="s">
        <v>21635</v>
      </c>
      <c r="K256" s="101" t="s">
        <v>23239</v>
      </c>
      <c r="L256" s="101" t="str">
        <f>VLOOKUP(G256,'[2]CA AMAC LL detail'!$E$2:$J$2161,6,0)</f>
        <v>Andrew Sheehan</v>
      </c>
      <c r="M256" s="101">
        <f t="shared" si="32"/>
        <v>101</v>
      </c>
      <c r="N256" s="158" t="str">
        <f t="shared" si="33"/>
        <v>andrew.sheehan@lifeline.com</v>
      </c>
      <c r="O256" s="101" t="str">
        <f t="shared" si="34"/>
        <v>774-422-1565</v>
      </c>
    </row>
    <row r="257" spans="7:15" x14ac:dyDescent="0.25">
      <c r="G257" s="100" t="s">
        <v>2976</v>
      </c>
      <c r="H257" t="s">
        <v>21641</v>
      </c>
      <c r="I257" s="101" t="s">
        <v>0</v>
      </c>
      <c r="J257" s="112" t="s">
        <v>21642</v>
      </c>
      <c r="K257" s="101" t="s">
        <v>23239</v>
      </c>
      <c r="L257" s="101" t="s">
        <v>21335</v>
      </c>
      <c r="M257" s="101">
        <f t="shared" si="32"/>
        <v>101</v>
      </c>
      <c r="N257" s="158" t="str">
        <f t="shared" si="33"/>
        <v>andrew.sheehan@lifeline.com</v>
      </c>
      <c r="O257" s="101" t="str">
        <f t="shared" si="34"/>
        <v>774-422-1565</v>
      </c>
    </row>
    <row r="258" spans="7:15" x14ac:dyDescent="0.25">
      <c r="G258" s="100" t="s">
        <v>2989</v>
      </c>
      <c r="H258" t="s">
        <v>21643</v>
      </c>
      <c r="I258" s="101" t="s">
        <v>0</v>
      </c>
      <c r="J258" s="112" t="s">
        <v>21644</v>
      </c>
      <c r="K258" s="101" t="s">
        <v>23239</v>
      </c>
      <c r="L258" s="101" t="str">
        <f>VLOOKUP(G258,'[2]CA AMAC LL detail'!$E$2:$J$2161,6,0)</f>
        <v>Andrew Sheehan</v>
      </c>
      <c r="M258" s="101">
        <f t="shared" si="32"/>
        <v>101</v>
      </c>
      <c r="N258" s="158" t="str">
        <f t="shared" si="33"/>
        <v>andrew.sheehan@lifeline.com</v>
      </c>
      <c r="O258" s="101" t="str">
        <f t="shared" si="34"/>
        <v>774-422-1565</v>
      </c>
    </row>
    <row r="259" spans="7:15" x14ac:dyDescent="0.25">
      <c r="G259" s="100" t="s">
        <v>2993</v>
      </c>
      <c r="H259" t="s">
        <v>2994</v>
      </c>
      <c r="I259" s="101" t="s">
        <v>0</v>
      </c>
      <c r="J259" s="112" t="s">
        <v>21645</v>
      </c>
      <c r="K259" s="101" t="s">
        <v>23242</v>
      </c>
      <c r="L259" s="101" t="str">
        <f>VLOOKUP(G259,'[2]CA AMAC LL detail'!$E$2:$J$2161,6,0)</f>
        <v>Tyler Hedrick</v>
      </c>
      <c r="M259" s="101">
        <f t="shared" si="32"/>
        <v>503</v>
      </c>
      <c r="N259" s="158" t="str">
        <f t="shared" si="33"/>
        <v>Tyler.Hedrick@connectamerica.com</v>
      </c>
      <c r="O259" s="101" t="str">
        <f t="shared" si="34"/>
        <v>484-832-0085</v>
      </c>
    </row>
    <row r="260" spans="7:15" x14ac:dyDescent="0.25">
      <c r="G260" s="100" t="s">
        <v>2995</v>
      </c>
      <c r="H260" t="s">
        <v>2996</v>
      </c>
      <c r="I260" s="101" t="s">
        <v>0</v>
      </c>
      <c r="J260" s="112" t="s">
        <v>21646</v>
      </c>
      <c r="K260" s="101" t="s">
        <v>23242</v>
      </c>
      <c r="L260" s="101" t="str">
        <f>VLOOKUP(G260,'[2]CA AMAC LL detail'!$E$2:$J$2161,6,0)</f>
        <v>Tyler Hedrick</v>
      </c>
      <c r="M260" s="101">
        <f t="shared" si="32"/>
        <v>503</v>
      </c>
      <c r="N260" s="158" t="str">
        <f t="shared" si="33"/>
        <v>Tyler.Hedrick@connectamerica.com</v>
      </c>
      <c r="O260" s="101" t="str">
        <f t="shared" si="34"/>
        <v>484-832-0085</v>
      </c>
    </row>
    <row r="261" spans="7:15" x14ac:dyDescent="0.25">
      <c r="G261" s="100" t="s">
        <v>4644</v>
      </c>
      <c r="H261" t="s">
        <v>2486</v>
      </c>
      <c r="I261" s="101" t="s">
        <v>1</v>
      </c>
      <c r="J261" s="112" t="s">
        <v>22001</v>
      </c>
      <c r="K261" s="101" t="s">
        <v>23239</v>
      </c>
      <c r="L261" s="101" t="str">
        <f>VLOOKUP(G261,'[2]CA AMAC LL detail'!$E$2:$J$2161,6,0)</f>
        <v>Michael Barron</v>
      </c>
      <c r="M261" s="101">
        <f t="shared" si="32"/>
        <v>105</v>
      </c>
      <c r="N261" s="158" t="str">
        <f t="shared" si="33"/>
        <v xml:space="preserve">michael.barron@lifeline.com </v>
      </c>
      <c r="O261" s="101" t="str">
        <f t="shared" si="34"/>
        <v>518-410-4902</v>
      </c>
    </row>
    <row r="262" spans="7:15" x14ac:dyDescent="0.25">
      <c r="G262" s="100" t="s">
        <v>2999</v>
      </c>
      <c r="H262" t="s">
        <v>3000</v>
      </c>
      <c r="I262" s="101" t="s">
        <v>0</v>
      </c>
      <c r="J262" s="112" t="s">
        <v>21972</v>
      </c>
      <c r="K262" s="101" t="s">
        <v>23239</v>
      </c>
      <c r="L262" s="101" t="str">
        <f>VLOOKUP(G262,'[2]CA AMAC LL detail'!$E$2:$J$2161,6,0)</f>
        <v>Michael Barron</v>
      </c>
      <c r="M262" s="101">
        <f t="shared" si="32"/>
        <v>105</v>
      </c>
      <c r="N262" s="158" t="str">
        <f t="shared" si="33"/>
        <v xml:space="preserve">michael.barron@lifeline.com </v>
      </c>
      <c r="O262" s="101" t="str">
        <f t="shared" si="34"/>
        <v>518-410-4902</v>
      </c>
    </row>
    <row r="263" spans="7:15" x14ac:dyDescent="0.25">
      <c r="G263" s="100" t="s">
        <v>2917</v>
      </c>
      <c r="H263" t="s">
        <v>21636</v>
      </c>
      <c r="I263" s="101" t="s">
        <v>0</v>
      </c>
      <c r="J263" s="112" t="s">
        <v>21637</v>
      </c>
      <c r="K263" s="101" t="s">
        <v>23239</v>
      </c>
      <c r="L263" s="101" t="str">
        <f>VLOOKUP(G263,'[2]CA AMAC LL detail'!$E$2:$J$2161,6,0)</f>
        <v>Andrew Sheehan</v>
      </c>
      <c r="M263" s="101">
        <f t="shared" si="32"/>
        <v>101</v>
      </c>
      <c r="N263" s="158" t="str">
        <f t="shared" si="33"/>
        <v>andrew.sheehan@lifeline.com</v>
      </c>
      <c r="O263" s="101" t="str">
        <f t="shared" si="34"/>
        <v>774-422-1565</v>
      </c>
    </row>
    <row r="264" spans="7:15" x14ac:dyDescent="0.25">
      <c r="G264" s="100" t="s">
        <v>3005</v>
      </c>
      <c r="H264" t="s">
        <v>3006</v>
      </c>
      <c r="I264" s="101" t="s">
        <v>0</v>
      </c>
      <c r="J264" s="112" t="s">
        <v>21647</v>
      </c>
      <c r="K264" s="101" t="s">
        <v>23239</v>
      </c>
      <c r="L264" s="101" t="str">
        <f>VLOOKUP(G264,'[2]CA AMAC LL detail'!$E$2:$J$2161,6,0)</f>
        <v>Michael Barron</v>
      </c>
      <c r="M264" s="101">
        <f t="shared" si="32"/>
        <v>105</v>
      </c>
      <c r="N264" s="158" t="str">
        <f t="shared" si="33"/>
        <v xml:space="preserve">michael.barron@lifeline.com </v>
      </c>
      <c r="O264" s="101" t="str">
        <f t="shared" si="34"/>
        <v>518-410-4902</v>
      </c>
    </row>
    <row r="265" spans="7:15" x14ac:dyDescent="0.25">
      <c r="G265" s="100" t="s">
        <v>2991</v>
      </c>
      <c r="H265" t="s">
        <v>21643</v>
      </c>
      <c r="I265" s="101" t="s">
        <v>0</v>
      </c>
      <c r="J265" s="112" t="s">
        <v>21648</v>
      </c>
      <c r="K265" s="101" t="s">
        <v>23239</v>
      </c>
      <c r="L265" s="101" t="str">
        <f>VLOOKUP(G265,'[2]CA AMAC LL detail'!$E$2:$J$2161,6,0)</f>
        <v>Michael Barron</v>
      </c>
      <c r="M265" s="101">
        <f t="shared" si="32"/>
        <v>105</v>
      </c>
      <c r="N265" s="158" t="str">
        <f t="shared" si="33"/>
        <v xml:space="preserve">michael.barron@lifeline.com </v>
      </c>
      <c r="O265" s="101" t="str">
        <f t="shared" si="34"/>
        <v>518-410-4902</v>
      </c>
    </row>
    <row r="266" spans="7:15" x14ac:dyDescent="0.25">
      <c r="G266" s="100" t="s">
        <v>3009</v>
      </c>
      <c r="H266" t="s">
        <v>3010</v>
      </c>
      <c r="I266" s="101" t="s">
        <v>0</v>
      </c>
      <c r="J266" s="112" t="s">
        <v>21649</v>
      </c>
      <c r="K266" s="101" t="s">
        <v>23239</v>
      </c>
      <c r="L266" s="101" t="str">
        <f>VLOOKUP(G266,'[2]CA AMAC LL detail'!$E$2:$J$2161,6,0)</f>
        <v>Michael Barron</v>
      </c>
      <c r="M266" s="101">
        <f t="shared" si="32"/>
        <v>105</v>
      </c>
      <c r="N266" s="158" t="str">
        <f t="shared" si="33"/>
        <v xml:space="preserve">michael.barron@lifeline.com </v>
      </c>
      <c r="O266" s="101" t="str">
        <f t="shared" si="34"/>
        <v>518-410-4902</v>
      </c>
    </row>
    <row r="267" spans="7:15" x14ac:dyDescent="0.25">
      <c r="G267" s="100" t="s">
        <v>3014</v>
      </c>
      <c r="H267" t="s">
        <v>3015</v>
      </c>
      <c r="I267" s="101" t="s">
        <v>1</v>
      </c>
      <c r="J267" s="112" t="s">
        <v>21650</v>
      </c>
      <c r="K267" s="101" t="s">
        <v>23242</v>
      </c>
      <c r="L267" s="101" t="str">
        <f>VLOOKUP(G267,'[2]CA AMAC LL detail'!$E$2:$J$2161,6,0)</f>
        <v>Tyler Hedrick</v>
      </c>
      <c r="M267" s="101">
        <f t="shared" si="32"/>
        <v>503</v>
      </c>
      <c r="N267" s="158" t="str">
        <f t="shared" si="33"/>
        <v>Tyler.Hedrick@connectamerica.com</v>
      </c>
      <c r="O267" s="101" t="str">
        <f t="shared" si="34"/>
        <v>484-832-0085</v>
      </c>
    </row>
    <row r="268" spans="7:15" x14ac:dyDescent="0.25">
      <c r="G268" s="100" t="s">
        <v>4556</v>
      </c>
      <c r="H268" t="s">
        <v>4557</v>
      </c>
      <c r="I268" s="101" t="s">
        <v>1</v>
      </c>
      <c r="J268" s="112" t="s">
        <v>21986</v>
      </c>
      <c r="K268" s="101" t="s">
        <v>23239</v>
      </c>
      <c r="L268" s="101" t="str">
        <f>VLOOKUP(G268,'[2]CA AMAC LL detail'!$E$2:$J$2161,6,0)</f>
        <v>Michael Barron</v>
      </c>
      <c r="M268" s="101">
        <f t="shared" si="32"/>
        <v>105</v>
      </c>
      <c r="N268" s="158" t="str">
        <f t="shared" si="33"/>
        <v xml:space="preserve">michael.barron@lifeline.com </v>
      </c>
      <c r="O268" s="101" t="str">
        <f t="shared" si="34"/>
        <v>518-410-4902</v>
      </c>
    </row>
    <row r="269" spans="7:15" x14ac:dyDescent="0.25">
      <c r="G269" s="100" t="s">
        <v>3020</v>
      </c>
      <c r="H269" t="s">
        <v>3021</v>
      </c>
      <c r="I269" s="101" t="s">
        <v>0</v>
      </c>
      <c r="J269" s="112" t="s">
        <v>21651</v>
      </c>
      <c r="K269" s="101" t="s">
        <v>23239</v>
      </c>
      <c r="L269" s="101" t="str">
        <f>VLOOKUP(G269,'[2]CA AMAC LL detail'!$E$2:$J$2161,6,0)</f>
        <v>Michael Barron</v>
      </c>
      <c r="M269" s="101">
        <f t="shared" si="32"/>
        <v>105</v>
      </c>
      <c r="N269" s="158" t="str">
        <f t="shared" si="33"/>
        <v xml:space="preserve">michael.barron@lifeline.com </v>
      </c>
      <c r="O269" s="101" t="str">
        <f t="shared" si="34"/>
        <v>518-410-4902</v>
      </c>
    </row>
    <row r="270" spans="7:15" x14ac:dyDescent="0.25">
      <c r="G270" s="100" t="s">
        <v>3022</v>
      </c>
      <c r="H270" t="s">
        <v>3023</v>
      </c>
      <c r="I270" s="101" t="s">
        <v>1</v>
      </c>
      <c r="J270" s="112" t="s">
        <v>21652</v>
      </c>
      <c r="K270" s="101" t="str">
        <f>VLOOKUP(G270,'[2]CA AMAC LL detail'!$E$2:$M$2161,9,0)</f>
        <v>CPS</v>
      </c>
      <c r="L270" s="101" t="str">
        <f>VLOOKUP(G270,'[2]CA AMAC LL detail'!$E$2:$J$2161,6,0)</f>
        <v>OPEN LMS/PSF</v>
      </c>
      <c r="O270" s="101"/>
    </row>
    <row r="271" spans="7:15" x14ac:dyDescent="0.25">
      <c r="G271" s="100" t="s">
        <v>3024</v>
      </c>
      <c r="H271" t="s">
        <v>3025</v>
      </c>
      <c r="I271" s="101" t="s">
        <v>1</v>
      </c>
      <c r="J271" s="112" t="s">
        <v>21653</v>
      </c>
      <c r="K271" s="101" t="str">
        <f>VLOOKUP(G271,'[2]CA AMAC LL detail'!$E$2:$M$2161,9,0)</f>
        <v>CPS</v>
      </c>
      <c r="L271" s="101" t="str">
        <f>VLOOKUP(G271,'[2]CA AMAC LL detail'!$E$2:$J$2161,6,0)</f>
        <v>OPEN LMS/PSF</v>
      </c>
      <c r="O271" s="101"/>
    </row>
    <row r="272" spans="7:15" x14ac:dyDescent="0.25">
      <c r="G272" s="100" t="s">
        <v>3026</v>
      </c>
      <c r="H272" t="s">
        <v>3027</v>
      </c>
      <c r="I272" s="101" t="s">
        <v>1</v>
      </c>
      <c r="J272" s="112" t="s">
        <v>21654</v>
      </c>
      <c r="K272" s="101" t="s">
        <v>23239</v>
      </c>
      <c r="L272" s="101" t="s">
        <v>114</v>
      </c>
      <c r="M272" s="101">
        <f t="shared" ref="M272:M297" si="35">VLOOKUP(L272,$Q$4:$T$25,4,0)</f>
        <v>105</v>
      </c>
      <c r="N272" s="158" t="str">
        <f t="shared" ref="N272:N297" si="36">VLOOKUP(L272,$Q$4:$R$25,2,0)</f>
        <v xml:space="preserve">michael.barron@lifeline.com </v>
      </c>
      <c r="O272" s="101" t="str">
        <f t="shared" ref="O272:O297" si="37">VLOOKUP(L272,$Q$4:$S$25,3,0)</f>
        <v>518-410-4902</v>
      </c>
    </row>
    <row r="273" spans="7:15" x14ac:dyDescent="0.25">
      <c r="G273" s="100" t="s">
        <v>3028</v>
      </c>
      <c r="H273" t="s">
        <v>3029</v>
      </c>
      <c r="I273" s="101" t="s">
        <v>1</v>
      </c>
      <c r="J273" s="112" t="s">
        <v>21655</v>
      </c>
      <c r="K273" s="101" t="s">
        <v>23239</v>
      </c>
      <c r="L273" s="101" t="s">
        <v>114</v>
      </c>
      <c r="M273" s="101">
        <f t="shared" si="35"/>
        <v>105</v>
      </c>
      <c r="N273" s="158" t="str">
        <f t="shared" si="36"/>
        <v xml:space="preserve">michael.barron@lifeline.com </v>
      </c>
      <c r="O273" s="101" t="str">
        <f t="shared" si="37"/>
        <v>518-410-4902</v>
      </c>
    </row>
    <row r="274" spans="7:15" x14ac:dyDescent="0.25">
      <c r="G274" s="100" t="s">
        <v>3030</v>
      </c>
      <c r="H274" t="s">
        <v>3031</v>
      </c>
      <c r="I274" s="101" t="s">
        <v>1</v>
      </c>
      <c r="J274" s="112" t="s">
        <v>21656</v>
      </c>
      <c r="K274" s="101" t="s">
        <v>23239</v>
      </c>
      <c r="L274" s="101" t="str">
        <f>VLOOKUP(G274,'[2]CA AMAC LL detail'!$E$2:$J$2161,6,0)</f>
        <v>Michael Barron</v>
      </c>
      <c r="M274" s="101">
        <f t="shared" si="35"/>
        <v>105</v>
      </c>
      <c r="N274" s="158" t="str">
        <f t="shared" si="36"/>
        <v xml:space="preserve">michael.barron@lifeline.com </v>
      </c>
      <c r="O274" s="101" t="str">
        <f t="shared" si="37"/>
        <v>518-410-4902</v>
      </c>
    </row>
    <row r="275" spans="7:15" x14ac:dyDescent="0.25">
      <c r="G275" s="100" t="s">
        <v>3033</v>
      </c>
      <c r="H275" t="s">
        <v>3034</v>
      </c>
      <c r="I275" s="101" t="s">
        <v>1</v>
      </c>
      <c r="J275" s="112" t="s">
        <v>21658</v>
      </c>
      <c r="K275" s="101" t="s">
        <v>23239</v>
      </c>
      <c r="L275" s="101" t="s">
        <v>114</v>
      </c>
      <c r="M275" s="101">
        <f t="shared" si="35"/>
        <v>105</v>
      </c>
      <c r="N275" s="158" t="str">
        <f t="shared" si="36"/>
        <v xml:space="preserve">michael.barron@lifeline.com </v>
      </c>
      <c r="O275" s="101" t="str">
        <f t="shared" si="37"/>
        <v>518-410-4902</v>
      </c>
    </row>
    <row r="276" spans="7:15" x14ac:dyDescent="0.25">
      <c r="G276" s="100" t="s">
        <v>3035</v>
      </c>
      <c r="H276" t="s">
        <v>3036</v>
      </c>
      <c r="I276" s="101" t="s">
        <v>1</v>
      </c>
      <c r="J276" s="112" t="s">
        <v>21659</v>
      </c>
      <c r="K276" s="101" t="s">
        <v>23242</v>
      </c>
      <c r="L276" s="101" t="str">
        <f>VLOOKUP(G276,'[2]CA AMAC LL detail'!$E$2:$J$2161,6,0)</f>
        <v>Tyler Hedrick</v>
      </c>
      <c r="M276" s="101">
        <f t="shared" si="35"/>
        <v>503</v>
      </c>
      <c r="N276" s="158" t="str">
        <f t="shared" si="36"/>
        <v>Tyler.Hedrick@connectamerica.com</v>
      </c>
      <c r="O276" s="101" t="str">
        <f t="shared" si="37"/>
        <v>484-832-0085</v>
      </c>
    </row>
    <row r="277" spans="7:15" x14ac:dyDescent="0.25">
      <c r="G277" s="100" t="s">
        <v>3032</v>
      </c>
      <c r="H277" t="s">
        <v>3031</v>
      </c>
      <c r="I277" s="101" t="s">
        <v>1</v>
      </c>
      <c r="J277" s="112" t="s">
        <v>21657</v>
      </c>
      <c r="K277" s="101" t="s">
        <v>23239</v>
      </c>
      <c r="L277" s="101" t="str">
        <f>VLOOKUP(G277,'[2]CA AMAC LL detail'!$E$2:$J$2161,6,0)</f>
        <v>Michael Barron</v>
      </c>
      <c r="M277" s="101">
        <f t="shared" si="35"/>
        <v>105</v>
      </c>
      <c r="N277" s="158" t="str">
        <f t="shared" si="36"/>
        <v xml:space="preserve">michael.barron@lifeline.com </v>
      </c>
      <c r="O277" s="101" t="str">
        <f t="shared" si="37"/>
        <v>518-410-4902</v>
      </c>
    </row>
    <row r="278" spans="7:15" x14ac:dyDescent="0.25">
      <c r="G278" s="100" t="s">
        <v>3039</v>
      </c>
      <c r="H278" t="s">
        <v>3040</v>
      </c>
      <c r="I278" s="101" t="s">
        <v>1</v>
      </c>
      <c r="J278" s="112" t="s">
        <v>21660</v>
      </c>
      <c r="K278" s="101" t="s">
        <v>23242</v>
      </c>
      <c r="L278" s="101" t="str">
        <f>VLOOKUP(G278,'[2]CA AMAC LL detail'!$E$2:$J$2161,6,0)</f>
        <v>Tyler Hedrick</v>
      </c>
      <c r="M278" s="101">
        <f t="shared" si="35"/>
        <v>503</v>
      </c>
      <c r="N278" s="158" t="str">
        <f t="shared" si="36"/>
        <v>Tyler.Hedrick@connectamerica.com</v>
      </c>
      <c r="O278" s="101" t="str">
        <f t="shared" si="37"/>
        <v>484-832-0085</v>
      </c>
    </row>
    <row r="279" spans="7:15" x14ac:dyDescent="0.25">
      <c r="G279" s="100" t="s">
        <v>3054</v>
      </c>
      <c r="H279" t="s">
        <v>3055</v>
      </c>
      <c r="I279" s="101" t="s">
        <v>1</v>
      </c>
      <c r="J279" s="112" t="s">
        <v>21661</v>
      </c>
      <c r="K279" s="101" t="s">
        <v>23239</v>
      </c>
      <c r="L279" s="101" t="str">
        <f>VLOOKUP(G279,'[2]CA AMAC LL detail'!$E$2:$J$2161,6,0)</f>
        <v>Darlene Messier</v>
      </c>
      <c r="M279" s="101">
        <f t="shared" si="35"/>
        <v>104</v>
      </c>
      <c r="N279" s="158" t="str">
        <f t="shared" si="36"/>
        <v>darlene.messier@lifeline.com</v>
      </c>
      <c r="O279" s="101" t="str">
        <f t="shared" si="37"/>
        <v>508-916-8173</v>
      </c>
    </row>
    <row r="280" spans="7:15" x14ac:dyDescent="0.25">
      <c r="G280" s="100" t="s">
        <v>3056</v>
      </c>
      <c r="H280" t="s">
        <v>3057</v>
      </c>
      <c r="I280" s="101" t="s">
        <v>1</v>
      </c>
      <c r="J280" s="112" t="s">
        <v>21662</v>
      </c>
      <c r="K280" s="101" t="s">
        <v>23239</v>
      </c>
      <c r="L280" s="101" t="str">
        <f>VLOOKUP(G280,'[2]CA AMAC LL detail'!$E$2:$J$2161,6,0)</f>
        <v>Darlene Messier</v>
      </c>
      <c r="M280" s="101">
        <f t="shared" si="35"/>
        <v>104</v>
      </c>
      <c r="N280" s="158" t="str">
        <f t="shared" si="36"/>
        <v>darlene.messier@lifeline.com</v>
      </c>
      <c r="O280" s="101" t="str">
        <f t="shared" si="37"/>
        <v>508-916-8173</v>
      </c>
    </row>
    <row r="281" spans="7:15" x14ac:dyDescent="0.25">
      <c r="G281" s="100" t="s">
        <v>3058</v>
      </c>
      <c r="H281" t="s">
        <v>3059</v>
      </c>
      <c r="I281" s="101" t="s">
        <v>1</v>
      </c>
      <c r="J281" s="112" t="s">
        <v>21663</v>
      </c>
      <c r="K281" s="101" t="s">
        <v>23239</v>
      </c>
      <c r="L281" s="101" t="str">
        <f>VLOOKUP(G281,'[2]CA AMAC LL detail'!$E$2:$J$2161,6,0)</f>
        <v>Darlene Messier</v>
      </c>
      <c r="M281" s="101">
        <f t="shared" si="35"/>
        <v>104</v>
      </c>
      <c r="N281" s="158" t="str">
        <f t="shared" si="36"/>
        <v>darlene.messier@lifeline.com</v>
      </c>
      <c r="O281" s="101" t="str">
        <f t="shared" si="37"/>
        <v>508-916-8173</v>
      </c>
    </row>
    <row r="282" spans="7:15" x14ac:dyDescent="0.25">
      <c r="G282" s="100" t="s">
        <v>3064</v>
      </c>
      <c r="H282" t="s">
        <v>3065</v>
      </c>
      <c r="I282" s="101" t="s">
        <v>1</v>
      </c>
      <c r="J282" s="112" t="s">
        <v>21664</v>
      </c>
      <c r="K282" s="101" t="s">
        <v>23239</v>
      </c>
      <c r="L282" s="101" t="str">
        <f>VLOOKUP(G282,'[2]CA AMAC LL detail'!$E$2:$J$2161,6,0)</f>
        <v>Darlene Messier</v>
      </c>
      <c r="M282" s="101">
        <f t="shared" si="35"/>
        <v>104</v>
      </c>
      <c r="N282" s="158" t="str">
        <f t="shared" si="36"/>
        <v>darlene.messier@lifeline.com</v>
      </c>
      <c r="O282" s="101" t="str">
        <f t="shared" si="37"/>
        <v>508-916-8173</v>
      </c>
    </row>
    <row r="283" spans="7:15" x14ac:dyDescent="0.25">
      <c r="G283" s="100" t="s">
        <v>294</v>
      </c>
      <c r="H283" t="s">
        <v>295</v>
      </c>
      <c r="I283" s="101" t="s">
        <v>1</v>
      </c>
      <c r="J283" s="112" t="s">
        <v>21665</v>
      </c>
      <c r="K283" s="101" t="s">
        <v>23239</v>
      </c>
      <c r="L283" s="101" t="str">
        <f>VLOOKUP(G283,'[2]CA AMAC LL detail'!$E$2:$J$2161,6,0)</f>
        <v>Darlene Messier</v>
      </c>
      <c r="M283" s="101">
        <f t="shared" si="35"/>
        <v>104</v>
      </c>
      <c r="N283" s="158" t="str">
        <f t="shared" si="36"/>
        <v>darlene.messier@lifeline.com</v>
      </c>
      <c r="O283" s="101" t="str">
        <f t="shared" si="37"/>
        <v>508-916-8173</v>
      </c>
    </row>
    <row r="284" spans="7:15" x14ac:dyDescent="0.25">
      <c r="G284" s="100" t="s">
        <v>3066</v>
      </c>
      <c r="H284" t="s">
        <v>3067</v>
      </c>
      <c r="I284" s="101" t="s">
        <v>1</v>
      </c>
      <c r="J284" s="112" t="s">
        <v>21669</v>
      </c>
      <c r="K284" s="101" t="s">
        <v>23239</v>
      </c>
      <c r="L284" s="101" t="str">
        <f>VLOOKUP(G284,'[2]CA AMAC LL detail'!$E$2:$J$2161,6,0)</f>
        <v>Darlene Messier</v>
      </c>
      <c r="M284" s="101">
        <f t="shared" si="35"/>
        <v>104</v>
      </c>
      <c r="N284" s="158" t="str">
        <f t="shared" si="36"/>
        <v>darlene.messier@lifeline.com</v>
      </c>
      <c r="O284" s="101" t="str">
        <f t="shared" si="37"/>
        <v>508-916-8173</v>
      </c>
    </row>
    <row r="285" spans="7:15" x14ac:dyDescent="0.25">
      <c r="G285" s="100" t="s">
        <v>3068</v>
      </c>
      <c r="H285" t="s">
        <v>3069</v>
      </c>
      <c r="I285" s="101" t="s">
        <v>1</v>
      </c>
      <c r="J285" s="112" t="s">
        <v>21670</v>
      </c>
      <c r="K285" s="101" t="s">
        <v>23239</v>
      </c>
      <c r="L285" s="101" t="str">
        <f>VLOOKUP(G285,'[2]CA AMAC LL detail'!$E$2:$J$2161,6,0)</f>
        <v>Darlene Messier</v>
      </c>
      <c r="M285" s="101">
        <f t="shared" si="35"/>
        <v>104</v>
      </c>
      <c r="N285" s="158" t="str">
        <f t="shared" si="36"/>
        <v>darlene.messier@lifeline.com</v>
      </c>
      <c r="O285" s="101" t="str">
        <f t="shared" si="37"/>
        <v>508-916-8173</v>
      </c>
    </row>
    <row r="286" spans="7:15" x14ac:dyDescent="0.25">
      <c r="G286" s="100" t="s">
        <v>296</v>
      </c>
      <c r="H286" t="s">
        <v>297</v>
      </c>
      <c r="I286" s="101" t="s">
        <v>1</v>
      </c>
      <c r="J286" s="112" t="s">
        <v>21671</v>
      </c>
      <c r="K286" s="101" t="s">
        <v>23239</v>
      </c>
      <c r="L286" s="101" t="str">
        <f>VLOOKUP(G286,'[2]CA AMAC LL detail'!$E$2:$J$2161,6,0)</f>
        <v>Darlene Messier</v>
      </c>
      <c r="M286" s="101">
        <f t="shared" si="35"/>
        <v>104</v>
      </c>
      <c r="N286" s="158" t="str">
        <f t="shared" si="36"/>
        <v>darlene.messier@lifeline.com</v>
      </c>
      <c r="O286" s="101" t="str">
        <f t="shared" si="37"/>
        <v>508-916-8173</v>
      </c>
    </row>
    <row r="287" spans="7:15" x14ac:dyDescent="0.25">
      <c r="G287" s="100" t="s">
        <v>3074</v>
      </c>
      <c r="H287" t="s">
        <v>3075</v>
      </c>
      <c r="I287" s="101" t="s">
        <v>1</v>
      </c>
      <c r="J287" s="112" t="s">
        <v>21672</v>
      </c>
      <c r="K287" s="101" t="s">
        <v>23239</v>
      </c>
      <c r="L287" s="101" t="str">
        <f>VLOOKUP(G287,'[2]CA AMAC LL detail'!$E$2:$J$2161,6,0)</f>
        <v>Darlene Messier</v>
      </c>
      <c r="M287" s="101">
        <f t="shared" si="35"/>
        <v>104</v>
      </c>
      <c r="N287" s="158" t="str">
        <f t="shared" si="36"/>
        <v>darlene.messier@lifeline.com</v>
      </c>
      <c r="O287" s="101" t="str">
        <f t="shared" si="37"/>
        <v>508-916-8173</v>
      </c>
    </row>
    <row r="288" spans="7:15" x14ac:dyDescent="0.25">
      <c r="G288" s="100" t="s">
        <v>3078</v>
      </c>
      <c r="H288" t="s">
        <v>3079</v>
      </c>
      <c r="I288" s="101" t="s">
        <v>1</v>
      </c>
      <c r="J288" s="112" t="s">
        <v>21673</v>
      </c>
      <c r="K288" s="101" t="s">
        <v>23239</v>
      </c>
      <c r="L288" s="101" t="str">
        <f>VLOOKUP(G288,'[2]CA AMAC LL detail'!$E$2:$J$2161,6,0)</f>
        <v>Darlene Messier</v>
      </c>
      <c r="M288" s="101">
        <f t="shared" si="35"/>
        <v>104</v>
      </c>
      <c r="N288" s="158" t="str">
        <f t="shared" si="36"/>
        <v>darlene.messier@lifeline.com</v>
      </c>
      <c r="O288" s="101" t="str">
        <f t="shared" si="37"/>
        <v>508-916-8173</v>
      </c>
    </row>
    <row r="289" spans="7:15" x14ac:dyDescent="0.25">
      <c r="G289" s="100" t="s">
        <v>3082</v>
      </c>
      <c r="H289" t="s">
        <v>3083</v>
      </c>
      <c r="I289" s="101" t="s">
        <v>1</v>
      </c>
      <c r="J289" s="112" t="s">
        <v>21674</v>
      </c>
      <c r="K289" s="101" t="s">
        <v>23239</v>
      </c>
      <c r="L289" s="101" t="str">
        <f>VLOOKUP(G289,'[2]CA AMAC LL detail'!$E$2:$J$2161,6,0)</f>
        <v>Darlene Messier</v>
      </c>
      <c r="M289" s="101">
        <f t="shared" si="35"/>
        <v>104</v>
      </c>
      <c r="N289" s="158" t="str">
        <f t="shared" si="36"/>
        <v>darlene.messier@lifeline.com</v>
      </c>
      <c r="O289" s="101" t="str">
        <f t="shared" si="37"/>
        <v>508-916-8173</v>
      </c>
    </row>
    <row r="290" spans="7:15" x14ac:dyDescent="0.25">
      <c r="G290" s="100" t="s">
        <v>21666</v>
      </c>
      <c r="H290" t="s">
        <v>21667</v>
      </c>
      <c r="I290" s="101" t="s">
        <v>1</v>
      </c>
      <c r="J290" s="112" t="s">
        <v>21668</v>
      </c>
      <c r="K290" s="101" t="s">
        <v>23239</v>
      </c>
      <c r="L290" s="101" t="str">
        <f>VLOOKUP(G290,'[2]CA AMAC LL detail'!$E$2:$J$2161,6,0)</f>
        <v>Darlene Messier</v>
      </c>
      <c r="M290" s="101">
        <f t="shared" si="35"/>
        <v>104</v>
      </c>
      <c r="N290" s="158" t="str">
        <f t="shared" si="36"/>
        <v>darlene.messier@lifeline.com</v>
      </c>
      <c r="O290" s="101" t="str">
        <f t="shared" si="37"/>
        <v>508-916-8173</v>
      </c>
    </row>
    <row r="291" spans="7:15" x14ac:dyDescent="0.25">
      <c r="G291" s="100" t="s">
        <v>3084</v>
      </c>
      <c r="H291" t="s">
        <v>3085</v>
      </c>
      <c r="I291" s="101" t="s">
        <v>1</v>
      </c>
      <c r="J291" s="112" t="s">
        <v>21675</v>
      </c>
      <c r="K291" s="101" t="s">
        <v>23239</v>
      </c>
      <c r="L291" s="101" t="str">
        <f>VLOOKUP(G291,'[2]CA AMAC LL detail'!$E$2:$J$2161,6,0)</f>
        <v>Darlene Messier</v>
      </c>
      <c r="M291" s="101">
        <f t="shared" si="35"/>
        <v>104</v>
      </c>
      <c r="N291" s="158" t="str">
        <f t="shared" si="36"/>
        <v>darlene.messier@lifeline.com</v>
      </c>
      <c r="O291" s="101" t="str">
        <f t="shared" si="37"/>
        <v>508-916-8173</v>
      </c>
    </row>
    <row r="292" spans="7:15" x14ac:dyDescent="0.25">
      <c r="G292" s="100" t="s">
        <v>3086</v>
      </c>
      <c r="H292" t="s">
        <v>3087</v>
      </c>
      <c r="I292" s="101" t="s">
        <v>0</v>
      </c>
      <c r="J292" s="112" t="s">
        <v>21676</v>
      </c>
      <c r="K292" s="101" t="s">
        <v>23239</v>
      </c>
      <c r="L292" s="101" t="str">
        <f>VLOOKUP(G292,'[2]CA AMAC LL detail'!$E$2:$J$2161,6,0)</f>
        <v>Darlene Messier</v>
      </c>
      <c r="M292" s="101">
        <f t="shared" si="35"/>
        <v>104</v>
      </c>
      <c r="N292" s="158" t="str">
        <f t="shared" si="36"/>
        <v>darlene.messier@lifeline.com</v>
      </c>
      <c r="O292" s="101" t="str">
        <f t="shared" si="37"/>
        <v>508-916-8173</v>
      </c>
    </row>
    <row r="293" spans="7:15" x14ac:dyDescent="0.25">
      <c r="G293" s="100" t="s">
        <v>298</v>
      </c>
      <c r="H293" t="s">
        <v>299</v>
      </c>
      <c r="I293" s="101" t="s">
        <v>0</v>
      </c>
      <c r="J293" s="112" t="s">
        <v>21677</v>
      </c>
      <c r="K293" s="101" t="s">
        <v>23239</v>
      </c>
      <c r="L293" s="101" t="str">
        <f>VLOOKUP(G293,'[2]CA AMAC LL detail'!$E$2:$J$2161,6,0)</f>
        <v>Darlene Messier</v>
      </c>
      <c r="M293" s="101">
        <f t="shared" si="35"/>
        <v>104</v>
      </c>
      <c r="N293" s="158" t="str">
        <f t="shared" si="36"/>
        <v>darlene.messier@lifeline.com</v>
      </c>
      <c r="O293" s="101" t="str">
        <f t="shared" si="37"/>
        <v>508-916-8173</v>
      </c>
    </row>
    <row r="294" spans="7:15" x14ac:dyDescent="0.25">
      <c r="G294" s="100" t="s">
        <v>12480</v>
      </c>
      <c r="H294" s="156" t="s">
        <v>12481</v>
      </c>
      <c r="I294" s="112"/>
      <c r="J294" s="112" t="str">
        <f>+G294&amp;" - "&amp;H294</f>
        <v>CW001 - Lutheran Homes of South Carolina</v>
      </c>
      <c r="K294" s="101" t="s">
        <v>23239</v>
      </c>
      <c r="L294" s="101" t="str">
        <f>VLOOKUP(G294,'[2]CA AMAC LL detail'!$E$2:$J$2161,6,0)</f>
        <v>John Zuder</v>
      </c>
      <c r="M294" s="101">
        <f t="shared" si="35"/>
        <v>206</v>
      </c>
      <c r="N294" s="158" t="str">
        <f t="shared" si="36"/>
        <v>John.Zuder@connectamerica.com</v>
      </c>
      <c r="O294" s="101" t="str">
        <f t="shared" si="37"/>
        <v>570-574-0266</v>
      </c>
    </row>
    <row r="295" spans="7:15" x14ac:dyDescent="0.25">
      <c r="G295" s="100" t="s">
        <v>12482</v>
      </c>
      <c r="H295" s="156" t="s">
        <v>12481</v>
      </c>
      <c r="I295" s="112"/>
      <c r="J295" s="112" t="str">
        <f>+G295&amp;" - "&amp;H295</f>
        <v>CW002 - Lutheran Homes of South Carolina</v>
      </c>
      <c r="K295" s="101" t="s">
        <v>23239</v>
      </c>
      <c r="L295" s="101" t="str">
        <f>VLOOKUP(G295,'[2]CA AMAC LL detail'!$E$2:$J$2161,6,0)</f>
        <v>John Zuder</v>
      </c>
      <c r="M295" s="101">
        <f t="shared" si="35"/>
        <v>206</v>
      </c>
      <c r="N295" s="158" t="str">
        <f t="shared" si="36"/>
        <v>John.Zuder@connectamerica.com</v>
      </c>
      <c r="O295" s="101" t="str">
        <f t="shared" si="37"/>
        <v>570-574-0266</v>
      </c>
    </row>
    <row r="296" spans="7:15" x14ac:dyDescent="0.25">
      <c r="G296" s="100" t="s">
        <v>3088</v>
      </c>
      <c r="H296" t="s">
        <v>3089</v>
      </c>
      <c r="I296" s="101" t="s">
        <v>0</v>
      </c>
      <c r="J296" s="112" t="s">
        <v>21678</v>
      </c>
      <c r="K296" s="101" t="s">
        <v>23238</v>
      </c>
      <c r="L296" s="101" t="str">
        <f>VLOOKUP(G296,'[2]CA AMAC LL detail'!$E$2:$J$2161,6,0)</f>
        <v>Jerri McCracken</v>
      </c>
      <c r="M296" s="101">
        <f t="shared" si="35"/>
        <v>203</v>
      </c>
      <c r="N296" s="158" t="str">
        <f t="shared" si="36"/>
        <v xml:space="preserve">jerri.mccracken@connectamerica.com </v>
      </c>
      <c r="O296" s="101" t="str">
        <f t="shared" si="37"/>
        <v>319-231-0932</v>
      </c>
    </row>
    <row r="297" spans="7:15" x14ac:dyDescent="0.25">
      <c r="G297" s="100" t="s">
        <v>3096</v>
      </c>
      <c r="H297" t="s">
        <v>3097</v>
      </c>
      <c r="I297" s="101" t="s">
        <v>0</v>
      </c>
      <c r="J297" s="112" t="s">
        <v>21679</v>
      </c>
      <c r="K297" s="101" t="s">
        <v>23238</v>
      </c>
      <c r="L297" s="101" t="s">
        <v>21351</v>
      </c>
      <c r="M297" s="101">
        <f t="shared" si="35"/>
        <v>201</v>
      </c>
      <c r="N297" s="158" t="str">
        <f t="shared" si="36"/>
        <v>gopi.shah@lifeline.com</v>
      </c>
      <c r="O297" s="101" t="str">
        <f t="shared" si="37"/>
        <v>917-318-7240</v>
      </c>
    </row>
    <row r="298" spans="7:15" x14ac:dyDescent="0.25">
      <c r="G298" s="100" t="s">
        <v>3104</v>
      </c>
      <c r="H298" t="s">
        <v>3105</v>
      </c>
      <c r="I298" s="101" t="s">
        <v>0</v>
      </c>
      <c r="J298" s="112" t="s">
        <v>21680</v>
      </c>
      <c r="K298" s="101" t="str">
        <f>VLOOKUP(G298,'[2]CA AMAC LL detail'!$E$2:$M$2161,9,0)</f>
        <v>Eastern</v>
      </c>
      <c r="L298" s="101" t="str">
        <f>VLOOKUP(G298,'[2]CA AMAC LL detail'!$E$2:$J$2161,6,0)</f>
        <v>Open Eastern</v>
      </c>
      <c r="O298" s="101"/>
    </row>
    <row r="299" spans="7:15" x14ac:dyDescent="0.25">
      <c r="G299" s="100" t="s">
        <v>300</v>
      </c>
      <c r="H299" t="s">
        <v>301</v>
      </c>
      <c r="I299" s="101" t="s">
        <v>1</v>
      </c>
      <c r="J299" s="112" t="s">
        <v>21681</v>
      </c>
      <c r="K299" s="101" t="str">
        <f>VLOOKUP(G299,'[2]CA AMAC LL detail'!$E$2:$M$2161,9,0)</f>
        <v>Eastern</v>
      </c>
      <c r="L299" s="101" t="s">
        <v>23240</v>
      </c>
      <c r="M299" s="101">
        <v>199</v>
      </c>
      <c r="N299" s="158">
        <f t="shared" ref="N299:N346" si="38">VLOOKUP(L299,$Q$4:$R$25,2,0)</f>
        <v>0</v>
      </c>
      <c r="O299" s="101">
        <f t="shared" ref="O299:O346" si="39">VLOOKUP(L299,$Q$4:$S$25,3,0)</f>
        <v>0</v>
      </c>
    </row>
    <row r="300" spans="7:15" x14ac:dyDescent="0.25">
      <c r="G300" s="100" t="s">
        <v>21682</v>
      </c>
      <c r="H300" t="s">
        <v>21683</v>
      </c>
      <c r="I300" s="101" t="s">
        <v>1</v>
      </c>
      <c r="J300" s="112" t="s">
        <v>21684</v>
      </c>
      <c r="K300" s="101" t="str">
        <f>VLOOKUP(G300,'[2]CA AMAC LL detail'!$E$2:$M$2161,9,0)</f>
        <v>Eastern</v>
      </c>
      <c r="L300" s="101" t="s">
        <v>23240</v>
      </c>
      <c r="M300" s="101">
        <f t="shared" ref="M300:M346" si="40">VLOOKUP(L300,$Q$4:$T$25,4,0)</f>
        <v>199</v>
      </c>
      <c r="N300" s="158">
        <f t="shared" si="38"/>
        <v>0</v>
      </c>
      <c r="O300" s="101">
        <f t="shared" si="39"/>
        <v>0</v>
      </c>
    </row>
    <row r="301" spans="7:15" x14ac:dyDescent="0.25">
      <c r="G301" s="100" t="s">
        <v>21685</v>
      </c>
      <c r="H301" t="s">
        <v>21686</v>
      </c>
      <c r="I301" s="101" t="s">
        <v>1</v>
      </c>
      <c r="J301" s="112" t="s">
        <v>21687</v>
      </c>
      <c r="K301" s="101" t="str">
        <f>VLOOKUP(G301,'[2]CA AMAC LL detail'!$E$2:$M$2161,9,0)</f>
        <v>Eastern</v>
      </c>
      <c r="L301" s="101" t="s">
        <v>23240</v>
      </c>
      <c r="M301" s="101">
        <f t="shared" si="40"/>
        <v>199</v>
      </c>
      <c r="N301" s="158">
        <f t="shared" si="38"/>
        <v>0</v>
      </c>
      <c r="O301" s="101">
        <f t="shared" si="39"/>
        <v>0</v>
      </c>
    </row>
    <row r="302" spans="7:15" x14ac:dyDescent="0.25">
      <c r="G302" s="100" t="s">
        <v>21688</v>
      </c>
      <c r="H302" t="s">
        <v>21689</v>
      </c>
      <c r="I302" s="101" t="s">
        <v>0</v>
      </c>
      <c r="J302" s="112" t="s">
        <v>21690</v>
      </c>
      <c r="K302" s="101" t="str">
        <f>VLOOKUP(G302,'[2]CA AMAC LL detail'!$E$2:$M$2161,9,0)</f>
        <v>Eastern</v>
      </c>
      <c r="L302" s="101" t="s">
        <v>23240</v>
      </c>
      <c r="M302" s="101">
        <f t="shared" si="40"/>
        <v>199</v>
      </c>
      <c r="N302" s="158">
        <f t="shared" si="38"/>
        <v>0</v>
      </c>
      <c r="O302" s="101">
        <f t="shared" si="39"/>
        <v>0</v>
      </c>
    </row>
    <row r="303" spans="7:15" x14ac:dyDescent="0.25">
      <c r="G303" s="100" t="s">
        <v>21691</v>
      </c>
      <c r="H303" t="s">
        <v>21692</v>
      </c>
      <c r="I303" s="101" t="s">
        <v>0</v>
      </c>
      <c r="J303" s="112" t="s">
        <v>21693</v>
      </c>
      <c r="K303" s="101" t="str">
        <f>VLOOKUP(G303,'[2]CA AMAC LL detail'!$E$2:$M$2161,9,0)</f>
        <v>Eastern</v>
      </c>
      <c r="L303" s="101" t="s">
        <v>23240</v>
      </c>
      <c r="M303" s="101">
        <f t="shared" si="40"/>
        <v>199</v>
      </c>
      <c r="N303" s="158">
        <f t="shared" si="38"/>
        <v>0</v>
      </c>
      <c r="O303" s="101">
        <f t="shared" si="39"/>
        <v>0</v>
      </c>
    </row>
    <row r="304" spans="7:15" x14ac:dyDescent="0.25">
      <c r="G304" s="100" t="s">
        <v>14754</v>
      </c>
      <c r="H304" t="s">
        <v>14755</v>
      </c>
      <c r="I304" s="101" t="s">
        <v>0</v>
      </c>
      <c r="J304" s="112" t="s">
        <v>21694</v>
      </c>
      <c r="K304" s="101" t="str">
        <f>VLOOKUP(G304,'[2]CA AMAC LL detail'!$E$2:$M$2161,9,0)</f>
        <v>Eastern</v>
      </c>
      <c r="L304" s="101" t="s">
        <v>23240</v>
      </c>
      <c r="M304" s="101">
        <f t="shared" si="40"/>
        <v>199</v>
      </c>
      <c r="N304" s="158">
        <f t="shared" si="38"/>
        <v>0</v>
      </c>
      <c r="O304" s="101">
        <f t="shared" si="39"/>
        <v>0</v>
      </c>
    </row>
    <row r="305" spans="7:15" x14ac:dyDescent="0.25">
      <c r="G305" s="100" t="s">
        <v>14756</v>
      </c>
      <c r="H305" t="s">
        <v>14757</v>
      </c>
      <c r="I305" s="101" t="s">
        <v>0</v>
      </c>
      <c r="J305" s="112" t="s">
        <v>21695</v>
      </c>
      <c r="K305" s="101" t="str">
        <f>VLOOKUP(G305,'[2]CA AMAC LL detail'!$E$2:$M$2161,9,0)</f>
        <v>Eastern</v>
      </c>
      <c r="L305" s="101" t="s">
        <v>23240</v>
      </c>
      <c r="M305" s="101">
        <f t="shared" si="40"/>
        <v>199</v>
      </c>
      <c r="N305" s="158">
        <f t="shared" si="38"/>
        <v>0</v>
      </c>
      <c r="O305" s="101">
        <f t="shared" si="39"/>
        <v>0</v>
      </c>
    </row>
    <row r="306" spans="7:15" x14ac:dyDescent="0.25">
      <c r="G306" s="100" t="s">
        <v>21696</v>
      </c>
      <c r="H306" t="s">
        <v>21697</v>
      </c>
      <c r="I306" s="101" t="s">
        <v>0</v>
      </c>
      <c r="J306" s="112" t="s">
        <v>21698</v>
      </c>
      <c r="K306" s="101" t="str">
        <f>VLOOKUP(G306,'[2]CA AMAC LL detail'!$E$2:$M$2161,9,0)</f>
        <v>Eastern</v>
      </c>
      <c r="L306" s="101" t="s">
        <v>23240</v>
      </c>
      <c r="M306" s="101">
        <f t="shared" si="40"/>
        <v>199</v>
      </c>
      <c r="N306" s="158">
        <f t="shared" si="38"/>
        <v>0</v>
      </c>
      <c r="O306" s="101">
        <f t="shared" si="39"/>
        <v>0</v>
      </c>
    </row>
    <row r="307" spans="7:15" x14ac:dyDescent="0.25">
      <c r="G307" s="100" t="s">
        <v>21699</v>
      </c>
      <c r="H307" t="s">
        <v>21700</v>
      </c>
      <c r="I307" s="101" t="s">
        <v>0</v>
      </c>
      <c r="J307" s="112" t="s">
        <v>21701</v>
      </c>
      <c r="K307" s="101" t="str">
        <f>VLOOKUP(G307,'[2]CA AMAC LL detail'!$E$2:$M$2161,9,0)</f>
        <v>Eastern</v>
      </c>
      <c r="L307" s="101" t="s">
        <v>23240</v>
      </c>
      <c r="M307" s="101">
        <f t="shared" si="40"/>
        <v>199</v>
      </c>
      <c r="N307" s="158">
        <f t="shared" si="38"/>
        <v>0</v>
      </c>
      <c r="O307" s="101">
        <f t="shared" si="39"/>
        <v>0</v>
      </c>
    </row>
    <row r="308" spans="7:15" x14ac:dyDescent="0.25">
      <c r="G308" s="100" t="s">
        <v>21702</v>
      </c>
      <c r="H308" t="s">
        <v>21703</v>
      </c>
      <c r="I308" s="101" t="s">
        <v>0</v>
      </c>
      <c r="J308" s="112" t="s">
        <v>21704</v>
      </c>
      <c r="K308" s="101" t="e">
        <f>VLOOKUP(G308,'[2]CA AMAC LL detail'!$E$2:$M$2161,9,0)</f>
        <v>#N/A</v>
      </c>
      <c r="L308" s="101" t="s">
        <v>23240</v>
      </c>
      <c r="M308" s="101">
        <f t="shared" si="40"/>
        <v>199</v>
      </c>
      <c r="N308" s="158">
        <f t="shared" si="38"/>
        <v>0</v>
      </c>
      <c r="O308" s="101">
        <f t="shared" si="39"/>
        <v>0</v>
      </c>
    </row>
    <row r="309" spans="7:15" x14ac:dyDescent="0.25">
      <c r="G309" s="100" t="s">
        <v>21705</v>
      </c>
      <c r="H309" t="s">
        <v>21706</v>
      </c>
      <c r="I309" s="101" t="s">
        <v>0</v>
      </c>
      <c r="J309" s="112" t="s">
        <v>21707</v>
      </c>
      <c r="K309" s="101" t="str">
        <f>VLOOKUP(G309,'[2]CA AMAC LL detail'!$E$2:$M$2161,9,0)</f>
        <v>Eastern</v>
      </c>
      <c r="L309" s="101" t="s">
        <v>23240</v>
      </c>
      <c r="M309" s="101">
        <f t="shared" si="40"/>
        <v>199</v>
      </c>
      <c r="N309" s="158">
        <f t="shared" si="38"/>
        <v>0</v>
      </c>
      <c r="O309" s="101">
        <f t="shared" si="39"/>
        <v>0</v>
      </c>
    </row>
    <row r="310" spans="7:15" x14ac:dyDescent="0.25">
      <c r="G310" s="100" t="s">
        <v>14758</v>
      </c>
      <c r="H310" t="s">
        <v>14759</v>
      </c>
      <c r="I310" s="101" t="s">
        <v>0</v>
      </c>
      <c r="J310" s="112" t="s">
        <v>21708</v>
      </c>
      <c r="K310" s="101" t="str">
        <f>VLOOKUP(G310,'[2]CA AMAC LL detail'!$E$2:$M$2161,9,0)</f>
        <v>Eastern</v>
      </c>
      <c r="L310" s="101" t="s">
        <v>23240</v>
      </c>
      <c r="M310" s="101">
        <f t="shared" si="40"/>
        <v>199</v>
      </c>
      <c r="N310" s="158">
        <f t="shared" si="38"/>
        <v>0</v>
      </c>
      <c r="O310" s="101">
        <f t="shared" si="39"/>
        <v>0</v>
      </c>
    </row>
    <row r="311" spans="7:15" x14ac:dyDescent="0.25">
      <c r="G311" s="100" t="s">
        <v>21709</v>
      </c>
      <c r="H311" t="s">
        <v>21710</v>
      </c>
      <c r="I311" s="101" t="s">
        <v>0</v>
      </c>
      <c r="J311" s="112" t="s">
        <v>21711</v>
      </c>
      <c r="K311" s="101" t="str">
        <f>VLOOKUP(G311,'[2]CA AMAC LL detail'!$E$2:$M$2161,9,0)</f>
        <v>Eastern</v>
      </c>
      <c r="L311" s="101" t="s">
        <v>23240</v>
      </c>
      <c r="M311" s="101">
        <f t="shared" si="40"/>
        <v>199</v>
      </c>
      <c r="N311" s="158">
        <f t="shared" si="38"/>
        <v>0</v>
      </c>
      <c r="O311" s="101">
        <f t="shared" si="39"/>
        <v>0</v>
      </c>
    </row>
    <row r="312" spans="7:15" x14ac:dyDescent="0.25">
      <c r="G312" s="100" t="s">
        <v>21712</v>
      </c>
      <c r="H312" t="s">
        <v>21713</v>
      </c>
      <c r="I312" s="101" t="s">
        <v>0</v>
      </c>
      <c r="J312" s="112" t="s">
        <v>21714</v>
      </c>
      <c r="K312" s="101" t="str">
        <f>VLOOKUP(G312,'[2]CA AMAC LL detail'!$E$2:$M$2161,9,0)</f>
        <v>Eastern</v>
      </c>
      <c r="L312" s="101" t="s">
        <v>23240</v>
      </c>
      <c r="M312" s="101">
        <f t="shared" si="40"/>
        <v>199</v>
      </c>
      <c r="N312" s="158">
        <f t="shared" si="38"/>
        <v>0</v>
      </c>
      <c r="O312" s="101">
        <f t="shared" si="39"/>
        <v>0</v>
      </c>
    </row>
    <row r="313" spans="7:15" x14ac:dyDescent="0.25">
      <c r="G313" s="100" t="s">
        <v>14760</v>
      </c>
      <c r="H313" t="s">
        <v>14761</v>
      </c>
      <c r="I313" s="101" t="s">
        <v>1</v>
      </c>
      <c r="J313" s="112" t="s">
        <v>21715</v>
      </c>
      <c r="K313" s="101" t="str">
        <f>VLOOKUP(G313,'[2]CA AMAC LL detail'!$E$2:$M$2161,9,0)</f>
        <v>Eastern</v>
      </c>
      <c r="L313" s="101" t="s">
        <v>23240</v>
      </c>
      <c r="M313" s="101">
        <f t="shared" si="40"/>
        <v>199</v>
      </c>
      <c r="N313" s="158">
        <f t="shared" si="38"/>
        <v>0</v>
      </c>
      <c r="O313" s="101">
        <f t="shared" si="39"/>
        <v>0</v>
      </c>
    </row>
    <row r="314" spans="7:15" x14ac:dyDescent="0.25">
      <c r="G314" s="100" t="s">
        <v>21716</v>
      </c>
      <c r="H314" t="s">
        <v>21717</v>
      </c>
      <c r="I314" s="101" t="s">
        <v>1</v>
      </c>
      <c r="J314" s="112" t="s">
        <v>21718</v>
      </c>
      <c r="K314" s="101" t="str">
        <f>VLOOKUP(G314,'[2]CA AMAC LL detail'!$E$2:$M$2161,9,0)</f>
        <v>Eastern</v>
      </c>
      <c r="L314" s="101" t="s">
        <v>23240</v>
      </c>
      <c r="M314" s="101">
        <f t="shared" si="40"/>
        <v>199</v>
      </c>
      <c r="N314" s="158">
        <f t="shared" si="38"/>
        <v>0</v>
      </c>
      <c r="O314" s="101">
        <f t="shared" si="39"/>
        <v>0</v>
      </c>
    </row>
    <row r="315" spans="7:15" x14ac:dyDescent="0.25">
      <c r="G315" s="100" t="s">
        <v>21719</v>
      </c>
      <c r="H315" t="s">
        <v>21720</v>
      </c>
      <c r="I315" s="101" t="s">
        <v>1</v>
      </c>
      <c r="J315" s="112" t="s">
        <v>21721</v>
      </c>
      <c r="K315" s="101" t="str">
        <f>VLOOKUP(G315,'[2]CA AMAC LL detail'!$E$2:$M$2161,9,0)</f>
        <v>Eastern</v>
      </c>
      <c r="L315" s="101" t="s">
        <v>23240</v>
      </c>
      <c r="M315" s="101">
        <f t="shared" si="40"/>
        <v>199</v>
      </c>
      <c r="N315" s="158">
        <f t="shared" si="38"/>
        <v>0</v>
      </c>
      <c r="O315" s="101">
        <f t="shared" si="39"/>
        <v>0</v>
      </c>
    </row>
    <row r="316" spans="7:15" x14ac:dyDescent="0.25">
      <c r="G316" s="100" t="s">
        <v>14762</v>
      </c>
      <c r="H316" t="s">
        <v>14763</v>
      </c>
      <c r="I316" s="101" t="s">
        <v>1</v>
      </c>
      <c r="J316" s="112" t="s">
        <v>21722</v>
      </c>
      <c r="K316" s="101" t="str">
        <f>VLOOKUP(G316,'[2]CA AMAC LL detail'!$E$2:$M$2161,9,0)</f>
        <v>Eastern</v>
      </c>
      <c r="L316" s="101" t="s">
        <v>23240</v>
      </c>
      <c r="M316" s="101">
        <f t="shared" si="40"/>
        <v>199</v>
      </c>
      <c r="N316" s="158">
        <f t="shared" si="38"/>
        <v>0</v>
      </c>
      <c r="O316" s="101">
        <f t="shared" si="39"/>
        <v>0</v>
      </c>
    </row>
    <row r="317" spans="7:15" x14ac:dyDescent="0.25">
      <c r="G317" s="100" t="s">
        <v>1032</v>
      </c>
      <c r="H317" t="s">
        <v>1033</v>
      </c>
      <c r="I317" s="101" t="s">
        <v>1</v>
      </c>
      <c r="J317" s="112" t="s">
        <v>21723</v>
      </c>
      <c r="K317" s="101" t="str">
        <f>VLOOKUP(G317,'[2]CA AMAC LL detail'!$E$2:$M$2161,9,0)</f>
        <v>Eastern</v>
      </c>
      <c r="L317" s="101" t="s">
        <v>23240</v>
      </c>
      <c r="M317" s="101">
        <f t="shared" si="40"/>
        <v>199</v>
      </c>
      <c r="N317" s="158">
        <f t="shared" si="38"/>
        <v>0</v>
      </c>
      <c r="O317" s="101">
        <f t="shared" si="39"/>
        <v>0</v>
      </c>
    </row>
    <row r="318" spans="7:15" x14ac:dyDescent="0.25">
      <c r="G318" s="100" t="s">
        <v>3124</v>
      </c>
      <c r="H318" t="s">
        <v>177</v>
      </c>
      <c r="I318" s="101" t="s">
        <v>1</v>
      </c>
      <c r="J318" s="112" t="s">
        <v>21724</v>
      </c>
      <c r="K318" s="101" t="s">
        <v>23239</v>
      </c>
      <c r="L318" s="101" t="str">
        <f>VLOOKUP(G318,'[2]CA AMAC LL detail'!$E$2:$J$2161,6,0)</f>
        <v>John Royals</v>
      </c>
      <c r="M318" s="101">
        <f t="shared" si="40"/>
        <v>204</v>
      </c>
      <c r="N318" s="158" t="str">
        <f t="shared" si="38"/>
        <v xml:space="preserve">john.royals@connectamerica.com </v>
      </c>
      <c r="O318" s="101" t="str">
        <f t="shared" si="39"/>
        <v>804-240-2222</v>
      </c>
    </row>
    <row r="319" spans="7:15" x14ac:dyDescent="0.25">
      <c r="G319" s="100" t="s">
        <v>3133</v>
      </c>
      <c r="H319" t="s">
        <v>3134</v>
      </c>
      <c r="I319" s="101" t="s">
        <v>0</v>
      </c>
      <c r="J319" s="112" t="s">
        <v>21725</v>
      </c>
      <c r="K319" s="101" t="s">
        <v>23239</v>
      </c>
      <c r="L319" s="101" t="str">
        <f>VLOOKUP(G319,'[2]CA AMAC LL detail'!$E$2:$J$2161,6,0)</f>
        <v>John Royals</v>
      </c>
      <c r="M319" s="101">
        <f t="shared" si="40"/>
        <v>204</v>
      </c>
      <c r="N319" s="158" t="str">
        <f t="shared" si="38"/>
        <v xml:space="preserve">john.royals@connectamerica.com </v>
      </c>
      <c r="O319" s="101" t="str">
        <f t="shared" si="39"/>
        <v>804-240-2222</v>
      </c>
    </row>
    <row r="320" spans="7:15" x14ac:dyDescent="0.25">
      <c r="G320" s="100" t="s">
        <v>302</v>
      </c>
      <c r="H320" t="s">
        <v>303</v>
      </c>
      <c r="I320" s="101" t="s">
        <v>0</v>
      </c>
      <c r="J320" s="112" t="s">
        <v>21726</v>
      </c>
      <c r="K320" s="101" t="s">
        <v>23239</v>
      </c>
      <c r="L320" s="101" t="str">
        <f>VLOOKUP(G320,'[2]CA AMAC LL detail'!$E$2:$J$2161,6,0)</f>
        <v>John Royals</v>
      </c>
      <c r="M320" s="101">
        <f t="shared" si="40"/>
        <v>204</v>
      </c>
      <c r="N320" s="158" t="str">
        <f t="shared" si="38"/>
        <v xml:space="preserve">john.royals@connectamerica.com </v>
      </c>
      <c r="O320" s="101" t="str">
        <f t="shared" si="39"/>
        <v>804-240-2222</v>
      </c>
    </row>
    <row r="321" spans="7:15" x14ac:dyDescent="0.25">
      <c r="G321" s="100" t="s">
        <v>304</v>
      </c>
      <c r="H321" t="s">
        <v>305</v>
      </c>
      <c r="I321" s="101" t="s">
        <v>1</v>
      </c>
      <c r="J321" s="112" t="s">
        <v>21728</v>
      </c>
      <c r="K321" s="101" t="s">
        <v>23238</v>
      </c>
      <c r="L321" s="101" t="str">
        <f>VLOOKUP(G321,'[2]CA AMAC LL detail'!$E$2:$J$2161,6,0)</f>
        <v>Jodi Springer</v>
      </c>
      <c r="M321" s="101">
        <f t="shared" si="40"/>
        <v>301</v>
      </c>
      <c r="N321" s="158" t="str">
        <f t="shared" si="38"/>
        <v xml:space="preserve">jodi.springer@connectamerica.com </v>
      </c>
      <c r="O321" s="101" t="str">
        <f t="shared" si="39"/>
        <v>949-910-9889</v>
      </c>
    </row>
    <row r="322" spans="7:15" x14ac:dyDescent="0.25">
      <c r="G322" s="100" t="s">
        <v>3280</v>
      </c>
      <c r="H322" t="s">
        <v>3281</v>
      </c>
      <c r="I322" s="101" t="s">
        <v>1</v>
      </c>
      <c r="J322" s="112" t="s">
        <v>21729</v>
      </c>
      <c r="K322" s="101" t="s">
        <v>23238</v>
      </c>
      <c r="L322" s="101" t="str">
        <f>VLOOKUP(G322,'[2]CA AMAC LL detail'!$E$2:$J$2161,6,0)</f>
        <v>Jodi Springer</v>
      </c>
      <c r="M322" s="101">
        <f t="shared" si="40"/>
        <v>301</v>
      </c>
      <c r="N322" s="158" t="str">
        <f t="shared" si="38"/>
        <v xml:space="preserve">jodi.springer@connectamerica.com </v>
      </c>
      <c r="O322" s="101" t="str">
        <f t="shared" si="39"/>
        <v>949-910-9889</v>
      </c>
    </row>
    <row r="323" spans="7:15" x14ac:dyDescent="0.25">
      <c r="G323" s="100" t="s">
        <v>308</v>
      </c>
      <c r="H323" t="s">
        <v>21731</v>
      </c>
      <c r="I323" s="101" t="s">
        <v>1</v>
      </c>
      <c r="J323" s="112" t="s">
        <v>21732</v>
      </c>
      <c r="K323" s="101" t="s">
        <v>23238</v>
      </c>
      <c r="L323" s="101" t="str">
        <f>VLOOKUP(G323,'[2]CA AMAC LL detail'!$E$2:$J$2161,6,0)</f>
        <v>Jodi Springer</v>
      </c>
      <c r="M323" s="101">
        <f t="shared" si="40"/>
        <v>301</v>
      </c>
      <c r="N323" s="158" t="str">
        <f t="shared" si="38"/>
        <v xml:space="preserve">jodi.springer@connectamerica.com </v>
      </c>
      <c r="O323" s="101" t="str">
        <f t="shared" si="39"/>
        <v>949-910-9889</v>
      </c>
    </row>
    <row r="324" spans="7:15" x14ac:dyDescent="0.25">
      <c r="G324" s="100" t="s">
        <v>3282</v>
      </c>
      <c r="H324" t="s">
        <v>3283</v>
      </c>
      <c r="I324" s="101" t="s">
        <v>1</v>
      </c>
      <c r="J324" s="112" t="s">
        <v>21733</v>
      </c>
      <c r="K324" s="101" t="s">
        <v>23238</v>
      </c>
      <c r="L324" s="101" t="str">
        <f>VLOOKUP(G324,'[2]CA AMAC LL detail'!$E$2:$J$2161,6,0)</f>
        <v>Jodi Springer</v>
      </c>
      <c r="M324" s="101">
        <f t="shared" si="40"/>
        <v>301</v>
      </c>
      <c r="N324" s="158" t="str">
        <f t="shared" si="38"/>
        <v xml:space="preserve">jodi.springer@connectamerica.com </v>
      </c>
      <c r="O324" s="101" t="str">
        <f t="shared" si="39"/>
        <v>949-910-9889</v>
      </c>
    </row>
    <row r="325" spans="7:15" x14ac:dyDescent="0.25">
      <c r="G325" s="100" t="s">
        <v>3284</v>
      </c>
      <c r="H325" t="s">
        <v>3285</v>
      </c>
      <c r="I325" s="101" t="s">
        <v>1</v>
      </c>
      <c r="J325" s="112" t="s">
        <v>21734</v>
      </c>
      <c r="K325" s="101" t="s">
        <v>23238</v>
      </c>
      <c r="L325" s="101" t="str">
        <f>VLOOKUP(G325,'[2]CA AMAC LL detail'!$E$2:$J$2161,6,0)</f>
        <v>Jodi Springer</v>
      </c>
      <c r="M325" s="101">
        <f t="shared" si="40"/>
        <v>301</v>
      </c>
      <c r="N325" s="158" t="str">
        <f t="shared" si="38"/>
        <v xml:space="preserve">jodi.springer@connectamerica.com </v>
      </c>
      <c r="O325" s="101" t="str">
        <f t="shared" si="39"/>
        <v>949-910-9889</v>
      </c>
    </row>
    <row r="326" spans="7:15" x14ac:dyDescent="0.25">
      <c r="G326" s="100" t="s">
        <v>3286</v>
      </c>
      <c r="H326" t="s">
        <v>3287</v>
      </c>
      <c r="I326" s="101" t="s">
        <v>1</v>
      </c>
      <c r="J326" s="112" t="s">
        <v>21735</v>
      </c>
      <c r="K326" s="101" t="s">
        <v>23238</v>
      </c>
      <c r="L326" s="101" t="str">
        <f>VLOOKUP(G326,'[2]CA AMAC LL detail'!$E$2:$J$2161,6,0)</f>
        <v>Jodi Springer</v>
      </c>
      <c r="M326" s="101">
        <f t="shared" si="40"/>
        <v>301</v>
      </c>
      <c r="N326" s="158" t="str">
        <f t="shared" si="38"/>
        <v xml:space="preserve">jodi.springer@connectamerica.com </v>
      </c>
      <c r="O326" s="101" t="str">
        <f t="shared" si="39"/>
        <v>949-910-9889</v>
      </c>
    </row>
    <row r="327" spans="7:15" x14ac:dyDescent="0.25">
      <c r="G327" s="100" t="s">
        <v>310</v>
      </c>
      <c r="H327" t="s">
        <v>311</v>
      </c>
      <c r="I327" s="101" t="s">
        <v>1</v>
      </c>
      <c r="J327" s="112" t="s">
        <v>21736</v>
      </c>
      <c r="K327" s="101" t="s">
        <v>23238</v>
      </c>
      <c r="L327" s="101" t="str">
        <f>VLOOKUP(G327,'[2]CA AMAC LL detail'!$E$2:$J$2161,6,0)</f>
        <v>Jodi Springer</v>
      </c>
      <c r="M327" s="101">
        <f t="shared" si="40"/>
        <v>301</v>
      </c>
      <c r="N327" s="158" t="str">
        <f t="shared" si="38"/>
        <v xml:space="preserve">jodi.springer@connectamerica.com </v>
      </c>
      <c r="O327" s="101" t="str">
        <f t="shared" si="39"/>
        <v>949-910-9889</v>
      </c>
    </row>
    <row r="328" spans="7:15" x14ac:dyDescent="0.25">
      <c r="G328" s="100" t="s">
        <v>3290</v>
      </c>
      <c r="H328" t="s">
        <v>3291</v>
      </c>
      <c r="I328" s="101" t="s">
        <v>1</v>
      </c>
      <c r="J328" s="112" t="s">
        <v>21737</v>
      </c>
      <c r="K328" s="101" t="s">
        <v>23238</v>
      </c>
      <c r="L328" s="101" t="str">
        <f>VLOOKUP(G328,'[2]CA AMAC LL detail'!$E$2:$J$2161,6,0)</f>
        <v>Jodi Springer</v>
      </c>
      <c r="M328" s="101">
        <f t="shared" si="40"/>
        <v>301</v>
      </c>
      <c r="N328" s="158" t="str">
        <f t="shared" si="38"/>
        <v xml:space="preserve">jodi.springer@connectamerica.com </v>
      </c>
      <c r="O328" s="101" t="str">
        <f t="shared" si="39"/>
        <v>949-910-9889</v>
      </c>
    </row>
    <row r="329" spans="7:15" x14ac:dyDescent="0.25">
      <c r="G329" s="100" t="s">
        <v>3292</v>
      </c>
      <c r="H329" t="s">
        <v>3293</v>
      </c>
      <c r="I329" s="101" t="s">
        <v>1</v>
      </c>
      <c r="J329" s="112" t="s">
        <v>21738</v>
      </c>
      <c r="K329" s="101" t="s">
        <v>23238</v>
      </c>
      <c r="L329" s="101" t="str">
        <f>VLOOKUP(G329,'[2]CA AMAC LL detail'!$E$2:$J$2161,6,0)</f>
        <v>Jodi Springer</v>
      </c>
      <c r="M329" s="101">
        <f t="shared" si="40"/>
        <v>301</v>
      </c>
      <c r="N329" s="158" t="str">
        <f t="shared" si="38"/>
        <v xml:space="preserve">jodi.springer@connectamerica.com </v>
      </c>
      <c r="O329" s="101" t="str">
        <f t="shared" si="39"/>
        <v>949-910-9889</v>
      </c>
    </row>
    <row r="330" spans="7:15" x14ac:dyDescent="0.25">
      <c r="G330" s="100" t="s">
        <v>3294</v>
      </c>
      <c r="H330" t="s">
        <v>3295</v>
      </c>
      <c r="I330" s="101" t="s">
        <v>1</v>
      </c>
      <c r="J330" s="112" t="s">
        <v>21739</v>
      </c>
      <c r="K330" s="101" t="s">
        <v>23238</v>
      </c>
      <c r="L330" s="101" t="str">
        <f>VLOOKUP(G330,'[2]CA AMAC LL detail'!$E$2:$J$2161,6,0)</f>
        <v>Jerri McCracken</v>
      </c>
      <c r="M330" s="101">
        <f t="shared" si="40"/>
        <v>203</v>
      </c>
      <c r="N330" s="158" t="str">
        <f t="shared" si="38"/>
        <v xml:space="preserve">jerri.mccracken@connectamerica.com </v>
      </c>
      <c r="O330" s="101" t="str">
        <f t="shared" si="39"/>
        <v>319-231-0932</v>
      </c>
    </row>
    <row r="331" spans="7:15" x14ac:dyDescent="0.25">
      <c r="G331" s="100" t="s">
        <v>3296</v>
      </c>
      <c r="H331" t="s">
        <v>3297</v>
      </c>
      <c r="I331" s="101" t="s">
        <v>1</v>
      </c>
      <c r="J331" s="112" t="s">
        <v>21740</v>
      </c>
      <c r="K331" s="101" t="s">
        <v>23238</v>
      </c>
      <c r="L331" s="101" t="str">
        <f>VLOOKUP(G331,'[2]CA AMAC LL detail'!$E$2:$J$2161,6,0)</f>
        <v>Jodi Springer</v>
      </c>
      <c r="M331" s="101">
        <f t="shared" si="40"/>
        <v>301</v>
      </c>
      <c r="N331" s="158" t="str">
        <f t="shared" si="38"/>
        <v xml:space="preserve">jodi.springer@connectamerica.com </v>
      </c>
      <c r="O331" s="101" t="str">
        <f t="shared" si="39"/>
        <v>949-910-9889</v>
      </c>
    </row>
    <row r="332" spans="7:15" x14ac:dyDescent="0.25">
      <c r="G332" s="100" t="s">
        <v>314</v>
      </c>
      <c r="H332" t="s">
        <v>315</v>
      </c>
      <c r="I332" s="101" t="s">
        <v>1</v>
      </c>
      <c r="J332" s="112" t="s">
        <v>21742</v>
      </c>
      <c r="K332" s="101" t="s">
        <v>23238</v>
      </c>
      <c r="L332" s="101" t="str">
        <f>VLOOKUP(G332,'[2]CA AMAC LL detail'!$E$2:$J$2161,6,0)</f>
        <v>Jodi Springer</v>
      </c>
      <c r="M332" s="101">
        <f t="shared" si="40"/>
        <v>301</v>
      </c>
      <c r="N332" s="158" t="str">
        <f t="shared" si="38"/>
        <v xml:space="preserve">jodi.springer@connectamerica.com </v>
      </c>
      <c r="O332" s="101" t="str">
        <f t="shared" si="39"/>
        <v>949-910-9889</v>
      </c>
    </row>
    <row r="333" spans="7:15" x14ac:dyDescent="0.25">
      <c r="G333" s="100" t="s">
        <v>3298</v>
      </c>
      <c r="H333" t="s">
        <v>3299</v>
      </c>
      <c r="I333" s="101" t="s">
        <v>1</v>
      </c>
      <c r="J333" s="112" t="s">
        <v>21749</v>
      </c>
      <c r="K333" s="101" t="s">
        <v>23238</v>
      </c>
      <c r="L333" s="101" t="str">
        <f>VLOOKUP(G333,'[2]CA AMAC LL detail'!$E$2:$J$2161,6,0)</f>
        <v>Jodi Springer</v>
      </c>
      <c r="M333" s="101">
        <f t="shared" si="40"/>
        <v>301</v>
      </c>
      <c r="N333" s="158" t="str">
        <f t="shared" si="38"/>
        <v xml:space="preserve">jodi.springer@connectamerica.com </v>
      </c>
      <c r="O333" s="101" t="str">
        <f t="shared" si="39"/>
        <v>949-910-9889</v>
      </c>
    </row>
    <row r="334" spans="7:15" x14ac:dyDescent="0.25">
      <c r="G334" s="100" t="s">
        <v>3300</v>
      </c>
      <c r="H334" t="s">
        <v>3301</v>
      </c>
      <c r="I334" s="101" t="s">
        <v>1</v>
      </c>
      <c r="J334" s="112" t="s">
        <v>21750</v>
      </c>
      <c r="K334" s="101" t="s">
        <v>23238</v>
      </c>
      <c r="L334" s="101" t="str">
        <f>VLOOKUP(G334,'[2]CA AMAC LL detail'!$E$2:$J$2161,6,0)</f>
        <v>Jodi Springer</v>
      </c>
      <c r="M334" s="101">
        <f t="shared" si="40"/>
        <v>301</v>
      </c>
      <c r="N334" s="158" t="str">
        <f t="shared" si="38"/>
        <v xml:space="preserve">jodi.springer@connectamerica.com </v>
      </c>
      <c r="O334" s="101" t="str">
        <f t="shared" si="39"/>
        <v>949-910-9889</v>
      </c>
    </row>
    <row r="335" spans="7:15" x14ac:dyDescent="0.25">
      <c r="G335" s="100" t="s">
        <v>3302</v>
      </c>
      <c r="H335" t="s">
        <v>3303</v>
      </c>
      <c r="I335" s="101" t="s">
        <v>1</v>
      </c>
      <c r="J335" s="112" t="s">
        <v>21751</v>
      </c>
      <c r="K335" s="101" t="s">
        <v>23238</v>
      </c>
      <c r="L335" s="101" t="str">
        <f>VLOOKUP(G335,'[2]CA AMAC LL detail'!$E$2:$J$2161,6,0)</f>
        <v>Jodi Springer</v>
      </c>
      <c r="M335" s="101">
        <f t="shared" si="40"/>
        <v>301</v>
      </c>
      <c r="N335" s="158" t="str">
        <f t="shared" si="38"/>
        <v xml:space="preserve">jodi.springer@connectamerica.com </v>
      </c>
      <c r="O335" s="101" t="str">
        <f t="shared" si="39"/>
        <v>949-910-9889</v>
      </c>
    </row>
    <row r="336" spans="7:15" x14ac:dyDescent="0.25">
      <c r="G336" s="100" t="s">
        <v>3304</v>
      </c>
      <c r="H336" t="s">
        <v>3305</v>
      </c>
      <c r="I336" s="101" t="s">
        <v>1</v>
      </c>
      <c r="J336" s="112" t="s">
        <v>21752</v>
      </c>
      <c r="K336" s="101" t="s">
        <v>23238</v>
      </c>
      <c r="L336" s="101" t="str">
        <f>VLOOKUP(G336,'[2]CA AMAC LL detail'!$E$2:$J$2161,6,0)</f>
        <v>Jodi Springer</v>
      </c>
      <c r="M336" s="101">
        <f t="shared" si="40"/>
        <v>301</v>
      </c>
      <c r="N336" s="158" t="str">
        <f t="shared" si="38"/>
        <v xml:space="preserve">jodi.springer@connectamerica.com </v>
      </c>
      <c r="O336" s="101" t="str">
        <f t="shared" si="39"/>
        <v>949-910-9889</v>
      </c>
    </row>
    <row r="337" spans="7:15" x14ac:dyDescent="0.25">
      <c r="G337" s="100" t="s">
        <v>3306</v>
      </c>
      <c r="H337" t="s">
        <v>3307</v>
      </c>
      <c r="I337" s="101" t="s">
        <v>1</v>
      </c>
      <c r="J337" s="112" t="s">
        <v>21753</v>
      </c>
      <c r="K337" s="101" t="s">
        <v>23238</v>
      </c>
      <c r="L337" s="101" t="s">
        <v>113</v>
      </c>
      <c r="M337" s="101">
        <f t="shared" si="40"/>
        <v>305</v>
      </c>
      <c r="N337" s="158" t="str">
        <f t="shared" si="38"/>
        <v>ruth.ann.arber@lifeline.com</v>
      </c>
      <c r="O337" s="101" t="str">
        <f t="shared" si="39"/>
        <v>303-378-2476</v>
      </c>
    </row>
    <row r="338" spans="7:15" x14ac:dyDescent="0.25">
      <c r="G338" s="100" t="s">
        <v>12468</v>
      </c>
      <c r="H338" s="156" t="s">
        <v>12469</v>
      </c>
      <c r="I338" s="112"/>
      <c r="J338" s="112" t="str">
        <f>+G338&amp;" - "&amp;H338</f>
        <v>FE100 - Roper St. Francis Healthcare</v>
      </c>
      <c r="K338" s="101" t="s">
        <v>23239</v>
      </c>
      <c r="L338" s="101" t="str">
        <f>VLOOKUP(G338,'[2]CA AMAC LL detail'!$E$2:$J$2161,6,0)</f>
        <v>John Royals</v>
      </c>
      <c r="M338" s="101">
        <f t="shared" si="40"/>
        <v>204</v>
      </c>
      <c r="N338" s="158" t="str">
        <f t="shared" si="38"/>
        <v xml:space="preserve">john.royals@connectamerica.com </v>
      </c>
      <c r="O338" s="101" t="str">
        <f t="shared" si="39"/>
        <v>804-240-2222</v>
      </c>
    </row>
    <row r="339" spans="7:15" x14ac:dyDescent="0.25">
      <c r="G339" s="100" t="s">
        <v>8133</v>
      </c>
      <c r="H339" t="s">
        <v>22432</v>
      </c>
      <c r="I339" s="101" t="s">
        <v>1</v>
      </c>
      <c r="J339" s="112" t="s">
        <v>22433</v>
      </c>
      <c r="K339" s="101" t="s">
        <v>23239</v>
      </c>
      <c r="L339" s="101" t="str">
        <f>VLOOKUP(G339,'[2]CA AMAC LL detail'!$E$2:$J$2161,6,0)</f>
        <v>John Royals</v>
      </c>
      <c r="M339" s="101">
        <f t="shared" si="40"/>
        <v>204</v>
      </c>
      <c r="N339" s="158" t="str">
        <f t="shared" si="38"/>
        <v xml:space="preserve">john.royals@connectamerica.com </v>
      </c>
      <c r="O339" s="101" t="str">
        <f t="shared" si="39"/>
        <v>804-240-2222</v>
      </c>
    </row>
    <row r="340" spans="7:15" x14ac:dyDescent="0.25">
      <c r="G340" s="100" t="s">
        <v>12470</v>
      </c>
      <c r="H340" s="156" t="s">
        <v>12469</v>
      </c>
      <c r="I340" s="112"/>
      <c r="J340" s="112" t="str">
        <f>+G340&amp;" - "&amp;H340</f>
        <v>FE124 - Roper St. Francis Healthcare</v>
      </c>
      <c r="K340" s="101" t="s">
        <v>23239</v>
      </c>
      <c r="L340" s="101" t="str">
        <f>VLOOKUP(G340,'[2]CA AMAC LL detail'!$E$2:$J$2161,6,0)</f>
        <v>John Royals</v>
      </c>
      <c r="M340" s="101">
        <f t="shared" si="40"/>
        <v>204</v>
      </c>
      <c r="N340" s="158" t="str">
        <f t="shared" si="38"/>
        <v xml:space="preserve">john.royals@connectamerica.com </v>
      </c>
      <c r="O340" s="101" t="str">
        <f t="shared" si="39"/>
        <v>804-240-2222</v>
      </c>
    </row>
    <row r="341" spans="7:15" x14ac:dyDescent="0.25">
      <c r="G341" s="100" t="s">
        <v>2575</v>
      </c>
      <c r="H341" t="s">
        <v>2569</v>
      </c>
      <c r="I341" s="101" t="s">
        <v>1</v>
      </c>
      <c r="J341" s="112" t="s">
        <v>21571</v>
      </c>
      <c r="K341" s="101" t="s">
        <v>23238</v>
      </c>
      <c r="L341" s="101" t="str">
        <f>VLOOKUP(G341,'[2]CA AMAC LL detail'!$E$2:$J$2161,6,0)</f>
        <v>Ruth Ann Arber</v>
      </c>
      <c r="M341" s="101">
        <f t="shared" si="40"/>
        <v>305</v>
      </c>
      <c r="N341" s="158" t="str">
        <f t="shared" si="38"/>
        <v>ruth.ann.arber@lifeline.com</v>
      </c>
      <c r="O341" s="101" t="str">
        <f t="shared" si="39"/>
        <v>303-378-2476</v>
      </c>
    </row>
    <row r="342" spans="7:15" x14ac:dyDescent="0.25">
      <c r="G342" s="100" t="s">
        <v>3002</v>
      </c>
      <c r="H342" t="s">
        <v>3000</v>
      </c>
      <c r="I342" s="101" t="s">
        <v>1</v>
      </c>
      <c r="J342" s="112" t="s">
        <v>21973</v>
      </c>
      <c r="K342" s="101" t="s">
        <v>23239</v>
      </c>
      <c r="L342" s="101" t="str">
        <f>VLOOKUP(G342,'[2]CA AMAC LL detail'!$E$2:$J$2161,6,0)</f>
        <v>Michael Barron</v>
      </c>
      <c r="M342" s="101">
        <f t="shared" si="40"/>
        <v>105</v>
      </c>
      <c r="N342" s="158" t="str">
        <f t="shared" si="38"/>
        <v xml:space="preserve">michael.barron@lifeline.com </v>
      </c>
      <c r="O342" s="101" t="str">
        <f t="shared" si="39"/>
        <v>518-410-4902</v>
      </c>
    </row>
    <row r="343" spans="7:15" x14ac:dyDescent="0.25">
      <c r="G343" s="100" t="s">
        <v>2730</v>
      </c>
      <c r="H343" t="s">
        <v>2728</v>
      </c>
      <c r="I343" s="101" t="s">
        <v>1</v>
      </c>
      <c r="J343" s="112" t="s">
        <v>21601</v>
      </c>
      <c r="K343" s="101" t="s">
        <v>23238</v>
      </c>
      <c r="L343" s="101" t="str">
        <f>VLOOKUP(G343,'[2]CA AMAC LL detail'!$E$2:$J$2161,6,0)</f>
        <v>Ruth Ann Arber</v>
      </c>
      <c r="M343" s="101">
        <f t="shared" si="40"/>
        <v>305</v>
      </c>
      <c r="N343" s="158" t="str">
        <f t="shared" si="38"/>
        <v>ruth.ann.arber@lifeline.com</v>
      </c>
      <c r="O343" s="101" t="str">
        <f t="shared" si="39"/>
        <v>303-378-2476</v>
      </c>
    </row>
    <row r="344" spans="7:15" x14ac:dyDescent="0.25">
      <c r="G344" s="100" t="s">
        <v>9058</v>
      </c>
      <c r="H344" t="s">
        <v>9059</v>
      </c>
      <c r="I344" s="101" t="s">
        <v>0</v>
      </c>
      <c r="J344" s="112" t="s">
        <v>22585</v>
      </c>
      <c r="K344" s="101" t="s">
        <v>23238</v>
      </c>
      <c r="L344" s="101" t="str">
        <f>VLOOKUP(G344,'[2]CA AMAC LL detail'!$E$2:$J$2161,6,0)</f>
        <v>Jerri McCracken</v>
      </c>
      <c r="M344" s="101">
        <f t="shared" si="40"/>
        <v>203</v>
      </c>
      <c r="N344" s="158" t="str">
        <f t="shared" si="38"/>
        <v xml:space="preserve">jerri.mccracken@connectamerica.com </v>
      </c>
      <c r="O344" s="101" t="str">
        <f t="shared" si="39"/>
        <v>319-231-0932</v>
      </c>
    </row>
    <row r="345" spans="7:15" x14ac:dyDescent="0.25">
      <c r="G345" s="100" t="s">
        <v>9386</v>
      </c>
      <c r="H345" t="s">
        <v>21754</v>
      </c>
      <c r="I345" s="101" t="s">
        <v>1</v>
      </c>
      <c r="J345" s="112" t="s">
        <v>21755</v>
      </c>
      <c r="K345" s="101" t="s">
        <v>23239</v>
      </c>
      <c r="L345" s="101" t="str">
        <f>VLOOKUP(G345,'[2]CA AMAC LL detail'!$E$2:$J$2161,6,0)</f>
        <v>John Royals</v>
      </c>
      <c r="M345" s="101">
        <f t="shared" si="40"/>
        <v>204</v>
      </c>
      <c r="N345" s="158" t="str">
        <f t="shared" si="38"/>
        <v xml:space="preserve">john.royals@connectamerica.com </v>
      </c>
      <c r="O345" s="101" t="str">
        <f t="shared" si="39"/>
        <v>804-240-2222</v>
      </c>
    </row>
    <row r="346" spans="7:15" x14ac:dyDescent="0.25">
      <c r="G346" s="100" t="s">
        <v>9061</v>
      </c>
      <c r="H346" t="s">
        <v>9059</v>
      </c>
      <c r="I346" s="101" t="s">
        <v>0</v>
      </c>
      <c r="J346" s="112" t="s">
        <v>22586</v>
      </c>
      <c r="K346" s="101" t="s">
        <v>23238</v>
      </c>
      <c r="L346" s="101" t="str">
        <f>VLOOKUP(G346,'[2]CA AMAC LL detail'!$E$2:$J$2161,6,0)</f>
        <v>Jerri McCracken</v>
      </c>
      <c r="M346" s="101">
        <f t="shared" si="40"/>
        <v>203</v>
      </c>
      <c r="N346" s="158" t="str">
        <f t="shared" si="38"/>
        <v xml:space="preserve">jerri.mccracken@connectamerica.com </v>
      </c>
      <c r="O346" s="101" t="str">
        <f t="shared" si="39"/>
        <v>319-231-0932</v>
      </c>
    </row>
    <row r="347" spans="7:15" x14ac:dyDescent="0.25">
      <c r="G347" s="100" t="s">
        <v>21418</v>
      </c>
      <c r="H347" t="s">
        <v>21419</v>
      </c>
      <c r="I347" s="101" t="s">
        <v>0</v>
      </c>
      <c r="J347" s="112" t="s">
        <v>21420</v>
      </c>
      <c r="K347" s="101" t="str">
        <f>VLOOKUP(G347,'[2]CA AMAC LL detail'!$E$2:$M$2161,9,0)</f>
        <v>CPS</v>
      </c>
      <c r="L347" s="101" t="str">
        <f>VLOOKUP(G347,'[2]CA AMAC LL detail'!$E$2:$J$2161,6,0)</f>
        <v>OPEN LMS/PSF</v>
      </c>
      <c r="O347" s="101"/>
    </row>
    <row r="348" spans="7:15" x14ac:dyDescent="0.25">
      <c r="G348" s="100" t="s">
        <v>2389</v>
      </c>
      <c r="H348" t="s">
        <v>2387</v>
      </c>
      <c r="I348" s="101" t="s">
        <v>1</v>
      </c>
      <c r="J348" s="112" t="s">
        <v>21517</v>
      </c>
      <c r="K348" s="101" t="s">
        <v>23238</v>
      </c>
      <c r="L348" s="101" t="str">
        <f>VLOOKUP(G348,'[2]CA AMAC LL detail'!$E$2:$J$2161,6,0)</f>
        <v>Jodi Springer</v>
      </c>
      <c r="M348" s="101">
        <f>VLOOKUP(L348,$Q$4:$T$25,4,0)</f>
        <v>301</v>
      </c>
      <c r="N348" s="158" t="str">
        <f>VLOOKUP(L348,$Q$4:$R$25,2,0)</f>
        <v xml:space="preserve">jodi.springer@connectamerica.com </v>
      </c>
      <c r="O348" s="101" t="str">
        <f>VLOOKUP(L348,$Q$4:$S$25,3,0)</f>
        <v>949-910-9889</v>
      </c>
    </row>
    <row r="349" spans="7:15" x14ac:dyDescent="0.25">
      <c r="G349" s="100" t="s">
        <v>13555</v>
      </c>
      <c r="H349" s="156" t="s">
        <v>13556</v>
      </c>
      <c r="I349" s="112"/>
      <c r="J349" s="112" t="str">
        <f>+G349&amp;" - "&amp;H349</f>
        <v>FE199 - Medical Networks</v>
      </c>
      <c r="K349" s="101" t="s">
        <v>23238</v>
      </c>
      <c r="L349" s="101" t="str">
        <f>VLOOKUP(G349,'[2]CA AMAC LL detail'!$E$2:$J$2161,6,0)</f>
        <v>Gopi Shah</v>
      </c>
      <c r="M349" s="101">
        <f>VLOOKUP(L349,$Q$4:$T$25,4,0)</f>
        <v>201</v>
      </c>
      <c r="N349" s="158" t="str">
        <f>VLOOKUP(L349,$Q$4:$R$25,2,0)</f>
        <v>gopi.shah@lifeline.com</v>
      </c>
      <c r="O349" s="101" t="str">
        <f>VLOOKUP(L349,$Q$4:$S$25,3,0)</f>
        <v>917-318-7240</v>
      </c>
    </row>
    <row r="350" spans="7:15" x14ac:dyDescent="0.25">
      <c r="G350" s="100" t="s">
        <v>5574</v>
      </c>
      <c r="H350" t="s">
        <v>5575</v>
      </c>
      <c r="I350" s="101" t="s">
        <v>0</v>
      </c>
      <c r="J350" s="112" t="s">
        <v>22141</v>
      </c>
      <c r="K350" s="101" t="str">
        <f>VLOOKUP(G350,'[2]CA AMAC LL detail'!$E$2:$M$2161,9,0)</f>
        <v>CPS</v>
      </c>
      <c r="L350" s="101" t="str">
        <f>VLOOKUP(G350,'[2]CA AMAC LL detail'!$E$2:$J$2161,6,0)</f>
        <v>OPEN LMS/PSF</v>
      </c>
      <c r="O350" s="101"/>
    </row>
    <row r="351" spans="7:15" x14ac:dyDescent="0.25">
      <c r="G351" s="100" t="s">
        <v>13557</v>
      </c>
      <c r="H351" s="156" t="s">
        <v>13556</v>
      </c>
      <c r="I351" s="112"/>
      <c r="J351" s="112" t="str">
        <f>+G351&amp;" - "&amp;H351</f>
        <v>FE238 - Medical Networks</v>
      </c>
      <c r="K351" s="101" t="s">
        <v>23238</v>
      </c>
      <c r="L351" s="101" t="str">
        <f>VLOOKUP(G351,'[2]CA AMAC LL detail'!$E$2:$J$2161,6,0)</f>
        <v>Gopi Shah</v>
      </c>
      <c r="M351" s="101">
        <f>VLOOKUP(L351,$Q$4:$T$25,4,0)</f>
        <v>201</v>
      </c>
      <c r="N351" s="158" t="str">
        <f>VLOOKUP(L351,$Q$4:$R$25,2,0)</f>
        <v>gopi.shah@lifeline.com</v>
      </c>
      <c r="O351" s="101" t="str">
        <f>VLOOKUP(L351,$Q$4:$S$25,3,0)</f>
        <v>917-318-7240</v>
      </c>
    </row>
    <row r="352" spans="7:15" x14ac:dyDescent="0.25">
      <c r="G352" s="100" t="s">
        <v>1017</v>
      </c>
      <c r="H352" t="s">
        <v>21545</v>
      </c>
      <c r="I352" s="101" t="s">
        <v>1</v>
      </c>
      <c r="J352" s="112" t="s">
        <v>21547</v>
      </c>
      <c r="K352" s="101" t="s">
        <v>23238</v>
      </c>
      <c r="L352" s="101" t="s">
        <v>113</v>
      </c>
      <c r="M352" s="101">
        <f>VLOOKUP(L352,$Q$4:$T$25,4,0)</f>
        <v>305</v>
      </c>
      <c r="N352" s="158" t="str">
        <f>VLOOKUP(L352,$Q$4:$R$25,2,0)</f>
        <v>ruth.ann.arber@lifeline.com</v>
      </c>
      <c r="O352" s="101" t="str">
        <f>VLOOKUP(L352,$Q$4:$S$25,3,0)</f>
        <v>303-378-2476</v>
      </c>
    </row>
    <row r="353" spans="7:15" x14ac:dyDescent="0.25">
      <c r="G353" s="100" t="s">
        <v>15942</v>
      </c>
      <c r="H353" t="s">
        <v>15941</v>
      </c>
      <c r="I353" s="101" t="s">
        <v>1</v>
      </c>
      <c r="J353" s="112" t="s">
        <v>22637</v>
      </c>
      <c r="K353" s="101" t="s">
        <v>23238</v>
      </c>
      <c r="L353" s="101" t="str">
        <f>VLOOKUP(G353,'[2]CA AMAC LL detail'!$E$2:$J$2161,6,0)</f>
        <v>Ruth Ann Arber</v>
      </c>
      <c r="M353" s="101">
        <f>VLOOKUP(L353,$Q$4:$T$25,4,0)</f>
        <v>305</v>
      </c>
      <c r="N353" s="158" t="str">
        <f>VLOOKUP(L353,$Q$4:$R$25,2,0)</f>
        <v>ruth.ann.arber@lifeline.com</v>
      </c>
      <c r="O353" s="101" t="str">
        <f>VLOOKUP(L353,$Q$4:$S$25,3,0)</f>
        <v>303-378-2476</v>
      </c>
    </row>
    <row r="354" spans="7:15" x14ac:dyDescent="0.25">
      <c r="G354" s="100" t="s">
        <v>3308</v>
      </c>
      <c r="H354" t="s">
        <v>21756</v>
      </c>
      <c r="I354" s="101" t="s">
        <v>1</v>
      </c>
      <c r="J354" s="112" t="s">
        <v>21757</v>
      </c>
      <c r="K354" s="101" t="s">
        <v>23242</v>
      </c>
      <c r="L354" s="228" t="s">
        <v>23930</v>
      </c>
      <c r="M354" s="101">
        <f>VLOOKUP(L354,$Q$4:$T$25,4,0)</f>
        <v>501</v>
      </c>
      <c r="N354" s="158" t="str">
        <f>VLOOKUP(L354,$Q$4:$R$25,2,0)</f>
        <v>anne.lee@connectamerica.com</v>
      </c>
      <c r="O354" s="101">
        <f>VLOOKUP(L354,$Q$4:$S$25,3,0)</f>
        <v>0</v>
      </c>
    </row>
    <row r="355" spans="7:15" x14ac:dyDescent="0.25">
      <c r="G355" s="100" t="s">
        <v>3317</v>
      </c>
      <c r="H355" t="s">
        <v>3316</v>
      </c>
      <c r="I355" s="101" t="s">
        <v>1</v>
      </c>
      <c r="J355" s="112" t="s">
        <v>21758</v>
      </c>
      <c r="K355" s="101" t="str">
        <f>VLOOKUP(G355,'[2]CA AMAC LL detail'!$E$2:$M$2161,9,0)</f>
        <v>CPS</v>
      </c>
      <c r="L355" s="101" t="str">
        <f>VLOOKUP(G355,'[2]CA AMAC LL detail'!$E$2:$J$2161,6,0)</f>
        <v>OPEN LMS/PSF</v>
      </c>
      <c r="O355" s="101"/>
    </row>
    <row r="356" spans="7:15" x14ac:dyDescent="0.25">
      <c r="G356" s="100" t="s">
        <v>3334</v>
      </c>
      <c r="H356" t="s">
        <v>3335</v>
      </c>
      <c r="I356" s="101" t="s">
        <v>1</v>
      </c>
      <c r="J356" s="112" t="s">
        <v>21763</v>
      </c>
      <c r="K356" s="101" t="s">
        <v>23239</v>
      </c>
      <c r="L356" s="101" t="str">
        <f>VLOOKUP(G356,'[2]CA AMAC LL detail'!$E$2:$J$2161,6,0)</f>
        <v>John Zuder</v>
      </c>
      <c r="M356" s="101">
        <f t="shared" ref="M356:M378" si="41">VLOOKUP(L356,$Q$4:$T$25,4,0)</f>
        <v>206</v>
      </c>
      <c r="N356" s="158" t="str">
        <f t="shared" ref="N356:N378" si="42">VLOOKUP(L356,$Q$4:$R$25,2,0)</f>
        <v>John.Zuder@connectamerica.com</v>
      </c>
      <c r="O356" s="101" t="str">
        <f t="shared" ref="O356:O378" si="43">VLOOKUP(L356,$Q$4:$S$25,3,0)</f>
        <v>570-574-0266</v>
      </c>
    </row>
    <row r="357" spans="7:15" x14ac:dyDescent="0.25">
      <c r="G357" s="100" t="s">
        <v>3338</v>
      </c>
      <c r="H357" t="s">
        <v>3339</v>
      </c>
      <c r="I357" s="101" t="s">
        <v>1</v>
      </c>
      <c r="J357" s="112" t="s">
        <v>21765</v>
      </c>
      <c r="K357" s="101" t="s">
        <v>23239</v>
      </c>
      <c r="L357" s="101" t="str">
        <f>VLOOKUP(G357,'[2]CA AMAC LL detail'!$E$2:$J$2161,6,0)</f>
        <v>John Zuder</v>
      </c>
      <c r="M357" s="101">
        <f t="shared" si="41"/>
        <v>206</v>
      </c>
      <c r="N357" s="158" t="str">
        <f t="shared" si="42"/>
        <v>John.Zuder@connectamerica.com</v>
      </c>
      <c r="O357" s="101" t="str">
        <f t="shared" si="43"/>
        <v>570-574-0266</v>
      </c>
    </row>
    <row r="358" spans="7:15" x14ac:dyDescent="0.25">
      <c r="G358" s="100" t="s">
        <v>3345</v>
      </c>
      <c r="H358" t="s">
        <v>3346</v>
      </c>
      <c r="I358" s="101" t="s">
        <v>1</v>
      </c>
      <c r="J358" s="112" t="s">
        <v>21766</v>
      </c>
      <c r="K358" s="101" t="s">
        <v>23242</v>
      </c>
      <c r="L358" s="228" t="s">
        <v>23930</v>
      </c>
      <c r="M358" s="101">
        <f t="shared" si="41"/>
        <v>501</v>
      </c>
      <c r="N358" s="158" t="str">
        <f t="shared" si="42"/>
        <v>anne.lee@connectamerica.com</v>
      </c>
      <c r="O358" s="101">
        <f t="shared" si="43"/>
        <v>0</v>
      </c>
    </row>
    <row r="359" spans="7:15" x14ac:dyDescent="0.25">
      <c r="G359" s="100" t="s">
        <v>3348</v>
      </c>
      <c r="H359" t="s">
        <v>3349</v>
      </c>
      <c r="I359" s="101" t="s">
        <v>1</v>
      </c>
      <c r="J359" s="112" t="s">
        <v>21767</v>
      </c>
      <c r="K359" s="101" t="s">
        <v>23242</v>
      </c>
      <c r="L359" s="228" t="s">
        <v>23930</v>
      </c>
      <c r="M359" s="101">
        <f t="shared" si="41"/>
        <v>501</v>
      </c>
      <c r="N359" s="158" t="str">
        <f t="shared" si="42"/>
        <v>anne.lee@connectamerica.com</v>
      </c>
      <c r="O359" s="101">
        <f t="shared" si="43"/>
        <v>0</v>
      </c>
    </row>
    <row r="360" spans="7:15" x14ac:dyDescent="0.25">
      <c r="G360" s="100" t="s">
        <v>334</v>
      </c>
      <c r="H360" t="s">
        <v>335</v>
      </c>
      <c r="I360" s="101" t="s">
        <v>1</v>
      </c>
      <c r="J360" s="112" t="s">
        <v>21798</v>
      </c>
      <c r="K360" s="101" t="s">
        <v>23239</v>
      </c>
      <c r="L360" s="101" t="s">
        <v>23181</v>
      </c>
      <c r="M360" s="101">
        <f t="shared" si="41"/>
        <v>206</v>
      </c>
      <c r="N360" s="158" t="str">
        <f t="shared" si="42"/>
        <v>John.Zuder@connectamerica.com</v>
      </c>
      <c r="O360" s="101" t="str">
        <f t="shared" si="43"/>
        <v>570-574-0266</v>
      </c>
    </row>
    <row r="361" spans="7:15" x14ac:dyDescent="0.25">
      <c r="G361" s="100" t="s">
        <v>3358</v>
      </c>
      <c r="H361" t="s">
        <v>3359</v>
      </c>
      <c r="I361" s="101" t="s">
        <v>1</v>
      </c>
      <c r="J361" s="112" t="s">
        <v>21769</v>
      </c>
      <c r="K361" s="101" t="s">
        <v>23242</v>
      </c>
      <c r="L361" s="228" t="s">
        <v>23930</v>
      </c>
      <c r="M361" s="101">
        <f t="shared" si="41"/>
        <v>501</v>
      </c>
      <c r="N361" s="158" t="str">
        <f t="shared" si="42"/>
        <v>anne.lee@connectamerica.com</v>
      </c>
      <c r="O361" s="101">
        <f t="shared" si="43"/>
        <v>0</v>
      </c>
    </row>
    <row r="362" spans="7:15" x14ac:dyDescent="0.25">
      <c r="G362" s="100" t="s">
        <v>3336</v>
      </c>
      <c r="H362" t="s">
        <v>3337</v>
      </c>
      <c r="I362" s="101" t="s">
        <v>1</v>
      </c>
      <c r="J362" s="112" t="s">
        <v>21764</v>
      </c>
      <c r="K362" s="101" t="s">
        <v>23239</v>
      </c>
      <c r="L362" s="101" t="str">
        <f>VLOOKUP(G362,'[2]CA AMAC LL detail'!$E$2:$J$2161,6,0)</f>
        <v>John Zuder</v>
      </c>
      <c r="M362" s="101">
        <f t="shared" si="41"/>
        <v>206</v>
      </c>
      <c r="N362" s="158" t="str">
        <f t="shared" si="42"/>
        <v>John.Zuder@connectamerica.com</v>
      </c>
      <c r="O362" s="101" t="str">
        <f t="shared" si="43"/>
        <v>570-574-0266</v>
      </c>
    </row>
    <row r="363" spans="7:15" x14ac:dyDescent="0.25">
      <c r="G363" s="100" t="s">
        <v>3369</v>
      </c>
      <c r="H363" t="s">
        <v>3370</v>
      </c>
      <c r="I363" s="101" t="s">
        <v>1</v>
      </c>
      <c r="J363" s="112" t="s">
        <v>21770</v>
      </c>
      <c r="K363" s="101" t="s">
        <v>23242</v>
      </c>
      <c r="L363" s="228" t="s">
        <v>23930</v>
      </c>
      <c r="M363" s="101">
        <f t="shared" si="41"/>
        <v>501</v>
      </c>
      <c r="N363" s="158" t="str">
        <f t="shared" si="42"/>
        <v>anne.lee@connectamerica.com</v>
      </c>
      <c r="O363" s="101">
        <f t="shared" si="43"/>
        <v>0</v>
      </c>
    </row>
    <row r="364" spans="7:15" x14ac:dyDescent="0.25">
      <c r="G364" s="100" t="s">
        <v>3460</v>
      </c>
      <c r="H364" t="s">
        <v>3461</v>
      </c>
      <c r="I364" s="101" t="s">
        <v>1</v>
      </c>
      <c r="J364" s="112" t="s">
        <v>21771</v>
      </c>
      <c r="K364" s="101" t="s">
        <v>23242</v>
      </c>
      <c r="L364" s="228" t="s">
        <v>23930</v>
      </c>
      <c r="M364" s="101">
        <f t="shared" si="41"/>
        <v>501</v>
      </c>
      <c r="N364" s="158" t="str">
        <f t="shared" si="42"/>
        <v>anne.lee@connectamerica.com</v>
      </c>
      <c r="O364" s="101">
        <f t="shared" si="43"/>
        <v>0</v>
      </c>
    </row>
    <row r="365" spans="7:15" x14ac:dyDescent="0.25">
      <c r="G365" s="100" t="s">
        <v>3462</v>
      </c>
      <c r="H365" t="s">
        <v>3463</v>
      </c>
      <c r="I365" s="101" t="s">
        <v>1</v>
      </c>
      <c r="J365" s="112" t="s">
        <v>21772</v>
      </c>
      <c r="K365" s="101" t="s">
        <v>23242</v>
      </c>
      <c r="L365" s="228" t="s">
        <v>23930</v>
      </c>
      <c r="M365" s="101">
        <f t="shared" si="41"/>
        <v>501</v>
      </c>
      <c r="N365" s="158" t="str">
        <f t="shared" si="42"/>
        <v>anne.lee@connectamerica.com</v>
      </c>
      <c r="O365" s="101">
        <f t="shared" si="43"/>
        <v>0</v>
      </c>
    </row>
    <row r="366" spans="7:15" x14ac:dyDescent="0.25">
      <c r="G366" s="100" t="s">
        <v>3478</v>
      </c>
      <c r="H366" t="s">
        <v>3479</v>
      </c>
      <c r="I366" s="101" t="s">
        <v>1</v>
      </c>
      <c r="J366" s="112" t="s">
        <v>21773</v>
      </c>
      <c r="K366" s="101" t="s">
        <v>23242</v>
      </c>
      <c r="L366" s="228" t="s">
        <v>23930</v>
      </c>
      <c r="M366" s="101">
        <f t="shared" si="41"/>
        <v>501</v>
      </c>
      <c r="N366" s="158" t="str">
        <f t="shared" si="42"/>
        <v>anne.lee@connectamerica.com</v>
      </c>
      <c r="O366" s="101">
        <f t="shared" si="43"/>
        <v>0</v>
      </c>
    </row>
    <row r="367" spans="7:15" x14ac:dyDescent="0.25">
      <c r="G367" s="100" t="s">
        <v>3490</v>
      </c>
      <c r="H367" t="s">
        <v>3491</v>
      </c>
      <c r="I367" s="101" t="s">
        <v>1</v>
      </c>
      <c r="J367" s="112" t="s">
        <v>21774</v>
      </c>
      <c r="K367" s="101" t="s">
        <v>23242</v>
      </c>
      <c r="L367" s="228" t="s">
        <v>23930</v>
      </c>
      <c r="M367" s="101">
        <f t="shared" si="41"/>
        <v>501</v>
      </c>
      <c r="N367" s="158" t="str">
        <f t="shared" si="42"/>
        <v>anne.lee@connectamerica.com</v>
      </c>
      <c r="O367" s="101">
        <f t="shared" si="43"/>
        <v>0</v>
      </c>
    </row>
    <row r="368" spans="7:15" x14ac:dyDescent="0.25">
      <c r="G368" s="100" t="s">
        <v>10749</v>
      </c>
      <c r="H368" t="s">
        <v>10750</v>
      </c>
      <c r="I368" s="101" t="s">
        <v>0</v>
      </c>
      <c r="J368" s="112" t="s">
        <v>22918</v>
      </c>
      <c r="K368" s="101" t="s">
        <v>23239</v>
      </c>
      <c r="L368" s="101" t="s">
        <v>23181</v>
      </c>
      <c r="M368" s="101">
        <f t="shared" si="41"/>
        <v>206</v>
      </c>
      <c r="N368" s="158" t="str">
        <f t="shared" si="42"/>
        <v>John.Zuder@connectamerica.com</v>
      </c>
      <c r="O368" s="101" t="str">
        <f t="shared" si="43"/>
        <v>570-574-0266</v>
      </c>
    </row>
    <row r="369" spans="7:15" x14ac:dyDescent="0.25">
      <c r="G369" s="100" t="s">
        <v>3503</v>
      </c>
      <c r="H369" t="s">
        <v>21775</v>
      </c>
      <c r="I369" s="101" t="s">
        <v>1</v>
      </c>
      <c r="J369" s="112" t="s">
        <v>21776</v>
      </c>
      <c r="K369" s="101" t="s">
        <v>23239</v>
      </c>
      <c r="L369" s="101" t="s">
        <v>23181</v>
      </c>
      <c r="M369" s="101">
        <f t="shared" si="41"/>
        <v>206</v>
      </c>
      <c r="N369" s="158" t="str">
        <f t="shared" si="42"/>
        <v>John.Zuder@connectamerica.com</v>
      </c>
      <c r="O369" s="101" t="str">
        <f t="shared" si="43"/>
        <v>570-574-0266</v>
      </c>
    </row>
    <row r="370" spans="7:15" x14ac:dyDescent="0.25">
      <c r="G370" s="100" t="s">
        <v>3319</v>
      </c>
      <c r="H370" t="s">
        <v>3316</v>
      </c>
      <c r="I370" s="101" t="s">
        <v>1</v>
      </c>
      <c r="J370" s="112" t="s">
        <v>21759</v>
      </c>
      <c r="K370" s="101" t="s">
        <v>23239</v>
      </c>
      <c r="L370" s="101" t="s">
        <v>23181</v>
      </c>
      <c r="M370" s="101">
        <f t="shared" si="41"/>
        <v>206</v>
      </c>
      <c r="N370" s="158" t="str">
        <f t="shared" si="42"/>
        <v>John.Zuder@connectamerica.com</v>
      </c>
      <c r="O370" s="101" t="str">
        <f t="shared" si="43"/>
        <v>570-574-0266</v>
      </c>
    </row>
    <row r="371" spans="7:15" x14ac:dyDescent="0.25">
      <c r="G371" s="100" t="s">
        <v>3540</v>
      </c>
      <c r="H371" t="s">
        <v>3541</v>
      </c>
      <c r="I371" s="101" t="s">
        <v>1</v>
      </c>
      <c r="J371" s="112" t="s">
        <v>21777</v>
      </c>
      <c r="K371" s="101" t="s">
        <v>23242</v>
      </c>
      <c r="L371" s="228" t="s">
        <v>23930</v>
      </c>
      <c r="M371" s="101">
        <f t="shared" si="41"/>
        <v>501</v>
      </c>
      <c r="N371" s="158" t="str">
        <f t="shared" si="42"/>
        <v>anne.lee@connectamerica.com</v>
      </c>
      <c r="O371" s="101">
        <f t="shared" si="43"/>
        <v>0</v>
      </c>
    </row>
    <row r="372" spans="7:15" x14ac:dyDescent="0.25">
      <c r="G372" s="100" t="s">
        <v>12950</v>
      </c>
      <c r="H372" s="156" t="s">
        <v>12951</v>
      </c>
      <c r="I372" s="112"/>
      <c r="J372" s="112" t="str">
        <f>+G372&amp;" - "&amp;H372</f>
        <v>FL652 - Signature HealthCARE at The Courtyard</v>
      </c>
      <c r="K372" s="101" t="s">
        <v>23242</v>
      </c>
      <c r="L372" s="228" t="s">
        <v>23930</v>
      </c>
      <c r="M372" s="101">
        <f t="shared" si="41"/>
        <v>501</v>
      </c>
      <c r="N372" s="158" t="str">
        <f t="shared" si="42"/>
        <v>anne.lee@connectamerica.com</v>
      </c>
      <c r="O372" s="101">
        <f t="shared" si="43"/>
        <v>0</v>
      </c>
    </row>
    <row r="373" spans="7:15" x14ac:dyDescent="0.25">
      <c r="G373" s="100" t="s">
        <v>12952</v>
      </c>
      <c r="H373" s="156" t="s">
        <v>12953</v>
      </c>
      <c r="I373" s="112"/>
      <c r="J373" s="112" t="str">
        <f>+G373&amp;" - "&amp;H373</f>
        <v>FL653 - Signature HealthCARE of No Florida</v>
      </c>
      <c r="K373" s="101" t="s">
        <v>23242</v>
      </c>
      <c r="L373" s="228" t="s">
        <v>23930</v>
      </c>
      <c r="M373" s="101">
        <f t="shared" si="41"/>
        <v>501</v>
      </c>
      <c r="N373" s="158" t="str">
        <f t="shared" si="42"/>
        <v>anne.lee@connectamerica.com</v>
      </c>
      <c r="O373" s="101">
        <f t="shared" si="43"/>
        <v>0</v>
      </c>
    </row>
    <row r="374" spans="7:15" x14ac:dyDescent="0.25">
      <c r="G374" s="100" t="s">
        <v>3320</v>
      </c>
      <c r="H374" t="s">
        <v>3316</v>
      </c>
      <c r="I374" s="101" t="s">
        <v>1</v>
      </c>
      <c r="J374" s="112" t="s">
        <v>21760</v>
      </c>
      <c r="K374" s="101" t="s">
        <v>23239</v>
      </c>
      <c r="L374" s="101" t="s">
        <v>23181</v>
      </c>
      <c r="M374" s="101">
        <f t="shared" si="41"/>
        <v>206</v>
      </c>
      <c r="N374" s="158" t="str">
        <f t="shared" si="42"/>
        <v>John.Zuder@connectamerica.com</v>
      </c>
      <c r="O374" s="101" t="str">
        <f t="shared" si="43"/>
        <v>570-574-0266</v>
      </c>
    </row>
    <row r="375" spans="7:15" x14ac:dyDescent="0.25">
      <c r="G375" s="100" t="s">
        <v>3326</v>
      </c>
      <c r="H375" t="s">
        <v>3323</v>
      </c>
      <c r="I375" s="101" t="s">
        <v>1</v>
      </c>
      <c r="J375" s="112" t="s">
        <v>21762</v>
      </c>
      <c r="K375" s="101" t="s">
        <v>23239</v>
      </c>
      <c r="L375" s="101" t="s">
        <v>23181</v>
      </c>
      <c r="M375" s="101">
        <f t="shared" si="41"/>
        <v>206</v>
      </c>
      <c r="N375" s="158" t="str">
        <f t="shared" si="42"/>
        <v>John.Zuder@connectamerica.com</v>
      </c>
      <c r="O375" s="101" t="str">
        <f t="shared" si="43"/>
        <v>570-574-0266</v>
      </c>
    </row>
    <row r="376" spans="7:15" x14ac:dyDescent="0.25">
      <c r="G376" s="100" t="s">
        <v>3565</v>
      </c>
      <c r="H376" t="s">
        <v>3566</v>
      </c>
      <c r="I376" s="101" t="s">
        <v>1</v>
      </c>
      <c r="J376" s="112" t="s">
        <v>21778</v>
      </c>
      <c r="K376" s="101" t="s">
        <v>23239</v>
      </c>
      <c r="L376" s="101" t="str">
        <f>VLOOKUP(G376,'[2]CA AMAC LL detail'!$E$2:$J$2161,6,0)</f>
        <v>John Zuder</v>
      </c>
      <c r="M376" s="101">
        <f t="shared" si="41"/>
        <v>206</v>
      </c>
      <c r="N376" s="158" t="str">
        <f t="shared" si="42"/>
        <v>John.Zuder@connectamerica.com</v>
      </c>
      <c r="O376" s="101" t="str">
        <f t="shared" si="43"/>
        <v>570-574-0266</v>
      </c>
    </row>
    <row r="377" spans="7:15" x14ac:dyDescent="0.25">
      <c r="G377" s="100" t="s">
        <v>3608</v>
      </c>
      <c r="H377" t="s">
        <v>1184</v>
      </c>
      <c r="I377" s="101" t="s">
        <v>1</v>
      </c>
      <c r="J377" s="112" t="s">
        <v>21779</v>
      </c>
      <c r="K377" s="101" t="s">
        <v>23242</v>
      </c>
      <c r="L377" s="228" t="s">
        <v>23930</v>
      </c>
      <c r="M377" s="101">
        <f t="shared" si="41"/>
        <v>501</v>
      </c>
      <c r="N377" s="158" t="str">
        <f t="shared" si="42"/>
        <v>anne.lee@connectamerica.com</v>
      </c>
      <c r="O377" s="101">
        <f t="shared" si="43"/>
        <v>0</v>
      </c>
    </row>
    <row r="378" spans="7:15" x14ac:dyDescent="0.25">
      <c r="G378" s="100" t="s">
        <v>3617</v>
      </c>
      <c r="H378" t="s">
        <v>3618</v>
      </c>
      <c r="I378" s="101" t="s">
        <v>1</v>
      </c>
      <c r="J378" s="112" t="s">
        <v>21780</v>
      </c>
      <c r="K378" s="101" t="s">
        <v>23242</v>
      </c>
      <c r="L378" s="228" t="s">
        <v>23930</v>
      </c>
      <c r="M378" s="101">
        <f t="shared" si="41"/>
        <v>501</v>
      </c>
      <c r="N378" s="158" t="str">
        <f t="shared" si="42"/>
        <v>anne.lee@connectamerica.com</v>
      </c>
      <c r="O378" s="101">
        <f t="shared" si="43"/>
        <v>0</v>
      </c>
    </row>
    <row r="379" spans="7:15" x14ac:dyDescent="0.25">
      <c r="G379" s="100" t="s">
        <v>320</v>
      </c>
      <c r="H379" t="s">
        <v>321</v>
      </c>
      <c r="I379" s="101" t="s">
        <v>0</v>
      </c>
      <c r="J379" s="112" t="s">
        <v>22269</v>
      </c>
      <c r="K379" s="101" t="str">
        <f>VLOOKUP(G379,'[2]CA AMAC LL detail'!$E$2:$M$2161,9,0)</f>
        <v>HQ</v>
      </c>
      <c r="L379" s="101" t="str">
        <f>VLOOKUP(G379,'[2]CA AMAC LL detail'!$E$2:$J$2161,6,0)</f>
        <v>CAPITATION</v>
      </c>
      <c r="O379" s="101"/>
    </row>
    <row r="380" spans="7:15" x14ac:dyDescent="0.25">
      <c r="G380" s="100" t="s">
        <v>322</v>
      </c>
      <c r="H380" t="s">
        <v>323</v>
      </c>
      <c r="I380" s="101" t="s">
        <v>1</v>
      </c>
      <c r="J380" s="112" t="s">
        <v>21781</v>
      </c>
      <c r="K380" s="101" t="s">
        <v>23239</v>
      </c>
      <c r="L380" s="101" t="str">
        <f>VLOOKUP(G380,'[2]CA AMAC LL detail'!$E$2:$J$2161,6,0)</f>
        <v>John Zuder</v>
      </c>
      <c r="M380" s="101">
        <f t="shared" ref="M380:M411" si="44">VLOOKUP(L380,$Q$4:$T$25,4,0)</f>
        <v>206</v>
      </c>
      <c r="N380" s="158" t="str">
        <f t="shared" ref="N380:N411" si="45">VLOOKUP(L380,$Q$4:$R$25,2,0)</f>
        <v>John.Zuder@connectamerica.com</v>
      </c>
      <c r="O380" s="101" t="str">
        <f t="shared" ref="O380:O411" si="46">VLOOKUP(L380,$Q$4:$S$25,3,0)</f>
        <v>570-574-0266</v>
      </c>
    </row>
    <row r="381" spans="7:15" x14ac:dyDescent="0.25">
      <c r="G381" s="100" t="s">
        <v>324</v>
      </c>
      <c r="H381" t="s">
        <v>325</v>
      </c>
      <c r="I381" s="101" t="s">
        <v>1</v>
      </c>
      <c r="J381" s="112" t="s">
        <v>21782</v>
      </c>
      <c r="K381" s="101" t="s">
        <v>23239</v>
      </c>
      <c r="L381" s="101" t="str">
        <f>VLOOKUP(G381,'[2]CA AMAC LL detail'!$E$2:$J$2161,6,0)</f>
        <v>John Zuder</v>
      </c>
      <c r="M381" s="101">
        <f t="shared" si="44"/>
        <v>206</v>
      </c>
      <c r="N381" s="158" t="str">
        <f t="shared" si="45"/>
        <v>John.Zuder@connectamerica.com</v>
      </c>
      <c r="O381" s="101" t="str">
        <f t="shared" si="46"/>
        <v>570-574-0266</v>
      </c>
    </row>
    <row r="382" spans="7:15" x14ac:dyDescent="0.25">
      <c r="G382" s="100" t="s">
        <v>326</v>
      </c>
      <c r="H382" t="s">
        <v>327</v>
      </c>
      <c r="I382" s="101" t="s">
        <v>1</v>
      </c>
      <c r="J382" s="112" t="s">
        <v>21783</v>
      </c>
      <c r="K382" s="101" t="s">
        <v>23239</v>
      </c>
      <c r="L382" s="101" t="str">
        <f>VLOOKUP(G382,'[2]CA AMAC LL detail'!$E$2:$J$2161,6,0)</f>
        <v>John Zuder</v>
      </c>
      <c r="M382" s="101">
        <f t="shared" si="44"/>
        <v>206</v>
      </c>
      <c r="N382" s="158" t="str">
        <f t="shared" si="45"/>
        <v>John.Zuder@connectamerica.com</v>
      </c>
      <c r="O382" s="101" t="str">
        <f t="shared" si="46"/>
        <v>570-574-0266</v>
      </c>
    </row>
    <row r="383" spans="7:15" x14ac:dyDescent="0.25">
      <c r="G383" s="100" t="s">
        <v>328</v>
      </c>
      <c r="H383" t="s">
        <v>329</v>
      </c>
      <c r="I383" s="101" t="s">
        <v>1</v>
      </c>
      <c r="J383" s="112" t="s">
        <v>21784</v>
      </c>
      <c r="K383" s="101" t="s">
        <v>23239</v>
      </c>
      <c r="L383" s="101" t="str">
        <f>VLOOKUP(G383,'[2]CA AMAC LL detail'!$E$2:$J$2161,6,0)</f>
        <v>John Zuder</v>
      </c>
      <c r="M383" s="101">
        <f t="shared" si="44"/>
        <v>206</v>
      </c>
      <c r="N383" s="158" t="str">
        <f t="shared" si="45"/>
        <v>John.Zuder@connectamerica.com</v>
      </c>
      <c r="O383" s="101" t="str">
        <f t="shared" si="46"/>
        <v>570-574-0266</v>
      </c>
    </row>
    <row r="384" spans="7:15" x14ac:dyDescent="0.25">
      <c r="G384" s="100" t="s">
        <v>3633</v>
      </c>
      <c r="H384" t="s">
        <v>3634</v>
      </c>
      <c r="I384" s="101" t="s">
        <v>1</v>
      </c>
      <c r="J384" s="112" t="s">
        <v>21785</v>
      </c>
      <c r="K384" s="101" t="s">
        <v>23239</v>
      </c>
      <c r="L384" s="101" t="str">
        <f>VLOOKUP(G384,'[2]CA AMAC LL detail'!$E$2:$J$2161,6,0)</f>
        <v>John Zuder</v>
      </c>
      <c r="M384" s="101">
        <f t="shared" si="44"/>
        <v>206</v>
      </c>
      <c r="N384" s="158" t="str">
        <f t="shared" si="45"/>
        <v>John.Zuder@connectamerica.com</v>
      </c>
      <c r="O384" s="101" t="str">
        <f t="shared" si="46"/>
        <v>570-574-0266</v>
      </c>
    </row>
    <row r="385" spans="7:15" x14ac:dyDescent="0.25">
      <c r="G385" s="100" t="s">
        <v>3635</v>
      </c>
      <c r="H385" t="s">
        <v>3636</v>
      </c>
      <c r="I385" s="101" t="s">
        <v>1</v>
      </c>
      <c r="J385" s="112" t="s">
        <v>21786</v>
      </c>
      <c r="K385" s="101" t="s">
        <v>23239</v>
      </c>
      <c r="L385" s="101" t="str">
        <f>VLOOKUP(G385,'[2]CA AMAC LL detail'!$E$2:$J$2161,6,0)</f>
        <v>John Zuder</v>
      </c>
      <c r="M385" s="101">
        <f t="shared" si="44"/>
        <v>206</v>
      </c>
      <c r="N385" s="158" t="str">
        <f t="shared" si="45"/>
        <v>John.Zuder@connectamerica.com</v>
      </c>
      <c r="O385" s="101" t="str">
        <f t="shared" si="46"/>
        <v>570-574-0266</v>
      </c>
    </row>
    <row r="386" spans="7:15" x14ac:dyDescent="0.25">
      <c r="G386" s="100" t="s">
        <v>330</v>
      </c>
      <c r="H386" t="s">
        <v>331</v>
      </c>
      <c r="I386" s="101" t="s">
        <v>1</v>
      </c>
      <c r="J386" s="112" t="s">
        <v>21787</v>
      </c>
      <c r="K386" s="101" t="s">
        <v>23239</v>
      </c>
      <c r="L386" s="101" t="str">
        <f>VLOOKUP(G386,'[2]CA AMAC LL detail'!$E$2:$J$2161,6,0)</f>
        <v>John Zuder</v>
      </c>
      <c r="M386" s="101">
        <f t="shared" si="44"/>
        <v>206</v>
      </c>
      <c r="N386" s="158" t="str">
        <f t="shared" si="45"/>
        <v>John.Zuder@connectamerica.com</v>
      </c>
      <c r="O386" s="101" t="str">
        <f t="shared" si="46"/>
        <v>570-574-0266</v>
      </c>
    </row>
    <row r="387" spans="7:15" x14ac:dyDescent="0.25">
      <c r="G387" s="100" t="s">
        <v>3643</v>
      </c>
      <c r="H387" t="s">
        <v>3644</v>
      </c>
      <c r="I387" s="101" t="s">
        <v>1</v>
      </c>
      <c r="J387" s="112" t="s">
        <v>21788</v>
      </c>
      <c r="K387" s="101" t="s">
        <v>23239</v>
      </c>
      <c r="L387" s="101" t="str">
        <f>VLOOKUP(G387,'[2]CA AMAC LL detail'!$E$2:$J$2161,6,0)</f>
        <v>John Zuder</v>
      </c>
      <c r="M387" s="101">
        <f t="shared" si="44"/>
        <v>206</v>
      </c>
      <c r="N387" s="158" t="str">
        <f t="shared" si="45"/>
        <v>John.Zuder@connectamerica.com</v>
      </c>
      <c r="O387" s="101" t="str">
        <f t="shared" si="46"/>
        <v>570-574-0266</v>
      </c>
    </row>
    <row r="388" spans="7:15" x14ac:dyDescent="0.25">
      <c r="G388" s="100" t="s">
        <v>3647</v>
      </c>
      <c r="H388" t="s">
        <v>3648</v>
      </c>
      <c r="I388" s="101" t="s">
        <v>1</v>
      </c>
      <c r="J388" s="112" t="s">
        <v>21789</v>
      </c>
      <c r="K388" s="101" t="s">
        <v>23239</v>
      </c>
      <c r="L388" s="101" t="s">
        <v>23181</v>
      </c>
      <c r="M388" s="101">
        <f t="shared" si="44"/>
        <v>206</v>
      </c>
      <c r="N388" s="158" t="str">
        <f t="shared" si="45"/>
        <v>John.Zuder@connectamerica.com</v>
      </c>
      <c r="O388" s="101" t="str">
        <f t="shared" si="46"/>
        <v>570-574-0266</v>
      </c>
    </row>
    <row r="389" spans="7:15" x14ac:dyDescent="0.25">
      <c r="G389" s="100" t="s">
        <v>3649</v>
      </c>
      <c r="H389" t="s">
        <v>3650</v>
      </c>
      <c r="I389" s="101" t="s">
        <v>1</v>
      </c>
      <c r="J389" s="112" t="s">
        <v>21790</v>
      </c>
      <c r="K389" s="101" t="s">
        <v>23238</v>
      </c>
      <c r="L389" s="101" t="str">
        <f>VLOOKUP(G389,'[2]CA AMAC LL detail'!$E$2:$J$2161,6,0)</f>
        <v>Gopi Shah</v>
      </c>
      <c r="M389" s="101">
        <f t="shared" si="44"/>
        <v>201</v>
      </c>
      <c r="N389" s="158" t="str">
        <f t="shared" si="45"/>
        <v>gopi.shah@lifeline.com</v>
      </c>
      <c r="O389" s="101" t="str">
        <f t="shared" si="46"/>
        <v>917-318-7240</v>
      </c>
    </row>
    <row r="390" spans="7:15" x14ac:dyDescent="0.25">
      <c r="G390" s="100" t="s">
        <v>3655</v>
      </c>
      <c r="H390" t="s">
        <v>3656</v>
      </c>
      <c r="I390" s="101" t="s">
        <v>1</v>
      </c>
      <c r="J390" s="112" t="s">
        <v>21791</v>
      </c>
      <c r="K390" s="101" t="s">
        <v>23239</v>
      </c>
      <c r="L390" s="101" t="str">
        <f>VLOOKUP(G390,'[2]CA AMAC LL detail'!$E$2:$J$2161,6,0)</f>
        <v>John Zuder</v>
      </c>
      <c r="M390" s="101">
        <f t="shared" si="44"/>
        <v>206</v>
      </c>
      <c r="N390" s="158" t="str">
        <f t="shared" si="45"/>
        <v>John.Zuder@connectamerica.com</v>
      </c>
      <c r="O390" s="101" t="str">
        <f t="shared" si="46"/>
        <v>570-574-0266</v>
      </c>
    </row>
    <row r="391" spans="7:15" x14ac:dyDescent="0.25">
      <c r="G391" s="100" t="s">
        <v>3661</v>
      </c>
      <c r="H391" t="s">
        <v>3662</v>
      </c>
      <c r="I391" s="101" t="s">
        <v>1</v>
      </c>
      <c r="J391" s="112" t="s">
        <v>21792</v>
      </c>
      <c r="K391" s="101" t="s">
        <v>23239</v>
      </c>
      <c r="L391" s="101" t="str">
        <f>VLOOKUP(G391,'[2]CA AMAC LL detail'!$E$2:$J$2161,6,0)</f>
        <v>John Zuder</v>
      </c>
      <c r="M391" s="101">
        <f t="shared" si="44"/>
        <v>206</v>
      </c>
      <c r="N391" s="158" t="str">
        <f t="shared" si="45"/>
        <v>John.Zuder@connectamerica.com</v>
      </c>
      <c r="O391" s="101" t="str">
        <f t="shared" si="46"/>
        <v>570-574-0266</v>
      </c>
    </row>
    <row r="392" spans="7:15" x14ac:dyDescent="0.25">
      <c r="G392" s="100" t="s">
        <v>3663</v>
      </c>
      <c r="H392" t="s">
        <v>3664</v>
      </c>
      <c r="I392" s="101" t="s">
        <v>1</v>
      </c>
      <c r="J392" s="112" t="s">
        <v>21793</v>
      </c>
      <c r="K392" s="101" t="s">
        <v>23239</v>
      </c>
      <c r="L392" s="101" t="str">
        <f>VLOOKUP(G392,'[2]CA AMAC LL detail'!$E$2:$J$2161,6,0)</f>
        <v>John Zuder</v>
      </c>
      <c r="M392" s="101">
        <f t="shared" si="44"/>
        <v>206</v>
      </c>
      <c r="N392" s="158" t="str">
        <f t="shared" si="45"/>
        <v>John.Zuder@connectamerica.com</v>
      </c>
      <c r="O392" s="101" t="str">
        <f t="shared" si="46"/>
        <v>570-574-0266</v>
      </c>
    </row>
    <row r="393" spans="7:15" x14ac:dyDescent="0.25">
      <c r="G393" s="100" t="s">
        <v>332</v>
      </c>
      <c r="H393" t="s">
        <v>333</v>
      </c>
      <c r="I393" s="101" t="s">
        <v>1</v>
      </c>
      <c r="J393" s="112" t="s">
        <v>21794</v>
      </c>
      <c r="K393" s="101" t="s">
        <v>23239</v>
      </c>
      <c r="L393" s="101" t="str">
        <f>VLOOKUP(G393,'[2]CA AMAC LL detail'!$E$2:$J$2161,6,0)</f>
        <v>John Zuder</v>
      </c>
      <c r="M393" s="101">
        <f t="shared" si="44"/>
        <v>206</v>
      </c>
      <c r="N393" s="158" t="str">
        <f t="shared" si="45"/>
        <v>John.Zuder@connectamerica.com</v>
      </c>
      <c r="O393" s="101" t="str">
        <f t="shared" si="46"/>
        <v>570-574-0266</v>
      </c>
    </row>
    <row r="394" spans="7:15" x14ac:dyDescent="0.25">
      <c r="G394" s="100" t="s">
        <v>3669</v>
      </c>
      <c r="H394" t="s">
        <v>3670</v>
      </c>
      <c r="I394" s="101" t="s">
        <v>1</v>
      </c>
      <c r="J394" s="112" t="s">
        <v>21795</v>
      </c>
      <c r="K394" s="101" t="s">
        <v>23239</v>
      </c>
      <c r="L394" s="101" t="s">
        <v>23181</v>
      </c>
      <c r="M394" s="101">
        <f t="shared" si="44"/>
        <v>206</v>
      </c>
      <c r="N394" s="158" t="str">
        <f t="shared" si="45"/>
        <v>John.Zuder@connectamerica.com</v>
      </c>
      <c r="O394" s="101" t="str">
        <f t="shared" si="46"/>
        <v>570-574-0266</v>
      </c>
    </row>
    <row r="395" spans="7:15" x14ac:dyDescent="0.25">
      <c r="G395" s="100" t="s">
        <v>3679</v>
      </c>
      <c r="H395" t="s">
        <v>3680</v>
      </c>
      <c r="I395" s="101" t="s">
        <v>1</v>
      </c>
      <c r="J395" s="112" t="s">
        <v>21796</v>
      </c>
      <c r="K395" s="101" t="s">
        <v>23239</v>
      </c>
      <c r="L395" s="101" t="str">
        <f>VLOOKUP(G395,'[2]CA AMAC LL detail'!$E$2:$J$2161,6,0)</f>
        <v>John Zuder</v>
      </c>
      <c r="M395" s="101">
        <f t="shared" si="44"/>
        <v>206</v>
      </c>
      <c r="N395" s="158" t="str">
        <f t="shared" si="45"/>
        <v>John.Zuder@connectamerica.com</v>
      </c>
      <c r="O395" s="101" t="str">
        <f t="shared" si="46"/>
        <v>570-574-0266</v>
      </c>
    </row>
    <row r="396" spans="7:15" x14ac:dyDescent="0.25">
      <c r="G396" s="100" t="s">
        <v>3681</v>
      </c>
      <c r="H396" t="s">
        <v>3682</v>
      </c>
      <c r="I396" s="101" t="s">
        <v>1</v>
      </c>
      <c r="J396" s="112" t="s">
        <v>21797</v>
      </c>
      <c r="K396" s="101" t="s">
        <v>23239</v>
      </c>
      <c r="L396" s="101" t="str">
        <f>VLOOKUP(G396,'[2]CA AMAC LL detail'!$E$2:$J$2161,6,0)</f>
        <v>John Zuder</v>
      </c>
      <c r="M396" s="101">
        <f t="shared" si="44"/>
        <v>206</v>
      </c>
      <c r="N396" s="158" t="str">
        <f t="shared" si="45"/>
        <v>John.Zuder@connectamerica.com</v>
      </c>
      <c r="O396" s="101" t="str">
        <f t="shared" si="46"/>
        <v>570-574-0266</v>
      </c>
    </row>
    <row r="397" spans="7:15" x14ac:dyDescent="0.25">
      <c r="G397" s="100" t="s">
        <v>14657</v>
      </c>
      <c r="H397" t="s">
        <v>15908</v>
      </c>
      <c r="I397" s="101" t="s">
        <v>0</v>
      </c>
      <c r="J397" s="112" t="s">
        <v>21799</v>
      </c>
      <c r="K397" s="101" t="s">
        <v>23239</v>
      </c>
      <c r="L397" s="101" t="str">
        <f>VLOOKUP(G397,'[2]CA AMAC LL detail'!$E$2:$J$2161,6,0)</f>
        <v>John Zuder</v>
      </c>
      <c r="M397" s="101">
        <f t="shared" si="44"/>
        <v>206</v>
      </c>
      <c r="N397" s="158" t="str">
        <f t="shared" si="45"/>
        <v>John.Zuder@connectamerica.com</v>
      </c>
      <c r="O397" s="101" t="str">
        <f t="shared" si="46"/>
        <v>570-574-0266</v>
      </c>
    </row>
    <row r="398" spans="7:15" x14ac:dyDescent="0.25">
      <c r="G398" s="100" t="s">
        <v>3351</v>
      </c>
      <c r="H398" t="s">
        <v>3349</v>
      </c>
      <c r="I398" s="101" t="s">
        <v>1</v>
      </c>
      <c r="J398" s="112" t="s">
        <v>21768</v>
      </c>
      <c r="K398" s="101" t="s">
        <v>23242</v>
      </c>
      <c r="L398" s="101" t="s">
        <v>23930</v>
      </c>
      <c r="M398" s="101">
        <f t="shared" si="44"/>
        <v>501</v>
      </c>
      <c r="N398" s="158" t="str">
        <f t="shared" si="45"/>
        <v>anne.lee@connectamerica.com</v>
      </c>
      <c r="O398" s="101">
        <f t="shared" si="46"/>
        <v>0</v>
      </c>
    </row>
    <row r="399" spans="7:15" x14ac:dyDescent="0.25">
      <c r="G399" s="100" t="s">
        <v>3321</v>
      </c>
      <c r="H399" t="s">
        <v>3316</v>
      </c>
      <c r="I399" s="101" t="s">
        <v>1</v>
      </c>
      <c r="J399" s="112" t="s">
        <v>21761</v>
      </c>
      <c r="K399" s="101" t="s">
        <v>23239</v>
      </c>
      <c r="L399" s="101" t="s">
        <v>23181</v>
      </c>
      <c r="M399" s="101">
        <f t="shared" si="44"/>
        <v>206</v>
      </c>
      <c r="N399" s="158" t="str">
        <f t="shared" si="45"/>
        <v>John.Zuder@connectamerica.com</v>
      </c>
      <c r="O399" s="101" t="str">
        <f t="shared" si="46"/>
        <v>570-574-0266</v>
      </c>
    </row>
    <row r="400" spans="7:15" x14ac:dyDescent="0.25">
      <c r="G400" s="100" t="s">
        <v>1034</v>
      </c>
      <c r="H400" t="s">
        <v>1035</v>
      </c>
      <c r="I400" s="101" t="s">
        <v>1</v>
      </c>
      <c r="J400" s="112" t="s">
        <v>21800</v>
      </c>
      <c r="K400" s="101" t="s">
        <v>23239</v>
      </c>
      <c r="L400" s="101" t="str">
        <f>VLOOKUP(G400,'[2]CA AMAC LL detail'!$E$2:$J$2161,6,0)</f>
        <v>John Zuder</v>
      </c>
      <c r="M400" s="101">
        <f t="shared" si="44"/>
        <v>206</v>
      </c>
      <c r="N400" s="158" t="str">
        <f t="shared" si="45"/>
        <v>John.Zuder@connectamerica.com</v>
      </c>
      <c r="O400" s="101" t="str">
        <f t="shared" si="46"/>
        <v>570-574-0266</v>
      </c>
    </row>
    <row r="401" spans="7:15" x14ac:dyDescent="0.25">
      <c r="G401" s="100" t="s">
        <v>3717</v>
      </c>
      <c r="H401" t="s">
        <v>3718</v>
      </c>
      <c r="I401" s="101" t="s">
        <v>1</v>
      </c>
      <c r="J401" s="112" t="s">
        <v>21801</v>
      </c>
      <c r="K401" s="101" t="s">
        <v>23242</v>
      </c>
      <c r="L401" s="101" t="str">
        <f>VLOOKUP(G401,'[2]CA AMAC LL detail'!$E$2:$J$2161,6,0)</f>
        <v>Tyler Hedrick</v>
      </c>
      <c r="M401" s="101">
        <f t="shared" si="44"/>
        <v>503</v>
      </c>
      <c r="N401" s="158" t="str">
        <f t="shared" si="45"/>
        <v>Tyler.Hedrick@connectamerica.com</v>
      </c>
      <c r="O401" s="101" t="str">
        <f t="shared" si="46"/>
        <v>484-832-0085</v>
      </c>
    </row>
    <row r="402" spans="7:15" x14ac:dyDescent="0.25">
      <c r="G402" s="100" t="s">
        <v>3722</v>
      </c>
      <c r="H402" t="s">
        <v>3723</v>
      </c>
      <c r="I402" s="101" t="s">
        <v>1</v>
      </c>
      <c r="J402" s="112" t="s">
        <v>21802</v>
      </c>
      <c r="K402" s="101" t="s">
        <v>23239</v>
      </c>
      <c r="L402" s="101" t="str">
        <f>VLOOKUP(G402,'[2]CA AMAC LL detail'!$E$2:$J$2161,6,0)</f>
        <v>John Zuder</v>
      </c>
      <c r="M402" s="101">
        <f t="shared" si="44"/>
        <v>206</v>
      </c>
      <c r="N402" s="158" t="str">
        <f t="shared" si="45"/>
        <v>John.Zuder@connectamerica.com</v>
      </c>
      <c r="O402" s="101" t="str">
        <f t="shared" si="46"/>
        <v>570-574-0266</v>
      </c>
    </row>
    <row r="403" spans="7:15" x14ac:dyDescent="0.25">
      <c r="G403" s="100" t="s">
        <v>3727</v>
      </c>
      <c r="H403" t="s">
        <v>3728</v>
      </c>
      <c r="I403" s="101" t="s">
        <v>1</v>
      </c>
      <c r="J403" s="112" t="s">
        <v>21803</v>
      </c>
      <c r="K403" s="101" t="s">
        <v>23242</v>
      </c>
      <c r="L403" s="101" t="str">
        <f>VLOOKUP(G403,'[2]CA AMAC LL detail'!$E$2:$J$2161,6,0)</f>
        <v>Tyler Hedrick</v>
      </c>
      <c r="M403" s="101">
        <f t="shared" si="44"/>
        <v>503</v>
      </c>
      <c r="N403" s="158" t="str">
        <f t="shared" si="45"/>
        <v>Tyler.Hedrick@connectamerica.com</v>
      </c>
      <c r="O403" s="101" t="str">
        <f t="shared" si="46"/>
        <v>484-832-0085</v>
      </c>
    </row>
    <row r="404" spans="7:15" x14ac:dyDescent="0.25">
      <c r="G404" s="100" t="s">
        <v>3739</v>
      </c>
      <c r="H404" t="s">
        <v>3740</v>
      </c>
      <c r="I404" s="101" t="s">
        <v>1</v>
      </c>
      <c r="J404" s="112" t="s">
        <v>21804</v>
      </c>
      <c r="K404" s="101" t="s">
        <v>23242</v>
      </c>
      <c r="L404" s="101" t="str">
        <f>VLOOKUP(G404,'[2]CA AMAC LL detail'!$E$2:$J$2161,6,0)</f>
        <v>Tyler Hedrick</v>
      </c>
      <c r="M404" s="101">
        <f t="shared" si="44"/>
        <v>503</v>
      </c>
      <c r="N404" s="158" t="str">
        <f t="shared" si="45"/>
        <v>Tyler.Hedrick@connectamerica.com</v>
      </c>
      <c r="O404" s="101" t="str">
        <f t="shared" si="46"/>
        <v>484-832-0085</v>
      </c>
    </row>
    <row r="405" spans="7:15" x14ac:dyDescent="0.25">
      <c r="G405" s="100" t="s">
        <v>3876</v>
      </c>
      <c r="H405" t="s">
        <v>3877</v>
      </c>
      <c r="I405" s="101" t="s">
        <v>1</v>
      </c>
      <c r="J405" s="112" t="s">
        <v>21806</v>
      </c>
      <c r="K405" s="101" t="s">
        <v>23242</v>
      </c>
      <c r="L405" s="101" t="str">
        <f>VLOOKUP(G405,'[2]CA AMAC LL detail'!$E$2:$J$2161,6,0)</f>
        <v>Tyler Hedrick</v>
      </c>
      <c r="M405" s="101">
        <f t="shared" si="44"/>
        <v>503</v>
      </c>
      <c r="N405" s="158" t="str">
        <f t="shared" si="45"/>
        <v>Tyler.Hedrick@connectamerica.com</v>
      </c>
      <c r="O405" s="101" t="str">
        <f t="shared" si="46"/>
        <v>484-832-0085</v>
      </c>
    </row>
    <row r="406" spans="7:15" x14ac:dyDescent="0.25">
      <c r="G406" s="100" t="s">
        <v>3871</v>
      </c>
      <c r="H406" t="s">
        <v>3872</v>
      </c>
      <c r="I406" s="101" t="s">
        <v>1</v>
      </c>
      <c r="J406" s="112" t="s">
        <v>21805</v>
      </c>
      <c r="K406" s="101" t="s">
        <v>23242</v>
      </c>
      <c r="L406" s="101" t="str">
        <f>VLOOKUP(G406,'[2]CA AMAC LL detail'!$E$2:$J$2161,6,0)</f>
        <v>Tyler Hedrick</v>
      </c>
      <c r="M406" s="101">
        <f t="shared" si="44"/>
        <v>503</v>
      </c>
      <c r="N406" s="158" t="str">
        <f t="shared" si="45"/>
        <v>Tyler.Hedrick@connectamerica.com</v>
      </c>
      <c r="O406" s="101" t="str">
        <f t="shared" si="46"/>
        <v>484-832-0085</v>
      </c>
    </row>
    <row r="407" spans="7:15" x14ac:dyDescent="0.25">
      <c r="G407" s="100" t="s">
        <v>3878</v>
      </c>
      <c r="H407" t="s">
        <v>3877</v>
      </c>
      <c r="I407" s="101" t="s">
        <v>1</v>
      </c>
      <c r="J407" s="112" t="s">
        <v>21807</v>
      </c>
      <c r="K407" s="101" t="s">
        <v>23242</v>
      </c>
      <c r="L407" s="101" t="str">
        <f>VLOOKUP(G407,'[2]CA AMAC LL detail'!$E$2:$J$2161,6,0)</f>
        <v>Tyler Hedrick</v>
      </c>
      <c r="M407" s="101">
        <f t="shared" si="44"/>
        <v>503</v>
      </c>
      <c r="N407" s="158" t="str">
        <f t="shared" si="45"/>
        <v>Tyler.Hedrick@connectamerica.com</v>
      </c>
      <c r="O407" s="101" t="str">
        <f t="shared" si="46"/>
        <v>484-832-0085</v>
      </c>
    </row>
    <row r="408" spans="7:15" x14ac:dyDescent="0.25">
      <c r="G408" s="100" t="s">
        <v>3879</v>
      </c>
      <c r="H408" t="s">
        <v>3877</v>
      </c>
      <c r="I408" s="101" t="s">
        <v>1</v>
      </c>
      <c r="J408" s="112" t="s">
        <v>21808</v>
      </c>
      <c r="K408" s="101" t="s">
        <v>23242</v>
      </c>
      <c r="L408" s="101" t="str">
        <f>VLOOKUP(G408,'[2]CA AMAC LL detail'!$E$2:$J$2161,6,0)</f>
        <v>Tyler Hedrick</v>
      </c>
      <c r="M408" s="101">
        <f t="shared" si="44"/>
        <v>503</v>
      </c>
      <c r="N408" s="158" t="str">
        <f t="shared" si="45"/>
        <v>Tyler.Hedrick@connectamerica.com</v>
      </c>
      <c r="O408" s="101" t="str">
        <f t="shared" si="46"/>
        <v>484-832-0085</v>
      </c>
    </row>
    <row r="409" spans="7:15" x14ac:dyDescent="0.25">
      <c r="G409" s="100" t="s">
        <v>3897</v>
      </c>
      <c r="H409" t="s">
        <v>3898</v>
      </c>
      <c r="I409" s="101" t="s">
        <v>1</v>
      </c>
      <c r="J409" s="112" t="s">
        <v>21809</v>
      </c>
      <c r="K409" s="101" t="s">
        <v>23242</v>
      </c>
      <c r="L409" s="101" t="str">
        <f>VLOOKUP(G409,'[2]CA AMAC LL detail'!$E$2:$J$2161,6,0)</f>
        <v>Tyler Hedrick</v>
      </c>
      <c r="M409" s="101">
        <f t="shared" si="44"/>
        <v>503</v>
      </c>
      <c r="N409" s="158" t="str">
        <f t="shared" si="45"/>
        <v>Tyler.Hedrick@connectamerica.com</v>
      </c>
      <c r="O409" s="101" t="str">
        <f t="shared" si="46"/>
        <v>484-832-0085</v>
      </c>
    </row>
    <row r="410" spans="7:15" x14ac:dyDescent="0.25">
      <c r="G410" s="100" t="s">
        <v>3899</v>
      </c>
      <c r="H410" t="s">
        <v>3900</v>
      </c>
      <c r="I410" s="101" t="s">
        <v>1</v>
      </c>
      <c r="J410" s="112" t="s">
        <v>21810</v>
      </c>
      <c r="K410" s="101" t="s">
        <v>23242</v>
      </c>
      <c r="L410" s="101" t="str">
        <f>VLOOKUP(G410,'[2]CA AMAC LL detail'!$E$2:$J$2161,6,0)</f>
        <v>Tyler Hedrick</v>
      </c>
      <c r="M410" s="101">
        <f t="shared" si="44"/>
        <v>503</v>
      </c>
      <c r="N410" s="158" t="str">
        <f t="shared" si="45"/>
        <v>Tyler.Hedrick@connectamerica.com</v>
      </c>
      <c r="O410" s="101" t="str">
        <f t="shared" si="46"/>
        <v>484-832-0085</v>
      </c>
    </row>
    <row r="411" spans="7:15" x14ac:dyDescent="0.25">
      <c r="G411" s="100" t="s">
        <v>14791</v>
      </c>
      <c r="H411" t="s">
        <v>14792</v>
      </c>
      <c r="I411" s="101" t="s">
        <v>1</v>
      </c>
      <c r="J411" s="112" t="s">
        <v>21812</v>
      </c>
      <c r="K411" s="101" t="s">
        <v>23242</v>
      </c>
      <c r="L411" s="101" t="str">
        <f>VLOOKUP(G411,'[2]CA AMAC LL detail'!$E$2:$J$2161,6,0)</f>
        <v>Tyler Hedrick</v>
      </c>
      <c r="M411" s="101">
        <f t="shared" si="44"/>
        <v>503</v>
      </c>
      <c r="N411" s="158" t="str">
        <f t="shared" si="45"/>
        <v>Tyler.Hedrick@connectamerica.com</v>
      </c>
      <c r="O411" s="101" t="str">
        <f t="shared" si="46"/>
        <v>484-832-0085</v>
      </c>
    </row>
    <row r="412" spans="7:15" x14ac:dyDescent="0.25">
      <c r="G412" s="100" t="s">
        <v>3954</v>
      </c>
      <c r="H412" t="s">
        <v>3955</v>
      </c>
      <c r="I412" s="101" t="s">
        <v>1</v>
      </c>
      <c r="J412" s="112" t="s">
        <v>21813</v>
      </c>
      <c r="K412" s="101" t="s">
        <v>23239</v>
      </c>
      <c r="L412" s="101" t="str">
        <f>VLOOKUP(G412,'[2]CA AMAC LL detail'!$E$2:$J$2161,6,0)</f>
        <v>John Zuder</v>
      </c>
      <c r="M412" s="101">
        <f t="shared" ref="M412:M443" si="47">VLOOKUP(L412,$Q$4:$T$25,4,0)</f>
        <v>206</v>
      </c>
      <c r="N412" s="158" t="str">
        <f t="shared" ref="N412:N443" si="48">VLOOKUP(L412,$Q$4:$R$25,2,0)</f>
        <v>John.Zuder@connectamerica.com</v>
      </c>
      <c r="O412" s="101" t="str">
        <f t="shared" ref="O412:O443" si="49">VLOOKUP(L412,$Q$4:$S$25,3,0)</f>
        <v>570-574-0266</v>
      </c>
    </row>
    <row r="413" spans="7:15" x14ac:dyDescent="0.25">
      <c r="G413" s="100" t="s">
        <v>21814</v>
      </c>
      <c r="H413" t="s">
        <v>21815</v>
      </c>
      <c r="I413" s="101" t="s">
        <v>1</v>
      </c>
      <c r="J413" s="112" t="s">
        <v>21816</v>
      </c>
      <c r="K413" s="101" t="s">
        <v>23239</v>
      </c>
      <c r="L413" s="101" t="str">
        <f>VLOOKUP(G413,'[2]CA AMAC LL detail'!$E$2:$J$2161,6,0)</f>
        <v>John Zuder</v>
      </c>
      <c r="M413" s="101">
        <f t="shared" si="47"/>
        <v>206</v>
      </c>
      <c r="N413" s="158" t="str">
        <f t="shared" si="48"/>
        <v>John.Zuder@connectamerica.com</v>
      </c>
      <c r="O413" s="101" t="str">
        <f t="shared" si="49"/>
        <v>570-574-0266</v>
      </c>
    </row>
    <row r="414" spans="7:15" x14ac:dyDescent="0.25">
      <c r="G414" s="100" t="s">
        <v>21817</v>
      </c>
      <c r="H414" t="s">
        <v>21818</v>
      </c>
      <c r="I414" s="101" t="s">
        <v>1</v>
      </c>
      <c r="J414" s="112" t="s">
        <v>21819</v>
      </c>
      <c r="K414" s="101" t="s">
        <v>23239</v>
      </c>
      <c r="L414" s="101" t="str">
        <f>VLOOKUP(G414,'[2]CA AMAC LL detail'!$E$2:$J$2161,6,0)</f>
        <v>John Zuder</v>
      </c>
      <c r="M414" s="101">
        <f t="shared" si="47"/>
        <v>206</v>
      </c>
      <c r="N414" s="158" t="str">
        <f t="shared" si="48"/>
        <v>John.Zuder@connectamerica.com</v>
      </c>
      <c r="O414" s="101" t="str">
        <f t="shared" si="49"/>
        <v>570-574-0266</v>
      </c>
    </row>
    <row r="415" spans="7:15" x14ac:dyDescent="0.25">
      <c r="G415" s="100" t="s">
        <v>21837</v>
      </c>
      <c r="H415" t="s">
        <v>21838</v>
      </c>
      <c r="I415" s="101" t="s">
        <v>1</v>
      </c>
      <c r="J415" s="112" t="s">
        <v>21839</v>
      </c>
      <c r="K415" s="101" t="s">
        <v>23239</v>
      </c>
      <c r="L415" s="101" t="str">
        <f>VLOOKUP(G415,'[2]CA AMAC LL detail'!$E$2:$J$2161,6,0)</f>
        <v>John Zuder</v>
      </c>
      <c r="M415" s="101">
        <f t="shared" si="47"/>
        <v>206</v>
      </c>
      <c r="N415" s="158" t="str">
        <f t="shared" si="48"/>
        <v>John.Zuder@connectamerica.com</v>
      </c>
      <c r="O415" s="101" t="str">
        <f t="shared" si="49"/>
        <v>570-574-0266</v>
      </c>
    </row>
    <row r="416" spans="7:15" x14ac:dyDescent="0.25">
      <c r="G416" s="100" t="s">
        <v>21820</v>
      </c>
      <c r="H416" t="s">
        <v>21821</v>
      </c>
      <c r="I416" s="101" t="s">
        <v>1</v>
      </c>
      <c r="J416" s="112" t="s">
        <v>21822</v>
      </c>
      <c r="K416" s="101" t="s">
        <v>23239</v>
      </c>
      <c r="L416" s="101" t="str">
        <f>VLOOKUP(G416,'[2]CA AMAC LL detail'!$E$2:$J$2161,6,0)</f>
        <v>John Zuder</v>
      </c>
      <c r="M416" s="101">
        <f t="shared" si="47"/>
        <v>206</v>
      </c>
      <c r="N416" s="158" t="str">
        <f t="shared" si="48"/>
        <v>John.Zuder@connectamerica.com</v>
      </c>
      <c r="O416" s="101" t="str">
        <f t="shared" si="49"/>
        <v>570-574-0266</v>
      </c>
    </row>
    <row r="417" spans="7:15" x14ac:dyDescent="0.25">
      <c r="G417" s="100" t="s">
        <v>21823</v>
      </c>
      <c r="H417" t="s">
        <v>21824</v>
      </c>
      <c r="I417" s="101" t="s">
        <v>1</v>
      </c>
      <c r="J417" s="112" t="s">
        <v>21825</v>
      </c>
      <c r="K417" s="101" t="s">
        <v>23239</v>
      </c>
      <c r="L417" s="101" t="str">
        <f>VLOOKUP(G417,'[2]CA AMAC LL detail'!$E$2:$J$2161,6,0)</f>
        <v>John Zuder</v>
      </c>
      <c r="M417" s="101">
        <f t="shared" si="47"/>
        <v>206</v>
      </c>
      <c r="N417" s="158" t="str">
        <f t="shared" si="48"/>
        <v>John.Zuder@connectamerica.com</v>
      </c>
      <c r="O417" s="101" t="str">
        <f t="shared" si="49"/>
        <v>570-574-0266</v>
      </c>
    </row>
    <row r="418" spans="7:15" x14ac:dyDescent="0.25">
      <c r="G418" s="100" t="s">
        <v>21826</v>
      </c>
      <c r="H418" t="s">
        <v>21827</v>
      </c>
      <c r="I418" s="101" t="s">
        <v>0</v>
      </c>
      <c r="J418" s="112" t="s">
        <v>21828</v>
      </c>
      <c r="K418" s="101" t="s">
        <v>23239</v>
      </c>
      <c r="L418" s="101" t="str">
        <f>VLOOKUP(G418,'[2]CA AMAC LL detail'!$E$2:$J$2161,6,0)</f>
        <v>John Zuder</v>
      </c>
      <c r="M418" s="101">
        <f t="shared" si="47"/>
        <v>206</v>
      </c>
      <c r="N418" s="158" t="str">
        <f t="shared" si="48"/>
        <v>John.Zuder@connectamerica.com</v>
      </c>
      <c r="O418" s="101" t="str">
        <f t="shared" si="49"/>
        <v>570-574-0266</v>
      </c>
    </row>
    <row r="419" spans="7:15" x14ac:dyDescent="0.25">
      <c r="G419" s="100" t="s">
        <v>21829</v>
      </c>
      <c r="H419" t="s">
        <v>21830</v>
      </c>
      <c r="I419" s="101" t="s">
        <v>1</v>
      </c>
      <c r="J419" s="112" t="s">
        <v>21831</v>
      </c>
      <c r="K419" s="101" t="s">
        <v>23239</v>
      </c>
      <c r="L419" s="101" t="str">
        <f>VLOOKUP(G419,'[2]CA AMAC LL detail'!$E$2:$J$2161,6,0)</f>
        <v>John Zuder</v>
      </c>
      <c r="M419" s="101">
        <f t="shared" si="47"/>
        <v>206</v>
      </c>
      <c r="N419" s="158" t="str">
        <f t="shared" si="48"/>
        <v>John.Zuder@connectamerica.com</v>
      </c>
      <c r="O419" s="101" t="str">
        <f t="shared" si="49"/>
        <v>570-574-0266</v>
      </c>
    </row>
    <row r="420" spans="7:15" x14ac:dyDescent="0.25">
      <c r="G420" s="100" t="s">
        <v>21832</v>
      </c>
      <c r="H420" t="s">
        <v>21833</v>
      </c>
      <c r="I420" s="101" t="s">
        <v>1</v>
      </c>
      <c r="J420" s="112" t="s">
        <v>21834</v>
      </c>
      <c r="K420" s="101" t="s">
        <v>23239</v>
      </c>
      <c r="L420" s="101" t="str">
        <f>VLOOKUP(G420,'[2]CA AMAC LL detail'!$E$2:$J$2161,6,0)</f>
        <v>John Zuder</v>
      </c>
      <c r="M420" s="101">
        <f t="shared" si="47"/>
        <v>206</v>
      </c>
      <c r="N420" s="158" t="str">
        <f t="shared" si="48"/>
        <v>John.Zuder@connectamerica.com</v>
      </c>
      <c r="O420" s="101" t="str">
        <f t="shared" si="49"/>
        <v>570-574-0266</v>
      </c>
    </row>
    <row r="421" spans="7:15" x14ac:dyDescent="0.25">
      <c r="G421" s="100" t="s">
        <v>336</v>
      </c>
      <c r="H421" t="s">
        <v>337</v>
      </c>
      <c r="I421" s="101" t="s">
        <v>1</v>
      </c>
      <c r="J421" s="112" t="s">
        <v>21835</v>
      </c>
      <c r="K421" s="101" t="s">
        <v>23239</v>
      </c>
      <c r="L421" s="101" t="str">
        <f>VLOOKUP(G421,'[2]CA AMAC LL detail'!$E$2:$J$2161,6,0)</f>
        <v>John Zuder</v>
      </c>
      <c r="M421" s="101">
        <f t="shared" si="47"/>
        <v>206</v>
      </c>
      <c r="N421" s="158" t="str">
        <f t="shared" si="48"/>
        <v>John.Zuder@connectamerica.com</v>
      </c>
      <c r="O421" s="101" t="str">
        <f t="shared" si="49"/>
        <v>570-574-0266</v>
      </c>
    </row>
    <row r="422" spans="7:15" x14ac:dyDescent="0.25">
      <c r="G422" s="100" t="s">
        <v>3966</v>
      </c>
      <c r="H422" t="s">
        <v>3967</v>
      </c>
      <c r="I422" s="101" t="s">
        <v>1</v>
      </c>
      <c r="J422" s="112" t="s">
        <v>21836</v>
      </c>
      <c r="K422" s="101" t="s">
        <v>23239</v>
      </c>
      <c r="L422" s="101" t="str">
        <f>VLOOKUP(G422,'[2]CA AMAC LL detail'!$E$2:$J$2161,6,0)</f>
        <v>John Zuder</v>
      </c>
      <c r="M422" s="101">
        <f t="shared" si="47"/>
        <v>206</v>
      </c>
      <c r="N422" s="158" t="str">
        <f t="shared" si="48"/>
        <v>John.Zuder@connectamerica.com</v>
      </c>
      <c r="O422" s="101" t="str">
        <f t="shared" si="49"/>
        <v>570-574-0266</v>
      </c>
    </row>
    <row r="423" spans="7:15" x14ac:dyDescent="0.25">
      <c r="G423" s="100" t="s">
        <v>3968</v>
      </c>
      <c r="H423" t="s">
        <v>3969</v>
      </c>
      <c r="I423" s="101" t="s">
        <v>1</v>
      </c>
      <c r="J423" s="112" t="s">
        <v>21840</v>
      </c>
      <c r="K423" s="101" t="s">
        <v>23239</v>
      </c>
      <c r="L423" s="101" t="str">
        <f>VLOOKUP(G423,'[2]CA AMAC LL detail'!$E$2:$J$2161,6,0)</f>
        <v>John Zuder</v>
      </c>
      <c r="M423" s="101">
        <f t="shared" si="47"/>
        <v>206</v>
      </c>
      <c r="N423" s="158" t="str">
        <f t="shared" si="48"/>
        <v>John.Zuder@connectamerica.com</v>
      </c>
      <c r="O423" s="101" t="str">
        <f t="shared" si="49"/>
        <v>570-574-0266</v>
      </c>
    </row>
    <row r="424" spans="7:15" x14ac:dyDescent="0.25">
      <c r="G424" s="100" t="s">
        <v>3970</v>
      </c>
      <c r="H424" t="s">
        <v>3971</v>
      </c>
      <c r="I424" s="101" t="s">
        <v>1</v>
      </c>
      <c r="J424" s="112" t="s">
        <v>21841</v>
      </c>
      <c r="K424" s="101" t="s">
        <v>23239</v>
      </c>
      <c r="L424" s="101" t="str">
        <f>VLOOKUP(G424,'[2]CA AMAC LL detail'!$E$2:$J$2161,6,0)</f>
        <v>John Zuder</v>
      </c>
      <c r="M424" s="101">
        <f t="shared" si="47"/>
        <v>206</v>
      </c>
      <c r="N424" s="158" t="str">
        <f t="shared" si="48"/>
        <v>John.Zuder@connectamerica.com</v>
      </c>
      <c r="O424" s="101" t="str">
        <f t="shared" si="49"/>
        <v>570-574-0266</v>
      </c>
    </row>
    <row r="425" spans="7:15" x14ac:dyDescent="0.25">
      <c r="G425" s="100" t="s">
        <v>3972</v>
      </c>
      <c r="H425" t="s">
        <v>3973</v>
      </c>
      <c r="I425" s="101" t="s">
        <v>1</v>
      </c>
      <c r="J425" s="112" t="s">
        <v>21842</v>
      </c>
      <c r="K425" s="101" t="s">
        <v>23239</v>
      </c>
      <c r="L425" s="101" t="str">
        <f>VLOOKUP(G425,'[2]CA AMAC LL detail'!$E$2:$J$2161,6,0)</f>
        <v>John Zuder</v>
      </c>
      <c r="M425" s="101">
        <f t="shared" si="47"/>
        <v>206</v>
      </c>
      <c r="N425" s="158" t="str">
        <f t="shared" si="48"/>
        <v>John.Zuder@connectamerica.com</v>
      </c>
      <c r="O425" s="101" t="str">
        <f t="shared" si="49"/>
        <v>570-574-0266</v>
      </c>
    </row>
    <row r="426" spans="7:15" x14ac:dyDescent="0.25">
      <c r="G426" s="100" t="s">
        <v>338</v>
      </c>
      <c r="H426" t="s">
        <v>339</v>
      </c>
      <c r="I426" s="101" t="s">
        <v>1</v>
      </c>
      <c r="J426" s="112" t="s">
        <v>21843</v>
      </c>
      <c r="K426" s="101" t="s">
        <v>23239</v>
      </c>
      <c r="L426" s="101" t="str">
        <f>VLOOKUP(G426,'[2]CA AMAC LL detail'!$E$2:$J$2161,6,0)</f>
        <v>John Zuder</v>
      </c>
      <c r="M426" s="101">
        <f t="shared" si="47"/>
        <v>206</v>
      </c>
      <c r="N426" s="158" t="str">
        <f t="shared" si="48"/>
        <v>John.Zuder@connectamerica.com</v>
      </c>
      <c r="O426" s="101" t="str">
        <f t="shared" si="49"/>
        <v>570-574-0266</v>
      </c>
    </row>
    <row r="427" spans="7:15" x14ac:dyDescent="0.25">
      <c r="G427" s="100" t="s">
        <v>21844</v>
      </c>
      <c r="H427" t="s">
        <v>21845</v>
      </c>
      <c r="I427" s="101" t="s">
        <v>1</v>
      </c>
      <c r="J427" s="112" t="s">
        <v>21846</v>
      </c>
      <c r="K427" s="101" t="s">
        <v>23239</v>
      </c>
      <c r="L427" s="101" t="str">
        <f>VLOOKUP(G427,'[2]CA AMAC LL detail'!$E$2:$J$2161,6,0)</f>
        <v>John Zuder</v>
      </c>
      <c r="M427" s="101">
        <f t="shared" si="47"/>
        <v>206</v>
      </c>
      <c r="N427" s="158" t="str">
        <f t="shared" si="48"/>
        <v>John.Zuder@connectamerica.com</v>
      </c>
      <c r="O427" s="101" t="str">
        <f t="shared" si="49"/>
        <v>570-574-0266</v>
      </c>
    </row>
    <row r="428" spans="7:15" x14ac:dyDescent="0.25">
      <c r="G428" s="100" t="s">
        <v>340</v>
      </c>
      <c r="H428" t="s">
        <v>341</v>
      </c>
      <c r="I428" s="101" t="s">
        <v>1</v>
      </c>
      <c r="J428" s="112" t="s">
        <v>21847</v>
      </c>
      <c r="K428" s="101" t="s">
        <v>23239</v>
      </c>
      <c r="L428" s="101" t="str">
        <f>VLOOKUP(G428,'[2]CA AMAC LL detail'!$E$2:$J$2161,6,0)</f>
        <v>John Zuder</v>
      </c>
      <c r="M428" s="101">
        <f t="shared" si="47"/>
        <v>206</v>
      </c>
      <c r="N428" s="158" t="str">
        <f t="shared" si="48"/>
        <v>John.Zuder@connectamerica.com</v>
      </c>
      <c r="O428" s="101" t="str">
        <f t="shared" si="49"/>
        <v>570-574-0266</v>
      </c>
    </row>
    <row r="429" spans="7:15" x14ac:dyDescent="0.25">
      <c r="G429" s="100" t="s">
        <v>342</v>
      </c>
      <c r="H429" t="s">
        <v>343</v>
      </c>
      <c r="I429" s="101" t="s">
        <v>1</v>
      </c>
      <c r="J429" s="112" t="s">
        <v>21848</v>
      </c>
      <c r="K429" s="101" t="s">
        <v>23239</v>
      </c>
      <c r="L429" s="101" t="str">
        <f>VLOOKUP(G429,'[2]CA AMAC LL detail'!$E$2:$J$2161,6,0)</f>
        <v>John Zuder</v>
      </c>
      <c r="M429" s="101">
        <f t="shared" si="47"/>
        <v>206</v>
      </c>
      <c r="N429" s="158" t="str">
        <f t="shared" si="48"/>
        <v>John.Zuder@connectamerica.com</v>
      </c>
      <c r="O429" s="101" t="str">
        <f t="shared" si="49"/>
        <v>570-574-0266</v>
      </c>
    </row>
    <row r="430" spans="7:15" x14ac:dyDescent="0.25">
      <c r="G430" s="100" t="s">
        <v>344</v>
      </c>
      <c r="H430" t="s">
        <v>345</v>
      </c>
      <c r="I430" s="101" t="s">
        <v>1</v>
      </c>
      <c r="J430" s="112" t="s">
        <v>21849</v>
      </c>
      <c r="K430" s="101" t="s">
        <v>23239</v>
      </c>
      <c r="L430" s="101" t="str">
        <f>VLOOKUP(G430,'[2]CA AMAC LL detail'!$E$2:$J$2161,6,0)</f>
        <v>John Zuder</v>
      </c>
      <c r="M430" s="101">
        <f t="shared" si="47"/>
        <v>206</v>
      </c>
      <c r="N430" s="158" t="str">
        <f t="shared" si="48"/>
        <v>John.Zuder@connectamerica.com</v>
      </c>
      <c r="O430" s="101" t="str">
        <f t="shared" si="49"/>
        <v>570-574-0266</v>
      </c>
    </row>
    <row r="431" spans="7:15" x14ac:dyDescent="0.25">
      <c r="G431" s="100" t="s">
        <v>3974</v>
      </c>
      <c r="H431" t="s">
        <v>3975</v>
      </c>
      <c r="I431" s="101" t="s">
        <v>1</v>
      </c>
      <c r="J431" s="112" t="s">
        <v>21850</v>
      </c>
      <c r="K431" s="101" t="s">
        <v>23239</v>
      </c>
      <c r="L431" s="101" t="str">
        <f>VLOOKUP(G431,'[2]CA AMAC LL detail'!$E$2:$J$2161,6,0)</f>
        <v>John Zuder</v>
      </c>
      <c r="M431" s="101">
        <f t="shared" si="47"/>
        <v>206</v>
      </c>
      <c r="N431" s="158" t="str">
        <f t="shared" si="48"/>
        <v>John.Zuder@connectamerica.com</v>
      </c>
      <c r="O431" s="101" t="str">
        <f t="shared" si="49"/>
        <v>570-574-0266</v>
      </c>
    </row>
    <row r="432" spans="7:15" x14ac:dyDescent="0.25">
      <c r="G432" s="100" t="s">
        <v>346</v>
      </c>
      <c r="H432" t="s">
        <v>347</v>
      </c>
      <c r="I432" s="101" t="s">
        <v>1</v>
      </c>
      <c r="J432" s="112" t="s">
        <v>21851</v>
      </c>
      <c r="K432" s="101" t="s">
        <v>23239</v>
      </c>
      <c r="L432" s="101" t="str">
        <f>VLOOKUP(G432,'[2]CA AMAC LL detail'!$E$2:$J$2161,6,0)</f>
        <v>John Zuder</v>
      </c>
      <c r="M432" s="101">
        <f t="shared" si="47"/>
        <v>206</v>
      </c>
      <c r="N432" s="158" t="str">
        <f t="shared" si="48"/>
        <v>John.Zuder@connectamerica.com</v>
      </c>
      <c r="O432" s="101" t="str">
        <f t="shared" si="49"/>
        <v>570-574-0266</v>
      </c>
    </row>
    <row r="433" spans="7:15" x14ac:dyDescent="0.25">
      <c r="G433" s="100" t="s">
        <v>3976</v>
      </c>
      <c r="H433" t="s">
        <v>3977</v>
      </c>
      <c r="I433" s="101" t="s">
        <v>1</v>
      </c>
      <c r="J433" s="112" t="s">
        <v>21852</v>
      </c>
      <c r="K433" s="101" t="s">
        <v>23239</v>
      </c>
      <c r="L433" s="101" t="str">
        <f>VLOOKUP(G433,'[2]CA AMAC LL detail'!$E$2:$J$2161,6,0)</f>
        <v>John Zuder</v>
      </c>
      <c r="M433" s="101">
        <f t="shared" si="47"/>
        <v>206</v>
      </c>
      <c r="N433" s="158" t="str">
        <f t="shared" si="48"/>
        <v>John.Zuder@connectamerica.com</v>
      </c>
      <c r="O433" s="101" t="str">
        <f t="shared" si="49"/>
        <v>570-574-0266</v>
      </c>
    </row>
    <row r="434" spans="7:15" x14ac:dyDescent="0.25">
      <c r="G434" s="100" t="s">
        <v>348</v>
      </c>
      <c r="H434" t="s">
        <v>349</v>
      </c>
      <c r="I434" s="101" t="s">
        <v>1</v>
      </c>
      <c r="J434" s="112" t="s">
        <v>21853</v>
      </c>
      <c r="K434" s="101" t="s">
        <v>23239</v>
      </c>
      <c r="L434" s="101" t="str">
        <f>VLOOKUP(G434,'[2]CA AMAC LL detail'!$E$2:$J$2161,6,0)</f>
        <v>John Zuder</v>
      </c>
      <c r="M434" s="101">
        <f t="shared" si="47"/>
        <v>206</v>
      </c>
      <c r="N434" s="158" t="str">
        <f t="shared" si="48"/>
        <v>John.Zuder@connectamerica.com</v>
      </c>
      <c r="O434" s="101" t="str">
        <f t="shared" si="49"/>
        <v>570-574-0266</v>
      </c>
    </row>
    <row r="435" spans="7:15" x14ac:dyDescent="0.25">
      <c r="G435" s="100" t="s">
        <v>350</v>
      </c>
      <c r="H435" t="s">
        <v>351</v>
      </c>
      <c r="I435" s="101" t="s">
        <v>1</v>
      </c>
      <c r="J435" s="112" t="s">
        <v>21854</v>
      </c>
      <c r="K435" s="101" t="s">
        <v>23239</v>
      </c>
      <c r="L435" s="101" t="str">
        <f>VLOOKUP(G435,'[2]CA AMAC LL detail'!$E$2:$J$2161,6,0)</f>
        <v>John Zuder</v>
      </c>
      <c r="M435" s="101">
        <f t="shared" si="47"/>
        <v>206</v>
      </c>
      <c r="N435" s="158" t="str">
        <f t="shared" si="48"/>
        <v>John.Zuder@connectamerica.com</v>
      </c>
      <c r="O435" s="101" t="str">
        <f t="shared" si="49"/>
        <v>570-574-0266</v>
      </c>
    </row>
    <row r="436" spans="7:15" x14ac:dyDescent="0.25">
      <c r="G436" s="100" t="s">
        <v>352</v>
      </c>
      <c r="H436" t="s">
        <v>353</v>
      </c>
      <c r="I436" s="101" t="s">
        <v>1</v>
      </c>
      <c r="J436" s="112" t="s">
        <v>21855</v>
      </c>
      <c r="K436" s="101" t="s">
        <v>23239</v>
      </c>
      <c r="L436" s="101" t="str">
        <f>VLOOKUP(G436,'[2]CA AMAC LL detail'!$E$2:$J$2161,6,0)</f>
        <v>John Zuder</v>
      </c>
      <c r="M436" s="101">
        <f t="shared" si="47"/>
        <v>206</v>
      </c>
      <c r="N436" s="158" t="str">
        <f t="shared" si="48"/>
        <v>John.Zuder@connectamerica.com</v>
      </c>
      <c r="O436" s="101" t="str">
        <f t="shared" si="49"/>
        <v>570-574-0266</v>
      </c>
    </row>
    <row r="437" spans="7:15" x14ac:dyDescent="0.25">
      <c r="G437" s="100" t="s">
        <v>3978</v>
      </c>
      <c r="H437" t="s">
        <v>3979</v>
      </c>
      <c r="I437" s="101" t="s">
        <v>1</v>
      </c>
      <c r="J437" s="112" t="s">
        <v>21856</v>
      </c>
      <c r="K437" s="101" t="s">
        <v>23239</v>
      </c>
      <c r="L437" s="101" t="str">
        <f>VLOOKUP(G437,'[2]CA AMAC LL detail'!$E$2:$J$2161,6,0)</f>
        <v>John Zuder</v>
      </c>
      <c r="M437" s="101">
        <f t="shared" si="47"/>
        <v>206</v>
      </c>
      <c r="N437" s="158" t="str">
        <f t="shared" si="48"/>
        <v>John.Zuder@connectamerica.com</v>
      </c>
      <c r="O437" s="101" t="str">
        <f t="shared" si="49"/>
        <v>570-574-0266</v>
      </c>
    </row>
    <row r="438" spans="7:15" x14ac:dyDescent="0.25">
      <c r="G438" s="100" t="s">
        <v>3980</v>
      </c>
      <c r="H438" t="s">
        <v>3981</v>
      </c>
      <c r="I438" s="101" t="s">
        <v>1</v>
      </c>
      <c r="J438" s="112" t="s">
        <v>21857</v>
      </c>
      <c r="K438" s="101" t="s">
        <v>23239</v>
      </c>
      <c r="L438" s="101" t="str">
        <f>VLOOKUP(G438,'[2]CA AMAC LL detail'!$E$2:$J$2161,6,0)</f>
        <v>John Zuder</v>
      </c>
      <c r="M438" s="101">
        <f t="shared" si="47"/>
        <v>206</v>
      </c>
      <c r="N438" s="158" t="str">
        <f t="shared" si="48"/>
        <v>John.Zuder@connectamerica.com</v>
      </c>
      <c r="O438" s="101" t="str">
        <f t="shared" si="49"/>
        <v>570-574-0266</v>
      </c>
    </row>
    <row r="439" spans="7:15" x14ac:dyDescent="0.25">
      <c r="G439" s="100" t="s">
        <v>354</v>
      </c>
      <c r="H439" t="s">
        <v>355</v>
      </c>
      <c r="I439" s="101" t="s">
        <v>1</v>
      </c>
      <c r="J439" s="112" t="s">
        <v>21858</v>
      </c>
      <c r="K439" s="101" t="s">
        <v>23239</v>
      </c>
      <c r="L439" s="101" t="str">
        <f>VLOOKUP(G439,'[2]CA AMAC LL detail'!$E$2:$J$2161,6,0)</f>
        <v>John Zuder</v>
      </c>
      <c r="M439" s="101">
        <f t="shared" si="47"/>
        <v>206</v>
      </c>
      <c r="N439" s="158" t="str">
        <f t="shared" si="48"/>
        <v>John.Zuder@connectamerica.com</v>
      </c>
      <c r="O439" s="101" t="str">
        <f t="shared" si="49"/>
        <v>570-574-0266</v>
      </c>
    </row>
    <row r="440" spans="7:15" x14ac:dyDescent="0.25">
      <c r="G440" s="100" t="s">
        <v>356</v>
      </c>
      <c r="H440" t="s">
        <v>357</v>
      </c>
      <c r="I440" s="101" t="s">
        <v>1</v>
      </c>
      <c r="J440" s="112" t="s">
        <v>21859</v>
      </c>
      <c r="K440" s="101" t="s">
        <v>23239</v>
      </c>
      <c r="L440" s="101" t="str">
        <f>VLOOKUP(G440,'[2]CA AMAC LL detail'!$E$2:$J$2161,6,0)</f>
        <v>John Zuder</v>
      </c>
      <c r="M440" s="101">
        <f t="shared" si="47"/>
        <v>206</v>
      </c>
      <c r="N440" s="158" t="str">
        <f t="shared" si="48"/>
        <v>John.Zuder@connectamerica.com</v>
      </c>
      <c r="O440" s="101" t="str">
        <f t="shared" si="49"/>
        <v>570-574-0266</v>
      </c>
    </row>
    <row r="441" spans="7:15" x14ac:dyDescent="0.25">
      <c r="G441" s="100" t="s">
        <v>3982</v>
      </c>
      <c r="H441" t="s">
        <v>3983</v>
      </c>
      <c r="I441" s="101" t="s">
        <v>1</v>
      </c>
      <c r="J441" s="112" t="s">
        <v>21860</v>
      </c>
      <c r="K441" s="101" t="s">
        <v>23239</v>
      </c>
      <c r="L441" s="101" t="str">
        <f>VLOOKUP(G441,'[2]CA AMAC LL detail'!$E$2:$J$2161,6,0)</f>
        <v>John Zuder</v>
      </c>
      <c r="M441" s="101">
        <f t="shared" si="47"/>
        <v>206</v>
      </c>
      <c r="N441" s="158" t="str">
        <f t="shared" si="48"/>
        <v>John.Zuder@connectamerica.com</v>
      </c>
      <c r="O441" s="101" t="str">
        <f t="shared" si="49"/>
        <v>570-574-0266</v>
      </c>
    </row>
    <row r="442" spans="7:15" x14ac:dyDescent="0.25">
      <c r="G442" s="100" t="s">
        <v>358</v>
      </c>
      <c r="H442" t="s">
        <v>359</v>
      </c>
      <c r="I442" s="101" t="s">
        <v>1</v>
      </c>
      <c r="J442" s="112" t="s">
        <v>21861</v>
      </c>
      <c r="K442" s="101" t="s">
        <v>23239</v>
      </c>
      <c r="L442" s="101" t="str">
        <f>VLOOKUP(G442,'[2]CA AMAC LL detail'!$E$2:$J$2161,6,0)</f>
        <v>John Zuder</v>
      </c>
      <c r="M442" s="101">
        <f t="shared" si="47"/>
        <v>206</v>
      </c>
      <c r="N442" s="158" t="str">
        <f t="shared" si="48"/>
        <v>John.Zuder@connectamerica.com</v>
      </c>
      <c r="O442" s="101" t="str">
        <f t="shared" si="49"/>
        <v>570-574-0266</v>
      </c>
    </row>
    <row r="443" spans="7:15" x14ac:dyDescent="0.25">
      <c r="G443" s="100" t="s">
        <v>360</v>
      </c>
      <c r="H443" t="s">
        <v>361</v>
      </c>
      <c r="I443" s="101" t="s">
        <v>1</v>
      </c>
      <c r="J443" s="112" t="s">
        <v>21862</v>
      </c>
      <c r="K443" s="101" t="s">
        <v>23239</v>
      </c>
      <c r="L443" s="101" t="str">
        <f>VLOOKUP(G443,'[2]CA AMAC LL detail'!$E$2:$J$2161,6,0)</f>
        <v>John Zuder</v>
      </c>
      <c r="M443" s="101">
        <f t="shared" si="47"/>
        <v>206</v>
      </c>
      <c r="N443" s="158" t="str">
        <f t="shared" si="48"/>
        <v>John.Zuder@connectamerica.com</v>
      </c>
      <c r="O443" s="101" t="str">
        <f t="shared" si="49"/>
        <v>570-574-0266</v>
      </c>
    </row>
    <row r="444" spans="7:15" x14ac:dyDescent="0.25">
      <c r="G444" s="100" t="s">
        <v>362</v>
      </c>
      <c r="H444" t="s">
        <v>363</v>
      </c>
      <c r="I444" s="101" t="s">
        <v>1</v>
      </c>
      <c r="J444" s="112" t="s">
        <v>21863</v>
      </c>
      <c r="K444" s="101" t="s">
        <v>23239</v>
      </c>
      <c r="L444" s="101" t="str">
        <f>VLOOKUP(G444,'[2]CA AMAC LL detail'!$E$2:$J$2161,6,0)</f>
        <v>John Zuder</v>
      </c>
      <c r="M444" s="101">
        <f t="shared" ref="M444:M475" si="50">VLOOKUP(L444,$Q$4:$T$25,4,0)</f>
        <v>206</v>
      </c>
      <c r="N444" s="158" t="str">
        <f t="shared" ref="N444:N475" si="51">VLOOKUP(L444,$Q$4:$R$25,2,0)</f>
        <v>John.Zuder@connectamerica.com</v>
      </c>
      <c r="O444" s="101" t="str">
        <f t="shared" ref="O444:O475" si="52">VLOOKUP(L444,$Q$4:$S$25,3,0)</f>
        <v>570-574-0266</v>
      </c>
    </row>
    <row r="445" spans="7:15" x14ac:dyDescent="0.25">
      <c r="G445" s="100" t="s">
        <v>364</v>
      </c>
      <c r="H445" t="s">
        <v>365</v>
      </c>
      <c r="I445" s="101" t="s">
        <v>1</v>
      </c>
      <c r="J445" s="112" t="s">
        <v>21864</v>
      </c>
      <c r="K445" s="101" t="s">
        <v>23239</v>
      </c>
      <c r="L445" s="101" t="str">
        <f>VLOOKUP(G445,'[2]CA AMAC LL detail'!$E$2:$J$2161,6,0)</f>
        <v>John Zuder</v>
      </c>
      <c r="M445" s="101">
        <f t="shared" si="50"/>
        <v>206</v>
      </c>
      <c r="N445" s="158" t="str">
        <f t="shared" si="51"/>
        <v>John.Zuder@connectamerica.com</v>
      </c>
      <c r="O445" s="101" t="str">
        <f t="shared" si="52"/>
        <v>570-574-0266</v>
      </c>
    </row>
    <row r="446" spans="7:15" x14ac:dyDescent="0.25">
      <c r="G446" s="100" t="s">
        <v>3986</v>
      </c>
      <c r="H446" t="s">
        <v>3987</v>
      </c>
      <c r="I446" s="101" t="s">
        <v>1</v>
      </c>
      <c r="J446" s="112" t="s">
        <v>21865</v>
      </c>
      <c r="K446" s="101" t="s">
        <v>23239</v>
      </c>
      <c r="L446" s="101" t="str">
        <f>VLOOKUP(G446,'[2]CA AMAC LL detail'!$E$2:$J$2161,6,0)</f>
        <v>John Zuder</v>
      </c>
      <c r="M446" s="101">
        <f t="shared" si="50"/>
        <v>206</v>
      </c>
      <c r="N446" s="158" t="str">
        <f t="shared" si="51"/>
        <v>John.Zuder@connectamerica.com</v>
      </c>
      <c r="O446" s="101" t="str">
        <f t="shared" si="52"/>
        <v>570-574-0266</v>
      </c>
    </row>
    <row r="447" spans="7:15" x14ac:dyDescent="0.25">
      <c r="G447" s="100" t="s">
        <v>366</v>
      </c>
      <c r="H447" t="s">
        <v>367</v>
      </c>
      <c r="I447" s="101" t="s">
        <v>1</v>
      </c>
      <c r="J447" s="112" t="s">
        <v>21866</v>
      </c>
      <c r="K447" s="101" t="s">
        <v>23239</v>
      </c>
      <c r="L447" s="101" t="str">
        <f>VLOOKUP(G447,'[2]CA AMAC LL detail'!$E$2:$J$2161,6,0)</f>
        <v>John Zuder</v>
      </c>
      <c r="M447" s="101">
        <f t="shared" si="50"/>
        <v>206</v>
      </c>
      <c r="N447" s="158" t="str">
        <f t="shared" si="51"/>
        <v>John.Zuder@connectamerica.com</v>
      </c>
      <c r="O447" s="101" t="str">
        <f t="shared" si="52"/>
        <v>570-574-0266</v>
      </c>
    </row>
    <row r="448" spans="7:15" x14ac:dyDescent="0.25">
      <c r="G448" s="100" t="s">
        <v>368</v>
      </c>
      <c r="H448" t="s">
        <v>369</v>
      </c>
      <c r="I448" s="101" t="s">
        <v>0</v>
      </c>
      <c r="J448" s="112" t="s">
        <v>21867</v>
      </c>
      <c r="K448" s="101" t="s">
        <v>23239</v>
      </c>
      <c r="L448" s="101" t="str">
        <f>VLOOKUP(G448,'[2]CA AMAC LL detail'!$E$2:$J$2161,6,0)</f>
        <v>John Zuder</v>
      </c>
      <c r="M448" s="101">
        <f t="shared" si="50"/>
        <v>206</v>
      </c>
      <c r="N448" s="158" t="str">
        <f t="shared" si="51"/>
        <v>John.Zuder@connectamerica.com</v>
      </c>
      <c r="O448" s="101" t="str">
        <f t="shared" si="52"/>
        <v>570-574-0266</v>
      </c>
    </row>
    <row r="449" spans="7:15" x14ac:dyDescent="0.25">
      <c r="G449" s="100" t="s">
        <v>370</v>
      </c>
      <c r="H449" t="s">
        <v>371</v>
      </c>
      <c r="I449" s="101" t="s">
        <v>0</v>
      </c>
      <c r="J449" s="112" t="s">
        <v>21868</v>
      </c>
      <c r="K449" s="101" t="s">
        <v>23239</v>
      </c>
      <c r="L449" s="101" t="str">
        <f>VLOOKUP(G449,'[2]CA AMAC LL detail'!$E$2:$J$2161,6,0)</f>
        <v>John Zuder</v>
      </c>
      <c r="M449" s="101">
        <f t="shared" si="50"/>
        <v>206</v>
      </c>
      <c r="N449" s="158" t="str">
        <f t="shared" si="51"/>
        <v>John.Zuder@connectamerica.com</v>
      </c>
      <c r="O449" s="101" t="str">
        <f t="shared" si="52"/>
        <v>570-574-0266</v>
      </c>
    </row>
    <row r="450" spans="7:15" x14ac:dyDescent="0.25">
      <c r="G450" s="100" t="s">
        <v>3990</v>
      </c>
      <c r="H450" t="s">
        <v>3991</v>
      </c>
      <c r="I450" s="101" t="s">
        <v>0</v>
      </c>
      <c r="J450" s="112" t="s">
        <v>21869</v>
      </c>
      <c r="K450" s="101" t="s">
        <v>23239</v>
      </c>
      <c r="L450" s="101" t="str">
        <f>VLOOKUP(G450,'[2]CA AMAC LL detail'!$E$2:$J$2161,6,0)</f>
        <v>John Zuder</v>
      </c>
      <c r="M450" s="101">
        <f t="shared" si="50"/>
        <v>206</v>
      </c>
      <c r="N450" s="158" t="str">
        <f t="shared" si="51"/>
        <v>John.Zuder@connectamerica.com</v>
      </c>
      <c r="O450" s="101" t="str">
        <f t="shared" si="52"/>
        <v>570-574-0266</v>
      </c>
    </row>
    <row r="451" spans="7:15" x14ac:dyDescent="0.25">
      <c r="G451" s="100" t="s">
        <v>3992</v>
      </c>
      <c r="H451" t="s">
        <v>3993</v>
      </c>
      <c r="I451" s="101" t="s">
        <v>0</v>
      </c>
      <c r="J451" s="112" t="s">
        <v>21870</v>
      </c>
      <c r="K451" s="101" t="s">
        <v>23239</v>
      </c>
      <c r="L451" s="101" t="str">
        <f>VLOOKUP(G451,'[2]CA AMAC LL detail'!$E$2:$J$2161,6,0)</f>
        <v>John Zuder</v>
      </c>
      <c r="M451" s="101">
        <f t="shared" si="50"/>
        <v>206</v>
      </c>
      <c r="N451" s="158" t="str">
        <f t="shared" si="51"/>
        <v>John.Zuder@connectamerica.com</v>
      </c>
      <c r="O451" s="101" t="str">
        <f t="shared" si="52"/>
        <v>570-574-0266</v>
      </c>
    </row>
    <row r="452" spans="7:15" x14ac:dyDescent="0.25">
      <c r="G452" s="100" t="s">
        <v>14801</v>
      </c>
      <c r="H452" t="s">
        <v>14802</v>
      </c>
      <c r="I452" s="101" t="s">
        <v>0</v>
      </c>
      <c r="J452" s="112" t="s">
        <v>21871</v>
      </c>
      <c r="K452" s="101" t="s">
        <v>23239</v>
      </c>
      <c r="L452" s="101" t="str">
        <f>VLOOKUP(G452,'[2]CA AMAC LL detail'!$E$2:$J$2161,6,0)</f>
        <v>John Zuder</v>
      </c>
      <c r="M452" s="101">
        <f t="shared" si="50"/>
        <v>206</v>
      </c>
      <c r="N452" s="158" t="str">
        <f t="shared" si="51"/>
        <v>John.Zuder@connectamerica.com</v>
      </c>
      <c r="O452" s="101" t="str">
        <f t="shared" si="52"/>
        <v>570-574-0266</v>
      </c>
    </row>
    <row r="453" spans="7:15" x14ac:dyDescent="0.25">
      <c r="G453" s="100" t="s">
        <v>21872</v>
      </c>
      <c r="H453" t="s">
        <v>21873</v>
      </c>
      <c r="I453" s="101" t="s">
        <v>0</v>
      </c>
      <c r="J453" s="112" t="s">
        <v>21874</v>
      </c>
      <c r="K453" s="101" t="s">
        <v>23239</v>
      </c>
      <c r="L453" s="101" t="str">
        <f>VLOOKUP(G453,'[2]CA AMAC LL detail'!$E$2:$J$2161,6,0)</f>
        <v>John Zuder</v>
      </c>
      <c r="M453" s="101">
        <f t="shared" si="50"/>
        <v>206</v>
      </c>
      <c r="N453" s="158" t="str">
        <f t="shared" si="51"/>
        <v>John.Zuder@connectamerica.com</v>
      </c>
      <c r="O453" s="101" t="str">
        <f t="shared" si="52"/>
        <v>570-574-0266</v>
      </c>
    </row>
    <row r="454" spans="7:15" x14ac:dyDescent="0.25">
      <c r="G454" s="100" t="s">
        <v>21875</v>
      </c>
      <c r="H454" t="s">
        <v>21876</v>
      </c>
      <c r="I454" s="101" t="s">
        <v>0</v>
      </c>
      <c r="J454" s="112" t="s">
        <v>21877</v>
      </c>
      <c r="K454" s="101" t="s">
        <v>23239</v>
      </c>
      <c r="L454" s="101" t="str">
        <f>VLOOKUP(G454,'[2]CA AMAC LL detail'!$E$2:$J$2161,6,0)</f>
        <v>John Zuder</v>
      </c>
      <c r="M454" s="101">
        <f t="shared" si="50"/>
        <v>206</v>
      </c>
      <c r="N454" s="158" t="str">
        <f t="shared" si="51"/>
        <v>John.Zuder@connectamerica.com</v>
      </c>
      <c r="O454" s="101" t="str">
        <f t="shared" si="52"/>
        <v>570-574-0266</v>
      </c>
    </row>
    <row r="455" spans="7:15" x14ac:dyDescent="0.25">
      <c r="G455" s="100" t="s">
        <v>3996</v>
      </c>
      <c r="H455" t="s">
        <v>3997</v>
      </c>
      <c r="I455" s="101" t="s">
        <v>0</v>
      </c>
      <c r="J455" s="112" t="s">
        <v>21878</v>
      </c>
      <c r="K455" s="101" t="s">
        <v>23239</v>
      </c>
      <c r="L455" s="101" t="str">
        <f>VLOOKUP(G455,'[2]CA AMAC LL detail'!$E$2:$J$2161,6,0)</f>
        <v>John Zuder</v>
      </c>
      <c r="M455" s="101">
        <f t="shared" si="50"/>
        <v>206</v>
      </c>
      <c r="N455" s="158" t="str">
        <f t="shared" si="51"/>
        <v>John.Zuder@connectamerica.com</v>
      </c>
      <c r="O455" s="101" t="str">
        <f t="shared" si="52"/>
        <v>570-574-0266</v>
      </c>
    </row>
    <row r="456" spans="7:15" x14ac:dyDescent="0.25">
      <c r="G456" s="100" t="s">
        <v>372</v>
      </c>
      <c r="H456" t="s">
        <v>373</v>
      </c>
      <c r="I456" s="101" t="s">
        <v>0</v>
      </c>
      <c r="J456" s="112" t="s">
        <v>21879</v>
      </c>
      <c r="K456" s="101" t="s">
        <v>23239</v>
      </c>
      <c r="L456" s="101" t="str">
        <f>VLOOKUP(G456,'[2]CA AMAC LL detail'!$E$2:$J$2161,6,0)</f>
        <v>John Zuder</v>
      </c>
      <c r="M456" s="101">
        <f t="shared" si="50"/>
        <v>206</v>
      </c>
      <c r="N456" s="158" t="str">
        <f t="shared" si="51"/>
        <v>John.Zuder@connectamerica.com</v>
      </c>
      <c r="O456" s="101" t="str">
        <f t="shared" si="52"/>
        <v>570-574-0266</v>
      </c>
    </row>
    <row r="457" spans="7:15" x14ac:dyDescent="0.25">
      <c r="G457" s="100" t="s">
        <v>374</v>
      </c>
      <c r="H457" t="s">
        <v>375</v>
      </c>
      <c r="I457" s="101" t="s">
        <v>0</v>
      </c>
      <c r="J457" s="112" t="s">
        <v>21880</v>
      </c>
      <c r="K457" s="101" t="s">
        <v>23239</v>
      </c>
      <c r="L457" s="101" t="str">
        <f>VLOOKUP(G457,'[2]CA AMAC LL detail'!$E$2:$J$2161,6,0)</f>
        <v>John Zuder</v>
      </c>
      <c r="M457" s="101">
        <f t="shared" si="50"/>
        <v>206</v>
      </c>
      <c r="N457" s="158" t="str">
        <f t="shared" si="51"/>
        <v>John.Zuder@connectamerica.com</v>
      </c>
      <c r="O457" s="101" t="str">
        <f t="shared" si="52"/>
        <v>570-574-0266</v>
      </c>
    </row>
    <row r="458" spans="7:15" x14ac:dyDescent="0.25">
      <c r="G458" s="100" t="s">
        <v>376</v>
      </c>
      <c r="H458" t="s">
        <v>377</v>
      </c>
      <c r="I458" s="101" t="s">
        <v>0</v>
      </c>
      <c r="J458" s="112" t="s">
        <v>21881</v>
      </c>
      <c r="K458" s="101" t="s">
        <v>23239</v>
      </c>
      <c r="L458" s="101" t="str">
        <f>VLOOKUP(G458,'[2]CA AMAC LL detail'!$E$2:$J$2161,6,0)</f>
        <v>John Zuder</v>
      </c>
      <c r="M458" s="101">
        <f t="shared" si="50"/>
        <v>206</v>
      </c>
      <c r="N458" s="158" t="str">
        <f t="shared" si="51"/>
        <v>John.Zuder@connectamerica.com</v>
      </c>
      <c r="O458" s="101" t="str">
        <f t="shared" si="52"/>
        <v>570-574-0266</v>
      </c>
    </row>
    <row r="459" spans="7:15" x14ac:dyDescent="0.25">
      <c r="G459" s="100" t="s">
        <v>4002</v>
      </c>
      <c r="H459" t="s">
        <v>4003</v>
      </c>
      <c r="I459" s="101" t="s">
        <v>0</v>
      </c>
      <c r="J459" s="112" t="s">
        <v>21882</v>
      </c>
      <c r="K459" s="101" t="s">
        <v>23239</v>
      </c>
      <c r="L459" s="101" t="str">
        <f>VLOOKUP(G459,'[2]CA AMAC LL detail'!$E$2:$J$2161,6,0)</f>
        <v>John Zuder</v>
      </c>
      <c r="M459" s="101">
        <f t="shared" si="50"/>
        <v>206</v>
      </c>
      <c r="N459" s="158" t="str">
        <f t="shared" si="51"/>
        <v>John.Zuder@connectamerica.com</v>
      </c>
      <c r="O459" s="101" t="str">
        <f t="shared" si="52"/>
        <v>570-574-0266</v>
      </c>
    </row>
    <row r="460" spans="7:15" x14ac:dyDescent="0.25">
      <c r="G460" s="100" t="s">
        <v>4004</v>
      </c>
      <c r="H460" t="s">
        <v>4005</v>
      </c>
      <c r="I460" s="101" t="s">
        <v>0</v>
      </c>
      <c r="J460" s="112" t="s">
        <v>21883</v>
      </c>
      <c r="K460" s="101" t="s">
        <v>23239</v>
      </c>
      <c r="L460" s="101" t="str">
        <f>VLOOKUP(G460,'[2]CA AMAC LL detail'!$E$2:$J$2161,6,0)</f>
        <v>John Zuder</v>
      </c>
      <c r="M460" s="101">
        <f t="shared" si="50"/>
        <v>206</v>
      </c>
      <c r="N460" s="158" t="str">
        <f t="shared" si="51"/>
        <v>John.Zuder@connectamerica.com</v>
      </c>
      <c r="O460" s="101" t="str">
        <f t="shared" si="52"/>
        <v>570-574-0266</v>
      </c>
    </row>
    <row r="461" spans="7:15" x14ac:dyDescent="0.25">
      <c r="G461" s="100" t="s">
        <v>378</v>
      </c>
      <c r="H461" t="s">
        <v>379</v>
      </c>
      <c r="I461" s="101" t="s">
        <v>0</v>
      </c>
      <c r="J461" s="112" t="s">
        <v>21884</v>
      </c>
      <c r="K461" s="101" t="s">
        <v>23239</v>
      </c>
      <c r="L461" s="101" t="str">
        <f>VLOOKUP(G461,'[2]CA AMAC LL detail'!$E$2:$J$2161,6,0)</f>
        <v>John Zuder</v>
      </c>
      <c r="M461" s="101">
        <f t="shared" si="50"/>
        <v>206</v>
      </c>
      <c r="N461" s="158" t="str">
        <f t="shared" si="51"/>
        <v>John.Zuder@connectamerica.com</v>
      </c>
      <c r="O461" s="101" t="str">
        <f t="shared" si="52"/>
        <v>570-574-0266</v>
      </c>
    </row>
    <row r="462" spans="7:15" x14ac:dyDescent="0.25">
      <c r="G462" s="100" t="s">
        <v>4006</v>
      </c>
      <c r="H462" t="s">
        <v>4007</v>
      </c>
      <c r="I462" s="101" t="s">
        <v>0</v>
      </c>
      <c r="J462" s="112" t="s">
        <v>21885</v>
      </c>
      <c r="K462" s="101" t="s">
        <v>23239</v>
      </c>
      <c r="L462" s="101" t="str">
        <f>VLOOKUP(G462,'[2]CA AMAC LL detail'!$E$2:$J$2161,6,0)</f>
        <v>John Zuder</v>
      </c>
      <c r="M462" s="101">
        <f t="shared" si="50"/>
        <v>206</v>
      </c>
      <c r="N462" s="158" t="str">
        <f t="shared" si="51"/>
        <v>John.Zuder@connectamerica.com</v>
      </c>
      <c r="O462" s="101" t="str">
        <f t="shared" si="52"/>
        <v>570-574-0266</v>
      </c>
    </row>
    <row r="463" spans="7:15" x14ac:dyDescent="0.25">
      <c r="G463" s="100" t="s">
        <v>4008</v>
      </c>
      <c r="H463" t="s">
        <v>4009</v>
      </c>
      <c r="I463" s="101" t="s">
        <v>1</v>
      </c>
      <c r="J463" s="112" t="s">
        <v>21886</v>
      </c>
      <c r="K463" s="101" t="s">
        <v>23239</v>
      </c>
      <c r="L463" s="101" t="str">
        <f>VLOOKUP(G463,'[2]CA AMAC LL detail'!$E$2:$J$2161,6,0)</f>
        <v>John Zuder</v>
      </c>
      <c r="M463" s="101">
        <f t="shared" si="50"/>
        <v>206</v>
      </c>
      <c r="N463" s="158" t="str">
        <f t="shared" si="51"/>
        <v>John.Zuder@connectamerica.com</v>
      </c>
      <c r="O463" s="101" t="str">
        <f t="shared" si="52"/>
        <v>570-574-0266</v>
      </c>
    </row>
    <row r="464" spans="7:15" x14ac:dyDescent="0.25">
      <c r="G464" s="100" t="s">
        <v>380</v>
      </c>
      <c r="H464" t="s">
        <v>381</v>
      </c>
      <c r="I464" s="101" t="s">
        <v>0</v>
      </c>
      <c r="J464" s="112" t="s">
        <v>21887</v>
      </c>
      <c r="K464" s="101" t="s">
        <v>23239</v>
      </c>
      <c r="L464" s="101" t="str">
        <f>VLOOKUP(G464,'[2]CA AMAC LL detail'!$E$2:$J$2161,6,0)</f>
        <v>John Zuder</v>
      </c>
      <c r="M464" s="101">
        <f t="shared" si="50"/>
        <v>206</v>
      </c>
      <c r="N464" s="158" t="str">
        <f t="shared" si="51"/>
        <v>John.Zuder@connectamerica.com</v>
      </c>
      <c r="O464" s="101" t="str">
        <f t="shared" si="52"/>
        <v>570-574-0266</v>
      </c>
    </row>
    <row r="465" spans="7:15" x14ac:dyDescent="0.25">
      <c r="G465" s="100" t="s">
        <v>4010</v>
      </c>
      <c r="H465" t="s">
        <v>4011</v>
      </c>
      <c r="I465" s="101" t="s">
        <v>0</v>
      </c>
      <c r="J465" s="112" t="s">
        <v>21888</v>
      </c>
      <c r="K465" s="101" t="s">
        <v>23239</v>
      </c>
      <c r="L465" s="101" t="str">
        <f>VLOOKUP(G465,'[2]CA AMAC LL detail'!$E$2:$J$2161,6,0)</f>
        <v>John Zuder</v>
      </c>
      <c r="M465" s="101">
        <f t="shared" si="50"/>
        <v>206</v>
      </c>
      <c r="N465" s="158" t="str">
        <f t="shared" si="51"/>
        <v>John.Zuder@connectamerica.com</v>
      </c>
      <c r="O465" s="101" t="str">
        <f t="shared" si="52"/>
        <v>570-574-0266</v>
      </c>
    </row>
    <row r="466" spans="7:15" x14ac:dyDescent="0.25">
      <c r="G466" s="100" t="s">
        <v>4012</v>
      </c>
      <c r="H466" t="s">
        <v>4013</v>
      </c>
      <c r="I466" s="101" t="s">
        <v>0</v>
      </c>
      <c r="J466" s="112" t="s">
        <v>21889</v>
      </c>
      <c r="K466" s="101" t="s">
        <v>23239</v>
      </c>
      <c r="L466" s="101" t="str">
        <f>VLOOKUP(G466,'[2]CA AMAC LL detail'!$E$2:$J$2161,6,0)</f>
        <v>John Zuder</v>
      </c>
      <c r="M466" s="101">
        <f t="shared" si="50"/>
        <v>206</v>
      </c>
      <c r="N466" s="158" t="str">
        <f t="shared" si="51"/>
        <v>John.Zuder@connectamerica.com</v>
      </c>
      <c r="O466" s="101" t="str">
        <f t="shared" si="52"/>
        <v>570-574-0266</v>
      </c>
    </row>
    <row r="467" spans="7:15" x14ac:dyDescent="0.25">
      <c r="G467" s="100" t="s">
        <v>4014</v>
      </c>
      <c r="H467" t="s">
        <v>4015</v>
      </c>
      <c r="I467" s="101" t="s">
        <v>0</v>
      </c>
      <c r="J467" s="112" t="s">
        <v>21890</v>
      </c>
      <c r="K467" s="101" t="s">
        <v>23239</v>
      </c>
      <c r="L467" s="101" t="s">
        <v>23181</v>
      </c>
      <c r="M467" s="101">
        <f t="shared" si="50"/>
        <v>206</v>
      </c>
      <c r="N467" s="158" t="str">
        <f t="shared" si="51"/>
        <v>John.Zuder@connectamerica.com</v>
      </c>
      <c r="O467" s="101" t="str">
        <f t="shared" si="52"/>
        <v>570-574-0266</v>
      </c>
    </row>
    <row r="468" spans="7:15" x14ac:dyDescent="0.25">
      <c r="G468" s="100" t="s">
        <v>4016</v>
      </c>
      <c r="H468" t="s">
        <v>4017</v>
      </c>
      <c r="I468" s="101" t="s">
        <v>0</v>
      </c>
      <c r="J468" s="112" t="s">
        <v>21891</v>
      </c>
      <c r="K468" s="101" t="s">
        <v>23239</v>
      </c>
      <c r="L468" s="101" t="str">
        <f>VLOOKUP(G468,'[2]CA AMAC LL detail'!$E$2:$J$2161,6,0)</f>
        <v>John Zuder</v>
      </c>
      <c r="M468" s="101">
        <f t="shared" si="50"/>
        <v>206</v>
      </c>
      <c r="N468" s="158" t="str">
        <f t="shared" si="51"/>
        <v>John.Zuder@connectamerica.com</v>
      </c>
      <c r="O468" s="101" t="str">
        <f t="shared" si="52"/>
        <v>570-574-0266</v>
      </c>
    </row>
    <row r="469" spans="7:15" x14ac:dyDescent="0.25">
      <c r="G469" s="100" t="s">
        <v>4018</v>
      </c>
      <c r="H469" t="s">
        <v>4019</v>
      </c>
      <c r="I469" s="101" t="s">
        <v>0</v>
      </c>
      <c r="J469" s="112" t="s">
        <v>21892</v>
      </c>
      <c r="K469" s="101" t="s">
        <v>23239</v>
      </c>
      <c r="L469" s="101" t="str">
        <f>VLOOKUP(G469,'[2]CA AMAC LL detail'!$E$2:$J$2161,6,0)</f>
        <v>John Zuder</v>
      </c>
      <c r="M469" s="101">
        <f t="shared" si="50"/>
        <v>206</v>
      </c>
      <c r="N469" s="158" t="str">
        <f t="shared" si="51"/>
        <v>John.Zuder@connectamerica.com</v>
      </c>
      <c r="O469" s="101" t="str">
        <f t="shared" si="52"/>
        <v>570-574-0266</v>
      </c>
    </row>
    <row r="470" spans="7:15" x14ac:dyDescent="0.25">
      <c r="G470" s="100" t="s">
        <v>384</v>
      </c>
      <c r="H470" t="s">
        <v>385</v>
      </c>
      <c r="I470" s="101" t="s">
        <v>0</v>
      </c>
      <c r="J470" s="112" t="s">
        <v>21893</v>
      </c>
      <c r="K470" s="101" t="s">
        <v>23239</v>
      </c>
      <c r="L470" s="101" t="str">
        <f>VLOOKUP(G470,'[2]CA AMAC LL detail'!$E$2:$J$2161,6,0)</f>
        <v>John Zuder</v>
      </c>
      <c r="M470" s="101">
        <f t="shared" si="50"/>
        <v>206</v>
      </c>
      <c r="N470" s="158" t="str">
        <f t="shared" si="51"/>
        <v>John.Zuder@connectamerica.com</v>
      </c>
      <c r="O470" s="101" t="str">
        <f t="shared" si="52"/>
        <v>570-574-0266</v>
      </c>
    </row>
    <row r="471" spans="7:15" x14ac:dyDescent="0.25">
      <c r="G471" s="100" t="s">
        <v>386</v>
      </c>
      <c r="H471" t="s">
        <v>387</v>
      </c>
      <c r="I471" s="101" t="s">
        <v>0</v>
      </c>
      <c r="J471" s="112" t="s">
        <v>21894</v>
      </c>
      <c r="K471" s="101" t="s">
        <v>23239</v>
      </c>
      <c r="L471" s="101" t="str">
        <f>VLOOKUP(G471,'[2]CA AMAC LL detail'!$E$2:$J$2161,6,0)</f>
        <v>John Zuder</v>
      </c>
      <c r="M471" s="101">
        <f t="shared" si="50"/>
        <v>206</v>
      </c>
      <c r="N471" s="158" t="str">
        <f t="shared" si="51"/>
        <v>John.Zuder@connectamerica.com</v>
      </c>
      <c r="O471" s="101" t="str">
        <f t="shared" si="52"/>
        <v>570-574-0266</v>
      </c>
    </row>
    <row r="472" spans="7:15" x14ac:dyDescent="0.25">
      <c r="G472" s="100" t="s">
        <v>4020</v>
      </c>
      <c r="H472" t="s">
        <v>4021</v>
      </c>
      <c r="I472" s="101" t="s">
        <v>0</v>
      </c>
      <c r="J472" s="112" t="s">
        <v>21895</v>
      </c>
      <c r="K472" s="101" t="s">
        <v>23239</v>
      </c>
      <c r="L472" s="101" t="str">
        <f>VLOOKUP(G472,'[2]CA AMAC LL detail'!$E$2:$J$2161,6,0)</f>
        <v>John Zuder</v>
      </c>
      <c r="M472" s="101">
        <f t="shared" si="50"/>
        <v>206</v>
      </c>
      <c r="N472" s="158" t="str">
        <f t="shared" si="51"/>
        <v>John.Zuder@connectamerica.com</v>
      </c>
      <c r="O472" s="101" t="str">
        <f t="shared" si="52"/>
        <v>570-574-0266</v>
      </c>
    </row>
    <row r="473" spans="7:15" x14ac:dyDescent="0.25">
      <c r="G473" s="100" t="s">
        <v>4022</v>
      </c>
      <c r="H473" t="s">
        <v>4023</v>
      </c>
      <c r="I473" s="101" t="s">
        <v>0</v>
      </c>
      <c r="J473" s="112" t="s">
        <v>21896</v>
      </c>
      <c r="K473" s="101" t="s">
        <v>23239</v>
      </c>
      <c r="L473" s="101" t="str">
        <f>VLOOKUP(G473,'[2]CA AMAC LL detail'!$E$2:$J$2161,6,0)</f>
        <v>John Zuder</v>
      </c>
      <c r="M473" s="101">
        <f t="shared" si="50"/>
        <v>206</v>
      </c>
      <c r="N473" s="158" t="str">
        <f t="shared" si="51"/>
        <v>John.Zuder@connectamerica.com</v>
      </c>
      <c r="O473" s="101" t="str">
        <f t="shared" si="52"/>
        <v>570-574-0266</v>
      </c>
    </row>
    <row r="474" spans="7:15" x14ac:dyDescent="0.25">
      <c r="G474" s="100" t="s">
        <v>388</v>
      </c>
      <c r="H474" t="s">
        <v>389</v>
      </c>
      <c r="I474" s="101" t="s">
        <v>0</v>
      </c>
      <c r="J474" s="112" t="s">
        <v>21897</v>
      </c>
      <c r="K474" s="101" t="s">
        <v>23239</v>
      </c>
      <c r="L474" s="101" t="str">
        <f>VLOOKUP(G474,'[2]CA AMAC LL detail'!$E$2:$J$2161,6,0)</f>
        <v>John Zuder</v>
      </c>
      <c r="M474" s="101">
        <f t="shared" si="50"/>
        <v>206</v>
      </c>
      <c r="N474" s="158" t="str">
        <f t="shared" si="51"/>
        <v>John.Zuder@connectamerica.com</v>
      </c>
      <c r="O474" s="101" t="str">
        <f t="shared" si="52"/>
        <v>570-574-0266</v>
      </c>
    </row>
    <row r="475" spans="7:15" x14ac:dyDescent="0.25">
      <c r="G475" s="100" t="s">
        <v>4024</v>
      </c>
      <c r="H475" t="s">
        <v>4025</v>
      </c>
      <c r="I475" s="101" t="s">
        <v>0</v>
      </c>
      <c r="J475" s="112" t="s">
        <v>21898</v>
      </c>
      <c r="K475" s="101" t="s">
        <v>23239</v>
      </c>
      <c r="L475" s="101" t="str">
        <f>VLOOKUP(G475,'[2]CA AMAC LL detail'!$E$2:$J$2161,6,0)</f>
        <v>John Zuder</v>
      </c>
      <c r="M475" s="101">
        <f t="shared" si="50"/>
        <v>206</v>
      </c>
      <c r="N475" s="158" t="str">
        <f t="shared" si="51"/>
        <v>John.Zuder@connectamerica.com</v>
      </c>
      <c r="O475" s="101" t="str">
        <f t="shared" si="52"/>
        <v>570-574-0266</v>
      </c>
    </row>
    <row r="476" spans="7:15" x14ac:dyDescent="0.25">
      <c r="G476" s="100" t="s">
        <v>4026</v>
      </c>
      <c r="H476" t="s">
        <v>4027</v>
      </c>
      <c r="I476" s="101" t="s">
        <v>0</v>
      </c>
      <c r="J476" s="112" t="s">
        <v>21899</v>
      </c>
      <c r="K476" s="101" t="s">
        <v>23239</v>
      </c>
      <c r="L476" s="101" t="str">
        <f>VLOOKUP(G476,'[2]CA AMAC LL detail'!$E$2:$J$2161,6,0)</f>
        <v>John Zuder</v>
      </c>
      <c r="M476" s="101">
        <f t="shared" ref="M476:M483" si="53">VLOOKUP(L476,$Q$4:$T$25,4,0)</f>
        <v>206</v>
      </c>
      <c r="N476" s="158" t="str">
        <f t="shared" ref="N476:N483" si="54">VLOOKUP(L476,$Q$4:$R$25,2,0)</f>
        <v>John.Zuder@connectamerica.com</v>
      </c>
      <c r="O476" s="101" t="str">
        <f t="shared" ref="O476:O483" si="55">VLOOKUP(L476,$Q$4:$S$25,3,0)</f>
        <v>570-574-0266</v>
      </c>
    </row>
    <row r="477" spans="7:15" x14ac:dyDescent="0.25">
      <c r="G477" s="100" t="s">
        <v>4030</v>
      </c>
      <c r="H477" t="s">
        <v>4031</v>
      </c>
      <c r="I477" s="101" t="s">
        <v>0</v>
      </c>
      <c r="J477" s="112" t="s">
        <v>21900</v>
      </c>
      <c r="K477" s="101" t="s">
        <v>23239</v>
      </c>
      <c r="L477" s="101" t="str">
        <f>VLOOKUP(G477,'[2]CA AMAC LL detail'!$E$2:$J$2161,6,0)</f>
        <v>John Zuder</v>
      </c>
      <c r="M477" s="101">
        <f t="shared" si="53"/>
        <v>206</v>
      </c>
      <c r="N477" s="158" t="str">
        <f t="shared" si="54"/>
        <v>John.Zuder@connectamerica.com</v>
      </c>
      <c r="O477" s="101" t="str">
        <f t="shared" si="55"/>
        <v>570-574-0266</v>
      </c>
    </row>
    <row r="478" spans="7:15" x14ac:dyDescent="0.25">
      <c r="G478" s="100" t="s">
        <v>4032</v>
      </c>
      <c r="H478" t="s">
        <v>4033</v>
      </c>
      <c r="I478" s="101" t="s">
        <v>0</v>
      </c>
      <c r="J478" s="112" t="s">
        <v>21901</v>
      </c>
      <c r="K478" s="101" t="s">
        <v>23239</v>
      </c>
      <c r="L478" s="101" t="str">
        <f>VLOOKUP(G478,'[2]CA AMAC LL detail'!$E$2:$J$2161,6,0)</f>
        <v>John Zuder</v>
      </c>
      <c r="M478" s="101">
        <f t="shared" si="53"/>
        <v>206</v>
      </c>
      <c r="N478" s="158" t="str">
        <f t="shared" si="54"/>
        <v>John.Zuder@connectamerica.com</v>
      </c>
      <c r="O478" s="101" t="str">
        <f t="shared" si="55"/>
        <v>570-574-0266</v>
      </c>
    </row>
    <row r="479" spans="7:15" x14ac:dyDescent="0.25">
      <c r="G479" s="100" t="s">
        <v>4034</v>
      </c>
      <c r="H479" t="s">
        <v>4035</v>
      </c>
      <c r="I479" s="101" t="s">
        <v>0</v>
      </c>
      <c r="J479" s="112" t="s">
        <v>21902</v>
      </c>
      <c r="K479" s="101" t="s">
        <v>23239</v>
      </c>
      <c r="L479" s="101" t="str">
        <f>VLOOKUP(G479,'[2]CA AMAC LL detail'!$E$2:$J$2161,6,0)</f>
        <v>John Zuder</v>
      </c>
      <c r="M479" s="101">
        <f t="shared" si="53"/>
        <v>206</v>
      </c>
      <c r="N479" s="158" t="str">
        <f t="shared" si="54"/>
        <v>John.Zuder@connectamerica.com</v>
      </c>
      <c r="O479" s="101" t="str">
        <f t="shared" si="55"/>
        <v>570-574-0266</v>
      </c>
    </row>
    <row r="480" spans="7:15" x14ac:dyDescent="0.25">
      <c r="G480" s="100" t="s">
        <v>4036</v>
      </c>
      <c r="H480" t="s">
        <v>4037</v>
      </c>
      <c r="I480" s="101" t="s">
        <v>1</v>
      </c>
      <c r="J480" s="112" t="s">
        <v>21903</v>
      </c>
      <c r="K480" s="101" t="s">
        <v>23239</v>
      </c>
      <c r="L480" s="101" t="str">
        <f>VLOOKUP(G480,'[2]CA AMAC LL detail'!$E$2:$J$2161,6,0)</f>
        <v>John Zuder</v>
      </c>
      <c r="M480" s="101">
        <f t="shared" si="53"/>
        <v>206</v>
      </c>
      <c r="N480" s="158" t="str">
        <f t="shared" si="54"/>
        <v>John.Zuder@connectamerica.com</v>
      </c>
      <c r="O480" s="101" t="str">
        <f t="shared" si="55"/>
        <v>570-574-0266</v>
      </c>
    </row>
    <row r="481" spans="7:15" x14ac:dyDescent="0.25">
      <c r="G481" s="100" t="s">
        <v>4038</v>
      </c>
      <c r="H481" t="s">
        <v>4039</v>
      </c>
      <c r="I481" s="101" t="s">
        <v>0</v>
      </c>
      <c r="J481" s="112" t="s">
        <v>21904</v>
      </c>
      <c r="K481" s="101" t="s">
        <v>23239</v>
      </c>
      <c r="L481" s="101" t="str">
        <f>VLOOKUP(G481,'[2]CA AMAC LL detail'!$E$2:$J$2161,6,0)</f>
        <v>John Zuder</v>
      </c>
      <c r="M481" s="101">
        <f t="shared" si="53"/>
        <v>206</v>
      </c>
      <c r="N481" s="158" t="str">
        <f t="shared" si="54"/>
        <v>John.Zuder@connectamerica.com</v>
      </c>
      <c r="O481" s="101" t="str">
        <f t="shared" si="55"/>
        <v>570-574-0266</v>
      </c>
    </row>
    <row r="482" spans="7:15" x14ac:dyDescent="0.25">
      <c r="G482" s="100" t="s">
        <v>4042</v>
      </c>
      <c r="H482" t="s">
        <v>4043</v>
      </c>
      <c r="I482" s="101" t="s">
        <v>0</v>
      </c>
      <c r="J482" s="112" t="s">
        <v>21905</v>
      </c>
      <c r="K482" s="101" t="s">
        <v>23239</v>
      </c>
      <c r="L482" s="101" t="str">
        <f>VLOOKUP(G482,'[2]CA AMAC LL detail'!$E$2:$J$2161,6,0)</f>
        <v>John Zuder</v>
      </c>
      <c r="M482" s="101">
        <f t="shared" si="53"/>
        <v>206</v>
      </c>
      <c r="N482" s="158" t="str">
        <f t="shared" si="54"/>
        <v>John.Zuder@connectamerica.com</v>
      </c>
      <c r="O482" s="101" t="str">
        <f t="shared" si="55"/>
        <v>570-574-0266</v>
      </c>
    </row>
    <row r="483" spans="7:15" x14ac:dyDescent="0.25">
      <c r="G483" s="100" t="s">
        <v>4044</v>
      </c>
      <c r="H483" t="s">
        <v>4045</v>
      </c>
      <c r="I483" s="101" t="s">
        <v>0</v>
      </c>
      <c r="J483" s="112" t="s">
        <v>21906</v>
      </c>
      <c r="K483" s="101" t="s">
        <v>23239</v>
      </c>
      <c r="L483" s="101" t="str">
        <f>VLOOKUP(G483,'[2]CA AMAC LL detail'!$E$2:$J$2161,6,0)</f>
        <v>John Zuder</v>
      </c>
      <c r="M483" s="101">
        <f t="shared" si="53"/>
        <v>206</v>
      </c>
      <c r="N483" s="158" t="str">
        <f t="shared" si="54"/>
        <v>John.Zuder@connectamerica.com</v>
      </c>
      <c r="O483" s="101" t="str">
        <f t="shared" si="55"/>
        <v>570-574-0266</v>
      </c>
    </row>
    <row r="484" spans="7:15" x14ac:dyDescent="0.25">
      <c r="G484" s="100" t="s">
        <v>4088</v>
      </c>
      <c r="H484" t="s">
        <v>4089</v>
      </c>
      <c r="I484" s="101" t="s">
        <v>0</v>
      </c>
      <c r="J484" s="112" t="s">
        <v>21907</v>
      </c>
      <c r="K484" s="101" t="str">
        <f>VLOOKUP(G484,'[2]CA AMAC LL detail'!$E$2:$M$2161,9,0)</f>
        <v>GS</v>
      </c>
      <c r="L484" s="101" t="str">
        <f>VLOOKUP(G484,'[2]CA AMAC LL detail'!$E$2:$J$2161,6,0)</f>
        <v>OPEN GSD</v>
      </c>
      <c r="O484" s="101"/>
    </row>
    <row r="485" spans="7:15" x14ac:dyDescent="0.25">
      <c r="G485" s="100" t="s">
        <v>4090</v>
      </c>
      <c r="H485" t="s">
        <v>4091</v>
      </c>
      <c r="I485" s="101" t="s">
        <v>0</v>
      </c>
      <c r="J485" s="112" t="s">
        <v>21908</v>
      </c>
      <c r="K485" s="101" t="str">
        <f>VLOOKUP(G485,'[2]CA AMAC LL detail'!$E$2:$M$2161,9,0)</f>
        <v>GS</v>
      </c>
      <c r="L485" s="101" t="str">
        <f>VLOOKUP(G485,'[2]CA AMAC LL detail'!$E$2:$J$2161,6,0)</f>
        <v>OPEN GSD</v>
      </c>
      <c r="O485" s="101"/>
    </row>
    <row r="486" spans="7:15" x14ac:dyDescent="0.25">
      <c r="G486" s="100" t="s">
        <v>4092</v>
      </c>
      <c r="H486" t="s">
        <v>4093</v>
      </c>
      <c r="I486" s="101" t="s">
        <v>1</v>
      </c>
      <c r="J486" s="112" t="s">
        <v>21909</v>
      </c>
      <c r="K486" s="101" t="str">
        <f>VLOOKUP(G486,'[2]CA AMAC LL detail'!$E$2:$M$2161,9,0)</f>
        <v>GS</v>
      </c>
      <c r="L486" s="101" t="str">
        <f>VLOOKUP(G486,'[2]CA AMAC LL detail'!$E$2:$J$2161,6,0)</f>
        <v>OPEN GSD</v>
      </c>
      <c r="O486" s="101"/>
    </row>
    <row r="487" spans="7:15" x14ac:dyDescent="0.25">
      <c r="G487" s="100" t="s">
        <v>4095</v>
      </c>
      <c r="H487" t="s">
        <v>4096</v>
      </c>
      <c r="I487" s="101" t="s">
        <v>1</v>
      </c>
      <c r="J487" s="112" t="s">
        <v>21910</v>
      </c>
      <c r="K487" s="101" t="str">
        <f>VLOOKUP(G487,'[2]CA AMAC LL detail'!$E$2:$M$2161,9,0)</f>
        <v>GS</v>
      </c>
      <c r="L487" s="101" t="str">
        <f>VLOOKUP(G487,'[2]CA AMAC LL detail'!$E$2:$J$2161,6,0)</f>
        <v>OPEN GSD</v>
      </c>
      <c r="O487" s="101"/>
    </row>
    <row r="488" spans="7:15" x14ac:dyDescent="0.25">
      <c r="G488" s="100" t="s">
        <v>21911</v>
      </c>
      <c r="H488" t="s">
        <v>21912</v>
      </c>
      <c r="I488" s="101" t="s">
        <v>1</v>
      </c>
      <c r="J488" s="112" t="s">
        <v>21913</v>
      </c>
      <c r="K488" s="101" t="str">
        <f>VLOOKUP(G488,'[2]CA AMAC LL detail'!$E$2:$M$2161,9,0)</f>
        <v>GS</v>
      </c>
      <c r="L488" s="101" t="str">
        <f>VLOOKUP(G488,'[2]CA AMAC LL detail'!$E$2:$J$2161,6,0)</f>
        <v>OPEN GSD</v>
      </c>
      <c r="O488" s="101"/>
    </row>
    <row r="489" spans="7:15" x14ac:dyDescent="0.25">
      <c r="G489" s="100" t="s">
        <v>23165</v>
      </c>
      <c r="H489" t="s">
        <v>23166</v>
      </c>
      <c r="I489" s="101" t="s">
        <v>1</v>
      </c>
      <c r="J489" s="112" t="str">
        <f>+G489&amp; " - "&amp;H489</f>
        <v>HI501 - All about Kapuna Home Care</v>
      </c>
      <c r="K489" s="101" t="s">
        <v>23238</v>
      </c>
      <c r="L489" s="101" t="s">
        <v>113</v>
      </c>
      <c r="M489" s="101">
        <f t="shared" ref="M489:M508" si="56">VLOOKUP(L489,$Q$4:$T$25,4,0)</f>
        <v>305</v>
      </c>
      <c r="N489" s="158" t="str">
        <f t="shared" ref="N489:N508" si="57">VLOOKUP(L489,$Q$4:$R$25,2,0)</f>
        <v>ruth.ann.arber@lifeline.com</v>
      </c>
      <c r="O489" s="101" t="str">
        <f t="shared" ref="O489:O508" si="58">VLOOKUP(L489,$Q$4:$S$25,3,0)</f>
        <v>303-378-2476</v>
      </c>
    </row>
    <row r="490" spans="7:15" x14ac:dyDescent="0.25">
      <c r="G490" s="100" t="s">
        <v>4125</v>
      </c>
      <c r="H490" t="s">
        <v>4126</v>
      </c>
      <c r="I490" s="101" t="s">
        <v>1</v>
      </c>
      <c r="J490" s="112" t="s">
        <v>21914</v>
      </c>
      <c r="K490" s="101" t="s">
        <v>23242</v>
      </c>
      <c r="L490" s="101" t="s">
        <v>23935</v>
      </c>
      <c r="M490" s="101">
        <f t="shared" si="56"/>
        <v>505</v>
      </c>
      <c r="N490" s="158" t="str">
        <f t="shared" si="57"/>
        <v>matt.zahal@connectamerica.com</v>
      </c>
      <c r="O490" s="101">
        <f t="shared" si="58"/>
        <v>0</v>
      </c>
    </row>
    <row r="491" spans="7:15" x14ac:dyDescent="0.25">
      <c r="G491" s="100" t="s">
        <v>14817</v>
      </c>
      <c r="H491" t="s">
        <v>21915</v>
      </c>
      <c r="I491" s="101" t="s">
        <v>1</v>
      </c>
      <c r="J491" s="112" t="s">
        <v>21916</v>
      </c>
      <c r="K491" s="101" t="s">
        <v>23238</v>
      </c>
      <c r="L491" s="101" t="str">
        <f>VLOOKUP(G491,'[2]CA AMAC LL detail'!$E$2:$J$2161,6,0)</f>
        <v>Ruth Ann Arber</v>
      </c>
      <c r="M491" s="101">
        <f t="shared" si="56"/>
        <v>305</v>
      </c>
      <c r="N491" s="158" t="str">
        <f t="shared" si="57"/>
        <v>ruth.ann.arber@lifeline.com</v>
      </c>
      <c r="O491" s="101" t="str">
        <f t="shared" si="58"/>
        <v>303-378-2476</v>
      </c>
    </row>
    <row r="492" spans="7:15" x14ac:dyDescent="0.25">
      <c r="G492" s="100" t="s">
        <v>4170</v>
      </c>
      <c r="H492" t="s">
        <v>4171</v>
      </c>
      <c r="I492" s="101" t="s">
        <v>1</v>
      </c>
      <c r="J492" s="112" t="s">
        <v>21917</v>
      </c>
      <c r="K492" s="101" t="s">
        <v>23242</v>
      </c>
      <c r="L492" s="101" t="s">
        <v>23236</v>
      </c>
      <c r="M492" s="101">
        <f t="shared" si="56"/>
        <v>501</v>
      </c>
      <c r="N492" s="158" t="str">
        <f t="shared" si="57"/>
        <v>Dante.Mignucci@connectamerica.com</v>
      </c>
      <c r="O492" s="101" t="str">
        <f t="shared" si="58"/>
        <v>267-258-6272 (Dante)</v>
      </c>
    </row>
    <row r="493" spans="7:15" x14ac:dyDescent="0.25">
      <c r="G493" s="100" t="s">
        <v>4172</v>
      </c>
      <c r="H493" t="s">
        <v>4173</v>
      </c>
      <c r="I493" s="101" t="s">
        <v>1</v>
      </c>
      <c r="J493" s="112" t="s">
        <v>21918</v>
      </c>
      <c r="K493" s="101" t="s">
        <v>23242</v>
      </c>
      <c r="L493" s="101" t="str">
        <f>VLOOKUP(G493,'[2]CA AMAC LL detail'!$E$2:$J$2161,6,0)</f>
        <v>Tyler Hedrick</v>
      </c>
      <c r="M493" s="101">
        <f t="shared" si="56"/>
        <v>503</v>
      </c>
      <c r="N493" s="158" t="str">
        <f t="shared" si="57"/>
        <v>Tyler.Hedrick@connectamerica.com</v>
      </c>
      <c r="O493" s="101" t="str">
        <f t="shared" si="58"/>
        <v>484-832-0085</v>
      </c>
    </row>
    <row r="494" spans="7:15" x14ac:dyDescent="0.25">
      <c r="G494" s="100" t="s">
        <v>991</v>
      </c>
      <c r="H494" s="156" t="s">
        <v>23044</v>
      </c>
      <c r="I494" s="112"/>
      <c r="J494" s="112" t="str">
        <f>+G494&amp;" - "&amp;H494</f>
        <v>HW311 - Hot Springs County Senior Citizens Cente</v>
      </c>
      <c r="K494" s="101" t="s">
        <v>23242</v>
      </c>
      <c r="L494" s="101" t="s">
        <v>23178</v>
      </c>
      <c r="M494" s="101">
        <f t="shared" si="56"/>
        <v>502</v>
      </c>
      <c r="N494" s="158" t="str">
        <f t="shared" si="57"/>
        <v>Dante.Mignucci@connectamerica.com</v>
      </c>
      <c r="O494" s="101" t="str">
        <f t="shared" si="58"/>
        <v>267-258-6272</v>
      </c>
    </row>
    <row r="495" spans="7:15" x14ac:dyDescent="0.25">
      <c r="G495" s="100" t="s">
        <v>4198</v>
      </c>
      <c r="H495" t="s">
        <v>4199</v>
      </c>
      <c r="I495" s="101" t="s">
        <v>1</v>
      </c>
      <c r="J495" s="112" t="s">
        <v>21919</v>
      </c>
      <c r="K495" s="101" t="s">
        <v>23242</v>
      </c>
      <c r="L495" s="101" t="str">
        <f>VLOOKUP(G495,'[2]CA AMAC LL detail'!$E$2:$J$2161,6,0)</f>
        <v>Dante Mignucci</v>
      </c>
      <c r="M495" s="101">
        <f t="shared" si="56"/>
        <v>502</v>
      </c>
      <c r="N495" s="158" t="str">
        <f t="shared" si="57"/>
        <v>Dante.Mignucci@connectamerica.com</v>
      </c>
      <c r="O495" s="101" t="str">
        <f t="shared" si="58"/>
        <v>267-258-6272</v>
      </c>
    </row>
    <row r="496" spans="7:15" x14ac:dyDescent="0.25">
      <c r="G496" s="100" t="s">
        <v>4200</v>
      </c>
      <c r="H496" t="s">
        <v>4201</v>
      </c>
      <c r="I496" s="101" t="s">
        <v>1</v>
      </c>
      <c r="J496" s="112" t="s">
        <v>21920</v>
      </c>
      <c r="K496" s="101" t="s">
        <v>23242</v>
      </c>
      <c r="L496" s="101" t="str">
        <f>VLOOKUP(G496,'[2]CA AMAC LL detail'!$E$2:$J$2161,6,0)</f>
        <v>Dante Mignucci</v>
      </c>
      <c r="M496" s="101">
        <f t="shared" si="56"/>
        <v>502</v>
      </c>
      <c r="N496" s="158" t="str">
        <f t="shared" si="57"/>
        <v>Dante.Mignucci@connectamerica.com</v>
      </c>
      <c r="O496" s="101" t="str">
        <f t="shared" si="58"/>
        <v>267-258-6272</v>
      </c>
    </row>
    <row r="497" spans="7:15" x14ac:dyDescent="0.25">
      <c r="G497" s="100" t="s">
        <v>4202</v>
      </c>
      <c r="H497" t="s">
        <v>4203</v>
      </c>
      <c r="I497" s="101" t="s">
        <v>1</v>
      </c>
      <c r="J497" s="112" t="s">
        <v>21921</v>
      </c>
      <c r="K497" s="101" t="s">
        <v>23238</v>
      </c>
      <c r="L497" s="101" t="str">
        <f>VLOOKUP(G497,'[2]CA AMAC LL detail'!$E$2:$J$2161,6,0)</f>
        <v>Jerri McCracken</v>
      </c>
      <c r="M497" s="101">
        <f t="shared" si="56"/>
        <v>203</v>
      </c>
      <c r="N497" s="158" t="str">
        <f t="shared" si="57"/>
        <v xml:space="preserve">jerri.mccracken@connectamerica.com </v>
      </c>
      <c r="O497" s="101" t="str">
        <f t="shared" si="58"/>
        <v>319-231-0932</v>
      </c>
    </row>
    <row r="498" spans="7:15" x14ac:dyDescent="0.25">
      <c r="G498" s="100" t="s">
        <v>4204</v>
      </c>
      <c r="H498" t="s">
        <v>4205</v>
      </c>
      <c r="I498" s="101" t="s">
        <v>1</v>
      </c>
      <c r="J498" s="112" t="s">
        <v>21922</v>
      </c>
      <c r="K498" s="101" t="s">
        <v>23242</v>
      </c>
      <c r="L498" s="101" t="str">
        <f>VLOOKUP(G498,'[2]CA AMAC LL detail'!$E$2:$J$2161,6,0)</f>
        <v>Dante Mignucci</v>
      </c>
      <c r="M498" s="101">
        <f t="shared" si="56"/>
        <v>502</v>
      </c>
      <c r="N498" s="158" t="str">
        <f t="shared" si="57"/>
        <v>Dante.Mignucci@connectamerica.com</v>
      </c>
      <c r="O498" s="101" t="str">
        <f t="shared" si="58"/>
        <v>267-258-6272</v>
      </c>
    </row>
    <row r="499" spans="7:15" x14ac:dyDescent="0.25">
      <c r="G499" s="100" t="s">
        <v>4211</v>
      </c>
      <c r="H499" t="s">
        <v>4212</v>
      </c>
      <c r="I499" s="101" t="s">
        <v>1</v>
      </c>
      <c r="J499" s="112" t="s">
        <v>21923</v>
      </c>
      <c r="K499" s="101" t="s">
        <v>23238</v>
      </c>
      <c r="L499" s="101" t="str">
        <f>VLOOKUP(G499,'[2]CA AMAC LL detail'!$E$2:$J$2161,6,0)</f>
        <v>Jerri McCracken</v>
      </c>
      <c r="M499" s="101">
        <f t="shared" si="56"/>
        <v>203</v>
      </c>
      <c r="N499" s="158" t="str">
        <f t="shared" si="57"/>
        <v xml:space="preserve">jerri.mccracken@connectamerica.com </v>
      </c>
      <c r="O499" s="101" t="str">
        <f t="shared" si="58"/>
        <v>319-231-0932</v>
      </c>
    </row>
    <row r="500" spans="7:15" x14ac:dyDescent="0.25">
      <c r="G500" s="100" t="s">
        <v>4219</v>
      </c>
      <c r="H500" t="s">
        <v>4220</v>
      </c>
      <c r="I500" s="101" t="s">
        <v>1</v>
      </c>
      <c r="J500" s="112" t="s">
        <v>21924</v>
      </c>
      <c r="K500" s="101" t="s">
        <v>23242</v>
      </c>
      <c r="L500" s="101" t="s">
        <v>23930</v>
      </c>
      <c r="M500" s="101">
        <f t="shared" si="56"/>
        <v>501</v>
      </c>
      <c r="N500" s="158" t="str">
        <f t="shared" si="57"/>
        <v>anne.lee@connectamerica.com</v>
      </c>
      <c r="O500" s="101">
        <f t="shared" si="58"/>
        <v>0</v>
      </c>
    </row>
    <row r="501" spans="7:15" x14ac:dyDescent="0.25">
      <c r="G501" s="100" t="s">
        <v>4227</v>
      </c>
      <c r="H501" t="s">
        <v>4228</v>
      </c>
      <c r="I501" s="101" t="s">
        <v>1</v>
      </c>
      <c r="J501" s="112" t="s">
        <v>21926</v>
      </c>
      <c r="K501" s="101" t="s">
        <v>23242</v>
      </c>
      <c r="L501" s="101" t="str">
        <f>VLOOKUP(G501,'[2]CA AMAC LL detail'!$E$2:$J$2161,6,0)</f>
        <v>Tyler Hedrick</v>
      </c>
      <c r="M501" s="101">
        <f t="shared" si="56"/>
        <v>503</v>
      </c>
      <c r="N501" s="158" t="str">
        <f t="shared" si="57"/>
        <v>Tyler.Hedrick@connectamerica.com</v>
      </c>
      <c r="O501" s="101" t="str">
        <f t="shared" si="58"/>
        <v>484-832-0085</v>
      </c>
    </row>
    <row r="502" spans="7:15" x14ac:dyDescent="0.25">
      <c r="G502" s="100" t="s">
        <v>4485</v>
      </c>
      <c r="H502" t="s">
        <v>4486</v>
      </c>
      <c r="I502" s="101" t="s">
        <v>0</v>
      </c>
      <c r="J502" s="112" t="s">
        <v>21966</v>
      </c>
      <c r="K502" s="101" t="s">
        <v>23242</v>
      </c>
      <c r="L502" s="101" t="s">
        <v>23236</v>
      </c>
      <c r="M502" s="101">
        <f t="shared" si="56"/>
        <v>501</v>
      </c>
      <c r="N502" s="158" t="str">
        <f t="shared" si="57"/>
        <v>Dante.Mignucci@connectamerica.com</v>
      </c>
      <c r="O502" s="101" t="str">
        <f t="shared" si="58"/>
        <v>267-258-6272 (Dante)</v>
      </c>
    </row>
    <row r="503" spans="7:15" x14ac:dyDescent="0.25">
      <c r="G503" s="100" t="s">
        <v>4234</v>
      </c>
      <c r="H503" t="s">
        <v>4235</v>
      </c>
      <c r="I503" s="101" t="s">
        <v>1</v>
      </c>
      <c r="J503" s="112" t="s">
        <v>21927</v>
      </c>
      <c r="K503" s="101" t="s">
        <v>23242</v>
      </c>
      <c r="L503" s="101" t="str">
        <f>VLOOKUP(G503,'[2]CA AMAC LL detail'!$E$2:$J$2161,6,0)</f>
        <v>Dante Mignucci</v>
      </c>
      <c r="M503" s="101">
        <f t="shared" si="56"/>
        <v>502</v>
      </c>
      <c r="N503" s="158" t="str">
        <f t="shared" si="57"/>
        <v>Dante.Mignucci@connectamerica.com</v>
      </c>
      <c r="O503" s="101" t="str">
        <f t="shared" si="58"/>
        <v>267-258-6272</v>
      </c>
    </row>
    <row r="504" spans="7:15" x14ac:dyDescent="0.25">
      <c r="G504" s="100" t="s">
        <v>4236</v>
      </c>
      <c r="H504" t="s">
        <v>4237</v>
      </c>
      <c r="I504" s="101" t="s">
        <v>1</v>
      </c>
      <c r="J504" s="112" t="s">
        <v>21928</v>
      </c>
      <c r="K504" s="101" t="s">
        <v>23238</v>
      </c>
      <c r="L504" s="101" t="s">
        <v>21358</v>
      </c>
      <c r="M504" s="101">
        <f t="shared" si="56"/>
        <v>301</v>
      </c>
      <c r="N504" s="158" t="str">
        <f t="shared" si="57"/>
        <v xml:space="preserve">jodi.springer@connectamerica.com </v>
      </c>
      <c r="O504" s="101" t="str">
        <f t="shared" si="58"/>
        <v>949-910-9889</v>
      </c>
    </row>
    <row r="505" spans="7:15" x14ac:dyDescent="0.25">
      <c r="G505" s="100" t="s">
        <v>4243</v>
      </c>
      <c r="H505" t="s">
        <v>4244</v>
      </c>
      <c r="I505" s="101" t="s">
        <v>1</v>
      </c>
      <c r="J505" s="112" t="s">
        <v>21929</v>
      </c>
      <c r="K505" s="101" t="s">
        <v>23242</v>
      </c>
      <c r="L505" s="101" t="s">
        <v>23236</v>
      </c>
      <c r="M505" s="101">
        <f t="shared" si="56"/>
        <v>501</v>
      </c>
      <c r="N505" s="158" t="str">
        <f t="shared" si="57"/>
        <v>Dante.Mignucci@connectamerica.com</v>
      </c>
      <c r="O505" s="101" t="str">
        <f t="shared" si="58"/>
        <v>267-258-6272 (Dante)</v>
      </c>
    </row>
    <row r="506" spans="7:15" x14ac:dyDescent="0.25">
      <c r="G506" s="100" t="s">
        <v>4245</v>
      </c>
      <c r="H506" t="s">
        <v>4246</v>
      </c>
      <c r="I506" s="101" t="s">
        <v>1</v>
      </c>
      <c r="J506" s="112" t="s">
        <v>21930</v>
      </c>
      <c r="K506" s="101" t="s">
        <v>23242</v>
      </c>
      <c r="L506" s="101" t="s">
        <v>23930</v>
      </c>
      <c r="M506" s="101">
        <f t="shared" si="56"/>
        <v>501</v>
      </c>
      <c r="N506" s="158" t="str">
        <f t="shared" si="57"/>
        <v>anne.lee@connectamerica.com</v>
      </c>
      <c r="O506" s="101">
        <f t="shared" si="58"/>
        <v>0</v>
      </c>
    </row>
    <row r="507" spans="7:15" x14ac:dyDescent="0.25">
      <c r="G507" s="100" t="s">
        <v>4247</v>
      </c>
      <c r="H507" t="s">
        <v>4248</v>
      </c>
      <c r="I507" s="101" t="s">
        <v>1</v>
      </c>
      <c r="J507" s="112" t="s">
        <v>21931</v>
      </c>
      <c r="K507" s="101" t="s">
        <v>23242</v>
      </c>
      <c r="L507" s="101" t="str">
        <f>VLOOKUP(G507,'[2]CA AMAC LL detail'!$E$2:$J$2161,6,0)</f>
        <v>Dante Mignucci</v>
      </c>
      <c r="M507" s="101">
        <f t="shared" si="56"/>
        <v>502</v>
      </c>
      <c r="N507" s="158" t="str">
        <f t="shared" si="57"/>
        <v>Dante.Mignucci@connectamerica.com</v>
      </c>
      <c r="O507" s="101" t="str">
        <f t="shared" si="58"/>
        <v>267-258-6272</v>
      </c>
    </row>
    <row r="508" spans="7:15" x14ac:dyDescent="0.25">
      <c r="G508" s="100" t="s">
        <v>4250</v>
      </c>
      <c r="H508" t="s">
        <v>4251</v>
      </c>
      <c r="I508" s="101" t="s">
        <v>1</v>
      </c>
      <c r="J508" s="112" t="s">
        <v>21932</v>
      </c>
      <c r="K508" s="101" t="s">
        <v>23242</v>
      </c>
      <c r="L508" s="101" t="s">
        <v>23236</v>
      </c>
      <c r="M508" s="101">
        <f t="shared" si="56"/>
        <v>501</v>
      </c>
      <c r="N508" s="158" t="str">
        <f t="shared" si="57"/>
        <v>Dante.Mignucci@connectamerica.com</v>
      </c>
      <c r="O508" s="101" t="str">
        <f t="shared" si="58"/>
        <v>267-258-6272 (Dante)</v>
      </c>
    </row>
    <row r="509" spans="7:15" x14ac:dyDescent="0.25">
      <c r="G509" s="100" t="s">
        <v>4258</v>
      </c>
      <c r="H509" t="s">
        <v>4259</v>
      </c>
      <c r="I509" s="101" t="s">
        <v>1</v>
      </c>
      <c r="J509" s="112" t="s">
        <v>21933</v>
      </c>
      <c r="K509" s="101" t="str">
        <f>VLOOKUP(G509,'[2]CA AMAC LL detail'!$E$2:$M$2161,9,0)</f>
        <v>CPS</v>
      </c>
      <c r="L509" s="101" t="str">
        <f>VLOOKUP(G509,'[2]CA AMAC LL detail'!$E$2:$J$2161,6,0)</f>
        <v>OPEN LMS/PSF</v>
      </c>
      <c r="O509" s="101"/>
    </row>
    <row r="510" spans="7:15" x14ac:dyDescent="0.25">
      <c r="G510" s="100" t="s">
        <v>4276</v>
      </c>
      <c r="H510" t="s">
        <v>4277</v>
      </c>
      <c r="I510" s="101" t="s">
        <v>1</v>
      </c>
      <c r="J510" s="112" t="s">
        <v>21934</v>
      </c>
      <c r="K510" s="101" t="s">
        <v>23242</v>
      </c>
      <c r="L510" s="101" t="str">
        <f>VLOOKUP(G510,'[2]CA AMAC LL detail'!$E$2:$J$2161,6,0)</f>
        <v>Tyler Hedrick</v>
      </c>
      <c r="M510" s="101">
        <f>VLOOKUP(L510,$Q$4:$T$25,4,0)</f>
        <v>503</v>
      </c>
      <c r="N510" s="158" t="str">
        <f>VLOOKUP(L510,$Q$4:$R$25,2,0)</f>
        <v>Tyler.Hedrick@connectamerica.com</v>
      </c>
      <c r="O510" s="101" t="str">
        <f>VLOOKUP(L510,$Q$4:$S$25,3,0)</f>
        <v>484-832-0085</v>
      </c>
    </row>
    <row r="511" spans="7:15" x14ac:dyDescent="0.25">
      <c r="G511" s="100" t="s">
        <v>4278</v>
      </c>
      <c r="H511" t="s">
        <v>4277</v>
      </c>
      <c r="I511" s="101" t="s">
        <v>1</v>
      </c>
      <c r="J511" s="112" t="s">
        <v>21935</v>
      </c>
      <c r="K511" s="101" t="s">
        <v>23242</v>
      </c>
      <c r="L511" s="101" t="str">
        <f>VLOOKUP(G511,'[2]CA AMAC LL detail'!$E$2:$J$2161,6,0)</f>
        <v>Tyler Hedrick</v>
      </c>
      <c r="M511" s="101">
        <f>VLOOKUP(L511,$Q$4:$T$25,4,0)</f>
        <v>503</v>
      </c>
      <c r="N511" s="158" t="str">
        <f>VLOOKUP(L511,$Q$4:$R$25,2,0)</f>
        <v>Tyler.Hedrick@connectamerica.com</v>
      </c>
      <c r="O511" s="101" t="str">
        <f>VLOOKUP(L511,$Q$4:$S$25,3,0)</f>
        <v>484-832-0085</v>
      </c>
    </row>
    <row r="512" spans="7:15" x14ac:dyDescent="0.25">
      <c r="G512" s="100" t="s">
        <v>4279</v>
      </c>
      <c r="H512" t="s">
        <v>4277</v>
      </c>
      <c r="I512" s="101" t="s">
        <v>1</v>
      </c>
      <c r="J512" s="112" t="s">
        <v>21936</v>
      </c>
      <c r="K512" s="101" t="s">
        <v>23242</v>
      </c>
      <c r="L512" s="101" t="str">
        <f>VLOOKUP(G512,'[2]CA AMAC LL detail'!$E$2:$J$2161,6,0)</f>
        <v>Tyler Hedrick</v>
      </c>
      <c r="M512" s="101">
        <f>VLOOKUP(L512,$Q$4:$T$25,4,0)</f>
        <v>503</v>
      </c>
      <c r="N512" s="158" t="str">
        <f>VLOOKUP(L512,$Q$4:$R$25,2,0)</f>
        <v>Tyler.Hedrick@connectamerica.com</v>
      </c>
      <c r="O512" s="101" t="str">
        <f>VLOOKUP(L512,$Q$4:$S$25,3,0)</f>
        <v>484-832-0085</v>
      </c>
    </row>
    <row r="513" spans="7:15" x14ac:dyDescent="0.25">
      <c r="G513" s="100" t="s">
        <v>4280</v>
      </c>
      <c r="H513" t="s">
        <v>177</v>
      </c>
      <c r="I513" s="101" t="s">
        <v>0</v>
      </c>
      <c r="J513" s="112" t="s">
        <v>21937</v>
      </c>
      <c r="K513" s="101" t="s">
        <v>23239</v>
      </c>
      <c r="L513" s="101" t="str">
        <f>VLOOKUP(G513,'[2]CA AMAC LL detail'!$E$2:$J$2161,6,0)</f>
        <v>John Royals</v>
      </c>
      <c r="M513" s="101">
        <f>VLOOKUP(L513,$Q$4:$T$25,4,0)</f>
        <v>204</v>
      </c>
      <c r="N513" s="158" t="str">
        <f>VLOOKUP(L513,$Q$4:$R$25,2,0)</f>
        <v xml:space="preserve">john.royals@connectamerica.com </v>
      </c>
      <c r="O513" s="101" t="str">
        <f>VLOOKUP(L513,$Q$4:$S$25,3,0)</f>
        <v>804-240-2222</v>
      </c>
    </row>
    <row r="514" spans="7:15" x14ac:dyDescent="0.25">
      <c r="G514" s="100" t="s">
        <v>4284</v>
      </c>
      <c r="H514" t="s">
        <v>4285</v>
      </c>
      <c r="I514" s="101" t="s">
        <v>0</v>
      </c>
      <c r="J514" s="112" t="s">
        <v>21938</v>
      </c>
      <c r="K514" s="101" t="e">
        <f>VLOOKUP(G514,'[2]CA AMAC LL detail'!$E$2:$M$2161,9,0)</f>
        <v>#N/A</v>
      </c>
      <c r="O514" s="101"/>
    </row>
    <row r="515" spans="7:15" x14ac:dyDescent="0.25">
      <c r="G515" s="100" t="s">
        <v>4286</v>
      </c>
      <c r="H515" t="s">
        <v>4287</v>
      </c>
      <c r="I515" s="101" t="s">
        <v>0</v>
      </c>
      <c r="J515" s="112" t="s">
        <v>21939</v>
      </c>
      <c r="K515" s="101" t="s">
        <v>23242</v>
      </c>
      <c r="L515" s="101" t="str">
        <f>VLOOKUP(G515,'[2]CA AMAC LL detail'!$E$2:$J$2161,6,0)</f>
        <v>Dante Mignucci</v>
      </c>
      <c r="M515" s="101">
        <f>VLOOKUP(L515,$Q$4:$T$25,4,0)</f>
        <v>502</v>
      </c>
      <c r="N515" s="158" t="str">
        <f>VLOOKUP(L515,$Q$4:$R$25,2,0)</f>
        <v>Dante.Mignucci@connectamerica.com</v>
      </c>
      <c r="O515" s="101" t="str">
        <f>VLOOKUP(L515,$Q$4:$S$25,3,0)</f>
        <v>267-258-6272</v>
      </c>
    </row>
    <row r="516" spans="7:15" x14ac:dyDescent="0.25">
      <c r="G516" s="100" t="s">
        <v>4294</v>
      </c>
      <c r="H516" t="s">
        <v>4295</v>
      </c>
      <c r="I516" s="101" t="s">
        <v>1</v>
      </c>
      <c r="J516" s="112" t="s">
        <v>21940</v>
      </c>
      <c r="K516" s="101" t="s">
        <v>23242</v>
      </c>
      <c r="L516" s="101" t="str">
        <f>VLOOKUP(G516,'[2]CA AMAC LL detail'!$E$2:$J$2161,6,0)</f>
        <v>Tyler Hedrick</v>
      </c>
      <c r="M516" s="101">
        <f>VLOOKUP(L516,$Q$4:$T$25,4,0)</f>
        <v>503</v>
      </c>
      <c r="N516" s="158" t="str">
        <f>VLOOKUP(L516,$Q$4:$R$25,2,0)</f>
        <v>Tyler.Hedrick@connectamerica.com</v>
      </c>
      <c r="O516" s="101" t="str">
        <f>VLOOKUP(L516,$Q$4:$S$25,3,0)</f>
        <v>484-832-0085</v>
      </c>
    </row>
    <row r="517" spans="7:15" x14ac:dyDescent="0.25">
      <c r="G517" s="100" t="s">
        <v>4296</v>
      </c>
      <c r="H517" t="s">
        <v>4297</v>
      </c>
      <c r="I517" s="101" t="s">
        <v>1</v>
      </c>
      <c r="J517" s="112" t="s">
        <v>21941</v>
      </c>
      <c r="K517" s="101" t="s">
        <v>23242</v>
      </c>
      <c r="L517" s="101" t="str">
        <f>VLOOKUP(G517,'[2]CA AMAC LL detail'!$E$2:$J$2161,6,0)</f>
        <v>Tyler Hedrick</v>
      </c>
      <c r="M517" s="101">
        <f>VLOOKUP(L517,$Q$4:$T$25,4,0)</f>
        <v>503</v>
      </c>
      <c r="N517" s="158" t="str">
        <f>VLOOKUP(L517,$Q$4:$R$25,2,0)</f>
        <v>Tyler.Hedrick@connectamerica.com</v>
      </c>
      <c r="O517" s="101" t="str">
        <f>VLOOKUP(L517,$Q$4:$S$25,3,0)</f>
        <v>484-832-0085</v>
      </c>
    </row>
    <row r="518" spans="7:15" x14ac:dyDescent="0.25">
      <c r="G518" s="100" t="s">
        <v>4307</v>
      </c>
      <c r="H518" t="s">
        <v>4308</v>
      </c>
      <c r="I518" s="101" t="s">
        <v>1</v>
      </c>
      <c r="J518" s="112" t="s">
        <v>21942</v>
      </c>
      <c r="K518" s="101" t="str">
        <f>VLOOKUP(G518,'[2]CA AMAC LL detail'!$E$2:$M$2161,9,0)</f>
        <v>CPS</v>
      </c>
      <c r="L518" s="101" t="str">
        <f>VLOOKUP(G518,'[2]CA AMAC LL detail'!$E$2:$J$2161,6,0)</f>
        <v>OPEN LMS/PSF</v>
      </c>
      <c r="O518" s="101"/>
    </row>
    <row r="519" spans="7:15" x14ac:dyDescent="0.25">
      <c r="G519" s="100" t="s">
        <v>4311</v>
      </c>
      <c r="H519" t="s">
        <v>4312</v>
      </c>
      <c r="I519" s="101" t="s">
        <v>1</v>
      </c>
      <c r="J519" s="112" t="s">
        <v>21943</v>
      </c>
      <c r="K519" s="101" t="s">
        <v>23242</v>
      </c>
      <c r="L519" s="101" t="str">
        <f>VLOOKUP(G519,'[2]CA AMAC LL detail'!$E$2:$J$2161,6,0)</f>
        <v>Tyler Hedrick</v>
      </c>
      <c r="M519" s="101">
        <f t="shared" ref="M519:M528" si="59">VLOOKUP(L519,$Q$4:$T$25,4,0)</f>
        <v>503</v>
      </c>
      <c r="N519" s="158" t="str">
        <f t="shared" ref="N519:N528" si="60">VLOOKUP(L519,$Q$4:$R$25,2,0)</f>
        <v>Tyler.Hedrick@connectamerica.com</v>
      </c>
      <c r="O519" s="101" t="str">
        <f t="shared" ref="O519:O528" si="61">VLOOKUP(L519,$Q$4:$S$25,3,0)</f>
        <v>484-832-0085</v>
      </c>
    </row>
    <row r="520" spans="7:15" x14ac:dyDescent="0.25">
      <c r="G520" s="100" t="s">
        <v>4331</v>
      </c>
      <c r="H520" t="s">
        <v>4332</v>
      </c>
      <c r="I520" s="101" t="s">
        <v>1</v>
      </c>
      <c r="J520" s="112" t="s">
        <v>21944</v>
      </c>
      <c r="K520" s="101" t="s">
        <v>23239</v>
      </c>
      <c r="L520" s="101" t="str">
        <f>VLOOKUP(G520,'[2]CA AMAC LL detail'!$E$2:$J$2161,6,0)</f>
        <v>Michael Barron</v>
      </c>
      <c r="M520" s="101">
        <f t="shared" si="59"/>
        <v>105</v>
      </c>
      <c r="N520" s="158" t="str">
        <f t="shared" si="60"/>
        <v xml:space="preserve">michael.barron@lifeline.com </v>
      </c>
      <c r="O520" s="101" t="str">
        <f t="shared" si="61"/>
        <v>518-410-4902</v>
      </c>
    </row>
    <row r="521" spans="7:15" x14ac:dyDescent="0.25">
      <c r="G521" s="100" t="s">
        <v>4333</v>
      </c>
      <c r="H521" t="s">
        <v>4334</v>
      </c>
      <c r="I521" s="101" t="s">
        <v>1</v>
      </c>
      <c r="J521" s="112" t="s">
        <v>21945</v>
      </c>
      <c r="K521" s="101" t="str">
        <f>VLOOKUP(G521,'[2]CA AMAC LL detail'!$E$2:$M$2161,9,0)</f>
        <v>Western</v>
      </c>
      <c r="L521" s="101" t="s">
        <v>23176</v>
      </c>
      <c r="M521" s="101">
        <f t="shared" si="59"/>
        <v>399</v>
      </c>
      <c r="N521" s="158" t="str">
        <f t="shared" si="60"/>
        <v>stephanie.garrigan@lifeline.com</v>
      </c>
      <c r="O521" s="101" t="str">
        <f t="shared" si="61"/>
        <v>224-358-8657</v>
      </c>
    </row>
    <row r="522" spans="7:15" x14ac:dyDescent="0.25">
      <c r="G522" s="100" t="s">
        <v>4335</v>
      </c>
      <c r="H522" t="s">
        <v>4336</v>
      </c>
      <c r="I522" s="101" t="s">
        <v>1</v>
      </c>
      <c r="J522" s="112" t="s">
        <v>21946</v>
      </c>
      <c r="K522" s="101" t="s">
        <v>23239</v>
      </c>
      <c r="L522" s="101" t="str">
        <f>VLOOKUP(G522,'[2]CA AMAC LL detail'!$E$2:$J$2161,6,0)</f>
        <v>John Royals</v>
      </c>
      <c r="M522" s="101">
        <f t="shared" si="59"/>
        <v>204</v>
      </c>
      <c r="N522" s="158" t="str">
        <f t="shared" si="60"/>
        <v xml:space="preserve">john.royals@connectamerica.com </v>
      </c>
      <c r="O522" s="101" t="str">
        <f t="shared" si="61"/>
        <v>804-240-2222</v>
      </c>
    </row>
    <row r="523" spans="7:15" x14ac:dyDescent="0.25">
      <c r="G523" s="100" t="s">
        <v>4337</v>
      </c>
      <c r="H523" t="s">
        <v>4338</v>
      </c>
      <c r="I523" s="101" t="s">
        <v>1</v>
      </c>
      <c r="J523" s="112" t="s">
        <v>21947</v>
      </c>
      <c r="K523" s="101" t="s">
        <v>23238</v>
      </c>
      <c r="L523" s="101" t="str">
        <f>VLOOKUP(G523,'[2]CA AMAC LL detail'!$E$2:$J$2161,6,0)</f>
        <v>Gopi Shah</v>
      </c>
      <c r="M523" s="101">
        <f t="shared" si="59"/>
        <v>201</v>
      </c>
      <c r="N523" s="158" t="str">
        <f t="shared" si="60"/>
        <v>gopi.shah@lifeline.com</v>
      </c>
      <c r="O523" s="101" t="str">
        <f t="shared" si="61"/>
        <v>917-318-7240</v>
      </c>
    </row>
    <row r="524" spans="7:15" x14ac:dyDescent="0.25">
      <c r="G524" s="100" t="s">
        <v>4345</v>
      </c>
      <c r="H524" t="s">
        <v>4346</v>
      </c>
      <c r="I524" s="101" t="s">
        <v>1</v>
      </c>
      <c r="J524" s="112" t="s">
        <v>21948</v>
      </c>
      <c r="K524" s="101" t="s">
        <v>23239</v>
      </c>
      <c r="L524" s="101" t="s">
        <v>114</v>
      </c>
      <c r="M524" s="101">
        <f t="shared" si="59"/>
        <v>105</v>
      </c>
      <c r="N524" s="158" t="str">
        <f t="shared" si="60"/>
        <v xml:space="preserve">michael.barron@lifeline.com </v>
      </c>
      <c r="O524" s="101" t="str">
        <f t="shared" si="61"/>
        <v>518-410-4902</v>
      </c>
    </row>
    <row r="525" spans="7:15" x14ac:dyDescent="0.25">
      <c r="G525" s="100" t="s">
        <v>4347</v>
      </c>
      <c r="H525" t="s">
        <v>4348</v>
      </c>
      <c r="I525" s="101" t="s">
        <v>1</v>
      </c>
      <c r="J525" s="112" t="s">
        <v>21949</v>
      </c>
      <c r="K525" s="101" t="str">
        <f>VLOOKUP(G525,'[2]CA AMAC LL detail'!$E$2:$M$2161,9,0)</f>
        <v>Eastern</v>
      </c>
      <c r="L525" s="101" t="str">
        <f>VLOOKUP(G525,'[2]CA AMAC LL detail'!$E$2:$J$2161,6,0)</f>
        <v>Carla Santos</v>
      </c>
      <c r="M525" s="101">
        <f t="shared" si="59"/>
        <v>103</v>
      </c>
      <c r="N525" s="158" t="str">
        <f t="shared" si="60"/>
        <v>carla.santos@lifeline.com</v>
      </c>
      <c r="O525" s="101" t="str">
        <f t="shared" si="61"/>
        <v>646-915-2419</v>
      </c>
    </row>
    <row r="526" spans="7:15" x14ac:dyDescent="0.25">
      <c r="G526" s="100" t="s">
        <v>4349</v>
      </c>
      <c r="H526" t="s">
        <v>4350</v>
      </c>
      <c r="I526" s="101" t="s">
        <v>1</v>
      </c>
      <c r="J526" s="112" t="s">
        <v>21950</v>
      </c>
      <c r="K526" s="101" t="str">
        <f>VLOOKUP(G526,'[2]CA AMAC LL detail'!$E$2:$M$2161,9,0)</f>
        <v>Eastern</v>
      </c>
      <c r="L526" s="101" t="str">
        <f>VLOOKUP(G526,'[2]CA AMAC LL detail'!$E$2:$J$2161,6,0)</f>
        <v>Carla Santos</v>
      </c>
      <c r="M526" s="101">
        <f t="shared" si="59"/>
        <v>103</v>
      </c>
      <c r="N526" s="158" t="str">
        <f t="shared" si="60"/>
        <v>carla.santos@lifeline.com</v>
      </c>
      <c r="O526" s="101" t="str">
        <f t="shared" si="61"/>
        <v>646-915-2419</v>
      </c>
    </row>
    <row r="527" spans="7:15" x14ac:dyDescent="0.25">
      <c r="G527" s="100" t="s">
        <v>4351</v>
      </c>
      <c r="H527" t="s">
        <v>4352</v>
      </c>
      <c r="I527" s="101" t="s">
        <v>1</v>
      </c>
      <c r="J527" s="112" t="s">
        <v>21951</v>
      </c>
      <c r="K527" s="101" t="str">
        <f>VLOOKUP(G527,'[2]CA AMAC LL detail'!$E$2:$M$2161,9,0)</f>
        <v>Eastern</v>
      </c>
      <c r="L527" s="101" t="str">
        <f>VLOOKUP(G527,'[2]CA AMAC LL detail'!$E$2:$J$2161,6,0)</f>
        <v>Carla Santos</v>
      </c>
      <c r="M527" s="101">
        <f t="shared" si="59"/>
        <v>103</v>
      </c>
      <c r="N527" s="158" t="str">
        <f t="shared" si="60"/>
        <v>carla.santos@lifeline.com</v>
      </c>
      <c r="O527" s="101" t="str">
        <f t="shared" si="61"/>
        <v>646-915-2419</v>
      </c>
    </row>
    <row r="528" spans="7:15" x14ac:dyDescent="0.25">
      <c r="G528" s="100" t="s">
        <v>4353</v>
      </c>
      <c r="H528" t="s">
        <v>4354</v>
      </c>
      <c r="I528" s="101" t="s">
        <v>1</v>
      </c>
      <c r="J528" s="112" t="s">
        <v>21952</v>
      </c>
      <c r="K528" s="101" t="s">
        <v>23242</v>
      </c>
      <c r="L528" s="101" t="s">
        <v>23236</v>
      </c>
      <c r="M528" s="101">
        <f t="shared" si="59"/>
        <v>501</v>
      </c>
      <c r="N528" s="158" t="str">
        <f t="shared" si="60"/>
        <v>Dante.Mignucci@connectamerica.com</v>
      </c>
      <c r="O528" s="101" t="str">
        <f t="shared" si="61"/>
        <v>267-258-6272 (Dante)</v>
      </c>
    </row>
    <row r="529" spans="7:15" x14ac:dyDescent="0.25">
      <c r="G529" s="100" t="s">
        <v>12090</v>
      </c>
      <c r="H529" s="156" t="s">
        <v>12091</v>
      </c>
      <c r="I529" s="112"/>
      <c r="J529" s="112" t="str">
        <f>+G529&amp;" - "&amp;H529</f>
        <v>HW493 - Columbia Medical Alarm Inc. (OR)</v>
      </c>
      <c r="K529" s="101" t="str">
        <f>VLOOKUP(G529,'[2]CA AMAC LL detail'!$E$2:$M$2161,9,0)</f>
        <v>CPS</v>
      </c>
      <c r="L529" s="101" t="str">
        <f>VLOOKUP(G529,'[2]CA AMAC LL detail'!$E$2:$J$2161,6,0)</f>
        <v>OPEN LMS/PSF</v>
      </c>
      <c r="O529" s="101"/>
    </row>
    <row r="530" spans="7:15" x14ac:dyDescent="0.25">
      <c r="G530" s="100" t="s">
        <v>12092</v>
      </c>
      <c r="H530" s="156" t="s">
        <v>12091</v>
      </c>
      <c r="I530" s="112"/>
      <c r="J530" s="112" t="str">
        <f>+G530&amp;" - "&amp;H530</f>
        <v>HW494 - Columbia Medical Alarm Inc. (OR)</v>
      </c>
      <c r="K530" s="101" t="str">
        <f>VLOOKUP(G530,'[2]CA AMAC LL detail'!$E$2:$M$2161,9,0)</f>
        <v>CPS</v>
      </c>
      <c r="L530" s="101" t="str">
        <f>VLOOKUP(G530,'[2]CA AMAC LL detail'!$E$2:$J$2161,6,0)</f>
        <v>OPEN LMS/PSF</v>
      </c>
      <c r="O530" s="101"/>
    </row>
    <row r="531" spans="7:15" x14ac:dyDescent="0.25">
      <c r="G531" s="100" t="s">
        <v>4361</v>
      </c>
      <c r="H531" t="s">
        <v>4360</v>
      </c>
      <c r="I531" s="101" t="s">
        <v>1</v>
      </c>
      <c r="J531" s="112" t="s">
        <v>21953</v>
      </c>
      <c r="K531" s="101" t="s">
        <v>23239</v>
      </c>
      <c r="L531" s="101" t="str">
        <f>VLOOKUP(G531,'[2]CA AMAC LL detail'!$E$2:$J$2161,6,0)</f>
        <v>John Royals</v>
      </c>
      <c r="M531" s="101">
        <f>VLOOKUP(L531,$Q$4:$T$25,4,0)</f>
        <v>204</v>
      </c>
      <c r="N531" s="158" t="str">
        <f>VLOOKUP(L531,$Q$4:$R$25,2,0)</f>
        <v xml:space="preserve">john.royals@connectamerica.com </v>
      </c>
      <c r="O531" s="101" t="str">
        <f>VLOOKUP(L531,$Q$4:$S$25,3,0)</f>
        <v>804-240-2222</v>
      </c>
    </row>
    <row r="532" spans="7:15" x14ac:dyDescent="0.25">
      <c r="G532" s="100" t="s">
        <v>4368</v>
      </c>
      <c r="H532" t="s">
        <v>4369</v>
      </c>
      <c r="I532" s="101" t="s">
        <v>1</v>
      </c>
      <c r="J532" s="112" t="s">
        <v>21954</v>
      </c>
      <c r="K532" s="101" t="str">
        <f>VLOOKUP(G532,'[2]CA AMAC LL detail'!$E$2:$M$2161,9,0)</f>
        <v>CPS</v>
      </c>
      <c r="L532" s="101" t="str">
        <f>VLOOKUP(G532,'[2]CA AMAC LL detail'!$E$2:$J$2161,6,0)</f>
        <v>OPEN LMS/PSF</v>
      </c>
      <c r="O532" s="101"/>
    </row>
    <row r="533" spans="7:15" x14ac:dyDescent="0.25">
      <c r="G533" s="100" t="s">
        <v>4370</v>
      </c>
      <c r="H533" t="s">
        <v>4371</v>
      </c>
      <c r="I533" s="101" t="s">
        <v>1</v>
      </c>
      <c r="J533" s="112" t="s">
        <v>21955</v>
      </c>
      <c r="K533" s="101" t="e">
        <f>VLOOKUP(G533,'[2]CA AMAC LL detail'!$E$2:$M$2161,9,0)</f>
        <v>#N/A</v>
      </c>
      <c r="L533" s="101" t="s">
        <v>21343</v>
      </c>
      <c r="M533" s="101">
        <f t="shared" ref="M533:M554" si="62">VLOOKUP(L533,$Q$4:$T$25,4,0)</f>
        <v>103</v>
      </c>
      <c r="N533" s="158" t="str">
        <f t="shared" ref="N533:N554" si="63">VLOOKUP(L533,$Q$4:$R$25,2,0)</f>
        <v>carla.santos@lifeline.com</v>
      </c>
      <c r="O533" s="101" t="str">
        <f t="shared" ref="O533:O554" si="64">VLOOKUP(L533,$Q$4:$S$25,3,0)</f>
        <v>646-915-2419</v>
      </c>
    </row>
    <row r="534" spans="7:15" x14ac:dyDescent="0.25">
      <c r="G534" s="100" t="s">
        <v>4429</v>
      </c>
      <c r="H534" t="s">
        <v>4430</v>
      </c>
      <c r="I534" s="101" t="s">
        <v>1</v>
      </c>
      <c r="J534" s="112" t="s">
        <v>21956</v>
      </c>
      <c r="K534" s="101" t="s">
        <v>23239</v>
      </c>
      <c r="L534" s="101" t="str">
        <f>VLOOKUP(G534,'[2]CA AMAC LL detail'!$E$2:$J$2161,6,0)</f>
        <v>Michael Barron</v>
      </c>
      <c r="M534" s="101">
        <f t="shared" si="62"/>
        <v>105</v>
      </c>
      <c r="N534" s="158" t="str">
        <f t="shared" si="63"/>
        <v xml:space="preserve">michael.barron@lifeline.com </v>
      </c>
      <c r="O534" s="101" t="str">
        <f t="shared" si="64"/>
        <v>518-410-4902</v>
      </c>
    </row>
    <row r="535" spans="7:15" x14ac:dyDescent="0.25">
      <c r="G535" s="100" t="s">
        <v>4434</v>
      </c>
      <c r="H535" t="s">
        <v>4435</v>
      </c>
      <c r="I535" s="101" t="s">
        <v>1</v>
      </c>
      <c r="J535" s="112" t="s">
        <v>21958</v>
      </c>
      <c r="K535" s="101" t="s">
        <v>23242</v>
      </c>
      <c r="L535" s="101" t="str">
        <f>VLOOKUP(G535,'[2]CA AMAC LL detail'!$E$2:$J$2161,6,0)</f>
        <v>Dante Mignucci</v>
      </c>
      <c r="M535" s="101">
        <f t="shared" si="62"/>
        <v>502</v>
      </c>
      <c r="N535" s="158" t="str">
        <f t="shared" si="63"/>
        <v>Dante.Mignucci@connectamerica.com</v>
      </c>
      <c r="O535" s="101" t="str">
        <f t="shared" si="64"/>
        <v>267-258-6272</v>
      </c>
    </row>
    <row r="536" spans="7:15" x14ac:dyDescent="0.25">
      <c r="G536" s="100" t="s">
        <v>4442</v>
      </c>
      <c r="H536" t="s">
        <v>4443</v>
      </c>
      <c r="I536" s="101" t="s">
        <v>1</v>
      </c>
      <c r="J536" s="112" t="s">
        <v>21960</v>
      </c>
      <c r="K536" s="101" t="s">
        <v>23238</v>
      </c>
      <c r="L536" s="101" t="s">
        <v>113</v>
      </c>
      <c r="M536" s="101">
        <f t="shared" si="62"/>
        <v>305</v>
      </c>
      <c r="N536" s="158" t="str">
        <f t="shared" si="63"/>
        <v>ruth.ann.arber@lifeline.com</v>
      </c>
      <c r="O536" s="101" t="str">
        <f t="shared" si="64"/>
        <v>303-378-2476</v>
      </c>
    </row>
    <row r="537" spans="7:15" x14ac:dyDescent="0.25">
      <c r="G537" s="100" t="s">
        <v>4448</v>
      </c>
      <c r="H537" t="s">
        <v>4449</v>
      </c>
      <c r="I537" s="101" t="s">
        <v>1</v>
      </c>
      <c r="J537" s="112" t="s">
        <v>21962</v>
      </c>
      <c r="K537" s="101" t="s">
        <v>23242</v>
      </c>
      <c r="L537" s="101" t="str">
        <f>VLOOKUP(G537,'[2]CA AMAC LL detail'!$E$2:$J$2161,6,0)</f>
        <v>Tyler Hedrick</v>
      </c>
      <c r="M537" s="101">
        <f t="shared" si="62"/>
        <v>503</v>
      </c>
      <c r="N537" s="158" t="str">
        <f t="shared" si="63"/>
        <v>Tyler.Hedrick@connectamerica.com</v>
      </c>
      <c r="O537" s="101" t="str">
        <f t="shared" si="64"/>
        <v>484-832-0085</v>
      </c>
    </row>
    <row r="538" spans="7:15" x14ac:dyDescent="0.25">
      <c r="G538" s="100" t="s">
        <v>4465</v>
      </c>
      <c r="H538" t="s">
        <v>4466</v>
      </c>
      <c r="I538" s="101" t="s">
        <v>0</v>
      </c>
      <c r="J538" s="112" t="s">
        <v>21963</v>
      </c>
      <c r="K538" s="101" t="s">
        <v>23242</v>
      </c>
      <c r="L538" s="101" t="s">
        <v>23935</v>
      </c>
      <c r="M538" s="101">
        <f t="shared" si="62"/>
        <v>505</v>
      </c>
      <c r="N538" s="158" t="str">
        <f t="shared" si="63"/>
        <v>matt.zahal@connectamerica.com</v>
      </c>
      <c r="O538" s="101">
        <f t="shared" si="64"/>
        <v>0</v>
      </c>
    </row>
    <row r="539" spans="7:15" x14ac:dyDescent="0.25">
      <c r="G539" s="100" t="s">
        <v>4480</v>
      </c>
      <c r="H539" t="s">
        <v>4481</v>
      </c>
      <c r="I539" s="101" t="s">
        <v>0</v>
      </c>
      <c r="J539" s="112" t="s">
        <v>21964</v>
      </c>
      <c r="K539" s="101" t="s">
        <v>23238</v>
      </c>
      <c r="L539" s="101" t="s">
        <v>122</v>
      </c>
      <c r="M539" s="101">
        <f t="shared" si="62"/>
        <v>304</v>
      </c>
      <c r="N539" s="158" t="str">
        <f t="shared" si="63"/>
        <v>polly.zwolensky@lifeline.com</v>
      </c>
      <c r="O539" s="101" t="str">
        <f t="shared" si="64"/>
        <v>612-875-3596</v>
      </c>
    </row>
    <row r="540" spans="7:15" x14ac:dyDescent="0.25">
      <c r="G540" s="100" t="s">
        <v>4483</v>
      </c>
      <c r="H540" t="s">
        <v>4484</v>
      </c>
      <c r="I540" s="101" t="s">
        <v>0</v>
      </c>
      <c r="J540" s="112" t="s">
        <v>21965</v>
      </c>
      <c r="K540" s="101" t="str">
        <f>VLOOKUP(G540,'[2]CA AMAC LL detail'!$E$2:$M$2161,9,0)</f>
        <v>Eastern</v>
      </c>
      <c r="L540" s="101" t="str">
        <f>VLOOKUP(G540,'[2]CA AMAC LL detail'!$E$2:$J$2161,6,0)</f>
        <v>Carla Santos</v>
      </c>
      <c r="M540" s="101">
        <f t="shared" si="62"/>
        <v>103</v>
      </c>
      <c r="N540" s="158" t="str">
        <f t="shared" si="63"/>
        <v>carla.santos@lifeline.com</v>
      </c>
      <c r="O540" s="101" t="str">
        <f t="shared" si="64"/>
        <v>646-915-2419</v>
      </c>
    </row>
    <row r="541" spans="7:15" x14ac:dyDescent="0.25">
      <c r="G541" s="100" t="s">
        <v>4487</v>
      </c>
      <c r="H541" t="s">
        <v>4488</v>
      </c>
      <c r="I541" s="101" t="s">
        <v>0</v>
      </c>
      <c r="J541" s="112" t="s">
        <v>21967</v>
      </c>
      <c r="K541" s="101" t="s">
        <v>23242</v>
      </c>
      <c r="L541" s="101" t="s">
        <v>23935</v>
      </c>
      <c r="M541" s="101">
        <f t="shared" si="62"/>
        <v>505</v>
      </c>
      <c r="N541" s="158" t="str">
        <f t="shared" si="63"/>
        <v>matt.zahal@connectamerica.com</v>
      </c>
      <c r="O541" s="101">
        <f t="shared" si="64"/>
        <v>0</v>
      </c>
    </row>
    <row r="542" spans="7:15" x14ac:dyDescent="0.25">
      <c r="G542" s="100" t="s">
        <v>4489</v>
      </c>
      <c r="H542" t="s">
        <v>4490</v>
      </c>
      <c r="I542" s="101" t="s">
        <v>0</v>
      </c>
      <c r="J542" s="112" t="s">
        <v>21968</v>
      </c>
      <c r="K542" s="101" t="s">
        <v>23242</v>
      </c>
      <c r="L542" s="101" t="str">
        <f>VLOOKUP(G542,'[2]CA AMAC LL detail'!$E$2:$J$2161,6,0)</f>
        <v>Dante Mignucci</v>
      </c>
      <c r="M542" s="101">
        <f t="shared" si="62"/>
        <v>502</v>
      </c>
      <c r="N542" s="158" t="str">
        <f t="shared" si="63"/>
        <v>Dante.Mignucci@connectamerica.com</v>
      </c>
      <c r="O542" s="101" t="str">
        <f t="shared" si="64"/>
        <v>267-258-6272</v>
      </c>
    </row>
    <row r="543" spans="7:15" x14ac:dyDescent="0.25">
      <c r="G543" s="100" t="s">
        <v>4491</v>
      </c>
      <c r="H543" t="s">
        <v>4492</v>
      </c>
      <c r="I543" s="101" t="s">
        <v>0</v>
      </c>
      <c r="J543" s="112" t="s">
        <v>21969</v>
      </c>
      <c r="K543" s="101" t="s">
        <v>23242</v>
      </c>
      <c r="L543" s="101" t="str">
        <f>VLOOKUP(G543,'[2]CA AMAC LL detail'!$E$2:$J$2161,6,0)</f>
        <v>Dante Mignucci</v>
      </c>
      <c r="M543" s="101">
        <f t="shared" si="62"/>
        <v>502</v>
      </c>
      <c r="N543" s="158" t="str">
        <f t="shared" si="63"/>
        <v>Dante.Mignucci@connectamerica.com</v>
      </c>
      <c r="O543" s="101" t="str">
        <f t="shared" si="64"/>
        <v>267-258-6272</v>
      </c>
    </row>
    <row r="544" spans="7:15" x14ac:dyDescent="0.25">
      <c r="G544" s="100" t="s">
        <v>4495</v>
      </c>
      <c r="H544" t="s">
        <v>21970</v>
      </c>
      <c r="I544" s="101" t="s">
        <v>0</v>
      </c>
      <c r="J544" s="112" t="s">
        <v>21971</v>
      </c>
      <c r="K544" s="101" t="s">
        <v>23242</v>
      </c>
      <c r="L544" s="101" t="str">
        <f>VLOOKUP(G544,'[2]CA AMAC LL detail'!$E$2:$J$2161,6,0)</f>
        <v>Dante Mignucci</v>
      </c>
      <c r="M544" s="101">
        <f t="shared" si="62"/>
        <v>502</v>
      </c>
      <c r="N544" s="158" t="str">
        <f t="shared" si="63"/>
        <v>Dante.Mignucci@connectamerica.com</v>
      </c>
      <c r="O544" s="101" t="str">
        <f t="shared" si="64"/>
        <v>267-258-6272</v>
      </c>
    </row>
    <row r="545" spans="7:15" x14ac:dyDescent="0.25">
      <c r="G545" s="100" t="s">
        <v>4505</v>
      </c>
      <c r="H545" t="s">
        <v>4506</v>
      </c>
      <c r="I545" s="101" t="s">
        <v>1</v>
      </c>
      <c r="J545" s="112" t="s">
        <v>21974</v>
      </c>
      <c r="K545" s="101" t="s">
        <v>23239</v>
      </c>
      <c r="L545" s="101" t="str">
        <f>VLOOKUP(G545,'[2]CA AMAC LL detail'!$E$2:$J$2161,6,0)</f>
        <v>Michael Barron</v>
      </c>
      <c r="M545" s="101">
        <f t="shared" si="62"/>
        <v>105</v>
      </c>
      <c r="N545" s="158" t="str">
        <f t="shared" si="63"/>
        <v xml:space="preserve">michael.barron@lifeline.com </v>
      </c>
      <c r="O545" s="101" t="str">
        <f t="shared" si="64"/>
        <v>518-410-4902</v>
      </c>
    </row>
    <row r="546" spans="7:15" x14ac:dyDescent="0.25">
      <c r="G546" s="100" t="s">
        <v>4509</v>
      </c>
      <c r="H546" t="s">
        <v>4510</v>
      </c>
      <c r="I546" s="101" t="s">
        <v>0</v>
      </c>
      <c r="J546" s="112" t="s">
        <v>21975</v>
      </c>
      <c r="K546" s="101" t="s">
        <v>23239</v>
      </c>
      <c r="L546" s="101" t="str">
        <f>VLOOKUP(G546,'[2]CA AMAC LL detail'!$E$2:$J$2161,6,0)</f>
        <v>John Royals</v>
      </c>
      <c r="M546" s="101">
        <f t="shared" si="62"/>
        <v>204</v>
      </c>
      <c r="N546" s="158" t="str">
        <f t="shared" si="63"/>
        <v xml:space="preserve">john.royals@connectamerica.com </v>
      </c>
      <c r="O546" s="101" t="str">
        <f t="shared" si="64"/>
        <v>804-240-2222</v>
      </c>
    </row>
    <row r="547" spans="7:15" x14ac:dyDescent="0.25">
      <c r="G547" s="100" t="s">
        <v>4515</v>
      </c>
      <c r="H547" t="s">
        <v>4516</v>
      </c>
      <c r="I547" s="101" t="s">
        <v>0</v>
      </c>
      <c r="J547" s="112" t="s">
        <v>21976</v>
      </c>
      <c r="K547" s="101" t="s">
        <v>23242</v>
      </c>
      <c r="L547" s="101" t="str">
        <f>VLOOKUP(G547,'[2]CA AMAC LL detail'!$E$2:$J$2161,6,0)</f>
        <v>Dante Mignucci</v>
      </c>
      <c r="M547" s="101">
        <f t="shared" si="62"/>
        <v>502</v>
      </c>
      <c r="N547" s="158" t="str">
        <f t="shared" si="63"/>
        <v>Dante.Mignucci@connectamerica.com</v>
      </c>
      <c r="O547" s="101" t="str">
        <f t="shared" si="64"/>
        <v>267-258-6272</v>
      </c>
    </row>
    <row r="548" spans="7:15" x14ac:dyDescent="0.25">
      <c r="G548" s="100" t="s">
        <v>4523</v>
      </c>
      <c r="H548" t="s">
        <v>4524</v>
      </c>
      <c r="I548" s="101" t="s">
        <v>0</v>
      </c>
      <c r="J548" s="112" t="s">
        <v>21977</v>
      </c>
      <c r="K548" s="101" t="s">
        <v>23242</v>
      </c>
      <c r="L548" s="101" t="str">
        <f>VLOOKUP(G548,'[2]CA AMAC LL detail'!$E$2:$J$2161,6,0)</f>
        <v>Dante Mignucci</v>
      </c>
      <c r="M548" s="101">
        <f t="shared" si="62"/>
        <v>502</v>
      </c>
      <c r="N548" s="158" t="str">
        <f t="shared" si="63"/>
        <v>Dante.Mignucci@connectamerica.com</v>
      </c>
      <c r="O548" s="101" t="str">
        <f t="shared" si="64"/>
        <v>267-258-6272</v>
      </c>
    </row>
    <row r="549" spans="7:15" x14ac:dyDescent="0.25">
      <c r="G549" s="100" t="s">
        <v>4525</v>
      </c>
      <c r="H549" t="s">
        <v>4526</v>
      </c>
      <c r="I549" s="101" t="s">
        <v>0</v>
      </c>
      <c r="J549" s="112" t="s">
        <v>21978</v>
      </c>
      <c r="K549" s="101" t="s">
        <v>23239</v>
      </c>
      <c r="L549" s="101" t="str">
        <f>VLOOKUP(G549,'[2]CA AMAC LL detail'!$E$2:$J$2161,6,0)</f>
        <v>John Royals</v>
      </c>
      <c r="M549" s="101">
        <f t="shared" si="62"/>
        <v>204</v>
      </c>
      <c r="N549" s="158" t="str">
        <f t="shared" si="63"/>
        <v xml:space="preserve">john.royals@connectamerica.com </v>
      </c>
      <c r="O549" s="101" t="str">
        <f t="shared" si="64"/>
        <v>804-240-2222</v>
      </c>
    </row>
    <row r="550" spans="7:15" x14ac:dyDescent="0.25">
      <c r="G550" s="100" t="s">
        <v>4542</v>
      </c>
      <c r="H550" t="s">
        <v>4500</v>
      </c>
      <c r="I550" s="101" t="s">
        <v>1</v>
      </c>
      <c r="J550" s="112" t="s">
        <v>21984</v>
      </c>
      <c r="K550" s="101" t="s">
        <v>23238</v>
      </c>
      <c r="L550" s="101" t="s">
        <v>21350</v>
      </c>
      <c r="M550" s="101">
        <f t="shared" si="62"/>
        <v>203</v>
      </c>
      <c r="N550" s="158" t="str">
        <f t="shared" si="63"/>
        <v xml:space="preserve">jerri.mccracken@connectamerica.com </v>
      </c>
      <c r="O550" s="101" t="str">
        <f t="shared" si="64"/>
        <v>319-231-0932</v>
      </c>
    </row>
    <row r="551" spans="7:15" x14ac:dyDescent="0.25">
      <c r="G551" s="100" t="s">
        <v>9432</v>
      </c>
      <c r="H551" t="s">
        <v>9433</v>
      </c>
      <c r="I551" s="101" t="s">
        <v>1</v>
      </c>
      <c r="J551" s="112" t="s">
        <v>22665</v>
      </c>
      <c r="K551" s="101" t="s">
        <v>23239</v>
      </c>
      <c r="L551" s="101" t="str">
        <f>VLOOKUP(G551,'[2]CA AMAC LL detail'!$E$2:$J$2161,6,0)</f>
        <v>John Royals</v>
      </c>
      <c r="M551" s="101">
        <f t="shared" si="62"/>
        <v>204</v>
      </c>
      <c r="N551" s="158" t="str">
        <f t="shared" si="63"/>
        <v xml:space="preserve">john.royals@connectamerica.com </v>
      </c>
      <c r="O551" s="101" t="str">
        <f t="shared" si="64"/>
        <v>804-240-2222</v>
      </c>
    </row>
    <row r="552" spans="7:15" x14ac:dyDescent="0.25">
      <c r="G552" s="100" t="s">
        <v>4558</v>
      </c>
      <c r="H552" t="s">
        <v>4559</v>
      </c>
      <c r="I552" s="101" t="s">
        <v>1</v>
      </c>
      <c r="J552" s="112" t="s">
        <v>21987</v>
      </c>
      <c r="K552" s="101" t="s">
        <v>23239</v>
      </c>
      <c r="L552" s="101" t="str">
        <f>VLOOKUP(G552,'[2]CA AMAC LL detail'!$E$2:$J$2161,6,0)</f>
        <v>Michael Barron</v>
      </c>
      <c r="M552" s="101">
        <f t="shared" si="62"/>
        <v>105</v>
      </c>
      <c r="N552" s="158" t="str">
        <f t="shared" si="63"/>
        <v xml:space="preserve">michael.barron@lifeline.com </v>
      </c>
      <c r="O552" s="101" t="str">
        <f t="shared" si="64"/>
        <v>518-410-4902</v>
      </c>
    </row>
    <row r="553" spans="7:15" x14ac:dyDescent="0.25">
      <c r="G553" s="100" t="s">
        <v>4560</v>
      </c>
      <c r="H553" t="s">
        <v>4559</v>
      </c>
      <c r="I553" s="101" t="s">
        <v>1</v>
      </c>
      <c r="J553" s="112" t="s">
        <v>21988</v>
      </c>
      <c r="K553" s="101" t="s">
        <v>23239</v>
      </c>
      <c r="L553" s="101" t="str">
        <f>VLOOKUP(G553,'[2]CA AMAC LL detail'!$E$2:$J$2161,6,0)</f>
        <v>Michael Barron</v>
      </c>
      <c r="M553" s="101">
        <f t="shared" si="62"/>
        <v>105</v>
      </c>
      <c r="N553" s="158" t="str">
        <f t="shared" si="63"/>
        <v xml:space="preserve">michael.barron@lifeline.com </v>
      </c>
      <c r="O553" s="101" t="str">
        <f t="shared" si="64"/>
        <v>518-410-4902</v>
      </c>
    </row>
    <row r="554" spans="7:15" x14ac:dyDescent="0.25">
      <c r="G554" s="100" t="s">
        <v>4566</v>
      </c>
      <c r="H554" t="s">
        <v>4565</v>
      </c>
      <c r="I554" s="101" t="s">
        <v>1</v>
      </c>
      <c r="J554" s="112" t="s">
        <v>21989</v>
      </c>
      <c r="K554" s="101" t="s">
        <v>23242</v>
      </c>
      <c r="L554" s="101" t="s">
        <v>23930</v>
      </c>
      <c r="M554" s="101">
        <f t="shared" si="62"/>
        <v>501</v>
      </c>
      <c r="N554" s="158" t="str">
        <f t="shared" si="63"/>
        <v>anne.lee@connectamerica.com</v>
      </c>
      <c r="O554" s="101">
        <f t="shared" si="64"/>
        <v>0</v>
      </c>
    </row>
    <row r="555" spans="7:15" x14ac:dyDescent="0.25">
      <c r="G555" s="100" t="s">
        <v>4569</v>
      </c>
      <c r="H555" t="s">
        <v>4570</v>
      </c>
      <c r="I555" s="101" t="s">
        <v>1</v>
      </c>
      <c r="J555" s="112" t="s">
        <v>21990</v>
      </c>
      <c r="K555" s="101" t="str">
        <f>VLOOKUP(G555,'[2]CA AMAC LL detail'!$E$2:$M$2161,9,0)</f>
        <v>CPS</v>
      </c>
      <c r="L555" s="101" t="str">
        <f>VLOOKUP(G555,'[2]CA AMAC LL detail'!$E$2:$J$2161,6,0)</f>
        <v>OPEN LMS/PSF</v>
      </c>
      <c r="O555" s="101"/>
    </row>
    <row r="556" spans="7:15" x14ac:dyDescent="0.25">
      <c r="G556" s="100" t="s">
        <v>4571</v>
      </c>
      <c r="H556" t="s">
        <v>4570</v>
      </c>
      <c r="I556" s="101" t="s">
        <v>1</v>
      </c>
      <c r="J556" s="112" t="s">
        <v>21991</v>
      </c>
      <c r="K556" s="101" t="e">
        <f>VLOOKUP(G556,'[2]CA AMAC LL detail'!$E$2:$M$2161,9,0)</f>
        <v>#N/A</v>
      </c>
      <c r="L556" s="101" t="s">
        <v>21343</v>
      </c>
      <c r="M556" s="101">
        <f t="shared" ref="M556:M569" si="65">VLOOKUP(L556,$Q$4:$T$25,4,0)</f>
        <v>103</v>
      </c>
      <c r="N556" s="158" t="str">
        <f t="shared" ref="N556:N569" si="66">VLOOKUP(L556,$Q$4:$R$25,2,0)</f>
        <v>carla.santos@lifeline.com</v>
      </c>
      <c r="O556" s="101" t="str">
        <f t="shared" ref="O556:O569" si="67">VLOOKUP(L556,$Q$4:$S$25,3,0)</f>
        <v>646-915-2419</v>
      </c>
    </row>
    <row r="557" spans="7:15" x14ac:dyDescent="0.25">
      <c r="G557" s="100" t="s">
        <v>4572</v>
      </c>
      <c r="H557" t="s">
        <v>4573</v>
      </c>
      <c r="I557" s="101" t="s">
        <v>1</v>
      </c>
      <c r="J557" s="112" t="s">
        <v>21992</v>
      </c>
      <c r="K557" s="101" t="s">
        <v>23242</v>
      </c>
      <c r="L557" s="101" t="s">
        <v>23935</v>
      </c>
      <c r="M557" s="101">
        <f t="shared" si="65"/>
        <v>505</v>
      </c>
      <c r="N557" s="158" t="str">
        <f t="shared" si="66"/>
        <v>matt.zahal@connectamerica.com</v>
      </c>
      <c r="O557" s="101">
        <f t="shared" si="67"/>
        <v>0</v>
      </c>
    </row>
    <row r="558" spans="7:15" x14ac:dyDescent="0.25">
      <c r="G558" s="100" t="s">
        <v>11073</v>
      </c>
      <c r="H558" s="156" t="s">
        <v>11074</v>
      </c>
      <c r="I558" s="112"/>
      <c r="J558" s="112" t="str">
        <f>+G558&amp;" - "&amp;H558</f>
        <v>HW668 - Senior Resource Connection (OH)</v>
      </c>
      <c r="K558" s="101" t="str">
        <f>VLOOKUP(G558,'[2]CA AMAC LL detail'!$E$2:$M$2161,9,0)</f>
        <v>Eastern</v>
      </c>
      <c r="L558" s="101" t="str">
        <f>VLOOKUP(G558,'[2]CA AMAC LL detail'!$E$2:$J$2161,6,0)</f>
        <v>Carla Santos</v>
      </c>
      <c r="M558" s="101">
        <f t="shared" si="65"/>
        <v>103</v>
      </c>
      <c r="N558" s="158" t="str">
        <f t="shared" si="66"/>
        <v>carla.santos@lifeline.com</v>
      </c>
      <c r="O558" s="101" t="str">
        <f t="shared" si="67"/>
        <v>646-915-2419</v>
      </c>
    </row>
    <row r="559" spans="7:15" x14ac:dyDescent="0.25">
      <c r="G559" s="100" t="s">
        <v>4596</v>
      </c>
      <c r="H559" t="s">
        <v>12770</v>
      </c>
      <c r="I559" s="101" t="s">
        <v>1</v>
      </c>
      <c r="J559" s="112" t="str">
        <f>+G559&amp;" - "&amp;H559</f>
        <v>HW682 - Mercy Health Partners</v>
      </c>
      <c r="K559" s="101" t="s">
        <v>23242</v>
      </c>
      <c r="L559" s="101" t="str">
        <f>VLOOKUP(G559,'[2]CA AMAC LL detail'!$E$2:$J$2161,6,0)</f>
        <v>Dante Mignucci</v>
      </c>
      <c r="M559" s="101">
        <f t="shared" si="65"/>
        <v>502</v>
      </c>
      <c r="N559" s="158" t="str">
        <f t="shared" si="66"/>
        <v>Dante.Mignucci@connectamerica.com</v>
      </c>
      <c r="O559" s="101" t="str">
        <f t="shared" si="67"/>
        <v>267-258-6272</v>
      </c>
    </row>
    <row r="560" spans="7:15" x14ac:dyDescent="0.25">
      <c r="G560" s="100" t="s">
        <v>4597</v>
      </c>
      <c r="H560" t="s">
        <v>4598</v>
      </c>
      <c r="I560" s="101" t="s">
        <v>1</v>
      </c>
      <c r="J560" s="112" t="s">
        <v>21993</v>
      </c>
      <c r="K560" s="101" t="s">
        <v>23242</v>
      </c>
      <c r="L560" s="101" t="str">
        <f>VLOOKUP(G560,'[2]CA AMAC LL detail'!$E$2:$J$2161,6,0)</f>
        <v>Dante Mignucci</v>
      </c>
      <c r="M560" s="101">
        <f t="shared" si="65"/>
        <v>502</v>
      </c>
      <c r="N560" s="158" t="str">
        <f t="shared" si="66"/>
        <v>Dante.Mignucci@connectamerica.com</v>
      </c>
      <c r="O560" s="101" t="str">
        <f t="shared" si="67"/>
        <v>267-258-6272</v>
      </c>
    </row>
    <row r="561" spans="7:15" x14ac:dyDescent="0.25">
      <c r="G561" s="100" t="s">
        <v>4603</v>
      </c>
      <c r="H561" t="s">
        <v>21995</v>
      </c>
      <c r="I561" s="101" t="s">
        <v>1</v>
      </c>
      <c r="J561" s="112" t="s">
        <v>21996</v>
      </c>
      <c r="K561" s="101" t="s">
        <v>23239</v>
      </c>
      <c r="L561" s="101" t="str">
        <f>VLOOKUP(G561,'[2]CA AMAC LL detail'!$E$2:$J$2161,6,0)</f>
        <v>Andrew Sheehan</v>
      </c>
      <c r="M561" s="101">
        <f t="shared" si="65"/>
        <v>101</v>
      </c>
      <c r="N561" s="158" t="str">
        <f t="shared" si="66"/>
        <v>andrew.sheehan@lifeline.com</v>
      </c>
      <c r="O561" s="101" t="str">
        <f t="shared" si="67"/>
        <v>774-422-1565</v>
      </c>
    </row>
    <row r="562" spans="7:15" x14ac:dyDescent="0.25">
      <c r="G562" s="100" t="s">
        <v>4622</v>
      </c>
      <c r="H562" t="s">
        <v>4623</v>
      </c>
      <c r="I562" s="101" t="s">
        <v>1</v>
      </c>
      <c r="J562" s="112" t="s">
        <v>21997</v>
      </c>
      <c r="K562" s="101" t="s">
        <v>23238</v>
      </c>
      <c r="L562" s="101" t="str">
        <f>VLOOKUP(G562,'[2]CA AMAC LL detail'!$E$2:$J$2161,6,0)</f>
        <v>Polly Zwolensky</v>
      </c>
      <c r="M562" s="101">
        <f t="shared" si="65"/>
        <v>304</v>
      </c>
      <c r="N562" s="158" t="str">
        <f t="shared" si="66"/>
        <v>polly.zwolensky@lifeline.com</v>
      </c>
      <c r="O562" s="101" t="str">
        <f t="shared" si="67"/>
        <v>612-875-3596</v>
      </c>
    </row>
    <row r="563" spans="7:15" x14ac:dyDescent="0.25">
      <c r="G563" s="100" t="s">
        <v>11259</v>
      </c>
      <c r="H563" s="156" t="s">
        <v>11260</v>
      </c>
      <c r="I563" s="112"/>
      <c r="J563" s="112" t="str">
        <f>+G563&amp;" - "&amp;H563</f>
        <v>HW710 - Private Duty Services</v>
      </c>
      <c r="K563" s="101" t="str">
        <f>VLOOKUP(G563,'[2]CA AMAC LL detail'!$E$2:$M$2161,9,0)</f>
        <v>Eastern</v>
      </c>
      <c r="L563" s="101" t="str">
        <f>VLOOKUP(G563,'[2]CA AMAC LL detail'!$E$2:$J$2161,6,0)</f>
        <v>Carla Santos</v>
      </c>
      <c r="M563" s="101">
        <f t="shared" si="65"/>
        <v>103</v>
      </c>
      <c r="N563" s="158" t="str">
        <f t="shared" si="66"/>
        <v>carla.santos@lifeline.com</v>
      </c>
      <c r="O563" s="101" t="str">
        <f t="shared" si="67"/>
        <v>646-915-2419</v>
      </c>
    </row>
    <row r="564" spans="7:15" x14ac:dyDescent="0.25">
      <c r="G564" s="100" t="s">
        <v>4633</v>
      </c>
      <c r="H564" t="s">
        <v>4634</v>
      </c>
      <c r="I564" s="101" t="s">
        <v>1</v>
      </c>
      <c r="J564" s="112" t="s">
        <v>21999</v>
      </c>
      <c r="K564" s="101" t="s">
        <v>23242</v>
      </c>
      <c r="L564" s="101" t="str">
        <f>VLOOKUP(G564,'[2]CA AMAC LL detail'!$E$2:$J$2161,6,0)</f>
        <v>Tyler Hedrick</v>
      </c>
      <c r="M564" s="101">
        <f t="shared" si="65"/>
        <v>503</v>
      </c>
      <c r="N564" s="158" t="str">
        <f t="shared" si="66"/>
        <v>Tyler.Hedrick@connectamerica.com</v>
      </c>
      <c r="O564" s="101" t="str">
        <f t="shared" si="67"/>
        <v>484-832-0085</v>
      </c>
    </row>
    <row r="565" spans="7:15" x14ac:dyDescent="0.25">
      <c r="G565" s="100" t="s">
        <v>4635</v>
      </c>
      <c r="H565" t="s">
        <v>4636</v>
      </c>
      <c r="I565" s="101" t="s">
        <v>1</v>
      </c>
      <c r="J565" s="112" t="s">
        <v>22000</v>
      </c>
      <c r="K565" s="101" t="s">
        <v>23238</v>
      </c>
      <c r="L565" s="101" t="str">
        <f>VLOOKUP(G565,'[2]CA AMAC LL detail'!$E$2:$J$2161,6,0)</f>
        <v>Jerri McCracken</v>
      </c>
      <c r="M565" s="101">
        <f t="shared" si="65"/>
        <v>203</v>
      </c>
      <c r="N565" s="158" t="str">
        <f t="shared" si="66"/>
        <v xml:space="preserve">jerri.mccracken@connectamerica.com </v>
      </c>
      <c r="O565" s="101" t="str">
        <f t="shared" si="67"/>
        <v>319-231-0932</v>
      </c>
    </row>
    <row r="566" spans="7:15" x14ac:dyDescent="0.25">
      <c r="G566" s="100" t="s">
        <v>4645</v>
      </c>
      <c r="H566" t="s">
        <v>2486</v>
      </c>
      <c r="I566" s="101" t="s">
        <v>1</v>
      </c>
      <c r="J566" s="112" t="s">
        <v>22002</v>
      </c>
      <c r="K566" s="101" t="s">
        <v>23239</v>
      </c>
      <c r="L566" s="101" t="s">
        <v>114</v>
      </c>
      <c r="M566" s="101">
        <f t="shared" si="65"/>
        <v>105</v>
      </c>
      <c r="N566" s="158" t="str">
        <f t="shared" si="66"/>
        <v xml:space="preserve">michael.barron@lifeline.com </v>
      </c>
      <c r="O566" s="101" t="str">
        <f t="shared" si="67"/>
        <v>518-410-4902</v>
      </c>
    </row>
    <row r="567" spans="7:15" x14ac:dyDescent="0.25">
      <c r="G567" s="100" t="s">
        <v>4663</v>
      </c>
      <c r="H567" t="s">
        <v>4664</v>
      </c>
      <c r="I567" s="101" t="s">
        <v>1</v>
      </c>
      <c r="J567" s="112" t="s">
        <v>22003</v>
      </c>
      <c r="K567" s="101" t="s">
        <v>23238</v>
      </c>
      <c r="L567" s="101" t="str">
        <f>VLOOKUP(G567,'[2]CA AMAC LL detail'!$E$2:$J$2161,6,0)</f>
        <v>Jerri McCracken</v>
      </c>
      <c r="M567" s="101">
        <f t="shared" si="65"/>
        <v>203</v>
      </c>
      <c r="N567" s="158" t="str">
        <f t="shared" si="66"/>
        <v xml:space="preserve">jerri.mccracken@connectamerica.com </v>
      </c>
      <c r="O567" s="101" t="str">
        <f t="shared" si="67"/>
        <v>319-231-0932</v>
      </c>
    </row>
    <row r="568" spans="7:15" x14ac:dyDescent="0.25">
      <c r="G568" s="100" t="s">
        <v>4665</v>
      </c>
      <c r="H568" t="s">
        <v>4664</v>
      </c>
      <c r="I568" s="101" t="s">
        <v>0</v>
      </c>
      <c r="J568" s="112" t="s">
        <v>22004</v>
      </c>
      <c r="K568" s="101" t="s">
        <v>23238</v>
      </c>
      <c r="L568" s="101" t="str">
        <f>VLOOKUP(G568,'[2]CA AMAC LL detail'!$E$2:$J$2161,6,0)</f>
        <v>Jerri McCracken</v>
      </c>
      <c r="M568" s="101">
        <f t="shared" si="65"/>
        <v>203</v>
      </c>
      <c r="N568" s="158" t="str">
        <f t="shared" si="66"/>
        <v xml:space="preserve">jerri.mccracken@connectamerica.com </v>
      </c>
      <c r="O568" s="101" t="str">
        <f t="shared" si="67"/>
        <v>319-231-0932</v>
      </c>
    </row>
    <row r="569" spans="7:15" x14ac:dyDescent="0.25">
      <c r="G569" s="100" t="s">
        <v>4675</v>
      </c>
      <c r="H569" t="s">
        <v>4676</v>
      </c>
      <c r="I569" s="101" t="s">
        <v>0</v>
      </c>
      <c r="J569" s="112" t="s">
        <v>22005</v>
      </c>
      <c r="K569" s="101" t="str">
        <f>VLOOKUP(G569,'[2]CA AMAC LL detail'!$E$2:$M$2161,9,0)</f>
        <v>Eastern</v>
      </c>
      <c r="L569" s="101" t="str">
        <f>VLOOKUP(G569,'[2]CA AMAC LL detail'!$E$2:$J$2161,6,0)</f>
        <v>Carla Santos</v>
      </c>
      <c r="M569" s="101">
        <f t="shared" si="65"/>
        <v>103</v>
      </c>
      <c r="N569" s="158" t="str">
        <f t="shared" si="66"/>
        <v>carla.santos@lifeline.com</v>
      </c>
      <c r="O569" s="101" t="str">
        <f t="shared" si="67"/>
        <v>646-915-2419</v>
      </c>
    </row>
    <row r="570" spans="7:15" x14ac:dyDescent="0.25">
      <c r="G570" s="100" t="s">
        <v>4688</v>
      </c>
      <c r="H570" t="s">
        <v>4689</v>
      </c>
      <c r="I570" s="101" t="s">
        <v>0</v>
      </c>
      <c r="J570" s="112" t="s">
        <v>22006</v>
      </c>
      <c r="K570" s="101" t="str">
        <f>VLOOKUP(G570,'[2]CA AMAC LL detail'!$E$2:$M$2161,9,0)</f>
        <v>CPS</v>
      </c>
      <c r="L570" s="101" t="str">
        <f>VLOOKUP(G570,'[2]CA AMAC LL detail'!$E$2:$J$2161,6,0)</f>
        <v>OPEN LMS/PSF</v>
      </c>
      <c r="O570" s="101"/>
    </row>
    <row r="571" spans="7:15" x14ac:dyDescent="0.25">
      <c r="G571" s="100" t="s">
        <v>4690</v>
      </c>
      <c r="H571" t="s">
        <v>4691</v>
      </c>
      <c r="I571" s="101" t="s">
        <v>1</v>
      </c>
      <c r="J571" s="112" t="s">
        <v>22007</v>
      </c>
      <c r="K571" s="101" t="str">
        <f>VLOOKUP(G571,'[2]CA AMAC LL detail'!$E$2:$M$2161,9,0)</f>
        <v>CPS</v>
      </c>
      <c r="L571" s="101" t="str">
        <f>VLOOKUP(G571,'[2]CA AMAC LL detail'!$E$2:$J$2161,6,0)</f>
        <v>OPEN LMS/PSF</v>
      </c>
      <c r="O571" s="101"/>
    </row>
    <row r="572" spans="7:15" x14ac:dyDescent="0.25">
      <c r="G572" s="100" t="s">
        <v>400</v>
      </c>
      <c r="H572" t="s">
        <v>401</v>
      </c>
      <c r="I572" s="101" t="s">
        <v>0</v>
      </c>
      <c r="J572" s="112" t="s">
        <v>22008</v>
      </c>
      <c r="K572" s="101" t="s">
        <v>23239</v>
      </c>
      <c r="L572" s="101" t="str">
        <f>VLOOKUP(G572,'[2]CA AMAC LL detail'!$E$2:$J$2161,6,0)</f>
        <v>John Royals</v>
      </c>
      <c r="M572" s="101">
        <f t="shared" ref="M572:M585" si="68">VLOOKUP(L572,$Q$4:$T$25,4,0)</f>
        <v>204</v>
      </c>
      <c r="N572" s="158" t="str">
        <f t="shared" ref="N572:N585" si="69">VLOOKUP(L572,$Q$4:$R$25,2,0)</f>
        <v xml:space="preserve">john.royals@connectamerica.com </v>
      </c>
      <c r="O572" s="101" t="str">
        <f t="shared" ref="O572:O585" si="70">VLOOKUP(L572,$Q$4:$S$25,3,0)</f>
        <v>804-240-2222</v>
      </c>
    </row>
    <row r="573" spans="7:15" x14ac:dyDescent="0.25">
      <c r="G573" s="100" t="s">
        <v>4707</v>
      </c>
      <c r="H573" t="s">
        <v>4708</v>
      </c>
      <c r="I573" s="101" t="s">
        <v>0</v>
      </c>
      <c r="J573" s="112" t="s">
        <v>22009</v>
      </c>
      <c r="K573" s="101" t="s">
        <v>23239</v>
      </c>
      <c r="L573" s="101" t="str">
        <f>VLOOKUP(G573,'[2]CA AMAC LL detail'!$E$2:$J$2161,6,0)</f>
        <v>Andrew Sheehan</v>
      </c>
      <c r="M573" s="101">
        <f t="shared" si="68"/>
        <v>101</v>
      </c>
      <c r="N573" s="158" t="str">
        <f t="shared" si="69"/>
        <v>andrew.sheehan@lifeline.com</v>
      </c>
      <c r="O573" s="101" t="str">
        <f t="shared" si="70"/>
        <v>774-422-1565</v>
      </c>
    </row>
    <row r="574" spans="7:15" x14ac:dyDescent="0.25">
      <c r="G574" s="100" t="s">
        <v>4713</v>
      </c>
      <c r="H574" t="s">
        <v>4714</v>
      </c>
      <c r="I574" s="101" t="s">
        <v>0</v>
      </c>
      <c r="J574" s="112" t="s">
        <v>22010</v>
      </c>
      <c r="K574" s="101" t="str">
        <f>VLOOKUP(G574,'[2]CA AMAC LL detail'!$E$2:$M$2161,9,0)</f>
        <v>Eastern</v>
      </c>
      <c r="L574" s="101" t="str">
        <f>VLOOKUP(G574,'[2]CA AMAC LL detail'!$E$2:$J$2161,6,0)</f>
        <v>Carla Santos</v>
      </c>
      <c r="M574" s="101">
        <f t="shared" si="68"/>
        <v>103</v>
      </c>
      <c r="N574" s="158" t="str">
        <f t="shared" si="69"/>
        <v>carla.santos@lifeline.com</v>
      </c>
      <c r="O574" s="101" t="str">
        <f t="shared" si="70"/>
        <v>646-915-2419</v>
      </c>
    </row>
    <row r="575" spans="7:15" x14ac:dyDescent="0.25">
      <c r="G575" s="100" t="s">
        <v>4717</v>
      </c>
      <c r="H575" t="s">
        <v>4718</v>
      </c>
      <c r="I575" s="101" t="s">
        <v>1</v>
      </c>
      <c r="J575" s="112" t="s">
        <v>22011</v>
      </c>
      <c r="K575" s="101" t="str">
        <f>VLOOKUP(G575,'[2]CA AMAC LL detail'!$E$2:$M$2161,9,0)</f>
        <v>Eastern</v>
      </c>
      <c r="L575" s="101" t="str">
        <f>VLOOKUP(G575,'[2]CA AMAC LL detail'!$E$2:$J$2161,6,0)</f>
        <v>Carla Santos</v>
      </c>
      <c r="M575" s="101">
        <f t="shared" si="68"/>
        <v>103</v>
      </c>
      <c r="N575" s="158" t="str">
        <f t="shared" si="69"/>
        <v>carla.santos@lifeline.com</v>
      </c>
      <c r="O575" s="101" t="str">
        <f t="shared" si="70"/>
        <v>646-915-2419</v>
      </c>
    </row>
    <row r="576" spans="7:15" x14ac:dyDescent="0.25">
      <c r="G576" s="100" t="s">
        <v>402</v>
      </c>
      <c r="H576" t="s">
        <v>403</v>
      </c>
      <c r="I576" s="101" t="s">
        <v>1</v>
      </c>
      <c r="J576" s="112" t="s">
        <v>22012</v>
      </c>
      <c r="K576" s="101" t="str">
        <f>VLOOKUP(G576,'[2]CA AMAC LL detail'!$E$2:$M$2161,9,0)</f>
        <v>Eastern</v>
      </c>
      <c r="L576" s="101" t="str">
        <f>VLOOKUP(G576,'[2]CA AMAC LL detail'!$E$2:$J$2161,6,0)</f>
        <v>Carla Santos</v>
      </c>
      <c r="M576" s="101">
        <f t="shared" si="68"/>
        <v>103</v>
      </c>
      <c r="N576" s="158" t="str">
        <f t="shared" si="69"/>
        <v>carla.santos@lifeline.com</v>
      </c>
      <c r="O576" s="101" t="str">
        <f t="shared" si="70"/>
        <v>646-915-2419</v>
      </c>
    </row>
    <row r="577" spans="7:15" x14ac:dyDescent="0.25">
      <c r="G577" s="100" t="s">
        <v>404</v>
      </c>
      <c r="H577" t="s">
        <v>405</v>
      </c>
      <c r="I577" s="101" t="s">
        <v>1</v>
      </c>
      <c r="J577" s="112" t="s">
        <v>22013</v>
      </c>
      <c r="K577" s="101" t="str">
        <f>VLOOKUP(G577,'[2]CA AMAC LL detail'!$E$2:$M$2161,9,0)</f>
        <v>Eastern</v>
      </c>
      <c r="L577" s="101" t="str">
        <f>VLOOKUP(G577,'[2]CA AMAC LL detail'!$E$2:$J$2161,6,0)</f>
        <v>Carla Santos</v>
      </c>
      <c r="M577" s="101">
        <f t="shared" si="68"/>
        <v>103</v>
      </c>
      <c r="N577" s="158" t="str">
        <f t="shared" si="69"/>
        <v>carla.santos@lifeline.com</v>
      </c>
      <c r="O577" s="101" t="str">
        <f t="shared" si="70"/>
        <v>646-915-2419</v>
      </c>
    </row>
    <row r="578" spans="7:15" x14ac:dyDescent="0.25">
      <c r="G578" s="100" t="s">
        <v>4721</v>
      </c>
      <c r="H578" t="s">
        <v>4722</v>
      </c>
      <c r="I578" s="101" t="s">
        <v>0</v>
      </c>
      <c r="J578" s="112" t="s">
        <v>22015</v>
      </c>
      <c r="K578" s="101" t="s">
        <v>23238</v>
      </c>
      <c r="L578" s="101" t="str">
        <f>VLOOKUP(G578,'[2]CA AMAC LL detail'!$E$2:$J$2161,6,0)</f>
        <v>Jerri McCracken</v>
      </c>
      <c r="M578" s="101">
        <f t="shared" si="68"/>
        <v>203</v>
      </c>
      <c r="N578" s="158" t="str">
        <f t="shared" si="69"/>
        <v xml:space="preserve">jerri.mccracken@connectamerica.com </v>
      </c>
      <c r="O578" s="101" t="str">
        <f t="shared" si="70"/>
        <v>319-231-0932</v>
      </c>
    </row>
    <row r="579" spans="7:15" x14ac:dyDescent="0.25">
      <c r="G579" s="100" t="s">
        <v>4735</v>
      </c>
      <c r="H579" t="s">
        <v>4736</v>
      </c>
      <c r="I579" s="101" t="s">
        <v>1</v>
      </c>
      <c r="J579" s="112" t="s">
        <v>22016</v>
      </c>
      <c r="K579" s="101" t="str">
        <f>VLOOKUP(G579,'[2]CA AMAC LL detail'!$E$2:$M$2161,9,0)</f>
        <v>Eastern</v>
      </c>
      <c r="L579" s="101" t="str">
        <f>VLOOKUP(G579,'[2]CA AMAC LL detail'!$E$2:$J$2161,6,0)</f>
        <v>Carla Santos</v>
      </c>
      <c r="M579" s="101">
        <f t="shared" si="68"/>
        <v>103</v>
      </c>
      <c r="N579" s="158" t="str">
        <f t="shared" si="69"/>
        <v>carla.santos@lifeline.com</v>
      </c>
      <c r="O579" s="101" t="str">
        <f t="shared" si="70"/>
        <v>646-915-2419</v>
      </c>
    </row>
    <row r="580" spans="7:15" x14ac:dyDescent="0.25">
      <c r="G580" s="100" t="s">
        <v>4737</v>
      </c>
      <c r="H580" t="s">
        <v>4738</v>
      </c>
      <c r="I580" s="101" t="s">
        <v>1</v>
      </c>
      <c r="J580" s="112" t="s">
        <v>22017</v>
      </c>
      <c r="K580" s="101" t="str">
        <f>VLOOKUP(G580,'[2]CA AMAC LL detail'!$E$2:$M$2161,9,0)</f>
        <v>Eastern</v>
      </c>
      <c r="L580" s="101" t="str">
        <f>VLOOKUP(G580,'[2]CA AMAC LL detail'!$E$2:$J$2161,6,0)</f>
        <v>Carla Santos</v>
      </c>
      <c r="M580" s="101">
        <f t="shared" si="68"/>
        <v>103</v>
      </c>
      <c r="N580" s="158" t="str">
        <f t="shared" si="69"/>
        <v>carla.santos@lifeline.com</v>
      </c>
      <c r="O580" s="101" t="str">
        <f t="shared" si="70"/>
        <v>646-915-2419</v>
      </c>
    </row>
    <row r="581" spans="7:15" x14ac:dyDescent="0.25">
      <c r="G581" s="100" t="s">
        <v>4740</v>
      </c>
      <c r="H581" t="s">
        <v>4741</v>
      </c>
      <c r="I581" s="101" t="s">
        <v>0</v>
      </c>
      <c r="J581" s="112" t="s">
        <v>22018</v>
      </c>
      <c r="K581" s="101" t="s">
        <v>23238</v>
      </c>
      <c r="L581" s="101" t="str">
        <f>VLOOKUP(G581,'[2]CA AMAC LL detail'!$E$2:$J$2161,6,0)</f>
        <v>Gopi Shah</v>
      </c>
      <c r="M581" s="101">
        <f t="shared" si="68"/>
        <v>201</v>
      </c>
      <c r="N581" s="158" t="str">
        <f t="shared" si="69"/>
        <v>gopi.shah@lifeline.com</v>
      </c>
      <c r="O581" s="101" t="str">
        <f t="shared" si="70"/>
        <v>917-318-7240</v>
      </c>
    </row>
    <row r="582" spans="7:15" x14ac:dyDescent="0.25">
      <c r="G582" s="100" t="s">
        <v>408</v>
      </c>
      <c r="H582" t="s">
        <v>409</v>
      </c>
      <c r="I582" s="101" t="s">
        <v>0</v>
      </c>
      <c r="J582" s="112" t="s">
        <v>22019</v>
      </c>
      <c r="K582" s="101" t="s">
        <v>23239</v>
      </c>
      <c r="L582" s="101" t="str">
        <f>VLOOKUP(G582,'[2]CA AMAC LL detail'!$E$2:$J$2161,6,0)</f>
        <v>John Zuder</v>
      </c>
      <c r="M582" s="101">
        <f t="shared" si="68"/>
        <v>206</v>
      </c>
      <c r="N582" s="158" t="str">
        <f t="shared" si="69"/>
        <v>John.Zuder@connectamerica.com</v>
      </c>
      <c r="O582" s="101" t="str">
        <f t="shared" si="70"/>
        <v>570-574-0266</v>
      </c>
    </row>
    <row r="583" spans="7:15" x14ac:dyDescent="0.25">
      <c r="G583" s="100" t="s">
        <v>4754</v>
      </c>
      <c r="H583" t="s">
        <v>4755</v>
      </c>
      <c r="I583" s="101" t="s">
        <v>0</v>
      </c>
      <c r="J583" s="112" t="s">
        <v>22020</v>
      </c>
      <c r="K583" s="101" t="s">
        <v>23238</v>
      </c>
      <c r="L583" s="101" t="str">
        <f>VLOOKUP(G583,'[2]CA AMAC LL detail'!$E$2:$J$2161,6,0)</f>
        <v>Jerri McCracken</v>
      </c>
      <c r="M583" s="101">
        <f t="shared" si="68"/>
        <v>203</v>
      </c>
      <c r="N583" s="158" t="str">
        <f t="shared" si="69"/>
        <v xml:space="preserve">jerri.mccracken@connectamerica.com </v>
      </c>
      <c r="O583" s="101" t="str">
        <f t="shared" si="70"/>
        <v>319-231-0932</v>
      </c>
    </row>
    <row r="584" spans="7:15" x14ac:dyDescent="0.25">
      <c r="G584" s="100" t="s">
        <v>4758</v>
      </c>
      <c r="H584" t="s">
        <v>4759</v>
      </c>
      <c r="I584" s="101" t="s">
        <v>0</v>
      </c>
      <c r="J584" s="112" t="s">
        <v>22021</v>
      </c>
      <c r="K584" s="101" t="s">
        <v>23238</v>
      </c>
      <c r="L584" s="101" t="str">
        <f>VLOOKUP(G584,'[2]CA AMAC LL detail'!$E$2:$J$2161,6,0)</f>
        <v>Jerri McCracken</v>
      </c>
      <c r="M584" s="101">
        <f t="shared" si="68"/>
        <v>203</v>
      </c>
      <c r="N584" s="158" t="str">
        <f t="shared" si="69"/>
        <v xml:space="preserve">jerri.mccracken@connectamerica.com </v>
      </c>
      <c r="O584" s="101" t="str">
        <f t="shared" si="70"/>
        <v>319-231-0932</v>
      </c>
    </row>
    <row r="585" spans="7:15" x14ac:dyDescent="0.25">
      <c r="G585" s="100" t="s">
        <v>4761</v>
      </c>
      <c r="H585" t="s">
        <v>4762</v>
      </c>
      <c r="I585" s="101" t="s">
        <v>0</v>
      </c>
      <c r="J585" s="112" t="s">
        <v>22022</v>
      </c>
      <c r="K585" s="101" t="s">
        <v>23238</v>
      </c>
      <c r="L585" s="101" t="s">
        <v>21350</v>
      </c>
      <c r="M585" s="101">
        <f t="shared" si="68"/>
        <v>203</v>
      </c>
      <c r="N585" s="158" t="str">
        <f t="shared" si="69"/>
        <v xml:space="preserve">jerri.mccracken@connectamerica.com </v>
      </c>
      <c r="O585" s="101" t="str">
        <f t="shared" si="70"/>
        <v>319-231-0932</v>
      </c>
    </row>
    <row r="586" spans="7:15" x14ac:dyDescent="0.25">
      <c r="G586" s="100" t="s">
        <v>4801</v>
      </c>
      <c r="H586" t="s">
        <v>4802</v>
      </c>
      <c r="I586" s="101" t="s">
        <v>0</v>
      </c>
      <c r="J586" s="112" t="s">
        <v>22028</v>
      </c>
      <c r="K586" s="101" t="str">
        <f>VLOOKUP(G586,'[2]CA AMAC LL detail'!$E$2:$M$2161,9,0)</f>
        <v>Enterprise</v>
      </c>
      <c r="L586" s="101" t="str">
        <f>VLOOKUP(G586,'[2]CA AMAC LL detail'!$E$2:$J$2161,6,0)</f>
        <v>Enterprise - Dan Grappi</v>
      </c>
      <c r="O586" s="101"/>
    </row>
    <row r="587" spans="7:15" x14ac:dyDescent="0.25">
      <c r="G587" s="100" t="s">
        <v>4793</v>
      </c>
      <c r="H587" t="s">
        <v>4794</v>
      </c>
      <c r="I587" s="101" t="s">
        <v>0</v>
      </c>
      <c r="J587" s="112" t="s">
        <v>22023</v>
      </c>
      <c r="K587" s="101" t="s">
        <v>23238</v>
      </c>
      <c r="L587" s="101" t="str">
        <f>VLOOKUP(G587,'[2]CA AMAC LL detail'!$E$2:$J$2161,6,0)</f>
        <v>Jerri McCracken</v>
      </c>
      <c r="M587" s="101">
        <f>VLOOKUP(L587,$Q$4:$T$25,4,0)</f>
        <v>203</v>
      </c>
      <c r="N587" s="158" t="str">
        <f>VLOOKUP(L587,$Q$4:$R$25,2,0)</f>
        <v xml:space="preserve">jerri.mccracken@connectamerica.com </v>
      </c>
      <c r="O587" s="101" t="str">
        <f>VLOOKUP(L587,$Q$4:$S$25,3,0)</f>
        <v>319-231-0932</v>
      </c>
    </row>
    <row r="588" spans="7:15" x14ac:dyDescent="0.25">
      <c r="G588" s="100" t="s">
        <v>4798</v>
      </c>
      <c r="H588" t="s">
        <v>4799</v>
      </c>
      <c r="I588" s="101" t="s">
        <v>1</v>
      </c>
      <c r="J588" s="112" t="s">
        <v>22027</v>
      </c>
      <c r="K588" s="101" t="s">
        <v>23238</v>
      </c>
      <c r="L588" s="101" t="str">
        <f>VLOOKUP(G588,'[2]CA AMAC LL detail'!$E$2:$J$2161,6,0)</f>
        <v>Jerri McCracken</v>
      </c>
      <c r="M588" s="101">
        <f>VLOOKUP(L588,$Q$4:$T$25,4,0)</f>
        <v>203</v>
      </c>
      <c r="N588" s="158" t="str">
        <f>VLOOKUP(L588,$Q$4:$R$25,2,0)</f>
        <v xml:space="preserve">jerri.mccracken@connectamerica.com </v>
      </c>
      <c r="O588" s="101" t="str">
        <f>VLOOKUP(L588,$Q$4:$S$25,3,0)</f>
        <v>319-231-0932</v>
      </c>
    </row>
    <row r="589" spans="7:15" x14ac:dyDescent="0.25">
      <c r="G589" s="100" t="s">
        <v>4803</v>
      </c>
      <c r="H589" t="s">
        <v>4804</v>
      </c>
      <c r="I589" s="101" t="s">
        <v>0</v>
      </c>
      <c r="J589" s="112" t="s">
        <v>22029</v>
      </c>
      <c r="K589" s="101" t="str">
        <f>VLOOKUP(G589,'[2]CA AMAC LL detail'!$E$2:$M$2161,9,0)</f>
        <v>Enterprise</v>
      </c>
      <c r="L589" s="101" t="str">
        <f>VLOOKUP(G589,'[2]CA AMAC LL detail'!$E$2:$J$2161,6,0)</f>
        <v>Enterprise - Dan Grappi</v>
      </c>
      <c r="O589" s="101"/>
    </row>
    <row r="590" spans="7:15" x14ac:dyDescent="0.25">
      <c r="G590" s="100" t="s">
        <v>4816</v>
      </c>
      <c r="H590" t="s">
        <v>4817</v>
      </c>
      <c r="I590" s="101" t="s">
        <v>0</v>
      </c>
      <c r="J590" s="112" t="s">
        <v>22031</v>
      </c>
      <c r="K590" s="101" t="str">
        <f>VLOOKUP(G590,'[2]CA AMAC LL detail'!$E$2:$M$2161,9,0)</f>
        <v>Enterprise</v>
      </c>
      <c r="L590" s="101" t="str">
        <f>VLOOKUP(G590,'[2]CA AMAC LL detail'!$E$2:$J$2161,6,0)</f>
        <v>Enterprise - Dan Grappi</v>
      </c>
      <c r="O590" s="101"/>
    </row>
    <row r="591" spans="7:15" x14ac:dyDescent="0.25">
      <c r="G591" s="100" t="s">
        <v>4827</v>
      </c>
      <c r="H591" t="s">
        <v>4828</v>
      </c>
      <c r="I591" s="101" t="s">
        <v>0</v>
      </c>
      <c r="J591" s="112" t="s">
        <v>22033</v>
      </c>
      <c r="K591" s="101" t="s">
        <v>23238</v>
      </c>
      <c r="L591" s="101" t="str">
        <f>VLOOKUP(G591,'[2]CA AMAC LL detail'!$E$2:$J$2161,6,0)</f>
        <v>Jerri McCracken</v>
      </c>
      <c r="M591" s="101">
        <f t="shared" ref="M591:M615" si="71">VLOOKUP(L591,$Q$4:$T$25,4,0)</f>
        <v>203</v>
      </c>
      <c r="N591" s="158" t="str">
        <f t="shared" ref="N591:N615" si="72">VLOOKUP(L591,$Q$4:$R$25,2,0)</f>
        <v xml:space="preserve">jerri.mccracken@connectamerica.com </v>
      </c>
      <c r="O591" s="101" t="str">
        <f t="shared" ref="O591:O615" si="73">VLOOKUP(L591,$Q$4:$S$25,3,0)</f>
        <v>319-231-0932</v>
      </c>
    </row>
    <row r="592" spans="7:15" x14ac:dyDescent="0.25">
      <c r="G592" s="100" t="s">
        <v>4829</v>
      </c>
      <c r="H592" t="s">
        <v>4830</v>
      </c>
      <c r="I592" s="101" t="s">
        <v>0</v>
      </c>
      <c r="J592" s="112" t="s">
        <v>22034</v>
      </c>
      <c r="K592" s="101" t="s">
        <v>23238</v>
      </c>
      <c r="L592" s="101" t="str">
        <f>VLOOKUP(G592,'[2]CA AMAC LL detail'!$E$2:$J$2161,6,0)</f>
        <v>Jerri McCracken</v>
      </c>
      <c r="M592" s="101">
        <f t="shared" si="71"/>
        <v>203</v>
      </c>
      <c r="N592" s="158" t="str">
        <f t="shared" si="72"/>
        <v xml:space="preserve">jerri.mccracken@connectamerica.com </v>
      </c>
      <c r="O592" s="101" t="str">
        <f t="shared" si="73"/>
        <v>319-231-0932</v>
      </c>
    </row>
    <row r="593" spans="7:15" x14ac:dyDescent="0.25">
      <c r="G593" s="100" t="s">
        <v>4831</v>
      </c>
      <c r="H593" t="s">
        <v>4832</v>
      </c>
      <c r="I593" s="101" t="s">
        <v>0</v>
      </c>
      <c r="J593" s="112" t="s">
        <v>22035</v>
      </c>
      <c r="K593" s="101" t="s">
        <v>23238</v>
      </c>
      <c r="L593" s="101" t="str">
        <f>VLOOKUP(G593,'[2]CA AMAC LL detail'!$E$2:$J$2161,6,0)</f>
        <v>Jerri McCracken</v>
      </c>
      <c r="M593" s="101">
        <f t="shared" si="71"/>
        <v>203</v>
      </c>
      <c r="N593" s="158" t="str">
        <f t="shared" si="72"/>
        <v xml:space="preserve">jerri.mccracken@connectamerica.com </v>
      </c>
      <c r="O593" s="101" t="str">
        <f t="shared" si="73"/>
        <v>319-231-0932</v>
      </c>
    </row>
    <row r="594" spans="7:15" x14ac:dyDescent="0.25">
      <c r="G594" s="100" t="s">
        <v>4839</v>
      </c>
      <c r="H594" t="s">
        <v>4840</v>
      </c>
      <c r="I594" s="101" t="s">
        <v>0</v>
      </c>
      <c r="J594" s="112" t="s">
        <v>22036</v>
      </c>
      <c r="K594" s="101" t="s">
        <v>23238</v>
      </c>
      <c r="L594" s="101" t="str">
        <f>VLOOKUP(G594,'[2]CA AMAC LL detail'!$E$2:$J$2161,6,0)</f>
        <v>Jerri McCracken</v>
      </c>
      <c r="M594" s="101">
        <f t="shared" si="71"/>
        <v>203</v>
      </c>
      <c r="N594" s="158" t="str">
        <f t="shared" si="72"/>
        <v xml:space="preserve">jerri.mccracken@connectamerica.com </v>
      </c>
      <c r="O594" s="101" t="str">
        <f t="shared" si="73"/>
        <v>319-231-0932</v>
      </c>
    </row>
    <row r="595" spans="7:15" x14ac:dyDescent="0.25">
      <c r="G595" s="100" t="s">
        <v>4843</v>
      </c>
      <c r="H595" t="s">
        <v>4844</v>
      </c>
      <c r="I595" s="101" t="s">
        <v>0</v>
      </c>
      <c r="J595" s="112" t="s">
        <v>22037</v>
      </c>
      <c r="K595" s="101" t="s">
        <v>23238</v>
      </c>
      <c r="L595" s="101" t="str">
        <f>VLOOKUP(G595,'[2]CA AMAC LL detail'!$E$2:$J$2161,6,0)</f>
        <v>Jerri McCracken</v>
      </c>
      <c r="M595" s="101">
        <f t="shared" si="71"/>
        <v>203</v>
      </c>
      <c r="N595" s="158" t="str">
        <f t="shared" si="72"/>
        <v xml:space="preserve">jerri.mccracken@connectamerica.com </v>
      </c>
      <c r="O595" s="101" t="str">
        <f t="shared" si="73"/>
        <v>319-231-0932</v>
      </c>
    </row>
    <row r="596" spans="7:15" x14ac:dyDescent="0.25">
      <c r="G596" s="100" t="s">
        <v>4847</v>
      </c>
      <c r="H596" t="s">
        <v>4848</v>
      </c>
      <c r="I596" s="101" t="s">
        <v>1</v>
      </c>
      <c r="J596" s="112" t="s">
        <v>22039</v>
      </c>
      <c r="K596" s="101" t="s">
        <v>23238</v>
      </c>
      <c r="L596" s="101" t="str">
        <f>VLOOKUP(G596,'[2]CA AMAC LL detail'!$E$2:$J$2161,6,0)</f>
        <v>Jerri McCracken</v>
      </c>
      <c r="M596" s="101">
        <f t="shared" si="71"/>
        <v>203</v>
      </c>
      <c r="N596" s="158" t="str">
        <f t="shared" si="72"/>
        <v xml:space="preserve">jerri.mccracken@connectamerica.com </v>
      </c>
      <c r="O596" s="101" t="str">
        <f t="shared" si="73"/>
        <v>319-231-0932</v>
      </c>
    </row>
    <row r="597" spans="7:15" x14ac:dyDescent="0.25">
      <c r="G597" s="100" t="s">
        <v>4853</v>
      </c>
      <c r="H597" t="s">
        <v>4854</v>
      </c>
      <c r="I597" s="101" t="s">
        <v>1</v>
      </c>
      <c r="J597" s="112" t="s">
        <v>22042</v>
      </c>
      <c r="K597" s="101" t="s">
        <v>23238</v>
      </c>
      <c r="L597" s="101" t="str">
        <f>VLOOKUP(G597,'[2]CA AMAC LL detail'!$E$2:$J$2161,6,0)</f>
        <v>Jerri McCracken</v>
      </c>
      <c r="M597" s="101">
        <f t="shared" si="71"/>
        <v>203</v>
      </c>
      <c r="N597" s="158" t="str">
        <f t="shared" si="72"/>
        <v xml:space="preserve">jerri.mccracken@connectamerica.com </v>
      </c>
      <c r="O597" s="101" t="str">
        <f t="shared" si="73"/>
        <v>319-231-0932</v>
      </c>
    </row>
    <row r="598" spans="7:15" x14ac:dyDescent="0.25">
      <c r="G598" s="100" t="s">
        <v>4857</v>
      </c>
      <c r="H598" t="s">
        <v>4858</v>
      </c>
      <c r="I598" s="101" t="s">
        <v>1</v>
      </c>
      <c r="J598" s="112" t="s">
        <v>22043</v>
      </c>
      <c r="K598" s="101" t="s">
        <v>23238</v>
      </c>
      <c r="L598" s="101" t="str">
        <f>VLOOKUP(G598,'[2]CA AMAC LL detail'!$E$2:$J$2161,6,0)</f>
        <v>Jerri McCracken</v>
      </c>
      <c r="M598" s="101">
        <f t="shared" si="71"/>
        <v>203</v>
      </c>
      <c r="N598" s="158" t="str">
        <f t="shared" si="72"/>
        <v xml:space="preserve">jerri.mccracken@connectamerica.com </v>
      </c>
      <c r="O598" s="101" t="str">
        <f t="shared" si="73"/>
        <v>319-231-0932</v>
      </c>
    </row>
    <row r="599" spans="7:15" x14ac:dyDescent="0.25">
      <c r="G599" s="100" t="s">
        <v>4863</v>
      </c>
      <c r="H599" t="s">
        <v>4864</v>
      </c>
      <c r="I599" s="101" t="s">
        <v>1</v>
      </c>
      <c r="J599" s="112" t="s">
        <v>22044</v>
      </c>
      <c r="K599" s="101" t="s">
        <v>23238</v>
      </c>
      <c r="L599" s="101" t="str">
        <f>VLOOKUP(G599,'[2]CA AMAC LL detail'!$E$2:$J$2161,6,0)</f>
        <v>Jerri McCracken</v>
      </c>
      <c r="M599" s="101">
        <f t="shared" si="71"/>
        <v>203</v>
      </c>
      <c r="N599" s="158" t="str">
        <f t="shared" si="72"/>
        <v xml:space="preserve">jerri.mccracken@connectamerica.com </v>
      </c>
      <c r="O599" s="101" t="str">
        <f t="shared" si="73"/>
        <v>319-231-0932</v>
      </c>
    </row>
    <row r="600" spans="7:15" x14ac:dyDescent="0.25">
      <c r="G600" s="100" t="s">
        <v>4885</v>
      </c>
      <c r="H600" t="s">
        <v>4886</v>
      </c>
      <c r="I600" s="101" t="s">
        <v>1</v>
      </c>
      <c r="J600" s="112" t="s">
        <v>22045</v>
      </c>
      <c r="K600" s="101" t="s">
        <v>23238</v>
      </c>
      <c r="L600" s="101" t="str">
        <f>VLOOKUP(G600,'[2]CA AMAC LL detail'!$E$2:$J$2161,6,0)</f>
        <v>Jerri McCracken</v>
      </c>
      <c r="M600" s="101">
        <f t="shared" si="71"/>
        <v>203</v>
      </c>
      <c r="N600" s="158" t="str">
        <f t="shared" si="72"/>
        <v xml:space="preserve">jerri.mccracken@connectamerica.com </v>
      </c>
      <c r="O600" s="101" t="str">
        <f t="shared" si="73"/>
        <v>319-231-0932</v>
      </c>
    </row>
    <row r="601" spans="7:15" x14ac:dyDescent="0.25">
      <c r="G601" s="100" t="s">
        <v>4890</v>
      </c>
      <c r="H601" t="s">
        <v>22046</v>
      </c>
      <c r="I601" s="101" t="s">
        <v>1</v>
      </c>
      <c r="J601" s="112" t="s">
        <v>22047</v>
      </c>
      <c r="K601" s="101" t="s">
        <v>23238</v>
      </c>
      <c r="L601" s="101" t="str">
        <f>VLOOKUP(G601,'[2]CA AMAC LL detail'!$E$2:$J$2161,6,0)</f>
        <v>Jerri McCracken</v>
      </c>
      <c r="M601" s="101">
        <f t="shared" si="71"/>
        <v>203</v>
      </c>
      <c r="N601" s="158" t="str">
        <f t="shared" si="72"/>
        <v xml:space="preserve">jerri.mccracken@connectamerica.com </v>
      </c>
      <c r="O601" s="101" t="str">
        <f t="shared" si="73"/>
        <v>319-231-0932</v>
      </c>
    </row>
    <row r="602" spans="7:15" x14ac:dyDescent="0.25">
      <c r="G602" s="100" t="s">
        <v>4902</v>
      </c>
      <c r="H602" t="s">
        <v>4903</v>
      </c>
      <c r="I602" s="101" t="s">
        <v>1</v>
      </c>
      <c r="J602" s="112" t="s">
        <v>22051</v>
      </c>
      <c r="K602" s="101" t="s">
        <v>23238</v>
      </c>
      <c r="L602" s="101" t="str">
        <f>VLOOKUP(G602,'[2]CA AMAC LL detail'!$E$2:$J$2161,6,0)</f>
        <v>Jerri McCracken</v>
      </c>
      <c r="M602" s="101">
        <f t="shared" si="71"/>
        <v>203</v>
      </c>
      <c r="N602" s="158" t="str">
        <f t="shared" si="72"/>
        <v xml:space="preserve">jerri.mccracken@connectamerica.com </v>
      </c>
      <c r="O602" s="101" t="str">
        <f t="shared" si="73"/>
        <v>319-231-0932</v>
      </c>
    </row>
    <row r="603" spans="7:15" x14ac:dyDescent="0.25">
      <c r="G603" s="100" t="s">
        <v>4905</v>
      </c>
      <c r="H603" t="s">
        <v>4906</v>
      </c>
      <c r="I603" s="101" t="s">
        <v>1</v>
      </c>
      <c r="J603" s="112" t="s">
        <v>22052</v>
      </c>
      <c r="K603" s="101" t="s">
        <v>23238</v>
      </c>
      <c r="L603" s="101" t="str">
        <f>VLOOKUP(G603,'[2]CA AMAC LL detail'!$E$2:$J$2161,6,0)</f>
        <v>Jerri McCracken</v>
      </c>
      <c r="M603" s="101">
        <f t="shared" si="71"/>
        <v>203</v>
      </c>
      <c r="N603" s="158" t="str">
        <f t="shared" si="72"/>
        <v xml:space="preserve">jerri.mccracken@connectamerica.com </v>
      </c>
      <c r="O603" s="101" t="str">
        <f t="shared" si="73"/>
        <v>319-231-0932</v>
      </c>
    </row>
    <row r="604" spans="7:15" x14ac:dyDescent="0.25">
      <c r="G604" s="100" t="s">
        <v>4921</v>
      </c>
      <c r="H604" t="s">
        <v>4922</v>
      </c>
      <c r="I604" s="101" t="s">
        <v>1</v>
      </c>
      <c r="J604" s="112" t="s">
        <v>22054</v>
      </c>
      <c r="K604" s="101" t="s">
        <v>23238</v>
      </c>
      <c r="L604" s="101" t="str">
        <f>VLOOKUP(G604,'[2]CA AMAC LL detail'!$E$2:$J$2161,6,0)</f>
        <v>Jerri McCracken</v>
      </c>
      <c r="M604" s="101">
        <f t="shared" si="71"/>
        <v>203</v>
      </c>
      <c r="N604" s="158" t="str">
        <f t="shared" si="72"/>
        <v xml:space="preserve">jerri.mccracken@connectamerica.com </v>
      </c>
      <c r="O604" s="101" t="str">
        <f t="shared" si="73"/>
        <v>319-231-0932</v>
      </c>
    </row>
    <row r="605" spans="7:15" x14ac:dyDescent="0.25">
      <c r="G605" s="100" t="s">
        <v>4924</v>
      </c>
      <c r="H605" t="s">
        <v>4925</v>
      </c>
      <c r="I605" s="101" t="s">
        <v>1</v>
      </c>
      <c r="J605" s="112" t="s">
        <v>22055</v>
      </c>
      <c r="K605" s="101" t="s">
        <v>23238</v>
      </c>
      <c r="L605" s="101" t="str">
        <f>VLOOKUP(G605,'[2]CA AMAC LL detail'!$E$2:$J$2161,6,0)</f>
        <v>Jerri McCracken</v>
      </c>
      <c r="M605" s="101">
        <f t="shared" si="71"/>
        <v>203</v>
      </c>
      <c r="N605" s="158" t="str">
        <f t="shared" si="72"/>
        <v xml:space="preserve">jerri.mccracken@connectamerica.com </v>
      </c>
      <c r="O605" s="101" t="str">
        <f t="shared" si="73"/>
        <v>319-231-0932</v>
      </c>
    </row>
    <row r="606" spans="7:15" x14ac:dyDescent="0.25">
      <c r="G606" s="100" t="s">
        <v>14681</v>
      </c>
      <c r="H606" t="s">
        <v>14682</v>
      </c>
      <c r="I606" s="101" t="s">
        <v>1</v>
      </c>
      <c r="J606" s="112" t="s">
        <v>22056</v>
      </c>
      <c r="K606" s="101" t="s">
        <v>23238</v>
      </c>
      <c r="L606" s="101" t="str">
        <f>VLOOKUP(G606,'[2]CA AMAC LL detail'!$E$2:$J$2161,6,0)</f>
        <v>Jerri McCracken</v>
      </c>
      <c r="M606" s="101">
        <f t="shared" si="71"/>
        <v>203</v>
      </c>
      <c r="N606" s="158" t="str">
        <f t="shared" si="72"/>
        <v xml:space="preserve">jerri.mccracken@connectamerica.com </v>
      </c>
      <c r="O606" s="101" t="str">
        <f t="shared" si="73"/>
        <v>319-231-0932</v>
      </c>
    </row>
    <row r="607" spans="7:15" x14ac:dyDescent="0.25">
      <c r="G607" s="100" t="s">
        <v>22058</v>
      </c>
      <c r="H607" t="s">
        <v>4815</v>
      </c>
      <c r="I607" s="101" t="s">
        <v>0</v>
      </c>
      <c r="J607" s="112" t="s">
        <v>22059</v>
      </c>
      <c r="K607" s="101" t="s">
        <v>23238</v>
      </c>
      <c r="L607" s="101" t="str">
        <f>VLOOKUP(G607,'[2]CA AMAC LL detail'!$E$2:$J$2161,6,0)</f>
        <v>Jerri McCracken</v>
      </c>
      <c r="M607" s="101">
        <f t="shared" si="71"/>
        <v>203</v>
      </c>
      <c r="N607" s="158" t="str">
        <f t="shared" si="72"/>
        <v xml:space="preserve">jerri.mccracken@connectamerica.com </v>
      </c>
      <c r="O607" s="101" t="str">
        <f t="shared" si="73"/>
        <v>319-231-0932</v>
      </c>
    </row>
    <row r="608" spans="7:15" x14ac:dyDescent="0.25">
      <c r="G608" s="100" t="s">
        <v>4938</v>
      </c>
      <c r="H608" t="s">
        <v>22061</v>
      </c>
      <c r="I608" s="101" t="s">
        <v>0</v>
      </c>
      <c r="J608" s="112" t="s">
        <v>22062</v>
      </c>
      <c r="K608" s="101" t="s">
        <v>23238</v>
      </c>
      <c r="L608" s="101" t="str">
        <f>VLOOKUP(G608,'[2]CA AMAC LL detail'!$E$2:$J$2161,6,0)</f>
        <v>Jerri McCracken</v>
      </c>
      <c r="M608" s="101">
        <f t="shared" si="71"/>
        <v>203</v>
      </c>
      <c r="N608" s="158" t="str">
        <f t="shared" si="72"/>
        <v xml:space="preserve">jerri.mccracken@connectamerica.com </v>
      </c>
      <c r="O608" s="101" t="str">
        <f t="shared" si="73"/>
        <v>319-231-0932</v>
      </c>
    </row>
    <row r="609" spans="7:15" x14ac:dyDescent="0.25">
      <c r="G609" s="100" t="s">
        <v>4942</v>
      </c>
      <c r="H609" t="s">
        <v>4943</v>
      </c>
      <c r="I609" s="101" t="s">
        <v>1</v>
      </c>
      <c r="J609" s="112" t="s">
        <v>22064</v>
      </c>
      <c r="K609" s="101" t="s">
        <v>23238</v>
      </c>
      <c r="L609" s="101" t="str">
        <f>VLOOKUP(G609,'[2]CA AMAC LL detail'!$E$2:$J$2161,6,0)</f>
        <v>Jerri McCracken</v>
      </c>
      <c r="M609" s="101">
        <f t="shared" si="71"/>
        <v>203</v>
      </c>
      <c r="N609" s="158" t="str">
        <f t="shared" si="72"/>
        <v xml:space="preserve">jerri.mccracken@connectamerica.com </v>
      </c>
      <c r="O609" s="101" t="str">
        <f t="shared" si="73"/>
        <v>319-231-0932</v>
      </c>
    </row>
    <row r="610" spans="7:15" x14ac:dyDescent="0.25">
      <c r="G610" s="100" t="s">
        <v>4978</v>
      </c>
      <c r="H610" t="s">
        <v>4979</v>
      </c>
      <c r="I610" s="101" t="s">
        <v>0</v>
      </c>
      <c r="J610" s="112" t="s">
        <v>22065</v>
      </c>
      <c r="K610" s="101" t="s">
        <v>23238</v>
      </c>
      <c r="L610" s="101" t="str">
        <f>VLOOKUP(G610,'[2]CA AMAC LL detail'!$E$2:$J$2161,6,0)</f>
        <v>Jerri McCracken</v>
      </c>
      <c r="M610" s="101">
        <f t="shared" si="71"/>
        <v>203</v>
      </c>
      <c r="N610" s="158" t="str">
        <f t="shared" si="72"/>
        <v xml:space="preserve">jerri.mccracken@connectamerica.com </v>
      </c>
      <c r="O610" s="101" t="str">
        <f t="shared" si="73"/>
        <v>319-231-0932</v>
      </c>
    </row>
    <row r="611" spans="7:15" x14ac:dyDescent="0.25">
      <c r="G611" s="100" t="s">
        <v>4795</v>
      </c>
      <c r="H611" t="s">
        <v>4794</v>
      </c>
      <c r="I611" s="101" t="s">
        <v>0</v>
      </c>
      <c r="J611" s="112" t="s">
        <v>22024</v>
      </c>
      <c r="K611" s="101" t="s">
        <v>23238</v>
      </c>
      <c r="L611" s="101" t="str">
        <f>VLOOKUP(G611,'[2]CA AMAC LL detail'!$E$2:$J$2161,6,0)</f>
        <v>Jerri McCracken</v>
      </c>
      <c r="M611" s="101">
        <f t="shared" si="71"/>
        <v>203</v>
      </c>
      <c r="N611" s="158" t="str">
        <f t="shared" si="72"/>
        <v xml:space="preserve">jerri.mccracken@connectamerica.com </v>
      </c>
      <c r="O611" s="101" t="str">
        <f t="shared" si="73"/>
        <v>319-231-0932</v>
      </c>
    </row>
    <row r="612" spans="7:15" x14ac:dyDescent="0.25">
      <c r="G612" s="100" t="s">
        <v>4994</v>
      </c>
      <c r="H612" t="s">
        <v>4995</v>
      </c>
      <c r="I612" s="101" t="s">
        <v>1</v>
      </c>
      <c r="J612" s="112" t="s">
        <v>22066</v>
      </c>
      <c r="K612" s="101" t="s">
        <v>23238</v>
      </c>
      <c r="L612" s="101" t="str">
        <f>VLOOKUP(G612,'[2]CA AMAC LL detail'!$E$2:$J$2161,6,0)</f>
        <v>Jerri McCracken</v>
      </c>
      <c r="M612" s="101">
        <f t="shared" si="71"/>
        <v>203</v>
      </c>
      <c r="N612" s="158" t="str">
        <f t="shared" si="72"/>
        <v xml:space="preserve">jerri.mccracken@connectamerica.com </v>
      </c>
      <c r="O612" s="101" t="str">
        <f t="shared" si="73"/>
        <v>319-231-0932</v>
      </c>
    </row>
    <row r="613" spans="7:15" x14ac:dyDescent="0.25">
      <c r="G613" s="100" t="s">
        <v>4996</v>
      </c>
      <c r="H613" t="s">
        <v>4997</v>
      </c>
      <c r="I613" s="101" t="s">
        <v>1</v>
      </c>
      <c r="J613" s="112" t="s">
        <v>22067</v>
      </c>
      <c r="K613" s="101" t="s">
        <v>23238</v>
      </c>
      <c r="L613" s="101" t="str">
        <f>VLOOKUP(G613,'[2]CA AMAC LL detail'!$E$2:$J$2161,6,0)</f>
        <v>Jerri McCracken</v>
      </c>
      <c r="M613" s="101">
        <f t="shared" si="71"/>
        <v>203</v>
      </c>
      <c r="N613" s="158" t="str">
        <f t="shared" si="72"/>
        <v xml:space="preserve">jerri.mccracken@connectamerica.com </v>
      </c>
      <c r="O613" s="101" t="str">
        <f t="shared" si="73"/>
        <v>319-231-0932</v>
      </c>
    </row>
    <row r="614" spans="7:15" x14ac:dyDescent="0.25">
      <c r="G614" s="100" t="s">
        <v>4796</v>
      </c>
      <c r="H614" t="s">
        <v>4794</v>
      </c>
      <c r="I614" s="101" t="s">
        <v>0</v>
      </c>
      <c r="J614" s="112" t="s">
        <v>22025</v>
      </c>
      <c r="K614" s="101" t="s">
        <v>23238</v>
      </c>
      <c r="L614" s="101" t="str">
        <f>VLOOKUP(G614,'[2]CA AMAC LL detail'!$E$2:$J$2161,6,0)</f>
        <v>Jerri McCracken</v>
      </c>
      <c r="M614" s="101">
        <f t="shared" si="71"/>
        <v>203</v>
      </c>
      <c r="N614" s="158" t="str">
        <f t="shared" si="72"/>
        <v xml:space="preserve">jerri.mccracken@connectamerica.com </v>
      </c>
      <c r="O614" s="101" t="str">
        <f t="shared" si="73"/>
        <v>319-231-0932</v>
      </c>
    </row>
    <row r="615" spans="7:15" x14ac:dyDescent="0.25">
      <c r="G615" s="100" t="s">
        <v>4926</v>
      </c>
      <c r="H615" t="s">
        <v>4927</v>
      </c>
      <c r="I615" s="101" t="s">
        <v>0</v>
      </c>
      <c r="J615" s="112" t="s">
        <v>22057</v>
      </c>
      <c r="K615" s="101" t="s">
        <v>23238</v>
      </c>
      <c r="L615" s="101" t="str">
        <f>VLOOKUP(G615,'[2]CA AMAC LL detail'!$E$2:$J$2161,6,0)</f>
        <v>Jerri McCracken</v>
      </c>
      <c r="M615" s="101">
        <f t="shared" si="71"/>
        <v>203</v>
      </c>
      <c r="N615" s="158" t="str">
        <f t="shared" si="72"/>
        <v xml:space="preserve">jerri.mccracken@connectamerica.com </v>
      </c>
      <c r="O615" s="101" t="str">
        <f t="shared" si="73"/>
        <v>319-231-0932</v>
      </c>
    </row>
    <row r="616" spans="7:15" x14ac:dyDescent="0.25">
      <c r="G616" s="100" t="s">
        <v>4930</v>
      </c>
      <c r="H616" t="s">
        <v>4931</v>
      </c>
      <c r="I616" s="101" t="s">
        <v>0</v>
      </c>
      <c r="J616" s="112" t="s">
        <v>22060</v>
      </c>
      <c r="K616" s="101" t="str">
        <f>VLOOKUP(G616,'[2]CA AMAC LL detail'!$E$2:$M$2161,9,0)</f>
        <v>CPS</v>
      </c>
      <c r="L616" s="101" t="str">
        <f>VLOOKUP(G616,'[2]CA AMAC LL detail'!$E$2:$J$2161,6,0)</f>
        <v>OPEN LMS/PSF</v>
      </c>
      <c r="O616" s="101"/>
    </row>
    <row r="617" spans="7:15" x14ac:dyDescent="0.25">
      <c r="G617" s="100" t="s">
        <v>22048</v>
      </c>
      <c r="H617" t="s">
        <v>22049</v>
      </c>
      <c r="I617" s="101" t="s">
        <v>1</v>
      </c>
      <c r="J617" s="112" t="s">
        <v>22050</v>
      </c>
      <c r="K617" s="101" t="s">
        <v>23238</v>
      </c>
      <c r="L617" s="101" t="str">
        <f>VLOOKUP(G617,'[2]CA AMAC LL detail'!$E$2:$J$2161,6,0)</f>
        <v>Jerri McCracken</v>
      </c>
      <c r="M617" s="101">
        <f t="shared" ref="M617:M623" si="74">VLOOKUP(L617,$Q$4:$T$25,4,0)</f>
        <v>203</v>
      </c>
      <c r="N617" s="158" t="str">
        <f t="shared" ref="N617:N623" si="75">VLOOKUP(L617,$Q$4:$R$25,2,0)</f>
        <v xml:space="preserve">jerri.mccracken@connectamerica.com </v>
      </c>
      <c r="O617" s="101" t="str">
        <f t="shared" ref="O617:O623" si="76">VLOOKUP(L617,$Q$4:$S$25,3,0)</f>
        <v>319-231-0932</v>
      </c>
    </row>
    <row r="618" spans="7:15" x14ac:dyDescent="0.25">
      <c r="G618" s="100" t="s">
        <v>5003</v>
      </c>
      <c r="H618" t="s">
        <v>5004</v>
      </c>
      <c r="I618" s="101" t="s">
        <v>1</v>
      </c>
      <c r="J618" s="112" t="s">
        <v>22068</v>
      </c>
      <c r="K618" s="101" t="s">
        <v>23238</v>
      </c>
      <c r="L618" s="101" t="str">
        <f>VLOOKUP(G618,'[2]CA AMAC LL detail'!$E$2:$J$2161,6,0)</f>
        <v>Jerri McCracken</v>
      </c>
      <c r="M618" s="101">
        <f t="shared" si="74"/>
        <v>203</v>
      </c>
      <c r="N618" s="158" t="str">
        <f t="shared" si="75"/>
        <v xml:space="preserve">jerri.mccracken@connectamerica.com </v>
      </c>
      <c r="O618" s="101" t="str">
        <f t="shared" si="76"/>
        <v>319-231-0932</v>
      </c>
    </row>
    <row r="619" spans="7:15" x14ac:dyDescent="0.25">
      <c r="G619" s="100" t="s">
        <v>5007</v>
      </c>
      <c r="H619" t="s">
        <v>5008</v>
      </c>
      <c r="I619" s="101" t="s">
        <v>1</v>
      </c>
      <c r="J619" s="112" t="s">
        <v>22069</v>
      </c>
      <c r="K619" s="101" t="s">
        <v>23238</v>
      </c>
      <c r="L619" s="101" t="str">
        <f>VLOOKUP(G619,'[2]CA AMAC LL detail'!$E$2:$J$2161,6,0)</f>
        <v>Jerri McCracken</v>
      </c>
      <c r="M619" s="101">
        <f t="shared" si="74"/>
        <v>203</v>
      </c>
      <c r="N619" s="158" t="str">
        <f t="shared" si="75"/>
        <v xml:space="preserve">jerri.mccracken@connectamerica.com </v>
      </c>
      <c r="O619" s="101" t="str">
        <f t="shared" si="76"/>
        <v>319-231-0932</v>
      </c>
    </row>
    <row r="620" spans="7:15" x14ac:dyDescent="0.25">
      <c r="G620" s="100" t="s">
        <v>5009</v>
      </c>
      <c r="H620" t="s">
        <v>5010</v>
      </c>
      <c r="I620" s="101" t="s">
        <v>1</v>
      </c>
      <c r="J620" s="112" t="s">
        <v>22070</v>
      </c>
      <c r="K620" s="101" t="s">
        <v>23238</v>
      </c>
      <c r="L620" s="101" t="s">
        <v>21350</v>
      </c>
      <c r="M620" s="101">
        <f t="shared" si="74"/>
        <v>203</v>
      </c>
      <c r="N620" s="158" t="str">
        <f t="shared" si="75"/>
        <v xml:space="preserve">jerri.mccracken@connectamerica.com </v>
      </c>
      <c r="O620" s="101" t="str">
        <f t="shared" si="76"/>
        <v>319-231-0932</v>
      </c>
    </row>
    <row r="621" spans="7:15" x14ac:dyDescent="0.25">
      <c r="G621" s="100" t="s">
        <v>4797</v>
      </c>
      <c r="H621" t="s">
        <v>4794</v>
      </c>
      <c r="I621" s="101" t="s">
        <v>0</v>
      </c>
      <c r="J621" s="112" t="s">
        <v>22026</v>
      </c>
      <c r="K621" s="101" t="s">
        <v>23238</v>
      </c>
      <c r="L621" s="101" t="str">
        <f>VLOOKUP(G621,'[2]CA AMAC LL detail'!$E$2:$J$2161,6,0)</f>
        <v>Jerri McCracken</v>
      </c>
      <c r="M621" s="101">
        <f t="shared" si="74"/>
        <v>203</v>
      </c>
      <c r="N621" s="158" t="str">
        <f t="shared" si="75"/>
        <v xml:space="preserve">jerri.mccracken@connectamerica.com </v>
      </c>
      <c r="O621" s="101" t="str">
        <f t="shared" si="76"/>
        <v>319-231-0932</v>
      </c>
    </row>
    <row r="622" spans="7:15" x14ac:dyDescent="0.25">
      <c r="G622" s="100" t="s">
        <v>5021</v>
      </c>
      <c r="H622" t="s">
        <v>5022</v>
      </c>
      <c r="I622" s="101" t="s">
        <v>1</v>
      </c>
      <c r="J622" s="112" t="s">
        <v>22071</v>
      </c>
      <c r="K622" s="101" t="s">
        <v>23238</v>
      </c>
      <c r="L622" s="101" t="str">
        <f>VLOOKUP(G622,'[2]CA AMAC LL detail'!$E$2:$J$2161,6,0)</f>
        <v>Jerri McCracken</v>
      </c>
      <c r="M622" s="101">
        <f t="shared" si="74"/>
        <v>203</v>
      </c>
      <c r="N622" s="158" t="str">
        <f t="shared" si="75"/>
        <v xml:space="preserve">jerri.mccracken@connectamerica.com </v>
      </c>
      <c r="O622" s="101" t="str">
        <f t="shared" si="76"/>
        <v>319-231-0932</v>
      </c>
    </row>
    <row r="623" spans="7:15" x14ac:dyDescent="0.25">
      <c r="G623" s="100" t="s">
        <v>4940</v>
      </c>
      <c r="H623" t="s">
        <v>22061</v>
      </c>
      <c r="I623" s="101" t="s">
        <v>0</v>
      </c>
      <c r="J623" s="112" t="s">
        <v>22063</v>
      </c>
      <c r="K623" s="101" t="s">
        <v>23238</v>
      </c>
      <c r="L623" s="101" t="str">
        <f>VLOOKUP(G623,'[2]CA AMAC LL detail'!$E$2:$J$2161,6,0)</f>
        <v>Jerri McCracken</v>
      </c>
      <c r="M623" s="101">
        <f t="shared" si="74"/>
        <v>203</v>
      </c>
      <c r="N623" s="158" t="str">
        <f t="shared" si="75"/>
        <v xml:space="preserve">jerri.mccracken@connectamerica.com </v>
      </c>
      <c r="O623" s="101" t="str">
        <f t="shared" si="76"/>
        <v>319-231-0932</v>
      </c>
    </row>
    <row r="624" spans="7:15" x14ac:dyDescent="0.25">
      <c r="G624" s="100" t="s">
        <v>4818</v>
      </c>
      <c r="H624" t="s">
        <v>4817</v>
      </c>
      <c r="I624" s="101" t="s">
        <v>0</v>
      </c>
      <c r="J624" s="112" t="s">
        <v>22032</v>
      </c>
      <c r="K624" s="101" t="str">
        <f>VLOOKUP(G624,'[2]CA AMAC LL detail'!$E$2:$M$2161,9,0)</f>
        <v>Enterprise</v>
      </c>
      <c r="L624" s="101" t="str">
        <f>VLOOKUP(G624,'[2]CA AMAC LL detail'!$E$2:$J$2161,6,0)</f>
        <v>Enterprise - Dan Grappi</v>
      </c>
      <c r="O624" s="101"/>
    </row>
    <row r="625" spans="7:15" x14ac:dyDescent="0.25">
      <c r="G625" s="100" t="s">
        <v>4806</v>
      </c>
      <c r="H625" t="s">
        <v>4804</v>
      </c>
      <c r="I625" s="101" t="s">
        <v>0</v>
      </c>
      <c r="J625" s="112" t="s">
        <v>22030</v>
      </c>
      <c r="K625" s="101" t="str">
        <f>VLOOKUP(G625,'[2]CA AMAC LL detail'!$E$2:$M$2161,9,0)</f>
        <v>Enterprise</v>
      </c>
      <c r="L625" s="101" t="str">
        <f>VLOOKUP(G625,'[2]CA AMAC LL detail'!$E$2:$J$2161,6,0)</f>
        <v>Enterprise - Dan Grappi</v>
      </c>
      <c r="O625" s="101"/>
    </row>
    <row r="626" spans="7:15" x14ac:dyDescent="0.25">
      <c r="G626" s="100" t="s">
        <v>5025</v>
      </c>
      <c r="H626" t="s">
        <v>15758</v>
      </c>
      <c r="I626" s="101" t="s">
        <v>1</v>
      </c>
      <c r="J626" s="112" t="s">
        <v>22072</v>
      </c>
      <c r="K626" s="101" t="s">
        <v>23238</v>
      </c>
      <c r="L626" s="101" t="str">
        <f>VLOOKUP(G626,'[2]CA AMAC LL detail'!$E$2:$J$2161,6,0)</f>
        <v>Jerri McCracken</v>
      </c>
      <c r="M626" s="101">
        <f t="shared" ref="M626:M650" si="77">VLOOKUP(L626,$Q$4:$T$25,4,0)</f>
        <v>203</v>
      </c>
      <c r="N626" s="158" t="str">
        <f t="shared" ref="N626:N650" si="78">VLOOKUP(L626,$Q$4:$R$25,2,0)</f>
        <v xml:space="preserve">jerri.mccracken@connectamerica.com </v>
      </c>
      <c r="O626" s="101" t="str">
        <f t="shared" ref="O626:O650" si="79">VLOOKUP(L626,$Q$4:$S$25,3,0)</f>
        <v>319-231-0932</v>
      </c>
    </row>
    <row r="627" spans="7:15" x14ac:dyDescent="0.25">
      <c r="G627" s="100" t="s">
        <v>4845</v>
      </c>
      <c r="H627" t="s">
        <v>4844</v>
      </c>
      <c r="I627" s="101" t="s">
        <v>1</v>
      </c>
      <c r="J627" s="112" t="s">
        <v>22038</v>
      </c>
      <c r="K627" s="101" t="s">
        <v>23238</v>
      </c>
      <c r="L627" s="101" t="str">
        <f>VLOOKUP(G627,'[2]CA AMAC LL detail'!$E$2:$J$2161,6,0)</f>
        <v>Jerri McCracken</v>
      </c>
      <c r="M627" s="101">
        <f t="shared" si="77"/>
        <v>203</v>
      </c>
      <c r="N627" s="158" t="str">
        <f t="shared" si="78"/>
        <v xml:space="preserve">jerri.mccracken@connectamerica.com </v>
      </c>
      <c r="O627" s="101" t="str">
        <f t="shared" si="79"/>
        <v>319-231-0932</v>
      </c>
    </row>
    <row r="628" spans="7:15" x14ac:dyDescent="0.25">
      <c r="G628" s="100" t="s">
        <v>4849</v>
      </c>
      <c r="H628" t="s">
        <v>4848</v>
      </c>
      <c r="I628" s="101" t="s">
        <v>1</v>
      </c>
      <c r="J628" s="112" t="s">
        <v>22040</v>
      </c>
      <c r="K628" s="101" t="s">
        <v>23238</v>
      </c>
      <c r="L628" s="101" t="str">
        <f>VLOOKUP(G628,'[2]CA AMAC LL detail'!$E$2:$J$2161,6,0)</f>
        <v>Jerri McCracken</v>
      </c>
      <c r="M628" s="101">
        <f t="shared" si="77"/>
        <v>203</v>
      </c>
      <c r="N628" s="158" t="str">
        <f t="shared" si="78"/>
        <v xml:space="preserve">jerri.mccracken@connectamerica.com </v>
      </c>
      <c r="O628" s="101" t="str">
        <f t="shared" si="79"/>
        <v>319-231-0932</v>
      </c>
    </row>
    <row r="629" spans="7:15" x14ac:dyDescent="0.25">
      <c r="G629" s="100" t="s">
        <v>4851</v>
      </c>
      <c r="H629" t="s">
        <v>4852</v>
      </c>
      <c r="I629" s="101" t="s">
        <v>1</v>
      </c>
      <c r="J629" s="112" t="s">
        <v>22041</v>
      </c>
      <c r="K629" s="101" t="s">
        <v>23238</v>
      </c>
      <c r="L629" s="101" t="s">
        <v>21350</v>
      </c>
      <c r="M629" s="101">
        <f t="shared" si="77"/>
        <v>203</v>
      </c>
      <c r="N629" s="158" t="str">
        <f t="shared" si="78"/>
        <v xml:space="preserve">jerri.mccracken@connectamerica.com </v>
      </c>
      <c r="O629" s="101" t="str">
        <f t="shared" si="79"/>
        <v>319-231-0932</v>
      </c>
    </row>
    <row r="630" spans="7:15" x14ac:dyDescent="0.25">
      <c r="G630" s="100" t="s">
        <v>4907</v>
      </c>
      <c r="H630" t="s">
        <v>4906</v>
      </c>
      <c r="I630" s="101" t="s">
        <v>1</v>
      </c>
      <c r="J630" s="112" t="s">
        <v>22053</v>
      </c>
      <c r="K630" s="101" t="s">
        <v>23238</v>
      </c>
      <c r="L630" s="101" t="str">
        <f>VLOOKUP(G630,'[2]CA AMAC LL detail'!$E$2:$J$2161,6,0)</f>
        <v>Jerri McCracken</v>
      </c>
      <c r="M630" s="101">
        <f t="shared" si="77"/>
        <v>203</v>
      </c>
      <c r="N630" s="158" t="str">
        <f t="shared" si="78"/>
        <v xml:space="preserve">jerri.mccracken@connectamerica.com </v>
      </c>
      <c r="O630" s="101" t="str">
        <f t="shared" si="79"/>
        <v>319-231-0932</v>
      </c>
    </row>
    <row r="631" spans="7:15" x14ac:dyDescent="0.25">
      <c r="G631" s="100" t="s">
        <v>5042</v>
      </c>
      <c r="H631" t="s">
        <v>5043</v>
      </c>
      <c r="I631" s="101" t="s">
        <v>1</v>
      </c>
      <c r="J631" s="112" t="s">
        <v>22073</v>
      </c>
      <c r="K631" s="101" t="s">
        <v>23238</v>
      </c>
      <c r="L631" s="101" t="str">
        <f>VLOOKUP(G631,'[2]CA AMAC LL detail'!$E$2:$J$2161,6,0)</f>
        <v>Jerri McCracken</v>
      </c>
      <c r="M631" s="101">
        <f t="shared" si="77"/>
        <v>203</v>
      </c>
      <c r="N631" s="158" t="str">
        <f t="shared" si="78"/>
        <v xml:space="preserve">jerri.mccracken@connectamerica.com </v>
      </c>
      <c r="O631" s="101" t="str">
        <f t="shared" si="79"/>
        <v>319-231-0932</v>
      </c>
    </row>
    <row r="632" spans="7:15" x14ac:dyDescent="0.25">
      <c r="G632" s="100" t="s">
        <v>5049</v>
      </c>
      <c r="H632" t="s">
        <v>5050</v>
      </c>
      <c r="I632" s="101" t="s">
        <v>1</v>
      </c>
      <c r="J632" s="112" t="s">
        <v>22074</v>
      </c>
      <c r="K632" s="101" t="s">
        <v>23238</v>
      </c>
      <c r="L632" s="101" t="str">
        <f>VLOOKUP(G632,'[2]CA AMAC LL detail'!$E$2:$J$2161,6,0)</f>
        <v>Jerri McCracken</v>
      </c>
      <c r="M632" s="101">
        <f t="shared" si="77"/>
        <v>203</v>
      </c>
      <c r="N632" s="158" t="str">
        <f t="shared" si="78"/>
        <v xml:space="preserve">jerri.mccracken@connectamerica.com </v>
      </c>
      <c r="O632" s="101" t="str">
        <f t="shared" si="79"/>
        <v>319-231-0932</v>
      </c>
    </row>
    <row r="633" spans="7:15" x14ac:dyDescent="0.25">
      <c r="G633" s="100" t="s">
        <v>5055</v>
      </c>
      <c r="H633" t="s">
        <v>5056</v>
      </c>
      <c r="I633" s="101" t="s">
        <v>1</v>
      </c>
      <c r="J633" s="112" t="s">
        <v>22075</v>
      </c>
      <c r="K633" s="101" t="s">
        <v>23238</v>
      </c>
      <c r="L633" s="101" t="str">
        <f>VLOOKUP(G633,'[2]CA AMAC LL detail'!$E$2:$J$2161,6,0)</f>
        <v>Jerri McCracken</v>
      </c>
      <c r="M633" s="101">
        <f t="shared" si="77"/>
        <v>203</v>
      </c>
      <c r="N633" s="158" t="str">
        <f t="shared" si="78"/>
        <v xml:space="preserve">jerri.mccracken@connectamerica.com </v>
      </c>
      <c r="O633" s="101" t="str">
        <f t="shared" si="79"/>
        <v>319-231-0932</v>
      </c>
    </row>
    <row r="634" spans="7:15" x14ac:dyDescent="0.25">
      <c r="G634" s="100" t="s">
        <v>5062</v>
      </c>
      <c r="H634" t="s">
        <v>1184</v>
      </c>
      <c r="I634" s="101" t="s">
        <v>1</v>
      </c>
      <c r="J634" s="112" t="s">
        <v>22076</v>
      </c>
      <c r="K634" s="101" t="s">
        <v>23242</v>
      </c>
      <c r="L634" s="101" t="str">
        <f>VLOOKUP(G634,'[2]CA AMAC LL detail'!$E$2:$J$2161,6,0)</f>
        <v>Tyler Hedrick</v>
      </c>
      <c r="M634" s="101">
        <f t="shared" si="77"/>
        <v>503</v>
      </c>
      <c r="N634" s="158" t="str">
        <f t="shared" si="78"/>
        <v>Tyler.Hedrick@connectamerica.com</v>
      </c>
      <c r="O634" s="101" t="str">
        <f t="shared" si="79"/>
        <v>484-832-0085</v>
      </c>
    </row>
    <row r="635" spans="7:15" x14ac:dyDescent="0.25">
      <c r="G635" s="100" t="s">
        <v>5063</v>
      </c>
      <c r="H635" t="s">
        <v>1184</v>
      </c>
      <c r="I635" s="101" t="s">
        <v>1</v>
      </c>
      <c r="J635" s="112" t="s">
        <v>22077</v>
      </c>
      <c r="K635" s="101" t="s">
        <v>23242</v>
      </c>
      <c r="L635" s="101" t="str">
        <f>VLOOKUP(G635,'[2]CA AMAC LL detail'!$E$2:$J$2161,6,0)</f>
        <v>Tyler Hedrick</v>
      </c>
      <c r="M635" s="101">
        <f t="shared" si="77"/>
        <v>503</v>
      </c>
      <c r="N635" s="158" t="str">
        <f t="shared" si="78"/>
        <v>Tyler.Hedrick@connectamerica.com</v>
      </c>
      <c r="O635" s="101" t="str">
        <f t="shared" si="79"/>
        <v>484-832-0085</v>
      </c>
    </row>
    <row r="636" spans="7:15" x14ac:dyDescent="0.25">
      <c r="G636" s="100" t="s">
        <v>5064</v>
      </c>
      <c r="H636" t="s">
        <v>5065</v>
      </c>
      <c r="I636" s="101" t="s">
        <v>1</v>
      </c>
      <c r="J636" s="112" t="s">
        <v>22078</v>
      </c>
      <c r="K636" s="101" t="s">
        <v>23242</v>
      </c>
      <c r="L636" s="101" t="str">
        <f>VLOOKUP(G636,'[2]CA AMAC LL detail'!$E$2:$J$2161,6,0)</f>
        <v>Tyler Hedrick</v>
      </c>
      <c r="M636" s="101">
        <f t="shared" si="77"/>
        <v>503</v>
      </c>
      <c r="N636" s="158" t="str">
        <f t="shared" si="78"/>
        <v>Tyler.Hedrick@connectamerica.com</v>
      </c>
      <c r="O636" s="101" t="str">
        <f t="shared" si="79"/>
        <v>484-832-0085</v>
      </c>
    </row>
    <row r="637" spans="7:15" x14ac:dyDescent="0.25">
      <c r="G637" s="100" t="s">
        <v>5070</v>
      </c>
      <c r="H637" t="s">
        <v>5071</v>
      </c>
      <c r="I637" s="101" t="s">
        <v>1</v>
      </c>
      <c r="J637" s="112" t="s">
        <v>22079</v>
      </c>
      <c r="K637" s="101" t="s">
        <v>23238</v>
      </c>
      <c r="L637" s="101" t="str">
        <f>VLOOKUP(G637,'[2]CA AMAC LL detail'!$E$2:$J$2161,6,0)</f>
        <v>Jerri McCracken</v>
      </c>
      <c r="M637" s="101">
        <f t="shared" si="77"/>
        <v>203</v>
      </c>
      <c r="N637" s="158" t="str">
        <f t="shared" si="78"/>
        <v xml:space="preserve">jerri.mccracken@connectamerica.com </v>
      </c>
      <c r="O637" s="101" t="str">
        <f t="shared" si="79"/>
        <v>319-231-0932</v>
      </c>
    </row>
    <row r="638" spans="7:15" x14ac:dyDescent="0.25">
      <c r="G638" s="100" t="s">
        <v>5074</v>
      </c>
      <c r="H638" t="s">
        <v>5075</v>
      </c>
      <c r="I638" s="101" t="s">
        <v>0</v>
      </c>
      <c r="J638" s="112" t="s">
        <v>22080</v>
      </c>
      <c r="K638" s="101" t="s">
        <v>23238</v>
      </c>
      <c r="L638" s="101" t="str">
        <f>VLOOKUP(G638,'[2]CA AMAC LL detail'!$E$2:$J$2161,6,0)</f>
        <v>Jerri McCracken</v>
      </c>
      <c r="M638" s="101">
        <f t="shared" si="77"/>
        <v>203</v>
      </c>
      <c r="N638" s="158" t="str">
        <f t="shared" si="78"/>
        <v xml:space="preserve">jerri.mccracken@connectamerica.com </v>
      </c>
      <c r="O638" s="101" t="str">
        <f t="shared" si="79"/>
        <v>319-231-0932</v>
      </c>
    </row>
    <row r="639" spans="7:15" x14ac:dyDescent="0.25">
      <c r="G639" s="100" t="s">
        <v>5080</v>
      </c>
      <c r="H639" t="s">
        <v>5081</v>
      </c>
      <c r="I639" s="101" t="s">
        <v>0</v>
      </c>
      <c r="J639" s="112" t="s">
        <v>22081</v>
      </c>
      <c r="K639" s="101" t="s">
        <v>23238</v>
      </c>
      <c r="L639" s="101" t="str">
        <f>VLOOKUP(G639,'[2]CA AMAC LL detail'!$E$2:$J$2161,6,0)</f>
        <v>Jerri McCracken</v>
      </c>
      <c r="M639" s="101">
        <f t="shared" si="77"/>
        <v>203</v>
      </c>
      <c r="N639" s="158" t="str">
        <f t="shared" si="78"/>
        <v xml:space="preserve">jerri.mccracken@connectamerica.com </v>
      </c>
      <c r="O639" s="101" t="str">
        <f t="shared" si="79"/>
        <v>319-231-0932</v>
      </c>
    </row>
    <row r="640" spans="7:15" x14ac:dyDescent="0.25">
      <c r="G640" s="100" t="s">
        <v>5093</v>
      </c>
      <c r="H640" t="s">
        <v>5094</v>
      </c>
      <c r="I640" s="101" t="s">
        <v>0</v>
      </c>
      <c r="J640" s="112" t="s">
        <v>22082</v>
      </c>
      <c r="K640" s="101" t="s">
        <v>23238</v>
      </c>
      <c r="L640" s="101" t="str">
        <f>VLOOKUP(G640,'[2]CA AMAC LL detail'!$E$2:$J$2161,6,0)</f>
        <v>Jerri McCracken</v>
      </c>
      <c r="M640" s="101">
        <f t="shared" si="77"/>
        <v>203</v>
      </c>
      <c r="N640" s="158" t="str">
        <f t="shared" si="78"/>
        <v xml:space="preserve">jerri.mccracken@connectamerica.com </v>
      </c>
      <c r="O640" s="101" t="str">
        <f t="shared" si="79"/>
        <v>319-231-0932</v>
      </c>
    </row>
    <row r="641" spans="7:15" x14ac:dyDescent="0.25">
      <c r="G641" s="100" t="s">
        <v>410</v>
      </c>
      <c r="H641" t="s">
        <v>411</v>
      </c>
      <c r="I641" s="101" t="s">
        <v>0</v>
      </c>
      <c r="J641" s="112" t="s">
        <v>22083</v>
      </c>
      <c r="K641" s="101" t="s">
        <v>23238</v>
      </c>
      <c r="L641" s="101" t="str">
        <f>VLOOKUP(G641,'[2]CA AMAC LL detail'!$E$2:$J$2161,6,0)</f>
        <v>Jerri McCracken</v>
      </c>
      <c r="M641" s="101">
        <f t="shared" si="77"/>
        <v>203</v>
      </c>
      <c r="N641" s="158" t="str">
        <f t="shared" si="78"/>
        <v xml:space="preserve">jerri.mccracken@connectamerica.com </v>
      </c>
      <c r="O641" s="101" t="str">
        <f t="shared" si="79"/>
        <v>319-231-0932</v>
      </c>
    </row>
    <row r="642" spans="7:15" x14ac:dyDescent="0.25">
      <c r="G642" s="100" t="s">
        <v>412</v>
      </c>
      <c r="H642" t="s">
        <v>413</v>
      </c>
      <c r="I642" s="101" t="s">
        <v>1</v>
      </c>
      <c r="J642" s="112" t="s">
        <v>22084</v>
      </c>
      <c r="K642" s="101" t="s">
        <v>23238</v>
      </c>
      <c r="L642" s="101" t="str">
        <f>VLOOKUP(G642,'[2]CA AMAC LL detail'!$E$2:$J$2161,6,0)</f>
        <v>Jerri McCracken</v>
      </c>
      <c r="M642" s="101">
        <f t="shared" si="77"/>
        <v>203</v>
      </c>
      <c r="N642" s="158" t="str">
        <f t="shared" si="78"/>
        <v xml:space="preserve">jerri.mccracken@connectamerica.com </v>
      </c>
      <c r="O642" s="101" t="str">
        <f t="shared" si="79"/>
        <v>319-231-0932</v>
      </c>
    </row>
    <row r="643" spans="7:15" x14ac:dyDescent="0.25">
      <c r="G643" s="100" t="s">
        <v>5095</v>
      </c>
      <c r="H643" t="s">
        <v>5096</v>
      </c>
      <c r="I643" s="101" t="s">
        <v>1</v>
      </c>
      <c r="J643" s="112" t="s">
        <v>22085</v>
      </c>
      <c r="K643" s="101" t="s">
        <v>23238</v>
      </c>
      <c r="L643" s="101" t="s">
        <v>21350</v>
      </c>
      <c r="M643" s="101">
        <f t="shared" si="77"/>
        <v>203</v>
      </c>
      <c r="N643" s="158" t="str">
        <f t="shared" si="78"/>
        <v xml:space="preserve">jerri.mccracken@connectamerica.com </v>
      </c>
      <c r="O643" s="101" t="str">
        <f t="shared" si="79"/>
        <v>319-231-0932</v>
      </c>
    </row>
    <row r="644" spans="7:15" x14ac:dyDescent="0.25">
      <c r="G644" s="100" t="s">
        <v>9877</v>
      </c>
      <c r="H644" t="s">
        <v>9878</v>
      </c>
      <c r="I644" s="101" t="s">
        <v>1</v>
      </c>
      <c r="J644" s="112" t="s">
        <v>22766</v>
      </c>
      <c r="K644" s="101" t="s">
        <v>23238</v>
      </c>
      <c r="L644" s="101" t="str">
        <f>VLOOKUP(G644,'[2]CA AMAC LL detail'!$E$2:$J$2161,6,0)</f>
        <v>Jerri McCracken</v>
      </c>
      <c r="M644" s="101">
        <f t="shared" si="77"/>
        <v>203</v>
      </c>
      <c r="N644" s="158" t="str">
        <f t="shared" si="78"/>
        <v xml:space="preserve">jerri.mccracken@connectamerica.com </v>
      </c>
      <c r="O644" s="101" t="str">
        <f t="shared" si="79"/>
        <v>319-231-0932</v>
      </c>
    </row>
    <row r="645" spans="7:15" x14ac:dyDescent="0.25">
      <c r="G645" s="100" t="s">
        <v>1036</v>
      </c>
      <c r="H645" t="s">
        <v>1037</v>
      </c>
      <c r="I645" s="101" t="s">
        <v>1</v>
      </c>
      <c r="J645" s="112" t="s">
        <v>22086</v>
      </c>
      <c r="K645" s="101" t="s">
        <v>23238</v>
      </c>
      <c r="L645" s="101" t="str">
        <f>VLOOKUP(G645,'[2]CA AMAC LL detail'!$E$2:$J$2161,6,0)</f>
        <v>Jerri McCracken</v>
      </c>
      <c r="M645" s="101">
        <f t="shared" si="77"/>
        <v>203</v>
      </c>
      <c r="N645" s="158" t="str">
        <f t="shared" si="78"/>
        <v xml:space="preserve">jerri.mccracken@connectamerica.com </v>
      </c>
      <c r="O645" s="101" t="str">
        <f t="shared" si="79"/>
        <v>319-231-0932</v>
      </c>
    </row>
    <row r="646" spans="7:15" x14ac:dyDescent="0.25">
      <c r="G646" s="100" t="s">
        <v>9879</v>
      </c>
      <c r="H646" t="s">
        <v>9880</v>
      </c>
      <c r="I646" s="101" t="s">
        <v>1</v>
      </c>
      <c r="J646" s="112" t="s">
        <v>22767</v>
      </c>
      <c r="K646" s="101" t="s">
        <v>23238</v>
      </c>
      <c r="L646" s="101" t="str">
        <f>VLOOKUP(G646,'[2]CA AMAC LL detail'!$E$2:$J$2161,6,0)</f>
        <v>Jerri McCracken</v>
      </c>
      <c r="M646" s="101">
        <f t="shared" si="77"/>
        <v>203</v>
      </c>
      <c r="N646" s="158" t="str">
        <f t="shared" si="78"/>
        <v xml:space="preserve">jerri.mccracken@connectamerica.com </v>
      </c>
      <c r="O646" s="101" t="str">
        <f t="shared" si="79"/>
        <v>319-231-0932</v>
      </c>
    </row>
    <row r="647" spans="7:15" x14ac:dyDescent="0.25">
      <c r="G647" s="100" t="s">
        <v>5103</v>
      </c>
      <c r="H647" t="s">
        <v>5104</v>
      </c>
      <c r="I647" s="101" t="s">
        <v>1</v>
      </c>
      <c r="J647" s="112" t="s">
        <v>22087</v>
      </c>
      <c r="K647" s="101" t="s">
        <v>23238</v>
      </c>
      <c r="L647" s="101" t="str">
        <f>VLOOKUP(G647,'[2]CA AMAC LL detail'!$E$2:$J$2161,6,0)</f>
        <v>Jerri McCracken</v>
      </c>
      <c r="M647" s="101">
        <f t="shared" si="77"/>
        <v>203</v>
      </c>
      <c r="N647" s="158" t="str">
        <f t="shared" si="78"/>
        <v xml:space="preserve">jerri.mccracken@connectamerica.com </v>
      </c>
      <c r="O647" s="101" t="str">
        <f t="shared" si="79"/>
        <v>319-231-0932</v>
      </c>
    </row>
    <row r="648" spans="7:15" x14ac:dyDescent="0.25">
      <c r="G648" s="100" t="s">
        <v>5105</v>
      </c>
      <c r="H648" t="s">
        <v>5106</v>
      </c>
      <c r="I648" s="101" t="s">
        <v>1</v>
      </c>
      <c r="J648" s="112" t="s">
        <v>22088</v>
      </c>
      <c r="K648" s="101" t="s">
        <v>23238</v>
      </c>
      <c r="L648" s="101" t="str">
        <f>VLOOKUP(G648,'[2]CA AMAC LL detail'!$E$2:$J$2161,6,0)</f>
        <v>Jerri McCracken</v>
      </c>
      <c r="M648" s="101">
        <f t="shared" si="77"/>
        <v>203</v>
      </c>
      <c r="N648" s="158" t="str">
        <f t="shared" si="78"/>
        <v xml:space="preserve">jerri.mccracken@connectamerica.com </v>
      </c>
      <c r="O648" s="101" t="str">
        <f t="shared" si="79"/>
        <v>319-231-0932</v>
      </c>
    </row>
    <row r="649" spans="7:15" x14ac:dyDescent="0.25">
      <c r="G649" s="100" t="s">
        <v>414</v>
      </c>
      <c r="H649" t="s">
        <v>415</v>
      </c>
      <c r="I649" s="101" t="s">
        <v>1</v>
      </c>
      <c r="J649" s="112" t="s">
        <v>22089</v>
      </c>
      <c r="K649" s="101" t="s">
        <v>23238</v>
      </c>
      <c r="L649" s="101" t="str">
        <f>VLOOKUP(G649,'[2]CA AMAC LL detail'!$E$2:$J$2161,6,0)</f>
        <v>Jerri McCracken</v>
      </c>
      <c r="M649" s="101">
        <f t="shared" si="77"/>
        <v>203</v>
      </c>
      <c r="N649" s="158" t="str">
        <f t="shared" si="78"/>
        <v xml:space="preserve">jerri.mccracken@connectamerica.com </v>
      </c>
      <c r="O649" s="101" t="str">
        <f t="shared" si="79"/>
        <v>319-231-0932</v>
      </c>
    </row>
    <row r="650" spans="7:15" x14ac:dyDescent="0.25">
      <c r="G650" s="100" t="s">
        <v>5164</v>
      </c>
      <c r="H650" t="s">
        <v>177</v>
      </c>
      <c r="I650" s="101" t="s">
        <v>1</v>
      </c>
      <c r="J650" s="112" t="s">
        <v>22090</v>
      </c>
      <c r="K650" s="101" t="s">
        <v>23238</v>
      </c>
      <c r="L650" s="101" t="str">
        <f>VLOOKUP(G650,'[2]CA AMAC LL detail'!$E$2:$J$2161,6,0)</f>
        <v>Ruth Ann Arber</v>
      </c>
      <c r="M650" s="101">
        <f t="shared" si="77"/>
        <v>305</v>
      </c>
      <c r="N650" s="158" t="str">
        <f t="shared" si="78"/>
        <v>ruth.ann.arber@lifeline.com</v>
      </c>
      <c r="O650" s="101" t="str">
        <f t="shared" si="79"/>
        <v>303-378-2476</v>
      </c>
    </row>
    <row r="651" spans="7:15" x14ac:dyDescent="0.25">
      <c r="G651" s="100" t="s">
        <v>5180</v>
      </c>
      <c r="H651" t="s">
        <v>5169</v>
      </c>
      <c r="I651" s="101" t="s">
        <v>1</v>
      </c>
      <c r="J651" s="112" t="s">
        <v>22092</v>
      </c>
      <c r="K651" s="101" t="str">
        <f>VLOOKUP(G651,'[2]CA AMAC LL detail'!$E$2:$M$2161,9,0)</f>
        <v>GS</v>
      </c>
      <c r="L651" s="101" t="str">
        <f>VLOOKUP(G651,'[2]CA AMAC LL detail'!$E$2:$J$2161,6,0)</f>
        <v>OPEN GSD</v>
      </c>
      <c r="O651" s="101"/>
    </row>
    <row r="652" spans="7:15" x14ac:dyDescent="0.25">
      <c r="G652" s="100" t="s">
        <v>4444</v>
      </c>
      <c r="H652" t="s">
        <v>4445</v>
      </c>
      <c r="I652" s="101" t="s">
        <v>0</v>
      </c>
      <c r="J652" s="112" t="s">
        <v>21961</v>
      </c>
      <c r="K652" s="101" t="s">
        <v>23238</v>
      </c>
      <c r="L652" s="101" t="s">
        <v>113</v>
      </c>
      <c r="M652" s="101">
        <f>VLOOKUP(L652,$Q$4:$T$25,4,0)</f>
        <v>305</v>
      </c>
      <c r="N652" s="158" t="str">
        <f>VLOOKUP(L652,$Q$4:$R$25,2,0)</f>
        <v>ruth.ann.arber@lifeline.com</v>
      </c>
      <c r="O652" s="101" t="str">
        <f>VLOOKUP(L652,$Q$4:$S$25,3,0)</f>
        <v>303-378-2476</v>
      </c>
    </row>
    <row r="653" spans="7:15" x14ac:dyDescent="0.25">
      <c r="G653" s="100" t="s">
        <v>5198</v>
      </c>
      <c r="H653" t="s">
        <v>5199</v>
      </c>
      <c r="I653" s="101" t="s">
        <v>1</v>
      </c>
      <c r="J653" s="112" t="s">
        <v>22093</v>
      </c>
      <c r="K653" s="101" t="s">
        <v>23242</v>
      </c>
      <c r="L653" s="101" t="s">
        <v>23935</v>
      </c>
      <c r="M653" s="101">
        <f>VLOOKUP(L653,$Q$4:$T$25,4,0)</f>
        <v>505</v>
      </c>
      <c r="N653" s="158" t="str">
        <f>VLOOKUP(L653,$Q$4:$R$25,2,0)</f>
        <v>matt.zahal@connectamerica.com</v>
      </c>
      <c r="O653" s="101">
        <f>VLOOKUP(L653,$Q$4:$S$25,3,0)</f>
        <v>0</v>
      </c>
    </row>
    <row r="654" spans="7:15" x14ac:dyDescent="0.25">
      <c r="G654" s="100" t="s">
        <v>22098</v>
      </c>
      <c r="H654" t="s">
        <v>5211</v>
      </c>
      <c r="I654" s="101" t="s">
        <v>0</v>
      </c>
      <c r="J654" s="112" t="s">
        <v>22099</v>
      </c>
      <c r="K654" s="101" t="str">
        <f>VLOOKUP(G654,'[2]CA AMAC LL detail'!$E$2:$M$2161,9,0)</f>
        <v>CPS</v>
      </c>
      <c r="L654" s="101" t="str">
        <f>VLOOKUP(G654,'[2]CA AMAC LL detail'!$E$2:$J$2161,6,0)</f>
        <v>OPEN LMS/PSF</v>
      </c>
      <c r="O654" s="101"/>
    </row>
    <row r="655" spans="7:15" x14ac:dyDescent="0.25">
      <c r="G655" s="100" t="s">
        <v>5207</v>
      </c>
      <c r="H655" t="s">
        <v>22094</v>
      </c>
      <c r="I655" s="101" t="s">
        <v>1</v>
      </c>
      <c r="J655" s="112" t="s">
        <v>22095</v>
      </c>
      <c r="K655" s="101" t="s">
        <v>23242</v>
      </c>
      <c r="L655" s="101" t="s">
        <v>23935</v>
      </c>
      <c r="M655" s="101">
        <f>VLOOKUP(L655,$Q$4:$T$25,4,0)</f>
        <v>505</v>
      </c>
      <c r="N655" s="158" t="str">
        <f>VLOOKUP(L655,$Q$4:$R$25,2,0)</f>
        <v>matt.zahal@connectamerica.com</v>
      </c>
      <c r="O655" s="101">
        <f>VLOOKUP(L655,$Q$4:$S$25,3,0)</f>
        <v>0</v>
      </c>
    </row>
    <row r="656" spans="7:15" x14ac:dyDescent="0.25">
      <c r="G656" s="100" t="s">
        <v>5189</v>
      </c>
      <c r="H656" t="s">
        <v>22096</v>
      </c>
      <c r="I656" s="101" t="s">
        <v>0</v>
      </c>
      <c r="J656" s="112" t="s">
        <v>22097</v>
      </c>
      <c r="K656" s="101" t="s">
        <v>23242</v>
      </c>
      <c r="L656" s="101" t="s">
        <v>23935</v>
      </c>
      <c r="M656" s="101">
        <f>VLOOKUP(L656,$Q$4:$T$25,4,0)</f>
        <v>505</v>
      </c>
      <c r="N656" s="158" t="str">
        <f>VLOOKUP(L656,$Q$4:$R$25,2,0)</f>
        <v>matt.zahal@connectamerica.com</v>
      </c>
      <c r="O656" s="101">
        <f>VLOOKUP(L656,$Q$4:$S$25,3,0)</f>
        <v>0</v>
      </c>
    </row>
    <row r="657" spans="7:15" x14ac:dyDescent="0.25">
      <c r="G657" s="100" t="s">
        <v>13594</v>
      </c>
      <c r="H657" s="156" t="s">
        <v>13595</v>
      </c>
      <c r="I657" s="112"/>
      <c r="J657" s="112" t="str">
        <f>+G657&amp;" - "&amp;H657</f>
        <v>ID607 - Alpine Home Care</v>
      </c>
      <c r="K657" s="101" t="s">
        <v>23238</v>
      </c>
      <c r="L657" s="101" t="str">
        <f>VLOOKUP(G657,'[2]CA AMAC LL detail'!$E$2:$J$2161,6,0)</f>
        <v>Gopi Shah</v>
      </c>
      <c r="M657" s="101">
        <f>VLOOKUP(L657,$Q$4:$T$25,4,0)</f>
        <v>201</v>
      </c>
      <c r="N657" s="158" t="str">
        <f>VLOOKUP(L657,$Q$4:$R$25,2,0)</f>
        <v>gopi.shah@lifeline.com</v>
      </c>
      <c r="O657" s="101" t="str">
        <f>VLOOKUP(L657,$Q$4:$S$25,3,0)</f>
        <v>917-318-7240</v>
      </c>
    </row>
    <row r="658" spans="7:15" x14ac:dyDescent="0.25">
      <c r="G658" s="100" t="s">
        <v>13596</v>
      </c>
      <c r="H658" s="156" t="s">
        <v>13597</v>
      </c>
      <c r="I658" s="112"/>
      <c r="J658" s="112" t="str">
        <f>+G658&amp;" - "&amp;H658</f>
        <v>ID609 - Creekside Home Care</v>
      </c>
      <c r="K658" s="101" t="s">
        <v>23238</v>
      </c>
      <c r="L658" s="101" t="str">
        <f>VLOOKUP(G658,'[2]CA AMAC LL detail'!$E$2:$J$2161,6,0)</f>
        <v>Gopi Shah</v>
      </c>
      <c r="M658" s="101">
        <f>VLOOKUP(L658,$Q$4:$T$25,4,0)</f>
        <v>201</v>
      </c>
      <c r="N658" s="158" t="str">
        <f>VLOOKUP(L658,$Q$4:$R$25,2,0)</f>
        <v>gopi.shah@lifeline.com</v>
      </c>
      <c r="O658" s="101" t="str">
        <f>VLOOKUP(L658,$Q$4:$S$25,3,0)</f>
        <v>917-318-7240</v>
      </c>
    </row>
    <row r="659" spans="7:15" x14ac:dyDescent="0.25">
      <c r="G659" s="100" t="s">
        <v>5213</v>
      </c>
      <c r="H659" t="s">
        <v>5214</v>
      </c>
      <c r="I659" s="101" t="s">
        <v>0</v>
      </c>
      <c r="J659" s="112" t="s">
        <v>22100</v>
      </c>
      <c r="K659" s="101" t="str">
        <f>VLOOKUP(G659,'[2]CA AMAC LL detail'!$E$2:$M$2161,9,0)</f>
        <v>CPS</v>
      </c>
      <c r="L659" s="101" t="str">
        <f>VLOOKUP(G659,'[2]CA AMAC LL detail'!$E$2:$J$2161,6,0)</f>
        <v>OPEN LMS/PSF</v>
      </c>
      <c r="O659" s="101"/>
    </row>
    <row r="660" spans="7:15" x14ac:dyDescent="0.25">
      <c r="G660" s="100" t="s">
        <v>5216</v>
      </c>
      <c r="H660" t="s">
        <v>5172</v>
      </c>
      <c r="I660" s="101" t="s">
        <v>0</v>
      </c>
      <c r="J660" s="112" t="s">
        <v>22101</v>
      </c>
      <c r="K660" s="101" t="s">
        <v>23238</v>
      </c>
      <c r="L660" s="101" t="str">
        <f>VLOOKUP(G660,'[2]CA AMAC LL detail'!$E$2:$J$2161,6,0)</f>
        <v>Ruth Ann Arber</v>
      </c>
      <c r="M660" s="101">
        <f t="shared" ref="M660:M671" si="80">VLOOKUP(L660,$Q$4:$T$25,4,0)</f>
        <v>305</v>
      </c>
      <c r="N660" s="158" t="str">
        <f t="shared" ref="N660:N671" si="81">VLOOKUP(L660,$Q$4:$R$25,2,0)</f>
        <v>ruth.ann.arber@lifeline.com</v>
      </c>
      <c r="O660" s="101" t="str">
        <f t="shared" ref="O660:O671" si="82">VLOOKUP(L660,$Q$4:$S$25,3,0)</f>
        <v>303-378-2476</v>
      </c>
    </row>
    <row r="661" spans="7:15" x14ac:dyDescent="0.25">
      <c r="G661" s="100" t="s">
        <v>5175</v>
      </c>
      <c r="H661" t="s">
        <v>5176</v>
      </c>
      <c r="I661" s="101" t="s">
        <v>1</v>
      </c>
      <c r="J661" s="112" t="s">
        <v>22091</v>
      </c>
      <c r="K661" s="101" t="s">
        <v>23238</v>
      </c>
      <c r="L661" s="101" t="s">
        <v>113</v>
      </c>
      <c r="M661" s="101">
        <f t="shared" si="80"/>
        <v>305</v>
      </c>
      <c r="N661" s="158" t="str">
        <f t="shared" si="81"/>
        <v>ruth.ann.arber@lifeline.com</v>
      </c>
      <c r="O661" s="101" t="str">
        <f t="shared" si="82"/>
        <v>303-378-2476</v>
      </c>
    </row>
    <row r="662" spans="7:15" x14ac:dyDescent="0.25">
      <c r="G662" s="100" t="s">
        <v>13615</v>
      </c>
      <c r="H662" s="156" t="s">
        <v>13616</v>
      </c>
      <c r="I662" s="112"/>
      <c r="J662" s="112" t="str">
        <f>+G662&amp;" - "&amp;H662</f>
        <v>ID648 - Senior Service Home Care</v>
      </c>
      <c r="K662" s="101" t="s">
        <v>23242</v>
      </c>
      <c r="L662" s="101" t="s">
        <v>23935</v>
      </c>
      <c r="M662" s="101">
        <f t="shared" si="80"/>
        <v>505</v>
      </c>
      <c r="N662" s="158" t="str">
        <f t="shared" si="81"/>
        <v>matt.zahal@connectamerica.com</v>
      </c>
      <c r="O662" s="101">
        <f t="shared" si="82"/>
        <v>0</v>
      </c>
    </row>
    <row r="663" spans="7:15" x14ac:dyDescent="0.25">
      <c r="G663" s="100" t="s">
        <v>5287</v>
      </c>
      <c r="H663" t="s">
        <v>5288</v>
      </c>
      <c r="I663" s="101" t="s">
        <v>0</v>
      </c>
      <c r="J663" s="112" t="s">
        <v>22104</v>
      </c>
      <c r="K663" s="101" t="s">
        <v>23238</v>
      </c>
      <c r="L663" s="101" t="str">
        <f>VLOOKUP(G663,'[2]CA AMAC LL detail'!$E$2:$J$2161,6,0)</f>
        <v>Ruth Ann Arber</v>
      </c>
      <c r="M663" s="101">
        <f t="shared" si="80"/>
        <v>305</v>
      </c>
      <c r="N663" s="158" t="str">
        <f t="shared" si="81"/>
        <v>ruth.ann.arber@lifeline.com</v>
      </c>
      <c r="O663" s="101" t="str">
        <f t="shared" si="82"/>
        <v>303-378-2476</v>
      </c>
    </row>
    <row r="664" spans="7:15" x14ac:dyDescent="0.25">
      <c r="G664" s="100" t="s">
        <v>5289</v>
      </c>
      <c r="H664" t="s">
        <v>5290</v>
      </c>
      <c r="I664" s="101" t="s">
        <v>0</v>
      </c>
      <c r="J664" s="112" t="s">
        <v>22105</v>
      </c>
      <c r="K664" s="101" t="s">
        <v>23238</v>
      </c>
      <c r="L664" s="101" t="str">
        <f>VLOOKUP(G664,'[2]CA AMAC LL detail'!$E$2:$J$2161,6,0)</f>
        <v>Ruth Ann Arber</v>
      </c>
      <c r="M664" s="101">
        <f t="shared" si="80"/>
        <v>305</v>
      </c>
      <c r="N664" s="158" t="str">
        <f t="shared" si="81"/>
        <v>ruth.ann.arber@lifeline.com</v>
      </c>
      <c r="O664" s="101" t="str">
        <f t="shared" si="82"/>
        <v>303-378-2476</v>
      </c>
    </row>
    <row r="665" spans="7:15" x14ac:dyDescent="0.25">
      <c r="G665" s="100" t="s">
        <v>5291</v>
      </c>
      <c r="H665" t="s">
        <v>5292</v>
      </c>
      <c r="I665" s="101" t="s">
        <v>0</v>
      </c>
      <c r="J665" s="112" t="s">
        <v>22106</v>
      </c>
      <c r="K665" s="101" t="s">
        <v>23238</v>
      </c>
      <c r="L665" s="101" t="str">
        <f>VLOOKUP(G665,'[2]CA AMAC LL detail'!$E$2:$J$2161,6,0)</f>
        <v>Ruth Ann Arber</v>
      </c>
      <c r="M665" s="101">
        <f t="shared" si="80"/>
        <v>305</v>
      </c>
      <c r="N665" s="158" t="str">
        <f t="shared" si="81"/>
        <v>ruth.ann.arber@lifeline.com</v>
      </c>
      <c r="O665" s="101" t="str">
        <f t="shared" si="82"/>
        <v>303-378-2476</v>
      </c>
    </row>
    <row r="666" spans="7:15" x14ac:dyDescent="0.25">
      <c r="G666" s="100" t="s">
        <v>5293</v>
      </c>
      <c r="H666" t="s">
        <v>5294</v>
      </c>
      <c r="I666" s="101" t="s">
        <v>0</v>
      </c>
      <c r="J666" s="112" t="s">
        <v>22107</v>
      </c>
      <c r="K666" s="101" t="s">
        <v>23238</v>
      </c>
      <c r="L666" s="101" t="str">
        <f>VLOOKUP(G666,'[2]CA AMAC LL detail'!$E$2:$J$2161,6,0)</f>
        <v>Ruth Ann Arber</v>
      </c>
      <c r="M666" s="101">
        <f t="shared" si="80"/>
        <v>305</v>
      </c>
      <c r="N666" s="158" t="str">
        <f t="shared" si="81"/>
        <v>ruth.ann.arber@lifeline.com</v>
      </c>
      <c r="O666" s="101" t="str">
        <f t="shared" si="82"/>
        <v>303-378-2476</v>
      </c>
    </row>
    <row r="667" spans="7:15" x14ac:dyDescent="0.25">
      <c r="G667" s="100" t="s">
        <v>5295</v>
      </c>
      <c r="H667" t="s">
        <v>5296</v>
      </c>
      <c r="I667" s="101" t="s">
        <v>0</v>
      </c>
      <c r="J667" s="112" t="s">
        <v>22108</v>
      </c>
      <c r="K667" s="101" t="s">
        <v>23238</v>
      </c>
      <c r="L667" s="101" t="str">
        <f>VLOOKUP(G667,'[2]CA AMAC LL detail'!$E$2:$J$2161,6,0)</f>
        <v>Ruth Ann Arber</v>
      </c>
      <c r="M667" s="101">
        <f t="shared" si="80"/>
        <v>305</v>
      </c>
      <c r="N667" s="158" t="str">
        <f t="shared" si="81"/>
        <v>ruth.ann.arber@lifeline.com</v>
      </c>
      <c r="O667" s="101" t="str">
        <f t="shared" si="82"/>
        <v>303-378-2476</v>
      </c>
    </row>
    <row r="668" spans="7:15" x14ac:dyDescent="0.25">
      <c r="G668" s="100" t="s">
        <v>5297</v>
      </c>
      <c r="H668" t="s">
        <v>5298</v>
      </c>
      <c r="I668" s="101" t="s">
        <v>0</v>
      </c>
      <c r="J668" s="112" t="s">
        <v>22109</v>
      </c>
      <c r="K668" s="101" t="s">
        <v>23238</v>
      </c>
      <c r="L668" s="101" t="str">
        <f>VLOOKUP(G668,'[2]CA AMAC LL detail'!$E$2:$J$2161,6,0)</f>
        <v>Ruth Ann Arber</v>
      </c>
      <c r="M668" s="101">
        <f t="shared" si="80"/>
        <v>305</v>
      </c>
      <c r="N668" s="158" t="str">
        <f t="shared" si="81"/>
        <v>ruth.ann.arber@lifeline.com</v>
      </c>
      <c r="O668" s="101" t="str">
        <f t="shared" si="82"/>
        <v>303-378-2476</v>
      </c>
    </row>
    <row r="669" spans="7:15" x14ac:dyDescent="0.25">
      <c r="G669" s="100" t="s">
        <v>422</v>
      </c>
      <c r="H669" t="s">
        <v>423</v>
      </c>
      <c r="I669" s="101" t="s">
        <v>0</v>
      </c>
      <c r="J669" s="112" t="s">
        <v>22110</v>
      </c>
      <c r="K669" s="101" t="s">
        <v>23238</v>
      </c>
      <c r="L669" s="101" t="str">
        <f>VLOOKUP(G669,'[2]CA AMAC LL detail'!$E$2:$J$2161,6,0)</f>
        <v>Ruth Ann Arber</v>
      </c>
      <c r="M669" s="101">
        <f t="shared" si="80"/>
        <v>305</v>
      </c>
      <c r="N669" s="158" t="str">
        <f t="shared" si="81"/>
        <v>ruth.ann.arber@lifeline.com</v>
      </c>
      <c r="O669" s="101" t="str">
        <f t="shared" si="82"/>
        <v>303-378-2476</v>
      </c>
    </row>
    <row r="670" spans="7:15" x14ac:dyDescent="0.25">
      <c r="G670" s="100" t="s">
        <v>14829</v>
      </c>
      <c r="H670" t="s">
        <v>14830</v>
      </c>
      <c r="I670" s="101" t="s">
        <v>0</v>
      </c>
      <c r="J670" s="112" t="s">
        <v>22111</v>
      </c>
      <c r="K670" s="101" t="s">
        <v>23238</v>
      </c>
      <c r="L670" s="101" t="str">
        <f>VLOOKUP(G670,'[2]CA AMAC LL detail'!$E$2:$J$2161,6,0)</f>
        <v>Ruth Ann Arber</v>
      </c>
      <c r="M670" s="101">
        <f t="shared" si="80"/>
        <v>305</v>
      </c>
      <c r="N670" s="158" t="str">
        <f t="shared" si="81"/>
        <v>ruth.ann.arber@lifeline.com</v>
      </c>
      <c r="O670" s="101" t="str">
        <f t="shared" si="82"/>
        <v>303-378-2476</v>
      </c>
    </row>
    <row r="671" spans="7:15" x14ac:dyDescent="0.25">
      <c r="G671" s="100" t="s">
        <v>5299</v>
      </c>
      <c r="H671" t="s">
        <v>5300</v>
      </c>
      <c r="I671" s="101" t="s">
        <v>0</v>
      </c>
      <c r="J671" s="112" t="s">
        <v>22112</v>
      </c>
      <c r="K671" s="101" t="s">
        <v>23238</v>
      </c>
      <c r="L671" s="101" t="str">
        <f>VLOOKUP(G671,'[2]CA AMAC LL detail'!$E$2:$J$2161,6,0)</f>
        <v>Ruth Ann Arber</v>
      </c>
      <c r="M671" s="101">
        <f t="shared" si="80"/>
        <v>305</v>
      </c>
      <c r="N671" s="158" t="str">
        <f t="shared" si="81"/>
        <v>ruth.ann.arber@lifeline.com</v>
      </c>
      <c r="O671" s="101" t="str">
        <f t="shared" si="82"/>
        <v>303-378-2476</v>
      </c>
    </row>
    <row r="672" spans="7:15" x14ac:dyDescent="0.25">
      <c r="G672" s="100" t="s">
        <v>5306</v>
      </c>
      <c r="H672" t="s">
        <v>5307</v>
      </c>
      <c r="I672" s="101" t="s">
        <v>0</v>
      </c>
      <c r="J672" s="112" t="s">
        <v>22113</v>
      </c>
      <c r="K672" s="101" t="str">
        <f>VLOOKUP(G672,'[2]CA AMAC LL detail'!$E$2:$M$2161,9,0)</f>
        <v>Western</v>
      </c>
      <c r="L672" s="101" t="str">
        <f>VLOOKUP(G672,'[2]CA AMAC LL detail'!$E$2:$J$2161,6,0)</f>
        <v>Open - IL</v>
      </c>
      <c r="O672" s="101"/>
    </row>
    <row r="673" spans="7:15" x14ac:dyDescent="0.25">
      <c r="G673" s="100" t="s">
        <v>5310</v>
      </c>
      <c r="H673" t="s">
        <v>5311</v>
      </c>
      <c r="I673" s="101" t="s">
        <v>0</v>
      </c>
      <c r="J673" s="112" t="s">
        <v>22114</v>
      </c>
      <c r="K673" s="101" t="s">
        <v>23238</v>
      </c>
      <c r="L673" s="101" t="s">
        <v>23241</v>
      </c>
      <c r="M673" s="101">
        <f t="shared" ref="M673:M679" si="83">VLOOKUP(L673,$Q$4:$T$25,4,0)</f>
        <v>306</v>
      </c>
      <c r="N673" s="158" t="str">
        <f t="shared" ref="N673:N679" si="84">VLOOKUP(L673,$Q$4:$R$25,2,0)</f>
        <v>stephanie.garrigan@lifeline.com</v>
      </c>
      <c r="O673" s="101" t="str">
        <f t="shared" ref="O673:O679" si="85">VLOOKUP(L673,$Q$4:$S$25,3,0)</f>
        <v>224-358-8657</v>
      </c>
    </row>
    <row r="674" spans="7:15" x14ac:dyDescent="0.25">
      <c r="G674" s="100" t="s">
        <v>5320</v>
      </c>
      <c r="H674" t="s">
        <v>15711</v>
      </c>
      <c r="I674" s="101" t="s">
        <v>0</v>
      </c>
      <c r="J674" s="112" t="s">
        <v>22115</v>
      </c>
      <c r="K674" s="101" t="s">
        <v>23238</v>
      </c>
      <c r="L674" s="101" t="str">
        <f>VLOOKUP(G674,'[2]CA AMAC LL detail'!$E$2:$J$2161,6,0)</f>
        <v>Polly Zwolensky</v>
      </c>
      <c r="M674" s="101">
        <f t="shared" si="83"/>
        <v>304</v>
      </c>
      <c r="N674" s="158" t="str">
        <f t="shared" si="84"/>
        <v>polly.zwolensky@lifeline.com</v>
      </c>
      <c r="O674" s="101" t="str">
        <f t="shared" si="85"/>
        <v>612-875-3596</v>
      </c>
    </row>
    <row r="675" spans="7:15" x14ac:dyDescent="0.25">
      <c r="G675" s="100" t="s">
        <v>5323</v>
      </c>
      <c r="H675" t="s">
        <v>22117</v>
      </c>
      <c r="I675" s="101" t="s">
        <v>0</v>
      </c>
      <c r="J675" s="112" t="s">
        <v>22118</v>
      </c>
      <c r="K675" s="101" t="s">
        <v>23242</v>
      </c>
      <c r="L675" s="101" t="str">
        <f>VLOOKUP(G675,'[2]CA AMAC LL detail'!$E$2:$J$2161,6,0)</f>
        <v>Tyler Hedrick</v>
      </c>
      <c r="M675" s="101">
        <f t="shared" si="83"/>
        <v>503</v>
      </c>
      <c r="N675" s="158" t="str">
        <f t="shared" si="84"/>
        <v>Tyler.Hedrick@connectamerica.com</v>
      </c>
      <c r="O675" s="101" t="str">
        <f t="shared" si="85"/>
        <v>484-832-0085</v>
      </c>
    </row>
    <row r="676" spans="7:15" x14ac:dyDescent="0.25">
      <c r="G676" s="100" t="s">
        <v>5353</v>
      </c>
      <c r="H676" t="s">
        <v>5354</v>
      </c>
      <c r="I676" s="101" t="s">
        <v>0</v>
      </c>
      <c r="J676" s="112" t="s">
        <v>22119</v>
      </c>
      <c r="K676" s="101" t="s">
        <v>23238</v>
      </c>
      <c r="L676" s="101" t="str">
        <f>VLOOKUP(G676,'[2]CA AMAC LL detail'!$E$2:$J$2161,6,0)</f>
        <v>Polly Zwolensky</v>
      </c>
      <c r="M676" s="101">
        <f t="shared" si="83"/>
        <v>304</v>
      </c>
      <c r="N676" s="158" t="str">
        <f t="shared" si="84"/>
        <v>polly.zwolensky@lifeline.com</v>
      </c>
      <c r="O676" s="101" t="str">
        <f t="shared" si="85"/>
        <v>612-875-3596</v>
      </c>
    </row>
    <row r="677" spans="7:15" x14ac:dyDescent="0.25">
      <c r="G677" s="100" t="s">
        <v>5360</v>
      </c>
      <c r="H677" t="s">
        <v>5361</v>
      </c>
      <c r="I677" s="101" t="s">
        <v>1</v>
      </c>
      <c r="J677" s="112" t="s">
        <v>22120</v>
      </c>
      <c r="K677" s="101" t="s">
        <v>23242</v>
      </c>
      <c r="L677" s="101" t="str">
        <f>VLOOKUP(G677,'[2]CA AMAC LL detail'!$E$2:$J$2161,6,0)</f>
        <v>Tyler Hedrick</v>
      </c>
      <c r="M677" s="101">
        <f t="shared" si="83"/>
        <v>503</v>
      </c>
      <c r="N677" s="158" t="str">
        <f t="shared" si="84"/>
        <v>Tyler.Hedrick@connectamerica.com</v>
      </c>
      <c r="O677" s="101" t="str">
        <f t="shared" si="85"/>
        <v>484-832-0085</v>
      </c>
    </row>
    <row r="678" spans="7:15" x14ac:dyDescent="0.25">
      <c r="G678" s="100" t="s">
        <v>5362</v>
      </c>
      <c r="H678" t="s">
        <v>5363</v>
      </c>
      <c r="I678" s="101" t="s">
        <v>1</v>
      </c>
      <c r="J678" s="112" t="s">
        <v>22121</v>
      </c>
      <c r="K678" s="101" t="s">
        <v>23238</v>
      </c>
      <c r="L678" s="101" t="str">
        <f>VLOOKUP(G678,'[2]CA AMAC LL detail'!$E$2:$J$2161,6,0)</f>
        <v>Polly Zwolensky</v>
      </c>
      <c r="M678" s="101">
        <f t="shared" si="83"/>
        <v>304</v>
      </c>
      <c r="N678" s="158" t="str">
        <f t="shared" si="84"/>
        <v>polly.zwolensky@lifeline.com</v>
      </c>
      <c r="O678" s="101" t="str">
        <f t="shared" si="85"/>
        <v>612-875-3596</v>
      </c>
    </row>
    <row r="679" spans="7:15" x14ac:dyDescent="0.25">
      <c r="G679" s="100" t="s">
        <v>5390</v>
      </c>
      <c r="H679" t="s">
        <v>5389</v>
      </c>
      <c r="I679" s="101" t="s">
        <v>0</v>
      </c>
      <c r="J679" s="112" t="s">
        <v>22125</v>
      </c>
      <c r="K679" s="101" t="s">
        <v>23238</v>
      </c>
      <c r="L679" s="101" t="s">
        <v>23241</v>
      </c>
      <c r="M679" s="101">
        <f t="shared" si="83"/>
        <v>306</v>
      </c>
      <c r="N679" s="158" t="str">
        <f t="shared" si="84"/>
        <v>stephanie.garrigan@lifeline.com</v>
      </c>
      <c r="O679" s="101" t="str">
        <f t="shared" si="85"/>
        <v>224-358-8657</v>
      </c>
    </row>
    <row r="680" spans="7:15" x14ac:dyDescent="0.25">
      <c r="G680" s="100" t="s">
        <v>5402</v>
      </c>
      <c r="H680" t="s">
        <v>5403</v>
      </c>
      <c r="I680" s="101" t="s">
        <v>1</v>
      </c>
      <c r="J680" s="112" t="s">
        <v>22127</v>
      </c>
      <c r="K680" s="101" t="str">
        <f>VLOOKUP(G680,'[2]CA AMAC LL detail'!$E$2:$M$2161,9,0)</f>
        <v>Western</v>
      </c>
      <c r="L680" s="101" t="str">
        <f>VLOOKUP(G680,'[2]CA AMAC LL detail'!$E$2:$J$2161,6,0)</f>
        <v>Open - IL</v>
      </c>
      <c r="O680" s="101"/>
    </row>
    <row r="681" spans="7:15" x14ac:dyDescent="0.25">
      <c r="G681" s="100" t="s">
        <v>5408</v>
      </c>
      <c r="H681" t="s">
        <v>5409</v>
      </c>
      <c r="I681" s="101" t="s">
        <v>1</v>
      </c>
      <c r="J681" s="112" t="s">
        <v>22129</v>
      </c>
      <c r="K681" s="101" t="str">
        <f>VLOOKUP(G681,'[2]CA AMAC LL detail'!$E$2:$M$2161,9,0)</f>
        <v>CPS</v>
      </c>
      <c r="L681" s="101" t="str">
        <f>VLOOKUP(G681,'[2]CA AMAC LL detail'!$E$2:$J$2161,6,0)</f>
        <v>OPEN LMS/PSF</v>
      </c>
      <c r="O681" s="101"/>
    </row>
    <row r="682" spans="7:15" x14ac:dyDescent="0.25">
      <c r="G682" s="100" t="s">
        <v>5452</v>
      </c>
      <c r="H682" t="s">
        <v>22131</v>
      </c>
      <c r="I682" s="101" t="s">
        <v>1</v>
      </c>
      <c r="J682" s="112" t="s">
        <v>22132</v>
      </c>
      <c r="K682" s="101" t="str">
        <f>VLOOKUP(G682,'[2]CA AMAC LL detail'!$E$2:$M$2161,9,0)</f>
        <v>Western</v>
      </c>
      <c r="L682" s="101" t="str">
        <f>VLOOKUP(G682,'[2]CA AMAC LL detail'!$E$2:$J$2161,6,0)</f>
        <v>Open - IL</v>
      </c>
      <c r="O682" s="101"/>
    </row>
    <row r="683" spans="7:15" x14ac:dyDescent="0.25">
      <c r="G683" s="100" t="s">
        <v>5364</v>
      </c>
      <c r="H683" t="s">
        <v>5363</v>
      </c>
      <c r="I683" s="101" t="s">
        <v>1</v>
      </c>
      <c r="J683" s="112" t="s">
        <v>22122</v>
      </c>
      <c r="K683" s="101" t="s">
        <v>23238</v>
      </c>
      <c r="L683" s="101" t="str">
        <f>VLOOKUP(G683,'[2]CA AMAC LL detail'!$E$2:$J$2161,6,0)</f>
        <v>Polly Zwolensky</v>
      </c>
      <c r="M683" s="101">
        <f>VLOOKUP(L683,$Q$4:$T$25,4,0)</f>
        <v>304</v>
      </c>
      <c r="N683" s="158" t="str">
        <f>VLOOKUP(L683,$Q$4:$R$25,2,0)</f>
        <v>polly.zwolensky@lifeline.com</v>
      </c>
      <c r="O683" s="101" t="str">
        <f>VLOOKUP(L683,$Q$4:$S$25,3,0)</f>
        <v>612-875-3596</v>
      </c>
    </row>
    <row r="684" spans="7:15" x14ac:dyDescent="0.25">
      <c r="G684" s="100" t="s">
        <v>5457</v>
      </c>
      <c r="H684" t="s">
        <v>5458</v>
      </c>
      <c r="I684" s="101" t="s">
        <v>1</v>
      </c>
      <c r="J684" s="112" t="s">
        <v>22134</v>
      </c>
      <c r="K684" s="101" t="s">
        <v>23238</v>
      </c>
      <c r="L684" s="101" t="s">
        <v>23241</v>
      </c>
      <c r="M684" s="101">
        <f>VLOOKUP(L684,$Q$4:$T$25,4,0)</f>
        <v>306</v>
      </c>
      <c r="N684" s="158" t="str">
        <f>VLOOKUP(L684,$Q$4:$R$25,2,0)</f>
        <v>stephanie.garrigan@lifeline.com</v>
      </c>
      <c r="O684" s="101" t="str">
        <f>VLOOKUP(L684,$Q$4:$S$25,3,0)</f>
        <v>224-358-8657</v>
      </c>
    </row>
    <row r="685" spans="7:15" x14ac:dyDescent="0.25">
      <c r="G685" s="100" t="s">
        <v>5527</v>
      </c>
      <c r="H685" t="s">
        <v>5528</v>
      </c>
      <c r="I685" s="101" t="s">
        <v>0</v>
      </c>
      <c r="J685" s="112" t="s">
        <v>22135</v>
      </c>
      <c r="K685" s="101" t="s">
        <v>23242</v>
      </c>
      <c r="L685" s="101" t="str">
        <f>VLOOKUP(G685,'[2]CA AMAC LL detail'!$E$2:$J$2161,6,0)</f>
        <v>Tyler Hedrick</v>
      </c>
      <c r="M685" s="101">
        <f>VLOOKUP(L685,$Q$4:$T$25,4,0)</f>
        <v>503</v>
      </c>
      <c r="N685" s="158" t="str">
        <f>VLOOKUP(L685,$Q$4:$R$25,2,0)</f>
        <v>Tyler.Hedrick@connectamerica.com</v>
      </c>
      <c r="O685" s="101" t="str">
        <f>VLOOKUP(L685,$Q$4:$S$25,3,0)</f>
        <v>484-832-0085</v>
      </c>
    </row>
    <row r="686" spans="7:15" x14ac:dyDescent="0.25">
      <c r="G686" s="100" t="s">
        <v>5535</v>
      </c>
      <c r="H686" t="s">
        <v>5536</v>
      </c>
      <c r="I686" s="101" t="s">
        <v>0</v>
      </c>
      <c r="J686" s="112" t="s">
        <v>22136</v>
      </c>
      <c r="K686" s="101" t="s">
        <v>23238</v>
      </c>
      <c r="L686" s="101" t="s">
        <v>23241</v>
      </c>
      <c r="M686" s="101">
        <f>VLOOKUP(L686,$Q$4:$T$25,4,0)</f>
        <v>306</v>
      </c>
      <c r="N686" s="158" t="str">
        <f>VLOOKUP(L686,$Q$4:$R$25,2,0)</f>
        <v>stephanie.garrigan@lifeline.com</v>
      </c>
      <c r="O686" s="101" t="str">
        <f>VLOOKUP(L686,$Q$4:$S$25,3,0)</f>
        <v>224-358-8657</v>
      </c>
    </row>
    <row r="687" spans="7:15" x14ac:dyDescent="0.25">
      <c r="G687" s="100" t="s">
        <v>5410</v>
      </c>
      <c r="H687" t="s">
        <v>5409</v>
      </c>
      <c r="I687" s="101" t="s">
        <v>1</v>
      </c>
      <c r="J687" s="112" t="s">
        <v>22130</v>
      </c>
      <c r="K687" s="101" t="str">
        <f>VLOOKUP(G687,'[2]CA AMAC LL detail'!$E$2:$M$2161,9,0)</f>
        <v>CPS</v>
      </c>
      <c r="L687" s="101" t="str">
        <f>VLOOKUP(G687,'[2]CA AMAC LL detail'!$E$2:$J$2161,6,0)</f>
        <v>OPEN LMS/PSF</v>
      </c>
      <c r="O687" s="101"/>
    </row>
    <row r="688" spans="7:15" x14ac:dyDescent="0.25">
      <c r="G688" s="100" t="s">
        <v>5548</v>
      </c>
      <c r="H688" t="s">
        <v>5549</v>
      </c>
      <c r="I688" s="101" t="s">
        <v>1</v>
      </c>
      <c r="J688" s="112" t="s">
        <v>22137</v>
      </c>
      <c r="K688" s="101" t="s">
        <v>23238</v>
      </c>
      <c r="L688" s="101" t="s">
        <v>23241</v>
      </c>
      <c r="M688" s="101">
        <f>VLOOKUP(L688,$Q$4:$T$25,4,0)</f>
        <v>306</v>
      </c>
      <c r="N688" s="158" t="str">
        <f>VLOOKUP(L688,$Q$4:$R$25,2,0)</f>
        <v>stephanie.garrigan@lifeline.com</v>
      </c>
      <c r="O688" s="101" t="str">
        <f>VLOOKUP(L688,$Q$4:$S$25,3,0)</f>
        <v>224-358-8657</v>
      </c>
    </row>
    <row r="689" spans="7:15" x14ac:dyDescent="0.25">
      <c r="G689" s="100" t="s">
        <v>5454</v>
      </c>
      <c r="H689" t="s">
        <v>22131</v>
      </c>
      <c r="I689" s="101" t="s">
        <v>1</v>
      </c>
      <c r="J689" s="112" t="s">
        <v>22133</v>
      </c>
      <c r="K689" s="101" t="str">
        <f>VLOOKUP(G689,'[2]CA AMAC LL detail'!$E$2:$M$2161,9,0)</f>
        <v>Western</v>
      </c>
      <c r="L689" s="101" t="str">
        <f>VLOOKUP(G689,'[2]CA AMAC LL detail'!$E$2:$J$2161,6,0)</f>
        <v>Open - IL</v>
      </c>
      <c r="O689" s="101"/>
    </row>
    <row r="690" spans="7:15" x14ac:dyDescent="0.25">
      <c r="G690" s="100" t="s">
        <v>5550</v>
      </c>
      <c r="H690" t="s">
        <v>5551</v>
      </c>
      <c r="I690" s="101" t="s">
        <v>0</v>
      </c>
      <c r="J690" s="112" t="s">
        <v>22138</v>
      </c>
      <c r="K690" s="101" t="s">
        <v>23238</v>
      </c>
      <c r="L690" s="101" t="s">
        <v>23241</v>
      </c>
      <c r="M690" s="101">
        <f>VLOOKUP(L690,$Q$4:$T$25,4,0)</f>
        <v>306</v>
      </c>
      <c r="N690" s="158" t="str">
        <f>VLOOKUP(L690,$Q$4:$R$25,2,0)</f>
        <v>stephanie.garrigan@lifeline.com</v>
      </c>
      <c r="O690" s="101" t="str">
        <f>VLOOKUP(L690,$Q$4:$S$25,3,0)</f>
        <v>224-358-8657</v>
      </c>
    </row>
    <row r="691" spans="7:15" x14ac:dyDescent="0.25">
      <c r="G691" s="100" t="s">
        <v>5374</v>
      </c>
      <c r="H691" t="s">
        <v>5375</v>
      </c>
      <c r="I691" s="101" t="s">
        <v>1</v>
      </c>
      <c r="J691" s="112" t="s">
        <v>22124</v>
      </c>
      <c r="K691" s="101" t="s">
        <v>23238</v>
      </c>
      <c r="L691" s="101" t="s">
        <v>23241</v>
      </c>
      <c r="M691" s="101">
        <f>VLOOKUP(L691,$Q$4:$T$25,4,0)</f>
        <v>306</v>
      </c>
      <c r="N691" s="158" t="str">
        <f>VLOOKUP(L691,$Q$4:$R$25,2,0)</f>
        <v>stephanie.garrigan@lifeline.com</v>
      </c>
      <c r="O691" s="101" t="str">
        <f>VLOOKUP(L691,$Q$4:$S$25,3,0)</f>
        <v>224-358-8657</v>
      </c>
    </row>
    <row r="692" spans="7:15" x14ac:dyDescent="0.25">
      <c r="G692" s="100" t="s">
        <v>5322</v>
      </c>
      <c r="H692" t="s">
        <v>15711</v>
      </c>
      <c r="I692" s="101" t="s">
        <v>0</v>
      </c>
      <c r="J692" s="112" t="s">
        <v>22116</v>
      </c>
      <c r="K692" s="101" t="s">
        <v>23238</v>
      </c>
      <c r="L692" s="101" t="str">
        <f>VLOOKUP(G692,'[2]CA AMAC LL detail'!$E$2:$J$2161,6,0)</f>
        <v>Polly Zwolensky</v>
      </c>
      <c r="M692" s="101">
        <f>VLOOKUP(L692,$Q$4:$T$25,4,0)</f>
        <v>304</v>
      </c>
      <c r="N692" s="158" t="str">
        <f>VLOOKUP(L692,$Q$4:$R$25,2,0)</f>
        <v>polly.zwolensky@lifeline.com</v>
      </c>
      <c r="O692" s="101" t="str">
        <f>VLOOKUP(L692,$Q$4:$S$25,3,0)</f>
        <v>612-875-3596</v>
      </c>
    </row>
    <row r="693" spans="7:15" x14ac:dyDescent="0.25">
      <c r="G693" s="100" t="s">
        <v>5392</v>
      </c>
      <c r="H693" t="s">
        <v>5389</v>
      </c>
      <c r="I693" s="101" t="s">
        <v>1</v>
      </c>
      <c r="J693" s="112" t="s">
        <v>22126</v>
      </c>
      <c r="K693" s="101" t="str">
        <f>VLOOKUP(G693,'[2]CA AMAC LL detail'!$E$2:$M$2161,9,0)</f>
        <v>CPS</v>
      </c>
      <c r="L693" s="101" t="str">
        <f>VLOOKUP(G693,'[2]CA AMAC LL detail'!$E$2:$J$2161,6,0)</f>
        <v>OPEN LMS/PSF</v>
      </c>
      <c r="O693" s="101"/>
    </row>
    <row r="694" spans="7:15" x14ac:dyDescent="0.25">
      <c r="G694" s="100" t="s">
        <v>5567</v>
      </c>
      <c r="H694" t="s">
        <v>5568</v>
      </c>
      <c r="I694" s="101" t="s">
        <v>0</v>
      </c>
      <c r="J694" s="112" t="s">
        <v>22139</v>
      </c>
      <c r="K694" s="101" t="s">
        <v>23242</v>
      </c>
      <c r="L694" s="101" t="str">
        <f>VLOOKUP(G694,'[2]CA AMAC LL detail'!$E$2:$J$2161,6,0)</f>
        <v>Tyler Hedrick</v>
      </c>
      <c r="M694" s="101">
        <f>VLOOKUP(L694,$Q$4:$T$25,4,0)</f>
        <v>503</v>
      </c>
      <c r="N694" s="158" t="str">
        <f>VLOOKUP(L694,$Q$4:$R$25,2,0)</f>
        <v>Tyler.Hedrick@connectamerica.com</v>
      </c>
      <c r="O694" s="101" t="str">
        <f>VLOOKUP(L694,$Q$4:$S$25,3,0)</f>
        <v>484-832-0085</v>
      </c>
    </row>
    <row r="695" spans="7:15" x14ac:dyDescent="0.25">
      <c r="G695" s="100" t="s">
        <v>5569</v>
      </c>
      <c r="H695" t="s">
        <v>5570</v>
      </c>
      <c r="I695" s="101" t="s">
        <v>0</v>
      </c>
      <c r="J695" s="112" t="s">
        <v>22140</v>
      </c>
      <c r="K695" s="101" t="s">
        <v>23242</v>
      </c>
      <c r="L695" s="101" t="str">
        <f>VLOOKUP(G695,'[2]CA AMAC LL detail'!$E$2:$J$2161,6,0)</f>
        <v>Tyler Hedrick</v>
      </c>
      <c r="M695" s="101">
        <f>VLOOKUP(L695,$Q$4:$T$25,4,0)</f>
        <v>503</v>
      </c>
      <c r="N695" s="158" t="str">
        <f>VLOOKUP(L695,$Q$4:$R$25,2,0)</f>
        <v>Tyler.Hedrick@connectamerica.com</v>
      </c>
      <c r="O695" s="101" t="str">
        <f>VLOOKUP(L695,$Q$4:$S$25,3,0)</f>
        <v>484-832-0085</v>
      </c>
    </row>
    <row r="696" spans="7:15" x14ac:dyDescent="0.25">
      <c r="G696" s="100" t="s">
        <v>5404</v>
      </c>
      <c r="H696" t="s">
        <v>5405</v>
      </c>
      <c r="I696" s="101" t="s">
        <v>1</v>
      </c>
      <c r="J696" s="112" t="s">
        <v>22128</v>
      </c>
      <c r="K696" s="101" t="str">
        <f>VLOOKUP(G696,'[2]CA AMAC LL detail'!$E$2:$M$2161,9,0)</f>
        <v>Western</v>
      </c>
      <c r="L696" s="101" t="str">
        <f>VLOOKUP(G696,'[2]CA AMAC LL detail'!$E$2:$J$2161,6,0)</f>
        <v>Open - IL</v>
      </c>
      <c r="O696" s="101"/>
    </row>
    <row r="697" spans="7:15" x14ac:dyDescent="0.25">
      <c r="G697" s="100" t="s">
        <v>5576</v>
      </c>
      <c r="H697" t="s">
        <v>5575</v>
      </c>
      <c r="I697" s="101" t="s">
        <v>1</v>
      </c>
      <c r="J697" s="112" t="s">
        <v>22142</v>
      </c>
      <c r="K697" s="101" t="str">
        <f>VLOOKUP(G697,'[2]CA AMAC LL detail'!$E$2:$M$2161,9,0)</f>
        <v>CPS</v>
      </c>
      <c r="L697" s="101" t="str">
        <f>VLOOKUP(G697,'[2]CA AMAC LL detail'!$E$2:$J$2161,6,0)</f>
        <v>OPEN LMS/PSF</v>
      </c>
      <c r="O697" s="101"/>
    </row>
    <row r="698" spans="7:15" x14ac:dyDescent="0.25">
      <c r="G698" s="100" t="s">
        <v>5578</v>
      </c>
      <c r="H698" t="s">
        <v>5579</v>
      </c>
      <c r="I698" s="101" t="s">
        <v>0</v>
      </c>
      <c r="J698" s="112" t="s">
        <v>22143</v>
      </c>
      <c r="K698" s="101" t="s">
        <v>23242</v>
      </c>
      <c r="L698" s="101" t="str">
        <f>VLOOKUP(G698,'[2]CA AMAC LL detail'!$E$2:$J$2161,6,0)</f>
        <v>Tyler Hedrick</v>
      </c>
      <c r="M698" s="101">
        <f t="shared" ref="M698:M739" si="86">VLOOKUP(L698,$Q$4:$T$25,4,0)</f>
        <v>503</v>
      </c>
      <c r="N698" s="158" t="str">
        <f t="shared" ref="N698:N739" si="87">VLOOKUP(L698,$Q$4:$R$25,2,0)</f>
        <v>Tyler.Hedrick@connectamerica.com</v>
      </c>
      <c r="O698" s="101" t="str">
        <f t="shared" ref="O698:O739" si="88">VLOOKUP(L698,$Q$4:$S$25,3,0)</f>
        <v>484-832-0085</v>
      </c>
    </row>
    <row r="699" spans="7:15" x14ac:dyDescent="0.25">
      <c r="G699" s="100" t="s">
        <v>5582</v>
      </c>
      <c r="H699" t="s">
        <v>5583</v>
      </c>
      <c r="I699" s="101" t="s">
        <v>0</v>
      </c>
      <c r="J699" s="112" t="s">
        <v>22144</v>
      </c>
      <c r="K699" s="101" t="s">
        <v>23238</v>
      </c>
      <c r="L699" s="101" t="s">
        <v>23241</v>
      </c>
      <c r="M699" s="101">
        <f t="shared" si="86"/>
        <v>306</v>
      </c>
      <c r="N699" s="158" t="str">
        <f t="shared" si="87"/>
        <v>stephanie.garrigan@lifeline.com</v>
      </c>
      <c r="O699" s="101" t="str">
        <f t="shared" si="88"/>
        <v>224-358-8657</v>
      </c>
    </row>
    <row r="700" spans="7:15" x14ac:dyDescent="0.25">
      <c r="G700" s="100" t="s">
        <v>5584</v>
      </c>
      <c r="H700" t="s">
        <v>5585</v>
      </c>
      <c r="I700" s="101" t="s">
        <v>1</v>
      </c>
      <c r="J700" s="112" t="s">
        <v>22145</v>
      </c>
      <c r="K700" s="101" t="s">
        <v>23242</v>
      </c>
      <c r="L700" s="101" t="str">
        <f>VLOOKUP(G700,'[2]CA AMAC LL detail'!$E$2:$J$2161,6,0)</f>
        <v>Tyler Hedrick</v>
      </c>
      <c r="M700" s="101">
        <f t="shared" si="86"/>
        <v>503</v>
      </c>
      <c r="N700" s="158" t="str">
        <f t="shared" si="87"/>
        <v>Tyler.Hedrick@connectamerica.com</v>
      </c>
      <c r="O700" s="101" t="str">
        <f t="shared" si="88"/>
        <v>484-832-0085</v>
      </c>
    </row>
    <row r="701" spans="7:15" x14ac:dyDescent="0.25">
      <c r="G701" s="100" t="s">
        <v>5365</v>
      </c>
      <c r="H701" t="s">
        <v>5366</v>
      </c>
      <c r="I701" s="101" t="s">
        <v>1</v>
      </c>
      <c r="J701" s="112" t="s">
        <v>22123</v>
      </c>
      <c r="K701" s="101" t="s">
        <v>23238</v>
      </c>
      <c r="L701" s="101" t="str">
        <f>VLOOKUP(G701,'[2]CA AMAC LL detail'!$E$2:$J$2161,6,0)</f>
        <v>Polly Zwolensky</v>
      </c>
      <c r="M701" s="101">
        <f t="shared" si="86"/>
        <v>304</v>
      </c>
      <c r="N701" s="158" t="str">
        <f t="shared" si="87"/>
        <v>polly.zwolensky@lifeline.com</v>
      </c>
      <c r="O701" s="101" t="str">
        <f t="shared" si="88"/>
        <v>612-875-3596</v>
      </c>
    </row>
    <row r="702" spans="7:15" x14ac:dyDescent="0.25">
      <c r="G702" s="100" t="s">
        <v>5589</v>
      </c>
      <c r="H702" t="s">
        <v>5590</v>
      </c>
      <c r="I702" s="101" t="s">
        <v>1</v>
      </c>
      <c r="J702" s="112" t="s">
        <v>22146</v>
      </c>
      <c r="K702" s="101" t="s">
        <v>23242</v>
      </c>
      <c r="L702" s="101" t="str">
        <f>VLOOKUP(G702,'[2]CA AMAC LL detail'!$E$2:$J$2161,6,0)</f>
        <v>Tyler Hedrick</v>
      </c>
      <c r="M702" s="101">
        <f t="shared" si="86"/>
        <v>503</v>
      </c>
      <c r="N702" s="158" t="str">
        <f t="shared" si="87"/>
        <v>Tyler.Hedrick@connectamerica.com</v>
      </c>
      <c r="O702" s="101" t="str">
        <f t="shared" si="88"/>
        <v>484-832-0085</v>
      </c>
    </row>
    <row r="703" spans="7:15" x14ac:dyDescent="0.25">
      <c r="G703" s="100" t="s">
        <v>5601</v>
      </c>
      <c r="H703" t="s">
        <v>1394</v>
      </c>
      <c r="I703" s="101" t="s">
        <v>1</v>
      </c>
      <c r="J703" s="112" t="s">
        <v>22147</v>
      </c>
      <c r="K703" s="101" t="str">
        <f>VLOOKUP(G703,'[2]CA AMAC LL detail'!$E$2:$M$2161,9,0)</f>
        <v>Western</v>
      </c>
      <c r="L703" s="101" t="s">
        <v>23241</v>
      </c>
      <c r="M703" s="101">
        <f t="shared" si="86"/>
        <v>306</v>
      </c>
      <c r="N703" s="158" t="str">
        <f t="shared" si="87"/>
        <v>stephanie.garrigan@lifeline.com</v>
      </c>
      <c r="O703" s="101" t="str">
        <f t="shared" si="88"/>
        <v>224-358-8657</v>
      </c>
    </row>
    <row r="704" spans="7:15" x14ac:dyDescent="0.25">
      <c r="G704" s="100" t="s">
        <v>5604</v>
      </c>
      <c r="H704" t="s">
        <v>5605</v>
      </c>
      <c r="I704" s="101" t="s">
        <v>1</v>
      </c>
      <c r="J704" s="112" t="s">
        <v>22148</v>
      </c>
      <c r="K704" s="101" t="str">
        <f>VLOOKUP(G704,'[2]CA AMAC LL detail'!$E$2:$M$2161,9,0)</f>
        <v>Western</v>
      </c>
      <c r="L704" s="101" t="s">
        <v>23241</v>
      </c>
      <c r="M704" s="101">
        <f t="shared" si="86"/>
        <v>306</v>
      </c>
      <c r="N704" s="158" t="str">
        <f t="shared" si="87"/>
        <v>stephanie.garrigan@lifeline.com</v>
      </c>
      <c r="O704" s="101" t="str">
        <f t="shared" si="88"/>
        <v>224-358-8657</v>
      </c>
    </row>
    <row r="705" spans="7:15" x14ac:dyDescent="0.25">
      <c r="G705" s="100" t="s">
        <v>424</v>
      </c>
      <c r="H705" t="s">
        <v>425</v>
      </c>
      <c r="I705" s="101" t="s">
        <v>1</v>
      </c>
      <c r="J705" s="112" t="s">
        <v>22149</v>
      </c>
      <c r="K705" s="101" t="str">
        <f>VLOOKUP(G705,'[2]CA AMAC LL detail'!$E$2:$M$2161,9,0)</f>
        <v>Western</v>
      </c>
      <c r="L705" s="101" t="s">
        <v>23241</v>
      </c>
      <c r="M705" s="101">
        <f t="shared" si="86"/>
        <v>306</v>
      </c>
      <c r="N705" s="158" t="str">
        <f t="shared" si="87"/>
        <v>stephanie.garrigan@lifeline.com</v>
      </c>
      <c r="O705" s="101" t="str">
        <f t="shared" si="88"/>
        <v>224-358-8657</v>
      </c>
    </row>
    <row r="706" spans="7:15" x14ac:dyDescent="0.25">
      <c r="G706" s="100" t="s">
        <v>5647</v>
      </c>
      <c r="H706" t="s">
        <v>425</v>
      </c>
      <c r="I706" s="101" t="s">
        <v>0</v>
      </c>
      <c r="J706" s="112" t="s">
        <v>22151</v>
      </c>
      <c r="K706" s="101" t="str">
        <f>VLOOKUP(G706,'[2]CA AMAC LL detail'!$E$2:$M$2161,9,0)</f>
        <v>Western</v>
      </c>
      <c r="L706" s="101" t="s">
        <v>23241</v>
      </c>
      <c r="M706" s="101">
        <f t="shared" si="86"/>
        <v>306</v>
      </c>
      <c r="N706" s="158" t="str">
        <f t="shared" si="87"/>
        <v>stephanie.garrigan@lifeline.com</v>
      </c>
      <c r="O706" s="101" t="str">
        <f t="shared" si="88"/>
        <v>224-358-8657</v>
      </c>
    </row>
    <row r="707" spans="7:15" x14ac:dyDescent="0.25">
      <c r="G707" s="100" t="s">
        <v>426</v>
      </c>
      <c r="H707" t="s">
        <v>427</v>
      </c>
      <c r="I707" s="101" t="s">
        <v>1</v>
      </c>
      <c r="J707" s="112" t="s">
        <v>22150</v>
      </c>
      <c r="K707" s="101" t="str">
        <f>VLOOKUP(G707,'[2]CA AMAC LL detail'!$E$2:$M$2161,9,0)</f>
        <v>Western</v>
      </c>
      <c r="L707" s="101" t="s">
        <v>23241</v>
      </c>
      <c r="M707" s="101">
        <f t="shared" si="86"/>
        <v>306</v>
      </c>
      <c r="N707" s="158" t="str">
        <f t="shared" si="87"/>
        <v>stephanie.garrigan@lifeline.com</v>
      </c>
      <c r="O707" s="101" t="str">
        <f t="shared" si="88"/>
        <v>224-358-8657</v>
      </c>
    </row>
    <row r="708" spans="7:15" x14ac:dyDescent="0.25">
      <c r="G708" s="100" t="s">
        <v>5683</v>
      </c>
      <c r="H708" t="s">
        <v>5684</v>
      </c>
      <c r="I708" s="101" t="s">
        <v>0</v>
      </c>
      <c r="J708" s="112" t="s">
        <v>22152</v>
      </c>
      <c r="K708" s="101" t="str">
        <f>VLOOKUP(G708,'[2]CA AMAC LL detail'!$E$2:$M$2161,9,0)</f>
        <v>Western</v>
      </c>
      <c r="L708" s="101" t="s">
        <v>23241</v>
      </c>
      <c r="M708" s="101">
        <f t="shared" si="86"/>
        <v>306</v>
      </c>
      <c r="N708" s="158" t="str">
        <f t="shared" si="87"/>
        <v>stephanie.garrigan@lifeline.com</v>
      </c>
      <c r="O708" s="101" t="str">
        <f t="shared" si="88"/>
        <v>224-358-8657</v>
      </c>
    </row>
    <row r="709" spans="7:15" x14ac:dyDescent="0.25">
      <c r="G709" s="100" t="s">
        <v>5685</v>
      </c>
      <c r="H709" t="s">
        <v>5686</v>
      </c>
      <c r="I709" s="101" t="s">
        <v>0</v>
      </c>
      <c r="J709" s="112" t="s">
        <v>22153</v>
      </c>
      <c r="K709" s="101" t="str">
        <f>VLOOKUP(G709,'[2]CA AMAC LL detail'!$E$2:$M$2161,9,0)</f>
        <v>Western</v>
      </c>
      <c r="L709" s="101" t="s">
        <v>23241</v>
      </c>
      <c r="M709" s="101">
        <f t="shared" si="86"/>
        <v>306</v>
      </c>
      <c r="N709" s="158" t="str">
        <f t="shared" si="87"/>
        <v>stephanie.garrigan@lifeline.com</v>
      </c>
      <c r="O709" s="101" t="str">
        <f t="shared" si="88"/>
        <v>224-358-8657</v>
      </c>
    </row>
    <row r="710" spans="7:15" x14ac:dyDescent="0.25">
      <c r="G710" s="100" t="s">
        <v>428</v>
      </c>
      <c r="H710" t="s">
        <v>22154</v>
      </c>
      <c r="I710" s="101" t="s">
        <v>1</v>
      </c>
      <c r="J710" s="112" t="s">
        <v>22155</v>
      </c>
      <c r="K710" s="101" t="str">
        <f>VLOOKUP(G710,'[2]CA AMAC LL detail'!$E$2:$M$2161,9,0)</f>
        <v>Western</v>
      </c>
      <c r="L710" s="101" t="s">
        <v>23241</v>
      </c>
      <c r="M710" s="101">
        <f t="shared" si="86"/>
        <v>306</v>
      </c>
      <c r="N710" s="158" t="str">
        <f t="shared" si="87"/>
        <v>stephanie.garrigan@lifeline.com</v>
      </c>
      <c r="O710" s="101" t="str">
        <f t="shared" si="88"/>
        <v>224-358-8657</v>
      </c>
    </row>
    <row r="711" spans="7:15" x14ac:dyDescent="0.25">
      <c r="G711" s="100" t="s">
        <v>432</v>
      </c>
      <c r="H711" t="s">
        <v>433</v>
      </c>
      <c r="I711" s="101" t="s">
        <v>1</v>
      </c>
      <c r="J711" s="112" t="s">
        <v>22157</v>
      </c>
      <c r="K711" s="101" t="str">
        <f>VLOOKUP(G711,'[2]CA AMAC LL detail'!$E$2:$M$2161,9,0)</f>
        <v>Western</v>
      </c>
      <c r="L711" s="101" t="s">
        <v>23241</v>
      </c>
      <c r="M711" s="101">
        <f t="shared" si="86"/>
        <v>306</v>
      </c>
      <c r="N711" s="158" t="str">
        <f t="shared" si="87"/>
        <v>stephanie.garrigan@lifeline.com</v>
      </c>
      <c r="O711" s="101" t="str">
        <f t="shared" si="88"/>
        <v>224-358-8657</v>
      </c>
    </row>
    <row r="712" spans="7:15" x14ac:dyDescent="0.25">
      <c r="G712" s="100" t="s">
        <v>434</v>
      </c>
      <c r="H712" t="s">
        <v>435</v>
      </c>
      <c r="I712" s="101" t="s">
        <v>1</v>
      </c>
      <c r="J712" s="112" t="s">
        <v>22158</v>
      </c>
      <c r="K712" s="101" t="str">
        <f>VLOOKUP(G712,'[2]CA AMAC LL detail'!$E$2:$M$2161,9,0)</f>
        <v>Western</v>
      </c>
      <c r="L712" s="101" t="s">
        <v>23241</v>
      </c>
      <c r="M712" s="101">
        <f t="shared" si="86"/>
        <v>306</v>
      </c>
      <c r="N712" s="158" t="str">
        <f t="shared" si="87"/>
        <v>stephanie.garrigan@lifeline.com</v>
      </c>
      <c r="O712" s="101" t="str">
        <f t="shared" si="88"/>
        <v>224-358-8657</v>
      </c>
    </row>
    <row r="713" spans="7:15" x14ac:dyDescent="0.25">
      <c r="G713" s="100" t="s">
        <v>436</v>
      </c>
      <c r="H713" t="s">
        <v>437</v>
      </c>
      <c r="I713" s="101" t="s">
        <v>1</v>
      </c>
      <c r="J713" s="112" t="s">
        <v>22159</v>
      </c>
      <c r="K713" s="101" t="str">
        <f>VLOOKUP(G713,'[2]CA AMAC LL detail'!$E$2:$M$2161,9,0)</f>
        <v>Western</v>
      </c>
      <c r="L713" s="101" t="s">
        <v>23241</v>
      </c>
      <c r="M713" s="101">
        <f t="shared" si="86"/>
        <v>306</v>
      </c>
      <c r="N713" s="158" t="str">
        <f t="shared" si="87"/>
        <v>stephanie.garrigan@lifeline.com</v>
      </c>
      <c r="O713" s="101" t="str">
        <f t="shared" si="88"/>
        <v>224-358-8657</v>
      </c>
    </row>
    <row r="714" spans="7:15" x14ac:dyDescent="0.25">
      <c r="G714" s="100" t="s">
        <v>438</v>
      </c>
      <c r="H714" t="s">
        <v>439</v>
      </c>
      <c r="I714" s="101" t="s">
        <v>1</v>
      </c>
      <c r="J714" s="112" t="s">
        <v>22160</v>
      </c>
      <c r="K714" s="101" t="str">
        <f>VLOOKUP(G714,'[2]CA AMAC LL detail'!$E$2:$M$2161,9,0)</f>
        <v>Western</v>
      </c>
      <c r="L714" s="101" t="s">
        <v>23241</v>
      </c>
      <c r="M714" s="101">
        <f t="shared" si="86"/>
        <v>306</v>
      </c>
      <c r="N714" s="158" t="str">
        <f t="shared" si="87"/>
        <v>stephanie.garrigan@lifeline.com</v>
      </c>
      <c r="O714" s="101" t="str">
        <f t="shared" si="88"/>
        <v>224-358-8657</v>
      </c>
    </row>
    <row r="715" spans="7:15" x14ac:dyDescent="0.25">
      <c r="G715" s="100" t="s">
        <v>440</v>
      </c>
      <c r="H715" t="s">
        <v>441</v>
      </c>
      <c r="I715" s="101" t="s">
        <v>1</v>
      </c>
      <c r="J715" s="112" t="s">
        <v>22161</v>
      </c>
      <c r="K715" s="101" t="str">
        <f>VLOOKUP(G715,'[2]CA AMAC LL detail'!$E$2:$M$2161,9,0)</f>
        <v>Western</v>
      </c>
      <c r="L715" s="101" t="s">
        <v>23241</v>
      </c>
      <c r="M715" s="101">
        <f t="shared" si="86"/>
        <v>306</v>
      </c>
      <c r="N715" s="158" t="str">
        <f t="shared" si="87"/>
        <v>stephanie.garrigan@lifeline.com</v>
      </c>
      <c r="O715" s="101" t="str">
        <f t="shared" si="88"/>
        <v>224-358-8657</v>
      </c>
    </row>
    <row r="716" spans="7:15" x14ac:dyDescent="0.25">
      <c r="G716" s="100" t="s">
        <v>442</v>
      </c>
      <c r="H716" t="s">
        <v>443</v>
      </c>
      <c r="I716" s="101" t="s">
        <v>0</v>
      </c>
      <c r="J716" s="112" t="s">
        <v>22162</v>
      </c>
      <c r="K716" s="101" t="str">
        <f>VLOOKUP(G716,'[2]CA AMAC LL detail'!$E$2:$M$2161,9,0)</f>
        <v>Western</v>
      </c>
      <c r="L716" s="101" t="s">
        <v>23241</v>
      </c>
      <c r="M716" s="101">
        <f t="shared" si="86"/>
        <v>306</v>
      </c>
      <c r="N716" s="158" t="str">
        <f t="shared" si="87"/>
        <v>stephanie.garrigan@lifeline.com</v>
      </c>
      <c r="O716" s="101" t="str">
        <f t="shared" si="88"/>
        <v>224-358-8657</v>
      </c>
    </row>
    <row r="717" spans="7:15" x14ac:dyDescent="0.25">
      <c r="G717" s="100" t="s">
        <v>444</v>
      </c>
      <c r="H717" t="s">
        <v>445</v>
      </c>
      <c r="I717" s="101" t="s">
        <v>1</v>
      </c>
      <c r="J717" s="112" t="s">
        <v>22163</v>
      </c>
      <c r="K717" s="101" t="str">
        <f>VLOOKUP(G717,'[2]CA AMAC LL detail'!$E$2:$M$2161,9,0)</f>
        <v>Western</v>
      </c>
      <c r="L717" s="101" t="s">
        <v>23241</v>
      </c>
      <c r="M717" s="101">
        <f t="shared" si="86"/>
        <v>306</v>
      </c>
      <c r="N717" s="158" t="str">
        <f t="shared" si="87"/>
        <v>stephanie.garrigan@lifeline.com</v>
      </c>
      <c r="O717" s="101" t="str">
        <f t="shared" si="88"/>
        <v>224-358-8657</v>
      </c>
    </row>
    <row r="718" spans="7:15" x14ac:dyDescent="0.25">
      <c r="G718" s="100" t="s">
        <v>5699</v>
      </c>
      <c r="H718" t="s">
        <v>5700</v>
      </c>
      <c r="I718" s="101" t="s">
        <v>0</v>
      </c>
      <c r="J718" s="112" t="s">
        <v>22164</v>
      </c>
      <c r="K718" s="101" t="str">
        <f>VLOOKUP(G718,'[2]CA AMAC LL detail'!$E$2:$M$2161,9,0)</f>
        <v>Western</v>
      </c>
      <c r="L718" s="101" t="s">
        <v>23241</v>
      </c>
      <c r="M718" s="101">
        <f t="shared" si="86"/>
        <v>306</v>
      </c>
      <c r="N718" s="158" t="str">
        <f t="shared" si="87"/>
        <v>stephanie.garrigan@lifeline.com</v>
      </c>
      <c r="O718" s="101" t="str">
        <f t="shared" si="88"/>
        <v>224-358-8657</v>
      </c>
    </row>
    <row r="719" spans="7:15" x14ac:dyDescent="0.25">
      <c r="G719" s="100" t="s">
        <v>446</v>
      </c>
      <c r="H719" t="s">
        <v>447</v>
      </c>
      <c r="I719" s="101" t="s">
        <v>0</v>
      </c>
      <c r="J719" s="112" t="s">
        <v>22165</v>
      </c>
      <c r="K719" s="101" t="str">
        <f>VLOOKUP(G719,'[2]CA AMAC LL detail'!$E$2:$M$2161,9,0)</f>
        <v>Western</v>
      </c>
      <c r="L719" s="101" t="s">
        <v>23241</v>
      </c>
      <c r="M719" s="101">
        <f t="shared" si="86"/>
        <v>306</v>
      </c>
      <c r="N719" s="158" t="str">
        <f t="shared" si="87"/>
        <v>stephanie.garrigan@lifeline.com</v>
      </c>
      <c r="O719" s="101" t="str">
        <f t="shared" si="88"/>
        <v>224-358-8657</v>
      </c>
    </row>
    <row r="720" spans="7:15" x14ac:dyDescent="0.25">
      <c r="G720" s="100" t="s">
        <v>448</v>
      </c>
      <c r="H720" t="s">
        <v>449</v>
      </c>
      <c r="I720" s="101" t="s">
        <v>0</v>
      </c>
      <c r="J720" s="112" t="s">
        <v>22166</v>
      </c>
      <c r="K720" s="101" t="str">
        <f>VLOOKUP(G720,'[2]CA AMAC LL detail'!$E$2:$M$2161,9,0)</f>
        <v>Western</v>
      </c>
      <c r="L720" s="101" t="s">
        <v>23241</v>
      </c>
      <c r="M720" s="101">
        <f t="shared" si="86"/>
        <v>306</v>
      </c>
      <c r="N720" s="158" t="str">
        <f t="shared" si="87"/>
        <v>stephanie.garrigan@lifeline.com</v>
      </c>
      <c r="O720" s="101" t="str">
        <f t="shared" si="88"/>
        <v>224-358-8657</v>
      </c>
    </row>
    <row r="721" spans="7:15" x14ac:dyDescent="0.25">
      <c r="G721" s="100" t="s">
        <v>450</v>
      </c>
      <c r="H721" t="s">
        <v>451</v>
      </c>
      <c r="I721" s="101" t="s">
        <v>0</v>
      </c>
      <c r="J721" s="112" t="s">
        <v>22167</v>
      </c>
      <c r="K721" s="101" t="str">
        <f>VLOOKUP(G721,'[2]CA AMAC LL detail'!$E$2:$M$2161,9,0)</f>
        <v>Western</v>
      </c>
      <c r="L721" s="101" t="s">
        <v>23241</v>
      </c>
      <c r="M721" s="101">
        <f t="shared" si="86"/>
        <v>306</v>
      </c>
      <c r="N721" s="158" t="str">
        <f t="shared" si="87"/>
        <v>stephanie.garrigan@lifeline.com</v>
      </c>
      <c r="O721" s="101" t="str">
        <f t="shared" si="88"/>
        <v>224-358-8657</v>
      </c>
    </row>
    <row r="722" spans="7:15" x14ac:dyDescent="0.25">
      <c r="G722" s="100" t="s">
        <v>5703</v>
      </c>
      <c r="H722" t="s">
        <v>5704</v>
      </c>
      <c r="I722" s="101" t="s">
        <v>1</v>
      </c>
      <c r="J722" s="112" t="s">
        <v>22168</v>
      </c>
      <c r="K722" s="101" t="str">
        <f>VLOOKUP(G722,'[2]CA AMAC LL detail'!$E$2:$M$2161,9,0)</f>
        <v>Western</v>
      </c>
      <c r="L722" s="101" t="s">
        <v>23241</v>
      </c>
      <c r="M722" s="101">
        <f t="shared" si="86"/>
        <v>306</v>
      </c>
      <c r="N722" s="158" t="str">
        <f t="shared" si="87"/>
        <v>stephanie.garrigan@lifeline.com</v>
      </c>
      <c r="O722" s="101" t="str">
        <f t="shared" si="88"/>
        <v>224-358-8657</v>
      </c>
    </row>
    <row r="723" spans="7:15" x14ac:dyDescent="0.25">
      <c r="G723" s="100" t="s">
        <v>5705</v>
      </c>
      <c r="H723" t="s">
        <v>22169</v>
      </c>
      <c r="I723" s="101" t="s">
        <v>0</v>
      </c>
      <c r="J723" s="112" t="s">
        <v>22170</v>
      </c>
      <c r="K723" s="101" t="str">
        <f>VLOOKUP(G723,'[2]CA AMAC LL detail'!$E$2:$M$2161,9,0)</f>
        <v>Western</v>
      </c>
      <c r="L723" s="101" t="s">
        <v>23241</v>
      </c>
      <c r="M723" s="101">
        <f t="shared" si="86"/>
        <v>306</v>
      </c>
      <c r="N723" s="158" t="str">
        <f t="shared" si="87"/>
        <v>stephanie.garrigan@lifeline.com</v>
      </c>
      <c r="O723" s="101" t="str">
        <f t="shared" si="88"/>
        <v>224-358-8657</v>
      </c>
    </row>
    <row r="724" spans="7:15" x14ac:dyDescent="0.25">
      <c r="G724" s="100" t="s">
        <v>452</v>
      </c>
      <c r="H724" t="s">
        <v>453</v>
      </c>
      <c r="I724" s="101" t="s">
        <v>0</v>
      </c>
      <c r="J724" s="112" t="s">
        <v>22172</v>
      </c>
      <c r="K724" s="101" t="str">
        <f>VLOOKUP(G724,'[2]CA AMAC LL detail'!$E$2:$M$2161,9,0)</f>
        <v>Western</v>
      </c>
      <c r="L724" s="101" t="s">
        <v>23241</v>
      </c>
      <c r="M724" s="101">
        <f t="shared" si="86"/>
        <v>306</v>
      </c>
      <c r="N724" s="158" t="str">
        <f t="shared" si="87"/>
        <v>stephanie.garrigan@lifeline.com</v>
      </c>
      <c r="O724" s="101" t="str">
        <f t="shared" si="88"/>
        <v>224-358-8657</v>
      </c>
    </row>
    <row r="725" spans="7:15" x14ac:dyDescent="0.25">
      <c r="G725" s="100" t="s">
        <v>430</v>
      </c>
      <c r="H725" t="s">
        <v>5707</v>
      </c>
      <c r="I725" s="101" t="s">
        <v>1</v>
      </c>
      <c r="J725" s="112" t="s">
        <v>22156</v>
      </c>
      <c r="K725" s="101" t="str">
        <f>VLOOKUP(G725,'[2]CA AMAC LL detail'!$E$2:$M$2161,9,0)</f>
        <v>Western</v>
      </c>
      <c r="L725" s="101" t="s">
        <v>23241</v>
      </c>
      <c r="M725" s="101">
        <f t="shared" si="86"/>
        <v>306</v>
      </c>
      <c r="N725" s="158" t="str">
        <f t="shared" si="87"/>
        <v>stephanie.garrigan@lifeline.com</v>
      </c>
      <c r="O725" s="101" t="str">
        <f t="shared" si="88"/>
        <v>224-358-8657</v>
      </c>
    </row>
    <row r="726" spans="7:15" x14ac:dyDescent="0.25">
      <c r="G726" s="100" t="s">
        <v>5706</v>
      </c>
      <c r="H726" t="s">
        <v>5707</v>
      </c>
      <c r="I726" s="101" t="s">
        <v>0</v>
      </c>
      <c r="J726" s="112" t="s">
        <v>22171</v>
      </c>
      <c r="K726" s="101" t="str">
        <f>VLOOKUP(G726,'[2]CA AMAC LL detail'!$E$2:$M$2161,9,0)</f>
        <v>Western</v>
      </c>
      <c r="L726" s="101" t="s">
        <v>23241</v>
      </c>
      <c r="M726" s="101">
        <f t="shared" si="86"/>
        <v>306</v>
      </c>
      <c r="N726" s="158" t="str">
        <f t="shared" si="87"/>
        <v>stephanie.garrigan@lifeline.com</v>
      </c>
      <c r="O726" s="101" t="str">
        <f t="shared" si="88"/>
        <v>224-358-8657</v>
      </c>
    </row>
    <row r="727" spans="7:15" x14ac:dyDescent="0.25">
      <c r="G727" s="100" t="s">
        <v>5708</v>
      </c>
      <c r="H727" t="s">
        <v>5709</v>
      </c>
      <c r="I727" s="101" t="s">
        <v>1</v>
      </c>
      <c r="J727" s="112" t="s">
        <v>22173</v>
      </c>
      <c r="K727" s="101" t="str">
        <f>VLOOKUP(G727,'[2]CA AMAC LL detail'!$E$2:$M$2161,9,0)</f>
        <v>Western</v>
      </c>
      <c r="L727" s="101" t="s">
        <v>23241</v>
      </c>
      <c r="M727" s="101">
        <f t="shared" si="86"/>
        <v>306</v>
      </c>
      <c r="N727" s="158" t="str">
        <f t="shared" si="87"/>
        <v>stephanie.garrigan@lifeline.com</v>
      </c>
      <c r="O727" s="101" t="str">
        <f t="shared" si="88"/>
        <v>224-358-8657</v>
      </c>
    </row>
    <row r="728" spans="7:15" x14ac:dyDescent="0.25">
      <c r="G728" s="100" t="s">
        <v>454</v>
      </c>
      <c r="H728" t="s">
        <v>455</v>
      </c>
      <c r="I728" s="101" t="s">
        <v>1</v>
      </c>
      <c r="J728" s="112" t="s">
        <v>22174</v>
      </c>
      <c r="K728" s="101" t="str">
        <f>VLOOKUP(G728,'[2]CA AMAC LL detail'!$E$2:$M$2161,9,0)</f>
        <v>Western</v>
      </c>
      <c r="L728" s="101" t="s">
        <v>23241</v>
      </c>
      <c r="M728" s="101">
        <f t="shared" si="86"/>
        <v>306</v>
      </c>
      <c r="N728" s="158" t="str">
        <f t="shared" si="87"/>
        <v>stephanie.garrigan@lifeline.com</v>
      </c>
      <c r="O728" s="101" t="str">
        <f t="shared" si="88"/>
        <v>224-358-8657</v>
      </c>
    </row>
    <row r="729" spans="7:15" x14ac:dyDescent="0.25">
      <c r="G729" s="100" t="s">
        <v>456</v>
      </c>
      <c r="H729" t="s">
        <v>457</v>
      </c>
      <c r="I729" s="101" t="s">
        <v>1</v>
      </c>
      <c r="J729" s="112" t="s">
        <v>22175</v>
      </c>
      <c r="K729" s="101" t="str">
        <f>VLOOKUP(G729,'[2]CA AMAC LL detail'!$E$2:$M$2161,9,0)</f>
        <v>Western</v>
      </c>
      <c r="L729" s="101" t="s">
        <v>23241</v>
      </c>
      <c r="M729" s="101">
        <f t="shared" si="86"/>
        <v>306</v>
      </c>
      <c r="N729" s="158" t="str">
        <f t="shared" si="87"/>
        <v>stephanie.garrigan@lifeline.com</v>
      </c>
      <c r="O729" s="101" t="str">
        <f t="shared" si="88"/>
        <v>224-358-8657</v>
      </c>
    </row>
    <row r="730" spans="7:15" x14ac:dyDescent="0.25">
      <c r="G730" s="100" t="s">
        <v>5714</v>
      </c>
      <c r="H730" t="s">
        <v>5715</v>
      </c>
      <c r="I730" s="101" t="s">
        <v>1</v>
      </c>
      <c r="J730" s="112" t="s">
        <v>22176</v>
      </c>
      <c r="K730" s="101" t="str">
        <f>VLOOKUP(G730,'[2]CA AMAC LL detail'!$E$2:$M$2161,9,0)</f>
        <v>Western</v>
      </c>
      <c r="L730" s="101" t="s">
        <v>23241</v>
      </c>
      <c r="M730" s="101">
        <f t="shared" si="86"/>
        <v>306</v>
      </c>
      <c r="N730" s="158" t="str">
        <f t="shared" si="87"/>
        <v>stephanie.garrigan@lifeline.com</v>
      </c>
      <c r="O730" s="101" t="str">
        <f t="shared" si="88"/>
        <v>224-358-8657</v>
      </c>
    </row>
    <row r="731" spans="7:15" x14ac:dyDescent="0.25">
      <c r="G731" s="100" t="s">
        <v>458</v>
      </c>
      <c r="H731" t="s">
        <v>459</v>
      </c>
      <c r="I731" s="101" t="s">
        <v>1</v>
      </c>
      <c r="J731" s="112" t="s">
        <v>22177</v>
      </c>
      <c r="K731" s="101" t="e">
        <f>VLOOKUP(G731,'[2]CA AMAC LL detail'!$E$2:$M$2161,9,0)</f>
        <v>#N/A</v>
      </c>
      <c r="L731" s="101" t="s">
        <v>23241</v>
      </c>
      <c r="M731" s="101">
        <f t="shared" si="86"/>
        <v>306</v>
      </c>
      <c r="N731" s="158" t="str">
        <f t="shared" si="87"/>
        <v>stephanie.garrigan@lifeline.com</v>
      </c>
      <c r="O731" s="101" t="str">
        <f t="shared" si="88"/>
        <v>224-358-8657</v>
      </c>
    </row>
    <row r="732" spans="7:15" x14ac:dyDescent="0.25">
      <c r="G732" s="100" t="s">
        <v>460</v>
      </c>
      <c r="H732" t="s">
        <v>461</v>
      </c>
      <c r="I732" s="101" t="s">
        <v>1</v>
      </c>
      <c r="J732" s="112" t="s">
        <v>22178</v>
      </c>
      <c r="K732" s="101" t="str">
        <f>VLOOKUP(G732,'[2]CA AMAC LL detail'!$E$2:$M$2161,9,0)</f>
        <v>Western</v>
      </c>
      <c r="L732" s="101" t="s">
        <v>23241</v>
      </c>
      <c r="M732" s="101">
        <f t="shared" si="86"/>
        <v>306</v>
      </c>
      <c r="N732" s="158" t="str">
        <f t="shared" si="87"/>
        <v>stephanie.garrigan@lifeline.com</v>
      </c>
      <c r="O732" s="101" t="str">
        <f t="shared" si="88"/>
        <v>224-358-8657</v>
      </c>
    </row>
    <row r="733" spans="7:15" x14ac:dyDescent="0.25">
      <c r="G733" s="100" t="s">
        <v>5716</v>
      </c>
      <c r="H733" t="s">
        <v>5717</v>
      </c>
      <c r="I733" s="101" t="s">
        <v>1</v>
      </c>
      <c r="J733" s="112" t="s">
        <v>22179</v>
      </c>
      <c r="K733" s="101" t="str">
        <f>VLOOKUP(G733,'[2]CA AMAC LL detail'!$E$2:$M$2161,9,0)</f>
        <v>Western</v>
      </c>
      <c r="L733" s="101" t="s">
        <v>23241</v>
      </c>
      <c r="M733" s="101">
        <f t="shared" si="86"/>
        <v>306</v>
      </c>
      <c r="N733" s="158" t="str">
        <f t="shared" si="87"/>
        <v>stephanie.garrigan@lifeline.com</v>
      </c>
      <c r="O733" s="101" t="str">
        <f t="shared" si="88"/>
        <v>224-358-8657</v>
      </c>
    </row>
    <row r="734" spans="7:15" x14ac:dyDescent="0.25">
      <c r="G734" s="100" t="s">
        <v>464</v>
      </c>
      <c r="H734" t="s">
        <v>465</v>
      </c>
      <c r="I734" s="101" t="s">
        <v>1</v>
      </c>
      <c r="J734" s="112" t="s">
        <v>22180</v>
      </c>
      <c r="K734" s="101" t="str">
        <f>VLOOKUP(G734,'[2]CA AMAC LL detail'!$E$2:$M$2161,9,0)</f>
        <v>Western</v>
      </c>
      <c r="L734" s="101" t="s">
        <v>23241</v>
      </c>
      <c r="M734" s="101">
        <f t="shared" si="86"/>
        <v>306</v>
      </c>
      <c r="N734" s="158" t="str">
        <f t="shared" si="87"/>
        <v>stephanie.garrigan@lifeline.com</v>
      </c>
      <c r="O734" s="101" t="str">
        <f t="shared" si="88"/>
        <v>224-358-8657</v>
      </c>
    </row>
    <row r="735" spans="7:15" x14ac:dyDescent="0.25">
      <c r="G735" s="100" t="s">
        <v>5743</v>
      </c>
      <c r="H735" t="s">
        <v>5744</v>
      </c>
      <c r="I735" s="101" t="s">
        <v>1</v>
      </c>
      <c r="J735" s="112" t="s">
        <v>22181</v>
      </c>
      <c r="K735" s="101" t="e">
        <f>VLOOKUP(G735,'[2]CA AMAC LL detail'!$E$2:$M$2161,9,0)</f>
        <v>#N/A</v>
      </c>
      <c r="L735" s="101" t="s">
        <v>23176</v>
      </c>
      <c r="M735" s="101">
        <f t="shared" si="86"/>
        <v>399</v>
      </c>
      <c r="N735" s="158" t="str">
        <f t="shared" si="87"/>
        <v>stephanie.garrigan@lifeline.com</v>
      </c>
      <c r="O735" s="101" t="str">
        <f t="shared" si="88"/>
        <v>224-358-8657</v>
      </c>
    </row>
    <row r="736" spans="7:15" x14ac:dyDescent="0.25">
      <c r="G736" s="100" t="s">
        <v>5761</v>
      </c>
      <c r="H736" t="s">
        <v>5762</v>
      </c>
      <c r="I736" s="101" t="s">
        <v>1</v>
      </c>
      <c r="J736" s="112" t="s">
        <v>22182</v>
      </c>
      <c r="K736" s="101" t="s">
        <v>23242</v>
      </c>
      <c r="L736" s="101" t="str">
        <f>VLOOKUP(G736,'[2]CA AMAC LL detail'!$E$2:$J$2161,6,0)</f>
        <v>Dante Mignucci</v>
      </c>
      <c r="M736" s="101">
        <f t="shared" si="86"/>
        <v>502</v>
      </c>
      <c r="N736" s="158" t="str">
        <f t="shared" si="87"/>
        <v>Dante.Mignucci@connectamerica.com</v>
      </c>
      <c r="O736" s="101" t="str">
        <f t="shared" si="88"/>
        <v>267-258-6272</v>
      </c>
    </row>
    <row r="737" spans="7:15" x14ac:dyDescent="0.25">
      <c r="G737" s="100" t="s">
        <v>5768</v>
      </c>
      <c r="H737" t="s">
        <v>5769</v>
      </c>
      <c r="I737" s="101" t="s">
        <v>1</v>
      </c>
      <c r="J737" s="112" t="s">
        <v>22183</v>
      </c>
      <c r="K737" s="101" t="str">
        <f>VLOOKUP(G737,'[2]CA AMAC LL detail'!$E$2:$M$2161,9,0)</f>
        <v>Western</v>
      </c>
      <c r="L737" s="101" t="s">
        <v>23176</v>
      </c>
      <c r="M737" s="101">
        <f t="shared" si="86"/>
        <v>399</v>
      </c>
      <c r="N737" s="158" t="str">
        <f t="shared" si="87"/>
        <v>stephanie.garrigan@lifeline.com</v>
      </c>
      <c r="O737" s="101" t="str">
        <f t="shared" si="88"/>
        <v>224-358-8657</v>
      </c>
    </row>
    <row r="738" spans="7:15" x14ac:dyDescent="0.25">
      <c r="G738" s="100" t="s">
        <v>5776</v>
      </c>
      <c r="H738" t="s">
        <v>5777</v>
      </c>
      <c r="I738" s="101" t="s">
        <v>1</v>
      </c>
      <c r="J738" s="112" t="s">
        <v>22186</v>
      </c>
      <c r="K738" s="101" t="str">
        <f>VLOOKUP(G738,'[2]CA AMAC LL detail'!$E$2:$M$2161,9,0)</f>
        <v>Western</v>
      </c>
      <c r="L738" s="101" t="s">
        <v>23176</v>
      </c>
      <c r="M738" s="101">
        <f t="shared" si="86"/>
        <v>399</v>
      </c>
      <c r="N738" s="158" t="str">
        <f t="shared" si="87"/>
        <v>stephanie.garrigan@lifeline.com</v>
      </c>
      <c r="O738" s="101" t="str">
        <f t="shared" si="88"/>
        <v>224-358-8657</v>
      </c>
    </row>
    <row r="739" spans="7:15" x14ac:dyDescent="0.25">
      <c r="G739" s="100" t="s">
        <v>5771</v>
      </c>
      <c r="H739" t="s">
        <v>5769</v>
      </c>
      <c r="I739" s="101" t="s">
        <v>1</v>
      </c>
      <c r="J739" s="112" t="s">
        <v>22184</v>
      </c>
      <c r="K739" s="101" t="e">
        <f>VLOOKUP(G739,'[2]CA AMAC LL detail'!$E$2:$M$2161,9,0)</f>
        <v>#N/A</v>
      </c>
      <c r="L739" s="101" t="s">
        <v>23176</v>
      </c>
      <c r="M739" s="101">
        <f t="shared" si="86"/>
        <v>399</v>
      </c>
      <c r="N739" s="158" t="str">
        <f t="shared" si="87"/>
        <v>stephanie.garrigan@lifeline.com</v>
      </c>
      <c r="O739" s="101" t="str">
        <f t="shared" si="88"/>
        <v>224-358-8657</v>
      </c>
    </row>
    <row r="740" spans="7:15" x14ac:dyDescent="0.25">
      <c r="G740" s="100" t="s">
        <v>5826</v>
      </c>
      <c r="H740" t="s">
        <v>5827</v>
      </c>
      <c r="I740" s="101" t="s">
        <v>1</v>
      </c>
      <c r="J740" s="112" t="s">
        <v>22188</v>
      </c>
      <c r="K740" s="101" t="str">
        <f>VLOOKUP(G740,'[2]CA AMAC LL detail'!$E$2:$M$2161,9,0)</f>
        <v>CPS</v>
      </c>
      <c r="L740" s="101" t="str">
        <f>VLOOKUP(G740,'[2]CA AMAC LL detail'!$E$2:$J$2161,6,0)</f>
        <v>OPEN LMS/PSF</v>
      </c>
      <c r="O740" s="101"/>
    </row>
    <row r="741" spans="7:15" x14ac:dyDescent="0.25">
      <c r="G741" s="100" t="s">
        <v>5834</v>
      </c>
      <c r="H741" t="s">
        <v>5833</v>
      </c>
      <c r="I741" s="101" t="s">
        <v>1</v>
      </c>
      <c r="J741" s="112" t="s">
        <v>22189</v>
      </c>
      <c r="K741" s="101" t="str">
        <f>VLOOKUP(G741,'[2]CA AMAC LL detail'!$E$2:$M$2161,9,0)</f>
        <v>GS</v>
      </c>
      <c r="L741" s="101" t="str">
        <f>VLOOKUP(G741,'[2]CA AMAC LL detail'!$E$2:$J$2161,6,0)</f>
        <v>OPEN GSD</v>
      </c>
      <c r="O741" s="101"/>
    </row>
    <row r="742" spans="7:15" x14ac:dyDescent="0.25">
      <c r="G742" s="100" t="s">
        <v>5843</v>
      </c>
      <c r="H742" t="s">
        <v>5844</v>
      </c>
      <c r="I742" s="101" t="s">
        <v>1</v>
      </c>
      <c r="J742" s="112" t="s">
        <v>22190</v>
      </c>
      <c r="K742" s="101" t="str">
        <f>VLOOKUP(G742,'[2]CA AMAC LL detail'!$E$2:$M$2161,9,0)</f>
        <v>Western</v>
      </c>
      <c r="L742" s="101" t="s">
        <v>23176</v>
      </c>
      <c r="M742" s="101">
        <f t="shared" ref="M742:M776" si="89">VLOOKUP(L742,$Q$4:$T$25,4,0)</f>
        <v>399</v>
      </c>
      <c r="N742" s="158" t="str">
        <f t="shared" ref="N742:N776" si="90">VLOOKUP(L742,$Q$4:$R$25,2,0)</f>
        <v>stephanie.garrigan@lifeline.com</v>
      </c>
      <c r="O742" s="101" t="str">
        <f t="shared" ref="O742:O776" si="91">VLOOKUP(L742,$Q$4:$S$25,3,0)</f>
        <v>224-358-8657</v>
      </c>
    </row>
    <row r="743" spans="7:15" x14ac:dyDescent="0.25">
      <c r="G743" s="100" t="s">
        <v>5772</v>
      </c>
      <c r="H743" t="s">
        <v>5769</v>
      </c>
      <c r="I743" s="101" t="s">
        <v>1</v>
      </c>
      <c r="J743" s="112" t="s">
        <v>22185</v>
      </c>
      <c r="K743" s="101" t="str">
        <f>VLOOKUP(G743,'[2]CA AMAC LL detail'!$E$2:$M$2161,9,0)</f>
        <v>Western</v>
      </c>
      <c r="L743" s="101" t="s">
        <v>23176</v>
      </c>
      <c r="M743" s="101">
        <f t="shared" si="89"/>
        <v>399</v>
      </c>
      <c r="N743" s="158" t="str">
        <f t="shared" si="90"/>
        <v>stephanie.garrigan@lifeline.com</v>
      </c>
      <c r="O743" s="101" t="str">
        <f t="shared" si="91"/>
        <v>224-358-8657</v>
      </c>
    </row>
    <row r="744" spans="7:15" x14ac:dyDescent="0.25">
      <c r="G744" s="100" t="s">
        <v>5778</v>
      </c>
      <c r="H744" t="s">
        <v>5777</v>
      </c>
      <c r="I744" s="101" t="s">
        <v>1</v>
      </c>
      <c r="J744" s="112" t="s">
        <v>22187</v>
      </c>
      <c r="K744" s="101" t="str">
        <f>VLOOKUP(G744,'[2]CA AMAC LL detail'!$E$2:$M$2161,9,0)</f>
        <v>Western</v>
      </c>
      <c r="L744" s="101" t="s">
        <v>23176</v>
      </c>
      <c r="M744" s="101">
        <f t="shared" si="89"/>
        <v>399</v>
      </c>
      <c r="N744" s="158" t="str">
        <f t="shared" si="90"/>
        <v>stephanie.garrigan@lifeline.com</v>
      </c>
      <c r="O744" s="101" t="str">
        <f t="shared" si="91"/>
        <v>224-358-8657</v>
      </c>
    </row>
    <row r="745" spans="7:15" x14ac:dyDescent="0.25">
      <c r="G745" s="100" t="s">
        <v>5852</v>
      </c>
      <c r="H745" t="s">
        <v>5853</v>
      </c>
      <c r="I745" s="101" t="s">
        <v>1</v>
      </c>
      <c r="J745" s="112" t="s">
        <v>22191</v>
      </c>
      <c r="K745" s="101" t="str">
        <f>VLOOKUP(G745,'[2]CA AMAC LL detail'!$E$2:$M$2161,9,0)</f>
        <v>Western</v>
      </c>
      <c r="L745" s="101" t="s">
        <v>23176</v>
      </c>
      <c r="M745" s="101">
        <f t="shared" si="89"/>
        <v>399</v>
      </c>
      <c r="N745" s="158" t="str">
        <f t="shared" si="90"/>
        <v>stephanie.garrigan@lifeline.com</v>
      </c>
      <c r="O745" s="101" t="str">
        <f t="shared" si="91"/>
        <v>224-358-8657</v>
      </c>
    </row>
    <row r="746" spans="7:15" x14ac:dyDescent="0.25">
      <c r="G746" s="100" t="s">
        <v>5856</v>
      </c>
      <c r="H746" t="s">
        <v>5857</v>
      </c>
      <c r="I746" s="101" t="s">
        <v>1</v>
      </c>
      <c r="J746" s="112" t="s">
        <v>22192</v>
      </c>
      <c r="K746" s="101" t="str">
        <f>VLOOKUP(G746,'[2]CA AMAC LL detail'!$E$2:$M$2161,9,0)</f>
        <v>Western</v>
      </c>
      <c r="L746" s="101" t="s">
        <v>23176</v>
      </c>
      <c r="M746" s="101">
        <f t="shared" si="89"/>
        <v>399</v>
      </c>
      <c r="N746" s="158" t="str">
        <f t="shared" si="90"/>
        <v>stephanie.garrigan@lifeline.com</v>
      </c>
      <c r="O746" s="101" t="str">
        <f t="shared" si="91"/>
        <v>224-358-8657</v>
      </c>
    </row>
    <row r="747" spans="7:15" x14ac:dyDescent="0.25">
      <c r="G747" s="100" t="s">
        <v>5889</v>
      </c>
      <c r="H747" t="s">
        <v>5890</v>
      </c>
      <c r="I747" s="101" t="s">
        <v>0</v>
      </c>
      <c r="J747" s="112" t="s">
        <v>22193</v>
      </c>
      <c r="K747" s="101" t="s">
        <v>23242</v>
      </c>
      <c r="L747" s="101" t="str">
        <f>VLOOKUP(G747,'[2]CA AMAC LL detail'!$E$2:$J$2161,6,0)</f>
        <v>Dante Mignucci</v>
      </c>
      <c r="M747" s="101">
        <f t="shared" si="89"/>
        <v>502</v>
      </c>
      <c r="N747" s="158" t="str">
        <f t="shared" si="90"/>
        <v>Dante.Mignucci@connectamerica.com</v>
      </c>
      <c r="O747" s="101" t="str">
        <f t="shared" si="91"/>
        <v>267-258-6272</v>
      </c>
    </row>
    <row r="748" spans="7:15" x14ac:dyDescent="0.25">
      <c r="G748" s="100" t="s">
        <v>5891</v>
      </c>
      <c r="H748" t="s">
        <v>5892</v>
      </c>
      <c r="I748" s="101" t="s">
        <v>1</v>
      </c>
      <c r="J748" s="112" t="s">
        <v>22194</v>
      </c>
      <c r="K748" s="101" t="s">
        <v>23242</v>
      </c>
      <c r="L748" s="101" t="str">
        <f>VLOOKUP(G748,'[2]CA AMAC LL detail'!$E$2:$J$2161,6,0)</f>
        <v>Dante Mignucci</v>
      </c>
      <c r="M748" s="101">
        <f t="shared" si="89"/>
        <v>502</v>
      </c>
      <c r="N748" s="158" t="str">
        <f t="shared" si="90"/>
        <v>Dante.Mignucci@connectamerica.com</v>
      </c>
      <c r="O748" s="101" t="str">
        <f t="shared" si="91"/>
        <v>267-258-6272</v>
      </c>
    </row>
    <row r="749" spans="7:15" x14ac:dyDescent="0.25">
      <c r="G749" s="100" t="s">
        <v>468</v>
      </c>
      <c r="H749" t="s">
        <v>469</v>
      </c>
      <c r="I749" s="101" t="s">
        <v>0</v>
      </c>
      <c r="J749" s="112" t="s">
        <v>22195</v>
      </c>
      <c r="K749" s="101" t="str">
        <f>VLOOKUP(G749,'[2]CA AMAC LL detail'!$E$2:$M$2161,9,0)</f>
        <v>Western</v>
      </c>
      <c r="L749" s="101" t="s">
        <v>23176</v>
      </c>
      <c r="M749" s="101">
        <f t="shared" si="89"/>
        <v>399</v>
      </c>
      <c r="N749" s="158" t="str">
        <f t="shared" si="90"/>
        <v>stephanie.garrigan@lifeline.com</v>
      </c>
      <c r="O749" s="101" t="str">
        <f t="shared" si="91"/>
        <v>224-358-8657</v>
      </c>
    </row>
    <row r="750" spans="7:15" x14ac:dyDescent="0.25">
      <c r="G750" s="100" t="s">
        <v>476</v>
      </c>
      <c r="H750" t="s">
        <v>477</v>
      </c>
      <c r="I750" s="101" t="s">
        <v>0</v>
      </c>
      <c r="J750" s="112" t="s">
        <v>22207</v>
      </c>
      <c r="K750" s="101" t="str">
        <f>VLOOKUP(G750,'[2]CA AMAC LL detail'!$E$2:$M$2161,9,0)</f>
        <v>Western</v>
      </c>
      <c r="L750" s="101" t="s">
        <v>23176</v>
      </c>
      <c r="M750" s="101">
        <f t="shared" si="89"/>
        <v>399</v>
      </c>
      <c r="N750" s="158" t="str">
        <f t="shared" si="90"/>
        <v>stephanie.garrigan@lifeline.com</v>
      </c>
      <c r="O750" s="101" t="str">
        <f t="shared" si="91"/>
        <v>224-358-8657</v>
      </c>
    </row>
    <row r="751" spans="7:15" x14ac:dyDescent="0.25">
      <c r="G751" s="100" t="s">
        <v>5921</v>
      </c>
      <c r="H751" t="s">
        <v>5922</v>
      </c>
      <c r="I751" s="101" t="s">
        <v>0</v>
      </c>
      <c r="J751" s="112" t="s">
        <v>22208</v>
      </c>
      <c r="K751" s="101" t="str">
        <f>VLOOKUP(G751,'[2]CA AMAC LL detail'!$E$2:$M$2161,9,0)</f>
        <v>Western</v>
      </c>
      <c r="L751" s="101" t="s">
        <v>23176</v>
      </c>
      <c r="M751" s="101">
        <f t="shared" si="89"/>
        <v>399</v>
      </c>
      <c r="N751" s="158" t="str">
        <f t="shared" si="90"/>
        <v>stephanie.garrigan@lifeline.com</v>
      </c>
      <c r="O751" s="101" t="str">
        <f t="shared" si="91"/>
        <v>224-358-8657</v>
      </c>
    </row>
    <row r="752" spans="7:15" x14ac:dyDescent="0.25">
      <c r="G752" s="100" t="s">
        <v>5923</v>
      </c>
      <c r="H752" t="s">
        <v>5924</v>
      </c>
      <c r="I752" s="101" t="s">
        <v>0</v>
      </c>
      <c r="J752" s="112" t="s">
        <v>22209</v>
      </c>
      <c r="K752" s="101" t="str">
        <f>VLOOKUP(G752,'[2]CA AMAC LL detail'!$E$2:$M$2161,9,0)</f>
        <v>Western</v>
      </c>
      <c r="L752" s="101" t="s">
        <v>23176</v>
      </c>
      <c r="M752" s="101">
        <f t="shared" si="89"/>
        <v>399</v>
      </c>
      <c r="N752" s="158" t="str">
        <f t="shared" si="90"/>
        <v>stephanie.garrigan@lifeline.com</v>
      </c>
      <c r="O752" s="101" t="str">
        <f t="shared" si="91"/>
        <v>224-358-8657</v>
      </c>
    </row>
    <row r="753" spans="7:15" x14ac:dyDescent="0.25">
      <c r="G753" s="100" t="s">
        <v>5925</v>
      </c>
      <c r="H753" t="s">
        <v>5926</v>
      </c>
      <c r="I753" s="101" t="s">
        <v>0</v>
      </c>
      <c r="J753" s="112" t="s">
        <v>22210</v>
      </c>
      <c r="K753" s="101" t="str">
        <f>VLOOKUP(G753,'[2]CA AMAC LL detail'!$E$2:$M$2161,9,0)</f>
        <v>Western</v>
      </c>
      <c r="L753" s="101" t="s">
        <v>23176</v>
      </c>
      <c r="M753" s="101">
        <f t="shared" si="89"/>
        <v>399</v>
      </c>
      <c r="N753" s="158" t="str">
        <f t="shared" si="90"/>
        <v>stephanie.garrigan@lifeline.com</v>
      </c>
      <c r="O753" s="101" t="str">
        <f t="shared" si="91"/>
        <v>224-358-8657</v>
      </c>
    </row>
    <row r="754" spans="7:15" x14ac:dyDescent="0.25">
      <c r="G754" s="100" t="s">
        <v>5909</v>
      </c>
      <c r="H754" t="s">
        <v>5910</v>
      </c>
      <c r="I754" s="101" t="s">
        <v>0</v>
      </c>
      <c r="J754" s="112" t="s">
        <v>22196</v>
      </c>
      <c r="K754" s="101" t="str">
        <f>VLOOKUP(G754,'[2]CA AMAC LL detail'!$E$2:$M$2161,9,0)</f>
        <v>Western</v>
      </c>
      <c r="L754" s="101" t="s">
        <v>23176</v>
      </c>
      <c r="M754" s="101">
        <f t="shared" si="89"/>
        <v>399</v>
      </c>
      <c r="N754" s="158" t="str">
        <f t="shared" si="90"/>
        <v>stephanie.garrigan@lifeline.com</v>
      </c>
      <c r="O754" s="101" t="str">
        <f t="shared" si="91"/>
        <v>224-358-8657</v>
      </c>
    </row>
    <row r="755" spans="7:15" x14ac:dyDescent="0.25">
      <c r="G755" s="100" t="s">
        <v>5911</v>
      </c>
      <c r="H755" t="s">
        <v>5912</v>
      </c>
      <c r="I755" s="101" t="s">
        <v>0</v>
      </c>
      <c r="J755" s="112" t="s">
        <v>22197</v>
      </c>
      <c r="K755" s="101" t="str">
        <f>VLOOKUP(G755,'[2]CA AMAC LL detail'!$E$2:$M$2161,9,0)</f>
        <v>Western</v>
      </c>
      <c r="L755" s="101" t="s">
        <v>23176</v>
      </c>
      <c r="M755" s="101">
        <f t="shared" si="89"/>
        <v>399</v>
      </c>
      <c r="N755" s="158" t="str">
        <f t="shared" si="90"/>
        <v>stephanie.garrigan@lifeline.com</v>
      </c>
      <c r="O755" s="101" t="str">
        <f t="shared" si="91"/>
        <v>224-358-8657</v>
      </c>
    </row>
    <row r="756" spans="7:15" x14ac:dyDescent="0.25">
      <c r="G756" s="100" t="s">
        <v>22198</v>
      </c>
      <c r="H756" t="s">
        <v>22199</v>
      </c>
      <c r="I756" s="101" t="s">
        <v>0</v>
      </c>
      <c r="J756" s="112" t="s">
        <v>22200</v>
      </c>
      <c r="K756" s="101" t="str">
        <f>VLOOKUP(G756,'[2]CA AMAC LL detail'!$E$2:$M$2161,9,0)</f>
        <v>Western</v>
      </c>
      <c r="L756" s="101" t="s">
        <v>23176</v>
      </c>
      <c r="M756" s="101">
        <f t="shared" si="89"/>
        <v>399</v>
      </c>
      <c r="N756" s="158" t="str">
        <f t="shared" si="90"/>
        <v>stephanie.garrigan@lifeline.com</v>
      </c>
      <c r="O756" s="101" t="str">
        <f t="shared" si="91"/>
        <v>224-358-8657</v>
      </c>
    </row>
    <row r="757" spans="7:15" x14ac:dyDescent="0.25">
      <c r="G757" s="100" t="s">
        <v>5913</v>
      </c>
      <c r="H757" t="s">
        <v>5914</v>
      </c>
      <c r="I757" s="101" t="s">
        <v>0</v>
      </c>
      <c r="J757" s="112" t="s">
        <v>22201</v>
      </c>
      <c r="K757" s="101" t="str">
        <f>VLOOKUP(G757,'[2]CA AMAC LL detail'!$E$2:$M$2161,9,0)</f>
        <v>Western</v>
      </c>
      <c r="L757" s="101" t="s">
        <v>23176</v>
      </c>
      <c r="M757" s="101">
        <f t="shared" si="89"/>
        <v>399</v>
      </c>
      <c r="N757" s="158" t="str">
        <f t="shared" si="90"/>
        <v>stephanie.garrigan@lifeline.com</v>
      </c>
      <c r="O757" s="101" t="str">
        <f t="shared" si="91"/>
        <v>224-358-8657</v>
      </c>
    </row>
    <row r="758" spans="7:15" x14ac:dyDescent="0.25">
      <c r="G758" s="100" t="s">
        <v>5915</v>
      </c>
      <c r="H758" t="s">
        <v>5916</v>
      </c>
      <c r="I758" s="101" t="s">
        <v>0</v>
      </c>
      <c r="J758" s="112" t="s">
        <v>22202</v>
      </c>
      <c r="K758" s="101" t="str">
        <f>VLOOKUP(G758,'[2]CA AMAC LL detail'!$E$2:$M$2161,9,0)</f>
        <v>Western</v>
      </c>
      <c r="L758" s="101" t="s">
        <v>23176</v>
      </c>
      <c r="M758" s="101">
        <f t="shared" si="89"/>
        <v>399</v>
      </c>
      <c r="N758" s="158" t="str">
        <f t="shared" si="90"/>
        <v>stephanie.garrigan@lifeline.com</v>
      </c>
      <c r="O758" s="101" t="str">
        <f t="shared" si="91"/>
        <v>224-358-8657</v>
      </c>
    </row>
    <row r="759" spans="7:15" x14ac:dyDescent="0.25">
      <c r="G759" s="100" t="s">
        <v>5917</v>
      </c>
      <c r="H759" t="s">
        <v>5918</v>
      </c>
      <c r="I759" s="101" t="s">
        <v>0</v>
      </c>
      <c r="J759" s="112" t="s">
        <v>22203</v>
      </c>
      <c r="K759" s="101" t="str">
        <f>VLOOKUP(G759,'[2]CA AMAC LL detail'!$E$2:$M$2161,9,0)</f>
        <v>Western</v>
      </c>
      <c r="L759" s="101" t="s">
        <v>23176</v>
      </c>
      <c r="M759" s="101">
        <f t="shared" si="89"/>
        <v>399</v>
      </c>
      <c r="N759" s="158" t="str">
        <f t="shared" si="90"/>
        <v>stephanie.garrigan@lifeline.com</v>
      </c>
      <c r="O759" s="101" t="str">
        <f t="shared" si="91"/>
        <v>224-358-8657</v>
      </c>
    </row>
    <row r="760" spans="7:15" x14ac:dyDescent="0.25">
      <c r="G760" s="100" t="s">
        <v>470</v>
      </c>
      <c r="H760" t="s">
        <v>471</v>
      </c>
      <c r="I760" s="101" t="s">
        <v>0</v>
      </c>
      <c r="J760" s="112" t="s">
        <v>22204</v>
      </c>
      <c r="K760" s="101" t="str">
        <f>VLOOKUP(G760,'[2]CA AMAC LL detail'!$E$2:$M$2161,9,0)</f>
        <v>Western</v>
      </c>
      <c r="L760" s="101" t="s">
        <v>23176</v>
      </c>
      <c r="M760" s="101">
        <f t="shared" si="89"/>
        <v>399</v>
      </c>
      <c r="N760" s="158" t="str">
        <f t="shared" si="90"/>
        <v>stephanie.garrigan@lifeline.com</v>
      </c>
      <c r="O760" s="101" t="str">
        <f t="shared" si="91"/>
        <v>224-358-8657</v>
      </c>
    </row>
    <row r="761" spans="7:15" x14ac:dyDescent="0.25">
      <c r="G761" s="100" t="s">
        <v>478</v>
      </c>
      <c r="H761" t="s">
        <v>479</v>
      </c>
      <c r="I761" s="101" t="s">
        <v>0</v>
      </c>
      <c r="J761" s="112" t="s">
        <v>22211</v>
      </c>
      <c r="K761" s="101" t="str">
        <f>VLOOKUP(G761,'[2]CA AMAC LL detail'!$E$2:$M$2161,9,0)</f>
        <v>Western</v>
      </c>
      <c r="L761" s="101" t="s">
        <v>23176</v>
      </c>
      <c r="M761" s="101">
        <f t="shared" si="89"/>
        <v>399</v>
      </c>
      <c r="N761" s="158" t="str">
        <f t="shared" si="90"/>
        <v>stephanie.garrigan@lifeline.com</v>
      </c>
      <c r="O761" s="101" t="str">
        <f t="shared" si="91"/>
        <v>224-358-8657</v>
      </c>
    </row>
    <row r="762" spans="7:15" x14ac:dyDescent="0.25">
      <c r="G762" s="100" t="s">
        <v>22404</v>
      </c>
      <c r="H762" t="s">
        <v>8088</v>
      </c>
      <c r="I762" s="101" t="s">
        <v>1</v>
      </c>
      <c r="J762" s="112" t="s">
        <v>22405</v>
      </c>
      <c r="K762" s="101" t="s">
        <v>23239</v>
      </c>
      <c r="L762" s="101" t="str">
        <f>VLOOKUP(G762,'[2]CA AMAC LL detail'!$E$2:$J$2161,6,0)</f>
        <v>Darlene Messier</v>
      </c>
      <c r="M762" s="101">
        <f t="shared" si="89"/>
        <v>104</v>
      </c>
      <c r="N762" s="158" t="str">
        <f t="shared" si="90"/>
        <v>darlene.messier@lifeline.com</v>
      </c>
      <c r="O762" s="101" t="str">
        <f t="shared" si="91"/>
        <v>508-916-8173</v>
      </c>
    </row>
    <row r="763" spans="7:15" x14ac:dyDescent="0.25">
      <c r="G763" s="100" t="s">
        <v>472</v>
      </c>
      <c r="H763" t="s">
        <v>473</v>
      </c>
      <c r="I763" s="101" t="s">
        <v>0</v>
      </c>
      <c r="J763" s="112" t="s">
        <v>22205</v>
      </c>
      <c r="K763" s="101" t="str">
        <f>VLOOKUP(G763,'[2]CA AMAC LL detail'!$E$2:$M$2161,9,0)</f>
        <v>Western</v>
      </c>
      <c r="L763" s="101" t="s">
        <v>23176</v>
      </c>
      <c r="M763" s="101">
        <f t="shared" si="89"/>
        <v>399</v>
      </c>
      <c r="N763" s="158" t="str">
        <f t="shared" si="90"/>
        <v>stephanie.garrigan@lifeline.com</v>
      </c>
      <c r="O763" s="101" t="str">
        <f t="shared" si="91"/>
        <v>224-358-8657</v>
      </c>
    </row>
    <row r="764" spans="7:15" x14ac:dyDescent="0.25">
      <c r="G764" s="100" t="s">
        <v>5931</v>
      </c>
      <c r="H764" t="s">
        <v>5932</v>
      </c>
      <c r="I764" s="101" t="s">
        <v>0</v>
      </c>
      <c r="J764" s="112" t="s">
        <v>22212</v>
      </c>
      <c r="K764" s="101" t="str">
        <f>VLOOKUP(G764,'[2]CA AMAC LL detail'!$E$2:$M$2161,9,0)</f>
        <v>Western</v>
      </c>
      <c r="L764" s="101" t="s">
        <v>23176</v>
      </c>
      <c r="M764" s="101">
        <f t="shared" si="89"/>
        <v>399</v>
      </c>
      <c r="N764" s="158" t="str">
        <f t="shared" si="90"/>
        <v>stephanie.garrigan@lifeline.com</v>
      </c>
      <c r="O764" s="101" t="str">
        <f t="shared" si="91"/>
        <v>224-358-8657</v>
      </c>
    </row>
    <row r="765" spans="7:15" x14ac:dyDescent="0.25">
      <c r="G765" s="100" t="s">
        <v>5933</v>
      </c>
      <c r="H765" t="s">
        <v>5934</v>
      </c>
      <c r="I765" s="101" t="s">
        <v>0</v>
      </c>
      <c r="J765" s="112" t="s">
        <v>22213</v>
      </c>
      <c r="K765" s="101" t="str">
        <f>VLOOKUP(G765,'[2]CA AMAC LL detail'!$E$2:$M$2161,9,0)</f>
        <v>Western</v>
      </c>
      <c r="L765" s="101" t="s">
        <v>23176</v>
      </c>
      <c r="M765" s="101">
        <f t="shared" si="89"/>
        <v>399</v>
      </c>
      <c r="N765" s="158" t="str">
        <f t="shared" si="90"/>
        <v>stephanie.garrigan@lifeline.com</v>
      </c>
      <c r="O765" s="101" t="str">
        <f t="shared" si="91"/>
        <v>224-358-8657</v>
      </c>
    </row>
    <row r="766" spans="7:15" x14ac:dyDescent="0.25">
      <c r="G766" s="100" t="s">
        <v>474</v>
      </c>
      <c r="H766" t="s">
        <v>475</v>
      </c>
      <c r="I766" s="101" t="s">
        <v>0</v>
      </c>
      <c r="J766" s="112" t="s">
        <v>22206</v>
      </c>
      <c r="K766" s="101" t="str">
        <f>VLOOKUP(G766,'[2]CA AMAC LL detail'!$E$2:$M$2161,9,0)</f>
        <v>Western</v>
      </c>
      <c r="L766" s="101" t="s">
        <v>23176</v>
      </c>
      <c r="M766" s="101">
        <f t="shared" si="89"/>
        <v>399</v>
      </c>
      <c r="N766" s="158" t="str">
        <f t="shared" si="90"/>
        <v>stephanie.garrigan@lifeline.com</v>
      </c>
      <c r="O766" s="101" t="str">
        <f t="shared" si="91"/>
        <v>224-358-8657</v>
      </c>
    </row>
    <row r="767" spans="7:15" x14ac:dyDescent="0.25">
      <c r="G767" s="100" t="s">
        <v>480</v>
      </c>
      <c r="H767" t="s">
        <v>481</v>
      </c>
      <c r="I767" s="101" t="s">
        <v>0</v>
      </c>
      <c r="J767" s="112" t="s">
        <v>22214</v>
      </c>
      <c r="K767" s="101" t="str">
        <f>VLOOKUP(G767,'[2]CA AMAC LL detail'!$E$2:$M$2161,9,0)</f>
        <v>Western</v>
      </c>
      <c r="L767" s="101" t="s">
        <v>23176</v>
      </c>
      <c r="M767" s="101">
        <f t="shared" si="89"/>
        <v>399</v>
      </c>
      <c r="N767" s="158" t="str">
        <f t="shared" si="90"/>
        <v>stephanie.garrigan@lifeline.com</v>
      </c>
      <c r="O767" s="101" t="str">
        <f t="shared" si="91"/>
        <v>224-358-8657</v>
      </c>
    </row>
    <row r="768" spans="7:15" x14ac:dyDescent="0.25">
      <c r="G768" s="100" t="s">
        <v>5937</v>
      </c>
      <c r="H768" t="s">
        <v>5938</v>
      </c>
      <c r="I768" s="101" t="s">
        <v>0</v>
      </c>
      <c r="J768" s="112" t="s">
        <v>22215</v>
      </c>
      <c r="K768" s="101" t="str">
        <f>VLOOKUP(G768,'[2]CA AMAC LL detail'!$E$2:$M$2161,9,0)</f>
        <v>Western</v>
      </c>
      <c r="L768" s="101" t="s">
        <v>23176</v>
      </c>
      <c r="M768" s="101">
        <f t="shared" si="89"/>
        <v>399</v>
      </c>
      <c r="N768" s="158" t="str">
        <f t="shared" si="90"/>
        <v>stephanie.garrigan@lifeline.com</v>
      </c>
      <c r="O768" s="101" t="str">
        <f t="shared" si="91"/>
        <v>224-358-8657</v>
      </c>
    </row>
    <row r="769" spans="7:15" x14ac:dyDescent="0.25">
      <c r="G769" s="100" t="s">
        <v>5940</v>
      </c>
      <c r="H769" t="s">
        <v>3260</v>
      </c>
      <c r="I769" s="101" t="s">
        <v>0</v>
      </c>
      <c r="J769" s="112" t="s">
        <v>22216</v>
      </c>
      <c r="K769" s="101" t="s">
        <v>23238</v>
      </c>
      <c r="L769" s="101" t="str">
        <f>VLOOKUP(G769,'[2]CA AMAC LL detail'!$E$2:$J$2161,6,0)</f>
        <v>Jerri McCracken</v>
      </c>
      <c r="M769" s="101">
        <f t="shared" si="89"/>
        <v>203</v>
      </c>
      <c r="N769" s="158" t="str">
        <f t="shared" si="90"/>
        <v xml:space="preserve">jerri.mccracken@connectamerica.com </v>
      </c>
      <c r="O769" s="101" t="str">
        <f t="shared" si="91"/>
        <v>319-231-0932</v>
      </c>
    </row>
    <row r="770" spans="7:15" x14ac:dyDescent="0.25">
      <c r="G770" s="100" t="s">
        <v>5941</v>
      </c>
      <c r="H770" t="s">
        <v>5942</v>
      </c>
      <c r="I770" s="101" t="s">
        <v>0</v>
      </c>
      <c r="J770" s="112" t="s">
        <v>22217</v>
      </c>
      <c r="K770" s="101" t="s">
        <v>23238</v>
      </c>
      <c r="L770" s="101" t="str">
        <f>VLOOKUP(G770,'[2]CA AMAC LL detail'!$E$2:$J$2161,6,0)</f>
        <v>Jerri McCracken</v>
      </c>
      <c r="M770" s="101">
        <f t="shared" si="89"/>
        <v>203</v>
      </c>
      <c r="N770" s="158" t="str">
        <f t="shared" si="90"/>
        <v xml:space="preserve">jerri.mccracken@connectamerica.com </v>
      </c>
      <c r="O770" s="101" t="str">
        <f t="shared" si="91"/>
        <v>319-231-0932</v>
      </c>
    </row>
    <row r="771" spans="7:15" x14ac:dyDescent="0.25">
      <c r="G771" s="100" t="s">
        <v>5951</v>
      </c>
      <c r="H771" t="s">
        <v>5952</v>
      </c>
      <c r="I771" s="101" t="s">
        <v>0</v>
      </c>
      <c r="J771" s="112" t="s">
        <v>22218</v>
      </c>
      <c r="K771" s="101" t="s">
        <v>23238</v>
      </c>
      <c r="L771" s="101" t="s">
        <v>21350</v>
      </c>
      <c r="M771" s="101">
        <f t="shared" si="89"/>
        <v>203</v>
      </c>
      <c r="N771" s="158" t="str">
        <f t="shared" si="90"/>
        <v xml:space="preserve">jerri.mccracken@connectamerica.com </v>
      </c>
      <c r="O771" s="101" t="str">
        <f t="shared" si="91"/>
        <v>319-231-0932</v>
      </c>
    </row>
    <row r="772" spans="7:15" x14ac:dyDescent="0.25">
      <c r="G772" s="100" t="s">
        <v>5955</v>
      </c>
      <c r="H772" t="s">
        <v>5956</v>
      </c>
      <c r="I772" s="101" t="s">
        <v>0</v>
      </c>
      <c r="J772" s="112" t="s">
        <v>22219</v>
      </c>
      <c r="K772" s="101" t="s">
        <v>23242</v>
      </c>
      <c r="L772" s="228" t="s">
        <v>23930</v>
      </c>
      <c r="M772" s="101">
        <f t="shared" si="89"/>
        <v>501</v>
      </c>
      <c r="N772" s="158" t="str">
        <f t="shared" si="90"/>
        <v>anne.lee@connectamerica.com</v>
      </c>
      <c r="O772" s="101">
        <f t="shared" si="91"/>
        <v>0</v>
      </c>
    </row>
    <row r="773" spans="7:15" x14ac:dyDescent="0.25">
      <c r="G773" s="100" t="s">
        <v>5967</v>
      </c>
      <c r="H773" t="s">
        <v>5968</v>
      </c>
      <c r="I773" s="101" t="s">
        <v>0</v>
      </c>
      <c r="J773" s="112" t="s">
        <v>22220</v>
      </c>
      <c r="K773" s="101" t="s">
        <v>23242</v>
      </c>
      <c r="L773" s="228" t="s">
        <v>23930</v>
      </c>
      <c r="M773" s="101">
        <f t="shared" si="89"/>
        <v>501</v>
      </c>
      <c r="N773" s="158" t="str">
        <f t="shared" si="90"/>
        <v>anne.lee@connectamerica.com</v>
      </c>
      <c r="O773" s="101">
        <f t="shared" si="91"/>
        <v>0</v>
      </c>
    </row>
    <row r="774" spans="7:15" x14ac:dyDescent="0.25">
      <c r="G774" s="100" t="s">
        <v>5972</v>
      </c>
      <c r="H774" t="s">
        <v>177</v>
      </c>
      <c r="I774" s="101" t="s">
        <v>1</v>
      </c>
      <c r="J774" s="112" t="s">
        <v>22221</v>
      </c>
      <c r="K774" s="101" t="s">
        <v>23238</v>
      </c>
      <c r="L774" s="101" t="str">
        <f>VLOOKUP(G774,'[2]CA AMAC LL detail'!$E$2:$J$2161,6,0)</f>
        <v>Jerri McCracken</v>
      </c>
      <c r="M774" s="101">
        <f t="shared" si="89"/>
        <v>203</v>
      </c>
      <c r="N774" s="158" t="str">
        <f t="shared" si="90"/>
        <v xml:space="preserve">jerri.mccracken@connectamerica.com </v>
      </c>
      <c r="O774" s="101" t="str">
        <f t="shared" si="91"/>
        <v>319-231-0932</v>
      </c>
    </row>
    <row r="775" spans="7:15" x14ac:dyDescent="0.25">
      <c r="G775" s="100" t="s">
        <v>6003</v>
      </c>
      <c r="H775" t="s">
        <v>485</v>
      </c>
      <c r="I775" s="101" t="s">
        <v>1</v>
      </c>
      <c r="J775" s="112" t="s">
        <v>22228</v>
      </c>
      <c r="K775" s="101" t="s">
        <v>23238</v>
      </c>
      <c r="L775" s="101" t="str">
        <f>VLOOKUP(G775,'[2]CA AMAC LL detail'!$E$2:$J$2161,6,0)</f>
        <v>Jerri McCracken</v>
      </c>
      <c r="M775" s="101">
        <f t="shared" si="89"/>
        <v>203</v>
      </c>
      <c r="N775" s="158" t="str">
        <f t="shared" si="90"/>
        <v xml:space="preserve">jerri.mccracken@connectamerica.com </v>
      </c>
      <c r="O775" s="101" t="str">
        <f t="shared" si="91"/>
        <v>319-231-0932</v>
      </c>
    </row>
    <row r="776" spans="7:15" x14ac:dyDescent="0.25">
      <c r="G776" s="100" t="s">
        <v>6004</v>
      </c>
      <c r="H776" t="s">
        <v>485</v>
      </c>
      <c r="I776" s="101" t="s">
        <v>1</v>
      </c>
      <c r="J776" s="112" t="s">
        <v>22229</v>
      </c>
      <c r="K776" s="101" t="s">
        <v>23238</v>
      </c>
      <c r="L776" s="101" t="str">
        <f>VLOOKUP(G776,'[2]CA AMAC LL detail'!$E$2:$J$2161,6,0)</f>
        <v>Jerri McCracken</v>
      </c>
      <c r="M776" s="101">
        <f t="shared" si="89"/>
        <v>203</v>
      </c>
      <c r="N776" s="158" t="str">
        <f t="shared" si="90"/>
        <v xml:space="preserve">jerri.mccracken@connectamerica.com </v>
      </c>
      <c r="O776" s="101" t="str">
        <f t="shared" si="91"/>
        <v>319-231-0932</v>
      </c>
    </row>
    <row r="777" spans="7:15" x14ac:dyDescent="0.25">
      <c r="G777" s="100" t="s">
        <v>482</v>
      </c>
      <c r="H777" t="s">
        <v>483</v>
      </c>
      <c r="I777" s="101" t="s">
        <v>1</v>
      </c>
      <c r="J777" s="112" t="s">
        <v>22222</v>
      </c>
      <c r="K777" s="101" t="str">
        <f>VLOOKUP(G777,'[2]CA AMAC LL detail'!$E$2:$M$2161,9,0)</f>
        <v>CPS</v>
      </c>
      <c r="L777" s="101" t="str">
        <f>VLOOKUP(G777,'[2]CA AMAC LL detail'!$E$2:$J$2161,6,0)</f>
        <v>OPEN LMS/PSF</v>
      </c>
      <c r="O777" s="101"/>
    </row>
    <row r="778" spans="7:15" x14ac:dyDescent="0.25">
      <c r="G778" s="100" t="s">
        <v>5979</v>
      </c>
      <c r="H778" t="s">
        <v>5980</v>
      </c>
      <c r="I778" s="101" t="s">
        <v>1</v>
      </c>
      <c r="J778" s="112" t="s">
        <v>22223</v>
      </c>
      <c r="K778" s="101" t="s">
        <v>23242</v>
      </c>
      <c r="L778" s="228" t="s">
        <v>23930</v>
      </c>
      <c r="M778" s="101">
        <f t="shared" ref="M778:M814" si="92">VLOOKUP(L778,$Q$4:$T$25,4,0)</f>
        <v>501</v>
      </c>
      <c r="N778" s="158" t="str">
        <f t="shared" ref="N778:N814" si="93">VLOOKUP(L778,$Q$4:$R$25,2,0)</f>
        <v>anne.lee@connectamerica.com</v>
      </c>
      <c r="O778" s="101">
        <f t="shared" ref="O778:O814" si="94">VLOOKUP(L778,$Q$4:$S$25,3,0)</f>
        <v>0</v>
      </c>
    </row>
    <row r="779" spans="7:15" x14ac:dyDescent="0.25">
      <c r="G779" s="100" t="s">
        <v>6005</v>
      </c>
      <c r="H779" t="s">
        <v>485</v>
      </c>
      <c r="I779" s="101" t="s">
        <v>1</v>
      </c>
      <c r="J779" s="112" t="s">
        <v>22230</v>
      </c>
      <c r="K779" s="101" t="s">
        <v>23238</v>
      </c>
      <c r="L779" s="101" t="str">
        <f>VLOOKUP(G779,'[2]CA AMAC LL detail'!$E$2:$J$2161,6,0)</f>
        <v>Jerri McCracken</v>
      </c>
      <c r="M779" s="101">
        <f t="shared" si="92"/>
        <v>203</v>
      </c>
      <c r="N779" s="158" t="str">
        <f t="shared" si="93"/>
        <v xml:space="preserve">jerri.mccracken@connectamerica.com </v>
      </c>
      <c r="O779" s="101" t="str">
        <f t="shared" si="94"/>
        <v>319-231-0932</v>
      </c>
    </row>
    <row r="780" spans="7:15" x14ac:dyDescent="0.25">
      <c r="G780" s="100" t="s">
        <v>5988</v>
      </c>
      <c r="H780" t="s">
        <v>5989</v>
      </c>
      <c r="I780" s="101" t="s">
        <v>1</v>
      </c>
      <c r="J780" s="112" t="s">
        <v>22224</v>
      </c>
      <c r="K780" s="101" t="s">
        <v>23238</v>
      </c>
      <c r="L780" s="101" t="str">
        <f>VLOOKUP(G780,'[2]CA AMAC LL detail'!$E$2:$J$2161,6,0)</f>
        <v>Jerri McCracken</v>
      </c>
      <c r="M780" s="101">
        <f t="shared" si="92"/>
        <v>203</v>
      </c>
      <c r="N780" s="158" t="str">
        <f t="shared" si="93"/>
        <v xml:space="preserve">jerri.mccracken@connectamerica.com </v>
      </c>
      <c r="O780" s="101" t="str">
        <f t="shared" si="94"/>
        <v>319-231-0932</v>
      </c>
    </row>
    <row r="781" spans="7:15" x14ac:dyDescent="0.25">
      <c r="G781" s="100" t="s">
        <v>5992</v>
      </c>
      <c r="H781" t="s">
        <v>5993</v>
      </c>
      <c r="I781" s="101" t="s">
        <v>1</v>
      </c>
      <c r="J781" s="112" t="s">
        <v>22225</v>
      </c>
      <c r="K781" s="101" t="s">
        <v>23242</v>
      </c>
      <c r="L781" s="228" t="s">
        <v>23930</v>
      </c>
      <c r="M781" s="101">
        <f t="shared" si="92"/>
        <v>501</v>
      </c>
      <c r="N781" s="158" t="str">
        <f t="shared" si="93"/>
        <v>anne.lee@connectamerica.com</v>
      </c>
      <c r="O781" s="101">
        <f t="shared" si="94"/>
        <v>0</v>
      </c>
    </row>
    <row r="782" spans="7:15" x14ac:dyDescent="0.25">
      <c r="G782" s="100" t="s">
        <v>5994</v>
      </c>
      <c r="H782" t="s">
        <v>5995</v>
      </c>
      <c r="I782" s="101" t="s">
        <v>1</v>
      </c>
      <c r="J782" s="112" t="s">
        <v>22226</v>
      </c>
      <c r="K782" s="101" t="s">
        <v>23242</v>
      </c>
      <c r="L782" s="228" t="s">
        <v>23930</v>
      </c>
      <c r="M782" s="101">
        <f t="shared" si="92"/>
        <v>501</v>
      </c>
      <c r="N782" s="158" t="str">
        <f t="shared" si="93"/>
        <v>anne.lee@connectamerica.com</v>
      </c>
      <c r="O782" s="101">
        <f t="shared" si="94"/>
        <v>0</v>
      </c>
    </row>
    <row r="783" spans="7:15" x14ac:dyDescent="0.25">
      <c r="G783" s="100" t="s">
        <v>997</v>
      </c>
      <c r="H783" s="156" t="s">
        <v>998</v>
      </c>
      <c r="I783" s="112"/>
      <c r="J783" s="112" t="str">
        <f>+G783&amp;" - "&amp;H783</f>
        <v>KS089 - Philips County Hospital</v>
      </c>
      <c r="K783" s="101" t="s">
        <v>23238</v>
      </c>
      <c r="L783" s="101" t="str">
        <f>VLOOKUP(G783,'[2]CA AMAC LL detail'!$E$2:$J$2161,6,0)</f>
        <v>Jerri McCracken</v>
      </c>
      <c r="M783" s="101">
        <f t="shared" si="92"/>
        <v>203</v>
      </c>
      <c r="N783" s="158" t="str">
        <f t="shared" si="93"/>
        <v xml:space="preserve">jerri.mccracken@connectamerica.com </v>
      </c>
      <c r="O783" s="101" t="str">
        <f t="shared" si="94"/>
        <v>319-231-0932</v>
      </c>
    </row>
    <row r="784" spans="7:15" x14ac:dyDescent="0.25">
      <c r="G784" s="100" t="s">
        <v>5996</v>
      </c>
      <c r="H784" t="s">
        <v>5997</v>
      </c>
      <c r="I784" s="101" t="s">
        <v>1</v>
      </c>
      <c r="J784" s="112" t="s">
        <v>22227</v>
      </c>
      <c r="K784" s="101" t="s">
        <v>23238</v>
      </c>
      <c r="L784" s="101" t="str">
        <f>VLOOKUP(G784,'[2]CA AMAC LL detail'!$E$2:$J$2161,6,0)</f>
        <v>Jerri McCracken</v>
      </c>
      <c r="M784" s="101">
        <f t="shared" si="92"/>
        <v>203</v>
      </c>
      <c r="N784" s="158" t="str">
        <f t="shared" si="93"/>
        <v xml:space="preserve">jerri.mccracken@connectamerica.com </v>
      </c>
      <c r="O784" s="101" t="str">
        <f t="shared" si="94"/>
        <v>319-231-0932</v>
      </c>
    </row>
    <row r="785" spans="7:15" x14ac:dyDescent="0.25">
      <c r="G785" s="100" t="s">
        <v>484</v>
      </c>
      <c r="H785" t="s">
        <v>485</v>
      </c>
      <c r="I785" s="101" t="s">
        <v>1</v>
      </c>
      <c r="J785" s="112" t="s">
        <v>22231</v>
      </c>
      <c r="K785" s="101" t="s">
        <v>23238</v>
      </c>
      <c r="L785" s="101" t="str">
        <f>VLOOKUP(G785,'[2]CA AMAC LL detail'!$E$2:$J$2161,6,0)</f>
        <v>Jerri McCracken</v>
      </c>
      <c r="M785" s="101">
        <f t="shared" si="92"/>
        <v>203</v>
      </c>
      <c r="N785" s="158" t="str">
        <f t="shared" si="93"/>
        <v xml:space="preserve">jerri.mccracken@connectamerica.com </v>
      </c>
      <c r="O785" s="101" t="str">
        <f t="shared" si="94"/>
        <v>319-231-0932</v>
      </c>
    </row>
    <row r="786" spans="7:15" x14ac:dyDescent="0.25">
      <c r="G786" s="100" t="s">
        <v>6006</v>
      </c>
      <c r="H786" t="s">
        <v>485</v>
      </c>
      <c r="I786" s="101" t="s">
        <v>1</v>
      </c>
      <c r="J786" s="112" t="s">
        <v>22232</v>
      </c>
      <c r="K786" s="101" t="s">
        <v>23238</v>
      </c>
      <c r="L786" s="101" t="str">
        <f>VLOOKUP(G786,'[2]CA AMAC LL detail'!$E$2:$J$2161,6,0)</f>
        <v>Jerri McCracken</v>
      </c>
      <c r="M786" s="101">
        <f t="shared" si="92"/>
        <v>203</v>
      </c>
      <c r="N786" s="158" t="str">
        <f t="shared" si="93"/>
        <v xml:space="preserve">jerri.mccracken@connectamerica.com </v>
      </c>
      <c r="O786" s="101" t="str">
        <f t="shared" si="94"/>
        <v>319-231-0932</v>
      </c>
    </row>
    <row r="787" spans="7:15" x14ac:dyDescent="0.25">
      <c r="G787" s="100" t="s">
        <v>6083</v>
      </c>
      <c r="H787" t="s">
        <v>6084</v>
      </c>
      <c r="I787" s="101" t="s">
        <v>1</v>
      </c>
      <c r="J787" s="112" t="s">
        <v>22234</v>
      </c>
      <c r="K787" s="101" t="s">
        <v>23238</v>
      </c>
      <c r="L787" s="101" t="str">
        <f>VLOOKUP(G787,'[2]CA AMAC LL detail'!$E$2:$J$2161,6,0)</f>
        <v>Jerri McCracken</v>
      </c>
      <c r="M787" s="101">
        <f t="shared" si="92"/>
        <v>203</v>
      </c>
      <c r="N787" s="158" t="str">
        <f t="shared" si="93"/>
        <v xml:space="preserve">jerri.mccracken@connectamerica.com </v>
      </c>
      <c r="O787" s="101" t="str">
        <f t="shared" si="94"/>
        <v>319-231-0932</v>
      </c>
    </row>
    <row r="788" spans="7:15" x14ac:dyDescent="0.25">
      <c r="G788" s="100" t="s">
        <v>6011</v>
      </c>
      <c r="H788" t="s">
        <v>6010</v>
      </c>
      <c r="I788" s="101" t="s">
        <v>1</v>
      </c>
      <c r="J788" s="112" t="s">
        <v>22233</v>
      </c>
      <c r="K788" s="101" t="s">
        <v>23238</v>
      </c>
      <c r="L788" s="101" t="str">
        <f>VLOOKUP(G788,'[2]CA AMAC LL detail'!$E$2:$J$2161,6,0)</f>
        <v>Jerri McCracken</v>
      </c>
      <c r="M788" s="101">
        <f t="shared" si="92"/>
        <v>203</v>
      </c>
      <c r="N788" s="158" t="str">
        <f t="shared" si="93"/>
        <v xml:space="preserve">jerri.mccracken@connectamerica.com </v>
      </c>
      <c r="O788" s="101" t="str">
        <f t="shared" si="94"/>
        <v>319-231-0932</v>
      </c>
    </row>
    <row r="789" spans="7:15" x14ac:dyDescent="0.25">
      <c r="G789" s="100" t="s">
        <v>6107</v>
      </c>
      <c r="H789" t="s">
        <v>6108</v>
      </c>
      <c r="I789" s="101" t="s">
        <v>1</v>
      </c>
      <c r="J789" s="112" t="s">
        <v>22235</v>
      </c>
      <c r="K789" s="101" t="s">
        <v>23238</v>
      </c>
      <c r="L789" s="101" t="str">
        <f>VLOOKUP(G789,'[2]CA AMAC LL detail'!$E$2:$J$2161,6,0)</f>
        <v>Jerri McCracken</v>
      </c>
      <c r="M789" s="101">
        <f t="shared" si="92"/>
        <v>203</v>
      </c>
      <c r="N789" s="158" t="str">
        <f t="shared" si="93"/>
        <v xml:space="preserve">jerri.mccracken@connectamerica.com </v>
      </c>
      <c r="O789" s="101" t="str">
        <f t="shared" si="94"/>
        <v>319-231-0932</v>
      </c>
    </row>
    <row r="790" spans="7:15" x14ac:dyDescent="0.25">
      <c r="G790" s="100" t="s">
        <v>6114</v>
      </c>
      <c r="H790" t="s">
        <v>6115</v>
      </c>
      <c r="I790" s="101" t="s">
        <v>1</v>
      </c>
      <c r="J790" s="112" t="s">
        <v>22236</v>
      </c>
      <c r="K790" s="101" t="s">
        <v>23242</v>
      </c>
      <c r="L790" s="228" t="s">
        <v>23930</v>
      </c>
      <c r="M790" s="101">
        <f t="shared" si="92"/>
        <v>501</v>
      </c>
      <c r="N790" s="158" t="str">
        <f t="shared" si="93"/>
        <v>anne.lee@connectamerica.com</v>
      </c>
      <c r="O790" s="101">
        <f t="shared" si="94"/>
        <v>0</v>
      </c>
    </row>
    <row r="791" spans="7:15" x14ac:dyDescent="0.25">
      <c r="G791" s="100" t="s">
        <v>6121</v>
      </c>
      <c r="H791" t="s">
        <v>6122</v>
      </c>
      <c r="I791" s="101" t="s">
        <v>1</v>
      </c>
      <c r="J791" s="112" t="s">
        <v>22237</v>
      </c>
      <c r="K791" s="101" t="s">
        <v>23242</v>
      </c>
      <c r="L791" s="228" t="s">
        <v>23930</v>
      </c>
      <c r="M791" s="101">
        <f t="shared" si="92"/>
        <v>501</v>
      </c>
      <c r="N791" s="158" t="str">
        <f t="shared" si="93"/>
        <v>anne.lee@connectamerica.com</v>
      </c>
      <c r="O791" s="101">
        <f t="shared" si="94"/>
        <v>0</v>
      </c>
    </row>
    <row r="792" spans="7:15" x14ac:dyDescent="0.25">
      <c r="G792" s="100" t="s">
        <v>6127</v>
      </c>
      <c r="H792" t="s">
        <v>6128</v>
      </c>
      <c r="I792" s="101" t="s">
        <v>1</v>
      </c>
      <c r="J792" s="112" t="s">
        <v>22238</v>
      </c>
      <c r="K792" s="101" t="s">
        <v>23242</v>
      </c>
      <c r="L792" s="228" t="s">
        <v>23930</v>
      </c>
      <c r="M792" s="101">
        <f t="shared" si="92"/>
        <v>501</v>
      </c>
      <c r="N792" s="158" t="str">
        <f t="shared" si="93"/>
        <v>anne.lee@connectamerica.com</v>
      </c>
      <c r="O792" s="101">
        <f t="shared" si="94"/>
        <v>0</v>
      </c>
    </row>
    <row r="793" spans="7:15" x14ac:dyDescent="0.25">
      <c r="G793" s="100" t="s">
        <v>6137</v>
      </c>
      <c r="H793" t="s">
        <v>6138</v>
      </c>
      <c r="I793" s="101" t="s">
        <v>1</v>
      </c>
      <c r="J793" s="112" t="s">
        <v>22239</v>
      </c>
      <c r="K793" s="101" t="s">
        <v>23238</v>
      </c>
      <c r="L793" s="101" t="str">
        <f>VLOOKUP(G793,'[2]CA AMAC LL detail'!$E$2:$J$2161,6,0)</f>
        <v>Jerri McCracken</v>
      </c>
      <c r="M793" s="101">
        <f t="shared" si="92"/>
        <v>203</v>
      </c>
      <c r="N793" s="158" t="str">
        <f t="shared" si="93"/>
        <v xml:space="preserve">jerri.mccracken@connectamerica.com </v>
      </c>
      <c r="O793" s="101" t="str">
        <f t="shared" si="94"/>
        <v>319-231-0932</v>
      </c>
    </row>
    <row r="794" spans="7:15" x14ac:dyDescent="0.25">
      <c r="G794" s="100" t="s">
        <v>6139</v>
      </c>
      <c r="H794" t="s">
        <v>6140</v>
      </c>
      <c r="I794" s="101" t="s">
        <v>0</v>
      </c>
      <c r="J794" s="112" t="s">
        <v>22240</v>
      </c>
      <c r="K794" s="101" t="s">
        <v>23238</v>
      </c>
      <c r="L794" s="101" t="str">
        <f>VLOOKUP(G794,'[2]CA AMAC LL detail'!$E$2:$J$2161,6,0)</f>
        <v>Jerri McCracken</v>
      </c>
      <c r="M794" s="101">
        <f t="shared" si="92"/>
        <v>203</v>
      </c>
      <c r="N794" s="158" t="str">
        <f t="shared" si="93"/>
        <v xml:space="preserve">jerri.mccracken@connectamerica.com </v>
      </c>
      <c r="O794" s="101" t="str">
        <f t="shared" si="94"/>
        <v>319-231-0932</v>
      </c>
    </row>
    <row r="795" spans="7:15" x14ac:dyDescent="0.25">
      <c r="G795" s="100" t="s">
        <v>6141</v>
      </c>
      <c r="H795" t="s">
        <v>6142</v>
      </c>
      <c r="I795" s="101" t="s">
        <v>0</v>
      </c>
      <c r="J795" s="112" t="s">
        <v>22241</v>
      </c>
      <c r="K795" s="101" t="s">
        <v>23238</v>
      </c>
      <c r="L795" s="101" t="str">
        <f>VLOOKUP(G795,'[2]CA AMAC LL detail'!$E$2:$J$2161,6,0)</f>
        <v>Jerri McCracken</v>
      </c>
      <c r="M795" s="101">
        <f t="shared" si="92"/>
        <v>203</v>
      </c>
      <c r="N795" s="158" t="str">
        <f t="shared" si="93"/>
        <v xml:space="preserve">jerri.mccracken@connectamerica.com </v>
      </c>
      <c r="O795" s="101" t="str">
        <f t="shared" si="94"/>
        <v>319-231-0932</v>
      </c>
    </row>
    <row r="796" spans="7:15" x14ac:dyDescent="0.25">
      <c r="G796" s="100" t="s">
        <v>6143</v>
      </c>
      <c r="H796" t="s">
        <v>6144</v>
      </c>
      <c r="I796" s="101" t="s">
        <v>0</v>
      </c>
      <c r="J796" s="112" t="s">
        <v>22242</v>
      </c>
      <c r="K796" s="101" t="s">
        <v>23238</v>
      </c>
      <c r="L796" s="101" t="str">
        <f>VLOOKUP(G796,'[2]CA AMAC LL detail'!$E$2:$J$2161,6,0)</f>
        <v>Jerri McCracken</v>
      </c>
      <c r="M796" s="101">
        <f t="shared" si="92"/>
        <v>203</v>
      </c>
      <c r="N796" s="158" t="str">
        <f t="shared" si="93"/>
        <v xml:space="preserve">jerri.mccracken@connectamerica.com </v>
      </c>
      <c r="O796" s="101" t="str">
        <f t="shared" si="94"/>
        <v>319-231-0932</v>
      </c>
    </row>
    <row r="797" spans="7:15" x14ac:dyDescent="0.25">
      <c r="G797" s="100" t="s">
        <v>6145</v>
      </c>
      <c r="H797" t="s">
        <v>6146</v>
      </c>
      <c r="I797" s="101" t="s">
        <v>0</v>
      </c>
      <c r="J797" s="112" t="s">
        <v>22243</v>
      </c>
      <c r="K797" s="101" t="s">
        <v>23238</v>
      </c>
      <c r="L797" s="101" t="str">
        <f>VLOOKUP(G797,'[2]CA AMAC LL detail'!$E$2:$J$2161,6,0)</f>
        <v>Jerri McCracken</v>
      </c>
      <c r="M797" s="101">
        <f t="shared" si="92"/>
        <v>203</v>
      </c>
      <c r="N797" s="158" t="str">
        <f t="shared" si="93"/>
        <v xml:space="preserve">jerri.mccracken@connectamerica.com </v>
      </c>
      <c r="O797" s="101" t="str">
        <f t="shared" si="94"/>
        <v>319-231-0932</v>
      </c>
    </row>
    <row r="798" spans="7:15" x14ac:dyDescent="0.25">
      <c r="G798" s="100" t="s">
        <v>6147</v>
      </c>
      <c r="H798" t="s">
        <v>6148</v>
      </c>
      <c r="I798" s="101" t="s">
        <v>0</v>
      </c>
      <c r="J798" s="112" t="s">
        <v>22244</v>
      </c>
      <c r="K798" s="101" t="s">
        <v>23238</v>
      </c>
      <c r="L798" s="101" t="s">
        <v>21350</v>
      </c>
      <c r="M798" s="101">
        <f t="shared" si="92"/>
        <v>203</v>
      </c>
      <c r="N798" s="158" t="str">
        <f t="shared" si="93"/>
        <v xml:space="preserve">jerri.mccracken@connectamerica.com </v>
      </c>
      <c r="O798" s="101" t="str">
        <f t="shared" si="94"/>
        <v>319-231-0932</v>
      </c>
    </row>
    <row r="799" spans="7:15" x14ac:dyDescent="0.25">
      <c r="G799" s="100" t="s">
        <v>6149</v>
      </c>
      <c r="H799" t="s">
        <v>6150</v>
      </c>
      <c r="I799" s="101" t="s">
        <v>1</v>
      </c>
      <c r="J799" s="112" t="s">
        <v>22245</v>
      </c>
      <c r="K799" s="101" t="s">
        <v>23238</v>
      </c>
      <c r="L799" s="101" t="str">
        <f>VLOOKUP(G799,'[2]CA AMAC LL detail'!$E$2:$J$2161,6,0)</f>
        <v>Jerri McCracken</v>
      </c>
      <c r="M799" s="101">
        <f t="shared" si="92"/>
        <v>203</v>
      </c>
      <c r="N799" s="158" t="str">
        <f t="shared" si="93"/>
        <v xml:space="preserve">jerri.mccracken@connectamerica.com </v>
      </c>
      <c r="O799" s="101" t="str">
        <f t="shared" si="94"/>
        <v>319-231-0932</v>
      </c>
    </row>
    <row r="800" spans="7:15" x14ac:dyDescent="0.25">
      <c r="G800" s="100" t="s">
        <v>6151</v>
      </c>
      <c r="H800" t="s">
        <v>6152</v>
      </c>
      <c r="I800" s="101" t="s">
        <v>0</v>
      </c>
      <c r="J800" s="112" t="s">
        <v>22246</v>
      </c>
      <c r="K800" s="101" t="s">
        <v>23238</v>
      </c>
      <c r="L800" s="101" t="str">
        <f>VLOOKUP(G800,'[2]CA AMAC LL detail'!$E$2:$J$2161,6,0)</f>
        <v>Jerri McCracken</v>
      </c>
      <c r="M800" s="101">
        <f t="shared" si="92"/>
        <v>203</v>
      </c>
      <c r="N800" s="158" t="str">
        <f t="shared" si="93"/>
        <v xml:space="preserve">jerri.mccracken@connectamerica.com </v>
      </c>
      <c r="O800" s="101" t="str">
        <f t="shared" si="94"/>
        <v>319-231-0932</v>
      </c>
    </row>
    <row r="801" spans="7:15" x14ac:dyDescent="0.25">
      <c r="G801" s="100" t="s">
        <v>494</v>
      </c>
      <c r="H801" t="s">
        <v>495</v>
      </c>
      <c r="I801" s="101" t="s">
        <v>0</v>
      </c>
      <c r="J801" s="112" t="s">
        <v>22247</v>
      </c>
      <c r="K801" s="101" t="s">
        <v>23238</v>
      </c>
      <c r="L801" s="101" t="str">
        <f>VLOOKUP(G801,'[2]CA AMAC LL detail'!$E$2:$J$2161,6,0)</f>
        <v>Jerri McCracken</v>
      </c>
      <c r="M801" s="101">
        <f t="shared" si="92"/>
        <v>203</v>
      </c>
      <c r="N801" s="158" t="str">
        <f t="shared" si="93"/>
        <v xml:space="preserve">jerri.mccracken@connectamerica.com </v>
      </c>
      <c r="O801" s="101" t="str">
        <f t="shared" si="94"/>
        <v>319-231-0932</v>
      </c>
    </row>
    <row r="802" spans="7:15" x14ac:dyDescent="0.25">
      <c r="G802" s="100" t="s">
        <v>496</v>
      </c>
      <c r="H802" t="s">
        <v>497</v>
      </c>
      <c r="I802" s="101" t="s">
        <v>0</v>
      </c>
      <c r="J802" s="112" t="s">
        <v>22248</v>
      </c>
      <c r="K802" s="101" t="s">
        <v>23238</v>
      </c>
      <c r="L802" s="101" t="str">
        <f>VLOOKUP(G802,'[2]CA AMAC LL detail'!$E$2:$J$2161,6,0)</f>
        <v>Jerri McCracken</v>
      </c>
      <c r="M802" s="101">
        <f t="shared" si="92"/>
        <v>203</v>
      </c>
      <c r="N802" s="158" t="str">
        <f t="shared" si="93"/>
        <v xml:space="preserve">jerri.mccracken@connectamerica.com </v>
      </c>
      <c r="O802" s="101" t="str">
        <f t="shared" si="94"/>
        <v>319-231-0932</v>
      </c>
    </row>
    <row r="803" spans="7:15" x14ac:dyDescent="0.25">
      <c r="G803" s="100" t="s">
        <v>6153</v>
      </c>
      <c r="H803" t="s">
        <v>6154</v>
      </c>
      <c r="I803" s="101" t="s">
        <v>0</v>
      </c>
      <c r="J803" s="112" t="s">
        <v>22249</v>
      </c>
      <c r="K803" s="101" t="s">
        <v>23238</v>
      </c>
      <c r="L803" s="101" t="str">
        <f>VLOOKUP(G803,'[2]CA AMAC LL detail'!$E$2:$J$2161,6,0)</f>
        <v>Jerri McCracken</v>
      </c>
      <c r="M803" s="101">
        <f t="shared" si="92"/>
        <v>203</v>
      </c>
      <c r="N803" s="158" t="str">
        <f t="shared" si="93"/>
        <v xml:space="preserve">jerri.mccracken@connectamerica.com </v>
      </c>
      <c r="O803" s="101" t="str">
        <f t="shared" si="94"/>
        <v>319-231-0932</v>
      </c>
    </row>
    <row r="804" spans="7:15" x14ac:dyDescent="0.25">
      <c r="G804" s="100" t="s">
        <v>498</v>
      </c>
      <c r="H804" t="s">
        <v>499</v>
      </c>
      <c r="I804" s="101" t="s">
        <v>0</v>
      </c>
      <c r="J804" s="112" t="s">
        <v>22250</v>
      </c>
      <c r="K804" s="101" t="s">
        <v>23238</v>
      </c>
      <c r="L804" s="101" t="str">
        <f>VLOOKUP(G804,'[2]CA AMAC LL detail'!$E$2:$J$2161,6,0)</f>
        <v>Jerri McCracken</v>
      </c>
      <c r="M804" s="101">
        <f t="shared" si="92"/>
        <v>203</v>
      </c>
      <c r="N804" s="158" t="str">
        <f t="shared" si="93"/>
        <v xml:space="preserve">jerri.mccracken@connectamerica.com </v>
      </c>
      <c r="O804" s="101" t="str">
        <f t="shared" si="94"/>
        <v>319-231-0932</v>
      </c>
    </row>
    <row r="805" spans="7:15" x14ac:dyDescent="0.25">
      <c r="G805" s="100" t="s">
        <v>6155</v>
      </c>
      <c r="H805" t="s">
        <v>6156</v>
      </c>
      <c r="I805" s="101" t="s">
        <v>0</v>
      </c>
      <c r="J805" s="112" t="s">
        <v>22251</v>
      </c>
      <c r="K805" s="101" t="s">
        <v>23238</v>
      </c>
      <c r="L805" s="101" t="str">
        <f>VLOOKUP(G805,'[2]CA AMAC LL detail'!$E$2:$J$2161,6,0)</f>
        <v>Jerri McCracken</v>
      </c>
      <c r="M805" s="101">
        <f t="shared" si="92"/>
        <v>203</v>
      </c>
      <c r="N805" s="158" t="str">
        <f t="shared" si="93"/>
        <v xml:space="preserve">jerri.mccracken@connectamerica.com </v>
      </c>
      <c r="O805" s="101" t="str">
        <f t="shared" si="94"/>
        <v>319-231-0932</v>
      </c>
    </row>
    <row r="806" spans="7:15" x14ac:dyDescent="0.25">
      <c r="G806" s="100" t="s">
        <v>6159</v>
      </c>
      <c r="H806" t="s">
        <v>6160</v>
      </c>
      <c r="I806" s="101" t="s">
        <v>0</v>
      </c>
      <c r="J806" s="112" t="s">
        <v>22252</v>
      </c>
      <c r="K806" s="101" t="s">
        <v>23238</v>
      </c>
      <c r="L806" s="101" t="str">
        <f>VLOOKUP(G806,'[2]CA AMAC LL detail'!$E$2:$J$2161,6,0)</f>
        <v>Jerri McCracken</v>
      </c>
      <c r="M806" s="101">
        <f t="shared" si="92"/>
        <v>203</v>
      </c>
      <c r="N806" s="158" t="str">
        <f t="shared" si="93"/>
        <v xml:space="preserve">jerri.mccracken@connectamerica.com </v>
      </c>
      <c r="O806" s="101" t="str">
        <f t="shared" si="94"/>
        <v>319-231-0932</v>
      </c>
    </row>
    <row r="807" spans="7:15" x14ac:dyDescent="0.25">
      <c r="G807" s="100" t="s">
        <v>500</v>
      </c>
      <c r="H807" t="s">
        <v>501</v>
      </c>
      <c r="I807" s="101" t="s">
        <v>0</v>
      </c>
      <c r="J807" s="112" t="s">
        <v>22253</v>
      </c>
      <c r="K807" s="101" t="s">
        <v>23238</v>
      </c>
      <c r="L807" s="101" t="str">
        <f>VLOOKUP(G807,'[2]CA AMAC LL detail'!$E$2:$J$2161,6,0)</f>
        <v>Jerri McCracken</v>
      </c>
      <c r="M807" s="101">
        <f t="shared" si="92"/>
        <v>203</v>
      </c>
      <c r="N807" s="158" t="str">
        <f t="shared" si="93"/>
        <v xml:space="preserve">jerri.mccracken@connectamerica.com </v>
      </c>
      <c r="O807" s="101" t="str">
        <f t="shared" si="94"/>
        <v>319-231-0932</v>
      </c>
    </row>
    <row r="808" spans="7:15" x14ac:dyDescent="0.25">
      <c r="G808" s="100" t="s">
        <v>502</v>
      </c>
      <c r="H808" t="s">
        <v>503</v>
      </c>
      <c r="I808" s="101" t="s">
        <v>0</v>
      </c>
      <c r="J808" s="112" t="s">
        <v>22254</v>
      </c>
      <c r="K808" s="101" t="s">
        <v>23238</v>
      </c>
      <c r="L808" s="101" t="str">
        <f>VLOOKUP(G808,'[2]CA AMAC LL detail'!$E$2:$J$2161,6,0)</f>
        <v>Jerri McCracken</v>
      </c>
      <c r="M808" s="101">
        <f t="shared" si="92"/>
        <v>203</v>
      </c>
      <c r="N808" s="158" t="str">
        <f t="shared" si="93"/>
        <v xml:space="preserve">jerri.mccracken@connectamerica.com </v>
      </c>
      <c r="O808" s="101" t="str">
        <f t="shared" si="94"/>
        <v>319-231-0932</v>
      </c>
    </row>
    <row r="809" spans="7:15" x14ac:dyDescent="0.25">
      <c r="G809" s="100" t="s">
        <v>504</v>
      </c>
      <c r="H809" t="s">
        <v>505</v>
      </c>
      <c r="I809" s="101" t="s">
        <v>1</v>
      </c>
      <c r="J809" s="112" t="s">
        <v>22255</v>
      </c>
      <c r="K809" s="101" t="s">
        <v>23238</v>
      </c>
      <c r="L809" s="101" t="str">
        <f>VLOOKUP(G809,'[2]CA AMAC LL detail'!$E$2:$J$2161,6,0)</f>
        <v>Jerri McCracken</v>
      </c>
      <c r="M809" s="101">
        <f t="shared" si="92"/>
        <v>203</v>
      </c>
      <c r="N809" s="158" t="str">
        <f t="shared" si="93"/>
        <v xml:space="preserve">jerri.mccracken@connectamerica.com </v>
      </c>
      <c r="O809" s="101" t="str">
        <f t="shared" si="94"/>
        <v>319-231-0932</v>
      </c>
    </row>
    <row r="810" spans="7:15" x14ac:dyDescent="0.25">
      <c r="G810" s="100" t="s">
        <v>6167</v>
      </c>
      <c r="H810" t="s">
        <v>6168</v>
      </c>
      <c r="I810" s="101" t="s">
        <v>1</v>
      </c>
      <c r="J810" s="112" t="s">
        <v>22256</v>
      </c>
      <c r="K810" s="101" t="s">
        <v>23238</v>
      </c>
      <c r="L810" s="101" t="str">
        <f>VLOOKUP(G810,'[2]CA AMAC LL detail'!$E$2:$J$2161,6,0)</f>
        <v>Jerri McCracken</v>
      </c>
      <c r="M810" s="101">
        <f t="shared" si="92"/>
        <v>203</v>
      </c>
      <c r="N810" s="158" t="str">
        <f t="shared" si="93"/>
        <v xml:space="preserve">jerri.mccracken@connectamerica.com </v>
      </c>
      <c r="O810" s="101" t="str">
        <f t="shared" si="94"/>
        <v>319-231-0932</v>
      </c>
    </row>
    <row r="811" spans="7:15" x14ac:dyDescent="0.25">
      <c r="G811" s="100" t="s">
        <v>1038</v>
      </c>
      <c r="H811" t="s">
        <v>1039</v>
      </c>
      <c r="I811" s="101" t="s">
        <v>1</v>
      </c>
      <c r="J811" s="112" t="s">
        <v>22257</v>
      </c>
      <c r="K811" s="101" t="s">
        <v>23238</v>
      </c>
      <c r="L811" s="101" t="str">
        <f>VLOOKUP(G811,'[2]CA AMAC LL detail'!$E$2:$J$2161,6,0)</f>
        <v>Jerri McCracken</v>
      </c>
      <c r="M811" s="101">
        <f t="shared" si="92"/>
        <v>203</v>
      </c>
      <c r="N811" s="158" t="str">
        <f t="shared" si="93"/>
        <v xml:space="preserve">jerri.mccracken@connectamerica.com </v>
      </c>
      <c r="O811" s="101" t="str">
        <f t="shared" si="94"/>
        <v>319-231-0932</v>
      </c>
    </row>
    <row r="812" spans="7:15" x14ac:dyDescent="0.25">
      <c r="G812" s="100" t="s">
        <v>14859</v>
      </c>
      <c r="H812" t="s">
        <v>14860</v>
      </c>
      <c r="I812" s="101" t="s">
        <v>1</v>
      </c>
      <c r="J812" s="112" t="s">
        <v>22258</v>
      </c>
      <c r="K812" s="101" t="s">
        <v>23238</v>
      </c>
      <c r="L812" s="101" t="str">
        <f>VLOOKUP(G812,'[2]CA AMAC LL detail'!$E$2:$J$2161,6,0)</f>
        <v>Jerri McCracken</v>
      </c>
      <c r="M812" s="101">
        <f t="shared" si="92"/>
        <v>203</v>
      </c>
      <c r="N812" s="158" t="str">
        <f t="shared" si="93"/>
        <v xml:space="preserve">jerri.mccracken@connectamerica.com </v>
      </c>
      <c r="O812" s="101" t="str">
        <f t="shared" si="94"/>
        <v>319-231-0932</v>
      </c>
    </row>
    <row r="813" spans="7:15" x14ac:dyDescent="0.25">
      <c r="G813" s="100" t="s">
        <v>14861</v>
      </c>
      <c r="H813" t="s">
        <v>14862</v>
      </c>
      <c r="I813" s="101" t="s">
        <v>1</v>
      </c>
      <c r="J813" s="112" t="s">
        <v>22259</v>
      </c>
      <c r="K813" s="101" t="s">
        <v>23238</v>
      </c>
      <c r="L813" s="101" t="str">
        <f>VLOOKUP(G813,'[2]CA AMAC LL detail'!$E$2:$J$2161,6,0)</f>
        <v>Jerri McCracken</v>
      </c>
      <c r="M813" s="101">
        <f t="shared" si="92"/>
        <v>203</v>
      </c>
      <c r="N813" s="158" t="str">
        <f t="shared" si="93"/>
        <v xml:space="preserve">jerri.mccracken@connectamerica.com </v>
      </c>
      <c r="O813" s="101" t="str">
        <f t="shared" si="94"/>
        <v>319-231-0932</v>
      </c>
    </row>
    <row r="814" spans="7:15" x14ac:dyDescent="0.25">
      <c r="G814" s="100" t="s">
        <v>6184</v>
      </c>
      <c r="H814" t="s">
        <v>6185</v>
      </c>
      <c r="I814" s="101" t="s">
        <v>1</v>
      </c>
      <c r="J814" s="112" t="s">
        <v>22260</v>
      </c>
      <c r="K814" s="101" t="str">
        <f>VLOOKUP(G814,'[2]CA AMAC LL detail'!$E$2:$M$2161,9,0)</f>
        <v>Western</v>
      </c>
      <c r="L814" s="101" t="s">
        <v>23176</v>
      </c>
      <c r="M814" s="101">
        <f t="shared" si="92"/>
        <v>399</v>
      </c>
      <c r="N814" s="158" t="str">
        <f t="shared" si="93"/>
        <v>stephanie.garrigan@lifeline.com</v>
      </c>
      <c r="O814" s="101" t="str">
        <f t="shared" si="94"/>
        <v>224-358-8657</v>
      </c>
    </row>
    <row r="815" spans="7:15" x14ac:dyDescent="0.25">
      <c r="G815" s="100" t="s">
        <v>6193</v>
      </c>
      <c r="H815" t="s">
        <v>6194</v>
      </c>
      <c r="I815" s="101" t="s">
        <v>0</v>
      </c>
      <c r="J815" s="112" t="s">
        <v>22261</v>
      </c>
      <c r="K815" s="101" t="str">
        <f>VLOOKUP(G815,'[2]CA AMAC LL detail'!$E$2:$M$2161,9,0)</f>
        <v>CPS</v>
      </c>
      <c r="L815" s="101" t="str">
        <f>VLOOKUP(G815,'[2]CA AMAC LL detail'!$E$2:$J$2161,6,0)</f>
        <v>OPEN LMS/PSF</v>
      </c>
      <c r="O815" s="101"/>
    </row>
    <row r="816" spans="7:15" x14ac:dyDescent="0.25">
      <c r="G816" s="100" t="s">
        <v>6200</v>
      </c>
      <c r="H816" t="s">
        <v>6201</v>
      </c>
      <c r="I816" s="101" t="s">
        <v>1</v>
      </c>
      <c r="J816" s="112" t="s">
        <v>22262</v>
      </c>
      <c r="K816" s="101" t="str">
        <f>VLOOKUP(G816,'[2]CA AMAC LL detail'!$E$2:$M$2161,9,0)</f>
        <v>Western</v>
      </c>
      <c r="L816" s="101" t="s">
        <v>23176</v>
      </c>
      <c r="M816" s="101">
        <f>VLOOKUP(L816,$Q$4:$T$25,4,0)</f>
        <v>399</v>
      </c>
      <c r="N816" s="158" t="str">
        <f>VLOOKUP(L816,$Q$4:$R$25,2,0)</f>
        <v>stephanie.garrigan@lifeline.com</v>
      </c>
      <c r="O816" s="101" t="str">
        <f>VLOOKUP(L816,$Q$4:$S$25,3,0)</f>
        <v>224-358-8657</v>
      </c>
    </row>
    <row r="817" spans="7:15" x14ac:dyDescent="0.25">
      <c r="G817" s="100" t="s">
        <v>6205</v>
      </c>
      <c r="H817" t="s">
        <v>6206</v>
      </c>
      <c r="I817" s="101" t="s">
        <v>0</v>
      </c>
      <c r="J817" s="112" t="s">
        <v>22263</v>
      </c>
      <c r="K817" s="101" t="s">
        <v>23242</v>
      </c>
      <c r="L817" s="101" t="str">
        <f>VLOOKUP(G817,'[2]CA AMAC LL detail'!$E$2:$J$2161,6,0)</f>
        <v>Dante Mignucci</v>
      </c>
      <c r="M817" s="101">
        <f>VLOOKUP(L817,$Q$4:$T$25,4,0)</f>
        <v>502</v>
      </c>
      <c r="N817" s="158" t="str">
        <f>VLOOKUP(L817,$Q$4:$R$25,2,0)</f>
        <v>Dante.Mignucci@connectamerica.com</v>
      </c>
      <c r="O817" s="101" t="str">
        <f>VLOOKUP(L817,$Q$4:$S$25,3,0)</f>
        <v>267-258-6272</v>
      </c>
    </row>
    <row r="818" spans="7:15" x14ac:dyDescent="0.25">
      <c r="G818" s="100" t="s">
        <v>6276</v>
      </c>
      <c r="H818" t="s">
        <v>6277</v>
      </c>
      <c r="I818" s="101" t="s">
        <v>1</v>
      </c>
      <c r="J818" s="112" t="s">
        <v>22264</v>
      </c>
      <c r="K818" s="101" t="str">
        <f>VLOOKUP(G818,'[2]CA AMAC LL detail'!$E$2:$M$2161,9,0)</f>
        <v>CPS</v>
      </c>
      <c r="L818" s="101" t="str">
        <f>VLOOKUP(G818,'[2]CA AMAC LL detail'!$E$2:$J$2161,6,0)</f>
        <v>OPEN LMS/PSF</v>
      </c>
      <c r="O818" s="101"/>
    </row>
    <row r="819" spans="7:15" x14ac:dyDescent="0.25">
      <c r="G819" s="100" t="s">
        <v>6281</v>
      </c>
      <c r="H819" t="s">
        <v>6282</v>
      </c>
      <c r="I819" s="101" t="s">
        <v>0</v>
      </c>
      <c r="J819" s="112" t="s">
        <v>22265</v>
      </c>
      <c r="K819" s="101" t="s">
        <v>23242</v>
      </c>
      <c r="L819" s="101" t="str">
        <f>VLOOKUP(G819,'[2]CA AMAC LL detail'!$E$2:$J$2161,6,0)</f>
        <v>Dante Mignucci</v>
      </c>
      <c r="M819" s="101">
        <f>VLOOKUP(L819,$Q$4:$T$25,4,0)</f>
        <v>502</v>
      </c>
      <c r="N819" s="158" t="str">
        <f>VLOOKUP(L819,$Q$4:$R$25,2,0)</f>
        <v>Dante.Mignucci@connectamerica.com</v>
      </c>
      <c r="O819" s="101" t="str">
        <f>VLOOKUP(L819,$Q$4:$S$25,3,0)</f>
        <v>267-258-6272</v>
      </c>
    </row>
    <row r="820" spans="7:15" x14ac:dyDescent="0.25">
      <c r="G820" s="100" t="s">
        <v>6283</v>
      </c>
      <c r="H820" t="s">
        <v>6284</v>
      </c>
      <c r="I820" s="101" t="s">
        <v>0</v>
      </c>
      <c r="J820" s="112" t="s">
        <v>22266</v>
      </c>
      <c r="K820" s="101" t="str">
        <f>VLOOKUP(G820,'[2]CA AMAC LL detail'!$E$2:$M$2161,9,0)</f>
        <v>CPS</v>
      </c>
      <c r="L820" s="101" t="str">
        <f>VLOOKUP(G820,'[2]CA AMAC LL detail'!$E$2:$J$2161,6,0)</f>
        <v>OPEN LMS/PSF</v>
      </c>
      <c r="O820" s="101"/>
    </row>
    <row r="821" spans="7:15" x14ac:dyDescent="0.25">
      <c r="G821" s="100" t="s">
        <v>12960</v>
      </c>
      <c r="H821" s="156" t="s">
        <v>12961</v>
      </c>
      <c r="I821" s="112"/>
      <c r="J821" s="112" t="str">
        <f>+G821&amp;" - "&amp;H821</f>
        <v>KY665 - Lee County Care &amp; Rehabilitation Center</v>
      </c>
      <c r="K821" s="101" t="s">
        <v>23242</v>
      </c>
      <c r="L821" s="101" t="s">
        <v>23178</v>
      </c>
      <c r="M821" s="101">
        <f t="shared" ref="M821:M828" si="95">VLOOKUP(L821,$Q$4:$T$25,4,0)</f>
        <v>502</v>
      </c>
      <c r="N821" s="158" t="str">
        <f t="shared" ref="N821:N828" si="96">VLOOKUP(L821,$Q$4:$R$25,2,0)</f>
        <v>Dante.Mignucci@connectamerica.com</v>
      </c>
      <c r="O821" s="101" t="str">
        <f t="shared" ref="O821:O828" si="97">VLOOKUP(L821,$Q$4:$S$25,3,0)</f>
        <v>267-258-6272</v>
      </c>
    </row>
    <row r="822" spans="7:15" x14ac:dyDescent="0.25">
      <c r="G822" s="100" t="s">
        <v>12964</v>
      </c>
      <c r="H822" s="156" t="s">
        <v>12965</v>
      </c>
      <c r="I822" s="112"/>
      <c r="J822" s="112" t="str">
        <f>+G822&amp;" - "&amp;H822</f>
        <v>KY668 - Signature HealthCARE of Pikeville</v>
      </c>
      <c r="K822" s="101" t="s">
        <v>23242</v>
      </c>
      <c r="L822" s="101" t="s">
        <v>23178</v>
      </c>
      <c r="M822" s="101">
        <f t="shared" si="95"/>
        <v>502</v>
      </c>
      <c r="N822" s="158" t="str">
        <f t="shared" si="96"/>
        <v>Dante.Mignucci@connectamerica.com</v>
      </c>
      <c r="O822" s="101" t="str">
        <f t="shared" si="97"/>
        <v>267-258-6272</v>
      </c>
    </row>
    <row r="823" spans="7:15" x14ac:dyDescent="0.25">
      <c r="G823" s="100" t="s">
        <v>12966</v>
      </c>
      <c r="H823" s="156" t="s">
        <v>12967</v>
      </c>
      <c r="I823" s="112"/>
      <c r="J823" s="112" t="str">
        <f>+G823&amp;" - "&amp;H823</f>
        <v>KY669 - Riverview Health Care Center</v>
      </c>
      <c r="K823" s="101" t="s">
        <v>23242</v>
      </c>
      <c r="L823" s="101" t="s">
        <v>23178</v>
      </c>
      <c r="M823" s="101">
        <f t="shared" si="95"/>
        <v>502</v>
      </c>
      <c r="N823" s="158" t="str">
        <f t="shared" si="96"/>
        <v>Dante.Mignucci@connectamerica.com</v>
      </c>
      <c r="O823" s="101" t="str">
        <f t="shared" si="97"/>
        <v>267-258-6272</v>
      </c>
    </row>
    <row r="824" spans="7:15" x14ac:dyDescent="0.25">
      <c r="G824" s="100" t="s">
        <v>12972</v>
      </c>
      <c r="H824" s="156" t="s">
        <v>12973</v>
      </c>
      <c r="I824" s="112"/>
      <c r="J824" s="112" t="str">
        <f>+G824&amp;" - "&amp;H824</f>
        <v>KY675 - Prestonsburg Health Care Center</v>
      </c>
      <c r="K824" s="101" t="s">
        <v>23242</v>
      </c>
      <c r="L824" s="101" t="s">
        <v>23178</v>
      </c>
      <c r="M824" s="101">
        <f t="shared" si="95"/>
        <v>502</v>
      </c>
      <c r="N824" s="158" t="str">
        <f t="shared" si="96"/>
        <v>Dante.Mignucci@connectamerica.com</v>
      </c>
      <c r="O824" s="101" t="str">
        <f t="shared" si="97"/>
        <v>267-258-6272</v>
      </c>
    </row>
    <row r="825" spans="7:15" x14ac:dyDescent="0.25">
      <c r="G825" s="100" t="s">
        <v>12974</v>
      </c>
      <c r="H825" s="156" t="s">
        <v>12975</v>
      </c>
      <c r="I825" s="112"/>
      <c r="J825" s="112" t="str">
        <f>+G825&amp;" - "&amp;H825</f>
        <v>KY676 - Signature HealthCARE of Spencer County</v>
      </c>
      <c r="K825" s="101" t="s">
        <v>23242</v>
      </c>
      <c r="L825" s="101" t="s">
        <v>23178</v>
      </c>
      <c r="M825" s="101">
        <f t="shared" si="95"/>
        <v>502</v>
      </c>
      <c r="N825" s="158" t="str">
        <f t="shared" si="96"/>
        <v>Dante.Mignucci@connectamerica.com</v>
      </c>
      <c r="O825" s="101" t="str">
        <f t="shared" si="97"/>
        <v>267-258-6272</v>
      </c>
    </row>
    <row r="826" spans="7:15" x14ac:dyDescent="0.25">
      <c r="G826" s="100" t="s">
        <v>6301</v>
      </c>
      <c r="H826" t="s">
        <v>6302</v>
      </c>
      <c r="I826" s="101" t="s">
        <v>1</v>
      </c>
      <c r="J826" s="112" t="s">
        <v>22267</v>
      </c>
      <c r="K826" s="101" t="str">
        <f>VLOOKUP(G826,'[2]CA AMAC LL detail'!$E$2:$M$2161,9,0)</f>
        <v>Western</v>
      </c>
      <c r="L826" s="101" t="s">
        <v>23176</v>
      </c>
      <c r="M826" s="101">
        <f t="shared" si="95"/>
        <v>399</v>
      </c>
      <c r="N826" s="158" t="str">
        <f t="shared" si="96"/>
        <v>stephanie.garrigan@lifeline.com</v>
      </c>
      <c r="O826" s="101" t="str">
        <f t="shared" si="97"/>
        <v>224-358-8657</v>
      </c>
    </row>
    <row r="827" spans="7:15" x14ac:dyDescent="0.25">
      <c r="G827" s="100" t="s">
        <v>6303</v>
      </c>
      <c r="H827" t="s">
        <v>1184</v>
      </c>
      <c r="I827" s="101" t="s">
        <v>0</v>
      </c>
      <c r="J827" s="112" t="s">
        <v>22268</v>
      </c>
      <c r="K827" s="101" t="s">
        <v>23242</v>
      </c>
      <c r="L827" s="101" t="str">
        <f>VLOOKUP(G827,'[2]CA AMAC LL detail'!$E$2:$J$2161,6,0)</f>
        <v>Dante Mignucci</v>
      </c>
      <c r="M827" s="101">
        <f t="shared" si="95"/>
        <v>502</v>
      </c>
      <c r="N827" s="158" t="str">
        <f t="shared" si="96"/>
        <v>Dante.Mignucci@connectamerica.com</v>
      </c>
      <c r="O827" s="101" t="str">
        <f t="shared" si="97"/>
        <v>267-258-6272</v>
      </c>
    </row>
    <row r="828" spans="7:15" x14ac:dyDescent="0.25">
      <c r="G828" s="100" t="s">
        <v>12059</v>
      </c>
      <c r="H828" t="s">
        <v>22270</v>
      </c>
      <c r="I828" s="101" t="s">
        <v>0</v>
      </c>
      <c r="J828" s="112" t="s">
        <v>22271</v>
      </c>
      <c r="K828" s="101" t="str">
        <f>VLOOKUP(G828,'[2]CA AMAC LL detail'!$E$2:$M$2161,9,0)</f>
        <v>Western</v>
      </c>
      <c r="L828" s="101" t="s">
        <v>23176</v>
      </c>
      <c r="M828" s="101">
        <f t="shared" si="95"/>
        <v>399</v>
      </c>
      <c r="N828" s="158" t="str">
        <f t="shared" si="96"/>
        <v>stephanie.garrigan@lifeline.com</v>
      </c>
      <c r="O828" s="101" t="str">
        <f t="shared" si="97"/>
        <v>224-358-8657</v>
      </c>
    </row>
    <row r="829" spans="7:15" x14ac:dyDescent="0.25">
      <c r="G829" s="100" t="s">
        <v>6367</v>
      </c>
      <c r="H829" t="s">
        <v>6366</v>
      </c>
      <c r="I829" s="101" t="s">
        <v>0</v>
      </c>
      <c r="J829" s="112" t="s">
        <v>22272</v>
      </c>
      <c r="K829" s="101" t="str">
        <f>VLOOKUP(G829,'[2]CA AMAC LL detail'!$E$2:$M$2161,9,0)</f>
        <v>CPS</v>
      </c>
      <c r="L829" s="101" t="str">
        <f>VLOOKUP(G829,'[2]CA AMAC LL detail'!$E$2:$J$2161,6,0)</f>
        <v>OPEN LMS/PSF</v>
      </c>
      <c r="O829" s="101"/>
    </row>
    <row r="830" spans="7:15" x14ac:dyDescent="0.25">
      <c r="G830" s="100" t="s">
        <v>6371</v>
      </c>
      <c r="H830" t="s">
        <v>6372</v>
      </c>
      <c r="I830" s="101" t="s">
        <v>0</v>
      </c>
      <c r="J830" s="112" t="s">
        <v>22275</v>
      </c>
      <c r="K830" s="101" t="s">
        <v>23242</v>
      </c>
      <c r="L830" s="101" t="str">
        <f>VLOOKUP(G830,'[2]CA AMAC LL detail'!$E$2:$J$2161,6,0)</f>
        <v>Tyler Hedrick</v>
      </c>
      <c r="M830" s="101">
        <f>VLOOKUP(L830,$Q$4:$T$25,4,0)</f>
        <v>503</v>
      </c>
      <c r="N830" s="158" t="str">
        <f>VLOOKUP(L830,$Q$4:$R$25,2,0)</f>
        <v>Tyler.Hedrick@connectamerica.com</v>
      </c>
      <c r="O830" s="101" t="str">
        <f>VLOOKUP(L830,$Q$4:$S$25,3,0)</f>
        <v>484-832-0085</v>
      </c>
    </row>
    <row r="831" spans="7:15" x14ac:dyDescent="0.25">
      <c r="G831" s="100" t="s">
        <v>6411</v>
      </c>
      <c r="H831" t="s">
        <v>6412</v>
      </c>
      <c r="I831" s="101" t="s">
        <v>1</v>
      </c>
      <c r="J831" s="112" t="s">
        <v>22278</v>
      </c>
      <c r="K831" s="101" t="s">
        <v>23238</v>
      </c>
      <c r="L831" s="101" t="str">
        <f>VLOOKUP(G831,'[2]CA AMAC LL detail'!$E$2:$J$2161,6,0)</f>
        <v>Jerri McCracken</v>
      </c>
      <c r="M831" s="101">
        <f>VLOOKUP(L831,$Q$4:$T$25,4,0)</f>
        <v>203</v>
      </c>
      <c r="N831" s="158" t="str">
        <f>VLOOKUP(L831,$Q$4:$R$25,2,0)</f>
        <v xml:space="preserve">jerri.mccracken@connectamerica.com </v>
      </c>
      <c r="O831" s="101" t="str">
        <f>VLOOKUP(L831,$Q$4:$S$25,3,0)</f>
        <v>319-231-0932</v>
      </c>
    </row>
    <row r="832" spans="7:15" x14ac:dyDescent="0.25">
      <c r="G832" s="100" t="s">
        <v>6368</v>
      </c>
      <c r="H832" t="s">
        <v>6369</v>
      </c>
      <c r="I832" s="101" t="s">
        <v>1</v>
      </c>
      <c r="J832" s="112" t="s">
        <v>22273</v>
      </c>
      <c r="K832" s="101" t="str">
        <f>VLOOKUP(G832,'[2]CA AMAC LL detail'!$E$2:$M$2161,9,0)</f>
        <v>CPS</v>
      </c>
      <c r="L832" s="101" t="str">
        <f>VLOOKUP(G832,'[2]CA AMAC LL detail'!$E$2:$J$2161,6,0)</f>
        <v>OPEN LMS/PSF</v>
      </c>
      <c r="O832" s="101"/>
    </row>
    <row r="833" spans="7:15" x14ac:dyDescent="0.25">
      <c r="G833" s="100" t="s">
        <v>6373</v>
      </c>
      <c r="H833" t="s">
        <v>6372</v>
      </c>
      <c r="I833" s="101" t="s">
        <v>0</v>
      </c>
      <c r="J833" s="112" t="s">
        <v>22276</v>
      </c>
      <c r="K833" s="101" t="s">
        <v>23242</v>
      </c>
      <c r="L833" s="101" t="str">
        <f>VLOOKUP(G833,'[2]CA AMAC LL detail'!$E$2:$J$2161,6,0)</f>
        <v>Tyler Hedrick</v>
      </c>
      <c r="M833" s="101">
        <f>VLOOKUP(L833,$Q$4:$T$25,4,0)</f>
        <v>503</v>
      </c>
      <c r="N833" s="158" t="str">
        <f>VLOOKUP(L833,$Q$4:$R$25,2,0)</f>
        <v>Tyler.Hedrick@connectamerica.com</v>
      </c>
      <c r="O833" s="101" t="str">
        <f>VLOOKUP(L833,$Q$4:$S$25,3,0)</f>
        <v>484-832-0085</v>
      </c>
    </row>
    <row r="834" spans="7:15" x14ac:dyDescent="0.25">
      <c r="G834" s="100" t="s">
        <v>6370</v>
      </c>
      <c r="H834" t="s">
        <v>6366</v>
      </c>
      <c r="I834" s="101" t="s">
        <v>0</v>
      </c>
      <c r="J834" s="112" t="s">
        <v>22274</v>
      </c>
      <c r="K834" s="101" t="str">
        <f>VLOOKUP(G834,'[2]CA AMAC LL detail'!$E$2:$M$2161,9,0)</f>
        <v>CPS</v>
      </c>
      <c r="L834" s="101" t="str">
        <f>VLOOKUP(G834,'[2]CA AMAC LL detail'!$E$2:$J$2161,6,0)</f>
        <v>OPEN LMS/PSF</v>
      </c>
      <c r="O834" s="101"/>
    </row>
    <row r="835" spans="7:15" x14ac:dyDescent="0.25">
      <c r="G835" s="100" t="s">
        <v>6374</v>
      </c>
      <c r="H835" t="s">
        <v>6372</v>
      </c>
      <c r="I835" s="101" t="s">
        <v>0</v>
      </c>
      <c r="J835" s="112" t="s">
        <v>22277</v>
      </c>
      <c r="K835" s="101" t="s">
        <v>23242</v>
      </c>
      <c r="L835" s="101" t="str">
        <f>VLOOKUP(G835,'[2]CA AMAC LL detail'!$E$2:$J$2161,6,0)</f>
        <v>Tyler Hedrick</v>
      </c>
      <c r="M835" s="101">
        <f t="shared" ref="M835:M882" si="98">VLOOKUP(L835,$Q$4:$T$25,4,0)</f>
        <v>503</v>
      </c>
      <c r="N835" s="158" t="str">
        <f t="shared" ref="N835:N882" si="99">VLOOKUP(L835,$Q$4:$R$25,2,0)</f>
        <v>Tyler.Hedrick@connectamerica.com</v>
      </c>
      <c r="O835" s="101" t="str">
        <f t="shared" ref="O835:O882" si="100">VLOOKUP(L835,$Q$4:$S$25,3,0)</f>
        <v>484-832-0085</v>
      </c>
    </row>
    <row r="836" spans="7:15" x14ac:dyDescent="0.25">
      <c r="G836" s="100" t="s">
        <v>3921</v>
      </c>
      <c r="H836" t="s">
        <v>3902</v>
      </c>
      <c r="I836" s="101" t="s">
        <v>1</v>
      </c>
      <c r="J836" s="112" t="s">
        <v>21811</v>
      </c>
      <c r="K836" s="101" t="s">
        <v>23239</v>
      </c>
      <c r="L836" s="101" t="str">
        <f>VLOOKUP(G836,'[2]CA AMAC LL detail'!$E$2:$J$2161,6,0)</f>
        <v>John Zuder</v>
      </c>
      <c r="M836" s="101">
        <f t="shared" si="98"/>
        <v>206</v>
      </c>
      <c r="N836" s="158" t="str">
        <f t="shared" si="99"/>
        <v>John.Zuder@connectamerica.com</v>
      </c>
      <c r="O836" s="101" t="str">
        <f t="shared" si="100"/>
        <v>570-574-0266</v>
      </c>
    </row>
    <row r="837" spans="7:15" x14ac:dyDescent="0.25">
      <c r="G837" s="100" t="s">
        <v>510</v>
      </c>
      <c r="H837" t="s">
        <v>511</v>
      </c>
      <c r="I837" s="101" t="s">
        <v>1</v>
      </c>
      <c r="J837" s="112" t="s">
        <v>22279</v>
      </c>
      <c r="K837" s="101" t="s">
        <v>23238</v>
      </c>
      <c r="L837" s="101" t="str">
        <f>VLOOKUP(G837,'[2]CA AMAC LL detail'!$E$2:$J$2161,6,0)</f>
        <v>Jerri McCracken</v>
      </c>
      <c r="M837" s="101">
        <f t="shared" si="98"/>
        <v>203</v>
      </c>
      <c r="N837" s="158" t="str">
        <f t="shared" si="99"/>
        <v xml:space="preserve">jerri.mccracken@connectamerica.com </v>
      </c>
      <c r="O837" s="101" t="str">
        <f t="shared" si="100"/>
        <v>319-231-0932</v>
      </c>
    </row>
    <row r="838" spans="7:15" x14ac:dyDescent="0.25">
      <c r="G838" s="100" t="s">
        <v>14655</v>
      </c>
      <c r="H838" t="s">
        <v>22280</v>
      </c>
      <c r="I838" s="101" t="s">
        <v>1</v>
      </c>
      <c r="J838" s="112" t="s">
        <v>22281</v>
      </c>
      <c r="K838" s="101" t="s">
        <v>23238</v>
      </c>
      <c r="L838" s="101" t="str">
        <f>VLOOKUP(G838,'[2]CA AMAC LL detail'!$E$2:$J$2161,6,0)</f>
        <v>Jerri McCracken</v>
      </c>
      <c r="M838" s="101">
        <f t="shared" si="98"/>
        <v>203</v>
      </c>
      <c r="N838" s="158" t="str">
        <f t="shared" si="99"/>
        <v xml:space="preserve">jerri.mccracken@connectamerica.com </v>
      </c>
      <c r="O838" s="101" t="str">
        <f t="shared" si="100"/>
        <v>319-231-0932</v>
      </c>
    </row>
    <row r="839" spans="7:15" x14ac:dyDescent="0.25">
      <c r="G839" s="100" t="s">
        <v>512</v>
      </c>
      <c r="H839" t="s">
        <v>513</v>
      </c>
      <c r="I839" s="101" t="s">
        <v>1</v>
      </c>
      <c r="J839" s="112" t="s">
        <v>22282</v>
      </c>
      <c r="K839" s="101" t="s">
        <v>23238</v>
      </c>
      <c r="L839" s="101" t="str">
        <f>VLOOKUP(G839,'[2]CA AMAC LL detail'!$E$2:$J$2161,6,0)</f>
        <v>Jerri McCracken</v>
      </c>
      <c r="M839" s="101">
        <f t="shared" si="98"/>
        <v>203</v>
      </c>
      <c r="N839" s="158" t="str">
        <f t="shared" si="99"/>
        <v xml:space="preserve">jerri.mccracken@connectamerica.com </v>
      </c>
      <c r="O839" s="101" t="str">
        <f t="shared" si="100"/>
        <v>319-231-0932</v>
      </c>
    </row>
    <row r="840" spans="7:15" x14ac:dyDescent="0.25">
      <c r="G840" s="100" t="s">
        <v>7933</v>
      </c>
      <c r="H840" t="s">
        <v>7934</v>
      </c>
      <c r="I840" s="101" t="s">
        <v>1</v>
      </c>
      <c r="J840" s="112" t="s">
        <v>22335</v>
      </c>
      <c r="K840" s="101" t="s">
        <v>23242</v>
      </c>
      <c r="L840" s="101" t="str">
        <f>VLOOKUP(G840,'[2]CA AMAC LL detail'!$E$2:$J$2161,6,0)</f>
        <v>Dante Mignucci</v>
      </c>
      <c r="M840" s="101">
        <f t="shared" si="98"/>
        <v>502</v>
      </c>
      <c r="N840" s="158" t="str">
        <f t="shared" si="99"/>
        <v>Dante.Mignucci@connectamerica.com</v>
      </c>
      <c r="O840" s="101" t="str">
        <f t="shared" si="100"/>
        <v>267-258-6272</v>
      </c>
    </row>
    <row r="841" spans="7:15" x14ac:dyDescent="0.25">
      <c r="G841" s="100" t="s">
        <v>514</v>
      </c>
      <c r="H841" t="s">
        <v>515</v>
      </c>
      <c r="I841" s="101" t="s">
        <v>1</v>
      </c>
      <c r="J841" s="112" t="s">
        <v>22283</v>
      </c>
      <c r="K841" s="101" t="s">
        <v>23239</v>
      </c>
      <c r="L841" s="101" t="str">
        <f>VLOOKUP(G841,'[2]CA AMAC LL detail'!$E$2:$J$2161,6,0)</f>
        <v>Darlene Messier</v>
      </c>
      <c r="M841" s="101">
        <f t="shared" si="98"/>
        <v>104</v>
      </c>
      <c r="N841" s="158" t="str">
        <f t="shared" si="99"/>
        <v>darlene.messier@lifeline.com</v>
      </c>
      <c r="O841" s="101" t="str">
        <f t="shared" si="100"/>
        <v>508-916-8173</v>
      </c>
    </row>
    <row r="842" spans="7:15" x14ac:dyDescent="0.25">
      <c r="G842" s="100" t="s">
        <v>7649</v>
      </c>
      <c r="H842" t="s">
        <v>7650</v>
      </c>
      <c r="I842" s="101" t="s">
        <v>1</v>
      </c>
      <c r="J842" s="112" t="s">
        <v>22284</v>
      </c>
      <c r="K842" s="101" t="s">
        <v>23239</v>
      </c>
      <c r="L842" s="101" t="str">
        <f>VLOOKUP(G842,'[2]CA AMAC LL detail'!$E$2:$J$2161,6,0)</f>
        <v>Andrew Sheehan</v>
      </c>
      <c r="M842" s="101">
        <f t="shared" si="98"/>
        <v>101</v>
      </c>
      <c r="N842" s="158" t="str">
        <f t="shared" si="99"/>
        <v>andrew.sheehan@lifeline.com</v>
      </c>
      <c r="O842" s="101" t="str">
        <f t="shared" si="100"/>
        <v>774-422-1565</v>
      </c>
    </row>
    <row r="843" spans="7:15" x14ac:dyDescent="0.25">
      <c r="G843" s="100" t="s">
        <v>7671</v>
      </c>
      <c r="H843" t="s">
        <v>7672</v>
      </c>
      <c r="I843" s="101" t="s">
        <v>1</v>
      </c>
      <c r="J843" s="112" t="s">
        <v>22298</v>
      </c>
      <c r="K843" s="101" t="s">
        <v>23239</v>
      </c>
      <c r="L843" s="101" t="str">
        <f>VLOOKUP(G843,'[2]CA AMAC LL detail'!$E$2:$J$2161,6,0)</f>
        <v>Darlene Messier</v>
      </c>
      <c r="M843" s="101">
        <f t="shared" si="98"/>
        <v>104</v>
      </c>
      <c r="N843" s="158" t="str">
        <f t="shared" si="99"/>
        <v>darlene.messier@lifeline.com</v>
      </c>
      <c r="O843" s="101" t="str">
        <f t="shared" si="100"/>
        <v>508-916-8173</v>
      </c>
    </row>
    <row r="844" spans="7:15" x14ac:dyDescent="0.25">
      <c r="G844" s="100" t="s">
        <v>516</v>
      </c>
      <c r="H844" t="s">
        <v>517</v>
      </c>
      <c r="I844" s="101" t="s">
        <v>1</v>
      </c>
      <c r="J844" s="112" t="s">
        <v>22299</v>
      </c>
      <c r="K844" s="101" t="s">
        <v>23239</v>
      </c>
      <c r="L844" s="101" t="str">
        <f>VLOOKUP(G844,'[2]CA AMAC LL detail'!$E$2:$J$2161,6,0)</f>
        <v>Darlene Messier</v>
      </c>
      <c r="M844" s="101">
        <f t="shared" si="98"/>
        <v>104</v>
      </c>
      <c r="N844" s="158" t="str">
        <f t="shared" si="99"/>
        <v>darlene.messier@lifeline.com</v>
      </c>
      <c r="O844" s="101" t="str">
        <f t="shared" si="100"/>
        <v>508-916-8173</v>
      </c>
    </row>
    <row r="845" spans="7:15" x14ac:dyDescent="0.25">
      <c r="G845" s="100" t="s">
        <v>7686</v>
      </c>
      <c r="H845" t="s">
        <v>177</v>
      </c>
      <c r="I845" s="101" t="s">
        <v>0</v>
      </c>
      <c r="J845" s="112" t="s">
        <v>22301</v>
      </c>
      <c r="K845" s="101" t="s">
        <v>23239</v>
      </c>
      <c r="L845" s="101" t="str">
        <f>VLOOKUP(G845,'[2]CA AMAC LL detail'!$E$2:$J$2161,6,0)</f>
        <v>Darlene Messier</v>
      </c>
      <c r="M845" s="101">
        <f t="shared" si="98"/>
        <v>104</v>
      </c>
      <c r="N845" s="158" t="str">
        <f t="shared" si="99"/>
        <v>darlene.messier@lifeline.com</v>
      </c>
      <c r="O845" s="101" t="str">
        <f t="shared" si="100"/>
        <v>508-916-8173</v>
      </c>
    </row>
    <row r="846" spans="7:15" x14ac:dyDescent="0.25">
      <c r="G846" s="100" t="s">
        <v>7687</v>
      </c>
      <c r="H846" t="s">
        <v>15629</v>
      </c>
      <c r="I846" s="101" t="s">
        <v>0</v>
      </c>
      <c r="J846" s="112" t="s">
        <v>22302</v>
      </c>
      <c r="K846" s="101" t="s">
        <v>23239</v>
      </c>
      <c r="L846" s="101" t="str">
        <f>VLOOKUP(G846,'[2]CA AMAC LL detail'!$E$2:$J$2161,6,0)</f>
        <v>Andrew Sheehan</v>
      </c>
      <c r="M846" s="101">
        <f t="shared" si="98"/>
        <v>101</v>
      </c>
      <c r="N846" s="158" t="str">
        <f t="shared" si="99"/>
        <v>andrew.sheehan@lifeline.com</v>
      </c>
      <c r="O846" s="101" t="str">
        <f t="shared" si="100"/>
        <v>774-422-1565</v>
      </c>
    </row>
    <row r="847" spans="7:15" x14ac:dyDescent="0.25">
      <c r="G847" s="100" t="s">
        <v>520</v>
      </c>
      <c r="H847" t="s">
        <v>521</v>
      </c>
      <c r="I847" s="101" t="s">
        <v>0</v>
      </c>
      <c r="J847" s="112" t="s">
        <v>22303</v>
      </c>
      <c r="K847" s="101" t="s">
        <v>23239</v>
      </c>
      <c r="L847" s="101" t="str">
        <f>VLOOKUP(G847,'[2]CA AMAC LL detail'!$E$2:$J$2161,6,0)</f>
        <v>Darlene Messier</v>
      </c>
      <c r="M847" s="101">
        <f t="shared" si="98"/>
        <v>104</v>
      </c>
      <c r="N847" s="158" t="str">
        <f t="shared" si="99"/>
        <v>darlene.messier@lifeline.com</v>
      </c>
      <c r="O847" s="101" t="str">
        <f t="shared" si="100"/>
        <v>508-916-8173</v>
      </c>
    </row>
    <row r="848" spans="7:15" x14ac:dyDescent="0.25">
      <c r="G848" s="100" t="s">
        <v>522</v>
      </c>
      <c r="H848" t="s">
        <v>523</v>
      </c>
      <c r="I848" s="101" t="s">
        <v>0</v>
      </c>
      <c r="J848" s="112" t="s">
        <v>22305</v>
      </c>
      <c r="K848" s="101" t="s">
        <v>23239</v>
      </c>
      <c r="L848" s="101" t="str">
        <f>VLOOKUP(G848,'[2]CA AMAC LL detail'!$E$2:$J$2161,6,0)</f>
        <v>Darlene Messier</v>
      </c>
      <c r="M848" s="101">
        <f t="shared" si="98"/>
        <v>104</v>
      </c>
      <c r="N848" s="158" t="str">
        <f t="shared" si="99"/>
        <v>darlene.messier@lifeline.com</v>
      </c>
      <c r="O848" s="101" t="str">
        <f t="shared" si="100"/>
        <v>508-916-8173</v>
      </c>
    </row>
    <row r="849" spans="7:15" x14ac:dyDescent="0.25">
      <c r="G849" s="100" t="s">
        <v>524</v>
      </c>
      <c r="H849" t="s">
        <v>525</v>
      </c>
      <c r="I849" s="101" t="s">
        <v>0</v>
      </c>
      <c r="J849" s="112" t="s">
        <v>22307</v>
      </c>
      <c r="K849" s="101" t="s">
        <v>23239</v>
      </c>
      <c r="L849" s="101" t="str">
        <f>VLOOKUP(G849,'[2]CA AMAC LL detail'!$E$2:$J$2161,6,0)</f>
        <v>Darlene Messier</v>
      </c>
      <c r="M849" s="101">
        <f t="shared" si="98"/>
        <v>104</v>
      </c>
      <c r="N849" s="158" t="str">
        <f t="shared" si="99"/>
        <v>darlene.messier@lifeline.com</v>
      </c>
      <c r="O849" s="101" t="str">
        <f t="shared" si="100"/>
        <v>508-916-8173</v>
      </c>
    </row>
    <row r="850" spans="7:15" x14ac:dyDescent="0.25">
      <c r="G850" s="100" t="s">
        <v>526</v>
      </c>
      <c r="H850" t="s">
        <v>527</v>
      </c>
      <c r="I850" s="101" t="s">
        <v>0</v>
      </c>
      <c r="J850" s="112" t="s">
        <v>22309</v>
      </c>
      <c r="K850" s="101" t="s">
        <v>23239</v>
      </c>
      <c r="L850" s="101" t="str">
        <f>VLOOKUP(G850,'[2]CA AMAC LL detail'!$E$2:$J$2161,6,0)</f>
        <v>Darlene Messier</v>
      </c>
      <c r="M850" s="101">
        <f t="shared" si="98"/>
        <v>104</v>
      </c>
      <c r="N850" s="158" t="str">
        <f t="shared" si="99"/>
        <v>darlene.messier@lifeline.com</v>
      </c>
      <c r="O850" s="101" t="str">
        <f t="shared" si="100"/>
        <v>508-916-8173</v>
      </c>
    </row>
    <row r="851" spans="7:15" x14ac:dyDescent="0.25">
      <c r="G851" s="100" t="s">
        <v>7651</v>
      </c>
      <c r="H851" t="s">
        <v>7650</v>
      </c>
      <c r="I851" s="101" t="s">
        <v>1</v>
      </c>
      <c r="J851" s="112" t="s">
        <v>22285</v>
      </c>
      <c r="K851" s="101" t="s">
        <v>23239</v>
      </c>
      <c r="L851" s="101" t="str">
        <f>VLOOKUP(G851,'[2]CA AMAC LL detail'!$E$2:$J$2161,6,0)</f>
        <v>Andrew Sheehan</v>
      </c>
      <c r="M851" s="101">
        <f t="shared" si="98"/>
        <v>101</v>
      </c>
      <c r="N851" s="158" t="str">
        <f t="shared" si="99"/>
        <v>andrew.sheehan@lifeline.com</v>
      </c>
      <c r="O851" s="101" t="str">
        <f t="shared" si="100"/>
        <v>774-422-1565</v>
      </c>
    </row>
    <row r="852" spans="7:15" x14ac:dyDescent="0.25">
      <c r="G852" s="100" t="s">
        <v>7652</v>
      </c>
      <c r="H852" t="s">
        <v>7650</v>
      </c>
      <c r="I852" s="101" t="s">
        <v>1</v>
      </c>
      <c r="J852" s="112" t="s">
        <v>22286</v>
      </c>
      <c r="K852" s="101" t="s">
        <v>23239</v>
      </c>
      <c r="L852" s="101" t="str">
        <f>VLOOKUP(G852,'[2]CA AMAC LL detail'!$E$2:$J$2161,6,0)</f>
        <v>Andrew Sheehan</v>
      </c>
      <c r="M852" s="101">
        <f t="shared" si="98"/>
        <v>101</v>
      </c>
      <c r="N852" s="158" t="str">
        <f t="shared" si="99"/>
        <v>andrew.sheehan@lifeline.com</v>
      </c>
      <c r="O852" s="101" t="str">
        <f t="shared" si="100"/>
        <v>774-422-1565</v>
      </c>
    </row>
    <row r="853" spans="7:15" x14ac:dyDescent="0.25">
      <c r="G853" s="100" t="s">
        <v>7653</v>
      </c>
      <c r="H853" t="s">
        <v>7650</v>
      </c>
      <c r="I853" s="101" t="s">
        <v>1</v>
      </c>
      <c r="J853" s="112" t="s">
        <v>22287</v>
      </c>
      <c r="K853" s="101" t="s">
        <v>23239</v>
      </c>
      <c r="L853" s="101" t="str">
        <f>VLOOKUP(G853,'[2]CA AMAC LL detail'!$E$2:$J$2161,6,0)</f>
        <v>Andrew Sheehan</v>
      </c>
      <c r="M853" s="101">
        <f t="shared" si="98"/>
        <v>101</v>
      </c>
      <c r="N853" s="158" t="str">
        <f t="shared" si="99"/>
        <v>andrew.sheehan@lifeline.com</v>
      </c>
      <c r="O853" s="101" t="str">
        <f t="shared" si="100"/>
        <v>774-422-1565</v>
      </c>
    </row>
    <row r="854" spans="7:15" x14ac:dyDescent="0.25">
      <c r="G854" s="100" t="s">
        <v>7654</v>
      </c>
      <c r="H854" t="s">
        <v>7650</v>
      </c>
      <c r="I854" s="101" t="s">
        <v>1</v>
      </c>
      <c r="J854" s="112" t="s">
        <v>22288</v>
      </c>
      <c r="K854" s="101" t="s">
        <v>23239</v>
      </c>
      <c r="L854" s="101" t="str">
        <f>VLOOKUP(G854,'[2]CA AMAC LL detail'!$E$2:$J$2161,6,0)</f>
        <v>Andrew Sheehan</v>
      </c>
      <c r="M854" s="101">
        <f t="shared" si="98"/>
        <v>101</v>
      </c>
      <c r="N854" s="158" t="str">
        <f t="shared" si="99"/>
        <v>andrew.sheehan@lifeline.com</v>
      </c>
      <c r="O854" s="101" t="str">
        <f t="shared" si="100"/>
        <v>774-422-1565</v>
      </c>
    </row>
    <row r="855" spans="7:15" x14ac:dyDescent="0.25">
      <c r="G855" s="100" t="s">
        <v>528</v>
      </c>
      <c r="H855" t="s">
        <v>529</v>
      </c>
      <c r="I855" s="101" t="s">
        <v>0</v>
      </c>
      <c r="J855" s="112" t="s">
        <v>22310</v>
      </c>
      <c r="K855" s="101" t="s">
        <v>23239</v>
      </c>
      <c r="L855" s="101" t="str">
        <f>VLOOKUP(G855,'[2]CA AMAC LL detail'!$E$2:$J$2161,6,0)</f>
        <v>Darlene Messier</v>
      </c>
      <c r="M855" s="101">
        <f t="shared" si="98"/>
        <v>104</v>
      </c>
      <c r="N855" s="158" t="str">
        <f t="shared" si="99"/>
        <v>darlene.messier@lifeline.com</v>
      </c>
      <c r="O855" s="101" t="str">
        <f t="shared" si="100"/>
        <v>508-916-8173</v>
      </c>
    </row>
    <row r="856" spans="7:15" x14ac:dyDescent="0.25">
      <c r="G856" s="100" t="s">
        <v>530</v>
      </c>
      <c r="H856" t="s">
        <v>22408</v>
      </c>
      <c r="I856" s="101" t="s">
        <v>1</v>
      </c>
      <c r="J856" s="112" t="s">
        <v>22409</v>
      </c>
      <c r="K856" s="101" t="s">
        <v>23239</v>
      </c>
      <c r="L856" s="101" t="str">
        <f>VLOOKUP(G856,'[2]CA AMAC LL detail'!$E$2:$J$2161,6,0)</f>
        <v>Darlene Messier</v>
      </c>
      <c r="M856" s="101">
        <f t="shared" si="98"/>
        <v>104</v>
      </c>
      <c r="N856" s="158" t="str">
        <f t="shared" si="99"/>
        <v>darlene.messier@lifeline.com</v>
      </c>
      <c r="O856" s="101" t="str">
        <f t="shared" si="100"/>
        <v>508-916-8173</v>
      </c>
    </row>
    <row r="857" spans="7:15" x14ac:dyDescent="0.25">
      <c r="G857" s="100" t="s">
        <v>7655</v>
      </c>
      <c r="H857" t="s">
        <v>7650</v>
      </c>
      <c r="I857" s="101" t="s">
        <v>1</v>
      </c>
      <c r="J857" s="112" t="s">
        <v>22289</v>
      </c>
      <c r="K857" s="101" t="s">
        <v>23239</v>
      </c>
      <c r="L857" s="101" t="str">
        <f>VLOOKUP(G857,'[2]CA AMAC LL detail'!$E$2:$J$2161,6,0)</f>
        <v>Andrew Sheehan</v>
      </c>
      <c r="M857" s="101">
        <f t="shared" si="98"/>
        <v>101</v>
      </c>
      <c r="N857" s="158" t="str">
        <f t="shared" si="99"/>
        <v>andrew.sheehan@lifeline.com</v>
      </c>
      <c r="O857" s="101" t="str">
        <f t="shared" si="100"/>
        <v>774-422-1565</v>
      </c>
    </row>
    <row r="858" spans="7:15" x14ac:dyDescent="0.25">
      <c r="G858" s="100" t="s">
        <v>532</v>
      </c>
      <c r="H858" t="s">
        <v>533</v>
      </c>
      <c r="I858" s="101" t="s">
        <v>0</v>
      </c>
      <c r="J858" s="112" t="s">
        <v>22315</v>
      </c>
      <c r="K858" s="101" t="s">
        <v>23239</v>
      </c>
      <c r="L858" s="101" t="str">
        <f>VLOOKUP(G858,'[2]CA AMAC LL detail'!$E$2:$J$2161,6,0)</f>
        <v>Darlene Messier</v>
      </c>
      <c r="M858" s="101">
        <f t="shared" si="98"/>
        <v>104</v>
      </c>
      <c r="N858" s="158" t="str">
        <f t="shared" si="99"/>
        <v>darlene.messier@lifeline.com</v>
      </c>
      <c r="O858" s="101" t="str">
        <f t="shared" si="100"/>
        <v>508-916-8173</v>
      </c>
    </row>
    <row r="859" spans="7:15" x14ac:dyDescent="0.25">
      <c r="G859" s="100" t="s">
        <v>7656</v>
      </c>
      <c r="H859" t="s">
        <v>7650</v>
      </c>
      <c r="I859" s="101" t="s">
        <v>1</v>
      </c>
      <c r="J859" s="112" t="s">
        <v>22290</v>
      </c>
      <c r="K859" s="101" t="s">
        <v>23239</v>
      </c>
      <c r="L859" s="101" t="str">
        <f>VLOOKUP(G859,'[2]CA AMAC LL detail'!$E$2:$J$2161,6,0)</f>
        <v>Andrew Sheehan</v>
      </c>
      <c r="M859" s="101">
        <f t="shared" si="98"/>
        <v>101</v>
      </c>
      <c r="N859" s="158" t="str">
        <f t="shared" si="99"/>
        <v>andrew.sheehan@lifeline.com</v>
      </c>
      <c r="O859" s="101" t="str">
        <f t="shared" si="100"/>
        <v>774-422-1565</v>
      </c>
    </row>
    <row r="860" spans="7:15" x14ac:dyDescent="0.25">
      <c r="G860" s="100" t="s">
        <v>7657</v>
      </c>
      <c r="H860" t="s">
        <v>7650</v>
      </c>
      <c r="I860" s="101" t="s">
        <v>1</v>
      </c>
      <c r="J860" s="112" t="s">
        <v>22291</v>
      </c>
      <c r="K860" s="101" t="s">
        <v>23239</v>
      </c>
      <c r="L860" s="101" t="str">
        <f>VLOOKUP(G860,'[2]CA AMAC LL detail'!$E$2:$J$2161,6,0)</f>
        <v>Andrew Sheehan</v>
      </c>
      <c r="M860" s="101">
        <f t="shared" si="98"/>
        <v>101</v>
      </c>
      <c r="N860" s="158" t="str">
        <f t="shared" si="99"/>
        <v>andrew.sheehan@lifeline.com</v>
      </c>
      <c r="O860" s="101" t="str">
        <f t="shared" si="100"/>
        <v>774-422-1565</v>
      </c>
    </row>
    <row r="861" spans="7:15" x14ac:dyDescent="0.25">
      <c r="G861" s="100" t="s">
        <v>7727</v>
      </c>
      <c r="H861" t="s">
        <v>7728</v>
      </c>
      <c r="I861" s="101" t="s">
        <v>0</v>
      </c>
      <c r="J861" s="112" t="s">
        <v>22317</v>
      </c>
      <c r="K861" s="101" t="s">
        <v>23239</v>
      </c>
      <c r="L861" s="101" t="str">
        <f>VLOOKUP(G861,'[2]CA AMAC LL detail'!$E$2:$J$2161,6,0)</f>
        <v>Andrew Sheehan</v>
      </c>
      <c r="M861" s="101">
        <f t="shared" si="98"/>
        <v>101</v>
      </c>
      <c r="N861" s="158" t="str">
        <f t="shared" si="99"/>
        <v>andrew.sheehan@lifeline.com</v>
      </c>
      <c r="O861" s="101" t="str">
        <f t="shared" si="100"/>
        <v>774-422-1565</v>
      </c>
    </row>
    <row r="862" spans="7:15" x14ac:dyDescent="0.25">
      <c r="G862" s="100" t="s">
        <v>7658</v>
      </c>
      <c r="H862" t="s">
        <v>7650</v>
      </c>
      <c r="I862" s="101" t="s">
        <v>1</v>
      </c>
      <c r="J862" s="112" t="s">
        <v>22292</v>
      </c>
      <c r="K862" s="101" t="s">
        <v>23239</v>
      </c>
      <c r="L862" s="101" t="str">
        <f>VLOOKUP(G862,'[2]CA AMAC LL detail'!$E$2:$J$2161,6,0)</f>
        <v>Andrew Sheehan</v>
      </c>
      <c r="M862" s="101">
        <f t="shared" si="98"/>
        <v>101</v>
      </c>
      <c r="N862" s="158" t="str">
        <f t="shared" si="99"/>
        <v>andrew.sheehan@lifeline.com</v>
      </c>
      <c r="O862" s="101" t="str">
        <f t="shared" si="100"/>
        <v>774-422-1565</v>
      </c>
    </row>
    <row r="863" spans="7:15" x14ac:dyDescent="0.25">
      <c r="G863" s="100" t="s">
        <v>7731</v>
      </c>
      <c r="H863" t="s">
        <v>7732</v>
      </c>
      <c r="I863" s="101" t="s">
        <v>0</v>
      </c>
      <c r="J863" s="112" t="s">
        <v>22318</v>
      </c>
      <c r="K863" s="101" t="s">
        <v>23239</v>
      </c>
      <c r="L863" s="101" t="str">
        <f>VLOOKUP(G863,'[2]CA AMAC LL detail'!$E$2:$J$2161,6,0)</f>
        <v>Andrew Sheehan</v>
      </c>
      <c r="M863" s="101">
        <f t="shared" si="98"/>
        <v>101</v>
      </c>
      <c r="N863" s="158" t="str">
        <f t="shared" si="99"/>
        <v>andrew.sheehan@lifeline.com</v>
      </c>
      <c r="O863" s="101" t="str">
        <f t="shared" si="100"/>
        <v>774-422-1565</v>
      </c>
    </row>
    <row r="864" spans="7:15" x14ac:dyDescent="0.25">
      <c r="G864" s="100" t="s">
        <v>534</v>
      </c>
      <c r="H864" t="s">
        <v>535</v>
      </c>
      <c r="I864" s="101" t="s">
        <v>0</v>
      </c>
      <c r="J864" s="112" t="s">
        <v>22319</v>
      </c>
      <c r="K864" s="101" t="s">
        <v>23239</v>
      </c>
      <c r="L864" s="101" t="str">
        <f>VLOOKUP(G864,'[2]CA AMAC LL detail'!$E$2:$J$2161,6,0)</f>
        <v>Darlene Messier</v>
      </c>
      <c r="M864" s="101">
        <f t="shared" si="98"/>
        <v>104</v>
      </c>
      <c r="N864" s="158" t="str">
        <f t="shared" si="99"/>
        <v>darlene.messier@lifeline.com</v>
      </c>
      <c r="O864" s="101" t="str">
        <f t="shared" si="100"/>
        <v>508-916-8173</v>
      </c>
    </row>
    <row r="865" spans="7:15" x14ac:dyDescent="0.25">
      <c r="G865" s="100" t="s">
        <v>538</v>
      </c>
      <c r="H865" t="s">
        <v>539</v>
      </c>
      <c r="I865" s="101" t="s">
        <v>0</v>
      </c>
      <c r="J865" s="112" t="s">
        <v>22324</v>
      </c>
      <c r="K865" s="101" t="s">
        <v>23239</v>
      </c>
      <c r="L865" s="101" t="str">
        <f>VLOOKUP(G865,'[2]CA AMAC LL detail'!$E$2:$J$2161,6,0)</f>
        <v>Darlene Messier</v>
      </c>
      <c r="M865" s="101">
        <f t="shared" si="98"/>
        <v>104</v>
      </c>
      <c r="N865" s="158" t="str">
        <f t="shared" si="99"/>
        <v>darlene.messier@lifeline.com</v>
      </c>
      <c r="O865" s="101" t="str">
        <f t="shared" si="100"/>
        <v>508-916-8173</v>
      </c>
    </row>
    <row r="866" spans="7:15" x14ac:dyDescent="0.25">
      <c r="G866" s="100" t="s">
        <v>7659</v>
      </c>
      <c r="H866" t="s">
        <v>7650</v>
      </c>
      <c r="I866" s="101" t="s">
        <v>1</v>
      </c>
      <c r="J866" s="112" t="s">
        <v>22293</v>
      </c>
      <c r="K866" s="101" t="s">
        <v>23239</v>
      </c>
      <c r="L866" s="101" t="str">
        <f>VLOOKUP(G866,'[2]CA AMAC LL detail'!$E$2:$J$2161,6,0)</f>
        <v>Andrew Sheehan</v>
      </c>
      <c r="M866" s="101">
        <f t="shared" si="98"/>
        <v>101</v>
      </c>
      <c r="N866" s="158" t="str">
        <f t="shared" si="99"/>
        <v>andrew.sheehan@lifeline.com</v>
      </c>
      <c r="O866" s="101" t="str">
        <f t="shared" si="100"/>
        <v>774-422-1565</v>
      </c>
    </row>
    <row r="867" spans="7:15" x14ac:dyDescent="0.25">
      <c r="G867" s="100" t="s">
        <v>7935</v>
      </c>
      <c r="H867" t="s">
        <v>7936</v>
      </c>
      <c r="I867" s="101" t="s">
        <v>1</v>
      </c>
      <c r="J867" s="112" t="s">
        <v>22336</v>
      </c>
      <c r="K867" s="101" t="s">
        <v>23242</v>
      </c>
      <c r="L867" s="101" t="str">
        <f>VLOOKUP(G867,'[2]CA AMAC LL detail'!$E$2:$J$2161,6,0)</f>
        <v>Dante Mignucci</v>
      </c>
      <c r="M867" s="101">
        <f t="shared" si="98"/>
        <v>502</v>
      </c>
      <c r="N867" s="158" t="str">
        <f t="shared" si="99"/>
        <v>Dante.Mignucci@connectamerica.com</v>
      </c>
      <c r="O867" s="101" t="str">
        <f t="shared" si="100"/>
        <v>267-258-6272</v>
      </c>
    </row>
    <row r="868" spans="7:15" x14ac:dyDescent="0.25">
      <c r="G868" s="100" t="s">
        <v>7660</v>
      </c>
      <c r="H868" t="s">
        <v>7650</v>
      </c>
      <c r="I868" s="101" t="s">
        <v>1</v>
      </c>
      <c r="J868" s="112" t="s">
        <v>22294</v>
      </c>
      <c r="K868" s="101" t="s">
        <v>23239</v>
      </c>
      <c r="L868" s="101" t="str">
        <f>VLOOKUP(G868,'[2]CA AMAC LL detail'!$E$2:$J$2161,6,0)</f>
        <v>Andrew Sheehan</v>
      </c>
      <c r="M868" s="101">
        <f t="shared" si="98"/>
        <v>101</v>
      </c>
      <c r="N868" s="158" t="str">
        <f t="shared" si="99"/>
        <v>andrew.sheehan@lifeline.com</v>
      </c>
      <c r="O868" s="101" t="str">
        <f t="shared" si="100"/>
        <v>774-422-1565</v>
      </c>
    </row>
    <row r="869" spans="7:15" x14ac:dyDescent="0.25">
      <c r="G869" s="100" t="s">
        <v>7661</v>
      </c>
      <c r="H869" t="s">
        <v>7650</v>
      </c>
      <c r="I869" s="101" t="s">
        <v>1</v>
      </c>
      <c r="J869" s="112" t="s">
        <v>22295</v>
      </c>
      <c r="K869" s="101" t="s">
        <v>23239</v>
      </c>
      <c r="L869" s="101" t="str">
        <f>VLOOKUP(G869,'[2]CA AMAC LL detail'!$E$2:$J$2161,6,0)</f>
        <v>Andrew Sheehan</v>
      </c>
      <c r="M869" s="101">
        <f t="shared" si="98"/>
        <v>101</v>
      </c>
      <c r="N869" s="158" t="str">
        <f t="shared" si="99"/>
        <v>andrew.sheehan@lifeline.com</v>
      </c>
      <c r="O869" s="101" t="str">
        <f t="shared" si="100"/>
        <v>774-422-1565</v>
      </c>
    </row>
    <row r="870" spans="7:15" x14ac:dyDescent="0.25">
      <c r="G870" s="100" t="s">
        <v>7750</v>
      </c>
      <c r="H870" t="s">
        <v>7751</v>
      </c>
      <c r="I870" s="101" t="s">
        <v>1</v>
      </c>
      <c r="J870" s="112" t="s">
        <v>22326</v>
      </c>
      <c r="K870" s="101" t="s">
        <v>23239</v>
      </c>
      <c r="L870" s="101" t="str">
        <f>VLOOKUP(G870,'[2]CA AMAC LL detail'!$E$2:$J$2161,6,0)</f>
        <v>Michael Barron</v>
      </c>
      <c r="M870" s="101">
        <f t="shared" si="98"/>
        <v>105</v>
      </c>
      <c r="N870" s="158" t="str">
        <f t="shared" si="99"/>
        <v xml:space="preserve">michael.barron@lifeline.com </v>
      </c>
      <c r="O870" s="101" t="str">
        <f t="shared" si="100"/>
        <v>518-410-4902</v>
      </c>
    </row>
    <row r="871" spans="7:15" x14ac:dyDescent="0.25">
      <c r="G871" s="100" t="s">
        <v>7847</v>
      </c>
      <c r="H871" t="s">
        <v>7846</v>
      </c>
      <c r="I871" s="101" t="s">
        <v>1</v>
      </c>
      <c r="J871" s="112" t="s">
        <v>22327</v>
      </c>
      <c r="K871" s="101" t="s">
        <v>23242</v>
      </c>
      <c r="L871" s="101" t="str">
        <f>VLOOKUP(G871,'[2]CA AMAC LL detail'!$E$2:$J$2161,6,0)</f>
        <v>Dante Mignucci</v>
      </c>
      <c r="M871" s="101">
        <f t="shared" si="98"/>
        <v>502</v>
      </c>
      <c r="N871" s="158" t="str">
        <f t="shared" si="99"/>
        <v>Dante.Mignucci@connectamerica.com</v>
      </c>
      <c r="O871" s="101" t="str">
        <f t="shared" si="100"/>
        <v>267-258-6272</v>
      </c>
    </row>
    <row r="872" spans="7:15" x14ac:dyDescent="0.25">
      <c r="G872" s="100" t="s">
        <v>7678</v>
      </c>
      <c r="H872" t="s">
        <v>22329</v>
      </c>
      <c r="I872" s="101" t="s">
        <v>1</v>
      </c>
      <c r="J872" s="112" t="s">
        <v>22330</v>
      </c>
      <c r="K872" s="101" t="s">
        <v>23239</v>
      </c>
      <c r="L872" s="101" t="str">
        <f>VLOOKUP(G872,'[2]CA AMAC LL detail'!$E$2:$J$2161,6,0)</f>
        <v>Darlene Messier</v>
      </c>
      <c r="M872" s="101">
        <f t="shared" si="98"/>
        <v>104</v>
      </c>
      <c r="N872" s="158" t="str">
        <f t="shared" si="99"/>
        <v>darlene.messier@lifeline.com</v>
      </c>
      <c r="O872" s="101" t="str">
        <f t="shared" si="100"/>
        <v>508-916-8173</v>
      </c>
    </row>
    <row r="873" spans="7:15" x14ac:dyDescent="0.25">
      <c r="G873" s="100" t="s">
        <v>544</v>
      </c>
      <c r="H873" t="s">
        <v>545</v>
      </c>
      <c r="I873" s="101" t="s">
        <v>1</v>
      </c>
      <c r="J873" s="112" t="s">
        <v>22331</v>
      </c>
      <c r="K873" s="101" t="s">
        <v>23239</v>
      </c>
      <c r="L873" s="101" t="str">
        <f>VLOOKUP(G873,'[2]CA AMAC LL detail'!$E$2:$J$2161,6,0)</f>
        <v>Darlene Messier</v>
      </c>
      <c r="M873" s="101">
        <f t="shared" si="98"/>
        <v>104</v>
      </c>
      <c r="N873" s="158" t="str">
        <f t="shared" si="99"/>
        <v>darlene.messier@lifeline.com</v>
      </c>
      <c r="O873" s="101" t="str">
        <f t="shared" si="100"/>
        <v>508-916-8173</v>
      </c>
    </row>
    <row r="874" spans="7:15" x14ac:dyDescent="0.25">
      <c r="G874" s="100" t="s">
        <v>548</v>
      </c>
      <c r="H874" t="s">
        <v>549</v>
      </c>
      <c r="I874" s="101" t="s">
        <v>1</v>
      </c>
      <c r="J874" s="112" t="s">
        <v>22333</v>
      </c>
      <c r="K874" s="101" t="s">
        <v>23239</v>
      </c>
      <c r="L874" s="101" t="str">
        <f>VLOOKUP(G874,'[2]CA AMAC LL detail'!$E$2:$J$2161,6,0)</f>
        <v>Darlene Messier</v>
      </c>
      <c r="M874" s="101">
        <f t="shared" si="98"/>
        <v>104</v>
      </c>
      <c r="N874" s="158" t="str">
        <f t="shared" si="99"/>
        <v>darlene.messier@lifeline.com</v>
      </c>
      <c r="O874" s="101" t="str">
        <f t="shared" si="100"/>
        <v>508-916-8173</v>
      </c>
    </row>
    <row r="875" spans="7:15" x14ac:dyDescent="0.25">
      <c r="G875" s="100" t="s">
        <v>10751</v>
      </c>
      <c r="H875" t="s">
        <v>10747</v>
      </c>
      <c r="I875" s="101" t="s">
        <v>0</v>
      </c>
      <c r="J875" s="112" t="s">
        <v>22919</v>
      </c>
      <c r="K875" s="101" t="s">
        <v>23239</v>
      </c>
      <c r="L875" s="101" t="s">
        <v>114</v>
      </c>
      <c r="M875" s="101">
        <f t="shared" si="98"/>
        <v>105</v>
      </c>
      <c r="N875" s="158" t="str">
        <f t="shared" si="99"/>
        <v xml:space="preserve">michael.barron@lifeline.com </v>
      </c>
      <c r="O875" s="101" t="str">
        <f t="shared" si="100"/>
        <v>518-410-4902</v>
      </c>
    </row>
    <row r="876" spans="7:15" x14ac:dyDescent="0.25">
      <c r="G876" s="100" t="s">
        <v>7937</v>
      </c>
      <c r="H876" t="s">
        <v>7934</v>
      </c>
      <c r="I876" s="101" t="s">
        <v>1</v>
      </c>
      <c r="J876" s="112" t="s">
        <v>22337</v>
      </c>
      <c r="K876" s="101" t="s">
        <v>23242</v>
      </c>
      <c r="L876" s="101" t="str">
        <f>VLOOKUP(G876,'[2]CA AMAC LL detail'!$E$2:$J$2161,6,0)</f>
        <v>Dante Mignucci</v>
      </c>
      <c r="M876" s="101">
        <f t="shared" si="98"/>
        <v>502</v>
      </c>
      <c r="N876" s="158" t="str">
        <f t="shared" si="99"/>
        <v>Dante.Mignucci@connectamerica.com</v>
      </c>
      <c r="O876" s="101" t="str">
        <f t="shared" si="100"/>
        <v>267-258-6272</v>
      </c>
    </row>
    <row r="877" spans="7:15" x14ac:dyDescent="0.25">
      <c r="G877" s="100" t="s">
        <v>7662</v>
      </c>
      <c r="H877" t="s">
        <v>7650</v>
      </c>
      <c r="I877" s="101" t="s">
        <v>1</v>
      </c>
      <c r="J877" s="112" t="s">
        <v>22296</v>
      </c>
      <c r="K877" s="101" t="s">
        <v>23239</v>
      </c>
      <c r="L877" s="101" t="str">
        <f>VLOOKUP(G877,'[2]CA AMAC LL detail'!$E$2:$J$2161,6,0)</f>
        <v>Andrew Sheehan</v>
      </c>
      <c r="M877" s="101">
        <f t="shared" si="98"/>
        <v>101</v>
      </c>
      <c r="N877" s="158" t="str">
        <f t="shared" si="99"/>
        <v>andrew.sheehan@lifeline.com</v>
      </c>
      <c r="O877" s="101" t="str">
        <f t="shared" si="100"/>
        <v>774-422-1565</v>
      </c>
    </row>
    <row r="878" spans="7:15" x14ac:dyDescent="0.25">
      <c r="G878" s="100" t="s">
        <v>7941</v>
      </c>
      <c r="H878" t="s">
        <v>7942</v>
      </c>
      <c r="I878" s="101" t="s">
        <v>1</v>
      </c>
      <c r="J878" s="112" t="s">
        <v>22338</v>
      </c>
      <c r="K878" s="101" t="s">
        <v>23242</v>
      </c>
      <c r="L878" s="101" t="str">
        <f>VLOOKUP(G878,'[2]CA AMAC LL detail'!$E$2:$J$2161,6,0)</f>
        <v>Dante Mignucci</v>
      </c>
      <c r="M878" s="101">
        <f t="shared" si="98"/>
        <v>502</v>
      </c>
      <c r="N878" s="158" t="str">
        <f t="shared" si="99"/>
        <v>Dante.Mignucci@connectamerica.com</v>
      </c>
      <c r="O878" s="101" t="str">
        <f t="shared" si="100"/>
        <v>267-258-6272</v>
      </c>
    </row>
    <row r="879" spans="7:15" x14ac:dyDescent="0.25">
      <c r="G879" s="100" t="s">
        <v>7663</v>
      </c>
      <c r="H879" t="s">
        <v>7650</v>
      </c>
      <c r="I879" s="101" t="s">
        <v>1</v>
      </c>
      <c r="J879" s="112" t="s">
        <v>22297</v>
      </c>
      <c r="K879" s="101" t="s">
        <v>23239</v>
      </c>
      <c r="L879" s="101" t="str">
        <f>VLOOKUP(G879,'[2]CA AMAC LL detail'!$E$2:$J$2161,6,0)</f>
        <v>Andrew Sheehan</v>
      </c>
      <c r="M879" s="101">
        <f t="shared" si="98"/>
        <v>101</v>
      </c>
      <c r="N879" s="158" t="str">
        <f t="shared" si="99"/>
        <v>andrew.sheehan@lifeline.com</v>
      </c>
      <c r="O879" s="101" t="str">
        <f t="shared" si="100"/>
        <v>774-422-1565</v>
      </c>
    </row>
    <row r="880" spans="7:15" x14ac:dyDescent="0.25">
      <c r="G880" s="100" t="s">
        <v>7955</v>
      </c>
      <c r="H880" t="s">
        <v>22339</v>
      </c>
      <c r="I880" s="101" t="s">
        <v>1</v>
      </c>
      <c r="J880" s="112" t="s">
        <v>22340</v>
      </c>
      <c r="K880" s="101" t="s">
        <v>23239</v>
      </c>
      <c r="L880" s="101" t="str">
        <f>VLOOKUP(G880,'[2]CA AMAC LL detail'!$E$2:$J$2161,6,0)</f>
        <v>Michael Barron</v>
      </c>
      <c r="M880" s="101">
        <f t="shared" si="98"/>
        <v>105</v>
      </c>
      <c r="N880" s="158" t="str">
        <f t="shared" si="99"/>
        <v xml:space="preserve">michael.barron@lifeline.com </v>
      </c>
      <c r="O880" s="101" t="str">
        <f t="shared" si="100"/>
        <v>518-410-4902</v>
      </c>
    </row>
    <row r="881" spans="7:15" x14ac:dyDescent="0.25">
      <c r="G881" s="100" t="s">
        <v>7956</v>
      </c>
      <c r="H881" t="s">
        <v>22339</v>
      </c>
      <c r="I881" s="101" t="s">
        <v>1</v>
      </c>
      <c r="J881" s="112" t="s">
        <v>22341</v>
      </c>
      <c r="K881" s="101" t="s">
        <v>23239</v>
      </c>
      <c r="L881" s="101" t="str">
        <f>VLOOKUP(G881,'[2]CA AMAC LL detail'!$E$2:$J$2161,6,0)</f>
        <v>Michael Barron</v>
      </c>
      <c r="M881" s="101">
        <f t="shared" si="98"/>
        <v>105</v>
      </c>
      <c r="N881" s="158" t="str">
        <f t="shared" si="99"/>
        <v xml:space="preserve">michael.barron@lifeline.com </v>
      </c>
      <c r="O881" s="101" t="str">
        <f t="shared" si="100"/>
        <v>518-410-4902</v>
      </c>
    </row>
    <row r="882" spans="7:15" x14ac:dyDescent="0.25">
      <c r="G882" s="100" t="s">
        <v>22342</v>
      </c>
      <c r="H882" t="s">
        <v>22339</v>
      </c>
      <c r="I882" s="101" t="s">
        <v>0</v>
      </c>
      <c r="J882" s="112" t="s">
        <v>22343</v>
      </c>
      <c r="K882" s="101" t="s">
        <v>23239</v>
      </c>
      <c r="L882" s="101" t="str">
        <f>VLOOKUP(G882,'[2]CA AMAC LL detail'!$E$2:$J$2161,6,0)</f>
        <v>Michael Barron</v>
      </c>
      <c r="M882" s="101">
        <f t="shared" si="98"/>
        <v>105</v>
      </c>
      <c r="N882" s="158" t="str">
        <f t="shared" si="99"/>
        <v xml:space="preserve">michael.barron@lifeline.com </v>
      </c>
      <c r="O882" s="101" t="str">
        <f t="shared" si="100"/>
        <v>518-410-4902</v>
      </c>
    </row>
    <row r="883" spans="7:15" x14ac:dyDescent="0.25">
      <c r="G883" s="100" t="s">
        <v>22344</v>
      </c>
      <c r="H883" t="s">
        <v>22339</v>
      </c>
      <c r="I883" s="101" t="s">
        <v>0</v>
      </c>
      <c r="J883" s="112" t="s">
        <v>22345</v>
      </c>
      <c r="K883" s="101" t="str">
        <f>VLOOKUP(G883,'[2]CA AMAC LL detail'!$E$2:$M$2161,9,0)</f>
        <v>CPS</v>
      </c>
      <c r="L883" s="101" t="str">
        <f>VLOOKUP(G883,'[2]CA AMAC LL detail'!$E$2:$J$2161,6,0)</f>
        <v>OPEN LMS/PSF</v>
      </c>
      <c r="O883" s="101"/>
    </row>
    <row r="884" spans="7:15" x14ac:dyDescent="0.25">
      <c r="G884" s="100" t="s">
        <v>22346</v>
      </c>
      <c r="H884" t="s">
        <v>22339</v>
      </c>
      <c r="I884" s="101" t="s">
        <v>0</v>
      </c>
      <c r="J884" s="112" t="s">
        <v>22347</v>
      </c>
      <c r="K884" s="101" t="s">
        <v>23239</v>
      </c>
      <c r="L884" s="101" t="str">
        <f>VLOOKUP(G884,'[2]CA AMAC LL detail'!$E$2:$J$2161,6,0)</f>
        <v>Michael Barron</v>
      </c>
      <c r="M884" s="101">
        <f>VLOOKUP(L884,$Q$4:$T$25,4,0)</f>
        <v>105</v>
      </c>
      <c r="N884" s="158" t="str">
        <f>VLOOKUP(L884,$Q$4:$R$25,2,0)</f>
        <v xml:space="preserve">michael.barron@lifeline.com </v>
      </c>
      <c r="O884" s="101" t="str">
        <f>VLOOKUP(L884,$Q$4:$S$25,3,0)</f>
        <v>518-410-4902</v>
      </c>
    </row>
    <row r="885" spans="7:15" x14ac:dyDescent="0.25">
      <c r="G885" s="100" t="s">
        <v>22348</v>
      </c>
      <c r="H885" t="s">
        <v>22339</v>
      </c>
      <c r="I885" s="101" t="s">
        <v>0</v>
      </c>
      <c r="J885" s="112" t="s">
        <v>22349</v>
      </c>
      <c r="K885" s="101" t="str">
        <f>VLOOKUP(G885,'[2]CA AMAC LL detail'!$E$2:$M$2161,9,0)</f>
        <v>CPS</v>
      </c>
      <c r="L885" s="101" t="str">
        <f>VLOOKUP(G885,'[2]CA AMAC LL detail'!$E$2:$J$2161,6,0)</f>
        <v>OPEN LMS/PSF</v>
      </c>
      <c r="O885" s="101"/>
    </row>
    <row r="886" spans="7:15" x14ac:dyDescent="0.25">
      <c r="G886" s="100" t="s">
        <v>7726</v>
      </c>
      <c r="H886" t="s">
        <v>22328</v>
      </c>
      <c r="I886" s="101" t="s">
        <v>0</v>
      </c>
      <c r="J886" s="112" t="s">
        <v>22350</v>
      </c>
      <c r="K886" s="101" t="s">
        <v>23239</v>
      </c>
      <c r="L886" s="101" t="s">
        <v>114</v>
      </c>
      <c r="M886" s="101">
        <f t="shared" ref="M886:M913" si="101">VLOOKUP(L886,$Q$4:$T$25,4,0)</f>
        <v>105</v>
      </c>
      <c r="N886" s="158" t="str">
        <f t="shared" ref="N886:N913" si="102">VLOOKUP(L886,$Q$4:$R$25,2,0)</f>
        <v xml:space="preserve">michael.barron@lifeline.com </v>
      </c>
      <c r="O886" s="101" t="str">
        <f t="shared" ref="O886:O913" si="103">VLOOKUP(L886,$Q$4:$S$25,3,0)</f>
        <v>518-410-4902</v>
      </c>
    </row>
    <row r="887" spans="7:15" x14ac:dyDescent="0.25">
      <c r="G887" s="100" t="s">
        <v>7968</v>
      </c>
      <c r="H887" t="s">
        <v>7969</v>
      </c>
      <c r="I887" s="101" t="s">
        <v>0</v>
      </c>
      <c r="J887" s="112" t="s">
        <v>22351</v>
      </c>
      <c r="K887" s="101" t="s">
        <v>23242</v>
      </c>
      <c r="L887" s="101" t="str">
        <f>VLOOKUP(G887,'[2]CA AMAC LL detail'!$E$2:$J$2161,6,0)</f>
        <v>Dante Mignucci</v>
      </c>
      <c r="M887" s="101">
        <f t="shared" si="101"/>
        <v>502</v>
      </c>
      <c r="N887" s="158" t="str">
        <f t="shared" si="102"/>
        <v>Dante.Mignucci@connectamerica.com</v>
      </c>
      <c r="O887" s="101" t="str">
        <f t="shared" si="103"/>
        <v>267-258-6272</v>
      </c>
    </row>
    <row r="888" spans="7:15" x14ac:dyDescent="0.25">
      <c r="G888" s="100" t="s">
        <v>550</v>
      </c>
      <c r="H888" t="s">
        <v>551</v>
      </c>
      <c r="I888" s="101" t="s">
        <v>1</v>
      </c>
      <c r="J888" s="112" t="s">
        <v>22352</v>
      </c>
      <c r="K888" s="101" t="s">
        <v>23239</v>
      </c>
      <c r="L888" s="101" t="str">
        <f>VLOOKUP(G888,'[2]CA AMAC LL detail'!$E$2:$J$2161,6,0)</f>
        <v>Darlene Messier</v>
      </c>
      <c r="M888" s="101">
        <f t="shared" si="101"/>
        <v>104</v>
      </c>
      <c r="N888" s="158" t="str">
        <f t="shared" si="102"/>
        <v>darlene.messier@lifeline.com</v>
      </c>
      <c r="O888" s="101" t="str">
        <f t="shared" si="103"/>
        <v>508-916-8173</v>
      </c>
    </row>
    <row r="889" spans="7:15" x14ac:dyDescent="0.25">
      <c r="G889" s="100" t="s">
        <v>7993</v>
      </c>
      <c r="H889" t="s">
        <v>7994</v>
      </c>
      <c r="I889" s="101" t="s">
        <v>1</v>
      </c>
      <c r="J889" s="112" t="s">
        <v>22354</v>
      </c>
      <c r="K889" s="101" t="s">
        <v>23242</v>
      </c>
      <c r="L889" s="101" t="str">
        <f>VLOOKUP(G889,'[2]CA AMAC LL detail'!$E$2:$J$2161,6,0)</f>
        <v>Dante Mignucci</v>
      </c>
      <c r="M889" s="101">
        <f t="shared" si="101"/>
        <v>502</v>
      </c>
      <c r="N889" s="158" t="str">
        <f t="shared" si="102"/>
        <v>Dante.Mignucci@connectamerica.com</v>
      </c>
      <c r="O889" s="101" t="str">
        <f t="shared" si="103"/>
        <v>267-258-6272</v>
      </c>
    </row>
    <row r="890" spans="7:15" x14ac:dyDescent="0.25">
      <c r="G890" s="100" t="s">
        <v>7996</v>
      </c>
      <c r="H890" t="s">
        <v>1184</v>
      </c>
      <c r="I890" s="101" t="s">
        <v>1</v>
      </c>
      <c r="J890" s="112" t="s">
        <v>22355</v>
      </c>
      <c r="K890" s="101" t="s">
        <v>23242</v>
      </c>
      <c r="L890" s="101" t="str">
        <f>VLOOKUP(G890,'[2]CA AMAC LL detail'!$E$2:$J$2161,6,0)</f>
        <v>Dante Mignucci</v>
      </c>
      <c r="M890" s="101">
        <f t="shared" si="101"/>
        <v>502</v>
      </c>
      <c r="N890" s="158" t="str">
        <f t="shared" si="102"/>
        <v>Dante.Mignucci@connectamerica.com</v>
      </c>
      <c r="O890" s="101" t="str">
        <f t="shared" si="103"/>
        <v>267-258-6272</v>
      </c>
    </row>
    <row r="891" spans="7:15" x14ac:dyDescent="0.25">
      <c r="G891" s="100" t="s">
        <v>7997</v>
      </c>
      <c r="H891" t="s">
        <v>7998</v>
      </c>
      <c r="I891" s="101" t="s">
        <v>1</v>
      </c>
      <c r="J891" s="112" t="s">
        <v>22356</v>
      </c>
      <c r="K891" s="101" t="s">
        <v>23239</v>
      </c>
      <c r="L891" s="101" t="str">
        <f>VLOOKUP(G891,'[2]CA AMAC LL detail'!$E$2:$J$2161,6,0)</f>
        <v>Andrew Sheehan</v>
      </c>
      <c r="M891" s="101">
        <f t="shared" si="101"/>
        <v>101</v>
      </c>
      <c r="N891" s="158" t="str">
        <f t="shared" si="102"/>
        <v>andrew.sheehan@lifeline.com</v>
      </c>
      <c r="O891" s="101" t="str">
        <f t="shared" si="103"/>
        <v>774-422-1565</v>
      </c>
    </row>
    <row r="892" spans="7:15" x14ac:dyDescent="0.25">
      <c r="G892" s="100" t="s">
        <v>8002</v>
      </c>
      <c r="H892" t="s">
        <v>8003</v>
      </c>
      <c r="I892" s="101" t="s">
        <v>1</v>
      </c>
      <c r="J892" s="112" t="s">
        <v>22357</v>
      </c>
      <c r="K892" s="101" t="s">
        <v>23242</v>
      </c>
      <c r="L892" s="101" t="str">
        <f>VLOOKUP(G892,'[2]CA AMAC LL detail'!$E$2:$J$2161,6,0)</f>
        <v>Dante Mignucci</v>
      </c>
      <c r="M892" s="101">
        <f t="shared" si="101"/>
        <v>502</v>
      </c>
      <c r="N892" s="158" t="str">
        <f t="shared" si="102"/>
        <v>Dante.Mignucci@connectamerica.com</v>
      </c>
      <c r="O892" s="101" t="str">
        <f t="shared" si="103"/>
        <v>267-258-6272</v>
      </c>
    </row>
    <row r="893" spans="7:15" x14ac:dyDescent="0.25">
      <c r="G893" s="100" t="s">
        <v>8020</v>
      </c>
      <c r="H893" t="s">
        <v>1184</v>
      </c>
      <c r="I893" s="101" t="s">
        <v>0</v>
      </c>
      <c r="J893" s="112" t="s">
        <v>22358</v>
      </c>
      <c r="K893" s="101" t="s">
        <v>23242</v>
      </c>
      <c r="L893" s="101" t="str">
        <f>VLOOKUP(G893,'[2]CA AMAC LL detail'!$E$2:$J$2161,6,0)</f>
        <v>Dante Mignucci</v>
      </c>
      <c r="M893" s="101">
        <f t="shared" si="101"/>
        <v>502</v>
      </c>
      <c r="N893" s="158" t="str">
        <f t="shared" si="102"/>
        <v>Dante.Mignucci@connectamerica.com</v>
      </c>
      <c r="O893" s="101" t="str">
        <f t="shared" si="103"/>
        <v>267-258-6272</v>
      </c>
    </row>
    <row r="894" spans="7:15" x14ac:dyDescent="0.25">
      <c r="G894" s="100" t="s">
        <v>552</v>
      </c>
      <c r="H894" t="s">
        <v>553</v>
      </c>
      <c r="I894" s="101" t="s">
        <v>0</v>
      </c>
      <c r="J894" s="112" t="s">
        <v>22359</v>
      </c>
      <c r="K894" s="101" t="s">
        <v>23239</v>
      </c>
      <c r="L894" s="101" t="str">
        <f>VLOOKUP(G894,'[2]CA AMAC LL detail'!$E$2:$J$2161,6,0)</f>
        <v>Darlene Messier</v>
      </c>
      <c r="M894" s="101">
        <f t="shared" si="101"/>
        <v>104</v>
      </c>
      <c r="N894" s="158" t="str">
        <f t="shared" si="102"/>
        <v>darlene.messier@lifeline.com</v>
      </c>
      <c r="O894" s="101" t="str">
        <f t="shared" si="103"/>
        <v>508-916-8173</v>
      </c>
    </row>
    <row r="895" spans="7:15" x14ac:dyDescent="0.25">
      <c r="G895" s="100" t="s">
        <v>556</v>
      </c>
      <c r="H895" t="s">
        <v>557</v>
      </c>
      <c r="I895" s="101" t="s">
        <v>0</v>
      </c>
      <c r="J895" s="112" t="s">
        <v>22361</v>
      </c>
      <c r="K895" s="101" t="s">
        <v>23239</v>
      </c>
      <c r="L895" s="101" t="str">
        <f>VLOOKUP(G895,'[2]CA AMAC LL detail'!$E$2:$J$2161,6,0)</f>
        <v>Darlene Messier</v>
      </c>
      <c r="M895" s="101">
        <f t="shared" si="101"/>
        <v>104</v>
      </c>
      <c r="N895" s="158" t="str">
        <f t="shared" si="102"/>
        <v>darlene.messier@lifeline.com</v>
      </c>
      <c r="O895" s="101" t="str">
        <f t="shared" si="103"/>
        <v>508-916-8173</v>
      </c>
    </row>
    <row r="896" spans="7:15" x14ac:dyDescent="0.25">
      <c r="G896" s="100" t="s">
        <v>8026</v>
      </c>
      <c r="H896" t="s">
        <v>8027</v>
      </c>
      <c r="I896" s="101" t="s">
        <v>0</v>
      </c>
      <c r="J896" s="112" t="s">
        <v>22363</v>
      </c>
      <c r="K896" s="101" t="s">
        <v>23239</v>
      </c>
      <c r="L896" s="101" t="str">
        <f>VLOOKUP(G896,'[2]CA AMAC LL detail'!$E$2:$J$2161,6,0)</f>
        <v>Darlene Messier</v>
      </c>
      <c r="M896" s="101">
        <f t="shared" si="101"/>
        <v>104</v>
      </c>
      <c r="N896" s="158" t="str">
        <f t="shared" si="102"/>
        <v>darlene.messier@lifeline.com</v>
      </c>
      <c r="O896" s="101" t="str">
        <f t="shared" si="103"/>
        <v>508-916-8173</v>
      </c>
    </row>
    <row r="897" spans="7:15" x14ac:dyDescent="0.25">
      <c r="G897" s="100" t="s">
        <v>558</v>
      </c>
      <c r="H897" t="s">
        <v>559</v>
      </c>
      <c r="I897" s="101" t="s">
        <v>0</v>
      </c>
      <c r="J897" s="112" t="s">
        <v>22364</v>
      </c>
      <c r="K897" s="101" t="s">
        <v>23239</v>
      </c>
      <c r="L897" s="101" t="str">
        <f>VLOOKUP(G897,'[2]CA AMAC LL detail'!$E$2:$J$2161,6,0)</f>
        <v>Darlene Messier</v>
      </c>
      <c r="M897" s="101">
        <f t="shared" si="101"/>
        <v>104</v>
      </c>
      <c r="N897" s="158" t="str">
        <f t="shared" si="102"/>
        <v>darlene.messier@lifeline.com</v>
      </c>
      <c r="O897" s="101" t="str">
        <f t="shared" si="103"/>
        <v>508-916-8173</v>
      </c>
    </row>
    <row r="898" spans="7:15" x14ac:dyDescent="0.25">
      <c r="G898" s="100" t="s">
        <v>560</v>
      </c>
      <c r="H898" t="s">
        <v>561</v>
      </c>
      <c r="I898" s="101" t="s">
        <v>0</v>
      </c>
      <c r="J898" s="112" t="s">
        <v>22366</v>
      </c>
      <c r="K898" s="101" t="s">
        <v>23239</v>
      </c>
      <c r="L898" s="101" t="str">
        <f>VLOOKUP(G898,'[2]CA AMAC LL detail'!$E$2:$J$2161,6,0)</f>
        <v>Darlene Messier</v>
      </c>
      <c r="M898" s="101">
        <f t="shared" si="101"/>
        <v>104</v>
      </c>
      <c r="N898" s="158" t="str">
        <f t="shared" si="102"/>
        <v>darlene.messier@lifeline.com</v>
      </c>
      <c r="O898" s="101" t="str">
        <f t="shared" si="103"/>
        <v>508-916-8173</v>
      </c>
    </row>
    <row r="899" spans="7:15" x14ac:dyDescent="0.25">
      <c r="G899" s="100" t="s">
        <v>564</v>
      </c>
      <c r="H899" t="s">
        <v>565</v>
      </c>
      <c r="I899" s="101" t="s">
        <v>0</v>
      </c>
      <c r="J899" s="112" t="s">
        <v>22368</v>
      </c>
      <c r="K899" s="101" t="s">
        <v>23239</v>
      </c>
      <c r="L899" s="101" t="str">
        <f>VLOOKUP(G899,'[2]CA AMAC LL detail'!$E$2:$J$2161,6,0)</f>
        <v>Darlene Messier</v>
      </c>
      <c r="M899" s="101">
        <f t="shared" si="101"/>
        <v>104</v>
      </c>
      <c r="N899" s="158" t="str">
        <f t="shared" si="102"/>
        <v>darlene.messier@lifeline.com</v>
      </c>
      <c r="O899" s="101" t="str">
        <f t="shared" si="103"/>
        <v>508-916-8173</v>
      </c>
    </row>
    <row r="900" spans="7:15" x14ac:dyDescent="0.25">
      <c r="G900" s="100" t="s">
        <v>8032</v>
      </c>
      <c r="H900" t="s">
        <v>1184</v>
      </c>
      <c r="I900" s="101" t="s">
        <v>0</v>
      </c>
      <c r="J900" s="112" t="s">
        <v>22370</v>
      </c>
      <c r="K900" s="101" t="s">
        <v>23242</v>
      </c>
      <c r="L900" s="101" t="str">
        <f>VLOOKUP(G900,'[2]CA AMAC LL detail'!$E$2:$J$2161,6,0)</f>
        <v>Dante Mignucci</v>
      </c>
      <c r="M900" s="101">
        <f t="shared" si="101"/>
        <v>502</v>
      </c>
      <c r="N900" s="158" t="str">
        <f t="shared" si="102"/>
        <v>Dante.Mignucci@connectamerica.com</v>
      </c>
      <c r="O900" s="101" t="str">
        <f t="shared" si="103"/>
        <v>267-258-6272</v>
      </c>
    </row>
    <row r="901" spans="7:15" x14ac:dyDescent="0.25">
      <c r="G901" s="100" t="s">
        <v>8033</v>
      </c>
      <c r="H901" t="s">
        <v>8034</v>
      </c>
      <c r="I901" s="101" t="s">
        <v>0</v>
      </c>
      <c r="J901" s="112" t="s">
        <v>22371</v>
      </c>
      <c r="K901" s="101" t="s">
        <v>23239</v>
      </c>
      <c r="L901" s="101" t="str">
        <f>VLOOKUP(G901,'[2]CA AMAC LL detail'!$E$2:$J$2161,6,0)</f>
        <v>Andrew Sheehan</v>
      </c>
      <c r="M901" s="101">
        <f t="shared" si="101"/>
        <v>101</v>
      </c>
      <c r="N901" s="158" t="str">
        <f t="shared" si="102"/>
        <v>andrew.sheehan@lifeline.com</v>
      </c>
      <c r="O901" s="101" t="str">
        <f t="shared" si="103"/>
        <v>774-422-1565</v>
      </c>
    </row>
    <row r="902" spans="7:15" x14ac:dyDescent="0.25">
      <c r="G902" s="100" t="s">
        <v>568</v>
      </c>
      <c r="H902" t="s">
        <v>569</v>
      </c>
      <c r="I902" s="101" t="s">
        <v>0</v>
      </c>
      <c r="J902" s="112" t="s">
        <v>22372</v>
      </c>
      <c r="K902" s="101" t="s">
        <v>23239</v>
      </c>
      <c r="L902" s="101" t="str">
        <f>VLOOKUP(G902,'[2]CA AMAC LL detail'!$E$2:$J$2161,6,0)</f>
        <v>Darlene Messier</v>
      </c>
      <c r="M902" s="101">
        <f t="shared" si="101"/>
        <v>104</v>
      </c>
      <c r="N902" s="158" t="str">
        <f t="shared" si="102"/>
        <v>darlene.messier@lifeline.com</v>
      </c>
      <c r="O902" s="101" t="str">
        <f t="shared" si="103"/>
        <v>508-916-8173</v>
      </c>
    </row>
    <row r="903" spans="7:15" x14ac:dyDescent="0.25">
      <c r="G903" s="100" t="s">
        <v>22373</v>
      </c>
      <c r="H903" t="s">
        <v>1184</v>
      </c>
      <c r="I903" s="101" t="s">
        <v>0</v>
      </c>
      <c r="J903" s="112" t="s">
        <v>22374</v>
      </c>
      <c r="K903" s="101" t="s">
        <v>23242</v>
      </c>
      <c r="L903" s="101" t="str">
        <f>VLOOKUP(G903,'[2]CA AMAC LL detail'!$E$2:$J$2161,6,0)</f>
        <v>Dante Mignucci</v>
      </c>
      <c r="M903" s="101">
        <f t="shared" si="101"/>
        <v>502</v>
      </c>
      <c r="N903" s="158" t="str">
        <f t="shared" si="102"/>
        <v>Dante.Mignucci@connectamerica.com</v>
      </c>
      <c r="O903" s="101" t="str">
        <f t="shared" si="103"/>
        <v>267-258-6272</v>
      </c>
    </row>
    <row r="904" spans="7:15" x14ac:dyDescent="0.25">
      <c r="G904" s="100" t="s">
        <v>22375</v>
      </c>
      <c r="H904" t="s">
        <v>22376</v>
      </c>
      <c r="I904" s="101" t="s">
        <v>0</v>
      </c>
      <c r="J904" s="112" t="s">
        <v>22377</v>
      </c>
      <c r="K904" s="101" t="s">
        <v>23242</v>
      </c>
      <c r="L904" s="101" t="str">
        <f>VLOOKUP(G904,'[2]CA AMAC LL detail'!$E$2:$J$2161,6,0)</f>
        <v>Dante Mignucci</v>
      </c>
      <c r="M904" s="101">
        <f t="shared" si="101"/>
        <v>502</v>
      </c>
      <c r="N904" s="158" t="str">
        <f t="shared" si="102"/>
        <v>Dante.Mignucci@connectamerica.com</v>
      </c>
      <c r="O904" s="101" t="str">
        <f t="shared" si="103"/>
        <v>267-258-6272</v>
      </c>
    </row>
    <row r="905" spans="7:15" x14ac:dyDescent="0.25">
      <c r="G905" s="100" t="s">
        <v>1001</v>
      </c>
      <c r="H905" t="s">
        <v>22378</v>
      </c>
      <c r="I905" s="101" t="s">
        <v>1</v>
      </c>
      <c r="J905" s="112" t="s">
        <v>22379</v>
      </c>
      <c r="K905" s="101" t="s">
        <v>23239</v>
      </c>
      <c r="L905" s="101" t="str">
        <f>VLOOKUP(G905,'[2]CA AMAC LL detail'!$E$2:$J$2161,6,0)</f>
        <v>Darlene Messier</v>
      </c>
      <c r="M905" s="101">
        <f t="shared" si="101"/>
        <v>104</v>
      </c>
      <c r="N905" s="158" t="str">
        <f t="shared" si="102"/>
        <v>darlene.messier@lifeline.com</v>
      </c>
      <c r="O905" s="101" t="str">
        <f t="shared" si="103"/>
        <v>508-916-8173</v>
      </c>
    </row>
    <row r="906" spans="7:15" x14ac:dyDescent="0.25">
      <c r="G906" s="100" t="s">
        <v>1002</v>
      </c>
      <c r="H906" t="s">
        <v>22380</v>
      </c>
      <c r="I906" s="101" t="s">
        <v>0</v>
      </c>
      <c r="J906" s="112" t="s">
        <v>22381</v>
      </c>
      <c r="K906" s="101" t="s">
        <v>23239</v>
      </c>
      <c r="L906" s="101" t="str">
        <f>VLOOKUP(G906,'[2]CA AMAC LL detail'!$E$2:$J$2161,6,0)</f>
        <v>Darlene Messier</v>
      </c>
      <c r="M906" s="101">
        <f t="shared" si="101"/>
        <v>104</v>
      </c>
      <c r="N906" s="158" t="str">
        <f t="shared" si="102"/>
        <v>darlene.messier@lifeline.com</v>
      </c>
      <c r="O906" s="101" t="str">
        <f t="shared" si="103"/>
        <v>508-916-8173</v>
      </c>
    </row>
    <row r="907" spans="7:15" x14ac:dyDescent="0.25">
      <c r="G907" s="100" t="s">
        <v>570</v>
      </c>
      <c r="H907" t="s">
        <v>571</v>
      </c>
      <c r="I907" s="101" t="s">
        <v>0</v>
      </c>
      <c r="J907" s="112" t="s">
        <v>22382</v>
      </c>
      <c r="K907" s="101" t="s">
        <v>23239</v>
      </c>
      <c r="L907" s="101" t="str">
        <f>VLOOKUP(G907,'[2]CA AMAC LL detail'!$E$2:$J$2161,6,0)</f>
        <v>Darlene Messier</v>
      </c>
      <c r="M907" s="101">
        <f t="shared" si="101"/>
        <v>104</v>
      </c>
      <c r="N907" s="158" t="str">
        <f t="shared" si="102"/>
        <v>darlene.messier@lifeline.com</v>
      </c>
      <c r="O907" s="101" t="str">
        <f t="shared" si="103"/>
        <v>508-916-8173</v>
      </c>
    </row>
    <row r="908" spans="7:15" x14ac:dyDescent="0.25">
      <c r="G908" s="100" t="s">
        <v>572</v>
      </c>
      <c r="H908" t="s">
        <v>573</v>
      </c>
      <c r="I908" s="101" t="s">
        <v>0</v>
      </c>
      <c r="J908" s="112" t="s">
        <v>22384</v>
      </c>
      <c r="K908" s="101" t="s">
        <v>23239</v>
      </c>
      <c r="L908" s="101" t="str">
        <f>VLOOKUP(G908,'[2]CA AMAC LL detail'!$E$2:$J$2161,6,0)</f>
        <v>Darlene Messier</v>
      </c>
      <c r="M908" s="101">
        <f t="shared" si="101"/>
        <v>104</v>
      </c>
      <c r="N908" s="158" t="str">
        <f t="shared" si="102"/>
        <v>darlene.messier@lifeline.com</v>
      </c>
      <c r="O908" s="101" t="str">
        <f t="shared" si="103"/>
        <v>508-916-8173</v>
      </c>
    </row>
    <row r="909" spans="7:15" x14ac:dyDescent="0.25">
      <c r="G909" s="100" t="s">
        <v>1026</v>
      </c>
      <c r="H909" t="s">
        <v>1027</v>
      </c>
      <c r="I909" s="101" t="s">
        <v>0</v>
      </c>
      <c r="J909" s="112" t="s">
        <v>22385</v>
      </c>
      <c r="K909" s="101" t="s">
        <v>23239</v>
      </c>
      <c r="L909" s="101" t="str">
        <f>VLOOKUP(G909,'[2]CA AMAC LL detail'!$E$2:$J$2161,6,0)</f>
        <v>Darlene Messier</v>
      </c>
      <c r="M909" s="101">
        <f t="shared" si="101"/>
        <v>104</v>
      </c>
      <c r="N909" s="158" t="str">
        <f t="shared" si="102"/>
        <v>darlene.messier@lifeline.com</v>
      </c>
      <c r="O909" s="101" t="str">
        <f t="shared" si="103"/>
        <v>508-916-8173</v>
      </c>
    </row>
    <row r="910" spans="7:15" x14ac:dyDescent="0.25">
      <c r="G910" s="100" t="s">
        <v>14870</v>
      </c>
      <c r="H910" t="s">
        <v>14871</v>
      </c>
      <c r="I910" s="101" t="s">
        <v>1</v>
      </c>
      <c r="J910" s="112" t="s">
        <v>22386</v>
      </c>
      <c r="K910" s="101" t="s">
        <v>23239</v>
      </c>
      <c r="L910" s="101" t="str">
        <f>VLOOKUP(G910,'[2]CA AMAC LL detail'!$E$2:$J$2161,6,0)</f>
        <v>Darlene Messier</v>
      </c>
      <c r="M910" s="101">
        <f t="shared" si="101"/>
        <v>104</v>
      </c>
      <c r="N910" s="158" t="str">
        <f t="shared" si="102"/>
        <v>darlene.messier@lifeline.com</v>
      </c>
      <c r="O910" s="101" t="str">
        <f t="shared" si="103"/>
        <v>508-916-8173</v>
      </c>
    </row>
    <row r="911" spans="7:15" x14ac:dyDescent="0.25">
      <c r="G911" s="100" t="s">
        <v>22387</v>
      </c>
      <c r="H911" t="s">
        <v>22388</v>
      </c>
      <c r="I911" s="101" t="s">
        <v>0</v>
      </c>
      <c r="J911" s="112" t="s">
        <v>22389</v>
      </c>
      <c r="K911" s="101" t="s">
        <v>23239</v>
      </c>
      <c r="L911" s="101" t="str">
        <f>VLOOKUP(G911,'[2]CA AMAC LL detail'!$E$2:$J$2161,6,0)</f>
        <v>Darlene Messier</v>
      </c>
      <c r="M911" s="101">
        <f t="shared" si="101"/>
        <v>104</v>
      </c>
      <c r="N911" s="158" t="str">
        <f t="shared" si="102"/>
        <v>darlene.messier@lifeline.com</v>
      </c>
      <c r="O911" s="101" t="str">
        <f t="shared" si="103"/>
        <v>508-916-8173</v>
      </c>
    </row>
    <row r="912" spans="7:15" x14ac:dyDescent="0.25">
      <c r="G912" s="100" t="s">
        <v>1003</v>
      </c>
      <c r="H912" t="s">
        <v>22390</v>
      </c>
      <c r="I912" s="101" t="s">
        <v>0</v>
      </c>
      <c r="J912" s="112" t="s">
        <v>22391</v>
      </c>
      <c r="K912" s="101" t="s">
        <v>23239</v>
      </c>
      <c r="L912" s="101" t="str">
        <f>VLOOKUP(G912,'[2]CA AMAC LL detail'!$E$2:$J$2161,6,0)</f>
        <v>Darlene Messier</v>
      </c>
      <c r="M912" s="101">
        <f t="shared" si="101"/>
        <v>104</v>
      </c>
      <c r="N912" s="158" t="str">
        <f t="shared" si="102"/>
        <v>darlene.messier@lifeline.com</v>
      </c>
      <c r="O912" s="101" t="str">
        <f t="shared" si="103"/>
        <v>508-916-8173</v>
      </c>
    </row>
    <row r="913" spans="7:15" x14ac:dyDescent="0.25">
      <c r="G913" s="100" t="s">
        <v>8071</v>
      </c>
      <c r="H913" t="s">
        <v>8072</v>
      </c>
      <c r="I913" s="101" t="s">
        <v>1</v>
      </c>
      <c r="J913" s="112" t="s">
        <v>22399</v>
      </c>
      <c r="K913" s="101" t="s">
        <v>23239</v>
      </c>
      <c r="L913" s="101" t="str">
        <f>VLOOKUP(G913,'[2]CA AMAC LL detail'!$E$2:$J$2161,6,0)</f>
        <v>Darlene Messier</v>
      </c>
      <c r="M913" s="101">
        <f t="shared" si="101"/>
        <v>104</v>
      </c>
      <c r="N913" s="158" t="str">
        <f t="shared" si="102"/>
        <v>darlene.messier@lifeline.com</v>
      </c>
      <c r="O913" s="101" t="str">
        <f t="shared" si="103"/>
        <v>508-916-8173</v>
      </c>
    </row>
    <row r="914" spans="7:15" x14ac:dyDescent="0.25">
      <c r="G914" s="100" t="s">
        <v>574</v>
      </c>
      <c r="H914" t="s">
        <v>575</v>
      </c>
      <c r="I914" s="101" t="s">
        <v>0</v>
      </c>
      <c r="J914" s="112" t="s">
        <v>22392</v>
      </c>
      <c r="K914" s="101" t="str">
        <f>VLOOKUP(G914,'[2]CA AMAC LL detail'!$E$2:$M$2161,9,0)</f>
        <v>GS</v>
      </c>
      <c r="L914" s="101" t="str">
        <f>VLOOKUP(G914,'[2]CA AMAC LL detail'!$E$2:$J$2161,6,0)</f>
        <v>OPEN GSD</v>
      </c>
      <c r="O914" s="101"/>
    </row>
    <row r="915" spans="7:15" x14ac:dyDescent="0.25">
      <c r="G915" s="100" t="s">
        <v>576</v>
      </c>
      <c r="H915" t="s">
        <v>577</v>
      </c>
      <c r="I915" s="101" t="s">
        <v>0</v>
      </c>
      <c r="J915" s="112" t="s">
        <v>22394</v>
      </c>
      <c r="K915" s="101" t="s">
        <v>23239</v>
      </c>
      <c r="L915" s="101" t="str">
        <f>VLOOKUP(G915,'[2]CA AMAC LL detail'!$E$2:$J$2161,6,0)</f>
        <v>Darlene Messier</v>
      </c>
      <c r="M915" s="101">
        <f t="shared" ref="M915:M949" si="104">VLOOKUP(L915,$Q$4:$T$25,4,0)</f>
        <v>104</v>
      </c>
      <c r="N915" s="158" t="str">
        <f t="shared" ref="N915:N949" si="105">VLOOKUP(L915,$Q$4:$R$25,2,0)</f>
        <v>darlene.messier@lifeline.com</v>
      </c>
      <c r="O915" s="101" t="str">
        <f t="shared" ref="O915:O949" si="106">VLOOKUP(L915,$Q$4:$S$25,3,0)</f>
        <v>508-916-8173</v>
      </c>
    </row>
    <row r="916" spans="7:15" x14ac:dyDescent="0.25">
      <c r="G916" s="100" t="s">
        <v>580</v>
      </c>
      <c r="H916" t="s">
        <v>581</v>
      </c>
      <c r="I916" s="101" t="s">
        <v>0</v>
      </c>
      <c r="J916" s="112" t="s">
        <v>22396</v>
      </c>
      <c r="K916" s="101" t="s">
        <v>23239</v>
      </c>
      <c r="L916" s="101" t="str">
        <f>VLOOKUP(G916,'[2]CA AMAC LL detail'!$E$2:$J$2161,6,0)</f>
        <v>Darlene Messier</v>
      </c>
      <c r="M916" s="101">
        <f t="shared" si="104"/>
        <v>104</v>
      </c>
      <c r="N916" s="158" t="str">
        <f t="shared" si="105"/>
        <v>darlene.messier@lifeline.com</v>
      </c>
      <c r="O916" s="101" t="str">
        <f t="shared" si="106"/>
        <v>508-916-8173</v>
      </c>
    </row>
    <row r="917" spans="7:15" x14ac:dyDescent="0.25">
      <c r="G917" s="100" t="s">
        <v>582</v>
      </c>
      <c r="H917" t="s">
        <v>583</v>
      </c>
      <c r="I917" s="101" t="s">
        <v>1</v>
      </c>
      <c r="J917" s="112" t="s">
        <v>22400</v>
      </c>
      <c r="K917" s="101" t="s">
        <v>23239</v>
      </c>
      <c r="L917" s="101" t="str">
        <f>VLOOKUP(G917,'[2]CA AMAC LL detail'!$E$2:$J$2161,6,0)</f>
        <v>Darlene Messier</v>
      </c>
      <c r="M917" s="101">
        <f t="shared" si="104"/>
        <v>104</v>
      </c>
      <c r="N917" s="158" t="str">
        <f t="shared" si="105"/>
        <v>darlene.messier@lifeline.com</v>
      </c>
      <c r="O917" s="101" t="str">
        <f t="shared" si="106"/>
        <v>508-916-8173</v>
      </c>
    </row>
    <row r="918" spans="7:15" x14ac:dyDescent="0.25">
      <c r="G918" s="100" t="s">
        <v>584</v>
      </c>
      <c r="H918" t="s">
        <v>585</v>
      </c>
      <c r="I918" s="101" t="s">
        <v>1</v>
      </c>
      <c r="J918" s="112" t="s">
        <v>22406</v>
      </c>
      <c r="K918" s="101" t="s">
        <v>23239</v>
      </c>
      <c r="L918" s="101" t="str">
        <f>VLOOKUP(G918,'[2]CA AMAC LL detail'!$E$2:$J$2161,6,0)</f>
        <v>Darlene Messier</v>
      </c>
      <c r="M918" s="101">
        <f t="shared" si="104"/>
        <v>104</v>
      </c>
      <c r="N918" s="158" t="str">
        <f t="shared" si="105"/>
        <v>darlene.messier@lifeline.com</v>
      </c>
      <c r="O918" s="101" t="str">
        <f t="shared" si="106"/>
        <v>508-916-8173</v>
      </c>
    </row>
    <row r="919" spans="7:15" x14ac:dyDescent="0.25">
      <c r="G919" s="100" t="s">
        <v>8089</v>
      </c>
      <c r="H919" t="s">
        <v>8090</v>
      </c>
      <c r="I919" s="101" t="s">
        <v>1</v>
      </c>
      <c r="J919" s="112" t="s">
        <v>22407</v>
      </c>
      <c r="K919" s="101" t="s">
        <v>23239</v>
      </c>
      <c r="L919" s="101" t="str">
        <f>VLOOKUP(G919,'[2]CA AMAC LL detail'!$E$2:$J$2161,6,0)</f>
        <v>Darlene Messier</v>
      </c>
      <c r="M919" s="101">
        <f t="shared" si="104"/>
        <v>104</v>
      </c>
      <c r="N919" s="158" t="str">
        <f t="shared" si="105"/>
        <v>darlene.messier@lifeline.com</v>
      </c>
      <c r="O919" s="101" t="str">
        <f t="shared" si="106"/>
        <v>508-916-8173</v>
      </c>
    </row>
    <row r="920" spans="7:15" x14ac:dyDescent="0.25">
      <c r="G920" s="100" t="s">
        <v>8102</v>
      </c>
      <c r="H920" t="s">
        <v>8103</v>
      </c>
      <c r="I920" s="101" t="s">
        <v>1</v>
      </c>
      <c r="J920" s="112" t="s">
        <v>22417</v>
      </c>
      <c r="K920" s="101" t="s">
        <v>23239</v>
      </c>
      <c r="L920" s="101" t="str">
        <f>VLOOKUP(G920,'[2]CA AMAC LL detail'!$E$2:$J$2161,6,0)</f>
        <v>Darlene Messier</v>
      </c>
      <c r="M920" s="101">
        <f t="shared" si="104"/>
        <v>104</v>
      </c>
      <c r="N920" s="158" t="str">
        <f t="shared" si="105"/>
        <v>darlene.messier@lifeline.com</v>
      </c>
      <c r="O920" s="101" t="str">
        <f t="shared" si="106"/>
        <v>508-916-8173</v>
      </c>
    </row>
    <row r="921" spans="7:15" x14ac:dyDescent="0.25">
      <c r="G921" s="100" t="s">
        <v>8079</v>
      </c>
      <c r="H921" t="s">
        <v>8080</v>
      </c>
      <c r="I921" s="101" t="s">
        <v>1</v>
      </c>
      <c r="J921" s="112" t="s">
        <v>22402</v>
      </c>
      <c r="K921" s="101" t="s">
        <v>23239</v>
      </c>
      <c r="L921" s="101" t="str">
        <f>VLOOKUP(G921,'[2]CA AMAC LL detail'!$E$2:$J$2161,6,0)</f>
        <v>Darlene Messier</v>
      </c>
      <c r="M921" s="101">
        <f t="shared" si="104"/>
        <v>104</v>
      </c>
      <c r="N921" s="158" t="str">
        <f t="shared" si="105"/>
        <v>darlene.messier@lifeline.com</v>
      </c>
      <c r="O921" s="101" t="str">
        <f t="shared" si="106"/>
        <v>508-916-8173</v>
      </c>
    </row>
    <row r="922" spans="7:15" x14ac:dyDescent="0.25">
      <c r="G922" s="100" t="s">
        <v>8083</v>
      </c>
      <c r="H922" t="s">
        <v>8084</v>
      </c>
      <c r="I922" s="101" t="s">
        <v>1</v>
      </c>
      <c r="J922" s="112" t="s">
        <v>22403</v>
      </c>
      <c r="K922" s="101" t="s">
        <v>23239</v>
      </c>
      <c r="L922" s="101" t="str">
        <f>VLOOKUP(G922,'[2]CA AMAC LL detail'!$E$2:$J$2161,6,0)</f>
        <v>Darlene Messier</v>
      </c>
      <c r="M922" s="101">
        <f t="shared" si="104"/>
        <v>104</v>
      </c>
      <c r="N922" s="158" t="str">
        <f t="shared" si="105"/>
        <v>darlene.messier@lifeline.com</v>
      </c>
      <c r="O922" s="101" t="str">
        <f t="shared" si="106"/>
        <v>508-916-8173</v>
      </c>
    </row>
    <row r="923" spans="7:15" x14ac:dyDescent="0.25">
      <c r="G923" s="100" t="s">
        <v>7689</v>
      </c>
      <c r="H923" t="s">
        <v>7690</v>
      </c>
      <c r="I923" s="101" t="s">
        <v>0</v>
      </c>
      <c r="J923" s="112" t="s">
        <v>22304</v>
      </c>
      <c r="K923" s="101" t="s">
        <v>23239</v>
      </c>
      <c r="L923" s="101" t="str">
        <f>VLOOKUP(G923,'[2]CA AMAC LL detail'!$E$2:$J$2161,6,0)</f>
        <v>Darlene Messier</v>
      </c>
      <c r="M923" s="101">
        <f t="shared" si="104"/>
        <v>104</v>
      </c>
      <c r="N923" s="158" t="str">
        <f t="shared" si="105"/>
        <v>darlene.messier@lifeline.com</v>
      </c>
      <c r="O923" s="101" t="str">
        <f t="shared" si="106"/>
        <v>508-916-8173</v>
      </c>
    </row>
    <row r="924" spans="7:15" x14ac:dyDescent="0.25">
      <c r="G924" s="100" t="s">
        <v>8028</v>
      </c>
      <c r="H924" t="s">
        <v>8029</v>
      </c>
      <c r="I924" s="101" t="s">
        <v>0</v>
      </c>
      <c r="J924" s="112" t="s">
        <v>22365</v>
      </c>
      <c r="K924" s="101" t="s">
        <v>23239</v>
      </c>
      <c r="L924" s="101" t="str">
        <f>VLOOKUP(G924,'[2]CA AMAC LL detail'!$E$2:$J$2161,6,0)</f>
        <v>Darlene Messier</v>
      </c>
      <c r="M924" s="101">
        <f t="shared" si="104"/>
        <v>104</v>
      </c>
      <c r="N924" s="158" t="str">
        <f t="shared" si="105"/>
        <v>darlene.messier@lifeline.com</v>
      </c>
      <c r="O924" s="101" t="str">
        <f t="shared" si="106"/>
        <v>508-916-8173</v>
      </c>
    </row>
    <row r="925" spans="7:15" x14ac:dyDescent="0.25">
      <c r="G925" s="100" t="s">
        <v>586</v>
      </c>
      <c r="H925" t="s">
        <v>587</v>
      </c>
      <c r="I925" s="101" t="s">
        <v>1</v>
      </c>
      <c r="J925" s="112" t="s">
        <v>22410</v>
      </c>
      <c r="K925" s="101" t="s">
        <v>23239</v>
      </c>
      <c r="L925" s="101" t="str">
        <f>VLOOKUP(G925,'[2]CA AMAC LL detail'!$E$2:$J$2161,6,0)</f>
        <v>Darlene Messier</v>
      </c>
      <c r="M925" s="101">
        <f t="shared" si="104"/>
        <v>104</v>
      </c>
      <c r="N925" s="158" t="str">
        <f t="shared" si="105"/>
        <v>darlene.messier@lifeline.com</v>
      </c>
      <c r="O925" s="101" t="str">
        <f t="shared" si="106"/>
        <v>508-916-8173</v>
      </c>
    </row>
    <row r="926" spans="7:15" x14ac:dyDescent="0.25">
      <c r="G926" s="100" t="s">
        <v>7697</v>
      </c>
      <c r="H926" t="s">
        <v>7698</v>
      </c>
      <c r="I926" s="101" t="s">
        <v>0</v>
      </c>
      <c r="J926" s="112" t="s">
        <v>22308</v>
      </c>
      <c r="K926" s="101" t="s">
        <v>23239</v>
      </c>
      <c r="L926" s="101" t="str">
        <f>VLOOKUP(G926,'[2]CA AMAC LL detail'!$E$2:$J$2161,6,0)</f>
        <v>Darlene Messier</v>
      </c>
      <c r="M926" s="101">
        <f t="shared" si="104"/>
        <v>104</v>
      </c>
      <c r="N926" s="158" t="str">
        <f t="shared" si="105"/>
        <v>darlene.messier@lifeline.com</v>
      </c>
      <c r="O926" s="101" t="str">
        <f t="shared" si="106"/>
        <v>508-916-8173</v>
      </c>
    </row>
    <row r="927" spans="7:15" x14ac:dyDescent="0.25">
      <c r="G927" s="100" t="s">
        <v>8067</v>
      </c>
      <c r="H927" t="s">
        <v>8068</v>
      </c>
      <c r="I927" s="101" t="s">
        <v>0</v>
      </c>
      <c r="J927" s="112" t="s">
        <v>22397</v>
      </c>
      <c r="K927" s="101" t="s">
        <v>23239</v>
      </c>
      <c r="L927" s="101" t="str">
        <f>VLOOKUP(G927,'[2]CA AMAC LL detail'!$E$2:$J$2161,6,0)</f>
        <v>Darlene Messier</v>
      </c>
      <c r="M927" s="101">
        <f t="shared" si="104"/>
        <v>104</v>
      </c>
      <c r="N927" s="158" t="str">
        <f t="shared" si="105"/>
        <v>darlene.messier@lifeline.com</v>
      </c>
      <c r="O927" s="101" t="str">
        <f t="shared" si="106"/>
        <v>508-916-8173</v>
      </c>
    </row>
    <row r="928" spans="7:15" x14ac:dyDescent="0.25">
      <c r="G928" s="100" t="s">
        <v>8048</v>
      </c>
      <c r="H928" t="s">
        <v>8049</v>
      </c>
      <c r="I928" s="101" t="s">
        <v>0</v>
      </c>
      <c r="J928" s="112" t="s">
        <v>22383</v>
      </c>
      <c r="K928" s="101" t="s">
        <v>23239</v>
      </c>
      <c r="L928" s="101" t="str">
        <f>VLOOKUP(G928,'[2]CA AMAC LL detail'!$E$2:$J$2161,6,0)</f>
        <v>Darlene Messier</v>
      </c>
      <c r="M928" s="101">
        <f t="shared" si="104"/>
        <v>104</v>
      </c>
      <c r="N928" s="158" t="str">
        <f t="shared" si="105"/>
        <v>darlene.messier@lifeline.com</v>
      </c>
      <c r="O928" s="101" t="str">
        <f t="shared" si="106"/>
        <v>508-916-8173</v>
      </c>
    </row>
    <row r="929" spans="7:15" x14ac:dyDescent="0.25">
      <c r="G929" s="100" t="s">
        <v>518</v>
      </c>
      <c r="H929" t="s">
        <v>519</v>
      </c>
      <c r="I929" s="101" t="s">
        <v>0</v>
      </c>
      <c r="J929" s="112" t="s">
        <v>22300</v>
      </c>
      <c r="K929" s="101" t="s">
        <v>23239</v>
      </c>
      <c r="L929" s="101" t="str">
        <f>VLOOKUP(G929,'[2]CA AMAC LL detail'!$E$2:$J$2161,6,0)</f>
        <v>Darlene Messier</v>
      </c>
      <c r="M929" s="101">
        <f t="shared" si="104"/>
        <v>104</v>
      </c>
      <c r="N929" s="158" t="str">
        <f t="shared" si="105"/>
        <v>darlene.messier@lifeline.com</v>
      </c>
      <c r="O929" s="101" t="str">
        <f t="shared" si="106"/>
        <v>508-916-8173</v>
      </c>
    </row>
    <row r="930" spans="7:15" x14ac:dyDescent="0.25">
      <c r="G930" s="100" t="s">
        <v>562</v>
      </c>
      <c r="H930" t="s">
        <v>563</v>
      </c>
      <c r="I930" s="101" t="s">
        <v>0</v>
      </c>
      <c r="J930" s="112" t="s">
        <v>22367</v>
      </c>
      <c r="K930" s="101" t="s">
        <v>23239</v>
      </c>
      <c r="L930" s="101" t="str">
        <f>VLOOKUP(G930,'[2]CA AMAC LL detail'!$E$2:$J$2161,6,0)</f>
        <v>Darlene Messier</v>
      </c>
      <c r="M930" s="101">
        <f t="shared" si="104"/>
        <v>104</v>
      </c>
      <c r="N930" s="158" t="str">
        <f t="shared" si="105"/>
        <v>darlene.messier@lifeline.com</v>
      </c>
      <c r="O930" s="101" t="str">
        <f t="shared" si="106"/>
        <v>508-916-8173</v>
      </c>
    </row>
    <row r="931" spans="7:15" x14ac:dyDescent="0.25">
      <c r="G931" s="100" t="s">
        <v>7701</v>
      </c>
      <c r="H931" t="s">
        <v>22411</v>
      </c>
      <c r="I931" s="101" t="s">
        <v>1</v>
      </c>
      <c r="J931" s="112" t="s">
        <v>22412</v>
      </c>
      <c r="K931" s="101" t="s">
        <v>23239</v>
      </c>
      <c r="L931" s="101" t="str">
        <f>VLOOKUP(G931,'[2]CA AMAC LL detail'!$E$2:$J$2161,6,0)</f>
        <v>Darlene Messier</v>
      </c>
      <c r="M931" s="101">
        <f t="shared" si="104"/>
        <v>104</v>
      </c>
      <c r="N931" s="158" t="str">
        <f t="shared" si="105"/>
        <v>darlene.messier@lifeline.com</v>
      </c>
      <c r="O931" s="101" t="str">
        <f t="shared" si="106"/>
        <v>508-916-8173</v>
      </c>
    </row>
    <row r="932" spans="7:15" x14ac:dyDescent="0.25">
      <c r="G932" s="100" t="s">
        <v>536</v>
      </c>
      <c r="H932" t="s">
        <v>537</v>
      </c>
      <c r="I932" s="101" t="s">
        <v>1</v>
      </c>
      <c r="J932" s="112" t="s">
        <v>22320</v>
      </c>
      <c r="K932" s="101" t="s">
        <v>23239</v>
      </c>
      <c r="L932" s="101" t="str">
        <f>VLOOKUP(G932,'[2]CA AMAC LL detail'!$E$2:$J$2161,6,0)</f>
        <v>Darlene Messier</v>
      </c>
      <c r="M932" s="101">
        <f t="shared" si="104"/>
        <v>104</v>
      </c>
      <c r="N932" s="158" t="str">
        <f t="shared" si="105"/>
        <v>darlene.messier@lifeline.com</v>
      </c>
      <c r="O932" s="101" t="str">
        <f t="shared" si="106"/>
        <v>508-916-8173</v>
      </c>
    </row>
    <row r="933" spans="7:15" x14ac:dyDescent="0.25">
      <c r="G933" s="100" t="s">
        <v>578</v>
      </c>
      <c r="H933" t="s">
        <v>579</v>
      </c>
      <c r="I933" s="101" t="s">
        <v>0</v>
      </c>
      <c r="J933" s="112" t="s">
        <v>22395</v>
      </c>
      <c r="K933" s="101" t="s">
        <v>23239</v>
      </c>
      <c r="L933" s="101" t="str">
        <f>VLOOKUP(G933,'[2]CA AMAC LL detail'!$E$2:$J$2161,6,0)</f>
        <v>Darlene Messier</v>
      </c>
      <c r="M933" s="101">
        <f t="shared" si="104"/>
        <v>104</v>
      </c>
      <c r="N933" s="158" t="str">
        <f t="shared" si="105"/>
        <v>darlene.messier@lifeline.com</v>
      </c>
      <c r="O933" s="101" t="str">
        <f t="shared" si="106"/>
        <v>508-916-8173</v>
      </c>
    </row>
    <row r="934" spans="7:15" x14ac:dyDescent="0.25">
      <c r="G934" s="100" t="s">
        <v>7695</v>
      </c>
      <c r="H934" t="s">
        <v>7696</v>
      </c>
      <c r="I934" s="101" t="s">
        <v>0</v>
      </c>
      <c r="J934" s="112" t="s">
        <v>22306</v>
      </c>
      <c r="K934" s="101" t="s">
        <v>23239</v>
      </c>
      <c r="L934" s="101" t="str">
        <f>VLOOKUP(G934,'[2]CA AMAC LL detail'!$E$2:$J$2161,6,0)</f>
        <v>Darlene Messier</v>
      </c>
      <c r="M934" s="101">
        <f t="shared" si="104"/>
        <v>104</v>
      </c>
      <c r="N934" s="158" t="str">
        <f t="shared" si="105"/>
        <v>darlene.messier@lifeline.com</v>
      </c>
      <c r="O934" s="101" t="str">
        <f t="shared" si="106"/>
        <v>508-916-8173</v>
      </c>
    </row>
    <row r="935" spans="7:15" x14ac:dyDescent="0.25">
      <c r="G935" s="100" t="s">
        <v>546</v>
      </c>
      <c r="H935" t="s">
        <v>547</v>
      </c>
      <c r="I935" s="101" t="s">
        <v>1</v>
      </c>
      <c r="J935" s="112" t="s">
        <v>22332</v>
      </c>
      <c r="K935" s="101" t="s">
        <v>23239</v>
      </c>
      <c r="L935" s="101" t="str">
        <f>VLOOKUP(G935,'[2]CA AMAC LL detail'!$E$2:$J$2161,6,0)</f>
        <v>Darlene Messier</v>
      </c>
      <c r="M935" s="101">
        <f t="shared" si="104"/>
        <v>104</v>
      </c>
      <c r="N935" s="158" t="str">
        <f t="shared" si="105"/>
        <v>darlene.messier@lifeline.com</v>
      </c>
      <c r="O935" s="101" t="str">
        <f t="shared" si="106"/>
        <v>508-916-8173</v>
      </c>
    </row>
    <row r="936" spans="7:15" x14ac:dyDescent="0.25">
      <c r="G936" s="100" t="s">
        <v>7738</v>
      </c>
      <c r="H936" t="s">
        <v>7739</v>
      </c>
      <c r="I936" s="101" t="s">
        <v>1</v>
      </c>
      <c r="J936" s="112" t="s">
        <v>22325</v>
      </c>
      <c r="K936" s="101" t="s">
        <v>23239</v>
      </c>
      <c r="L936" s="101" t="str">
        <f>VLOOKUP(G936,'[2]CA AMAC LL detail'!$E$2:$J$2161,6,0)</f>
        <v>Darlene Messier</v>
      </c>
      <c r="M936" s="101">
        <f t="shared" si="104"/>
        <v>104</v>
      </c>
      <c r="N936" s="158" t="str">
        <f t="shared" si="105"/>
        <v>darlene.messier@lifeline.com</v>
      </c>
      <c r="O936" s="101" t="str">
        <f t="shared" si="106"/>
        <v>508-916-8173</v>
      </c>
    </row>
    <row r="937" spans="7:15" x14ac:dyDescent="0.25">
      <c r="G937" s="100" t="s">
        <v>566</v>
      </c>
      <c r="H937" t="s">
        <v>567</v>
      </c>
      <c r="I937" s="101" t="s">
        <v>1</v>
      </c>
      <c r="J937" s="112" t="s">
        <v>22369</v>
      </c>
      <c r="K937" s="101" t="s">
        <v>23239</v>
      </c>
      <c r="L937" s="101" t="str">
        <f>VLOOKUP(G937,'[2]CA AMAC LL detail'!$E$2:$J$2161,6,0)</f>
        <v>Darlene Messier</v>
      </c>
      <c r="M937" s="101">
        <f t="shared" si="104"/>
        <v>104</v>
      </c>
      <c r="N937" s="158" t="str">
        <f t="shared" si="105"/>
        <v>darlene.messier@lifeline.com</v>
      </c>
      <c r="O937" s="101" t="str">
        <f t="shared" si="106"/>
        <v>508-916-8173</v>
      </c>
    </row>
    <row r="938" spans="7:15" x14ac:dyDescent="0.25">
      <c r="G938" s="100" t="s">
        <v>7924</v>
      </c>
      <c r="H938" t="s">
        <v>7925</v>
      </c>
      <c r="I938" s="101" t="s">
        <v>1</v>
      </c>
      <c r="J938" s="112" t="s">
        <v>22334</v>
      </c>
      <c r="K938" s="101" t="s">
        <v>23239</v>
      </c>
      <c r="L938" s="101" t="str">
        <f>VLOOKUP(G938,'[2]CA AMAC LL detail'!$E$2:$J$2161,6,0)</f>
        <v>Darlene Messier</v>
      </c>
      <c r="M938" s="101">
        <f t="shared" si="104"/>
        <v>104</v>
      </c>
      <c r="N938" s="158" t="str">
        <f t="shared" si="105"/>
        <v>darlene.messier@lifeline.com</v>
      </c>
      <c r="O938" s="101" t="str">
        <f t="shared" si="106"/>
        <v>508-916-8173</v>
      </c>
    </row>
    <row r="939" spans="7:15" x14ac:dyDescent="0.25">
      <c r="G939" s="100" t="s">
        <v>8094</v>
      </c>
      <c r="H939" t="s">
        <v>8095</v>
      </c>
      <c r="I939" s="101" t="s">
        <v>1</v>
      </c>
      <c r="J939" s="112" t="s">
        <v>22414</v>
      </c>
      <c r="K939" s="101" t="s">
        <v>23239</v>
      </c>
      <c r="L939" s="101" t="str">
        <f>VLOOKUP(G939,'[2]CA AMAC LL detail'!$E$2:$J$2161,6,0)</f>
        <v>Darlene Messier</v>
      </c>
      <c r="M939" s="101">
        <f t="shared" si="104"/>
        <v>104</v>
      </c>
      <c r="N939" s="158" t="str">
        <f t="shared" si="105"/>
        <v>darlene.messier@lifeline.com</v>
      </c>
      <c r="O939" s="101" t="str">
        <f t="shared" si="106"/>
        <v>508-916-8173</v>
      </c>
    </row>
    <row r="940" spans="7:15" x14ac:dyDescent="0.25">
      <c r="G940" s="100" t="s">
        <v>8096</v>
      </c>
      <c r="H940" t="s">
        <v>8097</v>
      </c>
      <c r="I940" s="101" t="s">
        <v>1</v>
      </c>
      <c r="J940" s="112" t="s">
        <v>22415</v>
      </c>
      <c r="K940" s="101" t="s">
        <v>23239</v>
      </c>
      <c r="L940" s="101" t="str">
        <f>VLOOKUP(G940,'[2]CA AMAC LL detail'!$E$2:$J$2161,6,0)</f>
        <v>Darlene Messier</v>
      </c>
      <c r="M940" s="101">
        <f t="shared" si="104"/>
        <v>104</v>
      </c>
      <c r="N940" s="158" t="str">
        <f t="shared" si="105"/>
        <v>darlene.messier@lifeline.com</v>
      </c>
      <c r="O940" s="101" t="str">
        <f t="shared" si="106"/>
        <v>508-916-8173</v>
      </c>
    </row>
    <row r="941" spans="7:15" x14ac:dyDescent="0.25">
      <c r="G941" s="100" t="s">
        <v>588</v>
      </c>
      <c r="H941" t="s">
        <v>589</v>
      </c>
      <c r="I941" s="101" t="s">
        <v>1</v>
      </c>
      <c r="J941" s="112" t="s">
        <v>22418</v>
      </c>
      <c r="K941" s="101" t="s">
        <v>23239</v>
      </c>
      <c r="L941" s="101" t="str">
        <f>VLOOKUP(G941,'[2]CA AMAC LL detail'!$E$2:$J$2161,6,0)</f>
        <v>Darlene Messier</v>
      </c>
      <c r="M941" s="101">
        <f t="shared" si="104"/>
        <v>104</v>
      </c>
      <c r="N941" s="158" t="str">
        <f t="shared" si="105"/>
        <v>darlene.messier@lifeline.com</v>
      </c>
      <c r="O941" s="101" t="str">
        <f t="shared" si="106"/>
        <v>508-916-8173</v>
      </c>
    </row>
    <row r="942" spans="7:15" x14ac:dyDescent="0.25">
      <c r="G942" s="100" t="s">
        <v>590</v>
      </c>
      <c r="H942" t="s">
        <v>22419</v>
      </c>
      <c r="I942" s="101" t="s">
        <v>1</v>
      </c>
      <c r="J942" s="112" t="s">
        <v>22420</v>
      </c>
      <c r="K942" s="101" t="s">
        <v>23239</v>
      </c>
      <c r="L942" s="101" t="str">
        <f>VLOOKUP(G942,'[2]CA AMAC LL detail'!$E$2:$J$2161,6,0)</f>
        <v>Darlene Messier</v>
      </c>
      <c r="M942" s="101">
        <f t="shared" si="104"/>
        <v>104</v>
      </c>
      <c r="N942" s="158" t="str">
        <f t="shared" si="105"/>
        <v>darlene.messier@lifeline.com</v>
      </c>
      <c r="O942" s="101" t="str">
        <f t="shared" si="106"/>
        <v>508-916-8173</v>
      </c>
    </row>
    <row r="943" spans="7:15" x14ac:dyDescent="0.25">
      <c r="G943" s="100" t="s">
        <v>592</v>
      </c>
      <c r="H943" t="s">
        <v>593</v>
      </c>
      <c r="I943" s="101" t="s">
        <v>1</v>
      </c>
      <c r="J943" s="112" t="s">
        <v>22421</v>
      </c>
      <c r="K943" s="101" t="s">
        <v>23239</v>
      </c>
      <c r="L943" s="101" t="str">
        <f>VLOOKUP(G943,'[2]CA AMAC LL detail'!$E$2:$J$2161,6,0)</f>
        <v>Darlene Messier</v>
      </c>
      <c r="M943" s="101">
        <f t="shared" si="104"/>
        <v>104</v>
      </c>
      <c r="N943" s="158" t="str">
        <f t="shared" si="105"/>
        <v>darlene.messier@lifeline.com</v>
      </c>
      <c r="O943" s="101" t="str">
        <f t="shared" si="106"/>
        <v>508-916-8173</v>
      </c>
    </row>
    <row r="944" spans="7:15" x14ac:dyDescent="0.25">
      <c r="G944" s="100" t="s">
        <v>594</v>
      </c>
      <c r="H944" t="s">
        <v>595</v>
      </c>
      <c r="I944" s="101" t="s">
        <v>0</v>
      </c>
      <c r="J944" s="112" t="s">
        <v>22422</v>
      </c>
      <c r="K944" s="101" t="s">
        <v>23239</v>
      </c>
      <c r="L944" s="101" t="str">
        <f>VLOOKUP(G944,'[2]CA AMAC LL detail'!$E$2:$J$2161,6,0)</f>
        <v>Darlene Messier</v>
      </c>
      <c r="M944" s="101">
        <f t="shared" si="104"/>
        <v>104</v>
      </c>
      <c r="N944" s="158" t="str">
        <f t="shared" si="105"/>
        <v>darlene.messier@lifeline.com</v>
      </c>
      <c r="O944" s="101" t="str">
        <f t="shared" si="106"/>
        <v>508-916-8173</v>
      </c>
    </row>
    <row r="945" spans="7:15" x14ac:dyDescent="0.25">
      <c r="G945" s="100" t="s">
        <v>8104</v>
      </c>
      <c r="H945" t="s">
        <v>8105</v>
      </c>
      <c r="I945" s="101" t="s">
        <v>1</v>
      </c>
      <c r="J945" s="112" t="s">
        <v>22423</v>
      </c>
      <c r="K945" s="101" t="s">
        <v>23239</v>
      </c>
      <c r="L945" s="101" t="str">
        <f>VLOOKUP(G945,'[2]CA AMAC LL detail'!$E$2:$J$2161,6,0)</f>
        <v>Darlene Messier</v>
      </c>
      <c r="M945" s="101">
        <f t="shared" si="104"/>
        <v>104</v>
      </c>
      <c r="N945" s="158" t="str">
        <f t="shared" si="105"/>
        <v>darlene.messier@lifeline.com</v>
      </c>
      <c r="O945" s="101" t="str">
        <f t="shared" si="106"/>
        <v>508-916-8173</v>
      </c>
    </row>
    <row r="946" spans="7:15" x14ac:dyDescent="0.25">
      <c r="G946" s="100" t="s">
        <v>8098</v>
      </c>
      <c r="H946" t="s">
        <v>8099</v>
      </c>
      <c r="I946" s="101" t="s">
        <v>1</v>
      </c>
      <c r="J946" s="112" t="s">
        <v>22416</v>
      </c>
      <c r="K946" s="101" t="s">
        <v>23239</v>
      </c>
      <c r="L946" s="101" t="str">
        <f>VLOOKUP(G946,'[2]CA AMAC LL detail'!$E$2:$J$2161,6,0)</f>
        <v>Darlene Messier</v>
      </c>
      <c r="M946" s="101">
        <f t="shared" si="104"/>
        <v>104</v>
      </c>
      <c r="N946" s="158" t="str">
        <f t="shared" si="105"/>
        <v>darlene.messier@lifeline.com</v>
      </c>
      <c r="O946" s="101" t="str">
        <f t="shared" si="106"/>
        <v>508-916-8173</v>
      </c>
    </row>
    <row r="947" spans="7:15" x14ac:dyDescent="0.25">
      <c r="G947" s="100" t="s">
        <v>8091</v>
      </c>
      <c r="H947" t="s">
        <v>8092</v>
      </c>
      <c r="I947" s="101" t="s">
        <v>1</v>
      </c>
      <c r="J947" s="112" t="s">
        <v>22413</v>
      </c>
      <c r="K947" s="101" t="s">
        <v>23239</v>
      </c>
      <c r="L947" s="101" t="str">
        <f>VLOOKUP(G947,'[2]CA AMAC LL detail'!$E$2:$J$2161,6,0)</f>
        <v>Darlene Messier</v>
      </c>
      <c r="M947" s="101">
        <f t="shared" si="104"/>
        <v>104</v>
      </c>
      <c r="N947" s="158" t="str">
        <f t="shared" si="105"/>
        <v>darlene.messier@lifeline.com</v>
      </c>
      <c r="O947" s="101" t="str">
        <f t="shared" si="106"/>
        <v>508-916-8173</v>
      </c>
    </row>
    <row r="948" spans="7:15" x14ac:dyDescent="0.25">
      <c r="G948" s="100" t="s">
        <v>7705</v>
      </c>
      <c r="H948" t="s">
        <v>7706</v>
      </c>
      <c r="I948" s="101" t="s">
        <v>1</v>
      </c>
      <c r="J948" s="112" t="s">
        <v>22316</v>
      </c>
      <c r="K948" s="101" t="s">
        <v>23239</v>
      </c>
      <c r="L948" s="101" t="str">
        <f>VLOOKUP(G948,'[2]CA AMAC LL detail'!$E$2:$J$2161,6,0)</f>
        <v>Darlene Messier</v>
      </c>
      <c r="M948" s="101">
        <f t="shared" si="104"/>
        <v>104</v>
      </c>
      <c r="N948" s="158" t="str">
        <f t="shared" si="105"/>
        <v>darlene.messier@lifeline.com</v>
      </c>
      <c r="O948" s="101" t="str">
        <f t="shared" si="106"/>
        <v>508-916-8173</v>
      </c>
    </row>
    <row r="949" spans="7:15" x14ac:dyDescent="0.25">
      <c r="G949" s="100" t="s">
        <v>598</v>
      </c>
      <c r="H949" t="s">
        <v>599</v>
      </c>
      <c r="I949" s="101" t="s">
        <v>1</v>
      </c>
      <c r="J949" s="112" t="s">
        <v>22425</v>
      </c>
      <c r="K949" s="101" t="s">
        <v>23239</v>
      </c>
      <c r="L949" s="101" t="str">
        <f>VLOOKUP(G949,'[2]CA AMAC LL detail'!$E$2:$J$2161,6,0)</f>
        <v>Darlene Messier</v>
      </c>
      <c r="M949" s="101">
        <f t="shared" si="104"/>
        <v>104</v>
      </c>
      <c r="N949" s="158" t="str">
        <f t="shared" si="105"/>
        <v>darlene.messier@lifeline.com</v>
      </c>
      <c r="O949" s="101" t="str">
        <f t="shared" si="106"/>
        <v>508-916-8173</v>
      </c>
    </row>
    <row r="950" spans="7:15" x14ac:dyDescent="0.25">
      <c r="G950" s="100" t="s">
        <v>8108</v>
      </c>
      <c r="H950" t="s">
        <v>8109</v>
      </c>
      <c r="I950" s="101" t="s">
        <v>0</v>
      </c>
      <c r="J950" s="112" t="s">
        <v>22426</v>
      </c>
      <c r="K950" s="101" t="str">
        <f>VLOOKUP(G950,'[2]CA AMAC LL detail'!$E$2:$M$2161,9,0)</f>
        <v>GS</v>
      </c>
      <c r="L950" s="101" t="str">
        <f>VLOOKUP(G950,'[2]CA AMAC LL detail'!$E$2:$J$2161,6,0)</f>
        <v>OPEN GSD</v>
      </c>
      <c r="O950" s="101"/>
    </row>
    <row r="951" spans="7:15" x14ac:dyDescent="0.25">
      <c r="G951" s="100" t="s">
        <v>554</v>
      </c>
      <c r="H951" t="s">
        <v>555</v>
      </c>
      <c r="I951" s="101" t="s">
        <v>0</v>
      </c>
      <c r="J951" s="112" t="s">
        <v>22360</v>
      </c>
      <c r="K951" s="101" t="s">
        <v>23239</v>
      </c>
      <c r="L951" s="101" t="str">
        <f>VLOOKUP(G951,'[2]CA AMAC LL detail'!$E$2:$J$2161,6,0)</f>
        <v>Darlene Messier</v>
      </c>
      <c r="M951" s="101">
        <f t="shared" ref="M951:M960" si="107">VLOOKUP(L951,$Q$4:$T$25,4,0)</f>
        <v>104</v>
      </c>
      <c r="N951" s="158" t="str">
        <f t="shared" ref="N951:N960" si="108">VLOOKUP(L951,$Q$4:$R$25,2,0)</f>
        <v>darlene.messier@lifeline.com</v>
      </c>
      <c r="O951" s="101" t="str">
        <f t="shared" ref="O951:O960" si="109">VLOOKUP(L951,$Q$4:$S$25,3,0)</f>
        <v>508-916-8173</v>
      </c>
    </row>
    <row r="952" spans="7:15" x14ac:dyDescent="0.25">
      <c r="G952" s="100" t="s">
        <v>8024</v>
      </c>
      <c r="H952" t="s">
        <v>8025</v>
      </c>
      <c r="I952" s="101" t="s">
        <v>0</v>
      </c>
      <c r="J952" s="112" t="s">
        <v>22362</v>
      </c>
      <c r="K952" s="101" t="s">
        <v>23239</v>
      </c>
      <c r="L952" s="101" t="str">
        <f>VLOOKUP(G952,'[2]CA AMAC LL detail'!$E$2:$J$2161,6,0)</f>
        <v>Darlene Messier</v>
      </c>
      <c r="M952" s="101">
        <f t="shared" si="107"/>
        <v>104</v>
      </c>
      <c r="N952" s="158" t="str">
        <f t="shared" si="108"/>
        <v>darlene.messier@lifeline.com</v>
      </c>
      <c r="O952" s="101" t="str">
        <f t="shared" si="109"/>
        <v>508-916-8173</v>
      </c>
    </row>
    <row r="953" spans="7:15" x14ac:dyDescent="0.25">
      <c r="G953" s="100" t="s">
        <v>600</v>
      </c>
      <c r="H953" t="s">
        <v>601</v>
      </c>
      <c r="I953" s="101" t="s">
        <v>0</v>
      </c>
      <c r="J953" s="112" t="s">
        <v>22427</v>
      </c>
      <c r="K953" s="101" t="s">
        <v>23239</v>
      </c>
      <c r="L953" s="101" t="str">
        <f>VLOOKUP(G953,'[2]CA AMAC LL detail'!$E$2:$J$2161,6,0)</f>
        <v>Darlene Messier</v>
      </c>
      <c r="M953" s="101">
        <f t="shared" si="107"/>
        <v>104</v>
      </c>
      <c r="N953" s="158" t="str">
        <f t="shared" si="108"/>
        <v>darlene.messier@lifeline.com</v>
      </c>
      <c r="O953" s="101" t="str">
        <f t="shared" si="109"/>
        <v>508-916-8173</v>
      </c>
    </row>
    <row r="954" spans="7:15" x14ac:dyDescent="0.25">
      <c r="G954" s="100" t="s">
        <v>7699</v>
      </c>
      <c r="H954" t="s">
        <v>7700</v>
      </c>
      <c r="I954" s="101" t="s">
        <v>0</v>
      </c>
      <c r="J954" s="112" t="s">
        <v>22311</v>
      </c>
      <c r="K954" s="101" t="s">
        <v>23239</v>
      </c>
      <c r="L954" s="101" t="str">
        <f>VLOOKUP(G954,'[2]CA AMAC LL detail'!$E$2:$J$2161,6,0)</f>
        <v>Darlene Messier</v>
      </c>
      <c r="M954" s="101">
        <f t="shared" si="107"/>
        <v>104</v>
      </c>
      <c r="N954" s="158" t="str">
        <f t="shared" si="108"/>
        <v>darlene.messier@lifeline.com</v>
      </c>
      <c r="O954" s="101" t="str">
        <f t="shared" si="109"/>
        <v>508-916-8173</v>
      </c>
    </row>
    <row r="955" spans="7:15" x14ac:dyDescent="0.25">
      <c r="G955" s="100" t="s">
        <v>602</v>
      </c>
      <c r="H955" t="s">
        <v>603</v>
      </c>
      <c r="I955" s="101" t="s">
        <v>0</v>
      </c>
      <c r="J955" s="112" t="s">
        <v>22428</v>
      </c>
      <c r="K955" s="101" t="s">
        <v>23239</v>
      </c>
      <c r="L955" s="101" t="str">
        <f>VLOOKUP(G955,'[2]CA AMAC LL detail'!$E$2:$J$2161,6,0)</f>
        <v>Darlene Messier</v>
      </c>
      <c r="M955" s="101">
        <f t="shared" si="107"/>
        <v>104</v>
      </c>
      <c r="N955" s="158" t="str">
        <f t="shared" si="108"/>
        <v>darlene.messier@lifeline.com</v>
      </c>
      <c r="O955" s="101" t="str">
        <f t="shared" si="109"/>
        <v>508-916-8173</v>
      </c>
    </row>
    <row r="956" spans="7:15" x14ac:dyDescent="0.25">
      <c r="G956" s="100" t="s">
        <v>8112</v>
      </c>
      <c r="H956" t="s">
        <v>405</v>
      </c>
      <c r="I956" s="101" t="s">
        <v>0</v>
      </c>
      <c r="J956" s="112" t="s">
        <v>22429</v>
      </c>
      <c r="K956" s="101" t="s">
        <v>23239</v>
      </c>
      <c r="L956" s="101" t="str">
        <f>VLOOKUP(G956,'[2]CA AMAC LL detail'!$E$2:$J$2161,6,0)</f>
        <v>Darlene Messier</v>
      </c>
      <c r="M956" s="101">
        <f t="shared" si="107"/>
        <v>104</v>
      </c>
      <c r="N956" s="158" t="str">
        <f t="shared" si="108"/>
        <v>darlene.messier@lifeline.com</v>
      </c>
      <c r="O956" s="101" t="str">
        <f t="shared" si="109"/>
        <v>508-916-8173</v>
      </c>
    </row>
    <row r="957" spans="7:15" x14ac:dyDescent="0.25">
      <c r="G957" s="100" t="s">
        <v>7977</v>
      </c>
      <c r="H957" t="s">
        <v>7978</v>
      </c>
      <c r="I957" s="101" t="s">
        <v>1</v>
      </c>
      <c r="J957" s="112" t="s">
        <v>22353</v>
      </c>
      <c r="K957" s="101" t="s">
        <v>23239</v>
      </c>
      <c r="L957" s="101" t="str">
        <f>VLOOKUP(G957,'[2]CA AMAC LL detail'!$E$2:$J$2161,6,0)</f>
        <v>Darlene Messier</v>
      </c>
      <c r="M957" s="101">
        <f t="shared" si="107"/>
        <v>104</v>
      </c>
      <c r="N957" s="158" t="str">
        <f t="shared" si="108"/>
        <v>darlene.messier@lifeline.com</v>
      </c>
      <c r="O957" s="101" t="str">
        <f t="shared" si="109"/>
        <v>508-916-8173</v>
      </c>
    </row>
    <row r="958" spans="7:15" x14ac:dyDescent="0.25">
      <c r="G958" s="100" t="s">
        <v>604</v>
      </c>
      <c r="H958" t="s">
        <v>605</v>
      </c>
      <c r="I958" s="101" t="s">
        <v>1</v>
      </c>
      <c r="J958" s="112" t="s">
        <v>22430</v>
      </c>
      <c r="K958" s="101" t="s">
        <v>23239</v>
      </c>
      <c r="L958" s="101" t="s">
        <v>114</v>
      </c>
      <c r="M958" s="101">
        <f t="shared" si="107"/>
        <v>105</v>
      </c>
      <c r="N958" s="158" t="str">
        <f t="shared" si="108"/>
        <v xml:space="preserve">michael.barron@lifeline.com </v>
      </c>
      <c r="O958" s="101" t="str">
        <f t="shared" si="109"/>
        <v>518-410-4902</v>
      </c>
    </row>
    <row r="959" spans="7:15" x14ac:dyDescent="0.25">
      <c r="G959" s="100" t="s">
        <v>596</v>
      </c>
      <c r="H959" t="s">
        <v>597</v>
      </c>
      <c r="I959" s="101" t="s">
        <v>1</v>
      </c>
      <c r="J959" s="112" t="s">
        <v>22424</v>
      </c>
      <c r="K959" s="101" t="s">
        <v>23239</v>
      </c>
      <c r="L959" s="101" t="str">
        <f>VLOOKUP(G959,'[2]CA AMAC LL detail'!$E$2:$J$2161,6,0)</f>
        <v>Darlene Messier</v>
      </c>
      <c r="M959" s="101">
        <f t="shared" si="107"/>
        <v>104</v>
      </c>
      <c r="N959" s="158" t="str">
        <f t="shared" si="108"/>
        <v>darlene.messier@lifeline.com</v>
      </c>
      <c r="O959" s="101" t="str">
        <f t="shared" si="109"/>
        <v>508-916-8173</v>
      </c>
    </row>
    <row r="960" spans="7:15" x14ac:dyDescent="0.25">
      <c r="G960" s="100" t="s">
        <v>8069</v>
      </c>
      <c r="H960" t="s">
        <v>8070</v>
      </c>
      <c r="I960" s="101" t="s">
        <v>1</v>
      </c>
      <c r="J960" s="112" t="s">
        <v>22398</v>
      </c>
      <c r="K960" s="101" t="s">
        <v>23239</v>
      </c>
      <c r="L960" s="101" t="str">
        <f>VLOOKUP(G960,'[2]CA AMAC LL detail'!$E$2:$J$2161,6,0)</f>
        <v>Darlene Messier</v>
      </c>
      <c r="M960" s="101">
        <f t="shared" si="107"/>
        <v>104</v>
      </c>
      <c r="N960" s="158" t="str">
        <f t="shared" si="108"/>
        <v>darlene.messier@lifeline.com</v>
      </c>
      <c r="O960" s="101" t="str">
        <f t="shared" si="109"/>
        <v>508-916-8173</v>
      </c>
    </row>
    <row r="961" spans="7:15" x14ac:dyDescent="0.25">
      <c r="G961" s="100" t="s">
        <v>8065</v>
      </c>
      <c r="H961" t="s">
        <v>8066</v>
      </c>
      <c r="I961" s="101" t="s">
        <v>0</v>
      </c>
      <c r="J961" s="112" t="s">
        <v>22393</v>
      </c>
      <c r="K961" s="101" t="str">
        <f>VLOOKUP(G961,'[2]CA AMAC LL detail'!$E$2:$M$2161,9,0)</f>
        <v>GS</v>
      </c>
      <c r="L961" s="101" t="str">
        <f>VLOOKUP(G961,'[2]CA AMAC LL detail'!$E$2:$J$2161,6,0)</f>
        <v>OPEN GSD</v>
      </c>
      <c r="O961" s="101"/>
    </row>
    <row r="962" spans="7:15" x14ac:dyDescent="0.25">
      <c r="G962" s="100" t="s">
        <v>8073</v>
      </c>
      <c r="H962" t="s">
        <v>8074</v>
      </c>
      <c r="I962" s="101" t="s">
        <v>1</v>
      </c>
      <c r="J962" s="112" t="s">
        <v>22401</v>
      </c>
      <c r="K962" s="101" t="s">
        <v>23239</v>
      </c>
      <c r="L962" s="101" t="str">
        <f>VLOOKUP(G962,'[2]CA AMAC LL detail'!$E$2:$J$2161,6,0)</f>
        <v>Darlene Messier</v>
      </c>
      <c r="M962" s="101">
        <f t="shared" ref="M962:M997" si="110">VLOOKUP(L962,$Q$4:$T$25,4,0)</f>
        <v>104</v>
      </c>
      <c r="N962" s="158" t="str">
        <f t="shared" ref="N962:N997" si="111">VLOOKUP(L962,$Q$4:$R$25,2,0)</f>
        <v>darlene.messier@lifeline.com</v>
      </c>
      <c r="O962" s="101" t="str">
        <f t="shared" ref="O962:O997" si="112">VLOOKUP(L962,$Q$4:$S$25,3,0)</f>
        <v>508-916-8173</v>
      </c>
    </row>
    <row r="963" spans="7:15" x14ac:dyDescent="0.25">
      <c r="G963" s="100" t="s">
        <v>15611</v>
      </c>
      <c r="H963" t="s">
        <v>15606</v>
      </c>
      <c r="I963" s="101" t="s">
        <v>1</v>
      </c>
      <c r="J963" s="112" t="s">
        <v>22431</v>
      </c>
      <c r="K963" s="101" t="s">
        <v>23242</v>
      </c>
      <c r="L963" s="101" t="s">
        <v>23935</v>
      </c>
      <c r="M963" s="101">
        <f t="shared" si="110"/>
        <v>505</v>
      </c>
      <c r="N963" s="158" t="str">
        <f t="shared" si="111"/>
        <v>matt.zahal@connectamerica.com</v>
      </c>
      <c r="O963" s="101">
        <f t="shared" si="112"/>
        <v>0</v>
      </c>
    </row>
    <row r="964" spans="7:15" x14ac:dyDescent="0.25">
      <c r="G964" s="100" t="s">
        <v>8135</v>
      </c>
      <c r="H964" t="s">
        <v>22432</v>
      </c>
      <c r="I964" s="101" t="s">
        <v>1</v>
      </c>
      <c r="J964" s="112" t="s">
        <v>22434</v>
      </c>
      <c r="K964" s="101" t="s">
        <v>23239</v>
      </c>
      <c r="L964" s="101" t="str">
        <f>VLOOKUP(G964,'[2]CA AMAC LL detail'!$E$2:$J$2161,6,0)</f>
        <v>John Royals</v>
      </c>
      <c r="M964" s="101">
        <f t="shared" si="110"/>
        <v>204</v>
      </c>
      <c r="N964" s="158" t="str">
        <f t="shared" si="111"/>
        <v xml:space="preserve">john.royals@connectamerica.com </v>
      </c>
      <c r="O964" s="101" t="str">
        <f t="shared" si="112"/>
        <v>804-240-2222</v>
      </c>
    </row>
    <row r="965" spans="7:15" x14ac:dyDescent="0.25">
      <c r="G965" s="100" t="s">
        <v>8150</v>
      </c>
      <c r="H965" t="s">
        <v>22435</v>
      </c>
      <c r="I965" s="101" t="s">
        <v>1</v>
      </c>
      <c r="J965" s="112" t="s">
        <v>22436</v>
      </c>
      <c r="K965" s="101" t="s">
        <v>23242</v>
      </c>
      <c r="L965" s="101" t="s">
        <v>23935</v>
      </c>
      <c r="M965" s="101">
        <f t="shared" si="110"/>
        <v>505</v>
      </c>
      <c r="N965" s="158" t="str">
        <f t="shared" si="111"/>
        <v>matt.zahal@connectamerica.com</v>
      </c>
      <c r="O965" s="101">
        <f t="shared" si="112"/>
        <v>0</v>
      </c>
    </row>
    <row r="966" spans="7:15" x14ac:dyDescent="0.25">
      <c r="G966" s="100" t="s">
        <v>8153</v>
      </c>
      <c r="H966" t="s">
        <v>8154</v>
      </c>
      <c r="I966" s="101" t="s">
        <v>1</v>
      </c>
      <c r="J966" s="112" t="s">
        <v>22438</v>
      </c>
      <c r="K966" s="101" t="s">
        <v>23239</v>
      </c>
      <c r="L966" s="101" t="str">
        <f>VLOOKUP(G966,'[2]CA AMAC LL detail'!$E$2:$J$2161,6,0)</f>
        <v>John Royals</v>
      </c>
      <c r="M966" s="101">
        <f t="shared" si="110"/>
        <v>204</v>
      </c>
      <c r="N966" s="158" t="str">
        <f t="shared" si="111"/>
        <v xml:space="preserve">john.royals@connectamerica.com </v>
      </c>
      <c r="O966" s="101" t="str">
        <f t="shared" si="112"/>
        <v>804-240-2222</v>
      </c>
    </row>
    <row r="967" spans="7:15" x14ac:dyDescent="0.25">
      <c r="G967" s="100" t="s">
        <v>8166</v>
      </c>
      <c r="H967" t="s">
        <v>8167</v>
      </c>
      <c r="I967" s="101" t="s">
        <v>1</v>
      </c>
      <c r="J967" s="112" t="s">
        <v>22440</v>
      </c>
      <c r="K967" s="101" t="s">
        <v>23242</v>
      </c>
      <c r="L967" s="101" t="s">
        <v>23935</v>
      </c>
      <c r="M967" s="101">
        <f t="shared" si="110"/>
        <v>505</v>
      </c>
      <c r="N967" s="158" t="str">
        <f t="shared" si="111"/>
        <v>matt.zahal@connectamerica.com</v>
      </c>
      <c r="O967" s="101">
        <f t="shared" si="112"/>
        <v>0</v>
      </c>
    </row>
    <row r="968" spans="7:15" x14ac:dyDescent="0.25">
      <c r="G968" s="100" t="s">
        <v>8152</v>
      </c>
      <c r="H968" t="s">
        <v>8149</v>
      </c>
      <c r="I968" s="101" t="s">
        <v>1</v>
      </c>
      <c r="J968" s="112" t="s">
        <v>22437</v>
      </c>
      <c r="K968" s="101" t="s">
        <v>23239</v>
      </c>
      <c r="L968" s="101" t="s">
        <v>21362</v>
      </c>
      <c r="M968" s="101">
        <f t="shared" si="110"/>
        <v>204</v>
      </c>
      <c r="N968" s="158" t="str">
        <f t="shared" si="111"/>
        <v xml:space="preserve">john.royals@connectamerica.com </v>
      </c>
      <c r="O968" s="101" t="str">
        <f t="shared" si="112"/>
        <v>804-240-2222</v>
      </c>
    </row>
    <row r="969" spans="7:15" x14ac:dyDescent="0.25">
      <c r="G969" s="100" t="s">
        <v>8191</v>
      </c>
      <c r="H969" t="s">
        <v>1406</v>
      </c>
      <c r="I969" s="101" t="s">
        <v>1</v>
      </c>
      <c r="J969" s="112" t="s">
        <v>22441</v>
      </c>
      <c r="K969" s="101" t="s">
        <v>23242</v>
      </c>
      <c r="L969" s="101" t="s">
        <v>23935</v>
      </c>
      <c r="M969" s="101">
        <f t="shared" si="110"/>
        <v>505</v>
      </c>
      <c r="N969" s="158" t="str">
        <f t="shared" si="111"/>
        <v>matt.zahal@connectamerica.com</v>
      </c>
      <c r="O969" s="101">
        <f t="shared" si="112"/>
        <v>0</v>
      </c>
    </row>
    <row r="970" spans="7:15" x14ac:dyDescent="0.25">
      <c r="G970" s="100" t="s">
        <v>8192</v>
      </c>
      <c r="H970" t="s">
        <v>15601</v>
      </c>
      <c r="I970" s="101" t="s">
        <v>1</v>
      </c>
      <c r="J970" s="112" t="s">
        <v>22442</v>
      </c>
      <c r="K970" s="101" t="s">
        <v>23242</v>
      </c>
      <c r="L970" s="101" t="s">
        <v>23935</v>
      </c>
      <c r="M970" s="101">
        <f t="shared" si="110"/>
        <v>505</v>
      </c>
      <c r="N970" s="158" t="str">
        <f t="shared" si="111"/>
        <v>matt.zahal@connectamerica.com</v>
      </c>
      <c r="O970" s="101">
        <f t="shared" si="112"/>
        <v>0</v>
      </c>
    </row>
    <row r="971" spans="7:15" x14ac:dyDescent="0.25">
      <c r="G971" s="100" t="s">
        <v>8155</v>
      </c>
      <c r="H971" t="s">
        <v>8156</v>
      </c>
      <c r="I971" s="101" t="s">
        <v>1</v>
      </c>
      <c r="J971" s="112" t="s">
        <v>22439</v>
      </c>
      <c r="K971" s="101" t="s">
        <v>23239</v>
      </c>
      <c r="L971" s="101" t="str">
        <f>VLOOKUP(G971,'[2]CA AMAC LL detail'!$E$2:$J$2161,6,0)</f>
        <v>John Royals</v>
      </c>
      <c r="M971" s="101">
        <f t="shared" si="110"/>
        <v>204</v>
      </c>
      <c r="N971" s="158" t="str">
        <f t="shared" si="111"/>
        <v xml:space="preserve">john.royals@connectamerica.com </v>
      </c>
      <c r="O971" s="101" t="str">
        <f t="shared" si="112"/>
        <v>804-240-2222</v>
      </c>
    </row>
    <row r="972" spans="7:15" x14ac:dyDescent="0.25">
      <c r="G972" s="100" t="s">
        <v>8201</v>
      </c>
      <c r="H972" t="s">
        <v>8202</v>
      </c>
      <c r="I972" s="101" t="s">
        <v>1</v>
      </c>
      <c r="J972" s="112" t="s">
        <v>22443</v>
      </c>
      <c r="K972" s="101" t="s">
        <v>23242</v>
      </c>
      <c r="L972" s="101" t="s">
        <v>23935</v>
      </c>
      <c r="M972" s="101">
        <f t="shared" si="110"/>
        <v>505</v>
      </c>
      <c r="N972" s="158" t="str">
        <f t="shared" si="111"/>
        <v>matt.zahal@connectamerica.com</v>
      </c>
      <c r="O972" s="101">
        <f t="shared" si="112"/>
        <v>0</v>
      </c>
    </row>
    <row r="973" spans="7:15" x14ac:dyDescent="0.25">
      <c r="G973" s="100" t="s">
        <v>8203</v>
      </c>
      <c r="H973" t="s">
        <v>8204</v>
      </c>
      <c r="I973" s="101" t="s">
        <v>1</v>
      </c>
      <c r="J973" s="112" t="s">
        <v>22444</v>
      </c>
      <c r="K973" s="101" t="s">
        <v>23239</v>
      </c>
      <c r="L973" s="101" t="str">
        <f>VLOOKUP(G973,'[2]CA AMAC LL detail'!$E$2:$J$2161,6,0)</f>
        <v>John Royals</v>
      </c>
      <c r="M973" s="101">
        <f t="shared" si="110"/>
        <v>204</v>
      </c>
      <c r="N973" s="158" t="str">
        <f t="shared" si="111"/>
        <v xml:space="preserve">john.royals@connectamerica.com </v>
      </c>
      <c r="O973" s="101" t="str">
        <f t="shared" si="112"/>
        <v>804-240-2222</v>
      </c>
    </row>
    <row r="974" spans="7:15" x14ac:dyDescent="0.25">
      <c r="G974" s="100" t="s">
        <v>8207</v>
      </c>
      <c r="H974" t="s">
        <v>8208</v>
      </c>
      <c r="I974" s="101" t="s">
        <v>0</v>
      </c>
      <c r="J974" s="112" t="s">
        <v>22445</v>
      </c>
      <c r="K974" s="101" t="s">
        <v>23242</v>
      </c>
      <c r="L974" s="101" t="s">
        <v>23935</v>
      </c>
      <c r="M974" s="101">
        <f t="shared" si="110"/>
        <v>505</v>
      </c>
      <c r="N974" s="158" t="str">
        <f t="shared" si="111"/>
        <v>matt.zahal@connectamerica.com</v>
      </c>
      <c r="O974" s="101">
        <f t="shared" si="112"/>
        <v>0</v>
      </c>
    </row>
    <row r="975" spans="7:15" x14ac:dyDescent="0.25">
      <c r="G975" s="100" t="s">
        <v>8216</v>
      </c>
      <c r="H975" t="s">
        <v>8217</v>
      </c>
      <c r="I975" s="101" t="s">
        <v>0</v>
      </c>
      <c r="J975" s="112" t="s">
        <v>22446</v>
      </c>
      <c r="K975" s="101" t="s">
        <v>23239</v>
      </c>
      <c r="L975" s="101" t="str">
        <f>VLOOKUP(G975,'[2]CA AMAC LL detail'!$E$2:$J$2161,6,0)</f>
        <v>John Royals</v>
      </c>
      <c r="M975" s="101">
        <f t="shared" si="110"/>
        <v>204</v>
      </c>
      <c r="N975" s="158" t="str">
        <f t="shared" si="111"/>
        <v xml:space="preserve">john.royals@connectamerica.com </v>
      </c>
      <c r="O975" s="101" t="str">
        <f t="shared" si="112"/>
        <v>804-240-2222</v>
      </c>
    </row>
    <row r="976" spans="7:15" x14ac:dyDescent="0.25">
      <c r="G976" s="100" t="s">
        <v>8220</v>
      </c>
      <c r="H976" t="s">
        <v>8221</v>
      </c>
      <c r="I976" s="101" t="s">
        <v>0</v>
      </c>
      <c r="J976" s="112" t="s">
        <v>22447</v>
      </c>
      <c r="K976" s="101" t="s">
        <v>23239</v>
      </c>
      <c r="L976" s="101" t="str">
        <f>VLOOKUP(G976,'[2]CA AMAC LL detail'!$E$2:$J$2161,6,0)</f>
        <v>John Royals</v>
      </c>
      <c r="M976" s="101">
        <f t="shared" si="110"/>
        <v>204</v>
      </c>
      <c r="N976" s="158" t="str">
        <f t="shared" si="111"/>
        <v xml:space="preserve">john.royals@connectamerica.com </v>
      </c>
      <c r="O976" s="101" t="str">
        <f t="shared" si="112"/>
        <v>804-240-2222</v>
      </c>
    </row>
    <row r="977" spans="7:15" x14ac:dyDescent="0.25">
      <c r="G977" s="100" t="s">
        <v>606</v>
      </c>
      <c r="H977" t="s">
        <v>607</v>
      </c>
      <c r="I977" s="101" t="s">
        <v>0</v>
      </c>
      <c r="J977" s="112" t="s">
        <v>22448</v>
      </c>
      <c r="K977" s="101" t="s">
        <v>23239</v>
      </c>
      <c r="L977" s="101" t="str">
        <f>VLOOKUP(G977,'[2]CA AMAC LL detail'!$E$2:$J$2161,6,0)</f>
        <v>John Royals</v>
      </c>
      <c r="M977" s="101">
        <f t="shared" si="110"/>
        <v>204</v>
      </c>
      <c r="N977" s="158" t="str">
        <f t="shared" si="111"/>
        <v xml:space="preserve">john.royals@connectamerica.com </v>
      </c>
      <c r="O977" s="101" t="str">
        <f t="shared" si="112"/>
        <v>804-240-2222</v>
      </c>
    </row>
    <row r="978" spans="7:15" x14ac:dyDescent="0.25">
      <c r="G978" s="100" t="s">
        <v>8222</v>
      </c>
      <c r="H978" t="s">
        <v>8223</v>
      </c>
      <c r="I978" s="101" t="s">
        <v>1</v>
      </c>
      <c r="J978" s="112" t="s">
        <v>22449</v>
      </c>
      <c r="K978" s="101" t="s">
        <v>23239</v>
      </c>
      <c r="L978" s="101" t="s">
        <v>21362</v>
      </c>
      <c r="M978" s="101">
        <f t="shared" si="110"/>
        <v>204</v>
      </c>
      <c r="N978" s="158" t="str">
        <f t="shared" si="111"/>
        <v xml:space="preserve">john.royals@connectamerica.com </v>
      </c>
      <c r="O978" s="101" t="str">
        <f t="shared" si="112"/>
        <v>804-240-2222</v>
      </c>
    </row>
    <row r="979" spans="7:15" x14ac:dyDescent="0.25">
      <c r="G979" s="100" t="s">
        <v>22450</v>
      </c>
      <c r="H979" t="s">
        <v>22451</v>
      </c>
      <c r="I979" s="101" t="s">
        <v>1</v>
      </c>
      <c r="J979" s="112" t="s">
        <v>22452</v>
      </c>
      <c r="K979" s="101" t="s">
        <v>23239</v>
      </c>
      <c r="L979" s="101" t="s">
        <v>21362</v>
      </c>
      <c r="M979" s="101">
        <f t="shared" si="110"/>
        <v>204</v>
      </c>
      <c r="N979" s="158" t="str">
        <f t="shared" si="111"/>
        <v xml:space="preserve">john.royals@connectamerica.com </v>
      </c>
      <c r="O979" s="101" t="str">
        <f t="shared" si="112"/>
        <v>804-240-2222</v>
      </c>
    </row>
    <row r="980" spans="7:15" x14ac:dyDescent="0.25">
      <c r="G980" s="100" t="s">
        <v>8224</v>
      </c>
      <c r="H980" t="s">
        <v>8225</v>
      </c>
      <c r="I980" s="101" t="s">
        <v>0</v>
      </c>
      <c r="J980" s="112" t="s">
        <v>22453</v>
      </c>
      <c r="K980" s="101" t="s">
        <v>23239</v>
      </c>
      <c r="L980" s="101" t="str">
        <f>VLOOKUP(G980,'[2]CA AMAC LL detail'!$E$2:$J$2161,6,0)</f>
        <v>John Royals</v>
      </c>
      <c r="M980" s="101">
        <f t="shared" si="110"/>
        <v>204</v>
      </c>
      <c r="N980" s="158" t="str">
        <f t="shared" si="111"/>
        <v xml:space="preserve">john.royals@connectamerica.com </v>
      </c>
      <c r="O980" s="101" t="str">
        <f t="shared" si="112"/>
        <v>804-240-2222</v>
      </c>
    </row>
    <row r="981" spans="7:15" x14ac:dyDescent="0.25">
      <c r="G981" s="100" t="s">
        <v>608</v>
      </c>
      <c r="H981" t="s">
        <v>609</v>
      </c>
      <c r="I981" s="101" t="s">
        <v>0</v>
      </c>
      <c r="J981" s="112" t="s">
        <v>22454</v>
      </c>
      <c r="K981" s="101" t="s">
        <v>23239</v>
      </c>
      <c r="L981" s="101" t="str">
        <f>VLOOKUP(G981,'[2]CA AMAC LL detail'!$E$2:$J$2161,6,0)</f>
        <v>John Royals</v>
      </c>
      <c r="M981" s="101">
        <f t="shared" si="110"/>
        <v>204</v>
      </c>
      <c r="N981" s="158" t="str">
        <f t="shared" si="111"/>
        <v xml:space="preserve">john.royals@connectamerica.com </v>
      </c>
      <c r="O981" s="101" t="str">
        <f t="shared" si="112"/>
        <v>804-240-2222</v>
      </c>
    </row>
    <row r="982" spans="7:15" x14ac:dyDescent="0.25">
      <c r="G982" s="100" t="s">
        <v>8226</v>
      </c>
      <c r="H982" t="s">
        <v>8227</v>
      </c>
      <c r="I982" s="101" t="s">
        <v>0</v>
      </c>
      <c r="J982" s="112" t="s">
        <v>22455</v>
      </c>
      <c r="K982" s="101" t="s">
        <v>23239</v>
      </c>
      <c r="L982" s="101" t="str">
        <f>VLOOKUP(G982,'[2]CA AMAC LL detail'!$E$2:$J$2161,6,0)</f>
        <v>John Royals</v>
      </c>
      <c r="M982" s="101">
        <f t="shared" si="110"/>
        <v>204</v>
      </c>
      <c r="N982" s="158" t="str">
        <f t="shared" si="111"/>
        <v xml:space="preserve">john.royals@connectamerica.com </v>
      </c>
      <c r="O982" s="101" t="str">
        <f t="shared" si="112"/>
        <v>804-240-2222</v>
      </c>
    </row>
    <row r="983" spans="7:15" x14ac:dyDescent="0.25">
      <c r="G983" s="100" t="s">
        <v>8228</v>
      </c>
      <c r="H983" t="s">
        <v>8229</v>
      </c>
      <c r="I983" s="101" t="s">
        <v>1</v>
      </c>
      <c r="J983" s="112" t="s">
        <v>22456</v>
      </c>
      <c r="K983" s="101" t="s">
        <v>23239</v>
      </c>
      <c r="L983" s="101" t="str">
        <f>VLOOKUP(G983,'[2]CA AMAC LL detail'!$E$2:$J$2161,6,0)</f>
        <v>John Royals</v>
      </c>
      <c r="M983" s="101">
        <f t="shared" si="110"/>
        <v>204</v>
      </c>
      <c r="N983" s="158" t="str">
        <f t="shared" si="111"/>
        <v xml:space="preserve">john.royals@connectamerica.com </v>
      </c>
      <c r="O983" s="101" t="str">
        <f t="shared" si="112"/>
        <v>804-240-2222</v>
      </c>
    </row>
    <row r="984" spans="7:15" x14ac:dyDescent="0.25">
      <c r="G984" s="100" t="s">
        <v>8230</v>
      </c>
      <c r="H984" t="s">
        <v>8231</v>
      </c>
      <c r="I984" s="101" t="s">
        <v>1</v>
      </c>
      <c r="J984" s="112" t="s">
        <v>22457</v>
      </c>
      <c r="K984" s="101" t="s">
        <v>23239</v>
      </c>
      <c r="L984" s="101" t="str">
        <f>VLOOKUP(G984,'[2]CA AMAC LL detail'!$E$2:$J$2161,6,0)</f>
        <v>John Royals</v>
      </c>
      <c r="M984" s="101">
        <f t="shared" si="110"/>
        <v>204</v>
      </c>
      <c r="N984" s="158" t="str">
        <f t="shared" si="111"/>
        <v xml:space="preserve">john.royals@connectamerica.com </v>
      </c>
      <c r="O984" s="101" t="str">
        <f t="shared" si="112"/>
        <v>804-240-2222</v>
      </c>
    </row>
    <row r="985" spans="7:15" x14ac:dyDescent="0.25">
      <c r="G985" s="100" t="s">
        <v>8232</v>
      </c>
      <c r="H985" t="s">
        <v>8233</v>
      </c>
      <c r="I985" s="101" t="s">
        <v>1</v>
      </c>
      <c r="J985" s="112" t="s">
        <v>22458</v>
      </c>
      <c r="K985" s="101" t="s">
        <v>23239</v>
      </c>
      <c r="L985" s="101" t="s">
        <v>21362</v>
      </c>
      <c r="M985" s="101">
        <f t="shared" si="110"/>
        <v>204</v>
      </c>
      <c r="N985" s="158" t="str">
        <f t="shared" si="111"/>
        <v xml:space="preserve">john.royals@connectamerica.com </v>
      </c>
      <c r="O985" s="101" t="str">
        <f t="shared" si="112"/>
        <v>804-240-2222</v>
      </c>
    </row>
    <row r="986" spans="7:15" x14ac:dyDescent="0.25">
      <c r="G986" s="100" t="s">
        <v>8234</v>
      </c>
      <c r="H986" t="s">
        <v>8235</v>
      </c>
      <c r="I986" s="101" t="s">
        <v>1</v>
      </c>
      <c r="J986" s="112" t="s">
        <v>22459</v>
      </c>
      <c r="K986" s="101" t="s">
        <v>23239</v>
      </c>
      <c r="L986" s="101" t="s">
        <v>21362</v>
      </c>
      <c r="M986" s="101">
        <f t="shared" si="110"/>
        <v>204</v>
      </c>
      <c r="N986" s="158" t="str">
        <f t="shared" si="111"/>
        <v xml:space="preserve">john.royals@connectamerica.com </v>
      </c>
      <c r="O986" s="101" t="str">
        <f t="shared" si="112"/>
        <v>804-240-2222</v>
      </c>
    </row>
    <row r="987" spans="7:15" x14ac:dyDescent="0.25">
      <c r="G987" s="100" t="s">
        <v>610</v>
      </c>
      <c r="H987" t="s">
        <v>611</v>
      </c>
      <c r="I987" s="101" t="s">
        <v>0</v>
      </c>
      <c r="J987" s="112" t="s">
        <v>22460</v>
      </c>
      <c r="K987" s="101" t="s">
        <v>23239</v>
      </c>
      <c r="L987" s="101" t="str">
        <f>VLOOKUP(G987,'[2]CA AMAC LL detail'!$E$2:$J$2161,6,0)</f>
        <v>John Royals</v>
      </c>
      <c r="M987" s="101">
        <f t="shared" si="110"/>
        <v>204</v>
      </c>
      <c r="N987" s="158" t="str">
        <f t="shared" si="111"/>
        <v xml:space="preserve">john.royals@connectamerica.com </v>
      </c>
      <c r="O987" s="101" t="str">
        <f t="shared" si="112"/>
        <v>804-240-2222</v>
      </c>
    </row>
    <row r="988" spans="7:15" x14ac:dyDescent="0.25">
      <c r="G988" s="100" t="s">
        <v>8237</v>
      </c>
      <c r="H988" t="s">
        <v>8238</v>
      </c>
      <c r="I988" s="101" t="s">
        <v>0</v>
      </c>
      <c r="J988" s="112" t="s">
        <v>22461</v>
      </c>
      <c r="K988" s="101" t="s">
        <v>23239</v>
      </c>
      <c r="L988" s="101" t="str">
        <f>VLOOKUP(G988,'[2]CA AMAC LL detail'!$E$2:$J$2161,6,0)</f>
        <v>John Royals</v>
      </c>
      <c r="M988" s="101">
        <f t="shared" si="110"/>
        <v>204</v>
      </c>
      <c r="N988" s="158" t="str">
        <f t="shared" si="111"/>
        <v xml:space="preserve">john.royals@connectamerica.com </v>
      </c>
      <c r="O988" s="101" t="str">
        <f t="shared" si="112"/>
        <v>804-240-2222</v>
      </c>
    </row>
    <row r="989" spans="7:15" x14ac:dyDescent="0.25">
      <c r="G989" s="100" t="s">
        <v>8256</v>
      </c>
      <c r="H989" t="s">
        <v>8257</v>
      </c>
      <c r="I989" s="101" t="s">
        <v>0</v>
      </c>
      <c r="J989" s="112" t="s">
        <v>22465</v>
      </c>
      <c r="K989" s="101" t="s">
        <v>23239</v>
      </c>
      <c r="L989" s="101" t="str">
        <f>VLOOKUP(G989,'[2]CA AMAC LL detail'!$E$2:$J$2161,6,0)</f>
        <v>Andrew Sheehan</v>
      </c>
      <c r="M989" s="101">
        <f t="shared" si="110"/>
        <v>101</v>
      </c>
      <c r="N989" s="158" t="str">
        <f t="shared" si="111"/>
        <v>andrew.sheehan@lifeline.com</v>
      </c>
      <c r="O989" s="101" t="str">
        <f t="shared" si="112"/>
        <v>774-422-1565</v>
      </c>
    </row>
    <row r="990" spans="7:15" x14ac:dyDescent="0.25">
      <c r="G990" s="100" t="s">
        <v>8251</v>
      </c>
      <c r="H990" t="s">
        <v>8252</v>
      </c>
      <c r="I990" s="101" t="s">
        <v>0</v>
      </c>
      <c r="J990" s="112" t="s">
        <v>22462</v>
      </c>
      <c r="K990" s="101" t="s">
        <v>23239</v>
      </c>
      <c r="L990" s="101" t="str">
        <f>VLOOKUP(G990,'[2]CA AMAC LL detail'!$E$2:$J$2161,6,0)</f>
        <v>Andrew Sheehan</v>
      </c>
      <c r="M990" s="101">
        <f t="shared" si="110"/>
        <v>101</v>
      </c>
      <c r="N990" s="158" t="str">
        <f t="shared" si="111"/>
        <v>andrew.sheehan@lifeline.com</v>
      </c>
      <c r="O990" s="101" t="str">
        <f t="shared" si="112"/>
        <v>774-422-1565</v>
      </c>
    </row>
    <row r="991" spans="7:15" x14ac:dyDescent="0.25">
      <c r="G991" s="100" t="s">
        <v>8254</v>
      </c>
      <c r="H991" t="s">
        <v>8255</v>
      </c>
      <c r="I991" s="101" t="s">
        <v>1</v>
      </c>
      <c r="J991" s="112" t="s">
        <v>22464</v>
      </c>
      <c r="K991" s="101" t="s">
        <v>23242</v>
      </c>
      <c r="L991" s="101" t="str">
        <f>VLOOKUP(G991,'[2]CA AMAC LL detail'!$E$2:$J$2161,6,0)</f>
        <v>Dante Mignucci</v>
      </c>
      <c r="M991" s="101">
        <f t="shared" si="110"/>
        <v>502</v>
      </c>
      <c r="N991" s="158" t="str">
        <f t="shared" si="111"/>
        <v>Dante.Mignucci@connectamerica.com</v>
      </c>
      <c r="O991" s="101" t="str">
        <f t="shared" si="112"/>
        <v>267-258-6272</v>
      </c>
    </row>
    <row r="992" spans="7:15" x14ac:dyDescent="0.25">
      <c r="G992" s="100" t="s">
        <v>8258</v>
      </c>
      <c r="H992" t="s">
        <v>22466</v>
      </c>
      <c r="I992" s="101" t="s">
        <v>0</v>
      </c>
      <c r="J992" s="112" t="s">
        <v>22467</v>
      </c>
      <c r="K992" s="101" t="s">
        <v>23239</v>
      </c>
      <c r="L992" s="101" t="str">
        <f>VLOOKUP(G992,'[2]CA AMAC LL detail'!$E$2:$J$2161,6,0)</f>
        <v>Andrew Sheehan</v>
      </c>
      <c r="M992" s="101">
        <f t="shared" si="110"/>
        <v>101</v>
      </c>
      <c r="N992" s="158" t="str">
        <f t="shared" si="111"/>
        <v>andrew.sheehan@lifeline.com</v>
      </c>
      <c r="O992" s="101" t="str">
        <f t="shared" si="112"/>
        <v>774-422-1565</v>
      </c>
    </row>
    <row r="993" spans="7:15" x14ac:dyDescent="0.25">
      <c r="G993" s="100" t="s">
        <v>8264</v>
      </c>
      <c r="H993" t="s">
        <v>8265</v>
      </c>
      <c r="I993" s="101" t="s">
        <v>0</v>
      </c>
      <c r="J993" s="112" t="s">
        <v>22470</v>
      </c>
      <c r="K993" s="101" t="s">
        <v>23242</v>
      </c>
      <c r="L993" s="101" t="str">
        <f>VLOOKUP(G993,'[2]CA AMAC LL detail'!$E$2:$J$2161,6,0)</f>
        <v>Dante Mignucci</v>
      </c>
      <c r="M993" s="101">
        <f t="shared" si="110"/>
        <v>502</v>
      </c>
      <c r="N993" s="158" t="str">
        <f t="shared" si="111"/>
        <v>Dante.Mignucci@connectamerica.com</v>
      </c>
      <c r="O993" s="101" t="str">
        <f t="shared" si="112"/>
        <v>267-258-6272</v>
      </c>
    </row>
    <row r="994" spans="7:15" x14ac:dyDescent="0.25">
      <c r="G994" s="100" t="s">
        <v>8280</v>
      </c>
      <c r="H994" t="s">
        <v>8281</v>
      </c>
      <c r="I994" s="101" t="s">
        <v>0</v>
      </c>
      <c r="J994" s="112" t="s">
        <v>22472</v>
      </c>
      <c r="K994" s="101" t="s">
        <v>23242</v>
      </c>
      <c r="L994" s="101" t="str">
        <f>VLOOKUP(G994,'[2]CA AMAC LL detail'!$E$2:$J$2161,6,0)</f>
        <v>Dante Mignucci</v>
      </c>
      <c r="M994" s="101">
        <f t="shared" si="110"/>
        <v>502</v>
      </c>
      <c r="N994" s="158" t="str">
        <f t="shared" si="111"/>
        <v>Dante.Mignucci@connectamerica.com</v>
      </c>
      <c r="O994" s="101" t="str">
        <f t="shared" si="112"/>
        <v>267-258-6272</v>
      </c>
    </row>
    <row r="995" spans="7:15" x14ac:dyDescent="0.25">
      <c r="G995" s="100" t="s">
        <v>8253</v>
      </c>
      <c r="H995" t="s">
        <v>8252</v>
      </c>
      <c r="I995" s="101" t="s">
        <v>0</v>
      </c>
      <c r="J995" s="112" t="s">
        <v>22463</v>
      </c>
      <c r="K995" s="101" t="s">
        <v>23239</v>
      </c>
      <c r="L995" s="101" t="str">
        <f>VLOOKUP(G995,'[2]CA AMAC LL detail'!$E$2:$J$2161,6,0)</f>
        <v>Andrew Sheehan</v>
      </c>
      <c r="M995" s="101">
        <f t="shared" si="110"/>
        <v>101</v>
      </c>
      <c r="N995" s="158" t="str">
        <f t="shared" si="111"/>
        <v>andrew.sheehan@lifeline.com</v>
      </c>
      <c r="O995" s="101" t="str">
        <f t="shared" si="112"/>
        <v>774-422-1565</v>
      </c>
    </row>
    <row r="996" spans="7:15" x14ac:dyDescent="0.25">
      <c r="G996" s="100" t="s">
        <v>8289</v>
      </c>
      <c r="H996" t="s">
        <v>8290</v>
      </c>
      <c r="I996" s="101" t="s">
        <v>0</v>
      </c>
      <c r="J996" s="112" t="s">
        <v>22473</v>
      </c>
      <c r="K996" s="101" t="s">
        <v>23242</v>
      </c>
      <c r="L996" s="101" t="str">
        <f>VLOOKUP(G996,'[2]CA AMAC LL detail'!$E$2:$J$2161,6,0)</f>
        <v>Dante Mignucci</v>
      </c>
      <c r="M996" s="101">
        <f t="shared" si="110"/>
        <v>502</v>
      </c>
      <c r="N996" s="158" t="str">
        <f t="shared" si="111"/>
        <v>Dante.Mignucci@connectamerica.com</v>
      </c>
      <c r="O996" s="101" t="str">
        <f t="shared" si="112"/>
        <v>267-258-6272</v>
      </c>
    </row>
    <row r="997" spans="7:15" x14ac:dyDescent="0.25">
      <c r="G997" s="100" t="s">
        <v>8291</v>
      </c>
      <c r="H997" t="s">
        <v>8290</v>
      </c>
      <c r="I997" s="101" t="s">
        <v>0</v>
      </c>
      <c r="J997" s="112" t="s">
        <v>22474</v>
      </c>
      <c r="K997" s="101" t="s">
        <v>23242</v>
      </c>
      <c r="L997" s="101" t="str">
        <f>VLOOKUP(G997,'[2]CA AMAC LL detail'!$E$2:$J$2161,6,0)</f>
        <v>Dante Mignucci</v>
      </c>
      <c r="M997" s="101">
        <f t="shared" si="110"/>
        <v>502</v>
      </c>
      <c r="N997" s="158" t="str">
        <f t="shared" si="111"/>
        <v>Dante.Mignucci@connectamerica.com</v>
      </c>
      <c r="O997" s="101" t="str">
        <f t="shared" si="112"/>
        <v>267-258-6272</v>
      </c>
    </row>
    <row r="998" spans="7:15" x14ac:dyDescent="0.25">
      <c r="G998" s="100" t="s">
        <v>8269</v>
      </c>
      <c r="H998" t="s">
        <v>8268</v>
      </c>
      <c r="I998" s="101" t="s">
        <v>0</v>
      </c>
      <c r="J998" s="112" t="s">
        <v>22471</v>
      </c>
      <c r="K998" s="101" t="str">
        <f>VLOOKUP(G998,'[2]CA AMAC LL detail'!$E$2:$M$2161,9,0)</f>
        <v>CPS</v>
      </c>
      <c r="L998" s="101" t="str">
        <f>VLOOKUP(G998,'[2]CA AMAC LL detail'!$E$2:$J$2161,6,0)</f>
        <v>OPEN LMS/PSF</v>
      </c>
      <c r="O998" s="101"/>
    </row>
    <row r="999" spans="7:15" x14ac:dyDescent="0.25">
      <c r="G999" s="100" t="s">
        <v>8260</v>
      </c>
      <c r="H999" t="s">
        <v>22466</v>
      </c>
      <c r="I999" s="101" t="s">
        <v>0</v>
      </c>
      <c r="J999" s="112" t="s">
        <v>22468</v>
      </c>
      <c r="K999" s="101" t="s">
        <v>23239</v>
      </c>
      <c r="L999" s="101" t="str">
        <f>VLOOKUP(G999,'[2]CA AMAC LL detail'!$E$2:$J$2161,6,0)</f>
        <v>Andrew Sheehan</v>
      </c>
      <c r="M999" s="101">
        <f t="shared" ref="M999:M1025" si="113">VLOOKUP(L999,$Q$4:$T$25,4,0)</f>
        <v>101</v>
      </c>
      <c r="N999" s="158" t="str">
        <f t="shared" ref="N999:N1025" si="114">VLOOKUP(L999,$Q$4:$R$25,2,0)</f>
        <v>andrew.sheehan@lifeline.com</v>
      </c>
      <c r="O999" s="101" t="str">
        <f t="shared" ref="O999:O1025" si="115">VLOOKUP(L999,$Q$4:$S$25,3,0)</f>
        <v>774-422-1565</v>
      </c>
    </row>
    <row r="1000" spans="7:15" x14ac:dyDescent="0.25">
      <c r="G1000" s="100" t="s">
        <v>8301</v>
      </c>
      <c r="H1000" t="s">
        <v>8302</v>
      </c>
      <c r="I1000" s="101" t="s">
        <v>0</v>
      </c>
      <c r="J1000" s="112" t="s">
        <v>22475</v>
      </c>
      <c r="K1000" s="101" t="s">
        <v>23239</v>
      </c>
      <c r="L1000" s="101" t="str">
        <f>VLOOKUP(G1000,'[2]CA AMAC LL detail'!$E$2:$J$2161,6,0)</f>
        <v>Michael Barron</v>
      </c>
      <c r="M1000" s="101">
        <f t="shared" si="113"/>
        <v>105</v>
      </c>
      <c r="N1000" s="158" t="str">
        <f t="shared" si="114"/>
        <v xml:space="preserve">michael.barron@lifeline.com </v>
      </c>
      <c r="O1000" s="101" t="str">
        <f t="shared" si="115"/>
        <v>518-410-4902</v>
      </c>
    </row>
    <row r="1001" spans="7:15" x14ac:dyDescent="0.25">
      <c r="G1001" s="100" t="s">
        <v>8303</v>
      </c>
      <c r="H1001" t="s">
        <v>8304</v>
      </c>
      <c r="I1001" s="101" t="s">
        <v>0</v>
      </c>
      <c r="J1001" s="112" t="s">
        <v>22476</v>
      </c>
      <c r="K1001" s="101" t="str">
        <f>VLOOKUP(G1001,'[2]CA AMAC LL detail'!$E$2:$M$2161,9,0)</f>
        <v>Eastern</v>
      </c>
      <c r="L1001" s="101" t="s">
        <v>23240</v>
      </c>
      <c r="M1001" s="101">
        <f t="shared" si="113"/>
        <v>199</v>
      </c>
      <c r="N1001" s="158">
        <f t="shared" si="114"/>
        <v>0</v>
      </c>
      <c r="O1001" s="101">
        <f t="shared" si="115"/>
        <v>0</v>
      </c>
    </row>
    <row r="1002" spans="7:15" x14ac:dyDescent="0.25">
      <c r="G1002" s="100" t="s">
        <v>8261</v>
      </c>
      <c r="H1002" t="s">
        <v>22466</v>
      </c>
      <c r="I1002" s="101" t="s">
        <v>0</v>
      </c>
      <c r="J1002" s="112" t="s">
        <v>22469</v>
      </c>
      <c r="K1002" s="101" t="s">
        <v>23239</v>
      </c>
      <c r="L1002" s="101" t="str">
        <f>VLOOKUP(G1002,'[2]CA AMAC LL detail'!$E$2:$J$2161,6,0)</f>
        <v>Andrew Sheehan</v>
      </c>
      <c r="M1002" s="101">
        <f t="shared" si="113"/>
        <v>101</v>
      </c>
      <c r="N1002" s="158" t="str">
        <f t="shared" si="114"/>
        <v>andrew.sheehan@lifeline.com</v>
      </c>
      <c r="O1002" s="101" t="str">
        <f t="shared" si="115"/>
        <v>774-422-1565</v>
      </c>
    </row>
    <row r="1003" spans="7:15" x14ac:dyDescent="0.25">
      <c r="G1003" s="100" t="s">
        <v>8305</v>
      </c>
      <c r="H1003" t="s">
        <v>8306</v>
      </c>
      <c r="I1003" s="101" t="s">
        <v>0</v>
      </c>
      <c r="J1003" s="112" t="s">
        <v>22477</v>
      </c>
      <c r="K1003" s="101" t="str">
        <f>VLOOKUP(G1003,'[2]CA AMAC LL detail'!$E$2:$M$2161,9,0)</f>
        <v>Eastern</v>
      </c>
      <c r="L1003" s="101" t="s">
        <v>23240</v>
      </c>
      <c r="M1003" s="101">
        <f t="shared" si="113"/>
        <v>199</v>
      </c>
      <c r="N1003" s="158">
        <f t="shared" si="114"/>
        <v>0</v>
      </c>
      <c r="O1003" s="101">
        <f t="shared" si="115"/>
        <v>0</v>
      </c>
    </row>
    <row r="1004" spans="7:15" x14ac:dyDescent="0.25">
      <c r="G1004" s="100" t="s">
        <v>8308</v>
      </c>
      <c r="H1004" t="s">
        <v>8309</v>
      </c>
      <c r="I1004" s="101" t="s">
        <v>0</v>
      </c>
      <c r="J1004" s="112" t="s">
        <v>22478</v>
      </c>
      <c r="K1004" s="101" t="str">
        <f>VLOOKUP(G1004,'[2]CA AMAC LL detail'!$E$2:$M$2161,9,0)</f>
        <v>Eastern</v>
      </c>
      <c r="L1004" s="101" t="s">
        <v>23240</v>
      </c>
      <c r="M1004" s="101">
        <f t="shared" si="113"/>
        <v>199</v>
      </c>
      <c r="N1004" s="158">
        <f t="shared" si="114"/>
        <v>0</v>
      </c>
      <c r="O1004" s="101">
        <f t="shared" si="115"/>
        <v>0</v>
      </c>
    </row>
    <row r="1005" spans="7:15" x14ac:dyDescent="0.25">
      <c r="G1005" s="100" t="s">
        <v>8310</v>
      </c>
      <c r="H1005" t="s">
        <v>8311</v>
      </c>
      <c r="I1005" s="101" t="s">
        <v>0</v>
      </c>
      <c r="J1005" s="112" t="s">
        <v>22479</v>
      </c>
      <c r="K1005" s="101" t="str">
        <f>VLOOKUP(G1005,'[2]CA AMAC LL detail'!$E$2:$M$2161,9,0)</f>
        <v>Eastern</v>
      </c>
      <c r="L1005" s="101" t="s">
        <v>23240</v>
      </c>
      <c r="M1005" s="101">
        <f t="shared" si="113"/>
        <v>199</v>
      </c>
      <c r="N1005" s="158">
        <f t="shared" si="114"/>
        <v>0</v>
      </c>
      <c r="O1005" s="101">
        <f t="shared" si="115"/>
        <v>0</v>
      </c>
    </row>
    <row r="1006" spans="7:15" x14ac:dyDescent="0.25">
      <c r="G1006" s="100" t="s">
        <v>8489</v>
      </c>
      <c r="H1006" t="s">
        <v>8490</v>
      </c>
      <c r="I1006" s="101" t="s">
        <v>1</v>
      </c>
      <c r="J1006" s="112" t="s">
        <v>22493</v>
      </c>
      <c r="K1006" s="101" t="s">
        <v>23238</v>
      </c>
      <c r="L1006" s="101" t="str">
        <f>VLOOKUP(G1006,'[2]CA AMAC LL detail'!$E$2:$J$2161,6,0)</f>
        <v>Polly Zwolensky</v>
      </c>
      <c r="M1006" s="101">
        <f t="shared" si="113"/>
        <v>304</v>
      </c>
      <c r="N1006" s="158" t="str">
        <f t="shared" si="114"/>
        <v>polly.zwolensky@lifeline.com</v>
      </c>
      <c r="O1006" s="101" t="str">
        <f t="shared" si="115"/>
        <v>612-875-3596</v>
      </c>
    </row>
    <row r="1007" spans="7:15" x14ac:dyDescent="0.25">
      <c r="G1007" s="100" t="s">
        <v>8324</v>
      </c>
      <c r="H1007" t="s">
        <v>8325</v>
      </c>
      <c r="I1007" s="101" t="s">
        <v>1</v>
      </c>
      <c r="J1007" s="112" t="s">
        <v>22480</v>
      </c>
      <c r="K1007" s="101" t="s">
        <v>23238</v>
      </c>
      <c r="L1007" s="101" t="str">
        <f>VLOOKUP(G1007,'[2]CA AMAC LL detail'!$E$2:$J$2161,6,0)</f>
        <v>Polly Zwolensky</v>
      </c>
      <c r="M1007" s="101">
        <f t="shared" si="113"/>
        <v>304</v>
      </c>
      <c r="N1007" s="158" t="str">
        <f t="shared" si="114"/>
        <v>polly.zwolensky@lifeline.com</v>
      </c>
      <c r="O1007" s="101" t="str">
        <f t="shared" si="115"/>
        <v>612-875-3596</v>
      </c>
    </row>
    <row r="1008" spans="7:15" x14ac:dyDescent="0.25">
      <c r="G1008" s="100" t="s">
        <v>8371</v>
      </c>
      <c r="H1008" t="s">
        <v>23214</v>
      </c>
      <c r="I1008" s="101" t="s">
        <v>0</v>
      </c>
      <c r="J1008" s="112" t="s">
        <v>22481</v>
      </c>
      <c r="K1008" s="101" t="s">
        <v>23238</v>
      </c>
      <c r="L1008" s="101" t="str">
        <f>VLOOKUP(G1008,'[2]CA AMAC LL detail'!$E$2:$J$2161,6,0)</f>
        <v>Polly Zwolensky</v>
      </c>
      <c r="M1008" s="101">
        <f t="shared" si="113"/>
        <v>304</v>
      </c>
      <c r="N1008" s="158" t="str">
        <f t="shared" si="114"/>
        <v>polly.zwolensky@lifeline.com</v>
      </c>
      <c r="O1008" s="101" t="str">
        <f t="shared" si="115"/>
        <v>612-875-3596</v>
      </c>
    </row>
    <row r="1009" spans="7:15" x14ac:dyDescent="0.25">
      <c r="G1009" s="100" t="s">
        <v>8389</v>
      </c>
      <c r="H1009" t="s">
        <v>8390</v>
      </c>
      <c r="I1009" s="101" t="s">
        <v>0</v>
      </c>
      <c r="J1009" s="112" t="s">
        <v>22483</v>
      </c>
      <c r="K1009" s="101" t="s">
        <v>23238</v>
      </c>
      <c r="L1009" s="101" t="str">
        <f>VLOOKUP(G1009,'[2]CA AMAC LL detail'!$E$2:$J$2161,6,0)</f>
        <v>Polly Zwolensky</v>
      </c>
      <c r="M1009" s="101">
        <f t="shared" si="113"/>
        <v>304</v>
      </c>
      <c r="N1009" s="158" t="str">
        <f t="shared" si="114"/>
        <v>polly.zwolensky@lifeline.com</v>
      </c>
      <c r="O1009" s="101" t="str">
        <f t="shared" si="115"/>
        <v>612-875-3596</v>
      </c>
    </row>
    <row r="1010" spans="7:15" x14ac:dyDescent="0.25">
      <c r="G1010" s="100" t="s">
        <v>8429</v>
      </c>
      <c r="H1010" t="s">
        <v>8430</v>
      </c>
      <c r="I1010" s="101" t="s">
        <v>0</v>
      </c>
      <c r="J1010" s="112" t="s">
        <v>22484</v>
      </c>
      <c r="K1010" s="101" t="s">
        <v>23242</v>
      </c>
      <c r="L1010" s="101" t="str">
        <f>VLOOKUP(G1010,'[2]CA AMAC LL detail'!$E$2:$J$2161,6,0)</f>
        <v>Dante Mignucci</v>
      </c>
      <c r="M1010" s="101">
        <f t="shared" si="113"/>
        <v>502</v>
      </c>
      <c r="N1010" s="158" t="str">
        <f t="shared" si="114"/>
        <v>Dante.Mignucci@connectamerica.com</v>
      </c>
      <c r="O1010" s="101" t="str">
        <f t="shared" si="115"/>
        <v>267-258-6272</v>
      </c>
    </row>
    <row r="1011" spans="7:15" x14ac:dyDescent="0.25">
      <c r="G1011" s="100" t="s">
        <v>15584</v>
      </c>
      <c r="H1011" t="s">
        <v>15583</v>
      </c>
      <c r="I1011" s="101" t="s">
        <v>1</v>
      </c>
      <c r="J1011" s="112" t="s">
        <v>22485</v>
      </c>
      <c r="K1011" s="101" t="s">
        <v>23242</v>
      </c>
      <c r="L1011" s="101" t="str">
        <f>VLOOKUP(G1011,'[2]CA AMAC LL detail'!$E$2:$J$2161,6,0)</f>
        <v>Dante Mignucci</v>
      </c>
      <c r="M1011" s="101">
        <f t="shared" si="113"/>
        <v>502</v>
      </c>
      <c r="N1011" s="158" t="str">
        <f t="shared" si="114"/>
        <v>Dante.Mignucci@connectamerica.com</v>
      </c>
      <c r="O1011" s="101" t="str">
        <f t="shared" si="115"/>
        <v>267-258-6272</v>
      </c>
    </row>
    <row r="1012" spans="7:15" x14ac:dyDescent="0.25">
      <c r="G1012" s="100" t="s">
        <v>22486</v>
      </c>
      <c r="H1012" t="s">
        <v>22487</v>
      </c>
      <c r="I1012" s="101" t="s">
        <v>1</v>
      </c>
      <c r="J1012" s="112" t="s">
        <v>22488</v>
      </c>
      <c r="K1012" s="101" t="s">
        <v>23238</v>
      </c>
      <c r="L1012" s="101" t="str">
        <f>VLOOKUP(G1012,'[2]CA AMAC LL detail'!$E$2:$J$2161,6,0)</f>
        <v>Polly Zwolensky</v>
      </c>
      <c r="M1012" s="101">
        <f t="shared" si="113"/>
        <v>304</v>
      </c>
      <c r="N1012" s="158" t="str">
        <f t="shared" si="114"/>
        <v>polly.zwolensky@lifeline.com</v>
      </c>
      <c r="O1012" s="101" t="str">
        <f t="shared" si="115"/>
        <v>612-875-3596</v>
      </c>
    </row>
    <row r="1013" spans="7:15" x14ac:dyDescent="0.25">
      <c r="G1013" s="100" t="s">
        <v>8494</v>
      </c>
      <c r="H1013" t="s">
        <v>8488</v>
      </c>
      <c r="I1013" s="101" t="s">
        <v>1</v>
      </c>
      <c r="J1013" s="112" t="s">
        <v>22494</v>
      </c>
      <c r="K1013" s="101" t="s">
        <v>23238</v>
      </c>
      <c r="L1013" s="101" t="str">
        <f>VLOOKUP(G1013,'[2]CA AMAC LL detail'!$E$2:$J$2161,6,0)</f>
        <v>Polly Zwolensky</v>
      </c>
      <c r="M1013" s="101">
        <f t="shared" si="113"/>
        <v>304</v>
      </c>
      <c r="N1013" s="158" t="str">
        <f t="shared" si="114"/>
        <v>polly.zwolensky@lifeline.com</v>
      </c>
      <c r="O1013" s="101" t="str">
        <f t="shared" si="115"/>
        <v>612-875-3596</v>
      </c>
    </row>
    <row r="1014" spans="7:15" x14ac:dyDescent="0.25">
      <c r="G1014" s="100" t="s">
        <v>8464</v>
      </c>
      <c r="H1014" t="s">
        <v>1184</v>
      </c>
      <c r="I1014" s="101" t="s">
        <v>1</v>
      </c>
      <c r="J1014" s="112" t="s">
        <v>22489</v>
      </c>
      <c r="K1014" s="101" t="s">
        <v>23238</v>
      </c>
      <c r="L1014" s="101" t="s">
        <v>122</v>
      </c>
      <c r="M1014" s="101">
        <f t="shared" si="113"/>
        <v>304</v>
      </c>
      <c r="N1014" s="158" t="str">
        <f t="shared" si="114"/>
        <v>polly.zwolensky@lifeline.com</v>
      </c>
      <c r="O1014" s="101" t="str">
        <f t="shared" si="115"/>
        <v>612-875-3596</v>
      </c>
    </row>
    <row r="1015" spans="7:15" x14ac:dyDescent="0.25">
      <c r="G1015" s="100" t="s">
        <v>4599</v>
      </c>
      <c r="H1015" t="s">
        <v>4598</v>
      </c>
      <c r="I1015" s="101" t="s">
        <v>1</v>
      </c>
      <c r="J1015" s="112" t="s">
        <v>21994</v>
      </c>
      <c r="K1015" s="101" t="s">
        <v>23242</v>
      </c>
      <c r="L1015" s="101" t="str">
        <f>VLOOKUP(G1015,'[2]CA AMAC LL detail'!$E$2:$J$2161,6,0)</f>
        <v>Dante Mignucci</v>
      </c>
      <c r="M1015" s="101">
        <f t="shared" si="113"/>
        <v>502</v>
      </c>
      <c r="N1015" s="158" t="str">
        <f t="shared" si="114"/>
        <v>Dante.Mignucci@connectamerica.com</v>
      </c>
      <c r="O1015" s="101" t="str">
        <f t="shared" si="115"/>
        <v>267-258-6272</v>
      </c>
    </row>
    <row r="1016" spans="7:15" x14ac:dyDescent="0.25">
      <c r="G1016" s="100" t="s">
        <v>8468</v>
      </c>
      <c r="H1016" t="s">
        <v>8469</v>
      </c>
      <c r="I1016" s="101" t="s">
        <v>0</v>
      </c>
      <c r="J1016" s="112" t="s">
        <v>22490</v>
      </c>
      <c r="K1016" s="101" t="s">
        <v>23238</v>
      </c>
      <c r="L1016" s="101" t="str">
        <f>VLOOKUP(G1016,'[2]CA AMAC LL detail'!$E$2:$J$2161,6,0)</f>
        <v>Polly Zwolensky</v>
      </c>
      <c r="M1016" s="101">
        <f t="shared" si="113"/>
        <v>304</v>
      </c>
      <c r="N1016" s="158" t="str">
        <f t="shared" si="114"/>
        <v>polly.zwolensky@lifeline.com</v>
      </c>
      <c r="O1016" s="101" t="str">
        <f t="shared" si="115"/>
        <v>612-875-3596</v>
      </c>
    </row>
    <row r="1017" spans="7:15" x14ac:dyDescent="0.25">
      <c r="G1017" s="100" t="s">
        <v>8473</v>
      </c>
      <c r="H1017" t="s">
        <v>8474</v>
      </c>
      <c r="I1017" s="101" t="s">
        <v>1</v>
      </c>
      <c r="J1017" s="112" t="s">
        <v>22492</v>
      </c>
      <c r="K1017" s="101" t="s">
        <v>23242</v>
      </c>
      <c r="L1017" s="101" t="str">
        <f>VLOOKUP(G1017,'[2]CA AMAC LL detail'!$E$2:$J$2161,6,0)</f>
        <v>Dante Mignucci</v>
      </c>
      <c r="M1017" s="101">
        <f t="shared" si="113"/>
        <v>502</v>
      </c>
      <c r="N1017" s="158" t="str">
        <f t="shared" si="114"/>
        <v>Dante.Mignucci@connectamerica.com</v>
      </c>
      <c r="O1017" s="101" t="str">
        <f t="shared" si="115"/>
        <v>267-258-6272</v>
      </c>
    </row>
    <row r="1018" spans="7:15" x14ac:dyDescent="0.25">
      <c r="G1018" s="100" t="s">
        <v>4625</v>
      </c>
      <c r="H1018" t="s">
        <v>4626</v>
      </c>
      <c r="I1018" s="101" t="s">
        <v>1</v>
      </c>
      <c r="J1018" s="112" t="s">
        <v>21998</v>
      </c>
      <c r="K1018" s="101" t="s">
        <v>23238</v>
      </c>
      <c r="L1018" s="101" t="str">
        <f>VLOOKUP(G1018,'[2]CA AMAC LL detail'!$E$2:$J$2161,6,0)</f>
        <v>Polly Zwolensky</v>
      </c>
      <c r="M1018" s="101">
        <f t="shared" si="113"/>
        <v>304</v>
      </c>
      <c r="N1018" s="158" t="str">
        <f t="shared" si="114"/>
        <v>polly.zwolensky@lifeline.com</v>
      </c>
      <c r="O1018" s="101" t="str">
        <f t="shared" si="115"/>
        <v>612-875-3596</v>
      </c>
    </row>
    <row r="1019" spans="7:15" x14ac:dyDescent="0.25">
      <c r="G1019" s="100" t="s">
        <v>8505</v>
      </c>
      <c r="H1019" t="s">
        <v>8506</v>
      </c>
      <c r="I1019" s="101" t="s">
        <v>1</v>
      </c>
      <c r="J1019" s="112" t="s">
        <v>22497</v>
      </c>
      <c r="K1019" s="101" t="s">
        <v>23238</v>
      </c>
      <c r="L1019" s="101" t="str">
        <f>VLOOKUP(G1019,'[2]CA AMAC LL detail'!$E$2:$J$2161,6,0)</f>
        <v>Polly Zwolensky</v>
      </c>
      <c r="M1019" s="101">
        <f t="shared" si="113"/>
        <v>304</v>
      </c>
      <c r="N1019" s="158" t="str">
        <f t="shared" si="114"/>
        <v>polly.zwolensky@lifeline.com</v>
      </c>
      <c r="O1019" s="101" t="str">
        <f t="shared" si="115"/>
        <v>612-875-3596</v>
      </c>
    </row>
    <row r="1020" spans="7:15" x14ac:dyDescent="0.25">
      <c r="G1020" s="100" t="s">
        <v>8507</v>
      </c>
      <c r="H1020" t="s">
        <v>15569</v>
      </c>
      <c r="I1020" s="101" t="s">
        <v>1</v>
      </c>
      <c r="J1020" s="112" t="s">
        <v>22498</v>
      </c>
      <c r="K1020" s="101" t="s">
        <v>23242</v>
      </c>
      <c r="L1020" s="101" t="str">
        <f>VLOOKUP(G1020,'[2]CA AMAC LL detail'!$E$2:$J$2161,6,0)</f>
        <v>Dante Mignucci</v>
      </c>
      <c r="M1020" s="101">
        <f t="shared" si="113"/>
        <v>502</v>
      </c>
      <c r="N1020" s="158" t="str">
        <f t="shared" si="114"/>
        <v>Dante.Mignucci@connectamerica.com</v>
      </c>
      <c r="O1020" s="101" t="str">
        <f t="shared" si="115"/>
        <v>267-258-6272</v>
      </c>
    </row>
    <row r="1021" spans="7:15" x14ac:dyDescent="0.25">
      <c r="G1021" s="100" t="s">
        <v>8511</v>
      </c>
      <c r="H1021" t="s">
        <v>8512</v>
      </c>
      <c r="I1021" s="101" t="s">
        <v>1</v>
      </c>
      <c r="J1021" s="112" t="s">
        <v>22499</v>
      </c>
      <c r="K1021" s="101" t="s">
        <v>23238</v>
      </c>
      <c r="L1021" s="101" t="str">
        <f>VLOOKUP(G1021,'[2]CA AMAC LL detail'!$E$2:$J$2161,6,0)</f>
        <v>Polly Zwolensky</v>
      </c>
      <c r="M1021" s="101">
        <f t="shared" si="113"/>
        <v>304</v>
      </c>
      <c r="N1021" s="158" t="str">
        <f t="shared" si="114"/>
        <v>polly.zwolensky@lifeline.com</v>
      </c>
      <c r="O1021" s="101" t="str">
        <f t="shared" si="115"/>
        <v>612-875-3596</v>
      </c>
    </row>
    <row r="1022" spans="7:15" x14ac:dyDescent="0.25">
      <c r="G1022" s="100" t="s">
        <v>8513</v>
      </c>
      <c r="H1022" t="s">
        <v>8514</v>
      </c>
      <c r="I1022" s="101" t="s">
        <v>0</v>
      </c>
      <c r="J1022" s="112" t="s">
        <v>22500</v>
      </c>
      <c r="K1022" s="101" t="s">
        <v>23238</v>
      </c>
      <c r="L1022" s="101" t="str">
        <f>VLOOKUP(G1022,'[2]CA AMAC LL detail'!$E$2:$J$2161,6,0)</f>
        <v>Polly Zwolensky</v>
      </c>
      <c r="M1022" s="101">
        <f t="shared" si="113"/>
        <v>304</v>
      </c>
      <c r="N1022" s="158" t="str">
        <f t="shared" si="114"/>
        <v>polly.zwolensky@lifeline.com</v>
      </c>
      <c r="O1022" s="101" t="str">
        <f t="shared" si="115"/>
        <v>612-875-3596</v>
      </c>
    </row>
    <row r="1023" spans="7:15" x14ac:dyDescent="0.25">
      <c r="G1023" s="100" t="s">
        <v>8515</v>
      </c>
      <c r="H1023" t="s">
        <v>8516</v>
      </c>
      <c r="I1023" s="101" t="s">
        <v>0</v>
      </c>
      <c r="J1023" s="112" t="s">
        <v>22501</v>
      </c>
      <c r="K1023" s="101" t="s">
        <v>23242</v>
      </c>
      <c r="L1023" s="101" t="str">
        <f>VLOOKUP(G1023,'[2]CA AMAC LL detail'!$E$2:$J$2161,6,0)</f>
        <v>Dante Mignucci</v>
      </c>
      <c r="M1023" s="101">
        <f t="shared" si="113"/>
        <v>502</v>
      </c>
      <c r="N1023" s="158" t="str">
        <f t="shared" si="114"/>
        <v>Dante.Mignucci@connectamerica.com</v>
      </c>
      <c r="O1023" s="101" t="str">
        <f t="shared" si="115"/>
        <v>267-258-6272</v>
      </c>
    </row>
    <row r="1024" spans="7:15" x14ac:dyDescent="0.25">
      <c r="G1024" s="100" t="s">
        <v>8518</v>
      </c>
      <c r="H1024" t="s">
        <v>8519</v>
      </c>
      <c r="I1024" s="101" t="s">
        <v>0</v>
      </c>
      <c r="J1024" s="112" t="s">
        <v>22502</v>
      </c>
      <c r="K1024" s="101" t="s">
        <v>23238</v>
      </c>
      <c r="L1024" s="101" t="s">
        <v>122</v>
      </c>
      <c r="M1024" s="101">
        <f t="shared" si="113"/>
        <v>304</v>
      </c>
      <c r="N1024" s="158" t="str">
        <f t="shared" si="114"/>
        <v>polly.zwolensky@lifeline.com</v>
      </c>
      <c r="O1024" s="101" t="str">
        <f t="shared" si="115"/>
        <v>612-875-3596</v>
      </c>
    </row>
    <row r="1025" spans="7:15" x14ac:dyDescent="0.25">
      <c r="G1025" s="100" t="s">
        <v>8520</v>
      </c>
      <c r="H1025" t="s">
        <v>8521</v>
      </c>
      <c r="I1025" s="101" t="s">
        <v>0</v>
      </c>
      <c r="J1025" s="112" t="s">
        <v>22503</v>
      </c>
      <c r="K1025" s="101" t="s">
        <v>23238</v>
      </c>
      <c r="L1025" s="101" t="s">
        <v>122</v>
      </c>
      <c r="M1025" s="101">
        <f t="shared" si="113"/>
        <v>304</v>
      </c>
      <c r="N1025" s="158" t="str">
        <f t="shared" si="114"/>
        <v>polly.zwolensky@lifeline.com</v>
      </c>
      <c r="O1025" s="101" t="str">
        <f t="shared" si="115"/>
        <v>612-875-3596</v>
      </c>
    </row>
    <row r="1026" spans="7:15" x14ac:dyDescent="0.25">
      <c r="G1026" s="100" t="s">
        <v>8387</v>
      </c>
      <c r="H1026" t="s">
        <v>8385</v>
      </c>
      <c r="I1026" s="101" t="s">
        <v>0</v>
      </c>
      <c r="J1026" s="112" t="s">
        <v>22482</v>
      </c>
      <c r="K1026" s="101" t="str">
        <f>VLOOKUP(G1026,'[2]CA AMAC LL detail'!$E$2:$M$2161,9,0)</f>
        <v>CPS</v>
      </c>
      <c r="L1026" s="101" t="str">
        <f>VLOOKUP(G1026,'[2]CA AMAC LL detail'!$E$2:$J$2161,6,0)</f>
        <v>OPEN LMS/PSF</v>
      </c>
      <c r="O1026" s="101"/>
    </row>
    <row r="1027" spans="7:15" x14ac:dyDescent="0.25">
      <c r="G1027" s="100" t="s">
        <v>22495</v>
      </c>
      <c r="H1027" t="s">
        <v>8488</v>
      </c>
      <c r="I1027" s="101" t="s">
        <v>1</v>
      </c>
      <c r="J1027" s="112" t="s">
        <v>22496</v>
      </c>
      <c r="K1027" s="101" t="s">
        <v>23238</v>
      </c>
      <c r="L1027" s="101" t="str">
        <f>VLOOKUP(G1027,'[2]CA AMAC LL detail'!$E$2:$J$2161,6,0)</f>
        <v>Polly Zwolensky</v>
      </c>
      <c r="M1027" s="101">
        <f t="shared" ref="M1027:M1062" si="116">VLOOKUP(L1027,$Q$4:$T$25,4,0)</f>
        <v>304</v>
      </c>
      <c r="N1027" s="158" t="str">
        <f t="shared" ref="N1027:N1062" si="117">VLOOKUP(L1027,$Q$4:$R$25,2,0)</f>
        <v>polly.zwolensky@lifeline.com</v>
      </c>
      <c r="O1027" s="101" t="str">
        <f t="shared" ref="O1027:O1062" si="118">VLOOKUP(L1027,$Q$4:$S$25,3,0)</f>
        <v>612-875-3596</v>
      </c>
    </row>
    <row r="1028" spans="7:15" x14ac:dyDescent="0.25">
      <c r="G1028" s="100" t="s">
        <v>8567</v>
      </c>
      <c r="H1028" t="s">
        <v>8568</v>
      </c>
      <c r="I1028" s="101" t="s">
        <v>0</v>
      </c>
      <c r="J1028" s="112" t="s">
        <v>22504</v>
      </c>
      <c r="K1028" s="101" t="s">
        <v>23242</v>
      </c>
      <c r="L1028" s="101" t="str">
        <f>VLOOKUP(G1028,'[2]CA AMAC LL detail'!$E$2:$J$2161,6,0)</f>
        <v>Dante Mignucci</v>
      </c>
      <c r="M1028" s="101">
        <f t="shared" si="116"/>
        <v>502</v>
      </c>
      <c r="N1028" s="158" t="str">
        <f t="shared" si="117"/>
        <v>Dante.Mignucci@connectamerica.com</v>
      </c>
      <c r="O1028" s="101" t="str">
        <f t="shared" si="118"/>
        <v>267-258-6272</v>
      </c>
    </row>
    <row r="1029" spans="7:15" x14ac:dyDescent="0.25">
      <c r="G1029" s="100" t="s">
        <v>8569</v>
      </c>
      <c r="H1029" t="s">
        <v>8570</v>
      </c>
      <c r="I1029" s="101" t="s">
        <v>0</v>
      </c>
      <c r="J1029" s="112" t="s">
        <v>22505</v>
      </c>
      <c r="K1029" s="101" t="s">
        <v>23242</v>
      </c>
      <c r="L1029" s="101" t="str">
        <f>VLOOKUP(G1029,'[2]CA AMAC LL detail'!$E$2:$J$2161,6,0)</f>
        <v>Dante Mignucci</v>
      </c>
      <c r="M1029" s="101">
        <f t="shared" si="116"/>
        <v>502</v>
      </c>
      <c r="N1029" s="158" t="str">
        <f t="shared" si="117"/>
        <v>Dante.Mignucci@connectamerica.com</v>
      </c>
      <c r="O1029" s="101" t="str">
        <f t="shared" si="118"/>
        <v>267-258-6272</v>
      </c>
    </row>
    <row r="1030" spans="7:15" x14ac:dyDescent="0.25">
      <c r="G1030" s="100" t="s">
        <v>22506</v>
      </c>
      <c r="H1030" t="s">
        <v>22507</v>
      </c>
      <c r="I1030" s="101" t="s">
        <v>1</v>
      </c>
      <c r="J1030" s="112" t="s">
        <v>22508</v>
      </c>
      <c r="K1030" s="101" t="s">
        <v>23238</v>
      </c>
      <c r="L1030" s="101" t="str">
        <f>VLOOKUP(G1030,'[2]CA AMAC LL detail'!$E$2:$J$2161,6,0)</f>
        <v>Polly Zwolensky</v>
      </c>
      <c r="M1030" s="101">
        <f t="shared" si="116"/>
        <v>304</v>
      </c>
      <c r="N1030" s="158" t="str">
        <f t="shared" si="117"/>
        <v>polly.zwolensky@lifeline.com</v>
      </c>
      <c r="O1030" s="101" t="str">
        <f t="shared" si="118"/>
        <v>612-875-3596</v>
      </c>
    </row>
    <row r="1031" spans="7:15" x14ac:dyDescent="0.25">
      <c r="G1031" s="100" t="s">
        <v>8604</v>
      </c>
      <c r="H1031" t="s">
        <v>8605</v>
      </c>
      <c r="I1031" s="101" t="s">
        <v>1</v>
      </c>
      <c r="J1031" s="112" t="s">
        <v>22509</v>
      </c>
      <c r="K1031" s="101" t="s">
        <v>23242</v>
      </c>
      <c r="L1031" s="101" t="str">
        <f>VLOOKUP(G1031,'[2]CA AMAC LL detail'!$E$2:$J$2161,6,0)</f>
        <v>Dante Mignucci</v>
      </c>
      <c r="M1031" s="101">
        <f t="shared" si="116"/>
        <v>502</v>
      </c>
      <c r="N1031" s="158" t="str">
        <f t="shared" si="117"/>
        <v>Dante.Mignucci@connectamerica.com</v>
      </c>
      <c r="O1031" s="101" t="str">
        <f t="shared" si="118"/>
        <v>267-258-6272</v>
      </c>
    </row>
    <row r="1032" spans="7:15" x14ac:dyDescent="0.25">
      <c r="G1032" s="100" t="s">
        <v>8607</v>
      </c>
      <c r="H1032" t="s">
        <v>8608</v>
      </c>
      <c r="I1032" s="101" t="s">
        <v>1</v>
      </c>
      <c r="J1032" s="112" t="s">
        <v>22510</v>
      </c>
      <c r="K1032" s="101" t="s">
        <v>23242</v>
      </c>
      <c r="L1032" s="101" t="str">
        <f>VLOOKUP(G1032,'[2]CA AMAC LL detail'!$E$2:$J$2161,6,0)</f>
        <v>Dante Mignucci</v>
      </c>
      <c r="M1032" s="101">
        <f t="shared" si="116"/>
        <v>502</v>
      </c>
      <c r="N1032" s="158" t="str">
        <f t="shared" si="117"/>
        <v>Dante.Mignucci@connectamerica.com</v>
      </c>
      <c r="O1032" s="101" t="str">
        <f t="shared" si="118"/>
        <v>267-258-6272</v>
      </c>
    </row>
    <row r="1033" spans="7:15" x14ac:dyDescent="0.25">
      <c r="G1033" s="100" t="s">
        <v>618</v>
      </c>
      <c r="H1033" t="s">
        <v>445</v>
      </c>
      <c r="I1033" s="101" t="s">
        <v>1</v>
      </c>
      <c r="J1033" s="112" t="s">
        <v>22511</v>
      </c>
      <c r="K1033" s="101" t="s">
        <v>23238</v>
      </c>
      <c r="L1033" s="101" t="str">
        <f>VLOOKUP(G1033,'[2]CA AMAC LL detail'!$E$2:$J$2161,6,0)</f>
        <v>Polly Zwolensky</v>
      </c>
      <c r="M1033" s="101">
        <f t="shared" si="116"/>
        <v>304</v>
      </c>
      <c r="N1033" s="158" t="str">
        <f t="shared" si="117"/>
        <v>polly.zwolensky@lifeline.com</v>
      </c>
      <c r="O1033" s="101" t="str">
        <f t="shared" si="118"/>
        <v>612-875-3596</v>
      </c>
    </row>
    <row r="1034" spans="7:15" x14ac:dyDescent="0.25">
      <c r="G1034" s="100" t="s">
        <v>619</v>
      </c>
      <c r="H1034" t="s">
        <v>620</v>
      </c>
      <c r="I1034" s="101" t="s">
        <v>1</v>
      </c>
      <c r="J1034" s="112" t="s">
        <v>22512</v>
      </c>
      <c r="K1034" s="101" t="s">
        <v>23238</v>
      </c>
      <c r="L1034" s="101" t="str">
        <f>VLOOKUP(G1034,'[2]CA AMAC LL detail'!$E$2:$J$2161,6,0)</f>
        <v>Polly Zwolensky</v>
      </c>
      <c r="M1034" s="101">
        <f t="shared" si="116"/>
        <v>304</v>
      </c>
      <c r="N1034" s="158" t="str">
        <f t="shared" si="117"/>
        <v>polly.zwolensky@lifeline.com</v>
      </c>
      <c r="O1034" s="101" t="str">
        <f t="shared" si="118"/>
        <v>612-875-3596</v>
      </c>
    </row>
    <row r="1035" spans="7:15" x14ac:dyDescent="0.25">
      <c r="G1035" s="100" t="s">
        <v>8611</v>
      </c>
      <c r="H1035" t="s">
        <v>8612</v>
      </c>
      <c r="I1035" s="101" t="s">
        <v>1</v>
      </c>
      <c r="J1035" s="112" t="s">
        <v>22513</v>
      </c>
      <c r="K1035" s="101" t="s">
        <v>23238</v>
      </c>
      <c r="L1035" s="101" t="str">
        <f>VLOOKUP(G1035,'[2]CA AMAC LL detail'!$E$2:$J$2161,6,0)</f>
        <v>Polly Zwolensky</v>
      </c>
      <c r="M1035" s="101">
        <f t="shared" si="116"/>
        <v>304</v>
      </c>
      <c r="N1035" s="158" t="str">
        <f t="shared" si="117"/>
        <v>polly.zwolensky@lifeline.com</v>
      </c>
      <c r="O1035" s="101" t="str">
        <f t="shared" si="118"/>
        <v>612-875-3596</v>
      </c>
    </row>
    <row r="1036" spans="7:15" x14ac:dyDescent="0.25">
      <c r="G1036" s="100" t="s">
        <v>8613</v>
      </c>
      <c r="H1036" t="s">
        <v>8614</v>
      </c>
      <c r="I1036" s="101" t="s">
        <v>1</v>
      </c>
      <c r="J1036" s="112" t="s">
        <v>22514</v>
      </c>
      <c r="K1036" s="101" t="s">
        <v>23238</v>
      </c>
      <c r="L1036" s="101" t="str">
        <f>VLOOKUP(G1036,'[2]CA AMAC LL detail'!$E$2:$J$2161,6,0)</f>
        <v>Polly Zwolensky</v>
      </c>
      <c r="M1036" s="101">
        <f t="shared" si="116"/>
        <v>304</v>
      </c>
      <c r="N1036" s="158" t="str">
        <f t="shared" si="117"/>
        <v>polly.zwolensky@lifeline.com</v>
      </c>
      <c r="O1036" s="101" t="str">
        <f t="shared" si="118"/>
        <v>612-875-3596</v>
      </c>
    </row>
    <row r="1037" spans="7:15" x14ac:dyDescent="0.25">
      <c r="G1037" s="100" t="s">
        <v>8621</v>
      </c>
      <c r="H1037" t="s">
        <v>8622</v>
      </c>
      <c r="I1037" s="101" t="s">
        <v>1</v>
      </c>
      <c r="J1037" s="112" t="s">
        <v>22515</v>
      </c>
      <c r="K1037" s="101" t="s">
        <v>23238</v>
      </c>
      <c r="L1037" s="101" t="str">
        <f>VLOOKUP(G1037,'[2]CA AMAC LL detail'!$E$2:$J$2161,6,0)</f>
        <v>Polly Zwolensky</v>
      </c>
      <c r="M1037" s="101">
        <f t="shared" si="116"/>
        <v>304</v>
      </c>
      <c r="N1037" s="158" t="str">
        <f t="shared" si="117"/>
        <v>polly.zwolensky@lifeline.com</v>
      </c>
      <c r="O1037" s="101" t="str">
        <f t="shared" si="118"/>
        <v>612-875-3596</v>
      </c>
    </row>
    <row r="1038" spans="7:15" x14ac:dyDescent="0.25">
      <c r="G1038" s="100" t="s">
        <v>8625</v>
      </c>
      <c r="H1038" t="s">
        <v>8626</v>
      </c>
      <c r="I1038" s="101" t="s">
        <v>1</v>
      </c>
      <c r="J1038" s="112" t="s">
        <v>22517</v>
      </c>
      <c r="K1038" s="101" t="s">
        <v>23238</v>
      </c>
      <c r="L1038" s="101" t="str">
        <f>VLOOKUP(G1038,'[2]CA AMAC LL detail'!$E$2:$J$2161,6,0)</f>
        <v>Polly Zwolensky</v>
      </c>
      <c r="M1038" s="101">
        <f t="shared" si="116"/>
        <v>304</v>
      </c>
      <c r="N1038" s="158" t="str">
        <f t="shared" si="117"/>
        <v>polly.zwolensky@lifeline.com</v>
      </c>
      <c r="O1038" s="101" t="str">
        <f t="shared" si="118"/>
        <v>612-875-3596</v>
      </c>
    </row>
    <row r="1039" spans="7:15" x14ac:dyDescent="0.25">
      <c r="G1039" s="100" t="s">
        <v>8627</v>
      </c>
      <c r="H1039" t="s">
        <v>8628</v>
      </c>
      <c r="I1039" s="101" t="s">
        <v>1</v>
      </c>
      <c r="J1039" s="112" t="s">
        <v>22518</v>
      </c>
      <c r="K1039" s="101" t="s">
        <v>23238</v>
      </c>
      <c r="L1039" s="101" t="str">
        <f>VLOOKUP(G1039,'[2]CA AMAC LL detail'!$E$2:$J$2161,6,0)</f>
        <v>Polly Zwolensky</v>
      </c>
      <c r="M1039" s="101">
        <f t="shared" si="116"/>
        <v>304</v>
      </c>
      <c r="N1039" s="158" t="str">
        <f t="shared" si="117"/>
        <v>polly.zwolensky@lifeline.com</v>
      </c>
      <c r="O1039" s="101" t="str">
        <f t="shared" si="118"/>
        <v>612-875-3596</v>
      </c>
    </row>
    <row r="1040" spans="7:15" x14ac:dyDescent="0.25">
      <c r="G1040" s="100" t="s">
        <v>621</v>
      </c>
      <c r="H1040" t="s">
        <v>622</v>
      </c>
      <c r="I1040" s="101" t="s">
        <v>1</v>
      </c>
      <c r="J1040" s="112" t="s">
        <v>22519</v>
      </c>
      <c r="K1040" s="101" t="s">
        <v>23238</v>
      </c>
      <c r="L1040" s="101" t="str">
        <f>VLOOKUP(G1040,'[2]CA AMAC LL detail'!$E$2:$J$2161,6,0)</f>
        <v>Polly Zwolensky</v>
      </c>
      <c r="M1040" s="101">
        <f t="shared" si="116"/>
        <v>304</v>
      </c>
      <c r="N1040" s="158" t="str">
        <f t="shared" si="117"/>
        <v>polly.zwolensky@lifeline.com</v>
      </c>
      <c r="O1040" s="101" t="str">
        <f t="shared" si="118"/>
        <v>612-875-3596</v>
      </c>
    </row>
    <row r="1041" spans="7:15" x14ac:dyDescent="0.25">
      <c r="G1041" s="100" t="s">
        <v>8629</v>
      </c>
      <c r="H1041" t="s">
        <v>8630</v>
      </c>
      <c r="I1041" s="101" t="s">
        <v>1</v>
      </c>
      <c r="J1041" s="112" t="s">
        <v>22520</v>
      </c>
      <c r="K1041" s="101" t="s">
        <v>23238</v>
      </c>
      <c r="L1041" s="101" t="str">
        <f>VLOOKUP(G1041,'[2]CA AMAC LL detail'!$E$2:$J$2161,6,0)</f>
        <v>Polly Zwolensky</v>
      </c>
      <c r="M1041" s="101">
        <f t="shared" si="116"/>
        <v>304</v>
      </c>
      <c r="N1041" s="158" t="str">
        <f t="shared" si="117"/>
        <v>polly.zwolensky@lifeline.com</v>
      </c>
      <c r="O1041" s="101" t="str">
        <f t="shared" si="118"/>
        <v>612-875-3596</v>
      </c>
    </row>
    <row r="1042" spans="7:15" x14ac:dyDescent="0.25">
      <c r="G1042" s="100" t="s">
        <v>8631</v>
      </c>
      <c r="H1042" t="s">
        <v>8632</v>
      </c>
      <c r="I1042" s="101" t="s">
        <v>1</v>
      </c>
      <c r="J1042" s="112" t="s">
        <v>22521</v>
      </c>
      <c r="K1042" s="101" t="s">
        <v>23238</v>
      </c>
      <c r="L1042" s="101" t="str">
        <f>VLOOKUP(G1042,'[2]CA AMAC LL detail'!$E$2:$J$2161,6,0)</f>
        <v>Polly Zwolensky</v>
      </c>
      <c r="M1042" s="101">
        <f t="shared" si="116"/>
        <v>304</v>
      </c>
      <c r="N1042" s="158" t="str">
        <f t="shared" si="117"/>
        <v>polly.zwolensky@lifeline.com</v>
      </c>
      <c r="O1042" s="101" t="str">
        <f t="shared" si="118"/>
        <v>612-875-3596</v>
      </c>
    </row>
    <row r="1043" spans="7:15" x14ac:dyDescent="0.25">
      <c r="G1043" s="100" t="s">
        <v>623</v>
      </c>
      <c r="H1043" t="s">
        <v>624</v>
      </c>
      <c r="I1043" s="101" t="s">
        <v>1</v>
      </c>
      <c r="J1043" s="112" t="s">
        <v>22523</v>
      </c>
      <c r="K1043" s="101" t="s">
        <v>23238</v>
      </c>
      <c r="L1043" s="101" t="str">
        <f>VLOOKUP(G1043,'[2]CA AMAC LL detail'!$E$2:$J$2161,6,0)</f>
        <v>Jerri McCracken</v>
      </c>
      <c r="M1043" s="101">
        <f t="shared" si="116"/>
        <v>203</v>
      </c>
      <c r="N1043" s="158" t="str">
        <f t="shared" si="117"/>
        <v xml:space="preserve">jerri.mccracken@connectamerica.com </v>
      </c>
      <c r="O1043" s="101" t="str">
        <f t="shared" si="118"/>
        <v>319-231-0932</v>
      </c>
    </row>
    <row r="1044" spans="7:15" x14ac:dyDescent="0.25">
      <c r="G1044" s="100" t="s">
        <v>8635</v>
      </c>
      <c r="H1044" t="s">
        <v>8636</v>
      </c>
      <c r="I1044" s="101" t="s">
        <v>1</v>
      </c>
      <c r="J1044" s="112" t="s">
        <v>22524</v>
      </c>
      <c r="K1044" s="101" t="s">
        <v>23238</v>
      </c>
      <c r="L1044" s="101" t="str">
        <f>VLOOKUP(G1044,'[2]CA AMAC LL detail'!$E$2:$J$2161,6,0)</f>
        <v>Polly Zwolensky</v>
      </c>
      <c r="M1044" s="101">
        <f t="shared" si="116"/>
        <v>304</v>
      </c>
      <c r="N1044" s="158" t="str">
        <f t="shared" si="117"/>
        <v>polly.zwolensky@lifeline.com</v>
      </c>
      <c r="O1044" s="101" t="str">
        <f t="shared" si="118"/>
        <v>612-875-3596</v>
      </c>
    </row>
    <row r="1045" spans="7:15" x14ac:dyDescent="0.25">
      <c r="G1045" s="100" t="s">
        <v>8637</v>
      </c>
      <c r="H1045" t="s">
        <v>8638</v>
      </c>
      <c r="I1045" s="101" t="s">
        <v>1</v>
      </c>
      <c r="J1045" s="112" t="s">
        <v>22525</v>
      </c>
      <c r="K1045" s="101" t="s">
        <v>23238</v>
      </c>
      <c r="L1045" s="101" t="str">
        <f>VLOOKUP(G1045,'[2]CA AMAC LL detail'!$E$2:$J$2161,6,0)</f>
        <v>Jerri McCracken</v>
      </c>
      <c r="M1045" s="101">
        <f t="shared" si="116"/>
        <v>203</v>
      </c>
      <c r="N1045" s="158" t="str">
        <f t="shared" si="117"/>
        <v xml:space="preserve">jerri.mccracken@connectamerica.com </v>
      </c>
      <c r="O1045" s="101" t="str">
        <f t="shared" si="118"/>
        <v>319-231-0932</v>
      </c>
    </row>
    <row r="1046" spans="7:15" x14ac:dyDescent="0.25">
      <c r="G1046" s="100" t="s">
        <v>8623</v>
      </c>
      <c r="H1046" t="s">
        <v>8624</v>
      </c>
      <c r="I1046" s="101" t="s">
        <v>1</v>
      </c>
      <c r="J1046" s="112" t="s">
        <v>22516</v>
      </c>
      <c r="K1046" s="101" t="s">
        <v>23238</v>
      </c>
      <c r="L1046" s="101" t="str">
        <f>VLOOKUP(G1046,'[2]CA AMAC LL detail'!$E$2:$J$2161,6,0)</f>
        <v>Polly Zwolensky</v>
      </c>
      <c r="M1046" s="101">
        <f t="shared" si="116"/>
        <v>304</v>
      </c>
      <c r="N1046" s="158" t="str">
        <f t="shared" si="117"/>
        <v>polly.zwolensky@lifeline.com</v>
      </c>
      <c r="O1046" s="101" t="str">
        <f t="shared" si="118"/>
        <v>612-875-3596</v>
      </c>
    </row>
    <row r="1047" spans="7:15" x14ac:dyDescent="0.25">
      <c r="G1047" s="100" t="s">
        <v>22526</v>
      </c>
      <c r="H1047" t="s">
        <v>22527</v>
      </c>
      <c r="I1047" s="101" t="s">
        <v>1</v>
      </c>
      <c r="J1047" s="112" t="s">
        <v>22528</v>
      </c>
      <c r="K1047" s="101" t="s">
        <v>23238</v>
      </c>
      <c r="L1047" s="101" t="str">
        <f>VLOOKUP(G1047,'[2]CA AMAC LL detail'!$E$2:$J$2161,6,0)</f>
        <v>Polly Zwolensky</v>
      </c>
      <c r="M1047" s="101">
        <f t="shared" si="116"/>
        <v>304</v>
      </c>
      <c r="N1047" s="158" t="str">
        <f t="shared" si="117"/>
        <v>polly.zwolensky@lifeline.com</v>
      </c>
      <c r="O1047" s="101" t="str">
        <f t="shared" si="118"/>
        <v>612-875-3596</v>
      </c>
    </row>
    <row r="1048" spans="7:15" x14ac:dyDescent="0.25">
      <c r="G1048" s="100" t="s">
        <v>1042</v>
      </c>
      <c r="H1048" t="s">
        <v>1043</v>
      </c>
      <c r="I1048" s="101" t="s">
        <v>1</v>
      </c>
      <c r="J1048" s="112" t="s">
        <v>22491</v>
      </c>
      <c r="K1048" s="101" t="s">
        <v>23238</v>
      </c>
      <c r="L1048" s="101" t="str">
        <f>VLOOKUP(G1048,'[2]CA AMAC LL detail'!$E$2:$J$2161,6,0)</f>
        <v>Polly Zwolensky</v>
      </c>
      <c r="M1048" s="101">
        <f t="shared" si="116"/>
        <v>304</v>
      </c>
      <c r="N1048" s="158" t="str">
        <f t="shared" si="117"/>
        <v>polly.zwolensky@lifeline.com</v>
      </c>
      <c r="O1048" s="101" t="str">
        <f t="shared" si="118"/>
        <v>612-875-3596</v>
      </c>
    </row>
    <row r="1049" spans="7:15" x14ac:dyDescent="0.25">
      <c r="G1049" s="100" t="s">
        <v>8639</v>
      </c>
      <c r="H1049" t="s">
        <v>8640</v>
      </c>
      <c r="I1049" s="101" t="s">
        <v>0</v>
      </c>
      <c r="J1049" s="112" t="s">
        <v>22529</v>
      </c>
      <c r="K1049" s="101" t="s">
        <v>23238</v>
      </c>
      <c r="L1049" s="101" t="str">
        <f>VLOOKUP(G1049,'[2]CA AMAC LL detail'!$E$2:$J$2161,6,0)</f>
        <v>Polly Zwolensky</v>
      </c>
      <c r="M1049" s="101">
        <f t="shared" si="116"/>
        <v>304</v>
      </c>
      <c r="N1049" s="158" t="str">
        <f t="shared" si="117"/>
        <v>polly.zwolensky@lifeline.com</v>
      </c>
      <c r="O1049" s="101" t="str">
        <f t="shared" si="118"/>
        <v>612-875-3596</v>
      </c>
    </row>
    <row r="1050" spans="7:15" x14ac:dyDescent="0.25">
      <c r="G1050" s="100" t="s">
        <v>1009</v>
      </c>
      <c r="H1050" t="s">
        <v>8632</v>
      </c>
      <c r="I1050" s="101" t="s">
        <v>1</v>
      </c>
      <c r="J1050" s="112" t="s">
        <v>22522</v>
      </c>
      <c r="K1050" s="101" t="s">
        <v>23238</v>
      </c>
      <c r="L1050" s="101" t="s">
        <v>122</v>
      </c>
      <c r="M1050" s="101">
        <f t="shared" si="116"/>
        <v>304</v>
      </c>
      <c r="N1050" s="158" t="str">
        <f t="shared" si="117"/>
        <v>polly.zwolensky@lifeline.com</v>
      </c>
      <c r="O1050" s="101" t="str">
        <f t="shared" si="118"/>
        <v>612-875-3596</v>
      </c>
    </row>
    <row r="1051" spans="7:15" x14ac:dyDescent="0.25">
      <c r="G1051" s="100" t="s">
        <v>8643</v>
      </c>
      <c r="H1051" t="s">
        <v>8644</v>
      </c>
      <c r="I1051" s="101" t="s">
        <v>0</v>
      </c>
      <c r="J1051" s="112" t="s">
        <v>22530</v>
      </c>
      <c r="K1051" s="101" t="s">
        <v>23238</v>
      </c>
      <c r="L1051" s="101" t="str">
        <f>VLOOKUP(G1051,'[2]CA AMAC LL detail'!$E$2:$J$2161,6,0)</f>
        <v>Polly Zwolensky</v>
      </c>
      <c r="M1051" s="101">
        <f t="shared" si="116"/>
        <v>304</v>
      </c>
      <c r="N1051" s="158" t="str">
        <f t="shared" si="117"/>
        <v>polly.zwolensky@lifeline.com</v>
      </c>
      <c r="O1051" s="101" t="str">
        <f t="shared" si="118"/>
        <v>612-875-3596</v>
      </c>
    </row>
    <row r="1052" spans="7:15" x14ac:dyDescent="0.25">
      <c r="G1052" s="100" t="s">
        <v>625</v>
      </c>
      <c r="H1052" t="s">
        <v>626</v>
      </c>
      <c r="I1052" s="101" t="s">
        <v>0</v>
      </c>
      <c r="J1052" s="112" t="s">
        <v>22531</v>
      </c>
      <c r="K1052" s="101" t="s">
        <v>23238</v>
      </c>
      <c r="L1052" s="101" t="s">
        <v>122</v>
      </c>
      <c r="M1052" s="101">
        <f t="shared" si="116"/>
        <v>304</v>
      </c>
      <c r="N1052" s="158" t="str">
        <f t="shared" si="117"/>
        <v>polly.zwolensky@lifeline.com</v>
      </c>
      <c r="O1052" s="101" t="str">
        <f t="shared" si="118"/>
        <v>612-875-3596</v>
      </c>
    </row>
    <row r="1053" spans="7:15" x14ac:dyDescent="0.25">
      <c r="G1053" s="100" t="s">
        <v>8648</v>
      </c>
      <c r="H1053" t="s">
        <v>8649</v>
      </c>
      <c r="I1053" s="101" t="s">
        <v>0</v>
      </c>
      <c r="J1053" s="112" t="s">
        <v>22532</v>
      </c>
      <c r="K1053" s="101" t="s">
        <v>23238</v>
      </c>
      <c r="L1053" s="101" t="str">
        <f>VLOOKUP(G1053,'[2]CA AMAC LL detail'!$E$2:$J$2161,6,0)</f>
        <v>Polly Zwolensky</v>
      </c>
      <c r="M1053" s="101">
        <f t="shared" si="116"/>
        <v>304</v>
      </c>
      <c r="N1053" s="158" t="str">
        <f t="shared" si="117"/>
        <v>polly.zwolensky@lifeline.com</v>
      </c>
      <c r="O1053" s="101" t="str">
        <f t="shared" si="118"/>
        <v>612-875-3596</v>
      </c>
    </row>
    <row r="1054" spans="7:15" x14ac:dyDescent="0.25">
      <c r="G1054" s="100" t="s">
        <v>8651</v>
      </c>
      <c r="H1054" t="s">
        <v>8652</v>
      </c>
      <c r="I1054" s="101" t="s">
        <v>0</v>
      </c>
      <c r="J1054" s="112" t="s">
        <v>22534</v>
      </c>
      <c r="K1054" s="101" t="s">
        <v>23242</v>
      </c>
      <c r="L1054" s="101" t="s">
        <v>23216</v>
      </c>
      <c r="M1054" s="101">
        <f t="shared" si="116"/>
        <v>503</v>
      </c>
      <c r="N1054" s="158" t="str">
        <f t="shared" si="117"/>
        <v>Tyler.Hedrick@connectamerica.com</v>
      </c>
      <c r="O1054" s="101" t="str">
        <f t="shared" si="118"/>
        <v>484-832-0085</v>
      </c>
    </row>
    <row r="1055" spans="7:15" x14ac:dyDescent="0.25">
      <c r="G1055" s="100" t="s">
        <v>8667</v>
      </c>
      <c r="H1055" t="s">
        <v>8668</v>
      </c>
      <c r="I1055" s="101" t="s">
        <v>0</v>
      </c>
      <c r="J1055" s="112" t="s">
        <v>22537</v>
      </c>
      <c r="K1055" s="101" t="s">
        <v>23242</v>
      </c>
      <c r="L1055" s="101" t="str">
        <f>VLOOKUP(G1055,'[2]CA AMAC LL detail'!$E$2:$J$2161,6,0)</f>
        <v>Tyler Hedrick</v>
      </c>
      <c r="M1055" s="101">
        <f t="shared" si="116"/>
        <v>503</v>
      </c>
      <c r="N1055" s="158" t="str">
        <f t="shared" si="117"/>
        <v>Tyler.Hedrick@connectamerica.com</v>
      </c>
      <c r="O1055" s="101" t="str">
        <f t="shared" si="118"/>
        <v>484-832-0085</v>
      </c>
    </row>
    <row r="1056" spans="7:15" x14ac:dyDescent="0.25">
      <c r="G1056" s="100" t="s">
        <v>8670</v>
      </c>
      <c r="H1056" t="s">
        <v>8671</v>
      </c>
      <c r="I1056" s="101" t="s">
        <v>0</v>
      </c>
      <c r="J1056" s="112" t="s">
        <v>22539</v>
      </c>
      <c r="K1056" s="101" t="s">
        <v>23238</v>
      </c>
      <c r="L1056" s="101" t="str">
        <f>VLOOKUP(G1056,'[2]CA AMAC LL detail'!$E$2:$J$2161,6,0)</f>
        <v>Polly Zwolensky</v>
      </c>
      <c r="M1056" s="101">
        <f t="shared" si="116"/>
        <v>304</v>
      </c>
      <c r="N1056" s="158" t="str">
        <f t="shared" si="117"/>
        <v>polly.zwolensky@lifeline.com</v>
      </c>
      <c r="O1056" s="101" t="str">
        <f t="shared" si="118"/>
        <v>612-875-3596</v>
      </c>
    </row>
    <row r="1057" spans="7:15" x14ac:dyDescent="0.25">
      <c r="G1057" s="100" t="s">
        <v>8675</v>
      </c>
      <c r="H1057" t="s">
        <v>8676</v>
      </c>
      <c r="I1057" s="101" t="s">
        <v>1</v>
      </c>
      <c r="J1057" s="112" t="s">
        <v>22540</v>
      </c>
      <c r="K1057" s="101" t="s">
        <v>23238</v>
      </c>
      <c r="L1057" s="101" t="str">
        <f>VLOOKUP(G1057,'[2]CA AMAC LL detail'!$E$2:$J$2161,6,0)</f>
        <v>Polly Zwolensky</v>
      </c>
      <c r="M1057" s="101">
        <f t="shared" si="116"/>
        <v>304</v>
      </c>
      <c r="N1057" s="158" t="str">
        <f t="shared" si="117"/>
        <v>polly.zwolensky@lifeline.com</v>
      </c>
      <c r="O1057" s="101" t="str">
        <f t="shared" si="118"/>
        <v>612-875-3596</v>
      </c>
    </row>
    <row r="1058" spans="7:15" x14ac:dyDescent="0.25">
      <c r="G1058" s="100" t="s">
        <v>8704</v>
      </c>
      <c r="H1058" t="s">
        <v>8705</v>
      </c>
      <c r="I1058" s="101" t="s">
        <v>1</v>
      </c>
      <c r="J1058" s="112" t="s">
        <v>22541</v>
      </c>
      <c r="K1058" s="101" t="s">
        <v>23238</v>
      </c>
      <c r="L1058" s="101" t="str">
        <f>VLOOKUP(G1058,'[2]CA AMAC LL detail'!$E$2:$J$2161,6,0)</f>
        <v>Polly Zwolensky</v>
      </c>
      <c r="M1058" s="101">
        <f t="shared" si="116"/>
        <v>304</v>
      </c>
      <c r="N1058" s="158" t="str">
        <f t="shared" si="117"/>
        <v>polly.zwolensky@lifeline.com</v>
      </c>
      <c r="O1058" s="101" t="str">
        <f t="shared" si="118"/>
        <v>612-875-3596</v>
      </c>
    </row>
    <row r="1059" spans="7:15" x14ac:dyDescent="0.25">
      <c r="G1059" s="100" t="s">
        <v>8708</v>
      </c>
      <c r="H1059" t="s">
        <v>8709</v>
      </c>
      <c r="I1059" s="101" t="s">
        <v>1</v>
      </c>
      <c r="J1059" s="112" t="s">
        <v>22543</v>
      </c>
      <c r="K1059" s="101" t="s">
        <v>23238</v>
      </c>
      <c r="L1059" s="101" t="str">
        <f>VLOOKUP(G1059,'[2]CA AMAC LL detail'!$E$2:$J$2161,6,0)</f>
        <v>Polly Zwolensky</v>
      </c>
      <c r="M1059" s="101">
        <f t="shared" si="116"/>
        <v>304</v>
      </c>
      <c r="N1059" s="158" t="str">
        <f t="shared" si="117"/>
        <v>polly.zwolensky@lifeline.com</v>
      </c>
      <c r="O1059" s="101" t="str">
        <f t="shared" si="118"/>
        <v>612-875-3596</v>
      </c>
    </row>
    <row r="1060" spans="7:15" x14ac:dyDescent="0.25">
      <c r="G1060" s="100" t="s">
        <v>8713</v>
      </c>
      <c r="H1060" t="s">
        <v>8714</v>
      </c>
      <c r="I1060" s="101" t="s">
        <v>1</v>
      </c>
      <c r="J1060" s="112" t="s">
        <v>22544</v>
      </c>
      <c r="K1060" s="101" t="s">
        <v>23242</v>
      </c>
      <c r="L1060" s="101" t="str">
        <f>VLOOKUP(G1060,'[2]CA AMAC LL detail'!$E$2:$J$2161,6,0)</f>
        <v>Tyler Hedrick</v>
      </c>
      <c r="M1060" s="101">
        <f t="shared" si="116"/>
        <v>503</v>
      </c>
      <c r="N1060" s="158" t="str">
        <f t="shared" si="117"/>
        <v>Tyler.Hedrick@connectamerica.com</v>
      </c>
      <c r="O1060" s="101" t="str">
        <f t="shared" si="118"/>
        <v>484-832-0085</v>
      </c>
    </row>
    <row r="1061" spans="7:15" x14ac:dyDescent="0.25">
      <c r="G1061" s="100" t="s">
        <v>8669</v>
      </c>
      <c r="H1061" t="s">
        <v>8668</v>
      </c>
      <c r="I1061" s="101" t="s">
        <v>0</v>
      </c>
      <c r="J1061" s="112" t="s">
        <v>22538</v>
      </c>
      <c r="K1061" s="101" t="s">
        <v>23242</v>
      </c>
      <c r="L1061" s="101" t="str">
        <f>VLOOKUP(G1061,'[2]CA AMAC LL detail'!$E$2:$J$2161,6,0)</f>
        <v>Tyler Hedrick</v>
      </c>
      <c r="M1061" s="101">
        <f t="shared" si="116"/>
        <v>503</v>
      </c>
      <c r="N1061" s="158" t="str">
        <f t="shared" si="117"/>
        <v>Tyler.Hedrick@connectamerica.com</v>
      </c>
      <c r="O1061" s="101" t="str">
        <f t="shared" si="118"/>
        <v>484-832-0085</v>
      </c>
    </row>
    <row r="1062" spans="7:15" x14ac:dyDescent="0.25">
      <c r="G1062" s="100" t="s">
        <v>8741</v>
      </c>
      <c r="H1062" t="s">
        <v>8742</v>
      </c>
      <c r="I1062" s="101" t="s">
        <v>1</v>
      </c>
      <c r="J1062" s="112" t="s">
        <v>22547</v>
      </c>
      <c r="K1062" s="101" t="s">
        <v>23238</v>
      </c>
      <c r="L1062" s="101" t="s">
        <v>122</v>
      </c>
      <c r="M1062" s="101">
        <f t="shared" si="116"/>
        <v>304</v>
      </c>
      <c r="N1062" s="158" t="str">
        <f t="shared" si="117"/>
        <v>polly.zwolensky@lifeline.com</v>
      </c>
      <c r="O1062" s="101" t="str">
        <f t="shared" si="118"/>
        <v>612-875-3596</v>
      </c>
    </row>
    <row r="1063" spans="7:15" x14ac:dyDescent="0.25">
      <c r="G1063" s="100" t="s">
        <v>22549</v>
      </c>
      <c r="H1063" t="s">
        <v>22550</v>
      </c>
      <c r="I1063" s="101" t="s">
        <v>1</v>
      </c>
      <c r="J1063" s="112" t="s">
        <v>22551</v>
      </c>
      <c r="K1063" s="101" t="str">
        <f>VLOOKUP(G1063,'[2]CA AMAC LL detail'!$E$2:$M$2161,9,0)</f>
        <v>Western</v>
      </c>
      <c r="L1063" s="101" t="str">
        <f>VLOOKUP(G1063,'[2]CA AMAC LL detail'!$E$2:$J$2161,6,0)</f>
        <v>Polly Zwolensky</v>
      </c>
      <c r="O1063" s="101"/>
    </row>
    <row r="1064" spans="7:15" x14ac:dyDescent="0.25">
      <c r="G1064" s="100" t="s">
        <v>633</v>
      </c>
      <c r="H1064" t="s">
        <v>634</v>
      </c>
      <c r="I1064" s="101" t="s">
        <v>0</v>
      </c>
      <c r="J1064" s="112" t="s">
        <v>22552</v>
      </c>
      <c r="K1064" s="101" t="s">
        <v>23238</v>
      </c>
      <c r="L1064" s="101" t="str">
        <f>VLOOKUP(G1064,'[2]CA AMAC LL detail'!$E$2:$J$2161,6,0)</f>
        <v>Polly Zwolensky</v>
      </c>
      <c r="M1064" s="101">
        <f>VLOOKUP(L1064,$Q$4:$T$25,4,0)</f>
        <v>304</v>
      </c>
      <c r="N1064" s="158" t="str">
        <f>VLOOKUP(L1064,$Q$4:$R$25,2,0)</f>
        <v>polly.zwolensky@lifeline.com</v>
      </c>
      <c r="O1064" s="101" t="str">
        <f>VLOOKUP(L1064,$Q$4:$S$25,3,0)</f>
        <v>612-875-3596</v>
      </c>
    </row>
    <row r="1065" spans="7:15" x14ac:dyDescent="0.25">
      <c r="G1065" s="100" t="s">
        <v>15542</v>
      </c>
      <c r="H1065" t="s">
        <v>15541</v>
      </c>
      <c r="I1065" s="101" t="s">
        <v>0</v>
      </c>
      <c r="J1065" s="112" t="s">
        <v>22553</v>
      </c>
      <c r="K1065" s="101" t="s">
        <v>23238</v>
      </c>
      <c r="L1065" s="101" t="str">
        <f>VLOOKUP(G1065,'[2]CA AMAC LL detail'!$E$2:$J$2161,6,0)</f>
        <v>Polly Zwolensky</v>
      </c>
      <c r="M1065" s="101">
        <f>VLOOKUP(L1065,$Q$4:$T$25,4,0)</f>
        <v>304</v>
      </c>
      <c r="N1065" s="158" t="str">
        <f>VLOOKUP(L1065,$Q$4:$R$25,2,0)</f>
        <v>polly.zwolensky@lifeline.com</v>
      </c>
      <c r="O1065" s="101" t="str">
        <f>VLOOKUP(L1065,$Q$4:$S$25,3,0)</f>
        <v>612-875-3596</v>
      </c>
    </row>
    <row r="1066" spans="7:15" x14ac:dyDescent="0.25">
      <c r="G1066" s="100" t="s">
        <v>8906</v>
      </c>
      <c r="H1066" t="s">
        <v>8907</v>
      </c>
      <c r="I1066" s="101" t="s">
        <v>1</v>
      </c>
      <c r="J1066" s="112" t="s">
        <v>22563</v>
      </c>
      <c r="K1066" s="101" t="s">
        <v>23238</v>
      </c>
      <c r="L1066" s="101" t="str">
        <f>VLOOKUP(G1066,'[2]CA AMAC LL detail'!$E$2:$J$2161,6,0)</f>
        <v>Polly Zwolensky</v>
      </c>
      <c r="M1066" s="101">
        <f>VLOOKUP(L1066,$Q$4:$T$25,4,0)</f>
        <v>304</v>
      </c>
      <c r="N1066" s="158" t="str">
        <f>VLOOKUP(L1066,$Q$4:$R$25,2,0)</f>
        <v>polly.zwolensky@lifeline.com</v>
      </c>
      <c r="O1066" s="101" t="str">
        <f>VLOOKUP(L1066,$Q$4:$S$25,3,0)</f>
        <v>612-875-3596</v>
      </c>
    </row>
    <row r="1067" spans="7:15" x14ac:dyDescent="0.25">
      <c r="G1067" s="100" t="s">
        <v>8828</v>
      </c>
      <c r="H1067" t="s">
        <v>8829</v>
      </c>
      <c r="I1067" s="101" t="s">
        <v>0</v>
      </c>
      <c r="J1067" s="112" t="s">
        <v>22554</v>
      </c>
      <c r="K1067" s="101" t="str">
        <f>VLOOKUP(G1067,'[2]CA AMAC LL detail'!$E$2:$M$2161,9,0)</f>
        <v>CPS</v>
      </c>
      <c r="L1067" s="101" t="str">
        <f>VLOOKUP(G1067,'[2]CA AMAC LL detail'!$E$2:$J$2161,6,0)</f>
        <v>OPEN LMS/PSF</v>
      </c>
      <c r="O1067" s="101"/>
    </row>
    <row r="1068" spans="7:15" x14ac:dyDescent="0.25">
      <c r="G1068" s="100" t="s">
        <v>8830</v>
      </c>
      <c r="H1068" t="s">
        <v>1184</v>
      </c>
      <c r="I1068" s="101" t="s">
        <v>0</v>
      </c>
      <c r="J1068" s="112" t="s">
        <v>22555</v>
      </c>
      <c r="K1068" s="101" t="s">
        <v>23242</v>
      </c>
      <c r="L1068" s="101" t="str">
        <f>VLOOKUP(G1068,'[2]CA AMAC LL detail'!$E$2:$J$2161,6,0)</f>
        <v>Tyler Hedrick</v>
      </c>
      <c r="M1068" s="101">
        <f>VLOOKUP(L1068,$Q$4:$T$25,4,0)</f>
        <v>503</v>
      </c>
      <c r="N1068" s="158" t="str">
        <f>VLOOKUP(L1068,$Q$4:$R$25,2,0)</f>
        <v>Tyler.Hedrick@connectamerica.com</v>
      </c>
      <c r="O1068" s="101" t="str">
        <f>VLOOKUP(L1068,$Q$4:$S$25,3,0)</f>
        <v>484-832-0085</v>
      </c>
    </row>
    <row r="1069" spans="7:15" x14ac:dyDescent="0.25">
      <c r="G1069" s="100" t="s">
        <v>8653</v>
      </c>
      <c r="H1069" t="s">
        <v>8654</v>
      </c>
      <c r="I1069" s="101" t="s">
        <v>1</v>
      </c>
      <c r="J1069" s="112" t="s">
        <v>22535</v>
      </c>
      <c r="K1069" s="101" t="s">
        <v>23242</v>
      </c>
      <c r="L1069" s="101" t="s">
        <v>23216</v>
      </c>
      <c r="M1069" s="101">
        <f>VLOOKUP(L1069,$Q$4:$T$25,4,0)</f>
        <v>503</v>
      </c>
      <c r="N1069" s="158" t="str">
        <f>VLOOKUP(L1069,$Q$4:$R$25,2,0)</f>
        <v>Tyler.Hedrick@connectamerica.com</v>
      </c>
      <c r="O1069" s="101" t="str">
        <f>VLOOKUP(L1069,$Q$4:$S$25,3,0)</f>
        <v>484-832-0085</v>
      </c>
    </row>
    <row r="1070" spans="7:15" x14ac:dyDescent="0.25">
      <c r="G1070" s="100" t="s">
        <v>8850</v>
      </c>
      <c r="H1070" t="s">
        <v>1184</v>
      </c>
      <c r="I1070" s="101" t="s">
        <v>0</v>
      </c>
      <c r="J1070" s="112" t="s">
        <v>22556</v>
      </c>
      <c r="K1070" s="101" t="s">
        <v>23242</v>
      </c>
      <c r="L1070" s="101" t="str">
        <f>VLOOKUP(G1070,'[2]CA AMAC LL detail'!$E$2:$J$2161,6,0)</f>
        <v>Tyler Hedrick</v>
      </c>
      <c r="M1070" s="101">
        <f>VLOOKUP(L1070,$Q$4:$T$25,4,0)</f>
        <v>503</v>
      </c>
      <c r="N1070" s="158" t="str">
        <f>VLOOKUP(L1070,$Q$4:$R$25,2,0)</f>
        <v>Tyler.Hedrick@connectamerica.com</v>
      </c>
      <c r="O1070" s="101" t="str">
        <f>VLOOKUP(L1070,$Q$4:$S$25,3,0)</f>
        <v>484-832-0085</v>
      </c>
    </row>
    <row r="1071" spans="7:15" x14ac:dyDescent="0.25">
      <c r="G1071" s="100" t="s">
        <v>15527</v>
      </c>
      <c r="H1071" t="s">
        <v>8705</v>
      </c>
      <c r="I1071" s="101" t="s">
        <v>1</v>
      </c>
      <c r="J1071" s="112" t="s">
        <v>22542</v>
      </c>
      <c r="K1071" s="101" t="s">
        <v>23238</v>
      </c>
      <c r="L1071" s="101" t="s">
        <v>122</v>
      </c>
      <c r="M1071" s="101">
        <f>VLOOKUP(L1071,$Q$4:$T$25,4,0)</f>
        <v>304</v>
      </c>
      <c r="N1071" s="158" t="str">
        <f>VLOOKUP(L1071,$Q$4:$R$25,2,0)</f>
        <v>polly.zwolensky@lifeline.com</v>
      </c>
      <c r="O1071" s="101" t="str">
        <f>VLOOKUP(L1071,$Q$4:$S$25,3,0)</f>
        <v>612-875-3596</v>
      </c>
    </row>
    <row r="1072" spans="7:15" x14ac:dyDescent="0.25">
      <c r="G1072" s="100" t="s">
        <v>8655</v>
      </c>
      <c r="H1072" t="s">
        <v>8656</v>
      </c>
      <c r="I1072" s="101" t="s">
        <v>0</v>
      </c>
      <c r="J1072" s="112" t="s">
        <v>22536</v>
      </c>
      <c r="K1072" s="101" t="s">
        <v>23242</v>
      </c>
      <c r="L1072" s="101" t="s">
        <v>23216</v>
      </c>
      <c r="M1072" s="101">
        <f>VLOOKUP(L1072,$Q$4:$T$25,4,0)</f>
        <v>503</v>
      </c>
      <c r="N1072" s="158" t="str">
        <f>VLOOKUP(L1072,$Q$4:$R$25,2,0)</f>
        <v>Tyler.Hedrick@connectamerica.com</v>
      </c>
      <c r="O1072" s="101" t="str">
        <f>VLOOKUP(L1072,$Q$4:$S$25,3,0)</f>
        <v>484-832-0085</v>
      </c>
    </row>
    <row r="1073" spans="7:15" x14ac:dyDescent="0.25">
      <c r="G1073" s="100" t="s">
        <v>8867</v>
      </c>
      <c r="H1073" t="s">
        <v>8868</v>
      </c>
      <c r="I1073" s="101" t="s">
        <v>0</v>
      </c>
      <c r="J1073" s="112" t="s">
        <v>22557</v>
      </c>
      <c r="K1073" s="101" t="str">
        <f>VLOOKUP(G1073,'[2]CA AMAC LL detail'!$E$2:$M$2161,9,0)</f>
        <v>SL</v>
      </c>
      <c r="L1073" s="101" t="str">
        <f>VLOOKUP(G1073,'[2]CA AMAC LL detail'!$E$2:$J$2161,6,0)</f>
        <v>OPEN SL</v>
      </c>
      <c r="O1073" s="101"/>
    </row>
    <row r="1074" spans="7:15" x14ac:dyDescent="0.25">
      <c r="G1074" s="100" t="s">
        <v>8869</v>
      </c>
      <c r="H1074" t="s">
        <v>8837</v>
      </c>
      <c r="I1074" s="101" t="s">
        <v>0</v>
      </c>
      <c r="J1074" s="112" t="s">
        <v>22558</v>
      </c>
      <c r="K1074" s="101" t="s">
        <v>23238</v>
      </c>
      <c r="L1074" s="101" t="s">
        <v>122</v>
      </c>
      <c r="M1074" s="101">
        <f t="shared" ref="M1074:M1111" si="119">VLOOKUP(L1074,$Q$4:$T$25,4,0)</f>
        <v>304</v>
      </c>
      <c r="N1074" s="158" t="str">
        <f t="shared" ref="N1074:N1111" si="120">VLOOKUP(L1074,$Q$4:$R$25,2,0)</f>
        <v>polly.zwolensky@lifeline.com</v>
      </c>
      <c r="O1074" s="101" t="str">
        <f t="shared" ref="O1074:O1111" si="121">VLOOKUP(L1074,$Q$4:$S$25,3,0)</f>
        <v>612-875-3596</v>
      </c>
    </row>
    <row r="1075" spans="7:15" x14ac:dyDescent="0.25">
      <c r="G1075" s="100" t="s">
        <v>8743</v>
      </c>
      <c r="H1075" t="s">
        <v>8742</v>
      </c>
      <c r="I1075" s="101" t="s">
        <v>0</v>
      </c>
      <c r="J1075" s="112" t="s">
        <v>22548</v>
      </c>
      <c r="K1075" s="101" t="s">
        <v>23242</v>
      </c>
      <c r="L1075" s="101" t="str">
        <f>VLOOKUP(G1075,'[2]CA AMAC LL detail'!$E$2:$J$2161,6,0)</f>
        <v>Tyler Hedrick</v>
      </c>
      <c r="M1075" s="101">
        <f t="shared" si="119"/>
        <v>503</v>
      </c>
      <c r="N1075" s="158" t="str">
        <f t="shared" si="120"/>
        <v>Tyler.Hedrick@connectamerica.com</v>
      </c>
      <c r="O1075" s="101" t="str">
        <f t="shared" si="121"/>
        <v>484-832-0085</v>
      </c>
    </row>
    <row r="1076" spans="7:15" x14ac:dyDescent="0.25">
      <c r="G1076" s="100" t="s">
        <v>8875</v>
      </c>
      <c r="H1076" t="s">
        <v>8876</v>
      </c>
      <c r="I1076" s="101" t="s">
        <v>0</v>
      </c>
      <c r="J1076" s="112" t="s">
        <v>22559</v>
      </c>
      <c r="K1076" s="101" t="s">
        <v>23238</v>
      </c>
      <c r="L1076" s="101" t="str">
        <f>VLOOKUP(G1076,'[2]CA AMAC LL detail'!$E$2:$J$2161,6,0)</f>
        <v>Polly Zwolensky</v>
      </c>
      <c r="M1076" s="101">
        <f t="shared" si="119"/>
        <v>304</v>
      </c>
      <c r="N1076" s="158" t="str">
        <f t="shared" si="120"/>
        <v>polly.zwolensky@lifeline.com</v>
      </c>
      <c r="O1076" s="101" t="str">
        <f t="shared" si="121"/>
        <v>612-875-3596</v>
      </c>
    </row>
    <row r="1077" spans="7:15" x14ac:dyDescent="0.25">
      <c r="G1077" s="100" t="s">
        <v>8710</v>
      </c>
      <c r="H1077" t="s">
        <v>22560</v>
      </c>
      <c r="I1077" s="101" t="s">
        <v>1</v>
      </c>
      <c r="J1077" s="112" t="s">
        <v>22561</v>
      </c>
      <c r="K1077" s="101" t="s">
        <v>23238</v>
      </c>
      <c r="L1077" s="101" t="s">
        <v>122</v>
      </c>
      <c r="M1077" s="101">
        <f t="shared" si="119"/>
        <v>304</v>
      </c>
      <c r="N1077" s="158" t="str">
        <f t="shared" si="120"/>
        <v>polly.zwolensky@lifeline.com</v>
      </c>
      <c r="O1077" s="101" t="str">
        <f t="shared" si="121"/>
        <v>612-875-3596</v>
      </c>
    </row>
    <row r="1078" spans="7:15" x14ac:dyDescent="0.25">
      <c r="G1078" s="100" t="s">
        <v>8650</v>
      </c>
      <c r="H1078" t="s">
        <v>8649</v>
      </c>
      <c r="I1078" s="101" t="s">
        <v>1</v>
      </c>
      <c r="J1078" s="112" t="s">
        <v>22533</v>
      </c>
      <c r="K1078" s="101" t="s">
        <v>23238</v>
      </c>
      <c r="L1078" s="101" t="str">
        <f>VLOOKUP(G1078,'[2]CA AMAC LL detail'!$E$2:$J$2161,6,0)</f>
        <v>Polly Zwolensky</v>
      </c>
      <c r="M1078" s="101">
        <f t="shared" si="119"/>
        <v>304</v>
      </c>
      <c r="N1078" s="158" t="str">
        <f t="shared" si="120"/>
        <v>polly.zwolensky@lifeline.com</v>
      </c>
      <c r="O1078" s="101" t="str">
        <f t="shared" si="121"/>
        <v>612-875-3596</v>
      </c>
    </row>
    <row r="1079" spans="7:15" x14ac:dyDescent="0.25">
      <c r="G1079" s="100" t="s">
        <v>8740</v>
      </c>
      <c r="H1079" t="s">
        <v>22545</v>
      </c>
      <c r="I1079" s="101" t="s">
        <v>1</v>
      </c>
      <c r="J1079" s="112" t="s">
        <v>22546</v>
      </c>
      <c r="K1079" s="101" t="s">
        <v>23238</v>
      </c>
      <c r="L1079" s="101" t="s">
        <v>122</v>
      </c>
      <c r="M1079" s="101">
        <f t="shared" si="119"/>
        <v>304</v>
      </c>
      <c r="N1079" s="158" t="str">
        <f t="shared" si="120"/>
        <v>polly.zwolensky@lifeline.com</v>
      </c>
      <c r="O1079" s="101" t="str">
        <f t="shared" si="121"/>
        <v>612-875-3596</v>
      </c>
    </row>
    <row r="1080" spans="7:15" x14ac:dyDescent="0.25">
      <c r="G1080" s="100" t="s">
        <v>8891</v>
      </c>
      <c r="H1080" t="s">
        <v>8892</v>
      </c>
      <c r="I1080" s="101" t="s">
        <v>1</v>
      </c>
      <c r="J1080" s="112" t="s">
        <v>22562</v>
      </c>
      <c r="K1080" s="101" t="s">
        <v>23242</v>
      </c>
      <c r="L1080" s="101" t="str">
        <f>VLOOKUP(G1080,'[2]CA AMAC LL detail'!$E$2:$J$2161,6,0)</f>
        <v>Tyler Hedrick</v>
      </c>
      <c r="M1080" s="101">
        <f t="shared" si="119"/>
        <v>503</v>
      </c>
      <c r="N1080" s="158" t="str">
        <f t="shared" si="120"/>
        <v>Tyler.Hedrick@connectamerica.com</v>
      </c>
      <c r="O1080" s="101" t="str">
        <f t="shared" si="121"/>
        <v>484-832-0085</v>
      </c>
    </row>
    <row r="1081" spans="7:15" x14ac:dyDescent="0.25">
      <c r="G1081" s="100" t="s">
        <v>8908</v>
      </c>
      <c r="H1081" t="s">
        <v>8909</v>
      </c>
      <c r="I1081" s="101" t="s">
        <v>1</v>
      </c>
      <c r="J1081" s="112" t="s">
        <v>22564</v>
      </c>
      <c r="K1081" s="101" t="s">
        <v>23238</v>
      </c>
      <c r="L1081" s="101" t="str">
        <f>VLOOKUP(G1081,'[2]CA AMAC LL detail'!$E$2:$J$2161,6,0)</f>
        <v>Polly Zwolensky</v>
      </c>
      <c r="M1081" s="101">
        <f t="shared" si="119"/>
        <v>304</v>
      </c>
      <c r="N1081" s="158" t="str">
        <f t="shared" si="120"/>
        <v>polly.zwolensky@lifeline.com</v>
      </c>
      <c r="O1081" s="101" t="str">
        <f t="shared" si="121"/>
        <v>612-875-3596</v>
      </c>
    </row>
    <row r="1082" spans="7:15" x14ac:dyDescent="0.25">
      <c r="G1082" s="100" t="s">
        <v>8912</v>
      </c>
      <c r="H1082" t="s">
        <v>8913</v>
      </c>
      <c r="I1082" s="101" t="s">
        <v>1</v>
      </c>
      <c r="J1082" s="112" t="s">
        <v>22565</v>
      </c>
      <c r="K1082" s="101" t="s">
        <v>23238</v>
      </c>
      <c r="L1082" s="101" t="str">
        <f>VLOOKUP(G1082,'[2]CA AMAC LL detail'!$E$2:$J$2161,6,0)</f>
        <v>Polly Zwolensky</v>
      </c>
      <c r="M1082" s="101">
        <f t="shared" si="119"/>
        <v>304</v>
      </c>
      <c r="N1082" s="158" t="str">
        <f t="shared" si="120"/>
        <v>polly.zwolensky@lifeline.com</v>
      </c>
      <c r="O1082" s="101" t="str">
        <f t="shared" si="121"/>
        <v>612-875-3596</v>
      </c>
    </row>
    <row r="1083" spans="7:15" x14ac:dyDescent="0.25">
      <c r="G1083" s="100" t="s">
        <v>8916</v>
      </c>
      <c r="H1083" t="s">
        <v>8917</v>
      </c>
      <c r="I1083" s="101" t="s">
        <v>1</v>
      </c>
      <c r="J1083" s="112" t="s">
        <v>22566</v>
      </c>
      <c r="K1083" s="101" t="s">
        <v>23238</v>
      </c>
      <c r="L1083" s="101" t="str">
        <f>VLOOKUP(G1083,'[2]CA AMAC LL detail'!$E$2:$J$2161,6,0)</f>
        <v>Polly Zwolensky</v>
      </c>
      <c r="M1083" s="101">
        <f t="shared" si="119"/>
        <v>304</v>
      </c>
      <c r="N1083" s="158" t="str">
        <f t="shared" si="120"/>
        <v>polly.zwolensky@lifeline.com</v>
      </c>
      <c r="O1083" s="101" t="str">
        <f t="shared" si="121"/>
        <v>612-875-3596</v>
      </c>
    </row>
    <row r="1084" spans="7:15" x14ac:dyDescent="0.25">
      <c r="G1084" s="100" t="s">
        <v>635</v>
      </c>
      <c r="H1084" t="s">
        <v>636</v>
      </c>
      <c r="I1084" s="101" t="s">
        <v>1</v>
      </c>
      <c r="J1084" s="112" t="s">
        <v>22567</v>
      </c>
      <c r="K1084" s="101" t="s">
        <v>23238</v>
      </c>
      <c r="L1084" s="101" t="str">
        <f>VLOOKUP(G1084,'[2]CA AMAC LL detail'!$E$2:$J$2161,6,0)</f>
        <v>Polly Zwolensky</v>
      </c>
      <c r="M1084" s="101">
        <f t="shared" si="119"/>
        <v>304</v>
      </c>
      <c r="N1084" s="158" t="str">
        <f t="shared" si="120"/>
        <v>polly.zwolensky@lifeline.com</v>
      </c>
      <c r="O1084" s="101" t="str">
        <f t="shared" si="121"/>
        <v>612-875-3596</v>
      </c>
    </row>
    <row r="1085" spans="7:15" x14ac:dyDescent="0.25">
      <c r="G1085" s="100" t="s">
        <v>8918</v>
      </c>
      <c r="H1085" t="s">
        <v>8919</v>
      </c>
      <c r="I1085" s="101" t="s">
        <v>1</v>
      </c>
      <c r="J1085" s="112" t="s">
        <v>22568</v>
      </c>
      <c r="K1085" s="101" t="s">
        <v>23238</v>
      </c>
      <c r="L1085" s="101" t="str">
        <f>VLOOKUP(G1085,'[2]CA AMAC LL detail'!$E$2:$J$2161,6,0)</f>
        <v>Polly Zwolensky</v>
      </c>
      <c r="M1085" s="101">
        <f t="shared" si="119"/>
        <v>304</v>
      </c>
      <c r="N1085" s="158" t="str">
        <f t="shared" si="120"/>
        <v>polly.zwolensky@lifeline.com</v>
      </c>
      <c r="O1085" s="101" t="str">
        <f t="shared" si="121"/>
        <v>612-875-3596</v>
      </c>
    </row>
    <row r="1086" spans="7:15" x14ac:dyDescent="0.25">
      <c r="G1086" s="100" t="s">
        <v>8920</v>
      </c>
      <c r="H1086" t="s">
        <v>8921</v>
      </c>
      <c r="I1086" s="101" t="s">
        <v>1</v>
      </c>
      <c r="J1086" s="112" t="s">
        <v>22569</v>
      </c>
      <c r="K1086" s="101" t="s">
        <v>23238</v>
      </c>
      <c r="L1086" s="101" t="str">
        <f>VLOOKUP(G1086,'[2]CA AMAC LL detail'!$E$2:$J$2161,6,0)</f>
        <v>Polly Zwolensky</v>
      </c>
      <c r="M1086" s="101">
        <f t="shared" si="119"/>
        <v>304</v>
      </c>
      <c r="N1086" s="158" t="str">
        <f t="shared" si="120"/>
        <v>polly.zwolensky@lifeline.com</v>
      </c>
      <c r="O1086" s="101" t="str">
        <f t="shared" si="121"/>
        <v>612-875-3596</v>
      </c>
    </row>
    <row r="1087" spans="7:15" x14ac:dyDescent="0.25">
      <c r="G1087" s="100" t="s">
        <v>8922</v>
      </c>
      <c r="H1087" t="s">
        <v>8923</v>
      </c>
      <c r="I1087" s="101" t="s">
        <v>1</v>
      </c>
      <c r="J1087" s="112" t="s">
        <v>22570</v>
      </c>
      <c r="K1087" s="101" t="s">
        <v>23238</v>
      </c>
      <c r="L1087" s="101" t="str">
        <f>VLOOKUP(G1087,'[2]CA AMAC LL detail'!$E$2:$J$2161,6,0)</f>
        <v>Polly Zwolensky</v>
      </c>
      <c r="M1087" s="101">
        <f t="shared" si="119"/>
        <v>304</v>
      </c>
      <c r="N1087" s="158" t="str">
        <f t="shared" si="120"/>
        <v>polly.zwolensky@lifeline.com</v>
      </c>
      <c r="O1087" s="101" t="str">
        <f t="shared" si="121"/>
        <v>612-875-3596</v>
      </c>
    </row>
    <row r="1088" spans="7:15" x14ac:dyDescent="0.25">
      <c r="G1088" s="100" t="s">
        <v>8952</v>
      </c>
      <c r="H1088" t="s">
        <v>8953</v>
      </c>
      <c r="I1088" s="101" t="s">
        <v>1</v>
      </c>
      <c r="J1088" s="112" t="s">
        <v>22576</v>
      </c>
      <c r="K1088" s="101" t="s">
        <v>23238</v>
      </c>
      <c r="L1088" s="101" t="str">
        <f>VLOOKUP(G1088,'[2]CA AMAC LL detail'!$E$2:$J$2161,6,0)</f>
        <v>Polly Zwolensky</v>
      </c>
      <c r="M1088" s="101">
        <f t="shared" si="119"/>
        <v>304</v>
      </c>
      <c r="N1088" s="158" t="str">
        <f t="shared" si="120"/>
        <v>polly.zwolensky@lifeline.com</v>
      </c>
      <c r="O1088" s="101" t="str">
        <f t="shared" si="121"/>
        <v>612-875-3596</v>
      </c>
    </row>
    <row r="1089" spans="7:15" x14ac:dyDescent="0.25">
      <c r="G1089" s="100" t="s">
        <v>8954</v>
      </c>
      <c r="H1089" t="s">
        <v>8955</v>
      </c>
      <c r="I1089" s="101" t="s">
        <v>1</v>
      </c>
      <c r="J1089" s="112" t="s">
        <v>22577</v>
      </c>
      <c r="K1089" s="101" t="s">
        <v>23238</v>
      </c>
      <c r="L1089" s="101" t="str">
        <f>VLOOKUP(G1089,'[2]CA AMAC LL detail'!$E$2:$J$2161,6,0)</f>
        <v>Polly Zwolensky</v>
      </c>
      <c r="M1089" s="101">
        <f t="shared" si="119"/>
        <v>304</v>
      </c>
      <c r="N1089" s="158" t="str">
        <f t="shared" si="120"/>
        <v>polly.zwolensky@lifeline.com</v>
      </c>
      <c r="O1089" s="101" t="str">
        <f t="shared" si="121"/>
        <v>612-875-3596</v>
      </c>
    </row>
    <row r="1090" spans="7:15" x14ac:dyDescent="0.25">
      <c r="G1090" s="100" t="s">
        <v>8930</v>
      </c>
      <c r="H1090" t="s">
        <v>8931</v>
      </c>
      <c r="I1090" s="101" t="s">
        <v>1</v>
      </c>
      <c r="J1090" s="112" t="s">
        <v>22571</v>
      </c>
      <c r="K1090" s="101" t="s">
        <v>23238</v>
      </c>
      <c r="L1090" s="101" t="str">
        <f>VLOOKUP(G1090,'[2]CA AMAC LL detail'!$E$2:$J$2161,6,0)</f>
        <v>Polly Zwolensky</v>
      </c>
      <c r="M1090" s="101">
        <f t="shared" si="119"/>
        <v>304</v>
      </c>
      <c r="N1090" s="158" t="str">
        <f t="shared" si="120"/>
        <v>polly.zwolensky@lifeline.com</v>
      </c>
      <c r="O1090" s="101" t="str">
        <f t="shared" si="121"/>
        <v>612-875-3596</v>
      </c>
    </row>
    <row r="1091" spans="7:15" x14ac:dyDescent="0.25">
      <c r="G1091" s="100" t="s">
        <v>8956</v>
      </c>
      <c r="H1091" t="s">
        <v>8957</v>
      </c>
      <c r="I1091" s="101" t="s">
        <v>1</v>
      </c>
      <c r="J1091" s="112" t="s">
        <v>22578</v>
      </c>
      <c r="K1091" s="101" t="s">
        <v>23238</v>
      </c>
      <c r="L1091" s="101" t="str">
        <f>VLOOKUP(G1091,'[2]CA AMAC LL detail'!$E$2:$J$2161,6,0)</f>
        <v>Polly Zwolensky</v>
      </c>
      <c r="M1091" s="101">
        <f t="shared" si="119"/>
        <v>304</v>
      </c>
      <c r="N1091" s="158" t="str">
        <f t="shared" si="120"/>
        <v>polly.zwolensky@lifeline.com</v>
      </c>
      <c r="O1091" s="101" t="str">
        <f t="shared" si="121"/>
        <v>612-875-3596</v>
      </c>
    </row>
    <row r="1092" spans="7:15" x14ac:dyDescent="0.25">
      <c r="G1092" s="100" t="s">
        <v>8958</v>
      </c>
      <c r="H1092" t="s">
        <v>8959</v>
      </c>
      <c r="I1092" s="101" t="s">
        <v>0</v>
      </c>
      <c r="J1092" s="112" t="s">
        <v>22579</v>
      </c>
      <c r="K1092" s="101" t="s">
        <v>23238</v>
      </c>
      <c r="L1092" s="101" t="str">
        <f>VLOOKUP(G1092,'[2]CA AMAC LL detail'!$E$2:$J$2161,6,0)</f>
        <v>Polly Zwolensky</v>
      </c>
      <c r="M1092" s="101">
        <f t="shared" si="119"/>
        <v>304</v>
      </c>
      <c r="N1092" s="158" t="str">
        <f t="shared" si="120"/>
        <v>polly.zwolensky@lifeline.com</v>
      </c>
      <c r="O1092" s="101" t="str">
        <f t="shared" si="121"/>
        <v>612-875-3596</v>
      </c>
    </row>
    <row r="1093" spans="7:15" x14ac:dyDescent="0.25">
      <c r="G1093" s="100" t="s">
        <v>8960</v>
      </c>
      <c r="H1093" t="s">
        <v>8961</v>
      </c>
      <c r="I1093" s="101" t="s">
        <v>0</v>
      </c>
      <c r="J1093" s="112" t="s">
        <v>22580</v>
      </c>
      <c r="K1093" s="101" t="s">
        <v>23238</v>
      </c>
      <c r="L1093" s="101" t="str">
        <f>VLOOKUP(G1093,'[2]CA AMAC LL detail'!$E$2:$J$2161,6,0)</f>
        <v>Polly Zwolensky</v>
      </c>
      <c r="M1093" s="101">
        <f t="shared" si="119"/>
        <v>304</v>
      </c>
      <c r="N1093" s="158" t="str">
        <f t="shared" si="120"/>
        <v>polly.zwolensky@lifeline.com</v>
      </c>
      <c r="O1093" s="101" t="str">
        <f t="shared" si="121"/>
        <v>612-875-3596</v>
      </c>
    </row>
    <row r="1094" spans="7:15" x14ac:dyDescent="0.25">
      <c r="G1094" s="100" t="s">
        <v>8970</v>
      </c>
      <c r="H1094" t="s">
        <v>8971</v>
      </c>
      <c r="I1094" s="101" t="s">
        <v>0</v>
      </c>
      <c r="J1094" s="112" t="s">
        <v>22582</v>
      </c>
      <c r="K1094" s="101" t="s">
        <v>23238</v>
      </c>
      <c r="L1094" s="101" t="str">
        <f>VLOOKUP(G1094,'[2]CA AMAC LL detail'!$E$2:$J$2161,6,0)</f>
        <v>Polly Zwolensky</v>
      </c>
      <c r="M1094" s="101">
        <f t="shared" si="119"/>
        <v>304</v>
      </c>
      <c r="N1094" s="158" t="str">
        <f t="shared" si="120"/>
        <v>polly.zwolensky@lifeline.com</v>
      </c>
      <c r="O1094" s="101" t="str">
        <f t="shared" si="121"/>
        <v>612-875-3596</v>
      </c>
    </row>
    <row r="1095" spans="7:15" x14ac:dyDescent="0.25">
      <c r="G1095" s="100" t="s">
        <v>8936</v>
      </c>
      <c r="H1095" t="s">
        <v>8937</v>
      </c>
      <c r="I1095" s="101" t="s">
        <v>1</v>
      </c>
      <c r="J1095" s="112" t="s">
        <v>22572</v>
      </c>
      <c r="K1095" s="101" t="s">
        <v>23238</v>
      </c>
      <c r="L1095" s="101" t="str">
        <f>VLOOKUP(G1095,'[2]CA AMAC LL detail'!$E$2:$J$2161,6,0)</f>
        <v>Polly Zwolensky</v>
      </c>
      <c r="M1095" s="101">
        <f t="shared" si="119"/>
        <v>304</v>
      </c>
      <c r="N1095" s="158" t="str">
        <f t="shared" si="120"/>
        <v>polly.zwolensky@lifeline.com</v>
      </c>
      <c r="O1095" s="101" t="str">
        <f t="shared" si="121"/>
        <v>612-875-3596</v>
      </c>
    </row>
    <row r="1096" spans="7:15" x14ac:dyDescent="0.25">
      <c r="G1096" s="100" t="s">
        <v>8944</v>
      </c>
      <c r="H1096" t="s">
        <v>8945</v>
      </c>
      <c r="I1096" s="101" t="s">
        <v>1</v>
      </c>
      <c r="J1096" s="112" t="s">
        <v>22573</v>
      </c>
      <c r="K1096" s="101" t="s">
        <v>23238</v>
      </c>
      <c r="L1096" s="101" t="str">
        <f>VLOOKUP(G1096,'[2]CA AMAC LL detail'!$E$2:$J$2161,6,0)</f>
        <v>Polly Zwolensky</v>
      </c>
      <c r="M1096" s="101">
        <f t="shared" si="119"/>
        <v>304</v>
      </c>
      <c r="N1096" s="158" t="str">
        <f t="shared" si="120"/>
        <v>polly.zwolensky@lifeline.com</v>
      </c>
      <c r="O1096" s="101" t="str">
        <f t="shared" si="121"/>
        <v>612-875-3596</v>
      </c>
    </row>
    <row r="1097" spans="7:15" x14ac:dyDescent="0.25">
      <c r="G1097" s="100" t="s">
        <v>8946</v>
      </c>
      <c r="H1097" t="s">
        <v>8947</v>
      </c>
      <c r="I1097" s="101" t="s">
        <v>1</v>
      </c>
      <c r="J1097" s="112" t="s">
        <v>22574</v>
      </c>
      <c r="K1097" s="101" t="s">
        <v>23238</v>
      </c>
      <c r="L1097" s="101" t="s">
        <v>122</v>
      </c>
      <c r="M1097" s="101">
        <f t="shared" si="119"/>
        <v>304</v>
      </c>
      <c r="N1097" s="158" t="str">
        <f t="shared" si="120"/>
        <v>polly.zwolensky@lifeline.com</v>
      </c>
      <c r="O1097" s="101" t="str">
        <f t="shared" si="121"/>
        <v>612-875-3596</v>
      </c>
    </row>
    <row r="1098" spans="7:15" x14ac:dyDescent="0.25">
      <c r="G1098" s="100" t="s">
        <v>8948</v>
      </c>
      <c r="H1098" t="s">
        <v>8949</v>
      </c>
      <c r="I1098" s="101" t="s">
        <v>1</v>
      </c>
      <c r="J1098" s="112" t="s">
        <v>22575</v>
      </c>
      <c r="K1098" s="101" t="s">
        <v>23238</v>
      </c>
      <c r="L1098" s="101" t="str">
        <f>VLOOKUP(G1098,'[2]CA AMAC LL detail'!$E$2:$J$2161,6,0)</f>
        <v>Polly Zwolensky</v>
      </c>
      <c r="M1098" s="101">
        <f t="shared" si="119"/>
        <v>304</v>
      </c>
      <c r="N1098" s="158" t="str">
        <f t="shared" si="120"/>
        <v>polly.zwolensky@lifeline.com</v>
      </c>
      <c r="O1098" s="101" t="str">
        <f t="shared" si="121"/>
        <v>612-875-3596</v>
      </c>
    </row>
    <row r="1099" spans="7:15" x14ac:dyDescent="0.25">
      <c r="G1099" s="100" t="s">
        <v>14887</v>
      </c>
      <c r="H1099" t="s">
        <v>14888</v>
      </c>
      <c r="I1099" s="101" t="s">
        <v>0</v>
      </c>
      <c r="J1099" s="112" t="s">
        <v>22583</v>
      </c>
      <c r="K1099" s="101" t="s">
        <v>23238</v>
      </c>
      <c r="L1099" s="101" t="str">
        <f>VLOOKUP(G1099,'[2]CA AMAC LL detail'!$E$2:$J$2161,6,0)</f>
        <v>Polly Zwolensky</v>
      </c>
      <c r="M1099" s="101">
        <f t="shared" si="119"/>
        <v>304</v>
      </c>
      <c r="N1099" s="158" t="str">
        <f t="shared" si="120"/>
        <v>polly.zwolensky@lifeline.com</v>
      </c>
      <c r="O1099" s="101" t="str">
        <f t="shared" si="121"/>
        <v>612-875-3596</v>
      </c>
    </row>
    <row r="1100" spans="7:15" x14ac:dyDescent="0.25">
      <c r="G1100" s="100" t="s">
        <v>8962</v>
      </c>
      <c r="H1100" t="s">
        <v>8963</v>
      </c>
      <c r="I1100" s="101" t="s">
        <v>0</v>
      </c>
      <c r="J1100" s="112" t="s">
        <v>22581</v>
      </c>
      <c r="K1100" s="101" t="s">
        <v>23238</v>
      </c>
      <c r="L1100" s="101" t="str">
        <f>VLOOKUP(G1100,'[2]CA AMAC LL detail'!$E$2:$J$2161,6,0)</f>
        <v>Polly Zwolensky</v>
      </c>
      <c r="M1100" s="101">
        <f t="shared" si="119"/>
        <v>304</v>
      </c>
      <c r="N1100" s="158" t="str">
        <f t="shared" si="120"/>
        <v>polly.zwolensky@lifeline.com</v>
      </c>
      <c r="O1100" s="101" t="str">
        <f t="shared" si="121"/>
        <v>612-875-3596</v>
      </c>
    </row>
    <row r="1101" spans="7:15" x14ac:dyDescent="0.25">
      <c r="G1101" s="100" t="s">
        <v>9052</v>
      </c>
      <c r="H1101" t="s">
        <v>9053</v>
      </c>
      <c r="I1101" s="101" t="s">
        <v>0</v>
      </c>
      <c r="J1101" s="112" t="s">
        <v>22584</v>
      </c>
      <c r="K1101" s="101" t="s">
        <v>23238</v>
      </c>
      <c r="L1101" s="101" t="str">
        <f>VLOOKUP(G1101,'[2]CA AMAC LL detail'!$E$2:$J$2161,6,0)</f>
        <v>Jerri McCracken</v>
      </c>
      <c r="M1101" s="101">
        <f t="shared" si="119"/>
        <v>203</v>
      </c>
      <c r="N1101" s="158" t="str">
        <f t="shared" si="120"/>
        <v xml:space="preserve">jerri.mccracken@connectamerica.com </v>
      </c>
      <c r="O1101" s="101" t="str">
        <f t="shared" si="121"/>
        <v>319-231-0932</v>
      </c>
    </row>
    <row r="1102" spans="7:15" x14ac:dyDescent="0.25">
      <c r="G1102" s="100" t="s">
        <v>9062</v>
      </c>
      <c r="H1102" t="s">
        <v>9059</v>
      </c>
      <c r="I1102" s="101" t="s">
        <v>0</v>
      </c>
      <c r="J1102" s="112" t="s">
        <v>22587</v>
      </c>
      <c r="K1102" s="101" t="s">
        <v>23238</v>
      </c>
      <c r="L1102" s="101" t="str">
        <f>VLOOKUP(G1102,'[2]CA AMAC LL detail'!$E$2:$J$2161,6,0)</f>
        <v>Jerri McCracken</v>
      </c>
      <c r="M1102" s="101">
        <f t="shared" si="119"/>
        <v>203</v>
      </c>
      <c r="N1102" s="158" t="str">
        <f t="shared" si="120"/>
        <v xml:space="preserve">jerri.mccracken@connectamerica.com </v>
      </c>
      <c r="O1102" s="101" t="str">
        <f t="shared" si="121"/>
        <v>319-231-0932</v>
      </c>
    </row>
    <row r="1103" spans="7:15" x14ac:dyDescent="0.25">
      <c r="G1103" s="100" t="s">
        <v>9063</v>
      </c>
      <c r="H1103" t="s">
        <v>9059</v>
      </c>
      <c r="I1103" s="101" t="s">
        <v>0</v>
      </c>
      <c r="J1103" s="112" t="s">
        <v>22588</v>
      </c>
      <c r="K1103" s="101" t="s">
        <v>23238</v>
      </c>
      <c r="L1103" s="101" t="s">
        <v>21350</v>
      </c>
      <c r="M1103" s="101">
        <f t="shared" si="119"/>
        <v>203</v>
      </c>
      <c r="N1103" s="158" t="str">
        <f t="shared" si="120"/>
        <v xml:space="preserve">jerri.mccracken@connectamerica.com </v>
      </c>
      <c r="O1103" s="101" t="str">
        <f t="shared" si="121"/>
        <v>319-231-0932</v>
      </c>
    </row>
    <row r="1104" spans="7:15" x14ac:dyDescent="0.25">
      <c r="G1104" s="100" t="s">
        <v>9082</v>
      </c>
      <c r="H1104" t="s">
        <v>9083</v>
      </c>
      <c r="I1104" s="101" t="s">
        <v>0</v>
      </c>
      <c r="J1104" s="112" t="s">
        <v>22590</v>
      </c>
      <c r="K1104" s="101" t="s">
        <v>23242</v>
      </c>
      <c r="L1104" s="101" t="str">
        <f>VLOOKUP(G1104,'[2]CA AMAC LL detail'!$E$2:$J$2161,6,0)</f>
        <v>Tyler Hedrick</v>
      </c>
      <c r="M1104" s="101">
        <f t="shared" si="119"/>
        <v>503</v>
      </c>
      <c r="N1104" s="158" t="str">
        <f t="shared" si="120"/>
        <v>Tyler.Hedrick@connectamerica.com</v>
      </c>
      <c r="O1104" s="101" t="str">
        <f t="shared" si="121"/>
        <v>484-832-0085</v>
      </c>
    </row>
    <row r="1105" spans="7:15" x14ac:dyDescent="0.25">
      <c r="G1105" s="100" t="s">
        <v>9084</v>
      </c>
      <c r="H1105" t="s">
        <v>9085</v>
      </c>
      <c r="I1105" s="101" t="s">
        <v>0</v>
      </c>
      <c r="J1105" s="112" t="s">
        <v>22591</v>
      </c>
      <c r="K1105" s="101" t="s">
        <v>23238</v>
      </c>
      <c r="L1105" s="101" t="str">
        <f>VLOOKUP(G1105,'[2]CA AMAC LL detail'!$E$2:$J$2161,6,0)</f>
        <v>Jerri McCracken</v>
      </c>
      <c r="M1105" s="101">
        <f t="shared" si="119"/>
        <v>203</v>
      </c>
      <c r="N1105" s="158" t="str">
        <f t="shared" si="120"/>
        <v xml:space="preserve">jerri.mccracken@connectamerica.com </v>
      </c>
      <c r="O1105" s="101" t="str">
        <f t="shared" si="121"/>
        <v>319-231-0932</v>
      </c>
    </row>
    <row r="1106" spans="7:15" x14ac:dyDescent="0.25">
      <c r="G1106" s="100" t="s">
        <v>9094</v>
      </c>
      <c r="H1106" t="s">
        <v>9095</v>
      </c>
      <c r="I1106" s="101" t="s">
        <v>0</v>
      </c>
      <c r="J1106" s="112" t="s">
        <v>22592</v>
      </c>
      <c r="K1106" s="101" t="s">
        <v>23238</v>
      </c>
      <c r="L1106" s="101" t="str">
        <f>VLOOKUP(G1106,'[2]CA AMAC LL detail'!$E$2:$J$2161,6,0)</f>
        <v>Jerri McCracken</v>
      </c>
      <c r="M1106" s="101">
        <f t="shared" si="119"/>
        <v>203</v>
      </c>
      <c r="N1106" s="158" t="str">
        <f t="shared" si="120"/>
        <v xml:space="preserve">jerri.mccracken@connectamerica.com </v>
      </c>
      <c r="O1106" s="101" t="str">
        <f t="shared" si="121"/>
        <v>319-231-0932</v>
      </c>
    </row>
    <row r="1107" spans="7:15" x14ac:dyDescent="0.25">
      <c r="G1107" s="100" t="s">
        <v>9097</v>
      </c>
      <c r="H1107" t="s">
        <v>22593</v>
      </c>
      <c r="I1107" s="101" t="s">
        <v>0</v>
      </c>
      <c r="J1107" s="112" t="s">
        <v>22594</v>
      </c>
      <c r="K1107" s="101" t="s">
        <v>23242</v>
      </c>
      <c r="L1107" s="101" t="str">
        <f>VLOOKUP(G1107,'[2]CA AMAC LL detail'!$E$2:$J$2161,6,0)</f>
        <v>Tyler Hedrick</v>
      </c>
      <c r="M1107" s="101">
        <f t="shared" si="119"/>
        <v>503</v>
      </c>
      <c r="N1107" s="158" t="str">
        <f t="shared" si="120"/>
        <v>Tyler.Hedrick@connectamerica.com</v>
      </c>
      <c r="O1107" s="101" t="str">
        <f t="shared" si="121"/>
        <v>484-832-0085</v>
      </c>
    </row>
    <row r="1108" spans="7:15" x14ac:dyDescent="0.25">
      <c r="G1108" s="100" t="s">
        <v>9099</v>
      </c>
      <c r="H1108" t="s">
        <v>9100</v>
      </c>
      <c r="I1108" s="101" t="s">
        <v>0</v>
      </c>
      <c r="J1108" s="112" t="s">
        <v>22595</v>
      </c>
      <c r="K1108" s="101" t="s">
        <v>23242</v>
      </c>
      <c r="L1108" s="101" t="str">
        <f>VLOOKUP(G1108,'[2]CA AMAC LL detail'!$E$2:$J$2161,6,0)</f>
        <v>Tyler Hedrick</v>
      </c>
      <c r="M1108" s="101">
        <f t="shared" si="119"/>
        <v>503</v>
      </c>
      <c r="N1108" s="158" t="str">
        <f t="shared" si="120"/>
        <v>Tyler.Hedrick@connectamerica.com</v>
      </c>
      <c r="O1108" s="101" t="str">
        <f t="shared" si="121"/>
        <v>484-832-0085</v>
      </c>
    </row>
    <row r="1109" spans="7:15" x14ac:dyDescent="0.25">
      <c r="G1109" s="100" t="s">
        <v>9101</v>
      </c>
      <c r="H1109" t="s">
        <v>9102</v>
      </c>
      <c r="I1109" s="101" t="s">
        <v>1</v>
      </c>
      <c r="J1109" s="112" t="s">
        <v>22596</v>
      </c>
      <c r="K1109" s="101" t="s">
        <v>23242</v>
      </c>
      <c r="L1109" s="101" t="str">
        <f>VLOOKUP(G1109,'[2]CA AMAC LL detail'!$E$2:$J$2161,6,0)</f>
        <v>Tyler Hedrick</v>
      </c>
      <c r="M1109" s="101">
        <f t="shared" si="119"/>
        <v>503</v>
      </c>
      <c r="N1109" s="158" t="str">
        <f t="shared" si="120"/>
        <v>Tyler.Hedrick@connectamerica.com</v>
      </c>
      <c r="O1109" s="101" t="str">
        <f t="shared" si="121"/>
        <v>484-832-0085</v>
      </c>
    </row>
    <row r="1110" spans="7:15" x14ac:dyDescent="0.25">
      <c r="G1110" s="100" t="s">
        <v>9105</v>
      </c>
      <c r="H1110" t="s">
        <v>177</v>
      </c>
      <c r="I1110" s="101" t="s">
        <v>1</v>
      </c>
      <c r="J1110" s="112" t="s">
        <v>22597</v>
      </c>
      <c r="K1110" s="101" t="s">
        <v>23238</v>
      </c>
      <c r="L1110" s="101" t="str">
        <f>VLOOKUP(G1110,'[2]CA AMAC LL detail'!$E$2:$J$2161,6,0)</f>
        <v>Jerri McCracken</v>
      </c>
      <c r="M1110" s="101">
        <f t="shared" si="119"/>
        <v>203</v>
      </c>
      <c r="N1110" s="158" t="str">
        <f t="shared" si="120"/>
        <v xml:space="preserve">jerri.mccracken@connectamerica.com </v>
      </c>
      <c r="O1110" s="101" t="str">
        <f t="shared" si="121"/>
        <v>319-231-0932</v>
      </c>
    </row>
    <row r="1111" spans="7:15" x14ac:dyDescent="0.25">
      <c r="G1111" s="100" t="s">
        <v>9106</v>
      </c>
      <c r="H1111" t="s">
        <v>638</v>
      </c>
      <c r="I1111" s="101" t="s">
        <v>1</v>
      </c>
      <c r="J1111" s="112" t="s">
        <v>22598</v>
      </c>
      <c r="K1111" s="101" t="s">
        <v>23238</v>
      </c>
      <c r="L1111" s="101" t="str">
        <f>VLOOKUP(G1111,'[2]CA AMAC LL detail'!$E$2:$J$2161,6,0)</f>
        <v>Jerri McCracken</v>
      </c>
      <c r="M1111" s="101">
        <f t="shared" si="119"/>
        <v>203</v>
      </c>
      <c r="N1111" s="158" t="str">
        <f t="shared" si="120"/>
        <v xml:space="preserve">jerri.mccracken@connectamerica.com </v>
      </c>
      <c r="O1111" s="101" t="str">
        <f t="shared" si="121"/>
        <v>319-231-0932</v>
      </c>
    </row>
    <row r="1112" spans="7:15" x14ac:dyDescent="0.25">
      <c r="G1112" s="100" t="s">
        <v>9117</v>
      </c>
      <c r="H1112" t="s">
        <v>9118</v>
      </c>
      <c r="I1112" s="101" t="s">
        <v>1</v>
      </c>
      <c r="J1112" s="112" t="s">
        <v>22602</v>
      </c>
      <c r="K1112" s="101" t="str">
        <f>VLOOKUP(G1112,'[2]CA AMAC LL detail'!$E$2:$M$2161,9,0)</f>
        <v>CPS</v>
      </c>
      <c r="L1112" s="101" t="str">
        <f>VLOOKUP(G1112,'[2]CA AMAC LL detail'!$E$2:$J$2161,6,0)</f>
        <v>OPEN LMS/PSF</v>
      </c>
      <c r="O1112" s="101"/>
    </row>
    <row r="1113" spans="7:15" x14ac:dyDescent="0.25">
      <c r="G1113" s="100" t="s">
        <v>9107</v>
      </c>
      <c r="H1113" t="s">
        <v>9108</v>
      </c>
      <c r="I1113" s="101" t="s">
        <v>1</v>
      </c>
      <c r="J1113" s="112" t="s">
        <v>22599</v>
      </c>
      <c r="K1113" s="101" t="s">
        <v>23238</v>
      </c>
      <c r="L1113" s="101" t="str">
        <f>VLOOKUP(G1113,'[2]CA AMAC LL detail'!$E$2:$J$2161,6,0)</f>
        <v>Jerri McCracken</v>
      </c>
      <c r="M1113" s="101">
        <f t="shared" ref="M1113:M1118" si="122">VLOOKUP(L1113,$Q$4:$T$25,4,0)</f>
        <v>203</v>
      </c>
      <c r="N1113" s="158" t="str">
        <f t="shared" ref="N1113:N1118" si="123">VLOOKUP(L1113,$Q$4:$R$25,2,0)</f>
        <v xml:space="preserve">jerri.mccracken@connectamerica.com </v>
      </c>
      <c r="O1113" s="101" t="str">
        <f t="shared" ref="O1113:O1118" si="124">VLOOKUP(L1113,$Q$4:$S$25,3,0)</f>
        <v>319-231-0932</v>
      </c>
    </row>
    <row r="1114" spans="7:15" x14ac:dyDescent="0.25">
      <c r="G1114" s="100" t="s">
        <v>9064</v>
      </c>
      <c r="H1114" t="s">
        <v>9065</v>
      </c>
      <c r="I1114" s="101" t="s">
        <v>0</v>
      </c>
      <c r="J1114" s="112" t="s">
        <v>22589</v>
      </c>
      <c r="K1114" s="101" t="s">
        <v>23238</v>
      </c>
      <c r="L1114" s="101" t="str">
        <f>VLOOKUP(G1114,'[2]CA AMAC LL detail'!$E$2:$J$2161,6,0)</f>
        <v>Jerri McCracken</v>
      </c>
      <c r="M1114" s="101">
        <f t="shared" si="122"/>
        <v>203</v>
      </c>
      <c r="N1114" s="158" t="str">
        <f t="shared" si="123"/>
        <v xml:space="preserve">jerri.mccracken@connectamerica.com </v>
      </c>
      <c r="O1114" s="101" t="str">
        <f t="shared" si="124"/>
        <v>319-231-0932</v>
      </c>
    </row>
    <row r="1115" spans="7:15" x14ac:dyDescent="0.25">
      <c r="G1115" s="100" t="s">
        <v>9122</v>
      </c>
      <c r="H1115" t="s">
        <v>9123</v>
      </c>
      <c r="I1115" s="101" t="s">
        <v>1</v>
      </c>
      <c r="J1115" s="112" t="s">
        <v>22604</v>
      </c>
      <c r="K1115" s="101" t="s">
        <v>23238</v>
      </c>
      <c r="L1115" s="101" t="str">
        <f>VLOOKUP(G1115,'[2]CA AMAC LL detail'!$E$2:$J$2161,6,0)</f>
        <v>Jerri McCracken</v>
      </c>
      <c r="M1115" s="101">
        <f t="shared" si="122"/>
        <v>203</v>
      </c>
      <c r="N1115" s="158" t="str">
        <f t="shared" si="123"/>
        <v xml:space="preserve">jerri.mccracken@connectamerica.com </v>
      </c>
      <c r="O1115" s="101" t="str">
        <f t="shared" si="124"/>
        <v>319-231-0932</v>
      </c>
    </row>
    <row r="1116" spans="7:15" x14ac:dyDescent="0.25">
      <c r="G1116" s="100" t="s">
        <v>9124</v>
      </c>
      <c r="H1116" t="s">
        <v>9125</v>
      </c>
      <c r="I1116" s="101" t="s">
        <v>1</v>
      </c>
      <c r="J1116" s="112" t="s">
        <v>22605</v>
      </c>
      <c r="K1116" s="101" t="s">
        <v>23238</v>
      </c>
      <c r="L1116" s="101" t="str">
        <f>VLOOKUP(G1116,'[2]CA AMAC LL detail'!$E$2:$J$2161,6,0)</f>
        <v>Jerri McCracken</v>
      </c>
      <c r="M1116" s="101">
        <f t="shared" si="122"/>
        <v>203</v>
      </c>
      <c r="N1116" s="158" t="str">
        <f t="shared" si="123"/>
        <v xml:space="preserve">jerri.mccracken@connectamerica.com </v>
      </c>
      <c r="O1116" s="101" t="str">
        <f t="shared" si="124"/>
        <v>319-231-0932</v>
      </c>
    </row>
    <row r="1117" spans="7:15" x14ac:dyDescent="0.25">
      <c r="G1117" s="100" t="s">
        <v>637</v>
      </c>
      <c r="H1117" t="s">
        <v>638</v>
      </c>
      <c r="I1117" s="101" t="s">
        <v>1</v>
      </c>
      <c r="J1117" s="112" t="s">
        <v>22600</v>
      </c>
      <c r="K1117" s="101" t="s">
        <v>23238</v>
      </c>
      <c r="L1117" s="101" t="str">
        <f>VLOOKUP(G1117,'[2]CA AMAC LL detail'!$E$2:$J$2161,6,0)</f>
        <v>Jerri McCracken</v>
      </c>
      <c r="M1117" s="101">
        <f t="shared" si="122"/>
        <v>203</v>
      </c>
      <c r="N1117" s="158" t="str">
        <f t="shared" si="123"/>
        <v xml:space="preserve">jerri.mccracken@connectamerica.com </v>
      </c>
      <c r="O1117" s="101" t="str">
        <f t="shared" si="124"/>
        <v>319-231-0932</v>
      </c>
    </row>
    <row r="1118" spans="7:15" x14ac:dyDescent="0.25">
      <c r="G1118" s="100" t="s">
        <v>9151</v>
      </c>
      <c r="H1118" t="s">
        <v>9152</v>
      </c>
      <c r="I1118" s="101" t="s">
        <v>1</v>
      </c>
      <c r="J1118" s="112" t="s">
        <v>22606</v>
      </c>
      <c r="K1118" s="101" t="s">
        <v>23238</v>
      </c>
      <c r="L1118" s="101" t="str">
        <f>VLOOKUP(G1118,'[2]CA AMAC LL detail'!$E$2:$J$2161,6,0)</f>
        <v>Jerri McCracken</v>
      </c>
      <c r="M1118" s="101">
        <f t="shared" si="122"/>
        <v>203</v>
      </c>
      <c r="N1118" s="158" t="str">
        <f t="shared" si="123"/>
        <v xml:space="preserve">jerri.mccracken@connectamerica.com </v>
      </c>
      <c r="O1118" s="101" t="str">
        <f t="shared" si="124"/>
        <v>319-231-0932</v>
      </c>
    </row>
    <row r="1119" spans="7:15" x14ac:dyDescent="0.25">
      <c r="G1119" s="100" t="s">
        <v>14889</v>
      </c>
      <c r="H1119" t="s">
        <v>9152</v>
      </c>
      <c r="I1119" s="101" t="s">
        <v>1</v>
      </c>
      <c r="J1119" s="112" t="s">
        <v>22607</v>
      </c>
      <c r="K1119" s="101" t="str">
        <f>VLOOKUP(G1119,'[2]CA AMAC LL detail'!$E$2:$M$2161,9,0)</f>
        <v>CPS</v>
      </c>
      <c r="L1119" s="101" t="str">
        <f>VLOOKUP(G1119,'[2]CA AMAC LL detail'!$E$2:$J$2161,6,0)</f>
        <v>OPEN LMS/PSF</v>
      </c>
      <c r="O1119" s="101"/>
    </row>
    <row r="1120" spans="7:15" x14ac:dyDescent="0.25">
      <c r="G1120" s="100" t="s">
        <v>9119</v>
      </c>
      <c r="H1120" t="s">
        <v>9118</v>
      </c>
      <c r="I1120" s="101" t="s">
        <v>1</v>
      </c>
      <c r="J1120" s="112" t="s">
        <v>22603</v>
      </c>
      <c r="K1120" s="101" t="s">
        <v>23238</v>
      </c>
      <c r="L1120" s="101" t="s">
        <v>21350</v>
      </c>
      <c r="M1120" s="101">
        <f t="shared" ref="M1120:M1151" si="125">VLOOKUP(L1120,$Q$4:$T$25,4,0)</f>
        <v>203</v>
      </c>
      <c r="N1120" s="158" t="str">
        <f t="shared" ref="N1120:N1151" si="126">VLOOKUP(L1120,$Q$4:$R$25,2,0)</f>
        <v xml:space="preserve">jerri.mccracken@connectamerica.com </v>
      </c>
      <c r="O1120" s="101" t="str">
        <f t="shared" ref="O1120:O1151" si="127">VLOOKUP(L1120,$Q$4:$S$25,3,0)</f>
        <v>319-231-0932</v>
      </c>
    </row>
    <row r="1121" spans="7:15" x14ac:dyDescent="0.25">
      <c r="G1121" s="100" t="s">
        <v>9153</v>
      </c>
      <c r="H1121" t="s">
        <v>9154</v>
      </c>
      <c r="I1121" s="101" t="s">
        <v>1</v>
      </c>
      <c r="J1121" s="112" t="s">
        <v>22608</v>
      </c>
      <c r="K1121" s="101" t="s">
        <v>23242</v>
      </c>
      <c r="L1121" s="101" t="str">
        <f>VLOOKUP(G1121,'[2]CA AMAC LL detail'!$E$2:$J$2161,6,0)</f>
        <v>Tyler Hedrick</v>
      </c>
      <c r="M1121" s="101">
        <f t="shared" si="125"/>
        <v>503</v>
      </c>
      <c r="N1121" s="158" t="str">
        <f t="shared" si="126"/>
        <v>Tyler.Hedrick@connectamerica.com</v>
      </c>
      <c r="O1121" s="101" t="str">
        <f t="shared" si="127"/>
        <v>484-832-0085</v>
      </c>
    </row>
    <row r="1122" spans="7:15" x14ac:dyDescent="0.25">
      <c r="G1122" s="100" t="s">
        <v>22609</v>
      </c>
      <c r="H1122" t="s">
        <v>22610</v>
      </c>
      <c r="I1122" s="101" t="s">
        <v>1</v>
      </c>
      <c r="J1122" s="112" t="s">
        <v>22611</v>
      </c>
      <c r="K1122" s="101" t="s">
        <v>23238</v>
      </c>
      <c r="L1122" s="101" t="str">
        <f>VLOOKUP(G1122,'[2]CA AMAC LL detail'!$E$2:$J$2161,6,0)</f>
        <v>Jerri McCracken</v>
      </c>
      <c r="M1122" s="101">
        <f t="shared" si="125"/>
        <v>203</v>
      </c>
      <c r="N1122" s="158" t="str">
        <f t="shared" si="126"/>
        <v xml:space="preserve">jerri.mccracken@connectamerica.com </v>
      </c>
      <c r="O1122" s="101" t="str">
        <f t="shared" si="127"/>
        <v>319-231-0932</v>
      </c>
    </row>
    <row r="1123" spans="7:15" x14ac:dyDescent="0.25">
      <c r="G1123" s="100" t="s">
        <v>9109</v>
      </c>
      <c r="H1123" t="s">
        <v>638</v>
      </c>
      <c r="I1123" s="101" t="s">
        <v>1</v>
      </c>
      <c r="J1123" s="112" t="s">
        <v>22601</v>
      </c>
      <c r="K1123" s="101" t="s">
        <v>23238</v>
      </c>
      <c r="L1123" s="101" t="str">
        <f>VLOOKUP(G1123,'[2]CA AMAC LL detail'!$E$2:$J$2161,6,0)</f>
        <v>Jerri McCracken</v>
      </c>
      <c r="M1123" s="101">
        <f t="shared" si="125"/>
        <v>203</v>
      </c>
      <c r="N1123" s="158" t="str">
        <f t="shared" si="126"/>
        <v xml:space="preserve">jerri.mccracken@connectamerica.com </v>
      </c>
      <c r="O1123" s="101" t="str">
        <f t="shared" si="127"/>
        <v>319-231-0932</v>
      </c>
    </row>
    <row r="1124" spans="7:15" x14ac:dyDescent="0.25">
      <c r="G1124" s="100" t="s">
        <v>641</v>
      </c>
      <c r="H1124" t="s">
        <v>642</v>
      </c>
      <c r="I1124" s="101" t="s">
        <v>0</v>
      </c>
      <c r="J1124" s="112" t="s">
        <v>22612</v>
      </c>
      <c r="K1124" s="101" t="s">
        <v>23238</v>
      </c>
      <c r="L1124" s="101" t="str">
        <f>VLOOKUP(G1124,'[2]CA AMAC LL detail'!$E$2:$J$2161,6,0)</f>
        <v>Jerri McCracken</v>
      </c>
      <c r="M1124" s="101">
        <f t="shared" si="125"/>
        <v>203</v>
      </c>
      <c r="N1124" s="158" t="str">
        <f t="shared" si="126"/>
        <v xml:space="preserve">jerri.mccracken@connectamerica.com </v>
      </c>
      <c r="O1124" s="101" t="str">
        <f t="shared" si="127"/>
        <v>319-231-0932</v>
      </c>
    </row>
    <row r="1125" spans="7:15" x14ac:dyDescent="0.25">
      <c r="G1125" s="100" t="s">
        <v>9202</v>
      </c>
      <c r="H1125" t="s">
        <v>9203</v>
      </c>
      <c r="I1125" s="101" t="s">
        <v>0</v>
      </c>
      <c r="J1125" s="112" t="s">
        <v>22613</v>
      </c>
      <c r="K1125" s="101" t="s">
        <v>23238</v>
      </c>
      <c r="L1125" s="101" t="str">
        <f>VLOOKUP(G1125,'[2]CA AMAC LL detail'!$E$2:$J$2161,6,0)</f>
        <v>Jerri McCracken</v>
      </c>
      <c r="M1125" s="101">
        <f t="shared" si="125"/>
        <v>203</v>
      </c>
      <c r="N1125" s="158" t="str">
        <f t="shared" si="126"/>
        <v xml:space="preserve">jerri.mccracken@connectamerica.com </v>
      </c>
      <c r="O1125" s="101" t="str">
        <f t="shared" si="127"/>
        <v>319-231-0932</v>
      </c>
    </row>
    <row r="1126" spans="7:15" x14ac:dyDescent="0.25">
      <c r="G1126" s="100" t="s">
        <v>643</v>
      </c>
      <c r="H1126" t="s">
        <v>644</v>
      </c>
      <c r="I1126" s="101" t="s">
        <v>0</v>
      </c>
      <c r="J1126" s="112" t="s">
        <v>22614</v>
      </c>
      <c r="K1126" s="101" t="s">
        <v>23238</v>
      </c>
      <c r="L1126" s="101" t="str">
        <f>VLOOKUP(G1126,'[2]CA AMAC LL detail'!$E$2:$J$2161,6,0)</f>
        <v>Jerri McCracken</v>
      </c>
      <c r="M1126" s="101">
        <f t="shared" si="125"/>
        <v>203</v>
      </c>
      <c r="N1126" s="158" t="str">
        <f t="shared" si="126"/>
        <v xml:space="preserve">jerri.mccracken@connectamerica.com </v>
      </c>
      <c r="O1126" s="101" t="str">
        <f t="shared" si="127"/>
        <v>319-231-0932</v>
      </c>
    </row>
    <row r="1127" spans="7:15" x14ac:dyDescent="0.25">
      <c r="G1127" s="100" t="s">
        <v>22616</v>
      </c>
      <c r="H1127" t="s">
        <v>22617</v>
      </c>
      <c r="I1127" s="101" t="s">
        <v>0</v>
      </c>
      <c r="J1127" s="112" t="s">
        <v>22618</v>
      </c>
      <c r="K1127" s="101" t="s">
        <v>23238</v>
      </c>
      <c r="L1127" s="101" t="str">
        <f>VLOOKUP(G1127,'[2]CA AMAC LL detail'!$E$2:$J$2161,6,0)</f>
        <v>Jerri McCracken</v>
      </c>
      <c r="M1127" s="101">
        <f t="shared" si="125"/>
        <v>203</v>
      </c>
      <c r="N1127" s="158" t="str">
        <f t="shared" si="126"/>
        <v xml:space="preserve">jerri.mccracken@connectamerica.com </v>
      </c>
      <c r="O1127" s="101" t="str">
        <f t="shared" si="127"/>
        <v>319-231-0932</v>
      </c>
    </row>
    <row r="1128" spans="7:15" x14ac:dyDescent="0.25">
      <c r="G1128" s="100" t="s">
        <v>9210</v>
      </c>
      <c r="H1128" t="s">
        <v>9211</v>
      </c>
      <c r="I1128" s="101" t="s">
        <v>0</v>
      </c>
      <c r="J1128" s="112" t="s">
        <v>22619</v>
      </c>
      <c r="K1128" s="101" t="s">
        <v>23238</v>
      </c>
      <c r="L1128" s="101" t="str">
        <f>VLOOKUP(G1128,'[2]CA AMAC LL detail'!$E$2:$J$2161,6,0)</f>
        <v>Jerri McCracken</v>
      </c>
      <c r="M1128" s="101">
        <f t="shared" si="125"/>
        <v>203</v>
      </c>
      <c r="N1128" s="158" t="str">
        <f t="shared" si="126"/>
        <v xml:space="preserve">jerri.mccracken@connectamerica.com </v>
      </c>
      <c r="O1128" s="101" t="str">
        <f t="shared" si="127"/>
        <v>319-231-0932</v>
      </c>
    </row>
    <row r="1129" spans="7:15" x14ac:dyDescent="0.25">
      <c r="G1129" s="100" t="s">
        <v>9206</v>
      </c>
      <c r="H1129" t="s">
        <v>9207</v>
      </c>
      <c r="I1129" s="101" t="s">
        <v>0</v>
      </c>
      <c r="J1129" s="112" t="s">
        <v>22615</v>
      </c>
      <c r="K1129" s="101" t="s">
        <v>23238</v>
      </c>
      <c r="L1129" s="101" t="str">
        <f>VLOOKUP(G1129,'[2]CA AMAC LL detail'!$E$2:$J$2161,6,0)</f>
        <v>Jerri McCracken</v>
      </c>
      <c r="M1129" s="101">
        <f t="shared" si="125"/>
        <v>203</v>
      </c>
      <c r="N1129" s="158" t="str">
        <f t="shared" si="126"/>
        <v xml:space="preserve">jerri.mccracken@connectamerica.com </v>
      </c>
      <c r="O1129" s="101" t="str">
        <f t="shared" si="127"/>
        <v>319-231-0932</v>
      </c>
    </row>
    <row r="1130" spans="7:15" x14ac:dyDescent="0.25">
      <c r="G1130" s="100" t="s">
        <v>9212</v>
      </c>
      <c r="H1130" t="s">
        <v>9213</v>
      </c>
      <c r="I1130" s="101" t="s">
        <v>0</v>
      </c>
      <c r="J1130" s="112" t="s">
        <v>22620</v>
      </c>
      <c r="K1130" s="101" t="s">
        <v>23238</v>
      </c>
      <c r="L1130" s="101" t="str">
        <f>VLOOKUP(G1130,'[2]CA AMAC LL detail'!$E$2:$J$2161,6,0)</f>
        <v>Jerri McCracken</v>
      </c>
      <c r="M1130" s="101">
        <f t="shared" si="125"/>
        <v>203</v>
      </c>
      <c r="N1130" s="158" t="str">
        <f t="shared" si="126"/>
        <v xml:space="preserve">jerri.mccracken@connectamerica.com </v>
      </c>
      <c r="O1130" s="101" t="str">
        <f t="shared" si="127"/>
        <v>319-231-0932</v>
      </c>
    </row>
    <row r="1131" spans="7:15" x14ac:dyDescent="0.25">
      <c r="G1131" s="100" t="s">
        <v>9216</v>
      </c>
      <c r="H1131" t="s">
        <v>9217</v>
      </c>
      <c r="I1131" s="101" t="s">
        <v>0</v>
      </c>
      <c r="J1131" s="112" t="s">
        <v>22621</v>
      </c>
      <c r="K1131" s="101" t="s">
        <v>23238</v>
      </c>
      <c r="L1131" s="101" t="s">
        <v>21350</v>
      </c>
      <c r="M1131" s="101">
        <f t="shared" si="125"/>
        <v>203</v>
      </c>
      <c r="N1131" s="158" t="str">
        <f t="shared" si="126"/>
        <v xml:space="preserve">jerri.mccracken@connectamerica.com </v>
      </c>
      <c r="O1131" s="101" t="str">
        <f t="shared" si="127"/>
        <v>319-231-0932</v>
      </c>
    </row>
    <row r="1132" spans="7:15" x14ac:dyDescent="0.25">
      <c r="G1132" s="100" t="s">
        <v>9225</v>
      </c>
      <c r="H1132" t="s">
        <v>9226</v>
      </c>
      <c r="I1132" s="101" t="s">
        <v>1</v>
      </c>
      <c r="J1132" s="112" t="s">
        <v>22622</v>
      </c>
      <c r="K1132" s="101" t="s">
        <v>23238</v>
      </c>
      <c r="L1132" s="101" t="str">
        <f>VLOOKUP(G1132,'[2]CA AMAC LL detail'!$E$2:$J$2161,6,0)</f>
        <v>Jerri McCracken</v>
      </c>
      <c r="M1132" s="101">
        <f t="shared" si="125"/>
        <v>203</v>
      </c>
      <c r="N1132" s="158" t="str">
        <f t="shared" si="126"/>
        <v xml:space="preserve">jerri.mccracken@connectamerica.com </v>
      </c>
      <c r="O1132" s="101" t="str">
        <f t="shared" si="127"/>
        <v>319-231-0932</v>
      </c>
    </row>
    <row r="1133" spans="7:15" x14ac:dyDescent="0.25">
      <c r="G1133" s="100" t="s">
        <v>9234</v>
      </c>
      <c r="H1133" t="s">
        <v>9235</v>
      </c>
      <c r="I1133" s="101" t="s">
        <v>1</v>
      </c>
      <c r="J1133" s="112" t="s">
        <v>22623</v>
      </c>
      <c r="K1133" s="101" t="s">
        <v>23242</v>
      </c>
      <c r="L1133" s="101" t="str">
        <f>VLOOKUP(G1133,'[2]CA AMAC LL detail'!$E$2:$J$2161,6,0)</f>
        <v>Tyler Hedrick</v>
      </c>
      <c r="M1133" s="101">
        <f t="shared" si="125"/>
        <v>503</v>
      </c>
      <c r="N1133" s="158" t="str">
        <f t="shared" si="126"/>
        <v>Tyler.Hedrick@connectamerica.com</v>
      </c>
      <c r="O1133" s="101" t="str">
        <f t="shared" si="127"/>
        <v>484-832-0085</v>
      </c>
    </row>
    <row r="1134" spans="7:15" x14ac:dyDescent="0.25">
      <c r="G1134" s="100" t="s">
        <v>9236</v>
      </c>
      <c r="H1134" t="s">
        <v>9237</v>
      </c>
      <c r="I1134" s="101" t="s">
        <v>1</v>
      </c>
      <c r="J1134" s="112" t="s">
        <v>22624</v>
      </c>
      <c r="K1134" s="101" t="s">
        <v>23238</v>
      </c>
      <c r="L1134" s="101" t="s">
        <v>21350</v>
      </c>
      <c r="M1134" s="101">
        <f t="shared" si="125"/>
        <v>203</v>
      </c>
      <c r="N1134" s="158" t="str">
        <f t="shared" si="126"/>
        <v xml:space="preserve">jerri.mccracken@connectamerica.com </v>
      </c>
      <c r="O1134" s="101" t="str">
        <f t="shared" si="127"/>
        <v>319-231-0932</v>
      </c>
    </row>
    <row r="1135" spans="7:15" x14ac:dyDescent="0.25">
      <c r="G1135" s="100" t="s">
        <v>9251</v>
      </c>
      <c r="H1135" t="s">
        <v>8190</v>
      </c>
      <c r="I1135" s="101" t="s">
        <v>1</v>
      </c>
      <c r="J1135" s="112" t="s">
        <v>22625</v>
      </c>
      <c r="K1135" s="101" t="s">
        <v>23242</v>
      </c>
      <c r="L1135" s="101" t="str">
        <f>VLOOKUP(G1135,'[2]CA AMAC LL detail'!$E$2:$J$2161,6,0)</f>
        <v>Tyler Hedrick</v>
      </c>
      <c r="M1135" s="101">
        <f t="shared" si="125"/>
        <v>503</v>
      </c>
      <c r="N1135" s="158" t="str">
        <f t="shared" si="126"/>
        <v>Tyler.Hedrick@connectamerica.com</v>
      </c>
      <c r="O1135" s="101" t="str">
        <f t="shared" si="127"/>
        <v>484-832-0085</v>
      </c>
    </row>
    <row r="1136" spans="7:15" x14ac:dyDescent="0.25">
      <c r="G1136" s="100" t="s">
        <v>9285</v>
      </c>
      <c r="H1136" t="s">
        <v>22626</v>
      </c>
      <c r="I1136" s="101" t="s">
        <v>1</v>
      </c>
      <c r="J1136" s="112" t="s">
        <v>22627</v>
      </c>
      <c r="K1136" s="101" t="s">
        <v>23238</v>
      </c>
      <c r="L1136" s="101" t="s">
        <v>113</v>
      </c>
      <c r="M1136" s="101">
        <f t="shared" si="125"/>
        <v>305</v>
      </c>
      <c r="N1136" s="158" t="str">
        <f t="shared" si="126"/>
        <v>ruth.ann.arber@lifeline.com</v>
      </c>
      <c r="O1136" s="101" t="str">
        <f t="shared" si="127"/>
        <v>303-378-2476</v>
      </c>
    </row>
    <row r="1137" spans="7:15" x14ac:dyDescent="0.25">
      <c r="G1137" s="100" t="s">
        <v>9266</v>
      </c>
      <c r="H1137" t="s">
        <v>9267</v>
      </c>
      <c r="I1137" s="101" t="s">
        <v>1</v>
      </c>
      <c r="J1137" s="112" t="s">
        <v>22628</v>
      </c>
      <c r="K1137" s="101" t="s">
        <v>23242</v>
      </c>
      <c r="L1137" s="101" t="s">
        <v>23935</v>
      </c>
      <c r="M1137" s="101">
        <f t="shared" si="125"/>
        <v>505</v>
      </c>
      <c r="N1137" s="158" t="str">
        <f t="shared" si="126"/>
        <v>matt.zahal@connectamerica.com</v>
      </c>
      <c r="O1137" s="101">
        <f t="shared" si="127"/>
        <v>0</v>
      </c>
    </row>
    <row r="1138" spans="7:15" x14ac:dyDescent="0.25">
      <c r="G1138" s="100" t="s">
        <v>9268</v>
      </c>
      <c r="H1138" t="s">
        <v>9269</v>
      </c>
      <c r="I1138" s="101" t="s">
        <v>1</v>
      </c>
      <c r="J1138" s="112" t="s">
        <v>22629</v>
      </c>
      <c r="K1138" s="101" t="s">
        <v>23242</v>
      </c>
      <c r="L1138" s="101" t="s">
        <v>23935</v>
      </c>
      <c r="M1138" s="101">
        <f t="shared" si="125"/>
        <v>505</v>
      </c>
      <c r="N1138" s="158" t="str">
        <f t="shared" si="126"/>
        <v>matt.zahal@connectamerica.com</v>
      </c>
      <c r="O1138" s="101">
        <f t="shared" si="127"/>
        <v>0</v>
      </c>
    </row>
    <row r="1139" spans="7:15" x14ac:dyDescent="0.25">
      <c r="G1139" s="100" t="s">
        <v>9270</v>
      </c>
      <c r="H1139" t="s">
        <v>9271</v>
      </c>
      <c r="I1139" s="101" t="s">
        <v>1</v>
      </c>
      <c r="J1139" s="112" t="s">
        <v>22630</v>
      </c>
      <c r="K1139" s="101" t="s">
        <v>23242</v>
      </c>
      <c r="L1139" s="101" t="s">
        <v>23935</v>
      </c>
      <c r="M1139" s="101">
        <f t="shared" si="125"/>
        <v>505</v>
      </c>
      <c r="N1139" s="158" t="str">
        <f t="shared" si="126"/>
        <v>matt.zahal@connectamerica.com</v>
      </c>
      <c r="O1139" s="101">
        <f t="shared" si="127"/>
        <v>0</v>
      </c>
    </row>
    <row r="1140" spans="7:15" x14ac:dyDescent="0.25">
      <c r="G1140" s="100" t="s">
        <v>9272</v>
      </c>
      <c r="H1140" t="s">
        <v>9273</v>
      </c>
      <c r="I1140" s="101" t="s">
        <v>1</v>
      </c>
      <c r="J1140" s="112" t="s">
        <v>22631</v>
      </c>
      <c r="K1140" s="101" t="s">
        <v>23242</v>
      </c>
      <c r="L1140" s="101" t="s">
        <v>23935</v>
      </c>
      <c r="M1140" s="101">
        <f t="shared" si="125"/>
        <v>505</v>
      </c>
      <c r="N1140" s="158" t="str">
        <f t="shared" si="126"/>
        <v>matt.zahal@connectamerica.com</v>
      </c>
      <c r="O1140" s="101">
        <f t="shared" si="127"/>
        <v>0</v>
      </c>
    </row>
    <row r="1141" spans="7:15" x14ac:dyDescent="0.25">
      <c r="G1141" s="100" t="s">
        <v>9280</v>
      </c>
      <c r="H1141" t="s">
        <v>9281</v>
      </c>
      <c r="I1141" s="101" t="s">
        <v>1</v>
      </c>
      <c r="J1141" s="112" t="s">
        <v>22632</v>
      </c>
      <c r="K1141" s="101" t="s">
        <v>23238</v>
      </c>
      <c r="L1141" s="101" t="str">
        <f>VLOOKUP(G1141,'[2]CA AMAC LL detail'!$E$2:$J$2161,6,0)</f>
        <v>Ruth Ann Arber</v>
      </c>
      <c r="M1141" s="101">
        <f t="shared" si="125"/>
        <v>305</v>
      </c>
      <c r="N1141" s="158" t="str">
        <f t="shared" si="126"/>
        <v>ruth.ann.arber@lifeline.com</v>
      </c>
      <c r="O1141" s="101" t="str">
        <f t="shared" si="127"/>
        <v>303-378-2476</v>
      </c>
    </row>
    <row r="1142" spans="7:15" x14ac:dyDescent="0.25">
      <c r="G1142" s="100" t="s">
        <v>9283</v>
      </c>
      <c r="H1142" t="s">
        <v>9284</v>
      </c>
      <c r="I1142" s="101" t="s">
        <v>1</v>
      </c>
      <c r="J1142" s="112" t="s">
        <v>22634</v>
      </c>
      <c r="K1142" s="101" t="s">
        <v>23242</v>
      </c>
      <c r="L1142" s="101" t="s">
        <v>23935</v>
      </c>
      <c r="M1142" s="101">
        <f t="shared" si="125"/>
        <v>505</v>
      </c>
      <c r="N1142" s="158" t="str">
        <f t="shared" si="126"/>
        <v>matt.zahal@connectamerica.com</v>
      </c>
      <c r="O1142" s="101">
        <f t="shared" si="127"/>
        <v>0</v>
      </c>
    </row>
    <row r="1143" spans="7:15" x14ac:dyDescent="0.25">
      <c r="G1143" s="100" t="s">
        <v>9287</v>
      </c>
      <c r="H1143" t="s">
        <v>22635</v>
      </c>
      <c r="I1143" s="101" t="s">
        <v>1</v>
      </c>
      <c r="J1143" s="112" t="s">
        <v>22636</v>
      </c>
      <c r="K1143" s="101" t="s">
        <v>23238</v>
      </c>
      <c r="L1143" s="101" t="str">
        <f>VLOOKUP(G1143,'[2]CA AMAC LL detail'!$E$2:$J$2161,6,0)</f>
        <v>Ruth Ann Arber</v>
      </c>
      <c r="M1143" s="101">
        <f t="shared" si="125"/>
        <v>305</v>
      </c>
      <c r="N1143" s="158" t="str">
        <f t="shared" si="126"/>
        <v>ruth.ann.arber@lifeline.com</v>
      </c>
      <c r="O1143" s="101" t="str">
        <f t="shared" si="127"/>
        <v>303-378-2476</v>
      </c>
    </row>
    <row r="1144" spans="7:15" x14ac:dyDescent="0.25">
      <c r="G1144" s="100" t="s">
        <v>14896</v>
      </c>
      <c r="H1144" t="s">
        <v>1045</v>
      </c>
      <c r="I1144" s="101" t="s">
        <v>1</v>
      </c>
      <c r="J1144" s="112" t="s">
        <v>22638</v>
      </c>
      <c r="K1144" s="101" t="s">
        <v>23238</v>
      </c>
      <c r="L1144" s="101" t="str">
        <f>VLOOKUP(G1144,'[2]CA AMAC LL detail'!$E$2:$J$2161,6,0)</f>
        <v>Ruth Ann Arber</v>
      </c>
      <c r="M1144" s="101">
        <f t="shared" si="125"/>
        <v>305</v>
      </c>
      <c r="N1144" s="158" t="str">
        <f t="shared" si="126"/>
        <v>ruth.ann.arber@lifeline.com</v>
      </c>
      <c r="O1144" s="101" t="str">
        <f t="shared" si="127"/>
        <v>303-378-2476</v>
      </c>
    </row>
    <row r="1145" spans="7:15" x14ac:dyDescent="0.25">
      <c r="G1145" s="100" t="s">
        <v>1044</v>
      </c>
      <c r="H1145" t="s">
        <v>1045</v>
      </c>
      <c r="I1145" s="101" t="s">
        <v>1</v>
      </c>
      <c r="J1145" s="112" t="s">
        <v>22639</v>
      </c>
      <c r="K1145" s="101" t="s">
        <v>23238</v>
      </c>
      <c r="L1145" s="101" t="s">
        <v>113</v>
      </c>
      <c r="M1145" s="101">
        <f t="shared" si="125"/>
        <v>305</v>
      </c>
      <c r="N1145" s="158" t="str">
        <f t="shared" si="126"/>
        <v>ruth.ann.arber@lifeline.com</v>
      </c>
      <c r="O1145" s="101" t="str">
        <f t="shared" si="127"/>
        <v>303-378-2476</v>
      </c>
    </row>
    <row r="1146" spans="7:15" x14ac:dyDescent="0.25">
      <c r="G1146" s="100" t="s">
        <v>9310</v>
      </c>
      <c r="H1146" t="s">
        <v>9311</v>
      </c>
      <c r="I1146" s="101" t="s">
        <v>1</v>
      </c>
      <c r="J1146" s="112" t="s">
        <v>22640</v>
      </c>
      <c r="K1146" s="101" t="s">
        <v>23242</v>
      </c>
      <c r="L1146" s="101" t="s">
        <v>23935</v>
      </c>
      <c r="M1146" s="101">
        <f t="shared" si="125"/>
        <v>505</v>
      </c>
      <c r="N1146" s="158" t="str">
        <f t="shared" si="126"/>
        <v>matt.zahal@connectamerica.com</v>
      </c>
      <c r="O1146" s="101">
        <f t="shared" si="127"/>
        <v>0</v>
      </c>
    </row>
    <row r="1147" spans="7:15" x14ac:dyDescent="0.25">
      <c r="G1147" s="100" t="s">
        <v>9282</v>
      </c>
      <c r="H1147" t="s">
        <v>9281</v>
      </c>
      <c r="I1147" s="101" t="s">
        <v>1</v>
      </c>
      <c r="J1147" s="112" t="s">
        <v>22633</v>
      </c>
      <c r="K1147" s="101" t="s">
        <v>23238</v>
      </c>
      <c r="L1147" s="101" t="str">
        <f>VLOOKUP(G1147,'[2]CA AMAC LL detail'!$E$2:$J$2161,6,0)</f>
        <v>Ruth Ann Arber</v>
      </c>
      <c r="M1147" s="101">
        <f t="shared" si="125"/>
        <v>305</v>
      </c>
      <c r="N1147" s="158" t="str">
        <f t="shared" si="126"/>
        <v>ruth.ann.arber@lifeline.com</v>
      </c>
      <c r="O1147" s="101" t="str">
        <f t="shared" si="127"/>
        <v>303-378-2476</v>
      </c>
    </row>
    <row r="1148" spans="7:15" x14ac:dyDescent="0.25">
      <c r="G1148" s="100" t="s">
        <v>9312</v>
      </c>
      <c r="H1148" t="s">
        <v>5728</v>
      </c>
      <c r="I1148" s="101" t="s">
        <v>1</v>
      </c>
      <c r="J1148" s="112" t="s">
        <v>22641</v>
      </c>
      <c r="K1148" s="101" t="s">
        <v>23238</v>
      </c>
      <c r="L1148" s="101" t="s">
        <v>113</v>
      </c>
      <c r="M1148" s="101">
        <f t="shared" si="125"/>
        <v>305</v>
      </c>
      <c r="N1148" s="158" t="str">
        <f t="shared" si="126"/>
        <v>ruth.ann.arber@lifeline.com</v>
      </c>
      <c r="O1148" s="101" t="str">
        <f t="shared" si="127"/>
        <v>303-378-2476</v>
      </c>
    </row>
    <row r="1149" spans="7:15" x14ac:dyDescent="0.25">
      <c r="G1149" s="100" t="s">
        <v>9313</v>
      </c>
      <c r="H1149" t="s">
        <v>177</v>
      </c>
      <c r="I1149" s="101" t="s">
        <v>1</v>
      </c>
      <c r="J1149" s="112" t="s">
        <v>22642</v>
      </c>
      <c r="K1149" s="101" t="s">
        <v>23238</v>
      </c>
      <c r="L1149" s="101" t="str">
        <f>VLOOKUP(G1149,'[2]CA AMAC LL detail'!$E$2:$J$2161,6,0)</f>
        <v>Ruth Ann Arber</v>
      </c>
      <c r="M1149" s="101">
        <f t="shared" si="125"/>
        <v>305</v>
      </c>
      <c r="N1149" s="158" t="str">
        <f t="shared" si="126"/>
        <v>ruth.ann.arber@lifeline.com</v>
      </c>
      <c r="O1149" s="101" t="str">
        <f t="shared" si="127"/>
        <v>303-378-2476</v>
      </c>
    </row>
    <row r="1150" spans="7:15" x14ac:dyDescent="0.25">
      <c r="G1150" s="100" t="s">
        <v>9320</v>
      </c>
      <c r="H1150" t="s">
        <v>9321</v>
      </c>
      <c r="I1150" s="101" t="s">
        <v>1</v>
      </c>
      <c r="J1150" s="112" t="s">
        <v>22643</v>
      </c>
      <c r="K1150" s="101" t="s">
        <v>23238</v>
      </c>
      <c r="L1150" s="101" t="s">
        <v>113</v>
      </c>
      <c r="M1150" s="101">
        <f t="shared" si="125"/>
        <v>305</v>
      </c>
      <c r="N1150" s="158" t="str">
        <f t="shared" si="126"/>
        <v>ruth.ann.arber@lifeline.com</v>
      </c>
      <c r="O1150" s="101" t="str">
        <f t="shared" si="127"/>
        <v>303-378-2476</v>
      </c>
    </row>
    <row r="1151" spans="7:15" x14ac:dyDescent="0.25">
      <c r="G1151" s="100" t="s">
        <v>9324</v>
      </c>
      <c r="H1151" t="s">
        <v>9325</v>
      </c>
      <c r="I1151" s="101" t="s">
        <v>1</v>
      </c>
      <c r="J1151" s="112" t="s">
        <v>22644</v>
      </c>
      <c r="K1151" s="101" t="s">
        <v>23238</v>
      </c>
      <c r="L1151" s="101" t="str">
        <f>VLOOKUP(G1151,'[2]CA AMAC LL detail'!$E$2:$J$2161,6,0)</f>
        <v>Ruth Ann Arber</v>
      </c>
      <c r="M1151" s="101">
        <f t="shared" si="125"/>
        <v>305</v>
      </c>
      <c r="N1151" s="158" t="str">
        <f t="shared" si="126"/>
        <v>ruth.ann.arber@lifeline.com</v>
      </c>
      <c r="O1151" s="101" t="str">
        <f t="shared" si="127"/>
        <v>303-378-2476</v>
      </c>
    </row>
    <row r="1152" spans="7:15" x14ac:dyDescent="0.25">
      <c r="G1152" s="100" t="s">
        <v>649</v>
      </c>
      <c r="H1152" t="s">
        <v>650</v>
      </c>
      <c r="I1152" s="101" t="s">
        <v>1</v>
      </c>
      <c r="J1152" s="112" t="s">
        <v>22646</v>
      </c>
      <c r="K1152" s="101" t="s">
        <v>23238</v>
      </c>
      <c r="L1152" s="101" t="str">
        <f>VLOOKUP(G1152,'[2]CA AMAC LL detail'!$E$2:$J$2161,6,0)</f>
        <v>Ruth Ann Arber</v>
      </c>
      <c r="M1152" s="101">
        <f t="shared" ref="M1152:M1174" si="128">VLOOKUP(L1152,$Q$4:$T$25,4,0)</f>
        <v>305</v>
      </c>
      <c r="N1152" s="158" t="str">
        <f t="shared" ref="N1152:N1174" si="129">VLOOKUP(L1152,$Q$4:$R$25,2,0)</f>
        <v>ruth.ann.arber@lifeline.com</v>
      </c>
      <c r="O1152" s="101" t="str">
        <f t="shared" ref="O1152:O1174" si="130">VLOOKUP(L1152,$Q$4:$S$25,3,0)</f>
        <v>303-378-2476</v>
      </c>
    </row>
    <row r="1153" spans="7:15" x14ac:dyDescent="0.25">
      <c r="G1153" s="100" t="s">
        <v>9326</v>
      </c>
      <c r="H1153" t="s">
        <v>9327</v>
      </c>
      <c r="I1153" s="101" t="s">
        <v>1</v>
      </c>
      <c r="J1153" s="112" t="s">
        <v>22647</v>
      </c>
      <c r="K1153" s="101" t="s">
        <v>23238</v>
      </c>
      <c r="L1153" s="101" t="str">
        <f>VLOOKUP(G1153,'[2]CA AMAC LL detail'!$E$2:$J$2161,6,0)</f>
        <v>Ruth Ann Arber</v>
      </c>
      <c r="M1153" s="101">
        <f t="shared" si="128"/>
        <v>305</v>
      </c>
      <c r="N1153" s="158" t="str">
        <f t="shared" si="129"/>
        <v>ruth.ann.arber@lifeline.com</v>
      </c>
      <c r="O1153" s="101" t="str">
        <f t="shared" si="130"/>
        <v>303-378-2476</v>
      </c>
    </row>
    <row r="1154" spans="7:15" x14ac:dyDescent="0.25">
      <c r="G1154" s="100" t="s">
        <v>647</v>
      </c>
      <c r="H1154" t="s">
        <v>648</v>
      </c>
      <c r="I1154" s="101" t="s">
        <v>1</v>
      </c>
      <c r="J1154" s="112" t="s">
        <v>22645</v>
      </c>
      <c r="K1154" s="101" t="s">
        <v>23238</v>
      </c>
      <c r="L1154" s="101" t="str">
        <f>VLOOKUP(G1154,'[2]CA AMAC LL detail'!$E$2:$J$2161,6,0)</f>
        <v>Ruth Ann Arber</v>
      </c>
      <c r="M1154" s="101">
        <f t="shared" si="128"/>
        <v>305</v>
      </c>
      <c r="N1154" s="158" t="str">
        <f t="shared" si="129"/>
        <v>ruth.ann.arber@lifeline.com</v>
      </c>
      <c r="O1154" s="101" t="str">
        <f t="shared" si="130"/>
        <v>303-378-2476</v>
      </c>
    </row>
    <row r="1155" spans="7:15" x14ac:dyDescent="0.25">
      <c r="G1155" s="100" t="s">
        <v>9331</v>
      </c>
      <c r="H1155" t="s">
        <v>22648</v>
      </c>
      <c r="I1155" s="101" t="s">
        <v>1</v>
      </c>
      <c r="J1155" s="112" t="s">
        <v>22649</v>
      </c>
      <c r="K1155" s="101" t="s">
        <v>23242</v>
      </c>
      <c r="L1155" s="101" t="str">
        <f>VLOOKUP(G1155,'[2]CA AMAC LL detail'!$E$2:$J$2161,6,0)</f>
        <v>Tyler Hedrick</v>
      </c>
      <c r="M1155" s="101">
        <f t="shared" si="128"/>
        <v>503</v>
      </c>
      <c r="N1155" s="158" t="str">
        <f t="shared" si="129"/>
        <v>Tyler.Hedrick@connectamerica.com</v>
      </c>
      <c r="O1155" s="101" t="str">
        <f t="shared" si="130"/>
        <v>484-832-0085</v>
      </c>
    </row>
    <row r="1156" spans="7:15" x14ac:dyDescent="0.25">
      <c r="G1156" s="100" t="s">
        <v>9333</v>
      </c>
      <c r="H1156" t="s">
        <v>9334</v>
      </c>
      <c r="I1156" s="101" t="s">
        <v>1</v>
      </c>
      <c r="J1156" s="112" t="s">
        <v>22650</v>
      </c>
      <c r="K1156" s="101" t="s">
        <v>23242</v>
      </c>
      <c r="L1156" s="101" t="str">
        <f>VLOOKUP(G1156,'[2]CA AMAC LL detail'!$E$2:$J$2161,6,0)</f>
        <v>Tyler Hedrick</v>
      </c>
      <c r="M1156" s="101">
        <f t="shared" si="128"/>
        <v>503</v>
      </c>
      <c r="N1156" s="158" t="str">
        <f t="shared" si="129"/>
        <v>Tyler.Hedrick@connectamerica.com</v>
      </c>
      <c r="O1156" s="101" t="str">
        <f t="shared" si="130"/>
        <v>484-832-0085</v>
      </c>
    </row>
    <row r="1157" spans="7:15" x14ac:dyDescent="0.25">
      <c r="G1157" s="100" t="s">
        <v>9372</v>
      </c>
      <c r="H1157" t="s">
        <v>9373</v>
      </c>
      <c r="I1157" s="101" t="s">
        <v>1</v>
      </c>
      <c r="J1157" s="112" t="s">
        <v>22656</v>
      </c>
      <c r="K1157" s="101" t="s">
        <v>23242</v>
      </c>
      <c r="L1157" s="101" t="str">
        <f>VLOOKUP(G1157,'[2]CA AMAC LL detail'!$E$2:$J$2161,6,0)</f>
        <v>Tyler Hedrick</v>
      </c>
      <c r="M1157" s="101">
        <f t="shared" si="128"/>
        <v>503</v>
      </c>
      <c r="N1157" s="158" t="str">
        <f t="shared" si="129"/>
        <v>Tyler.Hedrick@connectamerica.com</v>
      </c>
      <c r="O1157" s="101" t="str">
        <f t="shared" si="130"/>
        <v>484-832-0085</v>
      </c>
    </row>
    <row r="1158" spans="7:15" x14ac:dyDescent="0.25">
      <c r="G1158" s="100" t="s">
        <v>9377</v>
      </c>
      <c r="H1158" t="s">
        <v>9378</v>
      </c>
      <c r="I1158" s="101" t="s">
        <v>1</v>
      </c>
      <c r="J1158" s="112" t="s">
        <v>22657</v>
      </c>
      <c r="K1158" s="101" t="s">
        <v>23239</v>
      </c>
      <c r="L1158" s="101" t="str">
        <f>VLOOKUP(G1158,'[2]CA AMAC LL detail'!$E$2:$J$2161,6,0)</f>
        <v>John Royals</v>
      </c>
      <c r="M1158" s="101">
        <f t="shared" si="128"/>
        <v>204</v>
      </c>
      <c r="N1158" s="158" t="str">
        <f t="shared" si="129"/>
        <v xml:space="preserve">john.royals@connectamerica.com </v>
      </c>
      <c r="O1158" s="101" t="str">
        <f t="shared" si="130"/>
        <v>804-240-2222</v>
      </c>
    </row>
    <row r="1159" spans="7:15" x14ac:dyDescent="0.25">
      <c r="G1159" s="100" t="s">
        <v>9399</v>
      </c>
      <c r="H1159" t="s">
        <v>9400</v>
      </c>
      <c r="I1159" s="101" t="s">
        <v>1</v>
      </c>
      <c r="J1159" s="112" t="s">
        <v>22661</v>
      </c>
      <c r="K1159" s="101" t="s">
        <v>23238</v>
      </c>
      <c r="L1159" s="101" t="str">
        <f>VLOOKUP(G1159,'[2]CA AMAC LL detail'!$E$2:$J$2161,6,0)</f>
        <v>Jerri McCracken</v>
      </c>
      <c r="M1159" s="101">
        <f t="shared" si="128"/>
        <v>203</v>
      </c>
      <c r="N1159" s="158" t="str">
        <f t="shared" si="129"/>
        <v xml:space="preserve">jerri.mccracken@connectamerica.com </v>
      </c>
      <c r="O1159" s="101" t="str">
        <f t="shared" si="130"/>
        <v>319-231-0932</v>
      </c>
    </row>
    <row r="1160" spans="7:15" x14ac:dyDescent="0.25">
      <c r="G1160" s="100" t="s">
        <v>9414</v>
      </c>
      <c r="H1160" t="s">
        <v>9415</v>
      </c>
      <c r="I1160" s="101" t="s">
        <v>1</v>
      </c>
      <c r="J1160" s="112" t="s">
        <v>22662</v>
      </c>
      <c r="K1160" s="101" t="s">
        <v>23239</v>
      </c>
      <c r="L1160" s="101" t="str">
        <f>VLOOKUP(G1160,'[2]CA AMAC LL detail'!$E$2:$J$2161,6,0)</f>
        <v>John Royals</v>
      </c>
      <c r="M1160" s="101">
        <f t="shared" si="128"/>
        <v>204</v>
      </c>
      <c r="N1160" s="158" t="str">
        <f t="shared" si="129"/>
        <v xml:space="preserve">john.royals@connectamerica.com </v>
      </c>
      <c r="O1160" s="101" t="str">
        <f t="shared" si="130"/>
        <v>804-240-2222</v>
      </c>
    </row>
    <row r="1161" spans="7:15" x14ac:dyDescent="0.25">
      <c r="G1161" s="100" t="s">
        <v>9422</v>
      </c>
      <c r="H1161" t="s">
        <v>9423</v>
      </c>
      <c r="I1161" s="101" t="s">
        <v>1</v>
      </c>
      <c r="J1161" s="112" t="s">
        <v>22663</v>
      </c>
      <c r="K1161" s="101" t="s">
        <v>23242</v>
      </c>
      <c r="L1161" s="101" t="str">
        <f>VLOOKUP(G1161,'[2]CA AMAC LL detail'!$E$2:$J$2161,6,0)</f>
        <v>Tyler Hedrick</v>
      </c>
      <c r="M1161" s="101">
        <f t="shared" si="128"/>
        <v>503</v>
      </c>
      <c r="N1161" s="158" t="str">
        <f t="shared" si="129"/>
        <v>Tyler.Hedrick@connectamerica.com</v>
      </c>
      <c r="O1161" s="101" t="str">
        <f t="shared" si="130"/>
        <v>484-832-0085</v>
      </c>
    </row>
    <row r="1162" spans="7:15" x14ac:dyDescent="0.25">
      <c r="G1162" s="100" t="s">
        <v>9451</v>
      </c>
      <c r="H1162" t="s">
        <v>9452</v>
      </c>
      <c r="I1162" s="101" t="s">
        <v>1</v>
      </c>
      <c r="J1162" s="112" t="s">
        <v>22666</v>
      </c>
      <c r="K1162" s="101" t="s">
        <v>23239</v>
      </c>
      <c r="L1162" s="101" t="str">
        <f>VLOOKUP(G1162,'[2]CA AMAC LL detail'!$E$2:$J$2161,6,0)</f>
        <v>John Royals</v>
      </c>
      <c r="M1162" s="101">
        <f t="shared" si="128"/>
        <v>204</v>
      </c>
      <c r="N1162" s="158" t="str">
        <f t="shared" si="129"/>
        <v xml:space="preserve">john.royals@connectamerica.com </v>
      </c>
      <c r="O1162" s="101" t="str">
        <f t="shared" si="130"/>
        <v>804-240-2222</v>
      </c>
    </row>
    <row r="1163" spans="7:15" x14ac:dyDescent="0.25">
      <c r="G1163" s="100" t="s">
        <v>9453</v>
      </c>
      <c r="H1163" t="s">
        <v>9452</v>
      </c>
      <c r="I1163" s="101" t="s">
        <v>1</v>
      </c>
      <c r="J1163" s="112" t="s">
        <v>22667</v>
      </c>
      <c r="K1163" s="101" t="s">
        <v>23239</v>
      </c>
      <c r="L1163" s="101" t="str">
        <f>VLOOKUP(G1163,'[2]CA AMAC LL detail'!$E$2:$J$2161,6,0)</f>
        <v>John Royals</v>
      </c>
      <c r="M1163" s="101">
        <f t="shared" si="128"/>
        <v>204</v>
      </c>
      <c r="N1163" s="158" t="str">
        <f t="shared" si="129"/>
        <v xml:space="preserve">john.royals@connectamerica.com </v>
      </c>
      <c r="O1163" s="101" t="str">
        <f t="shared" si="130"/>
        <v>804-240-2222</v>
      </c>
    </row>
    <row r="1164" spans="7:15" x14ac:dyDescent="0.25">
      <c r="G1164" s="100" t="s">
        <v>9485</v>
      </c>
      <c r="H1164" t="s">
        <v>9486</v>
      </c>
      <c r="I1164" s="101" t="s">
        <v>1</v>
      </c>
      <c r="J1164" s="112" t="s">
        <v>22668</v>
      </c>
      <c r="K1164" s="101" t="s">
        <v>23242</v>
      </c>
      <c r="L1164" s="101" t="str">
        <f>VLOOKUP(G1164,'[2]CA AMAC LL detail'!$E$2:$J$2161,6,0)</f>
        <v>Tyler Hedrick</v>
      </c>
      <c r="M1164" s="101">
        <f t="shared" si="128"/>
        <v>503</v>
      </c>
      <c r="N1164" s="158" t="str">
        <f t="shared" si="129"/>
        <v>Tyler.Hedrick@connectamerica.com</v>
      </c>
      <c r="O1164" s="101" t="str">
        <f t="shared" si="130"/>
        <v>484-832-0085</v>
      </c>
    </row>
    <row r="1165" spans="7:15" x14ac:dyDescent="0.25">
      <c r="G1165" s="100" t="s">
        <v>9335</v>
      </c>
      <c r="H1165" t="s">
        <v>9336</v>
      </c>
      <c r="I1165" s="101" t="s">
        <v>1</v>
      </c>
      <c r="J1165" s="112" t="s">
        <v>22651</v>
      </c>
      <c r="K1165" s="101" t="s">
        <v>23242</v>
      </c>
      <c r="L1165" s="101" t="str">
        <f>VLOOKUP(G1165,'[2]CA AMAC LL detail'!$E$2:$J$2161,6,0)</f>
        <v>Tyler Hedrick</v>
      </c>
      <c r="M1165" s="101">
        <f t="shared" si="128"/>
        <v>503</v>
      </c>
      <c r="N1165" s="158" t="str">
        <f t="shared" si="129"/>
        <v>Tyler.Hedrick@connectamerica.com</v>
      </c>
      <c r="O1165" s="101" t="str">
        <f t="shared" si="130"/>
        <v>484-832-0085</v>
      </c>
    </row>
    <row r="1166" spans="7:15" x14ac:dyDescent="0.25">
      <c r="G1166" s="100" t="s">
        <v>9337</v>
      </c>
      <c r="H1166" t="s">
        <v>9338</v>
      </c>
      <c r="I1166" s="101" t="s">
        <v>1</v>
      </c>
      <c r="J1166" s="112" t="s">
        <v>22652</v>
      </c>
      <c r="K1166" s="101" t="s">
        <v>23242</v>
      </c>
      <c r="L1166" s="101" t="str">
        <f>VLOOKUP(G1166,'[2]CA AMAC LL detail'!$E$2:$J$2161,6,0)</f>
        <v>Tyler Hedrick</v>
      </c>
      <c r="M1166" s="101">
        <f t="shared" si="128"/>
        <v>503</v>
      </c>
      <c r="N1166" s="158" t="str">
        <f t="shared" si="129"/>
        <v>Tyler.Hedrick@connectamerica.com</v>
      </c>
      <c r="O1166" s="101" t="str">
        <f t="shared" si="130"/>
        <v>484-832-0085</v>
      </c>
    </row>
    <row r="1167" spans="7:15" x14ac:dyDescent="0.25">
      <c r="G1167" s="100" t="s">
        <v>9339</v>
      </c>
      <c r="H1167" t="s">
        <v>9340</v>
      </c>
      <c r="I1167" s="101" t="s">
        <v>1</v>
      </c>
      <c r="J1167" s="112" t="s">
        <v>22653</v>
      </c>
      <c r="K1167" s="101" t="s">
        <v>23242</v>
      </c>
      <c r="L1167" s="101" t="str">
        <f>VLOOKUP(G1167,'[2]CA AMAC LL detail'!$E$2:$J$2161,6,0)</f>
        <v>Tyler Hedrick</v>
      </c>
      <c r="M1167" s="101">
        <f t="shared" si="128"/>
        <v>503</v>
      </c>
      <c r="N1167" s="158" t="str">
        <f t="shared" si="129"/>
        <v>Tyler.Hedrick@connectamerica.com</v>
      </c>
      <c r="O1167" s="101" t="str">
        <f t="shared" si="130"/>
        <v>484-832-0085</v>
      </c>
    </row>
    <row r="1168" spans="7:15" x14ac:dyDescent="0.25">
      <c r="G1168" s="100" t="s">
        <v>9487</v>
      </c>
      <c r="H1168" t="s">
        <v>9488</v>
      </c>
      <c r="I1168" s="101" t="s">
        <v>1</v>
      </c>
      <c r="J1168" s="112" t="s">
        <v>22669</v>
      </c>
      <c r="K1168" s="101" t="s">
        <v>23242</v>
      </c>
      <c r="L1168" s="101" t="str">
        <f>VLOOKUP(G1168,'[2]CA AMAC LL detail'!$E$2:$J$2161,6,0)</f>
        <v>Tyler Hedrick</v>
      </c>
      <c r="M1168" s="101">
        <f t="shared" si="128"/>
        <v>503</v>
      </c>
      <c r="N1168" s="158" t="str">
        <f t="shared" si="129"/>
        <v>Tyler.Hedrick@connectamerica.com</v>
      </c>
      <c r="O1168" s="101" t="str">
        <f t="shared" si="130"/>
        <v>484-832-0085</v>
      </c>
    </row>
    <row r="1169" spans="7:15" x14ac:dyDescent="0.25">
      <c r="G1169" s="100" t="s">
        <v>9489</v>
      </c>
      <c r="H1169" t="s">
        <v>9490</v>
      </c>
      <c r="I1169" s="101" t="s">
        <v>1</v>
      </c>
      <c r="J1169" s="112" t="s">
        <v>22670</v>
      </c>
      <c r="K1169" s="101" t="s">
        <v>23239</v>
      </c>
      <c r="L1169" s="101" t="str">
        <f>VLOOKUP(G1169,'[2]CA AMAC LL detail'!$E$2:$J$2161,6,0)</f>
        <v>John Royals</v>
      </c>
      <c r="M1169" s="101">
        <f t="shared" si="128"/>
        <v>204</v>
      </c>
      <c r="N1169" s="158" t="str">
        <f t="shared" si="129"/>
        <v xml:space="preserve">john.royals@connectamerica.com </v>
      </c>
      <c r="O1169" s="101" t="str">
        <f t="shared" si="130"/>
        <v>804-240-2222</v>
      </c>
    </row>
    <row r="1170" spans="7:15" x14ac:dyDescent="0.25">
      <c r="G1170" s="100" t="s">
        <v>9343</v>
      </c>
      <c r="H1170" t="s">
        <v>9344</v>
      </c>
      <c r="I1170" s="101" t="s">
        <v>1</v>
      </c>
      <c r="J1170" s="112" t="s">
        <v>22654</v>
      </c>
      <c r="K1170" s="101" t="s">
        <v>23239</v>
      </c>
      <c r="L1170" s="101" t="s">
        <v>21362</v>
      </c>
      <c r="M1170" s="101">
        <f t="shared" si="128"/>
        <v>204</v>
      </c>
      <c r="N1170" s="158" t="str">
        <f t="shared" si="129"/>
        <v xml:space="preserve">john.royals@connectamerica.com </v>
      </c>
      <c r="O1170" s="101" t="str">
        <f t="shared" si="130"/>
        <v>804-240-2222</v>
      </c>
    </row>
    <row r="1171" spans="7:15" x14ac:dyDescent="0.25">
      <c r="G1171" s="100" t="s">
        <v>9345</v>
      </c>
      <c r="H1171" t="s">
        <v>9346</v>
      </c>
      <c r="I1171" s="101" t="s">
        <v>1</v>
      </c>
      <c r="J1171" s="112" t="s">
        <v>22655</v>
      </c>
      <c r="K1171" s="101" t="s">
        <v>23242</v>
      </c>
      <c r="L1171" s="101" t="str">
        <f>VLOOKUP(G1171,'[2]CA AMAC LL detail'!$E$2:$J$2161,6,0)</f>
        <v>Tyler Hedrick</v>
      </c>
      <c r="M1171" s="101">
        <f t="shared" si="128"/>
        <v>503</v>
      </c>
      <c r="N1171" s="158" t="str">
        <f t="shared" si="129"/>
        <v>Tyler.Hedrick@connectamerica.com</v>
      </c>
      <c r="O1171" s="101" t="str">
        <f t="shared" si="130"/>
        <v>484-832-0085</v>
      </c>
    </row>
    <row r="1172" spans="7:15" x14ac:dyDescent="0.25">
      <c r="G1172" s="100" t="s">
        <v>9379</v>
      </c>
      <c r="H1172" t="s">
        <v>9378</v>
      </c>
      <c r="I1172" s="101" t="s">
        <v>1</v>
      </c>
      <c r="J1172" s="112" t="s">
        <v>22658</v>
      </c>
      <c r="K1172" s="101" t="s">
        <v>23239</v>
      </c>
      <c r="L1172" s="101" t="str">
        <f>VLOOKUP(G1172,'[2]CA AMAC LL detail'!$E$2:$J$2161,6,0)</f>
        <v>John Royals</v>
      </c>
      <c r="M1172" s="101">
        <f t="shared" si="128"/>
        <v>204</v>
      </c>
      <c r="N1172" s="158" t="str">
        <f t="shared" si="129"/>
        <v xml:space="preserve">john.royals@connectamerica.com </v>
      </c>
      <c r="O1172" s="101" t="str">
        <f t="shared" si="130"/>
        <v>804-240-2222</v>
      </c>
    </row>
    <row r="1173" spans="7:15" x14ac:dyDescent="0.25">
      <c r="G1173" s="100" t="s">
        <v>9499</v>
      </c>
      <c r="H1173" t="s">
        <v>9500</v>
      </c>
      <c r="I1173" s="101" t="s">
        <v>1</v>
      </c>
      <c r="J1173" s="112" t="s">
        <v>22671</v>
      </c>
      <c r="K1173" s="101" t="s">
        <v>23242</v>
      </c>
      <c r="L1173" s="101" t="str">
        <f>VLOOKUP(G1173,'[2]CA AMAC LL detail'!$E$2:$J$2161,6,0)</f>
        <v>Tyler Hedrick</v>
      </c>
      <c r="M1173" s="101">
        <f t="shared" si="128"/>
        <v>503</v>
      </c>
      <c r="N1173" s="158" t="str">
        <f t="shared" si="129"/>
        <v>Tyler.Hedrick@connectamerica.com</v>
      </c>
      <c r="O1173" s="101" t="str">
        <f t="shared" si="130"/>
        <v>484-832-0085</v>
      </c>
    </row>
    <row r="1174" spans="7:15" x14ac:dyDescent="0.25">
      <c r="G1174" s="100" t="s">
        <v>9504</v>
      </c>
      <c r="H1174" t="s">
        <v>9505</v>
      </c>
      <c r="I1174" s="101" t="s">
        <v>1</v>
      </c>
      <c r="J1174" s="112" t="s">
        <v>22672</v>
      </c>
      <c r="K1174" s="101" t="s">
        <v>23242</v>
      </c>
      <c r="L1174" s="101" t="str">
        <f>VLOOKUP(G1174,'[2]CA AMAC LL detail'!$E$2:$J$2161,6,0)</f>
        <v>Tyler Hedrick</v>
      </c>
      <c r="M1174" s="101">
        <f t="shared" si="128"/>
        <v>503</v>
      </c>
      <c r="N1174" s="158" t="str">
        <f t="shared" si="129"/>
        <v>Tyler.Hedrick@connectamerica.com</v>
      </c>
      <c r="O1174" s="101" t="str">
        <f t="shared" si="130"/>
        <v>484-832-0085</v>
      </c>
    </row>
    <row r="1175" spans="7:15" x14ac:dyDescent="0.25">
      <c r="G1175" s="100" t="s">
        <v>9428</v>
      </c>
      <c r="H1175" t="s">
        <v>9427</v>
      </c>
      <c r="I1175" s="101" t="s">
        <v>1</v>
      </c>
      <c r="J1175" s="112" t="s">
        <v>22664</v>
      </c>
      <c r="K1175" s="101" t="str">
        <f>VLOOKUP(G1175,'[2]CA AMAC LL detail'!$E$2:$M$2161,9,0)</f>
        <v>CPS</v>
      </c>
      <c r="L1175" s="101" t="str">
        <f>VLOOKUP(G1175,'[2]CA AMAC LL detail'!$E$2:$J$2161,6,0)</f>
        <v>OPEN LMS/PSF</v>
      </c>
      <c r="O1175" s="101"/>
    </row>
    <row r="1176" spans="7:15" x14ac:dyDescent="0.25">
      <c r="G1176" s="100" t="s">
        <v>651</v>
      </c>
      <c r="H1176" t="s">
        <v>652</v>
      </c>
      <c r="I1176" s="101" t="s">
        <v>1</v>
      </c>
      <c r="J1176" s="112" t="s">
        <v>22673</v>
      </c>
      <c r="K1176" s="101" t="s">
        <v>23239</v>
      </c>
      <c r="L1176" s="101" t="str">
        <f>VLOOKUP(G1176,'[2]CA AMAC LL detail'!$E$2:$J$2161,6,0)</f>
        <v>John Royals</v>
      </c>
      <c r="M1176" s="101">
        <f t="shared" ref="M1176:M1222" si="131">VLOOKUP(L1176,$Q$4:$T$25,4,0)</f>
        <v>204</v>
      </c>
      <c r="N1176" s="158" t="str">
        <f t="shared" ref="N1176:N1222" si="132">VLOOKUP(L1176,$Q$4:$R$25,2,0)</f>
        <v xml:space="preserve">john.royals@connectamerica.com </v>
      </c>
      <c r="O1176" s="101" t="str">
        <f t="shared" ref="O1176:O1222" si="133">VLOOKUP(L1176,$Q$4:$S$25,3,0)</f>
        <v>804-240-2222</v>
      </c>
    </row>
    <row r="1177" spans="7:15" x14ac:dyDescent="0.25">
      <c r="G1177" s="100" t="s">
        <v>9509</v>
      </c>
      <c r="H1177" t="s">
        <v>22674</v>
      </c>
      <c r="I1177" s="101" t="s">
        <v>1</v>
      </c>
      <c r="J1177" s="112" t="s">
        <v>22675</v>
      </c>
      <c r="K1177" s="101" t="s">
        <v>23239</v>
      </c>
      <c r="L1177" s="101" t="str">
        <f>VLOOKUP(G1177,'[2]CA AMAC LL detail'!$E$2:$J$2161,6,0)</f>
        <v>John Royals</v>
      </c>
      <c r="M1177" s="101">
        <f t="shared" si="131"/>
        <v>204</v>
      </c>
      <c r="N1177" s="158" t="str">
        <f t="shared" si="132"/>
        <v xml:space="preserve">john.royals@connectamerica.com </v>
      </c>
      <c r="O1177" s="101" t="str">
        <f t="shared" si="133"/>
        <v>804-240-2222</v>
      </c>
    </row>
    <row r="1178" spans="7:15" x14ac:dyDescent="0.25">
      <c r="G1178" s="100" t="s">
        <v>9380</v>
      </c>
      <c r="H1178" t="s">
        <v>9378</v>
      </c>
      <c r="I1178" s="101" t="s">
        <v>1</v>
      </c>
      <c r="J1178" s="112" t="s">
        <v>22659</v>
      </c>
      <c r="K1178" s="101" t="s">
        <v>23239</v>
      </c>
      <c r="L1178" s="101" t="str">
        <f>VLOOKUP(G1178,'[2]CA AMAC LL detail'!$E$2:$J$2161,6,0)</f>
        <v>John Royals</v>
      </c>
      <c r="M1178" s="101">
        <f t="shared" si="131"/>
        <v>204</v>
      </c>
      <c r="N1178" s="158" t="str">
        <f t="shared" si="132"/>
        <v xml:space="preserve">john.royals@connectamerica.com </v>
      </c>
      <c r="O1178" s="101" t="str">
        <f t="shared" si="133"/>
        <v>804-240-2222</v>
      </c>
    </row>
    <row r="1179" spans="7:15" x14ac:dyDescent="0.25">
      <c r="G1179" s="100" t="s">
        <v>9518</v>
      </c>
      <c r="H1179" t="s">
        <v>9519</v>
      </c>
      <c r="I1179" s="101" t="s">
        <v>1</v>
      </c>
      <c r="J1179" s="112" t="s">
        <v>22676</v>
      </c>
      <c r="K1179" s="101" t="s">
        <v>23242</v>
      </c>
      <c r="L1179" s="101" t="str">
        <f>VLOOKUP(G1179,'[2]CA AMAC LL detail'!$E$2:$J$2161,6,0)</f>
        <v>Tyler Hedrick</v>
      </c>
      <c r="M1179" s="101">
        <f t="shared" si="131"/>
        <v>503</v>
      </c>
      <c r="N1179" s="158" t="str">
        <f t="shared" si="132"/>
        <v>Tyler.Hedrick@connectamerica.com</v>
      </c>
      <c r="O1179" s="101" t="str">
        <f t="shared" si="133"/>
        <v>484-832-0085</v>
      </c>
    </row>
    <row r="1180" spans="7:15" x14ac:dyDescent="0.25">
      <c r="G1180" s="100" t="s">
        <v>9381</v>
      </c>
      <c r="H1180" t="s">
        <v>9378</v>
      </c>
      <c r="I1180" s="101" t="s">
        <v>1</v>
      </c>
      <c r="J1180" s="112" t="s">
        <v>22660</v>
      </c>
      <c r="K1180" s="101" t="s">
        <v>23239</v>
      </c>
      <c r="L1180" s="101" t="s">
        <v>21362</v>
      </c>
      <c r="M1180" s="101">
        <f t="shared" si="131"/>
        <v>204</v>
      </c>
      <c r="N1180" s="158" t="str">
        <f t="shared" si="132"/>
        <v xml:space="preserve">john.royals@connectamerica.com </v>
      </c>
      <c r="O1180" s="101" t="str">
        <f t="shared" si="133"/>
        <v>804-240-2222</v>
      </c>
    </row>
    <row r="1181" spans="7:15" x14ac:dyDescent="0.25">
      <c r="G1181" s="100" t="s">
        <v>9522</v>
      </c>
      <c r="H1181" t="s">
        <v>9448</v>
      </c>
      <c r="I1181" s="101" t="s">
        <v>1</v>
      </c>
      <c r="J1181" s="112" t="s">
        <v>22677</v>
      </c>
      <c r="K1181" s="101" t="s">
        <v>23239</v>
      </c>
      <c r="L1181" s="101" t="str">
        <f>VLOOKUP(G1181,'[2]CA AMAC LL detail'!$E$2:$J$2161,6,0)</f>
        <v>John Royals</v>
      </c>
      <c r="M1181" s="101">
        <f t="shared" si="131"/>
        <v>204</v>
      </c>
      <c r="N1181" s="158" t="str">
        <f t="shared" si="132"/>
        <v xml:space="preserve">john.royals@connectamerica.com </v>
      </c>
      <c r="O1181" s="101" t="str">
        <f t="shared" si="133"/>
        <v>804-240-2222</v>
      </c>
    </row>
    <row r="1182" spans="7:15" x14ac:dyDescent="0.25">
      <c r="G1182" s="100" t="s">
        <v>9351</v>
      </c>
      <c r="H1182" t="s">
        <v>22678</v>
      </c>
      <c r="I1182" s="101" t="s">
        <v>1</v>
      </c>
      <c r="J1182" s="112" t="s">
        <v>22679</v>
      </c>
      <c r="K1182" s="101" t="s">
        <v>23239</v>
      </c>
      <c r="L1182" s="101" t="str">
        <f>VLOOKUP(G1182,'[2]CA AMAC LL detail'!$E$2:$J$2161,6,0)</f>
        <v>John Royals</v>
      </c>
      <c r="M1182" s="101">
        <f t="shared" si="131"/>
        <v>204</v>
      </c>
      <c r="N1182" s="158" t="str">
        <f t="shared" si="132"/>
        <v xml:space="preserve">john.royals@connectamerica.com </v>
      </c>
      <c r="O1182" s="101" t="str">
        <f t="shared" si="133"/>
        <v>804-240-2222</v>
      </c>
    </row>
    <row r="1183" spans="7:15" x14ac:dyDescent="0.25">
      <c r="G1183" s="100" t="s">
        <v>9528</v>
      </c>
      <c r="H1183" t="s">
        <v>9529</v>
      </c>
      <c r="I1183" s="101" t="s">
        <v>1</v>
      </c>
      <c r="J1183" s="112" t="s">
        <v>22680</v>
      </c>
      <c r="K1183" s="101" t="s">
        <v>23242</v>
      </c>
      <c r="L1183" s="101" t="str">
        <f>VLOOKUP(G1183,'[2]CA AMAC LL detail'!$E$2:$J$2161,6,0)</f>
        <v>Tyler Hedrick</v>
      </c>
      <c r="M1183" s="101">
        <f t="shared" si="131"/>
        <v>503</v>
      </c>
      <c r="N1183" s="158" t="str">
        <f t="shared" si="132"/>
        <v>Tyler.Hedrick@connectamerica.com</v>
      </c>
      <c r="O1183" s="101" t="str">
        <f t="shared" si="133"/>
        <v>484-832-0085</v>
      </c>
    </row>
    <row r="1184" spans="7:15" x14ac:dyDescent="0.25">
      <c r="G1184" s="100" t="s">
        <v>9560</v>
      </c>
      <c r="H1184" t="s">
        <v>1184</v>
      </c>
      <c r="I1184" s="101" t="s">
        <v>1</v>
      </c>
      <c r="J1184" s="112" t="s">
        <v>22681</v>
      </c>
      <c r="K1184" s="101" t="s">
        <v>23242</v>
      </c>
      <c r="L1184" s="101" t="str">
        <f>VLOOKUP(G1184,'[2]CA AMAC LL detail'!$E$2:$J$2161,6,0)</f>
        <v>Tyler Hedrick</v>
      </c>
      <c r="M1184" s="101">
        <f t="shared" si="131"/>
        <v>503</v>
      </c>
      <c r="N1184" s="158" t="str">
        <f t="shared" si="132"/>
        <v>Tyler.Hedrick@connectamerica.com</v>
      </c>
      <c r="O1184" s="101" t="str">
        <f t="shared" si="133"/>
        <v>484-832-0085</v>
      </c>
    </row>
    <row r="1185" spans="7:15" x14ac:dyDescent="0.25">
      <c r="G1185" s="100" t="s">
        <v>14900</v>
      </c>
      <c r="H1185" t="s">
        <v>14901</v>
      </c>
      <c r="I1185" s="101" t="s">
        <v>1</v>
      </c>
      <c r="J1185" s="112" t="s">
        <v>22682</v>
      </c>
      <c r="K1185" s="101" t="s">
        <v>23239</v>
      </c>
      <c r="L1185" s="101" t="str">
        <f>VLOOKUP(G1185,'[2]CA AMAC LL detail'!$E$2:$J$2161,6,0)</f>
        <v>John Royals</v>
      </c>
      <c r="M1185" s="101">
        <f t="shared" si="131"/>
        <v>204</v>
      </c>
      <c r="N1185" s="158" t="str">
        <f t="shared" si="132"/>
        <v xml:space="preserve">john.royals@connectamerica.com </v>
      </c>
      <c r="O1185" s="101" t="str">
        <f t="shared" si="133"/>
        <v>804-240-2222</v>
      </c>
    </row>
    <row r="1186" spans="7:15" x14ac:dyDescent="0.25">
      <c r="G1186" s="100" t="s">
        <v>9578</v>
      </c>
      <c r="H1186" t="s">
        <v>9579</v>
      </c>
      <c r="I1186" s="101" t="s">
        <v>1</v>
      </c>
      <c r="J1186" s="112" t="s">
        <v>22683</v>
      </c>
      <c r="K1186" s="101" t="s">
        <v>23239</v>
      </c>
      <c r="L1186" s="101" t="str">
        <f>VLOOKUP(G1186,'[2]CA AMAC LL detail'!$E$2:$J$2161,6,0)</f>
        <v>John Royals</v>
      </c>
      <c r="M1186" s="101">
        <f t="shared" si="131"/>
        <v>204</v>
      </c>
      <c r="N1186" s="158" t="str">
        <f t="shared" si="132"/>
        <v xml:space="preserve">john.royals@connectamerica.com </v>
      </c>
      <c r="O1186" s="101" t="str">
        <f t="shared" si="133"/>
        <v>804-240-2222</v>
      </c>
    </row>
    <row r="1187" spans="7:15" x14ac:dyDescent="0.25">
      <c r="G1187" s="100" t="s">
        <v>9580</v>
      </c>
      <c r="H1187" t="s">
        <v>9581</v>
      </c>
      <c r="I1187" s="101" t="s">
        <v>1</v>
      </c>
      <c r="J1187" s="112" t="s">
        <v>22684</v>
      </c>
      <c r="K1187" s="101" t="s">
        <v>23239</v>
      </c>
      <c r="L1187" s="101" t="str">
        <f>VLOOKUP(G1187,'[2]CA AMAC LL detail'!$E$2:$J$2161,6,0)</f>
        <v>John Royals</v>
      </c>
      <c r="M1187" s="101">
        <f t="shared" si="131"/>
        <v>204</v>
      </c>
      <c r="N1187" s="158" t="str">
        <f t="shared" si="132"/>
        <v xml:space="preserve">john.royals@connectamerica.com </v>
      </c>
      <c r="O1187" s="101" t="str">
        <f t="shared" si="133"/>
        <v>804-240-2222</v>
      </c>
    </row>
    <row r="1188" spans="7:15" x14ac:dyDescent="0.25">
      <c r="G1188" s="100" t="s">
        <v>9582</v>
      </c>
      <c r="H1188" t="s">
        <v>9583</v>
      </c>
      <c r="I1188" s="101" t="s">
        <v>0</v>
      </c>
      <c r="J1188" s="112" t="s">
        <v>22685</v>
      </c>
      <c r="K1188" s="101" t="s">
        <v>23239</v>
      </c>
      <c r="L1188" s="101" t="str">
        <f>VLOOKUP(G1188,'[2]CA AMAC LL detail'!$E$2:$J$2161,6,0)</f>
        <v>John Royals</v>
      </c>
      <c r="M1188" s="101">
        <f t="shared" si="131"/>
        <v>204</v>
      </c>
      <c r="N1188" s="158" t="str">
        <f t="shared" si="132"/>
        <v xml:space="preserve">john.royals@connectamerica.com </v>
      </c>
      <c r="O1188" s="101" t="str">
        <f t="shared" si="133"/>
        <v>804-240-2222</v>
      </c>
    </row>
    <row r="1189" spans="7:15" x14ac:dyDescent="0.25">
      <c r="G1189" s="100" t="s">
        <v>12061</v>
      </c>
      <c r="H1189" t="s">
        <v>22686</v>
      </c>
      <c r="I1189" s="101" t="s">
        <v>1</v>
      </c>
      <c r="J1189" s="112" t="s">
        <v>22687</v>
      </c>
      <c r="K1189" s="101" t="s">
        <v>23239</v>
      </c>
      <c r="L1189" s="101" t="str">
        <f>VLOOKUP(G1189,'[2]CA AMAC LL detail'!$E$2:$J$2161,6,0)</f>
        <v>John Royals</v>
      </c>
      <c r="M1189" s="101">
        <f t="shared" si="131"/>
        <v>204</v>
      </c>
      <c r="N1189" s="158" t="str">
        <f t="shared" si="132"/>
        <v xml:space="preserve">john.royals@connectamerica.com </v>
      </c>
      <c r="O1189" s="101" t="str">
        <f t="shared" si="133"/>
        <v>804-240-2222</v>
      </c>
    </row>
    <row r="1190" spans="7:15" x14ac:dyDescent="0.25">
      <c r="G1190" s="100" t="s">
        <v>9584</v>
      </c>
      <c r="H1190" t="s">
        <v>9585</v>
      </c>
      <c r="I1190" s="101" t="s">
        <v>1</v>
      </c>
      <c r="J1190" s="112" t="s">
        <v>22688</v>
      </c>
      <c r="K1190" s="101" t="s">
        <v>23239</v>
      </c>
      <c r="L1190" s="101" t="str">
        <f>VLOOKUP(G1190,'[2]CA AMAC LL detail'!$E$2:$J$2161,6,0)</f>
        <v>John Royals</v>
      </c>
      <c r="M1190" s="101">
        <f t="shared" si="131"/>
        <v>204</v>
      </c>
      <c r="N1190" s="158" t="str">
        <f t="shared" si="132"/>
        <v xml:space="preserve">john.royals@connectamerica.com </v>
      </c>
      <c r="O1190" s="101" t="str">
        <f t="shared" si="133"/>
        <v>804-240-2222</v>
      </c>
    </row>
    <row r="1191" spans="7:15" x14ac:dyDescent="0.25">
      <c r="G1191" s="100" t="s">
        <v>9586</v>
      </c>
      <c r="H1191" t="s">
        <v>9587</v>
      </c>
      <c r="I1191" s="101" t="s">
        <v>1</v>
      </c>
      <c r="J1191" s="112" t="s">
        <v>22689</v>
      </c>
      <c r="K1191" s="101" t="s">
        <v>23239</v>
      </c>
      <c r="L1191" s="101" t="str">
        <f>VLOOKUP(G1191,'[2]CA AMAC LL detail'!$E$2:$J$2161,6,0)</f>
        <v>John Royals</v>
      </c>
      <c r="M1191" s="101">
        <f t="shared" si="131"/>
        <v>204</v>
      </c>
      <c r="N1191" s="158" t="str">
        <f t="shared" si="132"/>
        <v xml:space="preserve">john.royals@connectamerica.com </v>
      </c>
      <c r="O1191" s="101" t="str">
        <f t="shared" si="133"/>
        <v>804-240-2222</v>
      </c>
    </row>
    <row r="1192" spans="7:15" x14ac:dyDescent="0.25">
      <c r="G1192" s="100" t="s">
        <v>655</v>
      </c>
      <c r="H1192" t="s">
        <v>611</v>
      </c>
      <c r="I1192" s="101" t="s">
        <v>1</v>
      </c>
      <c r="J1192" s="112" t="s">
        <v>22690</v>
      </c>
      <c r="K1192" s="101" t="s">
        <v>23239</v>
      </c>
      <c r="L1192" s="101" t="str">
        <f>VLOOKUP(G1192,'[2]CA AMAC LL detail'!$E$2:$J$2161,6,0)</f>
        <v>John Royals</v>
      </c>
      <c r="M1192" s="101">
        <f t="shared" si="131"/>
        <v>204</v>
      </c>
      <c r="N1192" s="158" t="str">
        <f t="shared" si="132"/>
        <v xml:space="preserve">john.royals@connectamerica.com </v>
      </c>
      <c r="O1192" s="101" t="str">
        <f t="shared" si="133"/>
        <v>804-240-2222</v>
      </c>
    </row>
    <row r="1193" spans="7:15" x14ac:dyDescent="0.25">
      <c r="G1193" s="100" t="s">
        <v>9588</v>
      </c>
      <c r="H1193" t="s">
        <v>9589</v>
      </c>
      <c r="I1193" s="101" t="s">
        <v>1</v>
      </c>
      <c r="J1193" s="112" t="s">
        <v>22691</v>
      </c>
      <c r="K1193" s="101" t="s">
        <v>23239</v>
      </c>
      <c r="L1193" s="101" t="str">
        <f>VLOOKUP(G1193,'[2]CA AMAC LL detail'!$E$2:$J$2161,6,0)</f>
        <v>John Royals</v>
      </c>
      <c r="M1193" s="101">
        <f t="shared" si="131"/>
        <v>204</v>
      </c>
      <c r="N1193" s="158" t="str">
        <f t="shared" si="132"/>
        <v xml:space="preserve">john.royals@connectamerica.com </v>
      </c>
      <c r="O1193" s="101" t="str">
        <f t="shared" si="133"/>
        <v>804-240-2222</v>
      </c>
    </row>
    <row r="1194" spans="7:15" x14ac:dyDescent="0.25">
      <c r="G1194" s="100" t="s">
        <v>9590</v>
      </c>
      <c r="H1194" t="s">
        <v>9591</v>
      </c>
      <c r="I1194" s="101" t="s">
        <v>1</v>
      </c>
      <c r="J1194" s="112" t="s">
        <v>22692</v>
      </c>
      <c r="K1194" s="101" t="s">
        <v>23239</v>
      </c>
      <c r="L1194" s="101" t="str">
        <f>VLOOKUP(G1194,'[2]CA AMAC LL detail'!$E$2:$J$2161,6,0)</f>
        <v>John Royals</v>
      </c>
      <c r="M1194" s="101">
        <f t="shared" si="131"/>
        <v>204</v>
      </c>
      <c r="N1194" s="158" t="str">
        <f t="shared" si="132"/>
        <v xml:space="preserve">john.royals@connectamerica.com </v>
      </c>
      <c r="O1194" s="101" t="str">
        <f t="shared" si="133"/>
        <v>804-240-2222</v>
      </c>
    </row>
    <row r="1195" spans="7:15" x14ac:dyDescent="0.25">
      <c r="G1195" s="100" t="s">
        <v>9592</v>
      </c>
      <c r="H1195" t="s">
        <v>9593</v>
      </c>
      <c r="I1195" s="101" t="s">
        <v>0</v>
      </c>
      <c r="J1195" s="112" t="s">
        <v>22693</v>
      </c>
      <c r="K1195" s="101" t="s">
        <v>23239</v>
      </c>
      <c r="L1195" s="101" t="str">
        <f>VLOOKUP(G1195,'[2]CA AMAC LL detail'!$E$2:$J$2161,6,0)</f>
        <v>John Royals</v>
      </c>
      <c r="M1195" s="101">
        <f t="shared" si="131"/>
        <v>204</v>
      </c>
      <c r="N1195" s="158" t="str">
        <f t="shared" si="132"/>
        <v xml:space="preserve">john.royals@connectamerica.com </v>
      </c>
      <c r="O1195" s="101" t="str">
        <f t="shared" si="133"/>
        <v>804-240-2222</v>
      </c>
    </row>
    <row r="1196" spans="7:15" x14ac:dyDescent="0.25">
      <c r="G1196" s="100" t="s">
        <v>9594</v>
      </c>
      <c r="H1196" t="s">
        <v>9595</v>
      </c>
      <c r="I1196" s="101" t="s">
        <v>0</v>
      </c>
      <c r="J1196" s="112" t="s">
        <v>22694</v>
      </c>
      <c r="K1196" s="101" t="s">
        <v>23239</v>
      </c>
      <c r="L1196" s="101" t="str">
        <f>VLOOKUP(G1196,'[2]CA AMAC LL detail'!$E$2:$J$2161,6,0)</f>
        <v>John Royals</v>
      </c>
      <c r="M1196" s="101">
        <f t="shared" si="131"/>
        <v>204</v>
      </c>
      <c r="N1196" s="158" t="str">
        <f t="shared" si="132"/>
        <v xml:space="preserve">john.royals@connectamerica.com </v>
      </c>
      <c r="O1196" s="101" t="str">
        <f t="shared" si="133"/>
        <v>804-240-2222</v>
      </c>
    </row>
    <row r="1197" spans="7:15" x14ac:dyDescent="0.25">
      <c r="G1197" s="100" t="s">
        <v>656</v>
      </c>
      <c r="H1197" t="s">
        <v>657</v>
      </c>
      <c r="I1197" s="101" t="s">
        <v>1</v>
      </c>
      <c r="J1197" s="112" t="s">
        <v>22695</v>
      </c>
      <c r="K1197" s="101" t="s">
        <v>23239</v>
      </c>
      <c r="L1197" s="101" t="str">
        <f>VLOOKUP(G1197,'[2]CA AMAC LL detail'!$E$2:$J$2161,6,0)</f>
        <v>John Royals</v>
      </c>
      <c r="M1197" s="101">
        <f t="shared" si="131"/>
        <v>204</v>
      </c>
      <c r="N1197" s="158" t="str">
        <f t="shared" si="132"/>
        <v xml:space="preserve">john.royals@connectamerica.com </v>
      </c>
      <c r="O1197" s="101" t="str">
        <f t="shared" si="133"/>
        <v>804-240-2222</v>
      </c>
    </row>
    <row r="1198" spans="7:15" x14ac:dyDescent="0.25">
      <c r="G1198" s="100" t="s">
        <v>658</v>
      </c>
      <c r="H1198" t="s">
        <v>659</v>
      </c>
      <c r="I1198" s="101" t="s">
        <v>0</v>
      </c>
      <c r="J1198" s="112" t="s">
        <v>22696</v>
      </c>
      <c r="K1198" s="101" t="s">
        <v>23239</v>
      </c>
      <c r="L1198" s="101" t="str">
        <f>VLOOKUP(G1198,'[2]CA AMAC LL detail'!$E$2:$J$2161,6,0)</f>
        <v>John Royals</v>
      </c>
      <c r="M1198" s="101">
        <f t="shared" si="131"/>
        <v>204</v>
      </c>
      <c r="N1198" s="158" t="str">
        <f t="shared" si="132"/>
        <v xml:space="preserve">john.royals@connectamerica.com </v>
      </c>
      <c r="O1198" s="101" t="str">
        <f t="shared" si="133"/>
        <v>804-240-2222</v>
      </c>
    </row>
    <row r="1199" spans="7:15" x14ac:dyDescent="0.25">
      <c r="G1199" s="100" t="s">
        <v>9600</v>
      </c>
      <c r="H1199" t="s">
        <v>9601</v>
      </c>
      <c r="I1199" s="101" t="s">
        <v>0</v>
      </c>
      <c r="J1199" s="112" t="s">
        <v>22697</v>
      </c>
      <c r="K1199" s="101" t="s">
        <v>23239</v>
      </c>
      <c r="L1199" s="101" t="str">
        <f>VLOOKUP(G1199,'[2]CA AMAC LL detail'!$E$2:$J$2161,6,0)</f>
        <v>John Royals</v>
      </c>
      <c r="M1199" s="101">
        <f t="shared" si="131"/>
        <v>204</v>
      </c>
      <c r="N1199" s="158" t="str">
        <f t="shared" si="132"/>
        <v xml:space="preserve">john.royals@connectamerica.com </v>
      </c>
      <c r="O1199" s="101" t="str">
        <f t="shared" si="133"/>
        <v>804-240-2222</v>
      </c>
    </row>
    <row r="1200" spans="7:15" x14ac:dyDescent="0.25">
      <c r="G1200" s="100" t="s">
        <v>9602</v>
      </c>
      <c r="H1200" t="s">
        <v>9603</v>
      </c>
      <c r="I1200" s="101" t="s">
        <v>0</v>
      </c>
      <c r="J1200" s="112" t="s">
        <v>22698</v>
      </c>
      <c r="K1200" s="101" t="s">
        <v>23239</v>
      </c>
      <c r="L1200" s="101" t="str">
        <f>VLOOKUP(G1200,'[2]CA AMAC LL detail'!$E$2:$J$2161,6,0)</f>
        <v>John Royals</v>
      </c>
      <c r="M1200" s="101">
        <f t="shared" si="131"/>
        <v>204</v>
      </c>
      <c r="N1200" s="158" t="str">
        <f t="shared" si="132"/>
        <v xml:space="preserve">john.royals@connectamerica.com </v>
      </c>
      <c r="O1200" s="101" t="str">
        <f t="shared" si="133"/>
        <v>804-240-2222</v>
      </c>
    </row>
    <row r="1201" spans="7:15" x14ac:dyDescent="0.25">
      <c r="G1201" s="100" t="s">
        <v>9604</v>
      </c>
      <c r="H1201" t="s">
        <v>9605</v>
      </c>
      <c r="I1201" s="101" t="s">
        <v>0</v>
      </c>
      <c r="J1201" s="112" t="s">
        <v>22699</v>
      </c>
      <c r="K1201" s="101" t="s">
        <v>23239</v>
      </c>
      <c r="L1201" s="101" t="s">
        <v>21362</v>
      </c>
      <c r="M1201" s="101">
        <f t="shared" si="131"/>
        <v>204</v>
      </c>
      <c r="N1201" s="158" t="str">
        <f t="shared" si="132"/>
        <v xml:space="preserve">john.royals@connectamerica.com </v>
      </c>
      <c r="O1201" s="101" t="str">
        <f t="shared" si="133"/>
        <v>804-240-2222</v>
      </c>
    </row>
    <row r="1202" spans="7:15" x14ac:dyDescent="0.25">
      <c r="G1202" s="100" t="s">
        <v>9606</v>
      </c>
      <c r="H1202" t="s">
        <v>9607</v>
      </c>
      <c r="I1202" s="101" t="s">
        <v>0</v>
      </c>
      <c r="J1202" s="112" t="s">
        <v>22700</v>
      </c>
      <c r="K1202" s="101" t="s">
        <v>23239</v>
      </c>
      <c r="L1202" s="101" t="str">
        <f>VLOOKUP(G1202,'[2]CA AMAC LL detail'!$E$2:$J$2161,6,0)</f>
        <v>John Royals</v>
      </c>
      <c r="M1202" s="101">
        <f t="shared" si="131"/>
        <v>204</v>
      </c>
      <c r="N1202" s="158" t="str">
        <f t="shared" si="132"/>
        <v xml:space="preserve">john.royals@connectamerica.com </v>
      </c>
      <c r="O1202" s="101" t="str">
        <f t="shared" si="133"/>
        <v>804-240-2222</v>
      </c>
    </row>
    <row r="1203" spans="7:15" x14ac:dyDescent="0.25">
      <c r="G1203" s="100" t="s">
        <v>9608</v>
      </c>
      <c r="H1203" t="s">
        <v>9609</v>
      </c>
      <c r="I1203" s="101" t="s">
        <v>0</v>
      </c>
      <c r="J1203" s="112" t="s">
        <v>22701</v>
      </c>
      <c r="K1203" s="101" t="s">
        <v>23239</v>
      </c>
      <c r="L1203" s="101" t="str">
        <f>VLOOKUP(G1203,'[2]CA AMAC LL detail'!$E$2:$J$2161,6,0)</f>
        <v>John Royals</v>
      </c>
      <c r="M1203" s="101">
        <f t="shared" si="131"/>
        <v>204</v>
      </c>
      <c r="N1203" s="158" t="str">
        <f t="shared" si="132"/>
        <v xml:space="preserve">john.royals@connectamerica.com </v>
      </c>
      <c r="O1203" s="101" t="str">
        <f t="shared" si="133"/>
        <v>804-240-2222</v>
      </c>
    </row>
    <row r="1204" spans="7:15" x14ac:dyDescent="0.25">
      <c r="G1204" s="100" t="s">
        <v>660</v>
      </c>
      <c r="H1204" t="s">
        <v>661</v>
      </c>
      <c r="I1204" s="101" t="s">
        <v>1</v>
      </c>
      <c r="J1204" s="112" t="s">
        <v>22702</v>
      </c>
      <c r="K1204" s="101" t="s">
        <v>23239</v>
      </c>
      <c r="L1204" s="101" t="str">
        <f>VLOOKUP(G1204,'[2]CA AMAC LL detail'!$E$2:$J$2161,6,0)</f>
        <v>John Royals</v>
      </c>
      <c r="M1204" s="101">
        <f t="shared" si="131"/>
        <v>204</v>
      </c>
      <c r="N1204" s="158" t="str">
        <f t="shared" si="132"/>
        <v xml:space="preserve">john.royals@connectamerica.com </v>
      </c>
      <c r="O1204" s="101" t="str">
        <f t="shared" si="133"/>
        <v>804-240-2222</v>
      </c>
    </row>
    <row r="1205" spans="7:15" x14ac:dyDescent="0.25">
      <c r="G1205" s="100" t="s">
        <v>9610</v>
      </c>
      <c r="H1205" t="s">
        <v>9611</v>
      </c>
      <c r="I1205" s="101" t="s">
        <v>1</v>
      </c>
      <c r="J1205" s="112" t="s">
        <v>22703</v>
      </c>
      <c r="K1205" s="101" t="s">
        <v>23239</v>
      </c>
      <c r="L1205" s="101" t="str">
        <f>VLOOKUP(G1205,'[2]CA AMAC LL detail'!$E$2:$J$2161,6,0)</f>
        <v>John Royals</v>
      </c>
      <c r="M1205" s="101">
        <f t="shared" si="131"/>
        <v>204</v>
      </c>
      <c r="N1205" s="158" t="str">
        <f t="shared" si="132"/>
        <v xml:space="preserve">john.royals@connectamerica.com </v>
      </c>
      <c r="O1205" s="101" t="str">
        <f t="shared" si="133"/>
        <v>804-240-2222</v>
      </c>
    </row>
    <row r="1206" spans="7:15" x14ac:dyDescent="0.25">
      <c r="G1206" s="100" t="s">
        <v>9612</v>
      </c>
      <c r="H1206" t="s">
        <v>9613</v>
      </c>
      <c r="I1206" s="101" t="s">
        <v>1</v>
      </c>
      <c r="J1206" s="112" t="s">
        <v>22704</v>
      </c>
      <c r="K1206" s="101" t="s">
        <v>23239</v>
      </c>
      <c r="L1206" s="101" t="str">
        <f>VLOOKUP(G1206,'[2]CA AMAC LL detail'!$E$2:$J$2161,6,0)</f>
        <v>John Royals</v>
      </c>
      <c r="M1206" s="101">
        <f t="shared" si="131"/>
        <v>204</v>
      </c>
      <c r="N1206" s="158" t="str">
        <f t="shared" si="132"/>
        <v xml:space="preserve">john.royals@connectamerica.com </v>
      </c>
      <c r="O1206" s="101" t="str">
        <f t="shared" si="133"/>
        <v>804-240-2222</v>
      </c>
    </row>
    <row r="1207" spans="7:15" x14ac:dyDescent="0.25">
      <c r="G1207" s="100" t="s">
        <v>9614</v>
      </c>
      <c r="H1207" t="s">
        <v>9615</v>
      </c>
      <c r="I1207" s="101" t="s">
        <v>1</v>
      </c>
      <c r="J1207" s="112" t="s">
        <v>22705</v>
      </c>
      <c r="K1207" s="101" t="s">
        <v>23239</v>
      </c>
      <c r="L1207" s="101" t="str">
        <f>VLOOKUP(G1207,'[2]CA AMAC LL detail'!$E$2:$J$2161,6,0)</f>
        <v>John Royals</v>
      </c>
      <c r="M1207" s="101">
        <f t="shared" si="131"/>
        <v>204</v>
      </c>
      <c r="N1207" s="158" t="str">
        <f t="shared" si="132"/>
        <v xml:space="preserve">john.royals@connectamerica.com </v>
      </c>
      <c r="O1207" s="101" t="str">
        <f t="shared" si="133"/>
        <v>804-240-2222</v>
      </c>
    </row>
    <row r="1208" spans="7:15" x14ac:dyDescent="0.25">
      <c r="G1208" s="100" t="s">
        <v>662</v>
      </c>
      <c r="H1208" t="s">
        <v>663</v>
      </c>
      <c r="I1208" s="101" t="s">
        <v>1</v>
      </c>
      <c r="J1208" s="112" t="s">
        <v>22706</v>
      </c>
      <c r="K1208" s="101" t="s">
        <v>23239</v>
      </c>
      <c r="L1208" s="101" t="str">
        <f>VLOOKUP(G1208,'[2]CA AMAC LL detail'!$E$2:$J$2161,6,0)</f>
        <v>John Royals</v>
      </c>
      <c r="M1208" s="101">
        <f t="shared" si="131"/>
        <v>204</v>
      </c>
      <c r="N1208" s="158" t="str">
        <f t="shared" si="132"/>
        <v xml:space="preserve">john.royals@connectamerica.com </v>
      </c>
      <c r="O1208" s="101" t="str">
        <f t="shared" si="133"/>
        <v>804-240-2222</v>
      </c>
    </row>
    <row r="1209" spans="7:15" x14ac:dyDescent="0.25">
      <c r="G1209" s="100" t="s">
        <v>993</v>
      </c>
      <c r="H1209" t="s">
        <v>994</v>
      </c>
      <c r="I1209" s="101" t="s">
        <v>1</v>
      </c>
      <c r="J1209" s="112" t="s">
        <v>22707</v>
      </c>
      <c r="K1209" s="101" t="s">
        <v>23239</v>
      </c>
      <c r="L1209" s="101" t="str">
        <f>VLOOKUP(G1209,'[2]CA AMAC LL detail'!$E$2:$J$2161,6,0)</f>
        <v>John Royals</v>
      </c>
      <c r="M1209" s="101">
        <f t="shared" si="131"/>
        <v>204</v>
      </c>
      <c r="N1209" s="158" t="str">
        <f t="shared" si="132"/>
        <v xml:space="preserve">john.royals@connectamerica.com </v>
      </c>
      <c r="O1209" s="101" t="str">
        <f t="shared" si="133"/>
        <v>804-240-2222</v>
      </c>
    </row>
    <row r="1210" spans="7:15" x14ac:dyDescent="0.25">
      <c r="G1210" s="100" t="s">
        <v>664</v>
      </c>
      <c r="H1210" t="s">
        <v>665</v>
      </c>
      <c r="I1210" s="101" t="s">
        <v>0</v>
      </c>
      <c r="J1210" s="112" t="s">
        <v>22709</v>
      </c>
      <c r="K1210" s="101" t="s">
        <v>23239</v>
      </c>
      <c r="L1210" s="101" t="str">
        <f>VLOOKUP(G1210,'[2]CA AMAC LL detail'!$E$2:$J$2161,6,0)</f>
        <v>John Royals</v>
      </c>
      <c r="M1210" s="101">
        <f t="shared" si="131"/>
        <v>204</v>
      </c>
      <c r="N1210" s="158" t="str">
        <f t="shared" si="132"/>
        <v xml:space="preserve">john.royals@connectamerica.com </v>
      </c>
      <c r="O1210" s="101" t="str">
        <f t="shared" si="133"/>
        <v>804-240-2222</v>
      </c>
    </row>
    <row r="1211" spans="7:15" x14ac:dyDescent="0.25">
      <c r="G1211" s="100" t="s">
        <v>1046</v>
      </c>
      <c r="H1211" t="s">
        <v>1047</v>
      </c>
      <c r="I1211" s="101" t="s">
        <v>0</v>
      </c>
      <c r="J1211" s="112" t="s">
        <v>22708</v>
      </c>
      <c r="K1211" s="101" t="s">
        <v>23239</v>
      </c>
      <c r="L1211" s="101" t="str">
        <f>VLOOKUP(G1211,'[2]CA AMAC LL detail'!$E$2:$J$2161,6,0)</f>
        <v>John Royals</v>
      </c>
      <c r="M1211" s="101">
        <f t="shared" si="131"/>
        <v>204</v>
      </c>
      <c r="N1211" s="158" t="str">
        <f t="shared" si="132"/>
        <v xml:space="preserve">john.royals@connectamerica.com </v>
      </c>
      <c r="O1211" s="101" t="str">
        <f t="shared" si="133"/>
        <v>804-240-2222</v>
      </c>
    </row>
    <row r="1212" spans="7:15" x14ac:dyDescent="0.25">
      <c r="G1212" s="100" t="s">
        <v>666</v>
      </c>
      <c r="H1212" t="s">
        <v>667</v>
      </c>
      <c r="I1212" s="101" t="s">
        <v>0</v>
      </c>
      <c r="J1212" s="112" t="s">
        <v>22710</v>
      </c>
      <c r="K1212" s="101" t="s">
        <v>23239</v>
      </c>
      <c r="L1212" s="101" t="str">
        <f>VLOOKUP(G1212,'[2]CA AMAC LL detail'!$E$2:$J$2161,6,0)</f>
        <v>John Royals</v>
      </c>
      <c r="M1212" s="101">
        <f t="shared" si="131"/>
        <v>204</v>
      </c>
      <c r="N1212" s="158" t="str">
        <f t="shared" si="132"/>
        <v xml:space="preserve">john.royals@connectamerica.com </v>
      </c>
      <c r="O1212" s="101" t="str">
        <f t="shared" si="133"/>
        <v>804-240-2222</v>
      </c>
    </row>
    <row r="1213" spans="7:15" x14ac:dyDescent="0.25">
      <c r="G1213" s="100" t="s">
        <v>668</v>
      </c>
      <c r="H1213" t="s">
        <v>669</v>
      </c>
      <c r="I1213" s="101" t="s">
        <v>0</v>
      </c>
      <c r="J1213" s="112" t="s">
        <v>22711</v>
      </c>
      <c r="K1213" s="101" t="s">
        <v>23239</v>
      </c>
      <c r="L1213" s="101" t="s">
        <v>21362</v>
      </c>
      <c r="M1213" s="101">
        <f t="shared" si="131"/>
        <v>204</v>
      </c>
      <c r="N1213" s="158" t="str">
        <f t="shared" si="132"/>
        <v xml:space="preserve">john.royals@connectamerica.com </v>
      </c>
      <c r="O1213" s="101" t="str">
        <f t="shared" si="133"/>
        <v>804-240-2222</v>
      </c>
    </row>
    <row r="1214" spans="7:15" x14ac:dyDescent="0.25">
      <c r="G1214" s="100" t="s">
        <v>670</v>
      </c>
      <c r="H1214" t="s">
        <v>671</v>
      </c>
      <c r="I1214" s="101" t="s">
        <v>0</v>
      </c>
      <c r="J1214" s="112" t="s">
        <v>22712</v>
      </c>
      <c r="K1214" s="101" t="s">
        <v>23239</v>
      </c>
      <c r="L1214" s="101" t="str">
        <f>VLOOKUP(G1214,'[2]CA AMAC LL detail'!$E$2:$J$2161,6,0)</f>
        <v>John Royals</v>
      </c>
      <c r="M1214" s="101">
        <f t="shared" si="131"/>
        <v>204</v>
      </c>
      <c r="N1214" s="158" t="str">
        <f t="shared" si="132"/>
        <v xml:space="preserve">john.royals@connectamerica.com </v>
      </c>
      <c r="O1214" s="101" t="str">
        <f t="shared" si="133"/>
        <v>804-240-2222</v>
      </c>
    </row>
    <row r="1215" spans="7:15" x14ac:dyDescent="0.25">
      <c r="G1215" s="100" t="s">
        <v>9617</v>
      </c>
      <c r="H1215" t="s">
        <v>9618</v>
      </c>
      <c r="I1215" s="101" t="s">
        <v>1</v>
      </c>
      <c r="J1215" s="112" t="s">
        <v>22713</v>
      </c>
      <c r="K1215" s="101" t="s">
        <v>23239</v>
      </c>
      <c r="L1215" s="101" t="str">
        <f>VLOOKUP(G1215,'[2]CA AMAC LL detail'!$E$2:$J$2161,6,0)</f>
        <v>John Royals</v>
      </c>
      <c r="M1215" s="101">
        <f t="shared" si="131"/>
        <v>204</v>
      </c>
      <c r="N1215" s="158" t="str">
        <f t="shared" si="132"/>
        <v xml:space="preserve">john.royals@connectamerica.com </v>
      </c>
      <c r="O1215" s="101" t="str">
        <f t="shared" si="133"/>
        <v>804-240-2222</v>
      </c>
    </row>
    <row r="1216" spans="7:15" x14ac:dyDescent="0.25">
      <c r="G1216" s="100" t="s">
        <v>22714</v>
      </c>
      <c r="H1216" t="s">
        <v>22715</v>
      </c>
      <c r="I1216" s="101" t="s">
        <v>0</v>
      </c>
      <c r="J1216" s="112" t="s">
        <v>22716</v>
      </c>
      <c r="K1216" s="101" t="s">
        <v>23239</v>
      </c>
      <c r="L1216" s="101" t="str">
        <f>VLOOKUP(G1216,'[2]CA AMAC LL detail'!$E$2:$J$2161,6,0)</f>
        <v>John Royals</v>
      </c>
      <c r="M1216" s="101">
        <f t="shared" si="131"/>
        <v>204</v>
      </c>
      <c r="N1216" s="158" t="str">
        <f t="shared" si="132"/>
        <v xml:space="preserve">john.royals@connectamerica.com </v>
      </c>
      <c r="O1216" s="101" t="str">
        <f t="shared" si="133"/>
        <v>804-240-2222</v>
      </c>
    </row>
    <row r="1217" spans="7:15" x14ac:dyDescent="0.25">
      <c r="G1217" s="100" t="s">
        <v>9619</v>
      </c>
      <c r="H1217" t="s">
        <v>9620</v>
      </c>
      <c r="I1217" s="101" t="s">
        <v>0</v>
      </c>
      <c r="J1217" s="112" t="s">
        <v>22717</v>
      </c>
      <c r="K1217" s="101" t="s">
        <v>23239</v>
      </c>
      <c r="L1217" s="101" t="str">
        <f>VLOOKUP(G1217,'[2]CA AMAC LL detail'!$E$2:$J$2161,6,0)</f>
        <v>John Royals</v>
      </c>
      <c r="M1217" s="101">
        <f t="shared" si="131"/>
        <v>204</v>
      </c>
      <c r="N1217" s="158" t="str">
        <f t="shared" si="132"/>
        <v xml:space="preserve">john.royals@connectamerica.com </v>
      </c>
      <c r="O1217" s="101" t="str">
        <f t="shared" si="133"/>
        <v>804-240-2222</v>
      </c>
    </row>
    <row r="1218" spans="7:15" x14ac:dyDescent="0.25">
      <c r="G1218" s="100" t="s">
        <v>9621</v>
      </c>
      <c r="H1218" t="s">
        <v>9622</v>
      </c>
      <c r="I1218" s="101" t="s">
        <v>0</v>
      </c>
      <c r="J1218" s="112" t="s">
        <v>22718</v>
      </c>
      <c r="K1218" s="101" t="s">
        <v>23239</v>
      </c>
      <c r="L1218" s="101" t="str">
        <f>VLOOKUP(G1218,'[2]CA AMAC LL detail'!$E$2:$J$2161,6,0)</f>
        <v>John Royals</v>
      </c>
      <c r="M1218" s="101">
        <f t="shared" si="131"/>
        <v>204</v>
      </c>
      <c r="N1218" s="158" t="str">
        <f t="shared" si="132"/>
        <v xml:space="preserve">john.royals@connectamerica.com </v>
      </c>
      <c r="O1218" s="101" t="str">
        <f t="shared" si="133"/>
        <v>804-240-2222</v>
      </c>
    </row>
    <row r="1219" spans="7:15" x14ac:dyDescent="0.25">
      <c r="G1219" s="100" t="s">
        <v>9625</v>
      </c>
      <c r="H1219" t="s">
        <v>9626</v>
      </c>
      <c r="I1219" s="101" t="s">
        <v>0</v>
      </c>
      <c r="J1219" s="112" t="s">
        <v>22719</v>
      </c>
      <c r="K1219" s="101" t="s">
        <v>23238</v>
      </c>
      <c r="L1219" s="101" t="str">
        <f>VLOOKUP(G1219,'[2]CA AMAC LL detail'!$E$2:$J$2161,6,0)</f>
        <v>Polly Zwolensky</v>
      </c>
      <c r="M1219" s="101">
        <f t="shared" si="131"/>
        <v>304</v>
      </c>
      <c r="N1219" s="158" t="str">
        <f t="shared" si="132"/>
        <v>polly.zwolensky@lifeline.com</v>
      </c>
      <c r="O1219" s="101" t="str">
        <f t="shared" si="133"/>
        <v>612-875-3596</v>
      </c>
    </row>
    <row r="1220" spans="7:15" x14ac:dyDescent="0.25">
      <c r="G1220" s="100" t="s">
        <v>9627</v>
      </c>
      <c r="H1220" t="s">
        <v>9628</v>
      </c>
      <c r="I1220" s="101" t="s">
        <v>1</v>
      </c>
      <c r="J1220" s="112" t="s">
        <v>22720</v>
      </c>
      <c r="K1220" s="101" t="s">
        <v>23238</v>
      </c>
      <c r="L1220" s="101" t="str">
        <f>VLOOKUP(G1220,'[2]CA AMAC LL detail'!$E$2:$J$2161,6,0)</f>
        <v>Polly Zwolensky</v>
      </c>
      <c r="M1220" s="101">
        <f t="shared" si="131"/>
        <v>304</v>
      </c>
      <c r="N1220" s="158" t="str">
        <f t="shared" si="132"/>
        <v>polly.zwolensky@lifeline.com</v>
      </c>
      <c r="O1220" s="101" t="str">
        <f t="shared" si="133"/>
        <v>612-875-3596</v>
      </c>
    </row>
    <row r="1221" spans="7:15" x14ac:dyDescent="0.25">
      <c r="G1221" s="100" t="s">
        <v>9636</v>
      </c>
      <c r="H1221" t="s">
        <v>9637</v>
      </c>
      <c r="I1221" s="101" t="s">
        <v>0</v>
      </c>
      <c r="J1221" s="112" t="s">
        <v>22721</v>
      </c>
      <c r="K1221" s="101" t="s">
        <v>23242</v>
      </c>
      <c r="L1221" s="101" t="str">
        <f>VLOOKUP(G1221,'[2]CA AMAC LL detail'!$E$2:$J$2161,6,0)</f>
        <v>Dante Mignucci</v>
      </c>
      <c r="M1221" s="101">
        <f t="shared" si="131"/>
        <v>502</v>
      </c>
      <c r="N1221" s="158" t="str">
        <f t="shared" si="132"/>
        <v>Dante.Mignucci@connectamerica.com</v>
      </c>
      <c r="O1221" s="101" t="str">
        <f t="shared" si="133"/>
        <v>267-258-6272</v>
      </c>
    </row>
    <row r="1222" spans="7:15" x14ac:dyDescent="0.25">
      <c r="G1222" s="100" t="s">
        <v>9640</v>
      </c>
      <c r="H1222" t="s">
        <v>9641</v>
      </c>
      <c r="I1222" s="101" t="s">
        <v>0</v>
      </c>
      <c r="J1222" s="112" t="s">
        <v>22722</v>
      </c>
      <c r="K1222" s="101" t="s">
        <v>23242</v>
      </c>
      <c r="L1222" s="101" t="str">
        <f>VLOOKUP(G1222,'[2]CA AMAC LL detail'!$E$2:$J$2161,6,0)</f>
        <v>Dante Mignucci</v>
      </c>
      <c r="M1222" s="101">
        <f t="shared" si="131"/>
        <v>502</v>
      </c>
      <c r="N1222" s="158" t="str">
        <f t="shared" si="132"/>
        <v>Dante.Mignucci@connectamerica.com</v>
      </c>
      <c r="O1222" s="101" t="str">
        <f t="shared" si="133"/>
        <v>267-258-6272</v>
      </c>
    </row>
    <row r="1223" spans="7:15" x14ac:dyDescent="0.25">
      <c r="G1223" s="100" t="s">
        <v>9657</v>
      </c>
      <c r="H1223" t="s">
        <v>9658</v>
      </c>
      <c r="I1223" s="101" t="s">
        <v>1</v>
      </c>
      <c r="J1223" s="112" t="s">
        <v>22724</v>
      </c>
      <c r="K1223" s="101" t="str">
        <f>VLOOKUP(G1223,'[2]CA AMAC LL detail'!$E$2:$M$2161,9,0)</f>
        <v>SL</v>
      </c>
      <c r="L1223" s="101" t="str">
        <f>VLOOKUP(G1223,'[2]CA AMAC LL detail'!$E$2:$J$2161,6,0)</f>
        <v>OPEN SL</v>
      </c>
      <c r="O1223" s="101"/>
    </row>
    <row r="1224" spans="7:15" x14ac:dyDescent="0.25">
      <c r="G1224" s="100" t="s">
        <v>9661</v>
      </c>
      <c r="H1224" t="s">
        <v>9662</v>
      </c>
      <c r="I1224" s="101" t="s">
        <v>1</v>
      </c>
      <c r="J1224" s="112" t="s">
        <v>22725</v>
      </c>
      <c r="K1224" s="101" t="s">
        <v>23238</v>
      </c>
      <c r="L1224" s="101" t="str">
        <f>VLOOKUP(G1224,'[2]CA AMAC LL detail'!$E$2:$J$2161,6,0)</f>
        <v>Polly Zwolensky</v>
      </c>
      <c r="M1224" s="101">
        <f t="shared" ref="M1224:M1255" si="134">VLOOKUP(L1224,$Q$4:$T$25,4,0)</f>
        <v>304</v>
      </c>
      <c r="N1224" s="158" t="str">
        <f t="shared" ref="N1224:N1255" si="135">VLOOKUP(L1224,$Q$4:$R$25,2,0)</f>
        <v>polly.zwolensky@lifeline.com</v>
      </c>
      <c r="O1224" s="101" t="str">
        <f t="shared" ref="O1224:O1255" si="136">VLOOKUP(L1224,$Q$4:$S$25,3,0)</f>
        <v>612-875-3596</v>
      </c>
    </row>
    <row r="1225" spans="7:15" x14ac:dyDescent="0.25">
      <c r="G1225" s="100" t="s">
        <v>9663</v>
      </c>
      <c r="H1225" t="s">
        <v>9664</v>
      </c>
      <c r="I1225" s="101" t="s">
        <v>1</v>
      </c>
      <c r="J1225" s="112" t="s">
        <v>22726</v>
      </c>
      <c r="K1225" s="101" t="s">
        <v>23238</v>
      </c>
      <c r="L1225" s="101" t="str">
        <f>VLOOKUP(G1225,'[2]CA AMAC LL detail'!$E$2:$J$2161,6,0)</f>
        <v>Polly Zwolensky</v>
      </c>
      <c r="M1225" s="101">
        <f t="shared" si="134"/>
        <v>304</v>
      </c>
      <c r="N1225" s="158" t="str">
        <f t="shared" si="135"/>
        <v>polly.zwolensky@lifeline.com</v>
      </c>
      <c r="O1225" s="101" t="str">
        <f t="shared" si="136"/>
        <v>612-875-3596</v>
      </c>
    </row>
    <row r="1226" spans="7:15" x14ac:dyDescent="0.25">
      <c r="G1226" s="100" t="s">
        <v>9665</v>
      </c>
      <c r="H1226" t="s">
        <v>9666</v>
      </c>
      <c r="I1226" s="101" t="s">
        <v>1</v>
      </c>
      <c r="J1226" s="112" t="s">
        <v>22727</v>
      </c>
      <c r="K1226" s="101" t="s">
        <v>23238</v>
      </c>
      <c r="L1226" s="101" t="str">
        <f>VLOOKUP(G1226,'[2]CA AMAC LL detail'!$E$2:$J$2161,6,0)</f>
        <v>Polly Zwolensky</v>
      </c>
      <c r="M1226" s="101">
        <f t="shared" si="134"/>
        <v>304</v>
      </c>
      <c r="N1226" s="158" t="str">
        <f t="shared" si="135"/>
        <v>polly.zwolensky@lifeline.com</v>
      </c>
      <c r="O1226" s="101" t="str">
        <f t="shared" si="136"/>
        <v>612-875-3596</v>
      </c>
    </row>
    <row r="1227" spans="7:15" x14ac:dyDescent="0.25">
      <c r="G1227" s="100" t="s">
        <v>22728</v>
      </c>
      <c r="H1227" t="s">
        <v>22729</v>
      </c>
      <c r="I1227" s="101" t="s">
        <v>1</v>
      </c>
      <c r="J1227" s="112" t="s">
        <v>22730</v>
      </c>
      <c r="K1227" s="101" t="s">
        <v>23238</v>
      </c>
      <c r="L1227" s="101" t="str">
        <f>VLOOKUP(G1227,'[2]CA AMAC LL detail'!$E$2:$J$2161,6,0)</f>
        <v>Polly Zwolensky</v>
      </c>
      <c r="M1227" s="101">
        <f t="shared" si="134"/>
        <v>304</v>
      </c>
      <c r="N1227" s="158" t="str">
        <f t="shared" si="135"/>
        <v>polly.zwolensky@lifeline.com</v>
      </c>
      <c r="O1227" s="101" t="str">
        <f t="shared" si="136"/>
        <v>612-875-3596</v>
      </c>
    </row>
    <row r="1228" spans="7:15" x14ac:dyDescent="0.25">
      <c r="G1228" s="100" t="s">
        <v>9667</v>
      </c>
      <c r="H1228" t="s">
        <v>9668</v>
      </c>
      <c r="I1228" s="101" t="s">
        <v>1</v>
      </c>
      <c r="J1228" s="112" t="s">
        <v>22731</v>
      </c>
      <c r="K1228" s="101" t="s">
        <v>23238</v>
      </c>
      <c r="L1228" s="101" t="str">
        <f>VLOOKUP(G1228,'[2]CA AMAC LL detail'!$E$2:$J$2161,6,0)</f>
        <v>Polly Zwolensky</v>
      </c>
      <c r="M1228" s="101">
        <f t="shared" si="134"/>
        <v>304</v>
      </c>
      <c r="N1228" s="158" t="str">
        <f t="shared" si="135"/>
        <v>polly.zwolensky@lifeline.com</v>
      </c>
      <c r="O1228" s="101" t="str">
        <f t="shared" si="136"/>
        <v>612-875-3596</v>
      </c>
    </row>
    <row r="1229" spans="7:15" x14ac:dyDescent="0.25">
      <c r="G1229" s="100" t="s">
        <v>9642</v>
      </c>
      <c r="H1229" t="s">
        <v>9641</v>
      </c>
      <c r="I1229" s="101" t="s">
        <v>0</v>
      </c>
      <c r="J1229" s="112" t="s">
        <v>22723</v>
      </c>
      <c r="K1229" s="101" t="s">
        <v>23242</v>
      </c>
      <c r="L1229" s="101" t="str">
        <f>VLOOKUP(G1229,'[2]CA AMAC LL detail'!$E$2:$J$2161,6,0)</f>
        <v>Dante Mignucci</v>
      </c>
      <c r="M1229" s="101">
        <f t="shared" si="134"/>
        <v>502</v>
      </c>
      <c r="N1229" s="158" t="str">
        <f t="shared" si="135"/>
        <v>Dante.Mignucci@connectamerica.com</v>
      </c>
      <c r="O1229" s="101" t="str">
        <f t="shared" si="136"/>
        <v>267-258-6272</v>
      </c>
    </row>
    <row r="1230" spans="7:15" x14ac:dyDescent="0.25">
      <c r="G1230" s="100" t="s">
        <v>22732</v>
      </c>
      <c r="H1230" t="s">
        <v>22733</v>
      </c>
      <c r="I1230" s="101" t="s">
        <v>0</v>
      </c>
      <c r="J1230" s="112" t="s">
        <v>22734</v>
      </c>
      <c r="K1230" s="101" t="s">
        <v>23238</v>
      </c>
      <c r="L1230" s="101" t="s">
        <v>122</v>
      </c>
      <c r="M1230" s="101">
        <f t="shared" si="134"/>
        <v>304</v>
      </c>
      <c r="N1230" s="158" t="str">
        <f t="shared" si="135"/>
        <v>polly.zwolensky@lifeline.com</v>
      </c>
      <c r="O1230" s="101" t="str">
        <f t="shared" si="136"/>
        <v>612-875-3596</v>
      </c>
    </row>
    <row r="1231" spans="7:15" x14ac:dyDescent="0.25">
      <c r="G1231" s="100" t="s">
        <v>22735</v>
      </c>
      <c r="H1231" t="s">
        <v>22736</v>
      </c>
      <c r="I1231" s="101" t="s">
        <v>0</v>
      </c>
      <c r="J1231" s="112" t="s">
        <v>22737</v>
      </c>
      <c r="K1231" s="101" t="s">
        <v>23238</v>
      </c>
      <c r="L1231" s="101" t="str">
        <f>VLOOKUP(G1231,'[2]CA AMAC LL detail'!$E$2:$J$2161,6,0)</f>
        <v>Polly Zwolensky</v>
      </c>
      <c r="M1231" s="101">
        <f t="shared" si="134"/>
        <v>304</v>
      </c>
      <c r="N1231" s="158" t="str">
        <f t="shared" si="135"/>
        <v>polly.zwolensky@lifeline.com</v>
      </c>
      <c r="O1231" s="101" t="str">
        <f t="shared" si="136"/>
        <v>612-875-3596</v>
      </c>
    </row>
    <row r="1232" spans="7:15" x14ac:dyDescent="0.25">
      <c r="G1232" s="100" t="s">
        <v>9695</v>
      </c>
      <c r="H1232" t="s">
        <v>9696</v>
      </c>
      <c r="I1232" s="101" t="s">
        <v>0</v>
      </c>
      <c r="J1232" s="112" t="s">
        <v>22738</v>
      </c>
      <c r="K1232" s="101" t="s">
        <v>23238</v>
      </c>
      <c r="L1232" s="101" t="str">
        <f>VLOOKUP(G1232,'[2]CA AMAC LL detail'!$E$2:$J$2161,6,0)</f>
        <v>Jerri McCracken</v>
      </c>
      <c r="M1232" s="101">
        <f t="shared" si="134"/>
        <v>203</v>
      </c>
      <c r="N1232" s="158" t="str">
        <f t="shared" si="135"/>
        <v xml:space="preserve">jerri.mccracken@connectamerica.com </v>
      </c>
      <c r="O1232" s="101" t="str">
        <f t="shared" si="136"/>
        <v>319-231-0932</v>
      </c>
    </row>
    <row r="1233" spans="7:15" x14ac:dyDescent="0.25">
      <c r="G1233" s="100" t="s">
        <v>9709</v>
      </c>
      <c r="H1233" t="s">
        <v>9710</v>
      </c>
      <c r="I1233" s="101" t="s">
        <v>0</v>
      </c>
      <c r="J1233" s="112" t="s">
        <v>22740</v>
      </c>
      <c r="K1233" s="101" t="s">
        <v>23242</v>
      </c>
      <c r="L1233" s="101" t="str">
        <f>VLOOKUP(G1233,'[2]CA AMAC LL detail'!$E$2:$J$2161,6,0)</f>
        <v>Dante Mignucci</v>
      </c>
      <c r="M1233" s="101">
        <f t="shared" si="134"/>
        <v>502</v>
      </c>
      <c r="N1233" s="158" t="str">
        <f t="shared" si="135"/>
        <v>Dante.Mignucci@connectamerica.com</v>
      </c>
      <c r="O1233" s="101" t="str">
        <f t="shared" si="136"/>
        <v>267-258-6272</v>
      </c>
    </row>
    <row r="1234" spans="7:15" x14ac:dyDescent="0.25">
      <c r="G1234" s="100" t="s">
        <v>9711</v>
      </c>
      <c r="H1234" t="s">
        <v>9712</v>
      </c>
      <c r="I1234" s="101" t="s">
        <v>0</v>
      </c>
      <c r="J1234" s="112" t="s">
        <v>22741</v>
      </c>
      <c r="K1234" s="101" t="s">
        <v>23238</v>
      </c>
      <c r="L1234" s="101" t="str">
        <f>VLOOKUP(G1234,'[2]CA AMAC LL detail'!$E$2:$J$2161,6,0)</f>
        <v>Jerri McCracken</v>
      </c>
      <c r="M1234" s="101">
        <f t="shared" si="134"/>
        <v>203</v>
      </c>
      <c r="N1234" s="158" t="str">
        <f t="shared" si="135"/>
        <v xml:space="preserve">jerri.mccracken@connectamerica.com </v>
      </c>
      <c r="O1234" s="101" t="str">
        <f t="shared" si="136"/>
        <v>319-231-0932</v>
      </c>
    </row>
    <row r="1235" spans="7:15" x14ac:dyDescent="0.25">
      <c r="G1235" s="100" t="s">
        <v>9715</v>
      </c>
      <c r="H1235" t="s">
        <v>9716</v>
      </c>
      <c r="I1235" s="101" t="s">
        <v>1</v>
      </c>
      <c r="J1235" s="112" t="s">
        <v>22743</v>
      </c>
      <c r="K1235" s="101" t="s">
        <v>23242</v>
      </c>
      <c r="L1235" s="101" t="str">
        <f>VLOOKUP(G1235,'[2]CA AMAC LL detail'!$E$2:$J$2161,6,0)</f>
        <v>Dante Mignucci</v>
      </c>
      <c r="M1235" s="101">
        <f t="shared" si="134"/>
        <v>502</v>
      </c>
      <c r="N1235" s="158" t="str">
        <f t="shared" si="135"/>
        <v>Dante.Mignucci@connectamerica.com</v>
      </c>
      <c r="O1235" s="101" t="str">
        <f t="shared" si="136"/>
        <v>267-258-6272</v>
      </c>
    </row>
    <row r="1236" spans="7:15" x14ac:dyDescent="0.25">
      <c r="G1236" s="100" t="s">
        <v>9736</v>
      </c>
      <c r="H1236" t="s">
        <v>9737</v>
      </c>
      <c r="I1236" s="101" t="s">
        <v>1</v>
      </c>
      <c r="J1236" s="112" t="s">
        <v>22745</v>
      </c>
      <c r="K1236" s="101" t="s">
        <v>23242</v>
      </c>
      <c r="L1236" s="101" t="str">
        <f>VLOOKUP(G1236,'[2]CA AMAC LL detail'!$E$2:$J$2161,6,0)</f>
        <v>Dante Mignucci</v>
      </c>
      <c r="M1236" s="101">
        <f t="shared" si="134"/>
        <v>502</v>
      </c>
      <c r="N1236" s="158" t="str">
        <f t="shared" si="135"/>
        <v>Dante.Mignucci@connectamerica.com</v>
      </c>
      <c r="O1236" s="101" t="str">
        <f t="shared" si="136"/>
        <v>267-258-6272</v>
      </c>
    </row>
    <row r="1237" spans="7:15" x14ac:dyDescent="0.25">
      <c r="G1237" s="100" t="s">
        <v>9739</v>
      </c>
      <c r="H1237" t="s">
        <v>9740</v>
      </c>
      <c r="I1237" s="101" t="s">
        <v>1</v>
      </c>
      <c r="J1237" s="112" t="s">
        <v>22747</v>
      </c>
      <c r="K1237" s="101" t="s">
        <v>23238</v>
      </c>
      <c r="L1237" s="101" t="str">
        <f>VLOOKUP(G1237,'[2]CA AMAC LL detail'!$E$2:$J$2161,6,0)</f>
        <v>Jerri McCracken</v>
      </c>
      <c r="M1237" s="101">
        <f t="shared" si="134"/>
        <v>203</v>
      </c>
      <c r="N1237" s="158" t="str">
        <f t="shared" si="135"/>
        <v xml:space="preserve">jerri.mccracken@connectamerica.com </v>
      </c>
      <c r="O1237" s="101" t="str">
        <f t="shared" si="136"/>
        <v>319-231-0932</v>
      </c>
    </row>
    <row r="1238" spans="7:15" x14ac:dyDescent="0.25">
      <c r="G1238" s="100" t="s">
        <v>9745</v>
      </c>
      <c r="H1238" t="s">
        <v>9746</v>
      </c>
      <c r="I1238" s="101" t="s">
        <v>1</v>
      </c>
      <c r="J1238" s="112" t="s">
        <v>22749</v>
      </c>
      <c r="K1238" s="101" t="s">
        <v>23242</v>
      </c>
      <c r="L1238" s="101" t="str">
        <f>VLOOKUP(G1238,'[2]CA AMAC LL detail'!$E$2:$J$2161,6,0)</f>
        <v>Dante Mignucci</v>
      </c>
      <c r="M1238" s="101">
        <f t="shared" si="134"/>
        <v>502</v>
      </c>
      <c r="N1238" s="158" t="str">
        <f t="shared" si="135"/>
        <v>Dante.Mignucci@connectamerica.com</v>
      </c>
      <c r="O1238" s="101" t="str">
        <f t="shared" si="136"/>
        <v>267-258-6272</v>
      </c>
    </row>
    <row r="1239" spans="7:15" x14ac:dyDescent="0.25">
      <c r="G1239" s="100" t="s">
        <v>9747</v>
      </c>
      <c r="H1239" t="s">
        <v>9748</v>
      </c>
      <c r="I1239" s="101" t="s">
        <v>1</v>
      </c>
      <c r="J1239" s="112" t="s">
        <v>22750</v>
      </c>
      <c r="K1239" s="101" t="s">
        <v>23242</v>
      </c>
      <c r="L1239" s="101" t="str">
        <f>VLOOKUP(G1239,'[2]CA AMAC LL detail'!$E$2:$J$2161,6,0)</f>
        <v>Dante Mignucci</v>
      </c>
      <c r="M1239" s="101">
        <f t="shared" si="134"/>
        <v>502</v>
      </c>
      <c r="N1239" s="158" t="str">
        <f t="shared" si="135"/>
        <v>Dante.Mignucci@connectamerica.com</v>
      </c>
      <c r="O1239" s="101" t="str">
        <f t="shared" si="136"/>
        <v>267-258-6272</v>
      </c>
    </row>
    <row r="1240" spans="7:15" x14ac:dyDescent="0.25">
      <c r="G1240" s="100" t="s">
        <v>9751</v>
      </c>
      <c r="H1240" t="s">
        <v>9752</v>
      </c>
      <c r="I1240" s="101" t="s">
        <v>1</v>
      </c>
      <c r="J1240" s="112" t="s">
        <v>22751</v>
      </c>
      <c r="K1240" s="101" t="s">
        <v>23242</v>
      </c>
      <c r="L1240" s="101" t="str">
        <f>VLOOKUP(G1240,'[2]CA AMAC LL detail'!$E$2:$J$2161,6,0)</f>
        <v>Dante Mignucci</v>
      </c>
      <c r="M1240" s="101">
        <f t="shared" si="134"/>
        <v>502</v>
      </c>
      <c r="N1240" s="158" t="str">
        <f t="shared" si="135"/>
        <v>Dante.Mignucci@connectamerica.com</v>
      </c>
      <c r="O1240" s="101" t="str">
        <f t="shared" si="136"/>
        <v>267-258-6272</v>
      </c>
    </row>
    <row r="1241" spans="7:15" x14ac:dyDescent="0.25">
      <c r="G1241" s="100" t="s">
        <v>9754</v>
      </c>
      <c r="H1241" t="s">
        <v>9755</v>
      </c>
      <c r="I1241" s="101" t="s">
        <v>1</v>
      </c>
      <c r="J1241" s="112" t="s">
        <v>22752</v>
      </c>
      <c r="K1241" s="101" t="s">
        <v>23238</v>
      </c>
      <c r="L1241" s="101" t="str">
        <f>VLOOKUP(G1241,'[2]CA AMAC LL detail'!$E$2:$J$2161,6,0)</f>
        <v>Jerri McCracken</v>
      </c>
      <c r="M1241" s="101">
        <f t="shared" si="134"/>
        <v>203</v>
      </c>
      <c r="N1241" s="158" t="str">
        <f t="shared" si="135"/>
        <v xml:space="preserve">jerri.mccracken@connectamerica.com </v>
      </c>
      <c r="O1241" s="101" t="str">
        <f t="shared" si="136"/>
        <v>319-231-0932</v>
      </c>
    </row>
    <row r="1242" spans="7:15" x14ac:dyDescent="0.25">
      <c r="G1242" s="100" t="s">
        <v>9758</v>
      </c>
      <c r="H1242" t="s">
        <v>9759</v>
      </c>
      <c r="I1242" s="101" t="s">
        <v>0</v>
      </c>
      <c r="J1242" s="112" t="s">
        <v>22753</v>
      </c>
      <c r="K1242" s="101" t="s">
        <v>23242</v>
      </c>
      <c r="L1242" s="101" t="str">
        <f>VLOOKUP(G1242,'[2]CA AMAC LL detail'!$E$2:$J$2161,6,0)</f>
        <v>Dante Mignucci</v>
      </c>
      <c r="M1242" s="101">
        <f t="shared" si="134"/>
        <v>502</v>
      </c>
      <c r="N1242" s="158" t="str">
        <f t="shared" si="135"/>
        <v>Dante.Mignucci@connectamerica.com</v>
      </c>
      <c r="O1242" s="101" t="str">
        <f t="shared" si="136"/>
        <v>267-258-6272</v>
      </c>
    </row>
    <row r="1243" spans="7:15" x14ac:dyDescent="0.25">
      <c r="G1243" s="100" t="s">
        <v>672</v>
      </c>
      <c r="H1243" t="s">
        <v>673</v>
      </c>
      <c r="I1243" s="101" t="s">
        <v>0</v>
      </c>
      <c r="J1243" s="112" t="s">
        <v>22755</v>
      </c>
      <c r="K1243" s="101" t="s">
        <v>23238</v>
      </c>
      <c r="L1243" s="101" t="str">
        <f>VLOOKUP(G1243,'[2]CA AMAC LL detail'!$E$2:$J$2161,6,0)</f>
        <v>Jerri McCracken</v>
      </c>
      <c r="M1243" s="101">
        <f t="shared" si="134"/>
        <v>203</v>
      </c>
      <c r="N1243" s="158" t="str">
        <f t="shared" si="135"/>
        <v xml:space="preserve">jerri.mccracken@connectamerica.com </v>
      </c>
      <c r="O1243" s="101" t="str">
        <f t="shared" si="136"/>
        <v>319-231-0932</v>
      </c>
    </row>
    <row r="1244" spans="7:15" x14ac:dyDescent="0.25">
      <c r="G1244" s="100" t="s">
        <v>9713</v>
      </c>
      <c r="H1244" t="s">
        <v>9712</v>
      </c>
      <c r="I1244" s="101" t="s">
        <v>0</v>
      </c>
      <c r="J1244" s="112" t="s">
        <v>22742</v>
      </c>
      <c r="K1244" s="101" t="s">
        <v>23238</v>
      </c>
      <c r="L1244" s="101" t="str">
        <f>VLOOKUP(G1244,'[2]CA AMAC LL detail'!$E$2:$J$2161,6,0)</f>
        <v>Jerri McCracken</v>
      </c>
      <c r="M1244" s="101">
        <f t="shared" si="134"/>
        <v>203</v>
      </c>
      <c r="N1244" s="158" t="str">
        <f t="shared" si="135"/>
        <v xml:space="preserve">jerri.mccracken@connectamerica.com </v>
      </c>
      <c r="O1244" s="101" t="str">
        <f t="shared" si="136"/>
        <v>319-231-0932</v>
      </c>
    </row>
    <row r="1245" spans="7:15" x14ac:dyDescent="0.25">
      <c r="G1245" s="100" t="s">
        <v>9815</v>
      </c>
      <c r="H1245" t="s">
        <v>9816</v>
      </c>
      <c r="I1245" s="101" t="s">
        <v>0</v>
      </c>
      <c r="J1245" s="112" t="s">
        <v>22759</v>
      </c>
      <c r="K1245" s="101" t="s">
        <v>23242</v>
      </c>
      <c r="L1245" s="101" t="str">
        <f>VLOOKUP(G1245,'[2]CA AMAC LL detail'!$E$2:$J$2161,6,0)</f>
        <v>Dante Mignucci</v>
      </c>
      <c r="M1245" s="101">
        <f t="shared" si="134"/>
        <v>502</v>
      </c>
      <c r="N1245" s="158" t="str">
        <f t="shared" si="135"/>
        <v>Dante.Mignucci@connectamerica.com</v>
      </c>
      <c r="O1245" s="101" t="str">
        <f t="shared" si="136"/>
        <v>267-258-6272</v>
      </c>
    </row>
    <row r="1246" spans="7:15" x14ac:dyDescent="0.25">
      <c r="G1246" s="100" t="s">
        <v>9818</v>
      </c>
      <c r="H1246" t="s">
        <v>9819</v>
      </c>
      <c r="I1246" s="101" t="s">
        <v>0</v>
      </c>
      <c r="J1246" s="112" t="s">
        <v>22760</v>
      </c>
      <c r="K1246" s="101" t="s">
        <v>23238</v>
      </c>
      <c r="L1246" s="101" t="str">
        <f>VLOOKUP(G1246,'[2]CA AMAC LL detail'!$E$2:$J$2161,6,0)</f>
        <v>Jerri McCracken</v>
      </c>
      <c r="M1246" s="101">
        <f t="shared" si="134"/>
        <v>203</v>
      </c>
      <c r="N1246" s="158" t="str">
        <f t="shared" si="135"/>
        <v xml:space="preserve">jerri.mccracken@connectamerica.com </v>
      </c>
      <c r="O1246" s="101" t="str">
        <f t="shared" si="136"/>
        <v>319-231-0932</v>
      </c>
    </row>
    <row r="1247" spans="7:15" x14ac:dyDescent="0.25">
      <c r="G1247" s="100" t="s">
        <v>9829</v>
      </c>
      <c r="H1247" t="s">
        <v>9828</v>
      </c>
      <c r="I1247" s="101" t="s">
        <v>0</v>
      </c>
      <c r="J1247" s="112" t="s">
        <v>22761</v>
      </c>
      <c r="K1247" s="101" t="s">
        <v>23238</v>
      </c>
      <c r="L1247" s="101" t="s">
        <v>21350</v>
      </c>
      <c r="M1247" s="101">
        <f t="shared" si="134"/>
        <v>203</v>
      </c>
      <c r="N1247" s="158" t="str">
        <f t="shared" si="135"/>
        <v xml:space="preserve">jerri.mccracken@connectamerica.com </v>
      </c>
      <c r="O1247" s="101" t="str">
        <f t="shared" si="136"/>
        <v>319-231-0932</v>
      </c>
    </row>
    <row r="1248" spans="7:15" x14ac:dyDescent="0.25">
      <c r="G1248" s="100" t="s">
        <v>9760</v>
      </c>
      <c r="H1248" t="s">
        <v>9759</v>
      </c>
      <c r="I1248" s="101" t="s">
        <v>0</v>
      </c>
      <c r="J1248" s="112" t="s">
        <v>22754</v>
      </c>
      <c r="K1248" s="101" t="s">
        <v>23242</v>
      </c>
      <c r="L1248" s="101" t="str">
        <f>VLOOKUP(G1248,'[2]CA AMAC LL detail'!$E$2:$J$2161,6,0)</f>
        <v>Dante Mignucci</v>
      </c>
      <c r="M1248" s="101">
        <f t="shared" si="134"/>
        <v>502</v>
      </c>
      <c r="N1248" s="158" t="str">
        <f t="shared" si="135"/>
        <v>Dante.Mignucci@connectamerica.com</v>
      </c>
      <c r="O1248" s="101" t="str">
        <f t="shared" si="136"/>
        <v>267-258-6272</v>
      </c>
    </row>
    <row r="1249" spans="7:15" x14ac:dyDescent="0.25">
      <c r="G1249" s="100" t="s">
        <v>9844</v>
      </c>
      <c r="H1249" t="s">
        <v>9845</v>
      </c>
      <c r="I1249" s="101" t="s">
        <v>0</v>
      </c>
      <c r="J1249" s="112" t="s">
        <v>22762</v>
      </c>
      <c r="K1249" s="101" t="s">
        <v>23242</v>
      </c>
      <c r="L1249" s="101" t="str">
        <f>VLOOKUP(G1249,'[2]CA AMAC LL detail'!$E$2:$J$2161,6,0)</f>
        <v>Dante Mignucci</v>
      </c>
      <c r="M1249" s="101">
        <f t="shared" si="134"/>
        <v>502</v>
      </c>
      <c r="N1249" s="158" t="str">
        <f t="shared" si="135"/>
        <v>Dante.Mignucci@connectamerica.com</v>
      </c>
      <c r="O1249" s="101" t="str">
        <f t="shared" si="136"/>
        <v>267-258-6272</v>
      </c>
    </row>
    <row r="1250" spans="7:15" x14ac:dyDescent="0.25">
      <c r="G1250" s="100" t="s">
        <v>9723</v>
      </c>
      <c r="H1250" t="s">
        <v>9724</v>
      </c>
      <c r="I1250" s="101" t="s">
        <v>1</v>
      </c>
      <c r="J1250" s="112" t="s">
        <v>22744</v>
      </c>
      <c r="K1250" s="101" t="s">
        <v>23242</v>
      </c>
      <c r="L1250" s="101" t="str">
        <f>VLOOKUP(G1250,'[2]CA AMAC LL detail'!$E$2:$J$2161,6,0)</f>
        <v>Dante Mignucci</v>
      </c>
      <c r="M1250" s="101">
        <f t="shared" si="134"/>
        <v>502</v>
      </c>
      <c r="N1250" s="158" t="str">
        <f t="shared" si="135"/>
        <v>Dante.Mignucci@connectamerica.com</v>
      </c>
      <c r="O1250" s="101" t="str">
        <f t="shared" si="136"/>
        <v>267-258-6272</v>
      </c>
    </row>
    <row r="1251" spans="7:15" x14ac:dyDescent="0.25">
      <c r="G1251" s="100" t="s">
        <v>9738</v>
      </c>
      <c r="H1251" t="s">
        <v>9737</v>
      </c>
      <c r="I1251" s="101" t="s">
        <v>1</v>
      </c>
      <c r="J1251" s="112" t="s">
        <v>22746</v>
      </c>
      <c r="K1251" s="101" t="s">
        <v>23242</v>
      </c>
      <c r="L1251" s="101" t="str">
        <f>VLOOKUP(G1251,'[2]CA AMAC LL detail'!$E$2:$J$2161,6,0)</f>
        <v>Dante Mignucci</v>
      </c>
      <c r="M1251" s="101">
        <f t="shared" si="134"/>
        <v>502</v>
      </c>
      <c r="N1251" s="158" t="str">
        <f t="shared" si="135"/>
        <v>Dante.Mignucci@connectamerica.com</v>
      </c>
      <c r="O1251" s="101" t="str">
        <f t="shared" si="136"/>
        <v>267-258-6272</v>
      </c>
    </row>
    <row r="1252" spans="7:15" x14ac:dyDescent="0.25">
      <c r="G1252" s="100" t="s">
        <v>9741</v>
      </c>
      <c r="H1252" t="s">
        <v>9740</v>
      </c>
      <c r="I1252" s="101" t="s">
        <v>1</v>
      </c>
      <c r="J1252" s="112" t="s">
        <v>22748</v>
      </c>
      <c r="K1252" s="101" t="s">
        <v>23238</v>
      </c>
      <c r="L1252" s="101" t="str">
        <f>VLOOKUP(G1252,'[2]CA AMAC LL detail'!$E$2:$J$2161,6,0)</f>
        <v>Jerri McCracken</v>
      </c>
      <c r="M1252" s="101">
        <f t="shared" si="134"/>
        <v>203</v>
      </c>
      <c r="N1252" s="158" t="str">
        <f t="shared" si="135"/>
        <v xml:space="preserve">jerri.mccracken@connectamerica.com </v>
      </c>
      <c r="O1252" s="101" t="str">
        <f t="shared" si="136"/>
        <v>319-231-0932</v>
      </c>
    </row>
    <row r="1253" spans="7:15" x14ac:dyDescent="0.25">
      <c r="G1253" s="100" t="s">
        <v>9697</v>
      </c>
      <c r="H1253" t="s">
        <v>9696</v>
      </c>
      <c r="I1253" s="101" t="s">
        <v>0</v>
      </c>
      <c r="J1253" s="112" t="s">
        <v>22739</v>
      </c>
      <c r="K1253" s="101" t="s">
        <v>23238</v>
      </c>
      <c r="L1253" s="101" t="str">
        <f>VLOOKUP(G1253,'[2]CA AMAC LL detail'!$E$2:$J$2161,6,0)</f>
        <v>Jerri McCracken</v>
      </c>
      <c r="M1253" s="101">
        <f t="shared" si="134"/>
        <v>203</v>
      </c>
      <c r="N1253" s="158" t="str">
        <f t="shared" si="135"/>
        <v xml:space="preserve">jerri.mccracken@connectamerica.com </v>
      </c>
      <c r="O1253" s="101" t="str">
        <f t="shared" si="136"/>
        <v>319-231-0932</v>
      </c>
    </row>
    <row r="1254" spans="7:15" x14ac:dyDescent="0.25">
      <c r="G1254" s="100" t="s">
        <v>9872</v>
      </c>
      <c r="H1254" t="s">
        <v>9873</v>
      </c>
      <c r="I1254" s="101" t="s">
        <v>1</v>
      </c>
      <c r="J1254" s="112" t="s">
        <v>22763</v>
      </c>
      <c r="K1254" s="101" t="s">
        <v>23238</v>
      </c>
      <c r="L1254" s="101" t="str">
        <f>VLOOKUP(G1254,'[2]CA AMAC LL detail'!$E$2:$J$2161,6,0)</f>
        <v>Jerri McCracken</v>
      </c>
      <c r="M1254" s="101">
        <f t="shared" si="134"/>
        <v>203</v>
      </c>
      <c r="N1254" s="158" t="str">
        <f t="shared" si="135"/>
        <v xml:space="preserve">jerri.mccracken@connectamerica.com </v>
      </c>
      <c r="O1254" s="101" t="str">
        <f t="shared" si="136"/>
        <v>319-231-0932</v>
      </c>
    </row>
    <row r="1255" spans="7:15" x14ac:dyDescent="0.25">
      <c r="G1255" s="100" t="s">
        <v>9874</v>
      </c>
      <c r="H1255" t="s">
        <v>675</v>
      </c>
      <c r="I1255" s="101" t="s">
        <v>1</v>
      </c>
      <c r="J1255" s="112" t="s">
        <v>22764</v>
      </c>
      <c r="K1255" s="101" t="s">
        <v>23238</v>
      </c>
      <c r="L1255" s="101" t="str">
        <f>VLOOKUP(G1255,'[2]CA AMAC LL detail'!$E$2:$J$2161,6,0)</f>
        <v>Jerri McCracken</v>
      </c>
      <c r="M1255" s="101">
        <f t="shared" si="134"/>
        <v>203</v>
      </c>
      <c r="N1255" s="158" t="str">
        <f t="shared" si="135"/>
        <v xml:space="preserve">jerri.mccracken@connectamerica.com </v>
      </c>
      <c r="O1255" s="101" t="str">
        <f t="shared" si="136"/>
        <v>319-231-0932</v>
      </c>
    </row>
    <row r="1256" spans="7:15" x14ac:dyDescent="0.25">
      <c r="G1256" s="100" t="s">
        <v>9875</v>
      </c>
      <c r="H1256" t="s">
        <v>9876</v>
      </c>
      <c r="I1256" s="101" t="s">
        <v>1</v>
      </c>
      <c r="J1256" s="112" t="s">
        <v>22756</v>
      </c>
      <c r="K1256" s="101" t="s">
        <v>23238</v>
      </c>
      <c r="L1256" s="101" t="str">
        <f>VLOOKUP(G1256,'[2]CA AMAC LL detail'!$E$2:$J$2161,6,0)</f>
        <v>Jerri McCracken</v>
      </c>
      <c r="M1256" s="101">
        <f t="shared" ref="M1256:M1287" si="137">VLOOKUP(L1256,$Q$4:$T$25,4,0)</f>
        <v>203</v>
      </c>
      <c r="N1256" s="158" t="str">
        <f t="shared" ref="N1256:N1287" si="138">VLOOKUP(L1256,$Q$4:$R$25,2,0)</f>
        <v xml:space="preserve">jerri.mccracken@connectamerica.com </v>
      </c>
      <c r="O1256" s="101" t="str">
        <f t="shared" ref="O1256:O1287" si="139">VLOOKUP(L1256,$Q$4:$S$25,3,0)</f>
        <v>319-231-0932</v>
      </c>
    </row>
    <row r="1257" spans="7:15" x14ac:dyDescent="0.25">
      <c r="G1257" s="100" t="s">
        <v>9881</v>
      </c>
      <c r="H1257" t="s">
        <v>9882</v>
      </c>
      <c r="I1257" s="101" t="s">
        <v>1</v>
      </c>
      <c r="J1257" s="112" t="s">
        <v>22768</v>
      </c>
      <c r="K1257" s="101" t="s">
        <v>23238</v>
      </c>
      <c r="L1257" s="101" t="str">
        <f>VLOOKUP(G1257,'[2]CA AMAC LL detail'!$E$2:$J$2161,6,0)</f>
        <v>Jerri McCracken</v>
      </c>
      <c r="M1257" s="101">
        <f t="shared" si="137"/>
        <v>203</v>
      </c>
      <c r="N1257" s="158" t="str">
        <f t="shared" si="138"/>
        <v xml:space="preserve">jerri.mccracken@connectamerica.com </v>
      </c>
      <c r="O1257" s="101" t="str">
        <f t="shared" si="139"/>
        <v>319-231-0932</v>
      </c>
    </row>
    <row r="1258" spans="7:15" x14ac:dyDescent="0.25">
      <c r="G1258" s="100" t="s">
        <v>9883</v>
      </c>
      <c r="H1258" t="s">
        <v>9884</v>
      </c>
      <c r="I1258" s="101" t="s">
        <v>1</v>
      </c>
      <c r="J1258" s="112" t="s">
        <v>22769</v>
      </c>
      <c r="K1258" s="101" t="s">
        <v>23238</v>
      </c>
      <c r="L1258" s="101" t="str">
        <f>VLOOKUP(G1258,'[2]CA AMAC LL detail'!$E$2:$J$2161,6,0)</f>
        <v>Jerri McCracken</v>
      </c>
      <c r="M1258" s="101">
        <f t="shared" si="137"/>
        <v>203</v>
      </c>
      <c r="N1258" s="158" t="str">
        <f t="shared" si="138"/>
        <v xml:space="preserve">jerri.mccracken@connectamerica.com </v>
      </c>
      <c r="O1258" s="101" t="str">
        <f t="shared" si="139"/>
        <v>319-231-0932</v>
      </c>
    </row>
    <row r="1259" spans="7:15" x14ac:dyDescent="0.25">
      <c r="G1259" s="100" t="s">
        <v>676</v>
      </c>
      <c r="H1259" t="s">
        <v>22770</v>
      </c>
      <c r="I1259" s="101" t="s">
        <v>1</v>
      </c>
      <c r="J1259" s="112" t="s">
        <v>22771</v>
      </c>
      <c r="K1259" s="101" t="s">
        <v>23238</v>
      </c>
      <c r="L1259" s="101" t="str">
        <f>VLOOKUP(G1259,'[2]CA AMAC LL detail'!$E$2:$J$2161,6,0)</f>
        <v>Jerri McCracken</v>
      </c>
      <c r="M1259" s="101">
        <f t="shared" si="137"/>
        <v>203</v>
      </c>
      <c r="N1259" s="158" t="str">
        <f t="shared" si="138"/>
        <v xml:space="preserve">jerri.mccracken@connectamerica.com </v>
      </c>
      <c r="O1259" s="101" t="str">
        <f t="shared" si="139"/>
        <v>319-231-0932</v>
      </c>
    </row>
    <row r="1260" spans="7:15" x14ac:dyDescent="0.25">
      <c r="G1260" s="100" t="s">
        <v>674</v>
      </c>
      <c r="H1260" t="s">
        <v>675</v>
      </c>
      <c r="I1260" s="101" t="s">
        <v>1</v>
      </c>
      <c r="J1260" s="112" t="s">
        <v>22765</v>
      </c>
      <c r="K1260" s="101" t="s">
        <v>23238</v>
      </c>
      <c r="L1260" s="101" t="str">
        <f>VLOOKUP(G1260,'[2]CA AMAC LL detail'!$E$2:$J$2161,6,0)</f>
        <v>Jerri McCracken</v>
      </c>
      <c r="M1260" s="101">
        <f t="shared" si="137"/>
        <v>203</v>
      </c>
      <c r="N1260" s="158" t="str">
        <f t="shared" si="138"/>
        <v xml:space="preserve">jerri.mccracken@connectamerica.com </v>
      </c>
      <c r="O1260" s="101" t="str">
        <f t="shared" si="139"/>
        <v>319-231-0932</v>
      </c>
    </row>
    <row r="1261" spans="7:15" x14ac:dyDescent="0.25">
      <c r="G1261" s="100" t="s">
        <v>9813</v>
      </c>
      <c r="H1261" t="s">
        <v>9814</v>
      </c>
      <c r="I1261" s="101" t="s">
        <v>0</v>
      </c>
      <c r="J1261" s="112" t="s">
        <v>22757</v>
      </c>
      <c r="K1261" s="101" t="s">
        <v>23238</v>
      </c>
      <c r="L1261" s="101" t="str">
        <f>VLOOKUP(G1261,'[2]CA AMAC LL detail'!$E$2:$J$2161,6,0)</f>
        <v>Jerri McCracken</v>
      </c>
      <c r="M1261" s="101">
        <f t="shared" si="137"/>
        <v>203</v>
      </c>
      <c r="N1261" s="158" t="str">
        <f t="shared" si="138"/>
        <v xml:space="preserve">jerri.mccracken@connectamerica.com </v>
      </c>
      <c r="O1261" s="101" t="str">
        <f t="shared" si="139"/>
        <v>319-231-0932</v>
      </c>
    </row>
    <row r="1262" spans="7:15" x14ac:dyDescent="0.25">
      <c r="G1262" s="100" t="s">
        <v>9885</v>
      </c>
      <c r="H1262" t="s">
        <v>9886</v>
      </c>
      <c r="I1262" s="101" t="s">
        <v>0</v>
      </c>
      <c r="J1262" s="112" t="s">
        <v>22758</v>
      </c>
      <c r="K1262" s="101" t="s">
        <v>23238</v>
      </c>
      <c r="L1262" s="101" t="str">
        <f>VLOOKUP(G1262,'[2]CA AMAC LL detail'!$E$2:$J$2161,6,0)</f>
        <v>Jerri McCracken</v>
      </c>
      <c r="M1262" s="101">
        <f t="shared" si="137"/>
        <v>203</v>
      </c>
      <c r="N1262" s="158" t="str">
        <f t="shared" si="138"/>
        <v xml:space="preserve">jerri.mccracken@connectamerica.com </v>
      </c>
      <c r="O1262" s="101" t="str">
        <f t="shared" si="139"/>
        <v>319-231-0932</v>
      </c>
    </row>
    <row r="1263" spans="7:15" x14ac:dyDescent="0.25">
      <c r="G1263" s="100" t="s">
        <v>9887</v>
      </c>
      <c r="H1263" t="s">
        <v>9888</v>
      </c>
      <c r="I1263" s="101" t="s">
        <v>1</v>
      </c>
      <c r="J1263" s="112" t="s">
        <v>22772</v>
      </c>
      <c r="K1263" s="101" t="s">
        <v>23238</v>
      </c>
      <c r="L1263" s="101" t="str">
        <f>VLOOKUP(G1263,'[2]CA AMAC LL detail'!$E$2:$J$2161,6,0)</f>
        <v>Jerri McCracken</v>
      </c>
      <c r="M1263" s="101">
        <f t="shared" si="137"/>
        <v>203</v>
      </c>
      <c r="N1263" s="158" t="str">
        <f t="shared" si="138"/>
        <v xml:space="preserve">jerri.mccracken@connectamerica.com </v>
      </c>
      <c r="O1263" s="101" t="str">
        <f t="shared" si="139"/>
        <v>319-231-0932</v>
      </c>
    </row>
    <row r="1264" spans="7:15" x14ac:dyDescent="0.25">
      <c r="G1264" s="100" t="s">
        <v>9889</v>
      </c>
      <c r="H1264" t="s">
        <v>9890</v>
      </c>
      <c r="I1264" s="101" t="s">
        <v>1</v>
      </c>
      <c r="J1264" s="112" t="s">
        <v>22773</v>
      </c>
      <c r="K1264" s="101" t="s">
        <v>23239</v>
      </c>
      <c r="L1264" s="101" t="str">
        <f>VLOOKUP(G1264,'[2]CA AMAC LL detail'!$E$2:$J$2161,6,0)</f>
        <v>John Zuder</v>
      </c>
      <c r="M1264" s="101">
        <f t="shared" si="137"/>
        <v>206</v>
      </c>
      <c r="N1264" s="158" t="str">
        <f t="shared" si="138"/>
        <v>John.Zuder@connectamerica.com</v>
      </c>
      <c r="O1264" s="101" t="str">
        <f t="shared" si="139"/>
        <v>570-574-0266</v>
      </c>
    </row>
    <row r="1265" spans="7:15" x14ac:dyDescent="0.25">
      <c r="G1265" s="100" t="s">
        <v>9891</v>
      </c>
      <c r="H1265" t="s">
        <v>357</v>
      </c>
      <c r="I1265" s="101" t="s">
        <v>1</v>
      </c>
      <c r="J1265" s="112" t="s">
        <v>22774</v>
      </c>
      <c r="K1265" s="101" t="str">
        <f>VLOOKUP(G1265,'[2]CA AMAC LL detail'!$E$2:$M$2161,9,0)</f>
        <v>Eastern</v>
      </c>
      <c r="L1265" s="101" t="s">
        <v>23240</v>
      </c>
      <c r="M1265" s="101">
        <f t="shared" si="137"/>
        <v>199</v>
      </c>
      <c r="N1265" s="158">
        <f t="shared" si="138"/>
        <v>0</v>
      </c>
      <c r="O1265" s="101">
        <f t="shared" si="139"/>
        <v>0</v>
      </c>
    </row>
    <row r="1266" spans="7:15" x14ac:dyDescent="0.25">
      <c r="G1266" s="100" t="s">
        <v>9892</v>
      </c>
      <c r="H1266" t="s">
        <v>3983</v>
      </c>
      <c r="I1266" s="101" t="s">
        <v>1</v>
      </c>
      <c r="J1266" s="112" t="s">
        <v>22775</v>
      </c>
      <c r="K1266" s="101" t="s">
        <v>23239</v>
      </c>
      <c r="L1266" s="101" t="str">
        <f>VLOOKUP(G1266,'[2]CA AMAC LL detail'!$E$2:$J$2161,6,0)</f>
        <v>John Zuder</v>
      </c>
      <c r="M1266" s="101">
        <f t="shared" si="137"/>
        <v>206</v>
      </c>
      <c r="N1266" s="158" t="str">
        <f t="shared" si="138"/>
        <v>John.Zuder@connectamerica.com</v>
      </c>
      <c r="O1266" s="101" t="str">
        <f t="shared" si="139"/>
        <v>570-574-0266</v>
      </c>
    </row>
    <row r="1267" spans="7:15" x14ac:dyDescent="0.25">
      <c r="G1267" s="100" t="s">
        <v>678</v>
      </c>
      <c r="H1267" t="s">
        <v>679</v>
      </c>
      <c r="I1267" s="101" t="s">
        <v>1</v>
      </c>
      <c r="J1267" s="112" t="s">
        <v>22776</v>
      </c>
      <c r="K1267" s="101" t="s">
        <v>23239</v>
      </c>
      <c r="L1267" s="101" t="str">
        <f>VLOOKUP(G1267,'[2]CA AMAC LL detail'!$E$2:$J$2161,6,0)</f>
        <v>John Zuder</v>
      </c>
      <c r="M1267" s="101">
        <f t="shared" si="137"/>
        <v>206</v>
      </c>
      <c r="N1267" s="158" t="str">
        <f t="shared" si="138"/>
        <v>John.Zuder@connectamerica.com</v>
      </c>
      <c r="O1267" s="101" t="str">
        <f t="shared" si="139"/>
        <v>570-574-0266</v>
      </c>
    </row>
    <row r="1268" spans="7:15" x14ac:dyDescent="0.25">
      <c r="G1268" s="100" t="s">
        <v>9893</v>
      </c>
      <c r="H1268" t="s">
        <v>363</v>
      </c>
      <c r="I1268" s="101" t="s">
        <v>1</v>
      </c>
      <c r="J1268" s="112" t="s">
        <v>22777</v>
      </c>
      <c r="K1268" s="101" t="s">
        <v>23239</v>
      </c>
      <c r="L1268" s="101" t="str">
        <f>VLOOKUP(G1268,'[2]CA AMAC LL detail'!$E$2:$J$2161,6,0)</f>
        <v>John Zuder</v>
      </c>
      <c r="M1268" s="101">
        <f t="shared" si="137"/>
        <v>206</v>
      </c>
      <c r="N1268" s="158" t="str">
        <f t="shared" si="138"/>
        <v>John.Zuder@connectamerica.com</v>
      </c>
      <c r="O1268" s="101" t="str">
        <f t="shared" si="139"/>
        <v>570-574-0266</v>
      </c>
    </row>
    <row r="1269" spans="7:15" x14ac:dyDescent="0.25">
      <c r="G1269" s="100" t="s">
        <v>9898</v>
      </c>
      <c r="H1269" t="s">
        <v>9899</v>
      </c>
      <c r="I1269" s="101" t="s">
        <v>1</v>
      </c>
      <c r="J1269" s="112" t="s">
        <v>22778</v>
      </c>
      <c r="K1269" s="101" t="s">
        <v>23239</v>
      </c>
      <c r="L1269" s="101" t="str">
        <f>VLOOKUP(G1269,'[2]CA AMAC LL detail'!$E$2:$J$2161,6,0)</f>
        <v>Andrew Sheehan</v>
      </c>
      <c r="M1269" s="101">
        <f t="shared" si="137"/>
        <v>101</v>
      </c>
      <c r="N1269" s="158" t="str">
        <f t="shared" si="138"/>
        <v>andrew.sheehan@lifeline.com</v>
      </c>
      <c r="O1269" s="101" t="str">
        <f t="shared" si="139"/>
        <v>774-422-1565</v>
      </c>
    </row>
    <row r="1270" spans="7:15" x14ac:dyDescent="0.25">
      <c r="G1270" s="100" t="s">
        <v>9905</v>
      </c>
      <c r="H1270" t="s">
        <v>22779</v>
      </c>
      <c r="I1270" s="101" t="s">
        <v>1</v>
      </c>
      <c r="J1270" s="112" t="s">
        <v>22780</v>
      </c>
      <c r="K1270" s="101" t="s">
        <v>23239</v>
      </c>
      <c r="L1270" s="101" t="str">
        <f>VLOOKUP(G1270,'[2]CA AMAC LL detail'!$E$2:$J$2161,6,0)</f>
        <v>Andrew Sheehan</v>
      </c>
      <c r="M1270" s="101">
        <f t="shared" si="137"/>
        <v>101</v>
      </c>
      <c r="N1270" s="158" t="str">
        <f t="shared" si="138"/>
        <v>andrew.sheehan@lifeline.com</v>
      </c>
      <c r="O1270" s="101" t="str">
        <f t="shared" si="139"/>
        <v>774-422-1565</v>
      </c>
    </row>
    <row r="1271" spans="7:15" x14ac:dyDescent="0.25">
      <c r="G1271" s="100" t="s">
        <v>9916</v>
      </c>
      <c r="H1271" t="s">
        <v>9917</v>
      </c>
      <c r="I1271" s="101" t="s">
        <v>1</v>
      </c>
      <c r="J1271" s="112" t="s">
        <v>22781</v>
      </c>
      <c r="K1271" s="101" t="s">
        <v>23239</v>
      </c>
      <c r="L1271" s="101" t="str">
        <f>VLOOKUP(G1271,'[2]CA AMAC LL detail'!$E$2:$J$2161,6,0)</f>
        <v>Andrew Sheehan</v>
      </c>
      <c r="M1271" s="101">
        <f t="shared" si="137"/>
        <v>101</v>
      </c>
      <c r="N1271" s="158" t="str">
        <f t="shared" si="138"/>
        <v>andrew.sheehan@lifeline.com</v>
      </c>
      <c r="O1271" s="101" t="str">
        <f t="shared" si="139"/>
        <v>774-422-1565</v>
      </c>
    </row>
    <row r="1272" spans="7:15" x14ac:dyDescent="0.25">
      <c r="G1272" s="100" t="s">
        <v>9918</v>
      </c>
      <c r="H1272" t="s">
        <v>9919</v>
      </c>
      <c r="I1272" s="101" t="s">
        <v>1</v>
      </c>
      <c r="J1272" s="112" t="s">
        <v>22782</v>
      </c>
      <c r="K1272" s="101" t="s">
        <v>23239</v>
      </c>
      <c r="L1272" s="101" t="str">
        <f>VLOOKUP(G1272,'[2]CA AMAC LL detail'!$E$2:$J$2161,6,0)</f>
        <v>Andrew Sheehan</v>
      </c>
      <c r="M1272" s="101">
        <f t="shared" si="137"/>
        <v>101</v>
      </c>
      <c r="N1272" s="158" t="str">
        <f t="shared" si="138"/>
        <v>andrew.sheehan@lifeline.com</v>
      </c>
      <c r="O1272" s="101" t="str">
        <f t="shared" si="139"/>
        <v>774-422-1565</v>
      </c>
    </row>
    <row r="1273" spans="7:15" x14ac:dyDescent="0.25">
      <c r="G1273" s="100" t="s">
        <v>9927</v>
      </c>
      <c r="H1273" t="s">
        <v>9928</v>
      </c>
      <c r="I1273" s="101" t="s">
        <v>1</v>
      </c>
      <c r="J1273" s="112" t="s">
        <v>22783</v>
      </c>
      <c r="K1273" s="101" t="str">
        <f>VLOOKUP(G1273,'[2]CA AMAC LL detail'!$E$2:$M$2161,9,0)</f>
        <v>Eastern</v>
      </c>
      <c r="L1273" s="101" t="s">
        <v>23240</v>
      </c>
      <c r="M1273" s="101">
        <f t="shared" si="137"/>
        <v>199</v>
      </c>
      <c r="N1273" s="158">
        <f t="shared" si="138"/>
        <v>0</v>
      </c>
      <c r="O1273" s="101">
        <f t="shared" si="139"/>
        <v>0</v>
      </c>
    </row>
    <row r="1274" spans="7:15" x14ac:dyDescent="0.25">
      <c r="G1274" s="100" t="s">
        <v>9935</v>
      </c>
      <c r="H1274" t="s">
        <v>9936</v>
      </c>
      <c r="I1274" s="101" t="s">
        <v>1</v>
      </c>
      <c r="J1274" s="112" t="s">
        <v>22784</v>
      </c>
      <c r="K1274" s="101" t="str">
        <f>VLOOKUP(G1274,'[2]CA AMAC LL detail'!$E$2:$M$2161,9,0)</f>
        <v>Eastern</v>
      </c>
      <c r="L1274" s="101" t="s">
        <v>23240</v>
      </c>
      <c r="M1274" s="101">
        <f t="shared" si="137"/>
        <v>199</v>
      </c>
      <c r="N1274" s="158">
        <f t="shared" si="138"/>
        <v>0</v>
      </c>
      <c r="O1274" s="101">
        <f t="shared" si="139"/>
        <v>0</v>
      </c>
    </row>
    <row r="1275" spans="7:15" x14ac:dyDescent="0.25">
      <c r="G1275" s="100" t="s">
        <v>9937</v>
      </c>
      <c r="H1275" t="s">
        <v>9938</v>
      </c>
      <c r="I1275" s="101" t="s">
        <v>1</v>
      </c>
      <c r="J1275" s="112" t="s">
        <v>22785</v>
      </c>
      <c r="K1275" s="101" t="str">
        <f>VLOOKUP(G1275,'[2]CA AMAC LL detail'!$E$2:$M$2161,9,0)</f>
        <v>Eastern</v>
      </c>
      <c r="L1275" s="101" t="s">
        <v>23240</v>
      </c>
      <c r="M1275" s="101">
        <f t="shared" si="137"/>
        <v>199</v>
      </c>
      <c r="N1275" s="158">
        <f t="shared" si="138"/>
        <v>0</v>
      </c>
      <c r="O1275" s="101">
        <f t="shared" si="139"/>
        <v>0</v>
      </c>
    </row>
    <row r="1276" spans="7:15" x14ac:dyDescent="0.25">
      <c r="G1276" s="100" t="s">
        <v>9939</v>
      </c>
      <c r="H1276" t="s">
        <v>9940</v>
      </c>
      <c r="I1276" s="101" t="s">
        <v>0</v>
      </c>
      <c r="J1276" s="112" t="s">
        <v>22786</v>
      </c>
      <c r="K1276" s="101" t="str">
        <f>VLOOKUP(G1276,'[2]CA AMAC LL detail'!$E$2:$M$2161,9,0)</f>
        <v>Eastern</v>
      </c>
      <c r="L1276" s="101" t="s">
        <v>23240</v>
      </c>
      <c r="M1276" s="101">
        <f t="shared" si="137"/>
        <v>199</v>
      </c>
      <c r="N1276" s="158">
        <f t="shared" si="138"/>
        <v>0</v>
      </c>
      <c r="O1276" s="101">
        <f t="shared" si="139"/>
        <v>0</v>
      </c>
    </row>
    <row r="1277" spans="7:15" x14ac:dyDescent="0.25">
      <c r="G1277" s="100" t="s">
        <v>680</v>
      </c>
      <c r="H1277" t="s">
        <v>681</v>
      </c>
      <c r="I1277" s="101" t="s">
        <v>0</v>
      </c>
      <c r="J1277" s="112" t="s">
        <v>22787</v>
      </c>
      <c r="K1277" s="101" t="str">
        <f>VLOOKUP(G1277,'[2]CA AMAC LL detail'!$E$2:$M$2161,9,0)</f>
        <v>Eastern</v>
      </c>
      <c r="L1277" s="101" t="s">
        <v>23240</v>
      </c>
      <c r="M1277" s="101">
        <f t="shared" si="137"/>
        <v>199</v>
      </c>
      <c r="N1277" s="158">
        <f t="shared" si="138"/>
        <v>0</v>
      </c>
      <c r="O1277" s="101">
        <f t="shared" si="139"/>
        <v>0</v>
      </c>
    </row>
    <row r="1278" spans="7:15" x14ac:dyDescent="0.25">
      <c r="G1278" s="100" t="s">
        <v>9943</v>
      </c>
      <c r="H1278" t="s">
        <v>9944</v>
      </c>
      <c r="I1278" s="101" t="s">
        <v>0</v>
      </c>
      <c r="J1278" s="112" t="s">
        <v>22788</v>
      </c>
      <c r="K1278" s="101" t="str">
        <f>VLOOKUP(G1278,'[2]CA AMAC LL detail'!$E$2:$M$2161,9,0)</f>
        <v>Eastern</v>
      </c>
      <c r="L1278" s="101" t="s">
        <v>23240</v>
      </c>
      <c r="M1278" s="101">
        <f t="shared" si="137"/>
        <v>199</v>
      </c>
      <c r="N1278" s="158">
        <f t="shared" si="138"/>
        <v>0</v>
      </c>
      <c r="O1278" s="101">
        <f t="shared" si="139"/>
        <v>0</v>
      </c>
    </row>
    <row r="1279" spans="7:15" x14ac:dyDescent="0.25">
      <c r="G1279" s="100" t="s">
        <v>9947</v>
      </c>
      <c r="H1279" t="s">
        <v>9948</v>
      </c>
      <c r="I1279" s="101" t="s">
        <v>0</v>
      </c>
      <c r="J1279" s="112" t="s">
        <v>22789</v>
      </c>
      <c r="K1279" s="101" t="str">
        <f>VLOOKUP(G1279,'[2]CA AMAC LL detail'!$E$2:$M$2161,9,0)</f>
        <v>Eastern</v>
      </c>
      <c r="L1279" s="101" t="s">
        <v>23240</v>
      </c>
      <c r="M1279" s="101">
        <f t="shared" si="137"/>
        <v>199</v>
      </c>
      <c r="N1279" s="158">
        <f t="shared" si="138"/>
        <v>0</v>
      </c>
      <c r="O1279" s="101">
        <f t="shared" si="139"/>
        <v>0</v>
      </c>
    </row>
    <row r="1280" spans="7:15" x14ac:dyDescent="0.25">
      <c r="G1280" s="100" t="s">
        <v>9949</v>
      </c>
      <c r="H1280" t="s">
        <v>9950</v>
      </c>
      <c r="I1280" s="101" t="s">
        <v>0</v>
      </c>
      <c r="J1280" s="112" t="s">
        <v>22790</v>
      </c>
      <c r="K1280" s="101" t="str">
        <f>VLOOKUP(G1280,'[2]CA AMAC LL detail'!$E$2:$M$2161,9,0)</f>
        <v>Eastern</v>
      </c>
      <c r="L1280" s="101" t="s">
        <v>23240</v>
      </c>
      <c r="M1280" s="101">
        <f t="shared" si="137"/>
        <v>199</v>
      </c>
      <c r="N1280" s="158">
        <f t="shared" si="138"/>
        <v>0</v>
      </c>
      <c r="O1280" s="101">
        <f t="shared" si="139"/>
        <v>0</v>
      </c>
    </row>
    <row r="1281" spans="7:15" x14ac:dyDescent="0.25">
      <c r="G1281" s="100" t="s">
        <v>9951</v>
      </c>
      <c r="H1281" t="s">
        <v>9952</v>
      </c>
      <c r="I1281" s="101" t="s">
        <v>0</v>
      </c>
      <c r="J1281" s="112" t="s">
        <v>22791</v>
      </c>
      <c r="K1281" s="101" t="str">
        <f>VLOOKUP(G1281,'[2]CA AMAC LL detail'!$E$2:$M$2161,9,0)</f>
        <v>Eastern</v>
      </c>
      <c r="L1281" s="101" t="s">
        <v>23240</v>
      </c>
      <c r="M1281" s="101">
        <f t="shared" si="137"/>
        <v>199</v>
      </c>
      <c r="N1281" s="158">
        <f t="shared" si="138"/>
        <v>0</v>
      </c>
      <c r="O1281" s="101">
        <f t="shared" si="139"/>
        <v>0</v>
      </c>
    </row>
    <row r="1282" spans="7:15" x14ac:dyDescent="0.25">
      <c r="G1282" s="100" t="s">
        <v>682</v>
      </c>
      <c r="H1282" t="s">
        <v>683</v>
      </c>
      <c r="I1282" s="101" t="s">
        <v>0</v>
      </c>
      <c r="J1282" s="112" t="s">
        <v>22792</v>
      </c>
      <c r="K1282" s="101" t="str">
        <f>VLOOKUP(G1282,'[2]CA AMAC LL detail'!$E$2:$M$2161,9,0)</f>
        <v>Eastern</v>
      </c>
      <c r="L1282" s="101" t="s">
        <v>23240</v>
      </c>
      <c r="M1282" s="101">
        <f t="shared" si="137"/>
        <v>199</v>
      </c>
      <c r="N1282" s="158">
        <f t="shared" si="138"/>
        <v>0</v>
      </c>
      <c r="O1282" s="101">
        <f t="shared" si="139"/>
        <v>0</v>
      </c>
    </row>
    <row r="1283" spans="7:15" x14ac:dyDescent="0.25">
      <c r="G1283" s="100" t="s">
        <v>10057</v>
      </c>
      <c r="H1283" t="s">
        <v>9956</v>
      </c>
      <c r="I1283" s="101" t="s">
        <v>0</v>
      </c>
      <c r="J1283" s="112" t="s">
        <v>22793</v>
      </c>
      <c r="K1283" s="101" t="s">
        <v>23242</v>
      </c>
      <c r="L1283" s="101" t="str">
        <f>VLOOKUP(G1283,'[2]CA AMAC LL detail'!$E$2:$J$2161,6,0)</f>
        <v>Dante Mignucci</v>
      </c>
      <c r="M1283" s="101">
        <f t="shared" si="137"/>
        <v>502</v>
      </c>
      <c r="N1283" s="158" t="str">
        <f t="shared" si="138"/>
        <v>Dante.Mignucci@connectamerica.com</v>
      </c>
      <c r="O1283" s="101" t="str">
        <f t="shared" si="139"/>
        <v>267-258-6272</v>
      </c>
    </row>
    <row r="1284" spans="7:15" x14ac:dyDescent="0.25">
      <c r="G1284" s="100" t="s">
        <v>10065</v>
      </c>
      <c r="H1284" t="s">
        <v>10066</v>
      </c>
      <c r="I1284" s="101" t="s">
        <v>0</v>
      </c>
      <c r="J1284" s="112" t="s">
        <v>22794</v>
      </c>
      <c r="K1284" s="101" t="s">
        <v>23239</v>
      </c>
      <c r="L1284" s="101" t="str">
        <f>VLOOKUP(G1284,'[2]CA AMAC LL detail'!$E$2:$J$2161,6,0)</f>
        <v>Andrew Sheehan</v>
      </c>
      <c r="M1284" s="101">
        <f t="shared" si="137"/>
        <v>101</v>
      </c>
      <c r="N1284" s="158" t="str">
        <f t="shared" si="138"/>
        <v>andrew.sheehan@lifeline.com</v>
      </c>
      <c r="O1284" s="101" t="str">
        <f t="shared" si="139"/>
        <v>774-422-1565</v>
      </c>
    </row>
    <row r="1285" spans="7:15" x14ac:dyDescent="0.25">
      <c r="G1285" s="100" t="s">
        <v>10131</v>
      </c>
      <c r="H1285" t="s">
        <v>10132</v>
      </c>
      <c r="I1285" s="101" t="s">
        <v>0</v>
      </c>
      <c r="J1285" s="112" t="s">
        <v>22795</v>
      </c>
      <c r="K1285" s="101" t="s">
        <v>23239</v>
      </c>
      <c r="L1285" s="101" t="str">
        <f>VLOOKUP(G1285,'[2]CA AMAC LL detail'!$E$2:$J$2161,6,0)</f>
        <v>Andrew Sheehan</v>
      </c>
      <c r="M1285" s="101">
        <f t="shared" si="137"/>
        <v>101</v>
      </c>
      <c r="N1285" s="158" t="str">
        <f t="shared" si="138"/>
        <v>andrew.sheehan@lifeline.com</v>
      </c>
      <c r="O1285" s="101" t="str">
        <f t="shared" si="139"/>
        <v>774-422-1565</v>
      </c>
    </row>
    <row r="1286" spans="7:15" x14ac:dyDescent="0.25">
      <c r="G1286" s="100" t="s">
        <v>10133</v>
      </c>
      <c r="H1286" t="s">
        <v>10134</v>
      </c>
      <c r="I1286" s="101" t="s">
        <v>0</v>
      </c>
      <c r="J1286" s="112" t="s">
        <v>22796</v>
      </c>
      <c r="K1286" s="101" t="s">
        <v>23239</v>
      </c>
      <c r="L1286" s="101" t="str">
        <f>VLOOKUP(G1286,'[2]CA AMAC LL detail'!$E$2:$J$2161,6,0)</f>
        <v>Andrew Sheehan</v>
      </c>
      <c r="M1286" s="101">
        <f t="shared" si="137"/>
        <v>101</v>
      </c>
      <c r="N1286" s="158" t="str">
        <f t="shared" si="138"/>
        <v>andrew.sheehan@lifeline.com</v>
      </c>
      <c r="O1286" s="101" t="str">
        <f t="shared" si="139"/>
        <v>774-422-1565</v>
      </c>
    </row>
    <row r="1287" spans="7:15" x14ac:dyDescent="0.25">
      <c r="G1287" s="100" t="s">
        <v>10139</v>
      </c>
      <c r="H1287" t="s">
        <v>10140</v>
      </c>
      <c r="I1287" s="101" t="s">
        <v>1</v>
      </c>
      <c r="J1287" s="112" t="s">
        <v>22797</v>
      </c>
      <c r="K1287" s="101" t="s">
        <v>23239</v>
      </c>
      <c r="L1287" s="101" t="str">
        <f>VLOOKUP(G1287,'[2]CA AMAC LL detail'!$E$2:$J$2161,6,0)</f>
        <v>Andrew Sheehan</v>
      </c>
      <c r="M1287" s="101">
        <f t="shared" si="137"/>
        <v>101</v>
      </c>
      <c r="N1287" s="158" t="str">
        <f t="shared" si="138"/>
        <v>andrew.sheehan@lifeline.com</v>
      </c>
      <c r="O1287" s="101" t="str">
        <f t="shared" si="139"/>
        <v>774-422-1565</v>
      </c>
    </row>
    <row r="1288" spans="7:15" x14ac:dyDescent="0.25">
      <c r="G1288" s="100" t="s">
        <v>10141</v>
      </c>
      <c r="H1288" t="s">
        <v>10142</v>
      </c>
      <c r="I1288" s="101" t="s">
        <v>0</v>
      </c>
      <c r="J1288" s="112" t="s">
        <v>22798</v>
      </c>
      <c r="K1288" s="101" t="s">
        <v>23239</v>
      </c>
      <c r="L1288" s="101" t="str">
        <f>VLOOKUP(G1288,'[2]CA AMAC LL detail'!$E$2:$J$2161,6,0)</f>
        <v>Andrew Sheehan</v>
      </c>
      <c r="M1288" s="101">
        <f t="shared" ref="M1288:M1319" si="140">VLOOKUP(L1288,$Q$4:$T$25,4,0)</f>
        <v>101</v>
      </c>
      <c r="N1288" s="158" t="str">
        <f t="shared" ref="N1288:N1319" si="141">VLOOKUP(L1288,$Q$4:$R$25,2,0)</f>
        <v>andrew.sheehan@lifeline.com</v>
      </c>
      <c r="O1288" s="101" t="str">
        <f t="shared" ref="O1288:O1319" si="142">VLOOKUP(L1288,$Q$4:$S$25,3,0)</f>
        <v>774-422-1565</v>
      </c>
    </row>
    <row r="1289" spans="7:15" x14ac:dyDescent="0.25">
      <c r="G1289" s="100" t="s">
        <v>10143</v>
      </c>
      <c r="H1289" t="s">
        <v>10144</v>
      </c>
      <c r="I1289" s="101" t="s">
        <v>0</v>
      </c>
      <c r="J1289" s="112" t="s">
        <v>22799</v>
      </c>
      <c r="K1289" s="101" t="s">
        <v>23239</v>
      </c>
      <c r="L1289" s="101" t="str">
        <f>VLOOKUP(G1289,'[2]CA AMAC LL detail'!$E$2:$J$2161,6,0)</f>
        <v>Andrew Sheehan</v>
      </c>
      <c r="M1289" s="101">
        <f t="shared" si="140"/>
        <v>101</v>
      </c>
      <c r="N1289" s="158" t="str">
        <f t="shared" si="141"/>
        <v>andrew.sheehan@lifeline.com</v>
      </c>
      <c r="O1289" s="101" t="str">
        <f t="shared" si="142"/>
        <v>774-422-1565</v>
      </c>
    </row>
    <row r="1290" spans="7:15" x14ac:dyDescent="0.25">
      <c r="G1290" s="100" t="s">
        <v>686</v>
      </c>
      <c r="H1290" t="s">
        <v>687</v>
      </c>
      <c r="I1290" s="101" t="s">
        <v>0</v>
      </c>
      <c r="J1290" s="112" t="s">
        <v>22800</v>
      </c>
      <c r="K1290" s="101" t="s">
        <v>23239</v>
      </c>
      <c r="L1290" s="101" t="str">
        <f>VLOOKUP(G1290,'[2]CA AMAC LL detail'!$E$2:$J$2161,6,0)</f>
        <v>Andrew Sheehan</v>
      </c>
      <c r="M1290" s="101">
        <f t="shared" si="140"/>
        <v>101</v>
      </c>
      <c r="N1290" s="158" t="str">
        <f t="shared" si="141"/>
        <v>andrew.sheehan@lifeline.com</v>
      </c>
      <c r="O1290" s="101" t="str">
        <f t="shared" si="142"/>
        <v>774-422-1565</v>
      </c>
    </row>
    <row r="1291" spans="7:15" x14ac:dyDescent="0.25">
      <c r="G1291" s="100" t="s">
        <v>10159</v>
      </c>
      <c r="H1291" t="s">
        <v>10160</v>
      </c>
      <c r="I1291" s="101" t="s">
        <v>0</v>
      </c>
      <c r="J1291" s="112" t="s">
        <v>22801</v>
      </c>
      <c r="K1291" s="101" t="s">
        <v>23239</v>
      </c>
      <c r="L1291" s="101" t="str">
        <f>VLOOKUP(G1291,'[2]CA AMAC LL detail'!$E$2:$J$2161,6,0)</f>
        <v>Andrew Sheehan</v>
      </c>
      <c r="M1291" s="101">
        <f t="shared" si="140"/>
        <v>101</v>
      </c>
      <c r="N1291" s="158" t="str">
        <f t="shared" si="141"/>
        <v>andrew.sheehan@lifeline.com</v>
      </c>
      <c r="O1291" s="101" t="str">
        <f t="shared" si="142"/>
        <v>774-422-1565</v>
      </c>
    </row>
    <row r="1292" spans="7:15" x14ac:dyDescent="0.25">
      <c r="G1292" s="100" t="s">
        <v>10165</v>
      </c>
      <c r="H1292" t="s">
        <v>10166</v>
      </c>
      <c r="I1292" s="101" t="s">
        <v>1</v>
      </c>
      <c r="J1292" s="112" t="s">
        <v>22802</v>
      </c>
      <c r="K1292" s="101" t="s">
        <v>23239</v>
      </c>
      <c r="L1292" s="101" t="str">
        <f>VLOOKUP(G1292,'[2]CA AMAC LL detail'!$E$2:$J$2161,6,0)</f>
        <v>Andrew Sheehan</v>
      </c>
      <c r="M1292" s="101">
        <f t="shared" si="140"/>
        <v>101</v>
      </c>
      <c r="N1292" s="158" t="str">
        <f t="shared" si="141"/>
        <v>andrew.sheehan@lifeline.com</v>
      </c>
      <c r="O1292" s="101" t="str">
        <f t="shared" si="142"/>
        <v>774-422-1565</v>
      </c>
    </row>
    <row r="1293" spans="7:15" x14ac:dyDescent="0.25">
      <c r="G1293" s="100" t="s">
        <v>10169</v>
      </c>
      <c r="H1293" t="s">
        <v>10170</v>
      </c>
      <c r="I1293" s="101" t="s">
        <v>0</v>
      </c>
      <c r="J1293" s="112" t="s">
        <v>22803</v>
      </c>
      <c r="K1293" s="101" t="s">
        <v>23239</v>
      </c>
      <c r="L1293" s="101" t="str">
        <f>VLOOKUP(G1293,'[2]CA AMAC LL detail'!$E$2:$J$2161,6,0)</f>
        <v>Andrew Sheehan</v>
      </c>
      <c r="M1293" s="101">
        <f t="shared" si="140"/>
        <v>101</v>
      </c>
      <c r="N1293" s="158" t="str">
        <f t="shared" si="141"/>
        <v>andrew.sheehan@lifeline.com</v>
      </c>
      <c r="O1293" s="101" t="str">
        <f t="shared" si="142"/>
        <v>774-422-1565</v>
      </c>
    </row>
    <row r="1294" spans="7:15" x14ac:dyDescent="0.25">
      <c r="G1294" s="100" t="s">
        <v>10175</v>
      </c>
      <c r="H1294" t="s">
        <v>10176</v>
      </c>
      <c r="I1294" s="101" t="s">
        <v>0</v>
      </c>
      <c r="J1294" s="112" t="s">
        <v>22804</v>
      </c>
      <c r="K1294" s="101" t="s">
        <v>23239</v>
      </c>
      <c r="L1294" s="101" t="str">
        <f>VLOOKUP(G1294,'[2]CA AMAC LL detail'!$E$2:$J$2161,6,0)</f>
        <v>Andrew Sheehan</v>
      </c>
      <c r="M1294" s="101">
        <f t="shared" si="140"/>
        <v>101</v>
      </c>
      <c r="N1294" s="158" t="str">
        <f t="shared" si="141"/>
        <v>andrew.sheehan@lifeline.com</v>
      </c>
      <c r="O1294" s="101" t="str">
        <f t="shared" si="142"/>
        <v>774-422-1565</v>
      </c>
    </row>
    <row r="1295" spans="7:15" x14ac:dyDescent="0.25">
      <c r="G1295" s="100" t="s">
        <v>10177</v>
      </c>
      <c r="H1295" t="s">
        <v>10178</v>
      </c>
      <c r="I1295" s="101" t="s">
        <v>0</v>
      </c>
      <c r="J1295" s="112" t="s">
        <v>22805</v>
      </c>
      <c r="K1295" s="101" t="s">
        <v>23239</v>
      </c>
      <c r="L1295" s="101" t="str">
        <f>VLOOKUP(G1295,'[2]CA AMAC LL detail'!$E$2:$J$2161,6,0)</f>
        <v>Andrew Sheehan</v>
      </c>
      <c r="M1295" s="101">
        <f t="shared" si="140"/>
        <v>101</v>
      </c>
      <c r="N1295" s="158" t="str">
        <f t="shared" si="141"/>
        <v>andrew.sheehan@lifeline.com</v>
      </c>
      <c r="O1295" s="101" t="str">
        <f t="shared" si="142"/>
        <v>774-422-1565</v>
      </c>
    </row>
    <row r="1296" spans="7:15" x14ac:dyDescent="0.25">
      <c r="G1296" s="100" t="s">
        <v>10181</v>
      </c>
      <c r="H1296" t="s">
        <v>10182</v>
      </c>
      <c r="I1296" s="101" t="s">
        <v>0</v>
      </c>
      <c r="J1296" s="112" t="s">
        <v>22806</v>
      </c>
      <c r="K1296" s="101" t="s">
        <v>23239</v>
      </c>
      <c r="L1296" s="101" t="str">
        <f>VLOOKUP(G1296,'[2]CA AMAC LL detail'!$E$2:$J$2161,6,0)</f>
        <v>Andrew Sheehan</v>
      </c>
      <c r="M1296" s="101">
        <f t="shared" si="140"/>
        <v>101</v>
      </c>
      <c r="N1296" s="158" t="str">
        <f t="shared" si="141"/>
        <v>andrew.sheehan@lifeline.com</v>
      </c>
      <c r="O1296" s="101" t="str">
        <f t="shared" si="142"/>
        <v>774-422-1565</v>
      </c>
    </row>
    <row r="1297" spans="7:15" x14ac:dyDescent="0.25">
      <c r="G1297" s="100" t="s">
        <v>14687</v>
      </c>
      <c r="H1297" t="s">
        <v>14688</v>
      </c>
      <c r="I1297" s="101" t="s">
        <v>1</v>
      </c>
      <c r="J1297" s="112" t="s">
        <v>22807</v>
      </c>
      <c r="K1297" s="101" t="s">
        <v>23239</v>
      </c>
      <c r="L1297" s="101" t="str">
        <f>VLOOKUP(G1297,'[2]CA AMAC LL detail'!$E$2:$J$2161,6,0)</f>
        <v>Andrew Sheehan</v>
      </c>
      <c r="M1297" s="101">
        <f t="shared" si="140"/>
        <v>101</v>
      </c>
      <c r="N1297" s="158" t="str">
        <f t="shared" si="141"/>
        <v>andrew.sheehan@lifeline.com</v>
      </c>
      <c r="O1297" s="101" t="str">
        <f t="shared" si="142"/>
        <v>774-422-1565</v>
      </c>
    </row>
    <row r="1298" spans="7:15" x14ac:dyDescent="0.25">
      <c r="G1298" s="100" t="s">
        <v>10190</v>
      </c>
      <c r="H1298" t="s">
        <v>10191</v>
      </c>
      <c r="I1298" s="101" t="s">
        <v>1</v>
      </c>
      <c r="J1298" s="112" t="s">
        <v>22808</v>
      </c>
      <c r="K1298" s="101" t="s">
        <v>23239</v>
      </c>
      <c r="L1298" s="101" t="str">
        <f>VLOOKUP(G1298,'[2]CA AMAC LL detail'!$E$2:$J$2161,6,0)</f>
        <v>Andrew Sheehan</v>
      </c>
      <c r="M1298" s="101">
        <f t="shared" si="140"/>
        <v>101</v>
      </c>
      <c r="N1298" s="158" t="str">
        <f t="shared" si="141"/>
        <v>andrew.sheehan@lifeline.com</v>
      </c>
      <c r="O1298" s="101" t="str">
        <f t="shared" si="142"/>
        <v>774-422-1565</v>
      </c>
    </row>
    <row r="1299" spans="7:15" x14ac:dyDescent="0.25">
      <c r="G1299" s="100" t="s">
        <v>10200</v>
      </c>
      <c r="H1299" t="s">
        <v>10201</v>
      </c>
      <c r="I1299" s="101" t="s">
        <v>1</v>
      </c>
      <c r="J1299" s="112" t="s">
        <v>22809</v>
      </c>
      <c r="K1299" s="101" t="s">
        <v>23239</v>
      </c>
      <c r="L1299" s="101" t="str">
        <f>VLOOKUP(G1299,'[2]CA AMAC LL detail'!$E$2:$J$2161,6,0)</f>
        <v>Andrew Sheehan</v>
      </c>
      <c r="M1299" s="101">
        <f t="shared" si="140"/>
        <v>101</v>
      </c>
      <c r="N1299" s="158" t="str">
        <f t="shared" si="141"/>
        <v>andrew.sheehan@lifeline.com</v>
      </c>
      <c r="O1299" s="101" t="str">
        <f t="shared" si="142"/>
        <v>774-422-1565</v>
      </c>
    </row>
    <row r="1300" spans="7:15" x14ac:dyDescent="0.25">
      <c r="G1300" s="100" t="s">
        <v>688</v>
      </c>
      <c r="H1300" t="s">
        <v>689</v>
      </c>
      <c r="I1300" s="101" t="s">
        <v>0</v>
      </c>
      <c r="J1300" s="112" t="s">
        <v>22810</v>
      </c>
      <c r="K1300" s="101" t="s">
        <v>23239</v>
      </c>
      <c r="L1300" s="101" t="str">
        <f>VLOOKUP(G1300,'[2]CA AMAC LL detail'!$E$2:$J$2161,6,0)</f>
        <v>Andrew Sheehan</v>
      </c>
      <c r="M1300" s="101">
        <f t="shared" si="140"/>
        <v>101</v>
      </c>
      <c r="N1300" s="158" t="str">
        <f t="shared" si="141"/>
        <v>andrew.sheehan@lifeline.com</v>
      </c>
      <c r="O1300" s="101" t="str">
        <f t="shared" si="142"/>
        <v>774-422-1565</v>
      </c>
    </row>
    <row r="1301" spans="7:15" x14ac:dyDescent="0.25">
      <c r="G1301" s="100" t="s">
        <v>10210</v>
      </c>
      <c r="H1301" t="s">
        <v>10211</v>
      </c>
      <c r="I1301" s="101" t="s">
        <v>0</v>
      </c>
      <c r="J1301" s="112" t="s">
        <v>22811</v>
      </c>
      <c r="K1301" s="101" t="s">
        <v>23239</v>
      </c>
      <c r="L1301" s="101" t="str">
        <f>VLOOKUP(G1301,'[2]CA AMAC LL detail'!$E$2:$J$2161,6,0)</f>
        <v>Andrew Sheehan</v>
      </c>
      <c r="M1301" s="101">
        <f t="shared" si="140"/>
        <v>101</v>
      </c>
      <c r="N1301" s="158" t="str">
        <f t="shared" si="141"/>
        <v>andrew.sheehan@lifeline.com</v>
      </c>
      <c r="O1301" s="101" t="str">
        <f t="shared" si="142"/>
        <v>774-422-1565</v>
      </c>
    </row>
    <row r="1302" spans="7:15" x14ac:dyDescent="0.25">
      <c r="G1302" s="100" t="s">
        <v>10212</v>
      </c>
      <c r="H1302" t="s">
        <v>10213</v>
      </c>
      <c r="I1302" s="101" t="s">
        <v>1</v>
      </c>
      <c r="J1302" s="112" t="s">
        <v>22812</v>
      </c>
      <c r="K1302" s="101" t="s">
        <v>23239</v>
      </c>
      <c r="L1302" s="101" t="str">
        <f>VLOOKUP(G1302,'[2]CA AMAC LL detail'!$E$2:$J$2161,6,0)</f>
        <v>Andrew Sheehan</v>
      </c>
      <c r="M1302" s="101">
        <f t="shared" si="140"/>
        <v>101</v>
      </c>
      <c r="N1302" s="158" t="str">
        <f t="shared" si="141"/>
        <v>andrew.sheehan@lifeline.com</v>
      </c>
      <c r="O1302" s="101" t="str">
        <f t="shared" si="142"/>
        <v>774-422-1565</v>
      </c>
    </row>
    <row r="1303" spans="7:15" x14ac:dyDescent="0.25">
      <c r="G1303" s="100" t="s">
        <v>1004</v>
      </c>
      <c r="H1303" t="s">
        <v>22813</v>
      </c>
      <c r="I1303" s="101" t="s">
        <v>1</v>
      </c>
      <c r="J1303" s="112" t="s">
        <v>22814</v>
      </c>
      <c r="K1303" s="101" t="s">
        <v>23239</v>
      </c>
      <c r="L1303" s="101" t="str">
        <f>VLOOKUP(G1303,'[2]CA AMAC LL detail'!$E$2:$J$2161,6,0)</f>
        <v>Andrew Sheehan</v>
      </c>
      <c r="M1303" s="101">
        <f t="shared" si="140"/>
        <v>101</v>
      </c>
      <c r="N1303" s="158" t="str">
        <f t="shared" si="141"/>
        <v>andrew.sheehan@lifeline.com</v>
      </c>
      <c r="O1303" s="101" t="str">
        <f t="shared" si="142"/>
        <v>774-422-1565</v>
      </c>
    </row>
    <row r="1304" spans="7:15" x14ac:dyDescent="0.25">
      <c r="G1304" s="100" t="s">
        <v>690</v>
      </c>
      <c r="H1304" t="s">
        <v>323</v>
      </c>
      <c r="I1304" s="101" t="s">
        <v>1</v>
      </c>
      <c r="J1304" s="112" t="s">
        <v>22815</v>
      </c>
      <c r="K1304" s="101" t="s">
        <v>23239</v>
      </c>
      <c r="L1304" s="101" t="str">
        <f>VLOOKUP(G1304,'[2]CA AMAC LL detail'!$E$2:$J$2161,6,0)</f>
        <v>Andrew Sheehan</v>
      </c>
      <c r="M1304" s="101">
        <f t="shared" si="140"/>
        <v>101</v>
      </c>
      <c r="N1304" s="158" t="str">
        <f t="shared" si="141"/>
        <v>andrew.sheehan@lifeline.com</v>
      </c>
      <c r="O1304" s="101" t="str">
        <f t="shared" si="142"/>
        <v>774-422-1565</v>
      </c>
    </row>
    <row r="1305" spans="7:15" x14ac:dyDescent="0.25">
      <c r="G1305" s="100" t="s">
        <v>691</v>
      </c>
      <c r="H1305" t="s">
        <v>692</v>
      </c>
      <c r="I1305" s="101" t="s">
        <v>0</v>
      </c>
      <c r="J1305" s="112" t="s">
        <v>22816</v>
      </c>
      <c r="K1305" s="101" t="s">
        <v>23239</v>
      </c>
      <c r="L1305" s="101" t="str">
        <f>VLOOKUP(G1305,'[2]CA AMAC LL detail'!$E$2:$J$2161,6,0)</f>
        <v>Andrew Sheehan</v>
      </c>
      <c r="M1305" s="101">
        <f t="shared" si="140"/>
        <v>101</v>
      </c>
      <c r="N1305" s="158" t="str">
        <f t="shared" si="141"/>
        <v>andrew.sheehan@lifeline.com</v>
      </c>
      <c r="O1305" s="101" t="str">
        <f t="shared" si="142"/>
        <v>774-422-1565</v>
      </c>
    </row>
    <row r="1306" spans="7:15" x14ac:dyDescent="0.25">
      <c r="G1306" s="100" t="s">
        <v>10216</v>
      </c>
      <c r="H1306" t="s">
        <v>10217</v>
      </c>
      <c r="I1306" s="101" t="s">
        <v>1</v>
      </c>
      <c r="J1306" s="112" t="s">
        <v>22817</v>
      </c>
      <c r="K1306" s="101" t="s">
        <v>23239</v>
      </c>
      <c r="L1306" s="101" t="str">
        <f>VLOOKUP(G1306,'[2]CA AMAC LL detail'!$E$2:$J$2161,6,0)</f>
        <v>Andrew Sheehan</v>
      </c>
      <c r="M1306" s="101">
        <f t="shared" si="140"/>
        <v>101</v>
      </c>
      <c r="N1306" s="158" t="str">
        <f t="shared" si="141"/>
        <v>andrew.sheehan@lifeline.com</v>
      </c>
      <c r="O1306" s="101" t="str">
        <f t="shared" si="142"/>
        <v>774-422-1565</v>
      </c>
    </row>
    <row r="1307" spans="7:15" x14ac:dyDescent="0.25">
      <c r="G1307" s="100" t="s">
        <v>693</v>
      </c>
      <c r="H1307" t="s">
        <v>409</v>
      </c>
      <c r="I1307" s="101" t="s">
        <v>1</v>
      </c>
      <c r="J1307" s="112" t="s">
        <v>22818</v>
      </c>
      <c r="K1307" s="101" t="s">
        <v>23239</v>
      </c>
      <c r="L1307" s="101" t="str">
        <f>VLOOKUP(G1307,'[2]CA AMAC LL detail'!$E$2:$J$2161,6,0)</f>
        <v>Andrew Sheehan</v>
      </c>
      <c r="M1307" s="101">
        <f t="shared" si="140"/>
        <v>101</v>
      </c>
      <c r="N1307" s="158" t="str">
        <f t="shared" si="141"/>
        <v>andrew.sheehan@lifeline.com</v>
      </c>
      <c r="O1307" s="101" t="str">
        <f t="shared" si="142"/>
        <v>774-422-1565</v>
      </c>
    </row>
    <row r="1308" spans="7:15" x14ac:dyDescent="0.25">
      <c r="G1308" s="100" t="s">
        <v>694</v>
      </c>
      <c r="H1308" t="s">
        <v>695</v>
      </c>
      <c r="I1308" s="101" t="s">
        <v>1</v>
      </c>
      <c r="J1308" s="112" t="s">
        <v>22819</v>
      </c>
      <c r="K1308" s="101" t="s">
        <v>23239</v>
      </c>
      <c r="L1308" s="101" t="str">
        <f>VLOOKUP(G1308,'[2]CA AMAC LL detail'!$E$2:$J$2161,6,0)</f>
        <v>Andrew Sheehan</v>
      </c>
      <c r="M1308" s="101">
        <f t="shared" si="140"/>
        <v>101</v>
      </c>
      <c r="N1308" s="158" t="str">
        <f t="shared" si="141"/>
        <v>andrew.sheehan@lifeline.com</v>
      </c>
      <c r="O1308" s="101" t="str">
        <f t="shared" si="142"/>
        <v>774-422-1565</v>
      </c>
    </row>
    <row r="1309" spans="7:15" x14ac:dyDescent="0.25">
      <c r="G1309" s="100" t="s">
        <v>10223</v>
      </c>
      <c r="H1309" t="s">
        <v>10224</v>
      </c>
      <c r="I1309" s="101" t="s">
        <v>1</v>
      </c>
      <c r="J1309" s="112" t="s">
        <v>22820</v>
      </c>
      <c r="K1309" s="101" t="s">
        <v>23238</v>
      </c>
      <c r="L1309" s="101" t="str">
        <f>VLOOKUP(G1309,'[2]CA AMAC LL detail'!$E$2:$J$2161,6,0)</f>
        <v>Gopi Shah</v>
      </c>
      <c r="M1309" s="101">
        <f t="shared" si="140"/>
        <v>201</v>
      </c>
      <c r="N1309" s="158" t="str">
        <f t="shared" si="141"/>
        <v>gopi.shah@lifeline.com</v>
      </c>
      <c r="O1309" s="101" t="str">
        <f t="shared" si="142"/>
        <v>917-318-7240</v>
      </c>
    </row>
    <row r="1310" spans="7:15" x14ac:dyDescent="0.25">
      <c r="G1310" s="100" t="s">
        <v>10236</v>
      </c>
      <c r="H1310" t="s">
        <v>10237</v>
      </c>
      <c r="I1310" s="101" t="s">
        <v>0</v>
      </c>
      <c r="J1310" s="112" t="s">
        <v>22821</v>
      </c>
      <c r="K1310" s="101" t="s">
        <v>23242</v>
      </c>
      <c r="L1310" s="101" t="str">
        <f>VLOOKUP(G1310,'[2]CA AMAC LL detail'!$E$2:$J$2161,6,0)</f>
        <v>Tyler Hedrick</v>
      </c>
      <c r="M1310" s="101">
        <f t="shared" si="140"/>
        <v>503</v>
      </c>
      <c r="N1310" s="158" t="str">
        <f t="shared" si="141"/>
        <v>Tyler.Hedrick@connectamerica.com</v>
      </c>
      <c r="O1310" s="101" t="str">
        <f t="shared" si="142"/>
        <v>484-832-0085</v>
      </c>
    </row>
    <row r="1311" spans="7:15" x14ac:dyDescent="0.25">
      <c r="G1311" s="100" t="s">
        <v>10258</v>
      </c>
      <c r="H1311" t="s">
        <v>10259</v>
      </c>
      <c r="I1311" s="101" t="s">
        <v>0</v>
      </c>
      <c r="J1311" s="112" t="s">
        <v>22822</v>
      </c>
      <c r="K1311" s="101" t="s">
        <v>23242</v>
      </c>
      <c r="L1311" s="101" t="str">
        <f>VLOOKUP(G1311,'[2]CA AMAC LL detail'!$E$2:$J$2161,6,0)</f>
        <v>Tyler Hedrick</v>
      </c>
      <c r="M1311" s="101">
        <f t="shared" si="140"/>
        <v>503</v>
      </c>
      <c r="N1311" s="158" t="str">
        <f t="shared" si="141"/>
        <v>Tyler.Hedrick@connectamerica.com</v>
      </c>
      <c r="O1311" s="101" t="str">
        <f t="shared" si="142"/>
        <v>484-832-0085</v>
      </c>
    </row>
    <row r="1312" spans="7:15" x14ac:dyDescent="0.25">
      <c r="G1312" s="100" t="s">
        <v>10260</v>
      </c>
      <c r="H1312" t="s">
        <v>10261</v>
      </c>
      <c r="I1312" s="101" t="s">
        <v>0</v>
      </c>
      <c r="J1312" s="112" t="s">
        <v>22823</v>
      </c>
      <c r="K1312" s="101" t="s">
        <v>23242</v>
      </c>
      <c r="L1312" s="101" t="str">
        <f>VLOOKUP(G1312,'[2]CA AMAC LL detail'!$E$2:$J$2161,6,0)</f>
        <v>Tyler Hedrick</v>
      </c>
      <c r="M1312" s="101">
        <f t="shared" si="140"/>
        <v>503</v>
      </c>
      <c r="N1312" s="158" t="str">
        <f t="shared" si="141"/>
        <v>Tyler.Hedrick@connectamerica.com</v>
      </c>
      <c r="O1312" s="101" t="str">
        <f t="shared" si="142"/>
        <v>484-832-0085</v>
      </c>
    </row>
    <row r="1313" spans="7:15" x14ac:dyDescent="0.25">
      <c r="G1313" s="100" t="s">
        <v>10268</v>
      </c>
      <c r="H1313" t="s">
        <v>10269</v>
      </c>
      <c r="I1313" s="101" t="s">
        <v>0</v>
      </c>
      <c r="J1313" s="112" t="s">
        <v>22824</v>
      </c>
      <c r="K1313" s="101" t="s">
        <v>23242</v>
      </c>
      <c r="L1313" s="101" t="str">
        <f>VLOOKUP(G1313,'[2]CA AMAC LL detail'!$E$2:$J$2161,6,0)</f>
        <v>Tyler Hedrick</v>
      </c>
      <c r="M1313" s="101">
        <f t="shared" si="140"/>
        <v>503</v>
      </c>
      <c r="N1313" s="158" t="str">
        <f t="shared" si="141"/>
        <v>Tyler.Hedrick@connectamerica.com</v>
      </c>
      <c r="O1313" s="101" t="str">
        <f t="shared" si="142"/>
        <v>484-832-0085</v>
      </c>
    </row>
    <row r="1314" spans="7:15" x14ac:dyDescent="0.25">
      <c r="G1314" s="100" t="s">
        <v>10275</v>
      </c>
      <c r="H1314" t="s">
        <v>1184</v>
      </c>
      <c r="I1314" s="101" t="s">
        <v>0</v>
      </c>
      <c r="J1314" s="112" t="s">
        <v>22825</v>
      </c>
      <c r="K1314" s="101" t="s">
        <v>23242</v>
      </c>
      <c r="L1314" s="101" t="str">
        <f>VLOOKUP(G1314,'[2]CA AMAC LL detail'!$E$2:$J$2161,6,0)</f>
        <v>Tyler Hedrick</v>
      </c>
      <c r="M1314" s="101">
        <f t="shared" si="140"/>
        <v>503</v>
      </c>
      <c r="N1314" s="158" t="str">
        <f t="shared" si="141"/>
        <v>Tyler.Hedrick@connectamerica.com</v>
      </c>
      <c r="O1314" s="101" t="str">
        <f t="shared" si="142"/>
        <v>484-832-0085</v>
      </c>
    </row>
    <row r="1315" spans="7:15" x14ac:dyDescent="0.25">
      <c r="G1315" s="100" t="s">
        <v>10279</v>
      </c>
      <c r="H1315" t="s">
        <v>10280</v>
      </c>
      <c r="I1315" s="101" t="s">
        <v>0</v>
      </c>
      <c r="J1315" s="112" t="s">
        <v>22826</v>
      </c>
      <c r="K1315" s="101" t="s">
        <v>23238</v>
      </c>
      <c r="L1315" s="101" t="str">
        <f>VLOOKUP(G1315,'[2]CA AMAC LL detail'!$E$2:$J$2161,6,0)</f>
        <v>Gopi Shah</v>
      </c>
      <c r="M1315" s="101">
        <f t="shared" si="140"/>
        <v>201</v>
      </c>
      <c r="N1315" s="158" t="str">
        <f t="shared" si="141"/>
        <v>gopi.shah@lifeline.com</v>
      </c>
      <c r="O1315" s="101" t="str">
        <f t="shared" si="142"/>
        <v>917-318-7240</v>
      </c>
    </row>
    <row r="1316" spans="7:15" x14ac:dyDescent="0.25">
      <c r="G1316" s="100" t="s">
        <v>696</v>
      </c>
      <c r="H1316" t="s">
        <v>697</v>
      </c>
      <c r="I1316" s="101" t="s">
        <v>0</v>
      </c>
      <c r="J1316" s="112" t="s">
        <v>22827</v>
      </c>
      <c r="K1316" s="101" t="s">
        <v>23238</v>
      </c>
      <c r="L1316" s="101" t="str">
        <f>VLOOKUP(G1316,'[2]CA AMAC LL detail'!$E$2:$J$2161,6,0)</f>
        <v>Gopi Shah</v>
      </c>
      <c r="M1316" s="101">
        <f t="shared" si="140"/>
        <v>201</v>
      </c>
      <c r="N1316" s="158" t="str">
        <f t="shared" si="141"/>
        <v>gopi.shah@lifeline.com</v>
      </c>
      <c r="O1316" s="101" t="str">
        <f t="shared" si="142"/>
        <v>917-318-7240</v>
      </c>
    </row>
    <row r="1317" spans="7:15" x14ac:dyDescent="0.25">
      <c r="G1317" s="100" t="s">
        <v>10289</v>
      </c>
      <c r="H1317" t="s">
        <v>10290</v>
      </c>
      <c r="I1317" s="101" t="s">
        <v>0</v>
      </c>
      <c r="J1317" s="112" t="s">
        <v>22830</v>
      </c>
      <c r="K1317" s="101" t="s">
        <v>23238</v>
      </c>
      <c r="L1317" s="101" t="str">
        <f>VLOOKUP(G1317,'[2]CA AMAC LL detail'!$E$2:$J$2161,6,0)</f>
        <v>Gopi Shah</v>
      </c>
      <c r="M1317" s="101">
        <f t="shared" si="140"/>
        <v>201</v>
      </c>
      <c r="N1317" s="158" t="str">
        <f t="shared" si="141"/>
        <v>gopi.shah@lifeline.com</v>
      </c>
      <c r="O1317" s="101" t="str">
        <f t="shared" si="142"/>
        <v>917-318-7240</v>
      </c>
    </row>
    <row r="1318" spans="7:15" x14ac:dyDescent="0.25">
      <c r="G1318" s="100" t="s">
        <v>10281</v>
      </c>
      <c r="H1318" t="s">
        <v>10282</v>
      </c>
      <c r="I1318" s="101" t="s">
        <v>0</v>
      </c>
      <c r="J1318" s="112" t="s">
        <v>22828</v>
      </c>
      <c r="K1318" s="101" t="s">
        <v>23238</v>
      </c>
      <c r="L1318" s="101" t="str">
        <f>VLOOKUP(G1318,'[2]CA AMAC LL detail'!$E$2:$J$2161,6,0)</f>
        <v>Gopi Shah</v>
      </c>
      <c r="M1318" s="101">
        <f t="shared" si="140"/>
        <v>201</v>
      </c>
      <c r="N1318" s="158" t="str">
        <f t="shared" si="141"/>
        <v>gopi.shah@lifeline.com</v>
      </c>
      <c r="O1318" s="101" t="str">
        <f t="shared" si="142"/>
        <v>917-318-7240</v>
      </c>
    </row>
    <row r="1319" spans="7:15" x14ac:dyDescent="0.25">
      <c r="G1319" s="100" t="s">
        <v>10287</v>
      </c>
      <c r="H1319" t="s">
        <v>10288</v>
      </c>
      <c r="I1319" s="101" t="s">
        <v>0</v>
      </c>
      <c r="J1319" s="112" t="s">
        <v>22829</v>
      </c>
      <c r="K1319" s="101" t="s">
        <v>23238</v>
      </c>
      <c r="L1319" s="101" t="str">
        <f>VLOOKUP(G1319,'[2]CA AMAC LL detail'!$E$2:$J$2161,6,0)</f>
        <v>Gopi Shah</v>
      </c>
      <c r="M1319" s="101">
        <f t="shared" si="140"/>
        <v>201</v>
      </c>
      <c r="N1319" s="158" t="str">
        <f t="shared" si="141"/>
        <v>gopi.shah@lifeline.com</v>
      </c>
      <c r="O1319" s="101" t="str">
        <f t="shared" si="142"/>
        <v>917-318-7240</v>
      </c>
    </row>
    <row r="1320" spans="7:15" x14ac:dyDescent="0.25">
      <c r="G1320" s="100" t="s">
        <v>698</v>
      </c>
      <c r="H1320" t="s">
        <v>699</v>
      </c>
      <c r="I1320" s="101" t="s">
        <v>0</v>
      </c>
      <c r="J1320" s="112" t="s">
        <v>22831</v>
      </c>
      <c r="K1320" s="101" t="s">
        <v>23238</v>
      </c>
      <c r="L1320" s="101" t="str">
        <f>VLOOKUP(G1320,'[2]CA AMAC LL detail'!$E$2:$J$2161,6,0)</f>
        <v>Gopi Shah</v>
      </c>
      <c r="M1320" s="101">
        <f t="shared" ref="M1320:M1350" si="143">VLOOKUP(L1320,$Q$4:$T$25,4,0)</f>
        <v>201</v>
      </c>
      <c r="N1320" s="158" t="str">
        <f t="shared" ref="N1320:N1350" si="144">VLOOKUP(L1320,$Q$4:$R$25,2,0)</f>
        <v>gopi.shah@lifeline.com</v>
      </c>
      <c r="O1320" s="101" t="str">
        <f t="shared" ref="O1320:O1350" si="145">VLOOKUP(L1320,$Q$4:$S$25,3,0)</f>
        <v>917-318-7240</v>
      </c>
    </row>
    <row r="1321" spans="7:15" x14ac:dyDescent="0.25">
      <c r="G1321" s="100" t="s">
        <v>700</v>
      </c>
      <c r="H1321" t="s">
        <v>701</v>
      </c>
      <c r="I1321" s="101" t="s">
        <v>1</v>
      </c>
      <c r="J1321" s="112" t="s">
        <v>22832</v>
      </c>
      <c r="K1321" s="101" t="s">
        <v>23238</v>
      </c>
      <c r="L1321" s="101" t="str">
        <f>VLOOKUP(G1321,'[2]CA AMAC LL detail'!$E$2:$J$2161,6,0)</f>
        <v>Gopi Shah</v>
      </c>
      <c r="M1321" s="101">
        <f t="shared" si="143"/>
        <v>201</v>
      </c>
      <c r="N1321" s="158" t="str">
        <f t="shared" si="144"/>
        <v>gopi.shah@lifeline.com</v>
      </c>
      <c r="O1321" s="101" t="str">
        <f t="shared" si="145"/>
        <v>917-318-7240</v>
      </c>
    </row>
    <row r="1322" spans="7:15" x14ac:dyDescent="0.25">
      <c r="G1322" s="100" t="s">
        <v>10291</v>
      </c>
      <c r="H1322" t="s">
        <v>10292</v>
      </c>
      <c r="I1322" s="101" t="s">
        <v>0</v>
      </c>
      <c r="J1322" s="112" t="s">
        <v>22833</v>
      </c>
      <c r="K1322" s="101" t="s">
        <v>23238</v>
      </c>
      <c r="L1322" s="101" t="s">
        <v>21351</v>
      </c>
      <c r="M1322" s="101">
        <f t="shared" si="143"/>
        <v>201</v>
      </c>
      <c r="N1322" s="158" t="str">
        <f t="shared" si="144"/>
        <v>gopi.shah@lifeline.com</v>
      </c>
      <c r="O1322" s="101" t="str">
        <f t="shared" si="145"/>
        <v>917-318-7240</v>
      </c>
    </row>
    <row r="1323" spans="7:15" x14ac:dyDescent="0.25">
      <c r="G1323" s="100" t="s">
        <v>22834</v>
      </c>
      <c r="H1323" t="s">
        <v>22835</v>
      </c>
      <c r="I1323" s="101" t="s">
        <v>1</v>
      </c>
      <c r="J1323" s="112" t="s">
        <v>22836</v>
      </c>
      <c r="K1323" s="101" t="s">
        <v>23238</v>
      </c>
      <c r="L1323" s="101" t="str">
        <f>VLOOKUP(G1323,'[2]CA AMAC LL detail'!$E$2:$J$2161,6,0)</f>
        <v>Gopi Shah</v>
      </c>
      <c r="M1323" s="101">
        <f t="shared" si="143"/>
        <v>201</v>
      </c>
      <c r="N1323" s="158" t="str">
        <f t="shared" si="144"/>
        <v>gopi.shah@lifeline.com</v>
      </c>
      <c r="O1323" s="101" t="str">
        <f t="shared" si="145"/>
        <v>917-318-7240</v>
      </c>
    </row>
    <row r="1324" spans="7:15" x14ac:dyDescent="0.25">
      <c r="G1324" s="100" t="s">
        <v>10295</v>
      </c>
      <c r="H1324" t="s">
        <v>10296</v>
      </c>
      <c r="I1324" s="101" t="s">
        <v>1</v>
      </c>
      <c r="J1324" s="112" t="s">
        <v>22837</v>
      </c>
      <c r="K1324" s="101" t="s">
        <v>23238</v>
      </c>
      <c r="L1324" s="101" t="str">
        <f>VLOOKUP(G1324,'[2]CA AMAC LL detail'!$E$2:$J$2161,6,0)</f>
        <v>Gopi Shah</v>
      </c>
      <c r="M1324" s="101">
        <f t="shared" si="143"/>
        <v>201</v>
      </c>
      <c r="N1324" s="158" t="str">
        <f t="shared" si="144"/>
        <v>gopi.shah@lifeline.com</v>
      </c>
      <c r="O1324" s="101" t="str">
        <f t="shared" si="145"/>
        <v>917-318-7240</v>
      </c>
    </row>
    <row r="1325" spans="7:15" x14ac:dyDescent="0.25">
      <c r="G1325" s="100" t="s">
        <v>10301</v>
      </c>
      <c r="H1325" t="s">
        <v>10302</v>
      </c>
      <c r="I1325" s="101" t="s">
        <v>1</v>
      </c>
      <c r="J1325" s="112" t="s">
        <v>22838</v>
      </c>
      <c r="K1325" s="101" t="s">
        <v>23242</v>
      </c>
      <c r="L1325" s="228" t="s">
        <v>23930</v>
      </c>
      <c r="M1325" s="101">
        <f t="shared" si="143"/>
        <v>501</v>
      </c>
      <c r="N1325" s="158" t="str">
        <f t="shared" si="144"/>
        <v>anne.lee@connectamerica.com</v>
      </c>
      <c r="O1325" s="101">
        <f t="shared" si="145"/>
        <v>0</v>
      </c>
    </row>
    <row r="1326" spans="7:15" x14ac:dyDescent="0.25">
      <c r="G1326" s="100" t="s">
        <v>10348</v>
      </c>
      <c r="H1326" t="s">
        <v>10349</v>
      </c>
      <c r="I1326" s="101" t="s">
        <v>1</v>
      </c>
      <c r="J1326" s="112" t="s">
        <v>22839</v>
      </c>
      <c r="K1326" s="101" t="s">
        <v>23238</v>
      </c>
      <c r="L1326" s="101" t="str">
        <f>VLOOKUP(G1326,'[2]CA AMAC LL detail'!$E$2:$J$2161,6,0)</f>
        <v>Gopi Shah</v>
      </c>
      <c r="M1326" s="101">
        <f t="shared" si="143"/>
        <v>201</v>
      </c>
      <c r="N1326" s="158" t="str">
        <f t="shared" si="144"/>
        <v>gopi.shah@lifeline.com</v>
      </c>
      <c r="O1326" s="101" t="str">
        <f t="shared" si="145"/>
        <v>917-318-7240</v>
      </c>
    </row>
    <row r="1327" spans="7:15" x14ac:dyDescent="0.25">
      <c r="G1327" s="100" t="s">
        <v>10361</v>
      </c>
      <c r="H1327" t="s">
        <v>10362</v>
      </c>
      <c r="I1327" s="101" t="s">
        <v>1</v>
      </c>
      <c r="J1327" s="112" t="s">
        <v>22840</v>
      </c>
      <c r="K1327" s="101" t="s">
        <v>23242</v>
      </c>
      <c r="L1327" s="228" t="s">
        <v>23930</v>
      </c>
      <c r="M1327" s="101">
        <f t="shared" si="143"/>
        <v>501</v>
      </c>
      <c r="N1327" s="158" t="str">
        <f t="shared" si="144"/>
        <v>anne.lee@connectamerica.com</v>
      </c>
      <c r="O1327" s="101">
        <f t="shared" si="145"/>
        <v>0</v>
      </c>
    </row>
    <row r="1328" spans="7:15" x14ac:dyDescent="0.25">
      <c r="G1328" s="100" t="s">
        <v>10350</v>
      </c>
      <c r="H1328" t="s">
        <v>10349</v>
      </c>
      <c r="I1328" s="101" t="s">
        <v>1</v>
      </c>
      <c r="J1328" s="112" t="s">
        <v>22841</v>
      </c>
      <c r="K1328" s="101" t="s">
        <v>23238</v>
      </c>
      <c r="L1328" s="101" t="str">
        <f>VLOOKUP(G1328,'[2]CA AMAC LL detail'!$E$2:$J$2161,6,0)</f>
        <v>Gopi Shah</v>
      </c>
      <c r="M1328" s="101">
        <f t="shared" si="143"/>
        <v>201</v>
      </c>
      <c r="N1328" s="158" t="str">
        <f t="shared" si="144"/>
        <v>gopi.shah@lifeline.com</v>
      </c>
      <c r="O1328" s="101" t="str">
        <f t="shared" si="145"/>
        <v>917-318-7240</v>
      </c>
    </row>
    <row r="1329" spans="7:15" x14ac:dyDescent="0.25">
      <c r="G1329" s="100" t="s">
        <v>10371</v>
      </c>
      <c r="H1329" t="s">
        <v>10372</v>
      </c>
      <c r="I1329" s="101" t="s">
        <v>1</v>
      </c>
      <c r="J1329" s="112" t="s">
        <v>22842</v>
      </c>
      <c r="K1329" s="101" t="s">
        <v>23238</v>
      </c>
      <c r="L1329" s="101" t="str">
        <f>VLOOKUP(G1329,'[2]CA AMAC LL detail'!$E$2:$J$2161,6,0)</f>
        <v>Gopi Shah</v>
      </c>
      <c r="M1329" s="101">
        <f t="shared" si="143"/>
        <v>201</v>
      </c>
      <c r="N1329" s="158" t="str">
        <f t="shared" si="144"/>
        <v>gopi.shah@lifeline.com</v>
      </c>
      <c r="O1329" s="101" t="str">
        <f t="shared" si="145"/>
        <v>917-318-7240</v>
      </c>
    </row>
    <row r="1330" spans="7:15" x14ac:dyDescent="0.25">
      <c r="G1330" s="100" t="s">
        <v>10373</v>
      </c>
      <c r="H1330" t="s">
        <v>10374</v>
      </c>
      <c r="I1330" s="101" t="s">
        <v>1</v>
      </c>
      <c r="J1330" s="112" t="s">
        <v>22843</v>
      </c>
      <c r="K1330" s="101" t="s">
        <v>23238</v>
      </c>
      <c r="L1330" s="101" t="str">
        <f>VLOOKUP(G1330,'[2]CA AMAC LL detail'!$E$2:$J$2161,6,0)</f>
        <v>Gopi Shah</v>
      </c>
      <c r="M1330" s="101">
        <f t="shared" si="143"/>
        <v>201</v>
      </c>
      <c r="N1330" s="158" t="str">
        <f t="shared" si="144"/>
        <v>gopi.shah@lifeline.com</v>
      </c>
      <c r="O1330" s="101" t="str">
        <f t="shared" si="145"/>
        <v>917-318-7240</v>
      </c>
    </row>
    <row r="1331" spans="7:15" x14ac:dyDescent="0.25">
      <c r="G1331" s="100" t="s">
        <v>702</v>
      </c>
      <c r="H1331" t="s">
        <v>703</v>
      </c>
      <c r="I1331" s="101" t="s">
        <v>1</v>
      </c>
      <c r="J1331" s="112" t="s">
        <v>22844</v>
      </c>
      <c r="K1331" s="101" t="s">
        <v>23238</v>
      </c>
      <c r="L1331" s="101" t="str">
        <f>VLOOKUP(G1331,'[2]CA AMAC LL detail'!$E$2:$J$2161,6,0)</f>
        <v>Gopi Shah</v>
      </c>
      <c r="M1331" s="101">
        <f t="shared" si="143"/>
        <v>201</v>
      </c>
      <c r="N1331" s="158" t="str">
        <f t="shared" si="144"/>
        <v>gopi.shah@lifeline.com</v>
      </c>
      <c r="O1331" s="101" t="str">
        <f t="shared" si="145"/>
        <v>917-318-7240</v>
      </c>
    </row>
    <row r="1332" spans="7:15" x14ac:dyDescent="0.25">
      <c r="G1332" s="100" t="s">
        <v>704</v>
      </c>
      <c r="H1332" t="s">
        <v>705</v>
      </c>
      <c r="I1332" s="101" t="s">
        <v>1</v>
      </c>
      <c r="J1332" s="112" t="s">
        <v>22845</v>
      </c>
      <c r="K1332" s="101" t="s">
        <v>23238</v>
      </c>
      <c r="L1332" s="101" t="str">
        <f>VLOOKUP(G1332,'[2]CA AMAC LL detail'!$E$2:$J$2161,6,0)</f>
        <v>Gopi Shah</v>
      </c>
      <c r="M1332" s="101">
        <f t="shared" si="143"/>
        <v>201</v>
      </c>
      <c r="N1332" s="158" t="str">
        <f t="shared" si="144"/>
        <v>gopi.shah@lifeline.com</v>
      </c>
      <c r="O1332" s="101" t="str">
        <f t="shared" si="145"/>
        <v>917-318-7240</v>
      </c>
    </row>
    <row r="1333" spans="7:15" x14ac:dyDescent="0.25">
      <c r="G1333" s="100" t="s">
        <v>10377</v>
      </c>
      <c r="H1333" t="s">
        <v>10378</v>
      </c>
      <c r="I1333" s="101" t="s">
        <v>1</v>
      </c>
      <c r="J1333" s="112" t="s">
        <v>22846</v>
      </c>
      <c r="K1333" s="101" t="s">
        <v>23238</v>
      </c>
      <c r="L1333" s="101" t="s">
        <v>21351</v>
      </c>
      <c r="M1333" s="101">
        <f t="shared" si="143"/>
        <v>201</v>
      </c>
      <c r="N1333" s="158" t="str">
        <f t="shared" si="144"/>
        <v>gopi.shah@lifeline.com</v>
      </c>
      <c r="O1333" s="101" t="str">
        <f t="shared" si="145"/>
        <v>917-318-7240</v>
      </c>
    </row>
    <row r="1334" spans="7:15" x14ac:dyDescent="0.25">
      <c r="G1334" s="100" t="s">
        <v>10379</v>
      </c>
      <c r="H1334" t="s">
        <v>10380</v>
      </c>
      <c r="I1334" s="101" t="s">
        <v>1</v>
      </c>
      <c r="J1334" s="112" t="s">
        <v>22847</v>
      </c>
      <c r="K1334" s="101" t="s">
        <v>23238</v>
      </c>
      <c r="L1334" s="101" t="str">
        <f>VLOOKUP(G1334,'[2]CA AMAC LL detail'!$E$2:$J$2161,6,0)</f>
        <v>Gopi Shah</v>
      </c>
      <c r="M1334" s="101">
        <f t="shared" si="143"/>
        <v>201</v>
      </c>
      <c r="N1334" s="158" t="str">
        <f t="shared" si="144"/>
        <v>gopi.shah@lifeline.com</v>
      </c>
      <c r="O1334" s="101" t="str">
        <f t="shared" si="145"/>
        <v>917-318-7240</v>
      </c>
    </row>
    <row r="1335" spans="7:15" x14ac:dyDescent="0.25">
      <c r="G1335" s="100" t="s">
        <v>10381</v>
      </c>
      <c r="H1335" t="s">
        <v>10382</v>
      </c>
      <c r="I1335" s="101" t="s">
        <v>1</v>
      </c>
      <c r="J1335" s="112" t="s">
        <v>22848</v>
      </c>
      <c r="K1335" s="101" t="s">
        <v>23238</v>
      </c>
      <c r="L1335" s="101" t="str">
        <f>VLOOKUP(G1335,'[2]CA AMAC LL detail'!$E$2:$J$2161,6,0)</f>
        <v>Gopi Shah</v>
      </c>
      <c r="M1335" s="101">
        <f t="shared" si="143"/>
        <v>201</v>
      </c>
      <c r="N1335" s="158" t="str">
        <f t="shared" si="144"/>
        <v>gopi.shah@lifeline.com</v>
      </c>
      <c r="O1335" s="101" t="str">
        <f t="shared" si="145"/>
        <v>917-318-7240</v>
      </c>
    </row>
    <row r="1336" spans="7:15" x14ac:dyDescent="0.25">
      <c r="G1336" s="100" t="s">
        <v>706</v>
      </c>
      <c r="H1336" t="s">
        <v>707</v>
      </c>
      <c r="I1336" s="101" t="s">
        <v>1</v>
      </c>
      <c r="J1336" s="112" t="s">
        <v>22849</v>
      </c>
      <c r="K1336" s="101" t="str">
        <f>VLOOKUP(G1336,'[2]CA AMAC LL detail'!$E$2:$M$2161,9,0)</f>
        <v>Eastern</v>
      </c>
      <c r="L1336" s="101" t="str">
        <f>VLOOKUP(G1336,'[2]CA AMAC LL detail'!$E$2:$J$2161,6,0)</f>
        <v>Carla Santos</v>
      </c>
      <c r="M1336" s="101">
        <f t="shared" si="143"/>
        <v>103</v>
      </c>
      <c r="N1336" s="158" t="str">
        <f t="shared" si="144"/>
        <v>carla.santos@lifeline.com</v>
      </c>
      <c r="O1336" s="101" t="str">
        <f t="shared" si="145"/>
        <v>646-915-2419</v>
      </c>
    </row>
    <row r="1337" spans="7:15" x14ac:dyDescent="0.25">
      <c r="G1337" s="100" t="s">
        <v>708</v>
      </c>
      <c r="H1337" t="s">
        <v>22863</v>
      </c>
      <c r="I1337" s="101" t="s">
        <v>0</v>
      </c>
      <c r="J1337" s="112" t="s">
        <v>22864</v>
      </c>
      <c r="K1337" s="101" t="s">
        <v>23239</v>
      </c>
      <c r="L1337" s="101" t="str">
        <f>VLOOKUP(G1337,'[2]CA AMAC LL detail'!$E$2:$J$2161,6,0)</f>
        <v>Michael Barron</v>
      </c>
      <c r="M1337" s="101">
        <f t="shared" si="143"/>
        <v>105</v>
      </c>
      <c r="N1337" s="158" t="str">
        <f t="shared" si="144"/>
        <v xml:space="preserve">michael.barron@lifeline.com </v>
      </c>
      <c r="O1337" s="101" t="str">
        <f t="shared" si="145"/>
        <v>518-410-4902</v>
      </c>
    </row>
    <row r="1338" spans="7:15" x14ac:dyDescent="0.25">
      <c r="G1338" s="100" t="s">
        <v>10475</v>
      </c>
      <c r="H1338" t="s">
        <v>10476</v>
      </c>
      <c r="I1338" s="101" t="s">
        <v>0</v>
      </c>
      <c r="J1338" s="112" t="s">
        <v>22865</v>
      </c>
      <c r="K1338" s="101" t="s">
        <v>23239</v>
      </c>
      <c r="L1338" s="101" t="str">
        <f>VLOOKUP(G1338,'[2]CA AMAC LL detail'!$E$2:$J$2161,6,0)</f>
        <v>Michael Barron</v>
      </c>
      <c r="M1338" s="101">
        <f t="shared" si="143"/>
        <v>105</v>
      </c>
      <c r="N1338" s="158" t="str">
        <f t="shared" si="144"/>
        <v xml:space="preserve">michael.barron@lifeline.com </v>
      </c>
      <c r="O1338" s="101" t="str">
        <f t="shared" si="145"/>
        <v>518-410-4902</v>
      </c>
    </row>
    <row r="1339" spans="7:15" x14ac:dyDescent="0.25">
      <c r="G1339" s="100" t="s">
        <v>10492</v>
      </c>
      <c r="H1339" t="s">
        <v>10493</v>
      </c>
      <c r="I1339" s="101" t="s">
        <v>1</v>
      </c>
      <c r="J1339" s="112" t="s">
        <v>22867</v>
      </c>
      <c r="K1339" s="101" t="s">
        <v>23239</v>
      </c>
      <c r="L1339" s="101" t="str">
        <f>VLOOKUP(G1339,'[2]CA AMAC LL detail'!$E$2:$J$2161,6,0)</f>
        <v>Michael Barron</v>
      </c>
      <c r="M1339" s="101">
        <f t="shared" si="143"/>
        <v>105</v>
      </c>
      <c r="N1339" s="158" t="str">
        <f t="shared" si="144"/>
        <v xml:space="preserve">michael.barron@lifeline.com </v>
      </c>
      <c r="O1339" s="101" t="str">
        <f t="shared" si="145"/>
        <v>518-410-4902</v>
      </c>
    </row>
    <row r="1340" spans="7:15" x14ac:dyDescent="0.25">
      <c r="G1340" s="100" t="s">
        <v>10518</v>
      </c>
      <c r="H1340" t="s">
        <v>10519</v>
      </c>
      <c r="I1340" s="101" t="s">
        <v>1</v>
      </c>
      <c r="J1340" s="112" t="s">
        <v>22868</v>
      </c>
      <c r="K1340" s="101" t="s">
        <v>23239</v>
      </c>
      <c r="L1340" s="101" t="str">
        <f>VLOOKUP(G1340,'[2]CA AMAC LL detail'!$E$2:$J$2161,6,0)</f>
        <v>Michael Barron</v>
      </c>
      <c r="M1340" s="101">
        <f t="shared" si="143"/>
        <v>105</v>
      </c>
      <c r="N1340" s="158" t="str">
        <f t="shared" si="144"/>
        <v xml:space="preserve">michael.barron@lifeline.com </v>
      </c>
      <c r="O1340" s="101" t="str">
        <f t="shared" si="145"/>
        <v>518-410-4902</v>
      </c>
    </row>
    <row r="1341" spans="7:15" x14ac:dyDescent="0.25">
      <c r="G1341" s="100" t="s">
        <v>10522</v>
      </c>
      <c r="H1341" t="s">
        <v>10523</v>
      </c>
      <c r="I1341" s="101" t="s">
        <v>1</v>
      </c>
      <c r="J1341" s="112" t="s">
        <v>22871</v>
      </c>
      <c r="K1341" s="101" t="s">
        <v>23239</v>
      </c>
      <c r="L1341" s="101" t="str">
        <f>VLOOKUP(G1341,'[2]CA AMAC LL detail'!$E$2:$J$2161,6,0)</f>
        <v>Michael Barron</v>
      </c>
      <c r="M1341" s="101">
        <f t="shared" si="143"/>
        <v>105</v>
      </c>
      <c r="N1341" s="158" t="str">
        <f t="shared" si="144"/>
        <v xml:space="preserve">michael.barron@lifeline.com </v>
      </c>
      <c r="O1341" s="101" t="str">
        <f t="shared" si="145"/>
        <v>518-410-4902</v>
      </c>
    </row>
    <row r="1342" spans="7:15" x14ac:dyDescent="0.25">
      <c r="G1342" s="100" t="s">
        <v>10538</v>
      </c>
      <c r="H1342" t="s">
        <v>10539</v>
      </c>
      <c r="I1342" s="101" t="s">
        <v>1</v>
      </c>
      <c r="J1342" s="112" t="s">
        <v>22873</v>
      </c>
      <c r="K1342" s="101" t="str">
        <f>VLOOKUP(G1342,'[2]CA AMAC LL detail'!$E$2:$M$2161,9,0)</f>
        <v>Eastern</v>
      </c>
      <c r="L1342" s="101" t="str">
        <f>VLOOKUP(G1342,'[2]CA AMAC LL detail'!$E$2:$J$2161,6,0)</f>
        <v>Carla Santos</v>
      </c>
      <c r="M1342" s="101">
        <f t="shared" si="143"/>
        <v>103</v>
      </c>
      <c r="N1342" s="158" t="str">
        <f t="shared" si="144"/>
        <v>carla.santos@lifeline.com</v>
      </c>
      <c r="O1342" s="101" t="str">
        <f t="shared" si="145"/>
        <v>646-915-2419</v>
      </c>
    </row>
    <row r="1343" spans="7:15" x14ac:dyDescent="0.25">
      <c r="G1343" s="100" t="s">
        <v>10540</v>
      </c>
      <c r="H1343" t="s">
        <v>10541</v>
      </c>
      <c r="I1343" s="101" t="s">
        <v>1</v>
      </c>
      <c r="J1343" s="112" t="s">
        <v>22874</v>
      </c>
      <c r="K1343" s="101" t="str">
        <f>VLOOKUP(G1343,'[2]CA AMAC LL detail'!$E$2:$M$2161,9,0)</f>
        <v>Eastern</v>
      </c>
      <c r="L1343" s="101" t="str">
        <f>VLOOKUP(G1343,'[2]CA AMAC LL detail'!$E$2:$J$2161,6,0)</f>
        <v>Carla Santos</v>
      </c>
      <c r="M1343" s="101">
        <f t="shared" si="143"/>
        <v>103</v>
      </c>
      <c r="N1343" s="158" t="str">
        <f t="shared" si="144"/>
        <v>carla.santos@lifeline.com</v>
      </c>
      <c r="O1343" s="101" t="str">
        <f t="shared" si="145"/>
        <v>646-915-2419</v>
      </c>
    </row>
    <row r="1344" spans="7:15" x14ac:dyDescent="0.25">
      <c r="G1344" s="100" t="s">
        <v>10546</v>
      </c>
      <c r="H1344" t="s">
        <v>10547</v>
      </c>
      <c r="I1344" s="101" t="s">
        <v>1</v>
      </c>
      <c r="J1344" s="112" t="s">
        <v>22875</v>
      </c>
      <c r="K1344" s="101" t="str">
        <f>VLOOKUP(G1344,'[2]CA AMAC LL detail'!$E$2:$M$2161,9,0)</f>
        <v>Eastern</v>
      </c>
      <c r="L1344" s="101" t="str">
        <f>VLOOKUP(G1344,'[2]CA AMAC LL detail'!$E$2:$J$2161,6,0)</f>
        <v>Carla Santos</v>
      </c>
      <c r="M1344" s="101">
        <f t="shared" si="143"/>
        <v>103</v>
      </c>
      <c r="N1344" s="158" t="str">
        <f t="shared" si="144"/>
        <v>carla.santos@lifeline.com</v>
      </c>
      <c r="O1344" s="101" t="str">
        <f t="shared" si="145"/>
        <v>646-915-2419</v>
      </c>
    </row>
    <row r="1345" spans="7:15" x14ac:dyDescent="0.25">
      <c r="G1345" s="100" t="s">
        <v>10548</v>
      </c>
      <c r="H1345" t="s">
        <v>10549</v>
      </c>
      <c r="I1345" s="101" t="s">
        <v>1</v>
      </c>
      <c r="J1345" s="112" t="s">
        <v>22876</v>
      </c>
      <c r="K1345" s="101" t="str">
        <f>VLOOKUP(G1345,'[2]CA AMAC LL detail'!$E$2:$M$2161,9,0)</f>
        <v>Eastern</v>
      </c>
      <c r="L1345" s="101" t="str">
        <f>VLOOKUP(G1345,'[2]CA AMAC LL detail'!$E$2:$J$2161,6,0)</f>
        <v>Carla Santos</v>
      </c>
      <c r="M1345" s="101">
        <f t="shared" si="143"/>
        <v>103</v>
      </c>
      <c r="N1345" s="158" t="str">
        <f t="shared" si="144"/>
        <v>carla.santos@lifeline.com</v>
      </c>
      <c r="O1345" s="101" t="str">
        <f t="shared" si="145"/>
        <v>646-915-2419</v>
      </c>
    </row>
    <row r="1346" spans="7:15" x14ac:dyDescent="0.25">
      <c r="G1346" s="100" t="s">
        <v>10565</v>
      </c>
      <c r="H1346" t="s">
        <v>10566</v>
      </c>
      <c r="I1346" s="101" t="s">
        <v>1</v>
      </c>
      <c r="J1346" s="112" t="s">
        <v>22877</v>
      </c>
      <c r="K1346" s="101" t="str">
        <f>VLOOKUP(G1346,'[2]CA AMAC LL detail'!$E$2:$M$2161,9,0)</f>
        <v>Eastern</v>
      </c>
      <c r="L1346" s="101" t="str">
        <f>VLOOKUP(G1346,'[2]CA AMAC LL detail'!$E$2:$J$2161,6,0)</f>
        <v>Carla Santos</v>
      </c>
      <c r="M1346" s="101">
        <f t="shared" si="143"/>
        <v>103</v>
      </c>
      <c r="N1346" s="158" t="str">
        <f t="shared" si="144"/>
        <v>carla.santos@lifeline.com</v>
      </c>
      <c r="O1346" s="101" t="str">
        <f t="shared" si="145"/>
        <v>646-915-2419</v>
      </c>
    </row>
    <row r="1347" spans="7:15" x14ac:dyDescent="0.25">
      <c r="G1347" s="100" t="s">
        <v>10587</v>
      </c>
      <c r="H1347" t="s">
        <v>10588</v>
      </c>
      <c r="I1347" s="101" t="s">
        <v>1</v>
      </c>
      <c r="J1347" s="112" t="s">
        <v>22879</v>
      </c>
      <c r="K1347" s="101" t="str">
        <f>VLOOKUP(G1347,'[2]CA AMAC LL detail'!$E$2:$M$2161,9,0)</f>
        <v>Eastern</v>
      </c>
      <c r="L1347" s="101" t="str">
        <f>VLOOKUP(G1347,'[2]CA AMAC LL detail'!$E$2:$J$2161,6,0)</f>
        <v>Carla Santos</v>
      </c>
      <c r="M1347" s="101">
        <f t="shared" si="143"/>
        <v>103</v>
      </c>
      <c r="N1347" s="158" t="str">
        <f t="shared" si="144"/>
        <v>carla.santos@lifeline.com</v>
      </c>
      <c r="O1347" s="101" t="str">
        <f t="shared" si="145"/>
        <v>646-915-2419</v>
      </c>
    </row>
    <row r="1348" spans="7:15" x14ac:dyDescent="0.25">
      <c r="G1348" s="100" t="s">
        <v>10520</v>
      </c>
      <c r="H1348" t="s">
        <v>10519</v>
      </c>
      <c r="I1348" s="101" t="s">
        <v>1</v>
      </c>
      <c r="J1348" s="112" t="s">
        <v>22869</v>
      </c>
      <c r="K1348" s="101" t="s">
        <v>23239</v>
      </c>
      <c r="L1348" s="101" t="str">
        <f>VLOOKUP(G1348,'[2]CA AMAC LL detail'!$E$2:$J$2161,6,0)</f>
        <v>Michael Barron</v>
      </c>
      <c r="M1348" s="101">
        <f t="shared" si="143"/>
        <v>105</v>
      </c>
      <c r="N1348" s="158" t="str">
        <f t="shared" si="144"/>
        <v xml:space="preserve">michael.barron@lifeline.com </v>
      </c>
      <c r="O1348" s="101" t="str">
        <f t="shared" si="145"/>
        <v>518-410-4902</v>
      </c>
    </row>
    <row r="1349" spans="7:15" x14ac:dyDescent="0.25">
      <c r="G1349" s="100" t="s">
        <v>10589</v>
      </c>
      <c r="H1349" t="s">
        <v>10590</v>
      </c>
      <c r="I1349" s="101" t="s">
        <v>0</v>
      </c>
      <c r="J1349" s="112" t="s">
        <v>22880</v>
      </c>
      <c r="K1349" s="101" t="str">
        <f>VLOOKUP(G1349,'[2]CA AMAC LL detail'!$E$2:$M$2161,9,0)</f>
        <v>Eastern</v>
      </c>
      <c r="L1349" s="101" t="str">
        <f>VLOOKUP(G1349,'[2]CA AMAC LL detail'!$E$2:$J$2161,6,0)</f>
        <v>Carla Santos</v>
      </c>
      <c r="M1349" s="101">
        <f t="shared" si="143"/>
        <v>103</v>
      </c>
      <c r="N1349" s="158" t="str">
        <f t="shared" si="144"/>
        <v>carla.santos@lifeline.com</v>
      </c>
      <c r="O1349" s="101" t="str">
        <f t="shared" si="145"/>
        <v>646-915-2419</v>
      </c>
    </row>
    <row r="1350" spans="7:15" x14ac:dyDescent="0.25">
      <c r="G1350" s="100" t="s">
        <v>10595</v>
      </c>
      <c r="H1350" t="s">
        <v>10596</v>
      </c>
      <c r="I1350" s="101" t="s">
        <v>1</v>
      </c>
      <c r="J1350" s="112" t="s">
        <v>22881</v>
      </c>
      <c r="K1350" s="101" t="str">
        <f>VLOOKUP(G1350,'[2]CA AMAC LL detail'!$E$2:$M$2161,9,0)</f>
        <v>Eastern</v>
      </c>
      <c r="L1350" s="101" t="str">
        <f>VLOOKUP(G1350,'[2]CA AMAC LL detail'!$E$2:$J$2161,6,0)</f>
        <v>Carla Santos</v>
      </c>
      <c r="M1350" s="101">
        <f t="shared" si="143"/>
        <v>103</v>
      </c>
      <c r="N1350" s="158" t="str">
        <f t="shared" si="144"/>
        <v>carla.santos@lifeline.com</v>
      </c>
      <c r="O1350" s="101" t="str">
        <f t="shared" si="145"/>
        <v>646-915-2419</v>
      </c>
    </row>
    <row r="1351" spans="7:15" x14ac:dyDescent="0.25">
      <c r="G1351" s="100" t="s">
        <v>15370</v>
      </c>
      <c r="H1351" t="s">
        <v>10480</v>
      </c>
      <c r="I1351" s="101" t="s">
        <v>0</v>
      </c>
      <c r="J1351" s="112" t="s">
        <v>22866</v>
      </c>
      <c r="K1351" s="101" t="str">
        <f>VLOOKUP(G1351,'[2]CA AMAC LL detail'!$E$2:$M$2161,9,0)</f>
        <v>CPS</v>
      </c>
      <c r="L1351" s="101" t="str">
        <f>VLOOKUP(G1351,'[2]CA AMAC LL detail'!$E$2:$J$2161,6,0)</f>
        <v>OPEN LMS/PSF</v>
      </c>
      <c r="O1351" s="101"/>
    </row>
    <row r="1352" spans="7:15" x14ac:dyDescent="0.25">
      <c r="G1352" s="100" t="s">
        <v>10606</v>
      </c>
      <c r="H1352" t="s">
        <v>10607</v>
      </c>
      <c r="I1352" s="101" t="s">
        <v>0</v>
      </c>
      <c r="J1352" s="112" t="s">
        <v>22882</v>
      </c>
      <c r="K1352" s="101" t="s">
        <v>23239</v>
      </c>
      <c r="L1352" s="101" t="str">
        <f>VLOOKUP(G1352,'[2]CA AMAC LL detail'!$E$2:$J$2161,6,0)</f>
        <v>Michael Barron</v>
      </c>
      <c r="M1352" s="101">
        <f t="shared" ref="M1352:M1363" si="146">VLOOKUP(L1352,$Q$4:$T$25,4,0)</f>
        <v>105</v>
      </c>
      <c r="N1352" s="158" t="str">
        <f t="shared" ref="N1352:N1363" si="147">VLOOKUP(L1352,$Q$4:$R$25,2,0)</f>
        <v xml:space="preserve">michael.barron@lifeline.com </v>
      </c>
      <c r="O1352" s="101" t="str">
        <f t="shared" ref="O1352:O1363" si="148">VLOOKUP(L1352,$Q$4:$S$25,3,0)</f>
        <v>518-410-4902</v>
      </c>
    </row>
    <row r="1353" spans="7:15" x14ac:dyDescent="0.25">
      <c r="G1353" s="100" t="s">
        <v>10610</v>
      </c>
      <c r="H1353" t="s">
        <v>10611</v>
      </c>
      <c r="I1353" s="101" t="s">
        <v>0</v>
      </c>
      <c r="J1353" s="112" t="s">
        <v>22883</v>
      </c>
      <c r="K1353" s="101" t="str">
        <f>VLOOKUP(G1353,'[2]CA AMAC LL detail'!$E$2:$M$2161,9,0)</f>
        <v>Eastern</v>
      </c>
      <c r="L1353" s="101" t="str">
        <f>VLOOKUP(G1353,'[2]CA AMAC LL detail'!$E$2:$J$2161,6,0)</f>
        <v>Carla Santos</v>
      </c>
      <c r="M1353" s="101">
        <f t="shared" si="146"/>
        <v>103</v>
      </c>
      <c r="N1353" s="158" t="str">
        <f t="shared" si="147"/>
        <v>carla.santos@lifeline.com</v>
      </c>
      <c r="O1353" s="101" t="str">
        <f t="shared" si="148"/>
        <v>646-915-2419</v>
      </c>
    </row>
    <row r="1354" spans="7:15" x14ac:dyDescent="0.25">
      <c r="G1354" s="100" t="s">
        <v>10614</v>
      </c>
      <c r="H1354" t="s">
        <v>10615</v>
      </c>
      <c r="I1354" s="101" t="s">
        <v>0</v>
      </c>
      <c r="J1354" s="112" t="s">
        <v>22884</v>
      </c>
      <c r="K1354" s="101" t="str">
        <f>VLOOKUP(G1354,'[2]CA AMAC LL detail'!$E$2:$M$2161,9,0)</f>
        <v>Eastern</v>
      </c>
      <c r="L1354" s="101" t="str">
        <f>VLOOKUP(G1354,'[2]CA AMAC LL detail'!$E$2:$J$2161,6,0)</f>
        <v>Carla Santos</v>
      </c>
      <c r="M1354" s="101">
        <f t="shared" si="146"/>
        <v>103</v>
      </c>
      <c r="N1354" s="158" t="str">
        <f t="shared" si="147"/>
        <v>carla.santos@lifeline.com</v>
      </c>
      <c r="O1354" s="101" t="str">
        <f t="shared" si="148"/>
        <v>646-915-2419</v>
      </c>
    </row>
    <row r="1355" spans="7:15" x14ac:dyDescent="0.25">
      <c r="G1355" s="100" t="s">
        <v>10616</v>
      </c>
      <c r="H1355" t="s">
        <v>10617</v>
      </c>
      <c r="I1355" s="101" t="s">
        <v>0</v>
      </c>
      <c r="J1355" s="112" t="s">
        <v>22885</v>
      </c>
      <c r="K1355" s="101" t="str">
        <f>VLOOKUP(G1355,'[2]CA AMAC LL detail'!$E$2:$M$2161,9,0)</f>
        <v>Eastern</v>
      </c>
      <c r="L1355" s="101" t="str">
        <f>VLOOKUP(G1355,'[2]CA AMAC LL detail'!$E$2:$J$2161,6,0)</f>
        <v>Carla Santos</v>
      </c>
      <c r="M1355" s="101">
        <f t="shared" si="146"/>
        <v>103</v>
      </c>
      <c r="N1355" s="158" t="str">
        <f t="shared" si="147"/>
        <v>carla.santos@lifeline.com</v>
      </c>
      <c r="O1355" s="101" t="str">
        <f t="shared" si="148"/>
        <v>646-915-2419</v>
      </c>
    </row>
    <row r="1356" spans="7:15" x14ac:dyDescent="0.25">
      <c r="G1356" s="100" t="s">
        <v>10618</v>
      </c>
      <c r="H1356" t="s">
        <v>10619</v>
      </c>
      <c r="I1356" s="101" t="s">
        <v>0</v>
      </c>
      <c r="J1356" s="112" t="s">
        <v>22886</v>
      </c>
      <c r="K1356" s="101" t="str">
        <f>VLOOKUP(G1356,'[2]CA AMAC LL detail'!$E$2:$M$2161,9,0)</f>
        <v>Eastern</v>
      </c>
      <c r="L1356" s="101" t="str">
        <f>VLOOKUP(G1356,'[2]CA AMAC LL detail'!$E$2:$J$2161,6,0)</f>
        <v>Carla Santos</v>
      </c>
      <c r="M1356" s="101">
        <f t="shared" si="146"/>
        <v>103</v>
      </c>
      <c r="N1356" s="158" t="str">
        <f t="shared" si="147"/>
        <v>carla.santos@lifeline.com</v>
      </c>
      <c r="O1356" s="101" t="str">
        <f t="shared" si="148"/>
        <v>646-915-2419</v>
      </c>
    </row>
    <row r="1357" spans="7:15" x14ac:dyDescent="0.25">
      <c r="G1357" s="100" t="s">
        <v>710</v>
      </c>
      <c r="H1357" t="s">
        <v>711</v>
      </c>
      <c r="I1357" s="101" t="s">
        <v>0</v>
      </c>
      <c r="J1357" s="112" t="s">
        <v>22887</v>
      </c>
      <c r="K1357" s="101" t="str">
        <f>VLOOKUP(G1357,'[2]CA AMAC LL detail'!$E$2:$M$2161,9,0)</f>
        <v>Eastern</v>
      </c>
      <c r="L1357" s="101" t="str">
        <f>VLOOKUP(G1357,'[2]CA AMAC LL detail'!$E$2:$J$2161,6,0)</f>
        <v>Carla Santos</v>
      </c>
      <c r="M1357" s="101">
        <f t="shared" si="146"/>
        <v>103</v>
      </c>
      <c r="N1357" s="158" t="str">
        <f t="shared" si="147"/>
        <v>carla.santos@lifeline.com</v>
      </c>
      <c r="O1357" s="101" t="str">
        <f t="shared" si="148"/>
        <v>646-915-2419</v>
      </c>
    </row>
    <row r="1358" spans="7:15" x14ac:dyDescent="0.25">
      <c r="G1358" s="100" t="s">
        <v>10524</v>
      </c>
      <c r="H1358" t="s">
        <v>10523</v>
      </c>
      <c r="I1358" s="101" t="s">
        <v>1</v>
      </c>
      <c r="J1358" s="112" t="s">
        <v>22872</v>
      </c>
      <c r="K1358" s="101" t="s">
        <v>23239</v>
      </c>
      <c r="L1358" s="101" t="str">
        <f>VLOOKUP(G1358,'[2]CA AMAC LL detail'!$E$2:$J$2161,6,0)</f>
        <v>Michael Barron</v>
      </c>
      <c r="M1358" s="101">
        <f t="shared" si="146"/>
        <v>105</v>
      </c>
      <c r="N1358" s="158" t="str">
        <f t="shared" si="147"/>
        <v xml:space="preserve">michael.barron@lifeline.com </v>
      </c>
      <c r="O1358" s="101" t="str">
        <f t="shared" si="148"/>
        <v>518-410-4902</v>
      </c>
    </row>
    <row r="1359" spans="7:15" x14ac:dyDescent="0.25">
      <c r="G1359" s="100" t="s">
        <v>22891</v>
      </c>
      <c r="H1359" t="s">
        <v>22892</v>
      </c>
      <c r="I1359" s="101" t="s">
        <v>0</v>
      </c>
      <c r="J1359" s="112" t="s">
        <v>22893</v>
      </c>
      <c r="K1359" s="101" t="str">
        <f>VLOOKUP(G1359,'[2]CA AMAC LL detail'!$E$2:$M$2161,9,0)</f>
        <v>Eastern</v>
      </c>
      <c r="L1359" s="101" t="str">
        <f>VLOOKUP(G1359,'[2]CA AMAC LL detail'!$E$2:$J$2161,6,0)</f>
        <v>Carla Santos</v>
      </c>
      <c r="M1359" s="101">
        <f t="shared" si="146"/>
        <v>103</v>
      </c>
      <c r="N1359" s="158" t="str">
        <f t="shared" si="147"/>
        <v>carla.santos@lifeline.com</v>
      </c>
      <c r="O1359" s="101" t="str">
        <f t="shared" si="148"/>
        <v>646-915-2419</v>
      </c>
    </row>
    <row r="1360" spans="7:15" x14ac:dyDescent="0.25">
      <c r="G1360" s="100" t="s">
        <v>22888</v>
      </c>
      <c r="H1360" t="s">
        <v>22889</v>
      </c>
      <c r="I1360" s="101" t="s">
        <v>0</v>
      </c>
      <c r="J1360" s="112" t="s">
        <v>22890</v>
      </c>
      <c r="K1360" s="101" t="str">
        <f>VLOOKUP(G1360,'[2]CA AMAC LL detail'!$E$2:$M$2161,9,0)</f>
        <v>Eastern</v>
      </c>
      <c r="L1360" s="101" t="str">
        <f>VLOOKUP(G1360,'[2]CA AMAC LL detail'!$E$2:$J$2161,6,0)</f>
        <v>Carla Santos</v>
      </c>
      <c r="M1360" s="101">
        <f t="shared" si="146"/>
        <v>103</v>
      </c>
      <c r="N1360" s="158" t="str">
        <f t="shared" si="147"/>
        <v>carla.santos@lifeline.com</v>
      </c>
      <c r="O1360" s="101" t="str">
        <f t="shared" si="148"/>
        <v>646-915-2419</v>
      </c>
    </row>
    <row r="1361" spans="7:15" x14ac:dyDescent="0.25">
      <c r="G1361" s="100" t="s">
        <v>22927</v>
      </c>
      <c r="H1361" t="s">
        <v>22928</v>
      </c>
      <c r="I1361" s="101" t="s">
        <v>0</v>
      </c>
      <c r="J1361" s="112" t="s">
        <v>22929</v>
      </c>
      <c r="K1361" s="101" t="str">
        <f>VLOOKUP(G1361,'[2]CA AMAC LL detail'!$E$2:$M$2161,9,0)</f>
        <v>Eastern</v>
      </c>
      <c r="L1361" s="101" t="str">
        <f>VLOOKUP(G1361,'[2]CA AMAC LL detail'!$E$2:$J$2161,6,0)</f>
        <v>Carla Santos</v>
      </c>
      <c r="M1361" s="101">
        <f t="shared" si="146"/>
        <v>103</v>
      </c>
      <c r="N1361" s="158" t="str">
        <f t="shared" si="147"/>
        <v>carla.santos@lifeline.com</v>
      </c>
      <c r="O1361" s="101" t="str">
        <f t="shared" si="148"/>
        <v>646-915-2419</v>
      </c>
    </row>
    <row r="1362" spans="7:15" x14ac:dyDescent="0.25">
      <c r="G1362" s="100" t="s">
        <v>22930</v>
      </c>
      <c r="H1362" t="s">
        <v>22931</v>
      </c>
      <c r="I1362" s="101" t="s">
        <v>0</v>
      </c>
      <c r="J1362" s="112" t="s">
        <v>22932</v>
      </c>
      <c r="K1362" s="101" t="str">
        <f>VLOOKUP(G1362,'[2]CA AMAC LL detail'!$E$2:$M$2161,9,0)</f>
        <v>Eastern</v>
      </c>
      <c r="L1362" s="101" t="str">
        <f>VLOOKUP(G1362,'[2]CA AMAC LL detail'!$E$2:$J$2161,6,0)</f>
        <v>Carla Santos</v>
      </c>
      <c r="M1362" s="101">
        <f t="shared" si="146"/>
        <v>103</v>
      </c>
      <c r="N1362" s="158" t="str">
        <f t="shared" si="147"/>
        <v>carla.santos@lifeline.com</v>
      </c>
      <c r="O1362" s="101" t="str">
        <f t="shared" si="148"/>
        <v>646-915-2419</v>
      </c>
    </row>
    <row r="1363" spans="7:15" x14ac:dyDescent="0.25">
      <c r="G1363" s="100" t="s">
        <v>22894</v>
      </c>
      <c r="H1363" t="s">
        <v>22895</v>
      </c>
      <c r="I1363" s="101" t="s">
        <v>0</v>
      </c>
      <c r="J1363" s="112" t="s">
        <v>22896</v>
      </c>
      <c r="K1363" s="101" t="str">
        <f>VLOOKUP(G1363,'[2]CA AMAC LL detail'!$E$2:$M$2161,9,0)</f>
        <v>Eastern</v>
      </c>
      <c r="L1363" s="101" t="str">
        <f>VLOOKUP(G1363,'[2]CA AMAC LL detail'!$E$2:$J$2161,6,0)</f>
        <v>Carla Santos</v>
      </c>
      <c r="M1363" s="101">
        <f t="shared" si="146"/>
        <v>103</v>
      </c>
      <c r="N1363" s="158" t="str">
        <f t="shared" si="147"/>
        <v>carla.santos@lifeline.com</v>
      </c>
      <c r="O1363" s="101" t="str">
        <f t="shared" si="148"/>
        <v>646-915-2419</v>
      </c>
    </row>
    <row r="1364" spans="7:15" x14ac:dyDescent="0.25">
      <c r="G1364" s="100" t="s">
        <v>22897</v>
      </c>
      <c r="H1364" t="s">
        <v>22898</v>
      </c>
      <c r="I1364" s="101" t="s">
        <v>0</v>
      </c>
      <c r="J1364" s="112" t="s">
        <v>22899</v>
      </c>
      <c r="K1364" s="101" t="str">
        <f>VLOOKUP(G1364,'[2]CA AMAC LL detail'!$E$2:$M$2161,9,0)</f>
        <v>GS</v>
      </c>
      <c r="L1364" s="101" t="str">
        <f>VLOOKUP(G1364,'[2]CA AMAC LL detail'!$E$2:$J$2161,6,0)</f>
        <v>OPEN GSD</v>
      </c>
      <c r="O1364" s="101"/>
    </row>
    <row r="1365" spans="7:15" x14ac:dyDescent="0.25">
      <c r="G1365" s="100" t="s">
        <v>22900</v>
      </c>
      <c r="H1365" t="s">
        <v>22901</v>
      </c>
      <c r="I1365" s="101" t="s">
        <v>0</v>
      </c>
      <c r="J1365" s="112" t="s">
        <v>22902</v>
      </c>
      <c r="K1365" s="101" t="str">
        <f>VLOOKUP(G1365,'[2]CA AMAC LL detail'!$E$2:$M$2161,9,0)</f>
        <v>Eastern</v>
      </c>
      <c r="L1365" s="101" t="str">
        <f>VLOOKUP(G1365,'[2]CA AMAC LL detail'!$E$2:$J$2161,6,0)</f>
        <v>Carla Santos</v>
      </c>
      <c r="M1365" s="101">
        <f>VLOOKUP(L1365,$Q$4:$T$25,4,0)</f>
        <v>103</v>
      </c>
      <c r="N1365" s="158" t="str">
        <f>VLOOKUP(L1365,$Q$4:$R$25,2,0)</f>
        <v>carla.santos@lifeline.com</v>
      </c>
      <c r="O1365" s="101" t="str">
        <f>VLOOKUP(L1365,$Q$4:$S$25,3,0)</f>
        <v>646-915-2419</v>
      </c>
    </row>
    <row r="1366" spans="7:15" x14ac:dyDescent="0.25">
      <c r="G1366" s="100" t="s">
        <v>22903</v>
      </c>
      <c r="H1366" t="s">
        <v>22904</v>
      </c>
      <c r="I1366" s="101" t="s">
        <v>0</v>
      </c>
      <c r="J1366" s="112" t="s">
        <v>22905</v>
      </c>
      <c r="K1366" s="101" t="str">
        <f>VLOOKUP(G1366,'[2]CA AMAC LL detail'!$E$2:$M$2161,9,0)</f>
        <v>Eastern</v>
      </c>
      <c r="L1366" s="101" t="str">
        <f>VLOOKUP(G1366,'[2]CA AMAC LL detail'!$E$2:$J$2161,6,0)</f>
        <v>Carla Santos</v>
      </c>
      <c r="M1366" s="101">
        <f>VLOOKUP(L1366,$Q$4:$T$25,4,0)</f>
        <v>103</v>
      </c>
      <c r="N1366" s="158" t="str">
        <f>VLOOKUP(L1366,$Q$4:$R$25,2,0)</f>
        <v>carla.santos@lifeline.com</v>
      </c>
      <c r="O1366" s="101" t="str">
        <f>VLOOKUP(L1366,$Q$4:$S$25,3,0)</f>
        <v>646-915-2419</v>
      </c>
    </row>
    <row r="1367" spans="7:15" x14ac:dyDescent="0.25">
      <c r="G1367" s="100" t="s">
        <v>22906</v>
      </c>
      <c r="H1367" t="s">
        <v>22907</v>
      </c>
      <c r="I1367" s="101" t="s">
        <v>0</v>
      </c>
      <c r="J1367" s="112" t="s">
        <v>22908</v>
      </c>
      <c r="K1367" s="101" t="str">
        <f>VLOOKUP(G1367,'[2]CA AMAC LL detail'!$E$2:$M$2161,9,0)</f>
        <v>Eastern</v>
      </c>
      <c r="L1367" s="101" t="str">
        <f>VLOOKUP(G1367,'[2]CA AMAC LL detail'!$E$2:$J$2161,6,0)</f>
        <v>Carla Santos</v>
      </c>
      <c r="M1367" s="101">
        <f>VLOOKUP(L1367,$Q$4:$T$25,4,0)</f>
        <v>103</v>
      </c>
      <c r="N1367" s="158" t="str">
        <f>VLOOKUP(L1367,$Q$4:$R$25,2,0)</f>
        <v>carla.santos@lifeline.com</v>
      </c>
      <c r="O1367" s="101" t="str">
        <f>VLOOKUP(L1367,$Q$4:$S$25,3,0)</f>
        <v>646-915-2419</v>
      </c>
    </row>
    <row r="1368" spans="7:15" x14ac:dyDescent="0.25">
      <c r="G1368" s="100" t="s">
        <v>22909</v>
      </c>
      <c r="H1368" t="s">
        <v>22910</v>
      </c>
      <c r="I1368" s="101" t="s">
        <v>0</v>
      </c>
      <c r="J1368" s="112" t="s">
        <v>22911</v>
      </c>
      <c r="K1368" s="101" t="str">
        <f>VLOOKUP(G1368,'[2]CA AMAC LL detail'!$E$2:$M$2161,9,0)</f>
        <v>Eastern</v>
      </c>
      <c r="L1368" s="101" t="str">
        <f>VLOOKUP(G1368,'[2]CA AMAC LL detail'!$E$2:$J$2161,6,0)</f>
        <v>Carla Santos</v>
      </c>
      <c r="M1368" s="101">
        <f>VLOOKUP(L1368,$Q$4:$T$25,4,0)</f>
        <v>103</v>
      </c>
      <c r="N1368" s="158" t="str">
        <f>VLOOKUP(L1368,$Q$4:$R$25,2,0)</f>
        <v>carla.santos@lifeline.com</v>
      </c>
      <c r="O1368" s="101" t="str">
        <f>VLOOKUP(L1368,$Q$4:$S$25,3,0)</f>
        <v>646-915-2419</v>
      </c>
    </row>
    <row r="1369" spans="7:15" x14ac:dyDescent="0.25">
      <c r="G1369" s="100" t="s">
        <v>22912</v>
      </c>
      <c r="H1369" t="s">
        <v>22913</v>
      </c>
      <c r="I1369" s="101" t="s">
        <v>0</v>
      </c>
      <c r="J1369" s="112" t="s">
        <v>22914</v>
      </c>
      <c r="K1369" s="101" t="str">
        <f>VLOOKUP(G1369,'[2]CA AMAC LL detail'!$E$2:$M$2161,9,0)</f>
        <v>Eastern</v>
      </c>
      <c r="L1369" s="101" t="str">
        <f>VLOOKUP(G1369,'[2]CA AMAC LL detail'!$E$2:$J$2161,6,0)</f>
        <v>Carla Santos</v>
      </c>
      <c r="M1369" s="101">
        <f>VLOOKUP(L1369,$Q$4:$T$25,4,0)</f>
        <v>103</v>
      </c>
      <c r="N1369" s="158" t="str">
        <f>VLOOKUP(L1369,$Q$4:$R$25,2,0)</f>
        <v>carla.santos@lifeline.com</v>
      </c>
      <c r="O1369" s="101" t="str">
        <f>VLOOKUP(L1369,$Q$4:$S$25,3,0)</f>
        <v>646-915-2419</v>
      </c>
    </row>
    <row r="1370" spans="7:15" x14ac:dyDescent="0.25">
      <c r="G1370" s="100" t="s">
        <v>10727</v>
      </c>
      <c r="H1370" t="s">
        <v>10728</v>
      </c>
      <c r="I1370" s="101" t="s">
        <v>0</v>
      </c>
      <c r="J1370" s="112" t="s">
        <v>22915</v>
      </c>
      <c r="K1370" s="101" t="str">
        <f>VLOOKUP(G1370,'[2]CA AMAC LL detail'!$E$2:$M$2161,9,0)</f>
        <v>CPS</v>
      </c>
      <c r="L1370" s="101" t="str">
        <f>VLOOKUP(G1370,'[2]CA AMAC LL detail'!$E$2:$J$2161,6,0)</f>
        <v>OPEN LMS/PSF</v>
      </c>
      <c r="O1370" s="101"/>
    </row>
    <row r="1371" spans="7:15" x14ac:dyDescent="0.25">
      <c r="G1371" s="100" t="s">
        <v>10729</v>
      </c>
      <c r="H1371" t="s">
        <v>10730</v>
      </c>
      <c r="I1371" s="101" t="s">
        <v>0</v>
      </c>
      <c r="J1371" s="112" t="s">
        <v>22916</v>
      </c>
      <c r="K1371" s="101" t="s">
        <v>23239</v>
      </c>
      <c r="L1371" s="101" t="str">
        <f>VLOOKUP(G1371,'[2]CA AMAC LL detail'!$E$2:$J$2161,6,0)</f>
        <v>Michael Barron</v>
      </c>
      <c r="M1371" s="101">
        <f>VLOOKUP(L1371,$Q$4:$T$25,4,0)</f>
        <v>105</v>
      </c>
      <c r="N1371" s="158" t="str">
        <f>VLOOKUP(L1371,$Q$4:$R$25,2,0)</f>
        <v xml:space="preserve">michael.barron@lifeline.com </v>
      </c>
      <c r="O1371" s="101" t="str">
        <f>VLOOKUP(L1371,$Q$4:$S$25,3,0)</f>
        <v>518-410-4902</v>
      </c>
    </row>
    <row r="1372" spans="7:15" x14ac:dyDescent="0.25">
      <c r="G1372" s="100" t="s">
        <v>10741</v>
      </c>
      <c r="H1372" t="s">
        <v>10742</v>
      </c>
      <c r="I1372" s="101" t="s">
        <v>1</v>
      </c>
      <c r="J1372" s="112" t="s">
        <v>22917</v>
      </c>
      <c r="K1372" s="101" t="s">
        <v>23239</v>
      </c>
      <c r="L1372" s="101" t="str">
        <f>VLOOKUP(G1372,'[2]CA AMAC LL detail'!$E$2:$J$2161,6,0)</f>
        <v>Michael Barron</v>
      </c>
      <c r="M1372" s="101">
        <f>VLOOKUP(L1372,$Q$4:$T$25,4,0)</f>
        <v>105</v>
      </c>
      <c r="N1372" s="158" t="str">
        <f>VLOOKUP(L1372,$Q$4:$R$25,2,0)</f>
        <v xml:space="preserve">michael.barron@lifeline.com </v>
      </c>
      <c r="O1372" s="101" t="str">
        <f>VLOOKUP(L1372,$Q$4:$S$25,3,0)</f>
        <v>518-410-4902</v>
      </c>
    </row>
    <row r="1373" spans="7:15" x14ac:dyDescent="0.25">
      <c r="G1373" s="100" t="s">
        <v>10521</v>
      </c>
      <c r="H1373" t="s">
        <v>10519</v>
      </c>
      <c r="I1373" s="101" t="s">
        <v>1</v>
      </c>
      <c r="J1373" s="112" t="s">
        <v>22870</v>
      </c>
      <c r="K1373" s="101" t="s">
        <v>23239</v>
      </c>
      <c r="L1373" s="101" t="str">
        <f>VLOOKUP(G1373,'[2]CA AMAC LL detail'!$E$2:$J$2161,6,0)</f>
        <v>Michael Barron</v>
      </c>
      <c r="M1373" s="101">
        <f>VLOOKUP(L1373,$Q$4:$T$25,4,0)</f>
        <v>105</v>
      </c>
      <c r="N1373" s="158" t="str">
        <f>VLOOKUP(L1373,$Q$4:$R$25,2,0)</f>
        <v xml:space="preserve">michael.barron@lifeline.com </v>
      </c>
      <c r="O1373" s="101" t="str">
        <f>VLOOKUP(L1373,$Q$4:$S$25,3,0)</f>
        <v>518-410-4902</v>
      </c>
    </row>
    <row r="1374" spans="7:15" x14ac:dyDescent="0.25">
      <c r="G1374" s="100" t="s">
        <v>10766</v>
      </c>
      <c r="H1374" t="s">
        <v>10767</v>
      </c>
      <c r="I1374" s="101" t="s">
        <v>0</v>
      </c>
      <c r="J1374" s="112" t="s">
        <v>22920</v>
      </c>
      <c r="K1374" s="101" t="str">
        <f>VLOOKUP(G1374,'[2]CA AMAC LL detail'!$E$2:$M$2161,9,0)</f>
        <v>CPS</v>
      </c>
      <c r="L1374" s="101" t="str">
        <f>VLOOKUP(G1374,'[2]CA AMAC LL detail'!$E$2:$J$2161,6,0)</f>
        <v>OPEN LMS/PSF</v>
      </c>
      <c r="O1374" s="101"/>
    </row>
    <row r="1375" spans="7:15" x14ac:dyDescent="0.25">
      <c r="G1375" s="100" t="s">
        <v>10773</v>
      </c>
      <c r="H1375" t="s">
        <v>3049</v>
      </c>
      <c r="I1375" s="101" t="s">
        <v>0</v>
      </c>
      <c r="J1375" s="112" t="s">
        <v>22921</v>
      </c>
      <c r="K1375" s="101" t="s">
        <v>23239</v>
      </c>
      <c r="L1375" s="101" t="s">
        <v>114</v>
      </c>
      <c r="M1375" s="101">
        <f t="shared" ref="M1375:M1395" si="149">VLOOKUP(L1375,$Q$4:$T$25,4,0)</f>
        <v>105</v>
      </c>
      <c r="N1375" s="158" t="str">
        <f t="shared" ref="N1375:N1395" si="150">VLOOKUP(L1375,$Q$4:$R$25,2,0)</f>
        <v xml:space="preserve">michael.barron@lifeline.com </v>
      </c>
      <c r="O1375" s="101" t="str">
        <f t="shared" ref="O1375:O1395" si="151">VLOOKUP(L1375,$Q$4:$S$25,3,0)</f>
        <v>518-410-4902</v>
      </c>
    </row>
    <row r="1376" spans="7:15" x14ac:dyDescent="0.25">
      <c r="G1376" s="100" t="s">
        <v>10779</v>
      </c>
      <c r="H1376" t="s">
        <v>10496</v>
      </c>
      <c r="I1376" s="101" t="s">
        <v>0</v>
      </c>
      <c r="J1376" s="112" t="s">
        <v>22922</v>
      </c>
      <c r="K1376" s="101" t="s">
        <v>23242</v>
      </c>
      <c r="L1376" s="101" t="s">
        <v>23935</v>
      </c>
      <c r="M1376" s="101">
        <f t="shared" si="149"/>
        <v>505</v>
      </c>
      <c r="N1376" s="158" t="str">
        <f t="shared" si="150"/>
        <v>matt.zahal@connectamerica.com</v>
      </c>
      <c r="O1376" s="101">
        <f t="shared" si="151"/>
        <v>0</v>
      </c>
    </row>
    <row r="1377" spans="7:15" x14ac:dyDescent="0.25">
      <c r="G1377" s="100" t="s">
        <v>10800</v>
      </c>
      <c r="H1377" t="s">
        <v>10801</v>
      </c>
      <c r="I1377" s="101" t="s">
        <v>0</v>
      </c>
      <c r="J1377" s="112" t="s">
        <v>22923</v>
      </c>
      <c r="K1377" s="101" t="s">
        <v>23239</v>
      </c>
      <c r="L1377" s="101" t="str">
        <f>VLOOKUP(G1377,'[2]CA AMAC LL detail'!$E$2:$J$2161,6,0)</f>
        <v>Michael Barron</v>
      </c>
      <c r="M1377" s="101">
        <f t="shared" si="149"/>
        <v>105</v>
      </c>
      <c r="N1377" s="158" t="str">
        <f t="shared" si="150"/>
        <v xml:space="preserve">michael.barron@lifeline.com </v>
      </c>
      <c r="O1377" s="101" t="str">
        <f t="shared" si="151"/>
        <v>518-410-4902</v>
      </c>
    </row>
    <row r="1378" spans="7:15" x14ac:dyDescent="0.25">
      <c r="G1378" s="100" t="s">
        <v>10805</v>
      </c>
      <c r="H1378" t="s">
        <v>10806</v>
      </c>
      <c r="I1378" s="101" t="s">
        <v>0</v>
      </c>
      <c r="J1378" s="112" t="s">
        <v>22924</v>
      </c>
      <c r="K1378" s="101" t="s">
        <v>23239</v>
      </c>
      <c r="L1378" s="101" t="s">
        <v>114</v>
      </c>
      <c r="M1378" s="101">
        <f t="shared" si="149"/>
        <v>105</v>
      </c>
      <c r="N1378" s="158" t="str">
        <f t="shared" si="150"/>
        <v xml:space="preserve">michael.barron@lifeline.com </v>
      </c>
      <c r="O1378" s="101" t="str">
        <f t="shared" si="151"/>
        <v>518-410-4902</v>
      </c>
    </row>
    <row r="1379" spans="7:15" x14ac:dyDescent="0.25">
      <c r="G1379" s="100" t="s">
        <v>10743</v>
      </c>
      <c r="H1379" t="s">
        <v>10742</v>
      </c>
      <c r="I1379" s="101" t="s">
        <v>0</v>
      </c>
      <c r="J1379" s="112" t="s">
        <v>22925</v>
      </c>
      <c r="K1379" s="101" t="s">
        <v>23242</v>
      </c>
      <c r="L1379" s="101" t="s">
        <v>23935</v>
      </c>
      <c r="M1379" s="101">
        <f t="shared" si="149"/>
        <v>505</v>
      </c>
      <c r="N1379" s="158" t="str">
        <f t="shared" si="150"/>
        <v>matt.zahal@connectamerica.com</v>
      </c>
      <c r="O1379" s="101">
        <f t="shared" si="151"/>
        <v>0</v>
      </c>
    </row>
    <row r="1380" spans="7:15" x14ac:dyDescent="0.25">
      <c r="G1380" s="100" t="s">
        <v>10576</v>
      </c>
      <c r="H1380" t="s">
        <v>10569</v>
      </c>
      <c r="I1380" s="101" t="s">
        <v>1</v>
      </c>
      <c r="J1380" s="112" t="s">
        <v>22878</v>
      </c>
      <c r="K1380" s="101" t="str">
        <f>VLOOKUP(G1380,'[2]CA AMAC LL detail'!$E$2:$M$2161,9,0)</f>
        <v>Eastern</v>
      </c>
      <c r="L1380" s="101" t="str">
        <f>VLOOKUP(G1380,'[2]CA AMAC LL detail'!$E$2:$J$2161,6,0)</f>
        <v>Carla Santos</v>
      </c>
      <c r="M1380" s="101">
        <f t="shared" si="149"/>
        <v>103</v>
      </c>
      <c r="N1380" s="158" t="str">
        <f t="shared" si="150"/>
        <v>carla.santos@lifeline.com</v>
      </c>
      <c r="O1380" s="101" t="str">
        <f t="shared" si="151"/>
        <v>646-915-2419</v>
      </c>
    </row>
    <row r="1381" spans="7:15" x14ac:dyDescent="0.25">
      <c r="G1381" s="100" t="s">
        <v>10407</v>
      </c>
      <c r="H1381" t="s">
        <v>10408</v>
      </c>
      <c r="I1381" s="101" t="s">
        <v>1</v>
      </c>
      <c r="J1381" s="112" t="s">
        <v>22850</v>
      </c>
      <c r="K1381" s="101" t="str">
        <f>VLOOKUP(G1381,'[2]CA AMAC LL detail'!$E$2:$M$2161,9,0)</f>
        <v>Eastern</v>
      </c>
      <c r="L1381" s="101" t="str">
        <f>VLOOKUP(G1381,'[2]CA AMAC LL detail'!$E$2:$J$2161,6,0)</f>
        <v>Carla Santos</v>
      </c>
      <c r="M1381" s="101">
        <f t="shared" si="149"/>
        <v>103</v>
      </c>
      <c r="N1381" s="158" t="str">
        <f t="shared" si="150"/>
        <v>carla.santos@lifeline.com</v>
      </c>
      <c r="O1381" s="101" t="str">
        <f t="shared" si="151"/>
        <v>646-915-2419</v>
      </c>
    </row>
    <row r="1382" spans="7:15" x14ac:dyDescent="0.25">
      <c r="G1382" s="100" t="s">
        <v>10409</v>
      </c>
      <c r="H1382" t="s">
        <v>10410</v>
      </c>
      <c r="I1382" s="101" t="s">
        <v>1</v>
      </c>
      <c r="J1382" s="112" t="s">
        <v>22851</v>
      </c>
      <c r="K1382" s="101" t="str">
        <f>VLOOKUP(G1382,'[2]CA AMAC LL detail'!$E$2:$M$2161,9,0)</f>
        <v>Eastern</v>
      </c>
      <c r="L1382" s="101" t="str">
        <f>VLOOKUP(G1382,'[2]CA AMAC LL detail'!$E$2:$J$2161,6,0)</f>
        <v>Carla Santos</v>
      </c>
      <c r="M1382" s="101">
        <f t="shared" si="149"/>
        <v>103</v>
      </c>
      <c r="N1382" s="158" t="str">
        <f t="shared" si="150"/>
        <v>carla.santos@lifeline.com</v>
      </c>
      <c r="O1382" s="101" t="str">
        <f t="shared" si="151"/>
        <v>646-915-2419</v>
      </c>
    </row>
    <row r="1383" spans="7:15" x14ac:dyDescent="0.25">
      <c r="G1383" s="100" t="s">
        <v>10811</v>
      </c>
      <c r="H1383" t="s">
        <v>10812</v>
      </c>
      <c r="I1383" s="101" t="s">
        <v>0</v>
      </c>
      <c r="J1383" s="112" t="s">
        <v>22926</v>
      </c>
      <c r="K1383" s="101" t="s">
        <v>23242</v>
      </c>
      <c r="L1383" s="101" t="s">
        <v>23935</v>
      </c>
      <c r="M1383" s="101">
        <f t="shared" si="149"/>
        <v>505</v>
      </c>
      <c r="N1383" s="158" t="str">
        <f t="shared" si="150"/>
        <v>matt.zahal@connectamerica.com</v>
      </c>
      <c r="O1383" s="101">
        <f t="shared" si="151"/>
        <v>0</v>
      </c>
    </row>
    <row r="1384" spans="7:15" x14ac:dyDescent="0.25">
      <c r="G1384" s="100" t="s">
        <v>716</v>
      </c>
      <c r="H1384" t="s">
        <v>717</v>
      </c>
      <c r="I1384" s="101" t="s">
        <v>0</v>
      </c>
      <c r="J1384" s="112" t="s">
        <v>22933</v>
      </c>
      <c r="K1384" s="101" t="str">
        <f>VLOOKUP(G1384,'[2]CA AMAC LL detail'!$E$2:$M$2161,9,0)</f>
        <v>Eastern</v>
      </c>
      <c r="L1384" s="101" t="str">
        <f>VLOOKUP(G1384,'[2]CA AMAC LL detail'!$E$2:$J$2161,6,0)</f>
        <v>Carla Santos</v>
      </c>
      <c r="M1384" s="101">
        <f t="shared" si="149"/>
        <v>103</v>
      </c>
      <c r="N1384" s="158" t="str">
        <f t="shared" si="150"/>
        <v>carla.santos@lifeline.com</v>
      </c>
      <c r="O1384" s="101" t="str">
        <f t="shared" si="151"/>
        <v>646-915-2419</v>
      </c>
    </row>
    <row r="1385" spans="7:15" x14ac:dyDescent="0.25">
      <c r="G1385" s="100" t="s">
        <v>718</v>
      </c>
      <c r="H1385" t="s">
        <v>719</v>
      </c>
      <c r="I1385" s="101" t="s">
        <v>1</v>
      </c>
      <c r="J1385" s="112" t="s">
        <v>22934</v>
      </c>
      <c r="K1385" s="101" t="str">
        <f>VLOOKUP(G1385,'[2]CA AMAC LL detail'!$E$2:$M$2161,9,0)</f>
        <v>Eastern</v>
      </c>
      <c r="L1385" s="101" t="str">
        <f>VLOOKUP(G1385,'[2]CA AMAC LL detail'!$E$2:$J$2161,6,0)</f>
        <v>Carla Santos</v>
      </c>
      <c r="M1385" s="101">
        <f t="shared" si="149"/>
        <v>103</v>
      </c>
      <c r="N1385" s="158" t="str">
        <f t="shared" si="150"/>
        <v>carla.santos@lifeline.com</v>
      </c>
      <c r="O1385" s="101" t="str">
        <f t="shared" si="151"/>
        <v>646-915-2419</v>
      </c>
    </row>
    <row r="1386" spans="7:15" x14ac:dyDescent="0.25">
      <c r="G1386" s="100" t="s">
        <v>10817</v>
      </c>
      <c r="H1386" t="s">
        <v>10818</v>
      </c>
      <c r="I1386" s="101" t="s">
        <v>0</v>
      </c>
      <c r="J1386" s="112" t="s">
        <v>22935</v>
      </c>
      <c r="K1386" s="101" t="str">
        <f>VLOOKUP(G1386,'[2]CA AMAC LL detail'!$E$2:$M$2161,9,0)</f>
        <v>Eastern</v>
      </c>
      <c r="L1386" s="101" t="str">
        <f>VLOOKUP(G1386,'[2]CA AMAC LL detail'!$E$2:$J$2161,6,0)</f>
        <v>Carla Santos</v>
      </c>
      <c r="M1386" s="101">
        <f t="shared" si="149"/>
        <v>103</v>
      </c>
      <c r="N1386" s="158" t="str">
        <f t="shared" si="150"/>
        <v>carla.santos@lifeline.com</v>
      </c>
      <c r="O1386" s="101" t="str">
        <f t="shared" si="151"/>
        <v>646-915-2419</v>
      </c>
    </row>
    <row r="1387" spans="7:15" x14ac:dyDescent="0.25">
      <c r="G1387" s="100" t="s">
        <v>10819</v>
      </c>
      <c r="H1387" t="s">
        <v>10820</v>
      </c>
      <c r="I1387" s="101" t="s">
        <v>0</v>
      </c>
      <c r="J1387" s="112" t="s">
        <v>22936</v>
      </c>
      <c r="K1387" s="101" t="str">
        <f>VLOOKUP(G1387,'[2]CA AMAC LL detail'!$E$2:$M$2161,9,0)</f>
        <v>Eastern</v>
      </c>
      <c r="L1387" s="101" t="str">
        <f>VLOOKUP(G1387,'[2]CA AMAC LL detail'!$E$2:$J$2161,6,0)</f>
        <v>Carla Santos</v>
      </c>
      <c r="M1387" s="101">
        <f t="shared" si="149"/>
        <v>103</v>
      </c>
      <c r="N1387" s="158" t="str">
        <f t="shared" si="150"/>
        <v>carla.santos@lifeline.com</v>
      </c>
      <c r="O1387" s="101" t="str">
        <f t="shared" si="151"/>
        <v>646-915-2419</v>
      </c>
    </row>
    <row r="1388" spans="7:15" x14ac:dyDescent="0.25">
      <c r="G1388" s="100" t="s">
        <v>10823</v>
      </c>
      <c r="H1388" t="s">
        <v>10824</v>
      </c>
      <c r="I1388" s="101" t="s">
        <v>1</v>
      </c>
      <c r="J1388" s="112" t="s">
        <v>22937</v>
      </c>
      <c r="K1388" s="101" t="str">
        <f>VLOOKUP(G1388,'[2]CA AMAC LL detail'!$E$2:$M$2161,9,0)</f>
        <v>Eastern</v>
      </c>
      <c r="L1388" s="101" t="str">
        <f>VLOOKUP(G1388,'[2]CA AMAC LL detail'!$E$2:$J$2161,6,0)</f>
        <v>Carla Santos</v>
      </c>
      <c r="M1388" s="101">
        <f t="shared" si="149"/>
        <v>103</v>
      </c>
      <c r="N1388" s="158" t="str">
        <f t="shared" si="150"/>
        <v>carla.santos@lifeline.com</v>
      </c>
      <c r="O1388" s="101" t="str">
        <f t="shared" si="151"/>
        <v>646-915-2419</v>
      </c>
    </row>
    <row r="1389" spans="7:15" x14ac:dyDescent="0.25">
      <c r="G1389" s="100" t="s">
        <v>720</v>
      </c>
      <c r="H1389" t="s">
        <v>721</v>
      </c>
      <c r="I1389" s="101" t="s">
        <v>0</v>
      </c>
      <c r="J1389" s="112" t="s">
        <v>22938</v>
      </c>
      <c r="K1389" s="101" t="str">
        <f>VLOOKUP(G1389,'[2]CA AMAC LL detail'!$E$2:$M$2161,9,0)</f>
        <v>Eastern</v>
      </c>
      <c r="L1389" s="101" t="str">
        <f>VLOOKUP(G1389,'[2]CA AMAC LL detail'!$E$2:$J$2161,6,0)</f>
        <v>Carla Santos</v>
      </c>
      <c r="M1389" s="101">
        <f t="shared" si="149"/>
        <v>103</v>
      </c>
      <c r="N1389" s="158" t="str">
        <f t="shared" si="150"/>
        <v>carla.santos@lifeline.com</v>
      </c>
      <c r="O1389" s="101" t="str">
        <f t="shared" si="151"/>
        <v>646-915-2419</v>
      </c>
    </row>
    <row r="1390" spans="7:15" x14ac:dyDescent="0.25">
      <c r="G1390" s="100" t="s">
        <v>10831</v>
      </c>
      <c r="H1390" t="s">
        <v>10832</v>
      </c>
      <c r="I1390" s="101" t="s">
        <v>0</v>
      </c>
      <c r="J1390" s="112" t="s">
        <v>22939</v>
      </c>
      <c r="K1390" s="101" t="str">
        <f>VLOOKUP(G1390,'[2]CA AMAC LL detail'!$E$2:$M$2161,9,0)</f>
        <v>Eastern</v>
      </c>
      <c r="L1390" s="101" t="str">
        <f>VLOOKUP(G1390,'[2]CA AMAC LL detail'!$E$2:$J$2161,6,0)</f>
        <v>Carla Santos</v>
      </c>
      <c r="M1390" s="101">
        <f t="shared" si="149"/>
        <v>103</v>
      </c>
      <c r="N1390" s="158" t="str">
        <f t="shared" si="150"/>
        <v>carla.santos@lifeline.com</v>
      </c>
      <c r="O1390" s="101" t="str">
        <f t="shared" si="151"/>
        <v>646-915-2419</v>
      </c>
    </row>
    <row r="1391" spans="7:15" x14ac:dyDescent="0.25">
      <c r="G1391" s="100" t="s">
        <v>722</v>
      </c>
      <c r="H1391" t="s">
        <v>723</v>
      </c>
      <c r="I1391" s="101" t="s">
        <v>0</v>
      </c>
      <c r="J1391" s="112" t="s">
        <v>22940</v>
      </c>
      <c r="K1391" s="101" t="str">
        <f>VLOOKUP(G1391,'[2]CA AMAC LL detail'!$E$2:$M$2161,9,0)</f>
        <v>Eastern</v>
      </c>
      <c r="L1391" s="101" t="str">
        <f>VLOOKUP(G1391,'[2]CA AMAC LL detail'!$E$2:$J$2161,6,0)</f>
        <v>Carla Santos</v>
      </c>
      <c r="M1391" s="101">
        <f t="shared" si="149"/>
        <v>103</v>
      </c>
      <c r="N1391" s="158" t="str">
        <f t="shared" si="150"/>
        <v>carla.santos@lifeline.com</v>
      </c>
      <c r="O1391" s="101" t="str">
        <f t="shared" si="151"/>
        <v>646-915-2419</v>
      </c>
    </row>
    <row r="1392" spans="7:15" x14ac:dyDescent="0.25">
      <c r="G1392" s="100" t="s">
        <v>724</v>
      </c>
      <c r="H1392" t="s">
        <v>725</v>
      </c>
      <c r="I1392" s="101" t="s">
        <v>1</v>
      </c>
      <c r="J1392" s="112" t="s">
        <v>22941</v>
      </c>
      <c r="K1392" s="101" t="str">
        <f>VLOOKUP(G1392,'[2]CA AMAC LL detail'!$E$2:$M$2161,9,0)</f>
        <v>Eastern</v>
      </c>
      <c r="L1392" s="101" t="str">
        <f>VLOOKUP(G1392,'[2]CA AMAC LL detail'!$E$2:$J$2161,6,0)</f>
        <v>Carla Santos</v>
      </c>
      <c r="M1392" s="101">
        <f t="shared" si="149"/>
        <v>103</v>
      </c>
      <c r="N1392" s="158" t="str">
        <f t="shared" si="150"/>
        <v>carla.santos@lifeline.com</v>
      </c>
      <c r="O1392" s="101" t="str">
        <f t="shared" si="151"/>
        <v>646-915-2419</v>
      </c>
    </row>
    <row r="1393" spans="7:15" x14ac:dyDescent="0.25">
      <c r="G1393" s="100" t="s">
        <v>10835</v>
      </c>
      <c r="H1393" t="s">
        <v>10836</v>
      </c>
      <c r="I1393" s="101" t="s">
        <v>1</v>
      </c>
      <c r="J1393" s="112" t="s">
        <v>22942</v>
      </c>
      <c r="K1393" s="101" t="str">
        <f>VLOOKUP(G1393,'[2]CA AMAC LL detail'!$E$2:$M$2161,9,0)</f>
        <v>Eastern</v>
      </c>
      <c r="L1393" s="101" t="str">
        <f>VLOOKUP(G1393,'[2]CA AMAC LL detail'!$E$2:$J$2161,6,0)</f>
        <v>Carla Santos</v>
      </c>
      <c r="M1393" s="101">
        <f t="shared" si="149"/>
        <v>103</v>
      </c>
      <c r="N1393" s="158" t="str">
        <f t="shared" si="150"/>
        <v>carla.santos@lifeline.com</v>
      </c>
      <c r="O1393" s="101" t="str">
        <f t="shared" si="151"/>
        <v>646-915-2419</v>
      </c>
    </row>
    <row r="1394" spans="7:15" x14ac:dyDescent="0.25">
      <c r="G1394" s="100" t="s">
        <v>726</v>
      </c>
      <c r="H1394" t="s">
        <v>727</v>
      </c>
      <c r="I1394" s="101" t="s">
        <v>1</v>
      </c>
      <c r="J1394" s="112" t="s">
        <v>22943</v>
      </c>
      <c r="K1394" s="101" t="str">
        <f>VLOOKUP(G1394,'[2]CA AMAC LL detail'!$E$2:$M$2161,9,0)</f>
        <v>Eastern</v>
      </c>
      <c r="L1394" s="101" t="str">
        <f>VLOOKUP(G1394,'[2]CA AMAC LL detail'!$E$2:$J$2161,6,0)</f>
        <v>Carla Santos</v>
      </c>
      <c r="M1394" s="101">
        <f t="shared" si="149"/>
        <v>103</v>
      </c>
      <c r="N1394" s="158" t="str">
        <f t="shared" si="150"/>
        <v>carla.santos@lifeline.com</v>
      </c>
      <c r="O1394" s="101" t="str">
        <f t="shared" si="151"/>
        <v>646-915-2419</v>
      </c>
    </row>
    <row r="1395" spans="7:15" x14ac:dyDescent="0.25">
      <c r="G1395" s="100" t="s">
        <v>728</v>
      </c>
      <c r="H1395" t="s">
        <v>729</v>
      </c>
      <c r="I1395" s="101" t="s">
        <v>1</v>
      </c>
      <c r="J1395" s="112" t="s">
        <v>22944</v>
      </c>
      <c r="K1395" s="101" t="str">
        <f>VLOOKUP(G1395,'[2]CA AMAC LL detail'!$E$2:$M$2161,9,0)</f>
        <v>Eastern</v>
      </c>
      <c r="L1395" s="101" t="str">
        <f>VLOOKUP(G1395,'[2]CA AMAC LL detail'!$E$2:$J$2161,6,0)</f>
        <v>Carla Santos</v>
      </c>
      <c r="M1395" s="101">
        <f t="shared" si="149"/>
        <v>103</v>
      </c>
      <c r="N1395" s="158" t="str">
        <f t="shared" si="150"/>
        <v>carla.santos@lifeline.com</v>
      </c>
      <c r="O1395" s="101" t="str">
        <f t="shared" si="151"/>
        <v>646-915-2419</v>
      </c>
    </row>
    <row r="1396" spans="7:15" x14ac:dyDescent="0.25">
      <c r="G1396" s="100" t="s">
        <v>10837</v>
      </c>
      <c r="H1396" t="s">
        <v>10838</v>
      </c>
      <c r="I1396" s="101" t="s">
        <v>1</v>
      </c>
      <c r="J1396" s="112" t="s">
        <v>22945</v>
      </c>
      <c r="K1396" s="101" t="str">
        <f>VLOOKUP(G1396,'[2]CA AMAC LL detail'!$E$2:$M$2161,9,0)</f>
        <v>GS</v>
      </c>
      <c r="L1396" s="101" t="str">
        <f>VLOOKUP(G1396,'[2]CA AMAC LL detail'!$E$2:$J$2161,6,0)</f>
        <v>OPEN GSD</v>
      </c>
      <c r="O1396" s="101"/>
    </row>
    <row r="1397" spans="7:15" x14ac:dyDescent="0.25">
      <c r="G1397" s="100" t="s">
        <v>10839</v>
      </c>
      <c r="H1397" t="s">
        <v>10840</v>
      </c>
      <c r="I1397" s="101" t="s">
        <v>1</v>
      </c>
      <c r="J1397" s="112" t="s">
        <v>22946</v>
      </c>
      <c r="K1397" s="101" t="str">
        <f>VLOOKUP(G1397,'[2]CA AMAC LL detail'!$E$2:$M$2161,9,0)</f>
        <v>Eastern</v>
      </c>
      <c r="L1397" s="101" t="str">
        <f>VLOOKUP(G1397,'[2]CA AMAC LL detail'!$E$2:$J$2161,6,0)</f>
        <v>Carla Santos</v>
      </c>
      <c r="M1397" s="101">
        <f t="shared" ref="M1397:M1416" si="152">VLOOKUP(L1397,$Q$4:$T$25,4,0)</f>
        <v>103</v>
      </c>
      <c r="N1397" s="158" t="str">
        <f t="shared" ref="N1397:N1416" si="153">VLOOKUP(L1397,$Q$4:$R$25,2,0)</f>
        <v>carla.santos@lifeline.com</v>
      </c>
      <c r="O1397" s="101" t="str">
        <f t="shared" ref="O1397:O1416" si="154">VLOOKUP(L1397,$Q$4:$S$25,3,0)</f>
        <v>646-915-2419</v>
      </c>
    </row>
    <row r="1398" spans="7:15" x14ac:dyDescent="0.25">
      <c r="G1398" s="100" t="s">
        <v>10841</v>
      </c>
      <c r="H1398" t="s">
        <v>10842</v>
      </c>
      <c r="I1398" s="101" t="s">
        <v>1</v>
      </c>
      <c r="J1398" s="112" t="s">
        <v>22947</v>
      </c>
      <c r="K1398" s="101" t="str">
        <f>VLOOKUP(G1398,'[2]CA AMAC LL detail'!$E$2:$M$2161,9,0)</f>
        <v>Eastern</v>
      </c>
      <c r="L1398" s="101" t="str">
        <f>VLOOKUP(G1398,'[2]CA AMAC LL detail'!$E$2:$J$2161,6,0)</f>
        <v>Carla Santos</v>
      </c>
      <c r="M1398" s="101">
        <f t="shared" si="152"/>
        <v>103</v>
      </c>
      <c r="N1398" s="158" t="str">
        <f t="shared" si="153"/>
        <v>carla.santos@lifeline.com</v>
      </c>
      <c r="O1398" s="101" t="str">
        <f t="shared" si="154"/>
        <v>646-915-2419</v>
      </c>
    </row>
    <row r="1399" spans="7:15" x14ac:dyDescent="0.25">
      <c r="G1399" s="100" t="s">
        <v>730</v>
      </c>
      <c r="H1399" t="s">
        <v>731</v>
      </c>
      <c r="I1399" s="101" t="s">
        <v>1</v>
      </c>
      <c r="J1399" s="112" t="s">
        <v>22948</v>
      </c>
      <c r="K1399" s="101" t="str">
        <f>VLOOKUP(G1399,'[2]CA AMAC LL detail'!$E$2:$M$2161,9,0)</f>
        <v>Eastern</v>
      </c>
      <c r="L1399" s="101" t="str">
        <f>VLOOKUP(G1399,'[2]CA AMAC LL detail'!$E$2:$J$2161,6,0)</f>
        <v>Carla Santos</v>
      </c>
      <c r="M1399" s="101">
        <f t="shared" si="152"/>
        <v>103</v>
      </c>
      <c r="N1399" s="158" t="str">
        <f t="shared" si="153"/>
        <v>carla.santos@lifeline.com</v>
      </c>
      <c r="O1399" s="101" t="str">
        <f t="shared" si="154"/>
        <v>646-915-2419</v>
      </c>
    </row>
    <row r="1400" spans="7:15" x14ac:dyDescent="0.25">
      <c r="G1400" s="100" t="s">
        <v>732</v>
      </c>
      <c r="H1400" t="s">
        <v>733</v>
      </c>
      <c r="I1400" s="101" t="s">
        <v>1</v>
      </c>
      <c r="J1400" s="112" t="s">
        <v>22949</v>
      </c>
      <c r="K1400" s="101" t="str">
        <f>VLOOKUP(G1400,'[2]CA AMAC LL detail'!$E$2:$M$2161,9,0)</f>
        <v>Eastern</v>
      </c>
      <c r="L1400" s="101" t="str">
        <f>VLOOKUP(G1400,'[2]CA AMAC LL detail'!$E$2:$J$2161,6,0)</f>
        <v>Carla Santos</v>
      </c>
      <c r="M1400" s="101">
        <f t="shared" si="152"/>
        <v>103</v>
      </c>
      <c r="N1400" s="158" t="str">
        <f t="shared" si="153"/>
        <v>carla.santos@lifeline.com</v>
      </c>
      <c r="O1400" s="101" t="str">
        <f t="shared" si="154"/>
        <v>646-915-2419</v>
      </c>
    </row>
    <row r="1401" spans="7:15" x14ac:dyDescent="0.25">
      <c r="G1401" s="100" t="s">
        <v>734</v>
      </c>
      <c r="H1401" t="s">
        <v>735</v>
      </c>
      <c r="I1401" s="101" t="s">
        <v>1</v>
      </c>
      <c r="J1401" s="112" t="s">
        <v>22950</v>
      </c>
      <c r="K1401" s="101" t="str">
        <f>VLOOKUP(G1401,'[2]CA AMAC LL detail'!$E$2:$M$2161,9,0)</f>
        <v>Eastern</v>
      </c>
      <c r="L1401" s="101" t="str">
        <f>VLOOKUP(G1401,'[2]CA AMAC LL detail'!$E$2:$J$2161,6,0)</f>
        <v>Carla Santos</v>
      </c>
      <c r="M1401" s="101">
        <f t="shared" si="152"/>
        <v>103</v>
      </c>
      <c r="N1401" s="158" t="str">
        <f t="shared" si="153"/>
        <v>carla.santos@lifeline.com</v>
      </c>
      <c r="O1401" s="101" t="str">
        <f t="shared" si="154"/>
        <v>646-915-2419</v>
      </c>
    </row>
    <row r="1402" spans="7:15" x14ac:dyDescent="0.25">
      <c r="G1402" s="100" t="s">
        <v>738</v>
      </c>
      <c r="H1402" t="s">
        <v>739</v>
      </c>
      <c r="I1402" s="101" t="s">
        <v>1</v>
      </c>
      <c r="J1402" s="112" t="s">
        <v>22951</v>
      </c>
      <c r="K1402" s="101" t="str">
        <f>VLOOKUP(G1402,'[2]CA AMAC LL detail'!$E$2:$M$2161,9,0)</f>
        <v>Eastern</v>
      </c>
      <c r="L1402" s="101" t="str">
        <f>VLOOKUP(G1402,'[2]CA AMAC LL detail'!$E$2:$J$2161,6,0)</f>
        <v>Carla Santos</v>
      </c>
      <c r="M1402" s="101">
        <f t="shared" si="152"/>
        <v>103</v>
      </c>
      <c r="N1402" s="158" t="str">
        <f t="shared" si="153"/>
        <v>carla.santos@lifeline.com</v>
      </c>
      <c r="O1402" s="101" t="str">
        <f t="shared" si="154"/>
        <v>646-915-2419</v>
      </c>
    </row>
    <row r="1403" spans="7:15" x14ac:dyDescent="0.25">
      <c r="G1403" s="100" t="s">
        <v>10849</v>
      </c>
      <c r="H1403" t="s">
        <v>8076</v>
      </c>
      <c r="I1403" s="101" t="s">
        <v>1</v>
      </c>
      <c r="J1403" s="112" t="s">
        <v>22952</v>
      </c>
      <c r="K1403" s="101" t="str">
        <f>VLOOKUP(G1403,'[2]CA AMAC LL detail'!$E$2:$M$2161,9,0)</f>
        <v>Eastern</v>
      </c>
      <c r="L1403" s="101" t="str">
        <f>VLOOKUP(G1403,'[2]CA AMAC LL detail'!$E$2:$J$2161,6,0)</f>
        <v>Carla Santos</v>
      </c>
      <c r="M1403" s="101">
        <f t="shared" si="152"/>
        <v>103</v>
      </c>
      <c r="N1403" s="158" t="str">
        <f t="shared" si="153"/>
        <v>carla.santos@lifeline.com</v>
      </c>
      <c r="O1403" s="101" t="str">
        <f t="shared" si="154"/>
        <v>646-915-2419</v>
      </c>
    </row>
    <row r="1404" spans="7:15" x14ac:dyDescent="0.25">
      <c r="G1404" s="100" t="s">
        <v>740</v>
      </c>
      <c r="H1404" t="s">
        <v>741</v>
      </c>
      <c r="I1404" s="101" t="s">
        <v>1</v>
      </c>
      <c r="J1404" s="112" t="s">
        <v>22953</v>
      </c>
      <c r="K1404" s="101" t="str">
        <f>VLOOKUP(G1404,'[2]CA AMAC LL detail'!$E$2:$M$2161,9,0)</f>
        <v>Eastern</v>
      </c>
      <c r="L1404" s="101" t="str">
        <f>VLOOKUP(G1404,'[2]CA AMAC LL detail'!$E$2:$J$2161,6,0)</f>
        <v>Carla Santos</v>
      </c>
      <c r="M1404" s="101">
        <f t="shared" si="152"/>
        <v>103</v>
      </c>
      <c r="N1404" s="158" t="str">
        <f t="shared" si="153"/>
        <v>carla.santos@lifeline.com</v>
      </c>
      <c r="O1404" s="101" t="str">
        <f t="shared" si="154"/>
        <v>646-915-2419</v>
      </c>
    </row>
    <row r="1405" spans="7:15" x14ac:dyDescent="0.25">
      <c r="G1405" s="100" t="s">
        <v>10852</v>
      </c>
      <c r="H1405" t="s">
        <v>10853</v>
      </c>
      <c r="I1405" s="101" t="s">
        <v>1</v>
      </c>
      <c r="J1405" s="112" t="s">
        <v>22954</v>
      </c>
      <c r="K1405" s="101" t="str">
        <f>VLOOKUP(G1405,'[2]CA AMAC LL detail'!$E$2:$M$2161,9,0)</f>
        <v>Eastern</v>
      </c>
      <c r="L1405" s="101" t="str">
        <f>VLOOKUP(G1405,'[2]CA AMAC LL detail'!$E$2:$J$2161,6,0)</f>
        <v>Carla Santos</v>
      </c>
      <c r="M1405" s="101">
        <f t="shared" si="152"/>
        <v>103</v>
      </c>
      <c r="N1405" s="158" t="str">
        <f t="shared" si="153"/>
        <v>carla.santos@lifeline.com</v>
      </c>
      <c r="O1405" s="101" t="str">
        <f t="shared" si="154"/>
        <v>646-915-2419</v>
      </c>
    </row>
    <row r="1406" spans="7:15" x14ac:dyDescent="0.25">
      <c r="G1406" s="100" t="s">
        <v>742</v>
      </c>
      <c r="H1406" t="s">
        <v>692</v>
      </c>
      <c r="I1406" s="101" t="s">
        <v>1</v>
      </c>
      <c r="J1406" s="112" t="s">
        <v>22955</v>
      </c>
      <c r="K1406" s="101" t="str">
        <f>VLOOKUP(G1406,'[2]CA AMAC LL detail'!$E$2:$M$2161,9,0)</f>
        <v>Eastern</v>
      </c>
      <c r="L1406" s="101" t="str">
        <f>VLOOKUP(G1406,'[2]CA AMAC LL detail'!$E$2:$J$2161,6,0)</f>
        <v>Carla Santos</v>
      </c>
      <c r="M1406" s="101">
        <f t="shared" si="152"/>
        <v>103</v>
      </c>
      <c r="N1406" s="158" t="str">
        <f t="shared" si="153"/>
        <v>carla.santos@lifeline.com</v>
      </c>
      <c r="O1406" s="101" t="str">
        <f t="shared" si="154"/>
        <v>646-915-2419</v>
      </c>
    </row>
    <row r="1407" spans="7:15" x14ac:dyDescent="0.25">
      <c r="G1407" s="100" t="s">
        <v>743</v>
      </c>
      <c r="H1407" t="s">
        <v>744</v>
      </c>
      <c r="I1407" s="101" t="s">
        <v>1</v>
      </c>
      <c r="J1407" s="112" t="s">
        <v>22956</v>
      </c>
      <c r="K1407" s="101" t="str">
        <f>VLOOKUP(G1407,'[2]CA AMAC LL detail'!$E$2:$M$2161,9,0)</f>
        <v>Eastern</v>
      </c>
      <c r="L1407" s="101" t="str">
        <f>VLOOKUP(G1407,'[2]CA AMAC LL detail'!$E$2:$J$2161,6,0)</f>
        <v>Carla Santos</v>
      </c>
      <c r="M1407" s="101">
        <f t="shared" si="152"/>
        <v>103</v>
      </c>
      <c r="N1407" s="158" t="str">
        <f t="shared" si="153"/>
        <v>carla.santos@lifeline.com</v>
      </c>
      <c r="O1407" s="101" t="str">
        <f t="shared" si="154"/>
        <v>646-915-2419</v>
      </c>
    </row>
    <row r="1408" spans="7:15" x14ac:dyDescent="0.25">
      <c r="G1408" s="100" t="s">
        <v>10856</v>
      </c>
      <c r="H1408" t="s">
        <v>10857</v>
      </c>
      <c r="I1408" s="101" t="s">
        <v>0</v>
      </c>
      <c r="J1408" s="112" t="s">
        <v>22957</v>
      </c>
      <c r="K1408" s="101" t="str">
        <f>VLOOKUP(G1408,'[2]CA AMAC LL detail'!$E$2:$M$2161,9,0)</f>
        <v>Eastern</v>
      </c>
      <c r="L1408" s="101" t="str">
        <f>VLOOKUP(G1408,'[2]CA AMAC LL detail'!$E$2:$J$2161,6,0)</f>
        <v>Carla Santos</v>
      </c>
      <c r="M1408" s="101">
        <f t="shared" si="152"/>
        <v>103</v>
      </c>
      <c r="N1408" s="158" t="str">
        <f t="shared" si="153"/>
        <v>carla.santos@lifeline.com</v>
      </c>
      <c r="O1408" s="101" t="str">
        <f t="shared" si="154"/>
        <v>646-915-2419</v>
      </c>
    </row>
    <row r="1409" spans="7:15" x14ac:dyDescent="0.25">
      <c r="G1409" s="100" t="s">
        <v>745</v>
      </c>
      <c r="H1409" t="s">
        <v>746</v>
      </c>
      <c r="I1409" s="101" t="s">
        <v>0</v>
      </c>
      <c r="J1409" s="112" t="s">
        <v>22958</v>
      </c>
      <c r="K1409" s="101" t="str">
        <f>VLOOKUP(G1409,'[2]CA AMAC LL detail'!$E$2:$M$2161,9,0)</f>
        <v>Eastern</v>
      </c>
      <c r="L1409" s="101" t="str">
        <f>VLOOKUP(G1409,'[2]CA AMAC LL detail'!$E$2:$J$2161,6,0)</f>
        <v>Carla Santos</v>
      </c>
      <c r="M1409" s="101">
        <f t="shared" si="152"/>
        <v>103</v>
      </c>
      <c r="N1409" s="158" t="str">
        <f t="shared" si="153"/>
        <v>carla.santos@lifeline.com</v>
      </c>
      <c r="O1409" s="101" t="str">
        <f t="shared" si="154"/>
        <v>646-915-2419</v>
      </c>
    </row>
    <row r="1410" spans="7:15" x14ac:dyDescent="0.25">
      <c r="G1410" s="100" t="s">
        <v>10858</v>
      </c>
      <c r="H1410" t="s">
        <v>10859</v>
      </c>
      <c r="I1410" s="101" t="s">
        <v>0</v>
      </c>
      <c r="J1410" s="112" t="s">
        <v>22959</v>
      </c>
      <c r="K1410" s="101" t="str">
        <f>VLOOKUP(G1410,'[2]CA AMAC LL detail'!$E$2:$M$2161,9,0)</f>
        <v>Eastern</v>
      </c>
      <c r="L1410" s="101" t="str">
        <f>VLOOKUP(G1410,'[2]CA AMAC LL detail'!$E$2:$J$2161,6,0)</f>
        <v>Carla Santos</v>
      </c>
      <c r="M1410" s="101">
        <f t="shared" si="152"/>
        <v>103</v>
      </c>
      <c r="N1410" s="158" t="str">
        <f t="shared" si="153"/>
        <v>carla.santos@lifeline.com</v>
      </c>
      <c r="O1410" s="101" t="str">
        <f t="shared" si="154"/>
        <v>646-915-2419</v>
      </c>
    </row>
    <row r="1411" spans="7:15" x14ac:dyDescent="0.25">
      <c r="G1411" s="100" t="s">
        <v>10860</v>
      </c>
      <c r="H1411" t="s">
        <v>10861</v>
      </c>
      <c r="I1411" s="101" t="s">
        <v>0</v>
      </c>
      <c r="J1411" s="112" t="s">
        <v>22960</v>
      </c>
      <c r="K1411" s="101" t="str">
        <f>VLOOKUP(G1411,'[2]CA AMAC LL detail'!$E$2:$M$2161,9,0)</f>
        <v>Eastern</v>
      </c>
      <c r="L1411" s="101" t="str">
        <f>VLOOKUP(G1411,'[2]CA AMAC LL detail'!$E$2:$J$2161,6,0)</f>
        <v>Carla Santos</v>
      </c>
      <c r="M1411" s="101">
        <f t="shared" si="152"/>
        <v>103</v>
      </c>
      <c r="N1411" s="158" t="str">
        <f t="shared" si="153"/>
        <v>carla.santos@lifeline.com</v>
      </c>
      <c r="O1411" s="101" t="str">
        <f t="shared" si="154"/>
        <v>646-915-2419</v>
      </c>
    </row>
    <row r="1412" spans="7:15" x14ac:dyDescent="0.25">
      <c r="G1412" s="100" t="s">
        <v>10862</v>
      </c>
      <c r="H1412" t="s">
        <v>10863</v>
      </c>
      <c r="I1412" s="101" t="s">
        <v>0</v>
      </c>
      <c r="J1412" s="112" t="s">
        <v>22961</v>
      </c>
      <c r="K1412" s="101" t="str">
        <f>VLOOKUP(G1412,'[2]CA AMAC LL detail'!$E$2:$M$2161,9,0)</f>
        <v>Eastern</v>
      </c>
      <c r="L1412" s="101" t="str">
        <f>VLOOKUP(G1412,'[2]CA AMAC LL detail'!$E$2:$J$2161,6,0)</f>
        <v>Carla Santos</v>
      </c>
      <c r="M1412" s="101">
        <f t="shared" si="152"/>
        <v>103</v>
      </c>
      <c r="N1412" s="158" t="str">
        <f t="shared" si="153"/>
        <v>carla.santos@lifeline.com</v>
      </c>
      <c r="O1412" s="101" t="str">
        <f t="shared" si="154"/>
        <v>646-915-2419</v>
      </c>
    </row>
    <row r="1413" spans="7:15" x14ac:dyDescent="0.25">
      <c r="G1413" s="100" t="s">
        <v>10868</v>
      </c>
      <c r="H1413" t="s">
        <v>10869</v>
      </c>
      <c r="I1413" s="101" t="s">
        <v>0</v>
      </c>
      <c r="J1413" s="112" t="s">
        <v>22962</v>
      </c>
      <c r="K1413" s="101" t="str">
        <f>VLOOKUP(G1413,'[2]CA AMAC LL detail'!$E$2:$M$2161,9,0)</f>
        <v>Eastern</v>
      </c>
      <c r="L1413" s="101" t="str">
        <f>VLOOKUP(G1413,'[2]CA AMAC LL detail'!$E$2:$J$2161,6,0)</f>
        <v>Carla Santos</v>
      </c>
      <c r="M1413" s="101">
        <f t="shared" si="152"/>
        <v>103</v>
      </c>
      <c r="N1413" s="158" t="str">
        <f t="shared" si="153"/>
        <v>carla.santos@lifeline.com</v>
      </c>
      <c r="O1413" s="101" t="str">
        <f t="shared" si="154"/>
        <v>646-915-2419</v>
      </c>
    </row>
    <row r="1414" spans="7:15" x14ac:dyDescent="0.25">
      <c r="G1414" s="100" t="s">
        <v>747</v>
      </c>
      <c r="H1414" t="s">
        <v>748</v>
      </c>
      <c r="I1414" s="101" t="s">
        <v>1</v>
      </c>
      <c r="J1414" s="112" t="s">
        <v>22963</v>
      </c>
      <c r="K1414" s="101" t="str">
        <f>VLOOKUP(G1414,'[2]CA AMAC LL detail'!$E$2:$M$2161,9,0)</f>
        <v>Eastern</v>
      </c>
      <c r="L1414" s="101" t="str">
        <f>VLOOKUP(G1414,'[2]CA AMAC LL detail'!$E$2:$J$2161,6,0)</f>
        <v>Carla Santos</v>
      </c>
      <c r="M1414" s="101">
        <f t="shared" si="152"/>
        <v>103</v>
      </c>
      <c r="N1414" s="158" t="str">
        <f t="shared" si="153"/>
        <v>carla.santos@lifeline.com</v>
      </c>
      <c r="O1414" s="101" t="str">
        <f t="shared" si="154"/>
        <v>646-915-2419</v>
      </c>
    </row>
    <row r="1415" spans="7:15" x14ac:dyDescent="0.25">
      <c r="G1415" s="100" t="s">
        <v>10872</v>
      </c>
      <c r="H1415" t="s">
        <v>10873</v>
      </c>
      <c r="I1415" s="101" t="s">
        <v>1</v>
      </c>
      <c r="J1415" s="112" t="s">
        <v>22964</v>
      </c>
      <c r="K1415" s="101" t="str">
        <f>VLOOKUP(G1415,'[2]CA AMAC LL detail'!$E$2:$M$2161,9,0)</f>
        <v>Eastern</v>
      </c>
      <c r="L1415" s="101" t="str">
        <f>VLOOKUP(G1415,'[2]CA AMAC LL detail'!$E$2:$J$2161,6,0)</f>
        <v>Carla Santos</v>
      </c>
      <c r="M1415" s="101">
        <f t="shared" si="152"/>
        <v>103</v>
      </c>
      <c r="N1415" s="158" t="str">
        <f t="shared" si="153"/>
        <v>carla.santos@lifeline.com</v>
      </c>
      <c r="O1415" s="101" t="str">
        <f t="shared" si="154"/>
        <v>646-915-2419</v>
      </c>
    </row>
    <row r="1416" spans="7:15" x14ac:dyDescent="0.25">
      <c r="G1416" s="100" t="s">
        <v>10874</v>
      </c>
      <c r="H1416" t="s">
        <v>10875</v>
      </c>
      <c r="I1416" s="101" t="s">
        <v>1</v>
      </c>
      <c r="J1416" s="112" t="s">
        <v>22965</v>
      </c>
      <c r="K1416" s="101" t="str">
        <f>VLOOKUP(G1416,'[2]CA AMAC LL detail'!$E$2:$M$2161,9,0)</f>
        <v>Eastern</v>
      </c>
      <c r="L1416" s="101" t="str">
        <f>VLOOKUP(G1416,'[2]CA AMAC LL detail'!$E$2:$J$2161,6,0)</f>
        <v>Carla Santos</v>
      </c>
      <c r="M1416" s="101">
        <f t="shared" si="152"/>
        <v>103</v>
      </c>
      <c r="N1416" s="158" t="str">
        <f t="shared" si="153"/>
        <v>carla.santos@lifeline.com</v>
      </c>
      <c r="O1416" s="101" t="str">
        <f t="shared" si="154"/>
        <v>646-915-2419</v>
      </c>
    </row>
    <row r="1417" spans="7:15" x14ac:dyDescent="0.25">
      <c r="G1417" s="100" t="s">
        <v>749</v>
      </c>
      <c r="H1417" t="s">
        <v>22966</v>
      </c>
      <c r="I1417" s="101" t="s">
        <v>1</v>
      </c>
      <c r="J1417" s="112" t="s">
        <v>22967</v>
      </c>
      <c r="K1417" s="101" t="str">
        <f>VLOOKUP(G1417,'[2]CA AMAC LL detail'!$E$2:$M$2161,9,0)</f>
        <v>GS</v>
      </c>
      <c r="L1417" s="101" t="str">
        <f>VLOOKUP(G1417,'[2]CA AMAC LL detail'!$E$2:$J$2161,6,0)</f>
        <v>OPEN GSD</v>
      </c>
      <c r="O1417" s="101"/>
    </row>
    <row r="1418" spans="7:15" x14ac:dyDescent="0.25">
      <c r="G1418" s="100" t="s">
        <v>751</v>
      </c>
      <c r="H1418" t="s">
        <v>752</v>
      </c>
      <c r="I1418" s="101" t="s">
        <v>1</v>
      </c>
      <c r="J1418" s="112" t="s">
        <v>22968</v>
      </c>
      <c r="K1418" s="101" t="str">
        <f>VLOOKUP(G1418,'[2]CA AMAC LL detail'!$E$2:$M$2161,9,0)</f>
        <v>Eastern</v>
      </c>
      <c r="L1418" s="101" t="str">
        <f>VLOOKUP(G1418,'[2]CA AMAC LL detail'!$E$2:$J$2161,6,0)</f>
        <v>Carla Santos</v>
      </c>
      <c r="M1418" s="101">
        <f t="shared" ref="M1418:M1424" si="155">VLOOKUP(L1418,$Q$4:$T$25,4,0)</f>
        <v>103</v>
      </c>
      <c r="N1418" s="158" t="str">
        <f t="shared" ref="N1418:N1424" si="156">VLOOKUP(L1418,$Q$4:$R$25,2,0)</f>
        <v>carla.santos@lifeline.com</v>
      </c>
      <c r="O1418" s="101" t="str">
        <f t="shared" ref="O1418:O1424" si="157">VLOOKUP(L1418,$Q$4:$S$25,3,0)</f>
        <v>646-915-2419</v>
      </c>
    </row>
    <row r="1419" spans="7:15" x14ac:dyDescent="0.25">
      <c r="G1419" s="100" t="s">
        <v>753</v>
      </c>
      <c r="H1419" t="s">
        <v>754</v>
      </c>
      <c r="I1419" s="101" t="s">
        <v>1</v>
      </c>
      <c r="J1419" s="112" t="s">
        <v>22969</v>
      </c>
      <c r="K1419" s="101" t="str">
        <f>VLOOKUP(G1419,'[2]CA AMAC LL detail'!$E$2:$M$2161,9,0)</f>
        <v>Eastern</v>
      </c>
      <c r="L1419" s="101" t="str">
        <f>VLOOKUP(G1419,'[2]CA AMAC LL detail'!$E$2:$J$2161,6,0)</f>
        <v>Carla Santos</v>
      </c>
      <c r="M1419" s="101">
        <f t="shared" si="155"/>
        <v>103</v>
      </c>
      <c r="N1419" s="158" t="str">
        <f t="shared" si="156"/>
        <v>carla.santos@lifeline.com</v>
      </c>
      <c r="O1419" s="101" t="str">
        <f t="shared" si="157"/>
        <v>646-915-2419</v>
      </c>
    </row>
    <row r="1420" spans="7:15" x14ac:dyDescent="0.25">
      <c r="G1420" s="100" t="s">
        <v>10882</v>
      </c>
      <c r="H1420" t="s">
        <v>10883</v>
      </c>
      <c r="I1420" s="101" t="s">
        <v>0</v>
      </c>
      <c r="J1420" s="112" t="s">
        <v>22970</v>
      </c>
      <c r="K1420" s="101" t="str">
        <f>VLOOKUP(G1420,'[2]CA AMAC LL detail'!$E$2:$M$2161,9,0)</f>
        <v>Eastern</v>
      </c>
      <c r="L1420" s="101" t="str">
        <f>VLOOKUP(G1420,'[2]CA AMAC LL detail'!$E$2:$J$2161,6,0)</f>
        <v>Carla Santos</v>
      </c>
      <c r="M1420" s="101">
        <f t="shared" si="155"/>
        <v>103</v>
      </c>
      <c r="N1420" s="158" t="str">
        <f t="shared" si="156"/>
        <v>carla.santos@lifeline.com</v>
      </c>
      <c r="O1420" s="101" t="str">
        <f t="shared" si="157"/>
        <v>646-915-2419</v>
      </c>
    </row>
    <row r="1421" spans="7:15" x14ac:dyDescent="0.25">
      <c r="G1421" s="100" t="s">
        <v>10886</v>
      </c>
      <c r="H1421" t="s">
        <v>10887</v>
      </c>
      <c r="I1421" s="101" t="s">
        <v>0</v>
      </c>
      <c r="J1421" s="112" t="s">
        <v>22971</v>
      </c>
      <c r="K1421" s="101" t="s">
        <v>23239</v>
      </c>
      <c r="L1421" s="101" t="s">
        <v>114</v>
      </c>
      <c r="M1421" s="101">
        <f t="shared" si="155"/>
        <v>105</v>
      </c>
      <c r="N1421" s="158" t="str">
        <f t="shared" si="156"/>
        <v xml:space="preserve">michael.barron@lifeline.com </v>
      </c>
      <c r="O1421" s="101" t="str">
        <f t="shared" si="157"/>
        <v>518-410-4902</v>
      </c>
    </row>
    <row r="1422" spans="7:15" x14ac:dyDescent="0.25">
      <c r="G1422" s="100" t="s">
        <v>755</v>
      </c>
      <c r="H1422" t="s">
        <v>756</v>
      </c>
      <c r="I1422" s="101" t="s">
        <v>0</v>
      </c>
      <c r="J1422" s="112" t="s">
        <v>22972</v>
      </c>
      <c r="K1422" s="101" t="str">
        <f>VLOOKUP(G1422,'[2]CA AMAC LL detail'!$E$2:$M$2161,9,0)</f>
        <v>Eastern</v>
      </c>
      <c r="L1422" s="101" t="str">
        <f>VLOOKUP(G1422,'[2]CA AMAC LL detail'!$E$2:$J$2161,6,0)</f>
        <v>Carla Santos</v>
      </c>
      <c r="M1422" s="101">
        <f t="shared" si="155"/>
        <v>103</v>
      </c>
      <c r="N1422" s="158" t="str">
        <f t="shared" si="156"/>
        <v>carla.santos@lifeline.com</v>
      </c>
      <c r="O1422" s="101" t="str">
        <f t="shared" si="157"/>
        <v>646-915-2419</v>
      </c>
    </row>
    <row r="1423" spans="7:15" x14ac:dyDescent="0.25">
      <c r="G1423" s="100" t="s">
        <v>10888</v>
      </c>
      <c r="H1423" t="s">
        <v>10889</v>
      </c>
      <c r="I1423" s="101" t="s">
        <v>0</v>
      </c>
      <c r="J1423" s="112" t="s">
        <v>22973</v>
      </c>
      <c r="K1423" s="101" t="str">
        <f>VLOOKUP(G1423,'[2]CA AMAC LL detail'!$E$2:$M$2161,9,0)</f>
        <v>Eastern</v>
      </c>
      <c r="L1423" s="101" t="str">
        <f>VLOOKUP(G1423,'[2]CA AMAC LL detail'!$E$2:$J$2161,6,0)</f>
        <v>Carla Santos</v>
      </c>
      <c r="M1423" s="101">
        <f t="shared" si="155"/>
        <v>103</v>
      </c>
      <c r="N1423" s="158" t="str">
        <f t="shared" si="156"/>
        <v>carla.santos@lifeline.com</v>
      </c>
      <c r="O1423" s="101" t="str">
        <f t="shared" si="157"/>
        <v>646-915-2419</v>
      </c>
    </row>
    <row r="1424" spans="7:15" x14ac:dyDescent="0.25">
      <c r="G1424" s="100" t="s">
        <v>10890</v>
      </c>
      <c r="H1424" t="s">
        <v>10891</v>
      </c>
      <c r="I1424" s="101" t="s">
        <v>1</v>
      </c>
      <c r="J1424" s="112" t="s">
        <v>22974</v>
      </c>
      <c r="K1424" s="101" t="str">
        <f>VLOOKUP(G1424,'[2]CA AMAC LL detail'!$E$2:$M$2161,9,0)</f>
        <v>Eastern</v>
      </c>
      <c r="L1424" s="101" t="str">
        <f>VLOOKUP(G1424,'[2]CA AMAC LL detail'!$E$2:$J$2161,6,0)</f>
        <v>Carla Santos</v>
      </c>
      <c r="M1424" s="101">
        <f t="shared" si="155"/>
        <v>103</v>
      </c>
      <c r="N1424" s="158" t="str">
        <f t="shared" si="156"/>
        <v>carla.santos@lifeline.com</v>
      </c>
      <c r="O1424" s="101" t="str">
        <f t="shared" si="157"/>
        <v>646-915-2419</v>
      </c>
    </row>
    <row r="1425" spans="7:15" x14ac:dyDescent="0.25">
      <c r="G1425" s="100" t="s">
        <v>10898</v>
      </c>
      <c r="H1425" t="s">
        <v>10899</v>
      </c>
      <c r="I1425" s="101" t="s">
        <v>0</v>
      </c>
      <c r="J1425" s="112" t="s">
        <v>22975</v>
      </c>
      <c r="K1425" s="101" t="str">
        <f>VLOOKUP(G1425,'[2]CA AMAC LL detail'!$E$2:$M$2161,9,0)</f>
        <v>GS</v>
      </c>
      <c r="L1425" s="101" t="str">
        <f>VLOOKUP(G1425,'[2]CA AMAC LL detail'!$E$2:$J$2161,6,0)</f>
        <v>OPEN GSD</v>
      </c>
      <c r="O1425" s="101"/>
    </row>
    <row r="1426" spans="7:15" x14ac:dyDescent="0.25">
      <c r="G1426" s="100" t="s">
        <v>10411</v>
      </c>
      <c r="H1426" t="s">
        <v>10412</v>
      </c>
      <c r="I1426" s="101" t="s">
        <v>1</v>
      </c>
      <c r="J1426" s="112" t="s">
        <v>22852</v>
      </c>
      <c r="K1426" s="101" t="str">
        <f>VLOOKUP(G1426,'[2]CA AMAC LL detail'!$E$2:$M$2161,9,0)</f>
        <v>Eastern</v>
      </c>
      <c r="L1426" s="101" t="str">
        <f>VLOOKUP(G1426,'[2]CA AMAC LL detail'!$E$2:$J$2161,6,0)</f>
        <v>Carla Santos</v>
      </c>
      <c r="M1426" s="101">
        <f t="shared" ref="M1426:M1437" si="158">VLOOKUP(L1426,$Q$4:$T$25,4,0)</f>
        <v>103</v>
      </c>
      <c r="N1426" s="158" t="str">
        <f t="shared" ref="N1426:N1437" si="159">VLOOKUP(L1426,$Q$4:$R$25,2,0)</f>
        <v>carla.santos@lifeline.com</v>
      </c>
      <c r="O1426" s="101" t="str">
        <f t="shared" ref="O1426:O1437" si="160">VLOOKUP(L1426,$Q$4:$S$25,3,0)</f>
        <v>646-915-2419</v>
      </c>
    </row>
    <row r="1427" spans="7:15" x14ac:dyDescent="0.25">
      <c r="G1427" s="100" t="s">
        <v>10413</v>
      </c>
      <c r="H1427" t="s">
        <v>10414</v>
      </c>
      <c r="I1427" s="101" t="s">
        <v>0</v>
      </c>
      <c r="J1427" s="112" t="s">
        <v>22853</v>
      </c>
      <c r="K1427" s="101" t="str">
        <f>VLOOKUP(G1427,'[2]CA AMAC LL detail'!$E$2:$M$2161,9,0)</f>
        <v>Eastern</v>
      </c>
      <c r="L1427" s="101" t="str">
        <f>VLOOKUP(G1427,'[2]CA AMAC LL detail'!$E$2:$J$2161,6,0)</f>
        <v>Carla Santos</v>
      </c>
      <c r="M1427" s="101">
        <f t="shared" si="158"/>
        <v>103</v>
      </c>
      <c r="N1427" s="158" t="str">
        <f t="shared" si="159"/>
        <v>carla.santos@lifeline.com</v>
      </c>
      <c r="O1427" s="101" t="str">
        <f t="shared" si="160"/>
        <v>646-915-2419</v>
      </c>
    </row>
    <row r="1428" spans="7:15" x14ac:dyDescent="0.25">
      <c r="G1428" s="100" t="s">
        <v>10415</v>
      </c>
      <c r="H1428" t="s">
        <v>10416</v>
      </c>
      <c r="I1428" s="101" t="s">
        <v>1</v>
      </c>
      <c r="J1428" s="112" t="s">
        <v>22854</v>
      </c>
      <c r="K1428" s="101" t="str">
        <f>VLOOKUP(G1428,'[2]CA AMAC LL detail'!$E$2:$M$2161,9,0)</f>
        <v>Eastern</v>
      </c>
      <c r="L1428" s="101" t="str">
        <f>VLOOKUP(G1428,'[2]CA AMAC LL detail'!$E$2:$J$2161,6,0)</f>
        <v>Carla Santos</v>
      </c>
      <c r="M1428" s="101">
        <f t="shared" si="158"/>
        <v>103</v>
      </c>
      <c r="N1428" s="158" t="str">
        <f t="shared" si="159"/>
        <v>carla.santos@lifeline.com</v>
      </c>
      <c r="O1428" s="101" t="str">
        <f t="shared" si="160"/>
        <v>646-915-2419</v>
      </c>
    </row>
    <row r="1429" spans="7:15" x14ac:dyDescent="0.25">
      <c r="G1429" s="100" t="s">
        <v>10904</v>
      </c>
      <c r="H1429" t="s">
        <v>10905</v>
      </c>
      <c r="I1429" s="101" t="s">
        <v>0</v>
      </c>
      <c r="J1429" s="112" t="s">
        <v>22976</v>
      </c>
      <c r="K1429" s="101" t="str">
        <f>VLOOKUP(G1429,'[2]CA AMAC LL detail'!$E$2:$M$2161,9,0)</f>
        <v>Eastern</v>
      </c>
      <c r="L1429" s="101" t="str">
        <f>VLOOKUP(G1429,'[2]CA AMAC LL detail'!$E$2:$J$2161,6,0)</f>
        <v>Carla Santos</v>
      </c>
      <c r="M1429" s="101">
        <f t="shared" si="158"/>
        <v>103</v>
      </c>
      <c r="N1429" s="158" t="str">
        <f t="shared" si="159"/>
        <v>carla.santos@lifeline.com</v>
      </c>
      <c r="O1429" s="101" t="str">
        <f t="shared" si="160"/>
        <v>646-915-2419</v>
      </c>
    </row>
    <row r="1430" spans="7:15" x14ac:dyDescent="0.25">
      <c r="G1430" s="100" t="s">
        <v>10417</v>
      </c>
      <c r="H1430" t="s">
        <v>10418</v>
      </c>
      <c r="I1430" s="101" t="s">
        <v>1</v>
      </c>
      <c r="J1430" s="112" t="s">
        <v>22855</v>
      </c>
      <c r="K1430" s="101" t="str">
        <f>VLOOKUP(G1430,'[2]CA AMAC LL detail'!$E$2:$M$2161,9,0)</f>
        <v>Eastern</v>
      </c>
      <c r="L1430" s="101" t="str">
        <f>VLOOKUP(G1430,'[2]CA AMAC LL detail'!$E$2:$J$2161,6,0)</f>
        <v>Carla Santos</v>
      </c>
      <c r="M1430" s="101">
        <f t="shared" si="158"/>
        <v>103</v>
      </c>
      <c r="N1430" s="158" t="str">
        <f t="shared" si="159"/>
        <v>carla.santos@lifeline.com</v>
      </c>
      <c r="O1430" s="101" t="str">
        <f t="shared" si="160"/>
        <v>646-915-2419</v>
      </c>
    </row>
    <row r="1431" spans="7:15" x14ac:dyDescent="0.25">
      <c r="G1431" s="100" t="s">
        <v>10419</v>
      </c>
      <c r="H1431" t="s">
        <v>10420</v>
      </c>
      <c r="I1431" s="101" t="s">
        <v>1</v>
      </c>
      <c r="J1431" s="112" t="s">
        <v>22856</v>
      </c>
      <c r="K1431" s="101" t="str">
        <f>VLOOKUP(G1431,'[2]CA AMAC LL detail'!$E$2:$M$2161,9,0)</f>
        <v>Eastern</v>
      </c>
      <c r="L1431" s="101" t="str">
        <f>VLOOKUP(G1431,'[2]CA AMAC LL detail'!$E$2:$J$2161,6,0)</f>
        <v>Carla Santos</v>
      </c>
      <c r="M1431" s="101">
        <f t="shared" si="158"/>
        <v>103</v>
      </c>
      <c r="N1431" s="158" t="str">
        <f t="shared" si="159"/>
        <v>carla.santos@lifeline.com</v>
      </c>
      <c r="O1431" s="101" t="str">
        <f t="shared" si="160"/>
        <v>646-915-2419</v>
      </c>
    </row>
    <row r="1432" spans="7:15" x14ac:dyDescent="0.25">
      <c r="G1432" s="100" t="s">
        <v>10421</v>
      </c>
      <c r="H1432" t="s">
        <v>10422</v>
      </c>
      <c r="I1432" s="101" t="s">
        <v>1</v>
      </c>
      <c r="J1432" s="112" t="s">
        <v>22857</v>
      </c>
      <c r="K1432" s="101" t="str">
        <f>VLOOKUP(G1432,'[2]CA AMAC LL detail'!$E$2:$M$2161,9,0)</f>
        <v>Eastern</v>
      </c>
      <c r="L1432" s="101" t="str">
        <f>VLOOKUP(G1432,'[2]CA AMAC LL detail'!$E$2:$J$2161,6,0)</f>
        <v>Carla Santos</v>
      </c>
      <c r="M1432" s="101">
        <f t="shared" si="158"/>
        <v>103</v>
      </c>
      <c r="N1432" s="158" t="str">
        <f t="shared" si="159"/>
        <v>carla.santos@lifeline.com</v>
      </c>
      <c r="O1432" s="101" t="str">
        <f t="shared" si="160"/>
        <v>646-915-2419</v>
      </c>
    </row>
    <row r="1433" spans="7:15" x14ac:dyDescent="0.25">
      <c r="G1433" s="100" t="s">
        <v>10423</v>
      </c>
      <c r="H1433" t="s">
        <v>10424</v>
      </c>
      <c r="I1433" s="101" t="s">
        <v>1</v>
      </c>
      <c r="J1433" s="112" t="s">
        <v>22858</v>
      </c>
      <c r="K1433" s="101" t="str">
        <f>VLOOKUP(G1433,'[2]CA AMAC LL detail'!$E$2:$M$2161,9,0)</f>
        <v>Eastern</v>
      </c>
      <c r="L1433" s="101" t="str">
        <f>VLOOKUP(G1433,'[2]CA AMAC LL detail'!$E$2:$J$2161,6,0)</f>
        <v>Carla Santos</v>
      </c>
      <c r="M1433" s="101">
        <f t="shared" si="158"/>
        <v>103</v>
      </c>
      <c r="N1433" s="158" t="str">
        <f t="shared" si="159"/>
        <v>carla.santos@lifeline.com</v>
      </c>
      <c r="O1433" s="101" t="str">
        <f t="shared" si="160"/>
        <v>646-915-2419</v>
      </c>
    </row>
    <row r="1434" spans="7:15" x14ac:dyDescent="0.25">
      <c r="G1434" s="100" t="s">
        <v>10425</v>
      </c>
      <c r="H1434" t="s">
        <v>10426</v>
      </c>
      <c r="I1434" s="101" t="s">
        <v>1</v>
      </c>
      <c r="J1434" s="112" t="s">
        <v>22859</v>
      </c>
      <c r="K1434" s="101" t="str">
        <f>VLOOKUP(G1434,'[2]CA AMAC LL detail'!$E$2:$M$2161,9,0)</f>
        <v>Eastern</v>
      </c>
      <c r="L1434" s="101" t="str">
        <f>VLOOKUP(G1434,'[2]CA AMAC LL detail'!$E$2:$J$2161,6,0)</f>
        <v>Carla Santos</v>
      </c>
      <c r="M1434" s="101">
        <f t="shared" si="158"/>
        <v>103</v>
      </c>
      <c r="N1434" s="158" t="str">
        <f t="shared" si="159"/>
        <v>carla.santos@lifeline.com</v>
      </c>
      <c r="O1434" s="101" t="str">
        <f t="shared" si="160"/>
        <v>646-915-2419</v>
      </c>
    </row>
    <row r="1435" spans="7:15" x14ac:dyDescent="0.25">
      <c r="G1435" s="100" t="s">
        <v>10906</v>
      </c>
      <c r="H1435" t="s">
        <v>10907</v>
      </c>
      <c r="I1435" s="101" t="s">
        <v>0</v>
      </c>
      <c r="J1435" s="112" t="s">
        <v>22977</v>
      </c>
      <c r="K1435" s="101" t="str">
        <f>VLOOKUP(G1435,'[2]CA AMAC LL detail'!$E$2:$M$2161,9,0)</f>
        <v>Eastern</v>
      </c>
      <c r="L1435" s="101" t="str">
        <f>VLOOKUP(G1435,'[2]CA AMAC LL detail'!$E$2:$J$2161,6,0)</f>
        <v>Carla Santos</v>
      </c>
      <c r="M1435" s="101">
        <f t="shared" si="158"/>
        <v>103</v>
      </c>
      <c r="N1435" s="158" t="str">
        <f t="shared" si="159"/>
        <v>carla.santos@lifeline.com</v>
      </c>
      <c r="O1435" s="101" t="str">
        <f t="shared" si="160"/>
        <v>646-915-2419</v>
      </c>
    </row>
    <row r="1436" spans="7:15" x14ac:dyDescent="0.25">
      <c r="G1436" s="100" t="s">
        <v>757</v>
      </c>
      <c r="H1436" t="s">
        <v>758</v>
      </c>
      <c r="I1436" s="101" t="s">
        <v>1</v>
      </c>
      <c r="J1436" s="112" t="s">
        <v>22978</v>
      </c>
      <c r="K1436" s="101" t="str">
        <f>VLOOKUP(G1436,'[2]CA AMAC LL detail'!$E$2:$M$2161,9,0)</f>
        <v>Eastern</v>
      </c>
      <c r="L1436" s="101" t="str">
        <f>VLOOKUP(G1436,'[2]CA AMAC LL detail'!$E$2:$J$2161,6,0)</f>
        <v>Carla Santos</v>
      </c>
      <c r="M1436" s="101">
        <f t="shared" si="158"/>
        <v>103</v>
      </c>
      <c r="N1436" s="158" t="str">
        <f t="shared" si="159"/>
        <v>carla.santos@lifeline.com</v>
      </c>
      <c r="O1436" s="101" t="str">
        <f t="shared" si="160"/>
        <v>646-915-2419</v>
      </c>
    </row>
    <row r="1437" spans="7:15" x14ac:dyDescent="0.25">
      <c r="G1437" s="100" t="s">
        <v>759</v>
      </c>
      <c r="H1437" t="s">
        <v>760</v>
      </c>
      <c r="I1437" s="101" t="s">
        <v>1</v>
      </c>
      <c r="J1437" s="112" t="s">
        <v>22979</v>
      </c>
      <c r="K1437" s="101" t="str">
        <f>VLOOKUP(G1437,'[2]CA AMAC LL detail'!$E$2:$M$2161,9,0)</f>
        <v>Eastern</v>
      </c>
      <c r="L1437" s="101" t="str">
        <f>VLOOKUP(G1437,'[2]CA AMAC LL detail'!$E$2:$J$2161,6,0)</f>
        <v>Carla Santos</v>
      </c>
      <c r="M1437" s="101">
        <f t="shared" si="158"/>
        <v>103</v>
      </c>
      <c r="N1437" s="158" t="str">
        <f t="shared" si="159"/>
        <v>carla.santos@lifeline.com</v>
      </c>
      <c r="O1437" s="101" t="str">
        <f t="shared" si="160"/>
        <v>646-915-2419</v>
      </c>
    </row>
    <row r="1438" spans="7:15" x14ac:dyDescent="0.25">
      <c r="G1438" s="100" t="s">
        <v>10959</v>
      </c>
      <c r="H1438" t="s">
        <v>10960</v>
      </c>
      <c r="I1438" s="101" t="s">
        <v>0</v>
      </c>
      <c r="J1438" s="112" t="s">
        <v>22980</v>
      </c>
      <c r="K1438" s="101" t="str">
        <f>VLOOKUP(G1438,'[2]CA AMAC LL detail'!$E$2:$M$2161,9,0)</f>
        <v>GS</v>
      </c>
      <c r="L1438" s="101" t="str">
        <f>VLOOKUP(G1438,'[2]CA AMAC LL detail'!$E$2:$J$2161,6,0)</f>
        <v>OPEN GSD</v>
      </c>
      <c r="O1438" s="101"/>
    </row>
    <row r="1439" spans="7:15" x14ac:dyDescent="0.25">
      <c r="G1439" s="100" t="s">
        <v>10961</v>
      </c>
      <c r="H1439" t="s">
        <v>10962</v>
      </c>
      <c r="I1439" s="101" t="s">
        <v>1</v>
      </c>
      <c r="J1439" s="112" t="s">
        <v>22981</v>
      </c>
      <c r="K1439" s="101" t="str">
        <f>VLOOKUP(G1439,'[2]CA AMAC LL detail'!$E$2:$M$2161,9,0)</f>
        <v>Eastern</v>
      </c>
      <c r="L1439" s="101" t="str">
        <f>VLOOKUP(G1439,'[2]CA AMAC LL detail'!$E$2:$J$2161,6,0)</f>
        <v>Carla Santos</v>
      </c>
      <c r="M1439" s="101">
        <f t="shared" ref="M1439:M1445" si="161">VLOOKUP(L1439,$Q$4:$T$25,4,0)</f>
        <v>103</v>
      </c>
      <c r="N1439" s="158" t="str">
        <f t="shared" ref="N1439:N1445" si="162">VLOOKUP(L1439,$Q$4:$R$25,2,0)</f>
        <v>carla.santos@lifeline.com</v>
      </c>
      <c r="O1439" s="101" t="str">
        <f t="shared" ref="O1439:O1445" si="163">VLOOKUP(L1439,$Q$4:$S$25,3,0)</f>
        <v>646-915-2419</v>
      </c>
    </row>
    <row r="1440" spans="7:15" x14ac:dyDescent="0.25">
      <c r="G1440" s="100" t="s">
        <v>761</v>
      </c>
      <c r="H1440" s="156" t="s">
        <v>22982</v>
      </c>
      <c r="I1440" s="112"/>
      <c r="J1440" s="112" t="str">
        <f>+G1440&amp;" - "&amp;H1440</f>
        <v>NY992 - Evercare</v>
      </c>
      <c r="K1440" s="101" t="str">
        <f>VLOOKUP(G1440,'[2]CA AMAC LL detail'!$E$2:$M$2161,9,0)</f>
        <v>Eastern</v>
      </c>
      <c r="L1440" s="101" t="str">
        <f>VLOOKUP(G1440,'[2]CA AMAC LL detail'!$E$2:$J$2161,6,0)</f>
        <v>Carla Santos</v>
      </c>
      <c r="M1440" s="101">
        <f t="shared" si="161"/>
        <v>103</v>
      </c>
      <c r="N1440" s="158" t="str">
        <f t="shared" si="162"/>
        <v>carla.santos@lifeline.com</v>
      </c>
      <c r="O1440" s="101" t="str">
        <f t="shared" si="163"/>
        <v>646-915-2419</v>
      </c>
    </row>
    <row r="1441" spans="7:15" x14ac:dyDescent="0.25">
      <c r="G1441" s="100" t="s">
        <v>763</v>
      </c>
      <c r="H1441" s="156" t="s">
        <v>764</v>
      </c>
      <c r="I1441" s="112"/>
      <c r="J1441" s="112" t="str">
        <f>+G1441&amp;" - "&amp;H1441</f>
        <v>NY993 - Senior Health Partners</v>
      </c>
      <c r="K1441" s="101" t="str">
        <f>VLOOKUP(G1441,'[2]CA AMAC LL detail'!$E$2:$M$2161,9,0)</f>
        <v>Eastern</v>
      </c>
      <c r="L1441" s="101" t="str">
        <f>VLOOKUP(G1441,'[2]CA AMAC LL detail'!$E$2:$J$2161,6,0)</f>
        <v>Carla Santos</v>
      </c>
      <c r="M1441" s="101">
        <f t="shared" si="161"/>
        <v>103</v>
      </c>
      <c r="N1441" s="158" t="str">
        <f t="shared" si="162"/>
        <v>carla.santos@lifeline.com</v>
      </c>
      <c r="O1441" s="101" t="str">
        <f t="shared" si="163"/>
        <v>646-915-2419</v>
      </c>
    </row>
    <row r="1442" spans="7:15" x14ac:dyDescent="0.25">
      <c r="G1442" s="100" t="s">
        <v>10427</v>
      </c>
      <c r="H1442" t="s">
        <v>10428</v>
      </c>
      <c r="I1442" s="101" t="s">
        <v>0</v>
      </c>
      <c r="J1442" s="112" t="s">
        <v>22860</v>
      </c>
      <c r="K1442" s="101" t="str">
        <f>VLOOKUP(G1442,'[2]CA AMAC LL detail'!$E$2:$M$2161,9,0)</f>
        <v>Eastern</v>
      </c>
      <c r="L1442" s="101" t="str">
        <f>VLOOKUP(G1442,'[2]CA AMAC LL detail'!$E$2:$J$2161,6,0)</f>
        <v>Carla Santos</v>
      </c>
      <c r="M1442" s="101">
        <f t="shared" si="161"/>
        <v>103</v>
      </c>
      <c r="N1442" s="158" t="str">
        <f t="shared" si="162"/>
        <v>carla.santos@lifeline.com</v>
      </c>
      <c r="O1442" s="101" t="str">
        <f t="shared" si="163"/>
        <v>646-915-2419</v>
      </c>
    </row>
    <row r="1443" spans="7:15" x14ac:dyDescent="0.25">
      <c r="G1443" s="100" t="s">
        <v>10429</v>
      </c>
      <c r="H1443" t="s">
        <v>10430</v>
      </c>
      <c r="I1443" s="101" t="s">
        <v>0</v>
      </c>
      <c r="J1443" s="112" t="s">
        <v>22861</v>
      </c>
      <c r="K1443" s="101" t="str">
        <f>VLOOKUP(G1443,'[2]CA AMAC LL detail'!$E$2:$M$2161,9,0)</f>
        <v>Eastern</v>
      </c>
      <c r="L1443" s="101" t="str">
        <f>VLOOKUP(G1443,'[2]CA AMAC LL detail'!$E$2:$J$2161,6,0)</f>
        <v>Carla Santos</v>
      </c>
      <c r="M1443" s="101">
        <f t="shared" si="161"/>
        <v>103</v>
      </c>
      <c r="N1443" s="158" t="str">
        <f t="shared" si="162"/>
        <v>carla.santos@lifeline.com</v>
      </c>
      <c r="O1443" s="101" t="str">
        <f t="shared" si="163"/>
        <v>646-915-2419</v>
      </c>
    </row>
    <row r="1444" spans="7:15" x14ac:dyDescent="0.25">
      <c r="G1444" s="100" t="s">
        <v>10431</v>
      </c>
      <c r="H1444" t="s">
        <v>10432</v>
      </c>
      <c r="I1444" s="101" t="s">
        <v>0</v>
      </c>
      <c r="J1444" s="112" t="s">
        <v>22862</v>
      </c>
      <c r="K1444" s="101" t="str">
        <f>VLOOKUP(G1444,'[2]CA AMAC LL detail'!$E$2:$M$2161,9,0)</f>
        <v>Eastern</v>
      </c>
      <c r="L1444" s="101" t="str">
        <f>VLOOKUP(G1444,'[2]CA AMAC LL detail'!$E$2:$J$2161,6,0)</f>
        <v>Carla Santos</v>
      </c>
      <c r="M1444" s="101">
        <f t="shared" si="161"/>
        <v>103</v>
      </c>
      <c r="N1444" s="158" t="str">
        <f t="shared" si="162"/>
        <v>carla.santos@lifeline.com</v>
      </c>
      <c r="O1444" s="101" t="str">
        <f t="shared" si="163"/>
        <v>646-915-2419</v>
      </c>
    </row>
    <row r="1445" spans="7:15" x14ac:dyDescent="0.25">
      <c r="G1445" s="100" t="s">
        <v>10963</v>
      </c>
      <c r="H1445" s="156" t="s">
        <v>10964</v>
      </c>
      <c r="I1445" s="112"/>
      <c r="J1445" s="112" t="str">
        <f>+G1445&amp;" - "&amp;H1445</f>
        <v>NY997 - HIP Health Plan of New York</v>
      </c>
      <c r="K1445" s="101" t="str">
        <f>VLOOKUP(G1445,'[2]CA AMAC LL detail'!$E$2:$M$2161,9,0)</f>
        <v>Eastern</v>
      </c>
      <c r="L1445" s="101" t="str">
        <f>VLOOKUP(G1445,'[2]CA AMAC LL detail'!$E$2:$J$2161,6,0)</f>
        <v>Carla Santos</v>
      </c>
      <c r="M1445" s="101">
        <f t="shared" si="161"/>
        <v>103</v>
      </c>
      <c r="N1445" s="158" t="str">
        <f t="shared" si="162"/>
        <v>carla.santos@lifeline.com</v>
      </c>
      <c r="O1445" s="101" t="str">
        <f t="shared" si="163"/>
        <v>646-915-2419</v>
      </c>
    </row>
    <row r="1446" spans="7:15" x14ac:dyDescent="0.25">
      <c r="G1446" s="100" t="s">
        <v>22983</v>
      </c>
      <c r="H1446" s="156" t="s">
        <v>22984</v>
      </c>
      <c r="I1446" s="112"/>
      <c r="J1446" s="112" t="str">
        <f>+G1446&amp;" - "&amp;H1446</f>
        <v>OE902 - Mystic Valley Elder Services</v>
      </c>
      <c r="K1446" s="101" t="str">
        <f>VLOOKUP(G1446,'[2]CA AMAC LL detail'!$E$2:$M$2161,9,0)</f>
        <v>GS</v>
      </c>
      <c r="L1446" s="101" t="str">
        <f>VLOOKUP(G1446,'[2]CA AMAC LL detail'!$E$2:$J$2161,6,0)</f>
        <v>OPEN GSD</v>
      </c>
      <c r="O1446" s="101"/>
    </row>
    <row r="1447" spans="7:15" x14ac:dyDescent="0.25">
      <c r="G1447" s="100" t="s">
        <v>22312</v>
      </c>
      <c r="H1447" t="s">
        <v>22313</v>
      </c>
      <c r="I1447" s="101" t="s">
        <v>0</v>
      </c>
      <c r="J1447" s="112" t="s">
        <v>22314</v>
      </c>
      <c r="K1447" s="101" t="s">
        <v>23238</v>
      </c>
      <c r="L1447" s="101" t="s">
        <v>21358</v>
      </c>
      <c r="M1447" s="101">
        <f t="shared" ref="M1447:M1457" si="164">VLOOKUP(L1447,$Q$4:$T$25,4,0)</f>
        <v>301</v>
      </c>
      <c r="N1447" s="158" t="str">
        <f t="shared" ref="N1447:N1457" si="165">VLOOKUP(L1447,$Q$4:$R$25,2,0)</f>
        <v xml:space="preserve">jodi.springer@connectamerica.com </v>
      </c>
      <c r="O1447" s="101" t="str">
        <f t="shared" ref="O1447:O1457" si="166">VLOOKUP(L1447,$Q$4:$S$25,3,0)</f>
        <v>949-910-9889</v>
      </c>
    </row>
    <row r="1448" spans="7:15" x14ac:dyDescent="0.25">
      <c r="G1448" s="100" t="s">
        <v>22985</v>
      </c>
      <c r="H1448" s="156" t="s">
        <v>581</v>
      </c>
      <c r="I1448" s="112"/>
      <c r="J1448" s="112" t="str">
        <f>+G1448&amp;" - "&amp;H1448</f>
        <v>OE914 - Boston Senior Home Care</v>
      </c>
      <c r="K1448" s="101" t="s">
        <v>23239</v>
      </c>
      <c r="L1448" s="101" t="str">
        <f>VLOOKUP(G1448,'[2]CA AMAC LL detail'!$E$2:$J$2161,6,0)</f>
        <v>Darlene Messier</v>
      </c>
      <c r="M1448" s="101">
        <f t="shared" si="164"/>
        <v>104</v>
      </c>
      <c r="N1448" s="158" t="str">
        <f t="shared" si="165"/>
        <v>darlene.messier@lifeline.com</v>
      </c>
      <c r="O1448" s="101" t="str">
        <f t="shared" si="166"/>
        <v>508-916-8173</v>
      </c>
    </row>
    <row r="1449" spans="7:15" x14ac:dyDescent="0.25">
      <c r="G1449" s="100" t="s">
        <v>22321</v>
      </c>
      <c r="H1449" t="s">
        <v>22322</v>
      </c>
      <c r="I1449" s="101" t="s">
        <v>0</v>
      </c>
      <c r="J1449" s="112" t="s">
        <v>22323</v>
      </c>
      <c r="K1449" s="101" t="s">
        <v>23239</v>
      </c>
      <c r="L1449" s="101" t="str">
        <f>VLOOKUP(G1449,'[2]CA AMAC LL detail'!$E$2:$J$2161,6,0)</f>
        <v>Darlene Messier</v>
      </c>
      <c r="M1449" s="101">
        <f t="shared" si="164"/>
        <v>104</v>
      </c>
      <c r="N1449" s="158" t="str">
        <f t="shared" si="165"/>
        <v>darlene.messier@lifeline.com</v>
      </c>
      <c r="O1449" s="101" t="str">
        <f t="shared" si="166"/>
        <v>508-916-8173</v>
      </c>
    </row>
    <row r="1450" spans="7:15" x14ac:dyDescent="0.25">
      <c r="G1450" s="100" t="s">
        <v>11000</v>
      </c>
      <c r="H1450" s="156" t="s">
        <v>11001</v>
      </c>
      <c r="I1450" s="112"/>
      <c r="J1450" s="112" t="str">
        <f t="shared" ref="J1450:J1477" si="167">+G1450&amp;" - "&amp;H1450</f>
        <v>OH029 - Jewish Family Service Association of Cleveland</v>
      </c>
      <c r="K1450" s="101" t="str">
        <f>VLOOKUP(G1450,'[2]CA AMAC LL detail'!$E$2:$M$2161,9,0)</f>
        <v>Eastern</v>
      </c>
      <c r="L1450" s="101" t="str">
        <f>VLOOKUP(G1450,'[2]CA AMAC LL detail'!$E$2:$J$2161,6,0)</f>
        <v>Carla Santos</v>
      </c>
      <c r="M1450" s="101">
        <f t="shared" si="164"/>
        <v>103</v>
      </c>
      <c r="N1450" s="158" t="str">
        <f t="shared" si="165"/>
        <v>carla.santos@lifeline.com</v>
      </c>
      <c r="O1450" s="101" t="str">
        <f t="shared" si="166"/>
        <v>646-915-2419</v>
      </c>
    </row>
    <row r="1451" spans="7:15" x14ac:dyDescent="0.25">
      <c r="G1451" s="100" t="s">
        <v>22986</v>
      </c>
      <c r="H1451" s="156" t="s">
        <v>11104</v>
      </c>
      <c r="I1451" s="112"/>
      <c r="J1451" s="112" t="str">
        <f t="shared" si="167"/>
        <v>OH049 - Mercy Hospital Willard</v>
      </c>
      <c r="K1451" s="101" t="e">
        <f>VLOOKUP(G1451,'[2]CA AMAC LL detail'!$E$2:$M$2161,9,0)</f>
        <v>#N/A</v>
      </c>
      <c r="L1451" s="101" t="s">
        <v>21343</v>
      </c>
      <c r="M1451" s="101">
        <f t="shared" si="164"/>
        <v>103</v>
      </c>
      <c r="N1451" s="158" t="str">
        <f t="shared" si="165"/>
        <v>carla.santos@lifeline.com</v>
      </c>
      <c r="O1451" s="101" t="str">
        <f t="shared" si="166"/>
        <v>646-915-2419</v>
      </c>
    </row>
    <row r="1452" spans="7:15" x14ac:dyDescent="0.25">
      <c r="G1452" s="100" t="s">
        <v>11021</v>
      </c>
      <c r="H1452" s="156" t="s">
        <v>11022</v>
      </c>
      <c r="I1452" s="112"/>
      <c r="J1452" s="112" t="str">
        <f t="shared" si="167"/>
        <v>OH063 - Community Memorial Hospital Auxiliary</v>
      </c>
      <c r="K1452" s="101" t="str">
        <f>VLOOKUP(G1452,'[2]CA AMAC LL detail'!$E$2:$M$2161,9,0)</f>
        <v>Eastern</v>
      </c>
      <c r="L1452" s="101" t="str">
        <f>VLOOKUP(G1452,'[2]CA AMAC LL detail'!$E$2:$J$2161,6,0)</f>
        <v>Carla Santos</v>
      </c>
      <c r="M1452" s="101">
        <f t="shared" si="164"/>
        <v>103</v>
      </c>
      <c r="N1452" s="158" t="str">
        <f t="shared" si="165"/>
        <v>carla.santos@lifeline.com</v>
      </c>
      <c r="O1452" s="101" t="str">
        <f t="shared" si="166"/>
        <v>646-915-2419</v>
      </c>
    </row>
    <row r="1453" spans="7:15" x14ac:dyDescent="0.25">
      <c r="G1453" s="100" t="s">
        <v>11027</v>
      </c>
      <c r="H1453" s="156" t="s">
        <v>11028</v>
      </c>
      <c r="I1453" s="112"/>
      <c r="J1453" s="112" t="str">
        <f t="shared" si="167"/>
        <v>OH071 - Paulding County Hospital</v>
      </c>
      <c r="K1453" s="101" t="str">
        <f>VLOOKUP(G1453,'[2]CA AMAC LL detail'!$E$2:$M$2161,9,0)</f>
        <v>Eastern</v>
      </c>
      <c r="L1453" s="101" t="str">
        <f>VLOOKUP(G1453,'[2]CA AMAC LL detail'!$E$2:$J$2161,6,0)</f>
        <v>Carla Santos</v>
      </c>
      <c r="M1453" s="101">
        <f t="shared" si="164"/>
        <v>103</v>
      </c>
      <c r="N1453" s="158" t="str">
        <f t="shared" si="165"/>
        <v>carla.santos@lifeline.com</v>
      </c>
      <c r="O1453" s="101" t="str">
        <f t="shared" si="166"/>
        <v>646-915-2419</v>
      </c>
    </row>
    <row r="1454" spans="7:15" x14ac:dyDescent="0.25">
      <c r="G1454" s="100" t="s">
        <v>11029</v>
      </c>
      <c r="H1454" s="156" t="s">
        <v>11030</v>
      </c>
      <c r="I1454" s="112"/>
      <c r="J1454" s="112" t="str">
        <f t="shared" si="167"/>
        <v>OH074 - Wood County Hospital</v>
      </c>
      <c r="K1454" s="101" t="str">
        <f>VLOOKUP(G1454,'[2]CA AMAC LL detail'!$E$2:$M$2161,9,0)</f>
        <v>Eastern</v>
      </c>
      <c r="L1454" s="101" t="str">
        <f>VLOOKUP(G1454,'[2]CA AMAC LL detail'!$E$2:$J$2161,6,0)</f>
        <v>Carla Santos</v>
      </c>
      <c r="M1454" s="101">
        <f t="shared" si="164"/>
        <v>103</v>
      </c>
      <c r="N1454" s="158" t="str">
        <f t="shared" si="165"/>
        <v>carla.santos@lifeline.com</v>
      </c>
      <c r="O1454" s="101" t="str">
        <f t="shared" si="166"/>
        <v>646-915-2419</v>
      </c>
    </row>
    <row r="1455" spans="7:15" x14ac:dyDescent="0.25">
      <c r="G1455" s="100" t="s">
        <v>11062</v>
      </c>
      <c r="H1455" s="156" t="s">
        <v>11063</v>
      </c>
      <c r="I1455" s="112"/>
      <c r="J1455" s="112" t="str">
        <f t="shared" si="167"/>
        <v>OH128 - Lake Hospital System, Inc.</v>
      </c>
      <c r="K1455" s="101" t="str">
        <f>VLOOKUP(G1455,'[2]CA AMAC LL detail'!$E$2:$M$2161,9,0)</f>
        <v>Eastern</v>
      </c>
      <c r="L1455" s="101" t="str">
        <f>VLOOKUP(G1455,'[2]CA AMAC LL detail'!$E$2:$J$2161,6,0)</f>
        <v>Carla Santos</v>
      </c>
      <c r="M1455" s="101">
        <f t="shared" si="164"/>
        <v>103</v>
      </c>
      <c r="N1455" s="158" t="str">
        <f t="shared" si="165"/>
        <v>carla.santos@lifeline.com</v>
      </c>
      <c r="O1455" s="101" t="str">
        <f t="shared" si="166"/>
        <v>646-915-2419</v>
      </c>
    </row>
    <row r="1456" spans="7:15" x14ac:dyDescent="0.25">
      <c r="G1456" s="100" t="s">
        <v>11064</v>
      </c>
      <c r="H1456" s="156" t="s">
        <v>11065</v>
      </c>
      <c r="I1456" s="112"/>
      <c r="J1456" s="112" t="str">
        <f t="shared" si="167"/>
        <v>OH129 - University Hospitals Portage Medical Center</v>
      </c>
      <c r="K1456" s="101" t="e">
        <f>VLOOKUP(G1456,'[2]CA AMAC LL detail'!$E$2:$M$2161,9,0)</f>
        <v>#N/A</v>
      </c>
      <c r="L1456" s="101" t="s">
        <v>21343</v>
      </c>
      <c r="M1456" s="101">
        <f t="shared" si="164"/>
        <v>103</v>
      </c>
      <c r="N1456" s="158" t="str">
        <f t="shared" si="165"/>
        <v>carla.santos@lifeline.com</v>
      </c>
      <c r="O1456" s="101" t="str">
        <f t="shared" si="166"/>
        <v>646-915-2419</v>
      </c>
    </row>
    <row r="1457" spans="7:15" x14ac:dyDescent="0.25">
      <c r="G1457" s="100" t="s">
        <v>11075</v>
      </c>
      <c r="H1457" s="156" t="s">
        <v>11076</v>
      </c>
      <c r="I1457" s="112"/>
      <c r="J1457" s="112" t="str">
        <f t="shared" si="167"/>
        <v>OH268 - Senior Resource Connection</v>
      </c>
      <c r="K1457" s="101" t="str">
        <f>VLOOKUP(G1457,'[2]CA AMAC LL detail'!$E$2:$M$2161,9,0)</f>
        <v>Eastern</v>
      </c>
      <c r="L1457" s="101" t="str">
        <f>VLOOKUP(G1457,'[2]CA AMAC LL detail'!$E$2:$J$2161,6,0)</f>
        <v>Carla Santos</v>
      </c>
      <c r="M1457" s="101">
        <f t="shared" si="164"/>
        <v>103</v>
      </c>
      <c r="N1457" s="158" t="str">
        <f t="shared" si="165"/>
        <v>carla.santos@lifeline.com</v>
      </c>
      <c r="O1457" s="101" t="str">
        <f t="shared" si="166"/>
        <v>646-915-2419</v>
      </c>
    </row>
    <row r="1458" spans="7:15" x14ac:dyDescent="0.25">
      <c r="G1458" s="100" t="s">
        <v>11099</v>
      </c>
      <c r="H1458" s="156" t="s">
        <v>11100</v>
      </c>
      <c r="I1458" s="112"/>
      <c r="J1458" s="112" t="str">
        <f t="shared" si="167"/>
        <v>OH338 - Good Shepard Community Services at Home</v>
      </c>
      <c r="K1458" s="101" t="str">
        <f>VLOOKUP(G1458,'[2]CA AMAC LL detail'!$E$2:$M$2161,9,0)</f>
        <v>CPS</v>
      </c>
      <c r="L1458" s="101" t="str">
        <f>VLOOKUP(G1458,'[2]CA AMAC LL detail'!$E$2:$J$2161,6,0)</f>
        <v>OPEN LMS/PSF</v>
      </c>
      <c r="O1458" s="101"/>
    </row>
    <row r="1459" spans="7:15" x14ac:dyDescent="0.25">
      <c r="G1459" s="100" t="s">
        <v>11144</v>
      </c>
      <c r="H1459" s="156" t="s">
        <v>11145</v>
      </c>
      <c r="I1459" s="112"/>
      <c r="J1459" s="112" t="str">
        <f t="shared" si="167"/>
        <v>OH414 - Council on Aging SW OH PASSPORT 1 CINCINNATI</v>
      </c>
      <c r="K1459" s="101" t="str">
        <f>VLOOKUP(G1459,'[2]CA AMAC LL detail'!$E$2:$M$2161,9,0)</f>
        <v>Eastern</v>
      </c>
      <c r="L1459" s="101" t="str">
        <f>VLOOKUP(G1459,'[2]CA AMAC LL detail'!$E$2:$J$2161,6,0)</f>
        <v>Carla Santos</v>
      </c>
      <c r="M1459" s="101">
        <f t="shared" ref="M1459:M1483" si="168">VLOOKUP(L1459,$Q$4:$T$25,4,0)</f>
        <v>103</v>
      </c>
      <c r="N1459" s="158" t="str">
        <f t="shared" ref="N1459:N1483" si="169">VLOOKUP(L1459,$Q$4:$R$25,2,0)</f>
        <v>carla.santos@lifeline.com</v>
      </c>
      <c r="O1459" s="101" t="str">
        <f t="shared" ref="O1459:O1483" si="170">VLOOKUP(L1459,$Q$4:$S$25,3,0)</f>
        <v>646-915-2419</v>
      </c>
    </row>
    <row r="1460" spans="7:15" x14ac:dyDescent="0.25">
      <c r="G1460" s="100" t="s">
        <v>11146</v>
      </c>
      <c r="H1460" s="156" t="s">
        <v>11147</v>
      </c>
      <c r="I1460" s="112"/>
      <c r="J1460" s="112" t="str">
        <f t="shared" si="167"/>
        <v>OH415 - PASSPORT 3 AAA - LIMA</v>
      </c>
      <c r="K1460" s="101" t="str">
        <f>VLOOKUP(G1460,'[2]CA AMAC LL detail'!$E$2:$M$2161,9,0)</f>
        <v>Eastern</v>
      </c>
      <c r="L1460" s="101" t="str">
        <f>VLOOKUP(G1460,'[2]CA AMAC LL detail'!$E$2:$J$2161,6,0)</f>
        <v>Carla Santos</v>
      </c>
      <c r="M1460" s="101">
        <f t="shared" si="168"/>
        <v>103</v>
      </c>
      <c r="N1460" s="158" t="str">
        <f t="shared" si="169"/>
        <v>carla.santos@lifeline.com</v>
      </c>
      <c r="O1460" s="101" t="str">
        <f t="shared" si="170"/>
        <v>646-915-2419</v>
      </c>
    </row>
    <row r="1461" spans="7:15" x14ac:dyDescent="0.25">
      <c r="G1461" s="100" t="s">
        <v>11148</v>
      </c>
      <c r="H1461" s="156" t="s">
        <v>11149</v>
      </c>
      <c r="I1461" s="112"/>
      <c r="J1461" s="112" t="str">
        <f t="shared" si="167"/>
        <v>OH416 - PASSPORT 4 AAA - TOLDEO</v>
      </c>
      <c r="K1461" s="101" t="str">
        <f>VLOOKUP(G1461,'[2]CA AMAC LL detail'!$E$2:$M$2161,9,0)</f>
        <v>Eastern</v>
      </c>
      <c r="L1461" s="101" t="str">
        <f>VLOOKUP(G1461,'[2]CA AMAC LL detail'!$E$2:$J$2161,6,0)</f>
        <v>Carla Santos</v>
      </c>
      <c r="M1461" s="101">
        <f t="shared" si="168"/>
        <v>103</v>
      </c>
      <c r="N1461" s="158" t="str">
        <f t="shared" si="169"/>
        <v>carla.santos@lifeline.com</v>
      </c>
      <c r="O1461" s="101" t="str">
        <f t="shared" si="170"/>
        <v>646-915-2419</v>
      </c>
    </row>
    <row r="1462" spans="7:15" x14ac:dyDescent="0.25">
      <c r="G1462" s="100" t="s">
        <v>765</v>
      </c>
      <c r="H1462" s="156" t="s">
        <v>766</v>
      </c>
      <c r="I1462" s="112"/>
      <c r="J1462" s="112" t="str">
        <f t="shared" si="167"/>
        <v>OH417 - PASSPORT 5 AAA  MANSFIELD</v>
      </c>
      <c r="K1462" s="101" t="str">
        <f>VLOOKUP(G1462,'[2]CA AMAC LL detail'!$E$2:$M$2161,9,0)</f>
        <v>Eastern</v>
      </c>
      <c r="L1462" s="101" t="str">
        <f>VLOOKUP(G1462,'[2]CA AMAC LL detail'!$E$2:$J$2161,6,0)</f>
        <v>Carla Santos</v>
      </c>
      <c r="M1462" s="101">
        <f t="shared" si="168"/>
        <v>103</v>
      </c>
      <c r="N1462" s="158" t="str">
        <f t="shared" si="169"/>
        <v>carla.santos@lifeline.com</v>
      </c>
      <c r="O1462" s="101" t="str">
        <f t="shared" si="170"/>
        <v>646-915-2419</v>
      </c>
    </row>
    <row r="1463" spans="7:15" x14ac:dyDescent="0.25">
      <c r="G1463" s="100" t="s">
        <v>767</v>
      </c>
      <c r="H1463" s="156" t="s">
        <v>768</v>
      </c>
      <c r="I1463" s="112"/>
      <c r="J1463" s="112" t="str">
        <f t="shared" si="167"/>
        <v>OH419 - PASSPORT 6 CENTRAL OHIO AAA COLUMBUS</v>
      </c>
      <c r="K1463" s="101" t="str">
        <f>VLOOKUP(G1463,'[2]CA AMAC LL detail'!$E$2:$M$2161,9,0)</f>
        <v>Eastern</v>
      </c>
      <c r="L1463" s="101" t="str">
        <f>VLOOKUP(G1463,'[2]CA AMAC LL detail'!$E$2:$J$2161,6,0)</f>
        <v>Carla Santos</v>
      </c>
      <c r="M1463" s="101">
        <f t="shared" si="168"/>
        <v>103</v>
      </c>
      <c r="N1463" s="158" t="str">
        <f t="shared" si="169"/>
        <v>carla.santos@lifeline.com</v>
      </c>
      <c r="O1463" s="101" t="str">
        <f t="shared" si="170"/>
        <v>646-915-2419</v>
      </c>
    </row>
    <row r="1464" spans="7:15" x14ac:dyDescent="0.25">
      <c r="G1464" s="100" t="s">
        <v>769</v>
      </c>
      <c r="H1464" s="156" t="s">
        <v>770</v>
      </c>
      <c r="I1464" s="112"/>
      <c r="J1464" s="112" t="str">
        <f t="shared" si="167"/>
        <v>OH420 - PASSPORT 7 AAA RIO GRANDE</v>
      </c>
      <c r="K1464" s="101" t="str">
        <f>VLOOKUP(G1464,'[2]CA AMAC LL detail'!$E$2:$M$2161,9,0)</f>
        <v>Eastern</v>
      </c>
      <c r="L1464" s="101" t="str">
        <f>VLOOKUP(G1464,'[2]CA AMAC LL detail'!$E$2:$J$2161,6,0)</f>
        <v>Carla Santos</v>
      </c>
      <c r="M1464" s="101">
        <f t="shared" si="168"/>
        <v>103</v>
      </c>
      <c r="N1464" s="158" t="str">
        <f t="shared" si="169"/>
        <v>carla.santos@lifeline.com</v>
      </c>
      <c r="O1464" s="101" t="str">
        <f t="shared" si="170"/>
        <v>646-915-2419</v>
      </c>
    </row>
    <row r="1465" spans="7:15" x14ac:dyDescent="0.25">
      <c r="G1465" s="100" t="s">
        <v>771</v>
      </c>
      <c r="H1465" s="156" t="s">
        <v>772</v>
      </c>
      <c r="I1465" s="112"/>
      <c r="J1465" s="112" t="str">
        <f t="shared" si="167"/>
        <v>OH421 - PASSPORT 8 AAA BUCKEYE HILLS RENO</v>
      </c>
      <c r="K1465" s="101" t="str">
        <f>VLOOKUP(G1465,'[2]CA AMAC LL detail'!$E$2:$M$2161,9,0)</f>
        <v>Eastern</v>
      </c>
      <c r="L1465" s="101" t="str">
        <f>VLOOKUP(G1465,'[2]CA AMAC LL detail'!$E$2:$J$2161,6,0)</f>
        <v>Carla Santos</v>
      </c>
      <c r="M1465" s="101">
        <f t="shared" si="168"/>
        <v>103</v>
      </c>
      <c r="N1465" s="158" t="str">
        <f t="shared" si="169"/>
        <v>carla.santos@lifeline.com</v>
      </c>
      <c r="O1465" s="101" t="str">
        <f t="shared" si="170"/>
        <v>646-915-2419</v>
      </c>
    </row>
    <row r="1466" spans="7:15" x14ac:dyDescent="0.25">
      <c r="G1466" s="100" t="s">
        <v>773</v>
      </c>
      <c r="H1466" s="156" t="s">
        <v>774</v>
      </c>
      <c r="I1466" s="112"/>
      <c r="J1466" s="112" t="str">
        <f t="shared" si="167"/>
        <v>OH422 - PASSPORT 9 AAA BYESVILLE</v>
      </c>
      <c r="K1466" s="101" t="str">
        <f>VLOOKUP(G1466,'[2]CA AMAC LL detail'!$E$2:$M$2161,9,0)</f>
        <v>Eastern</v>
      </c>
      <c r="L1466" s="101" t="str">
        <f>VLOOKUP(G1466,'[2]CA AMAC LL detail'!$E$2:$J$2161,6,0)</f>
        <v>Carla Santos</v>
      </c>
      <c r="M1466" s="101">
        <f t="shared" si="168"/>
        <v>103</v>
      </c>
      <c r="N1466" s="158" t="str">
        <f t="shared" si="169"/>
        <v>carla.santos@lifeline.com</v>
      </c>
      <c r="O1466" s="101" t="str">
        <f t="shared" si="170"/>
        <v>646-915-2419</v>
      </c>
    </row>
    <row r="1467" spans="7:15" x14ac:dyDescent="0.25">
      <c r="G1467" s="100" t="s">
        <v>775</v>
      </c>
      <c r="H1467" s="156" t="s">
        <v>776</v>
      </c>
      <c r="I1467" s="112"/>
      <c r="J1467" s="112" t="str">
        <f t="shared" si="167"/>
        <v>OH423 - PASSPORT 10A AAA WESTERN RESERVE</v>
      </c>
      <c r="K1467" s="101" t="str">
        <f>VLOOKUP(G1467,'[2]CA AMAC LL detail'!$E$2:$M$2161,9,0)</f>
        <v>Eastern</v>
      </c>
      <c r="L1467" s="101" t="str">
        <f>VLOOKUP(G1467,'[2]CA AMAC LL detail'!$E$2:$J$2161,6,0)</f>
        <v>Carla Santos</v>
      </c>
      <c r="M1467" s="101">
        <f t="shared" si="168"/>
        <v>103</v>
      </c>
      <c r="N1467" s="158" t="str">
        <f t="shared" si="169"/>
        <v>carla.santos@lifeline.com</v>
      </c>
      <c r="O1467" s="101" t="str">
        <f t="shared" si="170"/>
        <v>646-915-2419</v>
      </c>
    </row>
    <row r="1468" spans="7:15" x14ac:dyDescent="0.25">
      <c r="G1468" s="100" t="s">
        <v>777</v>
      </c>
      <c r="H1468" s="156" t="s">
        <v>19361</v>
      </c>
      <c r="I1468" s="112"/>
      <c r="J1468" s="112" t="str">
        <f t="shared" si="167"/>
        <v>OH424 - Direction Home of Eastern Ohio</v>
      </c>
      <c r="K1468" s="101" t="str">
        <f>VLOOKUP(G1468,'[2]CA AMAC LL detail'!$E$2:$M$2161,9,0)</f>
        <v>Eastern</v>
      </c>
      <c r="L1468" s="101" t="str">
        <f>VLOOKUP(G1468,'[2]CA AMAC LL detail'!$E$2:$J$2161,6,0)</f>
        <v>Carla Santos</v>
      </c>
      <c r="M1468" s="101">
        <f t="shared" si="168"/>
        <v>103</v>
      </c>
      <c r="N1468" s="158" t="str">
        <f t="shared" si="169"/>
        <v>carla.santos@lifeline.com</v>
      </c>
      <c r="O1468" s="101" t="str">
        <f t="shared" si="170"/>
        <v>646-915-2419</v>
      </c>
    </row>
    <row r="1469" spans="7:15" x14ac:dyDescent="0.25">
      <c r="G1469" s="100" t="s">
        <v>779</v>
      </c>
      <c r="H1469" s="156" t="s">
        <v>780</v>
      </c>
      <c r="I1469" s="112"/>
      <c r="J1469" s="112" t="str">
        <f t="shared" si="167"/>
        <v>OH425 - Direction Home Akron Canton AAA</v>
      </c>
      <c r="K1469" s="101" t="str">
        <f>VLOOKUP(G1469,'[2]CA AMAC LL detail'!$E$2:$M$2161,9,0)</f>
        <v>Eastern</v>
      </c>
      <c r="L1469" s="101" t="str">
        <f>VLOOKUP(G1469,'[2]CA AMAC LL detail'!$E$2:$J$2161,6,0)</f>
        <v>Carla Santos</v>
      </c>
      <c r="M1469" s="101">
        <f t="shared" si="168"/>
        <v>103</v>
      </c>
      <c r="N1469" s="158" t="str">
        <f t="shared" si="169"/>
        <v>carla.santos@lifeline.com</v>
      </c>
      <c r="O1469" s="101" t="str">
        <f t="shared" si="170"/>
        <v>646-915-2419</v>
      </c>
    </row>
    <row r="1470" spans="7:15" x14ac:dyDescent="0.25">
      <c r="G1470" s="100" t="s">
        <v>11163</v>
      </c>
      <c r="H1470" s="156" t="s">
        <v>11164</v>
      </c>
      <c r="I1470" s="112"/>
      <c r="J1470" s="112" t="str">
        <f t="shared" si="167"/>
        <v>OH435 - OHIO JOBS &amp; FAMILY SERVICES</v>
      </c>
      <c r="K1470" s="101" t="str">
        <f>VLOOKUP(G1470,'[2]CA AMAC LL detail'!$E$2:$M$2161,9,0)</f>
        <v>Eastern</v>
      </c>
      <c r="L1470" s="101" t="str">
        <f>VLOOKUP(G1470,'[2]CA AMAC LL detail'!$E$2:$J$2161,6,0)</f>
        <v>Carla Santos</v>
      </c>
      <c r="M1470" s="101">
        <f t="shared" si="168"/>
        <v>103</v>
      </c>
      <c r="N1470" s="158" t="str">
        <f t="shared" si="169"/>
        <v>carla.santos@lifeline.com</v>
      </c>
      <c r="O1470" s="101" t="str">
        <f t="shared" si="170"/>
        <v>646-915-2419</v>
      </c>
    </row>
    <row r="1471" spans="7:15" x14ac:dyDescent="0.25">
      <c r="G1471" s="100" t="s">
        <v>11169</v>
      </c>
      <c r="H1471" s="156" t="s">
        <v>177</v>
      </c>
      <c r="I1471" s="112"/>
      <c r="J1471" s="112" t="str">
        <f t="shared" si="167"/>
        <v>OH443 - Philips Lifeline</v>
      </c>
      <c r="K1471" s="101" t="str">
        <f>VLOOKUP(G1471,'[2]CA AMAC LL detail'!$E$2:$M$2161,9,0)</f>
        <v>Eastern</v>
      </c>
      <c r="L1471" s="101" t="str">
        <f>VLOOKUP(G1471,'[2]CA AMAC LL detail'!$E$2:$J$2161,6,0)</f>
        <v>Carla Santos</v>
      </c>
      <c r="M1471" s="101">
        <f t="shared" si="168"/>
        <v>103</v>
      </c>
      <c r="N1471" s="158" t="str">
        <f t="shared" si="169"/>
        <v>carla.santos@lifeline.com</v>
      </c>
      <c r="O1471" s="101" t="str">
        <f t="shared" si="170"/>
        <v>646-915-2419</v>
      </c>
    </row>
    <row r="1472" spans="7:15" x14ac:dyDescent="0.25">
      <c r="G1472" s="100" t="s">
        <v>11176</v>
      </c>
      <c r="H1472" s="156" t="s">
        <v>11177</v>
      </c>
      <c r="I1472" s="112"/>
      <c r="J1472" s="112" t="str">
        <f t="shared" si="167"/>
        <v>OH455 - Good Samritan Society Arlington</v>
      </c>
      <c r="K1472" s="101" t="str">
        <f>VLOOKUP(G1472,'[2]CA AMAC LL detail'!$E$2:$M$2161,9,0)</f>
        <v>Eastern</v>
      </c>
      <c r="L1472" s="101" t="str">
        <f>VLOOKUP(G1472,'[2]CA AMAC LL detail'!$E$2:$J$2161,6,0)</f>
        <v>Carla Santos</v>
      </c>
      <c r="M1472" s="101">
        <f t="shared" si="168"/>
        <v>103</v>
      </c>
      <c r="N1472" s="158" t="str">
        <f t="shared" si="169"/>
        <v>carla.santos@lifeline.com</v>
      </c>
      <c r="O1472" s="101" t="str">
        <f t="shared" si="170"/>
        <v>646-915-2419</v>
      </c>
    </row>
    <row r="1473" spans="7:15" x14ac:dyDescent="0.25">
      <c r="G1473" s="100" t="s">
        <v>781</v>
      </c>
      <c r="H1473" s="156" t="s">
        <v>782</v>
      </c>
      <c r="I1473" s="112"/>
      <c r="J1473" s="112" t="str">
        <f t="shared" si="167"/>
        <v>OH509 - Preble Home Health Services, LLC</v>
      </c>
      <c r="K1473" s="101" t="e">
        <f>VLOOKUP(G1473,'[2]CA AMAC LL detail'!$E$2:$M$2161,9,0)</f>
        <v>#N/A</v>
      </c>
      <c r="L1473" s="101" t="s">
        <v>21343</v>
      </c>
      <c r="M1473" s="101">
        <f t="shared" si="168"/>
        <v>103</v>
      </c>
      <c r="N1473" s="158" t="str">
        <f t="shared" si="169"/>
        <v>carla.santos@lifeline.com</v>
      </c>
      <c r="O1473" s="101" t="str">
        <f t="shared" si="170"/>
        <v>646-915-2419</v>
      </c>
    </row>
    <row r="1474" spans="7:15" x14ac:dyDescent="0.25">
      <c r="G1474" s="100" t="s">
        <v>11066</v>
      </c>
      <c r="H1474" s="156" t="s">
        <v>11065</v>
      </c>
      <c r="I1474" s="112"/>
      <c r="J1474" s="112" t="str">
        <f t="shared" si="167"/>
        <v>OH530 - University Hospitals Portage Medical Center</v>
      </c>
      <c r="K1474" s="101" t="e">
        <f>VLOOKUP(G1474,'[2]CA AMAC LL detail'!$E$2:$M$2161,9,0)</f>
        <v>#N/A</v>
      </c>
      <c r="L1474" s="101" t="s">
        <v>21343</v>
      </c>
      <c r="M1474" s="101">
        <f t="shared" si="168"/>
        <v>103</v>
      </c>
      <c r="N1474" s="158" t="str">
        <f t="shared" si="169"/>
        <v>carla.santos@lifeline.com</v>
      </c>
      <c r="O1474" s="101" t="str">
        <f t="shared" si="170"/>
        <v>646-915-2419</v>
      </c>
    </row>
    <row r="1475" spans="7:15" x14ac:dyDescent="0.25">
      <c r="G1475" s="100" t="s">
        <v>11189</v>
      </c>
      <c r="H1475" s="156" t="s">
        <v>11190</v>
      </c>
      <c r="I1475" s="112"/>
      <c r="J1475" s="112" t="str">
        <f t="shared" si="167"/>
        <v>OH540 - Comprehensive Health Network</v>
      </c>
      <c r="K1475" s="101" t="str">
        <f>VLOOKUP(G1475,'[2]CA AMAC LL detail'!$E$2:$M$2161,9,0)</f>
        <v>Eastern</v>
      </c>
      <c r="L1475" s="101" t="str">
        <f>VLOOKUP(G1475,'[2]CA AMAC LL detail'!$E$2:$J$2161,6,0)</f>
        <v>Carla Santos</v>
      </c>
      <c r="M1475" s="101">
        <f t="shared" si="168"/>
        <v>103</v>
      </c>
      <c r="N1475" s="158" t="str">
        <f t="shared" si="169"/>
        <v>carla.santos@lifeline.com</v>
      </c>
      <c r="O1475" s="101" t="str">
        <f t="shared" si="170"/>
        <v>646-915-2419</v>
      </c>
    </row>
    <row r="1476" spans="7:15" x14ac:dyDescent="0.25">
      <c r="G1476" s="100" t="s">
        <v>11194</v>
      </c>
      <c r="H1476" s="156" t="s">
        <v>11195</v>
      </c>
      <c r="I1476" s="112"/>
      <c r="J1476" s="112" t="str">
        <f t="shared" si="167"/>
        <v>OH593 - LJC Home Care, LLC</v>
      </c>
      <c r="K1476" s="101" t="str">
        <f>VLOOKUP(G1476,'[2]CA AMAC LL detail'!$E$2:$M$2161,9,0)</f>
        <v>Eastern</v>
      </c>
      <c r="L1476" s="101" t="str">
        <f>VLOOKUP(G1476,'[2]CA AMAC LL detail'!$E$2:$J$2161,6,0)</f>
        <v>Carla Santos</v>
      </c>
      <c r="M1476" s="101">
        <f t="shared" si="168"/>
        <v>103</v>
      </c>
      <c r="N1476" s="158" t="str">
        <f t="shared" si="169"/>
        <v>carla.santos@lifeline.com</v>
      </c>
      <c r="O1476" s="101" t="str">
        <f t="shared" si="170"/>
        <v>646-915-2419</v>
      </c>
    </row>
    <row r="1477" spans="7:15" x14ac:dyDescent="0.25">
      <c r="G1477" s="100" t="s">
        <v>11196</v>
      </c>
      <c r="H1477" s="156" t="s">
        <v>11197</v>
      </c>
      <c r="I1477" s="112"/>
      <c r="J1477" s="112" t="str">
        <f t="shared" si="167"/>
        <v>OH598 - The City of Independence</v>
      </c>
      <c r="K1477" s="101" t="str">
        <f>VLOOKUP(G1477,'[2]CA AMAC LL detail'!$E$2:$M$2161,9,0)</f>
        <v>Eastern</v>
      </c>
      <c r="L1477" s="101" t="str">
        <f>VLOOKUP(G1477,'[2]CA AMAC LL detail'!$E$2:$J$2161,6,0)</f>
        <v>Carla Santos</v>
      </c>
      <c r="M1477" s="101">
        <f t="shared" si="168"/>
        <v>103</v>
      </c>
      <c r="N1477" s="158" t="str">
        <f t="shared" si="169"/>
        <v>carla.santos@lifeline.com</v>
      </c>
      <c r="O1477" s="101" t="str">
        <f t="shared" si="170"/>
        <v>646-915-2419</v>
      </c>
    </row>
    <row r="1478" spans="7:15" x14ac:dyDescent="0.25">
      <c r="G1478" s="100" t="s">
        <v>11205</v>
      </c>
      <c r="H1478" s="156" t="s">
        <v>11206</v>
      </c>
      <c r="I1478" s="112"/>
      <c r="J1478" s="112" t="str">
        <f t="shared" ref="J1478:J1506" si="171">+G1478&amp;" - "&amp;H1478</f>
        <v>OH612 - AAA 11 Family CAREGIVER SUPPORT</v>
      </c>
      <c r="K1478" s="101" t="str">
        <f>VLOOKUP(G1478,'[2]CA AMAC LL detail'!$E$2:$M$2161,9,0)</f>
        <v>Eastern</v>
      </c>
      <c r="L1478" s="101" t="str">
        <f>VLOOKUP(G1478,'[2]CA AMAC LL detail'!$E$2:$J$2161,6,0)</f>
        <v>Carla Santos</v>
      </c>
      <c r="M1478" s="101">
        <f t="shared" si="168"/>
        <v>103</v>
      </c>
      <c r="N1478" s="158" t="str">
        <f t="shared" si="169"/>
        <v>carla.santos@lifeline.com</v>
      </c>
      <c r="O1478" s="101" t="str">
        <f t="shared" si="170"/>
        <v>646-915-2419</v>
      </c>
    </row>
    <row r="1479" spans="7:15" x14ac:dyDescent="0.25">
      <c r="G1479" s="100" t="s">
        <v>11002</v>
      </c>
      <c r="H1479" s="156" t="s">
        <v>11001</v>
      </c>
      <c r="I1479" s="112"/>
      <c r="J1479" s="112" t="str">
        <f t="shared" si="171"/>
        <v>OH629 - Jewish Family Service Association of Cleveland</v>
      </c>
      <c r="K1479" s="101" t="str">
        <f>VLOOKUP(G1479,'[2]CA AMAC LL detail'!$E$2:$M$2161,9,0)</f>
        <v>Eastern</v>
      </c>
      <c r="L1479" s="101" t="str">
        <f>VLOOKUP(G1479,'[2]CA AMAC LL detail'!$E$2:$J$2161,6,0)</f>
        <v>Carla Santos</v>
      </c>
      <c r="M1479" s="101">
        <f t="shared" si="168"/>
        <v>103</v>
      </c>
      <c r="N1479" s="158" t="str">
        <f t="shared" si="169"/>
        <v>carla.santos@lifeline.com</v>
      </c>
      <c r="O1479" s="101" t="str">
        <f t="shared" si="170"/>
        <v>646-915-2419</v>
      </c>
    </row>
    <row r="1480" spans="7:15" x14ac:dyDescent="0.25">
      <c r="G1480" s="100" t="s">
        <v>11003</v>
      </c>
      <c r="H1480" s="156" t="s">
        <v>11001</v>
      </c>
      <c r="I1480" s="112"/>
      <c r="J1480" s="112" t="str">
        <f t="shared" si="171"/>
        <v>OH641 - Jewish Family Service Association of Cleveland</v>
      </c>
      <c r="K1480" s="101" t="str">
        <f>VLOOKUP(G1480,'[2]CA AMAC LL detail'!$E$2:$M$2161,9,0)</f>
        <v>Eastern</v>
      </c>
      <c r="L1480" s="101" t="str">
        <f>VLOOKUP(G1480,'[2]CA AMAC LL detail'!$E$2:$J$2161,6,0)</f>
        <v>Carla Santos</v>
      </c>
      <c r="M1480" s="101">
        <f t="shared" si="168"/>
        <v>103</v>
      </c>
      <c r="N1480" s="158" t="str">
        <f t="shared" si="169"/>
        <v>carla.santos@lifeline.com</v>
      </c>
      <c r="O1480" s="101" t="str">
        <f t="shared" si="170"/>
        <v>646-915-2419</v>
      </c>
    </row>
    <row r="1481" spans="7:15" x14ac:dyDescent="0.25">
      <c r="G1481" s="100" t="s">
        <v>11223</v>
      </c>
      <c r="H1481" s="156" t="s">
        <v>22987</v>
      </c>
      <c r="I1481" s="112"/>
      <c r="J1481" s="112" t="str">
        <f t="shared" si="171"/>
        <v>OH660 - Always Best Care Cleveland South</v>
      </c>
      <c r="K1481" s="101" t="s">
        <v>23242</v>
      </c>
      <c r="L1481" s="101" t="str">
        <f>VLOOKUP(G1481,'[2]CA AMAC LL detail'!$E$2:$J$2161,6,0)</f>
        <v>Tyler Hedrick</v>
      </c>
      <c r="M1481" s="101">
        <f t="shared" si="168"/>
        <v>503</v>
      </c>
      <c r="N1481" s="158" t="str">
        <f t="shared" si="169"/>
        <v>Tyler.Hedrick@connectamerica.com</v>
      </c>
      <c r="O1481" s="101" t="str">
        <f t="shared" si="170"/>
        <v>484-832-0085</v>
      </c>
    </row>
    <row r="1482" spans="7:15" x14ac:dyDescent="0.25">
      <c r="G1482" s="100" t="s">
        <v>11241</v>
      </c>
      <c r="H1482" s="156" t="s">
        <v>11240</v>
      </c>
      <c r="I1482" s="112"/>
      <c r="J1482" s="112" t="str">
        <f t="shared" si="171"/>
        <v>OH671 - Homecare with Heart</v>
      </c>
      <c r="K1482" s="101" t="s">
        <v>23242</v>
      </c>
      <c r="L1482" s="101" t="str">
        <f>VLOOKUP(G1482,'[2]CA AMAC LL detail'!$E$2:$J$2161,6,0)</f>
        <v>Tyler Hedrick</v>
      </c>
      <c r="M1482" s="101">
        <f t="shared" si="168"/>
        <v>503</v>
      </c>
      <c r="N1482" s="158" t="str">
        <f t="shared" si="169"/>
        <v>Tyler.Hedrick@connectamerica.com</v>
      </c>
      <c r="O1482" s="101" t="str">
        <f t="shared" si="170"/>
        <v>484-832-0085</v>
      </c>
    </row>
    <row r="1483" spans="7:15" x14ac:dyDescent="0.25">
      <c r="G1483" s="100" t="s">
        <v>11244</v>
      </c>
      <c r="H1483" s="156" t="s">
        <v>11245</v>
      </c>
      <c r="I1483" s="112"/>
      <c r="J1483" s="112" t="str">
        <f t="shared" si="171"/>
        <v>OH675 - Brookwood Retirement Community</v>
      </c>
      <c r="K1483" s="101" t="e">
        <f>VLOOKUP(G1483,'[2]CA AMAC LL detail'!$E$2:$M$2161,9,0)</f>
        <v>#N/A</v>
      </c>
      <c r="L1483" s="101" t="s">
        <v>21343</v>
      </c>
      <c r="M1483" s="101">
        <f t="shared" si="168"/>
        <v>103</v>
      </c>
      <c r="N1483" s="158" t="str">
        <f t="shared" si="169"/>
        <v>carla.santos@lifeline.com</v>
      </c>
      <c r="O1483" s="101" t="str">
        <f t="shared" si="170"/>
        <v>646-915-2419</v>
      </c>
    </row>
    <row r="1484" spans="7:15" x14ac:dyDescent="0.25">
      <c r="G1484" s="100" t="s">
        <v>11236</v>
      </c>
      <c r="H1484" s="156" t="s">
        <v>11235</v>
      </c>
      <c r="I1484" s="112"/>
      <c r="J1484" s="112" t="str">
        <f t="shared" si="171"/>
        <v>OH676 - Senior Independence of Ohio</v>
      </c>
      <c r="K1484" s="101" t="str">
        <f>VLOOKUP(G1484,'[2]CA AMAC LL detail'!$E$2:$M$2161,9,0)</f>
        <v>CPS</v>
      </c>
      <c r="L1484" s="101" t="str">
        <f>VLOOKUP(G1484,'[2]CA AMAC LL detail'!$E$2:$J$2161,6,0)</f>
        <v>OPEN LMS/PSF</v>
      </c>
      <c r="O1484" s="101"/>
    </row>
    <row r="1485" spans="7:15" x14ac:dyDescent="0.25">
      <c r="G1485" s="100" t="s">
        <v>11252</v>
      </c>
      <c r="H1485" s="156" t="s">
        <v>11253</v>
      </c>
      <c r="I1485" s="112"/>
      <c r="J1485" s="112" t="str">
        <f t="shared" si="171"/>
        <v>OH690 - Philips - Akron</v>
      </c>
      <c r="K1485" s="101" t="str">
        <f>VLOOKUP(G1485,'[2]CA AMAC LL detail'!$E$2:$M$2161,9,0)</f>
        <v>Eastern</v>
      </c>
      <c r="L1485" s="101" t="str">
        <f>VLOOKUP(G1485,'[2]CA AMAC LL detail'!$E$2:$J$2161,6,0)</f>
        <v>Carla Santos</v>
      </c>
      <c r="M1485" s="101">
        <f t="shared" ref="M1485:M1524" si="172">VLOOKUP(L1485,$Q$4:$T$25,4,0)</f>
        <v>103</v>
      </c>
      <c r="N1485" s="158" t="str">
        <f t="shared" ref="N1485:N1524" si="173">VLOOKUP(L1485,$Q$4:$R$25,2,0)</f>
        <v>carla.santos@lifeline.com</v>
      </c>
      <c r="O1485" s="101" t="str">
        <f t="shared" ref="O1485:O1524" si="174">VLOOKUP(L1485,$Q$4:$S$25,3,0)</f>
        <v>646-915-2419</v>
      </c>
    </row>
    <row r="1486" spans="7:15" x14ac:dyDescent="0.25">
      <c r="G1486" s="100" t="s">
        <v>11257</v>
      </c>
      <c r="H1486" s="156" t="s">
        <v>11258</v>
      </c>
      <c r="I1486" s="112"/>
      <c r="J1486" s="112" t="str">
        <f t="shared" si="171"/>
        <v>OH692 - City of Broadview Heights</v>
      </c>
      <c r="K1486" s="101" t="str">
        <f>VLOOKUP(G1486,'[2]CA AMAC LL detail'!$E$2:$M$2161,9,0)</f>
        <v>Eastern</v>
      </c>
      <c r="L1486" s="101" t="str">
        <f>VLOOKUP(G1486,'[2]CA AMAC LL detail'!$E$2:$J$2161,6,0)</f>
        <v>Carla Santos</v>
      </c>
      <c r="M1486" s="101">
        <f t="shared" si="172"/>
        <v>103</v>
      </c>
      <c r="N1486" s="158" t="str">
        <f t="shared" si="173"/>
        <v>carla.santos@lifeline.com</v>
      </c>
      <c r="O1486" s="101" t="str">
        <f t="shared" si="174"/>
        <v>646-915-2419</v>
      </c>
    </row>
    <row r="1487" spans="7:15" x14ac:dyDescent="0.25">
      <c r="G1487" s="100" t="s">
        <v>11261</v>
      </c>
      <c r="H1487" s="156" t="s">
        <v>11260</v>
      </c>
      <c r="I1487" s="112"/>
      <c r="J1487" s="112" t="str">
        <f t="shared" si="171"/>
        <v>OH697 - Private Duty Services</v>
      </c>
      <c r="K1487" s="101" t="str">
        <f>VLOOKUP(G1487,'[2]CA AMAC LL detail'!$E$2:$M$2161,9,0)</f>
        <v>Eastern</v>
      </c>
      <c r="L1487" s="101" t="str">
        <f>VLOOKUP(G1487,'[2]CA AMAC LL detail'!$E$2:$J$2161,6,0)</f>
        <v>Carla Santos</v>
      </c>
      <c r="M1487" s="101">
        <f t="shared" si="172"/>
        <v>103</v>
      </c>
      <c r="N1487" s="158" t="str">
        <f t="shared" si="173"/>
        <v>carla.santos@lifeline.com</v>
      </c>
      <c r="O1487" s="101" t="str">
        <f t="shared" si="174"/>
        <v>646-915-2419</v>
      </c>
    </row>
    <row r="1488" spans="7:15" x14ac:dyDescent="0.25">
      <c r="G1488" s="100" t="s">
        <v>11288</v>
      </c>
      <c r="H1488" s="156" t="s">
        <v>1184</v>
      </c>
      <c r="I1488" s="112"/>
      <c r="J1488" s="112" t="str">
        <f t="shared" si="171"/>
        <v>OH751 - Home Instead Senior care</v>
      </c>
      <c r="K1488" s="101" t="s">
        <v>23242</v>
      </c>
      <c r="L1488" s="101" t="str">
        <f>VLOOKUP(G1488,'[2]CA AMAC LL detail'!$E$2:$J$2161,6,0)</f>
        <v>Tyler Hedrick</v>
      </c>
      <c r="M1488" s="101">
        <f t="shared" si="172"/>
        <v>503</v>
      </c>
      <c r="N1488" s="158" t="str">
        <f t="shared" si="173"/>
        <v>Tyler.Hedrick@connectamerica.com</v>
      </c>
      <c r="O1488" s="101" t="str">
        <f t="shared" si="174"/>
        <v>484-832-0085</v>
      </c>
    </row>
    <row r="1489" spans="7:15" x14ac:dyDescent="0.25">
      <c r="G1489" s="100" t="s">
        <v>11289</v>
      </c>
      <c r="H1489" s="156" t="s">
        <v>1184</v>
      </c>
      <c r="I1489" s="112"/>
      <c r="J1489" s="112" t="str">
        <f t="shared" si="171"/>
        <v>OH753 - Home Instead Senior care</v>
      </c>
      <c r="K1489" s="101" t="s">
        <v>23242</v>
      </c>
      <c r="L1489" s="101" t="str">
        <f>VLOOKUP(G1489,'[2]CA AMAC LL detail'!$E$2:$J$2161,6,0)</f>
        <v>Tyler Hedrick</v>
      </c>
      <c r="M1489" s="101">
        <f t="shared" si="172"/>
        <v>503</v>
      </c>
      <c r="N1489" s="158" t="str">
        <f t="shared" si="173"/>
        <v>Tyler.Hedrick@connectamerica.com</v>
      </c>
      <c r="O1489" s="101" t="str">
        <f t="shared" si="174"/>
        <v>484-832-0085</v>
      </c>
    </row>
    <row r="1490" spans="7:15" x14ac:dyDescent="0.25">
      <c r="G1490" s="100" t="s">
        <v>11316</v>
      </c>
      <c r="H1490" s="156" t="s">
        <v>11317</v>
      </c>
      <c r="I1490" s="112"/>
      <c r="J1490" s="112" t="str">
        <f t="shared" si="171"/>
        <v>OH904 - Madison County Senior Center</v>
      </c>
      <c r="K1490" s="101" t="str">
        <f>VLOOKUP(G1490,'[2]CA AMAC LL detail'!$E$2:$M$2161,9,0)</f>
        <v>Eastern</v>
      </c>
      <c r="L1490" s="101" t="str">
        <f>VLOOKUP(G1490,'[2]CA AMAC LL detail'!$E$2:$J$2161,6,0)</f>
        <v>Carla Santos</v>
      </c>
      <c r="M1490" s="101">
        <f t="shared" si="172"/>
        <v>103</v>
      </c>
      <c r="N1490" s="158" t="str">
        <f t="shared" si="173"/>
        <v>carla.santos@lifeline.com</v>
      </c>
      <c r="O1490" s="101" t="str">
        <f t="shared" si="174"/>
        <v>646-915-2419</v>
      </c>
    </row>
    <row r="1491" spans="7:15" x14ac:dyDescent="0.25">
      <c r="G1491" s="100" t="s">
        <v>783</v>
      </c>
      <c r="H1491" s="156" t="s">
        <v>784</v>
      </c>
      <c r="I1491" s="112"/>
      <c r="J1491" s="112" t="str">
        <f t="shared" si="171"/>
        <v>OH905 - Buckeye Community Health Plan</v>
      </c>
      <c r="K1491" s="101" t="str">
        <f>VLOOKUP(G1491,'[2]CA AMAC LL detail'!$E$2:$M$2161,9,0)</f>
        <v>Eastern</v>
      </c>
      <c r="L1491" s="101" t="str">
        <f>VLOOKUP(G1491,'[2]CA AMAC LL detail'!$E$2:$J$2161,6,0)</f>
        <v>Carla Santos</v>
      </c>
      <c r="M1491" s="101">
        <f t="shared" si="172"/>
        <v>103</v>
      </c>
      <c r="N1491" s="158" t="str">
        <f t="shared" si="173"/>
        <v>carla.santos@lifeline.com</v>
      </c>
      <c r="O1491" s="101" t="str">
        <f t="shared" si="174"/>
        <v>646-915-2419</v>
      </c>
    </row>
    <row r="1492" spans="7:15" x14ac:dyDescent="0.25">
      <c r="G1492" s="100" t="s">
        <v>785</v>
      </c>
      <c r="H1492" s="156" t="s">
        <v>786</v>
      </c>
      <c r="I1492" s="112"/>
      <c r="J1492" s="112" t="str">
        <f t="shared" si="171"/>
        <v>OH906 - United Healthcare of Ohio</v>
      </c>
      <c r="K1492" s="101" t="str">
        <f>VLOOKUP(G1492,'[2]CA AMAC LL detail'!$E$2:$M$2161,9,0)</f>
        <v>Eastern</v>
      </c>
      <c r="L1492" s="101" t="str">
        <f>VLOOKUP(G1492,'[2]CA AMAC LL detail'!$E$2:$J$2161,6,0)</f>
        <v>Carla Santos</v>
      </c>
      <c r="M1492" s="101">
        <f t="shared" si="172"/>
        <v>103</v>
      </c>
      <c r="N1492" s="158" t="str">
        <f t="shared" si="173"/>
        <v>carla.santos@lifeline.com</v>
      </c>
      <c r="O1492" s="101" t="str">
        <f t="shared" si="174"/>
        <v>646-915-2419</v>
      </c>
    </row>
    <row r="1493" spans="7:15" x14ac:dyDescent="0.25">
      <c r="G1493" s="100" t="s">
        <v>787</v>
      </c>
      <c r="H1493" s="156" t="s">
        <v>788</v>
      </c>
      <c r="I1493" s="112"/>
      <c r="J1493" s="112" t="str">
        <f t="shared" si="171"/>
        <v>OH907 - Aetna Better Health of Ohio</v>
      </c>
      <c r="K1493" s="101" t="str">
        <f>VLOOKUP(G1493,'[2]CA AMAC LL detail'!$E$2:$M$2161,9,0)</f>
        <v>Eastern</v>
      </c>
      <c r="L1493" s="101" t="str">
        <f>VLOOKUP(G1493,'[2]CA AMAC LL detail'!$E$2:$J$2161,6,0)</f>
        <v>Carla Santos</v>
      </c>
      <c r="M1493" s="101">
        <f t="shared" si="172"/>
        <v>103</v>
      </c>
      <c r="N1493" s="158" t="str">
        <f t="shared" si="173"/>
        <v>carla.santos@lifeline.com</v>
      </c>
      <c r="O1493" s="101" t="str">
        <f t="shared" si="174"/>
        <v>646-915-2419</v>
      </c>
    </row>
    <row r="1494" spans="7:15" x14ac:dyDescent="0.25">
      <c r="G1494" s="100" t="s">
        <v>789</v>
      </c>
      <c r="H1494" s="156" t="s">
        <v>790</v>
      </c>
      <c r="I1494" s="112"/>
      <c r="J1494" s="112" t="str">
        <f t="shared" si="171"/>
        <v>OH908 - Molina Healthcare of Ohio</v>
      </c>
      <c r="K1494" s="101" t="str">
        <f>VLOOKUP(G1494,'[2]CA AMAC LL detail'!$E$2:$M$2161,9,0)</f>
        <v>Eastern</v>
      </c>
      <c r="L1494" s="101" t="str">
        <f>VLOOKUP(G1494,'[2]CA AMAC LL detail'!$E$2:$J$2161,6,0)</f>
        <v>Carla Santos</v>
      </c>
      <c r="M1494" s="101">
        <f t="shared" si="172"/>
        <v>103</v>
      </c>
      <c r="N1494" s="158" t="str">
        <f t="shared" si="173"/>
        <v>carla.santos@lifeline.com</v>
      </c>
      <c r="O1494" s="101" t="str">
        <f t="shared" si="174"/>
        <v>646-915-2419</v>
      </c>
    </row>
    <row r="1495" spans="7:15" x14ac:dyDescent="0.25">
      <c r="G1495" s="100" t="s">
        <v>791</v>
      </c>
      <c r="H1495" s="156" t="s">
        <v>792</v>
      </c>
      <c r="I1495" s="112"/>
      <c r="J1495" s="112" t="str">
        <f t="shared" si="171"/>
        <v>OH909 - Franklin County Senior Options</v>
      </c>
      <c r="K1495" s="101" t="str">
        <f>VLOOKUP(G1495,'[2]CA AMAC LL detail'!$E$2:$M$2161,9,0)</f>
        <v>Eastern</v>
      </c>
      <c r="L1495" s="101" t="str">
        <f>VLOOKUP(G1495,'[2]CA AMAC LL detail'!$E$2:$J$2161,6,0)</f>
        <v>Carla Santos</v>
      </c>
      <c r="M1495" s="101">
        <f t="shared" si="172"/>
        <v>103</v>
      </c>
      <c r="N1495" s="158" t="str">
        <f t="shared" si="173"/>
        <v>carla.santos@lifeline.com</v>
      </c>
      <c r="O1495" s="101" t="str">
        <f t="shared" si="174"/>
        <v>646-915-2419</v>
      </c>
    </row>
    <row r="1496" spans="7:15" x14ac:dyDescent="0.25">
      <c r="G1496" s="100" t="s">
        <v>1007</v>
      </c>
      <c r="H1496" s="156" t="s">
        <v>22989</v>
      </c>
      <c r="I1496" s="112"/>
      <c r="J1496" s="112" t="str">
        <f t="shared" si="171"/>
        <v>OH912 - Twinsburg Seniors</v>
      </c>
      <c r="K1496" s="101" t="str">
        <f>VLOOKUP(G1496,'[2]CA AMAC LL detail'!$E$2:$M$2161,9,0)</f>
        <v>Eastern</v>
      </c>
      <c r="L1496" s="101" t="str">
        <f>VLOOKUP(G1496,'[2]CA AMAC LL detail'!$E$2:$J$2161,6,0)</f>
        <v>Carla Santos</v>
      </c>
      <c r="M1496" s="101">
        <f t="shared" si="172"/>
        <v>103</v>
      </c>
      <c r="N1496" s="158" t="str">
        <f t="shared" si="173"/>
        <v>carla.santos@lifeline.com</v>
      </c>
      <c r="O1496" s="101" t="str">
        <f t="shared" si="174"/>
        <v>646-915-2419</v>
      </c>
    </row>
    <row r="1497" spans="7:15" x14ac:dyDescent="0.25">
      <c r="G1497" s="100" t="s">
        <v>845</v>
      </c>
      <c r="H1497" s="156" t="s">
        <v>22988</v>
      </c>
      <c r="I1497" s="112"/>
      <c r="J1497" s="112" t="str">
        <f t="shared" si="171"/>
        <v>OH913 - Gateway OH</v>
      </c>
      <c r="K1497" s="101" t="e">
        <f>VLOOKUP(G1497,'[2]CA AMAC LL detail'!$E$2:$M$2161,9,0)</f>
        <v>#N/A</v>
      </c>
      <c r="L1497" s="101" t="s">
        <v>21343</v>
      </c>
      <c r="M1497" s="101">
        <f t="shared" si="172"/>
        <v>103</v>
      </c>
      <c r="N1497" s="158" t="str">
        <f t="shared" si="173"/>
        <v>carla.santos@lifeline.com</v>
      </c>
      <c r="O1497" s="101" t="str">
        <f t="shared" si="174"/>
        <v>646-915-2419</v>
      </c>
    </row>
    <row r="1498" spans="7:15" x14ac:dyDescent="0.25">
      <c r="G1498" s="100" t="s">
        <v>11318</v>
      </c>
      <c r="H1498" s="156" t="s">
        <v>11319</v>
      </c>
      <c r="I1498" s="112"/>
      <c r="J1498" s="112" t="str">
        <f t="shared" si="171"/>
        <v>OH914 - CATHOLIC SOCIAL SERVICES COMCARE</v>
      </c>
      <c r="K1498" s="101" t="str">
        <f>VLOOKUP(G1498,'[2]CA AMAC LL detail'!$E$2:$M$2161,9,0)</f>
        <v>Eastern</v>
      </c>
      <c r="L1498" s="101" t="str">
        <f>VLOOKUP(G1498,'[2]CA AMAC LL detail'!$E$2:$J$2161,6,0)</f>
        <v>Carla Santos</v>
      </c>
      <c r="M1498" s="101">
        <f t="shared" si="172"/>
        <v>103</v>
      </c>
      <c r="N1498" s="158" t="str">
        <f t="shared" si="173"/>
        <v>carla.santos@lifeline.com</v>
      </c>
      <c r="O1498" s="101" t="str">
        <f t="shared" si="174"/>
        <v>646-915-2419</v>
      </c>
    </row>
    <row r="1499" spans="7:15" x14ac:dyDescent="0.25">
      <c r="G1499" s="100" t="s">
        <v>11320</v>
      </c>
      <c r="H1499" s="156" t="s">
        <v>11321</v>
      </c>
      <c r="I1499" s="112"/>
      <c r="J1499" s="112" t="str">
        <f t="shared" si="171"/>
        <v>OH915 - CATHOLIC SOCIAL SVCS PASSPORT</v>
      </c>
      <c r="K1499" s="101" t="str">
        <f>VLOOKUP(G1499,'[2]CA AMAC LL detail'!$E$2:$M$2161,9,0)</f>
        <v>Eastern</v>
      </c>
      <c r="L1499" s="101" t="str">
        <f>VLOOKUP(G1499,'[2]CA AMAC LL detail'!$E$2:$J$2161,6,0)</f>
        <v>Carla Santos</v>
      </c>
      <c r="M1499" s="101">
        <f t="shared" si="172"/>
        <v>103</v>
      </c>
      <c r="N1499" s="158" t="str">
        <f t="shared" si="173"/>
        <v>carla.santos@lifeline.com</v>
      </c>
      <c r="O1499" s="101" t="str">
        <f t="shared" si="174"/>
        <v>646-915-2419</v>
      </c>
    </row>
    <row r="1500" spans="7:15" x14ac:dyDescent="0.25">
      <c r="G1500" s="100" t="s">
        <v>793</v>
      </c>
      <c r="H1500" s="156" t="s">
        <v>794</v>
      </c>
      <c r="I1500" s="112"/>
      <c r="J1500" s="112" t="str">
        <f t="shared" si="171"/>
        <v>OH916 - Care Source</v>
      </c>
      <c r="K1500" s="101" t="str">
        <f>VLOOKUP(G1500,'[2]CA AMAC LL detail'!$E$2:$M$2161,9,0)</f>
        <v>Eastern</v>
      </c>
      <c r="L1500" s="101" t="str">
        <f>VLOOKUP(G1500,'[2]CA AMAC LL detail'!$E$2:$J$2161,6,0)</f>
        <v>Carla Santos</v>
      </c>
      <c r="M1500" s="101">
        <f t="shared" si="172"/>
        <v>103</v>
      </c>
      <c r="N1500" s="158" t="str">
        <f t="shared" si="173"/>
        <v>carla.santos@lifeline.com</v>
      </c>
      <c r="O1500" s="101" t="str">
        <f t="shared" si="174"/>
        <v>646-915-2419</v>
      </c>
    </row>
    <row r="1501" spans="7:15" x14ac:dyDescent="0.25">
      <c r="G1501" s="100" t="s">
        <v>11322</v>
      </c>
      <c r="H1501" s="156" t="s">
        <v>11323</v>
      </c>
      <c r="I1501" s="112"/>
      <c r="J1501" s="112" t="str">
        <f t="shared" si="171"/>
        <v>OH917 - PASSPORT 5 RICHLAND LEVY</v>
      </c>
      <c r="K1501" s="101" t="str">
        <f>VLOOKUP(G1501,'[2]CA AMAC LL detail'!$E$2:$M$2161,9,0)</f>
        <v>Eastern</v>
      </c>
      <c r="L1501" s="101" t="str">
        <f>VLOOKUP(G1501,'[2]CA AMAC LL detail'!$E$2:$J$2161,6,0)</f>
        <v>Carla Santos</v>
      </c>
      <c r="M1501" s="101">
        <f t="shared" si="172"/>
        <v>103</v>
      </c>
      <c r="N1501" s="158" t="str">
        <f t="shared" si="173"/>
        <v>carla.santos@lifeline.com</v>
      </c>
      <c r="O1501" s="101" t="str">
        <f t="shared" si="174"/>
        <v>646-915-2419</v>
      </c>
    </row>
    <row r="1502" spans="7:15" x14ac:dyDescent="0.25">
      <c r="G1502" s="100" t="s">
        <v>11328</v>
      </c>
      <c r="H1502" s="156" t="s">
        <v>11329</v>
      </c>
      <c r="I1502" s="112"/>
      <c r="J1502" s="112" t="str">
        <f t="shared" si="171"/>
        <v>OH920 - Village of Glenwillow</v>
      </c>
      <c r="K1502" s="101" t="str">
        <f>VLOOKUP(G1502,'[2]CA AMAC LL detail'!$E$2:$M$2161,9,0)</f>
        <v>Eastern</v>
      </c>
      <c r="L1502" s="101" t="str">
        <f>VLOOKUP(G1502,'[2]CA AMAC LL detail'!$E$2:$J$2161,6,0)</f>
        <v>Carla Santos</v>
      </c>
      <c r="M1502" s="101">
        <f t="shared" si="172"/>
        <v>103</v>
      </c>
      <c r="N1502" s="158" t="str">
        <f t="shared" si="173"/>
        <v>carla.santos@lifeline.com</v>
      </c>
      <c r="O1502" s="101" t="str">
        <f t="shared" si="174"/>
        <v>646-915-2419</v>
      </c>
    </row>
    <row r="1503" spans="7:15" x14ac:dyDescent="0.25">
      <c r="G1503" s="100" t="s">
        <v>11332</v>
      </c>
      <c r="H1503" s="156" t="s">
        <v>11333</v>
      </c>
      <c r="I1503" s="112"/>
      <c r="J1503" s="112" t="str">
        <f t="shared" si="171"/>
        <v>OH924 - PASSPORT 2 MONTGOMERY GREENE CLARK</v>
      </c>
      <c r="K1503" s="101" t="str">
        <f>VLOOKUP(G1503,'[2]CA AMAC LL detail'!$E$2:$M$2161,9,0)</f>
        <v>Eastern</v>
      </c>
      <c r="L1503" s="101" t="str">
        <f>VLOOKUP(G1503,'[2]CA AMAC LL detail'!$E$2:$J$2161,6,0)</f>
        <v>Carla Santos</v>
      </c>
      <c r="M1503" s="101">
        <f t="shared" si="172"/>
        <v>103</v>
      </c>
      <c r="N1503" s="158" t="str">
        <f t="shared" si="173"/>
        <v>carla.santos@lifeline.com</v>
      </c>
      <c r="O1503" s="101" t="str">
        <f t="shared" si="174"/>
        <v>646-915-2419</v>
      </c>
    </row>
    <row r="1504" spans="7:15" x14ac:dyDescent="0.25">
      <c r="G1504" s="100" t="s">
        <v>11334</v>
      </c>
      <c r="H1504" s="156" t="s">
        <v>11335</v>
      </c>
      <c r="I1504" s="112"/>
      <c r="J1504" s="112" t="str">
        <f t="shared" si="171"/>
        <v>OH925 - PASSPORT 2 COMCARE MONTGOMERY/GREEN</v>
      </c>
      <c r="K1504" s="101" t="str">
        <f>VLOOKUP(G1504,'[2]CA AMAC LL detail'!$E$2:$M$2161,9,0)</f>
        <v>Eastern</v>
      </c>
      <c r="L1504" s="101" t="str">
        <f>VLOOKUP(G1504,'[2]CA AMAC LL detail'!$E$2:$J$2161,6,0)</f>
        <v>Carla Santos</v>
      </c>
      <c r="M1504" s="101">
        <f t="shared" si="172"/>
        <v>103</v>
      </c>
      <c r="N1504" s="158" t="str">
        <f t="shared" si="173"/>
        <v>carla.santos@lifeline.com</v>
      </c>
      <c r="O1504" s="101" t="str">
        <f t="shared" si="174"/>
        <v>646-915-2419</v>
      </c>
    </row>
    <row r="1505" spans="7:15" x14ac:dyDescent="0.25">
      <c r="G1505" s="100" t="s">
        <v>11336</v>
      </c>
      <c r="H1505" s="156" t="s">
        <v>11337</v>
      </c>
      <c r="I1505" s="112"/>
      <c r="J1505" s="112" t="str">
        <f t="shared" si="171"/>
        <v>OH926 - SourcePoint</v>
      </c>
      <c r="K1505" s="101" t="str">
        <f>VLOOKUP(G1505,'[2]CA AMAC LL detail'!$E$2:$M$2161,9,0)</f>
        <v>Eastern</v>
      </c>
      <c r="L1505" s="101" t="str">
        <f>VLOOKUP(G1505,'[2]CA AMAC LL detail'!$E$2:$J$2161,6,0)</f>
        <v>Carla Santos</v>
      </c>
      <c r="M1505" s="101">
        <f t="shared" si="172"/>
        <v>103</v>
      </c>
      <c r="N1505" s="158" t="str">
        <f t="shared" si="173"/>
        <v>carla.santos@lifeline.com</v>
      </c>
      <c r="O1505" s="101" t="str">
        <f t="shared" si="174"/>
        <v>646-915-2419</v>
      </c>
    </row>
    <row r="1506" spans="7:15" x14ac:dyDescent="0.25">
      <c r="G1506" s="100" t="s">
        <v>795</v>
      </c>
      <c r="H1506" s="156" t="s">
        <v>796</v>
      </c>
      <c r="I1506" s="112"/>
      <c r="J1506" s="112" t="str">
        <f t="shared" si="171"/>
        <v>OH928 - City of Twinsburg</v>
      </c>
      <c r="K1506" s="101" t="str">
        <f>VLOOKUP(G1506,'[2]CA AMAC LL detail'!$E$2:$M$2161,9,0)</f>
        <v>Eastern</v>
      </c>
      <c r="L1506" s="101" t="str">
        <f>VLOOKUP(G1506,'[2]CA AMAC LL detail'!$E$2:$J$2161,6,0)</f>
        <v>Carla Santos</v>
      </c>
      <c r="M1506" s="101">
        <f t="shared" si="172"/>
        <v>103</v>
      </c>
      <c r="N1506" s="158" t="str">
        <f t="shared" si="173"/>
        <v>carla.santos@lifeline.com</v>
      </c>
      <c r="O1506" s="101" t="str">
        <f t="shared" si="174"/>
        <v>646-915-2419</v>
      </c>
    </row>
    <row r="1507" spans="7:15" x14ac:dyDescent="0.25">
      <c r="G1507" s="100" t="s">
        <v>22990</v>
      </c>
      <c r="H1507" s="156" t="s">
        <v>22991</v>
      </c>
      <c r="I1507" s="112"/>
      <c r="J1507" s="112" t="str">
        <f t="shared" ref="J1507:J1534" si="175">+G1507&amp;" - "&amp;H1507</f>
        <v>OH931 - Union County Senior Services</v>
      </c>
      <c r="K1507" s="101" t="str">
        <f>VLOOKUP(G1507,'[2]CA AMAC LL detail'!$E$2:$M$2161,9,0)</f>
        <v>Eastern</v>
      </c>
      <c r="L1507" s="101" t="str">
        <f>VLOOKUP(G1507,'[2]CA AMAC LL detail'!$E$2:$J$2161,6,0)</f>
        <v>Carla Santos</v>
      </c>
      <c r="M1507" s="101">
        <f t="shared" si="172"/>
        <v>103</v>
      </c>
      <c r="N1507" s="158" t="str">
        <f t="shared" si="173"/>
        <v>carla.santos@lifeline.com</v>
      </c>
      <c r="O1507" s="101" t="str">
        <f t="shared" si="174"/>
        <v>646-915-2419</v>
      </c>
    </row>
    <row r="1508" spans="7:15" x14ac:dyDescent="0.25">
      <c r="G1508" s="100" t="s">
        <v>14926</v>
      </c>
      <c r="H1508" s="156" t="s">
        <v>14927</v>
      </c>
      <c r="I1508" s="112"/>
      <c r="J1508" s="112" t="str">
        <f t="shared" si="175"/>
        <v>OH932 - AAA11 Mahoning County Levy Program</v>
      </c>
      <c r="K1508" s="101" t="str">
        <f>VLOOKUP(G1508,'[2]CA AMAC LL detail'!$E$2:$M$2161,9,0)</f>
        <v>Eastern</v>
      </c>
      <c r="L1508" s="101" t="str">
        <f>VLOOKUP(G1508,'[2]CA AMAC LL detail'!$E$2:$J$2161,6,0)</f>
        <v>Carla Santos</v>
      </c>
      <c r="M1508" s="101">
        <f t="shared" si="172"/>
        <v>103</v>
      </c>
      <c r="N1508" s="158" t="str">
        <f t="shared" si="173"/>
        <v>carla.santos@lifeline.com</v>
      </c>
      <c r="O1508" s="101" t="str">
        <f t="shared" si="174"/>
        <v>646-915-2419</v>
      </c>
    </row>
    <row r="1509" spans="7:15" x14ac:dyDescent="0.25">
      <c r="G1509" s="100" t="s">
        <v>995</v>
      </c>
      <c r="H1509" s="156" t="s">
        <v>996</v>
      </c>
      <c r="I1509" s="112"/>
      <c r="J1509" s="112" t="str">
        <f t="shared" si="175"/>
        <v>OH938 - City of Green</v>
      </c>
      <c r="K1509" s="101" t="str">
        <f>VLOOKUP(G1509,'[2]CA AMAC LL detail'!$E$2:$M$2161,9,0)</f>
        <v>Eastern</v>
      </c>
      <c r="L1509" s="101" t="str">
        <f>VLOOKUP(G1509,'[2]CA AMAC LL detail'!$E$2:$J$2161,6,0)</f>
        <v>Carla Santos</v>
      </c>
      <c r="M1509" s="101">
        <f t="shared" si="172"/>
        <v>103</v>
      </c>
      <c r="N1509" s="158" t="str">
        <f t="shared" si="173"/>
        <v>carla.santos@lifeline.com</v>
      </c>
      <c r="O1509" s="101" t="str">
        <f t="shared" si="174"/>
        <v>646-915-2419</v>
      </c>
    </row>
    <row r="1510" spans="7:15" x14ac:dyDescent="0.25">
      <c r="G1510" s="100" t="s">
        <v>22992</v>
      </c>
      <c r="H1510" s="156" t="s">
        <v>22993</v>
      </c>
      <c r="I1510" s="112"/>
      <c r="J1510" s="112" t="str">
        <f t="shared" si="175"/>
        <v>OH939 - Greene County Council on Aging</v>
      </c>
      <c r="K1510" s="101" t="str">
        <f>VLOOKUP(G1510,'[2]CA AMAC LL detail'!$E$2:$M$2161,9,0)</f>
        <v>Eastern</v>
      </c>
      <c r="L1510" s="101" t="str">
        <f>VLOOKUP(G1510,'[2]CA AMAC LL detail'!$E$2:$J$2161,6,0)</f>
        <v>Carla Santos</v>
      </c>
      <c r="M1510" s="101">
        <f t="shared" si="172"/>
        <v>103</v>
      </c>
      <c r="N1510" s="158" t="str">
        <f t="shared" si="173"/>
        <v>carla.santos@lifeline.com</v>
      </c>
      <c r="O1510" s="101" t="str">
        <f t="shared" si="174"/>
        <v>646-915-2419</v>
      </c>
    </row>
    <row r="1511" spans="7:15" x14ac:dyDescent="0.25">
      <c r="G1511" s="100" t="s">
        <v>23016</v>
      </c>
      <c r="H1511" s="156" t="s">
        <v>23017</v>
      </c>
      <c r="I1511" s="112"/>
      <c r="J1511" s="112" t="str">
        <f t="shared" si="175"/>
        <v>OH942 - Direction Home Akron Canton_Summit Cty</v>
      </c>
      <c r="K1511" s="101" t="str">
        <f>VLOOKUP(G1511,'[2]CA AMAC LL detail'!$E$2:$M$2161,9,0)</f>
        <v>Eastern</v>
      </c>
      <c r="L1511" s="101" t="str">
        <f>VLOOKUP(G1511,'[2]CA AMAC LL detail'!$E$2:$J$2161,6,0)</f>
        <v>Carla Santos</v>
      </c>
      <c r="M1511" s="101">
        <f t="shared" si="172"/>
        <v>103</v>
      </c>
      <c r="N1511" s="158" t="str">
        <f t="shared" si="173"/>
        <v>carla.santos@lifeline.com</v>
      </c>
      <c r="O1511" s="101" t="str">
        <f t="shared" si="174"/>
        <v>646-915-2419</v>
      </c>
    </row>
    <row r="1512" spans="7:15" x14ac:dyDescent="0.25">
      <c r="G1512" s="100" t="s">
        <v>22994</v>
      </c>
      <c r="H1512" s="156" t="s">
        <v>22995</v>
      </c>
      <c r="I1512" s="112"/>
      <c r="J1512" s="112" t="str">
        <f t="shared" si="175"/>
        <v>OH956 - AOA OF NW OHIO (CAREGIVER/PLAN4HOME)</v>
      </c>
      <c r="K1512" s="101" t="e">
        <f>VLOOKUP(G1512,'[2]CA AMAC LL detail'!$E$2:$M$2161,9,0)</f>
        <v>#N/A</v>
      </c>
      <c r="L1512" s="101" t="s">
        <v>21343</v>
      </c>
      <c r="M1512" s="101">
        <f t="shared" si="172"/>
        <v>103</v>
      </c>
      <c r="N1512" s="158" t="str">
        <f t="shared" si="173"/>
        <v>carla.santos@lifeline.com</v>
      </c>
      <c r="O1512" s="101" t="str">
        <f t="shared" si="174"/>
        <v>646-915-2419</v>
      </c>
    </row>
    <row r="1513" spans="7:15" x14ac:dyDescent="0.25">
      <c r="G1513" s="100" t="s">
        <v>11346</v>
      </c>
      <c r="H1513" s="156" t="s">
        <v>11347</v>
      </c>
      <c r="I1513" s="112"/>
      <c r="J1513" s="112" t="str">
        <f t="shared" si="175"/>
        <v>OH998 - TRI HEALTH PACE</v>
      </c>
      <c r="K1513" s="101" t="e">
        <f>VLOOKUP(G1513,'[2]CA AMAC LL detail'!$E$2:$M$2161,9,0)</f>
        <v>#N/A</v>
      </c>
      <c r="L1513" s="101" t="s">
        <v>21343</v>
      </c>
      <c r="M1513" s="101">
        <f t="shared" si="172"/>
        <v>103</v>
      </c>
      <c r="N1513" s="158" t="str">
        <f t="shared" si="173"/>
        <v>carla.santos@lifeline.com</v>
      </c>
      <c r="O1513" s="101" t="str">
        <f t="shared" si="174"/>
        <v>646-915-2419</v>
      </c>
    </row>
    <row r="1514" spans="7:15" x14ac:dyDescent="0.25">
      <c r="G1514" s="100" t="s">
        <v>11351</v>
      </c>
      <c r="H1514" s="156" t="s">
        <v>11352</v>
      </c>
      <c r="I1514" s="112"/>
      <c r="J1514" s="112" t="str">
        <f t="shared" si="175"/>
        <v>OK021 - INTEGRIS Baptist Regional Health Center</v>
      </c>
      <c r="K1514" s="101" t="s">
        <v>23238</v>
      </c>
      <c r="L1514" s="101" t="str">
        <f>VLOOKUP(G1514,'[2]CA AMAC LL detail'!$E$2:$J$2161,6,0)</f>
        <v>Gopi Shah</v>
      </c>
      <c r="M1514" s="101">
        <f t="shared" si="172"/>
        <v>201</v>
      </c>
      <c r="N1514" s="158" t="str">
        <f t="shared" si="173"/>
        <v>gopi.shah@lifeline.com</v>
      </c>
      <c r="O1514" s="101" t="str">
        <f t="shared" si="174"/>
        <v>917-318-7240</v>
      </c>
    </row>
    <row r="1515" spans="7:15" x14ac:dyDescent="0.25">
      <c r="G1515" s="100" t="s">
        <v>11366</v>
      </c>
      <c r="H1515" s="156" t="s">
        <v>11367</v>
      </c>
      <c r="I1515" s="112"/>
      <c r="J1515" s="112" t="str">
        <f t="shared" si="175"/>
        <v>OK031 - Okmulgee Memorial Hospital Auxiliary, Inc.</v>
      </c>
      <c r="K1515" s="101" t="s">
        <v>23238</v>
      </c>
      <c r="L1515" s="101" t="str">
        <f>VLOOKUP(G1515,'[2]CA AMAC LL detail'!$E$2:$J$2161,6,0)</f>
        <v>Gopi Shah</v>
      </c>
      <c r="M1515" s="101">
        <f t="shared" si="172"/>
        <v>201</v>
      </c>
      <c r="N1515" s="158" t="str">
        <f t="shared" si="173"/>
        <v>gopi.shah@lifeline.com</v>
      </c>
      <c r="O1515" s="101" t="str">
        <f t="shared" si="174"/>
        <v>917-318-7240</v>
      </c>
    </row>
    <row r="1516" spans="7:15" x14ac:dyDescent="0.25">
      <c r="G1516" s="100" t="s">
        <v>11371</v>
      </c>
      <c r="H1516" s="156" t="s">
        <v>11372</v>
      </c>
      <c r="I1516" s="112"/>
      <c r="J1516" s="112" t="str">
        <f t="shared" si="175"/>
        <v>OK034 - Beaver County Memorial Hospital</v>
      </c>
      <c r="K1516" s="101" t="s">
        <v>23242</v>
      </c>
      <c r="L1516" s="228" t="s">
        <v>23930</v>
      </c>
      <c r="M1516" s="101">
        <f t="shared" si="172"/>
        <v>501</v>
      </c>
      <c r="N1516" s="158" t="str">
        <f t="shared" si="173"/>
        <v>anne.lee@connectamerica.com</v>
      </c>
      <c r="O1516" s="101">
        <f t="shared" si="174"/>
        <v>0</v>
      </c>
    </row>
    <row r="1517" spans="7:15" x14ac:dyDescent="0.25">
      <c r="G1517" s="100" t="s">
        <v>11376</v>
      </c>
      <c r="H1517" s="156" t="s">
        <v>11377</v>
      </c>
      <c r="I1517" s="112"/>
      <c r="J1517" s="112" t="str">
        <f t="shared" si="175"/>
        <v>OK040 - Advanced Medical Supply</v>
      </c>
      <c r="K1517" s="101" t="s">
        <v>23238</v>
      </c>
      <c r="L1517" s="101" t="str">
        <f>VLOOKUP(G1517,'[2]CA AMAC LL detail'!$E$2:$J$2161,6,0)</f>
        <v>Gopi Shah</v>
      </c>
      <c r="M1517" s="101">
        <f t="shared" si="172"/>
        <v>201</v>
      </c>
      <c r="N1517" s="158" t="str">
        <f t="shared" si="173"/>
        <v>gopi.shah@lifeline.com</v>
      </c>
      <c r="O1517" s="101" t="str">
        <f t="shared" si="174"/>
        <v>917-318-7240</v>
      </c>
    </row>
    <row r="1518" spans="7:15" x14ac:dyDescent="0.25">
      <c r="G1518" s="100" t="s">
        <v>11378</v>
      </c>
      <c r="H1518" s="156" t="s">
        <v>11379</v>
      </c>
      <c r="I1518" s="112"/>
      <c r="J1518" s="112" t="str">
        <f t="shared" si="175"/>
        <v>OK044 - Tonkawa Lifeline</v>
      </c>
      <c r="K1518" s="101" t="s">
        <v>23242</v>
      </c>
      <c r="L1518" s="228" t="s">
        <v>23930</v>
      </c>
      <c r="M1518" s="101">
        <f t="shared" si="172"/>
        <v>501</v>
      </c>
      <c r="N1518" s="158" t="str">
        <f t="shared" si="173"/>
        <v>anne.lee@connectamerica.com</v>
      </c>
      <c r="O1518" s="101">
        <f t="shared" si="174"/>
        <v>0</v>
      </c>
    </row>
    <row r="1519" spans="7:15" x14ac:dyDescent="0.25">
      <c r="G1519" s="100" t="s">
        <v>11385</v>
      </c>
      <c r="H1519" s="156" t="s">
        <v>11386</v>
      </c>
      <c r="I1519" s="112"/>
      <c r="J1519" s="112" t="str">
        <f t="shared" si="175"/>
        <v>OK057 - Clinton Regional Hospital Auxiliary</v>
      </c>
      <c r="K1519" s="101" t="s">
        <v>23238</v>
      </c>
      <c r="L1519" s="101" t="str">
        <f>VLOOKUP(G1519,'[2]CA AMAC LL detail'!$E$2:$J$2161,6,0)</f>
        <v>Gopi Shah</v>
      </c>
      <c r="M1519" s="101">
        <f t="shared" si="172"/>
        <v>201</v>
      </c>
      <c r="N1519" s="158" t="str">
        <f t="shared" si="173"/>
        <v>gopi.shah@lifeline.com</v>
      </c>
      <c r="O1519" s="101" t="str">
        <f t="shared" si="174"/>
        <v>917-318-7240</v>
      </c>
    </row>
    <row r="1520" spans="7:15" x14ac:dyDescent="0.25">
      <c r="G1520" s="100" t="s">
        <v>11389</v>
      </c>
      <c r="H1520" s="156" t="s">
        <v>11390</v>
      </c>
      <c r="I1520" s="112"/>
      <c r="J1520" s="112" t="str">
        <f t="shared" si="175"/>
        <v>OK061 - Nowata Lifeline</v>
      </c>
      <c r="K1520" s="101" t="s">
        <v>23238</v>
      </c>
      <c r="L1520" s="101" t="s">
        <v>21351</v>
      </c>
      <c r="M1520" s="101">
        <f t="shared" si="172"/>
        <v>201</v>
      </c>
      <c r="N1520" s="158" t="str">
        <f t="shared" si="173"/>
        <v>gopi.shah@lifeline.com</v>
      </c>
      <c r="O1520" s="101" t="str">
        <f t="shared" si="174"/>
        <v>917-318-7240</v>
      </c>
    </row>
    <row r="1521" spans="7:15" x14ac:dyDescent="0.25">
      <c r="G1521" s="100" t="s">
        <v>797</v>
      </c>
      <c r="H1521" s="156" t="s">
        <v>798</v>
      </c>
      <c r="I1521" s="112"/>
      <c r="J1521" s="112" t="str">
        <f t="shared" si="175"/>
        <v>OK617 - LIFE Senior Services, Inc.</v>
      </c>
      <c r="K1521" s="101" t="s">
        <v>23238</v>
      </c>
      <c r="L1521" s="101" t="s">
        <v>21351</v>
      </c>
      <c r="M1521" s="101">
        <f t="shared" si="172"/>
        <v>201</v>
      </c>
      <c r="N1521" s="158" t="str">
        <f t="shared" si="173"/>
        <v>gopi.shah@lifeline.com</v>
      </c>
      <c r="O1521" s="101" t="str">
        <f t="shared" si="174"/>
        <v>917-318-7240</v>
      </c>
    </row>
    <row r="1522" spans="7:15" x14ac:dyDescent="0.25">
      <c r="G1522" s="100" t="s">
        <v>11426</v>
      </c>
      <c r="H1522" s="156" t="s">
        <v>11427</v>
      </c>
      <c r="I1522" s="112"/>
      <c r="J1522" s="112" t="str">
        <f t="shared" si="175"/>
        <v>OK618 - Comanche Memorial Home Health</v>
      </c>
      <c r="K1522" s="101" t="s">
        <v>23242</v>
      </c>
      <c r="L1522" s="228" t="s">
        <v>23930</v>
      </c>
      <c r="M1522" s="101">
        <f t="shared" si="172"/>
        <v>501</v>
      </c>
      <c r="N1522" s="158" t="str">
        <f t="shared" si="173"/>
        <v>anne.lee@connectamerica.com</v>
      </c>
      <c r="O1522" s="101">
        <f t="shared" si="174"/>
        <v>0</v>
      </c>
    </row>
    <row r="1523" spans="7:15" x14ac:dyDescent="0.25">
      <c r="G1523" s="100" t="s">
        <v>11353</v>
      </c>
      <c r="H1523" s="156" t="s">
        <v>11352</v>
      </c>
      <c r="I1523" s="112"/>
      <c r="J1523" s="112" t="str">
        <f t="shared" si="175"/>
        <v>OK621 - INTEGRIS Baptist Regional Health Center</v>
      </c>
      <c r="K1523" s="101" t="s">
        <v>23238</v>
      </c>
      <c r="L1523" s="101" t="str">
        <f>VLOOKUP(G1523,'[2]CA AMAC LL detail'!$E$2:$J$2161,6,0)</f>
        <v>Gopi Shah</v>
      </c>
      <c r="M1523" s="101">
        <f t="shared" si="172"/>
        <v>201</v>
      </c>
      <c r="N1523" s="158" t="str">
        <f t="shared" si="173"/>
        <v>gopi.shah@lifeline.com</v>
      </c>
      <c r="O1523" s="101" t="str">
        <f t="shared" si="174"/>
        <v>917-318-7240</v>
      </c>
    </row>
    <row r="1524" spans="7:15" x14ac:dyDescent="0.25">
      <c r="G1524" s="100" t="s">
        <v>11431</v>
      </c>
      <c r="H1524" s="156" t="s">
        <v>11432</v>
      </c>
      <c r="I1524" s="112"/>
      <c r="J1524" s="112" t="str">
        <f t="shared" si="175"/>
        <v>OK624 - Primelife Heritage, LLC Heritage Assisted Living</v>
      </c>
      <c r="K1524" s="101" t="s">
        <v>23242</v>
      </c>
      <c r="L1524" s="228" t="s">
        <v>23930</v>
      </c>
      <c r="M1524" s="101">
        <f t="shared" si="172"/>
        <v>501</v>
      </c>
      <c r="N1524" s="158" t="str">
        <f t="shared" si="173"/>
        <v>anne.lee@connectamerica.com</v>
      </c>
      <c r="O1524" s="101">
        <f t="shared" si="174"/>
        <v>0</v>
      </c>
    </row>
    <row r="1525" spans="7:15" x14ac:dyDescent="0.25">
      <c r="G1525" s="100" t="s">
        <v>11370</v>
      </c>
      <c r="H1525" s="156" t="s">
        <v>11369</v>
      </c>
      <c r="I1525" s="112"/>
      <c r="J1525" s="112" t="str">
        <f t="shared" si="175"/>
        <v>OK632 - INTEGRIS Health</v>
      </c>
      <c r="K1525" s="101" t="str">
        <f>VLOOKUP(G1525,'[2]CA AMAC LL detail'!$E$2:$M$2161,9,0)</f>
        <v>CPS</v>
      </c>
      <c r="L1525" s="101" t="str">
        <f>VLOOKUP(G1525,'[2]CA AMAC LL detail'!$E$2:$J$2161,6,0)</f>
        <v>OPEN LMS/PSF</v>
      </c>
      <c r="O1525" s="101"/>
    </row>
    <row r="1526" spans="7:15" x14ac:dyDescent="0.25">
      <c r="G1526" s="100" t="s">
        <v>11436</v>
      </c>
      <c r="H1526" s="156" t="s">
        <v>11437</v>
      </c>
      <c r="I1526" s="112"/>
      <c r="J1526" s="112" t="str">
        <f t="shared" si="175"/>
        <v>OK665 - Country Club Of Woodland Hills Lifeline</v>
      </c>
      <c r="K1526" s="101" t="s">
        <v>23242</v>
      </c>
      <c r="L1526" s="228" t="s">
        <v>23930</v>
      </c>
      <c r="M1526" s="101">
        <f t="shared" ref="M1526:M1532" si="176">VLOOKUP(L1526,$Q$4:$T$25,4,0)</f>
        <v>501</v>
      </c>
      <c r="N1526" s="158" t="str">
        <f t="shared" ref="N1526:N1532" si="177">VLOOKUP(L1526,$Q$4:$R$25,2,0)</f>
        <v>anne.lee@connectamerica.com</v>
      </c>
      <c r="O1526" s="101">
        <f t="shared" ref="O1526:O1532" si="178">VLOOKUP(L1526,$Q$4:$S$25,3,0)</f>
        <v>0</v>
      </c>
    </row>
    <row r="1527" spans="7:15" x14ac:dyDescent="0.25">
      <c r="G1527" s="100" t="s">
        <v>11444</v>
      </c>
      <c r="H1527" s="156" t="s">
        <v>11445</v>
      </c>
      <c r="I1527" s="112"/>
      <c r="J1527" s="112" t="str">
        <f t="shared" si="175"/>
        <v>OK702 - ARC - East Oklahoma Territory - Field</v>
      </c>
      <c r="K1527" s="101" t="s">
        <v>23238</v>
      </c>
      <c r="L1527" s="101" t="str">
        <f>VLOOKUP(G1527,'[2]CA AMAC LL detail'!$E$2:$J$2161,6,0)</f>
        <v>Gopi Shah</v>
      </c>
      <c r="M1527" s="101">
        <f t="shared" si="176"/>
        <v>201</v>
      </c>
      <c r="N1527" s="158" t="str">
        <f t="shared" si="177"/>
        <v>gopi.shah@lifeline.com</v>
      </c>
      <c r="O1527" s="101" t="str">
        <f t="shared" si="178"/>
        <v>917-318-7240</v>
      </c>
    </row>
    <row r="1528" spans="7:15" x14ac:dyDescent="0.25">
      <c r="G1528" s="100" t="s">
        <v>11454</v>
      </c>
      <c r="H1528" s="156" t="s">
        <v>11455</v>
      </c>
      <c r="I1528" s="112"/>
      <c r="J1528" s="112" t="str">
        <f t="shared" si="175"/>
        <v>OK900 - OK Advantage</v>
      </c>
      <c r="K1528" s="101" t="s">
        <v>23238</v>
      </c>
      <c r="L1528" s="101" t="str">
        <f>VLOOKUP(G1528,'[2]CA AMAC LL detail'!$E$2:$J$2161,6,0)</f>
        <v>Gopi Shah</v>
      </c>
      <c r="M1528" s="101">
        <f t="shared" si="176"/>
        <v>201</v>
      </c>
      <c r="N1528" s="158" t="str">
        <f t="shared" si="177"/>
        <v>gopi.shah@lifeline.com</v>
      </c>
      <c r="O1528" s="101" t="str">
        <f t="shared" si="178"/>
        <v>917-318-7240</v>
      </c>
    </row>
    <row r="1529" spans="7:15" x14ac:dyDescent="0.25">
      <c r="G1529" s="100" t="s">
        <v>11456</v>
      </c>
      <c r="H1529" s="156" t="s">
        <v>11457</v>
      </c>
      <c r="I1529" s="112"/>
      <c r="J1529" s="112" t="str">
        <f t="shared" si="175"/>
        <v>OR010 - Coastal Home Health and Hospice</v>
      </c>
      <c r="K1529" s="101" t="s">
        <v>23242</v>
      </c>
      <c r="L1529" s="101" t="str">
        <f>VLOOKUP(G1529,'[2]CA AMAC LL detail'!$E$2:$J$2161,6,0)</f>
        <v>Dante Mignucci</v>
      </c>
      <c r="M1529" s="101">
        <f t="shared" si="176"/>
        <v>502</v>
      </c>
      <c r="N1529" s="158" t="str">
        <f t="shared" si="177"/>
        <v>Dante.Mignucci@connectamerica.com</v>
      </c>
      <c r="O1529" s="101" t="str">
        <f t="shared" si="178"/>
        <v>267-258-6272</v>
      </c>
    </row>
    <row r="1530" spans="7:15" x14ac:dyDescent="0.25">
      <c r="G1530" s="100" t="s">
        <v>11462</v>
      </c>
      <c r="H1530" s="156" t="s">
        <v>11463</v>
      </c>
      <c r="I1530" s="112"/>
      <c r="J1530" s="112" t="str">
        <f t="shared" si="175"/>
        <v>OR014 - North Coast Home Care</v>
      </c>
      <c r="K1530" s="101" t="s">
        <v>23242</v>
      </c>
      <c r="L1530" s="101" t="str">
        <f>VLOOKUP(G1530,'[2]CA AMAC LL detail'!$E$2:$J$2161,6,0)</f>
        <v>Dante Mignucci</v>
      </c>
      <c r="M1530" s="101">
        <f t="shared" si="176"/>
        <v>502</v>
      </c>
      <c r="N1530" s="158" t="str">
        <f t="shared" si="177"/>
        <v>Dante.Mignucci@connectamerica.com</v>
      </c>
      <c r="O1530" s="101" t="str">
        <f t="shared" si="178"/>
        <v>267-258-6272</v>
      </c>
    </row>
    <row r="1531" spans="7:15" x14ac:dyDescent="0.25">
      <c r="G1531" s="100" t="s">
        <v>11470</v>
      </c>
      <c r="H1531" s="156" t="s">
        <v>11471</v>
      </c>
      <c r="I1531" s="112"/>
      <c r="J1531" s="112" t="str">
        <f t="shared" si="175"/>
        <v>OR015 - Providence Medford Medical Cntr Lifeline</v>
      </c>
      <c r="K1531" s="101" t="s">
        <v>23238</v>
      </c>
      <c r="L1531" s="101" t="s">
        <v>21358</v>
      </c>
      <c r="M1531" s="101">
        <f t="shared" si="176"/>
        <v>301</v>
      </c>
      <c r="N1531" s="158" t="str">
        <f t="shared" si="177"/>
        <v xml:space="preserve">jodi.springer@connectamerica.com </v>
      </c>
      <c r="O1531" s="101" t="str">
        <f t="shared" si="178"/>
        <v>949-910-9889</v>
      </c>
    </row>
    <row r="1532" spans="7:15" x14ac:dyDescent="0.25">
      <c r="G1532" s="100" t="s">
        <v>11489</v>
      </c>
      <c r="H1532" s="156" t="s">
        <v>11490</v>
      </c>
      <c r="I1532" s="112"/>
      <c r="J1532" s="112" t="str">
        <f t="shared" si="175"/>
        <v>OR034 - Bay Area Hospital</v>
      </c>
      <c r="K1532" s="101" t="s">
        <v>23242</v>
      </c>
      <c r="L1532" s="101" t="str">
        <f>VLOOKUP(G1532,'[2]CA AMAC LL detail'!$E$2:$J$2161,6,0)</f>
        <v>Dante Mignucci</v>
      </c>
      <c r="M1532" s="101">
        <f t="shared" si="176"/>
        <v>502</v>
      </c>
      <c r="N1532" s="158" t="str">
        <f t="shared" si="177"/>
        <v>Dante.Mignucci@connectamerica.com</v>
      </c>
      <c r="O1532" s="101" t="str">
        <f t="shared" si="178"/>
        <v>267-258-6272</v>
      </c>
    </row>
    <row r="1533" spans="7:15" x14ac:dyDescent="0.25">
      <c r="G1533" s="100" t="s">
        <v>11492</v>
      </c>
      <c r="H1533" s="156" t="s">
        <v>11493</v>
      </c>
      <c r="I1533" s="112"/>
      <c r="J1533" s="112" t="str">
        <f t="shared" si="175"/>
        <v>OR035 - Asante Lifeline</v>
      </c>
      <c r="K1533" s="101" t="str">
        <f>VLOOKUP(G1533,'[2]CA AMAC LL detail'!$E$2:$M$2161,9,0)</f>
        <v>CPS</v>
      </c>
      <c r="L1533" s="101" t="str">
        <f>VLOOKUP(G1533,'[2]CA AMAC LL detail'!$E$2:$J$2161,6,0)</f>
        <v>OPEN LMS/PSF</v>
      </c>
      <c r="O1533" s="101"/>
    </row>
    <row r="1534" spans="7:15" x14ac:dyDescent="0.25">
      <c r="G1534" s="100" t="s">
        <v>11503</v>
      </c>
      <c r="H1534" s="156" t="s">
        <v>11504</v>
      </c>
      <c r="I1534" s="112"/>
      <c r="J1534" s="112" t="str">
        <f t="shared" si="175"/>
        <v>OR038 - Providence Health &amp; Services Lifeline</v>
      </c>
      <c r="K1534" s="101" t="s">
        <v>23238</v>
      </c>
      <c r="L1534" s="101" t="s">
        <v>21358</v>
      </c>
      <c r="M1534" s="101">
        <f>VLOOKUP(L1534,$Q$4:$T$25,4,0)</f>
        <v>301</v>
      </c>
      <c r="N1534" s="158" t="str">
        <f>VLOOKUP(L1534,$Q$4:$R$25,2,0)</f>
        <v xml:space="preserve">jodi.springer@connectamerica.com </v>
      </c>
      <c r="O1534" s="101" t="str">
        <f>VLOOKUP(L1534,$Q$4:$S$25,3,0)</f>
        <v>949-910-9889</v>
      </c>
    </row>
    <row r="1535" spans="7:15" x14ac:dyDescent="0.25">
      <c r="G1535" s="100" t="s">
        <v>11515</v>
      </c>
      <c r="H1535" s="156" t="s">
        <v>11516</v>
      </c>
      <c r="I1535" s="112"/>
      <c r="J1535" s="112" t="str">
        <f t="shared" ref="J1535:J1566" si="179">+G1535&amp;" - "&amp;H1535</f>
        <v>OR043 - St. Charles Health System, Inc.</v>
      </c>
      <c r="K1535" s="101" t="s">
        <v>23238</v>
      </c>
      <c r="L1535" s="101" t="str">
        <f>VLOOKUP(G1535,'[2]CA AMAC LL detail'!$E$2:$J$2161,6,0)</f>
        <v>Jodi Springer</v>
      </c>
      <c r="M1535" s="101">
        <f>VLOOKUP(L1535,$Q$4:$T$25,4,0)</f>
        <v>301</v>
      </c>
      <c r="N1535" s="158" t="str">
        <f>VLOOKUP(L1535,$Q$4:$R$25,2,0)</f>
        <v xml:space="preserve">jodi.springer@connectamerica.com </v>
      </c>
      <c r="O1535" s="101" t="str">
        <f>VLOOKUP(L1535,$Q$4:$S$25,3,0)</f>
        <v>949-910-9889</v>
      </c>
    </row>
    <row r="1536" spans="7:15" x14ac:dyDescent="0.25">
      <c r="G1536" s="100" t="s">
        <v>11522</v>
      </c>
      <c r="H1536" s="156" t="s">
        <v>11523</v>
      </c>
      <c r="I1536" s="112"/>
      <c r="J1536" s="112" t="str">
        <f t="shared" si="179"/>
        <v>OR044 - Philips Lifeline - Reedsport</v>
      </c>
      <c r="K1536" s="101" t="s">
        <v>23238</v>
      </c>
      <c r="L1536" s="101" t="str">
        <f>VLOOKUP(G1536,'[2]CA AMAC LL detail'!$E$2:$J$2161,6,0)</f>
        <v>Jodi Springer</v>
      </c>
      <c r="M1536" s="101">
        <f>VLOOKUP(L1536,$Q$4:$T$25,4,0)</f>
        <v>301</v>
      </c>
      <c r="N1536" s="158" t="str">
        <f>VLOOKUP(L1536,$Q$4:$R$25,2,0)</f>
        <v xml:space="preserve">jodi.springer@connectamerica.com </v>
      </c>
      <c r="O1536" s="101" t="str">
        <f>VLOOKUP(L1536,$Q$4:$S$25,3,0)</f>
        <v>949-910-9889</v>
      </c>
    </row>
    <row r="1537" spans="7:15" x14ac:dyDescent="0.25">
      <c r="G1537" s="100" t="s">
        <v>11524</v>
      </c>
      <c r="H1537" s="156" t="s">
        <v>11525</v>
      </c>
      <c r="I1537" s="112"/>
      <c r="J1537" s="112" t="str">
        <f t="shared" si="179"/>
        <v>OR048 - Samaritan Albany General Hospital</v>
      </c>
      <c r="K1537" s="101" t="s">
        <v>23238</v>
      </c>
      <c r="L1537" s="101" t="s">
        <v>21358</v>
      </c>
      <c r="M1537" s="101">
        <f>VLOOKUP(L1537,$Q$4:$T$25,4,0)</f>
        <v>301</v>
      </c>
      <c r="N1537" s="158" t="str">
        <f>VLOOKUP(L1537,$Q$4:$R$25,2,0)</f>
        <v xml:space="preserve">jodi.springer@connectamerica.com </v>
      </c>
      <c r="O1537" s="101" t="str">
        <f>VLOOKUP(L1537,$Q$4:$S$25,3,0)</f>
        <v>949-910-9889</v>
      </c>
    </row>
    <row r="1538" spans="7:15" x14ac:dyDescent="0.25">
      <c r="G1538" s="100" t="s">
        <v>11527</v>
      </c>
      <c r="H1538" s="156" t="s">
        <v>11528</v>
      </c>
      <c r="I1538" s="112"/>
      <c r="J1538" s="112" t="str">
        <f t="shared" si="179"/>
        <v>OR049 - Providence Down Manor</v>
      </c>
      <c r="K1538" s="101" t="s">
        <v>23238</v>
      </c>
      <c r="L1538" s="101" t="str">
        <f>VLOOKUP(G1538,'[2]CA AMAC LL detail'!$E$2:$J$2161,6,0)</f>
        <v>Jodi Springer</v>
      </c>
      <c r="M1538" s="101">
        <f>VLOOKUP(L1538,$Q$4:$T$25,4,0)</f>
        <v>301</v>
      </c>
      <c r="N1538" s="158" t="str">
        <f>VLOOKUP(L1538,$Q$4:$R$25,2,0)</f>
        <v xml:space="preserve">jodi.springer@connectamerica.com </v>
      </c>
      <c r="O1538" s="101" t="str">
        <f>VLOOKUP(L1538,$Q$4:$S$25,3,0)</f>
        <v>949-910-9889</v>
      </c>
    </row>
    <row r="1539" spans="7:15" x14ac:dyDescent="0.25">
      <c r="G1539" s="100" t="s">
        <v>12093</v>
      </c>
      <c r="H1539" s="156" t="s">
        <v>12094</v>
      </c>
      <c r="I1539" s="112"/>
      <c r="J1539" s="112" t="str">
        <f t="shared" si="179"/>
        <v>OR103 - Columbia Medical Alarm, Inc.</v>
      </c>
      <c r="K1539" s="101" t="str">
        <f>VLOOKUP(G1539,'[2]CA AMAC LL detail'!$E$2:$M$2161,9,0)</f>
        <v>CPS</v>
      </c>
      <c r="L1539" s="101" t="str">
        <f>VLOOKUP(G1539,'[2]CA AMAC LL detail'!$E$2:$J$2161,6,0)</f>
        <v>OPEN LMS/PSF</v>
      </c>
      <c r="O1539" s="101"/>
    </row>
    <row r="1540" spans="7:15" x14ac:dyDescent="0.25">
      <c r="G1540" s="100" t="s">
        <v>11496</v>
      </c>
      <c r="H1540" s="156" t="s">
        <v>11495</v>
      </c>
      <c r="I1540" s="112"/>
      <c r="J1540" s="112" t="str">
        <f t="shared" si="179"/>
        <v>OR135 - Asante</v>
      </c>
      <c r="K1540" s="101" t="str">
        <f>VLOOKUP(G1540,'[2]CA AMAC LL detail'!$E$2:$M$2161,9,0)</f>
        <v>CPS</v>
      </c>
      <c r="L1540" s="101" t="str">
        <f>VLOOKUP(G1540,'[2]CA AMAC LL detail'!$E$2:$J$2161,6,0)</f>
        <v>OPEN LMS/PSF</v>
      </c>
      <c r="O1540" s="101"/>
    </row>
    <row r="1541" spans="7:15" x14ac:dyDescent="0.25">
      <c r="G1541" s="100" t="s">
        <v>11497</v>
      </c>
      <c r="H1541" s="156" t="s">
        <v>11495</v>
      </c>
      <c r="I1541" s="112"/>
      <c r="J1541" s="112" t="str">
        <f t="shared" si="179"/>
        <v>OR155 - Asante</v>
      </c>
      <c r="K1541" s="101" t="str">
        <f>VLOOKUP(G1541,'[2]CA AMAC LL detail'!$E$2:$M$2161,9,0)</f>
        <v>CPS</v>
      </c>
      <c r="L1541" s="101" t="str">
        <f>VLOOKUP(G1541,'[2]CA AMAC LL detail'!$E$2:$J$2161,6,0)</f>
        <v>OPEN LMS/PSF</v>
      </c>
      <c r="O1541" s="101"/>
    </row>
    <row r="1542" spans="7:15" x14ac:dyDescent="0.25">
      <c r="G1542" s="100" t="s">
        <v>12095</v>
      </c>
      <c r="H1542" s="156" t="s">
        <v>12096</v>
      </c>
      <c r="I1542" s="112"/>
      <c r="J1542" s="112" t="str">
        <f t="shared" si="179"/>
        <v>OR293 - Columbia Medical Alarm Inc.</v>
      </c>
      <c r="K1542" s="101" t="str">
        <f>VLOOKUP(G1542,'[2]CA AMAC LL detail'!$E$2:$M$2161,9,0)</f>
        <v>CPS</v>
      </c>
      <c r="L1542" s="101" t="str">
        <f>VLOOKUP(G1542,'[2]CA AMAC LL detail'!$E$2:$J$2161,6,0)</f>
        <v>OPEN LMS/PSF</v>
      </c>
      <c r="O1542" s="101"/>
    </row>
    <row r="1543" spans="7:15" x14ac:dyDescent="0.25">
      <c r="G1543" s="100" t="s">
        <v>12097</v>
      </c>
      <c r="H1543" s="156" t="s">
        <v>12098</v>
      </c>
      <c r="I1543" s="112"/>
      <c r="J1543" s="112" t="str">
        <f t="shared" si="179"/>
        <v>OR502 - Columbia Medical Alarm</v>
      </c>
      <c r="K1543" s="101" t="str">
        <f>VLOOKUP(G1543,'[2]CA AMAC LL detail'!$E$2:$M$2161,9,0)</f>
        <v>CPS</v>
      </c>
      <c r="L1543" s="101" t="str">
        <f>VLOOKUP(G1543,'[2]CA AMAC LL detail'!$E$2:$J$2161,6,0)</f>
        <v>OPEN LMS/PSF</v>
      </c>
      <c r="O1543" s="101"/>
    </row>
    <row r="1544" spans="7:15" x14ac:dyDescent="0.25">
      <c r="G1544" s="100" t="s">
        <v>11579</v>
      </c>
      <c r="H1544" s="156" t="s">
        <v>1406</v>
      </c>
      <c r="I1544" s="112"/>
      <c r="J1544" s="112" t="str">
        <f t="shared" si="179"/>
        <v>OR609 - ComForcare Home Care</v>
      </c>
      <c r="K1544" s="101" t="s">
        <v>23238</v>
      </c>
      <c r="L1544" s="101" t="str">
        <f>VLOOKUP(G1544,'[2]CA AMAC LL detail'!$E$2:$J$2161,6,0)</f>
        <v>Jodi Springer</v>
      </c>
      <c r="M1544" s="101">
        <f t="shared" ref="M1544:M1549" si="180">VLOOKUP(L1544,$Q$4:$T$25,4,0)</f>
        <v>301</v>
      </c>
      <c r="N1544" s="158" t="str">
        <f t="shared" ref="N1544:N1549" si="181">VLOOKUP(L1544,$Q$4:$R$25,2,0)</f>
        <v xml:space="preserve">jodi.springer@connectamerica.com </v>
      </c>
      <c r="O1544" s="101" t="str">
        <f t="shared" ref="O1544:O1549" si="182">VLOOKUP(L1544,$Q$4:$S$25,3,0)</f>
        <v>949-910-9889</v>
      </c>
    </row>
    <row r="1545" spans="7:15" x14ac:dyDescent="0.25">
      <c r="G1545" s="100" t="s">
        <v>11460</v>
      </c>
      <c r="H1545" s="156" t="s">
        <v>11461</v>
      </c>
      <c r="I1545" s="112"/>
      <c r="J1545" s="112" t="str">
        <f t="shared" si="179"/>
        <v>OR613 - SACRED HEART MEDICAL CTR DIV OF Peace Hlth</v>
      </c>
      <c r="K1545" s="101" t="s">
        <v>23238</v>
      </c>
      <c r="L1545" s="101" t="s">
        <v>21358</v>
      </c>
      <c r="M1545" s="101">
        <f t="shared" si="180"/>
        <v>301</v>
      </c>
      <c r="N1545" s="158" t="str">
        <f t="shared" si="181"/>
        <v xml:space="preserve">jodi.springer@connectamerica.com </v>
      </c>
      <c r="O1545" s="101" t="str">
        <f t="shared" si="182"/>
        <v>949-910-9889</v>
      </c>
    </row>
    <row r="1546" spans="7:15" x14ac:dyDescent="0.25">
      <c r="G1546" s="100" t="s">
        <v>11467</v>
      </c>
      <c r="H1546" s="156" t="s">
        <v>11463</v>
      </c>
      <c r="I1546" s="112"/>
      <c r="J1546" s="112" t="str">
        <f t="shared" si="179"/>
        <v>OR624 - North Coast Home Care</v>
      </c>
      <c r="K1546" s="101" t="s">
        <v>23242</v>
      </c>
      <c r="L1546" s="101" t="str">
        <f>VLOOKUP(G1546,'[2]CA AMAC LL detail'!$E$2:$J$2161,6,0)</f>
        <v>Dante Mignucci</v>
      </c>
      <c r="M1546" s="101">
        <f t="shared" si="180"/>
        <v>502</v>
      </c>
      <c r="N1546" s="158" t="str">
        <f t="shared" si="181"/>
        <v>Dante.Mignucci@connectamerica.com</v>
      </c>
      <c r="O1546" s="101" t="str">
        <f t="shared" si="182"/>
        <v>267-258-6272</v>
      </c>
    </row>
    <row r="1547" spans="7:15" x14ac:dyDescent="0.25">
      <c r="G1547" s="100" t="s">
        <v>11477</v>
      </c>
      <c r="H1547" s="156" t="s">
        <v>11478</v>
      </c>
      <c r="I1547" s="112"/>
      <c r="J1547" s="112" t="str">
        <f t="shared" si="179"/>
        <v>OR627 - Coquille Valley Hospital</v>
      </c>
      <c r="K1547" s="101" t="s">
        <v>23242</v>
      </c>
      <c r="L1547" s="101" t="str">
        <f>VLOOKUP(G1547,'[2]CA AMAC LL detail'!$E$2:$J$2161,6,0)</f>
        <v>Dante Mignucci</v>
      </c>
      <c r="M1547" s="101">
        <f t="shared" si="180"/>
        <v>502</v>
      </c>
      <c r="N1547" s="158" t="str">
        <f t="shared" si="181"/>
        <v>Dante.Mignucci@connectamerica.com</v>
      </c>
      <c r="O1547" s="101" t="str">
        <f t="shared" si="182"/>
        <v>267-258-6272</v>
      </c>
    </row>
    <row r="1548" spans="7:15" x14ac:dyDescent="0.25">
      <c r="G1548" s="100" t="s">
        <v>11488</v>
      </c>
      <c r="H1548" s="156" t="s">
        <v>22997</v>
      </c>
      <c r="I1548" s="112"/>
      <c r="J1548" s="112" t="str">
        <f t="shared" si="179"/>
        <v>OR633 - Philips - Eugene</v>
      </c>
      <c r="K1548" s="101" t="s">
        <v>23238</v>
      </c>
      <c r="L1548" s="101" t="s">
        <v>21358</v>
      </c>
      <c r="M1548" s="101">
        <f t="shared" si="180"/>
        <v>301</v>
      </c>
      <c r="N1548" s="158" t="str">
        <f t="shared" si="181"/>
        <v xml:space="preserve">jodi.springer@connectamerica.com </v>
      </c>
      <c r="O1548" s="101" t="str">
        <f t="shared" si="182"/>
        <v>949-910-9889</v>
      </c>
    </row>
    <row r="1549" spans="7:15" x14ac:dyDescent="0.25">
      <c r="G1549" s="100" t="s">
        <v>11491</v>
      </c>
      <c r="H1549" s="156" t="s">
        <v>11490</v>
      </c>
      <c r="I1549" s="112"/>
      <c r="J1549" s="112" t="str">
        <f t="shared" si="179"/>
        <v>OR634 - Bay Area Hospital</v>
      </c>
      <c r="K1549" s="101" t="s">
        <v>23242</v>
      </c>
      <c r="L1549" s="101" t="str">
        <f>VLOOKUP(G1549,'[2]CA AMAC LL detail'!$E$2:$J$2161,6,0)</f>
        <v>Dante Mignucci</v>
      </c>
      <c r="M1549" s="101">
        <f t="shared" si="180"/>
        <v>502</v>
      </c>
      <c r="N1549" s="158" t="str">
        <f t="shared" si="181"/>
        <v>Dante.Mignucci@connectamerica.com</v>
      </c>
      <c r="O1549" s="101" t="str">
        <f t="shared" si="182"/>
        <v>267-258-6272</v>
      </c>
    </row>
    <row r="1550" spans="7:15" x14ac:dyDescent="0.25">
      <c r="G1550" s="100" t="s">
        <v>11500</v>
      </c>
      <c r="H1550" s="156" t="s">
        <v>11495</v>
      </c>
      <c r="I1550" s="112"/>
      <c r="J1550" s="112" t="str">
        <f t="shared" si="179"/>
        <v>OR635 - Asante</v>
      </c>
      <c r="K1550" s="101" t="str">
        <f>VLOOKUP(G1550,'[2]CA AMAC LL detail'!$E$2:$M$2161,9,0)</f>
        <v>CPS</v>
      </c>
      <c r="L1550" s="101" t="str">
        <f>VLOOKUP(G1550,'[2]CA AMAC LL detail'!$E$2:$J$2161,6,0)</f>
        <v>OPEN LMS/PSF</v>
      </c>
      <c r="O1550" s="101"/>
    </row>
    <row r="1551" spans="7:15" x14ac:dyDescent="0.25">
      <c r="G1551" s="100" t="s">
        <v>11520</v>
      </c>
      <c r="H1551" s="156" t="s">
        <v>11521</v>
      </c>
      <c r="I1551" s="112"/>
      <c r="J1551" s="112" t="str">
        <f t="shared" si="179"/>
        <v>OR643 - St Charles Health System. Inc.</v>
      </c>
      <c r="K1551" s="101" t="s">
        <v>23238</v>
      </c>
      <c r="L1551" s="101" t="str">
        <f>VLOOKUP(G1551,'[2]CA AMAC LL detail'!$E$2:$J$2161,6,0)</f>
        <v>Jodi Springer</v>
      </c>
      <c r="M1551" s="101">
        <f t="shared" ref="M1551:M1575" si="183">VLOOKUP(L1551,$Q$4:$T$25,4,0)</f>
        <v>301</v>
      </c>
      <c r="N1551" s="158" t="str">
        <f t="shared" ref="N1551:N1575" si="184">VLOOKUP(L1551,$Q$4:$R$25,2,0)</f>
        <v xml:space="preserve">jodi.springer@connectamerica.com </v>
      </c>
      <c r="O1551" s="101" t="str">
        <f t="shared" ref="O1551:O1575" si="185">VLOOKUP(L1551,$Q$4:$S$25,3,0)</f>
        <v>949-910-9889</v>
      </c>
    </row>
    <row r="1552" spans="7:15" x14ac:dyDescent="0.25">
      <c r="G1552" s="100" t="s">
        <v>11580</v>
      </c>
      <c r="H1552" s="156" t="s">
        <v>11581</v>
      </c>
      <c r="I1552" s="112"/>
      <c r="J1552" s="112" t="str">
        <f t="shared" si="179"/>
        <v>OR644 - The Dalles Area Medicaid</v>
      </c>
      <c r="K1552" s="101" t="s">
        <v>23238</v>
      </c>
      <c r="L1552" s="101" t="str">
        <f>VLOOKUP(G1552,'[2]CA AMAC LL detail'!$E$2:$J$2161,6,0)</f>
        <v>Jodi Springer</v>
      </c>
      <c r="M1552" s="101">
        <f t="shared" si="183"/>
        <v>301</v>
      </c>
      <c r="N1552" s="158" t="str">
        <f t="shared" si="184"/>
        <v xml:space="preserve">jodi.springer@connectamerica.com </v>
      </c>
      <c r="O1552" s="101" t="str">
        <f t="shared" si="185"/>
        <v>949-910-9889</v>
      </c>
    </row>
    <row r="1553" spans="7:15" x14ac:dyDescent="0.25">
      <c r="G1553" s="100" t="s">
        <v>11526</v>
      </c>
      <c r="H1553" s="156" t="s">
        <v>11525</v>
      </c>
      <c r="I1553" s="112"/>
      <c r="J1553" s="112" t="str">
        <f t="shared" si="179"/>
        <v>OR648 - Samaritan Albany General Hospital</v>
      </c>
      <c r="K1553" s="101" t="s">
        <v>23238</v>
      </c>
      <c r="L1553" s="101" t="s">
        <v>21358</v>
      </c>
      <c r="M1553" s="101">
        <f t="shared" si="183"/>
        <v>301</v>
      </c>
      <c r="N1553" s="158" t="str">
        <f t="shared" si="184"/>
        <v xml:space="preserve">jodi.springer@connectamerica.com </v>
      </c>
      <c r="O1553" s="101" t="str">
        <f t="shared" si="185"/>
        <v>949-910-9889</v>
      </c>
    </row>
    <row r="1554" spans="7:15" x14ac:dyDescent="0.25">
      <c r="G1554" s="100" t="s">
        <v>11529</v>
      </c>
      <c r="H1554" s="156" t="s">
        <v>11528</v>
      </c>
      <c r="I1554" s="112"/>
      <c r="J1554" s="112" t="str">
        <f t="shared" si="179"/>
        <v>OR649 - Providence Down Manor</v>
      </c>
      <c r="K1554" s="101" t="s">
        <v>23238</v>
      </c>
      <c r="L1554" s="101" t="str">
        <f>VLOOKUP(G1554,'[2]CA AMAC LL detail'!$E$2:$J$2161,6,0)</f>
        <v>Jodi Springer</v>
      </c>
      <c r="M1554" s="101">
        <f t="shared" si="183"/>
        <v>301</v>
      </c>
      <c r="N1554" s="158" t="str">
        <f t="shared" si="184"/>
        <v xml:space="preserve">jodi.springer@connectamerica.com </v>
      </c>
      <c r="O1554" s="101" t="str">
        <f t="shared" si="185"/>
        <v>949-910-9889</v>
      </c>
    </row>
    <row r="1555" spans="7:15" x14ac:dyDescent="0.25">
      <c r="G1555" s="100" t="s">
        <v>22996</v>
      </c>
      <c r="H1555" s="156" t="s">
        <v>11495</v>
      </c>
      <c r="I1555" s="112"/>
      <c r="J1555" s="112" t="str">
        <f t="shared" si="179"/>
        <v>OR675 - Asante</v>
      </c>
      <c r="K1555" s="101" t="s">
        <v>23238</v>
      </c>
      <c r="L1555" s="101" t="s">
        <v>21358</v>
      </c>
      <c r="M1555" s="101">
        <f t="shared" si="183"/>
        <v>301</v>
      </c>
      <c r="N1555" s="158" t="str">
        <f t="shared" si="184"/>
        <v xml:space="preserve">jodi.springer@connectamerica.com </v>
      </c>
      <c r="O1555" s="101" t="str">
        <f t="shared" si="185"/>
        <v>949-910-9889</v>
      </c>
    </row>
    <row r="1556" spans="7:15" x14ac:dyDescent="0.25">
      <c r="G1556" s="100" t="s">
        <v>11586</v>
      </c>
      <c r="H1556" s="156" t="s">
        <v>11587</v>
      </c>
      <c r="I1556" s="112"/>
      <c r="J1556" s="112" t="str">
        <f t="shared" si="179"/>
        <v>OR707 - Home Instead Senior Care - Portland</v>
      </c>
      <c r="K1556" s="101" t="s">
        <v>23242</v>
      </c>
      <c r="L1556" s="101" t="str">
        <f>VLOOKUP(G1556,'[2]CA AMAC LL detail'!$E$2:$J$2161,6,0)</f>
        <v>Dante Mignucci</v>
      </c>
      <c r="M1556" s="101">
        <f t="shared" si="183"/>
        <v>502</v>
      </c>
      <c r="N1556" s="158" t="str">
        <f t="shared" si="184"/>
        <v>Dante.Mignucci@connectamerica.com</v>
      </c>
      <c r="O1556" s="101" t="str">
        <f t="shared" si="185"/>
        <v>267-258-6272</v>
      </c>
    </row>
    <row r="1557" spans="7:15" x14ac:dyDescent="0.25">
      <c r="G1557" s="100" t="s">
        <v>11606</v>
      </c>
      <c r="H1557" s="156" t="s">
        <v>11607</v>
      </c>
      <c r="I1557" s="112"/>
      <c r="J1557" s="112" t="str">
        <f t="shared" si="179"/>
        <v>OR805 - Roseburg OR Area Medicaid</v>
      </c>
      <c r="K1557" s="101" t="s">
        <v>23238</v>
      </c>
      <c r="L1557" s="101" t="str">
        <f>VLOOKUP(G1557,'[2]CA AMAC LL detail'!$E$2:$J$2161,6,0)</f>
        <v>Jodi Springer</v>
      </c>
      <c r="M1557" s="101">
        <f t="shared" si="183"/>
        <v>301</v>
      </c>
      <c r="N1557" s="158" t="str">
        <f t="shared" si="184"/>
        <v xml:space="preserve">jodi.springer@connectamerica.com </v>
      </c>
      <c r="O1557" s="101" t="str">
        <f t="shared" si="185"/>
        <v>949-910-9889</v>
      </c>
    </row>
    <row r="1558" spans="7:15" x14ac:dyDescent="0.25">
      <c r="G1558" s="100" t="s">
        <v>799</v>
      </c>
      <c r="H1558" s="156" t="s">
        <v>800</v>
      </c>
      <c r="I1558" s="112"/>
      <c r="J1558" s="112" t="str">
        <f t="shared" si="179"/>
        <v>OR903 - Eugene Area Medicaid</v>
      </c>
      <c r="K1558" s="101" t="s">
        <v>23238</v>
      </c>
      <c r="L1558" s="101" t="str">
        <f>VLOOKUP(G1558,'[2]CA AMAC LL detail'!$E$2:$J$2161,6,0)</f>
        <v>Jodi Springer</v>
      </c>
      <c r="M1558" s="101">
        <f t="shared" si="183"/>
        <v>301</v>
      </c>
      <c r="N1558" s="158" t="str">
        <f t="shared" si="184"/>
        <v xml:space="preserve">jodi.springer@connectamerica.com </v>
      </c>
      <c r="O1558" s="101" t="str">
        <f t="shared" si="185"/>
        <v>949-910-9889</v>
      </c>
    </row>
    <row r="1559" spans="7:15" x14ac:dyDescent="0.25">
      <c r="G1559" s="100" t="s">
        <v>11613</v>
      </c>
      <c r="H1559" s="156" t="s">
        <v>11614</v>
      </c>
      <c r="I1559" s="112"/>
      <c r="J1559" s="112" t="str">
        <f t="shared" si="179"/>
        <v>OR904 - North Bend Area Medicaid</v>
      </c>
      <c r="K1559" s="101" t="s">
        <v>23238</v>
      </c>
      <c r="L1559" s="101" t="str">
        <f>VLOOKUP(G1559,'[2]CA AMAC LL detail'!$E$2:$J$2161,6,0)</f>
        <v>Jodi Springer</v>
      </c>
      <c r="M1559" s="101">
        <f t="shared" si="183"/>
        <v>301</v>
      </c>
      <c r="N1559" s="158" t="str">
        <f t="shared" si="184"/>
        <v xml:space="preserve">jodi.springer@connectamerica.com </v>
      </c>
      <c r="O1559" s="101" t="str">
        <f t="shared" si="185"/>
        <v>949-910-9889</v>
      </c>
    </row>
    <row r="1560" spans="7:15" x14ac:dyDescent="0.25">
      <c r="G1560" s="100" t="s">
        <v>11615</v>
      </c>
      <c r="H1560" s="156" t="s">
        <v>11616</v>
      </c>
      <c r="I1560" s="112"/>
      <c r="J1560" s="112" t="str">
        <f t="shared" si="179"/>
        <v>OR905 - Multnomah Area Medicaid</v>
      </c>
      <c r="K1560" s="101" t="s">
        <v>23238</v>
      </c>
      <c r="L1560" s="101" t="str">
        <f>VLOOKUP(G1560,'[2]CA AMAC LL detail'!$E$2:$J$2161,6,0)</f>
        <v>Jodi Springer</v>
      </c>
      <c r="M1560" s="101">
        <f t="shared" si="183"/>
        <v>301</v>
      </c>
      <c r="N1560" s="158" t="str">
        <f t="shared" si="184"/>
        <v xml:space="preserve">jodi.springer@connectamerica.com </v>
      </c>
      <c r="O1560" s="101" t="str">
        <f t="shared" si="185"/>
        <v>949-910-9889</v>
      </c>
    </row>
    <row r="1561" spans="7:15" x14ac:dyDescent="0.25">
      <c r="G1561" s="100" t="s">
        <v>11617</v>
      </c>
      <c r="H1561" s="156" t="s">
        <v>11618</v>
      </c>
      <c r="I1561" s="112"/>
      <c r="J1561" s="112" t="str">
        <f t="shared" si="179"/>
        <v>OR906 - John Day Area Medicaid</v>
      </c>
      <c r="K1561" s="101" t="s">
        <v>23238</v>
      </c>
      <c r="L1561" s="101" t="str">
        <f>VLOOKUP(G1561,'[2]CA AMAC LL detail'!$E$2:$J$2161,6,0)</f>
        <v>Jodi Springer</v>
      </c>
      <c r="M1561" s="101">
        <f t="shared" si="183"/>
        <v>301</v>
      </c>
      <c r="N1561" s="158" t="str">
        <f t="shared" si="184"/>
        <v xml:space="preserve">jodi.springer@connectamerica.com </v>
      </c>
      <c r="O1561" s="101" t="str">
        <f t="shared" si="185"/>
        <v>949-910-9889</v>
      </c>
    </row>
    <row r="1562" spans="7:15" x14ac:dyDescent="0.25">
      <c r="G1562" s="100" t="s">
        <v>11619</v>
      </c>
      <c r="H1562" s="156" t="s">
        <v>11620</v>
      </c>
      <c r="I1562" s="112"/>
      <c r="J1562" s="112" t="str">
        <f t="shared" si="179"/>
        <v>OR907 - Woodburn Area Medicaid</v>
      </c>
      <c r="K1562" s="101" t="s">
        <v>23238</v>
      </c>
      <c r="L1562" s="101" t="str">
        <f>VLOOKUP(G1562,'[2]CA AMAC LL detail'!$E$2:$J$2161,6,0)</f>
        <v>Jodi Springer</v>
      </c>
      <c r="M1562" s="101">
        <f t="shared" si="183"/>
        <v>301</v>
      </c>
      <c r="N1562" s="158" t="str">
        <f t="shared" si="184"/>
        <v xml:space="preserve">jodi.springer@connectamerica.com </v>
      </c>
      <c r="O1562" s="101" t="str">
        <f t="shared" si="185"/>
        <v>949-910-9889</v>
      </c>
    </row>
    <row r="1563" spans="7:15" x14ac:dyDescent="0.25">
      <c r="G1563" s="100" t="s">
        <v>11621</v>
      </c>
      <c r="H1563" s="156" t="s">
        <v>11622</v>
      </c>
      <c r="I1563" s="112"/>
      <c r="J1563" s="112" t="str">
        <f t="shared" si="179"/>
        <v>OR908 - Warrenton Area Medicaid</v>
      </c>
      <c r="K1563" s="101" t="s">
        <v>23238</v>
      </c>
      <c r="L1563" s="101" t="str">
        <f>VLOOKUP(G1563,'[2]CA AMAC LL detail'!$E$2:$J$2161,6,0)</f>
        <v>Jodi Springer</v>
      </c>
      <c r="M1563" s="101">
        <f t="shared" si="183"/>
        <v>301</v>
      </c>
      <c r="N1563" s="158" t="str">
        <f t="shared" si="184"/>
        <v xml:space="preserve">jodi.springer@connectamerica.com </v>
      </c>
      <c r="O1563" s="101" t="str">
        <f t="shared" si="185"/>
        <v>949-910-9889</v>
      </c>
    </row>
    <row r="1564" spans="7:15" x14ac:dyDescent="0.25">
      <c r="G1564" s="100" t="s">
        <v>11625</v>
      </c>
      <c r="H1564" s="156" t="s">
        <v>11626</v>
      </c>
      <c r="I1564" s="112"/>
      <c r="J1564" s="112" t="str">
        <f t="shared" si="179"/>
        <v>OR911 - Dallas Area Medicaid</v>
      </c>
      <c r="K1564" s="101" t="s">
        <v>23238</v>
      </c>
      <c r="L1564" s="101" t="str">
        <f>VLOOKUP(G1564,'[2]CA AMAC LL detail'!$E$2:$J$2161,6,0)</f>
        <v>Jodi Springer</v>
      </c>
      <c r="M1564" s="101">
        <f t="shared" si="183"/>
        <v>301</v>
      </c>
      <c r="N1564" s="158" t="str">
        <f t="shared" si="184"/>
        <v xml:space="preserve">jodi.springer@connectamerica.com </v>
      </c>
      <c r="O1564" s="101" t="str">
        <f t="shared" si="185"/>
        <v>949-910-9889</v>
      </c>
    </row>
    <row r="1565" spans="7:15" x14ac:dyDescent="0.25">
      <c r="G1565" s="100" t="s">
        <v>11627</v>
      </c>
      <c r="H1565" s="156" t="s">
        <v>11628</v>
      </c>
      <c r="I1565" s="112"/>
      <c r="J1565" s="112" t="str">
        <f t="shared" si="179"/>
        <v>OR915 - LCOG S&amp;DS Oregon Project Independence</v>
      </c>
      <c r="K1565" s="101" t="s">
        <v>23238</v>
      </c>
      <c r="L1565" s="101" t="str">
        <f>VLOOKUP(G1565,'[2]CA AMAC LL detail'!$E$2:$J$2161,6,0)</f>
        <v>Jodi Springer</v>
      </c>
      <c r="M1565" s="101">
        <f t="shared" si="183"/>
        <v>301</v>
      </c>
      <c r="N1565" s="158" t="str">
        <f t="shared" si="184"/>
        <v xml:space="preserve">jodi.springer@connectamerica.com </v>
      </c>
      <c r="O1565" s="101" t="str">
        <f t="shared" si="185"/>
        <v>949-910-9889</v>
      </c>
    </row>
    <row r="1566" spans="7:15" x14ac:dyDescent="0.25">
      <c r="G1566" s="100" t="s">
        <v>11629</v>
      </c>
      <c r="H1566" s="156" t="s">
        <v>11630</v>
      </c>
      <c r="I1566" s="112"/>
      <c r="J1566" s="112" t="str">
        <f t="shared" si="179"/>
        <v>OR920 - Harney County Senior Center</v>
      </c>
      <c r="K1566" s="101" t="s">
        <v>23238</v>
      </c>
      <c r="L1566" s="101" t="str">
        <f>VLOOKUP(G1566,'[2]CA AMAC LL detail'!$E$2:$J$2161,6,0)</f>
        <v>Jodi Springer</v>
      </c>
      <c r="M1566" s="101">
        <f t="shared" si="183"/>
        <v>301</v>
      </c>
      <c r="N1566" s="158" t="str">
        <f t="shared" si="184"/>
        <v xml:space="preserve">jodi.springer@connectamerica.com </v>
      </c>
      <c r="O1566" s="101" t="str">
        <f t="shared" si="185"/>
        <v>949-910-9889</v>
      </c>
    </row>
    <row r="1567" spans="7:15" x14ac:dyDescent="0.25">
      <c r="G1567" s="100" t="s">
        <v>11631</v>
      </c>
      <c r="H1567" s="156" t="s">
        <v>11632</v>
      </c>
      <c r="I1567" s="112"/>
      <c r="J1567" s="112" t="str">
        <f t="shared" ref="J1567:J1588" si="186">+G1567&amp;" - "&amp;H1567</f>
        <v>OR930 - Salem OR Medicaid</v>
      </c>
      <c r="K1567" s="101" t="s">
        <v>23238</v>
      </c>
      <c r="L1567" s="101" t="str">
        <f>VLOOKUP(G1567,'[2]CA AMAC LL detail'!$E$2:$J$2161,6,0)</f>
        <v>Jodi Springer</v>
      </c>
      <c r="M1567" s="101">
        <f t="shared" si="183"/>
        <v>301</v>
      </c>
      <c r="N1567" s="158" t="str">
        <f t="shared" si="184"/>
        <v xml:space="preserve">jodi.springer@connectamerica.com </v>
      </c>
      <c r="O1567" s="101" t="str">
        <f t="shared" si="185"/>
        <v>949-910-9889</v>
      </c>
    </row>
    <row r="1568" spans="7:15" x14ac:dyDescent="0.25">
      <c r="G1568" s="100" t="s">
        <v>11633</v>
      </c>
      <c r="H1568" s="156" t="s">
        <v>11634</v>
      </c>
      <c r="I1568" s="112"/>
      <c r="J1568" s="112" t="str">
        <f t="shared" si="186"/>
        <v>PA001 - Automated Security Alert</v>
      </c>
      <c r="K1568" s="101" t="s">
        <v>23242</v>
      </c>
      <c r="L1568" s="101" t="str">
        <f>VLOOKUP(G1568,'[2]CA AMAC LL detail'!$E$2:$J$2161,6,0)</f>
        <v>Tyler Hedrick</v>
      </c>
      <c r="M1568" s="101">
        <f t="shared" si="183"/>
        <v>503</v>
      </c>
      <c r="N1568" s="158" t="str">
        <f t="shared" si="184"/>
        <v>Tyler.Hedrick@connectamerica.com</v>
      </c>
      <c r="O1568" s="101" t="str">
        <f t="shared" si="185"/>
        <v>484-832-0085</v>
      </c>
    </row>
    <row r="1569" spans="7:15" x14ac:dyDescent="0.25">
      <c r="G1569" s="100" t="s">
        <v>11645</v>
      </c>
      <c r="H1569" s="156" t="s">
        <v>11646</v>
      </c>
      <c r="I1569" s="112"/>
      <c r="J1569" s="112" t="str">
        <f t="shared" si="186"/>
        <v>PA027 - Venango County Area Agency on Aging</v>
      </c>
      <c r="K1569" s="101" t="str">
        <f>VLOOKUP(G1569,'[2]CA AMAC LL detail'!$E$2:$M$2161,9,0)</f>
        <v>Eastern</v>
      </c>
      <c r="L1569" s="101" t="str">
        <f>VLOOKUP(G1569,'[2]CA AMAC LL detail'!$E$2:$J$2161,6,0)</f>
        <v>Carla Santos</v>
      </c>
      <c r="M1569" s="101">
        <f t="shared" si="183"/>
        <v>103</v>
      </c>
      <c r="N1569" s="158" t="str">
        <f t="shared" si="184"/>
        <v>carla.santos@lifeline.com</v>
      </c>
      <c r="O1569" s="101" t="str">
        <f t="shared" si="185"/>
        <v>646-915-2419</v>
      </c>
    </row>
    <row r="1570" spans="7:15" x14ac:dyDescent="0.25">
      <c r="G1570" s="100" t="s">
        <v>11650</v>
      </c>
      <c r="H1570" s="156" t="s">
        <v>11651</v>
      </c>
      <c r="I1570" s="112"/>
      <c r="J1570" s="112" t="str">
        <f t="shared" si="186"/>
        <v>PA038 - Adams County Office for Aging, Inc.</v>
      </c>
      <c r="K1570" s="101" t="s">
        <v>23242</v>
      </c>
      <c r="L1570" s="101" t="str">
        <f>VLOOKUP(G1570,'[2]CA AMAC LL detail'!$E$2:$J$2161,6,0)</f>
        <v>Tyler Hedrick</v>
      </c>
      <c r="M1570" s="101">
        <f t="shared" si="183"/>
        <v>503</v>
      </c>
      <c r="N1570" s="158" t="str">
        <f t="shared" si="184"/>
        <v>Tyler.Hedrick@connectamerica.com</v>
      </c>
      <c r="O1570" s="101" t="str">
        <f t="shared" si="185"/>
        <v>484-832-0085</v>
      </c>
    </row>
    <row r="1571" spans="7:15" x14ac:dyDescent="0.25">
      <c r="G1571" s="100" t="s">
        <v>11676</v>
      </c>
      <c r="H1571" s="156" t="s">
        <v>11677</v>
      </c>
      <c r="I1571" s="112"/>
      <c r="J1571" s="112" t="str">
        <f t="shared" si="186"/>
        <v>PA076 - Guthrie HomeCare</v>
      </c>
      <c r="K1571" s="101" t="s">
        <v>23242</v>
      </c>
      <c r="L1571" s="101" t="str">
        <f>VLOOKUP(G1571,'[2]CA AMAC LL detail'!$E$2:$J$2161,6,0)</f>
        <v>Tyler Hedrick</v>
      </c>
      <c r="M1571" s="101">
        <f t="shared" si="183"/>
        <v>503</v>
      </c>
      <c r="N1571" s="158" t="str">
        <f t="shared" si="184"/>
        <v>Tyler.Hedrick@connectamerica.com</v>
      </c>
      <c r="O1571" s="101" t="str">
        <f t="shared" si="185"/>
        <v>484-832-0085</v>
      </c>
    </row>
    <row r="1572" spans="7:15" x14ac:dyDescent="0.25">
      <c r="G1572" s="100" t="s">
        <v>11691</v>
      </c>
      <c r="H1572" s="156" t="s">
        <v>11692</v>
      </c>
      <c r="I1572" s="112"/>
      <c r="J1572" s="112" t="str">
        <f t="shared" si="186"/>
        <v>PA097 - Northumberland Area Agency on Aging</v>
      </c>
      <c r="K1572" s="101" t="str">
        <f>VLOOKUP(G1572,'[2]CA AMAC LL detail'!$E$2:$M$2161,9,0)</f>
        <v>Eastern</v>
      </c>
      <c r="L1572" s="101" t="str">
        <f>VLOOKUP(G1572,'[2]CA AMAC LL detail'!$E$2:$J$2161,6,0)</f>
        <v>Carla Santos</v>
      </c>
      <c r="M1572" s="101">
        <f t="shared" si="183"/>
        <v>103</v>
      </c>
      <c r="N1572" s="158" t="str">
        <f t="shared" si="184"/>
        <v>carla.santos@lifeline.com</v>
      </c>
      <c r="O1572" s="101" t="str">
        <f t="shared" si="185"/>
        <v>646-915-2419</v>
      </c>
    </row>
    <row r="1573" spans="7:15" x14ac:dyDescent="0.25">
      <c r="G1573" s="100" t="s">
        <v>11696</v>
      </c>
      <c r="H1573" s="156" t="s">
        <v>11697</v>
      </c>
      <c r="I1573" s="112"/>
      <c r="J1573" s="112" t="str">
        <f t="shared" si="186"/>
        <v>PA109 - Med-Van Transport</v>
      </c>
      <c r="K1573" s="101" t="s">
        <v>23242</v>
      </c>
      <c r="L1573" s="101" t="str">
        <f>VLOOKUP(G1573,'[2]CA AMAC LL detail'!$E$2:$J$2161,6,0)</f>
        <v>Tyler Hedrick</v>
      </c>
      <c r="M1573" s="101">
        <f t="shared" si="183"/>
        <v>503</v>
      </c>
      <c r="N1573" s="158" t="str">
        <f t="shared" si="184"/>
        <v>Tyler.Hedrick@connectamerica.com</v>
      </c>
      <c r="O1573" s="101" t="str">
        <f t="shared" si="185"/>
        <v>484-832-0085</v>
      </c>
    </row>
    <row r="1574" spans="7:15" x14ac:dyDescent="0.25">
      <c r="G1574" s="100" t="s">
        <v>14942</v>
      </c>
      <c r="H1574" s="156" t="s">
        <v>14943</v>
      </c>
      <c r="I1574" s="112"/>
      <c r="J1574" s="112" t="str">
        <f t="shared" si="186"/>
        <v>PA116 - Fusion Factors inc</v>
      </c>
      <c r="K1574" s="101" t="e">
        <f>VLOOKUP(G1574,'[2]CA AMAC LL detail'!$E$2:$M$2161,9,0)</f>
        <v>#N/A</v>
      </c>
      <c r="L1574" s="101" t="s">
        <v>21343</v>
      </c>
      <c r="M1574" s="101">
        <f t="shared" si="183"/>
        <v>103</v>
      </c>
      <c r="N1574" s="158" t="str">
        <f t="shared" si="184"/>
        <v>carla.santos@lifeline.com</v>
      </c>
      <c r="O1574" s="101" t="str">
        <f t="shared" si="185"/>
        <v>646-915-2419</v>
      </c>
    </row>
    <row r="1575" spans="7:15" x14ac:dyDescent="0.25">
      <c r="G1575" s="100" t="s">
        <v>801</v>
      </c>
      <c r="H1575" s="156" t="s">
        <v>802</v>
      </c>
      <c r="I1575" s="112"/>
      <c r="J1575" s="112" t="str">
        <f t="shared" si="186"/>
        <v>PA162 - Clairvaux Commons</v>
      </c>
      <c r="K1575" s="101" t="e">
        <f>VLOOKUP(G1575,'[2]CA AMAC LL detail'!$E$2:$M$2161,9,0)</f>
        <v>#N/A</v>
      </c>
      <c r="L1575" s="101" t="s">
        <v>21343</v>
      </c>
      <c r="M1575" s="101">
        <f t="shared" si="183"/>
        <v>103</v>
      </c>
      <c r="N1575" s="158" t="str">
        <f t="shared" si="184"/>
        <v>carla.santos@lifeline.com</v>
      </c>
      <c r="O1575" s="101" t="str">
        <f t="shared" si="185"/>
        <v>646-915-2419</v>
      </c>
    </row>
    <row r="1576" spans="7:15" x14ac:dyDescent="0.25">
      <c r="G1576" s="100" t="s">
        <v>11731</v>
      </c>
      <c r="H1576" s="156" t="s">
        <v>11732</v>
      </c>
      <c r="I1576" s="112"/>
      <c r="J1576" s="112" t="str">
        <f t="shared" si="186"/>
        <v>PA163 - STO-ROX Plaza</v>
      </c>
      <c r="K1576" s="101" t="str">
        <f>VLOOKUP(G1576,'[2]CA AMAC LL detail'!$E$2:$M$2161,9,0)</f>
        <v>CPS</v>
      </c>
      <c r="L1576" s="101" t="str">
        <f>VLOOKUP(G1576,'[2]CA AMAC LL detail'!$E$2:$J$2161,6,0)</f>
        <v>OPEN LMS/PSF</v>
      </c>
      <c r="O1576" s="101"/>
    </row>
    <row r="1577" spans="7:15" x14ac:dyDescent="0.25">
      <c r="G1577" s="100" t="s">
        <v>11733</v>
      </c>
      <c r="H1577" s="156" t="s">
        <v>11734</v>
      </c>
      <c r="I1577" s="112"/>
      <c r="J1577" s="112" t="str">
        <f t="shared" si="186"/>
        <v>PA164 - Beechview Manor</v>
      </c>
      <c r="K1577" s="101" t="e">
        <f>VLOOKUP(G1577,'[2]CA AMAC LL detail'!$E$2:$M$2161,9,0)</f>
        <v>#N/A</v>
      </c>
      <c r="L1577" s="101" t="s">
        <v>21343</v>
      </c>
      <c r="M1577" s="101">
        <f t="shared" ref="M1577:M1590" si="187">VLOOKUP(L1577,$Q$4:$T$25,4,0)</f>
        <v>103</v>
      </c>
      <c r="N1577" s="158" t="str">
        <f t="shared" ref="N1577:N1590" si="188">VLOOKUP(L1577,$Q$4:$R$25,2,0)</f>
        <v>carla.santos@lifeline.com</v>
      </c>
      <c r="O1577" s="101" t="str">
        <f t="shared" ref="O1577:O1590" si="189">VLOOKUP(L1577,$Q$4:$S$25,3,0)</f>
        <v>646-915-2419</v>
      </c>
    </row>
    <row r="1578" spans="7:15" x14ac:dyDescent="0.25">
      <c r="G1578" s="100" t="s">
        <v>11735</v>
      </c>
      <c r="H1578" s="156" t="s">
        <v>11736</v>
      </c>
      <c r="I1578" s="112"/>
      <c r="J1578" s="112" t="str">
        <f t="shared" si="186"/>
        <v>PA166 - Alexis Manor</v>
      </c>
      <c r="K1578" s="101" t="e">
        <f>VLOOKUP(G1578,'[2]CA AMAC LL detail'!$E$2:$M$2161,9,0)</f>
        <v>#N/A</v>
      </c>
      <c r="L1578" s="101" t="s">
        <v>21343</v>
      </c>
      <c r="M1578" s="101">
        <f t="shared" si="187"/>
        <v>103</v>
      </c>
      <c r="N1578" s="158" t="str">
        <f t="shared" si="188"/>
        <v>carla.santos@lifeline.com</v>
      </c>
      <c r="O1578" s="101" t="str">
        <f t="shared" si="189"/>
        <v>646-915-2419</v>
      </c>
    </row>
    <row r="1579" spans="7:15" x14ac:dyDescent="0.25">
      <c r="G1579" s="100" t="s">
        <v>11737</v>
      </c>
      <c r="H1579" s="156" t="s">
        <v>11738</v>
      </c>
      <c r="I1579" s="112"/>
      <c r="J1579" s="112" t="str">
        <f t="shared" si="186"/>
        <v>PA167 - St. Augustine Plaza</v>
      </c>
      <c r="K1579" s="101" t="e">
        <f>VLOOKUP(G1579,'[2]CA AMAC LL detail'!$E$2:$M$2161,9,0)</f>
        <v>#N/A</v>
      </c>
      <c r="L1579" s="101" t="s">
        <v>21343</v>
      </c>
      <c r="M1579" s="101">
        <f t="shared" si="187"/>
        <v>103</v>
      </c>
      <c r="N1579" s="158" t="str">
        <f t="shared" si="188"/>
        <v>carla.santos@lifeline.com</v>
      </c>
      <c r="O1579" s="101" t="str">
        <f t="shared" si="189"/>
        <v>646-915-2419</v>
      </c>
    </row>
    <row r="1580" spans="7:15" x14ac:dyDescent="0.25">
      <c r="G1580" s="100" t="s">
        <v>11745</v>
      </c>
      <c r="H1580" s="156" t="s">
        <v>11746</v>
      </c>
      <c r="I1580" s="112"/>
      <c r="J1580" s="112" t="str">
        <f t="shared" si="186"/>
        <v>PA225 - St. Paul Homes</v>
      </c>
      <c r="K1580" s="101" t="s">
        <v>23242</v>
      </c>
      <c r="L1580" s="101" t="str">
        <f>VLOOKUP(G1580,'[2]CA AMAC LL detail'!$E$2:$J$2161,6,0)</f>
        <v>Tyler Hedrick</v>
      </c>
      <c r="M1580" s="101">
        <f t="shared" si="187"/>
        <v>503</v>
      </c>
      <c r="N1580" s="158" t="str">
        <f t="shared" si="188"/>
        <v>Tyler.Hedrick@connectamerica.com</v>
      </c>
      <c r="O1580" s="101" t="str">
        <f t="shared" si="189"/>
        <v>484-832-0085</v>
      </c>
    </row>
    <row r="1581" spans="7:15" x14ac:dyDescent="0.25">
      <c r="G1581" s="100" t="s">
        <v>803</v>
      </c>
      <c r="H1581" s="156" t="s">
        <v>804</v>
      </c>
      <c r="I1581" s="112"/>
      <c r="J1581" s="112" t="str">
        <f t="shared" si="186"/>
        <v>PA310 - PHILADELPHIA CORPORATION ON AGING</v>
      </c>
      <c r="K1581" s="101" t="str">
        <f>VLOOKUP(G1581,'[2]CA AMAC LL detail'!$E$2:$M$2161,9,0)</f>
        <v>Eastern</v>
      </c>
      <c r="L1581" s="101" t="str">
        <f>VLOOKUP(G1581,'[2]CA AMAC LL detail'!$E$2:$J$2161,6,0)</f>
        <v>Carla Santos</v>
      </c>
      <c r="M1581" s="101">
        <f t="shared" si="187"/>
        <v>103</v>
      </c>
      <c r="N1581" s="158" t="str">
        <f t="shared" si="188"/>
        <v>carla.santos@lifeline.com</v>
      </c>
      <c r="O1581" s="101" t="str">
        <f t="shared" si="189"/>
        <v>646-915-2419</v>
      </c>
    </row>
    <row r="1582" spans="7:15" x14ac:dyDescent="0.25">
      <c r="G1582" s="100" t="s">
        <v>805</v>
      </c>
      <c r="H1582" s="156" t="s">
        <v>806</v>
      </c>
      <c r="I1582" s="112"/>
      <c r="J1582" s="112" t="str">
        <f t="shared" si="186"/>
        <v>PA549 - GECAC Options NFI</v>
      </c>
      <c r="K1582" s="101" t="str">
        <f>VLOOKUP(G1582,'[2]CA AMAC LL detail'!$E$2:$M$2161,9,0)</f>
        <v>Eastern</v>
      </c>
      <c r="L1582" s="101" t="str">
        <f>VLOOKUP(G1582,'[2]CA AMAC LL detail'!$E$2:$J$2161,6,0)</f>
        <v>Carla Santos</v>
      </c>
      <c r="M1582" s="101">
        <f t="shared" si="187"/>
        <v>103</v>
      </c>
      <c r="N1582" s="158" t="str">
        <f t="shared" si="188"/>
        <v>carla.santos@lifeline.com</v>
      </c>
      <c r="O1582" s="101" t="str">
        <f t="shared" si="189"/>
        <v>646-915-2419</v>
      </c>
    </row>
    <row r="1583" spans="7:15" x14ac:dyDescent="0.25">
      <c r="G1583" s="100" t="s">
        <v>11799</v>
      </c>
      <c r="H1583" s="156" t="s">
        <v>10114</v>
      </c>
      <c r="I1583" s="112"/>
      <c r="J1583" s="112" t="str">
        <f t="shared" si="186"/>
        <v>PA571 - Philips Lifeline - Darien</v>
      </c>
      <c r="K1583" s="101" t="s">
        <v>23242</v>
      </c>
      <c r="L1583" s="101" t="str">
        <f>VLOOKUP(G1583,'[2]CA AMAC LL detail'!$E$2:$J$2161,6,0)</f>
        <v>Tyler Hedrick</v>
      </c>
      <c r="M1583" s="101">
        <f t="shared" si="187"/>
        <v>503</v>
      </c>
      <c r="N1583" s="158" t="str">
        <f t="shared" si="188"/>
        <v>Tyler.Hedrick@connectamerica.com</v>
      </c>
      <c r="O1583" s="101" t="str">
        <f t="shared" si="189"/>
        <v>484-832-0085</v>
      </c>
    </row>
    <row r="1584" spans="7:15" x14ac:dyDescent="0.25">
      <c r="G1584" s="100" t="s">
        <v>11801</v>
      </c>
      <c r="H1584" s="156" t="s">
        <v>11802</v>
      </c>
      <c r="I1584" s="112"/>
      <c r="J1584" s="112" t="str">
        <f t="shared" si="186"/>
        <v>PA605 - Philips Lifeline  - Easton</v>
      </c>
      <c r="K1584" s="101" t="str">
        <f>VLOOKUP(G1584,'[2]CA AMAC LL detail'!$E$2:$M$2161,9,0)</f>
        <v>Eastern</v>
      </c>
      <c r="L1584" s="101" t="str">
        <f>VLOOKUP(G1584,'[2]CA AMAC LL detail'!$E$2:$J$2161,6,0)</f>
        <v>Carla Santos</v>
      </c>
      <c r="M1584" s="101">
        <f t="shared" si="187"/>
        <v>103</v>
      </c>
      <c r="N1584" s="158" t="str">
        <f t="shared" si="188"/>
        <v>carla.santos@lifeline.com</v>
      </c>
      <c r="O1584" s="101" t="str">
        <f t="shared" si="189"/>
        <v>646-915-2419</v>
      </c>
    </row>
    <row r="1585" spans="7:15" x14ac:dyDescent="0.25">
      <c r="G1585" s="100" t="s">
        <v>11807</v>
      </c>
      <c r="H1585" s="156" t="s">
        <v>11808</v>
      </c>
      <c r="I1585" s="112"/>
      <c r="J1585" s="112" t="str">
        <f t="shared" si="186"/>
        <v>PA613 - 1249 Right at Home - Reading</v>
      </c>
      <c r="K1585" s="101" t="s">
        <v>23242</v>
      </c>
      <c r="L1585" s="101" t="str">
        <f>VLOOKUP(G1585,'[2]CA AMAC LL detail'!$E$2:$J$2161,6,0)</f>
        <v>Tyler Hedrick</v>
      </c>
      <c r="M1585" s="101">
        <f t="shared" si="187"/>
        <v>503</v>
      </c>
      <c r="N1585" s="158" t="str">
        <f t="shared" si="188"/>
        <v>Tyler.Hedrick@connectamerica.com</v>
      </c>
      <c r="O1585" s="101" t="str">
        <f t="shared" si="189"/>
        <v>484-832-0085</v>
      </c>
    </row>
    <row r="1586" spans="7:15" x14ac:dyDescent="0.25">
      <c r="G1586" s="100" t="s">
        <v>11750</v>
      </c>
      <c r="H1586" s="156" t="s">
        <v>11746</v>
      </c>
      <c r="I1586" s="112"/>
      <c r="J1586" s="112" t="str">
        <f t="shared" ref="J1586" si="190">+G1586&amp;" - "&amp;H1586</f>
        <v>PA625 - St. Paul Homes</v>
      </c>
      <c r="K1586" s="101" t="s">
        <v>23242</v>
      </c>
      <c r="L1586" s="101" t="str">
        <f>VLOOKUP(G1586,'[2]CA AMAC LL detail'!$E$2:$J$2161,6,0)</f>
        <v>Tyler Hedrick</v>
      </c>
      <c r="M1586" s="101">
        <f t="shared" ref="M1586" si="191">VLOOKUP(L1586,$Q$4:$T$25,4,0)</f>
        <v>503</v>
      </c>
      <c r="N1586" s="158" t="str">
        <f t="shared" ref="N1586" si="192">VLOOKUP(L1586,$Q$4:$R$25,2,0)</f>
        <v>Tyler.Hedrick@connectamerica.com</v>
      </c>
      <c r="O1586" s="101" t="str">
        <f t="shared" ref="O1586" si="193">VLOOKUP(L1586,$Q$4:$S$25,3,0)</f>
        <v>484-832-0085</v>
      </c>
    </row>
    <row r="1587" spans="7:15" x14ac:dyDescent="0.25">
      <c r="G1587" s="100" t="s">
        <v>11823</v>
      </c>
      <c r="H1587" s="156" t="s">
        <v>11824</v>
      </c>
      <c r="I1587" s="112"/>
      <c r="J1587" s="112" t="str">
        <f t="shared" si="186"/>
        <v>PA647 - Synergy Home Care</v>
      </c>
      <c r="K1587" s="101" t="s">
        <v>23242</v>
      </c>
      <c r="L1587" s="101" t="str">
        <f>VLOOKUP(G1587,'[2]CA AMAC LL detail'!$E$2:$J$2161,6,0)</f>
        <v>Tyler Hedrick</v>
      </c>
      <c r="M1587" s="101">
        <f t="shared" si="187"/>
        <v>503</v>
      </c>
      <c r="N1587" s="158" t="str">
        <f t="shared" si="188"/>
        <v>Tyler.Hedrick@connectamerica.com</v>
      </c>
      <c r="O1587" s="101" t="str">
        <f t="shared" si="189"/>
        <v>484-832-0085</v>
      </c>
    </row>
    <row r="1588" spans="7:15" x14ac:dyDescent="0.25">
      <c r="G1588" s="100" t="s">
        <v>809</v>
      </c>
      <c r="H1588" s="156" t="s">
        <v>810</v>
      </c>
      <c r="I1588" s="112"/>
      <c r="J1588" s="112" t="str">
        <f t="shared" si="186"/>
        <v>PA650 - Mifflin/Juniata AAA OPTIONS</v>
      </c>
      <c r="K1588" s="101" t="str">
        <f>VLOOKUP(G1588,'[2]CA AMAC LL detail'!$E$2:$M$2161,9,0)</f>
        <v>Eastern</v>
      </c>
      <c r="L1588" s="101" t="str">
        <f>VLOOKUP(G1588,'[2]CA AMAC LL detail'!$E$2:$J$2161,6,0)</f>
        <v>Carla Santos</v>
      </c>
      <c r="M1588" s="101">
        <f t="shared" si="187"/>
        <v>103</v>
      </c>
      <c r="N1588" s="158" t="str">
        <f t="shared" si="188"/>
        <v>carla.santos@lifeline.com</v>
      </c>
      <c r="O1588" s="101" t="str">
        <f t="shared" si="189"/>
        <v>646-915-2419</v>
      </c>
    </row>
    <row r="1589" spans="7:15" x14ac:dyDescent="0.25">
      <c r="G1589" s="100" t="s">
        <v>4431</v>
      </c>
      <c r="H1589" t="s">
        <v>4430</v>
      </c>
      <c r="I1589" s="101" t="s">
        <v>1</v>
      </c>
      <c r="J1589" s="112" t="s">
        <v>21957</v>
      </c>
      <c r="K1589" s="101" t="s">
        <v>23239</v>
      </c>
      <c r="L1589" s="101" t="str">
        <f>VLOOKUP(G1589,'[2]CA AMAC LL detail'!$E$2:$J$2161,6,0)</f>
        <v>Michael Barron</v>
      </c>
      <c r="M1589" s="101">
        <f t="shared" si="187"/>
        <v>105</v>
      </c>
      <c r="N1589" s="158" t="str">
        <f t="shared" si="188"/>
        <v xml:space="preserve">michael.barron@lifeline.com </v>
      </c>
      <c r="O1589" s="101" t="str">
        <f t="shared" si="189"/>
        <v>518-410-4902</v>
      </c>
    </row>
    <row r="1590" spans="7:15" x14ac:dyDescent="0.25">
      <c r="G1590" s="100" t="s">
        <v>11739</v>
      </c>
      <c r="H1590" s="156" t="s">
        <v>11732</v>
      </c>
      <c r="I1590" s="112"/>
      <c r="J1590" s="112" t="str">
        <f>+G1590&amp;" - "&amp;H1590</f>
        <v>PA683 - STO-ROX Plaza</v>
      </c>
      <c r="K1590" s="101" t="e">
        <f>VLOOKUP(G1590,'[2]CA AMAC LL detail'!$E$2:$M$2161,9,0)</f>
        <v>#N/A</v>
      </c>
      <c r="L1590" s="101" t="s">
        <v>21343</v>
      </c>
      <c r="M1590" s="101">
        <f t="shared" si="187"/>
        <v>103</v>
      </c>
      <c r="N1590" s="158" t="str">
        <f t="shared" si="188"/>
        <v>carla.santos@lifeline.com</v>
      </c>
      <c r="O1590" s="101" t="str">
        <f t="shared" si="189"/>
        <v>646-915-2419</v>
      </c>
    </row>
    <row r="1591" spans="7:15" x14ac:dyDescent="0.25">
      <c r="G1591" s="100" t="s">
        <v>11740</v>
      </c>
      <c r="H1591" s="156" t="s">
        <v>11736</v>
      </c>
      <c r="I1591" s="112"/>
      <c r="J1591" s="112" t="str">
        <f>+G1591&amp;" - "&amp;H1591</f>
        <v>PA686 - Alexis Manor</v>
      </c>
      <c r="K1591" s="101" t="str">
        <f>VLOOKUP(G1591,'[2]CA AMAC LL detail'!$E$2:$M$2161,9,0)</f>
        <v>CPS</v>
      </c>
      <c r="L1591" s="101" t="str">
        <f>VLOOKUP(G1591,'[2]CA AMAC LL detail'!$E$2:$J$2161,6,0)</f>
        <v>OPEN LMS/PSF</v>
      </c>
      <c r="O1591" s="101"/>
    </row>
    <row r="1592" spans="7:15" x14ac:dyDescent="0.25">
      <c r="G1592" s="100" t="s">
        <v>11831</v>
      </c>
      <c r="H1592" s="156" t="s">
        <v>11832</v>
      </c>
      <c r="I1592" s="112"/>
      <c r="J1592" s="112" t="str">
        <f>+G1592&amp;" - "&amp;H1592</f>
        <v>PA691 - Patient Care Coordination</v>
      </c>
      <c r="K1592" s="101" t="e">
        <f>VLOOKUP(G1592,'[2]CA AMAC LL detail'!$E$2:$M$2161,9,0)</f>
        <v>#N/A</v>
      </c>
      <c r="L1592" s="101" t="s">
        <v>21343</v>
      </c>
      <c r="M1592" s="101">
        <f>VLOOKUP(L1592,$Q$4:$T$25,4,0)</f>
        <v>103</v>
      </c>
      <c r="N1592" s="158" t="str">
        <f>VLOOKUP(L1592,$Q$4:$R$25,2,0)</f>
        <v>carla.santos@lifeline.com</v>
      </c>
      <c r="O1592" s="101" t="str">
        <f>VLOOKUP(L1592,$Q$4:$S$25,3,0)</f>
        <v>646-915-2419</v>
      </c>
    </row>
    <row r="1593" spans="7:15" x14ac:dyDescent="0.25">
      <c r="G1593" s="100" t="s">
        <v>11835</v>
      </c>
      <c r="H1593" s="156" t="s">
        <v>11836</v>
      </c>
      <c r="I1593" s="112"/>
      <c r="J1593" s="112" t="str">
        <f>+G1593&amp;" - "&amp;H1593</f>
        <v>PA693 - Generic PDA Waiver - GoSafe only</v>
      </c>
      <c r="K1593" s="101" t="str">
        <f>VLOOKUP(G1593,'[2]CA AMAC LL detail'!$E$2:$M$2161,9,0)</f>
        <v>GS</v>
      </c>
      <c r="L1593" s="101" t="str">
        <f>VLOOKUP(G1593,'[2]CA AMAC LL detail'!$E$2:$J$2161,6,0)</f>
        <v>OPEN GSD</v>
      </c>
      <c r="O1593" s="101"/>
    </row>
    <row r="1594" spans="7:15" x14ac:dyDescent="0.25">
      <c r="G1594" s="100" t="s">
        <v>4537</v>
      </c>
      <c r="H1594" t="s">
        <v>4538</v>
      </c>
      <c r="I1594" s="101" t="s">
        <v>0</v>
      </c>
      <c r="J1594" s="112" t="s">
        <v>21982</v>
      </c>
      <c r="K1594" s="101" t="str">
        <f>VLOOKUP(G1594,'[2]CA AMAC LL detail'!$E$2:$M$2161,9,0)</f>
        <v>GS</v>
      </c>
      <c r="L1594" s="101" t="str">
        <f>VLOOKUP(G1594,'[2]CA AMAC LL detail'!$E$2:$J$2161,6,0)</f>
        <v>OPEN GSD</v>
      </c>
      <c r="O1594" s="101"/>
    </row>
    <row r="1595" spans="7:15" x14ac:dyDescent="0.25">
      <c r="G1595" s="100" t="s">
        <v>4539</v>
      </c>
      <c r="H1595" t="s">
        <v>4540</v>
      </c>
      <c r="I1595" s="101" t="s">
        <v>0</v>
      </c>
      <c r="J1595" s="112" t="s">
        <v>21983</v>
      </c>
      <c r="K1595" s="101" t="str">
        <f>VLOOKUP(G1595,'[2]CA AMAC LL detail'!$E$2:$M$2161,9,0)</f>
        <v>GS</v>
      </c>
      <c r="L1595" s="101" t="str">
        <f>VLOOKUP(G1595,'[2]CA AMAC LL detail'!$E$2:$J$2161,6,0)</f>
        <v>OPEN GSD</v>
      </c>
      <c r="O1595" s="101"/>
    </row>
    <row r="1596" spans="7:15" x14ac:dyDescent="0.25">
      <c r="G1596" s="100" t="s">
        <v>11881</v>
      </c>
      <c r="H1596" s="156" t="s">
        <v>11882</v>
      </c>
      <c r="I1596" s="112"/>
      <c r="J1596" s="112" t="str">
        <f t="shared" ref="J1596:J1601" si="194">+G1596&amp;" - "&amp;H1596</f>
        <v>PA841 - Brotherly Love Home Care</v>
      </c>
      <c r="K1596" s="101" t="e">
        <f>VLOOKUP(G1596,'[2]CA AMAC LL detail'!$E$2:$M$2161,9,0)</f>
        <v>#N/A</v>
      </c>
      <c r="L1596" s="101" t="s">
        <v>21343</v>
      </c>
      <c r="M1596" s="101">
        <f t="shared" ref="M1596:M1611" si="195">VLOOKUP(L1596,$Q$4:$T$25,4,0)</f>
        <v>103</v>
      </c>
      <c r="N1596" s="158" t="str">
        <f t="shared" ref="N1596:N1611" si="196">VLOOKUP(L1596,$Q$4:$R$25,2,0)</f>
        <v>carla.santos@lifeline.com</v>
      </c>
      <c r="O1596" s="101" t="str">
        <f t="shared" ref="O1596:O1611" si="197">VLOOKUP(L1596,$Q$4:$S$25,3,0)</f>
        <v>646-915-2419</v>
      </c>
    </row>
    <row r="1597" spans="7:15" x14ac:dyDescent="0.25">
      <c r="G1597" s="100" t="s">
        <v>11885</v>
      </c>
      <c r="H1597" s="156" t="s">
        <v>11886</v>
      </c>
      <c r="I1597" s="112"/>
      <c r="J1597" s="112" t="str">
        <f t="shared" si="194"/>
        <v>PA844 - Senior LIFE Reading</v>
      </c>
      <c r="K1597" s="101" t="str">
        <f>VLOOKUP(G1597,'[2]CA AMAC LL detail'!$E$2:$M$2161,9,0)</f>
        <v>Eastern</v>
      </c>
      <c r="L1597" s="101" t="str">
        <f>VLOOKUP(G1597,'[2]CA AMAC LL detail'!$E$2:$J$2161,6,0)</f>
        <v>Carla Santos</v>
      </c>
      <c r="M1597" s="101">
        <f t="shared" si="195"/>
        <v>103</v>
      </c>
      <c r="N1597" s="158" t="str">
        <f t="shared" si="196"/>
        <v>carla.santos@lifeline.com</v>
      </c>
      <c r="O1597" s="101" t="str">
        <f t="shared" si="197"/>
        <v>646-915-2419</v>
      </c>
    </row>
    <row r="1598" spans="7:15" x14ac:dyDescent="0.25">
      <c r="G1598" s="100" t="s">
        <v>811</v>
      </c>
      <c r="H1598" s="156" t="s">
        <v>812</v>
      </c>
      <c r="I1598" s="112"/>
      <c r="J1598" s="112" t="str">
        <f t="shared" si="194"/>
        <v>PA846 - SAM - all other counties - PDA Waiver</v>
      </c>
      <c r="K1598" s="101" t="e">
        <f>VLOOKUP(G1598,'[2]CA AMAC LL detail'!$E$2:$M$2161,9,0)</f>
        <v>#N/A</v>
      </c>
      <c r="L1598" s="101" t="s">
        <v>21343</v>
      </c>
      <c r="M1598" s="101">
        <f t="shared" si="195"/>
        <v>103</v>
      </c>
      <c r="N1598" s="158" t="str">
        <f t="shared" si="196"/>
        <v>carla.santos@lifeline.com</v>
      </c>
      <c r="O1598" s="101" t="str">
        <f t="shared" si="197"/>
        <v>646-915-2419</v>
      </c>
    </row>
    <row r="1599" spans="7:15" x14ac:dyDescent="0.25">
      <c r="G1599" s="100" t="s">
        <v>11887</v>
      </c>
      <c r="H1599" s="156" t="s">
        <v>11888</v>
      </c>
      <c r="I1599" s="112"/>
      <c r="J1599" s="112" t="str">
        <f t="shared" si="194"/>
        <v>PA850 - Sisters of St. Josephs of NW PA</v>
      </c>
      <c r="K1599" s="101" t="str">
        <f>VLOOKUP(G1599,'[2]CA AMAC LL detail'!$E$2:$M$2161,9,0)</f>
        <v>Eastern</v>
      </c>
      <c r="L1599" s="101" t="str">
        <f>VLOOKUP(G1599,'[2]CA AMAC LL detail'!$E$2:$J$2161,6,0)</f>
        <v>Carla Santos</v>
      </c>
      <c r="M1599" s="101">
        <f t="shared" si="195"/>
        <v>103</v>
      </c>
      <c r="N1599" s="158" t="str">
        <f t="shared" si="196"/>
        <v>carla.santos@lifeline.com</v>
      </c>
      <c r="O1599" s="101" t="str">
        <f t="shared" si="197"/>
        <v>646-915-2419</v>
      </c>
    </row>
    <row r="1600" spans="7:15" x14ac:dyDescent="0.25">
      <c r="G1600" s="100" t="s">
        <v>11889</v>
      </c>
      <c r="H1600" s="156" t="s">
        <v>11890</v>
      </c>
      <c r="I1600" s="112"/>
      <c r="J1600" s="112" t="str">
        <f t="shared" si="194"/>
        <v>PA851 - Sister of St. Josephs NW PA GoSafe ONLY</v>
      </c>
      <c r="K1600" s="101" t="str">
        <f>VLOOKUP(G1600,'[2]CA AMAC LL detail'!$E$2:$M$2161,9,0)</f>
        <v>Eastern</v>
      </c>
      <c r="L1600" s="101" t="str">
        <f>VLOOKUP(G1600,'[2]CA AMAC LL detail'!$E$2:$J$2161,6,0)</f>
        <v>Carla Santos</v>
      </c>
      <c r="M1600" s="101">
        <f t="shared" si="195"/>
        <v>103</v>
      </c>
      <c r="N1600" s="158" t="str">
        <f t="shared" si="196"/>
        <v>carla.santos@lifeline.com</v>
      </c>
      <c r="O1600" s="101" t="str">
        <f t="shared" si="197"/>
        <v>646-915-2419</v>
      </c>
    </row>
    <row r="1601" spans="7:15" x14ac:dyDescent="0.25">
      <c r="G1601" s="100" t="s">
        <v>813</v>
      </c>
      <c r="H1601" s="156" t="s">
        <v>814</v>
      </c>
      <c r="I1601" s="112"/>
      <c r="J1601" s="112" t="str">
        <f t="shared" si="194"/>
        <v>PA852 - Mercy LIFE - West Philadelphia (Life UPenn)</v>
      </c>
      <c r="K1601" s="101" t="str">
        <f>VLOOKUP(G1601,'[2]CA AMAC LL detail'!$E$2:$M$2161,9,0)</f>
        <v>Eastern</v>
      </c>
      <c r="L1601" s="101" t="str">
        <f>VLOOKUP(G1601,'[2]CA AMAC LL detail'!$E$2:$J$2161,6,0)</f>
        <v>Carla Santos</v>
      </c>
      <c r="M1601" s="101">
        <f t="shared" si="195"/>
        <v>103</v>
      </c>
      <c r="N1601" s="158" t="str">
        <f t="shared" si="196"/>
        <v>carla.santos@lifeline.com</v>
      </c>
      <c r="O1601" s="101" t="str">
        <f t="shared" si="197"/>
        <v>646-915-2419</v>
      </c>
    </row>
    <row r="1602" spans="7:15" x14ac:dyDescent="0.25">
      <c r="G1602" s="100" t="s">
        <v>406</v>
      </c>
      <c r="H1602" t="s">
        <v>407</v>
      </c>
      <c r="I1602" s="101" t="s">
        <v>1</v>
      </c>
      <c r="J1602" s="112" t="s">
        <v>22014</v>
      </c>
      <c r="K1602" s="101" t="str">
        <f>VLOOKUP(G1602,'[2]CA AMAC LL detail'!$E$2:$M$2161,9,0)</f>
        <v>Eastern</v>
      </c>
      <c r="L1602" s="101" t="str">
        <f>VLOOKUP(G1602,'[2]CA AMAC LL detail'!$E$2:$J$2161,6,0)</f>
        <v>Carla Santos</v>
      </c>
      <c r="M1602" s="101">
        <f t="shared" si="195"/>
        <v>103</v>
      </c>
      <c r="N1602" s="158" t="str">
        <f t="shared" si="196"/>
        <v>carla.santos@lifeline.com</v>
      </c>
      <c r="O1602" s="101" t="str">
        <f t="shared" si="197"/>
        <v>646-915-2419</v>
      </c>
    </row>
    <row r="1603" spans="7:15" x14ac:dyDescent="0.25">
      <c r="G1603" s="100" t="s">
        <v>11894</v>
      </c>
      <c r="H1603" s="156" t="s">
        <v>11895</v>
      </c>
      <c r="I1603" s="112"/>
      <c r="J1603" s="112" t="str">
        <f t="shared" ref="J1603:J1634" si="198">+G1603&amp;" - "&amp;H1603</f>
        <v>PA858 - Senior LIFE Lehigh Valley</v>
      </c>
      <c r="K1603" s="101" t="str">
        <f>VLOOKUP(G1603,'[2]CA AMAC LL detail'!$E$2:$M$2161,9,0)</f>
        <v>Eastern</v>
      </c>
      <c r="L1603" s="101" t="str">
        <f>VLOOKUP(G1603,'[2]CA AMAC LL detail'!$E$2:$J$2161,6,0)</f>
        <v>Carla Santos</v>
      </c>
      <c r="M1603" s="101">
        <f t="shared" si="195"/>
        <v>103</v>
      </c>
      <c r="N1603" s="158" t="str">
        <f t="shared" si="196"/>
        <v>carla.santos@lifeline.com</v>
      </c>
      <c r="O1603" s="101" t="str">
        <f t="shared" si="197"/>
        <v>646-915-2419</v>
      </c>
    </row>
    <row r="1604" spans="7:15" x14ac:dyDescent="0.25">
      <c r="G1604" s="100" t="s">
        <v>815</v>
      </c>
      <c r="H1604" s="156" t="s">
        <v>816</v>
      </c>
      <c r="I1604" s="112"/>
      <c r="J1604" s="112" t="str">
        <f t="shared" si="198"/>
        <v>PA859 - United Disabilities OBRA/CC/Ind</v>
      </c>
      <c r="K1604" s="101" t="str">
        <f>VLOOKUP(G1604,'[2]CA AMAC LL detail'!$E$2:$M$2161,9,0)</f>
        <v>Eastern</v>
      </c>
      <c r="L1604" s="101" t="str">
        <f>VLOOKUP(G1604,'[2]CA AMAC LL detail'!$E$2:$J$2161,6,0)</f>
        <v>Carla Santos</v>
      </c>
      <c r="M1604" s="101">
        <f t="shared" si="195"/>
        <v>103</v>
      </c>
      <c r="N1604" s="158" t="str">
        <f t="shared" si="196"/>
        <v>carla.santos@lifeline.com</v>
      </c>
      <c r="O1604" s="101" t="str">
        <f t="shared" si="197"/>
        <v>646-915-2419</v>
      </c>
    </row>
    <row r="1605" spans="7:15" x14ac:dyDescent="0.25">
      <c r="G1605" s="100" t="s">
        <v>11900</v>
      </c>
      <c r="H1605" s="156" t="s">
        <v>11901</v>
      </c>
      <c r="I1605" s="112"/>
      <c r="J1605" s="112" t="str">
        <f t="shared" si="198"/>
        <v>PA863 - Generic OBRA/CC/Independence</v>
      </c>
      <c r="K1605" s="101" t="str">
        <f>VLOOKUP(G1605,'[2]CA AMAC LL detail'!$E$2:$M$2161,9,0)</f>
        <v>Eastern</v>
      </c>
      <c r="L1605" s="101" t="str">
        <f>VLOOKUP(G1605,'[2]CA AMAC LL detail'!$E$2:$J$2161,6,0)</f>
        <v>Carla Santos</v>
      </c>
      <c r="M1605" s="101">
        <f t="shared" si="195"/>
        <v>103</v>
      </c>
      <c r="N1605" s="158" t="str">
        <f t="shared" si="196"/>
        <v>carla.santos@lifeline.com</v>
      </c>
      <c r="O1605" s="101" t="str">
        <f t="shared" si="197"/>
        <v>646-915-2419</v>
      </c>
    </row>
    <row r="1606" spans="7:15" x14ac:dyDescent="0.25">
      <c r="G1606" s="100" t="s">
        <v>11902</v>
      </c>
      <c r="H1606" s="156" t="s">
        <v>11903</v>
      </c>
      <c r="I1606" s="112"/>
      <c r="J1606" s="112" t="str">
        <f t="shared" si="198"/>
        <v>PA864 - Generic AC/ACT 150</v>
      </c>
      <c r="K1606" s="101" t="str">
        <f>VLOOKUP(G1606,'[2]CA AMAC LL detail'!$E$2:$M$2161,9,0)</f>
        <v>Eastern</v>
      </c>
      <c r="L1606" s="101" t="str">
        <f>VLOOKUP(G1606,'[2]CA AMAC LL detail'!$E$2:$J$2161,6,0)</f>
        <v>Carla Santos</v>
      </c>
      <c r="M1606" s="101">
        <f t="shared" si="195"/>
        <v>103</v>
      </c>
      <c r="N1606" s="158" t="str">
        <f t="shared" si="196"/>
        <v>carla.santos@lifeline.com</v>
      </c>
      <c r="O1606" s="101" t="str">
        <f t="shared" si="197"/>
        <v>646-915-2419</v>
      </c>
    </row>
    <row r="1607" spans="7:15" x14ac:dyDescent="0.25">
      <c r="G1607" s="100" t="s">
        <v>817</v>
      </c>
      <c r="H1607" s="156" t="s">
        <v>818</v>
      </c>
      <c r="I1607" s="112"/>
      <c r="J1607" s="112" t="str">
        <f t="shared" si="198"/>
        <v>PA865 - Generic PDA Waiver</v>
      </c>
      <c r="K1607" s="101" t="str">
        <f>VLOOKUP(G1607,'[2]CA AMAC LL detail'!$E$2:$M$2161,9,0)</f>
        <v>Eastern</v>
      </c>
      <c r="L1607" s="101" t="str">
        <f>VLOOKUP(G1607,'[2]CA AMAC LL detail'!$E$2:$J$2161,6,0)</f>
        <v>Carla Santos</v>
      </c>
      <c r="M1607" s="101">
        <f t="shared" si="195"/>
        <v>103</v>
      </c>
      <c r="N1607" s="158" t="str">
        <f t="shared" si="196"/>
        <v>carla.santos@lifeline.com</v>
      </c>
      <c r="O1607" s="101" t="str">
        <f t="shared" si="197"/>
        <v>646-915-2419</v>
      </c>
    </row>
    <row r="1608" spans="7:15" x14ac:dyDescent="0.25">
      <c r="G1608" s="100" t="s">
        <v>11904</v>
      </c>
      <c r="H1608" s="156" t="s">
        <v>11905</v>
      </c>
      <c r="I1608" s="112"/>
      <c r="J1608" s="112" t="str">
        <f t="shared" si="198"/>
        <v>PA866 - A Bridge to Independence PMD only</v>
      </c>
      <c r="K1608" s="101" t="str">
        <f>VLOOKUP(G1608,'[2]CA AMAC LL detail'!$E$2:$M$2161,9,0)</f>
        <v>Eastern</v>
      </c>
      <c r="L1608" s="101" t="str">
        <f>VLOOKUP(G1608,'[2]CA AMAC LL detail'!$E$2:$J$2161,6,0)</f>
        <v>Carla Santos</v>
      </c>
      <c r="M1608" s="101">
        <f t="shared" si="195"/>
        <v>103</v>
      </c>
      <c r="N1608" s="158" t="str">
        <f t="shared" si="196"/>
        <v>carla.santos@lifeline.com</v>
      </c>
      <c r="O1608" s="101" t="str">
        <f t="shared" si="197"/>
        <v>646-915-2419</v>
      </c>
    </row>
    <row r="1609" spans="7:15" x14ac:dyDescent="0.25">
      <c r="G1609" s="100" t="s">
        <v>11906</v>
      </c>
      <c r="H1609" s="156" t="s">
        <v>11907</v>
      </c>
      <c r="I1609" s="112"/>
      <c r="J1609" s="112" t="str">
        <f t="shared" si="198"/>
        <v>PA869 - Abilities in Motion PDA Waiver</v>
      </c>
      <c r="K1609" s="101" t="e">
        <f>VLOOKUP(G1609,'[2]CA AMAC LL detail'!$E$2:$M$2161,9,0)</f>
        <v>#N/A</v>
      </c>
      <c r="L1609" s="101" t="s">
        <v>21343</v>
      </c>
      <c r="M1609" s="101">
        <f t="shared" si="195"/>
        <v>103</v>
      </c>
      <c r="N1609" s="158" t="str">
        <f t="shared" si="196"/>
        <v>carla.santos@lifeline.com</v>
      </c>
      <c r="O1609" s="101" t="str">
        <f t="shared" si="197"/>
        <v>646-915-2419</v>
      </c>
    </row>
    <row r="1610" spans="7:15" x14ac:dyDescent="0.25">
      <c r="G1610" s="100" t="s">
        <v>11908</v>
      </c>
      <c r="H1610" s="156" t="s">
        <v>11909</v>
      </c>
      <c r="I1610" s="112"/>
      <c r="J1610" s="112" t="str">
        <f t="shared" si="198"/>
        <v>PA870 - A Bridge to Independence AA/ACT150</v>
      </c>
      <c r="K1610" s="101" t="str">
        <f>VLOOKUP(G1610,'[2]CA AMAC LL detail'!$E$2:$M$2161,9,0)</f>
        <v>Eastern</v>
      </c>
      <c r="L1610" s="101" t="str">
        <f>VLOOKUP(G1610,'[2]CA AMAC LL detail'!$E$2:$J$2161,6,0)</f>
        <v>Carla Santos</v>
      </c>
      <c r="M1610" s="101">
        <f t="shared" si="195"/>
        <v>103</v>
      </c>
      <c r="N1610" s="158" t="str">
        <f t="shared" si="196"/>
        <v>carla.santos@lifeline.com</v>
      </c>
      <c r="O1610" s="101" t="str">
        <f t="shared" si="197"/>
        <v>646-915-2419</v>
      </c>
    </row>
    <row r="1611" spans="7:15" x14ac:dyDescent="0.25">
      <c r="G1611" s="100" t="s">
        <v>821</v>
      </c>
      <c r="H1611" s="156" t="s">
        <v>822</v>
      </c>
      <c r="I1611" s="112"/>
      <c r="J1611" s="112" t="str">
        <f t="shared" si="198"/>
        <v>PA871 - A Bridge to Independence OBRA/CC/IND</v>
      </c>
      <c r="K1611" s="101" t="str">
        <f>VLOOKUP(G1611,'[2]CA AMAC LL detail'!$E$2:$M$2161,9,0)</f>
        <v>Eastern</v>
      </c>
      <c r="L1611" s="101" t="str">
        <f>VLOOKUP(G1611,'[2]CA AMAC LL detail'!$E$2:$J$2161,6,0)</f>
        <v>Carla Santos</v>
      </c>
      <c r="M1611" s="101">
        <f t="shared" si="195"/>
        <v>103</v>
      </c>
      <c r="N1611" s="158" t="str">
        <f t="shared" si="196"/>
        <v>carla.santos@lifeline.com</v>
      </c>
      <c r="O1611" s="101" t="str">
        <f t="shared" si="197"/>
        <v>646-915-2419</v>
      </c>
    </row>
    <row r="1612" spans="7:15" x14ac:dyDescent="0.25">
      <c r="G1612" s="100" t="s">
        <v>11910</v>
      </c>
      <c r="H1612" s="156" t="s">
        <v>11911</v>
      </c>
      <c r="I1612" s="112"/>
      <c r="J1612" s="112" t="str">
        <f t="shared" si="198"/>
        <v>PA872 - Blue Mountain Community Services AC/ACT150</v>
      </c>
      <c r="K1612" s="101" t="str">
        <f>VLOOKUP(G1612,'[2]CA AMAC LL detail'!$E$2:$M$2161,9,0)</f>
        <v>GS</v>
      </c>
      <c r="L1612" s="101" t="str">
        <f>VLOOKUP(G1612,'[2]CA AMAC LL detail'!$E$2:$J$2161,6,0)</f>
        <v>OPEN GSD</v>
      </c>
      <c r="O1612" s="101"/>
    </row>
    <row r="1613" spans="7:15" x14ac:dyDescent="0.25">
      <c r="G1613" s="100" t="s">
        <v>823</v>
      </c>
      <c r="H1613" s="156" t="s">
        <v>824</v>
      </c>
      <c r="I1613" s="112"/>
      <c r="J1613" s="112" t="str">
        <f t="shared" si="198"/>
        <v>PA873 - Lebanon County AAA Options</v>
      </c>
      <c r="K1613" s="101" t="str">
        <f>VLOOKUP(G1613,'[2]CA AMAC LL detail'!$E$2:$M$2161,9,0)</f>
        <v>Eastern</v>
      </c>
      <c r="L1613" s="101" t="str">
        <f>VLOOKUP(G1613,'[2]CA AMAC LL detail'!$E$2:$J$2161,6,0)</f>
        <v>Carla Santos</v>
      </c>
      <c r="M1613" s="101">
        <f>VLOOKUP(L1613,$Q$4:$T$25,4,0)</f>
        <v>103</v>
      </c>
      <c r="N1613" s="158" t="str">
        <f>VLOOKUP(L1613,$Q$4:$R$25,2,0)</f>
        <v>carla.santos@lifeline.com</v>
      </c>
      <c r="O1613" s="101" t="str">
        <f>VLOOKUP(L1613,$Q$4:$S$25,3,0)</f>
        <v>646-915-2419</v>
      </c>
    </row>
    <row r="1614" spans="7:15" x14ac:dyDescent="0.25">
      <c r="G1614" s="100" t="s">
        <v>11912</v>
      </c>
      <c r="H1614" s="156" t="s">
        <v>11913</v>
      </c>
      <c r="I1614" s="112"/>
      <c r="J1614" s="112" t="str">
        <f t="shared" si="198"/>
        <v>PA874 - Cameron/Elk/McKean Counties Options</v>
      </c>
      <c r="K1614" s="101" t="str">
        <f>VLOOKUP(G1614,'[2]CA AMAC LL detail'!$E$2:$M$2161,9,0)</f>
        <v>Eastern</v>
      </c>
      <c r="L1614" s="101" t="str">
        <f>VLOOKUP(G1614,'[2]CA AMAC LL detail'!$E$2:$J$2161,6,0)</f>
        <v>Carla Santos</v>
      </c>
      <c r="M1614" s="101">
        <f>VLOOKUP(L1614,$Q$4:$T$25,4,0)</f>
        <v>103</v>
      </c>
      <c r="N1614" s="158" t="str">
        <f>VLOOKUP(L1614,$Q$4:$R$25,2,0)</f>
        <v>carla.santos@lifeline.com</v>
      </c>
      <c r="O1614" s="101" t="str">
        <f>VLOOKUP(L1614,$Q$4:$S$25,3,0)</f>
        <v>646-915-2419</v>
      </c>
    </row>
    <row r="1615" spans="7:15" x14ac:dyDescent="0.25">
      <c r="G1615" s="100" t="s">
        <v>11914</v>
      </c>
      <c r="H1615" s="156" t="s">
        <v>11915</v>
      </c>
      <c r="I1615" s="112"/>
      <c r="J1615" s="112" t="str">
        <f t="shared" si="198"/>
        <v>PA875 - Cameron/Elk/McKean Counties PDA Waiver</v>
      </c>
      <c r="K1615" s="101" t="str">
        <f>VLOOKUP(G1615,'[2]CA AMAC LL detail'!$E$2:$M$2161,9,0)</f>
        <v>GS</v>
      </c>
      <c r="L1615" s="101" t="str">
        <f>VLOOKUP(G1615,'[2]CA AMAC LL detail'!$E$2:$J$2161,6,0)</f>
        <v>OPEN GSD</v>
      </c>
      <c r="O1615" s="101"/>
    </row>
    <row r="1616" spans="7:15" x14ac:dyDescent="0.25">
      <c r="G1616" s="100" t="s">
        <v>11916</v>
      </c>
      <c r="H1616" s="156" t="s">
        <v>11917</v>
      </c>
      <c r="I1616" s="112"/>
      <c r="J1616" s="112" t="str">
        <f t="shared" si="198"/>
        <v>PA876 - Liberty Resources ACT150/Attendant Care</v>
      </c>
      <c r="K1616" s="101" t="str">
        <f>VLOOKUP(G1616,'[2]CA AMAC LL detail'!$E$2:$M$2161,9,0)</f>
        <v>Eastern</v>
      </c>
      <c r="L1616" s="101" t="str">
        <f>VLOOKUP(G1616,'[2]CA AMAC LL detail'!$E$2:$J$2161,6,0)</f>
        <v>Carla Santos</v>
      </c>
      <c r="M1616" s="101">
        <f>VLOOKUP(L1616,$Q$4:$T$25,4,0)</f>
        <v>103</v>
      </c>
      <c r="N1616" s="158" t="str">
        <f>VLOOKUP(L1616,$Q$4:$R$25,2,0)</f>
        <v>carla.santos@lifeline.com</v>
      </c>
      <c r="O1616" s="101" t="str">
        <f>VLOOKUP(L1616,$Q$4:$S$25,3,0)</f>
        <v>646-915-2419</v>
      </c>
    </row>
    <row r="1617" spans="7:15" x14ac:dyDescent="0.25">
      <c r="G1617" s="100" t="s">
        <v>22999</v>
      </c>
      <c r="H1617" s="156" t="s">
        <v>23000</v>
      </c>
      <c r="I1617" s="112"/>
      <c r="J1617" s="112" t="str">
        <f t="shared" si="198"/>
        <v>PA879 - UPMC Health Plan</v>
      </c>
      <c r="K1617" s="101" t="str">
        <f>VLOOKUP(G1617,'[2]CA AMAC LL detail'!$E$2:$M$2161,9,0)</f>
        <v>GS</v>
      </c>
      <c r="L1617" s="101" t="str">
        <f>VLOOKUP(G1617,'[2]CA AMAC LL detail'!$E$2:$J$2161,6,0)</f>
        <v>OPEN GSD</v>
      </c>
      <c r="O1617" s="101"/>
    </row>
    <row r="1618" spans="7:15" x14ac:dyDescent="0.25">
      <c r="G1618" s="100" t="s">
        <v>11931</v>
      </c>
      <c r="H1618" s="156" t="s">
        <v>11932</v>
      </c>
      <c r="I1618" s="112"/>
      <c r="J1618" s="112" t="str">
        <f t="shared" si="198"/>
        <v>PA889 - LIFE Geisinger - IHM Scranton</v>
      </c>
      <c r="K1618" s="101" t="str">
        <f>VLOOKUP(G1618,'[2]CA AMAC LL detail'!$E$2:$M$2161,9,0)</f>
        <v>Eastern</v>
      </c>
      <c r="L1618" s="101" t="str">
        <f>VLOOKUP(G1618,'[2]CA AMAC LL detail'!$E$2:$J$2161,6,0)</f>
        <v>Carla Santos</v>
      </c>
      <c r="M1618" s="101">
        <f>VLOOKUP(L1618,$Q$4:$T$25,4,0)</f>
        <v>103</v>
      </c>
      <c r="N1618" s="158" t="str">
        <f>VLOOKUP(L1618,$Q$4:$R$25,2,0)</f>
        <v>carla.santos@lifeline.com</v>
      </c>
      <c r="O1618" s="101" t="str">
        <f>VLOOKUP(L1618,$Q$4:$S$25,3,0)</f>
        <v>646-915-2419</v>
      </c>
    </row>
    <row r="1619" spans="7:15" x14ac:dyDescent="0.25">
      <c r="G1619" s="100" t="s">
        <v>11935</v>
      </c>
      <c r="H1619" s="156" t="s">
        <v>11936</v>
      </c>
      <c r="I1619" s="112"/>
      <c r="J1619" s="112" t="str">
        <f t="shared" si="198"/>
        <v>PA891 - Allied Services In-Home Attendant Care</v>
      </c>
      <c r="K1619" s="101" t="str">
        <f>VLOOKUP(G1619,'[2]CA AMAC LL detail'!$E$2:$M$2161,9,0)</f>
        <v>GS</v>
      </c>
      <c r="L1619" s="101" t="str">
        <f>VLOOKUP(G1619,'[2]CA AMAC LL detail'!$E$2:$J$2161,6,0)</f>
        <v>OPEN GSD</v>
      </c>
      <c r="O1619" s="101"/>
    </row>
    <row r="1620" spans="7:15" x14ac:dyDescent="0.25">
      <c r="G1620" s="100" t="s">
        <v>827</v>
      </c>
      <c r="H1620" s="156" t="s">
        <v>828</v>
      </c>
      <c r="I1620" s="112"/>
      <c r="J1620" s="112" t="str">
        <f t="shared" si="198"/>
        <v>PA902 - Lancaster County Office of Aging (Rented)</v>
      </c>
      <c r="K1620" s="101" t="str">
        <f>VLOOKUP(G1620,'[2]CA AMAC LL detail'!$E$2:$M$2161,9,0)</f>
        <v>Eastern</v>
      </c>
      <c r="L1620" s="101" t="str">
        <f>VLOOKUP(G1620,'[2]CA AMAC LL detail'!$E$2:$J$2161,6,0)</f>
        <v>Carla Santos</v>
      </c>
      <c r="M1620" s="101">
        <f>VLOOKUP(L1620,$Q$4:$T$25,4,0)</f>
        <v>103</v>
      </c>
      <c r="N1620" s="158" t="str">
        <f>VLOOKUP(L1620,$Q$4:$R$25,2,0)</f>
        <v>carla.santos@lifeline.com</v>
      </c>
      <c r="O1620" s="101" t="str">
        <f>VLOOKUP(L1620,$Q$4:$S$25,3,0)</f>
        <v>646-915-2419</v>
      </c>
    </row>
    <row r="1621" spans="7:15" x14ac:dyDescent="0.25">
      <c r="G1621" s="100" t="s">
        <v>11949</v>
      </c>
      <c r="H1621" s="156" t="s">
        <v>11950</v>
      </c>
      <c r="I1621" s="112"/>
      <c r="J1621" s="112" t="str">
        <f t="shared" si="198"/>
        <v>PA905 - Lancaster County PDA Waiver</v>
      </c>
      <c r="K1621" s="101" t="str">
        <f>VLOOKUP(G1621,'[2]CA AMAC LL detail'!$E$2:$M$2161,9,0)</f>
        <v>GS</v>
      </c>
      <c r="L1621" s="101" t="str">
        <f>VLOOKUP(G1621,'[2]CA AMAC LL detail'!$E$2:$J$2161,6,0)</f>
        <v>OPEN GSD</v>
      </c>
      <c r="O1621" s="101"/>
    </row>
    <row r="1622" spans="7:15" x14ac:dyDescent="0.25">
      <c r="G1622" s="100" t="s">
        <v>11951</v>
      </c>
      <c r="H1622" s="156" t="s">
        <v>11952</v>
      </c>
      <c r="I1622" s="112"/>
      <c r="J1622" s="112" t="str">
        <f t="shared" si="198"/>
        <v>PA906 - Bucks County PDA Waiver</v>
      </c>
      <c r="K1622" s="101" t="e">
        <f>VLOOKUP(G1622,'[2]CA AMAC LL detail'!$E$2:$M$2161,9,0)</f>
        <v>#N/A</v>
      </c>
      <c r="L1622" s="101" t="s">
        <v>21343</v>
      </c>
      <c r="M1622" s="101">
        <f>VLOOKUP(L1622,$Q$4:$T$25,4,0)</f>
        <v>103</v>
      </c>
      <c r="N1622" s="158" t="str">
        <f>VLOOKUP(L1622,$Q$4:$R$25,2,0)</f>
        <v>carla.santos@lifeline.com</v>
      </c>
      <c r="O1622" s="101" t="str">
        <f>VLOOKUP(L1622,$Q$4:$S$25,3,0)</f>
        <v>646-915-2419</v>
      </c>
    </row>
    <row r="1623" spans="7:15" x14ac:dyDescent="0.25">
      <c r="G1623" s="100" t="s">
        <v>11953</v>
      </c>
      <c r="H1623" s="156" t="s">
        <v>11954</v>
      </c>
      <c r="I1623" s="112"/>
      <c r="J1623" s="112" t="str">
        <f t="shared" si="198"/>
        <v>PA907 - PDA Waiver Mifflin/Juniata Counties</v>
      </c>
      <c r="K1623" s="101" t="str">
        <f>VLOOKUP(G1623,'[2]CA AMAC LL detail'!$E$2:$M$2161,9,0)</f>
        <v>GS</v>
      </c>
      <c r="L1623" s="101" t="str">
        <f>VLOOKUP(G1623,'[2]CA AMAC LL detail'!$E$2:$J$2161,6,0)</f>
        <v>OPEN GSD</v>
      </c>
      <c r="O1623" s="101"/>
    </row>
    <row r="1624" spans="7:15" x14ac:dyDescent="0.25">
      <c r="G1624" s="100" t="s">
        <v>829</v>
      </c>
      <c r="H1624" s="156" t="s">
        <v>830</v>
      </c>
      <c r="I1624" s="112"/>
      <c r="J1624" s="112" t="str">
        <f t="shared" si="198"/>
        <v>PA908 - Bucks County Options Program</v>
      </c>
      <c r="K1624" s="101" t="str">
        <f>VLOOKUP(G1624,'[2]CA AMAC LL detail'!$E$2:$M$2161,9,0)</f>
        <v>Eastern</v>
      </c>
      <c r="L1624" s="101" t="str">
        <f>VLOOKUP(G1624,'[2]CA AMAC LL detail'!$E$2:$J$2161,6,0)</f>
        <v>Carla Santos</v>
      </c>
      <c r="M1624" s="101">
        <f>VLOOKUP(L1624,$Q$4:$T$25,4,0)</f>
        <v>103</v>
      </c>
      <c r="N1624" s="158" t="str">
        <f>VLOOKUP(L1624,$Q$4:$R$25,2,0)</f>
        <v>carla.santos@lifeline.com</v>
      </c>
      <c r="O1624" s="101" t="str">
        <f>VLOOKUP(L1624,$Q$4:$S$25,3,0)</f>
        <v>646-915-2419</v>
      </c>
    </row>
    <row r="1625" spans="7:15" x14ac:dyDescent="0.25">
      <c r="G1625" s="100" t="s">
        <v>11968</v>
      </c>
      <c r="H1625" s="156" t="s">
        <v>11969</v>
      </c>
      <c r="I1625" s="112"/>
      <c r="J1625" s="112" t="str">
        <f t="shared" si="198"/>
        <v>PA918 - Perry County PDA Waiver</v>
      </c>
      <c r="K1625" s="101" t="str">
        <f>VLOOKUP(G1625,'[2]CA AMAC LL detail'!$E$2:$M$2161,9,0)</f>
        <v>GS</v>
      </c>
      <c r="L1625" s="101" t="str">
        <f>VLOOKUP(G1625,'[2]CA AMAC LL detail'!$E$2:$J$2161,6,0)</f>
        <v>OPEN GSD</v>
      </c>
      <c r="O1625" s="101"/>
    </row>
    <row r="1626" spans="7:15" x14ac:dyDescent="0.25">
      <c r="G1626" s="100" t="s">
        <v>831</v>
      </c>
      <c r="H1626" s="156" t="s">
        <v>832</v>
      </c>
      <c r="I1626" s="112"/>
      <c r="J1626" s="112" t="str">
        <f t="shared" si="198"/>
        <v>PA919 - SAM - Northampton County PDA Waiver</v>
      </c>
      <c r="K1626" s="101" t="str">
        <f>VLOOKUP(G1626,'[2]CA AMAC LL detail'!$E$2:$M$2161,9,0)</f>
        <v>GS</v>
      </c>
      <c r="L1626" s="101" t="str">
        <f>VLOOKUP(G1626,'[2]CA AMAC LL detail'!$E$2:$J$2161,6,0)</f>
        <v>OPEN GSD</v>
      </c>
      <c r="O1626" s="101"/>
    </row>
    <row r="1627" spans="7:15" x14ac:dyDescent="0.25">
      <c r="G1627" s="100" t="s">
        <v>11970</v>
      </c>
      <c r="H1627" s="156" t="s">
        <v>11971</v>
      </c>
      <c r="I1627" s="112"/>
      <c r="J1627" s="112" t="str">
        <f t="shared" si="198"/>
        <v>PA920 - Monroe County PDA Waiver</v>
      </c>
      <c r="K1627" s="101" t="str">
        <f>VLOOKUP(G1627,'[2]CA AMAC LL detail'!$E$2:$M$2161,9,0)</f>
        <v>GS</v>
      </c>
      <c r="L1627" s="101" t="str">
        <f>VLOOKUP(G1627,'[2]CA AMAC LL detail'!$E$2:$J$2161,6,0)</f>
        <v>OPEN GSD</v>
      </c>
      <c r="O1627" s="101"/>
    </row>
    <row r="1628" spans="7:15" x14ac:dyDescent="0.25">
      <c r="G1628" s="100" t="s">
        <v>11976</v>
      </c>
      <c r="H1628" s="156" t="s">
        <v>11977</v>
      </c>
      <c r="I1628" s="112"/>
      <c r="J1628" s="112" t="str">
        <f t="shared" si="198"/>
        <v>PA923 - SAM Schuykill County PDA Waiver</v>
      </c>
      <c r="K1628" s="101" t="str">
        <f>VLOOKUP(G1628,'[2]CA AMAC LL detail'!$E$2:$M$2161,9,0)</f>
        <v>GS</v>
      </c>
      <c r="L1628" s="101" t="str">
        <f>VLOOKUP(G1628,'[2]CA AMAC LL detail'!$E$2:$J$2161,6,0)</f>
        <v>OPEN GSD</v>
      </c>
      <c r="O1628" s="101"/>
    </row>
    <row r="1629" spans="7:15" x14ac:dyDescent="0.25">
      <c r="G1629" s="100" t="s">
        <v>11978</v>
      </c>
      <c r="H1629" s="156" t="s">
        <v>11979</v>
      </c>
      <c r="I1629" s="112"/>
      <c r="J1629" s="112" t="str">
        <f t="shared" si="198"/>
        <v>PA925 - Montgomery County Options</v>
      </c>
      <c r="K1629" s="101" t="str">
        <f>VLOOKUP(G1629,'[2]CA AMAC LL detail'!$E$2:$M$2161,9,0)</f>
        <v>Eastern</v>
      </c>
      <c r="L1629" s="101" t="str">
        <f>VLOOKUP(G1629,'[2]CA AMAC LL detail'!$E$2:$J$2161,6,0)</f>
        <v>Carla Santos</v>
      </c>
      <c r="M1629" s="101">
        <f>VLOOKUP(L1629,$Q$4:$T$25,4,0)</f>
        <v>103</v>
      </c>
      <c r="N1629" s="158" t="str">
        <f>VLOOKUP(L1629,$Q$4:$R$25,2,0)</f>
        <v>carla.santos@lifeline.com</v>
      </c>
      <c r="O1629" s="101" t="str">
        <f>VLOOKUP(L1629,$Q$4:$S$25,3,0)</f>
        <v>646-915-2419</v>
      </c>
    </row>
    <row r="1630" spans="7:15" x14ac:dyDescent="0.25">
      <c r="G1630" s="100" t="s">
        <v>11980</v>
      </c>
      <c r="H1630" s="156" t="s">
        <v>11981</v>
      </c>
      <c r="I1630" s="112"/>
      <c r="J1630" s="112" t="str">
        <f t="shared" si="198"/>
        <v>PA927 - Luzerne/Wyoming Counties PDA Waiver</v>
      </c>
      <c r="K1630" s="101" t="e">
        <f>VLOOKUP(G1630,'[2]CA AMAC LL detail'!$E$2:$M$2161,9,0)</f>
        <v>#N/A</v>
      </c>
      <c r="L1630" s="101" t="s">
        <v>21343</v>
      </c>
      <c r="M1630" s="101">
        <f>VLOOKUP(L1630,$Q$4:$T$25,4,0)</f>
        <v>103</v>
      </c>
      <c r="N1630" s="158" t="str">
        <f>VLOOKUP(L1630,$Q$4:$R$25,2,0)</f>
        <v>carla.santos@lifeline.com</v>
      </c>
      <c r="O1630" s="101" t="str">
        <f>VLOOKUP(L1630,$Q$4:$S$25,3,0)</f>
        <v>646-915-2419</v>
      </c>
    </row>
    <row r="1631" spans="7:15" x14ac:dyDescent="0.25">
      <c r="G1631" s="100" t="s">
        <v>11984</v>
      </c>
      <c r="H1631" s="156" t="s">
        <v>11985</v>
      </c>
      <c r="I1631" s="112"/>
      <c r="J1631" s="112" t="str">
        <f t="shared" si="198"/>
        <v>PA929 - Armstrong County PDA Waiver</v>
      </c>
      <c r="K1631" s="101" t="str">
        <f>VLOOKUP(G1631,'[2]CA AMAC LL detail'!$E$2:$M$2161,9,0)</f>
        <v>Eastern</v>
      </c>
      <c r="L1631" s="101" t="str">
        <f>VLOOKUP(G1631,'[2]CA AMAC LL detail'!$E$2:$J$2161,6,0)</f>
        <v>Carla Santos</v>
      </c>
      <c r="M1631" s="101">
        <f>VLOOKUP(L1631,$Q$4:$T$25,4,0)</f>
        <v>103</v>
      </c>
      <c r="N1631" s="158" t="str">
        <f>VLOOKUP(L1631,$Q$4:$R$25,2,0)</f>
        <v>carla.santos@lifeline.com</v>
      </c>
      <c r="O1631" s="101" t="str">
        <f>VLOOKUP(L1631,$Q$4:$S$25,3,0)</f>
        <v>646-915-2419</v>
      </c>
    </row>
    <row r="1632" spans="7:15" x14ac:dyDescent="0.25">
      <c r="G1632" s="100" t="s">
        <v>11986</v>
      </c>
      <c r="H1632" s="156" t="s">
        <v>11987</v>
      </c>
      <c r="I1632" s="112"/>
      <c r="J1632" s="112" t="str">
        <f t="shared" si="198"/>
        <v>PA931 - Allegheny County DSS</v>
      </c>
      <c r="K1632" s="101" t="str">
        <f>VLOOKUP(G1632,'[2]CA AMAC LL detail'!$E$2:$M$2161,9,0)</f>
        <v>GS</v>
      </c>
      <c r="L1632" s="101" t="str">
        <f>VLOOKUP(G1632,'[2]CA AMAC LL detail'!$E$2:$J$2161,6,0)</f>
        <v>OPEN GSD</v>
      </c>
      <c r="O1632" s="101"/>
    </row>
    <row r="1633" spans="7:15" x14ac:dyDescent="0.25">
      <c r="G1633" s="100" t="s">
        <v>11988</v>
      </c>
      <c r="H1633" s="156" t="s">
        <v>11989</v>
      </c>
      <c r="I1633" s="112"/>
      <c r="J1633" s="112" t="str">
        <f t="shared" si="198"/>
        <v>PA932 - Cumberland County Tri-County Attendant Care Prog</v>
      </c>
      <c r="K1633" s="101" t="str">
        <f>VLOOKUP(G1633,'[2]CA AMAC LL detail'!$E$2:$M$2161,9,0)</f>
        <v>Eastern</v>
      </c>
      <c r="L1633" s="101" t="str">
        <f>VLOOKUP(G1633,'[2]CA AMAC LL detail'!$E$2:$J$2161,6,0)</f>
        <v>Carla Santos</v>
      </c>
      <c r="M1633" s="101">
        <f>VLOOKUP(L1633,$Q$4:$T$25,4,0)</f>
        <v>103</v>
      </c>
      <c r="N1633" s="158" t="str">
        <f>VLOOKUP(L1633,$Q$4:$R$25,2,0)</f>
        <v>carla.santos@lifeline.com</v>
      </c>
      <c r="O1633" s="101" t="str">
        <f>VLOOKUP(L1633,$Q$4:$S$25,3,0)</f>
        <v>646-915-2419</v>
      </c>
    </row>
    <row r="1634" spans="7:15" x14ac:dyDescent="0.25">
      <c r="G1634" s="100" t="s">
        <v>11992</v>
      </c>
      <c r="H1634" s="156" t="s">
        <v>11993</v>
      </c>
      <c r="I1634" s="112"/>
      <c r="J1634" s="112" t="str">
        <f t="shared" si="198"/>
        <v>PA934 - Lebanon County PDA Waiver</v>
      </c>
      <c r="K1634" s="101" t="str">
        <f>VLOOKUP(G1634,'[2]CA AMAC LL detail'!$E$2:$M$2161,9,0)</f>
        <v>GS</v>
      </c>
      <c r="L1634" s="101" t="str">
        <f>VLOOKUP(G1634,'[2]CA AMAC LL detail'!$E$2:$J$2161,6,0)</f>
        <v>OPEN GSD</v>
      </c>
      <c r="O1634" s="101"/>
    </row>
    <row r="1635" spans="7:15" x14ac:dyDescent="0.25">
      <c r="G1635" s="100" t="s">
        <v>11994</v>
      </c>
      <c r="H1635" s="156" t="s">
        <v>11995</v>
      </c>
      <c r="I1635" s="112"/>
      <c r="J1635" s="112" t="str">
        <f t="shared" ref="J1635:J1666" si="199">+G1635&amp;" - "&amp;H1635</f>
        <v>PA935 - UCP Connections to Ind - OBRA/CC/Ind</v>
      </c>
      <c r="K1635" s="101" t="str">
        <f>VLOOKUP(G1635,'[2]CA AMAC LL detail'!$E$2:$M$2161,9,0)</f>
        <v>GS</v>
      </c>
      <c r="L1635" s="101" t="str">
        <f>VLOOKUP(G1635,'[2]CA AMAC LL detail'!$E$2:$J$2161,6,0)</f>
        <v>OPEN GSD</v>
      </c>
      <c r="O1635" s="101"/>
    </row>
    <row r="1636" spans="7:15" x14ac:dyDescent="0.25">
      <c r="G1636" s="100" t="s">
        <v>11996</v>
      </c>
      <c r="H1636" s="156" t="s">
        <v>11997</v>
      </c>
      <c r="I1636" s="112"/>
      <c r="J1636" s="112" t="str">
        <f t="shared" si="199"/>
        <v>PA937 - Dauphin County AAA</v>
      </c>
      <c r="K1636" s="101" t="e">
        <f>VLOOKUP(G1636,'[2]CA AMAC LL detail'!$E$2:$M$2161,9,0)</f>
        <v>#N/A</v>
      </c>
      <c r="L1636" s="101" t="s">
        <v>21343</v>
      </c>
      <c r="M1636" s="101">
        <f>VLOOKUP(L1636,$Q$4:$T$25,4,0)</f>
        <v>103</v>
      </c>
      <c r="N1636" s="158" t="str">
        <f>VLOOKUP(L1636,$Q$4:$R$25,2,0)</f>
        <v>carla.santos@lifeline.com</v>
      </c>
      <c r="O1636" s="101" t="str">
        <f>VLOOKUP(L1636,$Q$4:$S$25,3,0)</f>
        <v>646-915-2419</v>
      </c>
    </row>
    <row r="1637" spans="7:15" x14ac:dyDescent="0.25">
      <c r="G1637" s="100" t="s">
        <v>11998</v>
      </c>
      <c r="H1637" s="156" t="s">
        <v>11999</v>
      </c>
      <c r="I1637" s="112"/>
      <c r="J1637" s="112" t="str">
        <f t="shared" si="199"/>
        <v>PA938 - Perry County Office of Aging</v>
      </c>
      <c r="K1637" s="101" t="str">
        <f>VLOOKUP(G1637,'[2]CA AMAC LL detail'!$E$2:$M$2161,9,0)</f>
        <v>Eastern</v>
      </c>
      <c r="L1637" s="101" t="str">
        <f>VLOOKUP(G1637,'[2]CA AMAC LL detail'!$E$2:$J$2161,6,0)</f>
        <v>Carla Santos</v>
      </c>
      <c r="M1637" s="101">
        <f>VLOOKUP(L1637,$Q$4:$T$25,4,0)</f>
        <v>103</v>
      </c>
      <c r="N1637" s="158" t="str">
        <f>VLOOKUP(L1637,$Q$4:$R$25,2,0)</f>
        <v>carla.santos@lifeline.com</v>
      </c>
      <c r="O1637" s="101" t="str">
        <f>VLOOKUP(L1637,$Q$4:$S$25,3,0)</f>
        <v>646-915-2419</v>
      </c>
    </row>
    <row r="1638" spans="7:15" x14ac:dyDescent="0.25">
      <c r="G1638" s="100" t="s">
        <v>23001</v>
      </c>
      <c r="H1638" s="156" t="s">
        <v>23002</v>
      </c>
      <c r="I1638" s="112"/>
      <c r="J1638" s="112" t="str">
        <f t="shared" si="199"/>
        <v>PA943 - Cumberland County Over 60 Funding</v>
      </c>
      <c r="K1638" s="101" t="str">
        <f>VLOOKUP(G1638,'[2]CA AMAC LL detail'!$E$2:$M$2161,9,0)</f>
        <v>Eastern</v>
      </c>
      <c r="L1638" s="101" t="str">
        <f>VLOOKUP(G1638,'[2]CA AMAC LL detail'!$E$2:$J$2161,6,0)</f>
        <v>Carla Santos</v>
      </c>
      <c r="M1638" s="101">
        <f>VLOOKUP(L1638,$Q$4:$T$25,4,0)</f>
        <v>103</v>
      </c>
      <c r="N1638" s="158" t="str">
        <f>VLOOKUP(L1638,$Q$4:$R$25,2,0)</f>
        <v>carla.santos@lifeline.com</v>
      </c>
      <c r="O1638" s="101" t="str">
        <f>VLOOKUP(L1638,$Q$4:$S$25,3,0)</f>
        <v>646-915-2419</v>
      </c>
    </row>
    <row r="1639" spans="7:15" x14ac:dyDescent="0.25">
      <c r="G1639" s="100" t="s">
        <v>833</v>
      </c>
      <c r="H1639" s="156" t="s">
        <v>834</v>
      </c>
      <c r="I1639" s="112"/>
      <c r="J1639" s="112" t="str">
        <f t="shared" si="199"/>
        <v>PA944 - Cumberland County Aging Funding</v>
      </c>
      <c r="K1639" s="101" t="str">
        <f>VLOOKUP(G1639,'[2]CA AMAC LL detail'!$E$2:$M$2161,9,0)</f>
        <v>Eastern</v>
      </c>
      <c r="L1639" s="101" t="str">
        <f>VLOOKUP(G1639,'[2]CA AMAC LL detail'!$E$2:$J$2161,6,0)</f>
        <v>Carla Santos</v>
      </c>
      <c r="M1639" s="101">
        <f>VLOOKUP(L1639,$Q$4:$T$25,4,0)</f>
        <v>103</v>
      </c>
      <c r="N1639" s="158" t="str">
        <f>VLOOKUP(L1639,$Q$4:$R$25,2,0)</f>
        <v>carla.santos@lifeline.com</v>
      </c>
      <c r="O1639" s="101" t="str">
        <f>VLOOKUP(L1639,$Q$4:$S$25,3,0)</f>
        <v>646-915-2419</v>
      </c>
    </row>
    <row r="1640" spans="7:15" x14ac:dyDescent="0.25">
      <c r="G1640" s="100" t="s">
        <v>12000</v>
      </c>
      <c r="H1640" s="156" t="s">
        <v>12001</v>
      </c>
      <c r="I1640" s="112"/>
      <c r="J1640" s="112" t="str">
        <f t="shared" si="199"/>
        <v>PA945 - United Cerebral Palsy - Johnstown Office</v>
      </c>
      <c r="K1640" s="101" t="str">
        <f>VLOOKUP(G1640,'[2]CA AMAC LL detail'!$E$2:$M$2161,9,0)</f>
        <v>Eastern</v>
      </c>
      <c r="L1640" s="101" t="str">
        <f>VLOOKUP(G1640,'[2]CA AMAC LL detail'!$E$2:$J$2161,6,0)</f>
        <v>Carla Santos</v>
      </c>
      <c r="M1640" s="101">
        <f>VLOOKUP(L1640,$Q$4:$T$25,4,0)</f>
        <v>103</v>
      </c>
      <c r="N1640" s="158" t="str">
        <f>VLOOKUP(L1640,$Q$4:$R$25,2,0)</f>
        <v>carla.santos@lifeline.com</v>
      </c>
      <c r="O1640" s="101" t="str">
        <f>VLOOKUP(L1640,$Q$4:$S$25,3,0)</f>
        <v>646-915-2419</v>
      </c>
    </row>
    <row r="1641" spans="7:15" x14ac:dyDescent="0.25">
      <c r="G1641" s="100" t="s">
        <v>12004</v>
      </c>
      <c r="H1641" s="156" t="s">
        <v>12005</v>
      </c>
      <c r="I1641" s="112"/>
      <c r="J1641" s="112" t="str">
        <f t="shared" si="199"/>
        <v>PA948 - Venango County PDA Waiver</v>
      </c>
      <c r="K1641" s="101" t="str">
        <f>VLOOKUP(G1641,'[2]CA AMAC LL detail'!$E$2:$M$2161,9,0)</f>
        <v>GS</v>
      </c>
      <c r="L1641" s="101" t="str">
        <f>VLOOKUP(G1641,'[2]CA AMAC LL detail'!$E$2:$J$2161,6,0)</f>
        <v>OPEN GSD</v>
      </c>
      <c r="O1641" s="101"/>
    </row>
    <row r="1642" spans="7:15" x14ac:dyDescent="0.25">
      <c r="G1642" s="100" t="s">
        <v>11797</v>
      </c>
      <c r="H1642" s="156" t="s">
        <v>11798</v>
      </c>
      <c r="I1642" s="112"/>
      <c r="J1642" s="112" t="str">
        <f t="shared" si="199"/>
        <v>PA950 - GECAC Options NFCE</v>
      </c>
      <c r="K1642" s="101" t="str">
        <f>VLOOKUP(G1642,'[2]CA AMAC LL detail'!$E$2:$M$2161,9,0)</f>
        <v>Eastern</v>
      </c>
      <c r="L1642" s="101" t="str">
        <f>VLOOKUP(G1642,'[2]CA AMAC LL detail'!$E$2:$J$2161,6,0)</f>
        <v>Carla Santos</v>
      </c>
      <c r="M1642" s="101">
        <f>VLOOKUP(L1642,$Q$4:$T$25,4,0)</f>
        <v>103</v>
      </c>
      <c r="N1642" s="158" t="str">
        <f>VLOOKUP(L1642,$Q$4:$R$25,2,0)</f>
        <v>carla.santos@lifeline.com</v>
      </c>
      <c r="O1642" s="101" t="str">
        <f>VLOOKUP(L1642,$Q$4:$S$25,3,0)</f>
        <v>646-915-2419</v>
      </c>
    </row>
    <row r="1643" spans="7:15" x14ac:dyDescent="0.25">
      <c r="G1643" s="100" t="s">
        <v>807</v>
      </c>
      <c r="H1643" s="156" t="s">
        <v>22998</v>
      </c>
      <c r="I1643" s="112"/>
      <c r="J1643" s="112" t="str">
        <f t="shared" si="199"/>
        <v>PA954 - GECAC PDA Waiver</v>
      </c>
      <c r="K1643" s="101" t="e">
        <f>VLOOKUP(G1643,'[2]CA AMAC LL detail'!$E$2:$M$2161,9,0)</f>
        <v>#N/A</v>
      </c>
      <c r="L1643" s="101" t="s">
        <v>21343</v>
      </c>
      <c r="M1643" s="101">
        <f>VLOOKUP(L1643,$Q$4:$T$25,4,0)</f>
        <v>103</v>
      </c>
      <c r="N1643" s="158" t="str">
        <f>VLOOKUP(L1643,$Q$4:$R$25,2,0)</f>
        <v>carla.santos@lifeline.com</v>
      </c>
      <c r="O1643" s="101" t="str">
        <f>VLOOKUP(L1643,$Q$4:$S$25,3,0)</f>
        <v>646-915-2419</v>
      </c>
    </row>
    <row r="1644" spans="7:15" x14ac:dyDescent="0.25">
      <c r="G1644" s="100" t="s">
        <v>12008</v>
      </c>
      <c r="H1644" s="156" t="s">
        <v>12009</v>
      </c>
      <c r="I1644" s="112"/>
      <c r="J1644" s="112" t="str">
        <f t="shared" si="199"/>
        <v>PA955 - Chester County Options Program</v>
      </c>
      <c r="K1644" s="101" t="str">
        <f>VLOOKUP(G1644,'[2]CA AMAC LL detail'!$E$2:$M$2161,9,0)</f>
        <v>Eastern</v>
      </c>
      <c r="L1644" s="101" t="str">
        <f>VLOOKUP(G1644,'[2]CA AMAC LL detail'!$E$2:$J$2161,6,0)</f>
        <v>Carla Santos</v>
      </c>
      <c r="M1644" s="101">
        <f>VLOOKUP(L1644,$Q$4:$T$25,4,0)</f>
        <v>103</v>
      </c>
      <c r="N1644" s="158" t="str">
        <f>VLOOKUP(L1644,$Q$4:$R$25,2,0)</f>
        <v>carla.santos@lifeline.com</v>
      </c>
      <c r="O1644" s="101" t="str">
        <f>VLOOKUP(L1644,$Q$4:$S$25,3,0)</f>
        <v>646-915-2419</v>
      </c>
    </row>
    <row r="1645" spans="7:15" x14ac:dyDescent="0.25">
      <c r="G1645" s="100" t="s">
        <v>12010</v>
      </c>
      <c r="H1645" s="156" t="s">
        <v>12011</v>
      </c>
      <c r="I1645" s="112"/>
      <c r="J1645" s="112" t="str">
        <f t="shared" si="199"/>
        <v>PA956 - Chester County PDA Waiver</v>
      </c>
      <c r="K1645" s="101" t="e">
        <f>VLOOKUP(G1645,'[2]CA AMAC LL detail'!$E$2:$M$2161,9,0)</f>
        <v>#N/A</v>
      </c>
      <c r="L1645" s="101" t="s">
        <v>21343</v>
      </c>
      <c r="M1645" s="101">
        <f>VLOOKUP(L1645,$Q$4:$T$25,4,0)</f>
        <v>103</v>
      </c>
      <c r="N1645" s="158" t="str">
        <f>VLOOKUP(L1645,$Q$4:$R$25,2,0)</f>
        <v>carla.santos@lifeline.com</v>
      </c>
      <c r="O1645" s="101" t="str">
        <f>VLOOKUP(L1645,$Q$4:$S$25,3,0)</f>
        <v>646-915-2419</v>
      </c>
    </row>
    <row r="1646" spans="7:15" x14ac:dyDescent="0.25">
      <c r="G1646" s="100" t="s">
        <v>12014</v>
      </c>
      <c r="H1646" s="156" t="s">
        <v>12015</v>
      </c>
      <c r="I1646" s="112"/>
      <c r="J1646" s="112" t="str">
        <f t="shared" si="199"/>
        <v>PA962 - Cumberland County FSCP Aging</v>
      </c>
      <c r="K1646" s="101" t="str">
        <f>VLOOKUP(G1646,'[2]CA AMAC LL detail'!$E$2:$M$2161,9,0)</f>
        <v>GS</v>
      </c>
      <c r="L1646" s="101" t="str">
        <f>VLOOKUP(G1646,'[2]CA AMAC LL detail'!$E$2:$J$2161,6,0)</f>
        <v>OPEN GSD</v>
      </c>
      <c r="O1646" s="101"/>
    </row>
    <row r="1647" spans="7:15" x14ac:dyDescent="0.25">
      <c r="G1647" s="100" t="s">
        <v>12016</v>
      </c>
      <c r="H1647" s="156" t="s">
        <v>12017</v>
      </c>
      <c r="I1647" s="112"/>
      <c r="J1647" s="112" t="str">
        <f t="shared" si="199"/>
        <v>PA963 - Franklin County Options Program</v>
      </c>
      <c r="K1647" s="101" t="str">
        <f>VLOOKUP(G1647,'[2]CA AMAC LL detail'!$E$2:$M$2161,9,0)</f>
        <v>Eastern</v>
      </c>
      <c r="L1647" s="101" t="str">
        <f>VLOOKUP(G1647,'[2]CA AMAC LL detail'!$E$2:$J$2161,6,0)</f>
        <v>Carla Santos</v>
      </c>
      <c r="M1647" s="101">
        <f>VLOOKUP(L1647,$Q$4:$T$25,4,0)</f>
        <v>103</v>
      </c>
      <c r="N1647" s="158" t="str">
        <f>VLOOKUP(L1647,$Q$4:$R$25,2,0)</f>
        <v>carla.santos@lifeline.com</v>
      </c>
      <c r="O1647" s="101" t="str">
        <f>VLOOKUP(L1647,$Q$4:$S$25,3,0)</f>
        <v>646-915-2419</v>
      </c>
    </row>
    <row r="1648" spans="7:15" x14ac:dyDescent="0.25">
      <c r="G1648" s="100" t="s">
        <v>12018</v>
      </c>
      <c r="H1648" s="156" t="s">
        <v>12019</v>
      </c>
      <c r="I1648" s="112"/>
      <c r="J1648" s="112" t="str">
        <f t="shared" si="199"/>
        <v>PA964 - Franklin County PDA Waiver</v>
      </c>
      <c r="K1648" s="101" t="e">
        <f>VLOOKUP(G1648,'[2]CA AMAC LL detail'!$E$2:$M$2161,9,0)</f>
        <v>#N/A</v>
      </c>
      <c r="L1648" s="101" t="s">
        <v>21343</v>
      </c>
      <c r="M1648" s="101">
        <f>VLOOKUP(L1648,$Q$4:$T$25,4,0)</f>
        <v>103</v>
      </c>
      <c r="N1648" s="158" t="str">
        <f>VLOOKUP(L1648,$Q$4:$R$25,2,0)</f>
        <v>carla.santos@lifeline.com</v>
      </c>
      <c r="O1648" s="101" t="str">
        <f>VLOOKUP(L1648,$Q$4:$S$25,3,0)</f>
        <v>646-915-2419</v>
      </c>
    </row>
    <row r="1649" spans="7:15" x14ac:dyDescent="0.25">
      <c r="G1649" s="100" t="s">
        <v>835</v>
      </c>
      <c r="H1649" s="156" t="s">
        <v>836</v>
      </c>
      <c r="I1649" s="112"/>
      <c r="J1649" s="112" t="str">
        <f t="shared" si="199"/>
        <v>PA965 - York County Options</v>
      </c>
      <c r="K1649" s="101" t="str">
        <f>VLOOKUP(G1649,'[2]CA AMAC LL detail'!$E$2:$M$2161,9,0)</f>
        <v>Eastern</v>
      </c>
      <c r="L1649" s="101" t="str">
        <f>VLOOKUP(G1649,'[2]CA AMAC LL detail'!$E$2:$J$2161,6,0)</f>
        <v>Carla Santos</v>
      </c>
      <c r="M1649" s="101">
        <f>VLOOKUP(L1649,$Q$4:$T$25,4,0)</f>
        <v>103</v>
      </c>
      <c r="N1649" s="158" t="str">
        <f>VLOOKUP(L1649,$Q$4:$R$25,2,0)</f>
        <v>carla.santos@lifeline.com</v>
      </c>
      <c r="O1649" s="101" t="str">
        <f>VLOOKUP(L1649,$Q$4:$S$25,3,0)</f>
        <v>646-915-2419</v>
      </c>
    </row>
    <row r="1650" spans="7:15" x14ac:dyDescent="0.25">
      <c r="G1650" s="100" t="s">
        <v>12020</v>
      </c>
      <c r="H1650" s="156" t="s">
        <v>12021</v>
      </c>
      <c r="I1650" s="112"/>
      <c r="J1650" s="112" t="str">
        <f t="shared" si="199"/>
        <v>PA966 - York County PDA Waiver</v>
      </c>
      <c r="K1650" s="101" t="str">
        <f>VLOOKUP(G1650,'[2]CA AMAC LL detail'!$E$2:$M$2161,9,0)</f>
        <v>GS</v>
      </c>
      <c r="L1650" s="101" t="str">
        <f>VLOOKUP(G1650,'[2]CA AMAC LL detail'!$E$2:$J$2161,6,0)</f>
        <v>OPEN GSD</v>
      </c>
      <c r="O1650" s="101"/>
    </row>
    <row r="1651" spans="7:15" x14ac:dyDescent="0.25">
      <c r="G1651" s="100" t="s">
        <v>12022</v>
      </c>
      <c r="H1651" s="156" t="s">
        <v>12023</v>
      </c>
      <c r="I1651" s="112"/>
      <c r="J1651" s="112" t="str">
        <f t="shared" si="199"/>
        <v>PA967 - Schuylkill County Office of Sr Svcs Atte</v>
      </c>
      <c r="K1651" s="101" t="str">
        <f>VLOOKUP(G1651,'[2]CA AMAC LL detail'!$E$2:$M$2161,9,0)</f>
        <v>Eastern</v>
      </c>
      <c r="L1651" s="101" t="str">
        <f>VLOOKUP(G1651,'[2]CA AMAC LL detail'!$E$2:$J$2161,6,0)</f>
        <v>Carla Santos</v>
      </c>
      <c r="M1651" s="101">
        <f>VLOOKUP(L1651,$Q$4:$T$25,4,0)</f>
        <v>103</v>
      </c>
      <c r="N1651" s="158" t="str">
        <f>VLOOKUP(L1651,$Q$4:$R$25,2,0)</f>
        <v>carla.santos@lifeline.com</v>
      </c>
      <c r="O1651" s="101" t="str">
        <f>VLOOKUP(L1651,$Q$4:$S$25,3,0)</f>
        <v>646-915-2419</v>
      </c>
    </row>
    <row r="1652" spans="7:15" x14ac:dyDescent="0.25">
      <c r="G1652" s="100" t="s">
        <v>837</v>
      </c>
      <c r="H1652" s="156" t="s">
        <v>838</v>
      </c>
      <c r="I1652" s="112"/>
      <c r="J1652" s="112" t="str">
        <f t="shared" si="199"/>
        <v>PA968 - Allegheny County Options</v>
      </c>
      <c r="K1652" s="101" t="str">
        <f>VLOOKUP(G1652,'[2]CA AMAC LL detail'!$E$2:$M$2161,9,0)</f>
        <v>Eastern</v>
      </c>
      <c r="L1652" s="101" t="str">
        <f>VLOOKUP(G1652,'[2]CA AMAC LL detail'!$E$2:$J$2161,6,0)</f>
        <v>Carla Santos</v>
      </c>
      <c r="M1652" s="101">
        <f>VLOOKUP(L1652,$Q$4:$T$25,4,0)</f>
        <v>103</v>
      </c>
      <c r="N1652" s="158" t="str">
        <f>VLOOKUP(L1652,$Q$4:$R$25,2,0)</f>
        <v>carla.santos@lifeline.com</v>
      </c>
      <c r="O1652" s="101" t="str">
        <f>VLOOKUP(L1652,$Q$4:$S$25,3,0)</f>
        <v>646-915-2419</v>
      </c>
    </row>
    <row r="1653" spans="7:15" x14ac:dyDescent="0.25">
      <c r="G1653" s="100" t="s">
        <v>12024</v>
      </c>
      <c r="H1653" s="156" t="s">
        <v>12025</v>
      </c>
      <c r="I1653" s="112"/>
      <c r="J1653" s="112" t="str">
        <f t="shared" si="199"/>
        <v>PA969 - Huntingdon-Fulton-Bedfrod PDA Waiver</v>
      </c>
      <c r="K1653" s="101" t="e">
        <f>VLOOKUP(G1653,'[2]CA AMAC LL detail'!$E$2:$M$2161,9,0)</f>
        <v>#N/A</v>
      </c>
      <c r="L1653" s="101" t="s">
        <v>21343</v>
      </c>
      <c r="M1653" s="101">
        <f>VLOOKUP(L1653,$Q$4:$T$25,4,0)</f>
        <v>103</v>
      </c>
      <c r="N1653" s="158" t="str">
        <f>VLOOKUP(L1653,$Q$4:$R$25,2,0)</f>
        <v>carla.santos@lifeline.com</v>
      </c>
      <c r="O1653" s="101" t="str">
        <f>VLOOKUP(L1653,$Q$4:$S$25,3,0)</f>
        <v>646-915-2419</v>
      </c>
    </row>
    <row r="1654" spans="7:15" x14ac:dyDescent="0.25">
      <c r="G1654" s="100" t="s">
        <v>12026</v>
      </c>
      <c r="H1654" s="156" t="s">
        <v>12027</v>
      </c>
      <c r="I1654" s="112"/>
      <c r="J1654" s="112" t="str">
        <f t="shared" si="199"/>
        <v>PA970 - Potter County AAA</v>
      </c>
      <c r="K1654" s="101" t="str">
        <f>VLOOKUP(G1654,'[2]CA AMAC LL detail'!$E$2:$M$2161,9,0)</f>
        <v>Eastern</v>
      </c>
      <c r="L1654" s="101" t="str">
        <f>VLOOKUP(G1654,'[2]CA AMAC LL detail'!$E$2:$J$2161,6,0)</f>
        <v>Carla Santos</v>
      </c>
      <c r="M1654" s="101">
        <f>VLOOKUP(L1654,$Q$4:$T$25,4,0)</f>
        <v>103</v>
      </c>
      <c r="N1654" s="158" t="str">
        <f>VLOOKUP(L1654,$Q$4:$R$25,2,0)</f>
        <v>carla.santos@lifeline.com</v>
      </c>
      <c r="O1654" s="101" t="str">
        <f>VLOOKUP(L1654,$Q$4:$S$25,3,0)</f>
        <v>646-915-2419</v>
      </c>
    </row>
    <row r="1655" spans="7:15" x14ac:dyDescent="0.25">
      <c r="G1655" s="100" t="s">
        <v>12036</v>
      </c>
      <c r="H1655" s="156" t="s">
        <v>12037</v>
      </c>
      <c r="I1655" s="112"/>
      <c r="J1655" s="112" t="str">
        <f t="shared" si="199"/>
        <v>PA975 - CRI Attendant Care Waiver</v>
      </c>
      <c r="K1655" s="101" t="str">
        <f>VLOOKUP(G1655,'[2]CA AMAC LL detail'!$E$2:$M$2161,9,0)</f>
        <v>GS</v>
      </c>
      <c r="L1655" s="101" t="str">
        <f>VLOOKUP(G1655,'[2]CA AMAC LL detail'!$E$2:$J$2161,6,0)</f>
        <v>OPEN GSD</v>
      </c>
      <c r="O1655" s="101"/>
    </row>
    <row r="1656" spans="7:15" x14ac:dyDescent="0.25">
      <c r="G1656" s="100" t="s">
        <v>12038</v>
      </c>
      <c r="H1656" s="156" t="s">
        <v>12039</v>
      </c>
      <c r="I1656" s="112"/>
      <c r="J1656" s="112" t="str">
        <f t="shared" si="199"/>
        <v>PA977 - UCP Connections to Ind - Atendant Care/ACT150</v>
      </c>
      <c r="K1656" s="101" t="str">
        <f>VLOOKUP(G1656,'[2]CA AMAC LL detail'!$E$2:$M$2161,9,0)</f>
        <v>Eastern</v>
      </c>
      <c r="L1656" s="101" t="str">
        <f>VLOOKUP(G1656,'[2]CA AMAC LL detail'!$E$2:$J$2161,6,0)</f>
        <v>Carla Santos</v>
      </c>
      <c r="M1656" s="101">
        <f>VLOOKUP(L1656,$Q$4:$T$25,4,0)</f>
        <v>103</v>
      </c>
      <c r="N1656" s="158" t="str">
        <f>VLOOKUP(L1656,$Q$4:$R$25,2,0)</f>
        <v>carla.santos@lifeline.com</v>
      </c>
      <c r="O1656" s="101" t="str">
        <f>VLOOKUP(L1656,$Q$4:$S$25,3,0)</f>
        <v>646-915-2419</v>
      </c>
    </row>
    <row r="1657" spans="7:15" x14ac:dyDescent="0.25">
      <c r="G1657" s="100" t="s">
        <v>12040</v>
      </c>
      <c r="H1657" s="156" t="s">
        <v>12041</v>
      </c>
      <c r="I1657" s="112"/>
      <c r="J1657" s="112" t="str">
        <f t="shared" si="199"/>
        <v>PA980 - Senior LIFE Ebensburg</v>
      </c>
      <c r="K1657" s="101" t="str">
        <f>VLOOKUP(G1657,'[2]CA AMAC LL detail'!$E$2:$M$2161,9,0)</f>
        <v>Eastern</v>
      </c>
      <c r="L1657" s="101" t="str">
        <f>VLOOKUP(G1657,'[2]CA AMAC LL detail'!$E$2:$J$2161,6,0)</f>
        <v>Carla Santos</v>
      </c>
      <c r="M1657" s="101">
        <f>VLOOKUP(L1657,$Q$4:$T$25,4,0)</f>
        <v>103</v>
      </c>
      <c r="N1657" s="158" t="str">
        <f>VLOOKUP(L1657,$Q$4:$R$25,2,0)</f>
        <v>carla.santos@lifeline.com</v>
      </c>
      <c r="O1657" s="101" t="str">
        <f>VLOOKUP(L1657,$Q$4:$S$25,3,0)</f>
        <v>646-915-2419</v>
      </c>
    </row>
    <row r="1658" spans="7:15" x14ac:dyDescent="0.25">
      <c r="G1658" s="100" t="s">
        <v>12042</v>
      </c>
      <c r="H1658" s="156" t="s">
        <v>12043</v>
      </c>
      <c r="I1658" s="112"/>
      <c r="J1658" s="112" t="str">
        <f t="shared" si="199"/>
        <v>PA981 - Center for Independent Living Opportunities</v>
      </c>
      <c r="K1658" s="101" t="e">
        <f>VLOOKUP(G1658,'[2]CA AMAC LL detail'!$E$2:$M$2161,9,0)</f>
        <v>#N/A</v>
      </c>
      <c r="L1658" s="101" t="s">
        <v>21343</v>
      </c>
      <c r="M1658" s="101">
        <f>VLOOKUP(L1658,$Q$4:$T$25,4,0)</f>
        <v>103</v>
      </c>
      <c r="N1658" s="158" t="str">
        <f>VLOOKUP(L1658,$Q$4:$R$25,2,0)</f>
        <v>carla.santos@lifeline.com</v>
      </c>
      <c r="O1658" s="101" t="str">
        <f>VLOOKUP(L1658,$Q$4:$S$25,3,0)</f>
        <v>646-915-2419</v>
      </c>
    </row>
    <row r="1659" spans="7:15" x14ac:dyDescent="0.25">
      <c r="G1659" s="100" t="s">
        <v>12044</v>
      </c>
      <c r="H1659" s="156" t="s">
        <v>12045</v>
      </c>
      <c r="I1659" s="112"/>
      <c r="J1659" s="112" t="str">
        <f t="shared" si="199"/>
        <v>PA982 - Beaver County Options</v>
      </c>
      <c r="K1659" s="101" t="e">
        <f>VLOOKUP(G1659,'[2]CA AMAC LL detail'!$E$2:$M$2161,9,0)</f>
        <v>#N/A</v>
      </c>
      <c r="L1659" s="101" t="s">
        <v>21343</v>
      </c>
      <c r="M1659" s="101">
        <f>VLOOKUP(L1659,$Q$4:$T$25,4,0)</f>
        <v>103</v>
      </c>
      <c r="N1659" s="158" t="str">
        <f>VLOOKUP(L1659,$Q$4:$R$25,2,0)</f>
        <v>carla.santos@lifeline.com</v>
      </c>
      <c r="O1659" s="101" t="str">
        <f>VLOOKUP(L1659,$Q$4:$S$25,3,0)</f>
        <v>646-915-2419</v>
      </c>
    </row>
    <row r="1660" spans="7:15" x14ac:dyDescent="0.25">
      <c r="G1660" s="100" t="s">
        <v>12048</v>
      </c>
      <c r="H1660" s="156" t="s">
        <v>12049</v>
      </c>
      <c r="I1660" s="112"/>
      <c r="J1660" s="112" t="str">
        <f t="shared" si="199"/>
        <v>PA990 - Monroe County Options Program</v>
      </c>
      <c r="K1660" s="101" t="str">
        <f>VLOOKUP(G1660,'[2]CA AMAC LL detail'!$E$2:$M$2161,9,0)</f>
        <v>Eastern</v>
      </c>
      <c r="L1660" s="101" t="str">
        <f>VLOOKUP(G1660,'[2]CA AMAC LL detail'!$E$2:$J$2161,6,0)</f>
        <v>Carla Santos</v>
      </c>
      <c r="M1660" s="101">
        <f>VLOOKUP(L1660,$Q$4:$T$25,4,0)</f>
        <v>103</v>
      </c>
      <c r="N1660" s="158" t="str">
        <f>VLOOKUP(L1660,$Q$4:$R$25,2,0)</f>
        <v>carla.santos@lifeline.com</v>
      </c>
      <c r="O1660" s="101" t="str">
        <f>VLOOKUP(L1660,$Q$4:$S$25,3,0)</f>
        <v>646-915-2419</v>
      </c>
    </row>
    <row r="1661" spans="7:15" x14ac:dyDescent="0.25">
      <c r="G1661" s="100" t="s">
        <v>839</v>
      </c>
      <c r="H1661" s="156" t="s">
        <v>840</v>
      </c>
      <c r="I1661" s="112"/>
      <c r="J1661" s="112" t="str">
        <f t="shared" si="199"/>
        <v>PA991 - Liberty Community Connections</v>
      </c>
      <c r="K1661" s="101" t="str">
        <f>VLOOKUP(G1661,'[2]CA AMAC LL detail'!$E$2:$M$2161,9,0)</f>
        <v>GS</v>
      </c>
      <c r="L1661" s="101" t="str">
        <f>VLOOKUP(G1661,'[2]CA AMAC LL detail'!$E$2:$J$2161,6,0)</f>
        <v>OPEN GSD</v>
      </c>
      <c r="O1661" s="101"/>
    </row>
    <row r="1662" spans="7:15" x14ac:dyDescent="0.25">
      <c r="G1662" s="100" t="s">
        <v>12050</v>
      </c>
      <c r="H1662" s="156" t="s">
        <v>12051</v>
      </c>
      <c r="I1662" s="112"/>
      <c r="J1662" s="112" t="str">
        <f t="shared" si="199"/>
        <v>PA992 - Lehigh Attendant Care Program</v>
      </c>
      <c r="K1662" s="101" t="str">
        <f>VLOOKUP(G1662,'[2]CA AMAC LL detail'!$E$2:$M$2161,9,0)</f>
        <v>GS</v>
      </c>
      <c r="L1662" s="101" t="str">
        <f>VLOOKUP(G1662,'[2]CA AMAC LL detail'!$E$2:$J$2161,6,0)</f>
        <v>OPEN GSD</v>
      </c>
      <c r="O1662" s="101"/>
    </row>
    <row r="1663" spans="7:15" x14ac:dyDescent="0.25">
      <c r="G1663" s="100" t="s">
        <v>841</v>
      </c>
      <c r="H1663" s="156" t="s">
        <v>842</v>
      </c>
      <c r="I1663" s="112"/>
      <c r="J1663" s="112" t="str">
        <f t="shared" si="199"/>
        <v>PA996 - Senior LIFE York</v>
      </c>
      <c r="K1663" s="101" t="str">
        <f>VLOOKUP(G1663,'[2]CA AMAC LL detail'!$E$2:$M$2161,9,0)</f>
        <v>Eastern</v>
      </c>
      <c r="L1663" s="101" t="str">
        <f>VLOOKUP(G1663,'[2]CA AMAC LL detail'!$E$2:$J$2161,6,0)</f>
        <v>Carla Santos</v>
      </c>
      <c r="M1663" s="101">
        <f>VLOOKUP(L1663,$Q$4:$T$25,4,0)</f>
        <v>103</v>
      </c>
      <c r="N1663" s="158" t="str">
        <f>VLOOKUP(L1663,$Q$4:$R$25,2,0)</f>
        <v>carla.santos@lifeline.com</v>
      </c>
      <c r="O1663" s="101" t="str">
        <f>VLOOKUP(L1663,$Q$4:$S$25,3,0)</f>
        <v>646-915-2419</v>
      </c>
    </row>
    <row r="1664" spans="7:15" x14ac:dyDescent="0.25">
      <c r="G1664" s="100" t="s">
        <v>12052</v>
      </c>
      <c r="H1664" s="156" t="s">
        <v>12053</v>
      </c>
      <c r="I1664" s="112"/>
      <c r="J1664" s="112" t="str">
        <f t="shared" si="199"/>
        <v>PA998 - UCP COMMCARE/OBRA/INDEPENDENCE</v>
      </c>
      <c r="K1664" s="101" t="str">
        <f>VLOOKUP(G1664,'[2]CA AMAC LL detail'!$E$2:$M$2161,9,0)</f>
        <v>Eastern</v>
      </c>
      <c r="L1664" s="101" t="str">
        <f>VLOOKUP(G1664,'[2]CA AMAC LL detail'!$E$2:$J$2161,6,0)</f>
        <v>Carla Santos</v>
      </c>
      <c r="M1664" s="101">
        <f>VLOOKUP(L1664,$Q$4:$T$25,4,0)</f>
        <v>103</v>
      </c>
      <c r="N1664" s="158" t="str">
        <f>VLOOKUP(L1664,$Q$4:$R$25,2,0)</f>
        <v>carla.santos@lifeline.com</v>
      </c>
      <c r="O1664" s="101" t="str">
        <f>VLOOKUP(L1664,$Q$4:$S$25,3,0)</f>
        <v>646-915-2419</v>
      </c>
    </row>
    <row r="1665" spans="7:15" x14ac:dyDescent="0.25">
      <c r="G1665" s="100" t="s">
        <v>23003</v>
      </c>
      <c r="H1665" s="156" t="s">
        <v>23004</v>
      </c>
      <c r="I1665" s="112"/>
      <c r="J1665" s="112" t="str">
        <f t="shared" si="199"/>
        <v>PF670 - Penn Highlands Community Nurses</v>
      </c>
      <c r="K1665" s="101" t="str">
        <f>VLOOKUP(G1665,'[2]CA AMAC LL detail'!$E$2:$M$2161,9,0)</f>
        <v>Eastern</v>
      </c>
      <c r="L1665" s="101" t="str">
        <f>VLOOKUP(G1665,'[2]CA AMAC LL detail'!$E$2:$J$2161,6,0)</f>
        <v>Carla Santos</v>
      </c>
      <c r="M1665" s="101">
        <f>VLOOKUP(L1665,$Q$4:$T$25,4,0)</f>
        <v>103</v>
      </c>
      <c r="N1665" s="158" t="str">
        <f>VLOOKUP(L1665,$Q$4:$R$25,2,0)</f>
        <v>carla.santos@lifeline.com</v>
      </c>
      <c r="O1665" s="101" t="str">
        <f>VLOOKUP(L1665,$Q$4:$S$25,3,0)</f>
        <v>646-915-2419</v>
      </c>
    </row>
    <row r="1666" spans="7:15" x14ac:dyDescent="0.25">
      <c r="G1666" s="100" t="s">
        <v>23005</v>
      </c>
      <c r="H1666" s="156" t="s">
        <v>23006</v>
      </c>
      <c r="I1666" s="112"/>
      <c r="J1666" s="112" t="str">
        <f t="shared" si="199"/>
        <v>PF716 - One Click Health</v>
      </c>
      <c r="K1666" s="101" t="s">
        <v>23242</v>
      </c>
      <c r="L1666" s="101" t="str">
        <f>VLOOKUP(G1666,'[2]CA AMAC LL detail'!$E$2:$J$2161,6,0)</f>
        <v>Tyler Hedrick</v>
      </c>
      <c r="M1666" s="101">
        <f>VLOOKUP(L1666,$Q$4:$T$25,4,0)</f>
        <v>503</v>
      </c>
      <c r="N1666" s="158" t="str">
        <f>VLOOKUP(L1666,$Q$4:$R$25,2,0)</f>
        <v>Tyler.Hedrick@connectamerica.com</v>
      </c>
      <c r="O1666" s="101" t="str">
        <f>VLOOKUP(L1666,$Q$4:$S$25,3,0)</f>
        <v>484-832-0085</v>
      </c>
    </row>
    <row r="1667" spans="7:15" x14ac:dyDescent="0.25">
      <c r="G1667" s="100" t="s">
        <v>843</v>
      </c>
      <c r="H1667" s="156" t="s">
        <v>844</v>
      </c>
      <c r="I1667" s="112"/>
      <c r="J1667" s="112" t="str">
        <f t="shared" ref="J1667:J1697" si="200">+G1667&amp;" - "&amp;H1667</f>
        <v>PF901 - Generic GoSafe Only</v>
      </c>
      <c r="K1667" s="101" t="str">
        <f>VLOOKUP(G1667,'[2]CA AMAC LL detail'!$E$2:$M$2161,9,0)</f>
        <v>GS</v>
      </c>
      <c r="L1667" s="101" t="str">
        <f>VLOOKUP(G1667,'[2]CA AMAC LL detail'!$E$2:$J$2161,6,0)</f>
        <v>OPEN GSD</v>
      </c>
      <c r="O1667" s="101"/>
    </row>
    <row r="1668" spans="7:15" x14ac:dyDescent="0.25">
      <c r="G1668" s="100" t="s">
        <v>847</v>
      </c>
      <c r="H1668" s="156" t="s">
        <v>848</v>
      </c>
      <c r="I1668" s="112"/>
      <c r="J1668" s="112" t="str">
        <f t="shared" si="200"/>
        <v>PF903 - Gateway PA_CareSage</v>
      </c>
      <c r="K1668" s="101" t="str">
        <f>VLOOKUP(G1668,'[2]CA AMAC LL detail'!$E$2:$M$2161,9,0)</f>
        <v>Eastern</v>
      </c>
      <c r="L1668" s="101" t="str">
        <f>VLOOKUP(G1668,'[2]CA AMAC LL detail'!$E$2:$J$2161,6,0)</f>
        <v>Carla Santos</v>
      </c>
      <c r="M1668" s="101">
        <f t="shared" ref="M1668:M1676" si="201">VLOOKUP(L1668,$Q$4:$T$25,4,0)</f>
        <v>103</v>
      </c>
      <c r="N1668" s="158" t="str">
        <f t="shared" ref="N1668:N1676" si="202">VLOOKUP(L1668,$Q$4:$R$25,2,0)</f>
        <v>carla.santos@lifeline.com</v>
      </c>
      <c r="O1668" s="101" t="str">
        <f t="shared" ref="O1668:O1676" si="203">VLOOKUP(L1668,$Q$4:$S$25,3,0)</f>
        <v>646-915-2419</v>
      </c>
    </row>
    <row r="1669" spans="7:15" x14ac:dyDescent="0.25">
      <c r="G1669" s="100" t="s">
        <v>849</v>
      </c>
      <c r="H1669" s="156" t="s">
        <v>850</v>
      </c>
      <c r="I1669" s="112"/>
      <c r="J1669" s="112" t="str">
        <f t="shared" si="200"/>
        <v>PF905 - AmeriHealth Caritas</v>
      </c>
      <c r="K1669" s="101" t="str">
        <f>VLOOKUP(G1669,'[2]CA AMAC LL detail'!$E$2:$M$2161,9,0)</f>
        <v>Eastern</v>
      </c>
      <c r="L1669" s="101" t="str">
        <f>VLOOKUP(G1669,'[2]CA AMAC LL detail'!$E$2:$J$2161,6,0)</f>
        <v>Carla Santos</v>
      </c>
      <c r="M1669" s="101">
        <f t="shared" si="201"/>
        <v>103</v>
      </c>
      <c r="N1669" s="158" t="str">
        <f t="shared" si="202"/>
        <v>carla.santos@lifeline.com</v>
      </c>
      <c r="O1669" s="101" t="str">
        <f t="shared" si="203"/>
        <v>646-915-2419</v>
      </c>
    </row>
    <row r="1670" spans="7:15" x14ac:dyDescent="0.25">
      <c r="G1670" s="100" t="s">
        <v>851</v>
      </c>
      <c r="H1670" s="156" t="s">
        <v>852</v>
      </c>
      <c r="I1670" s="112"/>
      <c r="J1670" s="112" t="str">
        <f t="shared" si="200"/>
        <v>PF906 - PA Health &amp; Wellness</v>
      </c>
      <c r="K1670" s="101" t="str">
        <f>VLOOKUP(G1670,'[2]CA AMAC LL detail'!$E$2:$M$2161,9,0)</f>
        <v>Eastern</v>
      </c>
      <c r="L1670" s="101" t="str">
        <f>VLOOKUP(G1670,'[2]CA AMAC LL detail'!$E$2:$J$2161,6,0)</f>
        <v>Carla Santos</v>
      </c>
      <c r="M1670" s="101">
        <f t="shared" si="201"/>
        <v>103</v>
      </c>
      <c r="N1670" s="158" t="str">
        <f t="shared" si="202"/>
        <v>carla.santos@lifeline.com</v>
      </c>
      <c r="O1670" s="101" t="str">
        <f t="shared" si="203"/>
        <v>646-915-2419</v>
      </c>
    </row>
    <row r="1671" spans="7:15" x14ac:dyDescent="0.25">
      <c r="G1671" s="100" t="s">
        <v>853</v>
      </c>
      <c r="H1671" s="156" t="s">
        <v>854</v>
      </c>
      <c r="I1671" s="112"/>
      <c r="J1671" s="112" t="str">
        <f t="shared" si="200"/>
        <v>PF907 - UPMC</v>
      </c>
      <c r="K1671" s="101" t="str">
        <f>VLOOKUP(G1671,'[2]CA AMAC LL detail'!$E$2:$M$2161,9,0)</f>
        <v>Eastern</v>
      </c>
      <c r="L1671" s="101" t="str">
        <f>VLOOKUP(G1671,'[2]CA AMAC LL detail'!$E$2:$J$2161,6,0)</f>
        <v>Carla Santos</v>
      </c>
      <c r="M1671" s="101">
        <f t="shared" si="201"/>
        <v>103</v>
      </c>
      <c r="N1671" s="158" t="str">
        <f t="shared" si="202"/>
        <v>carla.santos@lifeline.com</v>
      </c>
      <c r="O1671" s="101" t="str">
        <f t="shared" si="203"/>
        <v>646-915-2419</v>
      </c>
    </row>
    <row r="1672" spans="7:15" x14ac:dyDescent="0.25">
      <c r="G1672" s="100" t="s">
        <v>1010</v>
      </c>
      <c r="H1672" s="156" t="s">
        <v>23007</v>
      </c>
      <c r="I1672" s="112"/>
      <c r="J1672" s="112" t="str">
        <f t="shared" si="200"/>
        <v>PF908 - PF908 Senior LIFE Altoona</v>
      </c>
      <c r="K1672" s="101" t="str">
        <f>VLOOKUP(G1672,'[2]CA AMAC LL detail'!$E$2:$M$2161,9,0)</f>
        <v>Eastern</v>
      </c>
      <c r="L1672" s="101" t="str">
        <f>VLOOKUP(G1672,'[2]CA AMAC LL detail'!$E$2:$J$2161,6,0)</f>
        <v>Carla Santos</v>
      </c>
      <c r="M1672" s="101">
        <f t="shared" si="201"/>
        <v>103</v>
      </c>
      <c r="N1672" s="158" t="str">
        <f t="shared" si="202"/>
        <v>carla.santos@lifeline.com</v>
      </c>
      <c r="O1672" s="101" t="str">
        <f t="shared" si="203"/>
        <v>646-915-2419</v>
      </c>
    </row>
    <row r="1673" spans="7:15" x14ac:dyDescent="0.25">
      <c r="G1673" s="100" t="s">
        <v>1050</v>
      </c>
      <c r="H1673" s="156" t="s">
        <v>1051</v>
      </c>
      <c r="I1673" s="112"/>
      <c r="J1673" s="112" t="str">
        <f t="shared" si="200"/>
        <v>PF911 - Keystone Family Health Plan</v>
      </c>
      <c r="K1673" s="101" t="str">
        <f>VLOOKUP(G1673,'[2]CA AMAC LL detail'!$E$2:$M$2161,9,0)</f>
        <v>Eastern</v>
      </c>
      <c r="L1673" s="101" t="str">
        <f>VLOOKUP(G1673,'[2]CA AMAC LL detail'!$E$2:$J$2161,6,0)</f>
        <v>Carla Santos</v>
      </c>
      <c r="M1673" s="101">
        <f t="shared" si="201"/>
        <v>103</v>
      </c>
      <c r="N1673" s="158" t="str">
        <f t="shared" si="202"/>
        <v>carla.santos@lifeline.com</v>
      </c>
      <c r="O1673" s="101" t="str">
        <f t="shared" si="203"/>
        <v>646-915-2419</v>
      </c>
    </row>
    <row r="1674" spans="7:15" x14ac:dyDescent="0.25">
      <c r="G1674" s="100" t="s">
        <v>1052</v>
      </c>
      <c r="H1674" s="156" t="s">
        <v>1053</v>
      </c>
      <c r="I1674" s="112"/>
      <c r="J1674" s="112" t="str">
        <f t="shared" si="200"/>
        <v>PF912 - Keystone GoSafe Only</v>
      </c>
      <c r="K1674" s="101" t="str">
        <f>VLOOKUP(G1674,'[2]CA AMAC LL detail'!$E$2:$M$2161,9,0)</f>
        <v>Eastern</v>
      </c>
      <c r="L1674" s="101" t="str">
        <f>VLOOKUP(G1674,'[2]CA AMAC LL detail'!$E$2:$J$2161,6,0)</f>
        <v>Carla Santos</v>
      </c>
      <c r="M1674" s="101">
        <f t="shared" si="201"/>
        <v>103</v>
      </c>
      <c r="N1674" s="158" t="str">
        <f t="shared" si="202"/>
        <v>carla.santos@lifeline.com</v>
      </c>
      <c r="O1674" s="101" t="str">
        <f t="shared" si="203"/>
        <v>646-915-2419</v>
      </c>
    </row>
    <row r="1675" spans="7:15" x14ac:dyDescent="0.25">
      <c r="G1675" s="100" t="s">
        <v>23008</v>
      </c>
      <c r="H1675" s="156" t="s">
        <v>23009</v>
      </c>
      <c r="I1675" s="112"/>
      <c r="J1675" s="112" t="str">
        <f t="shared" si="200"/>
        <v>PF913 - Senior LIFE Harrisburg</v>
      </c>
      <c r="K1675" s="101" t="str">
        <f>VLOOKUP(G1675,'[2]CA AMAC LL detail'!$E$2:$M$2161,9,0)</f>
        <v>Eastern</v>
      </c>
      <c r="L1675" s="101" t="str">
        <f>VLOOKUP(G1675,'[2]CA AMAC LL detail'!$E$2:$J$2161,6,0)</f>
        <v>Carla Santos</v>
      </c>
      <c r="M1675" s="101">
        <f t="shared" si="201"/>
        <v>103</v>
      </c>
      <c r="N1675" s="158" t="str">
        <f t="shared" si="202"/>
        <v>carla.santos@lifeline.com</v>
      </c>
      <c r="O1675" s="101" t="str">
        <f t="shared" si="203"/>
        <v>646-915-2419</v>
      </c>
    </row>
    <row r="1676" spans="7:15" x14ac:dyDescent="0.25">
      <c r="G1676" s="100" t="s">
        <v>23010</v>
      </c>
      <c r="H1676" s="156" t="s">
        <v>23011</v>
      </c>
      <c r="I1676" s="112"/>
      <c r="J1676" s="112" t="str">
        <f t="shared" si="200"/>
        <v>PF915 - Adams County Office for Aging</v>
      </c>
      <c r="K1676" s="101" t="str">
        <f>VLOOKUP(G1676,'[2]CA AMAC LL detail'!$E$2:$M$2161,9,0)</f>
        <v>Eastern</v>
      </c>
      <c r="L1676" s="101" t="str">
        <f>VLOOKUP(G1676,'[2]CA AMAC LL detail'!$E$2:$J$2161,6,0)</f>
        <v>Carla Santos</v>
      </c>
      <c r="M1676" s="101">
        <f t="shared" si="201"/>
        <v>103</v>
      </c>
      <c r="N1676" s="158" t="str">
        <f t="shared" si="202"/>
        <v>carla.santos@lifeline.com</v>
      </c>
      <c r="O1676" s="101" t="str">
        <f t="shared" si="203"/>
        <v>646-915-2419</v>
      </c>
    </row>
    <row r="1677" spans="7:15" x14ac:dyDescent="0.25">
      <c r="G1677" s="100" t="s">
        <v>12079</v>
      </c>
      <c r="H1677" s="156" t="s">
        <v>12080</v>
      </c>
      <c r="I1677" s="112"/>
      <c r="J1677" s="112" t="str">
        <f t="shared" si="200"/>
        <v>PI121 - Interim Healthcare (MN)</v>
      </c>
      <c r="K1677" s="101" t="str">
        <f>VLOOKUP(G1677,'[2]CA AMAC LL detail'!$E$2:$M$2161,9,0)</f>
        <v>CPS</v>
      </c>
      <c r="L1677" s="101" t="str">
        <f>VLOOKUP(G1677,'[2]CA AMAC LL detail'!$E$2:$J$2161,6,0)</f>
        <v>OPEN LMS/PSF</v>
      </c>
      <c r="O1677" s="101"/>
    </row>
    <row r="1678" spans="7:15" x14ac:dyDescent="0.25">
      <c r="G1678" s="100" t="s">
        <v>12084</v>
      </c>
      <c r="H1678" s="156" t="s">
        <v>12085</v>
      </c>
      <c r="I1678" s="112"/>
      <c r="J1678" s="112" t="str">
        <f t="shared" si="200"/>
        <v>PI200 - Aroostook Home Health Services (ME)</v>
      </c>
      <c r="K1678" s="101" t="s">
        <v>23239</v>
      </c>
      <c r="L1678" s="101" t="str">
        <f>VLOOKUP(G1678,'[2]CA AMAC LL detail'!$E$2:$J$2161,6,0)</f>
        <v>Andrew Sheehan</v>
      </c>
      <c r="M1678" s="101">
        <f>VLOOKUP(L1678,$Q$4:$T$25,4,0)</f>
        <v>101</v>
      </c>
      <c r="N1678" s="158" t="str">
        <f>VLOOKUP(L1678,$Q$4:$R$25,2,0)</f>
        <v>andrew.sheehan@lifeline.com</v>
      </c>
      <c r="O1678" s="101" t="str">
        <f>VLOOKUP(L1678,$Q$4:$S$25,3,0)</f>
        <v>774-422-1565</v>
      </c>
    </row>
    <row r="1679" spans="7:15" x14ac:dyDescent="0.25">
      <c r="G1679" s="100" t="s">
        <v>12102</v>
      </c>
      <c r="H1679" s="156" t="s">
        <v>12091</v>
      </c>
      <c r="I1679" s="112"/>
      <c r="J1679" s="112" t="str">
        <f t="shared" si="200"/>
        <v>PI203 - Columbia Medical Alarm Inc. (OR)</v>
      </c>
      <c r="K1679" s="101" t="str">
        <f>VLOOKUP(G1679,'[2]CA AMAC LL detail'!$E$2:$M$2161,9,0)</f>
        <v>CPS</v>
      </c>
      <c r="L1679" s="101" t="str">
        <f>VLOOKUP(G1679,'[2]CA AMAC LL detail'!$E$2:$J$2161,6,0)</f>
        <v>OPEN LMS/PSF</v>
      </c>
      <c r="O1679" s="101"/>
    </row>
    <row r="1680" spans="7:15" x14ac:dyDescent="0.25">
      <c r="G1680" s="100" t="s">
        <v>12113</v>
      </c>
      <c r="H1680" s="156" t="s">
        <v>12114</v>
      </c>
      <c r="I1680" s="112"/>
      <c r="J1680" s="112" t="str">
        <f t="shared" si="200"/>
        <v>PI209 - Gaddy's Medical Supply (TX)</v>
      </c>
      <c r="K1680" s="101" t="s">
        <v>23242</v>
      </c>
      <c r="L1680" s="101" t="s">
        <v>23930</v>
      </c>
      <c r="M1680" s="101">
        <f>VLOOKUP(L1680,$Q$4:$T$25,4,0)</f>
        <v>501</v>
      </c>
      <c r="N1680" s="158" t="str">
        <f>VLOOKUP(L1680,$Q$4:$R$25,2,0)</f>
        <v>anne.lee@connectamerica.com</v>
      </c>
      <c r="O1680" s="101">
        <f>VLOOKUP(L1680,$Q$4:$S$25,3,0)</f>
        <v>0</v>
      </c>
    </row>
    <row r="1681" spans="7:15" x14ac:dyDescent="0.25">
      <c r="G1681" s="100" t="s">
        <v>12125</v>
      </c>
      <c r="H1681" s="156" t="s">
        <v>12126</v>
      </c>
      <c r="I1681" s="112"/>
      <c r="J1681" s="112" t="str">
        <f t="shared" si="200"/>
        <v>PI225 - TeleRama Electronics (SC)</v>
      </c>
      <c r="K1681" s="101" t="str">
        <f>VLOOKUP(G1681,'[2]CA AMAC LL detail'!$E$2:$M$2161,9,0)</f>
        <v>CPS</v>
      </c>
      <c r="L1681" s="101" t="str">
        <f>VLOOKUP(G1681,'[2]CA AMAC LL detail'!$E$2:$J$2161,6,0)</f>
        <v>OPEN LMS/PSF</v>
      </c>
      <c r="O1681" s="101"/>
    </row>
    <row r="1682" spans="7:15" x14ac:dyDescent="0.25">
      <c r="G1682" s="100" t="s">
        <v>12128</v>
      </c>
      <c r="H1682" s="156" t="s">
        <v>12129</v>
      </c>
      <c r="I1682" s="112"/>
      <c r="J1682" s="112" t="str">
        <f t="shared" si="200"/>
        <v>PI226 - Bryan County RSVP, Inc (OK)</v>
      </c>
      <c r="K1682" s="101" t="s">
        <v>23242</v>
      </c>
      <c r="L1682" s="101" t="s">
        <v>23930</v>
      </c>
      <c r="M1682" s="101">
        <f>VLOOKUP(L1682,$Q$4:$T$25,4,0)</f>
        <v>501</v>
      </c>
      <c r="N1682" s="158" t="str">
        <f>VLOOKUP(L1682,$Q$4:$R$25,2,0)</f>
        <v>anne.lee@connectamerica.com</v>
      </c>
      <c r="O1682" s="101">
        <f>VLOOKUP(L1682,$Q$4:$S$25,3,0)</f>
        <v>0</v>
      </c>
    </row>
    <row r="1683" spans="7:15" x14ac:dyDescent="0.25">
      <c r="G1683" s="100" t="s">
        <v>12130</v>
      </c>
      <c r="H1683" s="156" t="s">
        <v>12131</v>
      </c>
      <c r="I1683" s="112"/>
      <c r="J1683" s="112" t="str">
        <f t="shared" si="200"/>
        <v>PI233 - Memorial Health System</v>
      </c>
      <c r="K1683" s="101" t="s">
        <v>23238</v>
      </c>
      <c r="L1683" s="101" t="str">
        <f>VLOOKUP(G1683,'[2]CA AMAC LL detail'!$E$2:$J$2161,6,0)</f>
        <v>Ruth Ann Arber</v>
      </c>
      <c r="M1683" s="101">
        <f>VLOOKUP(L1683,$Q$4:$T$25,4,0)</f>
        <v>305</v>
      </c>
      <c r="N1683" s="158" t="str">
        <f>VLOOKUP(L1683,$Q$4:$R$25,2,0)</f>
        <v>ruth.ann.arber@lifeline.com</v>
      </c>
      <c r="O1683" s="101" t="str">
        <f>VLOOKUP(L1683,$Q$4:$S$25,3,0)</f>
        <v>303-378-2476</v>
      </c>
    </row>
    <row r="1684" spans="7:15" x14ac:dyDescent="0.25">
      <c r="G1684" s="100" t="s">
        <v>12132</v>
      </c>
      <c r="H1684" s="156" t="s">
        <v>12131</v>
      </c>
      <c r="I1684" s="112"/>
      <c r="J1684" s="112" t="str">
        <f t="shared" si="200"/>
        <v>PI433 - Memorial Health System</v>
      </c>
      <c r="K1684" s="101" t="s">
        <v>23238</v>
      </c>
      <c r="L1684" s="101" t="str">
        <f>VLOOKUP(G1684,'[2]CA AMAC LL detail'!$E$2:$J$2161,6,0)</f>
        <v>Ruth Ann Arber</v>
      </c>
      <c r="M1684" s="101">
        <f>VLOOKUP(L1684,$Q$4:$T$25,4,0)</f>
        <v>305</v>
      </c>
      <c r="N1684" s="158" t="str">
        <f>VLOOKUP(L1684,$Q$4:$R$25,2,0)</f>
        <v>ruth.ann.arber@lifeline.com</v>
      </c>
      <c r="O1684" s="101" t="str">
        <f>VLOOKUP(L1684,$Q$4:$S$25,3,0)</f>
        <v>303-378-2476</v>
      </c>
    </row>
    <row r="1685" spans="7:15" x14ac:dyDescent="0.25">
      <c r="G1685" s="100" t="s">
        <v>12081</v>
      </c>
      <c r="H1685" s="156" t="s">
        <v>12080</v>
      </c>
      <c r="I1685" s="112"/>
      <c r="J1685" s="112" t="str">
        <f t="shared" si="200"/>
        <v>PI499 - Interim Healthcare (MN)</v>
      </c>
      <c r="K1685" s="101" t="str">
        <f>VLOOKUP(G1685,'[2]CA AMAC LL detail'!$E$2:$M$2161,9,0)</f>
        <v>CPS</v>
      </c>
      <c r="L1685" s="101" t="str">
        <f>VLOOKUP(G1685,'[2]CA AMAC LL detail'!$E$2:$J$2161,6,0)</f>
        <v>OPEN LMS/PSF</v>
      </c>
      <c r="O1685" s="101"/>
    </row>
    <row r="1686" spans="7:15" x14ac:dyDescent="0.25">
      <c r="G1686" s="100" t="s">
        <v>12148</v>
      </c>
      <c r="H1686" s="156" t="s">
        <v>12149</v>
      </c>
      <c r="I1686" s="112"/>
      <c r="J1686" s="112" t="str">
        <f t="shared" si="200"/>
        <v>PI597 - Charles County Community Services Aging</v>
      </c>
      <c r="K1686" s="101" t="s">
        <v>23242</v>
      </c>
      <c r="L1686" s="101" t="s">
        <v>23236</v>
      </c>
      <c r="M1686" s="101">
        <f>VLOOKUP(L1686,$Q$4:$T$25,4,0)</f>
        <v>501</v>
      </c>
      <c r="N1686" s="158" t="str">
        <f>VLOOKUP(L1686,$Q$4:$R$25,2,0)</f>
        <v>Dante.Mignucci@connectamerica.com</v>
      </c>
      <c r="O1686" s="101" t="str">
        <f>VLOOKUP(L1686,$Q$4:$S$25,3,0)</f>
        <v>267-258-6272 (Dante)</v>
      </c>
    </row>
    <row r="1687" spans="7:15" x14ac:dyDescent="0.25">
      <c r="G1687" s="100" t="s">
        <v>12150</v>
      </c>
      <c r="H1687" s="156" t="s">
        <v>12151</v>
      </c>
      <c r="I1687" s="112"/>
      <c r="J1687" s="112" t="str">
        <f t="shared" si="200"/>
        <v>PI598 - Companion Call Light (GA)</v>
      </c>
      <c r="K1687" s="101" t="str">
        <f>VLOOKUP(G1687,'[2]CA AMAC LL detail'!$E$2:$M$2161,9,0)</f>
        <v>CPS</v>
      </c>
      <c r="L1687" s="101" t="str">
        <f>VLOOKUP(G1687,'[2]CA AMAC LL detail'!$E$2:$J$2161,6,0)</f>
        <v>OPEN LMS/PSF</v>
      </c>
      <c r="O1687" s="101"/>
    </row>
    <row r="1688" spans="7:15" x14ac:dyDescent="0.25">
      <c r="G1688" s="100" t="s">
        <v>12115</v>
      </c>
      <c r="H1688" s="156" t="s">
        <v>12114</v>
      </c>
      <c r="I1688" s="112"/>
      <c r="J1688" s="112" t="str">
        <f t="shared" si="200"/>
        <v>PI599 - Gaddy's Medical Supply (TX)</v>
      </c>
      <c r="K1688" s="101" t="s">
        <v>23242</v>
      </c>
      <c r="L1688" s="101" t="s">
        <v>23930</v>
      </c>
      <c r="M1688" s="101">
        <f>VLOOKUP(L1688,$Q$4:$T$25,4,0)</f>
        <v>501</v>
      </c>
      <c r="N1688" s="158" t="str">
        <f>VLOOKUP(L1688,$Q$4:$R$25,2,0)</f>
        <v>anne.lee@connectamerica.com</v>
      </c>
      <c r="O1688" s="101">
        <f>VLOOKUP(L1688,$Q$4:$S$25,3,0)</f>
        <v>0</v>
      </c>
    </row>
    <row r="1689" spans="7:15" x14ac:dyDescent="0.25">
      <c r="G1689" s="100" t="s">
        <v>12161</v>
      </c>
      <c r="H1689" s="156" t="s">
        <v>12159</v>
      </c>
      <c r="I1689" s="112"/>
      <c r="J1689" s="112" t="str">
        <f t="shared" si="200"/>
        <v>PI605 - Dinsmore Emergency Alert Service, Inc</v>
      </c>
      <c r="K1689" s="101" t="s">
        <v>23238</v>
      </c>
      <c r="L1689" s="101" t="str">
        <f>VLOOKUP(G1689,'[2]CA AMAC LL detail'!$E$2:$J$2161,6,0)</f>
        <v>Gopi Shah</v>
      </c>
      <c r="M1689" s="101">
        <f>VLOOKUP(L1689,$Q$4:$T$25,4,0)</f>
        <v>201</v>
      </c>
      <c r="N1689" s="158" t="str">
        <f>VLOOKUP(L1689,$Q$4:$R$25,2,0)</f>
        <v>gopi.shah@lifeline.com</v>
      </c>
      <c r="O1689" s="101" t="str">
        <f>VLOOKUP(L1689,$Q$4:$S$25,3,0)</f>
        <v>917-318-7240</v>
      </c>
    </row>
    <row r="1690" spans="7:15" x14ac:dyDescent="0.25">
      <c r="G1690" s="100" t="s">
        <v>12182</v>
      </c>
      <c r="H1690" s="156" t="s">
        <v>12183</v>
      </c>
      <c r="I1690" s="112"/>
      <c r="J1690" s="112" t="str">
        <f t="shared" si="200"/>
        <v>PI626 - Hendrick Hospice (TX)</v>
      </c>
      <c r="K1690" s="101" t="s">
        <v>23242</v>
      </c>
      <c r="L1690" s="101" t="s">
        <v>23930</v>
      </c>
      <c r="M1690" s="101">
        <f>VLOOKUP(L1690,$Q$4:$T$25,4,0)</f>
        <v>501</v>
      </c>
      <c r="N1690" s="158" t="str">
        <f>VLOOKUP(L1690,$Q$4:$R$25,2,0)</f>
        <v>anne.lee@connectamerica.com</v>
      </c>
      <c r="O1690" s="101">
        <f>VLOOKUP(L1690,$Q$4:$S$25,3,0)</f>
        <v>0</v>
      </c>
    </row>
    <row r="1691" spans="7:15" x14ac:dyDescent="0.25">
      <c r="G1691" s="100" t="s">
        <v>12367</v>
      </c>
      <c r="H1691" s="156" t="s">
        <v>12368</v>
      </c>
      <c r="I1691" s="112"/>
      <c r="J1691" s="112" t="str">
        <f t="shared" si="200"/>
        <v>PI647 - Swain Conty Health Department (NC)</v>
      </c>
      <c r="K1691" s="101" t="str">
        <f>VLOOKUP(G1691,'[2]CA AMAC LL detail'!$E$2:$M$2161,9,0)</f>
        <v>CPS</v>
      </c>
      <c r="L1691" s="101" t="str">
        <f>VLOOKUP(G1691,'[2]CA AMAC LL detail'!$E$2:$J$2161,6,0)</f>
        <v>OPEN LMS/PSF</v>
      </c>
      <c r="O1691" s="101"/>
    </row>
    <row r="1692" spans="7:15" x14ac:dyDescent="0.25">
      <c r="G1692" s="100" t="s">
        <v>12218</v>
      </c>
      <c r="H1692" s="156" t="s">
        <v>12219</v>
      </c>
      <c r="I1692" s="112"/>
      <c r="J1692" s="112" t="str">
        <f t="shared" si="200"/>
        <v>PI651 - Jersey Community Hospital (IL)</v>
      </c>
      <c r="K1692" s="101" t="s">
        <v>23242</v>
      </c>
      <c r="L1692" s="101" t="str">
        <f>VLOOKUP(G1692,'[2]CA AMAC LL detail'!$E$2:$J$2161,6,0)</f>
        <v>Tyler Hedrick</v>
      </c>
      <c r="M1692" s="101">
        <f>VLOOKUP(L1692,$Q$4:$T$25,4,0)</f>
        <v>503</v>
      </c>
      <c r="N1692" s="158" t="str">
        <f>VLOOKUP(L1692,$Q$4:$R$25,2,0)</f>
        <v>Tyler.Hedrick@connectamerica.com</v>
      </c>
      <c r="O1692" s="101" t="str">
        <f>VLOOKUP(L1692,$Q$4:$S$25,3,0)</f>
        <v>484-832-0085</v>
      </c>
    </row>
    <row r="1693" spans="7:15" x14ac:dyDescent="0.25">
      <c r="G1693" s="100" t="s">
        <v>12221</v>
      </c>
      <c r="H1693" s="156" t="s">
        <v>12222</v>
      </c>
      <c r="I1693" s="112"/>
      <c r="J1693" s="112" t="str">
        <f t="shared" si="200"/>
        <v>PI654 - Cedar County Memorial Hospital (MO)</v>
      </c>
      <c r="K1693" s="101" t="str">
        <f>VLOOKUP(G1693,'[2]CA AMAC LL detail'!$E$2:$M$2161,9,0)</f>
        <v>CPS</v>
      </c>
      <c r="L1693" s="101" t="str">
        <f>VLOOKUP(G1693,'[2]CA AMAC LL detail'!$E$2:$J$2161,6,0)</f>
        <v>OPEN LMS/PSF</v>
      </c>
      <c r="O1693" s="101"/>
    </row>
    <row r="1694" spans="7:15" x14ac:dyDescent="0.25">
      <c r="G1694" s="100" t="s">
        <v>12227</v>
      </c>
      <c r="H1694" s="156" t="s">
        <v>12228</v>
      </c>
      <c r="I1694" s="112"/>
      <c r="J1694" s="112" t="str">
        <f t="shared" si="200"/>
        <v>PI663 - Hospital District #1 of Rice County (KS)</v>
      </c>
      <c r="K1694" s="101" t="s">
        <v>23242</v>
      </c>
      <c r="L1694" s="101" t="s">
        <v>23930</v>
      </c>
      <c r="M1694" s="101">
        <f>VLOOKUP(L1694,$Q$4:$T$25,4,0)</f>
        <v>501</v>
      </c>
      <c r="N1694" s="158" t="str">
        <f>VLOOKUP(L1694,$Q$4:$R$25,2,0)</f>
        <v>anne.lee@connectamerica.com</v>
      </c>
      <c r="O1694" s="101">
        <f>VLOOKUP(L1694,$Q$4:$S$25,3,0)</f>
        <v>0</v>
      </c>
    </row>
    <row r="1695" spans="7:15" x14ac:dyDescent="0.25">
      <c r="G1695" s="100" t="s">
        <v>12229</v>
      </c>
      <c r="H1695" s="156" t="s">
        <v>12230</v>
      </c>
      <c r="I1695" s="112"/>
      <c r="J1695" s="112" t="str">
        <f t="shared" si="200"/>
        <v>PI664 - Interim Healthcare</v>
      </c>
      <c r="K1695" s="101" t="str">
        <f>VLOOKUP(G1695,'[2]CA AMAC LL detail'!$E$2:$M$2161,9,0)</f>
        <v>CPS</v>
      </c>
      <c r="L1695" s="101" t="str">
        <f>VLOOKUP(G1695,'[2]CA AMAC LL detail'!$E$2:$J$2161,6,0)</f>
        <v>OPEN LMS/PSF</v>
      </c>
      <c r="O1695" s="101"/>
    </row>
    <row r="1696" spans="7:15" x14ac:dyDescent="0.25">
      <c r="G1696" s="100" t="s">
        <v>12233</v>
      </c>
      <c r="H1696" s="156" t="s">
        <v>12234</v>
      </c>
      <c r="I1696" s="112"/>
      <c r="J1696" s="112" t="str">
        <f t="shared" si="200"/>
        <v>PI666 - Mile Bluff Medical Center Inc</v>
      </c>
      <c r="K1696" s="101" t="str">
        <f>VLOOKUP(G1696,'[2]CA AMAC LL detail'!$E$2:$M$2161,9,0)</f>
        <v>SL</v>
      </c>
      <c r="L1696" s="101" t="str">
        <f>VLOOKUP(G1696,'[2]CA AMAC LL detail'!$E$2:$J$2161,6,0)</f>
        <v>OPEN SL</v>
      </c>
      <c r="O1696" s="101"/>
    </row>
    <row r="1697" spans="7:15" x14ac:dyDescent="0.25">
      <c r="G1697" s="100" t="s">
        <v>12235</v>
      </c>
      <c r="H1697" s="156" t="s">
        <v>23012</v>
      </c>
      <c r="I1697" s="112"/>
      <c r="J1697" s="112" t="str">
        <f t="shared" si="200"/>
        <v>PI669 - Mile Bluff Medical Center Inc.</v>
      </c>
      <c r="K1697" s="101" t="str">
        <f>VLOOKUP(G1697,'[2]CA AMAC LL detail'!$E$2:$M$2161,9,0)</f>
        <v>SL</v>
      </c>
      <c r="L1697" s="101" t="str">
        <f>VLOOKUP(G1697,'[2]CA AMAC LL detail'!$E$2:$J$2161,6,0)</f>
        <v>OPEN SL</v>
      </c>
      <c r="O1697" s="101"/>
    </row>
    <row r="1698" spans="7:15" x14ac:dyDescent="0.25">
      <c r="G1698" s="100" t="s">
        <v>12237</v>
      </c>
      <c r="H1698" s="156" t="s">
        <v>12238</v>
      </c>
      <c r="I1698" s="112"/>
      <c r="J1698" s="112" t="str">
        <f t="shared" ref="J1698:J1729" si="204">+G1698&amp;" - "&amp;H1698</f>
        <v>PI671 - Penn York Medical Supply</v>
      </c>
      <c r="K1698" s="101" t="s">
        <v>23242</v>
      </c>
      <c r="L1698" s="101" t="s">
        <v>23236</v>
      </c>
      <c r="M1698" s="101">
        <f t="shared" ref="M1698:M1705" si="205">VLOOKUP(L1698,$Q$4:$T$25,4,0)</f>
        <v>501</v>
      </c>
      <c r="N1698" s="158" t="str">
        <f t="shared" ref="N1698:N1705" si="206">VLOOKUP(L1698,$Q$4:$R$25,2,0)</f>
        <v>Dante.Mignucci@connectamerica.com</v>
      </c>
      <c r="O1698" s="101" t="str">
        <f t="shared" ref="O1698:O1705" si="207">VLOOKUP(L1698,$Q$4:$S$25,3,0)</f>
        <v>267-258-6272 (Dante)</v>
      </c>
    </row>
    <row r="1699" spans="7:15" x14ac:dyDescent="0.25">
      <c r="G1699" s="100" t="s">
        <v>12239</v>
      </c>
      <c r="H1699" s="156" t="s">
        <v>12240</v>
      </c>
      <c r="I1699" s="112"/>
      <c r="J1699" s="112" t="str">
        <f t="shared" si="204"/>
        <v>PI672 - Gove County Medical Center</v>
      </c>
      <c r="K1699" s="101" t="s">
        <v>23242</v>
      </c>
      <c r="L1699" s="101" t="s">
        <v>23236</v>
      </c>
      <c r="M1699" s="101">
        <f t="shared" si="205"/>
        <v>501</v>
      </c>
      <c r="N1699" s="158" t="str">
        <f t="shared" si="206"/>
        <v>Dante.Mignucci@connectamerica.com</v>
      </c>
      <c r="O1699" s="101" t="str">
        <f t="shared" si="207"/>
        <v>267-258-6272 (Dante)</v>
      </c>
    </row>
    <row r="1700" spans="7:15" x14ac:dyDescent="0.25">
      <c r="G1700" s="100" t="s">
        <v>12249</v>
      </c>
      <c r="H1700" s="156" t="s">
        <v>12250</v>
      </c>
      <c r="I1700" s="112"/>
      <c r="J1700" s="112" t="str">
        <f t="shared" si="204"/>
        <v>PI679 - Phillips County Hospital (KS)</v>
      </c>
      <c r="K1700" s="101" t="s">
        <v>23238</v>
      </c>
      <c r="L1700" s="101" t="str">
        <f>VLOOKUP(G1700,'[2]CA AMAC LL detail'!$E$2:$J$2161,6,0)</f>
        <v>Jerri McCracken</v>
      </c>
      <c r="M1700" s="101">
        <f t="shared" si="205"/>
        <v>203</v>
      </c>
      <c r="N1700" s="158" t="str">
        <f t="shared" si="206"/>
        <v xml:space="preserve">jerri.mccracken@connectamerica.com </v>
      </c>
      <c r="O1700" s="101" t="str">
        <f t="shared" si="207"/>
        <v>319-231-0932</v>
      </c>
    </row>
    <row r="1701" spans="7:15" x14ac:dyDescent="0.25">
      <c r="G1701" s="100" t="s">
        <v>12258</v>
      </c>
      <c r="H1701" s="156" t="s">
        <v>12259</v>
      </c>
      <c r="I1701" s="112"/>
      <c r="J1701" s="112" t="str">
        <f t="shared" si="204"/>
        <v>PI917 - AL Home Bound Rehab Svcs DP110</v>
      </c>
      <c r="K1701" s="101" t="s">
        <v>23239</v>
      </c>
      <c r="L1701" s="101" t="str">
        <f>VLOOKUP(G1701,'[2]CA AMAC LL detail'!$E$2:$J$2161,6,0)</f>
        <v>John Zuder</v>
      </c>
      <c r="M1701" s="101">
        <f t="shared" si="205"/>
        <v>206</v>
      </c>
      <c r="N1701" s="158" t="str">
        <f t="shared" si="206"/>
        <v>John.Zuder@connectamerica.com</v>
      </c>
      <c r="O1701" s="101" t="str">
        <f t="shared" si="207"/>
        <v>570-574-0266</v>
      </c>
    </row>
    <row r="1702" spans="7:15" x14ac:dyDescent="0.25">
      <c r="G1702" s="100" t="s">
        <v>12260</v>
      </c>
      <c r="H1702" s="156" t="s">
        <v>12261</v>
      </c>
      <c r="I1702" s="112"/>
      <c r="J1702" s="112" t="str">
        <f t="shared" si="204"/>
        <v>PI921 - AL Home Bound Rehab Svcs - DP 115</v>
      </c>
      <c r="K1702" s="101" t="s">
        <v>23239</v>
      </c>
      <c r="L1702" s="101" t="str">
        <f>VLOOKUP(G1702,'[2]CA AMAC LL detail'!$E$2:$J$2161,6,0)</f>
        <v>John Zuder</v>
      </c>
      <c r="M1702" s="101">
        <f t="shared" si="205"/>
        <v>206</v>
      </c>
      <c r="N1702" s="158" t="str">
        <f t="shared" si="206"/>
        <v>John.Zuder@connectamerica.com</v>
      </c>
      <c r="O1702" s="101" t="str">
        <f t="shared" si="207"/>
        <v>570-574-0266</v>
      </c>
    </row>
    <row r="1703" spans="7:15" x14ac:dyDescent="0.25">
      <c r="G1703" s="100" t="s">
        <v>12262</v>
      </c>
      <c r="H1703" s="156" t="s">
        <v>12263</v>
      </c>
      <c r="I1703" s="112"/>
      <c r="J1703" s="112" t="str">
        <f t="shared" si="204"/>
        <v>PI922 - AL Home Bound Rehab Scs - DP 116</v>
      </c>
      <c r="K1703" s="101" t="s">
        <v>23239</v>
      </c>
      <c r="L1703" s="101" t="str">
        <f>VLOOKUP(G1703,'[2]CA AMAC LL detail'!$E$2:$J$2161,6,0)</f>
        <v>John Zuder</v>
      </c>
      <c r="M1703" s="101">
        <f t="shared" si="205"/>
        <v>206</v>
      </c>
      <c r="N1703" s="158" t="str">
        <f t="shared" si="206"/>
        <v>John.Zuder@connectamerica.com</v>
      </c>
      <c r="O1703" s="101" t="str">
        <f t="shared" si="207"/>
        <v>570-574-0266</v>
      </c>
    </row>
    <row r="1704" spans="7:15" x14ac:dyDescent="0.25">
      <c r="G1704" s="100" t="s">
        <v>12264</v>
      </c>
      <c r="H1704" s="156" t="s">
        <v>12265</v>
      </c>
      <c r="I1704" s="112"/>
      <c r="J1704" s="112" t="str">
        <f t="shared" si="204"/>
        <v>PI923 - AL Home Bound Rehab Svcs - DP 117</v>
      </c>
      <c r="K1704" s="101" t="s">
        <v>23239</v>
      </c>
      <c r="L1704" s="101" t="str">
        <f>VLOOKUP(G1704,'[2]CA AMAC LL detail'!$E$2:$J$2161,6,0)</f>
        <v>John Zuder</v>
      </c>
      <c r="M1704" s="101">
        <f t="shared" si="205"/>
        <v>206</v>
      </c>
      <c r="N1704" s="158" t="str">
        <f t="shared" si="206"/>
        <v>John.Zuder@connectamerica.com</v>
      </c>
      <c r="O1704" s="101" t="str">
        <f t="shared" si="207"/>
        <v>570-574-0266</v>
      </c>
    </row>
    <row r="1705" spans="7:15" x14ac:dyDescent="0.25">
      <c r="G1705" s="100" t="s">
        <v>12266</v>
      </c>
      <c r="H1705" s="156" t="s">
        <v>12267</v>
      </c>
      <c r="I1705" s="112"/>
      <c r="J1705" s="112" t="str">
        <f t="shared" si="204"/>
        <v>PI924 - AL Home Bound Rehab Svcs - DP 118</v>
      </c>
      <c r="K1705" s="101" t="s">
        <v>23239</v>
      </c>
      <c r="L1705" s="101" t="str">
        <f>VLOOKUP(G1705,'[2]CA AMAC LL detail'!$E$2:$J$2161,6,0)</f>
        <v>John Zuder</v>
      </c>
      <c r="M1705" s="101">
        <f t="shared" si="205"/>
        <v>206</v>
      </c>
      <c r="N1705" s="158" t="str">
        <f t="shared" si="206"/>
        <v>John.Zuder@connectamerica.com</v>
      </c>
      <c r="O1705" s="101" t="str">
        <f t="shared" si="207"/>
        <v>570-574-0266</v>
      </c>
    </row>
    <row r="1706" spans="7:15" x14ac:dyDescent="0.25">
      <c r="G1706" s="100" t="s">
        <v>23013</v>
      </c>
      <c r="H1706" s="156" t="s">
        <v>760</v>
      </c>
      <c r="I1706" s="112"/>
      <c r="J1706" s="112" t="str">
        <f t="shared" si="204"/>
        <v>PI933 - Suffolk County DSS</v>
      </c>
      <c r="K1706" s="101" t="str">
        <f>VLOOKUP(G1706,'[2]CA AMAC LL detail'!$E$2:$M$2161,9,0)</f>
        <v>GS</v>
      </c>
      <c r="L1706" s="101" t="str">
        <f>VLOOKUP(G1706,'[2]CA AMAC LL detail'!$E$2:$J$2161,6,0)</f>
        <v>OPEN GSD</v>
      </c>
      <c r="O1706" s="101"/>
    </row>
    <row r="1707" spans="7:15" x14ac:dyDescent="0.25">
      <c r="G1707" s="100" t="s">
        <v>23318</v>
      </c>
      <c r="H1707" s="156" t="s">
        <v>23923</v>
      </c>
      <c r="I1707" s="112"/>
      <c r="J1707" s="112" t="str">
        <f t="shared" si="204"/>
        <v>PL001 - Lifeline test</v>
      </c>
      <c r="K1707" s="101" t="s">
        <v>23239</v>
      </c>
      <c r="L1707" s="101" t="s">
        <v>23928</v>
      </c>
      <c r="M1707" s="101">
        <v>124</v>
      </c>
      <c r="N1707" s="226" t="s">
        <v>23940</v>
      </c>
      <c r="O1707" s="101" t="s">
        <v>20938</v>
      </c>
    </row>
    <row r="1708" spans="7:15" x14ac:dyDescent="0.25">
      <c r="G1708" s="100" t="s">
        <v>23320</v>
      </c>
      <c r="H1708" s="156" t="s">
        <v>23319</v>
      </c>
      <c r="I1708" s="112"/>
      <c r="J1708" s="112" t="str">
        <f t="shared" si="204"/>
        <v>PL002 - Lifeline Test</v>
      </c>
      <c r="K1708" s="101" t="s">
        <v>23239</v>
      </c>
      <c r="L1708" s="101" t="s">
        <v>23928</v>
      </c>
      <c r="M1708" s="101">
        <v>124</v>
      </c>
      <c r="N1708" s="226" t="s">
        <v>23940</v>
      </c>
      <c r="O1708" s="101" t="s">
        <v>20938</v>
      </c>
    </row>
    <row r="1709" spans="7:15" x14ac:dyDescent="0.25">
      <c r="G1709" s="100" t="s">
        <v>12304</v>
      </c>
      <c r="H1709" s="156" t="s">
        <v>12305</v>
      </c>
      <c r="I1709" s="112"/>
      <c r="J1709" s="112" t="str">
        <f t="shared" si="204"/>
        <v>QO496 - 1106 Right at Home Wethersfield CT</v>
      </c>
      <c r="K1709" s="101" t="s">
        <v>23239</v>
      </c>
      <c r="L1709" s="101" t="s">
        <v>21335</v>
      </c>
      <c r="M1709" s="101">
        <f t="shared" ref="M1709:M1718" si="208">VLOOKUP(L1709,$Q$4:$T$25,4,0)</f>
        <v>101</v>
      </c>
      <c r="N1709" s="158" t="str">
        <f t="shared" ref="N1709:N1718" si="209">VLOOKUP(L1709,$Q$4:$R$25,2,0)</f>
        <v>andrew.sheehan@lifeline.com</v>
      </c>
      <c r="O1709" s="101" t="str">
        <f t="shared" ref="O1709:O1718" si="210">VLOOKUP(L1709,$Q$4:$S$25,3,0)</f>
        <v>774-422-1565</v>
      </c>
    </row>
    <row r="1710" spans="7:15" x14ac:dyDescent="0.25">
      <c r="G1710" s="100" t="s">
        <v>12306</v>
      </c>
      <c r="H1710" s="156" t="s">
        <v>12307</v>
      </c>
      <c r="I1710" s="112"/>
      <c r="J1710" s="112" t="str">
        <f t="shared" si="204"/>
        <v>QO503 - Comfort Keepers (CT)</v>
      </c>
      <c r="K1710" s="101" t="s">
        <v>23242</v>
      </c>
      <c r="L1710" s="101" t="str">
        <f>VLOOKUP(G1710,'[2]CA AMAC LL detail'!$E$2:$J$2161,6,0)</f>
        <v>Tyler Hedrick</v>
      </c>
      <c r="M1710" s="101">
        <f t="shared" si="208"/>
        <v>503</v>
      </c>
      <c r="N1710" s="158" t="str">
        <f t="shared" si="209"/>
        <v>Tyler.Hedrick@connectamerica.com</v>
      </c>
      <c r="O1710" s="101" t="str">
        <f t="shared" si="210"/>
        <v>484-832-0085</v>
      </c>
    </row>
    <row r="1711" spans="7:15" x14ac:dyDescent="0.25">
      <c r="G1711" s="100" t="s">
        <v>12310</v>
      </c>
      <c r="H1711" s="156" t="s">
        <v>12311</v>
      </c>
      <c r="I1711" s="112"/>
      <c r="J1711" s="112" t="str">
        <f t="shared" si="204"/>
        <v>QO596 - Garfield County Health Watch Satellite (WA)</v>
      </c>
      <c r="K1711" s="101" t="s">
        <v>23242</v>
      </c>
      <c r="L1711" s="101" t="s">
        <v>23930</v>
      </c>
      <c r="M1711" s="101">
        <f t="shared" si="208"/>
        <v>501</v>
      </c>
      <c r="N1711" s="158" t="str">
        <f t="shared" si="209"/>
        <v>anne.lee@connectamerica.com</v>
      </c>
      <c r="O1711" s="101">
        <f t="shared" si="210"/>
        <v>0</v>
      </c>
    </row>
    <row r="1712" spans="7:15" x14ac:dyDescent="0.25">
      <c r="G1712" s="100" t="s">
        <v>12312</v>
      </c>
      <c r="H1712" s="156" t="s">
        <v>12313</v>
      </c>
      <c r="I1712" s="112"/>
      <c r="J1712" s="112" t="str">
        <f t="shared" si="204"/>
        <v>QO597 - Affordable HomeCare (FL)</v>
      </c>
      <c r="K1712" s="101" t="s">
        <v>23242</v>
      </c>
      <c r="L1712" s="101" t="s">
        <v>23930</v>
      </c>
      <c r="M1712" s="101">
        <f t="shared" si="208"/>
        <v>501</v>
      </c>
      <c r="N1712" s="158" t="str">
        <f t="shared" si="209"/>
        <v>anne.lee@connectamerica.com</v>
      </c>
      <c r="O1712" s="101">
        <f t="shared" si="210"/>
        <v>0</v>
      </c>
    </row>
    <row r="1713" spans="7:15" x14ac:dyDescent="0.25">
      <c r="G1713" s="100" t="s">
        <v>12177</v>
      </c>
      <c r="H1713" s="156" t="s">
        <v>23014</v>
      </c>
      <c r="I1713" s="112"/>
      <c r="J1713" s="112" t="str">
        <f t="shared" si="204"/>
        <v>QO602 - Philips - Austin</v>
      </c>
      <c r="K1713" s="101" t="s">
        <v>23238</v>
      </c>
      <c r="L1713" s="101" t="str">
        <f>VLOOKUP(G1713,'[2]CA AMAC LL detail'!$E$2:$J$2161,6,0)</f>
        <v>Gopi Shah</v>
      </c>
      <c r="M1713" s="101">
        <f t="shared" si="208"/>
        <v>201</v>
      </c>
      <c r="N1713" s="158" t="str">
        <f t="shared" si="209"/>
        <v>gopi.shah@lifeline.com</v>
      </c>
      <c r="O1713" s="101" t="str">
        <f t="shared" si="210"/>
        <v>917-318-7240</v>
      </c>
    </row>
    <row r="1714" spans="7:15" x14ac:dyDescent="0.25">
      <c r="G1714" s="100" t="s">
        <v>12325</v>
      </c>
      <c r="H1714" s="156" t="s">
        <v>23015</v>
      </c>
      <c r="I1714" s="112"/>
      <c r="J1714" s="112" t="str">
        <f t="shared" si="204"/>
        <v>QO624 - Philips - Narragansett</v>
      </c>
      <c r="K1714" s="101" t="s">
        <v>23239</v>
      </c>
      <c r="L1714" s="101" t="str">
        <f>VLOOKUP(G1714,'[2]CA AMAC LL detail'!$E$2:$J$2161,6,0)</f>
        <v>Andrew Sheehan</v>
      </c>
      <c r="M1714" s="101">
        <f t="shared" si="208"/>
        <v>101</v>
      </c>
      <c r="N1714" s="158" t="str">
        <f t="shared" si="209"/>
        <v>andrew.sheehan@lifeline.com</v>
      </c>
      <c r="O1714" s="101" t="str">
        <f t="shared" si="210"/>
        <v>774-422-1565</v>
      </c>
    </row>
    <row r="1715" spans="7:15" x14ac:dyDescent="0.25">
      <c r="G1715" s="100" t="s">
        <v>12335</v>
      </c>
      <c r="H1715" s="156" t="s">
        <v>12336</v>
      </c>
      <c r="I1715" s="112"/>
      <c r="J1715" s="112" t="str">
        <f t="shared" si="204"/>
        <v>QO632 - Minneola District Hospital (KS)</v>
      </c>
      <c r="K1715" s="101" t="s">
        <v>23242</v>
      </c>
      <c r="L1715" s="101" t="s">
        <v>23930</v>
      </c>
      <c r="M1715" s="101">
        <f t="shared" si="208"/>
        <v>501</v>
      </c>
      <c r="N1715" s="158" t="str">
        <f t="shared" si="209"/>
        <v>anne.lee@connectamerica.com</v>
      </c>
      <c r="O1715" s="101">
        <f t="shared" si="210"/>
        <v>0</v>
      </c>
    </row>
    <row r="1716" spans="7:15" x14ac:dyDescent="0.25">
      <c r="G1716" s="100" t="s">
        <v>12339</v>
      </c>
      <c r="H1716" s="156" t="s">
        <v>12340</v>
      </c>
      <c r="I1716" s="112"/>
      <c r="J1716" s="112" t="str">
        <f t="shared" si="204"/>
        <v>QO643 - Pike County Hlth Dept. Home Care &amp; Hospi</v>
      </c>
      <c r="K1716" s="101" t="s">
        <v>23238</v>
      </c>
      <c r="L1716" s="101" t="str">
        <f>VLOOKUP(G1716,'[2]CA AMAC LL detail'!$E$2:$J$2161,6,0)</f>
        <v>Jerri McCracken</v>
      </c>
      <c r="M1716" s="101">
        <f t="shared" si="208"/>
        <v>203</v>
      </c>
      <c r="N1716" s="158" t="str">
        <f t="shared" si="209"/>
        <v xml:space="preserve">jerri.mccracken@connectamerica.com </v>
      </c>
      <c r="O1716" s="101" t="str">
        <f t="shared" si="210"/>
        <v>319-231-0932</v>
      </c>
    </row>
    <row r="1717" spans="7:15" x14ac:dyDescent="0.25">
      <c r="G1717" s="100" t="s">
        <v>12348</v>
      </c>
      <c r="H1717" s="156" t="s">
        <v>12349</v>
      </c>
      <c r="I1717" s="112"/>
      <c r="J1717" s="112" t="str">
        <f t="shared" si="204"/>
        <v>QO666 - Affordable Home Care, LLC (NC)</v>
      </c>
      <c r="K1717" s="101" t="s">
        <v>23242</v>
      </c>
      <c r="L1717" s="101" t="str">
        <f>VLOOKUP(G1717,'[2]CA AMAC LL detail'!$E$2:$J$2161,6,0)</f>
        <v>Tyler Hedrick</v>
      </c>
      <c r="M1717" s="101">
        <f t="shared" si="208"/>
        <v>503</v>
      </c>
      <c r="N1717" s="158" t="str">
        <f t="shared" si="209"/>
        <v>Tyler.Hedrick@connectamerica.com</v>
      </c>
      <c r="O1717" s="101" t="str">
        <f t="shared" si="210"/>
        <v>484-832-0085</v>
      </c>
    </row>
    <row r="1718" spans="7:15" x14ac:dyDescent="0.25">
      <c r="G1718" s="100" t="s">
        <v>12365</v>
      </c>
      <c r="H1718" s="156" t="s">
        <v>12366</v>
      </c>
      <c r="I1718" s="112"/>
      <c r="J1718" s="112" t="str">
        <f t="shared" si="204"/>
        <v>QO692 - Tri-State Medical (GA)</v>
      </c>
      <c r="K1718" s="101" t="s">
        <v>23242</v>
      </c>
      <c r="L1718" s="101" t="str">
        <f>VLOOKUP(G1718,'[2]CA AMAC LL detail'!$E$2:$J$2161,6,0)</f>
        <v>Tyler Hedrick</v>
      </c>
      <c r="M1718" s="101">
        <f t="shared" si="208"/>
        <v>503</v>
      </c>
      <c r="N1718" s="158" t="str">
        <f t="shared" si="209"/>
        <v>Tyler.Hedrick@connectamerica.com</v>
      </c>
      <c r="O1718" s="101" t="str">
        <f t="shared" si="210"/>
        <v>484-832-0085</v>
      </c>
    </row>
    <row r="1719" spans="7:15" x14ac:dyDescent="0.25">
      <c r="G1719" s="100" t="s">
        <v>12369</v>
      </c>
      <c r="H1719" s="156" t="s">
        <v>12370</v>
      </c>
      <c r="I1719" s="112"/>
      <c r="J1719" s="112" t="str">
        <f t="shared" si="204"/>
        <v>QO697 - Swain County Health Department (NC)</v>
      </c>
      <c r="K1719" s="101" t="str">
        <f>VLOOKUP(G1719,'[2]CA AMAC LL detail'!$E$2:$M$2161,9,0)</f>
        <v>CPS</v>
      </c>
      <c r="L1719" s="101" t="str">
        <f>VLOOKUP(G1719,'[2]CA AMAC LL detail'!$E$2:$J$2161,6,0)</f>
        <v>OPEN LMS/PSF</v>
      </c>
      <c r="O1719" s="101"/>
    </row>
    <row r="1720" spans="7:15" x14ac:dyDescent="0.25">
      <c r="G1720" s="100" t="s">
        <v>12371</v>
      </c>
      <c r="H1720" s="156" t="s">
        <v>12372</v>
      </c>
      <c r="I1720" s="112"/>
      <c r="J1720" s="112" t="str">
        <f t="shared" si="204"/>
        <v>RI012 - Philips Lifeline - Westerly</v>
      </c>
      <c r="K1720" s="101" t="s">
        <v>23239</v>
      </c>
      <c r="L1720" s="101" t="str">
        <f>VLOOKUP(G1720,'[2]CA AMAC LL detail'!$E$2:$J$2161,6,0)</f>
        <v>Darlene Messier</v>
      </c>
      <c r="M1720" s="101">
        <f>VLOOKUP(L1720,$Q$4:$T$25,4,0)</f>
        <v>104</v>
      </c>
      <c r="N1720" s="158" t="str">
        <f>VLOOKUP(L1720,$Q$4:$R$25,2,0)</f>
        <v>darlene.messier@lifeline.com</v>
      </c>
      <c r="O1720" s="101" t="str">
        <f>VLOOKUP(L1720,$Q$4:$S$25,3,0)</f>
        <v>508-916-8173</v>
      </c>
    </row>
    <row r="1721" spans="7:15" x14ac:dyDescent="0.25">
      <c r="G1721" s="100" t="s">
        <v>12373</v>
      </c>
      <c r="H1721" s="156" t="s">
        <v>12374</v>
      </c>
      <c r="I1721" s="112"/>
      <c r="J1721" s="112" t="str">
        <f t="shared" si="204"/>
        <v>RI014 - Jewish Family Services of Rhode Island</v>
      </c>
      <c r="K1721" s="101" t="str">
        <f>VLOOKUP(G1721,'[2]CA AMAC LL detail'!$E$2:$M$2161,9,0)</f>
        <v>CPS</v>
      </c>
      <c r="L1721" s="101" t="str">
        <f>VLOOKUP(G1721,'[2]CA AMAC LL detail'!$E$2:$J$2161,6,0)</f>
        <v>OPEN LMS/PSF</v>
      </c>
      <c r="O1721" s="101"/>
    </row>
    <row r="1722" spans="7:15" x14ac:dyDescent="0.25">
      <c r="G1722" s="100" t="s">
        <v>1054</v>
      </c>
      <c r="H1722" s="156" t="s">
        <v>1055</v>
      </c>
      <c r="I1722" s="112"/>
      <c r="J1722" s="112" t="str">
        <f t="shared" si="204"/>
        <v>RI504 - Jewish Family Services of Rhose Island</v>
      </c>
      <c r="K1722" s="101" t="str">
        <f>VLOOKUP(G1722,'[2]CA AMAC LL detail'!$E$2:$M$2161,9,0)</f>
        <v>CPS</v>
      </c>
      <c r="L1722" s="101" t="str">
        <f>VLOOKUP(G1722,'[2]CA AMAC LL detail'!$E$2:$J$2161,6,0)</f>
        <v>OPEN LMS/PSF</v>
      </c>
      <c r="O1722" s="101"/>
    </row>
    <row r="1723" spans="7:15" x14ac:dyDescent="0.25">
      <c r="G1723" s="100" t="s">
        <v>12377</v>
      </c>
      <c r="H1723" s="156" t="s">
        <v>12374</v>
      </c>
      <c r="I1723" s="112"/>
      <c r="J1723" s="112" t="str">
        <f t="shared" si="204"/>
        <v>RI624 - Jewish Family Services of Rhode Island</v>
      </c>
      <c r="K1723" s="101" t="str">
        <f>VLOOKUP(G1723,'[2]CA AMAC LL detail'!$E$2:$M$2161,9,0)</f>
        <v>CPS</v>
      </c>
      <c r="L1723" s="101" t="str">
        <f>VLOOKUP(G1723,'[2]CA AMAC LL detail'!$E$2:$J$2161,6,0)</f>
        <v>OPEN LMS/PSF</v>
      </c>
      <c r="O1723" s="101"/>
    </row>
    <row r="1724" spans="7:15" x14ac:dyDescent="0.25">
      <c r="G1724" s="100" t="s">
        <v>12405</v>
      </c>
      <c r="H1724" s="156" t="s">
        <v>12406</v>
      </c>
      <c r="I1724" s="112"/>
      <c r="J1724" s="112" t="str">
        <f t="shared" si="204"/>
        <v>RI707 - Care Resource</v>
      </c>
      <c r="K1724" s="101" t="s">
        <v>23242</v>
      </c>
      <c r="L1724" s="101" t="str">
        <f>VLOOKUP(G1724,'[2]CA AMAC LL detail'!$E$2:$J$2161,6,0)</f>
        <v>Dante Mignucci</v>
      </c>
      <c r="M1724" s="101">
        <f t="shared" ref="M1724:M1729" si="211">VLOOKUP(L1724,$Q$4:$T$25,4,0)</f>
        <v>502</v>
      </c>
      <c r="N1724" s="158" t="str">
        <f t="shared" ref="N1724:N1729" si="212">VLOOKUP(L1724,$Q$4:$R$25,2,0)</f>
        <v>Dante.Mignucci@connectamerica.com</v>
      </c>
      <c r="O1724" s="101" t="str">
        <f t="shared" ref="O1724:O1729" si="213">VLOOKUP(L1724,$Q$4:$S$25,3,0)</f>
        <v>267-258-6272</v>
      </c>
    </row>
    <row r="1725" spans="7:15" x14ac:dyDescent="0.25">
      <c r="G1725" s="100" t="s">
        <v>12411</v>
      </c>
      <c r="H1725" s="156" t="s">
        <v>12400</v>
      </c>
      <c r="I1725" s="112"/>
      <c r="J1725" s="112" t="str">
        <f t="shared" si="204"/>
        <v>RI800 - Philips Lifeline - Rhode Island</v>
      </c>
      <c r="K1725" s="101" t="s">
        <v>23239</v>
      </c>
      <c r="L1725" s="101" t="str">
        <f>VLOOKUP(G1725,'[2]CA AMAC LL detail'!$E$2:$J$2161,6,0)</f>
        <v>Andrew Sheehan</v>
      </c>
      <c r="M1725" s="101">
        <f t="shared" si="211"/>
        <v>101</v>
      </c>
      <c r="N1725" s="158" t="str">
        <f t="shared" si="212"/>
        <v>andrew.sheehan@lifeline.com</v>
      </c>
      <c r="O1725" s="101" t="str">
        <f t="shared" si="213"/>
        <v>774-422-1565</v>
      </c>
    </row>
    <row r="1726" spans="7:15" x14ac:dyDescent="0.25">
      <c r="G1726" s="100" t="s">
        <v>12412</v>
      </c>
      <c r="H1726" s="156" t="s">
        <v>12413</v>
      </c>
      <c r="I1726" s="112"/>
      <c r="J1726" s="112" t="str">
        <f t="shared" si="204"/>
        <v>RI900 - RI Medicaid</v>
      </c>
      <c r="K1726" s="101" t="s">
        <v>23239</v>
      </c>
      <c r="L1726" s="101" t="str">
        <f>VLOOKUP(G1726,'[2]CA AMAC LL detail'!$E$2:$J$2161,6,0)</f>
        <v>Darlene Messier</v>
      </c>
      <c r="M1726" s="101">
        <f t="shared" si="211"/>
        <v>104</v>
      </c>
      <c r="N1726" s="158" t="str">
        <f t="shared" si="212"/>
        <v>darlene.messier@lifeline.com</v>
      </c>
      <c r="O1726" s="101" t="str">
        <f t="shared" si="213"/>
        <v>508-916-8173</v>
      </c>
    </row>
    <row r="1727" spans="7:15" x14ac:dyDescent="0.25">
      <c r="G1727" s="100" t="s">
        <v>12414</v>
      </c>
      <c r="H1727" s="156" t="s">
        <v>12415</v>
      </c>
      <c r="I1727" s="112"/>
      <c r="J1727" s="112" t="str">
        <f t="shared" si="204"/>
        <v>RI901 - Neighborhood Health Plan of Rhode Island</v>
      </c>
      <c r="K1727" s="101" t="s">
        <v>23239</v>
      </c>
      <c r="L1727" s="101" t="str">
        <f>VLOOKUP(G1727,'[2]CA AMAC LL detail'!$E$2:$J$2161,6,0)</f>
        <v>Darlene Messier</v>
      </c>
      <c r="M1727" s="101">
        <f t="shared" si="211"/>
        <v>104</v>
      </c>
      <c r="N1727" s="158" t="str">
        <f t="shared" si="212"/>
        <v>darlene.messier@lifeline.com</v>
      </c>
      <c r="O1727" s="101" t="str">
        <f t="shared" si="213"/>
        <v>508-916-8173</v>
      </c>
    </row>
    <row r="1728" spans="7:15" x14ac:dyDescent="0.25">
      <c r="G1728" s="100" t="s">
        <v>12416</v>
      </c>
      <c r="H1728" s="156" t="s">
        <v>12417</v>
      </c>
      <c r="I1728" s="112"/>
      <c r="J1728" s="112" t="str">
        <f t="shared" si="204"/>
        <v>RI902 - PACE Orgaization of RI</v>
      </c>
      <c r="K1728" s="101" t="s">
        <v>23239</v>
      </c>
      <c r="L1728" s="101" t="str">
        <f>VLOOKUP(G1728,'[2]CA AMAC LL detail'!$E$2:$J$2161,6,0)</f>
        <v>Darlene Messier</v>
      </c>
      <c r="M1728" s="101">
        <f t="shared" si="211"/>
        <v>104</v>
      </c>
      <c r="N1728" s="158" t="str">
        <f t="shared" si="212"/>
        <v>darlene.messier@lifeline.com</v>
      </c>
      <c r="O1728" s="101" t="str">
        <f t="shared" si="213"/>
        <v>508-916-8173</v>
      </c>
    </row>
    <row r="1729" spans="7:15" x14ac:dyDescent="0.25">
      <c r="G1729" s="100" t="s">
        <v>860</v>
      </c>
      <c r="H1729" s="156" t="s">
        <v>861</v>
      </c>
      <c r="I1729" s="112"/>
      <c r="J1729" s="112" t="str">
        <f t="shared" si="204"/>
        <v>RS905 - PCA Options</v>
      </c>
      <c r="K1729" s="101" t="str">
        <f>VLOOKUP(G1729,'[2]CA AMAC LL detail'!$E$2:$M$2161,9,0)</f>
        <v>Eastern</v>
      </c>
      <c r="L1729" s="101" t="str">
        <f>VLOOKUP(G1729,'[2]CA AMAC LL detail'!$E$2:$J$2161,6,0)</f>
        <v>Carla Santos</v>
      </c>
      <c r="M1729" s="101">
        <f t="shared" si="211"/>
        <v>103</v>
      </c>
      <c r="N1729" s="158" t="str">
        <f t="shared" si="212"/>
        <v>carla.santos@lifeline.com</v>
      </c>
      <c r="O1729" s="101" t="str">
        <f t="shared" si="213"/>
        <v>646-915-2419</v>
      </c>
    </row>
    <row r="1730" spans="7:15" x14ac:dyDescent="0.25">
      <c r="G1730" s="100" t="s">
        <v>12429</v>
      </c>
      <c r="H1730" s="156" t="s">
        <v>12430</v>
      </c>
      <c r="I1730" s="112"/>
      <c r="J1730" s="112" t="str">
        <f t="shared" ref="J1730:J1761" si="214">+G1730&amp;" - "&amp;H1730</f>
        <v>RS912 - United Cerebral Palsy of SAR</v>
      </c>
      <c r="K1730" s="101" t="str">
        <f>VLOOKUP(G1730,'[2]CA AMAC LL detail'!$E$2:$M$2161,9,0)</f>
        <v>GS</v>
      </c>
      <c r="L1730" s="101" t="str">
        <f>VLOOKUP(G1730,'[2]CA AMAC LL detail'!$E$2:$J$2161,6,0)</f>
        <v>OPEN GSD</v>
      </c>
      <c r="O1730" s="101"/>
    </row>
    <row r="1731" spans="7:15" x14ac:dyDescent="0.25">
      <c r="G1731" s="100" t="s">
        <v>12449</v>
      </c>
      <c r="H1731" s="156" t="s">
        <v>12450</v>
      </c>
      <c r="I1731" s="112"/>
      <c r="J1731" s="112" t="str">
        <f t="shared" si="214"/>
        <v>SC014 - Philips Lifeline - Greenwood</v>
      </c>
      <c r="K1731" s="101" t="s">
        <v>23242</v>
      </c>
      <c r="L1731" s="228" t="s">
        <v>23930</v>
      </c>
      <c r="M1731" s="101">
        <f t="shared" ref="M1731:M1739" si="215">VLOOKUP(L1731,$Q$4:$T$25,4,0)</f>
        <v>501</v>
      </c>
      <c r="N1731" s="158" t="str">
        <f t="shared" ref="N1731:N1739" si="216">VLOOKUP(L1731,$Q$4:$R$25,2,0)</f>
        <v>anne.lee@connectamerica.com</v>
      </c>
      <c r="O1731" s="101">
        <f t="shared" ref="O1731:O1739" si="217">VLOOKUP(L1731,$Q$4:$S$25,3,0)</f>
        <v>0</v>
      </c>
    </row>
    <row r="1732" spans="7:15" x14ac:dyDescent="0.25">
      <c r="G1732" s="100" t="s">
        <v>12464</v>
      </c>
      <c r="H1732" s="156" t="s">
        <v>12465</v>
      </c>
      <c r="I1732" s="112"/>
      <c r="J1732" s="112" t="str">
        <f t="shared" si="214"/>
        <v>SC044 - Mary Black Memorial Hospital</v>
      </c>
      <c r="K1732" s="101" t="s">
        <v>23242</v>
      </c>
      <c r="L1732" s="228" t="s">
        <v>23930</v>
      </c>
      <c r="M1732" s="101">
        <f t="shared" si="215"/>
        <v>501</v>
      </c>
      <c r="N1732" s="158" t="str">
        <f t="shared" si="216"/>
        <v>anne.lee@connectamerica.com</v>
      </c>
      <c r="O1732" s="101">
        <f t="shared" si="217"/>
        <v>0</v>
      </c>
    </row>
    <row r="1733" spans="7:15" x14ac:dyDescent="0.25">
      <c r="G1733" s="100" t="s">
        <v>12471</v>
      </c>
      <c r="H1733" s="156" t="s">
        <v>12469</v>
      </c>
      <c r="I1733" s="112"/>
      <c r="J1733" s="112" t="str">
        <f t="shared" si="214"/>
        <v>SC049 - Roper St. Francis Healthcare</v>
      </c>
      <c r="K1733" s="101" t="s">
        <v>23239</v>
      </c>
      <c r="L1733" s="101" t="str">
        <f>VLOOKUP(G1733,'[2]CA AMAC LL detail'!$E$2:$J$2161,6,0)</f>
        <v>John Royals</v>
      </c>
      <c r="M1733" s="101">
        <f t="shared" si="215"/>
        <v>204</v>
      </c>
      <c r="N1733" s="158" t="str">
        <f t="shared" si="216"/>
        <v xml:space="preserve">john.royals@connectamerica.com </v>
      </c>
      <c r="O1733" s="101" t="str">
        <f t="shared" si="217"/>
        <v>804-240-2222</v>
      </c>
    </row>
    <row r="1734" spans="7:15" x14ac:dyDescent="0.25">
      <c r="G1734" s="100" t="s">
        <v>12485</v>
      </c>
      <c r="H1734" s="156" t="s">
        <v>12486</v>
      </c>
      <c r="I1734" s="112"/>
      <c r="J1734" s="112" t="str">
        <f t="shared" si="214"/>
        <v>SC060 - Lutheran Homes of SC / Loman Home</v>
      </c>
      <c r="K1734" s="101" t="s">
        <v>23239</v>
      </c>
      <c r="L1734" s="101" t="str">
        <f>VLOOKUP(G1734,'[2]CA AMAC LL detail'!$E$2:$J$2161,6,0)</f>
        <v>John Zuder</v>
      </c>
      <c r="M1734" s="101">
        <f t="shared" si="215"/>
        <v>206</v>
      </c>
      <c r="N1734" s="158" t="str">
        <f t="shared" si="216"/>
        <v>John.Zuder@connectamerica.com</v>
      </c>
      <c r="O1734" s="101" t="str">
        <f t="shared" si="217"/>
        <v>570-574-0266</v>
      </c>
    </row>
    <row r="1735" spans="7:15" x14ac:dyDescent="0.25">
      <c r="G1735" s="100" t="s">
        <v>12472</v>
      </c>
      <c r="H1735" s="156" t="s">
        <v>12469</v>
      </c>
      <c r="I1735" s="112"/>
      <c r="J1735" s="112" t="str">
        <f t="shared" si="214"/>
        <v>SC149 - Roper St. Francis Healthcare</v>
      </c>
      <c r="K1735" s="101" t="s">
        <v>23239</v>
      </c>
      <c r="L1735" s="101" t="str">
        <f>VLOOKUP(G1735,'[2]CA AMAC LL detail'!$E$2:$J$2161,6,0)</f>
        <v>John Royals</v>
      </c>
      <c r="M1735" s="101">
        <f t="shared" si="215"/>
        <v>204</v>
      </c>
      <c r="N1735" s="158" t="str">
        <f t="shared" si="216"/>
        <v xml:space="preserve">john.royals@connectamerica.com </v>
      </c>
      <c r="O1735" s="101" t="str">
        <f t="shared" si="217"/>
        <v>804-240-2222</v>
      </c>
    </row>
    <row r="1736" spans="7:15" x14ac:dyDescent="0.25">
      <c r="G1736" s="100" t="s">
        <v>23018</v>
      </c>
      <c r="H1736" s="156" t="s">
        <v>23019</v>
      </c>
      <c r="I1736" s="112"/>
      <c r="J1736" s="112" t="str">
        <f t="shared" si="214"/>
        <v>SC503 - TidePoint, A Vi Community</v>
      </c>
      <c r="K1736" s="101" t="s">
        <v>23242</v>
      </c>
      <c r="L1736" s="228" t="s">
        <v>23930</v>
      </c>
      <c r="M1736" s="101">
        <f t="shared" si="215"/>
        <v>501</v>
      </c>
      <c r="N1736" s="158" t="str">
        <f t="shared" si="216"/>
        <v>anne.lee@connectamerica.com</v>
      </c>
      <c r="O1736" s="101">
        <f t="shared" si="217"/>
        <v>0</v>
      </c>
    </row>
    <row r="1737" spans="7:15" x14ac:dyDescent="0.25">
      <c r="G1737" s="100" t="s">
        <v>12473</v>
      </c>
      <c r="H1737" s="156" t="s">
        <v>12469</v>
      </c>
      <c r="I1737" s="112"/>
      <c r="J1737" s="112" t="str">
        <f t="shared" si="214"/>
        <v>SC649 - Roper St. Francis Healthcare</v>
      </c>
      <c r="K1737" s="101" t="s">
        <v>23239</v>
      </c>
      <c r="L1737" s="101" t="str">
        <f>VLOOKUP(G1737,'[2]CA AMAC LL detail'!$E$2:$J$2161,6,0)</f>
        <v>John Royals</v>
      </c>
      <c r="M1737" s="101">
        <f t="shared" si="215"/>
        <v>204</v>
      </c>
      <c r="N1737" s="158" t="str">
        <f t="shared" si="216"/>
        <v xml:space="preserve">john.royals@connectamerica.com </v>
      </c>
      <c r="O1737" s="101" t="str">
        <f t="shared" si="217"/>
        <v>804-240-2222</v>
      </c>
    </row>
    <row r="1738" spans="7:15" x14ac:dyDescent="0.25">
      <c r="G1738" s="100" t="s">
        <v>12474</v>
      </c>
      <c r="H1738" s="156" t="s">
        <v>12469</v>
      </c>
      <c r="I1738" s="112"/>
      <c r="J1738" s="112" t="str">
        <f t="shared" si="214"/>
        <v>SC650 - Roper St. Francis Healthcare</v>
      </c>
      <c r="K1738" s="101" t="s">
        <v>23239</v>
      </c>
      <c r="L1738" s="101" t="str">
        <f>VLOOKUP(G1738,'[2]CA AMAC LL detail'!$E$2:$J$2161,6,0)</f>
        <v>John Royals</v>
      </c>
      <c r="M1738" s="101">
        <f t="shared" si="215"/>
        <v>204</v>
      </c>
      <c r="N1738" s="158" t="str">
        <f t="shared" si="216"/>
        <v xml:space="preserve">john.royals@connectamerica.com </v>
      </c>
      <c r="O1738" s="101" t="str">
        <f t="shared" si="217"/>
        <v>804-240-2222</v>
      </c>
    </row>
    <row r="1739" spans="7:15" x14ac:dyDescent="0.25">
      <c r="G1739" s="100" t="s">
        <v>12538</v>
      </c>
      <c r="H1739" s="156" t="s">
        <v>15215</v>
      </c>
      <c r="I1739" s="112"/>
      <c r="J1739" s="112" t="str">
        <f t="shared" si="214"/>
        <v>SC651 - FIrstLight HomeCare</v>
      </c>
      <c r="K1739" s="101" t="s">
        <v>23242</v>
      </c>
      <c r="L1739" s="228" t="s">
        <v>23930</v>
      </c>
      <c r="M1739" s="101">
        <f t="shared" si="215"/>
        <v>501</v>
      </c>
      <c r="N1739" s="158" t="str">
        <f t="shared" si="216"/>
        <v>anne.lee@connectamerica.com</v>
      </c>
      <c r="O1739" s="101">
        <f t="shared" si="217"/>
        <v>0</v>
      </c>
    </row>
    <row r="1740" spans="7:15" x14ac:dyDescent="0.25">
      <c r="G1740" s="100" t="s">
        <v>12539</v>
      </c>
      <c r="H1740" s="156" t="s">
        <v>12540</v>
      </c>
      <c r="I1740" s="112"/>
      <c r="J1740" s="112" t="str">
        <f t="shared" si="214"/>
        <v>SC658 - Fairfield County EMS</v>
      </c>
      <c r="K1740" s="101" t="str">
        <f>VLOOKUP(G1740,'[2]CA AMAC LL detail'!$E$2:$M$2161,9,0)</f>
        <v>CPS</v>
      </c>
      <c r="L1740" s="101" t="str">
        <f>VLOOKUP(G1740,'[2]CA AMAC LL detail'!$E$2:$J$2161,6,0)</f>
        <v>OPEN LMS/PSF</v>
      </c>
      <c r="O1740" s="101"/>
    </row>
    <row r="1741" spans="7:15" x14ac:dyDescent="0.25">
      <c r="G1741" s="100" t="s">
        <v>12475</v>
      </c>
      <c r="H1741" s="156" t="s">
        <v>12476</v>
      </c>
      <c r="I1741" s="112"/>
      <c r="J1741" s="112" t="str">
        <f t="shared" si="214"/>
        <v>SC669 - Roper St. Francis</v>
      </c>
      <c r="K1741" s="101" t="s">
        <v>23239</v>
      </c>
      <c r="L1741" s="101" t="str">
        <f>VLOOKUP(G1741,'[2]CA AMAC LL detail'!$E$2:$J$2161,6,0)</f>
        <v>John Royals</v>
      </c>
      <c r="M1741" s="101">
        <f t="shared" ref="M1741:M1755" si="218">VLOOKUP(L1741,$Q$4:$T$25,4,0)</f>
        <v>204</v>
      </c>
      <c r="N1741" s="158" t="str">
        <f t="shared" ref="N1741:N1755" si="219">VLOOKUP(L1741,$Q$4:$R$25,2,0)</f>
        <v xml:space="preserve">john.royals@connectamerica.com </v>
      </c>
      <c r="O1741" s="101" t="str">
        <f t="shared" ref="O1741:O1755" si="220">VLOOKUP(L1741,$Q$4:$S$25,3,0)</f>
        <v>804-240-2222</v>
      </c>
    </row>
    <row r="1742" spans="7:15" x14ac:dyDescent="0.25">
      <c r="G1742" s="100" t="s">
        <v>23020</v>
      </c>
      <c r="H1742" s="156" t="s">
        <v>12490</v>
      </c>
      <c r="I1742" s="112"/>
      <c r="J1742" s="112" t="str">
        <f t="shared" si="214"/>
        <v>SC670 - Abbeville Area Medical Center</v>
      </c>
      <c r="K1742" s="101" t="s">
        <v>23239</v>
      </c>
      <c r="L1742" s="101" t="s">
        <v>21362</v>
      </c>
      <c r="M1742" s="101">
        <f t="shared" si="218"/>
        <v>204</v>
      </c>
      <c r="N1742" s="158" t="str">
        <f t="shared" si="219"/>
        <v xml:space="preserve">john.royals@connectamerica.com </v>
      </c>
      <c r="O1742" s="101" t="str">
        <f t="shared" si="220"/>
        <v>804-240-2222</v>
      </c>
    </row>
    <row r="1743" spans="7:15" x14ac:dyDescent="0.25">
      <c r="G1743" s="100" t="s">
        <v>12477</v>
      </c>
      <c r="H1743" s="156" t="s">
        <v>12478</v>
      </c>
      <c r="I1743" s="112"/>
      <c r="J1743" s="112" t="str">
        <f t="shared" si="214"/>
        <v>SC679 - Roper St. Francis Home Care</v>
      </c>
      <c r="K1743" s="101" t="s">
        <v>23239</v>
      </c>
      <c r="L1743" s="101" t="str">
        <f>VLOOKUP(G1743,'[2]CA AMAC LL detail'!$E$2:$J$2161,6,0)</f>
        <v>John Royals</v>
      </c>
      <c r="M1743" s="101">
        <f t="shared" si="218"/>
        <v>204</v>
      </c>
      <c r="N1743" s="158" t="str">
        <f t="shared" si="219"/>
        <v xml:space="preserve">john.royals@connectamerica.com </v>
      </c>
      <c r="O1743" s="101" t="str">
        <f t="shared" si="220"/>
        <v>804-240-2222</v>
      </c>
    </row>
    <row r="1744" spans="7:15" x14ac:dyDescent="0.25">
      <c r="G1744" s="100" t="s">
        <v>12552</v>
      </c>
      <c r="H1744" s="156" t="s">
        <v>12553</v>
      </c>
      <c r="I1744" s="112"/>
      <c r="J1744" s="112" t="str">
        <f t="shared" si="214"/>
        <v>SC708 - Stay at Home Strategies, LLC</v>
      </c>
      <c r="K1744" s="101" t="s">
        <v>23239</v>
      </c>
      <c r="L1744" s="101" t="str">
        <f>VLOOKUP(G1744,'[2]CA AMAC LL detail'!$E$2:$J$2161,6,0)</f>
        <v>John Zuder</v>
      </c>
      <c r="M1744" s="101">
        <f t="shared" si="218"/>
        <v>206</v>
      </c>
      <c r="N1744" s="158" t="str">
        <f t="shared" si="219"/>
        <v>John.Zuder@connectamerica.com</v>
      </c>
      <c r="O1744" s="101" t="str">
        <f t="shared" si="220"/>
        <v>570-574-0266</v>
      </c>
    </row>
    <row r="1745" spans="7:15" x14ac:dyDescent="0.25">
      <c r="G1745" s="100" t="s">
        <v>14673</v>
      </c>
      <c r="H1745" s="156" t="s">
        <v>23021</v>
      </c>
      <c r="I1745" s="112"/>
      <c r="J1745" s="112" t="str">
        <f t="shared" si="214"/>
        <v>SC719 - Lifeline  Greenville</v>
      </c>
      <c r="K1745" s="101" t="s">
        <v>23239</v>
      </c>
      <c r="L1745" s="101" t="str">
        <f>VLOOKUP(G1745,'[2]CA AMAC LL detail'!$E$2:$J$2161,6,0)</f>
        <v>John Zuder</v>
      </c>
      <c r="M1745" s="101">
        <f t="shared" si="218"/>
        <v>206</v>
      </c>
      <c r="N1745" s="158" t="str">
        <f t="shared" si="219"/>
        <v>John.Zuder@connectamerica.com</v>
      </c>
      <c r="O1745" s="101" t="str">
        <f t="shared" si="220"/>
        <v>570-574-0266</v>
      </c>
    </row>
    <row r="1746" spans="7:15" x14ac:dyDescent="0.25">
      <c r="G1746" s="100" t="s">
        <v>12574</v>
      </c>
      <c r="H1746" s="156" t="s">
        <v>1394</v>
      </c>
      <c r="I1746" s="112"/>
      <c r="J1746" s="112" t="str">
        <f t="shared" si="214"/>
        <v>SC913 - Lifeline</v>
      </c>
      <c r="K1746" s="101" t="s">
        <v>23239</v>
      </c>
      <c r="L1746" s="101" t="str">
        <f>VLOOKUP(G1746,'[2]CA AMAC LL detail'!$E$2:$J$2161,6,0)</f>
        <v>John Zuder</v>
      </c>
      <c r="M1746" s="101">
        <f t="shared" si="218"/>
        <v>206</v>
      </c>
      <c r="N1746" s="158" t="str">
        <f t="shared" si="219"/>
        <v>John.Zuder@connectamerica.com</v>
      </c>
      <c r="O1746" s="101" t="str">
        <f t="shared" si="220"/>
        <v>570-574-0266</v>
      </c>
    </row>
    <row r="1747" spans="7:15" x14ac:dyDescent="0.25">
      <c r="G1747" s="100" t="s">
        <v>12575</v>
      </c>
      <c r="H1747" s="156" t="s">
        <v>12576</v>
      </c>
      <c r="I1747" s="112"/>
      <c r="J1747" s="112" t="str">
        <f t="shared" si="214"/>
        <v>SC914 - YCB of Disabilities &amp; Special Needs</v>
      </c>
      <c r="K1747" s="101" t="s">
        <v>23239</v>
      </c>
      <c r="L1747" s="101" t="str">
        <f>VLOOKUP(G1747,'[2]CA AMAC LL detail'!$E$2:$J$2161,6,0)</f>
        <v>John Zuder</v>
      </c>
      <c r="M1747" s="101">
        <f t="shared" si="218"/>
        <v>206</v>
      </c>
      <c r="N1747" s="158" t="str">
        <f t="shared" si="219"/>
        <v>John.Zuder@connectamerica.com</v>
      </c>
      <c r="O1747" s="101" t="str">
        <f t="shared" si="220"/>
        <v>570-574-0266</v>
      </c>
    </row>
    <row r="1748" spans="7:15" x14ac:dyDescent="0.25">
      <c r="G1748" s="100" t="s">
        <v>862</v>
      </c>
      <c r="H1748" s="156" t="s">
        <v>863</v>
      </c>
      <c r="I1748" s="112"/>
      <c r="J1748" s="112" t="str">
        <f t="shared" si="214"/>
        <v>SC916 - South Carolina Medicaid</v>
      </c>
      <c r="K1748" s="101" t="s">
        <v>23239</v>
      </c>
      <c r="L1748" s="101" t="str">
        <f>VLOOKUP(G1748,'[2]CA AMAC LL detail'!$E$2:$J$2161,6,0)</f>
        <v>John Zuder</v>
      </c>
      <c r="M1748" s="101">
        <f t="shared" si="218"/>
        <v>206</v>
      </c>
      <c r="N1748" s="158" t="str">
        <f t="shared" si="219"/>
        <v>John.Zuder@connectamerica.com</v>
      </c>
      <c r="O1748" s="101" t="str">
        <f t="shared" si="220"/>
        <v>570-574-0266</v>
      </c>
    </row>
    <row r="1749" spans="7:15" x14ac:dyDescent="0.25">
      <c r="G1749" s="100" t="s">
        <v>12577</v>
      </c>
      <c r="H1749" s="156" t="s">
        <v>863</v>
      </c>
      <c r="I1749" s="112"/>
      <c r="J1749" s="112" t="str">
        <f t="shared" si="214"/>
        <v>SC917 - South Carolina Medicaid</v>
      </c>
      <c r="K1749" s="101" t="s">
        <v>23239</v>
      </c>
      <c r="L1749" s="101" t="str">
        <f>VLOOKUP(G1749,'[2]CA AMAC LL detail'!$E$2:$J$2161,6,0)</f>
        <v>John Zuder</v>
      </c>
      <c r="M1749" s="101">
        <f t="shared" si="218"/>
        <v>206</v>
      </c>
      <c r="N1749" s="158" t="str">
        <f t="shared" si="219"/>
        <v>John.Zuder@connectamerica.com</v>
      </c>
      <c r="O1749" s="101" t="str">
        <f t="shared" si="220"/>
        <v>570-574-0266</v>
      </c>
    </row>
    <row r="1750" spans="7:15" x14ac:dyDescent="0.25">
      <c r="G1750" s="100" t="s">
        <v>864</v>
      </c>
      <c r="H1750" s="156" t="s">
        <v>863</v>
      </c>
      <c r="I1750" s="112"/>
      <c r="J1750" s="112" t="str">
        <f t="shared" si="214"/>
        <v>SC918 - South Carolina Medicaid</v>
      </c>
      <c r="K1750" s="101" t="s">
        <v>23239</v>
      </c>
      <c r="L1750" s="101" t="str">
        <f>VLOOKUP(G1750,'[2]CA AMAC LL detail'!$E$2:$J$2161,6,0)</f>
        <v>John Zuder</v>
      </c>
      <c r="M1750" s="101">
        <f t="shared" si="218"/>
        <v>206</v>
      </c>
      <c r="N1750" s="158" t="str">
        <f t="shared" si="219"/>
        <v>John.Zuder@connectamerica.com</v>
      </c>
      <c r="O1750" s="101" t="str">
        <f t="shared" si="220"/>
        <v>570-574-0266</v>
      </c>
    </row>
    <row r="1751" spans="7:15" x14ac:dyDescent="0.25">
      <c r="G1751" s="100" t="s">
        <v>865</v>
      </c>
      <c r="H1751" s="156" t="s">
        <v>866</v>
      </c>
      <c r="I1751" s="112"/>
      <c r="J1751" s="112" t="str">
        <f t="shared" si="214"/>
        <v>SC927 - South Carolina WAIVERS</v>
      </c>
      <c r="K1751" s="101" t="s">
        <v>23239</v>
      </c>
      <c r="L1751" s="101" t="str">
        <f>VLOOKUP(G1751,'[2]CA AMAC LL detail'!$E$2:$J$2161,6,0)</f>
        <v>John Zuder</v>
      </c>
      <c r="M1751" s="101">
        <f t="shared" si="218"/>
        <v>206</v>
      </c>
      <c r="N1751" s="158" t="str">
        <f t="shared" si="219"/>
        <v>John.Zuder@connectamerica.com</v>
      </c>
      <c r="O1751" s="101" t="str">
        <f t="shared" si="220"/>
        <v>570-574-0266</v>
      </c>
    </row>
    <row r="1752" spans="7:15" x14ac:dyDescent="0.25">
      <c r="G1752" s="100" t="s">
        <v>12586</v>
      </c>
      <c r="H1752" s="156" t="s">
        <v>12587</v>
      </c>
      <c r="I1752" s="112"/>
      <c r="J1752" s="112" t="str">
        <f t="shared" si="214"/>
        <v>SD014 - Winner Regional Health Center</v>
      </c>
      <c r="K1752" s="101" t="s">
        <v>23242</v>
      </c>
      <c r="L1752" s="101" t="s">
        <v>23935</v>
      </c>
      <c r="M1752" s="101">
        <f t="shared" si="218"/>
        <v>505</v>
      </c>
      <c r="N1752" s="158" t="str">
        <f t="shared" si="219"/>
        <v>matt.zahal@connectamerica.com</v>
      </c>
      <c r="O1752" s="101">
        <f t="shared" si="220"/>
        <v>0</v>
      </c>
    </row>
    <row r="1753" spans="7:15" x14ac:dyDescent="0.25">
      <c r="G1753" s="100" t="s">
        <v>12588</v>
      </c>
      <c r="H1753" s="156" t="s">
        <v>12589</v>
      </c>
      <c r="I1753" s="112"/>
      <c r="J1753" s="112" t="str">
        <f t="shared" si="214"/>
        <v>SD018 - Philips Lifeline - Rapid City</v>
      </c>
      <c r="K1753" s="101" t="s">
        <v>23238</v>
      </c>
      <c r="L1753" s="101" t="str">
        <f>VLOOKUP(G1753,'[2]CA AMAC LL detail'!$E$2:$J$2161,6,0)</f>
        <v>Polly Zwolensky</v>
      </c>
      <c r="M1753" s="101">
        <f t="shared" si="218"/>
        <v>304</v>
      </c>
      <c r="N1753" s="158" t="str">
        <f t="shared" si="219"/>
        <v>polly.zwolensky@lifeline.com</v>
      </c>
      <c r="O1753" s="101" t="str">
        <f t="shared" si="220"/>
        <v>612-875-3596</v>
      </c>
    </row>
    <row r="1754" spans="7:15" x14ac:dyDescent="0.25">
      <c r="G1754" s="100" t="s">
        <v>12594</v>
      </c>
      <c r="H1754" s="156" t="s">
        <v>12595</v>
      </c>
      <c r="I1754" s="112"/>
      <c r="J1754" s="112" t="str">
        <f t="shared" si="214"/>
        <v>SD030 - Flandreau Santee Sioux Tribal Clinic</v>
      </c>
      <c r="K1754" s="101" t="s">
        <v>23238</v>
      </c>
      <c r="L1754" s="101" t="str">
        <f>VLOOKUP(G1754,'[2]CA AMAC LL detail'!$E$2:$J$2161,6,0)</f>
        <v>Jerri McCracken</v>
      </c>
      <c r="M1754" s="101">
        <f t="shared" si="218"/>
        <v>203</v>
      </c>
      <c r="N1754" s="158" t="str">
        <f t="shared" si="219"/>
        <v xml:space="preserve">jerri.mccracken@connectamerica.com </v>
      </c>
      <c r="O1754" s="101" t="str">
        <f t="shared" si="220"/>
        <v>319-231-0932</v>
      </c>
    </row>
    <row r="1755" spans="7:15" x14ac:dyDescent="0.25">
      <c r="G1755" s="100" t="s">
        <v>12622</v>
      </c>
      <c r="H1755" s="156" t="s">
        <v>12623</v>
      </c>
      <c r="I1755" s="112"/>
      <c r="J1755" s="112" t="str">
        <f t="shared" si="214"/>
        <v>SD363 - Good Samaritan - Tyndall</v>
      </c>
      <c r="K1755" s="101" t="s">
        <v>23242</v>
      </c>
      <c r="L1755" s="101" t="s">
        <v>23935</v>
      </c>
      <c r="M1755" s="101">
        <f t="shared" si="218"/>
        <v>505</v>
      </c>
      <c r="N1755" s="158" t="str">
        <f t="shared" si="219"/>
        <v>matt.zahal@connectamerica.com</v>
      </c>
      <c r="O1755" s="101">
        <f t="shared" si="220"/>
        <v>0</v>
      </c>
    </row>
    <row r="1756" spans="7:15" x14ac:dyDescent="0.25">
      <c r="G1756" s="100" t="s">
        <v>12596</v>
      </c>
      <c r="H1756" s="156" t="s">
        <v>12597</v>
      </c>
      <c r="I1756" s="112"/>
      <c r="J1756" s="112" t="str">
        <f t="shared" si="214"/>
        <v>SD602 - Good Samaritan  Sioux Falls Village</v>
      </c>
      <c r="K1756" s="101" t="str">
        <f>VLOOKUP(G1756,'[2]CA AMAC LL detail'!$E$2:$M$2161,9,0)</f>
        <v>SL</v>
      </c>
      <c r="L1756" s="101" t="str">
        <f>VLOOKUP(G1756,'[2]CA AMAC LL detail'!$E$2:$J$2161,6,0)</f>
        <v>OPEN SL</v>
      </c>
      <c r="O1756" s="101"/>
    </row>
    <row r="1757" spans="7:15" x14ac:dyDescent="0.25">
      <c r="G1757" s="100" t="s">
        <v>12635</v>
      </c>
      <c r="H1757" s="156" t="s">
        <v>12636</v>
      </c>
      <c r="I1757" s="112"/>
      <c r="J1757" s="112" t="str">
        <f t="shared" si="214"/>
        <v>SD609 - Good Samaritan Society - Howard Lifeline</v>
      </c>
      <c r="K1757" s="101" t="s">
        <v>23242</v>
      </c>
      <c r="L1757" s="101" t="s">
        <v>23935</v>
      </c>
      <c r="M1757" s="101">
        <f t="shared" ref="M1757:M1785" si="221">VLOOKUP(L1757,$Q$4:$T$25,4,0)</f>
        <v>505</v>
      </c>
      <c r="N1757" s="158" t="str">
        <f t="shared" ref="N1757:N1785" si="222">VLOOKUP(L1757,$Q$4:$R$25,2,0)</f>
        <v>matt.zahal@connectamerica.com</v>
      </c>
      <c r="O1757" s="101">
        <f t="shared" ref="O1757:O1785" si="223">VLOOKUP(L1757,$Q$4:$S$25,3,0)</f>
        <v>0</v>
      </c>
    </row>
    <row r="1758" spans="7:15" x14ac:dyDescent="0.25">
      <c r="G1758" s="100" t="s">
        <v>12637</v>
      </c>
      <c r="H1758" s="156" t="s">
        <v>12638</v>
      </c>
      <c r="I1758" s="112"/>
      <c r="J1758" s="112" t="str">
        <f t="shared" si="214"/>
        <v>SD610 - Good Samaritan - St. Martin Village</v>
      </c>
      <c r="K1758" s="101" t="s">
        <v>23242</v>
      </c>
      <c r="L1758" s="101" t="s">
        <v>23935</v>
      </c>
      <c r="M1758" s="101">
        <f t="shared" si="221"/>
        <v>505</v>
      </c>
      <c r="N1758" s="158" t="str">
        <f t="shared" si="222"/>
        <v>matt.zahal@connectamerica.com</v>
      </c>
      <c r="O1758" s="101">
        <f t="shared" si="223"/>
        <v>0</v>
      </c>
    </row>
    <row r="1759" spans="7:15" x14ac:dyDescent="0.25">
      <c r="G1759" s="100" t="s">
        <v>12641</v>
      </c>
      <c r="H1759" s="156" t="s">
        <v>12642</v>
      </c>
      <c r="I1759" s="112"/>
      <c r="J1759" s="112" t="str">
        <f t="shared" si="214"/>
        <v>SD901 - South Dakota DSS</v>
      </c>
      <c r="K1759" s="101" t="s">
        <v>23238</v>
      </c>
      <c r="L1759" s="101" t="str">
        <f>VLOOKUP(G1759,'[2]CA AMAC LL detail'!$E$2:$J$2161,6,0)</f>
        <v>Polly Zwolensky</v>
      </c>
      <c r="M1759" s="101">
        <f t="shared" si="221"/>
        <v>304</v>
      </c>
      <c r="N1759" s="158" t="str">
        <f t="shared" si="222"/>
        <v>polly.zwolensky@lifeline.com</v>
      </c>
      <c r="O1759" s="101" t="str">
        <f t="shared" si="223"/>
        <v>612-875-3596</v>
      </c>
    </row>
    <row r="1760" spans="7:15" x14ac:dyDescent="0.25">
      <c r="G1760" s="100" t="s">
        <v>12643</v>
      </c>
      <c r="H1760" s="156" t="s">
        <v>12644</v>
      </c>
      <c r="I1760" s="112"/>
      <c r="J1760" s="112" t="str">
        <f t="shared" si="214"/>
        <v>SD902 - South Dakota Waiver Program</v>
      </c>
      <c r="K1760" s="101" t="s">
        <v>23238</v>
      </c>
      <c r="L1760" s="101" t="str">
        <f>VLOOKUP(G1760,'[2]CA AMAC LL detail'!$E$2:$J$2161,6,0)</f>
        <v>Polly Zwolensky</v>
      </c>
      <c r="M1760" s="101">
        <f t="shared" si="221"/>
        <v>304</v>
      </c>
      <c r="N1760" s="158" t="str">
        <f t="shared" si="222"/>
        <v>polly.zwolensky@lifeline.com</v>
      </c>
      <c r="O1760" s="101" t="str">
        <f t="shared" si="223"/>
        <v>612-875-3596</v>
      </c>
    </row>
    <row r="1761" spans="7:15" x14ac:dyDescent="0.25">
      <c r="G1761" s="100" t="s">
        <v>12645</v>
      </c>
      <c r="H1761" s="156" t="s">
        <v>12646</v>
      </c>
      <c r="I1761" s="112"/>
      <c r="J1761" s="112" t="str">
        <f t="shared" si="214"/>
        <v>TE010 - Cuero Community Hospital</v>
      </c>
      <c r="K1761" s="101" t="s">
        <v>23242</v>
      </c>
      <c r="L1761" s="101" t="s">
        <v>23930</v>
      </c>
      <c r="M1761" s="101">
        <f t="shared" si="221"/>
        <v>501</v>
      </c>
      <c r="N1761" s="158" t="str">
        <f t="shared" si="222"/>
        <v>anne.lee@connectamerica.com</v>
      </c>
      <c r="O1761" s="101">
        <f t="shared" si="223"/>
        <v>0</v>
      </c>
    </row>
    <row r="1762" spans="7:15" x14ac:dyDescent="0.25">
      <c r="G1762" s="100" t="s">
        <v>1056</v>
      </c>
      <c r="H1762" s="156" t="s">
        <v>1057</v>
      </c>
      <c r="I1762" s="112"/>
      <c r="J1762" s="112" t="str">
        <f t="shared" ref="J1762:J1767" si="224">+G1762&amp;" - "&amp;H1762</f>
        <v>TE012 - BrickStreet Pharmacy</v>
      </c>
      <c r="K1762" s="101" t="s">
        <v>23238</v>
      </c>
      <c r="L1762" s="101" t="str">
        <f>VLOOKUP(G1762,'[2]CA AMAC LL detail'!$E$2:$J$2161,6,0)</f>
        <v>Gopi Shah</v>
      </c>
      <c r="M1762" s="101">
        <f t="shared" si="221"/>
        <v>201</v>
      </c>
      <c r="N1762" s="158" t="str">
        <f t="shared" si="222"/>
        <v>gopi.shah@lifeline.com</v>
      </c>
      <c r="O1762" s="101" t="str">
        <f t="shared" si="223"/>
        <v>917-318-7240</v>
      </c>
    </row>
    <row r="1763" spans="7:15" x14ac:dyDescent="0.25">
      <c r="G1763" s="100" t="s">
        <v>12651</v>
      </c>
      <c r="H1763" s="156" t="s">
        <v>12652</v>
      </c>
      <c r="I1763" s="112"/>
      <c r="J1763" s="112" t="str">
        <f t="shared" si="224"/>
        <v>TE067 - Shannon Home Health Services</v>
      </c>
      <c r="K1763" s="101" t="s">
        <v>23242</v>
      </c>
      <c r="L1763" s="101" t="s">
        <v>23930</v>
      </c>
      <c r="M1763" s="101">
        <f t="shared" si="221"/>
        <v>501</v>
      </c>
      <c r="N1763" s="158" t="str">
        <f t="shared" si="222"/>
        <v>anne.lee@connectamerica.com</v>
      </c>
      <c r="O1763" s="101">
        <f t="shared" si="223"/>
        <v>0</v>
      </c>
    </row>
    <row r="1764" spans="7:15" x14ac:dyDescent="0.25">
      <c r="G1764" s="100" t="s">
        <v>12653</v>
      </c>
      <c r="H1764" s="156" t="s">
        <v>12654</v>
      </c>
      <c r="I1764" s="112"/>
      <c r="J1764" s="112" t="str">
        <f t="shared" si="224"/>
        <v>TE135 - Senior Allegiance Home Care</v>
      </c>
      <c r="K1764" s="101" t="s">
        <v>23242</v>
      </c>
      <c r="L1764" s="101" t="s">
        <v>23930</v>
      </c>
      <c r="M1764" s="101">
        <f t="shared" si="221"/>
        <v>501</v>
      </c>
      <c r="N1764" s="158" t="str">
        <f t="shared" si="222"/>
        <v>anne.lee@connectamerica.com</v>
      </c>
      <c r="O1764" s="101">
        <f t="shared" si="223"/>
        <v>0</v>
      </c>
    </row>
    <row r="1765" spans="7:15" x14ac:dyDescent="0.25">
      <c r="G1765" s="100" t="s">
        <v>14689</v>
      </c>
      <c r="H1765" s="156" t="s">
        <v>14690</v>
      </c>
      <c r="I1765" s="112"/>
      <c r="J1765" s="112" t="str">
        <f t="shared" si="224"/>
        <v>TE501 - Livogis</v>
      </c>
      <c r="K1765" s="101" t="s">
        <v>23238</v>
      </c>
      <c r="L1765" s="101" t="str">
        <f>VLOOKUP(G1765,'[2]CA AMAC LL detail'!$E$2:$J$2161,6,0)</f>
        <v>Gopi Shah</v>
      </c>
      <c r="M1765" s="101">
        <f t="shared" si="221"/>
        <v>201</v>
      </c>
      <c r="N1765" s="158" t="str">
        <f t="shared" si="222"/>
        <v>gopi.shah@lifeline.com</v>
      </c>
      <c r="O1765" s="101" t="str">
        <f t="shared" si="223"/>
        <v>917-318-7240</v>
      </c>
    </row>
    <row r="1766" spans="7:15" x14ac:dyDescent="0.25">
      <c r="G1766" s="100" t="s">
        <v>12715</v>
      </c>
      <c r="H1766" s="156" t="s">
        <v>12716</v>
      </c>
      <c r="I1766" s="112"/>
      <c r="J1766" s="112" t="str">
        <f t="shared" si="224"/>
        <v>TE605 - NETHC, LLC dba Right at Home Northeast Texas</v>
      </c>
      <c r="K1766" s="101" t="s">
        <v>23242</v>
      </c>
      <c r="L1766" s="101" t="s">
        <v>23930</v>
      </c>
      <c r="M1766" s="101">
        <f t="shared" si="221"/>
        <v>501</v>
      </c>
      <c r="N1766" s="158" t="str">
        <f t="shared" si="222"/>
        <v>anne.lee@connectamerica.com</v>
      </c>
      <c r="O1766" s="101">
        <f t="shared" si="223"/>
        <v>0</v>
      </c>
    </row>
    <row r="1767" spans="7:15" x14ac:dyDescent="0.25">
      <c r="G1767" s="100" t="s">
        <v>12717</v>
      </c>
      <c r="H1767" s="156" t="s">
        <v>12718</v>
      </c>
      <c r="I1767" s="112"/>
      <c r="J1767" s="112" t="str">
        <f t="shared" si="224"/>
        <v>TE627 - InHouse Systems, Inc.</v>
      </c>
      <c r="K1767" s="101" t="s">
        <v>23242</v>
      </c>
      <c r="L1767" s="101" t="s">
        <v>23930</v>
      </c>
      <c r="M1767" s="101">
        <f t="shared" si="221"/>
        <v>501</v>
      </c>
      <c r="N1767" s="158" t="str">
        <f t="shared" si="222"/>
        <v>anne.lee@connectamerica.com</v>
      </c>
      <c r="O1767" s="101">
        <f t="shared" si="223"/>
        <v>0</v>
      </c>
    </row>
    <row r="1768" spans="7:15" x14ac:dyDescent="0.25">
      <c r="G1768" s="100" t="s">
        <v>4221</v>
      </c>
      <c r="H1768" t="s">
        <v>4222</v>
      </c>
      <c r="I1768" s="101" t="s">
        <v>1</v>
      </c>
      <c r="J1768" s="112" t="s">
        <v>21925</v>
      </c>
      <c r="K1768" s="101" t="s">
        <v>23242</v>
      </c>
      <c r="L1768" s="101" t="s">
        <v>23930</v>
      </c>
      <c r="M1768" s="101">
        <f t="shared" si="221"/>
        <v>501</v>
      </c>
      <c r="N1768" s="158" t="str">
        <f t="shared" si="222"/>
        <v>anne.lee@connectamerica.com</v>
      </c>
      <c r="O1768" s="101">
        <f t="shared" si="223"/>
        <v>0</v>
      </c>
    </row>
    <row r="1769" spans="7:15" x14ac:dyDescent="0.25">
      <c r="G1769" s="100" t="s">
        <v>12655</v>
      </c>
      <c r="H1769" s="156" t="s">
        <v>12654</v>
      </c>
      <c r="I1769" s="112"/>
      <c r="J1769" s="112" t="str">
        <f t="shared" ref="J1769:J1785" si="225">+G1769&amp;" - "&amp;H1769</f>
        <v>TE635 - Senior Allegiance Home Care</v>
      </c>
      <c r="K1769" s="101" t="s">
        <v>23242</v>
      </c>
      <c r="L1769" s="101" t="s">
        <v>23930</v>
      </c>
      <c r="M1769" s="101">
        <f t="shared" si="221"/>
        <v>501</v>
      </c>
      <c r="N1769" s="158" t="str">
        <f t="shared" si="222"/>
        <v>anne.lee@connectamerica.com</v>
      </c>
      <c r="O1769" s="101">
        <f t="shared" si="223"/>
        <v>0</v>
      </c>
    </row>
    <row r="1770" spans="7:15" x14ac:dyDescent="0.25">
      <c r="G1770" s="100" t="s">
        <v>12781</v>
      </c>
      <c r="H1770" s="156" t="s">
        <v>12782</v>
      </c>
      <c r="I1770" s="112"/>
      <c r="J1770" s="112" t="str">
        <f t="shared" si="225"/>
        <v>TN024 - Cumberland Medical Center Auxiliary</v>
      </c>
      <c r="K1770" s="101" t="s">
        <v>23239</v>
      </c>
      <c r="L1770" s="101" t="str">
        <f>VLOOKUP(G1770,'[2]CA AMAC LL detail'!$E$2:$J$2161,6,0)</f>
        <v>John Royals</v>
      </c>
      <c r="M1770" s="101">
        <f t="shared" si="221"/>
        <v>204</v>
      </c>
      <c r="N1770" s="158" t="str">
        <f t="shared" si="222"/>
        <v xml:space="preserve">john.royals@connectamerica.com </v>
      </c>
      <c r="O1770" s="101" t="str">
        <f t="shared" si="223"/>
        <v>804-240-2222</v>
      </c>
    </row>
    <row r="1771" spans="7:15" x14ac:dyDescent="0.25">
      <c r="G1771" s="100" t="s">
        <v>12785</v>
      </c>
      <c r="H1771" s="156" t="s">
        <v>12786</v>
      </c>
      <c r="I1771" s="112"/>
      <c r="J1771" s="112" t="str">
        <f t="shared" si="225"/>
        <v>TN032 - Philips Lifeline - Lenoir City</v>
      </c>
      <c r="K1771" s="101" t="s">
        <v>23239</v>
      </c>
      <c r="L1771" s="101" t="str">
        <f>VLOOKUP(G1771,'[2]CA AMAC LL detail'!$E$2:$J$2161,6,0)</f>
        <v>John Royals</v>
      </c>
      <c r="M1771" s="101">
        <f t="shared" si="221"/>
        <v>204</v>
      </c>
      <c r="N1771" s="158" t="str">
        <f t="shared" si="222"/>
        <v xml:space="preserve">john.royals@connectamerica.com </v>
      </c>
      <c r="O1771" s="101" t="str">
        <f t="shared" si="223"/>
        <v>804-240-2222</v>
      </c>
    </row>
    <row r="1772" spans="7:15" x14ac:dyDescent="0.25">
      <c r="G1772" s="100" t="s">
        <v>12787</v>
      </c>
      <c r="H1772" s="156" t="s">
        <v>12788</v>
      </c>
      <c r="I1772" s="112"/>
      <c r="J1772" s="112" t="str">
        <f t="shared" si="225"/>
        <v>TN033 - City of Berry Hill</v>
      </c>
      <c r="K1772" s="101" t="s">
        <v>23242</v>
      </c>
      <c r="L1772" s="101" t="str">
        <f>VLOOKUP(G1772,'[2]CA AMAC LL detail'!$E$2:$J$2161,6,0)</f>
        <v>Dante Mignucci</v>
      </c>
      <c r="M1772" s="101">
        <f t="shared" si="221"/>
        <v>502</v>
      </c>
      <c r="N1772" s="158" t="str">
        <f t="shared" si="222"/>
        <v>Dante.Mignucci@connectamerica.com</v>
      </c>
      <c r="O1772" s="101" t="str">
        <f t="shared" si="223"/>
        <v>267-258-6272</v>
      </c>
    </row>
    <row r="1773" spans="7:15" x14ac:dyDescent="0.25">
      <c r="G1773" s="100" t="s">
        <v>12824</v>
      </c>
      <c r="H1773" s="156" t="s">
        <v>12825</v>
      </c>
      <c r="I1773" s="112"/>
      <c r="J1773" s="112" t="str">
        <f t="shared" si="225"/>
        <v>TN115 - Secure and Safe at Home</v>
      </c>
      <c r="K1773" s="101" t="s">
        <v>23242</v>
      </c>
      <c r="L1773" s="101" t="str">
        <f>VLOOKUP(G1773,'[2]CA AMAC LL detail'!$E$2:$J$2161,6,0)</f>
        <v>Dante Mignucci</v>
      </c>
      <c r="M1773" s="101">
        <f t="shared" si="221"/>
        <v>502</v>
      </c>
      <c r="N1773" s="158" t="str">
        <f t="shared" si="222"/>
        <v>Dante.Mignucci@connectamerica.com</v>
      </c>
      <c r="O1773" s="101" t="str">
        <f t="shared" si="223"/>
        <v>267-258-6272</v>
      </c>
    </row>
    <row r="1774" spans="7:15" x14ac:dyDescent="0.25">
      <c r="G1774" s="100" t="s">
        <v>12882</v>
      </c>
      <c r="H1774" s="156" t="s">
        <v>12883</v>
      </c>
      <c r="I1774" s="112"/>
      <c r="J1774" s="112" t="str">
        <f t="shared" si="225"/>
        <v>TN392 - DIRECT MEDICAL SUPPLIES</v>
      </c>
      <c r="K1774" s="101" t="s">
        <v>23242</v>
      </c>
      <c r="L1774" s="101" t="str">
        <f>VLOOKUP(G1774,'[2]CA AMAC LL detail'!$E$2:$J$2161,6,0)</f>
        <v>Dante Mignucci</v>
      </c>
      <c r="M1774" s="101">
        <f t="shared" si="221"/>
        <v>502</v>
      </c>
      <c r="N1774" s="158" t="str">
        <f t="shared" si="222"/>
        <v>Dante.Mignucci@connectamerica.com</v>
      </c>
      <c r="O1774" s="101" t="str">
        <f t="shared" si="223"/>
        <v>267-258-6272</v>
      </c>
    </row>
    <row r="1775" spans="7:15" x14ac:dyDescent="0.25">
      <c r="G1775" s="100" t="s">
        <v>12887</v>
      </c>
      <c r="H1775" s="156" t="s">
        <v>12888</v>
      </c>
      <c r="I1775" s="112"/>
      <c r="J1775" s="112" t="str">
        <f t="shared" si="225"/>
        <v>TN405 - NHC HomeCare - Chattanooga</v>
      </c>
      <c r="K1775" s="101" t="s">
        <v>23242</v>
      </c>
      <c r="L1775" s="101" t="str">
        <f>VLOOKUP(G1775,'[2]CA AMAC LL detail'!$E$2:$J$2161,6,0)</f>
        <v>Dante Mignucci</v>
      </c>
      <c r="M1775" s="101">
        <f t="shared" si="221"/>
        <v>502</v>
      </c>
      <c r="N1775" s="158" t="str">
        <f t="shared" si="222"/>
        <v>Dante.Mignucci@connectamerica.com</v>
      </c>
      <c r="O1775" s="101" t="str">
        <f t="shared" si="223"/>
        <v>267-258-6272</v>
      </c>
    </row>
    <row r="1776" spans="7:15" x14ac:dyDescent="0.25">
      <c r="G1776" s="100" t="s">
        <v>12822</v>
      </c>
      <c r="H1776" s="156" t="s">
        <v>12823</v>
      </c>
      <c r="I1776" s="112"/>
      <c r="J1776" s="112" t="str">
        <f t="shared" si="225"/>
        <v>TN413 - Caring Hearts and Hands of Tennessee</v>
      </c>
      <c r="K1776" s="101" t="s">
        <v>23242</v>
      </c>
      <c r="L1776" s="101" t="str">
        <f>VLOOKUP(G1776,'[2]CA AMAC LL detail'!$E$2:$J$2161,6,0)</f>
        <v>Dante Mignucci</v>
      </c>
      <c r="M1776" s="101">
        <f t="shared" si="221"/>
        <v>502</v>
      </c>
      <c r="N1776" s="158" t="str">
        <f t="shared" si="222"/>
        <v>Dante.Mignucci@connectamerica.com</v>
      </c>
      <c r="O1776" s="101" t="str">
        <f t="shared" si="223"/>
        <v>267-258-6272</v>
      </c>
    </row>
    <row r="1777" spans="7:15" x14ac:dyDescent="0.25">
      <c r="G1777" s="100" t="s">
        <v>12901</v>
      </c>
      <c r="H1777" s="156" t="s">
        <v>12902</v>
      </c>
      <c r="I1777" s="112"/>
      <c r="J1777" s="112" t="str">
        <f t="shared" si="225"/>
        <v>TN414 - Knoxville, NHC HomeCare</v>
      </c>
      <c r="K1777" s="101" t="s">
        <v>23242</v>
      </c>
      <c r="L1777" s="101" t="str">
        <f>VLOOKUP(G1777,'[2]CA AMAC LL detail'!$E$2:$J$2161,6,0)</f>
        <v>Dante Mignucci</v>
      </c>
      <c r="M1777" s="101">
        <f t="shared" si="221"/>
        <v>502</v>
      </c>
      <c r="N1777" s="158" t="str">
        <f t="shared" si="222"/>
        <v>Dante.Mignucci@connectamerica.com</v>
      </c>
      <c r="O1777" s="101" t="str">
        <f t="shared" si="223"/>
        <v>267-258-6272</v>
      </c>
    </row>
    <row r="1778" spans="7:15" x14ac:dyDescent="0.25">
      <c r="G1778" s="100" t="s">
        <v>12911</v>
      </c>
      <c r="H1778" s="156" t="s">
        <v>12912</v>
      </c>
      <c r="I1778" s="112"/>
      <c r="J1778" s="112" t="str">
        <f t="shared" si="225"/>
        <v>TN430 - Volunteer Home Care, Inc - Camden</v>
      </c>
      <c r="K1778" s="101" t="s">
        <v>23242</v>
      </c>
      <c r="L1778" s="101" t="str">
        <f>VLOOKUP(G1778,'[2]CA AMAC LL detail'!$E$2:$J$2161,6,0)</f>
        <v>Dante Mignucci</v>
      </c>
      <c r="M1778" s="101">
        <f t="shared" si="221"/>
        <v>502</v>
      </c>
      <c r="N1778" s="158" t="str">
        <f t="shared" si="222"/>
        <v>Dante.Mignucci@connectamerica.com</v>
      </c>
      <c r="O1778" s="101" t="str">
        <f t="shared" si="223"/>
        <v>267-258-6272</v>
      </c>
    </row>
    <row r="1779" spans="7:15" x14ac:dyDescent="0.25">
      <c r="G1779" s="100" t="s">
        <v>12913</v>
      </c>
      <c r="H1779" s="156" t="s">
        <v>12914</v>
      </c>
      <c r="I1779" s="112"/>
      <c r="J1779" s="112" t="str">
        <f t="shared" si="225"/>
        <v>TN431 - Volunteer Home Care, Inc. - Dyersburg</v>
      </c>
      <c r="K1779" s="101" t="s">
        <v>23239</v>
      </c>
      <c r="L1779" s="101" t="s">
        <v>21362</v>
      </c>
      <c r="M1779" s="101">
        <f t="shared" si="221"/>
        <v>204</v>
      </c>
      <c r="N1779" s="158" t="str">
        <f t="shared" si="222"/>
        <v xml:space="preserve">john.royals@connectamerica.com </v>
      </c>
      <c r="O1779" s="101" t="str">
        <f t="shared" si="223"/>
        <v>804-240-2222</v>
      </c>
    </row>
    <row r="1780" spans="7:15" x14ac:dyDescent="0.25">
      <c r="G1780" s="100" t="s">
        <v>12915</v>
      </c>
      <c r="H1780" s="156" t="s">
        <v>12916</v>
      </c>
      <c r="I1780" s="112"/>
      <c r="J1780" s="112" t="str">
        <f t="shared" si="225"/>
        <v>TN432 - Volunteer Home Care, Inc. - Huntingdon</v>
      </c>
      <c r="K1780" s="101" t="s">
        <v>23242</v>
      </c>
      <c r="L1780" s="101" t="str">
        <f>VLOOKUP(G1780,'[2]CA AMAC LL detail'!$E$2:$J$2161,6,0)</f>
        <v>Dante Mignucci</v>
      </c>
      <c r="M1780" s="101">
        <f t="shared" si="221"/>
        <v>502</v>
      </c>
      <c r="N1780" s="158" t="str">
        <f t="shared" si="222"/>
        <v>Dante.Mignucci@connectamerica.com</v>
      </c>
      <c r="O1780" s="101" t="str">
        <f t="shared" si="223"/>
        <v>267-258-6272</v>
      </c>
    </row>
    <row r="1781" spans="7:15" x14ac:dyDescent="0.25">
      <c r="G1781" s="100" t="s">
        <v>12917</v>
      </c>
      <c r="H1781" s="156" t="s">
        <v>12918</v>
      </c>
      <c r="I1781" s="112"/>
      <c r="J1781" s="112" t="str">
        <f t="shared" si="225"/>
        <v>TN433 - Volunteer Home Care Inc. - Humboldt</v>
      </c>
      <c r="K1781" s="101" t="s">
        <v>23242</v>
      </c>
      <c r="L1781" s="101" t="str">
        <f>VLOOKUP(G1781,'[2]CA AMAC LL detail'!$E$2:$J$2161,6,0)</f>
        <v>Dante Mignucci</v>
      </c>
      <c r="M1781" s="101">
        <f t="shared" si="221"/>
        <v>502</v>
      </c>
      <c r="N1781" s="158" t="str">
        <f t="shared" si="222"/>
        <v>Dante.Mignucci@connectamerica.com</v>
      </c>
      <c r="O1781" s="101" t="str">
        <f t="shared" si="223"/>
        <v>267-258-6272</v>
      </c>
    </row>
    <row r="1782" spans="7:15" x14ac:dyDescent="0.25">
      <c r="G1782" s="100" t="s">
        <v>12919</v>
      </c>
      <c r="H1782" s="156" t="s">
        <v>12920</v>
      </c>
      <c r="I1782" s="112"/>
      <c r="J1782" s="112" t="str">
        <f t="shared" si="225"/>
        <v>TN434 - Volunteer Home Care, Inc. - Jackson</v>
      </c>
      <c r="K1782" s="101" t="s">
        <v>23242</v>
      </c>
      <c r="L1782" s="101" t="str">
        <f>VLOOKUP(G1782,'[2]CA AMAC LL detail'!$E$2:$J$2161,6,0)</f>
        <v>Dante Mignucci</v>
      </c>
      <c r="M1782" s="101">
        <f t="shared" si="221"/>
        <v>502</v>
      </c>
      <c r="N1782" s="158" t="str">
        <f t="shared" si="222"/>
        <v>Dante.Mignucci@connectamerica.com</v>
      </c>
      <c r="O1782" s="101" t="str">
        <f t="shared" si="223"/>
        <v>267-258-6272</v>
      </c>
    </row>
    <row r="1783" spans="7:15" x14ac:dyDescent="0.25">
      <c r="G1783" s="100" t="s">
        <v>12921</v>
      </c>
      <c r="H1783" s="156" t="s">
        <v>12922</v>
      </c>
      <c r="I1783" s="112"/>
      <c r="J1783" s="112" t="str">
        <f t="shared" si="225"/>
        <v>TN436 - Volunteer Home Care, Inc. - Union City</v>
      </c>
      <c r="K1783" s="101" t="s">
        <v>23242</v>
      </c>
      <c r="L1783" s="101" t="str">
        <f>VLOOKUP(G1783,'[2]CA AMAC LL detail'!$E$2:$J$2161,6,0)</f>
        <v>Dante Mignucci</v>
      </c>
      <c r="M1783" s="101">
        <f t="shared" si="221"/>
        <v>502</v>
      </c>
      <c r="N1783" s="158" t="str">
        <f t="shared" si="222"/>
        <v>Dante.Mignucci@connectamerica.com</v>
      </c>
      <c r="O1783" s="101" t="str">
        <f t="shared" si="223"/>
        <v>267-258-6272</v>
      </c>
    </row>
    <row r="1784" spans="7:15" x14ac:dyDescent="0.25">
      <c r="G1784" s="100" t="s">
        <v>12933</v>
      </c>
      <c r="H1784" s="156" t="s">
        <v>12934</v>
      </c>
      <c r="I1784" s="112"/>
      <c r="J1784" s="112" t="str">
        <f t="shared" si="225"/>
        <v>TN506 - Dickson, NHC HomeCare</v>
      </c>
      <c r="K1784" s="101" t="s">
        <v>23242</v>
      </c>
      <c r="L1784" s="101" t="str">
        <f>VLOOKUP(G1784,'[2]CA AMAC LL detail'!$E$2:$J$2161,6,0)</f>
        <v>Dante Mignucci</v>
      </c>
      <c r="M1784" s="101">
        <f t="shared" si="221"/>
        <v>502</v>
      </c>
      <c r="N1784" s="158" t="str">
        <f t="shared" si="222"/>
        <v>Dante.Mignucci@connectamerica.com</v>
      </c>
      <c r="O1784" s="101" t="str">
        <f t="shared" si="223"/>
        <v>267-258-6272</v>
      </c>
    </row>
    <row r="1785" spans="7:15" x14ac:dyDescent="0.25">
      <c r="G1785" s="100" t="s">
        <v>12826</v>
      </c>
      <c r="H1785" s="156" t="s">
        <v>12825</v>
      </c>
      <c r="I1785" s="112"/>
      <c r="J1785" s="112" t="str">
        <f t="shared" si="225"/>
        <v>TN515 - Secure and Safe at Home</v>
      </c>
      <c r="K1785" s="101" t="s">
        <v>23242</v>
      </c>
      <c r="L1785" s="101" t="str">
        <f>VLOOKUP(G1785,'[2]CA AMAC LL detail'!$E$2:$J$2161,6,0)</f>
        <v>Dante Mignucci</v>
      </c>
      <c r="M1785" s="101">
        <f t="shared" si="221"/>
        <v>502</v>
      </c>
      <c r="N1785" s="158" t="str">
        <f t="shared" si="222"/>
        <v>Dante.Mignucci@connectamerica.com</v>
      </c>
      <c r="O1785" s="101" t="str">
        <f t="shared" si="223"/>
        <v>267-258-6272</v>
      </c>
    </row>
    <row r="1786" spans="7:15" x14ac:dyDescent="0.25">
      <c r="G1786" s="100" t="s">
        <v>4440</v>
      </c>
      <c r="H1786" t="s">
        <v>4441</v>
      </c>
      <c r="I1786" s="101" t="s">
        <v>1</v>
      </c>
      <c r="J1786" s="112" t="s">
        <v>21959</v>
      </c>
      <c r="K1786" s="101" t="str">
        <f>VLOOKUP(G1786,'[2]CA AMAC LL detail'!$E$2:$M$2161,9,0)</f>
        <v>CPS</v>
      </c>
      <c r="L1786" s="101" t="str">
        <f>VLOOKUP(G1786,'[2]CA AMAC LL detail'!$E$2:$J$2161,6,0)</f>
        <v>OPEN LMS/PSF</v>
      </c>
      <c r="O1786" s="101"/>
    </row>
    <row r="1787" spans="7:15" x14ac:dyDescent="0.25">
      <c r="G1787" s="100" t="s">
        <v>12884</v>
      </c>
      <c r="H1787" s="156" t="s">
        <v>12883</v>
      </c>
      <c r="I1787" s="112"/>
      <c r="J1787" s="112" t="str">
        <f t="shared" ref="J1787:J1813" si="226">+G1787&amp;" - "&amp;H1787</f>
        <v>TN592 - DIRECT MEDICAL SUPPLIES</v>
      </c>
      <c r="K1787" s="101" t="s">
        <v>23242</v>
      </c>
      <c r="L1787" s="101" t="str">
        <f>VLOOKUP(G1787,'[2]CA AMAC LL detail'!$E$2:$J$2161,6,0)</f>
        <v>Dante Mignucci</v>
      </c>
      <c r="M1787" s="101">
        <f t="shared" ref="M1787:M1818" si="227">VLOOKUP(L1787,$Q$4:$T$25,4,0)</f>
        <v>502</v>
      </c>
      <c r="N1787" s="158" t="str">
        <f t="shared" ref="N1787:N1818" si="228">VLOOKUP(L1787,$Q$4:$R$25,2,0)</f>
        <v>Dante.Mignucci@connectamerica.com</v>
      </c>
      <c r="O1787" s="101" t="str">
        <f t="shared" ref="O1787:O1818" si="229">VLOOKUP(L1787,$Q$4:$S$25,3,0)</f>
        <v>267-258-6272</v>
      </c>
    </row>
    <row r="1788" spans="7:15" x14ac:dyDescent="0.25">
      <c r="G1788" s="100" t="s">
        <v>12990</v>
      </c>
      <c r="H1788" s="156" t="s">
        <v>12991</v>
      </c>
      <c r="I1788" s="112"/>
      <c r="J1788" s="112" t="str">
        <f t="shared" si="226"/>
        <v>TN663 - Alexian Brothers Community Services</v>
      </c>
      <c r="K1788" s="101" t="s">
        <v>23239</v>
      </c>
      <c r="L1788" s="101" t="str">
        <f>VLOOKUP(G1788,'[2]CA AMAC LL detail'!$E$2:$J$2161,6,0)</f>
        <v>John Royals</v>
      </c>
      <c r="M1788" s="101">
        <f t="shared" si="227"/>
        <v>204</v>
      </c>
      <c r="N1788" s="158" t="str">
        <f t="shared" si="228"/>
        <v xml:space="preserve">john.royals@connectamerica.com </v>
      </c>
      <c r="O1788" s="101" t="str">
        <f t="shared" si="229"/>
        <v>804-240-2222</v>
      </c>
    </row>
    <row r="1789" spans="7:15" x14ac:dyDescent="0.25">
      <c r="G1789" s="100" t="s">
        <v>12992</v>
      </c>
      <c r="H1789" s="156" t="s">
        <v>12993</v>
      </c>
      <c r="I1789" s="112"/>
      <c r="J1789" s="112" t="str">
        <f t="shared" si="226"/>
        <v>TN664 - Alexian Brother - Live at Home</v>
      </c>
      <c r="K1789" s="101" t="s">
        <v>23239</v>
      </c>
      <c r="L1789" s="101" t="str">
        <f>VLOOKUP(G1789,'[2]CA AMAC LL detail'!$E$2:$J$2161,6,0)</f>
        <v>John Royals</v>
      </c>
      <c r="M1789" s="101">
        <f t="shared" si="227"/>
        <v>204</v>
      </c>
      <c r="N1789" s="158" t="str">
        <f t="shared" si="228"/>
        <v xml:space="preserve">john.royals@connectamerica.com </v>
      </c>
      <c r="O1789" s="101" t="str">
        <f t="shared" si="229"/>
        <v>804-240-2222</v>
      </c>
    </row>
    <row r="1790" spans="7:15" x14ac:dyDescent="0.25">
      <c r="G1790" s="100" t="s">
        <v>12980</v>
      </c>
      <c r="H1790" s="156" t="s">
        <v>12981</v>
      </c>
      <c r="I1790" s="112"/>
      <c r="J1790" s="112" t="str">
        <f t="shared" si="226"/>
        <v>TN671 - Signature HealthCare of Erin</v>
      </c>
      <c r="K1790" s="101" t="s">
        <v>23242</v>
      </c>
      <c r="L1790" s="101" t="s">
        <v>23930</v>
      </c>
      <c r="M1790" s="101">
        <f t="shared" si="227"/>
        <v>501</v>
      </c>
      <c r="N1790" s="158" t="str">
        <f t="shared" si="228"/>
        <v>anne.lee@connectamerica.com</v>
      </c>
      <c r="O1790" s="101">
        <f t="shared" si="229"/>
        <v>0</v>
      </c>
    </row>
    <row r="1791" spans="7:15" x14ac:dyDescent="0.25">
      <c r="G1791" s="100" t="s">
        <v>13037</v>
      </c>
      <c r="H1791" s="156" t="s">
        <v>13038</v>
      </c>
      <c r="I1791" s="112"/>
      <c r="J1791" s="112" t="str">
        <f t="shared" si="226"/>
        <v>TN765 - Knoxville-Knox County Community Action Committee</v>
      </c>
      <c r="K1791" s="101" t="s">
        <v>23242</v>
      </c>
      <c r="L1791" s="101" t="str">
        <f>VLOOKUP(G1791,'[2]CA AMAC LL detail'!$E$2:$J$2161,6,0)</f>
        <v>Dante Mignucci</v>
      </c>
      <c r="M1791" s="101">
        <f t="shared" si="227"/>
        <v>502</v>
      </c>
      <c r="N1791" s="158" t="str">
        <f t="shared" si="228"/>
        <v>Dante.Mignucci@connectamerica.com</v>
      </c>
      <c r="O1791" s="101" t="str">
        <f t="shared" si="229"/>
        <v>267-258-6272</v>
      </c>
    </row>
    <row r="1792" spans="7:15" x14ac:dyDescent="0.25">
      <c r="G1792" s="100" t="s">
        <v>13045</v>
      </c>
      <c r="H1792" s="156" t="s">
        <v>1184</v>
      </c>
      <c r="I1792" s="112"/>
      <c r="J1792" s="112" t="str">
        <f t="shared" si="226"/>
        <v>TN788 - Home Instead Senior care</v>
      </c>
      <c r="K1792" s="101" t="s">
        <v>23242</v>
      </c>
      <c r="L1792" s="101" t="str">
        <f>VLOOKUP(G1792,'[2]CA AMAC LL detail'!$E$2:$J$2161,6,0)</f>
        <v>Dante Mignucci</v>
      </c>
      <c r="M1792" s="101">
        <f t="shared" si="227"/>
        <v>502</v>
      </c>
      <c r="N1792" s="158" t="str">
        <f t="shared" si="228"/>
        <v>Dante.Mignucci@connectamerica.com</v>
      </c>
      <c r="O1792" s="101" t="str">
        <f t="shared" si="229"/>
        <v>267-258-6272</v>
      </c>
    </row>
    <row r="1793" spans="7:15" x14ac:dyDescent="0.25">
      <c r="G1793" s="100" t="s">
        <v>13061</v>
      </c>
      <c r="H1793" s="156" t="s">
        <v>13062</v>
      </c>
      <c r="I1793" s="112"/>
      <c r="J1793" s="112" t="str">
        <f t="shared" si="226"/>
        <v>TN907 - TN Medicaid - East TN AAAD - Reg.06</v>
      </c>
      <c r="K1793" s="101" t="s">
        <v>23239</v>
      </c>
      <c r="L1793" s="101" t="s">
        <v>21362</v>
      </c>
      <c r="M1793" s="101">
        <f t="shared" si="227"/>
        <v>204</v>
      </c>
      <c r="N1793" s="158" t="str">
        <f t="shared" si="228"/>
        <v xml:space="preserve">john.royals@connectamerica.com </v>
      </c>
      <c r="O1793" s="101" t="str">
        <f t="shared" si="229"/>
        <v>804-240-2222</v>
      </c>
    </row>
    <row r="1794" spans="7:15" x14ac:dyDescent="0.25">
      <c r="G1794" s="100" t="s">
        <v>13073</v>
      </c>
      <c r="H1794" s="156" t="s">
        <v>13074</v>
      </c>
      <c r="I1794" s="112"/>
      <c r="J1794" s="112" t="str">
        <f t="shared" si="226"/>
        <v>TN928 - Greater Nashville AAAD - Caregivers</v>
      </c>
      <c r="K1794" s="101" t="s">
        <v>23239</v>
      </c>
      <c r="L1794" s="101" t="str">
        <f>VLOOKUP(G1794,'[2]CA AMAC LL detail'!$E$2:$J$2161,6,0)</f>
        <v>John Royals</v>
      </c>
      <c r="M1794" s="101">
        <f t="shared" si="227"/>
        <v>204</v>
      </c>
      <c r="N1794" s="158" t="str">
        <f t="shared" si="228"/>
        <v xml:space="preserve">john.royals@connectamerica.com </v>
      </c>
      <c r="O1794" s="101" t="str">
        <f t="shared" si="229"/>
        <v>804-240-2222</v>
      </c>
    </row>
    <row r="1795" spans="7:15" x14ac:dyDescent="0.25">
      <c r="G1795" s="100" t="s">
        <v>13075</v>
      </c>
      <c r="H1795" s="156" t="s">
        <v>13076</v>
      </c>
      <c r="I1795" s="112"/>
      <c r="J1795" s="112" t="str">
        <f t="shared" si="226"/>
        <v>TN929 - Greater Nashville AAAD - State Consumer</v>
      </c>
      <c r="K1795" s="101" t="s">
        <v>23239</v>
      </c>
      <c r="L1795" s="101" t="str">
        <f>VLOOKUP(G1795,'[2]CA AMAC LL detail'!$E$2:$J$2161,6,0)</f>
        <v>John Royals</v>
      </c>
      <c r="M1795" s="101">
        <f t="shared" si="227"/>
        <v>204</v>
      </c>
      <c r="N1795" s="158" t="str">
        <f t="shared" si="228"/>
        <v xml:space="preserve">john.royals@connectamerica.com </v>
      </c>
      <c r="O1795" s="101" t="str">
        <f t="shared" si="229"/>
        <v>804-240-2222</v>
      </c>
    </row>
    <row r="1796" spans="7:15" x14ac:dyDescent="0.25">
      <c r="G1796" s="100" t="s">
        <v>13079</v>
      </c>
      <c r="H1796" s="156" t="s">
        <v>13080</v>
      </c>
      <c r="I1796" s="112"/>
      <c r="J1796" s="112" t="str">
        <f t="shared" si="226"/>
        <v>TN930 - Tennesse Metal Retardation Waiver</v>
      </c>
      <c r="K1796" s="101" t="s">
        <v>23239</v>
      </c>
      <c r="L1796" s="101" t="str">
        <f>VLOOKUP(G1796,'[2]CA AMAC LL detail'!$E$2:$J$2161,6,0)</f>
        <v>John Royals</v>
      </c>
      <c r="M1796" s="101">
        <f t="shared" si="227"/>
        <v>204</v>
      </c>
      <c r="N1796" s="158" t="str">
        <f t="shared" si="228"/>
        <v xml:space="preserve">john.royals@connectamerica.com </v>
      </c>
      <c r="O1796" s="101" t="str">
        <f t="shared" si="229"/>
        <v>804-240-2222</v>
      </c>
    </row>
    <row r="1797" spans="7:15" x14ac:dyDescent="0.25">
      <c r="G1797" s="100" t="s">
        <v>13077</v>
      </c>
      <c r="H1797" s="156" t="s">
        <v>13078</v>
      </c>
      <c r="I1797" s="112"/>
      <c r="J1797" s="112" t="str">
        <f t="shared" si="226"/>
        <v>TN938 - Greater Nashville AAAD - Self-Direction</v>
      </c>
      <c r="K1797" s="101" t="s">
        <v>23239</v>
      </c>
      <c r="L1797" s="101" t="s">
        <v>21362</v>
      </c>
      <c r="M1797" s="101">
        <f t="shared" si="227"/>
        <v>204</v>
      </c>
      <c r="N1797" s="158" t="str">
        <f t="shared" si="228"/>
        <v xml:space="preserve">john.royals@connectamerica.com </v>
      </c>
      <c r="O1797" s="101" t="str">
        <f t="shared" si="229"/>
        <v>804-240-2222</v>
      </c>
    </row>
    <row r="1798" spans="7:15" x14ac:dyDescent="0.25">
      <c r="G1798" s="100" t="s">
        <v>871</v>
      </c>
      <c r="H1798" s="156" t="s">
        <v>872</v>
      </c>
      <c r="I1798" s="112"/>
      <c r="J1798" s="112" t="str">
        <f t="shared" si="226"/>
        <v>TN997 - AMERIGROUP TENNESSEE</v>
      </c>
      <c r="K1798" s="101" t="s">
        <v>23239</v>
      </c>
      <c r="L1798" s="101" t="str">
        <f>VLOOKUP(G1798,'[2]CA AMAC LL detail'!$E$2:$J$2161,6,0)</f>
        <v>John Royals</v>
      </c>
      <c r="M1798" s="101">
        <f t="shared" si="227"/>
        <v>204</v>
      </c>
      <c r="N1798" s="158" t="str">
        <f t="shared" si="228"/>
        <v xml:space="preserve">john.royals@connectamerica.com </v>
      </c>
      <c r="O1798" s="101" t="str">
        <f t="shared" si="229"/>
        <v>804-240-2222</v>
      </c>
    </row>
    <row r="1799" spans="7:15" x14ac:dyDescent="0.25">
      <c r="G1799" s="100" t="s">
        <v>12647</v>
      </c>
      <c r="H1799" s="156" t="s">
        <v>12646</v>
      </c>
      <c r="I1799" s="112"/>
      <c r="J1799" s="112" t="str">
        <f t="shared" si="226"/>
        <v>TX010 - Cuero Community Hospital</v>
      </c>
      <c r="K1799" s="101" t="s">
        <v>23242</v>
      </c>
      <c r="L1799" s="228" t="s">
        <v>23930</v>
      </c>
      <c r="M1799" s="101">
        <f t="shared" si="227"/>
        <v>501</v>
      </c>
      <c r="N1799" s="158" t="str">
        <f t="shared" si="228"/>
        <v>anne.lee@connectamerica.com</v>
      </c>
      <c r="O1799" s="101">
        <f t="shared" si="229"/>
        <v>0</v>
      </c>
    </row>
    <row r="1800" spans="7:15" x14ac:dyDescent="0.25">
      <c r="G1800" s="100" t="s">
        <v>13115</v>
      </c>
      <c r="H1800" s="156" t="s">
        <v>13116</v>
      </c>
      <c r="I1800" s="112"/>
      <c r="J1800" s="112" t="str">
        <f t="shared" si="226"/>
        <v>TX021 - GOLDEN CRESCENT AAA</v>
      </c>
      <c r="K1800" s="101" t="s">
        <v>23238</v>
      </c>
      <c r="L1800" s="101" t="str">
        <f>VLOOKUP(G1800,'[2]CA AMAC LL detail'!$E$2:$J$2161,6,0)</f>
        <v>Gopi Shah</v>
      </c>
      <c r="M1800" s="101">
        <f t="shared" si="227"/>
        <v>201</v>
      </c>
      <c r="N1800" s="158" t="str">
        <f t="shared" si="228"/>
        <v>gopi.shah@lifeline.com</v>
      </c>
      <c r="O1800" s="101" t="str">
        <f t="shared" si="229"/>
        <v>917-318-7240</v>
      </c>
    </row>
    <row r="1801" spans="7:15" x14ac:dyDescent="0.25">
      <c r="G1801" s="100" t="s">
        <v>13123</v>
      </c>
      <c r="H1801" s="156" t="s">
        <v>13124</v>
      </c>
      <c r="I1801" s="112"/>
      <c r="J1801" s="112" t="str">
        <f t="shared" si="226"/>
        <v>TX038 - Matagorda House &amp; Assisted Living</v>
      </c>
      <c r="K1801" s="101" t="s">
        <v>23242</v>
      </c>
      <c r="L1801" s="228" t="s">
        <v>23930</v>
      </c>
      <c r="M1801" s="101">
        <f t="shared" si="227"/>
        <v>501</v>
      </c>
      <c r="N1801" s="158" t="str">
        <f t="shared" si="228"/>
        <v>anne.lee@connectamerica.com</v>
      </c>
      <c r="O1801" s="101">
        <f t="shared" si="229"/>
        <v>0</v>
      </c>
    </row>
    <row r="1802" spans="7:15" x14ac:dyDescent="0.25">
      <c r="G1802" s="100" t="s">
        <v>13141</v>
      </c>
      <c r="H1802" s="156" t="s">
        <v>13142</v>
      </c>
      <c r="I1802" s="112"/>
      <c r="J1802" s="112" t="str">
        <f t="shared" si="226"/>
        <v>TX073 - Lifeline formerly North Texas Med Ctr</v>
      </c>
      <c r="K1802" s="101" t="s">
        <v>23238</v>
      </c>
      <c r="L1802" s="101" t="str">
        <f>VLOOKUP(G1802,'[2]CA AMAC LL detail'!$E$2:$J$2161,6,0)</f>
        <v>Gopi Shah</v>
      </c>
      <c r="M1802" s="101">
        <f t="shared" si="227"/>
        <v>201</v>
      </c>
      <c r="N1802" s="158" t="str">
        <f t="shared" si="228"/>
        <v>gopi.shah@lifeline.com</v>
      </c>
      <c r="O1802" s="101" t="str">
        <f t="shared" si="229"/>
        <v>917-318-7240</v>
      </c>
    </row>
    <row r="1803" spans="7:15" x14ac:dyDescent="0.25">
      <c r="G1803" s="100" t="s">
        <v>13145</v>
      </c>
      <c r="H1803" s="156" t="s">
        <v>13146</v>
      </c>
      <c r="I1803" s="112"/>
      <c r="J1803" s="112" t="str">
        <f t="shared" si="226"/>
        <v>TX086 - Kimble County ERS</v>
      </c>
      <c r="K1803" s="101" t="s">
        <v>23242</v>
      </c>
      <c r="L1803" s="228" t="s">
        <v>23930</v>
      </c>
      <c r="M1803" s="101">
        <f t="shared" si="227"/>
        <v>501</v>
      </c>
      <c r="N1803" s="158" t="str">
        <f t="shared" si="228"/>
        <v>anne.lee@connectamerica.com</v>
      </c>
      <c r="O1803" s="101">
        <f t="shared" si="229"/>
        <v>0</v>
      </c>
    </row>
    <row r="1804" spans="7:15" x14ac:dyDescent="0.25">
      <c r="G1804" s="100" t="s">
        <v>13149</v>
      </c>
      <c r="H1804" s="156" t="s">
        <v>13150</v>
      </c>
      <c r="I1804" s="112"/>
      <c r="J1804" s="112" t="str">
        <f t="shared" si="226"/>
        <v>TX097 - Refugio County Memorial Hospital</v>
      </c>
      <c r="K1804" s="101" t="s">
        <v>23238</v>
      </c>
      <c r="L1804" s="101" t="str">
        <f>VLOOKUP(G1804,'[2]CA AMAC LL detail'!$E$2:$J$2161,6,0)</f>
        <v>Gopi Shah</v>
      </c>
      <c r="M1804" s="101">
        <f t="shared" si="227"/>
        <v>201</v>
      </c>
      <c r="N1804" s="158" t="str">
        <f t="shared" si="228"/>
        <v>gopi.shah@lifeline.com</v>
      </c>
      <c r="O1804" s="101" t="str">
        <f t="shared" si="229"/>
        <v>917-318-7240</v>
      </c>
    </row>
    <row r="1805" spans="7:15" x14ac:dyDescent="0.25">
      <c r="G1805" s="100" t="s">
        <v>13154</v>
      </c>
      <c r="H1805" s="156" t="s">
        <v>13155</v>
      </c>
      <c r="I1805" s="112"/>
      <c r="J1805" s="112" t="str">
        <f t="shared" si="226"/>
        <v>TX115 - Austin County Freinds of Lifeline</v>
      </c>
      <c r="K1805" s="101" t="s">
        <v>23238</v>
      </c>
      <c r="L1805" s="101" t="str">
        <f>VLOOKUP(G1805,'[2]CA AMAC LL detail'!$E$2:$J$2161,6,0)</f>
        <v>Gopi Shah</v>
      </c>
      <c r="M1805" s="101">
        <f t="shared" si="227"/>
        <v>201</v>
      </c>
      <c r="N1805" s="158" t="str">
        <f t="shared" si="228"/>
        <v>gopi.shah@lifeline.com</v>
      </c>
      <c r="O1805" s="101" t="str">
        <f t="shared" si="229"/>
        <v>917-318-7240</v>
      </c>
    </row>
    <row r="1806" spans="7:15" x14ac:dyDescent="0.25">
      <c r="G1806" s="100" t="s">
        <v>13174</v>
      </c>
      <c r="H1806" s="156" t="s">
        <v>13175</v>
      </c>
      <c r="I1806" s="112"/>
      <c r="J1806" s="112" t="str">
        <f t="shared" si="226"/>
        <v>TX176 - Jackson County Hospital District</v>
      </c>
      <c r="K1806" s="101" t="s">
        <v>23242</v>
      </c>
      <c r="L1806" s="228" t="s">
        <v>23930</v>
      </c>
      <c r="M1806" s="101">
        <f t="shared" si="227"/>
        <v>501</v>
      </c>
      <c r="N1806" s="158" t="str">
        <f t="shared" si="228"/>
        <v>anne.lee@connectamerica.com</v>
      </c>
      <c r="O1806" s="101">
        <f t="shared" si="229"/>
        <v>0</v>
      </c>
    </row>
    <row r="1807" spans="7:15" x14ac:dyDescent="0.25">
      <c r="G1807" s="100" t="s">
        <v>873</v>
      </c>
      <c r="H1807" s="156" t="s">
        <v>874</v>
      </c>
      <c r="I1807" s="112"/>
      <c r="J1807" s="112" t="str">
        <f t="shared" si="226"/>
        <v>TX212 - Lifeline Texas - Dept. of Human Services Region 7</v>
      </c>
      <c r="K1807" s="101" t="s">
        <v>23238</v>
      </c>
      <c r="L1807" s="101" t="str">
        <f>VLOOKUP(G1807,'[2]CA AMAC LL detail'!$E$2:$J$2161,6,0)</f>
        <v>Gopi Shah</v>
      </c>
      <c r="M1807" s="101">
        <f t="shared" si="227"/>
        <v>201</v>
      </c>
      <c r="N1807" s="158" t="str">
        <f t="shared" si="228"/>
        <v>gopi.shah@lifeline.com</v>
      </c>
      <c r="O1807" s="101" t="str">
        <f t="shared" si="229"/>
        <v>917-318-7240</v>
      </c>
    </row>
    <row r="1808" spans="7:15" x14ac:dyDescent="0.25">
      <c r="G1808" s="100" t="s">
        <v>875</v>
      </c>
      <c r="H1808" s="156" t="s">
        <v>876</v>
      </c>
      <c r="I1808" s="112"/>
      <c r="J1808" s="112" t="str">
        <f t="shared" si="226"/>
        <v>TX214 - Lifeline Texas - Dept of Human Services Region 7</v>
      </c>
      <c r="K1808" s="101" t="s">
        <v>23238</v>
      </c>
      <c r="L1808" s="101" t="str">
        <f>VLOOKUP(G1808,'[2]CA AMAC LL detail'!$E$2:$J$2161,6,0)</f>
        <v>Gopi Shah</v>
      </c>
      <c r="M1808" s="101">
        <f t="shared" si="227"/>
        <v>201</v>
      </c>
      <c r="N1808" s="158" t="str">
        <f t="shared" si="228"/>
        <v>gopi.shah@lifeline.com</v>
      </c>
      <c r="O1808" s="101" t="str">
        <f t="shared" si="229"/>
        <v>917-318-7240</v>
      </c>
    </row>
    <row r="1809" spans="7:15" x14ac:dyDescent="0.25">
      <c r="G1809" s="100" t="s">
        <v>13195</v>
      </c>
      <c r="H1809" s="156" t="s">
        <v>13196</v>
      </c>
      <c r="I1809" s="112"/>
      <c r="J1809" s="112" t="str">
        <f t="shared" si="226"/>
        <v>TX234 - Lifeline Texas - Dept. of Human Services Region 9</v>
      </c>
      <c r="K1809" s="101" t="s">
        <v>23238</v>
      </c>
      <c r="L1809" s="101" t="str">
        <f>VLOOKUP(G1809,'[2]CA AMAC LL detail'!$E$2:$J$2161,6,0)</f>
        <v>Gopi Shah</v>
      </c>
      <c r="M1809" s="101">
        <f t="shared" si="227"/>
        <v>201</v>
      </c>
      <c r="N1809" s="158" t="str">
        <f t="shared" si="228"/>
        <v>gopi.shah@lifeline.com</v>
      </c>
      <c r="O1809" s="101" t="str">
        <f t="shared" si="229"/>
        <v>917-318-7240</v>
      </c>
    </row>
    <row r="1810" spans="7:15" x14ac:dyDescent="0.25">
      <c r="G1810" s="100" t="s">
        <v>13238</v>
      </c>
      <c r="H1810" s="156" t="s">
        <v>13239</v>
      </c>
      <c r="I1810" s="112"/>
      <c r="J1810" s="112" t="str">
        <f t="shared" si="226"/>
        <v>TX241 - Pilot Club of Wills Point</v>
      </c>
      <c r="K1810" s="101" t="s">
        <v>23238</v>
      </c>
      <c r="L1810" s="101" t="str">
        <f>VLOOKUP(G1810,'[2]CA AMAC LL detail'!$E$2:$J$2161,6,0)</f>
        <v>Gopi Shah</v>
      </c>
      <c r="M1810" s="101">
        <f t="shared" si="227"/>
        <v>201</v>
      </c>
      <c r="N1810" s="158" t="str">
        <f t="shared" si="228"/>
        <v>gopi.shah@lifeline.com</v>
      </c>
      <c r="O1810" s="101" t="str">
        <f t="shared" si="229"/>
        <v>917-318-7240</v>
      </c>
    </row>
    <row r="1811" spans="7:15" x14ac:dyDescent="0.25">
      <c r="G1811" s="100" t="s">
        <v>877</v>
      </c>
      <c r="H1811" s="156" t="s">
        <v>878</v>
      </c>
      <c r="I1811" s="112"/>
      <c r="J1811" s="112" t="str">
        <f t="shared" si="226"/>
        <v>TX263 - Lifeline Texas - Dept. of Human Services Region 8</v>
      </c>
      <c r="K1811" s="101" t="s">
        <v>23238</v>
      </c>
      <c r="L1811" s="101" t="str">
        <f>VLOOKUP(G1811,'[2]CA AMAC LL detail'!$E$2:$J$2161,6,0)</f>
        <v>Gopi Shah</v>
      </c>
      <c r="M1811" s="101">
        <f t="shared" si="227"/>
        <v>201</v>
      </c>
      <c r="N1811" s="158" t="str">
        <f t="shared" si="228"/>
        <v>gopi.shah@lifeline.com</v>
      </c>
      <c r="O1811" s="101" t="str">
        <f t="shared" si="229"/>
        <v>917-318-7240</v>
      </c>
    </row>
    <row r="1812" spans="7:15" x14ac:dyDescent="0.25">
      <c r="G1812" s="100" t="s">
        <v>13199</v>
      </c>
      <c r="H1812" s="156" t="s">
        <v>13200</v>
      </c>
      <c r="I1812" s="112"/>
      <c r="J1812" s="112" t="str">
        <f t="shared" si="226"/>
        <v>TX264 - Lifeline Texas - Dept. of Human Services Region 11</v>
      </c>
      <c r="K1812" s="101" t="s">
        <v>23238</v>
      </c>
      <c r="L1812" s="101" t="str">
        <f>VLOOKUP(G1812,'[2]CA AMAC LL detail'!$E$2:$J$2161,6,0)</f>
        <v>Gopi Shah</v>
      </c>
      <c r="M1812" s="101">
        <f t="shared" si="227"/>
        <v>201</v>
      </c>
      <c r="N1812" s="158" t="str">
        <f t="shared" si="228"/>
        <v>gopi.shah@lifeline.com</v>
      </c>
      <c r="O1812" s="101" t="str">
        <f t="shared" si="229"/>
        <v>917-318-7240</v>
      </c>
    </row>
    <row r="1813" spans="7:15" x14ac:dyDescent="0.25">
      <c r="G1813" s="100" t="s">
        <v>879</v>
      </c>
      <c r="H1813" s="156" t="s">
        <v>880</v>
      </c>
      <c r="I1813" s="112"/>
      <c r="J1813" s="112" t="str">
        <f t="shared" si="226"/>
        <v>TX276 - Lifeline Texas - Dept. of Human Services Region 4</v>
      </c>
      <c r="K1813" s="101" t="s">
        <v>23238</v>
      </c>
      <c r="L1813" s="101" t="str">
        <f>VLOOKUP(G1813,'[2]CA AMAC LL detail'!$E$2:$J$2161,6,0)</f>
        <v>Gopi Shah</v>
      </c>
      <c r="M1813" s="101">
        <f t="shared" si="227"/>
        <v>201</v>
      </c>
      <c r="N1813" s="158" t="str">
        <f t="shared" si="228"/>
        <v>gopi.shah@lifeline.com</v>
      </c>
      <c r="O1813" s="101" t="str">
        <f t="shared" si="229"/>
        <v>917-318-7240</v>
      </c>
    </row>
    <row r="1814" spans="7:15" x14ac:dyDescent="0.25">
      <c r="G1814" s="100" t="s">
        <v>881</v>
      </c>
      <c r="H1814" s="156" t="s">
        <v>882</v>
      </c>
      <c r="I1814" s="112"/>
      <c r="J1814" s="112" t="str">
        <f t="shared" ref="J1814:J1844" si="230">+G1814&amp;" - "&amp;H1814</f>
        <v>TX278 - Lifeline Texas - Dept. of Human Services Region 5</v>
      </c>
      <c r="K1814" s="101" t="s">
        <v>23238</v>
      </c>
      <c r="L1814" s="101" t="str">
        <f>VLOOKUP(G1814,'[2]CA AMAC LL detail'!$E$2:$J$2161,6,0)</f>
        <v>Gopi Shah</v>
      </c>
      <c r="M1814" s="101">
        <f t="shared" si="227"/>
        <v>201</v>
      </c>
      <c r="N1814" s="158" t="str">
        <f t="shared" si="228"/>
        <v>gopi.shah@lifeline.com</v>
      </c>
      <c r="O1814" s="101" t="str">
        <f t="shared" si="229"/>
        <v>917-318-7240</v>
      </c>
    </row>
    <row r="1815" spans="7:15" x14ac:dyDescent="0.25">
      <c r="G1815" s="100" t="s">
        <v>883</v>
      </c>
      <c r="H1815" s="156" t="s">
        <v>884</v>
      </c>
      <c r="I1815" s="112"/>
      <c r="J1815" s="112" t="str">
        <f t="shared" si="230"/>
        <v>TX280 - Lifeline Texas - Dept. of Human Services Region 3</v>
      </c>
      <c r="K1815" s="101" t="s">
        <v>23238</v>
      </c>
      <c r="L1815" s="101" t="str">
        <f>VLOOKUP(G1815,'[2]CA AMAC LL detail'!$E$2:$J$2161,6,0)</f>
        <v>Gopi Shah</v>
      </c>
      <c r="M1815" s="101">
        <f t="shared" si="227"/>
        <v>201</v>
      </c>
      <c r="N1815" s="158" t="str">
        <f t="shared" si="228"/>
        <v>gopi.shah@lifeline.com</v>
      </c>
      <c r="O1815" s="101" t="str">
        <f t="shared" si="229"/>
        <v>917-318-7240</v>
      </c>
    </row>
    <row r="1816" spans="7:15" x14ac:dyDescent="0.25">
      <c r="G1816" s="100" t="s">
        <v>889</v>
      </c>
      <c r="H1816" s="156" t="s">
        <v>890</v>
      </c>
      <c r="I1816" s="112"/>
      <c r="J1816" s="112" t="str">
        <f t="shared" si="230"/>
        <v>TX282 - Amerigroup - Dallas Region 3 Star Plus</v>
      </c>
      <c r="K1816" s="101" t="s">
        <v>23238</v>
      </c>
      <c r="L1816" s="101" t="str">
        <f>VLOOKUP(G1816,'[2]CA AMAC LL detail'!$E$2:$J$2161,6,0)</f>
        <v>Gopi Shah</v>
      </c>
      <c r="M1816" s="101">
        <f t="shared" si="227"/>
        <v>201</v>
      </c>
      <c r="N1816" s="158" t="str">
        <f t="shared" si="228"/>
        <v>gopi.shah@lifeline.com</v>
      </c>
      <c r="O1816" s="101" t="str">
        <f t="shared" si="229"/>
        <v>917-318-7240</v>
      </c>
    </row>
    <row r="1817" spans="7:15" x14ac:dyDescent="0.25">
      <c r="G1817" s="100" t="s">
        <v>13259</v>
      </c>
      <c r="H1817" s="156" t="s">
        <v>13260</v>
      </c>
      <c r="I1817" s="112"/>
      <c r="J1817" s="112" t="str">
        <f t="shared" si="230"/>
        <v>TX283 - Superior - Dallas Region 3 Star Plus</v>
      </c>
      <c r="K1817" s="101" t="s">
        <v>23238</v>
      </c>
      <c r="L1817" s="101" t="str">
        <f>VLOOKUP(G1817,'[2]CA AMAC LL detail'!$E$2:$J$2161,6,0)</f>
        <v>Gopi Shah</v>
      </c>
      <c r="M1817" s="101">
        <f t="shared" si="227"/>
        <v>201</v>
      </c>
      <c r="N1817" s="158" t="str">
        <f t="shared" si="228"/>
        <v>gopi.shah@lifeline.com</v>
      </c>
      <c r="O1817" s="101" t="str">
        <f t="shared" si="229"/>
        <v>917-318-7240</v>
      </c>
    </row>
    <row r="1818" spans="7:15" x14ac:dyDescent="0.25">
      <c r="G1818" s="100" t="s">
        <v>13205</v>
      </c>
      <c r="H1818" s="156" t="s">
        <v>13206</v>
      </c>
      <c r="I1818" s="112"/>
      <c r="J1818" s="112" t="str">
        <f t="shared" si="230"/>
        <v>TX284 - Molina - Dallas Region 3</v>
      </c>
      <c r="K1818" s="101" t="s">
        <v>23238</v>
      </c>
      <c r="L1818" s="101" t="str">
        <f>VLOOKUP(G1818,'[2]CA AMAC LL detail'!$E$2:$J$2161,6,0)</f>
        <v>Gopi Shah</v>
      </c>
      <c r="M1818" s="101">
        <f t="shared" si="227"/>
        <v>201</v>
      </c>
      <c r="N1818" s="158" t="str">
        <f t="shared" si="228"/>
        <v>gopi.shah@lifeline.com</v>
      </c>
      <c r="O1818" s="101" t="str">
        <f t="shared" si="229"/>
        <v>917-318-7240</v>
      </c>
    </row>
    <row r="1819" spans="7:15" x14ac:dyDescent="0.25">
      <c r="G1819" s="100" t="s">
        <v>13207</v>
      </c>
      <c r="H1819" s="156" t="s">
        <v>13208</v>
      </c>
      <c r="I1819" s="112"/>
      <c r="J1819" s="112" t="str">
        <f t="shared" si="230"/>
        <v>TX285 - Lifeline Texas - Dept. of Human Services Region 2</v>
      </c>
      <c r="K1819" s="101" t="s">
        <v>23238</v>
      </c>
      <c r="L1819" s="101" t="str">
        <f>VLOOKUP(G1819,'[2]CA AMAC LL detail'!$E$2:$J$2161,6,0)</f>
        <v>Gopi Shah</v>
      </c>
      <c r="M1819" s="101">
        <f t="shared" ref="M1819:M1850" si="231">VLOOKUP(L1819,$Q$4:$T$25,4,0)</f>
        <v>201</v>
      </c>
      <c r="N1819" s="158" t="str">
        <f t="shared" ref="N1819:N1850" si="232">VLOOKUP(L1819,$Q$4:$R$25,2,0)</f>
        <v>gopi.shah@lifeline.com</v>
      </c>
      <c r="O1819" s="101" t="str">
        <f t="shared" ref="O1819:O1850" si="233">VLOOKUP(L1819,$Q$4:$S$25,3,0)</f>
        <v>917-318-7240</v>
      </c>
    </row>
    <row r="1820" spans="7:15" x14ac:dyDescent="0.25">
      <c r="G1820" s="100" t="s">
        <v>885</v>
      </c>
      <c r="H1820" s="156" t="s">
        <v>886</v>
      </c>
      <c r="I1820" s="112"/>
      <c r="J1820" s="112" t="str">
        <f t="shared" si="230"/>
        <v>TX288 - Lifeline Texas - Dept. of Human Services Region 6</v>
      </c>
      <c r="K1820" s="101" t="s">
        <v>23238</v>
      </c>
      <c r="L1820" s="101" t="str">
        <f>VLOOKUP(G1820,'[2]CA AMAC LL detail'!$E$2:$J$2161,6,0)</f>
        <v>Gopi Shah</v>
      </c>
      <c r="M1820" s="101">
        <f t="shared" si="231"/>
        <v>201</v>
      </c>
      <c r="N1820" s="158" t="str">
        <f t="shared" si="232"/>
        <v>gopi.shah@lifeline.com</v>
      </c>
      <c r="O1820" s="101" t="str">
        <f t="shared" si="233"/>
        <v>917-318-7240</v>
      </c>
    </row>
    <row r="1821" spans="7:15" x14ac:dyDescent="0.25">
      <c r="G1821" s="100" t="s">
        <v>887</v>
      </c>
      <c r="H1821" s="156" t="s">
        <v>888</v>
      </c>
      <c r="I1821" s="112"/>
      <c r="J1821" s="112" t="str">
        <f t="shared" si="230"/>
        <v>TX290 - Lifeline Texas - Dept. of Human Services Region 10</v>
      </c>
      <c r="K1821" s="101" t="s">
        <v>23238</v>
      </c>
      <c r="L1821" s="101" t="str">
        <f>VLOOKUP(G1821,'[2]CA AMAC LL detail'!$E$2:$J$2161,6,0)</f>
        <v>Gopi Shah</v>
      </c>
      <c r="M1821" s="101">
        <f t="shared" si="231"/>
        <v>201</v>
      </c>
      <c r="N1821" s="158" t="str">
        <f t="shared" si="232"/>
        <v>gopi.shah@lifeline.com</v>
      </c>
      <c r="O1821" s="101" t="str">
        <f t="shared" si="233"/>
        <v>917-318-7240</v>
      </c>
    </row>
    <row r="1822" spans="7:15" x14ac:dyDescent="0.25">
      <c r="G1822" s="100" t="s">
        <v>13281</v>
      </c>
      <c r="H1822" s="156" t="s">
        <v>13282</v>
      </c>
      <c r="I1822" s="112"/>
      <c r="J1822" s="112" t="str">
        <f t="shared" si="230"/>
        <v>TX315 - Wisteria Place</v>
      </c>
      <c r="K1822" s="101" t="s">
        <v>23242</v>
      </c>
      <c r="L1822" s="228" t="s">
        <v>23930</v>
      </c>
      <c r="M1822" s="101">
        <f t="shared" si="231"/>
        <v>501</v>
      </c>
      <c r="N1822" s="158" t="str">
        <f t="shared" si="232"/>
        <v>anne.lee@connectamerica.com</v>
      </c>
      <c r="O1822" s="101">
        <f t="shared" si="233"/>
        <v>0</v>
      </c>
    </row>
    <row r="1823" spans="7:15" x14ac:dyDescent="0.25">
      <c r="G1823" s="100" t="s">
        <v>891</v>
      </c>
      <c r="H1823" s="156" t="s">
        <v>892</v>
      </c>
      <c r="I1823" s="112"/>
      <c r="J1823" s="112" t="str">
        <f t="shared" si="230"/>
        <v>TX417 - Good Sam - El Paso Towers II</v>
      </c>
      <c r="K1823" s="101" t="s">
        <v>23242</v>
      </c>
      <c r="L1823" s="228" t="s">
        <v>23930</v>
      </c>
      <c r="M1823" s="101">
        <f t="shared" si="231"/>
        <v>501</v>
      </c>
      <c r="N1823" s="158" t="str">
        <f t="shared" si="232"/>
        <v>anne.lee@connectamerica.com</v>
      </c>
      <c r="O1823" s="101">
        <f t="shared" si="233"/>
        <v>0</v>
      </c>
    </row>
    <row r="1824" spans="7:15" x14ac:dyDescent="0.25">
      <c r="G1824" s="100" t="s">
        <v>13419</v>
      </c>
      <c r="H1824" s="156" t="s">
        <v>13420</v>
      </c>
      <c r="I1824" s="112"/>
      <c r="J1824" s="112" t="str">
        <f t="shared" si="230"/>
        <v>TX504 - Preston Place - Spectrum Properties</v>
      </c>
      <c r="K1824" s="101" t="s">
        <v>23238</v>
      </c>
      <c r="L1824" s="101" t="str">
        <f>VLOOKUP(G1824,'[2]CA AMAC LL detail'!$E$2:$J$2161,6,0)</f>
        <v>Gopi Shah</v>
      </c>
      <c r="M1824" s="101">
        <f t="shared" si="231"/>
        <v>201</v>
      </c>
      <c r="N1824" s="158" t="str">
        <f t="shared" si="232"/>
        <v>gopi.shah@lifeline.com</v>
      </c>
      <c r="O1824" s="101" t="str">
        <f t="shared" si="233"/>
        <v>917-318-7240</v>
      </c>
    </row>
    <row r="1825" spans="7:15" x14ac:dyDescent="0.25">
      <c r="G1825" s="100" t="s">
        <v>13421</v>
      </c>
      <c r="H1825" s="156" t="s">
        <v>13422</v>
      </c>
      <c r="I1825" s="112"/>
      <c r="J1825" s="112" t="str">
        <f t="shared" si="230"/>
        <v>TX505 - Meadowstone Place - Spectrum Properties</v>
      </c>
      <c r="K1825" s="101" t="s">
        <v>23238</v>
      </c>
      <c r="L1825" s="101" t="str">
        <f>VLOOKUP(G1825,'[2]CA AMAC LL detail'!$E$2:$J$2161,6,0)</f>
        <v>Gopi Shah</v>
      </c>
      <c r="M1825" s="101">
        <f t="shared" si="231"/>
        <v>201</v>
      </c>
      <c r="N1825" s="158" t="str">
        <f t="shared" si="232"/>
        <v>gopi.shah@lifeline.com</v>
      </c>
      <c r="O1825" s="101" t="str">
        <f t="shared" si="233"/>
        <v>917-318-7240</v>
      </c>
    </row>
    <row r="1826" spans="7:15" x14ac:dyDescent="0.25">
      <c r="G1826" s="100" t="s">
        <v>13423</v>
      </c>
      <c r="H1826" s="156" t="s">
        <v>13424</v>
      </c>
      <c r="I1826" s="112"/>
      <c r="J1826" s="112" t="str">
        <f t="shared" si="230"/>
        <v>TX506 - Parc Place - Spectrum Properties</v>
      </c>
      <c r="K1826" s="101" t="s">
        <v>23238</v>
      </c>
      <c r="L1826" s="101" t="str">
        <f>VLOOKUP(G1826,'[2]CA AMAC LL detail'!$E$2:$J$2161,6,0)</f>
        <v>Gopi Shah</v>
      </c>
      <c r="M1826" s="101">
        <f t="shared" si="231"/>
        <v>201</v>
      </c>
      <c r="N1826" s="158" t="str">
        <f t="shared" si="232"/>
        <v>gopi.shah@lifeline.com</v>
      </c>
      <c r="O1826" s="101" t="str">
        <f t="shared" si="233"/>
        <v>917-318-7240</v>
      </c>
    </row>
    <row r="1827" spans="7:15" x14ac:dyDescent="0.25">
      <c r="G1827" s="100" t="s">
        <v>13125</v>
      </c>
      <c r="H1827" s="156" t="s">
        <v>13126</v>
      </c>
      <c r="I1827" s="112"/>
      <c r="J1827" s="112" t="str">
        <f t="shared" si="230"/>
        <v>TX638 - Matagorda House &amp; Legacy Assisted Living</v>
      </c>
      <c r="K1827" s="101" t="s">
        <v>23242</v>
      </c>
      <c r="L1827" s="228" t="s">
        <v>23930</v>
      </c>
      <c r="M1827" s="101">
        <f t="shared" si="231"/>
        <v>501</v>
      </c>
      <c r="N1827" s="158" t="str">
        <f t="shared" si="232"/>
        <v>anne.lee@connectamerica.com</v>
      </c>
      <c r="O1827" s="101">
        <f t="shared" si="233"/>
        <v>0</v>
      </c>
    </row>
    <row r="1828" spans="7:15" x14ac:dyDescent="0.25">
      <c r="G1828" s="100" t="s">
        <v>13441</v>
      </c>
      <c r="H1828" s="156" t="s">
        <v>13442</v>
      </c>
      <c r="I1828" s="112"/>
      <c r="J1828" s="112" t="str">
        <f t="shared" si="230"/>
        <v>TX651 - CHRISTUS Homecare</v>
      </c>
      <c r="K1828" s="101" t="s">
        <v>23238</v>
      </c>
      <c r="L1828" s="101" t="str">
        <f>VLOOKUP(G1828,'[2]CA AMAC LL detail'!$E$2:$J$2161,6,0)</f>
        <v>Gopi Shah</v>
      </c>
      <c r="M1828" s="101">
        <f t="shared" si="231"/>
        <v>201</v>
      </c>
      <c r="N1828" s="158" t="str">
        <f t="shared" si="232"/>
        <v>gopi.shah@lifeline.com</v>
      </c>
      <c r="O1828" s="101" t="str">
        <f t="shared" si="233"/>
        <v>917-318-7240</v>
      </c>
    </row>
    <row r="1829" spans="7:15" x14ac:dyDescent="0.25">
      <c r="G1829" s="100" t="s">
        <v>13178</v>
      </c>
      <c r="H1829" s="156" t="s">
        <v>13177</v>
      </c>
      <c r="I1829" s="112"/>
      <c r="J1829" s="112" t="str">
        <f t="shared" si="230"/>
        <v>TX652 - Hamilton General Hospital Auxiliary</v>
      </c>
      <c r="K1829" s="101" t="s">
        <v>23242</v>
      </c>
      <c r="L1829" s="228" t="s">
        <v>23930</v>
      </c>
      <c r="M1829" s="101">
        <f t="shared" si="231"/>
        <v>501</v>
      </c>
      <c r="N1829" s="158" t="str">
        <f t="shared" si="232"/>
        <v>anne.lee@connectamerica.com</v>
      </c>
      <c r="O1829" s="101">
        <f t="shared" si="233"/>
        <v>0</v>
      </c>
    </row>
    <row r="1830" spans="7:15" x14ac:dyDescent="0.25">
      <c r="G1830" s="100" t="s">
        <v>13481</v>
      </c>
      <c r="H1830" s="156" t="s">
        <v>13482</v>
      </c>
      <c r="I1830" s="112"/>
      <c r="J1830" s="112" t="str">
        <f t="shared" si="230"/>
        <v>TX746 - Home Instead Senior Care - Bay Area</v>
      </c>
      <c r="K1830" s="101" t="s">
        <v>23242</v>
      </c>
      <c r="L1830" s="228" t="s">
        <v>23930</v>
      </c>
      <c r="M1830" s="101">
        <f t="shared" si="231"/>
        <v>501</v>
      </c>
      <c r="N1830" s="158" t="str">
        <f t="shared" si="232"/>
        <v>anne.lee@connectamerica.com</v>
      </c>
      <c r="O1830" s="101">
        <f t="shared" si="233"/>
        <v>0</v>
      </c>
    </row>
    <row r="1831" spans="7:15" x14ac:dyDescent="0.25">
      <c r="G1831" s="100" t="s">
        <v>23022</v>
      </c>
      <c r="H1831" s="156" t="s">
        <v>23023</v>
      </c>
      <c r="I1831" s="112"/>
      <c r="J1831" s="112" t="str">
        <f t="shared" si="230"/>
        <v>TX910 - AAA North Texas</v>
      </c>
      <c r="K1831" s="101" t="s">
        <v>23238</v>
      </c>
      <c r="L1831" s="101" t="s">
        <v>21351</v>
      </c>
      <c r="M1831" s="101">
        <f t="shared" si="231"/>
        <v>201</v>
      </c>
      <c r="N1831" s="158" t="str">
        <f t="shared" si="232"/>
        <v>gopi.shah@lifeline.com</v>
      </c>
      <c r="O1831" s="101" t="str">
        <f t="shared" si="233"/>
        <v>917-318-7240</v>
      </c>
    </row>
    <row r="1832" spans="7:15" x14ac:dyDescent="0.25">
      <c r="G1832" s="100" t="s">
        <v>893</v>
      </c>
      <c r="H1832" s="156" t="s">
        <v>894</v>
      </c>
      <c r="I1832" s="112"/>
      <c r="J1832" s="112" t="str">
        <f t="shared" si="230"/>
        <v>TX916 - Vita CCAD 3217</v>
      </c>
      <c r="K1832" s="101" t="s">
        <v>23238</v>
      </c>
      <c r="L1832" s="101" t="str">
        <f>VLOOKUP(G1832,'[2]CA AMAC LL detail'!$E$2:$J$2161,6,0)</f>
        <v>Gopi Shah</v>
      </c>
      <c r="M1832" s="101">
        <f t="shared" si="231"/>
        <v>201</v>
      </c>
      <c r="N1832" s="158" t="str">
        <f t="shared" si="232"/>
        <v>gopi.shah@lifeline.com</v>
      </c>
      <c r="O1832" s="101" t="str">
        <f t="shared" si="233"/>
        <v>917-318-7240</v>
      </c>
    </row>
    <row r="1833" spans="7:15" x14ac:dyDescent="0.25">
      <c r="G1833" s="100" t="s">
        <v>13510</v>
      </c>
      <c r="H1833" s="156" t="s">
        <v>13511</v>
      </c>
      <c r="I1833" s="112"/>
      <c r="J1833" s="112" t="str">
        <f t="shared" si="230"/>
        <v>TX920 - Jan Werner Vitalert</v>
      </c>
      <c r="K1833" s="101" t="s">
        <v>23238</v>
      </c>
      <c r="L1833" s="101" t="str">
        <f>VLOOKUP(G1833,'[2]CA AMAC LL detail'!$E$2:$J$2161,6,0)</f>
        <v>Gopi Shah</v>
      </c>
      <c r="M1833" s="101">
        <f t="shared" si="231"/>
        <v>201</v>
      </c>
      <c r="N1833" s="158" t="str">
        <f t="shared" si="232"/>
        <v>gopi.shah@lifeline.com</v>
      </c>
      <c r="O1833" s="101" t="str">
        <f t="shared" si="233"/>
        <v>917-318-7240</v>
      </c>
    </row>
    <row r="1834" spans="7:15" x14ac:dyDescent="0.25">
      <c r="G1834" s="100" t="s">
        <v>895</v>
      </c>
      <c r="H1834" s="156" t="s">
        <v>896</v>
      </c>
      <c r="I1834" s="112"/>
      <c r="J1834" s="112" t="str">
        <f t="shared" si="230"/>
        <v>TX928 - AMERIGROUP SAN ANTONIO</v>
      </c>
      <c r="K1834" s="101" t="s">
        <v>23238</v>
      </c>
      <c r="L1834" s="101" t="str">
        <f>VLOOKUP(G1834,'[2]CA AMAC LL detail'!$E$2:$J$2161,6,0)</f>
        <v>Gopi Shah</v>
      </c>
      <c r="M1834" s="101">
        <f t="shared" si="231"/>
        <v>201</v>
      </c>
      <c r="N1834" s="158" t="str">
        <f t="shared" si="232"/>
        <v>gopi.shah@lifeline.com</v>
      </c>
      <c r="O1834" s="101" t="str">
        <f t="shared" si="233"/>
        <v>917-318-7240</v>
      </c>
    </row>
    <row r="1835" spans="7:15" x14ac:dyDescent="0.25">
      <c r="G1835" s="100" t="s">
        <v>897</v>
      </c>
      <c r="H1835" s="156" t="s">
        <v>898</v>
      </c>
      <c r="I1835" s="112"/>
      <c r="J1835" s="112" t="str">
        <f t="shared" si="230"/>
        <v>TX929 - Amerigroup Houston</v>
      </c>
      <c r="K1835" s="101" t="s">
        <v>23238</v>
      </c>
      <c r="L1835" s="101" t="str">
        <f>VLOOKUP(G1835,'[2]CA AMAC LL detail'!$E$2:$J$2161,6,0)</f>
        <v>Gopi Shah</v>
      </c>
      <c r="M1835" s="101">
        <f t="shared" si="231"/>
        <v>201</v>
      </c>
      <c r="N1835" s="158" t="str">
        <f t="shared" si="232"/>
        <v>gopi.shah@lifeline.com</v>
      </c>
      <c r="O1835" s="101" t="str">
        <f t="shared" si="233"/>
        <v>917-318-7240</v>
      </c>
    </row>
    <row r="1836" spans="7:15" x14ac:dyDescent="0.25">
      <c r="G1836" s="100" t="s">
        <v>13516</v>
      </c>
      <c r="H1836" s="156" t="s">
        <v>13517</v>
      </c>
      <c r="I1836" s="112"/>
      <c r="J1836" s="112" t="str">
        <f t="shared" si="230"/>
        <v>TX934 - Evercare Houston</v>
      </c>
      <c r="K1836" s="101" t="s">
        <v>23238</v>
      </c>
      <c r="L1836" s="101" t="s">
        <v>21351</v>
      </c>
      <c r="M1836" s="101">
        <f t="shared" si="231"/>
        <v>201</v>
      </c>
      <c r="N1836" s="158" t="str">
        <f t="shared" si="232"/>
        <v>gopi.shah@lifeline.com</v>
      </c>
      <c r="O1836" s="101" t="str">
        <f t="shared" si="233"/>
        <v>917-318-7240</v>
      </c>
    </row>
    <row r="1837" spans="7:15" x14ac:dyDescent="0.25">
      <c r="G1837" s="100" t="s">
        <v>899</v>
      </c>
      <c r="H1837" s="156" t="s">
        <v>900</v>
      </c>
      <c r="I1837" s="112"/>
      <c r="J1837" s="112" t="str">
        <f t="shared" si="230"/>
        <v>TX935 - Amerigroup Lubbock Region 1</v>
      </c>
      <c r="K1837" s="101" t="s">
        <v>23238</v>
      </c>
      <c r="L1837" s="101" t="str">
        <f>VLOOKUP(G1837,'[2]CA AMAC LL detail'!$E$2:$J$2161,6,0)</f>
        <v>Gopi Shah</v>
      </c>
      <c r="M1837" s="101">
        <f t="shared" si="231"/>
        <v>201</v>
      </c>
      <c r="N1837" s="158" t="str">
        <f t="shared" si="232"/>
        <v>gopi.shah@lifeline.com</v>
      </c>
      <c r="O1837" s="101" t="str">
        <f t="shared" si="233"/>
        <v>917-318-7240</v>
      </c>
    </row>
    <row r="1838" spans="7:15" x14ac:dyDescent="0.25">
      <c r="G1838" s="100" t="s">
        <v>13518</v>
      </c>
      <c r="H1838" s="156" t="s">
        <v>13519</v>
      </c>
      <c r="I1838" s="112"/>
      <c r="J1838" s="112" t="str">
        <f t="shared" si="230"/>
        <v>TX936 - Amerigroup El Paso Region 10</v>
      </c>
      <c r="K1838" s="101" t="s">
        <v>23238</v>
      </c>
      <c r="L1838" s="101" t="str">
        <f>VLOOKUP(G1838,'[2]CA AMAC LL detail'!$E$2:$J$2161,6,0)</f>
        <v>Gopi Shah</v>
      </c>
      <c r="M1838" s="101">
        <f t="shared" si="231"/>
        <v>201</v>
      </c>
      <c r="N1838" s="158" t="str">
        <f t="shared" si="232"/>
        <v>gopi.shah@lifeline.com</v>
      </c>
      <c r="O1838" s="101" t="str">
        <f t="shared" si="233"/>
        <v>917-318-7240</v>
      </c>
    </row>
    <row r="1839" spans="7:15" x14ac:dyDescent="0.25">
      <c r="G1839" s="100" t="s">
        <v>13520</v>
      </c>
      <c r="H1839" s="156" t="s">
        <v>13521</v>
      </c>
      <c r="I1839" s="112"/>
      <c r="J1839" s="112" t="str">
        <f t="shared" si="230"/>
        <v>TX937 - Amerigroup Non Waiver Subs</v>
      </c>
      <c r="K1839" s="101" t="s">
        <v>23238</v>
      </c>
      <c r="L1839" s="101" t="str">
        <f>VLOOKUP(G1839,'[2]CA AMAC LL detail'!$E$2:$J$2161,6,0)</f>
        <v>Gopi Shah</v>
      </c>
      <c r="M1839" s="101">
        <f t="shared" si="231"/>
        <v>201</v>
      </c>
      <c r="N1839" s="158" t="str">
        <f t="shared" si="232"/>
        <v>gopi.shah@lifeline.com</v>
      </c>
      <c r="O1839" s="101" t="str">
        <f t="shared" si="233"/>
        <v>917-318-7240</v>
      </c>
    </row>
    <row r="1840" spans="7:15" x14ac:dyDescent="0.25">
      <c r="G1840" s="100" t="s">
        <v>13524</v>
      </c>
      <c r="H1840" s="156" t="s">
        <v>13525</v>
      </c>
      <c r="I1840" s="112"/>
      <c r="J1840" s="112" t="str">
        <f t="shared" si="230"/>
        <v>TX940 - Amerigroup Austin</v>
      </c>
      <c r="K1840" s="101" t="s">
        <v>23238</v>
      </c>
      <c r="L1840" s="101" t="str">
        <f>VLOOKUP(G1840,'[2]CA AMAC LL detail'!$E$2:$J$2161,6,0)</f>
        <v>Gopi Shah</v>
      </c>
      <c r="M1840" s="101">
        <f t="shared" si="231"/>
        <v>201</v>
      </c>
      <c r="N1840" s="158" t="str">
        <f t="shared" si="232"/>
        <v>gopi.shah@lifeline.com</v>
      </c>
      <c r="O1840" s="101" t="str">
        <f t="shared" si="233"/>
        <v>917-318-7240</v>
      </c>
    </row>
    <row r="1841" spans="7:15" x14ac:dyDescent="0.25">
      <c r="G1841" s="100" t="s">
        <v>901</v>
      </c>
      <c r="H1841" s="156" t="s">
        <v>902</v>
      </c>
      <c r="I1841" s="112"/>
      <c r="J1841" s="112" t="str">
        <f t="shared" si="230"/>
        <v>TX941 - Evercare Austin</v>
      </c>
      <c r="K1841" s="101" t="s">
        <v>23238</v>
      </c>
      <c r="L1841" s="101" t="str">
        <f>VLOOKUP(G1841,'[2]CA AMAC LL detail'!$E$2:$J$2161,6,0)</f>
        <v>Gopi Shah</v>
      </c>
      <c r="M1841" s="101">
        <f t="shared" si="231"/>
        <v>201</v>
      </c>
      <c r="N1841" s="158" t="str">
        <f t="shared" si="232"/>
        <v>gopi.shah@lifeline.com</v>
      </c>
      <c r="O1841" s="101" t="str">
        <f t="shared" si="233"/>
        <v>917-318-7240</v>
      </c>
    </row>
    <row r="1842" spans="7:15" x14ac:dyDescent="0.25">
      <c r="G1842" s="100" t="s">
        <v>13526</v>
      </c>
      <c r="H1842" s="156" t="s">
        <v>13527</v>
      </c>
      <c r="I1842" s="112"/>
      <c r="J1842" s="112" t="str">
        <f t="shared" si="230"/>
        <v>TX942 - Molina Houston</v>
      </c>
      <c r="K1842" s="101" t="s">
        <v>23238</v>
      </c>
      <c r="L1842" s="101" t="str">
        <f>VLOOKUP(G1842,'[2]CA AMAC LL detail'!$E$2:$J$2161,6,0)</f>
        <v>Gopi Shah</v>
      </c>
      <c r="M1842" s="101">
        <f t="shared" si="231"/>
        <v>201</v>
      </c>
      <c r="N1842" s="158" t="str">
        <f t="shared" si="232"/>
        <v>gopi.shah@lifeline.com</v>
      </c>
      <c r="O1842" s="101" t="str">
        <f t="shared" si="233"/>
        <v>917-318-7240</v>
      </c>
    </row>
    <row r="1843" spans="7:15" x14ac:dyDescent="0.25">
      <c r="G1843" s="100" t="s">
        <v>13528</v>
      </c>
      <c r="H1843" s="156" t="s">
        <v>13529</v>
      </c>
      <c r="I1843" s="112"/>
      <c r="J1843" s="112" t="str">
        <f t="shared" si="230"/>
        <v>TX943 - Superior Corpus Christi</v>
      </c>
      <c r="K1843" s="101" t="s">
        <v>23238</v>
      </c>
      <c r="L1843" s="101" t="str">
        <f>VLOOKUP(G1843,'[2]CA AMAC LL detail'!$E$2:$J$2161,6,0)</f>
        <v>Gopi Shah</v>
      </c>
      <c r="M1843" s="101">
        <f t="shared" si="231"/>
        <v>201</v>
      </c>
      <c r="N1843" s="158" t="str">
        <f t="shared" si="232"/>
        <v>gopi.shah@lifeline.com</v>
      </c>
      <c r="O1843" s="101" t="str">
        <f t="shared" si="233"/>
        <v>917-318-7240</v>
      </c>
    </row>
    <row r="1844" spans="7:15" x14ac:dyDescent="0.25">
      <c r="G1844" s="100" t="s">
        <v>903</v>
      </c>
      <c r="H1844" s="156" t="s">
        <v>904</v>
      </c>
      <c r="I1844" s="112"/>
      <c r="J1844" s="112" t="str">
        <f t="shared" si="230"/>
        <v>TX945 - SUPERIOR SAN ANTONIO</v>
      </c>
      <c r="K1844" s="101" t="s">
        <v>23238</v>
      </c>
      <c r="L1844" s="101" t="str">
        <f>VLOOKUP(G1844,'[2]CA AMAC LL detail'!$E$2:$J$2161,6,0)</f>
        <v>Gopi Shah</v>
      </c>
      <c r="M1844" s="101">
        <f t="shared" si="231"/>
        <v>201</v>
      </c>
      <c r="N1844" s="158" t="str">
        <f t="shared" si="232"/>
        <v>gopi.shah@lifeline.com</v>
      </c>
      <c r="O1844" s="101" t="str">
        <f t="shared" si="233"/>
        <v>917-318-7240</v>
      </c>
    </row>
    <row r="1845" spans="7:15" x14ac:dyDescent="0.25">
      <c r="G1845" s="100" t="s">
        <v>13530</v>
      </c>
      <c r="H1845" s="156" t="s">
        <v>13531</v>
      </c>
      <c r="I1845" s="112"/>
      <c r="J1845" s="112" t="str">
        <f t="shared" ref="J1845:J1866" si="234">+G1845&amp;" - "&amp;H1845</f>
        <v>TX946 - Superior Lubbock Region 1</v>
      </c>
      <c r="K1845" s="101" t="s">
        <v>23238</v>
      </c>
      <c r="L1845" s="101" t="str">
        <f>VLOOKUP(G1845,'[2]CA AMAC LL detail'!$E$2:$J$2161,6,0)</f>
        <v>Gopi Shah</v>
      </c>
      <c r="M1845" s="101">
        <f t="shared" si="231"/>
        <v>201</v>
      </c>
      <c r="N1845" s="158" t="str">
        <f t="shared" si="232"/>
        <v>gopi.shah@lifeline.com</v>
      </c>
      <c r="O1845" s="101" t="str">
        <f t="shared" si="233"/>
        <v>917-318-7240</v>
      </c>
    </row>
    <row r="1846" spans="7:15" x14ac:dyDescent="0.25">
      <c r="G1846" s="100" t="s">
        <v>13532</v>
      </c>
      <c r="H1846" s="156" t="s">
        <v>13533</v>
      </c>
      <c r="I1846" s="112"/>
      <c r="J1846" s="112" t="str">
        <f t="shared" si="234"/>
        <v>TX947 - Superior Hildalgo</v>
      </c>
      <c r="K1846" s="101" t="s">
        <v>23238</v>
      </c>
      <c r="L1846" s="101" t="str">
        <f>VLOOKUP(G1846,'[2]CA AMAC LL detail'!$E$2:$J$2161,6,0)</f>
        <v>Gopi Shah</v>
      </c>
      <c r="M1846" s="101">
        <f t="shared" si="231"/>
        <v>201</v>
      </c>
      <c r="N1846" s="158" t="str">
        <f t="shared" si="232"/>
        <v>gopi.shah@lifeline.com</v>
      </c>
      <c r="O1846" s="101" t="str">
        <f t="shared" si="233"/>
        <v>917-318-7240</v>
      </c>
    </row>
    <row r="1847" spans="7:15" x14ac:dyDescent="0.25">
      <c r="G1847" s="100" t="s">
        <v>13534</v>
      </c>
      <c r="H1847" s="156" t="s">
        <v>13535</v>
      </c>
      <c r="I1847" s="112"/>
      <c r="J1847" s="112" t="str">
        <f t="shared" si="234"/>
        <v>TX950 - Superior RSA West</v>
      </c>
      <c r="K1847" s="101" t="s">
        <v>23238</v>
      </c>
      <c r="L1847" s="101" t="str">
        <f>VLOOKUP(G1847,'[2]CA AMAC LL detail'!$E$2:$J$2161,6,0)</f>
        <v>Gopi Shah</v>
      </c>
      <c r="M1847" s="101">
        <f t="shared" si="231"/>
        <v>201</v>
      </c>
      <c r="N1847" s="158" t="str">
        <f t="shared" si="232"/>
        <v>gopi.shah@lifeline.com</v>
      </c>
      <c r="O1847" s="101" t="str">
        <f t="shared" si="233"/>
        <v>917-318-7240</v>
      </c>
    </row>
    <row r="1848" spans="7:15" x14ac:dyDescent="0.25">
      <c r="G1848" s="100" t="s">
        <v>13536</v>
      </c>
      <c r="H1848" s="156" t="s">
        <v>13537</v>
      </c>
      <c r="I1848" s="112"/>
      <c r="J1848" s="112" t="str">
        <f t="shared" si="234"/>
        <v>TX951 - Superior RSA Central</v>
      </c>
      <c r="K1848" s="101" t="s">
        <v>23238</v>
      </c>
      <c r="L1848" s="101" t="str">
        <f>VLOOKUP(G1848,'[2]CA AMAC LL detail'!$E$2:$J$2161,6,0)</f>
        <v>Gopi Shah</v>
      </c>
      <c r="M1848" s="101">
        <f t="shared" si="231"/>
        <v>201</v>
      </c>
      <c r="N1848" s="158" t="str">
        <f t="shared" si="232"/>
        <v>gopi.shah@lifeline.com</v>
      </c>
      <c r="O1848" s="101" t="str">
        <f t="shared" si="233"/>
        <v>917-318-7240</v>
      </c>
    </row>
    <row r="1849" spans="7:15" x14ac:dyDescent="0.25">
      <c r="G1849" s="100" t="s">
        <v>905</v>
      </c>
      <c r="H1849" s="156" t="s">
        <v>906</v>
      </c>
      <c r="I1849" s="112"/>
      <c r="J1849" s="112" t="str">
        <f t="shared" si="234"/>
        <v>TX981 - Bravo Health of Texas</v>
      </c>
      <c r="K1849" s="101" t="s">
        <v>23238</v>
      </c>
      <c r="L1849" s="101" t="str">
        <f>VLOOKUP(G1849,'[2]CA AMAC LL detail'!$E$2:$J$2161,6,0)</f>
        <v>Gopi Shah</v>
      </c>
      <c r="M1849" s="101">
        <f t="shared" si="231"/>
        <v>201</v>
      </c>
      <c r="N1849" s="158" t="str">
        <f t="shared" si="232"/>
        <v>gopi.shah@lifeline.com</v>
      </c>
      <c r="O1849" s="101" t="str">
        <f t="shared" si="233"/>
        <v>917-318-7240</v>
      </c>
    </row>
    <row r="1850" spans="7:15" x14ac:dyDescent="0.25">
      <c r="G1850" s="100" t="s">
        <v>13538</v>
      </c>
      <c r="H1850" s="156" t="s">
        <v>13539</v>
      </c>
      <c r="I1850" s="112"/>
      <c r="J1850" s="112" t="str">
        <f t="shared" si="234"/>
        <v>TX982 - PACE at Silver Star</v>
      </c>
      <c r="K1850" s="101" t="s">
        <v>23238</v>
      </c>
      <c r="L1850" s="101" t="str">
        <f>VLOOKUP(G1850,'[2]CA AMAC LL detail'!$E$2:$J$2161,6,0)</f>
        <v>Gopi Shah</v>
      </c>
      <c r="M1850" s="101">
        <f t="shared" si="231"/>
        <v>201</v>
      </c>
      <c r="N1850" s="158" t="str">
        <f t="shared" si="232"/>
        <v>gopi.shah@lifeline.com</v>
      </c>
      <c r="O1850" s="101" t="str">
        <f t="shared" si="233"/>
        <v>917-318-7240</v>
      </c>
    </row>
    <row r="1851" spans="7:15" x14ac:dyDescent="0.25">
      <c r="G1851" s="100" t="s">
        <v>907</v>
      </c>
      <c r="H1851" s="156" t="s">
        <v>908</v>
      </c>
      <c r="I1851" s="112"/>
      <c r="J1851" s="112" t="str">
        <f t="shared" si="234"/>
        <v>TX996 - TX996 MOLINA HEALTH PLAN</v>
      </c>
      <c r="K1851" s="101" t="s">
        <v>23238</v>
      </c>
      <c r="L1851" s="101" t="str">
        <f>VLOOKUP(G1851,'[2]CA AMAC LL detail'!$E$2:$J$2161,6,0)</f>
        <v>Gopi Shah</v>
      </c>
      <c r="M1851" s="101">
        <f t="shared" ref="M1851:M1882" si="235">VLOOKUP(L1851,$Q$4:$T$25,4,0)</f>
        <v>201</v>
      </c>
      <c r="N1851" s="158" t="str">
        <f t="shared" ref="N1851:N1887" si="236">VLOOKUP(L1851,$Q$4:$R$25,2,0)</f>
        <v>gopi.shah@lifeline.com</v>
      </c>
      <c r="O1851" s="101" t="str">
        <f t="shared" ref="O1851:O1887" si="237">VLOOKUP(L1851,$Q$4:$S$25,3,0)</f>
        <v>917-318-7240</v>
      </c>
    </row>
    <row r="1852" spans="7:15" x14ac:dyDescent="0.25">
      <c r="G1852" s="100" t="s">
        <v>13546</v>
      </c>
      <c r="H1852" s="156" t="s">
        <v>13547</v>
      </c>
      <c r="I1852" s="112"/>
      <c r="J1852" s="112" t="str">
        <f t="shared" si="234"/>
        <v>TX997 - TX997 Alamo Bexar AAA - Alamo</v>
      </c>
      <c r="K1852" s="101" t="s">
        <v>23238</v>
      </c>
      <c r="L1852" s="101" t="s">
        <v>21351</v>
      </c>
      <c r="M1852" s="101">
        <f t="shared" si="235"/>
        <v>201</v>
      </c>
      <c r="N1852" s="158" t="str">
        <f t="shared" si="236"/>
        <v>gopi.shah@lifeline.com</v>
      </c>
      <c r="O1852" s="101" t="str">
        <f t="shared" si="237"/>
        <v>917-318-7240</v>
      </c>
    </row>
    <row r="1853" spans="7:15" x14ac:dyDescent="0.25">
      <c r="G1853" s="100" t="s">
        <v>13558</v>
      </c>
      <c r="H1853" s="156" t="s">
        <v>13556</v>
      </c>
      <c r="I1853" s="112"/>
      <c r="J1853" s="112" t="str">
        <f t="shared" si="234"/>
        <v>UT118 - Medical Networks</v>
      </c>
      <c r="K1853" s="101" t="s">
        <v>23238</v>
      </c>
      <c r="L1853" s="101" t="str">
        <f>VLOOKUP(G1853,'[2]CA AMAC LL detail'!$E$2:$J$2161,6,0)</f>
        <v>Gopi Shah</v>
      </c>
      <c r="M1853" s="101">
        <f t="shared" si="235"/>
        <v>201</v>
      </c>
      <c r="N1853" s="158" t="str">
        <f t="shared" si="236"/>
        <v>gopi.shah@lifeline.com</v>
      </c>
      <c r="O1853" s="101" t="str">
        <f t="shared" si="237"/>
        <v>917-318-7240</v>
      </c>
    </row>
    <row r="1854" spans="7:15" x14ac:dyDescent="0.25">
      <c r="G1854" s="100" t="s">
        <v>13598</v>
      </c>
      <c r="H1854" s="156" t="s">
        <v>13599</v>
      </c>
      <c r="I1854" s="112"/>
      <c r="J1854" s="112" t="str">
        <f t="shared" si="234"/>
        <v>UT603 - Philips Lifeline - Salt Lake City</v>
      </c>
      <c r="K1854" s="101" t="s">
        <v>23238</v>
      </c>
      <c r="L1854" s="101" t="str">
        <f>VLOOKUP(G1854,'[2]CA AMAC LL detail'!$E$2:$J$2161,6,0)</f>
        <v>Gopi Shah</v>
      </c>
      <c r="M1854" s="101">
        <f t="shared" si="235"/>
        <v>201</v>
      </c>
      <c r="N1854" s="158" t="str">
        <f t="shared" si="236"/>
        <v>gopi.shah@lifeline.com</v>
      </c>
      <c r="O1854" s="101" t="str">
        <f t="shared" si="237"/>
        <v>917-318-7240</v>
      </c>
    </row>
    <row r="1855" spans="7:15" x14ac:dyDescent="0.25">
      <c r="G1855" s="100" t="s">
        <v>13602</v>
      </c>
      <c r="H1855" s="156" t="s">
        <v>13603</v>
      </c>
      <c r="I1855" s="112"/>
      <c r="J1855" s="112" t="str">
        <f t="shared" si="234"/>
        <v>UT607 - Alliance Lifeline</v>
      </c>
      <c r="K1855" s="101" t="s">
        <v>23238</v>
      </c>
      <c r="L1855" s="101" t="str">
        <f>VLOOKUP(G1855,'[2]CA AMAC LL detail'!$E$2:$J$2161,6,0)</f>
        <v>Gopi Shah</v>
      </c>
      <c r="M1855" s="101">
        <f t="shared" si="235"/>
        <v>201</v>
      </c>
      <c r="N1855" s="158" t="str">
        <f t="shared" si="236"/>
        <v>gopi.shah@lifeline.com</v>
      </c>
      <c r="O1855" s="101" t="str">
        <f t="shared" si="237"/>
        <v>917-318-7240</v>
      </c>
    </row>
    <row r="1856" spans="7:15" x14ac:dyDescent="0.25">
      <c r="G1856" s="100" t="s">
        <v>13559</v>
      </c>
      <c r="H1856" s="156" t="s">
        <v>13556</v>
      </c>
      <c r="I1856" s="112"/>
      <c r="J1856" s="112" t="str">
        <f t="shared" si="234"/>
        <v>UT618 - Medical Networks</v>
      </c>
      <c r="K1856" s="101" t="s">
        <v>23238</v>
      </c>
      <c r="L1856" s="101" t="str">
        <f>VLOOKUP(G1856,'[2]CA AMAC LL detail'!$E$2:$J$2161,6,0)</f>
        <v>Gopi Shah</v>
      </c>
      <c r="M1856" s="101">
        <f t="shared" si="235"/>
        <v>201</v>
      </c>
      <c r="N1856" s="158" t="str">
        <f t="shared" si="236"/>
        <v>gopi.shah@lifeline.com</v>
      </c>
      <c r="O1856" s="101" t="str">
        <f t="shared" si="237"/>
        <v>917-318-7240</v>
      </c>
    </row>
    <row r="1857" spans="7:15" x14ac:dyDescent="0.25">
      <c r="G1857" s="100" t="s">
        <v>13560</v>
      </c>
      <c r="H1857" s="156" t="s">
        <v>13556</v>
      </c>
      <c r="I1857" s="112"/>
      <c r="J1857" s="112" t="str">
        <f t="shared" si="234"/>
        <v>UT620 - Medical Networks</v>
      </c>
      <c r="K1857" s="101" t="s">
        <v>23238</v>
      </c>
      <c r="L1857" s="101" t="str">
        <f>VLOOKUP(G1857,'[2]CA AMAC LL detail'!$E$2:$J$2161,6,0)</f>
        <v>Gopi Shah</v>
      </c>
      <c r="M1857" s="101">
        <f t="shared" si="235"/>
        <v>201</v>
      </c>
      <c r="N1857" s="158" t="str">
        <f t="shared" si="236"/>
        <v>gopi.shah@lifeline.com</v>
      </c>
      <c r="O1857" s="101" t="str">
        <f t="shared" si="237"/>
        <v>917-318-7240</v>
      </c>
    </row>
    <row r="1858" spans="7:15" x14ac:dyDescent="0.25">
      <c r="G1858" s="100" t="s">
        <v>13613</v>
      </c>
      <c r="H1858" s="156" t="s">
        <v>13614</v>
      </c>
      <c r="I1858" s="112"/>
      <c r="J1858" s="112" t="str">
        <f t="shared" si="234"/>
        <v>UT625 - At-Home Health Care Service, Inc.</v>
      </c>
      <c r="K1858" s="101" t="s">
        <v>23238</v>
      </c>
      <c r="L1858" s="101" t="str">
        <f>VLOOKUP(G1858,'[2]CA AMAC LL detail'!$E$2:$J$2161,6,0)</f>
        <v>Gopi Shah</v>
      </c>
      <c r="M1858" s="101">
        <f t="shared" si="235"/>
        <v>201</v>
      </c>
      <c r="N1858" s="158" t="str">
        <f t="shared" si="236"/>
        <v>gopi.shah@lifeline.com</v>
      </c>
      <c r="O1858" s="101" t="str">
        <f t="shared" si="237"/>
        <v>917-318-7240</v>
      </c>
    </row>
    <row r="1859" spans="7:15" x14ac:dyDescent="0.25">
      <c r="G1859" s="100" t="s">
        <v>13617</v>
      </c>
      <c r="H1859" s="156" t="s">
        <v>13616</v>
      </c>
      <c r="I1859" s="112"/>
      <c r="J1859" s="112" t="str">
        <f t="shared" si="234"/>
        <v>UT628 - Senior Service Home Care</v>
      </c>
      <c r="K1859" s="101" t="s">
        <v>23238</v>
      </c>
      <c r="L1859" s="101" t="str">
        <f>VLOOKUP(G1859,'[2]CA AMAC LL detail'!$E$2:$J$2161,6,0)</f>
        <v>Gopi Shah</v>
      </c>
      <c r="M1859" s="101">
        <f t="shared" si="235"/>
        <v>201</v>
      </c>
      <c r="N1859" s="158" t="str">
        <f t="shared" si="236"/>
        <v>gopi.shah@lifeline.com</v>
      </c>
      <c r="O1859" s="101" t="str">
        <f t="shared" si="237"/>
        <v>917-318-7240</v>
      </c>
    </row>
    <row r="1860" spans="7:15" x14ac:dyDescent="0.25">
      <c r="G1860" s="100" t="s">
        <v>13632</v>
      </c>
      <c r="H1860" s="156" t="s">
        <v>13633</v>
      </c>
      <c r="I1860" s="112"/>
      <c r="J1860" s="112" t="str">
        <f t="shared" si="234"/>
        <v>UT743 - Five County Association of Governments</v>
      </c>
      <c r="K1860" s="101" t="s">
        <v>23238</v>
      </c>
      <c r="L1860" s="101" t="str">
        <f>VLOOKUP(G1860,'[2]CA AMAC LL detail'!$E$2:$J$2161,6,0)</f>
        <v>Gopi Shah</v>
      </c>
      <c r="M1860" s="101">
        <f t="shared" si="235"/>
        <v>201</v>
      </c>
      <c r="N1860" s="158" t="str">
        <f t="shared" si="236"/>
        <v>gopi.shah@lifeline.com</v>
      </c>
      <c r="O1860" s="101" t="str">
        <f t="shared" si="237"/>
        <v>917-318-7240</v>
      </c>
    </row>
    <row r="1861" spans="7:15" x14ac:dyDescent="0.25">
      <c r="G1861" s="100" t="s">
        <v>13640</v>
      </c>
      <c r="H1861" s="156" t="s">
        <v>13641</v>
      </c>
      <c r="I1861" s="112"/>
      <c r="J1861" s="112" t="str">
        <f t="shared" si="234"/>
        <v>UT902 - Salt Lake County UT Medicaid</v>
      </c>
      <c r="K1861" s="101" t="s">
        <v>23238</v>
      </c>
      <c r="L1861" s="101" t="str">
        <f>VLOOKUP(G1861,'[2]CA AMAC LL detail'!$E$2:$J$2161,6,0)</f>
        <v>Gopi Shah</v>
      </c>
      <c r="M1861" s="101">
        <f t="shared" si="235"/>
        <v>201</v>
      </c>
      <c r="N1861" s="158" t="str">
        <f t="shared" si="236"/>
        <v>gopi.shah@lifeline.com</v>
      </c>
      <c r="O1861" s="101" t="str">
        <f t="shared" si="237"/>
        <v>917-318-7240</v>
      </c>
    </row>
    <row r="1862" spans="7:15" x14ac:dyDescent="0.25">
      <c r="G1862" s="100" t="s">
        <v>13642</v>
      </c>
      <c r="H1862" s="156" t="s">
        <v>13643</v>
      </c>
      <c r="I1862" s="112"/>
      <c r="J1862" s="112" t="str">
        <f t="shared" si="234"/>
        <v>UT904 - Salt Lake County UT Medicaid - Waiver</v>
      </c>
      <c r="K1862" s="101" t="s">
        <v>23238</v>
      </c>
      <c r="L1862" s="101" t="str">
        <f>VLOOKUP(G1862,'[2]CA AMAC LL detail'!$E$2:$J$2161,6,0)</f>
        <v>Gopi Shah</v>
      </c>
      <c r="M1862" s="101">
        <f t="shared" si="235"/>
        <v>201</v>
      </c>
      <c r="N1862" s="158" t="str">
        <f t="shared" si="236"/>
        <v>gopi.shah@lifeline.com</v>
      </c>
      <c r="O1862" s="101" t="str">
        <f t="shared" si="237"/>
        <v>917-318-7240</v>
      </c>
    </row>
    <row r="1863" spans="7:15" x14ac:dyDescent="0.25">
      <c r="G1863" s="100" t="s">
        <v>13646</v>
      </c>
      <c r="H1863" s="156" t="s">
        <v>13647</v>
      </c>
      <c r="I1863" s="112"/>
      <c r="J1863" s="112" t="str">
        <f t="shared" si="234"/>
        <v>UT906 - Bear River Association of Govts AAA</v>
      </c>
      <c r="K1863" s="101" t="s">
        <v>23238</v>
      </c>
      <c r="L1863" s="101" t="s">
        <v>21351</v>
      </c>
      <c r="M1863" s="101">
        <f t="shared" si="235"/>
        <v>201</v>
      </c>
      <c r="N1863" s="158" t="str">
        <f t="shared" si="236"/>
        <v>gopi.shah@lifeline.com</v>
      </c>
      <c r="O1863" s="101" t="str">
        <f t="shared" si="237"/>
        <v>917-318-7240</v>
      </c>
    </row>
    <row r="1864" spans="7:15" x14ac:dyDescent="0.25">
      <c r="G1864" s="100" t="s">
        <v>14977</v>
      </c>
      <c r="H1864" s="156" t="s">
        <v>14978</v>
      </c>
      <c r="I1864" s="112"/>
      <c r="J1864" s="112" t="str">
        <f t="shared" si="234"/>
        <v>UT909 - Davis County Dept. of Health</v>
      </c>
      <c r="K1864" s="101" t="s">
        <v>23238</v>
      </c>
      <c r="L1864" s="101" t="str">
        <f>VLOOKUP(G1864,'[2]CA AMAC LL detail'!$E$2:$J$2161,6,0)</f>
        <v>Gopi Shah</v>
      </c>
      <c r="M1864" s="101">
        <f t="shared" si="235"/>
        <v>201</v>
      </c>
      <c r="N1864" s="158" t="str">
        <f t="shared" si="236"/>
        <v>gopi.shah@lifeline.com</v>
      </c>
      <c r="O1864" s="101" t="str">
        <f t="shared" si="237"/>
        <v>917-318-7240</v>
      </c>
    </row>
    <row r="1865" spans="7:15" x14ac:dyDescent="0.25">
      <c r="G1865" s="100" t="s">
        <v>13662</v>
      </c>
      <c r="H1865" s="156" t="s">
        <v>13663</v>
      </c>
      <c r="I1865" s="112"/>
      <c r="J1865" s="112" t="str">
        <f t="shared" si="234"/>
        <v>VA024 - Virginia Hospital Center Arlington Health System</v>
      </c>
      <c r="K1865" s="101" t="s">
        <v>23239</v>
      </c>
      <c r="L1865" s="101" t="str">
        <f>VLOOKUP(G1865,'[2]CA AMAC LL detail'!$E$2:$J$2161,6,0)</f>
        <v>John Royals</v>
      </c>
      <c r="M1865" s="101">
        <f t="shared" si="235"/>
        <v>204</v>
      </c>
      <c r="N1865" s="158" t="str">
        <f t="shared" si="236"/>
        <v xml:space="preserve">john.royals@connectamerica.com </v>
      </c>
      <c r="O1865" s="101" t="str">
        <f t="shared" si="237"/>
        <v>804-240-2222</v>
      </c>
    </row>
    <row r="1866" spans="7:15" x14ac:dyDescent="0.25">
      <c r="G1866" s="100" t="s">
        <v>13688</v>
      </c>
      <c r="H1866" s="156" t="s">
        <v>177</v>
      </c>
      <c r="I1866" s="112"/>
      <c r="J1866" s="112" t="str">
        <f t="shared" si="234"/>
        <v>VA045 - Philips Lifeline</v>
      </c>
      <c r="K1866" s="101" t="s">
        <v>23239</v>
      </c>
      <c r="L1866" s="101" t="str">
        <f>VLOOKUP(G1866,'[2]CA AMAC LL detail'!$E$2:$J$2161,6,0)</f>
        <v>John Royals</v>
      </c>
      <c r="M1866" s="101">
        <f t="shared" si="235"/>
        <v>204</v>
      </c>
      <c r="N1866" s="158" t="str">
        <f t="shared" si="236"/>
        <v xml:space="preserve">john.royals@connectamerica.com </v>
      </c>
      <c r="O1866" s="101" t="str">
        <f t="shared" si="237"/>
        <v>804-240-2222</v>
      </c>
    </row>
    <row r="1867" spans="7:15" x14ac:dyDescent="0.25">
      <c r="G1867" s="100" t="s">
        <v>4530</v>
      </c>
      <c r="H1867" t="s">
        <v>4526</v>
      </c>
      <c r="I1867" s="101" t="s">
        <v>1</v>
      </c>
      <c r="J1867" s="112" t="s">
        <v>21979</v>
      </c>
      <c r="K1867" s="101" t="s">
        <v>23239</v>
      </c>
      <c r="L1867" s="101" t="str">
        <f>VLOOKUP(G1867,'[2]CA AMAC LL detail'!$E$2:$J$2161,6,0)</f>
        <v>John Royals</v>
      </c>
      <c r="M1867" s="101">
        <f t="shared" si="235"/>
        <v>204</v>
      </c>
      <c r="N1867" s="158" t="str">
        <f t="shared" si="236"/>
        <v xml:space="preserve">john.royals@connectamerica.com </v>
      </c>
      <c r="O1867" s="101" t="str">
        <f t="shared" si="237"/>
        <v>804-240-2222</v>
      </c>
    </row>
    <row r="1868" spans="7:15" x14ac:dyDescent="0.25">
      <c r="G1868" s="100" t="s">
        <v>13664</v>
      </c>
      <c r="H1868" s="156" t="s">
        <v>13665</v>
      </c>
      <c r="I1868" s="112"/>
      <c r="J1868" s="112" t="str">
        <f t="shared" ref="J1868:J1873" si="238">+G1868&amp;" - "&amp;H1868</f>
        <v>VA124 - Virginia Hospital Center Arlington Health Center</v>
      </c>
      <c r="K1868" s="101" t="s">
        <v>23239</v>
      </c>
      <c r="L1868" s="101" t="str">
        <f>VLOOKUP(G1868,'[2]CA AMAC LL detail'!$E$2:$J$2161,6,0)</f>
        <v>John Royals</v>
      </c>
      <c r="M1868" s="101">
        <f t="shared" si="235"/>
        <v>204</v>
      </c>
      <c r="N1868" s="158" t="str">
        <f t="shared" si="236"/>
        <v xml:space="preserve">john.royals@connectamerica.com </v>
      </c>
      <c r="O1868" s="101" t="str">
        <f t="shared" si="237"/>
        <v>804-240-2222</v>
      </c>
    </row>
    <row r="1869" spans="7:15" x14ac:dyDescent="0.25">
      <c r="G1869" s="100" t="s">
        <v>13666</v>
      </c>
      <c r="H1869" s="156" t="s">
        <v>13667</v>
      </c>
      <c r="I1869" s="112"/>
      <c r="J1869" s="112" t="str">
        <f t="shared" si="238"/>
        <v>VA224 - Virginia Hospital Center Arlington</v>
      </c>
      <c r="K1869" s="101" t="s">
        <v>23239</v>
      </c>
      <c r="L1869" s="101" t="str">
        <f>VLOOKUP(G1869,'[2]CA AMAC LL detail'!$E$2:$J$2161,6,0)</f>
        <v>John Royals</v>
      </c>
      <c r="M1869" s="101">
        <f t="shared" si="235"/>
        <v>204</v>
      </c>
      <c r="N1869" s="158" t="str">
        <f t="shared" si="236"/>
        <v xml:space="preserve">john.royals@connectamerica.com </v>
      </c>
      <c r="O1869" s="101" t="str">
        <f t="shared" si="237"/>
        <v>804-240-2222</v>
      </c>
    </row>
    <row r="1870" spans="7:15" x14ac:dyDescent="0.25">
      <c r="G1870" s="100" t="s">
        <v>13737</v>
      </c>
      <c r="H1870" s="156" t="s">
        <v>13738</v>
      </c>
      <c r="I1870" s="112"/>
      <c r="J1870" s="112" t="str">
        <f t="shared" si="238"/>
        <v>VA403 - Lake Country Area Agency on Aging</v>
      </c>
      <c r="K1870" s="101" t="s">
        <v>23242</v>
      </c>
      <c r="L1870" s="101" t="str">
        <f>VLOOKUP(G1870,'[2]CA AMAC LL detail'!$E$2:$J$2161,6,0)</f>
        <v>Tyler Hedrick</v>
      </c>
      <c r="M1870" s="101">
        <f t="shared" si="235"/>
        <v>503</v>
      </c>
      <c r="N1870" s="158" t="str">
        <f t="shared" si="236"/>
        <v>Tyler.Hedrick@connectamerica.com</v>
      </c>
      <c r="O1870" s="101" t="str">
        <f t="shared" si="237"/>
        <v>484-832-0085</v>
      </c>
    </row>
    <row r="1871" spans="7:15" x14ac:dyDescent="0.25">
      <c r="G1871" s="100" t="s">
        <v>13668</v>
      </c>
      <c r="H1871" s="156" t="s">
        <v>13663</v>
      </c>
      <c r="I1871" s="112"/>
      <c r="J1871" s="112" t="str">
        <f t="shared" si="238"/>
        <v>VA424 - Virginia Hospital Center Arlington Health System</v>
      </c>
      <c r="K1871" s="101" t="s">
        <v>23239</v>
      </c>
      <c r="L1871" s="101" t="str">
        <f>VLOOKUP(G1871,'[2]CA AMAC LL detail'!$E$2:$J$2161,6,0)</f>
        <v>John Royals</v>
      </c>
      <c r="M1871" s="101">
        <f t="shared" si="235"/>
        <v>204</v>
      </c>
      <c r="N1871" s="158" t="str">
        <f t="shared" si="236"/>
        <v xml:space="preserve">john.royals@connectamerica.com </v>
      </c>
      <c r="O1871" s="101" t="str">
        <f t="shared" si="237"/>
        <v>804-240-2222</v>
      </c>
    </row>
    <row r="1872" spans="7:15" x14ac:dyDescent="0.25">
      <c r="G1872" s="100" t="s">
        <v>912</v>
      </c>
      <c r="H1872" s="156" t="s">
        <v>913</v>
      </c>
      <c r="I1872" s="112"/>
      <c r="J1872" s="112" t="str">
        <f t="shared" si="238"/>
        <v>VA616 - Centra PACE</v>
      </c>
      <c r="K1872" s="101" t="s">
        <v>23239</v>
      </c>
      <c r="L1872" s="101" t="str">
        <f>VLOOKUP(G1872,'[2]CA AMAC LL detail'!$E$2:$J$2161,6,0)</f>
        <v>John Royals</v>
      </c>
      <c r="M1872" s="101">
        <f t="shared" si="235"/>
        <v>204</v>
      </c>
      <c r="N1872" s="158" t="str">
        <f t="shared" si="236"/>
        <v xml:space="preserve">john.royals@connectamerica.com </v>
      </c>
      <c r="O1872" s="101" t="str">
        <f t="shared" si="237"/>
        <v>804-240-2222</v>
      </c>
    </row>
    <row r="1873" spans="7:15" x14ac:dyDescent="0.25">
      <c r="G1873" s="100" t="s">
        <v>13669</v>
      </c>
      <c r="H1873" s="156" t="s">
        <v>13663</v>
      </c>
      <c r="I1873" s="112"/>
      <c r="J1873" s="112" t="str">
        <f t="shared" si="238"/>
        <v>VA624 - Virginia Hospital Center Arlington Health System</v>
      </c>
      <c r="K1873" s="101" t="s">
        <v>23239</v>
      </c>
      <c r="L1873" s="101" t="str">
        <f>VLOOKUP(G1873,'[2]CA AMAC LL detail'!$E$2:$J$2161,6,0)</f>
        <v>John Royals</v>
      </c>
      <c r="M1873" s="101">
        <f t="shared" si="235"/>
        <v>204</v>
      </c>
      <c r="N1873" s="158" t="str">
        <f t="shared" si="236"/>
        <v xml:space="preserve">john.royals@connectamerica.com </v>
      </c>
      <c r="O1873" s="101" t="str">
        <f t="shared" si="237"/>
        <v>804-240-2222</v>
      </c>
    </row>
    <row r="1874" spans="7:15" x14ac:dyDescent="0.25">
      <c r="G1874" s="100" t="s">
        <v>4531</v>
      </c>
      <c r="H1874" t="s">
        <v>4532</v>
      </c>
      <c r="I1874" s="101" t="s">
        <v>0</v>
      </c>
      <c r="J1874" s="112" t="s">
        <v>21980</v>
      </c>
      <c r="K1874" s="101" t="s">
        <v>23239</v>
      </c>
      <c r="L1874" s="101" t="s">
        <v>21362</v>
      </c>
      <c r="M1874" s="101">
        <f t="shared" si="235"/>
        <v>204</v>
      </c>
      <c r="N1874" s="158" t="str">
        <f t="shared" si="236"/>
        <v xml:space="preserve">john.royals@connectamerica.com </v>
      </c>
      <c r="O1874" s="101" t="str">
        <f t="shared" si="237"/>
        <v>804-240-2222</v>
      </c>
    </row>
    <row r="1875" spans="7:15" x14ac:dyDescent="0.25">
      <c r="G1875" s="100" t="s">
        <v>916</v>
      </c>
      <c r="H1875" s="156" t="s">
        <v>917</v>
      </c>
      <c r="I1875" s="112"/>
      <c r="J1875" s="112" t="str">
        <f>+G1875&amp;" - "&amp;H1875</f>
        <v>VA643 - Allcare For Seniors</v>
      </c>
      <c r="K1875" s="101" t="s">
        <v>23239</v>
      </c>
      <c r="L1875" s="101" t="str">
        <f>VLOOKUP(G1875,'[2]CA AMAC LL detail'!$E$2:$J$2161,6,0)</f>
        <v>John Royals</v>
      </c>
      <c r="M1875" s="101">
        <f t="shared" si="235"/>
        <v>204</v>
      </c>
      <c r="N1875" s="158" t="str">
        <f t="shared" si="236"/>
        <v xml:space="preserve">john.royals@connectamerica.com </v>
      </c>
      <c r="O1875" s="101" t="str">
        <f t="shared" si="237"/>
        <v>804-240-2222</v>
      </c>
    </row>
    <row r="1876" spans="7:15" x14ac:dyDescent="0.25">
      <c r="G1876" s="100" t="s">
        <v>4533</v>
      </c>
      <c r="H1876" t="s">
        <v>4526</v>
      </c>
      <c r="I1876" s="101" t="s">
        <v>0</v>
      </c>
      <c r="J1876" s="112" t="s">
        <v>21981</v>
      </c>
      <c r="K1876" s="101" t="s">
        <v>23239</v>
      </c>
      <c r="L1876" s="101" t="str">
        <f>VLOOKUP(G1876,'[2]CA AMAC LL detail'!$E$2:$J$2161,6,0)</f>
        <v>John Royals</v>
      </c>
      <c r="M1876" s="101">
        <f t="shared" si="235"/>
        <v>204</v>
      </c>
      <c r="N1876" s="158" t="str">
        <f t="shared" si="236"/>
        <v xml:space="preserve">john.royals@connectamerica.com </v>
      </c>
      <c r="O1876" s="101" t="str">
        <f t="shared" si="237"/>
        <v>804-240-2222</v>
      </c>
    </row>
    <row r="1877" spans="7:15" x14ac:dyDescent="0.25">
      <c r="G1877" s="100" t="s">
        <v>13773</v>
      </c>
      <c r="H1877" s="156" t="s">
        <v>13774</v>
      </c>
      <c r="I1877" s="112"/>
      <c r="J1877" s="112" t="str">
        <f t="shared" ref="J1877:J1904" si="239">+G1877&amp;" - "&amp;H1877</f>
        <v>VA679 - Branchlands Properties, LLC</v>
      </c>
      <c r="K1877" s="101" t="s">
        <v>23242</v>
      </c>
      <c r="L1877" s="101" t="str">
        <f>VLOOKUP(G1877,'[2]CA AMAC LL detail'!$E$2:$J$2161,6,0)</f>
        <v>Tyler Hedrick</v>
      </c>
      <c r="M1877" s="101">
        <f t="shared" si="235"/>
        <v>503</v>
      </c>
      <c r="N1877" s="158" t="str">
        <f t="shared" si="236"/>
        <v>Tyler.Hedrick@connectamerica.com</v>
      </c>
      <c r="O1877" s="101" t="str">
        <f t="shared" si="237"/>
        <v>484-832-0085</v>
      </c>
    </row>
    <row r="1878" spans="7:15" x14ac:dyDescent="0.25">
      <c r="G1878" s="100" t="s">
        <v>914</v>
      </c>
      <c r="H1878" s="156" t="s">
        <v>915</v>
      </c>
      <c r="I1878" s="112"/>
      <c r="J1878" s="112" t="str">
        <f t="shared" si="239"/>
        <v>VA696 - Centra PACE - Farmville</v>
      </c>
      <c r="K1878" s="101" t="s">
        <v>23239</v>
      </c>
      <c r="L1878" s="101" t="str">
        <f>VLOOKUP(G1878,'[2]CA AMAC LL detail'!$E$2:$J$2161,6,0)</f>
        <v>John Royals</v>
      </c>
      <c r="M1878" s="101">
        <f t="shared" si="235"/>
        <v>204</v>
      </c>
      <c r="N1878" s="158" t="str">
        <f t="shared" si="236"/>
        <v xml:space="preserve">john.royals@connectamerica.com </v>
      </c>
      <c r="O1878" s="101" t="str">
        <f t="shared" si="237"/>
        <v>804-240-2222</v>
      </c>
    </row>
    <row r="1879" spans="7:15" x14ac:dyDescent="0.25">
      <c r="G1879" s="100" t="s">
        <v>13820</v>
      </c>
      <c r="H1879" s="156" t="s">
        <v>13821</v>
      </c>
      <c r="I1879" s="112"/>
      <c r="J1879" s="112" t="str">
        <f t="shared" si="239"/>
        <v>VA810 - Virginia Medicaid</v>
      </c>
      <c r="K1879" s="101" t="s">
        <v>23239</v>
      </c>
      <c r="L1879" s="101" t="str">
        <f>VLOOKUP(G1879,'[2]CA AMAC LL detail'!$E$2:$J$2161,6,0)</f>
        <v>John Royals</v>
      </c>
      <c r="M1879" s="101">
        <f t="shared" si="235"/>
        <v>204</v>
      </c>
      <c r="N1879" s="158" t="str">
        <f t="shared" si="236"/>
        <v xml:space="preserve">john.royals@connectamerica.com </v>
      </c>
      <c r="O1879" s="101" t="str">
        <f t="shared" si="237"/>
        <v>804-240-2222</v>
      </c>
    </row>
    <row r="1880" spans="7:15" x14ac:dyDescent="0.25">
      <c r="G1880" s="100" t="s">
        <v>920</v>
      </c>
      <c r="H1880" s="156" t="s">
        <v>921</v>
      </c>
      <c r="I1880" s="112"/>
      <c r="J1880" s="112" t="str">
        <f t="shared" si="239"/>
        <v>VA820 - VA Medicaid - DD &amp; ID Waivers</v>
      </c>
      <c r="K1880" s="101" t="s">
        <v>23239</v>
      </c>
      <c r="L1880" s="101" t="str">
        <f>VLOOKUP(G1880,'[2]CA AMAC LL detail'!$E$2:$J$2161,6,0)</f>
        <v>John Royals</v>
      </c>
      <c r="M1880" s="101">
        <f t="shared" si="235"/>
        <v>204</v>
      </c>
      <c r="N1880" s="158" t="str">
        <f t="shared" si="236"/>
        <v xml:space="preserve">john.royals@connectamerica.com </v>
      </c>
      <c r="O1880" s="101" t="str">
        <f t="shared" si="237"/>
        <v>804-240-2222</v>
      </c>
    </row>
    <row r="1881" spans="7:15" x14ac:dyDescent="0.25">
      <c r="G1881" s="100" t="s">
        <v>13824</v>
      </c>
      <c r="H1881" s="156" t="s">
        <v>13825</v>
      </c>
      <c r="I1881" s="112"/>
      <c r="J1881" s="112" t="str">
        <f t="shared" si="239"/>
        <v>VA904 - Valley Program for Aging Services</v>
      </c>
      <c r="K1881" s="101" t="s">
        <v>23239</v>
      </c>
      <c r="L1881" s="101" t="str">
        <f>VLOOKUP(G1881,'[2]CA AMAC LL detail'!$E$2:$J$2161,6,0)</f>
        <v>John Royals</v>
      </c>
      <c r="M1881" s="101">
        <f t="shared" si="235"/>
        <v>204</v>
      </c>
      <c r="N1881" s="158" t="str">
        <f t="shared" si="236"/>
        <v xml:space="preserve">john.royals@connectamerica.com </v>
      </c>
      <c r="O1881" s="101" t="str">
        <f t="shared" si="237"/>
        <v>804-240-2222</v>
      </c>
    </row>
    <row r="1882" spans="7:15" x14ac:dyDescent="0.25">
      <c r="G1882" s="100" t="s">
        <v>13826</v>
      </c>
      <c r="H1882" s="156" t="s">
        <v>13827</v>
      </c>
      <c r="I1882" s="112"/>
      <c r="J1882" s="112" t="str">
        <f t="shared" si="239"/>
        <v>VA905 - Anthem VA CCC Plus</v>
      </c>
      <c r="K1882" s="101" t="s">
        <v>23239</v>
      </c>
      <c r="L1882" s="101" t="str">
        <f>VLOOKUP(G1882,'[2]CA AMAC LL detail'!$E$2:$J$2161,6,0)</f>
        <v>John Royals</v>
      </c>
      <c r="M1882" s="101">
        <f t="shared" si="235"/>
        <v>204</v>
      </c>
      <c r="N1882" s="158" t="str">
        <f t="shared" si="236"/>
        <v xml:space="preserve">john.royals@connectamerica.com </v>
      </c>
      <c r="O1882" s="101" t="str">
        <f t="shared" si="237"/>
        <v>804-240-2222</v>
      </c>
    </row>
    <row r="1883" spans="7:15" x14ac:dyDescent="0.25">
      <c r="G1883" s="100" t="s">
        <v>13828</v>
      </c>
      <c r="H1883" s="156" t="s">
        <v>13829</v>
      </c>
      <c r="I1883" s="112"/>
      <c r="J1883" s="112" t="str">
        <f t="shared" si="239"/>
        <v>VA907 - Aetna Better Health of VA</v>
      </c>
      <c r="K1883" s="101" t="s">
        <v>23239</v>
      </c>
      <c r="L1883" s="101" t="str">
        <f>VLOOKUP(G1883,'[2]CA AMAC LL detail'!$E$2:$J$2161,6,0)</f>
        <v>John Royals</v>
      </c>
      <c r="M1883" s="101">
        <f t="shared" ref="M1883:M1887" si="240">VLOOKUP(L1883,$Q$4:$T$25,4,0)</f>
        <v>204</v>
      </c>
      <c r="N1883" s="158" t="str">
        <f t="shared" si="236"/>
        <v xml:space="preserve">john.royals@connectamerica.com </v>
      </c>
      <c r="O1883" s="101" t="str">
        <f t="shared" si="237"/>
        <v>804-240-2222</v>
      </c>
    </row>
    <row r="1884" spans="7:15" x14ac:dyDescent="0.25">
      <c r="G1884" s="100" t="s">
        <v>922</v>
      </c>
      <c r="H1884" s="156" t="s">
        <v>923</v>
      </c>
      <c r="I1884" s="112"/>
      <c r="J1884" s="112" t="str">
        <f t="shared" si="239"/>
        <v>VA908 - Magellan Complete Care of VA</v>
      </c>
      <c r="K1884" s="101" t="s">
        <v>23239</v>
      </c>
      <c r="L1884" s="101" t="str">
        <f>VLOOKUP(G1884,'[2]CA AMAC LL detail'!$E$2:$J$2161,6,0)</f>
        <v>John Royals</v>
      </c>
      <c r="M1884" s="101">
        <f t="shared" si="240"/>
        <v>204</v>
      </c>
      <c r="N1884" s="158" t="str">
        <f t="shared" si="236"/>
        <v xml:space="preserve">john.royals@connectamerica.com </v>
      </c>
      <c r="O1884" s="101" t="str">
        <f t="shared" si="237"/>
        <v>804-240-2222</v>
      </c>
    </row>
    <row r="1885" spans="7:15" x14ac:dyDescent="0.25">
      <c r="G1885" s="100" t="s">
        <v>13830</v>
      </c>
      <c r="H1885" s="156" t="s">
        <v>23026</v>
      </c>
      <c r="I1885" s="112"/>
      <c r="J1885" s="112" t="str">
        <f t="shared" si="239"/>
        <v>VA909 - UHC Community Health Plan</v>
      </c>
      <c r="K1885" s="101" t="s">
        <v>23239</v>
      </c>
      <c r="L1885" s="101" t="str">
        <f>VLOOKUP(G1885,'[2]CA AMAC LL detail'!$E$2:$J$2161,6,0)</f>
        <v>John Royals</v>
      </c>
      <c r="M1885" s="101">
        <f t="shared" si="240"/>
        <v>204</v>
      </c>
      <c r="N1885" s="158" t="str">
        <f t="shared" si="236"/>
        <v xml:space="preserve">john.royals@connectamerica.com </v>
      </c>
      <c r="O1885" s="101" t="str">
        <f t="shared" si="237"/>
        <v>804-240-2222</v>
      </c>
    </row>
    <row r="1886" spans="7:15" x14ac:dyDescent="0.25">
      <c r="G1886" s="100" t="s">
        <v>13834</v>
      </c>
      <c r="H1886" s="156" t="s">
        <v>13835</v>
      </c>
      <c r="I1886" s="112"/>
      <c r="J1886" s="112" t="str">
        <f t="shared" si="239"/>
        <v>VA914 - VA Premier Elite Plus</v>
      </c>
      <c r="K1886" s="101" t="s">
        <v>23239</v>
      </c>
      <c r="L1886" s="101" t="str">
        <f>VLOOKUP(G1886,'[2]CA AMAC LL detail'!$E$2:$J$2161,6,0)</f>
        <v>John Royals</v>
      </c>
      <c r="M1886" s="101">
        <f t="shared" si="240"/>
        <v>204</v>
      </c>
      <c r="N1886" s="158" t="str">
        <f t="shared" si="236"/>
        <v xml:space="preserve">john.royals@connectamerica.com </v>
      </c>
      <c r="O1886" s="101" t="str">
        <f t="shared" si="237"/>
        <v>804-240-2222</v>
      </c>
    </row>
    <row r="1887" spans="7:15" x14ac:dyDescent="0.25">
      <c r="G1887" s="100" t="s">
        <v>13838</v>
      </c>
      <c r="H1887" s="156" t="s">
        <v>13839</v>
      </c>
      <c r="I1887" s="112"/>
      <c r="J1887" s="112" t="str">
        <f t="shared" si="239"/>
        <v>VA916 - Optima Community Care</v>
      </c>
      <c r="K1887" s="101" t="s">
        <v>23239</v>
      </c>
      <c r="L1887" s="101" t="str">
        <f>VLOOKUP(G1887,'[2]CA AMAC LL detail'!$E$2:$J$2161,6,0)</f>
        <v>John Royals</v>
      </c>
      <c r="M1887" s="101">
        <f t="shared" si="240"/>
        <v>204</v>
      </c>
      <c r="N1887" s="158" t="str">
        <f t="shared" si="236"/>
        <v xml:space="preserve">john.royals@connectamerica.com </v>
      </c>
      <c r="O1887" s="101" t="str">
        <f t="shared" si="237"/>
        <v>804-240-2222</v>
      </c>
    </row>
    <row r="1888" spans="7:15" x14ac:dyDescent="0.25">
      <c r="G1888" s="100" t="s">
        <v>918</v>
      </c>
      <c r="H1888" s="156" t="s">
        <v>919</v>
      </c>
      <c r="I1888" s="112"/>
      <c r="J1888" s="112" t="str">
        <f t="shared" si="239"/>
        <v>VA920 - VA Medicaid  DD &amp; ID Waivers</v>
      </c>
      <c r="K1888" s="101" t="str">
        <f>VLOOKUP(G1888,'[2]CA AMAC LL detail'!$E$2:$M$2161,9,0)</f>
        <v>CPS</v>
      </c>
      <c r="L1888" s="101" t="str">
        <f>VLOOKUP(G1888,'[2]CA AMAC LL detail'!$E$2:$J$2161,6,0)</f>
        <v>OPEN LMS/PSF</v>
      </c>
      <c r="O1888" s="101"/>
    </row>
    <row r="1889" spans="7:15" x14ac:dyDescent="0.25">
      <c r="G1889" s="100" t="s">
        <v>23024</v>
      </c>
      <c r="H1889" s="156" t="s">
        <v>23025</v>
      </c>
      <c r="I1889" s="112"/>
      <c r="J1889" s="112" t="str">
        <f t="shared" si="239"/>
        <v>VA934 - VA934 VPAS Highland County</v>
      </c>
      <c r="K1889" s="101" t="s">
        <v>23239</v>
      </c>
      <c r="L1889" s="101" t="str">
        <f>VLOOKUP(G1889,'[2]CA AMAC LL detail'!$E$2:$J$2161,6,0)</f>
        <v>John Royals</v>
      </c>
      <c r="M1889" s="101">
        <f>VLOOKUP(L1889,$Q$4:$T$25,4,0)</f>
        <v>204</v>
      </c>
      <c r="N1889" s="158" t="str">
        <f>VLOOKUP(L1889,$Q$4:$R$25,2,0)</f>
        <v xml:space="preserve">john.royals@connectamerica.com </v>
      </c>
      <c r="O1889" s="101" t="str">
        <f>VLOOKUP(L1889,$Q$4:$S$25,3,0)</f>
        <v>804-240-2222</v>
      </c>
    </row>
    <row r="1890" spans="7:15" x14ac:dyDescent="0.25">
      <c r="G1890" s="100" t="s">
        <v>23027</v>
      </c>
      <c r="H1890" s="156" t="s">
        <v>23028</v>
      </c>
      <c r="I1890" s="112"/>
      <c r="J1890" s="112" t="str">
        <f t="shared" si="239"/>
        <v>VA998 - Mountain Empire PACE</v>
      </c>
      <c r="K1890" s="101" t="s">
        <v>23239</v>
      </c>
      <c r="L1890" s="101" t="str">
        <f>VLOOKUP(G1890,'[2]CA AMAC LL detail'!$E$2:$J$2161,6,0)</f>
        <v>John Royals</v>
      </c>
      <c r="M1890" s="101">
        <f>VLOOKUP(L1890,$Q$4:$T$25,4,0)</f>
        <v>204</v>
      </c>
      <c r="N1890" s="158" t="str">
        <f>VLOOKUP(L1890,$Q$4:$R$25,2,0)</f>
        <v xml:space="preserve">john.royals@connectamerica.com </v>
      </c>
      <c r="O1890" s="101" t="str">
        <f>VLOOKUP(L1890,$Q$4:$S$25,3,0)</f>
        <v>804-240-2222</v>
      </c>
    </row>
    <row r="1891" spans="7:15" x14ac:dyDescent="0.25">
      <c r="G1891" s="100" t="s">
        <v>13854</v>
      </c>
      <c r="H1891" s="156" t="s">
        <v>13855</v>
      </c>
      <c r="I1891" s="112"/>
      <c r="J1891" s="112" t="str">
        <f t="shared" si="239"/>
        <v>VET02 - AZ VA</v>
      </c>
      <c r="K1891" s="101" t="str">
        <f>VLOOKUP(G1891,'[2]CA AMAC LL detail'!$E$2:$M$2161,9,0)</f>
        <v>GS</v>
      </c>
      <c r="L1891" s="101" t="str">
        <f>VLOOKUP(G1891,'[2]CA AMAC LL detail'!$E$2:$J$2161,6,0)</f>
        <v>OPEN GSD</v>
      </c>
      <c r="O1891" s="101"/>
    </row>
    <row r="1892" spans="7:15" x14ac:dyDescent="0.25">
      <c r="G1892" s="100" t="s">
        <v>13860</v>
      </c>
      <c r="H1892" s="156" t="s">
        <v>13861</v>
      </c>
      <c r="I1892" s="112"/>
      <c r="J1892" s="112" t="str">
        <f t="shared" si="239"/>
        <v>VT016 - Rutland Regional Health Services, Inc.</v>
      </c>
      <c r="K1892" s="101" t="s">
        <v>23239</v>
      </c>
      <c r="L1892" s="101" t="str">
        <f>VLOOKUP(G1892,'[2]CA AMAC LL detail'!$E$2:$J$2161,6,0)</f>
        <v>Michael Barron</v>
      </c>
      <c r="M1892" s="101">
        <f t="shared" ref="M1892:M1915" si="241">VLOOKUP(L1892,$Q$4:$T$25,4,0)</f>
        <v>105</v>
      </c>
      <c r="N1892" s="158" t="str">
        <f t="shared" ref="N1892:N1915" si="242">VLOOKUP(L1892,$Q$4:$R$25,2,0)</f>
        <v xml:space="preserve">michael.barron@lifeline.com </v>
      </c>
      <c r="O1892" s="101" t="str">
        <f t="shared" ref="O1892:O1915" si="243">VLOOKUP(L1892,$Q$4:$S$25,3,0)</f>
        <v>518-410-4902</v>
      </c>
    </row>
    <row r="1893" spans="7:15" x14ac:dyDescent="0.25">
      <c r="G1893" s="100" t="s">
        <v>13897</v>
      </c>
      <c r="H1893" s="156" t="s">
        <v>13898</v>
      </c>
      <c r="I1893" s="112"/>
      <c r="J1893" s="112" t="str">
        <f t="shared" si="239"/>
        <v>VT032 - Philips Lifeline - Vermont</v>
      </c>
      <c r="K1893" s="101" t="s">
        <v>23239</v>
      </c>
      <c r="L1893" s="101" t="str">
        <f>VLOOKUP(G1893,'[2]CA AMAC LL detail'!$E$2:$J$2161,6,0)</f>
        <v>Michael Barron</v>
      </c>
      <c r="M1893" s="101">
        <f t="shared" si="241"/>
        <v>105</v>
      </c>
      <c r="N1893" s="158" t="str">
        <f t="shared" si="242"/>
        <v xml:space="preserve">michael.barron@lifeline.com </v>
      </c>
      <c r="O1893" s="101" t="str">
        <f t="shared" si="243"/>
        <v>518-410-4902</v>
      </c>
    </row>
    <row r="1894" spans="7:15" x14ac:dyDescent="0.25">
      <c r="G1894" s="100" t="s">
        <v>13914</v>
      </c>
      <c r="H1894" s="156" t="s">
        <v>13915</v>
      </c>
      <c r="I1894" s="112"/>
      <c r="J1894" s="112" t="str">
        <f t="shared" si="239"/>
        <v>VT114 - Brattleboro Memorial Hospital</v>
      </c>
      <c r="K1894" s="101" t="s">
        <v>23239</v>
      </c>
      <c r="L1894" s="101" t="str">
        <f>VLOOKUP(G1894,'[2]CA AMAC LL detail'!$E$2:$J$2161,6,0)</f>
        <v>Michael Barron</v>
      </c>
      <c r="M1894" s="101">
        <f t="shared" si="241"/>
        <v>105</v>
      </c>
      <c r="N1894" s="158" t="str">
        <f t="shared" si="242"/>
        <v xml:space="preserve">michael.barron@lifeline.com </v>
      </c>
      <c r="O1894" s="101" t="str">
        <f t="shared" si="243"/>
        <v>518-410-4902</v>
      </c>
    </row>
    <row r="1895" spans="7:15" x14ac:dyDescent="0.25">
      <c r="G1895" s="100" t="s">
        <v>13869</v>
      </c>
      <c r="H1895" s="156" t="s">
        <v>13868</v>
      </c>
      <c r="I1895" s="112"/>
      <c r="J1895" s="112" t="str">
        <f t="shared" si="239"/>
        <v>VT122 - Copley Hospital</v>
      </c>
      <c r="K1895" s="101" t="s">
        <v>23239</v>
      </c>
      <c r="L1895" s="101" t="str">
        <f>VLOOKUP(G1895,'[2]CA AMAC LL detail'!$E$2:$J$2161,6,0)</f>
        <v>Michael Barron</v>
      </c>
      <c r="M1895" s="101">
        <f t="shared" si="241"/>
        <v>105</v>
      </c>
      <c r="N1895" s="158" t="str">
        <f t="shared" si="242"/>
        <v xml:space="preserve">michael.barron@lifeline.com </v>
      </c>
      <c r="O1895" s="101" t="str">
        <f t="shared" si="243"/>
        <v>518-410-4902</v>
      </c>
    </row>
    <row r="1896" spans="7:15" x14ac:dyDescent="0.25">
      <c r="G1896" s="100" t="s">
        <v>13872</v>
      </c>
      <c r="H1896" s="156" t="s">
        <v>13873</v>
      </c>
      <c r="I1896" s="112"/>
      <c r="J1896" s="112" t="str">
        <f t="shared" si="239"/>
        <v>VT123 - Randolph Rotary Club</v>
      </c>
      <c r="K1896" s="101" t="s">
        <v>23239</v>
      </c>
      <c r="L1896" s="101" t="str">
        <f>VLOOKUP(G1896,'[2]CA AMAC LL detail'!$E$2:$J$2161,6,0)</f>
        <v>Michael Barron</v>
      </c>
      <c r="M1896" s="101">
        <f t="shared" si="241"/>
        <v>105</v>
      </c>
      <c r="N1896" s="158" t="str">
        <f t="shared" si="242"/>
        <v xml:space="preserve">michael.barron@lifeline.com </v>
      </c>
      <c r="O1896" s="101" t="str">
        <f t="shared" si="243"/>
        <v>518-410-4902</v>
      </c>
    </row>
    <row r="1897" spans="7:15" x14ac:dyDescent="0.25">
      <c r="G1897" s="100" t="s">
        <v>13877</v>
      </c>
      <c r="H1897" s="156" t="s">
        <v>13876</v>
      </c>
      <c r="I1897" s="112"/>
      <c r="J1897" s="112" t="str">
        <f t="shared" si="239"/>
        <v>VT124 - Lifeline Foundation</v>
      </c>
      <c r="K1897" s="101" t="s">
        <v>23239</v>
      </c>
      <c r="L1897" s="101" t="str">
        <f>VLOOKUP(G1897,'[2]CA AMAC LL detail'!$E$2:$J$2161,6,0)</f>
        <v>Michael Barron</v>
      </c>
      <c r="M1897" s="101">
        <f t="shared" si="241"/>
        <v>105</v>
      </c>
      <c r="N1897" s="158" t="str">
        <f t="shared" si="242"/>
        <v xml:space="preserve">michael.barron@lifeline.com </v>
      </c>
      <c r="O1897" s="101" t="str">
        <f t="shared" si="243"/>
        <v>518-410-4902</v>
      </c>
    </row>
    <row r="1898" spans="7:15" x14ac:dyDescent="0.25">
      <c r="G1898" s="100" t="s">
        <v>926</v>
      </c>
      <c r="H1898" s="156" t="s">
        <v>927</v>
      </c>
      <c r="I1898" s="112"/>
      <c r="J1898" s="112" t="str">
        <f t="shared" si="239"/>
        <v>VT125 - Fletcher Allen Lifeline</v>
      </c>
      <c r="K1898" s="101" t="s">
        <v>23239</v>
      </c>
      <c r="L1898" s="101" t="str">
        <f>VLOOKUP(G1898,'[2]CA AMAC LL detail'!$E$2:$J$2161,6,0)</f>
        <v>Michael Barron</v>
      </c>
      <c r="M1898" s="101">
        <f t="shared" si="241"/>
        <v>105</v>
      </c>
      <c r="N1898" s="158" t="str">
        <f t="shared" si="242"/>
        <v xml:space="preserve">michael.barron@lifeline.com </v>
      </c>
      <c r="O1898" s="101" t="str">
        <f t="shared" si="243"/>
        <v>518-410-4902</v>
      </c>
    </row>
    <row r="1899" spans="7:15" x14ac:dyDescent="0.25">
      <c r="G1899" s="100" t="s">
        <v>924</v>
      </c>
      <c r="H1899" s="156" t="s">
        <v>925</v>
      </c>
      <c r="I1899" s="112"/>
      <c r="J1899" s="112" t="str">
        <f t="shared" si="239"/>
        <v>VT126 - Greater Rockingham Area Health Services</v>
      </c>
      <c r="K1899" s="101" t="s">
        <v>23239</v>
      </c>
      <c r="L1899" s="101" t="str">
        <f>VLOOKUP(G1899,'[2]CA AMAC LL detail'!$E$2:$J$2161,6,0)</f>
        <v>Michael Barron</v>
      </c>
      <c r="M1899" s="101">
        <f t="shared" si="241"/>
        <v>105</v>
      </c>
      <c r="N1899" s="158" t="str">
        <f t="shared" si="242"/>
        <v xml:space="preserve">michael.barron@lifeline.com </v>
      </c>
      <c r="O1899" s="101" t="str">
        <f t="shared" si="243"/>
        <v>518-410-4902</v>
      </c>
    </row>
    <row r="1900" spans="7:15" x14ac:dyDescent="0.25">
      <c r="G1900" s="100" t="s">
        <v>13888</v>
      </c>
      <c r="H1900" s="156" t="s">
        <v>13887</v>
      </c>
      <c r="I1900" s="112"/>
      <c r="J1900" s="112" t="str">
        <f t="shared" si="239"/>
        <v>VT127 - Springfield Hospital</v>
      </c>
      <c r="K1900" s="101" t="s">
        <v>23239</v>
      </c>
      <c r="L1900" s="101" t="str">
        <f>VLOOKUP(G1900,'[2]CA AMAC LL detail'!$E$2:$J$2161,6,0)</f>
        <v>Michael Barron</v>
      </c>
      <c r="M1900" s="101">
        <f t="shared" si="241"/>
        <v>105</v>
      </c>
      <c r="N1900" s="158" t="str">
        <f t="shared" si="242"/>
        <v xml:space="preserve">michael.barron@lifeline.com </v>
      </c>
      <c r="O1900" s="101" t="str">
        <f t="shared" si="243"/>
        <v>518-410-4902</v>
      </c>
    </row>
    <row r="1901" spans="7:15" x14ac:dyDescent="0.25">
      <c r="G1901" s="100" t="s">
        <v>13892</v>
      </c>
      <c r="H1901" s="156" t="s">
        <v>13893</v>
      </c>
      <c r="I1901" s="112"/>
      <c r="J1901" s="112" t="str">
        <f t="shared" si="239"/>
        <v>VT128 - Northeastern Vermont Regional Hospital</v>
      </c>
      <c r="K1901" s="101" t="s">
        <v>23239</v>
      </c>
      <c r="L1901" s="101" t="str">
        <f>VLOOKUP(G1901,'[2]CA AMAC LL detail'!$E$2:$J$2161,6,0)</f>
        <v>Michael Barron</v>
      </c>
      <c r="M1901" s="101">
        <f t="shared" si="241"/>
        <v>105</v>
      </c>
      <c r="N1901" s="158" t="str">
        <f t="shared" si="242"/>
        <v xml:space="preserve">michael.barron@lifeline.com </v>
      </c>
      <c r="O1901" s="101" t="str">
        <f t="shared" si="243"/>
        <v>518-410-4902</v>
      </c>
    </row>
    <row r="1902" spans="7:15" x14ac:dyDescent="0.25">
      <c r="G1902" s="100" t="s">
        <v>13899</v>
      </c>
      <c r="H1902" s="156" t="s">
        <v>13876</v>
      </c>
      <c r="I1902" s="112"/>
      <c r="J1902" s="112" t="str">
        <f t="shared" si="239"/>
        <v>VT132 - Lifeline Foundation</v>
      </c>
      <c r="K1902" s="101" t="s">
        <v>23239</v>
      </c>
      <c r="L1902" s="101" t="str">
        <f>VLOOKUP(G1902,'[2]CA AMAC LL detail'!$E$2:$J$2161,6,0)</f>
        <v>Michael Barron</v>
      </c>
      <c r="M1902" s="101">
        <f t="shared" si="241"/>
        <v>105</v>
      </c>
      <c r="N1902" s="158" t="str">
        <f t="shared" si="242"/>
        <v xml:space="preserve">michael.barron@lifeline.com </v>
      </c>
      <c r="O1902" s="101" t="str">
        <f t="shared" si="243"/>
        <v>518-410-4902</v>
      </c>
    </row>
    <row r="1903" spans="7:15" x14ac:dyDescent="0.25">
      <c r="G1903" s="100" t="s">
        <v>13916</v>
      </c>
      <c r="H1903" s="156" t="s">
        <v>13907</v>
      </c>
      <c r="I1903" s="112"/>
      <c r="J1903" s="112" t="str">
        <f t="shared" si="239"/>
        <v>VT135 - Franklin County Senior Center</v>
      </c>
      <c r="K1903" s="101" t="s">
        <v>23239</v>
      </c>
      <c r="L1903" s="101" t="str">
        <f>VLOOKUP(G1903,'[2]CA AMAC LL detail'!$E$2:$J$2161,6,0)</f>
        <v>Michael Barron</v>
      </c>
      <c r="M1903" s="101">
        <f t="shared" si="241"/>
        <v>105</v>
      </c>
      <c r="N1903" s="158" t="str">
        <f t="shared" si="242"/>
        <v xml:space="preserve">michael.barron@lifeline.com </v>
      </c>
      <c r="O1903" s="101" t="str">
        <f t="shared" si="243"/>
        <v>518-410-4902</v>
      </c>
    </row>
    <row r="1904" spans="7:15" x14ac:dyDescent="0.25">
      <c r="G1904" s="100" t="s">
        <v>13862</v>
      </c>
      <c r="H1904" s="156" t="s">
        <v>13861</v>
      </c>
      <c r="I1904" s="112"/>
      <c r="J1904" s="112" t="str">
        <f t="shared" si="239"/>
        <v>VT600 - Rutland Regional Health Services, Inc.</v>
      </c>
      <c r="K1904" s="101" t="s">
        <v>23239</v>
      </c>
      <c r="L1904" s="101" t="str">
        <f>VLOOKUP(G1904,'[2]CA AMAC LL detail'!$E$2:$J$2161,6,0)</f>
        <v>Michael Barron</v>
      </c>
      <c r="M1904" s="101">
        <f t="shared" si="241"/>
        <v>105</v>
      </c>
      <c r="N1904" s="158" t="str">
        <f t="shared" si="242"/>
        <v xml:space="preserve">michael.barron@lifeline.com </v>
      </c>
      <c r="O1904" s="101" t="str">
        <f t="shared" si="243"/>
        <v>518-410-4902</v>
      </c>
    </row>
    <row r="1905" spans="7:15" x14ac:dyDescent="0.25">
      <c r="G1905" s="100" t="s">
        <v>13922</v>
      </c>
      <c r="H1905" s="156" t="s">
        <v>13923</v>
      </c>
      <c r="I1905" s="112"/>
      <c r="J1905" s="112" t="str">
        <f t="shared" ref="J1905:J1932" si="244">+G1905&amp;" - "&amp;H1905</f>
        <v>VT602 - AMRollins, LLC dba Synergy HomeCare</v>
      </c>
      <c r="K1905" s="101" t="s">
        <v>23242</v>
      </c>
      <c r="L1905" s="101" t="str">
        <f>VLOOKUP(G1905,'[2]CA AMAC LL detail'!$E$2:$J$2161,6,0)</f>
        <v>Tyler Hedrick</v>
      </c>
      <c r="M1905" s="101">
        <f t="shared" si="241"/>
        <v>503</v>
      </c>
      <c r="N1905" s="158" t="str">
        <f t="shared" si="242"/>
        <v>Tyler.Hedrick@connectamerica.com</v>
      </c>
      <c r="O1905" s="101" t="str">
        <f t="shared" si="243"/>
        <v>484-832-0085</v>
      </c>
    </row>
    <row r="1906" spans="7:15" x14ac:dyDescent="0.25">
      <c r="G1906" s="100" t="s">
        <v>13924</v>
      </c>
      <c r="H1906" s="156" t="s">
        <v>13925</v>
      </c>
      <c r="I1906" s="112"/>
      <c r="J1906" s="112" t="str">
        <f t="shared" si="244"/>
        <v>VT603 - Cathedral Square</v>
      </c>
      <c r="K1906" s="101" t="s">
        <v>23242</v>
      </c>
      <c r="L1906" s="101" t="str">
        <f>VLOOKUP(G1906,'[2]CA AMAC LL detail'!$E$2:$J$2161,6,0)</f>
        <v>Tyler Hedrick</v>
      </c>
      <c r="M1906" s="101">
        <f t="shared" si="241"/>
        <v>503</v>
      </c>
      <c r="N1906" s="158" t="str">
        <f t="shared" si="242"/>
        <v>Tyler.Hedrick@connectamerica.com</v>
      </c>
      <c r="O1906" s="101" t="str">
        <f t="shared" si="243"/>
        <v>484-832-0085</v>
      </c>
    </row>
    <row r="1907" spans="7:15" x14ac:dyDescent="0.25">
      <c r="G1907" s="100" t="s">
        <v>13863</v>
      </c>
      <c r="H1907" s="156" t="s">
        <v>13861</v>
      </c>
      <c r="I1907" s="112"/>
      <c r="J1907" s="112" t="str">
        <f t="shared" si="244"/>
        <v>VT626 - Rutland Regional Health Services, Inc.</v>
      </c>
      <c r="K1907" s="101" t="s">
        <v>23239</v>
      </c>
      <c r="L1907" s="101" t="str">
        <f>VLOOKUP(G1907,'[2]CA AMAC LL detail'!$E$2:$J$2161,6,0)</f>
        <v>Michael Barron</v>
      </c>
      <c r="M1907" s="101">
        <f t="shared" si="241"/>
        <v>105</v>
      </c>
      <c r="N1907" s="158" t="str">
        <f t="shared" si="242"/>
        <v xml:space="preserve">michael.barron@lifeline.com </v>
      </c>
      <c r="O1907" s="101" t="str">
        <f t="shared" si="243"/>
        <v>518-410-4902</v>
      </c>
    </row>
    <row r="1908" spans="7:15" x14ac:dyDescent="0.25">
      <c r="G1908" s="100" t="s">
        <v>13937</v>
      </c>
      <c r="H1908" s="156" t="s">
        <v>13938</v>
      </c>
      <c r="I1908" s="112"/>
      <c r="J1908" s="112" t="str">
        <f t="shared" si="244"/>
        <v>VT637 - Southwest Vermont Medical Center</v>
      </c>
      <c r="K1908" s="101" t="s">
        <v>23239</v>
      </c>
      <c r="L1908" s="101" t="str">
        <f>VLOOKUP(G1908,'[2]CA AMAC LL detail'!$E$2:$J$2161,6,0)</f>
        <v>Michael Barron</v>
      </c>
      <c r="M1908" s="101">
        <f t="shared" si="241"/>
        <v>105</v>
      </c>
      <c r="N1908" s="158" t="str">
        <f t="shared" si="242"/>
        <v xml:space="preserve">michael.barron@lifeline.com </v>
      </c>
      <c r="O1908" s="101" t="str">
        <f t="shared" si="243"/>
        <v>518-410-4902</v>
      </c>
    </row>
    <row r="1909" spans="7:15" x14ac:dyDescent="0.25">
      <c r="G1909" s="100" t="s">
        <v>13939</v>
      </c>
      <c r="H1909" s="156" t="s">
        <v>13938</v>
      </c>
      <c r="I1909" s="112"/>
      <c r="J1909" s="112" t="str">
        <f t="shared" si="244"/>
        <v>VT639 - Southwest Vermont Medical Center</v>
      </c>
      <c r="K1909" s="101" t="s">
        <v>23239</v>
      </c>
      <c r="L1909" s="101" t="str">
        <f>VLOOKUP(G1909,'[2]CA AMAC LL detail'!$E$2:$J$2161,6,0)</f>
        <v>Michael Barron</v>
      </c>
      <c r="M1909" s="101">
        <f t="shared" si="241"/>
        <v>105</v>
      </c>
      <c r="N1909" s="158" t="str">
        <f t="shared" si="242"/>
        <v xml:space="preserve">michael.barron@lifeline.com </v>
      </c>
      <c r="O1909" s="101" t="str">
        <f t="shared" si="243"/>
        <v>518-410-4902</v>
      </c>
    </row>
    <row r="1910" spans="7:15" x14ac:dyDescent="0.25">
      <c r="G1910" s="100" t="s">
        <v>13942</v>
      </c>
      <c r="H1910" s="156" t="s">
        <v>13943</v>
      </c>
      <c r="I1910" s="112"/>
      <c r="J1910" s="112" t="str">
        <f t="shared" si="244"/>
        <v>VT801 - Copley Woodlands, Inc.</v>
      </c>
      <c r="K1910" s="101" t="s">
        <v>23242</v>
      </c>
      <c r="L1910" s="101" t="str">
        <f>VLOOKUP(G1910,'[2]CA AMAC LL detail'!$E$2:$J$2161,6,0)</f>
        <v>Tyler Hedrick</v>
      </c>
      <c r="M1910" s="101">
        <f t="shared" si="241"/>
        <v>503</v>
      </c>
      <c r="N1910" s="158" t="str">
        <f t="shared" si="242"/>
        <v>Tyler.Hedrick@connectamerica.com</v>
      </c>
      <c r="O1910" s="101" t="str">
        <f t="shared" si="243"/>
        <v>484-832-0085</v>
      </c>
    </row>
    <row r="1911" spans="7:15" x14ac:dyDescent="0.25">
      <c r="G1911" s="100" t="s">
        <v>13944</v>
      </c>
      <c r="H1911" s="156" t="s">
        <v>13945</v>
      </c>
      <c r="I1911" s="112"/>
      <c r="J1911" s="112" t="str">
        <f t="shared" si="244"/>
        <v>VT900 - Central VT Council on Aging</v>
      </c>
      <c r="K1911" s="101" t="s">
        <v>23242</v>
      </c>
      <c r="L1911" s="101" t="str">
        <f>VLOOKUP(G1911,'[2]CA AMAC LL detail'!$E$2:$J$2161,6,0)</f>
        <v>Tyler Hedrick</v>
      </c>
      <c r="M1911" s="101">
        <f t="shared" si="241"/>
        <v>503</v>
      </c>
      <c r="N1911" s="158" t="str">
        <f t="shared" si="242"/>
        <v>Tyler.Hedrick@connectamerica.com</v>
      </c>
      <c r="O1911" s="101" t="str">
        <f t="shared" si="243"/>
        <v>484-832-0085</v>
      </c>
    </row>
    <row r="1912" spans="7:15" x14ac:dyDescent="0.25">
      <c r="G1912" s="100" t="s">
        <v>13946</v>
      </c>
      <c r="H1912" s="156" t="s">
        <v>13947</v>
      </c>
      <c r="I1912" s="112"/>
      <c r="J1912" s="112" t="str">
        <f t="shared" si="244"/>
        <v>VT915 - CVAA Flex Grant/Co Pay</v>
      </c>
      <c r="K1912" s="101" t="s">
        <v>23239</v>
      </c>
      <c r="L1912" s="101" t="str">
        <f>VLOOKUP(G1912,'[2]CA AMAC LL detail'!$E$2:$J$2161,6,0)</f>
        <v>Michael Barron</v>
      </c>
      <c r="M1912" s="101">
        <f t="shared" si="241"/>
        <v>105</v>
      </c>
      <c r="N1912" s="158" t="str">
        <f t="shared" si="242"/>
        <v xml:space="preserve">michael.barron@lifeline.com </v>
      </c>
      <c r="O1912" s="101" t="str">
        <f t="shared" si="243"/>
        <v>518-410-4902</v>
      </c>
    </row>
    <row r="1913" spans="7:15" x14ac:dyDescent="0.25">
      <c r="G1913" s="100" t="s">
        <v>13948</v>
      </c>
      <c r="H1913" s="156" t="s">
        <v>13949</v>
      </c>
      <c r="I1913" s="112"/>
      <c r="J1913" s="112" t="str">
        <f t="shared" si="244"/>
        <v>VT916 - CVAA Flex Grant/No co-pay</v>
      </c>
      <c r="K1913" s="101" t="s">
        <v>23239</v>
      </c>
      <c r="L1913" s="101" t="str">
        <f>VLOOKUP(G1913,'[2]CA AMAC LL detail'!$E$2:$J$2161,6,0)</f>
        <v>Michael Barron</v>
      </c>
      <c r="M1913" s="101">
        <f t="shared" si="241"/>
        <v>105</v>
      </c>
      <c r="N1913" s="158" t="str">
        <f t="shared" si="242"/>
        <v xml:space="preserve">michael.barron@lifeline.com </v>
      </c>
      <c r="O1913" s="101" t="str">
        <f t="shared" si="243"/>
        <v>518-410-4902</v>
      </c>
    </row>
    <row r="1914" spans="7:15" x14ac:dyDescent="0.25">
      <c r="G1914" s="100" t="s">
        <v>23029</v>
      </c>
      <c r="H1914" s="156" t="s">
        <v>23030</v>
      </c>
      <c r="I1914" s="112"/>
      <c r="J1914" s="112" t="str">
        <f t="shared" si="244"/>
        <v>VT917 - CVAA Grant Flex Fund/Co Pay</v>
      </c>
      <c r="K1914" s="101" t="s">
        <v>23239</v>
      </c>
      <c r="L1914" s="101" t="s">
        <v>114</v>
      </c>
      <c r="M1914" s="101">
        <f t="shared" si="241"/>
        <v>105</v>
      </c>
      <c r="N1914" s="158" t="str">
        <f t="shared" si="242"/>
        <v xml:space="preserve">michael.barron@lifeline.com </v>
      </c>
      <c r="O1914" s="101" t="str">
        <f t="shared" si="243"/>
        <v>518-410-4902</v>
      </c>
    </row>
    <row r="1915" spans="7:15" x14ac:dyDescent="0.25">
      <c r="G1915" s="100" t="s">
        <v>932</v>
      </c>
      <c r="H1915" s="156" t="s">
        <v>933</v>
      </c>
      <c r="I1915" s="112"/>
      <c r="J1915" s="112" t="str">
        <f t="shared" si="244"/>
        <v>VT918 - CVAAA Grant Flex Fund/No co-pay</v>
      </c>
      <c r="K1915" s="101" t="s">
        <v>23239</v>
      </c>
      <c r="L1915" s="101" t="str">
        <f>VLOOKUP(G1915,'[2]CA AMAC LL detail'!$E$2:$J$2161,6,0)</f>
        <v>Michael Barron</v>
      </c>
      <c r="M1915" s="101">
        <f t="shared" si="241"/>
        <v>105</v>
      </c>
      <c r="N1915" s="158" t="str">
        <f t="shared" si="242"/>
        <v xml:space="preserve">michael.barron@lifeline.com </v>
      </c>
      <c r="O1915" s="101" t="str">
        <f t="shared" si="243"/>
        <v>518-410-4902</v>
      </c>
    </row>
    <row r="1916" spans="7:15" x14ac:dyDescent="0.25">
      <c r="G1916" s="100" t="s">
        <v>13856</v>
      </c>
      <c r="H1916" s="156" t="s">
        <v>13857</v>
      </c>
      <c r="I1916" s="112"/>
      <c r="J1916" s="112" t="str">
        <f t="shared" si="244"/>
        <v>VT961 - VT VA Program</v>
      </c>
      <c r="K1916" s="101" t="str">
        <f>VLOOKUP(G1916,'[2]CA AMAC LL detail'!$E$2:$M$2161,9,0)</f>
        <v>GS</v>
      </c>
      <c r="L1916" s="101" t="str">
        <f>VLOOKUP(G1916,'[2]CA AMAC LL detail'!$E$2:$J$2161,6,0)</f>
        <v>OPEN GSD</v>
      </c>
      <c r="O1916" s="101"/>
    </row>
    <row r="1917" spans="7:15" x14ac:dyDescent="0.25">
      <c r="G1917" s="100" t="s">
        <v>13956</v>
      </c>
      <c r="H1917" s="156" t="s">
        <v>13941</v>
      </c>
      <c r="I1917" s="112"/>
      <c r="J1917" s="112" t="str">
        <f t="shared" si="244"/>
        <v>VT994 - VNA of Chittenden &amp; Grand Isle Counties</v>
      </c>
      <c r="K1917" s="101" t="s">
        <v>23239</v>
      </c>
      <c r="L1917" s="101" t="s">
        <v>114</v>
      </c>
      <c r="M1917" s="101">
        <f t="shared" ref="M1917:M1948" si="245">VLOOKUP(L1917,$Q$4:$T$25,4,0)</f>
        <v>105</v>
      </c>
      <c r="N1917" s="158" t="str">
        <f t="shared" ref="N1917:N1948" si="246">VLOOKUP(L1917,$Q$4:$R$25,2,0)</f>
        <v xml:space="preserve">michael.barron@lifeline.com </v>
      </c>
      <c r="O1917" s="101" t="str">
        <f t="shared" ref="O1917:O1948" si="247">VLOOKUP(L1917,$Q$4:$S$25,3,0)</f>
        <v>518-410-4902</v>
      </c>
    </row>
    <row r="1918" spans="7:15" x14ac:dyDescent="0.25">
      <c r="G1918" s="100" t="s">
        <v>13957</v>
      </c>
      <c r="H1918" s="156" t="s">
        <v>13958</v>
      </c>
      <c r="I1918" s="112"/>
      <c r="J1918" s="112" t="str">
        <f t="shared" si="244"/>
        <v>VT996 - Franklin County Home Health Agency, Inc.</v>
      </c>
      <c r="K1918" s="101" t="s">
        <v>23239</v>
      </c>
      <c r="L1918" s="101" t="str">
        <f>VLOOKUP(G1918,'[2]CA AMAC LL detail'!$E$2:$J$2161,6,0)</f>
        <v>Michael Barron</v>
      </c>
      <c r="M1918" s="101">
        <f t="shared" si="245"/>
        <v>105</v>
      </c>
      <c r="N1918" s="158" t="str">
        <f t="shared" si="246"/>
        <v xml:space="preserve">michael.barron@lifeline.com </v>
      </c>
      <c r="O1918" s="101" t="str">
        <f t="shared" si="247"/>
        <v>518-410-4902</v>
      </c>
    </row>
    <row r="1919" spans="7:15" x14ac:dyDescent="0.25">
      <c r="G1919" s="100" t="s">
        <v>13959</v>
      </c>
      <c r="H1919" s="156" t="s">
        <v>13960</v>
      </c>
      <c r="I1919" s="112"/>
      <c r="J1919" s="112" t="str">
        <f t="shared" si="244"/>
        <v>VT997 - Caledonia Home Health Care</v>
      </c>
      <c r="K1919" s="101" t="s">
        <v>23239</v>
      </c>
      <c r="L1919" s="101" t="str">
        <f>VLOOKUP(G1919,'[2]CA AMAC LL detail'!$E$2:$J$2161,6,0)</f>
        <v>Michael Barron</v>
      </c>
      <c r="M1919" s="101">
        <f t="shared" si="245"/>
        <v>105</v>
      </c>
      <c r="N1919" s="158" t="str">
        <f t="shared" si="246"/>
        <v xml:space="preserve">michael.barron@lifeline.com </v>
      </c>
      <c r="O1919" s="101" t="str">
        <f t="shared" si="247"/>
        <v>518-410-4902</v>
      </c>
    </row>
    <row r="1920" spans="7:15" x14ac:dyDescent="0.25">
      <c r="G1920" s="100" t="s">
        <v>13965</v>
      </c>
      <c r="H1920" s="156" t="s">
        <v>13966</v>
      </c>
      <c r="I1920" s="112"/>
      <c r="J1920" s="112" t="str">
        <f t="shared" si="244"/>
        <v>WA013 - Providence Hospice &amp; Homecare</v>
      </c>
      <c r="K1920" s="101" t="s">
        <v>23238</v>
      </c>
      <c r="L1920" s="101" t="s">
        <v>21358</v>
      </c>
      <c r="M1920" s="101">
        <f t="shared" si="245"/>
        <v>301</v>
      </c>
      <c r="N1920" s="158" t="str">
        <f t="shared" si="246"/>
        <v xml:space="preserve">jodi.springer@connectamerica.com </v>
      </c>
      <c r="O1920" s="101" t="str">
        <f t="shared" si="247"/>
        <v>949-910-9889</v>
      </c>
    </row>
    <row r="1921" spans="7:15" x14ac:dyDescent="0.25">
      <c r="G1921" s="100" t="s">
        <v>13977</v>
      </c>
      <c r="H1921" s="156" t="s">
        <v>13978</v>
      </c>
      <c r="I1921" s="112"/>
      <c r="J1921" s="112" t="str">
        <f t="shared" si="244"/>
        <v>WA021 - Grays Harbor Community Hospital</v>
      </c>
      <c r="K1921" s="101" t="s">
        <v>23238</v>
      </c>
      <c r="L1921" s="101" t="str">
        <f>VLOOKUP(G1921,'[2]CA AMAC LL detail'!$E$2:$J$2161,6,0)</f>
        <v>Jodi Springer</v>
      </c>
      <c r="M1921" s="101">
        <f t="shared" si="245"/>
        <v>301</v>
      </c>
      <c r="N1921" s="158" t="str">
        <f t="shared" si="246"/>
        <v xml:space="preserve">jodi.springer@connectamerica.com </v>
      </c>
      <c r="O1921" s="101" t="str">
        <f t="shared" si="247"/>
        <v>949-910-9889</v>
      </c>
    </row>
    <row r="1922" spans="7:15" x14ac:dyDescent="0.25">
      <c r="G1922" s="100" t="s">
        <v>13981</v>
      </c>
      <c r="H1922" s="156" t="s">
        <v>13982</v>
      </c>
      <c r="I1922" s="112"/>
      <c r="J1922" s="112" t="str">
        <f t="shared" si="244"/>
        <v>WA023 - Olympic Medical Center</v>
      </c>
      <c r="K1922" s="101" t="s">
        <v>23238</v>
      </c>
      <c r="L1922" s="101" t="str">
        <f>VLOOKUP(G1922,'[2]CA AMAC LL detail'!$E$2:$J$2161,6,0)</f>
        <v>Jodi Springer</v>
      </c>
      <c r="M1922" s="101">
        <f t="shared" si="245"/>
        <v>301</v>
      </c>
      <c r="N1922" s="158" t="str">
        <f t="shared" si="246"/>
        <v xml:space="preserve">jodi.springer@connectamerica.com </v>
      </c>
      <c r="O1922" s="101" t="str">
        <f t="shared" si="247"/>
        <v>949-910-9889</v>
      </c>
    </row>
    <row r="1923" spans="7:15" x14ac:dyDescent="0.25">
      <c r="G1923" s="100" t="s">
        <v>13987</v>
      </c>
      <c r="H1923" s="156" t="s">
        <v>23031</v>
      </c>
      <c r="I1923" s="112"/>
      <c r="J1923" s="112" t="str">
        <f t="shared" si="244"/>
        <v>WA033 - Philips - Couperville</v>
      </c>
      <c r="K1923" s="101" t="s">
        <v>23238</v>
      </c>
      <c r="L1923" s="101" t="str">
        <f>VLOOKUP(G1923,'[2]CA AMAC LL detail'!$E$2:$J$2161,6,0)</f>
        <v>Jodi Springer</v>
      </c>
      <c r="M1923" s="101">
        <f t="shared" si="245"/>
        <v>301</v>
      </c>
      <c r="N1923" s="158" t="str">
        <f t="shared" si="246"/>
        <v xml:space="preserve">jodi.springer@connectamerica.com </v>
      </c>
      <c r="O1923" s="101" t="str">
        <f t="shared" si="247"/>
        <v>949-910-9889</v>
      </c>
    </row>
    <row r="1924" spans="7:15" x14ac:dyDescent="0.25">
      <c r="G1924" s="100" t="s">
        <v>14008</v>
      </c>
      <c r="H1924" s="156" t="s">
        <v>14009</v>
      </c>
      <c r="I1924" s="112"/>
      <c r="J1924" s="112" t="str">
        <f t="shared" si="244"/>
        <v>WA061 - Elite Home Health and Hospice</v>
      </c>
      <c r="K1924" s="101" t="s">
        <v>23238</v>
      </c>
      <c r="L1924" s="101" t="str">
        <f>VLOOKUP(G1924,'[2]CA AMAC LL detail'!$E$2:$J$2161,6,0)</f>
        <v>Jodi Springer</v>
      </c>
      <c r="M1924" s="101">
        <f t="shared" si="245"/>
        <v>301</v>
      </c>
      <c r="N1924" s="158" t="str">
        <f t="shared" si="246"/>
        <v xml:space="preserve">jodi.springer@connectamerica.com </v>
      </c>
      <c r="O1924" s="101" t="str">
        <f t="shared" si="247"/>
        <v>949-910-9889</v>
      </c>
    </row>
    <row r="1925" spans="7:15" x14ac:dyDescent="0.25">
      <c r="G1925" s="100" t="s">
        <v>14012</v>
      </c>
      <c r="H1925" s="156" t="s">
        <v>14009</v>
      </c>
      <c r="I1925" s="112"/>
      <c r="J1925" s="112" t="str">
        <f t="shared" si="244"/>
        <v>WA601 - Elite Home Health and Hospice</v>
      </c>
      <c r="K1925" s="101" t="s">
        <v>23238</v>
      </c>
      <c r="L1925" s="101" t="str">
        <f>VLOOKUP(G1925,'[2]CA AMAC LL detail'!$E$2:$J$2161,6,0)</f>
        <v>Jodi Springer</v>
      </c>
      <c r="M1925" s="101">
        <f t="shared" si="245"/>
        <v>301</v>
      </c>
      <c r="N1925" s="158" t="str">
        <f t="shared" si="246"/>
        <v xml:space="preserve">jodi.springer@connectamerica.com </v>
      </c>
      <c r="O1925" s="101" t="str">
        <f t="shared" si="247"/>
        <v>949-910-9889</v>
      </c>
    </row>
    <row r="1926" spans="7:15" x14ac:dyDescent="0.25">
      <c r="G1926" s="100" t="s">
        <v>14159</v>
      </c>
      <c r="H1926" s="156" t="s">
        <v>14160</v>
      </c>
      <c r="I1926" s="112"/>
      <c r="J1926" s="112" t="str">
        <f t="shared" si="244"/>
        <v>WA604 - Rockwood Lane</v>
      </c>
      <c r="K1926" s="101" t="s">
        <v>23242</v>
      </c>
      <c r="L1926" s="101" t="s">
        <v>23930</v>
      </c>
      <c r="M1926" s="101">
        <f t="shared" si="245"/>
        <v>501</v>
      </c>
      <c r="N1926" s="158" t="str">
        <f t="shared" si="246"/>
        <v>anne.lee@connectamerica.com</v>
      </c>
      <c r="O1926" s="101">
        <f t="shared" si="247"/>
        <v>0</v>
      </c>
    </row>
    <row r="1927" spans="7:15" x14ac:dyDescent="0.25">
      <c r="G1927" s="100" t="s">
        <v>14163</v>
      </c>
      <c r="H1927" s="156" t="s">
        <v>14167</v>
      </c>
      <c r="I1927" s="112"/>
      <c r="J1927" s="112" t="str">
        <f t="shared" si="244"/>
        <v>WA605 - Specialty Home Care</v>
      </c>
      <c r="K1927" s="101" t="s">
        <v>23242</v>
      </c>
      <c r="L1927" s="101" t="s">
        <v>23930</v>
      </c>
      <c r="M1927" s="101">
        <f t="shared" si="245"/>
        <v>501</v>
      </c>
      <c r="N1927" s="158" t="str">
        <f t="shared" si="246"/>
        <v>anne.lee@connectamerica.com</v>
      </c>
      <c r="O1927" s="101">
        <f t="shared" si="247"/>
        <v>0</v>
      </c>
    </row>
    <row r="1928" spans="7:15" x14ac:dyDescent="0.25">
      <c r="G1928" s="100" t="s">
        <v>14170</v>
      </c>
      <c r="H1928" s="156" t="s">
        <v>14171</v>
      </c>
      <c r="I1928" s="112"/>
      <c r="J1928" s="112" t="str">
        <f t="shared" si="244"/>
        <v>WA609 - Home Instead Senior Care - Vancouver</v>
      </c>
      <c r="K1928" s="101" t="s">
        <v>23242</v>
      </c>
      <c r="L1928" s="101" t="s">
        <v>23930</v>
      </c>
      <c r="M1928" s="101">
        <f t="shared" si="245"/>
        <v>501</v>
      </c>
      <c r="N1928" s="158" t="str">
        <f t="shared" si="246"/>
        <v>anne.lee@connectamerica.com</v>
      </c>
      <c r="O1928" s="101">
        <f t="shared" si="247"/>
        <v>0</v>
      </c>
    </row>
    <row r="1929" spans="7:15" x14ac:dyDescent="0.25">
      <c r="G1929" s="100" t="s">
        <v>14174</v>
      </c>
      <c r="H1929" s="156" t="s">
        <v>4629</v>
      </c>
      <c r="I1929" s="112"/>
      <c r="J1929" s="112" t="str">
        <f t="shared" si="244"/>
        <v>WA614 - Philips Lifeline - Vancouver</v>
      </c>
      <c r="K1929" s="101" t="s">
        <v>23238</v>
      </c>
      <c r="L1929" s="101" t="str">
        <f>VLOOKUP(G1929,'[2]CA AMAC LL detail'!$E$2:$J$2161,6,0)</f>
        <v>Jodi Springer</v>
      </c>
      <c r="M1929" s="101">
        <f t="shared" si="245"/>
        <v>301</v>
      </c>
      <c r="N1929" s="158" t="str">
        <f t="shared" si="246"/>
        <v xml:space="preserve">jodi.springer@connectamerica.com </v>
      </c>
      <c r="O1929" s="101" t="str">
        <f t="shared" si="247"/>
        <v>949-910-9889</v>
      </c>
    </row>
    <row r="1930" spans="7:15" x14ac:dyDescent="0.25">
      <c r="G1930" s="100" t="s">
        <v>934</v>
      </c>
      <c r="H1930" s="156" t="s">
        <v>935</v>
      </c>
      <c r="I1930" s="112"/>
      <c r="J1930" s="112" t="str">
        <f t="shared" si="244"/>
        <v>WA615 - AAA &amp; Disability of Southwest WA</v>
      </c>
      <c r="K1930" s="101" t="s">
        <v>23238</v>
      </c>
      <c r="L1930" s="101" t="str">
        <f>VLOOKUP(G1930,'[2]CA AMAC LL detail'!$E$2:$J$2161,6,0)</f>
        <v>Jodi Springer</v>
      </c>
      <c r="M1930" s="101">
        <f t="shared" si="245"/>
        <v>301</v>
      </c>
      <c r="N1930" s="158" t="str">
        <f t="shared" si="246"/>
        <v xml:space="preserve">jodi.springer@connectamerica.com </v>
      </c>
      <c r="O1930" s="101" t="str">
        <f t="shared" si="247"/>
        <v>949-910-9889</v>
      </c>
    </row>
    <row r="1931" spans="7:15" x14ac:dyDescent="0.25">
      <c r="G1931" s="100" t="s">
        <v>13979</v>
      </c>
      <c r="H1931" s="156" t="s">
        <v>13978</v>
      </c>
      <c r="I1931" s="112"/>
      <c r="J1931" s="112" t="str">
        <f t="shared" si="244"/>
        <v>WA621 - Grays Harbor Community Hospital</v>
      </c>
      <c r="K1931" s="101" t="s">
        <v>23238</v>
      </c>
      <c r="L1931" s="101" t="str">
        <f>VLOOKUP(G1931,'[2]CA AMAC LL detail'!$E$2:$J$2161,6,0)</f>
        <v>Jodi Springer</v>
      </c>
      <c r="M1931" s="101">
        <f t="shared" si="245"/>
        <v>301</v>
      </c>
      <c r="N1931" s="158" t="str">
        <f t="shared" si="246"/>
        <v xml:space="preserve">jodi.springer@connectamerica.com </v>
      </c>
      <c r="O1931" s="101" t="str">
        <f t="shared" si="247"/>
        <v>949-910-9889</v>
      </c>
    </row>
    <row r="1932" spans="7:15" x14ac:dyDescent="0.25">
      <c r="G1932" s="100" t="s">
        <v>938</v>
      </c>
      <c r="H1932" s="156" t="s">
        <v>939</v>
      </c>
      <c r="I1932" s="112"/>
      <c r="J1932" s="112" t="str">
        <f t="shared" si="244"/>
        <v>WA622 - St Joseph Medical Center</v>
      </c>
      <c r="K1932" s="101" t="s">
        <v>23238</v>
      </c>
      <c r="L1932" s="101" t="str">
        <f>VLOOKUP(G1932,'[2]CA AMAC LL detail'!$E$2:$J$2161,6,0)</f>
        <v>Jodi Springer</v>
      </c>
      <c r="M1932" s="101">
        <f t="shared" si="245"/>
        <v>301</v>
      </c>
      <c r="N1932" s="158" t="str">
        <f t="shared" si="246"/>
        <v xml:space="preserve">jodi.springer@connectamerica.com </v>
      </c>
      <c r="O1932" s="101" t="str">
        <f t="shared" si="247"/>
        <v>949-910-9889</v>
      </c>
    </row>
    <row r="1933" spans="7:15" x14ac:dyDescent="0.25">
      <c r="G1933" s="100" t="s">
        <v>5281</v>
      </c>
      <c r="H1933" t="s">
        <v>5282</v>
      </c>
      <c r="I1933" s="101" t="s">
        <v>0</v>
      </c>
      <c r="J1933" s="112" t="s">
        <v>22102</v>
      </c>
      <c r="K1933" s="101" t="s">
        <v>23238</v>
      </c>
      <c r="L1933" s="101" t="s">
        <v>21358</v>
      </c>
      <c r="M1933" s="101">
        <f t="shared" si="245"/>
        <v>301</v>
      </c>
      <c r="N1933" s="158" t="str">
        <f t="shared" si="246"/>
        <v xml:space="preserve">jodi.springer@connectamerica.com </v>
      </c>
      <c r="O1933" s="101" t="str">
        <f t="shared" si="247"/>
        <v>949-910-9889</v>
      </c>
    </row>
    <row r="1934" spans="7:15" x14ac:dyDescent="0.25">
      <c r="G1934" s="100" t="s">
        <v>5285</v>
      </c>
      <c r="H1934" t="s">
        <v>5286</v>
      </c>
      <c r="I1934" s="101" t="s">
        <v>0</v>
      </c>
      <c r="J1934" s="112" t="s">
        <v>22103</v>
      </c>
      <c r="K1934" s="101" t="s">
        <v>23238</v>
      </c>
      <c r="L1934" s="101" t="s">
        <v>21358</v>
      </c>
      <c r="M1934" s="101">
        <f t="shared" si="245"/>
        <v>301</v>
      </c>
      <c r="N1934" s="158" t="str">
        <f t="shared" si="246"/>
        <v xml:space="preserve">jodi.springer@connectamerica.com </v>
      </c>
      <c r="O1934" s="101" t="str">
        <f t="shared" si="247"/>
        <v>949-910-9889</v>
      </c>
    </row>
    <row r="1935" spans="7:15" x14ac:dyDescent="0.25">
      <c r="G1935" s="100" t="s">
        <v>14184</v>
      </c>
      <c r="H1935" s="156" t="s">
        <v>14167</v>
      </c>
      <c r="I1935" s="112"/>
      <c r="J1935" s="112" t="str">
        <f t="shared" ref="J1935:J1966" si="248">+G1935&amp;" - "&amp;H1935</f>
        <v>WA685 - Specialty Home Care</v>
      </c>
      <c r="K1935" s="101" t="s">
        <v>23238</v>
      </c>
      <c r="L1935" s="101" t="str">
        <f>VLOOKUP(G1935,'[2]CA AMAC LL detail'!$E$2:$J$2161,6,0)</f>
        <v>Jodi Springer</v>
      </c>
      <c r="M1935" s="101">
        <f t="shared" si="245"/>
        <v>301</v>
      </c>
      <c r="N1935" s="158" t="str">
        <f t="shared" si="246"/>
        <v xml:space="preserve">jodi.springer@connectamerica.com </v>
      </c>
      <c r="O1935" s="101" t="str">
        <f t="shared" si="247"/>
        <v>949-910-9889</v>
      </c>
    </row>
    <row r="1936" spans="7:15" x14ac:dyDescent="0.25">
      <c r="G1936" s="100" t="s">
        <v>14198</v>
      </c>
      <c r="H1936" s="156" t="s">
        <v>177</v>
      </c>
      <c r="I1936" s="112"/>
      <c r="J1936" s="112" t="str">
        <f t="shared" si="248"/>
        <v>WA752 - Philips Lifeline</v>
      </c>
      <c r="K1936" s="101" t="s">
        <v>23238</v>
      </c>
      <c r="L1936" s="101" t="s">
        <v>21358</v>
      </c>
      <c r="M1936" s="101">
        <f t="shared" si="245"/>
        <v>301</v>
      </c>
      <c r="N1936" s="158" t="str">
        <f t="shared" si="246"/>
        <v xml:space="preserve">jodi.springer@connectamerica.com </v>
      </c>
      <c r="O1936" s="101" t="str">
        <f t="shared" si="247"/>
        <v>949-910-9889</v>
      </c>
    </row>
    <row r="1937" spans="7:15" x14ac:dyDescent="0.25">
      <c r="G1937" s="100" t="s">
        <v>14221</v>
      </c>
      <c r="H1937" s="156" t="s">
        <v>1184</v>
      </c>
      <c r="I1937" s="112"/>
      <c r="J1937" s="112" t="str">
        <f t="shared" si="248"/>
        <v>WA784 - Home Instead Senior care</v>
      </c>
      <c r="K1937" s="101" t="s">
        <v>23242</v>
      </c>
      <c r="L1937" s="101" t="s">
        <v>23930</v>
      </c>
      <c r="M1937" s="101">
        <f t="shared" si="245"/>
        <v>501</v>
      </c>
      <c r="N1937" s="158" t="str">
        <f t="shared" si="246"/>
        <v>anne.lee@connectamerica.com</v>
      </c>
      <c r="O1937" s="101">
        <f t="shared" si="247"/>
        <v>0</v>
      </c>
    </row>
    <row r="1938" spans="7:15" x14ac:dyDescent="0.25">
      <c r="G1938" s="100" t="s">
        <v>942</v>
      </c>
      <c r="H1938" s="156" t="s">
        <v>943</v>
      </c>
      <c r="I1938" s="112"/>
      <c r="J1938" s="112" t="str">
        <f t="shared" si="248"/>
        <v>WA899 - SE Washinghton ALTC GOSAFE ONLY</v>
      </c>
      <c r="K1938" s="101" t="s">
        <v>23238</v>
      </c>
      <c r="L1938" s="101" t="str">
        <f>VLOOKUP(G1938,'[2]CA AMAC LL detail'!$E$2:$J$2161,6,0)</f>
        <v>Jodi Springer</v>
      </c>
      <c r="M1938" s="101">
        <f t="shared" si="245"/>
        <v>301</v>
      </c>
      <c r="N1938" s="158" t="str">
        <f t="shared" si="246"/>
        <v xml:space="preserve">jodi.springer@connectamerica.com </v>
      </c>
      <c r="O1938" s="101" t="str">
        <f t="shared" si="247"/>
        <v>949-910-9889</v>
      </c>
    </row>
    <row r="1939" spans="7:15" x14ac:dyDescent="0.25">
      <c r="G1939" s="100" t="s">
        <v>14232</v>
      </c>
      <c r="H1939" s="156" t="s">
        <v>14233</v>
      </c>
      <c r="I1939" s="112"/>
      <c r="J1939" s="112" t="str">
        <f t="shared" si="248"/>
        <v>WA901 - Olympic Area Agency On Aging</v>
      </c>
      <c r="K1939" s="101" t="s">
        <v>23238</v>
      </c>
      <c r="L1939" s="101" t="str">
        <f>VLOOKUP(G1939,'[2]CA AMAC LL detail'!$E$2:$J$2161,6,0)</f>
        <v>Jodi Springer</v>
      </c>
      <c r="M1939" s="101">
        <f t="shared" si="245"/>
        <v>301</v>
      </c>
      <c r="N1939" s="158" t="str">
        <f t="shared" si="246"/>
        <v xml:space="preserve">jodi.springer@connectamerica.com </v>
      </c>
      <c r="O1939" s="101" t="str">
        <f t="shared" si="247"/>
        <v>949-910-9889</v>
      </c>
    </row>
    <row r="1940" spans="7:15" x14ac:dyDescent="0.25">
      <c r="G1940" s="100" t="s">
        <v>14234</v>
      </c>
      <c r="H1940" s="156" t="s">
        <v>14235</v>
      </c>
      <c r="I1940" s="112"/>
      <c r="J1940" s="112" t="str">
        <f t="shared" si="248"/>
        <v>WA904 - Southwest WA AAA FCSP</v>
      </c>
      <c r="K1940" s="101" t="s">
        <v>23238</v>
      </c>
      <c r="L1940" s="101" t="str">
        <f>VLOOKUP(G1940,'[2]CA AMAC LL detail'!$E$2:$J$2161,6,0)</f>
        <v>Jodi Springer</v>
      </c>
      <c r="M1940" s="101">
        <f t="shared" si="245"/>
        <v>301</v>
      </c>
      <c r="N1940" s="158" t="str">
        <f t="shared" si="246"/>
        <v xml:space="preserve">jodi.springer@connectamerica.com </v>
      </c>
      <c r="O1940" s="101" t="str">
        <f t="shared" si="247"/>
        <v>949-910-9889</v>
      </c>
    </row>
    <row r="1941" spans="7:15" x14ac:dyDescent="0.25">
      <c r="G1941" s="100" t="s">
        <v>14240</v>
      </c>
      <c r="H1941" s="156" t="s">
        <v>14241</v>
      </c>
      <c r="I1941" s="112"/>
      <c r="J1941" s="112" t="str">
        <f t="shared" si="248"/>
        <v>WA906 - Aging &amp; Adult Care of Central WA GOSAFE ONLY</v>
      </c>
      <c r="K1941" s="101" t="s">
        <v>23238</v>
      </c>
      <c r="L1941" s="101" t="str">
        <f>VLOOKUP(G1941,'[2]CA AMAC LL detail'!$E$2:$J$2161,6,0)</f>
        <v>Jodi Springer</v>
      </c>
      <c r="M1941" s="101">
        <f t="shared" si="245"/>
        <v>301</v>
      </c>
      <c r="N1941" s="158" t="str">
        <f t="shared" si="246"/>
        <v xml:space="preserve">jodi.springer@connectamerica.com </v>
      </c>
      <c r="O1941" s="101" t="str">
        <f t="shared" si="247"/>
        <v>949-910-9889</v>
      </c>
    </row>
    <row r="1942" spans="7:15" x14ac:dyDescent="0.25">
      <c r="G1942" s="100" t="s">
        <v>14236</v>
      </c>
      <c r="H1942" s="156" t="s">
        <v>14237</v>
      </c>
      <c r="I1942" s="112"/>
      <c r="J1942" s="112" t="str">
        <f t="shared" si="248"/>
        <v>WA907 - Colville Tribes Area Agency on Aging CFC</v>
      </c>
      <c r="K1942" s="101" t="s">
        <v>23238</v>
      </c>
      <c r="L1942" s="101" t="str">
        <f>VLOOKUP(G1942,'[2]CA AMAC LL detail'!$E$2:$J$2161,6,0)</f>
        <v>Jerri McCracken</v>
      </c>
      <c r="M1942" s="101">
        <f t="shared" si="245"/>
        <v>203</v>
      </c>
      <c r="N1942" s="158" t="str">
        <f t="shared" si="246"/>
        <v xml:space="preserve">jerri.mccracken@connectamerica.com </v>
      </c>
      <c r="O1942" s="101" t="str">
        <f t="shared" si="247"/>
        <v>319-231-0932</v>
      </c>
    </row>
    <row r="1943" spans="7:15" x14ac:dyDescent="0.25">
      <c r="G1943" s="100" t="s">
        <v>1005</v>
      </c>
      <c r="H1943" s="156" t="s">
        <v>23032</v>
      </c>
      <c r="I1943" s="112"/>
      <c r="J1943" s="112" t="str">
        <f t="shared" si="248"/>
        <v>WA908 - ALTC OF EASTERN WA GOSAFE ONLY CODE</v>
      </c>
      <c r="K1943" s="101" t="s">
        <v>23238</v>
      </c>
      <c r="L1943" s="101" t="str">
        <f>VLOOKUP(G1943,'[2]CA AMAC LL detail'!$E$2:$J$2161,6,0)</f>
        <v>Jodi Springer</v>
      </c>
      <c r="M1943" s="101">
        <f t="shared" si="245"/>
        <v>301</v>
      </c>
      <c r="N1943" s="158" t="str">
        <f t="shared" si="246"/>
        <v xml:space="preserve">jodi.springer@connectamerica.com </v>
      </c>
      <c r="O1943" s="101" t="str">
        <f t="shared" si="247"/>
        <v>949-910-9889</v>
      </c>
    </row>
    <row r="1944" spans="7:15" x14ac:dyDescent="0.25">
      <c r="G1944" s="100" t="s">
        <v>14238</v>
      </c>
      <c r="H1944" s="156" t="s">
        <v>14239</v>
      </c>
      <c r="I1944" s="112"/>
      <c r="J1944" s="112" t="str">
        <f t="shared" si="248"/>
        <v>WA909 - Yakama Nation Area Agency on Aging</v>
      </c>
      <c r="K1944" s="101" t="s">
        <v>23238</v>
      </c>
      <c r="L1944" s="101" t="str">
        <f>VLOOKUP(G1944,'[2]CA AMAC LL detail'!$E$2:$J$2161,6,0)</f>
        <v>Jerri McCracken</v>
      </c>
      <c r="M1944" s="101">
        <f t="shared" si="245"/>
        <v>203</v>
      </c>
      <c r="N1944" s="158" t="str">
        <f t="shared" si="246"/>
        <v xml:space="preserve">jerri.mccracken@connectamerica.com </v>
      </c>
      <c r="O1944" s="101" t="str">
        <f t="shared" si="247"/>
        <v>319-231-0932</v>
      </c>
    </row>
    <row r="1945" spans="7:15" x14ac:dyDescent="0.25">
      <c r="G1945" s="100" t="s">
        <v>940</v>
      </c>
      <c r="H1945" s="156" t="s">
        <v>941</v>
      </c>
      <c r="I1945" s="112"/>
      <c r="J1945" s="112" t="str">
        <f t="shared" si="248"/>
        <v>WA910 - AGING &amp; LONG TERM CARE OF EASTERN WA</v>
      </c>
      <c r="K1945" s="101" t="s">
        <v>23238</v>
      </c>
      <c r="L1945" s="101" t="str">
        <f>VLOOKUP(G1945,'[2]CA AMAC LL detail'!$E$2:$J$2161,6,0)</f>
        <v>Jodi Springer</v>
      </c>
      <c r="M1945" s="101">
        <f t="shared" si="245"/>
        <v>301</v>
      </c>
      <c r="N1945" s="158" t="str">
        <f t="shared" si="246"/>
        <v xml:space="preserve">jodi.springer@connectamerica.com </v>
      </c>
      <c r="O1945" s="101" t="str">
        <f t="shared" si="247"/>
        <v>949-910-9889</v>
      </c>
    </row>
    <row r="1946" spans="7:15" x14ac:dyDescent="0.25">
      <c r="G1946" s="100" t="s">
        <v>944</v>
      </c>
      <c r="H1946" s="156" t="s">
        <v>945</v>
      </c>
      <c r="I1946" s="112"/>
      <c r="J1946" s="112" t="str">
        <f t="shared" si="248"/>
        <v>WA911 - SE Washinghton ALTC Tri City Area</v>
      </c>
      <c r="K1946" s="101" t="s">
        <v>23238</v>
      </c>
      <c r="L1946" s="101" t="str">
        <f>VLOOKUP(G1946,'[2]CA AMAC LL detail'!$E$2:$J$2161,6,0)</f>
        <v>Jodi Springer</v>
      </c>
      <c r="M1946" s="101">
        <f t="shared" si="245"/>
        <v>301</v>
      </c>
      <c r="N1946" s="158" t="str">
        <f t="shared" si="246"/>
        <v xml:space="preserve">jodi.springer@connectamerica.com </v>
      </c>
      <c r="O1946" s="101" t="str">
        <f t="shared" si="247"/>
        <v>949-910-9889</v>
      </c>
    </row>
    <row r="1947" spans="7:15" x14ac:dyDescent="0.25">
      <c r="G1947" s="100" t="s">
        <v>946</v>
      </c>
      <c r="H1947" s="156" t="s">
        <v>947</v>
      </c>
      <c r="I1947" s="112"/>
      <c r="J1947" s="112" t="str">
        <f t="shared" si="248"/>
        <v>WA912 - Aging &amp; Adult Care of Central Washington</v>
      </c>
      <c r="K1947" s="101" t="s">
        <v>23238</v>
      </c>
      <c r="L1947" s="101" t="str">
        <f>VLOOKUP(G1947,'[2]CA AMAC LL detail'!$E$2:$J$2161,6,0)</f>
        <v>Jodi Springer</v>
      </c>
      <c r="M1947" s="101">
        <f t="shared" si="245"/>
        <v>301</v>
      </c>
      <c r="N1947" s="158" t="str">
        <f t="shared" si="246"/>
        <v xml:space="preserve">jodi.springer@connectamerica.com </v>
      </c>
      <c r="O1947" s="101" t="str">
        <f t="shared" si="247"/>
        <v>949-910-9889</v>
      </c>
    </row>
    <row r="1948" spans="7:15" x14ac:dyDescent="0.25">
      <c r="G1948" s="100" t="s">
        <v>14244</v>
      </c>
      <c r="H1948" s="156" t="s">
        <v>14245</v>
      </c>
      <c r="I1948" s="112"/>
      <c r="J1948" s="112" t="str">
        <f t="shared" si="248"/>
        <v>WA919 - WA DSHS Developmental Disabilities</v>
      </c>
      <c r="K1948" s="101" t="s">
        <v>23238</v>
      </c>
      <c r="L1948" s="101" t="str">
        <f>VLOOKUP(G1948,'[2]CA AMAC LL detail'!$E$2:$J$2161,6,0)</f>
        <v>Jodi Springer</v>
      </c>
      <c r="M1948" s="101">
        <f t="shared" si="245"/>
        <v>301</v>
      </c>
      <c r="N1948" s="158" t="str">
        <f t="shared" si="246"/>
        <v xml:space="preserve">jodi.springer@connectamerica.com </v>
      </c>
      <c r="O1948" s="101" t="str">
        <f t="shared" si="247"/>
        <v>949-910-9889</v>
      </c>
    </row>
    <row r="1949" spans="7:15" x14ac:dyDescent="0.25">
      <c r="G1949" s="100" t="s">
        <v>14246</v>
      </c>
      <c r="H1949" s="156" t="s">
        <v>14247</v>
      </c>
      <c r="I1949" s="112"/>
      <c r="J1949" s="112" t="str">
        <f t="shared" si="248"/>
        <v>WA921 - WA Dept. of Labor &amp; Industry</v>
      </c>
      <c r="K1949" s="101" t="s">
        <v>23238</v>
      </c>
      <c r="L1949" s="101" t="str">
        <f>VLOOKUP(G1949,'[2]CA AMAC LL detail'!$E$2:$J$2161,6,0)</f>
        <v>Jodi Springer</v>
      </c>
      <c r="M1949" s="101">
        <f t="shared" ref="M1949:M1980" si="249">VLOOKUP(L1949,$Q$4:$T$25,4,0)</f>
        <v>301</v>
      </c>
      <c r="N1949" s="158" t="str">
        <f t="shared" ref="N1949:N1980" si="250">VLOOKUP(L1949,$Q$4:$R$25,2,0)</f>
        <v xml:space="preserve">jodi.springer@connectamerica.com </v>
      </c>
      <c r="O1949" s="101" t="str">
        <f t="shared" ref="O1949:O1980" si="251">VLOOKUP(L1949,$Q$4:$S$25,3,0)</f>
        <v>949-910-9889</v>
      </c>
    </row>
    <row r="1950" spans="7:15" x14ac:dyDescent="0.25">
      <c r="G1950" s="100" t="s">
        <v>948</v>
      </c>
      <c r="H1950" s="156" t="s">
        <v>949</v>
      </c>
      <c r="I1950" s="112"/>
      <c r="J1950" s="112" t="str">
        <f t="shared" si="248"/>
        <v>WA922 - King County COPES</v>
      </c>
      <c r="K1950" s="101" t="s">
        <v>23238</v>
      </c>
      <c r="L1950" s="101" t="str">
        <f>VLOOKUP(G1950,'[2]CA AMAC LL detail'!$E$2:$J$2161,6,0)</f>
        <v>Jodi Springer</v>
      </c>
      <c r="M1950" s="101">
        <f t="shared" si="249"/>
        <v>301</v>
      </c>
      <c r="N1950" s="158" t="str">
        <f t="shared" si="250"/>
        <v xml:space="preserve">jodi.springer@connectamerica.com </v>
      </c>
      <c r="O1950" s="101" t="str">
        <f t="shared" si="251"/>
        <v>949-910-9889</v>
      </c>
    </row>
    <row r="1951" spans="7:15" x14ac:dyDescent="0.25">
      <c r="G1951" s="100" t="s">
        <v>14248</v>
      </c>
      <c r="H1951" s="156" t="s">
        <v>14249</v>
      </c>
      <c r="I1951" s="112"/>
      <c r="J1951" s="112" t="str">
        <f t="shared" si="248"/>
        <v>WA923 - Snohomish County COPES</v>
      </c>
      <c r="K1951" s="101" t="s">
        <v>23238</v>
      </c>
      <c r="L1951" s="101" t="str">
        <f>VLOOKUP(G1951,'[2]CA AMAC LL detail'!$E$2:$J$2161,6,0)</f>
        <v>Jodi Springer</v>
      </c>
      <c r="M1951" s="101">
        <f t="shared" si="249"/>
        <v>301</v>
      </c>
      <c r="N1951" s="158" t="str">
        <f t="shared" si="250"/>
        <v xml:space="preserve">jodi.springer@connectamerica.com </v>
      </c>
      <c r="O1951" s="101" t="str">
        <f t="shared" si="251"/>
        <v>949-910-9889</v>
      </c>
    </row>
    <row r="1952" spans="7:15" x14ac:dyDescent="0.25">
      <c r="G1952" s="100" t="s">
        <v>952</v>
      </c>
      <c r="H1952" s="156" t="s">
        <v>953</v>
      </c>
      <c r="I1952" s="112"/>
      <c r="J1952" s="112" t="str">
        <f t="shared" si="248"/>
        <v>WA924 - Northwest Regional Council COPES</v>
      </c>
      <c r="K1952" s="101" t="s">
        <v>23238</v>
      </c>
      <c r="L1952" s="101" t="str">
        <f>VLOOKUP(G1952,'[2]CA AMAC LL detail'!$E$2:$J$2161,6,0)</f>
        <v>Jodi Springer</v>
      </c>
      <c r="M1952" s="101">
        <f t="shared" si="249"/>
        <v>301</v>
      </c>
      <c r="N1952" s="158" t="str">
        <f t="shared" si="250"/>
        <v xml:space="preserve">jodi.springer@connectamerica.com </v>
      </c>
      <c r="O1952" s="101" t="str">
        <f t="shared" si="251"/>
        <v>949-910-9889</v>
      </c>
    </row>
    <row r="1953" spans="7:15" x14ac:dyDescent="0.25">
      <c r="G1953" s="100" t="s">
        <v>14252</v>
      </c>
      <c r="H1953" s="156" t="s">
        <v>14253</v>
      </c>
      <c r="I1953" s="112"/>
      <c r="J1953" s="112" t="str">
        <f t="shared" si="248"/>
        <v>WA925 - Highline Medical Services Organization</v>
      </c>
      <c r="K1953" s="101" t="s">
        <v>23238</v>
      </c>
      <c r="L1953" s="101" t="str">
        <f>VLOOKUP(G1953,'[2]CA AMAC LL detail'!$E$2:$J$2161,6,0)</f>
        <v>Jodi Springer</v>
      </c>
      <c r="M1953" s="101">
        <f t="shared" si="249"/>
        <v>301</v>
      </c>
      <c r="N1953" s="158" t="str">
        <f t="shared" si="250"/>
        <v xml:space="preserve">jodi.springer@connectamerica.com </v>
      </c>
      <c r="O1953" s="101" t="str">
        <f t="shared" si="251"/>
        <v>949-910-9889</v>
      </c>
    </row>
    <row r="1954" spans="7:15" x14ac:dyDescent="0.25">
      <c r="G1954" s="100" t="s">
        <v>950</v>
      </c>
      <c r="H1954" s="156" t="s">
        <v>951</v>
      </c>
      <c r="I1954" s="112"/>
      <c r="J1954" s="112" t="str">
        <f t="shared" si="248"/>
        <v>WA927 - King County CFC (COPES)  GOSAFE ONLY</v>
      </c>
      <c r="K1954" s="101" t="s">
        <v>23238</v>
      </c>
      <c r="L1954" s="101" t="str">
        <f>VLOOKUP(G1954,'[2]CA AMAC LL detail'!$E$2:$J$2161,6,0)</f>
        <v>Jodi Springer</v>
      </c>
      <c r="M1954" s="101">
        <f t="shared" si="249"/>
        <v>301</v>
      </c>
      <c r="N1954" s="158" t="str">
        <f t="shared" si="250"/>
        <v xml:space="preserve">jodi.springer@connectamerica.com </v>
      </c>
      <c r="O1954" s="101" t="str">
        <f t="shared" si="251"/>
        <v>949-910-9889</v>
      </c>
    </row>
    <row r="1955" spans="7:15" x14ac:dyDescent="0.25">
      <c r="G1955" s="100" t="s">
        <v>14250</v>
      </c>
      <c r="H1955" s="156" t="s">
        <v>14251</v>
      </c>
      <c r="I1955" s="112"/>
      <c r="J1955" s="112" t="str">
        <f t="shared" si="248"/>
        <v>WA928 - Northwest Regional Council GOSAFE ONLY</v>
      </c>
      <c r="K1955" s="101" t="s">
        <v>23238</v>
      </c>
      <c r="L1955" s="101" t="str">
        <f>VLOOKUP(G1955,'[2]CA AMAC LL detail'!$E$2:$J$2161,6,0)</f>
        <v>Jodi Springer</v>
      </c>
      <c r="M1955" s="101">
        <f t="shared" si="249"/>
        <v>301</v>
      </c>
      <c r="N1955" s="158" t="str">
        <f t="shared" si="250"/>
        <v xml:space="preserve">jodi.springer@connectamerica.com </v>
      </c>
      <c r="O1955" s="101" t="str">
        <f t="shared" si="251"/>
        <v>949-910-9889</v>
      </c>
    </row>
    <row r="1956" spans="7:15" x14ac:dyDescent="0.25">
      <c r="G1956" s="100" t="s">
        <v>954</v>
      </c>
      <c r="H1956" s="156" t="s">
        <v>955</v>
      </c>
      <c r="I1956" s="112"/>
      <c r="J1956" s="112" t="str">
        <f t="shared" si="248"/>
        <v>WA932 - Kitsap County ALTC COPES</v>
      </c>
      <c r="K1956" s="101" t="s">
        <v>23238</v>
      </c>
      <c r="L1956" s="101" t="str">
        <f>VLOOKUP(G1956,'[2]CA AMAC LL detail'!$E$2:$J$2161,6,0)</f>
        <v>Jodi Springer</v>
      </c>
      <c r="M1956" s="101">
        <f t="shared" si="249"/>
        <v>301</v>
      </c>
      <c r="N1956" s="158" t="str">
        <f t="shared" si="250"/>
        <v xml:space="preserve">jodi.springer@connectamerica.com </v>
      </c>
      <c r="O1956" s="101" t="str">
        <f t="shared" si="251"/>
        <v>949-910-9889</v>
      </c>
    </row>
    <row r="1957" spans="7:15" x14ac:dyDescent="0.25">
      <c r="G1957" s="100" t="s">
        <v>14257</v>
      </c>
      <c r="H1957" s="156" t="s">
        <v>14258</v>
      </c>
      <c r="I1957" s="112"/>
      <c r="J1957" s="112" t="str">
        <f t="shared" si="248"/>
        <v>WA933 - Lewis-Mason-Thurston AAA COPES</v>
      </c>
      <c r="K1957" s="101" t="s">
        <v>23238</v>
      </c>
      <c r="L1957" s="101" t="str">
        <f>VLOOKUP(G1957,'[2]CA AMAC LL detail'!$E$2:$J$2161,6,0)</f>
        <v>Jodi Springer</v>
      </c>
      <c r="M1957" s="101">
        <f t="shared" si="249"/>
        <v>301</v>
      </c>
      <c r="N1957" s="158" t="str">
        <f t="shared" si="250"/>
        <v xml:space="preserve">jodi.springer@connectamerica.com </v>
      </c>
      <c r="O1957" s="101" t="str">
        <f t="shared" si="251"/>
        <v>949-910-9889</v>
      </c>
    </row>
    <row r="1958" spans="7:15" x14ac:dyDescent="0.25">
      <c r="G1958" s="100" t="s">
        <v>956</v>
      </c>
      <c r="H1958" s="156" t="s">
        <v>957</v>
      </c>
      <c r="I1958" s="112"/>
      <c r="J1958" s="112" t="str">
        <f t="shared" si="248"/>
        <v>WA934 - Pierce County AAA COPES</v>
      </c>
      <c r="K1958" s="101" t="s">
        <v>23238</v>
      </c>
      <c r="L1958" s="101" t="str">
        <f>VLOOKUP(G1958,'[2]CA AMAC LL detail'!$E$2:$J$2161,6,0)</f>
        <v>Jodi Springer</v>
      </c>
      <c r="M1958" s="101">
        <f t="shared" si="249"/>
        <v>301</v>
      </c>
      <c r="N1958" s="158" t="str">
        <f t="shared" si="250"/>
        <v xml:space="preserve">jodi.springer@connectamerica.com </v>
      </c>
      <c r="O1958" s="101" t="str">
        <f t="shared" si="251"/>
        <v>949-910-9889</v>
      </c>
    </row>
    <row r="1959" spans="7:15" x14ac:dyDescent="0.25">
      <c r="G1959" s="100" t="s">
        <v>14261</v>
      </c>
      <c r="H1959" s="156" t="s">
        <v>14262</v>
      </c>
      <c r="I1959" s="112"/>
      <c r="J1959" s="112" t="str">
        <f t="shared" si="248"/>
        <v>WA935 - Pierce County AAA Family Caregiver Prog.</v>
      </c>
      <c r="K1959" s="101" t="s">
        <v>23238</v>
      </c>
      <c r="L1959" s="101" t="str">
        <f>VLOOKUP(G1959,'[2]CA AMAC LL detail'!$E$2:$J$2161,6,0)</f>
        <v>Jodi Springer</v>
      </c>
      <c r="M1959" s="101">
        <f t="shared" si="249"/>
        <v>301</v>
      </c>
      <c r="N1959" s="158" t="str">
        <f t="shared" si="250"/>
        <v xml:space="preserve">jodi.springer@connectamerica.com </v>
      </c>
      <c r="O1959" s="101" t="str">
        <f t="shared" si="251"/>
        <v>949-910-9889</v>
      </c>
    </row>
    <row r="1960" spans="7:15" x14ac:dyDescent="0.25">
      <c r="G1960" s="100" t="s">
        <v>14263</v>
      </c>
      <c r="H1960" s="156" t="s">
        <v>14264</v>
      </c>
      <c r="I1960" s="112"/>
      <c r="J1960" s="112" t="str">
        <f t="shared" si="248"/>
        <v>WA936 - Puyallup Tribal Health Authority</v>
      </c>
      <c r="K1960" s="101" t="s">
        <v>23238</v>
      </c>
      <c r="L1960" s="101" t="str">
        <f>VLOOKUP(G1960,'[2]CA AMAC LL detail'!$E$2:$J$2161,6,0)</f>
        <v>Jerri McCracken</v>
      </c>
      <c r="M1960" s="101">
        <f t="shared" si="249"/>
        <v>203</v>
      </c>
      <c r="N1960" s="158" t="str">
        <f t="shared" si="250"/>
        <v xml:space="preserve">jerri.mccracken@connectamerica.com </v>
      </c>
      <c r="O1960" s="101" t="str">
        <f t="shared" si="251"/>
        <v>319-231-0932</v>
      </c>
    </row>
    <row r="1961" spans="7:15" x14ac:dyDescent="0.25">
      <c r="G1961" s="100" t="s">
        <v>14265</v>
      </c>
      <c r="H1961" s="156" t="s">
        <v>14266</v>
      </c>
      <c r="I1961" s="112"/>
      <c r="J1961" s="112" t="str">
        <f t="shared" si="248"/>
        <v>WA941 - New Freedom Sunrise Svcs Kings City</v>
      </c>
      <c r="K1961" s="101" t="s">
        <v>23238</v>
      </c>
      <c r="L1961" s="101" t="str">
        <f>VLOOKUP(G1961,'[2]CA AMAC LL detail'!$E$2:$J$2161,6,0)</f>
        <v>Jodi Springer</v>
      </c>
      <c r="M1961" s="101">
        <f t="shared" si="249"/>
        <v>301</v>
      </c>
      <c r="N1961" s="158" t="str">
        <f t="shared" si="250"/>
        <v xml:space="preserve">jodi.springer@connectamerica.com </v>
      </c>
      <c r="O1961" s="101" t="str">
        <f t="shared" si="251"/>
        <v>949-910-9889</v>
      </c>
    </row>
    <row r="1962" spans="7:15" x14ac:dyDescent="0.25">
      <c r="G1962" s="100" t="s">
        <v>936</v>
      </c>
      <c r="H1962" s="156" t="s">
        <v>937</v>
      </c>
      <c r="I1962" s="112"/>
      <c r="J1962" s="112" t="str">
        <f t="shared" si="248"/>
        <v>WA945 - AAA &amp; Disability of SW WA GOSAFE ONLY</v>
      </c>
      <c r="K1962" s="101" t="s">
        <v>23238</v>
      </c>
      <c r="L1962" s="101" t="str">
        <f>VLOOKUP(G1962,'[2]CA AMAC LL detail'!$E$2:$J$2161,6,0)</f>
        <v>Jodi Springer</v>
      </c>
      <c r="M1962" s="101">
        <f t="shared" si="249"/>
        <v>301</v>
      </c>
      <c r="N1962" s="158" t="str">
        <f t="shared" si="250"/>
        <v xml:space="preserve">jodi.springer@connectamerica.com </v>
      </c>
      <c r="O1962" s="101" t="str">
        <f t="shared" si="251"/>
        <v>949-910-9889</v>
      </c>
    </row>
    <row r="1963" spans="7:15" x14ac:dyDescent="0.25">
      <c r="G1963" s="100" t="s">
        <v>1058</v>
      </c>
      <c r="H1963" s="156" t="s">
        <v>1059</v>
      </c>
      <c r="I1963" s="112"/>
      <c r="J1963" s="112" t="str">
        <f t="shared" si="248"/>
        <v>WA951 - S.County (Renton) CFC (COPES)</v>
      </c>
      <c r="K1963" s="101" t="s">
        <v>23238</v>
      </c>
      <c r="L1963" s="101" t="str">
        <f>VLOOKUP(G1963,'[2]CA AMAC LL detail'!$E$2:$J$2161,6,0)</f>
        <v>Jodi Springer</v>
      </c>
      <c r="M1963" s="101">
        <f t="shared" si="249"/>
        <v>301</v>
      </c>
      <c r="N1963" s="158" t="str">
        <f t="shared" si="250"/>
        <v xml:space="preserve">jodi.springer@connectamerica.com </v>
      </c>
      <c r="O1963" s="101" t="str">
        <f t="shared" si="251"/>
        <v>949-910-9889</v>
      </c>
    </row>
    <row r="1964" spans="7:15" x14ac:dyDescent="0.25">
      <c r="G1964" s="100" t="s">
        <v>1060</v>
      </c>
      <c r="H1964" s="156" t="s">
        <v>1061</v>
      </c>
      <c r="I1964" s="112"/>
      <c r="J1964" s="112" t="str">
        <f t="shared" si="248"/>
        <v>WA952 - ACRS King County CFC (COPES)</v>
      </c>
      <c r="K1964" s="101" t="s">
        <v>23238</v>
      </c>
      <c r="L1964" s="101" t="str">
        <f>VLOOKUP(G1964,'[2]CA AMAC LL detail'!$E$2:$J$2161,6,0)</f>
        <v>Jodi Springer</v>
      </c>
      <c r="M1964" s="101">
        <f t="shared" si="249"/>
        <v>301</v>
      </c>
      <c r="N1964" s="158" t="str">
        <f t="shared" si="250"/>
        <v xml:space="preserve">jodi.springer@connectamerica.com </v>
      </c>
      <c r="O1964" s="101" t="str">
        <f t="shared" si="251"/>
        <v>949-910-9889</v>
      </c>
    </row>
    <row r="1965" spans="7:15" x14ac:dyDescent="0.25">
      <c r="G1965" s="100" t="s">
        <v>1062</v>
      </c>
      <c r="H1965" s="156" t="s">
        <v>1063</v>
      </c>
      <c r="I1965" s="112"/>
      <c r="J1965" s="112" t="str">
        <f t="shared" si="248"/>
        <v>WA953 - CISC King County CFC (COPES)</v>
      </c>
      <c r="K1965" s="101" t="s">
        <v>23238</v>
      </c>
      <c r="L1965" s="101" t="str">
        <f>VLOOKUP(G1965,'[2]CA AMAC LL detail'!$E$2:$J$2161,6,0)</f>
        <v>Jodi Springer</v>
      </c>
      <c r="M1965" s="101">
        <f t="shared" si="249"/>
        <v>301</v>
      </c>
      <c r="N1965" s="158" t="str">
        <f t="shared" si="250"/>
        <v xml:space="preserve">jodi.springer@connectamerica.com </v>
      </c>
      <c r="O1965" s="101" t="str">
        <f t="shared" si="251"/>
        <v>949-910-9889</v>
      </c>
    </row>
    <row r="1966" spans="7:15" x14ac:dyDescent="0.25">
      <c r="G1966" s="100" t="s">
        <v>23033</v>
      </c>
      <c r="H1966" s="156" t="s">
        <v>23034</v>
      </c>
      <c r="I1966" s="112"/>
      <c r="J1966" s="112" t="str">
        <f t="shared" si="248"/>
        <v>WA955 - King County CFC (Lifelong) (COPES)</v>
      </c>
      <c r="K1966" s="101" t="s">
        <v>23238</v>
      </c>
      <c r="L1966" s="101" t="str">
        <f>VLOOKUP(G1966,'[2]CA AMAC LL detail'!$E$2:$J$2161,6,0)</f>
        <v>Jodi Springer</v>
      </c>
      <c r="M1966" s="101">
        <f t="shared" si="249"/>
        <v>301</v>
      </c>
      <c r="N1966" s="158" t="str">
        <f t="shared" si="250"/>
        <v xml:space="preserve">jodi.springer@connectamerica.com </v>
      </c>
      <c r="O1966" s="101" t="str">
        <f t="shared" si="251"/>
        <v>949-910-9889</v>
      </c>
    </row>
    <row r="1967" spans="7:15" x14ac:dyDescent="0.25">
      <c r="G1967" s="100" t="s">
        <v>23035</v>
      </c>
      <c r="H1967" s="156" t="s">
        <v>23036</v>
      </c>
      <c r="I1967" s="112"/>
      <c r="J1967" s="112" t="str">
        <f t="shared" ref="J1967:J1996" si="252">+G1967&amp;" - "&amp;H1967</f>
        <v>WA960 - Northwest Regional Council FCSP</v>
      </c>
      <c r="K1967" s="101" t="s">
        <v>23238</v>
      </c>
      <c r="L1967" s="101" t="str">
        <f>VLOOKUP(G1967,'[2]CA AMAC LL detail'!$E$2:$J$2161,6,0)</f>
        <v>Jodi Springer</v>
      </c>
      <c r="M1967" s="101">
        <f t="shared" si="249"/>
        <v>301</v>
      </c>
      <c r="N1967" s="158" t="str">
        <f t="shared" si="250"/>
        <v xml:space="preserve">jodi.springer@connectamerica.com </v>
      </c>
      <c r="O1967" s="101" t="str">
        <f t="shared" si="251"/>
        <v>949-910-9889</v>
      </c>
    </row>
    <row r="1968" spans="7:15" x14ac:dyDescent="0.25">
      <c r="G1968" s="100" t="s">
        <v>1064</v>
      </c>
      <c r="H1968" s="156" t="s">
        <v>1065</v>
      </c>
      <c r="I1968" s="112"/>
      <c r="J1968" s="112" t="str">
        <f t="shared" si="252"/>
        <v>WI003 - Aspirus Wausau Hospital, Inc.</v>
      </c>
      <c r="K1968" s="101" t="s">
        <v>23238</v>
      </c>
      <c r="L1968" s="101" t="str">
        <f>VLOOKUP(G1968,'[2]CA AMAC LL detail'!$E$2:$J$2161,6,0)</f>
        <v>Polly Zwolensky</v>
      </c>
      <c r="M1968" s="101">
        <f t="shared" si="249"/>
        <v>304</v>
      </c>
      <c r="N1968" s="158" t="str">
        <f t="shared" si="250"/>
        <v>polly.zwolensky@lifeline.com</v>
      </c>
      <c r="O1968" s="101" t="str">
        <f t="shared" si="251"/>
        <v>612-875-3596</v>
      </c>
    </row>
    <row r="1969" spans="7:15" x14ac:dyDescent="0.25">
      <c r="G1969" s="100" t="s">
        <v>14290</v>
      </c>
      <c r="H1969" s="156" t="s">
        <v>15068</v>
      </c>
      <c r="I1969" s="112"/>
      <c r="J1969" s="112" t="str">
        <f t="shared" si="252"/>
        <v>WI022 - Northland Lutheran Services</v>
      </c>
      <c r="K1969" s="101" t="s">
        <v>23242</v>
      </c>
      <c r="L1969" s="101" t="s">
        <v>23935</v>
      </c>
      <c r="M1969" s="101">
        <f t="shared" si="249"/>
        <v>505</v>
      </c>
      <c r="N1969" s="158" t="str">
        <f t="shared" si="250"/>
        <v>matt.zahal@connectamerica.com</v>
      </c>
      <c r="O1969" s="101">
        <f t="shared" si="251"/>
        <v>0</v>
      </c>
    </row>
    <row r="1970" spans="7:15" x14ac:dyDescent="0.25">
      <c r="G1970" s="100" t="s">
        <v>14294</v>
      </c>
      <c r="H1970" s="156" t="s">
        <v>14295</v>
      </c>
      <c r="I1970" s="112"/>
      <c r="J1970" s="112" t="str">
        <f t="shared" si="252"/>
        <v>WI028 - Lakeview Medical Center</v>
      </c>
      <c r="K1970" s="101" t="s">
        <v>23238</v>
      </c>
      <c r="L1970" s="101" t="str">
        <f>VLOOKUP(G1970,'[2]CA AMAC LL detail'!$E$2:$J$2161,6,0)</f>
        <v>Polly Zwolensky</v>
      </c>
      <c r="M1970" s="101">
        <f t="shared" si="249"/>
        <v>304</v>
      </c>
      <c r="N1970" s="158" t="str">
        <f t="shared" si="250"/>
        <v>polly.zwolensky@lifeline.com</v>
      </c>
      <c r="O1970" s="101" t="str">
        <f t="shared" si="251"/>
        <v>612-875-3596</v>
      </c>
    </row>
    <row r="1971" spans="7:15" x14ac:dyDescent="0.25">
      <c r="G1971" s="100" t="s">
        <v>14298</v>
      </c>
      <c r="H1971" s="156" t="s">
        <v>1065</v>
      </c>
      <c r="I1971" s="112"/>
      <c r="J1971" s="112" t="str">
        <f t="shared" si="252"/>
        <v>WI030 - Aspirus Wausau Hospital, Inc.</v>
      </c>
      <c r="K1971" s="101" t="s">
        <v>23238</v>
      </c>
      <c r="L1971" s="101" t="str">
        <f>VLOOKUP(G1971,'[2]CA AMAC LL detail'!$E$2:$J$2161,6,0)</f>
        <v>Polly Zwolensky</v>
      </c>
      <c r="M1971" s="101">
        <f t="shared" si="249"/>
        <v>304</v>
      </c>
      <c r="N1971" s="158" t="str">
        <f t="shared" si="250"/>
        <v>polly.zwolensky@lifeline.com</v>
      </c>
      <c r="O1971" s="101" t="str">
        <f t="shared" si="251"/>
        <v>612-875-3596</v>
      </c>
    </row>
    <row r="1972" spans="7:15" x14ac:dyDescent="0.25">
      <c r="G1972" s="100" t="s">
        <v>14304</v>
      </c>
      <c r="H1972" s="156" t="s">
        <v>20402</v>
      </c>
      <c r="I1972" s="112"/>
      <c r="J1972" s="112" t="str">
        <f t="shared" si="252"/>
        <v>WI034 - Prairie Ridge Health</v>
      </c>
      <c r="K1972" s="101" t="s">
        <v>23238</v>
      </c>
      <c r="L1972" s="101" t="str">
        <f>VLOOKUP(G1972,'[2]CA AMAC LL detail'!$E$2:$J$2161,6,0)</f>
        <v>Polly Zwolensky</v>
      </c>
      <c r="M1972" s="101">
        <f t="shared" si="249"/>
        <v>304</v>
      </c>
      <c r="N1972" s="158" t="str">
        <f t="shared" si="250"/>
        <v>polly.zwolensky@lifeline.com</v>
      </c>
      <c r="O1972" s="101" t="str">
        <f t="shared" si="251"/>
        <v>612-875-3596</v>
      </c>
    </row>
    <row r="1973" spans="7:15" x14ac:dyDescent="0.25">
      <c r="G1973" s="100" t="s">
        <v>14337</v>
      </c>
      <c r="H1973" s="156" t="s">
        <v>23038</v>
      </c>
      <c r="I1973" s="112"/>
      <c r="J1973" s="112" t="str">
        <f t="shared" si="252"/>
        <v>WI090 - St. Nicolas Hosp. of the Hosp Sisters of</v>
      </c>
      <c r="K1973" s="101" t="s">
        <v>23238</v>
      </c>
      <c r="L1973" s="101" t="str">
        <f>VLOOKUP(G1973,'[2]CA AMAC LL detail'!$E$2:$J$2161,6,0)</f>
        <v>Polly Zwolensky</v>
      </c>
      <c r="M1973" s="101">
        <f t="shared" si="249"/>
        <v>304</v>
      </c>
      <c r="N1973" s="158" t="str">
        <f t="shared" si="250"/>
        <v>polly.zwolensky@lifeline.com</v>
      </c>
      <c r="O1973" s="101" t="str">
        <f t="shared" si="251"/>
        <v>612-875-3596</v>
      </c>
    </row>
    <row r="1974" spans="7:15" x14ac:dyDescent="0.25">
      <c r="G1974" s="100" t="s">
        <v>14343</v>
      </c>
      <c r="H1974" s="156" t="s">
        <v>9930</v>
      </c>
      <c r="I1974" s="112"/>
      <c r="J1974" s="112" t="str">
        <f t="shared" si="252"/>
        <v>WI092 - St. Joseph Hospital</v>
      </c>
      <c r="K1974" s="101" t="s">
        <v>23238</v>
      </c>
      <c r="L1974" s="101" t="str">
        <f>VLOOKUP(G1974,'[2]CA AMAC LL detail'!$E$2:$J$2161,6,0)</f>
        <v>Polly Zwolensky</v>
      </c>
      <c r="M1974" s="101">
        <f t="shared" si="249"/>
        <v>304</v>
      </c>
      <c r="N1974" s="158" t="str">
        <f t="shared" si="250"/>
        <v>polly.zwolensky@lifeline.com</v>
      </c>
      <c r="O1974" s="101" t="str">
        <f t="shared" si="251"/>
        <v>612-875-3596</v>
      </c>
    </row>
    <row r="1975" spans="7:15" x14ac:dyDescent="0.25">
      <c r="G1975" s="100" t="s">
        <v>14306</v>
      </c>
      <c r="H1975" s="156" t="s">
        <v>23037</v>
      </c>
      <c r="I1975" s="112"/>
      <c r="J1975" s="112" t="str">
        <f t="shared" si="252"/>
        <v>WI099 - Columbus Community Hospital - Waterloo F</v>
      </c>
      <c r="K1975" s="101" t="s">
        <v>23238</v>
      </c>
      <c r="L1975" s="101" t="str">
        <f>VLOOKUP(G1975,'[2]CA AMAC LL detail'!$E$2:$J$2161,6,0)</f>
        <v>Polly Zwolensky</v>
      </c>
      <c r="M1975" s="101">
        <f t="shared" si="249"/>
        <v>304</v>
      </c>
      <c r="N1975" s="158" t="str">
        <f t="shared" si="250"/>
        <v>polly.zwolensky@lifeline.com</v>
      </c>
      <c r="O1975" s="101" t="str">
        <f t="shared" si="251"/>
        <v>612-875-3596</v>
      </c>
    </row>
    <row r="1976" spans="7:15" x14ac:dyDescent="0.25">
      <c r="G1976" s="100" t="s">
        <v>14346</v>
      </c>
      <c r="H1976" s="156" t="s">
        <v>1067</v>
      </c>
      <c r="I1976" s="112"/>
      <c r="J1976" s="112" t="str">
        <f t="shared" si="252"/>
        <v>WI101 - Memorial Medical Center</v>
      </c>
      <c r="K1976" s="101" t="s">
        <v>23238</v>
      </c>
      <c r="L1976" s="101" t="str">
        <f>VLOOKUP(G1976,'[2]CA AMAC LL detail'!$E$2:$J$2161,6,0)</f>
        <v>Polly Zwolensky</v>
      </c>
      <c r="M1976" s="101">
        <f t="shared" si="249"/>
        <v>304</v>
      </c>
      <c r="N1976" s="158" t="str">
        <f t="shared" si="250"/>
        <v>polly.zwolensky@lifeline.com</v>
      </c>
      <c r="O1976" s="101" t="str">
        <f t="shared" si="251"/>
        <v>612-875-3596</v>
      </c>
    </row>
    <row r="1977" spans="7:15" x14ac:dyDescent="0.25">
      <c r="G1977" s="100" t="s">
        <v>14349</v>
      </c>
      <c r="H1977" s="156" t="s">
        <v>14350</v>
      </c>
      <c r="I1977" s="112"/>
      <c r="J1977" s="112" t="str">
        <f t="shared" si="252"/>
        <v>WI103 - Auxiliary Lifeline</v>
      </c>
      <c r="K1977" s="101" t="s">
        <v>23242</v>
      </c>
      <c r="L1977" s="101" t="s">
        <v>23935</v>
      </c>
      <c r="M1977" s="101">
        <f t="shared" si="249"/>
        <v>505</v>
      </c>
      <c r="N1977" s="158" t="str">
        <f t="shared" si="250"/>
        <v>matt.zahal@connectamerica.com</v>
      </c>
      <c r="O1977" s="101">
        <f t="shared" si="251"/>
        <v>0</v>
      </c>
    </row>
    <row r="1978" spans="7:15" x14ac:dyDescent="0.25">
      <c r="G1978" s="100" t="s">
        <v>14296</v>
      </c>
      <c r="H1978" s="156" t="s">
        <v>14295</v>
      </c>
      <c r="I1978" s="112"/>
      <c r="J1978" s="112" t="str">
        <f t="shared" si="252"/>
        <v>WI128 - Lakeview Medical Center</v>
      </c>
      <c r="K1978" s="101" t="s">
        <v>23238</v>
      </c>
      <c r="L1978" s="101" t="str">
        <f>VLOOKUP(G1978,'[2]CA AMAC LL detail'!$E$2:$J$2161,6,0)</f>
        <v>Polly Zwolensky</v>
      </c>
      <c r="M1978" s="101">
        <f t="shared" si="249"/>
        <v>304</v>
      </c>
      <c r="N1978" s="158" t="str">
        <f t="shared" si="250"/>
        <v>polly.zwolensky@lifeline.com</v>
      </c>
      <c r="O1978" s="101" t="str">
        <f t="shared" si="251"/>
        <v>612-875-3596</v>
      </c>
    </row>
    <row r="1979" spans="7:15" x14ac:dyDescent="0.25">
      <c r="G1979" s="100" t="s">
        <v>14300</v>
      </c>
      <c r="H1979" s="156" t="s">
        <v>1065</v>
      </c>
      <c r="I1979" s="112"/>
      <c r="J1979" s="112" t="str">
        <f t="shared" si="252"/>
        <v>WI130 - Aspirus Wausau Hospital, Inc.</v>
      </c>
      <c r="K1979" s="101" t="s">
        <v>23238</v>
      </c>
      <c r="L1979" s="101" t="str">
        <f>VLOOKUP(G1979,'[2]CA AMAC LL detail'!$E$2:$J$2161,6,0)</f>
        <v>Polly Zwolensky</v>
      </c>
      <c r="M1979" s="101">
        <f t="shared" si="249"/>
        <v>304</v>
      </c>
      <c r="N1979" s="158" t="str">
        <f t="shared" si="250"/>
        <v>polly.zwolensky@lifeline.com</v>
      </c>
      <c r="O1979" s="101" t="str">
        <f t="shared" si="251"/>
        <v>612-875-3596</v>
      </c>
    </row>
    <row r="1980" spans="7:15" x14ac:dyDescent="0.25">
      <c r="G1980" s="100" t="s">
        <v>14357</v>
      </c>
      <c r="H1980" s="156" t="s">
        <v>959</v>
      </c>
      <c r="I1980" s="112"/>
      <c r="J1980" s="112" t="str">
        <f t="shared" si="252"/>
        <v>WI132 - St. Vincent Hospital</v>
      </c>
      <c r="K1980" s="101" t="s">
        <v>23238</v>
      </c>
      <c r="L1980" s="101" t="str">
        <f>VLOOKUP(G1980,'[2]CA AMAC LL detail'!$E$2:$J$2161,6,0)</f>
        <v>Polly Zwolensky</v>
      </c>
      <c r="M1980" s="101">
        <f t="shared" si="249"/>
        <v>304</v>
      </c>
      <c r="N1980" s="158" t="str">
        <f t="shared" si="250"/>
        <v>polly.zwolensky@lifeline.com</v>
      </c>
      <c r="O1980" s="101" t="str">
        <f t="shared" si="251"/>
        <v>612-875-3596</v>
      </c>
    </row>
    <row r="1981" spans="7:15" x14ac:dyDescent="0.25">
      <c r="G1981" s="100" t="s">
        <v>14351</v>
      </c>
      <c r="H1981" s="156" t="s">
        <v>14350</v>
      </c>
      <c r="I1981" s="112"/>
      <c r="J1981" s="112" t="str">
        <f t="shared" si="252"/>
        <v>WI133 - Auxiliary Lifeline</v>
      </c>
      <c r="K1981" s="101" t="s">
        <v>23242</v>
      </c>
      <c r="L1981" s="101" t="s">
        <v>23935</v>
      </c>
      <c r="M1981" s="101">
        <f t="shared" ref="M1981:M1989" si="253">VLOOKUP(L1981,$Q$4:$T$25,4,0)</f>
        <v>505</v>
      </c>
      <c r="N1981" s="158" t="str">
        <f t="shared" ref="N1981:N1989" si="254">VLOOKUP(L1981,$Q$4:$R$25,2,0)</f>
        <v>matt.zahal@connectamerica.com</v>
      </c>
      <c r="O1981" s="101">
        <f t="shared" ref="O1981:O1989" si="255">VLOOKUP(L1981,$Q$4:$S$25,3,0)</f>
        <v>0</v>
      </c>
    </row>
    <row r="1982" spans="7:15" x14ac:dyDescent="0.25">
      <c r="G1982" s="100" t="s">
        <v>1066</v>
      </c>
      <c r="H1982" s="156" t="s">
        <v>1067</v>
      </c>
      <c r="I1982" s="112"/>
      <c r="J1982" s="112" t="str">
        <f t="shared" si="252"/>
        <v>WI138 - Memorial Medical Center</v>
      </c>
      <c r="K1982" s="101" t="s">
        <v>23238</v>
      </c>
      <c r="L1982" s="101" t="str">
        <f>VLOOKUP(G1982,'[2]CA AMAC LL detail'!$E$2:$J$2161,6,0)</f>
        <v>Polly Zwolensky</v>
      </c>
      <c r="M1982" s="101">
        <f t="shared" si="253"/>
        <v>304</v>
      </c>
      <c r="N1982" s="158" t="str">
        <f t="shared" si="254"/>
        <v>polly.zwolensky@lifeline.com</v>
      </c>
      <c r="O1982" s="101" t="str">
        <f t="shared" si="255"/>
        <v>612-875-3596</v>
      </c>
    </row>
    <row r="1983" spans="7:15" x14ac:dyDescent="0.25">
      <c r="G1983" s="100" t="s">
        <v>14347</v>
      </c>
      <c r="H1983" s="156" t="s">
        <v>1067</v>
      </c>
      <c r="I1983" s="112"/>
      <c r="J1983" s="112" t="str">
        <f t="shared" si="252"/>
        <v>WI171 - Memorial Medical Center</v>
      </c>
      <c r="K1983" s="101" t="s">
        <v>23238</v>
      </c>
      <c r="L1983" s="101" t="str">
        <f>VLOOKUP(G1983,'[2]CA AMAC LL detail'!$E$2:$J$2161,6,0)</f>
        <v>Polly Zwolensky</v>
      </c>
      <c r="M1983" s="101">
        <f t="shared" si="253"/>
        <v>304</v>
      </c>
      <c r="N1983" s="158" t="str">
        <f t="shared" si="254"/>
        <v>polly.zwolensky@lifeline.com</v>
      </c>
      <c r="O1983" s="101" t="str">
        <f t="shared" si="255"/>
        <v>612-875-3596</v>
      </c>
    </row>
    <row r="1984" spans="7:15" x14ac:dyDescent="0.25">
      <c r="G1984" s="100" t="s">
        <v>14339</v>
      </c>
      <c r="H1984" s="156" t="s">
        <v>23038</v>
      </c>
      <c r="I1984" s="112"/>
      <c r="J1984" s="112" t="str">
        <f t="shared" si="252"/>
        <v>WI190 - St. Nicolas Hosp. of the Hosp Sisters of</v>
      </c>
      <c r="K1984" s="101" t="s">
        <v>23238</v>
      </c>
      <c r="L1984" s="101" t="str">
        <f>VLOOKUP(G1984,'[2]CA AMAC LL detail'!$E$2:$J$2161,6,0)</f>
        <v>Polly Zwolensky</v>
      </c>
      <c r="M1984" s="101">
        <f t="shared" si="253"/>
        <v>304</v>
      </c>
      <c r="N1984" s="158" t="str">
        <f t="shared" si="254"/>
        <v>polly.zwolensky@lifeline.com</v>
      </c>
      <c r="O1984" s="101" t="str">
        <f t="shared" si="255"/>
        <v>612-875-3596</v>
      </c>
    </row>
    <row r="1985" spans="7:15" x14ac:dyDescent="0.25">
      <c r="G1985" s="100" t="s">
        <v>958</v>
      </c>
      <c r="H1985" s="156" t="s">
        <v>959</v>
      </c>
      <c r="I1985" s="112"/>
      <c r="J1985" s="112" t="str">
        <f t="shared" si="252"/>
        <v>WI212 - St. Vincent Hospital</v>
      </c>
      <c r="K1985" s="101" t="s">
        <v>23238</v>
      </c>
      <c r="L1985" s="101" t="str">
        <f>VLOOKUP(G1985,'[2]CA AMAC LL detail'!$E$2:$J$2161,6,0)</f>
        <v>Polly Zwolensky</v>
      </c>
      <c r="M1985" s="101">
        <f t="shared" si="253"/>
        <v>304</v>
      </c>
      <c r="N1985" s="158" t="str">
        <f t="shared" si="254"/>
        <v>polly.zwolensky@lifeline.com</v>
      </c>
      <c r="O1985" s="101" t="str">
        <f t="shared" si="255"/>
        <v>612-875-3596</v>
      </c>
    </row>
    <row r="1986" spans="7:15" x14ac:dyDescent="0.25">
      <c r="G1986" s="100" t="s">
        <v>14301</v>
      </c>
      <c r="H1986" s="156" t="s">
        <v>1065</v>
      </c>
      <c r="I1986" s="112"/>
      <c r="J1986" s="112" t="str">
        <f t="shared" si="252"/>
        <v>WI230 - Aspirus Wausau Hospital, Inc.</v>
      </c>
      <c r="K1986" s="101" t="s">
        <v>23238</v>
      </c>
      <c r="L1986" s="101" t="str">
        <f>VLOOKUP(G1986,'[2]CA AMAC LL detail'!$E$2:$J$2161,6,0)</f>
        <v>Polly Zwolensky</v>
      </c>
      <c r="M1986" s="101">
        <f t="shared" si="253"/>
        <v>304</v>
      </c>
      <c r="N1986" s="158" t="str">
        <f t="shared" si="254"/>
        <v>polly.zwolensky@lifeline.com</v>
      </c>
      <c r="O1986" s="101" t="str">
        <f t="shared" si="255"/>
        <v>612-875-3596</v>
      </c>
    </row>
    <row r="1987" spans="7:15" x14ac:dyDescent="0.25">
      <c r="G1987" s="100" t="s">
        <v>14358</v>
      </c>
      <c r="H1987" s="156" t="s">
        <v>959</v>
      </c>
      <c r="I1987" s="112"/>
      <c r="J1987" s="112" t="str">
        <f t="shared" si="252"/>
        <v>WI232 - St. Vincent Hospital</v>
      </c>
      <c r="K1987" s="101" t="s">
        <v>23238</v>
      </c>
      <c r="L1987" s="101" t="str">
        <f>VLOOKUP(G1987,'[2]CA AMAC LL detail'!$E$2:$J$2161,6,0)</f>
        <v>Polly Zwolensky</v>
      </c>
      <c r="M1987" s="101">
        <f t="shared" si="253"/>
        <v>304</v>
      </c>
      <c r="N1987" s="158" t="str">
        <f t="shared" si="254"/>
        <v>polly.zwolensky@lifeline.com</v>
      </c>
      <c r="O1987" s="101" t="str">
        <f t="shared" si="255"/>
        <v>612-875-3596</v>
      </c>
    </row>
    <row r="1988" spans="7:15" x14ac:dyDescent="0.25">
      <c r="G1988" s="100" t="s">
        <v>14340</v>
      </c>
      <c r="H1988" s="156" t="s">
        <v>23038</v>
      </c>
      <c r="I1988" s="112"/>
      <c r="J1988" s="112" t="str">
        <f t="shared" si="252"/>
        <v>WI290 - St. Nicolas Hosp. of the Hosp Sisters of</v>
      </c>
      <c r="K1988" s="101" t="s">
        <v>23238</v>
      </c>
      <c r="L1988" s="101" t="str">
        <f>VLOOKUP(G1988,'[2]CA AMAC LL detail'!$E$2:$J$2161,6,0)</f>
        <v>Polly Zwolensky</v>
      </c>
      <c r="M1988" s="101">
        <f t="shared" si="253"/>
        <v>304</v>
      </c>
      <c r="N1988" s="158" t="str">
        <f t="shared" si="254"/>
        <v>polly.zwolensky@lifeline.com</v>
      </c>
      <c r="O1988" s="101" t="str">
        <f t="shared" si="255"/>
        <v>612-875-3596</v>
      </c>
    </row>
    <row r="1989" spans="7:15" x14ac:dyDescent="0.25">
      <c r="G1989" s="100" t="s">
        <v>23039</v>
      </c>
      <c r="H1989" s="156" t="s">
        <v>14350</v>
      </c>
      <c r="I1989" s="112"/>
      <c r="J1989" s="112" t="str">
        <f t="shared" si="252"/>
        <v>WI503 - Auxiliary Lifeline</v>
      </c>
      <c r="K1989" s="101" t="s">
        <v>23242</v>
      </c>
      <c r="L1989" s="101" t="s">
        <v>23935</v>
      </c>
      <c r="M1989" s="101">
        <f t="shared" si="253"/>
        <v>505</v>
      </c>
      <c r="N1989" s="158" t="str">
        <f t="shared" si="254"/>
        <v>matt.zahal@connectamerica.com</v>
      </c>
      <c r="O1989" s="101">
        <f t="shared" si="255"/>
        <v>0</v>
      </c>
    </row>
    <row r="1990" spans="7:15" x14ac:dyDescent="0.25">
      <c r="G1990" s="100" t="s">
        <v>14405</v>
      </c>
      <c r="H1990" s="156" t="s">
        <v>14406</v>
      </c>
      <c r="I1990" s="112"/>
      <c r="J1990" s="112" t="str">
        <f t="shared" si="252"/>
        <v>WI627 - Good Samaritan Society - Fennimore</v>
      </c>
      <c r="K1990" s="101" t="str">
        <f>VLOOKUP(G1990,'[2]CA AMAC LL detail'!$E$2:$M$2161,9,0)</f>
        <v>SL</v>
      </c>
      <c r="L1990" s="101" t="str">
        <f>VLOOKUP(G1990,'[2]CA AMAC LL detail'!$E$2:$J$2161,6,0)</f>
        <v>OPEN SL</v>
      </c>
      <c r="O1990" s="101"/>
    </row>
    <row r="1991" spans="7:15" x14ac:dyDescent="0.25">
      <c r="G1991" s="100" t="s">
        <v>14410</v>
      </c>
      <c r="H1991" s="156" t="s">
        <v>14411</v>
      </c>
      <c r="I1991" s="112"/>
      <c r="J1991" s="112" t="str">
        <f t="shared" si="252"/>
        <v>WI633 - The School Sisters of St. Francis</v>
      </c>
      <c r="K1991" s="101" t="s">
        <v>23242</v>
      </c>
      <c r="L1991" s="101" t="s">
        <v>23935</v>
      </c>
      <c r="M1991" s="101">
        <f t="shared" ref="M1991:M2019" si="256">VLOOKUP(L1991,$Q$4:$T$25,4,0)</f>
        <v>505</v>
      </c>
      <c r="N1991" s="158" t="str">
        <f t="shared" ref="N1991:N2019" si="257">VLOOKUP(L1991,$Q$4:$R$25,2,0)</f>
        <v>matt.zahal@connectamerica.com</v>
      </c>
      <c r="O1991" s="101">
        <f t="shared" ref="O1991:O2019" si="258">VLOOKUP(L1991,$Q$4:$S$25,3,0)</f>
        <v>0</v>
      </c>
    </row>
    <row r="1992" spans="7:15" x14ac:dyDescent="0.25">
      <c r="G1992" s="100" t="s">
        <v>14422</v>
      </c>
      <c r="H1992" s="156" t="s">
        <v>14423</v>
      </c>
      <c r="I1992" s="112"/>
      <c r="J1992" s="112" t="str">
        <f t="shared" si="252"/>
        <v>WI655 - We can Help, Inc. dba SYNERGY HomeCare of Waupaca</v>
      </c>
      <c r="K1992" s="101" t="s">
        <v>23242</v>
      </c>
      <c r="L1992" s="101" t="s">
        <v>23935</v>
      </c>
      <c r="M1992" s="101">
        <f t="shared" si="256"/>
        <v>505</v>
      </c>
      <c r="N1992" s="158" t="str">
        <f t="shared" si="257"/>
        <v>matt.zahal@connectamerica.com</v>
      </c>
      <c r="O1992" s="101">
        <f t="shared" si="258"/>
        <v>0</v>
      </c>
    </row>
    <row r="1993" spans="7:15" x14ac:dyDescent="0.25">
      <c r="G1993" s="100" t="s">
        <v>14424</v>
      </c>
      <c r="H1993" s="156" t="s">
        <v>14425</v>
      </c>
      <c r="I1993" s="112"/>
      <c r="J1993" s="112" t="str">
        <f t="shared" si="252"/>
        <v>WI676 - Horizon Home Care &amp; Hospice</v>
      </c>
      <c r="K1993" s="101" t="s">
        <v>23242</v>
      </c>
      <c r="L1993" s="101" t="s">
        <v>23935</v>
      </c>
      <c r="M1993" s="101">
        <f t="shared" si="256"/>
        <v>505</v>
      </c>
      <c r="N1993" s="158" t="str">
        <f t="shared" si="257"/>
        <v>matt.zahal@connectamerica.com</v>
      </c>
      <c r="O1993" s="101">
        <f t="shared" si="258"/>
        <v>0</v>
      </c>
    </row>
    <row r="1994" spans="7:15" x14ac:dyDescent="0.25">
      <c r="G1994" s="100" t="s">
        <v>14426</v>
      </c>
      <c r="H1994" s="156" t="s">
        <v>14427</v>
      </c>
      <c r="I1994" s="112"/>
      <c r="J1994" s="112" t="str">
        <f t="shared" si="252"/>
        <v>WI686 - Westby Housing Associates, Inc.</v>
      </c>
      <c r="K1994" s="101" t="s">
        <v>23242</v>
      </c>
      <c r="L1994" s="101" t="s">
        <v>23935</v>
      </c>
      <c r="M1994" s="101">
        <f t="shared" si="256"/>
        <v>505</v>
      </c>
      <c r="N1994" s="158" t="str">
        <f t="shared" si="257"/>
        <v>matt.zahal@connectamerica.com</v>
      </c>
      <c r="O1994" s="101">
        <f t="shared" si="258"/>
        <v>0</v>
      </c>
    </row>
    <row r="1995" spans="7:15" x14ac:dyDescent="0.25">
      <c r="G1995" s="100" t="s">
        <v>14428</v>
      </c>
      <c r="H1995" s="156" t="s">
        <v>14427</v>
      </c>
      <c r="I1995" s="112"/>
      <c r="J1995" s="112" t="str">
        <f t="shared" si="252"/>
        <v>WI687 - Westby Housing Associates, Inc.</v>
      </c>
      <c r="K1995" s="101" t="s">
        <v>23242</v>
      </c>
      <c r="L1995" s="101" t="s">
        <v>23935</v>
      </c>
      <c r="M1995" s="101">
        <f t="shared" si="256"/>
        <v>505</v>
      </c>
      <c r="N1995" s="158" t="str">
        <f t="shared" si="257"/>
        <v>matt.zahal@connectamerica.com</v>
      </c>
      <c r="O1995" s="101">
        <f t="shared" si="258"/>
        <v>0</v>
      </c>
    </row>
    <row r="1996" spans="7:15" x14ac:dyDescent="0.25">
      <c r="G1996" s="100" t="s">
        <v>14446</v>
      </c>
      <c r="H1996" s="156" t="s">
        <v>14447</v>
      </c>
      <c r="I1996" s="112"/>
      <c r="J1996" s="112" t="str">
        <f t="shared" si="252"/>
        <v>WI802 - Muskego Regency / Prohealth Care Regency Senior Co</v>
      </c>
      <c r="K1996" s="101" t="s">
        <v>23238</v>
      </c>
      <c r="L1996" s="101" t="str">
        <f>VLOOKUP(G1996,'[2]CA AMAC LL detail'!$E$2:$J$2161,6,0)</f>
        <v>Polly Zwolensky</v>
      </c>
      <c r="M1996" s="101">
        <f t="shared" si="256"/>
        <v>304</v>
      </c>
      <c r="N1996" s="158" t="str">
        <f t="shared" si="257"/>
        <v>polly.zwolensky@lifeline.com</v>
      </c>
      <c r="O1996" s="101" t="str">
        <f t="shared" si="258"/>
        <v>612-875-3596</v>
      </c>
    </row>
    <row r="1997" spans="7:15" x14ac:dyDescent="0.25">
      <c r="G1997" s="100" t="s">
        <v>964</v>
      </c>
      <c r="H1997" s="156" t="s">
        <v>965</v>
      </c>
      <c r="I1997" s="112"/>
      <c r="J1997" s="112" t="str">
        <f t="shared" ref="J1997:J2025" si="259">+G1997&amp;" - "&amp;H1997</f>
        <v>WI902 - Care Wisconsin</v>
      </c>
      <c r="K1997" s="101" t="s">
        <v>23238</v>
      </c>
      <c r="L1997" s="101" t="str">
        <f>VLOOKUP(G1997,'[2]CA AMAC LL detail'!$E$2:$J$2161,6,0)</f>
        <v>Polly Zwolensky</v>
      </c>
      <c r="M1997" s="101">
        <f t="shared" si="256"/>
        <v>304</v>
      </c>
      <c r="N1997" s="158" t="str">
        <f t="shared" si="257"/>
        <v>polly.zwolensky@lifeline.com</v>
      </c>
      <c r="O1997" s="101" t="str">
        <f t="shared" si="258"/>
        <v>612-875-3596</v>
      </c>
    </row>
    <row r="1998" spans="7:15" x14ac:dyDescent="0.25">
      <c r="G1998" s="100" t="s">
        <v>14455</v>
      </c>
      <c r="H1998" s="156" t="s">
        <v>23040</v>
      </c>
      <c r="I1998" s="112"/>
      <c r="J1998" s="112" t="str">
        <f t="shared" si="259"/>
        <v>WI907 - Inclusa</v>
      </c>
      <c r="K1998" s="101" t="s">
        <v>23238</v>
      </c>
      <c r="L1998" s="101" t="str">
        <f>VLOOKUP(G1998,'[2]CA AMAC LL detail'!$E$2:$J$2161,6,0)</f>
        <v>Polly Zwolensky</v>
      </c>
      <c r="M1998" s="101">
        <f t="shared" si="256"/>
        <v>304</v>
      </c>
      <c r="N1998" s="158" t="str">
        <f t="shared" si="257"/>
        <v>polly.zwolensky@lifeline.com</v>
      </c>
      <c r="O1998" s="101" t="str">
        <f t="shared" si="258"/>
        <v>612-875-3596</v>
      </c>
    </row>
    <row r="1999" spans="7:15" x14ac:dyDescent="0.25">
      <c r="G1999" s="100" t="s">
        <v>968</v>
      </c>
      <c r="H1999" s="156" t="s">
        <v>969</v>
      </c>
      <c r="I1999" s="112"/>
      <c r="J1999" s="112" t="str">
        <f t="shared" si="259"/>
        <v>WI916 - Lakeland Care District</v>
      </c>
      <c r="K1999" s="101" t="s">
        <v>23238</v>
      </c>
      <c r="L1999" s="101" t="str">
        <f>VLOOKUP(G1999,'[2]CA AMAC LL detail'!$E$2:$J$2161,6,0)</f>
        <v>Polly Zwolensky</v>
      </c>
      <c r="M1999" s="101">
        <f t="shared" si="256"/>
        <v>304</v>
      </c>
      <c r="N1999" s="158" t="str">
        <f t="shared" si="257"/>
        <v>polly.zwolensky@lifeline.com</v>
      </c>
      <c r="O1999" s="101" t="str">
        <f t="shared" si="258"/>
        <v>612-875-3596</v>
      </c>
    </row>
    <row r="2000" spans="7:15" x14ac:dyDescent="0.25">
      <c r="G2000" s="100" t="s">
        <v>971</v>
      </c>
      <c r="H2000" s="156" t="s">
        <v>23040</v>
      </c>
      <c r="I2000" s="112"/>
      <c r="J2000" s="112" t="str">
        <f t="shared" si="259"/>
        <v>WI917 - Inclusa</v>
      </c>
      <c r="K2000" s="101" t="s">
        <v>23238</v>
      </c>
      <c r="L2000" s="101" t="str">
        <f>VLOOKUP(G2000,'[2]CA AMAC LL detail'!$E$2:$J$2161,6,0)</f>
        <v>Polly Zwolensky</v>
      </c>
      <c r="M2000" s="101">
        <f t="shared" si="256"/>
        <v>304</v>
      </c>
      <c r="N2000" s="158" t="str">
        <f t="shared" si="257"/>
        <v>polly.zwolensky@lifeline.com</v>
      </c>
      <c r="O2000" s="101" t="str">
        <f t="shared" si="258"/>
        <v>612-875-3596</v>
      </c>
    </row>
    <row r="2001" spans="7:15" x14ac:dyDescent="0.25">
      <c r="G2001" s="100" t="s">
        <v>973</v>
      </c>
      <c r="H2001" s="156" t="s">
        <v>23040</v>
      </c>
      <c r="I2001" s="112"/>
      <c r="J2001" s="112" t="str">
        <f t="shared" si="259"/>
        <v>WI918 - Inclusa</v>
      </c>
      <c r="K2001" s="101" t="s">
        <v>23238</v>
      </c>
      <c r="L2001" s="101" t="str">
        <f>VLOOKUP(G2001,'[2]CA AMAC LL detail'!$E$2:$J$2161,6,0)</f>
        <v>Polly Zwolensky</v>
      </c>
      <c r="M2001" s="101">
        <f t="shared" si="256"/>
        <v>304</v>
      </c>
      <c r="N2001" s="158" t="str">
        <f t="shared" si="257"/>
        <v>polly.zwolensky@lifeline.com</v>
      </c>
      <c r="O2001" s="101" t="str">
        <f t="shared" si="258"/>
        <v>612-875-3596</v>
      </c>
    </row>
    <row r="2002" spans="7:15" x14ac:dyDescent="0.25">
      <c r="G2002" s="100" t="s">
        <v>14487</v>
      </c>
      <c r="H2002" s="156" t="s">
        <v>14488</v>
      </c>
      <c r="I2002" s="112"/>
      <c r="J2002" s="112" t="str">
        <f t="shared" si="259"/>
        <v>WI924 - Community Care Inc. Bundled</v>
      </c>
      <c r="K2002" s="101" t="s">
        <v>23238</v>
      </c>
      <c r="L2002" s="101" t="str">
        <f>VLOOKUP(G2002,'[2]CA AMAC LL detail'!$E$2:$J$2161,6,0)</f>
        <v>Polly Zwolensky</v>
      </c>
      <c r="M2002" s="101">
        <f t="shared" si="256"/>
        <v>304</v>
      </c>
      <c r="N2002" s="158" t="str">
        <f t="shared" si="257"/>
        <v>polly.zwolensky@lifeline.com</v>
      </c>
      <c r="O2002" s="101" t="str">
        <f t="shared" si="258"/>
        <v>612-875-3596</v>
      </c>
    </row>
    <row r="2003" spans="7:15" x14ac:dyDescent="0.25">
      <c r="G2003" s="100" t="s">
        <v>975</v>
      </c>
      <c r="H2003" s="156" t="s">
        <v>976</v>
      </c>
      <c r="I2003" s="112"/>
      <c r="J2003" s="112" t="str">
        <f t="shared" si="259"/>
        <v>WI934 - Community Care, Inc. - PERS/PMD Bundled Only</v>
      </c>
      <c r="K2003" s="101" t="s">
        <v>23238</v>
      </c>
      <c r="L2003" s="101" t="str">
        <f>VLOOKUP(G2003,'[2]CA AMAC LL detail'!$E$2:$J$2161,6,0)</f>
        <v>Polly Zwolensky</v>
      </c>
      <c r="M2003" s="101">
        <f t="shared" si="256"/>
        <v>304</v>
      </c>
      <c r="N2003" s="158" t="str">
        <f t="shared" si="257"/>
        <v>polly.zwolensky@lifeline.com</v>
      </c>
      <c r="O2003" s="101" t="str">
        <f t="shared" si="258"/>
        <v>612-875-3596</v>
      </c>
    </row>
    <row r="2004" spans="7:15" x14ac:dyDescent="0.25">
      <c r="G2004" s="100" t="s">
        <v>970</v>
      </c>
      <c r="H2004" s="156" t="s">
        <v>969</v>
      </c>
      <c r="I2004" s="112"/>
      <c r="J2004" s="112" t="str">
        <f t="shared" si="259"/>
        <v>WI936 - Lakeland Care District</v>
      </c>
      <c r="K2004" s="101" t="s">
        <v>23238</v>
      </c>
      <c r="L2004" s="101" t="str">
        <f>VLOOKUP(G2004,'[2]CA AMAC LL detail'!$E$2:$J$2161,6,0)</f>
        <v>Polly Zwolensky</v>
      </c>
      <c r="M2004" s="101">
        <f t="shared" si="256"/>
        <v>304</v>
      </c>
      <c r="N2004" s="158" t="str">
        <f t="shared" si="257"/>
        <v>polly.zwolensky@lifeline.com</v>
      </c>
      <c r="O2004" s="101" t="str">
        <f t="shared" si="258"/>
        <v>612-875-3596</v>
      </c>
    </row>
    <row r="2005" spans="7:15" x14ac:dyDescent="0.25">
      <c r="G2005" s="100" t="s">
        <v>966</v>
      </c>
      <c r="H2005" s="156" t="s">
        <v>23040</v>
      </c>
      <c r="I2005" s="112"/>
      <c r="J2005" s="112" t="str">
        <f t="shared" si="259"/>
        <v>WI937 - Inclusa</v>
      </c>
      <c r="K2005" s="101" t="s">
        <v>23238</v>
      </c>
      <c r="L2005" s="101" t="str">
        <f>VLOOKUP(G2005,'[2]CA AMAC LL detail'!$E$2:$J$2161,6,0)</f>
        <v>Polly Zwolensky</v>
      </c>
      <c r="M2005" s="101">
        <f t="shared" si="256"/>
        <v>304</v>
      </c>
      <c r="N2005" s="158" t="str">
        <f t="shared" si="257"/>
        <v>polly.zwolensky@lifeline.com</v>
      </c>
      <c r="O2005" s="101" t="str">
        <f t="shared" si="258"/>
        <v>612-875-3596</v>
      </c>
    </row>
    <row r="2006" spans="7:15" x14ac:dyDescent="0.25">
      <c r="G2006" s="100" t="s">
        <v>23041</v>
      </c>
      <c r="H2006" s="156" t="s">
        <v>23042</v>
      </c>
      <c r="I2006" s="112"/>
      <c r="J2006" s="112" t="str">
        <f t="shared" si="259"/>
        <v>WI939 - Stockbridge Munsee Health &amp; Wellness Ctr</v>
      </c>
      <c r="K2006" s="101" t="s">
        <v>23238</v>
      </c>
      <c r="L2006" s="101" t="str">
        <f>VLOOKUP(G2006,'[2]CA AMAC LL detail'!$E$2:$J$2161,6,0)</f>
        <v>Jerri McCracken</v>
      </c>
      <c r="M2006" s="101">
        <f t="shared" si="256"/>
        <v>203</v>
      </c>
      <c r="N2006" s="158" t="str">
        <f t="shared" si="257"/>
        <v xml:space="preserve">jerri.mccracken@connectamerica.com </v>
      </c>
      <c r="O2006" s="101" t="str">
        <f t="shared" si="258"/>
        <v>319-231-0932</v>
      </c>
    </row>
    <row r="2007" spans="7:15" x14ac:dyDescent="0.25">
      <c r="G2007" s="100" t="s">
        <v>977</v>
      </c>
      <c r="H2007" s="156" t="s">
        <v>978</v>
      </c>
      <c r="I2007" s="112"/>
      <c r="J2007" s="112" t="str">
        <f t="shared" si="259"/>
        <v>WI952 - Community Care, Inc.</v>
      </c>
      <c r="K2007" s="101" t="s">
        <v>23238</v>
      </c>
      <c r="L2007" s="101" t="str">
        <f>VLOOKUP(G2007,'[2]CA AMAC LL detail'!$E$2:$J$2161,6,0)</f>
        <v>Polly Zwolensky</v>
      </c>
      <c r="M2007" s="101">
        <f t="shared" si="256"/>
        <v>304</v>
      </c>
      <c r="N2007" s="158" t="str">
        <f t="shared" si="257"/>
        <v>polly.zwolensky@lifeline.com</v>
      </c>
      <c r="O2007" s="101" t="str">
        <f t="shared" si="258"/>
        <v>612-875-3596</v>
      </c>
    </row>
    <row r="2008" spans="7:15" x14ac:dyDescent="0.25">
      <c r="G2008" s="100" t="s">
        <v>14489</v>
      </c>
      <c r="H2008" s="156" t="s">
        <v>14490</v>
      </c>
      <c r="I2008" s="112"/>
      <c r="J2008" s="112" t="str">
        <f t="shared" si="259"/>
        <v>WI975 - Milwaukee County - Conversion Code</v>
      </c>
      <c r="K2008" s="101" t="s">
        <v>23238</v>
      </c>
      <c r="L2008" s="101" t="str">
        <f>VLOOKUP(G2008,'[2]CA AMAC LL detail'!$E$2:$J$2161,6,0)</f>
        <v>Polly Zwolensky</v>
      </c>
      <c r="M2008" s="101">
        <f t="shared" si="256"/>
        <v>304</v>
      </c>
      <c r="N2008" s="158" t="str">
        <f t="shared" si="257"/>
        <v>polly.zwolensky@lifeline.com</v>
      </c>
      <c r="O2008" s="101" t="str">
        <f t="shared" si="258"/>
        <v>612-875-3596</v>
      </c>
    </row>
    <row r="2009" spans="7:15" x14ac:dyDescent="0.25">
      <c r="G2009" s="100" t="s">
        <v>979</v>
      </c>
      <c r="H2009" s="156" t="s">
        <v>980</v>
      </c>
      <c r="I2009" s="112"/>
      <c r="J2009" s="112" t="str">
        <f t="shared" si="259"/>
        <v>WI976 - Milwaukee County WI Dept on Aging</v>
      </c>
      <c r="K2009" s="101" t="s">
        <v>23238</v>
      </c>
      <c r="L2009" s="101" t="str">
        <f>VLOOKUP(G2009,'[2]CA AMAC LL detail'!$E$2:$J$2161,6,0)</f>
        <v>Polly Zwolensky</v>
      </c>
      <c r="M2009" s="101">
        <f t="shared" si="256"/>
        <v>304</v>
      </c>
      <c r="N2009" s="158" t="str">
        <f t="shared" si="257"/>
        <v>polly.zwolensky@lifeline.com</v>
      </c>
      <c r="O2009" s="101" t="str">
        <f t="shared" si="258"/>
        <v>612-875-3596</v>
      </c>
    </row>
    <row r="2010" spans="7:15" x14ac:dyDescent="0.25">
      <c r="G2010" s="100" t="s">
        <v>23043</v>
      </c>
      <c r="H2010" s="156" t="s">
        <v>986</v>
      </c>
      <c r="I2010" s="112"/>
      <c r="J2010" s="112" t="str">
        <f t="shared" si="259"/>
        <v>WI984 - IRIS - Outreach Health Services</v>
      </c>
      <c r="K2010" s="101" t="s">
        <v>23238</v>
      </c>
      <c r="L2010" s="101" t="str">
        <f>VLOOKUP(G2010,'[2]CA AMAC LL detail'!$E$2:$J$2161,6,0)</f>
        <v>Polly Zwolensky</v>
      </c>
      <c r="M2010" s="101">
        <f t="shared" si="256"/>
        <v>304</v>
      </c>
      <c r="N2010" s="158" t="str">
        <f t="shared" si="257"/>
        <v>polly.zwolensky@lifeline.com</v>
      </c>
      <c r="O2010" s="101" t="str">
        <f t="shared" si="258"/>
        <v>612-875-3596</v>
      </c>
    </row>
    <row r="2011" spans="7:15" x14ac:dyDescent="0.25">
      <c r="G2011" s="100" t="s">
        <v>981</v>
      </c>
      <c r="H2011" s="156" t="s">
        <v>982</v>
      </c>
      <c r="I2011" s="112"/>
      <c r="J2011" s="112" t="str">
        <f t="shared" si="259"/>
        <v>WI985 - IRIS - GT Independence</v>
      </c>
      <c r="K2011" s="101" t="s">
        <v>23238</v>
      </c>
      <c r="L2011" s="101" t="str">
        <f>VLOOKUP(G2011,'[2]CA AMAC LL detail'!$E$2:$J$2161,6,0)</f>
        <v>Polly Zwolensky</v>
      </c>
      <c r="M2011" s="101">
        <f t="shared" si="256"/>
        <v>304</v>
      </c>
      <c r="N2011" s="158" t="str">
        <f t="shared" si="257"/>
        <v>polly.zwolensky@lifeline.com</v>
      </c>
      <c r="O2011" s="101" t="str">
        <f t="shared" si="258"/>
        <v>612-875-3596</v>
      </c>
    </row>
    <row r="2012" spans="7:15" x14ac:dyDescent="0.25">
      <c r="G2012" s="100" t="s">
        <v>14493</v>
      </c>
      <c r="H2012" s="156" t="s">
        <v>989</v>
      </c>
      <c r="I2012" s="112"/>
      <c r="J2012" s="112" t="str">
        <f t="shared" si="259"/>
        <v>WI988 - IRIS - iLIFE</v>
      </c>
      <c r="K2012" s="101" t="s">
        <v>23238</v>
      </c>
      <c r="L2012" s="101" t="str">
        <f>VLOOKUP(G2012,'[2]CA AMAC LL detail'!$E$2:$J$2161,6,0)</f>
        <v>Polly Zwolensky</v>
      </c>
      <c r="M2012" s="101">
        <f t="shared" si="256"/>
        <v>304</v>
      </c>
      <c r="N2012" s="158" t="str">
        <f t="shared" si="257"/>
        <v>polly.zwolensky@lifeline.com</v>
      </c>
      <c r="O2012" s="101" t="str">
        <f t="shared" si="258"/>
        <v>612-875-3596</v>
      </c>
    </row>
    <row r="2013" spans="7:15" x14ac:dyDescent="0.25">
      <c r="G2013" s="100" t="s">
        <v>983</v>
      </c>
      <c r="H2013" s="156" t="s">
        <v>984</v>
      </c>
      <c r="I2013" s="112"/>
      <c r="J2013" s="112" t="str">
        <f t="shared" si="259"/>
        <v>WI989 - IRIS - Premier</v>
      </c>
      <c r="K2013" s="101" t="s">
        <v>23238</v>
      </c>
      <c r="L2013" s="101" t="str">
        <f>VLOOKUP(G2013,'[2]CA AMAC LL detail'!$E$2:$J$2161,6,0)</f>
        <v>Polly Zwolensky</v>
      </c>
      <c r="M2013" s="101">
        <f t="shared" si="256"/>
        <v>304</v>
      </c>
      <c r="N2013" s="158" t="str">
        <f t="shared" si="257"/>
        <v>polly.zwolensky@lifeline.com</v>
      </c>
      <c r="O2013" s="101" t="str">
        <f t="shared" si="258"/>
        <v>612-875-3596</v>
      </c>
    </row>
    <row r="2014" spans="7:15" x14ac:dyDescent="0.25">
      <c r="G2014" s="100" t="s">
        <v>14473</v>
      </c>
      <c r="H2014" s="156" t="s">
        <v>14474</v>
      </c>
      <c r="I2014" s="112"/>
      <c r="J2014" s="112" t="str">
        <f t="shared" si="259"/>
        <v>WI993 - iCare D-SNP</v>
      </c>
      <c r="K2014" s="101" t="s">
        <v>23238</v>
      </c>
      <c r="L2014" s="101" t="s">
        <v>122</v>
      </c>
      <c r="M2014" s="101">
        <f t="shared" si="256"/>
        <v>304</v>
      </c>
      <c r="N2014" s="158" t="str">
        <f t="shared" si="257"/>
        <v>polly.zwolensky@lifeline.com</v>
      </c>
      <c r="O2014" s="101" t="str">
        <f t="shared" si="258"/>
        <v>612-875-3596</v>
      </c>
    </row>
    <row r="2015" spans="7:15" x14ac:dyDescent="0.25">
      <c r="G2015" s="100" t="s">
        <v>985</v>
      </c>
      <c r="H2015" s="156" t="s">
        <v>986</v>
      </c>
      <c r="I2015" s="112"/>
      <c r="J2015" s="112" t="str">
        <f t="shared" si="259"/>
        <v>WI994 - IRIS - Outreach Health Services</v>
      </c>
      <c r="K2015" s="101" t="s">
        <v>23238</v>
      </c>
      <c r="L2015" s="101" t="str">
        <f>VLOOKUP(G2015,'[2]CA AMAC LL detail'!$E$2:$J$2161,6,0)</f>
        <v>Polly Zwolensky</v>
      </c>
      <c r="M2015" s="101">
        <f t="shared" si="256"/>
        <v>304</v>
      </c>
      <c r="N2015" s="158" t="str">
        <f t="shared" si="257"/>
        <v>polly.zwolensky@lifeline.com</v>
      </c>
      <c r="O2015" s="101" t="str">
        <f t="shared" si="258"/>
        <v>612-875-3596</v>
      </c>
    </row>
    <row r="2016" spans="7:15" x14ac:dyDescent="0.25">
      <c r="G2016" s="100" t="s">
        <v>987</v>
      </c>
      <c r="H2016" s="156" t="s">
        <v>982</v>
      </c>
      <c r="I2016" s="112"/>
      <c r="J2016" s="112" t="str">
        <f t="shared" si="259"/>
        <v>WI995 - IRIS - GT Independence</v>
      </c>
      <c r="K2016" s="101" t="s">
        <v>23238</v>
      </c>
      <c r="L2016" s="101" t="str">
        <f>VLOOKUP(G2016,'[2]CA AMAC LL detail'!$E$2:$J$2161,6,0)</f>
        <v>Polly Zwolensky</v>
      </c>
      <c r="M2016" s="101">
        <f t="shared" si="256"/>
        <v>304</v>
      </c>
      <c r="N2016" s="158" t="str">
        <f t="shared" si="257"/>
        <v>polly.zwolensky@lifeline.com</v>
      </c>
      <c r="O2016" s="101" t="str">
        <f t="shared" si="258"/>
        <v>612-875-3596</v>
      </c>
    </row>
    <row r="2017" spans="7:15" x14ac:dyDescent="0.25">
      <c r="G2017" s="100" t="s">
        <v>988</v>
      </c>
      <c r="H2017" s="156" t="s">
        <v>989</v>
      </c>
      <c r="I2017" s="112"/>
      <c r="J2017" s="112" t="str">
        <f t="shared" si="259"/>
        <v>WI998 - IRIS - iLIFE</v>
      </c>
      <c r="K2017" s="101" t="s">
        <v>23238</v>
      </c>
      <c r="L2017" s="101" t="str">
        <f>VLOOKUP(G2017,'[2]CA AMAC LL detail'!$E$2:$J$2161,6,0)</f>
        <v>Polly Zwolensky</v>
      </c>
      <c r="M2017" s="101">
        <f t="shared" si="256"/>
        <v>304</v>
      </c>
      <c r="N2017" s="158" t="str">
        <f t="shared" si="257"/>
        <v>polly.zwolensky@lifeline.com</v>
      </c>
      <c r="O2017" s="101" t="str">
        <f t="shared" si="258"/>
        <v>612-875-3596</v>
      </c>
    </row>
    <row r="2018" spans="7:15" x14ac:dyDescent="0.25">
      <c r="G2018" s="100" t="s">
        <v>990</v>
      </c>
      <c r="H2018" s="156" t="s">
        <v>984</v>
      </c>
      <c r="I2018" s="112"/>
      <c r="J2018" s="112" t="str">
        <f t="shared" si="259"/>
        <v>WI999 - IRIS - Premier</v>
      </c>
      <c r="K2018" s="101" t="s">
        <v>23238</v>
      </c>
      <c r="L2018" s="101" t="str">
        <f>VLOOKUP(G2018,'[2]CA AMAC LL detail'!$E$2:$J$2161,6,0)</f>
        <v>Polly Zwolensky</v>
      </c>
      <c r="M2018" s="101">
        <f t="shared" si="256"/>
        <v>304</v>
      </c>
      <c r="N2018" s="158" t="str">
        <f t="shared" si="257"/>
        <v>polly.zwolensky@lifeline.com</v>
      </c>
      <c r="O2018" s="101" t="str">
        <f t="shared" si="258"/>
        <v>612-875-3596</v>
      </c>
    </row>
    <row r="2019" spans="7:15" x14ac:dyDescent="0.25">
      <c r="G2019" s="100" t="s">
        <v>14494</v>
      </c>
      <c r="H2019" s="156" t="s">
        <v>14495</v>
      </c>
      <c r="I2019" s="112"/>
      <c r="J2019" s="112" t="str">
        <f t="shared" si="259"/>
        <v>WV012 - Thomas Memorial Hospital</v>
      </c>
      <c r="K2019" s="101" t="str">
        <f>VLOOKUP(G2019,'[2]CA AMAC LL detail'!$E$2:$M$2161,9,0)</f>
        <v>Eastern</v>
      </c>
      <c r="L2019" s="101" t="s">
        <v>23240</v>
      </c>
      <c r="M2019" s="101">
        <f t="shared" si="256"/>
        <v>199</v>
      </c>
      <c r="N2019" s="158">
        <f t="shared" si="257"/>
        <v>0</v>
      </c>
      <c r="O2019" s="101">
        <f t="shared" si="258"/>
        <v>0</v>
      </c>
    </row>
    <row r="2020" spans="7:15" x14ac:dyDescent="0.25">
      <c r="G2020" s="100" t="s">
        <v>14502</v>
      </c>
      <c r="H2020" s="156" t="s">
        <v>14503</v>
      </c>
      <c r="I2020" s="112"/>
      <c r="J2020" s="112" t="str">
        <f t="shared" si="259"/>
        <v>WV024 - Aletco Healthcare Services</v>
      </c>
      <c r="K2020" s="101" t="str">
        <f>VLOOKUP(G2020,'[2]CA AMAC LL detail'!$E$2:$M$2161,9,0)</f>
        <v>CPS</v>
      </c>
      <c r="L2020" s="101" t="str">
        <f>VLOOKUP(G2020,'[2]CA AMAC LL detail'!$E$2:$J$2161,6,0)</f>
        <v>OPEN LMS/PSF</v>
      </c>
      <c r="O2020" s="101"/>
    </row>
    <row r="2021" spans="7:15" x14ac:dyDescent="0.25">
      <c r="G2021" s="100" t="s">
        <v>14512</v>
      </c>
      <c r="H2021" s="156" t="s">
        <v>14513</v>
      </c>
      <c r="I2021" s="112"/>
      <c r="J2021" s="112" t="str">
        <f t="shared" si="259"/>
        <v>WV108 - MEDResponse Inc.</v>
      </c>
      <c r="K2021" s="101" t="str">
        <f>VLOOKUP(G2021,'[2]CA AMAC LL detail'!$E$2:$M$2161,9,0)</f>
        <v>CPS</v>
      </c>
      <c r="L2021" s="101" t="str">
        <f>VLOOKUP(G2021,'[2]CA AMAC LL detail'!$E$2:$J$2161,6,0)</f>
        <v>OPEN LMS/PSF</v>
      </c>
      <c r="O2021" s="101"/>
    </row>
    <row r="2022" spans="7:15" x14ac:dyDescent="0.25">
      <c r="G2022" s="100" t="s">
        <v>14514</v>
      </c>
      <c r="H2022" s="156" t="s">
        <v>14513</v>
      </c>
      <c r="I2022" s="112"/>
      <c r="J2022" s="112" t="str">
        <f t="shared" si="259"/>
        <v>WV109 - MEDResponse Inc.</v>
      </c>
      <c r="K2022" s="101" t="e">
        <f>VLOOKUP(G2022,'[2]CA AMAC LL detail'!$E$2:$M$2161,9,0)</f>
        <v>#N/A</v>
      </c>
      <c r="O2022" s="101"/>
    </row>
    <row r="2023" spans="7:15" x14ac:dyDescent="0.25">
      <c r="G2023" s="100" t="s">
        <v>14515</v>
      </c>
      <c r="H2023" s="156" t="s">
        <v>14513</v>
      </c>
      <c r="I2023" s="112"/>
      <c r="J2023" s="112" t="str">
        <f t="shared" si="259"/>
        <v>WV509 - MEDResponse Inc.</v>
      </c>
      <c r="K2023" s="101" t="e">
        <f>VLOOKUP(G2023,'[2]CA AMAC LL detail'!$E$2:$M$2161,9,0)</f>
        <v>#N/A</v>
      </c>
      <c r="L2023" s="101" t="s">
        <v>23240</v>
      </c>
      <c r="M2023" s="101">
        <f>VLOOKUP(L2023,$Q$4:$T$25,4,0)</f>
        <v>199</v>
      </c>
      <c r="N2023" s="158">
        <f>VLOOKUP(L2023,$Q$4:$R$25,2,0)</f>
        <v>0</v>
      </c>
      <c r="O2023" s="101">
        <f>VLOOKUP(L2023,$Q$4:$S$25,3,0)</f>
        <v>0</v>
      </c>
    </row>
    <row r="2024" spans="7:15" x14ac:dyDescent="0.25">
      <c r="G2024" s="100" t="s">
        <v>14539</v>
      </c>
      <c r="H2024" s="156" t="s">
        <v>14540</v>
      </c>
      <c r="I2024" s="112"/>
      <c r="J2024" s="112" t="str">
        <f t="shared" si="259"/>
        <v>WV602 - 1209 Right At Home  - Wheeling</v>
      </c>
      <c r="K2024" s="101" t="str">
        <f>VLOOKUP(G2024,'[2]CA AMAC LL detail'!$E$2:$M$2161,9,0)</f>
        <v>CPS</v>
      </c>
      <c r="L2024" s="101" t="str">
        <f>VLOOKUP(G2024,'[2]CA AMAC LL detail'!$E$2:$J$2161,6,0)</f>
        <v>OPEN LMS/PSF</v>
      </c>
      <c r="O2024" s="101"/>
    </row>
    <row r="2025" spans="7:15" x14ac:dyDescent="0.25">
      <c r="G2025" s="100" t="s">
        <v>14516</v>
      </c>
      <c r="H2025" s="156" t="s">
        <v>14513</v>
      </c>
      <c r="I2025" s="112"/>
      <c r="J2025" s="112" t="str">
        <f t="shared" si="259"/>
        <v>WV608 - MEDResponse Inc.</v>
      </c>
      <c r="K2025" s="101" t="e">
        <f>VLOOKUP(G2025,'[2]CA AMAC LL detail'!$E$2:$M$2161,9,0)</f>
        <v>#N/A</v>
      </c>
      <c r="L2025" s="101" t="s">
        <v>23240</v>
      </c>
      <c r="M2025" s="101">
        <f t="shared" ref="M2025:M2040" si="260">VLOOKUP(L2025,$Q$4:$T$25,4,0)</f>
        <v>199</v>
      </c>
      <c r="N2025" s="158">
        <f t="shared" ref="N2025:N2040" si="261">VLOOKUP(L2025,$Q$4:$R$25,2,0)</f>
        <v>0</v>
      </c>
      <c r="O2025" s="101">
        <f t="shared" ref="O2025:O2040" si="262">VLOOKUP(L2025,$Q$4:$S$25,3,0)</f>
        <v>0</v>
      </c>
    </row>
    <row r="2026" spans="7:15" x14ac:dyDescent="0.25">
      <c r="G2026" s="100" t="s">
        <v>14541</v>
      </c>
      <c r="H2026" s="156" t="s">
        <v>14542</v>
      </c>
      <c r="I2026" s="112"/>
      <c r="J2026" s="112" t="str">
        <f t="shared" ref="J2026:J2040" si="263">+G2026&amp;" - "&amp;H2026</f>
        <v>WV623 - Loved Ones</v>
      </c>
      <c r="K2026" s="101" t="str">
        <f>VLOOKUP(G2026,'[2]CA AMAC LL detail'!$E$2:$M$2161,9,0)</f>
        <v>Eastern</v>
      </c>
      <c r="L2026" s="101" t="s">
        <v>23240</v>
      </c>
      <c r="M2026" s="101">
        <f t="shared" si="260"/>
        <v>199</v>
      </c>
      <c r="N2026" s="158">
        <f t="shared" si="261"/>
        <v>0</v>
      </c>
      <c r="O2026" s="101">
        <f t="shared" si="262"/>
        <v>0</v>
      </c>
    </row>
    <row r="2027" spans="7:15" x14ac:dyDescent="0.25">
      <c r="G2027" s="100" t="s">
        <v>14522</v>
      </c>
      <c r="H2027" s="156" t="s">
        <v>14521</v>
      </c>
      <c r="I2027" s="112"/>
      <c r="J2027" s="112" t="str">
        <f t="shared" si="263"/>
        <v>WV691 - New Martinsville United Methodist Church</v>
      </c>
      <c r="K2027" s="101" t="s">
        <v>23242</v>
      </c>
      <c r="L2027" s="101" t="str">
        <f>VLOOKUP(G2027,'[2]CA AMAC LL detail'!$E$2:$J$2161,6,0)</f>
        <v>Tyler Hedrick</v>
      </c>
      <c r="M2027" s="101">
        <f t="shared" si="260"/>
        <v>503</v>
      </c>
      <c r="N2027" s="158" t="str">
        <f t="shared" si="261"/>
        <v>Tyler.Hedrick@connectamerica.com</v>
      </c>
      <c r="O2027" s="101" t="str">
        <f t="shared" si="262"/>
        <v>484-832-0085</v>
      </c>
    </row>
    <row r="2028" spans="7:15" x14ac:dyDescent="0.25">
      <c r="G2028" s="100" t="s">
        <v>14550</v>
      </c>
      <c r="H2028" s="156" t="s">
        <v>14551</v>
      </c>
      <c r="I2028" s="112"/>
      <c r="J2028" s="112" t="str">
        <f t="shared" si="263"/>
        <v>WY011 - Wyoming Medical Center Auxiliary</v>
      </c>
      <c r="K2028" s="101" t="s">
        <v>23238</v>
      </c>
      <c r="L2028" s="101" t="str">
        <f>VLOOKUP(G2028,'[2]CA AMAC LL detail'!$E$2:$J$2161,6,0)</f>
        <v>Ruth Ann Arber</v>
      </c>
      <c r="M2028" s="101">
        <f t="shared" si="260"/>
        <v>305</v>
      </c>
      <c r="N2028" s="158" t="str">
        <f t="shared" si="261"/>
        <v>ruth.ann.arber@lifeline.com</v>
      </c>
      <c r="O2028" s="101" t="str">
        <f t="shared" si="262"/>
        <v>303-378-2476</v>
      </c>
    </row>
    <row r="2029" spans="7:15" x14ac:dyDescent="0.25">
      <c r="G2029" s="100" t="s">
        <v>14552</v>
      </c>
      <c r="H2029" s="156" t="s">
        <v>14553</v>
      </c>
      <c r="I2029" s="112"/>
      <c r="J2029" s="112" t="str">
        <f t="shared" si="263"/>
        <v>WY013 - Powell Lifeline</v>
      </c>
      <c r="K2029" s="101" t="s">
        <v>23242</v>
      </c>
      <c r="L2029" s="101" t="str">
        <f>VLOOKUP(G2029,'[2]CA AMAC LL detail'!$E$2:$J$2161,6,0)</f>
        <v>Dante Mignucci</v>
      </c>
      <c r="M2029" s="101">
        <f t="shared" si="260"/>
        <v>502</v>
      </c>
      <c r="N2029" s="158" t="str">
        <f t="shared" si="261"/>
        <v>Dante.Mignucci@connectamerica.com</v>
      </c>
      <c r="O2029" s="101" t="str">
        <f t="shared" si="262"/>
        <v>267-258-6272</v>
      </c>
    </row>
    <row r="2030" spans="7:15" x14ac:dyDescent="0.25">
      <c r="G2030" s="100" t="s">
        <v>14556</v>
      </c>
      <c r="H2030" s="156" t="s">
        <v>14557</v>
      </c>
      <c r="I2030" s="112"/>
      <c r="J2030" s="112" t="str">
        <f t="shared" si="263"/>
        <v>WY015 - Campbell County Memorial Hospital</v>
      </c>
      <c r="K2030" s="101" t="s">
        <v>23238</v>
      </c>
      <c r="L2030" s="101" t="str">
        <f>VLOOKUP(G2030,'[2]CA AMAC LL detail'!$E$2:$J$2161,6,0)</f>
        <v>Ruth Ann Arber</v>
      </c>
      <c r="M2030" s="101">
        <f t="shared" si="260"/>
        <v>305</v>
      </c>
      <c r="N2030" s="158" t="str">
        <f t="shared" si="261"/>
        <v>ruth.ann.arber@lifeline.com</v>
      </c>
      <c r="O2030" s="101" t="str">
        <f t="shared" si="262"/>
        <v>303-378-2476</v>
      </c>
    </row>
    <row r="2031" spans="7:15" x14ac:dyDescent="0.25">
      <c r="G2031" s="100" t="s">
        <v>14559</v>
      </c>
      <c r="H2031" s="156" t="s">
        <v>14560</v>
      </c>
      <c r="I2031" s="112"/>
      <c r="J2031" s="112" t="str">
        <f t="shared" si="263"/>
        <v>WY018 - John &amp; Amie Auxiliary, Inc.</v>
      </c>
      <c r="K2031" s="101" t="s">
        <v>23238</v>
      </c>
      <c r="L2031" s="101" t="str">
        <f>VLOOKUP(G2031,'[2]CA AMAC LL detail'!$E$2:$J$2161,6,0)</f>
        <v>Ruth Ann Arber</v>
      </c>
      <c r="M2031" s="101">
        <f t="shared" si="260"/>
        <v>305</v>
      </c>
      <c r="N2031" s="158" t="str">
        <f t="shared" si="261"/>
        <v>ruth.ann.arber@lifeline.com</v>
      </c>
      <c r="O2031" s="101" t="str">
        <f t="shared" si="262"/>
        <v>303-378-2476</v>
      </c>
    </row>
    <row r="2032" spans="7:15" x14ac:dyDescent="0.25">
      <c r="G2032" s="100" t="s">
        <v>14563</v>
      </c>
      <c r="H2032" s="156" t="s">
        <v>14564</v>
      </c>
      <c r="I2032" s="112"/>
      <c r="J2032" s="112" t="str">
        <f t="shared" si="263"/>
        <v>WY025 - Weston County Hospital District</v>
      </c>
      <c r="K2032" s="101" t="s">
        <v>23242</v>
      </c>
      <c r="L2032" s="101" t="str">
        <f>VLOOKUP(G2032,'[2]CA AMAC LL detail'!$E$2:$J$2161,6,0)</f>
        <v>Dante Mignucci</v>
      </c>
      <c r="M2032" s="101">
        <f t="shared" si="260"/>
        <v>502</v>
      </c>
      <c r="N2032" s="158" t="str">
        <f t="shared" si="261"/>
        <v>Dante.Mignucci@connectamerica.com</v>
      </c>
      <c r="O2032" s="101" t="str">
        <f t="shared" si="262"/>
        <v>267-258-6272</v>
      </c>
    </row>
    <row r="2033" spans="7:15" x14ac:dyDescent="0.25">
      <c r="G2033" s="100" t="s">
        <v>14565</v>
      </c>
      <c r="H2033" s="156" t="s">
        <v>14566</v>
      </c>
      <c r="I2033" s="112"/>
      <c r="J2033" s="112" t="str">
        <f t="shared" si="263"/>
        <v>WY027 - Life Link of Sheridan County</v>
      </c>
      <c r="K2033" s="101" t="s">
        <v>23238</v>
      </c>
      <c r="L2033" s="101" t="str">
        <f>VLOOKUP(G2033,'[2]CA AMAC LL detail'!$E$2:$J$2161,6,0)</f>
        <v>Ruth Ann Arber</v>
      </c>
      <c r="M2033" s="101">
        <f t="shared" si="260"/>
        <v>305</v>
      </c>
      <c r="N2033" s="158" t="str">
        <f t="shared" si="261"/>
        <v>ruth.ann.arber@lifeline.com</v>
      </c>
      <c r="O2033" s="101" t="str">
        <f t="shared" si="262"/>
        <v>303-378-2476</v>
      </c>
    </row>
    <row r="2034" spans="7:15" x14ac:dyDescent="0.25">
      <c r="G2034" s="100" t="s">
        <v>14570</v>
      </c>
      <c r="H2034" s="156" t="s">
        <v>14571</v>
      </c>
      <c r="I2034" s="112"/>
      <c r="J2034" s="112" t="str">
        <f t="shared" si="263"/>
        <v>WY033 - Niobrara Senior Center</v>
      </c>
      <c r="K2034" s="101" t="s">
        <v>23242</v>
      </c>
      <c r="L2034" s="101" t="str">
        <f>VLOOKUP(G2034,'[2]CA AMAC LL detail'!$E$2:$J$2161,6,0)</f>
        <v>Dante Mignucci</v>
      </c>
      <c r="M2034" s="101">
        <f t="shared" si="260"/>
        <v>502</v>
      </c>
      <c r="N2034" s="158" t="str">
        <f t="shared" si="261"/>
        <v>Dante.Mignucci@connectamerica.com</v>
      </c>
      <c r="O2034" s="101" t="str">
        <f t="shared" si="262"/>
        <v>267-258-6272</v>
      </c>
    </row>
    <row r="2035" spans="7:15" x14ac:dyDescent="0.25">
      <c r="G2035" s="100" t="s">
        <v>14574</v>
      </c>
      <c r="H2035" s="156" t="s">
        <v>14575</v>
      </c>
      <c r="I2035" s="112"/>
      <c r="J2035" s="112" t="str">
        <f t="shared" si="263"/>
        <v>WY111 - Hot Springs Senior Citizens Center, Inc</v>
      </c>
      <c r="K2035" s="101" t="s">
        <v>23242</v>
      </c>
      <c r="L2035" s="101" t="str">
        <f>VLOOKUP(G2035,'[2]CA AMAC LL detail'!$E$2:$J$2161,6,0)</f>
        <v>Dante Mignucci</v>
      </c>
      <c r="M2035" s="101">
        <f t="shared" si="260"/>
        <v>502</v>
      </c>
      <c r="N2035" s="158" t="str">
        <f t="shared" si="261"/>
        <v>Dante.Mignucci@connectamerica.com</v>
      </c>
      <c r="O2035" s="101" t="str">
        <f t="shared" si="262"/>
        <v>267-258-6272</v>
      </c>
    </row>
    <row r="2036" spans="7:15" x14ac:dyDescent="0.25">
      <c r="G2036" s="100" t="s">
        <v>14578</v>
      </c>
      <c r="H2036" s="156" t="s">
        <v>14579</v>
      </c>
      <c r="I2036" s="112"/>
      <c r="J2036" s="112" t="str">
        <f t="shared" si="263"/>
        <v>WY611 - Wyoming  Medicaid</v>
      </c>
      <c r="K2036" s="101" t="s">
        <v>23238</v>
      </c>
      <c r="L2036" s="101" t="str">
        <f>VLOOKUP(G2036,'[2]CA AMAC LL detail'!$E$2:$J$2161,6,0)</f>
        <v>Ruth Ann Arber</v>
      </c>
      <c r="M2036" s="101">
        <f t="shared" si="260"/>
        <v>305</v>
      </c>
      <c r="N2036" s="158" t="str">
        <f t="shared" si="261"/>
        <v>ruth.ann.arber@lifeline.com</v>
      </c>
      <c r="O2036" s="101" t="str">
        <f t="shared" si="262"/>
        <v>303-378-2476</v>
      </c>
    </row>
    <row r="2037" spans="7:15" x14ac:dyDescent="0.25">
      <c r="G2037" s="100" t="s">
        <v>14584</v>
      </c>
      <c r="H2037" s="156" t="s">
        <v>14585</v>
      </c>
      <c r="I2037" s="112"/>
      <c r="J2037" s="112" t="str">
        <f t="shared" si="263"/>
        <v>WY901 - WY Long Term Care Waiver</v>
      </c>
      <c r="K2037" s="101" t="s">
        <v>23238</v>
      </c>
      <c r="L2037" s="101" t="str">
        <f>VLOOKUP(G2037,'[2]CA AMAC LL detail'!$E$2:$J$2161,6,0)</f>
        <v>Ruth Ann Arber</v>
      </c>
      <c r="M2037" s="101">
        <f t="shared" si="260"/>
        <v>305</v>
      </c>
      <c r="N2037" s="158" t="str">
        <f t="shared" si="261"/>
        <v>ruth.ann.arber@lifeline.com</v>
      </c>
      <c r="O2037" s="101" t="str">
        <f t="shared" si="262"/>
        <v>303-378-2476</v>
      </c>
    </row>
    <row r="2038" spans="7:15" x14ac:dyDescent="0.25">
      <c r="G2038" s="100" t="s">
        <v>14586</v>
      </c>
      <c r="H2038" s="156" t="s">
        <v>14587</v>
      </c>
      <c r="I2038" s="112"/>
      <c r="J2038" s="112" t="str">
        <f t="shared" si="263"/>
        <v>WY905 - South Big Horn Senior Center</v>
      </c>
      <c r="K2038" s="101" t="s">
        <v>23238</v>
      </c>
      <c r="L2038" s="101" t="str">
        <f>VLOOKUP(G2038,'[2]CA AMAC LL detail'!$E$2:$J$2161,6,0)</f>
        <v>Ruth Ann Arber</v>
      </c>
      <c r="M2038" s="101">
        <f t="shared" si="260"/>
        <v>305</v>
      </c>
      <c r="N2038" s="158" t="str">
        <f t="shared" si="261"/>
        <v>ruth.ann.arber@lifeline.com</v>
      </c>
      <c r="O2038" s="101" t="str">
        <f t="shared" si="262"/>
        <v>303-378-2476</v>
      </c>
    </row>
    <row r="2039" spans="7:15" x14ac:dyDescent="0.25">
      <c r="G2039" s="100" t="s">
        <v>14616</v>
      </c>
      <c r="H2039" s="156" t="s">
        <v>14617</v>
      </c>
      <c r="I2039" s="112"/>
      <c r="J2039" s="112" t="str">
        <f t="shared" si="263"/>
        <v>XI025 - Caribbean Lifeline</v>
      </c>
      <c r="K2039" s="101" t="s">
        <v>23242</v>
      </c>
      <c r="L2039" s="101" t="str">
        <f>VLOOKUP(G2039,'[2]CA AMAC LL detail'!$E$2:$J$2161,6,0)</f>
        <v>Tyler Hedrick</v>
      </c>
      <c r="M2039" s="101">
        <f t="shared" si="260"/>
        <v>503</v>
      </c>
      <c r="N2039" s="158" t="str">
        <f t="shared" si="261"/>
        <v>Tyler.Hedrick@connectamerica.com</v>
      </c>
      <c r="O2039" s="101" t="str">
        <f t="shared" si="262"/>
        <v>484-832-0085</v>
      </c>
    </row>
    <row r="2040" spans="7:15" x14ac:dyDescent="0.25">
      <c r="G2040" s="100" t="s">
        <v>14625</v>
      </c>
      <c r="H2040" s="156" t="s">
        <v>14626</v>
      </c>
      <c r="I2040" s="112"/>
      <c r="J2040" s="112" t="str">
        <f t="shared" si="263"/>
        <v>XI607 - Philips Lifeline - Dorado</v>
      </c>
      <c r="K2040" s="101" t="e">
        <f>VLOOKUP(G2040,'[2]CA AMAC LL detail'!$E$2:$M$2161,9,0)</f>
        <v>#N/A</v>
      </c>
      <c r="L2040" s="101" t="s">
        <v>23240</v>
      </c>
      <c r="M2040" s="101">
        <f t="shared" si="260"/>
        <v>199</v>
      </c>
      <c r="N2040" s="158">
        <f t="shared" si="261"/>
        <v>0</v>
      </c>
      <c r="O2040" s="101">
        <f t="shared" si="262"/>
        <v>0</v>
      </c>
    </row>
    <row r="2041" spans="7:15" x14ac:dyDescent="0.25">
      <c r="G2041"/>
      <c r="I2041" s="112"/>
    </row>
    <row r="2042" spans="7:15" x14ac:dyDescent="0.25">
      <c r="G2042"/>
      <c r="I2042" s="112"/>
    </row>
    <row r="2043" spans="7:15" x14ac:dyDescent="0.25">
      <c r="G2043"/>
      <c r="I2043" s="112"/>
    </row>
    <row r="2044" spans="7:15" x14ac:dyDescent="0.25">
      <c r="G2044"/>
      <c r="I2044" s="112"/>
    </row>
    <row r="2045" spans="7:15" x14ac:dyDescent="0.25">
      <c r="G2045"/>
      <c r="I2045" s="112"/>
    </row>
    <row r="2046" spans="7:15" x14ac:dyDescent="0.25">
      <c r="G2046"/>
      <c r="I2046" s="112"/>
    </row>
    <row r="2047" spans="7:15" x14ac:dyDescent="0.25">
      <c r="G2047"/>
      <c r="I2047" s="112"/>
    </row>
    <row r="2048" spans="7:15" x14ac:dyDescent="0.25">
      <c r="G2048"/>
      <c r="I2048" s="112"/>
    </row>
    <row r="2049" spans="7:9" x14ac:dyDescent="0.25">
      <c r="G2049"/>
      <c r="I2049" s="112"/>
    </row>
    <row r="2050" spans="7:9" x14ac:dyDescent="0.25">
      <c r="G2050"/>
      <c r="I2050" s="112"/>
    </row>
    <row r="2051" spans="7:9" x14ac:dyDescent="0.25">
      <c r="G2051"/>
      <c r="I2051" s="112"/>
    </row>
    <row r="2052" spans="7:9" x14ac:dyDescent="0.25">
      <c r="G2052"/>
      <c r="I2052" s="112"/>
    </row>
    <row r="2053" spans="7:9" x14ac:dyDescent="0.25">
      <c r="G2053"/>
      <c r="I2053" s="112"/>
    </row>
    <row r="2054" spans="7:9" x14ac:dyDescent="0.25">
      <c r="G2054"/>
      <c r="I2054" s="112"/>
    </row>
    <row r="2055" spans="7:9" x14ac:dyDescent="0.25">
      <c r="G2055"/>
      <c r="I2055" s="112"/>
    </row>
    <row r="2056" spans="7:9" x14ac:dyDescent="0.25">
      <c r="G2056"/>
      <c r="I2056" s="112"/>
    </row>
    <row r="2057" spans="7:9" x14ac:dyDescent="0.25">
      <c r="G2057"/>
      <c r="I2057" s="112"/>
    </row>
    <row r="2058" spans="7:9" x14ac:dyDescent="0.25">
      <c r="G2058"/>
      <c r="I2058" s="112"/>
    </row>
    <row r="2059" spans="7:9" x14ac:dyDescent="0.25">
      <c r="G2059"/>
      <c r="I2059" s="112"/>
    </row>
    <row r="2060" spans="7:9" x14ac:dyDescent="0.25">
      <c r="G2060"/>
      <c r="I2060" s="112"/>
    </row>
    <row r="2061" spans="7:9" x14ac:dyDescent="0.25">
      <c r="G2061"/>
      <c r="I2061" s="112"/>
    </row>
    <row r="2062" spans="7:9" x14ac:dyDescent="0.25">
      <c r="G2062"/>
      <c r="I2062" s="112"/>
    </row>
    <row r="2063" spans="7:9" x14ac:dyDescent="0.25">
      <c r="G2063"/>
      <c r="I2063" s="112"/>
    </row>
    <row r="2064" spans="7:9" x14ac:dyDescent="0.25">
      <c r="G2064"/>
      <c r="I2064" s="112"/>
    </row>
    <row r="2065" spans="7:9" x14ac:dyDescent="0.25">
      <c r="G2065"/>
      <c r="I2065" s="112"/>
    </row>
    <row r="2066" spans="7:9" x14ac:dyDescent="0.25">
      <c r="G2066"/>
      <c r="I2066" s="112"/>
    </row>
    <row r="2067" spans="7:9" x14ac:dyDescent="0.25">
      <c r="G2067"/>
      <c r="I2067" s="112"/>
    </row>
    <row r="2068" spans="7:9" x14ac:dyDescent="0.25">
      <c r="G2068"/>
      <c r="I2068" s="112"/>
    </row>
    <row r="2069" spans="7:9" x14ac:dyDescent="0.25">
      <c r="G2069"/>
      <c r="I2069" s="112"/>
    </row>
    <row r="2070" spans="7:9" x14ac:dyDescent="0.25">
      <c r="G2070"/>
      <c r="I2070" s="112"/>
    </row>
    <row r="2071" spans="7:9" x14ac:dyDescent="0.25">
      <c r="G2071"/>
      <c r="I2071" s="112"/>
    </row>
    <row r="2072" spans="7:9" x14ac:dyDescent="0.25">
      <c r="G2072"/>
      <c r="I2072" s="112"/>
    </row>
    <row r="2073" spans="7:9" x14ac:dyDescent="0.25">
      <c r="G2073"/>
      <c r="I2073" s="112"/>
    </row>
    <row r="2074" spans="7:9" x14ac:dyDescent="0.25">
      <c r="G2074"/>
      <c r="I2074" s="112"/>
    </row>
    <row r="2075" spans="7:9" x14ac:dyDescent="0.25">
      <c r="G2075"/>
      <c r="I2075" s="112"/>
    </row>
    <row r="2076" spans="7:9" x14ac:dyDescent="0.25">
      <c r="G2076"/>
      <c r="I2076" s="112"/>
    </row>
    <row r="2077" spans="7:9" x14ac:dyDescent="0.25">
      <c r="G2077"/>
      <c r="I2077" s="112"/>
    </row>
    <row r="2078" spans="7:9" x14ac:dyDescent="0.25">
      <c r="G2078"/>
      <c r="I2078" s="112"/>
    </row>
    <row r="2079" spans="7:9" x14ac:dyDescent="0.25">
      <c r="G2079"/>
      <c r="I2079" s="112"/>
    </row>
    <row r="2080" spans="7:9" x14ac:dyDescent="0.25">
      <c r="G2080"/>
      <c r="I2080" s="112"/>
    </row>
    <row r="2081" spans="7:9" x14ac:dyDescent="0.25">
      <c r="G2081"/>
      <c r="I2081" s="112"/>
    </row>
    <row r="2082" spans="7:9" x14ac:dyDescent="0.25">
      <c r="G2082"/>
      <c r="I2082" s="112"/>
    </row>
    <row r="2083" spans="7:9" x14ac:dyDescent="0.25">
      <c r="G2083"/>
      <c r="I2083" s="112"/>
    </row>
    <row r="2084" spans="7:9" x14ac:dyDescent="0.25">
      <c r="G2084"/>
      <c r="I2084" s="112"/>
    </row>
    <row r="2085" spans="7:9" x14ac:dyDescent="0.25">
      <c r="G2085"/>
      <c r="I2085" s="112"/>
    </row>
    <row r="2086" spans="7:9" x14ac:dyDescent="0.25">
      <c r="G2086"/>
      <c r="I2086" s="112"/>
    </row>
    <row r="2087" spans="7:9" x14ac:dyDescent="0.25">
      <c r="G2087"/>
      <c r="I2087" s="112"/>
    </row>
    <row r="2088" spans="7:9" x14ac:dyDescent="0.25">
      <c r="G2088"/>
      <c r="I2088" s="112"/>
    </row>
    <row r="2089" spans="7:9" x14ac:dyDescent="0.25">
      <c r="G2089"/>
      <c r="I2089" s="112"/>
    </row>
    <row r="2090" spans="7:9" x14ac:dyDescent="0.25">
      <c r="G2090"/>
      <c r="I2090" s="112"/>
    </row>
    <row r="2091" spans="7:9" x14ac:dyDescent="0.25">
      <c r="G2091"/>
      <c r="I2091" s="112"/>
    </row>
    <row r="2092" spans="7:9" x14ac:dyDescent="0.25">
      <c r="G2092"/>
      <c r="I2092" s="112"/>
    </row>
    <row r="2093" spans="7:9" x14ac:dyDescent="0.25">
      <c r="G2093"/>
      <c r="I2093" s="112"/>
    </row>
    <row r="2094" spans="7:9" x14ac:dyDescent="0.25">
      <c r="G2094"/>
      <c r="I2094" s="112"/>
    </row>
    <row r="2095" spans="7:9" x14ac:dyDescent="0.25">
      <c r="G2095"/>
      <c r="I2095" s="112"/>
    </row>
    <row r="2096" spans="7:9" x14ac:dyDescent="0.25">
      <c r="G2096"/>
      <c r="I2096" s="112"/>
    </row>
    <row r="2097" spans="7:9" x14ac:dyDescent="0.25">
      <c r="G2097"/>
      <c r="I2097" s="112"/>
    </row>
    <row r="2098" spans="7:9" x14ac:dyDescent="0.25">
      <c r="G2098"/>
      <c r="I2098" s="112"/>
    </row>
    <row r="2099" spans="7:9" x14ac:dyDescent="0.25">
      <c r="G2099"/>
      <c r="I2099" s="112"/>
    </row>
    <row r="2100" spans="7:9" x14ac:dyDescent="0.25">
      <c r="G2100"/>
      <c r="I2100" s="112"/>
    </row>
    <row r="2101" spans="7:9" x14ac:dyDescent="0.25">
      <c r="G2101"/>
      <c r="I2101" s="112"/>
    </row>
    <row r="2102" spans="7:9" x14ac:dyDescent="0.25">
      <c r="G2102"/>
      <c r="I2102" s="112"/>
    </row>
    <row r="2103" spans="7:9" x14ac:dyDescent="0.25">
      <c r="G2103"/>
      <c r="I2103" s="112"/>
    </row>
    <row r="2104" spans="7:9" x14ac:dyDescent="0.25">
      <c r="G2104"/>
      <c r="I2104" s="112"/>
    </row>
    <row r="2105" spans="7:9" x14ac:dyDescent="0.25">
      <c r="G2105"/>
      <c r="I2105" s="112"/>
    </row>
    <row r="2106" spans="7:9" x14ac:dyDescent="0.25">
      <c r="G2106"/>
      <c r="I2106" s="112"/>
    </row>
    <row r="2107" spans="7:9" x14ac:dyDescent="0.25">
      <c r="G2107"/>
      <c r="I2107" s="112"/>
    </row>
    <row r="2108" spans="7:9" x14ac:dyDescent="0.25">
      <c r="G2108"/>
      <c r="I2108" s="112"/>
    </row>
    <row r="2109" spans="7:9" x14ac:dyDescent="0.25">
      <c r="G2109"/>
      <c r="I2109" s="112"/>
    </row>
    <row r="2110" spans="7:9" x14ac:dyDescent="0.25">
      <c r="G2110"/>
      <c r="I2110" s="112"/>
    </row>
    <row r="2111" spans="7:9" x14ac:dyDescent="0.25">
      <c r="G2111"/>
      <c r="I2111" s="112"/>
    </row>
    <row r="2112" spans="7:9" x14ac:dyDescent="0.25">
      <c r="G2112"/>
      <c r="I2112" s="112"/>
    </row>
    <row r="2113" spans="7:9" x14ac:dyDescent="0.25">
      <c r="G2113"/>
      <c r="I2113" s="112"/>
    </row>
    <row r="2114" spans="7:9" x14ac:dyDescent="0.25">
      <c r="G2114"/>
      <c r="I2114" s="112"/>
    </row>
    <row r="2115" spans="7:9" x14ac:dyDescent="0.25">
      <c r="G2115"/>
      <c r="I2115" s="112"/>
    </row>
    <row r="2116" spans="7:9" x14ac:dyDescent="0.25">
      <c r="G2116"/>
      <c r="I2116" s="112"/>
    </row>
    <row r="2117" spans="7:9" x14ac:dyDescent="0.25">
      <c r="G2117"/>
      <c r="I2117" s="112"/>
    </row>
    <row r="2118" spans="7:9" x14ac:dyDescent="0.25">
      <c r="G2118"/>
      <c r="I2118" s="112"/>
    </row>
    <row r="2119" spans="7:9" x14ac:dyDescent="0.25">
      <c r="G2119"/>
      <c r="I2119" s="112"/>
    </row>
    <row r="2120" spans="7:9" x14ac:dyDescent="0.25">
      <c r="G2120"/>
      <c r="I2120" s="112"/>
    </row>
    <row r="2121" spans="7:9" x14ac:dyDescent="0.25">
      <c r="G2121"/>
      <c r="I2121" s="112"/>
    </row>
    <row r="2122" spans="7:9" x14ac:dyDescent="0.25">
      <c r="G2122"/>
      <c r="I2122" s="112"/>
    </row>
    <row r="2123" spans="7:9" x14ac:dyDescent="0.25">
      <c r="G2123"/>
      <c r="I2123" s="112"/>
    </row>
    <row r="2124" spans="7:9" x14ac:dyDescent="0.25">
      <c r="G2124"/>
      <c r="I2124" s="112"/>
    </row>
    <row r="2125" spans="7:9" x14ac:dyDescent="0.25">
      <c r="G2125"/>
      <c r="I2125" s="112"/>
    </row>
    <row r="2126" spans="7:9" x14ac:dyDescent="0.25">
      <c r="G2126"/>
      <c r="I2126" s="112"/>
    </row>
    <row r="2127" spans="7:9" x14ac:dyDescent="0.25">
      <c r="G2127"/>
      <c r="I2127" s="112"/>
    </row>
    <row r="2128" spans="7:9" x14ac:dyDescent="0.25">
      <c r="G2128"/>
      <c r="I2128" s="112"/>
    </row>
    <row r="2129" spans="7:9" x14ac:dyDescent="0.25">
      <c r="G2129"/>
      <c r="I2129" s="112"/>
    </row>
    <row r="2130" spans="7:9" x14ac:dyDescent="0.25">
      <c r="G2130"/>
      <c r="I2130" s="112"/>
    </row>
    <row r="2131" spans="7:9" x14ac:dyDescent="0.25">
      <c r="G2131"/>
      <c r="I2131" s="112"/>
    </row>
    <row r="2132" spans="7:9" x14ac:dyDescent="0.25">
      <c r="G2132"/>
      <c r="I2132" s="112"/>
    </row>
    <row r="2133" spans="7:9" x14ac:dyDescent="0.25">
      <c r="G2133"/>
      <c r="I2133" s="112"/>
    </row>
    <row r="2134" spans="7:9" x14ac:dyDescent="0.25">
      <c r="G2134"/>
      <c r="I2134" s="112"/>
    </row>
    <row r="2135" spans="7:9" x14ac:dyDescent="0.25">
      <c r="G2135"/>
      <c r="I2135" s="112"/>
    </row>
    <row r="2136" spans="7:9" x14ac:dyDescent="0.25">
      <c r="G2136"/>
      <c r="I2136" s="112"/>
    </row>
    <row r="2137" spans="7:9" x14ac:dyDescent="0.25">
      <c r="G2137"/>
      <c r="I2137" s="112"/>
    </row>
    <row r="2138" spans="7:9" x14ac:dyDescent="0.25">
      <c r="G2138"/>
      <c r="I2138" s="112"/>
    </row>
    <row r="2139" spans="7:9" x14ac:dyDescent="0.25">
      <c r="G2139"/>
      <c r="I2139" s="112"/>
    </row>
    <row r="2140" spans="7:9" x14ac:dyDescent="0.25">
      <c r="G2140"/>
      <c r="I2140" s="112"/>
    </row>
    <row r="2141" spans="7:9" x14ac:dyDescent="0.25">
      <c r="G2141"/>
      <c r="I2141" s="112"/>
    </row>
    <row r="2142" spans="7:9" x14ac:dyDescent="0.25">
      <c r="G2142"/>
      <c r="I2142" s="112"/>
    </row>
    <row r="2143" spans="7:9" x14ac:dyDescent="0.25">
      <c r="G2143"/>
      <c r="I2143" s="112"/>
    </row>
    <row r="2144" spans="7:9" x14ac:dyDescent="0.25">
      <c r="G2144"/>
      <c r="I2144" s="112"/>
    </row>
    <row r="2145" spans="7:9" x14ac:dyDescent="0.25">
      <c r="G2145"/>
      <c r="I2145" s="112"/>
    </row>
    <row r="2146" spans="7:9" x14ac:dyDescent="0.25">
      <c r="G2146"/>
      <c r="I2146" s="112"/>
    </row>
    <row r="2147" spans="7:9" x14ac:dyDescent="0.25">
      <c r="G2147"/>
      <c r="I2147" s="112"/>
    </row>
    <row r="2148" spans="7:9" x14ac:dyDescent="0.25">
      <c r="G2148"/>
      <c r="I2148" s="112"/>
    </row>
    <row r="2149" spans="7:9" x14ac:dyDescent="0.25">
      <c r="G2149"/>
      <c r="I2149" s="112"/>
    </row>
    <row r="2150" spans="7:9" x14ac:dyDescent="0.25">
      <c r="G2150"/>
      <c r="I2150" s="112"/>
    </row>
    <row r="2151" spans="7:9" x14ac:dyDescent="0.25">
      <c r="G2151"/>
      <c r="I2151" s="112"/>
    </row>
    <row r="2152" spans="7:9" x14ac:dyDescent="0.25">
      <c r="G2152"/>
      <c r="I2152" s="112"/>
    </row>
    <row r="2153" spans="7:9" x14ac:dyDescent="0.25">
      <c r="G2153"/>
      <c r="I2153" s="112"/>
    </row>
    <row r="2154" spans="7:9" x14ac:dyDescent="0.25">
      <c r="G2154"/>
      <c r="I2154" s="112"/>
    </row>
    <row r="2155" spans="7:9" x14ac:dyDescent="0.25">
      <c r="G2155"/>
      <c r="I2155" s="112"/>
    </row>
    <row r="2156" spans="7:9" x14ac:dyDescent="0.25">
      <c r="G2156"/>
      <c r="I2156" s="112"/>
    </row>
    <row r="2157" spans="7:9" x14ac:dyDescent="0.25">
      <c r="G2157"/>
      <c r="I2157" s="112"/>
    </row>
    <row r="2158" spans="7:9" x14ac:dyDescent="0.25">
      <c r="G2158"/>
      <c r="I2158" s="112"/>
    </row>
    <row r="2159" spans="7:9" x14ac:dyDescent="0.25">
      <c r="G2159"/>
      <c r="I2159" s="112"/>
    </row>
    <row r="2160" spans="7:9" x14ac:dyDescent="0.25">
      <c r="G2160"/>
      <c r="I2160" s="112"/>
    </row>
    <row r="2161" spans="7:9" x14ac:dyDescent="0.25">
      <c r="G2161"/>
      <c r="I2161" s="112"/>
    </row>
    <row r="2162" spans="7:9" x14ac:dyDescent="0.25">
      <c r="G2162"/>
      <c r="I2162" s="112"/>
    </row>
    <row r="2163" spans="7:9" x14ac:dyDescent="0.25">
      <c r="G2163"/>
      <c r="I2163" s="112"/>
    </row>
    <row r="2164" spans="7:9" x14ac:dyDescent="0.25">
      <c r="G2164"/>
      <c r="I2164" s="112"/>
    </row>
    <row r="2165" spans="7:9" x14ac:dyDescent="0.25">
      <c r="G2165"/>
      <c r="I2165" s="112"/>
    </row>
    <row r="2166" spans="7:9" x14ac:dyDescent="0.25">
      <c r="G2166"/>
      <c r="I2166" s="112"/>
    </row>
    <row r="2167" spans="7:9" x14ac:dyDescent="0.25">
      <c r="G2167"/>
      <c r="I2167" s="112"/>
    </row>
    <row r="2168" spans="7:9" x14ac:dyDescent="0.25">
      <c r="G2168"/>
      <c r="I2168" s="112"/>
    </row>
    <row r="2169" spans="7:9" x14ac:dyDescent="0.25">
      <c r="G2169"/>
      <c r="I2169" s="112"/>
    </row>
    <row r="2170" spans="7:9" x14ac:dyDescent="0.25">
      <c r="G2170"/>
      <c r="I2170" s="112"/>
    </row>
    <row r="2171" spans="7:9" x14ac:dyDescent="0.25">
      <c r="G2171"/>
      <c r="I2171" s="112"/>
    </row>
    <row r="2172" spans="7:9" x14ac:dyDescent="0.25">
      <c r="G2172"/>
      <c r="I2172" s="112"/>
    </row>
    <row r="2173" spans="7:9" x14ac:dyDescent="0.25">
      <c r="G2173"/>
      <c r="I2173" s="112"/>
    </row>
    <row r="2174" spans="7:9" x14ac:dyDescent="0.25">
      <c r="G2174"/>
      <c r="I2174" s="112"/>
    </row>
    <row r="2175" spans="7:9" x14ac:dyDescent="0.25">
      <c r="G2175"/>
      <c r="I2175" s="112"/>
    </row>
    <row r="2176" spans="7:9" x14ac:dyDescent="0.25">
      <c r="G2176"/>
      <c r="I2176" s="112"/>
    </row>
    <row r="2177" spans="7:9" x14ac:dyDescent="0.25">
      <c r="G2177"/>
      <c r="I2177" s="112"/>
    </row>
    <row r="2178" spans="7:9" x14ac:dyDescent="0.25">
      <c r="G2178"/>
      <c r="I2178" s="112"/>
    </row>
    <row r="2179" spans="7:9" x14ac:dyDescent="0.25">
      <c r="G2179"/>
      <c r="I2179" s="112"/>
    </row>
    <row r="2180" spans="7:9" x14ac:dyDescent="0.25">
      <c r="G2180"/>
      <c r="I2180" s="112"/>
    </row>
    <row r="2181" spans="7:9" x14ac:dyDescent="0.25">
      <c r="G2181"/>
      <c r="I2181" s="112"/>
    </row>
    <row r="2182" spans="7:9" x14ac:dyDescent="0.25">
      <c r="G2182"/>
      <c r="I2182" s="112"/>
    </row>
    <row r="2183" spans="7:9" x14ac:dyDescent="0.25">
      <c r="G2183"/>
      <c r="I2183" s="112"/>
    </row>
    <row r="2184" spans="7:9" x14ac:dyDescent="0.25">
      <c r="G2184"/>
      <c r="I2184" s="112"/>
    </row>
    <row r="2185" spans="7:9" x14ac:dyDescent="0.25">
      <c r="G2185"/>
      <c r="I2185" s="112"/>
    </row>
    <row r="2186" spans="7:9" x14ac:dyDescent="0.25">
      <c r="G2186"/>
      <c r="I2186" s="112"/>
    </row>
    <row r="2187" spans="7:9" x14ac:dyDescent="0.25">
      <c r="G2187"/>
      <c r="I2187" s="112"/>
    </row>
    <row r="2188" spans="7:9" x14ac:dyDescent="0.25">
      <c r="G2188"/>
      <c r="I2188" s="112"/>
    </row>
    <row r="2189" spans="7:9" x14ac:dyDescent="0.25">
      <c r="G2189"/>
      <c r="I2189" s="112"/>
    </row>
    <row r="2190" spans="7:9" x14ac:dyDescent="0.25">
      <c r="G2190"/>
      <c r="I2190" s="112"/>
    </row>
    <row r="2191" spans="7:9" x14ac:dyDescent="0.25">
      <c r="G2191"/>
      <c r="I2191" s="112"/>
    </row>
    <row r="2192" spans="7:9" x14ac:dyDescent="0.25">
      <c r="G2192"/>
      <c r="I2192" s="112"/>
    </row>
    <row r="2193" spans="7:9" x14ac:dyDescent="0.25">
      <c r="G2193"/>
      <c r="I2193" s="112"/>
    </row>
    <row r="2194" spans="7:9" x14ac:dyDescent="0.25">
      <c r="G2194"/>
      <c r="I2194" s="112"/>
    </row>
    <row r="2195" spans="7:9" x14ac:dyDescent="0.25">
      <c r="G2195"/>
      <c r="I2195" s="112"/>
    </row>
    <row r="2196" spans="7:9" x14ac:dyDescent="0.25">
      <c r="G2196"/>
      <c r="I2196" s="112"/>
    </row>
    <row r="2197" spans="7:9" x14ac:dyDescent="0.25">
      <c r="G2197"/>
      <c r="I2197" s="112"/>
    </row>
    <row r="2198" spans="7:9" x14ac:dyDescent="0.25">
      <c r="G2198"/>
      <c r="I2198" s="112"/>
    </row>
    <row r="2199" spans="7:9" x14ac:dyDescent="0.25">
      <c r="G2199"/>
      <c r="I2199" s="112"/>
    </row>
    <row r="2200" spans="7:9" x14ac:dyDescent="0.25">
      <c r="G2200"/>
      <c r="I2200" s="112"/>
    </row>
    <row r="2201" spans="7:9" x14ac:dyDescent="0.25">
      <c r="G2201"/>
      <c r="I2201" s="112"/>
    </row>
    <row r="2202" spans="7:9" x14ac:dyDescent="0.25">
      <c r="G2202"/>
      <c r="I2202" s="112"/>
    </row>
    <row r="2203" spans="7:9" x14ac:dyDescent="0.25">
      <c r="G2203"/>
      <c r="I2203" s="112"/>
    </row>
    <row r="2204" spans="7:9" x14ac:dyDescent="0.25">
      <c r="G2204"/>
      <c r="I2204" s="112"/>
    </row>
    <row r="2205" spans="7:9" x14ac:dyDescent="0.25">
      <c r="G2205"/>
      <c r="I2205" s="112"/>
    </row>
    <row r="2206" spans="7:9" x14ac:dyDescent="0.25">
      <c r="G2206"/>
      <c r="I2206" s="112"/>
    </row>
    <row r="2207" spans="7:9" x14ac:dyDescent="0.25">
      <c r="G2207"/>
      <c r="I2207" s="112"/>
    </row>
    <row r="2208" spans="7:9" x14ac:dyDescent="0.25">
      <c r="G2208"/>
      <c r="I2208" s="112"/>
    </row>
    <row r="2209" spans="7:9" x14ac:dyDescent="0.25">
      <c r="G2209"/>
      <c r="I2209" s="112"/>
    </row>
    <row r="2210" spans="7:9" x14ac:dyDescent="0.25">
      <c r="G2210"/>
      <c r="I2210" s="112"/>
    </row>
    <row r="2211" spans="7:9" x14ac:dyDescent="0.25">
      <c r="G2211"/>
      <c r="I2211" s="112"/>
    </row>
    <row r="2212" spans="7:9" x14ac:dyDescent="0.25">
      <c r="G2212"/>
      <c r="I2212" s="112"/>
    </row>
    <row r="2213" spans="7:9" x14ac:dyDescent="0.25">
      <c r="G2213"/>
      <c r="I2213" s="112"/>
    </row>
    <row r="2214" spans="7:9" x14ac:dyDescent="0.25">
      <c r="G2214"/>
      <c r="I2214" s="112"/>
    </row>
    <row r="2215" spans="7:9" x14ac:dyDescent="0.25">
      <c r="G2215"/>
      <c r="I2215" s="112"/>
    </row>
    <row r="2216" spans="7:9" x14ac:dyDescent="0.25">
      <c r="G2216"/>
      <c r="I2216" s="112"/>
    </row>
    <row r="2217" spans="7:9" x14ac:dyDescent="0.25">
      <c r="G2217"/>
      <c r="I2217" s="112"/>
    </row>
    <row r="2218" spans="7:9" x14ac:dyDescent="0.25">
      <c r="G2218"/>
      <c r="I2218" s="112"/>
    </row>
    <row r="2219" spans="7:9" x14ac:dyDescent="0.25">
      <c r="G2219"/>
      <c r="I2219" s="112"/>
    </row>
    <row r="2220" spans="7:9" x14ac:dyDescent="0.25">
      <c r="G2220"/>
      <c r="I2220" s="112"/>
    </row>
    <row r="2221" spans="7:9" x14ac:dyDescent="0.25">
      <c r="G2221"/>
      <c r="I2221" s="112"/>
    </row>
    <row r="2222" spans="7:9" x14ac:dyDescent="0.25">
      <c r="G2222"/>
      <c r="I2222" s="112"/>
    </row>
    <row r="2223" spans="7:9" x14ac:dyDescent="0.25">
      <c r="G2223"/>
      <c r="I2223" s="112"/>
    </row>
    <row r="2224" spans="7:9" x14ac:dyDescent="0.25">
      <c r="G2224"/>
      <c r="I2224" s="112"/>
    </row>
    <row r="2225" spans="7:9" x14ac:dyDescent="0.25">
      <c r="G2225"/>
      <c r="I2225" s="112"/>
    </row>
    <row r="2226" spans="7:9" x14ac:dyDescent="0.25">
      <c r="G2226"/>
      <c r="I2226" s="112"/>
    </row>
    <row r="2227" spans="7:9" x14ac:dyDescent="0.25">
      <c r="G2227"/>
      <c r="I2227" s="112"/>
    </row>
    <row r="2228" spans="7:9" x14ac:dyDescent="0.25">
      <c r="G2228"/>
      <c r="I2228" s="112"/>
    </row>
    <row r="2229" spans="7:9" x14ac:dyDescent="0.25">
      <c r="G2229"/>
      <c r="I2229" s="112"/>
    </row>
    <row r="2230" spans="7:9" x14ac:dyDescent="0.25">
      <c r="G2230"/>
      <c r="I2230" s="112"/>
    </row>
    <row r="2231" spans="7:9" x14ac:dyDescent="0.25">
      <c r="G2231"/>
      <c r="I2231" s="112"/>
    </row>
    <row r="2232" spans="7:9" x14ac:dyDescent="0.25">
      <c r="G2232"/>
      <c r="I2232" s="112"/>
    </row>
    <row r="2233" spans="7:9" x14ac:dyDescent="0.25">
      <c r="G2233"/>
      <c r="I2233" s="112"/>
    </row>
    <row r="2234" spans="7:9" x14ac:dyDescent="0.25">
      <c r="G2234"/>
      <c r="I2234" s="112"/>
    </row>
    <row r="2235" spans="7:9" x14ac:dyDescent="0.25">
      <c r="G2235"/>
      <c r="I2235" s="112"/>
    </row>
    <row r="2236" spans="7:9" x14ac:dyDescent="0.25">
      <c r="G2236"/>
      <c r="I2236" s="112"/>
    </row>
    <row r="2237" spans="7:9" x14ac:dyDescent="0.25">
      <c r="G2237"/>
      <c r="I2237" s="112"/>
    </row>
    <row r="2238" spans="7:9" x14ac:dyDescent="0.25">
      <c r="G2238"/>
      <c r="I2238" s="112"/>
    </row>
    <row r="2239" spans="7:9" x14ac:dyDescent="0.25">
      <c r="G2239"/>
      <c r="I2239" s="112"/>
    </row>
    <row r="2240" spans="7:9" x14ac:dyDescent="0.25">
      <c r="G2240"/>
      <c r="I2240" s="112"/>
    </row>
    <row r="2241" spans="7:9" x14ac:dyDescent="0.25">
      <c r="G2241"/>
      <c r="I2241" s="112"/>
    </row>
    <row r="2242" spans="7:9" x14ac:dyDescent="0.25">
      <c r="G2242"/>
      <c r="I2242" s="112"/>
    </row>
    <row r="2243" spans="7:9" x14ac:dyDescent="0.25">
      <c r="G2243"/>
      <c r="I2243" s="112"/>
    </row>
    <row r="2244" spans="7:9" x14ac:dyDescent="0.25">
      <c r="G2244"/>
      <c r="I2244" s="112"/>
    </row>
    <row r="2245" spans="7:9" x14ac:dyDescent="0.25">
      <c r="G2245"/>
      <c r="I2245" s="112"/>
    </row>
    <row r="2246" spans="7:9" x14ac:dyDescent="0.25">
      <c r="G2246"/>
      <c r="I2246" s="112"/>
    </row>
    <row r="2247" spans="7:9" x14ac:dyDescent="0.25">
      <c r="G2247"/>
      <c r="I2247" s="112"/>
    </row>
    <row r="2248" spans="7:9" x14ac:dyDescent="0.25">
      <c r="G2248"/>
      <c r="I2248" s="112"/>
    </row>
    <row r="2249" spans="7:9" x14ac:dyDescent="0.25">
      <c r="G2249"/>
      <c r="I2249" s="112"/>
    </row>
    <row r="2250" spans="7:9" x14ac:dyDescent="0.25">
      <c r="G2250"/>
      <c r="I2250" s="112"/>
    </row>
    <row r="2251" spans="7:9" x14ac:dyDescent="0.25">
      <c r="G2251"/>
      <c r="I2251" s="112"/>
    </row>
    <row r="2252" spans="7:9" x14ac:dyDescent="0.25">
      <c r="G2252"/>
      <c r="I2252" s="112"/>
    </row>
    <row r="2253" spans="7:9" x14ac:dyDescent="0.25">
      <c r="G2253"/>
      <c r="I2253" s="112"/>
    </row>
    <row r="2254" spans="7:9" x14ac:dyDescent="0.25">
      <c r="G2254"/>
      <c r="I2254" s="112"/>
    </row>
    <row r="2255" spans="7:9" x14ac:dyDescent="0.25">
      <c r="G2255"/>
      <c r="I2255" s="112"/>
    </row>
    <row r="2256" spans="7:9" x14ac:dyDescent="0.25">
      <c r="G2256"/>
      <c r="I2256" s="112"/>
    </row>
    <row r="2257" spans="7:9" x14ac:dyDescent="0.25">
      <c r="G2257"/>
      <c r="I2257" s="112"/>
    </row>
    <row r="2258" spans="7:9" x14ac:dyDescent="0.25">
      <c r="G2258"/>
      <c r="I2258" s="112"/>
    </row>
    <row r="2259" spans="7:9" x14ac:dyDescent="0.25">
      <c r="G2259"/>
      <c r="I2259" s="112"/>
    </row>
    <row r="2260" spans="7:9" x14ac:dyDescent="0.25">
      <c r="G2260"/>
      <c r="I2260" s="112"/>
    </row>
    <row r="2261" spans="7:9" x14ac:dyDescent="0.25">
      <c r="G2261"/>
      <c r="I2261" s="112"/>
    </row>
    <row r="2262" spans="7:9" x14ac:dyDescent="0.25">
      <c r="G2262"/>
      <c r="I2262" s="112"/>
    </row>
    <row r="2263" spans="7:9" x14ac:dyDescent="0.25">
      <c r="G2263"/>
      <c r="I2263" s="112"/>
    </row>
    <row r="2264" spans="7:9" x14ac:dyDescent="0.25">
      <c r="G2264"/>
      <c r="I2264" s="112"/>
    </row>
    <row r="2265" spans="7:9" x14ac:dyDescent="0.25">
      <c r="G2265"/>
      <c r="I2265" s="112"/>
    </row>
    <row r="2266" spans="7:9" x14ac:dyDescent="0.25">
      <c r="G2266"/>
      <c r="I2266" s="112"/>
    </row>
    <row r="2267" spans="7:9" x14ac:dyDescent="0.25">
      <c r="G2267"/>
      <c r="I2267" s="112"/>
    </row>
    <row r="2268" spans="7:9" x14ac:dyDescent="0.25">
      <c r="G2268"/>
      <c r="I2268" s="112"/>
    </row>
    <row r="2269" spans="7:9" x14ac:dyDescent="0.25">
      <c r="G2269"/>
      <c r="I2269" s="112"/>
    </row>
    <row r="2270" spans="7:9" x14ac:dyDescent="0.25">
      <c r="G2270"/>
      <c r="I2270" s="112"/>
    </row>
    <row r="2271" spans="7:9" x14ac:dyDescent="0.25">
      <c r="G2271"/>
      <c r="I2271" s="112"/>
    </row>
    <row r="2272" spans="7:9" x14ac:dyDescent="0.25">
      <c r="G2272"/>
      <c r="I2272" s="112"/>
    </row>
    <row r="2273" spans="7:9" x14ac:dyDescent="0.25">
      <c r="G2273"/>
      <c r="I2273" s="112"/>
    </row>
    <row r="2274" spans="7:9" x14ac:dyDescent="0.25">
      <c r="G2274"/>
      <c r="I2274" s="112"/>
    </row>
    <row r="2275" spans="7:9" x14ac:dyDescent="0.25">
      <c r="G2275"/>
      <c r="I2275" s="112"/>
    </row>
    <row r="2276" spans="7:9" x14ac:dyDescent="0.25">
      <c r="G2276"/>
      <c r="I2276" s="112"/>
    </row>
    <row r="2277" spans="7:9" x14ac:dyDescent="0.25">
      <c r="G2277"/>
      <c r="I2277" s="112"/>
    </row>
    <row r="2278" spans="7:9" x14ac:dyDescent="0.25">
      <c r="G2278"/>
      <c r="I2278" s="112"/>
    </row>
    <row r="2279" spans="7:9" x14ac:dyDescent="0.25">
      <c r="G2279"/>
      <c r="I2279" s="112"/>
    </row>
    <row r="2280" spans="7:9" x14ac:dyDescent="0.25">
      <c r="G2280"/>
      <c r="I2280" s="112"/>
    </row>
    <row r="2281" spans="7:9" x14ac:dyDescent="0.25">
      <c r="G2281"/>
      <c r="I2281" s="112"/>
    </row>
    <row r="2282" spans="7:9" x14ac:dyDescent="0.25">
      <c r="G2282"/>
      <c r="I2282" s="112"/>
    </row>
    <row r="2283" spans="7:9" x14ac:dyDescent="0.25">
      <c r="G2283"/>
      <c r="I2283" s="112"/>
    </row>
    <row r="2284" spans="7:9" x14ac:dyDescent="0.25">
      <c r="G2284"/>
      <c r="I2284" s="112"/>
    </row>
    <row r="2285" spans="7:9" x14ac:dyDescent="0.25">
      <c r="G2285"/>
      <c r="I2285" s="112"/>
    </row>
    <row r="2286" spans="7:9" x14ac:dyDescent="0.25">
      <c r="G2286"/>
      <c r="I2286" s="112"/>
    </row>
    <row r="2287" spans="7:9" x14ac:dyDescent="0.25">
      <c r="G2287"/>
      <c r="I2287" s="112"/>
    </row>
    <row r="2288" spans="7:9" x14ac:dyDescent="0.25">
      <c r="G2288"/>
      <c r="I2288" s="112"/>
    </row>
    <row r="2289" spans="7:9" x14ac:dyDescent="0.25">
      <c r="G2289"/>
      <c r="I2289" s="112"/>
    </row>
    <row r="2290" spans="7:9" x14ac:dyDescent="0.25">
      <c r="G2290"/>
      <c r="I2290" s="112"/>
    </row>
    <row r="2291" spans="7:9" x14ac:dyDescent="0.25">
      <c r="G2291"/>
      <c r="I2291" s="112"/>
    </row>
    <row r="2292" spans="7:9" x14ac:dyDescent="0.25">
      <c r="G2292"/>
      <c r="I2292" s="112"/>
    </row>
    <row r="2293" spans="7:9" x14ac:dyDescent="0.25">
      <c r="G2293"/>
      <c r="I2293" s="112"/>
    </row>
    <row r="2294" spans="7:9" x14ac:dyDescent="0.25">
      <c r="G2294"/>
      <c r="I2294" s="112"/>
    </row>
    <row r="2295" spans="7:9" x14ac:dyDescent="0.25">
      <c r="G2295"/>
      <c r="I2295" s="112"/>
    </row>
    <row r="2296" spans="7:9" x14ac:dyDescent="0.25">
      <c r="G2296"/>
      <c r="I2296" s="112"/>
    </row>
    <row r="2297" spans="7:9" x14ac:dyDescent="0.25">
      <c r="G2297"/>
      <c r="I2297" s="112"/>
    </row>
    <row r="2298" spans="7:9" x14ac:dyDescent="0.25">
      <c r="G2298"/>
      <c r="I2298" s="112"/>
    </row>
    <row r="2299" spans="7:9" x14ac:dyDescent="0.25">
      <c r="G2299"/>
      <c r="I2299" s="112"/>
    </row>
    <row r="2300" spans="7:9" x14ac:dyDescent="0.25">
      <c r="G2300"/>
      <c r="I2300" s="112"/>
    </row>
    <row r="2301" spans="7:9" x14ac:dyDescent="0.25">
      <c r="G2301"/>
      <c r="I2301" s="112"/>
    </row>
    <row r="2302" spans="7:9" x14ac:dyDescent="0.25">
      <c r="G2302"/>
      <c r="I2302" s="112"/>
    </row>
    <row r="2303" spans="7:9" x14ac:dyDescent="0.25">
      <c r="G2303"/>
      <c r="I2303" s="112"/>
    </row>
    <row r="2304" spans="7:9" x14ac:dyDescent="0.25">
      <c r="G2304"/>
      <c r="I2304" s="112"/>
    </row>
    <row r="2305" spans="7:9" x14ac:dyDescent="0.25">
      <c r="G2305"/>
      <c r="I2305" s="112"/>
    </row>
    <row r="2306" spans="7:9" x14ac:dyDescent="0.25">
      <c r="G2306"/>
      <c r="I2306" s="112"/>
    </row>
    <row r="2307" spans="7:9" x14ac:dyDescent="0.25">
      <c r="G2307"/>
      <c r="I2307" s="112"/>
    </row>
    <row r="2308" spans="7:9" x14ac:dyDescent="0.25">
      <c r="G2308"/>
      <c r="I2308" s="112"/>
    </row>
    <row r="2309" spans="7:9" x14ac:dyDescent="0.25">
      <c r="G2309"/>
      <c r="I2309" s="112"/>
    </row>
    <row r="2310" spans="7:9" x14ac:dyDescent="0.25">
      <c r="G2310"/>
      <c r="I2310" s="112"/>
    </row>
    <row r="2311" spans="7:9" x14ac:dyDescent="0.25">
      <c r="G2311"/>
      <c r="I2311" s="112"/>
    </row>
    <row r="2312" spans="7:9" x14ac:dyDescent="0.25">
      <c r="G2312"/>
      <c r="I2312" s="112"/>
    </row>
    <row r="2313" spans="7:9" x14ac:dyDescent="0.25">
      <c r="G2313"/>
      <c r="I2313" s="112"/>
    </row>
    <row r="2314" spans="7:9" x14ac:dyDescent="0.25">
      <c r="G2314"/>
      <c r="I2314" s="112"/>
    </row>
    <row r="2315" spans="7:9" x14ac:dyDescent="0.25">
      <c r="G2315"/>
      <c r="I2315" s="112"/>
    </row>
    <row r="2316" spans="7:9" x14ac:dyDescent="0.25">
      <c r="G2316"/>
      <c r="I2316" s="112"/>
    </row>
    <row r="2317" spans="7:9" x14ac:dyDescent="0.25">
      <c r="G2317"/>
      <c r="I2317" s="112"/>
    </row>
    <row r="2318" spans="7:9" x14ac:dyDescent="0.25">
      <c r="G2318"/>
      <c r="I2318" s="112"/>
    </row>
    <row r="2319" spans="7:9" x14ac:dyDescent="0.25">
      <c r="G2319"/>
      <c r="I2319" s="112"/>
    </row>
    <row r="2320" spans="7:9" x14ac:dyDescent="0.25">
      <c r="G2320"/>
      <c r="I2320" s="112"/>
    </row>
    <row r="2321" spans="7:9" x14ac:dyDescent="0.25">
      <c r="G2321"/>
      <c r="I2321" s="112"/>
    </row>
    <row r="2322" spans="7:9" x14ac:dyDescent="0.25">
      <c r="G2322"/>
      <c r="I2322" s="112"/>
    </row>
    <row r="2323" spans="7:9" x14ac:dyDescent="0.25">
      <c r="G2323"/>
      <c r="I2323" s="112"/>
    </row>
    <row r="2324" spans="7:9" x14ac:dyDescent="0.25">
      <c r="G2324"/>
      <c r="I2324" s="112"/>
    </row>
    <row r="2325" spans="7:9" x14ac:dyDescent="0.25">
      <c r="G2325"/>
      <c r="I2325" s="112"/>
    </row>
    <row r="2326" spans="7:9" x14ac:dyDescent="0.25">
      <c r="G2326"/>
      <c r="I2326" s="112"/>
    </row>
    <row r="2327" spans="7:9" x14ac:dyDescent="0.25">
      <c r="G2327"/>
      <c r="I2327" s="112"/>
    </row>
    <row r="2328" spans="7:9" x14ac:dyDescent="0.25">
      <c r="G2328"/>
      <c r="I2328" s="112"/>
    </row>
    <row r="2329" spans="7:9" x14ac:dyDescent="0.25">
      <c r="G2329"/>
      <c r="I2329" s="112"/>
    </row>
    <row r="2330" spans="7:9" x14ac:dyDescent="0.25">
      <c r="G2330"/>
      <c r="I2330" s="112"/>
    </row>
    <row r="2331" spans="7:9" x14ac:dyDescent="0.25">
      <c r="G2331"/>
      <c r="I2331" s="112"/>
    </row>
    <row r="2332" spans="7:9" x14ac:dyDescent="0.25">
      <c r="G2332"/>
      <c r="I2332" s="112"/>
    </row>
    <row r="2333" spans="7:9" x14ac:dyDescent="0.25">
      <c r="G2333"/>
      <c r="I2333" s="112"/>
    </row>
    <row r="2334" spans="7:9" x14ac:dyDescent="0.25">
      <c r="G2334"/>
      <c r="I2334" s="112"/>
    </row>
    <row r="2335" spans="7:9" x14ac:dyDescent="0.25">
      <c r="G2335"/>
      <c r="I2335" s="112"/>
    </row>
    <row r="2336" spans="7:9" x14ac:dyDescent="0.25">
      <c r="G2336"/>
      <c r="I2336" s="112"/>
    </row>
    <row r="2337" spans="7:9" x14ac:dyDescent="0.25">
      <c r="G2337"/>
      <c r="I2337" s="112"/>
    </row>
    <row r="2338" spans="7:9" x14ac:dyDescent="0.25">
      <c r="G2338"/>
      <c r="I2338" s="112"/>
    </row>
    <row r="2339" spans="7:9" x14ac:dyDescent="0.25">
      <c r="G2339"/>
      <c r="I2339" s="112"/>
    </row>
    <row r="2340" spans="7:9" x14ac:dyDescent="0.25">
      <c r="G2340"/>
      <c r="I2340" s="112"/>
    </row>
    <row r="2341" spans="7:9" x14ac:dyDescent="0.25">
      <c r="G2341"/>
      <c r="I2341" s="112"/>
    </row>
    <row r="2342" spans="7:9" x14ac:dyDescent="0.25">
      <c r="G2342"/>
      <c r="I2342" s="112"/>
    </row>
    <row r="2343" spans="7:9" x14ac:dyDescent="0.25">
      <c r="G2343"/>
      <c r="I2343" s="112"/>
    </row>
    <row r="2344" spans="7:9" x14ac:dyDescent="0.25">
      <c r="G2344"/>
      <c r="I2344" s="112"/>
    </row>
    <row r="2345" spans="7:9" x14ac:dyDescent="0.25">
      <c r="G2345"/>
      <c r="I2345" s="112"/>
    </row>
    <row r="2346" spans="7:9" x14ac:dyDescent="0.25">
      <c r="G2346"/>
      <c r="I2346" s="112"/>
    </row>
    <row r="2347" spans="7:9" x14ac:dyDescent="0.25">
      <c r="G2347"/>
      <c r="I2347" s="112"/>
    </row>
    <row r="2348" spans="7:9" x14ac:dyDescent="0.25">
      <c r="G2348"/>
      <c r="I2348" s="112"/>
    </row>
    <row r="2349" spans="7:9" x14ac:dyDescent="0.25">
      <c r="G2349"/>
      <c r="I2349" s="112"/>
    </row>
    <row r="2350" spans="7:9" x14ac:dyDescent="0.25">
      <c r="G2350"/>
      <c r="I2350" s="112"/>
    </row>
    <row r="2351" spans="7:9" x14ac:dyDescent="0.25">
      <c r="G2351"/>
      <c r="I2351" s="112"/>
    </row>
    <row r="2352" spans="7:9" x14ac:dyDescent="0.25">
      <c r="G2352"/>
      <c r="I2352" s="112"/>
    </row>
    <row r="2353" spans="7:9" x14ac:dyDescent="0.25">
      <c r="G2353"/>
      <c r="I2353" s="112"/>
    </row>
    <row r="2354" spans="7:9" x14ac:dyDescent="0.25">
      <c r="G2354"/>
      <c r="I2354" s="112"/>
    </row>
    <row r="2355" spans="7:9" x14ac:dyDescent="0.25">
      <c r="G2355"/>
      <c r="I2355" s="112"/>
    </row>
    <row r="2356" spans="7:9" x14ac:dyDescent="0.25">
      <c r="G2356"/>
      <c r="I2356" s="112"/>
    </row>
    <row r="2357" spans="7:9" x14ac:dyDescent="0.25">
      <c r="G2357"/>
      <c r="I2357" s="112"/>
    </row>
    <row r="2358" spans="7:9" x14ac:dyDescent="0.25">
      <c r="G2358"/>
      <c r="I2358" s="112"/>
    </row>
    <row r="2359" spans="7:9" x14ac:dyDescent="0.25">
      <c r="G2359"/>
      <c r="I2359" s="112"/>
    </row>
    <row r="2360" spans="7:9" x14ac:dyDescent="0.25">
      <c r="G2360"/>
      <c r="I2360" s="112"/>
    </row>
    <row r="2361" spans="7:9" x14ac:dyDescent="0.25">
      <c r="G2361"/>
      <c r="I2361" s="112"/>
    </row>
    <row r="2362" spans="7:9" x14ac:dyDescent="0.25">
      <c r="G2362"/>
      <c r="I2362" s="112"/>
    </row>
    <row r="2363" spans="7:9" x14ac:dyDescent="0.25">
      <c r="G2363"/>
      <c r="I2363" s="112"/>
    </row>
    <row r="2364" spans="7:9" x14ac:dyDescent="0.25">
      <c r="G2364"/>
      <c r="I2364" s="112"/>
    </row>
    <row r="2365" spans="7:9" x14ac:dyDescent="0.25">
      <c r="G2365"/>
      <c r="I2365" s="112"/>
    </row>
    <row r="2366" spans="7:9" x14ac:dyDescent="0.25">
      <c r="G2366"/>
      <c r="I2366" s="112"/>
    </row>
    <row r="2367" spans="7:9" x14ac:dyDescent="0.25">
      <c r="G2367"/>
      <c r="I2367" s="112"/>
    </row>
    <row r="2368" spans="7:9" x14ac:dyDescent="0.25">
      <c r="G2368"/>
      <c r="I2368" s="112"/>
    </row>
    <row r="2369" spans="7:9" x14ac:dyDescent="0.25">
      <c r="G2369"/>
      <c r="I2369" s="112"/>
    </row>
    <row r="2370" spans="7:9" x14ac:dyDescent="0.25">
      <c r="G2370"/>
      <c r="I2370" s="112"/>
    </row>
    <row r="2371" spans="7:9" x14ac:dyDescent="0.25">
      <c r="G2371"/>
      <c r="I2371" s="112"/>
    </row>
    <row r="2372" spans="7:9" x14ac:dyDescent="0.25">
      <c r="G2372"/>
      <c r="I2372" s="112"/>
    </row>
    <row r="2373" spans="7:9" x14ac:dyDescent="0.25">
      <c r="G2373"/>
      <c r="I2373" s="112"/>
    </row>
    <row r="2374" spans="7:9" x14ac:dyDescent="0.25">
      <c r="G2374"/>
      <c r="I2374" s="112"/>
    </row>
    <row r="2375" spans="7:9" x14ac:dyDescent="0.25">
      <c r="G2375"/>
      <c r="I2375" s="112"/>
    </row>
    <row r="2376" spans="7:9" x14ac:dyDescent="0.25">
      <c r="G2376"/>
      <c r="I2376" s="112"/>
    </row>
    <row r="2377" spans="7:9" x14ac:dyDescent="0.25">
      <c r="G2377"/>
      <c r="I2377" s="112"/>
    </row>
    <row r="2378" spans="7:9" x14ac:dyDescent="0.25">
      <c r="G2378"/>
      <c r="I2378" s="112"/>
    </row>
    <row r="2379" spans="7:9" x14ac:dyDescent="0.25">
      <c r="G2379"/>
      <c r="I2379" s="112"/>
    </row>
    <row r="2380" spans="7:9" x14ac:dyDescent="0.25">
      <c r="G2380"/>
      <c r="I2380" s="112"/>
    </row>
    <row r="2381" spans="7:9" x14ac:dyDescent="0.25">
      <c r="G2381"/>
      <c r="I2381" s="112"/>
    </row>
    <row r="2382" spans="7:9" x14ac:dyDescent="0.25">
      <c r="G2382"/>
      <c r="I2382" s="112"/>
    </row>
    <row r="2383" spans="7:9" x14ac:dyDescent="0.25">
      <c r="G2383"/>
      <c r="I2383" s="112"/>
    </row>
    <row r="2384" spans="7:9" x14ac:dyDescent="0.25">
      <c r="G2384"/>
      <c r="I2384" s="112"/>
    </row>
    <row r="2385" spans="7:9" x14ac:dyDescent="0.25">
      <c r="G2385"/>
      <c r="I2385" s="112"/>
    </row>
    <row r="2386" spans="7:9" x14ac:dyDescent="0.25">
      <c r="G2386"/>
      <c r="I2386" s="112"/>
    </row>
    <row r="2387" spans="7:9" x14ac:dyDescent="0.25">
      <c r="G2387"/>
      <c r="I2387" s="112"/>
    </row>
    <row r="2388" spans="7:9" x14ac:dyDescent="0.25">
      <c r="G2388"/>
      <c r="I2388" s="112"/>
    </row>
    <row r="2389" spans="7:9" x14ac:dyDescent="0.25">
      <c r="G2389"/>
      <c r="I2389" s="112"/>
    </row>
    <row r="2390" spans="7:9" x14ac:dyDescent="0.25">
      <c r="G2390"/>
      <c r="I2390" s="112"/>
    </row>
    <row r="2391" spans="7:9" x14ac:dyDescent="0.25">
      <c r="G2391"/>
      <c r="I2391" s="112"/>
    </row>
    <row r="2392" spans="7:9" x14ac:dyDescent="0.25">
      <c r="G2392"/>
      <c r="I2392" s="112"/>
    </row>
    <row r="2393" spans="7:9" x14ac:dyDescent="0.25">
      <c r="G2393"/>
      <c r="I2393" s="112"/>
    </row>
    <row r="2394" spans="7:9" x14ac:dyDescent="0.25">
      <c r="G2394"/>
      <c r="I2394" s="112"/>
    </row>
    <row r="2395" spans="7:9" x14ac:dyDescent="0.25">
      <c r="G2395"/>
      <c r="I2395" s="112"/>
    </row>
    <row r="2396" spans="7:9" x14ac:dyDescent="0.25">
      <c r="G2396"/>
      <c r="I2396" s="112"/>
    </row>
    <row r="2397" spans="7:9" x14ac:dyDescent="0.25">
      <c r="G2397"/>
      <c r="I2397" s="112"/>
    </row>
    <row r="2398" spans="7:9" x14ac:dyDescent="0.25">
      <c r="G2398"/>
      <c r="I2398" s="112"/>
    </row>
    <row r="2399" spans="7:9" x14ac:dyDescent="0.25">
      <c r="G2399"/>
      <c r="I2399" s="112"/>
    </row>
    <row r="2400" spans="7:9" x14ac:dyDescent="0.25">
      <c r="G2400"/>
      <c r="I2400" s="112"/>
    </row>
    <row r="2401" spans="7:9" x14ac:dyDescent="0.25">
      <c r="G2401"/>
      <c r="I2401" s="112"/>
    </row>
    <row r="2402" spans="7:9" x14ac:dyDescent="0.25">
      <c r="G2402"/>
      <c r="I2402" s="112"/>
    </row>
    <row r="2403" spans="7:9" x14ac:dyDescent="0.25">
      <c r="G2403"/>
      <c r="I2403" s="112"/>
    </row>
    <row r="2404" spans="7:9" x14ac:dyDescent="0.25">
      <c r="G2404"/>
      <c r="I2404" s="112"/>
    </row>
    <row r="2405" spans="7:9" x14ac:dyDescent="0.25">
      <c r="G2405"/>
      <c r="I2405" s="112"/>
    </row>
    <row r="2406" spans="7:9" x14ac:dyDescent="0.25">
      <c r="G2406"/>
      <c r="I2406" s="112"/>
    </row>
    <row r="2407" spans="7:9" x14ac:dyDescent="0.25">
      <c r="G2407"/>
      <c r="I2407" s="112"/>
    </row>
    <row r="2408" spans="7:9" x14ac:dyDescent="0.25">
      <c r="G2408"/>
      <c r="I2408" s="112"/>
    </row>
    <row r="2409" spans="7:9" x14ac:dyDescent="0.25">
      <c r="G2409"/>
      <c r="I2409" s="112"/>
    </row>
    <row r="2410" spans="7:9" x14ac:dyDescent="0.25">
      <c r="G2410"/>
      <c r="I2410" s="112"/>
    </row>
    <row r="2411" spans="7:9" x14ac:dyDescent="0.25">
      <c r="G2411"/>
      <c r="I2411" s="112"/>
    </row>
    <row r="2412" spans="7:9" x14ac:dyDescent="0.25">
      <c r="G2412"/>
      <c r="I2412" s="112"/>
    </row>
    <row r="2413" spans="7:9" x14ac:dyDescent="0.25">
      <c r="G2413"/>
      <c r="I2413" s="112"/>
    </row>
    <row r="2414" spans="7:9" x14ac:dyDescent="0.25">
      <c r="G2414"/>
      <c r="I2414" s="112"/>
    </row>
    <row r="2415" spans="7:9" x14ac:dyDescent="0.25">
      <c r="G2415"/>
      <c r="I2415" s="112"/>
    </row>
    <row r="2416" spans="7:9" x14ac:dyDescent="0.25">
      <c r="G2416"/>
      <c r="I2416" s="112"/>
    </row>
    <row r="2417" spans="7:9" x14ac:dyDescent="0.25">
      <c r="G2417"/>
      <c r="I2417" s="112"/>
    </row>
    <row r="2418" spans="7:9" x14ac:dyDescent="0.25">
      <c r="G2418"/>
      <c r="I2418" s="112"/>
    </row>
    <row r="2419" spans="7:9" x14ac:dyDescent="0.25">
      <c r="G2419"/>
      <c r="I2419" s="112"/>
    </row>
    <row r="2420" spans="7:9" x14ac:dyDescent="0.25">
      <c r="G2420"/>
      <c r="I2420" s="112"/>
    </row>
    <row r="2421" spans="7:9" x14ac:dyDescent="0.25">
      <c r="G2421"/>
      <c r="I2421" s="112"/>
    </row>
    <row r="2422" spans="7:9" x14ac:dyDescent="0.25">
      <c r="G2422"/>
      <c r="I2422" s="112"/>
    </row>
    <row r="2423" spans="7:9" x14ac:dyDescent="0.25">
      <c r="G2423"/>
      <c r="I2423" s="112"/>
    </row>
    <row r="2424" spans="7:9" x14ac:dyDescent="0.25">
      <c r="G2424"/>
      <c r="I2424" s="112"/>
    </row>
    <row r="2425" spans="7:9" x14ac:dyDescent="0.25">
      <c r="G2425"/>
      <c r="I2425" s="112"/>
    </row>
    <row r="2426" spans="7:9" x14ac:dyDescent="0.25">
      <c r="G2426"/>
      <c r="I2426" s="112"/>
    </row>
    <row r="2427" spans="7:9" x14ac:dyDescent="0.25">
      <c r="G2427"/>
      <c r="I2427" s="112"/>
    </row>
    <row r="2428" spans="7:9" x14ac:dyDescent="0.25">
      <c r="G2428"/>
      <c r="I2428" s="112"/>
    </row>
    <row r="2429" spans="7:9" x14ac:dyDescent="0.25">
      <c r="G2429"/>
      <c r="I2429" s="112"/>
    </row>
    <row r="2430" spans="7:9" x14ac:dyDescent="0.25">
      <c r="G2430"/>
      <c r="I2430" s="112"/>
    </row>
    <row r="2431" spans="7:9" x14ac:dyDescent="0.25">
      <c r="G2431"/>
      <c r="I2431" s="112"/>
    </row>
    <row r="2432" spans="7:9" x14ac:dyDescent="0.25">
      <c r="G2432"/>
      <c r="I2432" s="112"/>
    </row>
    <row r="2433" spans="7:9" x14ac:dyDescent="0.25">
      <c r="G2433"/>
      <c r="I2433" s="112"/>
    </row>
    <row r="2434" spans="7:9" x14ac:dyDescent="0.25">
      <c r="G2434"/>
      <c r="I2434" s="112"/>
    </row>
    <row r="2435" spans="7:9" x14ac:dyDescent="0.25">
      <c r="G2435"/>
      <c r="I2435" s="112"/>
    </row>
    <row r="2436" spans="7:9" x14ac:dyDescent="0.25">
      <c r="G2436"/>
      <c r="I2436" s="112"/>
    </row>
    <row r="2437" spans="7:9" x14ac:dyDescent="0.25">
      <c r="G2437"/>
      <c r="I2437" s="112"/>
    </row>
    <row r="2438" spans="7:9" x14ac:dyDescent="0.25">
      <c r="G2438"/>
      <c r="I2438" s="112"/>
    </row>
    <row r="2439" spans="7:9" x14ac:dyDescent="0.25">
      <c r="G2439"/>
      <c r="I2439" s="112"/>
    </row>
    <row r="2440" spans="7:9" x14ac:dyDescent="0.25">
      <c r="G2440"/>
      <c r="I2440" s="112"/>
    </row>
    <row r="2441" spans="7:9" x14ac:dyDescent="0.25">
      <c r="G2441"/>
      <c r="I2441" s="112"/>
    </row>
    <row r="2442" spans="7:9" x14ac:dyDescent="0.25">
      <c r="G2442"/>
      <c r="I2442" s="112"/>
    </row>
    <row r="2443" spans="7:9" x14ac:dyDescent="0.25">
      <c r="G2443"/>
      <c r="I2443" s="112"/>
    </row>
    <row r="2444" spans="7:9" x14ac:dyDescent="0.25">
      <c r="G2444"/>
      <c r="I2444" s="112"/>
    </row>
    <row r="2445" spans="7:9" x14ac:dyDescent="0.25">
      <c r="G2445"/>
      <c r="I2445" s="112"/>
    </row>
    <row r="2446" spans="7:9" x14ac:dyDescent="0.25">
      <c r="G2446"/>
      <c r="I2446" s="112"/>
    </row>
    <row r="2447" spans="7:9" x14ac:dyDescent="0.25">
      <c r="G2447"/>
      <c r="I2447" s="112"/>
    </row>
    <row r="2448" spans="7:9" x14ac:dyDescent="0.25">
      <c r="G2448"/>
      <c r="I2448" s="112"/>
    </row>
    <row r="2449" spans="7:9" x14ac:dyDescent="0.25">
      <c r="G2449"/>
      <c r="I2449" s="112"/>
    </row>
    <row r="2450" spans="7:9" x14ac:dyDescent="0.25">
      <c r="G2450"/>
      <c r="I2450" s="112"/>
    </row>
    <row r="2451" spans="7:9" x14ac:dyDescent="0.25">
      <c r="G2451"/>
      <c r="I2451" s="112"/>
    </row>
    <row r="2452" spans="7:9" x14ac:dyDescent="0.25">
      <c r="G2452"/>
      <c r="I2452" s="112"/>
    </row>
    <row r="2453" spans="7:9" x14ac:dyDescent="0.25">
      <c r="G2453"/>
      <c r="I2453" s="112"/>
    </row>
    <row r="2454" spans="7:9" x14ac:dyDescent="0.25">
      <c r="G2454"/>
      <c r="I2454" s="112"/>
    </row>
    <row r="2455" spans="7:9" x14ac:dyDescent="0.25">
      <c r="G2455"/>
      <c r="I2455" s="112"/>
    </row>
    <row r="2456" spans="7:9" x14ac:dyDescent="0.25">
      <c r="G2456"/>
      <c r="I2456" s="112"/>
    </row>
    <row r="2457" spans="7:9" x14ac:dyDescent="0.25">
      <c r="G2457"/>
      <c r="I2457" s="112"/>
    </row>
    <row r="2458" spans="7:9" x14ac:dyDescent="0.25">
      <c r="G2458"/>
      <c r="I2458" s="112"/>
    </row>
    <row r="2459" spans="7:9" x14ac:dyDescent="0.25">
      <c r="G2459"/>
      <c r="I2459" s="112"/>
    </row>
    <row r="2460" spans="7:9" x14ac:dyDescent="0.25">
      <c r="G2460"/>
      <c r="I2460" s="112"/>
    </row>
    <row r="2461" spans="7:9" x14ac:dyDescent="0.25">
      <c r="G2461"/>
      <c r="I2461" s="112"/>
    </row>
    <row r="2462" spans="7:9" x14ac:dyDescent="0.25">
      <c r="G2462"/>
      <c r="I2462" s="112"/>
    </row>
    <row r="2463" spans="7:9" x14ac:dyDescent="0.25">
      <c r="G2463"/>
      <c r="I2463" s="112"/>
    </row>
    <row r="2464" spans="7:9" x14ac:dyDescent="0.25">
      <c r="G2464"/>
      <c r="I2464" s="112"/>
    </row>
    <row r="2465" spans="7:9" x14ac:dyDescent="0.25">
      <c r="G2465"/>
      <c r="I2465" s="112"/>
    </row>
    <row r="2466" spans="7:9" x14ac:dyDescent="0.25">
      <c r="G2466"/>
      <c r="I2466" s="112"/>
    </row>
    <row r="2467" spans="7:9" x14ac:dyDescent="0.25">
      <c r="G2467"/>
      <c r="I2467" s="112"/>
    </row>
    <row r="2468" spans="7:9" x14ac:dyDescent="0.25">
      <c r="G2468"/>
      <c r="I2468" s="112"/>
    </row>
    <row r="2469" spans="7:9" x14ac:dyDescent="0.25">
      <c r="G2469"/>
      <c r="I2469" s="112"/>
    </row>
    <row r="2470" spans="7:9" x14ac:dyDescent="0.25">
      <c r="G2470"/>
      <c r="I2470" s="112"/>
    </row>
    <row r="2471" spans="7:9" x14ac:dyDescent="0.25">
      <c r="G2471"/>
      <c r="I2471" s="112"/>
    </row>
    <row r="2472" spans="7:9" x14ac:dyDescent="0.25">
      <c r="G2472"/>
      <c r="I2472" s="112"/>
    </row>
    <row r="2473" spans="7:9" x14ac:dyDescent="0.25">
      <c r="G2473"/>
      <c r="I2473" s="112"/>
    </row>
    <row r="2474" spans="7:9" x14ac:dyDescent="0.25">
      <c r="G2474"/>
      <c r="I2474" s="112"/>
    </row>
    <row r="2475" spans="7:9" x14ac:dyDescent="0.25">
      <c r="G2475"/>
      <c r="I2475" s="112"/>
    </row>
    <row r="2476" spans="7:9" x14ac:dyDescent="0.25">
      <c r="G2476"/>
      <c r="I2476" s="112"/>
    </row>
    <row r="2477" spans="7:9" x14ac:dyDescent="0.25">
      <c r="G2477"/>
      <c r="I2477" s="112"/>
    </row>
    <row r="2478" spans="7:9" x14ac:dyDescent="0.25">
      <c r="G2478"/>
      <c r="I2478" s="112"/>
    </row>
    <row r="2479" spans="7:9" x14ac:dyDescent="0.25">
      <c r="G2479"/>
      <c r="I2479" s="112"/>
    </row>
    <row r="2480" spans="7:9" x14ac:dyDescent="0.25">
      <c r="G2480"/>
      <c r="I2480" s="112"/>
    </row>
    <row r="2481" spans="7:9" x14ac:dyDescent="0.25">
      <c r="G2481"/>
      <c r="I2481" s="112"/>
    </row>
    <row r="2482" spans="7:9" x14ac:dyDescent="0.25">
      <c r="G2482"/>
      <c r="I2482" s="112"/>
    </row>
    <row r="2483" spans="7:9" x14ac:dyDescent="0.25">
      <c r="G2483"/>
      <c r="I2483" s="112"/>
    </row>
    <row r="2484" spans="7:9" x14ac:dyDescent="0.25">
      <c r="G2484"/>
      <c r="I2484" s="112"/>
    </row>
    <row r="2485" spans="7:9" x14ac:dyDescent="0.25">
      <c r="G2485"/>
      <c r="I2485" s="112"/>
    </row>
    <row r="2486" spans="7:9" x14ac:dyDescent="0.25">
      <c r="G2486"/>
      <c r="I2486" s="112"/>
    </row>
    <row r="2487" spans="7:9" x14ac:dyDescent="0.25">
      <c r="G2487"/>
      <c r="I2487" s="112"/>
    </row>
    <row r="2488" spans="7:9" x14ac:dyDescent="0.25">
      <c r="G2488"/>
      <c r="I2488" s="112"/>
    </row>
    <row r="2489" spans="7:9" x14ac:dyDescent="0.25">
      <c r="G2489"/>
      <c r="I2489" s="112"/>
    </row>
    <row r="2490" spans="7:9" x14ac:dyDescent="0.25">
      <c r="G2490"/>
      <c r="I2490" s="112"/>
    </row>
    <row r="2491" spans="7:9" x14ac:dyDescent="0.25">
      <c r="G2491"/>
      <c r="I2491" s="112"/>
    </row>
    <row r="2492" spans="7:9" x14ac:dyDescent="0.25">
      <c r="G2492"/>
      <c r="I2492" s="112"/>
    </row>
    <row r="2493" spans="7:9" x14ac:dyDescent="0.25">
      <c r="G2493"/>
      <c r="I2493" s="112"/>
    </row>
    <row r="2494" spans="7:9" x14ac:dyDescent="0.25">
      <c r="G2494"/>
      <c r="I2494" s="112"/>
    </row>
    <row r="2495" spans="7:9" x14ac:dyDescent="0.25">
      <c r="G2495"/>
      <c r="I2495" s="112"/>
    </row>
    <row r="2496" spans="7:9" x14ac:dyDescent="0.25">
      <c r="G2496"/>
      <c r="I2496" s="112"/>
    </row>
    <row r="2497" spans="7:9" x14ac:dyDescent="0.25">
      <c r="G2497"/>
      <c r="I2497" s="112"/>
    </row>
    <row r="2498" spans="7:9" x14ac:dyDescent="0.25">
      <c r="G2498"/>
      <c r="I2498" s="112"/>
    </row>
    <row r="2499" spans="7:9" x14ac:dyDescent="0.25">
      <c r="G2499"/>
      <c r="I2499" s="112"/>
    </row>
    <row r="2500" spans="7:9" x14ac:dyDescent="0.25">
      <c r="G2500"/>
      <c r="I2500" s="112"/>
    </row>
    <row r="2501" spans="7:9" x14ac:dyDescent="0.25">
      <c r="G2501"/>
      <c r="I2501" s="112"/>
    </row>
    <row r="2502" spans="7:9" x14ac:dyDescent="0.25">
      <c r="G2502"/>
      <c r="I2502" s="112"/>
    </row>
    <row r="2503" spans="7:9" x14ac:dyDescent="0.25">
      <c r="G2503"/>
      <c r="I2503" s="112"/>
    </row>
    <row r="2504" spans="7:9" x14ac:dyDescent="0.25">
      <c r="G2504"/>
      <c r="I2504" s="112"/>
    </row>
    <row r="2505" spans="7:9" x14ac:dyDescent="0.25">
      <c r="G2505"/>
      <c r="I2505" s="112"/>
    </row>
    <row r="2506" spans="7:9" x14ac:dyDescent="0.25">
      <c r="G2506"/>
      <c r="I2506" s="112"/>
    </row>
    <row r="2507" spans="7:9" x14ac:dyDescent="0.25">
      <c r="G2507"/>
      <c r="I2507" s="112"/>
    </row>
    <row r="2508" spans="7:9" x14ac:dyDescent="0.25">
      <c r="G2508"/>
      <c r="I2508" s="112"/>
    </row>
    <row r="2509" spans="7:9" x14ac:dyDescent="0.25">
      <c r="G2509"/>
      <c r="I2509" s="112"/>
    </row>
    <row r="2510" spans="7:9" x14ac:dyDescent="0.25">
      <c r="G2510"/>
      <c r="I2510" s="112"/>
    </row>
    <row r="2511" spans="7:9" x14ac:dyDescent="0.25">
      <c r="G2511"/>
      <c r="I2511" s="112"/>
    </row>
    <row r="2512" spans="7:9" x14ac:dyDescent="0.25">
      <c r="G2512"/>
      <c r="I2512" s="112"/>
    </row>
    <row r="2513" spans="7:9" x14ac:dyDescent="0.25">
      <c r="G2513"/>
      <c r="I2513" s="112"/>
    </row>
    <row r="2514" spans="7:9" x14ac:dyDescent="0.25">
      <c r="G2514"/>
      <c r="I2514" s="112"/>
    </row>
    <row r="2515" spans="7:9" x14ac:dyDescent="0.25">
      <c r="G2515"/>
      <c r="I2515" s="112"/>
    </row>
    <row r="2516" spans="7:9" x14ac:dyDescent="0.25">
      <c r="G2516"/>
      <c r="I2516" s="112"/>
    </row>
    <row r="2517" spans="7:9" x14ac:dyDescent="0.25">
      <c r="G2517"/>
      <c r="I2517" s="112"/>
    </row>
    <row r="2518" spans="7:9" x14ac:dyDescent="0.25">
      <c r="G2518"/>
      <c r="I2518" s="112"/>
    </row>
    <row r="2519" spans="7:9" x14ac:dyDescent="0.25">
      <c r="G2519"/>
      <c r="I2519" s="112"/>
    </row>
    <row r="2520" spans="7:9" x14ac:dyDescent="0.25">
      <c r="G2520"/>
      <c r="I2520" s="112"/>
    </row>
    <row r="2521" spans="7:9" x14ac:dyDescent="0.25">
      <c r="G2521"/>
      <c r="I2521" s="112"/>
    </row>
    <row r="2522" spans="7:9" x14ac:dyDescent="0.25">
      <c r="G2522"/>
      <c r="I2522" s="112"/>
    </row>
    <row r="2523" spans="7:9" x14ac:dyDescent="0.25">
      <c r="G2523"/>
      <c r="I2523" s="112"/>
    </row>
    <row r="2524" spans="7:9" x14ac:dyDescent="0.25">
      <c r="G2524"/>
      <c r="I2524" s="112"/>
    </row>
    <row r="2525" spans="7:9" x14ac:dyDescent="0.25">
      <c r="G2525"/>
      <c r="I2525" s="112"/>
    </row>
    <row r="2526" spans="7:9" x14ac:dyDescent="0.25">
      <c r="G2526"/>
      <c r="I2526" s="112"/>
    </row>
    <row r="2527" spans="7:9" x14ac:dyDescent="0.25">
      <c r="G2527"/>
      <c r="I2527" s="112"/>
    </row>
    <row r="2528" spans="7:9" x14ac:dyDescent="0.25">
      <c r="G2528"/>
      <c r="I2528" s="112"/>
    </row>
    <row r="2529" spans="7:9" x14ac:dyDescent="0.25">
      <c r="G2529"/>
      <c r="I2529" s="112"/>
    </row>
    <row r="2530" spans="7:9" x14ac:dyDescent="0.25">
      <c r="G2530"/>
      <c r="I2530" s="112"/>
    </row>
    <row r="2531" spans="7:9" x14ac:dyDescent="0.25">
      <c r="G2531"/>
      <c r="I2531" s="112"/>
    </row>
    <row r="2532" spans="7:9" x14ac:dyDescent="0.25">
      <c r="G2532"/>
      <c r="I2532" s="112"/>
    </row>
    <row r="2533" spans="7:9" x14ac:dyDescent="0.25">
      <c r="G2533"/>
      <c r="I2533" s="112"/>
    </row>
    <row r="2534" spans="7:9" x14ac:dyDescent="0.25">
      <c r="G2534"/>
      <c r="I2534" s="112"/>
    </row>
    <row r="2535" spans="7:9" x14ac:dyDescent="0.25">
      <c r="G2535"/>
      <c r="I2535" s="112"/>
    </row>
    <row r="2536" spans="7:9" x14ac:dyDescent="0.25">
      <c r="G2536"/>
      <c r="I2536" s="112"/>
    </row>
    <row r="2537" spans="7:9" x14ac:dyDescent="0.25">
      <c r="G2537"/>
      <c r="I2537" s="112"/>
    </row>
    <row r="2538" spans="7:9" x14ac:dyDescent="0.25">
      <c r="G2538"/>
      <c r="I2538" s="112"/>
    </row>
    <row r="2539" spans="7:9" x14ac:dyDescent="0.25">
      <c r="G2539"/>
      <c r="I2539" s="112"/>
    </row>
    <row r="2540" spans="7:9" x14ac:dyDescent="0.25">
      <c r="G2540"/>
      <c r="I2540" s="112"/>
    </row>
    <row r="2541" spans="7:9" x14ac:dyDescent="0.25">
      <c r="G2541"/>
      <c r="I2541" s="112"/>
    </row>
    <row r="2542" spans="7:9" x14ac:dyDescent="0.25">
      <c r="G2542"/>
      <c r="I2542" s="112"/>
    </row>
    <row r="2543" spans="7:9" x14ac:dyDescent="0.25">
      <c r="G2543"/>
      <c r="I2543" s="112"/>
    </row>
    <row r="2544" spans="7:9" x14ac:dyDescent="0.25">
      <c r="G2544"/>
      <c r="I2544" s="112"/>
    </row>
    <row r="2545" spans="7:9" x14ac:dyDescent="0.25">
      <c r="G2545"/>
      <c r="I2545" s="112"/>
    </row>
    <row r="2546" spans="7:9" x14ac:dyDescent="0.25">
      <c r="G2546"/>
      <c r="I2546" s="112"/>
    </row>
    <row r="2547" spans="7:9" x14ac:dyDescent="0.25">
      <c r="G2547"/>
      <c r="I2547" s="112"/>
    </row>
    <row r="2548" spans="7:9" x14ac:dyDescent="0.25">
      <c r="G2548"/>
      <c r="I2548" s="112"/>
    </row>
    <row r="2549" spans="7:9" x14ac:dyDescent="0.25">
      <c r="G2549"/>
      <c r="I2549" s="112"/>
    </row>
    <row r="2550" spans="7:9" x14ac:dyDescent="0.25">
      <c r="G2550"/>
      <c r="I2550" s="112"/>
    </row>
    <row r="2551" spans="7:9" x14ac:dyDescent="0.25">
      <c r="G2551"/>
      <c r="I2551" s="112"/>
    </row>
    <row r="2552" spans="7:9" x14ac:dyDescent="0.25">
      <c r="G2552"/>
      <c r="I2552" s="112"/>
    </row>
    <row r="2553" spans="7:9" x14ac:dyDescent="0.25">
      <c r="G2553"/>
      <c r="I2553" s="112"/>
    </row>
    <row r="2554" spans="7:9" x14ac:dyDescent="0.25">
      <c r="G2554"/>
      <c r="I2554" s="112"/>
    </row>
    <row r="2555" spans="7:9" x14ac:dyDescent="0.25">
      <c r="G2555"/>
      <c r="I2555" s="112"/>
    </row>
    <row r="2556" spans="7:9" x14ac:dyDescent="0.25">
      <c r="G2556"/>
      <c r="I2556" s="112"/>
    </row>
    <row r="2557" spans="7:9" x14ac:dyDescent="0.25">
      <c r="G2557"/>
      <c r="I2557" s="112"/>
    </row>
    <row r="2558" spans="7:9" x14ac:dyDescent="0.25">
      <c r="G2558"/>
      <c r="I2558" s="112"/>
    </row>
    <row r="2559" spans="7:9" x14ac:dyDescent="0.25">
      <c r="G2559"/>
      <c r="I2559" s="112"/>
    </row>
    <row r="2560" spans="7:9" x14ac:dyDescent="0.25">
      <c r="G2560"/>
      <c r="I2560" s="112"/>
    </row>
    <row r="2561" spans="7:9" x14ac:dyDescent="0.25">
      <c r="G2561"/>
      <c r="I2561" s="112"/>
    </row>
    <row r="2562" spans="7:9" x14ac:dyDescent="0.25">
      <c r="G2562"/>
      <c r="I2562" s="112"/>
    </row>
    <row r="2563" spans="7:9" x14ac:dyDescent="0.25">
      <c r="G2563"/>
      <c r="I2563" s="112"/>
    </row>
    <row r="2564" spans="7:9" x14ac:dyDescent="0.25">
      <c r="G2564"/>
      <c r="I2564" s="112"/>
    </row>
    <row r="2565" spans="7:9" x14ac:dyDescent="0.25">
      <c r="G2565"/>
      <c r="I2565" s="112"/>
    </row>
    <row r="2566" spans="7:9" x14ac:dyDescent="0.25">
      <c r="G2566"/>
      <c r="I2566" s="112"/>
    </row>
    <row r="2567" spans="7:9" x14ac:dyDescent="0.25">
      <c r="G2567"/>
      <c r="I2567" s="112"/>
    </row>
    <row r="2568" spans="7:9" x14ac:dyDescent="0.25">
      <c r="G2568"/>
      <c r="I2568" s="112"/>
    </row>
    <row r="2569" spans="7:9" x14ac:dyDescent="0.25">
      <c r="G2569"/>
      <c r="I2569" s="112"/>
    </row>
    <row r="2570" spans="7:9" x14ac:dyDescent="0.25">
      <c r="G2570"/>
      <c r="I2570" s="112"/>
    </row>
    <row r="2571" spans="7:9" x14ac:dyDescent="0.25">
      <c r="G2571"/>
      <c r="I2571" s="112"/>
    </row>
    <row r="2572" spans="7:9" x14ac:dyDescent="0.25">
      <c r="G2572"/>
      <c r="I2572" s="112"/>
    </row>
    <row r="2573" spans="7:9" x14ac:dyDescent="0.25">
      <c r="G2573"/>
      <c r="I2573" s="112"/>
    </row>
    <row r="2574" spans="7:9" x14ac:dyDescent="0.25">
      <c r="G2574"/>
      <c r="I2574" s="112"/>
    </row>
    <row r="2575" spans="7:9" x14ac:dyDescent="0.25">
      <c r="G2575"/>
      <c r="I2575" s="112"/>
    </row>
    <row r="2576" spans="7:9" x14ac:dyDescent="0.25">
      <c r="G2576"/>
      <c r="I2576" s="112"/>
    </row>
    <row r="2577" spans="7:9" x14ac:dyDescent="0.25">
      <c r="G2577"/>
      <c r="I2577" s="112"/>
    </row>
    <row r="2578" spans="7:9" x14ac:dyDescent="0.25">
      <c r="G2578"/>
      <c r="I2578" s="112"/>
    </row>
    <row r="2579" spans="7:9" x14ac:dyDescent="0.25">
      <c r="G2579"/>
      <c r="I2579" s="112"/>
    </row>
    <row r="2580" spans="7:9" x14ac:dyDescent="0.25">
      <c r="G2580"/>
      <c r="I2580" s="112"/>
    </row>
    <row r="2581" spans="7:9" x14ac:dyDescent="0.25">
      <c r="G2581"/>
      <c r="I2581" s="112"/>
    </row>
    <row r="2582" spans="7:9" x14ac:dyDescent="0.25">
      <c r="G2582"/>
      <c r="I2582" s="112"/>
    </row>
    <row r="2583" spans="7:9" x14ac:dyDescent="0.25">
      <c r="G2583"/>
      <c r="I2583" s="112"/>
    </row>
    <row r="2584" spans="7:9" x14ac:dyDescent="0.25">
      <c r="G2584"/>
      <c r="I2584" s="112"/>
    </row>
    <row r="2585" spans="7:9" x14ac:dyDescent="0.25">
      <c r="G2585"/>
      <c r="I2585" s="112"/>
    </row>
    <row r="2586" spans="7:9" x14ac:dyDescent="0.25">
      <c r="G2586"/>
      <c r="I2586" s="112"/>
    </row>
    <row r="2587" spans="7:9" x14ac:dyDescent="0.25">
      <c r="G2587"/>
      <c r="I2587" s="112"/>
    </row>
    <row r="2588" spans="7:9" x14ac:dyDescent="0.25">
      <c r="G2588"/>
      <c r="I2588" s="112"/>
    </row>
    <row r="2589" spans="7:9" x14ac:dyDescent="0.25">
      <c r="G2589"/>
      <c r="I2589" s="112"/>
    </row>
    <row r="2590" spans="7:9" x14ac:dyDescent="0.25">
      <c r="G2590"/>
      <c r="I2590" s="112"/>
    </row>
    <row r="2591" spans="7:9" x14ac:dyDescent="0.25">
      <c r="G2591"/>
      <c r="I2591" s="112"/>
    </row>
    <row r="2592" spans="7:9" x14ac:dyDescent="0.25">
      <c r="G2592"/>
      <c r="I2592" s="112"/>
    </row>
    <row r="2593" spans="7:9" x14ac:dyDescent="0.25">
      <c r="G2593"/>
      <c r="I2593" s="112"/>
    </row>
    <row r="2594" spans="7:9" x14ac:dyDescent="0.25">
      <c r="G2594"/>
      <c r="I2594" s="112"/>
    </row>
    <row r="2595" spans="7:9" x14ac:dyDescent="0.25">
      <c r="G2595"/>
      <c r="I2595" s="112"/>
    </row>
    <row r="2596" spans="7:9" x14ac:dyDescent="0.25">
      <c r="G2596"/>
      <c r="I2596" s="112"/>
    </row>
    <row r="2597" spans="7:9" x14ac:dyDescent="0.25">
      <c r="G2597"/>
      <c r="I2597" s="112"/>
    </row>
    <row r="2598" spans="7:9" x14ac:dyDescent="0.25">
      <c r="G2598"/>
      <c r="I2598" s="112"/>
    </row>
    <row r="2599" spans="7:9" x14ac:dyDescent="0.25">
      <c r="G2599"/>
      <c r="I2599" s="112"/>
    </row>
    <row r="2600" spans="7:9" x14ac:dyDescent="0.25">
      <c r="G2600"/>
      <c r="I2600" s="112"/>
    </row>
    <row r="2601" spans="7:9" x14ac:dyDescent="0.25">
      <c r="G2601"/>
      <c r="I2601" s="112"/>
    </row>
    <row r="2602" spans="7:9" x14ac:dyDescent="0.25">
      <c r="G2602"/>
      <c r="I2602" s="112"/>
    </row>
    <row r="2603" spans="7:9" x14ac:dyDescent="0.25">
      <c r="G2603"/>
      <c r="I2603" s="112"/>
    </row>
    <row r="2604" spans="7:9" x14ac:dyDescent="0.25">
      <c r="G2604"/>
      <c r="I2604" s="112"/>
    </row>
    <row r="2605" spans="7:9" x14ac:dyDescent="0.25">
      <c r="G2605"/>
      <c r="I2605" s="112"/>
    </row>
    <row r="2606" spans="7:9" x14ac:dyDescent="0.25">
      <c r="G2606"/>
      <c r="I2606" s="112"/>
    </row>
    <row r="2607" spans="7:9" x14ac:dyDescent="0.25">
      <c r="G2607"/>
      <c r="I2607" s="112"/>
    </row>
    <row r="2608" spans="7:9" x14ac:dyDescent="0.25">
      <c r="G2608"/>
      <c r="I2608" s="112"/>
    </row>
    <row r="2609" spans="7:9" x14ac:dyDescent="0.25">
      <c r="G2609"/>
      <c r="I2609" s="112"/>
    </row>
    <row r="2610" spans="7:9" x14ac:dyDescent="0.25">
      <c r="G2610"/>
      <c r="I2610" s="112"/>
    </row>
    <row r="2611" spans="7:9" x14ac:dyDescent="0.25">
      <c r="G2611"/>
      <c r="I2611" s="112"/>
    </row>
    <row r="2612" spans="7:9" x14ac:dyDescent="0.25">
      <c r="G2612"/>
      <c r="I2612" s="112"/>
    </row>
    <row r="2613" spans="7:9" x14ac:dyDescent="0.25">
      <c r="G2613"/>
      <c r="I2613" s="112"/>
    </row>
    <row r="2614" spans="7:9" x14ac:dyDescent="0.25">
      <c r="G2614"/>
      <c r="I2614" s="112"/>
    </row>
    <row r="2615" spans="7:9" x14ac:dyDescent="0.25">
      <c r="G2615"/>
      <c r="I2615" s="112"/>
    </row>
    <row r="2616" spans="7:9" x14ac:dyDescent="0.25">
      <c r="G2616"/>
      <c r="I2616" s="112"/>
    </row>
    <row r="2617" spans="7:9" x14ac:dyDescent="0.25">
      <c r="G2617"/>
      <c r="I2617" s="112"/>
    </row>
    <row r="2618" spans="7:9" x14ac:dyDescent="0.25">
      <c r="G2618"/>
      <c r="I2618" s="112"/>
    </row>
    <row r="2619" spans="7:9" x14ac:dyDescent="0.25">
      <c r="G2619"/>
      <c r="I2619" s="112"/>
    </row>
    <row r="2620" spans="7:9" x14ac:dyDescent="0.25">
      <c r="G2620"/>
      <c r="I2620" s="112"/>
    </row>
    <row r="2621" spans="7:9" x14ac:dyDescent="0.25">
      <c r="G2621"/>
      <c r="I2621" s="112"/>
    </row>
    <row r="2622" spans="7:9" x14ac:dyDescent="0.25">
      <c r="G2622"/>
      <c r="I2622" s="112"/>
    </row>
    <row r="2623" spans="7:9" x14ac:dyDescent="0.25">
      <c r="G2623"/>
      <c r="I2623" s="112"/>
    </row>
    <row r="2624" spans="7:9" x14ac:dyDescent="0.25">
      <c r="G2624"/>
      <c r="I2624" s="112"/>
    </row>
    <row r="2625" spans="7:9" x14ac:dyDescent="0.25">
      <c r="G2625"/>
      <c r="I2625" s="112"/>
    </row>
    <row r="2626" spans="7:9" x14ac:dyDescent="0.25">
      <c r="G2626"/>
      <c r="I2626" s="112"/>
    </row>
    <row r="2627" spans="7:9" x14ac:dyDescent="0.25">
      <c r="G2627"/>
      <c r="I2627" s="112"/>
    </row>
    <row r="2628" spans="7:9" x14ac:dyDescent="0.25">
      <c r="G2628"/>
      <c r="I2628" s="112"/>
    </row>
    <row r="2629" spans="7:9" x14ac:dyDescent="0.25">
      <c r="G2629"/>
      <c r="I2629" s="112"/>
    </row>
    <row r="2630" spans="7:9" x14ac:dyDescent="0.25">
      <c r="G2630"/>
      <c r="I2630" s="112"/>
    </row>
    <row r="2631" spans="7:9" x14ac:dyDescent="0.25">
      <c r="G2631"/>
      <c r="I2631" s="112"/>
    </row>
    <row r="2632" spans="7:9" x14ac:dyDescent="0.25">
      <c r="G2632"/>
      <c r="I2632" s="112"/>
    </row>
    <row r="2633" spans="7:9" x14ac:dyDescent="0.25">
      <c r="G2633"/>
      <c r="I2633" s="112"/>
    </row>
    <row r="2634" spans="7:9" x14ac:dyDescent="0.25">
      <c r="G2634"/>
      <c r="I2634" s="112"/>
    </row>
    <row r="2635" spans="7:9" x14ac:dyDescent="0.25">
      <c r="G2635"/>
      <c r="I2635" s="112"/>
    </row>
    <row r="2636" spans="7:9" x14ac:dyDescent="0.25">
      <c r="G2636"/>
      <c r="I2636" s="112"/>
    </row>
    <row r="2637" spans="7:9" x14ac:dyDescent="0.25">
      <c r="G2637"/>
      <c r="I2637" s="112"/>
    </row>
    <row r="2638" spans="7:9" x14ac:dyDescent="0.25">
      <c r="G2638"/>
      <c r="I2638" s="112"/>
    </row>
    <row r="2639" spans="7:9" x14ac:dyDescent="0.25">
      <c r="G2639"/>
      <c r="I2639" s="112"/>
    </row>
    <row r="2640" spans="7:9" x14ac:dyDescent="0.25">
      <c r="G2640"/>
      <c r="I2640" s="112"/>
    </row>
    <row r="2641" spans="7:9" x14ac:dyDescent="0.25">
      <c r="G2641"/>
      <c r="I2641" s="112"/>
    </row>
    <row r="2642" spans="7:9" x14ac:dyDescent="0.25">
      <c r="G2642"/>
      <c r="I2642" s="112"/>
    </row>
    <row r="2643" spans="7:9" x14ac:dyDescent="0.25">
      <c r="G2643"/>
      <c r="I2643" s="112"/>
    </row>
    <row r="2644" spans="7:9" x14ac:dyDescent="0.25">
      <c r="G2644"/>
      <c r="I2644" s="112"/>
    </row>
    <row r="2645" spans="7:9" x14ac:dyDescent="0.25">
      <c r="G2645"/>
      <c r="I2645" s="112"/>
    </row>
    <row r="2646" spans="7:9" x14ac:dyDescent="0.25">
      <c r="G2646"/>
      <c r="I2646" s="112"/>
    </row>
    <row r="2647" spans="7:9" x14ac:dyDescent="0.25">
      <c r="G2647"/>
      <c r="I2647" s="112"/>
    </row>
    <row r="2648" spans="7:9" x14ac:dyDescent="0.25">
      <c r="G2648"/>
      <c r="I2648" s="112"/>
    </row>
    <row r="2649" spans="7:9" x14ac:dyDescent="0.25">
      <c r="G2649"/>
      <c r="I2649" s="112"/>
    </row>
    <row r="2650" spans="7:9" x14ac:dyDescent="0.25">
      <c r="G2650"/>
      <c r="I2650" s="112"/>
    </row>
    <row r="2651" spans="7:9" x14ac:dyDescent="0.25">
      <c r="G2651"/>
      <c r="I2651" s="112"/>
    </row>
    <row r="2652" spans="7:9" x14ac:dyDescent="0.25">
      <c r="G2652"/>
      <c r="I2652" s="112"/>
    </row>
    <row r="2653" spans="7:9" x14ac:dyDescent="0.25">
      <c r="G2653"/>
      <c r="I2653" s="112"/>
    </row>
    <row r="2654" spans="7:9" x14ac:dyDescent="0.25">
      <c r="G2654"/>
      <c r="I2654" s="112"/>
    </row>
    <row r="2655" spans="7:9" x14ac:dyDescent="0.25">
      <c r="G2655"/>
      <c r="I2655" s="112"/>
    </row>
    <row r="2656" spans="7:9" x14ac:dyDescent="0.25">
      <c r="G2656"/>
      <c r="I2656" s="112"/>
    </row>
    <row r="2657" spans="7:9" x14ac:dyDescent="0.25">
      <c r="G2657"/>
      <c r="I2657" s="112"/>
    </row>
    <row r="2658" spans="7:9" x14ac:dyDescent="0.25">
      <c r="G2658"/>
      <c r="I2658" s="112"/>
    </row>
    <row r="2659" spans="7:9" x14ac:dyDescent="0.25">
      <c r="G2659"/>
      <c r="I2659" s="112"/>
    </row>
    <row r="2660" spans="7:9" x14ac:dyDescent="0.25">
      <c r="G2660"/>
      <c r="I2660" s="112"/>
    </row>
    <row r="2661" spans="7:9" x14ac:dyDescent="0.25">
      <c r="G2661"/>
      <c r="I2661" s="112"/>
    </row>
    <row r="2662" spans="7:9" x14ac:dyDescent="0.25">
      <c r="G2662"/>
      <c r="I2662" s="112"/>
    </row>
    <row r="2663" spans="7:9" x14ac:dyDescent="0.25">
      <c r="G2663"/>
      <c r="I2663" s="112"/>
    </row>
    <row r="2664" spans="7:9" x14ac:dyDescent="0.25">
      <c r="G2664"/>
      <c r="I2664" s="112"/>
    </row>
    <row r="2665" spans="7:9" x14ac:dyDescent="0.25">
      <c r="G2665"/>
      <c r="I2665" s="112"/>
    </row>
    <row r="2666" spans="7:9" x14ac:dyDescent="0.25">
      <c r="G2666"/>
      <c r="I2666" s="112"/>
    </row>
    <row r="2667" spans="7:9" x14ac:dyDescent="0.25">
      <c r="G2667"/>
      <c r="I2667" s="112"/>
    </row>
    <row r="2668" spans="7:9" x14ac:dyDescent="0.25">
      <c r="G2668"/>
      <c r="I2668" s="112"/>
    </row>
    <row r="2669" spans="7:9" x14ac:dyDescent="0.25">
      <c r="G2669"/>
      <c r="I2669" s="112"/>
    </row>
    <row r="2670" spans="7:9" x14ac:dyDescent="0.25">
      <c r="G2670"/>
      <c r="I2670" s="112"/>
    </row>
    <row r="2671" spans="7:9" x14ac:dyDescent="0.25">
      <c r="G2671"/>
      <c r="I2671" s="112"/>
    </row>
    <row r="2672" spans="7:9" x14ac:dyDescent="0.25">
      <c r="G2672"/>
      <c r="I2672" s="112"/>
    </row>
    <row r="2673" spans="7:9" x14ac:dyDescent="0.25">
      <c r="G2673"/>
      <c r="I2673" s="112"/>
    </row>
    <row r="2674" spans="7:9" x14ac:dyDescent="0.25">
      <c r="G2674"/>
      <c r="I2674" s="112"/>
    </row>
    <row r="2675" spans="7:9" x14ac:dyDescent="0.25">
      <c r="G2675"/>
      <c r="I2675" s="112"/>
    </row>
    <row r="2676" spans="7:9" x14ac:dyDescent="0.25">
      <c r="G2676"/>
      <c r="I2676" s="112"/>
    </row>
    <row r="2677" spans="7:9" x14ac:dyDescent="0.25">
      <c r="G2677"/>
      <c r="I2677" s="112"/>
    </row>
    <row r="2678" spans="7:9" x14ac:dyDescent="0.25">
      <c r="G2678"/>
      <c r="I2678" s="112"/>
    </row>
    <row r="2679" spans="7:9" x14ac:dyDescent="0.25">
      <c r="G2679"/>
      <c r="I2679" s="112"/>
    </row>
    <row r="2680" spans="7:9" x14ac:dyDescent="0.25">
      <c r="G2680"/>
      <c r="I2680" s="112"/>
    </row>
    <row r="2681" spans="7:9" x14ac:dyDescent="0.25">
      <c r="G2681"/>
      <c r="I2681" s="112"/>
    </row>
    <row r="2682" spans="7:9" x14ac:dyDescent="0.25">
      <c r="G2682"/>
      <c r="I2682" s="112"/>
    </row>
    <row r="2683" spans="7:9" x14ac:dyDescent="0.25">
      <c r="G2683"/>
      <c r="I2683" s="112"/>
    </row>
    <row r="2684" spans="7:9" x14ac:dyDescent="0.25">
      <c r="G2684"/>
      <c r="I2684" s="112"/>
    </row>
    <row r="2685" spans="7:9" x14ac:dyDescent="0.25">
      <c r="G2685"/>
      <c r="I2685" s="112"/>
    </row>
    <row r="2686" spans="7:9" x14ac:dyDescent="0.25">
      <c r="G2686"/>
      <c r="I2686" s="112"/>
    </row>
    <row r="2687" spans="7:9" x14ac:dyDescent="0.25">
      <c r="G2687"/>
      <c r="I2687" s="112"/>
    </row>
    <row r="2688" spans="7:9" x14ac:dyDescent="0.25">
      <c r="G2688"/>
      <c r="I2688" s="112"/>
    </row>
    <row r="2689" spans="7:9" x14ac:dyDescent="0.25">
      <c r="G2689"/>
      <c r="I2689" s="112"/>
    </row>
    <row r="2690" spans="7:9" x14ac:dyDescent="0.25">
      <c r="G2690"/>
      <c r="I2690" s="112"/>
    </row>
    <row r="2691" spans="7:9" x14ac:dyDescent="0.25">
      <c r="G2691"/>
      <c r="I2691" s="112"/>
    </row>
    <row r="2692" spans="7:9" x14ac:dyDescent="0.25">
      <c r="G2692"/>
      <c r="I2692" s="112"/>
    </row>
    <row r="2693" spans="7:9" x14ac:dyDescent="0.25">
      <c r="G2693"/>
      <c r="I2693" s="112"/>
    </row>
    <row r="2694" spans="7:9" x14ac:dyDescent="0.25">
      <c r="G2694"/>
      <c r="I2694" s="112"/>
    </row>
    <row r="2695" spans="7:9" x14ac:dyDescent="0.25">
      <c r="G2695"/>
      <c r="I2695" s="112"/>
    </row>
    <row r="2696" spans="7:9" x14ac:dyDescent="0.25">
      <c r="G2696"/>
      <c r="I2696" s="112"/>
    </row>
    <row r="2697" spans="7:9" x14ac:dyDescent="0.25">
      <c r="G2697"/>
      <c r="I2697" s="112"/>
    </row>
    <row r="2698" spans="7:9" x14ac:dyDescent="0.25">
      <c r="G2698"/>
      <c r="I2698" s="112"/>
    </row>
    <row r="2699" spans="7:9" x14ac:dyDescent="0.25">
      <c r="G2699"/>
      <c r="I2699" s="112"/>
    </row>
    <row r="2700" spans="7:9" x14ac:dyDescent="0.25">
      <c r="G2700"/>
      <c r="I2700" s="112"/>
    </row>
    <row r="2701" spans="7:9" x14ac:dyDescent="0.25">
      <c r="G2701"/>
      <c r="I2701" s="112"/>
    </row>
    <row r="2702" spans="7:9" x14ac:dyDescent="0.25">
      <c r="G2702"/>
      <c r="I2702" s="112"/>
    </row>
    <row r="2703" spans="7:9" x14ac:dyDescent="0.25">
      <c r="G2703"/>
      <c r="I2703" s="112"/>
    </row>
    <row r="2704" spans="7:9" x14ac:dyDescent="0.25">
      <c r="G2704"/>
      <c r="I2704" s="112"/>
    </row>
    <row r="2705" spans="7:9" x14ac:dyDescent="0.25">
      <c r="G2705"/>
      <c r="I2705" s="112"/>
    </row>
    <row r="2706" spans="7:9" x14ac:dyDescent="0.25">
      <c r="G2706"/>
      <c r="I2706" s="112"/>
    </row>
    <row r="2707" spans="7:9" x14ac:dyDescent="0.25">
      <c r="G2707"/>
      <c r="I2707" s="112"/>
    </row>
    <row r="2708" spans="7:9" x14ac:dyDescent="0.25">
      <c r="G2708"/>
      <c r="I2708" s="112"/>
    </row>
    <row r="2709" spans="7:9" x14ac:dyDescent="0.25">
      <c r="G2709"/>
      <c r="I2709" s="112"/>
    </row>
    <row r="2710" spans="7:9" x14ac:dyDescent="0.25">
      <c r="G2710"/>
      <c r="I2710" s="112"/>
    </row>
    <row r="2711" spans="7:9" x14ac:dyDescent="0.25">
      <c r="G2711"/>
      <c r="I2711" s="112"/>
    </row>
    <row r="2712" spans="7:9" x14ac:dyDescent="0.25">
      <c r="G2712"/>
      <c r="I2712" s="112"/>
    </row>
    <row r="2713" spans="7:9" x14ac:dyDescent="0.25">
      <c r="G2713"/>
      <c r="I2713" s="112"/>
    </row>
    <row r="2714" spans="7:9" x14ac:dyDescent="0.25">
      <c r="G2714"/>
      <c r="I2714" s="112"/>
    </row>
    <row r="2715" spans="7:9" x14ac:dyDescent="0.25">
      <c r="G2715"/>
      <c r="I2715" s="112"/>
    </row>
    <row r="2716" spans="7:9" x14ac:dyDescent="0.25">
      <c r="G2716"/>
      <c r="I2716" s="112"/>
    </row>
    <row r="2717" spans="7:9" x14ac:dyDescent="0.25">
      <c r="G2717"/>
      <c r="I2717" s="112"/>
    </row>
    <row r="2718" spans="7:9" x14ac:dyDescent="0.25">
      <c r="G2718"/>
      <c r="I2718" s="112"/>
    </row>
    <row r="2719" spans="7:9" x14ac:dyDescent="0.25">
      <c r="G2719"/>
      <c r="I2719" s="112"/>
    </row>
    <row r="2720" spans="7:9" x14ac:dyDescent="0.25">
      <c r="G2720"/>
      <c r="I2720" s="112"/>
    </row>
    <row r="2721" spans="7:9" x14ac:dyDescent="0.25">
      <c r="G2721"/>
      <c r="I2721" s="112"/>
    </row>
    <row r="2722" spans="7:9" x14ac:dyDescent="0.25">
      <c r="G2722"/>
      <c r="I2722" s="112"/>
    </row>
    <row r="2723" spans="7:9" x14ac:dyDescent="0.25">
      <c r="G2723"/>
      <c r="I2723" s="112"/>
    </row>
    <row r="2724" spans="7:9" x14ac:dyDescent="0.25">
      <c r="G2724"/>
      <c r="I2724" s="112"/>
    </row>
    <row r="2725" spans="7:9" x14ac:dyDescent="0.25">
      <c r="G2725"/>
      <c r="I2725" s="112"/>
    </row>
    <row r="2726" spans="7:9" x14ac:dyDescent="0.25">
      <c r="G2726"/>
      <c r="I2726" s="112"/>
    </row>
    <row r="2727" spans="7:9" x14ac:dyDescent="0.25">
      <c r="G2727"/>
      <c r="I2727" s="112"/>
    </row>
    <row r="2728" spans="7:9" x14ac:dyDescent="0.25">
      <c r="G2728"/>
      <c r="I2728" s="112"/>
    </row>
    <row r="2729" spans="7:9" x14ac:dyDescent="0.25">
      <c r="G2729"/>
      <c r="I2729" s="112"/>
    </row>
    <row r="2730" spans="7:9" x14ac:dyDescent="0.25">
      <c r="G2730"/>
      <c r="I2730" s="112"/>
    </row>
    <row r="2731" spans="7:9" x14ac:dyDescent="0.25">
      <c r="G2731"/>
      <c r="I2731" s="112"/>
    </row>
    <row r="2732" spans="7:9" x14ac:dyDescent="0.25">
      <c r="G2732"/>
      <c r="I2732" s="112"/>
    </row>
    <row r="2733" spans="7:9" x14ac:dyDescent="0.25">
      <c r="G2733"/>
      <c r="I2733" s="112"/>
    </row>
    <row r="2734" spans="7:9" x14ac:dyDescent="0.25">
      <c r="G2734"/>
      <c r="I2734" s="112"/>
    </row>
    <row r="2735" spans="7:9" x14ac:dyDescent="0.25">
      <c r="G2735"/>
      <c r="I2735" s="112"/>
    </row>
    <row r="2736" spans="7:9" x14ac:dyDescent="0.25">
      <c r="G2736"/>
      <c r="I2736" s="112"/>
    </row>
    <row r="2737" spans="7:9" x14ac:dyDescent="0.25">
      <c r="G2737"/>
      <c r="I2737" s="112"/>
    </row>
    <row r="2738" spans="7:9" x14ac:dyDescent="0.25">
      <c r="G2738"/>
      <c r="I2738" s="112"/>
    </row>
    <row r="2739" spans="7:9" x14ac:dyDescent="0.25">
      <c r="G2739"/>
      <c r="I2739" s="112"/>
    </row>
    <row r="2740" spans="7:9" x14ac:dyDescent="0.25">
      <c r="G2740"/>
      <c r="I2740" s="112"/>
    </row>
    <row r="2741" spans="7:9" x14ac:dyDescent="0.25">
      <c r="G2741"/>
      <c r="I2741" s="112"/>
    </row>
    <row r="2742" spans="7:9" x14ac:dyDescent="0.25">
      <c r="G2742"/>
      <c r="I2742" s="112"/>
    </row>
    <row r="2743" spans="7:9" x14ac:dyDescent="0.25">
      <c r="G2743"/>
      <c r="I2743" s="112"/>
    </row>
    <row r="2744" spans="7:9" x14ac:dyDescent="0.25">
      <c r="G2744"/>
      <c r="I2744" s="112"/>
    </row>
    <row r="2745" spans="7:9" x14ac:dyDescent="0.25">
      <c r="G2745"/>
      <c r="I2745" s="112"/>
    </row>
    <row r="2746" spans="7:9" x14ac:dyDescent="0.25">
      <c r="G2746"/>
      <c r="I2746" s="112"/>
    </row>
    <row r="2747" spans="7:9" x14ac:dyDescent="0.25">
      <c r="G2747"/>
      <c r="I2747" s="112"/>
    </row>
    <row r="2748" spans="7:9" x14ac:dyDescent="0.25">
      <c r="G2748"/>
      <c r="I2748" s="112"/>
    </row>
    <row r="2749" spans="7:9" x14ac:dyDescent="0.25">
      <c r="G2749"/>
      <c r="I2749" s="112"/>
    </row>
    <row r="2750" spans="7:9" x14ac:dyDescent="0.25">
      <c r="G2750"/>
      <c r="I2750" s="112"/>
    </row>
    <row r="2751" spans="7:9" x14ac:dyDescent="0.25">
      <c r="G2751"/>
      <c r="I2751" s="112"/>
    </row>
    <row r="2752" spans="7:9" x14ac:dyDescent="0.25">
      <c r="G2752"/>
      <c r="I2752" s="112"/>
    </row>
    <row r="2753" spans="7:9" x14ac:dyDescent="0.25">
      <c r="G2753"/>
      <c r="I2753" s="112"/>
    </row>
    <row r="2754" spans="7:9" x14ac:dyDescent="0.25">
      <c r="G2754"/>
      <c r="I2754" s="112"/>
    </row>
    <row r="2755" spans="7:9" x14ac:dyDescent="0.25">
      <c r="G2755"/>
      <c r="I2755" s="112"/>
    </row>
    <row r="2756" spans="7:9" x14ac:dyDescent="0.25">
      <c r="G2756"/>
      <c r="I2756" s="112"/>
    </row>
    <row r="2757" spans="7:9" x14ac:dyDescent="0.25">
      <c r="G2757"/>
      <c r="I2757" s="112"/>
    </row>
    <row r="2758" spans="7:9" x14ac:dyDescent="0.25">
      <c r="G2758"/>
      <c r="I2758" s="112"/>
    </row>
    <row r="2759" spans="7:9" x14ac:dyDescent="0.25">
      <c r="G2759"/>
      <c r="I2759" s="112"/>
    </row>
    <row r="2760" spans="7:9" x14ac:dyDescent="0.25">
      <c r="G2760"/>
      <c r="I2760" s="112"/>
    </row>
    <row r="2761" spans="7:9" x14ac:dyDescent="0.25">
      <c r="G2761"/>
      <c r="I2761" s="112"/>
    </row>
    <row r="2762" spans="7:9" x14ac:dyDescent="0.25">
      <c r="G2762"/>
      <c r="I2762" s="112"/>
    </row>
    <row r="2763" spans="7:9" x14ac:dyDescent="0.25">
      <c r="G2763"/>
      <c r="I2763" s="112"/>
    </row>
    <row r="2764" spans="7:9" x14ac:dyDescent="0.25">
      <c r="G2764"/>
      <c r="I2764" s="112"/>
    </row>
    <row r="2765" spans="7:9" x14ac:dyDescent="0.25">
      <c r="G2765"/>
      <c r="I2765" s="112"/>
    </row>
    <row r="2766" spans="7:9" x14ac:dyDescent="0.25">
      <c r="G2766"/>
      <c r="I2766" s="112"/>
    </row>
    <row r="2767" spans="7:9" x14ac:dyDescent="0.25">
      <c r="G2767"/>
      <c r="I2767" s="112"/>
    </row>
    <row r="2768" spans="7:9" x14ac:dyDescent="0.25">
      <c r="G2768"/>
      <c r="I2768" s="112"/>
    </row>
    <row r="2769" spans="7:9" x14ac:dyDescent="0.25">
      <c r="G2769"/>
      <c r="I2769" s="112"/>
    </row>
    <row r="2770" spans="7:9" x14ac:dyDescent="0.25">
      <c r="G2770"/>
      <c r="I2770" s="112"/>
    </row>
    <row r="2771" spans="7:9" x14ac:dyDescent="0.25">
      <c r="G2771"/>
      <c r="I2771" s="112"/>
    </row>
    <row r="2772" spans="7:9" x14ac:dyDescent="0.25">
      <c r="G2772"/>
      <c r="I2772" s="112"/>
    </row>
    <row r="2773" spans="7:9" x14ac:dyDescent="0.25">
      <c r="G2773"/>
      <c r="I2773" s="112"/>
    </row>
    <row r="2774" spans="7:9" x14ac:dyDescent="0.25">
      <c r="G2774"/>
      <c r="I2774" s="112"/>
    </row>
    <row r="2775" spans="7:9" x14ac:dyDescent="0.25">
      <c r="G2775"/>
      <c r="I2775" s="112"/>
    </row>
    <row r="2776" spans="7:9" x14ac:dyDescent="0.25">
      <c r="G2776"/>
      <c r="I2776" s="112"/>
    </row>
    <row r="2777" spans="7:9" x14ac:dyDescent="0.25">
      <c r="G2777"/>
      <c r="I2777" s="112"/>
    </row>
    <row r="2778" spans="7:9" x14ac:dyDescent="0.25">
      <c r="G2778"/>
      <c r="I2778" s="112"/>
    </row>
    <row r="2779" spans="7:9" x14ac:dyDescent="0.25">
      <c r="G2779"/>
      <c r="I2779" s="112"/>
    </row>
    <row r="2780" spans="7:9" x14ac:dyDescent="0.25">
      <c r="G2780"/>
      <c r="I2780" s="112"/>
    </row>
    <row r="2781" spans="7:9" x14ac:dyDescent="0.25">
      <c r="G2781"/>
      <c r="I2781" s="112"/>
    </row>
    <row r="2782" spans="7:9" x14ac:dyDescent="0.25">
      <c r="G2782"/>
      <c r="I2782" s="112"/>
    </row>
    <row r="2783" spans="7:9" x14ac:dyDescent="0.25">
      <c r="G2783"/>
      <c r="I2783" s="112"/>
    </row>
    <row r="2784" spans="7:9" x14ac:dyDescent="0.25">
      <c r="G2784"/>
      <c r="I2784" s="112"/>
    </row>
    <row r="2785" spans="7:9" x14ac:dyDescent="0.25">
      <c r="G2785"/>
      <c r="I2785" s="112"/>
    </row>
    <row r="2786" spans="7:9" x14ac:dyDescent="0.25">
      <c r="G2786"/>
      <c r="I2786" s="112"/>
    </row>
    <row r="2787" spans="7:9" x14ac:dyDescent="0.25">
      <c r="G2787"/>
      <c r="I2787" s="112"/>
    </row>
    <row r="2788" spans="7:9" x14ac:dyDescent="0.25">
      <c r="G2788"/>
      <c r="I2788" s="112"/>
    </row>
    <row r="2789" spans="7:9" x14ac:dyDescent="0.25">
      <c r="G2789"/>
      <c r="I2789" s="112"/>
    </row>
    <row r="2790" spans="7:9" x14ac:dyDescent="0.25">
      <c r="G2790"/>
      <c r="I2790" s="112"/>
    </row>
    <row r="2791" spans="7:9" x14ac:dyDescent="0.25">
      <c r="G2791"/>
      <c r="I2791" s="112"/>
    </row>
    <row r="2792" spans="7:9" x14ac:dyDescent="0.25">
      <c r="G2792"/>
      <c r="I2792" s="112"/>
    </row>
    <row r="2793" spans="7:9" x14ac:dyDescent="0.25">
      <c r="G2793"/>
      <c r="I2793" s="112"/>
    </row>
    <row r="2794" spans="7:9" x14ac:dyDescent="0.25">
      <c r="G2794"/>
      <c r="I2794" s="112"/>
    </row>
    <row r="2795" spans="7:9" x14ac:dyDescent="0.25">
      <c r="G2795"/>
      <c r="I2795" s="112"/>
    </row>
    <row r="2796" spans="7:9" x14ac:dyDescent="0.25">
      <c r="G2796"/>
      <c r="I2796" s="112"/>
    </row>
    <row r="2797" spans="7:9" x14ac:dyDescent="0.25">
      <c r="G2797"/>
      <c r="I2797" s="112"/>
    </row>
    <row r="2798" spans="7:9" x14ac:dyDescent="0.25">
      <c r="G2798"/>
      <c r="I2798" s="112"/>
    </row>
    <row r="2799" spans="7:9" x14ac:dyDescent="0.25">
      <c r="G2799"/>
      <c r="I2799" s="112"/>
    </row>
    <row r="2800" spans="7:9" x14ac:dyDescent="0.25">
      <c r="G2800"/>
      <c r="I2800" s="112"/>
    </row>
    <row r="2801" spans="7:9" x14ac:dyDescent="0.25">
      <c r="G2801"/>
      <c r="I2801" s="112"/>
    </row>
    <row r="2802" spans="7:9" x14ac:dyDescent="0.25">
      <c r="G2802"/>
      <c r="I2802" s="112"/>
    </row>
    <row r="2803" spans="7:9" x14ac:dyDescent="0.25">
      <c r="G2803"/>
      <c r="I2803" s="112"/>
    </row>
    <row r="2804" spans="7:9" x14ac:dyDescent="0.25">
      <c r="G2804"/>
      <c r="I2804" s="112"/>
    </row>
    <row r="2805" spans="7:9" x14ac:dyDescent="0.25">
      <c r="G2805"/>
      <c r="I2805" s="112"/>
    </row>
    <row r="2806" spans="7:9" x14ac:dyDescent="0.25">
      <c r="G2806"/>
      <c r="I2806" s="112"/>
    </row>
    <row r="2807" spans="7:9" x14ac:dyDescent="0.25">
      <c r="G2807"/>
      <c r="I2807" s="112"/>
    </row>
    <row r="2808" spans="7:9" x14ac:dyDescent="0.25">
      <c r="G2808"/>
      <c r="I2808" s="112"/>
    </row>
    <row r="2809" spans="7:9" x14ac:dyDescent="0.25">
      <c r="G2809"/>
      <c r="I2809" s="112"/>
    </row>
    <row r="2810" spans="7:9" x14ac:dyDescent="0.25">
      <c r="G2810"/>
      <c r="I2810" s="112"/>
    </row>
    <row r="2811" spans="7:9" x14ac:dyDescent="0.25">
      <c r="G2811"/>
      <c r="I2811" s="112"/>
    </row>
    <row r="2812" spans="7:9" x14ac:dyDescent="0.25">
      <c r="G2812"/>
      <c r="I2812" s="112"/>
    </row>
    <row r="2813" spans="7:9" x14ac:dyDescent="0.25">
      <c r="G2813"/>
      <c r="I2813" s="112"/>
    </row>
    <row r="2814" spans="7:9" x14ac:dyDescent="0.25">
      <c r="G2814"/>
      <c r="I2814" s="112"/>
    </row>
    <row r="2815" spans="7:9" x14ac:dyDescent="0.25">
      <c r="G2815"/>
      <c r="I2815" s="112"/>
    </row>
    <row r="2816" spans="7:9" x14ac:dyDescent="0.25">
      <c r="G2816"/>
      <c r="I2816" s="112"/>
    </row>
    <row r="2817" spans="7:9" x14ac:dyDescent="0.25">
      <c r="G2817"/>
      <c r="I2817" s="112"/>
    </row>
    <row r="2818" spans="7:9" x14ac:dyDescent="0.25">
      <c r="G2818"/>
      <c r="I2818" s="112"/>
    </row>
    <row r="2819" spans="7:9" x14ac:dyDescent="0.25">
      <c r="G2819"/>
      <c r="I2819" s="112"/>
    </row>
    <row r="2820" spans="7:9" x14ac:dyDescent="0.25">
      <c r="G2820"/>
      <c r="I2820" s="112"/>
    </row>
    <row r="2821" spans="7:9" x14ac:dyDescent="0.25">
      <c r="G2821"/>
      <c r="I2821" s="112"/>
    </row>
    <row r="2822" spans="7:9" x14ac:dyDescent="0.25">
      <c r="G2822"/>
      <c r="I2822" s="112"/>
    </row>
    <row r="2823" spans="7:9" x14ac:dyDescent="0.25">
      <c r="G2823"/>
      <c r="I2823" s="112"/>
    </row>
    <row r="2824" spans="7:9" x14ac:dyDescent="0.25">
      <c r="G2824"/>
      <c r="I2824" s="112"/>
    </row>
    <row r="2825" spans="7:9" x14ac:dyDescent="0.25">
      <c r="G2825"/>
      <c r="I2825" s="112"/>
    </row>
    <row r="2826" spans="7:9" x14ac:dyDescent="0.25">
      <c r="G2826"/>
      <c r="I2826" s="112"/>
    </row>
    <row r="2827" spans="7:9" x14ac:dyDescent="0.25">
      <c r="G2827"/>
      <c r="I2827" s="112"/>
    </row>
    <row r="2828" spans="7:9" x14ac:dyDescent="0.25">
      <c r="G2828"/>
      <c r="I2828" s="112"/>
    </row>
    <row r="2829" spans="7:9" x14ac:dyDescent="0.25">
      <c r="G2829"/>
      <c r="I2829" s="112"/>
    </row>
    <row r="2830" spans="7:9" x14ac:dyDescent="0.25">
      <c r="G2830"/>
      <c r="I2830" s="112"/>
    </row>
    <row r="2831" spans="7:9" x14ac:dyDescent="0.25">
      <c r="G2831"/>
      <c r="I2831" s="112"/>
    </row>
    <row r="2832" spans="7:9" x14ac:dyDescent="0.25">
      <c r="G2832"/>
      <c r="I2832" s="112"/>
    </row>
    <row r="2833" spans="7:9" x14ac:dyDescent="0.25">
      <c r="G2833"/>
      <c r="I2833" s="112"/>
    </row>
    <row r="2834" spans="7:9" x14ac:dyDescent="0.25">
      <c r="G2834"/>
      <c r="I2834" s="112"/>
    </row>
    <row r="2835" spans="7:9" x14ac:dyDescent="0.25">
      <c r="G2835"/>
      <c r="I2835" s="112"/>
    </row>
    <row r="2836" spans="7:9" x14ac:dyDescent="0.25">
      <c r="G2836"/>
      <c r="I2836" s="112"/>
    </row>
    <row r="2837" spans="7:9" x14ac:dyDescent="0.25">
      <c r="G2837"/>
      <c r="I2837" s="112"/>
    </row>
    <row r="2838" spans="7:9" x14ac:dyDescent="0.25">
      <c r="G2838"/>
      <c r="I2838" s="112"/>
    </row>
    <row r="2839" spans="7:9" x14ac:dyDescent="0.25">
      <c r="G2839"/>
      <c r="I2839" s="112"/>
    </row>
    <row r="2840" spans="7:9" x14ac:dyDescent="0.25">
      <c r="G2840"/>
      <c r="I2840" s="112"/>
    </row>
    <row r="2841" spans="7:9" x14ac:dyDescent="0.25">
      <c r="G2841"/>
      <c r="I2841" s="112"/>
    </row>
    <row r="2842" spans="7:9" x14ac:dyDescent="0.25">
      <c r="G2842"/>
      <c r="I2842" s="112"/>
    </row>
    <row r="2843" spans="7:9" x14ac:dyDescent="0.25">
      <c r="G2843"/>
      <c r="I2843" s="112"/>
    </row>
    <row r="2844" spans="7:9" x14ac:dyDescent="0.25">
      <c r="G2844"/>
      <c r="I2844" s="112"/>
    </row>
    <row r="2845" spans="7:9" x14ac:dyDescent="0.25">
      <c r="G2845"/>
      <c r="I2845" s="112"/>
    </row>
    <row r="2846" spans="7:9" x14ac:dyDescent="0.25">
      <c r="G2846"/>
      <c r="I2846" s="112"/>
    </row>
    <row r="2847" spans="7:9" x14ac:dyDescent="0.25">
      <c r="G2847"/>
      <c r="I2847" s="112"/>
    </row>
    <row r="2848" spans="7:9" x14ac:dyDescent="0.25">
      <c r="G2848"/>
      <c r="I2848" s="112"/>
    </row>
    <row r="2849" spans="7:9" x14ac:dyDescent="0.25">
      <c r="G2849"/>
      <c r="I2849" s="112"/>
    </row>
    <row r="2850" spans="7:9" x14ac:dyDescent="0.25">
      <c r="G2850"/>
      <c r="I2850" s="112"/>
    </row>
    <row r="2851" spans="7:9" x14ac:dyDescent="0.25">
      <c r="G2851"/>
      <c r="I2851" s="112"/>
    </row>
    <row r="2852" spans="7:9" x14ac:dyDescent="0.25">
      <c r="G2852"/>
      <c r="I2852" s="112"/>
    </row>
    <row r="2853" spans="7:9" x14ac:dyDescent="0.25">
      <c r="G2853"/>
      <c r="I2853" s="112"/>
    </row>
    <row r="2854" spans="7:9" x14ac:dyDescent="0.25">
      <c r="G2854"/>
      <c r="I2854" s="112"/>
    </row>
    <row r="2855" spans="7:9" x14ac:dyDescent="0.25">
      <c r="G2855"/>
      <c r="I2855" s="112"/>
    </row>
    <row r="2856" spans="7:9" x14ac:dyDescent="0.25">
      <c r="G2856"/>
      <c r="I2856" s="112"/>
    </row>
    <row r="2857" spans="7:9" x14ac:dyDescent="0.25">
      <c r="G2857"/>
      <c r="I2857" s="112"/>
    </row>
    <row r="2858" spans="7:9" x14ac:dyDescent="0.25">
      <c r="G2858"/>
      <c r="I2858" s="112"/>
    </row>
    <row r="2859" spans="7:9" x14ac:dyDescent="0.25">
      <c r="G2859"/>
      <c r="I2859" s="112"/>
    </row>
    <row r="2860" spans="7:9" x14ac:dyDescent="0.25">
      <c r="G2860"/>
      <c r="I2860" s="112"/>
    </row>
    <row r="2861" spans="7:9" x14ac:dyDescent="0.25">
      <c r="G2861"/>
      <c r="I2861" s="112"/>
    </row>
    <row r="2862" spans="7:9" x14ac:dyDescent="0.25">
      <c r="G2862"/>
      <c r="I2862" s="112"/>
    </row>
    <row r="2863" spans="7:9" x14ac:dyDescent="0.25">
      <c r="G2863"/>
      <c r="I2863" s="112"/>
    </row>
    <row r="2864" spans="7:9" x14ac:dyDescent="0.25">
      <c r="G2864"/>
      <c r="I2864" s="112"/>
    </row>
    <row r="2865" spans="7:9" x14ac:dyDescent="0.25">
      <c r="G2865"/>
      <c r="I2865" s="112"/>
    </row>
    <row r="2866" spans="7:9" x14ac:dyDescent="0.25">
      <c r="G2866"/>
      <c r="I2866" s="112"/>
    </row>
    <row r="2867" spans="7:9" x14ac:dyDescent="0.25">
      <c r="G2867"/>
      <c r="I2867" s="112"/>
    </row>
    <row r="2868" spans="7:9" x14ac:dyDescent="0.25">
      <c r="G2868"/>
      <c r="I2868" s="112"/>
    </row>
    <row r="2869" spans="7:9" x14ac:dyDescent="0.25">
      <c r="G2869"/>
      <c r="I2869" s="112"/>
    </row>
    <row r="2870" spans="7:9" x14ac:dyDescent="0.25">
      <c r="G2870"/>
      <c r="I2870" s="112"/>
    </row>
    <row r="2871" spans="7:9" x14ac:dyDescent="0.25">
      <c r="G2871"/>
      <c r="I2871" s="112"/>
    </row>
    <row r="2872" spans="7:9" x14ac:dyDescent="0.25">
      <c r="G2872"/>
      <c r="I2872" s="112"/>
    </row>
    <row r="2873" spans="7:9" x14ac:dyDescent="0.25">
      <c r="G2873"/>
      <c r="I2873" s="112"/>
    </row>
    <row r="2874" spans="7:9" x14ac:dyDescent="0.25">
      <c r="G2874"/>
      <c r="I2874" s="112"/>
    </row>
    <row r="2875" spans="7:9" x14ac:dyDescent="0.25">
      <c r="G2875"/>
      <c r="I2875" s="112"/>
    </row>
    <row r="2876" spans="7:9" x14ac:dyDescent="0.25">
      <c r="G2876"/>
      <c r="I2876" s="112"/>
    </row>
    <row r="2877" spans="7:9" x14ac:dyDescent="0.25">
      <c r="G2877"/>
      <c r="I2877" s="112"/>
    </row>
    <row r="2878" spans="7:9" x14ac:dyDescent="0.25">
      <c r="G2878"/>
      <c r="I2878" s="112"/>
    </row>
    <row r="2879" spans="7:9" x14ac:dyDescent="0.25">
      <c r="G2879"/>
      <c r="I2879" s="112"/>
    </row>
    <row r="2880" spans="7:9" x14ac:dyDescent="0.25">
      <c r="G2880"/>
      <c r="I2880" s="112"/>
    </row>
    <row r="2881" spans="7:9" x14ac:dyDescent="0.25">
      <c r="G2881"/>
      <c r="I2881" s="112"/>
    </row>
    <row r="2882" spans="7:9" x14ac:dyDescent="0.25">
      <c r="G2882"/>
      <c r="I2882" s="112"/>
    </row>
    <row r="2883" spans="7:9" x14ac:dyDescent="0.25">
      <c r="G2883"/>
      <c r="I2883" s="112"/>
    </row>
    <row r="2884" spans="7:9" x14ac:dyDescent="0.25">
      <c r="G2884"/>
      <c r="I2884" s="112"/>
    </row>
    <row r="2885" spans="7:9" x14ac:dyDescent="0.25">
      <c r="G2885"/>
      <c r="I2885" s="112"/>
    </row>
    <row r="2886" spans="7:9" x14ac:dyDescent="0.25">
      <c r="G2886"/>
      <c r="I2886" s="112"/>
    </row>
    <row r="2887" spans="7:9" x14ac:dyDescent="0.25">
      <c r="G2887"/>
      <c r="I2887" s="112"/>
    </row>
    <row r="2888" spans="7:9" x14ac:dyDescent="0.25">
      <c r="G2888"/>
      <c r="I2888" s="112"/>
    </row>
    <row r="2889" spans="7:9" x14ac:dyDescent="0.25">
      <c r="G2889"/>
      <c r="I2889" s="112"/>
    </row>
    <row r="2890" spans="7:9" x14ac:dyDescent="0.25">
      <c r="G2890"/>
      <c r="I2890" s="112"/>
    </row>
    <row r="2891" spans="7:9" x14ac:dyDescent="0.25">
      <c r="G2891"/>
      <c r="I2891" s="112"/>
    </row>
    <row r="2892" spans="7:9" x14ac:dyDescent="0.25">
      <c r="G2892"/>
      <c r="I2892" s="112"/>
    </row>
    <row r="2893" spans="7:9" x14ac:dyDescent="0.25">
      <c r="G2893"/>
      <c r="I2893" s="112"/>
    </row>
    <row r="2894" spans="7:9" x14ac:dyDescent="0.25">
      <c r="G2894"/>
      <c r="I2894" s="112"/>
    </row>
    <row r="2895" spans="7:9" x14ac:dyDescent="0.25">
      <c r="G2895"/>
      <c r="I2895" s="112"/>
    </row>
    <row r="2896" spans="7:9" x14ac:dyDescent="0.25">
      <c r="G2896"/>
      <c r="I2896" s="112"/>
    </row>
    <row r="2897" spans="7:9" x14ac:dyDescent="0.25">
      <c r="G2897"/>
      <c r="I2897" s="112"/>
    </row>
    <row r="2898" spans="7:9" x14ac:dyDescent="0.25">
      <c r="G2898"/>
      <c r="I2898" s="112"/>
    </row>
    <row r="2899" spans="7:9" x14ac:dyDescent="0.25">
      <c r="G2899"/>
      <c r="I2899" s="112"/>
    </row>
    <row r="2900" spans="7:9" x14ac:dyDescent="0.25">
      <c r="G2900"/>
      <c r="I2900" s="112"/>
    </row>
    <row r="2901" spans="7:9" x14ac:dyDescent="0.25">
      <c r="G2901"/>
      <c r="I2901" s="112"/>
    </row>
    <row r="2902" spans="7:9" x14ac:dyDescent="0.25">
      <c r="G2902"/>
      <c r="I2902" s="112"/>
    </row>
    <row r="2903" spans="7:9" x14ac:dyDescent="0.25">
      <c r="G2903"/>
      <c r="I2903" s="112"/>
    </row>
    <row r="2904" spans="7:9" x14ac:dyDescent="0.25">
      <c r="G2904"/>
      <c r="I2904" s="112"/>
    </row>
    <row r="2905" spans="7:9" x14ac:dyDescent="0.25">
      <c r="G2905"/>
      <c r="I2905" s="112"/>
    </row>
    <row r="2906" spans="7:9" x14ac:dyDescent="0.25">
      <c r="G2906"/>
      <c r="I2906" s="112"/>
    </row>
    <row r="2907" spans="7:9" x14ac:dyDescent="0.25">
      <c r="G2907"/>
      <c r="I2907" s="112"/>
    </row>
    <row r="2908" spans="7:9" x14ac:dyDescent="0.25">
      <c r="G2908"/>
      <c r="I2908" s="112"/>
    </row>
    <row r="2909" spans="7:9" x14ac:dyDescent="0.25">
      <c r="G2909"/>
      <c r="I2909" s="112"/>
    </row>
    <row r="2910" spans="7:9" x14ac:dyDescent="0.25">
      <c r="G2910"/>
      <c r="I2910" s="112"/>
    </row>
    <row r="2911" spans="7:9" x14ac:dyDescent="0.25">
      <c r="G2911"/>
      <c r="I2911" s="112"/>
    </row>
    <row r="2912" spans="7:9" x14ac:dyDescent="0.25">
      <c r="G2912"/>
      <c r="I2912" s="112"/>
    </row>
    <row r="2913" spans="7:9" x14ac:dyDescent="0.25">
      <c r="G2913"/>
      <c r="I2913" s="112"/>
    </row>
    <row r="2914" spans="7:9" x14ac:dyDescent="0.25">
      <c r="G2914"/>
      <c r="I2914" s="112"/>
    </row>
    <row r="2915" spans="7:9" x14ac:dyDescent="0.25">
      <c r="G2915"/>
      <c r="I2915" s="112"/>
    </row>
    <row r="2916" spans="7:9" x14ac:dyDescent="0.25">
      <c r="G2916"/>
      <c r="I2916" s="112"/>
    </row>
    <row r="2917" spans="7:9" x14ac:dyDescent="0.25">
      <c r="G2917"/>
      <c r="I2917" s="112"/>
    </row>
    <row r="2918" spans="7:9" x14ac:dyDescent="0.25">
      <c r="G2918"/>
      <c r="I2918" s="112"/>
    </row>
    <row r="2919" spans="7:9" x14ac:dyDescent="0.25">
      <c r="G2919"/>
      <c r="I2919" s="112"/>
    </row>
    <row r="2920" spans="7:9" x14ac:dyDescent="0.25">
      <c r="G2920"/>
      <c r="I2920" s="112"/>
    </row>
    <row r="2921" spans="7:9" x14ac:dyDescent="0.25">
      <c r="G2921"/>
      <c r="I2921" s="112"/>
    </row>
    <row r="2922" spans="7:9" x14ac:dyDescent="0.25">
      <c r="G2922"/>
      <c r="I2922" s="112"/>
    </row>
    <row r="2923" spans="7:9" x14ac:dyDescent="0.25">
      <c r="G2923"/>
      <c r="I2923" s="112"/>
    </row>
    <row r="2924" spans="7:9" x14ac:dyDescent="0.25">
      <c r="G2924"/>
      <c r="I2924" s="112"/>
    </row>
    <row r="2925" spans="7:9" x14ac:dyDescent="0.25">
      <c r="G2925"/>
      <c r="I2925" s="112"/>
    </row>
    <row r="2926" spans="7:9" x14ac:dyDescent="0.25">
      <c r="G2926"/>
      <c r="I2926" s="112"/>
    </row>
    <row r="2927" spans="7:9" x14ac:dyDescent="0.25">
      <c r="G2927"/>
      <c r="I2927" s="112"/>
    </row>
    <row r="2928" spans="7:9" x14ac:dyDescent="0.25">
      <c r="G2928"/>
      <c r="I2928" s="112"/>
    </row>
    <row r="2929" spans="7:9" x14ac:dyDescent="0.25">
      <c r="G2929"/>
      <c r="I2929" s="112"/>
    </row>
    <row r="2930" spans="7:9" x14ac:dyDescent="0.25">
      <c r="G2930"/>
      <c r="I2930" s="112"/>
    </row>
    <row r="2931" spans="7:9" x14ac:dyDescent="0.25">
      <c r="G2931"/>
      <c r="I2931" s="112"/>
    </row>
    <row r="2932" spans="7:9" x14ac:dyDescent="0.25">
      <c r="G2932"/>
      <c r="I2932" s="112"/>
    </row>
    <row r="2933" spans="7:9" x14ac:dyDescent="0.25">
      <c r="G2933"/>
      <c r="I2933" s="112"/>
    </row>
    <row r="2934" spans="7:9" x14ac:dyDescent="0.25">
      <c r="G2934"/>
      <c r="I2934" s="112"/>
    </row>
    <row r="2935" spans="7:9" x14ac:dyDescent="0.25">
      <c r="G2935"/>
      <c r="I2935" s="112"/>
    </row>
    <row r="2936" spans="7:9" x14ac:dyDescent="0.25">
      <c r="G2936"/>
      <c r="I2936" s="112"/>
    </row>
    <row r="2937" spans="7:9" x14ac:dyDescent="0.25">
      <c r="G2937"/>
      <c r="I2937" s="112"/>
    </row>
    <row r="2938" spans="7:9" x14ac:dyDescent="0.25">
      <c r="G2938"/>
      <c r="I2938" s="112"/>
    </row>
    <row r="2939" spans="7:9" x14ac:dyDescent="0.25">
      <c r="G2939"/>
      <c r="I2939" s="112"/>
    </row>
    <row r="2940" spans="7:9" x14ac:dyDescent="0.25">
      <c r="G2940"/>
      <c r="I2940" s="112"/>
    </row>
    <row r="2941" spans="7:9" x14ac:dyDescent="0.25">
      <c r="G2941"/>
      <c r="I2941" s="112"/>
    </row>
    <row r="2942" spans="7:9" x14ac:dyDescent="0.25">
      <c r="G2942"/>
      <c r="I2942" s="112"/>
    </row>
    <row r="2943" spans="7:9" x14ac:dyDescent="0.25">
      <c r="G2943"/>
      <c r="I2943" s="112"/>
    </row>
    <row r="2944" spans="7:9" x14ac:dyDescent="0.25">
      <c r="G2944"/>
      <c r="I2944" s="112"/>
    </row>
    <row r="2945" spans="7:9" x14ac:dyDescent="0.25">
      <c r="G2945"/>
      <c r="I2945" s="112"/>
    </row>
    <row r="2946" spans="7:9" x14ac:dyDescent="0.25">
      <c r="G2946"/>
      <c r="I2946" s="112"/>
    </row>
    <row r="2947" spans="7:9" x14ac:dyDescent="0.25">
      <c r="G2947"/>
      <c r="I2947" s="112"/>
    </row>
    <row r="2948" spans="7:9" x14ac:dyDescent="0.25">
      <c r="G2948"/>
      <c r="I2948" s="112"/>
    </row>
    <row r="2949" spans="7:9" x14ac:dyDescent="0.25">
      <c r="G2949"/>
      <c r="I2949" s="112"/>
    </row>
    <row r="2950" spans="7:9" x14ac:dyDescent="0.25">
      <c r="G2950"/>
      <c r="I2950" s="112"/>
    </row>
    <row r="2951" spans="7:9" x14ac:dyDescent="0.25">
      <c r="G2951"/>
      <c r="I2951" s="112"/>
    </row>
    <row r="2952" spans="7:9" x14ac:dyDescent="0.25">
      <c r="G2952"/>
      <c r="I2952" s="112"/>
    </row>
    <row r="2953" spans="7:9" x14ac:dyDescent="0.25">
      <c r="G2953"/>
      <c r="I2953" s="112"/>
    </row>
    <row r="2954" spans="7:9" x14ac:dyDescent="0.25">
      <c r="G2954"/>
      <c r="I2954" s="112"/>
    </row>
    <row r="2955" spans="7:9" x14ac:dyDescent="0.25">
      <c r="G2955"/>
      <c r="I2955" s="112"/>
    </row>
    <row r="2956" spans="7:9" x14ac:dyDescent="0.25">
      <c r="G2956"/>
      <c r="I2956" s="112"/>
    </row>
    <row r="2957" spans="7:9" x14ac:dyDescent="0.25">
      <c r="G2957"/>
      <c r="I2957" s="112"/>
    </row>
    <row r="2958" spans="7:9" x14ac:dyDescent="0.25">
      <c r="G2958"/>
      <c r="I2958" s="112"/>
    </row>
    <row r="2959" spans="7:9" x14ac:dyDescent="0.25">
      <c r="G2959"/>
      <c r="I2959" s="112"/>
    </row>
    <row r="2960" spans="7:9" x14ac:dyDescent="0.25">
      <c r="G2960"/>
      <c r="I2960" s="112"/>
    </row>
    <row r="2961" spans="7:9" x14ac:dyDescent="0.25">
      <c r="G2961"/>
      <c r="I2961" s="112"/>
    </row>
    <row r="2962" spans="7:9" x14ac:dyDescent="0.25">
      <c r="G2962"/>
      <c r="I2962" s="112"/>
    </row>
    <row r="2963" spans="7:9" x14ac:dyDescent="0.25">
      <c r="G2963"/>
      <c r="I2963" s="112"/>
    </row>
    <row r="2964" spans="7:9" x14ac:dyDescent="0.25">
      <c r="G2964"/>
      <c r="I2964" s="112"/>
    </row>
    <row r="2965" spans="7:9" x14ac:dyDescent="0.25">
      <c r="G2965"/>
      <c r="I2965" s="112"/>
    </row>
    <row r="2966" spans="7:9" x14ac:dyDescent="0.25">
      <c r="G2966"/>
      <c r="I2966" s="112"/>
    </row>
    <row r="2967" spans="7:9" x14ac:dyDescent="0.25">
      <c r="G2967"/>
      <c r="I2967" s="112"/>
    </row>
    <row r="2968" spans="7:9" x14ac:dyDescent="0.25">
      <c r="G2968"/>
      <c r="I2968" s="112"/>
    </row>
    <row r="2969" spans="7:9" x14ac:dyDescent="0.25">
      <c r="G2969"/>
      <c r="I2969" s="112"/>
    </row>
    <row r="2970" spans="7:9" x14ac:dyDescent="0.25">
      <c r="G2970"/>
      <c r="I2970" s="112"/>
    </row>
    <row r="2971" spans="7:9" x14ac:dyDescent="0.25">
      <c r="G2971"/>
      <c r="I2971" s="112"/>
    </row>
    <row r="2972" spans="7:9" x14ac:dyDescent="0.25">
      <c r="G2972"/>
      <c r="I2972" s="112"/>
    </row>
    <row r="2973" spans="7:9" x14ac:dyDescent="0.25">
      <c r="G2973"/>
      <c r="I2973" s="112"/>
    </row>
    <row r="2974" spans="7:9" x14ac:dyDescent="0.25">
      <c r="G2974"/>
      <c r="I2974" s="112"/>
    </row>
    <row r="2975" spans="7:9" x14ac:dyDescent="0.25">
      <c r="G2975"/>
      <c r="I2975" s="112"/>
    </row>
    <row r="2976" spans="7:9" x14ac:dyDescent="0.25">
      <c r="G2976"/>
      <c r="I2976" s="112"/>
    </row>
    <row r="2977" spans="7:9" x14ac:dyDescent="0.25">
      <c r="G2977"/>
      <c r="I2977" s="112"/>
    </row>
    <row r="2978" spans="7:9" x14ac:dyDescent="0.25">
      <c r="G2978"/>
      <c r="I2978" s="112"/>
    </row>
    <row r="2979" spans="7:9" x14ac:dyDescent="0.25">
      <c r="G2979"/>
      <c r="I2979" s="112"/>
    </row>
    <row r="2980" spans="7:9" x14ac:dyDescent="0.25">
      <c r="G2980"/>
      <c r="I2980" s="112"/>
    </row>
    <row r="2981" spans="7:9" x14ac:dyDescent="0.25">
      <c r="G2981"/>
      <c r="I2981" s="112"/>
    </row>
    <row r="2982" spans="7:9" x14ac:dyDescent="0.25">
      <c r="G2982"/>
      <c r="I2982" s="112"/>
    </row>
    <row r="2983" spans="7:9" x14ac:dyDescent="0.25">
      <c r="G2983"/>
      <c r="I2983" s="112"/>
    </row>
    <row r="2984" spans="7:9" x14ac:dyDescent="0.25">
      <c r="G2984"/>
      <c r="I2984" s="112"/>
    </row>
    <row r="2985" spans="7:9" x14ac:dyDescent="0.25">
      <c r="G2985"/>
      <c r="I2985" s="112"/>
    </row>
    <row r="2986" spans="7:9" x14ac:dyDescent="0.25">
      <c r="G2986"/>
      <c r="I2986" s="112"/>
    </row>
    <row r="2987" spans="7:9" x14ac:dyDescent="0.25">
      <c r="G2987"/>
      <c r="I2987" s="112"/>
    </row>
    <row r="2988" spans="7:9" x14ac:dyDescent="0.25">
      <c r="G2988"/>
      <c r="I2988" s="112"/>
    </row>
    <row r="2989" spans="7:9" x14ac:dyDescent="0.25">
      <c r="G2989"/>
      <c r="I2989" s="112"/>
    </row>
    <row r="2990" spans="7:9" x14ac:dyDescent="0.25">
      <c r="G2990"/>
      <c r="I2990" s="112"/>
    </row>
    <row r="2991" spans="7:9" x14ac:dyDescent="0.25">
      <c r="G2991"/>
      <c r="I2991" s="112"/>
    </row>
    <row r="2992" spans="7:9" x14ac:dyDescent="0.25">
      <c r="G2992"/>
      <c r="I2992" s="112"/>
    </row>
    <row r="2993" spans="7:9" x14ac:dyDescent="0.25">
      <c r="G2993"/>
      <c r="I2993" s="112"/>
    </row>
    <row r="2994" spans="7:9" x14ac:dyDescent="0.25">
      <c r="G2994"/>
      <c r="I2994" s="112"/>
    </row>
    <row r="2995" spans="7:9" x14ac:dyDescent="0.25">
      <c r="G2995"/>
      <c r="I2995" s="112"/>
    </row>
    <row r="2996" spans="7:9" x14ac:dyDescent="0.25">
      <c r="G2996"/>
      <c r="I2996" s="112"/>
    </row>
    <row r="2997" spans="7:9" x14ac:dyDescent="0.25">
      <c r="G2997"/>
      <c r="I2997" s="112"/>
    </row>
    <row r="2998" spans="7:9" x14ac:dyDescent="0.25">
      <c r="G2998"/>
      <c r="I2998" s="112"/>
    </row>
    <row r="2999" spans="7:9" x14ac:dyDescent="0.25">
      <c r="G2999"/>
      <c r="I2999" s="112"/>
    </row>
    <row r="3000" spans="7:9" x14ac:dyDescent="0.25">
      <c r="G3000"/>
      <c r="I3000" s="112"/>
    </row>
    <row r="3001" spans="7:9" x14ac:dyDescent="0.25">
      <c r="G3001"/>
      <c r="I3001" s="112"/>
    </row>
    <row r="3002" spans="7:9" x14ac:dyDescent="0.25">
      <c r="G3002"/>
      <c r="I3002" s="112"/>
    </row>
    <row r="3003" spans="7:9" x14ac:dyDescent="0.25">
      <c r="G3003"/>
      <c r="I3003" s="112"/>
    </row>
    <row r="3004" spans="7:9" x14ac:dyDescent="0.25">
      <c r="G3004"/>
      <c r="I3004" s="112"/>
    </row>
    <row r="3005" spans="7:9" x14ac:dyDescent="0.25">
      <c r="G3005"/>
      <c r="I3005" s="112"/>
    </row>
    <row r="3006" spans="7:9" x14ac:dyDescent="0.25">
      <c r="G3006"/>
      <c r="I3006" s="112"/>
    </row>
    <row r="3007" spans="7:9" x14ac:dyDescent="0.25">
      <c r="G3007"/>
      <c r="I3007" s="112"/>
    </row>
    <row r="3008" spans="7:9" x14ac:dyDescent="0.25">
      <c r="G3008"/>
      <c r="I3008" s="112"/>
    </row>
    <row r="3009" spans="7:9" x14ac:dyDescent="0.25">
      <c r="G3009"/>
      <c r="I3009" s="112"/>
    </row>
    <row r="3010" spans="7:9" x14ac:dyDescent="0.25">
      <c r="G3010"/>
      <c r="I3010" s="112"/>
    </row>
    <row r="3011" spans="7:9" x14ac:dyDescent="0.25">
      <c r="G3011"/>
      <c r="I3011" s="112"/>
    </row>
    <row r="3012" spans="7:9" x14ac:dyDescent="0.25">
      <c r="G3012"/>
      <c r="I3012" s="112"/>
    </row>
    <row r="3013" spans="7:9" x14ac:dyDescent="0.25">
      <c r="G3013"/>
      <c r="I3013" s="112"/>
    </row>
    <row r="3014" spans="7:9" x14ac:dyDescent="0.25">
      <c r="G3014"/>
      <c r="I3014" s="112"/>
    </row>
    <row r="3015" spans="7:9" x14ac:dyDescent="0.25">
      <c r="G3015"/>
      <c r="I3015" s="112"/>
    </row>
    <row r="3016" spans="7:9" x14ac:dyDescent="0.25">
      <c r="G3016"/>
      <c r="I3016" s="112"/>
    </row>
    <row r="3017" spans="7:9" x14ac:dyDescent="0.25">
      <c r="G3017"/>
      <c r="I3017" s="112"/>
    </row>
    <row r="3018" spans="7:9" x14ac:dyDescent="0.25">
      <c r="G3018"/>
      <c r="I3018" s="112"/>
    </row>
    <row r="3019" spans="7:9" x14ac:dyDescent="0.25">
      <c r="G3019"/>
      <c r="I3019" s="112"/>
    </row>
    <row r="3020" spans="7:9" x14ac:dyDescent="0.25">
      <c r="G3020"/>
      <c r="I3020" s="112"/>
    </row>
    <row r="3021" spans="7:9" x14ac:dyDescent="0.25">
      <c r="G3021"/>
      <c r="I3021" s="112"/>
    </row>
    <row r="3022" spans="7:9" x14ac:dyDescent="0.25">
      <c r="G3022"/>
      <c r="I3022" s="112"/>
    </row>
    <row r="3023" spans="7:9" x14ac:dyDescent="0.25">
      <c r="G3023"/>
      <c r="I3023" s="112"/>
    </row>
    <row r="3024" spans="7:9" x14ac:dyDescent="0.25">
      <c r="G3024"/>
      <c r="I3024" s="112"/>
    </row>
    <row r="3025" spans="7:9" x14ac:dyDescent="0.25">
      <c r="G3025"/>
      <c r="I3025" s="112"/>
    </row>
    <row r="3026" spans="7:9" x14ac:dyDescent="0.25">
      <c r="G3026"/>
      <c r="I3026" s="112"/>
    </row>
    <row r="3027" spans="7:9" x14ac:dyDescent="0.25">
      <c r="G3027"/>
      <c r="I3027" s="112"/>
    </row>
    <row r="3028" spans="7:9" x14ac:dyDescent="0.25">
      <c r="G3028"/>
      <c r="I3028" s="112"/>
    </row>
    <row r="3029" spans="7:9" x14ac:dyDescent="0.25">
      <c r="G3029"/>
      <c r="I3029" s="112"/>
    </row>
    <row r="3030" spans="7:9" x14ac:dyDescent="0.25">
      <c r="G3030"/>
      <c r="I3030" s="112"/>
    </row>
    <row r="3031" spans="7:9" x14ac:dyDescent="0.25">
      <c r="G3031"/>
      <c r="I3031" s="112"/>
    </row>
    <row r="3032" spans="7:9" x14ac:dyDescent="0.25">
      <c r="G3032"/>
      <c r="I3032" s="112"/>
    </row>
    <row r="3033" spans="7:9" x14ac:dyDescent="0.25">
      <c r="G3033"/>
      <c r="I3033" s="112"/>
    </row>
    <row r="3034" spans="7:9" x14ac:dyDescent="0.25">
      <c r="G3034"/>
      <c r="I3034" s="112"/>
    </row>
    <row r="3035" spans="7:9" x14ac:dyDescent="0.25">
      <c r="G3035"/>
      <c r="I3035" s="112"/>
    </row>
    <row r="3036" spans="7:9" x14ac:dyDescent="0.25">
      <c r="G3036"/>
      <c r="I3036" s="112"/>
    </row>
    <row r="3037" spans="7:9" x14ac:dyDescent="0.25">
      <c r="G3037"/>
      <c r="I3037" s="112"/>
    </row>
    <row r="3038" spans="7:9" x14ac:dyDescent="0.25">
      <c r="G3038"/>
      <c r="I3038" s="112"/>
    </row>
    <row r="3039" spans="7:9" x14ac:dyDescent="0.25">
      <c r="G3039"/>
      <c r="I3039" s="112"/>
    </row>
    <row r="3040" spans="7:9" x14ac:dyDescent="0.25">
      <c r="G3040"/>
      <c r="I3040" s="112"/>
    </row>
    <row r="3041" spans="7:9" x14ac:dyDescent="0.25">
      <c r="G3041"/>
      <c r="I3041" s="112"/>
    </row>
    <row r="3042" spans="7:9" x14ac:dyDescent="0.25">
      <c r="G3042"/>
      <c r="I3042" s="112"/>
    </row>
    <row r="3043" spans="7:9" x14ac:dyDescent="0.25">
      <c r="G3043"/>
      <c r="I3043" s="112"/>
    </row>
    <row r="3044" spans="7:9" x14ac:dyDescent="0.25">
      <c r="G3044"/>
      <c r="I3044" s="112"/>
    </row>
    <row r="3045" spans="7:9" x14ac:dyDescent="0.25">
      <c r="G3045"/>
      <c r="I3045" s="112"/>
    </row>
    <row r="3046" spans="7:9" x14ac:dyDescent="0.25">
      <c r="G3046"/>
      <c r="I3046" s="112"/>
    </row>
    <row r="3047" spans="7:9" x14ac:dyDescent="0.25">
      <c r="G3047"/>
      <c r="I3047" s="112"/>
    </row>
    <row r="3048" spans="7:9" x14ac:dyDescent="0.25">
      <c r="G3048"/>
      <c r="I3048" s="112"/>
    </row>
    <row r="3049" spans="7:9" x14ac:dyDescent="0.25">
      <c r="G3049"/>
      <c r="I3049" s="112"/>
    </row>
    <row r="3050" spans="7:9" x14ac:dyDescent="0.25">
      <c r="G3050"/>
      <c r="I3050" s="112"/>
    </row>
    <row r="3051" spans="7:9" x14ac:dyDescent="0.25">
      <c r="G3051"/>
      <c r="I3051" s="112"/>
    </row>
    <row r="3052" spans="7:9" x14ac:dyDescent="0.25">
      <c r="G3052"/>
      <c r="I3052" s="112"/>
    </row>
    <row r="3053" spans="7:9" x14ac:dyDescent="0.25">
      <c r="G3053"/>
      <c r="I3053" s="112"/>
    </row>
    <row r="3054" spans="7:9" x14ac:dyDescent="0.25">
      <c r="G3054"/>
      <c r="I3054" s="112"/>
    </row>
    <row r="3055" spans="7:9" x14ac:dyDescent="0.25">
      <c r="G3055"/>
      <c r="I3055" s="112"/>
    </row>
    <row r="3056" spans="7:9" x14ac:dyDescent="0.25">
      <c r="G3056"/>
      <c r="I3056" s="112"/>
    </row>
    <row r="3057" spans="7:9" x14ac:dyDescent="0.25">
      <c r="G3057"/>
      <c r="I3057" s="112"/>
    </row>
    <row r="3058" spans="7:9" x14ac:dyDescent="0.25">
      <c r="G3058"/>
      <c r="I3058" s="112"/>
    </row>
    <row r="3059" spans="7:9" x14ac:dyDescent="0.25">
      <c r="G3059"/>
      <c r="I3059" s="112"/>
    </row>
    <row r="3060" spans="7:9" x14ac:dyDescent="0.25">
      <c r="G3060"/>
      <c r="I3060" s="112"/>
    </row>
    <row r="3061" spans="7:9" x14ac:dyDescent="0.25">
      <c r="G3061"/>
      <c r="I3061" s="112"/>
    </row>
    <row r="3062" spans="7:9" x14ac:dyDescent="0.25">
      <c r="G3062"/>
      <c r="I3062" s="112"/>
    </row>
    <row r="3063" spans="7:9" x14ac:dyDescent="0.25">
      <c r="G3063"/>
      <c r="I3063" s="112"/>
    </row>
    <row r="3064" spans="7:9" x14ac:dyDescent="0.25">
      <c r="G3064"/>
      <c r="I3064" s="112"/>
    </row>
    <row r="3065" spans="7:9" x14ac:dyDescent="0.25">
      <c r="G3065"/>
      <c r="I3065" s="112"/>
    </row>
    <row r="3066" spans="7:9" x14ac:dyDescent="0.25">
      <c r="G3066"/>
      <c r="I3066" s="112"/>
    </row>
    <row r="3067" spans="7:9" x14ac:dyDescent="0.25">
      <c r="G3067"/>
      <c r="I3067" s="112"/>
    </row>
    <row r="3068" spans="7:9" x14ac:dyDescent="0.25">
      <c r="G3068"/>
      <c r="I3068" s="112"/>
    </row>
    <row r="3069" spans="7:9" x14ac:dyDescent="0.25">
      <c r="G3069"/>
      <c r="I3069" s="112"/>
    </row>
    <row r="3070" spans="7:9" x14ac:dyDescent="0.25">
      <c r="G3070"/>
      <c r="I3070" s="112"/>
    </row>
    <row r="3071" spans="7:9" x14ac:dyDescent="0.25">
      <c r="G3071"/>
      <c r="I3071" s="112"/>
    </row>
    <row r="3072" spans="7:9" x14ac:dyDescent="0.25">
      <c r="G3072"/>
      <c r="I3072" s="112"/>
    </row>
    <row r="3073" spans="7:9" x14ac:dyDescent="0.25">
      <c r="G3073"/>
      <c r="I3073" s="112"/>
    </row>
    <row r="3074" spans="7:9" x14ac:dyDescent="0.25">
      <c r="G3074"/>
      <c r="I3074" s="112"/>
    </row>
    <row r="3075" spans="7:9" x14ac:dyDescent="0.25">
      <c r="G3075"/>
      <c r="I3075" s="112"/>
    </row>
    <row r="3076" spans="7:9" x14ac:dyDescent="0.25">
      <c r="G3076"/>
      <c r="I3076" s="112"/>
    </row>
    <row r="3077" spans="7:9" x14ac:dyDescent="0.25">
      <c r="G3077"/>
      <c r="I3077" s="112"/>
    </row>
    <row r="3078" spans="7:9" x14ac:dyDescent="0.25">
      <c r="G3078"/>
      <c r="I3078" s="112"/>
    </row>
    <row r="3079" spans="7:9" x14ac:dyDescent="0.25">
      <c r="G3079"/>
      <c r="I3079" s="112"/>
    </row>
    <row r="3080" spans="7:9" x14ac:dyDescent="0.25">
      <c r="G3080"/>
      <c r="I3080" s="112"/>
    </row>
    <row r="3081" spans="7:9" x14ac:dyDescent="0.25">
      <c r="G3081"/>
      <c r="I3081" s="112"/>
    </row>
    <row r="3082" spans="7:9" x14ac:dyDescent="0.25">
      <c r="G3082"/>
      <c r="I3082" s="112"/>
    </row>
    <row r="3083" spans="7:9" x14ac:dyDescent="0.25">
      <c r="G3083"/>
      <c r="I3083" s="112"/>
    </row>
    <row r="3084" spans="7:9" x14ac:dyDescent="0.25">
      <c r="G3084"/>
      <c r="I3084" s="112"/>
    </row>
    <row r="3085" spans="7:9" x14ac:dyDescent="0.25">
      <c r="G3085"/>
      <c r="I3085" s="112"/>
    </row>
    <row r="3086" spans="7:9" x14ac:dyDescent="0.25">
      <c r="G3086"/>
      <c r="I3086" s="112"/>
    </row>
    <row r="3087" spans="7:9" x14ac:dyDescent="0.25">
      <c r="G3087"/>
      <c r="I3087" s="112"/>
    </row>
    <row r="3088" spans="7:9" x14ac:dyDescent="0.25">
      <c r="G3088"/>
      <c r="I3088" s="112"/>
    </row>
    <row r="3089" spans="7:9" x14ac:dyDescent="0.25">
      <c r="G3089"/>
      <c r="I3089" s="112"/>
    </row>
    <row r="3090" spans="7:9" x14ac:dyDescent="0.25">
      <c r="G3090"/>
      <c r="I3090" s="112"/>
    </row>
    <row r="3091" spans="7:9" x14ac:dyDescent="0.25">
      <c r="G3091"/>
      <c r="I3091" s="112"/>
    </row>
    <row r="3092" spans="7:9" x14ac:dyDescent="0.25">
      <c r="G3092"/>
      <c r="I3092" s="112"/>
    </row>
    <row r="3093" spans="7:9" x14ac:dyDescent="0.25">
      <c r="G3093"/>
      <c r="I3093" s="112"/>
    </row>
    <row r="3094" spans="7:9" x14ac:dyDescent="0.25">
      <c r="G3094"/>
      <c r="I3094" s="112"/>
    </row>
    <row r="3095" spans="7:9" x14ac:dyDescent="0.25">
      <c r="G3095"/>
      <c r="I3095" s="112"/>
    </row>
    <row r="3096" spans="7:9" x14ac:dyDescent="0.25">
      <c r="G3096"/>
      <c r="I3096" s="112"/>
    </row>
    <row r="3097" spans="7:9" x14ac:dyDescent="0.25">
      <c r="G3097"/>
      <c r="I3097" s="112"/>
    </row>
    <row r="3098" spans="7:9" x14ac:dyDescent="0.25">
      <c r="G3098"/>
      <c r="I3098" s="112"/>
    </row>
    <row r="3099" spans="7:9" x14ac:dyDescent="0.25">
      <c r="G3099"/>
      <c r="I3099" s="112"/>
    </row>
    <row r="3100" spans="7:9" x14ac:dyDescent="0.25">
      <c r="G3100"/>
      <c r="I3100" s="112"/>
    </row>
    <row r="3101" spans="7:9" x14ac:dyDescent="0.25">
      <c r="G3101"/>
      <c r="I3101" s="112"/>
    </row>
    <row r="3102" spans="7:9" x14ac:dyDescent="0.25">
      <c r="G3102"/>
      <c r="I3102" s="112"/>
    </row>
    <row r="3103" spans="7:9" x14ac:dyDescent="0.25">
      <c r="G3103"/>
      <c r="I3103" s="112"/>
    </row>
    <row r="3104" spans="7:9" x14ac:dyDescent="0.25">
      <c r="G3104"/>
      <c r="I3104" s="112"/>
    </row>
    <row r="3105" spans="7:9" x14ac:dyDescent="0.25">
      <c r="G3105"/>
      <c r="I3105" s="112"/>
    </row>
    <row r="3106" spans="7:9" x14ac:dyDescent="0.25">
      <c r="G3106"/>
      <c r="I3106" s="112"/>
    </row>
    <row r="3107" spans="7:9" x14ac:dyDescent="0.25">
      <c r="G3107"/>
      <c r="I3107" s="112"/>
    </row>
    <row r="3108" spans="7:9" x14ac:dyDescent="0.25">
      <c r="G3108"/>
      <c r="I3108" s="112"/>
    </row>
    <row r="3109" spans="7:9" x14ac:dyDescent="0.25">
      <c r="G3109"/>
      <c r="I3109" s="112"/>
    </row>
    <row r="3110" spans="7:9" x14ac:dyDescent="0.25">
      <c r="G3110"/>
      <c r="I3110" s="112"/>
    </row>
    <row r="3111" spans="7:9" x14ac:dyDescent="0.25">
      <c r="G3111"/>
      <c r="I3111" s="112"/>
    </row>
    <row r="3112" spans="7:9" x14ac:dyDescent="0.25">
      <c r="G3112"/>
      <c r="I3112" s="112"/>
    </row>
    <row r="3113" spans="7:9" x14ac:dyDescent="0.25">
      <c r="G3113"/>
      <c r="I3113" s="112"/>
    </row>
    <row r="3114" spans="7:9" x14ac:dyDescent="0.25">
      <c r="G3114"/>
      <c r="I3114" s="112"/>
    </row>
    <row r="3115" spans="7:9" x14ac:dyDescent="0.25">
      <c r="G3115"/>
      <c r="I3115" s="112"/>
    </row>
    <row r="3116" spans="7:9" x14ac:dyDescent="0.25">
      <c r="G3116"/>
      <c r="I3116" s="112"/>
    </row>
    <row r="3117" spans="7:9" x14ac:dyDescent="0.25">
      <c r="G3117"/>
      <c r="I3117" s="112"/>
    </row>
    <row r="3118" spans="7:9" x14ac:dyDescent="0.25">
      <c r="G3118"/>
      <c r="I3118" s="112"/>
    </row>
    <row r="3119" spans="7:9" x14ac:dyDescent="0.25">
      <c r="G3119"/>
      <c r="I3119" s="112"/>
    </row>
    <row r="3120" spans="7:9" x14ac:dyDescent="0.25">
      <c r="G3120"/>
      <c r="I3120" s="112"/>
    </row>
    <row r="3121" spans="7:9" x14ac:dyDescent="0.25">
      <c r="G3121"/>
      <c r="I3121" s="112"/>
    </row>
    <row r="3122" spans="7:9" x14ac:dyDescent="0.25">
      <c r="G3122"/>
      <c r="I3122" s="112"/>
    </row>
    <row r="3123" spans="7:9" x14ac:dyDescent="0.25">
      <c r="G3123"/>
      <c r="I3123" s="112"/>
    </row>
    <row r="3124" spans="7:9" x14ac:dyDescent="0.25">
      <c r="G3124"/>
      <c r="I3124" s="112"/>
    </row>
    <row r="3125" spans="7:9" x14ac:dyDescent="0.25">
      <c r="G3125"/>
      <c r="I3125" s="112"/>
    </row>
    <row r="3126" spans="7:9" x14ac:dyDescent="0.25">
      <c r="G3126"/>
      <c r="I3126" s="112"/>
    </row>
    <row r="3127" spans="7:9" x14ac:dyDescent="0.25">
      <c r="G3127"/>
      <c r="I3127" s="112"/>
    </row>
    <row r="3128" spans="7:9" x14ac:dyDescent="0.25">
      <c r="G3128"/>
      <c r="I3128" s="112"/>
    </row>
    <row r="3129" spans="7:9" x14ac:dyDescent="0.25">
      <c r="G3129"/>
      <c r="I3129" s="112"/>
    </row>
    <row r="3130" spans="7:9" x14ac:dyDescent="0.25">
      <c r="G3130"/>
      <c r="I3130" s="112"/>
    </row>
    <row r="3131" spans="7:9" x14ac:dyDescent="0.25">
      <c r="G3131"/>
      <c r="I3131" s="112"/>
    </row>
    <row r="3132" spans="7:9" x14ac:dyDescent="0.25">
      <c r="G3132"/>
      <c r="I3132" s="112"/>
    </row>
    <row r="3133" spans="7:9" x14ac:dyDescent="0.25">
      <c r="G3133"/>
      <c r="I3133" s="112"/>
    </row>
    <row r="3134" spans="7:9" x14ac:dyDescent="0.25">
      <c r="G3134"/>
      <c r="I3134" s="112"/>
    </row>
    <row r="3135" spans="7:9" x14ac:dyDescent="0.25">
      <c r="G3135"/>
      <c r="I3135" s="112"/>
    </row>
    <row r="3136" spans="7:9" x14ac:dyDescent="0.25">
      <c r="G3136"/>
      <c r="I3136" s="112"/>
    </row>
    <row r="3137" spans="7:9" x14ac:dyDescent="0.25">
      <c r="G3137"/>
      <c r="I3137" s="112"/>
    </row>
    <row r="3138" spans="7:9" x14ac:dyDescent="0.25">
      <c r="G3138"/>
      <c r="I3138" s="112"/>
    </row>
    <row r="3139" spans="7:9" x14ac:dyDescent="0.25">
      <c r="G3139"/>
      <c r="I3139" s="112"/>
    </row>
    <row r="3140" spans="7:9" x14ac:dyDescent="0.25">
      <c r="G3140"/>
      <c r="I3140" s="112"/>
    </row>
    <row r="3141" spans="7:9" x14ac:dyDescent="0.25">
      <c r="G3141"/>
      <c r="I3141" s="112"/>
    </row>
    <row r="3142" spans="7:9" x14ac:dyDescent="0.25">
      <c r="G3142"/>
      <c r="I3142" s="112"/>
    </row>
    <row r="3143" spans="7:9" x14ac:dyDescent="0.25">
      <c r="G3143"/>
      <c r="I3143" s="112"/>
    </row>
    <row r="3144" spans="7:9" x14ac:dyDescent="0.25">
      <c r="G3144"/>
      <c r="I3144" s="112"/>
    </row>
    <row r="3145" spans="7:9" x14ac:dyDescent="0.25">
      <c r="G3145"/>
      <c r="I3145" s="112"/>
    </row>
    <row r="3146" spans="7:9" x14ac:dyDescent="0.25">
      <c r="G3146"/>
      <c r="I3146" s="112"/>
    </row>
    <row r="3147" spans="7:9" x14ac:dyDescent="0.25">
      <c r="G3147"/>
      <c r="I3147" s="112"/>
    </row>
    <row r="3148" spans="7:9" x14ac:dyDescent="0.25">
      <c r="G3148"/>
      <c r="I3148" s="112"/>
    </row>
    <row r="3149" spans="7:9" x14ac:dyDescent="0.25">
      <c r="G3149"/>
      <c r="I3149" s="112"/>
    </row>
    <row r="3150" spans="7:9" x14ac:dyDescent="0.25">
      <c r="G3150"/>
      <c r="I3150" s="112"/>
    </row>
    <row r="3151" spans="7:9" x14ac:dyDescent="0.25">
      <c r="G3151"/>
      <c r="I3151" s="112"/>
    </row>
    <row r="3152" spans="7:9" x14ac:dyDescent="0.25">
      <c r="G3152"/>
      <c r="I3152" s="112"/>
    </row>
    <row r="3153" spans="7:9" x14ac:dyDescent="0.25">
      <c r="G3153"/>
      <c r="I3153" s="112"/>
    </row>
    <row r="3154" spans="7:9" x14ac:dyDescent="0.25">
      <c r="G3154"/>
      <c r="I3154" s="112"/>
    </row>
    <row r="3155" spans="7:9" x14ac:dyDescent="0.25">
      <c r="G3155"/>
      <c r="I3155" s="112"/>
    </row>
    <row r="3156" spans="7:9" x14ac:dyDescent="0.25">
      <c r="G3156"/>
      <c r="I3156" s="112"/>
    </row>
    <row r="3157" spans="7:9" x14ac:dyDescent="0.25">
      <c r="G3157"/>
      <c r="I3157" s="112"/>
    </row>
    <row r="3158" spans="7:9" x14ac:dyDescent="0.25">
      <c r="G3158"/>
      <c r="I3158" s="112"/>
    </row>
    <row r="3159" spans="7:9" x14ac:dyDescent="0.25">
      <c r="G3159"/>
      <c r="I3159" s="112"/>
    </row>
    <row r="3160" spans="7:9" x14ac:dyDescent="0.25">
      <c r="G3160"/>
      <c r="I3160" s="112"/>
    </row>
    <row r="3161" spans="7:9" x14ac:dyDescent="0.25">
      <c r="G3161"/>
      <c r="I3161" s="112"/>
    </row>
    <row r="3162" spans="7:9" x14ac:dyDescent="0.25">
      <c r="G3162"/>
      <c r="I3162" s="112"/>
    </row>
    <row r="3163" spans="7:9" x14ac:dyDescent="0.25">
      <c r="G3163"/>
      <c r="I3163" s="112"/>
    </row>
    <row r="3164" spans="7:9" x14ac:dyDescent="0.25">
      <c r="G3164"/>
      <c r="I3164" s="112"/>
    </row>
    <row r="3165" spans="7:9" x14ac:dyDescent="0.25">
      <c r="G3165"/>
      <c r="I3165" s="112"/>
    </row>
    <row r="3166" spans="7:9" x14ac:dyDescent="0.25">
      <c r="G3166"/>
      <c r="I3166" s="112"/>
    </row>
    <row r="3167" spans="7:9" x14ac:dyDescent="0.25">
      <c r="G3167"/>
      <c r="I3167" s="112"/>
    </row>
    <row r="3168" spans="7:9" x14ac:dyDescent="0.25">
      <c r="G3168"/>
      <c r="I3168" s="112"/>
    </row>
    <row r="3169" spans="7:9" x14ac:dyDescent="0.25">
      <c r="G3169"/>
      <c r="I3169" s="112"/>
    </row>
    <row r="3170" spans="7:9" x14ac:dyDescent="0.25">
      <c r="G3170"/>
      <c r="I3170" s="112"/>
    </row>
    <row r="3171" spans="7:9" x14ac:dyDescent="0.25">
      <c r="G3171"/>
      <c r="I3171" s="112"/>
    </row>
    <row r="3172" spans="7:9" x14ac:dyDescent="0.25">
      <c r="G3172"/>
      <c r="I3172" s="112"/>
    </row>
    <row r="3173" spans="7:9" x14ac:dyDescent="0.25">
      <c r="G3173"/>
      <c r="I3173" s="112"/>
    </row>
    <row r="3174" spans="7:9" x14ac:dyDescent="0.25">
      <c r="G3174"/>
      <c r="I3174" s="112"/>
    </row>
    <row r="3175" spans="7:9" x14ac:dyDescent="0.25">
      <c r="G3175"/>
      <c r="I3175" s="112"/>
    </row>
    <row r="3176" spans="7:9" x14ac:dyDescent="0.25">
      <c r="G3176"/>
      <c r="I3176" s="112"/>
    </row>
    <row r="3177" spans="7:9" x14ac:dyDescent="0.25">
      <c r="G3177"/>
      <c r="I3177" s="112"/>
    </row>
    <row r="3178" spans="7:9" x14ac:dyDescent="0.25">
      <c r="G3178"/>
      <c r="I3178" s="112"/>
    </row>
    <row r="3179" spans="7:9" x14ac:dyDescent="0.25">
      <c r="G3179"/>
      <c r="I3179" s="112"/>
    </row>
    <row r="3180" spans="7:9" x14ac:dyDescent="0.25">
      <c r="G3180"/>
      <c r="I3180" s="112"/>
    </row>
    <row r="3181" spans="7:9" x14ac:dyDescent="0.25">
      <c r="G3181"/>
      <c r="I3181" s="112"/>
    </row>
    <row r="3182" spans="7:9" x14ac:dyDescent="0.25">
      <c r="G3182"/>
      <c r="I3182" s="112"/>
    </row>
    <row r="3183" spans="7:9" x14ac:dyDescent="0.25">
      <c r="G3183"/>
      <c r="I3183" s="112"/>
    </row>
    <row r="3184" spans="7:9" x14ac:dyDescent="0.25">
      <c r="G3184"/>
      <c r="I3184" s="112"/>
    </row>
    <row r="3185" spans="7:9" x14ac:dyDescent="0.25">
      <c r="G3185"/>
      <c r="I3185" s="112"/>
    </row>
    <row r="3186" spans="7:9" x14ac:dyDescent="0.25">
      <c r="G3186"/>
      <c r="I3186" s="112"/>
    </row>
    <row r="3187" spans="7:9" x14ac:dyDescent="0.25">
      <c r="G3187"/>
      <c r="I3187" s="112"/>
    </row>
    <row r="3188" spans="7:9" x14ac:dyDescent="0.25">
      <c r="G3188"/>
      <c r="I3188" s="112"/>
    </row>
    <row r="3189" spans="7:9" x14ac:dyDescent="0.25">
      <c r="G3189"/>
      <c r="I3189" s="112"/>
    </row>
    <row r="3190" spans="7:9" x14ac:dyDescent="0.25">
      <c r="G3190"/>
      <c r="I3190" s="112"/>
    </row>
    <row r="3191" spans="7:9" x14ac:dyDescent="0.25">
      <c r="G3191"/>
      <c r="I3191" s="112"/>
    </row>
    <row r="3192" spans="7:9" x14ac:dyDescent="0.25">
      <c r="G3192"/>
      <c r="I3192" s="112"/>
    </row>
    <row r="3193" spans="7:9" x14ac:dyDescent="0.25">
      <c r="G3193"/>
      <c r="I3193" s="112"/>
    </row>
    <row r="3194" spans="7:9" x14ac:dyDescent="0.25">
      <c r="G3194"/>
      <c r="I3194" s="112"/>
    </row>
    <row r="3195" spans="7:9" x14ac:dyDescent="0.25">
      <c r="G3195"/>
      <c r="I3195" s="112"/>
    </row>
    <row r="3196" spans="7:9" x14ac:dyDescent="0.25">
      <c r="G3196"/>
      <c r="I3196" s="112"/>
    </row>
    <row r="3197" spans="7:9" x14ac:dyDescent="0.25">
      <c r="G3197"/>
      <c r="I3197" s="112"/>
    </row>
    <row r="3198" spans="7:9" x14ac:dyDescent="0.25">
      <c r="G3198"/>
      <c r="I3198" s="112"/>
    </row>
    <row r="3199" spans="7:9" x14ac:dyDescent="0.25">
      <c r="G3199"/>
      <c r="I3199" s="112"/>
    </row>
    <row r="3200" spans="7:9" x14ac:dyDescent="0.25">
      <c r="G3200"/>
      <c r="I3200" s="112"/>
    </row>
    <row r="3201" spans="7:9" x14ac:dyDescent="0.25">
      <c r="G3201"/>
      <c r="I3201" s="112"/>
    </row>
    <row r="3202" spans="7:9" x14ac:dyDescent="0.25">
      <c r="G3202"/>
      <c r="I3202" s="112"/>
    </row>
    <row r="3203" spans="7:9" x14ac:dyDescent="0.25">
      <c r="G3203"/>
      <c r="I3203" s="112"/>
    </row>
    <row r="3204" spans="7:9" x14ac:dyDescent="0.25">
      <c r="G3204"/>
      <c r="I3204" s="112"/>
    </row>
    <row r="3205" spans="7:9" x14ac:dyDescent="0.25">
      <c r="G3205"/>
      <c r="I3205" s="112"/>
    </row>
    <row r="3206" spans="7:9" x14ac:dyDescent="0.25">
      <c r="G3206"/>
      <c r="I3206" s="112"/>
    </row>
    <row r="3207" spans="7:9" x14ac:dyDescent="0.25">
      <c r="G3207"/>
      <c r="I3207" s="112"/>
    </row>
    <row r="3208" spans="7:9" x14ac:dyDescent="0.25">
      <c r="G3208"/>
      <c r="I3208" s="112"/>
    </row>
    <row r="3209" spans="7:9" x14ac:dyDescent="0.25">
      <c r="G3209"/>
      <c r="I3209" s="112"/>
    </row>
    <row r="3210" spans="7:9" x14ac:dyDescent="0.25">
      <c r="G3210"/>
      <c r="I3210" s="112"/>
    </row>
    <row r="3211" spans="7:9" x14ac:dyDescent="0.25">
      <c r="G3211"/>
      <c r="I3211" s="112"/>
    </row>
    <row r="3212" spans="7:9" x14ac:dyDescent="0.25">
      <c r="G3212"/>
      <c r="I3212" s="112"/>
    </row>
    <row r="3213" spans="7:9" x14ac:dyDescent="0.25">
      <c r="G3213"/>
      <c r="I3213" s="112"/>
    </row>
    <row r="3214" spans="7:9" x14ac:dyDescent="0.25">
      <c r="G3214"/>
      <c r="I3214" s="112"/>
    </row>
    <row r="3215" spans="7:9" x14ac:dyDescent="0.25">
      <c r="G3215"/>
      <c r="I3215" s="112"/>
    </row>
    <row r="3216" spans="7:9" x14ac:dyDescent="0.25">
      <c r="G3216"/>
      <c r="I3216" s="112"/>
    </row>
    <row r="3217" spans="7:9" x14ac:dyDescent="0.25">
      <c r="G3217"/>
      <c r="I3217" s="112"/>
    </row>
    <row r="3218" spans="7:9" x14ac:dyDescent="0.25">
      <c r="G3218"/>
      <c r="I3218" s="112"/>
    </row>
    <row r="3219" spans="7:9" x14ac:dyDescent="0.25">
      <c r="G3219"/>
      <c r="I3219" s="112"/>
    </row>
    <row r="3220" spans="7:9" x14ac:dyDescent="0.25">
      <c r="G3220"/>
      <c r="I3220" s="112"/>
    </row>
    <row r="3221" spans="7:9" x14ac:dyDescent="0.25">
      <c r="G3221"/>
      <c r="I3221" s="112"/>
    </row>
    <row r="3222" spans="7:9" x14ac:dyDescent="0.25">
      <c r="G3222"/>
      <c r="I3222" s="112"/>
    </row>
    <row r="3223" spans="7:9" x14ac:dyDescent="0.25">
      <c r="G3223"/>
      <c r="I3223" s="112"/>
    </row>
    <row r="3224" spans="7:9" x14ac:dyDescent="0.25">
      <c r="G3224"/>
      <c r="I3224" s="112"/>
    </row>
    <row r="3225" spans="7:9" x14ac:dyDescent="0.25">
      <c r="G3225"/>
      <c r="I3225" s="112"/>
    </row>
    <row r="3226" spans="7:9" x14ac:dyDescent="0.25">
      <c r="G3226"/>
      <c r="I3226" s="112"/>
    </row>
    <row r="3227" spans="7:9" x14ac:dyDescent="0.25">
      <c r="G3227"/>
      <c r="I3227" s="112"/>
    </row>
    <row r="3228" spans="7:9" x14ac:dyDescent="0.25">
      <c r="G3228"/>
      <c r="I3228" s="112"/>
    </row>
    <row r="3229" spans="7:9" x14ac:dyDescent="0.25">
      <c r="G3229"/>
      <c r="I3229" s="112"/>
    </row>
    <row r="3230" spans="7:9" x14ac:dyDescent="0.25">
      <c r="G3230"/>
      <c r="I3230" s="112"/>
    </row>
    <row r="3231" spans="7:9" x14ac:dyDescent="0.25">
      <c r="G3231"/>
      <c r="I3231" s="112"/>
    </row>
    <row r="3232" spans="7:9" x14ac:dyDescent="0.25">
      <c r="G3232"/>
      <c r="I3232" s="112"/>
    </row>
    <row r="3233" spans="7:9" x14ac:dyDescent="0.25">
      <c r="G3233"/>
      <c r="I3233" s="112"/>
    </row>
    <row r="3234" spans="7:9" x14ac:dyDescent="0.25">
      <c r="G3234"/>
      <c r="I3234" s="112"/>
    </row>
    <row r="3235" spans="7:9" x14ac:dyDescent="0.25">
      <c r="G3235"/>
      <c r="I3235" s="112"/>
    </row>
    <row r="3236" spans="7:9" x14ac:dyDescent="0.25">
      <c r="G3236"/>
      <c r="I3236" s="112"/>
    </row>
    <row r="3237" spans="7:9" x14ac:dyDescent="0.25">
      <c r="G3237"/>
      <c r="I3237" s="112"/>
    </row>
    <row r="3238" spans="7:9" x14ac:dyDescent="0.25">
      <c r="G3238"/>
      <c r="I3238" s="112"/>
    </row>
    <row r="3239" spans="7:9" x14ac:dyDescent="0.25">
      <c r="G3239"/>
      <c r="I3239" s="112"/>
    </row>
    <row r="3240" spans="7:9" x14ac:dyDescent="0.25">
      <c r="G3240"/>
      <c r="I3240" s="112"/>
    </row>
    <row r="3241" spans="7:9" x14ac:dyDescent="0.25">
      <c r="G3241"/>
      <c r="I3241" s="112"/>
    </row>
    <row r="3242" spans="7:9" x14ac:dyDescent="0.25">
      <c r="G3242"/>
      <c r="I3242" s="112"/>
    </row>
    <row r="3243" spans="7:9" x14ac:dyDescent="0.25">
      <c r="G3243"/>
      <c r="I3243" s="112"/>
    </row>
    <row r="3244" spans="7:9" x14ac:dyDescent="0.25">
      <c r="G3244"/>
      <c r="I3244" s="112"/>
    </row>
    <row r="3245" spans="7:9" x14ac:dyDescent="0.25">
      <c r="G3245"/>
      <c r="I3245" s="112"/>
    </row>
    <row r="3246" spans="7:9" x14ac:dyDescent="0.25">
      <c r="G3246"/>
      <c r="I3246" s="112"/>
    </row>
    <row r="3247" spans="7:9" x14ac:dyDescent="0.25">
      <c r="G3247"/>
      <c r="I3247" s="112"/>
    </row>
    <row r="3248" spans="7:9" x14ac:dyDescent="0.25">
      <c r="G3248"/>
      <c r="I3248" s="112"/>
    </row>
    <row r="3249" spans="7:9" x14ac:dyDescent="0.25">
      <c r="G3249"/>
      <c r="I3249" s="112"/>
    </row>
    <row r="3250" spans="7:9" x14ac:dyDescent="0.25">
      <c r="G3250"/>
      <c r="I3250" s="112"/>
    </row>
    <row r="3251" spans="7:9" x14ac:dyDescent="0.25">
      <c r="G3251"/>
      <c r="I3251" s="112"/>
    </row>
    <row r="3252" spans="7:9" x14ac:dyDescent="0.25">
      <c r="G3252"/>
      <c r="I3252" s="112"/>
    </row>
    <row r="3253" spans="7:9" x14ac:dyDescent="0.25">
      <c r="G3253"/>
      <c r="I3253" s="112"/>
    </row>
    <row r="3254" spans="7:9" x14ac:dyDescent="0.25">
      <c r="G3254"/>
      <c r="I3254" s="112"/>
    </row>
    <row r="3255" spans="7:9" x14ac:dyDescent="0.25">
      <c r="G3255"/>
      <c r="I3255" s="112"/>
    </row>
    <row r="3256" spans="7:9" x14ac:dyDescent="0.25">
      <c r="G3256"/>
      <c r="I3256" s="112"/>
    </row>
    <row r="3257" spans="7:9" x14ac:dyDescent="0.25">
      <c r="G3257"/>
      <c r="I3257" s="112"/>
    </row>
    <row r="3258" spans="7:9" x14ac:dyDescent="0.25">
      <c r="G3258"/>
      <c r="I3258" s="112"/>
    </row>
    <row r="3259" spans="7:9" x14ac:dyDescent="0.25">
      <c r="G3259"/>
      <c r="I3259" s="112"/>
    </row>
    <row r="3260" spans="7:9" x14ac:dyDescent="0.25">
      <c r="G3260"/>
      <c r="I3260" s="112"/>
    </row>
    <row r="3261" spans="7:9" x14ac:dyDescent="0.25">
      <c r="G3261"/>
      <c r="I3261" s="112"/>
    </row>
    <row r="3262" spans="7:9" x14ac:dyDescent="0.25">
      <c r="G3262"/>
      <c r="I3262" s="112"/>
    </row>
    <row r="3263" spans="7:9" x14ac:dyDescent="0.25">
      <c r="G3263"/>
      <c r="I3263" s="112"/>
    </row>
    <row r="3264" spans="7:9" x14ac:dyDescent="0.25">
      <c r="G3264"/>
      <c r="I3264" s="112"/>
    </row>
    <row r="3265" spans="7:9" x14ac:dyDescent="0.25">
      <c r="G3265"/>
      <c r="I3265" s="112"/>
    </row>
    <row r="3266" spans="7:9" x14ac:dyDescent="0.25">
      <c r="G3266"/>
      <c r="I3266" s="112"/>
    </row>
    <row r="3267" spans="7:9" x14ac:dyDescent="0.25">
      <c r="G3267"/>
      <c r="I3267" s="112"/>
    </row>
    <row r="3268" spans="7:9" x14ac:dyDescent="0.25">
      <c r="G3268"/>
      <c r="I3268" s="112"/>
    </row>
    <row r="3269" spans="7:9" x14ac:dyDescent="0.25">
      <c r="G3269"/>
      <c r="I3269" s="112"/>
    </row>
    <row r="3270" spans="7:9" x14ac:dyDescent="0.25">
      <c r="G3270"/>
      <c r="I3270" s="112"/>
    </row>
    <row r="3271" spans="7:9" x14ac:dyDescent="0.25">
      <c r="G3271"/>
      <c r="I3271" s="112"/>
    </row>
    <row r="3272" spans="7:9" x14ac:dyDescent="0.25">
      <c r="G3272"/>
      <c r="I3272" s="112"/>
    </row>
    <row r="3273" spans="7:9" x14ac:dyDescent="0.25">
      <c r="G3273"/>
      <c r="I3273" s="112"/>
    </row>
    <row r="3274" spans="7:9" x14ac:dyDescent="0.25">
      <c r="G3274"/>
      <c r="I3274" s="112"/>
    </row>
    <row r="3275" spans="7:9" x14ac:dyDescent="0.25">
      <c r="G3275"/>
      <c r="I3275" s="112"/>
    </row>
    <row r="3276" spans="7:9" x14ac:dyDescent="0.25">
      <c r="G3276"/>
      <c r="I3276" s="112"/>
    </row>
    <row r="3277" spans="7:9" x14ac:dyDescent="0.25">
      <c r="G3277"/>
      <c r="I3277" s="112"/>
    </row>
    <row r="3278" spans="7:9" x14ac:dyDescent="0.25">
      <c r="G3278"/>
      <c r="I3278" s="112"/>
    </row>
    <row r="3279" spans="7:9" x14ac:dyDescent="0.25">
      <c r="G3279"/>
      <c r="I3279" s="112"/>
    </row>
    <row r="3280" spans="7:9" x14ac:dyDescent="0.25">
      <c r="G3280"/>
      <c r="I3280" s="112"/>
    </row>
    <row r="3281" spans="7:9" x14ac:dyDescent="0.25">
      <c r="G3281"/>
      <c r="I3281" s="112"/>
    </row>
    <row r="3282" spans="7:9" x14ac:dyDescent="0.25">
      <c r="G3282"/>
      <c r="I3282" s="112"/>
    </row>
    <row r="3283" spans="7:9" x14ac:dyDescent="0.25">
      <c r="G3283"/>
      <c r="I3283" s="112"/>
    </row>
    <row r="3284" spans="7:9" x14ac:dyDescent="0.25">
      <c r="G3284"/>
      <c r="I3284" s="112"/>
    </row>
    <row r="3285" spans="7:9" x14ac:dyDescent="0.25">
      <c r="G3285"/>
      <c r="I3285" s="112"/>
    </row>
    <row r="3286" spans="7:9" x14ac:dyDescent="0.25">
      <c r="G3286"/>
      <c r="I3286" s="112"/>
    </row>
    <row r="3287" spans="7:9" x14ac:dyDescent="0.25">
      <c r="G3287"/>
      <c r="I3287" s="112"/>
    </row>
    <row r="3288" spans="7:9" x14ac:dyDescent="0.25">
      <c r="G3288"/>
      <c r="I3288" s="112"/>
    </row>
    <row r="3289" spans="7:9" x14ac:dyDescent="0.25">
      <c r="G3289"/>
      <c r="I3289" s="112"/>
    </row>
    <row r="3290" spans="7:9" x14ac:dyDescent="0.25">
      <c r="G3290"/>
      <c r="I3290" s="112"/>
    </row>
    <row r="3291" spans="7:9" x14ac:dyDescent="0.25">
      <c r="G3291"/>
      <c r="I3291" s="112"/>
    </row>
    <row r="3292" spans="7:9" x14ac:dyDescent="0.25">
      <c r="G3292"/>
      <c r="I3292" s="112"/>
    </row>
    <row r="3293" spans="7:9" x14ac:dyDescent="0.25">
      <c r="G3293"/>
      <c r="I3293" s="112"/>
    </row>
    <row r="3294" spans="7:9" x14ac:dyDescent="0.25">
      <c r="G3294"/>
      <c r="I3294" s="112"/>
    </row>
    <row r="3295" spans="7:9" x14ac:dyDescent="0.25">
      <c r="G3295"/>
      <c r="I3295" s="112"/>
    </row>
    <row r="3296" spans="7:9" x14ac:dyDescent="0.25">
      <c r="G3296"/>
      <c r="I3296" s="112"/>
    </row>
    <row r="3297" spans="7:9" x14ac:dyDescent="0.25">
      <c r="G3297"/>
      <c r="I3297" s="112"/>
    </row>
    <row r="3298" spans="7:9" x14ac:dyDescent="0.25">
      <c r="G3298"/>
      <c r="I3298" s="112"/>
    </row>
    <row r="3299" spans="7:9" x14ac:dyDescent="0.25">
      <c r="G3299"/>
      <c r="I3299" s="112"/>
    </row>
    <row r="3300" spans="7:9" x14ac:dyDescent="0.25">
      <c r="G3300"/>
      <c r="I3300" s="112"/>
    </row>
    <row r="3301" spans="7:9" x14ac:dyDescent="0.25">
      <c r="G3301"/>
      <c r="I3301" s="112"/>
    </row>
    <row r="3302" spans="7:9" x14ac:dyDescent="0.25">
      <c r="G3302"/>
      <c r="I3302" s="112"/>
    </row>
    <row r="3303" spans="7:9" x14ac:dyDescent="0.25">
      <c r="G3303"/>
      <c r="I3303" s="112"/>
    </row>
    <row r="3304" spans="7:9" x14ac:dyDescent="0.25">
      <c r="G3304"/>
      <c r="I3304" s="112"/>
    </row>
    <row r="3305" spans="7:9" x14ac:dyDescent="0.25">
      <c r="G3305"/>
      <c r="I3305" s="112"/>
    </row>
    <row r="3306" spans="7:9" x14ac:dyDescent="0.25">
      <c r="G3306"/>
      <c r="I3306" s="112"/>
    </row>
    <row r="3307" spans="7:9" x14ac:dyDescent="0.25">
      <c r="G3307"/>
      <c r="I3307" s="112"/>
    </row>
    <row r="3308" spans="7:9" x14ac:dyDescent="0.25">
      <c r="G3308"/>
      <c r="I3308" s="112"/>
    </row>
    <row r="3309" spans="7:9" x14ac:dyDescent="0.25">
      <c r="G3309"/>
      <c r="I3309" s="112"/>
    </row>
    <row r="3310" spans="7:9" x14ac:dyDescent="0.25">
      <c r="G3310"/>
      <c r="I3310" s="112"/>
    </row>
    <row r="3311" spans="7:9" x14ac:dyDescent="0.25">
      <c r="G3311"/>
      <c r="I3311" s="112"/>
    </row>
    <row r="3312" spans="7:9" x14ac:dyDescent="0.25">
      <c r="G3312"/>
      <c r="I3312" s="112"/>
    </row>
    <row r="3313" spans="7:9" x14ac:dyDescent="0.25">
      <c r="G3313"/>
      <c r="I3313" s="112"/>
    </row>
    <row r="3314" spans="7:9" x14ac:dyDescent="0.25">
      <c r="G3314"/>
      <c r="I3314" s="112"/>
    </row>
    <row r="3315" spans="7:9" x14ac:dyDescent="0.25">
      <c r="G3315"/>
      <c r="I3315" s="112"/>
    </row>
    <row r="3316" spans="7:9" x14ac:dyDescent="0.25">
      <c r="G3316"/>
      <c r="I3316" s="112"/>
    </row>
    <row r="3317" spans="7:9" x14ac:dyDescent="0.25">
      <c r="G3317"/>
      <c r="I3317" s="112"/>
    </row>
    <row r="3318" spans="7:9" x14ac:dyDescent="0.25">
      <c r="G3318"/>
      <c r="I3318" s="112"/>
    </row>
    <row r="3319" spans="7:9" x14ac:dyDescent="0.25">
      <c r="G3319"/>
      <c r="I3319" s="112"/>
    </row>
    <row r="3320" spans="7:9" x14ac:dyDescent="0.25">
      <c r="G3320"/>
      <c r="I3320" s="112"/>
    </row>
    <row r="3321" spans="7:9" x14ac:dyDescent="0.25">
      <c r="G3321"/>
      <c r="I3321" s="112"/>
    </row>
    <row r="3322" spans="7:9" x14ac:dyDescent="0.25">
      <c r="G3322"/>
      <c r="I3322" s="112"/>
    </row>
    <row r="3323" spans="7:9" x14ac:dyDescent="0.25">
      <c r="G3323"/>
      <c r="I3323" s="112"/>
    </row>
    <row r="3324" spans="7:9" x14ac:dyDescent="0.25">
      <c r="G3324"/>
      <c r="I3324" s="112"/>
    </row>
    <row r="3325" spans="7:9" x14ac:dyDescent="0.25">
      <c r="G3325"/>
      <c r="I3325" s="112"/>
    </row>
    <row r="3326" spans="7:9" x14ac:dyDescent="0.25">
      <c r="G3326"/>
      <c r="I3326" s="112"/>
    </row>
    <row r="3327" spans="7:9" x14ac:dyDescent="0.25">
      <c r="G3327"/>
      <c r="I3327" s="112"/>
    </row>
    <row r="3328" spans="7:9" x14ac:dyDescent="0.25">
      <c r="G3328"/>
      <c r="I3328" s="112"/>
    </row>
    <row r="3329" spans="7:9" x14ac:dyDescent="0.25">
      <c r="G3329"/>
      <c r="I3329" s="112"/>
    </row>
    <row r="3330" spans="7:9" x14ac:dyDescent="0.25">
      <c r="G3330"/>
      <c r="I3330" s="112"/>
    </row>
    <row r="3331" spans="7:9" x14ac:dyDescent="0.25">
      <c r="G3331"/>
      <c r="I3331" s="112"/>
    </row>
    <row r="3332" spans="7:9" x14ac:dyDescent="0.25">
      <c r="G3332"/>
      <c r="I3332" s="112"/>
    </row>
    <row r="3333" spans="7:9" x14ac:dyDescent="0.25">
      <c r="G3333"/>
      <c r="I3333" s="112"/>
    </row>
    <row r="3334" spans="7:9" x14ac:dyDescent="0.25">
      <c r="G3334"/>
      <c r="I3334" s="112"/>
    </row>
    <row r="3335" spans="7:9" x14ac:dyDescent="0.25">
      <c r="G3335"/>
      <c r="I3335" s="112"/>
    </row>
    <row r="3336" spans="7:9" x14ac:dyDescent="0.25">
      <c r="G3336"/>
      <c r="I3336" s="112"/>
    </row>
    <row r="3337" spans="7:9" x14ac:dyDescent="0.25">
      <c r="G3337"/>
      <c r="I3337" s="112"/>
    </row>
    <row r="3338" spans="7:9" x14ac:dyDescent="0.25">
      <c r="G3338"/>
      <c r="I3338" s="112"/>
    </row>
    <row r="3339" spans="7:9" x14ac:dyDescent="0.25">
      <c r="G3339"/>
      <c r="I3339" s="112"/>
    </row>
    <row r="3340" spans="7:9" x14ac:dyDescent="0.25">
      <c r="G3340"/>
      <c r="I3340" s="112"/>
    </row>
    <row r="3341" spans="7:9" x14ac:dyDescent="0.25">
      <c r="G3341"/>
      <c r="I3341" s="112"/>
    </row>
    <row r="3342" spans="7:9" x14ac:dyDescent="0.25">
      <c r="G3342"/>
      <c r="I3342" s="112"/>
    </row>
    <row r="3343" spans="7:9" x14ac:dyDescent="0.25">
      <c r="G3343"/>
      <c r="I3343" s="112"/>
    </row>
    <row r="3344" spans="7:9" x14ac:dyDescent="0.25">
      <c r="G3344"/>
      <c r="I3344" s="112"/>
    </row>
    <row r="3345" spans="7:9" x14ac:dyDescent="0.25">
      <c r="G3345"/>
      <c r="I3345" s="112"/>
    </row>
    <row r="3346" spans="7:9" x14ac:dyDescent="0.25">
      <c r="G3346"/>
      <c r="I3346" s="112"/>
    </row>
    <row r="3347" spans="7:9" x14ac:dyDescent="0.25">
      <c r="G3347"/>
      <c r="I3347" s="112"/>
    </row>
    <row r="3348" spans="7:9" x14ac:dyDescent="0.25">
      <c r="G3348"/>
      <c r="I3348" s="112"/>
    </row>
    <row r="3349" spans="7:9" x14ac:dyDescent="0.25">
      <c r="G3349"/>
      <c r="I3349" s="112"/>
    </row>
    <row r="3350" spans="7:9" x14ac:dyDescent="0.25">
      <c r="G3350"/>
      <c r="I3350" s="112"/>
    </row>
    <row r="3351" spans="7:9" x14ac:dyDescent="0.25">
      <c r="G3351"/>
      <c r="I3351" s="112"/>
    </row>
    <row r="3352" spans="7:9" x14ac:dyDescent="0.25">
      <c r="G3352"/>
      <c r="I3352" s="112"/>
    </row>
    <row r="3353" spans="7:9" x14ac:dyDescent="0.25">
      <c r="G3353"/>
      <c r="I3353" s="112"/>
    </row>
    <row r="3354" spans="7:9" x14ac:dyDescent="0.25">
      <c r="G3354"/>
      <c r="I3354" s="112"/>
    </row>
    <row r="3355" spans="7:9" x14ac:dyDescent="0.25">
      <c r="G3355"/>
      <c r="I3355" s="112"/>
    </row>
    <row r="3356" spans="7:9" x14ac:dyDescent="0.25">
      <c r="G3356"/>
      <c r="I3356" s="112"/>
    </row>
    <row r="3357" spans="7:9" x14ac:dyDescent="0.25">
      <c r="G3357"/>
      <c r="I3357" s="112"/>
    </row>
    <row r="3358" spans="7:9" x14ac:dyDescent="0.25">
      <c r="G3358"/>
      <c r="I3358" s="112"/>
    </row>
    <row r="3359" spans="7:9" x14ac:dyDescent="0.25">
      <c r="G3359"/>
      <c r="I3359" s="112"/>
    </row>
    <row r="3360" spans="7:9" x14ac:dyDescent="0.25">
      <c r="G3360"/>
      <c r="I3360" s="112"/>
    </row>
    <row r="3361" spans="7:9" x14ac:dyDescent="0.25">
      <c r="G3361"/>
      <c r="I3361" s="112"/>
    </row>
    <row r="3362" spans="7:9" x14ac:dyDescent="0.25">
      <c r="G3362"/>
      <c r="I3362" s="112"/>
    </row>
    <row r="3363" spans="7:9" x14ac:dyDescent="0.25">
      <c r="G3363"/>
      <c r="I3363" s="112"/>
    </row>
    <row r="3364" spans="7:9" x14ac:dyDescent="0.25">
      <c r="G3364"/>
      <c r="I3364" s="112"/>
    </row>
    <row r="3365" spans="7:9" x14ac:dyDescent="0.25">
      <c r="G3365"/>
      <c r="I3365" s="112"/>
    </row>
    <row r="3366" spans="7:9" x14ac:dyDescent="0.25">
      <c r="G3366"/>
      <c r="I3366" s="112"/>
    </row>
    <row r="3367" spans="7:9" x14ac:dyDescent="0.25">
      <c r="G3367"/>
      <c r="I3367" s="112"/>
    </row>
    <row r="3368" spans="7:9" x14ac:dyDescent="0.25">
      <c r="G3368"/>
      <c r="I3368" s="112"/>
    </row>
    <row r="3369" spans="7:9" x14ac:dyDescent="0.25">
      <c r="G3369"/>
      <c r="I3369" s="112"/>
    </row>
    <row r="3370" spans="7:9" x14ac:dyDescent="0.25">
      <c r="G3370"/>
      <c r="I3370" s="112"/>
    </row>
    <row r="3371" spans="7:9" x14ac:dyDescent="0.25">
      <c r="G3371"/>
      <c r="I3371" s="112"/>
    </row>
    <row r="3372" spans="7:9" x14ac:dyDescent="0.25">
      <c r="G3372"/>
      <c r="I3372" s="112"/>
    </row>
    <row r="3373" spans="7:9" x14ac:dyDescent="0.25">
      <c r="G3373"/>
      <c r="I3373" s="112"/>
    </row>
    <row r="3374" spans="7:9" x14ac:dyDescent="0.25">
      <c r="G3374"/>
      <c r="I3374" s="112"/>
    </row>
    <row r="3375" spans="7:9" x14ac:dyDescent="0.25">
      <c r="G3375"/>
      <c r="I3375" s="112"/>
    </row>
    <row r="3376" spans="7:9" x14ac:dyDescent="0.25">
      <c r="G3376"/>
      <c r="I3376" s="112"/>
    </row>
    <row r="3377" spans="7:9" x14ac:dyDescent="0.25">
      <c r="G3377"/>
      <c r="I3377" s="112"/>
    </row>
    <row r="3378" spans="7:9" x14ac:dyDescent="0.25">
      <c r="G3378"/>
      <c r="I3378" s="112"/>
    </row>
    <row r="3379" spans="7:9" x14ac:dyDescent="0.25">
      <c r="G3379"/>
      <c r="I3379" s="112"/>
    </row>
    <row r="3380" spans="7:9" x14ac:dyDescent="0.25">
      <c r="G3380"/>
      <c r="I3380" s="112"/>
    </row>
    <row r="3381" spans="7:9" x14ac:dyDescent="0.25">
      <c r="G3381"/>
      <c r="I3381" s="112"/>
    </row>
    <row r="3382" spans="7:9" x14ac:dyDescent="0.25">
      <c r="G3382"/>
      <c r="I3382" s="112"/>
    </row>
    <row r="3383" spans="7:9" x14ac:dyDescent="0.25">
      <c r="G3383"/>
      <c r="I3383" s="112"/>
    </row>
    <row r="3384" spans="7:9" x14ac:dyDescent="0.25">
      <c r="G3384"/>
      <c r="I3384" s="112"/>
    </row>
    <row r="3385" spans="7:9" x14ac:dyDescent="0.25">
      <c r="G3385"/>
      <c r="I3385" s="112"/>
    </row>
    <row r="3386" spans="7:9" x14ac:dyDescent="0.25">
      <c r="G3386"/>
      <c r="I3386" s="112"/>
    </row>
    <row r="3387" spans="7:9" x14ac:dyDescent="0.25">
      <c r="G3387"/>
      <c r="I3387" s="112"/>
    </row>
    <row r="3388" spans="7:9" x14ac:dyDescent="0.25">
      <c r="G3388"/>
      <c r="I3388" s="112"/>
    </row>
    <row r="3389" spans="7:9" x14ac:dyDescent="0.25">
      <c r="G3389"/>
      <c r="I3389" s="112"/>
    </row>
    <row r="3390" spans="7:9" x14ac:dyDescent="0.25">
      <c r="G3390"/>
      <c r="I3390" s="112"/>
    </row>
    <row r="3391" spans="7:9" x14ac:dyDescent="0.25">
      <c r="G3391"/>
      <c r="I3391" s="112"/>
    </row>
    <row r="3392" spans="7:9" x14ac:dyDescent="0.25">
      <c r="G3392"/>
      <c r="I3392" s="112"/>
    </row>
    <row r="3393" spans="7:9" x14ac:dyDescent="0.25">
      <c r="G3393"/>
      <c r="I3393" s="112"/>
    </row>
    <row r="3394" spans="7:9" x14ac:dyDescent="0.25">
      <c r="G3394"/>
      <c r="I3394" s="112"/>
    </row>
    <row r="3395" spans="7:9" x14ac:dyDescent="0.25">
      <c r="G3395"/>
      <c r="I3395" s="112"/>
    </row>
    <row r="3396" spans="7:9" x14ac:dyDescent="0.25">
      <c r="G3396"/>
      <c r="I3396" s="112"/>
    </row>
    <row r="3397" spans="7:9" x14ac:dyDescent="0.25">
      <c r="G3397"/>
      <c r="I3397" s="112"/>
    </row>
    <row r="3398" spans="7:9" x14ac:dyDescent="0.25">
      <c r="G3398"/>
      <c r="I3398" s="112"/>
    </row>
    <row r="3399" spans="7:9" x14ac:dyDescent="0.25">
      <c r="G3399"/>
      <c r="I3399" s="112"/>
    </row>
    <row r="3400" spans="7:9" x14ac:dyDescent="0.25">
      <c r="G3400"/>
      <c r="I3400" s="112"/>
    </row>
    <row r="3401" spans="7:9" x14ac:dyDescent="0.25">
      <c r="G3401"/>
      <c r="I3401" s="112"/>
    </row>
    <row r="3402" spans="7:9" x14ac:dyDescent="0.25">
      <c r="G3402"/>
      <c r="I3402" s="112"/>
    </row>
    <row r="3403" spans="7:9" x14ac:dyDescent="0.25">
      <c r="G3403"/>
      <c r="I3403" s="112"/>
    </row>
    <row r="3404" spans="7:9" x14ac:dyDescent="0.25">
      <c r="G3404"/>
      <c r="I3404" s="112"/>
    </row>
    <row r="3405" spans="7:9" x14ac:dyDescent="0.25">
      <c r="G3405"/>
      <c r="I3405" s="112"/>
    </row>
    <row r="3406" spans="7:9" x14ac:dyDescent="0.25">
      <c r="G3406"/>
      <c r="I3406" s="112"/>
    </row>
    <row r="3407" spans="7:9" x14ac:dyDescent="0.25">
      <c r="G3407"/>
      <c r="I3407" s="112"/>
    </row>
    <row r="3408" spans="7:9" x14ac:dyDescent="0.25">
      <c r="G3408"/>
      <c r="I3408" s="112"/>
    </row>
    <row r="3409" spans="7:9" x14ac:dyDescent="0.25">
      <c r="G3409"/>
      <c r="I3409" s="112"/>
    </row>
    <row r="3410" spans="7:9" x14ac:dyDescent="0.25">
      <c r="G3410"/>
      <c r="I3410" s="112"/>
    </row>
    <row r="3411" spans="7:9" x14ac:dyDescent="0.25">
      <c r="G3411"/>
      <c r="I3411" s="112"/>
    </row>
    <row r="3412" spans="7:9" x14ac:dyDescent="0.25">
      <c r="G3412"/>
      <c r="I3412" s="112"/>
    </row>
    <row r="3413" spans="7:9" x14ac:dyDescent="0.25">
      <c r="G3413"/>
      <c r="I3413" s="112"/>
    </row>
    <row r="3414" spans="7:9" x14ac:dyDescent="0.25">
      <c r="G3414"/>
      <c r="I3414" s="112"/>
    </row>
    <row r="3415" spans="7:9" x14ac:dyDescent="0.25">
      <c r="G3415"/>
      <c r="I3415" s="112"/>
    </row>
    <row r="3416" spans="7:9" x14ac:dyDescent="0.25">
      <c r="G3416"/>
      <c r="I3416" s="112"/>
    </row>
    <row r="3417" spans="7:9" x14ac:dyDescent="0.25">
      <c r="G3417"/>
      <c r="I3417" s="112"/>
    </row>
    <row r="3418" spans="7:9" x14ac:dyDescent="0.25">
      <c r="G3418"/>
      <c r="I3418" s="112"/>
    </row>
    <row r="3419" spans="7:9" x14ac:dyDescent="0.25">
      <c r="G3419"/>
      <c r="I3419" s="112"/>
    </row>
    <row r="3420" spans="7:9" x14ac:dyDescent="0.25">
      <c r="G3420"/>
      <c r="I3420" s="112"/>
    </row>
    <row r="3421" spans="7:9" x14ac:dyDescent="0.25">
      <c r="G3421"/>
      <c r="I3421" s="112"/>
    </row>
    <row r="3422" spans="7:9" x14ac:dyDescent="0.25">
      <c r="G3422"/>
      <c r="I3422" s="112"/>
    </row>
    <row r="3423" spans="7:9" x14ac:dyDescent="0.25">
      <c r="G3423"/>
      <c r="I3423" s="112"/>
    </row>
    <row r="3424" spans="7:9" x14ac:dyDescent="0.25">
      <c r="G3424"/>
      <c r="I3424" s="112"/>
    </row>
    <row r="3425" spans="7:9" x14ac:dyDescent="0.25">
      <c r="G3425"/>
      <c r="I3425" s="112"/>
    </row>
    <row r="3426" spans="7:9" x14ac:dyDescent="0.25">
      <c r="G3426"/>
      <c r="I3426" s="112"/>
    </row>
    <row r="3427" spans="7:9" x14ac:dyDescent="0.25">
      <c r="G3427"/>
      <c r="I3427" s="112"/>
    </row>
    <row r="3428" spans="7:9" x14ac:dyDescent="0.25">
      <c r="G3428"/>
      <c r="I3428" s="112"/>
    </row>
    <row r="3429" spans="7:9" x14ac:dyDescent="0.25">
      <c r="G3429"/>
      <c r="I3429" s="112"/>
    </row>
    <row r="3430" spans="7:9" x14ac:dyDescent="0.25">
      <c r="G3430"/>
      <c r="I3430" s="112"/>
    </row>
    <row r="3431" spans="7:9" x14ac:dyDescent="0.25">
      <c r="G3431"/>
      <c r="I3431" s="112"/>
    </row>
    <row r="3432" spans="7:9" x14ac:dyDescent="0.25">
      <c r="G3432"/>
      <c r="I3432" s="112"/>
    </row>
    <row r="3433" spans="7:9" x14ac:dyDescent="0.25">
      <c r="G3433"/>
      <c r="I3433" s="112"/>
    </row>
    <row r="3434" spans="7:9" x14ac:dyDescent="0.25">
      <c r="G3434"/>
      <c r="I3434" s="112"/>
    </row>
    <row r="3435" spans="7:9" x14ac:dyDescent="0.25">
      <c r="G3435"/>
      <c r="I3435" s="112"/>
    </row>
    <row r="3436" spans="7:9" x14ac:dyDescent="0.25">
      <c r="G3436"/>
      <c r="I3436" s="112"/>
    </row>
    <row r="3437" spans="7:9" x14ac:dyDescent="0.25">
      <c r="G3437"/>
      <c r="I3437" s="112"/>
    </row>
    <row r="3438" spans="7:9" x14ac:dyDescent="0.25">
      <c r="G3438"/>
      <c r="I3438" s="112"/>
    </row>
    <row r="3439" spans="7:9" x14ac:dyDescent="0.25">
      <c r="G3439"/>
      <c r="I3439" s="112"/>
    </row>
    <row r="3440" spans="7:9" x14ac:dyDescent="0.25">
      <c r="G3440"/>
      <c r="I3440" s="112"/>
    </row>
    <row r="3441" spans="7:9" x14ac:dyDescent="0.25">
      <c r="G3441"/>
      <c r="I3441" s="112"/>
    </row>
    <row r="3442" spans="7:9" x14ac:dyDescent="0.25">
      <c r="G3442"/>
      <c r="I3442" s="112"/>
    </row>
    <row r="3443" spans="7:9" x14ac:dyDescent="0.25">
      <c r="G3443"/>
      <c r="I3443" s="112"/>
    </row>
    <row r="3444" spans="7:9" x14ac:dyDescent="0.25">
      <c r="G3444"/>
      <c r="I3444" s="112"/>
    </row>
    <row r="3445" spans="7:9" x14ac:dyDescent="0.25">
      <c r="G3445"/>
      <c r="I3445" s="112"/>
    </row>
    <row r="3446" spans="7:9" x14ac:dyDescent="0.25">
      <c r="G3446"/>
      <c r="I3446" s="112"/>
    </row>
    <row r="3447" spans="7:9" x14ac:dyDescent="0.25">
      <c r="G3447"/>
      <c r="I3447" s="112"/>
    </row>
    <row r="3448" spans="7:9" x14ac:dyDescent="0.25">
      <c r="G3448"/>
      <c r="I3448" s="112"/>
    </row>
    <row r="3449" spans="7:9" x14ac:dyDescent="0.25">
      <c r="G3449"/>
      <c r="I3449" s="112"/>
    </row>
    <row r="3450" spans="7:9" x14ac:dyDescent="0.25">
      <c r="G3450"/>
      <c r="I3450" s="112"/>
    </row>
    <row r="3451" spans="7:9" x14ac:dyDescent="0.25">
      <c r="G3451"/>
      <c r="I3451" s="112"/>
    </row>
    <row r="3452" spans="7:9" x14ac:dyDescent="0.25">
      <c r="G3452"/>
      <c r="I3452" s="112"/>
    </row>
    <row r="3453" spans="7:9" x14ac:dyDescent="0.25">
      <c r="G3453"/>
      <c r="I3453" s="112"/>
    </row>
    <row r="3454" spans="7:9" x14ac:dyDescent="0.25">
      <c r="G3454"/>
      <c r="I3454" s="112"/>
    </row>
    <row r="3455" spans="7:9" x14ac:dyDescent="0.25">
      <c r="G3455"/>
      <c r="I3455" s="112"/>
    </row>
    <row r="3456" spans="7:9" x14ac:dyDescent="0.25">
      <c r="G3456"/>
      <c r="I3456" s="112"/>
    </row>
    <row r="3457" spans="7:9" x14ac:dyDescent="0.25">
      <c r="G3457"/>
      <c r="I3457" s="112"/>
    </row>
    <row r="3458" spans="7:9" x14ac:dyDescent="0.25">
      <c r="G3458"/>
      <c r="I3458" s="112"/>
    </row>
    <row r="3459" spans="7:9" x14ac:dyDescent="0.25">
      <c r="G3459"/>
      <c r="I3459" s="112"/>
    </row>
    <row r="3460" spans="7:9" x14ac:dyDescent="0.25">
      <c r="G3460"/>
      <c r="I3460" s="112"/>
    </row>
    <row r="3461" spans="7:9" x14ac:dyDescent="0.25">
      <c r="G3461"/>
      <c r="I3461" s="112"/>
    </row>
    <row r="3462" spans="7:9" x14ac:dyDescent="0.25">
      <c r="G3462"/>
      <c r="I3462" s="112"/>
    </row>
    <row r="3463" spans="7:9" x14ac:dyDescent="0.25">
      <c r="G3463"/>
      <c r="I3463" s="112"/>
    </row>
    <row r="3464" spans="7:9" x14ac:dyDescent="0.25">
      <c r="G3464"/>
      <c r="I3464" s="112"/>
    </row>
    <row r="3465" spans="7:9" x14ac:dyDescent="0.25">
      <c r="G3465"/>
      <c r="I3465" s="112"/>
    </row>
    <row r="3466" spans="7:9" x14ac:dyDescent="0.25">
      <c r="G3466"/>
      <c r="I3466" s="112"/>
    </row>
    <row r="3467" spans="7:9" x14ac:dyDescent="0.25">
      <c r="G3467"/>
      <c r="I3467" s="112"/>
    </row>
    <row r="3468" spans="7:9" x14ac:dyDescent="0.25">
      <c r="G3468"/>
      <c r="I3468" s="112"/>
    </row>
    <row r="3469" spans="7:9" x14ac:dyDescent="0.25">
      <c r="G3469"/>
      <c r="I3469" s="112"/>
    </row>
    <row r="3470" spans="7:9" x14ac:dyDescent="0.25">
      <c r="G3470"/>
      <c r="I3470" s="112"/>
    </row>
    <row r="3471" spans="7:9" x14ac:dyDescent="0.25">
      <c r="G3471"/>
      <c r="I3471" s="112"/>
    </row>
    <row r="3472" spans="7:9" x14ac:dyDescent="0.25">
      <c r="G3472"/>
      <c r="I3472" s="112"/>
    </row>
    <row r="3473" spans="7:9" x14ac:dyDescent="0.25">
      <c r="G3473"/>
      <c r="I3473" s="112"/>
    </row>
    <row r="3474" spans="7:9" x14ac:dyDescent="0.25">
      <c r="G3474"/>
      <c r="I3474" s="112"/>
    </row>
    <row r="3475" spans="7:9" x14ac:dyDescent="0.25">
      <c r="G3475"/>
      <c r="I3475" s="112"/>
    </row>
    <row r="3476" spans="7:9" x14ac:dyDescent="0.25">
      <c r="G3476"/>
      <c r="I3476" s="112"/>
    </row>
    <row r="3477" spans="7:9" x14ac:dyDescent="0.25">
      <c r="G3477"/>
      <c r="I3477" s="112"/>
    </row>
    <row r="3478" spans="7:9" x14ac:dyDescent="0.25">
      <c r="G3478"/>
      <c r="I3478" s="112"/>
    </row>
    <row r="3479" spans="7:9" x14ac:dyDescent="0.25">
      <c r="G3479"/>
      <c r="I3479" s="112"/>
    </row>
    <row r="3480" spans="7:9" x14ac:dyDescent="0.25">
      <c r="G3480"/>
      <c r="I3480" s="112"/>
    </row>
    <row r="3481" spans="7:9" x14ac:dyDescent="0.25">
      <c r="G3481"/>
      <c r="I3481" s="112"/>
    </row>
    <row r="3482" spans="7:9" x14ac:dyDescent="0.25">
      <c r="G3482"/>
      <c r="I3482" s="112"/>
    </row>
    <row r="3483" spans="7:9" x14ac:dyDescent="0.25">
      <c r="G3483"/>
      <c r="I3483" s="112"/>
    </row>
    <row r="3484" spans="7:9" x14ac:dyDescent="0.25">
      <c r="G3484"/>
      <c r="I3484" s="112"/>
    </row>
    <row r="3485" spans="7:9" x14ac:dyDescent="0.25">
      <c r="G3485"/>
      <c r="I3485" s="112"/>
    </row>
    <row r="3486" spans="7:9" x14ac:dyDescent="0.25">
      <c r="G3486"/>
      <c r="I3486" s="112"/>
    </row>
    <row r="3487" spans="7:9" x14ac:dyDescent="0.25">
      <c r="G3487"/>
      <c r="I3487" s="112"/>
    </row>
    <row r="3488" spans="7:9" x14ac:dyDescent="0.25">
      <c r="G3488"/>
      <c r="I3488" s="112"/>
    </row>
    <row r="3489" spans="7:9" x14ac:dyDescent="0.25">
      <c r="G3489"/>
      <c r="I3489" s="112"/>
    </row>
    <row r="3490" spans="7:9" x14ac:dyDescent="0.25">
      <c r="G3490"/>
      <c r="I3490" s="112"/>
    </row>
    <row r="3491" spans="7:9" x14ac:dyDescent="0.25">
      <c r="G3491"/>
      <c r="I3491" s="112"/>
    </row>
    <row r="3492" spans="7:9" x14ac:dyDescent="0.25">
      <c r="G3492"/>
      <c r="I3492" s="112"/>
    </row>
    <row r="3493" spans="7:9" x14ac:dyDescent="0.25">
      <c r="G3493"/>
      <c r="I3493" s="112"/>
    </row>
    <row r="3494" spans="7:9" x14ac:dyDescent="0.25">
      <c r="G3494"/>
      <c r="I3494" s="112"/>
    </row>
    <row r="3495" spans="7:9" x14ac:dyDescent="0.25">
      <c r="G3495"/>
      <c r="I3495" s="112"/>
    </row>
    <row r="3496" spans="7:9" x14ac:dyDescent="0.25">
      <c r="G3496"/>
      <c r="I3496" s="112"/>
    </row>
    <row r="3497" spans="7:9" x14ac:dyDescent="0.25">
      <c r="G3497"/>
      <c r="I3497" s="112"/>
    </row>
    <row r="3498" spans="7:9" x14ac:dyDescent="0.25">
      <c r="G3498"/>
      <c r="I3498" s="112"/>
    </row>
    <row r="3499" spans="7:9" x14ac:dyDescent="0.25">
      <c r="G3499"/>
      <c r="I3499" s="112"/>
    </row>
    <row r="3500" spans="7:9" x14ac:dyDescent="0.25">
      <c r="G3500"/>
      <c r="I3500" s="112"/>
    </row>
    <row r="3501" spans="7:9" x14ac:dyDescent="0.25">
      <c r="G3501"/>
      <c r="I3501" s="112"/>
    </row>
    <row r="3502" spans="7:9" x14ac:dyDescent="0.25">
      <c r="G3502"/>
      <c r="I3502" s="112"/>
    </row>
    <row r="3503" spans="7:9" x14ac:dyDescent="0.25">
      <c r="G3503"/>
      <c r="I3503" s="112"/>
    </row>
    <row r="3504" spans="7:9" x14ac:dyDescent="0.25">
      <c r="G3504"/>
      <c r="I3504" s="112"/>
    </row>
    <row r="3505" spans="7:9" x14ac:dyDescent="0.25">
      <c r="G3505"/>
      <c r="I3505" s="112"/>
    </row>
    <row r="3506" spans="7:9" x14ac:dyDescent="0.25">
      <c r="G3506"/>
      <c r="I3506" s="112"/>
    </row>
    <row r="3507" spans="7:9" x14ac:dyDescent="0.25">
      <c r="G3507"/>
      <c r="I3507" s="112"/>
    </row>
    <row r="3508" spans="7:9" x14ac:dyDescent="0.25">
      <c r="G3508"/>
      <c r="I3508" s="112"/>
    </row>
    <row r="3509" spans="7:9" x14ac:dyDescent="0.25">
      <c r="G3509"/>
      <c r="I3509" s="112"/>
    </row>
    <row r="3510" spans="7:9" x14ac:dyDescent="0.25">
      <c r="G3510"/>
      <c r="I3510" s="112"/>
    </row>
    <row r="3511" spans="7:9" x14ac:dyDescent="0.25">
      <c r="G3511"/>
      <c r="I3511" s="112"/>
    </row>
    <row r="3512" spans="7:9" x14ac:dyDescent="0.25">
      <c r="G3512"/>
      <c r="I3512" s="112"/>
    </row>
    <row r="3513" spans="7:9" x14ac:dyDescent="0.25">
      <c r="G3513"/>
      <c r="I3513" s="112"/>
    </row>
    <row r="3514" spans="7:9" x14ac:dyDescent="0.25">
      <c r="G3514"/>
      <c r="I3514" s="112"/>
    </row>
    <row r="3515" spans="7:9" x14ac:dyDescent="0.25">
      <c r="G3515"/>
      <c r="I3515" s="112"/>
    </row>
    <row r="3516" spans="7:9" x14ac:dyDescent="0.25">
      <c r="G3516"/>
      <c r="I3516" s="112"/>
    </row>
    <row r="3517" spans="7:9" x14ac:dyDescent="0.25">
      <c r="G3517"/>
      <c r="I3517" s="112"/>
    </row>
    <row r="3518" spans="7:9" x14ac:dyDescent="0.25">
      <c r="G3518"/>
      <c r="I3518" s="112"/>
    </row>
    <row r="3519" spans="7:9" x14ac:dyDescent="0.25">
      <c r="G3519"/>
      <c r="I3519" s="112"/>
    </row>
    <row r="3520" spans="7:9" x14ac:dyDescent="0.25">
      <c r="G3520"/>
      <c r="I3520" s="112"/>
    </row>
    <row r="3521" spans="7:9" x14ac:dyDescent="0.25">
      <c r="G3521"/>
      <c r="I3521" s="112"/>
    </row>
    <row r="3522" spans="7:9" x14ac:dyDescent="0.25">
      <c r="G3522"/>
      <c r="I3522" s="112"/>
    </row>
    <row r="3523" spans="7:9" x14ac:dyDescent="0.25">
      <c r="G3523"/>
      <c r="I3523" s="112"/>
    </row>
    <row r="3524" spans="7:9" x14ac:dyDescent="0.25">
      <c r="G3524"/>
      <c r="I3524" s="112"/>
    </row>
    <row r="3525" spans="7:9" x14ac:dyDescent="0.25">
      <c r="G3525"/>
      <c r="I3525" s="112"/>
    </row>
    <row r="3526" spans="7:9" x14ac:dyDescent="0.25">
      <c r="G3526"/>
      <c r="I3526" s="112"/>
    </row>
    <row r="3527" spans="7:9" x14ac:dyDescent="0.25">
      <c r="G3527"/>
      <c r="I3527" s="112"/>
    </row>
    <row r="3528" spans="7:9" x14ac:dyDescent="0.25">
      <c r="G3528"/>
      <c r="I3528" s="112"/>
    </row>
    <row r="3529" spans="7:9" x14ac:dyDescent="0.25">
      <c r="G3529"/>
      <c r="I3529" s="112"/>
    </row>
    <row r="3530" spans="7:9" x14ac:dyDescent="0.25">
      <c r="G3530"/>
      <c r="I3530" s="112"/>
    </row>
    <row r="3531" spans="7:9" x14ac:dyDescent="0.25">
      <c r="G3531"/>
      <c r="I3531" s="112"/>
    </row>
    <row r="3532" spans="7:9" x14ac:dyDescent="0.25">
      <c r="G3532"/>
      <c r="I3532" s="112"/>
    </row>
    <row r="3533" spans="7:9" x14ac:dyDescent="0.25">
      <c r="G3533"/>
      <c r="I3533" s="112"/>
    </row>
    <row r="3534" spans="7:9" x14ac:dyDescent="0.25">
      <c r="G3534"/>
      <c r="I3534" s="112"/>
    </row>
    <row r="3535" spans="7:9" x14ac:dyDescent="0.25">
      <c r="G3535"/>
      <c r="I3535" s="112"/>
    </row>
    <row r="3536" spans="7:9" x14ac:dyDescent="0.25">
      <c r="G3536"/>
      <c r="I3536" s="112"/>
    </row>
    <row r="3537" spans="7:9" x14ac:dyDescent="0.25">
      <c r="G3537"/>
      <c r="I3537" s="112"/>
    </row>
    <row r="3538" spans="7:9" x14ac:dyDescent="0.25">
      <c r="G3538"/>
      <c r="I3538" s="112"/>
    </row>
    <row r="3539" spans="7:9" x14ac:dyDescent="0.25">
      <c r="G3539"/>
      <c r="I3539" s="112"/>
    </row>
    <row r="3540" spans="7:9" x14ac:dyDescent="0.25">
      <c r="G3540"/>
      <c r="I3540" s="112"/>
    </row>
    <row r="3541" spans="7:9" x14ac:dyDescent="0.25">
      <c r="G3541"/>
      <c r="I3541" s="112"/>
    </row>
    <row r="3542" spans="7:9" x14ac:dyDescent="0.25">
      <c r="G3542"/>
      <c r="I3542" s="112"/>
    </row>
    <row r="3543" spans="7:9" x14ac:dyDescent="0.25">
      <c r="G3543"/>
      <c r="I3543" s="112"/>
    </row>
    <row r="3544" spans="7:9" x14ac:dyDescent="0.25">
      <c r="G3544"/>
      <c r="I3544" s="112"/>
    </row>
    <row r="3545" spans="7:9" x14ac:dyDescent="0.25">
      <c r="G3545"/>
      <c r="I3545" s="112"/>
    </row>
    <row r="3546" spans="7:9" x14ac:dyDescent="0.25">
      <c r="G3546"/>
      <c r="I3546" s="112"/>
    </row>
    <row r="3547" spans="7:9" x14ac:dyDescent="0.25">
      <c r="G3547"/>
      <c r="I3547" s="112"/>
    </row>
    <row r="3548" spans="7:9" x14ac:dyDescent="0.25">
      <c r="G3548"/>
      <c r="I3548" s="112"/>
    </row>
    <row r="3549" spans="7:9" x14ac:dyDescent="0.25">
      <c r="G3549"/>
      <c r="I3549" s="112"/>
    </row>
    <row r="3550" spans="7:9" x14ac:dyDescent="0.25">
      <c r="G3550"/>
      <c r="I3550" s="112"/>
    </row>
    <row r="3551" spans="7:9" x14ac:dyDescent="0.25">
      <c r="G3551"/>
      <c r="I3551" s="112"/>
    </row>
    <row r="3552" spans="7:9" x14ac:dyDescent="0.25">
      <c r="G3552"/>
      <c r="I3552" s="112"/>
    </row>
    <row r="3553" spans="7:9" x14ac:dyDescent="0.25">
      <c r="G3553"/>
      <c r="I3553" s="112"/>
    </row>
    <row r="3554" spans="7:9" x14ac:dyDescent="0.25">
      <c r="G3554"/>
      <c r="I3554" s="112"/>
    </row>
    <row r="3555" spans="7:9" x14ac:dyDescent="0.25">
      <c r="G3555"/>
      <c r="I3555" s="112"/>
    </row>
    <row r="3556" spans="7:9" x14ac:dyDescent="0.25">
      <c r="G3556"/>
      <c r="I3556" s="112"/>
    </row>
    <row r="3557" spans="7:9" x14ac:dyDescent="0.25">
      <c r="G3557"/>
      <c r="I3557" s="112"/>
    </row>
    <row r="3558" spans="7:9" x14ac:dyDescent="0.25">
      <c r="G3558"/>
      <c r="I3558" s="112"/>
    </row>
    <row r="3559" spans="7:9" x14ac:dyDescent="0.25">
      <c r="G3559"/>
      <c r="I3559" s="112"/>
    </row>
    <row r="3560" spans="7:9" x14ac:dyDescent="0.25">
      <c r="G3560"/>
      <c r="I3560" s="112"/>
    </row>
    <row r="3561" spans="7:9" x14ac:dyDescent="0.25">
      <c r="G3561"/>
      <c r="I3561" s="112"/>
    </row>
    <row r="3562" spans="7:9" x14ac:dyDescent="0.25">
      <c r="G3562"/>
      <c r="I3562" s="112"/>
    </row>
    <row r="3563" spans="7:9" x14ac:dyDescent="0.25">
      <c r="G3563"/>
      <c r="I3563" s="112"/>
    </row>
    <row r="3564" spans="7:9" x14ac:dyDescent="0.25">
      <c r="G3564"/>
      <c r="I3564" s="112"/>
    </row>
    <row r="3565" spans="7:9" x14ac:dyDescent="0.25">
      <c r="G3565"/>
      <c r="I3565" s="112"/>
    </row>
    <row r="3566" spans="7:9" x14ac:dyDescent="0.25">
      <c r="G3566"/>
      <c r="I3566" s="112"/>
    </row>
    <row r="3567" spans="7:9" x14ac:dyDescent="0.25">
      <c r="G3567"/>
      <c r="I3567" s="112"/>
    </row>
    <row r="3568" spans="7:9" x14ac:dyDescent="0.25">
      <c r="G3568"/>
      <c r="I3568" s="112"/>
    </row>
    <row r="3569" spans="7:9" x14ac:dyDescent="0.25">
      <c r="G3569"/>
      <c r="I3569" s="112"/>
    </row>
    <row r="3570" spans="7:9" x14ac:dyDescent="0.25">
      <c r="G3570"/>
      <c r="I3570" s="112"/>
    </row>
    <row r="3571" spans="7:9" x14ac:dyDescent="0.25">
      <c r="G3571"/>
      <c r="I3571" s="112"/>
    </row>
    <row r="3572" spans="7:9" x14ac:dyDescent="0.25">
      <c r="G3572"/>
      <c r="I3572" s="112"/>
    </row>
    <row r="3573" spans="7:9" x14ac:dyDescent="0.25">
      <c r="G3573"/>
      <c r="I3573" s="112"/>
    </row>
    <row r="3574" spans="7:9" x14ac:dyDescent="0.25">
      <c r="G3574"/>
      <c r="I3574" s="112"/>
    </row>
    <row r="3575" spans="7:9" x14ac:dyDescent="0.25">
      <c r="G3575"/>
      <c r="I3575" s="112"/>
    </row>
    <row r="3576" spans="7:9" x14ac:dyDescent="0.25">
      <c r="G3576"/>
      <c r="I3576" s="112"/>
    </row>
    <row r="3577" spans="7:9" x14ac:dyDescent="0.25">
      <c r="G3577"/>
      <c r="I3577" s="112"/>
    </row>
    <row r="3578" spans="7:9" x14ac:dyDescent="0.25">
      <c r="G3578"/>
      <c r="I3578" s="112"/>
    </row>
    <row r="3579" spans="7:9" x14ac:dyDescent="0.25">
      <c r="G3579"/>
      <c r="I3579" s="112"/>
    </row>
    <row r="3580" spans="7:9" x14ac:dyDescent="0.25">
      <c r="G3580"/>
      <c r="I3580" s="112"/>
    </row>
    <row r="3581" spans="7:9" x14ac:dyDescent="0.25">
      <c r="G3581"/>
      <c r="I3581" s="112"/>
    </row>
    <row r="3582" spans="7:9" x14ac:dyDescent="0.25">
      <c r="G3582"/>
      <c r="I3582" s="112"/>
    </row>
    <row r="3583" spans="7:9" x14ac:dyDescent="0.25">
      <c r="G3583"/>
      <c r="I3583" s="112"/>
    </row>
    <row r="3584" spans="7:9" x14ac:dyDescent="0.25">
      <c r="G3584"/>
      <c r="I3584" s="112"/>
    </row>
    <row r="3585" spans="7:9" x14ac:dyDescent="0.25">
      <c r="G3585"/>
      <c r="I3585" s="112"/>
    </row>
    <row r="3586" spans="7:9" x14ac:dyDescent="0.25">
      <c r="G3586"/>
      <c r="I3586" s="112"/>
    </row>
    <row r="3587" spans="7:9" x14ac:dyDescent="0.25">
      <c r="G3587"/>
      <c r="I3587" s="112"/>
    </row>
    <row r="3588" spans="7:9" x14ac:dyDescent="0.25">
      <c r="G3588"/>
      <c r="I3588" s="112"/>
    </row>
    <row r="3589" spans="7:9" x14ac:dyDescent="0.25">
      <c r="G3589"/>
      <c r="I3589" s="112"/>
    </row>
    <row r="3590" spans="7:9" x14ac:dyDescent="0.25">
      <c r="G3590"/>
      <c r="I3590" s="112"/>
    </row>
    <row r="3591" spans="7:9" x14ac:dyDescent="0.25">
      <c r="G3591"/>
      <c r="I3591" s="112"/>
    </row>
    <row r="3592" spans="7:9" x14ac:dyDescent="0.25">
      <c r="G3592"/>
      <c r="I3592" s="112"/>
    </row>
    <row r="3593" spans="7:9" x14ac:dyDescent="0.25">
      <c r="G3593"/>
      <c r="I3593" s="112"/>
    </row>
    <row r="3594" spans="7:9" x14ac:dyDescent="0.25">
      <c r="G3594"/>
      <c r="I3594" s="112"/>
    </row>
    <row r="3595" spans="7:9" x14ac:dyDescent="0.25">
      <c r="G3595"/>
      <c r="I3595" s="112"/>
    </row>
    <row r="3596" spans="7:9" x14ac:dyDescent="0.25">
      <c r="G3596"/>
      <c r="I3596" s="112"/>
    </row>
    <row r="3597" spans="7:9" x14ac:dyDescent="0.25">
      <c r="G3597"/>
      <c r="I3597" s="112"/>
    </row>
    <row r="3598" spans="7:9" x14ac:dyDescent="0.25">
      <c r="G3598"/>
      <c r="I3598" s="112"/>
    </row>
    <row r="3599" spans="7:9" x14ac:dyDescent="0.25">
      <c r="G3599"/>
      <c r="I3599" s="112"/>
    </row>
    <row r="3600" spans="7:9" x14ac:dyDescent="0.25">
      <c r="G3600"/>
      <c r="I3600" s="112"/>
    </row>
    <row r="3601" spans="7:9" x14ac:dyDescent="0.25">
      <c r="G3601"/>
      <c r="I3601" s="112"/>
    </row>
    <row r="3602" spans="7:9" x14ac:dyDescent="0.25">
      <c r="G3602"/>
      <c r="I3602" s="112"/>
    </row>
    <row r="3603" spans="7:9" x14ac:dyDescent="0.25">
      <c r="G3603"/>
      <c r="I3603" s="112"/>
    </row>
    <row r="3604" spans="7:9" x14ac:dyDescent="0.25">
      <c r="G3604"/>
      <c r="I3604" s="112"/>
    </row>
    <row r="3605" spans="7:9" x14ac:dyDescent="0.25">
      <c r="G3605"/>
      <c r="I3605" s="112"/>
    </row>
    <row r="3606" spans="7:9" x14ac:dyDescent="0.25">
      <c r="G3606"/>
      <c r="I3606" s="112"/>
    </row>
    <row r="3607" spans="7:9" x14ac:dyDescent="0.25">
      <c r="G3607"/>
      <c r="I3607" s="112"/>
    </row>
    <row r="3608" spans="7:9" x14ac:dyDescent="0.25">
      <c r="G3608"/>
      <c r="I3608" s="112"/>
    </row>
    <row r="3609" spans="7:9" x14ac:dyDescent="0.25">
      <c r="G3609"/>
      <c r="I3609" s="112"/>
    </row>
    <row r="3610" spans="7:9" x14ac:dyDescent="0.25">
      <c r="G3610"/>
      <c r="I3610" s="112"/>
    </row>
    <row r="3611" spans="7:9" x14ac:dyDescent="0.25">
      <c r="G3611"/>
      <c r="I3611" s="112"/>
    </row>
    <row r="3612" spans="7:9" x14ac:dyDescent="0.25">
      <c r="G3612"/>
      <c r="I3612" s="112"/>
    </row>
    <row r="3613" spans="7:9" x14ac:dyDescent="0.25">
      <c r="G3613"/>
      <c r="I3613" s="112"/>
    </row>
    <row r="3614" spans="7:9" x14ac:dyDescent="0.25">
      <c r="G3614"/>
      <c r="I3614" s="112"/>
    </row>
    <row r="3615" spans="7:9" x14ac:dyDescent="0.25">
      <c r="G3615"/>
      <c r="I3615" s="112"/>
    </row>
    <row r="3616" spans="7:9" x14ac:dyDescent="0.25">
      <c r="G3616"/>
      <c r="I3616" s="112"/>
    </row>
    <row r="3617" spans="7:9" x14ac:dyDescent="0.25">
      <c r="G3617"/>
      <c r="I3617" s="112"/>
    </row>
    <row r="3618" spans="7:9" x14ac:dyDescent="0.25">
      <c r="G3618"/>
      <c r="I3618" s="112"/>
    </row>
    <row r="3619" spans="7:9" x14ac:dyDescent="0.25">
      <c r="G3619"/>
      <c r="I3619" s="112"/>
    </row>
    <row r="3620" spans="7:9" x14ac:dyDescent="0.25">
      <c r="G3620"/>
      <c r="I3620" s="112"/>
    </row>
    <row r="3621" spans="7:9" x14ac:dyDescent="0.25">
      <c r="G3621"/>
      <c r="I3621" s="112"/>
    </row>
    <row r="3622" spans="7:9" x14ac:dyDescent="0.25">
      <c r="G3622"/>
      <c r="I3622" s="112"/>
    </row>
    <row r="3623" spans="7:9" x14ac:dyDescent="0.25">
      <c r="G3623"/>
      <c r="I3623" s="112"/>
    </row>
    <row r="3624" spans="7:9" x14ac:dyDescent="0.25">
      <c r="G3624"/>
      <c r="I3624" s="112"/>
    </row>
    <row r="3625" spans="7:9" x14ac:dyDescent="0.25">
      <c r="G3625"/>
      <c r="I3625" s="112"/>
    </row>
    <row r="3626" spans="7:9" x14ac:dyDescent="0.25">
      <c r="G3626"/>
      <c r="I3626" s="112"/>
    </row>
    <row r="3627" spans="7:9" x14ac:dyDescent="0.25">
      <c r="G3627"/>
      <c r="I3627" s="112"/>
    </row>
    <row r="3628" spans="7:9" x14ac:dyDescent="0.25">
      <c r="G3628"/>
      <c r="I3628" s="112"/>
    </row>
    <row r="3629" spans="7:9" x14ac:dyDescent="0.25">
      <c r="G3629"/>
      <c r="I3629" s="112"/>
    </row>
    <row r="3630" spans="7:9" x14ac:dyDescent="0.25">
      <c r="G3630"/>
      <c r="I3630" s="112"/>
    </row>
    <row r="3631" spans="7:9" x14ac:dyDescent="0.25">
      <c r="G3631"/>
      <c r="I3631" s="112"/>
    </row>
    <row r="3632" spans="7:9" x14ac:dyDescent="0.25">
      <c r="G3632"/>
      <c r="I3632" s="112"/>
    </row>
    <row r="3633" spans="7:9" x14ac:dyDescent="0.25">
      <c r="G3633"/>
      <c r="I3633" s="112"/>
    </row>
    <row r="3634" spans="7:9" x14ac:dyDescent="0.25">
      <c r="G3634"/>
      <c r="I3634" s="112"/>
    </row>
    <row r="3635" spans="7:9" x14ac:dyDescent="0.25">
      <c r="G3635"/>
      <c r="I3635" s="112"/>
    </row>
    <row r="3636" spans="7:9" x14ac:dyDescent="0.25">
      <c r="G3636"/>
      <c r="I3636" s="112"/>
    </row>
    <row r="3637" spans="7:9" x14ac:dyDescent="0.25">
      <c r="G3637"/>
      <c r="I3637" s="112"/>
    </row>
    <row r="3638" spans="7:9" x14ac:dyDescent="0.25">
      <c r="G3638"/>
      <c r="I3638" s="112"/>
    </row>
    <row r="3639" spans="7:9" x14ac:dyDescent="0.25">
      <c r="G3639"/>
      <c r="I3639" s="112"/>
    </row>
    <row r="3640" spans="7:9" x14ac:dyDescent="0.25">
      <c r="G3640"/>
      <c r="I3640" s="112"/>
    </row>
    <row r="3641" spans="7:9" x14ac:dyDescent="0.25">
      <c r="G3641"/>
      <c r="I3641" s="112"/>
    </row>
    <row r="3642" spans="7:9" x14ac:dyDescent="0.25">
      <c r="G3642"/>
      <c r="I3642" s="112"/>
    </row>
    <row r="3643" spans="7:9" x14ac:dyDescent="0.25">
      <c r="G3643"/>
      <c r="I3643" s="112"/>
    </row>
    <row r="3644" spans="7:9" x14ac:dyDescent="0.25">
      <c r="G3644"/>
      <c r="I3644" s="112"/>
    </row>
    <row r="3645" spans="7:9" x14ac:dyDescent="0.25">
      <c r="G3645"/>
      <c r="I3645" s="112"/>
    </row>
    <row r="3646" spans="7:9" x14ac:dyDescent="0.25">
      <c r="G3646"/>
      <c r="I3646" s="112"/>
    </row>
    <row r="3647" spans="7:9" x14ac:dyDescent="0.25">
      <c r="G3647"/>
      <c r="I3647" s="112"/>
    </row>
    <row r="3648" spans="7:9" x14ac:dyDescent="0.25">
      <c r="G3648"/>
      <c r="I3648" s="112"/>
    </row>
    <row r="3649" spans="7:9" x14ac:dyDescent="0.25">
      <c r="G3649"/>
      <c r="I3649" s="112"/>
    </row>
    <row r="3650" spans="7:9" x14ac:dyDescent="0.25">
      <c r="G3650"/>
      <c r="I3650" s="112"/>
    </row>
    <row r="3651" spans="7:9" x14ac:dyDescent="0.25">
      <c r="G3651"/>
      <c r="I3651" s="112"/>
    </row>
    <row r="3652" spans="7:9" x14ac:dyDescent="0.25">
      <c r="G3652"/>
      <c r="I3652" s="112"/>
    </row>
    <row r="3653" spans="7:9" x14ac:dyDescent="0.25">
      <c r="G3653"/>
      <c r="I3653" s="112"/>
    </row>
    <row r="3654" spans="7:9" x14ac:dyDescent="0.25">
      <c r="G3654"/>
      <c r="I3654" s="112"/>
    </row>
    <row r="3655" spans="7:9" x14ac:dyDescent="0.25">
      <c r="G3655"/>
      <c r="I3655" s="112"/>
    </row>
    <row r="3656" spans="7:9" x14ac:dyDescent="0.25">
      <c r="G3656"/>
      <c r="I3656" s="112"/>
    </row>
    <row r="3657" spans="7:9" x14ac:dyDescent="0.25">
      <c r="G3657"/>
      <c r="I3657" s="112"/>
    </row>
    <row r="3658" spans="7:9" x14ac:dyDescent="0.25">
      <c r="G3658"/>
      <c r="I3658" s="112"/>
    </row>
    <row r="3659" spans="7:9" x14ac:dyDescent="0.25">
      <c r="G3659"/>
      <c r="I3659" s="112"/>
    </row>
    <row r="3660" spans="7:9" x14ac:dyDescent="0.25">
      <c r="G3660"/>
      <c r="I3660" s="112"/>
    </row>
    <row r="3661" spans="7:9" x14ac:dyDescent="0.25">
      <c r="G3661"/>
      <c r="I3661" s="112"/>
    </row>
    <row r="3662" spans="7:9" x14ac:dyDescent="0.25">
      <c r="G3662"/>
      <c r="I3662" s="112"/>
    </row>
    <row r="3663" spans="7:9" x14ac:dyDescent="0.25">
      <c r="G3663"/>
      <c r="I3663" s="112"/>
    </row>
    <row r="3664" spans="7:9" x14ac:dyDescent="0.25">
      <c r="G3664"/>
      <c r="I3664" s="112"/>
    </row>
    <row r="3665" spans="7:9" x14ac:dyDescent="0.25">
      <c r="G3665"/>
      <c r="I3665" s="112"/>
    </row>
    <row r="3666" spans="7:9" x14ac:dyDescent="0.25">
      <c r="G3666"/>
      <c r="I3666" s="112"/>
    </row>
    <row r="3667" spans="7:9" x14ac:dyDescent="0.25">
      <c r="G3667"/>
      <c r="I3667" s="112"/>
    </row>
    <row r="3668" spans="7:9" x14ac:dyDescent="0.25">
      <c r="G3668"/>
      <c r="I3668" s="112"/>
    </row>
    <row r="3669" spans="7:9" x14ac:dyDescent="0.25">
      <c r="G3669"/>
      <c r="I3669" s="112"/>
    </row>
    <row r="3670" spans="7:9" x14ac:dyDescent="0.25">
      <c r="G3670"/>
      <c r="I3670" s="112"/>
    </row>
    <row r="3671" spans="7:9" x14ac:dyDescent="0.25">
      <c r="G3671"/>
      <c r="I3671" s="112"/>
    </row>
    <row r="3672" spans="7:9" x14ac:dyDescent="0.25">
      <c r="G3672"/>
      <c r="I3672" s="112"/>
    </row>
    <row r="3673" spans="7:9" x14ac:dyDescent="0.25">
      <c r="G3673"/>
      <c r="I3673" s="112"/>
    </row>
    <row r="3674" spans="7:9" x14ac:dyDescent="0.25">
      <c r="G3674"/>
      <c r="I3674" s="112"/>
    </row>
    <row r="3675" spans="7:9" x14ac:dyDescent="0.25">
      <c r="G3675"/>
      <c r="I3675" s="112"/>
    </row>
    <row r="3676" spans="7:9" x14ac:dyDescent="0.25">
      <c r="G3676"/>
      <c r="I3676" s="112"/>
    </row>
    <row r="3677" spans="7:9" x14ac:dyDescent="0.25">
      <c r="G3677"/>
      <c r="I3677" s="112"/>
    </row>
    <row r="3678" spans="7:9" x14ac:dyDescent="0.25">
      <c r="G3678"/>
      <c r="I3678" s="112"/>
    </row>
    <row r="3679" spans="7:9" x14ac:dyDescent="0.25">
      <c r="G3679"/>
      <c r="I3679" s="112"/>
    </row>
    <row r="3680" spans="7:9" x14ac:dyDescent="0.25">
      <c r="G3680"/>
      <c r="I3680" s="112"/>
    </row>
    <row r="3681" spans="7:9" x14ac:dyDescent="0.25">
      <c r="G3681"/>
      <c r="I3681" s="112"/>
    </row>
    <row r="3682" spans="7:9" x14ac:dyDescent="0.25">
      <c r="G3682"/>
      <c r="I3682" s="112"/>
    </row>
    <row r="3683" spans="7:9" x14ac:dyDescent="0.25">
      <c r="G3683"/>
      <c r="I3683" s="112"/>
    </row>
    <row r="3684" spans="7:9" x14ac:dyDescent="0.25">
      <c r="G3684"/>
      <c r="I3684" s="112"/>
    </row>
    <row r="3685" spans="7:9" x14ac:dyDescent="0.25">
      <c r="G3685"/>
      <c r="I3685" s="112"/>
    </row>
    <row r="3686" spans="7:9" x14ac:dyDescent="0.25">
      <c r="G3686"/>
      <c r="I3686" s="112"/>
    </row>
    <row r="3687" spans="7:9" x14ac:dyDescent="0.25">
      <c r="G3687"/>
      <c r="I3687" s="112"/>
    </row>
    <row r="3688" spans="7:9" x14ac:dyDescent="0.25">
      <c r="G3688"/>
      <c r="I3688" s="112"/>
    </row>
    <row r="3689" spans="7:9" x14ac:dyDescent="0.25">
      <c r="G3689"/>
      <c r="I3689" s="112"/>
    </row>
    <row r="3690" spans="7:9" x14ac:dyDescent="0.25">
      <c r="G3690"/>
      <c r="I3690" s="112"/>
    </row>
    <row r="3691" spans="7:9" x14ac:dyDescent="0.25">
      <c r="G3691"/>
      <c r="I3691" s="112"/>
    </row>
    <row r="3692" spans="7:9" x14ac:dyDescent="0.25">
      <c r="G3692"/>
      <c r="I3692" s="112"/>
    </row>
    <row r="3693" spans="7:9" x14ac:dyDescent="0.25">
      <c r="G3693"/>
      <c r="I3693" s="112"/>
    </row>
    <row r="3694" spans="7:9" x14ac:dyDescent="0.25">
      <c r="G3694"/>
      <c r="I3694" s="112"/>
    </row>
    <row r="3695" spans="7:9" x14ac:dyDescent="0.25">
      <c r="G3695"/>
      <c r="I3695" s="112"/>
    </row>
    <row r="3696" spans="7:9" x14ac:dyDescent="0.25">
      <c r="G3696"/>
      <c r="I3696" s="112"/>
    </row>
    <row r="3697" spans="7:9" x14ac:dyDescent="0.25">
      <c r="G3697"/>
      <c r="I3697" s="112"/>
    </row>
    <row r="3698" spans="7:9" x14ac:dyDescent="0.25">
      <c r="G3698"/>
      <c r="I3698" s="112"/>
    </row>
    <row r="3699" spans="7:9" x14ac:dyDescent="0.25">
      <c r="G3699"/>
      <c r="I3699" s="112"/>
    </row>
    <row r="3700" spans="7:9" x14ac:dyDescent="0.25">
      <c r="G3700"/>
      <c r="I3700" s="112"/>
    </row>
    <row r="3701" spans="7:9" x14ac:dyDescent="0.25">
      <c r="G3701"/>
      <c r="I3701" s="112"/>
    </row>
    <row r="3702" spans="7:9" x14ac:dyDescent="0.25">
      <c r="G3702"/>
      <c r="I3702" s="112"/>
    </row>
    <row r="3703" spans="7:9" x14ac:dyDescent="0.25">
      <c r="G3703"/>
      <c r="I3703" s="112"/>
    </row>
    <row r="3704" spans="7:9" x14ac:dyDescent="0.25">
      <c r="G3704"/>
      <c r="I3704" s="112"/>
    </row>
    <row r="3705" spans="7:9" x14ac:dyDescent="0.25">
      <c r="G3705"/>
      <c r="I3705" s="112"/>
    </row>
    <row r="3706" spans="7:9" x14ac:dyDescent="0.25">
      <c r="G3706"/>
      <c r="I3706" s="112"/>
    </row>
    <row r="3707" spans="7:9" x14ac:dyDescent="0.25">
      <c r="G3707"/>
      <c r="I3707" s="112"/>
    </row>
    <row r="3708" spans="7:9" x14ac:dyDescent="0.25">
      <c r="G3708"/>
      <c r="I3708" s="112"/>
    </row>
    <row r="3709" spans="7:9" x14ac:dyDescent="0.25">
      <c r="G3709"/>
      <c r="I3709" s="112"/>
    </row>
    <row r="3710" spans="7:9" x14ac:dyDescent="0.25">
      <c r="G3710"/>
      <c r="I3710" s="112"/>
    </row>
    <row r="3711" spans="7:9" x14ac:dyDescent="0.25">
      <c r="G3711"/>
      <c r="I3711" s="112"/>
    </row>
    <row r="3712" spans="7:9" x14ac:dyDescent="0.25">
      <c r="G3712"/>
      <c r="I3712" s="112"/>
    </row>
    <row r="3713" spans="7:9" x14ac:dyDescent="0.25">
      <c r="G3713"/>
      <c r="I3713" s="112"/>
    </row>
    <row r="3714" spans="7:9" x14ac:dyDescent="0.25">
      <c r="G3714"/>
      <c r="I3714" s="112"/>
    </row>
    <row r="3715" spans="7:9" x14ac:dyDescent="0.25">
      <c r="G3715"/>
      <c r="I3715" s="112"/>
    </row>
    <row r="3716" spans="7:9" x14ac:dyDescent="0.25">
      <c r="G3716"/>
      <c r="I3716" s="112"/>
    </row>
    <row r="3717" spans="7:9" x14ac:dyDescent="0.25">
      <c r="G3717"/>
      <c r="I3717" s="112"/>
    </row>
    <row r="3718" spans="7:9" x14ac:dyDescent="0.25">
      <c r="G3718"/>
      <c r="I3718" s="112"/>
    </row>
    <row r="3719" spans="7:9" x14ac:dyDescent="0.25">
      <c r="G3719"/>
      <c r="I3719" s="112"/>
    </row>
    <row r="3720" spans="7:9" x14ac:dyDescent="0.25">
      <c r="G3720"/>
      <c r="I3720" s="112"/>
    </row>
    <row r="3721" spans="7:9" x14ac:dyDescent="0.25">
      <c r="G3721"/>
      <c r="I3721" s="112"/>
    </row>
    <row r="3722" spans="7:9" x14ac:dyDescent="0.25">
      <c r="G3722"/>
      <c r="I3722" s="112"/>
    </row>
    <row r="3723" spans="7:9" x14ac:dyDescent="0.25">
      <c r="G3723"/>
      <c r="I3723" s="112"/>
    </row>
    <row r="3724" spans="7:9" x14ac:dyDescent="0.25">
      <c r="G3724"/>
      <c r="I3724" s="112"/>
    </row>
    <row r="3725" spans="7:9" x14ac:dyDescent="0.25">
      <c r="G3725"/>
      <c r="I3725" s="112"/>
    </row>
    <row r="3726" spans="7:9" x14ac:dyDescent="0.25">
      <c r="G3726"/>
      <c r="I3726" s="112"/>
    </row>
    <row r="3727" spans="7:9" x14ac:dyDescent="0.25">
      <c r="G3727"/>
      <c r="I3727" s="112"/>
    </row>
    <row r="3728" spans="7:9" x14ac:dyDescent="0.25">
      <c r="G3728"/>
      <c r="I3728" s="112"/>
    </row>
    <row r="3729" spans="7:9" x14ac:dyDescent="0.25">
      <c r="G3729"/>
      <c r="I3729" s="112"/>
    </row>
    <row r="3730" spans="7:9" x14ac:dyDescent="0.25">
      <c r="G3730"/>
      <c r="I3730" s="112"/>
    </row>
    <row r="3731" spans="7:9" x14ac:dyDescent="0.25">
      <c r="G3731"/>
      <c r="I3731" s="112"/>
    </row>
    <row r="3732" spans="7:9" x14ac:dyDescent="0.25">
      <c r="G3732"/>
      <c r="I3732" s="112"/>
    </row>
    <row r="3733" spans="7:9" x14ac:dyDescent="0.25">
      <c r="G3733"/>
      <c r="I3733" s="112"/>
    </row>
    <row r="3734" spans="7:9" x14ac:dyDescent="0.25">
      <c r="G3734"/>
      <c r="I3734" s="112"/>
    </row>
    <row r="3735" spans="7:9" x14ac:dyDescent="0.25">
      <c r="G3735"/>
      <c r="I3735" s="112"/>
    </row>
    <row r="3736" spans="7:9" x14ac:dyDescent="0.25">
      <c r="G3736"/>
      <c r="I3736" s="112"/>
    </row>
    <row r="3737" spans="7:9" x14ac:dyDescent="0.25">
      <c r="G3737"/>
      <c r="I3737" s="112"/>
    </row>
    <row r="3738" spans="7:9" x14ac:dyDescent="0.25">
      <c r="G3738"/>
      <c r="I3738" s="112"/>
    </row>
    <row r="3739" spans="7:9" x14ac:dyDescent="0.25">
      <c r="G3739"/>
      <c r="I3739" s="112"/>
    </row>
    <row r="3740" spans="7:9" x14ac:dyDescent="0.25">
      <c r="G3740"/>
      <c r="I3740" s="112"/>
    </row>
    <row r="3741" spans="7:9" x14ac:dyDescent="0.25">
      <c r="G3741"/>
      <c r="I3741" s="112"/>
    </row>
    <row r="3742" spans="7:9" x14ac:dyDescent="0.25">
      <c r="G3742"/>
      <c r="I3742" s="112"/>
    </row>
    <row r="3743" spans="7:9" x14ac:dyDescent="0.25">
      <c r="G3743"/>
      <c r="I3743" s="112"/>
    </row>
    <row r="3744" spans="7:9" x14ac:dyDescent="0.25">
      <c r="G3744"/>
      <c r="I3744" s="112"/>
    </row>
    <row r="3745" spans="7:9" x14ac:dyDescent="0.25">
      <c r="G3745"/>
      <c r="I3745" s="112"/>
    </row>
    <row r="3746" spans="7:9" x14ac:dyDescent="0.25">
      <c r="G3746"/>
      <c r="I3746" s="112"/>
    </row>
    <row r="3747" spans="7:9" x14ac:dyDescent="0.25">
      <c r="G3747"/>
      <c r="I3747" s="112"/>
    </row>
    <row r="3748" spans="7:9" x14ac:dyDescent="0.25">
      <c r="G3748"/>
      <c r="I3748" s="112"/>
    </row>
    <row r="3749" spans="7:9" x14ac:dyDescent="0.25">
      <c r="G3749"/>
      <c r="I3749" s="112"/>
    </row>
    <row r="3750" spans="7:9" x14ac:dyDescent="0.25">
      <c r="G3750"/>
      <c r="I3750" s="112"/>
    </row>
    <row r="3751" spans="7:9" x14ac:dyDescent="0.25">
      <c r="G3751"/>
      <c r="I3751" s="112"/>
    </row>
    <row r="3752" spans="7:9" x14ac:dyDescent="0.25">
      <c r="G3752"/>
      <c r="I3752" s="112"/>
    </row>
    <row r="3753" spans="7:9" x14ac:dyDescent="0.25">
      <c r="G3753"/>
      <c r="I3753" s="112"/>
    </row>
    <row r="3754" spans="7:9" x14ac:dyDescent="0.25">
      <c r="G3754"/>
      <c r="I3754" s="112"/>
    </row>
    <row r="3755" spans="7:9" x14ac:dyDescent="0.25">
      <c r="G3755"/>
      <c r="I3755" s="112"/>
    </row>
    <row r="3756" spans="7:9" x14ac:dyDescent="0.25">
      <c r="G3756"/>
      <c r="I3756" s="112"/>
    </row>
    <row r="3757" spans="7:9" x14ac:dyDescent="0.25">
      <c r="G3757"/>
      <c r="I3757" s="112"/>
    </row>
    <row r="3758" spans="7:9" x14ac:dyDescent="0.25">
      <c r="G3758"/>
      <c r="I3758" s="112"/>
    </row>
    <row r="3759" spans="7:9" x14ac:dyDescent="0.25">
      <c r="G3759"/>
      <c r="I3759" s="112"/>
    </row>
    <row r="3760" spans="7:9" x14ac:dyDescent="0.25">
      <c r="G3760"/>
      <c r="I3760" s="112"/>
    </row>
    <row r="3761" spans="7:9" x14ac:dyDescent="0.25">
      <c r="G3761"/>
      <c r="I3761" s="112"/>
    </row>
    <row r="3762" spans="7:9" x14ac:dyDescent="0.25">
      <c r="G3762"/>
      <c r="I3762" s="112"/>
    </row>
    <row r="3763" spans="7:9" x14ac:dyDescent="0.25">
      <c r="G3763"/>
      <c r="I3763" s="112"/>
    </row>
    <row r="3764" spans="7:9" x14ac:dyDescent="0.25">
      <c r="G3764"/>
      <c r="I3764" s="112"/>
    </row>
    <row r="3765" spans="7:9" x14ac:dyDescent="0.25">
      <c r="G3765"/>
      <c r="I3765" s="112"/>
    </row>
    <row r="3766" spans="7:9" x14ac:dyDescent="0.25">
      <c r="G3766"/>
      <c r="I3766" s="112"/>
    </row>
    <row r="3767" spans="7:9" x14ac:dyDescent="0.25">
      <c r="G3767"/>
      <c r="I3767" s="112"/>
    </row>
    <row r="3768" spans="7:9" x14ac:dyDescent="0.25">
      <c r="G3768"/>
      <c r="I3768" s="112"/>
    </row>
    <row r="3769" spans="7:9" x14ac:dyDescent="0.25">
      <c r="G3769"/>
      <c r="I3769" s="112"/>
    </row>
    <row r="3770" spans="7:9" x14ac:dyDescent="0.25">
      <c r="G3770"/>
      <c r="I3770" s="112"/>
    </row>
    <row r="3771" spans="7:9" x14ac:dyDescent="0.25">
      <c r="G3771"/>
      <c r="I3771" s="112"/>
    </row>
    <row r="3772" spans="7:9" x14ac:dyDescent="0.25">
      <c r="G3772"/>
      <c r="I3772" s="112"/>
    </row>
    <row r="3773" spans="7:9" x14ac:dyDescent="0.25">
      <c r="G3773"/>
      <c r="I3773" s="112"/>
    </row>
    <row r="3774" spans="7:9" x14ac:dyDescent="0.25">
      <c r="G3774"/>
      <c r="I3774" s="112"/>
    </row>
    <row r="3775" spans="7:9" x14ac:dyDescent="0.25">
      <c r="G3775"/>
      <c r="I3775" s="112"/>
    </row>
    <row r="3776" spans="7:9" x14ac:dyDescent="0.25">
      <c r="G3776"/>
      <c r="I3776" s="112"/>
    </row>
    <row r="3777" spans="7:9" x14ac:dyDescent="0.25">
      <c r="G3777"/>
      <c r="I3777" s="112"/>
    </row>
    <row r="3778" spans="7:9" x14ac:dyDescent="0.25">
      <c r="G3778"/>
      <c r="I3778" s="112"/>
    </row>
    <row r="3779" spans="7:9" x14ac:dyDescent="0.25">
      <c r="G3779"/>
      <c r="I3779" s="112"/>
    </row>
    <row r="3780" spans="7:9" x14ac:dyDescent="0.25">
      <c r="G3780"/>
      <c r="I3780" s="112"/>
    </row>
    <row r="3781" spans="7:9" x14ac:dyDescent="0.25">
      <c r="G3781"/>
      <c r="I3781" s="112"/>
    </row>
    <row r="3782" spans="7:9" x14ac:dyDescent="0.25">
      <c r="G3782"/>
      <c r="I3782" s="112"/>
    </row>
    <row r="3783" spans="7:9" x14ac:dyDescent="0.25">
      <c r="G3783"/>
      <c r="I3783" s="112"/>
    </row>
    <row r="3784" spans="7:9" x14ac:dyDescent="0.25">
      <c r="G3784"/>
      <c r="I3784" s="112"/>
    </row>
    <row r="3785" spans="7:9" x14ac:dyDescent="0.25">
      <c r="G3785"/>
      <c r="I3785" s="112"/>
    </row>
    <row r="3786" spans="7:9" x14ac:dyDescent="0.25">
      <c r="G3786"/>
      <c r="I3786" s="112"/>
    </row>
    <row r="3787" spans="7:9" x14ac:dyDescent="0.25">
      <c r="G3787"/>
      <c r="I3787" s="112"/>
    </row>
    <row r="3788" spans="7:9" x14ac:dyDescent="0.25">
      <c r="G3788"/>
      <c r="I3788" s="112"/>
    </row>
    <row r="3789" spans="7:9" x14ac:dyDescent="0.25">
      <c r="G3789"/>
      <c r="I3789" s="112"/>
    </row>
    <row r="3790" spans="7:9" x14ac:dyDescent="0.25">
      <c r="G3790"/>
      <c r="I3790" s="112"/>
    </row>
    <row r="3791" spans="7:9" x14ac:dyDescent="0.25">
      <c r="G3791"/>
      <c r="I3791" s="112"/>
    </row>
    <row r="3792" spans="7:9" x14ac:dyDescent="0.25">
      <c r="G3792"/>
      <c r="I3792" s="112"/>
    </row>
    <row r="3793" spans="7:9" x14ac:dyDescent="0.25">
      <c r="G3793"/>
      <c r="I3793" s="112"/>
    </row>
    <row r="3794" spans="7:9" x14ac:dyDescent="0.25">
      <c r="G3794"/>
      <c r="I3794" s="112"/>
    </row>
    <row r="3795" spans="7:9" x14ac:dyDescent="0.25">
      <c r="G3795"/>
      <c r="I3795" s="112"/>
    </row>
    <row r="3796" spans="7:9" x14ac:dyDescent="0.25">
      <c r="G3796"/>
      <c r="I3796" s="112"/>
    </row>
    <row r="3797" spans="7:9" x14ac:dyDescent="0.25">
      <c r="G3797"/>
      <c r="I3797" s="112"/>
    </row>
    <row r="3798" spans="7:9" x14ac:dyDescent="0.25">
      <c r="G3798"/>
      <c r="I3798" s="112"/>
    </row>
    <row r="3799" spans="7:9" x14ac:dyDescent="0.25">
      <c r="G3799"/>
      <c r="I3799" s="112"/>
    </row>
    <row r="3800" spans="7:9" x14ac:dyDescent="0.25">
      <c r="G3800"/>
      <c r="I3800" s="112"/>
    </row>
    <row r="3801" spans="7:9" x14ac:dyDescent="0.25">
      <c r="G3801"/>
      <c r="I3801" s="112"/>
    </row>
    <row r="3802" spans="7:9" x14ac:dyDescent="0.25">
      <c r="G3802"/>
      <c r="I3802" s="112"/>
    </row>
    <row r="3803" spans="7:9" x14ac:dyDescent="0.25">
      <c r="G3803"/>
      <c r="I3803" s="112"/>
    </row>
    <row r="3804" spans="7:9" x14ac:dyDescent="0.25">
      <c r="G3804"/>
      <c r="I3804" s="112"/>
    </row>
    <row r="3805" spans="7:9" x14ac:dyDescent="0.25">
      <c r="G3805"/>
      <c r="I3805" s="112"/>
    </row>
    <row r="3806" spans="7:9" x14ac:dyDescent="0.25">
      <c r="G3806"/>
      <c r="I3806" s="112"/>
    </row>
    <row r="3807" spans="7:9" x14ac:dyDescent="0.25">
      <c r="G3807"/>
      <c r="I3807" s="112"/>
    </row>
    <row r="3808" spans="7:9" x14ac:dyDescent="0.25">
      <c r="G3808"/>
      <c r="I3808" s="112"/>
    </row>
    <row r="3809" spans="7:9" x14ac:dyDescent="0.25">
      <c r="G3809"/>
      <c r="I3809" s="112"/>
    </row>
    <row r="3810" spans="7:9" x14ac:dyDescent="0.25">
      <c r="G3810"/>
      <c r="I3810" s="112"/>
    </row>
    <row r="3811" spans="7:9" x14ac:dyDescent="0.25">
      <c r="G3811"/>
      <c r="I3811" s="112"/>
    </row>
    <row r="3812" spans="7:9" x14ac:dyDescent="0.25">
      <c r="G3812"/>
      <c r="I3812" s="112"/>
    </row>
    <row r="3813" spans="7:9" x14ac:dyDescent="0.25">
      <c r="G3813"/>
      <c r="I3813" s="112"/>
    </row>
    <row r="3814" spans="7:9" x14ac:dyDescent="0.25">
      <c r="G3814"/>
      <c r="I3814" s="112"/>
    </row>
    <row r="3815" spans="7:9" x14ac:dyDescent="0.25">
      <c r="G3815"/>
      <c r="I3815" s="112"/>
    </row>
    <row r="3816" spans="7:9" x14ac:dyDescent="0.25">
      <c r="G3816"/>
      <c r="I3816" s="112"/>
    </row>
    <row r="3817" spans="7:9" x14ac:dyDescent="0.25">
      <c r="G3817"/>
      <c r="I3817" s="112"/>
    </row>
    <row r="3818" spans="7:9" x14ac:dyDescent="0.25">
      <c r="G3818"/>
      <c r="I3818" s="112"/>
    </row>
    <row r="3819" spans="7:9" x14ac:dyDescent="0.25">
      <c r="G3819"/>
      <c r="I3819" s="112"/>
    </row>
    <row r="3820" spans="7:9" x14ac:dyDescent="0.25">
      <c r="G3820"/>
      <c r="I3820" s="112"/>
    </row>
    <row r="3821" spans="7:9" x14ac:dyDescent="0.25">
      <c r="G3821"/>
      <c r="I3821" s="112"/>
    </row>
    <row r="3822" spans="7:9" x14ac:dyDescent="0.25">
      <c r="G3822"/>
      <c r="I3822" s="112"/>
    </row>
    <row r="3823" spans="7:9" x14ac:dyDescent="0.25">
      <c r="G3823"/>
      <c r="I3823" s="112"/>
    </row>
    <row r="3824" spans="7:9" x14ac:dyDescent="0.25">
      <c r="G3824"/>
      <c r="I3824" s="112"/>
    </row>
    <row r="3825" spans="7:9" x14ac:dyDescent="0.25">
      <c r="G3825"/>
      <c r="I3825" s="112"/>
    </row>
    <row r="3826" spans="7:9" x14ac:dyDescent="0.25">
      <c r="G3826"/>
      <c r="I3826" s="112"/>
    </row>
    <row r="3827" spans="7:9" x14ac:dyDescent="0.25">
      <c r="G3827"/>
      <c r="I3827" s="112"/>
    </row>
    <row r="3828" spans="7:9" x14ac:dyDescent="0.25">
      <c r="G3828"/>
      <c r="I3828" s="112"/>
    </row>
    <row r="3829" spans="7:9" x14ac:dyDescent="0.25">
      <c r="G3829"/>
      <c r="I3829" s="112"/>
    </row>
    <row r="3830" spans="7:9" x14ac:dyDescent="0.25">
      <c r="G3830"/>
      <c r="I3830" s="112"/>
    </row>
    <row r="3831" spans="7:9" x14ac:dyDescent="0.25">
      <c r="G3831"/>
      <c r="I3831" s="112"/>
    </row>
    <row r="3832" spans="7:9" x14ac:dyDescent="0.25">
      <c r="G3832"/>
      <c r="I3832" s="112"/>
    </row>
    <row r="3833" spans="7:9" x14ac:dyDescent="0.25">
      <c r="G3833"/>
      <c r="I3833" s="112"/>
    </row>
    <row r="3834" spans="7:9" x14ac:dyDescent="0.25">
      <c r="G3834"/>
      <c r="I3834" s="112"/>
    </row>
    <row r="3835" spans="7:9" x14ac:dyDescent="0.25">
      <c r="G3835"/>
      <c r="I3835" s="112"/>
    </row>
    <row r="3836" spans="7:9" x14ac:dyDescent="0.25">
      <c r="G3836"/>
      <c r="I3836" s="112"/>
    </row>
    <row r="3837" spans="7:9" x14ac:dyDescent="0.25">
      <c r="G3837"/>
      <c r="I3837" s="112"/>
    </row>
    <row r="3838" spans="7:9" x14ac:dyDescent="0.25">
      <c r="G3838"/>
      <c r="I3838" s="112"/>
    </row>
    <row r="3839" spans="7:9" x14ac:dyDescent="0.25">
      <c r="G3839"/>
      <c r="I3839" s="112"/>
    </row>
    <row r="3840" spans="7:9" x14ac:dyDescent="0.25">
      <c r="G3840"/>
      <c r="I3840" s="112"/>
    </row>
    <row r="3841" spans="7:9" x14ac:dyDescent="0.25">
      <c r="G3841"/>
      <c r="I3841" s="112"/>
    </row>
    <row r="3842" spans="7:9" x14ac:dyDescent="0.25">
      <c r="G3842"/>
      <c r="I3842" s="112"/>
    </row>
    <row r="3843" spans="7:9" x14ac:dyDescent="0.25">
      <c r="G3843"/>
      <c r="I3843" s="112"/>
    </row>
    <row r="3844" spans="7:9" x14ac:dyDescent="0.25">
      <c r="G3844"/>
      <c r="I3844" s="112"/>
    </row>
    <row r="3845" spans="7:9" x14ac:dyDescent="0.25">
      <c r="G3845"/>
      <c r="I3845" s="112"/>
    </row>
    <row r="3846" spans="7:9" x14ac:dyDescent="0.25">
      <c r="G3846"/>
      <c r="I3846" s="112"/>
    </row>
    <row r="3847" spans="7:9" x14ac:dyDescent="0.25">
      <c r="G3847"/>
      <c r="I3847" s="112"/>
    </row>
    <row r="3848" spans="7:9" x14ac:dyDescent="0.25">
      <c r="G3848"/>
      <c r="I3848" s="112"/>
    </row>
    <row r="3849" spans="7:9" x14ac:dyDescent="0.25">
      <c r="G3849"/>
      <c r="I3849" s="112"/>
    </row>
    <row r="3850" spans="7:9" x14ac:dyDescent="0.25">
      <c r="G3850"/>
      <c r="I3850" s="112"/>
    </row>
    <row r="3851" spans="7:9" x14ac:dyDescent="0.25">
      <c r="G3851"/>
      <c r="I3851" s="112"/>
    </row>
    <row r="3852" spans="7:9" x14ac:dyDescent="0.25">
      <c r="G3852"/>
      <c r="I3852" s="112"/>
    </row>
    <row r="3853" spans="7:9" x14ac:dyDescent="0.25">
      <c r="G3853"/>
      <c r="I3853" s="112"/>
    </row>
    <row r="3854" spans="7:9" x14ac:dyDescent="0.25">
      <c r="G3854"/>
      <c r="I3854" s="112"/>
    </row>
    <row r="3855" spans="7:9" x14ac:dyDescent="0.25">
      <c r="G3855"/>
      <c r="I3855" s="112"/>
    </row>
    <row r="3856" spans="7:9" x14ac:dyDescent="0.25">
      <c r="G3856"/>
      <c r="I3856" s="112"/>
    </row>
    <row r="3857" spans="7:9" x14ac:dyDescent="0.25">
      <c r="G3857"/>
      <c r="I3857" s="112"/>
    </row>
    <row r="3858" spans="7:9" x14ac:dyDescent="0.25">
      <c r="G3858"/>
      <c r="I3858" s="112"/>
    </row>
    <row r="3859" spans="7:9" x14ac:dyDescent="0.25">
      <c r="G3859"/>
      <c r="I3859" s="112"/>
    </row>
    <row r="3860" spans="7:9" x14ac:dyDescent="0.25">
      <c r="G3860"/>
      <c r="I3860" s="112"/>
    </row>
    <row r="3861" spans="7:9" x14ac:dyDescent="0.25">
      <c r="G3861"/>
      <c r="I3861" s="112"/>
    </row>
    <row r="3862" spans="7:9" x14ac:dyDescent="0.25">
      <c r="G3862"/>
      <c r="I3862" s="112"/>
    </row>
    <row r="3863" spans="7:9" x14ac:dyDescent="0.25">
      <c r="G3863"/>
      <c r="I3863" s="112"/>
    </row>
    <row r="3864" spans="7:9" x14ac:dyDescent="0.25">
      <c r="G3864"/>
      <c r="I3864" s="112"/>
    </row>
    <row r="3865" spans="7:9" x14ac:dyDescent="0.25">
      <c r="G3865"/>
      <c r="I3865" s="112"/>
    </row>
    <row r="3866" spans="7:9" x14ac:dyDescent="0.25">
      <c r="G3866"/>
      <c r="I3866" s="112"/>
    </row>
    <row r="3867" spans="7:9" x14ac:dyDescent="0.25">
      <c r="G3867"/>
      <c r="I3867" s="112"/>
    </row>
    <row r="3868" spans="7:9" x14ac:dyDescent="0.25">
      <c r="G3868"/>
      <c r="I3868" s="112"/>
    </row>
    <row r="3869" spans="7:9" x14ac:dyDescent="0.25">
      <c r="G3869"/>
      <c r="I3869" s="112"/>
    </row>
    <row r="3870" spans="7:9" x14ac:dyDescent="0.25">
      <c r="G3870"/>
      <c r="I3870" s="112"/>
    </row>
    <row r="3871" spans="7:9" x14ac:dyDescent="0.25">
      <c r="G3871"/>
      <c r="I3871" s="112"/>
    </row>
    <row r="3872" spans="7:9" x14ac:dyDescent="0.25">
      <c r="G3872"/>
      <c r="I3872" s="112"/>
    </row>
    <row r="3873" spans="7:9" x14ac:dyDescent="0.25">
      <c r="G3873"/>
      <c r="I3873" s="112"/>
    </row>
    <row r="3874" spans="7:9" x14ac:dyDescent="0.25">
      <c r="G3874"/>
      <c r="I3874" s="112"/>
    </row>
    <row r="3875" spans="7:9" x14ac:dyDescent="0.25">
      <c r="G3875"/>
      <c r="I3875" s="112"/>
    </row>
    <row r="3876" spans="7:9" x14ac:dyDescent="0.25">
      <c r="G3876"/>
      <c r="I3876" s="112"/>
    </row>
    <row r="3877" spans="7:9" x14ac:dyDescent="0.25">
      <c r="G3877"/>
      <c r="I3877" s="112"/>
    </row>
    <row r="3878" spans="7:9" x14ac:dyDescent="0.25">
      <c r="G3878"/>
      <c r="I3878" s="112"/>
    </row>
    <row r="3879" spans="7:9" x14ac:dyDescent="0.25">
      <c r="G3879"/>
      <c r="I3879" s="112"/>
    </row>
    <row r="3880" spans="7:9" x14ac:dyDescent="0.25">
      <c r="G3880"/>
      <c r="I3880" s="112"/>
    </row>
    <row r="3881" spans="7:9" x14ac:dyDescent="0.25">
      <c r="G3881"/>
      <c r="I3881" s="112"/>
    </row>
    <row r="3882" spans="7:9" x14ac:dyDescent="0.25">
      <c r="G3882"/>
      <c r="I3882" s="112"/>
    </row>
    <row r="3883" spans="7:9" x14ac:dyDescent="0.25">
      <c r="G3883"/>
      <c r="I3883" s="112"/>
    </row>
    <row r="3884" spans="7:9" x14ac:dyDescent="0.25">
      <c r="G3884"/>
      <c r="I3884" s="112"/>
    </row>
    <row r="3885" spans="7:9" x14ac:dyDescent="0.25">
      <c r="G3885"/>
      <c r="I3885" s="112"/>
    </row>
    <row r="3886" spans="7:9" x14ac:dyDescent="0.25">
      <c r="G3886"/>
      <c r="I3886" s="112"/>
    </row>
    <row r="3887" spans="7:9" x14ac:dyDescent="0.25">
      <c r="G3887"/>
      <c r="I3887" s="112"/>
    </row>
    <row r="3888" spans="7:9" x14ac:dyDescent="0.25">
      <c r="G3888"/>
      <c r="I3888" s="112"/>
    </row>
    <row r="3889" spans="7:9" x14ac:dyDescent="0.25">
      <c r="G3889"/>
      <c r="I3889" s="112"/>
    </row>
    <row r="3890" spans="7:9" x14ac:dyDescent="0.25">
      <c r="G3890"/>
      <c r="I3890" s="112"/>
    </row>
    <row r="3891" spans="7:9" x14ac:dyDescent="0.25">
      <c r="G3891"/>
      <c r="I3891" s="112"/>
    </row>
    <row r="3892" spans="7:9" x14ac:dyDescent="0.25">
      <c r="G3892"/>
      <c r="I3892" s="112"/>
    </row>
    <row r="3893" spans="7:9" x14ac:dyDescent="0.25">
      <c r="G3893"/>
      <c r="I3893" s="112"/>
    </row>
    <row r="3894" spans="7:9" x14ac:dyDescent="0.25">
      <c r="G3894"/>
      <c r="I3894" s="112"/>
    </row>
    <row r="3895" spans="7:9" x14ac:dyDescent="0.25">
      <c r="G3895"/>
      <c r="I3895" s="112"/>
    </row>
    <row r="3896" spans="7:9" x14ac:dyDescent="0.25">
      <c r="G3896"/>
      <c r="I3896" s="112"/>
    </row>
    <row r="3897" spans="7:9" x14ac:dyDescent="0.25">
      <c r="G3897"/>
      <c r="I3897" s="112"/>
    </row>
    <row r="3898" spans="7:9" x14ac:dyDescent="0.25">
      <c r="G3898"/>
      <c r="I3898" s="112"/>
    </row>
    <row r="3899" spans="7:9" x14ac:dyDescent="0.25">
      <c r="G3899"/>
      <c r="I3899" s="112"/>
    </row>
    <row r="3900" spans="7:9" x14ac:dyDescent="0.25">
      <c r="G3900"/>
      <c r="I3900" s="112"/>
    </row>
    <row r="3901" spans="7:9" x14ac:dyDescent="0.25">
      <c r="G3901"/>
      <c r="I3901" s="112"/>
    </row>
    <row r="3902" spans="7:9" x14ac:dyDescent="0.25">
      <c r="G3902"/>
      <c r="I3902" s="112"/>
    </row>
    <row r="3903" spans="7:9" x14ac:dyDescent="0.25">
      <c r="G3903"/>
      <c r="I3903" s="112"/>
    </row>
    <row r="3904" spans="7:9" x14ac:dyDescent="0.25">
      <c r="G3904"/>
      <c r="I3904" s="112"/>
    </row>
    <row r="3905" spans="7:9" x14ac:dyDescent="0.25">
      <c r="G3905"/>
      <c r="I3905" s="112"/>
    </row>
    <row r="3906" spans="7:9" x14ac:dyDescent="0.25">
      <c r="G3906"/>
      <c r="I3906" s="112"/>
    </row>
    <row r="3907" spans="7:9" x14ac:dyDescent="0.25">
      <c r="G3907"/>
      <c r="I3907" s="112"/>
    </row>
    <row r="3908" spans="7:9" x14ac:dyDescent="0.25">
      <c r="G3908"/>
      <c r="I3908" s="112"/>
    </row>
    <row r="3909" spans="7:9" x14ac:dyDescent="0.25">
      <c r="G3909"/>
      <c r="I3909" s="112"/>
    </row>
    <row r="3910" spans="7:9" x14ac:dyDescent="0.25">
      <c r="G3910"/>
      <c r="I3910" s="112"/>
    </row>
    <row r="3911" spans="7:9" x14ac:dyDescent="0.25">
      <c r="G3911"/>
      <c r="I3911" s="112"/>
    </row>
    <row r="3912" spans="7:9" x14ac:dyDescent="0.25">
      <c r="G3912"/>
      <c r="I3912" s="112"/>
    </row>
    <row r="3913" spans="7:9" x14ac:dyDescent="0.25">
      <c r="G3913"/>
      <c r="I3913" s="112"/>
    </row>
    <row r="3914" spans="7:9" x14ac:dyDescent="0.25">
      <c r="G3914"/>
      <c r="I3914" s="112"/>
    </row>
    <row r="3915" spans="7:9" x14ac:dyDescent="0.25">
      <c r="G3915"/>
      <c r="I3915" s="112"/>
    </row>
    <row r="3916" spans="7:9" x14ac:dyDescent="0.25">
      <c r="G3916"/>
      <c r="I3916" s="112"/>
    </row>
    <row r="3917" spans="7:9" x14ac:dyDescent="0.25">
      <c r="G3917"/>
      <c r="I3917" s="112"/>
    </row>
    <row r="3918" spans="7:9" x14ac:dyDescent="0.25">
      <c r="G3918"/>
      <c r="I3918" s="112"/>
    </row>
    <row r="3919" spans="7:9" x14ac:dyDescent="0.25">
      <c r="G3919"/>
      <c r="I3919" s="112"/>
    </row>
    <row r="3920" spans="7:9" x14ac:dyDescent="0.25">
      <c r="G3920"/>
      <c r="I3920" s="112"/>
    </row>
    <row r="3921" spans="7:9" x14ac:dyDescent="0.25">
      <c r="G3921"/>
      <c r="I3921" s="112"/>
    </row>
    <row r="3922" spans="7:9" x14ac:dyDescent="0.25">
      <c r="G3922"/>
      <c r="I3922" s="112"/>
    </row>
    <row r="3923" spans="7:9" x14ac:dyDescent="0.25">
      <c r="G3923"/>
      <c r="I3923" s="112"/>
    </row>
    <row r="3924" spans="7:9" x14ac:dyDescent="0.25">
      <c r="G3924"/>
      <c r="I3924" s="112"/>
    </row>
    <row r="3925" spans="7:9" x14ac:dyDescent="0.25">
      <c r="G3925"/>
      <c r="I3925" s="112"/>
    </row>
    <row r="3926" spans="7:9" x14ac:dyDescent="0.25">
      <c r="G3926"/>
      <c r="I3926" s="112"/>
    </row>
    <row r="3927" spans="7:9" x14ac:dyDescent="0.25">
      <c r="G3927"/>
      <c r="I3927" s="112"/>
    </row>
    <row r="3928" spans="7:9" x14ac:dyDescent="0.25">
      <c r="G3928"/>
      <c r="I3928" s="112"/>
    </row>
    <row r="3929" spans="7:9" x14ac:dyDescent="0.25">
      <c r="G3929"/>
      <c r="I3929" s="112"/>
    </row>
    <row r="3930" spans="7:9" x14ac:dyDescent="0.25">
      <c r="G3930"/>
      <c r="I3930" s="112"/>
    </row>
    <row r="3931" spans="7:9" x14ac:dyDescent="0.25">
      <c r="G3931"/>
      <c r="I3931" s="112"/>
    </row>
    <row r="3932" spans="7:9" x14ac:dyDescent="0.25">
      <c r="G3932"/>
      <c r="I3932" s="112"/>
    </row>
    <row r="3933" spans="7:9" x14ac:dyDescent="0.25">
      <c r="G3933"/>
      <c r="I3933" s="112"/>
    </row>
    <row r="3934" spans="7:9" x14ac:dyDescent="0.25">
      <c r="G3934"/>
      <c r="I3934" s="112"/>
    </row>
    <row r="3935" spans="7:9" x14ac:dyDescent="0.25">
      <c r="G3935"/>
      <c r="I3935" s="112"/>
    </row>
    <row r="3936" spans="7:9" x14ac:dyDescent="0.25">
      <c r="G3936"/>
      <c r="I3936" s="112"/>
    </row>
    <row r="3937" spans="7:9" x14ac:dyDescent="0.25">
      <c r="G3937"/>
      <c r="I3937" s="112"/>
    </row>
    <row r="3938" spans="7:9" x14ac:dyDescent="0.25">
      <c r="G3938"/>
      <c r="I3938" s="112"/>
    </row>
    <row r="3939" spans="7:9" x14ac:dyDescent="0.25">
      <c r="G3939"/>
      <c r="I3939" s="112"/>
    </row>
    <row r="3940" spans="7:9" x14ac:dyDescent="0.25">
      <c r="G3940"/>
      <c r="I3940" s="112"/>
    </row>
    <row r="3941" spans="7:9" x14ac:dyDescent="0.25">
      <c r="G3941"/>
      <c r="I3941" s="112"/>
    </row>
    <row r="3942" spans="7:9" x14ac:dyDescent="0.25">
      <c r="G3942"/>
      <c r="I3942" s="112"/>
    </row>
    <row r="3943" spans="7:9" x14ac:dyDescent="0.25">
      <c r="G3943"/>
      <c r="I3943" s="112"/>
    </row>
    <row r="3944" spans="7:9" x14ac:dyDescent="0.25">
      <c r="G3944"/>
      <c r="I3944" s="112"/>
    </row>
    <row r="3945" spans="7:9" x14ac:dyDescent="0.25">
      <c r="G3945"/>
      <c r="I3945" s="112"/>
    </row>
    <row r="3946" spans="7:9" x14ac:dyDescent="0.25">
      <c r="G3946"/>
      <c r="I3946" s="112"/>
    </row>
    <row r="3947" spans="7:9" x14ac:dyDescent="0.25">
      <c r="G3947"/>
      <c r="I3947" s="112"/>
    </row>
    <row r="3948" spans="7:9" x14ac:dyDescent="0.25">
      <c r="G3948"/>
      <c r="I3948" s="112"/>
    </row>
    <row r="3949" spans="7:9" x14ac:dyDescent="0.25">
      <c r="G3949"/>
      <c r="I3949" s="112"/>
    </row>
    <row r="3950" spans="7:9" x14ac:dyDescent="0.25">
      <c r="G3950"/>
      <c r="I3950" s="112"/>
    </row>
    <row r="3951" spans="7:9" x14ac:dyDescent="0.25">
      <c r="G3951"/>
      <c r="I3951" s="112"/>
    </row>
    <row r="3952" spans="7:9" x14ac:dyDescent="0.25">
      <c r="G3952"/>
      <c r="I3952" s="112"/>
    </row>
    <row r="3953" spans="7:9" x14ac:dyDescent="0.25">
      <c r="G3953"/>
      <c r="I3953" s="112"/>
    </row>
    <row r="3954" spans="7:9" x14ac:dyDescent="0.25">
      <c r="G3954"/>
      <c r="I3954" s="112"/>
    </row>
    <row r="3955" spans="7:9" x14ac:dyDescent="0.25">
      <c r="G3955"/>
      <c r="I3955" s="112"/>
    </row>
    <row r="3956" spans="7:9" x14ac:dyDescent="0.25">
      <c r="G3956"/>
      <c r="I3956" s="112"/>
    </row>
    <row r="3957" spans="7:9" x14ac:dyDescent="0.25">
      <c r="G3957"/>
      <c r="I3957" s="112"/>
    </row>
    <row r="3958" spans="7:9" x14ac:dyDescent="0.25">
      <c r="G3958"/>
      <c r="I3958" s="112"/>
    </row>
    <row r="3959" spans="7:9" x14ac:dyDescent="0.25">
      <c r="G3959"/>
      <c r="I3959" s="112"/>
    </row>
    <row r="3960" spans="7:9" x14ac:dyDescent="0.25">
      <c r="G3960"/>
      <c r="I3960" s="112"/>
    </row>
    <row r="3961" spans="7:9" x14ac:dyDescent="0.25">
      <c r="G3961"/>
      <c r="I3961" s="112"/>
    </row>
    <row r="3962" spans="7:9" x14ac:dyDescent="0.25">
      <c r="G3962"/>
      <c r="I3962" s="112"/>
    </row>
    <row r="3963" spans="7:9" x14ac:dyDescent="0.25">
      <c r="G3963"/>
      <c r="I3963" s="112"/>
    </row>
    <row r="3964" spans="7:9" x14ac:dyDescent="0.25">
      <c r="G3964"/>
      <c r="I3964" s="112"/>
    </row>
    <row r="3965" spans="7:9" x14ac:dyDescent="0.25">
      <c r="G3965"/>
      <c r="I3965" s="112"/>
    </row>
    <row r="3966" spans="7:9" x14ac:dyDescent="0.25">
      <c r="G3966"/>
      <c r="I3966" s="112"/>
    </row>
    <row r="3967" spans="7:9" x14ac:dyDescent="0.25">
      <c r="G3967"/>
      <c r="I3967" s="112"/>
    </row>
    <row r="3968" spans="7:9" x14ac:dyDescent="0.25">
      <c r="G3968"/>
      <c r="I3968" s="112"/>
    </row>
    <row r="3969" spans="7:9" x14ac:dyDescent="0.25">
      <c r="G3969"/>
      <c r="I3969" s="112"/>
    </row>
    <row r="3970" spans="7:9" x14ac:dyDescent="0.25">
      <c r="G3970"/>
      <c r="I3970" s="112"/>
    </row>
    <row r="3971" spans="7:9" x14ac:dyDescent="0.25">
      <c r="G3971"/>
      <c r="I3971" s="112"/>
    </row>
    <row r="3972" spans="7:9" x14ac:dyDescent="0.25">
      <c r="G3972"/>
      <c r="I3972" s="112"/>
    </row>
    <row r="3973" spans="7:9" x14ac:dyDescent="0.25">
      <c r="G3973"/>
      <c r="I3973" s="112"/>
    </row>
    <row r="3974" spans="7:9" x14ac:dyDescent="0.25">
      <c r="G3974"/>
      <c r="I3974" s="112"/>
    </row>
    <row r="3975" spans="7:9" x14ac:dyDescent="0.25">
      <c r="G3975"/>
      <c r="I3975" s="112"/>
    </row>
    <row r="3976" spans="7:9" x14ac:dyDescent="0.25">
      <c r="G3976"/>
      <c r="I3976" s="112"/>
    </row>
    <row r="3977" spans="7:9" x14ac:dyDescent="0.25">
      <c r="G3977"/>
      <c r="I3977" s="112"/>
    </row>
    <row r="3978" spans="7:9" x14ac:dyDescent="0.25">
      <c r="G3978"/>
      <c r="I3978" s="112"/>
    </row>
    <row r="3979" spans="7:9" x14ac:dyDescent="0.25">
      <c r="G3979"/>
      <c r="I3979" s="112"/>
    </row>
    <row r="3980" spans="7:9" x14ac:dyDescent="0.25">
      <c r="G3980"/>
      <c r="I3980" s="112"/>
    </row>
    <row r="3981" spans="7:9" x14ac:dyDescent="0.25">
      <c r="G3981"/>
      <c r="I3981" s="112"/>
    </row>
    <row r="3982" spans="7:9" x14ac:dyDescent="0.25">
      <c r="G3982"/>
      <c r="I3982" s="112"/>
    </row>
    <row r="3983" spans="7:9" x14ac:dyDescent="0.25">
      <c r="G3983"/>
      <c r="I3983" s="112"/>
    </row>
    <row r="3984" spans="7:9" x14ac:dyDescent="0.25">
      <c r="G3984"/>
      <c r="I3984" s="112"/>
    </row>
    <row r="3985" spans="7:9" x14ac:dyDescent="0.25">
      <c r="G3985"/>
      <c r="I3985" s="112"/>
    </row>
    <row r="3986" spans="7:9" x14ac:dyDescent="0.25">
      <c r="G3986"/>
      <c r="I3986" s="112"/>
    </row>
    <row r="3987" spans="7:9" x14ac:dyDescent="0.25">
      <c r="G3987"/>
      <c r="I3987" s="112"/>
    </row>
    <row r="3988" spans="7:9" x14ac:dyDescent="0.25">
      <c r="G3988"/>
      <c r="I3988" s="112"/>
    </row>
    <row r="3989" spans="7:9" x14ac:dyDescent="0.25">
      <c r="G3989"/>
      <c r="I3989" s="112"/>
    </row>
    <row r="3990" spans="7:9" x14ac:dyDescent="0.25">
      <c r="G3990"/>
      <c r="I3990" s="112"/>
    </row>
    <row r="3991" spans="7:9" x14ac:dyDescent="0.25">
      <c r="G3991"/>
      <c r="I3991" s="112"/>
    </row>
    <row r="3992" spans="7:9" x14ac:dyDescent="0.25">
      <c r="G3992"/>
      <c r="I3992" s="112"/>
    </row>
    <row r="3993" spans="7:9" x14ac:dyDescent="0.25">
      <c r="G3993"/>
      <c r="I3993" s="112"/>
    </row>
    <row r="3994" spans="7:9" x14ac:dyDescent="0.25">
      <c r="G3994"/>
      <c r="I3994" s="112"/>
    </row>
    <row r="3995" spans="7:9" x14ac:dyDescent="0.25">
      <c r="G3995"/>
      <c r="I3995" s="112"/>
    </row>
    <row r="3996" spans="7:9" x14ac:dyDescent="0.25">
      <c r="G3996"/>
      <c r="I3996" s="112"/>
    </row>
    <row r="3997" spans="7:9" x14ac:dyDescent="0.25">
      <c r="G3997"/>
      <c r="I3997" s="112"/>
    </row>
    <row r="3998" spans="7:9" x14ac:dyDescent="0.25">
      <c r="G3998"/>
      <c r="I3998" s="112"/>
    </row>
    <row r="3999" spans="7:9" x14ac:dyDescent="0.25">
      <c r="G3999"/>
      <c r="I3999" s="112"/>
    </row>
    <row r="4000" spans="7:9" x14ac:dyDescent="0.25">
      <c r="G4000"/>
      <c r="I4000" s="112"/>
    </row>
    <row r="4001" spans="7:9" x14ac:dyDescent="0.25">
      <c r="G4001"/>
      <c r="I4001" s="112"/>
    </row>
    <row r="4002" spans="7:9" x14ac:dyDescent="0.25">
      <c r="G4002"/>
      <c r="I4002" s="112"/>
    </row>
    <row r="4003" spans="7:9" x14ac:dyDescent="0.25">
      <c r="G4003"/>
      <c r="I4003" s="112"/>
    </row>
    <row r="4004" spans="7:9" x14ac:dyDescent="0.25">
      <c r="G4004"/>
      <c r="I4004" s="112"/>
    </row>
    <row r="4005" spans="7:9" x14ac:dyDescent="0.25">
      <c r="G4005"/>
      <c r="I4005" s="112"/>
    </row>
    <row r="4006" spans="7:9" x14ac:dyDescent="0.25">
      <c r="G4006"/>
      <c r="I4006" s="112"/>
    </row>
    <row r="4007" spans="7:9" x14ac:dyDescent="0.25">
      <c r="G4007"/>
      <c r="I4007" s="112"/>
    </row>
    <row r="4008" spans="7:9" x14ac:dyDescent="0.25">
      <c r="G4008"/>
      <c r="I4008" s="112"/>
    </row>
    <row r="4009" spans="7:9" x14ac:dyDescent="0.25">
      <c r="G4009"/>
      <c r="I4009" s="112"/>
    </row>
    <row r="4010" spans="7:9" x14ac:dyDescent="0.25">
      <c r="G4010"/>
      <c r="I4010" s="112"/>
    </row>
    <row r="4011" spans="7:9" x14ac:dyDescent="0.25">
      <c r="G4011"/>
      <c r="I4011" s="112"/>
    </row>
    <row r="4012" spans="7:9" x14ac:dyDescent="0.25">
      <c r="G4012"/>
      <c r="I4012" s="112"/>
    </row>
    <row r="4013" spans="7:9" x14ac:dyDescent="0.25">
      <c r="G4013"/>
      <c r="I4013" s="112"/>
    </row>
    <row r="4014" spans="7:9" x14ac:dyDescent="0.25">
      <c r="G4014"/>
      <c r="I4014" s="112"/>
    </row>
    <row r="4015" spans="7:9" x14ac:dyDescent="0.25">
      <c r="G4015"/>
      <c r="I4015" s="112"/>
    </row>
    <row r="4016" spans="7:9" x14ac:dyDescent="0.25">
      <c r="G4016"/>
      <c r="I4016" s="112"/>
    </row>
    <row r="4017" spans="7:9" x14ac:dyDescent="0.25">
      <c r="G4017"/>
      <c r="I4017" s="112"/>
    </row>
    <row r="4018" spans="7:9" x14ac:dyDescent="0.25">
      <c r="G4018"/>
      <c r="I4018" s="112"/>
    </row>
    <row r="4019" spans="7:9" x14ac:dyDescent="0.25">
      <c r="G4019"/>
      <c r="I4019" s="112"/>
    </row>
    <row r="4020" spans="7:9" x14ac:dyDescent="0.25">
      <c r="G4020"/>
      <c r="I4020" s="112"/>
    </row>
    <row r="4021" spans="7:9" x14ac:dyDescent="0.25">
      <c r="G4021"/>
      <c r="I4021" s="112"/>
    </row>
    <row r="4022" spans="7:9" x14ac:dyDescent="0.25">
      <c r="G4022"/>
      <c r="I4022" s="112"/>
    </row>
    <row r="4023" spans="7:9" x14ac:dyDescent="0.25">
      <c r="G4023"/>
      <c r="I4023" s="112"/>
    </row>
    <row r="4024" spans="7:9" x14ac:dyDescent="0.25">
      <c r="G4024"/>
      <c r="I4024" s="112"/>
    </row>
    <row r="4025" spans="7:9" x14ac:dyDescent="0.25">
      <c r="G4025"/>
      <c r="I4025" s="112"/>
    </row>
    <row r="4026" spans="7:9" x14ac:dyDescent="0.25">
      <c r="G4026"/>
      <c r="I4026" s="112"/>
    </row>
    <row r="4027" spans="7:9" x14ac:dyDescent="0.25">
      <c r="G4027"/>
      <c r="I4027" s="112"/>
    </row>
    <row r="4028" spans="7:9" x14ac:dyDescent="0.25">
      <c r="G4028"/>
      <c r="I4028" s="112"/>
    </row>
    <row r="4029" spans="7:9" x14ac:dyDescent="0.25">
      <c r="G4029"/>
      <c r="I4029" s="112"/>
    </row>
    <row r="4030" spans="7:9" x14ac:dyDescent="0.25">
      <c r="G4030"/>
      <c r="I4030" s="112"/>
    </row>
    <row r="4031" spans="7:9" x14ac:dyDescent="0.25">
      <c r="G4031"/>
      <c r="I4031" s="112"/>
    </row>
    <row r="4032" spans="7:9" x14ac:dyDescent="0.25">
      <c r="G4032"/>
      <c r="I4032" s="112"/>
    </row>
    <row r="4033" spans="7:9" x14ac:dyDescent="0.25">
      <c r="G4033"/>
      <c r="I4033" s="112"/>
    </row>
    <row r="4034" spans="7:9" x14ac:dyDescent="0.25">
      <c r="G4034"/>
      <c r="I4034" s="112"/>
    </row>
    <row r="4035" spans="7:9" x14ac:dyDescent="0.25">
      <c r="G4035"/>
      <c r="I4035" s="112"/>
    </row>
    <row r="4036" spans="7:9" x14ac:dyDescent="0.25">
      <c r="G4036"/>
      <c r="I4036" s="112"/>
    </row>
    <row r="4037" spans="7:9" x14ac:dyDescent="0.25">
      <c r="G4037"/>
      <c r="I4037" s="112"/>
    </row>
    <row r="4038" spans="7:9" x14ac:dyDescent="0.25">
      <c r="G4038"/>
      <c r="I4038" s="112"/>
    </row>
    <row r="4039" spans="7:9" x14ac:dyDescent="0.25">
      <c r="G4039"/>
      <c r="I4039" s="112"/>
    </row>
    <row r="4040" spans="7:9" x14ac:dyDescent="0.25">
      <c r="G4040"/>
      <c r="I4040" s="112"/>
    </row>
    <row r="4041" spans="7:9" x14ac:dyDescent="0.25">
      <c r="G4041"/>
      <c r="I4041" s="112"/>
    </row>
    <row r="4042" spans="7:9" x14ac:dyDescent="0.25">
      <c r="G4042"/>
      <c r="I4042" s="112"/>
    </row>
    <row r="4043" spans="7:9" x14ac:dyDescent="0.25">
      <c r="G4043"/>
      <c r="I4043" s="112"/>
    </row>
    <row r="4044" spans="7:9" x14ac:dyDescent="0.25">
      <c r="G4044"/>
      <c r="I4044" s="112"/>
    </row>
    <row r="4045" spans="7:9" x14ac:dyDescent="0.25">
      <c r="G4045"/>
      <c r="I4045" s="112"/>
    </row>
    <row r="4046" spans="7:9" x14ac:dyDescent="0.25">
      <c r="G4046"/>
      <c r="I4046" s="112"/>
    </row>
    <row r="4047" spans="7:9" x14ac:dyDescent="0.25">
      <c r="G4047"/>
      <c r="I4047" s="112"/>
    </row>
    <row r="4048" spans="7:9" x14ac:dyDescent="0.25">
      <c r="G4048"/>
      <c r="I4048" s="112"/>
    </row>
    <row r="4049" spans="7:9" x14ac:dyDescent="0.25">
      <c r="G4049"/>
      <c r="I4049" s="112"/>
    </row>
    <row r="4050" spans="7:9" x14ac:dyDescent="0.25">
      <c r="G4050"/>
      <c r="I4050" s="112"/>
    </row>
    <row r="4051" spans="7:9" x14ac:dyDescent="0.25">
      <c r="G4051"/>
      <c r="I4051" s="112"/>
    </row>
    <row r="4052" spans="7:9" x14ac:dyDescent="0.25">
      <c r="G4052"/>
      <c r="I4052" s="112"/>
    </row>
    <row r="4053" spans="7:9" x14ac:dyDescent="0.25">
      <c r="G4053"/>
      <c r="I4053" s="112"/>
    </row>
    <row r="4054" spans="7:9" x14ac:dyDescent="0.25">
      <c r="G4054"/>
      <c r="I4054" s="112"/>
    </row>
    <row r="4055" spans="7:9" x14ac:dyDescent="0.25">
      <c r="G4055"/>
      <c r="I4055" s="112"/>
    </row>
    <row r="4056" spans="7:9" x14ac:dyDescent="0.25">
      <c r="G4056"/>
      <c r="I4056" s="112"/>
    </row>
    <row r="4057" spans="7:9" x14ac:dyDescent="0.25">
      <c r="G4057"/>
      <c r="I4057" s="112"/>
    </row>
    <row r="4058" spans="7:9" x14ac:dyDescent="0.25">
      <c r="G4058"/>
      <c r="I4058" s="112"/>
    </row>
    <row r="4059" spans="7:9" x14ac:dyDescent="0.25">
      <c r="G4059"/>
      <c r="I4059" s="112"/>
    </row>
    <row r="4060" spans="7:9" x14ac:dyDescent="0.25">
      <c r="G4060"/>
      <c r="I4060" s="112"/>
    </row>
    <row r="4061" spans="7:9" x14ac:dyDescent="0.25">
      <c r="G4061"/>
      <c r="I4061" s="112"/>
    </row>
    <row r="4062" spans="7:9" x14ac:dyDescent="0.25">
      <c r="G4062"/>
      <c r="I4062" s="112"/>
    </row>
    <row r="4063" spans="7:9" x14ac:dyDescent="0.25">
      <c r="G4063"/>
      <c r="I4063" s="112"/>
    </row>
    <row r="4064" spans="7:9" x14ac:dyDescent="0.25">
      <c r="G4064"/>
      <c r="I4064" s="112"/>
    </row>
    <row r="4065" spans="7:9" x14ac:dyDescent="0.25">
      <c r="G4065"/>
      <c r="I4065" s="112"/>
    </row>
    <row r="4066" spans="7:9" x14ac:dyDescent="0.25">
      <c r="G4066"/>
      <c r="I4066" s="112"/>
    </row>
    <row r="4067" spans="7:9" x14ac:dyDescent="0.25">
      <c r="G4067"/>
      <c r="I4067" s="112"/>
    </row>
    <row r="4068" spans="7:9" x14ac:dyDescent="0.25">
      <c r="G4068"/>
      <c r="I4068" s="112"/>
    </row>
    <row r="4069" spans="7:9" x14ac:dyDescent="0.25">
      <c r="G4069"/>
      <c r="I4069" s="112"/>
    </row>
    <row r="4070" spans="7:9" x14ac:dyDescent="0.25">
      <c r="G4070"/>
      <c r="I4070" s="112"/>
    </row>
    <row r="4071" spans="7:9" x14ac:dyDescent="0.25">
      <c r="G4071"/>
      <c r="I4071" s="112"/>
    </row>
    <row r="4072" spans="7:9" x14ac:dyDescent="0.25">
      <c r="G4072"/>
      <c r="I4072" s="112"/>
    </row>
    <row r="4073" spans="7:9" x14ac:dyDescent="0.25">
      <c r="G4073"/>
      <c r="I4073" s="112"/>
    </row>
    <row r="4074" spans="7:9" x14ac:dyDescent="0.25">
      <c r="G4074"/>
      <c r="I4074" s="112"/>
    </row>
    <row r="4075" spans="7:9" x14ac:dyDescent="0.25">
      <c r="G4075"/>
      <c r="I4075" s="112"/>
    </row>
    <row r="4076" spans="7:9" x14ac:dyDescent="0.25">
      <c r="G4076"/>
      <c r="I4076" s="112"/>
    </row>
    <row r="4077" spans="7:9" x14ac:dyDescent="0.25">
      <c r="G4077"/>
      <c r="I4077" s="112"/>
    </row>
    <row r="4078" spans="7:9" x14ac:dyDescent="0.25">
      <c r="G4078"/>
      <c r="I4078" s="112"/>
    </row>
    <row r="4079" spans="7:9" x14ac:dyDescent="0.25">
      <c r="G4079"/>
      <c r="I4079" s="112"/>
    </row>
    <row r="4080" spans="7:9" x14ac:dyDescent="0.25">
      <c r="G4080"/>
      <c r="I4080" s="112"/>
    </row>
    <row r="4081" spans="7:9" x14ac:dyDescent="0.25">
      <c r="G4081"/>
      <c r="I4081" s="112"/>
    </row>
    <row r="4082" spans="7:9" x14ac:dyDescent="0.25">
      <c r="G4082"/>
      <c r="I4082" s="112"/>
    </row>
    <row r="4083" spans="7:9" x14ac:dyDescent="0.25">
      <c r="G4083"/>
      <c r="I4083" s="112"/>
    </row>
    <row r="4084" spans="7:9" x14ac:dyDescent="0.25">
      <c r="G4084"/>
      <c r="I4084" s="112"/>
    </row>
    <row r="4085" spans="7:9" x14ac:dyDescent="0.25">
      <c r="G4085"/>
      <c r="I4085" s="112"/>
    </row>
    <row r="4086" spans="7:9" x14ac:dyDescent="0.25">
      <c r="G4086"/>
      <c r="I4086" s="112"/>
    </row>
    <row r="4087" spans="7:9" x14ac:dyDescent="0.25">
      <c r="G4087"/>
      <c r="I4087" s="112"/>
    </row>
    <row r="4088" spans="7:9" x14ac:dyDescent="0.25">
      <c r="G4088"/>
      <c r="I4088" s="112"/>
    </row>
    <row r="4089" spans="7:9" x14ac:dyDescent="0.25">
      <c r="G4089"/>
      <c r="I4089" s="112"/>
    </row>
    <row r="4090" spans="7:9" x14ac:dyDescent="0.25">
      <c r="G4090"/>
      <c r="I4090" s="112"/>
    </row>
    <row r="4091" spans="7:9" x14ac:dyDescent="0.25">
      <c r="G4091"/>
      <c r="I4091" s="112"/>
    </row>
    <row r="4092" spans="7:9" x14ac:dyDescent="0.25">
      <c r="G4092"/>
      <c r="I4092" s="112"/>
    </row>
    <row r="4093" spans="7:9" x14ac:dyDescent="0.25">
      <c r="G4093"/>
      <c r="I4093" s="112"/>
    </row>
    <row r="4094" spans="7:9" x14ac:dyDescent="0.25">
      <c r="G4094"/>
      <c r="I4094" s="112"/>
    </row>
    <row r="4095" spans="7:9" x14ac:dyDescent="0.25">
      <c r="G4095"/>
      <c r="I4095" s="112"/>
    </row>
    <row r="4096" spans="7:9" x14ac:dyDescent="0.25">
      <c r="G4096"/>
      <c r="I4096" s="112"/>
    </row>
    <row r="4097" spans="7:9" x14ac:dyDescent="0.25">
      <c r="G4097"/>
      <c r="I4097" s="112"/>
    </row>
    <row r="4098" spans="7:9" x14ac:dyDescent="0.25">
      <c r="G4098"/>
      <c r="I4098" s="112"/>
    </row>
    <row r="4099" spans="7:9" x14ac:dyDescent="0.25">
      <c r="G4099"/>
      <c r="I4099" s="112"/>
    </row>
    <row r="4100" spans="7:9" x14ac:dyDescent="0.25">
      <c r="G4100"/>
      <c r="I4100" s="112"/>
    </row>
    <row r="4101" spans="7:9" x14ac:dyDescent="0.25">
      <c r="G4101"/>
      <c r="I4101" s="112"/>
    </row>
    <row r="4102" spans="7:9" x14ac:dyDescent="0.25">
      <c r="G4102"/>
      <c r="I4102" s="112"/>
    </row>
    <row r="4103" spans="7:9" x14ac:dyDescent="0.25">
      <c r="G4103"/>
      <c r="I4103" s="112"/>
    </row>
    <row r="4104" spans="7:9" x14ac:dyDescent="0.25">
      <c r="G4104"/>
      <c r="I4104" s="112"/>
    </row>
    <row r="4105" spans="7:9" x14ac:dyDescent="0.25">
      <c r="G4105"/>
      <c r="I4105" s="112"/>
    </row>
    <row r="4106" spans="7:9" x14ac:dyDescent="0.25">
      <c r="G4106"/>
      <c r="I4106" s="112"/>
    </row>
    <row r="4107" spans="7:9" x14ac:dyDescent="0.25">
      <c r="G4107"/>
      <c r="I4107" s="112"/>
    </row>
    <row r="4108" spans="7:9" x14ac:dyDescent="0.25">
      <c r="G4108"/>
      <c r="I4108" s="112"/>
    </row>
    <row r="4109" spans="7:9" x14ac:dyDescent="0.25">
      <c r="G4109"/>
      <c r="I4109" s="112"/>
    </row>
    <row r="4110" spans="7:9" x14ac:dyDescent="0.25">
      <c r="G4110"/>
      <c r="I4110" s="112"/>
    </row>
    <row r="4111" spans="7:9" x14ac:dyDescent="0.25">
      <c r="G4111"/>
      <c r="I4111" s="112"/>
    </row>
    <row r="4112" spans="7:9" x14ac:dyDescent="0.25">
      <c r="G4112"/>
      <c r="I4112" s="112"/>
    </row>
    <row r="4113" spans="7:9" x14ac:dyDescent="0.25">
      <c r="G4113"/>
      <c r="I4113" s="112"/>
    </row>
    <row r="4114" spans="7:9" x14ac:dyDescent="0.25">
      <c r="G4114"/>
      <c r="I4114" s="112"/>
    </row>
    <row r="4115" spans="7:9" x14ac:dyDescent="0.25">
      <c r="G4115"/>
      <c r="I4115" s="112"/>
    </row>
    <row r="4116" spans="7:9" x14ac:dyDescent="0.25">
      <c r="G4116"/>
      <c r="I4116" s="112"/>
    </row>
    <row r="4117" spans="7:9" x14ac:dyDescent="0.25">
      <c r="G4117"/>
      <c r="I4117" s="112"/>
    </row>
    <row r="4118" spans="7:9" x14ac:dyDescent="0.25">
      <c r="G4118"/>
      <c r="I4118" s="112"/>
    </row>
    <row r="4119" spans="7:9" x14ac:dyDescent="0.25">
      <c r="G4119"/>
      <c r="I4119" s="112"/>
    </row>
    <row r="4120" spans="7:9" x14ac:dyDescent="0.25">
      <c r="G4120"/>
      <c r="I4120" s="112"/>
    </row>
    <row r="4121" spans="7:9" x14ac:dyDescent="0.25">
      <c r="G4121"/>
      <c r="I4121" s="112"/>
    </row>
    <row r="4122" spans="7:9" x14ac:dyDescent="0.25">
      <c r="G4122"/>
      <c r="I4122" s="112"/>
    </row>
    <row r="4123" spans="7:9" x14ac:dyDescent="0.25">
      <c r="G4123"/>
      <c r="I4123" s="112"/>
    </row>
    <row r="4124" spans="7:9" x14ac:dyDescent="0.25">
      <c r="G4124"/>
      <c r="I4124" s="112"/>
    </row>
    <row r="4125" spans="7:9" x14ac:dyDescent="0.25">
      <c r="G4125"/>
      <c r="I4125" s="112"/>
    </row>
    <row r="4126" spans="7:9" x14ac:dyDescent="0.25">
      <c r="G4126"/>
      <c r="I4126" s="112"/>
    </row>
    <row r="4127" spans="7:9" x14ac:dyDescent="0.25">
      <c r="G4127"/>
      <c r="I4127" s="112"/>
    </row>
    <row r="4128" spans="7:9" x14ac:dyDescent="0.25">
      <c r="G4128"/>
      <c r="I4128" s="112"/>
    </row>
    <row r="4129" spans="7:9" x14ac:dyDescent="0.25">
      <c r="G4129"/>
      <c r="I4129" s="112"/>
    </row>
    <row r="4130" spans="7:9" x14ac:dyDescent="0.25">
      <c r="G4130"/>
      <c r="I4130" s="112"/>
    </row>
    <row r="4131" spans="7:9" x14ac:dyDescent="0.25">
      <c r="G4131"/>
      <c r="I4131" s="112"/>
    </row>
    <row r="4132" spans="7:9" x14ac:dyDescent="0.25">
      <c r="G4132"/>
      <c r="I4132" s="112"/>
    </row>
    <row r="4133" spans="7:9" x14ac:dyDescent="0.25">
      <c r="G4133"/>
      <c r="I4133" s="112"/>
    </row>
    <row r="4134" spans="7:9" x14ac:dyDescent="0.25">
      <c r="G4134"/>
      <c r="I4134" s="112"/>
    </row>
    <row r="4135" spans="7:9" x14ac:dyDescent="0.25">
      <c r="G4135"/>
      <c r="I4135" s="112"/>
    </row>
    <row r="4136" spans="7:9" x14ac:dyDescent="0.25">
      <c r="G4136"/>
      <c r="I4136" s="112"/>
    </row>
    <row r="4137" spans="7:9" x14ac:dyDescent="0.25">
      <c r="G4137"/>
      <c r="I4137" s="112"/>
    </row>
    <row r="4138" spans="7:9" x14ac:dyDescent="0.25">
      <c r="G4138"/>
      <c r="I4138" s="112"/>
    </row>
    <row r="4139" spans="7:9" x14ac:dyDescent="0.25">
      <c r="G4139"/>
      <c r="I4139" s="112"/>
    </row>
    <row r="4140" spans="7:9" x14ac:dyDescent="0.25">
      <c r="G4140"/>
      <c r="I4140" s="112"/>
    </row>
    <row r="4141" spans="7:9" x14ac:dyDescent="0.25">
      <c r="G4141"/>
      <c r="I4141" s="112"/>
    </row>
    <row r="4142" spans="7:9" x14ac:dyDescent="0.25">
      <c r="G4142"/>
      <c r="I4142" s="112"/>
    </row>
    <row r="4143" spans="7:9" x14ac:dyDescent="0.25">
      <c r="G4143"/>
      <c r="I4143" s="112"/>
    </row>
    <row r="4144" spans="7:9" x14ac:dyDescent="0.25">
      <c r="G4144"/>
      <c r="I4144" s="112"/>
    </row>
    <row r="4145" spans="7:9" x14ac:dyDescent="0.25">
      <c r="G4145"/>
      <c r="I4145" s="112"/>
    </row>
    <row r="4146" spans="7:9" x14ac:dyDescent="0.25">
      <c r="G4146"/>
      <c r="I4146" s="112"/>
    </row>
    <row r="4147" spans="7:9" x14ac:dyDescent="0.25">
      <c r="G4147"/>
      <c r="I4147" s="112"/>
    </row>
    <row r="4148" spans="7:9" x14ac:dyDescent="0.25">
      <c r="G4148"/>
      <c r="I4148" s="112"/>
    </row>
    <row r="4149" spans="7:9" x14ac:dyDescent="0.25">
      <c r="G4149"/>
      <c r="I4149" s="112"/>
    </row>
    <row r="4150" spans="7:9" x14ac:dyDescent="0.25">
      <c r="G4150"/>
      <c r="I4150" s="112"/>
    </row>
    <row r="4151" spans="7:9" x14ac:dyDescent="0.25">
      <c r="G4151"/>
      <c r="I4151" s="112"/>
    </row>
    <row r="4152" spans="7:9" x14ac:dyDescent="0.25">
      <c r="G4152"/>
      <c r="I4152" s="112"/>
    </row>
    <row r="4153" spans="7:9" x14ac:dyDescent="0.25">
      <c r="G4153"/>
      <c r="I4153" s="112"/>
    </row>
    <row r="4154" spans="7:9" x14ac:dyDescent="0.25">
      <c r="G4154"/>
      <c r="I4154" s="112"/>
    </row>
    <row r="4155" spans="7:9" x14ac:dyDescent="0.25">
      <c r="G4155"/>
      <c r="I4155" s="112"/>
    </row>
    <row r="4156" spans="7:9" x14ac:dyDescent="0.25">
      <c r="G4156"/>
      <c r="I4156" s="112"/>
    </row>
    <row r="4157" spans="7:9" x14ac:dyDescent="0.25">
      <c r="G4157"/>
      <c r="I4157" s="112"/>
    </row>
    <row r="4158" spans="7:9" x14ac:dyDescent="0.25">
      <c r="G4158"/>
      <c r="I4158" s="112"/>
    </row>
    <row r="4159" spans="7:9" x14ac:dyDescent="0.25">
      <c r="G4159"/>
      <c r="I4159" s="112"/>
    </row>
    <row r="4160" spans="7:9" x14ac:dyDescent="0.25">
      <c r="G4160"/>
      <c r="I4160" s="112"/>
    </row>
    <row r="4161" spans="7:9" x14ac:dyDescent="0.25">
      <c r="G4161"/>
      <c r="I4161" s="112"/>
    </row>
    <row r="4162" spans="7:9" x14ac:dyDescent="0.25">
      <c r="G4162"/>
      <c r="I4162" s="112"/>
    </row>
    <row r="4163" spans="7:9" x14ac:dyDescent="0.25">
      <c r="G4163"/>
      <c r="I4163" s="112"/>
    </row>
    <row r="4164" spans="7:9" x14ac:dyDescent="0.25">
      <c r="G4164"/>
      <c r="I4164" s="112"/>
    </row>
    <row r="4165" spans="7:9" x14ac:dyDescent="0.25">
      <c r="G4165"/>
      <c r="I4165" s="112"/>
    </row>
    <row r="4166" spans="7:9" x14ac:dyDescent="0.25">
      <c r="G4166"/>
      <c r="I4166" s="112"/>
    </row>
    <row r="4167" spans="7:9" x14ac:dyDescent="0.25">
      <c r="G4167"/>
      <c r="I4167" s="112"/>
    </row>
    <row r="4168" spans="7:9" x14ac:dyDescent="0.25">
      <c r="G4168"/>
      <c r="I4168" s="112"/>
    </row>
    <row r="4169" spans="7:9" x14ac:dyDescent="0.25">
      <c r="G4169"/>
      <c r="I4169" s="112"/>
    </row>
    <row r="4170" spans="7:9" x14ac:dyDescent="0.25">
      <c r="G4170"/>
      <c r="I4170" s="112"/>
    </row>
    <row r="4171" spans="7:9" x14ac:dyDescent="0.25">
      <c r="G4171"/>
      <c r="I4171" s="112"/>
    </row>
    <row r="4172" spans="7:9" x14ac:dyDescent="0.25">
      <c r="G4172"/>
      <c r="I4172" s="112"/>
    </row>
    <row r="4173" spans="7:9" x14ac:dyDescent="0.25">
      <c r="G4173"/>
      <c r="I4173" s="112"/>
    </row>
    <row r="4174" spans="7:9" x14ac:dyDescent="0.25">
      <c r="G4174"/>
      <c r="I4174" s="112"/>
    </row>
    <row r="4175" spans="7:9" x14ac:dyDescent="0.25">
      <c r="G4175"/>
      <c r="I4175" s="112"/>
    </row>
    <row r="4176" spans="7:9" x14ac:dyDescent="0.25">
      <c r="G4176"/>
      <c r="I4176" s="112"/>
    </row>
    <row r="4177" spans="7:9" x14ac:dyDescent="0.25">
      <c r="G4177"/>
      <c r="I4177" s="112"/>
    </row>
    <row r="4178" spans="7:9" x14ac:dyDescent="0.25">
      <c r="G4178"/>
      <c r="I4178" s="112"/>
    </row>
    <row r="4179" spans="7:9" x14ac:dyDescent="0.25">
      <c r="G4179"/>
      <c r="I4179" s="112"/>
    </row>
    <row r="4180" spans="7:9" x14ac:dyDescent="0.25">
      <c r="G4180"/>
      <c r="I4180" s="112"/>
    </row>
    <row r="4181" spans="7:9" x14ac:dyDescent="0.25">
      <c r="G4181"/>
      <c r="I4181" s="112"/>
    </row>
    <row r="4182" spans="7:9" x14ac:dyDescent="0.25">
      <c r="G4182"/>
      <c r="I4182" s="112"/>
    </row>
    <row r="4183" spans="7:9" x14ac:dyDescent="0.25">
      <c r="G4183"/>
      <c r="I4183" s="112"/>
    </row>
    <row r="4184" spans="7:9" x14ac:dyDescent="0.25">
      <c r="G4184"/>
      <c r="I4184" s="112"/>
    </row>
    <row r="4185" spans="7:9" x14ac:dyDescent="0.25">
      <c r="G4185"/>
      <c r="I4185" s="112"/>
    </row>
    <row r="4186" spans="7:9" x14ac:dyDescent="0.25">
      <c r="G4186"/>
      <c r="I4186" s="112"/>
    </row>
    <row r="4187" spans="7:9" x14ac:dyDescent="0.25">
      <c r="G4187"/>
      <c r="I4187" s="112"/>
    </row>
    <row r="4188" spans="7:9" x14ac:dyDescent="0.25">
      <c r="G4188"/>
      <c r="I4188" s="112"/>
    </row>
    <row r="4189" spans="7:9" x14ac:dyDescent="0.25">
      <c r="G4189"/>
      <c r="I4189" s="112"/>
    </row>
    <row r="4190" spans="7:9" x14ac:dyDescent="0.25">
      <c r="G4190"/>
      <c r="I4190" s="112"/>
    </row>
    <row r="4191" spans="7:9" x14ac:dyDescent="0.25">
      <c r="G4191"/>
      <c r="I4191" s="112"/>
    </row>
    <row r="4192" spans="7:9" x14ac:dyDescent="0.25">
      <c r="G4192"/>
      <c r="I4192" s="112"/>
    </row>
    <row r="4193" spans="7:9" x14ac:dyDescent="0.25">
      <c r="G4193"/>
      <c r="I4193" s="112"/>
    </row>
    <row r="4194" spans="7:9" x14ac:dyDescent="0.25">
      <c r="G4194"/>
      <c r="I4194" s="112"/>
    </row>
    <row r="4195" spans="7:9" x14ac:dyDescent="0.25">
      <c r="G4195"/>
      <c r="I4195" s="112"/>
    </row>
    <row r="4196" spans="7:9" x14ac:dyDescent="0.25">
      <c r="G4196"/>
      <c r="I4196" s="112"/>
    </row>
    <row r="4197" spans="7:9" x14ac:dyDescent="0.25">
      <c r="G4197"/>
      <c r="I4197" s="112"/>
    </row>
    <row r="4198" spans="7:9" x14ac:dyDescent="0.25">
      <c r="G4198"/>
      <c r="I4198" s="112"/>
    </row>
    <row r="4199" spans="7:9" x14ac:dyDescent="0.25">
      <c r="G4199"/>
      <c r="I4199" s="112"/>
    </row>
    <row r="4200" spans="7:9" x14ac:dyDescent="0.25">
      <c r="G4200"/>
      <c r="I4200" s="112"/>
    </row>
    <row r="4201" spans="7:9" x14ac:dyDescent="0.25">
      <c r="G4201"/>
      <c r="I4201" s="112"/>
    </row>
    <row r="4202" spans="7:9" x14ac:dyDescent="0.25">
      <c r="G4202"/>
      <c r="I4202" s="112"/>
    </row>
    <row r="4203" spans="7:9" x14ac:dyDescent="0.25">
      <c r="G4203"/>
      <c r="I4203" s="112"/>
    </row>
    <row r="4204" spans="7:9" x14ac:dyDescent="0.25">
      <c r="G4204"/>
      <c r="I4204" s="112"/>
    </row>
    <row r="4205" spans="7:9" x14ac:dyDescent="0.25">
      <c r="G4205"/>
      <c r="I4205" s="112"/>
    </row>
    <row r="4206" spans="7:9" x14ac:dyDescent="0.25">
      <c r="G4206"/>
      <c r="I4206" s="112"/>
    </row>
    <row r="4207" spans="7:9" x14ac:dyDescent="0.25">
      <c r="G4207"/>
      <c r="I4207" s="112"/>
    </row>
    <row r="4208" spans="7:9" x14ac:dyDescent="0.25">
      <c r="G4208"/>
      <c r="I4208" s="112"/>
    </row>
    <row r="4209" spans="7:9" x14ac:dyDescent="0.25">
      <c r="G4209"/>
      <c r="I4209" s="112"/>
    </row>
    <row r="4210" spans="7:9" x14ac:dyDescent="0.25">
      <c r="G4210"/>
      <c r="I4210" s="112"/>
    </row>
    <row r="4211" spans="7:9" x14ac:dyDescent="0.25">
      <c r="G4211"/>
      <c r="I4211" s="112"/>
    </row>
    <row r="4212" spans="7:9" x14ac:dyDescent="0.25">
      <c r="G4212"/>
      <c r="I4212" s="112"/>
    </row>
    <row r="4213" spans="7:9" x14ac:dyDescent="0.25">
      <c r="G4213"/>
      <c r="I4213" s="112"/>
    </row>
    <row r="4214" spans="7:9" x14ac:dyDescent="0.25">
      <c r="G4214"/>
      <c r="I4214" s="112"/>
    </row>
    <row r="4215" spans="7:9" x14ac:dyDescent="0.25">
      <c r="G4215"/>
      <c r="I4215" s="112"/>
    </row>
    <row r="4216" spans="7:9" x14ac:dyDescent="0.25">
      <c r="G4216"/>
      <c r="I4216" s="112"/>
    </row>
    <row r="4217" spans="7:9" x14ac:dyDescent="0.25">
      <c r="G4217"/>
      <c r="I4217" s="112"/>
    </row>
    <row r="4218" spans="7:9" x14ac:dyDescent="0.25">
      <c r="G4218"/>
      <c r="I4218" s="112"/>
    </row>
    <row r="4219" spans="7:9" x14ac:dyDescent="0.25">
      <c r="G4219"/>
      <c r="I4219" s="112"/>
    </row>
    <row r="4220" spans="7:9" x14ac:dyDescent="0.25">
      <c r="G4220"/>
      <c r="I4220" s="112"/>
    </row>
    <row r="4221" spans="7:9" x14ac:dyDescent="0.25">
      <c r="G4221"/>
      <c r="I4221" s="112"/>
    </row>
    <row r="4222" spans="7:9" x14ac:dyDescent="0.25">
      <c r="G4222"/>
      <c r="I4222" s="112"/>
    </row>
    <row r="4223" spans="7:9" x14ac:dyDescent="0.25">
      <c r="G4223"/>
      <c r="I4223" s="112"/>
    </row>
    <row r="4224" spans="7:9" x14ac:dyDescent="0.25">
      <c r="G4224"/>
      <c r="I4224" s="112"/>
    </row>
    <row r="4225" spans="7:9" x14ac:dyDescent="0.25">
      <c r="G4225"/>
      <c r="I4225" s="112"/>
    </row>
    <row r="4226" spans="7:9" x14ac:dyDescent="0.25">
      <c r="G4226"/>
      <c r="I4226" s="112"/>
    </row>
    <row r="4227" spans="7:9" x14ac:dyDescent="0.25">
      <c r="G4227"/>
      <c r="I4227" s="112"/>
    </row>
    <row r="4228" spans="7:9" x14ac:dyDescent="0.25">
      <c r="G4228"/>
      <c r="I4228" s="112"/>
    </row>
    <row r="4229" spans="7:9" x14ac:dyDescent="0.25">
      <c r="G4229"/>
      <c r="I4229" s="112"/>
    </row>
    <row r="4230" spans="7:9" x14ac:dyDescent="0.25">
      <c r="G4230"/>
      <c r="I4230" s="112"/>
    </row>
    <row r="4231" spans="7:9" x14ac:dyDescent="0.25">
      <c r="G4231"/>
      <c r="I4231" s="112"/>
    </row>
    <row r="4232" spans="7:9" x14ac:dyDescent="0.25">
      <c r="G4232"/>
      <c r="I4232" s="112"/>
    </row>
    <row r="4233" spans="7:9" x14ac:dyDescent="0.25">
      <c r="G4233"/>
      <c r="I4233" s="112"/>
    </row>
    <row r="4234" spans="7:9" x14ac:dyDescent="0.25">
      <c r="G4234"/>
      <c r="I4234" s="112"/>
    </row>
    <row r="4235" spans="7:9" x14ac:dyDescent="0.25">
      <c r="G4235"/>
      <c r="I4235" s="112"/>
    </row>
    <row r="4236" spans="7:9" x14ac:dyDescent="0.25">
      <c r="G4236"/>
      <c r="I4236" s="112"/>
    </row>
    <row r="4237" spans="7:9" x14ac:dyDescent="0.25">
      <c r="G4237"/>
      <c r="I4237" s="112"/>
    </row>
    <row r="4238" spans="7:9" x14ac:dyDescent="0.25">
      <c r="G4238"/>
      <c r="I4238" s="112"/>
    </row>
    <row r="4239" spans="7:9" x14ac:dyDescent="0.25">
      <c r="G4239"/>
      <c r="I4239" s="112"/>
    </row>
    <row r="4240" spans="7:9" x14ac:dyDescent="0.25">
      <c r="G4240"/>
      <c r="I4240" s="112"/>
    </row>
    <row r="4241" spans="7:9" x14ac:dyDescent="0.25">
      <c r="G4241"/>
      <c r="I4241" s="112"/>
    </row>
    <row r="4242" spans="7:9" x14ac:dyDescent="0.25">
      <c r="G4242"/>
      <c r="I4242" s="112"/>
    </row>
    <row r="4243" spans="7:9" x14ac:dyDescent="0.25">
      <c r="G4243"/>
      <c r="I4243" s="112"/>
    </row>
    <row r="4244" spans="7:9" x14ac:dyDescent="0.25">
      <c r="G4244"/>
      <c r="I4244" s="112"/>
    </row>
    <row r="4245" spans="7:9" x14ac:dyDescent="0.25">
      <c r="G4245"/>
      <c r="I4245" s="112"/>
    </row>
    <row r="4246" spans="7:9" x14ac:dyDescent="0.25">
      <c r="G4246"/>
      <c r="I4246" s="112"/>
    </row>
    <row r="4247" spans="7:9" x14ac:dyDescent="0.25">
      <c r="G4247"/>
      <c r="I4247" s="112"/>
    </row>
    <row r="4248" spans="7:9" x14ac:dyDescent="0.25">
      <c r="G4248"/>
      <c r="I4248" s="112"/>
    </row>
    <row r="4249" spans="7:9" x14ac:dyDescent="0.25">
      <c r="G4249"/>
      <c r="I4249" s="112"/>
    </row>
    <row r="4250" spans="7:9" x14ac:dyDescent="0.25">
      <c r="G4250"/>
      <c r="I4250" s="112"/>
    </row>
    <row r="4251" spans="7:9" x14ac:dyDescent="0.25">
      <c r="G4251"/>
      <c r="I4251" s="112"/>
    </row>
    <row r="4252" spans="7:9" x14ac:dyDescent="0.25">
      <c r="G4252"/>
      <c r="I4252" s="112"/>
    </row>
    <row r="4253" spans="7:9" x14ac:dyDescent="0.25">
      <c r="G4253"/>
      <c r="I4253" s="112"/>
    </row>
    <row r="4254" spans="7:9" x14ac:dyDescent="0.25">
      <c r="G4254"/>
      <c r="I4254" s="112"/>
    </row>
    <row r="4255" spans="7:9" x14ac:dyDescent="0.25">
      <c r="G4255"/>
      <c r="I4255" s="112"/>
    </row>
    <row r="4256" spans="7:9" x14ac:dyDescent="0.25">
      <c r="G4256"/>
      <c r="I4256" s="112"/>
    </row>
    <row r="4257" spans="7:9" x14ac:dyDescent="0.25">
      <c r="G4257"/>
      <c r="I4257" s="112"/>
    </row>
    <row r="4258" spans="7:9" x14ac:dyDescent="0.25">
      <c r="G4258"/>
      <c r="I4258" s="112"/>
    </row>
    <row r="4259" spans="7:9" x14ac:dyDescent="0.25">
      <c r="G4259"/>
      <c r="I4259" s="112"/>
    </row>
    <row r="4260" spans="7:9" x14ac:dyDescent="0.25">
      <c r="G4260"/>
      <c r="I4260" s="112"/>
    </row>
    <row r="4261" spans="7:9" x14ac:dyDescent="0.25">
      <c r="G4261"/>
      <c r="I4261" s="112"/>
    </row>
    <row r="4262" spans="7:9" x14ac:dyDescent="0.25">
      <c r="G4262"/>
      <c r="I4262" s="112"/>
    </row>
    <row r="4263" spans="7:9" x14ac:dyDescent="0.25">
      <c r="G4263"/>
      <c r="I4263" s="112"/>
    </row>
    <row r="4264" spans="7:9" x14ac:dyDescent="0.25">
      <c r="G4264"/>
      <c r="I4264" s="112"/>
    </row>
    <row r="4265" spans="7:9" x14ac:dyDescent="0.25">
      <c r="G4265"/>
      <c r="I4265" s="112"/>
    </row>
    <row r="4266" spans="7:9" x14ac:dyDescent="0.25">
      <c r="G4266"/>
      <c r="I4266" s="112"/>
    </row>
    <row r="4267" spans="7:9" x14ac:dyDescent="0.25">
      <c r="G4267"/>
      <c r="I4267" s="112"/>
    </row>
    <row r="4268" spans="7:9" x14ac:dyDescent="0.25">
      <c r="G4268"/>
      <c r="I4268" s="112"/>
    </row>
    <row r="4269" spans="7:9" x14ac:dyDescent="0.25">
      <c r="G4269"/>
      <c r="I4269" s="112"/>
    </row>
    <row r="4270" spans="7:9" x14ac:dyDescent="0.25">
      <c r="G4270"/>
      <c r="I4270" s="112"/>
    </row>
    <row r="4271" spans="7:9" x14ac:dyDescent="0.25">
      <c r="G4271"/>
      <c r="I4271" s="112"/>
    </row>
    <row r="4272" spans="7:9" x14ac:dyDescent="0.25">
      <c r="G4272"/>
      <c r="I4272" s="112"/>
    </row>
    <row r="4273" spans="7:9" x14ac:dyDescent="0.25">
      <c r="G4273"/>
      <c r="I4273" s="112"/>
    </row>
    <row r="4274" spans="7:9" x14ac:dyDescent="0.25">
      <c r="G4274"/>
      <c r="I4274" s="112"/>
    </row>
    <row r="4275" spans="7:9" x14ac:dyDescent="0.25">
      <c r="G4275"/>
      <c r="I4275" s="112"/>
    </row>
    <row r="4276" spans="7:9" x14ac:dyDescent="0.25">
      <c r="G4276"/>
      <c r="I4276" s="112"/>
    </row>
    <row r="4277" spans="7:9" x14ac:dyDescent="0.25">
      <c r="G4277"/>
      <c r="I4277" s="112"/>
    </row>
    <row r="4278" spans="7:9" x14ac:dyDescent="0.25">
      <c r="G4278"/>
      <c r="I4278" s="112"/>
    </row>
    <row r="4279" spans="7:9" x14ac:dyDescent="0.25">
      <c r="G4279"/>
      <c r="I4279" s="112"/>
    </row>
    <row r="4280" spans="7:9" x14ac:dyDescent="0.25">
      <c r="G4280"/>
      <c r="I4280" s="112"/>
    </row>
    <row r="4281" spans="7:9" x14ac:dyDescent="0.25">
      <c r="G4281"/>
      <c r="I4281" s="112"/>
    </row>
    <row r="4282" spans="7:9" x14ac:dyDescent="0.25">
      <c r="G4282"/>
      <c r="I4282" s="112"/>
    </row>
    <row r="4283" spans="7:9" x14ac:dyDescent="0.25">
      <c r="G4283"/>
      <c r="I4283" s="112"/>
    </row>
    <row r="4284" spans="7:9" x14ac:dyDescent="0.25">
      <c r="G4284"/>
      <c r="I4284" s="112"/>
    </row>
    <row r="4285" spans="7:9" x14ac:dyDescent="0.25">
      <c r="G4285"/>
      <c r="I4285" s="112"/>
    </row>
    <row r="4286" spans="7:9" x14ac:dyDescent="0.25">
      <c r="G4286"/>
      <c r="I4286" s="112"/>
    </row>
    <row r="4287" spans="7:9" x14ac:dyDescent="0.25">
      <c r="G4287"/>
      <c r="I4287" s="112"/>
    </row>
    <row r="4288" spans="7:9" x14ac:dyDescent="0.25">
      <c r="G4288"/>
      <c r="I4288" s="112"/>
    </row>
    <row r="4289" spans="7:9" x14ac:dyDescent="0.25">
      <c r="G4289"/>
      <c r="I4289" s="112"/>
    </row>
    <row r="4290" spans="7:9" x14ac:dyDescent="0.25">
      <c r="G4290"/>
      <c r="I4290" s="112"/>
    </row>
    <row r="4291" spans="7:9" x14ac:dyDescent="0.25">
      <c r="G4291"/>
      <c r="I4291" s="112"/>
    </row>
    <row r="4292" spans="7:9" x14ac:dyDescent="0.25">
      <c r="G4292"/>
      <c r="I4292" s="112"/>
    </row>
    <row r="4293" spans="7:9" x14ac:dyDescent="0.25">
      <c r="G4293"/>
      <c r="I4293" s="112"/>
    </row>
    <row r="4294" spans="7:9" x14ac:dyDescent="0.25">
      <c r="G4294"/>
      <c r="I4294" s="112"/>
    </row>
    <row r="4295" spans="7:9" x14ac:dyDescent="0.25">
      <c r="G4295"/>
      <c r="I4295" s="112"/>
    </row>
    <row r="4296" spans="7:9" x14ac:dyDescent="0.25">
      <c r="G4296"/>
      <c r="I4296" s="112"/>
    </row>
    <row r="4297" spans="7:9" x14ac:dyDescent="0.25">
      <c r="G4297"/>
      <c r="I4297" s="112"/>
    </row>
    <row r="4298" spans="7:9" x14ac:dyDescent="0.25">
      <c r="G4298"/>
      <c r="I4298" s="112"/>
    </row>
    <row r="4299" spans="7:9" x14ac:dyDescent="0.25">
      <c r="G4299"/>
      <c r="I4299" s="112"/>
    </row>
    <row r="4300" spans="7:9" x14ac:dyDescent="0.25">
      <c r="G4300"/>
      <c r="I4300" s="112"/>
    </row>
    <row r="4301" spans="7:9" x14ac:dyDescent="0.25">
      <c r="G4301"/>
      <c r="I4301" s="112"/>
    </row>
    <row r="4302" spans="7:9" x14ac:dyDescent="0.25">
      <c r="G4302"/>
      <c r="I4302" s="112"/>
    </row>
    <row r="4303" spans="7:9" x14ac:dyDescent="0.25">
      <c r="G4303"/>
      <c r="I4303" s="112"/>
    </row>
    <row r="4304" spans="7:9" x14ac:dyDescent="0.25">
      <c r="G4304"/>
      <c r="I4304" s="112"/>
    </row>
    <row r="4305" spans="7:9" x14ac:dyDescent="0.25">
      <c r="G4305"/>
      <c r="I4305" s="112"/>
    </row>
    <row r="4306" spans="7:9" x14ac:dyDescent="0.25">
      <c r="G4306"/>
      <c r="I4306" s="112"/>
    </row>
    <row r="4307" spans="7:9" x14ac:dyDescent="0.25">
      <c r="G4307"/>
      <c r="I4307" s="112"/>
    </row>
    <row r="4308" spans="7:9" x14ac:dyDescent="0.25">
      <c r="G4308"/>
      <c r="I4308" s="112"/>
    </row>
    <row r="4309" spans="7:9" x14ac:dyDescent="0.25">
      <c r="G4309"/>
      <c r="I4309" s="112"/>
    </row>
    <row r="4310" spans="7:9" x14ac:dyDescent="0.25">
      <c r="G4310"/>
      <c r="I4310" s="112"/>
    </row>
    <row r="4311" spans="7:9" x14ac:dyDescent="0.25">
      <c r="G4311"/>
      <c r="I4311" s="112"/>
    </row>
    <row r="4312" spans="7:9" x14ac:dyDescent="0.25">
      <c r="G4312"/>
      <c r="I4312" s="112"/>
    </row>
    <row r="4313" spans="7:9" x14ac:dyDescent="0.25">
      <c r="G4313"/>
      <c r="I4313" s="112"/>
    </row>
    <row r="4314" spans="7:9" x14ac:dyDescent="0.25">
      <c r="G4314"/>
      <c r="I4314" s="112"/>
    </row>
    <row r="4315" spans="7:9" x14ac:dyDescent="0.25">
      <c r="G4315"/>
      <c r="I4315" s="112"/>
    </row>
    <row r="4316" spans="7:9" x14ac:dyDescent="0.25">
      <c r="G4316"/>
      <c r="I4316" s="112"/>
    </row>
    <row r="4317" spans="7:9" x14ac:dyDescent="0.25">
      <c r="G4317"/>
      <c r="I4317" s="112"/>
    </row>
    <row r="4318" spans="7:9" x14ac:dyDescent="0.25">
      <c r="G4318"/>
      <c r="I4318" s="112"/>
    </row>
    <row r="4319" spans="7:9" x14ac:dyDescent="0.25">
      <c r="G4319"/>
      <c r="I4319" s="112"/>
    </row>
    <row r="4320" spans="7:9" x14ac:dyDescent="0.25">
      <c r="G4320"/>
      <c r="I4320" s="112"/>
    </row>
    <row r="4321" spans="7:9" x14ac:dyDescent="0.25">
      <c r="G4321"/>
      <c r="I4321" s="112"/>
    </row>
    <row r="4322" spans="7:9" x14ac:dyDescent="0.25">
      <c r="G4322"/>
      <c r="I4322" s="112"/>
    </row>
    <row r="4323" spans="7:9" x14ac:dyDescent="0.25">
      <c r="G4323"/>
      <c r="I4323" s="112"/>
    </row>
    <row r="4324" spans="7:9" x14ac:dyDescent="0.25">
      <c r="G4324"/>
      <c r="I4324" s="112"/>
    </row>
    <row r="4325" spans="7:9" x14ac:dyDescent="0.25">
      <c r="G4325"/>
      <c r="I4325" s="112"/>
    </row>
    <row r="4326" spans="7:9" x14ac:dyDescent="0.25">
      <c r="G4326"/>
      <c r="I4326" s="112"/>
    </row>
    <row r="4327" spans="7:9" x14ac:dyDescent="0.25">
      <c r="G4327"/>
      <c r="I4327" s="112"/>
    </row>
    <row r="4328" spans="7:9" x14ac:dyDescent="0.25">
      <c r="G4328"/>
      <c r="I4328" s="112"/>
    </row>
    <row r="4329" spans="7:9" x14ac:dyDescent="0.25">
      <c r="G4329"/>
      <c r="I4329" s="112"/>
    </row>
    <row r="4330" spans="7:9" x14ac:dyDescent="0.25">
      <c r="G4330"/>
      <c r="I4330" s="112"/>
    </row>
    <row r="4331" spans="7:9" x14ac:dyDescent="0.25">
      <c r="G4331"/>
      <c r="I4331" s="112"/>
    </row>
    <row r="4332" spans="7:9" x14ac:dyDescent="0.25">
      <c r="G4332"/>
      <c r="I4332" s="112"/>
    </row>
    <row r="4333" spans="7:9" x14ac:dyDescent="0.25">
      <c r="G4333"/>
      <c r="I4333" s="112"/>
    </row>
    <row r="4334" spans="7:9" x14ac:dyDescent="0.25">
      <c r="G4334"/>
      <c r="I4334" s="112"/>
    </row>
    <row r="4335" spans="7:9" x14ac:dyDescent="0.25">
      <c r="G4335"/>
      <c r="I4335" s="112"/>
    </row>
    <row r="4336" spans="7:9" x14ac:dyDescent="0.25">
      <c r="G4336"/>
      <c r="I4336" s="112"/>
    </row>
    <row r="4337" spans="7:9" x14ac:dyDescent="0.25">
      <c r="G4337"/>
      <c r="I4337" s="112"/>
    </row>
    <row r="4338" spans="7:9" x14ac:dyDescent="0.25">
      <c r="G4338"/>
      <c r="I4338" s="112"/>
    </row>
    <row r="4339" spans="7:9" x14ac:dyDescent="0.25">
      <c r="G4339"/>
      <c r="I4339" s="112"/>
    </row>
    <row r="4340" spans="7:9" x14ac:dyDescent="0.25">
      <c r="G4340"/>
      <c r="I4340" s="112"/>
    </row>
    <row r="4341" spans="7:9" x14ac:dyDescent="0.25">
      <c r="G4341"/>
      <c r="I4341" s="112"/>
    </row>
    <row r="4342" spans="7:9" x14ac:dyDescent="0.25">
      <c r="G4342"/>
      <c r="I4342" s="112"/>
    </row>
    <row r="4343" spans="7:9" x14ac:dyDescent="0.25">
      <c r="G4343"/>
      <c r="I4343" s="112"/>
    </row>
    <row r="4344" spans="7:9" x14ac:dyDescent="0.25">
      <c r="G4344"/>
      <c r="I4344" s="112"/>
    </row>
    <row r="4345" spans="7:9" x14ac:dyDescent="0.25">
      <c r="G4345"/>
      <c r="I4345" s="112"/>
    </row>
    <row r="4346" spans="7:9" x14ac:dyDescent="0.25">
      <c r="G4346"/>
      <c r="I4346" s="112"/>
    </row>
    <row r="4347" spans="7:9" x14ac:dyDescent="0.25">
      <c r="G4347"/>
      <c r="I4347" s="112"/>
    </row>
    <row r="4348" spans="7:9" x14ac:dyDescent="0.25">
      <c r="G4348"/>
      <c r="I4348" s="112"/>
    </row>
    <row r="4349" spans="7:9" x14ac:dyDescent="0.25">
      <c r="G4349"/>
      <c r="I4349" s="112"/>
    </row>
    <row r="4350" spans="7:9" x14ac:dyDescent="0.25">
      <c r="G4350"/>
      <c r="I4350" s="112"/>
    </row>
    <row r="4351" spans="7:9" x14ac:dyDescent="0.25">
      <c r="G4351"/>
      <c r="I4351" s="112"/>
    </row>
    <row r="4352" spans="7:9" x14ac:dyDescent="0.25">
      <c r="G4352"/>
      <c r="I4352" s="112"/>
    </row>
    <row r="4353" spans="7:9" x14ac:dyDescent="0.25">
      <c r="G4353"/>
      <c r="I4353" s="112"/>
    </row>
    <row r="4354" spans="7:9" x14ac:dyDescent="0.25">
      <c r="G4354"/>
      <c r="I4354" s="112"/>
    </row>
    <row r="4355" spans="7:9" x14ac:dyDescent="0.25">
      <c r="G4355"/>
      <c r="I4355" s="112"/>
    </row>
    <row r="4356" spans="7:9" x14ac:dyDescent="0.25">
      <c r="G4356"/>
      <c r="I4356" s="112"/>
    </row>
    <row r="4357" spans="7:9" x14ac:dyDescent="0.25">
      <c r="G4357"/>
      <c r="I4357" s="112"/>
    </row>
    <row r="4358" spans="7:9" x14ac:dyDescent="0.25">
      <c r="G4358"/>
      <c r="I4358" s="112"/>
    </row>
    <row r="4359" spans="7:9" x14ac:dyDescent="0.25">
      <c r="G4359"/>
      <c r="I4359" s="112"/>
    </row>
    <row r="4360" spans="7:9" x14ac:dyDescent="0.25">
      <c r="G4360"/>
      <c r="I4360" s="112"/>
    </row>
    <row r="4361" spans="7:9" x14ac:dyDescent="0.25">
      <c r="G4361"/>
      <c r="I4361" s="112"/>
    </row>
    <row r="4362" spans="7:9" x14ac:dyDescent="0.25">
      <c r="G4362"/>
      <c r="I4362" s="112"/>
    </row>
    <row r="4363" spans="7:9" x14ac:dyDescent="0.25">
      <c r="G4363"/>
      <c r="I4363" s="112"/>
    </row>
    <row r="4364" spans="7:9" x14ac:dyDescent="0.25">
      <c r="G4364"/>
      <c r="I4364" s="112"/>
    </row>
    <row r="4365" spans="7:9" x14ac:dyDescent="0.25">
      <c r="G4365"/>
      <c r="I4365" s="112"/>
    </row>
    <row r="4366" spans="7:9" x14ac:dyDescent="0.25">
      <c r="G4366"/>
      <c r="I4366" s="112"/>
    </row>
    <row r="4367" spans="7:9" x14ac:dyDescent="0.25">
      <c r="G4367"/>
      <c r="I4367" s="112"/>
    </row>
    <row r="4368" spans="7:9" x14ac:dyDescent="0.25">
      <c r="G4368"/>
      <c r="I4368" s="112"/>
    </row>
    <row r="4369" spans="7:9" x14ac:dyDescent="0.25">
      <c r="G4369"/>
      <c r="I4369" s="112"/>
    </row>
    <row r="4370" spans="7:9" x14ac:dyDescent="0.25">
      <c r="G4370"/>
      <c r="I4370" s="112"/>
    </row>
    <row r="4371" spans="7:9" x14ac:dyDescent="0.25">
      <c r="G4371"/>
      <c r="I4371" s="112"/>
    </row>
    <row r="4372" spans="7:9" x14ac:dyDescent="0.25">
      <c r="G4372"/>
      <c r="I4372" s="112"/>
    </row>
    <row r="4373" spans="7:9" x14ac:dyDescent="0.25">
      <c r="G4373"/>
      <c r="I4373" s="112"/>
    </row>
    <row r="4374" spans="7:9" x14ac:dyDescent="0.25">
      <c r="G4374"/>
      <c r="I4374" s="112"/>
    </row>
    <row r="4375" spans="7:9" x14ac:dyDescent="0.25">
      <c r="G4375"/>
      <c r="I4375" s="112"/>
    </row>
    <row r="4376" spans="7:9" x14ac:dyDescent="0.25">
      <c r="G4376"/>
      <c r="I4376" s="112"/>
    </row>
    <row r="4377" spans="7:9" x14ac:dyDescent="0.25">
      <c r="G4377"/>
      <c r="I4377" s="112"/>
    </row>
    <row r="4378" spans="7:9" x14ac:dyDescent="0.25">
      <c r="G4378"/>
      <c r="I4378" s="112"/>
    </row>
    <row r="4379" spans="7:9" x14ac:dyDescent="0.25">
      <c r="G4379"/>
      <c r="I4379" s="112"/>
    </row>
    <row r="4380" spans="7:9" x14ac:dyDescent="0.25">
      <c r="G4380"/>
      <c r="I4380" s="112"/>
    </row>
    <row r="4381" spans="7:9" x14ac:dyDescent="0.25">
      <c r="G4381"/>
      <c r="I4381" s="112"/>
    </row>
    <row r="4382" spans="7:9" x14ac:dyDescent="0.25">
      <c r="G4382"/>
      <c r="I4382" s="112"/>
    </row>
    <row r="4383" spans="7:9" x14ac:dyDescent="0.25">
      <c r="G4383"/>
      <c r="I4383" s="112"/>
    </row>
    <row r="4384" spans="7:9" x14ac:dyDescent="0.25">
      <c r="G4384"/>
      <c r="I4384" s="112"/>
    </row>
    <row r="4385" spans="7:9" x14ac:dyDescent="0.25">
      <c r="G4385"/>
      <c r="I4385" s="112"/>
    </row>
    <row r="4386" spans="7:9" x14ac:dyDescent="0.25">
      <c r="G4386"/>
      <c r="I4386" s="112"/>
    </row>
    <row r="4387" spans="7:9" x14ac:dyDescent="0.25">
      <c r="G4387"/>
      <c r="I4387" s="112"/>
    </row>
    <row r="4388" spans="7:9" x14ac:dyDescent="0.25">
      <c r="G4388"/>
      <c r="I4388" s="112"/>
    </row>
    <row r="4389" spans="7:9" x14ac:dyDescent="0.25">
      <c r="G4389"/>
      <c r="I4389" s="112"/>
    </row>
    <row r="4390" spans="7:9" x14ac:dyDescent="0.25">
      <c r="G4390"/>
      <c r="I4390" s="112"/>
    </row>
    <row r="4391" spans="7:9" x14ac:dyDescent="0.25">
      <c r="G4391"/>
      <c r="I4391" s="112"/>
    </row>
    <row r="4392" spans="7:9" x14ac:dyDescent="0.25">
      <c r="G4392"/>
      <c r="I4392" s="112"/>
    </row>
    <row r="4393" spans="7:9" x14ac:dyDescent="0.25">
      <c r="G4393"/>
      <c r="I4393" s="112"/>
    </row>
    <row r="4394" spans="7:9" x14ac:dyDescent="0.25">
      <c r="G4394"/>
      <c r="I4394" s="112"/>
    </row>
    <row r="4395" spans="7:9" x14ac:dyDescent="0.25">
      <c r="G4395"/>
      <c r="I4395" s="112"/>
    </row>
    <row r="4396" spans="7:9" x14ac:dyDescent="0.25">
      <c r="G4396"/>
      <c r="I4396" s="112"/>
    </row>
    <row r="4397" spans="7:9" x14ac:dyDescent="0.25">
      <c r="G4397"/>
      <c r="I4397" s="112"/>
    </row>
    <row r="4398" spans="7:9" x14ac:dyDescent="0.25">
      <c r="G4398"/>
      <c r="I4398" s="112"/>
    </row>
    <row r="4399" spans="7:9" x14ac:dyDescent="0.25">
      <c r="G4399"/>
      <c r="I4399" s="112"/>
    </row>
    <row r="4400" spans="7:9" x14ac:dyDescent="0.25">
      <c r="G4400"/>
      <c r="I4400" s="112"/>
    </row>
    <row r="4401" spans="7:9" x14ac:dyDescent="0.25">
      <c r="G4401"/>
      <c r="I4401" s="112"/>
    </row>
    <row r="4402" spans="7:9" x14ac:dyDescent="0.25">
      <c r="G4402"/>
      <c r="I4402" s="112"/>
    </row>
    <row r="4403" spans="7:9" x14ac:dyDescent="0.25">
      <c r="G4403"/>
      <c r="I4403" s="112"/>
    </row>
    <row r="4404" spans="7:9" x14ac:dyDescent="0.25">
      <c r="G4404"/>
      <c r="I4404" s="112"/>
    </row>
    <row r="4405" spans="7:9" x14ac:dyDescent="0.25">
      <c r="G4405"/>
      <c r="I4405" s="112"/>
    </row>
    <row r="4406" spans="7:9" x14ac:dyDescent="0.25">
      <c r="G4406"/>
      <c r="I4406" s="112"/>
    </row>
    <row r="4407" spans="7:9" x14ac:dyDescent="0.25">
      <c r="G4407"/>
      <c r="I4407" s="112"/>
    </row>
    <row r="4408" spans="7:9" x14ac:dyDescent="0.25">
      <c r="G4408"/>
      <c r="I4408" s="112"/>
    </row>
    <row r="4409" spans="7:9" x14ac:dyDescent="0.25">
      <c r="G4409"/>
      <c r="I4409" s="112"/>
    </row>
    <row r="4410" spans="7:9" x14ac:dyDescent="0.25">
      <c r="G4410"/>
      <c r="I4410" s="112"/>
    </row>
    <row r="4411" spans="7:9" x14ac:dyDescent="0.25">
      <c r="G4411"/>
      <c r="I4411" s="112"/>
    </row>
    <row r="4412" spans="7:9" x14ac:dyDescent="0.25">
      <c r="G4412"/>
      <c r="I4412" s="112"/>
    </row>
    <row r="4413" spans="7:9" x14ac:dyDescent="0.25">
      <c r="G4413"/>
      <c r="I4413" s="112"/>
    </row>
    <row r="4414" spans="7:9" x14ac:dyDescent="0.25">
      <c r="G4414"/>
      <c r="I4414" s="112"/>
    </row>
    <row r="4415" spans="7:9" x14ac:dyDescent="0.25">
      <c r="G4415"/>
      <c r="I4415" s="112"/>
    </row>
    <row r="4416" spans="7:9" x14ac:dyDescent="0.25">
      <c r="G4416"/>
      <c r="I4416" s="112"/>
    </row>
    <row r="4417" spans="7:9" x14ac:dyDescent="0.25">
      <c r="G4417"/>
      <c r="I4417" s="112"/>
    </row>
    <row r="4418" spans="7:9" x14ac:dyDescent="0.25">
      <c r="G4418"/>
      <c r="I4418" s="112"/>
    </row>
    <row r="4419" spans="7:9" x14ac:dyDescent="0.25">
      <c r="G4419"/>
      <c r="I4419" s="112"/>
    </row>
    <row r="4420" spans="7:9" x14ac:dyDescent="0.25">
      <c r="G4420"/>
      <c r="I4420" s="112"/>
    </row>
    <row r="4421" spans="7:9" x14ac:dyDescent="0.25">
      <c r="G4421"/>
      <c r="I4421" s="112"/>
    </row>
    <row r="4422" spans="7:9" x14ac:dyDescent="0.25">
      <c r="G4422"/>
      <c r="I4422" s="112"/>
    </row>
    <row r="4423" spans="7:9" x14ac:dyDescent="0.25">
      <c r="G4423"/>
      <c r="I4423" s="112"/>
    </row>
    <row r="4424" spans="7:9" x14ac:dyDescent="0.25">
      <c r="G4424"/>
      <c r="I4424" s="112"/>
    </row>
    <row r="4425" spans="7:9" x14ac:dyDescent="0.25">
      <c r="G4425"/>
      <c r="I4425" s="112"/>
    </row>
    <row r="4426" spans="7:9" x14ac:dyDescent="0.25">
      <c r="G4426"/>
      <c r="I4426" s="112"/>
    </row>
    <row r="4427" spans="7:9" x14ac:dyDescent="0.25">
      <c r="G4427"/>
      <c r="I4427" s="112"/>
    </row>
    <row r="4428" spans="7:9" x14ac:dyDescent="0.25">
      <c r="G4428"/>
      <c r="I4428" s="112"/>
    </row>
    <row r="4429" spans="7:9" x14ac:dyDescent="0.25">
      <c r="G4429"/>
      <c r="I4429" s="112"/>
    </row>
    <row r="4430" spans="7:9" x14ac:dyDescent="0.25">
      <c r="G4430"/>
      <c r="I4430" s="112"/>
    </row>
    <row r="4431" spans="7:9" x14ac:dyDescent="0.25">
      <c r="G4431"/>
      <c r="I4431" s="112"/>
    </row>
    <row r="4432" spans="7:9" x14ac:dyDescent="0.25">
      <c r="G4432"/>
      <c r="I4432" s="112"/>
    </row>
    <row r="4433" spans="7:9" x14ac:dyDescent="0.25">
      <c r="G4433"/>
      <c r="I4433" s="112"/>
    </row>
    <row r="4434" spans="7:9" x14ac:dyDescent="0.25">
      <c r="G4434"/>
      <c r="I4434" s="112"/>
    </row>
    <row r="4435" spans="7:9" x14ac:dyDescent="0.25">
      <c r="G4435"/>
      <c r="I4435" s="112"/>
    </row>
    <row r="4436" spans="7:9" x14ac:dyDescent="0.25">
      <c r="G4436"/>
      <c r="I4436" s="112"/>
    </row>
    <row r="4437" spans="7:9" x14ac:dyDescent="0.25">
      <c r="G4437"/>
      <c r="I4437" s="112"/>
    </row>
    <row r="4438" spans="7:9" x14ac:dyDescent="0.25">
      <c r="G4438"/>
      <c r="I4438" s="112"/>
    </row>
    <row r="4439" spans="7:9" x14ac:dyDescent="0.25">
      <c r="G4439"/>
      <c r="I4439" s="112"/>
    </row>
    <row r="4440" spans="7:9" x14ac:dyDescent="0.25">
      <c r="G4440"/>
      <c r="I4440" s="112"/>
    </row>
    <row r="4441" spans="7:9" x14ac:dyDescent="0.25">
      <c r="G4441"/>
      <c r="I4441" s="112"/>
    </row>
    <row r="4442" spans="7:9" x14ac:dyDescent="0.25">
      <c r="G4442"/>
      <c r="I4442" s="112"/>
    </row>
    <row r="4443" spans="7:9" x14ac:dyDescent="0.25">
      <c r="G4443"/>
      <c r="I4443" s="112"/>
    </row>
    <row r="4444" spans="7:9" x14ac:dyDescent="0.25">
      <c r="G4444"/>
      <c r="I4444" s="112"/>
    </row>
    <row r="4445" spans="7:9" x14ac:dyDescent="0.25">
      <c r="G4445"/>
      <c r="I4445" s="112"/>
    </row>
    <row r="4446" spans="7:9" x14ac:dyDescent="0.25">
      <c r="G4446"/>
      <c r="I4446" s="112"/>
    </row>
    <row r="4447" spans="7:9" x14ac:dyDescent="0.25">
      <c r="G4447"/>
      <c r="I4447" s="112"/>
    </row>
    <row r="4448" spans="7:9" x14ac:dyDescent="0.25">
      <c r="G4448"/>
      <c r="I4448" s="112"/>
    </row>
    <row r="4449" spans="7:9" x14ac:dyDescent="0.25">
      <c r="G4449"/>
      <c r="I4449" s="112"/>
    </row>
    <row r="4450" spans="7:9" x14ac:dyDescent="0.25">
      <c r="G4450"/>
      <c r="I4450" s="112"/>
    </row>
    <row r="4451" spans="7:9" x14ac:dyDescent="0.25">
      <c r="G4451"/>
      <c r="I4451" s="112"/>
    </row>
    <row r="4452" spans="7:9" x14ac:dyDescent="0.25">
      <c r="G4452"/>
      <c r="I4452" s="112"/>
    </row>
    <row r="4453" spans="7:9" x14ac:dyDescent="0.25">
      <c r="G4453"/>
      <c r="I4453" s="112"/>
    </row>
    <row r="4454" spans="7:9" x14ac:dyDescent="0.25">
      <c r="G4454"/>
      <c r="I4454" s="112"/>
    </row>
    <row r="4455" spans="7:9" x14ac:dyDescent="0.25">
      <c r="G4455"/>
      <c r="I4455" s="112"/>
    </row>
    <row r="4456" spans="7:9" x14ac:dyDescent="0.25">
      <c r="G4456"/>
      <c r="I4456" s="112"/>
    </row>
    <row r="4457" spans="7:9" x14ac:dyDescent="0.25">
      <c r="G4457"/>
      <c r="I4457" s="112"/>
    </row>
    <row r="4458" spans="7:9" x14ac:dyDescent="0.25">
      <c r="G4458"/>
      <c r="I4458" s="112"/>
    </row>
    <row r="4459" spans="7:9" x14ac:dyDescent="0.25">
      <c r="G4459"/>
      <c r="I4459" s="112"/>
    </row>
    <row r="4460" spans="7:9" x14ac:dyDescent="0.25">
      <c r="G4460"/>
      <c r="I4460" s="112"/>
    </row>
    <row r="4461" spans="7:9" x14ac:dyDescent="0.25">
      <c r="G4461"/>
      <c r="I4461" s="112"/>
    </row>
    <row r="4462" spans="7:9" x14ac:dyDescent="0.25">
      <c r="G4462"/>
      <c r="I4462" s="112"/>
    </row>
    <row r="4463" spans="7:9" x14ac:dyDescent="0.25">
      <c r="G4463"/>
      <c r="I4463" s="112"/>
    </row>
    <row r="4464" spans="7:9" x14ac:dyDescent="0.25">
      <c r="G4464"/>
      <c r="I4464" s="112"/>
    </row>
    <row r="4465" spans="7:9" x14ac:dyDescent="0.25">
      <c r="G4465"/>
      <c r="I4465" s="112"/>
    </row>
    <row r="4466" spans="7:9" x14ac:dyDescent="0.25">
      <c r="G4466"/>
      <c r="I4466" s="112"/>
    </row>
    <row r="4467" spans="7:9" x14ac:dyDescent="0.25">
      <c r="G4467"/>
      <c r="I4467" s="112"/>
    </row>
    <row r="4468" spans="7:9" x14ac:dyDescent="0.25">
      <c r="G4468"/>
      <c r="I4468" s="112"/>
    </row>
    <row r="4469" spans="7:9" x14ac:dyDescent="0.25">
      <c r="G4469"/>
      <c r="I4469" s="112"/>
    </row>
    <row r="4470" spans="7:9" x14ac:dyDescent="0.25">
      <c r="G4470"/>
      <c r="I4470" s="112"/>
    </row>
    <row r="4471" spans="7:9" x14ac:dyDescent="0.25">
      <c r="G4471"/>
      <c r="I4471" s="112"/>
    </row>
    <row r="4472" spans="7:9" x14ac:dyDescent="0.25">
      <c r="G4472"/>
      <c r="I4472" s="112"/>
    </row>
    <row r="4473" spans="7:9" x14ac:dyDescent="0.25">
      <c r="G4473"/>
      <c r="I4473" s="112"/>
    </row>
    <row r="4474" spans="7:9" x14ac:dyDescent="0.25">
      <c r="G4474"/>
      <c r="I4474" s="112"/>
    </row>
    <row r="4475" spans="7:9" x14ac:dyDescent="0.25">
      <c r="G4475"/>
      <c r="I4475" s="112"/>
    </row>
    <row r="4476" spans="7:9" x14ac:dyDescent="0.25">
      <c r="G4476"/>
      <c r="I4476" s="112"/>
    </row>
    <row r="4477" spans="7:9" x14ac:dyDescent="0.25">
      <c r="G4477"/>
      <c r="I4477" s="112"/>
    </row>
    <row r="4478" spans="7:9" x14ac:dyDescent="0.25">
      <c r="G4478"/>
      <c r="I4478" s="112"/>
    </row>
    <row r="4479" spans="7:9" x14ac:dyDescent="0.25">
      <c r="G4479"/>
      <c r="I4479" s="112"/>
    </row>
    <row r="4480" spans="7:9" x14ac:dyDescent="0.25">
      <c r="G4480"/>
      <c r="I4480" s="112"/>
    </row>
    <row r="4481" spans="7:9" x14ac:dyDescent="0.25">
      <c r="G4481"/>
      <c r="I4481" s="112"/>
    </row>
    <row r="4482" spans="7:9" x14ac:dyDescent="0.25">
      <c r="G4482"/>
      <c r="I4482" s="112"/>
    </row>
    <row r="4483" spans="7:9" x14ac:dyDescent="0.25">
      <c r="G4483"/>
      <c r="I4483" s="112"/>
    </row>
    <row r="4484" spans="7:9" x14ac:dyDescent="0.25">
      <c r="G4484"/>
      <c r="I4484" s="112"/>
    </row>
    <row r="4485" spans="7:9" x14ac:dyDescent="0.25">
      <c r="G4485"/>
      <c r="I4485" s="112"/>
    </row>
    <row r="4486" spans="7:9" x14ac:dyDescent="0.25">
      <c r="G4486"/>
      <c r="I4486" s="112"/>
    </row>
    <row r="4487" spans="7:9" x14ac:dyDescent="0.25">
      <c r="G4487"/>
      <c r="I4487" s="112"/>
    </row>
    <row r="4488" spans="7:9" x14ac:dyDescent="0.25">
      <c r="G4488"/>
      <c r="I4488" s="112"/>
    </row>
    <row r="4489" spans="7:9" x14ac:dyDescent="0.25">
      <c r="G4489"/>
      <c r="I4489" s="112"/>
    </row>
    <row r="4490" spans="7:9" x14ac:dyDescent="0.25">
      <c r="G4490"/>
      <c r="I4490" s="112"/>
    </row>
    <row r="4491" spans="7:9" x14ac:dyDescent="0.25">
      <c r="G4491"/>
      <c r="I4491" s="112"/>
    </row>
    <row r="4492" spans="7:9" x14ac:dyDescent="0.25">
      <c r="G4492"/>
      <c r="I4492" s="112"/>
    </row>
    <row r="4493" spans="7:9" x14ac:dyDescent="0.25">
      <c r="G4493"/>
      <c r="I4493" s="112"/>
    </row>
    <row r="4494" spans="7:9" x14ac:dyDescent="0.25">
      <c r="G4494"/>
      <c r="I4494" s="112"/>
    </row>
    <row r="4495" spans="7:9" x14ac:dyDescent="0.25">
      <c r="G4495"/>
      <c r="I4495" s="112"/>
    </row>
    <row r="4496" spans="7:9" x14ac:dyDescent="0.25">
      <c r="G4496"/>
      <c r="I4496" s="112"/>
    </row>
    <row r="4497" spans="7:9" x14ac:dyDescent="0.25">
      <c r="G4497"/>
      <c r="I4497" s="112"/>
    </row>
    <row r="4498" spans="7:9" x14ac:dyDescent="0.25">
      <c r="G4498"/>
      <c r="I4498" s="112"/>
    </row>
    <row r="4499" spans="7:9" x14ac:dyDescent="0.25">
      <c r="G4499"/>
      <c r="I4499" s="112"/>
    </row>
    <row r="4500" spans="7:9" x14ac:dyDescent="0.25">
      <c r="G4500"/>
      <c r="I4500" s="112"/>
    </row>
    <row r="4501" spans="7:9" x14ac:dyDescent="0.25">
      <c r="G4501"/>
      <c r="I4501" s="112"/>
    </row>
    <row r="4502" spans="7:9" x14ac:dyDescent="0.25">
      <c r="G4502"/>
      <c r="I4502" s="112"/>
    </row>
    <row r="4503" spans="7:9" x14ac:dyDescent="0.25">
      <c r="G4503"/>
      <c r="I4503" s="112"/>
    </row>
    <row r="4504" spans="7:9" x14ac:dyDescent="0.25">
      <c r="G4504"/>
      <c r="I4504" s="112"/>
    </row>
    <row r="4505" spans="7:9" x14ac:dyDescent="0.25">
      <c r="G4505"/>
      <c r="I4505" s="112"/>
    </row>
    <row r="4506" spans="7:9" x14ac:dyDescent="0.25">
      <c r="G4506"/>
      <c r="I4506" s="112"/>
    </row>
    <row r="4507" spans="7:9" x14ac:dyDescent="0.25">
      <c r="G4507"/>
      <c r="I4507" s="112"/>
    </row>
    <row r="4508" spans="7:9" x14ac:dyDescent="0.25">
      <c r="G4508"/>
      <c r="I4508" s="112"/>
    </row>
    <row r="4509" spans="7:9" x14ac:dyDescent="0.25">
      <c r="G4509"/>
      <c r="I4509" s="112"/>
    </row>
    <row r="4510" spans="7:9" x14ac:dyDescent="0.25">
      <c r="G4510"/>
      <c r="I4510" s="112"/>
    </row>
    <row r="4511" spans="7:9" x14ac:dyDescent="0.25">
      <c r="G4511"/>
      <c r="I4511" s="112"/>
    </row>
    <row r="4512" spans="7:9" x14ac:dyDescent="0.25">
      <c r="G4512"/>
      <c r="I4512" s="112"/>
    </row>
    <row r="4513" spans="7:9" x14ac:dyDescent="0.25">
      <c r="G4513"/>
      <c r="I4513" s="112"/>
    </row>
    <row r="4514" spans="7:9" x14ac:dyDescent="0.25">
      <c r="G4514"/>
      <c r="I4514" s="112"/>
    </row>
    <row r="4515" spans="7:9" x14ac:dyDescent="0.25">
      <c r="G4515"/>
      <c r="I4515" s="112"/>
    </row>
    <row r="4516" spans="7:9" x14ac:dyDescent="0.25">
      <c r="G4516"/>
      <c r="I4516" s="112"/>
    </row>
    <row r="4517" spans="7:9" x14ac:dyDescent="0.25">
      <c r="G4517"/>
      <c r="I4517" s="112"/>
    </row>
    <row r="4518" spans="7:9" x14ac:dyDescent="0.25">
      <c r="G4518"/>
      <c r="I4518" s="112"/>
    </row>
    <row r="4519" spans="7:9" x14ac:dyDescent="0.25">
      <c r="G4519"/>
      <c r="I4519" s="112"/>
    </row>
    <row r="4520" spans="7:9" x14ac:dyDescent="0.25">
      <c r="G4520"/>
      <c r="I4520" s="112"/>
    </row>
    <row r="4521" spans="7:9" x14ac:dyDescent="0.25">
      <c r="G4521"/>
      <c r="I4521" s="112"/>
    </row>
    <row r="4522" spans="7:9" x14ac:dyDescent="0.25">
      <c r="G4522"/>
      <c r="I4522" s="112"/>
    </row>
    <row r="4523" spans="7:9" x14ac:dyDescent="0.25">
      <c r="G4523"/>
      <c r="I4523" s="112"/>
    </row>
    <row r="4524" spans="7:9" x14ac:dyDescent="0.25">
      <c r="G4524"/>
      <c r="I4524" s="112"/>
    </row>
    <row r="4525" spans="7:9" x14ac:dyDescent="0.25">
      <c r="G4525"/>
      <c r="I4525" s="112"/>
    </row>
    <row r="4526" spans="7:9" x14ac:dyDescent="0.25">
      <c r="G4526"/>
      <c r="I4526" s="112"/>
    </row>
    <row r="4527" spans="7:9" x14ac:dyDescent="0.25">
      <c r="G4527"/>
      <c r="I4527" s="112"/>
    </row>
    <row r="4528" spans="7:9" x14ac:dyDescent="0.25">
      <c r="G4528"/>
      <c r="I4528" s="112"/>
    </row>
    <row r="4529" spans="7:9" x14ac:dyDescent="0.25">
      <c r="G4529"/>
      <c r="I4529" s="112"/>
    </row>
    <row r="4530" spans="7:9" x14ac:dyDescent="0.25">
      <c r="G4530"/>
      <c r="I4530" s="112"/>
    </row>
    <row r="4531" spans="7:9" x14ac:dyDescent="0.25">
      <c r="G4531"/>
      <c r="I4531" s="112"/>
    </row>
    <row r="4532" spans="7:9" x14ac:dyDescent="0.25">
      <c r="G4532"/>
      <c r="I4532" s="112"/>
    </row>
    <row r="4533" spans="7:9" x14ac:dyDescent="0.25">
      <c r="G4533"/>
      <c r="I4533" s="112"/>
    </row>
    <row r="4534" spans="7:9" x14ac:dyDescent="0.25">
      <c r="G4534"/>
      <c r="I4534" s="112"/>
    </row>
    <row r="4535" spans="7:9" x14ac:dyDescent="0.25">
      <c r="G4535"/>
      <c r="I4535" s="112"/>
    </row>
    <row r="4536" spans="7:9" x14ac:dyDescent="0.25">
      <c r="G4536"/>
      <c r="I4536" s="112"/>
    </row>
    <row r="4537" spans="7:9" x14ac:dyDescent="0.25">
      <c r="G4537"/>
      <c r="I4537" s="112"/>
    </row>
    <row r="4538" spans="7:9" x14ac:dyDescent="0.25">
      <c r="G4538"/>
      <c r="I4538" s="112"/>
    </row>
    <row r="4539" spans="7:9" x14ac:dyDescent="0.25">
      <c r="G4539"/>
      <c r="I4539" s="112"/>
    </row>
    <row r="4540" spans="7:9" x14ac:dyDescent="0.25">
      <c r="G4540"/>
      <c r="I4540" s="112"/>
    </row>
    <row r="4541" spans="7:9" x14ac:dyDescent="0.25">
      <c r="G4541"/>
      <c r="I4541" s="112"/>
    </row>
    <row r="4542" spans="7:9" x14ac:dyDescent="0.25">
      <c r="G4542"/>
      <c r="I4542" s="112"/>
    </row>
    <row r="4543" spans="7:9" x14ac:dyDescent="0.25">
      <c r="G4543"/>
      <c r="I4543" s="112"/>
    </row>
    <row r="4544" spans="7:9" x14ac:dyDescent="0.25">
      <c r="G4544"/>
      <c r="I4544" s="112"/>
    </row>
    <row r="4545" spans="7:9" x14ac:dyDescent="0.25">
      <c r="G4545"/>
      <c r="I4545" s="112"/>
    </row>
    <row r="4546" spans="7:9" x14ac:dyDescent="0.25">
      <c r="G4546"/>
      <c r="I4546" s="112"/>
    </row>
    <row r="4547" spans="7:9" x14ac:dyDescent="0.25">
      <c r="G4547"/>
      <c r="I4547" s="112"/>
    </row>
    <row r="4548" spans="7:9" x14ac:dyDescent="0.25">
      <c r="G4548"/>
      <c r="I4548" s="112"/>
    </row>
    <row r="4549" spans="7:9" x14ac:dyDescent="0.25">
      <c r="G4549"/>
      <c r="I4549" s="112"/>
    </row>
    <row r="4550" spans="7:9" x14ac:dyDescent="0.25">
      <c r="G4550"/>
      <c r="I4550" s="112"/>
    </row>
    <row r="4551" spans="7:9" x14ac:dyDescent="0.25">
      <c r="G4551"/>
      <c r="I4551" s="112"/>
    </row>
    <row r="4552" spans="7:9" x14ac:dyDescent="0.25">
      <c r="G4552"/>
      <c r="I4552" s="112"/>
    </row>
    <row r="4553" spans="7:9" x14ac:dyDescent="0.25">
      <c r="G4553"/>
      <c r="I4553" s="112"/>
    </row>
    <row r="4554" spans="7:9" x14ac:dyDescent="0.25">
      <c r="G4554"/>
      <c r="I4554" s="112"/>
    </row>
    <row r="4555" spans="7:9" x14ac:dyDescent="0.25">
      <c r="G4555"/>
      <c r="I4555" s="112"/>
    </row>
    <row r="4556" spans="7:9" x14ac:dyDescent="0.25">
      <c r="G4556"/>
      <c r="I4556" s="112"/>
    </row>
    <row r="4557" spans="7:9" x14ac:dyDescent="0.25">
      <c r="G4557"/>
      <c r="I4557" s="112"/>
    </row>
    <row r="4558" spans="7:9" x14ac:dyDescent="0.25">
      <c r="G4558"/>
      <c r="I4558" s="112"/>
    </row>
    <row r="4559" spans="7:9" x14ac:dyDescent="0.25">
      <c r="G4559"/>
      <c r="I4559" s="112"/>
    </row>
    <row r="4560" spans="7:9" x14ac:dyDescent="0.25">
      <c r="G4560"/>
      <c r="I4560" s="112"/>
    </row>
    <row r="4561" spans="7:9" x14ac:dyDescent="0.25">
      <c r="G4561"/>
      <c r="I4561" s="112"/>
    </row>
    <row r="4562" spans="7:9" x14ac:dyDescent="0.25">
      <c r="G4562"/>
      <c r="I4562" s="112"/>
    </row>
    <row r="4563" spans="7:9" x14ac:dyDescent="0.25">
      <c r="G4563"/>
      <c r="I4563" s="112"/>
    </row>
    <row r="4564" spans="7:9" x14ac:dyDescent="0.25">
      <c r="G4564"/>
      <c r="I4564" s="112"/>
    </row>
    <row r="4565" spans="7:9" x14ac:dyDescent="0.25">
      <c r="G4565"/>
      <c r="I4565" s="112"/>
    </row>
    <row r="4566" spans="7:9" x14ac:dyDescent="0.25">
      <c r="G4566"/>
      <c r="I4566" s="112"/>
    </row>
    <row r="4567" spans="7:9" x14ac:dyDescent="0.25">
      <c r="G4567"/>
      <c r="I4567" s="112"/>
    </row>
    <row r="4568" spans="7:9" x14ac:dyDescent="0.25">
      <c r="G4568"/>
      <c r="I4568" s="112"/>
    </row>
    <row r="4569" spans="7:9" x14ac:dyDescent="0.25">
      <c r="G4569"/>
      <c r="I4569" s="112"/>
    </row>
    <row r="4570" spans="7:9" x14ac:dyDescent="0.25">
      <c r="G4570"/>
      <c r="I4570" s="112"/>
    </row>
    <row r="4571" spans="7:9" x14ac:dyDescent="0.25">
      <c r="G4571"/>
      <c r="I4571" s="112"/>
    </row>
    <row r="4572" spans="7:9" x14ac:dyDescent="0.25">
      <c r="G4572"/>
      <c r="I4572" s="112"/>
    </row>
    <row r="4573" spans="7:9" x14ac:dyDescent="0.25">
      <c r="G4573"/>
      <c r="I4573" s="112"/>
    </row>
    <row r="4574" spans="7:9" x14ac:dyDescent="0.25">
      <c r="G4574"/>
      <c r="I4574" s="112"/>
    </row>
    <row r="4575" spans="7:9" x14ac:dyDescent="0.25">
      <c r="G4575"/>
      <c r="I4575" s="112"/>
    </row>
    <row r="4576" spans="7:9" x14ac:dyDescent="0.25">
      <c r="G4576"/>
      <c r="I4576" s="112"/>
    </row>
    <row r="4577" spans="7:9" x14ac:dyDescent="0.25">
      <c r="G4577"/>
      <c r="I4577" s="112"/>
    </row>
    <row r="4578" spans="7:9" x14ac:dyDescent="0.25">
      <c r="G4578"/>
      <c r="I4578" s="112"/>
    </row>
    <row r="4579" spans="7:9" x14ac:dyDescent="0.25">
      <c r="G4579"/>
      <c r="I4579" s="112"/>
    </row>
    <row r="4580" spans="7:9" x14ac:dyDescent="0.25">
      <c r="G4580"/>
      <c r="I4580" s="112"/>
    </row>
    <row r="4581" spans="7:9" x14ac:dyDescent="0.25">
      <c r="G4581"/>
      <c r="I4581" s="112"/>
    </row>
    <row r="4582" spans="7:9" x14ac:dyDescent="0.25">
      <c r="G4582"/>
      <c r="I4582" s="112"/>
    </row>
    <row r="4583" spans="7:9" x14ac:dyDescent="0.25">
      <c r="G4583"/>
      <c r="I4583" s="112"/>
    </row>
    <row r="4584" spans="7:9" x14ac:dyDescent="0.25">
      <c r="G4584"/>
      <c r="I4584" s="112"/>
    </row>
    <row r="4585" spans="7:9" x14ac:dyDescent="0.25">
      <c r="G4585"/>
      <c r="I4585" s="112"/>
    </row>
    <row r="4586" spans="7:9" x14ac:dyDescent="0.25">
      <c r="G4586"/>
      <c r="I4586" s="112"/>
    </row>
    <row r="4587" spans="7:9" x14ac:dyDescent="0.25">
      <c r="G4587"/>
      <c r="I4587" s="112"/>
    </row>
    <row r="4588" spans="7:9" x14ac:dyDescent="0.25">
      <c r="G4588"/>
      <c r="I4588" s="112"/>
    </row>
    <row r="4589" spans="7:9" x14ac:dyDescent="0.25">
      <c r="G4589"/>
      <c r="I4589" s="112"/>
    </row>
    <row r="4590" spans="7:9" x14ac:dyDescent="0.25">
      <c r="G4590"/>
      <c r="I4590" s="112"/>
    </row>
    <row r="4591" spans="7:9" x14ac:dyDescent="0.25">
      <c r="G4591"/>
      <c r="I4591" s="112"/>
    </row>
    <row r="4592" spans="7:9" x14ac:dyDescent="0.25">
      <c r="G4592"/>
      <c r="I4592" s="112"/>
    </row>
    <row r="4593" spans="7:9" x14ac:dyDescent="0.25">
      <c r="G4593"/>
      <c r="I4593" s="112"/>
    </row>
    <row r="4594" spans="7:9" x14ac:dyDescent="0.25">
      <c r="G4594"/>
      <c r="I4594" s="112"/>
    </row>
    <row r="4595" spans="7:9" x14ac:dyDescent="0.25">
      <c r="G4595"/>
      <c r="I4595" s="112"/>
    </row>
    <row r="4596" spans="7:9" x14ac:dyDescent="0.25">
      <c r="G4596"/>
      <c r="I4596" s="112"/>
    </row>
    <row r="4597" spans="7:9" x14ac:dyDescent="0.25">
      <c r="G4597"/>
      <c r="I4597" s="112"/>
    </row>
    <row r="4598" spans="7:9" x14ac:dyDescent="0.25">
      <c r="G4598"/>
      <c r="I4598" s="112"/>
    </row>
    <row r="4599" spans="7:9" x14ac:dyDescent="0.25">
      <c r="G4599"/>
      <c r="I4599" s="112"/>
    </row>
    <row r="4600" spans="7:9" x14ac:dyDescent="0.25">
      <c r="G4600"/>
      <c r="I4600" s="112"/>
    </row>
    <row r="4601" spans="7:9" x14ac:dyDescent="0.25">
      <c r="G4601"/>
      <c r="I4601" s="112"/>
    </row>
    <row r="4602" spans="7:9" x14ac:dyDescent="0.25">
      <c r="G4602"/>
      <c r="I4602" s="112"/>
    </row>
    <row r="4603" spans="7:9" x14ac:dyDescent="0.25">
      <c r="G4603"/>
      <c r="I4603" s="112"/>
    </row>
    <row r="4604" spans="7:9" x14ac:dyDescent="0.25">
      <c r="G4604"/>
      <c r="I4604" s="112"/>
    </row>
    <row r="4605" spans="7:9" x14ac:dyDescent="0.25">
      <c r="G4605"/>
      <c r="I4605" s="112"/>
    </row>
    <row r="4606" spans="7:9" x14ac:dyDescent="0.25">
      <c r="G4606"/>
      <c r="I4606" s="112"/>
    </row>
    <row r="4607" spans="7:9" x14ac:dyDescent="0.25">
      <c r="G4607"/>
      <c r="I4607" s="112"/>
    </row>
    <row r="4608" spans="7:9" x14ac:dyDescent="0.25">
      <c r="G4608"/>
      <c r="I4608" s="112"/>
    </row>
    <row r="4609" spans="7:9" x14ac:dyDescent="0.25">
      <c r="G4609"/>
      <c r="I4609" s="112"/>
    </row>
    <row r="4610" spans="7:9" x14ac:dyDescent="0.25">
      <c r="G4610"/>
      <c r="I4610" s="112"/>
    </row>
    <row r="4611" spans="7:9" x14ac:dyDescent="0.25">
      <c r="G4611"/>
      <c r="I4611" s="112"/>
    </row>
    <row r="4612" spans="7:9" x14ac:dyDescent="0.25">
      <c r="G4612"/>
      <c r="I4612" s="112"/>
    </row>
    <row r="4613" spans="7:9" x14ac:dyDescent="0.25">
      <c r="G4613"/>
      <c r="I4613" s="112"/>
    </row>
    <row r="4614" spans="7:9" x14ac:dyDescent="0.25">
      <c r="G4614"/>
      <c r="I4614" s="112"/>
    </row>
    <row r="4615" spans="7:9" x14ac:dyDescent="0.25">
      <c r="G4615"/>
      <c r="I4615" s="112"/>
    </row>
    <row r="4616" spans="7:9" x14ac:dyDescent="0.25">
      <c r="G4616"/>
      <c r="I4616" s="112"/>
    </row>
    <row r="4617" spans="7:9" x14ac:dyDescent="0.25">
      <c r="G4617"/>
      <c r="I4617" s="112"/>
    </row>
    <row r="4618" spans="7:9" x14ac:dyDescent="0.25">
      <c r="G4618"/>
      <c r="I4618" s="112"/>
    </row>
    <row r="4619" spans="7:9" x14ac:dyDescent="0.25">
      <c r="G4619"/>
      <c r="I4619" s="112"/>
    </row>
    <row r="4620" spans="7:9" x14ac:dyDescent="0.25">
      <c r="G4620"/>
      <c r="I4620" s="112"/>
    </row>
    <row r="4621" spans="7:9" x14ac:dyDescent="0.25">
      <c r="G4621"/>
      <c r="I4621" s="112"/>
    </row>
    <row r="4622" spans="7:9" x14ac:dyDescent="0.25">
      <c r="G4622"/>
      <c r="I4622" s="112"/>
    </row>
    <row r="4623" spans="7:9" x14ac:dyDescent="0.25">
      <c r="G4623"/>
      <c r="I4623" s="112"/>
    </row>
    <row r="4624" spans="7:9" x14ac:dyDescent="0.25">
      <c r="G4624"/>
      <c r="I4624" s="112"/>
    </row>
    <row r="4625" spans="7:9" x14ac:dyDescent="0.25">
      <c r="G4625"/>
      <c r="I4625" s="112"/>
    </row>
    <row r="4626" spans="7:9" x14ac:dyDescent="0.25">
      <c r="G4626"/>
      <c r="I4626" s="112"/>
    </row>
    <row r="4627" spans="7:9" x14ac:dyDescent="0.25">
      <c r="G4627"/>
      <c r="I4627" s="112"/>
    </row>
    <row r="4628" spans="7:9" x14ac:dyDescent="0.25">
      <c r="G4628"/>
      <c r="I4628" s="112"/>
    </row>
    <row r="4629" spans="7:9" x14ac:dyDescent="0.25">
      <c r="G4629"/>
      <c r="I4629" s="112"/>
    </row>
    <row r="4630" spans="7:9" x14ac:dyDescent="0.25">
      <c r="G4630"/>
      <c r="I4630" s="112"/>
    </row>
    <row r="4631" spans="7:9" x14ac:dyDescent="0.25">
      <c r="G4631"/>
      <c r="I4631" s="112"/>
    </row>
    <row r="4632" spans="7:9" x14ac:dyDescent="0.25">
      <c r="G4632"/>
      <c r="I4632" s="112"/>
    </row>
    <row r="4633" spans="7:9" x14ac:dyDescent="0.25">
      <c r="G4633"/>
      <c r="I4633" s="112"/>
    </row>
    <row r="4634" spans="7:9" x14ac:dyDescent="0.25">
      <c r="G4634"/>
      <c r="I4634" s="112"/>
    </row>
    <row r="4635" spans="7:9" x14ac:dyDescent="0.25">
      <c r="G4635"/>
      <c r="I4635" s="112"/>
    </row>
    <row r="4636" spans="7:9" x14ac:dyDescent="0.25">
      <c r="G4636"/>
      <c r="I4636" s="112"/>
    </row>
    <row r="4637" spans="7:9" x14ac:dyDescent="0.25">
      <c r="G4637"/>
      <c r="I4637" s="112"/>
    </row>
    <row r="4638" spans="7:9" x14ac:dyDescent="0.25">
      <c r="G4638"/>
      <c r="I4638" s="112"/>
    </row>
    <row r="4639" spans="7:9" x14ac:dyDescent="0.25">
      <c r="G4639"/>
      <c r="I4639" s="112"/>
    </row>
    <row r="4640" spans="7:9" x14ac:dyDescent="0.25">
      <c r="G4640"/>
      <c r="I4640" s="112"/>
    </row>
    <row r="4641" spans="7:9" x14ac:dyDescent="0.25">
      <c r="G4641"/>
      <c r="I4641" s="112"/>
    </row>
    <row r="4642" spans="7:9" x14ac:dyDescent="0.25">
      <c r="G4642"/>
      <c r="I4642" s="112"/>
    </row>
    <row r="4643" spans="7:9" x14ac:dyDescent="0.25">
      <c r="G4643"/>
      <c r="I4643" s="112"/>
    </row>
    <row r="4644" spans="7:9" x14ac:dyDescent="0.25">
      <c r="G4644"/>
      <c r="I4644" s="112"/>
    </row>
    <row r="4645" spans="7:9" x14ac:dyDescent="0.25">
      <c r="G4645"/>
      <c r="I4645" s="112"/>
    </row>
    <row r="4646" spans="7:9" x14ac:dyDescent="0.25">
      <c r="G4646"/>
      <c r="I4646" s="112"/>
    </row>
    <row r="4647" spans="7:9" x14ac:dyDescent="0.25">
      <c r="G4647"/>
      <c r="I4647" s="112"/>
    </row>
    <row r="4648" spans="7:9" x14ac:dyDescent="0.25">
      <c r="G4648"/>
      <c r="I4648" s="112"/>
    </row>
    <row r="4649" spans="7:9" x14ac:dyDescent="0.25">
      <c r="G4649"/>
      <c r="I4649" s="112"/>
    </row>
    <row r="4650" spans="7:9" x14ac:dyDescent="0.25">
      <c r="G4650"/>
      <c r="I4650" s="112"/>
    </row>
    <row r="4651" spans="7:9" x14ac:dyDescent="0.25">
      <c r="G4651"/>
      <c r="I4651" s="112"/>
    </row>
    <row r="4652" spans="7:9" x14ac:dyDescent="0.25">
      <c r="G4652"/>
      <c r="I4652" s="112"/>
    </row>
    <row r="4653" spans="7:9" x14ac:dyDescent="0.25">
      <c r="G4653"/>
      <c r="I4653" s="112"/>
    </row>
    <row r="4654" spans="7:9" x14ac:dyDescent="0.25">
      <c r="G4654"/>
      <c r="I4654" s="112"/>
    </row>
    <row r="4655" spans="7:9" x14ac:dyDescent="0.25">
      <c r="G4655"/>
      <c r="I4655" s="112"/>
    </row>
    <row r="4656" spans="7:9" x14ac:dyDescent="0.25">
      <c r="G4656"/>
      <c r="I4656" s="112"/>
    </row>
    <row r="4657" spans="7:9" x14ac:dyDescent="0.25">
      <c r="G4657"/>
      <c r="I4657" s="112"/>
    </row>
    <row r="4658" spans="7:9" x14ac:dyDescent="0.25">
      <c r="G4658"/>
      <c r="I4658" s="112"/>
    </row>
    <row r="4659" spans="7:9" x14ac:dyDescent="0.25">
      <c r="G4659"/>
      <c r="I4659" s="112"/>
    </row>
    <row r="4660" spans="7:9" x14ac:dyDescent="0.25">
      <c r="G4660"/>
      <c r="I4660" s="112"/>
    </row>
    <row r="4661" spans="7:9" x14ac:dyDescent="0.25">
      <c r="G4661"/>
      <c r="I4661" s="112"/>
    </row>
    <row r="4662" spans="7:9" x14ac:dyDescent="0.25">
      <c r="G4662"/>
      <c r="I4662" s="112"/>
    </row>
    <row r="4663" spans="7:9" x14ac:dyDescent="0.25">
      <c r="G4663"/>
      <c r="I4663" s="112"/>
    </row>
    <row r="4664" spans="7:9" x14ac:dyDescent="0.25">
      <c r="G4664"/>
      <c r="I4664" s="112"/>
    </row>
    <row r="4665" spans="7:9" x14ac:dyDescent="0.25">
      <c r="G4665"/>
      <c r="I4665" s="112"/>
    </row>
    <row r="4666" spans="7:9" x14ac:dyDescent="0.25">
      <c r="G4666"/>
      <c r="I4666" s="112"/>
    </row>
    <row r="4667" spans="7:9" x14ac:dyDescent="0.25">
      <c r="G4667"/>
      <c r="I4667" s="112"/>
    </row>
    <row r="4668" spans="7:9" x14ac:dyDescent="0.25">
      <c r="G4668"/>
      <c r="I4668" s="112"/>
    </row>
    <row r="4669" spans="7:9" x14ac:dyDescent="0.25">
      <c r="G4669"/>
      <c r="I4669" s="112"/>
    </row>
    <row r="4670" spans="7:9" x14ac:dyDescent="0.25">
      <c r="G4670"/>
      <c r="I4670" s="112"/>
    </row>
    <row r="4671" spans="7:9" x14ac:dyDescent="0.25">
      <c r="G4671"/>
      <c r="I4671" s="112"/>
    </row>
    <row r="4672" spans="7:9" x14ac:dyDescent="0.25">
      <c r="G4672"/>
      <c r="I4672" s="112"/>
    </row>
    <row r="4673" spans="7:9" x14ac:dyDescent="0.25">
      <c r="G4673"/>
      <c r="I4673" s="112"/>
    </row>
    <row r="4674" spans="7:9" x14ac:dyDescent="0.25">
      <c r="G4674"/>
      <c r="I4674" s="112"/>
    </row>
    <row r="4675" spans="7:9" x14ac:dyDescent="0.25">
      <c r="G4675"/>
      <c r="I4675" s="112"/>
    </row>
    <row r="4676" spans="7:9" x14ac:dyDescent="0.25">
      <c r="G4676"/>
      <c r="I4676" s="112"/>
    </row>
    <row r="4677" spans="7:9" x14ac:dyDescent="0.25">
      <c r="G4677"/>
      <c r="I4677" s="112"/>
    </row>
    <row r="4678" spans="7:9" x14ac:dyDescent="0.25">
      <c r="G4678"/>
      <c r="I4678" s="112"/>
    </row>
    <row r="4679" spans="7:9" x14ac:dyDescent="0.25">
      <c r="G4679"/>
      <c r="I4679" s="112"/>
    </row>
    <row r="4680" spans="7:9" x14ac:dyDescent="0.25">
      <c r="G4680"/>
      <c r="I4680" s="112"/>
    </row>
    <row r="4681" spans="7:9" x14ac:dyDescent="0.25">
      <c r="G4681"/>
      <c r="I4681" s="112"/>
    </row>
    <row r="4682" spans="7:9" x14ac:dyDescent="0.25">
      <c r="G4682"/>
      <c r="I4682" s="112"/>
    </row>
    <row r="4683" spans="7:9" x14ac:dyDescent="0.25">
      <c r="G4683"/>
      <c r="I4683" s="112"/>
    </row>
    <row r="4684" spans="7:9" x14ac:dyDescent="0.25">
      <c r="G4684"/>
      <c r="I4684" s="112"/>
    </row>
    <row r="4685" spans="7:9" x14ac:dyDescent="0.25">
      <c r="G4685"/>
      <c r="I4685" s="112"/>
    </row>
    <row r="4686" spans="7:9" x14ac:dyDescent="0.25">
      <c r="G4686"/>
      <c r="I4686" s="112"/>
    </row>
    <row r="4687" spans="7:9" x14ac:dyDescent="0.25">
      <c r="G4687"/>
      <c r="I4687" s="112"/>
    </row>
    <row r="4688" spans="7:9" x14ac:dyDescent="0.25">
      <c r="G4688"/>
      <c r="I4688" s="112"/>
    </row>
    <row r="4689" spans="7:9" x14ac:dyDescent="0.25">
      <c r="G4689"/>
      <c r="I4689" s="112"/>
    </row>
    <row r="4690" spans="7:9" x14ac:dyDescent="0.25">
      <c r="G4690"/>
      <c r="I4690" s="112"/>
    </row>
    <row r="4691" spans="7:9" x14ac:dyDescent="0.25">
      <c r="G4691"/>
      <c r="I4691" s="112"/>
    </row>
    <row r="4692" spans="7:9" x14ac:dyDescent="0.25">
      <c r="G4692"/>
      <c r="I4692" s="112"/>
    </row>
    <row r="4693" spans="7:9" x14ac:dyDescent="0.25">
      <c r="G4693"/>
      <c r="I4693" s="112"/>
    </row>
    <row r="4694" spans="7:9" x14ac:dyDescent="0.25">
      <c r="G4694"/>
      <c r="I4694" s="112"/>
    </row>
    <row r="4695" spans="7:9" x14ac:dyDescent="0.25">
      <c r="G4695"/>
      <c r="I4695" s="112"/>
    </row>
    <row r="4696" spans="7:9" x14ac:dyDescent="0.25">
      <c r="G4696"/>
      <c r="I4696" s="112"/>
    </row>
    <row r="4697" spans="7:9" x14ac:dyDescent="0.25">
      <c r="G4697"/>
      <c r="I4697" s="112"/>
    </row>
    <row r="4698" spans="7:9" x14ac:dyDescent="0.25">
      <c r="G4698"/>
      <c r="I4698" s="112"/>
    </row>
    <row r="4699" spans="7:9" x14ac:dyDescent="0.25">
      <c r="G4699"/>
      <c r="I4699" s="112"/>
    </row>
    <row r="4700" spans="7:9" x14ac:dyDescent="0.25">
      <c r="G4700"/>
      <c r="I4700" s="112"/>
    </row>
    <row r="4701" spans="7:9" x14ac:dyDescent="0.25">
      <c r="G4701"/>
      <c r="I4701" s="112"/>
    </row>
    <row r="4702" spans="7:9" x14ac:dyDescent="0.25">
      <c r="G4702"/>
      <c r="I4702" s="112"/>
    </row>
    <row r="4703" spans="7:9" x14ac:dyDescent="0.25">
      <c r="G4703"/>
      <c r="I4703" s="112"/>
    </row>
    <row r="4704" spans="7:9" x14ac:dyDescent="0.25">
      <c r="G4704"/>
      <c r="I4704" s="112"/>
    </row>
    <row r="4705" spans="7:9" x14ac:dyDescent="0.25">
      <c r="G4705"/>
      <c r="I4705" s="112"/>
    </row>
    <row r="4706" spans="7:9" x14ac:dyDescent="0.25">
      <c r="G4706"/>
      <c r="I4706" s="112"/>
    </row>
    <row r="4707" spans="7:9" x14ac:dyDescent="0.25">
      <c r="G4707"/>
      <c r="I4707" s="112"/>
    </row>
    <row r="4708" spans="7:9" x14ac:dyDescent="0.25">
      <c r="G4708"/>
      <c r="I4708" s="112"/>
    </row>
    <row r="4709" spans="7:9" x14ac:dyDescent="0.25">
      <c r="G4709"/>
      <c r="I4709" s="112"/>
    </row>
    <row r="4710" spans="7:9" x14ac:dyDescent="0.25">
      <c r="G4710"/>
      <c r="I4710" s="112"/>
    </row>
    <row r="4711" spans="7:9" x14ac:dyDescent="0.25">
      <c r="G4711"/>
      <c r="I4711" s="112"/>
    </row>
    <row r="4712" spans="7:9" x14ac:dyDescent="0.25">
      <c r="G4712"/>
      <c r="I4712" s="112"/>
    </row>
    <row r="4713" spans="7:9" x14ac:dyDescent="0.25">
      <c r="G4713"/>
      <c r="I4713" s="112"/>
    </row>
    <row r="4714" spans="7:9" x14ac:dyDescent="0.25">
      <c r="G4714"/>
      <c r="I4714" s="112"/>
    </row>
    <row r="4715" spans="7:9" x14ac:dyDescent="0.25">
      <c r="G4715"/>
      <c r="I4715" s="112"/>
    </row>
    <row r="4716" spans="7:9" x14ac:dyDescent="0.25">
      <c r="G4716"/>
      <c r="I4716" s="112"/>
    </row>
    <row r="4717" spans="7:9" x14ac:dyDescent="0.25">
      <c r="G4717"/>
      <c r="I4717" s="112"/>
    </row>
    <row r="4718" spans="7:9" x14ac:dyDescent="0.25">
      <c r="G4718"/>
      <c r="I4718" s="112"/>
    </row>
    <row r="4719" spans="7:9" x14ac:dyDescent="0.25">
      <c r="G4719"/>
      <c r="I4719" s="112"/>
    </row>
    <row r="4720" spans="7:9" x14ac:dyDescent="0.25">
      <c r="G4720"/>
      <c r="I4720" s="112"/>
    </row>
    <row r="4721" spans="7:9" x14ac:dyDescent="0.25">
      <c r="G4721"/>
      <c r="I4721" s="112"/>
    </row>
    <row r="4722" spans="7:9" x14ac:dyDescent="0.25">
      <c r="G4722"/>
      <c r="I4722" s="112"/>
    </row>
    <row r="4723" spans="7:9" x14ac:dyDescent="0.25">
      <c r="G4723"/>
      <c r="I4723" s="112"/>
    </row>
    <row r="4724" spans="7:9" x14ac:dyDescent="0.25">
      <c r="G4724"/>
      <c r="I4724" s="112"/>
    </row>
    <row r="4725" spans="7:9" x14ac:dyDescent="0.25">
      <c r="G4725"/>
      <c r="I4725" s="112"/>
    </row>
    <row r="4726" spans="7:9" x14ac:dyDescent="0.25">
      <c r="G4726"/>
      <c r="I4726" s="112"/>
    </row>
    <row r="4727" spans="7:9" x14ac:dyDescent="0.25">
      <c r="G4727"/>
      <c r="I4727" s="112"/>
    </row>
    <row r="4728" spans="7:9" x14ac:dyDescent="0.25">
      <c r="G4728"/>
      <c r="I4728" s="112"/>
    </row>
    <row r="4729" spans="7:9" x14ac:dyDescent="0.25">
      <c r="G4729"/>
      <c r="I4729" s="112"/>
    </row>
    <row r="4730" spans="7:9" x14ac:dyDescent="0.25">
      <c r="G4730"/>
      <c r="I4730" s="112"/>
    </row>
    <row r="4731" spans="7:9" x14ac:dyDescent="0.25">
      <c r="G4731"/>
      <c r="I4731" s="112"/>
    </row>
    <row r="4732" spans="7:9" x14ac:dyDescent="0.25">
      <c r="G4732"/>
      <c r="I4732" s="112"/>
    </row>
    <row r="4733" spans="7:9" x14ac:dyDescent="0.25">
      <c r="G4733"/>
      <c r="I4733" s="112"/>
    </row>
    <row r="4734" spans="7:9" x14ac:dyDescent="0.25">
      <c r="G4734"/>
      <c r="I4734" s="112"/>
    </row>
    <row r="4735" spans="7:9" x14ac:dyDescent="0.25">
      <c r="G4735"/>
      <c r="I4735" s="112"/>
    </row>
    <row r="4736" spans="7:9" x14ac:dyDescent="0.25">
      <c r="G4736"/>
      <c r="I4736" s="112"/>
    </row>
    <row r="4737" spans="7:9" x14ac:dyDescent="0.25">
      <c r="G4737"/>
      <c r="I4737" s="112"/>
    </row>
    <row r="4738" spans="7:9" x14ac:dyDescent="0.25">
      <c r="G4738"/>
      <c r="I4738" s="112"/>
    </row>
    <row r="4739" spans="7:9" x14ac:dyDescent="0.25">
      <c r="G4739"/>
      <c r="I4739" s="112"/>
    </row>
    <row r="4740" spans="7:9" x14ac:dyDescent="0.25">
      <c r="G4740"/>
      <c r="I4740" s="112"/>
    </row>
    <row r="4741" spans="7:9" x14ac:dyDescent="0.25">
      <c r="G4741"/>
      <c r="I4741" s="112"/>
    </row>
    <row r="4742" spans="7:9" x14ac:dyDescent="0.25">
      <c r="G4742"/>
      <c r="I4742" s="112"/>
    </row>
    <row r="4743" spans="7:9" x14ac:dyDescent="0.25">
      <c r="G4743"/>
      <c r="I4743" s="112"/>
    </row>
    <row r="4744" spans="7:9" x14ac:dyDescent="0.25">
      <c r="G4744"/>
      <c r="I4744" s="112"/>
    </row>
    <row r="4745" spans="7:9" x14ac:dyDescent="0.25">
      <c r="G4745"/>
      <c r="I4745" s="112"/>
    </row>
    <row r="4746" spans="7:9" x14ac:dyDescent="0.25">
      <c r="G4746"/>
      <c r="I4746" s="112"/>
    </row>
    <row r="4747" spans="7:9" x14ac:dyDescent="0.25">
      <c r="G4747"/>
      <c r="I4747" s="112"/>
    </row>
    <row r="4748" spans="7:9" x14ac:dyDescent="0.25">
      <c r="G4748"/>
      <c r="I4748" s="112"/>
    </row>
    <row r="4749" spans="7:9" x14ac:dyDescent="0.25">
      <c r="G4749"/>
      <c r="I4749" s="112"/>
    </row>
    <row r="4750" spans="7:9" x14ac:dyDescent="0.25">
      <c r="G4750"/>
      <c r="I4750" s="112"/>
    </row>
    <row r="4751" spans="7:9" x14ac:dyDescent="0.25">
      <c r="G4751"/>
      <c r="I4751" s="112"/>
    </row>
    <row r="4752" spans="7:9" x14ac:dyDescent="0.25">
      <c r="G4752"/>
      <c r="I4752" s="112"/>
    </row>
    <row r="4753" spans="7:9" x14ac:dyDescent="0.25">
      <c r="G4753"/>
      <c r="I4753" s="112"/>
    </row>
    <row r="4754" spans="7:9" x14ac:dyDescent="0.25">
      <c r="G4754"/>
      <c r="I4754" s="112"/>
    </row>
    <row r="4755" spans="7:9" x14ac:dyDescent="0.25">
      <c r="G4755"/>
      <c r="I4755" s="112"/>
    </row>
    <row r="4756" spans="7:9" x14ac:dyDescent="0.25">
      <c r="G4756"/>
      <c r="I4756" s="112"/>
    </row>
    <row r="4757" spans="7:9" x14ac:dyDescent="0.25">
      <c r="G4757"/>
      <c r="I4757" s="112"/>
    </row>
    <row r="4758" spans="7:9" x14ac:dyDescent="0.25">
      <c r="G4758"/>
      <c r="I4758" s="112"/>
    </row>
    <row r="4759" spans="7:9" x14ac:dyDescent="0.25">
      <c r="G4759"/>
      <c r="I4759" s="112"/>
    </row>
    <row r="4760" spans="7:9" x14ac:dyDescent="0.25">
      <c r="G4760"/>
      <c r="I4760" s="112"/>
    </row>
    <row r="4761" spans="7:9" x14ac:dyDescent="0.25">
      <c r="G4761"/>
      <c r="I4761" s="112"/>
    </row>
    <row r="4762" spans="7:9" x14ac:dyDescent="0.25">
      <c r="G4762"/>
      <c r="I4762" s="112"/>
    </row>
    <row r="4763" spans="7:9" x14ac:dyDescent="0.25">
      <c r="G4763"/>
      <c r="I4763" s="112"/>
    </row>
    <row r="4764" spans="7:9" x14ac:dyDescent="0.25">
      <c r="G4764"/>
      <c r="I4764" s="112"/>
    </row>
    <row r="4765" spans="7:9" x14ac:dyDescent="0.25">
      <c r="G4765"/>
      <c r="I4765" s="112"/>
    </row>
    <row r="4766" spans="7:9" x14ac:dyDescent="0.25">
      <c r="G4766"/>
      <c r="I4766" s="112"/>
    </row>
    <row r="4767" spans="7:9" x14ac:dyDescent="0.25">
      <c r="G4767"/>
      <c r="I4767" s="112"/>
    </row>
    <row r="4768" spans="7:9" x14ac:dyDescent="0.25">
      <c r="G4768"/>
      <c r="I4768" s="112"/>
    </row>
    <row r="4769" spans="7:9" x14ac:dyDescent="0.25">
      <c r="G4769"/>
      <c r="I4769" s="112"/>
    </row>
    <row r="4770" spans="7:9" x14ac:dyDescent="0.25">
      <c r="G4770"/>
      <c r="I4770" s="112"/>
    </row>
    <row r="4771" spans="7:9" x14ac:dyDescent="0.25">
      <c r="G4771"/>
      <c r="I4771" s="112"/>
    </row>
    <row r="4772" spans="7:9" x14ac:dyDescent="0.25">
      <c r="G4772"/>
      <c r="I4772" s="112"/>
    </row>
    <row r="4773" spans="7:9" x14ac:dyDescent="0.25">
      <c r="G4773"/>
      <c r="I4773" s="112"/>
    </row>
    <row r="4774" spans="7:9" x14ac:dyDescent="0.25">
      <c r="G4774"/>
      <c r="I4774" s="112"/>
    </row>
    <row r="4775" spans="7:9" x14ac:dyDescent="0.25">
      <c r="G4775"/>
      <c r="I4775" s="112"/>
    </row>
    <row r="4776" spans="7:9" x14ac:dyDescent="0.25">
      <c r="G4776"/>
      <c r="I4776" s="112"/>
    </row>
    <row r="4777" spans="7:9" x14ac:dyDescent="0.25">
      <c r="G4777"/>
      <c r="I4777" s="112"/>
    </row>
    <row r="4778" spans="7:9" x14ac:dyDescent="0.25">
      <c r="G4778"/>
      <c r="I4778" s="112"/>
    </row>
    <row r="4779" spans="7:9" x14ac:dyDescent="0.25">
      <c r="G4779"/>
      <c r="I4779" s="112"/>
    </row>
    <row r="4780" spans="7:9" x14ac:dyDescent="0.25">
      <c r="G4780"/>
      <c r="I4780" s="112"/>
    </row>
    <row r="4781" spans="7:9" x14ac:dyDescent="0.25">
      <c r="G4781"/>
      <c r="I4781" s="112"/>
    </row>
    <row r="4782" spans="7:9" x14ac:dyDescent="0.25">
      <c r="G4782"/>
      <c r="I4782" s="112"/>
    </row>
    <row r="4783" spans="7:9" x14ac:dyDescent="0.25">
      <c r="G4783"/>
      <c r="I4783" s="112"/>
    </row>
    <row r="4784" spans="7:9" x14ac:dyDescent="0.25">
      <c r="G4784"/>
      <c r="I4784" s="112"/>
    </row>
    <row r="4785" spans="7:9" x14ac:dyDescent="0.25">
      <c r="G4785"/>
      <c r="I4785" s="112"/>
    </row>
    <row r="4786" spans="7:9" x14ac:dyDescent="0.25">
      <c r="G4786"/>
      <c r="I4786" s="112"/>
    </row>
    <row r="4787" spans="7:9" x14ac:dyDescent="0.25">
      <c r="G4787"/>
      <c r="I4787" s="112"/>
    </row>
    <row r="4788" spans="7:9" x14ac:dyDescent="0.25">
      <c r="G4788"/>
      <c r="I4788" s="112"/>
    </row>
    <row r="4789" spans="7:9" x14ac:dyDescent="0.25">
      <c r="G4789"/>
      <c r="I4789" s="112"/>
    </row>
    <row r="4790" spans="7:9" x14ac:dyDescent="0.25">
      <c r="G4790"/>
      <c r="I4790" s="112"/>
    </row>
    <row r="4791" spans="7:9" x14ac:dyDescent="0.25">
      <c r="G4791"/>
      <c r="I4791" s="112"/>
    </row>
    <row r="4792" spans="7:9" x14ac:dyDescent="0.25">
      <c r="G4792"/>
      <c r="I4792" s="112"/>
    </row>
    <row r="4793" spans="7:9" x14ac:dyDescent="0.25">
      <c r="G4793"/>
      <c r="I4793" s="112"/>
    </row>
    <row r="4794" spans="7:9" x14ac:dyDescent="0.25">
      <c r="G4794"/>
      <c r="I4794" s="112"/>
    </row>
    <row r="4795" spans="7:9" x14ac:dyDescent="0.25">
      <c r="G4795"/>
      <c r="I4795" s="112"/>
    </row>
    <row r="4796" spans="7:9" x14ac:dyDescent="0.25">
      <c r="G4796"/>
      <c r="I4796" s="112"/>
    </row>
    <row r="4797" spans="7:9" x14ac:dyDescent="0.25">
      <c r="G4797"/>
      <c r="I4797" s="112"/>
    </row>
    <row r="4798" spans="7:9" x14ac:dyDescent="0.25">
      <c r="G4798"/>
      <c r="I4798" s="112"/>
    </row>
    <row r="4799" spans="7:9" x14ac:dyDescent="0.25">
      <c r="G4799"/>
      <c r="I4799" s="112"/>
    </row>
    <row r="4800" spans="7:9" x14ac:dyDescent="0.25">
      <c r="G4800"/>
      <c r="I4800" s="112"/>
    </row>
    <row r="4801" spans="7:9" x14ac:dyDescent="0.25">
      <c r="G4801"/>
      <c r="I4801" s="112"/>
    </row>
    <row r="4802" spans="7:9" x14ac:dyDescent="0.25">
      <c r="G4802"/>
      <c r="I4802" s="112"/>
    </row>
    <row r="4803" spans="7:9" x14ac:dyDescent="0.25">
      <c r="G4803"/>
      <c r="I4803" s="112"/>
    </row>
    <row r="4804" spans="7:9" x14ac:dyDescent="0.25">
      <c r="G4804"/>
      <c r="I4804" s="112"/>
    </row>
    <row r="4805" spans="7:9" x14ac:dyDescent="0.25">
      <c r="G4805"/>
      <c r="I4805" s="112"/>
    </row>
    <row r="4806" spans="7:9" x14ac:dyDescent="0.25">
      <c r="G4806"/>
      <c r="I4806" s="112"/>
    </row>
    <row r="4807" spans="7:9" x14ac:dyDescent="0.25">
      <c r="G4807"/>
      <c r="I4807" s="112"/>
    </row>
    <row r="4808" spans="7:9" x14ac:dyDescent="0.25">
      <c r="G4808"/>
      <c r="I4808" s="112"/>
    </row>
    <row r="4809" spans="7:9" x14ac:dyDescent="0.25">
      <c r="G4809"/>
      <c r="I4809" s="112"/>
    </row>
    <row r="4810" spans="7:9" x14ac:dyDescent="0.25">
      <c r="G4810"/>
      <c r="I4810" s="112"/>
    </row>
    <row r="4811" spans="7:9" x14ac:dyDescent="0.25">
      <c r="G4811"/>
      <c r="I4811" s="112"/>
    </row>
    <row r="4812" spans="7:9" x14ac:dyDescent="0.25">
      <c r="G4812"/>
      <c r="I4812" s="112"/>
    </row>
    <row r="4813" spans="7:9" x14ac:dyDescent="0.25">
      <c r="G4813"/>
      <c r="I4813" s="112"/>
    </row>
    <row r="4814" spans="7:9" x14ac:dyDescent="0.25">
      <c r="G4814"/>
      <c r="I4814" s="112"/>
    </row>
    <row r="4815" spans="7:9" x14ac:dyDescent="0.25">
      <c r="G4815"/>
      <c r="I4815" s="112"/>
    </row>
    <row r="4816" spans="7:9" x14ac:dyDescent="0.25">
      <c r="G4816"/>
      <c r="I4816" s="112"/>
    </row>
    <row r="4817" spans="7:9" x14ac:dyDescent="0.25">
      <c r="G4817"/>
      <c r="I4817" s="112"/>
    </row>
    <row r="4818" spans="7:9" x14ac:dyDescent="0.25">
      <c r="G4818"/>
      <c r="I4818" s="112"/>
    </row>
    <row r="4819" spans="7:9" x14ac:dyDescent="0.25">
      <c r="G4819"/>
      <c r="I4819" s="112"/>
    </row>
    <row r="4820" spans="7:9" x14ac:dyDescent="0.25">
      <c r="G4820"/>
      <c r="I4820" s="112"/>
    </row>
    <row r="4821" spans="7:9" x14ac:dyDescent="0.25">
      <c r="G4821"/>
      <c r="I4821" s="112"/>
    </row>
    <row r="4822" spans="7:9" x14ac:dyDescent="0.25">
      <c r="G4822"/>
      <c r="I4822" s="112"/>
    </row>
    <row r="4823" spans="7:9" x14ac:dyDescent="0.25">
      <c r="G4823"/>
      <c r="I4823" s="112"/>
    </row>
    <row r="4824" spans="7:9" x14ac:dyDescent="0.25">
      <c r="G4824"/>
      <c r="I4824" s="112"/>
    </row>
    <row r="4825" spans="7:9" x14ac:dyDescent="0.25">
      <c r="G4825"/>
      <c r="I4825" s="112"/>
    </row>
    <row r="4826" spans="7:9" x14ac:dyDescent="0.25">
      <c r="G4826"/>
      <c r="I4826" s="112"/>
    </row>
    <row r="4827" spans="7:9" x14ac:dyDescent="0.25">
      <c r="G4827"/>
      <c r="I4827" s="112"/>
    </row>
    <row r="4828" spans="7:9" x14ac:dyDescent="0.25">
      <c r="G4828"/>
      <c r="I4828" s="112"/>
    </row>
    <row r="4829" spans="7:9" x14ac:dyDescent="0.25">
      <c r="G4829"/>
      <c r="I4829" s="112"/>
    </row>
    <row r="4830" spans="7:9" x14ac:dyDescent="0.25">
      <c r="G4830"/>
      <c r="I4830" s="112"/>
    </row>
    <row r="4831" spans="7:9" x14ac:dyDescent="0.25">
      <c r="G4831"/>
      <c r="I4831" s="112"/>
    </row>
    <row r="4832" spans="7:9" x14ac:dyDescent="0.25">
      <c r="G4832"/>
      <c r="I4832" s="112"/>
    </row>
    <row r="4833" spans="7:9" x14ac:dyDescent="0.25">
      <c r="G4833"/>
      <c r="I4833" s="112"/>
    </row>
    <row r="4834" spans="7:9" x14ac:dyDescent="0.25">
      <c r="G4834"/>
      <c r="I4834" s="112"/>
    </row>
    <row r="4835" spans="7:9" x14ac:dyDescent="0.25">
      <c r="G4835"/>
      <c r="I4835" s="112"/>
    </row>
    <row r="4836" spans="7:9" x14ac:dyDescent="0.25">
      <c r="G4836"/>
      <c r="I4836" s="112"/>
    </row>
    <row r="4837" spans="7:9" x14ac:dyDescent="0.25">
      <c r="G4837"/>
      <c r="I4837" s="112"/>
    </row>
    <row r="4838" spans="7:9" x14ac:dyDescent="0.25">
      <c r="G4838"/>
      <c r="I4838" s="112"/>
    </row>
    <row r="4839" spans="7:9" x14ac:dyDescent="0.25">
      <c r="G4839"/>
      <c r="I4839" s="112"/>
    </row>
    <row r="4840" spans="7:9" x14ac:dyDescent="0.25">
      <c r="G4840"/>
      <c r="I4840" s="112"/>
    </row>
    <row r="4841" spans="7:9" x14ac:dyDescent="0.25">
      <c r="G4841"/>
      <c r="I4841" s="112"/>
    </row>
    <row r="4842" spans="7:9" x14ac:dyDescent="0.25">
      <c r="G4842"/>
      <c r="I4842" s="112"/>
    </row>
    <row r="4843" spans="7:9" x14ac:dyDescent="0.25">
      <c r="G4843"/>
      <c r="I4843" s="112"/>
    </row>
    <row r="4844" spans="7:9" x14ac:dyDescent="0.25">
      <c r="G4844"/>
      <c r="I4844" s="112"/>
    </row>
    <row r="4845" spans="7:9" x14ac:dyDescent="0.25">
      <c r="G4845"/>
      <c r="I4845" s="112"/>
    </row>
    <row r="4846" spans="7:9" x14ac:dyDescent="0.25">
      <c r="G4846"/>
      <c r="I4846" s="112"/>
    </row>
    <row r="4847" spans="7:9" x14ac:dyDescent="0.25">
      <c r="G4847"/>
      <c r="I4847" s="112"/>
    </row>
    <row r="4848" spans="7:9" x14ac:dyDescent="0.25">
      <c r="G4848"/>
      <c r="I4848" s="112"/>
    </row>
    <row r="4849" spans="7:9" x14ac:dyDescent="0.25">
      <c r="G4849"/>
      <c r="I4849" s="112"/>
    </row>
    <row r="4850" spans="7:9" x14ac:dyDescent="0.25">
      <c r="G4850"/>
      <c r="I4850" s="112"/>
    </row>
    <row r="4851" spans="7:9" x14ac:dyDescent="0.25">
      <c r="G4851"/>
      <c r="I4851" s="112"/>
    </row>
    <row r="4852" spans="7:9" x14ac:dyDescent="0.25">
      <c r="G4852"/>
      <c r="I4852" s="112"/>
    </row>
    <row r="4853" spans="7:9" x14ac:dyDescent="0.25">
      <c r="G4853"/>
      <c r="I4853" s="112"/>
    </row>
    <row r="4854" spans="7:9" x14ac:dyDescent="0.25">
      <c r="G4854"/>
      <c r="I4854" s="112"/>
    </row>
    <row r="4855" spans="7:9" x14ac:dyDescent="0.25">
      <c r="G4855"/>
      <c r="I4855" s="112"/>
    </row>
    <row r="4856" spans="7:9" x14ac:dyDescent="0.25">
      <c r="G4856"/>
      <c r="I4856" s="112"/>
    </row>
    <row r="4857" spans="7:9" x14ac:dyDescent="0.25">
      <c r="G4857"/>
      <c r="I4857" s="112"/>
    </row>
    <row r="4858" spans="7:9" x14ac:dyDescent="0.25">
      <c r="G4858"/>
      <c r="I4858" s="112"/>
    </row>
    <row r="4859" spans="7:9" x14ac:dyDescent="0.25">
      <c r="G4859"/>
      <c r="I4859" s="112"/>
    </row>
    <row r="4860" spans="7:9" x14ac:dyDescent="0.25">
      <c r="G4860"/>
      <c r="I4860" s="112"/>
    </row>
    <row r="4861" spans="7:9" x14ac:dyDescent="0.25">
      <c r="G4861"/>
      <c r="I4861" s="112"/>
    </row>
    <row r="4862" spans="7:9" x14ac:dyDescent="0.25">
      <c r="G4862"/>
      <c r="I4862" s="112"/>
    </row>
    <row r="4863" spans="7:9" x14ac:dyDescent="0.25">
      <c r="G4863"/>
      <c r="I4863" s="112"/>
    </row>
    <row r="4864" spans="7:9" x14ac:dyDescent="0.25">
      <c r="G4864"/>
      <c r="I4864" s="112"/>
    </row>
    <row r="4865" spans="7:9" x14ac:dyDescent="0.25">
      <c r="G4865"/>
      <c r="I4865" s="112"/>
    </row>
    <row r="4866" spans="7:9" x14ac:dyDescent="0.25">
      <c r="G4866"/>
      <c r="I4866" s="112"/>
    </row>
    <row r="4867" spans="7:9" x14ac:dyDescent="0.25">
      <c r="G4867"/>
      <c r="I4867" s="112"/>
    </row>
    <row r="4868" spans="7:9" x14ac:dyDescent="0.25">
      <c r="G4868"/>
      <c r="I4868" s="112"/>
    </row>
    <row r="4869" spans="7:9" x14ac:dyDescent="0.25">
      <c r="G4869"/>
      <c r="I4869" s="112"/>
    </row>
    <row r="4870" spans="7:9" x14ac:dyDescent="0.25">
      <c r="G4870"/>
      <c r="I4870" s="112"/>
    </row>
    <row r="4871" spans="7:9" x14ac:dyDescent="0.25">
      <c r="G4871"/>
      <c r="I4871" s="112"/>
    </row>
    <row r="4872" spans="7:9" x14ac:dyDescent="0.25">
      <c r="G4872"/>
      <c r="I4872" s="112"/>
    </row>
    <row r="4873" spans="7:9" x14ac:dyDescent="0.25">
      <c r="G4873"/>
      <c r="I4873" s="112"/>
    </row>
    <row r="4874" spans="7:9" x14ac:dyDescent="0.25">
      <c r="G4874"/>
      <c r="I4874" s="112"/>
    </row>
    <row r="4875" spans="7:9" x14ac:dyDescent="0.25">
      <c r="G4875"/>
      <c r="I4875" s="112"/>
    </row>
    <row r="4876" spans="7:9" x14ac:dyDescent="0.25">
      <c r="G4876"/>
      <c r="I4876" s="112"/>
    </row>
    <row r="4877" spans="7:9" x14ac:dyDescent="0.25">
      <c r="G4877"/>
      <c r="I4877" s="112"/>
    </row>
    <row r="4878" spans="7:9" x14ac:dyDescent="0.25">
      <c r="G4878"/>
      <c r="I4878" s="112"/>
    </row>
    <row r="4879" spans="7:9" x14ac:dyDescent="0.25">
      <c r="G4879"/>
      <c r="I4879" s="112"/>
    </row>
    <row r="4880" spans="7:9" x14ac:dyDescent="0.25">
      <c r="G4880"/>
      <c r="I4880" s="112"/>
    </row>
    <row r="4881" spans="7:9" x14ac:dyDescent="0.25">
      <c r="G4881"/>
      <c r="I4881" s="112"/>
    </row>
    <row r="4882" spans="7:9" x14ac:dyDescent="0.25">
      <c r="G4882"/>
      <c r="I4882" s="112"/>
    </row>
    <row r="4883" spans="7:9" x14ac:dyDescent="0.25">
      <c r="G4883"/>
      <c r="I4883" s="112"/>
    </row>
    <row r="4884" spans="7:9" x14ac:dyDescent="0.25">
      <c r="G4884"/>
      <c r="I4884" s="112"/>
    </row>
    <row r="4885" spans="7:9" x14ac:dyDescent="0.25">
      <c r="G4885"/>
      <c r="I4885" s="112"/>
    </row>
    <row r="4886" spans="7:9" x14ac:dyDescent="0.25">
      <c r="G4886"/>
      <c r="I4886" s="112"/>
    </row>
    <row r="4887" spans="7:9" x14ac:dyDescent="0.25">
      <c r="G4887"/>
      <c r="I4887" s="112"/>
    </row>
    <row r="4888" spans="7:9" x14ac:dyDescent="0.25">
      <c r="G4888"/>
      <c r="I4888" s="112"/>
    </row>
    <row r="4889" spans="7:9" x14ac:dyDescent="0.25">
      <c r="G4889"/>
      <c r="I4889" s="112"/>
    </row>
    <row r="4890" spans="7:9" x14ac:dyDescent="0.25">
      <c r="G4890"/>
      <c r="I4890" s="112"/>
    </row>
    <row r="4891" spans="7:9" x14ac:dyDescent="0.25">
      <c r="G4891"/>
      <c r="I4891" s="112"/>
    </row>
    <row r="4892" spans="7:9" x14ac:dyDescent="0.25">
      <c r="G4892"/>
      <c r="I4892" s="112"/>
    </row>
    <row r="4893" spans="7:9" x14ac:dyDescent="0.25">
      <c r="G4893"/>
      <c r="I4893" s="112"/>
    </row>
    <row r="4894" spans="7:9" x14ac:dyDescent="0.25">
      <c r="G4894"/>
      <c r="I4894" s="112"/>
    </row>
    <row r="4895" spans="7:9" x14ac:dyDescent="0.25">
      <c r="G4895"/>
      <c r="I4895" s="112"/>
    </row>
    <row r="4896" spans="7:9" x14ac:dyDescent="0.25">
      <c r="G4896"/>
      <c r="I4896" s="112"/>
    </row>
    <row r="4897" spans="7:9" x14ac:dyDescent="0.25">
      <c r="G4897"/>
      <c r="I4897" s="112"/>
    </row>
    <row r="4898" spans="7:9" x14ac:dyDescent="0.25">
      <c r="G4898"/>
      <c r="I4898" s="112"/>
    </row>
    <row r="4899" spans="7:9" x14ac:dyDescent="0.25">
      <c r="G4899"/>
      <c r="I4899" s="112"/>
    </row>
    <row r="4900" spans="7:9" x14ac:dyDescent="0.25">
      <c r="G4900"/>
      <c r="I4900" s="112"/>
    </row>
    <row r="4901" spans="7:9" x14ac:dyDescent="0.25">
      <c r="G4901"/>
      <c r="I4901" s="112"/>
    </row>
    <row r="4902" spans="7:9" x14ac:dyDescent="0.25">
      <c r="G4902"/>
      <c r="I4902" s="112"/>
    </row>
    <row r="4903" spans="7:9" x14ac:dyDescent="0.25">
      <c r="G4903"/>
      <c r="I4903" s="112"/>
    </row>
    <row r="4904" spans="7:9" x14ac:dyDescent="0.25">
      <c r="G4904"/>
      <c r="I4904" s="112"/>
    </row>
    <row r="4905" spans="7:9" x14ac:dyDescent="0.25">
      <c r="G4905"/>
      <c r="I4905" s="112"/>
    </row>
    <row r="4906" spans="7:9" x14ac:dyDescent="0.25">
      <c r="G4906"/>
      <c r="I4906" s="112"/>
    </row>
    <row r="4907" spans="7:9" x14ac:dyDescent="0.25">
      <c r="G4907"/>
      <c r="I4907" s="112"/>
    </row>
    <row r="4908" spans="7:9" x14ac:dyDescent="0.25">
      <c r="G4908"/>
      <c r="I4908" s="112"/>
    </row>
    <row r="4909" spans="7:9" x14ac:dyDescent="0.25">
      <c r="G4909"/>
      <c r="I4909" s="112"/>
    </row>
    <row r="4910" spans="7:9" x14ac:dyDescent="0.25">
      <c r="G4910"/>
      <c r="I4910" s="112"/>
    </row>
    <row r="4911" spans="7:9" x14ac:dyDescent="0.25">
      <c r="G4911"/>
      <c r="I4911" s="112"/>
    </row>
    <row r="4912" spans="7:9" x14ac:dyDescent="0.25">
      <c r="G4912"/>
      <c r="I4912" s="112"/>
    </row>
    <row r="4913" spans="7:9" x14ac:dyDescent="0.25">
      <c r="G4913"/>
      <c r="I4913" s="112"/>
    </row>
    <row r="4914" spans="7:9" x14ac:dyDescent="0.25">
      <c r="G4914"/>
      <c r="I4914" s="112"/>
    </row>
    <row r="4915" spans="7:9" x14ac:dyDescent="0.25">
      <c r="G4915"/>
      <c r="I4915" s="112"/>
    </row>
    <row r="4916" spans="7:9" x14ac:dyDescent="0.25">
      <c r="G4916"/>
      <c r="I4916" s="112"/>
    </row>
    <row r="4917" spans="7:9" x14ac:dyDescent="0.25">
      <c r="G4917"/>
      <c r="I4917" s="112"/>
    </row>
    <row r="4918" spans="7:9" x14ac:dyDescent="0.25">
      <c r="G4918"/>
      <c r="I4918" s="112"/>
    </row>
    <row r="4919" spans="7:9" x14ac:dyDescent="0.25">
      <c r="G4919"/>
      <c r="I4919" s="112"/>
    </row>
    <row r="4920" spans="7:9" x14ac:dyDescent="0.25">
      <c r="G4920"/>
      <c r="I4920" s="112"/>
    </row>
    <row r="4921" spans="7:9" x14ac:dyDescent="0.25">
      <c r="G4921"/>
      <c r="I4921" s="112"/>
    </row>
    <row r="4922" spans="7:9" x14ac:dyDescent="0.25">
      <c r="G4922"/>
      <c r="I4922" s="112"/>
    </row>
    <row r="4923" spans="7:9" x14ac:dyDescent="0.25">
      <c r="G4923"/>
      <c r="I4923" s="112"/>
    </row>
    <row r="4924" spans="7:9" x14ac:dyDescent="0.25">
      <c r="G4924"/>
      <c r="I4924" s="112"/>
    </row>
    <row r="4925" spans="7:9" x14ac:dyDescent="0.25">
      <c r="G4925"/>
      <c r="I4925" s="112"/>
    </row>
    <row r="4926" spans="7:9" x14ac:dyDescent="0.25">
      <c r="G4926"/>
      <c r="I4926" s="112"/>
    </row>
    <row r="4927" spans="7:9" x14ac:dyDescent="0.25">
      <c r="G4927"/>
      <c r="I4927" s="112"/>
    </row>
    <row r="4928" spans="7:9" x14ac:dyDescent="0.25">
      <c r="G4928"/>
      <c r="I4928" s="112"/>
    </row>
    <row r="4929" spans="7:9" x14ac:dyDescent="0.25">
      <c r="G4929"/>
      <c r="I4929" s="112"/>
    </row>
    <row r="4930" spans="7:9" x14ac:dyDescent="0.25">
      <c r="G4930"/>
      <c r="I4930" s="112"/>
    </row>
    <row r="4931" spans="7:9" x14ac:dyDescent="0.25">
      <c r="G4931"/>
      <c r="I4931" s="112"/>
    </row>
    <row r="4932" spans="7:9" x14ac:dyDescent="0.25">
      <c r="G4932"/>
      <c r="I4932" s="112"/>
    </row>
    <row r="4933" spans="7:9" x14ac:dyDescent="0.25">
      <c r="G4933"/>
      <c r="I4933" s="112"/>
    </row>
    <row r="4934" spans="7:9" x14ac:dyDescent="0.25">
      <c r="G4934"/>
      <c r="I4934" s="112"/>
    </row>
    <row r="4935" spans="7:9" x14ac:dyDescent="0.25">
      <c r="G4935"/>
      <c r="I4935" s="112"/>
    </row>
    <row r="4936" spans="7:9" x14ac:dyDescent="0.25">
      <c r="G4936"/>
      <c r="I4936" s="112"/>
    </row>
    <row r="4937" spans="7:9" x14ac:dyDescent="0.25">
      <c r="G4937"/>
      <c r="I4937" s="112"/>
    </row>
    <row r="4938" spans="7:9" x14ac:dyDescent="0.25">
      <c r="G4938"/>
      <c r="I4938" s="112"/>
    </row>
    <row r="4939" spans="7:9" x14ac:dyDescent="0.25">
      <c r="G4939"/>
      <c r="I4939" s="112"/>
    </row>
    <row r="4940" spans="7:9" x14ac:dyDescent="0.25">
      <c r="G4940"/>
      <c r="I4940" s="112"/>
    </row>
    <row r="4941" spans="7:9" x14ac:dyDescent="0.25">
      <c r="G4941"/>
      <c r="I4941" s="112"/>
    </row>
    <row r="4942" spans="7:9" x14ac:dyDescent="0.25">
      <c r="G4942"/>
      <c r="I4942" s="112"/>
    </row>
    <row r="4943" spans="7:9" x14ac:dyDescent="0.25">
      <c r="G4943"/>
      <c r="I4943" s="112"/>
    </row>
    <row r="4944" spans="7:9" x14ac:dyDescent="0.25">
      <c r="G4944"/>
      <c r="I4944" s="112"/>
    </row>
    <row r="4945" spans="7:9" x14ac:dyDescent="0.25">
      <c r="G4945"/>
      <c r="I4945" s="112"/>
    </row>
    <row r="4946" spans="7:9" x14ac:dyDescent="0.25">
      <c r="G4946"/>
      <c r="I4946" s="112"/>
    </row>
    <row r="4947" spans="7:9" x14ac:dyDescent="0.25">
      <c r="G4947"/>
      <c r="I4947" s="112"/>
    </row>
    <row r="4948" spans="7:9" x14ac:dyDescent="0.25">
      <c r="G4948"/>
      <c r="I4948" s="112"/>
    </row>
    <row r="4949" spans="7:9" x14ac:dyDescent="0.25">
      <c r="G4949"/>
      <c r="I4949" s="112"/>
    </row>
    <row r="4950" spans="7:9" x14ac:dyDescent="0.25">
      <c r="G4950"/>
      <c r="I4950" s="112"/>
    </row>
    <row r="4951" spans="7:9" x14ac:dyDescent="0.25">
      <c r="G4951"/>
      <c r="I4951" s="112"/>
    </row>
    <row r="4952" spans="7:9" x14ac:dyDescent="0.25">
      <c r="G4952"/>
      <c r="I4952" s="112"/>
    </row>
    <row r="4953" spans="7:9" x14ac:dyDescent="0.25">
      <c r="G4953"/>
      <c r="I4953" s="112"/>
    </row>
    <row r="4954" spans="7:9" x14ac:dyDescent="0.25">
      <c r="G4954"/>
      <c r="I4954" s="112"/>
    </row>
    <row r="4955" spans="7:9" x14ac:dyDescent="0.25">
      <c r="G4955"/>
      <c r="I4955" s="112"/>
    </row>
    <row r="4956" spans="7:9" x14ac:dyDescent="0.25">
      <c r="G4956"/>
      <c r="I4956" s="112"/>
    </row>
    <row r="4957" spans="7:9" x14ac:dyDescent="0.25">
      <c r="G4957"/>
      <c r="I4957" s="112"/>
    </row>
    <row r="4958" spans="7:9" x14ac:dyDescent="0.25">
      <c r="G4958"/>
      <c r="I4958" s="112"/>
    </row>
    <row r="4959" spans="7:9" x14ac:dyDescent="0.25">
      <c r="G4959"/>
      <c r="I4959" s="112"/>
    </row>
    <row r="4960" spans="7:9" x14ac:dyDescent="0.25">
      <c r="G4960"/>
      <c r="I4960" s="112"/>
    </row>
    <row r="4961" spans="7:9" x14ac:dyDescent="0.25">
      <c r="G4961"/>
      <c r="I4961" s="112"/>
    </row>
    <row r="4962" spans="7:9" x14ac:dyDescent="0.25">
      <c r="G4962"/>
      <c r="I4962" s="112"/>
    </row>
    <row r="4963" spans="7:9" x14ac:dyDescent="0.25">
      <c r="G4963"/>
      <c r="I4963" s="112"/>
    </row>
    <row r="4964" spans="7:9" x14ac:dyDescent="0.25">
      <c r="G4964"/>
      <c r="I4964" s="112"/>
    </row>
    <row r="4965" spans="7:9" x14ac:dyDescent="0.25">
      <c r="G4965"/>
      <c r="I4965" s="112"/>
    </row>
    <row r="4966" spans="7:9" x14ac:dyDescent="0.25">
      <c r="G4966"/>
      <c r="I4966" s="112"/>
    </row>
    <row r="4967" spans="7:9" x14ac:dyDescent="0.25">
      <c r="G4967"/>
      <c r="I4967" s="112"/>
    </row>
    <row r="4968" spans="7:9" x14ac:dyDescent="0.25">
      <c r="G4968"/>
      <c r="I4968" s="112"/>
    </row>
    <row r="4969" spans="7:9" x14ac:dyDescent="0.25">
      <c r="G4969"/>
      <c r="I4969" s="112"/>
    </row>
    <row r="4970" spans="7:9" x14ac:dyDescent="0.25">
      <c r="G4970"/>
      <c r="I4970" s="112"/>
    </row>
    <row r="4971" spans="7:9" x14ac:dyDescent="0.25">
      <c r="G4971"/>
      <c r="I4971" s="112"/>
    </row>
    <row r="4972" spans="7:9" x14ac:dyDescent="0.25">
      <c r="G4972"/>
      <c r="I4972" s="112"/>
    </row>
    <row r="4973" spans="7:9" x14ac:dyDescent="0.25">
      <c r="G4973"/>
      <c r="I4973" s="112"/>
    </row>
    <row r="4974" spans="7:9" x14ac:dyDescent="0.25">
      <c r="G4974"/>
      <c r="I4974" s="112"/>
    </row>
    <row r="4975" spans="7:9" x14ac:dyDescent="0.25">
      <c r="G4975"/>
      <c r="I4975" s="112"/>
    </row>
    <row r="4976" spans="7:9" x14ac:dyDescent="0.25">
      <c r="G4976"/>
      <c r="I4976" s="112"/>
    </row>
    <row r="4977" spans="7:9" x14ac:dyDescent="0.25">
      <c r="G4977"/>
      <c r="I4977" s="112"/>
    </row>
    <row r="4978" spans="7:9" x14ac:dyDescent="0.25">
      <c r="G4978"/>
      <c r="I4978" s="112"/>
    </row>
    <row r="4979" spans="7:9" x14ac:dyDescent="0.25">
      <c r="G4979"/>
      <c r="I4979" s="112"/>
    </row>
    <row r="4980" spans="7:9" x14ac:dyDescent="0.25">
      <c r="G4980"/>
      <c r="I4980" s="112"/>
    </row>
    <row r="4981" spans="7:9" x14ac:dyDescent="0.25">
      <c r="G4981"/>
      <c r="I4981" s="112"/>
    </row>
    <row r="4982" spans="7:9" x14ac:dyDescent="0.25">
      <c r="G4982"/>
      <c r="I4982" s="112"/>
    </row>
    <row r="4983" spans="7:9" x14ac:dyDescent="0.25">
      <c r="G4983"/>
      <c r="I4983" s="112"/>
    </row>
    <row r="4984" spans="7:9" x14ac:dyDescent="0.25">
      <c r="G4984"/>
      <c r="I4984" s="112"/>
    </row>
    <row r="4985" spans="7:9" x14ac:dyDescent="0.25">
      <c r="G4985"/>
      <c r="I4985" s="112"/>
    </row>
    <row r="4986" spans="7:9" x14ac:dyDescent="0.25">
      <c r="G4986"/>
      <c r="I4986" s="112"/>
    </row>
    <row r="4987" spans="7:9" x14ac:dyDescent="0.25">
      <c r="G4987"/>
      <c r="I4987" s="112"/>
    </row>
    <row r="4988" spans="7:9" x14ac:dyDescent="0.25">
      <c r="G4988"/>
      <c r="I4988" s="112"/>
    </row>
    <row r="4989" spans="7:9" x14ac:dyDescent="0.25">
      <c r="G4989"/>
      <c r="I4989" s="112"/>
    </row>
    <row r="4990" spans="7:9" x14ac:dyDescent="0.25">
      <c r="G4990"/>
      <c r="I4990" s="112"/>
    </row>
    <row r="4991" spans="7:9" x14ac:dyDescent="0.25">
      <c r="G4991"/>
      <c r="I4991" s="112"/>
    </row>
    <row r="4992" spans="7:9" x14ac:dyDescent="0.25">
      <c r="G4992"/>
      <c r="I4992" s="112"/>
    </row>
    <row r="4993" spans="7:9" x14ac:dyDescent="0.25">
      <c r="G4993"/>
      <c r="I4993" s="112"/>
    </row>
    <row r="4994" spans="7:9" x14ac:dyDescent="0.25">
      <c r="G4994"/>
      <c r="I4994" s="112"/>
    </row>
    <row r="4995" spans="7:9" x14ac:dyDescent="0.25">
      <c r="G4995"/>
      <c r="I4995" s="112"/>
    </row>
    <row r="4996" spans="7:9" x14ac:dyDescent="0.25">
      <c r="G4996"/>
      <c r="I4996" s="112"/>
    </row>
    <row r="4997" spans="7:9" x14ac:dyDescent="0.25">
      <c r="G4997"/>
      <c r="I4997" s="112"/>
    </row>
    <row r="4998" spans="7:9" x14ac:dyDescent="0.25">
      <c r="G4998"/>
      <c r="I4998" s="112"/>
    </row>
    <row r="4999" spans="7:9" x14ac:dyDescent="0.25">
      <c r="G4999"/>
      <c r="I4999" s="112"/>
    </row>
    <row r="5000" spans="7:9" x14ac:dyDescent="0.25">
      <c r="G5000"/>
      <c r="I5000" s="112"/>
    </row>
    <row r="5001" spans="7:9" x14ac:dyDescent="0.25">
      <c r="G5001"/>
      <c r="I5001" s="112"/>
    </row>
    <row r="5002" spans="7:9" x14ac:dyDescent="0.25">
      <c r="G5002"/>
      <c r="I5002" s="112"/>
    </row>
    <row r="5003" spans="7:9" x14ac:dyDescent="0.25">
      <c r="G5003"/>
      <c r="I5003" s="112"/>
    </row>
    <row r="5004" spans="7:9" x14ac:dyDescent="0.25">
      <c r="G5004"/>
      <c r="I5004" s="112"/>
    </row>
    <row r="5005" spans="7:9" x14ac:dyDescent="0.25">
      <c r="G5005"/>
      <c r="I5005" s="112"/>
    </row>
    <row r="5006" spans="7:9" x14ac:dyDescent="0.25">
      <c r="G5006"/>
      <c r="I5006" s="112"/>
    </row>
    <row r="5007" spans="7:9" x14ac:dyDescent="0.25">
      <c r="G5007"/>
      <c r="I5007" s="112"/>
    </row>
    <row r="5008" spans="7:9" x14ac:dyDescent="0.25">
      <c r="G5008"/>
      <c r="I5008" s="112"/>
    </row>
    <row r="5009" spans="7:9" x14ac:dyDescent="0.25">
      <c r="G5009"/>
      <c r="I5009" s="112"/>
    </row>
    <row r="5010" spans="7:9" x14ac:dyDescent="0.25">
      <c r="G5010"/>
      <c r="I5010" s="112"/>
    </row>
    <row r="5011" spans="7:9" x14ac:dyDescent="0.25">
      <c r="G5011"/>
      <c r="I5011" s="112"/>
    </row>
    <row r="5012" spans="7:9" x14ac:dyDescent="0.25">
      <c r="G5012"/>
      <c r="I5012" s="112"/>
    </row>
    <row r="5013" spans="7:9" x14ac:dyDescent="0.25">
      <c r="G5013"/>
      <c r="I5013" s="112"/>
    </row>
    <row r="5014" spans="7:9" x14ac:dyDescent="0.25">
      <c r="G5014"/>
      <c r="I5014" s="112"/>
    </row>
    <row r="5015" spans="7:9" x14ac:dyDescent="0.25">
      <c r="G5015"/>
      <c r="I5015" s="112"/>
    </row>
    <row r="5016" spans="7:9" x14ac:dyDescent="0.25">
      <c r="G5016"/>
      <c r="I5016" s="112"/>
    </row>
    <row r="5017" spans="7:9" x14ac:dyDescent="0.25">
      <c r="G5017"/>
      <c r="I5017" s="112"/>
    </row>
    <row r="5018" spans="7:9" x14ac:dyDescent="0.25">
      <c r="G5018"/>
      <c r="I5018" s="112"/>
    </row>
    <row r="5019" spans="7:9" x14ac:dyDescent="0.25">
      <c r="G5019"/>
      <c r="I5019" s="112"/>
    </row>
    <row r="5020" spans="7:9" x14ac:dyDescent="0.25">
      <c r="G5020"/>
      <c r="I5020" s="112"/>
    </row>
    <row r="5021" spans="7:9" x14ac:dyDescent="0.25">
      <c r="G5021"/>
      <c r="I5021" s="112"/>
    </row>
    <row r="5022" spans="7:9" x14ac:dyDescent="0.25">
      <c r="G5022"/>
      <c r="I5022" s="112"/>
    </row>
    <row r="5023" spans="7:9" x14ac:dyDescent="0.25">
      <c r="G5023"/>
      <c r="I5023" s="112"/>
    </row>
    <row r="5024" spans="7:9" x14ac:dyDescent="0.25">
      <c r="G5024"/>
      <c r="I5024" s="112"/>
    </row>
    <row r="5025" spans="7:9" x14ac:dyDescent="0.25">
      <c r="G5025"/>
      <c r="I5025" s="112"/>
    </row>
    <row r="5026" spans="7:9" x14ac:dyDescent="0.25">
      <c r="G5026"/>
      <c r="I5026" s="112"/>
    </row>
    <row r="5027" spans="7:9" x14ac:dyDescent="0.25">
      <c r="G5027"/>
      <c r="I5027" s="112"/>
    </row>
    <row r="5028" spans="7:9" x14ac:dyDescent="0.25">
      <c r="G5028"/>
      <c r="I5028" s="112"/>
    </row>
    <row r="5029" spans="7:9" x14ac:dyDescent="0.25">
      <c r="G5029"/>
      <c r="I5029" s="112"/>
    </row>
    <row r="5030" spans="7:9" x14ac:dyDescent="0.25">
      <c r="G5030"/>
      <c r="I5030" s="112"/>
    </row>
    <row r="5031" spans="7:9" x14ac:dyDescent="0.25">
      <c r="G5031"/>
      <c r="I5031" s="112"/>
    </row>
    <row r="5032" spans="7:9" x14ac:dyDescent="0.25">
      <c r="G5032"/>
      <c r="I5032" s="112"/>
    </row>
    <row r="5033" spans="7:9" x14ac:dyDescent="0.25">
      <c r="G5033"/>
      <c r="I5033" s="112"/>
    </row>
    <row r="5034" spans="7:9" x14ac:dyDescent="0.25">
      <c r="G5034"/>
      <c r="I5034" s="112"/>
    </row>
    <row r="5035" spans="7:9" x14ac:dyDescent="0.25">
      <c r="G5035"/>
      <c r="I5035" s="112"/>
    </row>
    <row r="5036" spans="7:9" x14ac:dyDescent="0.25">
      <c r="G5036"/>
      <c r="I5036" s="112"/>
    </row>
    <row r="5037" spans="7:9" x14ac:dyDescent="0.25">
      <c r="G5037"/>
      <c r="I5037" s="112"/>
    </row>
    <row r="5038" spans="7:9" x14ac:dyDescent="0.25">
      <c r="G5038"/>
      <c r="I5038" s="112"/>
    </row>
    <row r="5039" spans="7:9" x14ac:dyDescent="0.25">
      <c r="G5039"/>
      <c r="I5039" s="112"/>
    </row>
    <row r="5040" spans="7:9" x14ac:dyDescent="0.25">
      <c r="G5040"/>
      <c r="I5040" s="112"/>
    </row>
    <row r="5041" spans="7:9" x14ac:dyDescent="0.25">
      <c r="G5041"/>
      <c r="I5041" s="112"/>
    </row>
    <row r="5042" spans="7:9" x14ac:dyDescent="0.25">
      <c r="G5042"/>
      <c r="I5042" s="112"/>
    </row>
    <row r="5043" spans="7:9" x14ac:dyDescent="0.25">
      <c r="G5043"/>
      <c r="I5043" s="112"/>
    </row>
    <row r="5044" spans="7:9" x14ac:dyDescent="0.25">
      <c r="G5044"/>
      <c r="I5044" s="112"/>
    </row>
    <row r="5045" spans="7:9" x14ac:dyDescent="0.25">
      <c r="G5045"/>
      <c r="I5045" s="112"/>
    </row>
    <row r="5046" spans="7:9" x14ac:dyDescent="0.25">
      <c r="G5046"/>
      <c r="I5046" s="112"/>
    </row>
    <row r="5047" spans="7:9" x14ac:dyDescent="0.25">
      <c r="G5047"/>
      <c r="I5047" s="112"/>
    </row>
    <row r="5048" spans="7:9" x14ac:dyDescent="0.25">
      <c r="G5048"/>
      <c r="I5048" s="112"/>
    </row>
    <row r="5049" spans="7:9" x14ac:dyDescent="0.25">
      <c r="G5049"/>
      <c r="I5049" s="112"/>
    </row>
    <row r="5050" spans="7:9" x14ac:dyDescent="0.25">
      <c r="G5050"/>
      <c r="I5050" s="112"/>
    </row>
    <row r="5051" spans="7:9" x14ac:dyDescent="0.25">
      <c r="G5051"/>
      <c r="I5051" s="112"/>
    </row>
    <row r="5052" spans="7:9" x14ac:dyDescent="0.25">
      <c r="G5052"/>
      <c r="I5052" s="112"/>
    </row>
    <row r="5053" spans="7:9" x14ac:dyDescent="0.25">
      <c r="G5053"/>
      <c r="I5053" s="112"/>
    </row>
    <row r="5054" spans="7:9" x14ac:dyDescent="0.25">
      <c r="G5054"/>
      <c r="I5054" s="112"/>
    </row>
    <row r="5055" spans="7:9" x14ac:dyDescent="0.25">
      <c r="G5055"/>
      <c r="I5055" s="112"/>
    </row>
    <row r="5056" spans="7:9" x14ac:dyDescent="0.25">
      <c r="G5056"/>
      <c r="I5056" s="112"/>
    </row>
    <row r="5057" spans="7:9" x14ac:dyDescent="0.25">
      <c r="G5057"/>
      <c r="I5057" s="112"/>
    </row>
    <row r="5058" spans="7:9" x14ac:dyDescent="0.25">
      <c r="G5058"/>
      <c r="I5058" s="112"/>
    </row>
    <row r="5059" spans="7:9" x14ac:dyDescent="0.25">
      <c r="G5059"/>
      <c r="I5059" s="112"/>
    </row>
    <row r="5060" spans="7:9" x14ac:dyDescent="0.25">
      <c r="G5060"/>
      <c r="I5060" s="112"/>
    </row>
    <row r="5061" spans="7:9" x14ac:dyDescent="0.25">
      <c r="G5061"/>
      <c r="I5061" s="112"/>
    </row>
    <row r="5062" spans="7:9" x14ac:dyDescent="0.25">
      <c r="G5062"/>
      <c r="I5062" s="112"/>
    </row>
    <row r="5063" spans="7:9" x14ac:dyDescent="0.25">
      <c r="G5063"/>
      <c r="I5063" s="112"/>
    </row>
    <row r="5064" spans="7:9" x14ac:dyDescent="0.25">
      <c r="G5064"/>
      <c r="I5064" s="112"/>
    </row>
    <row r="5065" spans="7:9" x14ac:dyDescent="0.25">
      <c r="G5065"/>
      <c r="I5065" s="112"/>
    </row>
    <row r="5066" spans="7:9" x14ac:dyDescent="0.25">
      <c r="G5066"/>
      <c r="I5066" s="112"/>
    </row>
    <row r="5067" spans="7:9" x14ac:dyDescent="0.25">
      <c r="G5067"/>
      <c r="I5067" s="112"/>
    </row>
    <row r="5068" spans="7:9" x14ac:dyDescent="0.25">
      <c r="G5068"/>
      <c r="I5068" s="112"/>
    </row>
    <row r="5069" spans="7:9" x14ac:dyDescent="0.25">
      <c r="G5069"/>
      <c r="I5069" s="112"/>
    </row>
    <row r="5070" spans="7:9" x14ac:dyDescent="0.25">
      <c r="G5070"/>
      <c r="I5070" s="112"/>
    </row>
    <row r="5071" spans="7:9" x14ac:dyDescent="0.25">
      <c r="G5071"/>
      <c r="I5071" s="112"/>
    </row>
    <row r="5072" spans="7:9" x14ac:dyDescent="0.25">
      <c r="G5072"/>
      <c r="I5072" s="112"/>
    </row>
    <row r="5073" spans="7:9" x14ac:dyDescent="0.25">
      <c r="G5073"/>
      <c r="I5073" s="112"/>
    </row>
    <row r="5074" spans="7:9" x14ac:dyDescent="0.25">
      <c r="G5074"/>
      <c r="I5074" s="112"/>
    </row>
    <row r="5075" spans="7:9" x14ac:dyDescent="0.25">
      <c r="G5075"/>
      <c r="I5075" s="112"/>
    </row>
    <row r="5076" spans="7:9" x14ac:dyDescent="0.25">
      <c r="G5076"/>
      <c r="I5076" s="112"/>
    </row>
    <row r="5077" spans="7:9" x14ac:dyDescent="0.25">
      <c r="G5077"/>
      <c r="I5077" s="112"/>
    </row>
    <row r="5078" spans="7:9" x14ac:dyDescent="0.25">
      <c r="G5078"/>
      <c r="I5078" s="112"/>
    </row>
    <row r="5079" spans="7:9" x14ac:dyDescent="0.25">
      <c r="G5079"/>
      <c r="I5079" s="112"/>
    </row>
    <row r="5080" spans="7:9" x14ac:dyDescent="0.25">
      <c r="G5080"/>
      <c r="I5080" s="112"/>
    </row>
    <row r="5081" spans="7:9" x14ac:dyDescent="0.25">
      <c r="G5081"/>
      <c r="I5081" s="112"/>
    </row>
    <row r="5082" spans="7:9" x14ac:dyDescent="0.25">
      <c r="G5082"/>
      <c r="I5082" s="112"/>
    </row>
    <row r="5083" spans="7:9" x14ac:dyDescent="0.25">
      <c r="G5083"/>
      <c r="I5083" s="112"/>
    </row>
    <row r="5084" spans="7:9" x14ac:dyDescent="0.25">
      <c r="G5084"/>
      <c r="I5084" s="112"/>
    </row>
    <row r="5085" spans="7:9" x14ac:dyDescent="0.25">
      <c r="G5085"/>
      <c r="I5085" s="112"/>
    </row>
    <row r="5086" spans="7:9" x14ac:dyDescent="0.25">
      <c r="G5086"/>
      <c r="I5086" s="112"/>
    </row>
    <row r="5087" spans="7:9" x14ac:dyDescent="0.25">
      <c r="G5087"/>
      <c r="I5087" s="112"/>
    </row>
    <row r="5088" spans="7:9" x14ac:dyDescent="0.25">
      <c r="G5088"/>
      <c r="I5088" s="112"/>
    </row>
    <row r="5089" spans="7:9" x14ac:dyDescent="0.25">
      <c r="G5089"/>
      <c r="I5089" s="112"/>
    </row>
    <row r="5090" spans="7:9" x14ac:dyDescent="0.25">
      <c r="G5090"/>
      <c r="I5090" s="112"/>
    </row>
    <row r="5091" spans="7:9" x14ac:dyDescent="0.25">
      <c r="G5091"/>
      <c r="I5091" s="112"/>
    </row>
    <row r="5092" spans="7:9" x14ac:dyDescent="0.25">
      <c r="G5092"/>
      <c r="I5092" s="112"/>
    </row>
    <row r="5093" spans="7:9" x14ac:dyDescent="0.25">
      <c r="G5093"/>
      <c r="I5093" s="112"/>
    </row>
    <row r="5094" spans="7:9" x14ac:dyDescent="0.25">
      <c r="G5094"/>
      <c r="I5094" s="112"/>
    </row>
    <row r="5095" spans="7:9" x14ac:dyDescent="0.25">
      <c r="G5095"/>
      <c r="I5095" s="112"/>
    </row>
    <row r="5096" spans="7:9" x14ac:dyDescent="0.25">
      <c r="G5096"/>
      <c r="I5096" s="112"/>
    </row>
    <row r="5097" spans="7:9" x14ac:dyDescent="0.25">
      <c r="G5097"/>
      <c r="I5097" s="112"/>
    </row>
    <row r="5098" spans="7:9" x14ac:dyDescent="0.25">
      <c r="G5098"/>
      <c r="I5098" s="112"/>
    </row>
    <row r="5099" spans="7:9" x14ac:dyDescent="0.25">
      <c r="G5099"/>
      <c r="I5099" s="112"/>
    </row>
    <row r="5100" spans="7:9" x14ac:dyDescent="0.25">
      <c r="G5100"/>
      <c r="I5100" s="112"/>
    </row>
    <row r="5101" spans="7:9" x14ac:dyDescent="0.25">
      <c r="G5101"/>
      <c r="I5101" s="112"/>
    </row>
    <row r="5102" spans="7:9" x14ac:dyDescent="0.25">
      <c r="G5102"/>
      <c r="I5102" s="112"/>
    </row>
    <row r="5103" spans="7:9" x14ac:dyDescent="0.25">
      <c r="G5103"/>
      <c r="I5103" s="112"/>
    </row>
    <row r="5104" spans="7:9" x14ac:dyDescent="0.25">
      <c r="G5104"/>
      <c r="I5104" s="112"/>
    </row>
    <row r="5105" spans="7:9" x14ac:dyDescent="0.25">
      <c r="G5105"/>
      <c r="I5105" s="112"/>
    </row>
    <row r="5106" spans="7:9" x14ac:dyDescent="0.25">
      <c r="G5106"/>
      <c r="I5106" s="112"/>
    </row>
    <row r="5107" spans="7:9" x14ac:dyDescent="0.25">
      <c r="G5107"/>
      <c r="I5107" s="112"/>
    </row>
    <row r="5108" spans="7:9" x14ac:dyDescent="0.25">
      <c r="G5108"/>
      <c r="I5108" s="112"/>
    </row>
    <row r="5109" spans="7:9" x14ac:dyDescent="0.25">
      <c r="G5109"/>
      <c r="I5109" s="112"/>
    </row>
    <row r="5110" spans="7:9" x14ac:dyDescent="0.25">
      <c r="G5110"/>
      <c r="I5110" s="112"/>
    </row>
    <row r="5111" spans="7:9" x14ac:dyDescent="0.25">
      <c r="G5111"/>
      <c r="I5111" s="112"/>
    </row>
    <row r="5112" spans="7:9" x14ac:dyDescent="0.25">
      <c r="G5112"/>
      <c r="I5112" s="112"/>
    </row>
    <row r="5113" spans="7:9" x14ac:dyDescent="0.25">
      <c r="G5113"/>
      <c r="I5113" s="112"/>
    </row>
    <row r="5114" spans="7:9" x14ac:dyDescent="0.25">
      <c r="G5114"/>
      <c r="I5114" s="112"/>
    </row>
    <row r="5115" spans="7:9" x14ac:dyDescent="0.25">
      <c r="G5115"/>
      <c r="I5115" s="112"/>
    </row>
    <row r="5116" spans="7:9" x14ac:dyDescent="0.25">
      <c r="G5116"/>
      <c r="I5116" s="112"/>
    </row>
    <row r="5117" spans="7:9" x14ac:dyDescent="0.25">
      <c r="G5117"/>
      <c r="I5117" s="112"/>
    </row>
    <row r="5118" spans="7:9" x14ac:dyDescent="0.25">
      <c r="G5118"/>
      <c r="I5118" s="112"/>
    </row>
    <row r="5119" spans="7:9" x14ac:dyDescent="0.25">
      <c r="G5119"/>
      <c r="I5119" s="112"/>
    </row>
    <row r="5120" spans="7:9" x14ac:dyDescent="0.25">
      <c r="G5120"/>
      <c r="I5120" s="112"/>
    </row>
    <row r="5121" spans="7:9" x14ac:dyDescent="0.25">
      <c r="G5121"/>
      <c r="I5121" s="112"/>
    </row>
    <row r="5122" spans="7:9" x14ac:dyDescent="0.25">
      <c r="G5122"/>
      <c r="I5122" s="112"/>
    </row>
    <row r="5123" spans="7:9" x14ac:dyDescent="0.25">
      <c r="G5123"/>
      <c r="I5123" s="112"/>
    </row>
    <row r="5124" spans="7:9" x14ac:dyDescent="0.25">
      <c r="G5124"/>
      <c r="I5124" s="112"/>
    </row>
    <row r="5125" spans="7:9" x14ac:dyDescent="0.25">
      <c r="G5125"/>
      <c r="I5125" s="112"/>
    </row>
    <row r="5126" spans="7:9" x14ac:dyDescent="0.25">
      <c r="G5126"/>
      <c r="I5126" s="112"/>
    </row>
    <row r="5127" spans="7:9" x14ac:dyDescent="0.25">
      <c r="G5127"/>
      <c r="I5127" s="112"/>
    </row>
    <row r="5128" spans="7:9" x14ac:dyDescent="0.25">
      <c r="G5128"/>
      <c r="I5128" s="112"/>
    </row>
    <row r="5129" spans="7:9" x14ac:dyDescent="0.25">
      <c r="G5129"/>
      <c r="I5129" s="112"/>
    </row>
    <row r="5130" spans="7:9" x14ac:dyDescent="0.25">
      <c r="G5130"/>
      <c r="I5130" s="112"/>
    </row>
    <row r="5131" spans="7:9" x14ac:dyDescent="0.25">
      <c r="G5131"/>
      <c r="I5131" s="112"/>
    </row>
    <row r="5132" spans="7:9" x14ac:dyDescent="0.25">
      <c r="G5132"/>
      <c r="I5132" s="112"/>
    </row>
    <row r="5133" spans="7:9" x14ac:dyDescent="0.25">
      <c r="G5133"/>
      <c r="I5133" s="112"/>
    </row>
    <row r="5134" spans="7:9" x14ac:dyDescent="0.25">
      <c r="G5134"/>
      <c r="I5134" s="112"/>
    </row>
    <row r="5135" spans="7:9" x14ac:dyDescent="0.25">
      <c r="G5135"/>
      <c r="I5135" s="112"/>
    </row>
    <row r="5136" spans="7:9" x14ac:dyDescent="0.25">
      <c r="G5136"/>
      <c r="I5136" s="112"/>
    </row>
    <row r="5137" spans="7:9" x14ac:dyDescent="0.25">
      <c r="G5137"/>
      <c r="I5137" s="112"/>
    </row>
    <row r="5138" spans="7:9" x14ac:dyDescent="0.25">
      <c r="G5138"/>
      <c r="I5138" s="112"/>
    </row>
    <row r="5139" spans="7:9" x14ac:dyDescent="0.25">
      <c r="G5139"/>
      <c r="I5139" s="112"/>
    </row>
    <row r="5140" spans="7:9" x14ac:dyDescent="0.25">
      <c r="G5140"/>
      <c r="I5140" s="112"/>
    </row>
    <row r="5141" spans="7:9" x14ac:dyDescent="0.25">
      <c r="G5141"/>
      <c r="I5141" s="112"/>
    </row>
    <row r="5142" spans="7:9" x14ac:dyDescent="0.25">
      <c r="G5142"/>
      <c r="I5142" s="112"/>
    </row>
    <row r="5143" spans="7:9" x14ac:dyDescent="0.25">
      <c r="G5143"/>
      <c r="I5143" s="112"/>
    </row>
    <row r="5144" spans="7:9" x14ac:dyDescent="0.25">
      <c r="G5144"/>
      <c r="I5144" s="112"/>
    </row>
    <row r="5145" spans="7:9" x14ac:dyDescent="0.25">
      <c r="G5145"/>
      <c r="I5145" s="112"/>
    </row>
    <row r="5146" spans="7:9" x14ac:dyDescent="0.25">
      <c r="G5146"/>
      <c r="I5146" s="112"/>
    </row>
    <row r="5147" spans="7:9" x14ac:dyDescent="0.25">
      <c r="G5147"/>
      <c r="I5147" s="112"/>
    </row>
    <row r="5148" spans="7:9" x14ac:dyDescent="0.25">
      <c r="G5148"/>
      <c r="I5148" s="112"/>
    </row>
    <row r="5149" spans="7:9" x14ac:dyDescent="0.25">
      <c r="G5149"/>
      <c r="I5149" s="112"/>
    </row>
    <row r="5150" spans="7:9" x14ac:dyDescent="0.25">
      <c r="G5150"/>
      <c r="I5150" s="112"/>
    </row>
    <row r="5151" spans="7:9" x14ac:dyDescent="0.25">
      <c r="G5151"/>
      <c r="I5151" s="112"/>
    </row>
    <row r="5152" spans="7:9" x14ac:dyDescent="0.25">
      <c r="G5152"/>
      <c r="I5152" s="112"/>
    </row>
    <row r="5153" spans="7:9" x14ac:dyDescent="0.25">
      <c r="G5153"/>
      <c r="I5153" s="112"/>
    </row>
    <row r="5154" spans="7:9" x14ac:dyDescent="0.25">
      <c r="G5154"/>
      <c r="I5154" s="112"/>
    </row>
    <row r="5155" spans="7:9" x14ac:dyDescent="0.25">
      <c r="G5155"/>
      <c r="I5155" s="112"/>
    </row>
    <row r="5156" spans="7:9" x14ac:dyDescent="0.25">
      <c r="G5156"/>
      <c r="I5156" s="112"/>
    </row>
    <row r="5157" spans="7:9" x14ac:dyDescent="0.25">
      <c r="G5157"/>
      <c r="I5157" s="112"/>
    </row>
    <row r="5158" spans="7:9" x14ac:dyDescent="0.25">
      <c r="G5158"/>
      <c r="I5158" s="112"/>
    </row>
    <row r="5159" spans="7:9" x14ac:dyDescent="0.25">
      <c r="G5159"/>
      <c r="I5159" s="112"/>
    </row>
    <row r="5160" spans="7:9" x14ac:dyDescent="0.25">
      <c r="G5160"/>
      <c r="I5160" s="112"/>
    </row>
    <row r="5161" spans="7:9" x14ac:dyDescent="0.25">
      <c r="G5161"/>
      <c r="I5161" s="112"/>
    </row>
    <row r="5162" spans="7:9" x14ac:dyDescent="0.25">
      <c r="G5162"/>
      <c r="I5162" s="112"/>
    </row>
    <row r="5163" spans="7:9" x14ac:dyDescent="0.25">
      <c r="G5163"/>
      <c r="I5163" s="112"/>
    </row>
    <row r="5164" spans="7:9" x14ac:dyDescent="0.25">
      <c r="G5164"/>
      <c r="I5164" s="112"/>
    </row>
    <row r="5165" spans="7:9" x14ac:dyDescent="0.25">
      <c r="G5165"/>
      <c r="I5165" s="112"/>
    </row>
    <row r="5166" spans="7:9" x14ac:dyDescent="0.25">
      <c r="G5166"/>
      <c r="I5166" s="112"/>
    </row>
    <row r="5167" spans="7:9" x14ac:dyDescent="0.25">
      <c r="G5167"/>
      <c r="I5167" s="112"/>
    </row>
    <row r="5168" spans="7:9" x14ac:dyDescent="0.25">
      <c r="G5168"/>
      <c r="I5168" s="112"/>
    </row>
    <row r="5169" spans="7:9" x14ac:dyDescent="0.25">
      <c r="G5169"/>
      <c r="I5169" s="112"/>
    </row>
    <row r="5170" spans="7:9" x14ac:dyDescent="0.25">
      <c r="G5170"/>
      <c r="I5170" s="112"/>
    </row>
    <row r="5171" spans="7:9" x14ac:dyDescent="0.25">
      <c r="G5171"/>
      <c r="I5171" s="112"/>
    </row>
    <row r="5172" spans="7:9" x14ac:dyDescent="0.25">
      <c r="G5172"/>
      <c r="I5172" s="112"/>
    </row>
    <row r="5173" spans="7:9" x14ac:dyDescent="0.25">
      <c r="G5173"/>
      <c r="I5173" s="112"/>
    </row>
    <row r="5174" spans="7:9" x14ac:dyDescent="0.25">
      <c r="G5174"/>
      <c r="I5174" s="112"/>
    </row>
    <row r="5175" spans="7:9" x14ac:dyDescent="0.25">
      <c r="G5175"/>
      <c r="I5175" s="112"/>
    </row>
    <row r="5176" spans="7:9" x14ac:dyDescent="0.25">
      <c r="G5176"/>
      <c r="I5176" s="112"/>
    </row>
    <row r="5177" spans="7:9" x14ac:dyDescent="0.25">
      <c r="G5177"/>
      <c r="I5177" s="112"/>
    </row>
    <row r="5178" spans="7:9" x14ac:dyDescent="0.25">
      <c r="G5178"/>
      <c r="I5178" s="112"/>
    </row>
    <row r="5179" spans="7:9" x14ac:dyDescent="0.25">
      <c r="G5179"/>
      <c r="I5179" s="112"/>
    </row>
    <row r="5180" spans="7:9" x14ac:dyDescent="0.25">
      <c r="G5180"/>
      <c r="I5180" s="112"/>
    </row>
    <row r="5181" spans="7:9" x14ac:dyDescent="0.25">
      <c r="G5181"/>
      <c r="I5181" s="112"/>
    </row>
    <row r="5182" spans="7:9" x14ac:dyDescent="0.25">
      <c r="G5182"/>
      <c r="I5182" s="112"/>
    </row>
    <row r="5183" spans="7:9" x14ac:dyDescent="0.25">
      <c r="G5183"/>
      <c r="I5183" s="112"/>
    </row>
    <row r="5184" spans="7:9" x14ac:dyDescent="0.25">
      <c r="G5184"/>
      <c r="I5184" s="112"/>
    </row>
    <row r="5185" spans="7:9" x14ac:dyDescent="0.25">
      <c r="G5185"/>
      <c r="I5185" s="112"/>
    </row>
    <row r="5186" spans="7:9" x14ac:dyDescent="0.25">
      <c r="G5186"/>
      <c r="I5186" s="112"/>
    </row>
    <row r="5187" spans="7:9" x14ac:dyDescent="0.25">
      <c r="G5187"/>
      <c r="I5187" s="112"/>
    </row>
    <row r="5188" spans="7:9" x14ac:dyDescent="0.25">
      <c r="G5188"/>
      <c r="I5188" s="112"/>
    </row>
    <row r="5189" spans="7:9" x14ac:dyDescent="0.25">
      <c r="G5189"/>
      <c r="I5189" s="112"/>
    </row>
    <row r="5190" spans="7:9" x14ac:dyDescent="0.25">
      <c r="G5190"/>
      <c r="I5190" s="112"/>
    </row>
    <row r="5191" spans="7:9" x14ac:dyDescent="0.25">
      <c r="G5191"/>
      <c r="I5191" s="112"/>
    </row>
    <row r="5192" spans="7:9" x14ac:dyDescent="0.25">
      <c r="G5192"/>
      <c r="I5192" s="112"/>
    </row>
    <row r="5193" spans="7:9" x14ac:dyDescent="0.25">
      <c r="G5193"/>
      <c r="I5193" s="112"/>
    </row>
    <row r="5194" spans="7:9" x14ac:dyDescent="0.25">
      <c r="G5194"/>
      <c r="I5194" s="112"/>
    </row>
    <row r="5195" spans="7:9" x14ac:dyDescent="0.25">
      <c r="G5195"/>
      <c r="I5195" s="112"/>
    </row>
    <row r="5196" spans="7:9" x14ac:dyDescent="0.25">
      <c r="G5196"/>
      <c r="I5196" s="112"/>
    </row>
    <row r="5197" spans="7:9" x14ac:dyDescent="0.25">
      <c r="G5197"/>
      <c r="I5197" s="112"/>
    </row>
    <row r="5198" spans="7:9" x14ac:dyDescent="0.25">
      <c r="G5198"/>
      <c r="I5198" s="112"/>
    </row>
    <row r="5199" spans="7:9" x14ac:dyDescent="0.25">
      <c r="G5199"/>
      <c r="I5199" s="112"/>
    </row>
    <row r="5200" spans="7:9" x14ac:dyDescent="0.25">
      <c r="G5200"/>
      <c r="I5200" s="112"/>
    </row>
    <row r="5201" spans="7:9" x14ac:dyDescent="0.25">
      <c r="G5201"/>
      <c r="I5201" s="112"/>
    </row>
    <row r="5202" spans="7:9" x14ac:dyDescent="0.25">
      <c r="G5202"/>
      <c r="I5202" s="112"/>
    </row>
    <row r="5203" spans="7:9" x14ac:dyDescent="0.25">
      <c r="G5203"/>
      <c r="I5203" s="112"/>
    </row>
    <row r="5204" spans="7:9" x14ac:dyDescent="0.25">
      <c r="G5204"/>
      <c r="I5204" s="112"/>
    </row>
    <row r="5205" spans="7:9" x14ac:dyDescent="0.25">
      <c r="G5205"/>
      <c r="I5205" s="112"/>
    </row>
    <row r="5206" spans="7:9" x14ac:dyDescent="0.25">
      <c r="G5206"/>
      <c r="I5206" s="112"/>
    </row>
    <row r="5207" spans="7:9" x14ac:dyDescent="0.25">
      <c r="G5207"/>
      <c r="I5207" s="112"/>
    </row>
    <row r="5208" spans="7:9" x14ac:dyDescent="0.25">
      <c r="G5208"/>
      <c r="I5208" s="112"/>
    </row>
    <row r="5209" spans="7:9" x14ac:dyDescent="0.25">
      <c r="G5209"/>
      <c r="I5209" s="112"/>
    </row>
    <row r="5210" spans="7:9" x14ac:dyDescent="0.25">
      <c r="G5210"/>
      <c r="I5210" s="112"/>
    </row>
    <row r="5211" spans="7:9" x14ac:dyDescent="0.25">
      <c r="G5211"/>
      <c r="I5211" s="112"/>
    </row>
    <row r="5212" spans="7:9" x14ac:dyDescent="0.25">
      <c r="G5212"/>
      <c r="I5212" s="112"/>
    </row>
    <row r="5213" spans="7:9" x14ac:dyDescent="0.25">
      <c r="G5213"/>
      <c r="I5213" s="112"/>
    </row>
    <row r="5214" spans="7:9" x14ac:dyDescent="0.25">
      <c r="G5214"/>
      <c r="I5214" s="112"/>
    </row>
    <row r="5215" spans="7:9" x14ac:dyDescent="0.25">
      <c r="G5215"/>
      <c r="I5215" s="112"/>
    </row>
    <row r="5216" spans="7:9" x14ac:dyDescent="0.25">
      <c r="G5216"/>
      <c r="I5216" s="112"/>
    </row>
    <row r="5217" spans="7:9" x14ac:dyDescent="0.25">
      <c r="G5217"/>
      <c r="I5217" s="112"/>
    </row>
    <row r="5218" spans="7:9" x14ac:dyDescent="0.25">
      <c r="G5218"/>
      <c r="I5218" s="112"/>
    </row>
    <row r="5219" spans="7:9" x14ac:dyDescent="0.25">
      <c r="G5219"/>
      <c r="I5219" s="112"/>
    </row>
    <row r="5220" spans="7:9" x14ac:dyDescent="0.25">
      <c r="G5220"/>
      <c r="I5220" s="112"/>
    </row>
    <row r="5221" spans="7:9" x14ac:dyDescent="0.25">
      <c r="G5221"/>
      <c r="I5221" s="112"/>
    </row>
    <row r="5222" spans="7:9" x14ac:dyDescent="0.25">
      <c r="G5222"/>
      <c r="I5222" s="112"/>
    </row>
    <row r="5223" spans="7:9" x14ac:dyDescent="0.25">
      <c r="G5223"/>
      <c r="I5223" s="112"/>
    </row>
    <row r="5224" spans="7:9" x14ac:dyDescent="0.25">
      <c r="G5224"/>
      <c r="I5224" s="112"/>
    </row>
    <row r="5225" spans="7:9" x14ac:dyDescent="0.25">
      <c r="G5225"/>
      <c r="I5225" s="112"/>
    </row>
    <row r="5226" spans="7:9" x14ac:dyDescent="0.25">
      <c r="G5226"/>
      <c r="I5226" s="112"/>
    </row>
    <row r="5227" spans="7:9" x14ac:dyDescent="0.25">
      <c r="G5227"/>
      <c r="I5227" s="112"/>
    </row>
    <row r="5228" spans="7:9" x14ac:dyDescent="0.25">
      <c r="G5228"/>
      <c r="I5228" s="112"/>
    </row>
    <row r="5229" spans="7:9" x14ac:dyDescent="0.25">
      <c r="G5229"/>
      <c r="I5229" s="112"/>
    </row>
    <row r="5230" spans="7:9" x14ac:dyDescent="0.25">
      <c r="G5230"/>
      <c r="I5230" s="112"/>
    </row>
    <row r="5231" spans="7:9" x14ac:dyDescent="0.25">
      <c r="G5231"/>
      <c r="I5231" s="112"/>
    </row>
    <row r="5232" spans="7:9" x14ac:dyDescent="0.25">
      <c r="G5232"/>
      <c r="I5232" s="112"/>
    </row>
    <row r="5233" spans="7:9" x14ac:dyDescent="0.25">
      <c r="G5233"/>
      <c r="I5233" s="112"/>
    </row>
    <row r="5234" spans="7:9" x14ac:dyDescent="0.25">
      <c r="G5234"/>
      <c r="I5234" s="112"/>
    </row>
    <row r="5235" spans="7:9" x14ac:dyDescent="0.25">
      <c r="G5235"/>
      <c r="I5235" s="112"/>
    </row>
    <row r="5236" spans="7:9" x14ac:dyDescent="0.25">
      <c r="G5236"/>
      <c r="I5236" s="112"/>
    </row>
    <row r="5237" spans="7:9" x14ac:dyDescent="0.25">
      <c r="G5237"/>
      <c r="I5237" s="112"/>
    </row>
    <row r="5238" spans="7:9" x14ac:dyDescent="0.25">
      <c r="G5238"/>
      <c r="I5238" s="112"/>
    </row>
    <row r="5239" spans="7:9" x14ac:dyDescent="0.25">
      <c r="G5239"/>
      <c r="I5239" s="112"/>
    </row>
    <row r="5240" spans="7:9" x14ac:dyDescent="0.25">
      <c r="G5240"/>
      <c r="I5240" s="112"/>
    </row>
    <row r="5241" spans="7:9" x14ac:dyDescent="0.25">
      <c r="G5241"/>
      <c r="I5241" s="112"/>
    </row>
    <row r="5242" spans="7:9" x14ac:dyDescent="0.25">
      <c r="G5242"/>
      <c r="I5242" s="112"/>
    </row>
    <row r="5243" spans="7:9" x14ac:dyDescent="0.25">
      <c r="G5243"/>
      <c r="I5243" s="112"/>
    </row>
    <row r="5244" spans="7:9" x14ac:dyDescent="0.25">
      <c r="G5244"/>
      <c r="I5244" s="112"/>
    </row>
    <row r="5245" spans="7:9" x14ac:dyDescent="0.25">
      <c r="G5245"/>
      <c r="I5245" s="112"/>
    </row>
    <row r="5246" spans="7:9" x14ac:dyDescent="0.25">
      <c r="G5246"/>
      <c r="I5246" s="112"/>
    </row>
    <row r="5247" spans="7:9" x14ac:dyDescent="0.25">
      <c r="G5247"/>
      <c r="I5247" s="112"/>
    </row>
    <row r="5248" spans="7:9" x14ac:dyDescent="0.25">
      <c r="G5248"/>
      <c r="I5248" s="112"/>
    </row>
    <row r="5249" spans="7:9" x14ac:dyDescent="0.25">
      <c r="G5249"/>
      <c r="I5249" s="112"/>
    </row>
    <row r="5250" spans="7:9" x14ac:dyDescent="0.25">
      <c r="G5250"/>
      <c r="I5250" s="112"/>
    </row>
    <row r="5251" spans="7:9" x14ac:dyDescent="0.25">
      <c r="G5251"/>
      <c r="I5251" s="112"/>
    </row>
    <row r="5252" spans="7:9" x14ac:dyDescent="0.25">
      <c r="G5252"/>
      <c r="I5252" s="112"/>
    </row>
    <row r="5253" spans="7:9" x14ac:dyDescent="0.25">
      <c r="G5253"/>
      <c r="I5253" s="112"/>
    </row>
    <row r="5254" spans="7:9" x14ac:dyDescent="0.25">
      <c r="G5254"/>
      <c r="I5254" s="112"/>
    </row>
    <row r="5255" spans="7:9" x14ac:dyDescent="0.25">
      <c r="G5255"/>
      <c r="I5255" s="112"/>
    </row>
    <row r="5256" spans="7:9" x14ac:dyDescent="0.25">
      <c r="G5256"/>
      <c r="I5256" s="112"/>
    </row>
    <row r="5257" spans="7:9" x14ac:dyDescent="0.25">
      <c r="G5257"/>
      <c r="I5257" s="112"/>
    </row>
    <row r="5258" spans="7:9" x14ac:dyDescent="0.25">
      <c r="G5258"/>
      <c r="I5258" s="112"/>
    </row>
    <row r="5259" spans="7:9" x14ac:dyDescent="0.25">
      <c r="G5259"/>
      <c r="I5259" s="112"/>
    </row>
    <row r="5260" spans="7:9" x14ac:dyDescent="0.25">
      <c r="G5260"/>
      <c r="I5260" s="112"/>
    </row>
    <row r="5261" spans="7:9" x14ac:dyDescent="0.25">
      <c r="G5261"/>
      <c r="I5261" s="112"/>
    </row>
    <row r="5262" spans="7:9" x14ac:dyDescent="0.25">
      <c r="G5262"/>
      <c r="I5262" s="112"/>
    </row>
    <row r="5263" spans="7:9" x14ac:dyDescent="0.25">
      <c r="G5263"/>
      <c r="I5263" s="112"/>
    </row>
    <row r="5264" spans="7:9" x14ac:dyDescent="0.25">
      <c r="G5264"/>
      <c r="I5264" s="112"/>
    </row>
    <row r="5265" spans="7:9" x14ac:dyDescent="0.25">
      <c r="G5265"/>
      <c r="I5265" s="112"/>
    </row>
    <row r="5266" spans="7:9" x14ac:dyDescent="0.25">
      <c r="G5266"/>
      <c r="I5266" s="112"/>
    </row>
    <row r="5267" spans="7:9" x14ac:dyDescent="0.25">
      <c r="G5267"/>
      <c r="I5267" s="112"/>
    </row>
    <row r="5268" spans="7:9" x14ac:dyDescent="0.25">
      <c r="G5268"/>
      <c r="I5268" s="112"/>
    </row>
    <row r="5269" spans="7:9" x14ac:dyDescent="0.25">
      <c r="G5269"/>
      <c r="I5269" s="112"/>
    </row>
    <row r="5270" spans="7:9" x14ac:dyDescent="0.25">
      <c r="G5270"/>
      <c r="I5270" s="112"/>
    </row>
    <row r="5271" spans="7:9" x14ac:dyDescent="0.25">
      <c r="G5271"/>
      <c r="I5271" s="112"/>
    </row>
    <row r="5272" spans="7:9" x14ac:dyDescent="0.25">
      <c r="G5272"/>
      <c r="I5272" s="112"/>
    </row>
    <row r="5273" spans="7:9" x14ac:dyDescent="0.25">
      <c r="G5273"/>
      <c r="I5273" s="112"/>
    </row>
    <row r="5274" spans="7:9" x14ac:dyDescent="0.25">
      <c r="G5274"/>
      <c r="I5274" s="112"/>
    </row>
    <row r="5275" spans="7:9" x14ac:dyDescent="0.25">
      <c r="G5275"/>
      <c r="I5275" s="112"/>
    </row>
    <row r="5276" spans="7:9" x14ac:dyDescent="0.25">
      <c r="G5276"/>
      <c r="I5276" s="112"/>
    </row>
    <row r="5277" spans="7:9" x14ac:dyDescent="0.25">
      <c r="G5277"/>
      <c r="I5277" s="112"/>
    </row>
    <row r="5278" spans="7:9" x14ac:dyDescent="0.25">
      <c r="G5278"/>
      <c r="I5278" s="112"/>
    </row>
    <row r="5279" spans="7:9" x14ac:dyDescent="0.25">
      <c r="G5279"/>
      <c r="I5279" s="112"/>
    </row>
    <row r="5280" spans="7:9" x14ac:dyDescent="0.25">
      <c r="G5280"/>
      <c r="I5280" s="112"/>
    </row>
    <row r="5281" spans="7:9" x14ac:dyDescent="0.25">
      <c r="G5281"/>
      <c r="I5281" s="112"/>
    </row>
    <row r="5282" spans="7:9" x14ac:dyDescent="0.25">
      <c r="G5282"/>
      <c r="I5282" s="112"/>
    </row>
    <row r="5283" spans="7:9" x14ac:dyDescent="0.25">
      <c r="G5283"/>
      <c r="I5283" s="112"/>
    </row>
    <row r="5284" spans="7:9" x14ac:dyDescent="0.25">
      <c r="G5284"/>
      <c r="I5284" s="112"/>
    </row>
    <row r="5285" spans="7:9" x14ac:dyDescent="0.25">
      <c r="G5285"/>
      <c r="I5285" s="112"/>
    </row>
    <row r="5286" spans="7:9" x14ac:dyDescent="0.25">
      <c r="G5286"/>
      <c r="I5286" s="112"/>
    </row>
    <row r="5287" spans="7:9" x14ac:dyDescent="0.25">
      <c r="G5287"/>
      <c r="I5287" s="112"/>
    </row>
    <row r="5288" spans="7:9" x14ac:dyDescent="0.25">
      <c r="G5288"/>
      <c r="I5288" s="112"/>
    </row>
    <row r="5289" spans="7:9" x14ac:dyDescent="0.25">
      <c r="G5289"/>
      <c r="I5289" s="112"/>
    </row>
    <row r="5290" spans="7:9" x14ac:dyDescent="0.25">
      <c r="G5290"/>
      <c r="I5290" s="112"/>
    </row>
    <row r="5291" spans="7:9" x14ac:dyDescent="0.25">
      <c r="G5291"/>
      <c r="I5291" s="112"/>
    </row>
    <row r="5292" spans="7:9" x14ac:dyDescent="0.25">
      <c r="G5292"/>
      <c r="I5292" s="112"/>
    </row>
    <row r="5293" spans="7:9" x14ac:dyDescent="0.25">
      <c r="G5293"/>
      <c r="I5293" s="112"/>
    </row>
    <row r="5294" spans="7:9" x14ac:dyDescent="0.25">
      <c r="G5294"/>
      <c r="I5294" s="112"/>
    </row>
    <row r="5295" spans="7:9" x14ac:dyDescent="0.25">
      <c r="G5295"/>
      <c r="I5295" s="112"/>
    </row>
    <row r="5296" spans="7:9" x14ac:dyDescent="0.25">
      <c r="G5296"/>
      <c r="I5296" s="112"/>
    </row>
    <row r="5297" spans="7:9" x14ac:dyDescent="0.25">
      <c r="G5297"/>
      <c r="I5297" s="112"/>
    </row>
    <row r="5298" spans="7:9" x14ac:dyDescent="0.25">
      <c r="G5298"/>
      <c r="I5298" s="112"/>
    </row>
    <row r="5299" spans="7:9" x14ac:dyDescent="0.25">
      <c r="G5299"/>
      <c r="I5299" s="112"/>
    </row>
    <row r="5300" spans="7:9" x14ac:dyDescent="0.25">
      <c r="G5300"/>
      <c r="I5300" s="112"/>
    </row>
    <row r="5301" spans="7:9" x14ac:dyDescent="0.25">
      <c r="G5301"/>
      <c r="I5301" s="112"/>
    </row>
    <row r="5302" spans="7:9" x14ac:dyDescent="0.25">
      <c r="G5302"/>
      <c r="I5302" s="112"/>
    </row>
    <row r="5303" spans="7:9" x14ac:dyDescent="0.25">
      <c r="G5303"/>
      <c r="I5303" s="112"/>
    </row>
    <row r="5304" spans="7:9" x14ac:dyDescent="0.25">
      <c r="G5304"/>
      <c r="I5304" s="112"/>
    </row>
    <row r="5305" spans="7:9" x14ac:dyDescent="0.25">
      <c r="G5305"/>
      <c r="I5305" s="112"/>
    </row>
    <row r="5306" spans="7:9" x14ac:dyDescent="0.25">
      <c r="G5306"/>
      <c r="I5306" s="112"/>
    </row>
    <row r="5307" spans="7:9" x14ac:dyDescent="0.25">
      <c r="G5307"/>
      <c r="I5307" s="112"/>
    </row>
    <row r="5308" spans="7:9" x14ac:dyDescent="0.25">
      <c r="G5308"/>
      <c r="I5308" s="112"/>
    </row>
    <row r="5309" spans="7:9" x14ac:dyDescent="0.25">
      <c r="G5309"/>
      <c r="I5309" s="112"/>
    </row>
    <row r="5310" spans="7:9" x14ac:dyDescent="0.25">
      <c r="G5310"/>
      <c r="I5310" s="112"/>
    </row>
    <row r="5311" spans="7:9" x14ac:dyDescent="0.25">
      <c r="G5311"/>
      <c r="I5311" s="112"/>
    </row>
    <row r="5312" spans="7:9" x14ac:dyDescent="0.25">
      <c r="G5312"/>
      <c r="I5312" s="112"/>
    </row>
    <row r="5313" spans="7:9" x14ac:dyDescent="0.25">
      <c r="G5313"/>
      <c r="I5313" s="112"/>
    </row>
    <row r="5314" spans="7:9" x14ac:dyDescent="0.25">
      <c r="G5314"/>
      <c r="I5314" s="112"/>
    </row>
    <row r="5315" spans="7:9" x14ac:dyDescent="0.25">
      <c r="G5315"/>
      <c r="I5315" s="112"/>
    </row>
    <row r="5316" spans="7:9" x14ac:dyDescent="0.25">
      <c r="G5316"/>
      <c r="I5316" s="112"/>
    </row>
    <row r="5317" spans="7:9" x14ac:dyDescent="0.25">
      <c r="G5317"/>
      <c r="I5317" s="112"/>
    </row>
    <row r="5318" spans="7:9" x14ac:dyDescent="0.25">
      <c r="G5318"/>
      <c r="I5318" s="112"/>
    </row>
    <row r="5319" spans="7:9" x14ac:dyDescent="0.25">
      <c r="G5319"/>
      <c r="I5319" s="112"/>
    </row>
    <row r="5320" spans="7:9" x14ac:dyDescent="0.25">
      <c r="G5320"/>
      <c r="I5320" s="112"/>
    </row>
    <row r="5321" spans="7:9" x14ac:dyDescent="0.25">
      <c r="G5321"/>
      <c r="I5321" s="112"/>
    </row>
    <row r="5322" spans="7:9" x14ac:dyDescent="0.25">
      <c r="G5322"/>
      <c r="I5322" s="112"/>
    </row>
    <row r="5323" spans="7:9" x14ac:dyDescent="0.25">
      <c r="G5323"/>
      <c r="I5323" s="112"/>
    </row>
    <row r="5324" spans="7:9" x14ac:dyDescent="0.25">
      <c r="G5324"/>
      <c r="I5324" s="112"/>
    </row>
    <row r="5325" spans="7:9" x14ac:dyDescent="0.25">
      <c r="G5325"/>
      <c r="I5325" s="112"/>
    </row>
    <row r="5326" spans="7:9" x14ac:dyDescent="0.25">
      <c r="G5326"/>
      <c r="I5326" s="112"/>
    </row>
    <row r="5327" spans="7:9" x14ac:dyDescent="0.25">
      <c r="G5327"/>
      <c r="I5327" s="112"/>
    </row>
    <row r="5328" spans="7:9" x14ac:dyDescent="0.25">
      <c r="G5328"/>
      <c r="I5328" s="112"/>
    </row>
    <row r="5329" spans="7:9" x14ac:dyDescent="0.25">
      <c r="G5329"/>
      <c r="I5329" s="112"/>
    </row>
    <row r="5330" spans="7:9" x14ac:dyDescent="0.25">
      <c r="G5330"/>
      <c r="I5330" s="112"/>
    </row>
    <row r="5331" spans="7:9" x14ac:dyDescent="0.25">
      <c r="G5331"/>
      <c r="I5331" s="112"/>
    </row>
    <row r="5332" spans="7:9" x14ac:dyDescent="0.25">
      <c r="G5332"/>
      <c r="I5332" s="112"/>
    </row>
    <row r="5333" spans="7:9" x14ac:dyDescent="0.25">
      <c r="G5333"/>
      <c r="I5333" s="112"/>
    </row>
    <row r="5334" spans="7:9" x14ac:dyDescent="0.25">
      <c r="G5334"/>
      <c r="I5334" s="112"/>
    </row>
    <row r="5335" spans="7:9" x14ac:dyDescent="0.25">
      <c r="G5335"/>
      <c r="I5335" s="112"/>
    </row>
    <row r="5336" spans="7:9" x14ac:dyDescent="0.25">
      <c r="G5336"/>
      <c r="I5336" s="112"/>
    </row>
    <row r="5337" spans="7:9" x14ac:dyDescent="0.25">
      <c r="G5337"/>
      <c r="I5337" s="112"/>
    </row>
    <row r="5338" spans="7:9" x14ac:dyDescent="0.25">
      <c r="G5338"/>
      <c r="I5338" s="112"/>
    </row>
    <row r="5339" spans="7:9" x14ac:dyDescent="0.25">
      <c r="G5339"/>
      <c r="I5339" s="112"/>
    </row>
    <row r="5340" spans="7:9" x14ac:dyDescent="0.25">
      <c r="G5340"/>
      <c r="I5340" s="112"/>
    </row>
    <row r="5341" spans="7:9" x14ac:dyDescent="0.25">
      <c r="G5341"/>
      <c r="I5341" s="112"/>
    </row>
    <row r="5342" spans="7:9" x14ac:dyDescent="0.25">
      <c r="G5342"/>
      <c r="I5342" s="112"/>
    </row>
    <row r="5343" spans="7:9" x14ac:dyDescent="0.25">
      <c r="G5343"/>
      <c r="I5343" s="112"/>
    </row>
    <row r="5344" spans="7:9" x14ac:dyDescent="0.25">
      <c r="G5344"/>
      <c r="I5344" s="112"/>
    </row>
    <row r="5345" spans="7:9" x14ac:dyDescent="0.25">
      <c r="G5345"/>
      <c r="I5345" s="112"/>
    </row>
    <row r="5346" spans="7:9" x14ac:dyDescent="0.25">
      <c r="G5346"/>
      <c r="I5346" s="112"/>
    </row>
    <row r="5347" spans="7:9" x14ac:dyDescent="0.25">
      <c r="G5347"/>
      <c r="I5347" s="112"/>
    </row>
    <row r="5348" spans="7:9" x14ac:dyDescent="0.25">
      <c r="G5348"/>
      <c r="I5348" s="112"/>
    </row>
    <row r="5349" spans="7:9" x14ac:dyDescent="0.25">
      <c r="G5349"/>
      <c r="I5349" s="112"/>
    </row>
    <row r="5350" spans="7:9" x14ac:dyDescent="0.25">
      <c r="G5350"/>
      <c r="I5350" s="112"/>
    </row>
    <row r="5351" spans="7:9" x14ac:dyDescent="0.25">
      <c r="G5351"/>
      <c r="I5351" s="112"/>
    </row>
    <row r="5352" spans="7:9" x14ac:dyDescent="0.25">
      <c r="G5352"/>
      <c r="I5352" s="112"/>
    </row>
    <row r="5353" spans="7:9" x14ac:dyDescent="0.25">
      <c r="G5353"/>
      <c r="I5353" s="112"/>
    </row>
    <row r="5354" spans="7:9" x14ac:dyDescent="0.25">
      <c r="G5354"/>
      <c r="I5354" s="112"/>
    </row>
    <row r="5355" spans="7:9" x14ac:dyDescent="0.25">
      <c r="G5355"/>
      <c r="I5355" s="112"/>
    </row>
    <row r="5356" spans="7:9" x14ac:dyDescent="0.25">
      <c r="G5356"/>
      <c r="I5356" s="112"/>
    </row>
    <row r="5357" spans="7:9" x14ac:dyDescent="0.25">
      <c r="G5357"/>
      <c r="I5357" s="112"/>
    </row>
    <row r="5358" spans="7:9" x14ac:dyDescent="0.25">
      <c r="G5358"/>
      <c r="I5358" s="112"/>
    </row>
    <row r="5359" spans="7:9" x14ac:dyDescent="0.25">
      <c r="G5359"/>
      <c r="I5359" s="112"/>
    </row>
    <row r="5360" spans="7:9" x14ac:dyDescent="0.25">
      <c r="G5360"/>
      <c r="I5360" s="112"/>
    </row>
    <row r="5361" spans="7:9" x14ac:dyDescent="0.25">
      <c r="G5361"/>
      <c r="I5361" s="112"/>
    </row>
    <row r="5362" spans="7:9" x14ac:dyDescent="0.25">
      <c r="G5362"/>
      <c r="I5362" s="112"/>
    </row>
    <row r="5363" spans="7:9" x14ac:dyDescent="0.25">
      <c r="G5363"/>
      <c r="I5363" s="112"/>
    </row>
    <row r="5364" spans="7:9" x14ac:dyDescent="0.25">
      <c r="G5364"/>
      <c r="I5364" s="112"/>
    </row>
    <row r="5365" spans="7:9" x14ac:dyDescent="0.25">
      <c r="G5365"/>
      <c r="I5365" s="112"/>
    </row>
    <row r="5366" spans="7:9" x14ac:dyDescent="0.25">
      <c r="G5366"/>
      <c r="I5366" s="112"/>
    </row>
    <row r="5367" spans="7:9" x14ac:dyDescent="0.25">
      <c r="G5367"/>
      <c r="I5367" s="112"/>
    </row>
    <row r="5368" spans="7:9" x14ac:dyDescent="0.25">
      <c r="G5368"/>
      <c r="I5368" s="112"/>
    </row>
    <row r="5369" spans="7:9" x14ac:dyDescent="0.25">
      <c r="G5369"/>
      <c r="I5369" s="112"/>
    </row>
    <row r="5370" spans="7:9" x14ac:dyDescent="0.25">
      <c r="G5370"/>
      <c r="I5370" s="112"/>
    </row>
    <row r="5371" spans="7:9" x14ac:dyDescent="0.25">
      <c r="G5371"/>
      <c r="I5371" s="112"/>
    </row>
    <row r="5372" spans="7:9" x14ac:dyDescent="0.25">
      <c r="G5372"/>
      <c r="I5372" s="112"/>
    </row>
    <row r="5373" spans="7:9" x14ac:dyDescent="0.25">
      <c r="G5373"/>
      <c r="I5373" s="112"/>
    </row>
    <row r="5374" spans="7:9" x14ac:dyDescent="0.25">
      <c r="G5374"/>
      <c r="I5374" s="112"/>
    </row>
    <row r="5375" spans="7:9" x14ac:dyDescent="0.25">
      <c r="G5375"/>
      <c r="I5375" s="112"/>
    </row>
    <row r="5376" spans="7:9" x14ac:dyDescent="0.25">
      <c r="G5376"/>
      <c r="I5376" s="112"/>
    </row>
    <row r="5377" spans="7:9" x14ac:dyDescent="0.25">
      <c r="G5377"/>
      <c r="I5377" s="112"/>
    </row>
    <row r="5378" spans="7:9" x14ac:dyDescent="0.25">
      <c r="G5378"/>
      <c r="I5378" s="112"/>
    </row>
    <row r="5379" spans="7:9" x14ac:dyDescent="0.25">
      <c r="G5379"/>
      <c r="I5379" s="112"/>
    </row>
    <row r="5380" spans="7:9" x14ac:dyDescent="0.25">
      <c r="G5380"/>
      <c r="I5380" s="112"/>
    </row>
    <row r="5381" spans="7:9" x14ac:dyDescent="0.25">
      <c r="G5381"/>
      <c r="I5381" s="112"/>
    </row>
    <row r="5382" spans="7:9" x14ac:dyDescent="0.25">
      <c r="G5382"/>
      <c r="I5382" s="112"/>
    </row>
    <row r="5383" spans="7:9" x14ac:dyDescent="0.25">
      <c r="G5383"/>
      <c r="I5383" s="112"/>
    </row>
    <row r="5384" spans="7:9" x14ac:dyDescent="0.25">
      <c r="G5384"/>
      <c r="I5384" s="112"/>
    </row>
    <row r="5385" spans="7:9" x14ac:dyDescent="0.25">
      <c r="G5385"/>
      <c r="I5385" s="112"/>
    </row>
    <row r="5386" spans="7:9" x14ac:dyDescent="0.25">
      <c r="G5386"/>
      <c r="I5386" s="112"/>
    </row>
    <row r="5387" spans="7:9" x14ac:dyDescent="0.25">
      <c r="G5387"/>
      <c r="I5387" s="112"/>
    </row>
    <row r="5388" spans="7:9" x14ac:dyDescent="0.25">
      <c r="G5388"/>
      <c r="I5388" s="112"/>
    </row>
    <row r="5389" spans="7:9" x14ac:dyDescent="0.25">
      <c r="G5389"/>
      <c r="I5389" s="112"/>
    </row>
    <row r="5390" spans="7:9" x14ac:dyDescent="0.25">
      <c r="G5390"/>
      <c r="I5390" s="112"/>
    </row>
    <row r="5391" spans="7:9" x14ac:dyDescent="0.25">
      <c r="G5391"/>
      <c r="I5391" s="112"/>
    </row>
    <row r="5392" spans="7:9" x14ac:dyDescent="0.25">
      <c r="G5392"/>
      <c r="I5392" s="112"/>
    </row>
    <row r="5393" spans="7:9" x14ac:dyDescent="0.25">
      <c r="G5393"/>
      <c r="I5393" s="112"/>
    </row>
    <row r="5394" spans="7:9" x14ac:dyDescent="0.25">
      <c r="G5394"/>
      <c r="I5394" s="112"/>
    </row>
    <row r="5395" spans="7:9" x14ac:dyDescent="0.25">
      <c r="G5395"/>
      <c r="I5395" s="112"/>
    </row>
    <row r="5396" spans="7:9" x14ac:dyDescent="0.25">
      <c r="G5396"/>
      <c r="I5396" s="112"/>
    </row>
    <row r="5397" spans="7:9" x14ac:dyDescent="0.25">
      <c r="G5397"/>
      <c r="I5397" s="112"/>
    </row>
    <row r="5398" spans="7:9" x14ac:dyDescent="0.25">
      <c r="G5398"/>
      <c r="I5398" s="112"/>
    </row>
    <row r="5399" spans="7:9" x14ac:dyDescent="0.25">
      <c r="G5399"/>
      <c r="I5399" s="112"/>
    </row>
    <row r="5400" spans="7:9" x14ac:dyDescent="0.25">
      <c r="G5400"/>
      <c r="I5400" s="112"/>
    </row>
    <row r="5401" spans="7:9" x14ac:dyDescent="0.25">
      <c r="G5401"/>
      <c r="I5401" s="112"/>
    </row>
    <row r="5402" spans="7:9" x14ac:dyDescent="0.25">
      <c r="G5402"/>
      <c r="I5402" s="112"/>
    </row>
    <row r="5403" spans="7:9" x14ac:dyDescent="0.25">
      <c r="G5403"/>
      <c r="I5403" s="112"/>
    </row>
    <row r="5404" spans="7:9" x14ac:dyDescent="0.25">
      <c r="G5404"/>
      <c r="I5404" s="112"/>
    </row>
    <row r="5405" spans="7:9" x14ac:dyDescent="0.25">
      <c r="G5405"/>
      <c r="I5405" s="112"/>
    </row>
    <row r="5406" spans="7:9" x14ac:dyDescent="0.25">
      <c r="G5406"/>
      <c r="I5406" s="112"/>
    </row>
    <row r="5407" spans="7:9" x14ac:dyDescent="0.25">
      <c r="G5407"/>
      <c r="I5407" s="112"/>
    </row>
    <row r="5408" spans="7:9" x14ac:dyDescent="0.25">
      <c r="G5408"/>
      <c r="I5408" s="112"/>
    </row>
    <row r="5409" spans="7:9" x14ac:dyDescent="0.25">
      <c r="G5409"/>
      <c r="I5409" s="112"/>
    </row>
    <row r="5410" spans="7:9" x14ac:dyDescent="0.25">
      <c r="G5410"/>
      <c r="I5410" s="112"/>
    </row>
    <row r="5411" spans="7:9" x14ac:dyDescent="0.25">
      <c r="G5411"/>
      <c r="I5411" s="112"/>
    </row>
    <row r="5412" spans="7:9" x14ac:dyDescent="0.25">
      <c r="G5412"/>
      <c r="I5412" s="112"/>
    </row>
    <row r="5413" spans="7:9" x14ac:dyDescent="0.25">
      <c r="G5413"/>
      <c r="I5413" s="112"/>
    </row>
    <row r="5414" spans="7:9" x14ac:dyDescent="0.25">
      <c r="G5414"/>
      <c r="I5414" s="112"/>
    </row>
    <row r="5415" spans="7:9" x14ac:dyDescent="0.25">
      <c r="G5415"/>
      <c r="I5415" s="112"/>
    </row>
    <row r="5416" spans="7:9" x14ac:dyDescent="0.25">
      <c r="G5416"/>
      <c r="I5416" s="112"/>
    </row>
    <row r="5417" spans="7:9" x14ac:dyDescent="0.25">
      <c r="G5417"/>
      <c r="I5417" s="112"/>
    </row>
    <row r="5418" spans="7:9" x14ac:dyDescent="0.25">
      <c r="G5418"/>
      <c r="I5418" s="112"/>
    </row>
    <row r="5419" spans="7:9" x14ac:dyDescent="0.25">
      <c r="G5419"/>
      <c r="I5419" s="112"/>
    </row>
    <row r="5420" spans="7:9" x14ac:dyDescent="0.25">
      <c r="G5420"/>
      <c r="I5420" s="112"/>
    </row>
    <row r="5421" spans="7:9" x14ac:dyDescent="0.25">
      <c r="G5421"/>
      <c r="I5421" s="112"/>
    </row>
    <row r="5422" spans="7:9" x14ac:dyDescent="0.25">
      <c r="G5422"/>
      <c r="I5422" s="112"/>
    </row>
    <row r="5423" spans="7:9" x14ac:dyDescent="0.25">
      <c r="G5423"/>
      <c r="I5423" s="112"/>
    </row>
    <row r="5424" spans="7:9" x14ac:dyDescent="0.25">
      <c r="G5424"/>
      <c r="I5424" s="112"/>
    </row>
    <row r="5425" spans="7:9" x14ac:dyDescent="0.25">
      <c r="G5425"/>
      <c r="I5425" s="112"/>
    </row>
    <row r="5426" spans="7:9" x14ac:dyDescent="0.25">
      <c r="G5426"/>
      <c r="I5426" s="112"/>
    </row>
    <row r="5427" spans="7:9" x14ac:dyDescent="0.25">
      <c r="G5427"/>
      <c r="I5427" s="112"/>
    </row>
    <row r="5428" spans="7:9" x14ac:dyDescent="0.25">
      <c r="G5428"/>
      <c r="I5428" s="112"/>
    </row>
    <row r="5429" spans="7:9" x14ac:dyDescent="0.25">
      <c r="G5429"/>
      <c r="I5429" s="112"/>
    </row>
    <row r="5430" spans="7:9" x14ac:dyDescent="0.25">
      <c r="G5430"/>
      <c r="I5430" s="112"/>
    </row>
    <row r="5431" spans="7:9" x14ac:dyDescent="0.25">
      <c r="G5431"/>
      <c r="I5431" s="112"/>
    </row>
    <row r="5432" spans="7:9" x14ac:dyDescent="0.25">
      <c r="G5432"/>
      <c r="I5432" s="112"/>
    </row>
    <row r="5433" spans="7:9" x14ac:dyDescent="0.25">
      <c r="G5433"/>
      <c r="I5433" s="112"/>
    </row>
    <row r="5434" spans="7:9" x14ac:dyDescent="0.25">
      <c r="G5434"/>
      <c r="I5434" s="112"/>
    </row>
    <row r="5435" spans="7:9" x14ac:dyDescent="0.25">
      <c r="G5435"/>
      <c r="I5435" s="112"/>
    </row>
    <row r="5436" spans="7:9" x14ac:dyDescent="0.25">
      <c r="G5436"/>
      <c r="I5436" s="112"/>
    </row>
    <row r="5437" spans="7:9" x14ac:dyDescent="0.25">
      <c r="G5437"/>
      <c r="I5437" s="112"/>
    </row>
    <row r="5438" spans="7:9" x14ac:dyDescent="0.25">
      <c r="G5438"/>
      <c r="I5438" s="112"/>
    </row>
    <row r="5439" spans="7:9" x14ac:dyDescent="0.25">
      <c r="G5439"/>
      <c r="I5439" s="112"/>
    </row>
    <row r="5440" spans="7:9" x14ac:dyDescent="0.25">
      <c r="G5440"/>
      <c r="I5440" s="112"/>
    </row>
    <row r="5441" spans="7:9" x14ac:dyDescent="0.25">
      <c r="G5441"/>
      <c r="I5441" s="112"/>
    </row>
    <row r="5442" spans="7:9" x14ac:dyDescent="0.25">
      <c r="G5442"/>
      <c r="I5442" s="112"/>
    </row>
    <row r="5443" spans="7:9" x14ac:dyDescent="0.25">
      <c r="G5443"/>
      <c r="I5443" s="112"/>
    </row>
    <row r="5444" spans="7:9" x14ac:dyDescent="0.25">
      <c r="G5444"/>
      <c r="I5444" s="112"/>
    </row>
    <row r="5445" spans="7:9" x14ac:dyDescent="0.25">
      <c r="G5445"/>
      <c r="I5445" s="112"/>
    </row>
    <row r="5446" spans="7:9" x14ac:dyDescent="0.25">
      <c r="G5446"/>
      <c r="I5446" s="112"/>
    </row>
    <row r="5447" spans="7:9" x14ac:dyDescent="0.25">
      <c r="G5447"/>
      <c r="I5447" s="112"/>
    </row>
    <row r="5448" spans="7:9" x14ac:dyDescent="0.25">
      <c r="G5448"/>
      <c r="I5448" s="112"/>
    </row>
    <row r="5449" spans="7:9" x14ac:dyDescent="0.25">
      <c r="G5449"/>
      <c r="I5449" s="112"/>
    </row>
    <row r="5450" spans="7:9" x14ac:dyDescent="0.25">
      <c r="G5450"/>
      <c r="I5450" s="112"/>
    </row>
    <row r="5451" spans="7:9" x14ac:dyDescent="0.25">
      <c r="G5451"/>
      <c r="I5451" s="112"/>
    </row>
    <row r="5452" spans="7:9" x14ac:dyDescent="0.25">
      <c r="G5452"/>
      <c r="I5452" s="112"/>
    </row>
    <row r="5453" spans="7:9" x14ac:dyDescent="0.25">
      <c r="G5453"/>
      <c r="I5453" s="112"/>
    </row>
    <row r="5454" spans="7:9" x14ac:dyDescent="0.25">
      <c r="G5454"/>
      <c r="I5454" s="112"/>
    </row>
    <row r="5455" spans="7:9" x14ac:dyDescent="0.25">
      <c r="G5455"/>
      <c r="I5455" s="112"/>
    </row>
    <row r="5456" spans="7:9" x14ac:dyDescent="0.25">
      <c r="G5456"/>
      <c r="I5456" s="112"/>
    </row>
    <row r="5457" spans="7:9" x14ac:dyDescent="0.25">
      <c r="G5457"/>
      <c r="I5457" s="112"/>
    </row>
    <row r="5458" spans="7:9" x14ac:dyDescent="0.25">
      <c r="G5458"/>
      <c r="I5458" s="112"/>
    </row>
    <row r="5459" spans="7:9" x14ac:dyDescent="0.25">
      <c r="G5459"/>
      <c r="I5459" s="112"/>
    </row>
    <row r="5460" spans="7:9" x14ac:dyDescent="0.25">
      <c r="G5460"/>
      <c r="I5460" s="112"/>
    </row>
    <row r="5461" spans="7:9" x14ac:dyDescent="0.25">
      <c r="G5461"/>
      <c r="I5461" s="112"/>
    </row>
    <row r="5462" spans="7:9" x14ac:dyDescent="0.25">
      <c r="G5462"/>
      <c r="I5462" s="112"/>
    </row>
    <row r="5463" spans="7:9" x14ac:dyDescent="0.25">
      <c r="G5463"/>
      <c r="I5463" s="112"/>
    </row>
    <row r="5464" spans="7:9" x14ac:dyDescent="0.25">
      <c r="G5464"/>
      <c r="I5464" s="112"/>
    </row>
    <row r="5465" spans="7:9" x14ac:dyDescent="0.25">
      <c r="G5465"/>
      <c r="I5465" s="112"/>
    </row>
    <row r="5466" spans="7:9" x14ac:dyDescent="0.25">
      <c r="G5466"/>
      <c r="I5466" s="112"/>
    </row>
    <row r="5467" spans="7:9" x14ac:dyDescent="0.25">
      <c r="G5467"/>
      <c r="I5467" s="112"/>
    </row>
    <row r="5468" spans="7:9" x14ac:dyDescent="0.25">
      <c r="G5468"/>
      <c r="I5468" s="112"/>
    </row>
    <row r="5469" spans="7:9" x14ac:dyDescent="0.25">
      <c r="G5469"/>
      <c r="I5469" s="112"/>
    </row>
    <row r="5470" spans="7:9" x14ac:dyDescent="0.25">
      <c r="G5470"/>
      <c r="I5470" s="112"/>
    </row>
    <row r="5471" spans="7:9" x14ac:dyDescent="0.25">
      <c r="G5471"/>
      <c r="I5471" s="112"/>
    </row>
    <row r="5472" spans="7:9" x14ac:dyDescent="0.25">
      <c r="G5472"/>
      <c r="I5472" s="112"/>
    </row>
    <row r="5473" spans="7:9" x14ac:dyDescent="0.25">
      <c r="G5473"/>
      <c r="I5473" s="112"/>
    </row>
    <row r="5474" spans="7:9" x14ac:dyDescent="0.25">
      <c r="G5474"/>
      <c r="I5474" s="112"/>
    </row>
    <row r="5475" spans="7:9" x14ac:dyDescent="0.25">
      <c r="G5475"/>
      <c r="I5475" s="112"/>
    </row>
    <row r="5476" spans="7:9" x14ac:dyDescent="0.25">
      <c r="G5476"/>
      <c r="I5476" s="112"/>
    </row>
    <row r="5477" spans="7:9" x14ac:dyDescent="0.25">
      <c r="G5477"/>
      <c r="I5477" s="112"/>
    </row>
    <row r="5478" spans="7:9" x14ac:dyDescent="0.25">
      <c r="G5478"/>
      <c r="I5478" s="112"/>
    </row>
    <row r="5479" spans="7:9" x14ac:dyDescent="0.25">
      <c r="G5479"/>
      <c r="I5479" s="112"/>
    </row>
    <row r="5480" spans="7:9" x14ac:dyDescent="0.25">
      <c r="G5480"/>
      <c r="I5480" s="112"/>
    </row>
    <row r="5481" spans="7:9" x14ac:dyDescent="0.25">
      <c r="G5481"/>
      <c r="I5481" s="112"/>
    </row>
    <row r="5482" spans="7:9" x14ac:dyDescent="0.25">
      <c r="G5482"/>
      <c r="I5482" s="112"/>
    </row>
    <row r="5483" spans="7:9" x14ac:dyDescent="0.25">
      <c r="G5483"/>
      <c r="I5483" s="112"/>
    </row>
    <row r="5484" spans="7:9" x14ac:dyDescent="0.25">
      <c r="G5484"/>
      <c r="I5484" s="112"/>
    </row>
    <row r="5485" spans="7:9" x14ac:dyDescent="0.25">
      <c r="G5485"/>
      <c r="I5485" s="112"/>
    </row>
    <row r="5486" spans="7:9" x14ac:dyDescent="0.25">
      <c r="G5486"/>
      <c r="I5486" s="112"/>
    </row>
    <row r="5487" spans="7:9" x14ac:dyDescent="0.25">
      <c r="G5487"/>
      <c r="I5487" s="112"/>
    </row>
    <row r="5488" spans="7:9" x14ac:dyDescent="0.25">
      <c r="G5488"/>
      <c r="I5488" s="112"/>
    </row>
    <row r="5489" spans="7:9" x14ac:dyDescent="0.25">
      <c r="G5489"/>
      <c r="I5489" s="112"/>
    </row>
    <row r="5490" spans="7:9" x14ac:dyDescent="0.25">
      <c r="G5490"/>
      <c r="I5490" s="112"/>
    </row>
    <row r="5491" spans="7:9" x14ac:dyDescent="0.25">
      <c r="G5491"/>
      <c r="I5491" s="112"/>
    </row>
    <row r="5492" spans="7:9" x14ac:dyDescent="0.25">
      <c r="G5492"/>
      <c r="I5492" s="112"/>
    </row>
    <row r="5493" spans="7:9" x14ac:dyDescent="0.25">
      <c r="G5493"/>
      <c r="I5493" s="112"/>
    </row>
    <row r="5494" spans="7:9" x14ac:dyDescent="0.25">
      <c r="G5494"/>
      <c r="I5494" s="112"/>
    </row>
    <row r="5495" spans="7:9" x14ac:dyDescent="0.25">
      <c r="G5495"/>
      <c r="I5495" s="112"/>
    </row>
    <row r="5496" spans="7:9" x14ac:dyDescent="0.25">
      <c r="G5496"/>
      <c r="I5496" s="112"/>
    </row>
    <row r="5497" spans="7:9" x14ac:dyDescent="0.25">
      <c r="G5497"/>
      <c r="I5497" s="112"/>
    </row>
    <row r="5498" spans="7:9" x14ac:dyDescent="0.25">
      <c r="G5498"/>
      <c r="I5498" s="112"/>
    </row>
    <row r="5499" spans="7:9" x14ac:dyDescent="0.25">
      <c r="G5499"/>
      <c r="I5499" s="112"/>
    </row>
    <row r="5500" spans="7:9" x14ac:dyDescent="0.25">
      <c r="G5500"/>
      <c r="I5500" s="112"/>
    </row>
    <row r="5501" spans="7:9" x14ac:dyDescent="0.25">
      <c r="G5501"/>
      <c r="I5501" s="112"/>
    </row>
    <row r="5502" spans="7:9" x14ac:dyDescent="0.25">
      <c r="G5502"/>
      <c r="I5502" s="112"/>
    </row>
    <row r="5503" spans="7:9" x14ac:dyDescent="0.25">
      <c r="G5503"/>
      <c r="I5503" s="112"/>
    </row>
    <row r="5504" spans="7:9" x14ac:dyDescent="0.25">
      <c r="G5504"/>
      <c r="I5504" s="112"/>
    </row>
    <row r="5505" spans="7:9" x14ac:dyDescent="0.25">
      <c r="G5505"/>
      <c r="I5505" s="112"/>
    </row>
    <row r="5506" spans="7:9" x14ac:dyDescent="0.25">
      <c r="G5506"/>
      <c r="I5506" s="112"/>
    </row>
    <row r="5507" spans="7:9" x14ac:dyDescent="0.25">
      <c r="G5507"/>
      <c r="I5507" s="112"/>
    </row>
    <row r="5508" spans="7:9" x14ac:dyDescent="0.25">
      <c r="G5508"/>
      <c r="I5508" s="112"/>
    </row>
    <row r="5509" spans="7:9" x14ac:dyDescent="0.25">
      <c r="G5509"/>
      <c r="I5509" s="112"/>
    </row>
    <row r="5510" spans="7:9" x14ac:dyDescent="0.25">
      <c r="G5510"/>
      <c r="I5510" s="112"/>
    </row>
    <row r="5511" spans="7:9" x14ac:dyDescent="0.25">
      <c r="G5511"/>
      <c r="I5511" s="112"/>
    </row>
    <row r="5512" spans="7:9" x14ac:dyDescent="0.25">
      <c r="G5512"/>
      <c r="I5512" s="112"/>
    </row>
    <row r="5513" spans="7:9" x14ac:dyDescent="0.25">
      <c r="G5513"/>
      <c r="I5513" s="112"/>
    </row>
    <row r="5514" spans="7:9" x14ac:dyDescent="0.25">
      <c r="G5514"/>
      <c r="I5514" s="112"/>
    </row>
    <row r="5515" spans="7:9" x14ac:dyDescent="0.25">
      <c r="G5515"/>
      <c r="I5515" s="112"/>
    </row>
    <row r="5516" spans="7:9" x14ac:dyDescent="0.25">
      <c r="G5516"/>
      <c r="I5516" s="112"/>
    </row>
    <row r="5517" spans="7:9" x14ac:dyDescent="0.25">
      <c r="G5517"/>
      <c r="I5517" s="112"/>
    </row>
    <row r="5518" spans="7:9" x14ac:dyDescent="0.25">
      <c r="G5518"/>
      <c r="I5518" s="112"/>
    </row>
    <row r="5519" spans="7:9" x14ac:dyDescent="0.25">
      <c r="G5519"/>
      <c r="I5519" s="112"/>
    </row>
    <row r="5520" spans="7:9" x14ac:dyDescent="0.25">
      <c r="G5520"/>
      <c r="I5520" s="112"/>
    </row>
    <row r="5521" spans="7:9" x14ac:dyDescent="0.25">
      <c r="G5521"/>
      <c r="I5521" s="112"/>
    </row>
    <row r="5522" spans="7:9" x14ac:dyDescent="0.25">
      <c r="G5522"/>
      <c r="I5522" s="112"/>
    </row>
    <row r="5523" spans="7:9" x14ac:dyDescent="0.25">
      <c r="G5523"/>
      <c r="I5523" s="112"/>
    </row>
    <row r="5524" spans="7:9" x14ac:dyDescent="0.25">
      <c r="G5524"/>
      <c r="I5524" s="112"/>
    </row>
    <row r="5525" spans="7:9" x14ac:dyDescent="0.25">
      <c r="G5525"/>
      <c r="I5525" s="112"/>
    </row>
    <row r="5526" spans="7:9" x14ac:dyDescent="0.25">
      <c r="G5526"/>
      <c r="I5526" s="112"/>
    </row>
    <row r="5527" spans="7:9" x14ac:dyDescent="0.25">
      <c r="G5527"/>
      <c r="I5527" s="112"/>
    </row>
    <row r="5528" spans="7:9" x14ac:dyDescent="0.25">
      <c r="G5528"/>
      <c r="I5528" s="112"/>
    </row>
    <row r="5529" spans="7:9" x14ac:dyDescent="0.25">
      <c r="G5529"/>
      <c r="I5529" s="112"/>
    </row>
    <row r="5530" spans="7:9" x14ac:dyDescent="0.25">
      <c r="G5530"/>
      <c r="I5530" s="112"/>
    </row>
    <row r="5531" spans="7:9" x14ac:dyDescent="0.25">
      <c r="G5531"/>
      <c r="I5531" s="112"/>
    </row>
    <row r="5532" spans="7:9" x14ac:dyDescent="0.25">
      <c r="G5532"/>
      <c r="I5532" s="112"/>
    </row>
    <row r="5533" spans="7:9" x14ac:dyDescent="0.25">
      <c r="G5533"/>
      <c r="I5533" s="112"/>
    </row>
    <row r="5534" spans="7:9" x14ac:dyDescent="0.25">
      <c r="G5534"/>
      <c r="I5534" s="112"/>
    </row>
    <row r="5535" spans="7:9" x14ac:dyDescent="0.25">
      <c r="G5535"/>
      <c r="I5535" s="112"/>
    </row>
    <row r="5536" spans="7:9" x14ac:dyDescent="0.25">
      <c r="G5536"/>
      <c r="I5536" s="112"/>
    </row>
    <row r="5537" spans="7:9" x14ac:dyDescent="0.25">
      <c r="G5537"/>
      <c r="I5537" s="112"/>
    </row>
    <row r="5538" spans="7:9" x14ac:dyDescent="0.25">
      <c r="G5538"/>
      <c r="I5538" s="112"/>
    </row>
    <row r="5539" spans="7:9" x14ac:dyDescent="0.25">
      <c r="G5539"/>
      <c r="I5539" s="112"/>
    </row>
    <row r="5540" spans="7:9" x14ac:dyDescent="0.25">
      <c r="G5540"/>
      <c r="I5540" s="112"/>
    </row>
    <row r="5541" spans="7:9" x14ac:dyDescent="0.25">
      <c r="G5541"/>
      <c r="I5541" s="112"/>
    </row>
    <row r="5542" spans="7:9" x14ac:dyDescent="0.25">
      <c r="G5542"/>
      <c r="I5542" s="112"/>
    </row>
    <row r="5543" spans="7:9" x14ac:dyDescent="0.25">
      <c r="G5543"/>
      <c r="I5543" s="112"/>
    </row>
    <row r="5544" spans="7:9" x14ac:dyDescent="0.25">
      <c r="G5544"/>
      <c r="I5544" s="112"/>
    </row>
    <row r="5545" spans="7:9" x14ac:dyDescent="0.25">
      <c r="G5545"/>
      <c r="I5545" s="112"/>
    </row>
    <row r="5546" spans="7:9" x14ac:dyDescent="0.25">
      <c r="G5546"/>
      <c r="I5546" s="112"/>
    </row>
    <row r="5547" spans="7:9" x14ac:dyDescent="0.25">
      <c r="G5547"/>
      <c r="I5547" s="112"/>
    </row>
    <row r="5548" spans="7:9" x14ac:dyDescent="0.25">
      <c r="G5548"/>
      <c r="I5548" s="112"/>
    </row>
    <row r="5549" spans="7:9" x14ac:dyDescent="0.25">
      <c r="G5549"/>
      <c r="I5549" s="112"/>
    </row>
    <row r="5550" spans="7:9" x14ac:dyDescent="0.25">
      <c r="G5550"/>
      <c r="I5550" s="112"/>
    </row>
    <row r="5551" spans="7:9" x14ac:dyDescent="0.25">
      <c r="G5551"/>
      <c r="I5551" s="112"/>
    </row>
    <row r="5552" spans="7:9" x14ac:dyDescent="0.25">
      <c r="G5552"/>
      <c r="I5552" s="112"/>
    </row>
    <row r="5553" spans="7:9" x14ac:dyDescent="0.25">
      <c r="G5553"/>
      <c r="I5553" s="112"/>
    </row>
    <row r="5554" spans="7:9" x14ac:dyDescent="0.25">
      <c r="G5554"/>
      <c r="I5554" s="112"/>
    </row>
    <row r="5555" spans="7:9" x14ac:dyDescent="0.25">
      <c r="G5555"/>
      <c r="I5555" s="112"/>
    </row>
    <row r="5556" spans="7:9" x14ac:dyDescent="0.25">
      <c r="G5556"/>
      <c r="I5556" s="112"/>
    </row>
    <row r="5557" spans="7:9" x14ac:dyDescent="0.25">
      <c r="G5557"/>
      <c r="I5557" s="112"/>
    </row>
    <row r="5558" spans="7:9" x14ac:dyDescent="0.25">
      <c r="G5558"/>
      <c r="I5558" s="112"/>
    </row>
    <row r="5559" spans="7:9" x14ac:dyDescent="0.25">
      <c r="G5559"/>
      <c r="I5559" s="112"/>
    </row>
    <row r="5560" spans="7:9" x14ac:dyDescent="0.25">
      <c r="G5560"/>
      <c r="I5560" s="112"/>
    </row>
    <row r="5561" spans="7:9" x14ac:dyDescent="0.25">
      <c r="G5561"/>
      <c r="I5561" s="112"/>
    </row>
    <row r="5562" spans="7:9" x14ac:dyDescent="0.25">
      <c r="G5562"/>
      <c r="I5562" s="112"/>
    </row>
    <row r="5563" spans="7:9" x14ac:dyDescent="0.25">
      <c r="G5563"/>
      <c r="I5563" s="112"/>
    </row>
    <row r="5564" spans="7:9" x14ac:dyDescent="0.25">
      <c r="G5564"/>
      <c r="I5564" s="112"/>
    </row>
    <row r="5565" spans="7:9" x14ac:dyDescent="0.25">
      <c r="G5565"/>
      <c r="I5565" s="112"/>
    </row>
    <row r="5566" spans="7:9" x14ac:dyDescent="0.25">
      <c r="G5566"/>
      <c r="I5566" s="112"/>
    </row>
    <row r="5567" spans="7:9" x14ac:dyDescent="0.25">
      <c r="G5567"/>
      <c r="I5567" s="112"/>
    </row>
    <row r="5568" spans="7:9" x14ac:dyDescent="0.25">
      <c r="G5568"/>
      <c r="I5568" s="112"/>
    </row>
    <row r="5569" spans="7:9" x14ac:dyDescent="0.25">
      <c r="G5569"/>
      <c r="I5569" s="112"/>
    </row>
    <row r="5570" spans="7:9" x14ac:dyDescent="0.25">
      <c r="G5570"/>
      <c r="I5570" s="112"/>
    </row>
    <row r="5571" spans="7:9" x14ac:dyDescent="0.25">
      <c r="G5571"/>
      <c r="I5571" s="112"/>
    </row>
    <row r="5572" spans="7:9" x14ac:dyDescent="0.25">
      <c r="G5572"/>
      <c r="I5572" s="112"/>
    </row>
    <row r="5573" spans="7:9" x14ac:dyDescent="0.25">
      <c r="G5573"/>
      <c r="I5573" s="112"/>
    </row>
    <row r="5574" spans="7:9" x14ac:dyDescent="0.25">
      <c r="G5574"/>
      <c r="I5574" s="112"/>
    </row>
    <row r="5575" spans="7:9" x14ac:dyDescent="0.25">
      <c r="G5575"/>
      <c r="I5575" s="112"/>
    </row>
    <row r="5576" spans="7:9" x14ac:dyDescent="0.25">
      <c r="G5576"/>
      <c r="I5576" s="112"/>
    </row>
    <row r="5577" spans="7:9" x14ac:dyDescent="0.25">
      <c r="G5577"/>
      <c r="I5577" s="112"/>
    </row>
    <row r="5578" spans="7:9" x14ac:dyDescent="0.25">
      <c r="G5578"/>
      <c r="I5578" s="112"/>
    </row>
    <row r="5579" spans="7:9" x14ac:dyDescent="0.25">
      <c r="G5579"/>
      <c r="I5579" s="112"/>
    </row>
    <row r="5580" spans="7:9" x14ac:dyDescent="0.25">
      <c r="G5580"/>
      <c r="I5580" s="112"/>
    </row>
    <row r="5581" spans="7:9" x14ac:dyDescent="0.25">
      <c r="G5581"/>
      <c r="I5581" s="112"/>
    </row>
    <row r="5582" spans="7:9" x14ac:dyDescent="0.25">
      <c r="G5582"/>
      <c r="I5582" s="112"/>
    </row>
    <row r="5583" spans="7:9" x14ac:dyDescent="0.25">
      <c r="G5583"/>
      <c r="I5583" s="112"/>
    </row>
    <row r="5584" spans="7:9" x14ac:dyDescent="0.25">
      <c r="G5584"/>
      <c r="I5584" s="112"/>
    </row>
    <row r="5585" spans="7:9" x14ac:dyDescent="0.25">
      <c r="G5585"/>
      <c r="I5585" s="112"/>
    </row>
    <row r="5586" spans="7:9" x14ac:dyDescent="0.25">
      <c r="G5586"/>
      <c r="I5586" s="112"/>
    </row>
    <row r="5587" spans="7:9" x14ac:dyDescent="0.25">
      <c r="G5587"/>
      <c r="I5587" s="112"/>
    </row>
    <row r="5588" spans="7:9" x14ac:dyDescent="0.25">
      <c r="G5588"/>
      <c r="I5588" s="112"/>
    </row>
    <row r="5589" spans="7:9" x14ac:dyDescent="0.25">
      <c r="G5589"/>
      <c r="I5589" s="112"/>
    </row>
    <row r="5590" spans="7:9" x14ac:dyDescent="0.25">
      <c r="G5590"/>
      <c r="I5590" s="112"/>
    </row>
    <row r="5591" spans="7:9" x14ac:dyDescent="0.25">
      <c r="G5591"/>
      <c r="I5591" s="112"/>
    </row>
    <row r="5592" spans="7:9" x14ac:dyDescent="0.25">
      <c r="G5592"/>
      <c r="I5592" s="112"/>
    </row>
    <row r="5593" spans="7:9" x14ac:dyDescent="0.25">
      <c r="G5593"/>
      <c r="I5593" s="112"/>
    </row>
    <row r="5594" spans="7:9" x14ac:dyDescent="0.25">
      <c r="G5594"/>
      <c r="I5594" s="112"/>
    </row>
    <row r="5595" spans="7:9" x14ac:dyDescent="0.25">
      <c r="G5595"/>
      <c r="I5595" s="112"/>
    </row>
    <row r="5596" spans="7:9" x14ac:dyDescent="0.25">
      <c r="G5596"/>
      <c r="I5596" s="112"/>
    </row>
    <row r="5597" spans="7:9" x14ac:dyDescent="0.25">
      <c r="G5597"/>
      <c r="I5597" s="112"/>
    </row>
    <row r="5598" spans="7:9" x14ac:dyDescent="0.25">
      <c r="G5598"/>
      <c r="I5598" s="112"/>
    </row>
    <row r="5599" spans="7:9" x14ac:dyDescent="0.25">
      <c r="G5599"/>
      <c r="I5599" s="112"/>
    </row>
    <row r="5600" spans="7:9" x14ac:dyDescent="0.25">
      <c r="G5600"/>
      <c r="I5600" s="112"/>
    </row>
    <row r="5601" spans="7:9" x14ac:dyDescent="0.25">
      <c r="G5601"/>
      <c r="I5601" s="112"/>
    </row>
    <row r="5602" spans="7:9" x14ac:dyDescent="0.25">
      <c r="G5602"/>
      <c r="I5602" s="112"/>
    </row>
    <row r="5603" spans="7:9" x14ac:dyDescent="0.25">
      <c r="G5603"/>
      <c r="I5603" s="112"/>
    </row>
    <row r="5604" spans="7:9" x14ac:dyDescent="0.25">
      <c r="G5604"/>
      <c r="I5604" s="112"/>
    </row>
    <row r="5605" spans="7:9" x14ac:dyDescent="0.25">
      <c r="G5605"/>
      <c r="I5605" s="112"/>
    </row>
    <row r="5606" spans="7:9" x14ac:dyDescent="0.25">
      <c r="G5606"/>
      <c r="I5606" s="112"/>
    </row>
    <row r="5607" spans="7:9" x14ac:dyDescent="0.25">
      <c r="G5607"/>
      <c r="I5607" s="112"/>
    </row>
    <row r="5608" spans="7:9" x14ac:dyDescent="0.25">
      <c r="G5608"/>
      <c r="I5608" s="112"/>
    </row>
    <row r="5609" spans="7:9" x14ac:dyDescent="0.25">
      <c r="G5609"/>
      <c r="I5609" s="112"/>
    </row>
    <row r="5610" spans="7:9" x14ac:dyDescent="0.25">
      <c r="G5610"/>
      <c r="I5610" s="112"/>
    </row>
    <row r="5611" spans="7:9" x14ac:dyDescent="0.25">
      <c r="G5611"/>
      <c r="I5611" s="112"/>
    </row>
    <row r="5612" spans="7:9" x14ac:dyDescent="0.25">
      <c r="G5612"/>
      <c r="I5612" s="112"/>
    </row>
    <row r="5613" spans="7:9" x14ac:dyDescent="0.25">
      <c r="G5613"/>
      <c r="I5613" s="112"/>
    </row>
    <row r="5614" spans="7:9" x14ac:dyDescent="0.25">
      <c r="G5614"/>
      <c r="I5614" s="112"/>
    </row>
    <row r="5615" spans="7:9" x14ac:dyDescent="0.25">
      <c r="G5615"/>
      <c r="I5615" s="112"/>
    </row>
    <row r="5616" spans="7:9" x14ac:dyDescent="0.25">
      <c r="G5616"/>
      <c r="I5616" s="112"/>
    </row>
    <row r="5617" spans="7:9" x14ac:dyDescent="0.25">
      <c r="G5617"/>
      <c r="I5617" s="112"/>
    </row>
    <row r="5618" spans="7:9" x14ac:dyDescent="0.25">
      <c r="G5618"/>
      <c r="I5618" s="112"/>
    </row>
    <row r="5619" spans="7:9" x14ac:dyDescent="0.25">
      <c r="G5619"/>
      <c r="I5619" s="112"/>
    </row>
    <row r="5620" spans="7:9" x14ac:dyDescent="0.25">
      <c r="G5620"/>
      <c r="I5620" s="112"/>
    </row>
    <row r="5621" spans="7:9" x14ac:dyDescent="0.25">
      <c r="G5621"/>
      <c r="I5621" s="112"/>
    </row>
    <row r="5622" spans="7:9" x14ac:dyDescent="0.25">
      <c r="G5622"/>
      <c r="I5622" s="112"/>
    </row>
    <row r="5623" spans="7:9" x14ac:dyDescent="0.25">
      <c r="G5623"/>
      <c r="I5623" s="112"/>
    </row>
    <row r="5624" spans="7:9" x14ac:dyDescent="0.25">
      <c r="G5624"/>
      <c r="I5624" s="112"/>
    </row>
    <row r="5625" spans="7:9" x14ac:dyDescent="0.25">
      <c r="G5625"/>
      <c r="I5625" s="112"/>
    </row>
    <row r="5626" spans="7:9" x14ac:dyDescent="0.25">
      <c r="G5626"/>
      <c r="I5626" s="112"/>
    </row>
    <row r="5627" spans="7:9" x14ac:dyDescent="0.25">
      <c r="G5627"/>
      <c r="I5627" s="112"/>
    </row>
    <row r="5628" spans="7:9" x14ac:dyDescent="0.25">
      <c r="G5628"/>
      <c r="I5628" s="112"/>
    </row>
    <row r="5629" spans="7:9" x14ac:dyDescent="0.25">
      <c r="G5629"/>
      <c r="I5629" s="112"/>
    </row>
    <row r="5630" spans="7:9" x14ac:dyDescent="0.25">
      <c r="G5630"/>
      <c r="I5630" s="112"/>
    </row>
    <row r="5631" spans="7:9" x14ac:dyDescent="0.25">
      <c r="G5631"/>
      <c r="I5631" s="112"/>
    </row>
    <row r="5632" spans="7:9" x14ac:dyDescent="0.25">
      <c r="G5632"/>
      <c r="I5632" s="112"/>
    </row>
    <row r="5633" spans="7:9" x14ac:dyDescent="0.25">
      <c r="G5633"/>
      <c r="I5633" s="112"/>
    </row>
    <row r="5634" spans="7:9" x14ac:dyDescent="0.25">
      <c r="G5634"/>
      <c r="I5634" s="112"/>
    </row>
    <row r="5635" spans="7:9" x14ac:dyDescent="0.25">
      <c r="G5635"/>
      <c r="I5635" s="112"/>
    </row>
    <row r="5636" spans="7:9" x14ac:dyDescent="0.25">
      <c r="G5636"/>
      <c r="I5636" s="112"/>
    </row>
    <row r="5637" spans="7:9" x14ac:dyDescent="0.25">
      <c r="G5637"/>
      <c r="I5637" s="112"/>
    </row>
    <row r="5638" spans="7:9" x14ac:dyDescent="0.25">
      <c r="G5638"/>
      <c r="I5638" s="112"/>
    </row>
    <row r="5639" spans="7:9" x14ac:dyDescent="0.25">
      <c r="G5639"/>
      <c r="I5639" s="112"/>
    </row>
    <row r="5640" spans="7:9" x14ac:dyDescent="0.25">
      <c r="G5640"/>
      <c r="I5640" s="112"/>
    </row>
    <row r="5641" spans="7:9" x14ac:dyDescent="0.25">
      <c r="G5641"/>
      <c r="I5641" s="112"/>
    </row>
    <row r="5642" spans="7:9" x14ac:dyDescent="0.25">
      <c r="G5642"/>
      <c r="I5642" s="112"/>
    </row>
    <row r="5643" spans="7:9" x14ac:dyDescent="0.25">
      <c r="G5643"/>
      <c r="I5643" s="112"/>
    </row>
    <row r="5644" spans="7:9" x14ac:dyDescent="0.25">
      <c r="G5644"/>
      <c r="I5644" s="112"/>
    </row>
    <row r="5645" spans="7:9" x14ac:dyDescent="0.25">
      <c r="G5645"/>
      <c r="I5645" s="112"/>
    </row>
    <row r="5646" spans="7:9" x14ac:dyDescent="0.25">
      <c r="G5646"/>
      <c r="I5646" s="112"/>
    </row>
    <row r="5647" spans="7:9" x14ac:dyDescent="0.25">
      <c r="G5647"/>
      <c r="I5647" s="112"/>
    </row>
    <row r="5648" spans="7:9" x14ac:dyDescent="0.25">
      <c r="G5648"/>
      <c r="I5648" s="112"/>
    </row>
    <row r="5649" spans="7:9" x14ac:dyDescent="0.25">
      <c r="G5649"/>
      <c r="I5649" s="112"/>
    </row>
    <row r="5650" spans="7:9" x14ac:dyDescent="0.25">
      <c r="G5650"/>
      <c r="I5650" s="112"/>
    </row>
    <row r="5651" spans="7:9" x14ac:dyDescent="0.25">
      <c r="G5651"/>
      <c r="I5651" s="112"/>
    </row>
    <row r="5652" spans="7:9" x14ac:dyDescent="0.25">
      <c r="G5652"/>
      <c r="I5652" s="112"/>
    </row>
    <row r="5653" spans="7:9" x14ac:dyDescent="0.25">
      <c r="G5653"/>
      <c r="I5653" s="112"/>
    </row>
    <row r="5654" spans="7:9" x14ac:dyDescent="0.25">
      <c r="G5654"/>
      <c r="I5654" s="112"/>
    </row>
    <row r="5655" spans="7:9" x14ac:dyDescent="0.25">
      <c r="G5655"/>
      <c r="I5655" s="112"/>
    </row>
    <row r="5656" spans="7:9" x14ac:dyDescent="0.25">
      <c r="G5656"/>
      <c r="I5656" s="112"/>
    </row>
    <row r="5657" spans="7:9" x14ac:dyDescent="0.25">
      <c r="G5657"/>
      <c r="I5657" s="112"/>
    </row>
    <row r="5658" spans="7:9" x14ac:dyDescent="0.25">
      <c r="G5658"/>
      <c r="I5658" s="112"/>
    </row>
    <row r="5659" spans="7:9" x14ac:dyDescent="0.25">
      <c r="G5659"/>
      <c r="I5659" s="112"/>
    </row>
    <row r="5660" spans="7:9" x14ac:dyDescent="0.25">
      <c r="G5660"/>
      <c r="I5660" s="112"/>
    </row>
    <row r="5661" spans="7:9" x14ac:dyDescent="0.25">
      <c r="G5661"/>
      <c r="I5661" s="112"/>
    </row>
    <row r="5662" spans="7:9" x14ac:dyDescent="0.25">
      <c r="G5662"/>
      <c r="I5662" s="112"/>
    </row>
    <row r="5663" spans="7:9" x14ac:dyDescent="0.25">
      <c r="G5663"/>
      <c r="I5663" s="112"/>
    </row>
    <row r="5664" spans="7:9" x14ac:dyDescent="0.25">
      <c r="G5664"/>
      <c r="I5664" s="112"/>
    </row>
    <row r="5665" spans="7:9" x14ac:dyDescent="0.25">
      <c r="G5665"/>
      <c r="I5665" s="112"/>
    </row>
    <row r="5666" spans="7:9" x14ac:dyDescent="0.25">
      <c r="G5666"/>
      <c r="I5666" s="112"/>
    </row>
    <row r="5667" spans="7:9" x14ac:dyDescent="0.25">
      <c r="G5667"/>
      <c r="I5667" s="112"/>
    </row>
    <row r="5668" spans="7:9" x14ac:dyDescent="0.25">
      <c r="G5668"/>
      <c r="I5668" s="112"/>
    </row>
    <row r="5669" spans="7:9" x14ac:dyDescent="0.25">
      <c r="G5669"/>
      <c r="I5669" s="112"/>
    </row>
    <row r="5670" spans="7:9" x14ac:dyDescent="0.25">
      <c r="G5670"/>
      <c r="I5670" s="112"/>
    </row>
    <row r="5671" spans="7:9" x14ac:dyDescent="0.25">
      <c r="G5671"/>
      <c r="I5671" s="112"/>
    </row>
    <row r="5672" spans="7:9" x14ac:dyDescent="0.25">
      <c r="G5672"/>
      <c r="I5672" s="112"/>
    </row>
    <row r="5673" spans="7:9" x14ac:dyDescent="0.25">
      <c r="G5673"/>
      <c r="I5673" s="112"/>
    </row>
    <row r="5674" spans="7:9" x14ac:dyDescent="0.25">
      <c r="G5674"/>
      <c r="I5674" s="112"/>
    </row>
    <row r="5675" spans="7:9" x14ac:dyDescent="0.25">
      <c r="G5675"/>
      <c r="I5675" s="112"/>
    </row>
    <row r="5676" spans="7:9" x14ac:dyDescent="0.25">
      <c r="G5676"/>
      <c r="I5676" s="112"/>
    </row>
    <row r="5677" spans="7:9" x14ac:dyDescent="0.25">
      <c r="G5677"/>
      <c r="I5677" s="112"/>
    </row>
    <row r="5678" spans="7:9" x14ac:dyDescent="0.25">
      <c r="G5678"/>
      <c r="I5678" s="112"/>
    </row>
    <row r="5679" spans="7:9" x14ac:dyDescent="0.25">
      <c r="G5679"/>
      <c r="I5679" s="112"/>
    </row>
    <row r="5680" spans="7:9" x14ac:dyDescent="0.25">
      <c r="G5680"/>
      <c r="I5680" s="112"/>
    </row>
    <row r="5681" spans="7:9" x14ac:dyDescent="0.25">
      <c r="G5681"/>
      <c r="I5681" s="112"/>
    </row>
    <row r="5682" spans="7:9" x14ac:dyDescent="0.25">
      <c r="G5682"/>
      <c r="I5682" s="112"/>
    </row>
    <row r="5683" spans="7:9" x14ac:dyDescent="0.25">
      <c r="G5683"/>
      <c r="I5683" s="112"/>
    </row>
    <row r="5684" spans="7:9" x14ac:dyDescent="0.25">
      <c r="G5684"/>
      <c r="I5684" s="112"/>
    </row>
    <row r="5685" spans="7:9" x14ac:dyDescent="0.25">
      <c r="G5685"/>
      <c r="I5685" s="112"/>
    </row>
    <row r="5686" spans="7:9" x14ac:dyDescent="0.25">
      <c r="G5686"/>
      <c r="I5686" s="112"/>
    </row>
    <row r="5687" spans="7:9" x14ac:dyDescent="0.25">
      <c r="G5687"/>
      <c r="I5687" s="112"/>
    </row>
    <row r="5688" spans="7:9" x14ac:dyDescent="0.25">
      <c r="G5688"/>
      <c r="I5688" s="112"/>
    </row>
    <row r="5689" spans="7:9" x14ac:dyDescent="0.25">
      <c r="G5689"/>
      <c r="I5689" s="112"/>
    </row>
    <row r="5690" spans="7:9" x14ac:dyDescent="0.25">
      <c r="G5690"/>
      <c r="I5690" s="112"/>
    </row>
    <row r="5691" spans="7:9" x14ac:dyDescent="0.25">
      <c r="G5691"/>
      <c r="I5691" s="112"/>
    </row>
    <row r="5692" spans="7:9" x14ac:dyDescent="0.25">
      <c r="G5692"/>
      <c r="I5692" s="112"/>
    </row>
    <row r="5693" spans="7:9" x14ac:dyDescent="0.25">
      <c r="G5693"/>
      <c r="I5693" s="112"/>
    </row>
    <row r="5694" spans="7:9" x14ac:dyDescent="0.25">
      <c r="G5694"/>
      <c r="I5694" s="112"/>
    </row>
    <row r="5695" spans="7:9" x14ac:dyDescent="0.25">
      <c r="G5695"/>
      <c r="I5695" s="112"/>
    </row>
    <row r="5696" spans="7:9" x14ac:dyDescent="0.25">
      <c r="G5696"/>
      <c r="I5696" s="112"/>
    </row>
    <row r="5697" spans="7:9" x14ac:dyDescent="0.25">
      <c r="G5697"/>
      <c r="I5697" s="112"/>
    </row>
    <row r="5698" spans="7:9" x14ac:dyDescent="0.25">
      <c r="G5698"/>
      <c r="I5698" s="112"/>
    </row>
    <row r="5699" spans="7:9" x14ac:dyDescent="0.25">
      <c r="G5699"/>
      <c r="I5699" s="112"/>
    </row>
    <row r="5700" spans="7:9" x14ac:dyDescent="0.25">
      <c r="G5700"/>
      <c r="I5700" s="112"/>
    </row>
    <row r="5701" spans="7:9" x14ac:dyDescent="0.25">
      <c r="G5701"/>
      <c r="I5701" s="112"/>
    </row>
    <row r="5702" spans="7:9" x14ac:dyDescent="0.25">
      <c r="G5702"/>
      <c r="I5702" s="112"/>
    </row>
    <row r="5703" spans="7:9" x14ac:dyDescent="0.25">
      <c r="G5703"/>
      <c r="I5703" s="112"/>
    </row>
    <row r="5704" spans="7:9" x14ac:dyDescent="0.25">
      <c r="G5704"/>
      <c r="I5704" s="112"/>
    </row>
    <row r="5705" spans="7:9" x14ac:dyDescent="0.25">
      <c r="G5705"/>
      <c r="I5705" s="112"/>
    </row>
    <row r="5706" spans="7:9" x14ac:dyDescent="0.25">
      <c r="G5706"/>
      <c r="I5706" s="112"/>
    </row>
    <row r="5707" spans="7:9" x14ac:dyDescent="0.25">
      <c r="G5707"/>
      <c r="I5707" s="112"/>
    </row>
    <row r="5708" spans="7:9" x14ac:dyDescent="0.25">
      <c r="G5708"/>
      <c r="I5708" s="112"/>
    </row>
    <row r="5709" spans="7:9" x14ac:dyDescent="0.25">
      <c r="G5709"/>
      <c r="I5709" s="112"/>
    </row>
    <row r="5710" spans="7:9" x14ac:dyDescent="0.25">
      <c r="G5710"/>
      <c r="I5710" s="112"/>
    </row>
    <row r="5711" spans="7:9" x14ac:dyDescent="0.25">
      <c r="G5711"/>
      <c r="I5711" s="112"/>
    </row>
    <row r="5712" spans="7:9" x14ac:dyDescent="0.25">
      <c r="G5712"/>
      <c r="I5712" s="112"/>
    </row>
    <row r="5713" spans="7:9" x14ac:dyDescent="0.25">
      <c r="G5713"/>
      <c r="I5713" s="112"/>
    </row>
    <row r="5714" spans="7:9" x14ac:dyDescent="0.25">
      <c r="G5714"/>
      <c r="I5714" s="112"/>
    </row>
    <row r="5715" spans="7:9" x14ac:dyDescent="0.25">
      <c r="G5715"/>
      <c r="I5715" s="112"/>
    </row>
    <row r="5716" spans="7:9" x14ac:dyDescent="0.25">
      <c r="G5716"/>
      <c r="I5716" s="112"/>
    </row>
    <row r="5717" spans="7:9" x14ac:dyDescent="0.25">
      <c r="G5717"/>
      <c r="I5717" s="112"/>
    </row>
    <row r="5718" spans="7:9" x14ac:dyDescent="0.25">
      <c r="G5718"/>
      <c r="I5718" s="112"/>
    </row>
    <row r="5719" spans="7:9" x14ac:dyDescent="0.25">
      <c r="G5719"/>
      <c r="I5719" s="112"/>
    </row>
    <row r="5720" spans="7:9" x14ac:dyDescent="0.25">
      <c r="G5720"/>
      <c r="I5720" s="112"/>
    </row>
    <row r="5721" spans="7:9" x14ac:dyDescent="0.25">
      <c r="G5721"/>
      <c r="I5721" s="112"/>
    </row>
    <row r="5722" spans="7:9" x14ac:dyDescent="0.25">
      <c r="G5722"/>
      <c r="I5722" s="112"/>
    </row>
    <row r="5723" spans="7:9" x14ac:dyDescent="0.25">
      <c r="G5723"/>
      <c r="I5723" s="112"/>
    </row>
    <row r="5724" spans="7:9" x14ac:dyDescent="0.25">
      <c r="G5724"/>
      <c r="I5724" s="112"/>
    </row>
    <row r="5725" spans="7:9" x14ac:dyDescent="0.25">
      <c r="G5725"/>
      <c r="I5725" s="112"/>
    </row>
    <row r="5726" spans="7:9" x14ac:dyDescent="0.25">
      <c r="G5726"/>
      <c r="I5726" s="112"/>
    </row>
    <row r="5727" spans="7:9" x14ac:dyDescent="0.25">
      <c r="G5727"/>
      <c r="I5727" s="112"/>
    </row>
    <row r="5728" spans="7:9" x14ac:dyDescent="0.25">
      <c r="G5728"/>
      <c r="I5728" s="112"/>
    </row>
    <row r="5729" spans="7:9" x14ac:dyDescent="0.25">
      <c r="G5729"/>
      <c r="I5729" s="112"/>
    </row>
    <row r="5730" spans="7:9" x14ac:dyDescent="0.25">
      <c r="G5730"/>
      <c r="I5730" s="112"/>
    </row>
    <row r="5731" spans="7:9" x14ac:dyDescent="0.25">
      <c r="G5731"/>
      <c r="I5731" s="112"/>
    </row>
    <row r="5732" spans="7:9" x14ac:dyDescent="0.25">
      <c r="G5732"/>
      <c r="I5732" s="112"/>
    </row>
    <row r="5733" spans="7:9" x14ac:dyDescent="0.25">
      <c r="G5733"/>
      <c r="I5733" s="112"/>
    </row>
    <row r="5734" spans="7:9" x14ac:dyDescent="0.25">
      <c r="G5734"/>
      <c r="I5734" s="112"/>
    </row>
    <row r="5735" spans="7:9" x14ac:dyDescent="0.25">
      <c r="G5735"/>
      <c r="I5735" s="112"/>
    </row>
    <row r="5736" spans="7:9" x14ac:dyDescent="0.25">
      <c r="G5736"/>
      <c r="I5736" s="112"/>
    </row>
    <row r="5737" spans="7:9" x14ac:dyDescent="0.25">
      <c r="G5737"/>
      <c r="I5737" s="112"/>
    </row>
    <row r="5738" spans="7:9" x14ac:dyDescent="0.25">
      <c r="G5738"/>
      <c r="I5738" s="112"/>
    </row>
    <row r="5739" spans="7:9" x14ac:dyDescent="0.25">
      <c r="G5739"/>
      <c r="I5739" s="112"/>
    </row>
    <row r="5740" spans="7:9" x14ac:dyDescent="0.25">
      <c r="G5740"/>
      <c r="I5740" s="112"/>
    </row>
    <row r="5741" spans="7:9" x14ac:dyDescent="0.25">
      <c r="G5741"/>
      <c r="I5741" s="112"/>
    </row>
    <row r="5742" spans="7:9" x14ac:dyDescent="0.25">
      <c r="G5742"/>
      <c r="I5742" s="112"/>
    </row>
    <row r="5743" spans="7:9" x14ac:dyDescent="0.25">
      <c r="G5743"/>
      <c r="I5743" s="112"/>
    </row>
    <row r="5744" spans="7:9" x14ac:dyDescent="0.25">
      <c r="G5744"/>
      <c r="I5744" s="112"/>
    </row>
    <row r="5745" spans="7:9" x14ac:dyDescent="0.25">
      <c r="G5745"/>
      <c r="I5745" s="112"/>
    </row>
    <row r="5746" spans="7:9" x14ac:dyDescent="0.25">
      <c r="G5746"/>
      <c r="I5746" s="112"/>
    </row>
    <row r="5747" spans="7:9" x14ac:dyDescent="0.25">
      <c r="G5747"/>
      <c r="I5747" s="112"/>
    </row>
    <row r="5748" spans="7:9" x14ac:dyDescent="0.25">
      <c r="G5748"/>
      <c r="I5748" s="112"/>
    </row>
    <row r="5749" spans="7:9" x14ac:dyDescent="0.25">
      <c r="G5749"/>
      <c r="I5749" s="112"/>
    </row>
    <row r="5750" spans="7:9" x14ac:dyDescent="0.25">
      <c r="G5750"/>
      <c r="I5750" s="112"/>
    </row>
    <row r="5751" spans="7:9" x14ac:dyDescent="0.25">
      <c r="G5751"/>
      <c r="I5751" s="112"/>
    </row>
    <row r="5752" spans="7:9" x14ac:dyDescent="0.25">
      <c r="G5752"/>
      <c r="I5752" s="112"/>
    </row>
    <row r="5753" spans="7:9" x14ac:dyDescent="0.25">
      <c r="G5753"/>
      <c r="I5753" s="112"/>
    </row>
    <row r="5754" spans="7:9" x14ac:dyDescent="0.25">
      <c r="G5754"/>
      <c r="I5754" s="112"/>
    </row>
    <row r="5755" spans="7:9" x14ac:dyDescent="0.25">
      <c r="G5755"/>
      <c r="I5755" s="112"/>
    </row>
    <row r="5756" spans="7:9" x14ac:dyDescent="0.25">
      <c r="G5756"/>
      <c r="I5756" s="112"/>
    </row>
    <row r="5757" spans="7:9" x14ac:dyDescent="0.25">
      <c r="G5757"/>
      <c r="I5757" s="112"/>
    </row>
    <row r="5758" spans="7:9" x14ac:dyDescent="0.25">
      <c r="G5758"/>
      <c r="I5758" s="112"/>
    </row>
    <row r="5759" spans="7:9" x14ac:dyDescent="0.25">
      <c r="G5759"/>
      <c r="I5759" s="112"/>
    </row>
    <row r="5760" spans="7:9" x14ac:dyDescent="0.25">
      <c r="G5760"/>
      <c r="I5760" s="112"/>
    </row>
    <row r="5761" spans="7:9" x14ac:dyDescent="0.25">
      <c r="G5761"/>
      <c r="I5761" s="112"/>
    </row>
    <row r="5762" spans="7:9" x14ac:dyDescent="0.25">
      <c r="G5762"/>
      <c r="I5762" s="112"/>
    </row>
    <row r="5763" spans="7:9" x14ac:dyDescent="0.25">
      <c r="G5763"/>
      <c r="I5763" s="112"/>
    </row>
    <row r="5764" spans="7:9" x14ac:dyDescent="0.25">
      <c r="G5764"/>
      <c r="I5764" s="112"/>
    </row>
    <row r="5765" spans="7:9" x14ac:dyDescent="0.25">
      <c r="G5765"/>
      <c r="I5765" s="112"/>
    </row>
    <row r="5766" spans="7:9" x14ac:dyDescent="0.25">
      <c r="G5766"/>
      <c r="I5766" s="112"/>
    </row>
    <row r="5767" spans="7:9" x14ac:dyDescent="0.25">
      <c r="G5767"/>
      <c r="I5767" s="112"/>
    </row>
    <row r="5768" spans="7:9" x14ac:dyDescent="0.25">
      <c r="G5768"/>
      <c r="I5768" s="112"/>
    </row>
    <row r="5769" spans="7:9" x14ac:dyDescent="0.25">
      <c r="G5769"/>
      <c r="I5769" s="112"/>
    </row>
    <row r="5770" spans="7:9" x14ac:dyDescent="0.25">
      <c r="G5770"/>
      <c r="I5770" s="112"/>
    </row>
    <row r="5771" spans="7:9" x14ac:dyDescent="0.25">
      <c r="G5771"/>
      <c r="I5771" s="112"/>
    </row>
    <row r="5772" spans="7:9" x14ac:dyDescent="0.25">
      <c r="G5772"/>
      <c r="I5772" s="112"/>
    </row>
    <row r="5773" spans="7:9" x14ac:dyDescent="0.25">
      <c r="G5773"/>
      <c r="I5773" s="112"/>
    </row>
    <row r="5774" spans="7:9" x14ac:dyDescent="0.25">
      <c r="G5774"/>
      <c r="I5774" s="112"/>
    </row>
    <row r="5775" spans="7:9" x14ac:dyDescent="0.25">
      <c r="G5775"/>
      <c r="I5775" s="112"/>
    </row>
    <row r="5776" spans="7:9" x14ac:dyDescent="0.25">
      <c r="G5776"/>
      <c r="I5776" s="112"/>
    </row>
    <row r="5777" spans="7:9" x14ac:dyDescent="0.25">
      <c r="G5777"/>
      <c r="I5777" s="112"/>
    </row>
    <row r="5778" spans="7:9" x14ac:dyDescent="0.25">
      <c r="G5778"/>
      <c r="I5778" s="112"/>
    </row>
    <row r="5779" spans="7:9" x14ac:dyDescent="0.25">
      <c r="G5779"/>
      <c r="I5779" s="112"/>
    </row>
    <row r="5780" spans="7:9" x14ac:dyDescent="0.25">
      <c r="G5780"/>
      <c r="I5780" s="112"/>
    </row>
    <row r="5781" spans="7:9" x14ac:dyDescent="0.25">
      <c r="G5781"/>
      <c r="I5781" s="112"/>
    </row>
    <row r="5782" spans="7:9" x14ac:dyDescent="0.25">
      <c r="G5782"/>
      <c r="I5782" s="112"/>
    </row>
    <row r="5783" spans="7:9" x14ac:dyDescent="0.25">
      <c r="G5783"/>
      <c r="I5783" s="112"/>
    </row>
    <row r="5784" spans="7:9" x14ac:dyDescent="0.25">
      <c r="G5784"/>
      <c r="I5784" s="112"/>
    </row>
    <row r="5785" spans="7:9" x14ac:dyDescent="0.25">
      <c r="G5785"/>
      <c r="I5785" s="112"/>
    </row>
    <row r="5786" spans="7:9" x14ac:dyDescent="0.25">
      <c r="G5786"/>
      <c r="I5786" s="112"/>
    </row>
    <row r="5787" spans="7:9" x14ac:dyDescent="0.25">
      <c r="G5787"/>
      <c r="I5787" s="112"/>
    </row>
    <row r="5788" spans="7:9" x14ac:dyDescent="0.25">
      <c r="G5788"/>
      <c r="I5788" s="112"/>
    </row>
    <row r="5789" spans="7:9" x14ac:dyDescent="0.25">
      <c r="G5789"/>
      <c r="I5789" s="112"/>
    </row>
    <row r="5790" spans="7:9" x14ac:dyDescent="0.25">
      <c r="G5790"/>
      <c r="I5790" s="112"/>
    </row>
    <row r="5791" spans="7:9" x14ac:dyDescent="0.25">
      <c r="G5791"/>
      <c r="I5791" s="112"/>
    </row>
    <row r="5792" spans="7:9" x14ac:dyDescent="0.25">
      <c r="G5792"/>
      <c r="I5792" s="112"/>
    </row>
    <row r="5793" spans="7:9" x14ac:dyDescent="0.25">
      <c r="G5793"/>
      <c r="I5793" s="112"/>
    </row>
    <row r="5794" spans="7:9" x14ac:dyDescent="0.25">
      <c r="G5794"/>
      <c r="I5794" s="112"/>
    </row>
    <row r="5795" spans="7:9" x14ac:dyDescent="0.25">
      <c r="G5795"/>
      <c r="I5795" s="112"/>
    </row>
    <row r="5796" spans="7:9" x14ac:dyDescent="0.25">
      <c r="G5796"/>
      <c r="I5796" s="112"/>
    </row>
    <row r="5797" spans="7:9" x14ac:dyDescent="0.25">
      <c r="G5797"/>
      <c r="I5797" s="112"/>
    </row>
    <row r="5798" spans="7:9" x14ac:dyDescent="0.25">
      <c r="G5798"/>
      <c r="I5798" s="112"/>
    </row>
    <row r="5799" spans="7:9" x14ac:dyDescent="0.25">
      <c r="G5799"/>
      <c r="I5799" s="112"/>
    </row>
    <row r="5800" spans="7:9" x14ac:dyDescent="0.25">
      <c r="G5800"/>
      <c r="I5800" s="112"/>
    </row>
    <row r="5801" spans="7:9" x14ac:dyDescent="0.25">
      <c r="G5801"/>
      <c r="I5801" s="112"/>
    </row>
    <row r="5802" spans="7:9" x14ac:dyDescent="0.25">
      <c r="G5802"/>
      <c r="I5802" s="112"/>
    </row>
    <row r="5803" spans="7:9" x14ac:dyDescent="0.25">
      <c r="G5803"/>
      <c r="I5803" s="112"/>
    </row>
    <row r="5804" spans="7:9" x14ac:dyDescent="0.25">
      <c r="G5804"/>
      <c r="I5804" s="112"/>
    </row>
    <row r="5805" spans="7:9" x14ac:dyDescent="0.25">
      <c r="G5805"/>
      <c r="I5805" s="112"/>
    </row>
    <row r="5806" spans="7:9" x14ac:dyDescent="0.25">
      <c r="G5806"/>
      <c r="I5806" s="112"/>
    </row>
    <row r="5807" spans="7:9" x14ac:dyDescent="0.25">
      <c r="G5807"/>
      <c r="I5807" s="112"/>
    </row>
    <row r="5808" spans="7:9" x14ac:dyDescent="0.25">
      <c r="G5808"/>
      <c r="I5808" s="112"/>
    </row>
    <row r="5809" spans="7:9" x14ac:dyDescent="0.25">
      <c r="G5809"/>
      <c r="I5809" s="112"/>
    </row>
    <row r="5810" spans="7:9" x14ac:dyDescent="0.25">
      <c r="G5810"/>
      <c r="I5810" s="112"/>
    </row>
    <row r="5811" spans="7:9" x14ac:dyDescent="0.25">
      <c r="G5811"/>
      <c r="I5811" s="112"/>
    </row>
    <row r="5812" spans="7:9" x14ac:dyDescent="0.25">
      <c r="G5812"/>
      <c r="I5812" s="112"/>
    </row>
    <row r="5813" spans="7:9" x14ac:dyDescent="0.25">
      <c r="G5813"/>
      <c r="I5813" s="112"/>
    </row>
    <row r="5814" spans="7:9" x14ac:dyDescent="0.25">
      <c r="G5814"/>
      <c r="I5814" s="112"/>
    </row>
    <row r="5815" spans="7:9" x14ac:dyDescent="0.25">
      <c r="G5815"/>
      <c r="I5815" s="112"/>
    </row>
    <row r="5816" spans="7:9" x14ac:dyDescent="0.25">
      <c r="G5816"/>
      <c r="I5816" s="112"/>
    </row>
    <row r="5817" spans="7:9" x14ac:dyDescent="0.25">
      <c r="G5817"/>
      <c r="I5817" s="112"/>
    </row>
    <row r="5818" spans="7:9" x14ac:dyDescent="0.25">
      <c r="G5818"/>
      <c r="I5818" s="112"/>
    </row>
    <row r="5819" spans="7:9" x14ac:dyDescent="0.25">
      <c r="G5819"/>
      <c r="I5819" s="112"/>
    </row>
    <row r="5820" spans="7:9" x14ac:dyDescent="0.25">
      <c r="G5820"/>
      <c r="I5820" s="112"/>
    </row>
    <row r="5821" spans="7:9" x14ac:dyDescent="0.25">
      <c r="G5821"/>
      <c r="I5821" s="112"/>
    </row>
    <row r="5822" spans="7:9" x14ac:dyDescent="0.25">
      <c r="G5822"/>
      <c r="I5822" s="112"/>
    </row>
    <row r="5823" spans="7:9" x14ac:dyDescent="0.25">
      <c r="G5823"/>
      <c r="I5823" s="112"/>
    </row>
    <row r="5824" spans="7:9" x14ac:dyDescent="0.25">
      <c r="G5824"/>
      <c r="I5824" s="112"/>
    </row>
    <row r="5825" spans="7:9" x14ac:dyDescent="0.25">
      <c r="G5825"/>
      <c r="I5825" s="112"/>
    </row>
    <row r="5826" spans="7:9" x14ac:dyDescent="0.25">
      <c r="G5826"/>
      <c r="I5826" s="112"/>
    </row>
    <row r="5827" spans="7:9" x14ac:dyDescent="0.25">
      <c r="G5827"/>
      <c r="I5827" s="112"/>
    </row>
    <row r="5828" spans="7:9" x14ac:dyDescent="0.25">
      <c r="G5828"/>
      <c r="I5828" s="112"/>
    </row>
    <row r="5829" spans="7:9" x14ac:dyDescent="0.25">
      <c r="G5829"/>
      <c r="I5829" s="112"/>
    </row>
    <row r="5830" spans="7:9" x14ac:dyDescent="0.25">
      <c r="G5830"/>
      <c r="I5830" s="112"/>
    </row>
    <row r="5831" spans="7:9" x14ac:dyDescent="0.25">
      <c r="G5831"/>
      <c r="I5831" s="112"/>
    </row>
    <row r="5832" spans="7:9" x14ac:dyDescent="0.25">
      <c r="G5832"/>
      <c r="I5832" s="112"/>
    </row>
    <row r="5833" spans="7:9" x14ac:dyDescent="0.25">
      <c r="G5833"/>
      <c r="I5833" s="112"/>
    </row>
    <row r="5834" spans="7:9" x14ac:dyDescent="0.25">
      <c r="G5834"/>
      <c r="I5834" s="112"/>
    </row>
    <row r="5835" spans="7:9" x14ac:dyDescent="0.25">
      <c r="G5835"/>
      <c r="I5835" s="112"/>
    </row>
    <row r="5836" spans="7:9" x14ac:dyDescent="0.25">
      <c r="G5836"/>
      <c r="I5836" s="112"/>
    </row>
    <row r="5837" spans="7:9" x14ac:dyDescent="0.25">
      <c r="G5837"/>
      <c r="I5837" s="112"/>
    </row>
    <row r="5838" spans="7:9" x14ac:dyDescent="0.25">
      <c r="G5838"/>
      <c r="I5838" s="112"/>
    </row>
    <row r="5839" spans="7:9" x14ac:dyDescent="0.25">
      <c r="G5839"/>
      <c r="I5839" s="112"/>
    </row>
    <row r="5840" spans="7:9" x14ac:dyDescent="0.25">
      <c r="G5840"/>
      <c r="I5840" s="112"/>
    </row>
    <row r="5841" spans="7:9" x14ac:dyDescent="0.25">
      <c r="G5841"/>
      <c r="I5841" s="112"/>
    </row>
    <row r="5842" spans="7:9" x14ac:dyDescent="0.25">
      <c r="G5842"/>
      <c r="I5842" s="112"/>
    </row>
    <row r="5843" spans="7:9" x14ac:dyDescent="0.25">
      <c r="G5843"/>
      <c r="I5843" s="112"/>
    </row>
    <row r="5844" spans="7:9" x14ac:dyDescent="0.25">
      <c r="G5844"/>
      <c r="I5844" s="112"/>
    </row>
    <row r="5845" spans="7:9" x14ac:dyDescent="0.25">
      <c r="G5845"/>
      <c r="I5845" s="112"/>
    </row>
    <row r="5846" spans="7:9" x14ac:dyDescent="0.25">
      <c r="G5846"/>
      <c r="I5846" s="112"/>
    </row>
    <row r="5847" spans="7:9" x14ac:dyDescent="0.25">
      <c r="G5847"/>
      <c r="I5847" s="112"/>
    </row>
    <row r="5848" spans="7:9" x14ac:dyDescent="0.25">
      <c r="G5848"/>
      <c r="I5848" s="112"/>
    </row>
    <row r="5849" spans="7:9" x14ac:dyDescent="0.25">
      <c r="G5849"/>
      <c r="I5849" s="112"/>
    </row>
    <row r="5850" spans="7:9" x14ac:dyDescent="0.25">
      <c r="G5850"/>
      <c r="I5850" s="112"/>
    </row>
    <row r="5851" spans="7:9" x14ac:dyDescent="0.25">
      <c r="G5851"/>
      <c r="I5851" s="112"/>
    </row>
    <row r="5852" spans="7:9" x14ac:dyDescent="0.25">
      <c r="G5852"/>
      <c r="I5852" s="112"/>
    </row>
    <row r="5853" spans="7:9" x14ac:dyDescent="0.25">
      <c r="G5853"/>
      <c r="I5853" s="112"/>
    </row>
    <row r="5854" spans="7:9" x14ac:dyDescent="0.25">
      <c r="G5854"/>
      <c r="I5854" s="112"/>
    </row>
    <row r="5855" spans="7:9" x14ac:dyDescent="0.25">
      <c r="G5855"/>
      <c r="I5855" s="112"/>
    </row>
    <row r="5856" spans="7:9" x14ac:dyDescent="0.25">
      <c r="G5856"/>
      <c r="I5856" s="112"/>
    </row>
    <row r="5857" spans="7:9" x14ac:dyDescent="0.25">
      <c r="G5857"/>
      <c r="I5857" s="112"/>
    </row>
    <row r="5858" spans="7:9" x14ac:dyDescent="0.25">
      <c r="G5858"/>
      <c r="I5858" s="112"/>
    </row>
    <row r="5859" spans="7:9" x14ac:dyDescent="0.25">
      <c r="G5859"/>
      <c r="I5859" s="112"/>
    </row>
    <row r="5860" spans="7:9" x14ac:dyDescent="0.25">
      <c r="G5860"/>
      <c r="I5860" s="112"/>
    </row>
    <row r="5861" spans="7:9" x14ac:dyDescent="0.25">
      <c r="G5861"/>
      <c r="I5861" s="112"/>
    </row>
    <row r="5862" spans="7:9" x14ac:dyDescent="0.25">
      <c r="G5862"/>
      <c r="I5862" s="112"/>
    </row>
    <row r="5863" spans="7:9" x14ac:dyDescent="0.25">
      <c r="G5863"/>
      <c r="I5863" s="112"/>
    </row>
    <row r="5864" spans="7:9" x14ac:dyDescent="0.25">
      <c r="G5864"/>
      <c r="I5864" s="112"/>
    </row>
    <row r="5865" spans="7:9" x14ac:dyDescent="0.25">
      <c r="G5865"/>
      <c r="I5865" s="112"/>
    </row>
    <row r="5866" spans="7:9" x14ac:dyDescent="0.25">
      <c r="G5866"/>
      <c r="I5866" s="112"/>
    </row>
    <row r="5867" spans="7:9" x14ac:dyDescent="0.25">
      <c r="G5867"/>
      <c r="I5867" s="112"/>
    </row>
    <row r="5868" spans="7:9" x14ac:dyDescent="0.25">
      <c r="G5868"/>
      <c r="I5868" s="112"/>
    </row>
    <row r="5869" spans="7:9" x14ac:dyDescent="0.25">
      <c r="G5869"/>
      <c r="I5869" s="112"/>
    </row>
    <row r="5870" spans="7:9" x14ac:dyDescent="0.25">
      <c r="G5870"/>
      <c r="I5870" s="112"/>
    </row>
    <row r="5871" spans="7:9" x14ac:dyDescent="0.25">
      <c r="G5871"/>
      <c r="I5871" s="112"/>
    </row>
    <row r="5872" spans="7:9" x14ac:dyDescent="0.25">
      <c r="G5872"/>
      <c r="I5872" s="112"/>
    </row>
    <row r="5873" spans="7:9" x14ac:dyDescent="0.25">
      <c r="G5873"/>
      <c r="I5873" s="112"/>
    </row>
    <row r="5874" spans="7:9" x14ac:dyDescent="0.25">
      <c r="G5874"/>
      <c r="I5874" s="112"/>
    </row>
    <row r="5875" spans="7:9" x14ac:dyDescent="0.25">
      <c r="G5875"/>
      <c r="I5875" s="112"/>
    </row>
    <row r="5876" spans="7:9" x14ac:dyDescent="0.25">
      <c r="G5876"/>
      <c r="I5876" s="112"/>
    </row>
    <row r="5877" spans="7:9" x14ac:dyDescent="0.25">
      <c r="G5877"/>
      <c r="I5877" s="112"/>
    </row>
    <row r="5878" spans="7:9" x14ac:dyDescent="0.25">
      <c r="G5878"/>
      <c r="I5878" s="112"/>
    </row>
    <row r="5879" spans="7:9" x14ac:dyDescent="0.25">
      <c r="G5879"/>
      <c r="I5879" s="112"/>
    </row>
    <row r="5880" spans="7:9" x14ac:dyDescent="0.25">
      <c r="G5880"/>
      <c r="I5880" s="112"/>
    </row>
    <row r="5881" spans="7:9" x14ac:dyDescent="0.25">
      <c r="G5881"/>
      <c r="I5881" s="112"/>
    </row>
    <row r="5882" spans="7:9" x14ac:dyDescent="0.25">
      <c r="G5882"/>
      <c r="I5882" s="112"/>
    </row>
    <row r="5883" spans="7:9" x14ac:dyDescent="0.25">
      <c r="G5883"/>
      <c r="I5883" s="112"/>
    </row>
    <row r="5884" spans="7:9" x14ac:dyDescent="0.25">
      <c r="G5884"/>
      <c r="I5884" s="112"/>
    </row>
    <row r="5885" spans="7:9" x14ac:dyDescent="0.25">
      <c r="G5885"/>
      <c r="I5885" s="112"/>
    </row>
    <row r="5886" spans="7:9" x14ac:dyDescent="0.25">
      <c r="G5886"/>
      <c r="I5886" s="112"/>
    </row>
    <row r="5887" spans="7:9" x14ac:dyDescent="0.25">
      <c r="G5887"/>
      <c r="I5887" s="112"/>
    </row>
    <row r="5888" spans="7:9" x14ac:dyDescent="0.25">
      <c r="G5888"/>
      <c r="I5888" s="112"/>
    </row>
    <row r="5889" spans="7:9" x14ac:dyDescent="0.25">
      <c r="G5889"/>
      <c r="I5889" s="112"/>
    </row>
    <row r="5890" spans="7:9" x14ac:dyDescent="0.25">
      <c r="G5890"/>
      <c r="I5890" s="112"/>
    </row>
    <row r="5891" spans="7:9" x14ac:dyDescent="0.25">
      <c r="G5891"/>
      <c r="I5891" s="112"/>
    </row>
    <row r="5892" spans="7:9" x14ac:dyDescent="0.25">
      <c r="G5892"/>
      <c r="I5892" s="112"/>
    </row>
    <row r="5893" spans="7:9" x14ac:dyDescent="0.25">
      <c r="G5893"/>
      <c r="I5893" s="112"/>
    </row>
    <row r="5894" spans="7:9" x14ac:dyDescent="0.25">
      <c r="G5894"/>
      <c r="I5894" s="112"/>
    </row>
    <row r="5895" spans="7:9" x14ac:dyDescent="0.25">
      <c r="G5895"/>
      <c r="I5895" s="112"/>
    </row>
    <row r="5896" spans="7:9" x14ac:dyDescent="0.25">
      <c r="G5896"/>
      <c r="I5896" s="112"/>
    </row>
    <row r="5897" spans="7:9" x14ac:dyDescent="0.25">
      <c r="G5897"/>
      <c r="I5897" s="112"/>
    </row>
    <row r="5898" spans="7:9" x14ac:dyDescent="0.25">
      <c r="G5898"/>
      <c r="I5898" s="112"/>
    </row>
    <row r="5899" spans="7:9" x14ac:dyDescent="0.25">
      <c r="G5899"/>
      <c r="I5899" s="112"/>
    </row>
    <row r="5900" spans="7:9" x14ac:dyDescent="0.25">
      <c r="G5900"/>
      <c r="I5900" s="112"/>
    </row>
    <row r="5901" spans="7:9" x14ac:dyDescent="0.25">
      <c r="G5901"/>
      <c r="I5901" s="112"/>
    </row>
    <row r="5902" spans="7:9" x14ac:dyDescent="0.25">
      <c r="G5902"/>
      <c r="I5902" s="112"/>
    </row>
    <row r="5903" spans="7:9" x14ac:dyDescent="0.25">
      <c r="G5903"/>
      <c r="I5903" s="112"/>
    </row>
    <row r="5904" spans="7:9" x14ac:dyDescent="0.25">
      <c r="G5904"/>
      <c r="I5904" s="112"/>
    </row>
    <row r="5905" spans="7:9" x14ac:dyDescent="0.25">
      <c r="G5905"/>
      <c r="I5905" s="112"/>
    </row>
    <row r="5906" spans="7:9" x14ac:dyDescent="0.25">
      <c r="G5906"/>
      <c r="I5906" s="112"/>
    </row>
    <row r="5907" spans="7:9" x14ac:dyDescent="0.25">
      <c r="G5907"/>
      <c r="I5907" s="112"/>
    </row>
    <row r="5908" spans="7:9" x14ac:dyDescent="0.25">
      <c r="G5908"/>
      <c r="I5908" s="112"/>
    </row>
    <row r="5909" spans="7:9" x14ac:dyDescent="0.25">
      <c r="G5909"/>
      <c r="I5909" s="112"/>
    </row>
    <row r="5910" spans="7:9" x14ac:dyDescent="0.25">
      <c r="G5910"/>
      <c r="I5910" s="112"/>
    </row>
    <row r="5911" spans="7:9" x14ac:dyDescent="0.25">
      <c r="G5911"/>
      <c r="I5911" s="112"/>
    </row>
    <row r="5912" spans="7:9" x14ac:dyDescent="0.25">
      <c r="G5912"/>
      <c r="I5912" s="112"/>
    </row>
    <row r="5913" spans="7:9" x14ac:dyDescent="0.25">
      <c r="G5913"/>
      <c r="I5913" s="112"/>
    </row>
    <row r="5914" spans="7:9" x14ac:dyDescent="0.25">
      <c r="G5914"/>
      <c r="I5914" s="112"/>
    </row>
    <row r="5915" spans="7:9" x14ac:dyDescent="0.25">
      <c r="G5915"/>
      <c r="I5915" s="112"/>
    </row>
    <row r="5916" spans="7:9" x14ac:dyDescent="0.25">
      <c r="G5916"/>
      <c r="I5916" s="112"/>
    </row>
    <row r="5917" spans="7:9" x14ac:dyDescent="0.25">
      <c r="G5917"/>
      <c r="I5917" s="112"/>
    </row>
    <row r="5918" spans="7:9" x14ac:dyDescent="0.25">
      <c r="G5918"/>
      <c r="I5918" s="112"/>
    </row>
    <row r="5919" spans="7:9" x14ac:dyDescent="0.25">
      <c r="G5919"/>
      <c r="I5919" s="112"/>
    </row>
    <row r="5920" spans="7:9" x14ac:dyDescent="0.25">
      <c r="G5920"/>
      <c r="I5920" s="112"/>
    </row>
    <row r="5921" spans="7:9" x14ac:dyDescent="0.25">
      <c r="G5921"/>
      <c r="I5921" s="112"/>
    </row>
    <row r="5922" spans="7:9" x14ac:dyDescent="0.25">
      <c r="G5922"/>
      <c r="I5922" s="112"/>
    </row>
    <row r="5923" spans="7:9" x14ac:dyDescent="0.25">
      <c r="G5923"/>
      <c r="I5923" s="112"/>
    </row>
    <row r="5924" spans="7:9" x14ac:dyDescent="0.25">
      <c r="G5924"/>
      <c r="I5924" s="112"/>
    </row>
    <row r="5925" spans="7:9" x14ac:dyDescent="0.25">
      <c r="G5925"/>
      <c r="I5925" s="112"/>
    </row>
    <row r="5926" spans="7:9" x14ac:dyDescent="0.25">
      <c r="G5926"/>
      <c r="I5926" s="112"/>
    </row>
    <row r="5927" spans="7:9" x14ac:dyDescent="0.25">
      <c r="G5927"/>
      <c r="I5927" s="112"/>
    </row>
    <row r="5928" spans="7:9" x14ac:dyDescent="0.25">
      <c r="G5928"/>
      <c r="I5928" s="112"/>
    </row>
    <row r="5929" spans="7:9" x14ac:dyDescent="0.25">
      <c r="G5929"/>
      <c r="I5929" s="112"/>
    </row>
    <row r="5930" spans="7:9" x14ac:dyDescent="0.25">
      <c r="G5930"/>
      <c r="I5930" s="112"/>
    </row>
    <row r="5931" spans="7:9" x14ac:dyDescent="0.25">
      <c r="G5931"/>
      <c r="I5931" s="112"/>
    </row>
    <row r="5932" spans="7:9" x14ac:dyDescent="0.25">
      <c r="G5932"/>
      <c r="I5932" s="112"/>
    </row>
    <row r="5933" spans="7:9" x14ac:dyDescent="0.25">
      <c r="G5933"/>
      <c r="I5933" s="112"/>
    </row>
    <row r="5934" spans="7:9" x14ac:dyDescent="0.25">
      <c r="G5934"/>
      <c r="I5934" s="112"/>
    </row>
    <row r="5935" spans="7:9" x14ac:dyDescent="0.25">
      <c r="G5935"/>
      <c r="I5935" s="112"/>
    </row>
    <row r="5936" spans="7:9" x14ac:dyDescent="0.25">
      <c r="G5936"/>
      <c r="I5936" s="112"/>
    </row>
    <row r="5937" spans="7:9" x14ac:dyDescent="0.25">
      <c r="G5937"/>
      <c r="I5937" s="112"/>
    </row>
    <row r="5938" spans="7:9" x14ac:dyDescent="0.25">
      <c r="G5938"/>
      <c r="I5938" s="112"/>
    </row>
    <row r="5939" spans="7:9" x14ac:dyDescent="0.25">
      <c r="G5939"/>
      <c r="I5939" s="112"/>
    </row>
    <row r="5940" spans="7:9" x14ac:dyDescent="0.25">
      <c r="G5940"/>
      <c r="I5940" s="112"/>
    </row>
    <row r="5941" spans="7:9" x14ac:dyDescent="0.25">
      <c r="G5941"/>
      <c r="I5941" s="112"/>
    </row>
    <row r="5942" spans="7:9" x14ac:dyDescent="0.25">
      <c r="G5942"/>
      <c r="I5942" s="112"/>
    </row>
    <row r="5943" spans="7:9" x14ac:dyDescent="0.25">
      <c r="G5943"/>
      <c r="I5943" s="112"/>
    </row>
    <row r="5944" spans="7:9" x14ac:dyDescent="0.25">
      <c r="G5944"/>
      <c r="I5944" s="112"/>
    </row>
    <row r="5945" spans="7:9" x14ac:dyDescent="0.25">
      <c r="G5945"/>
      <c r="I5945" s="112"/>
    </row>
    <row r="5946" spans="7:9" x14ac:dyDescent="0.25">
      <c r="G5946"/>
      <c r="I5946" s="112"/>
    </row>
    <row r="5947" spans="7:9" x14ac:dyDescent="0.25">
      <c r="G5947"/>
      <c r="I5947" s="112"/>
    </row>
    <row r="5948" spans="7:9" x14ac:dyDescent="0.25">
      <c r="G5948"/>
      <c r="I5948" s="112"/>
    </row>
    <row r="5949" spans="7:9" x14ac:dyDescent="0.25">
      <c r="G5949"/>
      <c r="I5949" s="112"/>
    </row>
    <row r="5950" spans="7:9" x14ac:dyDescent="0.25">
      <c r="G5950"/>
      <c r="I5950" s="112"/>
    </row>
    <row r="5951" spans="7:9" x14ac:dyDescent="0.25">
      <c r="G5951"/>
      <c r="I5951" s="112"/>
    </row>
    <row r="5952" spans="7:9" x14ac:dyDescent="0.25">
      <c r="G5952"/>
      <c r="I5952" s="112"/>
    </row>
    <row r="5953" spans="7:9" x14ac:dyDescent="0.25">
      <c r="G5953"/>
      <c r="I5953" s="112"/>
    </row>
    <row r="5954" spans="7:9" x14ac:dyDescent="0.25">
      <c r="G5954"/>
      <c r="I5954" s="112"/>
    </row>
    <row r="5955" spans="7:9" x14ac:dyDescent="0.25">
      <c r="G5955"/>
      <c r="I5955" s="112"/>
    </row>
    <row r="5956" spans="7:9" x14ac:dyDescent="0.25">
      <c r="G5956"/>
      <c r="I5956" s="112"/>
    </row>
    <row r="5957" spans="7:9" x14ac:dyDescent="0.25">
      <c r="G5957"/>
      <c r="I5957" s="112"/>
    </row>
    <row r="5958" spans="7:9" x14ac:dyDescent="0.25">
      <c r="G5958"/>
      <c r="I5958" s="112"/>
    </row>
    <row r="5959" spans="7:9" x14ac:dyDescent="0.25">
      <c r="G5959"/>
      <c r="I5959" s="112"/>
    </row>
    <row r="5960" spans="7:9" x14ac:dyDescent="0.25">
      <c r="G5960"/>
      <c r="I5960" s="112"/>
    </row>
    <row r="5961" spans="7:9" x14ac:dyDescent="0.25">
      <c r="G5961"/>
      <c r="I5961" s="112"/>
    </row>
    <row r="5962" spans="7:9" x14ac:dyDescent="0.25">
      <c r="G5962"/>
      <c r="I5962" s="112"/>
    </row>
    <row r="5963" spans="7:9" x14ac:dyDescent="0.25">
      <c r="G5963"/>
      <c r="I5963" s="112"/>
    </row>
    <row r="5964" spans="7:9" x14ac:dyDescent="0.25">
      <c r="G5964"/>
      <c r="I5964" s="112"/>
    </row>
    <row r="5965" spans="7:9" x14ac:dyDescent="0.25">
      <c r="G5965"/>
      <c r="I5965" s="112"/>
    </row>
    <row r="5966" spans="7:9" x14ac:dyDescent="0.25">
      <c r="G5966"/>
      <c r="I5966" s="112"/>
    </row>
    <row r="5967" spans="7:9" x14ac:dyDescent="0.25">
      <c r="G5967"/>
      <c r="I5967" s="112"/>
    </row>
    <row r="5968" spans="7:9" x14ac:dyDescent="0.25">
      <c r="G5968"/>
      <c r="I5968" s="112"/>
    </row>
    <row r="5969" spans="7:9" x14ac:dyDescent="0.25">
      <c r="G5969"/>
      <c r="I5969" s="112"/>
    </row>
    <row r="5970" spans="7:9" x14ac:dyDescent="0.25">
      <c r="G5970"/>
      <c r="I5970" s="112"/>
    </row>
    <row r="5971" spans="7:9" x14ac:dyDescent="0.25">
      <c r="G5971"/>
      <c r="I5971" s="112"/>
    </row>
    <row r="5972" spans="7:9" x14ac:dyDescent="0.25">
      <c r="G5972"/>
      <c r="I5972" s="112"/>
    </row>
    <row r="5973" spans="7:9" x14ac:dyDescent="0.25">
      <c r="G5973"/>
      <c r="I5973" s="112"/>
    </row>
    <row r="5974" spans="7:9" x14ac:dyDescent="0.25">
      <c r="G5974"/>
      <c r="I5974" s="112"/>
    </row>
    <row r="5975" spans="7:9" x14ac:dyDescent="0.25">
      <c r="G5975"/>
      <c r="I5975" s="112"/>
    </row>
    <row r="5976" spans="7:9" x14ac:dyDescent="0.25">
      <c r="G5976"/>
      <c r="I5976" s="112"/>
    </row>
    <row r="5977" spans="7:9" x14ac:dyDescent="0.25">
      <c r="G5977"/>
      <c r="I5977" s="112"/>
    </row>
    <row r="5978" spans="7:9" x14ac:dyDescent="0.25">
      <c r="G5978"/>
      <c r="I5978" s="112"/>
    </row>
    <row r="5979" spans="7:9" x14ac:dyDescent="0.25">
      <c r="G5979"/>
      <c r="I5979" s="112"/>
    </row>
    <row r="5980" spans="7:9" x14ac:dyDescent="0.25">
      <c r="G5980"/>
      <c r="I5980" s="112"/>
    </row>
    <row r="5981" spans="7:9" x14ac:dyDescent="0.25">
      <c r="G5981"/>
      <c r="I5981" s="112"/>
    </row>
    <row r="5982" spans="7:9" x14ac:dyDescent="0.25">
      <c r="G5982"/>
      <c r="I5982" s="112"/>
    </row>
    <row r="5983" spans="7:9" x14ac:dyDescent="0.25">
      <c r="G5983"/>
      <c r="I5983" s="112"/>
    </row>
    <row r="5984" spans="7:9" x14ac:dyDescent="0.25">
      <c r="G5984"/>
      <c r="I5984" s="112"/>
    </row>
    <row r="5985" spans="7:9" x14ac:dyDescent="0.25">
      <c r="G5985"/>
      <c r="I5985" s="112"/>
    </row>
    <row r="5986" spans="7:9" x14ac:dyDescent="0.25">
      <c r="G5986"/>
      <c r="I5986" s="112"/>
    </row>
    <row r="5987" spans="7:9" x14ac:dyDescent="0.25">
      <c r="G5987"/>
      <c r="I5987" s="112"/>
    </row>
    <row r="5988" spans="7:9" x14ac:dyDescent="0.25">
      <c r="G5988"/>
      <c r="I5988" s="112"/>
    </row>
    <row r="5989" spans="7:9" x14ac:dyDescent="0.25">
      <c r="G5989"/>
      <c r="I5989" s="112"/>
    </row>
    <row r="5990" spans="7:9" x14ac:dyDescent="0.25">
      <c r="G5990"/>
      <c r="I5990" s="112"/>
    </row>
    <row r="5991" spans="7:9" x14ac:dyDescent="0.25">
      <c r="G5991"/>
      <c r="I5991" s="112"/>
    </row>
    <row r="5992" spans="7:9" x14ac:dyDescent="0.25">
      <c r="G5992"/>
      <c r="I5992" s="112"/>
    </row>
    <row r="5993" spans="7:9" x14ac:dyDescent="0.25">
      <c r="G5993"/>
      <c r="I5993" s="112"/>
    </row>
    <row r="5994" spans="7:9" x14ac:dyDescent="0.25">
      <c r="G5994"/>
      <c r="I5994" s="112"/>
    </row>
    <row r="5995" spans="7:9" x14ac:dyDescent="0.25">
      <c r="G5995"/>
      <c r="I5995" s="112"/>
    </row>
    <row r="5996" spans="7:9" x14ac:dyDescent="0.25">
      <c r="G5996"/>
      <c r="I5996" s="112"/>
    </row>
    <row r="5997" spans="7:9" x14ac:dyDescent="0.25">
      <c r="G5997"/>
      <c r="I5997" s="112"/>
    </row>
    <row r="5998" spans="7:9" x14ac:dyDescent="0.25">
      <c r="G5998"/>
      <c r="I5998" s="112"/>
    </row>
    <row r="5999" spans="7:9" x14ac:dyDescent="0.25">
      <c r="G5999"/>
      <c r="I5999" s="112"/>
    </row>
    <row r="6000" spans="7:9" x14ac:dyDescent="0.25">
      <c r="G6000"/>
      <c r="I6000" s="112"/>
    </row>
    <row r="6001" spans="7:9" x14ac:dyDescent="0.25">
      <c r="G6001"/>
      <c r="I6001" s="112"/>
    </row>
    <row r="6002" spans="7:9" x14ac:dyDescent="0.25">
      <c r="G6002"/>
      <c r="I6002" s="112"/>
    </row>
    <row r="6003" spans="7:9" x14ac:dyDescent="0.25">
      <c r="G6003"/>
      <c r="I6003" s="112"/>
    </row>
    <row r="6004" spans="7:9" x14ac:dyDescent="0.25">
      <c r="G6004"/>
      <c r="I6004" s="112"/>
    </row>
    <row r="6005" spans="7:9" x14ac:dyDescent="0.25">
      <c r="G6005"/>
      <c r="I6005" s="112"/>
    </row>
    <row r="6006" spans="7:9" x14ac:dyDescent="0.25">
      <c r="G6006"/>
      <c r="I6006" s="112"/>
    </row>
    <row r="6007" spans="7:9" x14ac:dyDescent="0.25">
      <c r="G6007"/>
      <c r="I6007" s="112"/>
    </row>
    <row r="6008" spans="7:9" x14ac:dyDescent="0.25">
      <c r="G6008"/>
      <c r="I6008" s="112"/>
    </row>
    <row r="6009" spans="7:9" x14ac:dyDescent="0.25">
      <c r="G6009"/>
      <c r="I6009" s="112"/>
    </row>
    <row r="6010" spans="7:9" x14ac:dyDescent="0.25">
      <c r="G6010"/>
      <c r="I6010" s="112"/>
    </row>
    <row r="6011" spans="7:9" x14ac:dyDescent="0.25">
      <c r="G6011"/>
      <c r="I6011" s="112"/>
    </row>
    <row r="6012" spans="7:9" x14ac:dyDescent="0.25">
      <c r="G6012"/>
      <c r="I6012" s="112"/>
    </row>
    <row r="6013" spans="7:9" x14ac:dyDescent="0.25">
      <c r="G6013"/>
      <c r="I6013" s="112"/>
    </row>
    <row r="6014" spans="7:9" x14ac:dyDescent="0.25">
      <c r="G6014"/>
      <c r="I6014" s="112"/>
    </row>
    <row r="6015" spans="7:9" x14ac:dyDescent="0.25">
      <c r="G6015"/>
      <c r="I6015" s="112"/>
    </row>
    <row r="6016" spans="7:9" x14ac:dyDescent="0.25">
      <c r="G6016"/>
      <c r="I6016" s="112"/>
    </row>
    <row r="6017" spans="7:9" x14ac:dyDescent="0.25">
      <c r="G6017"/>
      <c r="I6017" s="112"/>
    </row>
    <row r="6018" spans="7:9" x14ac:dyDescent="0.25">
      <c r="G6018"/>
      <c r="I6018" s="112"/>
    </row>
    <row r="6019" spans="7:9" x14ac:dyDescent="0.25">
      <c r="G6019"/>
      <c r="I6019" s="112"/>
    </row>
    <row r="6020" spans="7:9" x14ac:dyDescent="0.25">
      <c r="G6020"/>
      <c r="I6020" s="112"/>
    </row>
    <row r="6021" spans="7:9" x14ac:dyDescent="0.25">
      <c r="G6021"/>
      <c r="I6021" s="112"/>
    </row>
    <row r="6022" spans="7:9" x14ac:dyDescent="0.25">
      <c r="G6022"/>
      <c r="I6022" s="112"/>
    </row>
    <row r="6023" spans="7:9" x14ac:dyDescent="0.25">
      <c r="G6023"/>
      <c r="I6023" s="112"/>
    </row>
    <row r="6024" spans="7:9" x14ac:dyDescent="0.25">
      <c r="G6024"/>
      <c r="I6024" s="112"/>
    </row>
    <row r="6025" spans="7:9" x14ac:dyDescent="0.25">
      <c r="G6025"/>
      <c r="I6025" s="112"/>
    </row>
    <row r="6026" spans="7:9" x14ac:dyDescent="0.25">
      <c r="G6026"/>
      <c r="I6026" s="112"/>
    </row>
    <row r="6027" spans="7:9" x14ac:dyDescent="0.25">
      <c r="G6027"/>
      <c r="I6027" s="112"/>
    </row>
    <row r="6028" spans="7:9" x14ac:dyDescent="0.25">
      <c r="G6028"/>
      <c r="I6028" s="112"/>
    </row>
    <row r="6029" spans="7:9" x14ac:dyDescent="0.25">
      <c r="G6029"/>
      <c r="I6029" s="112"/>
    </row>
    <row r="6030" spans="7:9" x14ac:dyDescent="0.25">
      <c r="G6030"/>
      <c r="I6030" s="112"/>
    </row>
    <row r="6031" spans="7:9" x14ac:dyDescent="0.25">
      <c r="G6031"/>
      <c r="I6031" s="112"/>
    </row>
    <row r="6032" spans="7:9" x14ac:dyDescent="0.25">
      <c r="G6032"/>
      <c r="I6032" s="112"/>
    </row>
    <row r="6033" spans="7:9" x14ac:dyDescent="0.25">
      <c r="G6033"/>
      <c r="I6033" s="112"/>
    </row>
    <row r="6034" spans="7:9" x14ac:dyDescent="0.25">
      <c r="G6034"/>
      <c r="I6034" s="112"/>
    </row>
    <row r="6035" spans="7:9" x14ac:dyDescent="0.25">
      <c r="G6035"/>
      <c r="I6035" s="112"/>
    </row>
    <row r="6036" spans="7:9" x14ac:dyDescent="0.25">
      <c r="G6036"/>
      <c r="I6036" s="112"/>
    </row>
    <row r="6037" spans="7:9" x14ac:dyDescent="0.25">
      <c r="G6037"/>
      <c r="I6037" s="112"/>
    </row>
    <row r="6038" spans="7:9" x14ac:dyDescent="0.25">
      <c r="G6038"/>
      <c r="I6038" s="112"/>
    </row>
    <row r="6039" spans="7:9" x14ac:dyDescent="0.25">
      <c r="G6039"/>
      <c r="I6039" s="112"/>
    </row>
    <row r="6040" spans="7:9" x14ac:dyDescent="0.25">
      <c r="G6040"/>
      <c r="I6040" s="112"/>
    </row>
    <row r="6041" spans="7:9" x14ac:dyDescent="0.25">
      <c r="G6041"/>
      <c r="I6041" s="112"/>
    </row>
    <row r="6042" spans="7:9" x14ac:dyDescent="0.25">
      <c r="G6042"/>
      <c r="I6042" s="112"/>
    </row>
    <row r="6043" spans="7:9" x14ac:dyDescent="0.25">
      <c r="G6043"/>
      <c r="I6043" s="112"/>
    </row>
    <row r="6044" spans="7:9" x14ac:dyDescent="0.25">
      <c r="G6044"/>
      <c r="I6044" s="112"/>
    </row>
    <row r="6045" spans="7:9" x14ac:dyDescent="0.25">
      <c r="G6045"/>
      <c r="I6045" s="112"/>
    </row>
    <row r="6046" spans="7:9" x14ac:dyDescent="0.25">
      <c r="G6046"/>
      <c r="I6046" s="112"/>
    </row>
    <row r="6047" spans="7:9" x14ac:dyDescent="0.25">
      <c r="G6047"/>
      <c r="I6047" s="112"/>
    </row>
    <row r="6048" spans="7:9" x14ac:dyDescent="0.25">
      <c r="G6048"/>
      <c r="I6048" s="112"/>
    </row>
    <row r="6049" spans="7:9" x14ac:dyDescent="0.25">
      <c r="G6049"/>
      <c r="I6049" s="112"/>
    </row>
    <row r="6050" spans="7:9" x14ac:dyDescent="0.25">
      <c r="G6050"/>
      <c r="I6050" s="112"/>
    </row>
    <row r="6051" spans="7:9" x14ac:dyDescent="0.25">
      <c r="G6051"/>
      <c r="I6051" s="112"/>
    </row>
    <row r="6052" spans="7:9" x14ac:dyDescent="0.25">
      <c r="G6052"/>
      <c r="I6052" s="112"/>
    </row>
    <row r="6053" spans="7:9" x14ac:dyDescent="0.25">
      <c r="G6053"/>
      <c r="I6053" s="112"/>
    </row>
    <row r="6054" spans="7:9" x14ac:dyDescent="0.25">
      <c r="G6054"/>
      <c r="I6054" s="112"/>
    </row>
    <row r="6055" spans="7:9" x14ac:dyDescent="0.25">
      <c r="G6055"/>
      <c r="I6055" s="112"/>
    </row>
    <row r="6056" spans="7:9" x14ac:dyDescent="0.25">
      <c r="G6056"/>
      <c r="I6056" s="112"/>
    </row>
    <row r="6057" spans="7:9" x14ac:dyDescent="0.25">
      <c r="G6057"/>
      <c r="I6057" s="112"/>
    </row>
    <row r="6058" spans="7:9" x14ac:dyDescent="0.25">
      <c r="G6058"/>
      <c r="I6058" s="112"/>
    </row>
    <row r="6059" spans="7:9" x14ac:dyDescent="0.25">
      <c r="G6059"/>
      <c r="I6059" s="112"/>
    </row>
    <row r="6060" spans="7:9" x14ac:dyDescent="0.25">
      <c r="G6060"/>
      <c r="I6060" s="112"/>
    </row>
    <row r="6061" spans="7:9" x14ac:dyDescent="0.25">
      <c r="G6061"/>
      <c r="I6061" s="112"/>
    </row>
    <row r="6062" spans="7:9" x14ac:dyDescent="0.25">
      <c r="G6062"/>
      <c r="I6062" s="112"/>
    </row>
    <row r="6063" spans="7:9" x14ac:dyDescent="0.25">
      <c r="G6063"/>
      <c r="I6063" s="112"/>
    </row>
    <row r="6064" spans="7:9" x14ac:dyDescent="0.25">
      <c r="G6064"/>
      <c r="I6064" s="112"/>
    </row>
    <row r="6065" spans="7:9" x14ac:dyDescent="0.25">
      <c r="G6065"/>
      <c r="I6065" s="112"/>
    </row>
    <row r="6066" spans="7:9" x14ac:dyDescent="0.25">
      <c r="G6066"/>
      <c r="I6066" s="112"/>
    </row>
    <row r="6067" spans="7:9" x14ac:dyDescent="0.25">
      <c r="G6067"/>
      <c r="I6067" s="112"/>
    </row>
    <row r="6068" spans="7:9" x14ac:dyDescent="0.25">
      <c r="G6068"/>
      <c r="I6068" s="112"/>
    </row>
    <row r="6069" spans="7:9" x14ac:dyDescent="0.25">
      <c r="G6069"/>
      <c r="I6069" s="112"/>
    </row>
    <row r="6070" spans="7:9" x14ac:dyDescent="0.25">
      <c r="G6070"/>
      <c r="I6070" s="112"/>
    </row>
    <row r="6071" spans="7:9" x14ac:dyDescent="0.25">
      <c r="G6071"/>
      <c r="I6071" s="112"/>
    </row>
    <row r="6072" spans="7:9" x14ac:dyDescent="0.25">
      <c r="G6072"/>
      <c r="I6072" s="112"/>
    </row>
    <row r="6073" spans="7:9" x14ac:dyDescent="0.25">
      <c r="G6073"/>
      <c r="I6073" s="112"/>
    </row>
    <row r="6074" spans="7:9" x14ac:dyDescent="0.25">
      <c r="G6074"/>
      <c r="I6074" s="112"/>
    </row>
    <row r="6075" spans="7:9" x14ac:dyDescent="0.25">
      <c r="G6075"/>
      <c r="I6075" s="112"/>
    </row>
    <row r="6076" spans="7:9" x14ac:dyDescent="0.25">
      <c r="G6076"/>
      <c r="I6076" s="112"/>
    </row>
    <row r="6077" spans="7:9" x14ac:dyDescent="0.25">
      <c r="G6077"/>
      <c r="I6077" s="112"/>
    </row>
    <row r="6078" spans="7:9" x14ac:dyDescent="0.25">
      <c r="G6078"/>
      <c r="I6078" s="112"/>
    </row>
    <row r="6079" spans="7:9" x14ac:dyDescent="0.25">
      <c r="G6079"/>
      <c r="I6079" s="112"/>
    </row>
    <row r="6080" spans="7:9" x14ac:dyDescent="0.25">
      <c r="G6080"/>
      <c r="I6080" s="112"/>
    </row>
    <row r="6081" spans="7:9" x14ac:dyDescent="0.25">
      <c r="G6081"/>
      <c r="I6081" s="112"/>
    </row>
    <row r="6082" spans="7:9" x14ac:dyDescent="0.25">
      <c r="G6082"/>
      <c r="I6082" s="112"/>
    </row>
    <row r="6083" spans="7:9" x14ac:dyDescent="0.25">
      <c r="G6083"/>
      <c r="I6083" s="112"/>
    </row>
    <row r="6084" spans="7:9" x14ac:dyDescent="0.25">
      <c r="G6084"/>
      <c r="I6084" s="112"/>
    </row>
    <row r="6085" spans="7:9" x14ac:dyDescent="0.25">
      <c r="G6085"/>
      <c r="I6085" s="112"/>
    </row>
    <row r="6086" spans="7:9" x14ac:dyDescent="0.25">
      <c r="G6086"/>
      <c r="I6086" s="112"/>
    </row>
    <row r="6087" spans="7:9" x14ac:dyDescent="0.25">
      <c r="G6087"/>
      <c r="I6087" s="112"/>
    </row>
    <row r="6088" spans="7:9" x14ac:dyDescent="0.25">
      <c r="G6088"/>
      <c r="I6088" s="112"/>
    </row>
    <row r="6089" spans="7:9" x14ac:dyDescent="0.25">
      <c r="G6089"/>
      <c r="I6089" s="112"/>
    </row>
    <row r="6090" spans="7:9" x14ac:dyDescent="0.25">
      <c r="G6090"/>
      <c r="I6090" s="112"/>
    </row>
    <row r="6091" spans="7:9" x14ac:dyDescent="0.25">
      <c r="G6091"/>
      <c r="I6091" s="112"/>
    </row>
    <row r="6092" spans="7:9" x14ac:dyDescent="0.25">
      <c r="G6092"/>
      <c r="I6092" s="112"/>
    </row>
    <row r="6093" spans="7:9" x14ac:dyDescent="0.25">
      <c r="G6093"/>
      <c r="I6093" s="112"/>
    </row>
    <row r="6094" spans="7:9" x14ac:dyDescent="0.25">
      <c r="G6094"/>
      <c r="I6094" s="112"/>
    </row>
    <row r="6095" spans="7:9" x14ac:dyDescent="0.25">
      <c r="G6095"/>
      <c r="I6095" s="112"/>
    </row>
    <row r="6096" spans="7:9" x14ac:dyDescent="0.25">
      <c r="G6096"/>
      <c r="I6096" s="112"/>
    </row>
    <row r="6097" spans="7:9" x14ac:dyDescent="0.25">
      <c r="G6097"/>
      <c r="I6097" s="112"/>
    </row>
    <row r="6098" spans="7:9" x14ac:dyDescent="0.25">
      <c r="G6098"/>
      <c r="I6098" s="112"/>
    </row>
    <row r="6099" spans="7:9" x14ac:dyDescent="0.25">
      <c r="G6099"/>
      <c r="I6099" s="112"/>
    </row>
    <row r="6100" spans="7:9" x14ac:dyDescent="0.25">
      <c r="G6100"/>
      <c r="I6100" s="112"/>
    </row>
    <row r="6101" spans="7:9" x14ac:dyDescent="0.25">
      <c r="G6101"/>
      <c r="I6101" s="112"/>
    </row>
    <row r="6102" spans="7:9" x14ac:dyDescent="0.25">
      <c r="G6102"/>
      <c r="I6102" s="112"/>
    </row>
    <row r="6103" spans="7:9" x14ac:dyDescent="0.25">
      <c r="G6103"/>
      <c r="I6103" s="112"/>
    </row>
    <row r="6104" spans="7:9" x14ac:dyDescent="0.25">
      <c r="G6104"/>
      <c r="I6104" s="112"/>
    </row>
    <row r="6105" spans="7:9" x14ac:dyDescent="0.25">
      <c r="G6105"/>
      <c r="I6105" s="112"/>
    </row>
    <row r="6106" spans="7:9" x14ac:dyDescent="0.25">
      <c r="G6106"/>
      <c r="I6106" s="112"/>
    </row>
    <row r="6107" spans="7:9" x14ac:dyDescent="0.25">
      <c r="G6107"/>
      <c r="I6107" s="112"/>
    </row>
    <row r="6108" spans="7:9" x14ac:dyDescent="0.25">
      <c r="G6108"/>
      <c r="I6108" s="112"/>
    </row>
    <row r="6109" spans="7:9" x14ac:dyDescent="0.25">
      <c r="G6109"/>
      <c r="I6109" s="112"/>
    </row>
    <row r="6110" spans="7:9" x14ac:dyDescent="0.25">
      <c r="G6110"/>
      <c r="I6110" s="112"/>
    </row>
    <row r="6111" spans="7:9" x14ac:dyDescent="0.25">
      <c r="G6111"/>
      <c r="I6111" s="112"/>
    </row>
    <row r="6112" spans="7:9" x14ac:dyDescent="0.25">
      <c r="G6112"/>
      <c r="I6112" s="112"/>
    </row>
    <row r="6113" spans="7:9" x14ac:dyDescent="0.25">
      <c r="G6113"/>
      <c r="I6113" s="112"/>
    </row>
    <row r="6114" spans="7:9" x14ac:dyDescent="0.25">
      <c r="G6114"/>
      <c r="I6114" s="112"/>
    </row>
    <row r="6115" spans="7:9" x14ac:dyDescent="0.25">
      <c r="G6115"/>
      <c r="I6115" s="112"/>
    </row>
    <row r="6116" spans="7:9" x14ac:dyDescent="0.25">
      <c r="G6116"/>
      <c r="I6116" s="112"/>
    </row>
    <row r="6117" spans="7:9" x14ac:dyDescent="0.25">
      <c r="G6117"/>
      <c r="I6117" s="112"/>
    </row>
    <row r="6118" spans="7:9" x14ac:dyDescent="0.25">
      <c r="G6118"/>
      <c r="I6118" s="112"/>
    </row>
    <row r="6119" spans="7:9" x14ac:dyDescent="0.25">
      <c r="G6119"/>
      <c r="I6119" s="112"/>
    </row>
    <row r="6120" spans="7:9" x14ac:dyDescent="0.25">
      <c r="G6120"/>
      <c r="I6120" s="112"/>
    </row>
    <row r="6121" spans="7:9" x14ac:dyDescent="0.25">
      <c r="G6121"/>
      <c r="I6121" s="112"/>
    </row>
    <row r="6122" spans="7:9" x14ac:dyDescent="0.25">
      <c r="G6122"/>
      <c r="I6122" s="112"/>
    </row>
    <row r="6123" spans="7:9" x14ac:dyDescent="0.25">
      <c r="G6123"/>
      <c r="I6123" s="112"/>
    </row>
    <row r="6124" spans="7:9" x14ac:dyDescent="0.25">
      <c r="G6124"/>
      <c r="I6124" s="112"/>
    </row>
    <row r="6125" spans="7:9" x14ac:dyDescent="0.25">
      <c r="G6125"/>
      <c r="I6125" s="112"/>
    </row>
    <row r="6126" spans="7:9" x14ac:dyDescent="0.25">
      <c r="G6126"/>
      <c r="I6126" s="112"/>
    </row>
    <row r="6127" spans="7:9" x14ac:dyDescent="0.25">
      <c r="G6127"/>
      <c r="I6127" s="112"/>
    </row>
    <row r="6128" spans="7:9" x14ac:dyDescent="0.25">
      <c r="G6128"/>
      <c r="I6128" s="112"/>
    </row>
    <row r="6129" spans="7:9" x14ac:dyDescent="0.25">
      <c r="G6129"/>
      <c r="I6129" s="112"/>
    </row>
    <row r="6130" spans="7:9" x14ac:dyDescent="0.25">
      <c r="G6130"/>
      <c r="I6130" s="112"/>
    </row>
    <row r="6131" spans="7:9" x14ac:dyDescent="0.25">
      <c r="G6131"/>
      <c r="I6131" s="112"/>
    </row>
    <row r="6132" spans="7:9" x14ac:dyDescent="0.25">
      <c r="G6132"/>
      <c r="I6132" s="112"/>
    </row>
    <row r="6133" spans="7:9" x14ac:dyDescent="0.25">
      <c r="G6133"/>
      <c r="I6133" s="112"/>
    </row>
    <row r="6134" spans="7:9" x14ac:dyDescent="0.25">
      <c r="G6134"/>
      <c r="I6134" s="112"/>
    </row>
    <row r="6135" spans="7:9" x14ac:dyDescent="0.25">
      <c r="G6135"/>
      <c r="I6135" s="112"/>
    </row>
    <row r="6136" spans="7:9" x14ac:dyDescent="0.25">
      <c r="G6136"/>
      <c r="I6136" s="112"/>
    </row>
    <row r="6137" spans="7:9" x14ac:dyDescent="0.25">
      <c r="G6137"/>
      <c r="I6137" s="112"/>
    </row>
    <row r="6138" spans="7:9" x14ac:dyDescent="0.25">
      <c r="G6138"/>
      <c r="I6138" s="112"/>
    </row>
    <row r="6139" spans="7:9" x14ac:dyDescent="0.25">
      <c r="G6139"/>
      <c r="I6139" s="112"/>
    </row>
    <row r="6140" spans="7:9" x14ac:dyDescent="0.25">
      <c r="G6140"/>
      <c r="I6140" s="112"/>
    </row>
    <row r="6141" spans="7:9" x14ac:dyDescent="0.25">
      <c r="G6141"/>
      <c r="I6141" s="112"/>
    </row>
    <row r="6142" spans="7:9" x14ac:dyDescent="0.25">
      <c r="G6142"/>
      <c r="I6142" s="112"/>
    </row>
    <row r="6143" spans="7:9" x14ac:dyDescent="0.25">
      <c r="G6143"/>
      <c r="I6143" s="112"/>
    </row>
    <row r="6144" spans="7:9" x14ac:dyDescent="0.25">
      <c r="G6144"/>
      <c r="I6144" s="112"/>
    </row>
    <row r="6145" spans="7:9" x14ac:dyDescent="0.25">
      <c r="G6145"/>
      <c r="I6145" s="112"/>
    </row>
    <row r="6146" spans="7:9" x14ac:dyDescent="0.25">
      <c r="G6146"/>
      <c r="I6146" s="112"/>
    </row>
    <row r="6147" spans="7:9" x14ac:dyDescent="0.25">
      <c r="G6147"/>
      <c r="I6147" s="112"/>
    </row>
    <row r="6148" spans="7:9" x14ac:dyDescent="0.25">
      <c r="G6148"/>
      <c r="I6148" s="112"/>
    </row>
    <row r="6149" spans="7:9" x14ac:dyDescent="0.25">
      <c r="G6149"/>
      <c r="I6149" s="112"/>
    </row>
    <row r="6150" spans="7:9" x14ac:dyDescent="0.25">
      <c r="G6150"/>
      <c r="I6150" s="112"/>
    </row>
    <row r="6151" spans="7:9" x14ac:dyDescent="0.25">
      <c r="G6151"/>
      <c r="I6151" s="112"/>
    </row>
    <row r="6152" spans="7:9" x14ac:dyDescent="0.25">
      <c r="G6152"/>
      <c r="I6152" s="112"/>
    </row>
    <row r="6153" spans="7:9" x14ac:dyDescent="0.25">
      <c r="G6153"/>
      <c r="I6153" s="112"/>
    </row>
    <row r="6154" spans="7:9" x14ac:dyDescent="0.25">
      <c r="G6154"/>
      <c r="I6154" s="112"/>
    </row>
    <row r="6155" spans="7:9" x14ac:dyDescent="0.25">
      <c r="G6155"/>
      <c r="I6155" s="112"/>
    </row>
    <row r="6156" spans="7:9" x14ac:dyDescent="0.25">
      <c r="G6156"/>
      <c r="I6156" s="112"/>
    </row>
    <row r="6157" spans="7:9" x14ac:dyDescent="0.25">
      <c r="G6157"/>
      <c r="I6157" s="112"/>
    </row>
    <row r="6158" spans="7:9" x14ac:dyDescent="0.25">
      <c r="G6158"/>
      <c r="I6158" s="112"/>
    </row>
    <row r="6159" spans="7:9" x14ac:dyDescent="0.25">
      <c r="G6159"/>
      <c r="I6159" s="112"/>
    </row>
    <row r="6160" spans="7:9" x14ac:dyDescent="0.25">
      <c r="G6160"/>
      <c r="I6160" s="112"/>
    </row>
    <row r="6161" spans="7:9" x14ac:dyDescent="0.25">
      <c r="G6161"/>
      <c r="I6161" s="112"/>
    </row>
    <row r="6162" spans="7:9" x14ac:dyDescent="0.25">
      <c r="G6162"/>
      <c r="I6162" s="112"/>
    </row>
    <row r="6163" spans="7:9" x14ac:dyDescent="0.25">
      <c r="G6163"/>
      <c r="I6163" s="112"/>
    </row>
    <row r="6164" spans="7:9" x14ac:dyDescent="0.25">
      <c r="G6164"/>
      <c r="I6164" s="112"/>
    </row>
    <row r="6165" spans="7:9" x14ac:dyDescent="0.25">
      <c r="G6165"/>
      <c r="I6165" s="112"/>
    </row>
    <row r="6166" spans="7:9" x14ac:dyDescent="0.25">
      <c r="G6166"/>
      <c r="I6166" s="112"/>
    </row>
    <row r="6167" spans="7:9" x14ac:dyDescent="0.25">
      <c r="G6167"/>
      <c r="I6167" s="112"/>
    </row>
    <row r="6168" spans="7:9" x14ac:dyDescent="0.25">
      <c r="G6168"/>
      <c r="I6168" s="112"/>
    </row>
    <row r="6169" spans="7:9" x14ac:dyDescent="0.25">
      <c r="G6169"/>
      <c r="I6169" s="112"/>
    </row>
    <row r="6170" spans="7:9" x14ac:dyDescent="0.25">
      <c r="G6170"/>
      <c r="I6170" s="112"/>
    </row>
    <row r="6171" spans="7:9" x14ac:dyDescent="0.25">
      <c r="G6171"/>
      <c r="I6171" s="112"/>
    </row>
    <row r="6172" spans="7:9" x14ac:dyDescent="0.25">
      <c r="G6172"/>
      <c r="I6172" s="112"/>
    </row>
    <row r="6173" spans="7:9" x14ac:dyDescent="0.25">
      <c r="G6173"/>
      <c r="I6173" s="112"/>
    </row>
    <row r="6174" spans="7:9" x14ac:dyDescent="0.25">
      <c r="G6174"/>
      <c r="I6174" s="112"/>
    </row>
    <row r="6175" spans="7:9" x14ac:dyDescent="0.25">
      <c r="G6175"/>
      <c r="I6175" s="112"/>
    </row>
    <row r="6176" spans="7:9" x14ac:dyDescent="0.25">
      <c r="G6176"/>
      <c r="I6176" s="112"/>
    </row>
    <row r="6177" spans="7:9" x14ac:dyDescent="0.25">
      <c r="G6177"/>
      <c r="I6177" s="112"/>
    </row>
    <row r="6178" spans="7:9" x14ac:dyDescent="0.25">
      <c r="G6178"/>
      <c r="I6178" s="112"/>
    </row>
    <row r="6179" spans="7:9" x14ac:dyDescent="0.25">
      <c r="G6179"/>
      <c r="I6179" s="112"/>
    </row>
    <row r="6180" spans="7:9" x14ac:dyDescent="0.25">
      <c r="G6180"/>
      <c r="I6180" s="112"/>
    </row>
    <row r="6181" spans="7:9" x14ac:dyDescent="0.25">
      <c r="G6181"/>
      <c r="I6181" s="112"/>
    </row>
    <row r="6182" spans="7:9" x14ac:dyDescent="0.25">
      <c r="G6182"/>
      <c r="I6182" s="112"/>
    </row>
    <row r="6183" spans="7:9" x14ac:dyDescent="0.25">
      <c r="G6183"/>
      <c r="I6183" s="112"/>
    </row>
    <row r="6184" spans="7:9" x14ac:dyDescent="0.25">
      <c r="G6184"/>
      <c r="I6184" s="112"/>
    </row>
    <row r="6185" spans="7:9" x14ac:dyDescent="0.25">
      <c r="G6185"/>
      <c r="I6185" s="112"/>
    </row>
    <row r="6186" spans="7:9" x14ac:dyDescent="0.25">
      <c r="G6186"/>
      <c r="I6186" s="112"/>
    </row>
    <row r="6187" spans="7:9" x14ac:dyDescent="0.25">
      <c r="G6187"/>
      <c r="I6187" s="112"/>
    </row>
    <row r="6188" spans="7:9" x14ac:dyDescent="0.25">
      <c r="G6188"/>
      <c r="I6188" s="112"/>
    </row>
    <row r="6189" spans="7:9" x14ac:dyDescent="0.25">
      <c r="G6189"/>
      <c r="I6189" s="112"/>
    </row>
    <row r="6190" spans="7:9" x14ac:dyDescent="0.25">
      <c r="G6190"/>
      <c r="I6190" s="112"/>
    </row>
    <row r="6191" spans="7:9" x14ac:dyDescent="0.25">
      <c r="G6191"/>
      <c r="I6191" s="112"/>
    </row>
    <row r="6192" spans="7:9" x14ac:dyDescent="0.25">
      <c r="G6192"/>
      <c r="I6192" s="112"/>
    </row>
    <row r="6193" spans="7:9" x14ac:dyDescent="0.25">
      <c r="G6193"/>
      <c r="I6193" s="112"/>
    </row>
    <row r="6194" spans="7:9" x14ac:dyDescent="0.25">
      <c r="G6194"/>
      <c r="I6194" s="112"/>
    </row>
    <row r="6195" spans="7:9" x14ac:dyDescent="0.25">
      <c r="G6195"/>
      <c r="I6195" s="112"/>
    </row>
    <row r="6196" spans="7:9" x14ac:dyDescent="0.25">
      <c r="G6196"/>
      <c r="I6196" s="112"/>
    </row>
    <row r="6197" spans="7:9" x14ac:dyDescent="0.25">
      <c r="G6197"/>
      <c r="I6197" s="112"/>
    </row>
    <row r="6198" spans="7:9" x14ac:dyDescent="0.25">
      <c r="G6198"/>
      <c r="I6198" s="112"/>
    </row>
    <row r="6199" spans="7:9" x14ac:dyDescent="0.25">
      <c r="G6199"/>
      <c r="I6199" s="112"/>
    </row>
    <row r="6200" spans="7:9" x14ac:dyDescent="0.25">
      <c r="G6200"/>
      <c r="I6200" s="112"/>
    </row>
    <row r="6201" spans="7:9" x14ac:dyDescent="0.25">
      <c r="G6201"/>
      <c r="I6201" s="112"/>
    </row>
    <row r="6202" spans="7:9" x14ac:dyDescent="0.25">
      <c r="G6202"/>
      <c r="I6202" s="112"/>
    </row>
    <row r="6203" spans="7:9" x14ac:dyDescent="0.25">
      <c r="G6203"/>
      <c r="I6203" s="112"/>
    </row>
    <row r="6204" spans="7:9" x14ac:dyDescent="0.25">
      <c r="G6204"/>
      <c r="I6204" s="112"/>
    </row>
    <row r="6205" spans="7:9" x14ac:dyDescent="0.25">
      <c r="G6205"/>
      <c r="I6205" s="112"/>
    </row>
    <row r="6206" spans="7:9" x14ac:dyDescent="0.25">
      <c r="G6206"/>
      <c r="I6206" s="112"/>
    </row>
    <row r="6207" spans="7:9" x14ac:dyDescent="0.25">
      <c r="G6207"/>
      <c r="I6207" s="112"/>
    </row>
    <row r="6208" spans="7:9" x14ac:dyDescent="0.25">
      <c r="G6208"/>
      <c r="I6208" s="112"/>
    </row>
    <row r="6209" spans="7:9" x14ac:dyDescent="0.25">
      <c r="G6209"/>
      <c r="I6209" s="112"/>
    </row>
    <row r="6210" spans="7:9" x14ac:dyDescent="0.25">
      <c r="G6210"/>
      <c r="I6210" s="112"/>
    </row>
    <row r="6211" spans="7:9" x14ac:dyDescent="0.25">
      <c r="G6211"/>
      <c r="I6211" s="112"/>
    </row>
    <row r="6212" spans="7:9" x14ac:dyDescent="0.25">
      <c r="G6212"/>
      <c r="I6212" s="112"/>
    </row>
    <row r="6213" spans="7:9" x14ac:dyDescent="0.25">
      <c r="G6213"/>
      <c r="I6213" s="112"/>
    </row>
    <row r="6214" spans="7:9" x14ac:dyDescent="0.25">
      <c r="G6214"/>
      <c r="I6214" s="112"/>
    </row>
    <row r="6215" spans="7:9" x14ac:dyDescent="0.25">
      <c r="G6215"/>
      <c r="I6215" s="112"/>
    </row>
    <row r="6216" spans="7:9" x14ac:dyDescent="0.25">
      <c r="G6216"/>
      <c r="I6216" s="112"/>
    </row>
    <row r="6217" spans="7:9" x14ac:dyDescent="0.25">
      <c r="G6217"/>
      <c r="I6217" s="112"/>
    </row>
    <row r="6218" spans="7:9" x14ac:dyDescent="0.25">
      <c r="G6218"/>
      <c r="I6218" s="112"/>
    </row>
    <row r="6219" spans="7:9" x14ac:dyDescent="0.25">
      <c r="G6219"/>
      <c r="I6219" s="112"/>
    </row>
    <row r="6220" spans="7:9" x14ac:dyDescent="0.25">
      <c r="G6220"/>
      <c r="I6220" s="112"/>
    </row>
    <row r="6221" spans="7:9" x14ac:dyDescent="0.25">
      <c r="G6221"/>
      <c r="I6221" s="112"/>
    </row>
    <row r="6222" spans="7:9" x14ac:dyDescent="0.25">
      <c r="G6222"/>
      <c r="I6222" s="112"/>
    </row>
    <row r="6223" spans="7:9" x14ac:dyDescent="0.25">
      <c r="G6223"/>
      <c r="I6223" s="112"/>
    </row>
    <row r="6224" spans="7:9" x14ac:dyDescent="0.25">
      <c r="G6224"/>
      <c r="I6224" s="112"/>
    </row>
    <row r="6225" spans="7:9" x14ac:dyDescent="0.25">
      <c r="G6225"/>
      <c r="I6225" s="112"/>
    </row>
    <row r="6226" spans="7:9" x14ac:dyDescent="0.25">
      <c r="G6226"/>
      <c r="I6226" s="112"/>
    </row>
    <row r="6227" spans="7:9" x14ac:dyDescent="0.25">
      <c r="G6227"/>
      <c r="I6227" s="112"/>
    </row>
    <row r="6228" spans="7:9" x14ac:dyDescent="0.25">
      <c r="G6228"/>
      <c r="I6228" s="112"/>
    </row>
    <row r="6229" spans="7:9" x14ac:dyDescent="0.25">
      <c r="G6229"/>
      <c r="I6229" s="112"/>
    </row>
    <row r="6230" spans="7:9" x14ac:dyDescent="0.25">
      <c r="G6230"/>
      <c r="I6230" s="112"/>
    </row>
    <row r="6231" spans="7:9" x14ac:dyDescent="0.25">
      <c r="G6231"/>
      <c r="I6231" s="112"/>
    </row>
    <row r="6232" spans="7:9" x14ac:dyDescent="0.25">
      <c r="G6232"/>
      <c r="I6232" s="112"/>
    </row>
    <row r="6233" spans="7:9" x14ac:dyDescent="0.25">
      <c r="G6233"/>
      <c r="I6233" s="112"/>
    </row>
    <row r="6234" spans="7:9" x14ac:dyDescent="0.25">
      <c r="G6234"/>
      <c r="I6234" s="112"/>
    </row>
    <row r="6235" spans="7:9" x14ac:dyDescent="0.25">
      <c r="G6235"/>
      <c r="I6235" s="112"/>
    </row>
    <row r="6236" spans="7:9" x14ac:dyDescent="0.25">
      <c r="G6236"/>
      <c r="I6236" s="112"/>
    </row>
    <row r="6237" spans="7:9" x14ac:dyDescent="0.25">
      <c r="G6237"/>
      <c r="I6237" s="112"/>
    </row>
    <row r="6238" spans="7:9" x14ac:dyDescent="0.25">
      <c r="G6238"/>
      <c r="I6238" s="112"/>
    </row>
    <row r="6239" spans="7:9" x14ac:dyDescent="0.25">
      <c r="G6239"/>
      <c r="I6239" s="112"/>
    </row>
    <row r="6240" spans="7:9" x14ac:dyDescent="0.25">
      <c r="G6240"/>
      <c r="I6240" s="112"/>
    </row>
    <row r="6241" spans="7:9" x14ac:dyDescent="0.25">
      <c r="G6241"/>
      <c r="I6241" s="112"/>
    </row>
    <row r="6242" spans="7:9" x14ac:dyDescent="0.25">
      <c r="G6242"/>
      <c r="I6242" s="112"/>
    </row>
    <row r="6243" spans="7:9" x14ac:dyDescent="0.25">
      <c r="G6243"/>
      <c r="I6243" s="112"/>
    </row>
    <row r="6244" spans="7:9" x14ac:dyDescent="0.25">
      <c r="G6244"/>
      <c r="I6244" s="112"/>
    </row>
    <row r="6245" spans="7:9" x14ac:dyDescent="0.25">
      <c r="G6245"/>
      <c r="I6245" s="112"/>
    </row>
    <row r="6246" spans="7:9" x14ac:dyDescent="0.25">
      <c r="G6246"/>
      <c r="I6246" s="112"/>
    </row>
    <row r="6247" spans="7:9" x14ac:dyDescent="0.25">
      <c r="G6247"/>
      <c r="I6247" s="112"/>
    </row>
    <row r="6248" spans="7:9" x14ac:dyDescent="0.25">
      <c r="G6248"/>
      <c r="I6248" s="112"/>
    </row>
    <row r="6249" spans="7:9" x14ac:dyDescent="0.25">
      <c r="G6249"/>
      <c r="I6249" s="112"/>
    </row>
    <row r="6250" spans="7:9" x14ac:dyDescent="0.25">
      <c r="G6250"/>
      <c r="I6250" s="112"/>
    </row>
    <row r="6251" spans="7:9" x14ac:dyDescent="0.25">
      <c r="G6251"/>
      <c r="I6251" s="112"/>
    </row>
    <row r="6252" spans="7:9" x14ac:dyDescent="0.25">
      <c r="G6252"/>
      <c r="I6252" s="112"/>
    </row>
    <row r="6253" spans="7:9" x14ac:dyDescent="0.25">
      <c r="G6253"/>
      <c r="I6253" s="112"/>
    </row>
    <row r="6254" spans="7:9" x14ac:dyDescent="0.25">
      <c r="G6254"/>
      <c r="I6254" s="112"/>
    </row>
    <row r="6255" spans="7:9" x14ac:dyDescent="0.25">
      <c r="G6255"/>
      <c r="I6255" s="112"/>
    </row>
    <row r="6256" spans="7:9" x14ac:dyDescent="0.25">
      <c r="G6256"/>
      <c r="I6256" s="112"/>
    </row>
    <row r="6257" spans="7:9" x14ac:dyDescent="0.25">
      <c r="G6257"/>
      <c r="I6257" s="112"/>
    </row>
    <row r="6258" spans="7:9" x14ac:dyDescent="0.25">
      <c r="G6258"/>
      <c r="I6258" s="112"/>
    </row>
    <row r="6259" spans="7:9" x14ac:dyDescent="0.25">
      <c r="G6259"/>
      <c r="I6259" s="112"/>
    </row>
    <row r="6260" spans="7:9" x14ac:dyDescent="0.25">
      <c r="G6260"/>
      <c r="I6260" s="112"/>
    </row>
    <row r="6261" spans="7:9" x14ac:dyDescent="0.25">
      <c r="G6261"/>
      <c r="I6261" s="112"/>
    </row>
    <row r="6262" spans="7:9" x14ac:dyDescent="0.25">
      <c r="G6262"/>
      <c r="I6262" s="112"/>
    </row>
    <row r="6263" spans="7:9" x14ac:dyDescent="0.25">
      <c r="G6263"/>
      <c r="I6263" s="112"/>
    </row>
    <row r="6264" spans="7:9" x14ac:dyDescent="0.25">
      <c r="G6264"/>
      <c r="I6264" s="112"/>
    </row>
    <row r="6265" spans="7:9" x14ac:dyDescent="0.25">
      <c r="G6265"/>
      <c r="I6265" s="112"/>
    </row>
    <row r="6266" spans="7:9" x14ac:dyDescent="0.25">
      <c r="G6266"/>
      <c r="I6266" s="112"/>
    </row>
    <row r="6267" spans="7:9" x14ac:dyDescent="0.25">
      <c r="G6267"/>
      <c r="I6267" s="112"/>
    </row>
    <row r="6268" spans="7:9" x14ac:dyDescent="0.25">
      <c r="G6268"/>
      <c r="I6268" s="112"/>
    </row>
    <row r="6269" spans="7:9" x14ac:dyDescent="0.25">
      <c r="G6269"/>
      <c r="I6269" s="112"/>
    </row>
    <row r="6270" spans="7:9" x14ac:dyDescent="0.25">
      <c r="G6270"/>
      <c r="I6270" s="112"/>
    </row>
    <row r="6271" spans="7:9" x14ac:dyDescent="0.25">
      <c r="G6271"/>
      <c r="I6271" s="112"/>
    </row>
    <row r="6272" spans="7:9" x14ac:dyDescent="0.25">
      <c r="G6272"/>
      <c r="I6272" s="112"/>
    </row>
    <row r="6273" spans="7:9" x14ac:dyDescent="0.25">
      <c r="G6273"/>
      <c r="I6273" s="112"/>
    </row>
    <row r="6274" spans="7:9" x14ac:dyDescent="0.25">
      <c r="G6274"/>
      <c r="I6274" s="112"/>
    </row>
    <row r="6275" spans="7:9" x14ac:dyDescent="0.25">
      <c r="G6275"/>
      <c r="I6275" s="112"/>
    </row>
    <row r="6276" spans="7:9" x14ac:dyDescent="0.25">
      <c r="G6276"/>
      <c r="I6276" s="112"/>
    </row>
    <row r="6277" spans="7:9" x14ac:dyDescent="0.25">
      <c r="G6277"/>
      <c r="I6277" s="112"/>
    </row>
    <row r="6278" spans="7:9" x14ac:dyDescent="0.25">
      <c r="G6278"/>
      <c r="I6278" s="112"/>
    </row>
    <row r="6279" spans="7:9" x14ac:dyDescent="0.25">
      <c r="G6279"/>
      <c r="I6279" s="112"/>
    </row>
    <row r="6280" spans="7:9" x14ac:dyDescent="0.25">
      <c r="G6280"/>
      <c r="I6280" s="112"/>
    </row>
    <row r="6281" spans="7:9" x14ac:dyDescent="0.25">
      <c r="G6281"/>
      <c r="I6281" s="112"/>
    </row>
    <row r="6282" spans="7:9" x14ac:dyDescent="0.25">
      <c r="G6282"/>
      <c r="I6282" s="112"/>
    </row>
    <row r="6283" spans="7:9" x14ac:dyDescent="0.25">
      <c r="G6283"/>
      <c r="I6283" s="112"/>
    </row>
    <row r="6284" spans="7:9" x14ac:dyDescent="0.25">
      <c r="G6284"/>
      <c r="I6284" s="112"/>
    </row>
    <row r="6285" spans="7:9" x14ac:dyDescent="0.25">
      <c r="G6285"/>
      <c r="I6285" s="112"/>
    </row>
    <row r="6286" spans="7:9" x14ac:dyDescent="0.25">
      <c r="G6286"/>
      <c r="I6286" s="112"/>
    </row>
    <row r="6287" spans="7:9" x14ac:dyDescent="0.25">
      <c r="G6287"/>
      <c r="I6287" s="112"/>
    </row>
    <row r="6288" spans="7:9" x14ac:dyDescent="0.25">
      <c r="G6288"/>
      <c r="I6288" s="112"/>
    </row>
    <row r="6289" spans="7:9" x14ac:dyDescent="0.25">
      <c r="G6289"/>
      <c r="I6289" s="112"/>
    </row>
    <row r="6290" spans="7:9" x14ac:dyDescent="0.25">
      <c r="G6290"/>
      <c r="I6290" s="112"/>
    </row>
    <row r="6291" spans="7:9" x14ac:dyDescent="0.25">
      <c r="G6291"/>
      <c r="I6291" s="112"/>
    </row>
    <row r="6292" spans="7:9" x14ac:dyDescent="0.25">
      <c r="G6292"/>
      <c r="I6292" s="112"/>
    </row>
    <row r="6293" spans="7:9" x14ac:dyDescent="0.25">
      <c r="G6293"/>
      <c r="I6293" s="112"/>
    </row>
    <row r="6294" spans="7:9" x14ac:dyDescent="0.25">
      <c r="G6294"/>
      <c r="I6294" s="112"/>
    </row>
    <row r="6295" spans="7:9" x14ac:dyDescent="0.25">
      <c r="G6295"/>
      <c r="I6295" s="112"/>
    </row>
    <row r="6296" spans="7:9" x14ac:dyDescent="0.25">
      <c r="G6296"/>
      <c r="I6296" s="112"/>
    </row>
    <row r="6297" spans="7:9" x14ac:dyDescent="0.25">
      <c r="G6297"/>
      <c r="I6297" s="112"/>
    </row>
    <row r="6298" spans="7:9" x14ac:dyDescent="0.25">
      <c r="G6298"/>
      <c r="I6298" s="112"/>
    </row>
    <row r="6299" spans="7:9" x14ac:dyDescent="0.25">
      <c r="G6299"/>
      <c r="I6299" s="112"/>
    </row>
    <row r="6300" spans="7:9" x14ac:dyDescent="0.25">
      <c r="G6300"/>
      <c r="I6300" s="112"/>
    </row>
    <row r="6301" spans="7:9" x14ac:dyDescent="0.25">
      <c r="G6301"/>
      <c r="I6301" s="112"/>
    </row>
    <row r="6302" spans="7:9" x14ac:dyDescent="0.25">
      <c r="G6302"/>
      <c r="I6302" s="112"/>
    </row>
    <row r="6303" spans="7:9" x14ac:dyDescent="0.25">
      <c r="G6303"/>
      <c r="I6303" s="112"/>
    </row>
    <row r="6304" spans="7:9" x14ac:dyDescent="0.25">
      <c r="G6304"/>
      <c r="I6304" s="112"/>
    </row>
    <row r="6305" spans="7:9" x14ac:dyDescent="0.25">
      <c r="G6305"/>
      <c r="I6305" s="112"/>
    </row>
    <row r="6306" spans="7:9" x14ac:dyDescent="0.25">
      <c r="G6306"/>
      <c r="I6306" s="112"/>
    </row>
    <row r="6307" spans="7:9" x14ac:dyDescent="0.25">
      <c r="G6307"/>
      <c r="I6307" s="112"/>
    </row>
    <row r="6308" spans="7:9" x14ac:dyDescent="0.25">
      <c r="G6308"/>
      <c r="I6308" s="112"/>
    </row>
    <row r="6309" spans="7:9" x14ac:dyDescent="0.25">
      <c r="G6309"/>
      <c r="I6309" s="112"/>
    </row>
    <row r="6310" spans="7:9" x14ac:dyDescent="0.25">
      <c r="G6310"/>
      <c r="I6310" s="112"/>
    </row>
    <row r="6311" spans="7:9" x14ac:dyDescent="0.25">
      <c r="G6311"/>
      <c r="I6311" s="112"/>
    </row>
    <row r="6312" spans="7:9" x14ac:dyDescent="0.25">
      <c r="G6312"/>
      <c r="I6312" s="112"/>
    </row>
    <row r="6313" spans="7:9" x14ac:dyDescent="0.25">
      <c r="G6313"/>
      <c r="I6313" s="112"/>
    </row>
    <row r="6314" spans="7:9" x14ac:dyDescent="0.25">
      <c r="G6314"/>
      <c r="I6314" s="112"/>
    </row>
    <row r="6315" spans="7:9" x14ac:dyDescent="0.25">
      <c r="G6315"/>
      <c r="I6315" s="112"/>
    </row>
    <row r="6316" spans="7:9" x14ac:dyDescent="0.25">
      <c r="G6316"/>
      <c r="I6316" s="112"/>
    </row>
    <row r="6317" spans="7:9" x14ac:dyDescent="0.25">
      <c r="G6317"/>
      <c r="I6317" s="112"/>
    </row>
    <row r="6318" spans="7:9" x14ac:dyDescent="0.25">
      <c r="G6318"/>
      <c r="I6318" s="112"/>
    </row>
    <row r="6319" spans="7:9" x14ac:dyDescent="0.25">
      <c r="G6319"/>
      <c r="I6319" s="112"/>
    </row>
    <row r="6320" spans="7:9" x14ac:dyDescent="0.25">
      <c r="G6320"/>
      <c r="I6320" s="112"/>
    </row>
    <row r="6321" spans="7:9" x14ac:dyDescent="0.25">
      <c r="G6321"/>
      <c r="I6321" s="112"/>
    </row>
    <row r="6322" spans="7:9" x14ac:dyDescent="0.25">
      <c r="G6322"/>
      <c r="I6322" s="112"/>
    </row>
    <row r="6323" spans="7:9" x14ac:dyDescent="0.25">
      <c r="G6323"/>
      <c r="I6323" s="112"/>
    </row>
    <row r="6324" spans="7:9" x14ac:dyDescent="0.25">
      <c r="G6324"/>
      <c r="I6324" s="112"/>
    </row>
    <row r="6325" spans="7:9" x14ac:dyDescent="0.25">
      <c r="G6325"/>
      <c r="I6325" s="112"/>
    </row>
    <row r="6326" spans="7:9" x14ac:dyDescent="0.25">
      <c r="G6326"/>
      <c r="I6326" s="112"/>
    </row>
    <row r="6327" spans="7:9" x14ac:dyDescent="0.25">
      <c r="G6327"/>
      <c r="I6327" s="112"/>
    </row>
    <row r="6328" spans="7:9" x14ac:dyDescent="0.25">
      <c r="G6328"/>
      <c r="I6328" s="112"/>
    </row>
    <row r="6329" spans="7:9" x14ac:dyDescent="0.25">
      <c r="G6329"/>
      <c r="I6329" s="112"/>
    </row>
    <row r="6330" spans="7:9" x14ac:dyDescent="0.25">
      <c r="G6330"/>
      <c r="I6330" s="112"/>
    </row>
    <row r="6331" spans="7:9" x14ac:dyDescent="0.25">
      <c r="G6331"/>
      <c r="I6331" s="112"/>
    </row>
    <row r="6332" spans="7:9" x14ac:dyDescent="0.25">
      <c r="G6332"/>
      <c r="I6332" s="112"/>
    </row>
    <row r="6333" spans="7:9" x14ac:dyDescent="0.25">
      <c r="G6333"/>
      <c r="I6333" s="112"/>
    </row>
    <row r="6334" spans="7:9" x14ac:dyDescent="0.25">
      <c r="G6334"/>
      <c r="I6334" s="112"/>
    </row>
    <row r="6335" spans="7:9" x14ac:dyDescent="0.25">
      <c r="G6335"/>
      <c r="I6335" s="112"/>
    </row>
    <row r="6336" spans="7:9" x14ac:dyDescent="0.25">
      <c r="G6336"/>
      <c r="I6336" s="112"/>
    </row>
    <row r="6337" spans="7:9" x14ac:dyDescent="0.25">
      <c r="G6337"/>
      <c r="I6337" s="112"/>
    </row>
    <row r="6338" spans="7:9" x14ac:dyDescent="0.25">
      <c r="G6338"/>
      <c r="I6338" s="112"/>
    </row>
    <row r="6339" spans="7:9" x14ac:dyDescent="0.25">
      <c r="G6339"/>
      <c r="I6339" s="112"/>
    </row>
    <row r="6340" spans="7:9" x14ac:dyDescent="0.25">
      <c r="G6340"/>
      <c r="I6340" s="112"/>
    </row>
    <row r="6341" spans="7:9" x14ac:dyDescent="0.25">
      <c r="G6341"/>
      <c r="I6341" s="112"/>
    </row>
    <row r="6342" spans="7:9" x14ac:dyDescent="0.25">
      <c r="G6342"/>
      <c r="I6342" s="112"/>
    </row>
    <row r="6343" spans="7:9" x14ac:dyDescent="0.25">
      <c r="G6343"/>
      <c r="I6343" s="112"/>
    </row>
    <row r="6344" spans="7:9" x14ac:dyDescent="0.25">
      <c r="G6344"/>
      <c r="I6344" s="112"/>
    </row>
    <row r="6345" spans="7:9" x14ac:dyDescent="0.25">
      <c r="G6345"/>
      <c r="I6345" s="112"/>
    </row>
    <row r="6346" spans="7:9" x14ac:dyDescent="0.25">
      <c r="G6346"/>
      <c r="I6346" s="112"/>
    </row>
    <row r="6347" spans="7:9" x14ac:dyDescent="0.25">
      <c r="G6347"/>
      <c r="I6347" s="112"/>
    </row>
    <row r="6348" spans="7:9" x14ac:dyDescent="0.25">
      <c r="G6348"/>
      <c r="I6348" s="112"/>
    </row>
    <row r="6349" spans="7:9" x14ac:dyDescent="0.25">
      <c r="G6349"/>
      <c r="I6349" s="112"/>
    </row>
    <row r="6350" spans="7:9" x14ac:dyDescent="0.25">
      <c r="G6350"/>
      <c r="I6350" s="112"/>
    </row>
    <row r="6351" spans="7:9" x14ac:dyDescent="0.25">
      <c r="G6351"/>
      <c r="I6351" s="112"/>
    </row>
    <row r="6352" spans="7:9" x14ac:dyDescent="0.25">
      <c r="G6352"/>
      <c r="I6352" s="112"/>
    </row>
    <row r="6353" spans="7:9" x14ac:dyDescent="0.25">
      <c r="G6353"/>
      <c r="I6353" s="112"/>
    </row>
    <row r="6354" spans="7:9" x14ac:dyDescent="0.25">
      <c r="G6354"/>
      <c r="I6354" s="112"/>
    </row>
    <row r="6355" spans="7:9" x14ac:dyDescent="0.25">
      <c r="G6355"/>
      <c r="I6355" s="112"/>
    </row>
    <row r="6356" spans="7:9" x14ac:dyDescent="0.25">
      <c r="G6356"/>
      <c r="I6356" s="112"/>
    </row>
    <row r="6357" spans="7:9" x14ac:dyDescent="0.25">
      <c r="G6357"/>
      <c r="I6357" s="112"/>
    </row>
    <row r="6358" spans="7:9" x14ac:dyDescent="0.25">
      <c r="G6358"/>
      <c r="I6358" s="112"/>
    </row>
    <row r="6359" spans="7:9" x14ac:dyDescent="0.25">
      <c r="G6359"/>
      <c r="I6359" s="112"/>
    </row>
    <row r="6360" spans="7:9" x14ac:dyDescent="0.25">
      <c r="G6360"/>
      <c r="I6360" s="112"/>
    </row>
    <row r="6361" spans="7:9" x14ac:dyDescent="0.25">
      <c r="G6361"/>
      <c r="I6361" s="112"/>
    </row>
    <row r="6362" spans="7:9" x14ac:dyDescent="0.25">
      <c r="G6362"/>
      <c r="I6362" s="112"/>
    </row>
    <row r="6363" spans="7:9" x14ac:dyDescent="0.25">
      <c r="G6363"/>
      <c r="I6363" s="112"/>
    </row>
    <row r="6364" spans="7:9" x14ac:dyDescent="0.25">
      <c r="G6364"/>
      <c r="I6364" s="112"/>
    </row>
    <row r="6365" spans="7:9" x14ac:dyDescent="0.25">
      <c r="G6365"/>
      <c r="I6365" s="112"/>
    </row>
    <row r="6366" spans="7:9" x14ac:dyDescent="0.25">
      <c r="G6366"/>
      <c r="I6366" s="112"/>
    </row>
    <row r="6367" spans="7:9" x14ac:dyDescent="0.25">
      <c r="G6367"/>
      <c r="I6367" s="112"/>
    </row>
    <row r="6368" spans="7:9" x14ac:dyDescent="0.25">
      <c r="G6368"/>
      <c r="I6368" s="112"/>
    </row>
    <row r="6369" spans="7:9" x14ac:dyDescent="0.25">
      <c r="G6369"/>
      <c r="I6369" s="112"/>
    </row>
    <row r="6370" spans="7:9" x14ac:dyDescent="0.25">
      <c r="G6370"/>
      <c r="I6370" s="112"/>
    </row>
    <row r="6371" spans="7:9" x14ac:dyDescent="0.25">
      <c r="G6371"/>
      <c r="I6371" s="112"/>
    </row>
    <row r="6372" spans="7:9" x14ac:dyDescent="0.25">
      <c r="G6372"/>
      <c r="I6372" s="112"/>
    </row>
    <row r="6373" spans="7:9" x14ac:dyDescent="0.25">
      <c r="G6373"/>
      <c r="I6373" s="112"/>
    </row>
    <row r="6374" spans="7:9" x14ac:dyDescent="0.25">
      <c r="G6374"/>
      <c r="I6374" s="112"/>
    </row>
    <row r="6375" spans="7:9" x14ac:dyDescent="0.25">
      <c r="G6375"/>
      <c r="I6375" s="112"/>
    </row>
    <row r="6376" spans="7:9" x14ac:dyDescent="0.25">
      <c r="G6376"/>
      <c r="I6376" s="112"/>
    </row>
    <row r="6377" spans="7:9" x14ac:dyDescent="0.25">
      <c r="G6377"/>
      <c r="I6377" s="112"/>
    </row>
    <row r="6378" spans="7:9" x14ac:dyDescent="0.25">
      <c r="G6378"/>
      <c r="I6378" s="112"/>
    </row>
    <row r="6379" spans="7:9" x14ac:dyDescent="0.25">
      <c r="G6379"/>
      <c r="I6379" s="112"/>
    </row>
    <row r="6380" spans="7:9" x14ac:dyDescent="0.25">
      <c r="G6380"/>
      <c r="I6380" s="112"/>
    </row>
    <row r="6381" spans="7:9" x14ac:dyDescent="0.25">
      <c r="G6381"/>
      <c r="I6381" s="112"/>
    </row>
    <row r="6382" spans="7:9" x14ac:dyDescent="0.25">
      <c r="G6382"/>
      <c r="I6382" s="112"/>
    </row>
    <row r="6383" spans="7:9" x14ac:dyDescent="0.25">
      <c r="G6383"/>
      <c r="I6383" s="112"/>
    </row>
    <row r="6384" spans="7:9" x14ac:dyDescent="0.25">
      <c r="G6384"/>
      <c r="I6384" s="112"/>
    </row>
    <row r="6385" spans="7:9" x14ac:dyDescent="0.25">
      <c r="G6385"/>
      <c r="I6385" s="112"/>
    </row>
    <row r="6386" spans="7:9" x14ac:dyDescent="0.25">
      <c r="G6386"/>
      <c r="I6386" s="112"/>
    </row>
    <row r="6387" spans="7:9" x14ac:dyDescent="0.25">
      <c r="G6387"/>
      <c r="I6387" s="112"/>
    </row>
    <row r="6388" spans="7:9" x14ac:dyDescent="0.25">
      <c r="G6388"/>
      <c r="I6388" s="112"/>
    </row>
    <row r="6389" spans="7:9" x14ac:dyDescent="0.25">
      <c r="G6389"/>
      <c r="I6389" s="112"/>
    </row>
    <row r="6390" spans="7:9" x14ac:dyDescent="0.25">
      <c r="G6390"/>
      <c r="I6390" s="112"/>
    </row>
    <row r="6391" spans="7:9" x14ac:dyDescent="0.25">
      <c r="G6391"/>
      <c r="I6391" s="112"/>
    </row>
    <row r="6392" spans="7:9" x14ac:dyDescent="0.25">
      <c r="G6392"/>
      <c r="I6392" s="112"/>
    </row>
    <row r="6393" spans="7:9" x14ac:dyDescent="0.25">
      <c r="G6393"/>
      <c r="I6393" s="112"/>
    </row>
    <row r="6394" spans="7:9" x14ac:dyDescent="0.25">
      <c r="G6394"/>
      <c r="I6394" s="112"/>
    </row>
    <row r="6395" spans="7:9" x14ac:dyDescent="0.25">
      <c r="G6395"/>
      <c r="I6395" s="112"/>
    </row>
    <row r="6396" spans="7:9" x14ac:dyDescent="0.25">
      <c r="G6396"/>
      <c r="I6396" s="112"/>
    </row>
    <row r="6397" spans="7:9" x14ac:dyDescent="0.25">
      <c r="G6397"/>
      <c r="I6397" s="112"/>
    </row>
    <row r="6398" spans="7:9" x14ac:dyDescent="0.25">
      <c r="G6398"/>
      <c r="I6398" s="112"/>
    </row>
    <row r="6399" spans="7:9" x14ac:dyDescent="0.25">
      <c r="G6399"/>
      <c r="I6399" s="112"/>
    </row>
    <row r="6400" spans="7:9" x14ac:dyDescent="0.25">
      <c r="G6400"/>
      <c r="I6400" s="112"/>
    </row>
    <row r="6401" spans="7:9" x14ac:dyDescent="0.25">
      <c r="G6401"/>
      <c r="I6401" s="112"/>
    </row>
    <row r="6402" spans="7:9" x14ac:dyDescent="0.25">
      <c r="G6402"/>
      <c r="I6402" s="112"/>
    </row>
    <row r="6403" spans="7:9" x14ac:dyDescent="0.25">
      <c r="G6403"/>
      <c r="I6403" s="112"/>
    </row>
    <row r="6404" spans="7:9" x14ac:dyDescent="0.25">
      <c r="G6404"/>
      <c r="I6404" s="112"/>
    </row>
    <row r="6405" spans="7:9" x14ac:dyDescent="0.25">
      <c r="G6405"/>
      <c r="I6405" s="112"/>
    </row>
    <row r="6406" spans="7:9" x14ac:dyDescent="0.25">
      <c r="G6406"/>
      <c r="I6406" s="112"/>
    </row>
    <row r="6407" spans="7:9" x14ac:dyDescent="0.25">
      <c r="G6407"/>
      <c r="I6407" s="112"/>
    </row>
    <row r="6408" spans="7:9" x14ac:dyDescent="0.25">
      <c r="G6408"/>
      <c r="I6408" s="112"/>
    </row>
    <row r="6409" spans="7:9" x14ac:dyDescent="0.25">
      <c r="G6409"/>
      <c r="I6409" s="112"/>
    </row>
    <row r="6410" spans="7:9" x14ac:dyDescent="0.25">
      <c r="G6410"/>
      <c r="I6410" s="112"/>
    </row>
    <row r="6411" spans="7:9" x14ac:dyDescent="0.25">
      <c r="G6411"/>
      <c r="I6411" s="112"/>
    </row>
    <row r="6412" spans="7:9" x14ac:dyDescent="0.25">
      <c r="G6412"/>
      <c r="I6412" s="112"/>
    </row>
    <row r="6413" spans="7:9" x14ac:dyDescent="0.25">
      <c r="G6413"/>
      <c r="I6413" s="112"/>
    </row>
    <row r="6414" spans="7:9" x14ac:dyDescent="0.25">
      <c r="G6414"/>
      <c r="I6414" s="112"/>
    </row>
    <row r="6415" spans="7:9" x14ac:dyDescent="0.25">
      <c r="G6415"/>
      <c r="I6415" s="112"/>
    </row>
    <row r="6416" spans="7:9" x14ac:dyDescent="0.25">
      <c r="G6416"/>
      <c r="I6416" s="112"/>
    </row>
    <row r="6417" spans="7:9" x14ac:dyDescent="0.25">
      <c r="G6417"/>
      <c r="I6417" s="112"/>
    </row>
    <row r="6418" spans="7:9" x14ac:dyDescent="0.25">
      <c r="G6418"/>
      <c r="I6418" s="112"/>
    </row>
    <row r="6419" spans="7:9" x14ac:dyDescent="0.25">
      <c r="G6419"/>
      <c r="I6419" s="112"/>
    </row>
    <row r="6420" spans="7:9" x14ac:dyDescent="0.25">
      <c r="G6420"/>
      <c r="I6420" s="112"/>
    </row>
    <row r="6421" spans="7:9" x14ac:dyDescent="0.25">
      <c r="G6421"/>
      <c r="I6421" s="112"/>
    </row>
    <row r="6422" spans="7:9" x14ac:dyDescent="0.25">
      <c r="G6422"/>
      <c r="I6422" s="112"/>
    </row>
    <row r="6423" spans="7:9" x14ac:dyDescent="0.25">
      <c r="G6423"/>
      <c r="I6423" s="112"/>
    </row>
    <row r="6424" spans="7:9" x14ac:dyDescent="0.25">
      <c r="G6424"/>
      <c r="I6424" s="112"/>
    </row>
    <row r="6425" spans="7:9" x14ac:dyDescent="0.25">
      <c r="G6425"/>
      <c r="I6425" s="112"/>
    </row>
    <row r="6426" spans="7:9" x14ac:dyDescent="0.25">
      <c r="G6426"/>
      <c r="I6426" s="112"/>
    </row>
    <row r="6427" spans="7:9" x14ac:dyDescent="0.25">
      <c r="G6427"/>
      <c r="I6427" s="112"/>
    </row>
    <row r="6428" spans="7:9" x14ac:dyDescent="0.25">
      <c r="G6428"/>
      <c r="I6428" s="112"/>
    </row>
    <row r="6429" spans="7:9" x14ac:dyDescent="0.25">
      <c r="G6429"/>
      <c r="I6429" s="112"/>
    </row>
    <row r="6430" spans="7:9" x14ac:dyDescent="0.25">
      <c r="G6430"/>
      <c r="I6430" s="112"/>
    </row>
    <row r="6431" spans="7:9" x14ac:dyDescent="0.25">
      <c r="G6431"/>
      <c r="I6431" s="112"/>
    </row>
    <row r="6432" spans="7:9" x14ac:dyDescent="0.25">
      <c r="G6432"/>
      <c r="I6432" s="112"/>
    </row>
    <row r="6433" spans="7:9" x14ac:dyDescent="0.25">
      <c r="G6433"/>
      <c r="I6433" s="112"/>
    </row>
    <row r="6434" spans="7:9" x14ac:dyDescent="0.25">
      <c r="G6434"/>
      <c r="I6434" s="112"/>
    </row>
    <row r="6435" spans="7:9" x14ac:dyDescent="0.25">
      <c r="G6435"/>
      <c r="I6435" s="112"/>
    </row>
    <row r="6436" spans="7:9" x14ac:dyDescent="0.25">
      <c r="G6436"/>
      <c r="I6436" s="112"/>
    </row>
    <row r="6437" spans="7:9" x14ac:dyDescent="0.25">
      <c r="G6437"/>
      <c r="I6437" s="112"/>
    </row>
    <row r="6438" spans="7:9" x14ac:dyDescent="0.25">
      <c r="G6438"/>
      <c r="I6438" s="112"/>
    </row>
    <row r="6439" spans="7:9" x14ac:dyDescent="0.25">
      <c r="G6439"/>
      <c r="I6439" s="112"/>
    </row>
    <row r="6440" spans="7:9" x14ac:dyDescent="0.25">
      <c r="G6440"/>
      <c r="I6440" s="112"/>
    </row>
    <row r="6441" spans="7:9" x14ac:dyDescent="0.25">
      <c r="G6441"/>
      <c r="I6441" s="112"/>
    </row>
    <row r="6442" spans="7:9" x14ac:dyDescent="0.25">
      <c r="G6442"/>
      <c r="I6442" s="112"/>
    </row>
    <row r="6443" spans="7:9" x14ac:dyDescent="0.25">
      <c r="G6443"/>
      <c r="I6443" s="112"/>
    </row>
    <row r="6444" spans="7:9" x14ac:dyDescent="0.25">
      <c r="G6444"/>
      <c r="I6444" s="112"/>
    </row>
    <row r="6445" spans="7:9" x14ac:dyDescent="0.25">
      <c r="G6445"/>
      <c r="I6445" s="112"/>
    </row>
    <row r="6446" spans="7:9" x14ac:dyDescent="0.25">
      <c r="G6446"/>
      <c r="I6446" s="112"/>
    </row>
    <row r="6447" spans="7:9" x14ac:dyDescent="0.25">
      <c r="G6447"/>
      <c r="I6447" s="112"/>
    </row>
    <row r="6448" spans="7:9" x14ac:dyDescent="0.25">
      <c r="G6448"/>
      <c r="I6448" s="112"/>
    </row>
    <row r="6449" spans="7:9" x14ac:dyDescent="0.25">
      <c r="G6449"/>
      <c r="I6449" s="112"/>
    </row>
    <row r="6450" spans="7:9" x14ac:dyDescent="0.25">
      <c r="G6450"/>
      <c r="I6450" s="112"/>
    </row>
    <row r="6451" spans="7:9" x14ac:dyDescent="0.25">
      <c r="G6451"/>
      <c r="I6451" s="112"/>
    </row>
    <row r="6452" spans="7:9" x14ac:dyDescent="0.25">
      <c r="G6452"/>
      <c r="I6452" s="112"/>
    </row>
    <row r="6453" spans="7:9" x14ac:dyDescent="0.25">
      <c r="G6453"/>
      <c r="I6453" s="112"/>
    </row>
    <row r="6454" spans="7:9" x14ac:dyDescent="0.25">
      <c r="G6454"/>
      <c r="I6454" s="112"/>
    </row>
    <row r="6455" spans="7:9" x14ac:dyDescent="0.25">
      <c r="G6455"/>
      <c r="I6455" s="112"/>
    </row>
    <row r="6456" spans="7:9" x14ac:dyDescent="0.25">
      <c r="G6456"/>
      <c r="I6456" s="112"/>
    </row>
    <row r="6457" spans="7:9" x14ac:dyDescent="0.25">
      <c r="G6457"/>
      <c r="I6457" s="112"/>
    </row>
    <row r="6458" spans="7:9" x14ac:dyDescent="0.25">
      <c r="G6458"/>
      <c r="I6458" s="112"/>
    </row>
    <row r="6459" spans="7:9" x14ac:dyDescent="0.25">
      <c r="G6459"/>
      <c r="I6459" s="112"/>
    </row>
    <row r="6460" spans="7:9" x14ac:dyDescent="0.25">
      <c r="G6460"/>
      <c r="I6460" s="112"/>
    </row>
    <row r="6461" spans="7:9" x14ac:dyDescent="0.25">
      <c r="G6461"/>
      <c r="I6461" s="112"/>
    </row>
    <row r="6462" spans="7:9" x14ac:dyDescent="0.25">
      <c r="G6462"/>
      <c r="I6462" s="112"/>
    </row>
    <row r="6463" spans="7:9" x14ac:dyDescent="0.25">
      <c r="G6463"/>
      <c r="I6463" s="112"/>
    </row>
    <row r="6464" spans="7:9" x14ac:dyDescent="0.25">
      <c r="G6464"/>
      <c r="I6464" s="112"/>
    </row>
    <row r="6465" spans="7:9" x14ac:dyDescent="0.25">
      <c r="G6465"/>
      <c r="I6465" s="112"/>
    </row>
    <row r="6466" spans="7:9" x14ac:dyDescent="0.25">
      <c r="G6466"/>
      <c r="I6466" s="112"/>
    </row>
    <row r="6467" spans="7:9" x14ac:dyDescent="0.25">
      <c r="G6467"/>
      <c r="I6467" s="112"/>
    </row>
    <row r="6468" spans="7:9" x14ac:dyDescent="0.25">
      <c r="G6468"/>
      <c r="I6468" s="112"/>
    </row>
    <row r="6469" spans="7:9" x14ac:dyDescent="0.25">
      <c r="G6469"/>
      <c r="I6469" s="112"/>
    </row>
    <row r="6470" spans="7:9" x14ac:dyDescent="0.25">
      <c r="G6470"/>
      <c r="I6470" s="112"/>
    </row>
    <row r="6471" spans="7:9" x14ac:dyDescent="0.25">
      <c r="G6471"/>
      <c r="I6471" s="112"/>
    </row>
    <row r="6472" spans="7:9" x14ac:dyDescent="0.25">
      <c r="G6472"/>
      <c r="I6472" s="112"/>
    </row>
    <row r="6473" spans="7:9" x14ac:dyDescent="0.25">
      <c r="G6473"/>
      <c r="I6473" s="112"/>
    </row>
    <row r="6474" spans="7:9" x14ac:dyDescent="0.25">
      <c r="G6474"/>
      <c r="I6474" s="112"/>
    </row>
    <row r="6475" spans="7:9" x14ac:dyDescent="0.25">
      <c r="G6475"/>
      <c r="I6475" s="112"/>
    </row>
    <row r="6476" spans="7:9" x14ac:dyDescent="0.25">
      <c r="G6476"/>
      <c r="I6476" s="112"/>
    </row>
    <row r="6477" spans="7:9" x14ac:dyDescent="0.25">
      <c r="G6477"/>
      <c r="I6477" s="112"/>
    </row>
    <row r="6478" spans="7:9" x14ac:dyDescent="0.25">
      <c r="G6478"/>
      <c r="I6478" s="112"/>
    </row>
    <row r="6479" spans="7:9" x14ac:dyDescent="0.25">
      <c r="G6479"/>
      <c r="I6479" s="112"/>
    </row>
    <row r="6480" spans="7:9" x14ac:dyDescent="0.25">
      <c r="G6480"/>
      <c r="I6480" s="112"/>
    </row>
    <row r="6481" spans="7:9" x14ac:dyDescent="0.25">
      <c r="G6481"/>
      <c r="I6481" s="112"/>
    </row>
    <row r="6482" spans="7:9" x14ac:dyDescent="0.25">
      <c r="G6482"/>
      <c r="I6482" s="112"/>
    </row>
    <row r="6483" spans="7:9" x14ac:dyDescent="0.25">
      <c r="G6483"/>
      <c r="I6483" s="112"/>
    </row>
    <row r="6484" spans="7:9" x14ac:dyDescent="0.25">
      <c r="G6484"/>
      <c r="I6484" s="112"/>
    </row>
    <row r="6485" spans="7:9" x14ac:dyDescent="0.25">
      <c r="G6485"/>
      <c r="I6485" s="112"/>
    </row>
    <row r="6486" spans="7:9" x14ac:dyDescent="0.25">
      <c r="G6486"/>
      <c r="I6486" s="112"/>
    </row>
    <row r="6487" spans="7:9" x14ac:dyDescent="0.25">
      <c r="G6487"/>
      <c r="I6487" s="112"/>
    </row>
    <row r="6488" spans="7:9" x14ac:dyDescent="0.25">
      <c r="G6488"/>
      <c r="I6488" s="112"/>
    </row>
    <row r="6489" spans="7:9" x14ac:dyDescent="0.25">
      <c r="G6489"/>
      <c r="I6489" s="112"/>
    </row>
    <row r="6490" spans="7:9" x14ac:dyDescent="0.25">
      <c r="G6490"/>
      <c r="I6490" s="112"/>
    </row>
    <row r="6491" spans="7:9" x14ac:dyDescent="0.25">
      <c r="G6491"/>
      <c r="I6491" s="112"/>
    </row>
    <row r="6492" spans="7:9" x14ac:dyDescent="0.25">
      <c r="G6492"/>
      <c r="I6492" s="112"/>
    </row>
    <row r="6493" spans="7:9" x14ac:dyDescent="0.25">
      <c r="G6493"/>
      <c r="I6493" s="112"/>
    </row>
    <row r="6494" spans="7:9" x14ac:dyDescent="0.25">
      <c r="G6494"/>
      <c r="I6494" s="112"/>
    </row>
    <row r="6495" spans="7:9" x14ac:dyDescent="0.25">
      <c r="G6495"/>
      <c r="I6495" s="112"/>
    </row>
    <row r="6496" spans="7:9" x14ac:dyDescent="0.25">
      <c r="G6496"/>
      <c r="I6496" s="112"/>
    </row>
    <row r="6497" spans="7:9" x14ac:dyDescent="0.25">
      <c r="G6497"/>
      <c r="I6497" s="112"/>
    </row>
    <row r="6498" spans="7:9" x14ac:dyDescent="0.25">
      <c r="G6498"/>
      <c r="I6498" s="112"/>
    </row>
    <row r="6499" spans="7:9" x14ac:dyDescent="0.25">
      <c r="G6499"/>
      <c r="I6499" s="112"/>
    </row>
    <row r="6500" spans="7:9" x14ac:dyDescent="0.25">
      <c r="G6500"/>
      <c r="I6500" s="112"/>
    </row>
    <row r="6501" spans="7:9" x14ac:dyDescent="0.25">
      <c r="G6501"/>
      <c r="I6501" s="112"/>
    </row>
    <row r="6502" spans="7:9" x14ac:dyDescent="0.25">
      <c r="G6502"/>
      <c r="I6502" s="112"/>
    </row>
    <row r="6503" spans="7:9" x14ac:dyDescent="0.25">
      <c r="G6503"/>
      <c r="I6503" s="112"/>
    </row>
    <row r="6504" spans="7:9" x14ac:dyDescent="0.25">
      <c r="G6504"/>
      <c r="I6504" s="112"/>
    </row>
    <row r="6505" spans="7:9" x14ac:dyDescent="0.25">
      <c r="G6505"/>
      <c r="I6505" s="112"/>
    </row>
    <row r="6506" spans="7:9" x14ac:dyDescent="0.25">
      <c r="G6506"/>
      <c r="I6506" s="112"/>
    </row>
    <row r="6507" spans="7:9" x14ac:dyDescent="0.25">
      <c r="G6507"/>
      <c r="I6507" s="112"/>
    </row>
    <row r="6508" spans="7:9" x14ac:dyDescent="0.25">
      <c r="G6508"/>
      <c r="I6508" s="112"/>
    </row>
    <row r="6509" spans="7:9" x14ac:dyDescent="0.25">
      <c r="G6509"/>
      <c r="I6509" s="112"/>
    </row>
    <row r="6510" spans="7:9" x14ac:dyDescent="0.25">
      <c r="G6510"/>
      <c r="I6510" s="112"/>
    </row>
    <row r="6511" spans="7:9" x14ac:dyDescent="0.25">
      <c r="G6511"/>
      <c r="I6511" s="112"/>
    </row>
    <row r="6512" spans="7:9" x14ac:dyDescent="0.25">
      <c r="G6512"/>
      <c r="I6512" s="112"/>
    </row>
    <row r="6513" spans="7:9" x14ac:dyDescent="0.25">
      <c r="G6513"/>
      <c r="I6513" s="112"/>
    </row>
    <row r="6514" spans="7:9" x14ac:dyDescent="0.25">
      <c r="G6514"/>
      <c r="I6514" s="112"/>
    </row>
    <row r="6515" spans="7:9" x14ac:dyDescent="0.25">
      <c r="G6515"/>
      <c r="I6515" s="112"/>
    </row>
    <row r="6516" spans="7:9" x14ac:dyDescent="0.25">
      <c r="G6516"/>
      <c r="I6516" s="112"/>
    </row>
    <row r="6517" spans="7:9" x14ac:dyDescent="0.25">
      <c r="G6517"/>
      <c r="I6517" s="112"/>
    </row>
    <row r="6518" spans="7:9" x14ac:dyDescent="0.25">
      <c r="G6518"/>
      <c r="I6518" s="112"/>
    </row>
    <row r="6519" spans="7:9" x14ac:dyDescent="0.25">
      <c r="G6519"/>
      <c r="I6519" s="112"/>
    </row>
    <row r="6520" spans="7:9" x14ac:dyDescent="0.25">
      <c r="G6520"/>
      <c r="I6520" s="112"/>
    </row>
    <row r="6521" spans="7:9" x14ac:dyDescent="0.25">
      <c r="G6521"/>
      <c r="I6521" s="112"/>
    </row>
    <row r="6522" spans="7:9" x14ac:dyDescent="0.25">
      <c r="G6522"/>
      <c r="I6522" s="112"/>
    </row>
    <row r="6523" spans="7:9" x14ac:dyDescent="0.25">
      <c r="G6523"/>
      <c r="I6523" s="112"/>
    </row>
    <row r="6524" spans="7:9" x14ac:dyDescent="0.25">
      <c r="G6524"/>
      <c r="I6524" s="112"/>
    </row>
    <row r="6525" spans="7:9" x14ac:dyDescent="0.25">
      <c r="G6525"/>
      <c r="I6525" s="112"/>
    </row>
    <row r="6526" spans="7:9" x14ac:dyDescent="0.25">
      <c r="G6526"/>
      <c r="I6526" s="112"/>
    </row>
    <row r="6527" spans="7:9" x14ac:dyDescent="0.25">
      <c r="G6527"/>
      <c r="I6527" s="112"/>
    </row>
    <row r="6528" spans="7:9" x14ac:dyDescent="0.25">
      <c r="G6528"/>
      <c r="I6528" s="112"/>
    </row>
    <row r="6529" spans="7:9" x14ac:dyDescent="0.25">
      <c r="G6529"/>
      <c r="I6529" s="112"/>
    </row>
    <row r="6530" spans="7:9" x14ac:dyDescent="0.25">
      <c r="G6530"/>
      <c r="I6530" s="112"/>
    </row>
    <row r="6531" spans="7:9" x14ac:dyDescent="0.25">
      <c r="G6531"/>
      <c r="I6531" s="112"/>
    </row>
    <row r="6532" spans="7:9" x14ac:dyDescent="0.25">
      <c r="G6532"/>
      <c r="I6532" s="112"/>
    </row>
    <row r="6533" spans="7:9" x14ac:dyDescent="0.25">
      <c r="G6533"/>
      <c r="I6533" s="112"/>
    </row>
    <row r="6534" spans="7:9" x14ac:dyDescent="0.25">
      <c r="G6534"/>
      <c r="I6534" s="112"/>
    </row>
    <row r="6535" spans="7:9" x14ac:dyDescent="0.25">
      <c r="G6535"/>
      <c r="I6535" s="112"/>
    </row>
    <row r="6536" spans="7:9" x14ac:dyDescent="0.25">
      <c r="G6536"/>
      <c r="I6536" s="112"/>
    </row>
    <row r="6537" spans="7:9" x14ac:dyDescent="0.25">
      <c r="G6537"/>
      <c r="I6537" s="112"/>
    </row>
    <row r="6538" spans="7:9" x14ac:dyDescent="0.25">
      <c r="G6538"/>
      <c r="I6538" s="112"/>
    </row>
    <row r="6539" spans="7:9" x14ac:dyDescent="0.25">
      <c r="G6539"/>
      <c r="I6539" s="112"/>
    </row>
    <row r="6540" spans="7:9" x14ac:dyDescent="0.25">
      <c r="G6540"/>
      <c r="I6540" s="112"/>
    </row>
    <row r="6541" spans="7:9" x14ac:dyDescent="0.25">
      <c r="G6541"/>
      <c r="I6541" s="112"/>
    </row>
    <row r="6542" spans="7:9" x14ac:dyDescent="0.25">
      <c r="G6542"/>
      <c r="I6542" s="112"/>
    </row>
    <row r="6543" spans="7:9" x14ac:dyDescent="0.25">
      <c r="G6543"/>
      <c r="I6543" s="112"/>
    </row>
    <row r="6544" spans="7:9" x14ac:dyDescent="0.25">
      <c r="G6544"/>
      <c r="I6544" s="112"/>
    </row>
    <row r="6545" spans="7:9" x14ac:dyDescent="0.25">
      <c r="G6545"/>
      <c r="I6545" s="112"/>
    </row>
    <row r="6546" spans="7:9" x14ac:dyDescent="0.25">
      <c r="G6546"/>
      <c r="I6546" s="112"/>
    </row>
    <row r="6547" spans="7:9" x14ac:dyDescent="0.25">
      <c r="G6547"/>
      <c r="I6547" s="112"/>
    </row>
    <row r="6548" spans="7:9" x14ac:dyDescent="0.25">
      <c r="G6548"/>
      <c r="I6548" s="112"/>
    </row>
    <row r="6549" spans="7:9" x14ac:dyDescent="0.25">
      <c r="G6549"/>
      <c r="I6549" s="112"/>
    </row>
    <row r="6550" spans="7:9" x14ac:dyDescent="0.25">
      <c r="G6550"/>
      <c r="I6550" s="112"/>
    </row>
    <row r="6551" spans="7:9" x14ac:dyDescent="0.25">
      <c r="G6551"/>
      <c r="I6551" s="112"/>
    </row>
    <row r="6552" spans="7:9" x14ac:dyDescent="0.25">
      <c r="G6552"/>
      <c r="I6552" s="112"/>
    </row>
    <row r="6553" spans="7:9" x14ac:dyDescent="0.25">
      <c r="G6553"/>
      <c r="I6553" s="112"/>
    </row>
    <row r="6554" spans="7:9" x14ac:dyDescent="0.25">
      <c r="G6554"/>
      <c r="I6554" s="112"/>
    </row>
    <row r="6555" spans="7:9" x14ac:dyDescent="0.25">
      <c r="G6555"/>
      <c r="I6555" s="112"/>
    </row>
    <row r="6556" spans="7:9" x14ac:dyDescent="0.25">
      <c r="G6556"/>
      <c r="I6556" s="112"/>
    </row>
    <row r="6557" spans="7:9" x14ac:dyDescent="0.25">
      <c r="G6557"/>
      <c r="I6557" s="112"/>
    </row>
    <row r="6558" spans="7:9" x14ac:dyDescent="0.25">
      <c r="G6558"/>
      <c r="I6558" s="112"/>
    </row>
    <row r="6559" spans="7:9" x14ac:dyDescent="0.25">
      <c r="G6559"/>
      <c r="I6559" s="112"/>
    </row>
    <row r="6560" spans="7:9" x14ac:dyDescent="0.25">
      <c r="G6560"/>
      <c r="I6560" s="112"/>
    </row>
    <row r="6561" spans="7:9" x14ac:dyDescent="0.25">
      <c r="G6561"/>
      <c r="I6561" s="112"/>
    </row>
    <row r="6562" spans="7:9" x14ac:dyDescent="0.25">
      <c r="G6562"/>
      <c r="I6562" s="112"/>
    </row>
    <row r="6563" spans="7:9" x14ac:dyDescent="0.25">
      <c r="G6563"/>
      <c r="I6563" s="112"/>
    </row>
    <row r="6564" spans="7:9" x14ac:dyDescent="0.25">
      <c r="G6564"/>
      <c r="I6564" s="112"/>
    </row>
    <row r="6565" spans="7:9" x14ac:dyDescent="0.25">
      <c r="G6565"/>
      <c r="I6565" s="112"/>
    </row>
    <row r="6566" spans="7:9" x14ac:dyDescent="0.25">
      <c r="G6566"/>
      <c r="I6566" s="112"/>
    </row>
    <row r="6567" spans="7:9" x14ac:dyDescent="0.25">
      <c r="G6567"/>
      <c r="I6567" s="112"/>
    </row>
    <row r="6568" spans="7:9" x14ac:dyDescent="0.25">
      <c r="G6568"/>
      <c r="I6568" s="112"/>
    </row>
    <row r="6569" spans="7:9" x14ac:dyDescent="0.25">
      <c r="G6569"/>
      <c r="I6569" s="112"/>
    </row>
    <row r="6570" spans="7:9" x14ac:dyDescent="0.25">
      <c r="G6570"/>
      <c r="I6570" s="112"/>
    </row>
    <row r="6571" spans="7:9" x14ac:dyDescent="0.25">
      <c r="G6571"/>
      <c r="I6571" s="112"/>
    </row>
    <row r="6572" spans="7:9" x14ac:dyDescent="0.25">
      <c r="G6572"/>
      <c r="I6572" s="112"/>
    </row>
    <row r="6573" spans="7:9" x14ac:dyDescent="0.25">
      <c r="G6573"/>
      <c r="I6573" s="112"/>
    </row>
    <row r="6574" spans="7:9" x14ac:dyDescent="0.25">
      <c r="G6574"/>
      <c r="I6574" s="112"/>
    </row>
    <row r="6575" spans="7:9" x14ac:dyDescent="0.25">
      <c r="G6575"/>
      <c r="I6575" s="112"/>
    </row>
    <row r="6576" spans="7:9" x14ac:dyDescent="0.25">
      <c r="G6576"/>
      <c r="I6576" s="112"/>
    </row>
    <row r="6577" spans="7:9" x14ac:dyDescent="0.25">
      <c r="G6577"/>
      <c r="I6577" s="112"/>
    </row>
    <row r="6578" spans="7:9" x14ac:dyDescent="0.25">
      <c r="G6578"/>
      <c r="I6578" s="112"/>
    </row>
    <row r="6579" spans="7:9" x14ac:dyDescent="0.25">
      <c r="G6579"/>
      <c r="I6579" s="112"/>
    </row>
    <row r="6580" spans="7:9" x14ac:dyDescent="0.25">
      <c r="G6580"/>
      <c r="I6580" s="112"/>
    </row>
    <row r="6581" spans="7:9" x14ac:dyDescent="0.25">
      <c r="G6581"/>
      <c r="I6581" s="112"/>
    </row>
    <row r="6582" spans="7:9" x14ac:dyDescent="0.25">
      <c r="G6582"/>
      <c r="I6582" s="112"/>
    </row>
    <row r="6583" spans="7:9" x14ac:dyDescent="0.25">
      <c r="G6583"/>
      <c r="I6583" s="112"/>
    </row>
    <row r="6584" spans="7:9" x14ac:dyDescent="0.25">
      <c r="G6584"/>
      <c r="I6584" s="112"/>
    </row>
    <row r="6585" spans="7:9" x14ac:dyDescent="0.25">
      <c r="G6585"/>
      <c r="I6585" s="112"/>
    </row>
    <row r="6586" spans="7:9" x14ac:dyDescent="0.25">
      <c r="G6586"/>
      <c r="I6586" s="112"/>
    </row>
    <row r="6587" spans="7:9" x14ac:dyDescent="0.25">
      <c r="G6587"/>
      <c r="I6587" s="112"/>
    </row>
    <row r="6588" spans="7:9" x14ac:dyDescent="0.25">
      <c r="G6588"/>
      <c r="I6588" s="112"/>
    </row>
    <row r="6589" spans="7:9" x14ac:dyDescent="0.25">
      <c r="G6589"/>
      <c r="I6589" s="112"/>
    </row>
    <row r="6590" spans="7:9" x14ac:dyDescent="0.25">
      <c r="G6590"/>
      <c r="I6590" s="112"/>
    </row>
    <row r="6591" spans="7:9" x14ac:dyDescent="0.25">
      <c r="G6591"/>
      <c r="I6591" s="112"/>
    </row>
    <row r="6592" spans="7:9" x14ac:dyDescent="0.25">
      <c r="G6592"/>
      <c r="I6592" s="112"/>
    </row>
    <row r="6593" spans="7:9" x14ac:dyDescent="0.25">
      <c r="G6593"/>
      <c r="I6593" s="112"/>
    </row>
    <row r="6594" spans="7:9" x14ac:dyDescent="0.25">
      <c r="G6594"/>
      <c r="I6594" s="112"/>
    </row>
    <row r="6595" spans="7:9" x14ac:dyDescent="0.25">
      <c r="G6595"/>
      <c r="I6595" s="112"/>
    </row>
    <row r="6596" spans="7:9" x14ac:dyDescent="0.25">
      <c r="G6596"/>
      <c r="I6596" s="112"/>
    </row>
    <row r="6597" spans="7:9" x14ac:dyDescent="0.25">
      <c r="G6597"/>
      <c r="I6597" s="112"/>
    </row>
    <row r="6598" spans="7:9" x14ac:dyDescent="0.25">
      <c r="G6598"/>
      <c r="I6598" s="112"/>
    </row>
    <row r="6599" spans="7:9" x14ac:dyDescent="0.25">
      <c r="G6599"/>
      <c r="I6599" s="112"/>
    </row>
    <row r="6600" spans="7:9" x14ac:dyDescent="0.25">
      <c r="G6600"/>
      <c r="I6600" s="112"/>
    </row>
    <row r="6601" spans="7:9" x14ac:dyDescent="0.25">
      <c r="G6601"/>
      <c r="I6601" s="112"/>
    </row>
    <row r="6602" spans="7:9" x14ac:dyDescent="0.25">
      <c r="G6602"/>
      <c r="I6602" s="112"/>
    </row>
    <row r="6603" spans="7:9" x14ac:dyDescent="0.25">
      <c r="G6603"/>
      <c r="I6603" s="112"/>
    </row>
    <row r="6604" spans="7:9" x14ac:dyDescent="0.25">
      <c r="G6604"/>
      <c r="I6604" s="112"/>
    </row>
    <row r="6605" spans="7:9" x14ac:dyDescent="0.25">
      <c r="G6605"/>
      <c r="I6605" s="112"/>
    </row>
    <row r="6606" spans="7:9" x14ac:dyDescent="0.25">
      <c r="G6606"/>
      <c r="I6606" s="112"/>
    </row>
    <row r="6607" spans="7:9" x14ac:dyDescent="0.25">
      <c r="G6607"/>
      <c r="I6607" s="112"/>
    </row>
    <row r="6608" spans="7:9" x14ac:dyDescent="0.25">
      <c r="G6608"/>
      <c r="I6608" s="112"/>
    </row>
    <row r="6609" spans="7:9" x14ac:dyDescent="0.25">
      <c r="G6609"/>
      <c r="I6609" s="112"/>
    </row>
    <row r="6610" spans="7:9" x14ac:dyDescent="0.25">
      <c r="G6610"/>
      <c r="I6610" s="112"/>
    </row>
    <row r="6611" spans="7:9" x14ac:dyDescent="0.25">
      <c r="G6611"/>
      <c r="I6611" s="112"/>
    </row>
    <row r="6612" spans="7:9" x14ac:dyDescent="0.25">
      <c r="G6612"/>
      <c r="I6612" s="112"/>
    </row>
    <row r="6613" spans="7:9" x14ac:dyDescent="0.25">
      <c r="G6613"/>
      <c r="I6613" s="112"/>
    </row>
    <row r="6614" spans="7:9" x14ac:dyDescent="0.25">
      <c r="G6614"/>
      <c r="I6614" s="112"/>
    </row>
    <row r="6615" spans="7:9" x14ac:dyDescent="0.25">
      <c r="G6615"/>
      <c r="I6615" s="112"/>
    </row>
    <row r="6616" spans="7:9" x14ac:dyDescent="0.25">
      <c r="G6616"/>
      <c r="I6616" s="112"/>
    </row>
    <row r="6617" spans="7:9" x14ac:dyDescent="0.25">
      <c r="G6617"/>
      <c r="I6617" s="112"/>
    </row>
    <row r="6618" spans="7:9" x14ac:dyDescent="0.25">
      <c r="G6618"/>
      <c r="I6618" s="112"/>
    </row>
    <row r="6619" spans="7:9" x14ac:dyDescent="0.25">
      <c r="G6619"/>
      <c r="I6619" s="112"/>
    </row>
    <row r="6620" spans="7:9" x14ac:dyDescent="0.25">
      <c r="G6620"/>
      <c r="I6620" s="112"/>
    </row>
    <row r="6621" spans="7:9" x14ac:dyDescent="0.25">
      <c r="G6621"/>
      <c r="I6621" s="112"/>
    </row>
    <row r="6622" spans="7:9" x14ac:dyDescent="0.25">
      <c r="G6622"/>
      <c r="I6622" s="112"/>
    </row>
    <row r="6623" spans="7:9" x14ac:dyDescent="0.25">
      <c r="G6623"/>
      <c r="I6623" s="112"/>
    </row>
    <row r="6624" spans="7:9" x14ac:dyDescent="0.25">
      <c r="G6624"/>
      <c r="I6624" s="112"/>
    </row>
    <row r="6625" spans="7:9" x14ac:dyDescent="0.25">
      <c r="G6625"/>
      <c r="I6625" s="112"/>
    </row>
    <row r="6626" spans="7:9" x14ac:dyDescent="0.25">
      <c r="G6626"/>
      <c r="I6626" s="112"/>
    </row>
    <row r="6627" spans="7:9" x14ac:dyDescent="0.25">
      <c r="G6627"/>
      <c r="I6627" s="112"/>
    </row>
    <row r="6628" spans="7:9" x14ac:dyDescent="0.25">
      <c r="G6628"/>
      <c r="I6628" s="112"/>
    </row>
    <row r="6629" spans="7:9" x14ac:dyDescent="0.25">
      <c r="G6629"/>
      <c r="I6629" s="112"/>
    </row>
    <row r="6630" spans="7:9" x14ac:dyDescent="0.25">
      <c r="G6630"/>
      <c r="I6630" s="112"/>
    </row>
    <row r="6631" spans="7:9" x14ac:dyDescent="0.25">
      <c r="G6631"/>
      <c r="I6631" s="112"/>
    </row>
    <row r="6632" spans="7:9" x14ac:dyDescent="0.25">
      <c r="G6632"/>
      <c r="I6632" s="112"/>
    </row>
    <row r="6633" spans="7:9" x14ac:dyDescent="0.25">
      <c r="G6633"/>
      <c r="I6633" s="112"/>
    </row>
    <row r="6634" spans="7:9" x14ac:dyDescent="0.25">
      <c r="G6634"/>
      <c r="I6634" s="112"/>
    </row>
    <row r="6635" spans="7:9" x14ac:dyDescent="0.25">
      <c r="G6635"/>
      <c r="I6635" s="112"/>
    </row>
    <row r="6636" spans="7:9" x14ac:dyDescent="0.25">
      <c r="G6636"/>
      <c r="I6636" s="112"/>
    </row>
    <row r="6637" spans="7:9" x14ac:dyDescent="0.25">
      <c r="G6637"/>
      <c r="I6637" s="112"/>
    </row>
    <row r="6638" spans="7:9" x14ac:dyDescent="0.25">
      <c r="G6638"/>
      <c r="I6638" s="112"/>
    </row>
    <row r="6639" spans="7:9" x14ac:dyDescent="0.25">
      <c r="G6639"/>
      <c r="I6639" s="112"/>
    </row>
    <row r="6640" spans="7:9" x14ac:dyDescent="0.25">
      <c r="G6640"/>
      <c r="I6640" s="112"/>
    </row>
    <row r="6641" spans="7:9" x14ac:dyDescent="0.25">
      <c r="G6641"/>
      <c r="I6641" s="112"/>
    </row>
    <row r="6642" spans="7:9" x14ac:dyDescent="0.25">
      <c r="G6642"/>
      <c r="I6642" s="112"/>
    </row>
    <row r="6643" spans="7:9" x14ac:dyDescent="0.25">
      <c r="G6643"/>
      <c r="I6643" s="112"/>
    </row>
    <row r="6644" spans="7:9" x14ac:dyDescent="0.25">
      <c r="G6644"/>
      <c r="I6644" s="112"/>
    </row>
    <row r="6645" spans="7:9" x14ac:dyDescent="0.25">
      <c r="G6645"/>
      <c r="I6645" s="112"/>
    </row>
    <row r="6646" spans="7:9" x14ac:dyDescent="0.25">
      <c r="G6646"/>
      <c r="I6646" s="112"/>
    </row>
    <row r="6647" spans="7:9" x14ac:dyDescent="0.25">
      <c r="G6647"/>
      <c r="I6647" s="112"/>
    </row>
    <row r="6648" spans="7:9" x14ac:dyDescent="0.25">
      <c r="G6648"/>
      <c r="I6648" s="112"/>
    </row>
    <row r="6649" spans="7:9" x14ac:dyDescent="0.25">
      <c r="G6649"/>
      <c r="I6649" s="112"/>
    </row>
    <row r="6650" spans="7:9" x14ac:dyDescent="0.25">
      <c r="G6650"/>
      <c r="I6650" s="112"/>
    </row>
    <row r="6651" spans="7:9" x14ac:dyDescent="0.25">
      <c r="G6651"/>
      <c r="I6651" s="112"/>
    </row>
    <row r="6652" spans="7:9" x14ac:dyDescent="0.25">
      <c r="G6652"/>
      <c r="I6652" s="112"/>
    </row>
    <row r="6653" spans="7:9" x14ac:dyDescent="0.25">
      <c r="G6653"/>
      <c r="I6653" s="112"/>
    </row>
    <row r="6654" spans="7:9" x14ac:dyDescent="0.25">
      <c r="G6654"/>
      <c r="I6654" s="112"/>
    </row>
    <row r="6655" spans="7:9" x14ac:dyDescent="0.25">
      <c r="G6655"/>
      <c r="I6655" s="112"/>
    </row>
    <row r="6656" spans="7:9" x14ac:dyDescent="0.25">
      <c r="G6656"/>
      <c r="I6656" s="112"/>
    </row>
    <row r="6657" spans="7:9" x14ac:dyDescent="0.25">
      <c r="G6657"/>
      <c r="I6657" s="112"/>
    </row>
    <row r="6658" spans="7:9" x14ac:dyDescent="0.25">
      <c r="G6658"/>
      <c r="I6658" s="112"/>
    </row>
    <row r="6659" spans="7:9" x14ac:dyDescent="0.25">
      <c r="G6659"/>
      <c r="I6659" s="112"/>
    </row>
    <row r="6660" spans="7:9" x14ac:dyDescent="0.25">
      <c r="G6660"/>
      <c r="I6660" s="112"/>
    </row>
    <row r="6661" spans="7:9" x14ac:dyDescent="0.25">
      <c r="G6661"/>
      <c r="I6661" s="112"/>
    </row>
    <row r="6662" spans="7:9" x14ac:dyDescent="0.25">
      <c r="G6662"/>
      <c r="I6662" s="112"/>
    </row>
    <row r="6663" spans="7:9" x14ac:dyDescent="0.25">
      <c r="G6663"/>
      <c r="I6663" s="112"/>
    </row>
    <row r="6664" spans="7:9" x14ac:dyDescent="0.25">
      <c r="G6664"/>
      <c r="I6664" s="112"/>
    </row>
    <row r="6665" spans="7:9" x14ac:dyDescent="0.25">
      <c r="G6665"/>
      <c r="I6665" s="112"/>
    </row>
    <row r="6666" spans="7:9" x14ac:dyDescent="0.25">
      <c r="G6666"/>
      <c r="I6666" s="112"/>
    </row>
    <row r="6667" spans="7:9" x14ac:dyDescent="0.25">
      <c r="G6667"/>
      <c r="I6667" s="112"/>
    </row>
    <row r="6668" spans="7:9" x14ac:dyDescent="0.25">
      <c r="G6668"/>
      <c r="I6668" s="112"/>
    </row>
    <row r="6669" spans="7:9" x14ac:dyDescent="0.25">
      <c r="G6669"/>
      <c r="I6669" s="112"/>
    </row>
    <row r="6670" spans="7:9" x14ac:dyDescent="0.25">
      <c r="G6670"/>
      <c r="I6670" s="112"/>
    </row>
    <row r="6671" spans="7:9" x14ac:dyDescent="0.25">
      <c r="G6671"/>
      <c r="I6671" s="112"/>
    </row>
    <row r="6672" spans="7:9" x14ac:dyDescent="0.25">
      <c r="G6672"/>
      <c r="I6672" s="112"/>
    </row>
    <row r="6673" spans="7:9" x14ac:dyDescent="0.25">
      <c r="G6673"/>
      <c r="I6673" s="112"/>
    </row>
    <row r="6674" spans="7:9" x14ac:dyDescent="0.25">
      <c r="G6674"/>
      <c r="I6674" s="112"/>
    </row>
    <row r="6675" spans="7:9" x14ac:dyDescent="0.25">
      <c r="G6675"/>
      <c r="I6675" s="112"/>
    </row>
    <row r="6676" spans="7:9" x14ac:dyDescent="0.25">
      <c r="G6676"/>
      <c r="I6676" s="112"/>
    </row>
    <row r="6677" spans="7:9" x14ac:dyDescent="0.25">
      <c r="G6677"/>
      <c r="I6677" s="112"/>
    </row>
    <row r="6678" spans="7:9" x14ac:dyDescent="0.25">
      <c r="G6678"/>
      <c r="I6678" s="112"/>
    </row>
    <row r="6679" spans="7:9" x14ac:dyDescent="0.25">
      <c r="G6679"/>
      <c r="I6679" s="112"/>
    </row>
    <row r="6680" spans="7:9" x14ac:dyDescent="0.25">
      <c r="G6680"/>
      <c r="I6680" s="112"/>
    </row>
    <row r="6681" spans="7:9" x14ac:dyDescent="0.25">
      <c r="G6681"/>
      <c r="I6681" s="112"/>
    </row>
    <row r="6682" spans="7:9" x14ac:dyDescent="0.25">
      <c r="G6682"/>
      <c r="I6682" s="112"/>
    </row>
    <row r="6683" spans="7:9" x14ac:dyDescent="0.25">
      <c r="G6683"/>
      <c r="I6683" s="112"/>
    </row>
    <row r="6684" spans="7:9" x14ac:dyDescent="0.25">
      <c r="G6684"/>
      <c r="I6684" s="112"/>
    </row>
    <row r="6685" spans="7:9" x14ac:dyDescent="0.25">
      <c r="G6685"/>
      <c r="I6685" s="112"/>
    </row>
    <row r="6686" spans="7:9" x14ac:dyDescent="0.25">
      <c r="G6686"/>
      <c r="I6686" s="112"/>
    </row>
    <row r="6687" spans="7:9" x14ac:dyDescent="0.25">
      <c r="G6687"/>
      <c r="I6687" s="112"/>
    </row>
    <row r="6688" spans="7:9" x14ac:dyDescent="0.25">
      <c r="G6688"/>
      <c r="I6688" s="112"/>
    </row>
    <row r="6689" spans="7:9" x14ac:dyDescent="0.25">
      <c r="G6689"/>
      <c r="I6689" s="112"/>
    </row>
    <row r="6690" spans="7:9" x14ac:dyDescent="0.25">
      <c r="G6690"/>
      <c r="I6690" s="112"/>
    </row>
    <row r="6691" spans="7:9" x14ac:dyDescent="0.25">
      <c r="G6691"/>
      <c r="I6691" s="112"/>
    </row>
    <row r="6692" spans="7:9" x14ac:dyDescent="0.25">
      <c r="G6692"/>
      <c r="I6692" s="112"/>
    </row>
    <row r="6693" spans="7:9" x14ac:dyDescent="0.25">
      <c r="G6693"/>
      <c r="I6693" s="112"/>
    </row>
    <row r="6694" spans="7:9" x14ac:dyDescent="0.25">
      <c r="G6694"/>
      <c r="I6694" s="112"/>
    </row>
    <row r="6695" spans="7:9" x14ac:dyDescent="0.25">
      <c r="G6695"/>
      <c r="I6695" s="112"/>
    </row>
    <row r="6696" spans="7:9" x14ac:dyDescent="0.25">
      <c r="G6696"/>
      <c r="I6696" s="112"/>
    </row>
    <row r="6697" spans="7:9" x14ac:dyDescent="0.25">
      <c r="G6697"/>
      <c r="I6697" s="112"/>
    </row>
    <row r="6698" spans="7:9" x14ac:dyDescent="0.25">
      <c r="G6698"/>
      <c r="I6698" s="112"/>
    </row>
    <row r="6699" spans="7:9" x14ac:dyDescent="0.25">
      <c r="G6699"/>
      <c r="I6699" s="112"/>
    </row>
    <row r="6700" spans="7:9" x14ac:dyDescent="0.25">
      <c r="G6700"/>
      <c r="I6700" s="112"/>
    </row>
    <row r="6701" spans="7:9" x14ac:dyDescent="0.25">
      <c r="G6701"/>
      <c r="I6701" s="112"/>
    </row>
    <row r="6702" spans="7:9" x14ac:dyDescent="0.25">
      <c r="G6702"/>
      <c r="I6702" s="112"/>
    </row>
    <row r="6703" spans="7:9" x14ac:dyDescent="0.25">
      <c r="G6703"/>
      <c r="I6703" s="112"/>
    </row>
    <row r="6704" spans="7:9" x14ac:dyDescent="0.25">
      <c r="G6704"/>
      <c r="I6704" s="112"/>
    </row>
    <row r="6705" spans="7:9" x14ac:dyDescent="0.25">
      <c r="G6705"/>
      <c r="I6705" s="112"/>
    </row>
    <row r="6706" spans="7:9" x14ac:dyDescent="0.25">
      <c r="G6706"/>
      <c r="I6706" s="112"/>
    </row>
    <row r="6707" spans="7:9" x14ac:dyDescent="0.25">
      <c r="G6707"/>
      <c r="I6707" s="112"/>
    </row>
    <row r="6708" spans="7:9" x14ac:dyDescent="0.25">
      <c r="G6708"/>
      <c r="I6708" s="112"/>
    </row>
    <row r="6709" spans="7:9" x14ac:dyDescent="0.25">
      <c r="G6709"/>
      <c r="I6709" s="112"/>
    </row>
    <row r="6710" spans="7:9" x14ac:dyDescent="0.25">
      <c r="G6710"/>
      <c r="I6710" s="112"/>
    </row>
    <row r="6711" spans="7:9" x14ac:dyDescent="0.25">
      <c r="G6711"/>
      <c r="I6711" s="112"/>
    </row>
    <row r="6712" spans="7:9" x14ac:dyDescent="0.25">
      <c r="G6712"/>
      <c r="I6712" s="112"/>
    </row>
    <row r="6713" spans="7:9" x14ac:dyDescent="0.25">
      <c r="G6713"/>
      <c r="I6713" s="112"/>
    </row>
    <row r="6714" spans="7:9" x14ac:dyDescent="0.25">
      <c r="G6714"/>
      <c r="I6714" s="112"/>
    </row>
    <row r="6715" spans="7:9" x14ac:dyDescent="0.25">
      <c r="G6715"/>
      <c r="I6715" s="112"/>
    </row>
    <row r="6716" spans="7:9" x14ac:dyDescent="0.25">
      <c r="G6716"/>
      <c r="I6716" s="112"/>
    </row>
    <row r="6717" spans="7:9" x14ac:dyDescent="0.25">
      <c r="G6717"/>
      <c r="I6717" s="112"/>
    </row>
    <row r="6718" spans="7:9" x14ac:dyDescent="0.25">
      <c r="G6718"/>
      <c r="I6718" s="112"/>
    </row>
    <row r="6719" spans="7:9" x14ac:dyDescent="0.25">
      <c r="G6719"/>
      <c r="I6719" s="112"/>
    </row>
    <row r="6720" spans="7:9" x14ac:dyDescent="0.25">
      <c r="G6720"/>
      <c r="I6720" s="112"/>
    </row>
    <row r="6721" spans="7:9" x14ac:dyDescent="0.25">
      <c r="G6721"/>
      <c r="I6721" s="112"/>
    </row>
    <row r="6722" spans="7:9" x14ac:dyDescent="0.25">
      <c r="G6722"/>
      <c r="I6722" s="112"/>
    </row>
    <row r="6723" spans="7:9" x14ac:dyDescent="0.25">
      <c r="G6723"/>
      <c r="I6723" s="112"/>
    </row>
    <row r="6724" spans="7:9" x14ac:dyDescent="0.25">
      <c r="G6724"/>
      <c r="I6724" s="112"/>
    </row>
    <row r="6725" spans="7:9" x14ac:dyDescent="0.25">
      <c r="G6725"/>
      <c r="I6725" s="112"/>
    </row>
    <row r="6726" spans="7:9" x14ac:dyDescent="0.25">
      <c r="G6726"/>
      <c r="I6726" s="112"/>
    </row>
    <row r="6727" spans="7:9" x14ac:dyDescent="0.25">
      <c r="G6727"/>
      <c r="I6727" s="112"/>
    </row>
    <row r="6728" spans="7:9" x14ac:dyDescent="0.25">
      <c r="G6728"/>
      <c r="I6728" s="112"/>
    </row>
    <row r="6729" spans="7:9" x14ac:dyDescent="0.25">
      <c r="G6729"/>
      <c r="I6729" s="112"/>
    </row>
    <row r="6730" spans="7:9" x14ac:dyDescent="0.25">
      <c r="G6730"/>
      <c r="I6730" s="112"/>
    </row>
    <row r="6731" spans="7:9" x14ac:dyDescent="0.25">
      <c r="G6731"/>
      <c r="I6731" s="112"/>
    </row>
    <row r="6732" spans="7:9" x14ac:dyDescent="0.25">
      <c r="G6732"/>
      <c r="I6732" s="112"/>
    </row>
    <row r="6733" spans="7:9" x14ac:dyDescent="0.25">
      <c r="G6733"/>
      <c r="I6733" s="112"/>
    </row>
    <row r="6734" spans="7:9" x14ac:dyDescent="0.25">
      <c r="G6734"/>
      <c r="I6734" s="112"/>
    </row>
    <row r="6735" spans="7:9" x14ac:dyDescent="0.25">
      <c r="G6735"/>
      <c r="I6735" s="112"/>
    </row>
    <row r="6736" spans="7:9" x14ac:dyDescent="0.25">
      <c r="G6736"/>
      <c r="I6736" s="112"/>
    </row>
    <row r="6737" spans="7:9" x14ac:dyDescent="0.25">
      <c r="G6737"/>
      <c r="I6737" s="112"/>
    </row>
    <row r="6738" spans="7:9" x14ac:dyDescent="0.25">
      <c r="G6738"/>
      <c r="I6738" s="112"/>
    </row>
    <row r="6739" spans="7:9" x14ac:dyDescent="0.25">
      <c r="G6739"/>
      <c r="I6739" s="112"/>
    </row>
    <row r="6740" spans="7:9" x14ac:dyDescent="0.25">
      <c r="G6740"/>
      <c r="I6740" s="112"/>
    </row>
    <row r="6741" spans="7:9" x14ac:dyDescent="0.25">
      <c r="G6741"/>
      <c r="I6741" s="112"/>
    </row>
    <row r="6742" spans="7:9" x14ac:dyDescent="0.25">
      <c r="G6742"/>
      <c r="I6742" s="112"/>
    </row>
    <row r="6743" spans="7:9" x14ac:dyDescent="0.25">
      <c r="G6743"/>
      <c r="I6743" s="112"/>
    </row>
    <row r="6744" spans="7:9" x14ac:dyDescent="0.25">
      <c r="G6744"/>
      <c r="I6744" s="112"/>
    </row>
    <row r="6745" spans="7:9" x14ac:dyDescent="0.25">
      <c r="G6745"/>
      <c r="I6745" s="112"/>
    </row>
    <row r="6746" spans="7:9" x14ac:dyDescent="0.25">
      <c r="G6746"/>
      <c r="I6746" s="112"/>
    </row>
    <row r="6747" spans="7:9" x14ac:dyDescent="0.25">
      <c r="G6747"/>
      <c r="I6747" s="112"/>
    </row>
    <row r="6748" spans="7:9" x14ac:dyDescent="0.25">
      <c r="G6748"/>
      <c r="I6748" s="112"/>
    </row>
    <row r="6749" spans="7:9" x14ac:dyDescent="0.25">
      <c r="G6749"/>
      <c r="I6749" s="112"/>
    </row>
    <row r="6750" spans="7:9" x14ac:dyDescent="0.25">
      <c r="G6750"/>
      <c r="I6750" s="112"/>
    </row>
    <row r="6751" spans="7:9" x14ac:dyDescent="0.25">
      <c r="G6751"/>
      <c r="I6751" s="112"/>
    </row>
    <row r="6752" spans="7:9" x14ac:dyDescent="0.25">
      <c r="G6752"/>
      <c r="I6752" s="112"/>
    </row>
    <row r="6753" spans="7:9" x14ac:dyDescent="0.25">
      <c r="G6753"/>
      <c r="I6753" s="112"/>
    </row>
    <row r="6754" spans="7:9" x14ac:dyDescent="0.25">
      <c r="G6754"/>
      <c r="I6754" s="112"/>
    </row>
    <row r="6755" spans="7:9" x14ac:dyDescent="0.25">
      <c r="G6755"/>
      <c r="I6755" s="112"/>
    </row>
    <row r="6756" spans="7:9" x14ac:dyDescent="0.25">
      <c r="G6756"/>
      <c r="I6756" s="112"/>
    </row>
    <row r="6757" spans="7:9" x14ac:dyDescent="0.25">
      <c r="G6757"/>
      <c r="I6757" s="112"/>
    </row>
    <row r="6758" spans="7:9" x14ac:dyDescent="0.25">
      <c r="G6758"/>
      <c r="I6758" s="112"/>
    </row>
    <row r="6759" spans="7:9" x14ac:dyDescent="0.25">
      <c r="G6759"/>
      <c r="I6759" s="112"/>
    </row>
    <row r="6760" spans="7:9" x14ac:dyDescent="0.25">
      <c r="G6760"/>
      <c r="I6760" s="112"/>
    </row>
    <row r="6761" spans="7:9" x14ac:dyDescent="0.25">
      <c r="G6761"/>
      <c r="I6761" s="112"/>
    </row>
    <row r="6762" spans="7:9" x14ac:dyDescent="0.25">
      <c r="G6762"/>
      <c r="I6762" s="112"/>
    </row>
    <row r="6763" spans="7:9" x14ac:dyDescent="0.25">
      <c r="G6763"/>
      <c r="I6763" s="112"/>
    </row>
    <row r="6764" spans="7:9" x14ac:dyDescent="0.25">
      <c r="G6764"/>
      <c r="I6764" s="112"/>
    </row>
    <row r="6765" spans="7:9" x14ac:dyDescent="0.25">
      <c r="G6765"/>
      <c r="I6765" s="112"/>
    </row>
    <row r="6766" spans="7:9" x14ac:dyDescent="0.25">
      <c r="G6766"/>
      <c r="I6766" s="112"/>
    </row>
    <row r="6767" spans="7:9" x14ac:dyDescent="0.25">
      <c r="G6767"/>
      <c r="I6767" s="112"/>
    </row>
    <row r="6768" spans="7:9" x14ac:dyDescent="0.25">
      <c r="G6768"/>
      <c r="I6768" s="112"/>
    </row>
    <row r="6769" spans="7:9" x14ac:dyDescent="0.25">
      <c r="G6769"/>
      <c r="I6769" s="112"/>
    </row>
    <row r="6770" spans="7:9" x14ac:dyDescent="0.25">
      <c r="G6770"/>
      <c r="I6770" s="112"/>
    </row>
    <row r="6771" spans="7:9" x14ac:dyDescent="0.25">
      <c r="G6771"/>
      <c r="I6771" s="112"/>
    </row>
    <row r="6772" spans="7:9" x14ac:dyDescent="0.25">
      <c r="G6772"/>
      <c r="I6772" s="112"/>
    </row>
    <row r="6773" spans="7:9" x14ac:dyDescent="0.25">
      <c r="G6773"/>
      <c r="I6773" s="112"/>
    </row>
    <row r="6774" spans="7:9" x14ac:dyDescent="0.25">
      <c r="G6774"/>
      <c r="I6774" s="112"/>
    </row>
    <row r="6775" spans="7:9" x14ac:dyDescent="0.25">
      <c r="G6775"/>
      <c r="I6775" s="112"/>
    </row>
    <row r="6776" spans="7:9" x14ac:dyDescent="0.25">
      <c r="G6776"/>
      <c r="I6776" s="112"/>
    </row>
    <row r="6777" spans="7:9" x14ac:dyDescent="0.25">
      <c r="G6777"/>
      <c r="I6777" s="112"/>
    </row>
    <row r="6778" spans="7:9" x14ac:dyDescent="0.25">
      <c r="G6778"/>
      <c r="I6778" s="112"/>
    </row>
    <row r="6779" spans="7:9" x14ac:dyDescent="0.25">
      <c r="G6779"/>
      <c r="I6779" s="112"/>
    </row>
    <row r="6780" spans="7:9" x14ac:dyDescent="0.25">
      <c r="G6780"/>
      <c r="I6780" s="112"/>
    </row>
    <row r="6781" spans="7:9" x14ac:dyDescent="0.25">
      <c r="G6781"/>
      <c r="I6781" s="112"/>
    </row>
    <row r="6782" spans="7:9" x14ac:dyDescent="0.25">
      <c r="G6782"/>
      <c r="I6782" s="112"/>
    </row>
    <row r="6783" spans="7:9" x14ac:dyDescent="0.25">
      <c r="G6783"/>
      <c r="I6783" s="112"/>
    </row>
    <row r="6784" spans="7:9" x14ac:dyDescent="0.25">
      <c r="G6784"/>
      <c r="I6784" s="112"/>
    </row>
    <row r="6785" spans="7:9" x14ac:dyDescent="0.25">
      <c r="G6785"/>
      <c r="I6785" s="112"/>
    </row>
    <row r="6786" spans="7:9" x14ac:dyDescent="0.25">
      <c r="G6786"/>
      <c r="I6786" s="112"/>
    </row>
    <row r="6787" spans="7:9" x14ac:dyDescent="0.25">
      <c r="G6787"/>
      <c r="I6787" s="112"/>
    </row>
    <row r="6788" spans="7:9" x14ac:dyDescent="0.25">
      <c r="G6788"/>
      <c r="I6788" s="112"/>
    </row>
    <row r="6789" spans="7:9" x14ac:dyDescent="0.25">
      <c r="G6789"/>
      <c r="I6789" s="112"/>
    </row>
    <row r="6790" spans="7:9" x14ac:dyDescent="0.25">
      <c r="G6790"/>
      <c r="I6790" s="112"/>
    </row>
    <row r="6791" spans="7:9" x14ac:dyDescent="0.25">
      <c r="G6791"/>
      <c r="I6791" s="112"/>
    </row>
    <row r="6792" spans="7:9" x14ac:dyDescent="0.25">
      <c r="G6792"/>
      <c r="I6792" s="112"/>
    </row>
    <row r="6793" spans="7:9" x14ac:dyDescent="0.25">
      <c r="G6793"/>
      <c r="I6793" s="112"/>
    </row>
    <row r="6794" spans="7:9" x14ac:dyDescent="0.25">
      <c r="G6794"/>
      <c r="I6794" s="112"/>
    </row>
    <row r="6795" spans="7:9" x14ac:dyDescent="0.25">
      <c r="G6795"/>
      <c r="I6795" s="112"/>
    </row>
    <row r="6796" spans="7:9" x14ac:dyDescent="0.25">
      <c r="G6796"/>
      <c r="I6796" s="112"/>
    </row>
    <row r="6797" spans="7:9" x14ac:dyDescent="0.25">
      <c r="G6797"/>
      <c r="I6797" s="112"/>
    </row>
    <row r="6798" spans="7:9" x14ac:dyDescent="0.25">
      <c r="G6798"/>
      <c r="I6798" s="112"/>
    </row>
    <row r="6799" spans="7:9" x14ac:dyDescent="0.25">
      <c r="G6799"/>
      <c r="I6799" s="112"/>
    </row>
    <row r="6800" spans="7:9" x14ac:dyDescent="0.25">
      <c r="G6800"/>
      <c r="I6800" s="112"/>
    </row>
    <row r="6801" spans="7:9" x14ac:dyDescent="0.25">
      <c r="G6801"/>
      <c r="I6801" s="112"/>
    </row>
    <row r="6802" spans="7:9" x14ac:dyDescent="0.25">
      <c r="G6802"/>
      <c r="I6802" s="112"/>
    </row>
    <row r="6803" spans="7:9" x14ac:dyDescent="0.25">
      <c r="G6803"/>
      <c r="I6803" s="112"/>
    </row>
    <row r="6804" spans="7:9" x14ac:dyDescent="0.25">
      <c r="G6804"/>
      <c r="I6804" s="112"/>
    </row>
    <row r="6805" spans="7:9" x14ac:dyDescent="0.25">
      <c r="G6805"/>
      <c r="I6805" s="112"/>
    </row>
    <row r="6806" spans="7:9" x14ac:dyDescent="0.25">
      <c r="G6806"/>
      <c r="I6806" s="112"/>
    </row>
    <row r="6807" spans="7:9" x14ac:dyDescent="0.25">
      <c r="G6807"/>
      <c r="I6807" s="112"/>
    </row>
    <row r="6808" spans="7:9" x14ac:dyDescent="0.25">
      <c r="G6808"/>
      <c r="I6808" s="112"/>
    </row>
    <row r="6809" spans="7:9" x14ac:dyDescent="0.25">
      <c r="G6809"/>
      <c r="I6809" s="112"/>
    </row>
    <row r="6810" spans="7:9" x14ac:dyDescent="0.25">
      <c r="G6810"/>
      <c r="I6810" s="112"/>
    </row>
    <row r="6811" spans="7:9" x14ac:dyDescent="0.25">
      <c r="G6811"/>
      <c r="I6811" s="112"/>
    </row>
    <row r="6812" spans="7:9" x14ac:dyDescent="0.25">
      <c r="G6812"/>
      <c r="I6812" s="112"/>
    </row>
    <row r="6813" spans="7:9" x14ac:dyDescent="0.25">
      <c r="G6813"/>
      <c r="I6813" s="112"/>
    </row>
    <row r="6814" spans="7:9" x14ac:dyDescent="0.25">
      <c r="G6814"/>
      <c r="I6814" s="112"/>
    </row>
    <row r="6815" spans="7:9" x14ac:dyDescent="0.25">
      <c r="G6815"/>
      <c r="I6815" s="112"/>
    </row>
    <row r="6816" spans="7:9" x14ac:dyDescent="0.25">
      <c r="G6816"/>
      <c r="I6816" s="112"/>
    </row>
    <row r="6817" spans="7:9" x14ac:dyDescent="0.25">
      <c r="G6817"/>
      <c r="I6817" s="112"/>
    </row>
    <row r="6818" spans="7:9" x14ac:dyDescent="0.25">
      <c r="G6818"/>
      <c r="I6818" s="112"/>
    </row>
    <row r="6819" spans="7:9" x14ac:dyDescent="0.25">
      <c r="G6819"/>
      <c r="I6819" s="112"/>
    </row>
    <row r="6820" spans="7:9" x14ac:dyDescent="0.25">
      <c r="G6820"/>
      <c r="I6820" s="112"/>
    </row>
    <row r="6821" spans="7:9" x14ac:dyDescent="0.25">
      <c r="G6821"/>
      <c r="I6821" s="112"/>
    </row>
    <row r="6822" spans="7:9" x14ac:dyDescent="0.25">
      <c r="G6822"/>
      <c r="I6822" s="112"/>
    </row>
    <row r="6823" spans="7:9" x14ac:dyDescent="0.25">
      <c r="G6823"/>
      <c r="I6823" s="112"/>
    </row>
    <row r="6824" spans="7:9" x14ac:dyDescent="0.25">
      <c r="G6824"/>
      <c r="I6824" s="112"/>
    </row>
    <row r="6825" spans="7:9" x14ac:dyDescent="0.25">
      <c r="G6825"/>
      <c r="I6825" s="112"/>
    </row>
    <row r="6826" spans="7:9" x14ac:dyDescent="0.25">
      <c r="G6826"/>
      <c r="I6826" s="112"/>
    </row>
    <row r="6827" spans="7:9" x14ac:dyDescent="0.25">
      <c r="G6827"/>
      <c r="I6827" s="112"/>
    </row>
    <row r="6828" spans="7:9" x14ac:dyDescent="0.25">
      <c r="G6828"/>
      <c r="I6828" s="112"/>
    </row>
    <row r="6829" spans="7:9" x14ac:dyDescent="0.25">
      <c r="G6829"/>
      <c r="I6829" s="112"/>
    </row>
    <row r="6830" spans="7:9" x14ac:dyDescent="0.25">
      <c r="G6830"/>
      <c r="I6830" s="112"/>
    </row>
    <row r="6831" spans="7:9" x14ac:dyDescent="0.25">
      <c r="G6831"/>
      <c r="I6831" s="112"/>
    </row>
    <row r="6832" spans="7:9" x14ac:dyDescent="0.25">
      <c r="G6832"/>
      <c r="I6832" s="112"/>
    </row>
    <row r="6833" spans="7:9" x14ac:dyDescent="0.25">
      <c r="G6833"/>
      <c r="I6833" s="112"/>
    </row>
    <row r="6834" spans="7:9" x14ac:dyDescent="0.25">
      <c r="G6834"/>
      <c r="I6834" s="112"/>
    </row>
    <row r="6835" spans="7:9" x14ac:dyDescent="0.25">
      <c r="G6835"/>
      <c r="I6835" s="112"/>
    </row>
    <row r="6836" spans="7:9" x14ac:dyDescent="0.25">
      <c r="G6836"/>
      <c r="I6836" s="112"/>
    </row>
    <row r="6837" spans="7:9" x14ac:dyDescent="0.25">
      <c r="G6837"/>
      <c r="I6837" s="112"/>
    </row>
    <row r="6838" spans="7:9" x14ac:dyDescent="0.25">
      <c r="G6838"/>
      <c r="I6838" s="112"/>
    </row>
    <row r="6839" spans="7:9" x14ac:dyDescent="0.25">
      <c r="G6839"/>
      <c r="I6839" s="112"/>
    </row>
    <row r="6840" spans="7:9" x14ac:dyDescent="0.25">
      <c r="G6840"/>
      <c r="I6840" s="112"/>
    </row>
    <row r="6841" spans="7:9" x14ac:dyDescent="0.25">
      <c r="G6841"/>
      <c r="I6841" s="112"/>
    </row>
    <row r="6842" spans="7:9" x14ac:dyDescent="0.25">
      <c r="G6842"/>
      <c r="I6842" s="112"/>
    </row>
    <row r="6843" spans="7:9" x14ac:dyDescent="0.25">
      <c r="G6843"/>
      <c r="I6843" s="112"/>
    </row>
    <row r="6844" spans="7:9" x14ac:dyDescent="0.25">
      <c r="G6844"/>
      <c r="I6844" s="112"/>
    </row>
    <row r="6845" spans="7:9" x14ac:dyDescent="0.25">
      <c r="G6845"/>
      <c r="I6845" s="112"/>
    </row>
    <row r="6846" spans="7:9" x14ac:dyDescent="0.25">
      <c r="G6846"/>
      <c r="I6846" s="112"/>
    </row>
    <row r="6847" spans="7:9" x14ac:dyDescent="0.25">
      <c r="G6847"/>
      <c r="I6847" s="112"/>
    </row>
    <row r="6848" spans="7:9" x14ac:dyDescent="0.25">
      <c r="G6848"/>
      <c r="I6848" s="112"/>
    </row>
    <row r="6849" spans="7:9" x14ac:dyDescent="0.25">
      <c r="G6849"/>
      <c r="I6849" s="112"/>
    </row>
    <row r="6850" spans="7:9" x14ac:dyDescent="0.25">
      <c r="G6850"/>
      <c r="I6850" s="112"/>
    </row>
    <row r="6851" spans="7:9" x14ac:dyDescent="0.25">
      <c r="G6851"/>
      <c r="I6851" s="112"/>
    </row>
    <row r="6852" spans="7:9" x14ac:dyDescent="0.25">
      <c r="G6852"/>
      <c r="I6852" s="112"/>
    </row>
    <row r="6853" spans="7:9" x14ac:dyDescent="0.25">
      <c r="G6853"/>
      <c r="I6853" s="112"/>
    </row>
    <row r="6854" spans="7:9" x14ac:dyDescent="0.25">
      <c r="G6854"/>
      <c r="I6854" s="112"/>
    </row>
    <row r="6855" spans="7:9" x14ac:dyDescent="0.25">
      <c r="G6855"/>
      <c r="I6855" s="112"/>
    </row>
    <row r="6856" spans="7:9" x14ac:dyDescent="0.25">
      <c r="G6856"/>
      <c r="I6856" s="112"/>
    </row>
    <row r="6857" spans="7:9" x14ac:dyDescent="0.25">
      <c r="G6857"/>
      <c r="I6857" s="112"/>
    </row>
    <row r="6858" spans="7:9" x14ac:dyDescent="0.25">
      <c r="G6858"/>
      <c r="I6858" s="112"/>
    </row>
    <row r="6859" spans="7:9" x14ac:dyDescent="0.25">
      <c r="G6859"/>
      <c r="I6859" s="112"/>
    </row>
    <row r="6860" spans="7:9" x14ac:dyDescent="0.25">
      <c r="G6860"/>
      <c r="I6860" s="112"/>
    </row>
    <row r="6861" spans="7:9" x14ac:dyDescent="0.25">
      <c r="G6861"/>
      <c r="I6861" s="112"/>
    </row>
    <row r="6862" spans="7:9" x14ac:dyDescent="0.25">
      <c r="G6862"/>
      <c r="I6862" s="112"/>
    </row>
    <row r="6863" spans="7:9" x14ac:dyDescent="0.25">
      <c r="G6863"/>
      <c r="I6863" s="112"/>
    </row>
    <row r="6864" spans="7:9" x14ac:dyDescent="0.25">
      <c r="G6864"/>
      <c r="I6864" s="112"/>
    </row>
    <row r="6865" spans="7:9" x14ac:dyDescent="0.25">
      <c r="G6865"/>
      <c r="I6865" s="112"/>
    </row>
    <row r="6866" spans="7:9" x14ac:dyDescent="0.25">
      <c r="G6866"/>
      <c r="I6866" s="112"/>
    </row>
    <row r="6867" spans="7:9" x14ac:dyDescent="0.25">
      <c r="G6867"/>
      <c r="I6867" s="112"/>
    </row>
    <row r="6868" spans="7:9" x14ac:dyDescent="0.25">
      <c r="G6868"/>
      <c r="I6868" s="112"/>
    </row>
    <row r="6869" spans="7:9" x14ac:dyDescent="0.25">
      <c r="G6869"/>
      <c r="I6869" s="112"/>
    </row>
    <row r="6870" spans="7:9" x14ac:dyDescent="0.25">
      <c r="G6870"/>
      <c r="I6870" s="112"/>
    </row>
    <row r="6871" spans="7:9" x14ac:dyDescent="0.25">
      <c r="G6871"/>
      <c r="I6871" s="112"/>
    </row>
    <row r="6872" spans="7:9" x14ac:dyDescent="0.25">
      <c r="G6872"/>
      <c r="I6872" s="112"/>
    </row>
    <row r="6873" spans="7:9" x14ac:dyDescent="0.25">
      <c r="G6873"/>
      <c r="I6873" s="112"/>
    </row>
    <row r="6874" spans="7:9" x14ac:dyDescent="0.25">
      <c r="G6874"/>
      <c r="I6874" s="112"/>
    </row>
    <row r="6875" spans="7:9" x14ac:dyDescent="0.25">
      <c r="G6875"/>
      <c r="I6875" s="112"/>
    </row>
    <row r="6876" spans="7:9" x14ac:dyDescent="0.25">
      <c r="G6876"/>
      <c r="I6876" s="112"/>
    </row>
    <row r="6877" spans="7:9" x14ac:dyDescent="0.25">
      <c r="G6877"/>
      <c r="I6877" s="112"/>
    </row>
    <row r="6878" spans="7:9" x14ac:dyDescent="0.25">
      <c r="G6878"/>
      <c r="I6878" s="112"/>
    </row>
    <row r="6879" spans="7:9" x14ac:dyDescent="0.25">
      <c r="G6879"/>
      <c r="I6879" s="112"/>
    </row>
    <row r="6880" spans="7:9" x14ac:dyDescent="0.25">
      <c r="G6880"/>
      <c r="I6880" s="112"/>
    </row>
    <row r="6881" spans="7:9" x14ac:dyDescent="0.25">
      <c r="G6881"/>
      <c r="I6881" s="112"/>
    </row>
    <row r="6882" spans="7:9" x14ac:dyDescent="0.25">
      <c r="G6882"/>
      <c r="I6882" s="112"/>
    </row>
    <row r="6883" spans="7:9" x14ac:dyDescent="0.25">
      <c r="G6883"/>
      <c r="I6883" s="112"/>
    </row>
    <row r="6884" spans="7:9" x14ac:dyDescent="0.25">
      <c r="G6884"/>
      <c r="I6884" s="112"/>
    </row>
    <row r="6885" spans="7:9" x14ac:dyDescent="0.25">
      <c r="G6885"/>
      <c r="I6885" s="112"/>
    </row>
    <row r="6886" spans="7:9" x14ac:dyDescent="0.25">
      <c r="G6886"/>
      <c r="I6886" s="112"/>
    </row>
    <row r="6887" spans="7:9" x14ac:dyDescent="0.25">
      <c r="G6887"/>
      <c r="I6887" s="112"/>
    </row>
    <row r="6888" spans="7:9" x14ac:dyDescent="0.25">
      <c r="G6888"/>
      <c r="I6888" s="112"/>
    </row>
    <row r="6889" spans="7:9" x14ac:dyDescent="0.25">
      <c r="G6889"/>
      <c r="I6889" s="112"/>
    </row>
    <row r="6890" spans="7:9" x14ac:dyDescent="0.25">
      <c r="G6890"/>
      <c r="I6890" s="112"/>
    </row>
    <row r="6891" spans="7:9" x14ac:dyDescent="0.25">
      <c r="G6891"/>
      <c r="I6891" s="112"/>
    </row>
    <row r="6892" spans="7:9" x14ac:dyDescent="0.25">
      <c r="G6892"/>
      <c r="I6892" s="112"/>
    </row>
    <row r="6893" spans="7:9" x14ac:dyDescent="0.25">
      <c r="G6893"/>
      <c r="I6893" s="112"/>
    </row>
    <row r="6894" spans="7:9" x14ac:dyDescent="0.25">
      <c r="G6894"/>
      <c r="I6894" s="112"/>
    </row>
    <row r="6895" spans="7:9" x14ac:dyDescent="0.25">
      <c r="G6895"/>
      <c r="I6895" s="112"/>
    </row>
    <row r="6896" spans="7:9" x14ac:dyDescent="0.25">
      <c r="G6896"/>
      <c r="I6896" s="112"/>
    </row>
    <row r="6897" spans="7:9" x14ac:dyDescent="0.25">
      <c r="G6897"/>
      <c r="I6897" s="112"/>
    </row>
    <row r="6898" spans="7:9" x14ac:dyDescent="0.25">
      <c r="G6898"/>
      <c r="I6898" s="112"/>
    </row>
    <row r="6899" spans="7:9" x14ac:dyDescent="0.25">
      <c r="G6899"/>
      <c r="I6899" s="112"/>
    </row>
    <row r="6900" spans="7:9" x14ac:dyDescent="0.25">
      <c r="G6900"/>
      <c r="I6900" s="112"/>
    </row>
    <row r="6901" spans="7:9" x14ac:dyDescent="0.25">
      <c r="G6901"/>
      <c r="I6901" s="112"/>
    </row>
    <row r="6902" spans="7:9" x14ac:dyDescent="0.25">
      <c r="G6902"/>
      <c r="I6902" s="112"/>
    </row>
    <row r="6903" spans="7:9" x14ac:dyDescent="0.25">
      <c r="G6903"/>
      <c r="I6903" s="112"/>
    </row>
    <row r="6904" spans="7:9" x14ac:dyDescent="0.25">
      <c r="G6904"/>
      <c r="I6904" s="112"/>
    </row>
    <row r="6905" spans="7:9" x14ac:dyDescent="0.25">
      <c r="G6905"/>
      <c r="I6905" s="112"/>
    </row>
    <row r="6906" spans="7:9" x14ac:dyDescent="0.25">
      <c r="G6906"/>
      <c r="I6906" s="112"/>
    </row>
    <row r="6907" spans="7:9" x14ac:dyDescent="0.25">
      <c r="G6907"/>
      <c r="I6907" s="112"/>
    </row>
    <row r="6908" spans="7:9" x14ac:dyDescent="0.25">
      <c r="G6908"/>
      <c r="I6908" s="112"/>
    </row>
    <row r="6909" spans="7:9" x14ac:dyDescent="0.25">
      <c r="G6909"/>
      <c r="I6909" s="112"/>
    </row>
    <row r="6910" spans="7:9" x14ac:dyDescent="0.25">
      <c r="G6910"/>
      <c r="I6910" s="112"/>
    </row>
    <row r="6911" spans="7:9" x14ac:dyDescent="0.25">
      <c r="G6911"/>
      <c r="I6911" s="112"/>
    </row>
    <row r="6912" spans="7:9" x14ac:dyDescent="0.25">
      <c r="G6912"/>
      <c r="I6912" s="112"/>
    </row>
    <row r="6913" spans="7:9" x14ac:dyDescent="0.25">
      <c r="G6913"/>
      <c r="I6913" s="112"/>
    </row>
    <row r="6914" spans="7:9" x14ac:dyDescent="0.25">
      <c r="G6914"/>
      <c r="I6914" s="112"/>
    </row>
    <row r="6915" spans="7:9" x14ac:dyDescent="0.25">
      <c r="G6915"/>
      <c r="I6915" s="112"/>
    </row>
    <row r="6916" spans="7:9" x14ac:dyDescent="0.25">
      <c r="G6916"/>
      <c r="I6916" s="112"/>
    </row>
    <row r="6917" spans="7:9" x14ac:dyDescent="0.25">
      <c r="G6917"/>
      <c r="I6917" s="112"/>
    </row>
    <row r="6918" spans="7:9" x14ac:dyDescent="0.25">
      <c r="G6918"/>
      <c r="I6918" s="112"/>
    </row>
    <row r="6919" spans="7:9" x14ac:dyDescent="0.25">
      <c r="G6919"/>
      <c r="I6919" s="112"/>
    </row>
    <row r="6920" spans="7:9" x14ac:dyDescent="0.25">
      <c r="G6920"/>
      <c r="I6920" s="112"/>
    </row>
    <row r="6921" spans="7:9" x14ac:dyDescent="0.25">
      <c r="G6921"/>
      <c r="I6921" s="112"/>
    </row>
    <row r="6922" spans="7:9" x14ac:dyDescent="0.25">
      <c r="G6922"/>
      <c r="I6922" s="112"/>
    </row>
    <row r="6923" spans="7:9" x14ac:dyDescent="0.25">
      <c r="G6923"/>
      <c r="I6923" s="112"/>
    </row>
    <row r="6924" spans="7:9" x14ac:dyDescent="0.25">
      <c r="G6924"/>
      <c r="I6924" s="112"/>
    </row>
    <row r="6925" spans="7:9" x14ac:dyDescent="0.25">
      <c r="G6925"/>
      <c r="I6925" s="112"/>
    </row>
    <row r="6926" spans="7:9" x14ac:dyDescent="0.25">
      <c r="G6926"/>
      <c r="I6926" s="112"/>
    </row>
    <row r="6927" spans="7:9" x14ac:dyDescent="0.25">
      <c r="G6927"/>
      <c r="I6927" s="112"/>
    </row>
    <row r="6928" spans="7:9" x14ac:dyDescent="0.25">
      <c r="G6928"/>
      <c r="I6928" s="112"/>
    </row>
    <row r="6929" spans="7:9" x14ac:dyDescent="0.25">
      <c r="G6929"/>
      <c r="I6929" s="112"/>
    </row>
    <row r="6930" spans="7:9" x14ac:dyDescent="0.25">
      <c r="G6930"/>
      <c r="I6930" s="112"/>
    </row>
    <row r="6931" spans="7:9" x14ac:dyDescent="0.25">
      <c r="G6931"/>
      <c r="I6931" s="112"/>
    </row>
    <row r="6932" spans="7:9" x14ac:dyDescent="0.25">
      <c r="G6932"/>
      <c r="I6932" s="112"/>
    </row>
    <row r="6933" spans="7:9" x14ac:dyDescent="0.25">
      <c r="G6933"/>
      <c r="I6933" s="112"/>
    </row>
    <row r="6934" spans="7:9" x14ac:dyDescent="0.25">
      <c r="G6934"/>
      <c r="I6934" s="112"/>
    </row>
    <row r="6935" spans="7:9" x14ac:dyDescent="0.25">
      <c r="G6935"/>
      <c r="I6935" s="112"/>
    </row>
    <row r="6936" spans="7:9" x14ac:dyDescent="0.25">
      <c r="G6936"/>
      <c r="I6936" s="112"/>
    </row>
    <row r="6937" spans="7:9" x14ac:dyDescent="0.25">
      <c r="G6937"/>
      <c r="I6937" s="112"/>
    </row>
    <row r="6938" spans="7:9" x14ac:dyDescent="0.25">
      <c r="G6938"/>
      <c r="I6938" s="112"/>
    </row>
    <row r="6939" spans="7:9" x14ac:dyDescent="0.25">
      <c r="G6939"/>
      <c r="I6939" s="112"/>
    </row>
    <row r="6940" spans="7:9" x14ac:dyDescent="0.25">
      <c r="G6940"/>
      <c r="I6940" s="112"/>
    </row>
    <row r="6941" spans="7:9" x14ac:dyDescent="0.25">
      <c r="G6941"/>
      <c r="I6941" s="112"/>
    </row>
    <row r="6942" spans="7:9" x14ac:dyDescent="0.25">
      <c r="G6942"/>
      <c r="I6942" s="112"/>
    </row>
    <row r="6943" spans="7:9" x14ac:dyDescent="0.25">
      <c r="G6943"/>
      <c r="I6943" s="112"/>
    </row>
    <row r="6944" spans="7:9" x14ac:dyDescent="0.25">
      <c r="G6944"/>
      <c r="I6944" s="112"/>
    </row>
    <row r="6945" spans="7:9" x14ac:dyDescent="0.25">
      <c r="G6945"/>
      <c r="I6945" s="112"/>
    </row>
    <row r="6946" spans="7:9" x14ac:dyDescent="0.25">
      <c r="G6946"/>
      <c r="I6946" s="112"/>
    </row>
    <row r="6947" spans="7:9" x14ac:dyDescent="0.25">
      <c r="G6947"/>
      <c r="I6947" s="112"/>
    </row>
    <row r="6948" spans="7:9" x14ac:dyDescent="0.25">
      <c r="G6948"/>
      <c r="I6948" s="112"/>
    </row>
    <row r="6949" spans="7:9" x14ac:dyDescent="0.25">
      <c r="G6949"/>
      <c r="I6949" s="112"/>
    </row>
    <row r="6950" spans="7:9" x14ac:dyDescent="0.25">
      <c r="G6950"/>
      <c r="I6950" s="112"/>
    </row>
    <row r="6951" spans="7:9" x14ac:dyDescent="0.25">
      <c r="G6951"/>
      <c r="I6951" s="112"/>
    </row>
    <row r="6952" spans="7:9" x14ac:dyDescent="0.25">
      <c r="G6952"/>
      <c r="I6952" s="112"/>
    </row>
    <row r="6953" spans="7:9" x14ac:dyDescent="0.25">
      <c r="G6953"/>
      <c r="I6953" s="112"/>
    </row>
    <row r="6954" spans="7:9" x14ac:dyDescent="0.25">
      <c r="G6954"/>
      <c r="I6954" s="112"/>
    </row>
    <row r="6955" spans="7:9" x14ac:dyDescent="0.25">
      <c r="G6955"/>
      <c r="I6955" s="112"/>
    </row>
    <row r="6956" spans="7:9" x14ac:dyDescent="0.25">
      <c r="G6956"/>
      <c r="I6956" s="112"/>
    </row>
    <row r="6957" spans="7:9" x14ac:dyDescent="0.25">
      <c r="G6957"/>
      <c r="I6957" s="112"/>
    </row>
    <row r="6958" spans="7:9" x14ac:dyDescent="0.25">
      <c r="G6958"/>
      <c r="I6958" s="112"/>
    </row>
    <row r="6959" spans="7:9" x14ac:dyDescent="0.25">
      <c r="G6959"/>
      <c r="I6959" s="112"/>
    </row>
    <row r="6960" spans="7:9" x14ac:dyDescent="0.25">
      <c r="G6960"/>
      <c r="I6960" s="112"/>
    </row>
    <row r="6961" spans="7:9" x14ac:dyDescent="0.25">
      <c r="G6961"/>
      <c r="I6961" s="112"/>
    </row>
    <row r="6962" spans="7:9" x14ac:dyDescent="0.25">
      <c r="G6962"/>
      <c r="I6962" s="112"/>
    </row>
    <row r="6963" spans="7:9" x14ac:dyDescent="0.25">
      <c r="G6963"/>
      <c r="I6963" s="112"/>
    </row>
    <row r="6964" spans="7:9" x14ac:dyDescent="0.25">
      <c r="G6964"/>
      <c r="I6964" s="112"/>
    </row>
    <row r="6965" spans="7:9" x14ac:dyDescent="0.25">
      <c r="G6965"/>
      <c r="I6965" s="112"/>
    </row>
    <row r="6966" spans="7:9" x14ac:dyDescent="0.25">
      <c r="G6966"/>
      <c r="I6966" s="112"/>
    </row>
    <row r="6967" spans="7:9" x14ac:dyDescent="0.25">
      <c r="G6967"/>
      <c r="I6967" s="112"/>
    </row>
    <row r="6968" spans="7:9" x14ac:dyDescent="0.25">
      <c r="G6968"/>
      <c r="I6968" s="112"/>
    </row>
    <row r="6969" spans="7:9" x14ac:dyDescent="0.25">
      <c r="G6969"/>
      <c r="I6969" s="112"/>
    </row>
    <row r="6970" spans="7:9" x14ac:dyDescent="0.25">
      <c r="G6970"/>
      <c r="I6970" s="112"/>
    </row>
    <row r="6971" spans="7:9" x14ac:dyDescent="0.25">
      <c r="G6971"/>
      <c r="I6971" s="112"/>
    </row>
    <row r="6972" spans="7:9" x14ac:dyDescent="0.25">
      <c r="G6972"/>
      <c r="I6972" s="112"/>
    </row>
    <row r="6973" spans="7:9" x14ac:dyDescent="0.25">
      <c r="G6973"/>
      <c r="I6973" s="112"/>
    </row>
    <row r="6974" spans="7:9" x14ac:dyDescent="0.25">
      <c r="G6974"/>
      <c r="I6974" s="112"/>
    </row>
    <row r="6975" spans="7:9" x14ac:dyDescent="0.25">
      <c r="G6975"/>
      <c r="I6975" s="112"/>
    </row>
    <row r="6976" spans="7:9" x14ac:dyDescent="0.25">
      <c r="G6976"/>
      <c r="I6976" s="112"/>
    </row>
    <row r="6977" spans="7:9" x14ac:dyDescent="0.25">
      <c r="G6977"/>
      <c r="I6977" s="112"/>
    </row>
    <row r="6978" spans="7:9" x14ac:dyDescent="0.25">
      <c r="G6978"/>
      <c r="I6978" s="112"/>
    </row>
    <row r="6979" spans="7:9" x14ac:dyDescent="0.25">
      <c r="G6979"/>
      <c r="I6979" s="112"/>
    </row>
    <row r="6980" spans="7:9" x14ac:dyDescent="0.25">
      <c r="G6980"/>
      <c r="I6980" s="112"/>
    </row>
    <row r="6981" spans="7:9" x14ac:dyDescent="0.25">
      <c r="G6981"/>
      <c r="I6981" s="112"/>
    </row>
    <row r="6982" spans="7:9" x14ac:dyDescent="0.25">
      <c r="G6982"/>
      <c r="I6982" s="112"/>
    </row>
    <row r="6983" spans="7:9" x14ac:dyDescent="0.25">
      <c r="G6983"/>
      <c r="I6983" s="112"/>
    </row>
    <row r="6984" spans="7:9" x14ac:dyDescent="0.25">
      <c r="G6984"/>
      <c r="I6984" s="112"/>
    </row>
    <row r="6985" spans="7:9" x14ac:dyDescent="0.25">
      <c r="G6985"/>
      <c r="I6985" s="112"/>
    </row>
    <row r="6986" spans="7:9" x14ac:dyDescent="0.25">
      <c r="G6986"/>
      <c r="I6986" s="112"/>
    </row>
    <row r="6987" spans="7:9" x14ac:dyDescent="0.25">
      <c r="G6987"/>
      <c r="I6987" s="112"/>
    </row>
    <row r="6988" spans="7:9" x14ac:dyDescent="0.25">
      <c r="G6988"/>
      <c r="I6988" s="112"/>
    </row>
    <row r="6989" spans="7:9" x14ac:dyDescent="0.25">
      <c r="G6989"/>
      <c r="I6989" s="112"/>
    </row>
    <row r="6990" spans="7:9" x14ac:dyDescent="0.25">
      <c r="G6990"/>
      <c r="I6990" s="112"/>
    </row>
    <row r="6991" spans="7:9" x14ac:dyDescent="0.25">
      <c r="G6991"/>
      <c r="I6991" s="112"/>
    </row>
    <row r="6992" spans="7:9" x14ac:dyDescent="0.25">
      <c r="G6992"/>
      <c r="I6992" s="112"/>
    </row>
    <row r="6993" spans="7:9" x14ac:dyDescent="0.25">
      <c r="G6993"/>
      <c r="I6993" s="112"/>
    </row>
    <row r="6994" spans="7:9" x14ac:dyDescent="0.25">
      <c r="G6994"/>
      <c r="I6994" s="112"/>
    </row>
    <row r="6995" spans="7:9" x14ac:dyDescent="0.25">
      <c r="G6995"/>
      <c r="I6995" s="112"/>
    </row>
    <row r="6996" spans="7:9" x14ac:dyDescent="0.25">
      <c r="G6996"/>
      <c r="I6996" s="112"/>
    </row>
    <row r="6997" spans="7:9" x14ac:dyDescent="0.25">
      <c r="G6997"/>
      <c r="I6997" s="112"/>
    </row>
    <row r="6998" spans="7:9" x14ac:dyDescent="0.25">
      <c r="G6998"/>
      <c r="I6998" s="112"/>
    </row>
    <row r="6999" spans="7:9" x14ac:dyDescent="0.25">
      <c r="G6999"/>
      <c r="I6999" s="112"/>
    </row>
    <row r="7000" spans="7:9" x14ac:dyDescent="0.25">
      <c r="G7000"/>
      <c r="I7000" s="112"/>
    </row>
    <row r="7001" spans="7:9" x14ac:dyDescent="0.25">
      <c r="G7001"/>
      <c r="I7001" s="112"/>
    </row>
    <row r="7002" spans="7:9" x14ac:dyDescent="0.25">
      <c r="G7002"/>
      <c r="I7002" s="112"/>
    </row>
    <row r="7003" spans="7:9" x14ac:dyDescent="0.25">
      <c r="G7003"/>
      <c r="I7003" s="112"/>
    </row>
    <row r="7004" spans="7:9" x14ac:dyDescent="0.25">
      <c r="G7004"/>
      <c r="I7004" s="112"/>
    </row>
    <row r="7005" spans="7:9" x14ac:dyDescent="0.25">
      <c r="G7005"/>
      <c r="I7005" s="112"/>
    </row>
    <row r="7006" spans="7:9" x14ac:dyDescent="0.25">
      <c r="G7006"/>
      <c r="I7006" s="112"/>
    </row>
    <row r="7007" spans="7:9" x14ac:dyDescent="0.25">
      <c r="G7007"/>
      <c r="I7007" s="112"/>
    </row>
    <row r="7008" spans="7:9" x14ac:dyDescent="0.25">
      <c r="G7008"/>
      <c r="I7008" s="112"/>
    </row>
    <row r="7009" spans="7:9" x14ac:dyDescent="0.25">
      <c r="G7009"/>
      <c r="I7009" s="112"/>
    </row>
    <row r="7010" spans="7:9" x14ac:dyDescent="0.25">
      <c r="G7010"/>
      <c r="I7010" s="112"/>
    </row>
    <row r="7011" spans="7:9" x14ac:dyDescent="0.25">
      <c r="G7011"/>
      <c r="I7011" s="112"/>
    </row>
    <row r="7012" spans="7:9" x14ac:dyDescent="0.25">
      <c r="G7012"/>
      <c r="I7012" s="112"/>
    </row>
    <row r="7013" spans="7:9" x14ac:dyDescent="0.25">
      <c r="G7013"/>
      <c r="I7013" s="112"/>
    </row>
    <row r="7014" spans="7:9" x14ac:dyDescent="0.25">
      <c r="G7014"/>
      <c r="I7014" s="112"/>
    </row>
    <row r="7015" spans="7:9" x14ac:dyDescent="0.25">
      <c r="G7015"/>
      <c r="I7015" s="112"/>
    </row>
    <row r="7016" spans="7:9" x14ac:dyDescent="0.25">
      <c r="G7016"/>
      <c r="I7016" s="112"/>
    </row>
    <row r="7017" spans="7:9" x14ac:dyDescent="0.25">
      <c r="G7017"/>
      <c r="I7017" s="112"/>
    </row>
    <row r="7018" spans="7:9" x14ac:dyDescent="0.25">
      <c r="G7018"/>
      <c r="I7018" s="112"/>
    </row>
    <row r="7019" spans="7:9" x14ac:dyDescent="0.25">
      <c r="G7019"/>
      <c r="I7019" s="112"/>
    </row>
    <row r="7020" spans="7:9" x14ac:dyDescent="0.25">
      <c r="G7020"/>
      <c r="I7020" s="112"/>
    </row>
    <row r="7021" spans="7:9" x14ac:dyDescent="0.25">
      <c r="G7021"/>
      <c r="I7021" s="112"/>
    </row>
    <row r="7022" spans="7:9" x14ac:dyDescent="0.25">
      <c r="G7022"/>
      <c r="I7022" s="112"/>
    </row>
    <row r="7023" spans="7:9" x14ac:dyDescent="0.25">
      <c r="G7023"/>
      <c r="I7023" s="112"/>
    </row>
    <row r="7024" spans="7:9" x14ac:dyDescent="0.25">
      <c r="G7024"/>
      <c r="I7024" s="112"/>
    </row>
    <row r="7025" spans="7:9" x14ac:dyDescent="0.25">
      <c r="G7025"/>
      <c r="I7025" s="112"/>
    </row>
    <row r="7026" spans="7:9" x14ac:dyDescent="0.25">
      <c r="G7026"/>
      <c r="I7026" s="112"/>
    </row>
    <row r="7027" spans="7:9" x14ac:dyDescent="0.25">
      <c r="G7027"/>
      <c r="I7027" s="112"/>
    </row>
    <row r="7028" spans="7:9" x14ac:dyDescent="0.25">
      <c r="G7028"/>
      <c r="I7028" s="112"/>
    </row>
    <row r="7029" spans="7:9" x14ac:dyDescent="0.25">
      <c r="G7029"/>
      <c r="I7029" s="112"/>
    </row>
    <row r="7030" spans="7:9" x14ac:dyDescent="0.25">
      <c r="G7030"/>
      <c r="I7030" s="112"/>
    </row>
    <row r="7031" spans="7:9" x14ac:dyDescent="0.25">
      <c r="G7031"/>
      <c r="I7031" s="112"/>
    </row>
    <row r="7032" spans="7:9" x14ac:dyDescent="0.25">
      <c r="G7032"/>
      <c r="I7032" s="112"/>
    </row>
    <row r="7033" spans="7:9" x14ac:dyDescent="0.25">
      <c r="G7033"/>
      <c r="I7033" s="112"/>
    </row>
    <row r="7034" spans="7:9" x14ac:dyDescent="0.25">
      <c r="G7034"/>
      <c r="I7034" s="112"/>
    </row>
    <row r="7035" spans="7:9" x14ac:dyDescent="0.25">
      <c r="G7035"/>
      <c r="I7035" s="112"/>
    </row>
    <row r="7036" spans="7:9" x14ac:dyDescent="0.25">
      <c r="G7036"/>
      <c r="I7036" s="112"/>
    </row>
    <row r="7037" spans="7:9" x14ac:dyDescent="0.25">
      <c r="G7037"/>
      <c r="I7037" s="112"/>
    </row>
    <row r="7038" spans="7:9" x14ac:dyDescent="0.25">
      <c r="G7038"/>
      <c r="I7038" s="112"/>
    </row>
    <row r="7039" spans="7:9" x14ac:dyDescent="0.25">
      <c r="G7039"/>
      <c r="I7039" s="112"/>
    </row>
    <row r="7040" spans="7:9" x14ac:dyDescent="0.25">
      <c r="G7040"/>
      <c r="I7040" s="112"/>
    </row>
    <row r="7041" spans="7:9" x14ac:dyDescent="0.25">
      <c r="G7041"/>
      <c r="I7041" s="112"/>
    </row>
    <row r="7042" spans="7:9" x14ac:dyDescent="0.25">
      <c r="G7042"/>
      <c r="I7042" s="112"/>
    </row>
    <row r="7043" spans="7:9" x14ac:dyDescent="0.25">
      <c r="G7043"/>
      <c r="I7043" s="112"/>
    </row>
    <row r="7044" spans="7:9" x14ac:dyDescent="0.25">
      <c r="G7044"/>
      <c r="I7044" s="112"/>
    </row>
    <row r="7045" spans="7:9" x14ac:dyDescent="0.25">
      <c r="G7045"/>
      <c r="I7045" s="112"/>
    </row>
    <row r="7046" spans="7:9" x14ac:dyDescent="0.25">
      <c r="G7046"/>
      <c r="I7046" s="112"/>
    </row>
    <row r="7047" spans="7:9" x14ac:dyDescent="0.25">
      <c r="G7047"/>
      <c r="I7047" s="112"/>
    </row>
    <row r="7048" spans="7:9" x14ac:dyDescent="0.25">
      <c r="G7048"/>
      <c r="I7048" s="112"/>
    </row>
    <row r="7049" spans="7:9" x14ac:dyDescent="0.25">
      <c r="G7049"/>
      <c r="I7049" s="112"/>
    </row>
    <row r="7050" spans="7:9" x14ac:dyDescent="0.25">
      <c r="G7050"/>
      <c r="I7050" s="112"/>
    </row>
    <row r="7051" spans="7:9" x14ac:dyDescent="0.25">
      <c r="G7051"/>
      <c r="I7051" s="112"/>
    </row>
    <row r="7052" spans="7:9" x14ac:dyDescent="0.25">
      <c r="G7052"/>
      <c r="I7052" s="112"/>
    </row>
    <row r="7053" spans="7:9" x14ac:dyDescent="0.25">
      <c r="G7053"/>
      <c r="I7053" s="112"/>
    </row>
    <row r="7054" spans="7:9" x14ac:dyDescent="0.25">
      <c r="G7054"/>
      <c r="I7054" s="112"/>
    </row>
    <row r="7055" spans="7:9" x14ac:dyDescent="0.25">
      <c r="G7055"/>
      <c r="I7055" s="112"/>
    </row>
    <row r="7056" spans="7:9" x14ac:dyDescent="0.25">
      <c r="G7056"/>
      <c r="I7056" s="112"/>
    </row>
    <row r="7057" spans="7:9" x14ac:dyDescent="0.25">
      <c r="G7057"/>
      <c r="I7057" s="112"/>
    </row>
    <row r="7058" spans="7:9" x14ac:dyDescent="0.25">
      <c r="G7058"/>
      <c r="I7058" s="112"/>
    </row>
    <row r="7059" spans="7:9" x14ac:dyDescent="0.25">
      <c r="G7059"/>
      <c r="I7059" s="112"/>
    </row>
    <row r="7060" spans="7:9" x14ac:dyDescent="0.25">
      <c r="G7060"/>
      <c r="I7060" s="112"/>
    </row>
    <row r="7061" spans="7:9" x14ac:dyDescent="0.25">
      <c r="G7061"/>
      <c r="I7061" s="112"/>
    </row>
    <row r="7062" spans="7:9" x14ac:dyDescent="0.25">
      <c r="G7062"/>
      <c r="I7062" s="112"/>
    </row>
    <row r="7063" spans="7:9" x14ac:dyDescent="0.25">
      <c r="G7063"/>
      <c r="I7063" s="112"/>
    </row>
    <row r="7064" spans="7:9" x14ac:dyDescent="0.25">
      <c r="G7064"/>
      <c r="I7064" s="112"/>
    </row>
    <row r="7065" spans="7:9" x14ac:dyDescent="0.25">
      <c r="G7065"/>
      <c r="I7065" s="112"/>
    </row>
    <row r="7066" spans="7:9" x14ac:dyDescent="0.25">
      <c r="G7066"/>
      <c r="I7066" s="112"/>
    </row>
    <row r="7067" spans="7:9" x14ac:dyDescent="0.25">
      <c r="G7067"/>
      <c r="I7067" s="112"/>
    </row>
    <row r="7068" spans="7:9" x14ac:dyDescent="0.25">
      <c r="G7068"/>
      <c r="I7068" s="112"/>
    </row>
    <row r="7069" spans="7:9" x14ac:dyDescent="0.25">
      <c r="G7069"/>
      <c r="I7069" s="112"/>
    </row>
    <row r="7070" spans="7:9" x14ac:dyDescent="0.25">
      <c r="G7070"/>
      <c r="I7070" s="112"/>
    </row>
    <row r="7071" spans="7:9" x14ac:dyDescent="0.25">
      <c r="G7071"/>
      <c r="I7071" s="112"/>
    </row>
    <row r="7072" spans="7:9" x14ac:dyDescent="0.25">
      <c r="G7072"/>
      <c r="I7072" s="112"/>
    </row>
    <row r="7073" spans="7:9" x14ac:dyDescent="0.25">
      <c r="G7073"/>
      <c r="I7073" s="112"/>
    </row>
    <row r="7074" spans="7:9" x14ac:dyDescent="0.25">
      <c r="G7074"/>
      <c r="I7074" s="112"/>
    </row>
    <row r="7075" spans="7:9" x14ac:dyDescent="0.25">
      <c r="G7075"/>
      <c r="I7075" s="112"/>
    </row>
    <row r="7076" spans="7:9" x14ac:dyDescent="0.25">
      <c r="G7076"/>
      <c r="I7076" s="112"/>
    </row>
    <row r="7077" spans="7:9" x14ac:dyDescent="0.25">
      <c r="G7077"/>
      <c r="I7077" s="112"/>
    </row>
    <row r="7078" spans="7:9" x14ac:dyDescent="0.25">
      <c r="G7078"/>
      <c r="I7078" s="112"/>
    </row>
    <row r="7079" spans="7:9" x14ac:dyDescent="0.25">
      <c r="G7079"/>
      <c r="I7079" s="112"/>
    </row>
    <row r="7080" spans="7:9" x14ac:dyDescent="0.25">
      <c r="G7080"/>
      <c r="I7080" s="112"/>
    </row>
    <row r="7081" spans="7:9" x14ac:dyDescent="0.25">
      <c r="G7081"/>
      <c r="I7081" s="112"/>
    </row>
    <row r="7082" spans="7:9" x14ac:dyDescent="0.25">
      <c r="G7082"/>
      <c r="I7082" s="112"/>
    </row>
    <row r="7083" spans="7:9" x14ac:dyDescent="0.25">
      <c r="G7083"/>
      <c r="I7083" s="112"/>
    </row>
    <row r="7084" spans="7:9" x14ac:dyDescent="0.25">
      <c r="G7084"/>
      <c r="I7084" s="112"/>
    </row>
    <row r="7085" spans="7:9" x14ac:dyDescent="0.25">
      <c r="G7085"/>
      <c r="I7085" s="112"/>
    </row>
    <row r="7086" spans="7:9" x14ac:dyDescent="0.25">
      <c r="G7086"/>
      <c r="I7086" s="112"/>
    </row>
    <row r="7087" spans="7:9" x14ac:dyDescent="0.25">
      <c r="G7087"/>
      <c r="I7087" s="112"/>
    </row>
    <row r="7088" spans="7:9" x14ac:dyDescent="0.25">
      <c r="G7088"/>
      <c r="I7088" s="112"/>
    </row>
    <row r="7089" spans="7:9" x14ac:dyDescent="0.25">
      <c r="G7089"/>
      <c r="I7089" s="112"/>
    </row>
    <row r="7090" spans="7:9" x14ac:dyDescent="0.25">
      <c r="G7090"/>
      <c r="I7090" s="112"/>
    </row>
    <row r="7091" spans="7:9" x14ac:dyDescent="0.25">
      <c r="G7091"/>
      <c r="I7091" s="112"/>
    </row>
    <row r="7092" spans="7:9" x14ac:dyDescent="0.25">
      <c r="G7092"/>
      <c r="I7092" s="112"/>
    </row>
    <row r="7093" spans="7:9" x14ac:dyDescent="0.25">
      <c r="G7093"/>
      <c r="I7093" s="112"/>
    </row>
    <row r="7094" spans="7:9" x14ac:dyDescent="0.25">
      <c r="G7094"/>
      <c r="I7094" s="112"/>
    </row>
    <row r="7095" spans="7:9" x14ac:dyDescent="0.25">
      <c r="G7095"/>
      <c r="I7095" s="112"/>
    </row>
    <row r="7096" spans="7:9" x14ac:dyDescent="0.25">
      <c r="G7096"/>
      <c r="I7096" s="112"/>
    </row>
    <row r="7097" spans="7:9" x14ac:dyDescent="0.25">
      <c r="G7097"/>
      <c r="I7097" s="112"/>
    </row>
    <row r="7098" spans="7:9" x14ac:dyDescent="0.25">
      <c r="G7098"/>
      <c r="I7098" s="112"/>
    </row>
    <row r="7099" spans="7:9" x14ac:dyDescent="0.25">
      <c r="G7099"/>
      <c r="I7099" s="112"/>
    </row>
    <row r="7100" spans="7:9" x14ac:dyDescent="0.25">
      <c r="G7100"/>
      <c r="I7100" s="112"/>
    </row>
    <row r="7101" spans="7:9" x14ac:dyDescent="0.25">
      <c r="G7101"/>
      <c r="I7101" s="112"/>
    </row>
    <row r="7102" spans="7:9" x14ac:dyDescent="0.25">
      <c r="G7102"/>
      <c r="I7102" s="112"/>
    </row>
    <row r="7103" spans="7:9" x14ac:dyDescent="0.25">
      <c r="G7103"/>
      <c r="I7103" s="112"/>
    </row>
    <row r="7104" spans="7:9" x14ac:dyDescent="0.25">
      <c r="G7104"/>
      <c r="I7104" s="112"/>
    </row>
    <row r="7105" spans="7:9" x14ac:dyDescent="0.25">
      <c r="G7105"/>
      <c r="I7105" s="112"/>
    </row>
    <row r="7106" spans="7:9" x14ac:dyDescent="0.25">
      <c r="G7106"/>
      <c r="I7106" s="112"/>
    </row>
    <row r="7107" spans="7:9" x14ac:dyDescent="0.25">
      <c r="G7107"/>
      <c r="I7107" s="112"/>
    </row>
    <row r="7108" spans="7:9" x14ac:dyDescent="0.25">
      <c r="G7108"/>
      <c r="I7108" s="112"/>
    </row>
    <row r="7109" spans="7:9" x14ac:dyDescent="0.25">
      <c r="G7109"/>
      <c r="I7109" s="112"/>
    </row>
    <row r="7110" spans="7:9" x14ac:dyDescent="0.25">
      <c r="G7110"/>
      <c r="I7110" s="112"/>
    </row>
    <row r="7111" spans="7:9" x14ac:dyDescent="0.25">
      <c r="G7111"/>
      <c r="I7111" s="112"/>
    </row>
    <row r="7112" spans="7:9" x14ac:dyDescent="0.25">
      <c r="G7112"/>
      <c r="I7112" s="112"/>
    </row>
    <row r="7113" spans="7:9" x14ac:dyDescent="0.25">
      <c r="G7113"/>
      <c r="I7113" s="112"/>
    </row>
    <row r="7114" spans="7:9" x14ac:dyDescent="0.25">
      <c r="G7114"/>
      <c r="I7114" s="112"/>
    </row>
    <row r="7115" spans="7:9" x14ac:dyDescent="0.25">
      <c r="G7115"/>
      <c r="I7115" s="112"/>
    </row>
    <row r="7116" spans="7:9" x14ac:dyDescent="0.25">
      <c r="G7116"/>
      <c r="I7116" s="112"/>
    </row>
    <row r="7117" spans="7:9" x14ac:dyDescent="0.25">
      <c r="G7117"/>
      <c r="I7117" s="112"/>
    </row>
    <row r="7118" spans="7:9" x14ac:dyDescent="0.25">
      <c r="G7118"/>
      <c r="I7118" s="112"/>
    </row>
    <row r="7119" spans="7:9" x14ac:dyDescent="0.25">
      <c r="G7119"/>
      <c r="I7119" s="112"/>
    </row>
    <row r="7120" spans="7:9" x14ac:dyDescent="0.25">
      <c r="G7120"/>
      <c r="I7120" s="112"/>
    </row>
    <row r="7121" spans="7:9" x14ac:dyDescent="0.25">
      <c r="G7121"/>
      <c r="I7121" s="112"/>
    </row>
    <row r="7122" spans="7:9" x14ac:dyDescent="0.25">
      <c r="G7122"/>
      <c r="I7122" s="112"/>
    </row>
    <row r="7123" spans="7:9" x14ac:dyDescent="0.25">
      <c r="G7123"/>
      <c r="I7123" s="112"/>
    </row>
    <row r="7124" spans="7:9" x14ac:dyDescent="0.25">
      <c r="G7124"/>
      <c r="I7124" s="112"/>
    </row>
    <row r="7125" spans="7:9" x14ac:dyDescent="0.25">
      <c r="G7125"/>
      <c r="I7125" s="112"/>
    </row>
    <row r="7126" spans="7:9" x14ac:dyDescent="0.25">
      <c r="G7126"/>
      <c r="I7126" s="112"/>
    </row>
    <row r="7127" spans="7:9" x14ac:dyDescent="0.25">
      <c r="G7127"/>
      <c r="I7127" s="112"/>
    </row>
    <row r="7128" spans="7:9" x14ac:dyDescent="0.25">
      <c r="G7128"/>
      <c r="I7128" s="112"/>
    </row>
    <row r="7129" spans="7:9" x14ac:dyDescent="0.25">
      <c r="G7129"/>
      <c r="I7129" s="112"/>
    </row>
    <row r="7130" spans="7:9" x14ac:dyDescent="0.25">
      <c r="G7130"/>
      <c r="I7130" s="112"/>
    </row>
    <row r="7131" spans="7:9" x14ac:dyDescent="0.25">
      <c r="G7131"/>
      <c r="I7131" s="112"/>
    </row>
    <row r="7132" spans="7:9" x14ac:dyDescent="0.25">
      <c r="G7132"/>
      <c r="I7132" s="112"/>
    </row>
    <row r="7133" spans="7:9" x14ac:dyDescent="0.25">
      <c r="G7133"/>
      <c r="I7133" s="112"/>
    </row>
    <row r="7134" spans="7:9" x14ac:dyDescent="0.25">
      <c r="G7134"/>
      <c r="I7134" s="112"/>
    </row>
    <row r="7135" spans="7:9" x14ac:dyDescent="0.25">
      <c r="G7135"/>
      <c r="I7135" s="112"/>
    </row>
    <row r="7136" spans="7:9" x14ac:dyDescent="0.25">
      <c r="G7136"/>
      <c r="I7136" s="112"/>
    </row>
    <row r="7137" spans="7:9" x14ac:dyDescent="0.25">
      <c r="G7137"/>
      <c r="I7137" s="112"/>
    </row>
    <row r="7138" spans="7:9" x14ac:dyDescent="0.25">
      <c r="G7138"/>
      <c r="I7138" s="112"/>
    </row>
    <row r="7139" spans="7:9" x14ac:dyDescent="0.25">
      <c r="G7139"/>
      <c r="I7139" s="112"/>
    </row>
    <row r="7140" spans="7:9" x14ac:dyDescent="0.25">
      <c r="G7140"/>
      <c r="I7140" s="112"/>
    </row>
    <row r="7141" spans="7:9" x14ac:dyDescent="0.25">
      <c r="G7141"/>
      <c r="I7141" s="112"/>
    </row>
    <row r="7142" spans="7:9" x14ac:dyDescent="0.25">
      <c r="G7142"/>
      <c r="I7142" s="112"/>
    </row>
    <row r="7143" spans="7:9" x14ac:dyDescent="0.25">
      <c r="G7143"/>
      <c r="I7143" s="112"/>
    </row>
    <row r="7144" spans="7:9" x14ac:dyDescent="0.25">
      <c r="G7144"/>
      <c r="I7144" s="112"/>
    </row>
    <row r="7145" spans="7:9" x14ac:dyDescent="0.25">
      <c r="G7145"/>
      <c r="I7145" s="112"/>
    </row>
    <row r="7146" spans="7:9" x14ac:dyDescent="0.25">
      <c r="G7146"/>
      <c r="I7146" s="112"/>
    </row>
    <row r="7147" spans="7:9" x14ac:dyDescent="0.25">
      <c r="G7147"/>
      <c r="I7147" s="112"/>
    </row>
    <row r="7148" spans="7:9" x14ac:dyDescent="0.25">
      <c r="G7148"/>
      <c r="I7148" s="112"/>
    </row>
    <row r="7149" spans="7:9" x14ac:dyDescent="0.25">
      <c r="G7149"/>
      <c r="I7149" s="112"/>
    </row>
    <row r="7150" spans="7:9" x14ac:dyDescent="0.25">
      <c r="G7150"/>
      <c r="I7150" s="112"/>
    </row>
    <row r="7151" spans="7:9" x14ac:dyDescent="0.25">
      <c r="G7151"/>
      <c r="I7151" s="112"/>
    </row>
    <row r="7152" spans="7:9" x14ac:dyDescent="0.25">
      <c r="G7152"/>
      <c r="I7152" s="112"/>
    </row>
    <row r="7153" spans="7:9" x14ac:dyDescent="0.25">
      <c r="G7153"/>
      <c r="I7153" s="112"/>
    </row>
    <row r="7154" spans="7:9" x14ac:dyDescent="0.25">
      <c r="G7154"/>
      <c r="I7154" s="112"/>
    </row>
    <row r="7155" spans="7:9" x14ac:dyDescent="0.25">
      <c r="G7155"/>
      <c r="I7155" s="112"/>
    </row>
    <row r="7156" spans="7:9" x14ac:dyDescent="0.25">
      <c r="G7156"/>
      <c r="I7156" s="112"/>
    </row>
    <row r="7157" spans="7:9" x14ac:dyDescent="0.25">
      <c r="G7157"/>
      <c r="I7157" s="112"/>
    </row>
    <row r="7158" spans="7:9" x14ac:dyDescent="0.25">
      <c r="G7158"/>
      <c r="I7158" s="112"/>
    </row>
    <row r="7159" spans="7:9" x14ac:dyDescent="0.25">
      <c r="G7159"/>
      <c r="I7159" s="112"/>
    </row>
    <row r="7160" spans="7:9" x14ac:dyDescent="0.25">
      <c r="G7160"/>
      <c r="I7160" s="112"/>
    </row>
    <row r="7161" spans="7:9" x14ac:dyDescent="0.25">
      <c r="G7161"/>
      <c r="I7161" s="112"/>
    </row>
    <row r="7162" spans="7:9" x14ac:dyDescent="0.25">
      <c r="G7162"/>
      <c r="I7162" s="112"/>
    </row>
    <row r="7163" spans="7:9" x14ac:dyDescent="0.25">
      <c r="G7163"/>
      <c r="I7163" s="112"/>
    </row>
    <row r="7164" spans="7:9" x14ac:dyDescent="0.25">
      <c r="G7164"/>
      <c r="I7164" s="112"/>
    </row>
    <row r="7165" spans="7:9" x14ac:dyDescent="0.25">
      <c r="G7165"/>
      <c r="I7165" s="112"/>
    </row>
    <row r="7166" spans="7:9" x14ac:dyDescent="0.25">
      <c r="G7166"/>
      <c r="I7166" s="112"/>
    </row>
    <row r="7167" spans="7:9" x14ac:dyDescent="0.25">
      <c r="G7167"/>
      <c r="I7167" s="112"/>
    </row>
    <row r="7168" spans="7:9" x14ac:dyDescent="0.25">
      <c r="G7168"/>
      <c r="I7168" s="112"/>
    </row>
    <row r="7169" spans="7:9" x14ac:dyDescent="0.25">
      <c r="G7169"/>
      <c r="I7169" s="112"/>
    </row>
    <row r="7170" spans="7:9" x14ac:dyDescent="0.25">
      <c r="G7170"/>
      <c r="I7170" s="112"/>
    </row>
    <row r="7171" spans="7:9" x14ac:dyDescent="0.25">
      <c r="G7171"/>
      <c r="I7171" s="112"/>
    </row>
    <row r="7172" spans="7:9" x14ac:dyDescent="0.25">
      <c r="G7172"/>
      <c r="I7172" s="112"/>
    </row>
    <row r="7173" spans="7:9" x14ac:dyDescent="0.25">
      <c r="G7173"/>
      <c r="I7173" s="112"/>
    </row>
    <row r="7174" spans="7:9" x14ac:dyDescent="0.25">
      <c r="G7174"/>
      <c r="I7174" s="112"/>
    </row>
    <row r="7175" spans="7:9" x14ac:dyDescent="0.25">
      <c r="G7175"/>
      <c r="I7175" s="112"/>
    </row>
    <row r="7176" spans="7:9" x14ac:dyDescent="0.25">
      <c r="G7176"/>
      <c r="I7176" s="112"/>
    </row>
    <row r="7177" spans="7:9" x14ac:dyDescent="0.25">
      <c r="G7177"/>
      <c r="I7177" s="112"/>
    </row>
    <row r="7178" spans="7:9" x14ac:dyDescent="0.25">
      <c r="G7178"/>
      <c r="I7178" s="112"/>
    </row>
    <row r="7179" spans="7:9" x14ac:dyDescent="0.25">
      <c r="G7179"/>
      <c r="I7179" s="112"/>
    </row>
    <row r="7180" spans="7:9" x14ac:dyDescent="0.25">
      <c r="G7180"/>
      <c r="I7180" s="112"/>
    </row>
    <row r="7181" spans="7:9" x14ac:dyDescent="0.25">
      <c r="G7181"/>
      <c r="I7181" s="112"/>
    </row>
    <row r="7182" spans="7:9" x14ac:dyDescent="0.25">
      <c r="G7182"/>
      <c r="I7182" s="112"/>
    </row>
    <row r="7183" spans="7:9" x14ac:dyDescent="0.25">
      <c r="G7183"/>
      <c r="I7183" s="112"/>
    </row>
    <row r="7184" spans="7:9" x14ac:dyDescent="0.25">
      <c r="G7184"/>
      <c r="I7184" s="112"/>
    </row>
    <row r="7185" spans="7:9" x14ac:dyDescent="0.25">
      <c r="G7185"/>
      <c r="I7185" s="112"/>
    </row>
    <row r="7186" spans="7:9" x14ac:dyDescent="0.25">
      <c r="G7186"/>
      <c r="I7186" s="112"/>
    </row>
    <row r="7187" spans="7:9" x14ac:dyDescent="0.25">
      <c r="G7187"/>
      <c r="I7187" s="112"/>
    </row>
    <row r="7188" spans="7:9" x14ac:dyDescent="0.25">
      <c r="G7188"/>
      <c r="I7188" s="112"/>
    </row>
    <row r="7189" spans="7:9" x14ac:dyDescent="0.25">
      <c r="G7189"/>
      <c r="I7189" s="112"/>
    </row>
    <row r="7190" spans="7:9" x14ac:dyDescent="0.25">
      <c r="G7190"/>
      <c r="I7190" s="112"/>
    </row>
    <row r="7191" spans="7:9" x14ac:dyDescent="0.25">
      <c r="G7191"/>
      <c r="I7191" s="112"/>
    </row>
    <row r="7192" spans="7:9" x14ac:dyDescent="0.25">
      <c r="G7192"/>
      <c r="I7192" s="112"/>
    </row>
    <row r="7193" spans="7:9" x14ac:dyDescent="0.25">
      <c r="G7193"/>
      <c r="I7193" s="112"/>
    </row>
    <row r="7194" spans="7:9" x14ac:dyDescent="0.25">
      <c r="G7194"/>
      <c r="I7194" s="112"/>
    </row>
    <row r="7195" spans="7:9" x14ac:dyDescent="0.25">
      <c r="G7195"/>
      <c r="I7195" s="112"/>
    </row>
    <row r="7196" spans="7:9" x14ac:dyDescent="0.25">
      <c r="G7196"/>
      <c r="I7196" s="112"/>
    </row>
    <row r="7197" spans="7:9" x14ac:dyDescent="0.25">
      <c r="G7197"/>
      <c r="I7197" s="112"/>
    </row>
    <row r="7198" spans="7:9" x14ac:dyDescent="0.25">
      <c r="G7198"/>
      <c r="I7198" s="112"/>
    </row>
    <row r="7199" spans="7:9" x14ac:dyDescent="0.25">
      <c r="G7199"/>
      <c r="I7199" s="112"/>
    </row>
    <row r="7200" spans="7:9" x14ac:dyDescent="0.25">
      <c r="G7200"/>
      <c r="I7200" s="112"/>
    </row>
    <row r="7201" spans="7:9" x14ac:dyDescent="0.25">
      <c r="G7201"/>
      <c r="I7201" s="112"/>
    </row>
    <row r="7202" spans="7:9" x14ac:dyDescent="0.25">
      <c r="G7202"/>
      <c r="I7202" s="112"/>
    </row>
    <row r="7203" spans="7:9" x14ac:dyDescent="0.25">
      <c r="G7203"/>
      <c r="I7203" s="112"/>
    </row>
    <row r="7204" spans="7:9" x14ac:dyDescent="0.25">
      <c r="G7204"/>
      <c r="I7204" s="112"/>
    </row>
    <row r="7205" spans="7:9" x14ac:dyDescent="0.25">
      <c r="G7205"/>
      <c r="I7205" s="112"/>
    </row>
    <row r="7206" spans="7:9" x14ac:dyDescent="0.25">
      <c r="G7206"/>
      <c r="I7206" s="112"/>
    </row>
    <row r="7207" spans="7:9" x14ac:dyDescent="0.25">
      <c r="G7207"/>
      <c r="I7207" s="112"/>
    </row>
    <row r="7208" spans="7:9" x14ac:dyDescent="0.25">
      <c r="G7208"/>
      <c r="I7208" s="112"/>
    </row>
    <row r="7209" spans="7:9" x14ac:dyDescent="0.25">
      <c r="G7209"/>
      <c r="I7209" s="112"/>
    </row>
    <row r="7210" spans="7:9" x14ac:dyDescent="0.25">
      <c r="G7210"/>
      <c r="I7210" s="112"/>
    </row>
    <row r="7211" spans="7:9" x14ac:dyDescent="0.25">
      <c r="G7211"/>
      <c r="I7211" s="112"/>
    </row>
    <row r="7212" spans="7:9" x14ac:dyDescent="0.25">
      <c r="G7212"/>
      <c r="I7212" s="112"/>
    </row>
    <row r="7213" spans="7:9" x14ac:dyDescent="0.25">
      <c r="G7213"/>
      <c r="I7213" s="112"/>
    </row>
    <row r="7214" spans="7:9" x14ac:dyDescent="0.25">
      <c r="G7214"/>
      <c r="I7214" s="112"/>
    </row>
    <row r="7215" spans="7:9" x14ac:dyDescent="0.25">
      <c r="G7215"/>
      <c r="I7215" s="112"/>
    </row>
    <row r="7216" spans="7:9" x14ac:dyDescent="0.25">
      <c r="G7216"/>
      <c r="I7216" s="112"/>
    </row>
    <row r="7217" spans="7:9" x14ac:dyDescent="0.25">
      <c r="G7217"/>
      <c r="I7217" s="112"/>
    </row>
    <row r="7218" spans="7:9" x14ac:dyDescent="0.25">
      <c r="G7218"/>
      <c r="I7218" s="112"/>
    </row>
    <row r="7219" spans="7:9" x14ac:dyDescent="0.25">
      <c r="G7219"/>
      <c r="I7219" s="112"/>
    </row>
    <row r="7220" spans="7:9" x14ac:dyDescent="0.25">
      <c r="G7220"/>
      <c r="I7220" s="112"/>
    </row>
    <row r="7221" spans="7:9" x14ac:dyDescent="0.25">
      <c r="G7221"/>
      <c r="I7221" s="112"/>
    </row>
    <row r="7222" spans="7:9" x14ac:dyDescent="0.25">
      <c r="G7222"/>
      <c r="I7222" s="112"/>
    </row>
    <row r="7223" spans="7:9" x14ac:dyDescent="0.25">
      <c r="G7223"/>
      <c r="I7223" s="112"/>
    </row>
    <row r="7224" spans="7:9" x14ac:dyDescent="0.25">
      <c r="G7224"/>
      <c r="I7224" s="112"/>
    </row>
    <row r="7225" spans="7:9" x14ac:dyDescent="0.25">
      <c r="G7225"/>
      <c r="I7225" s="112"/>
    </row>
    <row r="7226" spans="7:9" x14ac:dyDescent="0.25">
      <c r="G7226"/>
      <c r="I7226" s="112"/>
    </row>
    <row r="7227" spans="7:9" x14ac:dyDescent="0.25">
      <c r="G7227"/>
      <c r="I7227" s="112"/>
    </row>
    <row r="7228" spans="7:9" x14ac:dyDescent="0.25">
      <c r="G7228"/>
      <c r="I7228" s="112"/>
    </row>
    <row r="7229" spans="7:9" x14ac:dyDescent="0.25">
      <c r="G7229"/>
      <c r="I7229" s="112"/>
    </row>
    <row r="7230" spans="7:9" x14ac:dyDescent="0.25">
      <c r="G7230"/>
      <c r="I7230" s="112"/>
    </row>
    <row r="7231" spans="7:9" x14ac:dyDescent="0.25">
      <c r="G7231"/>
      <c r="I7231" s="112"/>
    </row>
    <row r="7232" spans="7:9" x14ac:dyDescent="0.25">
      <c r="G7232"/>
      <c r="I7232" s="112"/>
    </row>
    <row r="7233" spans="7:9" x14ac:dyDescent="0.25">
      <c r="G7233"/>
      <c r="I7233" s="112"/>
    </row>
    <row r="7234" spans="7:9" x14ac:dyDescent="0.25">
      <c r="G7234"/>
      <c r="I7234" s="112"/>
    </row>
    <row r="7235" spans="7:9" x14ac:dyDescent="0.25">
      <c r="G7235"/>
      <c r="I7235" s="112"/>
    </row>
    <row r="7236" spans="7:9" x14ac:dyDescent="0.25">
      <c r="G7236"/>
      <c r="I7236" s="112"/>
    </row>
    <row r="7237" spans="7:9" x14ac:dyDescent="0.25">
      <c r="G7237"/>
      <c r="I7237" s="112"/>
    </row>
    <row r="7238" spans="7:9" x14ac:dyDescent="0.25">
      <c r="G7238"/>
      <c r="I7238" s="112"/>
    </row>
    <row r="7239" spans="7:9" x14ac:dyDescent="0.25">
      <c r="G7239"/>
      <c r="I7239" s="112"/>
    </row>
    <row r="7240" spans="7:9" x14ac:dyDescent="0.25">
      <c r="G7240"/>
      <c r="I7240" s="112"/>
    </row>
    <row r="7241" spans="7:9" x14ac:dyDescent="0.25">
      <c r="G7241"/>
      <c r="I7241" s="112"/>
    </row>
    <row r="7242" spans="7:9" x14ac:dyDescent="0.25">
      <c r="G7242"/>
      <c r="I7242" s="112"/>
    </row>
    <row r="7243" spans="7:9" x14ac:dyDescent="0.25">
      <c r="G7243"/>
      <c r="I7243" s="112"/>
    </row>
    <row r="7244" spans="7:9" x14ac:dyDescent="0.25">
      <c r="G7244"/>
      <c r="I7244" s="112"/>
    </row>
    <row r="7245" spans="7:9" x14ac:dyDescent="0.25">
      <c r="G7245"/>
      <c r="I7245" s="112"/>
    </row>
    <row r="7246" spans="7:9" x14ac:dyDescent="0.25">
      <c r="G7246"/>
      <c r="I7246" s="112"/>
    </row>
    <row r="7247" spans="7:9" x14ac:dyDescent="0.25">
      <c r="G7247"/>
      <c r="I7247" s="112"/>
    </row>
    <row r="7248" spans="7:9" x14ac:dyDescent="0.25">
      <c r="G7248"/>
      <c r="I7248" s="112"/>
    </row>
    <row r="7249" spans="7:9" x14ac:dyDescent="0.25">
      <c r="G7249"/>
      <c r="I7249" s="112"/>
    </row>
    <row r="7250" spans="7:9" x14ac:dyDescent="0.25">
      <c r="G7250"/>
      <c r="I7250" s="112"/>
    </row>
    <row r="7251" spans="7:9" x14ac:dyDescent="0.25">
      <c r="G7251"/>
      <c r="I7251" s="112"/>
    </row>
    <row r="7252" spans="7:9" x14ac:dyDescent="0.25">
      <c r="G7252"/>
      <c r="I7252" s="112"/>
    </row>
    <row r="7253" spans="7:9" x14ac:dyDescent="0.25">
      <c r="G7253"/>
      <c r="I7253" s="112"/>
    </row>
    <row r="7254" spans="7:9" x14ac:dyDescent="0.25">
      <c r="G7254"/>
      <c r="I7254" s="112"/>
    </row>
    <row r="7255" spans="7:9" x14ac:dyDescent="0.25">
      <c r="G7255"/>
      <c r="I7255" s="112"/>
    </row>
    <row r="7256" spans="7:9" x14ac:dyDescent="0.25">
      <c r="G7256"/>
      <c r="I7256" s="112"/>
    </row>
    <row r="7257" spans="7:9" x14ac:dyDescent="0.25">
      <c r="G7257"/>
      <c r="I7257" s="112"/>
    </row>
    <row r="7258" spans="7:9" x14ac:dyDescent="0.25">
      <c r="G7258"/>
      <c r="I7258" s="112"/>
    </row>
    <row r="7259" spans="7:9" x14ac:dyDescent="0.25">
      <c r="G7259"/>
      <c r="I7259" s="112"/>
    </row>
    <row r="7260" spans="7:9" x14ac:dyDescent="0.25">
      <c r="G7260"/>
      <c r="I7260" s="112"/>
    </row>
    <row r="7261" spans="7:9" x14ac:dyDescent="0.25">
      <c r="G7261"/>
      <c r="I7261" s="112"/>
    </row>
    <row r="7262" spans="7:9" x14ac:dyDescent="0.25">
      <c r="G7262"/>
      <c r="I7262" s="112"/>
    </row>
    <row r="7263" spans="7:9" x14ac:dyDescent="0.25">
      <c r="G7263"/>
      <c r="I7263" s="112"/>
    </row>
    <row r="7264" spans="7:9" x14ac:dyDescent="0.25">
      <c r="G7264"/>
      <c r="I7264" s="112"/>
    </row>
    <row r="7265" spans="7:9" x14ac:dyDescent="0.25">
      <c r="G7265"/>
      <c r="I7265" s="112"/>
    </row>
    <row r="7266" spans="7:9" x14ac:dyDescent="0.25">
      <c r="G7266"/>
      <c r="I7266" s="112"/>
    </row>
    <row r="7267" spans="7:9" x14ac:dyDescent="0.25">
      <c r="G7267"/>
      <c r="I7267" s="112"/>
    </row>
    <row r="7268" spans="7:9" x14ac:dyDescent="0.25">
      <c r="G7268"/>
      <c r="I7268" s="112"/>
    </row>
    <row r="7269" spans="7:9" x14ac:dyDescent="0.25">
      <c r="G7269"/>
      <c r="I7269" s="112"/>
    </row>
    <row r="7270" spans="7:9" x14ac:dyDescent="0.25">
      <c r="G7270"/>
      <c r="I7270" s="112"/>
    </row>
    <row r="7271" spans="7:9" x14ac:dyDescent="0.25">
      <c r="G7271"/>
      <c r="I7271" s="112"/>
    </row>
    <row r="7272" spans="7:9" x14ac:dyDescent="0.25">
      <c r="G7272"/>
      <c r="I7272" s="112"/>
    </row>
    <row r="7273" spans="7:9" x14ac:dyDescent="0.25">
      <c r="G7273"/>
      <c r="I7273" s="112"/>
    </row>
    <row r="7274" spans="7:9" x14ac:dyDescent="0.25">
      <c r="G7274"/>
      <c r="I7274" s="112"/>
    </row>
    <row r="7275" spans="7:9" x14ac:dyDescent="0.25">
      <c r="G7275"/>
      <c r="I7275" s="112"/>
    </row>
    <row r="7276" spans="7:9" x14ac:dyDescent="0.25">
      <c r="G7276"/>
      <c r="I7276" s="112"/>
    </row>
    <row r="7277" spans="7:9" x14ac:dyDescent="0.25">
      <c r="G7277"/>
      <c r="I7277" s="112"/>
    </row>
    <row r="7278" spans="7:9" x14ac:dyDescent="0.25">
      <c r="G7278"/>
      <c r="I7278" s="112"/>
    </row>
    <row r="7279" spans="7:9" x14ac:dyDescent="0.25">
      <c r="G7279"/>
      <c r="I7279" s="112"/>
    </row>
    <row r="7280" spans="7:9" x14ac:dyDescent="0.25">
      <c r="G7280"/>
      <c r="I7280" s="112"/>
    </row>
    <row r="7281" spans="7:9" x14ac:dyDescent="0.25">
      <c r="G7281"/>
      <c r="I7281" s="112"/>
    </row>
    <row r="7282" spans="7:9" x14ac:dyDescent="0.25">
      <c r="G7282"/>
      <c r="I7282" s="112"/>
    </row>
    <row r="7283" spans="7:9" x14ac:dyDescent="0.25">
      <c r="G7283"/>
      <c r="I7283" s="112"/>
    </row>
    <row r="7284" spans="7:9" x14ac:dyDescent="0.25">
      <c r="G7284"/>
      <c r="I7284" s="112"/>
    </row>
    <row r="7285" spans="7:9" x14ac:dyDescent="0.25">
      <c r="G7285"/>
      <c r="I7285" s="112"/>
    </row>
    <row r="7286" spans="7:9" x14ac:dyDescent="0.25">
      <c r="G7286"/>
      <c r="I7286" s="112"/>
    </row>
    <row r="7287" spans="7:9" x14ac:dyDescent="0.25">
      <c r="G7287"/>
      <c r="I7287" s="112"/>
    </row>
    <row r="7288" spans="7:9" x14ac:dyDescent="0.25">
      <c r="G7288"/>
      <c r="I7288" s="112"/>
    </row>
    <row r="7289" spans="7:9" x14ac:dyDescent="0.25">
      <c r="G7289"/>
      <c r="I7289" s="112"/>
    </row>
    <row r="7290" spans="7:9" x14ac:dyDescent="0.25">
      <c r="G7290"/>
      <c r="I7290" s="112"/>
    </row>
    <row r="7291" spans="7:9" x14ac:dyDescent="0.25">
      <c r="G7291"/>
      <c r="I7291" s="112"/>
    </row>
    <row r="7292" spans="7:9" x14ac:dyDescent="0.25">
      <c r="G7292"/>
      <c r="I7292" s="112"/>
    </row>
    <row r="7293" spans="7:9" x14ac:dyDescent="0.25">
      <c r="G7293"/>
      <c r="I7293" s="112"/>
    </row>
    <row r="7294" spans="7:9" x14ac:dyDescent="0.25">
      <c r="G7294"/>
      <c r="I7294" s="112"/>
    </row>
    <row r="7295" spans="7:9" x14ac:dyDescent="0.25">
      <c r="G7295"/>
      <c r="I7295" s="112"/>
    </row>
    <row r="7296" spans="7:9" x14ac:dyDescent="0.25">
      <c r="G7296"/>
      <c r="I7296" s="112"/>
    </row>
    <row r="7297" spans="7:9" x14ac:dyDescent="0.25">
      <c r="G7297"/>
      <c r="I7297" s="112"/>
    </row>
    <row r="7298" spans="7:9" x14ac:dyDescent="0.25">
      <c r="G7298"/>
      <c r="I7298" s="112"/>
    </row>
    <row r="7299" spans="7:9" x14ac:dyDescent="0.25">
      <c r="G7299"/>
      <c r="I7299" s="112"/>
    </row>
    <row r="7300" spans="7:9" x14ac:dyDescent="0.25">
      <c r="G7300"/>
      <c r="I7300" s="112"/>
    </row>
    <row r="7301" spans="7:9" x14ac:dyDescent="0.25">
      <c r="G7301"/>
      <c r="I7301" s="112"/>
    </row>
    <row r="7302" spans="7:9" x14ac:dyDescent="0.25">
      <c r="G7302"/>
      <c r="I7302" s="112"/>
    </row>
    <row r="7303" spans="7:9" x14ac:dyDescent="0.25">
      <c r="G7303"/>
      <c r="I7303" s="112"/>
    </row>
    <row r="7304" spans="7:9" x14ac:dyDescent="0.25">
      <c r="G7304"/>
      <c r="I7304" s="112"/>
    </row>
    <row r="7305" spans="7:9" x14ac:dyDescent="0.25">
      <c r="G7305"/>
      <c r="I7305" s="112"/>
    </row>
    <row r="7306" spans="7:9" x14ac:dyDescent="0.25">
      <c r="G7306"/>
      <c r="I7306" s="112"/>
    </row>
    <row r="7307" spans="7:9" x14ac:dyDescent="0.25">
      <c r="G7307"/>
      <c r="I7307" s="112"/>
    </row>
    <row r="7308" spans="7:9" x14ac:dyDescent="0.25">
      <c r="G7308"/>
      <c r="I7308" s="112"/>
    </row>
    <row r="7309" spans="7:9" x14ac:dyDescent="0.25">
      <c r="G7309"/>
      <c r="I7309" s="112"/>
    </row>
    <row r="7310" spans="7:9" x14ac:dyDescent="0.25">
      <c r="G7310"/>
      <c r="I7310" s="112"/>
    </row>
    <row r="7311" spans="7:9" x14ac:dyDescent="0.25">
      <c r="G7311"/>
      <c r="I7311" s="112"/>
    </row>
    <row r="7312" spans="7:9" x14ac:dyDescent="0.25">
      <c r="G7312"/>
      <c r="I7312" s="112"/>
    </row>
    <row r="7313" spans="7:9" x14ac:dyDescent="0.25">
      <c r="G7313"/>
      <c r="I7313" s="112"/>
    </row>
    <row r="7314" spans="7:9" x14ac:dyDescent="0.25">
      <c r="G7314"/>
      <c r="I7314" s="112"/>
    </row>
    <row r="7315" spans="7:9" x14ac:dyDescent="0.25">
      <c r="G7315"/>
      <c r="I7315" s="112"/>
    </row>
    <row r="7316" spans="7:9" x14ac:dyDescent="0.25">
      <c r="G7316"/>
      <c r="I7316" s="112"/>
    </row>
    <row r="7317" spans="7:9" x14ac:dyDescent="0.25">
      <c r="G7317"/>
      <c r="I7317" s="112"/>
    </row>
    <row r="7318" spans="7:9" x14ac:dyDescent="0.25">
      <c r="G7318"/>
      <c r="I7318" s="112"/>
    </row>
    <row r="7319" spans="7:9" x14ac:dyDescent="0.25">
      <c r="G7319"/>
      <c r="I7319" s="112"/>
    </row>
    <row r="7320" spans="7:9" x14ac:dyDescent="0.25">
      <c r="G7320"/>
      <c r="I7320" s="112"/>
    </row>
    <row r="7321" spans="7:9" x14ac:dyDescent="0.25">
      <c r="G7321"/>
      <c r="I7321" s="112"/>
    </row>
    <row r="7322" spans="7:9" x14ac:dyDescent="0.25">
      <c r="G7322"/>
      <c r="I7322" s="112"/>
    </row>
    <row r="7323" spans="7:9" x14ac:dyDescent="0.25">
      <c r="G7323"/>
      <c r="I7323" s="112"/>
    </row>
    <row r="7324" spans="7:9" x14ac:dyDescent="0.25">
      <c r="G7324"/>
      <c r="I7324" s="112"/>
    </row>
    <row r="7325" spans="7:9" x14ac:dyDescent="0.25">
      <c r="G7325"/>
      <c r="I7325" s="112"/>
    </row>
    <row r="7326" spans="7:9" x14ac:dyDescent="0.25">
      <c r="G7326"/>
      <c r="I7326" s="112"/>
    </row>
    <row r="7327" spans="7:9" x14ac:dyDescent="0.25">
      <c r="G7327"/>
      <c r="I7327" s="112"/>
    </row>
    <row r="7328" spans="7:9" x14ac:dyDescent="0.25">
      <c r="G7328"/>
      <c r="I7328" s="112"/>
    </row>
    <row r="7329" spans="7:9" x14ac:dyDescent="0.25">
      <c r="G7329"/>
      <c r="I7329" s="112"/>
    </row>
    <row r="7330" spans="7:9" x14ac:dyDescent="0.25">
      <c r="G7330"/>
      <c r="I7330" s="112"/>
    </row>
    <row r="7331" spans="7:9" x14ac:dyDescent="0.25">
      <c r="G7331"/>
      <c r="I7331" s="112"/>
    </row>
    <row r="7332" spans="7:9" x14ac:dyDescent="0.25">
      <c r="G7332"/>
      <c r="I7332" s="112"/>
    </row>
    <row r="7333" spans="7:9" x14ac:dyDescent="0.25">
      <c r="G7333"/>
      <c r="I7333" s="112"/>
    </row>
    <row r="7334" spans="7:9" x14ac:dyDescent="0.25">
      <c r="G7334"/>
      <c r="I7334" s="112"/>
    </row>
    <row r="7335" spans="7:9" x14ac:dyDescent="0.25">
      <c r="G7335"/>
      <c r="I7335" s="112"/>
    </row>
    <row r="7336" spans="7:9" x14ac:dyDescent="0.25">
      <c r="G7336"/>
      <c r="I7336" s="112"/>
    </row>
    <row r="7337" spans="7:9" x14ac:dyDescent="0.25">
      <c r="G7337"/>
      <c r="I7337" s="112"/>
    </row>
    <row r="7338" spans="7:9" x14ac:dyDescent="0.25">
      <c r="G7338"/>
      <c r="I7338" s="112"/>
    </row>
    <row r="7339" spans="7:9" x14ac:dyDescent="0.25">
      <c r="G7339"/>
      <c r="I7339" s="112"/>
    </row>
    <row r="7340" spans="7:9" x14ac:dyDescent="0.25">
      <c r="G7340"/>
      <c r="I7340" s="112"/>
    </row>
    <row r="7341" spans="7:9" x14ac:dyDescent="0.25">
      <c r="G7341"/>
      <c r="I7341" s="112"/>
    </row>
    <row r="7342" spans="7:9" x14ac:dyDescent="0.25">
      <c r="G7342"/>
      <c r="I7342" s="112"/>
    </row>
    <row r="7343" spans="7:9" x14ac:dyDescent="0.25">
      <c r="G7343"/>
      <c r="I7343" s="112"/>
    </row>
    <row r="7344" spans="7:9" x14ac:dyDescent="0.25">
      <c r="G7344"/>
      <c r="I7344" s="112"/>
    </row>
    <row r="7345" spans="7:9" x14ac:dyDescent="0.25">
      <c r="G7345"/>
      <c r="I7345" s="112"/>
    </row>
    <row r="7346" spans="7:9" x14ac:dyDescent="0.25">
      <c r="G7346"/>
      <c r="I7346" s="112"/>
    </row>
    <row r="7347" spans="7:9" x14ac:dyDescent="0.25">
      <c r="G7347"/>
      <c r="I7347" s="112"/>
    </row>
    <row r="7348" spans="7:9" x14ac:dyDescent="0.25">
      <c r="G7348"/>
      <c r="I7348" s="112"/>
    </row>
    <row r="7349" spans="7:9" x14ac:dyDescent="0.25">
      <c r="G7349"/>
      <c r="I7349" s="112"/>
    </row>
    <row r="7350" spans="7:9" x14ac:dyDescent="0.25">
      <c r="G7350"/>
      <c r="I7350" s="112"/>
    </row>
    <row r="7351" spans="7:9" x14ac:dyDescent="0.25">
      <c r="G7351"/>
      <c r="I7351" s="112"/>
    </row>
    <row r="7352" spans="7:9" x14ac:dyDescent="0.25">
      <c r="G7352"/>
      <c r="I7352" s="112"/>
    </row>
    <row r="7353" spans="7:9" x14ac:dyDescent="0.25">
      <c r="G7353"/>
      <c r="I7353" s="112"/>
    </row>
    <row r="7354" spans="7:9" x14ac:dyDescent="0.25">
      <c r="G7354"/>
      <c r="I7354" s="112"/>
    </row>
    <row r="7355" spans="7:9" x14ac:dyDescent="0.25">
      <c r="G7355"/>
      <c r="I7355" s="112"/>
    </row>
    <row r="7356" spans="7:9" x14ac:dyDescent="0.25">
      <c r="G7356"/>
      <c r="I7356" s="112"/>
    </row>
    <row r="7357" spans="7:9" x14ac:dyDescent="0.25">
      <c r="G7357"/>
      <c r="I7357" s="112"/>
    </row>
    <row r="7358" spans="7:9" x14ac:dyDescent="0.25">
      <c r="G7358"/>
      <c r="I7358" s="112"/>
    </row>
    <row r="7359" spans="7:9" x14ac:dyDescent="0.25">
      <c r="G7359"/>
      <c r="I7359" s="112"/>
    </row>
    <row r="7360" spans="7:9" x14ac:dyDescent="0.25">
      <c r="G7360"/>
      <c r="I7360" s="112"/>
    </row>
    <row r="7361" spans="7:9" x14ac:dyDescent="0.25">
      <c r="G7361"/>
      <c r="I7361" s="112"/>
    </row>
    <row r="7362" spans="7:9" x14ac:dyDescent="0.25">
      <c r="G7362"/>
      <c r="I7362" s="112"/>
    </row>
    <row r="7363" spans="7:9" x14ac:dyDescent="0.25">
      <c r="G7363"/>
      <c r="I7363" s="112"/>
    </row>
    <row r="7364" spans="7:9" x14ac:dyDescent="0.25">
      <c r="G7364"/>
      <c r="I7364" s="112"/>
    </row>
    <row r="7365" spans="7:9" x14ac:dyDescent="0.25">
      <c r="G7365"/>
      <c r="I7365" s="112"/>
    </row>
    <row r="7366" spans="7:9" x14ac:dyDescent="0.25">
      <c r="G7366"/>
      <c r="I7366" s="112"/>
    </row>
    <row r="7367" spans="7:9" x14ac:dyDescent="0.25">
      <c r="G7367"/>
      <c r="I7367" s="112"/>
    </row>
    <row r="7368" spans="7:9" x14ac:dyDescent="0.25">
      <c r="G7368"/>
      <c r="I7368" s="112"/>
    </row>
    <row r="7369" spans="7:9" x14ac:dyDescent="0.25">
      <c r="G7369"/>
      <c r="I7369" s="112"/>
    </row>
    <row r="7370" spans="7:9" x14ac:dyDescent="0.25">
      <c r="G7370"/>
      <c r="I7370" s="112"/>
    </row>
    <row r="7371" spans="7:9" x14ac:dyDescent="0.25">
      <c r="G7371"/>
      <c r="I7371" s="112"/>
    </row>
    <row r="7372" spans="7:9" x14ac:dyDescent="0.25">
      <c r="G7372"/>
      <c r="I7372" s="112"/>
    </row>
    <row r="7373" spans="7:9" x14ac:dyDescent="0.25">
      <c r="G7373"/>
      <c r="I7373" s="112"/>
    </row>
    <row r="7374" spans="7:9" x14ac:dyDescent="0.25">
      <c r="G7374"/>
      <c r="I7374" s="112"/>
    </row>
    <row r="7375" spans="7:9" x14ac:dyDescent="0.25">
      <c r="G7375"/>
      <c r="I7375" s="112"/>
    </row>
    <row r="7376" spans="7:9" x14ac:dyDescent="0.25">
      <c r="G7376"/>
      <c r="I7376" s="112"/>
    </row>
    <row r="7377" spans="7:9" x14ac:dyDescent="0.25">
      <c r="G7377"/>
      <c r="I7377" s="112"/>
    </row>
    <row r="7378" spans="7:9" x14ac:dyDescent="0.25">
      <c r="G7378"/>
      <c r="I7378" s="112"/>
    </row>
    <row r="7379" spans="7:9" x14ac:dyDescent="0.25">
      <c r="G7379"/>
      <c r="I7379" s="112"/>
    </row>
    <row r="7380" spans="7:9" x14ac:dyDescent="0.25">
      <c r="G7380"/>
      <c r="I7380" s="112"/>
    </row>
    <row r="7381" spans="7:9" x14ac:dyDescent="0.25">
      <c r="G7381"/>
      <c r="I7381" s="112"/>
    </row>
    <row r="7382" spans="7:9" x14ac:dyDescent="0.25">
      <c r="G7382"/>
      <c r="I7382" s="112"/>
    </row>
    <row r="7383" spans="7:9" x14ac:dyDescent="0.25">
      <c r="G7383"/>
      <c r="I7383" s="112"/>
    </row>
    <row r="7384" spans="7:9" x14ac:dyDescent="0.25">
      <c r="G7384"/>
      <c r="I7384" s="112"/>
    </row>
    <row r="7385" spans="7:9" x14ac:dyDescent="0.25">
      <c r="G7385"/>
      <c r="I7385" s="112"/>
    </row>
    <row r="7386" spans="7:9" x14ac:dyDescent="0.25">
      <c r="G7386"/>
      <c r="I7386" s="112"/>
    </row>
    <row r="7387" spans="7:9" x14ac:dyDescent="0.25">
      <c r="G7387"/>
      <c r="I7387" s="112"/>
    </row>
    <row r="7388" spans="7:9" x14ac:dyDescent="0.25">
      <c r="G7388"/>
      <c r="I7388" s="112"/>
    </row>
    <row r="7389" spans="7:9" x14ac:dyDescent="0.25">
      <c r="G7389"/>
      <c r="I7389" s="112"/>
    </row>
    <row r="7390" spans="7:9" x14ac:dyDescent="0.25">
      <c r="G7390"/>
      <c r="I7390" s="112"/>
    </row>
    <row r="7391" spans="7:9" x14ac:dyDescent="0.25">
      <c r="G7391"/>
      <c r="I7391" s="112"/>
    </row>
    <row r="7392" spans="7:9" x14ac:dyDescent="0.25">
      <c r="G7392"/>
      <c r="I7392" s="112"/>
    </row>
    <row r="7393" spans="7:9" x14ac:dyDescent="0.25">
      <c r="G7393"/>
      <c r="I7393" s="112"/>
    </row>
    <row r="7394" spans="7:9" x14ac:dyDescent="0.25">
      <c r="G7394"/>
      <c r="I7394" s="112"/>
    </row>
    <row r="7395" spans="7:9" x14ac:dyDescent="0.25">
      <c r="G7395"/>
      <c r="I7395" s="112"/>
    </row>
    <row r="7396" spans="7:9" x14ac:dyDescent="0.25">
      <c r="G7396"/>
      <c r="I7396" s="112"/>
    </row>
    <row r="7397" spans="7:9" x14ac:dyDescent="0.25">
      <c r="G7397"/>
      <c r="I7397" s="112"/>
    </row>
    <row r="7398" spans="7:9" x14ac:dyDescent="0.25">
      <c r="G7398"/>
      <c r="I7398" s="112"/>
    </row>
    <row r="7399" spans="7:9" x14ac:dyDescent="0.25">
      <c r="G7399"/>
      <c r="I7399" s="112"/>
    </row>
    <row r="7400" spans="7:9" x14ac:dyDescent="0.25">
      <c r="G7400"/>
      <c r="I7400" s="112"/>
    </row>
    <row r="7401" spans="7:9" x14ac:dyDescent="0.25">
      <c r="G7401"/>
      <c r="I7401" s="112"/>
    </row>
    <row r="7402" spans="7:9" x14ac:dyDescent="0.25">
      <c r="G7402"/>
      <c r="I7402" s="112"/>
    </row>
    <row r="7403" spans="7:9" x14ac:dyDescent="0.25">
      <c r="G7403"/>
      <c r="I7403" s="112"/>
    </row>
    <row r="7404" spans="7:9" x14ac:dyDescent="0.25">
      <c r="G7404"/>
      <c r="I7404" s="112"/>
    </row>
    <row r="7405" spans="7:9" x14ac:dyDescent="0.25">
      <c r="G7405"/>
      <c r="I7405" s="112"/>
    </row>
    <row r="7406" spans="7:9" x14ac:dyDescent="0.25">
      <c r="G7406"/>
      <c r="I7406" s="112"/>
    </row>
    <row r="7407" spans="7:9" x14ac:dyDescent="0.25">
      <c r="G7407"/>
      <c r="I7407" s="112"/>
    </row>
    <row r="7408" spans="7:9" x14ac:dyDescent="0.25">
      <c r="G7408"/>
      <c r="I7408" s="112"/>
    </row>
    <row r="7409" spans="7:9" x14ac:dyDescent="0.25">
      <c r="G7409"/>
      <c r="I7409" s="112"/>
    </row>
    <row r="7410" spans="7:9" x14ac:dyDescent="0.25">
      <c r="G7410"/>
      <c r="I7410" s="112"/>
    </row>
    <row r="7411" spans="7:9" x14ac:dyDescent="0.25">
      <c r="G7411"/>
      <c r="I7411" s="112"/>
    </row>
    <row r="7412" spans="7:9" x14ac:dyDescent="0.25">
      <c r="G7412"/>
      <c r="I7412" s="112"/>
    </row>
    <row r="7413" spans="7:9" x14ac:dyDescent="0.25">
      <c r="G7413"/>
      <c r="I7413" s="112"/>
    </row>
    <row r="7414" spans="7:9" x14ac:dyDescent="0.25">
      <c r="G7414"/>
      <c r="I7414" s="112"/>
    </row>
    <row r="7415" spans="7:9" x14ac:dyDescent="0.25">
      <c r="G7415"/>
      <c r="I7415" s="112"/>
    </row>
    <row r="7416" spans="7:9" x14ac:dyDescent="0.25">
      <c r="G7416"/>
      <c r="I7416" s="112"/>
    </row>
    <row r="7417" spans="7:9" x14ac:dyDescent="0.25">
      <c r="G7417"/>
      <c r="I7417" s="112"/>
    </row>
    <row r="7418" spans="7:9" x14ac:dyDescent="0.25">
      <c r="G7418"/>
      <c r="I7418" s="112"/>
    </row>
    <row r="7419" spans="7:9" x14ac:dyDescent="0.25">
      <c r="G7419"/>
      <c r="I7419" s="112"/>
    </row>
    <row r="7420" spans="7:9" x14ac:dyDescent="0.25">
      <c r="G7420"/>
      <c r="I7420" s="112"/>
    </row>
    <row r="7421" spans="7:9" x14ac:dyDescent="0.25">
      <c r="G7421"/>
      <c r="I7421" s="112"/>
    </row>
    <row r="7422" spans="7:9" x14ac:dyDescent="0.25">
      <c r="G7422"/>
      <c r="I7422" s="112"/>
    </row>
    <row r="7423" spans="7:9" x14ac:dyDescent="0.25">
      <c r="G7423"/>
      <c r="I7423" s="112"/>
    </row>
    <row r="7424" spans="7:9" x14ac:dyDescent="0.25">
      <c r="G7424"/>
      <c r="I7424" s="112"/>
    </row>
    <row r="7425" spans="7:9" x14ac:dyDescent="0.25">
      <c r="G7425"/>
      <c r="I7425" s="112"/>
    </row>
    <row r="7426" spans="7:9" x14ac:dyDescent="0.25">
      <c r="G7426"/>
      <c r="I7426" s="112"/>
    </row>
    <row r="7427" spans="7:9" x14ac:dyDescent="0.25">
      <c r="G7427"/>
      <c r="I7427" s="112"/>
    </row>
    <row r="7428" spans="7:9" x14ac:dyDescent="0.25">
      <c r="G7428"/>
      <c r="I7428" s="112"/>
    </row>
    <row r="7429" spans="7:9" x14ac:dyDescent="0.25">
      <c r="G7429"/>
      <c r="I7429" s="112"/>
    </row>
    <row r="7430" spans="7:9" x14ac:dyDescent="0.25">
      <c r="G7430"/>
      <c r="I7430" s="112"/>
    </row>
    <row r="7431" spans="7:9" x14ac:dyDescent="0.25">
      <c r="G7431"/>
      <c r="I7431" s="112"/>
    </row>
    <row r="7432" spans="7:9" x14ac:dyDescent="0.25">
      <c r="G7432"/>
      <c r="I7432" s="112"/>
    </row>
    <row r="7433" spans="7:9" x14ac:dyDescent="0.25">
      <c r="G7433"/>
      <c r="I7433" s="112"/>
    </row>
    <row r="7434" spans="7:9" x14ac:dyDescent="0.25">
      <c r="G7434"/>
      <c r="I7434" s="112"/>
    </row>
    <row r="7435" spans="7:9" x14ac:dyDescent="0.25">
      <c r="G7435"/>
      <c r="I7435" s="112"/>
    </row>
    <row r="7436" spans="7:9" x14ac:dyDescent="0.25">
      <c r="G7436"/>
      <c r="I7436" s="112"/>
    </row>
    <row r="7437" spans="7:9" x14ac:dyDescent="0.25">
      <c r="G7437"/>
      <c r="I7437" s="112"/>
    </row>
    <row r="7438" spans="7:9" x14ac:dyDescent="0.25">
      <c r="G7438"/>
      <c r="I7438" s="112"/>
    </row>
    <row r="7439" spans="7:9" x14ac:dyDescent="0.25">
      <c r="G7439"/>
      <c r="I7439" s="112"/>
    </row>
    <row r="7440" spans="7:9" x14ac:dyDescent="0.25">
      <c r="G7440"/>
      <c r="I7440" s="112"/>
    </row>
    <row r="7441" spans="7:9" x14ac:dyDescent="0.25">
      <c r="G7441"/>
      <c r="I7441" s="112"/>
    </row>
    <row r="7442" spans="7:9" x14ac:dyDescent="0.25">
      <c r="G7442"/>
      <c r="I7442" s="112"/>
    </row>
    <row r="7443" spans="7:9" x14ac:dyDescent="0.25">
      <c r="G7443"/>
      <c r="I7443" s="112"/>
    </row>
    <row r="7444" spans="7:9" x14ac:dyDescent="0.25">
      <c r="G7444"/>
      <c r="I7444" s="112"/>
    </row>
    <row r="7445" spans="7:9" x14ac:dyDescent="0.25">
      <c r="G7445"/>
      <c r="I7445" s="112"/>
    </row>
    <row r="7446" spans="7:9" x14ac:dyDescent="0.25">
      <c r="G7446"/>
      <c r="I7446" s="112"/>
    </row>
    <row r="7447" spans="7:9" x14ac:dyDescent="0.25">
      <c r="G7447"/>
      <c r="I7447" s="112"/>
    </row>
    <row r="7448" spans="7:9" x14ac:dyDescent="0.25">
      <c r="G7448"/>
      <c r="I7448" s="112"/>
    </row>
    <row r="7449" spans="7:9" x14ac:dyDescent="0.25">
      <c r="G7449"/>
      <c r="I7449" s="112"/>
    </row>
    <row r="7450" spans="7:9" x14ac:dyDescent="0.25">
      <c r="G7450"/>
      <c r="I7450" s="112"/>
    </row>
    <row r="7451" spans="7:9" x14ac:dyDescent="0.25">
      <c r="G7451"/>
      <c r="I7451" s="112"/>
    </row>
    <row r="7452" spans="7:9" x14ac:dyDescent="0.25">
      <c r="G7452"/>
      <c r="I7452" s="112"/>
    </row>
    <row r="7453" spans="7:9" x14ac:dyDescent="0.25">
      <c r="G7453"/>
      <c r="I7453" s="112"/>
    </row>
    <row r="7454" spans="7:9" x14ac:dyDescent="0.25">
      <c r="G7454"/>
      <c r="I7454" s="112"/>
    </row>
    <row r="7455" spans="7:9" x14ac:dyDescent="0.25">
      <c r="G7455"/>
      <c r="I7455" s="112"/>
    </row>
    <row r="7456" spans="7:9" x14ac:dyDescent="0.25">
      <c r="G7456"/>
      <c r="I7456" s="112"/>
    </row>
    <row r="7457" spans="7:9" x14ac:dyDescent="0.25">
      <c r="G7457"/>
      <c r="I7457" s="112"/>
    </row>
    <row r="7458" spans="7:9" x14ac:dyDescent="0.25">
      <c r="G7458"/>
      <c r="I7458" s="112"/>
    </row>
    <row r="7459" spans="7:9" x14ac:dyDescent="0.25">
      <c r="G7459"/>
      <c r="I7459" s="112"/>
    </row>
    <row r="7460" spans="7:9" x14ac:dyDescent="0.25">
      <c r="G7460"/>
      <c r="I7460" s="112"/>
    </row>
    <row r="7461" spans="7:9" x14ac:dyDescent="0.25">
      <c r="G7461"/>
      <c r="I7461" s="112"/>
    </row>
    <row r="7462" spans="7:9" x14ac:dyDescent="0.25">
      <c r="G7462"/>
      <c r="I7462" s="112"/>
    </row>
    <row r="7463" spans="7:9" x14ac:dyDescent="0.25">
      <c r="G7463"/>
      <c r="I7463" s="112"/>
    </row>
    <row r="7464" spans="7:9" x14ac:dyDescent="0.25">
      <c r="G7464"/>
      <c r="I7464" s="112"/>
    </row>
    <row r="7465" spans="7:9" x14ac:dyDescent="0.25">
      <c r="G7465"/>
      <c r="I7465" s="112"/>
    </row>
    <row r="7466" spans="7:9" x14ac:dyDescent="0.25">
      <c r="G7466"/>
      <c r="I7466" s="112"/>
    </row>
    <row r="7467" spans="7:9" x14ac:dyDescent="0.25">
      <c r="G7467"/>
      <c r="I7467" s="112"/>
    </row>
    <row r="7468" spans="7:9" x14ac:dyDescent="0.25">
      <c r="G7468"/>
      <c r="I7468" s="112"/>
    </row>
    <row r="7469" spans="7:9" x14ac:dyDescent="0.25">
      <c r="G7469"/>
      <c r="I7469" s="112"/>
    </row>
    <row r="7470" spans="7:9" x14ac:dyDescent="0.25">
      <c r="G7470"/>
      <c r="I7470" s="112"/>
    </row>
    <row r="7471" spans="7:9" x14ac:dyDescent="0.25">
      <c r="G7471"/>
      <c r="I7471" s="112"/>
    </row>
    <row r="7472" spans="7:9" x14ac:dyDescent="0.25">
      <c r="G7472"/>
      <c r="I7472" s="112"/>
    </row>
    <row r="7473" spans="7:9" x14ac:dyDescent="0.25">
      <c r="G7473"/>
      <c r="I7473" s="112"/>
    </row>
    <row r="7474" spans="7:9" x14ac:dyDescent="0.25">
      <c r="G7474"/>
      <c r="I7474" s="112"/>
    </row>
    <row r="7475" spans="7:9" x14ac:dyDescent="0.25">
      <c r="G7475"/>
      <c r="I7475" s="112"/>
    </row>
    <row r="7476" spans="7:9" x14ac:dyDescent="0.25">
      <c r="G7476"/>
      <c r="I7476" s="112"/>
    </row>
    <row r="7477" spans="7:9" x14ac:dyDescent="0.25">
      <c r="G7477"/>
      <c r="I7477" s="112"/>
    </row>
    <row r="7478" spans="7:9" x14ac:dyDescent="0.25">
      <c r="G7478"/>
      <c r="I7478" s="112"/>
    </row>
    <row r="7479" spans="7:9" x14ac:dyDescent="0.25">
      <c r="G7479"/>
      <c r="I7479" s="112"/>
    </row>
    <row r="7480" spans="7:9" x14ac:dyDescent="0.25">
      <c r="G7480"/>
      <c r="I7480" s="112"/>
    </row>
    <row r="7481" spans="7:9" x14ac:dyDescent="0.25">
      <c r="G7481"/>
      <c r="I7481" s="112"/>
    </row>
    <row r="7482" spans="7:9" x14ac:dyDescent="0.25">
      <c r="G7482"/>
      <c r="I7482" s="112"/>
    </row>
    <row r="7483" spans="7:9" x14ac:dyDescent="0.25">
      <c r="G7483"/>
      <c r="I7483" s="112"/>
    </row>
    <row r="7484" spans="7:9" x14ac:dyDescent="0.25">
      <c r="G7484"/>
      <c r="I7484" s="112"/>
    </row>
    <row r="7485" spans="7:9" x14ac:dyDescent="0.25">
      <c r="G7485"/>
      <c r="I7485" s="112"/>
    </row>
    <row r="7486" spans="7:9" x14ac:dyDescent="0.25">
      <c r="G7486"/>
      <c r="I7486" s="112"/>
    </row>
    <row r="7487" spans="7:9" x14ac:dyDescent="0.25">
      <c r="G7487"/>
      <c r="I7487" s="112"/>
    </row>
    <row r="7488" spans="7:9" x14ac:dyDescent="0.25">
      <c r="G7488"/>
      <c r="I7488" s="112"/>
    </row>
    <row r="7489" spans="7:9" x14ac:dyDescent="0.25">
      <c r="G7489"/>
      <c r="I7489" s="112"/>
    </row>
    <row r="7490" spans="7:9" x14ac:dyDescent="0.25">
      <c r="G7490"/>
      <c r="I7490" s="112"/>
    </row>
    <row r="7491" spans="7:9" x14ac:dyDescent="0.25">
      <c r="G7491"/>
      <c r="I7491" s="112"/>
    </row>
    <row r="7492" spans="7:9" x14ac:dyDescent="0.25">
      <c r="G7492"/>
      <c r="I7492" s="112"/>
    </row>
    <row r="7493" spans="7:9" x14ac:dyDescent="0.25">
      <c r="G7493"/>
      <c r="I7493" s="112"/>
    </row>
    <row r="7494" spans="7:9" x14ac:dyDescent="0.25">
      <c r="G7494"/>
      <c r="I7494" s="112"/>
    </row>
    <row r="7495" spans="7:9" x14ac:dyDescent="0.25">
      <c r="G7495"/>
      <c r="I7495" s="112"/>
    </row>
    <row r="7496" spans="7:9" x14ac:dyDescent="0.25">
      <c r="G7496"/>
      <c r="I7496" s="112"/>
    </row>
    <row r="7497" spans="7:9" x14ac:dyDescent="0.25">
      <c r="G7497"/>
      <c r="I7497" s="112"/>
    </row>
    <row r="7498" spans="7:9" x14ac:dyDescent="0.25">
      <c r="G7498"/>
      <c r="I7498" s="112"/>
    </row>
    <row r="7499" spans="7:9" x14ac:dyDescent="0.25">
      <c r="G7499"/>
      <c r="I7499" s="112"/>
    </row>
    <row r="7500" spans="7:9" x14ac:dyDescent="0.25">
      <c r="G7500"/>
      <c r="I7500" s="112"/>
    </row>
    <row r="7501" spans="7:9" x14ac:dyDescent="0.25">
      <c r="G7501"/>
      <c r="I7501" s="112"/>
    </row>
    <row r="7502" spans="7:9" x14ac:dyDescent="0.25">
      <c r="G7502"/>
      <c r="I7502" s="112"/>
    </row>
    <row r="7503" spans="7:9" x14ac:dyDescent="0.25">
      <c r="G7503"/>
      <c r="I7503" s="112"/>
    </row>
    <row r="7504" spans="7:9" x14ac:dyDescent="0.25">
      <c r="G7504"/>
      <c r="I7504" s="112"/>
    </row>
    <row r="7505" spans="7:9" x14ac:dyDescent="0.25">
      <c r="G7505"/>
      <c r="I7505" s="112"/>
    </row>
    <row r="7506" spans="7:9" x14ac:dyDescent="0.25">
      <c r="G7506"/>
      <c r="I7506" s="112"/>
    </row>
    <row r="7507" spans="7:9" x14ac:dyDescent="0.25">
      <c r="G7507"/>
      <c r="I7507" s="112"/>
    </row>
    <row r="7508" spans="7:9" x14ac:dyDescent="0.25">
      <c r="G7508"/>
      <c r="I7508" s="112"/>
    </row>
    <row r="7509" spans="7:9" x14ac:dyDescent="0.25">
      <c r="G7509"/>
      <c r="I7509" s="112"/>
    </row>
    <row r="7510" spans="7:9" x14ac:dyDescent="0.25">
      <c r="G7510"/>
      <c r="I7510" s="112"/>
    </row>
    <row r="7511" spans="7:9" x14ac:dyDescent="0.25">
      <c r="G7511"/>
      <c r="I7511" s="112"/>
    </row>
    <row r="7512" spans="7:9" x14ac:dyDescent="0.25">
      <c r="G7512"/>
      <c r="I7512" s="112"/>
    </row>
    <row r="7513" spans="7:9" x14ac:dyDescent="0.25">
      <c r="G7513"/>
      <c r="I7513" s="112"/>
    </row>
    <row r="7514" spans="7:9" x14ac:dyDescent="0.25">
      <c r="G7514"/>
      <c r="I7514" s="112"/>
    </row>
    <row r="7515" spans="7:9" x14ac:dyDescent="0.25">
      <c r="G7515"/>
      <c r="I7515" s="112"/>
    </row>
    <row r="7516" spans="7:9" x14ac:dyDescent="0.25">
      <c r="G7516"/>
      <c r="I7516" s="112"/>
    </row>
    <row r="7517" spans="7:9" x14ac:dyDescent="0.25">
      <c r="G7517"/>
      <c r="I7517" s="112"/>
    </row>
    <row r="7518" spans="7:9" x14ac:dyDescent="0.25">
      <c r="G7518"/>
      <c r="I7518" s="112"/>
    </row>
    <row r="7519" spans="7:9" x14ac:dyDescent="0.25">
      <c r="G7519"/>
      <c r="I7519" s="112"/>
    </row>
    <row r="7520" spans="7:9" x14ac:dyDescent="0.25">
      <c r="G7520"/>
      <c r="I7520" s="112"/>
    </row>
    <row r="7521" spans="7:9" x14ac:dyDescent="0.25">
      <c r="G7521"/>
      <c r="I7521" s="112"/>
    </row>
    <row r="7522" spans="7:9" x14ac:dyDescent="0.25">
      <c r="G7522"/>
      <c r="I7522" s="112"/>
    </row>
    <row r="7523" spans="7:9" x14ac:dyDescent="0.25">
      <c r="G7523"/>
      <c r="I7523" s="112"/>
    </row>
    <row r="7524" spans="7:9" x14ac:dyDescent="0.25">
      <c r="G7524"/>
      <c r="I7524" s="112"/>
    </row>
    <row r="7525" spans="7:9" x14ac:dyDescent="0.25">
      <c r="G7525"/>
      <c r="I7525" s="112"/>
    </row>
    <row r="7526" spans="7:9" x14ac:dyDescent="0.25">
      <c r="G7526"/>
      <c r="I7526" s="112"/>
    </row>
    <row r="7527" spans="7:9" x14ac:dyDescent="0.25">
      <c r="G7527"/>
      <c r="I7527" s="112"/>
    </row>
    <row r="7528" spans="7:9" x14ac:dyDescent="0.25">
      <c r="G7528"/>
      <c r="I7528" s="112"/>
    </row>
    <row r="7529" spans="7:9" x14ac:dyDescent="0.25">
      <c r="G7529"/>
      <c r="I7529" s="112"/>
    </row>
    <row r="7530" spans="7:9" x14ac:dyDescent="0.25">
      <c r="G7530"/>
      <c r="I7530" s="112"/>
    </row>
    <row r="7531" spans="7:9" x14ac:dyDescent="0.25">
      <c r="G7531"/>
      <c r="I7531" s="112"/>
    </row>
    <row r="7532" spans="7:9" x14ac:dyDescent="0.25">
      <c r="G7532"/>
      <c r="I7532" s="112"/>
    </row>
    <row r="7533" spans="7:9" x14ac:dyDescent="0.25">
      <c r="G7533"/>
      <c r="I7533" s="112"/>
    </row>
    <row r="7534" spans="7:9" x14ac:dyDescent="0.25">
      <c r="G7534"/>
      <c r="I7534" s="112"/>
    </row>
    <row r="7535" spans="7:9" x14ac:dyDescent="0.25">
      <c r="G7535"/>
      <c r="I7535" s="112"/>
    </row>
    <row r="7536" spans="7:9" x14ac:dyDescent="0.25">
      <c r="G7536"/>
      <c r="I7536" s="112"/>
    </row>
    <row r="7537" spans="7:9" x14ac:dyDescent="0.25">
      <c r="G7537"/>
      <c r="I7537" s="112"/>
    </row>
    <row r="7538" spans="7:9" x14ac:dyDescent="0.25">
      <c r="G7538"/>
      <c r="I7538" s="112"/>
    </row>
    <row r="7539" spans="7:9" x14ac:dyDescent="0.25">
      <c r="G7539"/>
      <c r="I7539" s="112"/>
    </row>
    <row r="7540" spans="7:9" x14ac:dyDescent="0.25">
      <c r="G7540"/>
      <c r="I7540" s="112"/>
    </row>
    <row r="7541" spans="7:9" x14ac:dyDescent="0.25">
      <c r="G7541"/>
      <c r="I7541" s="112"/>
    </row>
    <row r="7542" spans="7:9" x14ac:dyDescent="0.25">
      <c r="G7542"/>
      <c r="I7542" s="112"/>
    </row>
    <row r="7543" spans="7:9" x14ac:dyDescent="0.25">
      <c r="G7543"/>
      <c r="I7543" s="112"/>
    </row>
    <row r="7544" spans="7:9" x14ac:dyDescent="0.25">
      <c r="G7544"/>
      <c r="I7544" s="112"/>
    </row>
    <row r="7545" spans="7:9" x14ac:dyDescent="0.25">
      <c r="G7545"/>
      <c r="I7545" s="112"/>
    </row>
    <row r="7546" spans="7:9" x14ac:dyDescent="0.25">
      <c r="G7546"/>
      <c r="I7546" s="112"/>
    </row>
    <row r="7547" spans="7:9" x14ac:dyDescent="0.25">
      <c r="G7547"/>
      <c r="I7547" s="112"/>
    </row>
    <row r="7548" spans="7:9" x14ac:dyDescent="0.25">
      <c r="G7548"/>
      <c r="I7548" s="112"/>
    </row>
    <row r="7549" spans="7:9" x14ac:dyDescent="0.25">
      <c r="G7549"/>
      <c r="I7549" s="112"/>
    </row>
    <row r="7550" spans="7:9" x14ac:dyDescent="0.25">
      <c r="G7550"/>
      <c r="I7550" s="112"/>
    </row>
    <row r="7551" spans="7:9" x14ac:dyDescent="0.25">
      <c r="G7551"/>
      <c r="I7551" s="112"/>
    </row>
    <row r="7552" spans="7:9" x14ac:dyDescent="0.25">
      <c r="G7552"/>
      <c r="I7552" s="112"/>
    </row>
    <row r="7553" spans="7:9" x14ac:dyDescent="0.25">
      <c r="G7553"/>
      <c r="I7553" s="112"/>
    </row>
    <row r="7554" spans="7:9" x14ac:dyDescent="0.25">
      <c r="G7554"/>
      <c r="I7554" s="112"/>
    </row>
    <row r="7555" spans="7:9" x14ac:dyDescent="0.25">
      <c r="G7555"/>
      <c r="I7555" s="112"/>
    </row>
    <row r="7556" spans="7:9" x14ac:dyDescent="0.25">
      <c r="G7556"/>
      <c r="I7556" s="112"/>
    </row>
    <row r="7557" spans="7:9" x14ac:dyDescent="0.25">
      <c r="G7557"/>
      <c r="I7557" s="112"/>
    </row>
    <row r="7558" spans="7:9" x14ac:dyDescent="0.25">
      <c r="G7558"/>
      <c r="I7558" s="112"/>
    </row>
    <row r="7559" spans="7:9" x14ac:dyDescent="0.25">
      <c r="G7559"/>
      <c r="I7559" s="112"/>
    </row>
    <row r="7560" spans="7:9" x14ac:dyDescent="0.25">
      <c r="G7560"/>
      <c r="I7560" s="112"/>
    </row>
    <row r="7561" spans="7:9" x14ac:dyDescent="0.25">
      <c r="G7561"/>
      <c r="I7561" s="112"/>
    </row>
    <row r="7562" spans="7:9" x14ac:dyDescent="0.25">
      <c r="G7562"/>
      <c r="I7562" s="112"/>
    </row>
    <row r="7563" spans="7:9" x14ac:dyDescent="0.25">
      <c r="G7563"/>
      <c r="I7563" s="112"/>
    </row>
    <row r="7564" spans="7:9" x14ac:dyDescent="0.25">
      <c r="G7564"/>
      <c r="I7564" s="112"/>
    </row>
    <row r="7565" spans="7:9" x14ac:dyDescent="0.25">
      <c r="G7565"/>
      <c r="I7565" s="112"/>
    </row>
    <row r="7566" spans="7:9" x14ac:dyDescent="0.25">
      <c r="G7566"/>
      <c r="I7566" s="112"/>
    </row>
    <row r="7567" spans="7:9" x14ac:dyDescent="0.25">
      <c r="G7567"/>
      <c r="I7567" s="112"/>
    </row>
    <row r="7568" spans="7:9" x14ac:dyDescent="0.25">
      <c r="G7568"/>
      <c r="I7568" s="112"/>
    </row>
    <row r="7569" spans="7:9" x14ac:dyDescent="0.25">
      <c r="G7569"/>
      <c r="I7569" s="112"/>
    </row>
    <row r="7570" spans="7:9" x14ac:dyDescent="0.25">
      <c r="G7570"/>
      <c r="I7570" s="112"/>
    </row>
    <row r="7571" spans="7:9" x14ac:dyDescent="0.25">
      <c r="G7571"/>
      <c r="I7571" s="112"/>
    </row>
    <row r="7572" spans="7:9" x14ac:dyDescent="0.25">
      <c r="G7572"/>
      <c r="I7572" s="112"/>
    </row>
    <row r="7573" spans="7:9" x14ac:dyDescent="0.25">
      <c r="G7573"/>
      <c r="I7573" s="112"/>
    </row>
    <row r="7574" spans="7:9" x14ac:dyDescent="0.25">
      <c r="G7574"/>
      <c r="I7574" s="112"/>
    </row>
    <row r="7575" spans="7:9" x14ac:dyDescent="0.25">
      <c r="G7575"/>
      <c r="I7575" s="112"/>
    </row>
    <row r="7576" spans="7:9" x14ac:dyDescent="0.25">
      <c r="G7576"/>
      <c r="I7576" s="112"/>
    </row>
    <row r="7577" spans="7:9" x14ac:dyDescent="0.25">
      <c r="G7577"/>
      <c r="I7577" s="112"/>
    </row>
    <row r="7578" spans="7:9" x14ac:dyDescent="0.25">
      <c r="G7578"/>
      <c r="I7578" s="112"/>
    </row>
    <row r="7579" spans="7:9" x14ac:dyDescent="0.25">
      <c r="G7579"/>
      <c r="I7579" s="112"/>
    </row>
    <row r="7580" spans="7:9" x14ac:dyDescent="0.25">
      <c r="G7580"/>
      <c r="I7580" s="112"/>
    </row>
    <row r="7581" spans="7:9" x14ac:dyDescent="0.25">
      <c r="G7581"/>
      <c r="I7581" s="112"/>
    </row>
    <row r="7582" spans="7:9" x14ac:dyDescent="0.25">
      <c r="G7582"/>
      <c r="I7582" s="112"/>
    </row>
    <row r="7583" spans="7:9" x14ac:dyDescent="0.25">
      <c r="G7583"/>
      <c r="I7583" s="112"/>
    </row>
    <row r="7584" spans="7:9" x14ac:dyDescent="0.25">
      <c r="G7584"/>
      <c r="I7584" s="112"/>
    </row>
    <row r="7585" spans="7:9" x14ac:dyDescent="0.25">
      <c r="G7585"/>
      <c r="I7585" s="112"/>
    </row>
    <row r="7586" spans="7:9" x14ac:dyDescent="0.25">
      <c r="G7586"/>
      <c r="I7586" s="112"/>
    </row>
    <row r="7587" spans="7:9" x14ac:dyDescent="0.25">
      <c r="G7587"/>
      <c r="I7587" s="112"/>
    </row>
    <row r="7588" spans="7:9" x14ac:dyDescent="0.25">
      <c r="G7588"/>
      <c r="I7588" s="112"/>
    </row>
    <row r="7589" spans="7:9" x14ac:dyDescent="0.25">
      <c r="G7589"/>
      <c r="I7589" s="112"/>
    </row>
    <row r="7590" spans="7:9" x14ac:dyDescent="0.25">
      <c r="G7590"/>
      <c r="I7590" s="112"/>
    </row>
    <row r="7591" spans="7:9" x14ac:dyDescent="0.25">
      <c r="G7591"/>
      <c r="I7591" s="112"/>
    </row>
    <row r="7592" spans="7:9" x14ac:dyDescent="0.25">
      <c r="G7592"/>
      <c r="I7592" s="112"/>
    </row>
    <row r="7593" spans="7:9" x14ac:dyDescent="0.25">
      <c r="G7593"/>
      <c r="I7593" s="112"/>
    </row>
    <row r="7594" spans="7:9" x14ac:dyDescent="0.25">
      <c r="G7594"/>
      <c r="I7594" s="112"/>
    </row>
    <row r="7595" spans="7:9" x14ac:dyDescent="0.25">
      <c r="G7595"/>
      <c r="I7595" s="112"/>
    </row>
    <row r="7596" spans="7:9" x14ac:dyDescent="0.25">
      <c r="G7596"/>
      <c r="I7596" s="112"/>
    </row>
    <row r="7597" spans="7:9" x14ac:dyDescent="0.25">
      <c r="G7597"/>
      <c r="I7597" s="112"/>
    </row>
    <row r="7598" spans="7:9" x14ac:dyDescent="0.25">
      <c r="G7598"/>
      <c r="I7598" s="112"/>
    </row>
    <row r="7599" spans="7:9" x14ac:dyDescent="0.25">
      <c r="G7599"/>
      <c r="I7599" s="112"/>
    </row>
    <row r="7600" spans="7:9" x14ac:dyDescent="0.25">
      <c r="G7600"/>
      <c r="I7600" s="112"/>
    </row>
    <row r="7601" spans="7:9" x14ac:dyDescent="0.25">
      <c r="G7601"/>
      <c r="I7601" s="112"/>
    </row>
    <row r="7602" spans="7:9" x14ac:dyDescent="0.25">
      <c r="G7602"/>
      <c r="I7602" s="112"/>
    </row>
    <row r="7603" spans="7:9" x14ac:dyDescent="0.25">
      <c r="G7603"/>
      <c r="I7603" s="112"/>
    </row>
    <row r="7604" spans="7:9" x14ac:dyDescent="0.25">
      <c r="G7604"/>
      <c r="I7604" s="112"/>
    </row>
    <row r="7605" spans="7:9" x14ac:dyDescent="0.25">
      <c r="G7605"/>
      <c r="I7605" s="112"/>
    </row>
    <row r="7606" spans="7:9" x14ac:dyDescent="0.25">
      <c r="G7606"/>
      <c r="I7606" s="112"/>
    </row>
    <row r="7607" spans="7:9" x14ac:dyDescent="0.25">
      <c r="G7607"/>
      <c r="I7607" s="112"/>
    </row>
    <row r="7608" spans="7:9" x14ac:dyDescent="0.25">
      <c r="G7608"/>
      <c r="I7608" s="112"/>
    </row>
    <row r="7609" spans="7:9" x14ac:dyDescent="0.25">
      <c r="G7609"/>
      <c r="I7609" s="112"/>
    </row>
    <row r="7610" spans="7:9" x14ac:dyDescent="0.25">
      <c r="G7610"/>
      <c r="I7610" s="112"/>
    </row>
    <row r="7611" spans="7:9" x14ac:dyDescent="0.25">
      <c r="G7611"/>
      <c r="I7611" s="112"/>
    </row>
    <row r="7612" spans="7:9" x14ac:dyDescent="0.25">
      <c r="G7612"/>
      <c r="I7612" s="112"/>
    </row>
    <row r="7613" spans="7:9" x14ac:dyDescent="0.25">
      <c r="G7613"/>
      <c r="I7613" s="112"/>
    </row>
    <row r="7614" spans="7:9" x14ac:dyDescent="0.25">
      <c r="G7614"/>
      <c r="I7614" s="112"/>
    </row>
    <row r="7615" spans="7:9" x14ac:dyDescent="0.25">
      <c r="G7615"/>
      <c r="I7615" s="112"/>
    </row>
    <row r="7616" spans="7:9" x14ac:dyDescent="0.25">
      <c r="G7616"/>
      <c r="I7616" s="112"/>
    </row>
    <row r="7617" spans="7:9" x14ac:dyDescent="0.25">
      <c r="G7617"/>
      <c r="I7617" s="112"/>
    </row>
    <row r="7618" spans="7:9" x14ac:dyDescent="0.25">
      <c r="G7618"/>
      <c r="I7618" s="112"/>
    </row>
    <row r="7619" spans="7:9" x14ac:dyDescent="0.25">
      <c r="G7619"/>
      <c r="I7619" s="112"/>
    </row>
    <row r="7620" spans="7:9" x14ac:dyDescent="0.25">
      <c r="G7620"/>
      <c r="I7620" s="112"/>
    </row>
    <row r="7621" spans="7:9" x14ac:dyDescent="0.25">
      <c r="G7621"/>
      <c r="I7621" s="112"/>
    </row>
    <row r="7622" spans="7:9" x14ac:dyDescent="0.25">
      <c r="G7622"/>
      <c r="I7622" s="112"/>
    </row>
    <row r="7623" spans="7:9" x14ac:dyDescent="0.25">
      <c r="G7623"/>
      <c r="I7623" s="112"/>
    </row>
    <row r="7624" spans="7:9" x14ac:dyDescent="0.25">
      <c r="G7624"/>
      <c r="I7624" s="112"/>
    </row>
    <row r="7625" spans="7:9" x14ac:dyDescent="0.25">
      <c r="G7625"/>
      <c r="I7625" s="112"/>
    </row>
    <row r="7626" spans="7:9" x14ac:dyDescent="0.25">
      <c r="G7626"/>
      <c r="I7626" s="112"/>
    </row>
    <row r="7627" spans="7:9" x14ac:dyDescent="0.25">
      <c r="G7627"/>
      <c r="I7627" s="112"/>
    </row>
    <row r="7628" spans="7:9" x14ac:dyDescent="0.25">
      <c r="G7628"/>
      <c r="I7628" s="112"/>
    </row>
    <row r="7629" spans="7:9" x14ac:dyDescent="0.25">
      <c r="G7629"/>
      <c r="I7629" s="112"/>
    </row>
    <row r="7630" spans="7:9" x14ac:dyDescent="0.25">
      <c r="G7630"/>
      <c r="I7630" s="112"/>
    </row>
    <row r="7631" spans="7:9" x14ac:dyDescent="0.25">
      <c r="G7631"/>
      <c r="I7631" s="112"/>
    </row>
    <row r="7632" spans="7:9" x14ac:dyDescent="0.25">
      <c r="G7632"/>
      <c r="I7632" s="112"/>
    </row>
    <row r="7633" spans="7:9" x14ac:dyDescent="0.25">
      <c r="G7633"/>
      <c r="I7633" s="112"/>
    </row>
    <row r="7634" spans="7:9" x14ac:dyDescent="0.25">
      <c r="G7634"/>
      <c r="I7634" s="112"/>
    </row>
    <row r="7635" spans="7:9" x14ac:dyDescent="0.25">
      <c r="G7635"/>
      <c r="I7635" s="112"/>
    </row>
    <row r="7636" spans="7:9" x14ac:dyDescent="0.25">
      <c r="G7636"/>
      <c r="I7636" s="112"/>
    </row>
    <row r="7637" spans="7:9" x14ac:dyDescent="0.25">
      <c r="G7637"/>
      <c r="I7637" s="112"/>
    </row>
    <row r="7638" spans="7:9" x14ac:dyDescent="0.25">
      <c r="G7638"/>
      <c r="I7638" s="112"/>
    </row>
    <row r="7639" spans="7:9" x14ac:dyDescent="0.25">
      <c r="G7639"/>
      <c r="I7639" s="112"/>
    </row>
    <row r="7640" spans="7:9" x14ac:dyDescent="0.25">
      <c r="G7640"/>
      <c r="I7640" s="112"/>
    </row>
    <row r="7641" spans="7:9" x14ac:dyDescent="0.25">
      <c r="G7641"/>
      <c r="I7641" s="112"/>
    </row>
    <row r="7642" spans="7:9" x14ac:dyDescent="0.25">
      <c r="G7642"/>
      <c r="I7642" s="112"/>
    </row>
    <row r="7643" spans="7:9" x14ac:dyDescent="0.25">
      <c r="G7643"/>
      <c r="I7643" s="112"/>
    </row>
    <row r="7644" spans="7:9" x14ac:dyDescent="0.25">
      <c r="G7644"/>
      <c r="I7644" s="112"/>
    </row>
    <row r="7645" spans="7:9" x14ac:dyDescent="0.25">
      <c r="G7645"/>
      <c r="I7645" s="112"/>
    </row>
    <row r="7646" spans="7:9" x14ac:dyDescent="0.25">
      <c r="G7646"/>
      <c r="I7646" s="112"/>
    </row>
    <row r="7647" spans="7:9" x14ac:dyDescent="0.25">
      <c r="G7647"/>
      <c r="I7647" s="112"/>
    </row>
    <row r="7648" spans="7:9" x14ac:dyDescent="0.25">
      <c r="G7648"/>
      <c r="I7648" s="112"/>
    </row>
    <row r="7649" spans="7:9" x14ac:dyDescent="0.25">
      <c r="G7649"/>
      <c r="I7649" s="112"/>
    </row>
    <row r="7650" spans="7:9" x14ac:dyDescent="0.25">
      <c r="G7650"/>
      <c r="I7650" s="112"/>
    </row>
    <row r="7651" spans="7:9" x14ac:dyDescent="0.25">
      <c r="G7651"/>
      <c r="I7651" s="112"/>
    </row>
    <row r="7652" spans="7:9" x14ac:dyDescent="0.25">
      <c r="G7652"/>
      <c r="I7652" s="112"/>
    </row>
    <row r="7653" spans="7:9" x14ac:dyDescent="0.25">
      <c r="G7653"/>
      <c r="I7653" s="112"/>
    </row>
    <row r="7654" spans="7:9" x14ac:dyDescent="0.25">
      <c r="G7654"/>
      <c r="I7654" s="112"/>
    </row>
    <row r="7655" spans="7:9" x14ac:dyDescent="0.25">
      <c r="G7655"/>
      <c r="I7655" s="112"/>
    </row>
    <row r="7656" spans="7:9" x14ac:dyDescent="0.25">
      <c r="G7656"/>
      <c r="I7656" s="112"/>
    </row>
    <row r="7657" spans="7:9" x14ac:dyDescent="0.25">
      <c r="G7657"/>
      <c r="I7657" s="112"/>
    </row>
    <row r="7658" spans="7:9" x14ac:dyDescent="0.25">
      <c r="G7658"/>
      <c r="I7658" s="112"/>
    </row>
    <row r="7659" spans="7:9" x14ac:dyDescent="0.25">
      <c r="G7659"/>
      <c r="I7659" s="112"/>
    </row>
    <row r="7660" spans="7:9" x14ac:dyDescent="0.25">
      <c r="G7660"/>
      <c r="I7660" s="112"/>
    </row>
    <row r="7661" spans="7:9" x14ac:dyDescent="0.25">
      <c r="G7661"/>
      <c r="I7661" s="112"/>
    </row>
    <row r="7662" spans="7:9" x14ac:dyDescent="0.25">
      <c r="G7662"/>
      <c r="I7662" s="112"/>
    </row>
    <row r="7663" spans="7:9" x14ac:dyDescent="0.25">
      <c r="G7663"/>
      <c r="I7663" s="112"/>
    </row>
    <row r="7664" spans="7:9" x14ac:dyDescent="0.25">
      <c r="G7664"/>
      <c r="I7664" s="112"/>
    </row>
    <row r="7665" spans="7:9" x14ac:dyDescent="0.25">
      <c r="G7665"/>
      <c r="I7665" s="112"/>
    </row>
    <row r="7666" spans="7:9" x14ac:dyDescent="0.25">
      <c r="G7666"/>
      <c r="I7666" s="112"/>
    </row>
    <row r="7667" spans="7:9" x14ac:dyDescent="0.25">
      <c r="G7667"/>
      <c r="I7667" s="112"/>
    </row>
    <row r="7668" spans="7:9" x14ac:dyDescent="0.25">
      <c r="G7668"/>
      <c r="I7668" s="112"/>
    </row>
    <row r="7669" spans="7:9" x14ac:dyDescent="0.25">
      <c r="G7669"/>
      <c r="I7669" s="112"/>
    </row>
    <row r="7670" spans="7:9" x14ac:dyDescent="0.25">
      <c r="G7670"/>
      <c r="I7670" s="112"/>
    </row>
    <row r="7671" spans="7:9" x14ac:dyDescent="0.25">
      <c r="G7671"/>
      <c r="I7671" s="112"/>
    </row>
    <row r="7672" spans="7:9" x14ac:dyDescent="0.25">
      <c r="G7672"/>
      <c r="I7672" s="112"/>
    </row>
    <row r="7673" spans="7:9" x14ac:dyDescent="0.25">
      <c r="G7673"/>
      <c r="I7673" s="112"/>
    </row>
    <row r="7674" spans="7:9" x14ac:dyDescent="0.25">
      <c r="G7674"/>
      <c r="I7674" s="112"/>
    </row>
    <row r="7675" spans="7:9" x14ac:dyDescent="0.25">
      <c r="G7675"/>
      <c r="I7675" s="112"/>
    </row>
    <row r="7676" spans="7:9" x14ac:dyDescent="0.25">
      <c r="G7676"/>
      <c r="I7676" s="112"/>
    </row>
    <row r="7677" spans="7:9" x14ac:dyDescent="0.25">
      <c r="G7677"/>
      <c r="I7677" s="112"/>
    </row>
    <row r="7678" spans="7:9" x14ac:dyDescent="0.25">
      <c r="G7678"/>
      <c r="I7678" s="112"/>
    </row>
    <row r="7679" spans="7:9" x14ac:dyDescent="0.25">
      <c r="G7679"/>
      <c r="I7679" s="112"/>
    </row>
    <row r="7680" spans="7:9" x14ac:dyDescent="0.25">
      <c r="G7680"/>
      <c r="I7680" s="112"/>
    </row>
    <row r="7681" spans="7:9" x14ac:dyDescent="0.25">
      <c r="G7681"/>
      <c r="I7681" s="112"/>
    </row>
    <row r="7682" spans="7:9" x14ac:dyDescent="0.25">
      <c r="G7682"/>
      <c r="I7682" s="112"/>
    </row>
    <row r="7683" spans="7:9" x14ac:dyDescent="0.25">
      <c r="G7683"/>
      <c r="I7683" s="112"/>
    </row>
    <row r="7684" spans="7:9" x14ac:dyDescent="0.25">
      <c r="G7684"/>
      <c r="I7684" s="112"/>
    </row>
    <row r="7685" spans="7:9" x14ac:dyDescent="0.25">
      <c r="G7685"/>
      <c r="I7685" s="112"/>
    </row>
    <row r="7686" spans="7:9" x14ac:dyDescent="0.25">
      <c r="G7686"/>
      <c r="I7686" s="112"/>
    </row>
    <row r="7687" spans="7:9" x14ac:dyDescent="0.25">
      <c r="G7687"/>
      <c r="I7687" s="112"/>
    </row>
    <row r="7688" spans="7:9" x14ac:dyDescent="0.25">
      <c r="G7688"/>
      <c r="I7688" s="112"/>
    </row>
    <row r="7689" spans="7:9" x14ac:dyDescent="0.25">
      <c r="G7689"/>
      <c r="I7689" s="112"/>
    </row>
    <row r="7690" spans="7:9" x14ac:dyDescent="0.25">
      <c r="G7690"/>
      <c r="I7690" s="112"/>
    </row>
    <row r="7691" spans="7:9" x14ac:dyDescent="0.25">
      <c r="G7691"/>
      <c r="I7691" s="112"/>
    </row>
    <row r="7692" spans="7:9" x14ac:dyDescent="0.25">
      <c r="G7692"/>
      <c r="I7692" s="112"/>
    </row>
    <row r="7693" spans="7:9" x14ac:dyDescent="0.25">
      <c r="G7693"/>
      <c r="I7693" s="112"/>
    </row>
    <row r="7694" spans="7:9" x14ac:dyDescent="0.25">
      <c r="G7694"/>
      <c r="I7694" s="112"/>
    </row>
    <row r="7695" spans="7:9" x14ac:dyDescent="0.25">
      <c r="G7695"/>
      <c r="I7695" s="112"/>
    </row>
    <row r="7696" spans="7:9" x14ac:dyDescent="0.25">
      <c r="G7696"/>
      <c r="I7696" s="112"/>
    </row>
    <row r="7697" spans="7:9" x14ac:dyDescent="0.25">
      <c r="G7697"/>
      <c r="I7697" s="112"/>
    </row>
    <row r="7698" spans="7:9" x14ac:dyDescent="0.25">
      <c r="G7698"/>
      <c r="I7698" s="112"/>
    </row>
    <row r="7699" spans="7:9" x14ac:dyDescent="0.25">
      <c r="G7699"/>
      <c r="I7699" s="112"/>
    </row>
    <row r="7700" spans="7:9" x14ac:dyDescent="0.25">
      <c r="G7700"/>
      <c r="I7700" s="112"/>
    </row>
    <row r="7701" spans="7:9" x14ac:dyDescent="0.25">
      <c r="G7701"/>
      <c r="I7701" s="112"/>
    </row>
    <row r="7702" spans="7:9" x14ac:dyDescent="0.25">
      <c r="G7702"/>
      <c r="I7702" s="112"/>
    </row>
    <row r="7703" spans="7:9" x14ac:dyDescent="0.25">
      <c r="G7703"/>
      <c r="I7703" s="112"/>
    </row>
    <row r="7704" spans="7:9" x14ac:dyDescent="0.25">
      <c r="G7704"/>
      <c r="I7704" s="112"/>
    </row>
    <row r="7705" spans="7:9" x14ac:dyDescent="0.25">
      <c r="G7705"/>
      <c r="I7705" s="112"/>
    </row>
    <row r="7706" spans="7:9" x14ac:dyDescent="0.25">
      <c r="G7706"/>
      <c r="I7706" s="112"/>
    </row>
    <row r="7707" spans="7:9" x14ac:dyDescent="0.25">
      <c r="G7707"/>
      <c r="I7707" s="112"/>
    </row>
    <row r="7708" spans="7:9" x14ac:dyDescent="0.25">
      <c r="G7708"/>
      <c r="I7708" s="112"/>
    </row>
    <row r="7709" spans="7:9" x14ac:dyDescent="0.25">
      <c r="G7709"/>
      <c r="I7709" s="112"/>
    </row>
    <row r="7710" spans="7:9" x14ac:dyDescent="0.25">
      <c r="G7710"/>
      <c r="I7710" s="112"/>
    </row>
    <row r="7711" spans="7:9" x14ac:dyDescent="0.25">
      <c r="G7711"/>
      <c r="I7711" s="112"/>
    </row>
    <row r="7712" spans="7:9" x14ac:dyDescent="0.25">
      <c r="G7712"/>
      <c r="I7712" s="112"/>
    </row>
    <row r="7713" spans="7:9" x14ac:dyDescent="0.25">
      <c r="G7713"/>
      <c r="I7713" s="112"/>
    </row>
    <row r="7714" spans="7:9" x14ac:dyDescent="0.25">
      <c r="G7714"/>
      <c r="I7714" s="112"/>
    </row>
    <row r="7715" spans="7:9" x14ac:dyDescent="0.25">
      <c r="G7715"/>
      <c r="I7715" s="112"/>
    </row>
    <row r="7716" spans="7:9" x14ac:dyDescent="0.25">
      <c r="G7716"/>
      <c r="I7716" s="112"/>
    </row>
    <row r="7717" spans="7:9" x14ac:dyDescent="0.25">
      <c r="G7717"/>
      <c r="I7717" s="112"/>
    </row>
    <row r="7718" spans="7:9" x14ac:dyDescent="0.25">
      <c r="G7718"/>
      <c r="I7718" s="112"/>
    </row>
    <row r="7719" spans="7:9" x14ac:dyDescent="0.25">
      <c r="G7719"/>
      <c r="I7719" s="112"/>
    </row>
    <row r="7720" spans="7:9" x14ac:dyDescent="0.25">
      <c r="G7720"/>
      <c r="I7720" s="112"/>
    </row>
    <row r="7721" spans="7:9" x14ac:dyDescent="0.25">
      <c r="G7721"/>
      <c r="I7721" s="112"/>
    </row>
    <row r="7722" spans="7:9" x14ac:dyDescent="0.25">
      <c r="G7722"/>
      <c r="I7722" s="112"/>
    </row>
    <row r="7723" spans="7:9" x14ac:dyDescent="0.25">
      <c r="G7723"/>
      <c r="I7723" s="112"/>
    </row>
    <row r="7724" spans="7:9" x14ac:dyDescent="0.25">
      <c r="G7724"/>
      <c r="I7724" s="112"/>
    </row>
    <row r="7725" spans="7:9" x14ac:dyDescent="0.25">
      <c r="G7725"/>
      <c r="I7725" s="112"/>
    </row>
    <row r="7726" spans="7:9" x14ac:dyDescent="0.25">
      <c r="G7726"/>
      <c r="I7726" s="112"/>
    </row>
    <row r="7727" spans="7:9" x14ac:dyDescent="0.25">
      <c r="G7727"/>
      <c r="I7727" s="112"/>
    </row>
    <row r="7728" spans="7:9" x14ac:dyDescent="0.25">
      <c r="G7728"/>
      <c r="I7728" s="112"/>
    </row>
    <row r="7729" spans="7:9" x14ac:dyDescent="0.25">
      <c r="G7729"/>
      <c r="I7729" s="112"/>
    </row>
    <row r="7730" spans="7:9" x14ac:dyDescent="0.25">
      <c r="G7730"/>
      <c r="I7730" s="112"/>
    </row>
    <row r="7731" spans="7:9" x14ac:dyDescent="0.25">
      <c r="G7731"/>
      <c r="I7731" s="112"/>
    </row>
    <row r="7732" spans="7:9" x14ac:dyDescent="0.25">
      <c r="G7732"/>
      <c r="I7732" s="112"/>
    </row>
    <row r="7733" spans="7:9" x14ac:dyDescent="0.25">
      <c r="G7733"/>
      <c r="I7733" s="112"/>
    </row>
    <row r="7734" spans="7:9" x14ac:dyDescent="0.25">
      <c r="G7734"/>
      <c r="I7734" s="112"/>
    </row>
    <row r="7735" spans="7:9" x14ac:dyDescent="0.25">
      <c r="G7735"/>
      <c r="I7735" s="112"/>
    </row>
    <row r="7736" spans="7:9" x14ac:dyDescent="0.25">
      <c r="G7736"/>
      <c r="I7736" s="112"/>
    </row>
    <row r="7737" spans="7:9" x14ac:dyDescent="0.25">
      <c r="G7737"/>
      <c r="I7737" s="112"/>
    </row>
    <row r="7738" spans="7:9" x14ac:dyDescent="0.25">
      <c r="G7738"/>
      <c r="I7738" s="112"/>
    </row>
    <row r="7739" spans="7:9" x14ac:dyDescent="0.25">
      <c r="G7739"/>
      <c r="I7739" s="112"/>
    </row>
    <row r="7740" spans="7:9" x14ac:dyDescent="0.25">
      <c r="G7740"/>
      <c r="I7740" s="112"/>
    </row>
    <row r="7741" spans="7:9" x14ac:dyDescent="0.25">
      <c r="G7741"/>
      <c r="I7741" s="112"/>
    </row>
    <row r="7742" spans="7:9" x14ac:dyDescent="0.25">
      <c r="G7742"/>
      <c r="I7742" s="112"/>
    </row>
    <row r="7743" spans="7:9" x14ac:dyDescent="0.25">
      <c r="G7743"/>
      <c r="I7743" s="112"/>
    </row>
    <row r="7744" spans="7:9" x14ac:dyDescent="0.25">
      <c r="G7744"/>
      <c r="I7744" s="112"/>
    </row>
    <row r="7745" spans="7:9" x14ac:dyDescent="0.25">
      <c r="G7745"/>
      <c r="I7745" s="112"/>
    </row>
    <row r="7746" spans="7:9" x14ac:dyDescent="0.25">
      <c r="G7746"/>
      <c r="I7746" s="112"/>
    </row>
    <row r="7747" spans="7:9" x14ac:dyDescent="0.25">
      <c r="G7747"/>
      <c r="I7747" s="112"/>
    </row>
    <row r="7748" spans="7:9" x14ac:dyDescent="0.25">
      <c r="G7748"/>
      <c r="I7748" s="112"/>
    </row>
    <row r="7749" spans="7:9" x14ac:dyDescent="0.25">
      <c r="G7749"/>
      <c r="I7749" s="112"/>
    </row>
    <row r="7750" spans="7:9" x14ac:dyDescent="0.25">
      <c r="G7750"/>
      <c r="I7750" s="112"/>
    </row>
    <row r="7751" spans="7:9" x14ac:dyDescent="0.25">
      <c r="G7751"/>
      <c r="I7751" s="112"/>
    </row>
    <row r="7752" spans="7:9" x14ac:dyDescent="0.25">
      <c r="G7752"/>
      <c r="I7752" s="112"/>
    </row>
    <row r="7753" spans="7:9" x14ac:dyDescent="0.25">
      <c r="G7753"/>
      <c r="I7753" s="112"/>
    </row>
    <row r="7754" spans="7:9" x14ac:dyDescent="0.25">
      <c r="G7754"/>
      <c r="I7754" s="112"/>
    </row>
    <row r="7755" spans="7:9" x14ac:dyDescent="0.25">
      <c r="G7755"/>
      <c r="I7755" s="112"/>
    </row>
    <row r="7756" spans="7:9" x14ac:dyDescent="0.25">
      <c r="G7756"/>
      <c r="I7756" s="112"/>
    </row>
    <row r="7757" spans="7:9" x14ac:dyDescent="0.25">
      <c r="G7757"/>
      <c r="I7757" s="112"/>
    </row>
    <row r="7758" spans="7:9" x14ac:dyDescent="0.25">
      <c r="G7758"/>
      <c r="I7758" s="112"/>
    </row>
    <row r="7759" spans="7:9" x14ac:dyDescent="0.25">
      <c r="G7759"/>
      <c r="I7759" s="112"/>
    </row>
    <row r="7760" spans="7:9" x14ac:dyDescent="0.25">
      <c r="G7760"/>
      <c r="I7760" s="112"/>
    </row>
    <row r="7761" spans="7:9" x14ac:dyDescent="0.25">
      <c r="G7761"/>
      <c r="I7761" s="112"/>
    </row>
    <row r="7762" spans="7:9" x14ac:dyDescent="0.25">
      <c r="G7762"/>
      <c r="I7762" s="112"/>
    </row>
    <row r="7763" spans="7:9" x14ac:dyDescent="0.25">
      <c r="G7763"/>
      <c r="I7763" s="112"/>
    </row>
    <row r="7764" spans="7:9" x14ac:dyDescent="0.25">
      <c r="G7764"/>
      <c r="I7764" s="112"/>
    </row>
    <row r="7765" spans="7:9" x14ac:dyDescent="0.25">
      <c r="G7765"/>
      <c r="I7765" s="112"/>
    </row>
    <row r="7766" spans="7:9" x14ac:dyDescent="0.25">
      <c r="G7766"/>
      <c r="I7766" s="112"/>
    </row>
    <row r="7767" spans="7:9" x14ac:dyDescent="0.25">
      <c r="G7767"/>
      <c r="I7767" s="112"/>
    </row>
    <row r="7768" spans="7:9" x14ac:dyDescent="0.25">
      <c r="G7768"/>
      <c r="I7768" s="112"/>
    </row>
    <row r="7769" spans="7:9" x14ac:dyDescent="0.25">
      <c r="G7769"/>
      <c r="I7769" s="112"/>
    </row>
    <row r="7770" spans="7:9" x14ac:dyDescent="0.25">
      <c r="G7770"/>
      <c r="I7770" s="112"/>
    </row>
    <row r="7771" spans="7:9" x14ac:dyDescent="0.25">
      <c r="G7771"/>
      <c r="I7771" s="112"/>
    </row>
    <row r="7772" spans="7:9" x14ac:dyDescent="0.25">
      <c r="G7772"/>
      <c r="I7772" s="112"/>
    </row>
    <row r="7773" spans="7:9" x14ac:dyDescent="0.25">
      <c r="G7773"/>
      <c r="I7773" s="112"/>
    </row>
    <row r="7774" spans="7:9" x14ac:dyDescent="0.25">
      <c r="G7774"/>
      <c r="I7774" s="112"/>
    </row>
    <row r="7775" spans="7:9" x14ac:dyDescent="0.25">
      <c r="G7775"/>
      <c r="I7775" s="112"/>
    </row>
    <row r="7776" spans="7:9" x14ac:dyDescent="0.25">
      <c r="G7776"/>
      <c r="I7776" s="112"/>
    </row>
    <row r="7777" spans="7:9" x14ac:dyDescent="0.25">
      <c r="G7777"/>
      <c r="I7777" s="112"/>
    </row>
    <row r="7778" spans="7:9" x14ac:dyDescent="0.25">
      <c r="G7778"/>
      <c r="I7778" s="112"/>
    </row>
    <row r="7779" spans="7:9" x14ac:dyDescent="0.25">
      <c r="G7779"/>
      <c r="I7779" s="112"/>
    </row>
    <row r="7780" spans="7:9" x14ac:dyDescent="0.25">
      <c r="G7780"/>
      <c r="I7780" s="112"/>
    </row>
    <row r="7781" spans="7:9" x14ac:dyDescent="0.25">
      <c r="G7781"/>
      <c r="I7781" s="112"/>
    </row>
    <row r="7782" spans="7:9" x14ac:dyDescent="0.25">
      <c r="G7782"/>
      <c r="I7782" s="112"/>
    </row>
    <row r="7783" spans="7:9" x14ac:dyDescent="0.25">
      <c r="G7783"/>
      <c r="I7783" s="112"/>
    </row>
    <row r="7784" spans="7:9" x14ac:dyDescent="0.25">
      <c r="G7784"/>
      <c r="I7784" s="112"/>
    </row>
    <row r="7785" spans="7:9" x14ac:dyDescent="0.25">
      <c r="G7785"/>
      <c r="I7785" s="112"/>
    </row>
    <row r="7786" spans="7:9" x14ac:dyDescent="0.25">
      <c r="G7786"/>
      <c r="I7786" s="112"/>
    </row>
    <row r="7787" spans="7:9" x14ac:dyDescent="0.25">
      <c r="G7787"/>
      <c r="I7787" s="112"/>
    </row>
    <row r="7788" spans="7:9" x14ac:dyDescent="0.25">
      <c r="G7788"/>
      <c r="I7788" s="112"/>
    </row>
    <row r="7789" spans="7:9" x14ac:dyDescent="0.25">
      <c r="G7789"/>
      <c r="I7789" s="112"/>
    </row>
    <row r="7790" spans="7:9" x14ac:dyDescent="0.25">
      <c r="G7790"/>
      <c r="I7790" s="112"/>
    </row>
    <row r="7791" spans="7:9" x14ac:dyDescent="0.25">
      <c r="G7791"/>
      <c r="I7791" s="112"/>
    </row>
    <row r="7792" spans="7:9" x14ac:dyDescent="0.25">
      <c r="G7792"/>
      <c r="I7792" s="112"/>
    </row>
    <row r="7793" spans="7:9" x14ac:dyDescent="0.25">
      <c r="G7793"/>
      <c r="I7793" s="112"/>
    </row>
    <row r="7794" spans="7:9" x14ac:dyDescent="0.25">
      <c r="G7794"/>
      <c r="I7794" s="112"/>
    </row>
    <row r="7795" spans="7:9" x14ac:dyDescent="0.25">
      <c r="G7795"/>
      <c r="I7795" s="112"/>
    </row>
    <row r="7796" spans="7:9" x14ac:dyDescent="0.25">
      <c r="G7796"/>
      <c r="I7796" s="112"/>
    </row>
    <row r="7797" spans="7:9" x14ac:dyDescent="0.25">
      <c r="G7797"/>
      <c r="I7797" s="112"/>
    </row>
    <row r="7798" spans="7:9" x14ac:dyDescent="0.25">
      <c r="G7798"/>
      <c r="I7798" s="112"/>
    </row>
    <row r="7799" spans="7:9" x14ac:dyDescent="0.25">
      <c r="G7799"/>
      <c r="I7799" s="112"/>
    </row>
    <row r="7800" spans="7:9" x14ac:dyDescent="0.25">
      <c r="G7800"/>
      <c r="I7800" s="112"/>
    </row>
    <row r="7801" spans="7:9" x14ac:dyDescent="0.25">
      <c r="G7801"/>
      <c r="I7801" s="112"/>
    </row>
    <row r="7802" spans="7:9" x14ac:dyDescent="0.25">
      <c r="G7802"/>
      <c r="I7802" s="112"/>
    </row>
    <row r="7803" spans="7:9" x14ac:dyDescent="0.25">
      <c r="G7803"/>
      <c r="I7803" s="112"/>
    </row>
    <row r="7804" spans="7:9" x14ac:dyDescent="0.25">
      <c r="G7804"/>
      <c r="I7804" s="112"/>
    </row>
    <row r="7805" spans="7:9" x14ac:dyDescent="0.25">
      <c r="G7805"/>
      <c r="I7805" s="112"/>
    </row>
    <row r="7806" spans="7:9" x14ac:dyDescent="0.25">
      <c r="G7806"/>
      <c r="I7806" s="112"/>
    </row>
    <row r="7807" spans="7:9" x14ac:dyDescent="0.25">
      <c r="G7807"/>
      <c r="I7807" s="112"/>
    </row>
    <row r="7808" spans="7:9" x14ac:dyDescent="0.25">
      <c r="G7808"/>
      <c r="I7808" s="112"/>
    </row>
    <row r="7809" spans="7:9" x14ac:dyDescent="0.25">
      <c r="G7809"/>
      <c r="I7809" s="112"/>
    </row>
    <row r="7810" spans="7:9" x14ac:dyDescent="0.25">
      <c r="G7810"/>
      <c r="I7810" s="112"/>
    </row>
    <row r="7811" spans="7:9" x14ac:dyDescent="0.25">
      <c r="G7811"/>
      <c r="I7811" s="112"/>
    </row>
    <row r="7812" spans="7:9" x14ac:dyDescent="0.25">
      <c r="G7812"/>
      <c r="I7812" s="112"/>
    </row>
    <row r="7813" spans="7:9" x14ac:dyDescent="0.25">
      <c r="G7813"/>
      <c r="I7813" s="112"/>
    </row>
    <row r="7814" spans="7:9" x14ac:dyDescent="0.25">
      <c r="G7814"/>
      <c r="I7814" s="112"/>
    </row>
    <row r="7815" spans="7:9" x14ac:dyDescent="0.25">
      <c r="G7815"/>
      <c r="I7815" s="112"/>
    </row>
    <row r="7816" spans="7:9" x14ac:dyDescent="0.25">
      <c r="G7816"/>
      <c r="I7816" s="112"/>
    </row>
    <row r="7817" spans="7:9" x14ac:dyDescent="0.25">
      <c r="G7817"/>
      <c r="I7817" s="112"/>
    </row>
    <row r="7818" spans="7:9" x14ac:dyDescent="0.25">
      <c r="G7818"/>
      <c r="I7818" s="112"/>
    </row>
    <row r="7819" spans="7:9" x14ac:dyDescent="0.25">
      <c r="G7819"/>
      <c r="I7819" s="112"/>
    </row>
    <row r="7820" spans="7:9" x14ac:dyDescent="0.25">
      <c r="G7820"/>
      <c r="I7820" s="112"/>
    </row>
    <row r="7821" spans="7:9" x14ac:dyDescent="0.25">
      <c r="G7821"/>
      <c r="I7821" s="112"/>
    </row>
    <row r="7822" spans="7:9" x14ac:dyDescent="0.25">
      <c r="G7822"/>
      <c r="I7822" s="112"/>
    </row>
    <row r="7823" spans="7:9" x14ac:dyDescent="0.25">
      <c r="G7823"/>
      <c r="I7823" s="112"/>
    </row>
    <row r="7824" spans="7:9" x14ac:dyDescent="0.25">
      <c r="G7824"/>
      <c r="I7824" s="112"/>
    </row>
    <row r="7825" spans="7:9" x14ac:dyDescent="0.25">
      <c r="G7825"/>
      <c r="I7825" s="112"/>
    </row>
    <row r="7826" spans="7:9" x14ac:dyDescent="0.25">
      <c r="G7826"/>
      <c r="I7826" s="112"/>
    </row>
    <row r="7827" spans="7:9" x14ac:dyDescent="0.25">
      <c r="G7827"/>
      <c r="I7827" s="112"/>
    </row>
    <row r="7828" spans="7:9" x14ac:dyDescent="0.25">
      <c r="G7828"/>
      <c r="I7828" s="112"/>
    </row>
    <row r="7829" spans="7:9" x14ac:dyDescent="0.25">
      <c r="G7829"/>
      <c r="I7829" s="112"/>
    </row>
    <row r="7830" spans="7:9" x14ac:dyDescent="0.25">
      <c r="G7830"/>
      <c r="I7830" s="112"/>
    </row>
    <row r="7831" spans="7:9" x14ac:dyDescent="0.25">
      <c r="G7831"/>
      <c r="I7831" s="112"/>
    </row>
    <row r="7832" spans="7:9" x14ac:dyDescent="0.25">
      <c r="G7832"/>
      <c r="I7832" s="112"/>
    </row>
    <row r="7833" spans="7:9" x14ac:dyDescent="0.25">
      <c r="G7833"/>
      <c r="I7833" s="112"/>
    </row>
    <row r="7834" spans="7:9" x14ac:dyDescent="0.25">
      <c r="G7834"/>
      <c r="I7834" s="112"/>
    </row>
    <row r="7835" spans="7:9" x14ac:dyDescent="0.25">
      <c r="G7835"/>
      <c r="I7835" s="112"/>
    </row>
    <row r="7836" spans="7:9" x14ac:dyDescent="0.25">
      <c r="G7836"/>
      <c r="I7836" s="112"/>
    </row>
    <row r="7837" spans="7:9" x14ac:dyDescent="0.25">
      <c r="G7837"/>
      <c r="I7837" s="112"/>
    </row>
    <row r="7838" spans="7:9" x14ac:dyDescent="0.25">
      <c r="G7838"/>
      <c r="I7838" s="112"/>
    </row>
    <row r="7839" spans="7:9" x14ac:dyDescent="0.25">
      <c r="G7839"/>
      <c r="I7839" s="112"/>
    </row>
    <row r="7840" spans="7:9" x14ac:dyDescent="0.25">
      <c r="G7840"/>
      <c r="I7840" s="112"/>
    </row>
    <row r="7841" spans="7:9" x14ac:dyDescent="0.25">
      <c r="G7841"/>
      <c r="I7841" s="112"/>
    </row>
    <row r="7842" spans="7:9" x14ac:dyDescent="0.25">
      <c r="G7842"/>
      <c r="I7842" s="112"/>
    </row>
    <row r="7843" spans="7:9" x14ac:dyDescent="0.25">
      <c r="G7843"/>
      <c r="I7843" s="112"/>
    </row>
    <row r="7844" spans="7:9" x14ac:dyDescent="0.25">
      <c r="G7844"/>
      <c r="I7844" s="112"/>
    </row>
    <row r="7845" spans="7:9" x14ac:dyDescent="0.25">
      <c r="G7845"/>
      <c r="I7845" s="112"/>
    </row>
    <row r="7846" spans="7:9" x14ac:dyDescent="0.25">
      <c r="G7846"/>
      <c r="I7846" s="112"/>
    </row>
    <row r="7847" spans="7:9" x14ac:dyDescent="0.25">
      <c r="G7847"/>
      <c r="I7847" s="112"/>
    </row>
    <row r="7848" spans="7:9" x14ac:dyDescent="0.25">
      <c r="G7848"/>
      <c r="I7848" s="112"/>
    </row>
    <row r="7849" spans="7:9" x14ac:dyDescent="0.25">
      <c r="G7849"/>
      <c r="I7849" s="112"/>
    </row>
    <row r="7850" spans="7:9" x14ac:dyDescent="0.25">
      <c r="G7850"/>
      <c r="I7850" s="112"/>
    </row>
    <row r="7851" spans="7:9" x14ac:dyDescent="0.25">
      <c r="G7851"/>
      <c r="I7851" s="112"/>
    </row>
    <row r="7852" spans="7:9" x14ac:dyDescent="0.25">
      <c r="G7852"/>
      <c r="I7852" s="112"/>
    </row>
    <row r="7853" spans="7:9" x14ac:dyDescent="0.25">
      <c r="G7853"/>
      <c r="I7853" s="112"/>
    </row>
    <row r="7854" spans="7:9" x14ac:dyDescent="0.25">
      <c r="G7854"/>
      <c r="I7854" s="112"/>
    </row>
    <row r="7855" spans="7:9" x14ac:dyDescent="0.25">
      <c r="G7855"/>
      <c r="I7855" s="112"/>
    </row>
    <row r="7856" spans="7:9" x14ac:dyDescent="0.25">
      <c r="G7856"/>
      <c r="I7856" s="112"/>
    </row>
    <row r="7857" spans="7:9" x14ac:dyDescent="0.25">
      <c r="G7857"/>
      <c r="I7857" s="112"/>
    </row>
    <row r="7858" spans="7:9" x14ac:dyDescent="0.25">
      <c r="G7858"/>
      <c r="I7858" s="112"/>
    </row>
    <row r="7859" spans="7:9" x14ac:dyDescent="0.25">
      <c r="G7859"/>
      <c r="I7859" s="112"/>
    </row>
    <row r="7860" spans="7:9" x14ac:dyDescent="0.25">
      <c r="G7860"/>
      <c r="I7860" s="112"/>
    </row>
    <row r="7861" spans="7:9" x14ac:dyDescent="0.25">
      <c r="G7861"/>
      <c r="I7861" s="112"/>
    </row>
    <row r="7862" spans="7:9" x14ac:dyDescent="0.25">
      <c r="G7862"/>
      <c r="I7862" s="112"/>
    </row>
    <row r="7863" spans="7:9" x14ac:dyDescent="0.25">
      <c r="G7863"/>
      <c r="I7863" s="112"/>
    </row>
    <row r="7864" spans="7:9" x14ac:dyDescent="0.25">
      <c r="G7864"/>
      <c r="I7864" s="112"/>
    </row>
    <row r="7865" spans="7:9" x14ac:dyDescent="0.25">
      <c r="G7865"/>
      <c r="I7865" s="112"/>
    </row>
    <row r="7866" spans="7:9" x14ac:dyDescent="0.25">
      <c r="G7866"/>
      <c r="I7866" s="112"/>
    </row>
    <row r="7867" spans="7:9" x14ac:dyDescent="0.25">
      <c r="G7867"/>
      <c r="I7867" s="112"/>
    </row>
    <row r="7868" spans="7:9" x14ac:dyDescent="0.25">
      <c r="G7868"/>
      <c r="I7868" s="112"/>
    </row>
    <row r="7869" spans="7:9" x14ac:dyDescent="0.25">
      <c r="G7869"/>
      <c r="I7869" s="112"/>
    </row>
    <row r="7870" spans="7:9" x14ac:dyDescent="0.25">
      <c r="G7870"/>
      <c r="I7870" s="112"/>
    </row>
    <row r="7871" spans="7:9" x14ac:dyDescent="0.25">
      <c r="G7871"/>
      <c r="I7871" s="112"/>
    </row>
    <row r="7872" spans="7:9" x14ac:dyDescent="0.25">
      <c r="G7872"/>
      <c r="I7872" s="112"/>
    </row>
    <row r="7873" spans="7:9" x14ac:dyDescent="0.25">
      <c r="G7873"/>
      <c r="I7873" s="112"/>
    </row>
    <row r="7874" spans="7:9" x14ac:dyDescent="0.25">
      <c r="G7874"/>
      <c r="I7874" s="112"/>
    </row>
    <row r="7875" spans="7:9" x14ac:dyDescent="0.25">
      <c r="G7875"/>
      <c r="I7875" s="112"/>
    </row>
    <row r="7876" spans="7:9" x14ac:dyDescent="0.25">
      <c r="G7876"/>
      <c r="I7876" s="112"/>
    </row>
    <row r="7877" spans="7:9" x14ac:dyDescent="0.25">
      <c r="G7877"/>
      <c r="I7877" s="112"/>
    </row>
    <row r="7878" spans="7:9" x14ac:dyDescent="0.25">
      <c r="G7878"/>
      <c r="I7878" s="112"/>
    </row>
    <row r="7879" spans="7:9" x14ac:dyDescent="0.25">
      <c r="G7879"/>
      <c r="I7879" s="112"/>
    </row>
    <row r="7880" spans="7:9" x14ac:dyDescent="0.25">
      <c r="G7880"/>
      <c r="I7880" s="112"/>
    </row>
    <row r="7881" spans="7:9" x14ac:dyDescent="0.25">
      <c r="G7881"/>
      <c r="I7881" s="112"/>
    </row>
    <row r="7882" spans="7:9" x14ac:dyDescent="0.25">
      <c r="G7882"/>
      <c r="I7882" s="112"/>
    </row>
    <row r="7883" spans="7:9" x14ac:dyDescent="0.25">
      <c r="G7883"/>
      <c r="I7883" s="112"/>
    </row>
    <row r="7884" spans="7:9" x14ac:dyDescent="0.25">
      <c r="G7884"/>
      <c r="I7884" s="112"/>
    </row>
    <row r="7885" spans="7:9" x14ac:dyDescent="0.25">
      <c r="G7885"/>
      <c r="I7885" s="112"/>
    </row>
    <row r="7886" spans="7:9" x14ac:dyDescent="0.25">
      <c r="G7886"/>
      <c r="I7886" s="112"/>
    </row>
    <row r="7887" spans="7:9" x14ac:dyDescent="0.25">
      <c r="G7887"/>
      <c r="I7887" s="112"/>
    </row>
    <row r="7888" spans="7:9" x14ac:dyDescent="0.25">
      <c r="G7888"/>
      <c r="I7888" s="112"/>
    </row>
    <row r="7889" spans="7:9" x14ac:dyDescent="0.25">
      <c r="G7889"/>
      <c r="I7889" s="112"/>
    </row>
    <row r="7890" spans="7:9" x14ac:dyDescent="0.25">
      <c r="G7890"/>
      <c r="I7890" s="112"/>
    </row>
    <row r="7891" spans="7:9" x14ac:dyDescent="0.25">
      <c r="G7891"/>
      <c r="I7891" s="112"/>
    </row>
    <row r="7892" spans="7:9" x14ac:dyDescent="0.25">
      <c r="G7892"/>
      <c r="I7892" s="112"/>
    </row>
    <row r="7893" spans="7:9" x14ac:dyDescent="0.25">
      <c r="G7893"/>
      <c r="I7893" s="112"/>
    </row>
    <row r="7894" spans="7:9" x14ac:dyDescent="0.25">
      <c r="G7894"/>
      <c r="I7894" s="112"/>
    </row>
    <row r="7895" spans="7:9" x14ac:dyDescent="0.25">
      <c r="G7895"/>
      <c r="I7895" s="112"/>
    </row>
    <row r="7896" spans="7:9" x14ac:dyDescent="0.25">
      <c r="G7896"/>
      <c r="I7896" s="112"/>
    </row>
    <row r="7897" spans="7:9" x14ac:dyDescent="0.25">
      <c r="G7897"/>
      <c r="I7897" s="112"/>
    </row>
    <row r="7898" spans="7:9" x14ac:dyDescent="0.25">
      <c r="G7898"/>
      <c r="I7898" s="112"/>
    </row>
    <row r="7899" spans="7:9" x14ac:dyDescent="0.25">
      <c r="G7899"/>
      <c r="I7899" s="112"/>
    </row>
    <row r="7900" spans="7:9" x14ac:dyDescent="0.25">
      <c r="G7900"/>
      <c r="I7900" s="112"/>
    </row>
    <row r="7901" spans="7:9" x14ac:dyDescent="0.25">
      <c r="G7901"/>
      <c r="I7901" s="112"/>
    </row>
    <row r="7902" spans="7:9" x14ac:dyDescent="0.25">
      <c r="G7902"/>
      <c r="I7902" s="112"/>
    </row>
    <row r="7903" spans="7:9" x14ac:dyDescent="0.25">
      <c r="G7903"/>
      <c r="I7903" s="112"/>
    </row>
    <row r="7904" spans="7:9" x14ac:dyDescent="0.25">
      <c r="G7904"/>
      <c r="I7904" s="112"/>
    </row>
    <row r="7905" spans="7:9" x14ac:dyDescent="0.25">
      <c r="G7905"/>
      <c r="I7905" s="112"/>
    </row>
    <row r="7906" spans="7:9" x14ac:dyDescent="0.25">
      <c r="G7906"/>
      <c r="I7906" s="112"/>
    </row>
    <row r="7907" spans="7:9" x14ac:dyDescent="0.25">
      <c r="G7907"/>
      <c r="I7907" s="112"/>
    </row>
    <row r="7908" spans="7:9" x14ac:dyDescent="0.25">
      <c r="G7908"/>
      <c r="I7908" s="112"/>
    </row>
    <row r="7909" spans="7:9" x14ac:dyDescent="0.25">
      <c r="G7909"/>
      <c r="I7909" s="112"/>
    </row>
    <row r="7910" spans="7:9" x14ac:dyDescent="0.25">
      <c r="G7910"/>
      <c r="I7910" s="112"/>
    </row>
    <row r="7911" spans="7:9" x14ac:dyDescent="0.25">
      <c r="G7911"/>
      <c r="I7911" s="112"/>
    </row>
    <row r="7912" spans="7:9" x14ac:dyDescent="0.25">
      <c r="G7912"/>
      <c r="I7912" s="112"/>
    </row>
    <row r="7913" spans="7:9" x14ac:dyDescent="0.25">
      <c r="G7913"/>
      <c r="I7913" s="112"/>
    </row>
    <row r="7914" spans="7:9" x14ac:dyDescent="0.25">
      <c r="G7914"/>
      <c r="I7914" s="112"/>
    </row>
    <row r="7915" spans="7:9" x14ac:dyDescent="0.25">
      <c r="G7915"/>
      <c r="I7915" s="112"/>
    </row>
    <row r="7916" spans="7:9" x14ac:dyDescent="0.25">
      <c r="G7916"/>
      <c r="I7916" s="112"/>
    </row>
    <row r="7917" spans="7:9" x14ac:dyDescent="0.25">
      <c r="G7917"/>
      <c r="I7917" s="112"/>
    </row>
    <row r="7918" spans="7:9" x14ac:dyDescent="0.25">
      <c r="G7918"/>
      <c r="I7918" s="112"/>
    </row>
    <row r="7919" spans="7:9" x14ac:dyDescent="0.25">
      <c r="G7919"/>
      <c r="I7919" s="112"/>
    </row>
    <row r="7920" spans="7:9" x14ac:dyDescent="0.25">
      <c r="G7920"/>
      <c r="I7920" s="112"/>
    </row>
    <row r="7921" spans="7:9" x14ac:dyDescent="0.25">
      <c r="G7921"/>
      <c r="I7921" s="112"/>
    </row>
    <row r="7922" spans="7:9" x14ac:dyDescent="0.25">
      <c r="G7922"/>
      <c r="I7922" s="112"/>
    </row>
    <row r="7923" spans="7:9" x14ac:dyDescent="0.25">
      <c r="G7923"/>
      <c r="I7923" s="112"/>
    </row>
    <row r="7924" spans="7:9" x14ac:dyDescent="0.25">
      <c r="G7924"/>
      <c r="I7924" s="112"/>
    </row>
    <row r="7925" spans="7:9" x14ac:dyDescent="0.25">
      <c r="G7925"/>
      <c r="I7925" s="112"/>
    </row>
    <row r="7926" spans="7:9" x14ac:dyDescent="0.25">
      <c r="G7926"/>
      <c r="I7926" s="112"/>
    </row>
    <row r="7927" spans="7:9" x14ac:dyDescent="0.25">
      <c r="G7927"/>
      <c r="I7927" s="112"/>
    </row>
    <row r="7928" spans="7:9" x14ac:dyDescent="0.25">
      <c r="G7928"/>
      <c r="I7928" s="112"/>
    </row>
    <row r="7929" spans="7:9" x14ac:dyDescent="0.25">
      <c r="G7929"/>
      <c r="I7929" s="112"/>
    </row>
    <row r="7930" spans="7:9" x14ac:dyDescent="0.25">
      <c r="G7930"/>
      <c r="I7930" s="112"/>
    </row>
    <row r="7931" spans="7:9" x14ac:dyDescent="0.25">
      <c r="G7931"/>
      <c r="I7931" s="112"/>
    </row>
    <row r="7932" spans="7:9" x14ac:dyDescent="0.25">
      <c r="G7932"/>
      <c r="I7932" s="112"/>
    </row>
    <row r="7933" spans="7:9" x14ac:dyDescent="0.25">
      <c r="G7933"/>
      <c r="I7933" s="112"/>
    </row>
    <row r="7934" spans="7:9" x14ac:dyDescent="0.25">
      <c r="G7934"/>
      <c r="I7934" s="112"/>
    </row>
    <row r="7935" spans="7:9" x14ac:dyDescent="0.25">
      <c r="G7935"/>
      <c r="I7935" s="112"/>
    </row>
    <row r="7936" spans="7:9" x14ac:dyDescent="0.25">
      <c r="G7936"/>
      <c r="I7936" s="112"/>
    </row>
    <row r="7937" spans="7:9" x14ac:dyDescent="0.25">
      <c r="G7937"/>
      <c r="I7937" s="112"/>
    </row>
    <row r="7938" spans="7:9" x14ac:dyDescent="0.25">
      <c r="G7938"/>
      <c r="I7938" s="112"/>
    </row>
    <row r="7939" spans="7:9" x14ac:dyDescent="0.25">
      <c r="G7939"/>
      <c r="I7939" s="112"/>
    </row>
    <row r="7940" spans="7:9" x14ac:dyDescent="0.25">
      <c r="G7940"/>
      <c r="I7940" s="112"/>
    </row>
    <row r="7941" spans="7:9" x14ac:dyDescent="0.25">
      <c r="G7941"/>
      <c r="I7941" s="112"/>
    </row>
    <row r="7942" spans="7:9" x14ac:dyDescent="0.25">
      <c r="G7942"/>
      <c r="I7942" s="112"/>
    </row>
    <row r="7943" spans="7:9" x14ac:dyDescent="0.25">
      <c r="G7943"/>
      <c r="I7943" s="112"/>
    </row>
    <row r="7944" spans="7:9" x14ac:dyDescent="0.25">
      <c r="G7944"/>
      <c r="I7944" s="112"/>
    </row>
    <row r="7945" spans="7:9" x14ac:dyDescent="0.25">
      <c r="G7945"/>
      <c r="I7945" s="112"/>
    </row>
    <row r="7946" spans="7:9" x14ac:dyDescent="0.25">
      <c r="G7946"/>
      <c r="I7946" s="112"/>
    </row>
    <row r="7947" spans="7:9" x14ac:dyDescent="0.25">
      <c r="G7947"/>
      <c r="I7947" s="112"/>
    </row>
    <row r="7948" spans="7:9" x14ac:dyDescent="0.25">
      <c r="G7948"/>
      <c r="I7948" s="112"/>
    </row>
    <row r="7949" spans="7:9" x14ac:dyDescent="0.25">
      <c r="G7949"/>
      <c r="I7949" s="112"/>
    </row>
    <row r="7950" spans="7:9" x14ac:dyDescent="0.25">
      <c r="G7950"/>
      <c r="I7950" s="112"/>
    </row>
    <row r="7951" spans="7:9" x14ac:dyDescent="0.25">
      <c r="G7951"/>
      <c r="I7951" s="112"/>
    </row>
    <row r="7952" spans="7:9" x14ac:dyDescent="0.25">
      <c r="G7952"/>
      <c r="I7952" s="112"/>
    </row>
    <row r="7953" spans="7:9" x14ac:dyDescent="0.25">
      <c r="G7953"/>
      <c r="I7953" s="112"/>
    </row>
    <row r="7954" spans="7:9" x14ac:dyDescent="0.25">
      <c r="G7954"/>
      <c r="I7954" s="112"/>
    </row>
    <row r="7955" spans="7:9" x14ac:dyDescent="0.25">
      <c r="G7955"/>
      <c r="I7955" s="112"/>
    </row>
    <row r="7956" spans="7:9" x14ac:dyDescent="0.25">
      <c r="G7956"/>
      <c r="I7956" s="112"/>
    </row>
    <row r="7957" spans="7:9" x14ac:dyDescent="0.25">
      <c r="G7957"/>
      <c r="I7957" s="112"/>
    </row>
    <row r="7958" spans="7:9" x14ac:dyDescent="0.25">
      <c r="G7958"/>
      <c r="I7958" s="112"/>
    </row>
    <row r="7959" spans="7:9" x14ac:dyDescent="0.25">
      <c r="G7959"/>
      <c r="I7959" s="112"/>
    </row>
    <row r="7960" spans="7:9" x14ac:dyDescent="0.25">
      <c r="G7960"/>
      <c r="I7960" s="112"/>
    </row>
    <row r="7961" spans="7:9" x14ac:dyDescent="0.25">
      <c r="G7961"/>
      <c r="I7961" s="112"/>
    </row>
    <row r="7962" spans="7:9" x14ac:dyDescent="0.25">
      <c r="G7962"/>
      <c r="I7962" s="112"/>
    </row>
    <row r="7963" spans="7:9" x14ac:dyDescent="0.25">
      <c r="G7963"/>
      <c r="I7963" s="112"/>
    </row>
    <row r="7964" spans="7:9" x14ac:dyDescent="0.25">
      <c r="G7964"/>
      <c r="I7964" s="112"/>
    </row>
    <row r="7965" spans="7:9" x14ac:dyDescent="0.25">
      <c r="G7965"/>
      <c r="I7965" s="112"/>
    </row>
    <row r="7966" spans="7:9" x14ac:dyDescent="0.25">
      <c r="G7966"/>
      <c r="I7966" s="112"/>
    </row>
    <row r="7967" spans="7:9" x14ac:dyDescent="0.25">
      <c r="G7967"/>
      <c r="I7967" s="112"/>
    </row>
    <row r="7968" spans="7:9" x14ac:dyDescent="0.25">
      <c r="G7968"/>
      <c r="I7968" s="112"/>
    </row>
    <row r="7969" spans="7:9" x14ac:dyDescent="0.25">
      <c r="G7969"/>
      <c r="I7969" s="112"/>
    </row>
    <row r="7970" spans="7:9" x14ac:dyDescent="0.25">
      <c r="G7970"/>
      <c r="I7970" s="112"/>
    </row>
    <row r="7971" spans="7:9" x14ac:dyDescent="0.25">
      <c r="G7971"/>
      <c r="I7971" s="112"/>
    </row>
    <row r="7972" spans="7:9" x14ac:dyDescent="0.25">
      <c r="G7972"/>
      <c r="I7972" s="112"/>
    </row>
    <row r="7973" spans="7:9" x14ac:dyDescent="0.25">
      <c r="G7973"/>
      <c r="I7973" s="112"/>
    </row>
    <row r="7974" spans="7:9" x14ac:dyDescent="0.25">
      <c r="G7974"/>
      <c r="I7974" s="112"/>
    </row>
    <row r="7975" spans="7:9" x14ac:dyDescent="0.25">
      <c r="G7975"/>
      <c r="I7975" s="112"/>
    </row>
    <row r="7976" spans="7:9" x14ac:dyDescent="0.25">
      <c r="G7976"/>
      <c r="I7976" s="112"/>
    </row>
    <row r="7977" spans="7:9" x14ac:dyDescent="0.25">
      <c r="G7977"/>
      <c r="I7977" s="112"/>
    </row>
    <row r="7978" spans="7:9" x14ac:dyDescent="0.25">
      <c r="G7978"/>
      <c r="I7978" s="112"/>
    </row>
    <row r="7979" spans="7:9" x14ac:dyDescent="0.25">
      <c r="G7979"/>
      <c r="I7979" s="112"/>
    </row>
    <row r="7980" spans="7:9" x14ac:dyDescent="0.25">
      <c r="G7980"/>
      <c r="I7980" s="112"/>
    </row>
    <row r="7981" spans="7:9" x14ac:dyDescent="0.25">
      <c r="G7981"/>
      <c r="I7981" s="112"/>
    </row>
    <row r="7982" spans="7:9" x14ac:dyDescent="0.25">
      <c r="G7982"/>
      <c r="I7982" s="112"/>
    </row>
    <row r="7983" spans="7:9" x14ac:dyDescent="0.25">
      <c r="G7983"/>
      <c r="I7983" s="112"/>
    </row>
    <row r="7984" spans="7:9" x14ac:dyDescent="0.25">
      <c r="G7984"/>
      <c r="I7984" s="112"/>
    </row>
    <row r="7985" spans="7:9" x14ac:dyDescent="0.25">
      <c r="G7985"/>
      <c r="I7985" s="112"/>
    </row>
    <row r="7986" spans="7:9" x14ac:dyDescent="0.25">
      <c r="G7986"/>
      <c r="I7986" s="112"/>
    </row>
    <row r="7987" spans="7:9" x14ac:dyDescent="0.25">
      <c r="G7987"/>
      <c r="I7987" s="112"/>
    </row>
    <row r="7988" spans="7:9" x14ac:dyDescent="0.25">
      <c r="G7988"/>
      <c r="I7988" s="112"/>
    </row>
    <row r="7989" spans="7:9" x14ac:dyDescent="0.25">
      <c r="G7989"/>
      <c r="I7989" s="112"/>
    </row>
    <row r="7990" spans="7:9" x14ac:dyDescent="0.25">
      <c r="G7990"/>
      <c r="I7990" s="112"/>
    </row>
    <row r="7991" spans="7:9" x14ac:dyDescent="0.25">
      <c r="G7991"/>
      <c r="I7991" s="112"/>
    </row>
    <row r="7992" spans="7:9" x14ac:dyDescent="0.25">
      <c r="G7992"/>
      <c r="I7992" s="112"/>
    </row>
    <row r="7993" spans="7:9" x14ac:dyDescent="0.25">
      <c r="G7993"/>
      <c r="I7993" s="112"/>
    </row>
    <row r="7994" spans="7:9" x14ac:dyDescent="0.25">
      <c r="G7994"/>
      <c r="I7994" s="112"/>
    </row>
    <row r="7995" spans="7:9" x14ac:dyDescent="0.25">
      <c r="G7995"/>
      <c r="I7995" s="112"/>
    </row>
    <row r="7996" spans="7:9" x14ac:dyDescent="0.25">
      <c r="G7996"/>
      <c r="I7996" s="112"/>
    </row>
    <row r="7997" spans="7:9" x14ac:dyDescent="0.25">
      <c r="G7997"/>
      <c r="I7997" s="112"/>
    </row>
    <row r="7998" spans="7:9" x14ac:dyDescent="0.25">
      <c r="G7998"/>
      <c r="I7998" s="112"/>
    </row>
    <row r="7999" spans="7:9" x14ac:dyDescent="0.25">
      <c r="G7999"/>
      <c r="I7999" s="112"/>
    </row>
    <row r="8000" spans="7:9" x14ac:dyDescent="0.25">
      <c r="G8000"/>
      <c r="I8000" s="112"/>
    </row>
    <row r="8001" spans="7:9" x14ac:dyDescent="0.25">
      <c r="G8001"/>
      <c r="I8001" s="112"/>
    </row>
    <row r="8002" spans="7:9" x14ac:dyDescent="0.25">
      <c r="G8002"/>
      <c r="I8002" s="112"/>
    </row>
    <row r="8003" spans="7:9" x14ac:dyDescent="0.25">
      <c r="G8003"/>
      <c r="I8003" s="112"/>
    </row>
    <row r="8004" spans="7:9" x14ac:dyDescent="0.25">
      <c r="G8004"/>
      <c r="I8004" s="112"/>
    </row>
    <row r="8005" spans="7:9" x14ac:dyDescent="0.25">
      <c r="G8005"/>
      <c r="I8005" s="112"/>
    </row>
    <row r="8006" spans="7:9" x14ac:dyDescent="0.25">
      <c r="G8006"/>
      <c r="I8006" s="112"/>
    </row>
    <row r="8007" spans="7:9" x14ac:dyDescent="0.25">
      <c r="G8007"/>
      <c r="I8007" s="112"/>
    </row>
    <row r="8008" spans="7:9" x14ac:dyDescent="0.25">
      <c r="G8008"/>
      <c r="I8008" s="112"/>
    </row>
    <row r="8009" spans="7:9" x14ac:dyDescent="0.25">
      <c r="G8009"/>
      <c r="I8009" s="112"/>
    </row>
    <row r="8010" spans="7:9" x14ac:dyDescent="0.25">
      <c r="G8010"/>
      <c r="I8010" s="112"/>
    </row>
    <row r="8011" spans="7:9" x14ac:dyDescent="0.25">
      <c r="G8011"/>
      <c r="I8011" s="112"/>
    </row>
    <row r="8012" spans="7:9" x14ac:dyDescent="0.25">
      <c r="G8012"/>
      <c r="I8012" s="112"/>
    </row>
    <row r="8013" spans="7:9" x14ac:dyDescent="0.25">
      <c r="G8013"/>
      <c r="I8013" s="112"/>
    </row>
    <row r="8014" spans="7:9" x14ac:dyDescent="0.25">
      <c r="G8014"/>
      <c r="I8014" s="112"/>
    </row>
    <row r="8015" spans="7:9" x14ac:dyDescent="0.25">
      <c r="G8015"/>
      <c r="I8015" s="112"/>
    </row>
    <row r="8016" spans="7:9" x14ac:dyDescent="0.25">
      <c r="G8016"/>
      <c r="I8016" s="112"/>
    </row>
    <row r="8017" spans="7:9" x14ac:dyDescent="0.25">
      <c r="G8017"/>
      <c r="I8017" s="112"/>
    </row>
    <row r="8018" spans="7:9" x14ac:dyDescent="0.25">
      <c r="G8018"/>
      <c r="I8018" s="112"/>
    </row>
    <row r="8019" spans="7:9" x14ac:dyDescent="0.25">
      <c r="G8019"/>
      <c r="I8019" s="112"/>
    </row>
    <row r="8020" spans="7:9" x14ac:dyDescent="0.25">
      <c r="G8020"/>
      <c r="I8020" s="112"/>
    </row>
    <row r="8021" spans="7:9" x14ac:dyDescent="0.25">
      <c r="G8021"/>
      <c r="I8021" s="112"/>
    </row>
    <row r="8022" spans="7:9" x14ac:dyDescent="0.25">
      <c r="G8022"/>
      <c r="I8022" s="112"/>
    </row>
    <row r="8023" spans="7:9" x14ac:dyDescent="0.25">
      <c r="G8023"/>
      <c r="I8023" s="112"/>
    </row>
    <row r="8024" spans="7:9" x14ac:dyDescent="0.25">
      <c r="G8024"/>
      <c r="I8024" s="112"/>
    </row>
    <row r="8025" spans="7:9" x14ac:dyDescent="0.25">
      <c r="G8025"/>
      <c r="I8025" s="112"/>
    </row>
    <row r="8026" spans="7:9" x14ac:dyDescent="0.25">
      <c r="G8026"/>
      <c r="I8026" s="112"/>
    </row>
    <row r="8027" spans="7:9" x14ac:dyDescent="0.25">
      <c r="G8027"/>
      <c r="I8027" s="112"/>
    </row>
    <row r="8028" spans="7:9" x14ac:dyDescent="0.25">
      <c r="G8028"/>
      <c r="I8028" s="112"/>
    </row>
    <row r="8029" spans="7:9" x14ac:dyDescent="0.25">
      <c r="G8029"/>
      <c r="I8029" s="112"/>
    </row>
    <row r="8030" spans="7:9" x14ac:dyDescent="0.25">
      <c r="G8030"/>
      <c r="I8030" s="112"/>
    </row>
    <row r="8031" spans="7:9" x14ac:dyDescent="0.25">
      <c r="G8031"/>
      <c r="I8031" s="112"/>
    </row>
    <row r="8032" spans="7:9" x14ac:dyDescent="0.25">
      <c r="G8032"/>
      <c r="I8032" s="112"/>
    </row>
    <row r="8033" spans="7:9" x14ac:dyDescent="0.25">
      <c r="G8033"/>
      <c r="I8033" s="112"/>
    </row>
    <row r="8034" spans="7:9" x14ac:dyDescent="0.25">
      <c r="G8034"/>
      <c r="I8034" s="112"/>
    </row>
    <row r="8035" spans="7:9" x14ac:dyDescent="0.25">
      <c r="G8035"/>
      <c r="I8035" s="112"/>
    </row>
    <row r="8036" spans="7:9" x14ac:dyDescent="0.25">
      <c r="G8036"/>
      <c r="I8036" s="112"/>
    </row>
    <row r="8037" spans="7:9" x14ac:dyDescent="0.25">
      <c r="G8037"/>
      <c r="I8037" s="112"/>
    </row>
    <row r="8038" spans="7:9" x14ac:dyDescent="0.25">
      <c r="G8038"/>
      <c r="I8038" s="112"/>
    </row>
    <row r="8039" spans="7:9" x14ac:dyDescent="0.25">
      <c r="G8039"/>
      <c r="I8039" s="112"/>
    </row>
    <row r="8040" spans="7:9" x14ac:dyDescent="0.25">
      <c r="G8040"/>
      <c r="I8040" s="112"/>
    </row>
    <row r="8041" spans="7:9" x14ac:dyDescent="0.25">
      <c r="G8041"/>
      <c r="I8041" s="112"/>
    </row>
    <row r="8042" spans="7:9" x14ac:dyDescent="0.25">
      <c r="G8042"/>
      <c r="I8042" s="112"/>
    </row>
    <row r="8043" spans="7:9" x14ac:dyDescent="0.25">
      <c r="G8043"/>
      <c r="I8043" s="112"/>
    </row>
    <row r="8044" spans="7:9" x14ac:dyDescent="0.25">
      <c r="G8044"/>
      <c r="I8044" s="112"/>
    </row>
    <row r="8045" spans="7:9" x14ac:dyDescent="0.25">
      <c r="G8045"/>
      <c r="I8045" s="112"/>
    </row>
    <row r="8046" spans="7:9" x14ac:dyDescent="0.25">
      <c r="G8046"/>
      <c r="I8046" s="112"/>
    </row>
    <row r="8047" spans="7:9" x14ac:dyDescent="0.25">
      <c r="G8047"/>
      <c r="I8047" s="112"/>
    </row>
    <row r="8048" spans="7:9" x14ac:dyDescent="0.25">
      <c r="G8048"/>
      <c r="I8048" s="112"/>
    </row>
    <row r="8049" spans="7:9" x14ac:dyDescent="0.25">
      <c r="G8049"/>
      <c r="I8049" s="112"/>
    </row>
    <row r="8050" spans="7:9" x14ac:dyDescent="0.25">
      <c r="G8050"/>
      <c r="I8050" s="112"/>
    </row>
    <row r="8051" spans="7:9" x14ac:dyDescent="0.25">
      <c r="G8051"/>
      <c r="I8051" s="112"/>
    </row>
    <row r="8052" spans="7:9" x14ac:dyDescent="0.25">
      <c r="G8052"/>
      <c r="I8052" s="112"/>
    </row>
    <row r="8053" spans="7:9" x14ac:dyDescent="0.25">
      <c r="G8053"/>
      <c r="I8053" s="112"/>
    </row>
    <row r="8054" spans="7:9" x14ac:dyDescent="0.25">
      <c r="G8054"/>
      <c r="I8054" s="112"/>
    </row>
    <row r="8055" spans="7:9" x14ac:dyDescent="0.25">
      <c r="G8055"/>
      <c r="I8055" s="112"/>
    </row>
    <row r="8056" spans="7:9" x14ac:dyDescent="0.25">
      <c r="G8056"/>
      <c r="I8056" s="112"/>
    </row>
    <row r="8057" spans="7:9" x14ac:dyDescent="0.25">
      <c r="G8057"/>
      <c r="I8057" s="112"/>
    </row>
    <row r="8058" spans="7:9" x14ac:dyDescent="0.25">
      <c r="G8058"/>
      <c r="I8058" s="112"/>
    </row>
    <row r="8059" spans="7:9" x14ac:dyDescent="0.25">
      <c r="G8059"/>
      <c r="I8059" s="112"/>
    </row>
    <row r="8060" spans="7:9" x14ac:dyDescent="0.25">
      <c r="G8060"/>
      <c r="I8060" s="112"/>
    </row>
    <row r="8061" spans="7:9" x14ac:dyDescent="0.25">
      <c r="G8061"/>
      <c r="I8061" s="112"/>
    </row>
    <row r="8062" spans="7:9" x14ac:dyDescent="0.25">
      <c r="G8062"/>
      <c r="I8062" s="112"/>
    </row>
    <row r="8063" spans="7:9" x14ac:dyDescent="0.25">
      <c r="G8063"/>
      <c r="I8063" s="112"/>
    </row>
    <row r="8064" spans="7:9" x14ac:dyDescent="0.25">
      <c r="G8064"/>
      <c r="I8064" s="112"/>
    </row>
    <row r="8065" spans="7:9" x14ac:dyDescent="0.25">
      <c r="G8065"/>
      <c r="I8065" s="112"/>
    </row>
    <row r="8066" spans="7:9" x14ac:dyDescent="0.25">
      <c r="G8066"/>
      <c r="I8066" s="112"/>
    </row>
    <row r="8067" spans="7:9" x14ac:dyDescent="0.25">
      <c r="G8067"/>
      <c r="I8067" s="112"/>
    </row>
    <row r="8068" spans="7:9" x14ac:dyDescent="0.25">
      <c r="G8068"/>
      <c r="I8068" s="112"/>
    </row>
    <row r="8069" spans="7:9" x14ac:dyDescent="0.25">
      <c r="G8069"/>
      <c r="I8069" s="112"/>
    </row>
    <row r="8070" spans="7:9" x14ac:dyDescent="0.25">
      <c r="G8070"/>
      <c r="I8070" s="112"/>
    </row>
    <row r="8071" spans="7:9" x14ac:dyDescent="0.25">
      <c r="G8071"/>
      <c r="I8071" s="112"/>
    </row>
    <row r="8072" spans="7:9" x14ac:dyDescent="0.25">
      <c r="G8072"/>
      <c r="I8072" s="112"/>
    </row>
    <row r="8073" spans="7:9" x14ac:dyDescent="0.25">
      <c r="G8073"/>
      <c r="I8073" s="112"/>
    </row>
    <row r="8074" spans="7:9" x14ac:dyDescent="0.25">
      <c r="G8074"/>
      <c r="I8074" s="112"/>
    </row>
    <row r="8075" spans="7:9" x14ac:dyDescent="0.25">
      <c r="G8075"/>
      <c r="I8075" s="112"/>
    </row>
    <row r="8076" spans="7:9" x14ac:dyDescent="0.25">
      <c r="G8076"/>
      <c r="I8076" s="112"/>
    </row>
    <row r="8077" spans="7:9" x14ac:dyDescent="0.25">
      <c r="G8077"/>
      <c r="I8077" s="112"/>
    </row>
    <row r="8078" spans="7:9" x14ac:dyDescent="0.25">
      <c r="G8078"/>
      <c r="I8078" s="112"/>
    </row>
    <row r="8079" spans="7:9" x14ac:dyDescent="0.25">
      <c r="G8079"/>
      <c r="I8079" s="112"/>
    </row>
    <row r="8080" spans="7:9" x14ac:dyDescent="0.25">
      <c r="G8080"/>
      <c r="I8080" s="112"/>
    </row>
    <row r="8081" spans="7:9" x14ac:dyDescent="0.25">
      <c r="G8081"/>
      <c r="I8081" s="112"/>
    </row>
    <row r="8082" spans="7:9" x14ac:dyDescent="0.25">
      <c r="G8082"/>
      <c r="I8082" s="112"/>
    </row>
    <row r="8083" spans="7:9" x14ac:dyDescent="0.25">
      <c r="G8083"/>
      <c r="I8083" s="112"/>
    </row>
    <row r="8084" spans="7:9" x14ac:dyDescent="0.25">
      <c r="G8084"/>
      <c r="I8084" s="112"/>
    </row>
    <row r="8085" spans="7:9" x14ac:dyDescent="0.25">
      <c r="G8085"/>
      <c r="I8085" s="112"/>
    </row>
    <row r="8086" spans="7:9" x14ac:dyDescent="0.25">
      <c r="G8086"/>
      <c r="I8086" s="112"/>
    </row>
    <row r="8087" spans="7:9" x14ac:dyDescent="0.25">
      <c r="G8087"/>
      <c r="I8087" s="112"/>
    </row>
    <row r="8088" spans="7:9" x14ac:dyDescent="0.25">
      <c r="G8088"/>
      <c r="I8088" s="112"/>
    </row>
    <row r="8089" spans="7:9" x14ac:dyDescent="0.25">
      <c r="G8089"/>
      <c r="I8089" s="112"/>
    </row>
    <row r="8090" spans="7:9" x14ac:dyDescent="0.25">
      <c r="G8090"/>
      <c r="I8090" s="112"/>
    </row>
    <row r="8091" spans="7:9" x14ac:dyDescent="0.25">
      <c r="G8091"/>
      <c r="I8091" s="112"/>
    </row>
    <row r="8092" spans="7:9" x14ac:dyDescent="0.25">
      <c r="G8092"/>
      <c r="I8092" s="112"/>
    </row>
    <row r="8093" spans="7:9" x14ac:dyDescent="0.25">
      <c r="G8093"/>
      <c r="I8093" s="112"/>
    </row>
    <row r="8094" spans="7:9" x14ac:dyDescent="0.25">
      <c r="G8094"/>
      <c r="I8094" s="112"/>
    </row>
    <row r="8095" spans="7:9" x14ac:dyDescent="0.25">
      <c r="G8095"/>
      <c r="I8095" s="112"/>
    </row>
    <row r="8096" spans="7:9" x14ac:dyDescent="0.25">
      <c r="G8096"/>
      <c r="I8096" s="112"/>
    </row>
    <row r="8097" spans="7:9" x14ac:dyDescent="0.25">
      <c r="G8097"/>
      <c r="I8097" s="112"/>
    </row>
    <row r="8098" spans="7:9" x14ac:dyDescent="0.25">
      <c r="G8098"/>
      <c r="I8098" s="112"/>
    </row>
    <row r="8099" spans="7:9" x14ac:dyDescent="0.25">
      <c r="G8099"/>
      <c r="I8099" s="112"/>
    </row>
    <row r="8100" spans="7:9" x14ac:dyDescent="0.25">
      <c r="G8100"/>
      <c r="I8100" s="112"/>
    </row>
    <row r="8101" spans="7:9" x14ac:dyDescent="0.25">
      <c r="G8101"/>
      <c r="I8101" s="112"/>
    </row>
    <row r="8102" spans="7:9" x14ac:dyDescent="0.25">
      <c r="G8102"/>
      <c r="I8102" s="112"/>
    </row>
    <row r="8103" spans="7:9" x14ac:dyDescent="0.25">
      <c r="G8103"/>
      <c r="I8103" s="112"/>
    </row>
    <row r="8104" spans="7:9" x14ac:dyDescent="0.25">
      <c r="G8104"/>
      <c r="I8104" s="112"/>
    </row>
    <row r="8105" spans="7:9" x14ac:dyDescent="0.25">
      <c r="G8105"/>
      <c r="I8105" s="112"/>
    </row>
    <row r="8106" spans="7:9" x14ac:dyDescent="0.25">
      <c r="G8106"/>
      <c r="I8106" s="112"/>
    </row>
    <row r="8107" spans="7:9" x14ac:dyDescent="0.25">
      <c r="G8107"/>
      <c r="I8107" s="112"/>
    </row>
    <row r="8108" spans="7:9" x14ac:dyDescent="0.25">
      <c r="G8108"/>
      <c r="I8108" s="112"/>
    </row>
    <row r="8109" spans="7:9" x14ac:dyDescent="0.25">
      <c r="G8109"/>
      <c r="I8109" s="112"/>
    </row>
    <row r="8110" spans="7:9" x14ac:dyDescent="0.25">
      <c r="G8110"/>
      <c r="I8110" s="112"/>
    </row>
    <row r="8111" spans="7:9" x14ac:dyDescent="0.25">
      <c r="G8111"/>
      <c r="I8111" s="112"/>
    </row>
    <row r="8112" spans="7:9" x14ac:dyDescent="0.25">
      <c r="G8112"/>
      <c r="I8112" s="112"/>
    </row>
    <row r="8113" spans="7:9" x14ac:dyDescent="0.25">
      <c r="G8113"/>
      <c r="I8113" s="112"/>
    </row>
    <row r="8114" spans="7:9" x14ac:dyDescent="0.25">
      <c r="G8114"/>
      <c r="I8114" s="112"/>
    </row>
    <row r="8115" spans="7:9" x14ac:dyDescent="0.25">
      <c r="G8115"/>
      <c r="I8115" s="112"/>
    </row>
    <row r="8116" spans="7:9" x14ac:dyDescent="0.25">
      <c r="G8116"/>
      <c r="I8116" s="112"/>
    </row>
    <row r="8117" spans="7:9" x14ac:dyDescent="0.25">
      <c r="G8117"/>
      <c r="I8117" s="112"/>
    </row>
    <row r="8118" spans="7:9" x14ac:dyDescent="0.25">
      <c r="G8118"/>
      <c r="I8118" s="112"/>
    </row>
    <row r="8119" spans="7:9" x14ac:dyDescent="0.25">
      <c r="G8119"/>
      <c r="I8119" s="112"/>
    </row>
    <row r="8120" spans="7:9" x14ac:dyDescent="0.25">
      <c r="G8120"/>
      <c r="I8120" s="112"/>
    </row>
    <row r="8121" spans="7:9" x14ac:dyDescent="0.25">
      <c r="G8121"/>
      <c r="I8121" s="112"/>
    </row>
    <row r="8122" spans="7:9" x14ac:dyDescent="0.25">
      <c r="G8122"/>
      <c r="I8122" s="112"/>
    </row>
    <row r="8123" spans="7:9" x14ac:dyDescent="0.25">
      <c r="G8123"/>
      <c r="I8123" s="112"/>
    </row>
    <row r="8124" spans="7:9" x14ac:dyDescent="0.25">
      <c r="G8124"/>
      <c r="I8124" s="112"/>
    </row>
    <row r="8125" spans="7:9" x14ac:dyDescent="0.25">
      <c r="G8125"/>
      <c r="I8125" s="112"/>
    </row>
    <row r="8126" spans="7:9" x14ac:dyDescent="0.25">
      <c r="G8126"/>
      <c r="I8126" s="112"/>
    </row>
    <row r="8127" spans="7:9" x14ac:dyDescent="0.25">
      <c r="G8127"/>
      <c r="I8127" s="112"/>
    </row>
    <row r="8128" spans="7:9" x14ac:dyDescent="0.25">
      <c r="G8128"/>
      <c r="I8128" s="112"/>
    </row>
    <row r="8129" spans="7:9" x14ac:dyDescent="0.25">
      <c r="G8129"/>
      <c r="I8129" s="112"/>
    </row>
    <row r="8130" spans="7:9" x14ac:dyDescent="0.25">
      <c r="G8130"/>
      <c r="I8130" s="112"/>
    </row>
    <row r="8131" spans="7:9" x14ac:dyDescent="0.25">
      <c r="G8131"/>
      <c r="I8131" s="112"/>
    </row>
    <row r="8132" spans="7:9" x14ac:dyDescent="0.25">
      <c r="G8132"/>
      <c r="I8132" s="112"/>
    </row>
    <row r="8133" spans="7:9" x14ac:dyDescent="0.25">
      <c r="G8133"/>
      <c r="I8133" s="112"/>
    </row>
    <row r="8134" spans="7:9" x14ac:dyDescent="0.25">
      <c r="G8134"/>
      <c r="I8134" s="112"/>
    </row>
    <row r="8135" spans="7:9" x14ac:dyDescent="0.25">
      <c r="G8135"/>
      <c r="I8135" s="112"/>
    </row>
    <row r="8136" spans="7:9" x14ac:dyDescent="0.25">
      <c r="G8136"/>
      <c r="I8136" s="112"/>
    </row>
    <row r="8137" spans="7:9" x14ac:dyDescent="0.25">
      <c r="G8137"/>
      <c r="I8137" s="112"/>
    </row>
    <row r="8138" spans="7:9" x14ac:dyDescent="0.25">
      <c r="G8138"/>
      <c r="I8138" s="112"/>
    </row>
    <row r="8139" spans="7:9" x14ac:dyDescent="0.25">
      <c r="G8139"/>
      <c r="I8139" s="112"/>
    </row>
    <row r="8140" spans="7:9" x14ac:dyDescent="0.25">
      <c r="G8140"/>
      <c r="I8140" s="112"/>
    </row>
    <row r="8141" spans="7:9" x14ac:dyDescent="0.25">
      <c r="G8141"/>
      <c r="I8141" s="112"/>
    </row>
    <row r="8142" spans="7:9" x14ac:dyDescent="0.25">
      <c r="G8142"/>
      <c r="I8142" s="112"/>
    </row>
    <row r="8143" spans="7:9" x14ac:dyDescent="0.25">
      <c r="G8143"/>
      <c r="I8143" s="112"/>
    </row>
    <row r="8144" spans="7:9" x14ac:dyDescent="0.25">
      <c r="G8144"/>
      <c r="I8144" s="112"/>
    </row>
    <row r="8145" spans="7:9" x14ac:dyDescent="0.25">
      <c r="G8145"/>
      <c r="I8145" s="112"/>
    </row>
    <row r="8146" spans="7:9" x14ac:dyDescent="0.25">
      <c r="G8146"/>
      <c r="I8146" s="112"/>
    </row>
    <row r="8147" spans="7:9" x14ac:dyDescent="0.25">
      <c r="G8147"/>
      <c r="I8147" s="112"/>
    </row>
    <row r="8148" spans="7:9" x14ac:dyDescent="0.25">
      <c r="G8148"/>
      <c r="I8148" s="112"/>
    </row>
    <row r="8149" spans="7:9" x14ac:dyDescent="0.25">
      <c r="G8149"/>
      <c r="I8149" s="112"/>
    </row>
    <row r="8150" spans="7:9" x14ac:dyDescent="0.25">
      <c r="G8150"/>
      <c r="I8150" s="112"/>
    </row>
    <row r="8151" spans="7:9" x14ac:dyDescent="0.25">
      <c r="G8151"/>
      <c r="I8151" s="112"/>
    </row>
    <row r="8152" spans="7:9" x14ac:dyDescent="0.25">
      <c r="G8152"/>
      <c r="I8152" s="112"/>
    </row>
    <row r="8153" spans="7:9" x14ac:dyDescent="0.25">
      <c r="G8153"/>
      <c r="I8153" s="112"/>
    </row>
    <row r="8154" spans="7:9" x14ac:dyDescent="0.25">
      <c r="G8154"/>
      <c r="I8154" s="112"/>
    </row>
    <row r="8155" spans="7:9" x14ac:dyDescent="0.25">
      <c r="G8155"/>
      <c r="I8155" s="112"/>
    </row>
    <row r="8156" spans="7:9" x14ac:dyDescent="0.25">
      <c r="G8156"/>
      <c r="I8156" s="112"/>
    </row>
    <row r="8157" spans="7:9" x14ac:dyDescent="0.25">
      <c r="G8157"/>
      <c r="I8157" s="112"/>
    </row>
    <row r="8158" spans="7:9" x14ac:dyDescent="0.25">
      <c r="G8158"/>
      <c r="I8158" s="112"/>
    </row>
    <row r="8159" spans="7:9" x14ac:dyDescent="0.25">
      <c r="G8159"/>
      <c r="I8159" s="112"/>
    </row>
    <row r="8160" spans="7:9" x14ac:dyDescent="0.25">
      <c r="G8160"/>
      <c r="I8160" s="112"/>
    </row>
    <row r="8161" spans="7:9" x14ac:dyDescent="0.25">
      <c r="G8161"/>
      <c r="I8161" s="112"/>
    </row>
    <row r="8162" spans="7:9" x14ac:dyDescent="0.25">
      <c r="G8162"/>
      <c r="I8162" s="112"/>
    </row>
    <row r="8163" spans="7:9" x14ac:dyDescent="0.25">
      <c r="G8163"/>
      <c r="I8163" s="112"/>
    </row>
    <row r="8164" spans="7:9" x14ac:dyDescent="0.25">
      <c r="G8164"/>
      <c r="I8164" s="112"/>
    </row>
    <row r="8165" spans="7:9" x14ac:dyDescent="0.25">
      <c r="G8165"/>
      <c r="I8165" s="112"/>
    </row>
    <row r="8166" spans="7:9" x14ac:dyDescent="0.25">
      <c r="G8166"/>
      <c r="I8166" s="112"/>
    </row>
    <row r="8167" spans="7:9" x14ac:dyDescent="0.25">
      <c r="G8167"/>
      <c r="I8167" s="112"/>
    </row>
    <row r="8168" spans="7:9" x14ac:dyDescent="0.25">
      <c r="G8168"/>
      <c r="I8168" s="112"/>
    </row>
    <row r="8169" spans="7:9" x14ac:dyDescent="0.25">
      <c r="G8169"/>
      <c r="I8169" s="112"/>
    </row>
    <row r="8170" spans="7:9" x14ac:dyDescent="0.25">
      <c r="G8170"/>
      <c r="I8170" s="112"/>
    </row>
    <row r="8171" spans="7:9" x14ac:dyDescent="0.25">
      <c r="G8171"/>
      <c r="I8171" s="112"/>
    </row>
    <row r="8172" spans="7:9" x14ac:dyDescent="0.25">
      <c r="G8172"/>
      <c r="I8172" s="112"/>
    </row>
    <row r="8173" spans="7:9" x14ac:dyDescent="0.25">
      <c r="G8173"/>
      <c r="I8173" s="112"/>
    </row>
    <row r="8174" spans="7:9" x14ac:dyDescent="0.25">
      <c r="G8174"/>
      <c r="I8174" s="112"/>
    </row>
    <row r="8175" spans="7:9" x14ac:dyDescent="0.25">
      <c r="G8175"/>
      <c r="I8175" s="112"/>
    </row>
    <row r="8176" spans="7:9" x14ac:dyDescent="0.25">
      <c r="G8176"/>
      <c r="I8176" s="112"/>
    </row>
    <row r="8177" spans="7:9" x14ac:dyDescent="0.25">
      <c r="G8177"/>
      <c r="I8177" s="112"/>
    </row>
    <row r="8178" spans="7:9" x14ac:dyDescent="0.25">
      <c r="G8178"/>
      <c r="I8178" s="112"/>
    </row>
    <row r="8179" spans="7:9" x14ac:dyDescent="0.25">
      <c r="G8179"/>
      <c r="I8179" s="112"/>
    </row>
    <row r="8180" spans="7:9" x14ac:dyDescent="0.25">
      <c r="G8180"/>
      <c r="I8180" s="112"/>
    </row>
    <row r="8181" spans="7:9" x14ac:dyDescent="0.25">
      <c r="G8181"/>
      <c r="I8181" s="112"/>
    </row>
    <row r="8182" spans="7:9" x14ac:dyDescent="0.25">
      <c r="G8182"/>
      <c r="I8182" s="112"/>
    </row>
    <row r="8183" spans="7:9" x14ac:dyDescent="0.25">
      <c r="G8183"/>
      <c r="I8183" s="112"/>
    </row>
    <row r="8184" spans="7:9" x14ac:dyDescent="0.25">
      <c r="G8184"/>
      <c r="I8184" s="112"/>
    </row>
    <row r="8185" spans="7:9" x14ac:dyDescent="0.25">
      <c r="G8185"/>
      <c r="I8185" s="112"/>
    </row>
    <row r="8186" spans="7:9" x14ac:dyDescent="0.25">
      <c r="G8186"/>
      <c r="I8186" s="112"/>
    </row>
    <row r="8187" spans="7:9" x14ac:dyDescent="0.25">
      <c r="G8187"/>
      <c r="I8187" s="112"/>
    </row>
    <row r="8188" spans="7:9" x14ac:dyDescent="0.25">
      <c r="G8188"/>
      <c r="I8188" s="112"/>
    </row>
    <row r="8189" spans="7:9" x14ac:dyDescent="0.25">
      <c r="G8189"/>
      <c r="I8189" s="112"/>
    </row>
    <row r="8190" spans="7:9" x14ac:dyDescent="0.25">
      <c r="G8190"/>
      <c r="I8190" s="112"/>
    </row>
    <row r="8191" spans="7:9" x14ac:dyDescent="0.25">
      <c r="G8191"/>
      <c r="I8191" s="112"/>
    </row>
    <row r="8192" spans="7:9" x14ac:dyDescent="0.25">
      <c r="G8192"/>
      <c r="I8192" s="112"/>
    </row>
    <row r="8193" spans="7:9" x14ac:dyDescent="0.25">
      <c r="G8193"/>
      <c r="I8193" s="112"/>
    </row>
    <row r="8194" spans="7:9" x14ac:dyDescent="0.25">
      <c r="G8194"/>
      <c r="I8194" s="112"/>
    </row>
    <row r="8195" spans="7:9" x14ac:dyDescent="0.25">
      <c r="G8195"/>
      <c r="I8195" s="112"/>
    </row>
    <row r="8196" spans="7:9" x14ac:dyDescent="0.25">
      <c r="G8196"/>
      <c r="I8196" s="112"/>
    </row>
    <row r="8197" spans="7:9" x14ac:dyDescent="0.25">
      <c r="G8197"/>
      <c r="I8197" s="112"/>
    </row>
    <row r="8198" spans="7:9" x14ac:dyDescent="0.25">
      <c r="G8198"/>
      <c r="I8198" s="112"/>
    </row>
    <row r="8199" spans="7:9" x14ac:dyDescent="0.25">
      <c r="G8199"/>
      <c r="I8199" s="112"/>
    </row>
    <row r="8200" spans="7:9" x14ac:dyDescent="0.25">
      <c r="G8200"/>
      <c r="I8200" s="112"/>
    </row>
    <row r="8201" spans="7:9" x14ac:dyDescent="0.25">
      <c r="G8201"/>
      <c r="I8201" s="112"/>
    </row>
    <row r="8202" spans="7:9" x14ac:dyDescent="0.25">
      <c r="G8202"/>
      <c r="I8202" s="112"/>
    </row>
    <row r="8203" spans="7:9" x14ac:dyDescent="0.25">
      <c r="G8203"/>
      <c r="I8203" s="112"/>
    </row>
    <row r="8204" spans="7:9" x14ac:dyDescent="0.25">
      <c r="G8204"/>
      <c r="I8204" s="112"/>
    </row>
    <row r="8205" spans="7:9" x14ac:dyDescent="0.25">
      <c r="G8205"/>
      <c r="I8205" s="112"/>
    </row>
    <row r="8206" spans="7:9" x14ac:dyDescent="0.25">
      <c r="G8206"/>
      <c r="I8206" s="112"/>
    </row>
    <row r="8207" spans="7:9" x14ac:dyDescent="0.25">
      <c r="G8207"/>
      <c r="I8207" s="112"/>
    </row>
    <row r="8208" spans="7:9" x14ac:dyDescent="0.25">
      <c r="G8208"/>
      <c r="I8208" s="112"/>
    </row>
    <row r="8209" spans="7:9" x14ac:dyDescent="0.25">
      <c r="G8209"/>
      <c r="I8209" s="112"/>
    </row>
    <row r="8210" spans="7:9" x14ac:dyDescent="0.25">
      <c r="G8210"/>
      <c r="I8210" s="112"/>
    </row>
    <row r="8211" spans="7:9" x14ac:dyDescent="0.25">
      <c r="G8211"/>
      <c r="I8211" s="112"/>
    </row>
    <row r="8212" spans="7:9" x14ac:dyDescent="0.25">
      <c r="G8212"/>
      <c r="I8212" s="112"/>
    </row>
    <row r="8213" spans="7:9" x14ac:dyDescent="0.25">
      <c r="G8213"/>
      <c r="I8213" s="112"/>
    </row>
    <row r="8214" spans="7:9" x14ac:dyDescent="0.25">
      <c r="G8214"/>
      <c r="I8214" s="112"/>
    </row>
    <row r="8215" spans="7:9" x14ac:dyDescent="0.25">
      <c r="G8215"/>
      <c r="I8215" s="112"/>
    </row>
    <row r="8216" spans="7:9" x14ac:dyDescent="0.25">
      <c r="G8216"/>
      <c r="I8216" s="112"/>
    </row>
    <row r="8217" spans="7:9" x14ac:dyDescent="0.25">
      <c r="G8217"/>
      <c r="I8217" s="112"/>
    </row>
    <row r="8218" spans="7:9" x14ac:dyDescent="0.25">
      <c r="G8218"/>
      <c r="I8218" s="112"/>
    </row>
    <row r="8219" spans="7:9" x14ac:dyDescent="0.25">
      <c r="G8219"/>
      <c r="I8219" s="112"/>
    </row>
    <row r="8220" spans="7:9" x14ac:dyDescent="0.25">
      <c r="G8220"/>
      <c r="I8220" s="112"/>
    </row>
    <row r="8221" spans="7:9" x14ac:dyDescent="0.25">
      <c r="G8221"/>
      <c r="I8221" s="112"/>
    </row>
    <row r="8222" spans="7:9" x14ac:dyDescent="0.25">
      <c r="G8222"/>
      <c r="I8222" s="112"/>
    </row>
    <row r="8223" spans="7:9" x14ac:dyDescent="0.25">
      <c r="G8223"/>
      <c r="I8223" s="112"/>
    </row>
    <row r="8224" spans="7:9" x14ac:dyDescent="0.25">
      <c r="G8224"/>
      <c r="I8224" s="112"/>
    </row>
    <row r="8225" spans="7:9" x14ac:dyDescent="0.25">
      <c r="G8225"/>
      <c r="I8225" s="112"/>
    </row>
    <row r="8226" spans="7:9" x14ac:dyDescent="0.25">
      <c r="G8226"/>
      <c r="I8226" s="112"/>
    </row>
    <row r="8227" spans="7:9" x14ac:dyDescent="0.25">
      <c r="G8227"/>
      <c r="I8227" s="112"/>
    </row>
    <row r="8228" spans="7:9" x14ac:dyDescent="0.25">
      <c r="G8228"/>
      <c r="I8228" s="112"/>
    </row>
    <row r="8229" spans="7:9" x14ac:dyDescent="0.25">
      <c r="G8229"/>
      <c r="I8229" s="112"/>
    </row>
    <row r="8230" spans="7:9" x14ac:dyDescent="0.25">
      <c r="G8230"/>
      <c r="I8230" s="112"/>
    </row>
    <row r="8231" spans="7:9" x14ac:dyDescent="0.25">
      <c r="G8231"/>
      <c r="I8231" s="112"/>
    </row>
    <row r="8232" spans="7:9" x14ac:dyDescent="0.25">
      <c r="G8232"/>
      <c r="I8232" s="112"/>
    </row>
    <row r="8233" spans="7:9" x14ac:dyDescent="0.25">
      <c r="G8233"/>
      <c r="I8233" s="112"/>
    </row>
    <row r="8234" spans="7:9" x14ac:dyDescent="0.25">
      <c r="G8234"/>
      <c r="I8234" s="112"/>
    </row>
    <row r="8235" spans="7:9" x14ac:dyDescent="0.25">
      <c r="G8235"/>
      <c r="I8235" s="112"/>
    </row>
    <row r="8236" spans="7:9" x14ac:dyDescent="0.25">
      <c r="G8236"/>
      <c r="I8236" s="112"/>
    </row>
    <row r="8237" spans="7:9" x14ac:dyDescent="0.25">
      <c r="G8237"/>
      <c r="I8237" s="112"/>
    </row>
    <row r="8238" spans="7:9" x14ac:dyDescent="0.25">
      <c r="G8238"/>
      <c r="I8238" s="112"/>
    </row>
    <row r="8239" spans="7:9" x14ac:dyDescent="0.25">
      <c r="G8239"/>
      <c r="I8239" s="112"/>
    </row>
    <row r="8240" spans="7:9" x14ac:dyDescent="0.25">
      <c r="G8240"/>
      <c r="I8240" s="112"/>
    </row>
    <row r="8241" spans="7:9" x14ac:dyDescent="0.25">
      <c r="G8241"/>
      <c r="I8241" s="112"/>
    </row>
    <row r="8242" spans="7:9" x14ac:dyDescent="0.25">
      <c r="G8242"/>
      <c r="I8242" s="112"/>
    </row>
    <row r="8243" spans="7:9" x14ac:dyDescent="0.25">
      <c r="G8243"/>
      <c r="I8243" s="112"/>
    </row>
    <row r="8244" spans="7:9" x14ac:dyDescent="0.25">
      <c r="G8244"/>
      <c r="I8244" s="112"/>
    </row>
    <row r="8245" spans="7:9" x14ac:dyDescent="0.25">
      <c r="G8245"/>
      <c r="I8245" s="112"/>
    </row>
    <row r="8246" spans="7:9" x14ac:dyDescent="0.25">
      <c r="G8246"/>
      <c r="I8246" s="112"/>
    </row>
    <row r="8247" spans="7:9" x14ac:dyDescent="0.25">
      <c r="G8247"/>
      <c r="I8247" s="112"/>
    </row>
    <row r="8248" spans="7:9" x14ac:dyDescent="0.25">
      <c r="G8248"/>
      <c r="I8248" s="112"/>
    </row>
    <row r="8249" spans="7:9" x14ac:dyDescent="0.25">
      <c r="G8249"/>
      <c r="I8249" s="112"/>
    </row>
    <row r="8250" spans="7:9" x14ac:dyDescent="0.25">
      <c r="G8250"/>
      <c r="I8250" s="112"/>
    </row>
    <row r="8251" spans="7:9" x14ac:dyDescent="0.25">
      <c r="G8251"/>
      <c r="I8251" s="112"/>
    </row>
    <row r="8252" spans="7:9" x14ac:dyDescent="0.25">
      <c r="G8252"/>
      <c r="I8252" s="112"/>
    </row>
    <row r="8253" spans="7:9" x14ac:dyDescent="0.25">
      <c r="G8253"/>
      <c r="I8253" s="112"/>
    </row>
    <row r="8254" spans="7:9" x14ac:dyDescent="0.25">
      <c r="G8254"/>
      <c r="I8254" s="112"/>
    </row>
    <row r="8255" spans="7:9" x14ac:dyDescent="0.25">
      <c r="G8255"/>
      <c r="I8255" s="112"/>
    </row>
    <row r="8256" spans="7:9" x14ac:dyDescent="0.25">
      <c r="G8256"/>
      <c r="I8256" s="112"/>
    </row>
    <row r="8257" spans="7:9" x14ac:dyDescent="0.25">
      <c r="G8257"/>
      <c r="I8257" s="112"/>
    </row>
    <row r="8258" spans="7:9" x14ac:dyDescent="0.25">
      <c r="G8258"/>
      <c r="I8258" s="112"/>
    </row>
    <row r="8259" spans="7:9" x14ac:dyDescent="0.25">
      <c r="G8259"/>
      <c r="I8259" s="112"/>
    </row>
    <row r="8260" spans="7:9" x14ac:dyDescent="0.25">
      <c r="G8260"/>
      <c r="I8260" s="112"/>
    </row>
    <row r="8261" spans="7:9" x14ac:dyDescent="0.25">
      <c r="G8261"/>
      <c r="I8261" s="112"/>
    </row>
    <row r="8262" spans="7:9" x14ac:dyDescent="0.25">
      <c r="G8262"/>
      <c r="I8262" s="112"/>
    </row>
    <row r="8263" spans="7:9" x14ac:dyDescent="0.25">
      <c r="G8263"/>
      <c r="I8263" s="112"/>
    </row>
    <row r="8264" spans="7:9" x14ac:dyDescent="0.25">
      <c r="G8264"/>
      <c r="I8264" s="112"/>
    </row>
    <row r="8265" spans="7:9" x14ac:dyDescent="0.25">
      <c r="G8265"/>
      <c r="I8265" s="112"/>
    </row>
    <row r="8266" spans="7:9" x14ac:dyDescent="0.25">
      <c r="G8266"/>
      <c r="I8266" s="112"/>
    </row>
    <row r="8267" spans="7:9" x14ac:dyDescent="0.25">
      <c r="G8267"/>
      <c r="I8267" s="112"/>
    </row>
    <row r="8268" spans="7:9" x14ac:dyDescent="0.25">
      <c r="G8268"/>
      <c r="I8268" s="112"/>
    </row>
    <row r="8269" spans="7:9" x14ac:dyDescent="0.25">
      <c r="G8269"/>
      <c r="I8269" s="112"/>
    </row>
    <row r="8270" spans="7:9" x14ac:dyDescent="0.25">
      <c r="G8270"/>
      <c r="I8270" s="112"/>
    </row>
    <row r="8271" spans="7:9" x14ac:dyDescent="0.25">
      <c r="G8271"/>
      <c r="I8271" s="112"/>
    </row>
    <row r="8272" spans="7:9" x14ac:dyDescent="0.25">
      <c r="G8272"/>
      <c r="I8272" s="112"/>
    </row>
    <row r="8273" spans="7:9" x14ac:dyDescent="0.25">
      <c r="G8273"/>
      <c r="I8273" s="112"/>
    </row>
    <row r="8274" spans="7:9" x14ac:dyDescent="0.25">
      <c r="G8274"/>
      <c r="I8274" s="112"/>
    </row>
    <row r="8275" spans="7:9" x14ac:dyDescent="0.25">
      <c r="G8275"/>
      <c r="I8275" s="112"/>
    </row>
    <row r="8276" spans="7:9" x14ac:dyDescent="0.25">
      <c r="G8276"/>
      <c r="I8276" s="112"/>
    </row>
    <row r="8277" spans="7:9" x14ac:dyDescent="0.25">
      <c r="G8277"/>
      <c r="I8277" s="112"/>
    </row>
    <row r="8278" spans="7:9" x14ac:dyDescent="0.25">
      <c r="G8278"/>
      <c r="I8278" s="112"/>
    </row>
    <row r="8279" spans="7:9" x14ac:dyDescent="0.25">
      <c r="G8279"/>
      <c r="I8279" s="112"/>
    </row>
    <row r="8280" spans="7:9" x14ac:dyDescent="0.25">
      <c r="G8280"/>
      <c r="I8280" s="112"/>
    </row>
    <row r="8281" spans="7:9" x14ac:dyDescent="0.25">
      <c r="G8281"/>
      <c r="I8281" s="112"/>
    </row>
    <row r="8282" spans="7:9" x14ac:dyDescent="0.25">
      <c r="G8282"/>
      <c r="I8282" s="112"/>
    </row>
    <row r="8283" spans="7:9" x14ac:dyDescent="0.25">
      <c r="G8283"/>
      <c r="I8283" s="112"/>
    </row>
    <row r="8284" spans="7:9" x14ac:dyDescent="0.25">
      <c r="G8284"/>
      <c r="I8284" s="112"/>
    </row>
    <row r="8285" spans="7:9" x14ac:dyDescent="0.25">
      <c r="G8285"/>
      <c r="I8285" s="112"/>
    </row>
    <row r="8286" spans="7:9" x14ac:dyDescent="0.25">
      <c r="G8286"/>
      <c r="I8286" s="112"/>
    </row>
    <row r="8287" spans="7:9" x14ac:dyDescent="0.25">
      <c r="G8287"/>
      <c r="I8287" s="112"/>
    </row>
    <row r="8288" spans="7:9" x14ac:dyDescent="0.25">
      <c r="G8288"/>
      <c r="I8288" s="112"/>
    </row>
    <row r="8289" spans="7:9" x14ac:dyDescent="0.25">
      <c r="G8289"/>
      <c r="I8289" s="112"/>
    </row>
    <row r="8290" spans="7:9" x14ac:dyDescent="0.25">
      <c r="G8290"/>
      <c r="I8290" s="112"/>
    </row>
    <row r="8291" spans="7:9" x14ac:dyDescent="0.25">
      <c r="G8291"/>
      <c r="I8291" s="112"/>
    </row>
    <row r="8292" spans="7:9" x14ac:dyDescent="0.25">
      <c r="G8292"/>
      <c r="I8292" s="112"/>
    </row>
    <row r="8293" spans="7:9" x14ac:dyDescent="0.25">
      <c r="G8293"/>
      <c r="I8293" s="112"/>
    </row>
    <row r="8294" spans="7:9" x14ac:dyDescent="0.25">
      <c r="G8294"/>
      <c r="I8294" s="112"/>
    </row>
    <row r="8295" spans="7:9" x14ac:dyDescent="0.25">
      <c r="G8295"/>
      <c r="I8295" s="112"/>
    </row>
    <row r="8296" spans="7:9" x14ac:dyDescent="0.25">
      <c r="G8296"/>
      <c r="I8296" s="112"/>
    </row>
    <row r="8297" spans="7:9" x14ac:dyDescent="0.25">
      <c r="G8297"/>
      <c r="I8297" s="112"/>
    </row>
    <row r="8298" spans="7:9" x14ac:dyDescent="0.25">
      <c r="G8298"/>
      <c r="I8298" s="112"/>
    </row>
    <row r="8299" spans="7:9" x14ac:dyDescent="0.25">
      <c r="G8299"/>
      <c r="I8299" s="112"/>
    </row>
    <row r="8300" spans="7:9" x14ac:dyDescent="0.25">
      <c r="G8300"/>
      <c r="I8300" s="112"/>
    </row>
    <row r="8301" spans="7:9" x14ac:dyDescent="0.25">
      <c r="G8301"/>
      <c r="I8301" s="112"/>
    </row>
    <row r="8302" spans="7:9" x14ac:dyDescent="0.25">
      <c r="G8302"/>
      <c r="I8302" s="112"/>
    </row>
    <row r="8303" spans="7:9" x14ac:dyDescent="0.25">
      <c r="G8303"/>
      <c r="I8303" s="112"/>
    </row>
    <row r="8304" spans="7:9" x14ac:dyDescent="0.25">
      <c r="G8304"/>
      <c r="I8304" s="112"/>
    </row>
    <row r="8305" spans="7:9" x14ac:dyDescent="0.25">
      <c r="G8305"/>
      <c r="I8305" s="112"/>
    </row>
    <row r="8306" spans="7:9" x14ac:dyDescent="0.25">
      <c r="G8306"/>
      <c r="I8306" s="112"/>
    </row>
    <row r="8307" spans="7:9" x14ac:dyDescent="0.25">
      <c r="G8307"/>
      <c r="I8307" s="112"/>
    </row>
    <row r="8308" spans="7:9" x14ac:dyDescent="0.25">
      <c r="G8308"/>
      <c r="I8308" s="112"/>
    </row>
    <row r="8309" spans="7:9" x14ac:dyDescent="0.25">
      <c r="G8309"/>
      <c r="I8309" s="112"/>
    </row>
    <row r="8310" spans="7:9" x14ac:dyDescent="0.25">
      <c r="G8310"/>
      <c r="I8310" s="112"/>
    </row>
    <row r="8311" spans="7:9" x14ac:dyDescent="0.25">
      <c r="G8311"/>
      <c r="I8311" s="112"/>
    </row>
    <row r="8312" spans="7:9" x14ac:dyDescent="0.25">
      <c r="G8312"/>
      <c r="I8312" s="112"/>
    </row>
    <row r="8313" spans="7:9" x14ac:dyDescent="0.25">
      <c r="G8313"/>
      <c r="I8313" s="112"/>
    </row>
    <row r="8314" spans="7:9" x14ac:dyDescent="0.25">
      <c r="G8314"/>
      <c r="I8314" s="112"/>
    </row>
    <row r="8315" spans="7:9" x14ac:dyDescent="0.25">
      <c r="G8315"/>
      <c r="I8315" s="112"/>
    </row>
    <row r="8316" spans="7:9" x14ac:dyDescent="0.25">
      <c r="G8316"/>
      <c r="I8316" s="112"/>
    </row>
    <row r="8317" spans="7:9" x14ac:dyDescent="0.25">
      <c r="G8317"/>
      <c r="I8317" s="112"/>
    </row>
    <row r="8318" spans="7:9" x14ac:dyDescent="0.25">
      <c r="G8318"/>
      <c r="I8318" s="112"/>
    </row>
    <row r="8319" spans="7:9" x14ac:dyDescent="0.25">
      <c r="G8319"/>
      <c r="I8319" s="112"/>
    </row>
    <row r="8320" spans="7:9" x14ac:dyDescent="0.25">
      <c r="G8320"/>
      <c r="I8320" s="112"/>
    </row>
    <row r="8321" spans="7:9" x14ac:dyDescent="0.25">
      <c r="G8321"/>
      <c r="I8321" s="112"/>
    </row>
    <row r="8322" spans="7:9" x14ac:dyDescent="0.25">
      <c r="G8322"/>
      <c r="I8322" s="112"/>
    </row>
    <row r="8323" spans="7:9" x14ac:dyDescent="0.25">
      <c r="G8323"/>
      <c r="I8323" s="112"/>
    </row>
    <row r="8324" spans="7:9" x14ac:dyDescent="0.25">
      <c r="G8324"/>
      <c r="I8324" s="112"/>
    </row>
    <row r="8325" spans="7:9" x14ac:dyDescent="0.25">
      <c r="G8325"/>
      <c r="I8325" s="112"/>
    </row>
    <row r="8326" spans="7:9" x14ac:dyDescent="0.25">
      <c r="G8326"/>
      <c r="I8326" s="112"/>
    </row>
    <row r="8327" spans="7:9" x14ac:dyDescent="0.25">
      <c r="G8327"/>
      <c r="I8327" s="112"/>
    </row>
    <row r="8328" spans="7:9" x14ac:dyDescent="0.25">
      <c r="G8328"/>
      <c r="I8328" s="112"/>
    </row>
    <row r="8329" spans="7:9" x14ac:dyDescent="0.25">
      <c r="G8329"/>
      <c r="I8329" s="112"/>
    </row>
    <row r="8330" spans="7:9" x14ac:dyDescent="0.25">
      <c r="G8330"/>
      <c r="I8330" s="112"/>
    </row>
    <row r="8331" spans="7:9" x14ac:dyDescent="0.25">
      <c r="G8331"/>
      <c r="I8331" s="112"/>
    </row>
    <row r="8332" spans="7:9" x14ac:dyDescent="0.25">
      <c r="G8332"/>
      <c r="I8332" s="112"/>
    </row>
    <row r="8333" spans="7:9" x14ac:dyDescent="0.25">
      <c r="G8333"/>
      <c r="I8333" s="112"/>
    </row>
    <row r="8334" spans="7:9" x14ac:dyDescent="0.25">
      <c r="G8334"/>
      <c r="I8334" s="112"/>
    </row>
    <row r="8335" spans="7:9" x14ac:dyDescent="0.25">
      <c r="G8335"/>
      <c r="I8335" s="112"/>
    </row>
    <row r="8336" spans="7:9" x14ac:dyDescent="0.25">
      <c r="G8336"/>
      <c r="I8336" s="112"/>
    </row>
    <row r="8337" spans="7:9" x14ac:dyDescent="0.25">
      <c r="G8337"/>
      <c r="I8337" s="112"/>
    </row>
    <row r="8338" spans="7:9" x14ac:dyDescent="0.25">
      <c r="G8338"/>
      <c r="I8338" s="112"/>
    </row>
    <row r="8339" spans="7:9" x14ac:dyDescent="0.25">
      <c r="G8339"/>
      <c r="I8339" s="112"/>
    </row>
    <row r="8340" spans="7:9" x14ac:dyDescent="0.25">
      <c r="G8340"/>
      <c r="I8340" s="112"/>
    </row>
    <row r="8341" spans="7:9" x14ac:dyDescent="0.25">
      <c r="G8341"/>
      <c r="I8341" s="112"/>
    </row>
    <row r="8342" spans="7:9" x14ac:dyDescent="0.25">
      <c r="G8342"/>
      <c r="I8342" s="112"/>
    </row>
    <row r="8343" spans="7:9" x14ac:dyDescent="0.25">
      <c r="G8343"/>
      <c r="I8343" s="112"/>
    </row>
    <row r="8344" spans="7:9" x14ac:dyDescent="0.25">
      <c r="G8344"/>
      <c r="I8344" s="112"/>
    </row>
    <row r="8345" spans="7:9" x14ac:dyDescent="0.25">
      <c r="G8345"/>
      <c r="I8345" s="112"/>
    </row>
    <row r="8346" spans="7:9" x14ac:dyDescent="0.25">
      <c r="G8346"/>
      <c r="I8346" s="112"/>
    </row>
    <row r="8347" spans="7:9" x14ac:dyDescent="0.25">
      <c r="G8347"/>
      <c r="I8347" s="112"/>
    </row>
    <row r="8348" spans="7:9" x14ac:dyDescent="0.25">
      <c r="G8348"/>
      <c r="I8348" s="112"/>
    </row>
    <row r="8349" spans="7:9" x14ac:dyDescent="0.25">
      <c r="G8349"/>
      <c r="I8349" s="112"/>
    </row>
    <row r="8350" spans="7:9" x14ac:dyDescent="0.25">
      <c r="G8350"/>
      <c r="I8350" s="112"/>
    </row>
    <row r="8351" spans="7:9" x14ac:dyDescent="0.25">
      <c r="G8351"/>
      <c r="I8351" s="112"/>
    </row>
    <row r="8352" spans="7:9" x14ac:dyDescent="0.25">
      <c r="G8352"/>
      <c r="I8352" s="112"/>
    </row>
    <row r="8353" spans="7:9" x14ac:dyDescent="0.25">
      <c r="G8353"/>
      <c r="I8353" s="112"/>
    </row>
    <row r="8354" spans="7:9" x14ac:dyDescent="0.25">
      <c r="G8354"/>
      <c r="I8354" s="112"/>
    </row>
    <row r="8355" spans="7:9" x14ac:dyDescent="0.25">
      <c r="G8355"/>
      <c r="I8355" s="112"/>
    </row>
    <row r="8356" spans="7:9" x14ac:dyDescent="0.25">
      <c r="G8356"/>
      <c r="I8356" s="112"/>
    </row>
    <row r="8357" spans="7:9" x14ac:dyDescent="0.25">
      <c r="G8357"/>
      <c r="I8357" s="112"/>
    </row>
    <row r="8358" spans="7:9" x14ac:dyDescent="0.25">
      <c r="G8358"/>
      <c r="I8358" s="112"/>
    </row>
    <row r="8359" spans="7:9" x14ac:dyDescent="0.25">
      <c r="G8359"/>
      <c r="I8359" s="112"/>
    </row>
    <row r="8360" spans="7:9" x14ac:dyDescent="0.25">
      <c r="G8360"/>
      <c r="I8360" s="112"/>
    </row>
    <row r="8361" spans="7:9" x14ac:dyDescent="0.25">
      <c r="G8361"/>
      <c r="I8361" s="112"/>
    </row>
    <row r="8362" spans="7:9" x14ac:dyDescent="0.25">
      <c r="G8362"/>
      <c r="I8362" s="112"/>
    </row>
    <row r="8363" spans="7:9" x14ac:dyDescent="0.25">
      <c r="G8363"/>
      <c r="I8363" s="112"/>
    </row>
    <row r="8364" spans="7:9" x14ac:dyDescent="0.25">
      <c r="G8364"/>
      <c r="I8364" s="112"/>
    </row>
    <row r="8365" spans="7:9" x14ac:dyDescent="0.25">
      <c r="G8365"/>
      <c r="I8365" s="112"/>
    </row>
    <row r="8366" spans="7:9" x14ac:dyDescent="0.25">
      <c r="G8366"/>
      <c r="I8366" s="112"/>
    </row>
    <row r="8367" spans="7:9" x14ac:dyDescent="0.25">
      <c r="G8367"/>
      <c r="I8367" s="112"/>
    </row>
    <row r="8368" spans="7:9" x14ac:dyDescent="0.25">
      <c r="G8368"/>
      <c r="I8368" s="112"/>
    </row>
    <row r="8369" spans="7:9" x14ac:dyDescent="0.25">
      <c r="G8369"/>
      <c r="I8369" s="112"/>
    </row>
    <row r="8370" spans="7:9" x14ac:dyDescent="0.25">
      <c r="G8370"/>
      <c r="I8370" s="112"/>
    </row>
    <row r="8371" spans="7:9" x14ac:dyDescent="0.25">
      <c r="G8371"/>
      <c r="I8371" s="112"/>
    </row>
    <row r="8372" spans="7:9" x14ac:dyDescent="0.25">
      <c r="G8372"/>
      <c r="I8372" s="112"/>
    </row>
    <row r="8373" spans="7:9" x14ac:dyDescent="0.25">
      <c r="G8373"/>
      <c r="I8373" s="112"/>
    </row>
    <row r="8374" spans="7:9" x14ac:dyDescent="0.25">
      <c r="G8374"/>
      <c r="I8374" s="112"/>
    </row>
    <row r="8375" spans="7:9" x14ac:dyDescent="0.25">
      <c r="G8375"/>
      <c r="I8375" s="112"/>
    </row>
    <row r="8376" spans="7:9" x14ac:dyDescent="0.25">
      <c r="G8376"/>
      <c r="I8376" s="112"/>
    </row>
    <row r="8377" spans="7:9" x14ac:dyDescent="0.25">
      <c r="G8377"/>
      <c r="I8377" s="112"/>
    </row>
    <row r="8378" spans="7:9" x14ac:dyDescent="0.25">
      <c r="G8378"/>
      <c r="I8378" s="112"/>
    </row>
    <row r="8379" spans="7:9" x14ac:dyDescent="0.25">
      <c r="G8379"/>
      <c r="I8379" s="112"/>
    </row>
    <row r="8380" spans="7:9" x14ac:dyDescent="0.25">
      <c r="G8380"/>
      <c r="I8380" s="112"/>
    </row>
    <row r="8381" spans="7:9" x14ac:dyDescent="0.25">
      <c r="G8381"/>
      <c r="I8381" s="112"/>
    </row>
    <row r="8382" spans="7:9" x14ac:dyDescent="0.25">
      <c r="G8382"/>
      <c r="I8382" s="112"/>
    </row>
    <row r="8383" spans="7:9" x14ac:dyDescent="0.25">
      <c r="G8383"/>
      <c r="I8383" s="112"/>
    </row>
    <row r="8384" spans="7:9" x14ac:dyDescent="0.25">
      <c r="G8384"/>
      <c r="I8384" s="112"/>
    </row>
    <row r="8385" spans="7:9" x14ac:dyDescent="0.25">
      <c r="G8385"/>
      <c r="I8385" s="112"/>
    </row>
    <row r="8386" spans="7:9" x14ac:dyDescent="0.25">
      <c r="G8386"/>
      <c r="I8386" s="112"/>
    </row>
    <row r="8387" spans="7:9" x14ac:dyDescent="0.25">
      <c r="G8387"/>
      <c r="I8387" s="112"/>
    </row>
    <row r="8388" spans="7:9" x14ac:dyDescent="0.25">
      <c r="G8388"/>
      <c r="I8388" s="112"/>
    </row>
    <row r="8389" spans="7:9" x14ac:dyDescent="0.25">
      <c r="G8389"/>
      <c r="I8389" s="112"/>
    </row>
    <row r="8390" spans="7:9" x14ac:dyDescent="0.25">
      <c r="G8390"/>
      <c r="I8390" s="112"/>
    </row>
    <row r="8391" spans="7:9" x14ac:dyDescent="0.25">
      <c r="G8391"/>
      <c r="I8391" s="112"/>
    </row>
    <row r="8392" spans="7:9" x14ac:dyDescent="0.25">
      <c r="G8392"/>
      <c r="I8392" s="112"/>
    </row>
    <row r="8393" spans="7:9" x14ac:dyDescent="0.25">
      <c r="G8393"/>
      <c r="I8393" s="112"/>
    </row>
    <row r="8394" spans="7:9" x14ac:dyDescent="0.25">
      <c r="G8394"/>
      <c r="I8394" s="112"/>
    </row>
    <row r="8395" spans="7:9" x14ac:dyDescent="0.25">
      <c r="G8395"/>
      <c r="I8395" s="112"/>
    </row>
    <row r="8396" spans="7:9" x14ac:dyDescent="0.25">
      <c r="G8396"/>
      <c r="I8396" s="112"/>
    </row>
    <row r="8397" spans="7:9" x14ac:dyDescent="0.25">
      <c r="G8397"/>
      <c r="I8397" s="112"/>
    </row>
    <row r="8398" spans="7:9" x14ac:dyDescent="0.25">
      <c r="G8398"/>
      <c r="I8398" s="112"/>
    </row>
    <row r="8399" spans="7:9" x14ac:dyDescent="0.25">
      <c r="G8399"/>
      <c r="I8399" s="112"/>
    </row>
    <row r="8400" spans="7:9" x14ac:dyDescent="0.25">
      <c r="G8400"/>
      <c r="I8400" s="112"/>
    </row>
    <row r="8401" spans="7:9" x14ac:dyDescent="0.25">
      <c r="G8401"/>
      <c r="I8401" s="112"/>
    </row>
    <row r="8402" spans="7:9" x14ac:dyDescent="0.25">
      <c r="G8402"/>
      <c r="I8402" s="112"/>
    </row>
    <row r="8403" spans="7:9" x14ac:dyDescent="0.25">
      <c r="G8403"/>
      <c r="I8403" s="112"/>
    </row>
    <row r="8404" spans="7:9" x14ac:dyDescent="0.25">
      <c r="G8404"/>
      <c r="I8404" s="112"/>
    </row>
    <row r="8405" spans="7:9" x14ac:dyDescent="0.25">
      <c r="G8405"/>
      <c r="I8405" s="112"/>
    </row>
    <row r="8406" spans="7:9" x14ac:dyDescent="0.25">
      <c r="G8406"/>
      <c r="I8406" s="112"/>
    </row>
    <row r="8407" spans="7:9" x14ac:dyDescent="0.25">
      <c r="G8407"/>
      <c r="I8407" s="112"/>
    </row>
    <row r="8408" spans="7:9" x14ac:dyDescent="0.25">
      <c r="G8408"/>
      <c r="I8408" s="112"/>
    </row>
    <row r="8409" spans="7:9" x14ac:dyDescent="0.25">
      <c r="G8409"/>
      <c r="I8409" s="112"/>
    </row>
    <row r="8410" spans="7:9" x14ac:dyDescent="0.25">
      <c r="G8410"/>
      <c r="I8410" s="112"/>
    </row>
    <row r="8411" spans="7:9" x14ac:dyDescent="0.25">
      <c r="G8411"/>
      <c r="I8411" s="112"/>
    </row>
    <row r="8412" spans="7:9" x14ac:dyDescent="0.25">
      <c r="G8412"/>
      <c r="I8412" s="112"/>
    </row>
    <row r="8413" spans="7:9" x14ac:dyDescent="0.25">
      <c r="G8413"/>
      <c r="I8413" s="112"/>
    </row>
    <row r="8414" spans="7:9" x14ac:dyDescent="0.25">
      <c r="G8414"/>
      <c r="I8414" s="112"/>
    </row>
    <row r="8415" spans="7:9" x14ac:dyDescent="0.25">
      <c r="G8415"/>
      <c r="I8415" s="112"/>
    </row>
    <row r="8416" spans="7:9" x14ac:dyDescent="0.25">
      <c r="G8416"/>
      <c r="I8416" s="112"/>
    </row>
    <row r="8417" spans="7:9" x14ac:dyDescent="0.25">
      <c r="G8417"/>
      <c r="I8417" s="112"/>
    </row>
    <row r="8418" spans="7:9" x14ac:dyDescent="0.25">
      <c r="G8418"/>
      <c r="I8418" s="112"/>
    </row>
    <row r="8419" spans="7:9" x14ac:dyDescent="0.25">
      <c r="G8419"/>
      <c r="I8419" s="112"/>
    </row>
    <row r="8420" spans="7:9" x14ac:dyDescent="0.25">
      <c r="G8420"/>
      <c r="I8420" s="112"/>
    </row>
    <row r="8421" spans="7:9" x14ac:dyDescent="0.25">
      <c r="G8421"/>
      <c r="I8421" s="112"/>
    </row>
    <row r="8422" spans="7:9" x14ac:dyDescent="0.25">
      <c r="G8422"/>
      <c r="I8422" s="112"/>
    </row>
    <row r="8423" spans="7:9" x14ac:dyDescent="0.25">
      <c r="G8423"/>
      <c r="I8423" s="112"/>
    </row>
    <row r="8424" spans="7:9" x14ac:dyDescent="0.25">
      <c r="G8424"/>
      <c r="I8424" s="112"/>
    </row>
    <row r="8425" spans="7:9" x14ac:dyDescent="0.25">
      <c r="G8425"/>
      <c r="I8425" s="112"/>
    </row>
    <row r="8426" spans="7:9" x14ac:dyDescent="0.25">
      <c r="G8426"/>
      <c r="I8426" s="112"/>
    </row>
    <row r="8427" spans="7:9" x14ac:dyDescent="0.25">
      <c r="G8427"/>
      <c r="I8427" s="112"/>
    </row>
    <row r="8428" spans="7:9" x14ac:dyDescent="0.25">
      <c r="G8428"/>
      <c r="I8428" s="112"/>
    </row>
    <row r="8429" spans="7:9" x14ac:dyDescent="0.25">
      <c r="G8429"/>
      <c r="I8429" s="112"/>
    </row>
    <row r="8430" spans="7:9" x14ac:dyDescent="0.25">
      <c r="G8430"/>
      <c r="I8430" s="112"/>
    </row>
    <row r="8431" spans="7:9" x14ac:dyDescent="0.25">
      <c r="G8431"/>
      <c r="I8431" s="112"/>
    </row>
    <row r="8432" spans="7:9" x14ac:dyDescent="0.25">
      <c r="G8432"/>
      <c r="I8432" s="112"/>
    </row>
    <row r="8433" spans="7:9" x14ac:dyDescent="0.25">
      <c r="G8433"/>
      <c r="I8433" s="112"/>
    </row>
    <row r="8434" spans="7:9" x14ac:dyDescent="0.25">
      <c r="G8434"/>
      <c r="I8434" s="112"/>
    </row>
    <row r="8435" spans="7:9" x14ac:dyDescent="0.25">
      <c r="G8435"/>
      <c r="I8435" s="112"/>
    </row>
    <row r="8436" spans="7:9" x14ac:dyDescent="0.25">
      <c r="G8436"/>
      <c r="I8436" s="112"/>
    </row>
    <row r="8437" spans="7:9" x14ac:dyDescent="0.25">
      <c r="G8437"/>
      <c r="I8437" s="112"/>
    </row>
    <row r="8438" spans="7:9" x14ac:dyDescent="0.25">
      <c r="G8438"/>
      <c r="I8438" s="112"/>
    </row>
    <row r="8439" spans="7:9" x14ac:dyDescent="0.25">
      <c r="G8439"/>
      <c r="I8439" s="112"/>
    </row>
    <row r="8440" spans="7:9" x14ac:dyDescent="0.25">
      <c r="G8440"/>
      <c r="I8440" s="112"/>
    </row>
    <row r="8441" spans="7:9" x14ac:dyDescent="0.25">
      <c r="G8441"/>
      <c r="I8441" s="112"/>
    </row>
    <row r="8442" spans="7:9" x14ac:dyDescent="0.25">
      <c r="G8442"/>
      <c r="I8442" s="112"/>
    </row>
    <row r="8443" spans="7:9" x14ac:dyDescent="0.25">
      <c r="G8443"/>
      <c r="I8443" s="112"/>
    </row>
    <row r="8444" spans="7:9" x14ac:dyDescent="0.25">
      <c r="G8444"/>
      <c r="I8444" s="112"/>
    </row>
    <row r="8445" spans="7:9" x14ac:dyDescent="0.25">
      <c r="G8445"/>
      <c r="I8445" s="112"/>
    </row>
    <row r="8446" spans="7:9" x14ac:dyDescent="0.25">
      <c r="G8446"/>
      <c r="I8446" s="112"/>
    </row>
    <row r="8447" spans="7:9" x14ac:dyDescent="0.25">
      <c r="G8447"/>
      <c r="I8447" s="112"/>
    </row>
    <row r="8448" spans="7:9" x14ac:dyDescent="0.25">
      <c r="G8448"/>
      <c r="I8448" s="112"/>
    </row>
    <row r="8449" spans="7:9" x14ac:dyDescent="0.25">
      <c r="G8449"/>
      <c r="I8449" s="112"/>
    </row>
    <row r="8450" spans="7:9" x14ac:dyDescent="0.25">
      <c r="G8450"/>
      <c r="I8450" s="112"/>
    </row>
    <row r="8451" spans="7:9" x14ac:dyDescent="0.25">
      <c r="G8451"/>
      <c r="I8451" s="112"/>
    </row>
    <row r="8452" spans="7:9" x14ac:dyDescent="0.25">
      <c r="G8452"/>
      <c r="I8452" s="112"/>
    </row>
    <row r="8453" spans="7:9" x14ac:dyDescent="0.25">
      <c r="G8453"/>
      <c r="I8453" s="112"/>
    </row>
    <row r="8454" spans="7:9" x14ac:dyDescent="0.25">
      <c r="G8454"/>
      <c r="I8454" s="112"/>
    </row>
    <row r="8455" spans="7:9" x14ac:dyDescent="0.25">
      <c r="G8455"/>
      <c r="I8455" s="112"/>
    </row>
    <row r="8456" spans="7:9" x14ac:dyDescent="0.25">
      <c r="G8456"/>
      <c r="I8456" s="112"/>
    </row>
    <row r="8457" spans="7:9" x14ac:dyDescent="0.25">
      <c r="G8457"/>
      <c r="I8457" s="112"/>
    </row>
    <row r="8458" spans="7:9" x14ac:dyDescent="0.25">
      <c r="G8458"/>
      <c r="I8458" s="112"/>
    </row>
    <row r="8459" spans="7:9" x14ac:dyDescent="0.25">
      <c r="G8459"/>
      <c r="I8459" s="112"/>
    </row>
    <row r="8460" spans="7:9" x14ac:dyDescent="0.25">
      <c r="G8460"/>
      <c r="I8460" s="112"/>
    </row>
    <row r="8461" spans="7:9" x14ac:dyDescent="0.25">
      <c r="G8461"/>
      <c r="I8461" s="112"/>
    </row>
    <row r="8462" spans="7:9" x14ac:dyDescent="0.25">
      <c r="G8462"/>
      <c r="I8462" s="112"/>
    </row>
    <row r="8463" spans="7:9" x14ac:dyDescent="0.25">
      <c r="G8463"/>
      <c r="I8463" s="112"/>
    </row>
    <row r="8464" spans="7:9" x14ac:dyDescent="0.25">
      <c r="G8464"/>
      <c r="I8464" s="112"/>
    </row>
    <row r="8465" spans="7:9" x14ac:dyDescent="0.25">
      <c r="G8465"/>
      <c r="I8465" s="112"/>
    </row>
    <row r="8466" spans="7:9" x14ac:dyDescent="0.25">
      <c r="G8466"/>
      <c r="I8466" s="112"/>
    </row>
    <row r="8467" spans="7:9" x14ac:dyDescent="0.25">
      <c r="G8467"/>
      <c r="I8467" s="112"/>
    </row>
    <row r="8468" spans="7:9" x14ac:dyDescent="0.25">
      <c r="G8468"/>
      <c r="I8468" s="112"/>
    </row>
    <row r="8469" spans="7:9" x14ac:dyDescent="0.25">
      <c r="G8469"/>
      <c r="I8469" s="112"/>
    </row>
    <row r="8470" spans="7:9" x14ac:dyDescent="0.25">
      <c r="G8470"/>
      <c r="I8470" s="112"/>
    </row>
    <row r="8471" spans="7:9" x14ac:dyDescent="0.25">
      <c r="G8471"/>
      <c r="I8471" s="112"/>
    </row>
    <row r="8472" spans="7:9" x14ac:dyDescent="0.25">
      <c r="G8472"/>
      <c r="I8472" s="112"/>
    </row>
    <row r="8473" spans="7:9" x14ac:dyDescent="0.25">
      <c r="G8473"/>
      <c r="I8473" s="112"/>
    </row>
    <row r="8474" spans="7:9" x14ac:dyDescent="0.25">
      <c r="G8474"/>
      <c r="I8474" s="112"/>
    </row>
    <row r="8475" spans="7:9" x14ac:dyDescent="0.25">
      <c r="G8475"/>
      <c r="I8475" s="112"/>
    </row>
    <row r="8476" spans="7:9" x14ac:dyDescent="0.25">
      <c r="G8476"/>
      <c r="I8476" s="112"/>
    </row>
    <row r="8477" spans="7:9" x14ac:dyDescent="0.25">
      <c r="G8477"/>
      <c r="I8477" s="112"/>
    </row>
    <row r="8478" spans="7:9" x14ac:dyDescent="0.25">
      <c r="G8478"/>
      <c r="I8478" s="112"/>
    </row>
    <row r="8479" spans="7:9" x14ac:dyDescent="0.25">
      <c r="G8479"/>
      <c r="I8479" s="112"/>
    </row>
    <row r="8480" spans="7:9" x14ac:dyDescent="0.25">
      <c r="G8480"/>
      <c r="I8480" s="112"/>
    </row>
    <row r="8481" spans="7:9" x14ac:dyDescent="0.25">
      <c r="G8481"/>
      <c r="I8481" s="112"/>
    </row>
    <row r="8482" spans="7:9" x14ac:dyDescent="0.25">
      <c r="G8482"/>
      <c r="I8482" s="112"/>
    </row>
    <row r="8483" spans="7:9" x14ac:dyDescent="0.25">
      <c r="G8483"/>
      <c r="I8483" s="112"/>
    </row>
    <row r="8484" spans="7:9" x14ac:dyDescent="0.25">
      <c r="G8484"/>
      <c r="I8484" s="112"/>
    </row>
    <row r="8485" spans="7:9" x14ac:dyDescent="0.25">
      <c r="G8485"/>
      <c r="I8485" s="112"/>
    </row>
    <row r="8486" spans="7:9" x14ac:dyDescent="0.25">
      <c r="G8486"/>
      <c r="I8486" s="112"/>
    </row>
    <row r="8487" spans="7:9" x14ac:dyDescent="0.25">
      <c r="G8487"/>
      <c r="I8487" s="112"/>
    </row>
    <row r="8488" spans="7:9" x14ac:dyDescent="0.25">
      <c r="G8488"/>
      <c r="I8488" s="112"/>
    </row>
    <row r="8489" spans="7:9" x14ac:dyDescent="0.25">
      <c r="G8489"/>
      <c r="I8489" s="112"/>
    </row>
    <row r="8490" spans="7:9" x14ac:dyDescent="0.25">
      <c r="G8490"/>
      <c r="I8490" s="112"/>
    </row>
    <row r="8491" spans="7:9" x14ac:dyDescent="0.25">
      <c r="G8491"/>
      <c r="I8491" s="112"/>
    </row>
    <row r="8492" spans="7:9" x14ac:dyDescent="0.25">
      <c r="G8492"/>
      <c r="I8492" s="112"/>
    </row>
    <row r="8493" spans="7:9" x14ac:dyDescent="0.25">
      <c r="G8493"/>
      <c r="I8493" s="112"/>
    </row>
    <row r="8494" spans="7:9" x14ac:dyDescent="0.25">
      <c r="G8494"/>
      <c r="I8494" s="112"/>
    </row>
    <row r="8495" spans="7:9" x14ac:dyDescent="0.25">
      <c r="G8495"/>
      <c r="I8495" s="112"/>
    </row>
    <row r="8496" spans="7:9" x14ac:dyDescent="0.25">
      <c r="G8496"/>
      <c r="I8496" s="112"/>
    </row>
    <row r="8497" spans="7:9" x14ac:dyDescent="0.25">
      <c r="G8497"/>
      <c r="I8497" s="112"/>
    </row>
    <row r="8498" spans="7:9" x14ac:dyDescent="0.25">
      <c r="G8498"/>
      <c r="I8498" s="112"/>
    </row>
    <row r="8499" spans="7:9" x14ac:dyDescent="0.25">
      <c r="G8499"/>
      <c r="I8499" s="112"/>
    </row>
    <row r="8500" spans="7:9" x14ac:dyDescent="0.25">
      <c r="G8500"/>
      <c r="I8500" s="112"/>
    </row>
    <row r="8501" spans="7:9" x14ac:dyDescent="0.25">
      <c r="G8501"/>
      <c r="I8501" s="112"/>
    </row>
    <row r="8502" spans="7:9" x14ac:dyDescent="0.25">
      <c r="G8502"/>
      <c r="I8502" s="112"/>
    </row>
    <row r="8503" spans="7:9" x14ac:dyDescent="0.25">
      <c r="G8503"/>
      <c r="I8503" s="112"/>
    </row>
    <row r="8504" spans="7:9" x14ac:dyDescent="0.25">
      <c r="G8504"/>
      <c r="I8504" s="112"/>
    </row>
    <row r="8505" spans="7:9" x14ac:dyDescent="0.25">
      <c r="G8505"/>
      <c r="I8505" s="112"/>
    </row>
    <row r="8506" spans="7:9" x14ac:dyDescent="0.25">
      <c r="G8506"/>
      <c r="I8506" s="112"/>
    </row>
    <row r="8507" spans="7:9" x14ac:dyDescent="0.25">
      <c r="G8507"/>
      <c r="I8507" s="112"/>
    </row>
    <row r="8508" spans="7:9" x14ac:dyDescent="0.25">
      <c r="G8508"/>
      <c r="I8508" s="112"/>
    </row>
    <row r="8509" spans="7:9" x14ac:dyDescent="0.25">
      <c r="G8509"/>
      <c r="I8509" s="112"/>
    </row>
    <row r="8510" spans="7:9" x14ac:dyDescent="0.25">
      <c r="G8510"/>
      <c r="I8510" s="112"/>
    </row>
    <row r="8511" spans="7:9" x14ac:dyDescent="0.25">
      <c r="G8511"/>
      <c r="I8511" s="112"/>
    </row>
    <row r="8512" spans="7:9" x14ac:dyDescent="0.25">
      <c r="G8512"/>
      <c r="I8512" s="112"/>
    </row>
    <row r="8513" spans="7:9" x14ac:dyDescent="0.25">
      <c r="G8513"/>
      <c r="I8513" s="112"/>
    </row>
    <row r="8514" spans="7:9" x14ac:dyDescent="0.25">
      <c r="G8514"/>
      <c r="I8514" s="112"/>
    </row>
    <row r="8515" spans="7:9" x14ac:dyDescent="0.25">
      <c r="G8515"/>
      <c r="I8515" s="112"/>
    </row>
    <row r="8516" spans="7:9" x14ac:dyDescent="0.25">
      <c r="G8516"/>
      <c r="I8516" s="112"/>
    </row>
    <row r="8517" spans="7:9" x14ac:dyDescent="0.25">
      <c r="G8517"/>
      <c r="I8517" s="112"/>
    </row>
    <row r="8518" spans="7:9" x14ac:dyDescent="0.25">
      <c r="G8518"/>
      <c r="I8518" s="112"/>
    </row>
    <row r="8519" spans="7:9" x14ac:dyDescent="0.25">
      <c r="G8519"/>
      <c r="I8519" s="112"/>
    </row>
    <row r="8520" spans="7:9" x14ac:dyDescent="0.25">
      <c r="G8520"/>
      <c r="I8520" s="112"/>
    </row>
    <row r="8521" spans="7:9" x14ac:dyDescent="0.25">
      <c r="G8521"/>
      <c r="I8521" s="112"/>
    </row>
    <row r="8522" spans="7:9" x14ac:dyDescent="0.25">
      <c r="G8522"/>
      <c r="I8522" s="112"/>
    </row>
    <row r="8523" spans="7:9" x14ac:dyDescent="0.25">
      <c r="G8523"/>
      <c r="I8523" s="112"/>
    </row>
    <row r="8524" spans="7:9" x14ac:dyDescent="0.25">
      <c r="G8524"/>
      <c r="I8524" s="112"/>
    </row>
    <row r="8525" spans="7:9" x14ac:dyDescent="0.25">
      <c r="G8525"/>
      <c r="I8525" s="112"/>
    </row>
    <row r="8526" spans="7:9" x14ac:dyDescent="0.25">
      <c r="G8526"/>
      <c r="I8526" s="112"/>
    </row>
    <row r="8527" spans="7:9" x14ac:dyDescent="0.25">
      <c r="G8527"/>
      <c r="I8527" s="112"/>
    </row>
    <row r="8528" spans="7:9" x14ac:dyDescent="0.25">
      <c r="G8528"/>
      <c r="I8528" s="112"/>
    </row>
    <row r="8529" spans="7:9" x14ac:dyDescent="0.25">
      <c r="G8529"/>
      <c r="I8529" s="112"/>
    </row>
    <row r="8530" spans="7:9" x14ac:dyDescent="0.25">
      <c r="G8530"/>
      <c r="I8530" s="112"/>
    </row>
    <row r="8531" spans="7:9" x14ac:dyDescent="0.25">
      <c r="G8531"/>
      <c r="I8531" s="112"/>
    </row>
    <row r="8532" spans="7:9" x14ac:dyDescent="0.25">
      <c r="G8532"/>
      <c r="I8532" s="112"/>
    </row>
    <row r="8533" spans="7:9" x14ac:dyDescent="0.25">
      <c r="G8533"/>
      <c r="I8533" s="112"/>
    </row>
    <row r="8534" spans="7:9" x14ac:dyDescent="0.25">
      <c r="G8534"/>
      <c r="I8534" s="112"/>
    </row>
    <row r="8535" spans="7:9" x14ac:dyDescent="0.25">
      <c r="G8535"/>
      <c r="I8535" s="112"/>
    </row>
    <row r="8536" spans="7:9" x14ac:dyDescent="0.25">
      <c r="G8536"/>
      <c r="I8536" s="112"/>
    </row>
    <row r="8537" spans="7:9" x14ac:dyDescent="0.25">
      <c r="G8537"/>
      <c r="I8537" s="112"/>
    </row>
    <row r="8538" spans="7:9" x14ac:dyDescent="0.25">
      <c r="G8538"/>
      <c r="I8538" s="112"/>
    </row>
    <row r="8539" spans="7:9" x14ac:dyDescent="0.25">
      <c r="G8539"/>
      <c r="I8539" s="112"/>
    </row>
    <row r="8540" spans="7:9" x14ac:dyDescent="0.25">
      <c r="G8540"/>
      <c r="I8540" s="112"/>
    </row>
    <row r="8541" spans="7:9" x14ac:dyDescent="0.25">
      <c r="G8541"/>
      <c r="I8541" s="112"/>
    </row>
    <row r="8542" spans="7:9" x14ac:dyDescent="0.25">
      <c r="G8542"/>
      <c r="I8542" s="112"/>
    </row>
    <row r="8543" spans="7:9" x14ac:dyDescent="0.25">
      <c r="G8543"/>
      <c r="I8543" s="112"/>
    </row>
    <row r="8544" spans="7:9" x14ac:dyDescent="0.25">
      <c r="G8544"/>
      <c r="I8544" s="112"/>
    </row>
    <row r="8545" spans="7:9" x14ac:dyDescent="0.25">
      <c r="G8545"/>
      <c r="I8545" s="112"/>
    </row>
    <row r="8546" spans="7:9" x14ac:dyDescent="0.25">
      <c r="G8546"/>
      <c r="I8546" s="112"/>
    </row>
    <row r="8547" spans="7:9" x14ac:dyDescent="0.25">
      <c r="G8547"/>
      <c r="I8547" s="112"/>
    </row>
    <row r="8548" spans="7:9" x14ac:dyDescent="0.25">
      <c r="G8548"/>
      <c r="I8548" s="112"/>
    </row>
    <row r="8549" spans="7:9" x14ac:dyDescent="0.25">
      <c r="G8549"/>
      <c r="I8549" s="112"/>
    </row>
    <row r="8550" spans="7:9" x14ac:dyDescent="0.25">
      <c r="G8550"/>
      <c r="I8550" s="112"/>
    </row>
    <row r="8551" spans="7:9" x14ac:dyDescent="0.25">
      <c r="G8551"/>
      <c r="I8551" s="112"/>
    </row>
    <row r="8552" spans="7:9" x14ac:dyDescent="0.25">
      <c r="G8552"/>
      <c r="I8552" s="112"/>
    </row>
    <row r="8553" spans="7:9" x14ac:dyDescent="0.25">
      <c r="G8553"/>
      <c r="I8553" s="112"/>
    </row>
    <row r="8554" spans="7:9" x14ac:dyDescent="0.25">
      <c r="G8554"/>
      <c r="I8554" s="112"/>
    </row>
    <row r="8555" spans="7:9" x14ac:dyDescent="0.25">
      <c r="G8555"/>
      <c r="I8555" s="112"/>
    </row>
    <row r="8556" spans="7:9" x14ac:dyDescent="0.25">
      <c r="G8556"/>
      <c r="I8556" s="112"/>
    </row>
    <row r="8557" spans="7:9" x14ac:dyDescent="0.25">
      <c r="G8557"/>
      <c r="I8557" s="112"/>
    </row>
    <row r="8558" spans="7:9" x14ac:dyDescent="0.25">
      <c r="G8558"/>
      <c r="I8558" s="112"/>
    </row>
    <row r="8559" spans="7:9" x14ac:dyDescent="0.25">
      <c r="G8559"/>
      <c r="I8559" s="112"/>
    </row>
    <row r="8560" spans="7:9" x14ac:dyDescent="0.25">
      <c r="G8560"/>
      <c r="I8560" s="112"/>
    </row>
    <row r="8561" spans="7:9" x14ac:dyDescent="0.25">
      <c r="G8561"/>
      <c r="I8561" s="112"/>
    </row>
    <row r="8562" spans="7:9" x14ac:dyDescent="0.25">
      <c r="G8562"/>
      <c r="I8562" s="112"/>
    </row>
    <row r="8563" spans="7:9" x14ac:dyDescent="0.25">
      <c r="G8563"/>
      <c r="I8563" s="112"/>
    </row>
    <row r="8564" spans="7:9" x14ac:dyDescent="0.25">
      <c r="G8564"/>
      <c r="I8564" s="112"/>
    </row>
    <row r="8565" spans="7:9" x14ac:dyDescent="0.25">
      <c r="G8565"/>
      <c r="I8565" s="112"/>
    </row>
    <row r="8566" spans="7:9" x14ac:dyDescent="0.25">
      <c r="G8566"/>
      <c r="I8566" s="112"/>
    </row>
    <row r="8567" spans="7:9" x14ac:dyDescent="0.25">
      <c r="G8567"/>
      <c r="I8567" s="112"/>
    </row>
    <row r="8568" spans="7:9" x14ac:dyDescent="0.25">
      <c r="G8568"/>
      <c r="I8568" s="112"/>
    </row>
    <row r="8569" spans="7:9" x14ac:dyDescent="0.25">
      <c r="G8569"/>
      <c r="I8569" s="112"/>
    </row>
    <row r="8570" spans="7:9" x14ac:dyDescent="0.25">
      <c r="G8570"/>
      <c r="I8570" s="112"/>
    </row>
    <row r="8571" spans="7:9" x14ac:dyDescent="0.25">
      <c r="G8571"/>
      <c r="I8571" s="112"/>
    </row>
    <row r="8572" spans="7:9" x14ac:dyDescent="0.25">
      <c r="G8572"/>
      <c r="I8572" s="112"/>
    </row>
    <row r="8573" spans="7:9" x14ac:dyDescent="0.25">
      <c r="G8573"/>
      <c r="I8573" s="112"/>
    </row>
    <row r="8574" spans="7:9" x14ac:dyDescent="0.25">
      <c r="G8574"/>
      <c r="I8574" s="112"/>
    </row>
    <row r="8575" spans="7:9" x14ac:dyDescent="0.25">
      <c r="G8575"/>
      <c r="I8575" s="112"/>
    </row>
    <row r="8576" spans="7:9" x14ac:dyDescent="0.25">
      <c r="G8576"/>
      <c r="I8576" s="112"/>
    </row>
    <row r="8577" spans="7:9" x14ac:dyDescent="0.25">
      <c r="G8577"/>
      <c r="I8577" s="112"/>
    </row>
    <row r="8578" spans="7:9" x14ac:dyDescent="0.25">
      <c r="G8578"/>
      <c r="I8578" s="112"/>
    </row>
    <row r="8579" spans="7:9" x14ac:dyDescent="0.25">
      <c r="G8579"/>
      <c r="I8579" s="112"/>
    </row>
    <row r="8580" spans="7:9" x14ac:dyDescent="0.25">
      <c r="G8580"/>
      <c r="I8580" s="112"/>
    </row>
    <row r="8581" spans="7:9" x14ac:dyDescent="0.25">
      <c r="G8581"/>
      <c r="I8581" s="112"/>
    </row>
    <row r="8582" spans="7:9" x14ac:dyDescent="0.25">
      <c r="G8582"/>
      <c r="I8582" s="112"/>
    </row>
    <row r="8583" spans="7:9" x14ac:dyDescent="0.25">
      <c r="G8583"/>
      <c r="I8583" s="112"/>
    </row>
    <row r="8584" spans="7:9" x14ac:dyDescent="0.25">
      <c r="G8584"/>
      <c r="I8584" s="112"/>
    </row>
    <row r="8585" spans="7:9" x14ac:dyDescent="0.25">
      <c r="G8585"/>
      <c r="I8585" s="112"/>
    </row>
    <row r="8586" spans="7:9" x14ac:dyDescent="0.25">
      <c r="G8586"/>
      <c r="I8586" s="112"/>
    </row>
    <row r="8587" spans="7:9" x14ac:dyDescent="0.25">
      <c r="G8587"/>
      <c r="I8587" s="112"/>
    </row>
    <row r="8588" spans="7:9" x14ac:dyDescent="0.25">
      <c r="G8588"/>
      <c r="I8588" s="112"/>
    </row>
    <row r="8589" spans="7:9" x14ac:dyDescent="0.25">
      <c r="G8589"/>
      <c r="I8589" s="112"/>
    </row>
    <row r="8590" spans="7:9" x14ac:dyDescent="0.25">
      <c r="G8590"/>
      <c r="I8590" s="112"/>
    </row>
    <row r="8591" spans="7:9" x14ac:dyDescent="0.25">
      <c r="G8591"/>
      <c r="I8591" s="112"/>
    </row>
    <row r="8592" spans="7:9" x14ac:dyDescent="0.25">
      <c r="G8592"/>
      <c r="I8592" s="112"/>
    </row>
    <row r="8593" spans="7:9" x14ac:dyDescent="0.25">
      <c r="G8593"/>
      <c r="I8593" s="112"/>
    </row>
    <row r="8594" spans="7:9" x14ac:dyDescent="0.25">
      <c r="G8594"/>
      <c r="I8594" s="112"/>
    </row>
    <row r="8595" spans="7:9" x14ac:dyDescent="0.25">
      <c r="G8595"/>
      <c r="I8595" s="112"/>
    </row>
    <row r="8596" spans="7:9" x14ac:dyDescent="0.25">
      <c r="G8596"/>
      <c r="I8596" s="112"/>
    </row>
    <row r="8597" spans="7:9" x14ac:dyDescent="0.25">
      <c r="G8597"/>
      <c r="I8597" s="112"/>
    </row>
    <row r="8598" spans="7:9" x14ac:dyDescent="0.25">
      <c r="G8598"/>
      <c r="I8598" s="112"/>
    </row>
    <row r="8599" spans="7:9" x14ac:dyDescent="0.25">
      <c r="G8599"/>
      <c r="I8599" s="112"/>
    </row>
    <row r="8600" spans="7:9" x14ac:dyDescent="0.25">
      <c r="G8600"/>
      <c r="I8600" s="112"/>
    </row>
    <row r="8601" spans="7:9" x14ac:dyDescent="0.25">
      <c r="G8601"/>
      <c r="I8601" s="112"/>
    </row>
    <row r="8602" spans="7:9" x14ac:dyDescent="0.25">
      <c r="G8602"/>
      <c r="I8602" s="112"/>
    </row>
    <row r="8603" spans="7:9" x14ac:dyDescent="0.25">
      <c r="G8603"/>
      <c r="I8603" s="112"/>
    </row>
    <row r="8604" spans="7:9" x14ac:dyDescent="0.25">
      <c r="G8604"/>
      <c r="I8604" s="112"/>
    </row>
    <row r="8605" spans="7:9" x14ac:dyDescent="0.25">
      <c r="G8605"/>
      <c r="I8605" s="112"/>
    </row>
    <row r="8606" spans="7:9" x14ac:dyDescent="0.25">
      <c r="G8606"/>
      <c r="I8606" s="112"/>
    </row>
    <row r="8607" spans="7:9" x14ac:dyDescent="0.25">
      <c r="G8607"/>
      <c r="I8607" s="112"/>
    </row>
    <row r="8608" spans="7:9" x14ac:dyDescent="0.25">
      <c r="G8608"/>
      <c r="I8608" s="112"/>
    </row>
    <row r="8609" spans="7:9" x14ac:dyDescent="0.25">
      <c r="G8609"/>
      <c r="I8609" s="112"/>
    </row>
    <row r="8610" spans="7:9" x14ac:dyDescent="0.25">
      <c r="G8610"/>
      <c r="I8610" s="112"/>
    </row>
    <row r="8611" spans="7:9" x14ac:dyDescent="0.25">
      <c r="G8611"/>
      <c r="I8611" s="112"/>
    </row>
    <row r="8612" spans="7:9" x14ac:dyDescent="0.25">
      <c r="G8612"/>
      <c r="I8612" s="112"/>
    </row>
    <row r="8613" spans="7:9" x14ac:dyDescent="0.25">
      <c r="G8613"/>
      <c r="I8613" s="112"/>
    </row>
    <row r="8614" spans="7:9" x14ac:dyDescent="0.25">
      <c r="G8614"/>
      <c r="I8614" s="112"/>
    </row>
    <row r="8615" spans="7:9" x14ac:dyDescent="0.25">
      <c r="G8615"/>
      <c r="I8615" s="112"/>
    </row>
    <row r="8616" spans="7:9" x14ac:dyDescent="0.25">
      <c r="G8616"/>
      <c r="I8616" s="112"/>
    </row>
    <row r="8617" spans="7:9" x14ac:dyDescent="0.25">
      <c r="G8617"/>
      <c r="I8617" s="112"/>
    </row>
    <row r="8618" spans="7:9" x14ac:dyDescent="0.25">
      <c r="G8618"/>
      <c r="I8618" s="112"/>
    </row>
    <row r="8619" spans="7:9" x14ac:dyDescent="0.25">
      <c r="G8619"/>
      <c r="I8619" s="112"/>
    </row>
    <row r="8620" spans="7:9" x14ac:dyDescent="0.25">
      <c r="G8620"/>
      <c r="I8620" s="112"/>
    </row>
    <row r="8621" spans="7:9" x14ac:dyDescent="0.25">
      <c r="G8621"/>
      <c r="I8621" s="112"/>
    </row>
    <row r="8622" spans="7:9" x14ac:dyDescent="0.25">
      <c r="G8622"/>
      <c r="I8622" s="112"/>
    </row>
    <row r="8623" spans="7:9" x14ac:dyDescent="0.25">
      <c r="G8623"/>
      <c r="I8623" s="112"/>
    </row>
    <row r="8624" spans="7:9" x14ac:dyDescent="0.25">
      <c r="G8624"/>
      <c r="I8624" s="112"/>
    </row>
    <row r="8625" spans="7:9" x14ac:dyDescent="0.25">
      <c r="G8625"/>
      <c r="I8625" s="112"/>
    </row>
    <row r="8626" spans="7:9" x14ac:dyDescent="0.25">
      <c r="G8626"/>
      <c r="I8626" s="112"/>
    </row>
    <row r="8627" spans="7:9" x14ac:dyDescent="0.25">
      <c r="G8627"/>
      <c r="I8627" s="112"/>
    </row>
    <row r="8628" spans="7:9" x14ac:dyDescent="0.25">
      <c r="G8628"/>
      <c r="I8628" s="112"/>
    </row>
    <row r="8629" spans="7:9" x14ac:dyDescent="0.25">
      <c r="G8629"/>
      <c r="I8629" s="112"/>
    </row>
    <row r="8630" spans="7:9" x14ac:dyDescent="0.25">
      <c r="G8630"/>
      <c r="I8630" s="112"/>
    </row>
    <row r="8631" spans="7:9" x14ac:dyDescent="0.25">
      <c r="G8631"/>
      <c r="I8631" s="112"/>
    </row>
    <row r="8632" spans="7:9" x14ac:dyDescent="0.25">
      <c r="G8632"/>
      <c r="I8632" s="112"/>
    </row>
    <row r="8633" spans="7:9" x14ac:dyDescent="0.25">
      <c r="G8633"/>
      <c r="I8633" s="112"/>
    </row>
    <row r="8634" spans="7:9" x14ac:dyDescent="0.25">
      <c r="G8634"/>
      <c r="I8634" s="112"/>
    </row>
    <row r="8635" spans="7:9" x14ac:dyDescent="0.25">
      <c r="G8635"/>
      <c r="I8635" s="112"/>
    </row>
    <row r="8636" spans="7:9" x14ac:dyDescent="0.25">
      <c r="G8636"/>
      <c r="I8636" s="112"/>
    </row>
    <row r="8637" spans="7:9" x14ac:dyDescent="0.25">
      <c r="G8637"/>
      <c r="I8637" s="112"/>
    </row>
    <row r="8638" spans="7:9" x14ac:dyDescent="0.25">
      <c r="G8638"/>
      <c r="I8638" s="112"/>
    </row>
    <row r="8639" spans="7:9" x14ac:dyDescent="0.25">
      <c r="G8639"/>
      <c r="I8639" s="112"/>
    </row>
    <row r="8640" spans="7:9" x14ac:dyDescent="0.25">
      <c r="G8640"/>
      <c r="I8640" s="112"/>
    </row>
    <row r="8641" spans="7:9" x14ac:dyDescent="0.25">
      <c r="G8641"/>
      <c r="I8641" s="112"/>
    </row>
    <row r="8642" spans="7:9" x14ac:dyDescent="0.25">
      <c r="G8642"/>
      <c r="I8642" s="112"/>
    </row>
    <row r="8643" spans="7:9" x14ac:dyDescent="0.25">
      <c r="G8643"/>
      <c r="I8643" s="112"/>
    </row>
    <row r="8644" spans="7:9" x14ac:dyDescent="0.25">
      <c r="G8644"/>
      <c r="I8644" s="112"/>
    </row>
    <row r="8645" spans="7:9" x14ac:dyDescent="0.25">
      <c r="G8645"/>
      <c r="I8645" s="112"/>
    </row>
    <row r="8646" spans="7:9" x14ac:dyDescent="0.25">
      <c r="G8646"/>
      <c r="I8646" s="112"/>
    </row>
    <row r="8647" spans="7:9" x14ac:dyDescent="0.25">
      <c r="G8647"/>
      <c r="I8647" s="112"/>
    </row>
    <row r="8648" spans="7:9" x14ac:dyDescent="0.25">
      <c r="G8648"/>
      <c r="I8648" s="112"/>
    </row>
    <row r="8649" spans="7:9" x14ac:dyDescent="0.25">
      <c r="G8649"/>
      <c r="I8649" s="112"/>
    </row>
    <row r="8650" spans="7:9" x14ac:dyDescent="0.25">
      <c r="G8650"/>
      <c r="I8650" s="112"/>
    </row>
    <row r="8651" spans="7:9" x14ac:dyDescent="0.25">
      <c r="G8651"/>
      <c r="I8651" s="112"/>
    </row>
    <row r="8652" spans="7:9" x14ac:dyDescent="0.25">
      <c r="G8652"/>
      <c r="I8652" s="112"/>
    </row>
    <row r="8653" spans="7:9" x14ac:dyDescent="0.25">
      <c r="G8653"/>
      <c r="I8653" s="112"/>
    </row>
    <row r="8654" spans="7:9" x14ac:dyDescent="0.25">
      <c r="G8654"/>
      <c r="I8654" s="112"/>
    </row>
    <row r="8655" spans="7:9" x14ac:dyDescent="0.25">
      <c r="G8655"/>
      <c r="I8655" s="112"/>
    </row>
    <row r="8656" spans="7:9" x14ac:dyDescent="0.25">
      <c r="G8656"/>
      <c r="I8656" s="112"/>
    </row>
    <row r="8657" spans="7:9" x14ac:dyDescent="0.25">
      <c r="G8657"/>
      <c r="I8657" s="112"/>
    </row>
    <row r="8658" spans="7:9" x14ac:dyDescent="0.25">
      <c r="G8658"/>
      <c r="I8658" s="112"/>
    </row>
    <row r="8659" spans="7:9" x14ac:dyDescent="0.25">
      <c r="G8659"/>
      <c r="I8659" s="112"/>
    </row>
    <row r="8660" spans="7:9" x14ac:dyDescent="0.25">
      <c r="G8660"/>
      <c r="I8660" s="112"/>
    </row>
    <row r="8661" spans="7:9" x14ac:dyDescent="0.25">
      <c r="G8661"/>
      <c r="I8661" s="112"/>
    </row>
    <row r="8662" spans="7:9" x14ac:dyDescent="0.25">
      <c r="G8662"/>
      <c r="I8662" s="112"/>
    </row>
    <row r="8663" spans="7:9" x14ac:dyDescent="0.25">
      <c r="G8663"/>
      <c r="I8663" s="112"/>
    </row>
    <row r="8664" spans="7:9" x14ac:dyDescent="0.25">
      <c r="G8664"/>
      <c r="I8664" s="112"/>
    </row>
    <row r="8665" spans="7:9" x14ac:dyDescent="0.25">
      <c r="G8665"/>
      <c r="I8665" s="112"/>
    </row>
    <row r="8666" spans="7:9" x14ac:dyDescent="0.25">
      <c r="G8666"/>
      <c r="I8666" s="112"/>
    </row>
    <row r="8667" spans="7:9" x14ac:dyDescent="0.25">
      <c r="G8667"/>
      <c r="I8667" s="112"/>
    </row>
    <row r="8668" spans="7:9" x14ac:dyDescent="0.25">
      <c r="G8668"/>
      <c r="I8668" s="112"/>
    </row>
    <row r="8669" spans="7:9" x14ac:dyDescent="0.25">
      <c r="G8669"/>
      <c r="I8669" s="112"/>
    </row>
    <row r="8670" spans="7:9" x14ac:dyDescent="0.25">
      <c r="G8670"/>
      <c r="I8670" s="112"/>
    </row>
    <row r="8671" spans="7:9" x14ac:dyDescent="0.25">
      <c r="G8671"/>
      <c r="I8671" s="112"/>
    </row>
    <row r="8672" spans="7:9" x14ac:dyDescent="0.25">
      <c r="G8672"/>
      <c r="I8672" s="112"/>
    </row>
    <row r="8673" spans="7:9" x14ac:dyDescent="0.25">
      <c r="G8673"/>
      <c r="I8673" s="112"/>
    </row>
    <row r="8674" spans="7:9" x14ac:dyDescent="0.25">
      <c r="G8674"/>
      <c r="I8674" s="112"/>
    </row>
    <row r="8675" spans="7:9" x14ac:dyDescent="0.25">
      <c r="G8675"/>
      <c r="I8675" s="112"/>
    </row>
    <row r="8676" spans="7:9" x14ac:dyDescent="0.25">
      <c r="G8676"/>
      <c r="I8676" s="112"/>
    </row>
    <row r="8677" spans="7:9" x14ac:dyDescent="0.25">
      <c r="G8677"/>
      <c r="I8677" s="112"/>
    </row>
    <row r="8678" spans="7:9" x14ac:dyDescent="0.25">
      <c r="G8678"/>
      <c r="I8678" s="112"/>
    </row>
    <row r="8679" spans="7:9" x14ac:dyDescent="0.25">
      <c r="G8679"/>
      <c r="I8679" s="112"/>
    </row>
    <row r="8680" spans="7:9" x14ac:dyDescent="0.25">
      <c r="G8680"/>
      <c r="I8680" s="112"/>
    </row>
    <row r="8681" spans="7:9" x14ac:dyDescent="0.25">
      <c r="G8681"/>
      <c r="I8681" s="112"/>
    </row>
    <row r="8682" spans="7:9" x14ac:dyDescent="0.25">
      <c r="G8682"/>
      <c r="I8682" s="112"/>
    </row>
    <row r="8683" spans="7:9" x14ac:dyDescent="0.25">
      <c r="G8683"/>
      <c r="I8683" s="112"/>
    </row>
    <row r="8684" spans="7:9" x14ac:dyDescent="0.25">
      <c r="G8684"/>
      <c r="I8684" s="112"/>
    </row>
    <row r="8685" spans="7:9" x14ac:dyDescent="0.25">
      <c r="G8685"/>
      <c r="I8685" s="112"/>
    </row>
    <row r="8686" spans="7:9" x14ac:dyDescent="0.25">
      <c r="G8686"/>
      <c r="I8686" s="112"/>
    </row>
    <row r="8687" spans="7:9" x14ac:dyDescent="0.25">
      <c r="G8687"/>
      <c r="I8687" s="112"/>
    </row>
    <row r="8688" spans="7:9" x14ac:dyDescent="0.25">
      <c r="G8688"/>
      <c r="I8688" s="112"/>
    </row>
    <row r="8689" spans="7:9" x14ac:dyDescent="0.25">
      <c r="G8689"/>
      <c r="I8689" s="112"/>
    </row>
    <row r="8690" spans="7:9" x14ac:dyDescent="0.25">
      <c r="G8690"/>
      <c r="I8690" s="112"/>
    </row>
    <row r="8691" spans="7:9" x14ac:dyDescent="0.25">
      <c r="G8691"/>
      <c r="I8691" s="112"/>
    </row>
    <row r="8692" spans="7:9" x14ac:dyDescent="0.25">
      <c r="G8692"/>
      <c r="I8692" s="112"/>
    </row>
    <row r="8693" spans="7:9" x14ac:dyDescent="0.25">
      <c r="G8693"/>
      <c r="I8693" s="112"/>
    </row>
    <row r="8694" spans="7:9" x14ac:dyDescent="0.25">
      <c r="G8694"/>
      <c r="I8694" s="112"/>
    </row>
    <row r="8695" spans="7:9" x14ac:dyDescent="0.25">
      <c r="G8695"/>
      <c r="I8695" s="112"/>
    </row>
    <row r="8696" spans="7:9" x14ac:dyDescent="0.25">
      <c r="G8696"/>
      <c r="I8696" s="112"/>
    </row>
    <row r="8697" spans="7:9" x14ac:dyDescent="0.25">
      <c r="G8697"/>
      <c r="I8697" s="112"/>
    </row>
    <row r="8698" spans="7:9" x14ac:dyDescent="0.25">
      <c r="G8698"/>
      <c r="I8698" s="112"/>
    </row>
    <row r="8699" spans="7:9" x14ac:dyDescent="0.25">
      <c r="G8699"/>
      <c r="I8699" s="112"/>
    </row>
    <row r="8700" spans="7:9" x14ac:dyDescent="0.25">
      <c r="G8700"/>
      <c r="I8700" s="112"/>
    </row>
    <row r="8701" spans="7:9" x14ac:dyDescent="0.25">
      <c r="G8701"/>
      <c r="I8701" s="112"/>
    </row>
    <row r="8702" spans="7:9" x14ac:dyDescent="0.25">
      <c r="G8702"/>
      <c r="I8702" s="112"/>
    </row>
    <row r="8703" spans="7:9" x14ac:dyDescent="0.25">
      <c r="G8703"/>
      <c r="I8703" s="112"/>
    </row>
    <row r="8704" spans="7:9" x14ac:dyDescent="0.25">
      <c r="G8704"/>
      <c r="I8704" s="112"/>
    </row>
    <row r="8705" spans="7:9" x14ac:dyDescent="0.25">
      <c r="G8705"/>
      <c r="I8705" s="112"/>
    </row>
    <row r="8706" spans="7:9" x14ac:dyDescent="0.25">
      <c r="G8706"/>
      <c r="I8706" s="112"/>
    </row>
    <row r="8707" spans="7:9" x14ac:dyDescent="0.25">
      <c r="G8707"/>
      <c r="I8707" s="112"/>
    </row>
    <row r="8708" spans="7:9" x14ac:dyDescent="0.25">
      <c r="G8708"/>
      <c r="I8708" s="112"/>
    </row>
    <row r="8709" spans="7:9" x14ac:dyDescent="0.25">
      <c r="G8709"/>
      <c r="I8709" s="112"/>
    </row>
    <row r="8710" spans="7:9" x14ac:dyDescent="0.25">
      <c r="G8710"/>
      <c r="I8710" s="112"/>
    </row>
    <row r="8711" spans="7:9" x14ac:dyDescent="0.25">
      <c r="G8711"/>
      <c r="I8711" s="112"/>
    </row>
    <row r="8712" spans="7:9" x14ac:dyDescent="0.25">
      <c r="G8712"/>
      <c r="I8712" s="112"/>
    </row>
    <row r="8713" spans="7:9" x14ac:dyDescent="0.25">
      <c r="G8713"/>
      <c r="I8713" s="112"/>
    </row>
    <row r="8714" spans="7:9" x14ac:dyDescent="0.25">
      <c r="G8714"/>
      <c r="I8714" s="112"/>
    </row>
    <row r="8715" spans="7:9" x14ac:dyDescent="0.25">
      <c r="G8715"/>
      <c r="I8715" s="112"/>
    </row>
    <row r="8716" spans="7:9" x14ac:dyDescent="0.25">
      <c r="G8716"/>
      <c r="I8716" s="112"/>
    </row>
    <row r="8717" spans="7:9" x14ac:dyDescent="0.25">
      <c r="G8717"/>
      <c r="I8717" s="112"/>
    </row>
    <row r="8718" spans="7:9" x14ac:dyDescent="0.25">
      <c r="G8718"/>
      <c r="I8718" s="112"/>
    </row>
    <row r="8719" spans="7:9" x14ac:dyDescent="0.25">
      <c r="G8719"/>
      <c r="I8719" s="112"/>
    </row>
    <row r="8720" spans="7:9" x14ac:dyDescent="0.25">
      <c r="G8720"/>
      <c r="I8720" s="112"/>
    </row>
    <row r="8721" spans="7:9" x14ac:dyDescent="0.25">
      <c r="G8721"/>
      <c r="I8721" s="112"/>
    </row>
    <row r="8722" spans="7:9" x14ac:dyDescent="0.25">
      <c r="G8722"/>
      <c r="I8722" s="112"/>
    </row>
    <row r="8723" spans="7:9" x14ac:dyDescent="0.25">
      <c r="G8723"/>
      <c r="I8723" s="112"/>
    </row>
    <row r="8724" spans="7:9" x14ac:dyDescent="0.25">
      <c r="G8724"/>
      <c r="I8724" s="112"/>
    </row>
    <row r="8725" spans="7:9" x14ac:dyDescent="0.25">
      <c r="G8725"/>
      <c r="I8725" s="112"/>
    </row>
    <row r="8726" spans="7:9" x14ac:dyDescent="0.25">
      <c r="G8726"/>
      <c r="I8726" s="112"/>
    </row>
    <row r="8727" spans="7:9" x14ac:dyDescent="0.25">
      <c r="G8727"/>
      <c r="I8727" s="112"/>
    </row>
    <row r="8728" spans="7:9" x14ac:dyDescent="0.25">
      <c r="G8728"/>
      <c r="I8728" s="112"/>
    </row>
    <row r="8729" spans="7:9" x14ac:dyDescent="0.25">
      <c r="G8729"/>
      <c r="I8729" s="112"/>
    </row>
    <row r="8730" spans="7:9" x14ac:dyDescent="0.25">
      <c r="G8730"/>
      <c r="I8730" s="112"/>
    </row>
    <row r="8731" spans="7:9" x14ac:dyDescent="0.25">
      <c r="G8731"/>
      <c r="I8731" s="112"/>
    </row>
    <row r="8732" spans="7:9" x14ac:dyDescent="0.25">
      <c r="G8732"/>
      <c r="I8732" s="112"/>
    </row>
    <row r="8733" spans="7:9" x14ac:dyDescent="0.25">
      <c r="G8733"/>
      <c r="I8733" s="112"/>
    </row>
    <row r="8734" spans="7:9" x14ac:dyDescent="0.25">
      <c r="G8734"/>
      <c r="I8734" s="112"/>
    </row>
    <row r="8735" spans="7:9" x14ac:dyDescent="0.25">
      <c r="G8735"/>
      <c r="I8735" s="112"/>
    </row>
    <row r="8736" spans="7:9" x14ac:dyDescent="0.25">
      <c r="G8736"/>
      <c r="I8736" s="112"/>
    </row>
    <row r="8737" spans="7:9" x14ac:dyDescent="0.25">
      <c r="G8737"/>
      <c r="I8737" s="112"/>
    </row>
    <row r="8738" spans="7:9" x14ac:dyDescent="0.25">
      <c r="G8738"/>
      <c r="I8738" s="112"/>
    </row>
    <row r="8739" spans="7:9" x14ac:dyDescent="0.25">
      <c r="G8739"/>
      <c r="I8739" s="112"/>
    </row>
    <row r="8740" spans="7:9" x14ac:dyDescent="0.25">
      <c r="G8740"/>
      <c r="I8740" s="112"/>
    </row>
    <row r="8741" spans="7:9" x14ac:dyDescent="0.25">
      <c r="G8741"/>
      <c r="I8741" s="112"/>
    </row>
    <row r="8742" spans="7:9" x14ac:dyDescent="0.25">
      <c r="G8742"/>
      <c r="I8742" s="112"/>
    </row>
    <row r="8743" spans="7:9" x14ac:dyDescent="0.25">
      <c r="G8743"/>
      <c r="I8743" s="112"/>
    </row>
    <row r="8744" spans="7:9" x14ac:dyDescent="0.25">
      <c r="G8744"/>
      <c r="I8744" s="112"/>
    </row>
    <row r="8745" spans="7:9" x14ac:dyDescent="0.25">
      <c r="G8745"/>
      <c r="I8745" s="112"/>
    </row>
    <row r="8746" spans="7:9" x14ac:dyDescent="0.25">
      <c r="G8746"/>
      <c r="I8746" s="112"/>
    </row>
    <row r="8747" spans="7:9" x14ac:dyDescent="0.25">
      <c r="G8747"/>
      <c r="I8747" s="112"/>
    </row>
    <row r="8748" spans="7:9" x14ac:dyDescent="0.25">
      <c r="G8748"/>
      <c r="I8748" s="112"/>
    </row>
    <row r="8749" spans="7:9" x14ac:dyDescent="0.25">
      <c r="G8749"/>
      <c r="I8749" s="112"/>
    </row>
    <row r="8750" spans="7:9" x14ac:dyDescent="0.25">
      <c r="G8750"/>
      <c r="I8750" s="112"/>
    </row>
    <row r="8751" spans="7:9" x14ac:dyDescent="0.25">
      <c r="G8751"/>
      <c r="I8751" s="112"/>
    </row>
    <row r="8752" spans="7:9" x14ac:dyDescent="0.25">
      <c r="G8752"/>
      <c r="I8752" s="112"/>
    </row>
    <row r="8753" spans="7:9" x14ac:dyDescent="0.25">
      <c r="G8753"/>
      <c r="I8753" s="112"/>
    </row>
    <row r="8754" spans="7:9" x14ac:dyDescent="0.25">
      <c r="G8754"/>
      <c r="I8754" s="112"/>
    </row>
    <row r="8755" spans="7:9" x14ac:dyDescent="0.25">
      <c r="G8755"/>
      <c r="I8755" s="112"/>
    </row>
    <row r="8756" spans="7:9" x14ac:dyDescent="0.25">
      <c r="G8756"/>
      <c r="I8756" s="112"/>
    </row>
    <row r="8757" spans="7:9" x14ac:dyDescent="0.25">
      <c r="G8757"/>
      <c r="I8757" s="112"/>
    </row>
    <row r="8758" spans="7:9" x14ac:dyDescent="0.25">
      <c r="G8758"/>
      <c r="I8758" s="112"/>
    </row>
    <row r="8759" spans="7:9" x14ac:dyDescent="0.25">
      <c r="G8759"/>
      <c r="I8759" s="112"/>
    </row>
    <row r="8760" spans="7:9" x14ac:dyDescent="0.25">
      <c r="G8760"/>
      <c r="I8760" s="112"/>
    </row>
    <row r="8761" spans="7:9" x14ac:dyDescent="0.25">
      <c r="G8761"/>
      <c r="I8761" s="112"/>
    </row>
    <row r="8762" spans="7:9" x14ac:dyDescent="0.25">
      <c r="G8762"/>
      <c r="I8762" s="112"/>
    </row>
    <row r="8763" spans="7:9" x14ac:dyDescent="0.25">
      <c r="G8763"/>
      <c r="I8763" s="112"/>
    </row>
    <row r="8764" spans="7:9" x14ac:dyDescent="0.25">
      <c r="G8764"/>
      <c r="I8764" s="112"/>
    </row>
    <row r="8765" spans="7:9" x14ac:dyDescent="0.25">
      <c r="G8765"/>
      <c r="I8765" s="112"/>
    </row>
    <row r="8766" spans="7:9" x14ac:dyDescent="0.25">
      <c r="G8766"/>
      <c r="I8766" s="112"/>
    </row>
    <row r="8767" spans="7:9" x14ac:dyDescent="0.25">
      <c r="G8767"/>
      <c r="I8767" s="112"/>
    </row>
    <row r="8768" spans="7:9" x14ac:dyDescent="0.25">
      <c r="G8768"/>
      <c r="I8768" s="112"/>
    </row>
    <row r="8769" spans="7:9" x14ac:dyDescent="0.25">
      <c r="G8769"/>
      <c r="I8769" s="112"/>
    </row>
    <row r="8770" spans="7:9" x14ac:dyDescent="0.25">
      <c r="G8770"/>
      <c r="I8770" s="112"/>
    </row>
    <row r="8771" spans="7:9" x14ac:dyDescent="0.25">
      <c r="G8771"/>
      <c r="I8771" s="112"/>
    </row>
    <row r="8772" spans="7:9" x14ac:dyDescent="0.25">
      <c r="G8772"/>
      <c r="I8772" s="112"/>
    </row>
    <row r="8773" spans="7:9" x14ac:dyDescent="0.25">
      <c r="G8773"/>
      <c r="I8773" s="112"/>
    </row>
    <row r="8774" spans="7:9" x14ac:dyDescent="0.25">
      <c r="G8774"/>
      <c r="I8774" s="112"/>
    </row>
    <row r="8775" spans="7:9" x14ac:dyDescent="0.25">
      <c r="G8775"/>
      <c r="I8775" s="112"/>
    </row>
    <row r="8776" spans="7:9" x14ac:dyDescent="0.25">
      <c r="G8776"/>
      <c r="I8776" s="112"/>
    </row>
    <row r="8777" spans="7:9" x14ac:dyDescent="0.25">
      <c r="G8777"/>
      <c r="I8777" s="112"/>
    </row>
    <row r="8778" spans="7:9" x14ac:dyDescent="0.25">
      <c r="G8778"/>
      <c r="I8778" s="112"/>
    </row>
    <row r="8779" spans="7:9" x14ac:dyDescent="0.25">
      <c r="G8779"/>
      <c r="I8779" s="112"/>
    </row>
    <row r="8780" spans="7:9" x14ac:dyDescent="0.25">
      <c r="G8780"/>
      <c r="I8780" s="112"/>
    </row>
    <row r="8781" spans="7:9" x14ac:dyDescent="0.25">
      <c r="G8781"/>
      <c r="I8781" s="112"/>
    </row>
    <row r="8782" spans="7:9" x14ac:dyDescent="0.25">
      <c r="G8782"/>
      <c r="I8782" s="112"/>
    </row>
    <row r="8783" spans="7:9" x14ac:dyDescent="0.25">
      <c r="G8783"/>
      <c r="I8783" s="112"/>
    </row>
    <row r="8784" spans="7:9" x14ac:dyDescent="0.25">
      <c r="G8784"/>
      <c r="I8784" s="112"/>
    </row>
    <row r="8785" spans="7:9" x14ac:dyDescent="0.25">
      <c r="G8785"/>
      <c r="I8785" s="112"/>
    </row>
    <row r="8786" spans="7:9" x14ac:dyDescent="0.25">
      <c r="G8786"/>
      <c r="I8786" s="112"/>
    </row>
    <row r="8787" spans="7:9" x14ac:dyDescent="0.25">
      <c r="G8787"/>
      <c r="I8787" s="112"/>
    </row>
    <row r="8788" spans="7:9" x14ac:dyDescent="0.25">
      <c r="G8788"/>
      <c r="I8788" s="112"/>
    </row>
    <row r="8789" spans="7:9" x14ac:dyDescent="0.25">
      <c r="G8789"/>
      <c r="I8789" s="112"/>
    </row>
    <row r="8790" spans="7:9" x14ac:dyDescent="0.25">
      <c r="G8790"/>
      <c r="I8790" s="112"/>
    </row>
    <row r="8791" spans="7:9" x14ac:dyDescent="0.25">
      <c r="G8791"/>
      <c r="I8791" s="112"/>
    </row>
    <row r="8792" spans="7:9" x14ac:dyDescent="0.25">
      <c r="G8792"/>
      <c r="I8792" s="112"/>
    </row>
    <row r="8793" spans="7:9" x14ac:dyDescent="0.25">
      <c r="G8793"/>
      <c r="I8793" s="112"/>
    </row>
    <row r="8794" spans="7:9" x14ac:dyDescent="0.25">
      <c r="G8794"/>
      <c r="I8794" s="112"/>
    </row>
    <row r="8795" spans="7:9" x14ac:dyDescent="0.25">
      <c r="G8795"/>
      <c r="I8795" s="112"/>
    </row>
    <row r="8796" spans="7:9" x14ac:dyDescent="0.25">
      <c r="G8796"/>
      <c r="I8796" s="112"/>
    </row>
    <row r="8797" spans="7:9" x14ac:dyDescent="0.25">
      <c r="G8797"/>
      <c r="I8797" s="112"/>
    </row>
    <row r="8798" spans="7:9" x14ac:dyDescent="0.25">
      <c r="G8798"/>
      <c r="I8798" s="112"/>
    </row>
    <row r="8799" spans="7:9" x14ac:dyDescent="0.25">
      <c r="G8799"/>
      <c r="I8799" s="112"/>
    </row>
    <row r="8800" spans="7:9" x14ac:dyDescent="0.25">
      <c r="G8800"/>
      <c r="I8800" s="112"/>
    </row>
    <row r="8801" spans="7:9" x14ac:dyDescent="0.25">
      <c r="G8801"/>
      <c r="I8801" s="112"/>
    </row>
    <row r="8802" spans="7:9" x14ac:dyDescent="0.25">
      <c r="G8802"/>
      <c r="I8802" s="112"/>
    </row>
    <row r="8803" spans="7:9" x14ac:dyDescent="0.25">
      <c r="G8803"/>
      <c r="I8803" s="112"/>
    </row>
    <row r="8804" spans="7:9" x14ac:dyDescent="0.25">
      <c r="G8804"/>
      <c r="I8804" s="112"/>
    </row>
    <row r="8805" spans="7:9" x14ac:dyDescent="0.25">
      <c r="G8805"/>
      <c r="I8805" s="112"/>
    </row>
    <row r="8806" spans="7:9" x14ac:dyDescent="0.25">
      <c r="G8806"/>
      <c r="I8806" s="112"/>
    </row>
    <row r="8807" spans="7:9" x14ac:dyDescent="0.25">
      <c r="G8807"/>
      <c r="I8807" s="112"/>
    </row>
    <row r="8808" spans="7:9" x14ac:dyDescent="0.25">
      <c r="G8808"/>
      <c r="I8808" s="112"/>
    </row>
    <row r="8809" spans="7:9" x14ac:dyDescent="0.25">
      <c r="G8809"/>
      <c r="I8809" s="112"/>
    </row>
    <row r="8810" spans="7:9" x14ac:dyDescent="0.25">
      <c r="G8810"/>
      <c r="I8810" s="112"/>
    </row>
    <row r="8811" spans="7:9" x14ac:dyDescent="0.25">
      <c r="G8811"/>
      <c r="I8811" s="112"/>
    </row>
    <row r="8812" spans="7:9" x14ac:dyDescent="0.25">
      <c r="G8812"/>
      <c r="I8812" s="112"/>
    </row>
    <row r="8813" spans="7:9" x14ac:dyDescent="0.25">
      <c r="G8813"/>
      <c r="I8813" s="112"/>
    </row>
    <row r="8814" spans="7:9" x14ac:dyDescent="0.25">
      <c r="G8814"/>
      <c r="I8814" s="112"/>
    </row>
    <row r="8815" spans="7:9" x14ac:dyDescent="0.25">
      <c r="G8815"/>
      <c r="I8815" s="112"/>
    </row>
    <row r="8816" spans="7:9" x14ac:dyDescent="0.25">
      <c r="G8816"/>
      <c r="I8816" s="112"/>
    </row>
    <row r="8817" spans="7:9" x14ac:dyDescent="0.25">
      <c r="G8817"/>
      <c r="I8817" s="112"/>
    </row>
    <row r="8818" spans="7:9" x14ac:dyDescent="0.25">
      <c r="G8818"/>
      <c r="I8818" s="112"/>
    </row>
    <row r="8819" spans="7:9" x14ac:dyDescent="0.25">
      <c r="G8819"/>
      <c r="I8819" s="112"/>
    </row>
    <row r="8820" spans="7:9" x14ac:dyDescent="0.25">
      <c r="G8820"/>
      <c r="I8820" s="112"/>
    </row>
    <row r="8821" spans="7:9" x14ac:dyDescent="0.25">
      <c r="G8821"/>
      <c r="I8821" s="112"/>
    </row>
    <row r="8822" spans="7:9" x14ac:dyDescent="0.25">
      <c r="G8822"/>
      <c r="I8822" s="112"/>
    </row>
    <row r="8823" spans="7:9" x14ac:dyDescent="0.25">
      <c r="G8823"/>
      <c r="I8823" s="112"/>
    </row>
    <row r="8824" spans="7:9" x14ac:dyDescent="0.25">
      <c r="G8824"/>
      <c r="I8824" s="112"/>
    </row>
    <row r="8825" spans="7:9" x14ac:dyDescent="0.25">
      <c r="G8825"/>
      <c r="I8825" s="112"/>
    </row>
    <row r="8826" spans="7:9" x14ac:dyDescent="0.25">
      <c r="G8826"/>
      <c r="I8826" s="112"/>
    </row>
    <row r="8827" spans="7:9" x14ac:dyDescent="0.25">
      <c r="G8827"/>
      <c r="I8827" s="112"/>
    </row>
    <row r="8828" spans="7:9" x14ac:dyDescent="0.25">
      <c r="G8828"/>
      <c r="I8828" s="112"/>
    </row>
    <row r="8829" spans="7:9" x14ac:dyDescent="0.25">
      <c r="G8829"/>
      <c r="I8829" s="112"/>
    </row>
    <row r="8830" spans="7:9" x14ac:dyDescent="0.25">
      <c r="G8830"/>
      <c r="I8830" s="112"/>
    </row>
    <row r="8831" spans="7:9" x14ac:dyDescent="0.25">
      <c r="G8831"/>
      <c r="I8831" s="112"/>
    </row>
    <row r="8832" spans="7:9" x14ac:dyDescent="0.25">
      <c r="G8832"/>
      <c r="I8832" s="112"/>
    </row>
    <row r="8833" spans="7:9" x14ac:dyDescent="0.25">
      <c r="G8833"/>
      <c r="I8833" s="112"/>
    </row>
    <row r="8834" spans="7:9" x14ac:dyDescent="0.25">
      <c r="G8834"/>
      <c r="I8834" s="112"/>
    </row>
    <row r="8835" spans="7:9" x14ac:dyDescent="0.25">
      <c r="G8835"/>
      <c r="I8835" s="112"/>
    </row>
    <row r="8836" spans="7:9" x14ac:dyDescent="0.25">
      <c r="G8836"/>
      <c r="I8836" s="112"/>
    </row>
    <row r="8837" spans="7:9" x14ac:dyDescent="0.25">
      <c r="G8837"/>
      <c r="I8837" s="112"/>
    </row>
    <row r="8838" spans="7:9" x14ac:dyDescent="0.25">
      <c r="G8838"/>
      <c r="I8838" s="112"/>
    </row>
    <row r="8839" spans="7:9" x14ac:dyDescent="0.25">
      <c r="G8839"/>
      <c r="I8839" s="112"/>
    </row>
    <row r="8840" spans="7:9" x14ac:dyDescent="0.25">
      <c r="G8840"/>
      <c r="I8840" s="112"/>
    </row>
    <row r="8841" spans="7:9" x14ac:dyDescent="0.25">
      <c r="G8841"/>
      <c r="I8841" s="112"/>
    </row>
    <row r="8842" spans="7:9" x14ac:dyDescent="0.25">
      <c r="G8842"/>
      <c r="I8842" s="112"/>
    </row>
    <row r="8843" spans="7:9" x14ac:dyDescent="0.25">
      <c r="G8843"/>
      <c r="I8843" s="112"/>
    </row>
    <row r="8844" spans="7:9" x14ac:dyDescent="0.25">
      <c r="G8844"/>
      <c r="I8844" s="112"/>
    </row>
    <row r="8845" spans="7:9" x14ac:dyDescent="0.25">
      <c r="G8845"/>
      <c r="I8845" s="112"/>
    </row>
    <row r="8846" spans="7:9" x14ac:dyDescent="0.25">
      <c r="G8846"/>
      <c r="I8846" s="112"/>
    </row>
    <row r="8847" spans="7:9" x14ac:dyDescent="0.25">
      <c r="G8847"/>
      <c r="I8847" s="112"/>
    </row>
    <row r="8848" spans="7:9" x14ac:dyDescent="0.25">
      <c r="G8848"/>
      <c r="I8848" s="112"/>
    </row>
    <row r="8849" spans="7:9" x14ac:dyDescent="0.25">
      <c r="G8849"/>
      <c r="I8849" s="112"/>
    </row>
    <row r="8850" spans="7:9" x14ac:dyDescent="0.25">
      <c r="G8850"/>
      <c r="I8850" s="112"/>
    </row>
    <row r="8851" spans="7:9" x14ac:dyDescent="0.25">
      <c r="G8851"/>
      <c r="I8851" s="112"/>
    </row>
    <row r="8852" spans="7:9" x14ac:dyDescent="0.25">
      <c r="G8852"/>
      <c r="I8852" s="112"/>
    </row>
    <row r="8853" spans="7:9" x14ac:dyDescent="0.25">
      <c r="G8853"/>
      <c r="I8853" s="112"/>
    </row>
    <row r="8854" spans="7:9" x14ac:dyDescent="0.25">
      <c r="G8854"/>
      <c r="I8854" s="112"/>
    </row>
    <row r="8855" spans="7:9" x14ac:dyDescent="0.25">
      <c r="G8855"/>
      <c r="I8855" s="112"/>
    </row>
    <row r="8856" spans="7:9" x14ac:dyDescent="0.25">
      <c r="G8856"/>
      <c r="I8856" s="112"/>
    </row>
    <row r="8857" spans="7:9" x14ac:dyDescent="0.25">
      <c r="G8857"/>
      <c r="I8857" s="112"/>
    </row>
    <row r="8858" spans="7:9" x14ac:dyDescent="0.25">
      <c r="G8858"/>
      <c r="I8858" s="112"/>
    </row>
    <row r="8859" spans="7:9" x14ac:dyDescent="0.25">
      <c r="G8859"/>
      <c r="I8859" s="112"/>
    </row>
    <row r="8860" spans="7:9" x14ac:dyDescent="0.25">
      <c r="G8860"/>
      <c r="I8860" s="112"/>
    </row>
    <row r="8861" spans="7:9" x14ac:dyDescent="0.25">
      <c r="G8861"/>
      <c r="I8861" s="112"/>
    </row>
    <row r="8862" spans="7:9" x14ac:dyDescent="0.25">
      <c r="G8862"/>
      <c r="I8862" s="112"/>
    </row>
    <row r="8863" spans="7:9" x14ac:dyDescent="0.25">
      <c r="G8863"/>
      <c r="I8863" s="112"/>
    </row>
    <row r="8864" spans="7:9" x14ac:dyDescent="0.25">
      <c r="G8864"/>
      <c r="I8864" s="112"/>
    </row>
    <row r="8865" spans="7:9" x14ac:dyDescent="0.25">
      <c r="G8865"/>
      <c r="I8865" s="112"/>
    </row>
    <row r="8866" spans="7:9" x14ac:dyDescent="0.25">
      <c r="G8866"/>
      <c r="I8866" s="112"/>
    </row>
    <row r="8867" spans="7:9" x14ac:dyDescent="0.25">
      <c r="G8867"/>
      <c r="I8867" s="112"/>
    </row>
    <row r="8868" spans="7:9" x14ac:dyDescent="0.25">
      <c r="G8868"/>
      <c r="I8868" s="112"/>
    </row>
    <row r="8869" spans="7:9" x14ac:dyDescent="0.25">
      <c r="G8869"/>
      <c r="I8869" s="112"/>
    </row>
    <row r="8870" spans="7:9" x14ac:dyDescent="0.25">
      <c r="G8870"/>
      <c r="I8870" s="112"/>
    </row>
    <row r="8871" spans="7:9" x14ac:dyDescent="0.25">
      <c r="G8871"/>
      <c r="I8871" s="112"/>
    </row>
    <row r="8872" spans="7:9" x14ac:dyDescent="0.25">
      <c r="G8872"/>
      <c r="I8872" s="112"/>
    </row>
    <row r="8873" spans="7:9" x14ac:dyDescent="0.25">
      <c r="G8873"/>
      <c r="I8873" s="112"/>
    </row>
    <row r="8874" spans="7:9" x14ac:dyDescent="0.25">
      <c r="G8874"/>
      <c r="I8874" s="112"/>
    </row>
    <row r="8875" spans="7:9" x14ac:dyDescent="0.25">
      <c r="G8875"/>
      <c r="I8875" s="112"/>
    </row>
    <row r="8876" spans="7:9" x14ac:dyDescent="0.25">
      <c r="G8876"/>
      <c r="I8876" s="112"/>
    </row>
    <row r="8877" spans="7:9" x14ac:dyDescent="0.25">
      <c r="G8877"/>
      <c r="I8877" s="112"/>
    </row>
    <row r="8878" spans="7:9" x14ac:dyDescent="0.25">
      <c r="G8878"/>
      <c r="I8878" s="112"/>
    </row>
    <row r="8879" spans="7:9" x14ac:dyDescent="0.25">
      <c r="G8879"/>
      <c r="I8879" s="112"/>
    </row>
    <row r="8880" spans="7:9" x14ac:dyDescent="0.25">
      <c r="G8880"/>
      <c r="I8880" s="112"/>
    </row>
    <row r="8881" spans="7:9" x14ac:dyDescent="0.25">
      <c r="G8881"/>
      <c r="I8881" s="112"/>
    </row>
    <row r="8882" spans="7:9" x14ac:dyDescent="0.25">
      <c r="G8882"/>
      <c r="I8882" s="112"/>
    </row>
    <row r="8883" spans="7:9" x14ac:dyDescent="0.25">
      <c r="G8883"/>
      <c r="I8883" s="112"/>
    </row>
    <row r="8884" spans="7:9" x14ac:dyDescent="0.25">
      <c r="G8884"/>
      <c r="I8884" s="112"/>
    </row>
    <row r="8885" spans="7:9" x14ac:dyDescent="0.25">
      <c r="G8885"/>
      <c r="I8885" s="112"/>
    </row>
    <row r="8886" spans="7:9" x14ac:dyDescent="0.25">
      <c r="G8886"/>
      <c r="I8886" s="112"/>
    </row>
    <row r="8887" spans="7:9" x14ac:dyDescent="0.25">
      <c r="G8887"/>
      <c r="I8887" s="112"/>
    </row>
    <row r="8888" spans="7:9" x14ac:dyDescent="0.25">
      <c r="G8888"/>
      <c r="I8888" s="112"/>
    </row>
    <row r="8889" spans="7:9" x14ac:dyDescent="0.25">
      <c r="G8889"/>
      <c r="I8889" s="112"/>
    </row>
    <row r="8890" spans="7:9" x14ac:dyDescent="0.25">
      <c r="G8890"/>
      <c r="I8890" s="112"/>
    </row>
    <row r="8891" spans="7:9" x14ac:dyDescent="0.25">
      <c r="G8891"/>
      <c r="I8891" s="112"/>
    </row>
    <row r="8892" spans="7:9" x14ac:dyDescent="0.25">
      <c r="G8892"/>
      <c r="I8892" s="112"/>
    </row>
    <row r="8893" spans="7:9" x14ac:dyDescent="0.25">
      <c r="G8893"/>
      <c r="I8893" s="112"/>
    </row>
    <row r="8894" spans="7:9" x14ac:dyDescent="0.25">
      <c r="G8894"/>
      <c r="I8894" s="112"/>
    </row>
    <row r="8895" spans="7:9" x14ac:dyDescent="0.25">
      <c r="G8895"/>
      <c r="I8895" s="112"/>
    </row>
    <row r="8896" spans="7:9" x14ac:dyDescent="0.25">
      <c r="G8896"/>
      <c r="I8896" s="112"/>
    </row>
    <row r="8897" spans="7:9" x14ac:dyDescent="0.25">
      <c r="G8897"/>
      <c r="I8897" s="112"/>
    </row>
    <row r="8898" spans="7:9" x14ac:dyDescent="0.25">
      <c r="G8898"/>
      <c r="I8898" s="112"/>
    </row>
    <row r="8899" spans="7:9" x14ac:dyDescent="0.25">
      <c r="G8899"/>
      <c r="I8899" s="112"/>
    </row>
    <row r="8900" spans="7:9" x14ac:dyDescent="0.25">
      <c r="G8900"/>
      <c r="I8900" s="112"/>
    </row>
    <row r="8901" spans="7:9" x14ac:dyDescent="0.25">
      <c r="G8901"/>
      <c r="I8901" s="112"/>
    </row>
    <row r="8902" spans="7:9" x14ac:dyDescent="0.25">
      <c r="G8902"/>
      <c r="I8902" s="112"/>
    </row>
    <row r="8903" spans="7:9" x14ac:dyDescent="0.25">
      <c r="G8903"/>
      <c r="I8903" s="112"/>
    </row>
    <row r="8904" spans="7:9" x14ac:dyDescent="0.25">
      <c r="G8904"/>
      <c r="I8904" s="112"/>
    </row>
    <row r="8905" spans="7:9" x14ac:dyDescent="0.25">
      <c r="G8905"/>
      <c r="I8905" s="112"/>
    </row>
    <row r="8906" spans="7:9" x14ac:dyDescent="0.25">
      <c r="G8906"/>
      <c r="I8906" s="112"/>
    </row>
    <row r="8907" spans="7:9" x14ac:dyDescent="0.25">
      <c r="G8907"/>
      <c r="I8907" s="112"/>
    </row>
    <row r="8908" spans="7:9" x14ac:dyDescent="0.25">
      <c r="G8908"/>
      <c r="I8908" s="112"/>
    </row>
    <row r="8909" spans="7:9" x14ac:dyDescent="0.25">
      <c r="G8909"/>
      <c r="I8909" s="112"/>
    </row>
    <row r="8910" spans="7:9" x14ac:dyDescent="0.25">
      <c r="G8910"/>
      <c r="I8910" s="112"/>
    </row>
    <row r="8911" spans="7:9" x14ac:dyDescent="0.25">
      <c r="G8911"/>
      <c r="I8911" s="112"/>
    </row>
    <row r="8912" spans="7:9" x14ac:dyDescent="0.25">
      <c r="G8912"/>
      <c r="I8912" s="112"/>
    </row>
    <row r="8913" spans="7:9" x14ac:dyDescent="0.25">
      <c r="G8913"/>
      <c r="I8913" s="112"/>
    </row>
    <row r="8914" spans="7:9" x14ac:dyDescent="0.25">
      <c r="G8914"/>
      <c r="I8914" s="112"/>
    </row>
    <row r="8915" spans="7:9" x14ac:dyDescent="0.25">
      <c r="G8915"/>
      <c r="I8915" s="112"/>
    </row>
    <row r="8916" spans="7:9" x14ac:dyDescent="0.25">
      <c r="G8916"/>
      <c r="I8916" s="112"/>
    </row>
    <row r="8917" spans="7:9" x14ac:dyDescent="0.25">
      <c r="G8917"/>
      <c r="I8917" s="112"/>
    </row>
    <row r="8918" spans="7:9" x14ac:dyDescent="0.25">
      <c r="G8918"/>
      <c r="I8918" s="112"/>
    </row>
    <row r="8919" spans="7:9" x14ac:dyDescent="0.25">
      <c r="G8919"/>
      <c r="I8919" s="112"/>
    </row>
    <row r="8920" spans="7:9" x14ac:dyDescent="0.25">
      <c r="G8920"/>
      <c r="I8920" s="112"/>
    </row>
    <row r="8921" spans="7:9" x14ac:dyDescent="0.25">
      <c r="G8921"/>
      <c r="I8921" s="112"/>
    </row>
    <row r="8922" spans="7:9" x14ac:dyDescent="0.25">
      <c r="G8922"/>
      <c r="I8922" s="112"/>
    </row>
    <row r="8923" spans="7:9" x14ac:dyDescent="0.25">
      <c r="G8923"/>
      <c r="I8923" s="112"/>
    </row>
    <row r="8924" spans="7:9" x14ac:dyDescent="0.25">
      <c r="G8924"/>
      <c r="I8924" s="112"/>
    </row>
    <row r="8925" spans="7:9" x14ac:dyDescent="0.25">
      <c r="G8925"/>
      <c r="I8925" s="112"/>
    </row>
    <row r="8926" spans="7:9" x14ac:dyDescent="0.25">
      <c r="G8926"/>
      <c r="I8926" s="112"/>
    </row>
    <row r="8927" spans="7:9" x14ac:dyDescent="0.25">
      <c r="G8927"/>
      <c r="I8927" s="112"/>
    </row>
    <row r="8928" spans="7:9" x14ac:dyDescent="0.25">
      <c r="G8928"/>
      <c r="I8928" s="112"/>
    </row>
    <row r="8929" spans="7:9" x14ac:dyDescent="0.25">
      <c r="G8929"/>
      <c r="I8929" s="112"/>
    </row>
    <row r="8930" spans="7:9" x14ac:dyDescent="0.25">
      <c r="G8930"/>
      <c r="I8930" s="112"/>
    </row>
    <row r="8931" spans="7:9" x14ac:dyDescent="0.25">
      <c r="G8931"/>
      <c r="I8931" s="112"/>
    </row>
    <row r="8932" spans="7:9" x14ac:dyDescent="0.25">
      <c r="G8932"/>
      <c r="I8932" s="112"/>
    </row>
    <row r="8933" spans="7:9" x14ac:dyDescent="0.25">
      <c r="G8933"/>
      <c r="I8933" s="112"/>
    </row>
    <row r="8934" spans="7:9" x14ac:dyDescent="0.25">
      <c r="G8934"/>
      <c r="I8934" s="112"/>
    </row>
    <row r="8935" spans="7:9" x14ac:dyDescent="0.25">
      <c r="G8935"/>
      <c r="I8935" s="112"/>
    </row>
    <row r="8936" spans="7:9" x14ac:dyDescent="0.25">
      <c r="G8936"/>
      <c r="I8936" s="112"/>
    </row>
    <row r="8937" spans="7:9" x14ac:dyDescent="0.25">
      <c r="G8937"/>
      <c r="I8937" s="112"/>
    </row>
    <row r="8938" spans="7:9" x14ac:dyDescent="0.25">
      <c r="G8938"/>
      <c r="I8938" s="112"/>
    </row>
    <row r="8939" spans="7:9" x14ac:dyDescent="0.25">
      <c r="G8939"/>
      <c r="I8939" s="112"/>
    </row>
    <row r="8940" spans="7:9" x14ac:dyDescent="0.25">
      <c r="G8940"/>
      <c r="I8940" s="112"/>
    </row>
    <row r="8941" spans="7:9" x14ac:dyDescent="0.25">
      <c r="G8941"/>
      <c r="I8941" s="112"/>
    </row>
    <row r="8942" spans="7:9" x14ac:dyDescent="0.25">
      <c r="G8942"/>
      <c r="I8942" s="112"/>
    </row>
    <row r="8943" spans="7:9" x14ac:dyDescent="0.25">
      <c r="G8943"/>
      <c r="I8943" s="112"/>
    </row>
    <row r="8944" spans="7:9" x14ac:dyDescent="0.25">
      <c r="G8944"/>
      <c r="I8944" s="112"/>
    </row>
    <row r="8945" spans="7:9" x14ac:dyDescent="0.25">
      <c r="G8945"/>
      <c r="I8945" s="112"/>
    </row>
    <row r="8946" spans="7:9" x14ac:dyDescent="0.25">
      <c r="G8946"/>
      <c r="I8946" s="112"/>
    </row>
    <row r="8947" spans="7:9" x14ac:dyDescent="0.25">
      <c r="G8947"/>
      <c r="I8947" s="112"/>
    </row>
    <row r="8948" spans="7:9" x14ac:dyDescent="0.25">
      <c r="G8948"/>
      <c r="I8948" s="112"/>
    </row>
    <row r="8949" spans="7:9" x14ac:dyDescent="0.25">
      <c r="G8949"/>
      <c r="I8949" s="112"/>
    </row>
    <row r="8950" spans="7:9" x14ac:dyDescent="0.25">
      <c r="G8950"/>
      <c r="I8950" s="112"/>
    </row>
    <row r="8951" spans="7:9" x14ac:dyDescent="0.25">
      <c r="G8951"/>
      <c r="I8951" s="112"/>
    </row>
    <row r="8952" spans="7:9" x14ac:dyDescent="0.25">
      <c r="G8952"/>
      <c r="I8952" s="112"/>
    </row>
    <row r="8953" spans="7:9" x14ac:dyDescent="0.25">
      <c r="G8953"/>
      <c r="I8953" s="112"/>
    </row>
    <row r="8954" spans="7:9" x14ac:dyDescent="0.25">
      <c r="G8954"/>
      <c r="I8954" s="112"/>
    </row>
    <row r="8955" spans="7:9" x14ac:dyDescent="0.25">
      <c r="G8955"/>
      <c r="I8955" s="112"/>
    </row>
    <row r="8956" spans="7:9" x14ac:dyDescent="0.25">
      <c r="G8956"/>
      <c r="I8956" s="112"/>
    </row>
    <row r="8957" spans="7:9" x14ac:dyDescent="0.25">
      <c r="G8957"/>
      <c r="I8957" s="112"/>
    </row>
    <row r="8958" spans="7:9" x14ac:dyDescent="0.25">
      <c r="G8958"/>
      <c r="I8958" s="112"/>
    </row>
    <row r="8959" spans="7:9" x14ac:dyDescent="0.25">
      <c r="G8959"/>
      <c r="I8959" s="112"/>
    </row>
    <row r="8960" spans="7:9" x14ac:dyDescent="0.25">
      <c r="G8960"/>
      <c r="I8960" s="112"/>
    </row>
    <row r="8961" spans="7:9" x14ac:dyDescent="0.25">
      <c r="G8961"/>
      <c r="I8961" s="112"/>
    </row>
    <row r="8962" spans="7:9" x14ac:dyDescent="0.25">
      <c r="G8962"/>
      <c r="I8962" s="112"/>
    </row>
    <row r="8963" spans="7:9" x14ac:dyDescent="0.25">
      <c r="G8963"/>
      <c r="I8963" s="112"/>
    </row>
    <row r="8964" spans="7:9" x14ac:dyDescent="0.25">
      <c r="G8964"/>
      <c r="I8964" s="112"/>
    </row>
    <row r="8965" spans="7:9" x14ac:dyDescent="0.25">
      <c r="G8965"/>
      <c r="I8965" s="112"/>
    </row>
    <row r="8966" spans="7:9" x14ac:dyDescent="0.25">
      <c r="G8966"/>
      <c r="I8966" s="112"/>
    </row>
    <row r="8967" spans="7:9" x14ac:dyDescent="0.25">
      <c r="G8967"/>
      <c r="I8967" s="112"/>
    </row>
    <row r="8968" spans="7:9" x14ac:dyDescent="0.25">
      <c r="G8968"/>
      <c r="I8968" s="112"/>
    </row>
    <row r="8969" spans="7:9" x14ac:dyDescent="0.25">
      <c r="G8969"/>
      <c r="I8969" s="112"/>
    </row>
    <row r="8970" spans="7:9" x14ac:dyDescent="0.25">
      <c r="G8970"/>
      <c r="I8970" s="112"/>
    </row>
    <row r="8971" spans="7:9" x14ac:dyDescent="0.25">
      <c r="G8971"/>
      <c r="I8971" s="112"/>
    </row>
    <row r="8972" spans="7:9" x14ac:dyDescent="0.25">
      <c r="G8972"/>
      <c r="I8972" s="112"/>
    </row>
    <row r="8973" spans="7:9" x14ac:dyDescent="0.25">
      <c r="G8973"/>
      <c r="I8973" s="112"/>
    </row>
    <row r="8974" spans="7:9" x14ac:dyDescent="0.25">
      <c r="G8974"/>
      <c r="I8974" s="112"/>
    </row>
    <row r="8975" spans="7:9" x14ac:dyDescent="0.25">
      <c r="G8975"/>
      <c r="I8975" s="112"/>
    </row>
    <row r="8976" spans="7:9" x14ac:dyDescent="0.25">
      <c r="G8976"/>
      <c r="I8976" s="112"/>
    </row>
    <row r="8977" spans="7:9" x14ac:dyDescent="0.25">
      <c r="G8977"/>
      <c r="I8977" s="112"/>
    </row>
    <row r="8978" spans="7:9" x14ac:dyDescent="0.25">
      <c r="G8978"/>
      <c r="I8978" s="112"/>
    </row>
    <row r="8979" spans="7:9" x14ac:dyDescent="0.25">
      <c r="G8979"/>
      <c r="I8979" s="112"/>
    </row>
    <row r="8980" spans="7:9" x14ac:dyDescent="0.25">
      <c r="G8980"/>
      <c r="I8980" s="112"/>
    </row>
    <row r="8981" spans="7:9" x14ac:dyDescent="0.25">
      <c r="G8981"/>
      <c r="I8981" s="112"/>
    </row>
    <row r="8982" spans="7:9" x14ac:dyDescent="0.25">
      <c r="G8982"/>
      <c r="I8982" s="112"/>
    </row>
    <row r="8983" spans="7:9" x14ac:dyDescent="0.25">
      <c r="G8983"/>
      <c r="I8983" s="112"/>
    </row>
    <row r="8984" spans="7:9" x14ac:dyDescent="0.25">
      <c r="G8984"/>
      <c r="I8984" s="112"/>
    </row>
    <row r="8985" spans="7:9" x14ac:dyDescent="0.25">
      <c r="G8985"/>
      <c r="I8985" s="112"/>
    </row>
    <row r="8986" spans="7:9" x14ac:dyDescent="0.25">
      <c r="G8986"/>
      <c r="I8986" s="112"/>
    </row>
    <row r="8987" spans="7:9" x14ac:dyDescent="0.25">
      <c r="G8987"/>
      <c r="I8987" s="112"/>
    </row>
    <row r="8988" spans="7:9" x14ac:dyDescent="0.25">
      <c r="G8988"/>
      <c r="I8988" s="112"/>
    </row>
    <row r="8989" spans="7:9" x14ac:dyDescent="0.25">
      <c r="G8989"/>
      <c r="I8989" s="112"/>
    </row>
    <row r="8990" spans="7:9" x14ac:dyDescent="0.25">
      <c r="G8990"/>
      <c r="I8990" s="112"/>
    </row>
    <row r="8991" spans="7:9" x14ac:dyDescent="0.25">
      <c r="G8991"/>
      <c r="I8991" s="112"/>
    </row>
    <row r="8992" spans="7:9" x14ac:dyDescent="0.25">
      <c r="G8992"/>
      <c r="I8992" s="112"/>
    </row>
    <row r="8993" spans="7:9" x14ac:dyDescent="0.25">
      <c r="G8993"/>
      <c r="I8993" s="112"/>
    </row>
    <row r="8994" spans="7:9" x14ac:dyDescent="0.25">
      <c r="G8994"/>
      <c r="I8994" s="112"/>
    </row>
    <row r="8995" spans="7:9" x14ac:dyDescent="0.25">
      <c r="G8995"/>
      <c r="I8995" s="112"/>
    </row>
    <row r="8996" spans="7:9" x14ac:dyDescent="0.25">
      <c r="G8996"/>
      <c r="I8996" s="112"/>
    </row>
    <row r="8997" spans="7:9" x14ac:dyDescent="0.25">
      <c r="G8997"/>
      <c r="I8997" s="112"/>
    </row>
    <row r="8998" spans="7:9" x14ac:dyDescent="0.25">
      <c r="G8998"/>
      <c r="I8998" s="112"/>
    </row>
    <row r="8999" spans="7:9" x14ac:dyDescent="0.25">
      <c r="G8999"/>
      <c r="I8999" s="112"/>
    </row>
    <row r="9000" spans="7:9" x14ac:dyDescent="0.25">
      <c r="G9000"/>
      <c r="I9000" s="112"/>
    </row>
    <row r="9001" spans="7:9" x14ac:dyDescent="0.25">
      <c r="G9001"/>
      <c r="I9001" s="112"/>
    </row>
    <row r="9002" spans="7:9" x14ac:dyDescent="0.25">
      <c r="G9002"/>
      <c r="I9002" s="112"/>
    </row>
    <row r="9003" spans="7:9" x14ac:dyDescent="0.25">
      <c r="G9003"/>
      <c r="I9003" s="112"/>
    </row>
    <row r="9004" spans="7:9" x14ac:dyDescent="0.25">
      <c r="G9004"/>
      <c r="I9004" s="112"/>
    </row>
    <row r="9005" spans="7:9" x14ac:dyDescent="0.25">
      <c r="G9005"/>
      <c r="I9005" s="112"/>
    </row>
    <row r="9006" spans="7:9" x14ac:dyDescent="0.25">
      <c r="G9006"/>
      <c r="I9006" s="112"/>
    </row>
    <row r="9007" spans="7:9" x14ac:dyDescent="0.25">
      <c r="G9007"/>
      <c r="I9007" s="112"/>
    </row>
    <row r="9008" spans="7:9" x14ac:dyDescent="0.25">
      <c r="G9008"/>
      <c r="I9008" s="112"/>
    </row>
    <row r="9009" spans="7:9" x14ac:dyDescent="0.25">
      <c r="G9009"/>
      <c r="I9009" s="112"/>
    </row>
    <row r="9010" spans="7:9" x14ac:dyDescent="0.25">
      <c r="G9010"/>
      <c r="I9010" s="112"/>
    </row>
    <row r="9011" spans="7:9" x14ac:dyDescent="0.25">
      <c r="G9011"/>
      <c r="I9011" s="112"/>
    </row>
    <row r="9012" spans="7:9" x14ac:dyDescent="0.25">
      <c r="G9012"/>
      <c r="I9012" s="112"/>
    </row>
    <row r="9013" spans="7:9" x14ac:dyDescent="0.25">
      <c r="G9013"/>
      <c r="I9013" s="112"/>
    </row>
    <row r="9014" spans="7:9" x14ac:dyDescent="0.25">
      <c r="G9014"/>
      <c r="I9014" s="112"/>
    </row>
    <row r="9015" spans="7:9" x14ac:dyDescent="0.25">
      <c r="G9015"/>
      <c r="I9015" s="112"/>
    </row>
    <row r="9016" spans="7:9" x14ac:dyDescent="0.25">
      <c r="G9016"/>
      <c r="I9016" s="112"/>
    </row>
    <row r="9017" spans="7:9" x14ac:dyDescent="0.25">
      <c r="G9017"/>
      <c r="I9017" s="112"/>
    </row>
    <row r="9018" spans="7:9" x14ac:dyDescent="0.25">
      <c r="G9018"/>
      <c r="I9018" s="112"/>
    </row>
    <row r="9019" spans="7:9" x14ac:dyDescent="0.25">
      <c r="G9019"/>
      <c r="I9019" s="112"/>
    </row>
    <row r="9020" spans="7:9" x14ac:dyDescent="0.25">
      <c r="G9020"/>
      <c r="I9020" s="112"/>
    </row>
    <row r="9021" spans="7:9" x14ac:dyDescent="0.25">
      <c r="G9021"/>
      <c r="I9021" s="112"/>
    </row>
    <row r="9022" spans="7:9" x14ac:dyDescent="0.25">
      <c r="G9022"/>
      <c r="I9022" s="112"/>
    </row>
    <row r="9023" spans="7:9" x14ac:dyDescent="0.25">
      <c r="G9023"/>
      <c r="I9023" s="112"/>
    </row>
    <row r="9024" spans="7:9" x14ac:dyDescent="0.25">
      <c r="G9024"/>
      <c r="I9024" s="112"/>
    </row>
    <row r="9025" spans="7:9" x14ac:dyDescent="0.25">
      <c r="G9025"/>
      <c r="I9025" s="112"/>
    </row>
    <row r="9026" spans="7:9" x14ac:dyDescent="0.25">
      <c r="G9026"/>
      <c r="I9026" s="112"/>
    </row>
    <row r="9027" spans="7:9" x14ac:dyDescent="0.25">
      <c r="G9027"/>
      <c r="I9027" s="112"/>
    </row>
    <row r="9028" spans="7:9" x14ac:dyDescent="0.25">
      <c r="G9028"/>
      <c r="I9028" s="112"/>
    </row>
    <row r="9029" spans="7:9" x14ac:dyDescent="0.25">
      <c r="G9029"/>
      <c r="I9029" s="112"/>
    </row>
    <row r="9030" spans="7:9" x14ac:dyDescent="0.25">
      <c r="G9030"/>
      <c r="I9030" s="112"/>
    </row>
    <row r="9031" spans="7:9" x14ac:dyDescent="0.25">
      <c r="G9031"/>
      <c r="I9031" s="112"/>
    </row>
    <row r="9032" spans="7:9" x14ac:dyDescent="0.25">
      <c r="G9032"/>
      <c r="I9032" s="112"/>
    </row>
    <row r="9033" spans="7:9" x14ac:dyDescent="0.25">
      <c r="G9033"/>
      <c r="I9033" s="112"/>
    </row>
    <row r="9034" spans="7:9" x14ac:dyDescent="0.25">
      <c r="G9034"/>
      <c r="I9034" s="112"/>
    </row>
    <row r="9035" spans="7:9" x14ac:dyDescent="0.25">
      <c r="G9035"/>
      <c r="I9035" s="112"/>
    </row>
    <row r="9036" spans="7:9" x14ac:dyDescent="0.25">
      <c r="G9036"/>
      <c r="I9036" s="112"/>
    </row>
    <row r="9037" spans="7:9" x14ac:dyDescent="0.25">
      <c r="G9037"/>
      <c r="I9037" s="112"/>
    </row>
    <row r="9038" spans="7:9" x14ac:dyDescent="0.25">
      <c r="G9038"/>
      <c r="I9038" s="112"/>
    </row>
    <row r="9039" spans="7:9" x14ac:dyDescent="0.25">
      <c r="G9039"/>
      <c r="I9039" s="112"/>
    </row>
    <row r="9040" spans="7:9" x14ac:dyDescent="0.25">
      <c r="G9040"/>
      <c r="I9040" s="112"/>
    </row>
    <row r="9041" spans="7:9" x14ac:dyDescent="0.25">
      <c r="G9041"/>
      <c r="I9041" s="112"/>
    </row>
    <row r="9042" spans="7:9" x14ac:dyDescent="0.25">
      <c r="G9042"/>
      <c r="I9042" s="112"/>
    </row>
    <row r="9043" spans="7:9" x14ac:dyDescent="0.25">
      <c r="G9043"/>
      <c r="I9043" s="112"/>
    </row>
    <row r="9044" spans="7:9" x14ac:dyDescent="0.25">
      <c r="G9044"/>
      <c r="I9044" s="112"/>
    </row>
    <row r="9045" spans="7:9" x14ac:dyDescent="0.25">
      <c r="G9045"/>
      <c r="I9045" s="112"/>
    </row>
    <row r="9046" spans="7:9" x14ac:dyDescent="0.25">
      <c r="G9046"/>
      <c r="I9046" s="112"/>
    </row>
    <row r="9047" spans="7:9" x14ac:dyDescent="0.25">
      <c r="G9047"/>
      <c r="I9047" s="112"/>
    </row>
    <row r="9048" spans="7:9" x14ac:dyDescent="0.25">
      <c r="G9048"/>
      <c r="I9048" s="112"/>
    </row>
    <row r="9049" spans="7:9" x14ac:dyDescent="0.25">
      <c r="G9049"/>
      <c r="I9049" s="112"/>
    </row>
    <row r="9050" spans="7:9" x14ac:dyDescent="0.25">
      <c r="G9050"/>
      <c r="I9050" s="112"/>
    </row>
    <row r="9051" spans="7:9" x14ac:dyDescent="0.25">
      <c r="G9051"/>
      <c r="I9051" s="112"/>
    </row>
    <row r="9052" spans="7:9" x14ac:dyDescent="0.25">
      <c r="G9052"/>
      <c r="I9052" s="112"/>
    </row>
    <row r="9053" spans="7:9" x14ac:dyDescent="0.25">
      <c r="G9053"/>
      <c r="I9053" s="112"/>
    </row>
    <row r="9054" spans="7:9" x14ac:dyDescent="0.25">
      <c r="G9054"/>
      <c r="I9054" s="112"/>
    </row>
    <row r="9055" spans="7:9" x14ac:dyDescent="0.25">
      <c r="G9055"/>
      <c r="I9055" s="112"/>
    </row>
    <row r="9056" spans="7:9" x14ac:dyDescent="0.25">
      <c r="G9056"/>
      <c r="I9056" s="112"/>
    </row>
    <row r="9057" spans="7:9" x14ac:dyDescent="0.25">
      <c r="G9057"/>
      <c r="I9057" s="112"/>
    </row>
    <row r="9058" spans="7:9" x14ac:dyDescent="0.25">
      <c r="G9058"/>
      <c r="I9058" s="112"/>
    </row>
    <row r="9059" spans="7:9" x14ac:dyDescent="0.25">
      <c r="G9059"/>
      <c r="I9059" s="112"/>
    </row>
    <row r="9060" spans="7:9" x14ac:dyDescent="0.25">
      <c r="G9060"/>
      <c r="I9060" s="112"/>
    </row>
    <row r="9061" spans="7:9" x14ac:dyDescent="0.25">
      <c r="G9061"/>
      <c r="I9061" s="112"/>
    </row>
    <row r="9062" spans="7:9" x14ac:dyDescent="0.25">
      <c r="G9062"/>
      <c r="I9062" s="112"/>
    </row>
    <row r="9063" spans="7:9" x14ac:dyDescent="0.25">
      <c r="G9063"/>
      <c r="I9063" s="112"/>
    </row>
    <row r="9064" spans="7:9" x14ac:dyDescent="0.25">
      <c r="G9064"/>
      <c r="I9064" s="112"/>
    </row>
    <row r="9065" spans="7:9" x14ac:dyDescent="0.25">
      <c r="G9065"/>
      <c r="I9065" s="112"/>
    </row>
    <row r="9066" spans="7:9" x14ac:dyDescent="0.25">
      <c r="G9066"/>
      <c r="I9066" s="112"/>
    </row>
    <row r="9067" spans="7:9" x14ac:dyDescent="0.25">
      <c r="G9067"/>
      <c r="I9067" s="112"/>
    </row>
    <row r="9068" spans="7:9" x14ac:dyDescent="0.25">
      <c r="G9068"/>
      <c r="I9068" s="112"/>
    </row>
    <row r="9069" spans="7:9" x14ac:dyDescent="0.25">
      <c r="G9069"/>
      <c r="I9069" s="112"/>
    </row>
    <row r="9070" spans="7:9" x14ac:dyDescent="0.25">
      <c r="G9070"/>
      <c r="I9070" s="112"/>
    </row>
    <row r="9071" spans="7:9" x14ac:dyDescent="0.25">
      <c r="G9071"/>
      <c r="I9071" s="112"/>
    </row>
    <row r="9072" spans="7:9" x14ac:dyDescent="0.25">
      <c r="G9072"/>
      <c r="I9072" s="112"/>
    </row>
    <row r="9073" spans="7:9" x14ac:dyDescent="0.25">
      <c r="G9073"/>
      <c r="I9073" s="112"/>
    </row>
    <row r="9074" spans="7:9" x14ac:dyDescent="0.25">
      <c r="G9074"/>
      <c r="I9074" s="112"/>
    </row>
    <row r="9075" spans="7:9" x14ac:dyDescent="0.25">
      <c r="G9075"/>
      <c r="I9075" s="112"/>
    </row>
    <row r="9076" spans="7:9" x14ac:dyDescent="0.25">
      <c r="G9076"/>
      <c r="I9076" s="112"/>
    </row>
    <row r="9077" spans="7:9" x14ac:dyDescent="0.25">
      <c r="G9077"/>
      <c r="I9077" s="112"/>
    </row>
    <row r="9078" spans="7:9" x14ac:dyDescent="0.25">
      <c r="G9078"/>
      <c r="I9078" s="112"/>
    </row>
    <row r="9079" spans="7:9" x14ac:dyDescent="0.25">
      <c r="G9079"/>
      <c r="I9079" s="112"/>
    </row>
    <row r="9080" spans="7:9" x14ac:dyDescent="0.25">
      <c r="G9080"/>
      <c r="I9080" s="112"/>
    </row>
    <row r="9081" spans="7:9" x14ac:dyDescent="0.25">
      <c r="G9081"/>
      <c r="I9081" s="112"/>
    </row>
    <row r="9082" spans="7:9" x14ac:dyDescent="0.25">
      <c r="G9082"/>
      <c r="I9082" s="112"/>
    </row>
    <row r="9083" spans="7:9" x14ac:dyDescent="0.25">
      <c r="G9083"/>
      <c r="I9083" s="112"/>
    </row>
    <row r="9084" spans="7:9" x14ac:dyDescent="0.25">
      <c r="G9084"/>
      <c r="I9084" s="112"/>
    </row>
    <row r="9085" spans="7:9" x14ac:dyDescent="0.25">
      <c r="G9085"/>
      <c r="I9085" s="112"/>
    </row>
    <row r="9086" spans="7:9" x14ac:dyDescent="0.25">
      <c r="G9086"/>
      <c r="I9086" s="112"/>
    </row>
    <row r="9087" spans="7:9" x14ac:dyDescent="0.25">
      <c r="G9087"/>
      <c r="I9087" s="112"/>
    </row>
    <row r="9088" spans="7:9" x14ac:dyDescent="0.25">
      <c r="G9088"/>
      <c r="I9088" s="112"/>
    </row>
    <row r="9089" spans="7:9" x14ac:dyDescent="0.25">
      <c r="G9089"/>
      <c r="I9089" s="112"/>
    </row>
    <row r="9090" spans="7:9" x14ac:dyDescent="0.25">
      <c r="G9090"/>
      <c r="I9090" s="112"/>
    </row>
    <row r="9091" spans="7:9" x14ac:dyDescent="0.25">
      <c r="G9091"/>
      <c r="I9091" s="112"/>
    </row>
    <row r="9092" spans="7:9" x14ac:dyDescent="0.25">
      <c r="G9092"/>
      <c r="I9092" s="112"/>
    </row>
    <row r="9093" spans="7:9" x14ac:dyDescent="0.25">
      <c r="G9093"/>
      <c r="I9093" s="112"/>
    </row>
    <row r="9094" spans="7:9" x14ac:dyDescent="0.25">
      <c r="G9094"/>
      <c r="I9094" s="112"/>
    </row>
    <row r="9095" spans="7:9" x14ac:dyDescent="0.25">
      <c r="G9095"/>
      <c r="I9095" s="112"/>
    </row>
    <row r="9096" spans="7:9" x14ac:dyDescent="0.25">
      <c r="G9096"/>
      <c r="I9096" s="112"/>
    </row>
    <row r="9097" spans="7:9" x14ac:dyDescent="0.25">
      <c r="G9097"/>
      <c r="I9097" s="112"/>
    </row>
    <row r="9098" spans="7:9" x14ac:dyDescent="0.25">
      <c r="G9098"/>
      <c r="I9098" s="112"/>
    </row>
    <row r="9099" spans="7:9" x14ac:dyDescent="0.25">
      <c r="G9099"/>
      <c r="I9099" s="112"/>
    </row>
    <row r="9100" spans="7:9" x14ac:dyDescent="0.25">
      <c r="G9100"/>
      <c r="I9100" s="112"/>
    </row>
    <row r="9101" spans="7:9" x14ac:dyDescent="0.25">
      <c r="G9101"/>
      <c r="I9101" s="112"/>
    </row>
    <row r="9102" spans="7:9" x14ac:dyDescent="0.25">
      <c r="G9102"/>
      <c r="I9102" s="112"/>
    </row>
    <row r="9103" spans="7:9" x14ac:dyDescent="0.25">
      <c r="G9103"/>
      <c r="I9103" s="112"/>
    </row>
    <row r="9104" spans="7:9" x14ac:dyDescent="0.25">
      <c r="G9104"/>
      <c r="I9104" s="112"/>
    </row>
    <row r="9105" spans="7:9" x14ac:dyDescent="0.25">
      <c r="G9105"/>
      <c r="I9105" s="112"/>
    </row>
    <row r="9106" spans="7:9" x14ac:dyDescent="0.25">
      <c r="G9106"/>
      <c r="I9106" s="112"/>
    </row>
    <row r="9107" spans="7:9" x14ac:dyDescent="0.25">
      <c r="G9107"/>
      <c r="I9107" s="112"/>
    </row>
    <row r="9108" spans="7:9" x14ac:dyDescent="0.25">
      <c r="G9108"/>
      <c r="I9108" s="112"/>
    </row>
    <row r="9109" spans="7:9" x14ac:dyDescent="0.25">
      <c r="G9109"/>
      <c r="I9109" s="112"/>
    </row>
    <row r="9110" spans="7:9" x14ac:dyDescent="0.25">
      <c r="G9110"/>
      <c r="I9110" s="112"/>
    </row>
    <row r="9111" spans="7:9" x14ac:dyDescent="0.25">
      <c r="G9111"/>
      <c r="I9111" s="112"/>
    </row>
    <row r="9112" spans="7:9" x14ac:dyDescent="0.25">
      <c r="G9112"/>
      <c r="I9112" s="112"/>
    </row>
    <row r="9113" spans="7:9" x14ac:dyDescent="0.25">
      <c r="G9113"/>
      <c r="I9113" s="112"/>
    </row>
    <row r="9114" spans="7:9" x14ac:dyDescent="0.25">
      <c r="G9114"/>
      <c r="I9114" s="112"/>
    </row>
    <row r="9115" spans="7:9" x14ac:dyDescent="0.25">
      <c r="G9115"/>
      <c r="I9115" s="112"/>
    </row>
    <row r="9116" spans="7:9" x14ac:dyDescent="0.25">
      <c r="G9116"/>
      <c r="I9116" s="112"/>
    </row>
    <row r="9117" spans="7:9" x14ac:dyDescent="0.25">
      <c r="G9117"/>
      <c r="I9117" s="112"/>
    </row>
    <row r="9118" spans="7:9" x14ac:dyDescent="0.25">
      <c r="G9118"/>
      <c r="I9118" s="112"/>
    </row>
    <row r="9119" spans="7:9" x14ac:dyDescent="0.25">
      <c r="G9119"/>
      <c r="I9119" s="112"/>
    </row>
    <row r="9120" spans="7:9" x14ac:dyDescent="0.25">
      <c r="G9120"/>
      <c r="I9120" s="112"/>
    </row>
    <row r="9121" spans="7:9" x14ac:dyDescent="0.25">
      <c r="G9121"/>
      <c r="I9121" s="112"/>
    </row>
    <row r="9122" spans="7:9" x14ac:dyDescent="0.25">
      <c r="G9122"/>
      <c r="I9122" s="112"/>
    </row>
    <row r="9123" spans="7:9" x14ac:dyDescent="0.25">
      <c r="G9123"/>
      <c r="I9123" s="112"/>
    </row>
    <row r="9124" spans="7:9" x14ac:dyDescent="0.25">
      <c r="G9124"/>
      <c r="I9124" s="112"/>
    </row>
    <row r="9125" spans="7:9" x14ac:dyDescent="0.25">
      <c r="G9125"/>
      <c r="I9125" s="112"/>
    </row>
    <row r="9126" spans="7:9" x14ac:dyDescent="0.25">
      <c r="G9126"/>
      <c r="I9126" s="112"/>
    </row>
    <row r="9127" spans="7:9" x14ac:dyDescent="0.25">
      <c r="G9127"/>
      <c r="I9127" s="112"/>
    </row>
    <row r="9128" spans="7:9" x14ac:dyDescent="0.25">
      <c r="G9128"/>
      <c r="I9128" s="112"/>
    </row>
    <row r="9129" spans="7:9" x14ac:dyDescent="0.25">
      <c r="G9129"/>
      <c r="I9129" s="112"/>
    </row>
    <row r="9130" spans="7:9" x14ac:dyDescent="0.25">
      <c r="G9130"/>
      <c r="I9130" s="112"/>
    </row>
    <row r="9131" spans="7:9" x14ac:dyDescent="0.25">
      <c r="G9131"/>
      <c r="I9131" s="112"/>
    </row>
    <row r="9132" spans="7:9" x14ac:dyDescent="0.25">
      <c r="G9132"/>
      <c r="I9132" s="112"/>
    </row>
    <row r="9133" spans="7:9" x14ac:dyDescent="0.25">
      <c r="G9133"/>
      <c r="I9133" s="112"/>
    </row>
    <row r="9134" spans="7:9" x14ac:dyDescent="0.25">
      <c r="G9134"/>
      <c r="I9134" s="112"/>
    </row>
    <row r="9135" spans="7:9" x14ac:dyDescent="0.25">
      <c r="G9135"/>
      <c r="I9135" s="112"/>
    </row>
    <row r="9136" spans="7:9" x14ac:dyDescent="0.25">
      <c r="G9136"/>
      <c r="I9136" s="112"/>
    </row>
    <row r="9137" spans="7:9" x14ac:dyDescent="0.25">
      <c r="G9137"/>
      <c r="I9137" s="112"/>
    </row>
    <row r="9138" spans="7:9" x14ac:dyDescent="0.25">
      <c r="G9138"/>
      <c r="I9138" s="112"/>
    </row>
    <row r="9139" spans="7:9" x14ac:dyDescent="0.25">
      <c r="G9139"/>
      <c r="I9139" s="112"/>
    </row>
    <row r="9140" spans="7:9" x14ac:dyDescent="0.25">
      <c r="G9140"/>
      <c r="I9140" s="112"/>
    </row>
    <row r="9141" spans="7:9" x14ac:dyDescent="0.25">
      <c r="G9141"/>
      <c r="I9141" s="112"/>
    </row>
    <row r="9142" spans="7:9" x14ac:dyDescent="0.25">
      <c r="G9142"/>
      <c r="I9142" s="112"/>
    </row>
    <row r="9143" spans="7:9" x14ac:dyDescent="0.25">
      <c r="G9143"/>
      <c r="I9143" s="112"/>
    </row>
    <row r="9144" spans="7:9" x14ac:dyDescent="0.25">
      <c r="G9144"/>
      <c r="I9144" s="112"/>
    </row>
    <row r="9145" spans="7:9" x14ac:dyDescent="0.25">
      <c r="G9145"/>
      <c r="I9145" s="112"/>
    </row>
    <row r="9146" spans="7:9" x14ac:dyDescent="0.25">
      <c r="G9146"/>
      <c r="I9146" s="112"/>
    </row>
    <row r="9147" spans="7:9" x14ac:dyDescent="0.25">
      <c r="G9147"/>
      <c r="I9147" s="112"/>
    </row>
    <row r="9148" spans="7:9" x14ac:dyDescent="0.25">
      <c r="G9148"/>
      <c r="I9148" s="112"/>
    </row>
    <row r="9149" spans="7:9" x14ac:dyDescent="0.25">
      <c r="G9149"/>
      <c r="I9149" s="112"/>
    </row>
    <row r="9150" spans="7:9" x14ac:dyDescent="0.25">
      <c r="G9150"/>
      <c r="I9150" s="112"/>
    </row>
    <row r="9151" spans="7:9" x14ac:dyDescent="0.25">
      <c r="G9151"/>
      <c r="I9151" s="112"/>
    </row>
    <row r="9152" spans="7:9" x14ac:dyDescent="0.25">
      <c r="G9152"/>
      <c r="I9152" s="112"/>
    </row>
    <row r="9153" spans="7:9" x14ac:dyDescent="0.25">
      <c r="G9153"/>
      <c r="I9153" s="112"/>
    </row>
    <row r="9154" spans="7:9" x14ac:dyDescent="0.25">
      <c r="G9154"/>
      <c r="I9154" s="112"/>
    </row>
    <row r="9155" spans="7:9" x14ac:dyDescent="0.25">
      <c r="G9155"/>
      <c r="I9155" s="112"/>
    </row>
    <row r="9156" spans="7:9" x14ac:dyDescent="0.25">
      <c r="G9156"/>
      <c r="I9156" s="112"/>
    </row>
    <row r="9157" spans="7:9" x14ac:dyDescent="0.25">
      <c r="G9157"/>
      <c r="I9157" s="112"/>
    </row>
    <row r="9158" spans="7:9" x14ac:dyDescent="0.25">
      <c r="G9158"/>
      <c r="I9158" s="112"/>
    </row>
    <row r="9159" spans="7:9" x14ac:dyDescent="0.25">
      <c r="G9159"/>
      <c r="I9159" s="112"/>
    </row>
    <row r="9160" spans="7:9" x14ac:dyDescent="0.25">
      <c r="G9160"/>
      <c r="I9160" s="112"/>
    </row>
    <row r="9161" spans="7:9" x14ac:dyDescent="0.25">
      <c r="G9161"/>
      <c r="I9161" s="112"/>
    </row>
    <row r="9162" spans="7:9" x14ac:dyDescent="0.25">
      <c r="G9162"/>
      <c r="I9162" s="112"/>
    </row>
    <row r="9163" spans="7:9" x14ac:dyDescent="0.25">
      <c r="G9163"/>
      <c r="I9163" s="112"/>
    </row>
    <row r="9164" spans="7:9" x14ac:dyDescent="0.25">
      <c r="G9164"/>
      <c r="I9164" s="112"/>
    </row>
    <row r="9165" spans="7:9" x14ac:dyDescent="0.25">
      <c r="G9165"/>
      <c r="I9165" s="112"/>
    </row>
    <row r="9166" spans="7:9" x14ac:dyDescent="0.25">
      <c r="G9166"/>
      <c r="I9166" s="112"/>
    </row>
    <row r="9167" spans="7:9" x14ac:dyDescent="0.25">
      <c r="G9167"/>
      <c r="I9167" s="112"/>
    </row>
    <row r="9168" spans="7:9" x14ac:dyDescent="0.25">
      <c r="G9168"/>
      <c r="I9168" s="112"/>
    </row>
    <row r="9169" spans="7:9" x14ac:dyDescent="0.25">
      <c r="G9169"/>
      <c r="I9169" s="112"/>
    </row>
    <row r="9170" spans="7:9" x14ac:dyDescent="0.25">
      <c r="G9170"/>
      <c r="I9170" s="112"/>
    </row>
    <row r="9171" spans="7:9" x14ac:dyDescent="0.25">
      <c r="G9171"/>
      <c r="I9171" s="112"/>
    </row>
    <row r="9172" spans="7:9" x14ac:dyDescent="0.25">
      <c r="G9172"/>
      <c r="I9172" s="112"/>
    </row>
    <row r="9173" spans="7:9" x14ac:dyDescent="0.25">
      <c r="G9173"/>
      <c r="I9173" s="112"/>
    </row>
    <row r="9174" spans="7:9" x14ac:dyDescent="0.25">
      <c r="G9174"/>
      <c r="I9174" s="112"/>
    </row>
    <row r="9175" spans="7:9" x14ac:dyDescent="0.25">
      <c r="G9175"/>
      <c r="I9175" s="112"/>
    </row>
    <row r="9176" spans="7:9" x14ac:dyDescent="0.25">
      <c r="G9176"/>
      <c r="I9176" s="112"/>
    </row>
    <row r="9177" spans="7:9" x14ac:dyDescent="0.25">
      <c r="G9177"/>
      <c r="I9177" s="112"/>
    </row>
    <row r="9178" spans="7:9" x14ac:dyDescent="0.25">
      <c r="G9178"/>
      <c r="I9178" s="112"/>
    </row>
    <row r="9179" spans="7:9" x14ac:dyDescent="0.25">
      <c r="G9179"/>
      <c r="I9179" s="112"/>
    </row>
    <row r="9180" spans="7:9" x14ac:dyDescent="0.25">
      <c r="G9180"/>
      <c r="I9180" s="112"/>
    </row>
    <row r="9181" spans="7:9" x14ac:dyDescent="0.25">
      <c r="G9181"/>
      <c r="I9181" s="112"/>
    </row>
    <row r="9182" spans="7:9" x14ac:dyDescent="0.25">
      <c r="G9182"/>
      <c r="I9182" s="112"/>
    </row>
    <row r="9183" spans="7:9" x14ac:dyDescent="0.25">
      <c r="G9183"/>
      <c r="I9183" s="112"/>
    </row>
    <row r="9184" spans="7:9" x14ac:dyDescent="0.25">
      <c r="G9184"/>
      <c r="I9184" s="112"/>
    </row>
    <row r="9185" spans="7:9" x14ac:dyDescent="0.25">
      <c r="G9185"/>
      <c r="I9185" s="112"/>
    </row>
    <row r="9186" spans="7:9" x14ac:dyDescent="0.25">
      <c r="G9186"/>
      <c r="I9186" s="112"/>
    </row>
    <row r="9187" spans="7:9" x14ac:dyDescent="0.25">
      <c r="G9187"/>
      <c r="I9187" s="112"/>
    </row>
    <row r="9188" spans="7:9" x14ac:dyDescent="0.25">
      <c r="G9188"/>
      <c r="I9188" s="112"/>
    </row>
    <row r="9189" spans="7:9" x14ac:dyDescent="0.25">
      <c r="G9189"/>
      <c r="I9189" s="112"/>
    </row>
    <row r="9190" spans="7:9" x14ac:dyDescent="0.25">
      <c r="G9190"/>
      <c r="I9190" s="112"/>
    </row>
    <row r="9191" spans="7:9" x14ac:dyDescent="0.25">
      <c r="G9191"/>
      <c r="I9191" s="112"/>
    </row>
    <row r="9192" spans="7:9" x14ac:dyDescent="0.25">
      <c r="G9192"/>
      <c r="I9192" s="112"/>
    </row>
    <row r="9193" spans="7:9" x14ac:dyDescent="0.25">
      <c r="G9193"/>
      <c r="I9193" s="112"/>
    </row>
    <row r="9194" spans="7:9" x14ac:dyDescent="0.25">
      <c r="G9194"/>
      <c r="I9194" s="112"/>
    </row>
    <row r="9195" spans="7:9" x14ac:dyDescent="0.25">
      <c r="G9195"/>
      <c r="I9195" s="112"/>
    </row>
    <row r="9196" spans="7:9" x14ac:dyDescent="0.25">
      <c r="G9196"/>
      <c r="I9196" s="112"/>
    </row>
    <row r="9197" spans="7:9" x14ac:dyDescent="0.25">
      <c r="G9197"/>
      <c r="I9197" s="112"/>
    </row>
    <row r="9198" spans="7:9" x14ac:dyDescent="0.25">
      <c r="G9198"/>
      <c r="I9198" s="112"/>
    </row>
    <row r="9199" spans="7:9" x14ac:dyDescent="0.25">
      <c r="G9199"/>
      <c r="I9199" s="112"/>
    </row>
    <row r="9200" spans="7:9" x14ac:dyDescent="0.25">
      <c r="G9200"/>
      <c r="I9200" s="112"/>
    </row>
    <row r="9201" spans="7:9" x14ac:dyDescent="0.25">
      <c r="G9201"/>
      <c r="I9201" s="112"/>
    </row>
    <row r="9202" spans="7:9" x14ac:dyDescent="0.25">
      <c r="G9202"/>
      <c r="I9202" s="112"/>
    </row>
    <row r="9203" spans="7:9" x14ac:dyDescent="0.25">
      <c r="G9203"/>
      <c r="I9203" s="112"/>
    </row>
    <row r="9204" spans="7:9" x14ac:dyDescent="0.25">
      <c r="G9204"/>
      <c r="I9204" s="112"/>
    </row>
    <row r="9205" spans="7:9" x14ac:dyDescent="0.25">
      <c r="G9205"/>
      <c r="I9205" s="112"/>
    </row>
    <row r="9206" spans="7:9" x14ac:dyDescent="0.25">
      <c r="G9206"/>
      <c r="I9206" s="112"/>
    </row>
    <row r="9207" spans="7:9" x14ac:dyDescent="0.25">
      <c r="G9207"/>
      <c r="I9207" s="112"/>
    </row>
    <row r="9208" spans="7:9" x14ac:dyDescent="0.25">
      <c r="G9208"/>
      <c r="I9208" s="112"/>
    </row>
    <row r="9209" spans="7:9" x14ac:dyDescent="0.25">
      <c r="G9209"/>
      <c r="I9209" s="112"/>
    </row>
    <row r="9210" spans="7:9" x14ac:dyDescent="0.25">
      <c r="G9210"/>
      <c r="I9210" s="112"/>
    </row>
    <row r="9211" spans="7:9" x14ac:dyDescent="0.25">
      <c r="G9211"/>
      <c r="I9211" s="112"/>
    </row>
    <row r="9212" spans="7:9" x14ac:dyDescent="0.25">
      <c r="G9212"/>
      <c r="I9212" s="112"/>
    </row>
    <row r="9213" spans="7:9" x14ac:dyDescent="0.25">
      <c r="G9213"/>
      <c r="I9213" s="112"/>
    </row>
    <row r="9214" spans="7:9" x14ac:dyDescent="0.25">
      <c r="G9214"/>
      <c r="I9214" s="112"/>
    </row>
    <row r="9215" spans="7:9" x14ac:dyDescent="0.25">
      <c r="G9215"/>
      <c r="I9215" s="112"/>
    </row>
    <row r="9216" spans="7:9" x14ac:dyDescent="0.25">
      <c r="G9216"/>
      <c r="I9216" s="112"/>
    </row>
    <row r="9217" spans="7:9" x14ac:dyDescent="0.25">
      <c r="G9217"/>
      <c r="I9217" s="112"/>
    </row>
    <row r="9218" spans="7:9" x14ac:dyDescent="0.25">
      <c r="G9218"/>
      <c r="I9218" s="112"/>
    </row>
    <row r="9219" spans="7:9" x14ac:dyDescent="0.25">
      <c r="G9219"/>
      <c r="I9219" s="112"/>
    </row>
    <row r="9220" spans="7:9" x14ac:dyDescent="0.25">
      <c r="G9220"/>
      <c r="I9220" s="112"/>
    </row>
    <row r="9221" spans="7:9" x14ac:dyDescent="0.25">
      <c r="G9221"/>
      <c r="I9221" s="112"/>
    </row>
    <row r="9222" spans="7:9" x14ac:dyDescent="0.25">
      <c r="G9222"/>
      <c r="I9222" s="112"/>
    </row>
    <row r="9223" spans="7:9" x14ac:dyDescent="0.25">
      <c r="G9223"/>
      <c r="I9223" s="112"/>
    </row>
    <row r="9224" spans="7:9" x14ac:dyDescent="0.25">
      <c r="G9224"/>
      <c r="I9224" s="112"/>
    </row>
    <row r="9225" spans="7:9" x14ac:dyDescent="0.25">
      <c r="G9225"/>
      <c r="I9225" s="112"/>
    </row>
    <row r="9226" spans="7:9" x14ac:dyDescent="0.25">
      <c r="G9226"/>
      <c r="I9226" s="112"/>
    </row>
    <row r="9227" spans="7:9" x14ac:dyDescent="0.25">
      <c r="G9227"/>
      <c r="I9227" s="112"/>
    </row>
    <row r="9228" spans="7:9" x14ac:dyDescent="0.25">
      <c r="G9228"/>
      <c r="I9228" s="112"/>
    </row>
    <row r="9229" spans="7:9" x14ac:dyDescent="0.25">
      <c r="G9229"/>
      <c r="I9229" s="112"/>
    </row>
    <row r="9230" spans="7:9" x14ac:dyDescent="0.25">
      <c r="G9230"/>
      <c r="I9230" s="112"/>
    </row>
    <row r="9231" spans="7:9" x14ac:dyDescent="0.25">
      <c r="G9231"/>
      <c r="I9231" s="112"/>
    </row>
    <row r="9232" spans="7:9" x14ac:dyDescent="0.25">
      <c r="G9232"/>
      <c r="I9232" s="112"/>
    </row>
    <row r="9233" spans="7:9" x14ac:dyDescent="0.25">
      <c r="G9233"/>
      <c r="I9233" s="112"/>
    </row>
    <row r="9234" spans="7:9" x14ac:dyDescent="0.25">
      <c r="G9234"/>
      <c r="I9234" s="112"/>
    </row>
    <row r="9235" spans="7:9" x14ac:dyDescent="0.25">
      <c r="G9235"/>
      <c r="I9235" s="112"/>
    </row>
    <row r="9236" spans="7:9" x14ac:dyDescent="0.25">
      <c r="G9236"/>
      <c r="I9236" s="112"/>
    </row>
    <row r="9237" spans="7:9" x14ac:dyDescent="0.25">
      <c r="G9237"/>
      <c r="I9237" s="112"/>
    </row>
    <row r="9238" spans="7:9" x14ac:dyDescent="0.25">
      <c r="G9238"/>
      <c r="I9238" s="112"/>
    </row>
    <row r="9239" spans="7:9" x14ac:dyDescent="0.25">
      <c r="G9239"/>
      <c r="I9239" s="112"/>
    </row>
    <row r="9240" spans="7:9" x14ac:dyDescent="0.25">
      <c r="G9240"/>
      <c r="I9240" s="112"/>
    </row>
    <row r="9241" spans="7:9" x14ac:dyDescent="0.25">
      <c r="G9241"/>
      <c r="I9241" s="112"/>
    </row>
    <row r="9242" spans="7:9" x14ac:dyDescent="0.25">
      <c r="G9242"/>
      <c r="I9242" s="112"/>
    </row>
    <row r="9243" spans="7:9" x14ac:dyDescent="0.25">
      <c r="G9243"/>
      <c r="I9243" s="112"/>
    </row>
    <row r="9244" spans="7:9" x14ac:dyDescent="0.25">
      <c r="G9244"/>
      <c r="I9244" s="112"/>
    </row>
    <row r="9245" spans="7:9" x14ac:dyDescent="0.25">
      <c r="G9245"/>
      <c r="I9245" s="112"/>
    </row>
    <row r="9246" spans="7:9" x14ac:dyDescent="0.25">
      <c r="G9246"/>
      <c r="I9246" s="112"/>
    </row>
    <row r="9247" spans="7:9" x14ac:dyDescent="0.25">
      <c r="G9247"/>
      <c r="I9247" s="112"/>
    </row>
    <row r="9248" spans="7:9" x14ac:dyDescent="0.25">
      <c r="G9248"/>
      <c r="I9248" s="112"/>
    </row>
    <row r="9249" spans="7:9" x14ac:dyDescent="0.25">
      <c r="G9249"/>
      <c r="I9249" s="112"/>
    </row>
    <row r="9250" spans="7:9" x14ac:dyDescent="0.25">
      <c r="G9250"/>
      <c r="I9250" s="112"/>
    </row>
    <row r="9251" spans="7:9" x14ac:dyDescent="0.25">
      <c r="G9251"/>
      <c r="I9251" s="112"/>
    </row>
    <row r="9252" spans="7:9" x14ac:dyDescent="0.25">
      <c r="G9252"/>
      <c r="I9252" s="112"/>
    </row>
    <row r="9253" spans="7:9" x14ac:dyDescent="0.25">
      <c r="G9253"/>
      <c r="I9253" s="112"/>
    </row>
    <row r="9254" spans="7:9" x14ac:dyDescent="0.25">
      <c r="G9254"/>
      <c r="I9254" s="112"/>
    </row>
    <row r="9255" spans="7:9" x14ac:dyDescent="0.25">
      <c r="G9255"/>
      <c r="I9255" s="112"/>
    </row>
    <row r="9256" spans="7:9" x14ac:dyDescent="0.25">
      <c r="G9256"/>
      <c r="I9256" s="112"/>
    </row>
    <row r="9257" spans="7:9" x14ac:dyDescent="0.25">
      <c r="G9257"/>
      <c r="I9257" s="112"/>
    </row>
    <row r="9258" spans="7:9" x14ac:dyDescent="0.25">
      <c r="G9258"/>
      <c r="I9258" s="112"/>
    </row>
    <row r="9259" spans="7:9" x14ac:dyDescent="0.25">
      <c r="G9259"/>
      <c r="I9259" s="112"/>
    </row>
    <row r="9260" spans="7:9" x14ac:dyDescent="0.25">
      <c r="G9260"/>
      <c r="I9260" s="112"/>
    </row>
    <row r="9261" spans="7:9" x14ac:dyDescent="0.25">
      <c r="G9261"/>
      <c r="I9261" s="112"/>
    </row>
    <row r="9262" spans="7:9" x14ac:dyDescent="0.25">
      <c r="G9262"/>
      <c r="I9262" s="112"/>
    </row>
    <row r="9263" spans="7:9" x14ac:dyDescent="0.25">
      <c r="G9263"/>
      <c r="I9263" s="112"/>
    </row>
    <row r="9264" spans="7:9" x14ac:dyDescent="0.25">
      <c r="G9264"/>
      <c r="I9264" s="112"/>
    </row>
    <row r="9265" spans="7:9" x14ac:dyDescent="0.25">
      <c r="G9265"/>
      <c r="I9265" s="112"/>
    </row>
    <row r="9266" spans="7:9" x14ac:dyDescent="0.25">
      <c r="G9266"/>
      <c r="I9266" s="112"/>
    </row>
    <row r="9267" spans="7:9" x14ac:dyDescent="0.25">
      <c r="G9267"/>
      <c r="I9267" s="112"/>
    </row>
    <row r="9268" spans="7:9" x14ac:dyDescent="0.25">
      <c r="G9268"/>
      <c r="I9268" s="112"/>
    </row>
    <row r="9269" spans="7:9" x14ac:dyDescent="0.25">
      <c r="G9269"/>
      <c r="I9269" s="112"/>
    </row>
    <row r="9270" spans="7:9" x14ac:dyDescent="0.25">
      <c r="G9270"/>
      <c r="I9270" s="112"/>
    </row>
    <row r="9271" spans="7:9" x14ac:dyDescent="0.25">
      <c r="G9271"/>
      <c r="I9271" s="112"/>
    </row>
    <row r="9272" spans="7:9" x14ac:dyDescent="0.25">
      <c r="G9272"/>
      <c r="I9272" s="112"/>
    </row>
    <row r="9273" spans="7:9" x14ac:dyDescent="0.25">
      <c r="G9273"/>
      <c r="I9273" s="112"/>
    </row>
    <row r="9274" spans="7:9" x14ac:dyDescent="0.25">
      <c r="G9274"/>
      <c r="I9274" s="112"/>
    </row>
    <row r="9275" spans="7:9" x14ac:dyDescent="0.25">
      <c r="G9275"/>
      <c r="I9275" s="112"/>
    </row>
    <row r="9276" spans="7:9" x14ac:dyDescent="0.25">
      <c r="G9276"/>
      <c r="I9276" s="112"/>
    </row>
    <row r="9277" spans="7:9" x14ac:dyDescent="0.25">
      <c r="G9277"/>
      <c r="I9277" s="112"/>
    </row>
    <row r="9278" spans="7:9" x14ac:dyDescent="0.25">
      <c r="G9278"/>
      <c r="I9278" s="112"/>
    </row>
    <row r="9279" spans="7:9" x14ac:dyDescent="0.25">
      <c r="G9279"/>
      <c r="I9279" s="112"/>
    </row>
    <row r="9280" spans="7:9" x14ac:dyDescent="0.25">
      <c r="G9280"/>
      <c r="I9280" s="112"/>
    </row>
    <row r="9281" spans="7:9" x14ac:dyDescent="0.25">
      <c r="G9281"/>
      <c r="I9281" s="112"/>
    </row>
    <row r="9282" spans="7:9" x14ac:dyDescent="0.25">
      <c r="G9282"/>
      <c r="I9282" s="112"/>
    </row>
    <row r="9283" spans="7:9" x14ac:dyDescent="0.25">
      <c r="G9283"/>
      <c r="I9283" s="112"/>
    </row>
    <row r="9284" spans="7:9" x14ac:dyDescent="0.25">
      <c r="G9284"/>
      <c r="I9284" s="112"/>
    </row>
    <row r="9285" spans="7:9" x14ac:dyDescent="0.25">
      <c r="G9285"/>
      <c r="I9285" s="112"/>
    </row>
    <row r="9286" spans="7:9" x14ac:dyDescent="0.25">
      <c r="G9286"/>
      <c r="I9286" s="112"/>
    </row>
    <row r="9287" spans="7:9" x14ac:dyDescent="0.25">
      <c r="G9287"/>
      <c r="I9287" s="112"/>
    </row>
    <row r="9288" spans="7:9" x14ac:dyDescent="0.25">
      <c r="G9288"/>
      <c r="I9288" s="112"/>
    </row>
    <row r="9289" spans="7:9" x14ac:dyDescent="0.25">
      <c r="G9289"/>
      <c r="I9289" s="112"/>
    </row>
    <row r="9290" spans="7:9" x14ac:dyDescent="0.25">
      <c r="G9290"/>
      <c r="I9290" s="112"/>
    </row>
    <row r="9291" spans="7:9" x14ac:dyDescent="0.25">
      <c r="G9291"/>
      <c r="I9291" s="112"/>
    </row>
    <row r="9292" spans="7:9" x14ac:dyDescent="0.25">
      <c r="G9292"/>
      <c r="I9292" s="112"/>
    </row>
    <row r="9293" spans="7:9" x14ac:dyDescent="0.25">
      <c r="G9293"/>
      <c r="I9293" s="112"/>
    </row>
    <row r="9294" spans="7:9" x14ac:dyDescent="0.25">
      <c r="G9294"/>
      <c r="I9294" s="112"/>
    </row>
    <row r="9295" spans="7:9" x14ac:dyDescent="0.25">
      <c r="G9295"/>
      <c r="I9295" s="112"/>
    </row>
    <row r="9296" spans="7:9" x14ac:dyDescent="0.25">
      <c r="G9296"/>
      <c r="I9296" s="112"/>
    </row>
    <row r="9297" spans="7:9" x14ac:dyDescent="0.25">
      <c r="G9297"/>
      <c r="I9297" s="112"/>
    </row>
    <row r="9298" spans="7:9" x14ac:dyDescent="0.25">
      <c r="G9298"/>
      <c r="I9298" s="112"/>
    </row>
    <row r="9299" spans="7:9" x14ac:dyDescent="0.25">
      <c r="G9299"/>
      <c r="I9299" s="112"/>
    </row>
    <row r="9300" spans="7:9" x14ac:dyDescent="0.25">
      <c r="G9300"/>
      <c r="I9300" s="112"/>
    </row>
    <row r="9301" spans="7:9" x14ac:dyDescent="0.25">
      <c r="G9301"/>
      <c r="I9301" s="112"/>
    </row>
    <row r="9302" spans="7:9" x14ac:dyDescent="0.25">
      <c r="G9302"/>
      <c r="I9302" s="112"/>
    </row>
    <row r="9303" spans="7:9" x14ac:dyDescent="0.25">
      <c r="G9303"/>
      <c r="I9303" s="112"/>
    </row>
    <row r="9304" spans="7:9" x14ac:dyDescent="0.25">
      <c r="G9304"/>
      <c r="I9304" s="112"/>
    </row>
    <row r="9305" spans="7:9" x14ac:dyDescent="0.25">
      <c r="G9305"/>
      <c r="I9305" s="112"/>
    </row>
    <row r="9306" spans="7:9" x14ac:dyDescent="0.25">
      <c r="G9306"/>
      <c r="I9306" s="112"/>
    </row>
    <row r="9307" spans="7:9" x14ac:dyDescent="0.25">
      <c r="G9307"/>
      <c r="I9307" s="112"/>
    </row>
    <row r="9308" spans="7:9" x14ac:dyDescent="0.25">
      <c r="G9308"/>
      <c r="I9308" s="112"/>
    </row>
    <row r="9309" spans="7:9" x14ac:dyDescent="0.25">
      <c r="G9309"/>
      <c r="I9309" s="112"/>
    </row>
    <row r="9310" spans="7:9" x14ac:dyDescent="0.25">
      <c r="G9310"/>
      <c r="I9310" s="112"/>
    </row>
    <row r="9311" spans="7:9" x14ac:dyDescent="0.25">
      <c r="G9311"/>
      <c r="I9311" s="112"/>
    </row>
    <row r="9312" spans="7:9" x14ac:dyDescent="0.25">
      <c r="G9312"/>
      <c r="I9312" s="112"/>
    </row>
    <row r="9313" spans="7:9" x14ac:dyDescent="0.25">
      <c r="G9313"/>
      <c r="I9313" s="112"/>
    </row>
    <row r="9314" spans="7:9" x14ac:dyDescent="0.25">
      <c r="G9314"/>
      <c r="I9314" s="112"/>
    </row>
    <row r="9315" spans="7:9" x14ac:dyDescent="0.25">
      <c r="G9315"/>
      <c r="I9315" s="112"/>
    </row>
    <row r="9316" spans="7:9" x14ac:dyDescent="0.25">
      <c r="G9316"/>
      <c r="I9316" s="112"/>
    </row>
    <row r="9317" spans="7:9" x14ac:dyDescent="0.25">
      <c r="G9317"/>
      <c r="I9317" s="112"/>
    </row>
    <row r="9318" spans="7:9" x14ac:dyDescent="0.25">
      <c r="G9318"/>
      <c r="I9318" s="112"/>
    </row>
    <row r="9319" spans="7:9" x14ac:dyDescent="0.25">
      <c r="G9319"/>
      <c r="I9319" s="112"/>
    </row>
    <row r="9320" spans="7:9" x14ac:dyDescent="0.25">
      <c r="G9320"/>
      <c r="I9320" s="112"/>
    </row>
    <row r="9321" spans="7:9" x14ac:dyDescent="0.25">
      <c r="G9321"/>
      <c r="I9321" s="112"/>
    </row>
    <row r="9322" spans="7:9" x14ac:dyDescent="0.25">
      <c r="G9322"/>
      <c r="I9322" s="112"/>
    </row>
    <row r="9323" spans="7:9" x14ac:dyDescent="0.25">
      <c r="G9323"/>
      <c r="I9323" s="112"/>
    </row>
    <row r="9324" spans="7:9" x14ac:dyDescent="0.25">
      <c r="G9324"/>
      <c r="I9324" s="112"/>
    </row>
    <row r="9325" spans="7:9" x14ac:dyDescent="0.25">
      <c r="G9325"/>
      <c r="I9325" s="112"/>
    </row>
    <row r="9326" spans="7:9" x14ac:dyDescent="0.25">
      <c r="G9326"/>
      <c r="I9326" s="112"/>
    </row>
    <row r="9327" spans="7:9" x14ac:dyDescent="0.25">
      <c r="G9327"/>
      <c r="I9327" s="112"/>
    </row>
    <row r="9328" spans="7:9" x14ac:dyDescent="0.25">
      <c r="G9328"/>
      <c r="I9328" s="112"/>
    </row>
    <row r="9329" spans="7:9" x14ac:dyDescent="0.25">
      <c r="G9329"/>
      <c r="I9329" s="112"/>
    </row>
    <row r="9330" spans="7:9" x14ac:dyDescent="0.25">
      <c r="G9330"/>
      <c r="I9330" s="112"/>
    </row>
    <row r="9331" spans="7:9" x14ac:dyDescent="0.25">
      <c r="G9331"/>
      <c r="I9331" s="112"/>
    </row>
    <row r="9332" spans="7:9" x14ac:dyDescent="0.25">
      <c r="G9332"/>
      <c r="I9332" s="112"/>
    </row>
    <row r="9333" spans="7:9" x14ac:dyDescent="0.25">
      <c r="G9333"/>
      <c r="I9333" s="112"/>
    </row>
    <row r="9334" spans="7:9" x14ac:dyDescent="0.25">
      <c r="G9334"/>
      <c r="I9334" s="112"/>
    </row>
    <row r="9335" spans="7:9" x14ac:dyDescent="0.25">
      <c r="G9335"/>
      <c r="I9335" s="112"/>
    </row>
    <row r="9336" spans="7:9" x14ac:dyDescent="0.25">
      <c r="G9336"/>
      <c r="I9336" s="112"/>
    </row>
    <row r="9337" spans="7:9" x14ac:dyDescent="0.25">
      <c r="G9337"/>
      <c r="I9337" s="112"/>
    </row>
    <row r="9338" spans="7:9" x14ac:dyDescent="0.25">
      <c r="G9338"/>
      <c r="I9338" s="112"/>
    </row>
    <row r="9339" spans="7:9" x14ac:dyDescent="0.25">
      <c r="G9339"/>
      <c r="I9339" s="112"/>
    </row>
    <row r="9340" spans="7:9" x14ac:dyDescent="0.25">
      <c r="G9340"/>
      <c r="I9340" s="112"/>
    </row>
    <row r="9341" spans="7:9" x14ac:dyDescent="0.25">
      <c r="G9341"/>
      <c r="I9341" s="112"/>
    </row>
    <row r="9342" spans="7:9" x14ac:dyDescent="0.25">
      <c r="G9342"/>
      <c r="I9342" s="112"/>
    </row>
    <row r="9343" spans="7:9" x14ac:dyDescent="0.25">
      <c r="G9343"/>
      <c r="I9343" s="112"/>
    </row>
    <row r="9344" spans="7:9" x14ac:dyDescent="0.25">
      <c r="G9344"/>
      <c r="I9344" s="112"/>
    </row>
    <row r="9345" spans="7:9" x14ac:dyDescent="0.25">
      <c r="G9345"/>
      <c r="I9345" s="112"/>
    </row>
    <row r="9346" spans="7:9" x14ac:dyDescent="0.25">
      <c r="G9346"/>
      <c r="I9346" s="112"/>
    </row>
    <row r="9347" spans="7:9" x14ac:dyDescent="0.25">
      <c r="G9347"/>
      <c r="I9347" s="112"/>
    </row>
    <row r="9348" spans="7:9" x14ac:dyDescent="0.25">
      <c r="G9348"/>
      <c r="I9348" s="112"/>
    </row>
    <row r="9349" spans="7:9" x14ac:dyDescent="0.25">
      <c r="G9349"/>
      <c r="I9349" s="112"/>
    </row>
    <row r="9350" spans="7:9" x14ac:dyDescent="0.25">
      <c r="G9350"/>
      <c r="I9350" s="112"/>
    </row>
    <row r="9351" spans="7:9" x14ac:dyDescent="0.25">
      <c r="G9351"/>
      <c r="I9351" s="112"/>
    </row>
    <row r="9352" spans="7:9" x14ac:dyDescent="0.25">
      <c r="G9352"/>
      <c r="I9352" s="112"/>
    </row>
    <row r="9353" spans="7:9" x14ac:dyDescent="0.25">
      <c r="G9353"/>
      <c r="I9353" s="112"/>
    </row>
    <row r="9354" spans="7:9" x14ac:dyDescent="0.25">
      <c r="G9354"/>
      <c r="I9354" s="112"/>
    </row>
    <row r="9355" spans="7:9" x14ac:dyDescent="0.25">
      <c r="G9355"/>
      <c r="I9355" s="112"/>
    </row>
    <row r="9356" spans="7:9" x14ac:dyDescent="0.25">
      <c r="G9356"/>
      <c r="I9356" s="112"/>
    </row>
    <row r="9357" spans="7:9" x14ac:dyDescent="0.25">
      <c r="G9357"/>
      <c r="I9357" s="112"/>
    </row>
    <row r="9358" spans="7:9" x14ac:dyDescent="0.25">
      <c r="G9358"/>
      <c r="I9358" s="112"/>
    </row>
    <row r="9359" spans="7:9" x14ac:dyDescent="0.25">
      <c r="G9359"/>
      <c r="I9359" s="112"/>
    </row>
    <row r="9360" spans="7:9" x14ac:dyDescent="0.25">
      <c r="G9360"/>
      <c r="I9360" s="112"/>
    </row>
    <row r="9361" spans="7:9" x14ac:dyDescent="0.25">
      <c r="G9361"/>
      <c r="I9361" s="112"/>
    </row>
    <row r="9362" spans="7:9" x14ac:dyDescent="0.25">
      <c r="G9362"/>
      <c r="I9362" s="112"/>
    </row>
    <row r="9363" spans="7:9" x14ac:dyDescent="0.25">
      <c r="G9363"/>
      <c r="I9363" s="112"/>
    </row>
    <row r="9364" spans="7:9" x14ac:dyDescent="0.25">
      <c r="G9364"/>
      <c r="I9364" s="112"/>
    </row>
    <row r="9365" spans="7:9" x14ac:dyDescent="0.25">
      <c r="G9365"/>
      <c r="I9365" s="112"/>
    </row>
    <row r="9366" spans="7:9" x14ac:dyDescent="0.25">
      <c r="G9366"/>
      <c r="I9366" s="112"/>
    </row>
    <row r="9367" spans="7:9" x14ac:dyDescent="0.25">
      <c r="G9367"/>
      <c r="I9367" s="112"/>
    </row>
    <row r="9368" spans="7:9" x14ac:dyDescent="0.25">
      <c r="G9368"/>
      <c r="I9368" s="112"/>
    </row>
    <row r="9369" spans="7:9" x14ac:dyDescent="0.25">
      <c r="G9369"/>
      <c r="I9369" s="112"/>
    </row>
    <row r="9370" spans="7:9" x14ac:dyDescent="0.25">
      <c r="G9370"/>
      <c r="I9370" s="112"/>
    </row>
    <row r="9371" spans="7:9" x14ac:dyDescent="0.25">
      <c r="G9371"/>
      <c r="I9371" s="112"/>
    </row>
    <row r="9372" spans="7:9" x14ac:dyDescent="0.25">
      <c r="G9372"/>
      <c r="I9372" s="112"/>
    </row>
    <row r="9373" spans="7:9" x14ac:dyDescent="0.25">
      <c r="G9373"/>
      <c r="I9373" s="112"/>
    </row>
    <row r="9374" spans="7:9" x14ac:dyDescent="0.25">
      <c r="G9374"/>
      <c r="I9374" s="112"/>
    </row>
    <row r="9375" spans="7:9" x14ac:dyDescent="0.25">
      <c r="G9375"/>
      <c r="I9375" s="112"/>
    </row>
    <row r="9376" spans="7:9" x14ac:dyDescent="0.25">
      <c r="G9376"/>
      <c r="I9376" s="112"/>
    </row>
    <row r="9377" spans="7:9" x14ac:dyDescent="0.25">
      <c r="G9377"/>
      <c r="I9377" s="112"/>
    </row>
    <row r="9378" spans="7:9" x14ac:dyDescent="0.25">
      <c r="G9378"/>
      <c r="I9378" s="112"/>
    </row>
    <row r="9379" spans="7:9" x14ac:dyDescent="0.25">
      <c r="G9379"/>
      <c r="I9379" s="112"/>
    </row>
    <row r="9380" spans="7:9" x14ac:dyDescent="0.25">
      <c r="G9380"/>
      <c r="I9380" s="112"/>
    </row>
    <row r="9381" spans="7:9" x14ac:dyDescent="0.25">
      <c r="G9381"/>
      <c r="I9381" s="112"/>
    </row>
    <row r="9382" spans="7:9" x14ac:dyDescent="0.25">
      <c r="G9382"/>
      <c r="I9382" s="112"/>
    </row>
    <row r="9383" spans="7:9" x14ac:dyDescent="0.25">
      <c r="G9383"/>
      <c r="I9383" s="112"/>
    </row>
    <row r="9384" spans="7:9" x14ac:dyDescent="0.25">
      <c r="G9384"/>
      <c r="I9384" s="112"/>
    </row>
    <row r="9385" spans="7:9" x14ac:dyDescent="0.25">
      <c r="G9385"/>
      <c r="I9385" s="112"/>
    </row>
    <row r="9386" spans="7:9" x14ac:dyDescent="0.25">
      <c r="G9386"/>
      <c r="I9386" s="112"/>
    </row>
    <row r="9387" spans="7:9" x14ac:dyDescent="0.25">
      <c r="G9387"/>
      <c r="I9387" s="112"/>
    </row>
    <row r="9388" spans="7:9" x14ac:dyDescent="0.25">
      <c r="G9388"/>
      <c r="I9388" s="112"/>
    </row>
    <row r="9389" spans="7:9" x14ac:dyDescent="0.25">
      <c r="G9389"/>
      <c r="I9389" s="112"/>
    </row>
    <row r="9390" spans="7:9" x14ac:dyDescent="0.25">
      <c r="G9390"/>
      <c r="I9390" s="112"/>
    </row>
    <row r="9391" spans="7:9" x14ac:dyDescent="0.25">
      <c r="G9391"/>
      <c r="I9391" s="112"/>
    </row>
    <row r="9392" spans="7:9" x14ac:dyDescent="0.25">
      <c r="G9392"/>
      <c r="I9392" s="112"/>
    </row>
    <row r="9393" spans="7:9" x14ac:dyDescent="0.25">
      <c r="G9393"/>
      <c r="I9393" s="112"/>
    </row>
    <row r="9394" spans="7:9" x14ac:dyDescent="0.25">
      <c r="G9394"/>
      <c r="I9394" s="112"/>
    </row>
    <row r="9395" spans="7:9" x14ac:dyDescent="0.25">
      <c r="G9395"/>
      <c r="I9395" s="112"/>
    </row>
    <row r="9396" spans="7:9" x14ac:dyDescent="0.25">
      <c r="G9396"/>
      <c r="I9396" s="112"/>
    </row>
    <row r="9397" spans="7:9" x14ac:dyDescent="0.25">
      <c r="G9397"/>
      <c r="I9397" s="112"/>
    </row>
    <row r="9398" spans="7:9" x14ac:dyDescent="0.25">
      <c r="G9398"/>
      <c r="I9398" s="112"/>
    </row>
    <row r="9399" spans="7:9" x14ac:dyDescent="0.25">
      <c r="G9399"/>
      <c r="I9399" s="112"/>
    </row>
    <row r="9400" spans="7:9" x14ac:dyDescent="0.25">
      <c r="G9400"/>
      <c r="I9400" s="112"/>
    </row>
    <row r="9401" spans="7:9" x14ac:dyDescent="0.25">
      <c r="G9401"/>
      <c r="I9401" s="112"/>
    </row>
    <row r="9402" spans="7:9" x14ac:dyDescent="0.25">
      <c r="G9402"/>
      <c r="I9402" s="112"/>
    </row>
    <row r="9403" spans="7:9" x14ac:dyDescent="0.25">
      <c r="G9403"/>
      <c r="I9403" s="112"/>
    </row>
    <row r="9404" spans="7:9" x14ac:dyDescent="0.25">
      <c r="G9404"/>
      <c r="I9404" s="112"/>
    </row>
    <row r="9405" spans="7:9" x14ac:dyDescent="0.25">
      <c r="G9405"/>
      <c r="I9405" s="112"/>
    </row>
    <row r="9406" spans="7:9" x14ac:dyDescent="0.25">
      <c r="G9406"/>
      <c r="I9406" s="112"/>
    </row>
    <row r="9407" spans="7:9" x14ac:dyDescent="0.25">
      <c r="G9407"/>
      <c r="I9407" s="112"/>
    </row>
    <row r="9408" spans="7:9" x14ac:dyDescent="0.25">
      <c r="G9408"/>
      <c r="I9408" s="112"/>
    </row>
    <row r="9409" spans="7:9" x14ac:dyDescent="0.25">
      <c r="G9409"/>
      <c r="I9409" s="112"/>
    </row>
    <row r="9410" spans="7:9" x14ac:dyDescent="0.25">
      <c r="G9410"/>
      <c r="I9410" s="112"/>
    </row>
    <row r="9411" spans="7:9" x14ac:dyDescent="0.25">
      <c r="G9411"/>
      <c r="I9411" s="112"/>
    </row>
    <row r="9412" spans="7:9" x14ac:dyDescent="0.25">
      <c r="G9412"/>
      <c r="I9412" s="112"/>
    </row>
    <row r="9413" spans="7:9" x14ac:dyDescent="0.25">
      <c r="G9413"/>
      <c r="I9413" s="112"/>
    </row>
    <row r="9414" spans="7:9" x14ac:dyDescent="0.25">
      <c r="G9414"/>
      <c r="I9414" s="112"/>
    </row>
    <row r="9415" spans="7:9" x14ac:dyDescent="0.25">
      <c r="G9415"/>
      <c r="I9415" s="112"/>
    </row>
    <row r="9416" spans="7:9" x14ac:dyDescent="0.25">
      <c r="G9416"/>
      <c r="I9416" s="112"/>
    </row>
    <row r="9417" spans="7:9" x14ac:dyDescent="0.25">
      <c r="G9417"/>
      <c r="I9417" s="112"/>
    </row>
    <row r="9418" spans="7:9" x14ac:dyDescent="0.25">
      <c r="G9418"/>
      <c r="I9418" s="112"/>
    </row>
    <row r="9419" spans="7:9" x14ac:dyDescent="0.25">
      <c r="G9419"/>
      <c r="I9419" s="112"/>
    </row>
    <row r="9420" spans="7:9" x14ac:dyDescent="0.25">
      <c r="G9420"/>
      <c r="I9420" s="112"/>
    </row>
    <row r="9421" spans="7:9" x14ac:dyDescent="0.25">
      <c r="G9421"/>
      <c r="I9421" s="112"/>
    </row>
    <row r="9422" spans="7:9" x14ac:dyDescent="0.25">
      <c r="G9422"/>
      <c r="I9422" s="112"/>
    </row>
    <row r="9423" spans="7:9" x14ac:dyDescent="0.25">
      <c r="G9423"/>
      <c r="I9423" s="112"/>
    </row>
    <row r="9424" spans="7:9" x14ac:dyDescent="0.25">
      <c r="G9424"/>
      <c r="I9424" s="112"/>
    </row>
    <row r="9425" spans="7:9" x14ac:dyDescent="0.25">
      <c r="G9425"/>
      <c r="I9425" s="112"/>
    </row>
    <row r="9426" spans="7:9" x14ac:dyDescent="0.25">
      <c r="G9426"/>
      <c r="I9426" s="112"/>
    </row>
    <row r="9427" spans="7:9" x14ac:dyDescent="0.25">
      <c r="G9427"/>
      <c r="I9427" s="112"/>
    </row>
    <row r="9428" spans="7:9" x14ac:dyDescent="0.25">
      <c r="G9428"/>
      <c r="I9428" s="112"/>
    </row>
    <row r="9429" spans="7:9" x14ac:dyDescent="0.25">
      <c r="G9429"/>
      <c r="I9429" s="112"/>
    </row>
    <row r="9430" spans="7:9" x14ac:dyDescent="0.25">
      <c r="G9430"/>
      <c r="I9430" s="112"/>
    </row>
    <row r="9431" spans="7:9" x14ac:dyDescent="0.25">
      <c r="G9431"/>
      <c r="I9431" s="112"/>
    </row>
    <row r="9432" spans="7:9" x14ac:dyDescent="0.25">
      <c r="G9432"/>
      <c r="I9432" s="112"/>
    </row>
    <row r="9433" spans="7:9" x14ac:dyDescent="0.25">
      <c r="G9433"/>
      <c r="I9433" s="112"/>
    </row>
    <row r="9434" spans="7:9" x14ac:dyDescent="0.25">
      <c r="G9434"/>
      <c r="I9434" s="112"/>
    </row>
    <row r="9435" spans="7:9" x14ac:dyDescent="0.25">
      <c r="G9435"/>
      <c r="I9435" s="112"/>
    </row>
    <row r="9436" spans="7:9" x14ac:dyDescent="0.25">
      <c r="G9436"/>
      <c r="I9436" s="112"/>
    </row>
    <row r="9437" spans="7:9" x14ac:dyDescent="0.25">
      <c r="G9437"/>
      <c r="I9437" s="112"/>
    </row>
    <row r="9438" spans="7:9" x14ac:dyDescent="0.25">
      <c r="G9438"/>
      <c r="I9438" s="112"/>
    </row>
    <row r="9439" spans="7:9" x14ac:dyDescent="0.25">
      <c r="G9439"/>
      <c r="I9439" s="112"/>
    </row>
    <row r="9440" spans="7:9" x14ac:dyDescent="0.25">
      <c r="G9440"/>
      <c r="I9440" s="112"/>
    </row>
    <row r="9441" spans="7:9" x14ac:dyDescent="0.25">
      <c r="G9441"/>
      <c r="I9441" s="112"/>
    </row>
    <row r="9442" spans="7:9" x14ac:dyDescent="0.25">
      <c r="G9442"/>
      <c r="I9442" s="112"/>
    </row>
    <row r="9443" spans="7:9" x14ac:dyDescent="0.25">
      <c r="G9443"/>
      <c r="I9443" s="112"/>
    </row>
    <row r="9444" spans="7:9" x14ac:dyDescent="0.25">
      <c r="G9444"/>
      <c r="I9444" s="112"/>
    </row>
    <row r="9445" spans="7:9" x14ac:dyDescent="0.25">
      <c r="G9445"/>
      <c r="I9445" s="112"/>
    </row>
    <row r="9446" spans="7:9" x14ac:dyDescent="0.25">
      <c r="G9446"/>
      <c r="I9446" s="112"/>
    </row>
    <row r="9447" spans="7:9" x14ac:dyDescent="0.25">
      <c r="G9447"/>
      <c r="I9447" s="112"/>
    </row>
    <row r="9448" spans="7:9" x14ac:dyDescent="0.25">
      <c r="G9448"/>
      <c r="I9448" s="112"/>
    </row>
    <row r="9449" spans="7:9" x14ac:dyDescent="0.25">
      <c r="G9449"/>
      <c r="I9449" s="112"/>
    </row>
    <row r="9450" spans="7:9" x14ac:dyDescent="0.25">
      <c r="G9450"/>
      <c r="I9450" s="112"/>
    </row>
    <row r="9451" spans="7:9" x14ac:dyDescent="0.25">
      <c r="G9451"/>
      <c r="I9451" s="112"/>
    </row>
    <row r="9452" spans="7:9" x14ac:dyDescent="0.25">
      <c r="G9452"/>
      <c r="I9452" s="112"/>
    </row>
    <row r="9453" spans="7:9" x14ac:dyDescent="0.25">
      <c r="G9453"/>
      <c r="I9453" s="112"/>
    </row>
    <row r="9454" spans="7:9" x14ac:dyDescent="0.25">
      <c r="G9454"/>
      <c r="I9454" s="112"/>
    </row>
    <row r="9455" spans="7:9" x14ac:dyDescent="0.25">
      <c r="G9455"/>
      <c r="I9455" s="112"/>
    </row>
    <row r="9456" spans="7:9" x14ac:dyDescent="0.25">
      <c r="G9456"/>
      <c r="I9456" s="112"/>
    </row>
    <row r="9457" spans="7:9" x14ac:dyDescent="0.25">
      <c r="G9457"/>
      <c r="I9457" s="112"/>
    </row>
    <row r="9458" spans="7:9" x14ac:dyDescent="0.25">
      <c r="G9458"/>
      <c r="I9458" s="112"/>
    </row>
    <row r="9459" spans="7:9" x14ac:dyDescent="0.25">
      <c r="G9459"/>
      <c r="I9459" s="112"/>
    </row>
    <row r="9460" spans="7:9" x14ac:dyDescent="0.25">
      <c r="G9460"/>
      <c r="I9460" s="112"/>
    </row>
    <row r="9461" spans="7:9" x14ac:dyDescent="0.25">
      <c r="G9461"/>
      <c r="I9461" s="112"/>
    </row>
    <row r="9462" spans="7:9" x14ac:dyDescent="0.25">
      <c r="G9462"/>
      <c r="I9462" s="112"/>
    </row>
    <row r="9463" spans="7:9" x14ac:dyDescent="0.25">
      <c r="G9463"/>
      <c r="I9463" s="112"/>
    </row>
    <row r="9464" spans="7:9" x14ac:dyDescent="0.25">
      <c r="G9464"/>
      <c r="I9464" s="112"/>
    </row>
    <row r="9465" spans="7:9" x14ac:dyDescent="0.25">
      <c r="G9465"/>
      <c r="I9465" s="112"/>
    </row>
    <row r="9466" spans="7:9" x14ac:dyDescent="0.25">
      <c r="G9466"/>
      <c r="I9466" s="112"/>
    </row>
    <row r="9467" spans="7:9" x14ac:dyDescent="0.25">
      <c r="G9467"/>
      <c r="I9467" s="112"/>
    </row>
    <row r="9468" spans="7:9" x14ac:dyDescent="0.25">
      <c r="G9468"/>
      <c r="I9468" s="112"/>
    </row>
    <row r="9469" spans="7:9" x14ac:dyDescent="0.25">
      <c r="G9469"/>
      <c r="I9469" s="112"/>
    </row>
    <row r="9470" spans="7:9" x14ac:dyDescent="0.25">
      <c r="G9470"/>
      <c r="I9470" s="112"/>
    </row>
    <row r="9471" spans="7:9" x14ac:dyDescent="0.25">
      <c r="G9471"/>
      <c r="I9471" s="112"/>
    </row>
    <row r="9472" spans="7:9" x14ac:dyDescent="0.25">
      <c r="G9472"/>
      <c r="I9472" s="112"/>
    </row>
    <row r="9473" spans="7:9" x14ac:dyDescent="0.25">
      <c r="G9473"/>
      <c r="I9473" s="112"/>
    </row>
    <row r="9474" spans="7:9" x14ac:dyDescent="0.25">
      <c r="G9474"/>
      <c r="I9474" s="112"/>
    </row>
    <row r="9475" spans="7:9" x14ac:dyDescent="0.25">
      <c r="G9475"/>
      <c r="I9475" s="112"/>
    </row>
    <row r="9476" spans="7:9" x14ac:dyDescent="0.25">
      <c r="G9476"/>
      <c r="I9476" s="112"/>
    </row>
    <row r="9477" spans="7:9" x14ac:dyDescent="0.25">
      <c r="G9477"/>
      <c r="I9477" s="112"/>
    </row>
    <row r="9478" spans="7:9" x14ac:dyDescent="0.25">
      <c r="G9478"/>
      <c r="I9478" s="112"/>
    </row>
    <row r="9479" spans="7:9" x14ac:dyDescent="0.25">
      <c r="G9479"/>
      <c r="I9479" s="112"/>
    </row>
    <row r="9480" spans="7:9" x14ac:dyDescent="0.25">
      <c r="G9480"/>
      <c r="I9480" s="112"/>
    </row>
    <row r="9481" spans="7:9" x14ac:dyDescent="0.25">
      <c r="G9481"/>
      <c r="I9481" s="112"/>
    </row>
    <row r="9482" spans="7:9" x14ac:dyDescent="0.25">
      <c r="G9482"/>
      <c r="I9482" s="112"/>
    </row>
    <row r="9483" spans="7:9" x14ac:dyDescent="0.25">
      <c r="G9483"/>
      <c r="I9483" s="112"/>
    </row>
    <row r="9484" spans="7:9" x14ac:dyDescent="0.25">
      <c r="G9484"/>
      <c r="I9484" s="112"/>
    </row>
    <row r="9485" spans="7:9" x14ac:dyDescent="0.25">
      <c r="G9485"/>
      <c r="I9485" s="112"/>
    </row>
    <row r="9486" spans="7:9" x14ac:dyDescent="0.25">
      <c r="G9486"/>
      <c r="I9486" s="112"/>
    </row>
    <row r="9487" spans="7:9" x14ac:dyDescent="0.25">
      <c r="G9487"/>
      <c r="I9487" s="112"/>
    </row>
    <row r="9488" spans="7:9" x14ac:dyDescent="0.25">
      <c r="G9488"/>
      <c r="I9488" s="112"/>
    </row>
    <row r="9489" spans="7:9" x14ac:dyDescent="0.25">
      <c r="G9489"/>
      <c r="I9489" s="112"/>
    </row>
    <row r="9490" spans="7:9" x14ac:dyDescent="0.25">
      <c r="G9490"/>
      <c r="I9490" s="112"/>
    </row>
    <row r="9491" spans="7:9" x14ac:dyDescent="0.25">
      <c r="G9491"/>
      <c r="I9491" s="112"/>
    </row>
    <row r="9492" spans="7:9" x14ac:dyDescent="0.25">
      <c r="G9492"/>
      <c r="I9492" s="112"/>
    </row>
    <row r="9493" spans="7:9" x14ac:dyDescent="0.25">
      <c r="G9493"/>
      <c r="I9493" s="112"/>
    </row>
    <row r="9494" spans="7:9" x14ac:dyDescent="0.25">
      <c r="G9494"/>
      <c r="I9494" s="112"/>
    </row>
    <row r="9495" spans="7:9" x14ac:dyDescent="0.25">
      <c r="G9495"/>
      <c r="I9495" s="112"/>
    </row>
    <row r="9496" spans="7:9" x14ac:dyDescent="0.25">
      <c r="G9496"/>
      <c r="I9496" s="112"/>
    </row>
    <row r="9497" spans="7:9" x14ac:dyDescent="0.25">
      <c r="G9497"/>
      <c r="I9497" s="112"/>
    </row>
    <row r="9498" spans="7:9" x14ac:dyDescent="0.25">
      <c r="G9498"/>
      <c r="I9498" s="112"/>
    </row>
    <row r="9499" spans="7:9" x14ac:dyDescent="0.25">
      <c r="G9499"/>
      <c r="I9499" s="112"/>
    </row>
    <row r="9500" spans="7:9" x14ac:dyDescent="0.25">
      <c r="G9500"/>
      <c r="I9500" s="112"/>
    </row>
    <row r="9501" spans="7:9" x14ac:dyDescent="0.25">
      <c r="G9501"/>
      <c r="I9501" s="112"/>
    </row>
    <row r="9502" spans="7:9" x14ac:dyDescent="0.25">
      <c r="G9502"/>
      <c r="I9502" s="112"/>
    </row>
    <row r="9503" spans="7:9" x14ac:dyDescent="0.25">
      <c r="G9503"/>
      <c r="I9503" s="112"/>
    </row>
    <row r="9504" spans="7:9" x14ac:dyDescent="0.25">
      <c r="G9504"/>
      <c r="I9504" s="112"/>
    </row>
    <row r="9505" spans="7:9" x14ac:dyDescent="0.25">
      <c r="G9505"/>
      <c r="I9505" s="112"/>
    </row>
    <row r="9506" spans="7:9" x14ac:dyDescent="0.25">
      <c r="G9506"/>
      <c r="I9506" s="112"/>
    </row>
    <row r="9507" spans="7:9" x14ac:dyDescent="0.25">
      <c r="G9507"/>
      <c r="I9507" s="112"/>
    </row>
    <row r="9508" spans="7:9" x14ac:dyDescent="0.25">
      <c r="G9508"/>
      <c r="I9508" s="112"/>
    </row>
    <row r="9509" spans="7:9" x14ac:dyDescent="0.25">
      <c r="G9509"/>
      <c r="I9509" s="112"/>
    </row>
    <row r="9510" spans="7:9" x14ac:dyDescent="0.25">
      <c r="G9510"/>
      <c r="I9510" s="112"/>
    </row>
    <row r="9511" spans="7:9" x14ac:dyDescent="0.25">
      <c r="G9511"/>
      <c r="I9511" s="112"/>
    </row>
    <row r="9512" spans="7:9" x14ac:dyDescent="0.25">
      <c r="G9512"/>
      <c r="I9512" s="112"/>
    </row>
    <row r="9513" spans="7:9" x14ac:dyDescent="0.25">
      <c r="G9513"/>
      <c r="I9513" s="112"/>
    </row>
    <row r="9514" spans="7:9" x14ac:dyDescent="0.25">
      <c r="G9514"/>
      <c r="I9514" s="112"/>
    </row>
    <row r="9515" spans="7:9" x14ac:dyDescent="0.25">
      <c r="G9515"/>
      <c r="I9515" s="112"/>
    </row>
    <row r="9516" spans="7:9" x14ac:dyDescent="0.25">
      <c r="G9516"/>
      <c r="I9516" s="112"/>
    </row>
    <row r="9517" spans="7:9" x14ac:dyDescent="0.25">
      <c r="G9517"/>
      <c r="I9517" s="112"/>
    </row>
    <row r="9518" spans="7:9" x14ac:dyDescent="0.25">
      <c r="G9518"/>
      <c r="I9518" s="112"/>
    </row>
    <row r="9519" spans="7:9" x14ac:dyDescent="0.25">
      <c r="G9519"/>
      <c r="I9519" s="112"/>
    </row>
    <row r="9520" spans="7:9" x14ac:dyDescent="0.25">
      <c r="G9520"/>
      <c r="I9520" s="112"/>
    </row>
    <row r="9521" spans="7:9" x14ac:dyDescent="0.25">
      <c r="G9521"/>
      <c r="I9521" s="112"/>
    </row>
    <row r="9522" spans="7:9" x14ac:dyDescent="0.25">
      <c r="G9522"/>
      <c r="I9522" s="112"/>
    </row>
    <row r="9523" spans="7:9" x14ac:dyDescent="0.25">
      <c r="G9523"/>
      <c r="I9523" s="112"/>
    </row>
    <row r="9524" spans="7:9" x14ac:dyDescent="0.25">
      <c r="G9524"/>
      <c r="I9524" s="112"/>
    </row>
    <row r="9525" spans="7:9" x14ac:dyDescent="0.25">
      <c r="G9525"/>
      <c r="I9525" s="112"/>
    </row>
    <row r="9526" spans="7:9" x14ac:dyDescent="0.25">
      <c r="G9526"/>
      <c r="I9526" s="112"/>
    </row>
    <row r="9527" spans="7:9" x14ac:dyDescent="0.25">
      <c r="G9527"/>
      <c r="I9527" s="112"/>
    </row>
    <row r="9528" spans="7:9" x14ac:dyDescent="0.25">
      <c r="G9528"/>
      <c r="I9528" s="112"/>
    </row>
    <row r="9529" spans="7:9" x14ac:dyDescent="0.25">
      <c r="G9529"/>
      <c r="I9529" s="112"/>
    </row>
    <row r="9530" spans="7:9" x14ac:dyDescent="0.25">
      <c r="G9530"/>
      <c r="I9530" s="112"/>
    </row>
    <row r="9531" spans="7:9" x14ac:dyDescent="0.25">
      <c r="G9531"/>
      <c r="I9531" s="112"/>
    </row>
    <row r="9532" spans="7:9" x14ac:dyDescent="0.25">
      <c r="G9532"/>
      <c r="I9532" s="112"/>
    </row>
    <row r="9533" spans="7:9" x14ac:dyDescent="0.25">
      <c r="G9533"/>
      <c r="I9533" s="112"/>
    </row>
    <row r="9534" spans="7:9" x14ac:dyDescent="0.25">
      <c r="G9534"/>
      <c r="I9534" s="112"/>
    </row>
    <row r="9535" spans="7:9" x14ac:dyDescent="0.25">
      <c r="G9535"/>
      <c r="I9535" s="112"/>
    </row>
    <row r="9536" spans="7:9" x14ac:dyDescent="0.25">
      <c r="G9536"/>
      <c r="I9536" s="112"/>
    </row>
    <row r="9537" spans="7:9" x14ac:dyDescent="0.25">
      <c r="G9537"/>
      <c r="I9537" s="112"/>
    </row>
    <row r="9538" spans="7:9" x14ac:dyDescent="0.25">
      <c r="G9538"/>
      <c r="I9538" s="112"/>
    </row>
    <row r="9539" spans="7:9" x14ac:dyDescent="0.25">
      <c r="G9539"/>
      <c r="I9539" s="112"/>
    </row>
    <row r="9540" spans="7:9" x14ac:dyDescent="0.25">
      <c r="G9540"/>
      <c r="I9540" s="112"/>
    </row>
    <row r="9541" spans="7:9" x14ac:dyDescent="0.25">
      <c r="G9541"/>
      <c r="I9541" s="112"/>
    </row>
    <row r="9542" spans="7:9" x14ac:dyDescent="0.25">
      <c r="G9542"/>
      <c r="I9542" s="112"/>
    </row>
    <row r="9543" spans="7:9" x14ac:dyDescent="0.25">
      <c r="G9543"/>
      <c r="I9543" s="112"/>
    </row>
    <row r="9544" spans="7:9" x14ac:dyDescent="0.25">
      <c r="G9544"/>
      <c r="I9544" s="112"/>
    </row>
    <row r="9545" spans="7:9" x14ac:dyDescent="0.25">
      <c r="G9545"/>
      <c r="I9545" s="112"/>
    </row>
    <row r="9546" spans="7:9" x14ac:dyDescent="0.25">
      <c r="G9546"/>
      <c r="I9546" s="112"/>
    </row>
    <row r="9547" spans="7:9" x14ac:dyDescent="0.25">
      <c r="G9547"/>
      <c r="I9547" s="112"/>
    </row>
    <row r="9548" spans="7:9" x14ac:dyDescent="0.25">
      <c r="G9548"/>
      <c r="I9548" s="112"/>
    </row>
    <row r="9549" spans="7:9" x14ac:dyDescent="0.25">
      <c r="G9549"/>
      <c r="I9549" s="112"/>
    </row>
    <row r="9550" spans="7:9" x14ac:dyDescent="0.25">
      <c r="G9550"/>
      <c r="I9550" s="112"/>
    </row>
    <row r="9551" spans="7:9" x14ac:dyDescent="0.25">
      <c r="G9551"/>
      <c r="I9551" s="112"/>
    </row>
    <row r="9552" spans="7:9" x14ac:dyDescent="0.25">
      <c r="G9552"/>
      <c r="I9552" s="112"/>
    </row>
    <row r="9553" spans="7:9" x14ac:dyDescent="0.25">
      <c r="G9553"/>
      <c r="I9553" s="112"/>
    </row>
    <row r="9554" spans="7:9" x14ac:dyDescent="0.25">
      <c r="G9554"/>
      <c r="I9554" s="112"/>
    </row>
    <row r="9555" spans="7:9" x14ac:dyDescent="0.25">
      <c r="G9555"/>
      <c r="I9555" s="112"/>
    </row>
    <row r="9556" spans="7:9" x14ac:dyDescent="0.25">
      <c r="G9556"/>
      <c r="I9556" s="112"/>
    </row>
    <row r="9557" spans="7:9" x14ac:dyDescent="0.25">
      <c r="G9557"/>
      <c r="I9557" s="112"/>
    </row>
    <row r="9558" spans="7:9" x14ac:dyDescent="0.25">
      <c r="G9558"/>
      <c r="I9558" s="112"/>
    </row>
    <row r="9559" spans="7:9" x14ac:dyDescent="0.25">
      <c r="G9559"/>
      <c r="I9559" s="112"/>
    </row>
    <row r="9560" spans="7:9" x14ac:dyDescent="0.25">
      <c r="G9560"/>
      <c r="I9560" s="112"/>
    </row>
    <row r="9561" spans="7:9" x14ac:dyDescent="0.25">
      <c r="G9561"/>
      <c r="I9561" s="112"/>
    </row>
    <row r="9562" spans="7:9" x14ac:dyDescent="0.25">
      <c r="G9562"/>
      <c r="I9562" s="112"/>
    </row>
    <row r="9563" spans="7:9" x14ac:dyDescent="0.25">
      <c r="G9563"/>
      <c r="I9563" s="112"/>
    </row>
    <row r="9564" spans="7:9" x14ac:dyDescent="0.25">
      <c r="G9564"/>
      <c r="I9564" s="112"/>
    </row>
    <row r="9565" spans="7:9" x14ac:dyDescent="0.25">
      <c r="G9565"/>
      <c r="I9565" s="112"/>
    </row>
    <row r="9566" spans="7:9" x14ac:dyDescent="0.25">
      <c r="G9566"/>
      <c r="I9566" s="112"/>
    </row>
    <row r="9567" spans="7:9" x14ac:dyDescent="0.25">
      <c r="G9567"/>
      <c r="I9567" s="112"/>
    </row>
    <row r="9568" spans="7:9" x14ac:dyDescent="0.25">
      <c r="G9568"/>
      <c r="I9568" s="112"/>
    </row>
    <row r="9569" spans="7:9" x14ac:dyDescent="0.25">
      <c r="G9569"/>
      <c r="I9569" s="112"/>
    </row>
    <row r="9570" spans="7:9" x14ac:dyDescent="0.25">
      <c r="G9570"/>
      <c r="I9570" s="112"/>
    </row>
    <row r="9571" spans="7:9" x14ac:dyDescent="0.25">
      <c r="G9571"/>
      <c r="I9571" s="112"/>
    </row>
    <row r="9572" spans="7:9" x14ac:dyDescent="0.25">
      <c r="G9572"/>
      <c r="I9572" s="112"/>
    </row>
    <row r="9573" spans="7:9" x14ac:dyDescent="0.25">
      <c r="G9573"/>
      <c r="I9573" s="112"/>
    </row>
    <row r="9574" spans="7:9" x14ac:dyDescent="0.25">
      <c r="G9574"/>
      <c r="I9574" s="112"/>
    </row>
    <row r="9575" spans="7:9" x14ac:dyDescent="0.25">
      <c r="G9575"/>
      <c r="I9575" s="112"/>
    </row>
    <row r="9576" spans="7:9" x14ac:dyDescent="0.25">
      <c r="G9576"/>
      <c r="I9576" s="112"/>
    </row>
    <row r="9577" spans="7:9" x14ac:dyDescent="0.25">
      <c r="G9577"/>
      <c r="I9577" s="112"/>
    </row>
    <row r="9578" spans="7:9" x14ac:dyDescent="0.25">
      <c r="G9578"/>
      <c r="I9578" s="112"/>
    </row>
    <row r="9579" spans="7:9" x14ac:dyDescent="0.25">
      <c r="G9579"/>
      <c r="I9579" s="112"/>
    </row>
    <row r="9580" spans="7:9" x14ac:dyDescent="0.25">
      <c r="G9580"/>
      <c r="I9580" s="112"/>
    </row>
    <row r="9581" spans="7:9" x14ac:dyDescent="0.25">
      <c r="G9581"/>
      <c r="I9581" s="112"/>
    </row>
    <row r="9582" spans="7:9" x14ac:dyDescent="0.25">
      <c r="G9582"/>
      <c r="I9582" s="112"/>
    </row>
    <row r="9583" spans="7:9" x14ac:dyDescent="0.25">
      <c r="G9583"/>
      <c r="I9583" s="112"/>
    </row>
    <row r="9584" spans="7:9" x14ac:dyDescent="0.25">
      <c r="G9584"/>
      <c r="I9584" s="112"/>
    </row>
    <row r="9585" spans="7:9" x14ac:dyDescent="0.25">
      <c r="G9585"/>
      <c r="I9585" s="112"/>
    </row>
    <row r="9586" spans="7:9" x14ac:dyDescent="0.25">
      <c r="G9586"/>
      <c r="I9586" s="112"/>
    </row>
    <row r="9587" spans="7:9" x14ac:dyDescent="0.25">
      <c r="G9587"/>
      <c r="I9587" s="112"/>
    </row>
    <row r="9588" spans="7:9" x14ac:dyDescent="0.25">
      <c r="G9588"/>
      <c r="I9588" s="112"/>
    </row>
    <row r="9589" spans="7:9" x14ac:dyDescent="0.25">
      <c r="G9589"/>
      <c r="I9589" s="112"/>
    </row>
    <row r="9590" spans="7:9" x14ac:dyDescent="0.25">
      <c r="G9590"/>
      <c r="I9590" s="112"/>
    </row>
    <row r="9591" spans="7:9" x14ac:dyDescent="0.25">
      <c r="G9591"/>
      <c r="I9591" s="112"/>
    </row>
    <row r="9592" spans="7:9" x14ac:dyDescent="0.25">
      <c r="G9592"/>
      <c r="I9592" s="112"/>
    </row>
    <row r="9593" spans="7:9" x14ac:dyDescent="0.25">
      <c r="G9593"/>
      <c r="I9593" s="112"/>
    </row>
    <row r="9594" spans="7:9" x14ac:dyDescent="0.25">
      <c r="G9594"/>
      <c r="I9594" s="112"/>
    </row>
    <row r="9595" spans="7:9" x14ac:dyDescent="0.25">
      <c r="G9595"/>
      <c r="I9595" s="112"/>
    </row>
    <row r="9596" spans="7:9" x14ac:dyDescent="0.25">
      <c r="G9596"/>
      <c r="I9596" s="112"/>
    </row>
    <row r="9597" spans="7:9" x14ac:dyDescent="0.25">
      <c r="G9597"/>
      <c r="I9597" s="112"/>
    </row>
    <row r="9598" spans="7:9" x14ac:dyDescent="0.25">
      <c r="G9598"/>
      <c r="I9598" s="112"/>
    </row>
    <row r="9599" spans="7:9" x14ac:dyDescent="0.25">
      <c r="G9599"/>
      <c r="I9599" s="112"/>
    </row>
    <row r="9600" spans="7:9" x14ac:dyDescent="0.25">
      <c r="G9600"/>
      <c r="I9600" s="112"/>
    </row>
    <row r="9601" spans="7:9" x14ac:dyDescent="0.25">
      <c r="G9601"/>
      <c r="I9601" s="112"/>
    </row>
    <row r="9602" spans="7:9" x14ac:dyDescent="0.25">
      <c r="G9602"/>
      <c r="I9602" s="112"/>
    </row>
    <row r="9603" spans="7:9" x14ac:dyDescent="0.25">
      <c r="G9603"/>
      <c r="I9603" s="112"/>
    </row>
    <row r="9604" spans="7:9" x14ac:dyDescent="0.25">
      <c r="G9604"/>
      <c r="I9604" s="112"/>
    </row>
    <row r="9605" spans="7:9" x14ac:dyDescent="0.25">
      <c r="G9605"/>
      <c r="I9605" s="112"/>
    </row>
    <row r="9606" spans="7:9" x14ac:dyDescent="0.25">
      <c r="G9606"/>
      <c r="I9606" s="112"/>
    </row>
    <row r="9607" spans="7:9" x14ac:dyDescent="0.25">
      <c r="G9607"/>
      <c r="I9607" s="112"/>
    </row>
    <row r="9608" spans="7:9" x14ac:dyDescent="0.25">
      <c r="G9608"/>
      <c r="I9608" s="112"/>
    </row>
    <row r="9609" spans="7:9" x14ac:dyDescent="0.25">
      <c r="G9609"/>
      <c r="I9609" s="112"/>
    </row>
    <row r="9610" spans="7:9" x14ac:dyDescent="0.25">
      <c r="G9610"/>
      <c r="I9610" s="112"/>
    </row>
    <row r="9611" spans="7:9" x14ac:dyDescent="0.25">
      <c r="G9611"/>
      <c r="I9611" s="112"/>
    </row>
    <row r="9612" spans="7:9" x14ac:dyDescent="0.25">
      <c r="G9612"/>
      <c r="I9612" s="112"/>
    </row>
    <row r="9613" spans="7:9" x14ac:dyDescent="0.25">
      <c r="G9613"/>
      <c r="I9613" s="112"/>
    </row>
    <row r="9614" spans="7:9" x14ac:dyDescent="0.25">
      <c r="G9614"/>
      <c r="I9614" s="112"/>
    </row>
    <row r="9615" spans="7:9" x14ac:dyDescent="0.25">
      <c r="G9615"/>
      <c r="I9615" s="112"/>
    </row>
    <row r="9616" spans="7:9" x14ac:dyDescent="0.25">
      <c r="G9616"/>
      <c r="I9616" s="112"/>
    </row>
    <row r="9617" spans="7:9" x14ac:dyDescent="0.25">
      <c r="G9617"/>
      <c r="I9617" s="112"/>
    </row>
    <row r="9618" spans="7:9" x14ac:dyDescent="0.25">
      <c r="G9618"/>
      <c r="I9618" s="112"/>
    </row>
    <row r="9619" spans="7:9" x14ac:dyDescent="0.25">
      <c r="G9619"/>
      <c r="I9619" s="112"/>
    </row>
    <row r="9620" spans="7:9" x14ac:dyDescent="0.25">
      <c r="G9620"/>
      <c r="I9620" s="112"/>
    </row>
    <row r="9621" spans="7:9" x14ac:dyDescent="0.25">
      <c r="G9621"/>
      <c r="I9621" s="112"/>
    </row>
    <row r="9622" spans="7:9" x14ac:dyDescent="0.25">
      <c r="G9622"/>
      <c r="I9622" s="112"/>
    </row>
    <row r="9623" spans="7:9" x14ac:dyDescent="0.25">
      <c r="G9623"/>
      <c r="I9623" s="112"/>
    </row>
    <row r="9624" spans="7:9" x14ac:dyDescent="0.25">
      <c r="G9624"/>
      <c r="I9624" s="112"/>
    </row>
    <row r="9625" spans="7:9" x14ac:dyDescent="0.25">
      <c r="G9625"/>
      <c r="I9625" s="112"/>
    </row>
    <row r="9626" spans="7:9" x14ac:dyDescent="0.25">
      <c r="G9626"/>
      <c r="I9626" s="112"/>
    </row>
    <row r="9627" spans="7:9" x14ac:dyDescent="0.25">
      <c r="G9627"/>
      <c r="I9627" s="112"/>
    </row>
    <row r="9628" spans="7:9" x14ac:dyDescent="0.25">
      <c r="G9628"/>
      <c r="I9628" s="112"/>
    </row>
    <row r="9629" spans="7:9" x14ac:dyDescent="0.25">
      <c r="G9629"/>
      <c r="I9629" s="112"/>
    </row>
    <row r="9630" spans="7:9" x14ac:dyDescent="0.25">
      <c r="G9630"/>
      <c r="I9630" s="112"/>
    </row>
    <row r="9631" spans="7:9" x14ac:dyDescent="0.25">
      <c r="G9631"/>
      <c r="I9631" s="112"/>
    </row>
    <row r="9632" spans="7:9" x14ac:dyDescent="0.25">
      <c r="G9632"/>
      <c r="I9632" s="112"/>
    </row>
    <row r="9633" spans="7:9" x14ac:dyDescent="0.25">
      <c r="G9633"/>
      <c r="I9633" s="112"/>
    </row>
    <row r="9634" spans="7:9" x14ac:dyDescent="0.25">
      <c r="G9634"/>
      <c r="I9634" s="112"/>
    </row>
    <row r="9635" spans="7:9" x14ac:dyDescent="0.25">
      <c r="G9635"/>
      <c r="I9635" s="112"/>
    </row>
    <row r="9636" spans="7:9" x14ac:dyDescent="0.25">
      <c r="G9636"/>
      <c r="I9636" s="112"/>
    </row>
    <row r="9637" spans="7:9" x14ac:dyDescent="0.25">
      <c r="G9637"/>
      <c r="I9637" s="112"/>
    </row>
    <row r="9638" spans="7:9" x14ac:dyDescent="0.25">
      <c r="G9638"/>
      <c r="I9638" s="112"/>
    </row>
    <row r="9639" spans="7:9" x14ac:dyDescent="0.25">
      <c r="G9639"/>
      <c r="I9639" s="112"/>
    </row>
    <row r="9640" spans="7:9" x14ac:dyDescent="0.25">
      <c r="G9640"/>
      <c r="I9640" s="112"/>
    </row>
    <row r="9641" spans="7:9" x14ac:dyDescent="0.25">
      <c r="G9641"/>
      <c r="I9641" s="112"/>
    </row>
    <row r="9642" spans="7:9" x14ac:dyDescent="0.25">
      <c r="G9642"/>
      <c r="I9642" s="112"/>
    </row>
    <row r="9643" spans="7:9" x14ac:dyDescent="0.25">
      <c r="G9643"/>
      <c r="I9643" s="112"/>
    </row>
    <row r="9644" spans="7:9" x14ac:dyDescent="0.25">
      <c r="G9644"/>
      <c r="I9644" s="112"/>
    </row>
    <row r="9645" spans="7:9" x14ac:dyDescent="0.25">
      <c r="G9645"/>
      <c r="I9645" s="112"/>
    </row>
    <row r="9646" spans="7:9" x14ac:dyDescent="0.25">
      <c r="G9646"/>
      <c r="I9646" s="112"/>
    </row>
    <row r="9647" spans="7:9" x14ac:dyDescent="0.25">
      <c r="G9647"/>
      <c r="I9647" s="112"/>
    </row>
    <row r="9648" spans="7:9" x14ac:dyDescent="0.25">
      <c r="G9648"/>
      <c r="I9648" s="112"/>
    </row>
    <row r="9649" spans="7:9" x14ac:dyDescent="0.25">
      <c r="G9649"/>
      <c r="I9649" s="112"/>
    </row>
    <row r="9650" spans="7:9" x14ac:dyDescent="0.25">
      <c r="G9650"/>
      <c r="I9650" s="112"/>
    </row>
    <row r="9651" spans="7:9" x14ac:dyDescent="0.25">
      <c r="G9651"/>
      <c r="I9651" s="112"/>
    </row>
    <row r="9652" spans="7:9" x14ac:dyDescent="0.25">
      <c r="G9652"/>
      <c r="I9652" s="112"/>
    </row>
    <row r="9653" spans="7:9" x14ac:dyDescent="0.25">
      <c r="G9653"/>
      <c r="I9653" s="112"/>
    </row>
    <row r="9654" spans="7:9" x14ac:dyDescent="0.25">
      <c r="G9654"/>
      <c r="I9654" s="112"/>
    </row>
    <row r="9655" spans="7:9" x14ac:dyDescent="0.25">
      <c r="G9655"/>
      <c r="I9655" s="112"/>
    </row>
    <row r="9656" spans="7:9" x14ac:dyDescent="0.25">
      <c r="G9656"/>
      <c r="I9656" s="112"/>
    </row>
    <row r="9657" spans="7:9" x14ac:dyDescent="0.25">
      <c r="G9657"/>
      <c r="I9657" s="112"/>
    </row>
    <row r="9658" spans="7:9" x14ac:dyDescent="0.25">
      <c r="G9658"/>
      <c r="I9658" s="112"/>
    </row>
    <row r="9659" spans="7:9" x14ac:dyDescent="0.25">
      <c r="G9659"/>
      <c r="I9659" s="112"/>
    </row>
    <row r="9660" spans="7:9" x14ac:dyDescent="0.25">
      <c r="G9660"/>
      <c r="I9660" s="112"/>
    </row>
    <row r="9661" spans="7:9" x14ac:dyDescent="0.25">
      <c r="G9661"/>
      <c r="I9661" s="112"/>
    </row>
    <row r="9662" spans="7:9" x14ac:dyDescent="0.25">
      <c r="G9662"/>
      <c r="I9662" s="112"/>
    </row>
    <row r="9663" spans="7:9" x14ac:dyDescent="0.25">
      <c r="G9663"/>
      <c r="I9663" s="112"/>
    </row>
    <row r="9664" spans="7:9" x14ac:dyDescent="0.25">
      <c r="G9664"/>
      <c r="I9664" s="112"/>
    </row>
    <row r="9665" spans="7:9" x14ac:dyDescent="0.25">
      <c r="G9665"/>
      <c r="I9665" s="112"/>
    </row>
    <row r="9666" spans="7:9" x14ac:dyDescent="0.25">
      <c r="G9666"/>
      <c r="I9666" s="112"/>
    </row>
    <row r="9667" spans="7:9" x14ac:dyDescent="0.25">
      <c r="G9667"/>
      <c r="I9667" s="112"/>
    </row>
    <row r="9668" spans="7:9" x14ac:dyDescent="0.25">
      <c r="G9668"/>
      <c r="I9668" s="112"/>
    </row>
    <row r="9669" spans="7:9" x14ac:dyDescent="0.25">
      <c r="G9669"/>
      <c r="I9669" s="112"/>
    </row>
    <row r="9670" spans="7:9" x14ac:dyDescent="0.25">
      <c r="G9670"/>
      <c r="I9670" s="112"/>
    </row>
    <row r="9671" spans="7:9" x14ac:dyDescent="0.25">
      <c r="G9671"/>
      <c r="I9671" s="112"/>
    </row>
    <row r="9672" spans="7:9" x14ac:dyDescent="0.25">
      <c r="G9672"/>
      <c r="I9672" s="112"/>
    </row>
    <row r="9673" spans="7:9" x14ac:dyDescent="0.25">
      <c r="G9673"/>
      <c r="I9673" s="112"/>
    </row>
    <row r="9674" spans="7:9" x14ac:dyDescent="0.25">
      <c r="G9674"/>
      <c r="I9674" s="112"/>
    </row>
    <row r="9675" spans="7:9" x14ac:dyDescent="0.25">
      <c r="G9675"/>
      <c r="I9675" s="112"/>
    </row>
    <row r="9676" spans="7:9" x14ac:dyDescent="0.25">
      <c r="G9676"/>
      <c r="I9676" s="112"/>
    </row>
    <row r="9677" spans="7:9" x14ac:dyDescent="0.25">
      <c r="G9677"/>
      <c r="I9677" s="112"/>
    </row>
    <row r="9678" spans="7:9" x14ac:dyDescent="0.25">
      <c r="G9678"/>
      <c r="I9678" s="112"/>
    </row>
    <row r="9679" spans="7:9" x14ac:dyDescent="0.25">
      <c r="G9679"/>
      <c r="I9679" s="112"/>
    </row>
    <row r="9680" spans="7:9" x14ac:dyDescent="0.25">
      <c r="G9680"/>
      <c r="I9680" s="112"/>
    </row>
    <row r="9681" spans="7:9" x14ac:dyDescent="0.25">
      <c r="G9681"/>
      <c r="I9681" s="112"/>
    </row>
    <row r="9682" spans="7:9" x14ac:dyDescent="0.25">
      <c r="G9682"/>
      <c r="I9682" s="112"/>
    </row>
    <row r="9683" spans="7:9" x14ac:dyDescent="0.25">
      <c r="G9683"/>
      <c r="I9683" s="112"/>
    </row>
    <row r="9684" spans="7:9" x14ac:dyDescent="0.25">
      <c r="G9684"/>
      <c r="I9684" s="112"/>
    </row>
    <row r="9685" spans="7:9" x14ac:dyDescent="0.25">
      <c r="G9685"/>
      <c r="I9685" s="112"/>
    </row>
    <row r="9686" spans="7:9" x14ac:dyDescent="0.25">
      <c r="G9686"/>
      <c r="I9686" s="112"/>
    </row>
    <row r="9687" spans="7:9" x14ac:dyDescent="0.25">
      <c r="G9687"/>
      <c r="I9687" s="112"/>
    </row>
    <row r="9688" spans="7:9" x14ac:dyDescent="0.25">
      <c r="G9688"/>
      <c r="I9688" s="112"/>
    </row>
    <row r="9689" spans="7:9" x14ac:dyDescent="0.25">
      <c r="G9689"/>
      <c r="I9689" s="112"/>
    </row>
    <row r="9690" spans="7:9" x14ac:dyDescent="0.25">
      <c r="G9690"/>
      <c r="I9690" s="112"/>
    </row>
    <row r="9691" spans="7:9" x14ac:dyDescent="0.25">
      <c r="G9691"/>
      <c r="I9691" s="112"/>
    </row>
    <row r="9692" spans="7:9" x14ac:dyDescent="0.25">
      <c r="G9692"/>
      <c r="I9692" s="112"/>
    </row>
    <row r="9693" spans="7:9" x14ac:dyDescent="0.25">
      <c r="G9693"/>
      <c r="I9693" s="112"/>
    </row>
    <row r="9694" spans="7:9" x14ac:dyDescent="0.25">
      <c r="G9694"/>
      <c r="I9694" s="112"/>
    </row>
    <row r="9695" spans="7:9" x14ac:dyDescent="0.25">
      <c r="G9695"/>
      <c r="I9695" s="112"/>
    </row>
    <row r="9696" spans="7:9" x14ac:dyDescent="0.25">
      <c r="G9696"/>
      <c r="I9696" s="112"/>
    </row>
    <row r="9697" spans="7:9" x14ac:dyDescent="0.25">
      <c r="G9697"/>
      <c r="I9697" s="112"/>
    </row>
    <row r="9698" spans="7:9" x14ac:dyDescent="0.25">
      <c r="G9698"/>
      <c r="I9698" s="112"/>
    </row>
    <row r="9699" spans="7:9" x14ac:dyDescent="0.25">
      <c r="G9699"/>
      <c r="I9699" s="112"/>
    </row>
    <row r="9700" spans="7:9" x14ac:dyDescent="0.25">
      <c r="G9700"/>
      <c r="I9700" s="112"/>
    </row>
    <row r="9701" spans="7:9" x14ac:dyDescent="0.25">
      <c r="G9701"/>
      <c r="I9701" s="112"/>
    </row>
    <row r="9702" spans="7:9" x14ac:dyDescent="0.25">
      <c r="G9702"/>
      <c r="I9702" s="112"/>
    </row>
    <row r="9703" spans="7:9" x14ac:dyDescent="0.25">
      <c r="G9703"/>
      <c r="I9703" s="112"/>
    </row>
    <row r="9704" spans="7:9" x14ac:dyDescent="0.25">
      <c r="G9704"/>
      <c r="I9704" s="112"/>
    </row>
    <row r="9705" spans="7:9" x14ac:dyDescent="0.25">
      <c r="G9705"/>
      <c r="I9705" s="112"/>
    </row>
    <row r="9706" spans="7:9" x14ac:dyDescent="0.25">
      <c r="G9706"/>
      <c r="I9706" s="112"/>
    </row>
    <row r="9707" spans="7:9" x14ac:dyDescent="0.25">
      <c r="G9707"/>
      <c r="I9707" s="112"/>
    </row>
    <row r="9708" spans="7:9" x14ac:dyDescent="0.25">
      <c r="G9708"/>
      <c r="I9708" s="112"/>
    </row>
    <row r="9709" spans="7:9" x14ac:dyDescent="0.25">
      <c r="G9709"/>
      <c r="I9709" s="112"/>
    </row>
    <row r="9710" spans="7:9" x14ac:dyDescent="0.25">
      <c r="G9710"/>
      <c r="I9710" s="112"/>
    </row>
    <row r="9711" spans="7:9" x14ac:dyDescent="0.25">
      <c r="G9711"/>
      <c r="I9711" s="112"/>
    </row>
    <row r="9712" spans="7:9" x14ac:dyDescent="0.25">
      <c r="G9712"/>
      <c r="I9712" s="112"/>
    </row>
    <row r="9713" spans="7:9" x14ac:dyDescent="0.25">
      <c r="G9713"/>
      <c r="I9713" s="112"/>
    </row>
    <row r="9714" spans="7:9" x14ac:dyDescent="0.25">
      <c r="G9714"/>
      <c r="I9714" s="112"/>
    </row>
    <row r="9715" spans="7:9" x14ac:dyDescent="0.25">
      <c r="G9715"/>
      <c r="I9715" s="112"/>
    </row>
    <row r="9716" spans="7:9" x14ac:dyDescent="0.25">
      <c r="G9716"/>
      <c r="I9716" s="112"/>
    </row>
    <row r="9717" spans="7:9" x14ac:dyDescent="0.25">
      <c r="G9717"/>
      <c r="I9717" s="112"/>
    </row>
    <row r="9718" spans="7:9" x14ac:dyDescent="0.25">
      <c r="G9718"/>
      <c r="I9718" s="112"/>
    </row>
    <row r="9719" spans="7:9" x14ac:dyDescent="0.25">
      <c r="G9719"/>
      <c r="I9719" s="112"/>
    </row>
    <row r="9720" spans="7:9" x14ac:dyDescent="0.25">
      <c r="G9720"/>
      <c r="I9720" s="112"/>
    </row>
    <row r="9721" spans="7:9" x14ac:dyDescent="0.25">
      <c r="G9721"/>
      <c r="I9721" s="112"/>
    </row>
    <row r="9722" spans="7:9" x14ac:dyDescent="0.25">
      <c r="G9722"/>
      <c r="I9722" s="112"/>
    </row>
    <row r="9723" spans="7:9" x14ac:dyDescent="0.25">
      <c r="G9723"/>
      <c r="I9723" s="112"/>
    </row>
    <row r="9724" spans="7:9" x14ac:dyDescent="0.25">
      <c r="G9724"/>
      <c r="I9724" s="112"/>
    </row>
    <row r="9725" spans="7:9" x14ac:dyDescent="0.25">
      <c r="G9725"/>
      <c r="I9725" s="112"/>
    </row>
    <row r="9726" spans="7:9" x14ac:dyDescent="0.25">
      <c r="G9726"/>
      <c r="I9726" s="112"/>
    </row>
    <row r="9727" spans="7:9" x14ac:dyDescent="0.25">
      <c r="G9727"/>
      <c r="I9727" s="112"/>
    </row>
    <row r="9728" spans="7:9" x14ac:dyDescent="0.25">
      <c r="G9728"/>
      <c r="I9728" s="112"/>
    </row>
    <row r="9729" spans="7:9" x14ac:dyDescent="0.25">
      <c r="G9729"/>
      <c r="I9729" s="112"/>
    </row>
    <row r="9730" spans="7:9" x14ac:dyDescent="0.25">
      <c r="G9730"/>
      <c r="I9730" s="112"/>
    </row>
    <row r="9731" spans="7:9" x14ac:dyDescent="0.25">
      <c r="G9731"/>
      <c r="I9731" s="112"/>
    </row>
    <row r="9732" spans="7:9" x14ac:dyDescent="0.25">
      <c r="G9732"/>
      <c r="I9732" s="112"/>
    </row>
    <row r="9733" spans="7:9" x14ac:dyDescent="0.25">
      <c r="G9733"/>
      <c r="I9733" s="112"/>
    </row>
    <row r="9734" spans="7:9" x14ac:dyDescent="0.25">
      <c r="G9734"/>
      <c r="I9734" s="112"/>
    </row>
    <row r="9735" spans="7:9" x14ac:dyDescent="0.25">
      <c r="G9735"/>
      <c r="I9735" s="112"/>
    </row>
    <row r="9736" spans="7:9" x14ac:dyDescent="0.25">
      <c r="G9736"/>
      <c r="I9736" s="112"/>
    </row>
    <row r="9737" spans="7:9" x14ac:dyDescent="0.25">
      <c r="G9737"/>
      <c r="I9737" s="112"/>
    </row>
    <row r="9738" spans="7:9" x14ac:dyDescent="0.25">
      <c r="G9738"/>
      <c r="I9738" s="112"/>
    </row>
    <row r="9739" spans="7:9" x14ac:dyDescent="0.25">
      <c r="G9739"/>
      <c r="I9739" s="112"/>
    </row>
    <row r="9740" spans="7:9" x14ac:dyDescent="0.25">
      <c r="G9740"/>
      <c r="I9740" s="112"/>
    </row>
    <row r="9741" spans="7:9" x14ac:dyDescent="0.25">
      <c r="G9741"/>
      <c r="I9741" s="112"/>
    </row>
    <row r="9742" spans="7:9" x14ac:dyDescent="0.25">
      <c r="G9742"/>
      <c r="I9742" s="112"/>
    </row>
    <row r="9743" spans="7:9" x14ac:dyDescent="0.25">
      <c r="G9743"/>
      <c r="I9743" s="112"/>
    </row>
    <row r="9744" spans="7:9" x14ac:dyDescent="0.25">
      <c r="G9744"/>
      <c r="I9744" s="112"/>
    </row>
    <row r="9745" spans="7:9" x14ac:dyDescent="0.25">
      <c r="G9745"/>
      <c r="I9745" s="112"/>
    </row>
    <row r="9746" spans="7:9" x14ac:dyDescent="0.25">
      <c r="G9746"/>
      <c r="I9746" s="112"/>
    </row>
    <row r="9747" spans="7:9" x14ac:dyDescent="0.25">
      <c r="G9747"/>
      <c r="I9747" s="112"/>
    </row>
    <row r="9748" spans="7:9" x14ac:dyDescent="0.25">
      <c r="G9748"/>
      <c r="I9748" s="112"/>
    </row>
    <row r="9749" spans="7:9" x14ac:dyDescent="0.25">
      <c r="G9749"/>
      <c r="I9749" s="112"/>
    </row>
    <row r="9750" spans="7:9" x14ac:dyDescent="0.25">
      <c r="G9750"/>
      <c r="I9750" s="112"/>
    </row>
    <row r="9751" spans="7:9" x14ac:dyDescent="0.25">
      <c r="G9751"/>
      <c r="I9751" s="112"/>
    </row>
    <row r="9752" spans="7:9" x14ac:dyDescent="0.25">
      <c r="G9752"/>
      <c r="I9752" s="112"/>
    </row>
    <row r="9753" spans="7:9" x14ac:dyDescent="0.25">
      <c r="G9753"/>
      <c r="I9753" s="112"/>
    </row>
    <row r="9754" spans="7:9" x14ac:dyDescent="0.25">
      <c r="G9754"/>
      <c r="I9754" s="112"/>
    </row>
    <row r="9755" spans="7:9" x14ac:dyDescent="0.25">
      <c r="G9755"/>
      <c r="I9755" s="112"/>
    </row>
    <row r="9756" spans="7:9" x14ac:dyDescent="0.25">
      <c r="G9756"/>
      <c r="I9756" s="112"/>
    </row>
    <row r="9757" spans="7:9" x14ac:dyDescent="0.25">
      <c r="G9757"/>
      <c r="I9757" s="112"/>
    </row>
    <row r="9758" spans="7:9" x14ac:dyDescent="0.25">
      <c r="G9758"/>
      <c r="I9758" s="112"/>
    </row>
    <row r="9759" spans="7:9" x14ac:dyDescent="0.25">
      <c r="G9759"/>
      <c r="I9759" s="112"/>
    </row>
    <row r="9760" spans="7:9" x14ac:dyDescent="0.25">
      <c r="G9760"/>
      <c r="I9760" s="112"/>
    </row>
    <row r="9761" spans="7:9" x14ac:dyDescent="0.25">
      <c r="G9761"/>
      <c r="I9761" s="112"/>
    </row>
    <row r="9762" spans="7:9" x14ac:dyDescent="0.25">
      <c r="G9762"/>
      <c r="I9762" s="112"/>
    </row>
    <row r="9763" spans="7:9" x14ac:dyDescent="0.25">
      <c r="G9763"/>
      <c r="I9763" s="112"/>
    </row>
    <row r="9764" spans="7:9" x14ac:dyDescent="0.25">
      <c r="G9764"/>
      <c r="I9764" s="112"/>
    </row>
    <row r="9765" spans="7:9" x14ac:dyDescent="0.25">
      <c r="G9765"/>
      <c r="I9765" s="112"/>
    </row>
    <row r="9766" spans="7:9" x14ac:dyDescent="0.25">
      <c r="G9766"/>
      <c r="I9766" s="112"/>
    </row>
    <row r="9767" spans="7:9" x14ac:dyDescent="0.25">
      <c r="G9767"/>
      <c r="I9767" s="112"/>
    </row>
    <row r="9768" spans="7:9" x14ac:dyDescent="0.25">
      <c r="G9768"/>
      <c r="I9768" s="112"/>
    </row>
    <row r="9769" spans="7:9" x14ac:dyDescent="0.25">
      <c r="G9769"/>
      <c r="I9769" s="112"/>
    </row>
    <row r="9770" spans="7:9" x14ac:dyDescent="0.25">
      <c r="G9770"/>
      <c r="I9770" s="112"/>
    </row>
    <row r="9771" spans="7:9" x14ac:dyDescent="0.25">
      <c r="G9771"/>
      <c r="I9771" s="112"/>
    </row>
    <row r="9772" spans="7:9" x14ac:dyDescent="0.25">
      <c r="G9772"/>
      <c r="I9772" s="112"/>
    </row>
    <row r="9773" spans="7:9" x14ac:dyDescent="0.25">
      <c r="G9773"/>
      <c r="I9773" s="112"/>
    </row>
    <row r="9774" spans="7:9" x14ac:dyDescent="0.25">
      <c r="G9774"/>
      <c r="I9774" s="112"/>
    </row>
    <row r="9775" spans="7:9" x14ac:dyDescent="0.25">
      <c r="G9775"/>
      <c r="I9775" s="112"/>
    </row>
    <row r="9776" spans="7:9" x14ac:dyDescent="0.25">
      <c r="G9776"/>
      <c r="I9776" s="112"/>
    </row>
    <row r="9777" spans="7:9" x14ac:dyDescent="0.25">
      <c r="G9777"/>
      <c r="I9777" s="112"/>
    </row>
    <row r="9778" spans="7:9" x14ac:dyDescent="0.25">
      <c r="G9778"/>
      <c r="I9778" s="112"/>
    </row>
    <row r="9779" spans="7:9" x14ac:dyDescent="0.25">
      <c r="G9779"/>
      <c r="I9779" s="112"/>
    </row>
    <row r="9780" spans="7:9" x14ac:dyDescent="0.25">
      <c r="G9780"/>
      <c r="I9780" s="112"/>
    </row>
    <row r="9781" spans="7:9" x14ac:dyDescent="0.25">
      <c r="G9781"/>
      <c r="I9781" s="112"/>
    </row>
    <row r="9782" spans="7:9" x14ac:dyDescent="0.25">
      <c r="G9782"/>
      <c r="I9782" s="112"/>
    </row>
    <row r="9783" spans="7:9" x14ac:dyDescent="0.25">
      <c r="G9783"/>
      <c r="I9783" s="112"/>
    </row>
    <row r="9784" spans="7:9" x14ac:dyDescent="0.25">
      <c r="G9784"/>
      <c r="I9784" s="112"/>
    </row>
    <row r="9785" spans="7:9" x14ac:dyDescent="0.25">
      <c r="G9785"/>
      <c r="I9785" s="112"/>
    </row>
    <row r="9786" spans="7:9" x14ac:dyDescent="0.25">
      <c r="G9786"/>
      <c r="I9786" s="112"/>
    </row>
    <row r="9787" spans="7:9" x14ac:dyDescent="0.25">
      <c r="G9787"/>
      <c r="I9787" s="112"/>
    </row>
    <row r="9788" spans="7:9" x14ac:dyDescent="0.25">
      <c r="G9788"/>
      <c r="I9788" s="112"/>
    </row>
    <row r="9789" spans="7:9" x14ac:dyDescent="0.25">
      <c r="G9789"/>
      <c r="I9789" s="112"/>
    </row>
    <row r="9790" spans="7:9" x14ac:dyDescent="0.25">
      <c r="G9790"/>
      <c r="I9790" s="112"/>
    </row>
    <row r="9791" spans="7:9" x14ac:dyDescent="0.25">
      <c r="G9791"/>
      <c r="I9791" s="112"/>
    </row>
    <row r="9792" spans="7:9" x14ac:dyDescent="0.25">
      <c r="G9792"/>
      <c r="I9792" s="112"/>
    </row>
    <row r="9793" spans="7:9" x14ac:dyDescent="0.25">
      <c r="G9793"/>
      <c r="I9793" s="112"/>
    </row>
    <row r="9794" spans="7:9" x14ac:dyDescent="0.25">
      <c r="G9794"/>
      <c r="I9794" s="112"/>
    </row>
    <row r="9795" spans="7:9" x14ac:dyDescent="0.25">
      <c r="G9795"/>
      <c r="I9795" s="112"/>
    </row>
    <row r="9796" spans="7:9" x14ac:dyDescent="0.25">
      <c r="G9796"/>
      <c r="I9796" s="112"/>
    </row>
    <row r="9797" spans="7:9" x14ac:dyDescent="0.25">
      <c r="G9797"/>
      <c r="I9797" s="112"/>
    </row>
    <row r="9798" spans="7:9" x14ac:dyDescent="0.25">
      <c r="G9798"/>
      <c r="I9798" s="112"/>
    </row>
    <row r="9799" spans="7:9" x14ac:dyDescent="0.25">
      <c r="G9799"/>
      <c r="I9799" s="112"/>
    </row>
    <row r="9800" spans="7:9" x14ac:dyDescent="0.25">
      <c r="G9800"/>
      <c r="I9800" s="112"/>
    </row>
    <row r="9801" spans="7:9" x14ac:dyDescent="0.25">
      <c r="G9801"/>
      <c r="I9801" s="112"/>
    </row>
    <row r="9802" spans="7:9" x14ac:dyDescent="0.25">
      <c r="G9802"/>
      <c r="I9802" s="112"/>
    </row>
    <row r="9803" spans="7:9" x14ac:dyDescent="0.25">
      <c r="G9803"/>
      <c r="I9803" s="112"/>
    </row>
    <row r="9804" spans="7:9" x14ac:dyDescent="0.25">
      <c r="G9804"/>
      <c r="I9804" s="112"/>
    </row>
    <row r="9805" spans="7:9" x14ac:dyDescent="0.25">
      <c r="G9805"/>
      <c r="I9805" s="112"/>
    </row>
    <row r="9806" spans="7:9" x14ac:dyDescent="0.25">
      <c r="G9806"/>
      <c r="I9806" s="112"/>
    </row>
    <row r="9807" spans="7:9" x14ac:dyDescent="0.25">
      <c r="G9807"/>
      <c r="I9807" s="112"/>
    </row>
    <row r="9808" spans="7:9" x14ac:dyDescent="0.25">
      <c r="G9808"/>
      <c r="I9808" s="112"/>
    </row>
    <row r="9809" spans="7:9" x14ac:dyDescent="0.25">
      <c r="G9809"/>
      <c r="I9809" s="112"/>
    </row>
    <row r="9810" spans="7:9" x14ac:dyDescent="0.25">
      <c r="G9810"/>
      <c r="I9810" s="112"/>
    </row>
    <row r="9811" spans="7:9" x14ac:dyDescent="0.25">
      <c r="G9811"/>
      <c r="I9811" s="112"/>
    </row>
    <row r="9812" spans="7:9" x14ac:dyDescent="0.25">
      <c r="G9812"/>
      <c r="I9812" s="112"/>
    </row>
    <row r="9813" spans="7:9" x14ac:dyDescent="0.25">
      <c r="G9813"/>
      <c r="I9813" s="112"/>
    </row>
    <row r="9814" spans="7:9" x14ac:dyDescent="0.25">
      <c r="G9814"/>
      <c r="I9814" s="112"/>
    </row>
    <row r="9815" spans="7:9" x14ac:dyDescent="0.25">
      <c r="G9815"/>
      <c r="I9815" s="112"/>
    </row>
    <row r="9816" spans="7:9" x14ac:dyDescent="0.25">
      <c r="G9816"/>
      <c r="I9816" s="112"/>
    </row>
    <row r="9817" spans="7:9" x14ac:dyDescent="0.25">
      <c r="G9817"/>
      <c r="I9817" s="112"/>
    </row>
    <row r="9818" spans="7:9" x14ac:dyDescent="0.25">
      <c r="G9818"/>
      <c r="I9818" s="112"/>
    </row>
    <row r="9819" spans="7:9" x14ac:dyDescent="0.25">
      <c r="G9819"/>
      <c r="I9819" s="112"/>
    </row>
    <row r="9820" spans="7:9" x14ac:dyDescent="0.25">
      <c r="G9820"/>
      <c r="I9820" s="112"/>
    </row>
    <row r="9821" spans="7:9" x14ac:dyDescent="0.25">
      <c r="G9821"/>
      <c r="I9821" s="112"/>
    </row>
    <row r="9822" spans="7:9" x14ac:dyDescent="0.25">
      <c r="G9822"/>
      <c r="I9822" s="112"/>
    </row>
    <row r="9823" spans="7:9" x14ac:dyDescent="0.25">
      <c r="G9823"/>
      <c r="I9823" s="112"/>
    </row>
    <row r="9824" spans="7:9" x14ac:dyDescent="0.25">
      <c r="G9824"/>
      <c r="I9824" s="112"/>
    </row>
    <row r="9825" spans="7:9" x14ac:dyDescent="0.25">
      <c r="G9825"/>
      <c r="I9825" s="112"/>
    </row>
    <row r="9826" spans="7:9" x14ac:dyDescent="0.25">
      <c r="G9826"/>
      <c r="I9826" s="112"/>
    </row>
    <row r="9827" spans="7:9" x14ac:dyDescent="0.25">
      <c r="G9827"/>
      <c r="I9827" s="112"/>
    </row>
    <row r="9828" spans="7:9" x14ac:dyDescent="0.25">
      <c r="G9828"/>
      <c r="I9828" s="112"/>
    </row>
    <row r="9829" spans="7:9" x14ac:dyDescent="0.25">
      <c r="G9829"/>
      <c r="I9829" s="112"/>
    </row>
    <row r="9830" spans="7:9" x14ac:dyDescent="0.25">
      <c r="G9830"/>
      <c r="I9830" s="112"/>
    </row>
    <row r="9831" spans="7:9" x14ac:dyDescent="0.25">
      <c r="G9831"/>
      <c r="I9831" s="112"/>
    </row>
    <row r="9832" spans="7:9" x14ac:dyDescent="0.25">
      <c r="G9832"/>
      <c r="I9832" s="112"/>
    </row>
    <row r="9833" spans="7:9" x14ac:dyDescent="0.25">
      <c r="G9833"/>
      <c r="I9833" s="112"/>
    </row>
    <row r="9834" spans="7:9" x14ac:dyDescent="0.25">
      <c r="G9834"/>
      <c r="I9834" s="112"/>
    </row>
    <row r="9835" spans="7:9" x14ac:dyDescent="0.25">
      <c r="G9835"/>
      <c r="I9835" s="112"/>
    </row>
    <row r="9836" spans="7:9" x14ac:dyDescent="0.25">
      <c r="G9836"/>
      <c r="I9836" s="112"/>
    </row>
    <row r="9837" spans="7:9" x14ac:dyDescent="0.25">
      <c r="G9837"/>
      <c r="I9837" s="112"/>
    </row>
    <row r="9838" spans="7:9" x14ac:dyDescent="0.25">
      <c r="G9838"/>
      <c r="I9838" s="112"/>
    </row>
    <row r="9839" spans="7:9" x14ac:dyDescent="0.25">
      <c r="G9839"/>
      <c r="I9839" s="112"/>
    </row>
    <row r="9840" spans="7:9" x14ac:dyDescent="0.25">
      <c r="G9840"/>
      <c r="I9840" s="112"/>
    </row>
    <row r="9841" spans="7:9" x14ac:dyDescent="0.25">
      <c r="G9841"/>
      <c r="I9841" s="112"/>
    </row>
    <row r="9842" spans="7:9" x14ac:dyDescent="0.25">
      <c r="G9842"/>
      <c r="I9842" s="112"/>
    </row>
    <row r="9843" spans="7:9" x14ac:dyDescent="0.25">
      <c r="G9843"/>
      <c r="I9843" s="112"/>
    </row>
    <row r="9844" spans="7:9" x14ac:dyDescent="0.25">
      <c r="G9844"/>
      <c r="I9844" s="112"/>
    </row>
    <row r="9845" spans="7:9" x14ac:dyDescent="0.25">
      <c r="G9845"/>
      <c r="I9845" s="112"/>
    </row>
    <row r="9846" spans="7:9" x14ac:dyDescent="0.25">
      <c r="G9846"/>
      <c r="I9846" s="112"/>
    </row>
    <row r="9847" spans="7:9" x14ac:dyDescent="0.25">
      <c r="G9847"/>
      <c r="I9847" s="112"/>
    </row>
    <row r="9848" spans="7:9" x14ac:dyDescent="0.25">
      <c r="G9848"/>
      <c r="I9848" s="112"/>
    </row>
    <row r="9849" spans="7:9" x14ac:dyDescent="0.25">
      <c r="G9849"/>
      <c r="I9849" s="112"/>
    </row>
    <row r="9850" spans="7:9" x14ac:dyDescent="0.25">
      <c r="G9850"/>
      <c r="I9850" s="112"/>
    </row>
    <row r="9851" spans="7:9" x14ac:dyDescent="0.25">
      <c r="G9851"/>
      <c r="I9851" s="112"/>
    </row>
    <row r="9852" spans="7:9" x14ac:dyDescent="0.25">
      <c r="G9852"/>
      <c r="I9852" s="112"/>
    </row>
    <row r="9853" spans="7:9" x14ac:dyDescent="0.25">
      <c r="G9853"/>
      <c r="I9853" s="112"/>
    </row>
    <row r="9854" spans="7:9" x14ac:dyDescent="0.25">
      <c r="G9854"/>
      <c r="I9854" s="112"/>
    </row>
    <row r="9855" spans="7:9" x14ac:dyDescent="0.25">
      <c r="G9855"/>
      <c r="I9855" s="112"/>
    </row>
    <row r="9856" spans="7:9" x14ac:dyDescent="0.25">
      <c r="G9856"/>
      <c r="I9856" s="112"/>
    </row>
    <row r="9857" spans="7:9" x14ac:dyDescent="0.25">
      <c r="G9857"/>
      <c r="I9857" s="112"/>
    </row>
    <row r="9858" spans="7:9" x14ac:dyDescent="0.25">
      <c r="G9858"/>
      <c r="I9858" s="112"/>
    </row>
    <row r="9859" spans="7:9" x14ac:dyDescent="0.25">
      <c r="G9859"/>
      <c r="I9859" s="112"/>
    </row>
    <row r="9860" spans="7:9" x14ac:dyDescent="0.25">
      <c r="G9860"/>
      <c r="I9860" s="112"/>
    </row>
    <row r="9861" spans="7:9" x14ac:dyDescent="0.25">
      <c r="G9861"/>
      <c r="I9861" s="112"/>
    </row>
    <row r="9862" spans="7:9" x14ac:dyDescent="0.25">
      <c r="G9862"/>
      <c r="I9862" s="112"/>
    </row>
    <row r="9863" spans="7:9" x14ac:dyDescent="0.25">
      <c r="G9863"/>
      <c r="I9863" s="112"/>
    </row>
    <row r="9864" spans="7:9" x14ac:dyDescent="0.25">
      <c r="G9864"/>
      <c r="I9864" s="112"/>
    </row>
    <row r="9865" spans="7:9" x14ac:dyDescent="0.25">
      <c r="G9865"/>
      <c r="I9865" s="112"/>
    </row>
    <row r="9866" spans="7:9" x14ac:dyDescent="0.25">
      <c r="G9866"/>
      <c r="I9866" s="112"/>
    </row>
    <row r="9867" spans="7:9" x14ac:dyDescent="0.25">
      <c r="G9867"/>
      <c r="I9867" s="112"/>
    </row>
    <row r="9868" spans="7:9" x14ac:dyDescent="0.25">
      <c r="G9868"/>
      <c r="I9868" s="112"/>
    </row>
    <row r="9869" spans="7:9" x14ac:dyDescent="0.25">
      <c r="G9869"/>
      <c r="I9869" s="112"/>
    </row>
    <row r="9870" spans="7:9" x14ac:dyDescent="0.25">
      <c r="G9870"/>
      <c r="I9870" s="112"/>
    </row>
    <row r="9871" spans="7:9" x14ac:dyDescent="0.25">
      <c r="G9871"/>
      <c r="I9871" s="112"/>
    </row>
    <row r="9872" spans="7:9" x14ac:dyDescent="0.25">
      <c r="G9872"/>
      <c r="I9872" s="112"/>
    </row>
    <row r="9873" spans="7:9" x14ac:dyDescent="0.25">
      <c r="G9873"/>
      <c r="I9873" s="112"/>
    </row>
    <row r="9874" spans="7:9" x14ac:dyDescent="0.25">
      <c r="G9874"/>
      <c r="I9874" s="112"/>
    </row>
    <row r="9875" spans="7:9" x14ac:dyDescent="0.25">
      <c r="G9875"/>
      <c r="I9875" s="112"/>
    </row>
    <row r="9876" spans="7:9" x14ac:dyDescent="0.25">
      <c r="G9876"/>
      <c r="I9876" s="112"/>
    </row>
    <row r="9877" spans="7:9" x14ac:dyDescent="0.25">
      <c r="G9877"/>
      <c r="I9877" s="112"/>
    </row>
    <row r="9878" spans="7:9" x14ac:dyDescent="0.25">
      <c r="G9878"/>
      <c r="I9878" s="112"/>
    </row>
    <row r="9879" spans="7:9" x14ac:dyDescent="0.25">
      <c r="G9879"/>
      <c r="I9879" s="112"/>
    </row>
    <row r="9880" spans="7:9" x14ac:dyDescent="0.25">
      <c r="G9880"/>
      <c r="I9880" s="112"/>
    </row>
    <row r="9881" spans="7:9" x14ac:dyDescent="0.25">
      <c r="G9881"/>
      <c r="I9881" s="112"/>
    </row>
    <row r="9882" spans="7:9" x14ac:dyDescent="0.25">
      <c r="G9882"/>
      <c r="I9882" s="112"/>
    </row>
    <row r="9883" spans="7:9" x14ac:dyDescent="0.25">
      <c r="G9883"/>
      <c r="I9883" s="112"/>
    </row>
    <row r="9884" spans="7:9" x14ac:dyDescent="0.25">
      <c r="G9884"/>
      <c r="I9884" s="112"/>
    </row>
    <row r="9885" spans="7:9" x14ac:dyDescent="0.25">
      <c r="G9885"/>
      <c r="I9885" s="112"/>
    </row>
    <row r="9886" spans="7:9" x14ac:dyDescent="0.25">
      <c r="G9886"/>
      <c r="I9886" s="112"/>
    </row>
    <row r="9887" spans="7:9" x14ac:dyDescent="0.25">
      <c r="G9887"/>
      <c r="I9887" s="112"/>
    </row>
    <row r="9888" spans="7:9" x14ac:dyDescent="0.25">
      <c r="G9888"/>
      <c r="I9888" s="112"/>
    </row>
    <row r="9889" spans="7:9" x14ac:dyDescent="0.25">
      <c r="G9889"/>
      <c r="I9889" s="112"/>
    </row>
    <row r="9890" spans="7:9" x14ac:dyDescent="0.25">
      <c r="G9890"/>
      <c r="I9890" s="112"/>
    </row>
    <row r="9891" spans="7:9" x14ac:dyDescent="0.25">
      <c r="G9891"/>
      <c r="I9891" s="112"/>
    </row>
    <row r="9892" spans="7:9" x14ac:dyDescent="0.25">
      <c r="G9892"/>
      <c r="I9892" s="112"/>
    </row>
    <row r="9893" spans="7:9" x14ac:dyDescent="0.25">
      <c r="G9893"/>
      <c r="I9893" s="112"/>
    </row>
    <row r="9894" spans="7:9" x14ac:dyDescent="0.25">
      <c r="G9894"/>
      <c r="I9894" s="112"/>
    </row>
    <row r="9895" spans="7:9" x14ac:dyDescent="0.25">
      <c r="G9895"/>
      <c r="I9895" s="112"/>
    </row>
    <row r="9896" spans="7:9" x14ac:dyDescent="0.25">
      <c r="G9896"/>
      <c r="I9896" s="112"/>
    </row>
    <row r="9897" spans="7:9" x14ac:dyDescent="0.25">
      <c r="G9897"/>
      <c r="I9897" s="112"/>
    </row>
    <row r="9898" spans="7:9" x14ac:dyDescent="0.25">
      <c r="G9898"/>
      <c r="I9898" s="112"/>
    </row>
    <row r="9899" spans="7:9" x14ac:dyDescent="0.25">
      <c r="G9899"/>
      <c r="I9899" s="112"/>
    </row>
    <row r="9900" spans="7:9" x14ac:dyDescent="0.25">
      <c r="G9900"/>
      <c r="I9900" s="112"/>
    </row>
    <row r="9901" spans="7:9" x14ac:dyDescent="0.25">
      <c r="G9901"/>
      <c r="I9901" s="112"/>
    </row>
    <row r="9902" spans="7:9" x14ac:dyDescent="0.25">
      <c r="G9902"/>
      <c r="I9902" s="112"/>
    </row>
    <row r="9903" spans="7:9" x14ac:dyDescent="0.25">
      <c r="G9903"/>
      <c r="I9903" s="112"/>
    </row>
    <row r="9904" spans="7:9" x14ac:dyDescent="0.25">
      <c r="G9904"/>
      <c r="I9904" s="112"/>
    </row>
    <row r="9905" spans="7:9" x14ac:dyDescent="0.25">
      <c r="G9905"/>
      <c r="I9905" s="112"/>
    </row>
    <row r="9906" spans="7:9" x14ac:dyDescent="0.25">
      <c r="G9906"/>
      <c r="I9906" s="112"/>
    </row>
    <row r="9907" spans="7:9" x14ac:dyDescent="0.25">
      <c r="G9907"/>
      <c r="I9907" s="112"/>
    </row>
    <row r="9908" spans="7:9" x14ac:dyDescent="0.25">
      <c r="G9908"/>
      <c r="I9908" s="112"/>
    </row>
    <row r="9909" spans="7:9" x14ac:dyDescent="0.25">
      <c r="G9909"/>
      <c r="I9909" s="112"/>
    </row>
    <row r="9910" spans="7:9" x14ac:dyDescent="0.25">
      <c r="G9910"/>
      <c r="I9910" s="112"/>
    </row>
    <row r="9911" spans="7:9" x14ac:dyDescent="0.25">
      <c r="G9911"/>
      <c r="I9911" s="112"/>
    </row>
    <row r="9912" spans="7:9" x14ac:dyDescent="0.25">
      <c r="G9912"/>
      <c r="I9912" s="112"/>
    </row>
    <row r="9913" spans="7:9" x14ac:dyDescent="0.25">
      <c r="G9913"/>
      <c r="I9913" s="112"/>
    </row>
    <row r="9914" spans="7:9" x14ac:dyDescent="0.25">
      <c r="G9914"/>
      <c r="I9914" s="112"/>
    </row>
    <row r="9915" spans="7:9" x14ac:dyDescent="0.25">
      <c r="G9915"/>
      <c r="I9915" s="112"/>
    </row>
    <row r="9916" spans="7:9" x14ac:dyDescent="0.25">
      <c r="G9916"/>
      <c r="I9916" s="112"/>
    </row>
    <row r="9917" spans="7:9" x14ac:dyDescent="0.25">
      <c r="G9917"/>
      <c r="I9917" s="112"/>
    </row>
    <row r="9918" spans="7:9" x14ac:dyDescent="0.25">
      <c r="G9918"/>
      <c r="I9918" s="112"/>
    </row>
    <row r="9919" spans="7:9" x14ac:dyDescent="0.25">
      <c r="G9919"/>
      <c r="I9919" s="112"/>
    </row>
    <row r="9920" spans="7:9" x14ac:dyDescent="0.25">
      <c r="G9920"/>
      <c r="I9920" s="112"/>
    </row>
    <row r="9921" spans="7:9" x14ac:dyDescent="0.25">
      <c r="G9921"/>
      <c r="I9921" s="112"/>
    </row>
    <row r="9922" spans="7:9" x14ac:dyDescent="0.25">
      <c r="G9922"/>
      <c r="I9922" s="112"/>
    </row>
    <row r="9923" spans="7:9" x14ac:dyDescent="0.25">
      <c r="G9923"/>
      <c r="I9923" s="112"/>
    </row>
    <row r="9924" spans="7:9" x14ac:dyDescent="0.25">
      <c r="G9924"/>
      <c r="I9924" s="112"/>
    </row>
    <row r="9925" spans="7:9" x14ac:dyDescent="0.25">
      <c r="G9925"/>
      <c r="I9925" s="112"/>
    </row>
    <row r="9926" spans="7:9" x14ac:dyDescent="0.25">
      <c r="G9926"/>
      <c r="I9926" s="112"/>
    </row>
    <row r="9927" spans="7:9" x14ac:dyDescent="0.25">
      <c r="G9927"/>
      <c r="I9927" s="112"/>
    </row>
    <row r="9928" spans="7:9" x14ac:dyDescent="0.25">
      <c r="G9928"/>
      <c r="I9928" s="112"/>
    </row>
    <row r="9929" spans="7:9" x14ac:dyDescent="0.25">
      <c r="G9929"/>
      <c r="I9929" s="112"/>
    </row>
    <row r="9930" spans="7:9" x14ac:dyDescent="0.25">
      <c r="G9930"/>
      <c r="I9930" s="112"/>
    </row>
    <row r="9931" spans="7:9" x14ac:dyDescent="0.25">
      <c r="G9931"/>
      <c r="I9931" s="112"/>
    </row>
    <row r="9932" spans="7:9" x14ac:dyDescent="0.25">
      <c r="G9932"/>
      <c r="I9932" s="112"/>
    </row>
    <row r="9933" spans="7:9" x14ac:dyDescent="0.25">
      <c r="G9933"/>
      <c r="I9933" s="112"/>
    </row>
    <row r="9934" spans="7:9" x14ac:dyDescent="0.25">
      <c r="G9934"/>
      <c r="I9934" s="112"/>
    </row>
    <row r="9935" spans="7:9" x14ac:dyDescent="0.25">
      <c r="G9935"/>
      <c r="I9935" s="112"/>
    </row>
    <row r="9936" spans="7:9" x14ac:dyDescent="0.25">
      <c r="G9936"/>
      <c r="I9936" s="112"/>
    </row>
    <row r="9937" spans="7:9" x14ac:dyDescent="0.25">
      <c r="G9937"/>
      <c r="I9937" s="112"/>
    </row>
    <row r="9938" spans="7:9" x14ac:dyDescent="0.25">
      <c r="G9938"/>
      <c r="I9938" s="112"/>
    </row>
    <row r="9939" spans="7:9" x14ac:dyDescent="0.25">
      <c r="G9939"/>
      <c r="I9939" s="112"/>
    </row>
    <row r="9940" spans="7:9" x14ac:dyDescent="0.25">
      <c r="G9940"/>
      <c r="I9940" s="112"/>
    </row>
    <row r="9941" spans="7:9" x14ac:dyDescent="0.25">
      <c r="G9941"/>
      <c r="I9941" s="112"/>
    </row>
    <row r="9942" spans="7:9" x14ac:dyDescent="0.25">
      <c r="G9942"/>
      <c r="I9942" s="112"/>
    </row>
    <row r="9943" spans="7:9" x14ac:dyDescent="0.25">
      <c r="G9943"/>
      <c r="I9943" s="112"/>
    </row>
    <row r="9944" spans="7:9" x14ac:dyDescent="0.25">
      <c r="G9944"/>
      <c r="I9944" s="112"/>
    </row>
    <row r="9945" spans="7:9" x14ac:dyDescent="0.25">
      <c r="G9945"/>
      <c r="I9945" s="112"/>
    </row>
    <row r="9946" spans="7:9" x14ac:dyDescent="0.25">
      <c r="G9946"/>
      <c r="I9946" s="112"/>
    </row>
    <row r="9947" spans="7:9" x14ac:dyDescent="0.25">
      <c r="G9947"/>
      <c r="I9947" s="112"/>
    </row>
    <row r="9948" spans="7:9" x14ac:dyDescent="0.25">
      <c r="G9948"/>
      <c r="I9948" s="112"/>
    </row>
    <row r="9949" spans="7:9" x14ac:dyDescent="0.25">
      <c r="G9949"/>
      <c r="I9949" s="112"/>
    </row>
    <row r="9950" spans="7:9" x14ac:dyDescent="0.25">
      <c r="G9950"/>
      <c r="I9950" s="112"/>
    </row>
    <row r="9951" spans="7:9" x14ac:dyDescent="0.25">
      <c r="G9951"/>
      <c r="I9951" s="112"/>
    </row>
    <row r="9952" spans="7:9" x14ac:dyDescent="0.25">
      <c r="G9952"/>
      <c r="I9952" s="112"/>
    </row>
    <row r="9953" spans="7:9" x14ac:dyDescent="0.25">
      <c r="G9953"/>
      <c r="I9953" s="112"/>
    </row>
    <row r="9954" spans="7:9" x14ac:dyDescent="0.25">
      <c r="G9954"/>
      <c r="I9954" s="112"/>
    </row>
    <row r="9955" spans="7:9" x14ac:dyDescent="0.25">
      <c r="G9955"/>
      <c r="I9955" s="112"/>
    </row>
    <row r="9956" spans="7:9" x14ac:dyDescent="0.25">
      <c r="G9956"/>
      <c r="I9956" s="112"/>
    </row>
    <row r="9957" spans="7:9" x14ac:dyDescent="0.25">
      <c r="G9957"/>
      <c r="I9957" s="112"/>
    </row>
    <row r="9958" spans="7:9" x14ac:dyDescent="0.25">
      <c r="G9958"/>
      <c r="I9958" s="112"/>
    </row>
    <row r="9959" spans="7:9" x14ac:dyDescent="0.25">
      <c r="G9959"/>
      <c r="I9959" s="112"/>
    </row>
    <row r="9960" spans="7:9" x14ac:dyDescent="0.25">
      <c r="G9960"/>
      <c r="I9960" s="112"/>
    </row>
    <row r="9961" spans="7:9" x14ac:dyDescent="0.25">
      <c r="G9961"/>
      <c r="I9961" s="112"/>
    </row>
    <row r="9962" spans="7:9" x14ac:dyDescent="0.25">
      <c r="G9962"/>
      <c r="I9962" s="112"/>
    </row>
    <row r="9963" spans="7:9" x14ac:dyDescent="0.25">
      <c r="G9963"/>
      <c r="I9963" s="112"/>
    </row>
    <row r="9964" spans="7:9" x14ac:dyDescent="0.25">
      <c r="G9964"/>
      <c r="I9964" s="112"/>
    </row>
    <row r="9965" spans="7:9" x14ac:dyDescent="0.25">
      <c r="G9965"/>
      <c r="I9965" s="112"/>
    </row>
    <row r="9966" spans="7:9" x14ac:dyDescent="0.25">
      <c r="G9966"/>
      <c r="I9966" s="112"/>
    </row>
    <row r="9967" spans="7:9" x14ac:dyDescent="0.25">
      <c r="G9967"/>
      <c r="I9967" s="112"/>
    </row>
    <row r="9968" spans="7:9" x14ac:dyDescent="0.25">
      <c r="G9968"/>
      <c r="I9968" s="112"/>
    </row>
    <row r="9969" spans="7:9" x14ac:dyDescent="0.25">
      <c r="G9969"/>
      <c r="I9969" s="112"/>
    </row>
    <row r="9970" spans="7:9" x14ac:dyDescent="0.25">
      <c r="G9970"/>
      <c r="I9970" s="112"/>
    </row>
    <row r="9971" spans="7:9" x14ac:dyDescent="0.25">
      <c r="G9971"/>
      <c r="I9971" s="112"/>
    </row>
    <row r="9972" spans="7:9" x14ac:dyDescent="0.25">
      <c r="G9972"/>
      <c r="I9972" s="112"/>
    </row>
    <row r="9973" spans="7:9" x14ac:dyDescent="0.25">
      <c r="G9973"/>
      <c r="I9973" s="112"/>
    </row>
    <row r="9974" spans="7:9" x14ac:dyDescent="0.25">
      <c r="G9974"/>
      <c r="I9974" s="112"/>
    </row>
    <row r="9975" spans="7:9" x14ac:dyDescent="0.25">
      <c r="G9975"/>
      <c r="I9975" s="112"/>
    </row>
    <row r="9976" spans="7:9" x14ac:dyDescent="0.25">
      <c r="G9976"/>
      <c r="I9976" s="112"/>
    </row>
    <row r="9977" spans="7:9" x14ac:dyDescent="0.25">
      <c r="G9977"/>
      <c r="I9977" s="112"/>
    </row>
    <row r="9978" spans="7:9" x14ac:dyDescent="0.25">
      <c r="G9978"/>
      <c r="I9978" s="112"/>
    </row>
    <row r="9979" spans="7:9" x14ac:dyDescent="0.25">
      <c r="G9979"/>
      <c r="I9979" s="112"/>
    </row>
    <row r="9980" spans="7:9" x14ac:dyDescent="0.25">
      <c r="G9980"/>
      <c r="I9980" s="112"/>
    </row>
    <row r="9981" spans="7:9" x14ac:dyDescent="0.25">
      <c r="G9981"/>
      <c r="I9981" s="112"/>
    </row>
    <row r="9982" spans="7:9" x14ac:dyDescent="0.25">
      <c r="G9982"/>
      <c r="I9982" s="112"/>
    </row>
    <row r="9983" spans="7:9" x14ac:dyDescent="0.25">
      <c r="G9983"/>
      <c r="I9983" s="112"/>
    </row>
    <row r="9984" spans="7:9" x14ac:dyDescent="0.25">
      <c r="G9984"/>
      <c r="I9984" s="112"/>
    </row>
    <row r="9985" spans="7:9" x14ac:dyDescent="0.25">
      <c r="G9985"/>
      <c r="I9985" s="112"/>
    </row>
    <row r="9986" spans="7:9" x14ac:dyDescent="0.25">
      <c r="G9986"/>
      <c r="I9986" s="112"/>
    </row>
    <row r="9987" spans="7:9" x14ac:dyDescent="0.25">
      <c r="G9987"/>
      <c r="I9987" s="112"/>
    </row>
    <row r="9988" spans="7:9" x14ac:dyDescent="0.25">
      <c r="G9988"/>
      <c r="I9988" s="112"/>
    </row>
    <row r="9989" spans="7:9" x14ac:dyDescent="0.25">
      <c r="G9989"/>
      <c r="I9989" s="112"/>
    </row>
    <row r="9990" spans="7:9" x14ac:dyDescent="0.25">
      <c r="G9990"/>
      <c r="I9990" s="112"/>
    </row>
    <row r="9991" spans="7:9" x14ac:dyDescent="0.25">
      <c r="G9991"/>
      <c r="I9991" s="112"/>
    </row>
    <row r="9992" spans="7:9" x14ac:dyDescent="0.25">
      <c r="G9992"/>
      <c r="I9992" s="112"/>
    </row>
    <row r="9993" spans="7:9" x14ac:dyDescent="0.25">
      <c r="G9993"/>
      <c r="I9993" s="112"/>
    </row>
    <row r="9994" spans="7:9" x14ac:dyDescent="0.25">
      <c r="G9994"/>
      <c r="I9994" s="112"/>
    </row>
    <row r="9995" spans="7:9" x14ac:dyDescent="0.25">
      <c r="G9995"/>
      <c r="I9995" s="112"/>
    </row>
    <row r="9996" spans="7:9" x14ac:dyDescent="0.25">
      <c r="G9996"/>
      <c r="I9996" s="112"/>
    </row>
    <row r="9997" spans="7:9" x14ac:dyDescent="0.25">
      <c r="G9997"/>
      <c r="I9997" s="112"/>
    </row>
    <row r="9998" spans="7:9" x14ac:dyDescent="0.25">
      <c r="G9998"/>
      <c r="I9998" s="112"/>
    </row>
    <row r="9999" spans="7:9" x14ac:dyDescent="0.25">
      <c r="G9999"/>
      <c r="I9999" s="112"/>
    </row>
    <row r="10000" spans="7:9" x14ac:dyDescent="0.25">
      <c r="G10000"/>
      <c r="I10000" s="112"/>
    </row>
    <row r="10001" spans="7:9" x14ac:dyDescent="0.25">
      <c r="G10001"/>
      <c r="I10001" s="112"/>
    </row>
    <row r="10002" spans="7:9" x14ac:dyDescent="0.25">
      <c r="G10002"/>
      <c r="I10002" s="112"/>
    </row>
    <row r="10003" spans="7:9" x14ac:dyDescent="0.25">
      <c r="G10003"/>
      <c r="I10003" s="112"/>
    </row>
    <row r="10004" spans="7:9" x14ac:dyDescent="0.25">
      <c r="G10004"/>
      <c r="I10004" s="112"/>
    </row>
    <row r="10005" spans="7:9" x14ac:dyDescent="0.25">
      <c r="G10005"/>
      <c r="I10005" s="112"/>
    </row>
    <row r="10006" spans="7:9" x14ac:dyDescent="0.25">
      <c r="G10006"/>
      <c r="I10006" s="112"/>
    </row>
    <row r="10007" spans="7:9" x14ac:dyDescent="0.25">
      <c r="G10007"/>
      <c r="I10007" s="112"/>
    </row>
    <row r="10008" spans="7:9" x14ac:dyDescent="0.25">
      <c r="G10008"/>
      <c r="I10008" s="112"/>
    </row>
    <row r="10009" spans="7:9" x14ac:dyDescent="0.25">
      <c r="G10009"/>
      <c r="I10009" s="112"/>
    </row>
    <row r="10010" spans="7:9" x14ac:dyDescent="0.25">
      <c r="G10010"/>
      <c r="I10010" s="112"/>
    </row>
    <row r="10011" spans="7:9" x14ac:dyDescent="0.25">
      <c r="G10011"/>
      <c r="I10011" s="112"/>
    </row>
    <row r="10012" spans="7:9" x14ac:dyDescent="0.25">
      <c r="G10012"/>
      <c r="I10012" s="112"/>
    </row>
    <row r="10013" spans="7:9" x14ac:dyDescent="0.25">
      <c r="G10013"/>
      <c r="I10013" s="112"/>
    </row>
    <row r="10014" spans="7:9" x14ac:dyDescent="0.25">
      <c r="G10014"/>
      <c r="I10014" s="112"/>
    </row>
    <row r="10015" spans="7:9" x14ac:dyDescent="0.25">
      <c r="G10015"/>
      <c r="I10015" s="112"/>
    </row>
    <row r="10016" spans="7:9" x14ac:dyDescent="0.25">
      <c r="G10016"/>
      <c r="I10016" s="112"/>
    </row>
    <row r="10017" spans="7:9" x14ac:dyDescent="0.25">
      <c r="G10017"/>
      <c r="I10017" s="112"/>
    </row>
    <row r="10018" spans="7:9" x14ac:dyDescent="0.25">
      <c r="G10018"/>
      <c r="I10018" s="112"/>
    </row>
    <row r="10019" spans="7:9" x14ac:dyDescent="0.25">
      <c r="G10019"/>
      <c r="I10019" s="112"/>
    </row>
    <row r="10020" spans="7:9" x14ac:dyDescent="0.25">
      <c r="G10020"/>
      <c r="I10020" s="112"/>
    </row>
    <row r="10021" spans="7:9" x14ac:dyDescent="0.25">
      <c r="G10021"/>
      <c r="I10021" s="112"/>
    </row>
    <row r="10022" spans="7:9" x14ac:dyDescent="0.25">
      <c r="G10022"/>
      <c r="I10022" s="112"/>
    </row>
    <row r="10023" spans="7:9" x14ac:dyDescent="0.25">
      <c r="G10023"/>
      <c r="I10023" s="112"/>
    </row>
    <row r="10024" spans="7:9" x14ac:dyDescent="0.25">
      <c r="G10024"/>
      <c r="I10024" s="112"/>
    </row>
    <row r="10025" spans="7:9" x14ac:dyDescent="0.25">
      <c r="G10025"/>
      <c r="I10025" s="112"/>
    </row>
    <row r="10026" spans="7:9" x14ac:dyDescent="0.25">
      <c r="G10026"/>
      <c r="I10026" s="112"/>
    </row>
    <row r="10027" spans="7:9" x14ac:dyDescent="0.25">
      <c r="G10027"/>
      <c r="I10027" s="112"/>
    </row>
    <row r="10028" spans="7:9" x14ac:dyDescent="0.25">
      <c r="G10028"/>
      <c r="I10028" s="112"/>
    </row>
    <row r="10029" spans="7:9" x14ac:dyDescent="0.25">
      <c r="G10029"/>
      <c r="I10029" s="112"/>
    </row>
    <row r="10030" spans="7:9" x14ac:dyDescent="0.25">
      <c r="G10030"/>
      <c r="I10030" s="112"/>
    </row>
    <row r="10031" spans="7:9" x14ac:dyDescent="0.25">
      <c r="G10031"/>
      <c r="I10031" s="112"/>
    </row>
    <row r="10032" spans="7:9" x14ac:dyDescent="0.25">
      <c r="G10032"/>
      <c r="I10032" s="112"/>
    </row>
    <row r="10033" spans="7:9" x14ac:dyDescent="0.25">
      <c r="G10033"/>
      <c r="I10033" s="112"/>
    </row>
    <row r="10034" spans="7:9" x14ac:dyDescent="0.25">
      <c r="G10034"/>
      <c r="I10034" s="112"/>
    </row>
    <row r="10035" spans="7:9" x14ac:dyDescent="0.25">
      <c r="G10035"/>
      <c r="I10035" s="112"/>
    </row>
    <row r="10036" spans="7:9" x14ac:dyDescent="0.25">
      <c r="G10036"/>
      <c r="I10036" s="112"/>
    </row>
    <row r="10037" spans="7:9" x14ac:dyDescent="0.25">
      <c r="G10037"/>
      <c r="I10037" s="112"/>
    </row>
    <row r="10038" spans="7:9" x14ac:dyDescent="0.25">
      <c r="G10038"/>
      <c r="I10038" s="112"/>
    </row>
    <row r="10039" spans="7:9" x14ac:dyDescent="0.25">
      <c r="G10039"/>
      <c r="I10039" s="112"/>
    </row>
    <row r="10040" spans="7:9" x14ac:dyDescent="0.25">
      <c r="G10040"/>
      <c r="I10040" s="112"/>
    </row>
    <row r="10041" spans="7:9" x14ac:dyDescent="0.25">
      <c r="G10041"/>
      <c r="I10041" s="112"/>
    </row>
    <row r="10042" spans="7:9" x14ac:dyDescent="0.25">
      <c r="G10042"/>
      <c r="I10042" s="112"/>
    </row>
    <row r="10043" spans="7:9" x14ac:dyDescent="0.25">
      <c r="G10043"/>
      <c r="I10043" s="112"/>
    </row>
    <row r="10044" spans="7:9" x14ac:dyDescent="0.25">
      <c r="G10044"/>
      <c r="I10044" s="112"/>
    </row>
    <row r="10045" spans="7:9" x14ac:dyDescent="0.25">
      <c r="G10045"/>
      <c r="I10045" s="112"/>
    </row>
    <row r="10046" spans="7:9" x14ac:dyDescent="0.25">
      <c r="G10046"/>
      <c r="I10046" s="112"/>
    </row>
    <row r="10047" spans="7:9" x14ac:dyDescent="0.25">
      <c r="G10047"/>
      <c r="I10047" s="112"/>
    </row>
    <row r="10048" spans="7:9" x14ac:dyDescent="0.25">
      <c r="G10048"/>
      <c r="I10048" s="112"/>
    </row>
    <row r="10049" spans="7:9" x14ac:dyDescent="0.25">
      <c r="G10049"/>
      <c r="I10049" s="112"/>
    </row>
    <row r="10050" spans="7:9" x14ac:dyDescent="0.25">
      <c r="G10050"/>
      <c r="I10050" s="112"/>
    </row>
    <row r="10051" spans="7:9" x14ac:dyDescent="0.25">
      <c r="G10051"/>
      <c r="I10051" s="112"/>
    </row>
    <row r="10052" spans="7:9" x14ac:dyDescent="0.25">
      <c r="G10052"/>
      <c r="I10052" s="112"/>
    </row>
    <row r="10053" spans="7:9" x14ac:dyDescent="0.25">
      <c r="G10053"/>
      <c r="I10053" s="112"/>
    </row>
    <row r="10054" spans="7:9" x14ac:dyDescent="0.25">
      <c r="G10054"/>
      <c r="I10054" s="112"/>
    </row>
    <row r="10055" spans="7:9" x14ac:dyDescent="0.25">
      <c r="G10055"/>
      <c r="I10055" s="112"/>
    </row>
    <row r="10056" spans="7:9" x14ac:dyDescent="0.25">
      <c r="G10056"/>
      <c r="I10056" s="112"/>
    </row>
    <row r="10057" spans="7:9" x14ac:dyDescent="0.25">
      <c r="G10057"/>
      <c r="I10057" s="112"/>
    </row>
    <row r="10058" spans="7:9" x14ac:dyDescent="0.25">
      <c r="G10058"/>
      <c r="I10058" s="112"/>
    </row>
    <row r="10059" spans="7:9" x14ac:dyDescent="0.25">
      <c r="G10059"/>
      <c r="I10059" s="112"/>
    </row>
    <row r="10060" spans="7:9" x14ac:dyDescent="0.25">
      <c r="G10060"/>
      <c r="I10060" s="112"/>
    </row>
    <row r="10061" spans="7:9" x14ac:dyDescent="0.25">
      <c r="G10061"/>
      <c r="I10061" s="112"/>
    </row>
    <row r="10062" spans="7:9" x14ac:dyDescent="0.25">
      <c r="G10062"/>
      <c r="I10062" s="112"/>
    </row>
    <row r="10063" spans="7:9" x14ac:dyDescent="0.25">
      <c r="G10063"/>
      <c r="I10063" s="112"/>
    </row>
    <row r="10064" spans="7:9" x14ac:dyDescent="0.25">
      <c r="G10064"/>
      <c r="I10064" s="112"/>
    </row>
    <row r="10065" spans="7:9" x14ac:dyDescent="0.25">
      <c r="G10065"/>
      <c r="I10065" s="112"/>
    </row>
    <row r="10066" spans="7:9" x14ac:dyDescent="0.25">
      <c r="G10066"/>
      <c r="I10066" s="112"/>
    </row>
    <row r="10067" spans="7:9" x14ac:dyDescent="0.25">
      <c r="G10067"/>
      <c r="I10067" s="112"/>
    </row>
    <row r="10068" spans="7:9" x14ac:dyDescent="0.25">
      <c r="G10068"/>
      <c r="I10068" s="112"/>
    </row>
    <row r="10069" spans="7:9" x14ac:dyDescent="0.25">
      <c r="G10069"/>
      <c r="I10069" s="112"/>
    </row>
    <row r="10070" spans="7:9" x14ac:dyDescent="0.25">
      <c r="G10070"/>
      <c r="I10070" s="112"/>
    </row>
    <row r="10071" spans="7:9" x14ac:dyDescent="0.25">
      <c r="G10071"/>
      <c r="I10071" s="112"/>
    </row>
    <row r="10072" spans="7:9" x14ac:dyDescent="0.25">
      <c r="G10072"/>
      <c r="I10072" s="112"/>
    </row>
    <row r="10073" spans="7:9" x14ac:dyDescent="0.25">
      <c r="G10073"/>
      <c r="I10073" s="112"/>
    </row>
    <row r="10074" spans="7:9" x14ac:dyDescent="0.25">
      <c r="G10074"/>
      <c r="I10074" s="112"/>
    </row>
    <row r="10075" spans="7:9" x14ac:dyDescent="0.25">
      <c r="G10075"/>
      <c r="I10075" s="112"/>
    </row>
    <row r="10076" spans="7:9" x14ac:dyDescent="0.25">
      <c r="G10076"/>
      <c r="I10076" s="112"/>
    </row>
    <row r="10077" spans="7:9" x14ac:dyDescent="0.25">
      <c r="G10077"/>
      <c r="I10077" s="112"/>
    </row>
    <row r="10078" spans="7:9" x14ac:dyDescent="0.25">
      <c r="G10078"/>
      <c r="I10078" s="112"/>
    </row>
    <row r="10079" spans="7:9" x14ac:dyDescent="0.25">
      <c r="G10079"/>
      <c r="I10079" s="112"/>
    </row>
    <row r="10080" spans="7:9" x14ac:dyDescent="0.25">
      <c r="G10080"/>
      <c r="I10080" s="112"/>
    </row>
    <row r="10081" spans="7:9" x14ac:dyDescent="0.25">
      <c r="G10081"/>
      <c r="I10081" s="112"/>
    </row>
    <row r="10082" spans="7:9" x14ac:dyDescent="0.25">
      <c r="G10082"/>
      <c r="I10082" s="112"/>
    </row>
    <row r="10083" spans="7:9" x14ac:dyDescent="0.25">
      <c r="G10083"/>
      <c r="I10083" s="112"/>
    </row>
    <row r="10084" spans="7:9" x14ac:dyDescent="0.25">
      <c r="G10084"/>
      <c r="I10084" s="112"/>
    </row>
    <row r="10085" spans="7:9" x14ac:dyDescent="0.25">
      <c r="G10085"/>
      <c r="I10085" s="112"/>
    </row>
    <row r="10086" spans="7:9" x14ac:dyDescent="0.25">
      <c r="G10086"/>
      <c r="I10086" s="112"/>
    </row>
    <row r="10087" spans="7:9" x14ac:dyDescent="0.25">
      <c r="G10087"/>
      <c r="I10087" s="112"/>
    </row>
    <row r="10088" spans="7:9" x14ac:dyDescent="0.25">
      <c r="G10088"/>
      <c r="I10088" s="112"/>
    </row>
    <row r="10089" spans="7:9" x14ac:dyDescent="0.25">
      <c r="G10089"/>
      <c r="I10089" s="112"/>
    </row>
    <row r="10090" spans="7:9" x14ac:dyDescent="0.25">
      <c r="G10090"/>
      <c r="I10090" s="112"/>
    </row>
    <row r="10091" spans="7:9" x14ac:dyDescent="0.25">
      <c r="G10091"/>
      <c r="I10091" s="112"/>
    </row>
    <row r="10092" spans="7:9" x14ac:dyDescent="0.25">
      <c r="G10092"/>
      <c r="I10092" s="112"/>
    </row>
    <row r="10093" spans="7:9" x14ac:dyDescent="0.25">
      <c r="G10093"/>
      <c r="I10093" s="112"/>
    </row>
    <row r="10094" spans="7:9" x14ac:dyDescent="0.25">
      <c r="G10094"/>
      <c r="I10094" s="112"/>
    </row>
    <row r="10095" spans="7:9" x14ac:dyDescent="0.25">
      <c r="G10095"/>
      <c r="I10095" s="112"/>
    </row>
    <row r="10096" spans="7:9" x14ac:dyDescent="0.25">
      <c r="G10096"/>
      <c r="I10096" s="112"/>
    </row>
    <row r="10097" spans="7:9" x14ac:dyDescent="0.25">
      <c r="G10097"/>
      <c r="I10097" s="112"/>
    </row>
    <row r="10098" spans="7:9" x14ac:dyDescent="0.25">
      <c r="G10098"/>
      <c r="I10098" s="112"/>
    </row>
    <row r="10099" spans="7:9" x14ac:dyDescent="0.25">
      <c r="G10099"/>
      <c r="I10099" s="112"/>
    </row>
    <row r="10100" spans="7:9" x14ac:dyDescent="0.25">
      <c r="G10100"/>
      <c r="I10100" s="112"/>
    </row>
    <row r="10101" spans="7:9" x14ac:dyDescent="0.25">
      <c r="G10101"/>
      <c r="I10101" s="112"/>
    </row>
    <row r="10102" spans="7:9" x14ac:dyDescent="0.25">
      <c r="G10102"/>
      <c r="I10102" s="112"/>
    </row>
    <row r="10103" spans="7:9" x14ac:dyDescent="0.25">
      <c r="G10103"/>
      <c r="I10103" s="112"/>
    </row>
    <row r="10104" spans="7:9" x14ac:dyDescent="0.25">
      <c r="G10104"/>
      <c r="I10104" s="112"/>
    </row>
    <row r="10105" spans="7:9" x14ac:dyDescent="0.25">
      <c r="G10105"/>
      <c r="I10105" s="112"/>
    </row>
    <row r="10106" spans="7:9" x14ac:dyDescent="0.25">
      <c r="G10106"/>
      <c r="I10106" s="112"/>
    </row>
    <row r="10107" spans="7:9" x14ac:dyDescent="0.25">
      <c r="G10107"/>
      <c r="I10107" s="112"/>
    </row>
    <row r="10108" spans="7:9" x14ac:dyDescent="0.25">
      <c r="G10108"/>
      <c r="I10108" s="112"/>
    </row>
    <row r="10109" spans="7:9" x14ac:dyDescent="0.25">
      <c r="G10109"/>
      <c r="I10109" s="112"/>
    </row>
    <row r="10110" spans="7:9" x14ac:dyDescent="0.25">
      <c r="G10110"/>
      <c r="I10110" s="112"/>
    </row>
    <row r="10111" spans="7:9" x14ac:dyDescent="0.25">
      <c r="G10111"/>
      <c r="I10111" s="112"/>
    </row>
    <row r="10112" spans="7:9" x14ac:dyDescent="0.25">
      <c r="G10112"/>
      <c r="I10112" s="112"/>
    </row>
    <row r="10113" spans="7:9" x14ac:dyDescent="0.25">
      <c r="G10113"/>
      <c r="I10113" s="112"/>
    </row>
    <row r="10114" spans="7:9" x14ac:dyDescent="0.25">
      <c r="G10114"/>
      <c r="I10114" s="112"/>
    </row>
    <row r="10115" spans="7:9" x14ac:dyDescent="0.25">
      <c r="G10115"/>
      <c r="I10115" s="112"/>
    </row>
    <row r="10116" spans="7:9" x14ac:dyDescent="0.25">
      <c r="G10116"/>
      <c r="I10116" s="112"/>
    </row>
    <row r="10117" spans="7:9" x14ac:dyDescent="0.25">
      <c r="G10117"/>
      <c r="I10117" s="112"/>
    </row>
    <row r="10118" spans="7:9" x14ac:dyDescent="0.25">
      <c r="G10118"/>
      <c r="I10118" s="112"/>
    </row>
    <row r="10119" spans="7:9" x14ac:dyDescent="0.25">
      <c r="G10119"/>
      <c r="I10119" s="112"/>
    </row>
    <row r="10120" spans="7:9" x14ac:dyDescent="0.25">
      <c r="G10120"/>
      <c r="I10120" s="112"/>
    </row>
    <row r="10121" spans="7:9" x14ac:dyDescent="0.25">
      <c r="G10121"/>
      <c r="I10121" s="112"/>
    </row>
    <row r="10122" spans="7:9" x14ac:dyDescent="0.25">
      <c r="G10122"/>
      <c r="I10122" s="112"/>
    </row>
    <row r="10123" spans="7:9" x14ac:dyDescent="0.25">
      <c r="G10123"/>
      <c r="I10123" s="112"/>
    </row>
    <row r="10124" spans="7:9" x14ac:dyDescent="0.25">
      <c r="G10124"/>
      <c r="I10124" s="112"/>
    </row>
    <row r="10125" spans="7:9" x14ac:dyDescent="0.25">
      <c r="G10125"/>
      <c r="I10125" s="112"/>
    </row>
    <row r="10126" spans="7:9" x14ac:dyDescent="0.25">
      <c r="G10126"/>
      <c r="I10126" s="112"/>
    </row>
    <row r="10127" spans="7:9" x14ac:dyDescent="0.25">
      <c r="G10127"/>
      <c r="I10127" s="112"/>
    </row>
    <row r="10128" spans="7:9" x14ac:dyDescent="0.25">
      <c r="G10128"/>
      <c r="I10128" s="112"/>
    </row>
    <row r="10129" spans="7:9" x14ac:dyDescent="0.25">
      <c r="G10129"/>
      <c r="I10129" s="112"/>
    </row>
    <row r="10130" spans="7:9" x14ac:dyDescent="0.25">
      <c r="G10130"/>
      <c r="I10130" s="112"/>
    </row>
    <row r="10131" spans="7:9" x14ac:dyDescent="0.25">
      <c r="G10131"/>
      <c r="I10131" s="112"/>
    </row>
    <row r="10132" spans="7:9" x14ac:dyDescent="0.25">
      <c r="G10132"/>
      <c r="I10132" s="112"/>
    </row>
    <row r="10133" spans="7:9" x14ac:dyDescent="0.25">
      <c r="G10133"/>
      <c r="I10133" s="112"/>
    </row>
    <row r="10134" spans="7:9" x14ac:dyDescent="0.25">
      <c r="G10134"/>
      <c r="I10134" s="112"/>
    </row>
    <row r="10135" spans="7:9" x14ac:dyDescent="0.25">
      <c r="G10135"/>
      <c r="I10135" s="112"/>
    </row>
    <row r="10136" spans="7:9" x14ac:dyDescent="0.25">
      <c r="G10136"/>
      <c r="I10136" s="112"/>
    </row>
    <row r="10137" spans="7:9" x14ac:dyDescent="0.25">
      <c r="G10137"/>
      <c r="I10137" s="112"/>
    </row>
    <row r="10138" spans="7:9" x14ac:dyDescent="0.25">
      <c r="G10138"/>
      <c r="I10138" s="112"/>
    </row>
    <row r="10139" spans="7:9" x14ac:dyDescent="0.25">
      <c r="G10139"/>
      <c r="I10139" s="112"/>
    </row>
    <row r="10140" spans="7:9" x14ac:dyDescent="0.25">
      <c r="G10140"/>
      <c r="I10140" s="112"/>
    </row>
    <row r="10141" spans="7:9" x14ac:dyDescent="0.25">
      <c r="G10141"/>
      <c r="I10141" s="112"/>
    </row>
    <row r="10142" spans="7:9" x14ac:dyDescent="0.25">
      <c r="G10142"/>
      <c r="I10142" s="112"/>
    </row>
    <row r="10143" spans="7:9" x14ac:dyDescent="0.25">
      <c r="G10143"/>
      <c r="I10143" s="112"/>
    </row>
    <row r="10144" spans="7:9" x14ac:dyDescent="0.25">
      <c r="G10144"/>
      <c r="I10144" s="112"/>
    </row>
    <row r="10145" spans="7:9" x14ac:dyDescent="0.25">
      <c r="G10145"/>
      <c r="I10145" s="112"/>
    </row>
    <row r="10146" spans="7:9" x14ac:dyDescent="0.25">
      <c r="G10146"/>
      <c r="I10146" s="112"/>
    </row>
    <row r="10147" spans="7:9" x14ac:dyDescent="0.25">
      <c r="G10147"/>
      <c r="I10147" s="112"/>
    </row>
    <row r="10148" spans="7:9" x14ac:dyDescent="0.25">
      <c r="G10148"/>
      <c r="I10148" s="112"/>
    </row>
    <row r="10149" spans="7:9" x14ac:dyDescent="0.25">
      <c r="G10149"/>
      <c r="I10149" s="112"/>
    </row>
    <row r="10150" spans="7:9" x14ac:dyDescent="0.25">
      <c r="G10150"/>
      <c r="I10150" s="112"/>
    </row>
    <row r="10151" spans="7:9" x14ac:dyDescent="0.25">
      <c r="G10151"/>
      <c r="I10151" s="112"/>
    </row>
    <row r="10152" spans="7:9" x14ac:dyDescent="0.25">
      <c r="G10152"/>
      <c r="I10152" s="112"/>
    </row>
    <row r="10153" spans="7:9" x14ac:dyDescent="0.25">
      <c r="G10153"/>
      <c r="I10153" s="112"/>
    </row>
    <row r="10154" spans="7:9" x14ac:dyDescent="0.25">
      <c r="G10154"/>
      <c r="I10154" s="112"/>
    </row>
    <row r="10155" spans="7:9" x14ac:dyDescent="0.25">
      <c r="G10155"/>
      <c r="I10155" s="112"/>
    </row>
    <row r="10156" spans="7:9" x14ac:dyDescent="0.25">
      <c r="G10156"/>
      <c r="I10156" s="112"/>
    </row>
    <row r="10157" spans="7:9" x14ac:dyDescent="0.25">
      <c r="G10157"/>
      <c r="I10157" s="112"/>
    </row>
    <row r="10158" spans="7:9" x14ac:dyDescent="0.25">
      <c r="G10158"/>
      <c r="I10158" s="112"/>
    </row>
    <row r="10159" spans="7:9" x14ac:dyDescent="0.25">
      <c r="G10159"/>
      <c r="I10159" s="112"/>
    </row>
    <row r="10160" spans="7:9" x14ac:dyDescent="0.25">
      <c r="G10160"/>
      <c r="I10160" s="112"/>
    </row>
    <row r="10161" spans="7:9" x14ac:dyDescent="0.25">
      <c r="G10161"/>
      <c r="I10161" s="112"/>
    </row>
    <row r="10162" spans="7:9" x14ac:dyDescent="0.25">
      <c r="G10162"/>
      <c r="I10162" s="112"/>
    </row>
    <row r="10163" spans="7:9" x14ac:dyDescent="0.25">
      <c r="G10163"/>
      <c r="I10163" s="112"/>
    </row>
    <row r="10164" spans="7:9" x14ac:dyDescent="0.25">
      <c r="G10164"/>
      <c r="I10164" s="112"/>
    </row>
    <row r="10165" spans="7:9" x14ac:dyDescent="0.25">
      <c r="G10165"/>
      <c r="I10165" s="112"/>
    </row>
    <row r="10166" spans="7:9" x14ac:dyDescent="0.25">
      <c r="G10166"/>
      <c r="I10166" s="112"/>
    </row>
    <row r="10167" spans="7:9" x14ac:dyDescent="0.25">
      <c r="G10167"/>
      <c r="I10167" s="112"/>
    </row>
    <row r="10168" spans="7:9" x14ac:dyDescent="0.25">
      <c r="G10168"/>
      <c r="I10168" s="112"/>
    </row>
    <row r="10169" spans="7:9" x14ac:dyDescent="0.25">
      <c r="G10169"/>
      <c r="I10169" s="112"/>
    </row>
    <row r="10170" spans="7:9" x14ac:dyDescent="0.25">
      <c r="G10170"/>
      <c r="I10170" s="112"/>
    </row>
    <row r="10171" spans="7:9" x14ac:dyDescent="0.25">
      <c r="G10171"/>
      <c r="I10171" s="112"/>
    </row>
    <row r="10172" spans="7:9" x14ac:dyDescent="0.25">
      <c r="G10172"/>
      <c r="I10172" s="112"/>
    </row>
    <row r="10173" spans="7:9" x14ac:dyDescent="0.25">
      <c r="G10173"/>
      <c r="I10173" s="112"/>
    </row>
    <row r="10174" spans="7:9" x14ac:dyDescent="0.25">
      <c r="G10174"/>
      <c r="I10174" s="112"/>
    </row>
    <row r="10175" spans="7:9" x14ac:dyDescent="0.25">
      <c r="G10175"/>
      <c r="I10175" s="112"/>
    </row>
    <row r="10176" spans="7:9" x14ac:dyDescent="0.25">
      <c r="G10176"/>
      <c r="I10176" s="112"/>
    </row>
    <row r="10177" spans="7:9" x14ac:dyDescent="0.25">
      <c r="G10177"/>
      <c r="I10177" s="112"/>
    </row>
    <row r="10178" spans="7:9" x14ac:dyDescent="0.25">
      <c r="G10178"/>
      <c r="I10178" s="112"/>
    </row>
    <row r="10179" spans="7:9" x14ac:dyDescent="0.25">
      <c r="G10179"/>
      <c r="I10179" s="112"/>
    </row>
    <row r="10180" spans="7:9" x14ac:dyDescent="0.25">
      <c r="G10180"/>
      <c r="I10180" s="112"/>
    </row>
    <row r="10181" spans="7:9" x14ac:dyDescent="0.25">
      <c r="G10181"/>
      <c r="I10181" s="112"/>
    </row>
    <row r="10182" spans="7:9" x14ac:dyDescent="0.25">
      <c r="G10182"/>
      <c r="I10182" s="112"/>
    </row>
    <row r="10183" spans="7:9" x14ac:dyDescent="0.25">
      <c r="G10183"/>
      <c r="I10183" s="112"/>
    </row>
    <row r="10184" spans="7:9" x14ac:dyDescent="0.25">
      <c r="G10184"/>
      <c r="I10184" s="112"/>
    </row>
    <row r="10185" spans="7:9" x14ac:dyDescent="0.25">
      <c r="G10185"/>
      <c r="I10185" s="112"/>
    </row>
    <row r="10186" spans="7:9" x14ac:dyDescent="0.25">
      <c r="G10186"/>
      <c r="I10186" s="112"/>
    </row>
    <row r="10187" spans="7:9" x14ac:dyDescent="0.25">
      <c r="G10187"/>
      <c r="I10187" s="112"/>
    </row>
    <row r="10188" spans="7:9" x14ac:dyDescent="0.25">
      <c r="G10188"/>
      <c r="I10188" s="112"/>
    </row>
    <row r="10189" spans="7:9" x14ac:dyDescent="0.25">
      <c r="G10189"/>
      <c r="I10189" s="112"/>
    </row>
    <row r="10190" spans="7:9" x14ac:dyDescent="0.25">
      <c r="G10190"/>
      <c r="I10190" s="112"/>
    </row>
    <row r="10191" spans="7:9" x14ac:dyDescent="0.25">
      <c r="G10191"/>
      <c r="I10191" s="112"/>
    </row>
    <row r="10192" spans="7:9" x14ac:dyDescent="0.25">
      <c r="G10192"/>
      <c r="I10192" s="112"/>
    </row>
    <row r="10193" spans="7:9" x14ac:dyDescent="0.25">
      <c r="G10193"/>
      <c r="I10193" s="112"/>
    </row>
    <row r="10194" spans="7:9" x14ac:dyDescent="0.25">
      <c r="G10194"/>
      <c r="I10194" s="112"/>
    </row>
    <row r="10195" spans="7:9" x14ac:dyDescent="0.25">
      <c r="G10195"/>
      <c r="I10195" s="112"/>
    </row>
    <row r="10196" spans="7:9" x14ac:dyDescent="0.25">
      <c r="G10196"/>
      <c r="I10196" s="112"/>
    </row>
    <row r="10197" spans="7:9" x14ac:dyDescent="0.25">
      <c r="G10197"/>
      <c r="I10197" s="112"/>
    </row>
    <row r="10198" spans="7:9" x14ac:dyDescent="0.25">
      <c r="G10198"/>
      <c r="I10198" s="112"/>
    </row>
    <row r="10199" spans="7:9" x14ac:dyDescent="0.25">
      <c r="G10199"/>
      <c r="I10199" s="112"/>
    </row>
    <row r="10200" spans="7:9" x14ac:dyDescent="0.25">
      <c r="G10200"/>
      <c r="I10200" s="112"/>
    </row>
    <row r="10201" spans="7:9" x14ac:dyDescent="0.25">
      <c r="G10201"/>
      <c r="I10201" s="112"/>
    </row>
    <row r="10202" spans="7:9" x14ac:dyDescent="0.25">
      <c r="G10202"/>
      <c r="I10202" s="112"/>
    </row>
    <row r="10203" spans="7:9" x14ac:dyDescent="0.25">
      <c r="G10203"/>
      <c r="I10203" s="112"/>
    </row>
    <row r="10204" spans="7:9" x14ac:dyDescent="0.25">
      <c r="G10204"/>
      <c r="I10204" s="112"/>
    </row>
    <row r="10205" spans="7:9" x14ac:dyDescent="0.25">
      <c r="G10205"/>
      <c r="I10205" s="112"/>
    </row>
    <row r="10206" spans="7:9" x14ac:dyDescent="0.25">
      <c r="G10206"/>
      <c r="I10206" s="112"/>
    </row>
    <row r="10207" spans="7:9" x14ac:dyDescent="0.25">
      <c r="G10207"/>
      <c r="I10207" s="112"/>
    </row>
    <row r="10208" spans="7:9" x14ac:dyDescent="0.25">
      <c r="G10208"/>
      <c r="I10208" s="112"/>
    </row>
    <row r="10209" spans="7:9" x14ac:dyDescent="0.25">
      <c r="G10209"/>
      <c r="I10209" s="112"/>
    </row>
    <row r="10210" spans="7:9" x14ac:dyDescent="0.25">
      <c r="G10210"/>
      <c r="I10210" s="112"/>
    </row>
    <row r="10211" spans="7:9" x14ac:dyDescent="0.25">
      <c r="G10211"/>
      <c r="I10211" s="112"/>
    </row>
    <row r="10212" spans="7:9" x14ac:dyDescent="0.25">
      <c r="G10212"/>
      <c r="I10212" s="112"/>
    </row>
    <row r="10213" spans="7:9" x14ac:dyDescent="0.25">
      <c r="G10213"/>
      <c r="I10213" s="112"/>
    </row>
    <row r="10214" spans="7:9" x14ac:dyDescent="0.25">
      <c r="G10214"/>
      <c r="I10214" s="112"/>
    </row>
    <row r="10215" spans="7:9" x14ac:dyDescent="0.25">
      <c r="G10215"/>
      <c r="I10215" s="112"/>
    </row>
    <row r="10216" spans="7:9" x14ac:dyDescent="0.25">
      <c r="G10216"/>
      <c r="I10216" s="112"/>
    </row>
    <row r="10217" spans="7:9" x14ac:dyDescent="0.25">
      <c r="G10217"/>
      <c r="I10217" s="112"/>
    </row>
    <row r="10218" spans="7:9" x14ac:dyDescent="0.25">
      <c r="G10218"/>
      <c r="I10218" s="112"/>
    </row>
    <row r="10219" spans="7:9" x14ac:dyDescent="0.25">
      <c r="G10219"/>
      <c r="I10219" s="112"/>
    </row>
    <row r="10220" spans="7:9" x14ac:dyDescent="0.25">
      <c r="G10220"/>
      <c r="I10220" s="112"/>
    </row>
    <row r="10221" spans="7:9" x14ac:dyDescent="0.25">
      <c r="G10221"/>
      <c r="I10221" s="112"/>
    </row>
    <row r="10222" spans="7:9" x14ac:dyDescent="0.25">
      <c r="G10222"/>
      <c r="I10222" s="112"/>
    </row>
    <row r="10223" spans="7:9" x14ac:dyDescent="0.25">
      <c r="G10223"/>
      <c r="I10223" s="112"/>
    </row>
    <row r="10224" spans="7:9" x14ac:dyDescent="0.25">
      <c r="G10224"/>
      <c r="I10224" s="112"/>
    </row>
    <row r="10225" spans="7:9" x14ac:dyDescent="0.25">
      <c r="G10225"/>
      <c r="I10225" s="112"/>
    </row>
    <row r="10226" spans="7:9" x14ac:dyDescent="0.25">
      <c r="G10226"/>
      <c r="I10226" s="112"/>
    </row>
    <row r="10227" spans="7:9" x14ac:dyDescent="0.25">
      <c r="G10227"/>
      <c r="I10227" s="112"/>
    </row>
    <row r="10228" spans="7:9" x14ac:dyDescent="0.25">
      <c r="G10228"/>
      <c r="I10228" s="112"/>
    </row>
    <row r="10229" spans="7:9" x14ac:dyDescent="0.25">
      <c r="G10229"/>
      <c r="I10229" s="112"/>
    </row>
    <row r="10230" spans="7:9" x14ac:dyDescent="0.25">
      <c r="G10230"/>
      <c r="I10230" s="112"/>
    </row>
    <row r="10231" spans="7:9" x14ac:dyDescent="0.25">
      <c r="G10231"/>
      <c r="I10231" s="112"/>
    </row>
    <row r="10232" spans="7:9" x14ac:dyDescent="0.25">
      <c r="G10232"/>
      <c r="I10232" s="112"/>
    </row>
    <row r="10233" spans="7:9" x14ac:dyDescent="0.25">
      <c r="G10233"/>
      <c r="I10233" s="112"/>
    </row>
    <row r="10234" spans="7:9" x14ac:dyDescent="0.25">
      <c r="G10234"/>
      <c r="I10234" s="112"/>
    </row>
    <row r="10235" spans="7:9" x14ac:dyDescent="0.25">
      <c r="G10235"/>
      <c r="I10235" s="112"/>
    </row>
    <row r="10236" spans="7:9" x14ac:dyDescent="0.25">
      <c r="G10236"/>
      <c r="I10236" s="112"/>
    </row>
    <row r="10237" spans="7:9" x14ac:dyDescent="0.25">
      <c r="G10237"/>
      <c r="I10237" s="112"/>
    </row>
    <row r="10238" spans="7:9" x14ac:dyDescent="0.25">
      <c r="G10238"/>
      <c r="I10238" s="112"/>
    </row>
    <row r="10239" spans="7:9" x14ac:dyDescent="0.25">
      <c r="G10239"/>
      <c r="I10239" s="112"/>
    </row>
    <row r="10240" spans="7:9" x14ac:dyDescent="0.25">
      <c r="G10240"/>
      <c r="I10240" s="112"/>
    </row>
    <row r="10241" spans="7:9" x14ac:dyDescent="0.25">
      <c r="G10241"/>
      <c r="I10241" s="112"/>
    </row>
    <row r="10242" spans="7:9" x14ac:dyDescent="0.25">
      <c r="G10242"/>
      <c r="I10242" s="112"/>
    </row>
    <row r="10243" spans="7:9" x14ac:dyDescent="0.25">
      <c r="G10243"/>
      <c r="I10243" s="112"/>
    </row>
    <row r="10244" spans="7:9" x14ac:dyDescent="0.25">
      <c r="G10244"/>
      <c r="I10244" s="112"/>
    </row>
    <row r="10245" spans="7:9" x14ac:dyDescent="0.25">
      <c r="G10245"/>
      <c r="I10245" s="112"/>
    </row>
    <row r="10246" spans="7:9" x14ac:dyDescent="0.25">
      <c r="G10246"/>
      <c r="I10246" s="112"/>
    </row>
    <row r="10247" spans="7:9" x14ac:dyDescent="0.25">
      <c r="G10247"/>
      <c r="I10247" s="112"/>
    </row>
    <row r="10248" spans="7:9" x14ac:dyDescent="0.25">
      <c r="G10248"/>
      <c r="I10248" s="112"/>
    </row>
    <row r="10249" spans="7:9" x14ac:dyDescent="0.25">
      <c r="G10249"/>
      <c r="I10249" s="112"/>
    </row>
    <row r="10250" spans="7:9" x14ac:dyDescent="0.25">
      <c r="G10250"/>
      <c r="I10250" s="112"/>
    </row>
    <row r="10251" spans="7:9" x14ac:dyDescent="0.25">
      <c r="G10251"/>
      <c r="I10251" s="112"/>
    </row>
    <row r="10252" spans="7:9" x14ac:dyDescent="0.25">
      <c r="G10252"/>
      <c r="I10252" s="112"/>
    </row>
    <row r="10253" spans="7:9" x14ac:dyDescent="0.25">
      <c r="G10253"/>
      <c r="I10253" s="112"/>
    </row>
    <row r="10254" spans="7:9" x14ac:dyDescent="0.25">
      <c r="G10254"/>
      <c r="I10254" s="112"/>
    </row>
    <row r="10255" spans="7:9" x14ac:dyDescent="0.25">
      <c r="G10255"/>
      <c r="I10255" s="112"/>
    </row>
    <row r="10256" spans="7:9" x14ac:dyDescent="0.25">
      <c r="G10256"/>
      <c r="I10256" s="112"/>
    </row>
    <row r="10257" spans="7:9" x14ac:dyDescent="0.25">
      <c r="G10257"/>
      <c r="I10257" s="112"/>
    </row>
    <row r="10258" spans="7:9" x14ac:dyDescent="0.25">
      <c r="G10258"/>
      <c r="I10258" s="112"/>
    </row>
    <row r="10259" spans="7:9" x14ac:dyDescent="0.25">
      <c r="G10259"/>
      <c r="I10259" s="112"/>
    </row>
    <row r="10260" spans="7:9" x14ac:dyDescent="0.25">
      <c r="G10260"/>
      <c r="I10260" s="112"/>
    </row>
    <row r="10261" spans="7:9" x14ac:dyDescent="0.25">
      <c r="G10261"/>
      <c r="I10261" s="112"/>
    </row>
    <row r="10262" spans="7:9" x14ac:dyDescent="0.25">
      <c r="G10262"/>
      <c r="I10262" s="112"/>
    </row>
    <row r="10263" spans="7:9" x14ac:dyDescent="0.25">
      <c r="G10263"/>
      <c r="I10263" s="112"/>
    </row>
    <row r="10264" spans="7:9" x14ac:dyDescent="0.25">
      <c r="G10264"/>
      <c r="I10264" s="112"/>
    </row>
    <row r="10265" spans="7:9" x14ac:dyDescent="0.25">
      <c r="G10265"/>
      <c r="I10265" s="112"/>
    </row>
    <row r="10266" spans="7:9" x14ac:dyDescent="0.25">
      <c r="G10266"/>
      <c r="I10266" s="112"/>
    </row>
    <row r="10267" spans="7:9" x14ac:dyDescent="0.25">
      <c r="G10267"/>
      <c r="I10267" s="112"/>
    </row>
    <row r="10268" spans="7:9" x14ac:dyDescent="0.25">
      <c r="G10268"/>
      <c r="I10268" s="112"/>
    </row>
    <row r="10269" spans="7:9" x14ac:dyDescent="0.25">
      <c r="G10269"/>
      <c r="I10269" s="112"/>
    </row>
    <row r="10270" spans="7:9" x14ac:dyDescent="0.25">
      <c r="G10270"/>
      <c r="I10270" s="112"/>
    </row>
    <row r="10271" spans="7:9" x14ac:dyDescent="0.25">
      <c r="G10271"/>
      <c r="I10271" s="112"/>
    </row>
    <row r="10272" spans="7:9" x14ac:dyDescent="0.25">
      <c r="G10272"/>
      <c r="I10272" s="112"/>
    </row>
    <row r="10273" spans="7:9" x14ac:dyDescent="0.25">
      <c r="G10273"/>
      <c r="I10273" s="112"/>
    </row>
    <row r="10274" spans="7:9" x14ac:dyDescent="0.25">
      <c r="G10274"/>
      <c r="I10274" s="112"/>
    </row>
    <row r="10275" spans="7:9" x14ac:dyDescent="0.25">
      <c r="G10275"/>
      <c r="I10275" s="112"/>
    </row>
    <row r="10276" spans="7:9" x14ac:dyDescent="0.25">
      <c r="G10276"/>
      <c r="I10276" s="112"/>
    </row>
    <row r="10277" spans="7:9" x14ac:dyDescent="0.25">
      <c r="G10277"/>
      <c r="I10277" s="112"/>
    </row>
    <row r="10278" spans="7:9" x14ac:dyDescent="0.25">
      <c r="G10278"/>
      <c r="I10278" s="112"/>
    </row>
    <row r="10279" spans="7:9" x14ac:dyDescent="0.25">
      <c r="G10279"/>
      <c r="I10279" s="112"/>
    </row>
    <row r="10280" spans="7:9" x14ac:dyDescent="0.25">
      <c r="G10280"/>
      <c r="I10280" s="112"/>
    </row>
    <row r="10281" spans="7:9" x14ac:dyDescent="0.25">
      <c r="G10281"/>
      <c r="I10281" s="112"/>
    </row>
    <row r="10282" spans="7:9" x14ac:dyDescent="0.25">
      <c r="G10282"/>
      <c r="I10282" s="112"/>
    </row>
    <row r="10283" spans="7:9" x14ac:dyDescent="0.25">
      <c r="G10283"/>
      <c r="I10283" s="112"/>
    </row>
    <row r="10284" spans="7:9" x14ac:dyDescent="0.25">
      <c r="G10284"/>
      <c r="I10284" s="112"/>
    </row>
    <row r="10285" spans="7:9" x14ac:dyDescent="0.25">
      <c r="G10285"/>
      <c r="I10285" s="112"/>
    </row>
    <row r="10286" spans="7:9" x14ac:dyDescent="0.25">
      <c r="G10286"/>
      <c r="I10286" s="112"/>
    </row>
    <row r="10287" spans="7:9" x14ac:dyDescent="0.25">
      <c r="G10287"/>
      <c r="I10287" s="112"/>
    </row>
    <row r="10288" spans="7:9" x14ac:dyDescent="0.25">
      <c r="G10288"/>
      <c r="I10288" s="112"/>
    </row>
    <row r="10289" spans="7:9" x14ac:dyDescent="0.25">
      <c r="G10289"/>
      <c r="I10289" s="112"/>
    </row>
    <row r="10290" spans="7:9" x14ac:dyDescent="0.25">
      <c r="G10290"/>
      <c r="I10290" s="112"/>
    </row>
    <row r="10291" spans="7:9" x14ac:dyDescent="0.25">
      <c r="G10291"/>
      <c r="I10291" s="112"/>
    </row>
    <row r="10292" spans="7:9" x14ac:dyDescent="0.25">
      <c r="G10292"/>
      <c r="I10292" s="112"/>
    </row>
    <row r="10293" spans="7:9" x14ac:dyDescent="0.25">
      <c r="G10293"/>
      <c r="I10293" s="112"/>
    </row>
    <row r="10294" spans="7:9" x14ac:dyDescent="0.25">
      <c r="G10294"/>
      <c r="I10294" s="112"/>
    </row>
    <row r="10295" spans="7:9" x14ac:dyDescent="0.25">
      <c r="G10295"/>
      <c r="I10295" s="112"/>
    </row>
    <row r="10296" spans="7:9" x14ac:dyDescent="0.25">
      <c r="G10296"/>
      <c r="I10296" s="112"/>
    </row>
    <row r="10297" spans="7:9" x14ac:dyDescent="0.25">
      <c r="G10297"/>
      <c r="I10297" s="112"/>
    </row>
    <row r="10298" spans="7:9" x14ac:dyDescent="0.25">
      <c r="G10298"/>
      <c r="I10298" s="112"/>
    </row>
    <row r="10299" spans="7:9" x14ac:dyDescent="0.25">
      <c r="G10299"/>
      <c r="I10299" s="112"/>
    </row>
    <row r="10300" spans="7:9" x14ac:dyDescent="0.25">
      <c r="G10300"/>
      <c r="I10300" s="112"/>
    </row>
    <row r="10301" spans="7:9" x14ac:dyDescent="0.25">
      <c r="G10301"/>
      <c r="I10301" s="112"/>
    </row>
    <row r="10302" spans="7:9" x14ac:dyDescent="0.25">
      <c r="G10302"/>
      <c r="I10302" s="112"/>
    </row>
    <row r="10303" spans="7:9" x14ac:dyDescent="0.25">
      <c r="G10303"/>
      <c r="I10303" s="112"/>
    </row>
    <row r="10304" spans="7:9" x14ac:dyDescent="0.25">
      <c r="G10304"/>
      <c r="I10304" s="112"/>
    </row>
    <row r="10305" spans="7:9" x14ac:dyDescent="0.25">
      <c r="G10305"/>
      <c r="I10305" s="112"/>
    </row>
    <row r="10306" spans="7:9" x14ac:dyDescent="0.25">
      <c r="G10306"/>
      <c r="I10306" s="112"/>
    </row>
    <row r="10307" spans="7:9" x14ac:dyDescent="0.25">
      <c r="G10307"/>
      <c r="I10307" s="112"/>
    </row>
    <row r="10308" spans="7:9" x14ac:dyDescent="0.25">
      <c r="G10308"/>
      <c r="I10308" s="112"/>
    </row>
    <row r="10309" spans="7:9" x14ac:dyDescent="0.25">
      <c r="G10309"/>
      <c r="I10309" s="112"/>
    </row>
    <row r="10310" spans="7:9" x14ac:dyDescent="0.25">
      <c r="G10310"/>
      <c r="I10310" s="112"/>
    </row>
    <row r="10311" spans="7:9" x14ac:dyDescent="0.25">
      <c r="G10311"/>
      <c r="I10311" s="112"/>
    </row>
    <row r="10312" spans="7:9" x14ac:dyDescent="0.25">
      <c r="G10312"/>
      <c r="I10312" s="112"/>
    </row>
    <row r="10313" spans="7:9" x14ac:dyDescent="0.25">
      <c r="G10313"/>
      <c r="I10313" s="112"/>
    </row>
    <row r="10314" spans="7:9" x14ac:dyDescent="0.25">
      <c r="G10314"/>
      <c r="I10314" s="112"/>
    </row>
    <row r="10315" spans="7:9" x14ac:dyDescent="0.25">
      <c r="G10315"/>
      <c r="I10315" s="112"/>
    </row>
    <row r="10316" spans="7:9" x14ac:dyDescent="0.25">
      <c r="G10316"/>
      <c r="I10316" s="112"/>
    </row>
    <row r="10317" spans="7:9" x14ac:dyDescent="0.25">
      <c r="G10317"/>
      <c r="I10317" s="112"/>
    </row>
    <row r="10318" spans="7:9" x14ac:dyDescent="0.25">
      <c r="G10318"/>
      <c r="I10318" s="112"/>
    </row>
    <row r="10319" spans="7:9" x14ac:dyDescent="0.25">
      <c r="G10319"/>
      <c r="I10319" s="112"/>
    </row>
    <row r="10320" spans="7:9" x14ac:dyDescent="0.25">
      <c r="G10320"/>
      <c r="I10320" s="112"/>
    </row>
    <row r="10321" spans="7:9" x14ac:dyDescent="0.25">
      <c r="G10321"/>
      <c r="I10321" s="112"/>
    </row>
    <row r="10322" spans="7:9" x14ac:dyDescent="0.25">
      <c r="G10322"/>
      <c r="I10322" s="112"/>
    </row>
    <row r="10323" spans="7:9" x14ac:dyDescent="0.25">
      <c r="G10323"/>
      <c r="I10323" s="112"/>
    </row>
    <row r="10324" spans="7:9" x14ac:dyDescent="0.25">
      <c r="G10324"/>
      <c r="I10324" s="112"/>
    </row>
    <row r="10325" spans="7:9" x14ac:dyDescent="0.25">
      <c r="G10325"/>
      <c r="I10325" s="112"/>
    </row>
    <row r="10326" spans="7:9" x14ac:dyDescent="0.25">
      <c r="G10326"/>
      <c r="I10326" s="112"/>
    </row>
    <row r="10327" spans="7:9" x14ac:dyDescent="0.25">
      <c r="G10327"/>
      <c r="I10327" s="112"/>
    </row>
    <row r="10328" spans="7:9" x14ac:dyDescent="0.25">
      <c r="G10328"/>
      <c r="I10328" s="112"/>
    </row>
    <row r="10329" spans="7:9" x14ac:dyDescent="0.25">
      <c r="G10329"/>
      <c r="I10329" s="112"/>
    </row>
    <row r="10330" spans="7:9" x14ac:dyDescent="0.25">
      <c r="G10330"/>
      <c r="I10330" s="112"/>
    </row>
    <row r="10331" spans="7:9" x14ac:dyDescent="0.25">
      <c r="G10331"/>
      <c r="I10331" s="112"/>
    </row>
    <row r="10332" spans="7:9" x14ac:dyDescent="0.25">
      <c r="G10332"/>
      <c r="I10332" s="112"/>
    </row>
    <row r="10333" spans="7:9" x14ac:dyDescent="0.25">
      <c r="G10333"/>
      <c r="I10333" s="112"/>
    </row>
    <row r="10334" spans="7:9" x14ac:dyDescent="0.25">
      <c r="G10334"/>
      <c r="I10334" s="112"/>
    </row>
    <row r="10335" spans="7:9" x14ac:dyDescent="0.25">
      <c r="G10335"/>
      <c r="I10335" s="112"/>
    </row>
    <row r="10336" spans="7:9" x14ac:dyDescent="0.25">
      <c r="G10336"/>
      <c r="I10336" s="112"/>
    </row>
    <row r="10337" spans="7:9" x14ac:dyDescent="0.25">
      <c r="G10337"/>
      <c r="I10337" s="112"/>
    </row>
    <row r="10338" spans="7:9" x14ac:dyDescent="0.25">
      <c r="G10338"/>
      <c r="I10338" s="112"/>
    </row>
    <row r="10339" spans="7:9" x14ac:dyDescent="0.25">
      <c r="G10339"/>
      <c r="I10339" s="112"/>
    </row>
    <row r="10340" spans="7:9" x14ac:dyDescent="0.25">
      <c r="G10340"/>
      <c r="I10340" s="112"/>
    </row>
    <row r="10341" spans="7:9" x14ac:dyDescent="0.25">
      <c r="G10341"/>
      <c r="I10341" s="112"/>
    </row>
    <row r="10342" spans="7:9" x14ac:dyDescent="0.25">
      <c r="G10342"/>
      <c r="I10342" s="112"/>
    </row>
    <row r="10343" spans="7:9" x14ac:dyDescent="0.25">
      <c r="G10343"/>
      <c r="I10343" s="112"/>
    </row>
    <row r="10344" spans="7:9" x14ac:dyDescent="0.25">
      <c r="G10344"/>
      <c r="I10344" s="112"/>
    </row>
    <row r="10345" spans="7:9" x14ac:dyDescent="0.25">
      <c r="G10345"/>
      <c r="I10345" s="112"/>
    </row>
    <row r="10346" spans="7:9" x14ac:dyDescent="0.25">
      <c r="G10346"/>
      <c r="I10346" s="112"/>
    </row>
    <row r="10347" spans="7:9" x14ac:dyDescent="0.25">
      <c r="G10347"/>
      <c r="I10347" s="112"/>
    </row>
    <row r="10348" spans="7:9" x14ac:dyDescent="0.25">
      <c r="G10348"/>
      <c r="I10348" s="112"/>
    </row>
    <row r="10349" spans="7:9" x14ac:dyDescent="0.25">
      <c r="G10349"/>
      <c r="I10349" s="112"/>
    </row>
    <row r="10350" spans="7:9" x14ac:dyDescent="0.25">
      <c r="G10350"/>
      <c r="I10350" s="112"/>
    </row>
    <row r="10351" spans="7:9" x14ac:dyDescent="0.25">
      <c r="G10351"/>
      <c r="I10351" s="112"/>
    </row>
    <row r="10352" spans="7:9" x14ac:dyDescent="0.25">
      <c r="G10352"/>
      <c r="I10352" s="112"/>
    </row>
    <row r="10353" spans="7:9" x14ac:dyDescent="0.25">
      <c r="G10353"/>
      <c r="I10353" s="112"/>
    </row>
    <row r="10354" spans="7:9" x14ac:dyDescent="0.25">
      <c r="G10354"/>
      <c r="I10354" s="112"/>
    </row>
    <row r="10355" spans="7:9" x14ac:dyDescent="0.25">
      <c r="G10355"/>
      <c r="I10355" s="112"/>
    </row>
    <row r="10356" spans="7:9" x14ac:dyDescent="0.25">
      <c r="G10356"/>
      <c r="I10356" s="112"/>
    </row>
    <row r="10357" spans="7:9" x14ac:dyDescent="0.25">
      <c r="G10357"/>
      <c r="I10357" s="112"/>
    </row>
    <row r="10358" spans="7:9" x14ac:dyDescent="0.25">
      <c r="G10358"/>
      <c r="I10358" s="112"/>
    </row>
    <row r="10359" spans="7:9" x14ac:dyDescent="0.25">
      <c r="G10359"/>
      <c r="I10359" s="112"/>
    </row>
    <row r="10360" spans="7:9" x14ac:dyDescent="0.25">
      <c r="G10360"/>
      <c r="I10360" s="112"/>
    </row>
    <row r="10361" spans="7:9" x14ac:dyDescent="0.25">
      <c r="G10361"/>
      <c r="I10361" s="112"/>
    </row>
    <row r="10362" spans="7:9" x14ac:dyDescent="0.25">
      <c r="G10362"/>
      <c r="I10362" s="112"/>
    </row>
    <row r="10363" spans="7:9" x14ac:dyDescent="0.25">
      <c r="G10363"/>
      <c r="I10363" s="112"/>
    </row>
    <row r="10364" spans="7:9" x14ac:dyDescent="0.25">
      <c r="G10364"/>
      <c r="I10364" s="112"/>
    </row>
    <row r="10365" spans="7:9" x14ac:dyDescent="0.25">
      <c r="G10365"/>
      <c r="I10365" s="112"/>
    </row>
    <row r="10366" spans="7:9" x14ac:dyDescent="0.25">
      <c r="G10366"/>
      <c r="I10366" s="112"/>
    </row>
    <row r="10367" spans="7:9" x14ac:dyDescent="0.25">
      <c r="G10367"/>
      <c r="I10367" s="112"/>
    </row>
    <row r="10368" spans="7:9" x14ac:dyDescent="0.25">
      <c r="G10368"/>
      <c r="I10368" s="112"/>
    </row>
    <row r="10369" spans="7:9" x14ac:dyDescent="0.25">
      <c r="G10369"/>
      <c r="I10369" s="112"/>
    </row>
    <row r="10370" spans="7:9" x14ac:dyDescent="0.25">
      <c r="G10370"/>
      <c r="I10370" s="112"/>
    </row>
    <row r="10371" spans="7:9" x14ac:dyDescent="0.25">
      <c r="G10371"/>
      <c r="I10371" s="112"/>
    </row>
    <row r="10372" spans="7:9" x14ac:dyDescent="0.25">
      <c r="G10372"/>
      <c r="I10372" s="112"/>
    </row>
    <row r="10373" spans="7:9" x14ac:dyDescent="0.25">
      <c r="G10373"/>
      <c r="I10373" s="112"/>
    </row>
    <row r="10374" spans="7:9" x14ac:dyDescent="0.25">
      <c r="G10374"/>
      <c r="I10374" s="112"/>
    </row>
    <row r="10375" spans="7:9" x14ac:dyDescent="0.25">
      <c r="G10375"/>
      <c r="I10375" s="112"/>
    </row>
    <row r="10376" spans="7:9" x14ac:dyDescent="0.25">
      <c r="G10376"/>
      <c r="I10376" s="112"/>
    </row>
    <row r="10377" spans="7:9" x14ac:dyDescent="0.25">
      <c r="G10377"/>
      <c r="I10377" s="112"/>
    </row>
    <row r="10378" spans="7:9" x14ac:dyDescent="0.25">
      <c r="G10378"/>
      <c r="I10378" s="112"/>
    </row>
    <row r="10379" spans="7:9" x14ac:dyDescent="0.25">
      <c r="G10379"/>
      <c r="I10379" s="112"/>
    </row>
    <row r="10380" spans="7:9" x14ac:dyDescent="0.25">
      <c r="G10380"/>
      <c r="I10380" s="112"/>
    </row>
    <row r="10381" spans="7:9" x14ac:dyDescent="0.25">
      <c r="G10381"/>
      <c r="I10381" s="112"/>
    </row>
    <row r="10382" spans="7:9" x14ac:dyDescent="0.25">
      <c r="G10382"/>
      <c r="I10382" s="112"/>
    </row>
    <row r="10383" spans="7:9" x14ac:dyDescent="0.25">
      <c r="G10383"/>
      <c r="I10383" s="112"/>
    </row>
    <row r="10384" spans="7:9" x14ac:dyDescent="0.25">
      <c r="G10384"/>
      <c r="I10384" s="112"/>
    </row>
    <row r="10385" spans="7:9" x14ac:dyDescent="0.25">
      <c r="G10385"/>
      <c r="I10385" s="112"/>
    </row>
    <row r="10386" spans="7:9" x14ac:dyDescent="0.25">
      <c r="G10386"/>
      <c r="I10386" s="112"/>
    </row>
    <row r="10387" spans="7:9" x14ac:dyDescent="0.25">
      <c r="G10387"/>
      <c r="I10387" s="112"/>
    </row>
    <row r="10388" spans="7:9" x14ac:dyDescent="0.25">
      <c r="G10388"/>
      <c r="I10388" s="112"/>
    </row>
    <row r="10389" spans="7:9" x14ac:dyDescent="0.25">
      <c r="G10389"/>
      <c r="I10389" s="112"/>
    </row>
    <row r="10390" spans="7:9" x14ac:dyDescent="0.25">
      <c r="G10390"/>
      <c r="I10390" s="112"/>
    </row>
    <row r="10391" spans="7:9" x14ac:dyDescent="0.25">
      <c r="G10391"/>
      <c r="I10391" s="112"/>
    </row>
    <row r="10392" spans="7:9" x14ac:dyDescent="0.25">
      <c r="G10392"/>
      <c r="I10392" s="112"/>
    </row>
    <row r="10393" spans="7:9" x14ac:dyDescent="0.25">
      <c r="G10393"/>
      <c r="I10393" s="112"/>
    </row>
    <row r="10394" spans="7:9" x14ac:dyDescent="0.25">
      <c r="G10394"/>
      <c r="I10394" s="112"/>
    </row>
    <row r="10395" spans="7:9" x14ac:dyDescent="0.25">
      <c r="G10395"/>
      <c r="I10395" s="112"/>
    </row>
    <row r="10396" spans="7:9" x14ac:dyDescent="0.25">
      <c r="G10396"/>
      <c r="I10396" s="112"/>
    </row>
    <row r="10397" spans="7:9" x14ac:dyDescent="0.25">
      <c r="G10397"/>
      <c r="I10397" s="112"/>
    </row>
    <row r="10398" spans="7:9" x14ac:dyDescent="0.25">
      <c r="G10398"/>
      <c r="I10398" s="112"/>
    </row>
    <row r="10399" spans="7:9" x14ac:dyDescent="0.25">
      <c r="G10399"/>
      <c r="I10399" s="112"/>
    </row>
    <row r="10400" spans="7:9" x14ac:dyDescent="0.25">
      <c r="G10400"/>
      <c r="I10400" s="112"/>
    </row>
    <row r="10401" spans="7:9" x14ac:dyDescent="0.25">
      <c r="G10401"/>
      <c r="I10401" s="112"/>
    </row>
    <row r="10402" spans="7:9" x14ac:dyDescent="0.25">
      <c r="G10402"/>
      <c r="I10402" s="112"/>
    </row>
    <row r="10403" spans="7:9" x14ac:dyDescent="0.25">
      <c r="G10403"/>
      <c r="I10403" s="112"/>
    </row>
    <row r="10404" spans="7:9" x14ac:dyDescent="0.25">
      <c r="G10404"/>
      <c r="I10404" s="112"/>
    </row>
    <row r="10405" spans="7:9" x14ac:dyDescent="0.25">
      <c r="G10405"/>
      <c r="I10405" s="112"/>
    </row>
    <row r="10406" spans="7:9" x14ac:dyDescent="0.25">
      <c r="G10406"/>
      <c r="I10406" s="112"/>
    </row>
    <row r="10407" spans="7:9" x14ac:dyDescent="0.25">
      <c r="G10407"/>
      <c r="I10407" s="112"/>
    </row>
    <row r="10408" spans="7:9" x14ac:dyDescent="0.25">
      <c r="G10408"/>
      <c r="I10408" s="112"/>
    </row>
    <row r="10409" spans="7:9" x14ac:dyDescent="0.25">
      <c r="G10409"/>
      <c r="I10409" s="112"/>
    </row>
    <row r="10410" spans="7:9" x14ac:dyDescent="0.25">
      <c r="G10410"/>
      <c r="I10410" s="112"/>
    </row>
    <row r="10411" spans="7:9" x14ac:dyDescent="0.25">
      <c r="G10411"/>
      <c r="I10411" s="112"/>
    </row>
    <row r="10412" spans="7:9" x14ac:dyDescent="0.25">
      <c r="G10412"/>
      <c r="I10412" s="112"/>
    </row>
    <row r="10413" spans="7:9" x14ac:dyDescent="0.25">
      <c r="G10413"/>
      <c r="I10413" s="112"/>
    </row>
    <row r="10414" spans="7:9" x14ac:dyDescent="0.25">
      <c r="G10414"/>
      <c r="I10414" s="112"/>
    </row>
    <row r="10415" spans="7:9" x14ac:dyDescent="0.25">
      <c r="G10415"/>
      <c r="I10415" s="112"/>
    </row>
    <row r="10416" spans="7:9" x14ac:dyDescent="0.25">
      <c r="G10416"/>
      <c r="I10416" s="112"/>
    </row>
    <row r="10417" spans="7:9" x14ac:dyDescent="0.25">
      <c r="G10417"/>
      <c r="I10417" s="112"/>
    </row>
    <row r="10418" spans="7:9" x14ac:dyDescent="0.25">
      <c r="G10418"/>
      <c r="I10418" s="112"/>
    </row>
    <row r="10419" spans="7:9" x14ac:dyDescent="0.25">
      <c r="G10419"/>
      <c r="I10419" s="112"/>
    </row>
    <row r="10420" spans="7:9" x14ac:dyDescent="0.25">
      <c r="G10420"/>
      <c r="I10420" s="112"/>
    </row>
    <row r="10421" spans="7:9" x14ac:dyDescent="0.25">
      <c r="G10421"/>
      <c r="I10421" s="112"/>
    </row>
    <row r="10422" spans="7:9" x14ac:dyDescent="0.25">
      <c r="G10422"/>
      <c r="I10422" s="112"/>
    </row>
    <row r="10423" spans="7:9" x14ac:dyDescent="0.25">
      <c r="G10423"/>
      <c r="I10423" s="112"/>
    </row>
    <row r="10424" spans="7:9" x14ac:dyDescent="0.25">
      <c r="G10424"/>
      <c r="I10424" s="112"/>
    </row>
    <row r="10425" spans="7:9" x14ac:dyDescent="0.25">
      <c r="G10425"/>
      <c r="I10425" s="112"/>
    </row>
    <row r="10426" spans="7:9" x14ac:dyDescent="0.25">
      <c r="G10426"/>
      <c r="I10426" s="112"/>
    </row>
    <row r="10427" spans="7:9" x14ac:dyDescent="0.25">
      <c r="G10427"/>
      <c r="I10427" s="112"/>
    </row>
    <row r="10428" spans="7:9" x14ac:dyDescent="0.25">
      <c r="G10428"/>
      <c r="I10428" s="112"/>
    </row>
    <row r="10429" spans="7:9" x14ac:dyDescent="0.25">
      <c r="G10429"/>
      <c r="I10429" s="112"/>
    </row>
    <row r="10430" spans="7:9" x14ac:dyDescent="0.25">
      <c r="G10430"/>
      <c r="I10430" s="112"/>
    </row>
    <row r="10431" spans="7:9" x14ac:dyDescent="0.25">
      <c r="G10431"/>
      <c r="I10431" s="112"/>
    </row>
    <row r="10432" spans="7:9" x14ac:dyDescent="0.25">
      <c r="G10432"/>
      <c r="I10432" s="112"/>
    </row>
    <row r="10433" spans="7:9" x14ac:dyDescent="0.25">
      <c r="G10433"/>
      <c r="I10433" s="112"/>
    </row>
    <row r="10434" spans="7:9" x14ac:dyDescent="0.25">
      <c r="G10434"/>
      <c r="I10434" s="112"/>
    </row>
    <row r="10435" spans="7:9" x14ac:dyDescent="0.25">
      <c r="G10435"/>
      <c r="I10435" s="112"/>
    </row>
    <row r="10436" spans="7:9" x14ac:dyDescent="0.25">
      <c r="G10436"/>
      <c r="I10436" s="112"/>
    </row>
    <row r="10437" spans="7:9" x14ac:dyDescent="0.25">
      <c r="G10437"/>
      <c r="I10437" s="112"/>
    </row>
    <row r="10438" spans="7:9" x14ac:dyDescent="0.25">
      <c r="G10438"/>
      <c r="I10438" s="112"/>
    </row>
    <row r="10439" spans="7:9" x14ac:dyDescent="0.25">
      <c r="G10439"/>
      <c r="I10439" s="112"/>
    </row>
    <row r="10440" spans="7:9" x14ac:dyDescent="0.25">
      <c r="G10440"/>
      <c r="I10440" s="112"/>
    </row>
    <row r="10441" spans="7:9" x14ac:dyDescent="0.25">
      <c r="G10441"/>
      <c r="I10441" s="112"/>
    </row>
    <row r="10442" spans="7:9" x14ac:dyDescent="0.25">
      <c r="G10442"/>
      <c r="I10442" s="112"/>
    </row>
    <row r="10443" spans="7:9" x14ac:dyDescent="0.25">
      <c r="G10443"/>
      <c r="I10443" s="112"/>
    </row>
    <row r="10444" spans="7:9" x14ac:dyDescent="0.25">
      <c r="G10444"/>
      <c r="I10444" s="112"/>
    </row>
    <row r="10445" spans="7:9" x14ac:dyDescent="0.25">
      <c r="G10445"/>
      <c r="I10445" s="112"/>
    </row>
    <row r="10446" spans="7:9" x14ac:dyDescent="0.25">
      <c r="G10446"/>
      <c r="I10446" s="112"/>
    </row>
    <row r="10447" spans="7:9" x14ac:dyDescent="0.25">
      <c r="G10447"/>
      <c r="I10447" s="112"/>
    </row>
    <row r="10448" spans="7:9" x14ac:dyDescent="0.25">
      <c r="G10448"/>
      <c r="I10448" s="112"/>
    </row>
    <row r="10449" spans="7:9" x14ac:dyDescent="0.25">
      <c r="G10449"/>
      <c r="I10449" s="112"/>
    </row>
    <row r="10450" spans="7:9" x14ac:dyDescent="0.25">
      <c r="G10450"/>
      <c r="I10450" s="112"/>
    </row>
    <row r="10451" spans="7:9" x14ac:dyDescent="0.25">
      <c r="G10451"/>
      <c r="I10451" s="112"/>
    </row>
    <row r="10452" spans="7:9" x14ac:dyDescent="0.25">
      <c r="G10452"/>
      <c r="I10452" s="112"/>
    </row>
    <row r="10453" spans="7:9" x14ac:dyDescent="0.25">
      <c r="G10453"/>
      <c r="I10453" s="112"/>
    </row>
    <row r="10454" spans="7:9" x14ac:dyDescent="0.25">
      <c r="G10454"/>
      <c r="I10454" s="112"/>
    </row>
    <row r="10455" spans="7:9" x14ac:dyDescent="0.25">
      <c r="G10455"/>
      <c r="I10455" s="112"/>
    </row>
    <row r="10456" spans="7:9" x14ac:dyDescent="0.25">
      <c r="G10456"/>
      <c r="I10456" s="112"/>
    </row>
    <row r="10457" spans="7:9" x14ac:dyDescent="0.25">
      <c r="G10457"/>
      <c r="I10457" s="112"/>
    </row>
    <row r="10458" spans="7:9" x14ac:dyDescent="0.25">
      <c r="G10458"/>
      <c r="I10458" s="112"/>
    </row>
    <row r="10459" spans="7:9" x14ac:dyDescent="0.25">
      <c r="G10459"/>
      <c r="I10459" s="112"/>
    </row>
    <row r="10460" spans="7:9" x14ac:dyDescent="0.25">
      <c r="G10460"/>
      <c r="I10460" s="112"/>
    </row>
    <row r="10461" spans="7:9" x14ac:dyDescent="0.25">
      <c r="G10461"/>
      <c r="I10461" s="112"/>
    </row>
    <row r="10462" spans="7:9" x14ac:dyDescent="0.25">
      <c r="G10462"/>
      <c r="I10462" s="112"/>
    </row>
    <row r="10463" spans="7:9" x14ac:dyDescent="0.25">
      <c r="G10463"/>
      <c r="I10463" s="112"/>
    </row>
    <row r="10464" spans="7:9" x14ac:dyDescent="0.25">
      <c r="G10464"/>
      <c r="I10464" s="112"/>
    </row>
    <row r="10465" spans="7:9" x14ac:dyDescent="0.25">
      <c r="G10465"/>
      <c r="I10465" s="112"/>
    </row>
    <row r="10466" spans="7:9" x14ac:dyDescent="0.25">
      <c r="G10466"/>
      <c r="I10466" s="112"/>
    </row>
    <row r="10467" spans="7:9" x14ac:dyDescent="0.25">
      <c r="G10467"/>
      <c r="I10467" s="112"/>
    </row>
    <row r="10468" spans="7:9" x14ac:dyDescent="0.25">
      <c r="G10468"/>
      <c r="I10468" s="112"/>
    </row>
    <row r="10469" spans="7:9" x14ac:dyDescent="0.25">
      <c r="G10469"/>
      <c r="I10469" s="112"/>
    </row>
    <row r="10470" spans="7:9" x14ac:dyDescent="0.25">
      <c r="G10470"/>
      <c r="I10470" s="112"/>
    </row>
    <row r="10471" spans="7:9" x14ac:dyDescent="0.25">
      <c r="G10471"/>
      <c r="I10471" s="112"/>
    </row>
    <row r="10472" spans="7:9" x14ac:dyDescent="0.25">
      <c r="G10472"/>
      <c r="I10472" s="112"/>
    </row>
    <row r="10473" spans="7:9" x14ac:dyDescent="0.25">
      <c r="G10473"/>
      <c r="I10473" s="112"/>
    </row>
    <row r="10474" spans="7:9" x14ac:dyDescent="0.25">
      <c r="G10474"/>
      <c r="I10474" s="112"/>
    </row>
    <row r="10475" spans="7:9" x14ac:dyDescent="0.25">
      <c r="G10475"/>
      <c r="I10475" s="112"/>
    </row>
    <row r="10476" spans="7:9" x14ac:dyDescent="0.25">
      <c r="G10476"/>
      <c r="I10476" s="112"/>
    </row>
    <row r="10477" spans="7:9" x14ac:dyDescent="0.25">
      <c r="G10477"/>
      <c r="I10477" s="112"/>
    </row>
    <row r="10478" spans="7:9" x14ac:dyDescent="0.25">
      <c r="G10478"/>
      <c r="I10478" s="112"/>
    </row>
    <row r="10479" spans="7:9" x14ac:dyDescent="0.25">
      <c r="G10479"/>
      <c r="I10479" s="112"/>
    </row>
    <row r="10480" spans="7:9" x14ac:dyDescent="0.25">
      <c r="G10480"/>
      <c r="I10480" s="112"/>
    </row>
    <row r="10481" spans="7:9" x14ac:dyDescent="0.25">
      <c r="G10481"/>
      <c r="I10481" s="112"/>
    </row>
    <row r="10482" spans="7:9" x14ac:dyDescent="0.25">
      <c r="G10482"/>
      <c r="I10482" s="112"/>
    </row>
    <row r="10483" spans="7:9" x14ac:dyDescent="0.25">
      <c r="G10483"/>
      <c r="I10483" s="112"/>
    </row>
    <row r="10484" spans="7:9" x14ac:dyDescent="0.25">
      <c r="G10484"/>
      <c r="I10484" s="112"/>
    </row>
    <row r="10485" spans="7:9" x14ac:dyDescent="0.25">
      <c r="G10485"/>
      <c r="I10485" s="112"/>
    </row>
    <row r="10486" spans="7:9" x14ac:dyDescent="0.25">
      <c r="G10486"/>
      <c r="I10486" s="112"/>
    </row>
    <row r="10487" spans="7:9" x14ac:dyDescent="0.25">
      <c r="G10487"/>
      <c r="I10487" s="112"/>
    </row>
    <row r="10488" spans="7:9" x14ac:dyDescent="0.25">
      <c r="G10488"/>
      <c r="I10488" s="112"/>
    </row>
    <row r="10489" spans="7:9" x14ac:dyDescent="0.25">
      <c r="G10489"/>
      <c r="I10489" s="112"/>
    </row>
    <row r="10490" spans="7:9" x14ac:dyDescent="0.25">
      <c r="G10490"/>
      <c r="I10490" s="112"/>
    </row>
    <row r="10491" spans="7:9" x14ac:dyDescent="0.25">
      <c r="G10491"/>
      <c r="I10491" s="112"/>
    </row>
    <row r="10492" spans="7:9" x14ac:dyDescent="0.25">
      <c r="G10492"/>
      <c r="I10492" s="112"/>
    </row>
    <row r="10493" spans="7:9" x14ac:dyDescent="0.25">
      <c r="G10493"/>
      <c r="I10493" s="112"/>
    </row>
    <row r="10494" spans="7:9" x14ac:dyDescent="0.25">
      <c r="G10494"/>
      <c r="I10494" s="112"/>
    </row>
    <row r="10495" spans="7:9" x14ac:dyDescent="0.25">
      <c r="G10495"/>
      <c r="I10495" s="112"/>
    </row>
    <row r="10496" spans="7:9" x14ac:dyDescent="0.25">
      <c r="G10496"/>
      <c r="I10496" s="112"/>
    </row>
    <row r="10497" spans="7:9" x14ac:dyDescent="0.25">
      <c r="G10497"/>
      <c r="I10497" s="112"/>
    </row>
    <row r="10498" spans="7:9" x14ac:dyDescent="0.25">
      <c r="G10498"/>
      <c r="I10498" s="112"/>
    </row>
    <row r="10499" spans="7:9" x14ac:dyDescent="0.25">
      <c r="G10499"/>
      <c r="I10499" s="112"/>
    </row>
    <row r="10500" spans="7:9" x14ac:dyDescent="0.25">
      <c r="G10500"/>
      <c r="I10500" s="112"/>
    </row>
    <row r="10501" spans="7:9" x14ac:dyDescent="0.25">
      <c r="G10501"/>
      <c r="I10501" s="112"/>
    </row>
    <row r="10502" spans="7:9" x14ac:dyDescent="0.25">
      <c r="G10502"/>
      <c r="I10502" s="112"/>
    </row>
    <row r="10503" spans="7:9" x14ac:dyDescent="0.25">
      <c r="G10503"/>
      <c r="I10503" s="112"/>
    </row>
    <row r="10504" spans="7:9" x14ac:dyDescent="0.25">
      <c r="G10504"/>
      <c r="I10504" s="112"/>
    </row>
    <row r="10505" spans="7:9" x14ac:dyDescent="0.25">
      <c r="G10505"/>
      <c r="I10505" s="112"/>
    </row>
    <row r="10506" spans="7:9" x14ac:dyDescent="0.25">
      <c r="G10506"/>
      <c r="I10506" s="112"/>
    </row>
    <row r="10507" spans="7:9" x14ac:dyDescent="0.25">
      <c r="G10507"/>
      <c r="I10507" s="112"/>
    </row>
    <row r="10508" spans="7:9" x14ac:dyDescent="0.25">
      <c r="G10508"/>
      <c r="I10508" s="112"/>
    </row>
    <row r="10509" spans="7:9" x14ac:dyDescent="0.25">
      <c r="G10509"/>
      <c r="I10509" s="112"/>
    </row>
    <row r="10510" spans="7:9" x14ac:dyDescent="0.25">
      <c r="G10510"/>
      <c r="I10510" s="112"/>
    </row>
    <row r="10511" spans="7:9" x14ac:dyDescent="0.25">
      <c r="G10511"/>
      <c r="I10511" s="112"/>
    </row>
    <row r="10512" spans="7:9" x14ac:dyDescent="0.25">
      <c r="G10512"/>
      <c r="I10512" s="112"/>
    </row>
    <row r="10513" spans="7:9" x14ac:dyDescent="0.25">
      <c r="G10513"/>
      <c r="I10513" s="112"/>
    </row>
    <row r="10514" spans="7:9" x14ac:dyDescent="0.25">
      <c r="G10514"/>
      <c r="I10514" s="112"/>
    </row>
    <row r="10515" spans="7:9" x14ac:dyDescent="0.25">
      <c r="G10515"/>
      <c r="I10515" s="112"/>
    </row>
    <row r="10516" spans="7:9" x14ac:dyDescent="0.25">
      <c r="G10516"/>
      <c r="I10516" s="112"/>
    </row>
    <row r="10517" spans="7:9" x14ac:dyDescent="0.25">
      <c r="G10517"/>
      <c r="I10517" s="112"/>
    </row>
    <row r="10518" spans="7:9" x14ac:dyDescent="0.25">
      <c r="G10518"/>
      <c r="I10518" s="112"/>
    </row>
    <row r="10519" spans="7:9" x14ac:dyDescent="0.25">
      <c r="G10519"/>
      <c r="I10519" s="112"/>
    </row>
    <row r="10520" spans="7:9" x14ac:dyDescent="0.25">
      <c r="G10520"/>
      <c r="I10520" s="112"/>
    </row>
    <row r="10521" spans="7:9" x14ac:dyDescent="0.25">
      <c r="G10521"/>
      <c r="I10521" s="112"/>
    </row>
    <row r="10522" spans="7:9" x14ac:dyDescent="0.25">
      <c r="G10522"/>
      <c r="I10522" s="112"/>
    </row>
    <row r="10523" spans="7:9" x14ac:dyDescent="0.25">
      <c r="G10523"/>
      <c r="I10523" s="112"/>
    </row>
    <row r="10524" spans="7:9" x14ac:dyDescent="0.25">
      <c r="G10524"/>
      <c r="I10524" s="112"/>
    </row>
    <row r="10525" spans="7:9" x14ac:dyDescent="0.25">
      <c r="G10525"/>
      <c r="I10525" s="112"/>
    </row>
    <row r="10526" spans="7:9" x14ac:dyDescent="0.25">
      <c r="G10526"/>
      <c r="I10526" s="112"/>
    </row>
    <row r="10527" spans="7:9" x14ac:dyDescent="0.25">
      <c r="G10527"/>
      <c r="I10527" s="112"/>
    </row>
    <row r="10528" spans="7:9" x14ac:dyDescent="0.25">
      <c r="G10528"/>
      <c r="I10528" s="112"/>
    </row>
    <row r="10529" spans="7:9" x14ac:dyDescent="0.25">
      <c r="G10529"/>
      <c r="I10529" s="112"/>
    </row>
    <row r="10530" spans="7:9" x14ac:dyDescent="0.25">
      <c r="G10530"/>
      <c r="I10530" s="112"/>
    </row>
    <row r="10531" spans="7:9" x14ac:dyDescent="0.25">
      <c r="G10531"/>
      <c r="I10531" s="112"/>
    </row>
    <row r="10532" spans="7:9" x14ac:dyDescent="0.25">
      <c r="G10532"/>
      <c r="I10532" s="112"/>
    </row>
    <row r="10533" spans="7:9" x14ac:dyDescent="0.25">
      <c r="G10533"/>
      <c r="I10533" s="112"/>
    </row>
    <row r="10534" spans="7:9" x14ac:dyDescent="0.25">
      <c r="G10534"/>
      <c r="I10534" s="112"/>
    </row>
    <row r="10535" spans="7:9" x14ac:dyDescent="0.25">
      <c r="G10535"/>
      <c r="I10535" s="112"/>
    </row>
    <row r="10536" spans="7:9" x14ac:dyDescent="0.25">
      <c r="G10536"/>
      <c r="I10536" s="112"/>
    </row>
    <row r="10537" spans="7:9" x14ac:dyDescent="0.25">
      <c r="G10537"/>
      <c r="I10537" s="112"/>
    </row>
    <row r="10538" spans="7:9" x14ac:dyDescent="0.25">
      <c r="G10538"/>
      <c r="I10538" s="112"/>
    </row>
    <row r="10539" spans="7:9" x14ac:dyDescent="0.25">
      <c r="G10539"/>
      <c r="I10539" s="112"/>
    </row>
    <row r="10540" spans="7:9" x14ac:dyDescent="0.25">
      <c r="G10540"/>
      <c r="I10540" s="112"/>
    </row>
    <row r="10541" spans="7:9" x14ac:dyDescent="0.25">
      <c r="G10541"/>
      <c r="I10541" s="112"/>
    </row>
    <row r="10542" spans="7:9" x14ac:dyDescent="0.25">
      <c r="G10542"/>
      <c r="I10542" s="112"/>
    </row>
    <row r="10543" spans="7:9" x14ac:dyDescent="0.25">
      <c r="G10543"/>
      <c r="I10543" s="112"/>
    </row>
    <row r="10544" spans="7:9" x14ac:dyDescent="0.25">
      <c r="G10544"/>
      <c r="I10544" s="112"/>
    </row>
    <row r="10545" spans="7:9" x14ac:dyDescent="0.25">
      <c r="G10545"/>
      <c r="I10545" s="112"/>
    </row>
    <row r="10546" spans="7:9" x14ac:dyDescent="0.25">
      <c r="G10546"/>
      <c r="I10546" s="112"/>
    </row>
    <row r="10547" spans="7:9" x14ac:dyDescent="0.25">
      <c r="G10547"/>
      <c r="I10547" s="112"/>
    </row>
    <row r="10548" spans="7:9" x14ac:dyDescent="0.25">
      <c r="G10548"/>
      <c r="I10548" s="112"/>
    </row>
    <row r="10549" spans="7:9" x14ac:dyDescent="0.25">
      <c r="G10549"/>
      <c r="I10549" s="112"/>
    </row>
    <row r="10550" spans="7:9" x14ac:dyDescent="0.25">
      <c r="G10550"/>
      <c r="I10550" s="112"/>
    </row>
    <row r="10551" spans="7:9" x14ac:dyDescent="0.25">
      <c r="G10551"/>
      <c r="I10551" s="112"/>
    </row>
    <row r="10552" spans="7:9" x14ac:dyDescent="0.25">
      <c r="G10552"/>
      <c r="I10552" s="112"/>
    </row>
    <row r="10553" spans="7:9" x14ac:dyDescent="0.25">
      <c r="G10553"/>
      <c r="I10553" s="112"/>
    </row>
    <row r="10554" spans="7:9" x14ac:dyDescent="0.25">
      <c r="G10554"/>
      <c r="I10554" s="112"/>
    </row>
    <row r="10555" spans="7:9" x14ac:dyDescent="0.25">
      <c r="G10555"/>
      <c r="I10555" s="112"/>
    </row>
    <row r="10556" spans="7:9" x14ac:dyDescent="0.25">
      <c r="G10556"/>
      <c r="I10556" s="112"/>
    </row>
    <row r="10557" spans="7:9" x14ac:dyDescent="0.25">
      <c r="G10557"/>
      <c r="I10557" s="112"/>
    </row>
    <row r="10558" spans="7:9" x14ac:dyDescent="0.25">
      <c r="G10558"/>
      <c r="I10558" s="112"/>
    </row>
    <row r="10559" spans="7:9" x14ac:dyDescent="0.25">
      <c r="G10559"/>
      <c r="I10559" s="112"/>
    </row>
    <row r="10560" spans="7:9" x14ac:dyDescent="0.25">
      <c r="G10560"/>
      <c r="I10560" s="112"/>
    </row>
    <row r="10561" spans="7:9" x14ac:dyDescent="0.25">
      <c r="G10561"/>
      <c r="I10561" s="112"/>
    </row>
    <row r="10562" spans="7:9" x14ac:dyDescent="0.25">
      <c r="G10562"/>
      <c r="I10562" s="112"/>
    </row>
    <row r="10563" spans="7:9" x14ac:dyDescent="0.25">
      <c r="G10563"/>
      <c r="I10563" s="112"/>
    </row>
    <row r="10564" spans="7:9" x14ac:dyDescent="0.25">
      <c r="G10564"/>
      <c r="I10564" s="112"/>
    </row>
    <row r="10565" spans="7:9" x14ac:dyDescent="0.25">
      <c r="G10565"/>
      <c r="I10565" s="112"/>
    </row>
    <row r="10566" spans="7:9" x14ac:dyDescent="0.25">
      <c r="G10566"/>
      <c r="I10566" s="112"/>
    </row>
    <row r="10567" spans="7:9" x14ac:dyDescent="0.25">
      <c r="G10567"/>
      <c r="I10567" s="112"/>
    </row>
    <row r="10568" spans="7:9" x14ac:dyDescent="0.25">
      <c r="G10568"/>
      <c r="I10568" s="112"/>
    </row>
    <row r="10569" spans="7:9" x14ac:dyDescent="0.25">
      <c r="G10569"/>
      <c r="I10569" s="112"/>
    </row>
    <row r="10570" spans="7:9" x14ac:dyDescent="0.25">
      <c r="G10570"/>
      <c r="I10570" s="112"/>
    </row>
    <row r="10571" spans="7:9" x14ac:dyDescent="0.25">
      <c r="G10571"/>
      <c r="I10571" s="112"/>
    </row>
    <row r="10572" spans="7:9" x14ac:dyDescent="0.25">
      <c r="G10572"/>
      <c r="I10572" s="112"/>
    </row>
    <row r="10573" spans="7:9" x14ac:dyDescent="0.25">
      <c r="G10573"/>
      <c r="I10573" s="112"/>
    </row>
    <row r="10574" spans="7:9" x14ac:dyDescent="0.25">
      <c r="G10574"/>
      <c r="I10574" s="112"/>
    </row>
    <row r="10575" spans="7:9" x14ac:dyDescent="0.25">
      <c r="G10575"/>
      <c r="I10575" s="112"/>
    </row>
    <row r="10576" spans="7:9" x14ac:dyDescent="0.25">
      <c r="G10576"/>
      <c r="I10576" s="112"/>
    </row>
    <row r="10577" spans="7:9" x14ac:dyDescent="0.25">
      <c r="G10577"/>
      <c r="I10577" s="112"/>
    </row>
    <row r="10578" spans="7:9" x14ac:dyDescent="0.25">
      <c r="G10578"/>
      <c r="I10578" s="112"/>
    </row>
    <row r="10579" spans="7:9" x14ac:dyDescent="0.25">
      <c r="G10579"/>
      <c r="I10579" s="112"/>
    </row>
    <row r="10580" spans="7:9" x14ac:dyDescent="0.25">
      <c r="G10580"/>
      <c r="I10580" s="112"/>
    </row>
    <row r="10581" spans="7:9" x14ac:dyDescent="0.25">
      <c r="G10581"/>
      <c r="I10581" s="112"/>
    </row>
    <row r="10582" spans="7:9" x14ac:dyDescent="0.25">
      <c r="G10582"/>
      <c r="I10582" s="112"/>
    </row>
    <row r="10583" spans="7:9" x14ac:dyDescent="0.25">
      <c r="G10583"/>
      <c r="I10583" s="112"/>
    </row>
    <row r="10584" spans="7:9" x14ac:dyDescent="0.25">
      <c r="G10584"/>
      <c r="I10584" s="112"/>
    </row>
    <row r="10585" spans="7:9" x14ac:dyDescent="0.25">
      <c r="G10585"/>
      <c r="I10585" s="112"/>
    </row>
    <row r="10586" spans="7:9" x14ac:dyDescent="0.25">
      <c r="G10586"/>
      <c r="I10586" s="112"/>
    </row>
    <row r="10587" spans="7:9" x14ac:dyDescent="0.25">
      <c r="G10587"/>
      <c r="I10587" s="112"/>
    </row>
    <row r="10588" spans="7:9" x14ac:dyDescent="0.25">
      <c r="G10588"/>
      <c r="I10588" s="112"/>
    </row>
    <row r="10589" spans="7:9" x14ac:dyDescent="0.25">
      <c r="G10589"/>
      <c r="I10589" s="112"/>
    </row>
    <row r="10590" spans="7:9" x14ac:dyDescent="0.25">
      <c r="G10590"/>
      <c r="I10590" s="112"/>
    </row>
    <row r="10591" spans="7:9" x14ac:dyDescent="0.25">
      <c r="G10591"/>
      <c r="I10591" s="112"/>
    </row>
    <row r="10592" spans="7:9" x14ac:dyDescent="0.25">
      <c r="G10592"/>
      <c r="I10592" s="112"/>
    </row>
    <row r="10593" spans="7:9" x14ac:dyDescent="0.25">
      <c r="G10593"/>
      <c r="I10593" s="112"/>
    </row>
    <row r="10594" spans="7:9" x14ac:dyDescent="0.25">
      <c r="G10594"/>
      <c r="I10594" s="112"/>
    </row>
    <row r="10595" spans="7:9" x14ac:dyDescent="0.25">
      <c r="G10595"/>
      <c r="I10595" s="112"/>
    </row>
    <row r="10596" spans="7:9" x14ac:dyDescent="0.25">
      <c r="G10596"/>
      <c r="I10596" s="112"/>
    </row>
    <row r="10597" spans="7:9" x14ac:dyDescent="0.25">
      <c r="G10597"/>
      <c r="I10597" s="112"/>
    </row>
    <row r="10598" spans="7:9" x14ac:dyDescent="0.25">
      <c r="G10598"/>
      <c r="I10598" s="112"/>
    </row>
    <row r="10599" spans="7:9" x14ac:dyDescent="0.25">
      <c r="G10599"/>
      <c r="I10599" s="112"/>
    </row>
    <row r="10600" spans="7:9" x14ac:dyDescent="0.25">
      <c r="G10600"/>
      <c r="I10600" s="112"/>
    </row>
    <row r="10601" spans="7:9" x14ac:dyDescent="0.25">
      <c r="G10601"/>
      <c r="I10601" s="112"/>
    </row>
    <row r="10602" spans="7:9" x14ac:dyDescent="0.25">
      <c r="G10602"/>
      <c r="I10602" s="112"/>
    </row>
    <row r="10603" spans="7:9" x14ac:dyDescent="0.25">
      <c r="G10603"/>
      <c r="I10603" s="112"/>
    </row>
    <row r="10604" spans="7:9" x14ac:dyDescent="0.25">
      <c r="G10604"/>
      <c r="I10604" s="112"/>
    </row>
    <row r="10605" spans="7:9" x14ac:dyDescent="0.25">
      <c r="G10605"/>
      <c r="I10605" s="112"/>
    </row>
    <row r="10606" spans="7:9" x14ac:dyDescent="0.25">
      <c r="G10606"/>
      <c r="I10606" s="112"/>
    </row>
    <row r="10607" spans="7:9" x14ac:dyDescent="0.25">
      <c r="G10607"/>
      <c r="I10607" s="112"/>
    </row>
    <row r="10608" spans="7:9" x14ac:dyDescent="0.25">
      <c r="G10608"/>
      <c r="I10608" s="112"/>
    </row>
    <row r="10609" spans="7:9" x14ac:dyDescent="0.25">
      <c r="G10609"/>
      <c r="I10609" s="112"/>
    </row>
    <row r="10610" spans="7:9" x14ac:dyDescent="0.25">
      <c r="G10610"/>
      <c r="I10610" s="112"/>
    </row>
    <row r="10611" spans="7:9" x14ac:dyDescent="0.25">
      <c r="G10611"/>
      <c r="I10611" s="112"/>
    </row>
    <row r="10612" spans="7:9" x14ac:dyDescent="0.25">
      <c r="G10612"/>
      <c r="I10612" s="112"/>
    </row>
    <row r="10613" spans="7:9" x14ac:dyDescent="0.25">
      <c r="G10613"/>
      <c r="I10613" s="112"/>
    </row>
    <row r="10614" spans="7:9" x14ac:dyDescent="0.25">
      <c r="G10614"/>
      <c r="I10614" s="112"/>
    </row>
    <row r="10615" spans="7:9" x14ac:dyDescent="0.25">
      <c r="G10615"/>
      <c r="I10615" s="112"/>
    </row>
    <row r="10616" spans="7:9" x14ac:dyDescent="0.25">
      <c r="G10616"/>
      <c r="I10616" s="112"/>
    </row>
    <row r="10617" spans="7:9" x14ac:dyDescent="0.25">
      <c r="G10617"/>
      <c r="I10617" s="112"/>
    </row>
    <row r="10618" spans="7:9" x14ac:dyDescent="0.25">
      <c r="G10618"/>
      <c r="I10618" s="112"/>
    </row>
    <row r="10619" spans="7:9" x14ac:dyDescent="0.25">
      <c r="G10619"/>
      <c r="I10619" s="112"/>
    </row>
    <row r="10620" spans="7:9" x14ac:dyDescent="0.25">
      <c r="G10620"/>
      <c r="I10620" s="112"/>
    </row>
    <row r="10621" spans="7:9" x14ac:dyDescent="0.25">
      <c r="G10621"/>
      <c r="I10621" s="112"/>
    </row>
    <row r="10622" spans="7:9" x14ac:dyDescent="0.25">
      <c r="G10622"/>
      <c r="I10622" s="112"/>
    </row>
    <row r="10623" spans="7:9" x14ac:dyDescent="0.25">
      <c r="G10623"/>
      <c r="I10623" s="112"/>
    </row>
    <row r="10624" spans="7:9" x14ac:dyDescent="0.25">
      <c r="G10624"/>
      <c r="I10624" s="112"/>
    </row>
    <row r="10625" spans="7:9" x14ac:dyDescent="0.25">
      <c r="G10625"/>
      <c r="I10625" s="112"/>
    </row>
    <row r="10626" spans="7:9" x14ac:dyDescent="0.25">
      <c r="G10626"/>
      <c r="I10626" s="112"/>
    </row>
    <row r="10627" spans="7:9" x14ac:dyDescent="0.25">
      <c r="G10627"/>
      <c r="I10627" s="112"/>
    </row>
    <row r="10628" spans="7:9" x14ac:dyDescent="0.25">
      <c r="G10628"/>
      <c r="I10628" s="112"/>
    </row>
    <row r="10629" spans="7:9" x14ac:dyDescent="0.25">
      <c r="G10629"/>
      <c r="I10629" s="112"/>
    </row>
    <row r="10630" spans="7:9" x14ac:dyDescent="0.25">
      <c r="G10630"/>
      <c r="I10630" s="112"/>
    </row>
    <row r="10631" spans="7:9" x14ac:dyDescent="0.25">
      <c r="G10631"/>
      <c r="I10631" s="112"/>
    </row>
    <row r="10632" spans="7:9" x14ac:dyDescent="0.25">
      <c r="G10632"/>
      <c r="I10632" s="112"/>
    </row>
    <row r="10633" spans="7:9" x14ac:dyDescent="0.25">
      <c r="G10633"/>
      <c r="I10633" s="112"/>
    </row>
    <row r="10634" spans="7:9" x14ac:dyDescent="0.25">
      <c r="G10634"/>
      <c r="I10634" s="112"/>
    </row>
    <row r="10635" spans="7:9" x14ac:dyDescent="0.25">
      <c r="G10635"/>
      <c r="I10635" s="112"/>
    </row>
    <row r="10636" spans="7:9" x14ac:dyDescent="0.25">
      <c r="G10636"/>
      <c r="I10636" s="112"/>
    </row>
    <row r="10637" spans="7:9" x14ac:dyDescent="0.25">
      <c r="G10637"/>
      <c r="I10637" s="112"/>
    </row>
    <row r="10638" spans="7:9" x14ac:dyDescent="0.25">
      <c r="G10638"/>
      <c r="I10638" s="112"/>
    </row>
    <row r="10639" spans="7:9" x14ac:dyDescent="0.25">
      <c r="G10639"/>
      <c r="I10639" s="112"/>
    </row>
    <row r="10640" spans="7:9" x14ac:dyDescent="0.25">
      <c r="G10640"/>
      <c r="I10640" s="112"/>
    </row>
    <row r="10641" spans="7:9" x14ac:dyDescent="0.25">
      <c r="G10641"/>
      <c r="I10641" s="112"/>
    </row>
    <row r="10642" spans="7:9" x14ac:dyDescent="0.25">
      <c r="G10642"/>
      <c r="I10642" s="112"/>
    </row>
    <row r="10643" spans="7:9" x14ac:dyDescent="0.25">
      <c r="G10643"/>
      <c r="I10643" s="112"/>
    </row>
    <row r="10644" spans="7:9" x14ac:dyDescent="0.25">
      <c r="G10644"/>
      <c r="I10644" s="112"/>
    </row>
    <row r="10645" spans="7:9" x14ac:dyDescent="0.25">
      <c r="G10645"/>
      <c r="I10645" s="112"/>
    </row>
    <row r="10646" spans="7:9" x14ac:dyDescent="0.25">
      <c r="G10646"/>
      <c r="I10646" s="112"/>
    </row>
    <row r="10647" spans="7:9" x14ac:dyDescent="0.25">
      <c r="G10647"/>
      <c r="I10647" s="112"/>
    </row>
    <row r="10648" spans="7:9" x14ac:dyDescent="0.25">
      <c r="G10648"/>
      <c r="I10648" s="112"/>
    </row>
    <row r="10649" spans="7:9" x14ac:dyDescent="0.25">
      <c r="G10649"/>
      <c r="I10649" s="112"/>
    </row>
    <row r="10650" spans="7:9" x14ac:dyDescent="0.25">
      <c r="G10650"/>
      <c r="I10650" s="112"/>
    </row>
    <row r="10651" spans="7:9" x14ac:dyDescent="0.25">
      <c r="G10651"/>
      <c r="I10651" s="112"/>
    </row>
    <row r="10652" spans="7:9" x14ac:dyDescent="0.25">
      <c r="G10652"/>
      <c r="I10652" s="112"/>
    </row>
    <row r="10653" spans="7:9" x14ac:dyDescent="0.25">
      <c r="G10653"/>
      <c r="I10653" s="112"/>
    </row>
    <row r="10654" spans="7:9" x14ac:dyDescent="0.25">
      <c r="G10654"/>
      <c r="I10654" s="112"/>
    </row>
    <row r="10655" spans="7:9" x14ac:dyDescent="0.25">
      <c r="G10655"/>
      <c r="I10655" s="112"/>
    </row>
    <row r="10656" spans="7:9" x14ac:dyDescent="0.25">
      <c r="G10656"/>
      <c r="I10656" s="112"/>
    </row>
    <row r="10657" spans="7:9" x14ac:dyDescent="0.25">
      <c r="G10657"/>
      <c r="I10657" s="112"/>
    </row>
    <row r="10658" spans="7:9" x14ac:dyDescent="0.25">
      <c r="G10658"/>
      <c r="I10658" s="112"/>
    </row>
    <row r="10659" spans="7:9" x14ac:dyDescent="0.25">
      <c r="G10659"/>
      <c r="I10659" s="112"/>
    </row>
    <row r="10660" spans="7:9" x14ac:dyDescent="0.25">
      <c r="G10660"/>
      <c r="I10660" s="112"/>
    </row>
    <row r="10661" spans="7:9" x14ac:dyDescent="0.25">
      <c r="G10661"/>
      <c r="I10661" s="112"/>
    </row>
    <row r="10662" spans="7:9" x14ac:dyDescent="0.25">
      <c r="G10662"/>
      <c r="I10662" s="112"/>
    </row>
    <row r="10663" spans="7:9" x14ac:dyDescent="0.25">
      <c r="G10663"/>
      <c r="I10663" s="112"/>
    </row>
    <row r="10664" spans="7:9" x14ac:dyDescent="0.25">
      <c r="G10664"/>
      <c r="I10664" s="112"/>
    </row>
    <row r="10665" spans="7:9" x14ac:dyDescent="0.25">
      <c r="G10665"/>
      <c r="I10665" s="112"/>
    </row>
    <row r="10666" spans="7:9" x14ac:dyDescent="0.25">
      <c r="G10666"/>
      <c r="I10666" s="112"/>
    </row>
    <row r="10667" spans="7:9" x14ac:dyDescent="0.25">
      <c r="G10667"/>
      <c r="I10667" s="112"/>
    </row>
    <row r="10668" spans="7:9" x14ac:dyDescent="0.25">
      <c r="G10668"/>
      <c r="I10668" s="112"/>
    </row>
    <row r="10669" spans="7:9" x14ac:dyDescent="0.25">
      <c r="G10669"/>
      <c r="I10669" s="112"/>
    </row>
    <row r="10670" spans="7:9" x14ac:dyDescent="0.25">
      <c r="G10670"/>
      <c r="I10670" s="112"/>
    </row>
    <row r="10671" spans="7:9" x14ac:dyDescent="0.25">
      <c r="G10671"/>
      <c r="I10671" s="112"/>
    </row>
    <row r="10672" spans="7:9" x14ac:dyDescent="0.25">
      <c r="G10672"/>
      <c r="I10672" s="112"/>
    </row>
    <row r="10673" spans="7:9" x14ac:dyDescent="0.25">
      <c r="G10673"/>
      <c r="I10673" s="112"/>
    </row>
    <row r="10674" spans="7:9" x14ac:dyDescent="0.25">
      <c r="G10674"/>
      <c r="I10674" s="112"/>
    </row>
    <row r="10675" spans="7:9" x14ac:dyDescent="0.25">
      <c r="G10675"/>
      <c r="I10675" s="112"/>
    </row>
    <row r="10676" spans="7:9" x14ac:dyDescent="0.25">
      <c r="G10676"/>
      <c r="I10676" s="112"/>
    </row>
    <row r="10677" spans="7:9" x14ac:dyDescent="0.25">
      <c r="G10677"/>
      <c r="I10677" s="112"/>
    </row>
    <row r="10678" spans="7:9" x14ac:dyDescent="0.25">
      <c r="G10678"/>
      <c r="I10678" s="112"/>
    </row>
    <row r="10679" spans="7:9" x14ac:dyDescent="0.25">
      <c r="G10679"/>
      <c r="I10679" s="112"/>
    </row>
    <row r="10680" spans="7:9" x14ac:dyDescent="0.25">
      <c r="G10680"/>
      <c r="I10680" s="112"/>
    </row>
    <row r="10681" spans="7:9" x14ac:dyDescent="0.25">
      <c r="G10681"/>
      <c r="I10681" s="112"/>
    </row>
    <row r="10682" spans="7:9" x14ac:dyDescent="0.25">
      <c r="G10682"/>
      <c r="I10682" s="112"/>
    </row>
    <row r="10683" spans="7:9" x14ac:dyDescent="0.25">
      <c r="G10683"/>
      <c r="I10683" s="112"/>
    </row>
    <row r="10684" spans="7:9" x14ac:dyDescent="0.25">
      <c r="G10684"/>
      <c r="I10684" s="112"/>
    </row>
    <row r="10685" spans="7:9" x14ac:dyDescent="0.25">
      <c r="G10685"/>
      <c r="I10685" s="112"/>
    </row>
    <row r="10686" spans="7:9" x14ac:dyDescent="0.25">
      <c r="G10686"/>
      <c r="I10686" s="112"/>
    </row>
    <row r="10687" spans="7:9" x14ac:dyDescent="0.25">
      <c r="G10687"/>
      <c r="I10687" s="112"/>
    </row>
    <row r="10688" spans="7:9" x14ac:dyDescent="0.25">
      <c r="G10688"/>
      <c r="I10688" s="112"/>
    </row>
    <row r="10689" spans="7:9" x14ac:dyDescent="0.25">
      <c r="G10689"/>
      <c r="I10689" s="112"/>
    </row>
    <row r="10690" spans="7:9" x14ac:dyDescent="0.25">
      <c r="G10690"/>
      <c r="I10690" s="112"/>
    </row>
    <row r="10691" spans="7:9" x14ac:dyDescent="0.25">
      <c r="G10691"/>
      <c r="I10691" s="112"/>
    </row>
    <row r="10692" spans="7:9" x14ac:dyDescent="0.25">
      <c r="G10692"/>
      <c r="I10692" s="112"/>
    </row>
    <row r="10693" spans="7:9" x14ac:dyDescent="0.25">
      <c r="G10693"/>
      <c r="I10693" s="112"/>
    </row>
    <row r="10694" spans="7:9" x14ac:dyDescent="0.25">
      <c r="G10694"/>
      <c r="I10694" s="112"/>
    </row>
    <row r="10695" spans="7:9" x14ac:dyDescent="0.25">
      <c r="G10695"/>
      <c r="I10695" s="112"/>
    </row>
    <row r="10696" spans="7:9" x14ac:dyDescent="0.25">
      <c r="G10696"/>
      <c r="I10696" s="112"/>
    </row>
    <row r="10697" spans="7:9" x14ac:dyDescent="0.25">
      <c r="G10697"/>
      <c r="I10697" s="112"/>
    </row>
    <row r="10698" spans="7:9" x14ac:dyDescent="0.25">
      <c r="G10698"/>
      <c r="I10698" s="112"/>
    </row>
    <row r="10699" spans="7:9" x14ac:dyDescent="0.25">
      <c r="G10699"/>
      <c r="I10699" s="112"/>
    </row>
    <row r="10700" spans="7:9" x14ac:dyDescent="0.25">
      <c r="G10700"/>
      <c r="I10700" s="112"/>
    </row>
    <row r="10701" spans="7:9" x14ac:dyDescent="0.25">
      <c r="G10701"/>
      <c r="I10701" s="112"/>
    </row>
    <row r="10702" spans="7:9" x14ac:dyDescent="0.25">
      <c r="G10702"/>
      <c r="I10702" s="112"/>
    </row>
    <row r="10703" spans="7:9" x14ac:dyDescent="0.25">
      <c r="G10703"/>
      <c r="I10703" s="112"/>
    </row>
    <row r="10704" spans="7:9" x14ac:dyDescent="0.25">
      <c r="G10704"/>
      <c r="I10704" s="112"/>
    </row>
    <row r="10705" spans="7:9" x14ac:dyDescent="0.25">
      <c r="G10705"/>
      <c r="I10705" s="112"/>
    </row>
    <row r="10706" spans="7:9" x14ac:dyDescent="0.25">
      <c r="G10706"/>
      <c r="I10706" s="112"/>
    </row>
    <row r="10707" spans="7:9" x14ac:dyDescent="0.25">
      <c r="G10707"/>
      <c r="I10707" s="112"/>
    </row>
    <row r="10708" spans="7:9" x14ac:dyDescent="0.25">
      <c r="G10708"/>
      <c r="I10708" s="112"/>
    </row>
    <row r="10709" spans="7:9" x14ac:dyDescent="0.25">
      <c r="G10709"/>
      <c r="I10709" s="112"/>
    </row>
    <row r="10710" spans="7:9" x14ac:dyDescent="0.25">
      <c r="G10710"/>
      <c r="I10710" s="112"/>
    </row>
    <row r="10711" spans="7:9" x14ac:dyDescent="0.25">
      <c r="G10711"/>
      <c r="I10711" s="112"/>
    </row>
    <row r="10712" spans="7:9" x14ac:dyDescent="0.25">
      <c r="G10712"/>
      <c r="I10712" s="112"/>
    </row>
    <row r="10713" spans="7:9" x14ac:dyDescent="0.25">
      <c r="G10713"/>
      <c r="I10713" s="112"/>
    </row>
    <row r="10714" spans="7:9" x14ac:dyDescent="0.25">
      <c r="G10714"/>
      <c r="I10714" s="112"/>
    </row>
    <row r="10715" spans="7:9" x14ac:dyDescent="0.25">
      <c r="G10715"/>
      <c r="I10715" s="112"/>
    </row>
    <row r="10716" spans="7:9" x14ac:dyDescent="0.25">
      <c r="G10716"/>
      <c r="I10716" s="112"/>
    </row>
    <row r="10717" spans="7:9" x14ac:dyDescent="0.25">
      <c r="G10717"/>
      <c r="I10717" s="112"/>
    </row>
    <row r="10718" spans="7:9" x14ac:dyDescent="0.25">
      <c r="G10718"/>
      <c r="I10718" s="112"/>
    </row>
    <row r="10719" spans="7:9" x14ac:dyDescent="0.25">
      <c r="G10719"/>
      <c r="I10719" s="112"/>
    </row>
    <row r="10720" spans="7:9" x14ac:dyDescent="0.25">
      <c r="G10720"/>
      <c r="I10720" s="112"/>
    </row>
    <row r="10721" spans="7:9" x14ac:dyDescent="0.25">
      <c r="G10721"/>
      <c r="I10721" s="112"/>
    </row>
    <row r="10722" spans="7:9" x14ac:dyDescent="0.25">
      <c r="G10722"/>
      <c r="I10722" s="112"/>
    </row>
    <row r="10723" spans="7:9" x14ac:dyDescent="0.25">
      <c r="G10723"/>
      <c r="I10723" s="112"/>
    </row>
    <row r="10724" spans="7:9" x14ac:dyDescent="0.25">
      <c r="G10724"/>
      <c r="I10724" s="112"/>
    </row>
    <row r="10725" spans="7:9" x14ac:dyDescent="0.25">
      <c r="G10725"/>
      <c r="I10725" s="112"/>
    </row>
    <row r="10726" spans="7:9" x14ac:dyDescent="0.25">
      <c r="G10726"/>
      <c r="I10726" s="112"/>
    </row>
    <row r="10727" spans="7:9" x14ac:dyDescent="0.25">
      <c r="G10727"/>
      <c r="I10727" s="112"/>
    </row>
    <row r="10728" spans="7:9" x14ac:dyDescent="0.25">
      <c r="G10728"/>
      <c r="I10728" s="112"/>
    </row>
    <row r="10729" spans="7:9" x14ac:dyDescent="0.25">
      <c r="G10729"/>
      <c r="I10729" s="112"/>
    </row>
    <row r="10730" spans="7:9" x14ac:dyDescent="0.25">
      <c r="G10730"/>
      <c r="I10730" s="112"/>
    </row>
    <row r="10731" spans="7:9" x14ac:dyDescent="0.25">
      <c r="G10731"/>
      <c r="I10731" s="112"/>
    </row>
    <row r="10732" spans="7:9" x14ac:dyDescent="0.25">
      <c r="G10732"/>
      <c r="I10732" s="112"/>
    </row>
    <row r="10733" spans="7:9" x14ac:dyDescent="0.25">
      <c r="G10733"/>
      <c r="I10733" s="112"/>
    </row>
    <row r="10734" spans="7:9" x14ac:dyDescent="0.25">
      <c r="G10734"/>
      <c r="I10734" s="112"/>
    </row>
    <row r="10735" spans="7:9" x14ac:dyDescent="0.25">
      <c r="G10735"/>
      <c r="I10735" s="112"/>
    </row>
    <row r="10736" spans="7:9" x14ac:dyDescent="0.25">
      <c r="G10736"/>
      <c r="I10736" s="112"/>
    </row>
    <row r="10737" spans="7:9" x14ac:dyDescent="0.25">
      <c r="G10737"/>
      <c r="I10737" s="112"/>
    </row>
    <row r="10738" spans="7:9" x14ac:dyDescent="0.25">
      <c r="G10738"/>
      <c r="I10738" s="112"/>
    </row>
    <row r="10739" spans="7:9" x14ac:dyDescent="0.25">
      <c r="G10739"/>
      <c r="I10739" s="112"/>
    </row>
    <row r="10740" spans="7:9" x14ac:dyDescent="0.25">
      <c r="G10740"/>
      <c r="I10740" s="112"/>
    </row>
    <row r="10741" spans="7:9" x14ac:dyDescent="0.25">
      <c r="G10741"/>
      <c r="I10741" s="112"/>
    </row>
    <row r="10742" spans="7:9" x14ac:dyDescent="0.25">
      <c r="G10742"/>
      <c r="I10742" s="112"/>
    </row>
    <row r="10743" spans="7:9" x14ac:dyDescent="0.25">
      <c r="G10743"/>
      <c r="I10743" s="112"/>
    </row>
    <row r="10744" spans="7:9" x14ac:dyDescent="0.25">
      <c r="G10744"/>
      <c r="I10744" s="112"/>
    </row>
    <row r="10745" spans="7:9" x14ac:dyDescent="0.25">
      <c r="G10745"/>
      <c r="I10745" s="112"/>
    </row>
    <row r="10746" spans="7:9" x14ac:dyDescent="0.25">
      <c r="G10746"/>
      <c r="I10746" s="112"/>
    </row>
    <row r="10747" spans="7:9" x14ac:dyDescent="0.25">
      <c r="G10747"/>
      <c r="I10747" s="112"/>
    </row>
    <row r="10748" spans="7:9" x14ac:dyDescent="0.25">
      <c r="G10748"/>
      <c r="I10748" s="112"/>
    </row>
    <row r="10749" spans="7:9" x14ac:dyDescent="0.25">
      <c r="G10749"/>
      <c r="I10749" s="112"/>
    </row>
    <row r="10750" spans="7:9" x14ac:dyDescent="0.25">
      <c r="G10750"/>
      <c r="I10750" s="112"/>
    </row>
    <row r="10751" spans="7:9" x14ac:dyDescent="0.25">
      <c r="G10751"/>
      <c r="I10751" s="112"/>
    </row>
    <row r="10752" spans="7:9" x14ac:dyDescent="0.25">
      <c r="G10752"/>
      <c r="I10752" s="112"/>
    </row>
    <row r="10753" spans="7:9" x14ac:dyDescent="0.25">
      <c r="G10753"/>
      <c r="I10753" s="112"/>
    </row>
    <row r="10754" spans="7:9" x14ac:dyDescent="0.25">
      <c r="G10754"/>
      <c r="I10754" s="112"/>
    </row>
    <row r="10755" spans="7:9" x14ac:dyDescent="0.25">
      <c r="G10755"/>
      <c r="I10755" s="112"/>
    </row>
    <row r="10756" spans="7:9" x14ac:dyDescent="0.25">
      <c r="G10756"/>
      <c r="I10756" s="112"/>
    </row>
    <row r="10757" spans="7:9" x14ac:dyDescent="0.25">
      <c r="G10757"/>
      <c r="I10757" s="112"/>
    </row>
    <row r="10758" spans="7:9" x14ac:dyDescent="0.25">
      <c r="G10758"/>
      <c r="I10758" s="112"/>
    </row>
    <row r="10759" spans="7:9" x14ac:dyDescent="0.25">
      <c r="G10759"/>
      <c r="I10759" s="112"/>
    </row>
    <row r="10760" spans="7:9" x14ac:dyDescent="0.25">
      <c r="G10760"/>
      <c r="I10760" s="112"/>
    </row>
    <row r="10761" spans="7:9" x14ac:dyDescent="0.25">
      <c r="G10761"/>
      <c r="I10761" s="112"/>
    </row>
    <row r="10762" spans="7:9" x14ac:dyDescent="0.25">
      <c r="G10762"/>
      <c r="I10762" s="112"/>
    </row>
    <row r="10763" spans="7:9" x14ac:dyDescent="0.25">
      <c r="G10763"/>
      <c r="I10763" s="112"/>
    </row>
    <row r="10764" spans="7:9" x14ac:dyDescent="0.25">
      <c r="G10764"/>
      <c r="I10764" s="112"/>
    </row>
    <row r="10765" spans="7:9" x14ac:dyDescent="0.25">
      <c r="G10765"/>
      <c r="I10765" s="112"/>
    </row>
    <row r="10766" spans="7:9" x14ac:dyDescent="0.25">
      <c r="G10766"/>
      <c r="I10766" s="112"/>
    </row>
    <row r="10767" spans="7:9" x14ac:dyDescent="0.25">
      <c r="G10767"/>
      <c r="I10767" s="112"/>
    </row>
    <row r="10768" spans="7:9" x14ac:dyDescent="0.25">
      <c r="G10768"/>
      <c r="I10768" s="112"/>
    </row>
    <row r="10769" spans="7:9" x14ac:dyDescent="0.25">
      <c r="G10769"/>
      <c r="I10769" s="112"/>
    </row>
    <row r="10770" spans="7:9" x14ac:dyDescent="0.25">
      <c r="G10770"/>
      <c r="I10770" s="112"/>
    </row>
    <row r="10771" spans="7:9" x14ac:dyDescent="0.25">
      <c r="G10771"/>
      <c r="I10771" s="112"/>
    </row>
    <row r="10772" spans="7:9" x14ac:dyDescent="0.25">
      <c r="G10772"/>
      <c r="I10772" s="112"/>
    </row>
    <row r="10773" spans="7:9" x14ac:dyDescent="0.25">
      <c r="G10773"/>
      <c r="I10773" s="112"/>
    </row>
    <row r="10774" spans="7:9" x14ac:dyDescent="0.25">
      <c r="G10774"/>
      <c r="I10774" s="112"/>
    </row>
    <row r="10775" spans="7:9" x14ac:dyDescent="0.25">
      <c r="G10775"/>
      <c r="I10775" s="112"/>
    </row>
    <row r="10776" spans="7:9" x14ac:dyDescent="0.25">
      <c r="G10776"/>
      <c r="I10776" s="112"/>
    </row>
    <row r="10777" spans="7:9" x14ac:dyDescent="0.25">
      <c r="G10777"/>
      <c r="I10777" s="112"/>
    </row>
    <row r="10778" spans="7:9" x14ac:dyDescent="0.25">
      <c r="G10778"/>
      <c r="I10778" s="112"/>
    </row>
    <row r="10779" spans="7:9" x14ac:dyDescent="0.25">
      <c r="G10779"/>
      <c r="I10779" s="112"/>
    </row>
    <row r="10780" spans="7:9" x14ac:dyDescent="0.25">
      <c r="G10780"/>
      <c r="I10780" s="112"/>
    </row>
    <row r="10781" spans="7:9" x14ac:dyDescent="0.25">
      <c r="G10781"/>
      <c r="I10781" s="112"/>
    </row>
    <row r="10782" spans="7:9" x14ac:dyDescent="0.25">
      <c r="G10782"/>
      <c r="I10782" s="112"/>
    </row>
    <row r="10783" spans="7:9" x14ac:dyDescent="0.25">
      <c r="G10783"/>
      <c r="I10783" s="112"/>
    </row>
    <row r="10784" spans="7:9" x14ac:dyDescent="0.25">
      <c r="G10784"/>
      <c r="I10784" s="112"/>
    </row>
    <row r="10785" spans="7:9" x14ac:dyDescent="0.25">
      <c r="G10785"/>
      <c r="I10785" s="112"/>
    </row>
    <row r="10786" spans="7:9" x14ac:dyDescent="0.25">
      <c r="G10786"/>
      <c r="I10786" s="112"/>
    </row>
    <row r="10787" spans="7:9" x14ac:dyDescent="0.25">
      <c r="G10787"/>
      <c r="I10787" s="112"/>
    </row>
    <row r="10788" spans="7:9" x14ac:dyDescent="0.25">
      <c r="G10788"/>
      <c r="I10788" s="112"/>
    </row>
    <row r="10789" spans="7:9" x14ac:dyDescent="0.25">
      <c r="G10789"/>
      <c r="I10789" s="112"/>
    </row>
    <row r="10790" spans="7:9" x14ac:dyDescent="0.25">
      <c r="G10790"/>
      <c r="I10790" s="112"/>
    </row>
    <row r="10791" spans="7:9" x14ac:dyDescent="0.25">
      <c r="G10791"/>
      <c r="I10791" s="112"/>
    </row>
    <row r="10792" spans="7:9" x14ac:dyDescent="0.25">
      <c r="G10792"/>
      <c r="I10792" s="112"/>
    </row>
    <row r="10793" spans="7:9" x14ac:dyDescent="0.25">
      <c r="G10793"/>
      <c r="I10793" s="112"/>
    </row>
    <row r="10794" spans="7:9" x14ac:dyDescent="0.25">
      <c r="G10794"/>
      <c r="I10794" s="112"/>
    </row>
    <row r="10795" spans="7:9" x14ac:dyDescent="0.25">
      <c r="G10795"/>
      <c r="I10795" s="112"/>
    </row>
    <row r="10796" spans="7:9" x14ac:dyDescent="0.25">
      <c r="G10796"/>
      <c r="I10796" s="112"/>
    </row>
    <row r="10797" spans="7:9" x14ac:dyDescent="0.25">
      <c r="G10797"/>
      <c r="I10797" s="112"/>
    </row>
    <row r="10798" spans="7:9" x14ac:dyDescent="0.25">
      <c r="G10798"/>
      <c r="I10798" s="112"/>
    </row>
    <row r="10799" spans="7:9" x14ac:dyDescent="0.25">
      <c r="G10799"/>
      <c r="I10799" s="112"/>
    </row>
    <row r="10800" spans="7:9" x14ac:dyDescent="0.25">
      <c r="G10800"/>
      <c r="I10800" s="112"/>
    </row>
    <row r="10801" spans="7:9" x14ac:dyDescent="0.25">
      <c r="G10801"/>
      <c r="I10801" s="112"/>
    </row>
    <row r="10802" spans="7:9" x14ac:dyDescent="0.25">
      <c r="G10802"/>
      <c r="I10802" s="112"/>
    </row>
    <row r="10803" spans="7:9" x14ac:dyDescent="0.25">
      <c r="G10803"/>
      <c r="I10803" s="112"/>
    </row>
    <row r="10804" spans="7:9" x14ac:dyDescent="0.25">
      <c r="G10804"/>
      <c r="I10804" s="112"/>
    </row>
    <row r="10805" spans="7:9" x14ac:dyDescent="0.25">
      <c r="G10805"/>
      <c r="I10805" s="112"/>
    </row>
    <row r="10806" spans="7:9" x14ac:dyDescent="0.25">
      <c r="G10806"/>
      <c r="I10806" s="112"/>
    </row>
    <row r="10807" spans="7:9" x14ac:dyDescent="0.25">
      <c r="G10807"/>
      <c r="I10807" s="112"/>
    </row>
    <row r="10808" spans="7:9" x14ac:dyDescent="0.25">
      <c r="G10808"/>
      <c r="I10808" s="112"/>
    </row>
    <row r="10809" spans="7:9" x14ac:dyDescent="0.25">
      <c r="G10809"/>
      <c r="I10809" s="112"/>
    </row>
    <row r="10810" spans="7:9" x14ac:dyDescent="0.25">
      <c r="G10810"/>
      <c r="I10810" s="112"/>
    </row>
    <row r="10811" spans="7:9" x14ac:dyDescent="0.25">
      <c r="G10811"/>
      <c r="I10811" s="112"/>
    </row>
    <row r="10812" spans="7:9" x14ac:dyDescent="0.25">
      <c r="G10812"/>
      <c r="I10812" s="112"/>
    </row>
    <row r="10813" spans="7:9" x14ac:dyDescent="0.25">
      <c r="G10813"/>
      <c r="I10813" s="112"/>
    </row>
    <row r="10814" spans="7:9" x14ac:dyDescent="0.25">
      <c r="G10814"/>
      <c r="I10814" s="112"/>
    </row>
    <row r="10815" spans="7:9" x14ac:dyDescent="0.25">
      <c r="G10815"/>
      <c r="I10815" s="112"/>
    </row>
    <row r="10816" spans="7:9" x14ac:dyDescent="0.25">
      <c r="G10816"/>
      <c r="I10816" s="112"/>
    </row>
    <row r="10817" spans="7:9" x14ac:dyDescent="0.25">
      <c r="G10817"/>
      <c r="I10817" s="112"/>
    </row>
    <row r="10818" spans="7:9" x14ac:dyDescent="0.25">
      <c r="G10818"/>
      <c r="I10818" s="112"/>
    </row>
    <row r="10819" spans="7:9" x14ac:dyDescent="0.25">
      <c r="G10819"/>
      <c r="I10819" s="112"/>
    </row>
    <row r="10820" spans="7:9" x14ac:dyDescent="0.25">
      <c r="G10820"/>
      <c r="I10820" s="112"/>
    </row>
    <row r="10821" spans="7:9" x14ac:dyDescent="0.25">
      <c r="G10821"/>
      <c r="I10821" s="112"/>
    </row>
    <row r="10822" spans="7:9" x14ac:dyDescent="0.25">
      <c r="G10822"/>
      <c r="I10822" s="112"/>
    </row>
    <row r="10823" spans="7:9" x14ac:dyDescent="0.25">
      <c r="G10823"/>
      <c r="I10823" s="112"/>
    </row>
    <row r="10824" spans="7:9" x14ac:dyDescent="0.25">
      <c r="G10824"/>
      <c r="I10824" s="112"/>
    </row>
    <row r="10825" spans="7:9" x14ac:dyDescent="0.25">
      <c r="G10825"/>
      <c r="I10825" s="112"/>
    </row>
    <row r="10826" spans="7:9" x14ac:dyDescent="0.25">
      <c r="G10826"/>
      <c r="I10826" s="112"/>
    </row>
    <row r="10827" spans="7:9" x14ac:dyDescent="0.25">
      <c r="G10827"/>
      <c r="I10827" s="112"/>
    </row>
    <row r="10828" spans="7:9" x14ac:dyDescent="0.25">
      <c r="G10828"/>
      <c r="I10828" s="112"/>
    </row>
    <row r="10829" spans="7:9" x14ac:dyDescent="0.25">
      <c r="G10829"/>
      <c r="I10829" s="112"/>
    </row>
    <row r="10830" spans="7:9" x14ac:dyDescent="0.25">
      <c r="G10830"/>
      <c r="I10830" s="112"/>
    </row>
    <row r="10831" spans="7:9" x14ac:dyDescent="0.25">
      <c r="G10831"/>
      <c r="I10831" s="112"/>
    </row>
    <row r="10832" spans="7:9" x14ac:dyDescent="0.25">
      <c r="G10832"/>
      <c r="I10832" s="112"/>
    </row>
    <row r="10833" spans="7:9" x14ac:dyDescent="0.25">
      <c r="G10833"/>
      <c r="I10833" s="112"/>
    </row>
    <row r="10834" spans="7:9" x14ac:dyDescent="0.25">
      <c r="G10834"/>
      <c r="I10834" s="112"/>
    </row>
    <row r="10835" spans="7:9" x14ac:dyDescent="0.25">
      <c r="G10835"/>
      <c r="I10835" s="112"/>
    </row>
    <row r="10836" spans="7:9" x14ac:dyDescent="0.25">
      <c r="G10836"/>
      <c r="I10836" s="112"/>
    </row>
    <row r="10837" spans="7:9" x14ac:dyDescent="0.25">
      <c r="G10837"/>
      <c r="I10837" s="112"/>
    </row>
    <row r="10838" spans="7:9" x14ac:dyDescent="0.25">
      <c r="G10838"/>
      <c r="I10838" s="112"/>
    </row>
    <row r="10839" spans="7:9" x14ac:dyDescent="0.25">
      <c r="G10839"/>
      <c r="I10839" s="112"/>
    </row>
    <row r="10840" spans="7:9" x14ac:dyDescent="0.25">
      <c r="G10840"/>
      <c r="I10840" s="112"/>
    </row>
    <row r="10841" spans="7:9" x14ac:dyDescent="0.25">
      <c r="G10841"/>
      <c r="I10841" s="112"/>
    </row>
    <row r="10842" spans="7:9" x14ac:dyDescent="0.25">
      <c r="G10842"/>
      <c r="I10842" s="112"/>
    </row>
    <row r="10843" spans="7:9" x14ac:dyDescent="0.25">
      <c r="G10843"/>
      <c r="I10843" s="112"/>
    </row>
    <row r="10844" spans="7:9" x14ac:dyDescent="0.25">
      <c r="G10844"/>
      <c r="I10844" s="112"/>
    </row>
    <row r="10845" spans="7:9" x14ac:dyDescent="0.25">
      <c r="G10845"/>
      <c r="I10845" s="112"/>
    </row>
    <row r="10846" spans="7:9" x14ac:dyDescent="0.25">
      <c r="G10846"/>
      <c r="I10846" s="112"/>
    </row>
    <row r="10847" spans="7:9" x14ac:dyDescent="0.25">
      <c r="G10847"/>
      <c r="I10847" s="112"/>
    </row>
    <row r="10848" spans="7:9" x14ac:dyDescent="0.25">
      <c r="G10848"/>
      <c r="I10848" s="112"/>
    </row>
    <row r="10849" spans="7:9" x14ac:dyDescent="0.25">
      <c r="G10849"/>
      <c r="I10849" s="112"/>
    </row>
    <row r="10850" spans="7:9" x14ac:dyDescent="0.25">
      <c r="G10850"/>
      <c r="I10850" s="112"/>
    </row>
    <row r="10851" spans="7:9" x14ac:dyDescent="0.25">
      <c r="G10851"/>
      <c r="I10851" s="112"/>
    </row>
    <row r="10852" spans="7:9" x14ac:dyDescent="0.25">
      <c r="G10852"/>
      <c r="I10852" s="112"/>
    </row>
    <row r="10853" spans="7:9" x14ac:dyDescent="0.25">
      <c r="G10853"/>
      <c r="I10853" s="112"/>
    </row>
    <row r="10854" spans="7:9" x14ac:dyDescent="0.25">
      <c r="G10854"/>
      <c r="I10854" s="112"/>
    </row>
    <row r="10855" spans="7:9" x14ac:dyDescent="0.25">
      <c r="G10855"/>
      <c r="I10855" s="112"/>
    </row>
    <row r="10856" spans="7:9" x14ac:dyDescent="0.25">
      <c r="G10856"/>
      <c r="I10856" s="112"/>
    </row>
    <row r="10857" spans="7:9" x14ac:dyDescent="0.25">
      <c r="G10857"/>
      <c r="I10857" s="112"/>
    </row>
    <row r="10858" spans="7:9" x14ac:dyDescent="0.25">
      <c r="G10858"/>
      <c r="I10858" s="112"/>
    </row>
    <row r="10859" spans="7:9" x14ac:dyDescent="0.25">
      <c r="G10859"/>
      <c r="I10859" s="112"/>
    </row>
    <row r="10860" spans="7:9" x14ac:dyDescent="0.25">
      <c r="G10860"/>
      <c r="I10860" s="112"/>
    </row>
    <row r="10861" spans="7:9" x14ac:dyDescent="0.25">
      <c r="G10861"/>
      <c r="I10861" s="112"/>
    </row>
    <row r="10862" spans="7:9" x14ac:dyDescent="0.25">
      <c r="G10862"/>
      <c r="I10862" s="112"/>
    </row>
    <row r="10863" spans="7:9" x14ac:dyDescent="0.25">
      <c r="G10863"/>
      <c r="I10863" s="112"/>
    </row>
    <row r="10864" spans="7:9" x14ac:dyDescent="0.25">
      <c r="G10864"/>
      <c r="I10864" s="112"/>
    </row>
    <row r="10865" spans="7:9" x14ac:dyDescent="0.25">
      <c r="G10865"/>
      <c r="I10865" s="112"/>
    </row>
    <row r="10866" spans="7:9" x14ac:dyDescent="0.25">
      <c r="G10866"/>
      <c r="I10866" s="112"/>
    </row>
    <row r="10867" spans="7:9" x14ac:dyDescent="0.25">
      <c r="G10867"/>
      <c r="I10867" s="112"/>
    </row>
    <row r="10868" spans="7:9" x14ac:dyDescent="0.25">
      <c r="G10868"/>
      <c r="I10868" s="112"/>
    </row>
    <row r="10869" spans="7:9" x14ac:dyDescent="0.25">
      <c r="G10869"/>
      <c r="I10869" s="112"/>
    </row>
    <row r="10870" spans="7:9" x14ac:dyDescent="0.25">
      <c r="G10870"/>
      <c r="I10870" s="112"/>
    </row>
    <row r="10871" spans="7:9" x14ac:dyDescent="0.25">
      <c r="G10871"/>
      <c r="I10871" s="112"/>
    </row>
    <row r="10872" spans="7:9" x14ac:dyDescent="0.25">
      <c r="G10872"/>
      <c r="I10872" s="112"/>
    </row>
    <row r="10873" spans="7:9" x14ac:dyDescent="0.25">
      <c r="G10873"/>
      <c r="I10873" s="112"/>
    </row>
    <row r="10874" spans="7:9" x14ac:dyDescent="0.25">
      <c r="G10874"/>
      <c r="I10874" s="112"/>
    </row>
    <row r="10875" spans="7:9" x14ac:dyDescent="0.25">
      <c r="G10875"/>
      <c r="I10875" s="112"/>
    </row>
    <row r="10876" spans="7:9" x14ac:dyDescent="0.25">
      <c r="G10876"/>
      <c r="I10876" s="112"/>
    </row>
    <row r="10877" spans="7:9" x14ac:dyDescent="0.25">
      <c r="G10877"/>
      <c r="I10877" s="112"/>
    </row>
    <row r="10878" spans="7:9" x14ac:dyDescent="0.25">
      <c r="G10878"/>
      <c r="I10878" s="112"/>
    </row>
    <row r="10879" spans="7:9" x14ac:dyDescent="0.25">
      <c r="G10879"/>
      <c r="I10879" s="112"/>
    </row>
    <row r="10880" spans="7:9" x14ac:dyDescent="0.25">
      <c r="G10880"/>
      <c r="I10880" s="112"/>
    </row>
    <row r="10881" spans="7:9" x14ac:dyDescent="0.25">
      <c r="G10881"/>
      <c r="I10881" s="112"/>
    </row>
    <row r="10882" spans="7:9" x14ac:dyDescent="0.25">
      <c r="G10882"/>
      <c r="I10882" s="112"/>
    </row>
    <row r="10883" spans="7:9" x14ac:dyDescent="0.25">
      <c r="G10883"/>
      <c r="I10883" s="112"/>
    </row>
    <row r="10884" spans="7:9" x14ac:dyDescent="0.25">
      <c r="G10884"/>
      <c r="I10884" s="112"/>
    </row>
    <row r="10885" spans="7:9" x14ac:dyDescent="0.25">
      <c r="G10885"/>
      <c r="I10885" s="112"/>
    </row>
    <row r="10886" spans="7:9" x14ac:dyDescent="0.25">
      <c r="G10886"/>
      <c r="I10886" s="112"/>
    </row>
    <row r="10887" spans="7:9" x14ac:dyDescent="0.25">
      <c r="G10887"/>
      <c r="I10887" s="112"/>
    </row>
    <row r="10888" spans="7:9" x14ac:dyDescent="0.25">
      <c r="G10888"/>
      <c r="I10888" s="112"/>
    </row>
    <row r="10889" spans="7:9" x14ac:dyDescent="0.25">
      <c r="G10889"/>
      <c r="I10889" s="112"/>
    </row>
    <row r="10890" spans="7:9" x14ac:dyDescent="0.25">
      <c r="G10890"/>
      <c r="I10890" s="112"/>
    </row>
    <row r="10891" spans="7:9" x14ac:dyDescent="0.25">
      <c r="G10891"/>
      <c r="I10891" s="112"/>
    </row>
    <row r="10892" spans="7:9" x14ac:dyDescent="0.25">
      <c r="G10892"/>
      <c r="I10892" s="112"/>
    </row>
    <row r="10893" spans="7:9" x14ac:dyDescent="0.25">
      <c r="G10893"/>
      <c r="I10893" s="112"/>
    </row>
    <row r="10894" spans="7:9" x14ac:dyDescent="0.25">
      <c r="G10894"/>
      <c r="I10894" s="112"/>
    </row>
    <row r="10895" spans="7:9" x14ac:dyDescent="0.25">
      <c r="G10895"/>
      <c r="I10895" s="112"/>
    </row>
    <row r="10896" spans="7:9" x14ac:dyDescent="0.25">
      <c r="G10896"/>
      <c r="I10896" s="112"/>
    </row>
    <row r="10897" spans="7:9" x14ac:dyDescent="0.25">
      <c r="G10897"/>
      <c r="I10897" s="112"/>
    </row>
    <row r="10898" spans="7:9" x14ac:dyDescent="0.25">
      <c r="G10898"/>
      <c r="I10898" s="112"/>
    </row>
    <row r="10899" spans="7:9" x14ac:dyDescent="0.25">
      <c r="G10899"/>
      <c r="I10899" s="112"/>
    </row>
    <row r="10900" spans="7:9" x14ac:dyDescent="0.25">
      <c r="G10900"/>
      <c r="I10900" s="112"/>
    </row>
    <row r="10901" spans="7:9" x14ac:dyDescent="0.25">
      <c r="G10901"/>
      <c r="I10901" s="112"/>
    </row>
    <row r="10902" spans="7:9" x14ac:dyDescent="0.25">
      <c r="G10902"/>
      <c r="I10902" s="112"/>
    </row>
    <row r="10903" spans="7:9" x14ac:dyDescent="0.25">
      <c r="G10903"/>
      <c r="I10903" s="112"/>
    </row>
    <row r="10904" spans="7:9" x14ac:dyDescent="0.25">
      <c r="G10904"/>
      <c r="I10904" s="112"/>
    </row>
    <row r="10905" spans="7:9" x14ac:dyDescent="0.25">
      <c r="G10905"/>
      <c r="I10905" s="112"/>
    </row>
    <row r="10906" spans="7:9" x14ac:dyDescent="0.25">
      <c r="G10906"/>
      <c r="I10906" s="112"/>
    </row>
    <row r="10907" spans="7:9" x14ac:dyDescent="0.25">
      <c r="G10907"/>
      <c r="I10907" s="112"/>
    </row>
    <row r="10908" spans="7:9" x14ac:dyDescent="0.25">
      <c r="G10908"/>
      <c r="I10908" s="112"/>
    </row>
    <row r="10909" spans="7:9" x14ac:dyDescent="0.25">
      <c r="G10909"/>
      <c r="I10909" s="112"/>
    </row>
    <row r="10910" spans="7:9" x14ac:dyDescent="0.25">
      <c r="G10910"/>
      <c r="I10910" s="112"/>
    </row>
    <row r="10911" spans="7:9" x14ac:dyDescent="0.25">
      <c r="G10911"/>
      <c r="I10911" s="112"/>
    </row>
    <row r="10912" spans="7:9" x14ac:dyDescent="0.25">
      <c r="G10912"/>
      <c r="I10912" s="112"/>
    </row>
    <row r="10913" spans="7:9" x14ac:dyDescent="0.25">
      <c r="G10913"/>
      <c r="I10913" s="112"/>
    </row>
    <row r="10914" spans="7:9" x14ac:dyDescent="0.25">
      <c r="G10914"/>
      <c r="I10914" s="112"/>
    </row>
    <row r="10915" spans="7:9" x14ac:dyDescent="0.25">
      <c r="G10915"/>
      <c r="I10915" s="112"/>
    </row>
    <row r="10916" spans="7:9" x14ac:dyDescent="0.25">
      <c r="G10916"/>
      <c r="I10916" s="112"/>
    </row>
    <row r="10917" spans="7:9" x14ac:dyDescent="0.25">
      <c r="G10917"/>
      <c r="I10917" s="112"/>
    </row>
    <row r="10918" spans="7:9" x14ac:dyDescent="0.25">
      <c r="G10918"/>
      <c r="I10918" s="112"/>
    </row>
    <row r="10919" spans="7:9" x14ac:dyDescent="0.25">
      <c r="G10919"/>
      <c r="I10919" s="112"/>
    </row>
    <row r="10920" spans="7:9" x14ac:dyDescent="0.25">
      <c r="G10920"/>
      <c r="I10920" s="112"/>
    </row>
    <row r="10921" spans="7:9" x14ac:dyDescent="0.25">
      <c r="G10921"/>
      <c r="I10921" s="112"/>
    </row>
    <row r="10922" spans="7:9" x14ac:dyDescent="0.25">
      <c r="G10922"/>
      <c r="I10922" s="112"/>
    </row>
    <row r="10923" spans="7:9" x14ac:dyDescent="0.25">
      <c r="G10923"/>
      <c r="I10923" s="112"/>
    </row>
    <row r="10924" spans="7:9" x14ac:dyDescent="0.25">
      <c r="G10924"/>
      <c r="I10924" s="112"/>
    </row>
    <row r="10925" spans="7:9" x14ac:dyDescent="0.25">
      <c r="G10925"/>
      <c r="I10925" s="112"/>
    </row>
    <row r="10926" spans="7:9" x14ac:dyDescent="0.25">
      <c r="G10926"/>
      <c r="I10926" s="112"/>
    </row>
    <row r="10927" spans="7:9" x14ac:dyDescent="0.25">
      <c r="G10927"/>
      <c r="I10927" s="112"/>
    </row>
    <row r="10928" spans="7:9" x14ac:dyDescent="0.25">
      <c r="G10928"/>
      <c r="I10928" s="112"/>
    </row>
    <row r="10929" spans="7:9" x14ac:dyDescent="0.25">
      <c r="G10929"/>
      <c r="I10929" s="112"/>
    </row>
    <row r="10930" spans="7:9" x14ac:dyDescent="0.25">
      <c r="G10930"/>
      <c r="I10930" s="112"/>
    </row>
    <row r="10931" spans="7:9" x14ac:dyDescent="0.25">
      <c r="G10931"/>
      <c r="I10931" s="112"/>
    </row>
    <row r="10932" spans="7:9" x14ac:dyDescent="0.25">
      <c r="G10932"/>
      <c r="I10932" s="112"/>
    </row>
    <row r="10933" spans="7:9" x14ac:dyDescent="0.25">
      <c r="G10933"/>
      <c r="I10933" s="112"/>
    </row>
    <row r="10934" spans="7:9" x14ac:dyDescent="0.25">
      <c r="G10934"/>
      <c r="I10934" s="112"/>
    </row>
    <row r="10935" spans="7:9" x14ac:dyDescent="0.25">
      <c r="G10935"/>
      <c r="I10935" s="112"/>
    </row>
    <row r="10936" spans="7:9" x14ac:dyDescent="0.25">
      <c r="G10936"/>
      <c r="I10936" s="112"/>
    </row>
    <row r="10937" spans="7:9" x14ac:dyDescent="0.25">
      <c r="G10937"/>
      <c r="I10937" s="112"/>
    </row>
    <row r="10938" spans="7:9" x14ac:dyDescent="0.25">
      <c r="G10938"/>
      <c r="I10938" s="112"/>
    </row>
    <row r="10939" spans="7:9" x14ac:dyDescent="0.25">
      <c r="G10939"/>
      <c r="I10939" s="112"/>
    </row>
    <row r="10940" spans="7:9" x14ac:dyDescent="0.25">
      <c r="G10940"/>
      <c r="I10940" s="112"/>
    </row>
    <row r="10941" spans="7:9" x14ac:dyDescent="0.25">
      <c r="G10941"/>
      <c r="I10941" s="112"/>
    </row>
    <row r="10942" spans="7:9" x14ac:dyDescent="0.25">
      <c r="G10942"/>
      <c r="I10942" s="112"/>
    </row>
    <row r="10943" spans="7:9" x14ac:dyDescent="0.25">
      <c r="G10943"/>
      <c r="I10943" s="112"/>
    </row>
    <row r="10944" spans="7:9" x14ac:dyDescent="0.25">
      <c r="G10944"/>
      <c r="I10944" s="112"/>
    </row>
    <row r="10945" spans="7:9" x14ac:dyDescent="0.25">
      <c r="G10945"/>
      <c r="I10945" s="112"/>
    </row>
    <row r="10946" spans="7:9" x14ac:dyDescent="0.25">
      <c r="G10946"/>
      <c r="I10946" s="112"/>
    </row>
    <row r="10947" spans="7:9" x14ac:dyDescent="0.25">
      <c r="G10947"/>
      <c r="I10947" s="112"/>
    </row>
    <row r="10948" spans="7:9" x14ac:dyDescent="0.25">
      <c r="G10948"/>
      <c r="I10948" s="112"/>
    </row>
    <row r="10949" spans="7:9" x14ac:dyDescent="0.25">
      <c r="G10949"/>
      <c r="I10949" s="112"/>
    </row>
    <row r="10950" spans="7:9" x14ac:dyDescent="0.25">
      <c r="G10950"/>
      <c r="I10950" s="112"/>
    </row>
    <row r="10951" spans="7:9" x14ac:dyDescent="0.25">
      <c r="G10951"/>
      <c r="I10951" s="112"/>
    </row>
    <row r="10952" spans="7:9" x14ac:dyDescent="0.25">
      <c r="G10952"/>
      <c r="I10952" s="112"/>
    </row>
    <row r="10953" spans="7:9" x14ac:dyDescent="0.25">
      <c r="G10953"/>
      <c r="I10953" s="112"/>
    </row>
    <row r="10954" spans="7:9" x14ac:dyDescent="0.25">
      <c r="G10954"/>
      <c r="I10954" s="112"/>
    </row>
    <row r="10955" spans="7:9" x14ac:dyDescent="0.25">
      <c r="G10955"/>
      <c r="I10955" s="112"/>
    </row>
    <row r="10956" spans="7:9" x14ac:dyDescent="0.25">
      <c r="G10956"/>
      <c r="I10956" s="112"/>
    </row>
    <row r="10957" spans="7:9" x14ac:dyDescent="0.25">
      <c r="G10957"/>
      <c r="I10957" s="112"/>
    </row>
    <row r="10958" spans="7:9" x14ac:dyDescent="0.25">
      <c r="G10958"/>
      <c r="I10958" s="112"/>
    </row>
    <row r="10959" spans="7:9" x14ac:dyDescent="0.25">
      <c r="G10959"/>
      <c r="I10959" s="112"/>
    </row>
    <row r="10960" spans="7:9" x14ac:dyDescent="0.25">
      <c r="G10960"/>
      <c r="I10960" s="112"/>
    </row>
    <row r="10961" spans="7:9" x14ac:dyDescent="0.25">
      <c r="G10961"/>
      <c r="I10961" s="112"/>
    </row>
    <row r="10962" spans="7:9" x14ac:dyDescent="0.25">
      <c r="G10962"/>
      <c r="I10962" s="112"/>
    </row>
    <row r="10963" spans="7:9" x14ac:dyDescent="0.25">
      <c r="G10963"/>
      <c r="I10963" s="112"/>
    </row>
    <row r="10964" spans="7:9" x14ac:dyDescent="0.25">
      <c r="G10964"/>
      <c r="I10964" s="112"/>
    </row>
    <row r="10965" spans="7:9" x14ac:dyDescent="0.25">
      <c r="G10965"/>
      <c r="I10965" s="112"/>
    </row>
    <row r="10966" spans="7:9" x14ac:dyDescent="0.25">
      <c r="G10966"/>
      <c r="I10966" s="112"/>
    </row>
    <row r="10967" spans="7:9" x14ac:dyDescent="0.25">
      <c r="G10967"/>
      <c r="I10967" s="112"/>
    </row>
    <row r="10968" spans="7:9" x14ac:dyDescent="0.25">
      <c r="G10968"/>
      <c r="I10968" s="112"/>
    </row>
    <row r="10969" spans="7:9" x14ac:dyDescent="0.25">
      <c r="G10969"/>
      <c r="I10969" s="112"/>
    </row>
    <row r="10970" spans="7:9" x14ac:dyDescent="0.25">
      <c r="G10970"/>
      <c r="I10970" s="112"/>
    </row>
    <row r="10971" spans="7:9" x14ac:dyDescent="0.25">
      <c r="G10971"/>
      <c r="I10971" s="112"/>
    </row>
    <row r="10972" spans="7:9" x14ac:dyDescent="0.25">
      <c r="G10972"/>
      <c r="I10972" s="112"/>
    </row>
    <row r="10973" spans="7:9" x14ac:dyDescent="0.25">
      <c r="G10973"/>
      <c r="I10973" s="112"/>
    </row>
    <row r="10974" spans="7:9" x14ac:dyDescent="0.25">
      <c r="G10974"/>
      <c r="I10974" s="112"/>
    </row>
    <row r="10975" spans="7:9" x14ac:dyDescent="0.25">
      <c r="G10975"/>
      <c r="I10975" s="112"/>
    </row>
    <row r="10976" spans="7:9" x14ac:dyDescent="0.25">
      <c r="G10976"/>
      <c r="I10976" s="112"/>
    </row>
    <row r="10977" spans="7:9" x14ac:dyDescent="0.25">
      <c r="G10977"/>
      <c r="I10977" s="112"/>
    </row>
    <row r="10978" spans="7:9" x14ac:dyDescent="0.25">
      <c r="G10978"/>
      <c r="I10978" s="112"/>
    </row>
    <row r="10979" spans="7:9" x14ac:dyDescent="0.25">
      <c r="G10979"/>
      <c r="I10979" s="112"/>
    </row>
    <row r="10980" spans="7:9" x14ac:dyDescent="0.25">
      <c r="G10980"/>
      <c r="I10980" s="112"/>
    </row>
    <row r="10981" spans="7:9" x14ac:dyDescent="0.25">
      <c r="G10981"/>
      <c r="I10981" s="112"/>
    </row>
    <row r="10982" spans="7:9" x14ac:dyDescent="0.25">
      <c r="G10982"/>
      <c r="I10982" s="112"/>
    </row>
    <row r="10983" spans="7:9" x14ac:dyDescent="0.25">
      <c r="G10983"/>
      <c r="I10983" s="112"/>
    </row>
    <row r="10984" spans="7:9" x14ac:dyDescent="0.25">
      <c r="G10984"/>
      <c r="I10984" s="112"/>
    </row>
    <row r="10985" spans="7:9" x14ac:dyDescent="0.25">
      <c r="G10985"/>
      <c r="I10985" s="112"/>
    </row>
    <row r="10986" spans="7:9" x14ac:dyDescent="0.25">
      <c r="G10986"/>
      <c r="I10986" s="112"/>
    </row>
    <row r="10987" spans="7:9" x14ac:dyDescent="0.25">
      <c r="G10987"/>
      <c r="I10987" s="112"/>
    </row>
    <row r="10988" spans="7:9" x14ac:dyDescent="0.25">
      <c r="G10988"/>
      <c r="I10988" s="112"/>
    </row>
    <row r="10989" spans="7:9" x14ac:dyDescent="0.25">
      <c r="G10989"/>
      <c r="I10989" s="112"/>
    </row>
    <row r="10990" spans="7:9" x14ac:dyDescent="0.25">
      <c r="G10990"/>
      <c r="I10990" s="112"/>
    </row>
    <row r="10991" spans="7:9" x14ac:dyDescent="0.25">
      <c r="G10991"/>
      <c r="I10991" s="112"/>
    </row>
    <row r="10992" spans="7:9" x14ac:dyDescent="0.25">
      <c r="G10992"/>
      <c r="I10992" s="112"/>
    </row>
    <row r="10993" spans="7:9" x14ac:dyDescent="0.25">
      <c r="G10993"/>
      <c r="I10993" s="112"/>
    </row>
    <row r="10994" spans="7:9" x14ac:dyDescent="0.25">
      <c r="G10994"/>
      <c r="I10994" s="112"/>
    </row>
    <row r="10995" spans="7:9" x14ac:dyDescent="0.25">
      <c r="G10995"/>
      <c r="I10995" s="112"/>
    </row>
    <row r="10996" spans="7:9" x14ac:dyDescent="0.25">
      <c r="G10996"/>
      <c r="I10996" s="112"/>
    </row>
    <row r="10997" spans="7:9" x14ac:dyDescent="0.25">
      <c r="G10997"/>
      <c r="I10997" s="112"/>
    </row>
    <row r="10998" spans="7:9" x14ac:dyDescent="0.25">
      <c r="G10998"/>
      <c r="I10998" s="112"/>
    </row>
    <row r="10999" spans="7:9" x14ac:dyDescent="0.25">
      <c r="G10999"/>
      <c r="I10999" s="112"/>
    </row>
    <row r="11000" spans="7:9" x14ac:dyDescent="0.25">
      <c r="G11000"/>
      <c r="I11000" s="112"/>
    </row>
    <row r="11001" spans="7:9" x14ac:dyDescent="0.25">
      <c r="G11001"/>
      <c r="I11001" s="112"/>
    </row>
    <row r="11002" spans="7:9" x14ac:dyDescent="0.25">
      <c r="G11002"/>
      <c r="I11002" s="112"/>
    </row>
    <row r="11003" spans="7:9" x14ac:dyDescent="0.25">
      <c r="G11003"/>
      <c r="I11003" s="112"/>
    </row>
    <row r="11004" spans="7:9" x14ac:dyDescent="0.25">
      <c r="G11004"/>
      <c r="I11004" s="112"/>
    </row>
    <row r="11005" spans="7:9" x14ac:dyDescent="0.25">
      <c r="G11005"/>
      <c r="I11005" s="112"/>
    </row>
    <row r="11006" spans="7:9" x14ac:dyDescent="0.25">
      <c r="G11006"/>
      <c r="I11006" s="112"/>
    </row>
    <row r="11007" spans="7:9" x14ac:dyDescent="0.25">
      <c r="G11007"/>
      <c r="I11007" s="112"/>
    </row>
    <row r="11008" spans="7:9" x14ac:dyDescent="0.25">
      <c r="G11008"/>
      <c r="I11008" s="112"/>
    </row>
    <row r="11009" spans="7:9" x14ac:dyDescent="0.25">
      <c r="G11009"/>
      <c r="I11009" s="112"/>
    </row>
    <row r="11010" spans="7:9" x14ac:dyDescent="0.25">
      <c r="G11010"/>
      <c r="I11010" s="112"/>
    </row>
    <row r="11011" spans="7:9" x14ac:dyDescent="0.25">
      <c r="G11011"/>
      <c r="I11011" s="112"/>
    </row>
    <row r="11012" spans="7:9" x14ac:dyDescent="0.25">
      <c r="G11012"/>
      <c r="I11012" s="112"/>
    </row>
    <row r="11013" spans="7:9" x14ac:dyDescent="0.25">
      <c r="G11013"/>
      <c r="I11013" s="112"/>
    </row>
    <row r="11014" spans="7:9" x14ac:dyDescent="0.25">
      <c r="G11014"/>
      <c r="I11014" s="112"/>
    </row>
    <row r="11015" spans="7:9" x14ac:dyDescent="0.25">
      <c r="G11015"/>
      <c r="I11015" s="112"/>
    </row>
    <row r="11016" spans="7:9" x14ac:dyDescent="0.25">
      <c r="G11016"/>
      <c r="I11016" s="112"/>
    </row>
    <row r="11017" spans="7:9" x14ac:dyDescent="0.25">
      <c r="G11017"/>
      <c r="I11017" s="112"/>
    </row>
    <row r="11018" spans="7:9" x14ac:dyDescent="0.25">
      <c r="G11018"/>
      <c r="I11018" s="112"/>
    </row>
    <row r="11019" spans="7:9" x14ac:dyDescent="0.25">
      <c r="G11019"/>
      <c r="I11019" s="112"/>
    </row>
    <row r="11020" spans="7:9" x14ac:dyDescent="0.25">
      <c r="G11020"/>
      <c r="I11020" s="112"/>
    </row>
    <row r="11021" spans="7:9" x14ac:dyDescent="0.25">
      <c r="G11021"/>
      <c r="I11021" s="112"/>
    </row>
    <row r="11022" spans="7:9" x14ac:dyDescent="0.25">
      <c r="G11022"/>
      <c r="I11022" s="112"/>
    </row>
    <row r="11023" spans="7:9" x14ac:dyDescent="0.25">
      <c r="G11023"/>
      <c r="I11023" s="112"/>
    </row>
    <row r="11024" spans="7:9" x14ac:dyDescent="0.25">
      <c r="G11024"/>
      <c r="I11024" s="112"/>
    </row>
    <row r="11025" spans="7:9" x14ac:dyDescent="0.25">
      <c r="G11025"/>
      <c r="I11025" s="112"/>
    </row>
    <row r="11026" spans="7:9" x14ac:dyDescent="0.25">
      <c r="G11026"/>
      <c r="I11026" s="112"/>
    </row>
    <row r="11027" spans="7:9" x14ac:dyDescent="0.25">
      <c r="G11027"/>
      <c r="I11027" s="112"/>
    </row>
    <row r="11028" spans="7:9" x14ac:dyDescent="0.25">
      <c r="G11028"/>
      <c r="I11028" s="112"/>
    </row>
    <row r="11029" spans="7:9" x14ac:dyDescent="0.25">
      <c r="G11029"/>
      <c r="I11029" s="112"/>
    </row>
    <row r="11030" spans="7:9" x14ac:dyDescent="0.25">
      <c r="G11030"/>
      <c r="I11030" s="112"/>
    </row>
    <row r="11031" spans="7:9" x14ac:dyDescent="0.25">
      <c r="G11031"/>
      <c r="I11031" s="112"/>
    </row>
    <row r="11032" spans="7:9" x14ac:dyDescent="0.25">
      <c r="G11032"/>
      <c r="I11032" s="112"/>
    </row>
    <row r="11033" spans="7:9" x14ac:dyDescent="0.25">
      <c r="G11033"/>
      <c r="I11033" s="112"/>
    </row>
    <row r="11034" spans="7:9" x14ac:dyDescent="0.25">
      <c r="G11034"/>
      <c r="I11034" s="112"/>
    </row>
    <row r="11035" spans="7:9" x14ac:dyDescent="0.25">
      <c r="G11035"/>
      <c r="I11035" s="112"/>
    </row>
    <row r="11036" spans="7:9" x14ac:dyDescent="0.25">
      <c r="G11036"/>
      <c r="I11036" s="112"/>
    </row>
    <row r="11037" spans="7:9" x14ac:dyDescent="0.25">
      <c r="G11037"/>
      <c r="I11037" s="112"/>
    </row>
    <row r="11038" spans="7:9" x14ac:dyDescent="0.25">
      <c r="G11038"/>
      <c r="I11038" s="112"/>
    </row>
    <row r="11039" spans="7:9" x14ac:dyDescent="0.25">
      <c r="G11039"/>
      <c r="I11039" s="112"/>
    </row>
    <row r="11040" spans="7:9" x14ac:dyDescent="0.25">
      <c r="G11040"/>
      <c r="I11040" s="112"/>
    </row>
    <row r="11041" spans="7:9" x14ac:dyDescent="0.25">
      <c r="G11041"/>
      <c r="I11041" s="112"/>
    </row>
    <row r="11042" spans="7:9" x14ac:dyDescent="0.25">
      <c r="G11042"/>
      <c r="I11042" s="112"/>
    </row>
    <row r="11043" spans="7:9" x14ac:dyDescent="0.25">
      <c r="G11043"/>
      <c r="I11043" s="112"/>
    </row>
    <row r="11044" spans="7:9" x14ac:dyDescent="0.25">
      <c r="G11044"/>
      <c r="I11044" s="112"/>
    </row>
    <row r="11045" spans="7:9" x14ac:dyDescent="0.25">
      <c r="G11045"/>
      <c r="I11045" s="112"/>
    </row>
    <row r="11046" spans="7:9" x14ac:dyDescent="0.25">
      <c r="G11046"/>
      <c r="I11046" s="112"/>
    </row>
    <row r="11047" spans="7:9" x14ac:dyDescent="0.25">
      <c r="G11047"/>
      <c r="I11047" s="112"/>
    </row>
    <row r="11048" spans="7:9" x14ac:dyDescent="0.25">
      <c r="G11048"/>
      <c r="I11048" s="112"/>
    </row>
    <row r="11049" spans="7:9" x14ac:dyDescent="0.25">
      <c r="G11049"/>
      <c r="I11049" s="112"/>
    </row>
    <row r="11050" spans="7:9" x14ac:dyDescent="0.25">
      <c r="G11050"/>
      <c r="I11050" s="112"/>
    </row>
    <row r="11051" spans="7:9" x14ac:dyDescent="0.25">
      <c r="G11051"/>
      <c r="I11051" s="112"/>
    </row>
    <row r="11052" spans="7:9" x14ac:dyDescent="0.25">
      <c r="G11052"/>
      <c r="I11052" s="112"/>
    </row>
    <row r="11053" spans="7:9" x14ac:dyDescent="0.25">
      <c r="G11053"/>
      <c r="I11053" s="112"/>
    </row>
    <row r="11054" spans="7:9" x14ac:dyDescent="0.25">
      <c r="G11054"/>
      <c r="I11054" s="112"/>
    </row>
    <row r="11055" spans="7:9" x14ac:dyDescent="0.25">
      <c r="G11055"/>
      <c r="I11055" s="112"/>
    </row>
    <row r="11056" spans="7:9" x14ac:dyDescent="0.25">
      <c r="G11056"/>
      <c r="I11056" s="112"/>
    </row>
    <row r="11057" spans="7:9" x14ac:dyDescent="0.25">
      <c r="G11057"/>
      <c r="I11057" s="112"/>
    </row>
    <row r="11058" spans="7:9" x14ac:dyDescent="0.25">
      <c r="G11058"/>
      <c r="I11058" s="112"/>
    </row>
    <row r="11059" spans="7:9" x14ac:dyDescent="0.25">
      <c r="G11059"/>
      <c r="I11059" s="112"/>
    </row>
    <row r="11060" spans="7:9" x14ac:dyDescent="0.25">
      <c r="G11060"/>
      <c r="I11060" s="112"/>
    </row>
    <row r="11061" spans="7:9" x14ac:dyDescent="0.25">
      <c r="G11061"/>
      <c r="I11061" s="112"/>
    </row>
    <row r="11062" spans="7:9" x14ac:dyDescent="0.25">
      <c r="G11062"/>
      <c r="I11062" s="112"/>
    </row>
    <row r="11063" spans="7:9" x14ac:dyDescent="0.25">
      <c r="G11063"/>
      <c r="I11063" s="112"/>
    </row>
    <row r="11064" spans="7:9" x14ac:dyDescent="0.25">
      <c r="G11064"/>
      <c r="I11064" s="112"/>
    </row>
    <row r="11065" spans="7:9" x14ac:dyDescent="0.25">
      <c r="G11065"/>
      <c r="I11065" s="112"/>
    </row>
    <row r="11066" spans="7:9" x14ac:dyDescent="0.25">
      <c r="G11066"/>
      <c r="I11066" s="112"/>
    </row>
    <row r="11067" spans="7:9" x14ac:dyDescent="0.25">
      <c r="G11067"/>
      <c r="I11067" s="112"/>
    </row>
    <row r="11068" spans="7:9" x14ac:dyDescent="0.25">
      <c r="G11068"/>
      <c r="I11068" s="112"/>
    </row>
    <row r="11069" spans="7:9" x14ac:dyDescent="0.25">
      <c r="G11069"/>
      <c r="I11069" s="112"/>
    </row>
    <row r="11070" spans="7:9" x14ac:dyDescent="0.25">
      <c r="G11070"/>
      <c r="I11070" s="112"/>
    </row>
    <row r="11071" spans="7:9" x14ac:dyDescent="0.25">
      <c r="G11071"/>
      <c r="I11071" s="112"/>
    </row>
    <row r="11072" spans="7:9" x14ac:dyDescent="0.25">
      <c r="G11072"/>
      <c r="I11072" s="112"/>
    </row>
    <row r="11073" spans="7:9" x14ac:dyDescent="0.25">
      <c r="G11073"/>
      <c r="I11073" s="112"/>
    </row>
    <row r="11074" spans="7:9" x14ac:dyDescent="0.25">
      <c r="G11074"/>
      <c r="I11074" s="112"/>
    </row>
    <row r="11075" spans="7:9" x14ac:dyDescent="0.25">
      <c r="G11075"/>
      <c r="I11075" s="112"/>
    </row>
    <row r="11076" spans="7:9" x14ac:dyDescent="0.25">
      <c r="G11076"/>
      <c r="I11076" s="112"/>
    </row>
    <row r="11077" spans="7:9" x14ac:dyDescent="0.25">
      <c r="G11077"/>
      <c r="I11077" s="112"/>
    </row>
    <row r="11078" spans="7:9" x14ac:dyDescent="0.25">
      <c r="G11078"/>
      <c r="I11078" s="112"/>
    </row>
    <row r="11079" spans="7:9" x14ac:dyDescent="0.25">
      <c r="G11079"/>
      <c r="I11079" s="112"/>
    </row>
    <row r="11080" spans="7:9" x14ac:dyDescent="0.25">
      <c r="G11080"/>
      <c r="I11080" s="112"/>
    </row>
    <row r="11081" spans="7:9" x14ac:dyDescent="0.25">
      <c r="G11081"/>
      <c r="I11081" s="112"/>
    </row>
    <row r="11082" spans="7:9" x14ac:dyDescent="0.25">
      <c r="G11082"/>
      <c r="I11082" s="112"/>
    </row>
    <row r="11083" spans="7:9" x14ac:dyDescent="0.25">
      <c r="G11083"/>
      <c r="I11083" s="112"/>
    </row>
    <row r="11084" spans="7:9" x14ac:dyDescent="0.25">
      <c r="G11084"/>
      <c r="I11084" s="112"/>
    </row>
    <row r="11085" spans="7:9" x14ac:dyDescent="0.25">
      <c r="G11085"/>
      <c r="I11085" s="112"/>
    </row>
    <row r="11086" spans="7:9" x14ac:dyDescent="0.25">
      <c r="G11086"/>
      <c r="I11086" s="112"/>
    </row>
    <row r="11087" spans="7:9" x14ac:dyDescent="0.25">
      <c r="G11087"/>
      <c r="I11087" s="112"/>
    </row>
    <row r="11088" spans="7:9" x14ac:dyDescent="0.25">
      <c r="G11088"/>
      <c r="I11088" s="112"/>
    </row>
    <row r="11089" spans="7:9" x14ac:dyDescent="0.25">
      <c r="G11089"/>
      <c r="I11089" s="112"/>
    </row>
    <row r="11090" spans="7:9" x14ac:dyDescent="0.25">
      <c r="G11090"/>
      <c r="I11090" s="112"/>
    </row>
    <row r="11091" spans="7:9" x14ac:dyDescent="0.25">
      <c r="G11091"/>
      <c r="I11091" s="112"/>
    </row>
    <row r="11092" spans="7:9" x14ac:dyDescent="0.25">
      <c r="G11092"/>
      <c r="I11092" s="112"/>
    </row>
    <row r="11093" spans="7:9" x14ac:dyDescent="0.25">
      <c r="G11093"/>
      <c r="I11093" s="112"/>
    </row>
    <row r="11094" spans="7:9" x14ac:dyDescent="0.25">
      <c r="G11094"/>
      <c r="I11094" s="112"/>
    </row>
    <row r="11095" spans="7:9" x14ac:dyDescent="0.25">
      <c r="G11095"/>
      <c r="I11095" s="112"/>
    </row>
    <row r="11096" spans="7:9" x14ac:dyDescent="0.25">
      <c r="G11096"/>
      <c r="I11096" s="112"/>
    </row>
    <row r="11097" spans="7:9" x14ac:dyDescent="0.25">
      <c r="G11097"/>
      <c r="I11097" s="112"/>
    </row>
    <row r="11098" spans="7:9" x14ac:dyDescent="0.25">
      <c r="G11098"/>
      <c r="I11098" s="112"/>
    </row>
    <row r="11099" spans="7:9" x14ac:dyDescent="0.25">
      <c r="G11099"/>
      <c r="I11099" s="112"/>
    </row>
    <row r="11100" spans="7:9" x14ac:dyDescent="0.25">
      <c r="G11100"/>
      <c r="I11100" s="112"/>
    </row>
    <row r="11101" spans="7:9" x14ac:dyDescent="0.25">
      <c r="G11101"/>
      <c r="I11101" s="112"/>
    </row>
    <row r="11102" spans="7:9" x14ac:dyDescent="0.25">
      <c r="G11102"/>
      <c r="I11102" s="112"/>
    </row>
    <row r="11103" spans="7:9" x14ac:dyDescent="0.25">
      <c r="G11103"/>
      <c r="I11103" s="112"/>
    </row>
    <row r="11104" spans="7:9" x14ac:dyDescent="0.25">
      <c r="G11104"/>
      <c r="I11104" s="112"/>
    </row>
    <row r="11105" spans="7:9" x14ac:dyDescent="0.25">
      <c r="G11105"/>
      <c r="I11105" s="112"/>
    </row>
    <row r="11106" spans="7:9" x14ac:dyDescent="0.25">
      <c r="G11106"/>
      <c r="I11106" s="112"/>
    </row>
    <row r="11107" spans="7:9" x14ac:dyDescent="0.25">
      <c r="G11107"/>
      <c r="I11107" s="112"/>
    </row>
    <row r="11108" spans="7:9" x14ac:dyDescent="0.25">
      <c r="G11108"/>
      <c r="I11108" s="112"/>
    </row>
    <row r="11109" spans="7:9" x14ac:dyDescent="0.25">
      <c r="G11109"/>
      <c r="I11109" s="112"/>
    </row>
    <row r="11110" spans="7:9" x14ac:dyDescent="0.25">
      <c r="G11110"/>
      <c r="I11110" s="112"/>
    </row>
    <row r="11111" spans="7:9" x14ac:dyDescent="0.25">
      <c r="G11111"/>
      <c r="I11111" s="112"/>
    </row>
    <row r="11112" spans="7:9" x14ac:dyDescent="0.25">
      <c r="G11112"/>
      <c r="I11112" s="112"/>
    </row>
    <row r="11113" spans="7:9" x14ac:dyDescent="0.25">
      <c r="G11113"/>
      <c r="I11113" s="112"/>
    </row>
    <row r="11114" spans="7:9" x14ac:dyDescent="0.25">
      <c r="G11114"/>
      <c r="I11114" s="112"/>
    </row>
    <row r="11115" spans="7:9" x14ac:dyDescent="0.25">
      <c r="G11115"/>
      <c r="I11115" s="112"/>
    </row>
    <row r="11116" spans="7:9" x14ac:dyDescent="0.25">
      <c r="G11116"/>
      <c r="I11116" s="112"/>
    </row>
    <row r="11117" spans="7:9" x14ac:dyDescent="0.25">
      <c r="G11117"/>
      <c r="I11117" s="112"/>
    </row>
    <row r="11118" spans="7:9" x14ac:dyDescent="0.25">
      <c r="G11118"/>
      <c r="I11118" s="112"/>
    </row>
    <row r="11119" spans="7:9" x14ac:dyDescent="0.25">
      <c r="G11119"/>
      <c r="I11119" s="112"/>
    </row>
    <row r="11120" spans="7:9" x14ac:dyDescent="0.25">
      <c r="G11120"/>
      <c r="I11120" s="112"/>
    </row>
    <row r="11121" spans="7:9" x14ac:dyDescent="0.25">
      <c r="G11121"/>
      <c r="I11121" s="112"/>
    </row>
    <row r="11122" spans="7:9" x14ac:dyDescent="0.25">
      <c r="G11122"/>
      <c r="I11122" s="112"/>
    </row>
    <row r="11123" spans="7:9" x14ac:dyDescent="0.25">
      <c r="G11123"/>
      <c r="I11123" s="112"/>
    </row>
    <row r="11124" spans="7:9" x14ac:dyDescent="0.25">
      <c r="G11124"/>
      <c r="I11124" s="112"/>
    </row>
    <row r="11125" spans="7:9" x14ac:dyDescent="0.25">
      <c r="G11125"/>
      <c r="I11125" s="112"/>
    </row>
    <row r="11126" spans="7:9" x14ac:dyDescent="0.25">
      <c r="G11126"/>
      <c r="I11126" s="112"/>
    </row>
    <row r="11127" spans="7:9" x14ac:dyDescent="0.25">
      <c r="G11127"/>
      <c r="I11127" s="112"/>
    </row>
    <row r="11128" spans="7:9" x14ac:dyDescent="0.25">
      <c r="G11128"/>
      <c r="I11128" s="112"/>
    </row>
    <row r="11129" spans="7:9" x14ac:dyDescent="0.25">
      <c r="G11129"/>
      <c r="I11129" s="112"/>
    </row>
    <row r="11130" spans="7:9" x14ac:dyDescent="0.25">
      <c r="G11130"/>
      <c r="I11130" s="112"/>
    </row>
    <row r="11131" spans="7:9" x14ac:dyDescent="0.25">
      <c r="G11131"/>
      <c r="I11131" s="112"/>
    </row>
    <row r="11132" spans="7:9" x14ac:dyDescent="0.25">
      <c r="G11132"/>
      <c r="I11132" s="112"/>
    </row>
    <row r="11133" spans="7:9" x14ac:dyDescent="0.25">
      <c r="G11133"/>
      <c r="I11133" s="112"/>
    </row>
    <row r="11134" spans="7:9" x14ac:dyDescent="0.25">
      <c r="G11134"/>
      <c r="I11134" s="112"/>
    </row>
    <row r="11135" spans="7:9" x14ac:dyDescent="0.25">
      <c r="G11135"/>
      <c r="I11135" s="112"/>
    </row>
    <row r="11136" spans="7:9" x14ac:dyDescent="0.25">
      <c r="G11136"/>
      <c r="I11136" s="112"/>
    </row>
    <row r="11137" spans="7:9" x14ac:dyDescent="0.25">
      <c r="G11137"/>
      <c r="I11137" s="112"/>
    </row>
    <row r="11138" spans="7:9" x14ac:dyDescent="0.25">
      <c r="G11138"/>
      <c r="I11138" s="112"/>
    </row>
    <row r="11139" spans="7:9" x14ac:dyDescent="0.25">
      <c r="G11139"/>
      <c r="I11139" s="112"/>
    </row>
    <row r="11140" spans="7:9" x14ac:dyDescent="0.25">
      <c r="G11140"/>
      <c r="I11140" s="112"/>
    </row>
    <row r="11141" spans="7:9" x14ac:dyDescent="0.25">
      <c r="G11141"/>
      <c r="I11141" s="112"/>
    </row>
    <row r="11142" spans="7:9" x14ac:dyDescent="0.25">
      <c r="G11142"/>
      <c r="I11142" s="112"/>
    </row>
    <row r="11143" spans="7:9" x14ac:dyDescent="0.25">
      <c r="G11143"/>
      <c r="I11143" s="112"/>
    </row>
    <row r="11144" spans="7:9" x14ac:dyDescent="0.25">
      <c r="G11144"/>
      <c r="I11144" s="112"/>
    </row>
    <row r="11145" spans="7:9" x14ac:dyDescent="0.25">
      <c r="G11145"/>
      <c r="I11145" s="112"/>
    </row>
    <row r="11146" spans="7:9" x14ac:dyDescent="0.25">
      <c r="G11146"/>
      <c r="I11146" s="112"/>
    </row>
    <row r="11147" spans="7:9" x14ac:dyDescent="0.25">
      <c r="G11147"/>
      <c r="I11147" s="112"/>
    </row>
    <row r="11148" spans="7:9" x14ac:dyDescent="0.25">
      <c r="G11148"/>
      <c r="I11148" s="112"/>
    </row>
    <row r="11149" spans="7:9" x14ac:dyDescent="0.25">
      <c r="G11149"/>
      <c r="I11149" s="112"/>
    </row>
    <row r="11150" spans="7:9" x14ac:dyDescent="0.25">
      <c r="G11150"/>
      <c r="I11150" s="112"/>
    </row>
    <row r="11151" spans="7:9" x14ac:dyDescent="0.25">
      <c r="G11151"/>
      <c r="I11151" s="112"/>
    </row>
    <row r="11152" spans="7:9" x14ac:dyDescent="0.25">
      <c r="G11152"/>
      <c r="I11152" s="112"/>
    </row>
    <row r="11153" spans="7:9" x14ac:dyDescent="0.25">
      <c r="G11153"/>
      <c r="I11153" s="112"/>
    </row>
    <row r="11154" spans="7:9" x14ac:dyDescent="0.25">
      <c r="G11154"/>
      <c r="I11154" s="112"/>
    </row>
    <row r="11155" spans="7:9" x14ac:dyDescent="0.25">
      <c r="G11155"/>
      <c r="I11155" s="112"/>
    </row>
    <row r="11156" spans="7:9" x14ac:dyDescent="0.25">
      <c r="G11156"/>
      <c r="I11156" s="112"/>
    </row>
    <row r="11157" spans="7:9" x14ac:dyDescent="0.25">
      <c r="G11157"/>
      <c r="I11157" s="112"/>
    </row>
    <row r="11158" spans="7:9" x14ac:dyDescent="0.25">
      <c r="G11158"/>
      <c r="I11158" s="112"/>
    </row>
    <row r="11159" spans="7:9" x14ac:dyDescent="0.25">
      <c r="G11159"/>
      <c r="I11159" s="112"/>
    </row>
    <row r="11160" spans="7:9" x14ac:dyDescent="0.25">
      <c r="G11160"/>
      <c r="I11160" s="112"/>
    </row>
    <row r="11161" spans="7:9" x14ac:dyDescent="0.25">
      <c r="G11161"/>
      <c r="I11161" s="112"/>
    </row>
    <row r="11162" spans="7:9" x14ac:dyDescent="0.25">
      <c r="G11162"/>
      <c r="I11162" s="112"/>
    </row>
    <row r="11163" spans="7:9" x14ac:dyDescent="0.25">
      <c r="G11163"/>
      <c r="I11163" s="112"/>
    </row>
    <row r="11164" spans="7:9" x14ac:dyDescent="0.25">
      <c r="G11164"/>
      <c r="I11164" s="112"/>
    </row>
    <row r="11165" spans="7:9" x14ac:dyDescent="0.25">
      <c r="G11165"/>
      <c r="I11165" s="112"/>
    </row>
    <row r="11166" spans="7:9" x14ac:dyDescent="0.25">
      <c r="G11166"/>
      <c r="I11166" s="112"/>
    </row>
    <row r="11167" spans="7:9" x14ac:dyDescent="0.25">
      <c r="G11167"/>
      <c r="I11167" s="112"/>
    </row>
    <row r="11168" spans="7:9" x14ac:dyDescent="0.25">
      <c r="G11168"/>
      <c r="I11168" s="112"/>
    </row>
    <row r="11169" spans="7:9" x14ac:dyDescent="0.25">
      <c r="G11169"/>
      <c r="I11169" s="112"/>
    </row>
    <row r="11170" spans="7:9" x14ac:dyDescent="0.25">
      <c r="G11170"/>
      <c r="I11170" s="112"/>
    </row>
    <row r="11171" spans="7:9" x14ac:dyDescent="0.25">
      <c r="G11171"/>
      <c r="I11171" s="112"/>
    </row>
    <row r="11172" spans="7:9" x14ac:dyDescent="0.25">
      <c r="G11172"/>
      <c r="I11172" s="112"/>
    </row>
    <row r="11173" spans="7:9" x14ac:dyDescent="0.25">
      <c r="G11173"/>
      <c r="I11173" s="112"/>
    </row>
    <row r="11174" spans="7:9" x14ac:dyDescent="0.25">
      <c r="G11174"/>
      <c r="I11174" s="112"/>
    </row>
    <row r="11175" spans="7:9" x14ac:dyDescent="0.25">
      <c r="G11175"/>
      <c r="I11175" s="112"/>
    </row>
    <row r="11176" spans="7:9" x14ac:dyDescent="0.25">
      <c r="G11176"/>
      <c r="I11176" s="112"/>
    </row>
    <row r="11177" spans="7:9" x14ac:dyDescent="0.25">
      <c r="G11177"/>
      <c r="I11177" s="112"/>
    </row>
    <row r="11178" spans="7:9" x14ac:dyDescent="0.25">
      <c r="G11178"/>
      <c r="I11178" s="112"/>
    </row>
    <row r="11179" spans="7:9" x14ac:dyDescent="0.25">
      <c r="G11179"/>
      <c r="I11179" s="112"/>
    </row>
    <row r="11180" spans="7:9" x14ac:dyDescent="0.25">
      <c r="G11180"/>
      <c r="I11180" s="112"/>
    </row>
    <row r="11181" spans="7:9" x14ac:dyDescent="0.25">
      <c r="G11181"/>
      <c r="I11181" s="112"/>
    </row>
    <row r="11182" spans="7:9" x14ac:dyDescent="0.25">
      <c r="G11182"/>
      <c r="I11182" s="112"/>
    </row>
    <row r="11183" spans="7:9" x14ac:dyDescent="0.25">
      <c r="G11183"/>
      <c r="I11183" s="112"/>
    </row>
    <row r="11184" spans="7:9" x14ac:dyDescent="0.25">
      <c r="G11184"/>
      <c r="I11184" s="112"/>
    </row>
    <row r="11185" spans="7:9" x14ac:dyDescent="0.25">
      <c r="G11185"/>
      <c r="I11185" s="112"/>
    </row>
    <row r="11186" spans="7:9" x14ac:dyDescent="0.25">
      <c r="G11186"/>
      <c r="I11186" s="112"/>
    </row>
    <row r="11187" spans="7:9" x14ac:dyDescent="0.25">
      <c r="G11187"/>
      <c r="I11187" s="112"/>
    </row>
    <row r="11188" spans="7:9" x14ac:dyDescent="0.25">
      <c r="G11188"/>
      <c r="I11188" s="112"/>
    </row>
    <row r="11189" spans="7:9" x14ac:dyDescent="0.25">
      <c r="G11189"/>
      <c r="I11189" s="112"/>
    </row>
    <row r="11190" spans="7:9" x14ac:dyDescent="0.25">
      <c r="G11190"/>
      <c r="I11190" s="112"/>
    </row>
    <row r="11191" spans="7:9" x14ac:dyDescent="0.25">
      <c r="G11191"/>
      <c r="I11191" s="112"/>
    </row>
    <row r="11192" spans="7:9" x14ac:dyDescent="0.25">
      <c r="G11192"/>
      <c r="I11192" s="112"/>
    </row>
    <row r="11193" spans="7:9" x14ac:dyDescent="0.25">
      <c r="G11193"/>
      <c r="I11193" s="112"/>
    </row>
    <row r="11194" spans="7:9" x14ac:dyDescent="0.25">
      <c r="G11194"/>
      <c r="I11194" s="112"/>
    </row>
    <row r="11195" spans="7:9" x14ac:dyDescent="0.25">
      <c r="G11195"/>
      <c r="I11195" s="112"/>
    </row>
    <row r="11196" spans="7:9" x14ac:dyDescent="0.25">
      <c r="G11196"/>
      <c r="I11196" s="112"/>
    </row>
    <row r="11197" spans="7:9" x14ac:dyDescent="0.25">
      <c r="G11197"/>
      <c r="I11197" s="112"/>
    </row>
    <row r="11198" spans="7:9" x14ac:dyDescent="0.25">
      <c r="G11198"/>
      <c r="I11198" s="112"/>
    </row>
    <row r="11199" spans="7:9" x14ac:dyDescent="0.25">
      <c r="G11199"/>
      <c r="I11199" s="112"/>
    </row>
    <row r="11200" spans="7:9" x14ac:dyDescent="0.25">
      <c r="G11200"/>
      <c r="I11200" s="112"/>
    </row>
    <row r="11201" spans="7:9" x14ac:dyDescent="0.25">
      <c r="G11201"/>
      <c r="I11201" s="112"/>
    </row>
    <row r="11202" spans="7:9" x14ac:dyDescent="0.25">
      <c r="G11202"/>
      <c r="I11202" s="112"/>
    </row>
    <row r="11203" spans="7:9" x14ac:dyDescent="0.25">
      <c r="G11203"/>
      <c r="I11203" s="112"/>
    </row>
    <row r="11204" spans="7:9" x14ac:dyDescent="0.25">
      <c r="G11204"/>
      <c r="I11204" s="112"/>
    </row>
    <row r="11205" spans="7:9" x14ac:dyDescent="0.25">
      <c r="G11205"/>
      <c r="I11205" s="112"/>
    </row>
    <row r="11206" spans="7:9" x14ac:dyDescent="0.25">
      <c r="G11206"/>
      <c r="I11206" s="112"/>
    </row>
    <row r="11207" spans="7:9" x14ac:dyDescent="0.25">
      <c r="G11207"/>
      <c r="I11207" s="112"/>
    </row>
    <row r="11208" spans="7:9" x14ac:dyDescent="0.25">
      <c r="G11208"/>
      <c r="I11208" s="112"/>
    </row>
    <row r="11209" spans="7:9" x14ac:dyDescent="0.25">
      <c r="G11209"/>
      <c r="I11209" s="112"/>
    </row>
    <row r="11210" spans="7:9" x14ac:dyDescent="0.25">
      <c r="G11210"/>
      <c r="I11210" s="112"/>
    </row>
    <row r="11211" spans="7:9" x14ac:dyDescent="0.25">
      <c r="G11211"/>
      <c r="I11211" s="112"/>
    </row>
    <row r="11212" spans="7:9" x14ac:dyDescent="0.25">
      <c r="G11212"/>
      <c r="I11212" s="112"/>
    </row>
    <row r="11213" spans="7:9" x14ac:dyDescent="0.25">
      <c r="G11213"/>
      <c r="I11213" s="112"/>
    </row>
    <row r="11214" spans="7:9" x14ac:dyDescent="0.25">
      <c r="G11214"/>
      <c r="I11214" s="112"/>
    </row>
    <row r="11215" spans="7:9" x14ac:dyDescent="0.25">
      <c r="G11215"/>
      <c r="I11215" s="112"/>
    </row>
    <row r="11216" spans="7:9" x14ac:dyDescent="0.25">
      <c r="G11216"/>
      <c r="I11216" s="112"/>
    </row>
    <row r="11217" spans="7:9" x14ac:dyDescent="0.25">
      <c r="G11217"/>
      <c r="I11217" s="112"/>
    </row>
    <row r="11218" spans="7:9" x14ac:dyDescent="0.25">
      <c r="G11218"/>
      <c r="I11218" s="112"/>
    </row>
    <row r="11219" spans="7:9" x14ac:dyDescent="0.25">
      <c r="G11219"/>
      <c r="I11219" s="112"/>
    </row>
    <row r="11220" spans="7:9" x14ac:dyDescent="0.25">
      <c r="G11220"/>
      <c r="I11220" s="112"/>
    </row>
    <row r="11221" spans="7:9" x14ac:dyDescent="0.25">
      <c r="G11221"/>
      <c r="I11221" s="112"/>
    </row>
    <row r="11222" spans="7:9" x14ac:dyDescent="0.25">
      <c r="G11222"/>
      <c r="I11222" s="112"/>
    </row>
    <row r="11223" spans="7:9" x14ac:dyDescent="0.25">
      <c r="G11223"/>
      <c r="I11223" s="112"/>
    </row>
    <row r="11224" spans="7:9" x14ac:dyDescent="0.25">
      <c r="G11224"/>
      <c r="I11224" s="112"/>
    </row>
    <row r="11225" spans="7:9" x14ac:dyDescent="0.25">
      <c r="G11225"/>
      <c r="I11225" s="112"/>
    </row>
    <row r="11226" spans="7:9" x14ac:dyDescent="0.25">
      <c r="G11226"/>
      <c r="I11226" s="112"/>
    </row>
    <row r="11227" spans="7:9" x14ac:dyDescent="0.25">
      <c r="G11227"/>
      <c r="I11227" s="112"/>
    </row>
    <row r="11228" spans="7:9" x14ac:dyDescent="0.25">
      <c r="G11228"/>
      <c r="I11228" s="112"/>
    </row>
    <row r="11229" spans="7:9" x14ac:dyDescent="0.25">
      <c r="G11229"/>
      <c r="I11229" s="112"/>
    </row>
    <row r="11230" spans="7:9" x14ac:dyDescent="0.25">
      <c r="G11230"/>
      <c r="I11230" s="112"/>
    </row>
    <row r="11231" spans="7:9" x14ac:dyDescent="0.25">
      <c r="G11231"/>
      <c r="I11231" s="112"/>
    </row>
    <row r="11232" spans="7:9" x14ac:dyDescent="0.25">
      <c r="G11232"/>
      <c r="I11232" s="112"/>
    </row>
    <row r="11233" spans="7:9" x14ac:dyDescent="0.25">
      <c r="G11233"/>
      <c r="I11233" s="112"/>
    </row>
    <row r="11234" spans="7:9" x14ac:dyDescent="0.25">
      <c r="G11234"/>
      <c r="I11234" s="112"/>
    </row>
    <row r="11235" spans="7:9" x14ac:dyDescent="0.25">
      <c r="G11235"/>
      <c r="I11235" s="112"/>
    </row>
    <row r="11236" spans="7:9" x14ac:dyDescent="0.25">
      <c r="G11236"/>
      <c r="I11236" s="112"/>
    </row>
    <row r="11237" spans="7:9" x14ac:dyDescent="0.25">
      <c r="G11237"/>
      <c r="I11237" s="112"/>
    </row>
    <row r="11238" spans="7:9" x14ac:dyDescent="0.25">
      <c r="G11238"/>
      <c r="I11238" s="112"/>
    </row>
    <row r="11239" spans="7:9" x14ac:dyDescent="0.25">
      <c r="G11239"/>
      <c r="I11239" s="112"/>
    </row>
    <row r="11240" spans="7:9" x14ac:dyDescent="0.25">
      <c r="G11240"/>
      <c r="I11240" s="112"/>
    </row>
    <row r="11241" spans="7:9" x14ac:dyDescent="0.25">
      <c r="G11241"/>
      <c r="I11241" s="112"/>
    </row>
    <row r="11242" spans="7:9" x14ac:dyDescent="0.25">
      <c r="G11242"/>
      <c r="I11242" s="112"/>
    </row>
    <row r="11243" spans="7:9" x14ac:dyDescent="0.25">
      <c r="G11243"/>
      <c r="I11243" s="112"/>
    </row>
    <row r="11244" spans="7:9" x14ac:dyDescent="0.25">
      <c r="G11244"/>
      <c r="I11244" s="112"/>
    </row>
    <row r="11245" spans="7:9" x14ac:dyDescent="0.25">
      <c r="G11245"/>
      <c r="I11245" s="112"/>
    </row>
    <row r="11246" spans="7:9" x14ac:dyDescent="0.25">
      <c r="G11246"/>
      <c r="I11246" s="112"/>
    </row>
    <row r="11247" spans="7:9" x14ac:dyDescent="0.25">
      <c r="G11247"/>
      <c r="I11247" s="112"/>
    </row>
    <row r="11248" spans="7:9" x14ac:dyDescent="0.25">
      <c r="G11248"/>
      <c r="I11248" s="112"/>
    </row>
    <row r="11249" spans="7:9" x14ac:dyDescent="0.25">
      <c r="G11249"/>
      <c r="I11249" s="112"/>
    </row>
    <row r="11250" spans="7:9" x14ac:dyDescent="0.25">
      <c r="G11250"/>
      <c r="I11250" s="112"/>
    </row>
    <row r="11251" spans="7:9" x14ac:dyDescent="0.25">
      <c r="G11251"/>
      <c r="I11251" s="112"/>
    </row>
    <row r="11252" spans="7:9" x14ac:dyDescent="0.25">
      <c r="G11252"/>
      <c r="I11252" s="112"/>
    </row>
    <row r="11253" spans="7:9" x14ac:dyDescent="0.25">
      <c r="G11253"/>
      <c r="I11253" s="112"/>
    </row>
    <row r="11254" spans="7:9" x14ac:dyDescent="0.25">
      <c r="G11254"/>
      <c r="I11254" s="112"/>
    </row>
    <row r="11255" spans="7:9" x14ac:dyDescent="0.25">
      <c r="G11255"/>
      <c r="I11255" s="112"/>
    </row>
    <row r="11256" spans="7:9" x14ac:dyDescent="0.25">
      <c r="G11256"/>
      <c r="I11256" s="112"/>
    </row>
    <row r="11257" spans="7:9" x14ac:dyDescent="0.25">
      <c r="G11257"/>
      <c r="I11257" s="112"/>
    </row>
    <row r="11258" spans="7:9" x14ac:dyDescent="0.25">
      <c r="G11258"/>
      <c r="I11258" s="112"/>
    </row>
    <row r="11259" spans="7:9" x14ac:dyDescent="0.25">
      <c r="G11259"/>
      <c r="I11259" s="112"/>
    </row>
    <row r="11260" spans="7:9" x14ac:dyDescent="0.25">
      <c r="G11260"/>
      <c r="I11260" s="112"/>
    </row>
    <row r="11261" spans="7:9" x14ac:dyDescent="0.25">
      <c r="G11261"/>
      <c r="I11261" s="112"/>
    </row>
    <row r="11262" spans="7:9" x14ac:dyDescent="0.25">
      <c r="G11262"/>
      <c r="I11262" s="112"/>
    </row>
    <row r="11263" spans="7:9" x14ac:dyDescent="0.25">
      <c r="G11263"/>
      <c r="I11263" s="112"/>
    </row>
    <row r="11264" spans="7:9" x14ac:dyDescent="0.25">
      <c r="G11264"/>
      <c r="I11264" s="112"/>
    </row>
    <row r="11265" spans="7:9" x14ac:dyDescent="0.25">
      <c r="G11265"/>
      <c r="I11265" s="112"/>
    </row>
    <row r="11266" spans="7:9" x14ac:dyDescent="0.25">
      <c r="G11266"/>
      <c r="I11266" s="112"/>
    </row>
    <row r="11267" spans="7:9" x14ac:dyDescent="0.25">
      <c r="G11267"/>
      <c r="I11267" s="112"/>
    </row>
    <row r="11268" spans="7:9" x14ac:dyDescent="0.25">
      <c r="G11268"/>
      <c r="I11268" s="112"/>
    </row>
    <row r="11269" spans="7:9" x14ac:dyDescent="0.25">
      <c r="G11269"/>
      <c r="I11269" s="112"/>
    </row>
    <row r="11270" spans="7:9" x14ac:dyDescent="0.25">
      <c r="G11270"/>
      <c r="I11270" s="112"/>
    </row>
    <row r="11271" spans="7:9" x14ac:dyDescent="0.25">
      <c r="G11271"/>
      <c r="I11271" s="112"/>
    </row>
    <row r="11272" spans="7:9" x14ac:dyDescent="0.25">
      <c r="G11272"/>
      <c r="I11272" s="112"/>
    </row>
    <row r="11273" spans="7:9" x14ac:dyDescent="0.25">
      <c r="G11273"/>
      <c r="I11273" s="112"/>
    </row>
    <row r="11274" spans="7:9" x14ac:dyDescent="0.25">
      <c r="G11274"/>
      <c r="I11274" s="112"/>
    </row>
    <row r="11275" spans="7:9" x14ac:dyDescent="0.25">
      <c r="G11275"/>
      <c r="I11275" s="112"/>
    </row>
    <row r="11276" spans="7:9" x14ac:dyDescent="0.25">
      <c r="G11276"/>
      <c r="I11276" s="112"/>
    </row>
    <row r="11277" spans="7:9" x14ac:dyDescent="0.25">
      <c r="G11277"/>
      <c r="I11277" s="112"/>
    </row>
    <row r="11278" spans="7:9" x14ac:dyDescent="0.25">
      <c r="G11278"/>
      <c r="I11278" s="112"/>
    </row>
    <row r="11279" spans="7:9" x14ac:dyDescent="0.25">
      <c r="G11279"/>
      <c r="I11279" s="112"/>
    </row>
    <row r="11280" spans="7:9" x14ac:dyDescent="0.25">
      <c r="G11280"/>
      <c r="I11280" s="112"/>
    </row>
    <row r="11281" spans="7:9" x14ac:dyDescent="0.25">
      <c r="G11281"/>
      <c r="I11281" s="112"/>
    </row>
    <row r="11282" spans="7:9" x14ac:dyDescent="0.25">
      <c r="G11282"/>
      <c r="I11282" s="112"/>
    </row>
    <row r="11283" spans="7:9" x14ac:dyDescent="0.25">
      <c r="G11283"/>
      <c r="I11283" s="112"/>
    </row>
    <row r="11284" spans="7:9" x14ac:dyDescent="0.25">
      <c r="G11284"/>
      <c r="I11284" s="112"/>
    </row>
    <row r="11285" spans="7:9" x14ac:dyDescent="0.25">
      <c r="G11285"/>
      <c r="I11285" s="112"/>
    </row>
    <row r="11286" spans="7:9" x14ac:dyDescent="0.25">
      <c r="G11286"/>
      <c r="I11286" s="112"/>
    </row>
    <row r="11287" spans="7:9" x14ac:dyDescent="0.25">
      <c r="G11287"/>
      <c r="I11287" s="112"/>
    </row>
    <row r="11288" spans="7:9" x14ac:dyDescent="0.25">
      <c r="G11288"/>
      <c r="I11288" s="112"/>
    </row>
    <row r="11289" spans="7:9" x14ac:dyDescent="0.25">
      <c r="G11289"/>
      <c r="I11289" s="112"/>
    </row>
    <row r="11290" spans="7:9" x14ac:dyDescent="0.25">
      <c r="G11290"/>
      <c r="I11290" s="112"/>
    </row>
    <row r="11291" spans="7:9" x14ac:dyDescent="0.25">
      <c r="G11291"/>
      <c r="I11291" s="112"/>
    </row>
    <row r="11292" spans="7:9" x14ac:dyDescent="0.25">
      <c r="G11292"/>
      <c r="I11292" s="112"/>
    </row>
    <row r="11293" spans="7:9" x14ac:dyDescent="0.25">
      <c r="G11293"/>
      <c r="I11293" s="112"/>
    </row>
    <row r="11294" spans="7:9" x14ac:dyDescent="0.25">
      <c r="G11294"/>
      <c r="I11294" s="112"/>
    </row>
    <row r="11295" spans="7:9" x14ac:dyDescent="0.25">
      <c r="G11295"/>
      <c r="I11295" s="112"/>
    </row>
    <row r="11296" spans="7:9" x14ac:dyDescent="0.25">
      <c r="G11296"/>
      <c r="I11296" s="112"/>
    </row>
    <row r="11297" spans="7:9" x14ac:dyDescent="0.25">
      <c r="G11297"/>
      <c r="I11297" s="112"/>
    </row>
    <row r="11298" spans="7:9" x14ac:dyDescent="0.25">
      <c r="G11298"/>
      <c r="I11298" s="112"/>
    </row>
    <row r="11299" spans="7:9" x14ac:dyDescent="0.25">
      <c r="G11299"/>
      <c r="I11299" s="112"/>
    </row>
    <row r="11300" spans="7:9" x14ac:dyDescent="0.25">
      <c r="G11300"/>
      <c r="I11300" s="112"/>
    </row>
    <row r="11301" spans="7:9" x14ac:dyDescent="0.25">
      <c r="G11301"/>
      <c r="I11301" s="112"/>
    </row>
    <row r="11302" spans="7:9" x14ac:dyDescent="0.25">
      <c r="G11302"/>
      <c r="I11302" s="112"/>
    </row>
    <row r="11303" spans="7:9" x14ac:dyDescent="0.25">
      <c r="G11303"/>
      <c r="I11303" s="112"/>
    </row>
    <row r="11304" spans="7:9" x14ac:dyDescent="0.25">
      <c r="G11304"/>
      <c r="I11304" s="112"/>
    </row>
    <row r="11305" spans="7:9" x14ac:dyDescent="0.25">
      <c r="G11305"/>
      <c r="I11305" s="112"/>
    </row>
    <row r="11306" spans="7:9" x14ac:dyDescent="0.25">
      <c r="G11306"/>
      <c r="I11306" s="112"/>
    </row>
    <row r="11307" spans="7:9" x14ac:dyDescent="0.25">
      <c r="G11307"/>
      <c r="I11307" s="112"/>
    </row>
    <row r="11308" spans="7:9" x14ac:dyDescent="0.25">
      <c r="G11308"/>
      <c r="I11308" s="112"/>
    </row>
    <row r="11309" spans="7:9" x14ac:dyDescent="0.25">
      <c r="G11309"/>
      <c r="I11309" s="112"/>
    </row>
    <row r="11310" spans="7:9" x14ac:dyDescent="0.25">
      <c r="G11310"/>
      <c r="I11310" s="112"/>
    </row>
    <row r="11311" spans="7:9" x14ac:dyDescent="0.25">
      <c r="G11311"/>
      <c r="I11311" s="112"/>
    </row>
    <row r="11312" spans="7:9" x14ac:dyDescent="0.25">
      <c r="G11312"/>
      <c r="I11312" s="112"/>
    </row>
    <row r="11313" spans="7:9" x14ac:dyDescent="0.25">
      <c r="G11313"/>
      <c r="I11313" s="112"/>
    </row>
    <row r="11314" spans="7:9" x14ac:dyDescent="0.25">
      <c r="G11314"/>
      <c r="I11314" s="112"/>
    </row>
    <row r="11315" spans="7:9" x14ac:dyDescent="0.25">
      <c r="G11315"/>
      <c r="I11315" s="112"/>
    </row>
    <row r="11316" spans="7:9" x14ac:dyDescent="0.25">
      <c r="G11316"/>
      <c r="I11316" s="112"/>
    </row>
    <row r="11317" spans="7:9" x14ac:dyDescent="0.25">
      <c r="G11317"/>
      <c r="I11317" s="112"/>
    </row>
    <row r="11318" spans="7:9" x14ac:dyDescent="0.25">
      <c r="G11318"/>
      <c r="I11318" s="112"/>
    </row>
    <row r="11319" spans="7:9" x14ac:dyDescent="0.25">
      <c r="G11319"/>
      <c r="I11319" s="112"/>
    </row>
    <row r="11320" spans="7:9" x14ac:dyDescent="0.25">
      <c r="G11320"/>
      <c r="I11320" s="112"/>
    </row>
    <row r="11321" spans="7:9" x14ac:dyDescent="0.25">
      <c r="G11321"/>
      <c r="I11321" s="112"/>
    </row>
    <row r="11322" spans="7:9" x14ac:dyDescent="0.25">
      <c r="G11322"/>
      <c r="I11322" s="112"/>
    </row>
    <row r="11323" spans="7:9" x14ac:dyDescent="0.25">
      <c r="G11323"/>
      <c r="I11323" s="112"/>
    </row>
    <row r="11324" spans="7:9" x14ac:dyDescent="0.25">
      <c r="G11324"/>
      <c r="I11324" s="112"/>
    </row>
    <row r="11325" spans="7:9" x14ac:dyDescent="0.25">
      <c r="G11325"/>
      <c r="I11325" s="112"/>
    </row>
    <row r="11326" spans="7:9" x14ac:dyDescent="0.25">
      <c r="G11326"/>
      <c r="I11326" s="112"/>
    </row>
    <row r="11327" spans="7:9" x14ac:dyDescent="0.25">
      <c r="G11327"/>
      <c r="I11327" s="112"/>
    </row>
    <row r="11328" spans="7:9" x14ac:dyDescent="0.25">
      <c r="G11328"/>
      <c r="I11328" s="112"/>
    </row>
    <row r="11329" spans="7:9" x14ac:dyDescent="0.25">
      <c r="G11329"/>
      <c r="I11329" s="112"/>
    </row>
    <row r="11330" spans="7:9" x14ac:dyDescent="0.25">
      <c r="G11330"/>
      <c r="I11330" s="112"/>
    </row>
    <row r="11331" spans="7:9" x14ac:dyDescent="0.25">
      <c r="G11331"/>
      <c r="I11331" s="112"/>
    </row>
    <row r="11332" spans="7:9" x14ac:dyDescent="0.25">
      <c r="G11332"/>
      <c r="I11332" s="112"/>
    </row>
    <row r="11333" spans="7:9" x14ac:dyDescent="0.25">
      <c r="G11333"/>
      <c r="I11333" s="112"/>
    </row>
    <row r="11334" spans="7:9" x14ac:dyDescent="0.25">
      <c r="G11334"/>
      <c r="I11334" s="112"/>
    </row>
    <row r="11335" spans="7:9" x14ac:dyDescent="0.25">
      <c r="G11335"/>
      <c r="I11335" s="112"/>
    </row>
    <row r="11336" spans="7:9" x14ac:dyDescent="0.25">
      <c r="G11336"/>
      <c r="I11336" s="112"/>
    </row>
    <row r="11337" spans="7:9" x14ac:dyDescent="0.25">
      <c r="G11337"/>
      <c r="I11337" s="112"/>
    </row>
    <row r="11338" spans="7:9" x14ac:dyDescent="0.25">
      <c r="G11338"/>
      <c r="I11338" s="112"/>
    </row>
    <row r="11339" spans="7:9" x14ac:dyDescent="0.25">
      <c r="G11339"/>
      <c r="I11339" s="112"/>
    </row>
    <row r="11340" spans="7:9" x14ac:dyDescent="0.25">
      <c r="G11340"/>
      <c r="I11340" s="112"/>
    </row>
    <row r="11341" spans="7:9" x14ac:dyDescent="0.25">
      <c r="G11341"/>
      <c r="I11341" s="112"/>
    </row>
    <row r="11342" spans="7:9" x14ac:dyDescent="0.25">
      <c r="G11342"/>
      <c r="I11342" s="112"/>
    </row>
    <row r="11343" spans="7:9" x14ac:dyDescent="0.25">
      <c r="G11343"/>
      <c r="I11343" s="112"/>
    </row>
    <row r="11344" spans="7:9" x14ac:dyDescent="0.25">
      <c r="G11344"/>
      <c r="I11344" s="112"/>
    </row>
    <row r="11345" spans="7:9" x14ac:dyDescent="0.25">
      <c r="G11345"/>
      <c r="I11345" s="112"/>
    </row>
    <row r="11346" spans="7:9" x14ac:dyDescent="0.25">
      <c r="G11346"/>
      <c r="I11346" s="112"/>
    </row>
    <row r="11347" spans="7:9" x14ac:dyDescent="0.25">
      <c r="G11347"/>
      <c r="I11347" s="112"/>
    </row>
    <row r="11348" spans="7:9" x14ac:dyDescent="0.25">
      <c r="G11348"/>
      <c r="I11348" s="112"/>
    </row>
    <row r="11349" spans="7:9" x14ac:dyDescent="0.25">
      <c r="G11349"/>
      <c r="I11349" s="112"/>
    </row>
    <row r="11350" spans="7:9" x14ac:dyDescent="0.25">
      <c r="G11350"/>
      <c r="I11350" s="112"/>
    </row>
    <row r="11351" spans="7:9" x14ac:dyDescent="0.25">
      <c r="G11351"/>
      <c r="I11351" s="112"/>
    </row>
    <row r="11352" spans="7:9" x14ac:dyDescent="0.25">
      <c r="G11352"/>
      <c r="I11352" s="112"/>
    </row>
    <row r="11353" spans="7:9" x14ac:dyDescent="0.25">
      <c r="G11353"/>
      <c r="I11353" s="112"/>
    </row>
    <row r="11354" spans="7:9" x14ac:dyDescent="0.25">
      <c r="G11354"/>
      <c r="I11354" s="112"/>
    </row>
    <row r="11355" spans="7:9" x14ac:dyDescent="0.25">
      <c r="G11355"/>
      <c r="I11355" s="112"/>
    </row>
    <row r="11356" spans="7:9" x14ac:dyDescent="0.25">
      <c r="G11356"/>
      <c r="I11356" s="112"/>
    </row>
    <row r="11357" spans="7:9" x14ac:dyDescent="0.25">
      <c r="G11357"/>
      <c r="I11357" s="112"/>
    </row>
    <row r="11358" spans="7:9" x14ac:dyDescent="0.25">
      <c r="G11358"/>
      <c r="I11358" s="112"/>
    </row>
    <row r="11359" spans="7:9" x14ac:dyDescent="0.25">
      <c r="G11359"/>
      <c r="I11359" s="112"/>
    </row>
    <row r="11360" spans="7:9" x14ac:dyDescent="0.25">
      <c r="G11360"/>
      <c r="I11360" s="112"/>
    </row>
    <row r="11361" spans="7:9" x14ac:dyDescent="0.25">
      <c r="G11361"/>
      <c r="I11361" s="112"/>
    </row>
    <row r="11362" spans="7:9" x14ac:dyDescent="0.25">
      <c r="G11362"/>
      <c r="I11362" s="112"/>
    </row>
    <row r="11363" spans="7:9" x14ac:dyDescent="0.25">
      <c r="G11363"/>
      <c r="I11363" s="112"/>
    </row>
    <row r="11364" spans="7:9" x14ac:dyDescent="0.25">
      <c r="G11364"/>
      <c r="I11364" s="112"/>
    </row>
    <row r="11365" spans="7:9" x14ac:dyDescent="0.25">
      <c r="G11365"/>
      <c r="I11365" s="112"/>
    </row>
    <row r="11366" spans="7:9" x14ac:dyDescent="0.25">
      <c r="G11366"/>
      <c r="I11366" s="112"/>
    </row>
    <row r="11367" spans="7:9" x14ac:dyDescent="0.25">
      <c r="G11367"/>
      <c r="I11367" s="112"/>
    </row>
    <row r="11368" spans="7:9" x14ac:dyDescent="0.25">
      <c r="G11368"/>
      <c r="I11368" s="112"/>
    </row>
    <row r="11369" spans="7:9" x14ac:dyDescent="0.25">
      <c r="G11369"/>
      <c r="I11369" s="112"/>
    </row>
    <row r="11370" spans="7:9" x14ac:dyDescent="0.25">
      <c r="G11370"/>
      <c r="I11370" s="112"/>
    </row>
    <row r="11371" spans="7:9" x14ac:dyDescent="0.25">
      <c r="G11371"/>
      <c r="I11371" s="112"/>
    </row>
    <row r="11372" spans="7:9" x14ac:dyDescent="0.25">
      <c r="G11372"/>
      <c r="I11372" s="112"/>
    </row>
    <row r="11373" spans="7:9" x14ac:dyDescent="0.25">
      <c r="G11373"/>
      <c r="I11373" s="112"/>
    </row>
    <row r="11374" spans="7:9" x14ac:dyDescent="0.25">
      <c r="G11374"/>
      <c r="I11374" s="112"/>
    </row>
    <row r="11375" spans="7:9" x14ac:dyDescent="0.25">
      <c r="G11375"/>
      <c r="I11375" s="112"/>
    </row>
    <row r="11376" spans="7:9" x14ac:dyDescent="0.25">
      <c r="G11376"/>
      <c r="I11376" s="112"/>
    </row>
    <row r="11377" spans="7:9" x14ac:dyDescent="0.25">
      <c r="G11377"/>
      <c r="I11377" s="112"/>
    </row>
    <row r="11378" spans="7:9" x14ac:dyDescent="0.25">
      <c r="G11378"/>
      <c r="I11378" s="112"/>
    </row>
    <row r="11379" spans="7:9" x14ac:dyDescent="0.25">
      <c r="G11379"/>
      <c r="I11379" s="112"/>
    </row>
    <row r="11380" spans="7:9" x14ac:dyDescent="0.25">
      <c r="G11380"/>
      <c r="I11380" s="112"/>
    </row>
    <row r="11381" spans="7:9" x14ac:dyDescent="0.25">
      <c r="G11381"/>
      <c r="I11381" s="112"/>
    </row>
    <row r="11382" spans="7:9" x14ac:dyDescent="0.25">
      <c r="G11382"/>
      <c r="I11382" s="112"/>
    </row>
    <row r="11383" spans="7:9" x14ac:dyDescent="0.25">
      <c r="G11383"/>
      <c r="I11383" s="112"/>
    </row>
    <row r="11384" spans="7:9" x14ac:dyDescent="0.25">
      <c r="G11384"/>
      <c r="I11384" s="112"/>
    </row>
    <row r="11385" spans="7:9" x14ac:dyDescent="0.25">
      <c r="G11385"/>
      <c r="I11385" s="112"/>
    </row>
    <row r="11386" spans="7:9" x14ac:dyDescent="0.25">
      <c r="G11386"/>
      <c r="I11386" s="112"/>
    </row>
    <row r="11387" spans="7:9" x14ac:dyDescent="0.25">
      <c r="G11387"/>
      <c r="I11387" s="112"/>
    </row>
    <row r="11388" spans="7:9" x14ac:dyDescent="0.25">
      <c r="G11388"/>
      <c r="I11388" s="112"/>
    </row>
    <row r="11389" spans="7:9" x14ac:dyDescent="0.25">
      <c r="G11389"/>
      <c r="I11389" s="112"/>
    </row>
    <row r="11390" spans="7:9" x14ac:dyDescent="0.25">
      <c r="G11390"/>
      <c r="I11390" s="112"/>
    </row>
    <row r="11391" spans="7:9" x14ac:dyDescent="0.25">
      <c r="G11391"/>
      <c r="I11391" s="112"/>
    </row>
    <row r="11392" spans="7:9" x14ac:dyDescent="0.25">
      <c r="G11392"/>
      <c r="I11392" s="112"/>
    </row>
    <row r="11393" spans="7:9" x14ac:dyDescent="0.25">
      <c r="G11393"/>
      <c r="I11393" s="112"/>
    </row>
    <row r="11394" spans="7:9" x14ac:dyDescent="0.25">
      <c r="G11394"/>
      <c r="I11394" s="112"/>
    </row>
    <row r="11395" spans="7:9" x14ac:dyDescent="0.25">
      <c r="G11395"/>
      <c r="I11395" s="112"/>
    </row>
    <row r="11396" spans="7:9" x14ac:dyDescent="0.25">
      <c r="G11396"/>
      <c r="I11396" s="112"/>
    </row>
    <row r="11397" spans="7:9" x14ac:dyDescent="0.25">
      <c r="G11397"/>
      <c r="I11397" s="112"/>
    </row>
    <row r="11398" spans="7:9" x14ac:dyDescent="0.25">
      <c r="G11398"/>
      <c r="I11398" s="112"/>
    </row>
    <row r="11399" spans="7:9" x14ac:dyDescent="0.25">
      <c r="G11399"/>
      <c r="I11399" s="112"/>
    </row>
    <row r="11400" spans="7:9" x14ac:dyDescent="0.25">
      <c r="G11400"/>
      <c r="I11400" s="112"/>
    </row>
    <row r="11401" spans="7:9" x14ac:dyDescent="0.25">
      <c r="G11401"/>
      <c r="I11401" s="112"/>
    </row>
    <row r="11402" spans="7:9" x14ac:dyDescent="0.25">
      <c r="G11402"/>
      <c r="I11402" s="112"/>
    </row>
    <row r="11403" spans="7:9" x14ac:dyDescent="0.25">
      <c r="G11403"/>
      <c r="I11403" s="112"/>
    </row>
    <row r="11404" spans="7:9" x14ac:dyDescent="0.25">
      <c r="G11404"/>
      <c r="I11404" s="112"/>
    </row>
    <row r="11405" spans="7:9" x14ac:dyDescent="0.25">
      <c r="G11405"/>
      <c r="I11405" s="112"/>
    </row>
    <row r="11406" spans="7:9" x14ac:dyDescent="0.25">
      <c r="G11406"/>
      <c r="I11406" s="112"/>
    </row>
    <row r="11407" spans="7:9" x14ac:dyDescent="0.25">
      <c r="G11407"/>
      <c r="I11407" s="112"/>
    </row>
    <row r="11408" spans="7:9" x14ac:dyDescent="0.25">
      <c r="G11408"/>
      <c r="I11408" s="112"/>
    </row>
    <row r="11409" spans="7:9" x14ac:dyDescent="0.25">
      <c r="G11409"/>
      <c r="I11409" s="112"/>
    </row>
    <row r="11410" spans="7:9" x14ac:dyDescent="0.25">
      <c r="G11410"/>
      <c r="I11410" s="112"/>
    </row>
    <row r="11411" spans="7:9" x14ac:dyDescent="0.25">
      <c r="G11411"/>
      <c r="I11411" s="112"/>
    </row>
    <row r="11412" spans="7:9" x14ac:dyDescent="0.25">
      <c r="G11412"/>
      <c r="I11412" s="112"/>
    </row>
    <row r="11413" spans="7:9" x14ac:dyDescent="0.25">
      <c r="G11413"/>
      <c r="I11413" s="112"/>
    </row>
    <row r="11414" spans="7:9" x14ac:dyDescent="0.25">
      <c r="G11414"/>
      <c r="I11414" s="112"/>
    </row>
    <row r="11415" spans="7:9" x14ac:dyDescent="0.25">
      <c r="G11415"/>
      <c r="I11415" s="112"/>
    </row>
    <row r="11416" spans="7:9" x14ac:dyDescent="0.25">
      <c r="G11416"/>
      <c r="I11416" s="112"/>
    </row>
    <row r="11417" spans="7:9" x14ac:dyDescent="0.25">
      <c r="G11417"/>
      <c r="I11417" s="112"/>
    </row>
    <row r="11418" spans="7:9" x14ac:dyDescent="0.25">
      <c r="G11418"/>
      <c r="I11418" s="112"/>
    </row>
    <row r="11419" spans="7:9" x14ac:dyDescent="0.25">
      <c r="G11419"/>
      <c r="I11419" s="112"/>
    </row>
    <row r="11420" spans="7:9" x14ac:dyDescent="0.25">
      <c r="G11420"/>
      <c r="I11420" s="112"/>
    </row>
    <row r="11421" spans="7:9" x14ac:dyDescent="0.25">
      <c r="G11421"/>
      <c r="I11421" s="112"/>
    </row>
    <row r="11422" spans="7:9" x14ac:dyDescent="0.25">
      <c r="G11422"/>
      <c r="I11422" s="112"/>
    </row>
    <row r="11423" spans="7:9" x14ac:dyDescent="0.25">
      <c r="G11423"/>
      <c r="I11423" s="112"/>
    </row>
    <row r="11424" spans="7:9" x14ac:dyDescent="0.25">
      <c r="G11424"/>
      <c r="I11424" s="112"/>
    </row>
    <row r="11425" spans="7:9" x14ac:dyDescent="0.25">
      <c r="G11425"/>
      <c r="I11425" s="112"/>
    </row>
    <row r="11426" spans="7:9" x14ac:dyDescent="0.25">
      <c r="G11426"/>
      <c r="I11426" s="112"/>
    </row>
    <row r="11427" spans="7:9" x14ac:dyDescent="0.25">
      <c r="G11427"/>
      <c r="I11427" s="112"/>
    </row>
    <row r="11428" spans="7:9" x14ac:dyDescent="0.25">
      <c r="G11428"/>
      <c r="I11428" s="112"/>
    </row>
    <row r="11429" spans="7:9" x14ac:dyDescent="0.25">
      <c r="G11429"/>
      <c r="I11429" s="112"/>
    </row>
    <row r="11430" spans="7:9" x14ac:dyDescent="0.25">
      <c r="G11430"/>
      <c r="I11430" s="112"/>
    </row>
    <row r="11431" spans="7:9" x14ac:dyDescent="0.25">
      <c r="G11431"/>
      <c r="I11431" s="112"/>
    </row>
    <row r="11432" spans="7:9" x14ac:dyDescent="0.25">
      <c r="G11432"/>
      <c r="I11432" s="112"/>
    </row>
    <row r="11433" spans="7:9" x14ac:dyDescent="0.25">
      <c r="G11433"/>
      <c r="I11433" s="112"/>
    </row>
    <row r="11434" spans="7:9" x14ac:dyDescent="0.25">
      <c r="G11434"/>
      <c r="I11434" s="112"/>
    </row>
    <row r="11435" spans="7:9" x14ac:dyDescent="0.25">
      <c r="G11435"/>
      <c r="I11435" s="112"/>
    </row>
    <row r="11436" spans="7:9" x14ac:dyDescent="0.25">
      <c r="G11436"/>
      <c r="I11436" s="112"/>
    </row>
    <row r="11437" spans="7:9" x14ac:dyDescent="0.25">
      <c r="G11437"/>
      <c r="I11437" s="112"/>
    </row>
    <row r="11438" spans="7:9" x14ac:dyDescent="0.25">
      <c r="G11438"/>
      <c r="I11438" s="112"/>
    </row>
    <row r="11439" spans="7:9" x14ac:dyDescent="0.25">
      <c r="G11439"/>
      <c r="I11439" s="112"/>
    </row>
    <row r="11440" spans="7:9" x14ac:dyDescent="0.25">
      <c r="G11440"/>
      <c r="I11440" s="112"/>
    </row>
    <row r="11441" spans="7:9" x14ac:dyDescent="0.25">
      <c r="G11441"/>
      <c r="I11441" s="112"/>
    </row>
    <row r="11442" spans="7:9" x14ac:dyDescent="0.25">
      <c r="G11442"/>
      <c r="I11442" s="112"/>
    </row>
    <row r="11443" spans="7:9" x14ac:dyDescent="0.25">
      <c r="G11443"/>
      <c r="I11443" s="112"/>
    </row>
    <row r="11444" spans="7:9" x14ac:dyDescent="0.25">
      <c r="G11444"/>
      <c r="I11444" s="112"/>
    </row>
    <row r="11445" spans="7:9" x14ac:dyDescent="0.25">
      <c r="G11445"/>
      <c r="I11445" s="112"/>
    </row>
    <row r="11446" spans="7:9" x14ac:dyDescent="0.25">
      <c r="G11446"/>
      <c r="I11446" s="112"/>
    </row>
    <row r="11447" spans="7:9" x14ac:dyDescent="0.25">
      <c r="G11447"/>
      <c r="I11447" s="112"/>
    </row>
    <row r="11448" spans="7:9" x14ac:dyDescent="0.25">
      <c r="G11448"/>
      <c r="I11448" s="112"/>
    </row>
    <row r="11449" spans="7:9" x14ac:dyDescent="0.25">
      <c r="G11449"/>
      <c r="I11449" s="112"/>
    </row>
    <row r="11450" spans="7:9" x14ac:dyDescent="0.25">
      <c r="G11450"/>
      <c r="I11450" s="112"/>
    </row>
    <row r="11451" spans="7:9" x14ac:dyDescent="0.25">
      <c r="G11451"/>
      <c r="I11451" s="112"/>
    </row>
    <row r="11452" spans="7:9" x14ac:dyDescent="0.25">
      <c r="G11452"/>
      <c r="I11452" s="112"/>
    </row>
    <row r="11453" spans="7:9" x14ac:dyDescent="0.25">
      <c r="G11453"/>
      <c r="I11453" s="112"/>
    </row>
    <row r="11454" spans="7:9" x14ac:dyDescent="0.25">
      <c r="G11454"/>
      <c r="I11454" s="112"/>
    </row>
    <row r="11455" spans="7:9" x14ac:dyDescent="0.25">
      <c r="G11455"/>
      <c r="I11455" s="112"/>
    </row>
    <row r="11456" spans="7:9" x14ac:dyDescent="0.25">
      <c r="G11456"/>
      <c r="I11456" s="112"/>
    </row>
    <row r="11457" spans="7:9" x14ac:dyDescent="0.25">
      <c r="G11457"/>
      <c r="I11457" s="112"/>
    </row>
    <row r="11458" spans="7:9" x14ac:dyDescent="0.25">
      <c r="G11458"/>
      <c r="I11458" s="112"/>
    </row>
    <row r="11459" spans="7:9" x14ac:dyDescent="0.25">
      <c r="G11459"/>
      <c r="I11459" s="112"/>
    </row>
    <row r="11460" spans="7:9" x14ac:dyDescent="0.25">
      <c r="G11460"/>
      <c r="I11460" s="112"/>
    </row>
    <row r="11461" spans="7:9" x14ac:dyDescent="0.25">
      <c r="G11461"/>
      <c r="I11461" s="112"/>
    </row>
    <row r="11462" spans="7:9" x14ac:dyDescent="0.25">
      <c r="G11462"/>
      <c r="I11462" s="112"/>
    </row>
    <row r="11463" spans="7:9" x14ac:dyDescent="0.25">
      <c r="G11463"/>
      <c r="I11463" s="112"/>
    </row>
    <row r="11464" spans="7:9" x14ac:dyDescent="0.25">
      <c r="G11464"/>
      <c r="I11464" s="112"/>
    </row>
    <row r="11465" spans="7:9" x14ac:dyDescent="0.25">
      <c r="G11465"/>
      <c r="I11465" s="112"/>
    </row>
    <row r="11466" spans="7:9" x14ac:dyDescent="0.25">
      <c r="G11466"/>
      <c r="I11466" s="112"/>
    </row>
    <row r="11467" spans="7:9" x14ac:dyDescent="0.25">
      <c r="G11467"/>
      <c r="I11467" s="112"/>
    </row>
    <row r="11468" spans="7:9" x14ac:dyDescent="0.25">
      <c r="G11468"/>
      <c r="I11468" s="112"/>
    </row>
    <row r="11469" spans="7:9" x14ac:dyDescent="0.25">
      <c r="G11469"/>
      <c r="I11469" s="112"/>
    </row>
    <row r="11470" spans="7:9" x14ac:dyDescent="0.25">
      <c r="G11470"/>
      <c r="I11470" s="112"/>
    </row>
    <row r="11471" spans="7:9" x14ac:dyDescent="0.25">
      <c r="G11471"/>
      <c r="I11471" s="112"/>
    </row>
    <row r="11472" spans="7:9" x14ac:dyDescent="0.25">
      <c r="G11472"/>
      <c r="I11472" s="112"/>
    </row>
    <row r="11473" spans="7:9" x14ac:dyDescent="0.25">
      <c r="G11473"/>
      <c r="I11473" s="112"/>
    </row>
    <row r="11474" spans="7:9" x14ac:dyDescent="0.25">
      <c r="G11474"/>
      <c r="I11474" s="112"/>
    </row>
    <row r="11475" spans="7:9" x14ac:dyDescent="0.25">
      <c r="G11475"/>
      <c r="I11475" s="112"/>
    </row>
    <row r="11476" spans="7:9" x14ac:dyDescent="0.25">
      <c r="G11476"/>
      <c r="I11476" s="112"/>
    </row>
    <row r="11477" spans="7:9" x14ac:dyDescent="0.25">
      <c r="G11477"/>
      <c r="I11477" s="112"/>
    </row>
    <row r="11478" spans="7:9" x14ac:dyDescent="0.25">
      <c r="G11478"/>
      <c r="I11478" s="112"/>
    </row>
    <row r="11479" spans="7:9" x14ac:dyDescent="0.25">
      <c r="G11479"/>
      <c r="I11479" s="112"/>
    </row>
    <row r="11480" spans="7:9" x14ac:dyDescent="0.25">
      <c r="G11480"/>
      <c r="I11480" s="112"/>
    </row>
    <row r="11481" spans="7:9" x14ac:dyDescent="0.25">
      <c r="G11481"/>
      <c r="I11481" s="112"/>
    </row>
    <row r="11482" spans="7:9" x14ac:dyDescent="0.25">
      <c r="G11482"/>
      <c r="I11482" s="112"/>
    </row>
    <row r="11483" spans="7:9" x14ac:dyDescent="0.25">
      <c r="G11483"/>
      <c r="I11483" s="112"/>
    </row>
    <row r="11484" spans="7:9" x14ac:dyDescent="0.25">
      <c r="G11484"/>
      <c r="I11484" s="112"/>
    </row>
    <row r="11485" spans="7:9" x14ac:dyDescent="0.25">
      <c r="G11485"/>
      <c r="I11485" s="112"/>
    </row>
    <row r="11486" spans="7:9" x14ac:dyDescent="0.25">
      <c r="G11486"/>
      <c r="I11486" s="112"/>
    </row>
    <row r="11487" spans="7:9" x14ac:dyDescent="0.25">
      <c r="G11487"/>
      <c r="I11487" s="112"/>
    </row>
    <row r="11488" spans="7:9" x14ac:dyDescent="0.25">
      <c r="G11488"/>
      <c r="I11488" s="112"/>
    </row>
    <row r="11489" spans="7:9" x14ac:dyDescent="0.25">
      <c r="G11489"/>
      <c r="I11489" s="112"/>
    </row>
    <row r="11490" spans="7:9" x14ac:dyDescent="0.25">
      <c r="G11490"/>
      <c r="I11490" s="112"/>
    </row>
    <row r="11491" spans="7:9" x14ac:dyDescent="0.25">
      <c r="G11491"/>
      <c r="I11491" s="112"/>
    </row>
    <row r="11492" spans="7:9" x14ac:dyDescent="0.25">
      <c r="G11492"/>
      <c r="I11492" s="112"/>
    </row>
    <row r="11493" spans="7:9" x14ac:dyDescent="0.25">
      <c r="G11493"/>
      <c r="I11493" s="112"/>
    </row>
    <row r="11494" spans="7:9" x14ac:dyDescent="0.25">
      <c r="G11494"/>
      <c r="I11494" s="112"/>
    </row>
    <row r="11495" spans="7:9" x14ac:dyDescent="0.25">
      <c r="G11495"/>
      <c r="I11495" s="112"/>
    </row>
    <row r="11496" spans="7:9" x14ac:dyDescent="0.25">
      <c r="G11496"/>
      <c r="I11496" s="112"/>
    </row>
    <row r="11497" spans="7:9" x14ac:dyDescent="0.25">
      <c r="G11497"/>
      <c r="I11497" s="112"/>
    </row>
    <row r="11498" spans="7:9" x14ac:dyDescent="0.25">
      <c r="G11498"/>
      <c r="I11498" s="112"/>
    </row>
    <row r="11499" spans="7:9" x14ac:dyDescent="0.25">
      <c r="G11499"/>
      <c r="I11499" s="112"/>
    </row>
    <row r="11500" spans="7:9" x14ac:dyDescent="0.25">
      <c r="G11500"/>
      <c r="I11500" s="112"/>
    </row>
    <row r="11501" spans="7:9" x14ac:dyDescent="0.25">
      <c r="G11501"/>
      <c r="I11501" s="112"/>
    </row>
    <row r="11502" spans="7:9" x14ac:dyDescent="0.25">
      <c r="G11502"/>
      <c r="I11502" s="112"/>
    </row>
    <row r="11503" spans="7:9" x14ac:dyDescent="0.25">
      <c r="G11503"/>
      <c r="I11503" s="112"/>
    </row>
    <row r="11504" spans="7:9" x14ac:dyDescent="0.25">
      <c r="G11504"/>
      <c r="I11504" s="112"/>
    </row>
    <row r="11505" spans="7:9" x14ac:dyDescent="0.25">
      <c r="G11505"/>
      <c r="I11505" s="112"/>
    </row>
    <row r="11506" spans="7:9" x14ac:dyDescent="0.25">
      <c r="G11506"/>
      <c r="I11506" s="112"/>
    </row>
    <row r="11507" spans="7:9" x14ac:dyDescent="0.25">
      <c r="G11507"/>
      <c r="I11507" s="112"/>
    </row>
    <row r="11508" spans="7:9" x14ac:dyDescent="0.25">
      <c r="G11508"/>
      <c r="I11508" s="112"/>
    </row>
    <row r="11509" spans="7:9" x14ac:dyDescent="0.25">
      <c r="G11509"/>
      <c r="I11509" s="112"/>
    </row>
    <row r="11510" spans="7:9" x14ac:dyDescent="0.25">
      <c r="G11510"/>
      <c r="I11510" s="112"/>
    </row>
    <row r="11511" spans="7:9" x14ac:dyDescent="0.25">
      <c r="G11511"/>
      <c r="I11511" s="112"/>
    </row>
    <row r="11512" spans="7:9" x14ac:dyDescent="0.25">
      <c r="G11512"/>
      <c r="I11512" s="112"/>
    </row>
    <row r="11513" spans="7:9" x14ac:dyDescent="0.25">
      <c r="G11513"/>
      <c r="I11513" s="112"/>
    </row>
    <row r="11514" spans="7:9" x14ac:dyDescent="0.25">
      <c r="G11514"/>
      <c r="I11514" s="112"/>
    </row>
    <row r="11515" spans="7:9" x14ac:dyDescent="0.25">
      <c r="G11515"/>
      <c r="I11515" s="112"/>
    </row>
    <row r="11516" spans="7:9" x14ac:dyDescent="0.25">
      <c r="G11516"/>
      <c r="I11516" s="112"/>
    </row>
    <row r="11517" spans="7:9" x14ac:dyDescent="0.25">
      <c r="G11517"/>
      <c r="I11517" s="112"/>
    </row>
    <row r="11518" spans="7:9" x14ac:dyDescent="0.25">
      <c r="G11518"/>
      <c r="I11518" s="112"/>
    </row>
    <row r="11519" spans="7:9" x14ac:dyDescent="0.25">
      <c r="G11519"/>
      <c r="I11519" s="112"/>
    </row>
    <row r="11520" spans="7:9" x14ac:dyDescent="0.25">
      <c r="G11520"/>
      <c r="I11520" s="112"/>
    </row>
    <row r="11521" spans="7:9" x14ac:dyDescent="0.25">
      <c r="G11521"/>
      <c r="I11521" s="112"/>
    </row>
    <row r="11522" spans="7:9" x14ac:dyDescent="0.25">
      <c r="G11522"/>
      <c r="I11522" s="112"/>
    </row>
    <row r="11523" spans="7:9" x14ac:dyDescent="0.25">
      <c r="G11523"/>
      <c r="I11523" s="112"/>
    </row>
    <row r="11524" spans="7:9" x14ac:dyDescent="0.25">
      <c r="G11524"/>
      <c r="I11524" s="112"/>
    </row>
    <row r="11525" spans="7:9" x14ac:dyDescent="0.25">
      <c r="G11525"/>
      <c r="I11525" s="112"/>
    </row>
    <row r="11526" spans="7:9" x14ac:dyDescent="0.25">
      <c r="G11526"/>
      <c r="I11526" s="112"/>
    </row>
    <row r="11527" spans="7:9" x14ac:dyDescent="0.25">
      <c r="G11527"/>
      <c r="I11527" s="112"/>
    </row>
    <row r="11528" spans="7:9" x14ac:dyDescent="0.25">
      <c r="G11528"/>
      <c r="I11528" s="112"/>
    </row>
    <row r="11529" spans="7:9" x14ac:dyDescent="0.25">
      <c r="G11529"/>
      <c r="I11529" s="112"/>
    </row>
    <row r="11530" spans="7:9" x14ac:dyDescent="0.25">
      <c r="G11530"/>
      <c r="I11530" s="112"/>
    </row>
    <row r="11531" spans="7:9" x14ac:dyDescent="0.25">
      <c r="G11531"/>
      <c r="I11531" s="112"/>
    </row>
    <row r="11532" spans="7:9" x14ac:dyDescent="0.25">
      <c r="G11532"/>
      <c r="I11532" s="112"/>
    </row>
    <row r="11533" spans="7:9" x14ac:dyDescent="0.25">
      <c r="G11533"/>
      <c r="I11533" s="112"/>
    </row>
    <row r="11534" spans="7:9" x14ac:dyDescent="0.25">
      <c r="G11534"/>
      <c r="I11534" s="112"/>
    </row>
    <row r="11535" spans="7:9" x14ac:dyDescent="0.25">
      <c r="G11535"/>
      <c r="I11535" s="112"/>
    </row>
    <row r="11536" spans="7:9" x14ac:dyDescent="0.25">
      <c r="G11536"/>
      <c r="I11536" s="112"/>
    </row>
    <row r="11537" spans="7:9" x14ac:dyDescent="0.25">
      <c r="G11537"/>
      <c r="I11537" s="112"/>
    </row>
    <row r="11538" spans="7:9" x14ac:dyDescent="0.25">
      <c r="G11538"/>
      <c r="I11538" s="112"/>
    </row>
    <row r="11539" spans="7:9" x14ac:dyDescent="0.25">
      <c r="G11539"/>
      <c r="I11539" s="112"/>
    </row>
    <row r="11540" spans="7:9" x14ac:dyDescent="0.25">
      <c r="G11540"/>
      <c r="I11540" s="112"/>
    </row>
    <row r="11541" spans="7:9" x14ac:dyDescent="0.25">
      <c r="G11541"/>
      <c r="I11541" s="112"/>
    </row>
    <row r="11542" spans="7:9" x14ac:dyDescent="0.25">
      <c r="G11542"/>
      <c r="I11542" s="112"/>
    </row>
    <row r="11543" spans="7:9" x14ac:dyDescent="0.25">
      <c r="G11543"/>
      <c r="I11543" s="112"/>
    </row>
    <row r="11544" spans="7:9" x14ac:dyDescent="0.25">
      <c r="G11544"/>
      <c r="I11544" s="112"/>
    </row>
    <row r="11545" spans="7:9" x14ac:dyDescent="0.25">
      <c r="G11545"/>
      <c r="I11545" s="112"/>
    </row>
    <row r="11546" spans="7:9" x14ac:dyDescent="0.25">
      <c r="G11546"/>
      <c r="I11546" s="112"/>
    </row>
    <row r="11547" spans="7:9" x14ac:dyDescent="0.25">
      <c r="G11547"/>
      <c r="I11547" s="112"/>
    </row>
    <row r="11548" spans="7:9" x14ac:dyDescent="0.25">
      <c r="G11548"/>
      <c r="I11548" s="112"/>
    </row>
    <row r="11549" spans="7:9" x14ac:dyDescent="0.25">
      <c r="G11549"/>
      <c r="I11549" s="112"/>
    </row>
    <row r="11550" spans="7:9" x14ac:dyDescent="0.25">
      <c r="G11550"/>
      <c r="I11550" s="112"/>
    </row>
    <row r="11551" spans="7:9" x14ac:dyDescent="0.25">
      <c r="G11551"/>
      <c r="I11551" s="112"/>
    </row>
    <row r="11552" spans="7:9" x14ac:dyDescent="0.25">
      <c r="G11552"/>
      <c r="I11552" s="112"/>
    </row>
    <row r="11553" spans="7:9" x14ac:dyDescent="0.25">
      <c r="G11553"/>
      <c r="I11553" s="112"/>
    </row>
    <row r="11554" spans="7:9" x14ac:dyDescent="0.25">
      <c r="G11554"/>
      <c r="I11554" s="112"/>
    </row>
    <row r="11555" spans="7:9" x14ac:dyDescent="0.25">
      <c r="G11555"/>
      <c r="I11555" s="112"/>
    </row>
    <row r="11556" spans="7:9" x14ac:dyDescent="0.25">
      <c r="G11556"/>
      <c r="I11556" s="112"/>
    </row>
    <row r="11557" spans="7:9" x14ac:dyDescent="0.25">
      <c r="G11557"/>
      <c r="I11557" s="112"/>
    </row>
    <row r="11558" spans="7:9" x14ac:dyDescent="0.25">
      <c r="G11558"/>
      <c r="I11558" s="112"/>
    </row>
    <row r="11559" spans="7:9" x14ac:dyDescent="0.25">
      <c r="G11559"/>
      <c r="I11559" s="112"/>
    </row>
    <row r="11560" spans="7:9" x14ac:dyDescent="0.25">
      <c r="G11560"/>
      <c r="I11560" s="112"/>
    </row>
    <row r="11561" spans="7:9" x14ac:dyDescent="0.25">
      <c r="G11561"/>
      <c r="I11561" s="112"/>
    </row>
    <row r="11562" spans="7:9" x14ac:dyDescent="0.25">
      <c r="G11562"/>
      <c r="I11562" s="112"/>
    </row>
    <row r="11563" spans="7:9" x14ac:dyDescent="0.25">
      <c r="G11563"/>
      <c r="I11563" s="112"/>
    </row>
    <row r="11564" spans="7:9" x14ac:dyDescent="0.25">
      <c r="G11564"/>
      <c r="I11564" s="112"/>
    </row>
    <row r="11565" spans="7:9" x14ac:dyDescent="0.25">
      <c r="G11565"/>
      <c r="I11565" s="112"/>
    </row>
    <row r="11566" spans="7:9" x14ac:dyDescent="0.25">
      <c r="G11566"/>
      <c r="I11566" s="112"/>
    </row>
    <row r="11567" spans="7:9" x14ac:dyDescent="0.25">
      <c r="G11567"/>
      <c r="I11567" s="112"/>
    </row>
    <row r="11568" spans="7:9" x14ac:dyDescent="0.25">
      <c r="G11568"/>
      <c r="I11568" s="112"/>
    </row>
    <row r="11569" spans="7:9" x14ac:dyDescent="0.25">
      <c r="G11569"/>
      <c r="I11569" s="112"/>
    </row>
    <row r="11570" spans="7:9" x14ac:dyDescent="0.25">
      <c r="G11570"/>
      <c r="I11570" s="112"/>
    </row>
    <row r="11571" spans="7:9" x14ac:dyDescent="0.25">
      <c r="G11571"/>
      <c r="I11571" s="112"/>
    </row>
    <row r="11572" spans="7:9" x14ac:dyDescent="0.25">
      <c r="G11572"/>
      <c r="I11572" s="112"/>
    </row>
    <row r="11573" spans="7:9" x14ac:dyDescent="0.25">
      <c r="G11573"/>
      <c r="I11573" s="112"/>
    </row>
    <row r="11574" spans="7:9" x14ac:dyDescent="0.25">
      <c r="G11574"/>
      <c r="I11574" s="112"/>
    </row>
    <row r="11575" spans="7:9" x14ac:dyDescent="0.25">
      <c r="G11575"/>
      <c r="I11575" s="112"/>
    </row>
    <row r="11576" spans="7:9" x14ac:dyDescent="0.25">
      <c r="G11576"/>
      <c r="I11576" s="112"/>
    </row>
    <row r="11577" spans="7:9" x14ac:dyDescent="0.25">
      <c r="G11577"/>
      <c r="I11577" s="112"/>
    </row>
    <row r="11578" spans="7:9" x14ac:dyDescent="0.25">
      <c r="G11578"/>
      <c r="I11578" s="112"/>
    </row>
    <row r="11579" spans="7:9" x14ac:dyDescent="0.25">
      <c r="G11579"/>
      <c r="I11579" s="112"/>
    </row>
    <row r="11580" spans="7:9" x14ac:dyDescent="0.25">
      <c r="G11580"/>
      <c r="I11580" s="112"/>
    </row>
    <row r="11581" spans="7:9" x14ac:dyDescent="0.25">
      <c r="G11581"/>
      <c r="I11581" s="112"/>
    </row>
    <row r="11582" spans="7:9" x14ac:dyDescent="0.25">
      <c r="G11582"/>
      <c r="I11582" s="112"/>
    </row>
    <row r="11583" spans="7:9" x14ac:dyDescent="0.25">
      <c r="G11583"/>
      <c r="I11583" s="112"/>
    </row>
    <row r="11584" spans="7:9" x14ac:dyDescent="0.25">
      <c r="G11584"/>
      <c r="I11584" s="112"/>
    </row>
    <row r="11585" spans="7:9" x14ac:dyDescent="0.25">
      <c r="G11585"/>
      <c r="I11585" s="112"/>
    </row>
    <row r="11586" spans="7:9" x14ac:dyDescent="0.25">
      <c r="G11586"/>
      <c r="I11586" s="112"/>
    </row>
    <row r="11587" spans="7:9" x14ac:dyDescent="0.25">
      <c r="G11587"/>
      <c r="I11587" s="112"/>
    </row>
    <row r="11588" spans="7:9" x14ac:dyDescent="0.25">
      <c r="G11588"/>
      <c r="I11588" s="112"/>
    </row>
    <row r="11589" spans="7:9" x14ac:dyDescent="0.25">
      <c r="G11589"/>
      <c r="I11589" s="112"/>
    </row>
    <row r="11590" spans="7:9" x14ac:dyDescent="0.25">
      <c r="G11590"/>
      <c r="I11590" s="112"/>
    </row>
    <row r="11591" spans="7:9" x14ac:dyDescent="0.25">
      <c r="G11591"/>
      <c r="I11591" s="112"/>
    </row>
    <row r="11592" spans="7:9" x14ac:dyDescent="0.25">
      <c r="G11592"/>
      <c r="I11592" s="112"/>
    </row>
    <row r="11593" spans="7:9" x14ac:dyDescent="0.25">
      <c r="G11593"/>
      <c r="I11593" s="112"/>
    </row>
    <row r="11594" spans="7:9" x14ac:dyDescent="0.25">
      <c r="G11594"/>
      <c r="I11594" s="112"/>
    </row>
    <row r="11595" spans="7:9" x14ac:dyDescent="0.25">
      <c r="G11595"/>
      <c r="I11595" s="112"/>
    </row>
    <row r="11596" spans="7:9" x14ac:dyDescent="0.25">
      <c r="G11596"/>
      <c r="I11596" s="112"/>
    </row>
    <row r="11597" spans="7:9" x14ac:dyDescent="0.25">
      <c r="G11597"/>
      <c r="I11597" s="112"/>
    </row>
    <row r="11598" spans="7:9" x14ac:dyDescent="0.25">
      <c r="G11598"/>
      <c r="I11598" s="112"/>
    </row>
    <row r="11599" spans="7:9" x14ac:dyDescent="0.25">
      <c r="G11599"/>
      <c r="I11599" s="112"/>
    </row>
    <row r="11600" spans="7:9" x14ac:dyDescent="0.25">
      <c r="G11600"/>
      <c r="I11600" s="112"/>
    </row>
    <row r="11601" spans="7:9" x14ac:dyDescent="0.25">
      <c r="G11601"/>
      <c r="I11601" s="112"/>
    </row>
    <row r="11602" spans="7:9" x14ac:dyDescent="0.25">
      <c r="G11602"/>
      <c r="I11602" s="112"/>
    </row>
    <row r="11603" spans="7:9" x14ac:dyDescent="0.25">
      <c r="G11603"/>
      <c r="I11603" s="112"/>
    </row>
    <row r="11604" spans="7:9" x14ac:dyDescent="0.25">
      <c r="G11604"/>
      <c r="I11604" s="112"/>
    </row>
    <row r="11605" spans="7:9" x14ac:dyDescent="0.25">
      <c r="G11605"/>
      <c r="I11605" s="112"/>
    </row>
    <row r="11606" spans="7:9" x14ac:dyDescent="0.25">
      <c r="G11606"/>
      <c r="I11606" s="112"/>
    </row>
    <row r="11607" spans="7:9" x14ac:dyDescent="0.25">
      <c r="G11607"/>
      <c r="I11607" s="112"/>
    </row>
    <row r="11608" spans="7:9" x14ac:dyDescent="0.25">
      <c r="G11608"/>
      <c r="I11608" s="112"/>
    </row>
    <row r="11609" spans="7:9" x14ac:dyDescent="0.25">
      <c r="G11609"/>
      <c r="I11609" s="112"/>
    </row>
    <row r="11610" spans="7:9" x14ac:dyDescent="0.25">
      <c r="G11610"/>
      <c r="I11610" s="112"/>
    </row>
    <row r="11611" spans="7:9" x14ac:dyDescent="0.25">
      <c r="G11611"/>
      <c r="I11611" s="112"/>
    </row>
    <row r="11612" spans="7:9" x14ac:dyDescent="0.25">
      <c r="G11612"/>
      <c r="I11612" s="112"/>
    </row>
    <row r="11613" spans="7:9" x14ac:dyDescent="0.25">
      <c r="G11613"/>
      <c r="I11613" s="112"/>
    </row>
    <row r="11614" spans="7:9" x14ac:dyDescent="0.25">
      <c r="G11614"/>
      <c r="I11614" s="112"/>
    </row>
    <row r="11615" spans="7:9" x14ac:dyDescent="0.25">
      <c r="G11615"/>
      <c r="I11615" s="112"/>
    </row>
    <row r="11616" spans="7:9" x14ac:dyDescent="0.25">
      <c r="G11616"/>
      <c r="I11616" s="112"/>
    </row>
    <row r="11617" spans="7:9" x14ac:dyDescent="0.25">
      <c r="G11617"/>
      <c r="I11617" s="112"/>
    </row>
    <row r="11618" spans="7:9" x14ac:dyDescent="0.25">
      <c r="G11618"/>
      <c r="I11618" s="112"/>
    </row>
    <row r="11619" spans="7:9" x14ac:dyDescent="0.25">
      <c r="G11619"/>
      <c r="I11619" s="112"/>
    </row>
    <row r="11620" spans="7:9" x14ac:dyDescent="0.25">
      <c r="G11620"/>
      <c r="I11620" s="112"/>
    </row>
    <row r="11621" spans="7:9" x14ac:dyDescent="0.25">
      <c r="G11621"/>
      <c r="I11621" s="112"/>
    </row>
    <row r="11622" spans="7:9" x14ac:dyDescent="0.25">
      <c r="G11622"/>
      <c r="I11622" s="112"/>
    </row>
    <row r="11623" spans="7:9" x14ac:dyDescent="0.25">
      <c r="G11623"/>
      <c r="I11623" s="112"/>
    </row>
    <row r="11624" spans="7:9" x14ac:dyDescent="0.25">
      <c r="G11624"/>
      <c r="I11624" s="112"/>
    </row>
    <row r="11625" spans="7:9" x14ac:dyDescent="0.25">
      <c r="G11625"/>
      <c r="I11625" s="112"/>
    </row>
    <row r="11626" spans="7:9" x14ac:dyDescent="0.25">
      <c r="G11626"/>
      <c r="I11626" s="112"/>
    </row>
    <row r="11627" spans="7:9" x14ac:dyDescent="0.25">
      <c r="G11627"/>
      <c r="I11627" s="112"/>
    </row>
    <row r="11628" spans="7:9" x14ac:dyDescent="0.25">
      <c r="G11628"/>
      <c r="I11628" s="112"/>
    </row>
    <row r="11629" spans="7:9" x14ac:dyDescent="0.25">
      <c r="G11629"/>
      <c r="I11629" s="112"/>
    </row>
    <row r="11630" spans="7:9" x14ac:dyDescent="0.25">
      <c r="G11630"/>
      <c r="I11630" s="112"/>
    </row>
    <row r="11631" spans="7:9" x14ac:dyDescent="0.25">
      <c r="G11631"/>
      <c r="I11631" s="112"/>
    </row>
    <row r="11632" spans="7:9" x14ac:dyDescent="0.25">
      <c r="G11632"/>
      <c r="I11632" s="112"/>
    </row>
    <row r="11633" spans="7:9" x14ac:dyDescent="0.25">
      <c r="G11633"/>
      <c r="I11633" s="112"/>
    </row>
    <row r="11634" spans="7:9" x14ac:dyDescent="0.25">
      <c r="G11634"/>
      <c r="I11634" s="112"/>
    </row>
    <row r="11635" spans="7:9" x14ac:dyDescent="0.25">
      <c r="G11635"/>
      <c r="I11635" s="112"/>
    </row>
    <row r="11636" spans="7:9" x14ac:dyDescent="0.25">
      <c r="G11636"/>
      <c r="I11636" s="112"/>
    </row>
    <row r="11637" spans="7:9" x14ac:dyDescent="0.25">
      <c r="G11637"/>
      <c r="I11637" s="112"/>
    </row>
    <row r="11638" spans="7:9" x14ac:dyDescent="0.25">
      <c r="G11638"/>
      <c r="I11638" s="112"/>
    </row>
    <row r="11639" spans="7:9" x14ac:dyDescent="0.25">
      <c r="G11639"/>
      <c r="I11639" s="112"/>
    </row>
    <row r="11640" spans="7:9" x14ac:dyDescent="0.25">
      <c r="G11640"/>
      <c r="I11640" s="112"/>
    </row>
    <row r="11641" spans="7:9" x14ac:dyDescent="0.25">
      <c r="G11641"/>
      <c r="I11641" s="112"/>
    </row>
    <row r="11642" spans="7:9" x14ac:dyDescent="0.25">
      <c r="G11642"/>
      <c r="I11642" s="112"/>
    </row>
    <row r="11643" spans="7:9" x14ac:dyDescent="0.25">
      <c r="G11643"/>
      <c r="I11643" s="112"/>
    </row>
    <row r="11644" spans="7:9" x14ac:dyDescent="0.25">
      <c r="G11644"/>
      <c r="I11644" s="112"/>
    </row>
    <row r="11645" spans="7:9" x14ac:dyDescent="0.25">
      <c r="G11645"/>
      <c r="I11645" s="112"/>
    </row>
    <row r="11646" spans="7:9" x14ac:dyDescent="0.25">
      <c r="G11646"/>
      <c r="I11646" s="112"/>
    </row>
    <row r="11647" spans="7:9" x14ac:dyDescent="0.25">
      <c r="G11647"/>
      <c r="I11647" s="112"/>
    </row>
    <row r="11648" spans="7:9" x14ac:dyDescent="0.25">
      <c r="G11648"/>
      <c r="I11648" s="112"/>
    </row>
    <row r="11649" spans="7:9" x14ac:dyDescent="0.25">
      <c r="G11649"/>
      <c r="I11649" s="112"/>
    </row>
    <row r="11650" spans="7:9" x14ac:dyDescent="0.25">
      <c r="G11650"/>
      <c r="I11650" s="112"/>
    </row>
    <row r="11651" spans="7:9" x14ac:dyDescent="0.25">
      <c r="G11651"/>
      <c r="I11651" s="112"/>
    </row>
    <row r="11652" spans="7:9" x14ac:dyDescent="0.25">
      <c r="G11652"/>
      <c r="I11652" s="112"/>
    </row>
    <row r="11653" spans="7:9" x14ac:dyDescent="0.25">
      <c r="G11653"/>
      <c r="I11653" s="112"/>
    </row>
    <row r="11654" spans="7:9" x14ac:dyDescent="0.25">
      <c r="G11654"/>
      <c r="I11654" s="112"/>
    </row>
    <row r="11655" spans="7:9" x14ac:dyDescent="0.25">
      <c r="G11655"/>
      <c r="I11655" s="112"/>
    </row>
    <row r="11656" spans="7:9" x14ac:dyDescent="0.25">
      <c r="G11656"/>
      <c r="I11656" s="112"/>
    </row>
    <row r="11657" spans="7:9" x14ac:dyDescent="0.25">
      <c r="G11657"/>
      <c r="I11657" s="112"/>
    </row>
    <row r="11658" spans="7:9" x14ac:dyDescent="0.25">
      <c r="G11658"/>
      <c r="I11658" s="112"/>
    </row>
    <row r="11659" spans="7:9" x14ac:dyDescent="0.25">
      <c r="G11659"/>
      <c r="I11659" s="112"/>
    </row>
    <row r="11660" spans="7:9" x14ac:dyDescent="0.25">
      <c r="G11660"/>
      <c r="I11660" s="112"/>
    </row>
    <row r="11661" spans="7:9" x14ac:dyDescent="0.25">
      <c r="G11661"/>
      <c r="I11661" s="112"/>
    </row>
    <row r="11662" spans="7:9" x14ac:dyDescent="0.25">
      <c r="G11662"/>
      <c r="I11662" s="112"/>
    </row>
    <row r="11663" spans="7:9" x14ac:dyDescent="0.25">
      <c r="G11663"/>
      <c r="I11663" s="112"/>
    </row>
    <row r="11664" spans="7:9" x14ac:dyDescent="0.25">
      <c r="G11664"/>
      <c r="I11664" s="112"/>
    </row>
    <row r="11665" spans="7:9" x14ac:dyDescent="0.25">
      <c r="G11665"/>
      <c r="I11665" s="112"/>
    </row>
    <row r="11666" spans="7:9" x14ac:dyDescent="0.25">
      <c r="G11666"/>
      <c r="I11666" s="112"/>
    </row>
    <row r="11667" spans="7:9" x14ac:dyDescent="0.25">
      <c r="G11667"/>
      <c r="I11667" s="112"/>
    </row>
    <row r="11668" spans="7:9" x14ac:dyDescent="0.25">
      <c r="G11668"/>
      <c r="I11668" s="112"/>
    </row>
    <row r="11669" spans="7:9" x14ac:dyDescent="0.25">
      <c r="G11669"/>
      <c r="I11669" s="112"/>
    </row>
    <row r="11670" spans="7:9" x14ac:dyDescent="0.25">
      <c r="G11670"/>
      <c r="I11670" s="112"/>
    </row>
    <row r="11671" spans="7:9" x14ac:dyDescent="0.25">
      <c r="G11671"/>
      <c r="I11671" s="112"/>
    </row>
    <row r="11672" spans="7:9" x14ac:dyDescent="0.25">
      <c r="G11672"/>
      <c r="I11672" s="112"/>
    </row>
    <row r="11673" spans="7:9" x14ac:dyDescent="0.25">
      <c r="G11673"/>
      <c r="I11673" s="112"/>
    </row>
    <row r="11674" spans="7:9" x14ac:dyDescent="0.25">
      <c r="G11674"/>
      <c r="I11674" s="112"/>
    </row>
    <row r="11675" spans="7:9" x14ac:dyDescent="0.25">
      <c r="G11675"/>
      <c r="I11675" s="112"/>
    </row>
    <row r="11676" spans="7:9" x14ac:dyDescent="0.25">
      <c r="G11676"/>
      <c r="I11676" s="112"/>
    </row>
    <row r="11677" spans="7:9" x14ac:dyDescent="0.25">
      <c r="G11677"/>
      <c r="I11677" s="112"/>
    </row>
    <row r="11678" spans="7:9" x14ac:dyDescent="0.25">
      <c r="G11678"/>
      <c r="I11678" s="112"/>
    </row>
    <row r="11679" spans="7:9" x14ac:dyDescent="0.25">
      <c r="G11679"/>
      <c r="I11679" s="112"/>
    </row>
    <row r="11680" spans="7:9" x14ac:dyDescent="0.25">
      <c r="G11680"/>
      <c r="I11680" s="112"/>
    </row>
    <row r="11681" spans="7:9" x14ac:dyDescent="0.25">
      <c r="G11681"/>
      <c r="I11681" s="112"/>
    </row>
    <row r="11682" spans="7:9" x14ac:dyDescent="0.25">
      <c r="G11682"/>
      <c r="I11682" s="112"/>
    </row>
    <row r="11683" spans="7:9" x14ac:dyDescent="0.25">
      <c r="G11683"/>
      <c r="I11683" s="112"/>
    </row>
    <row r="11684" spans="7:9" x14ac:dyDescent="0.25">
      <c r="G11684"/>
      <c r="I11684" s="112"/>
    </row>
    <row r="11685" spans="7:9" x14ac:dyDescent="0.25">
      <c r="G11685"/>
      <c r="I11685" s="112"/>
    </row>
    <row r="11686" spans="7:9" x14ac:dyDescent="0.25">
      <c r="G11686"/>
      <c r="I11686" s="112"/>
    </row>
    <row r="11687" spans="7:9" x14ac:dyDescent="0.25">
      <c r="G11687"/>
      <c r="I11687" s="112"/>
    </row>
    <row r="11688" spans="7:9" x14ac:dyDescent="0.25">
      <c r="G11688"/>
      <c r="I11688" s="112"/>
    </row>
    <row r="11689" spans="7:9" x14ac:dyDescent="0.25">
      <c r="G11689"/>
      <c r="I11689" s="112"/>
    </row>
    <row r="11690" spans="7:9" x14ac:dyDescent="0.25">
      <c r="G11690"/>
      <c r="I11690" s="112"/>
    </row>
    <row r="11691" spans="7:9" x14ac:dyDescent="0.25">
      <c r="G11691"/>
      <c r="I11691" s="112"/>
    </row>
    <row r="11692" spans="7:9" x14ac:dyDescent="0.25">
      <c r="G11692"/>
      <c r="I11692" s="112"/>
    </row>
    <row r="11693" spans="7:9" x14ac:dyDescent="0.25">
      <c r="G11693"/>
      <c r="I11693" s="112"/>
    </row>
    <row r="11694" spans="7:9" x14ac:dyDescent="0.25">
      <c r="G11694"/>
      <c r="I11694" s="112"/>
    </row>
    <row r="11695" spans="7:9" x14ac:dyDescent="0.25">
      <c r="G11695"/>
      <c r="I11695" s="112"/>
    </row>
    <row r="11696" spans="7:9" x14ac:dyDescent="0.25">
      <c r="G11696"/>
      <c r="I11696" s="112"/>
    </row>
    <row r="11697" spans="7:9" x14ac:dyDescent="0.25">
      <c r="G11697"/>
      <c r="I11697" s="112"/>
    </row>
    <row r="11698" spans="7:9" x14ac:dyDescent="0.25">
      <c r="G11698"/>
      <c r="I11698" s="112"/>
    </row>
    <row r="11699" spans="7:9" x14ac:dyDescent="0.25">
      <c r="G11699"/>
      <c r="I11699" s="112"/>
    </row>
    <row r="11700" spans="7:9" x14ac:dyDescent="0.25">
      <c r="G11700"/>
      <c r="I11700" s="112"/>
    </row>
    <row r="11701" spans="7:9" x14ac:dyDescent="0.25">
      <c r="G11701"/>
      <c r="I11701" s="112"/>
    </row>
    <row r="11702" spans="7:9" x14ac:dyDescent="0.25">
      <c r="G11702"/>
      <c r="I11702" s="112"/>
    </row>
    <row r="11703" spans="7:9" x14ac:dyDescent="0.25">
      <c r="G11703"/>
      <c r="I11703" s="112"/>
    </row>
    <row r="11704" spans="7:9" x14ac:dyDescent="0.25">
      <c r="G11704"/>
      <c r="I11704" s="112"/>
    </row>
    <row r="11705" spans="7:9" x14ac:dyDescent="0.25">
      <c r="G11705"/>
      <c r="I11705" s="112"/>
    </row>
    <row r="11706" spans="7:9" x14ac:dyDescent="0.25">
      <c r="G11706"/>
      <c r="I11706" s="112"/>
    </row>
    <row r="11707" spans="7:9" x14ac:dyDescent="0.25">
      <c r="G11707"/>
      <c r="I11707" s="112"/>
    </row>
    <row r="11708" spans="7:9" x14ac:dyDescent="0.25">
      <c r="G11708"/>
      <c r="I11708" s="112"/>
    </row>
    <row r="11709" spans="7:9" x14ac:dyDescent="0.25">
      <c r="G11709"/>
      <c r="I11709" s="112"/>
    </row>
    <row r="11710" spans="7:9" x14ac:dyDescent="0.25">
      <c r="G11710"/>
      <c r="I11710" s="112"/>
    </row>
    <row r="11711" spans="7:9" x14ac:dyDescent="0.25">
      <c r="G11711"/>
      <c r="I11711" s="112"/>
    </row>
    <row r="11712" spans="7:9" x14ac:dyDescent="0.25">
      <c r="G11712"/>
      <c r="I11712" s="112"/>
    </row>
    <row r="11713" spans="7:9" x14ac:dyDescent="0.25">
      <c r="G11713"/>
      <c r="I11713" s="112"/>
    </row>
    <row r="11714" spans="7:9" x14ac:dyDescent="0.25">
      <c r="G11714"/>
      <c r="I11714" s="112"/>
    </row>
    <row r="11715" spans="7:9" x14ac:dyDescent="0.25">
      <c r="G11715"/>
      <c r="I11715" s="112"/>
    </row>
    <row r="11716" spans="7:9" x14ac:dyDescent="0.25">
      <c r="G11716"/>
      <c r="I11716" s="112"/>
    </row>
    <row r="11717" spans="7:9" x14ac:dyDescent="0.25">
      <c r="G11717"/>
      <c r="I11717" s="112"/>
    </row>
    <row r="11718" spans="7:9" x14ac:dyDescent="0.25">
      <c r="G11718"/>
      <c r="I11718" s="112"/>
    </row>
    <row r="11719" spans="7:9" x14ac:dyDescent="0.25">
      <c r="G11719"/>
      <c r="I11719" s="112"/>
    </row>
    <row r="11720" spans="7:9" x14ac:dyDescent="0.25">
      <c r="G11720"/>
      <c r="I11720" s="112"/>
    </row>
    <row r="11721" spans="7:9" x14ac:dyDescent="0.25">
      <c r="G11721"/>
      <c r="I11721" s="112"/>
    </row>
    <row r="11722" spans="7:9" x14ac:dyDescent="0.25">
      <c r="G11722"/>
      <c r="I11722" s="112"/>
    </row>
    <row r="11723" spans="7:9" x14ac:dyDescent="0.25">
      <c r="G11723"/>
      <c r="I11723" s="112"/>
    </row>
    <row r="11724" spans="7:9" x14ac:dyDescent="0.25">
      <c r="G11724"/>
      <c r="I11724" s="112"/>
    </row>
    <row r="11725" spans="7:9" x14ac:dyDescent="0.25">
      <c r="G11725"/>
      <c r="I11725" s="112"/>
    </row>
    <row r="11726" spans="7:9" x14ac:dyDescent="0.25">
      <c r="G11726"/>
      <c r="I11726" s="112"/>
    </row>
    <row r="11727" spans="7:9" x14ac:dyDescent="0.25">
      <c r="G11727"/>
      <c r="I11727" s="112"/>
    </row>
    <row r="11728" spans="7:9" x14ac:dyDescent="0.25">
      <c r="G11728"/>
      <c r="I11728" s="112"/>
    </row>
    <row r="11729" spans="7:9" x14ac:dyDescent="0.25">
      <c r="G11729"/>
      <c r="I11729" s="112"/>
    </row>
    <row r="11730" spans="7:9" x14ac:dyDescent="0.25">
      <c r="G11730"/>
      <c r="I11730" s="112"/>
    </row>
    <row r="11731" spans="7:9" x14ac:dyDescent="0.25">
      <c r="G11731"/>
      <c r="I11731" s="112"/>
    </row>
    <row r="11732" spans="7:9" x14ac:dyDescent="0.25">
      <c r="G11732"/>
      <c r="I11732" s="112"/>
    </row>
    <row r="11733" spans="7:9" x14ac:dyDescent="0.25">
      <c r="G11733"/>
      <c r="I11733" s="112"/>
    </row>
    <row r="11734" spans="7:9" x14ac:dyDescent="0.25">
      <c r="G11734"/>
      <c r="I11734" s="112"/>
    </row>
    <row r="11735" spans="7:9" x14ac:dyDescent="0.25">
      <c r="G11735"/>
      <c r="I11735" s="112"/>
    </row>
    <row r="11736" spans="7:9" x14ac:dyDescent="0.25">
      <c r="G11736"/>
      <c r="I11736" s="112"/>
    </row>
    <row r="11737" spans="7:9" x14ac:dyDescent="0.25">
      <c r="G11737"/>
      <c r="I11737" s="112"/>
    </row>
    <row r="11738" spans="7:9" x14ac:dyDescent="0.25">
      <c r="G11738"/>
      <c r="I11738" s="112"/>
    </row>
    <row r="11739" spans="7:9" x14ac:dyDescent="0.25">
      <c r="G11739"/>
      <c r="I11739" s="112"/>
    </row>
    <row r="11740" spans="7:9" x14ac:dyDescent="0.25">
      <c r="G11740"/>
      <c r="I11740" s="112"/>
    </row>
    <row r="11741" spans="7:9" x14ac:dyDescent="0.25">
      <c r="G11741"/>
      <c r="I11741" s="112"/>
    </row>
    <row r="11742" spans="7:9" x14ac:dyDescent="0.25">
      <c r="G11742"/>
      <c r="I11742" s="112"/>
    </row>
    <row r="11743" spans="7:9" x14ac:dyDescent="0.25">
      <c r="G11743"/>
      <c r="I11743" s="112"/>
    </row>
    <row r="11744" spans="7:9" x14ac:dyDescent="0.25">
      <c r="G11744"/>
      <c r="I11744" s="112"/>
    </row>
    <row r="11745" spans="7:9" x14ac:dyDescent="0.25">
      <c r="G11745"/>
      <c r="I11745" s="112"/>
    </row>
    <row r="11746" spans="7:9" x14ac:dyDescent="0.25">
      <c r="G11746"/>
      <c r="I11746" s="112"/>
    </row>
    <row r="11747" spans="7:9" x14ac:dyDescent="0.25">
      <c r="G11747"/>
      <c r="I11747" s="112"/>
    </row>
    <row r="11748" spans="7:9" x14ac:dyDescent="0.25">
      <c r="G11748"/>
      <c r="I11748" s="112"/>
    </row>
    <row r="11749" spans="7:9" x14ac:dyDescent="0.25">
      <c r="G11749"/>
      <c r="I11749" s="112"/>
    </row>
    <row r="11750" spans="7:9" x14ac:dyDescent="0.25">
      <c r="G11750"/>
      <c r="I11750" s="112"/>
    </row>
    <row r="11751" spans="7:9" x14ac:dyDescent="0.25">
      <c r="G11751"/>
      <c r="I11751" s="112"/>
    </row>
    <row r="11752" spans="7:9" x14ac:dyDescent="0.25">
      <c r="G11752"/>
      <c r="I11752" s="112"/>
    </row>
    <row r="11753" spans="7:9" x14ac:dyDescent="0.25">
      <c r="G11753"/>
      <c r="I11753" s="112"/>
    </row>
    <row r="11754" spans="7:9" x14ac:dyDescent="0.25">
      <c r="G11754"/>
      <c r="I11754" s="112"/>
    </row>
    <row r="11755" spans="7:9" x14ac:dyDescent="0.25">
      <c r="G11755"/>
      <c r="I11755" s="112"/>
    </row>
    <row r="11756" spans="7:9" x14ac:dyDescent="0.25">
      <c r="G11756"/>
      <c r="I11756" s="112"/>
    </row>
    <row r="11757" spans="7:9" x14ac:dyDescent="0.25">
      <c r="G11757"/>
      <c r="I11757" s="112"/>
    </row>
    <row r="11758" spans="7:9" x14ac:dyDescent="0.25">
      <c r="G11758"/>
      <c r="I11758" s="112"/>
    </row>
    <row r="11759" spans="7:9" x14ac:dyDescent="0.25">
      <c r="G11759"/>
      <c r="I11759" s="112"/>
    </row>
    <row r="11760" spans="7:9" x14ac:dyDescent="0.25">
      <c r="G11760"/>
      <c r="I11760" s="112"/>
    </row>
    <row r="11761" spans="7:9" x14ac:dyDescent="0.25">
      <c r="G11761"/>
      <c r="I11761" s="112"/>
    </row>
    <row r="11762" spans="7:9" x14ac:dyDescent="0.25">
      <c r="G11762"/>
      <c r="I11762" s="112"/>
    </row>
    <row r="11763" spans="7:9" x14ac:dyDescent="0.25">
      <c r="G11763"/>
      <c r="I11763" s="112"/>
    </row>
    <row r="11764" spans="7:9" x14ac:dyDescent="0.25">
      <c r="G11764"/>
      <c r="I11764" s="112"/>
    </row>
    <row r="11765" spans="7:9" x14ac:dyDescent="0.25">
      <c r="G11765"/>
      <c r="I11765" s="112"/>
    </row>
    <row r="11766" spans="7:9" x14ac:dyDescent="0.25">
      <c r="G11766"/>
      <c r="I11766" s="112"/>
    </row>
    <row r="11767" spans="7:9" x14ac:dyDescent="0.25">
      <c r="G11767"/>
      <c r="I11767" s="112"/>
    </row>
    <row r="11768" spans="7:9" x14ac:dyDescent="0.25">
      <c r="G11768"/>
      <c r="I11768" s="112"/>
    </row>
    <row r="11769" spans="7:9" x14ac:dyDescent="0.25">
      <c r="G11769"/>
      <c r="I11769" s="112"/>
    </row>
    <row r="11770" spans="7:9" x14ac:dyDescent="0.25">
      <c r="G11770"/>
      <c r="I11770" s="112"/>
    </row>
    <row r="11771" spans="7:9" x14ac:dyDescent="0.25">
      <c r="G11771"/>
      <c r="I11771" s="112"/>
    </row>
    <row r="11772" spans="7:9" x14ac:dyDescent="0.25">
      <c r="G11772"/>
      <c r="I11772" s="112"/>
    </row>
    <row r="11773" spans="7:9" x14ac:dyDescent="0.25">
      <c r="G11773"/>
      <c r="I11773" s="112"/>
    </row>
    <row r="11774" spans="7:9" x14ac:dyDescent="0.25">
      <c r="G11774"/>
      <c r="I11774" s="112"/>
    </row>
    <row r="11775" spans="7:9" x14ac:dyDescent="0.25">
      <c r="G11775"/>
      <c r="I11775" s="112"/>
    </row>
    <row r="11776" spans="7:9" x14ac:dyDescent="0.25">
      <c r="G11776"/>
      <c r="I11776" s="112"/>
    </row>
    <row r="11777" spans="7:9" x14ac:dyDescent="0.25">
      <c r="G11777"/>
      <c r="I11777" s="112"/>
    </row>
    <row r="11778" spans="7:9" x14ac:dyDescent="0.25">
      <c r="G11778"/>
      <c r="I11778" s="112"/>
    </row>
    <row r="11779" spans="7:9" x14ac:dyDescent="0.25">
      <c r="G11779"/>
      <c r="I11779" s="112"/>
    </row>
    <row r="11780" spans="7:9" x14ac:dyDescent="0.25">
      <c r="G11780"/>
      <c r="I11780" s="112"/>
    </row>
    <row r="11781" spans="7:9" x14ac:dyDescent="0.25">
      <c r="G11781"/>
      <c r="I11781" s="112"/>
    </row>
    <row r="11782" spans="7:9" x14ac:dyDescent="0.25">
      <c r="G11782"/>
      <c r="I11782" s="112"/>
    </row>
    <row r="11783" spans="7:9" x14ac:dyDescent="0.25">
      <c r="G11783"/>
      <c r="I11783" s="112"/>
    </row>
    <row r="11784" spans="7:9" x14ac:dyDescent="0.25">
      <c r="G11784"/>
      <c r="I11784" s="112"/>
    </row>
    <row r="11785" spans="7:9" x14ac:dyDescent="0.25">
      <c r="G11785"/>
      <c r="I11785" s="112"/>
    </row>
    <row r="11786" spans="7:9" x14ac:dyDescent="0.25">
      <c r="G11786"/>
      <c r="I11786" s="112"/>
    </row>
    <row r="11787" spans="7:9" x14ac:dyDescent="0.25">
      <c r="G11787"/>
      <c r="I11787" s="112"/>
    </row>
    <row r="11788" spans="7:9" x14ac:dyDescent="0.25">
      <c r="G11788"/>
      <c r="I11788" s="112"/>
    </row>
    <row r="11789" spans="7:9" x14ac:dyDescent="0.25">
      <c r="G11789"/>
      <c r="I11789" s="112"/>
    </row>
    <row r="11790" spans="7:9" x14ac:dyDescent="0.25">
      <c r="G11790"/>
      <c r="I11790" s="112"/>
    </row>
    <row r="11791" spans="7:9" x14ac:dyDescent="0.25">
      <c r="G11791"/>
      <c r="I11791" s="112"/>
    </row>
    <row r="11792" spans="7:9" x14ac:dyDescent="0.25">
      <c r="G11792"/>
      <c r="I11792" s="112"/>
    </row>
    <row r="11793" spans="7:9" x14ac:dyDescent="0.25">
      <c r="G11793"/>
      <c r="I11793" s="112"/>
    </row>
    <row r="11794" spans="7:9" x14ac:dyDescent="0.25">
      <c r="G11794"/>
      <c r="I11794" s="112"/>
    </row>
    <row r="11795" spans="7:9" x14ac:dyDescent="0.25">
      <c r="G11795"/>
      <c r="I11795" s="112"/>
    </row>
    <row r="11796" spans="7:9" x14ac:dyDescent="0.25">
      <c r="G11796"/>
      <c r="I11796" s="112"/>
    </row>
    <row r="11797" spans="7:9" x14ac:dyDescent="0.25">
      <c r="G11797"/>
      <c r="I11797" s="112"/>
    </row>
    <row r="11798" spans="7:9" x14ac:dyDescent="0.25">
      <c r="G11798"/>
      <c r="I11798" s="112"/>
    </row>
    <row r="11799" spans="7:9" x14ac:dyDescent="0.25">
      <c r="G11799"/>
      <c r="I11799" s="112"/>
    </row>
    <row r="11800" spans="7:9" x14ac:dyDescent="0.25">
      <c r="G11800"/>
      <c r="I11800" s="112"/>
    </row>
    <row r="11801" spans="7:9" x14ac:dyDescent="0.25">
      <c r="G11801"/>
      <c r="I11801" s="112"/>
    </row>
    <row r="11802" spans="7:9" x14ac:dyDescent="0.25">
      <c r="G11802"/>
      <c r="I11802" s="112"/>
    </row>
    <row r="11803" spans="7:9" x14ac:dyDescent="0.25">
      <c r="G11803"/>
      <c r="I11803" s="112"/>
    </row>
    <row r="11804" spans="7:9" x14ac:dyDescent="0.25">
      <c r="G11804"/>
      <c r="I11804" s="112"/>
    </row>
    <row r="11805" spans="7:9" x14ac:dyDescent="0.25">
      <c r="G11805"/>
      <c r="I11805" s="112"/>
    </row>
    <row r="11806" spans="7:9" x14ac:dyDescent="0.25">
      <c r="G11806"/>
      <c r="I11806" s="112"/>
    </row>
    <row r="11807" spans="7:9" x14ac:dyDescent="0.25">
      <c r="G11807"/>
      <c r="I11807" s="112"/>
    </row>
    <row r="11808" spans="7:9" x14ac:dyDescent="0.25">
      <c r="G11808"/>
      <c r="I11808" s="112"/>
    </row>
    <row r="11809" spans="7:9" x14ac:dyDescent="0.25">
      <c r="G11809"/>
      <c r="I11809" s="112"/>
    </row>
    <row r="11810" spans="7:9" x14ac:dyDescent="0.25">
      <c r="G11810"/>
      <c r="I11810" s="112"/>
    </row>
    <row r="11811" spans="7:9" x14ac:dyDescent="0.25">
      <c r="G11811"/>
      <c r="I11811" s="112"/>
    </row>
    <row r="11812" spans="7:9" x14ac:dyDescent="0.25">
      <c r="G11812"/>
      <c r="I11812" s="112"/>
    </row>
    <row r="11813" spans="7:9" x14ac:dyDescent="0.25">
      <c r="G11813"/>
      <c r="I11813" s="112"/>
    </row>
    <row r="11814" spans="7:9" x14ac:dyDescent="0.25">
      <c r="G11814"/>
      <c r="I11814" s="112"/>
    </row>
    <row r="11815" spans="7:9" x14ac:dyDescent="0.25">
      <c r="G11815"/>
      <c r="I11815" s="112"/>
    </row>
    <row r="11816" spans="7:9" x14ac:dyDescent="0.25">
      <c r="G11816"/>
      <c r="I11816" s="112"/>
    </row>
    <row r="11817" spans="7:9" x14ac:dyDescent="0.25">
      <c r="G11817"/>
      <c r="I11817" s="112"/>
    </row>
    <row r="11818" spans="7:9" x14ac:dyDescent="0.25">
      <c r="G11818"/>
      <c r="I11818" s="112"/>
    </row>
    <row r="11819" spans="7:9" x14ac:dyDescent="0.25">
      <c r="G11819"/>
      <c r="I11819" s="112"/>
    </row>
    <row r="11820" spans="7:9" x14ac:dyDescent="0.25">
      <c r="G11820"/>
      <c r="I11820" s="112"/>
    </row>
    <row r="11821" spans="7:9" x14ac:dyDescent="0.25">
      <c r="G11821"/>
      <c r="I11821" s="112"/>
    </row>
    <row r="11822" spans="7:9" x14ac:dyDescent="0.25">
      <c r="G11822"/>
      <c r="I11822" s="112"/>
    </row>
    <row r="11823" spans="7:9" x14ac:dyDescent="0.25">
      <c r="G11823"/>
      <c r="I11823" s="112"/>
    </row>
    <row r="11824" spans="7:9" x14ac:dyDescent="0.25">
      <c r="G11824"/>
      <c r="I11824" s="112"/>
    </row>
    <row r="11825" spans="7:9" x14ac:dyDescent="0.25">
      <c r="G11825"/>
      <c r="I11825" s="112"/>
    </row>
    <row r="11826" spans="7:9" x14ac:dyDescent="0.25">
      <c r="G11826"/>
      <c r="I11826" s="112"/>
    </row>
    <row r="11827" spans="7:9" x14ac:dyDescent="0.25">
      <c r="G11827"/>
      <c r="I11827" s="112"/>
    </row>
    <row r="11828" spans="7:9" x14ac:dyDescent="0.25">
      <c r="G11828"/>
      <c r="I11828" s="112"/>
    </row>
    <row r="11829" spans="7:9" x14ac:dyDescent="0.25">
      <c r="G11829"/>
      <c r="I11829" s="112"/>
    </row>
    <row r="11830" spans="7:9" x14ac:dyDescent="0.25">
      <c r="G11830"/>
      <c r="I11830" s="112"/>
    </row>
    <row r="11831" spans="7:9" x14ac:dyDescent="0.25">
      <c r="G11831"/>
      <c r="I11831" s="112"/>
    </row>
    <row r="11832" spans="7:9" x14ac:dyDescent="0.25">
      <c r="G11832"/>
      <c r="I11832" s="112"/>
    </row>
    <row r="11833" spans="7:9" x14ac:dyDescent="0.25">
      <c r="G11833"/>
      <c r="I11833" s="112"/>
    </row>
    <row r="11834" spans="7:9" x14ac:dyDescent="0.25">
      <c r="G11834"/>
      <c r="I11834" s="112"/>
    </row>
    <row r="11835" spans="7:9" x14ac:dyDescent="0.25">
      <c r="G11835"/>
      <c r="I11835" s="112"/>
    </row>
    <row r="11836" spans="7:9" x14ac:dyDescent="0.25">
      <c r="G11836"/>
      <c r="I11836" s="112"/>
    </row>
    <row r="11837" spans="7:9" x14ac:dyDescent="0.25">
      <c r="G11837"/>
      <c r="I11837" s="112"/>
    </row>
    <row r="11838" spans="7:9" x14ac:dyDescent="0.25">
      <c r="G11838"/>
      <c r="I11838" s="112"/>
    </row>
    <row r="11839" spans="7:9" x14ac:dyDescent="0.25">
      <c r="G11839"/>
      <c r="I11839" s="112"/>
    </row>
    <row r="11840" spans="7:9" x14ac:dyDescent="0.25">
      <c r="G11840"/>
      <c r="I11840" s="112"/>
    </row>
    <row r="11841" spans="7:9" x14ac:dyDescent="0.25">
      <c r="G11841"/>
      <c r="I11841" s="112"/>
    </row>
    <row r="11842" spans="7:9" x14ac:dyDescent="0.25">
      <c r="G11842"/>
      <c r="I11842" s="112"/>
    </row>
    <row r="11843" spans="7:9" x14ac:dyDescent="0.25">
      <c r="G11843"/>
      <c r="I11843" s="112"/>
    </row>
    <row r="11844" spans="7:9" x14ac:dyDescent="0.25">
      <c r="G11844"/>
      <c r="I11844" s="112"/>
    </row>
    <row r="11845" spans="7:9" x14ac:dyDescent="0.25">
      <c r="G11845"/>
      <c r="I11845" s="112"/>
    </row>
    <row r="11846" spans="7:9" x14ac:dyDescent="0.25">
      <c r="G11846"/>
      <c r="I11846" s="112"/>
    </row>
    <row r="11847" spans="7:9" x14ac:dyDescent="0.25">
      <c r="G11847"/>
      <c r="I11847" s="112"/>
    </row>
    <row r="11848" spans="7:9" x14ac:dyDescent="0.25">
      <c r="G11848"/>
      <c r="I11848" s="112"/>
    </row>
    <row r="11849" spans="7:9" x14ac:dyDescent="0.25">
      <c r="G11849"/>
      <c r="I11849" s="112"/>
    </row>
    <row r="11850" spans="7:9" x14ac:dyDescent="0.25">
      <c r="G11850"/>
      <c r="I11850" s="112"/>
    </row>
    <row r="11851" spans="7:9" x14ac:dyDescent="0.25">
      <c r="G11851"/>
      <c r="I11851" s="112"/>
    </row>
    <row r="11852" spans="7:9" x14ac:dyDescent="0.25">
      <c r="G11852"/>
      <c r="I11852" s="112"/>
    </row>
    <row r="11853" spans="7:9" x14ac:dyDescent="0.25">
      <c r="G11853"/>
      <c r="I11853" s="112"/>
    </row>
    <row r="11854" spans="7:9" x14ac:dyDescent="0.25">
      <c r="G11854"/>
      <c r="I11854" s="112"/>
    </row>
    <row r="11855" spans="7:9" x14ac:dyDescent="0.25">
      <c r="G11855"/>
      <c r="I11855" s="112"/>
    </row>
    <row r="11856" spans="7:9" x14ac:dyDescent="0.25">
      <c r="G11856"/>
      <c r="I11856" s="112"/>
    </row>
    <row r="11857" spans="7:9" x14ac:dyDescent="0.25">
      <c r="G11857"/>
      <c r="I11857" s="112"/>
    </row>
    <row r="11858" spans="7:9" x14ac:dyDescent="0.25">
      <c r="G11858"/>
      <c r="I11858" s="112"/>
    </row>
    <row r="11859" spans="7:9" x14ac:dyDescent="0.25">
      <c r="G11859"/>
      <c r="I11859" s="112"/>
    </row>
    <row r="11860" spans="7:9" x14ac:dyDescent="0.25">
      <c r="G11860"/>
      <c r="I11860" s="112"/>
    </row>
    <row r="11861" spans="7:9" x14ac:dyDescent="0.25">
      <c r="G11861"/>
      <c r="I11861" s="112"/>
    </row>
    <row r="11862" spans="7:9" x14ac:dyDescent="0.25">
      <c r="G11862"/>
      <c r="I11862" s="112"/>
    </row>
    <row r="11863" spans="7:9" x14ac:dyDescent="0.25">
      <c r="G11863"/>
      <c r="I11863" s="112"/>
    </row>
    <row r="11864" spans="7:9" x14ac:dyDescent="0.25">
      <c r="G11864"/>
      <c r="I11864" s="112"/>
    </row>
    <row r="11865" spans="7:9" x14ac:dyDescent="0.25">
      <c r="G11865"/>
      <c r="I11865" s="112"/>
    </row>
    <row r="11866" spans="7:9" x14ac:dyDescent="0.25">
      <c r="G11866"/>
      <c r="I11866" s="112"/>
    </row>
    <row r="11867" spans="7:9" x14ac:dyDescent="0.25">
      <c r="G11867"/>
      <c r="I11867" s="112"/>
    </row>
    <row r="11868" spans="7:9" x14ac:dyDescent="0.25">
      <c r="G11868"/>
      <c r="I11868" s="112"/>
    </row>
    <row r="11869" spans="7:9" x14ac:dyDescent="0.25">
      <c r="G11869"/>
      <c r="I11869" s="112"/>
    </row>
    <row r="11870" spans="7:9" x14ac:dyDescent="0.25">
      <c r="G11870"/>
      <c r="I11870" s="112"/>
    </row>
    <row r="11871" spans="7:9" x14ac:dyDescent="0.25">
      <c r="G11871"/>
      <c r="I11871" s="112"/>
    </row>
    <row r="11872" spans="7:9" x14ac:dyDescent="0.25">
      <c r="G11872"/>
      <c r="I11872" s="112"/>
    </row>
    <row r="11873" spans="7:9" x14ac:dyDescent="0.25">
      <c r="G11873"/>
      <c r="I11873" s="112"/>
    </row>
    <row r="11874" spans="7:9" x14ac:dyDescent="0.25">
      <c r="G11874"/>
      <c r="I11874" s="112"/>
    </row>
    <row r="11875" spans="7:9" x14ac:dyDescent="0.25">
      <c r="G11875"/>
      <c r="I11875" s="112"/>
    </row>
    <row r="11876" spans="7:9" x14ac:dyDescent="0.25">
      <c r="G11876"/>
      <c r="I11876" s="112"/>
    </row>
    <row r="11877" spans="7:9" x14ac:dyDescent="0.25">
      <c r="G11877"/>
      <c r="I11877" s="112"/>
    </row>
    <row r="11878" spans="7:9" x14ac:dyDescent="0.25">
      <c r="G11878"/>
      <c r="I11878" s="112"/>
    </row>
    <row r="11879" spans="7:9" x14ac:dyDescent="0.25">
      <c r="G11879"/>
      <c r="I11879" s="112"/>
    </row>
    <row r="11880" spans="7:9" x14ac:dyDescent="0.25">
      <c r="G11880"/>
      <c r="I11880" s="112"/>
    </row>
    <row r="11881" spans="7:9" x14ac:dyDescent="0.25">
      <c r="G11881"/>
      <c r="I11881" s="112"/>
    </row>
    <row r="11882" spans="7:9" x14ac:dyDescent="0.25">
      <c r="G11882"/>
      <c r="I11882" s="112"/>
    </row>
    <row r="11883" spans="7:9" x14ac:dyDescent="0.25">
      <c r="G11883"/>
      <c r="I11883" s="112"/>
    </row>
    <row r="11884" spans="7:9" x14ac:dyDescent="0.25">
      <c r="G11884"/>
      <c r="I11884" s="112"/>
    </row>
    <row r="11885" spans="7:9" x14ac:dyDescent="0.25">
      <c r="G11885"/>
      <c r="I11885" s="112"/>
    </row>
    <row r="11886" spans="7:9" x14ac:dyDescent="0.25">
      <c r="G11886"/>
      <c r="I11886" s="112"/>
    </row>
    <row r="11887" spans="7:9" x14ac:dyDescent="0.25">
      <c r="G11887"/>
      <c r="I11887" s="112"/>
    </row>
    <row r="11888" spans="7:9" x14ac:dyDescent="0.25">
      <c r="G11888"/>
      <c r="I11888" s="112"/>
    </row>
    <row r="11889" spans="7:9" x14ac:dyDescent="0.25">
      <c r="G11889"/>
      <c r="I11889" s="112"/>
    </row>
    <row r="11890" spans="7:9" x14ac:dyDescent="0.25">
      <c r="G11890"/>
      <c r="I11890" s="112"/>
    </row>
    <row r="11891" spans="7:9" x14ac:dyDescent="0.25">
      <c r="G11891"/>
      <c r="I11891" s="112"/>
    </row>
    <row r="11892" spans="7:9" x14ac:dyDescent="0.25">
      <c r="G11892"/>
      <c r="I11892" s="112"/>
    </row>
    <row r="11893" spans="7:9" x14ac:dyDescent="0.25">
      <c r="G11893"/>
      <c r="I11893" s="112"/>
    </row>
    <row r="11894" spans="7:9" x14ac:dyDescent="0.25">
      <c r="G11894"/>
      <c r="I11894" s="112"/>
    </row>
    <row r="11895" spans="7:9" x14ac:dyDescent="0.25">
      <c r="G11895"/>
      <c r="I11895" s="112"/>
    </row>
    <row r="11896" spans="7:9" x14ac:dyDescent="0.25">
      <c r="G11896"/>
      <c r="I11896" s="112"/>
    </row>
    <row r="11897" spans="7:9" x14ac:dyDescent="0.25">
      <c r="G11897"/>
      <c r="I11897" s="112"/>
    </row>
    <row r="11898" spans="7:9" x14ac:dyDescent="0.25">
      <c r="G11898"/>
      <c r="I11898" s="112"/>
    </row>
    <row r="11899" spans="7:9" x14ac:dyDescent="0.25">
      <c r="G11899"/>
      <c r="I11899" s="112"/>
    </row>
    <row r="11900" spans="7:9" x14ac:dyDescent="0.25">
      <c r="G11900"/>
      <c r="I11900" s="112"/>
    </row>
    <row r="11901" spans="7:9" x14ac:dyDescent="0.25">
      <c r="G11901"/>
      <c r="I11901" s="112"/>
    </row>
    <row r="11902" spans="7:9" x14ac:dyDescent="0.25">
      <c r="G11902"/>
      <c r="I11902" s="112"/>
    </row>
    <row r="11903" spans="7:9" x14ac:dyDescent="0.25">
      <c r="G11903"/>
      <c r="I11903" s="112"/>
    </row>
    <row r="11904" spans="7:9" x14ac:dyDescent="0.25">
      <c r="G11904"/>
      <c r="I11904" s="112"/>
    </row>
    <row r="11905" spans="7:9" x14ac:dyDescent="0.25">
      <c r="G11905"/>
      <c r="I11905" s="112"/>
    </row>
    <row r="11906" spans="7:9" x14ac:dyDescent="0.25">
      <c r="G11906"/>
      <c r="I11906" s="112"/>
    </row>
    <row r="11907" spans="7:9" x14ac:dyDescent="0.25">
      <c r="G11907"/>
      <c r="I11907" s="112"/>
    </row>
    <row r="11908" spans="7:9" x14ac:dyDescent="0.25">
      <c r="G11908"/>
      <c r="I11908" s="112"/>
    </row>
    <row r="11909" spans="7:9" x14ac:dyDescent="0.25">
      <c r="G11909"/>
      <c r="I11909" s="112"/>
    </row>
    <row r="11910" spans="7:9" x14ac:dyDescent="0.25">
      <c r="G11910"/>
      <c r="I11910" s="112"/>
    </row>
    <row r="11911" spans="7:9" x14ac:dyDescent="0.25">
      <c r="G11911"/>
      <c r="I11911" s="112"/>
    </row>
    <row r="11912" spans="7:9" x14ac:dyDescent="0.25">
      <c r="G11912"/>
      <c r="I11912" s="112"/>
    </row>
    <row r="11913" spans="7:9" x14ac:dyDescent="0.25">
      <c r="G11913"/>
      <c r="I11913" s="112"/>
    </row>
    <row r="11914" spans="7:9" x14ac:dyDescent="0.25">
      <c r="G11914"/>
      <c r="I11914" s="112"/>
    </row>
    <row r="11915" spans="7:9" x14ac:dyDescent="0.25">
      <c r="G11915"/>
      <c r="I11915" s="112"/>
    </row>
    <row r="11916" spans="7:9" x14ac:dyDescent="0.25">
      <c r="G11916"/>
      <c r="I11916" s="112"/>
    </row>
    <row r="11917" spans="7:9" x14ac:dyDescent="0.25">
      <c r="G11917"/>
      <c r="I11917" s="112"/>
    </row>
    <row r="11918" spans="7:9" x14ac:dyDescent="0.25">
      <c r="G11918"/>
      <c r="I11918" s="112"/>
    </row>
    <row r="11919" spans="7:9" x14ac:dyDescent="0.25">
      <c r="G11919"/>
      <c r="I11919" s="112"/>
    </row>
    <row r="11920" spans="7:9" x14ac:dyDescent="0.25">
      <c r="G11920"/>
      <c r="I11920" s="112"/>
    </row>
    <row r="11921" spans="7:9" x14ac:dyDescent="0.25">
      <c r="G11921"/>
      <c r="I11921" s="112"/>
    </row>
    <row r="11922" spans="7:9" x14ac:dyDescent="0.25">
      <c r="G11922"/>
      <c r="I11922" s="112"/>
    </row>
    <row r="11923" spans="7:9" x14ac:dyDescent="0.25">
      <c r="G11923"/>
      <c r="I11923" s="112"/>
    </row>
    <row r="11924" spans="7:9" x14ac:dyDescent="0.25">
      <c r="G11924"/>
      <c r="I11924" s="112"/>
    </row>
    <row r="11925" spans="7:9" x14ac:dyDescent="0.25">
      <c r="G11925"/>
      <c r="I11925" s="112"/>
    </row>
    <row r="11926" spans="7:9" x14ac:dyDescent="0.25">
      <c r="G11926"/>
      <c r="I11926" s="112"/>
    </row>
    <row r="11927" spans="7:9" x14ac:dyDescent="0.25">
      <c r="G11927"/>
      <c r="I11927" s="112"/>
    </row>
    <row r="11928" spans="7:9" x14ac:dyDescent="0.25">
      <c r="G11928"/>
      <c r="I11928" s="112"/>
    </row>
    <row r="11929" spans="7:9" x14ac:dyDescent="0.25">
      <c r="G11929"/>
      <c r="I11929" s="112"/>
    </row>
    <row r="11930" spans="7:9" x14ac:dyDescent="0.25">
      <c r="G11930"/>
      <c r="I11930" s="112"/>
    </row>
    <row r="11931" spans="7:9" x14ac:dyDescent="0.25">
      <c r="G11931"/>
      <c r="I11931" s="112"/>
    </row>
    <row r="11932" spans="7:9" x14ac:dyDescent="0.25">
      <c r="G11932"/>
      <c r="I11932" s="112"/>
    </row>
    <row r="11933" spans="7:9" x14ac:dyDescent="0.25">
      <c r="G11933"/>
      <c r="I11933" s="112"/>
    </row>
    <row r="11934" spans="7:9" x14ac:dyDescent="0.25">
      <c r="G11934"/>
      <c r="I11934" s="112"/>
    </row>
    <row r="11935" spans="7:9" x14ac:dyDescent="0.25">
      <c r="G11935"/>
      <c r="I11935" s="112"/>
    </row>
    <row r="11936" spans="7:9" x14ac:dyDescent="0.25">
      <c r="G11936"/>
      <c r="I11936" s="112"/>
    </row>
    <row r="11937" spans="7:9" x14ac:dyDescent="0.25">
      <c r="G11937"/>
      <c r="I11937" s="112"/>
    </row>
    <row r="11938" spans="7:9" x14ac:dyDescent="0.25">
      <c r="G11938"/>
      <c r="I11938" s="112"/>
    </row>
    <row r="11939" spans="7:9" x14ac:dyDescent="0.25">
      <c r="G11939"/>
      <c r="I11939" s="112"/>
    </row>
    <row r="11940" spans="7:9" x14ac:dyDescent="0.25">
      <c r="G11940"/>
      <c r="I11940" s="112"/>
    </row>
    <row r="11941" spans="7:9" x14ac:dyDescent="0.25">
      <c r="G11941"/>
      <c r="I11941" s="112"/>
    </row>
    <row r="11942" spans="7:9" x14ac:dyDescent="0.25">
      <c r="G11942"/>
      <c r="I11942" s="112"/>
    </row>
    <row r="11943" spans="7:9" x14ac:dyDescent="0.25">
      <c r="G11943"/>
      <c r="I11943" s="112"/>
    </row>
    <row r="11944" spans="7:9" x14ac:dyDescent="0.25">
      <c r="G11944"/>
      <c r="I11944" s="112"/>
    </row>
    <row r="11945" spans="7:9" x14ac:dyDescent="0.25">
      <c r="G11945"/>
      <c r="I11945" s="112"/>
    </row>
    <row r="11946" spans="7:9" x14ac:dyDescent="0.25">
      <c r="G11946"/>
      <c r="I11946" s="112"/>
    </row>
    <row r="11947" spans="7:9" x14ac:dyDescent="0.25">
      <c r="G11947"/>
      <c r="I11947" s="112"/>
    </row>
    <row r="11948" spans="7:9" x14ac:dyDescent="0.25">
      <c r="G11948"/>
      <c r="I11948" s="112"/>
    </row>
    <row r="11949" spans="7:9" x14ac:dyDescent="0.25">
      <c r="G11949"/>
      <c r="I11949" s="112"/>
    </row>
    <row r="11950" spans="7:9" x14ac:dyDescent="0.25">
      <c r="G11950"/>
      <c r="I11950" s="112"/>
    </row>
    <row r="11951" spans="7:9" x14ac:dyDescent="0.25">
      <c r="G11951"/>
      <c r="I11951" s="112"/>
    </row>
    <row r="11952" spans="7:9" x14ac:dyDescent="0.25">
      <c r="G11952"/>
      <c r="I11952" s="112"/>
    </row>
    <row r="11953" spans="7:9" x14ac:dyDescent="0.25">
      <c r="G11953"/>
      <c r="I11953" s="112"/>
    </row>
    <row r="11954" spans="7:9" x14ac:dyDescent="0.25">
      <c r="G11954"/>
      <c r="I11954" s="112"/>
    </row>
    <row r="11955" spans="7:9" x14ac:dyDescent="0.25">
      <c r="G11955"/>
      <c r="I11955" s="112"/>
    </row>
    <row r="11956" spans="7:9" x14ac:dyDescent="0.25">
      <c r="G11956"/>
      <c r="I11956" s="112"/>
    </row>
    <row r="11957" spans="7:9" x14ac:dyDescent="0.25">
      <c r="G11957"/>
      <c r="I11957" s="112"/>
    </row>
    <row r="11958" spans="7:9" x14ac:dyDescent="0.25">
      <c r="G11958"/>
      <c r="I11958" s="112"/>
    </row>
    <row r="11959" spans="7:9" x14ac:dyDescent="0.25">
      <c r="G11959"/>
      <c r="I11959" s="112"/>
    </row>
    <row r="11960" spans="7:9" x14ac:dyDescent="0.25">
      <c r="G11960"/>
      <c r="I11960" s="112"/>
    </row>
    <row r="11961" spans="7:9" x14ac:dyDescent="0.25">
      <c r="G11961"/>
      <c r="I11961" s="112"/>
    </row>
    <row r="11962" spans="7:9" x14ac:dyDescent="0.25">
      <c r="G11962"/>
      <c r="I11962" s="112"/>
    </row>
    <row r="11963" spans="7:9" x14ac:dyDescent="0.25">
      <c r="G11963"/>
      <c r="I11963" s="112"/>
    </row>
    <row r="11964" spans="7:9" x14ac:dyDescent="0.25">
      <c r="G11964"/>
      <c r="I11964" s="112"/>
    </row>
    <row r="11965" spans="7:9" x14ac:dyDescent="0.25">
      <c r="G11965"/>
      <c r="I11965" s="112"/>
    </row>
    <row r="11966" spans="7:9" x14ac:dyDescent="0.25">
      <c r="G11966"/>
      <c r="I11966" s="112"/>
    </row>
    <row r="11967" spans="7:9" x14ac:dyDescent="0.25">
      <c r="G11967"/>
      <c r="I11967" s="112"/>
    </row>
    <row r="11968" spans="7:9" x14ac:dyDescent="0.25">
      <c r="G11968"/>
      <c r="I11968" s="112"/>
    </row>
    <row r="11969" spans="7:9" x14ac:dyDescent="0.25">
      <c r="G11969"/>
      <c r="I11969" s="112"/>
    </row>
    <row r="11970" spans="7:9" x14ac:dyDescent="0.25">
      <c r="G11970"/>
      <c r="I11970" s="112"/>
    </row>
    <row r="11971" spans="7:9" x14ac:dyDescent="0.25">
      <c r="G11971"/>
      <c r="I11971" s="112"/>
    </row>
    <row r="11972" spans="7:9" x14ac:dyDescent="0.25">
      <c r="G11972"/>
      <c r="I11972" s="112"/>
    </row>
    <row r="11973" spans="7:9" x14ac:dyDescent="0.25">
      <c r="G11973"/>
      <c r="I11973" s="112"/>
    </row>
    <row r="11974" spans="7:9" x14ac:dyDescent="0.25">
      <c r="G11974"/>
      <c r="I11974" s="112"/>
    </row>
    <row r="11975" spans="7:9" x14ac:dyDescent="0.25">
      <c r="G11975"/>
      <c r="I11975" s="112"/>
    </row>
    <row r="11976" spans="7:9" x14ac:dyDescent="0.25">
      <c r="G11976"/>
      <c r="I11976" s="112"/>
    </row>
    <row r="11977" spans="7:9" x14ac:dyDescent="0.25">
      <c r="G11977"/>
      <c r="I11977" s="112"/>
    </row>
    <row r="11978" spans="7:9" x14ac:dyDescent="0.25">
      <c r="G11978"/>
      <c r="I11978" s="112"/>
    </row>
    <row r="11979" spans="7:9" x14ac:dyDescent="0.25">
      <c r="G11979"/>
      <c r="I11979" s="112"/>
    </row>
    <row r="11980" spans="7:9" x14ac:dyDescent="0.25">
      <c r="G11980"/>
      <c r="I11980" s="112"/>
    </row>
    <row r="11981" spans="7:9" x14ac:dyDescent="0.25">
      <c r="G11981"/>
      <c r="I11981" s="112"/>
    </row>
    <row r="11982" spans="7:9" x14ac:dyDescent="0.25">
      <c r="G11982"/>
      <c r="I11982" s="112"/>
    </row>
    <row r="11983" spans="7:9" x14ac:dyDescent="0.25">
      <c r="G11983"/>
      <c r="I11983" s="112"/>
    </row>
    <row r="11984" spans="7:9" x14ac:dyDescent="0.25">
      <c r="G11984"/>
      <c r="I11984" s="112"/>
    </row>
    <row r="11985" spans="7:9" x14ac:dyDescent="0.25">
      <c r="G11985"/>
      <c r="I11985" s="112"/>
    </row>
    <row r="11986" spans="7:9" x14ac:dyDescent="0.25">
      <c r="G11986"/>
      <c r="I11986" s="112"/>
    </row>
    <row r="11987" spans="7:9" x14ac:dyDescent="0.25">
      <c r="G11987"/>
      <c r="I11987" s="112"/>
    </row>
    <row r="11988" spans="7:9" x14ac:dyDescent="0.25">
      <c r="G11988"/>
      <c r="I11988" s="112"/>
    </row>
    <row r="11989" spans="7:9" x14ac:dyDescent="0.25">
      <c r="G11989"/>
      <c r="I11989" s="112"/>
    </row>
    <row r="11990" spans="7:9" x14ac:dyDescent="0.25">
      <c r="G11990"/>
      <c r="I11990" s="112"/>
    </row>
    <row r="11991" spans="7:9" x14ac:dyDescent="0.25">
      <c r="G11991"/>
      <c r="I11991" s="112"/>
    </row>
    <row r="11992" spans="7:9" x14ac:dyDescent="0.25">
      <c r="G11992"/>
      <c r="I11992" s="112"/>
    </row>
    <row r="11993" spans="7:9" x14ac:dyDescent="0.25">
      <c r="G11993"/>
      <c r="I11993" s="112"/>
    </row>
    <row r="11994" spans="7:9" x14ac:dyDescent="0.25">
      <c r="G11994"/>
      <c r="I11994" s="112"/>
    </row>
    <row r="11995" spans="7:9" x14ac:dyDescent="0.25">
      <c r="G11995"/>
      <c r="I11995" s="112"/>
    </row>
    <row r="11996" spans="7:9" x14ac:dyDescent="0.25">
      <c r="G11996"/>
      <c r="I11996" s="112"/>
    </row>
    <row r="11997" spans="7:9" x14ac:dyDescent="0.25">
      <c r="G11997"/>
      <c r="I11997" s="112"/>
    </row>
    <row r="11998" spans="7:9" x14ac:dyDescent="0.25">
      <c r="G11998"/>
      <c r="I11998" s="112"/>
    </row>
    <row r="11999" spans="7:9" x14ac:dyDescent="0.25">
      <c r="G11999"/>
      <c r="I11999" s="112"/>
    </row>
    <row r="12000" spans="7:9" x14ac:dyDescent="0.25">
      <c r="G12000"/>
      <c r="I12000" s="112"/>
    </row>
    <row r="12001" spans="7:9" x14ac:dyDescent="0.25">
      <c r="G12001"/>
      <c r="I12001" s="112"/>
    </row>
    <row r="12002" spans="7:9" x14ac:dyDescent="0.25">
      <c r="G12002"/>
      <c r="I12002" s="112"/>
    </row>
    <row r="12003" spans="7:9" x14ac:dyDescent="0.25">
      <c r="G12003"/>
      <c r="I12003" s="112"/>
    </row>
    <row r="12004" spans="7:9" x14ac:dyDescent="0.25">
      <c r="G12004"/>
      <c r="I12004" s="112"/>
    </row>
    <row r="12005" spans="7:9" x14ac:dyDescent="0.25">
      <c r="G12005"/>
      <c r="I12005" s="112"/>
    </row>
    <row r="12006" spans="7:9" x14ac:dyDescent="0.25">
      <c r="G12006"/>
      <c r="I12006" s="112"/>
    </row>
    <row r="12007" spans="7:9" x14ac:dyDescent="0.25">
      <c r="G12007"/>
      <c r="I12007" s="112"/>
    </row>
    <row r="12008" spans="7:9" x14ac:dyDescent="0.25">
      <c r="G12008"/>
      <c r="I12008" s="112"/>
    </row>
    <row r="12009" spans="7:9" x14ac:dyDescent="0.25">
      <c r="G12009"/>
      <c r="I12009" s="112"/>
    </row>
    <row r="12010" spans="7:9" x14ac:dyDescent="0.25">
      <c r="G12010"/>
      <c r="I12010" s="112"/>
    </row>
    <row r="12011" spans="7:9" x14ac:dyDescent="0.25">
      <c r="G12011"/>
      <c r="I12011" s="112"/>
    </row>
    <row r="12012" spans="7:9" x14ac:dyDescent="0.25">
      <c r="G12012"/>
      <c r="I12012" s="112"/>
    </row>
    <row r="12013" spans="7:9" x14ac:dyDescent="0.25">
      <c r="G12013"/>
      <c r="I12013" s="112"/>
    </row>
    <row r="12014" spans="7:9" x14ac:dyDescent="0.25">
      <c r="G12014"/>
      <c r="I12014" s="112"/>
    </row>
    <row r="12015" spans="7:9" x14ac:dyDescent="0.25">
      <c r="G12015"/>
      <c r="I12015" s="112"/>
    </row>
    <row r="12016" spans="7:9" x14ac:dyDescent="0.25">
      <c r="G12016"/>
      <c r="I12016" s="112"/>
    </row>
    <row r="12017" spans="7:9" x14ac:dyDescent="0.25">
      <c r="G12017"/>
      <c r="I12017" s="112"/>
    </row>
    <row r="12018" spans="7:9" x14ac:dyDescent="0.25">
      <c r="G12018"/>
      <c r="I12018" s="112"/>
    </row>
    <row r="12019" spans="7:9" x14ac:dyDescent="0.25">
      <c r="G12019"/>
      <c r="I12019" s="112"/>
    </row>
    <row r="12020" spans="7:9" x14ac:dyDescent="0.25">
      <c r="G12020"/>
      <c r="I12020" s="112"/>
    </row>
    <row r="12021" spans="7:9" x14ac:dyDescent="0.25">
      <c r="G12021"/>
      <c r="I12021" s="112"/>
    </row>
    <row r="12022" spans="7:9" x14ac:dyDescent="0.25">
      <c r="G12022"/>
      <c r="I12022" s="112"/>
    </row>
    <row r="12023" spans="7:9" x14ac:dyDescent="0.25">
      <c r="G12023"/>
      <c r="I12023" s="112"/>
    </row>
    <row r="12024" spans="7:9" x14ac:dyDescent="0.25">
      <c r="G12024"/>
      <c r="I12024" s="112"/>
    </row>
    <row r="12025" spans="7:9" x14ac:dyDescent="0.25">
      <c r="G12025"/>
      <c r="I12025" s="112"/>
    </row>
    <row r="12026" spans="7:9" x14ac:dyDescent="0.25">
      <c r="G12026"/>
      <c r="I12026" s="112"/>
    </row>
    <row r="12027" spans="7:9" x14ac:dyDescent="0.25">
      <c r="G12027"/>
      <c r="I12027" s="112"/>
    </row>
    <row r="12028" spans="7:9" x14ac:dyDescent="0.25">
      <c r="G12028"/>
      <c r="I12028" s="112"/>
    </row>
    <row r="12029" spans="7:9" x14ac:dyDescent="0.25">
      <c r="G12029"/>
      <c r="I12029" s="112"/>
    </row>
    <row r="12030" spans="7:9" x14ac:dyDescent="0.25">
      <c r="G12030"/>
      <c r="I12030" s="112"/>
    </row>
    <row r="12031" spans="7:9" x14ac:dyDescent="0.25">
      <c r="G12031"/>
      <c r="I12031" s="112"/>
    </row>
    <row r="12032" spans="7:9" x14ac:dyDescent="0.25">
      <c r="G12032"/>
      <c r="I12032" s="112"/>
    </row>
    <row r="12033" spans="7:9" x14ac:dyDescent="0.25">
      <c r="G12033"/>
      <c r="I12033" s="112"/>
    </row>
    <row r="12034" spans="7:9" x14ac:dyDescent="0.25">
      <c r="G12034"/>
      <c r="I12034" s="112"/>
    </row>
    <row r="12035" spans="7:9" x14ac:dyDescent="0.25">
      <c r="G12035"/>
      <c r="I12035" s="112"/>
    </row>
    <row r="12036" spans="7:9" x14ac:dyDescent="0.25">
      <c r="G12036"/>
      <c r="I12036" s="112"/>
    </row>
    <row r="12037" spans="7:9" x14ac:dyDescent="0.25">
      <c r="G12037"/>
      <c r="I12037" s="112"/>
    </row>
    <row r="12038" spans="7:9" x14ac:dyDescent="0.25">
      <c r="G12038"/>
      <c r="I12038" s="112"/>
    </row>
    <row r="12039" spans="7:9" x14ac:dyDescent="0.25">
      <c r="G12039"/>
      <c r="I12039" s="112"/>
    </row>
    <row r="12040" spans="7:9" x14ac:dyDescent="0.25">
      <c r="G12040"/>
      <c r="I12040" s="112"/>
    </row>
    <row r="12041" spans="7:9" x14ac:dyDescent="0.25">
      <c r="G12041"/>
      <c r="I12041" s="112"/>
    </row>
    <row r="12042" spans="7:9" x14ac:dyDescent="0.25">
      <c r="G12042"/>
      <c r="I12042" s="112"/>
    </row>
    <row r="12043" spans="7:9" x14ac:dyDescent="0.25">
      <c r="G12043"/>
      <c r="I12043" s="112"/>
    </row>
    <row r="12044" spans="7:9" x14ac:dyDescent="0.25">
      <c r="G12044"/>
      <c r="I12044" s="112"/>
    </row>
    <row r="12045" spans="7:9" x14ac:dyDescent="0.25">
      <c r="G12045"/>
      <c r="I12045" s="112"/>
    </row>
    <row r="12046" spans="7:9" x14ac:dyDescent="0.25">
      <c r="G12046"/>
      <c r="I12046" s="112"/>
    </row>
    <row r="12047" spans="7:9" x14ac:dyDescent="0.25">
      <c r="G12047"/>
      <c r="I12047" s="112"/>
    </row>
    <row r="12048" spans="7:9" x14ac:dyDescent="0.25">
      <c r="G12048"/>
      <c r="I12048" s="112"/>
    </row>
    <row r="12049" spans="7:9" x14ac:dyDescent="0.25">
      <c r="G12049"/>
      <c r="I12049" s="112"/>
    </row>
    <row r="12050" spans="7:9" x14ac:dyDescent="0.25">
      <c r="G12050"/>
      <c r="I12050" s="112"/>
    </row>
    <row r="12051" spans="7:9" x14ac:dyDescent="0.25">
      <c r="G12051"/>
      <c r="I12051" s="112"/>
    </row>
    <row r="12052" spans="7:9" x14ac:dyDescent="0.25">
      <c r="G12052"/>
      <c r="I12052" s="112"/>
    </row>
    <row r="12053" spans="7:9" x14ac:dyDescent="0.25">
      <c r="G12053"/>
      <c r="I12053" s="112"/>
    </row>
    <row r="12054" spans="7:9" x14ac:dyDescent="0.25">
      <c r="G12054"/>
      <c r="I12054" s="112"/>
    </row>
    <row r="12055" spans="7:9" x14ac:dyDescent="0.25">
      <c r="G12055"/>
      <c r="I12055" s="112"/>
    </row>
    <row r="12056" spans="7:9" x14ac:dyDescent="0.25">
      <c r="G12056"/>
      <c r="I12056" s="112"/>
    </row>
    <row r="12057" spans="7:9" x14ac:dyDescent="0.25">
      <c r="G12057"/>
      <c r="I12057" s="112"/>
    </row>
    <row r="12058" spans="7:9" x14ac:dyDescent="0.25">
      <c r="G12058"/>
      <c r="I12058" s="112"/>
    </row>
    <row r="12059" spans="7:9" x14ac:dyDescent="0.25">
      <c r="G12059"/>
      <c r="I12059" s="112"/>
    </row>
    <row r="12060" spans="7:9" x14ac:dyDescent="0.25">
      <c r="G12060"/>
      <c r="I12060" s="112"/>
    </row>
    <row r="12061" spans="7:9" x14ac:dyDescent="0.25">
      <c r="G12061"/>
      <c r="I12061" s="112"/>
    </row>
    <row r="12062" spans="7:9" x14ac:dyDescent="0.25">
      <c r="G12062"/>
      <c r="I12062" s="112"/>
    </row>
    <row r="12063" spans="7:9" x14ac:dyDescent="0.25">
      <c r="G12063"/>
      <c r="I12063" s="112"/>
    </row>
    <row r="12064" spans="7:9" x14ac:dyDescent="0.25">
      <c r="G12064"/>
      <c r="I12064" s="112"/>
    </row>
    <row r="12065" spans="7:9" x14ac:dyDescent="0.25">
      <c r="G12065"/>
      <c r="I12065" s="112"/>
    </row>
    <row r="12066" spans="7:9" x14ac:dyDescent="0.25">
      <c r="G12066"/>
      <c r="I12066" s="112"/>
    </row>
    <row r="12067" spans="7:9" x14ac:dyDescent="0.25">
      <c r="G12067"/>
      <c r="I12067" s="112"/>
    </row>
    <row r="12068" spans="7:9" x14ac:dyDescent="0.25">
      <c r="G12068"/>
      <c r="I12068" s="112"/>
    </row>
    <row r="12069" spans="7:9" x14ac:dyDescent="0.25">
      <c r="G12069"/>
      <c r="I12069" s="112"/>
    </row>
    <row r="12070" spans="7:9" x14ac:dyDescent="0.25">
      <c r="G12070"/>
      <c r="I12070" s="112"/>
    </row>
    <row r="12071" spans="7:9" x14ac:dyDescent="0.25">
      <c r="G12071"/>
      <c r="I12071" s="112"/>
    </row>
    <row r="12072" spans="7:9" x14ac:dyDescent="0.25">
      <c r="G12072"/>
      <c r="I12072" s="112"/>
    </row>
    <row r="12073" spans="7:9" x14ac:dyDescent="0.25">
      <c r="G12073"/>
      <c r="I12073" s="112"/>
    </row>
    <row r="12074" spans="7:9" x14ac:dyDescent="0.25">
      <c r="G12074"/>
      <c r="I12074" s="112"/>
    </row>
    <row r="12075" spans="7:9" x14ac:dyDescent="0.25">
      <c r="G12075"/>
      <c r="I12075" s="112"/>
    </row>
    <row r="12076" spans="7:9" x14ac:dyDescent="0.25">
      <c r="G12076"/>
      <c r="I12076" s="112"/>
    </row>
    <row r="12077" spans="7:9" x14ac:dyDescent="0.25">
      <c r="G12077"/>
      <c r="I12077" s="112"/>
    </row>
    <row r="12078" spans="7:9" x14ac:dyDescent="0.25">
      <c r="G12078"/>
      <c r="I12078" s="112"/>
    </row>
    <row r="12079" spans="7:9" x14ac:dyDescent="0.25">
      <c r="G12079"/>
      <c r="I12079" s="112"/>
    </row>
    <row r="12080" spans="7:9" x14ac:dyDescent="0.25">
      <c r="G12080"/>
      <c r="I12080" s="112"/>
    </row>
    <row r="12081" spans="7:9" x14ac:dyDescent="0.25">
      <c r="G12081"/>
      <c r="I12081" s="112"/>
    </row>
    <row r="12082" spans="7:9" x14ac:dyDescent="0.25">
      <c r="G12082"/>
      <c r="I12082" s="112"/>
    </row>
    <row r="12083" spans="7:9" x14ac:dyDescent="0.25">
      <c r="G12083"/>
      <c r="I12083" s="112"/>
    </row>
    <row r="12084" spans="7:9" x14ac:dyDescent="0.25">
      <c r="G12084"/>
      <c r="I12084" s="112"/>
    </row>
    <row r="12085" spans="7:9" x14ac:dyDescent="0.25">
      <c r="G12085"/>
      <c r="I12085" s="112"/>
    </row>
    <row r="12086" spans="7:9" x14ac:dyDescent="0.25">
      <c r="G12086"/>
      <c r="I12086" s="112"/>
    </row>
    <row r="12087" spans="7:9" x14ac:dyDescent="0.25">
      <c r="G12087"/>
      <c r="I12087" s="112"/>
    </row>
    <row r="12088" spans="7:9" x14ac:dyDescent="0.25">
      <c r="G12088"/>
      <c r="I12088" s="112"/>
    </row>
    <row r="12089" spans="7:9" x14ac:dyDescent="0.25">
      <c r="G12089"/>
      <c r="I12089" s="112"/>
    </row>
    <row r="12090" spans="7:9" x14ac:dyDescent="0.25">
      <c r="G12090"/>
      <c r="I12090" s="112"/>
    </row>
    <row r="12091" spans="7:9" x14ac:dyDescent="0.25">
      <c r="G12091"/>
      <c r="I12091" s="112"/>
    </row>
    <row r="12092" spans="7:9" x14ac:dyDescent="0.25">
      <c r="G12092"/>
      <c r="I12092" s="112"/>
    </row>
    <row r="12093" spans="7:9" x14ac:dyDescent="0.25">
      <c r="G12093"/>
      <c r="I12093" s="112"/>
    </row>
    <row r="12094" spans="7:9" x14ac:dyDescent="0.25">
      <c r="G12094"/>
      <c r="I12094" s="112"/>
    </row>
    <row r="12095" spans="7:9" x14ac:dyDescent="0.25">
      <c r="G12095"/>
      <c r="I12095" s="112"/>
    </row>
    <row r="12096" spans="7:9" x14ac:dyDescent="0.25">
      <c r="G12096"/>
      <c r="I12096" s="112"/>
    </row>
    <row r="12097" spans="7:9" x14ac:dyDescent="0.25">
      <c r="G12097"/>
      <c r="I12097" s="112"/>
    </row>
    <row r="12098" spans="7:9" x14ac:dyDescent="0.25">
      <c r="G12098"/>
      <c r="I12098" s="112"/>
    </row>
    <row r="12099" spans="7:9" x14ac:dyDescent="0.25">
      <c r="G12099"/>
      <c r="I12099" s="112"/>
    </row>
    <row r="12100" spans="7:9" x14ac:dyDescent="0.25">
      <c r="G12100"/>
      <c r="I12100" s="112"/>
    </row>
    <row r="12101" spans="7:9" x14ac:dyDescent="0.25">
      <c r="G12101"/>
      <c r="I12101" s="112"/>
    </row>
    <row r="12102" spans="7:9" x14ac:dyDescent="0.25">
      <c r="G12102"/>
      <c r="I12102" s="112"/>
    </row>
    <row r="12103" spans="7:9" x14ac:dyDescent="0.25">
      <c r="G12103"/>
      <c r="I12103" s="112"/>
    </row>
    <row r="12104" spans="7:9" x14ac:dyDescent="0.25">
      <c r="G12104"/>
      <c r="I12104" s="112"/>
    </row>
    <row r="12105" spans="7:9" x14ac:dyDescent="0.25">
      <c r="G12105"/>
      <c r="I12105" s="112"/>
    </row>
    <row r="12106" spans="7:9" x14ac:dyDescent="0.25">
      <c r="G12106"/>
      <c r="I12106" s="112"/>
    </row>
    <row r="12107" spans="7:9" x14ac:dyDescent="0.25">
      <c r="G12107"/>
      <c r="I12107" s="112"/>
    </row>
    <row r="12108" spans="7:9" x14ac:dyDescent="0.25">
      <c r="G12108"/>
      <c r="I12108" s="112"/>
    </row>
    <row r="12109" spans="7:9" x14ac:dyDescent="0.25">
      <c r="G12109"/>
      <c r="I12109" s="112"/>
    </row>
    <row r="12110" spans="7:9" x14ac:dyDescent="0.25">
      <c r="G12110"/>
      <c r="I12110" s="112"/>
    </row>
    <row r="12111" spans="7:9" x14ac:dyDescent="0.25">
      <c r="G12111"/>
      <c r="I12111" s="112"/>
    </row>
    <row r="12112" spans="7:9" x14ac:dyDescent="0.25">
      <c r="G12112"/>
      <c r="I12112" s="112"/>
    </row>
    <row r="12113" spans="7:9" x14ac:dyDescent="0.25">
      <c r="G12113"/>
      <c r="I12113" s="112"/>
    </row>
    <row r="12114" spans="7:9" x14ac:dyDescent="0.25">
      <c r="G12114"/>
      <c r="I12114" s="112"/>
    </row>
    <row r="12115" spans="7:9" x14ac:dyDescent="0.25">
      <c r="G12115"/>
      <c r="I12115" s="112"/>
    </row>
    <row r="12116" spans="7:9" x14ac:dyDescent="0.25">
      <c r="G12116"/>
      <c r="I12116" s="112"/>
    </row>
    <row r="12117" spans="7:9" x14ac:dyDescent="0.25">
      <c r="G12117"/>
      <c r="I12117" s="112"/>
    </row>
    <row r="12118" spans="7:9" x14ac:dyDescent="0.25">
      <c r="G12118"/>
      <c r="I12118" s="112"/>
    </row>
    <row r="12119" spans="7:9" x14ac:dyDescent="0.25">
      <c r="G12119"/>
      <c r="I12119" s="112"/>
    </row>
    <row r="12120" spans="7:9" x14ac:dyDescent="0.25">
      <c r="G12120"/>
      <c r="I12120" s="112"/>
    </row>
    <row r="12121" spans="7:9" x14ac:dyDescent="0.25">
      <c r="G12121"/>
      <c r="I12121" s="112"/>
    </row>
    <row r="12122" spans="7:9" x14ac:dyDescent="0.25">
      <c r="G12122"/>
      <c r="I12122" s="112"/>
    </row>
    <row r="12123" spans="7:9" x14ac:dyDescent="0.25">
      <c r="G12123"/>
      <c r="I12123" s="112"/>
    </row>
    <row r="12124" spans="7:9" x14ac:dyDescent="0.25">
      <c r="G12124"/>
      <c r="I12124" s="112"/>
    </row>
    <row r="12125" spans="7:9" x14ac:dyDescent="0.25">
      <c r="G12125"/>
      <c r="I12125" s="112"/>
    </row>
    <row r="12126" spans="7:9" x14ac:dyDescent="0.25">
      <c r="G12126"/>
      <c r="I12126" s="112"/>
    </row>
    <row r="12127" spans="7:9" x14ac:dyDescent="0.25">
      <c r="G12127"/>
      <c r="I12127" s="112"/>
    </row>
    <row r="12128" spans="7:9" x14ac:dyDescent="0.25">
      <c r="G12128"/>
      <c r="I12128" s="112"/>
    </row>
    <row r="12129" spans="7:9" x14ac:dyDescent="0.25">
      <c r="G12129"/>
      <c r="I12129" s="112"/>
    </row>
    <row r="12130" spans="7:9" x14ac:dyDescent="0.25">
      <c r="G12130"/>
      <c r="I12130" s="112"/>
    </row>
    <row r="12131" spans="7:9" x14ac:dyDescent="0.25">
      <c r="G12131"/>
      <c r="I12131" s="112"/>
    </row>
    <row r="12132" spans="7:9" x14ac:dyDescent="0.25">
      <c r="G12132"/>
      <c r="I12132" s="112"/>
    </row>
    <row r="12133" spans="7:9" x14ac:dyDescent="0.25">
      <c r="G12133"/>
      <c r="I12133" s="112"/>
    </row>
    <row r="12134" spans="7:9" x14ac:dyDescent="0.25">
      <c r="G12134"/>
      <c r="I12134" s="112"/>
    </row>
    <row r="12135" spans="7:9" x14ac:dyDescent="0.25">
      <c r="G12135"/>
      <c r="I12135" s="112"/>
    </row>
    <row r="12136" spans="7:9" x14ac:dyDescent="0.25">
      <c r="G12136"/>
      <c r="I12136" s="112"/>
    </row>
    <row r="12137" spans="7:9" x14ac:dyDescent="0.25">
      <c r="G12137"/>
      <c r="I12137" s="112"/>
    </row>
    <row r="12138" spans="7:9" x14ac:dyDescent="0.25">
      <c r="G12138"/>
      <c r="I12138" s="112"/>
    </row>
    <row r="12139" spans="7:9" x14ac:dyDescent="0.25">
      <c r="G12139"/>
      <c r="I12139" s="112"/>
    </row>
    <row r="12140" spans="7:9" x14ac:dyDescent="0.25">
      <c r="G12140"/>
      <c r="I12140" s="112"/>
    </row>
    <row r="12141" spans="7:9" x14ac:dyDescent="0.25">
      <c r="G12141"/>
      <c r="I12141" s="112"/>
    </row>
    <row r="12142" spans="7:9" x14ac:dyDescent="0.25">
      <c r="G12142"/>
      <c r="I12142" s="112"/>
    </row>
    <row r="12143" spans="7:9" x14ac:dyDescent="0.25">
      <c r="G12143"/>
      <c r="I12143" s="112"/>
    </row>
    <row r="12144" spans="7:9" x14ac:dyDescent="0.25">
      <c r="G12144"/>
      <c r="I12144" s="112"/>
    </row>
    <row r="12145" spans="7:9" x14ac:dyDescent="0.25">
      <c r="G12145"/>
      <c r="I12145" s="112"/>
    </row>
    <row r="12146" spans="7:9" x14ac:dyDescent="0.25">
      <c r="G12146"/>
      <c r="I12146" s="112"/>
    </row>
    <row r="12147" spans="7:9" x14ac:dyDescent="0.25">
      <c r="G12147"/>
      <c r="I12147" s="112"/>
    </row>
    <row r="12148" spans="7:9" x14ac:dyDescent="0.25">
      <c r="G12148"/>
      <c r="I12148" s="112"/>
    </row>
    <row r="12149" spans="7:9" x14ac:dyDescent="0.25">
      <c r="G12149"/>
      <c r="I12149" s="112"/>
    </row>
    <row r="12150" spans="7:9" x14ac:dyDescent="0.25">
      <c r="G12150"/>
      <c r="I12150" s="112"/>
    </row>
    <row r="12151" spans="7:9" x14ac:dyDescent="0.25">
      <c r="G12151"/>
      <c r="I12151" s="112"/>
    </row>
    <row r="12152" spans="7:9" x14ac:dyDescent="0.25">
      <c r="G12152"/>
      <c r="I12152" s="112"/>
    </row>
    <row r="12153" spans="7:9" x14ac:dyDescent="0.25">
      <c r="G12153"/>
      <c r="I12153" s="112"/>
    </row>
    <row r="12154" spans="7:9" x14ac:dyDescent="0.25">
      <c r="G12154"/>
      <c r="I12154" s="112"/>
    </row>
    <row r="12155" spans="7:9" x14ac:dyDescent="0.25">
      <c r="G12155"/>
      <c r="I12155" s="112"/>
    </row>
    <row r="12156" spans="7:9" x14ac:dyDescent="0.25">
      <c r="G12156"/>
      <c r="I12156" s="112"/>
    </row>
    <row r="12157" spans="7:9" x14ac:dyDescent="0.25">
      <c r="G12157"/>
      <c r="I12157" s="112"/>
    </row>
    <row r="12158" spans="7:9" x14ac:dyDescent="0.25">
      <c r="G12158"/>
      <c r="I12158" s="112"/>
    </row>
    <row r="12159" spans="7:9" x14ac:dyDescent="0.25">
      <c r="G12159"/>
      <c r="I12159" s="112"/>
    </row>
    <row r="12160" spans="7:9" x14ac:dyDescent="0.25">
      <c r="G12160"/>
      <c r="I12160" s="112"/>
    </row>
    <row r="12161" spans="7:9" x14ac:dyDescent="0.25">
      <c r="G12161"/>
      <c r="I12161" s="112"/>
    </row>
    <row r="12162" spans="7:9" x14ac:dyDescent="0.25">
      <c r="G12162"/>
      <c r="I12162" s="112"/>
    </row>
    <row r="12163" spans="7:9" x14ac:dyDescent="0.25">
      <c r="G12163"/>
      <c r="I12163" s="112"/>
    </row>
    <row r="12164" spans="7:9" x14ac:dyDescent="0.25">
      <c r="G12164"/>
      <c r="I12164" s="112"/>
    </row>
    <row r="12165" spans="7:9" x14ac:dyDescent="0.25">
      <c r="G12165"/>
      <c r="I12165" s="112"/>
    </row>
    <row r="12166" spans="7:9" x14ac:dyDescent="0.25">
      <c r="G12166"/>
      <c r="I12166" s="112"/>
    </row>
    <row r="12167" spans="7:9" x14ac:dyDescent="0.25">
      <c r="G12167"/>
      <c r="I12167" s="112"/>
    </row>
    <row r="12168" spans="7:9" x14ac:dyDescent="0.25">
      <c r="G12168"/>
      <c r="I12168" s="112"/>
    </row>
    <row r="12169" spans="7:9" x14ac:dyDescent="0.25">
      <c r="G12169"/>
      <c r="I12169" s="112"/>
    </row>
    <row r="12170" spans="7:9" x14ac:dyDescent="0.25">
      <c r="G12170"/>
      <c r="I12170" s="112"/>
    </row>
    <row r="12171" spans="7:9" x14ac:dyDescent="0.25">
      <c r="G12171"/>
      <c r="I12171" s="112"/>
    </row>
    <row r="12172" spans="7:9" x14ac:dyDescent="0.25">
      <c r="G12172"/>
      <c r="I12172" s="112"/>
    </row>
    <row r="12173" spans="7:9" x14ac:dyDescent="0.25">
      <c r="G12173"/>
      <c r="I12173" s="112"/>
    </row>
    <row r="12174" spans="7:9" x14ac:dyDescent="0.25">
      <c r="G12174"/>
      <c r="I12174" s="112"/>
    </row>
    <row r="12175" spans="7:9" x14ac:dyDescent="0.25">
      <c r="G12175"/>
      <c r="I12175" s="112"/>
    </row>
    <row r="12176" spans="7:9" x14ac:dyDescent="0.25">
      <c r="G12176"/>
      <c r="I12176" s="112"/>
    </row>
    <row r="12177" spans="7:9" x14ac:dyDescent="0.25">
      <c r="G12177"/>
      <c r="I12177" s="112"/>
    </row>
    <row r="12178" spans="7:9" x14ac:dyDescent="0.25">
      <c r="G12178"/>
      <c r="I12178" s="112"/>
    </row>
    <row r="12179" spans="7:9" x14ac:dyDescent="0.25">
      <c r="G12179"/>
      <c r="I12179" s="112"/>
    </row>
    <row r="12180" spans="7:9" x14ac:dyDescent="0.25">
      <c r="G12180"/>
      <c r="I12180" s="112"/>
    </row>
    <row r="12181" spans="7:9" x14ac:dyDescent="0.25">
      <c r="G12181"/>
      <c r="I12181" s="112"/>
    </row>
    <row r="12182" spans="7:9" x14ac:dyDescent="0.25">
      <c r="G12182"/>
      <c r="I12182" s="112"/>
    </row>
    <row r="12183" spans="7:9" x14ac:dyDescent="0.25">
      <c r="G12183"/>
      <c r="I12183" s="112"/>
    </row>
    <row r="12184" spans="7:9" x14ac:dyDescent="0.25">
      <c r="G12184"/>
      <c r="I12184" s="112"/>
    </row>
    <row r="12185" spans="7:9" x14ac:dyDescent="0.25">
      <c r="G12185"/>
      <c r="I12185" s="112"/>
    </row>
    <row r="12186" spans="7:9" x14ac:dyDescent="0.25">
      <c r="G12186"/>
      <c r="I12186" s="112"/>
    </row>
    <row r="12187" spans="7:9" x14ac:dyDescent="0.25">
      <c r="G12187"/>
      <c r="I12187" s="112"/>
    </row>
    <row r="12188" spans="7:9" x14ac:dyDescent="0.25">
      <c r="G12188"/>
      <c r="I12188" s="112"/>
    </row>
    <row r="12189" spans="7:9" x14ac:dyDescent="0.25">
      <c r="G12189"/>
      <c r="I12189" s="112"/>
    </row>
    <row r="12190" spans="7:9" x14ac:dyDescent="0.25">
      <c r="G12190"/>
      <c r="I12190" s="112"/>
    </row>
    <row r="12191" spans="7:9" x14ac:dyDescent="0.25">
      <c r="G12191"/>
      <c r="I12191" s="112"/>
    </row>
    <row r="12192" spans="7:9" x14ac:dyDescent="0.25">
      <c r="G12192"/>
      <c r="I12192" s="112"/>
    </row>
    <row r="12193" spans="7:9" x14ac:dyDescent="0.25">
      <c r="G12193"/>
      <c r="I12193" s="112"/>
    </row>
    <row r="12194" spans="7:9" x14ac:dyDescent="0.25">
      <c r="G12194"/>
      <c r="I12194" s="112"/>
    </row>
    <row r="12195" spans="7:9" x14ac:dyDescent="0.25">
      <c r="G12195"/>
      <c r="I12195" s="112"/>
    </row>
    <row r="12196" spans="7:9" x14ac:dyDescent="0.25">
      <c r="G12196"/>
      <c r="I12196" s="112"/>
    </row>
    <row r="12197" spans="7:9" x14ac:dyDescent="0.25">
      <c r="G12197"/>
      <c r="I12197" s="112"/>
    </row>
    <row r="12198" spans="7:9" x14ac:dyDescent="0.25">
      <c r="G12198"/>
      <c r="I12198" s="112"/>
    </row>
    <row r="12199" spans="7:9" x14ac:dyDescent="0.25">
      <c r="G12199"/>
      <c r="I12199" s="112"/>
    </row>
    <row r="12200" spans="7:9" x14ac:dyDescent="0.25">
      <c r="G12200"/>
      <c r="I12200" s="112"/>
    </row>
    <row r="12201" spans="7:9" x14ac:dyDescent="0.25">
      <c r="G12201"/>
      <c r="I12201" s="112"/>
    </row>
    <row r="12202" spans="7:9" x14ac:dyDescent="0.25">
      <c r="G12202"/>
      <c r="I12202" s="112"/>
    </row>
    <row r="12203" spans="7:9" x14ac:dyDescent="0.25">
      <c r="G12203"/>
      <c r="I12203" s="112"/>
    </row>
    <row r="12204" spans="7:9" x14ac:dyDescent="0.25">
      <c r="G12204"/>
      <c r="I12204" s="112"/>
    </row>
    <row r="12205" spans="7:9" x14ac:dyDescent="0.25">
      <c r="G12205"/>
      <c r="I12205" s="112"/>
    </row>
    <row r="12206" spans="7:9" x14ac:dyDescent="0.25">
      <c r="G12206"/>
      <c r="I12206" s="112"/>
    </row>
    <row r="12207" spans="7:9" x14ac:dyDescent="0.25">
      <c r="G12207"/>
      <c r="I12207" s="112"/>
    </row>
    <row r="12208" spans="7:9" x14ac:dyDescent="0.25">
      <c r="G12208"/>
      <c r="I12208" s="112"/>
    </row>
    <row r="12209" spans="7:9" x14ac:dyDescent="0.25">
      <c r="G12209"/>
      <c r="I12209" s="112"/>
    </row>
    <row r="12210" spans="7:9" x14ac:dyDescent="0.25">
      <c r="G12210"/>
      <c r="I12210" s="112"/>
    </row>
    <row r="12211" spans="7:9" x14ac:dyDescent="0.25">
      <c r="G12211"/>
      <c r="I12211" s="112"/>
    </row>
    <row r="12212" spans="7:9" x14ac:dyDescent="0.25">
      <c r="G12212"/>
      <c r="I12212" s="112"/>
    </row>
    <row r="12213" spans="7:9" x14ac:dyDescent="0.25">
      <c r="G12213"/>
      <c r="I12213" s="112"/>
    </row>
    <row r="12214" spans="7:9" x14ac:dyDescent="0.25">
      <c r="G12214"/>
      <c r="I12214" s="112"/>
    </row>
    <row r="12215" spans="7:9" x14ac:dyDescent="0.25">
      <c r="G12215"/>
      <c r="I12215" s="112"/>
    </row>
    <row r="12216" spans="7:9" x14ac:dyDescent="0.25">
      <c r="G12216"/>
      <c r="I12216" s="112"/>
    </row>
    <row r="12217" spans="7:9" x14ac:dyDescent="0.25">
      <c r="G12217"/>
      <c r="I12217" s="112"/>
    </row>
    <row r="12218" spans="7:9" x14ac:dyDescent="0.25">
      <c r="G12218"/>
      <c r="I12218" s="112"/>
    </row>
    <row r="12219" spans="7:9" x14ac:dyDescent="0.25">
      <c r="G12219"/>
      <c r="I12219" s="112"/>
    </row>
    <row r="12220" spans="7:9" x14ac:dyDescent="0.25">
      <c r="G12220"/>
      <c r="I12220" s="112"/>
    </row>
    <row r="12221" spans="7:9" x14ac:dyDescent="0.25">
      <c r="G12221"/>
      <c r="I12221" s="112"/>
    </row>
    <row r="12222" spans="7:9" x14ac:dyDescent="0.25">
      <c r="G12222"/>
      <c r="I12222" s="112"/>
    </row>
    <row r="12223" spans="7:9" x14ac:dyDescent="0.25">
      <c r="G12223"/>
      <c r="I12223" s="112"/>
    </row>
    <row r="12224" spans="7:9" x14ac:dyDescent="0.25">
      <c r="G12224"/>
      <c r="I12224" s="112"/>
    </row>
    <row r="12225" spans="7:9" x14ac:dyDescent="0.25">
      <c r="G12225"/>
      <c r="I12225" s="112"/>
    </row>
    <row r="12226" spans="7:9" x14ac:dyDescent="0.25">
      <c r="G12226"/>
      <c r="I12226" s="112"/>
    </row>
    <row r="12227" spans="7:9" x14ac:dyDescent="0.25">
      <c r="G12227"/>
      <c r="I12227" s="112"/>
    </row>
    <row r="12228" spans="7:9" x14ac:dyDescent="0.25">
      <c r="G12228"/>
      <c r="I12228" s="112"/>
    </row>
    <row r="12229" spans="7:9" x14ac:dyDescent="0.25">
      <c r="G12229"/>
      <c r="I12229" s="112"/>
    </row>
    <row r="12230" spans="7:9" x14ac:dyDescent="0.25">
      <c r="G12230"/>
      <c r="I12230" s="112"/>
    </row>
    <row r="12231" spans="7:9" x14ac:dyDescent="0.25">
      <c r="G12231"/>
      <c r="I12231" s="112"/>
    </row>
    <row r="12232" spans="7:9" x14ac:dyDescent="0.25">
      <c r="G12232"/>
      <c r="I12232" s="112"/>
    </row>
    <row r="12233" spans="7:9" x14ac:dyDescent="0.25">
      <c r="G12233"/>
      <c r="I12233" s="112"/>
    </row>
    <row r="12234" spans="7:9" x14ac:dyDescent="0.25">
      <c r="G12234"/>
      <c r="I12234" s="112"/>
    </row>
    <row r="12235" spans="7:9" x14ac:dyDescent="0.25">
      <c r="G12235"/>
      <c r="I12235" s="112"/>
    </row>
    <row r="12236" spans="7:9" x14ac:dyDescent="0.25">
      <c r="G12236"/>
      <c r="I12236" s="112"/>
    </row>
    <row r="12237" spans="7:9" x14ac:dyDescent="0.25">
      <c r="G12237"/>
      <c r="I12237" s="112"/>
    </row>
    <row r="12238" spans="7:9" x14ac:dyDescent="0.25">
      <c r="G12238"/>
      <c r="I12238" s="112"/>
    </row>
    <row r="12239" spans="7:9" x14ac:dyDescent="0.25">
      <c r="G12239"/>
      <c r="I12239" s="112"/>
    </row>
    <row r="12240" spans="7:9" x14ac:dyDescent="0.25">
      <c r="G12240"/>
      <c r="I12240" s="112"/>
    </row>
    <row r="12241" spans="7:9" x14ac:dyDescent="0.25">
      <c r="G12241"/>
      <c r="I12241" s="112"/>
    </row>
    <row r="12242" spans="7:9" x14ac:dyDescent="0.25">
      <c r="G12242"/>
      <c r="I12242" s="112"/>
    </row>
    <row r="12243" spans="7:9" x14ac:dyDescent="0.25">
      <c r="G12243"/>
      <c r="I12243" s="112"/>
    </row>
    <row r="12244" spans="7:9" x14ac:dyDescent="0.25">
      <c r="G12244"/>
      <c r="I12244" s="112"/>
    </row>
    <row r="12245" spans="7:9" x14ac:dyDescent="0.25">
      <c r="G12245"/>
      <c r="I12245" s="112"/>
    </row>
    <row r="12246" spans="7:9" x14ac:dyDescent="0.25">
      <c r="G12246"/>
      <c r="I12246" s="112"/>
    </row>
    <row r="12247" spans="7:9" x14ac:dyDescent="0.25">
      <c r="G12247"/>
      <c r="I12247" s="112"/>
    </row>
    <row r="12248" spans="7:9" x14ac:dyDescent="0.25">
      <c r="G12248"/>
      <c r="I12248" s="112"/>
    </row>
    <row r="12249" spans="7:9" x14ac:dyDescent="0.25">
      <c r="G12249"/>
      <c r="I12249" s="112"/>
    </row>
    <row r="12250" spans="7:9" x14ac:dyDescent="0.25">
      <c r="G12250"/>
      <c r="I12250" s="112"/>
    </row>
    <row r="12251" spans="7:9" x14ac:dyDescent="0.25">
      <c r="G12251"/>
      <c r="I12251" s="112"/>
    </row>
    <row r="12252" spans="7:9" x14ac:dyDescent="0.25">
      <c r="G12252"/>
      <c r="I12252" s="112"/>
    </row>
    <row r="12253" spans="7:9" x14ac:dyDescent="0.25">
      <c r="G12253"/>
      <c r="I12253" s="112"/>
    </row>
    <row r="12254" spans="7:9" x14ac:dyDescent="0.25">
      <c r="G12254"/>
      <c r="I12254" s="112"/>
    </row>
    <row r="12255" spans="7:9" x14ac:dyDescent="0.25">
      <c r="G12255"/>
      <c r="I12255" s="112"/>
    </row>
    <row r="12256" spans="7:9" x14ac:dyDescent="0.25">
      <c r="G12256"/>
      <c r="I12256" s="112"/>
    </row>
    <row r="12257" spans="7:9" x14ac:dyDescent="0.25">
      <c r="G12257"/>
      <c r="I12257" s="112"/>
    </row>
    <row r="12258" spans="7:9" x14ac:dyDescent="0.25">
      <c r="G12258"/>
      <c r="I12258" s="112"/>
    </row>
    <row r="12259" spans="7:9" x14ac:dyDescent="0.25">
      <c r="G12259"/>
      <c r="I12259" s="112"/>
    </row>
    <row r="12260" spans="7:9" x14ac:dyDescent="0.25">
      <c r="G12260"/>
      <c r="I12260" s="112"/>
    </row>
    <row r="12261" spans="7:9" x14ac:dyDescent="0.25">
      <c r="G12261"/>
      <c r="I12261" s="112"/>
    </row>
    <row r="12262" spans="7:9" x14ac:dyDescent="0.25">
      <c r="G12262"/>
      <c r="I12262" s="112"/>
    </row>
    <row r="12263" spans="7:9" x14ac:dyDescent="0.25">
      <c r="G12263"/>
      <c r="I12263" s="112"/>
    </row>
    <row r="12264" spans="7:9" x14ac:dyDescent="0.25">
      <c r="G12264"/>
      <c r="I12264" s="112"/>
    </row>
    <row r="12265" spans="7:9" x14ac:dyDescent="0.25">
      <c r="G12265"/>
      <c r="I12265" s="112"/>
    </row>
    <row r="12266" spans="7:9" x14ac:dyDescent="0.25">
      <c r="G12266"/>
      <c r="I12266" s="112"/>
    </row>
    <row r="12267" spans="7:9" x14ac:dyDescent="0.25">
      <c r="G12267"/>
      <c r="I12267" s="112"/>
    </row>
    <row r="12268" spans="7:9" x14ac:dyDescent="0.25">
      <c r="G12268"/>
      <c r="I12268" s="112"/>
    </row>
    <row r="12269" spans="7:9" x14ac:dyDescent="0.25">
      <c r="G12269"/>
      <c r="I12269" s="112"/>
    </row>
    <row r="12270" spans="7:9" x14ac:dyDescent="0.25">
      <c r="G12270"/>
      <c r="I12270" s="112"/>
    </row>
    <row r="12271" spans="7:9" x14ac:dyDescent="0.25">
      <c r="G12271"/>
      <c r="I12271" s="112"/>
    </row>
    <row r="12272" spans="7:9" x14ac:dyDescent="0.25">
      <c r="G12272"/>
      <c r="I12272" s="112"/>
    </row>
    <row r="12273" spans="7:9" x14ac:dyDescent="0.25">
      <c r="G12273"/>
      <c r="I12273" s="112"/>
    </row>
    <row r="12274" spans="7:9" x14ac:dyDescent="0.25">
      <c r="G12274"/>
      <c r="I12274" s="112"/>
    </row>
    <row r="12275" spans="7:9" x14ac:dyDescent="0.25">
      <c r="G12275"/>
      <c r="I12275" s="112"/>
    </row>
    <row r="12276" spans="7:9" x14ac:dyDescent="0.25">
      <c r="G12276"/>
      <c r="I12276" s="112"/>
    </row>
    <row r="12277" spans="7:9" x14ac:dyDescent="0.25">
      <c r="G12277"/>
      <c r="I12277" s="112"/>
    </row>
    <row r="12278" spans="7:9" x14ac:dyDescent="0.25">
      <c r="G12278"/>
      <c r="I12278" s="112"/>
    </row>
    <row r="12279" spans="7:9" x14ac:dyDescent="0.25">
      <c r="G12279"/>
      <c r="I12279" s="112"/>
    </row>
    <row r="12280" spans="7:9" x14ac:dyDescent="0.25">
      <c r="G12280"/>
      <c r="I12280" s="112"/>
    </row>
    <row r="12281" spans="7:9" x14ac:dyDescent="0.25">
      <c r="G12281"/>
      <c r="I12281" s="112"/>
    </row>
    <row r="12282" spans="7:9" x14ac:dyDescent="0.25">
      <c r="G12282"/>
      <c r="I12282" s="112"/>
    </row>
    <row r="12283" spans="7:9" x14ac:dyDescent="0.25">
      <c r="G12283"/>
      <c r="I12283" s="112"/>
    </row>
    <row r="12284" spans="7:9" x14ac:dyDescent="0.25">
      <c r="G12284"/>
      <c r="I12284" s="112"/>
    </row>
    <row r="12285" spans="7:9" x14ac:dyDescent="0.25">
      <c r="G12285"/>
      <c r="I12285" s="112"/>
    </row>
    <row r="12286" spans="7:9" x14ac:dyDescent="0.25">
      <c r="G12286"/>
      <c r="I12286" s="112"/>
    </row>
    <row r="12287" spans="7:9" x14ac:dyDescent="0.25">
      <c r="G12287"/>
      <c r="I12287" s="112"/>
    </row>
    <row r="12288" spans="7:9" x14ac:dyDescent="0.25">
      <c r="G12288"/>
      <c r="I12288" s="112"/>
    </row>
    <row r="12289" spans="7:9" x14ac:dyDescent="0.25">
      <c r="G12289"/>
      <c r="I12289" s="112"/>
    </row>
    <row r="12290" spans="7:9" x14ac:dyDescent="0.25">
      <c r="G12290"/>
      <c r="I12290" s="112"/>
    </row>
    <row r="12291" spans="7:9" x14ac:dyDescent="0.25">
      <c r="G12291"/>
      <c r="I12291" s="112"/>
    </row>
    <row r="12292" spans="7:9" x14ac:dyDescent="0.25">
      <c r="G12292"/>
      <c r="I12292" s="112"/>
    </row>
    <row r="12293" spans="7:9" x14ac:dyDescent="0.25">
      <c r="G12293"/>
      <c r="I12293" s="112"/>
    </row>
    <row r="12294" spans="7:9" x14ac:dyDescent="0.25">
      <c r="G12294"/>
      <c r="I12294" s="112"/>
    </row>
    <row r="12295" spans="7:9" x14ac:dyDescent="0.25">
      <c r="G12295"/>
      <c r="I12295" s="112"/>
    </row>
    <row r="12296" spans="7:9" x14ac:dyDescent="0.25">
      <c r="G12296"/>
      <c r="I12296" s="112"/>
    </row>
    <row r="12297" spans="7:9" x14ac:dyDescent="0.25">
      <c r="G12297"/>
      <c r="I12297" s="112"/>
    </row>
    <row r="12298" spans="7:9" x14ac:dyDescent="0.25">
      <c r="G12298"/>
      <c r="I12298" s="112"/>
    </row>
    <row r="12299" spans="7:9" x14ac:dyDescent="0.25">
      <c r="G12299"/>
      <c r="I12299" s="112"/>
    </row>
    <row r="12300" spans="7:9" x14ac:dyDescent="0.25">
      <c r="G12300"/>
      <c r="I12300" s="112"/>
    </row>
    <row r="12301" spans="7:9" x14ac:dyDescent="0.25">
      <c r="G12301"/>
      <c r="I12301" s="112"/>
    </row>
    <row r="12302" spans="7:9" x14ac:dyDescent="0.25">
      <c r="G12302"/>
      <c r="I12302" s="112"/>
    </row>
    <row r="12303" spans="7:9" x14ac:dyDescent="0.25">
      <c r="G12303"/>
      <c r="I12303" s="112"/>
    </row>
    <row r="12304" spans="7:9" x14ac:dyDescent="0.25">
      <c r="G12304"/>
      <c r="I12304" s="112"/>
    </row>
    <row r="12305" spans="7:9" x14ac:dyDescent="0.25">
      <c r="G12305"/>
      <c r="I12305" s="112"/>
    </row>
    <row r="12306" spans="7:9" x14ac:dyDescent="0.25">
      <c r="G12306"/>
      <c r="I12306" s="112"/>
    </row>
    <row r="12307" spans="7:9" x14ac:dyDescent="0.25">
      <c r="G12307"/>
      <c r="I12307" s="112"/>
    </row>
    <row r="12308" spans="7:9" x14ac:dyDescent="0.25">
      <c r="G12308"/>
      <c r="I12308" s="112"/>
    </row>
    <row r="12309" spans="7:9" x14ac:dyDescent="0.25">
      <c r="G12309"/>
      <c r="I12309" s="112"/>
    </row>
    <row r="12310" spans="7:9" x14ac:dyDescent="0.25">
      <c r="G12310"/>
      <c r="I12310" s="112"/>
    </row>
    <row r="12311" spans="7:9" x14ac:dyDescent="0.25">
      <c r="G12311"/>
      <c r="I12311" s="112"/>
    </row>
    <row r="12312" spans="7:9" x14ac:dyDescent="0.25">
      <c r="G12312"/>
      <c r="I12312" s="112"/>
    </row>
    <row r="12313" spans="7:9" x14ac:dyDescent="0.25">
      <c r="G12313"/>
      <c r="I12313" s="112"/>
    </row>
    <row r="12314" spans="7:9" x14ac:dyDescent="0.25">
      <c r="G12314"/>
      <c r="I12314" s="112"/>
    </row>
    <row r="12315" spans="7:9" x14ac:dyDescent="0.25">
      <c r="G12315"/>
      <c r="I12315" s="112"/>
    </row>
    <row r="12316" spans="7:9" x14ac:dyDescent="0.25">
      <c r="G12316"/>
      <c r="I12316" s="112"/>
    </row>
    <row r="12317" spans="7:9" x14ac:dyDescent="0.25">
      <c r="G12317"/>
      <c r="I12317" s="112"/>
    </row>
    <row r="12318" spans="7:9" x14ac:dyDescent="0.25">
      <c r="G12318"/>
      <c r="I12318" s="112"/>
    </row>
    <row r="12319" spans="7:9" x14ac:dyDescent="0.25">
      <c r="G12319"/>
      <c r="I12319" s="112"/>
    </row>
    <row r="12320" spans="7:9" x14ac:dyDescent="0.25">
      <c r="G12320"/>
      <c r="I12320" s="112"/>
    </row>
    <row r="12321" spans="7:9" x14ac:dyDescent="0.25">
      <c r="G12321"/>
      <c r="I12321" s="112"/>
    </row>
    <row r="12322" spans="7:9" x14ac:dyDescent="0.25">
      <c r="G12322"/>
      <c r="I12322" s="112"/>
    </row>
    <row r="12323" spans="7:9" x14ac:dyDescent="0.25">
      <c r="G12323"/>
      <c r="I12323" s="112"/>
    </row>
    <row r="12324" spans="7:9" x14ac:dyDescent="0.25">
      <c r="G12324"/>
      <c r="I12324" s="112"/>
    </row>
    <row r="12325" spans="7:9" x14ac:dyDescent="0.25">
      <c r="G12325"/>
      <c r="I12325" s="112"/>
    </row>
    <row r="12326" spans="7:9" x14ac:dyDescent="0.25">
      <c r="G12326"/>
      <c r="I12326" s="112"/>
    </row>
    <row r="12327" spans="7:9" x14ac:dyDescent="0.25">
      <c r="G12327"/>
      <c r="I12327" s="112"/>
    </row>
    <row r="12328" spans="7:9" x14ac:dyDescent="0.25">
      <c r="G12328"/>
      <c r="I12328" s="112"/>
    </row>
    <row r="12329" spans="7:9" x14ac:dyDescent="0.25">
      <c r="G12329"/>
      <c r="I12329" s="112"/>
    </row>
    <row r="12330" spans="7:9" x14ac:dyDescent="0.25">
      <c r="G12330"/>
      <c r="I12330" s="112"/>
    </row>
    <row r="12331" spans="7:9" x14ac:dyDescent="0.25">
      <c r="G12331"/>
      <c r="I12331" s="112"/>
    </row>
    <row r="12332" spans="7:9" x14ac:dyDescent="0.25">
      <c r="G12332"/>
      <c r="I12332" s="112"/>
    </row>
    <row r="12333" spans="7:9" x14ac:dyDescent="0.25">
      <c r="G12333"/>
      <c r="I12333" s="112"/>
    </row>
    <row r="12334" spans="7:9" x14ac:dyDescent="0.25">
      <c r="G12334"/>
      <c r="I12334" s="112"/>
    </row>
    <row r="12335" spans="7:9" x14ac:dyDescent="0.25">
      <c r="G12335"/>
      <c r="I12335" s="112"/>
    </row>
    <row r="12336" spans="7:9" x14ac:dyDescent="0.25">
      <c r="G12336"/>
      <c r="I12336" s="112"/>
    </row>
    <row r="12337" spans="7:9" x14ac:dyDescent="0.25">
      <c r="G12337"/>
      <c r="I12337" s="112"/>
    </row>
    <row r="12338" spans="7:9" x14ac:dyDescent="0.25">
      <c r="G12338"/>
      <c r="I12338" s="112"/>
    </row>
    <row r="12339" spans="7:9" x14ac:dyDescent="0.25">
      <c r="G12339"/>
      <c r="I12339" s="112"/>
    </row>
    <row r="12340" spans="7:9" x14ac:dyDescent="0.25">
      <c r="G12340"/>
      <c r="I12340" s="112"/>
    </row>
    <row r="12341" spans="7:9" x14ac:dyDescent="0.25">
      <c r="G12341"/>
      <c r="I12341" s="112"/>
    </row>
    <row r="12342" spans="7:9" x14ac:dyDescent="0.25">
      <c r="G12342"/>
      <c r="I12342" s="112"/>
    </row>
    <row r="12343" spans="7:9" x14ac:dyDescent="0.25">
      <c r="G12343"/>
      <c r="I12343" s="112"/>
    </row>
    <row r="12344" spans="7:9" x14ac:dyDescent="0.25">
      <c r="G12344"/>
      <c r="I12344" s="112"/>
    </row>
    <row r="12345" spans="7:9" x14ac:dyDescent="0.25">
      <c r="G12345"/>
      <c r="I12345" s="112"/>
    </row>
    <row r="12346" spans="7:9" x14ac:dyDescent="0.25">
      <c r="G12346"/>
      <c r="I12346" s="112"/>
    </row>
    <row r="12347" spans="7:9" x14ac:dyDescent="0.25">
      <c r="G12347"/>
      <c r="I12347" s="112"/>
    </row>
    <row r="12348" spans="7:9" x14ac:dyDescent="0.25">
      <c r="G12348"/>
      <c r="I12348" s="112"/>
    </row>
    <row r="12349" spans="7:9" x14ac:dyDescent="0.25">
      <c r="G12349"/>
      <c r="I12349" s="112"/>
    </row>
    <row r="12350" spans="7:9" x14ac:dyDescent="0.25">
      <c r="G12350"/>
      <c r="I12350" s="112"/>
    </row>
    <row r="12351" spans="7:9" x14ac:dyDescent="0.25">
      <c r="G12351"/>
      <c r="I12351" s="112"/>
    </row>
    <row r="12352" spans="7:9" x14ac:dyDescent="0.25">
      <c r="G12352"/>
      <c r="I12352" s="112"/>
    </row>
    <row r="12353" spans="7:9" x14ac:dyDescent="0.25">
      <c r="G12353"/>
      <c r="I12353" s="112"/>
    </row>
    <row r="12354" spans="7:9" x14ac:dyDescent="0.25">
      <c r="G12354"/>
      <c r="I12354" s="112"/>
    </row>
    <row r="12355" spans="7:9" x14ac:dyDescent="0.25">
      <c r="G12355"/>
      <c r="I12355" s="112"/>
    </row>
    <row r="12356" spans="7:9" x14ac:dyDescent="0.25">
      <c r="G12356"/>
      <c r="I12356" s="112"/>
    </row>
    <row r="12357" spans="7:9" x14ac:dyDescent="0.25">
      <c r="G12357"/>
      <c r="I12357" s="112"/>
    </row>
    <row r="12358" spans="7:9" x14ac:dyDescent="0.25">
      <c r="G12358"/>
      <c r="I12358" s="112"/>
    </row>
    <row r="12359" spans="7:9" x14ac:dyDescent="0.25">
      <c r="G12359"/>
      <c r="I12359" s="112"/>
    </row>
    <row r="12360" spans="7:9" x14ac:dyDescent="0.25">
      <c r="G12360"/>
      <c r="I12360" s="112"/>
    </row>
    <row r="12361" spans="7:9" x14ac:dyDescent="0.25">
      <c r="G12361"/>
      <c r="I12361" s="112"/>
    </row>
    <row r="12362" spans="7:9" x14ac:dyDescent="0.25">
      <c r="G12362"/>
      <c r="I12362" s="112"/>
    </row>
    <row r="12363" spans="7:9" x14ac:dyDescent="0.25">
      <c r="G12363"/>
      <c r="I12363" s="112"/>
    </row>
    <row r="12364" spans="7:9" x14ac:dyDescent="0.25">
      <c r="G12364"/>
      <c r="I12364" s="112"/>
    </row>
    <row r="12365" spans="7:9" x14ac:dyDescent="0.25">
      <c r="G12365"/>
      <c r="I12365" s="112"/>
    </row>
    <row r="12366" spans="7:9" x14ac:dyDescent="0.25">
      <c r="G12366"/>
      <c r="I12366" s="112"/>
    </row>
    <row r="12367" spans="7:9" x14ac:dyDescent="0.25">
      <c r="G12367"/>
      <c r="I12367" s="112"/>
    </row>
    <row r="12368" spans="7:9" x14ac:dyDescent="0.25">
      <c r="G12368"/>
      <c r="I12368" s="112"/>
    </row>
    <row r="12369" spans="7:9" x14ac:dyDescent="0.25">
      <c r="G12369"/>
      <c r="I12369" s="112"/>
    </row>
    <row r="12370" spans="7:9" x14ac:dyDescent="0.25">
      <c r="G12370"/>
      <c r="I12370" s="112"/>
    </row>
    <row r="12371" spans="7:9" x14ac:dyDescent="0.25">
      <c r="G12371"/>
      <c r="I12371" s="112"/>
    </row>
    <row r="12372" spans="7:9" x14ac:dyDescent="0.25">
      <c r="G12372"/>
      <c r="I12372" s="112"/>
    </row>
    <row r="12373" spans="7:9" x14ac:dyDescent="0.25">
      <c r="G12373"/>
      <c r="I12373" s="112"/>
    </row>
    <row r="12374" spans="7:9" x14ac:dyDescent="0.25">
      <c r="G12374"/>
      <c r="I12374" s="112"/>
    </row>
    <row r="12375" spans="7:9" x14ac:dyDescent="0.25">
      <c r="G12375"/>
      <c r="I12375" s="112"/>
    </row>
    <row r="12376" spans="7:9" x14ac:dyDescent="0.25">
      <c r="G12376"/>
      <c r="I12376" s="112"/>
    </row>
    <row r="12377" spans="7:9" x14ac:dyDescent="0.25">
      <c r="G12377"/>
      <c r="I12377" s="112"/>
    </row>
    <row r="12378" spans="7:9" x14ac:dyDescent="0.25">
      <c r="G12378"/>
      <c r="I12378" s="112"/>
    </row>
    <row r="12379" spans="7:9" x14ac:dyDescent="0.25">
      <c r="G12379"/>
      <c r="I12379" s="112"/>
    </row>
    <row r="12380" spans="7:9" x14ac:dyDescent="0.25">
      <c r="G12380"/>
      <c r="I12380" s="112"/>
    </row>
    <row r="12381" spans="7:9" x14ac:dyDescent="0.25">
      <c r="G12381"/>
      <c r="I12381" s="112"/>
    </row>
    <row r="12382" spans="7:9" x14ac:dyDescent="0.25">
      <c r="G12382"/>
      <c r="I12382" s="112"/>
    </row>
    <row r="12383" spans="7:9" x14ac:dyDescent="0.25">
      <c r="G12383"/>
      <c r="I12383" s="112"/>
    </row>
    <row r="12384" spans="7:9" x14ac:dyDescent="0.25">
      <c r="G12384"/>
      <c r="I12384" s="112"/>
    </row>
    <row r="12385" spans="7:9" x14ac:dyDescent="0.25">
      <c r="G12385"/>
      <c r="I12385" s="112"/>
    </row>
    <row r="12386" spans="7:9" x14ac:dyDescent="0.25">
      <c r="G12386"/>
      <c r="I12386" s="112"/>
    </row>
    <row r="12387" spans="7:9" x14ac:dyDescent="0.25">
      <c r="G12387"/>
      <c r="I12387" s="112"/>
    </row>
    <row r="12388" spans="7:9" x14ac:dyDescent="0.25">
      <c r="G12388"/>
      <c r="I12388" s="112"/>
    </row>
    <row r="12389" spans="7:9" x14ac:dyDescent="0.25">
      <c r="G12389"/>
      <c r="I12389" s="112"/>
    </row>
    <row r="12390" spans="7:9" x14ac:dyDescent="0.25">
      <c r="G12390"/>
      <c r="I12390" s="112"/>
    </row>
    <row r="12391" spans="7:9" x14ac:dyDescent="0.25">
      <c r="G12391"/>
      <c r="I12391" s="112"/>
    </row>
    <row r="12392" spans="7:9" x14ac:dyDescent="0.25">
      <c r="G12392"/>
      <c r="I12392" s="112"/>
    </row>
    <row r="12393" spans="7:9" x14ac:dyDescent="0.25">
      <c r="G12393"/>
      <c r="I12393" s="112"/>
    </row>
    <row r="12394" spans="7:9" x14ac:dyDescent="0.25">
      <c r="G12394"/>
      <c r="I12394" s="112"/>
    </row>
    <row r="12395" spans="7:9" x14ac:dyDescent="0.25">
      <c r="G12395"/>
      <c r="I12395" s="112"/>
    </row>
    <row r="12396" spans="7:9" x14ac:dyDescent="0.25">
      <c r="G12396"/>
      <c r="I12396" s="112"/>
    </row>
    <row r="12397" spans="7:9" x14ac:dyDescent="0.25">
      <c r="G12397"/>
      <c r="I12397" s="112"/>
    </row>
    <row r="12398" spans="7:9" x14ac:dyDescent="0.25">
      <c r="G12398"/>
      <c r="I12398" s="112"/>
    </row>
    <row r="12399" spans="7:9" x14ac:dyDescent="0.25">
      <c r="G12399"/>
      <c r="I12399" s="112"/>
    </row>
    <row r="12400" spans="7:9" x14ac:dyDescent="0.25">
      <c r="G12400"/>
      <c r="I12400" s="112"/>
    </row>
    <row r="12401" spans="7:9" x14ac:dyDescent="0.25">
      <c r="G12401"/>
      <c r="I12401" s="112"/>
    </row>
    <row r="12402" spans="7:9" x14ac:dyDescent="0.25">
      <c r="G12402"/>
      <c r="I12402" s="112"/>
    </row>
    <row r="12403" spans="7:9" x14ac:dyDescent="0.25">
      <c r="G12403"/>
      <c r="I12403" s="112"/>
    </row>
    <row r="12404" spans="7:9" x14ac:dyDescent="0.25">
      <c r="G12404"/>
      <c r="I12404" s="112"/>
    </row>
    <row r="12405" spans="7:9" x14ac:dyDescent="0.25">
      <c r="G12405"/>
      <c r="I12405" s="112"/>
    </row>
    <row r="12406" spans="7:9" x14ac:dyDescent="0.25">
      <c r="G12406"/>
      <c r="I12406" s="112"/>
    </row>
    <row r="12407" spans="7:9" x14ac:dyDescent="0.25">
      <c r="G12407"/>
      <c r="I12407" s="112"/>
    </row>
    <row r="12408" spans="7:9" x14ac:dyDescent="0.25">
      <c r="G12408"/>
      <c r="I12408" s="112"/>
    </row>
    <row r="12409" spans="7:9" x14ac:dyDescent="0.25">
      <c r="G12409"/>
      <c r="I12409" s="112"/>
    </row>
    <row r="12410" spans="7:9" x14ac:dyDescent="0.25">
      <c r="G12410"/>
      <c r="I12410" s="112"/>
    </row>
    <row r="12411" spans="7:9" x14ac:dyDescent="0.25">
      <c r="G12411"/>
      <c r="I12411" s="112"/>
    </row>
    <row r="12412" spans="7:9" x14ac:dyDescent="0.25">
      <c r="G12412"/>
      <c r="I12412" s="112"/>
    </row>
    <row r="12413" spans="7:9" x14ac:dyDescent="0.25">
      <c r="G12413"/>
      <c r="I12413" s="112"/>
    </row>
    <row r="12414" spans="7:9" x14ac:dyDescent="0.25">
      <c r="G12414"/>
      <c r="I12414" s="112"/>
    </row>
    <row r="12415" spans="7:9" x14ac:dyDescent="0.25">
      <c r="G12415"/>
      <c r="I12415" s="112"/>
    </row>
    <row r="12416" spans="7:9" x14ac:dyDescent="0.25">
      <c r="G12416"/>
      <c r="I12416" s="112"/>
    </row>
    <row r="12417" spans="7:9" x14ac:dyDescent="0.25">
      <c r="G12417"/>
      <c r="I12417" s="112"/>
    </row>
    <row r="12418" spans="7:9" x14ac:dyDescent="0.25">
      <c r="G12418"/>
      <c r="I12418" s="112"/>
    </row>
    <row r="12419" spans="7:9" x14ac:dyDescent="0.25">
      <c r="G12419"/>
      <c r="I12419" s="112"/>
    </row>
    <row r="12420" spans="7:9" x14ac:dyDescent="0.25">
      <c r="G12420"/>
      <c r="I12420" s="112"/>
    </row>
    <row r="12421" spans="7:9" x14ac:dyDescent="0.25">
      <c r="G12421"/>
      <c r="I12421" s="112"/>
    </row>
    <row r="12422" spans="7:9" x14ac:dyDescent="0.25">
      <c r="G12422"/>
      <c r="I12422" s="112"/>
    </row>
    <row r="12423" spans="7:9" x14ac:dyDescent="0.25">
      <c r="G12423"/>
      <c r="I12423" s="112"/>
    </row>
    <row r="12424" spans="7:9" x14ac:dyDescent="0.25">
      <c r="G12424"/>
      <c r="I12424" s="112"/>
    </row>
    <row r="12425" spans="7:9" x14ac:dyDescent="0.25">
      <c r="G12425"/>
      <c r="I12425" s="112"/>
    </row>
    <row r="12426" spans="7:9" x14ac:dyDescent="0.25">
      <c r="G12426"/>
      <c r="I12426" s="112"/>
    </row>
    <row r="12427" spans="7:9" x14ac:dyDescent="0.25">
      <c r="G12427"/>
      <c r="I12427" s="112"/>
    </row>
    <row r="12428" spans="7:9" x14ac:dyDescent="0.25">
      <c r="G12428"/>
      <c r="I12428" s="112"/>
    </row>
    <row r="12429" spans="7:9" x14ac:dyDescent="0.25">
      <c r="G12429"/>
      <c r="I12429" s="112"/>
    </row>
    <row r="12430" spans="7:9" x14ac:dyDescent="0.25">
      <c r="G12430"/>
      <c r="I12430" s="112"/>
    </row>
    <row r="12431" spans="7:9" x14ac:dyDescent="0.25">
      <c r="G12431"/>
      <c r="I12431" s="112"/>
    </row>
    <row r="12432" spans="7:9" x14ac:dyDescent="0.25">
      <c r="G12432"/>
      <c r="I12432" s="112"/>
    </row>
    <row r="12433" spans="7:9" x14ac:dyDescent="0.25">
      <c r="G12433"/>
      <c r="I12433" s="112"/>
    </row>
    <row r="12434" spans="7:9" x14ac:dyDescent="0.25">
      <c r="G12434"/>
      <c r="I12434" s="112"/>
    </row>
    <row r="12435" spans="7:9" x14ac:dyDescent="0.25">
      <c r="G12435"/>
      <c r="I12435" s="112"/>
    </row>
    <row r="12436" spans="7:9" x14ac:dyDescent="0.25">
      <c r="G12436"/>
      <c r="I12436" s="112"/>
    </row>
    <row r="12437" spans="7:9" x14ac:dyDescent="0.25">
      <c r="G12437"/>
      <c r="I12437" s="112"/>
    </row>
    <row r="12438" spans="7:9" x14ac:dyDescent="0.25">
      <c r="G12438"/>
      <c r="I12438" s="112"/>
    </row>
    <row r="12439" spans="7:9" x14ac:dyDescent="0.25">
      <c r="G12439"/>
      <c r="I12439" s="112"/>
    </row>
    <row r="12440" spans="7:9" x14ac:dyDescent="0.25">
      <c r="G12440"/>
      <c r="I12440" s="112"/>
    </row>
    <row r="12441" spans="7:9" x14ac:dyDescent="0.25">
      <c r="G12441"/>
      <c r="I12441" s="112"/>
    </row>
    <row r="12442" spans="7:9" x14ac:dyDescent="0.25">
      <c r="G12442"/>
      <c r="I12442" s="112"/>
    </row>
    <row r="12443" spans="7:9" x14ac:dyDescent="0.25">
      <c r="G12443"/>
      <c r="I12443" s="112"/>
    </row>
    <row r="12444" spans="7:9" x14ac:dyDescent="0.25">
      <c r="G12444"/>
      <c r="I12444" s="112"/>
    </row>
    <row r="12445" spans="7:9" x14ac:dyDescent="0.25">
      <c r="G12445"/>
      <c r="I12445" s="112"/>
    </row>
    <row r="12446" spans="7:9" x14ac:dyDescent="0.25">
      <c r="G12446"/>
      <c r="I12446" s="112"/>
    </row>
    <row r="12447" spans="7:9" x14ac:dyDescent="0.25">
      <c r="G12447"/>
      <c r="I12447" s="112"/>
    </row>
    <row r="12448" spans="7:9" x14ac:dyDescent="0.25">
      <c r="G12448"/>
      <c r="I12448" s="112"/>
    </row>
    <row r="12449" spans="7:9" x14ac:dyDescent="0.25">
      <c r="G12449"/>
      <c r="I12449" s="112"/>
    </row>
    <row r="12450" spans="7:9" x14ac:dyDescent="0.25">
      <c r="G12450"/>
      <c r="I12450" s="112"/>
    </row>
    <row r="12451" spans="7:9" x14ac:dyDescent="0.25">
      <c r="G12451"/>
      <c r="I12451" s="112"/>
    </row>
    <row r="12452" spans="7:9" x14ac:dyDescent="0.25">
      <c r="G12452"/>
      <c r="I12452" s="112"/>
    </row>
    <row r="12453" spans="7:9" x14ac:dyDescent="0.25">
      <c r="G12453"/>
      <c r="I12453" s="112"/>
    </row>
    <row r="12454" spans="7:9" x14ac:dyDescent="0.25">
      <c r="G12454"/>
      <c r="I12454" s="112"/>
    </row>
    <row r="12455" spans="7:9" x14ac:dyDescent="0.25">
      <c r="G12455"/>
      <c r="I12455" s="112"/>
    </row>
    <row r="12456" spans="7:9" x14ac:dyDescent="0.25">
      <c r="G12456"/>
      <c r="I12456" s="112"/>
    </row>
    <row r="12457" spans="7:9" x14ac:dyDescent="0.25">
      <c r="G12457"/>
      <c r="I12457" s="112"/>
    </row>
    <row r="12458" spans="7:9" x14ac:dyDescent="0.25">
      <c r="G12458"/>
      <c r="I12458" s="112"/>
    </row>
    <row r="12459" spans="7:9" x14ac:dyDescent="0.25">
      <c r="G12459"/>
      <c r="I12459" s="112"/>
    </row>
    <row r="12460" spans="7:9" x14ac:dyDescent="0.25">
      <c r="G12460"/>
      <c r="I12460" s="112"/>
    </row>
    <row r="12461" spans="7:9" x14ac:dyDescent="0.25">
      <c r="G12461"/>
      <c r="I12461" s="112"/>
    </row>
    <row r="12462" spans="7:9" x14ac:dyDescent="0.25">
      <c r="G12462"/>
      <c r="I12462" s="112"/>
    </row>
    <row r="12463" spans="7:9" x14ac:dyDescent="0.25">
      <c r="G12463"/>
      <c r="I12463" s="112"/>
    </row>
    <row r="12464" spans="7:9" x14ac:dyDescent="0.25">
      <c r="G12464"/>
      <c r="I12464" s="112"/>
    </row>
    <row r="12465" spans="7:9" x14ac:dyDescent="0.25">
      <c r="G12465"/>
      <c r="I12465" s="112"/>
    </row>
    <row r="12466" spans="7:9" x14ac:dyDescent="0.25">
      <c r="G12466"/>
      <c r="I12466" s="112"/>
    </row>
    <row r="12467" spans="7:9" x14ac:dyDescent="0.25">
      <c r="G12467"/>
      <c r="I12467" s="112"/>
    </row>
    <row r="12468" spans="7:9" x14ac:dyDescent="0.25">
      <c r="G12468"/>
      <c r="I12468" s="112"/>
    </row>
    <row r="12469" spans="7:9" x14ac:dyDescent="0.25">
      <c r="G12469"/>
      <c r="I12469" s="112"/>
    </row>
    <row r="12470" spans="7:9" x14ac:dyDescent="0.25">
      <c r="G12470"/>
      <c r="I12470" s="112"/>
    </row>
    <row r="12471" spans="7:9" x14ac:dyDescent="0.25">
      <c r="G12471"/>
      <c r="I12471" s="112"/>
    </row>
    <row r="12472" spans="7:9" x14ac:dyDescent="0.25">
      <c r="G12472"/>
      <c r="I12472" s="112"/>
    </row>
    <row r="12473" spans="7:9" x14ac:dyDescent="0.25">
      <c r="G12473"/>
      <c r="I12473" s="112"/>
    </row>
    <row r="12474" spans="7:9" x14ac:dyDescent="0.25">
      <c r="G12474"/>
      <c r="I12474" s="112"/>
    </row>
    <row r="12475" spans="7:9" x14ac:dyDescent="0.25">
      <c r="G12475"/>
      <c r="I12475" s="112"/>
    </row>
    <row r="12476" spans="7:9" x14ac:dyDescent="0.25">
      <c r="G12476"/>
      <c r="I12476" s="112"/>
    </row>
    <row r="12477" spans="7:9" x14ac:dyDescent="0.25">
      <c r="G12477"/>
      <c r="I12477" s="112"/>
    </row>
    <row r="12478" spans="7:9" x14ac:dyDescent="0.25">
      <c r="G12478"/>
      <c r="I12478" s="112"/>
    </row>
    <row r="12479" spans="7:9" x14ac:dyDescent="0.25">
      <c r="G12479"/>
      <c r="I12479" s="112"/>
    </row>
    <row r="12480" spans="7:9" x14ac:dyDescent="0.25">
      <c r="G12480"/>
      <c r="I12480" s="112"/>
    </row>
    <row r="12481" spans="7:9" x14ac:dyDescent="0.25">
      <c r="G12481"/>
      <c r="I12481" s="112"/>
    </row>
    <row r="12482" spans="7:9" x14ac:dyDescent="0.25">
      <c r="G12482"/>
      <c r="I12482" s="112"/>
    </row>
    <row r="12483" spans="7:9" x14ac:dyDescent="0.25">
      <c r="G12483"/>
      <c r="I12483" s="112"/>
    </row>
    <row r="12484" spans="7:9" x14ac:dyDescent="0.25">
      <c r="G12484"/>
      <c r="I12484" s="112"/>
    </row>
    <row r="12485" spans="7:9" x14ac:dyDescent="0.25">
      <c r="G12485"/>
      <c r="I12485" s="112"/>
    </row>
    <row r="12486" spans="7:9" x14ac:dyDescent="0.25">
      <c r="G12486"/>
      <c r="I12486" s="112"/>
    </row>
    <row r="12487" spans="7:9" x14ac:dyDescent="0.25">
      <c r="G12487"/>
      <c r="I12487" s="112"/>
    </row>
    <row r="12488" spans="7:9" x14ac:dyDescent="0.25">
      <c r="G12488"/>
      <c r="I12488" s="112"/>
    </row>
    <row r="12489" spans="7:9" x14ac:dyDescent="0.25">
      <c r="G12489"/>
      <c r="I12489" s="112"/>
    </row>
    <row r="12490" spans="7:9" x14ac:dyDescent="0.25">
      <c r="G12490"/>
      <c r="I12490" s="112"/>
    </row>
    <row r="12491" spans="7:9" x14ac:dyDescent="0.25">
      <c r="G12491"/>
      <c r="I12491" s="112"/>
    </row>
    <row r="12492" spans="7:9" x14ac:dyDescent="0.25">
      <c r="G12492"/>
      <c r="I12492" s="112"/>
    </row>
    <row r="12493" spans="7:9" x14ac:dyDescent="0.25">
      <c r="G12493"/>
      <c r="I12493" s="112"/>
    </row>
    <row r="12494" spans="7:9" x14ac:dyDescent="0.25">
      <c r="G12494"/>
      <c r="I12494" s="112"/>
    </row>
    <row r="12495" spans="7:9" x14ac:dyDescent="0.25">
      <c r="G12495"/>
      <c r="I12495" s="112"/>
    </row>
    <row r="12496" spans="7:9" x14ac:dyDescent="0.25">
      <c r="G12496"/>
      <c r="I12496" s="112"/>
    </row>
    <row r="12497" spans="7:9" x14ac:dyDescent="0.25">
      <c r="G12497"/>
      <c r="I12497" s="112"/>
    </row>
    <row r="12498" spans="7:9" x14ac:dyDescent="0.25">
      <c r="G12498"/>
      <c r="I12498" s="112"/>
    </row>
    <row r="12499" spans="7:9" x14ac:dyDescent="0.25">
      <c r="G12499"/>
      <c r="I12499" s="112"/>
    </row>
    <row r="12500" spans="7:9" x14ac:dyDescent="0.25">
      <c r="G12500"/>
      <c r="I12500" s="112"/>
    </row>
    <row r="12501" spans="7:9" x14ac:dyDescent="0.25">
      <c r="G12501"/>
      <c r="I12501" s="112"/>
    </row>
    <row r="12502" spans="7:9" x14ac:dyDescent="0.25">
      <c r="G12502"/>
      <c r="I12502" s="112"/>
    </row>
    <row r="12503" spans="7:9" x14ac:dyDescent="0.25">
      <c r="G12503"/>
      <c r="I12503" s="112"/>
    </row>
    <row r="12504" spans="7:9" x14ac:dyDescent="0.25">
      <c r="G12504"/>
      <c r="I12504" s="112"/>
    </row>
    <row r="12505" spans="7:9" x14ac:dyDescent="0.25">
      <c r="G12505"/>
      <c r="I12505" s="112"/>
    </row>
    <row r="12506" spans="7:9" x14ac:dyDescent="0.25">
      <c r="G12506"/>
      <c r="I12506" s="112"/>
    </row>
    <row r="12507" spans="7:9" x14ac:dyDescent="0.25">
      <c r="G12507"/>
      <c r="I12507" s="112"/>
    </row>
    <row r="12508" spans="7:9" x14ac:dyDescent="0.25">
      <c r="G12508"/>
      <c r="I12508" s="112"/>
    </row>
    <row r="12509" spans="7:9" x14ac:dyDescent="0.25">
      <c r="G12509"/>
      <c r="I12509" s="112"/>
    </row>
    <row r="12510" spans="7:9" x14ac:dyDescent="0.25">
      <c r="G12510"/>
      <c r="I12510" s="112"/>
    </row>
    <row r="12511" spans="7:9" x14ac:dyDescent="0.25">
      <c r="G12511"/>
      <c r="I12511" s="112"/>
    </row>
    <row r="12512" spans="7:9" x14ac:dyDescent="0.25">
      <c r="G12512"/>
      <c r="I12512" s="112"/>
    </row>
    <row r="12513" spans="7:9" x14ac:dyDescent="0.25">
      <c r="G12513"/>
      <c r="I12513" s="112"/>
    </row>
    <row r="12514" spans="7:9" x14ac:dyDescent="0.25">
      <c r="G12514"/>
      <c r="I12514" s="112"/>
    </row>
    <row r="12515" spans="7:9" x14ac:dyDescent="0.25">
      <c r="G12515"/>
      <c r="I12515" s="112"/>
    </row>
    <row r="12516" spans="7:9" x14ac:dyDescent="0.25">
      <c r="G12516"/>
      <c r="I12516" s="112"/>
    </row>
    <row r="12517" spans="7:9" x14ac:dyDescent="0.25">
      <c r="G12517"/>
      <c r="I12517" s="112"/>
    </row>
    <row r="12518" spans="7:9" x14ac:dyDescent="0.25">
      <c r="G12518"/>
      <c r="I12518" s="112"/>
    </row>
    <row r="12519" spans="7:9" x14ac:dyDescent="0.25">
      <c r="G12519"/>
      <c r="I12519" s="112"/>
    </row>
    <row r="12520" spans="7:9" x14ac:dyDescent="0.25">
      <c r="G12520"/>
      <c r="I12520" s="112"/>
    </row>
    <row r="12521" spans="7:9" x14ac:dyDescent="0.25">
      <c r="G12521"/>
      <c r="I12521" s="112"/>
    </row>
    <row r="12522" spans="7:9" x14ac:dyDescent="0.25">
      <c r="G12522"/>
      <c r="I12522" s="112"/>
    </row>
    <row r="12523" spans="7:9" x14ac:dyDescent="0.25">
      <c r="G12523"/>
      <c r="I12523" s="112"/>
    </row>
    <row r="12524" spans="7:9" x14ac:dyDescent="0.25">
      <c r="G12524"/>
      <c r="I12524" s="112"/>
    </row>
    <row r="12525" spans="7:9" x14ac:dyDescent="0.25">
      <c r="G12525"/>
      <c r="I12525" s="112"/>
    </row>
    <row r="12526" spans="7:9" x14ac:dyDescent="0.25">
      <c r="G12526"/>
      <c r="I12526" s="112"/>
    </row>
    <row r="12527" spans="7:9" x14ac:dyDescent="0.25">
      <c r="G12527"/>
      <c r="I12527" s="112"/>
    </row>
    <row r="12528" spans="7:9" x14ac:dyDescent="0.25">
      <c r="G12528"/>
      <c r="I12528" s="112"/>
    </row>
    <row r="12529" spans="7:9" x14ac:dyDescent="0.25">
      <c r="G12529"/>
      <c r="I12529" s="112"/>
    </row>
    <row r="12530" spans="7:9" x14ac:dyDescent="0.25">
      <c r="G12530"/>
      <c r="I12530" s="112"/>
    </row>
    <row r="12531" spans="7:9" x14ac:dyDescent="0.25">
      <c r="G12531"/>
      <c r="I12531" s="112"/>
    </row>
    <row r="12532" spans="7:9" x14ac:dyDescent="0.25">
      <c r="G12532"/>
      <c r="I12532" s="112"/>
    </row>
    <row r="12533" spans="7:9" x14ac:dyDescent="0.25">
      <c r="G12533"/>
      <c r="I12533" s="112"/>
    </row>
    <row r="12534" spans="7:9" x14ac:dyDescent="0.25">
      <c r="G12534"/>
      <c r="I12534" s="112"/>
    </row>
    <row r="12535" spans="7:9" x14ac:dyDescent="0.25">
      <c r="G12535"/>
      <c r="I12535" s="112"/>
    </row>
    <row r="12536" spans="7:9" x14ac:dyDescent="0.25">
      <c r="G12536"/>
      <c r="I12536" s="112"/>
    </row>
    <row r="12537" spans="7:9" x14ac:dyDescent="0.25">
      <c r="G12537"/>
      <c r="I12537" s="112"/>
    </row>
    <row r="12538" spans="7:9" x14ac:dyDescent="0.25">
      <c r="G12538"/>
      <c r="I12538" s="112"/>
    </row>
    <row r="12539" spans="7:9" x14ac:dyDescent="0.25">
      <c r="G12539"/>
      <c r="I12539" s="112"/>
    </row>
    <row r="12540" spans="7:9" x14ac:dyDescent="0.25">
      <c r="G12540"/>
      <c r="I12540" s="112"/>
    </row>
    <row r="12541" spans="7:9" x14ac:dyDescent="0.25">
      <c r="G12541"/>
      <c r="I12541" s="112"/>
    </row>
    <row r="12542" spans="7:9" x14ac:dyDescent="0.25">
      <c r="G12542"/>
      <c r="I12542" s="112"/>
    </row>
    <row r="12543" spans="7:9" x14ac:dyDescent="0.25">
      <c r="G12543"/>
      <c r="I12543" s="112"/>
    </row>
    <row r="12544" spans="7:9" x14ac:dyDescent="0.25">
      <c r="G12544"/>
      <c r="I12544" s="112"/>
    </row>
    <row r="12545" spans="7:9" x14ac:dyDescent="0.25">
      <c r="G12545"/>
      <c r="I12545" s="112"/>
    </row>
    <row r="12546" spans="7:9" x14ac:dyDescent="0.25">
      <c r="G12546"/>
      <c r="I12546" s="112"/>
    </row>
    <row r="12547" spans="7:9" x14ac:dyDescent="0.25">
      <c r="G12547"/>
      <c r="I12547" s="112"/>
    </row>
    <row r="12548" spans="7:9" x14ac:dyDescent="0.25">
      <c r="G12548"/>
      <c r="I12548" s="112"/>
    </row>
    <row r="12549" spans="7:9" x14ac:dyDescent="0.25">
      <c r="G12549"/>
      <c r="I12549" s="112"/>
    </row>
    <row r="12550" spans="7:9" x14ac:dyDescent="0.25">
      <c r="G12550"/>
      <c r="I12550" s="112"/>
    </row>
    <row r="12551" spans="7:9" x14ac:dyDescent="0.25">
      <c r="G12551"/>
      <c r="I12551" s="112"/>
    </row>
    <row r="12552" spans="7:9" x14ac:dyDescent="0.25">
      <c r="G12552"/>
      <c r="I12552" s="112"/>
    </row>
    <row r="12553" spans="7:9" x14ac:dyDescent="0.25">
      <c r="G12553"/>
      <c r="I12553" s="112"/>
    </row>
    <row r="12554" spans="7:9" x14ac:dyDescent="0.25">
      <c r="G12554"/>
      <c r="I12554" s="112"/>
    </row>
    <row r="12555" spans="7:9" x14ac:dyDescent="0.25">
      <c r="G12555"/>
      <c r="I12555" s="112"/>
    </row>
    <row r="12556" spans="7:9" x14ac:dyDescent="0.25">
      <c r="G12556"/>
      <c r="I12556" s="112"/>
    </row>
    <row r="12557" spans="7:9" x14ac:dyDescent="0.25">
      <c r="G12557"/>
      <c r="I12557" s="112"/>
    </row>
    <row r="12558" spans="7:9" x14ac:dyDescent="0.25">
      <c r="G12558"/>
      <c r="I12558" s="112"/>
    </row>
    <row r="12559" spans="7:9" x14ac:dyDescent="0.25">
      <c r="G12559"/>
      <c r="I12559" s="112"/>
    </row>
    <row r="12560" spans="7:9" x14ac:dyDescent="0.25">
      <c r="G12560"/>
      <c r="I12560" s="112"/>
    </row>
    <row r="12561" spans="7:9" x14ac:dyDescent="0.25">
      <c r="G12561"/>
      <c r="I12561" s="112"/>
    </row>
    <row r="12562" spans="7:9" x14ac:dyDescent="0.25">
      <c r="G12562"/>
      <c r="I12562" s="112"/>
    </row>
    <row r="12563" spans="7:9" x14ac:dyDescent="0.25">
      <c r="G12563"/>
      <c r="I12563" s="112"/>
    </row>
    <row r="12564" spans="7:9" x14ac:dyDescent="0.25">
      <c r="G12564"/>
      <c r="I12564" s="112"/>
    </row>
    <row r="12565" spans="7:9" x14ac:dyDescent="0.25">
      <c r="G12565"/>
      <c r="I12565" s="112"/>
    </row>
    <row r="12566" spans="7:9" x14ac:dyDescent="0.25">
      <c r="G12566"/>
      <c r="I12566" s="112"/>
    </row>
    <row r="12567" spans="7:9" x14ac:dyDescent="0.25">
      <c r="G12567"/>
      <c r="I12567" s="112"/>
    </row>
    <row r="12568" spans="7:9" x14ac:dyDescent="0.25">
      <c r="G12568"/>
      <c r="I12568" s="112"/>
    </row>
    <row r="12569" spans="7:9" x14ac:dyDescent="0.25">
      <c r="G12569"/>
      <c r="I12569" s="112"/>
    </row>
    <row r="12570" spans="7:9" x14ac:dyDescent="0.25">
      <c r="G12570"/>
      <c r="I12570" s="112"/>
    </row>
    <row r="12571" spans="7:9" x14ac:dyDescent="0.25">
      <c r="G12571"/>
      <c r="I12571" s="112"/>
    </row>
    <row r="12572" spans="7:9" x14ac:dyDescent="0.25">
      <c r="G12572"/>
      <c r="I12572" s="112"/>
    </row>
    <row r="12573" spans="7:9" x14ac:dyDescent="0.25">
      <c r="G12573"/>
      <c r="I12573" s="112"/>
    </row>
    <row r="12574" spans="7:9" x14ac:dyDescent="0.25">
      <c r="G12574"/>
      <c r="I12574" s="112"/>
    </row>
    <row r="12575" spans="7:9" x14ac:dyDescent="0.25">
      <c r="G12575"/>
      <c r="I12575" s="112"/>
    </row>
    <row r="12576" spans="7:9" x14ac:dyDescent="0.25">
      <c r="G12576"/>
      <c r="I12576" s="112"/>
    </row>
    <row r="12577" spans="7:9" x14ac:dyDescent="0.25">
      <c r="G12577"/>
      <c r="I12577" s="112"/>
    </row>
    <row r="12578" spans="7:9" x14ac:dyDescent="0.25">
      <c r="G12578"/>
      <c r="I12578" s="112"/>
    </row>
    <row r="12579" spans="7:9" x14ac:dyDescent="0.25">
      <c r="G12579"/>
      <c r="I12579" s="112"/>
    </row>
    <row r="12580" spans="7:9" x14ac:dyDescent="0.25">
      <c r="G12580"/>
      <c r="I12580" s="112"/>
    </row>
    <row r="12581" spans="7:9" x14ac:dyDescent="0.25">
      <c r="G12581"/>
      <c r="I12581" s="112"/>
    </row>
    <row r="12582" spans="7:9" x14ac:dyDescent="0.25">
      <c r="G12582"/>
      <c r="I12582" s="112"/>
    </row>
    <row r="12583" spans="7:9" x14ac:dyDescent="0.25">
      <c r="G12583"/>
      <c r="I12583" s="112"/>
    </row>
    <row r="12584" spans="7:9" x14ac:dyDescent="0.25">
      <c r="G12584"/>
      <c r="I12584" s="112"/>
    </row>
    <row r="12585" spans="7:9" x14ac:dyDescent="0.25">
      <c r="G12585"/>
      <c r="I12585" s="112"/>
    </row>
    <row r="12586" spans="7:9" x14ac:dyDescent="0.25">
      <c r="G12586"/>
      <c r="I12586" s="112"/>
    </row>
    <row r="12587" spans="7:9" x14ac:dyDescent="0.25">
      <c r="G12587"/>
      <c r="I12587" s="112"/>
    </row>
    <row r="12588" spans="7:9" x14ac:dyDescent="0.25">
      <c r="G12588"/>
      <c r="I12588" s="112"/>
    </row>
    <row r="12589" spans="7:9" x14ac:dyDescent="0.25">
      <c r="G12589"/>
      <c r="I12589" s="112"/>
    </row>
    <row r="12590" spans="7:9" x14ac:dyDescent="0.25">
      <c r="G12590"/>
      <c r="I12590" s="112"/>
    </row>
    <row r="12591" spans="7:9" x14ac:dyDescent="0.25">
      <c r="G12591"/>
      <c r="I12591" s="112"/>
    </row>
    <row r="12592" spans="7:9" x14ac:dyDescent="0.25">
      <c r="G12592"/>
      <c r="I12592" s="112"/>
    </row>
    <row r="12593" spans="7:9" x14ac:dyDescent="0.25">
      <c r="G12593"/>
      <c r="I12593" s="112"/>
    </row>
    <row r="12594" spans="7:9" x14ac:dyDescent="0.25">
      <c r="G12594"/>
      <c r="I12594" s="112"/>
    </row>
    <row r="12595" spans="7:9" x14ac:dyDescent="0.25">
      <c r="G12595"/>
      <c r="I12595" s="112"/>
    </row>
    <row r="12596" spans="7:9" x14ac:dyDescent="0.25">
      <c r="G12596"/>
      <c r="I12596" s="112"/>
    </row>
    <row r="12597" spans="7:9" x14ac:dyDescent="0.25">
      <c r="G12597"/>
      <c r="I12597" s="112"/>
    </row>
    <row r="12598" spans="7:9" x14ac:dyDescent="0.25">
      <c r="G12598"/>
      <c r="I12598" s="112"/>
    </row>
    <row r="12599" spans="7:9" x14ac:dyDescent="0.25">
      <c r="G12599"/>
      <c r="I12599" s="112"/>
    </row>
    <row r="12600" spans="7:9" x14ac:dyDescent="0.25">
      <c r="G12600"/>
      <c r="I12600" s="112"/>
    </row>
    <row r="12601" spans="7:9" x14ac:dyDescent="0.25">
      <c r="G12601"/>
      <c r="I12601" s="112"/>
    </row>
    <row r="12602" spans="7:9" x14ac:dyDescent="0.25">
      <c r="G12602"/>
      <c r="I12602" s="112"/>
    </row>
    <row r="12603" spans="7:9" x14ac:dyDescent="0.25">
      <c r="G12603"/>
      <c r="I12603" s="112"/>
    </row>
    <row r="12604" spans="7:9" x14ac:dyDescent="0.25">
      <c r="G12604"/>
      <c r="I12604" s="112"/>
    </row>
    <row r="12605" spans="7:9" x14ac:dyDescent="0.25">
      <c r="G12605"/>
      <c r="I12605" s="112"/>
    </row>
    <row r="12606" spans="7:9" x14ac:dyDescent="0.25">
      <c r="G12606"/>
      <c r="I12606" s="112"/>
    </row>
    <row r="12607" spans="7:9" x14ac:dyDescent="0.25">
      <c r="G12607"/>
      <c r="I12607" s="112"/>
    </row>
    <row r="12608" spans="7:9" x14ac:dyDescent="0.25">
      <c r="G12608"/>
      <c r="I12608" s="112"/>
    </row>
    <row r="12609" spans="7:9" x14ac:dyDescent="0.25">
      <c r="G12609"/>
      <c r="I12609" s="112"/>
    </row>
    <row r="12610" spans="7:9" x14ac:dyDescent="0.25">
      <c r="G12610"/>
      <c r="I12610" s="112"/>
    </row>
    <row r="12611" spans="7:9" x14ac:dyDescent="0.25">
      <c r="G12611"/>
      <c r="I12611" s="112"/>
    </row>
    <row r="12612" spans="7:9" x14ac:dyDescent="0.25">
      <c r="G12612"/>
      <c r="I12612" s="112"/>
    </row>
    <row r="12613" spans="7:9" x14ac:dyDescent="0.25">
      <c r="G12613"/>
      <c r="I12613" s="112"/>
    </row>
    <row r="12614" spans="7:9" x14ac:dyDescent="0.25">
      <c r="G12614"/>
      <c r="I12614" s="112"/>
    </row>
    <row r="12615" spans="7:9" x14ac:dyDescent="0.25">
      <c r="G12615"/>
      <c r="I12615" s="112"/>
    </row>
    <row r="12616" spans="7:9" x14ac:dyDescent="0.25">
      <c r="G12616"/>
      <c r="I12616" s="112"/>
    </row>
    <row r="12617" spans="7:9" x14ac:dyDescent="0.25">
      <c r="G12617"/>
      <c r="I12617" s="112"/>
    </row>
    <row r="12618" spans="7:9" x14ac:dyDescent="0.25">
      <c r="G12618"/>
      <c r="I12618" s="112"/>
    </row>
    <row r="12619" spans="7:9" x14ac:dyDescent="0.25">
      <c r="G12619"/>
      <c r="I12619" s="112"/>
    </row>
    <row r="12620" spans="7:9" x14ac:dyDescent="0.25">
      <c r="G12620"/>
      <c r="I12620" s="112"/>
    </row>
    <row r="12621" spans="7:9" x14ac:dyDescent="0.25">
      <c r="G12621"/>
      <c r="I12621" s="112"/>
    </row>
    <row r="12622" spans="7:9" x14ac:dyDescent="0.25">
      <c r="G12622"/>
      <c r="I12622" s="112"/>
    </row>
    <row r="12623" spans="7:9" x14ac:dyDescent="0.25">
      <c r="G12623"/>
      <c r="I12623" s="112"/>
    </row>
    <row r="12624" spans="7:9" x14ac:dyDescent="0.25">
      <c r="G12624"/>
      <c r="I12624" s="112"/>
    </row>
    <row r="12625" spans="7:9" x14ac:dyDescent="0.25">
      <c r="G12625"/>
      <c r="I12625" s="112"/>
    </row>
    <row r="12626" spans="7:9" x14ac:dyDescent="0.25">
      <c r="G12626"/>
      <c r="I12626" s="112"/>
    </row>
    <row r="12627" spans="7:9" x14ac:dyDescent="0.25">
      <c r="G12627"/>
      <c r="I12627" s="112"/>
    </row>
    <row r="12628" spans="7:9" x14ac:dyDescent="0.25">
      <c r="G12628"/>
      <c r="I12628" s="112"/>
    </row>
    <row r="12629" spans="7:9" x14ac:dyDescent="0.25">
      <c r="G12629"/>
      <c r="I12629" s="112"/>
    </row>
    <row r="12630" spans="7:9" x14ac:dyDescent="0.25">
      <c r="G12630"/>
      <c r="I12630" s="112"/>
    </row>
    <row r="12631" spans="7:9" x14ac:dyDescent="0.25">
      <c r="G12631"/>
      <c r="I12631" s="112"/>
    </row>
    <row r="12632" spans="7:9" x14ac:dyDescent="0.25">
      <c r="G12632"/>
      <c r="I12632" s="112"/>
    </row>
    <row r="12633" spans="7:9" x14ac:dyDescent="0.25">
      <c r="G12633"/>
      <c r="I12633" s="112"/>
    </row>
    <row r="12634" spans="7:9" x14ac:dyDescent="0.25">
      <c r="G12634"/>
      <c r="I12634" s="112"/>
    </row>
    <row r="12635" spans="7:9" x14ac:dyDescent="0.25">
      <c r="G12635"/>
      <c r="I12635" s="112"/>
    </row>
    <row r="12636" spans="7:9" x14ac:dyDescent="0.25">
      <c r="G12636"/>
      <c r="I12636" s="112"/>
    </row>
    <row r="12637" spans="7:9" x14ac:dyDescent="0.25">
      <c r="G12637"/>
      <c r="I12637" s="112"/>
    </row>
    <row r="12638" spans="7:9" x14ac:dyDescent="0.25">
      <c r="G12638"/>
      <c r="I12638" s="112"/>
    </row>
    <row r="12639" spans="7:9" x14ac:dyDescent="0.25">
      <c r="G12639"/>
      <c r="I12639" s="112"/>
    </row>
    <row r="12640" spans="7:9" x14ac:dyDescent="0.25">
      <c r="G12640"/>
      <c r="I12640" s="112"/>
    </row>
    <row r="12641" spans="7:9" x14ac:dyDescent="0.25">
      <c r="G12641"/>
      <c r="I12641" s="112"/>
    </row>
    <row r="12642" spans="7:9" x14ac:dyDescent="0.25">
      <c r="G12642"/>
      <c r="I12642" s="112"/>
    </row>
    <row r="12643" spans="7:9" x14ac:dyDescent="0.25">
      <c r="G12643"/>
      <c r="I12643" s="112"/>
    </row>
    <row r="12644" spans="7:9" x14ac:dyDescent="0.25">
      <c r="G12644"/>
      <c r="I12644" s="112"/>
    </row>
    <row r="12645" spans="7:9" x14ac:dyDescent="0.25">
      <c r="G12645"/>
      <c r="I12645" s="112"/>
    </row>
    <row r="12646" spans="7:9" x14ac:dyDescent="0.25">
      <c r="G12646"/>
      <c r="I12646" s="112"/>
    </row>
    <row r="12647" spans="7:9" x14ac:dyDescent="0.25">
      <c r="G12647"/>
      <c r="I12647" s="112"/>
    </row>
    <row r="12648" spans="7:9" x14ac:dyDescent="0.25">
      <c r="G12648"/>
      <c r="I12648" s="112"/>
    </row>
    <row r="12649" spans="7:9" x14ac:dyDescent="0.25">
      <c r="G12649"/>
      <c r="I12649" s="112"/>
    </row>
    <row r="12650" spans="7:9" x14ac:dyDescent="0.25">
      <c r="G12650"/>
      <c r="I12650" s="112"/>
    </row>
    <row r="12651" spans="7:9" x14ac:dyDescent="0.25">
      <c r="G12651"/>
      <c r="I12651" s="112"/>
    </row>
    <row r="12652" spans="7:9" x14ac:dyDescent="0.25">
      <c r="G12652"/>
      <c r="I12652" s="112"/>
    </row>
    <row r="12653" spans="7:9" x14ac:dyDescent="0.25">
      <c r="G12653"/>
      <c r="I12653" s="112"/>
    </row>
    <row r="12654" spans="7:9" x14ac:dyDescent="0.25">
      <c r="G12654"/>
      <c r="I12654" s="112"/>
    </row>
    <row r="12655" spans="7:9" x14ac:dyDescent="0.25">
      <c r="G12655"/>
      <c r="I12655" s="112"/>
    </row>
    <row r="12656" spans="7:9" x14ac:dyDescent="0.25">
      <c r="G12656"/>
      <c r="I12656" s="112"/>
    </row>
    <row r="12657" spans="7:9" x14ac:dyDescent="0.25">
      <c r="G12657"/>
      <c r="I12657" s="112"/>
    </row>
    <row r="12658" spans="7:9" x14ac:dyDescent="0.25">
      <c r="G12658"/>
      <c r="I12658" s="112"/>
    </row>
    <row r="12659" spans="7:9" x14ac:dyDescent="0.25">
      <c r="G12659"/>
      <c r="I12659" s="112"/>
    </row>
    <row r="12660" spans="7:9" x14ac:dyDescent="0.25">
      <c r="G12660"/>
      <c r="I12660" s="112"/>
    </row>
    <row r="12661" spans="7:9" x14ac:dyDescent="0.25">
      <c r="G12661"/>
      <c r="I12661" s="112"/>
    </row>
    <row r="12662" spans="7:9" x14ac:dyDescent="0.25">
      <c r="G12662"/>
      <c r="I12662" s="112"/>
    </row>
    <row r="12663" spans="7:9" x14ac:dyDescent="0.25">
      <c r="G12663"/>
      <c r="I12663" s="112"/>
    </row>
    <row r="12664" spans="7:9" x14ac:dyDescent="0.25">
      <c r="G12664"/>
      <c r="I12664" s="112"/>
    </row>
    <row r="12665" spans="7:9" x14ac:dyDescent="0.25">
      <c r="G12665"/>
      <c r="I12665" s="112"/>
    </row>
    <row r="12666" spans="7:9" x14ac:dyDescent="0.25">
      <c r="G12666"/>
      <c r="I12666" s="112"/>
    </row>
    <row r="12667" spans="7:9" x14ac:dyDescent="0.25">
      <c r="G12667"/>
      <c r="I12667" s="112"/>
    </row>
    <row r="12668" spans="7:9" x14ac:dyDescent="0.25">
      <c r="G12668"/>
      <c r="I12668" s="112"/>
    </row>
    <row r="12669" spans="7:9" x14ac:dyDescent="0.25">
      <c r="G12669"/>
      <c r="I12669" s="112"/>
    </row>
    <row r="12670" spans="7:9" x14ac:dyDescent="0.25">
      <c r="G12670"/>
      <c r="I12670" s="112"/>
    </row>
    <row r="12671" spans="7:9" x14ac:dyDescent="0.25">
      <c r="G12671"/>
      <c r="I12671" s="112"/>
    </row>
    <row r="12672" spans="7:9" x14ac:dyDescent="0.25">
      <c r="G12672"/>
      <c r="I12672" s="112"/>
    </row>
    <row r="12673" spans="7:9" x14ac:dyDescent="0.25">
      <c r="G12673"/>
      <c r="I12673" s="112"/>
    </row>
    <row r="12674" spans="7:9" x14ac:dyDescent="0.25">
      <c r="G12674"/>
      <c r="I12674" s="112"/>
    </row>
    <row r="12675" spans="7:9" x14ac:dyDescent="0.25">
      <c r="G12675"/>
      <c r="I12675" s="112"/>
    </row>
    <row r="12676" spans="7:9" x14ac:dyDescent="0.25">
      <c r="G12676"/>
      <c r="I12676" s="112"/>
    </row>
    <row r="12677" spans="7:9" x14ac:dyDescent="0.25">
      <c r="G12677"/>
      <c r="I12677" s="112"/>
    </row>
    <row r="12678" spans="7:9" x14ac:dyDescent="0.25">
      <c r="G12678"/>
      <c r="I12678" s="112"/>
    </row>
    <row r="12679" spans="7:9" x14ac:dyDescent="0.25">
      <c r="G12679"/>
      <c r="I12679" s="112"/>
    </row>
    <row r="12680" spans="7:9" x14ac:dyDescent="0.25">
      <c r="G12680"/>
      <c r="I12680" s="112"/>
    </row>
    <row r="12681" spans="7:9" x14ac:dyDescent="0.25">
      <c r="G12681"/>
      <c r="I12681" s="112"/>
    </row>
    <row r="12682" spans="7:9" x14ac:dyDescent="0.25">
      <c r="G12682"/>
      <c r="I12682" s="112"/>
    </row>
    <row r="12683" spans="7:9" x14ac:dyDescent="0.25">
      <c r="G12683"/>
      <c r="I12683" s="112"/>
    </row>
    <row r="12684" spans="7:9" x14ac:dyDescent="0.25">
      <c r="G12684"/>
      <c r="I12684" s="112"/>
    </row>
    <row r="12685" spans="7:9" x14ac:dyDescent="0.25">
      <c r="G12685"/>
      <c r="I12685" s="112"/>
    </row>
    <row r="12686" spans="7:9" x14ac:dyDescent="0.25">
      <c r="G12686"/>
      <c r="I12686" s="112"/>
    </row>
    <row r="12687" spans="7:9" x14ac:dyDescent="0.25">
      <c r="G12687"/>
      <c r="I12687" s="112"/>
    </row>
    <row r="12688" spans="7:9" x14ac:dyDescent="0.25">
      <c r="G12688"/>
      <c r="I12688" s="112"/>
    </row>
    <row r="12689" spans="7:9" x14ac:dyDescent="0.25">
      <c r="G12689"/>
      <c r="I12689" s="112"/>
    </row>
    <row r="12690" spans="7:9" x14ac:dyDescent="0.25">
      <c r="G12690"/>
      <c r="I12690" s="112"/>
    </row>
    <row r="12691" spans="7:9" x14ac:dyDescent="0.25">
      <c r="G12691"/>
      <c r="I12691" s="112"/>
    </row>
    <row r="12692" spans="7:9" x14ac:dyDescent="0.25">
      <c r="G12692"/>
      <c r="I12692" s="112"/>
    </row>
    <row r="12693" spans="7:9" x14ac:dyDescent="0.25">
      <c r="G12693"/>
      <c r="I12693" s="112"/>
    </row>
    <row r="12694" spans="7:9" x14ac:dyDescent="0.25">
      <c r="G12694"/>
      <c r="I12694" s="112"/>
    </row>
    <row r="12695" spans="7:9" x14ac:dyDescent="0.25">
      <c r="G12695"/>
      <c r="I12695" s="112"/>
    </row>
    <row r="12696" spans="7:9" x14ac:dyDescent="0.25">
      <c r="G12696"/>
      <c r="I12696" s="112"/>
    </row>
    <row r="12697" spans="7:9" x14ac:dyDescent="0.25">
      <c r="G12697"/>
      <c r="I12697" s="112"/>
    </row>
    <row r="12698" spans="7:9" x14ac:dyDescent="0.25">
      <c r="G12698"/>
      <c r="I12698" s="112"/>
    </row>
    <row r="12699" spans="7:9" x14ac:dyDescent="0.25">
      <c r="G12699"/>
      <c r="I12699" s="112"/>
    </row>
    <row r="12700" spans="7:9" x14ac:dyDescent="0.25">
      <c r="G12700"/>
      <c r="I12700" s="112"/>
    </row>
    <row r="12701" spans="7:9" x14ac:dyDescent="0.25">
      <c r="G12701"/>
      <c r="I12701" s="112"/>
    </row>
    <row r="12702" spans="7:9" x14ac:dyDescent="0.25">
      <c r="G12702"/>
      <c r="I12702" s="112"/>
    </row>
    <row r="12703" spans="7:9" x14ac:dyDescent="0.25">
      <c r="G12703"/>
      <c r="I12703" s="112"/>
    </row>
    <row r="12704" spans="7:9" x14ac:dyDescent="0.25">
      <c r="G12704"/>
      <c r="I12704" s="112"/>
    </row>
    <row r="12705" spans="7:9" x14ac:dyDescent="0.25">
      <c r="G12705"/>
      <c r="I12705" s="112"/>
    </row>
    <row r="12706" spans="7:9" x14ac:dyDescent="0.25">
      <c r="G12706"/>
      <c r="I12706" s="112"/>
    </row>
    <row r="12707" spans="7:9" x14ac:dyDescent="0.25">
      <c r="G12707"/>
      <c r="I12707" s="112"/>
    </row>
    <row r="12708" spans="7:9" x14ac:dyDescent="0.25">
      <c r="G12708"/>
      <c r="I12708" s="112"/>
    </row>
    <row r="12709" spans="7:9" x14ac:dyDescent="0.25">
      <c r="G12709"/>
      <c r="I12709" s="112"/>
    </row>
    <row r="12710" spans="7:9" x14ac:dyDescent="0.25">
      <c r="G12710"/>
      <c r="I12710" s="112"/>
    </row>
    <row r="12711" spans="7:9" x14ac:dyDescent="0.25">
      <c r="G12711"/>
      <c r="I12711" s="112"/>
    </row>
    <row r="12712" spans="7:9" x14ac:dyDescent="0.25">
      <c r="G12712"/>
      <c r="I12712" s="112"/>
    </row>
    <row r="12713" spans="7:9" x14ac:dyDescent="0.25">
      <c r="G12713"/>
      <c r="I12713" s="112"/>
    </row>
    <row r="12714" spans="7:9" x14ac:dyDescent="0.25">
      <c r="G12714"/>
      <c r="I12714" s="112"/>
    </row>
    <row r="12715" spans="7:9" x14ac:dyDescent="0.25">
      <c r="G12715"/>
      <c r="I12715" s="112"/>
    </row>
    <row r="12716" spans="7:9" x14ac:dyDescent="0.25">
      <c r="G12716"/>
      <c r="I12716" s="112"/>
    </row>
    <row r="12717" spans="7:9" x14ac:dyDescent="0.25">
      <c r="G12717"/>
      <c r="I12717" s="112"/>
    </row>
    <row r="12718" spans="7:9" x14ac:dyDescent="0.25">
      <c r="G12718"/>
      <c r="I12718" s="112"/>
    </row>
    <row r="12719" spans="7:9" x14ac:dyDescent="0.25">
      <c r="G12719"/>
      <c r="I12719" s="112"/>
    </row>
    <row r="12720" spans="7:9" x14ac:dyDescent="0.25">
      <c r="G12720"/>
      <c r="I12720" s="112"/>
    </row>
    <row r="12721" spans="7:9" x14ac:dyDescent="0.25">
      <c r="G12721"/>
      <c r="I12721" s="112"/>
    </row>
    <row r="12722" spans="7:9" x14ac:dyDescent="0.25">
      <c r="G12722"/>
      <c r="I12722" s="112"/>
    </row>
    <row r="12723" spans="7:9" x14ac:dyDescent="0.25">
      <c r="G12723"/>
      <c r="I12723" s="112"/>
    </row>
    <row r="12724" spans="7:9" x14ac:dyDescent="0.25">
      <c r="G12724"/>
      <c r="I12724" s="112"/>
    </row>
    <row r="12725" spans="7:9" x14ac:dyDescent="0.25">
      <c r="G12725"/>
      <c r="I12725" s="112"/>
    </row>
    <row r="12726" spans="7:9" x14ac:dyDescent="0.25">
      <c r="G12726"/>
      <c r="I12726" s="112"/>
    </row>
    <row r="12727" spans="7:9" x14ac:dyDescent="0.25">
      <c r="G12727"/>
      <c r="I12727" s="112"/>
    </row>
    <row r="12728" spans="7:9" x14ac:dyDescent="0.25">
      <c r="G12728"/>
      <c r="I12728" s="112"/>
    </row>
    <row r="12729" spans="7:9" x14ac:dyDescent="0.25">
      <c r="G12729"/>
      <c r="I12729" s="112"/>
    </row>
    <row r="12730" spans="7:9" x14ac:dyDescent="0.25">
      <c r="G12730"/>
      <c r="I12730" s="112"/>
    </row>
    <row r="12731" spans="7:9" x14ac:dyDescent="0.25">
      <c r="G12731"/>
      <c r="I12731" s="112"/>
    </row>
    <row r="12732" spans="7:9" x14ac:dyDescent="0.25">
      <c r="G12732"/>
      <c r="I12732" s="112"/>
    </row>
    <row r="12733" spans="7:9" x14ac:dyDescent="0.25">
      <c r="G12733"/>
      <c r="I12733" s="112"/>
    </row>
    <row r="12734" spans="7:9" x14ac:dyDescent="0.25">
      <c r="G12734"/>
      <c r="I12734" s="112"/>
    </row>
    <row r="12735" spans="7:9" x14ac:dyDescent="0.25">
      <c r="G12735"/>
      <c r="I12735" s="112"/>
    </row>
    <row r="12736" spans="7:9" x14ac:dyDescent="0.25">
      <c r="G12736"/>
      <c r="I12736" s="112"/>
    </row>
    <row r="12737" spans="7:9" x14ac:dyDescent="0.25">
      <c r="G12737"/>
      <c r="I12737" s="112"/>
    </row>
    <row r="12738" spans="7:9" x14ac:dyDescent="0.25">
      <c r="G12738"/>
      <c r="I12738" s="112"/>
    </row>
    <row r="12739" spans="7:9" x14ac:dyDescent="0.25">
      <c r="G12739"/>
      <c r="I12739" s="112"/>
    </row>
    <row r="12740" spans="7:9" x14ac:dyDescent="0.25">
      <c r="G12740"/>
      <c r="I12740" s="112"/>
    </row>
    <row r="12741" spans="7:9" x14ac:dyDescent="0.25">
      <c r="G12741"/>
      <c r="I12741" s="112"/>
    </row>
    <row r="12742" spans="7:9" x14ac:dyDescent="0.25">
      <c r="G12742"/>
      <c r="I12742" s="112"/>
    </row>
    <row r="12743" spans="7:9" x14ac:dyDescent="0.25">
      <c r="G12743"/>
      <c r="I12743" s="112"/>
    </row>
    <row r="12744" spans="7:9" x14ac:dyDescent="0.25">
      <c r="G12744"/>
      <c r="I12744" s="112"/>
    </row>
    <row r="12745" spans="7:9" x14ac:dyDescent="0.25">
      <c r="G12745"/>
      <c r="I12745" s="112"/>
    </row>
    <row r="12746" spans="7:9" x14ac:dyDescent="0.25">
      <c r="G12746"/>
      <c r="I12746" s="112"/>
    </row>
    <row r="12747" spans="7:9" x14ac:dyDescent="0.25">
      <c r="G12747"/>
      <c r="I12747" s="112"/>
    </row>
    <row r="12748" spans="7:9" x14ac:dyDescent="0.25">
      <c r="G12748"/>
      <c r="I12748" s="112"/>
    </row>
    <row r="12749" spans="7:9" x14ac:dyDescent="0.25">
      <c r="G12749"/>
      <c r="I12749" s="112"/>
    </row>
    <row r="12750" spans="7:9" x14ac:dyDescent="0.25">
      <c r="G12750"/>
      <c r="I12750" s="112"/>
    </row>
    <row r="12751" spans="7:9" x14ac:dyDescent="0.25">
      <c r="G12751"/>
      <c r="I12751" s="112"/>
    </row>
    <row r="12752" spans="7:9" x14ac:dyDescent="0.25">
      <c r="G12752"/>
      <c r="I12752" s="112"/>
    </row>
    <row r="12753" spans="7:9" x14ac:dyDescent="0.25">
      <c r="G12753"/>
      <c r="I12753" s="112"/>
    </row>
    <row r="12754" spans="7:9" x14ac:dyDescent="0.25">
      <c r="G12754"/>
      <c r="I12754" s="112"/>
    </row>
    <row r="12755" spans="7:9" x14ac:dyDescent="0.25">
      <c r="G12755"/>
      <c r="I12755" s="112"/>
    </row>
    <row r="12756" spans="7:9" x14ac:dyDescent="0.25">
      <c r="G12756"/>
      <c r="I12756" s="112"/>
    </row>
    <row r="12757" spans="7:9" x14ac:dyDescent="0.25">
      <c r="G12757"/>
      <c r="I12757" s="112"/>
    </row>
    <row r="12758" spans="7:9" x14ac:dyDescent="0.25">
      <c r="G12758"/>
      <c r="I12758" s="112"/>
    </row>
    <row r="12759" spans="7:9" x14ac:dyDescent="0.25">
      <c r="G12759"/>
      <c r="I12759" s="112"/>
    </row>
    <row r="12760" spans="7:9" x14ac:dyDescent="0.25">
      <c r="G12760"/>
      <c r="I12760" s="112"/>
    </row>
    <row r="12761" spans="7:9" x14ac:dyDescent="0.25">
      <c r="G12761"/>
      <c r="I12761" s="112"/>
    </row>
    <row r="12762" spans="7:9" x14ac:dyDescent="0.25">
      <c r="G12762"/>
      <c r="I12762" s="112"/>
    </row>
    <row r="12763" spans="7:9" x14ac:dyDescent="0.25">
      <c r="G12763"/>
      <c r="I12763" s="112"/>
    </row>
    <row r="12764" spans="7:9" x14ac:dyDescent="0.25">
      <c r="G12764"/>
      <c r="I12764" s="112"/>
    </row>
    <row r="12765" spans="7:9" x14ac:dyDescent="0.25">
      <c r="G12765"/>
      <c r="I12765" s="112"/>
    </row>
    <row r="12766" spans="7:9" x14ac:dyDescent="0.25">
      <c r="G12766"/>
      <c r="I12766" s="112"/>
    </row>
    <row r="12767" spans="7:9" x14ac:dyDescent="0.25">
      <c r="G12767"/>
      <c r="I12767" s="112"/>
    </row>
    <row r="12768" spans="7:9" x14ac:dyDescent="0.25">
      <c r="G12768"/>
      <c r="I12768" s="112"/>
    </row>
    <row r="12769" spans="7:9" x14ac:dyDescent="0.25">
      <c r="G12769"/>
      <c r="I12769" s="112"/>
    </row>
    <row r="12770" spans="7:9" x14ac:dyDescent="0.25">
      <c r="G12770"/>
      <c r="I12770" s="112"/>
    </row>
    <row r="12771" spans="7:9" x14ac:dyDescent="0.25">
      <c r="G12771"/>
      <c r="I12771" s="112"/>
    </row>
    <row r="12772" spans="7:9" x14ac:dyDescent="0.25">
      <c r="G12772"/>
      <c r="I12772" s="112"/>
    </row>
    <row r="12773" spans="7:9" x14ac:dyDescent="0.25">
      <c r="G12773"/>
      <c r="I12773" s="112"/>
    </row>
    <row r="12774" spans="7:9" x14ac:dyDescent="0.25">
      <c r="G12774"/>
      <c r="I12774" s="112"/>
    </row>
    <row r="12775" spans="7:9" x14ac:dyDescent="0.25">
      <c r="G12775"/>
      <c r="I12775" s="112"/>
    </row>
    <row r="12776" spans="7:9" x14ac:dyDescent="0.25">
      <c r="G12776"/>
      <c r="I12776" s="112"/>
    </row>
    <row r="12777" spans="7:9" x14ac:dyDescent="0.25">
      <c r="G12777"/>
      <c r="I12777" s="112"/>
    </row>
    <row r="12778" spans="7:9" x14ac:dyDescent="0.25">
      <c r="G12778"/>
      <c r="I12778" s="112"/>
    </row>
    <row r="12779" spans="7:9" x14ac:dyDescent="0.25">
      <c r="G12779"/>
      <c r="I12779" s="112"/>
    </row>
    <row r="12780" spans="7:9" x14ac:dyDescent="0.25">
      <c r="G12780"/>
      <c r="I12780" s="112"/>
    </row>
    <row r="12781" spans="7:9" x14ac:dyDescent="0.25">
      <c r="G12781"/>
      <c r="I12781" s="112"/>
    </row>
    <row r="12782" spans="7:9" x14ac:dyDescent="0.25">
      <c r="G12782"/>
      <c r="I12782" s="112"/>
    </row>
    <row r="12783" spans="7:9" x14ac:dyDescent="0.25">
      <c r="G12783"/>
      <c r="I12783" s="112"/>
    </row>
    <row r="12784" spans="7:9" x14ac:dyDescent="0.25">
      <c r="G12784"/>
      <c r="I12784" s="112"/>
    </row>
    <row r="12785" spans="7:9" x14ac:dyDescent="0.25">
      <c r="G12785"/>
      <c r="I12785" s="112"/>
    </row>
    <row r="12786" spans="7:9" x14ac:dyDescent="0.25">
      <c r="G12786"/>
      <c r="I12786" s="112"/>
    </row>
    <row r="12787" spans="7:9" x14ac:dyDescent="0.25">
      <c r="G12787"/>
      <c r="I12787" s="112"/>
    </row>
    <row r="12788" spans="7:9" x14ac:dyDescent="0.25">
      <c r="G12788"/>
      <c r="I12788" s="112"/>
    </row>
    <row r="12789" spans="7:9" x14ac:dyDescent="0.25">
      <c r="G12789"/>
      <c r="I12789" s="112"/>
    </row>
    <row r="12790" spans="7:9" x14ac:dyDescent="0.25">
      <c r="G12790"/>
      <c r="I12790" s="112"/>
    </row>
    <row r="12791" spans="7:9" x14ac:dyDescent="0.25">
      <c r="G12791"/>
      <c r="I12791" s="112"/>
    </row>
    <row r="12792" spans="7:9" x14ac:dyDescent="0.25">
      <c r="G12792"/>
      <c r="I12792" s="112"/>
    </row>
    <row r="12793" spans="7:9" x14ac:dyDescent="0.25">
      <c r="G12793"/>
      <c r="I12793" s="112"/>
    </row>
    <row r="12794" spans="7:9" x14ac:dyDescent="0.25">
      <c r="G12794"/>
      <c r="I12794" s="112"/>
    </row>
    <row r="12795" spans="7:9" x14ac:dyDescent="0.25">
      <c r="G12795"/>
      <c r="I12795" s="112"/>
    </row>
    <row r="12796" spans="7:9" x14ac:dyDescent="0.25">
      <c r="G12796"/>
      <c r="I12796" s="112"/>
    </row>
    <row r="12797" spans="7:9" x14ac:dyDescent="0.25">
      <c r="G12797"/>
      <c r="I12797" s="112"/>
    </row>
    <row r="12798" spans="7:9" x14ac:dyDescent="0.25">
      <c r="G12798"/>
      <c r="I12798" s="112"/>
    </row>
    <row r="12799" spans="7:9" x14ac:dyDescent="0.25">
      <c r="G12799"/>
      <c r="I12799" s="112"/>
    </row>
    <row r="12800" spans="7:9" x14ac:dyDescent="0.25">
      <c r="G12800"/>
      <c r="I12800" s="112"/>
    </row>
    <row r="12801" spans="7:9" x14ac:dyDescent="0.25">
      <c r="G12801"/>
      <c r="I12801" s="112"/>
    </row>
    <row r="12802" spans="7:9" x14ac:dyDescent="0.25">
      <c r="G12802"/>
      <c r="I12802" s="112"/>
    </row>
    <row r="12803" spans="7:9" x14ac:dyDescent="0.25">
      <c r="G12803"/>
      <c r="I12803" s="112"/>
    </row>
    <row r="12804" spans="7:9" x14ac:dyDescent="0.25">
      <c r="G12804"/>
      <c r="I12804" s="112"/>
    </row>
    <row r="12805" spans="7:9" x14ac:dyDescent="0.25">
      <c r="G12805"/>
      <c r="I12805" s="112"/>
    </row>
    <row r="12806" spans="7:9" x14ac:dyDescent="0.25">
      <c r="G12806"/>
      <c r="I12806" s="112"/>
    </row>
    <row r="12807" spans="7:9" x14ac:dyDescent="0.25">
      <c r="G12807"/>
      <c r="I12807" s="112"/>
    </row>
    <row r="12808" spans="7:9" x14ac:dyDescent="0.25">
      <c r="G12808"/>
      <c r="I12808" s="112"/>
    </row>
    <row r="12809" spans="7:9" x14ac:dyDescent="0.25">
      <c r="G12809"/>
      <c r="I12809" s="112"/>
    </row>
    <row r="12810" spans="7:9" x14ac:dyDescent="0.25">
      <c r="G12810"/>
      <c r="I12810" s="112"/>
    </row>
    <row r="12811" spans="7:9" x14ac:dyDescent="0.25">
      <c r="G12811"/>
      <c r="I12811" s="112"/>
    </row>
    <row r="12812" spans="7:9" x14ac:dyDescent="0.25">
      <c r="G12812"/>
      <c r="I12812" s="112"/>
    </row>
    <row r="12813" spans="7:9" x14ac:dyDescent="0.25">
      <c r="G12813"/>
      <c r="I12813" s="112"/>
    </row>
    <row r="12814" spans="7:9" x14ac:dyDescent="0.25">
      <c r="G12814"/>
      <c r="I12814" s="112"/>
    </row>
    <row r="12815" spans="7:9" x14ac:dyDescent="0.25">
      <c r="G12815"/>
      <c r="I12815" s="112"/>
    </row>
    <row r="12816" spans="7:9" x14ac:dyDescent="0.25">
      <c r="G12816"/>
      <c r="I12816" s="112"/>
    </row>
    <row r="12817" spans="7:9" x14ac:dyDescent="0.25">
      <c r="G12817"/>
      <c r="I12817" s="112"/>
    </row>
    <row r="12818" spans="7:9" x14ac:dyDescent="0.25">
      <c r="G12818"/>
      <c r="I12818" s="112"/>
    </row>
    <row r="12819" spans="7:9" x14ac:dyDescent="0.25">
      <c r="G12819"/>
      <c r="I12819" s="112"/>
    </row>
    <row r="12820" spans="7:9" x14ac:dyDescent="0.25">
      <c r="G12820"/>
      <c r="I12820" s="112"/>
    </row>
    <row r="12821" spans="7:9" x14ac:dyDescent="0.25">
      <c r="G12821"/>
      <c r="I12821" s="112"/>
    </row>
    <row r="12822" spans="7:9" x14ac:dyDescent="0.25">
      <c r="G12822"/>
      <c r="I12822" s="112"/>
    </row>
    <row r="12823" spans="7:9" x14ac:dyDescent="0.25">
      <c r="G12823"/>
      <c r="I12823" s="112"/>
    </row>
    <row r="12824" spans="7:9" x14ac:dyDescent="0.25">
      <c r="G12824"/>
      <c r="I12824" s="112"/>
    </row>
    <row r="12825" spans="7:9" x14ac:dyDescent="0.25">
      <c r="G12825"/>
      <c r="I12825" s="112"/>
    </row>
    <row r="12826" spans="7:9" x14ac:dyDescent="0.25">
      <c r="G12826"/>
      <c r="I12826" s="112"/>
    </row>
    <row r="12827" spans="7:9" x14ac:dyDescent="0.25">
      <c r="G12827"/>
      <c r="I12827" s="112"/>
    </row>
    <row r="12828" spans="7:9" x14ac:dyDescent="0.25">
      <c r="G12828"/>
      <c r="I12828" s="112"/>
    </row>
    <row r="12829" spans="7:9" x14ac:dyDescent="0.25">
      <c r="G12829"/>
      <c r="I12829" s="112"/>
    </row>
    <row r="12830" spans="7:9" x14ac:dyDescent="0.25">
      <c r="G12830"/>
      <c r="I12830" s="112"/>
    </row>
    <row r="12831" spans="7:9" x14ac:dyDescent="0.25">
      <c r="G12831"/>
      <c r="I12831" s="112"/>
    </row>
    <row r="12832" spans="7:9" x14ac:dyDescent="0.25">
      <c r="G12832"/>
      <c r="I12832" s="112"/>
    </row>
    <row r="12833" spans="7:9" x14ac:dyDescent="0.25">
      <c r="G12833"/>
      <c r="I12833" s="112"/>
    </row>
    <row r="12834" spans="7:9" x14ac:dyDescent="0.25">
      <c r="G12834"/>
      <c r="I12834" s="112"/>
    </row>
    <row r="12835" spans="7:9" x14ac:dyDescent="0.25">
      <c r="G12835"/>
      <c r="I12835" s="112"/>
    </row>
    <row r="12836" spans="7:9" x14ac:dyDescent="0.25">
      <c r="G12836"/>
      <c r="I12836" s="112"/>
    </row>
    <row r="12837" spans="7:9" x14ac:dyDescent="0.25">
      <c r="G12837"/>
      <c r="I12837" s="112"/>
    </row>
    <row r="12838" spans="7:9" x14ac:dyDescent="0.25">
      <c r="G12838"/>
      <c r="I12838" s="112"/>
    </row>
    <row r="12839" spans="7:9" x14ac:dyDescent="0.25">
      <c r="G12839"/>
      <c r="I12839" s="112"/>
    </row>
    <row r="12840" spans="7:9" x14ac:dyDescent="0.25">
      <c r="G12840"/>
      <c r="I12840" s="112"/>
    </row>
    <row r="12841" spans="7:9" x14ac:dyDescent="0.25">
      <c r="G12841"/>
      <c r="I12841" s="112"/>
    </row>
    <row r="12842" spans="7:9" x14ac:dyDescent="0.25">
      <c r="G12842"/>
      <c r="I12842" s="112"/>
    </row>
    <row r="12843" spans="7:9" x14ac:dyDescent="0.25">
      <c r="G12843"/>
      <c r="I12843" s="112"/>
    </row>
    <row r="12844" spans="7:9" x14ac:dyDescent="0.25">
      <c r="G12844"/>
      <c r="I12844" s="112"/>
    </row>
    <row r="12845" spans="7:9" x14ac:dyDescent="0.25">
      <c r="G12845"/>
      <c r="I12845" s="112"/>
    </row>
    <row r="12846" spans="7:9" x14ac:dyDescent="0.25">
      <c r="G12846"/>
      <c r="I12846" s="112"/>
    </row>
    <row r="12847" spans="7:9" x14ac:dyDescent="0.25">
      <c r="G12847"/>
      <c r="I12847" s="112"/>
    </row>
    <row r="12848" spans="7:9" x14ac:dyDescent="0.25">
      <c r="G12848"/>
      <c r="I12848" s="112"/>
    </row>
    <row r="12849" spans="7:9" x14ac:dyDescent="0.25">
      <c r="G12849"/>
      <c r="I12849" s="112"/>
    </row>
    <row r="12850" spans="7:9" x14ac:dyDescent="0.25">
      <c r="G12850"/>
      <c r="I12850" s="112"/>
    </row>
    <row r="12851" spans="7:9" x14ac:dyDescent="0.25">
      <c r="G12851"/>
      <c r="I12851" s="112"/>
    </row>
    <row r="12852" spans="7:9" x14ac:dyDescent="0.25">
      <c r="G12852"/>
      <c r="I12852" s="112"/>
    </row>
    <row r="12853" spans="7:9" x14ac:dyDescent="0.25">
      <c r="G12853"/>
      <c r="I12853" s="112"/>
    </row>
    <row r="12854" spans="7:9" x14ac:dyDescent="0.25">
      <c r="G12854"/>
      <c r="I12854" s="112"/>
    </row>
    <row r="12855" spans="7:9" x14ac:dyDescent="0.25">
      <c r="G12855"/>
      <c r="I12855" s="112"/>
    </row>
    <row r="12856" spans="7:9" x14ac:dyDescent="0.25">
      <c r="G12856"/>
      <c r="I12856" s="112"/>
    </row>
    <row r="12857" spans="7:9" x14ac:dyDescent="0.25">
      <c r="G12857"/>
      <c r="I12857" s="112"/>
    </row>
    <row r="12858" spans="7:9" x14ac:dyDescent="0.25">
      <c r="G12858"/>
      <c r="I12858" s="112"/>
    </row>
    <row r="12859" spans="7:9" x14ac:dyDescent="0.25">
      <c r="G12859"/>
      <c r="I12859" s="112"/>
    </row>
    <row r="12860" spans="7:9" x14ac:dyDescent="0.25">
      <c r="G12860"/>
      <c r="I12860" s="112"/>
    </row>
    <row r="12861" spans="7:9" x14ac:dyDescent="0.25">
      <c r="G12861"/>
      <c r="I12861" s="112"/>
    </row>
    <row r="12862" spans="7:9" x14ac:dyDescent="0.25">
      <c r="G12862"/>
      <c r="I12862" s="112"/>
    </row>
    <row r="12863" spans="7:9" x14ac:dyDescent="0.25">
      <c r="G12863"/>
      <c r="I12863" s="112"/>
    </row>
    <row r="12864" spans="7:9" x14ac:dyDescent="0.25">
      <c r="G12864"/>
      <c r="I12864" s="112"/>
    </row>
    <row r="12865" spans="7:9" x14ac:dyDescent="0.25">
      <c r="G12865"/>
      <c r="I12865" s="112"/>
    </row>
    <row r="12866" spans="7:9" x14ac:dyDescent="0.25">
      <c r="G12866"/>
      <c r="I12866" s="112"/>
    </row>
    <row r="12867" spans="7:9" x14ac:dyDescent="0.25">
      <c r="G12867"/>
      <c r="I12867" s="112"/>
    </row>
    <row r="12868" spans="7:9" x14ac:dyDescent="0.25">
      <c r="G12868"/>
      <c r="I12868" s="112"/>
    </row>
    <row r="12869" spans="7:9" x14ac:dyDescent="0.25">
      <c r="G12869"/>
      <c r="I12869" s="112"/>
    </row>
    <row r="12870" spans="7:9" x14ac:dyDescent="0.25">
      <c r="G12870"/>
      <c r="I12870" s="112"/>
    </row>
    <row r="12871" spans="7:9" x14ac:dyDescent="0.25">
      <c r="G12871"/>
      <c r="I12871" s="112"/>
    </row>
    <row r="12872" spans="7:9" x14ac:dyDescent="0.25">
      <c r="G12872"/>
      <c r="I12872" s="112"/>
    </row>
    <row r="12873" spans="7:9" x14ac:dyDescent="0.25">
      <c r="G12873"/>
      <c r="I12873" s="112"/>
    </row>
    <row r="12874" spans="7:9" x14ac:dyDescent="0.25">
      <c r="G12874"/>
      <c r="I12874" s="112"/>
    </row>
    <row r="12875" spans="7:9" x14ac:dyDescent="0.25">
      <c r="G12875"/>
      <c r="I12875" s="112"/>
    </row>
    <row r="12876" spans="7:9" x14ac:dyDescent="0.25">
      <c r="G12876"/>
      <c r="I12876" s="112"/>
    </row>
    <row r="12877" spans="7:9" x14ac:dyDescent="0.25">
      <c r="G12877"/>
      <c r="I12877" s="112"/>
    </row>
    <row r="12878" spans="7:9" x14ac:dyDescent="0.25">
      <c r="G12878"/>
      <c r="I12878" s="112"/>
    </row>
    <row r="12879" spans="7:9" x14ac:dyDescent="0.25">
      <c r="G12879"/>
      <c r="I12879" s="112"/>
    </row>
    <row r="12880" spans="7:9" x14ac:dyDescent="0.25">
      <c r="G12880"/>
      <c r="I12880" s="112"/>
    </row>
    <row r="12881" spans="7:9" x14ac:dyDescent="0.25">
      <c r="G12881"/>
      <c r="I12881" s="112"/>
    </row>
    <row r="12882" spans="7:9" x14ac:dyDescent="0.25">
      <c r="G12882"/>
      <c r="I12882" s="112"/>
    </row>
    <row r="12883" spans="7:9" x14ac:dyDescent="0.25">
      <c r="G12883"/>
      <c r="I12883" s="112"/>
    </row>
    <row r="12884" spans="7:9" x14ac:dyDescent="0.25">
      <c r="G12884"/>
      <c r="I12884" s="112"/>
    </row>
    <row r="12885" spans="7:9" x14ac:dyDescent="0.25">
      <c r="G12885"/>
      <c r="I12885" s="112"/>
    </row>
    <row r="12886" spans="7:9" x14ac:dyDescent="0.25">
      <c r="G12886"/>
      <c r="I12886" s="112"/>
    </row>
    <row r="12887" spans="7:9" x14ac:dyDescent="0.25">
      <c r="G12887"/>
      <c r="I12887" s="112"/>
    </row>
    <row r="12888" spans="7:9" x14ac:dyDescent="0.25">
      <c r="G12888"/>
      <c r="I12888" s="112"/>
    </row>
    <row r="12889" spans="7:9" x14ac:dyDescent="0.25">
      <c r="G12889"/>
      <c r="I12889" s="112"/>
    </row>
    <row r="12890" spans="7:9" x14ac:dyDescent="0.25">
      <c r="G12890"/>
      <c r="I12890" s="112"/>
    </row>
    <row r="12891" spans="7:9" x14ac:dyDescent="0.25">
      <c r="G12891"/>
      <c r="I12891" s="112"/>
    </row>
    <row r="12892" spans="7:9" x14ac:dyDescent="0.25">
      <c r="G12892"/>
      <c r="I12892" s="112"/>
    </row>
    <row r="12893" spans="7:9" x14ac:dyDescent="0.25">
      <c r="G12893"/>
      <c r="I12893" s="112"/>
    </row>
    <row r="12894" spans="7:9" x14ac:dyDescent="0.25">
      <c r="G12894"/>
      <c r="I12894" s="112"/>
    </row>
    <row r="12895" spans="7:9" x14ac:dyDescent="0.25">
      <c r="G12895"/>
      <c r="I12895" s="112"/>
    </row>
    <row r="12896" spans="7:9" x14ac:dyDescent="0.25">
      <c r="G12896"/>
      <c r="I12896" s="112"/>
    </row>
    <row r="12897" spans="7:9" x14ac:dyDescent="0.25">
      <c r="G12897"/>
      <c r="I12897" s="112"/>
    </row>
    <row r="12898" spans="7:9" x14ac:dyDescent="0.25">
      <c r="G12898"/>
      <c r="I12898" s="112"/>
    </row>
    <row r="12899" spans="7:9" x14ac:dyDescent="0.25">
      <c r="G12899"/>
      <c r="I12899" s="112"/>
    </row>
    <row r="12900" spans="7:9" x14ac:dyDescent="0.25">
      <c r="G12900"/>
      <c r="I12900" s="112"/>
    </row>
    <row r="12901" spans="7:9" x14ac:dyDescent="0.25">
      <c r="G12901"/>
      <c r="I12901" s="112"/>
    </row>
    <row r="12902" spans="7:9" x14ac:dyDescent="0.25">
      <c r="G12902"/>
      <c r="I12902" s="112"/>
    </row>
    <row r="12903" spans="7:9" x14ac:dyDescent="0.25">
      <c r="G12903"/>
      <c r="I12903" s="112"/>
    </row>
    <row r="12904" spans="7:9" x14ac:dyDescent="0.25">
      <c r="G12904"/>
      <c r="I12904" s="112"/>
    </row>
    <row r="12905" spans="7:9" x14ac:dyDescent="0.25">
      <c r="G12905"/>
      <c r="I12905" s="112"/>
    </row>
    <row r="12906" spans="7:9" x14ac:dyDescent="0.25">
      <c r="G12906"/>
      <c r="I12906" s="112"/>
    </row>
    <row r="12907" spans="7:9" x14ac:dyDescent="0.25">
      <c r="G12907"/>
      <c r="I12907" s="112"/>
    </row>
    <row r="12908" spans="7:9" x14ac:dyDescent="0.25">
      <c r="G12908"/>
      <c r="I12908" s="112"/>
    </row>
    <row r="12909" spans="7:9" x14ac:dyDescent="0.25">
      <c r="G12909"/>
      <c r="I12909" s="112"/>
    </row>
    <row r="12910" spans="7:9" x14ac:dyDescent="0.25">
      <c r="G12910"/>
      <c r="I12910" s="112"/>
    </row>
    <row r="12911" spans="7:9" x14ac:dyDescent="0.25">
      <c r="G12911"/>
      <c r="I12911" s="112"/>
    </row>
    <row r="12912" spans="7:9" x14ac:dyDescent="0.25">
      <c r="G12912"/>
      <c r="I12912" s="112"/>
    </row>
    <row r="12913" spans="7:9" x14ac:dyDescent="0.25">
      <c r="G12913"/>
      <c r="I12913" s="112"/>
    </row>
    <row r="12914" spans="7:9" x14ac:dyDescent="0.25">
      <c r="G12914"/>
      <c r="I12914" s="112"/>
    </row>
    <row r="12915" spans="7:9" x14ac:dyDescent="0.25">
      <c r="G12915"/>
      <c r="I12915" s="112"/>
    </row>
    <row r="12916" spans="7:9" x14ac:dyDescent="0.25">
      <c r="G12916"/>
      <c r="I12916" s="112"/>
    </row>
    <row r="12917" spans="7:9" x14ac:dyDescent="0.25">
      <c r="G12917"/>
      <c r="I12917" s="112"/>
    </row>
    <row r="12918" spans="7:9" x14ac:dyDescent="0.25">
      <c r="G12918"/>
      <c r="I12918" s="112"/>
    </row>
    <row r="12919" spans="7:9" x14ac:dyDescent="0.25">
      <c r="G12919"/>
      <c r="I12919" s="112"/>
    </row>
    <row r="12920" spans="7:9" x14ac:dyDescent="0.25">
      <c r="G12920"/>
      <c r="I12920" s="112"/>
    </row>
    <row r="12921" spans="7:9" x14ac:dyDescent="0.25">
      <c r="G12921"/>
      <c r="I12921" s="112"/>
    </row>
    <row r="12922" spans="7:9" x14ac:dyDescent="0.25">
      <c r="G12922"/>
      <c r="I12922" s="112"/>
    </row>
    <row r="12923" spans="7:9" x14ac:dyDescent="0.25">
      <c r="G12923"/>
      <c r="I12923" s="112"/>
    </row>
    <row r="12924" spans="7:9" x14ac:dyDescent="0.25">
      <c r="G12924"/>
      <c r="I12924" s="112"/>
    </row>
    <row r="12925" spans="7:9" x14ac:dyDescent="0.25">
      <c r="G12925"/>
      <c r="I12925" s="112"/>
    </row>
    <row r="12926" spans="7:9" x14ac:dyDescent="0.25">
      <c r="G12926"/>
      <c r="I12926" s="112"/>
    </row>
    <row r="12927" spans="7:9" x14ac:dyDescent="0.25">
      <c r="G12927"/>
      <c r="I12927" s="112"/>
    </row>
    <row r="12928" spans="7:9" x14ac:dyDescent="0.25">
      <c r="G12928"/>
      <c r="I12928" s="112"/>
    </row>
    <row r="12929" spans="7:9" x14ac:dyDescent="0.25">
      <c r="G12929"/>
      <c r="I12929" s="112"/>
    </row>
    <row r="12930" spans="7:9" x14ac:dyDescent="0.25">
      <c r="G12930"/>
      <c r="I12930" s="112"/>
    </row>
    <row r="12931" spans="7:9" x14ac:dyDescent="0.25">
      <c r="G12931"/>
      <c r="I12931" s="112"/>
    </row>
    <row r="12932" spans="7:9" x14ac:dyDescent="0.25">
      <c r="G12932"/>
      <c r="I12932" s="112"/>
    </row>
    <row r="12933" spans="7:9" x14ac:dyDescent="0.25">
      <c r="G12933"/>
      <c r="I12933" s="112"/>
    </row>
    <row r="12934" spans="7:9" x14ac:dyDescent="0.25">
      <c r="G12934"/>
      <c r="I12934" s="112"/>
    </row>
    <row r="12935" spans="7:9" x14ac:dyDescent="0.25">
      <c r="G12935"/>
      <c r="I12935" s="112"/>
    </row>
    <row r="12936" spans="7:9" x14ac:dyDescent="0.25">
      <c r="G12936"/>
      <c r="I12936" s="112"/>
    </row>
    <row r="12937" spans="7:9" x14ac:dyDescent="0.25">
      <c r="G12937"/>
      <c r="I12937" s="112"/>
    </row>
    <row r="12938" spans="7:9" x14ac:dyDescent="0.25">
      <c r="G12938"/>
      <c r="I12938" s="112"/>
    </row>
    <row r="12939" spans="7:9" x14ac:dyDescent="0.25">
      <c r="G12939"/>
      <c r="I12939" s="112"/>
    </row>
    <row r="12940" spans="7:9" x14ac:dyDescent="0.25">
      <c r="G12940"/>
      <c r="I12940" s="112"/>
    </row>
    <row r="12941" spans="7:9" x14ac:dyDescent="0.25">
      <c r="G12941"/>
      <c r="I12941" s="112"/>
    </row>
    <row r="12942" spans="7:9" x14ac:dyDescent="0.25">
      <c r="G12942"/>
      <c r="I12942" s="112"/>
    </row>
    <row r="12943" spans="7:9" x14ac:dyDescent="0.25">
      <c r="G12943"/>
      <c r="I12943" s="112"/>
    </row>
    <row r="12944" spans="7:9" x14ac:dyDescent="0.25">
      <c r="G12944"/>
      <c r="I12944" s="112"/>
    </row>
    <row r="12945" spans="7:9" x14ac:dyDescent="0.25">
      <c r="G12945"/>
      <c r="I12945" s="112"/>
    </row>
    <row r="12946" spans="7:9" x14ac:dyDescent="0.25">
      <c r="G12946"/>
      <c r="I12946" s="112"/>
    </row>
    <row r="12947" spans="7:9" x14ac:dyDescent="0.25">
      <c r="G12947"/>
      <c r="I12947" s="112"/>
    </row>
    <row r="12948" spans="7:9" x14ac:dyDescent="0.25">
      <c r="G12948"/>
      <c r="I12948" s="112"/>
    </row>
    <row r="12949" spans="7:9" x14ac:dyDescent="0.25">
      <c r="G12949"/>
      <c r="I12949" s="112"/>
    </row>
    <row r="12950" spans="7:9" x14ac:dyDescent="0.25">
      <c r="G12950"/>
      <c r="I12950" s="112"/>
    </row>
    <row r="12951" spans="7:9" x14ac:dyDescent="0.25">
      <c r="G12951"/>
      <c r="I12951" s="112"/>
    </row>
    <row r="12952" spans="7:9" x14ac:dyDescent="0.25">
      <c r="G12952"/>
      <c r="I12952" s="112"/>
    </row>
    <row r="12953" spans="7:9" x14ac:dyDescent="0.25">
      <c r="G12953"/>
      <c r="I12953" s="112"/>
    </row>
    <row r="12954" spans="7:9" x14ac:dyDescent="0.25">
      <c r="G12954"/>
      <c r="I12954" s="112"/>
    </row>
    <row r="12955" spans="7:9" x14ac:dyDescent="0.25">
      <c r="G12955"/>
      <c r="I12955" s="112"/>
    </row>
    <row r="12956" spans="7:9" x14ac:dyDescent="0.25">
      <c r="G12956"/>
      <c r="I12956" s="112"/>
    </row>
    <row r="12957" spans="7:9" x14ac:dyDescent="0.25">
      <c r="G12957"/>
      <c r="I12957" s="112"/>
    </row>
    <row r="12958" spans="7:9" x14ac:dyDescent="0.25">
      <c r="G12958"/>
      <c r="I12958" s="112"/>
    </row>
    <row r="12959" spans="7:9" x14ac:dyDescent="0.25">
      <c r="G12959"/>
      <c r="I12959" s="112"/>
    </row>
    <row r="12960" spans="7:9" x14ac:dyDescent="0.25">
      <c r="G12960"/>
      <c r="I12960" s="112"/>
    </row>
    <row r="12961" spans="7:9" x14ac:dyDescent="0.25">
      <c r="G12961"/>
      <c r="I12961" s="112"/>
    </row>
    <row r="12962" spans="7:9" x14ac:dyDescent="0.25">
      <c r="G12962"/>
      <c r="I12962" s="112"/>
    </row>
    <row r="12963" spans="7:9" x14ac:dyDescent="0.25">
      <c r="G12963"/>
      <c r="I12963" s="112"/>
    </row>
    <row r="12964" spans="7:9" x14ac:dyDescent="0.25">
      <c r="G12964"/>
      <c r="I12964" s="112"/>
    </row>
    <row r="12965" spans="7:9" x14ac:dyDescent="0.25">
      <c r="G12965"/>
      <c r="I12965" s="112"/>
    </row>
    <row r="12966" spans="7:9" x14ac:dyDescent="0.25">
      <c r="G12966"/>
      <c r="I12966" s="112"/>
    </row>
    <row r="12967" spans="7:9" x14ac:dyDescent="0.25">
      <c r="G12967"/>
      <c r="I12967" s="112"/>
    </row>
    <row r="12968" spans="7:9" x14ac:dyDescent="0.25">
      <c r="G12968"/>
      <c r="I12968" s="112"/>
    </row>
    <row r="12969" spans="7:9" x14ac:dyDescent="0.25">
      <c r="G12969"/>
      <c r="I12969" s="112"/>
    </row>
    <row r="12970" spans="7:9" x14ac:dyDescent="0.25">
      <c r="G12970"/>
      <c r="I12970" s="112"/>
    </row>
    <row r="12971" spans="7:9" x14ac:dyDescent="0.25">
      <c r="G12971"/>
      <c r="I12971" s="112"/>
    </row>
    <row r="12972" spans="7:9" x14ac:dyDescent="0.25">
      <c r="G12972"/>
      <c r="I12972" s="112"/>
    </row>
    <row r="12973" spans="7:9" x14ac:dyDescent="0.25">
      <c r="G12973"/>
      <c r="I12973" s="112"/>
    </row>
    <row r="12974" spans="7:9" x14ac:dyDescent="0.25">
      <c r="G12974"/>
      <c r="I12974" s="112"/>
    </row>
    <row r="12975" spans="7:9" x14ac:dyDescent="0.25">
      <c r="G12975"/>
      <c r="I12975" s="112"/>
    </row>
    <row r="12976" spans="7:9" x14ac:dyDescent="0.25">
      <c r="G12976"/>
      <c r="I12976" s="112"/>
    </row>
    <row r="12977" spans="7:9" x14ac:dyDescent="0.25">
      <c r="G12977"/>
      <c r="I12977" s="112"/>
    </row>
    <row r="12978" spans="7:9" x14ac:dyDescent="0.25">
      <c r="G12978"/>
      <c r="I12978" s="112"/>
    </row>
    <row r="12979" spans="7:9" x14ac:dyDescent="0.25">
      <c r="G12979"/>
      <c r="I12979" s="112"/>
    </row>
    <row r="12980" spans="7:9" x14ac:dyDescent="0.25">
      <c r="G12980"/>
      <c r="I12980" s="112"/>
    </row>
    <row r="12981" spans="7:9" x14ac:dyDescent="0.25">
      <c r="G12981"/>
      <c r="I12981" s="112"/>
    </row>
    <row r="12982" spans="7:9" x14ac:dyDescent="0.25">
      <c r="G12982"/>
      <c r="I12982" s="112"/>
    </row>
    <row r="12983" spans="7:9" x14ac:dyDescent="0.25">
      <c r="G12983"/>
      <c r="I12983" s="112"/>
    </row>
    <row r="12984" spans="7:9" x14ac:dyDescent="0.25">
      <c r="G12984"/>
      <c r="I12984" s="112"/>
    </row>
    <row r="12985" spans="7:9" x14ac:dyDescent="0.25">
      <c r="G12985"/>
      <c r="I12985" s="112"/>
    </row>
    <row r="12986" spans="7:9" x14ac:dyDescent="0.25">
      <c r="G12986"/>
      <c r="I12986" s="112"/>
    </row>
    <row r="12987" spans="7:9" x14ac:dyDescent="0.25">
      <c r="G12987"/>
      <c r="I12987" s="112"/>
    </row>
    <row r="12988" spans="7:9" x14ac:dyDescent="0.25">
      <c r="G12988"/>
      <c r="I12988" s="112"/>
    </row>
    <row r="12989" spans="7:9" x14ac:dyDescent="0.25">
      <c r="G12989"/>
      <c r="I12989" s="112"/>
    </row>
    <row r="12990" spans="7:9" x14ac:dyDescent="0.25">
      <c r="G12990"/>
      <c r="I12990" s="112"/>
    </row>
    <row r="12991" spans="7:9" x14ac:dyDescent="0.25">
      <c r="G12991"/>
      <c r="I12991" s="112"/>
    </row>
    <row r="12992" spans="7:9" x14ac:dyDescent="0.25">
      <c r="G12992"/>
      <c r="I12992" s="112"/>
    </row>
    <row r="12993" spans="7:9" x14ac:dyDescent="0.25">
      <c r="G12993"/>
      <c r="I12993" s="112"/>
    </row>
    <row r="12994" spans="7:9" x14ac:dyDescent="0.25">
      <c r="G12994"/>
      <c r="I12994" s="112"/>
    </row>
    <row r="12995" spans="7:9" x14ac:dyDescent="0.25">
      <c r="G12995"/>
      <c r="I12995" s="112"/>
    </row>
    <row r="12996" spans="7:9" x14ac:dyDescent="0.25">
      <c r="G12996"/>
      <c r="I12996" s="112"/>
    </row>
    <row r="12997" spans="7:9" x14ac:dyDescent="0.25">
      <c r="G12997"/>
      <c r="I12997" s="112"/>
    </row>
    <row r="12998" spans="7:9" x14ac:dyDescent="0.25">
      <c r="G12998"/>
      <c r="I12998" s="112"/>
    </row>
    <row r="12999" spans="7:9" x14ac:dyDescent="0.25">
      <c r="G12999"/>
      <c r="I12999" s="112"/>
    </row>
    <row r="13000" spans="7:9" x14ac:dyDescent="0.25">
      <c r="G13000"/>
      <c r="I13000" s="112"/>
    </row>
    <row r="13001" spans="7:9" x14ac:dyDescent="0.25">
      <c r="G13001"/>
      <c r="I13001" s="112"/>
    </row>
    <row r="13002" spans="7:9" x14ac:dyDescent="0.25">
      <c r="G13002"/>
      <c r="I13002" s="112"/>
    </row>
    <row r="13003" spans="7:9" x14ac:dyDescent="0.25">
      <c r="G13003"/>
      <c r="I13003" s="112"/>
    </row>
    <row r="13004" spans="7:9" x14ac:dyDescent="0.25">
      <c r="G13004"/>
      <c r="I13004" s="112"/>
    </row>
    <row r="13005" spans="7:9" x14ac:dyDescent="0.25">
      <c r="G13005"/>
      <c r="I13005" s="112"/>
    </row>
    <row r="13006" spans="7:9" x14ac:dyDescent="0.25">
      <c r="G13006"/>
      <c r="I13006" s="112"/>
    </row>
    <row r="13007" spans="7:9" x14ac:dyDescent="0.25">
      <c r="G13007"/>
      <c r="I13007" s="112"/>
    </row>
    <row r="13008" spans="7:9" x14ac:dyDescent="0.25">
      <c r="G13008"/>
      <c r="I13008" s="112"/>
    </row>
    <row r="13009" spans="7:9" x14ac:dyDescent="0.25">
      <c r="G13009"/>
      <c r="I13009" s="112"/>
    </row>
    <row r="13010" spans="7:9" x14ac:dyDescent="0.25">
      <c r="G13010"/>
      <c r="I13010" s="112"/>
    </row>
    <row r="13011" spans="7:9" x14ac:dyDescent="0.25">
      <c r="G13011"/>
      <c r="I13011" s="112"/>
    </row>
    <row r="13012" spans="7:9" x14ac:dyDescent="0.25">
      <c r="G13012"/>
      <c r="I13012" s="112"/>
    </row>
    <row r="13013" spans="7:9" x14ac:dyDescent="0.25">
      <c r="G13013"/>
      <c r="I13013" s="112"/>
    </row>
    <row r="13014" spans="7:9" x14ac:dyDescent="0.25">
      <c r="G13014"/>
      <c r="I13014" s="112"/>
    </row>
    <row r="13015" spans="7:9" x14ac:dyDescent="0.25">
      <c r="G13015"/>
      <c r="I13015" s="112"/>
    </row>
    <row r="13016" spans="7:9" x14ac:dyDescent="0.25">
      <c r="G13016"/>
      <c r="I13016" s="112"/>
    </row>
    <row r="13017" spans="7:9" x14ac:dyDescent="0.25">
      <c r="G13017"/>
      <c r="I13017" s="112"/>
    </row>
    <row r="13018" spans="7:9" x14ac:dyDescent="0.25">
      <c r="G13018"/>
      <c r="I13018" s="112"/>
    </row>
    <row r="13019" spans="7:9" x14ac:dyDescent="0.25">
      <c r="G13019"/>
      <c r="I13019" s="112"/>
    </row>
    <row r="13020" spans="7:9" x14ac:dyDescent="0.25">
      <c r="G13020"/>
      <c r="I13020" s="112"/>
    </row>
    <row r="13021" spans="7:9" x14ac:dyDescent="0.25">
      <c r="G13021"/>
      <c r="I13021" s="112"/>
    </row>
    <row r="13022" spans="7:9" x14ac:dyDescent="0.25">
      <c r="G13022"/>
      <c r="I13022" s="112"/>
    </row>
    <row r="13023" spans="7:9" x14ac:dyDescent="0.25">
      <c r="G13023"/>
      <c r="I13023" s="112"/>
    </row>
    <row r="13024" spans="7:9" x14ac:dyDescent="0.25">
      <c r="G13024"/>
      <c r="I13024" s="112"/>
    </row>
    <row r="13025" spans="7:9" x14ac:dyDescent="0.25">
      <c r="G13025"/>
      <c r="I13025" s="112"/>
    </row>
    <row r="13026" spans="7:9" x14ac:dyDescent="0.25">
      <c r="G13026"/>
      <c r="I13026" s="112"/>
    </row>
    <row r="13027" spans="7:9" x14ac:dyDescent="0.25">
      <c r="G13027"/>
      <c r="I13027" s="112"/>
    </row>
    <row r="13028" spans="7:9" x14ac:dyDescent="0.25">
      <c r="G13028"/>
      <c r="I13028" s="112"/>
    </row>
    <row r="13029" spans="7:9" x14ac:dyDescent="0.25">
      <c r="G13029"/>
      <c r="I13029" s="112"/>
    </row>
    <row r="13030" spans="7:9" x14ac:dyDescent="0.25">
      <c r="G13030"/>
      <c r="I13030" s="112"/>
    </row>
    <row r="13031" spans="7:9" x14ac:dyDescent="0.25">
      <c r="G13031"/>
      <c r="I13031" s="112"/>
    </row>
    <row r="13032" spans="7:9" x14ac:dyDescent="0.25">
      <c r="G13032"/>
      <c r="I13032" s="112"/>
    </row>
    <row r="13033" spans="7:9" x14ac:dyDescent="0.25">
      <c r="G13033"/>
      <c r="I13033" s="112"/>
    </row>
    <row r="13034" spans="7:9" x14ac:dyDescent="0.25">
      <c r="G13034"/>
      <c r="I13034" s="112"/>
    </row>
    <row r="13035" spans="7:9" x14ac:dyDescent="0.25">
      <c r="G13035"/>
      <c r="I13035" s="112"/>
    </row>
    <row r="13036" spans="7:9" x14ac:dyDescent="0.25">
      <c r="G13036"/>
      <c r="I13036" s="112"/>
    </row>
    <row r="13037" spans="7:9" x14ac:dyDescent="0.25">
      <c r="G13037"/>
      <c r="I13037" s="112"/>
    </row>
    <row r="13038" spans="7:9" x14ac:dyDescent="0.25">
      <c r="G13038"/>
      <c r="I13038" s="112"/>
    </row>
    <row r="13039" spans="7:9" x14ac:dyDescent="0.25">
      <c r="G13039"/>
      <c r="I13039" s="112"/>
    </row>
    <row r="13040" spans="7:9" x14ac:dyDescent="0.25">
      <c r="G13040"/>
      <c r="I13040" s="112"/>
    </row>
    <row r="13041" spans="7:9" x14ac:dyDescent="0.25">
      <c r="G13041"/>
      <c r="I13041" s="112"/>
    </row>
    <row r="13042" spans="7:9" x14ac:dyDescent="0.25">
      <c r="G13042"/>
      <c r="I13042" s="112"/>
    </row>
    <row r="13043" spans="7:9" x14ac:dyDescent="0.25">
      <c r="G13043"/>
      <c r="I13043" s="112"/>
    </row>
    <row r="13044" spans="7:9" x14ac:dyDescent="0.25">
      <c r="G13044"/>
      <c r="I13044" s="112"/>
    </row>
    <row r="13045" spans="7:9" x14ac:dyDescent="0.25">
      <c r="G13045"/>
      <c r="I13045" s="112"/>
    </row>
    <row r="13046" spans="7:9" x14ac:dyDescent="0.25">
      <c r="G13046"/>
      <c r="I13046" s="112"/>
    </row>
    <row r="13047" spans="7:9" x14ac:dyDescent="0.25">
      <c r="G13047"/>
      <c r="I13047" s="112"/>
    </row>
    <row r="13048" spans="7:9" x14ac:dyDescent="0.25">
      <c r="G13048"/>
      <c r="I13048" s="112"/>
    </row>
    <row r="13049" spans="7:9" x14ac:dyDescent="0.25">
      <c r="G13049"/>
      <c r="I13049" s="112"/>
    </row>
    <row r="13050" spans="7:9" x14ac:dyDescent="0.25">
      <c r="G13050"/>
      <c r="I13050" s="112"/>
    </row>
    <row r="13051" spans="7:9" x14ac:dyDescent="0.25">
      <c r="G13051"/>
      <c r="I13051" s="112"/>
    </row>
    <row r="13052" spans="7:9" x14ac:dyDescent="0.25">
      <c r="G13052"/>
      <c r="I13052" s="112"/>
    </row>
    <row r="13053" spans="7:9" x14ac:dyDescent="0.25">
      <c r="G13053"/>
      <c r="I13053" s="112"/>
    </row>
    <row r="13054" spans="7:9" x14ac:dyDescent="0.25">
      <c r="G13054"/>
      <c r="I13054" s="112"/>
    </row>
    <row r="13055" spans="7:9" x14ac:dyDescent="0.25">
      <c r="G13055"/>
      <c r="I13055" s="112"/>
    </row>
    <row r="13056" spans="7:9" x14ac:dyDescent="0.25">
      <c r="G13056"/>
      <c r="I13056" s="112"/>
    </row>
    <row r="13057" spans="7:9" x14ac:dyDescent="0.25">
      <c r="G13057"/>
      <c r="I13057" s="112"/>
    </row>
    <row r="13058" spans="7:9" x14ac:dyDescent="0.25">
      <c r="G13058"/>
      <c r="I13058" s="112"/>
    </row>
    <row r="13059" spans="7:9" x14ac:dyDescent="0.25">
      <c r="G13059"/>
      <c r="I13059" s="112"/>
    </row>
    <row r="13060" spans="7:9" x14ac:dyDescent="0.25">
      <c r="G13060"/>
      <c r="I13060" s="112"/>
    </row>
    <row r="13061" spans="7:9" x14ac:dyDescent="0.25">
      <c r="G13061"/>
      <c r="I13061" s="112"/>
    </row>
    <row r="13062" spans="7:9" x14ac:dyDescent="0.25">
      <c r="G13062"/>
      <c r="I13062" s="112"/>
    </row>
    <row r="13063" spans="7:9" x14ac:dyDescent="0.25">
      <c r="G13063"/>
      <c r="I13063" s="112"/>
    </row>
    <row r="13064" spans="7:9" x14ac:dyDescent="0.25">
      <c r="G13064"/>
      <c r="I13064" s="112"/>
    </row>
    <row r="13065" spans="7:9" x14ac:dyDescent="0.25">
      <c r="G13065"/>
      <c r="I13065" s="112"/>
    </row>
    <row r="13066" spans="7:9" x14ac:dyDescent="0.25">
      <c r="G13066"/>
      <c r="I13066" s="112"/>
    </row>
    <row r="13067" spans="7:9" x14ac:dyDescent="0.25">
      <c r="G13067"/>
      <c r="I13067" s="112"/>
    </row>
    <row r="13068" spans="7:9" x14ac:dyDescent="0.25">
      <c r="G13068"/>
      <c r="I13068" s="112"/>
    </row>
    <row r="13069" spans="7:9" x14ac:dyDescent="0.25">
      <c r="G13069"/>
      <c r="I13069" s="112"/>
    </row>
    <row r="13070" spans="7:9" x14ac:dyDescent="0.25">
      <c r="G13070"/>
      <c r="I13070" s="112"/>
    </row>
    <row r="13071" spans="7:9" x14ac:dyDescent="0.25">
      <c r="G13071"/>
      <c r="I13071" s="112"/>
    </row>
    <row r="13072" spans="7:9" x14ac:dyDescent="0.25">
      <c r="G13072"/>
      <c r="I13072" s="112"/>
    </row>
    <row r="13073" spans="7:9" x14ac:dyDescent="0.25">
      <c r="G13073"/>
      <c r="I13073" s="112"/>
    </row>
    <row r="13074" spans="7:9" x14ac:dyDescent="0.25">
      <c r="G13074"/>
      <c r="I13074" s="112"/>
    </row>
    <row r="13075" spans="7:9" x14ac:dyDescent="0.25">
      <c r="G13075"/>
      <c r="I13075" s="112"/>
    </row>
    <row r="13076" spans="7:9" x14ac:dyDescent="0.25">
      <c r="G13076"/>
      <c r="I13076" s="112"/>
    </row>
    <row r="13077" spans="7:9" x14ac:dyDescent="0.25">
      <c r="G13077"/>
      <c r="I13077" s="112"/>
    </row>
    <row r="13078" spans="7:9" x14ac:dyDescent="0.25">
      <c r="G13078"/>
      <c r="I13078" s="112"/>
    </row>
    <row r="13079" spans="7:9" x14ac:dyDescent="0.25">
      <c r="G13079"/>
      <c r="I13079" s="112"/>
    </row>
    <row r="13080" spans="7:9" x14ac:dyDescent="0.25">
      <c r="G13080"/>
      <c r="I13080" s="112"/>
    </row>
    <row r="13081" spans="7:9" x14ac:dyDescent="0.25">
      <c r="G13081"/>
      <c r="I13081" s="112"/>
    </row>
    <row r="13082" spans="7:9" x14ac:dyDescent="0.25">
      <c r="G13082"/>
      <c r="I13082" s="112"/>
    </row>
    <row r="13083" spans="7:9" x14ac:dyDescent="0.25">
      <c r="G13083"/>
      <c r="I13083" s="112"/>
    </row>
    <row r="13084" spans="7:9" x14ac:dyDescent="0.25">
      <c r="G13084"/>
      <c r="I13084" s="112"/>
    </row>
    <row r="13085" spans="7:9" x14ac:dyDescent="0.25">
      <c r="G13085"/>
      <c r="I13085" s="112"/>
    </row>
    <row r="13086" spans="7:9" x14ac:dyDescent="0.25">
      <c r="G13086"/>
      <c r="I13086" s="112"/>
    </row>
    <row r="13087" spans="7:9" x14ac:dyDescent="0.25">
      <c r="G13087"/>
      <c r="I13087" s="112"/>
    </row>
    <row r="13088" spans="7:9" x14ac:dyDescent="0.25">
      <c r="G13088"/>
      <c r="I13088" s="112"/>
    </row>
    <row r="13089" spans="7:9" x14ac:dyDescent="0.25">
      <c r="G13089"/>
      <c r="I13089" s="112"/>
    </row>
    <row r="13090" spans="7:9" x14ac:dyDescent="0.25">
      <c r="G13090"/>
      <c r="I13090" s="112"/>
    </row>
    <row r="13091" spans="7:9" x14ac:dyDescent="0.25">
      <c r="G13091"/>
      <c r="I13091" s="112"/>
    </row>
    <row r="13092" spans="7:9" x14ac:dyDescent="0.25">
      <c r="G13092"/>
      <c r="I13092" s="112"/>
    </row>
    <row r="13093" spans="7:9" x14ac:dyDescent="0.25">
      <c r="G13093"/>
      <c r="I13093" s="112"/>
    </row>
    <row r="13094" spans="7:9" x14ac:dyDescent="0.25">
      <c r="G13094"/>
      <c r="I13094" s="112"/>
    </row>
    <row r="13095" spans="7:9" x14ac:dyDescent="0.25">
      <c r="G13095"/>
      <c r="I13095" s="112"/>
    </row>
    <row r="13096" spans="7:9" x14ac:dyDescent="0.25">
      <c r="G13096"/>
      <c r="I13096" s="112"/>
    </row>
    <row r="13097" spans="7:9" x14ac:dyDescent="0.25">
      <c r="G13097"/>
      <c r="I13097" s="112"/>
    </row>
    <row r="13098" spans="7:9" x14ac:dyDescent="0.25">
      <c r="G13098"/>
      <c r="I13098" s="112"/>
    </row>
    <row r="13099" spans="7:9" x14ac:dyDescent="0.25">
      <c r="G13099"/>
      <c r="I13099" s="112"/>
    </row>
    <row r="13100" spans="7:9" x14ac:dyDescent="0.25">
      <c r="G13100"/>
      <c r="I13100" s="112"/>
    </row>
    <row r="13101" spans="7:9" x14ac:dyDescent="0.25">
      <c r="G13101"/>
      <c r="I13101" s="112"/>
    </row>
    <row r="13102" spans="7:9" x14ac:dyDescent="0.25">
      <c r="G13102"/>
      <c r="I13102" s="112"/>
    </row>
    <row r="13103" spans="7:9" x14ac:dyDescent="0.25">
      <c r="G13103"/>
      <c r="I13103" s="112"/>
    </row>
    <row r="13104" spans="7:9" x14ac:dyDescent="0.25">
      <c r="G13104"/>
      <c r="I13104" s="112"/>
    </row>
    <row r="13105" spans="7:9" x14ac:dyDescent="0.25">
      <c r="G13105"/>
      <c r="I13105" s="112"/>
    </row>
    <row r="13106" spans="7:9" x14ac:dyDescent="0.25">
      <c r="G13106"/>
      <c r="I13106" s="112"/>
    </row>
    <row r="13107" spans="7:9" x14ac:dyDescent="0.25">
      <c r="G13107"/>
      <c r="I13107" s="112"/>
    </row>
    <row r="13108" spans="7:9" x14ac:dyDescent="0.25">
      <c r="G13108"/>
      <c r="I13108" s="112"/>
    </row>
    <row r="13109" spans="7:9" x14ac:dyDescent="0.25">
      <c r="G13109"/>
      <c r="I13109" s="112"/>
    </row>
    <row r="13110" spans="7:9" x14ac:dyDescent="0.25">
      <c r="G13110"/>
      <c r="I13110" s="112"/>
    </row>
    <row r="13111" spans="7:9" x14ac:dyDescent="0.25">
      <c r="G13111"/>
      <c r="I13111" s="112"/>
    </row>
    <row r="13112" spans="7:9" x14ac:dyDescent="0.25">
      <c r="G13112"/>
      <c r="I13112" s="112"/>
    </row>
    <row r="13113" spans="7:9" x14ac:dyDescent="0.25">
      <c r="G13113"/>
      <c r="I13113" s="112"/>
    </row>
    <row r="13114" spans="7:9" x14ac:dyDescent="0.25">
      <c r="G13114"/>
      <c r="I13114" s="112"/>
    </row>
    <row r="13115" spans="7:9" x14ac:dyDescent="0.25">
      <c r="G13115"/>
      <c r="I13115" s="112"/>
    </row>
    <row r="13116" spans="7:9" x14ac:dyDescent="0.25">
      <c r="G13116"/>
      <c r="I13116" s="112"/>
    </row>
    <row r="13117" spans="7:9" x14ac:dyDescent="0.25">
      <c r="G13117"/>
      <c r="I13117" s="112"/>
    </row>
    <row r="13118" spans="7:9" x14ac:dyDescent="0.25">
      <c r="G13118"/>
      <c r="I13118" s="112"/>
    </row>
    <row r="13119" spans="7:9" x14ac:dyDescent="0.25">
      <c r="G13119"/>
      <c r="I13119" s="112"/>
    </row>
    <row r="13120" spans="7:9" x14ac:dyDescent="0.25">
      <c r="G13120"/>
      <c r="I13120" s="112"/>
    </row>
    <row r="13121" spans="7:9" x14ac:dyDescent="0.25">
      <c r="G13121"/>
      <c r="I13121" s="112"/>
    </row>
    <row r="13122" spans="7:9" x14ac:dyDescent="0.25">
      <c r="G13122"/>
      <c r="I13122" s="112"/>
    </row>
    <row r="13123" spans="7:9" x14ac:dyDescent="0.25">
      <c r="G13123"/>
      <c r="I13123" s="112"/>
    </row>
    <row r="13124" spans="7:9" x14ac:dyDescent="0.25">
      <c r="G13124"/>
      <c r="I13124" s="112"/>
    </row>
    <row r="13125" spans="7:9" x14ac:dyDescent="0.25">
      <c r="G13125"/>
      <c r="I13125" s="112"/>
    </row>
    <row r="13126" spans="7:9" x14ac:dyDescent="0.25">
      <c r="G13126"/>
      <c r="I13126" s="112"/>
    </row>
    <row r="13127" spans="7:9" x14ac:dyDescent="0.25">
      <c r="G13127"/>
      <c r="I13127" s="112"/>
    </row>
    <row r="13128" spans="7:9" x14ac:dyDescent="0.25">
      <c r="G13128"/>
      <c r="I13128" s="112"/>
    </row>
    <row r="13129" spans="7:9" x14ac:dyDescent="0.25">
      <c r="G13129"/>
      <c r="I13129" s="112"/>
    </row>
    <row r="13130" spans="7:9" x14ac:dyDescent="0.25">
      <c r="G13130"/>
      <c r="I13130" s="112"/>
    </row>
    <row r="13131" spans="7:9" x14ac:dyDescent="0.25">
      <c r="G13131"/>
      <c r="I13131" s="112"/>
    </row>
    <row r="13132" spans="7:9" x14ac:dyDescent="0.25">
      <c r="G13132"/>
      <c r="I13132" s="112"/>
    </row>
    <row r="13133" spans="7:9" x14ac:dyDescent="0.25">
      <c r="G13133"/>
      <c r="I13133" s="112"/>
    </row>
    <row r="13134" spans="7:9" x14ac:dyDescent="0.25">
      <c r="G13134"/>
      <c r="I13134" s="112"/>
    </row>
    <row r="13135" spans="7:9" x14ac:dyDescent="0.25">
      <c r="G13135"/>
      <c r="I13135" s="112"/>
    </row>
    <row r="13136" spans="7:9" x14ac:dyDescent="0.25">
      <c r="G13136"/>
      <c r="I13136" s="112"/>
    </row>
    <row r="13137" spans="7:9" x14ac:dyDescent="0.25">
      <c r="G13137"/>
      <c r="I13137" s="112"/>
    </row>
    <row r="13138" spans="7:9" x14ac:dyDescent="0.25">
      <c r="G13138"/>
      <c r="I13138" s="112"/>
    </row>
    <row r="13139" spans="7:9" x14ac:dyDescent="0.25">
      <c r="G13139"/>
      <c r="I13139" s="112"/>
    </row>
    <row r="13140" spans="7:9" x14ac:dyDescent="0.25">
      <c r="G13140"/>
      <c r="I13140" s="112"/>
    </row>
    <row r="13141" spans="7:9" x14ac:dyDescent="0.25">
      <c r="G13141"/>
      <c r="I13141" s="112"/>
    </row>
    <row r="13142" spans="7:9" x14ac:dyDescent="0.25">
      <c r="G13142"/>
      <c r="I13142" s="112"/>
    </row>
    <row r="13143" spans="7:9" x14ac:dyDescent="0.25">
      <c r="G13143"/>
      <c r="I13143" s="112"/>
    </row>
    <row r="13144" spans="7:9" x14ac:dyDescent="0.25">
      <c r="G13144"/>
      <c r="I13144" s="112"/>
    </row>
    <row r="13145" spans="7:9" x14ac:dyDescent="0.25">
      <c r="G13145"/>
      <c r="I13145" s="112"/>
    </row>
    <row r="13146" spans="7:9" x14ac:dyDescent="0.25">
      <c r="G13146"/>
      <c r="I13146" s="112"/>
    </row>
    <row r="13147" spans="7:9" x14ac:dyDescent="0.25">
      <c r="G13147"/>
      <c r="I13147" s="112"/>
    </row>
    <row r="13148" spans="7:9" x14ac:dyDescent="0.25">
      <c r="G13148"/>
      <c r="I13148" s="112"/>
    </row>
    <row r="13149" spans="7:9" x14ac:dyDescent="0.25">
      <c r="G13149"/>
      <c r="I13149" s="112"/>
    </row>
    <row r="13150" spans="7:9" x14ac:dyDescent="0.25">
      <c r="G13150"/>
      <c r="I13150" s="112"/>
    </row>
    <row r="13151" spans="7:9" x14ac:dyDescent="0.25">
      <c r="G13151"/>
      <c r="I13151" s="112"/>
    </row>
    <row r="13152" spans="7:9" x14ac:dyDescent="0.25">
      <c r="G13152"/>
      <c r="I13152" s="112"/>
    </row>
    <row r="13153" spans="7:9" x14ac:dyDescent="0.25">
      <c r="G13153"/>
      <c r="I13153" s="112"/>
    </row>
    <row r="13154" spans="7:9" x14ac:dyDescent="0.25">
      <c r="G13154"/>
      <c r="I13154" s="112"/>
    </row>
    <row r="13155" spans="7:9" x14ac:dyDescent="0.25">
      <c r="G13155"/>
      <c r="I13155" s="112"/>
    </row>
    <row r="13156" spans="7:9" x14ac:dyDescent="0.25">
      <c r="G13156"/>
      <c r="I13156" s="112"/>
    </row>
    <row r="13157" spans="7:9" x14ac:dyDescent="0.25">
      <c r="G13157"/>
      <c r="I13157" s="112"/>
    </row>
    <row r="13158" spans="7:9" x14ac:dyDescent="0.25">
      <c r="G13158"/>
      <c r="I13158" s="112"/>
    </row>
    <row r="13159" spans="7:9" x14ac:dyDescent="0.25">
      <c r="G13159"/>
      <c r="I13159" s="112"/>
    </row>
    <row r="13160" spans="7:9" x14ac:dyDescent="0.25">
      <c r="G13160"/>
      <c r="I13160" s="112"/>
    </row>
    <row r="13161" spans="7:9" x14ac:dyDescent="0.25">
      <c r="G13161"/>
      <c r="I13161" s="112"/>
    </row>
    <row r="13162" spans="7:9" x14ac:dyDescent="0.25">
      <c r="G13162"/>
      <c r="I13162" s="112"/>
    </row>
    <row r="13163" spans="7:9" x14ac:dyDescent="0.25">
      <c r="G13163"/>
      <c r="I13163" s="112"/>
    </row>
    <row r="13164" spans="7:9" x14ac:dyDescent="0.25">
      <c r="G13164"/>
      <c r="I13164" s="112"/>
    </row>
    <row r="13165" spans="7:9" x14ac:dyDescent="0.25">
      <c r="G13165"/>
      <c r="I13165" s="112"/>
    </row>
    <row r="13166" spans="7:9" x14ac:dyDescent="0.25">
      <c r="G13166"/>
      <c r="I13166" s="112"/>
    </row>
    <row r="13167" spans="7:9" x14ac:dyDescent="0.25">
      <c r="G13167"/>
      <c r="I13167" s="112"/>
    </row>
    <row r="13168" spans="7:9" x14ac:dyDescent="0.25">
      <c r="G13168"/>
      <c r="I13168" s="112"/>
    </row>
    <row r="13169" spans="7:9" x14ac:dyDescent="0.25">
      <c r="G13169"/>
      <c r="I13169" s="112"/>
    </row>
    <row r="13170" spans="7:9" x14ac:dyDescent="0.25">
      <c r="G13170"/>
      <c r="I13170" s="112"/>
    </row>
    <row r="13171" spans="7:9" x14ac:dyDescent="0.25">
      <c r="G13171"/>
      <c r="I13171" s="112"/>
    </row>
    <row r="13172" spans="7:9" x14ac:dyDescent="0.25">
      <c r="G13172"/>
      <c r="I13172" s="112"/>
    </row>
    <row r="13173" spans="7:9" x14ac:dyDescent="0.25">
      <c r="G13173"/>
      <c r="I13173" s="112"/>
    </row>
    <row r="13174" spans="7:9" x14ac:dyDescent="0.25">
      <c r="G13174"/>
      <c r="I13174" s="112"/>
    </row>
    <row r="13175" spans="7:9" x14ac:dyDescent="0.25">
      <c r="G13175"/>
      <c r="I13175" s="112"/>
    </row>
    <row r="13176" spans="7:9" x14ac:dyDescent="0.25">
      <c r="G13176"/>
      <c r="I13176" s="112"/>
    </row>
    <row r="13177" spans="7:9" x14ac:dyDescent="0.25">
      <c r="G13177"/>
      <c r="I13177" s="112"/>
    </row>
    <row r="13178" spans="7:9" x14ac:dyDescent="0.25">
      <c r="G13178"/>
      <c r="I13178" s="112"/>
    </row>
    <row r="13179" spans="7:9" x14ac:dyDescent="0.25">
      <c r="G13179"/>
      <c r="I13179" s="112"/>
    </row>
    <row r="13180" spans="7:9" x14ac:dyDescent="0.25">
      <c r="G13180"/>
      <c r="I13180" s="112"/>
    </row>
    <row r="13181" spans="7:9" x14ac:dyDescent="0.25">
      <c r="G13181"/>
      <c r="I13181" s="112"/>
    </row>
    <row r="13182" spans="7:9" x14ac:dyDescent="0.25">
      <c r="G13182"/>
      <c r="I13182" s="112"/>
    </row>
    <row r="13183" spans="7:9" x14ac:dyDescent="0.25">
      <c r="G13183"/>
      <c r="I13183" s="112"/>
    </row>
    <row r="13184" spans="7:9" x14ac:dyDescent="0.25">
      <c r="G13184"/>
      <c r="I13184" s="112"/>
    </row>
    <row r="13185" spans="7:9" x14ac:dyDescent="0.25">
      <c r="G13185"/>
      <c r="I13185" s="112"/>
    </row>
    <row r="13186" spans="7:9" x14ac:dyDescent="0.25">
      <c r="G13186"/>
      <c r="I13186" s="112"/>
    </row>
    <row r="13187" spans="7:9" x14ac:dyDescent="0.25">
      <c r="G13187"/>
      <c r="I13187" s="112"/>
    </row>
    <row r="13188" spans="7:9" x14ac:dyDescent="0.25">
      <c r="G13188"/>
      <c r="I13188" s="112"/>
    </row>
    <row r="13189" spans="7:9" x14ac:dyDescent="0.25">
      <c r="G13189"/>
      <c r="I13189" s="112"/>
    </row>
    <row r="13190" spans="7:9" x14ac:dyDescent="0.25">
      <c r="G13190"/>
      <c r="I13190" s="112"/>
    </row>
    <row r="13191" spans="7:9" x14ac:dyDescent="0.25">
      <c r="G13191"/>
      <c r="I13191" s="112"/>
    </row>
    <row r="13192" spans="7:9" x14ac:dyDescent="0.25">
      <c r="G13192"/>
      <c r="I13192" s="112"/>
    </row>
    <row r="13193" spans="7:9" x14ac:dyDescent="0.25">
      <c r="G13193"/>
      <c r="I13193" s="112"/>
    </row>
    <row r="13194" spans="7:9" x14ac:dyDescent="0.25">
      <c r="G13194"/>
      <c r="I13194" s="112"/>
    </row>
    <row r="13195" spans="7:9" x14ac:dyDescent="0.25">
      <c r="G13195"/>
      <c r="I13195" s="112"/>
    </row>
    <row r="13196" spans="7:9" x14ac:dyDescent="0.25">
      <c r="G13196"/>
      <c r="I13196" s="112"/>
    </row>
    <row r="13197" spans="7:9" x14ac:dyDescent="0.25">
      <c r="G13197"/>
      <c r="I13197" s="112"/>
    </row>
    <row r="13198" spans="7:9" x14ac:dyDescent="0.25">
      <c r="G13198"/>
      <c r="I13198" s="112"/>
    </row>
    <row r="13199" spans="7:9" x14ac:dyDescent="0.25">
      <c r="G13199"/>
      <c r="I13199" s="112"/>
    </row>
    <row r="13200" spans="7:9" x14ac:dyDescent="0.25">
      <c r="G13200"/>
      <c r="I13200" s="112"/>
    </row>
    <row r="13201" spans="7:9" x14ac:dyDescent="0.25">
      <c r="G13201"/>
      <c r="I13201" s="112"/>
    </row>
    <row r="13202" spans="7:9" x14ac:dyDescent="0.25">
      <c r="G13202"/>
      <c r="I13202" s="112"/>
    </row>
    <row r="13203" spans="7:9" x14ac:dyDescent="0.25">
      <c r="G13203"/>
      <c r="I13203" s="112"/>
    </row>
    <row r="13204" spans="7:9" x14ac:dyDescent="0.25">
      <c r="G13204"/>
      <c r="I13204" s="112"/>
    </row>
    <row r="13205" spans="7:9" x14ac:dyDescent="0.25">
      <c r="G13205"/>
      <c r="I13205" s="112"/>
    </row>
    <row r="13206" spans="7:9" x14ac:dyDescent="0.25">
      <c r="G13206"/>
      <c r="I13206" s="112"/>
    </row>
    <row r="13207" spans="7:9" x14ac:dyDescent="0.25">
      <c r="G13207"/>
      <c r="I13207" s="112"/>
    </row>
    <row r="13208" spans="7:9" x14ac:dyDescent="0.25">
      <c r="G13208"/>
      <c r="I13208" s="112"/>
    </row>
    <row r="13209" spans="7:9" x14ac:dyDescent="0.25">
      <c r="G13209"/>
      <c r="I13209" s="112"/>
    </row>
    <row r="13210" spans="7:9" x14ac:dyDescent="0.25">
      <c r="G13210"/>
      <c r="I13210" s="112"/>
    </row>
    <row r="13211" spans="7:9" x14ac:dyDescent="0.25">
      <c r="G13211"/>
      <c r="I13211" s="112"/>
    </row>
    <row r="13212" spans="7:9" x14ac:dyDescent="0.25">
      <c r="G13212"/>
      <c r="I13212" s="112"/>
    </row>
    <row r="13213" spans="7:9" x14ac:dyDescent="0.25">
      <c r="G13213"/>
      <c r="I13213" s="112"/>
    </row>
    <row r="13214" spans="7:9" x14ac:dyDescent="0.25">
      <c r="G13214"/>
      <c r="I13214" s="112"/>
    </row>
    <row r="13215" spans="7:9" x14ac:dyDescent="0.25">
      <c r="G13215"/>
      <c r="I13215" s="112"/>
    </row>
    <row r="13216" spans="7:9" x14ac:dyDescent="0.25">
      <c r="G13216"/>
      <c r="I13216" s="112"/>
    </row>
    <row r="13217" spans="7:9" x14ac:dyDescent="0.25">
      <c r="G13217"/>
      <c r="I13217" s="112"/>
    </row>
    <row r="13218" spans="7:9" x14ac:dyDescent="0.25">
      <c r="G13218"/>
      <c r="I13218" s="112"/>
    </row>
    <row r="13219" spans="7:9" x14ac:dyDescent="0.25">
      <c r="G13219"/>
      <c r="I13219" s="112"/>
    </row>
    <row r="13220" spans="7:9" x14ac:dyDescent="0.25">
      <c r="G13220"/>
      <c r="I13220" s="112"/>
    </row>
    <row r="13221" spans="7:9" x14ac:dyDescent="0.25">
      <c r="G13221"/>
      <c r="I13221" s="112"/>
    </row>
    <row r="13222" spans="7:9" x14ac:dyDescent="0.25">
      <c r="G13222"/>
      <c r="I13222" s="112"/>
    </row>
    <row r="13223" spans="7:9" x14ac:dyDescent="0.25">
      <c r="G13223"/>
      <c r="I13223" s="112"/>
    </row>
    <row r="13224" spans="7:9" x14ac:dyDescent="0.25">
      <c r="G13224"/>
      <c r="I13224" s="112"/>
    </row>
    <row r="13225" spans="7:9" x14ac:dyDescent="0.25">
      <c r="G13225"/>
      <c r="I13225" s="112"/>
    </row>
    <row r="13226" spans="7:9" x14ac:dyDescent="0.25">
      <c r="G13226"/>
      <c r="I13226" s="112"/>
    </row>
    <row r="13227" spans="7:9" x14ac:dyDescent="0.25">
      <c r="G13227"/>
      <c r="I13227" s="112"/>
    </row>
    <row r="13228" spans="7:9" x14ac:dyDescent="0.25">
      <c r="G13228"/>
      <c r="I13228" s="112"/>
    </row>
    <row r="13229" spans="7:9" x14ac:dyDescent="0.25">
      <c r="G13229"/>
      <c r="I13229" s="112"/>
    </row>
    <row r="13230" spans="7:9" x14ac:dyDescent="0.25">
      <c r="G13230"/>
      <c r="I13230" s="112"/>
    </row>
    <row r="13231" spans="7:9" x14ac:dyDescent="0.25">
      <c r="G13231"/>
      <c r="I13231" s="112"/>
    </row>
    <row r="13232" spans="7:9" x14ac:dyDescent="0.25">
      <c r="G13232"/>
      <c r="I13232" s="112"/>
    </row>
    <row r="13233" spans="7:9" x14ac:dyDescent="0.25">
      <c r="G13233"/>
      <c r="I13233" s="112"/>
    </row>
    <row r="13234" spans="7:9" x14ac:dyDescent="0.25">
      <c r="G13234"/>
      <c r="I13234" s="112"/>
    </row>
    <row r="13235" spans="7:9" x14ac:dyDescent="0.25">
      <c r="G13235"/>
      <c r="I13235" s="112"/>
    </row>
    <row r="13236" spans="7:9" x14ac:dyDescent="0.25">
      <c r="G13236"/>
      <c r="I13236" s="112"/>
    </row>
    <row r="13237" spans="7:9" x14ac:dyDescent="0.25">
      <c r="G13237"/>
      <c r="I13237" s="112"/>
    </row>
    <row r="13238" spans="7:9" x14ac:dyDescent="0.25">
      <c r="G13238"/>
      <c r="I13238" s="112"/>
    </row>
    <row r="13239" spans="7:9" x14ac:dyDescent="0.25">
      <c r="G13239"/>
      <c r="I13239" s="112"/>
    </row>
    <row r="13240" spans="7:9" x14ac:dyDescent="0.25">
      <c r="G13240"/>
      <c r="I13240" s="112"/>
    </row>
    <row r="13241" spans="7:9" x14ac:dyDescent="0.25">
      <c r="G13241"/>
      <c r="I13241" s="112"/>
    </row>
    <row r="13242" spans="7:9" x14ac:dyDescent="0.25">
      <c r="G13242"/>
      <c r="I13242" s="112"/>
    </row>
    <row r="13243" spans="7:9" x14ac:dyDescent="0.25">
      <c r="G13243"/>
      <c r="I13243" s="112"/>
    </row>
    <row r="13244" spans="7:9" x14ac:dyDescent="0.25">
      <c r="G13244"/>
      <c r="I13244" s="112"/>
    </row>
    <row r="13245" spans="7:9" x14ac:dyDescent="0.25">
      <c r="G13245"/>
      <c r="I13245" s="112"/>
    </row>
    <row r="13246" spans="7:9" x14ac:dyDescent="0.25">
      <c r="G13246"/>
      <c r="I13246" s="112"/>
    </row>
    <row r="13247" spans="7:9" x14ac:dyDescent="0.25">
      <c r="G13247"/>
      <c r="I13247" s="112"/>
    </row>
    <row r="13248" spans="7:9" x14ac:dyDescent="0.25">
      <c r="G13248"/>
      <c r="I13248" s="112"/>
    </row>
    <row r="13249" spans="7:9" x14ac:dyDescent="0.25">
      <c r="G13249"/>
      <c r="I13249" s="112"/>
    </row>
    <row r="13250" spans="7:9" x14ac:dyDescent="0.25">
      <c r="G13250"/>
      <c r="I13250" s="112"/>
    </row>
    <row r="13251" spans="7:9" x14ac:dyDescent="0.25">
      <c r="G13251"/>
      <c r="I13251" s="112"/>
    </row>
    <row r="13252" spans="7:9" x14ac:dyDescent="0.25">
      <c r="G13252"/>
      <c r="I13252" s="112"/>
    </row>
    <row r="13253" spans="7:9" x14ac:dyDescent="0.25">
      <c r="G13253"/>
      <c r="I13253" s="112"/>
    </row>
    <row r="13254" spans="7:9" x14ac:dyDescent="0.25">
      <c r="G13254"/>
      <c r="I13254" s="112"/>
    </row>
    <row r="13255" spans="7:9" x14ac:dyDescent="0.25">
      <c r="G13255"/>
      <c r="I13255" s="112"/>
    </row>
    <row r="13256" spans="7:9" x14ac:dyDescent="0.25">
      <c r="G13256"/>
      <c r="I13256" s="112"/>
    </row>
    <row r="13257" spans="7:9" x14ac:dyDescent="0.25">
      <c r="G13257"/>
      <c r="I13257" s="112"/>
    </row>
    <row r="13258" spans="7:9" x14ac:dyDescent="0.25">
      <c r="G13258"/>
      <c r="I13258" s="112"/>
    </row>
    <row r="13259" spans="7:9" x14ac:dyDescent="0.25">
      <c r="G13259"/>
      <c r="I13259" s="112"/>
    </row>
    <row r="13260" spans="7:9" x14ac:dyDescent="0.25">
      <c r="G13260"/>
      <c r="I13260" s="112"/>
    </row>
    <row r="13261" spans="7:9" x14ac:dyDescent="0.25">
      <c r="G13261"/>
      <c r="I13261" s="112"/>
    </row>
    <row r="13262" spans="7:9" x14ac:dyDescent="0.25">
      <c r="G13262"/>
      <c r="I13262" s="112"/>
    </row>
    <row r="13263" spans="7:9" x14ac:dyDescent="0.25">
      <c r="G13263"/>
      <c r="I13263" s="112"/>
    </row>
    <row r="13264" spans="7:9" x14ac:dyDescent="0.25">
      <c r="G13264"/>
      <c r="I13264" s="112"/>
    </row>
    <row r="13265" spans="7:9" x14ac:dyDescent="0.25">
      <c r="G13265"/>
      <c r="I13265" s="112"/>
    </row>
    <row r="13266" spans="7:9" x14ac:dyDescent="0.25">
      <c r="G13266"/>
      <c r="I13266" s="112"/>
    </row>
    <row r="13267" spans="7:9" x14ac:dyDescent="0.25">
      <c r="G13267"/>
      <c r="I13267" s="112"/>
    </row>
    <row r="13268" spans="7:9" x14ac:dyDescent="0.25">
      <c r="G13268"/>
      <c r="I13268" s="112"/>
    </row>
    <row r="13269" spans="7:9" x14ac:dyDescent="0.25">
      <c r="G13269"/>
      <c r="I13269" s="112"/>
    </row>
    <row r="13270" spans="7:9" x14ac:dyDescent="0.25">
      <c r="G13270"/>
      <c r="I13270" s="112"/>
    </row>
    <row r="13271" spans="7:9" x14ac:dyDescent="0.25">
      <c r="G13271"/>
      <c r="I13271" s="112"/>
    </row>
    <row r="13272" spans="7:9" x14ac:dyDescent="0.25">
      <c r="G13272"/>
      <c r="I13272" s="112"/>
    </row>
    <row r="13273" spans="7:9" x14ac:dyDescent="0.25">
      <c r="G13273"/>
      <c r="I13273" s="112"/>
    </row>
    <row r="13274" spans="7:9" x14ac:dyDescent="0.25">
      <c r="G13274"/>
      <c r="I13274" s="112"/>
    </row>
    <row r="13275" spans="7:9" x14ac:dyDescent="0.25">
      <c r="G13275"/>
      <c r="I13275" s="112"/>
    </row>
    <row r="13276" spans="7:9" x14ac:dyDescent="0.25">
      <c r="G13276"/>
      <c r="I13276" s="112"/>
    </row>
    <row r="13277" spans="7:9" x14ac:dyDescent="0.25">
      <c r="G13277"/>
      <c r="I13277" s="112"/>
    </row>
    <row r="13278" spans="7:9" x14ac:dyDescent="0.25">
      <c r="G13278"/>
      <c r="I13278" s="112"/>
    </row>
    <row r="13279" spans="7:9" x14ac:dyDescent="0.25">
      <c r="G13279"/>
      <c r="I13279" s="112"/>
    </row>
    <row r="13280" spans="7:9" x14ac:dyDescent="0.25">
      <c r="G13280"/>
      <c r="I13280" s="112"/>
    </row>
    <row r="13281" spans="7:9" x14ac:dyDescent="0.25">
      <c r="G13281"/>
      <c r="I13281" s="112"/>
    </row>
    <row r="13282" spans="7:9" x14ac:dyDescent="0.25">
      <c r="G13282"/>
      <c r="I13282" s="112"/>
    </row>
    <row r="13283" spans="7:9" x14ac:dyDescent="0.25">
      <c r="G13283"/>
      <c r="I13283" s="112"/>
    </row>
    <row r="13284" spans="7:9" x14ac:dyDescent="0.25">
      <c r="G13284"/>
      <c r="I13284" s="112"/>
    </row>
    <row r="13285" spans="7:9" x14ac:dyDescent="0.25">
      <c r="G13285"/>
      <c r="I13285" s="112"/>
    </row>
    <row r="13286" spans="7:9" x14ac:dyDescent="0.25">
      <c r="G13286"/>
      <c r="I13286" s="112"/>
    </row>
    <row r="13287" spans="7:9" x14ac:dyDescent="0.25">
      <c r="G13287"/>
      <c r="I13287" s="112"/>
    </row>
    <row r="13288" spans="7:9" x14ac:dyDescent="0.25">
      <c r="G13288"/>
      <c r="I13288" s="112"/>
    </row>
    <row r="13289" spans="7:9" x14ac:dyDescent="0.25">
      <c r="G13289"/>
      <c r="I13289" s="112"/>
    </row>
    <row r="13290" spans="7:9" x14ac:dyDescent="0.25">
      <c r="G13290"/>
      <c r="I13290" s="112"/>
    </row>
    <row r="13291" spans="7:9" x14ac:dyDescent="0.25">
      <c r="G13291"/>
      <c r="I13291" s="112"/>
    </row>
    <row r="13292" spans="7:9" x14ac:dyDescent="0.25">
      <c r="G13292"/>
      <c r="I13292" s="112"/>
    </row>
    <row r="13293" spans="7:9" x14ac:dyDescent="0.25">
      <c r="G13293"/>
      <c r="I13293" s="112"/>
    </row>
    <row r="13294" spans="7:9" x14ac:dyDescent="0.25">
      <c r="G13294"/>
      <c r="I13294" s="112"/>
    </row>
    <row r="13295" spans="7:9" x14ac:dyDescent="0.25">
      <c r="G13295"/>
      <c r="I13295" s="112"/>
    </row>
    <row r="13296" spans="7:9" x14ac:dyDescent="0.25">
      <c r="G13296"/>
      <c r="I13296" s="112"/>
    </row>
    <row r="13297" spans="7:9" x14ac:dyDescent="0.25">
      <c r="G13297"/>
      <c r="I13297" s="112"/>
    </row>
    <row r="13298" spans="7:9" x14ac:dyDescent="0.25">
      <c r="G13298"/>
      <c r="I13298" s="112"/>
    </row>
    <row r="13299" spans="7:9" x14ac:dyDescent="0.25">
      <c r="G13299"/>
      <c r="I13299" s="112"/>
    </row>
    <row r="13300" spans="7:9" x14ac:dyDescent="0.25">
      <c r="G13300"/>
      <c r="I13300" s="112"/>
    </row>
    <row r="13301" spans="7:9" x14ac:dyDescent="0.25">
      <c r="G13301"/>
      <c r="I13301" s="112"/>
    </row>
    <row r="13302" spans="7:9" x14ac:dyDescent="0.25">
      <c r="G13302"/>
      <c r="I13302" s="112"/>
    </row>
    <row r="13303" spans="7:9" x14ac:dyDescent="0.25">
      <c r="G13303"/>
      <c r="I13303" s="112"/>
    </row>
    <row r="13304" spans="7:9" x14ac:dyDescent="0.25">
      <c r="G13304"/>
      <c r="I13304" s="112"/>
    </row>
    <row r="13305" spans="7:9" x14ac:dyDescent="0.25">
      <c r="G13305"/>
      <c r="I13305" s="112"/>
    </row>
    <row r="13306" spans="7:9" x14ac:dyDescent="0.25">
      <c r="G13306"/>
      <c r="I13306" s="112"/>
    </row>
    <row r="13307" spans="7:9" x14ac:dyDescent="0.25">
      <c r="G13307"/>
      <c r="I13307" s="112"/>
    </row>
    <row r="13308" spans="7:9" x14ac:dyDescent="0.25">
      <c r="G13308"/>
      <c r="I13308" s="112"/>
    </row>
    <row r="13309" spans="7:9" x14ac:dyDescent="0.25">
      <c r="G13309"/>
      <c r="I13309" s="112"/>
    </row>
    <row r="13310" spans="7:9" x14ac:dyDescent="0.25">
      <c r="G13310"/>
      <c r="I13310" s="112"/>
    </row>
    <row r="13311" spans="7:9" x14ac:dyDescent="0.25">
      <c r="G13311"/>
      <c r="I13311" s="112"/>
    </row>
    <row r="13312" spans="7:9" x14ac:dyDescent="0.25">
      <c r="G13312"/>
      <c r="I13312" s="112"/>
    </row>
    <row r="13313" spans="7:9" x14ac:dyDescent="0.25">
      <c r="G13313"/>
      <c r="I13313" s="112"/>
    </row>
    <row r="13314" spans="7:9" x14ac:dyDescent="0.25">
      <c r="G13314"/>
      <c r="I13314" s="112"/>
    </row>
    <row r="13315" spans="7:9" x14ac:dyDescent="0.25">
      <c r="G13315"/>
      <c r="I13315" s="112"/>
    </row>
    <row r="13316" spans="7:9" x14ac:dyDescent="0.25">
      <c r="G13316"/>
      <c r="I13316" s="112"/>
    </row>
    <row r="13317" spans="7:9" x14ac:dyDescent="0.25">
      <c r="G13317"/>
      <c r="I13317" s="112"/>
    </row>
    <row r="13318" spans="7:9" x14ac:dyDescent="0.25">
      <c r="G13318"/>
      <c r="I13318" s="112"/>
    </row>
    <row r="13319" spans="7:9" x14ac:dyDescent="0.25">
      <c r="G13319"/>
      <c r="I13319" s="112"/>
    </row>
    <row r="13320" spans="7:9" x14ac:dyDescent="0.25">
      <c r="G13320"/>
      <c r="I13320" s="112"/>
    </row>
    <row r="13321" spans="7:9" x14ac:dyDescent="0.25">
      <c r="G13321"/>
      <c r="I13321" s="112"/>
    </row>
    <row r="13322" spans="7:9" x14ac:dyDescent="0.25">
      <c r="G13322"/>
      <c r="I13322" s="112"/>
    </row>
    <row r="13323" spans="7:9" x14ac:dyDescent="0.25">
      <c r="G13323"/>
      <c r="I13323" s="112"/>
    </row>
    <row r="13324" spans="7:9" x14ac:dyDescent="0.25">
      <c r="G13324"/>
      <c r="I13324" s="112"/>
    </row>
    <row r="13325" spans="7:9" x14ac:dyDescent="0.25">
      <c r="G13325"/>
      <c r="I13325" s="112"/>
    </row>
    <row r="13326" spans="7:9" x14ac:dyDescent="0.25">
      <c r="G13326"/>
      <c r="I13326" s="112"/>
    </row>
    <row r="13327" spans="7:9" x14ac:dyDescent="0.25">
      <c r="G13327"/>
      <c r="I13327" s="112"/>
    </row>
    <row r="13328" spans="7:9" x14ac:dyDescent="0.25">
      <c r="G13328"/>
      <c r="I13328" s="112"/>
    </row>
    <row r="13329" spans="7:9" x14ac:dyDescent="0.25">
      <c r="G13329"/>
      <c r="I13329" s="112"/>
    </row>
    <row r="13330" spans="7:9" x14ac:dyDescent="0.25">
      <c r="G13330"/>
      <c r="I13330" s="112"/>
    </row>
    <row r="13331" spans="7:9" x14ac:dyDescent="0.25">
      <c r="G13331"/>
      <c r="I13331" s="112"/>
    </row>
    <row r="13332" spans="7:9" x14ac:dyDescent="0.25">
      <c r="G13332"/>
      <c r="I13332" s="112"/>
    </row>
    <row r="13333" spans="7:9" x14ac:dyDescent="0.25">
      <c r="G13333"/>
      <c r="I13333" s="112"/>
    </row>
    <row r="13334" spans="7:9" x14ac:dyDescent="0.25">
      <c r="G13334"/>
      <c r="I13334" s="112"/>
    </row>
    <row r="13335" spans="7:9" x14ac:dyDescent="0.25">
      <c r="G13335"/>
      <c r="I13335" s="112"/>
    </row>
    <row r="13336" spans="7:9" x14ac:dyDescent="0.25">
      <c r="G13336"/>
      <c r="I13336" s="112"/>
    </row>
    <row r="13337" spans="7:9" x14ac:dyDescent="0.25">
      <c r="G13337"/>
      <c r="I13337" s="112"/>
    </row>
    <row r="13338" spans="7:9" x14ac:dyDescent="0.25">
      <c r="G13338"/>
      <c r="I13338" s="112"/>
    </row>
    <row r="13339" spans="7:9" x14ac:dyDescent="0.25">
      <c r="G13339"/>
      <c r="I13339" s="112"/>
    </row>
    <row r="13340" spans="7:9" x14ac:dyDescent="0.25">
      <c r="G13340"/>
      <c r="I13340" s="112"/>
    </row>
    <row r="13341" spans="7:9" x14ac:dyDescent="0.25">
      <c r="G13341"/>
      <c r="I13341" s="112"/>
    </row>
    <row r="13342" spans="7:9" x14ac:dyDescent="0.25">
      <c r="G13342"/>
      <c r="I13342" s="112"/>
    </row>
    <row r="13343" spans="7:9" x14ac:dyDescent="0.25">
      <c r="G13343"/>
      <c r="I13343" s="112"/>
    </row>
    <row r="13344" spans="7:9" x14ac:dyDescent="0.25">
      <c r="G13344"/>
      <c r="I13344" s="112"/>
    </row>
    <row r="13345" spans="7:9" x14ac:dyDescent="0.25">
      <c r="G13345"/>
      <c r="I13345" s="112"/>
    </row>
    <row r="13346" spans="7:9" x14ac:dyDescent="0.25">
      <c r="G13346"/>
      <c r="I13346" s="112"/>
    </row>
    <row r="13347" spans="7:9" x14ac:dyDescent="0.25">
      <c r="G13347"/>
      <c r="I13347" s="112"/>
    </row>
    <row r="13348" spans="7:9" x14ac:dyDescent="0.25">
      <c r="G13348"/>
      <c r="I13348" s="112"/>
    </row>
    <row r="13349" spans="7:9" x14ac:dyDescent="0.25">
      <c r="G13349"/>
      <c r="I13349" s="112"/>
    </row>
    <row r="13350" spans="7:9" x14ac:dyDescent="0.25">
      <c r="G13350"/>
      <c r="I13350" s="112"/>
    </row>
    <row r="13351" spans="7:9" x14ac:dyDescent="0.25">
      <c r="G13351"/>
      <c r="I13351" s="112"/>
    </row>
    <row r="13352" spans="7:9" x14ac:dyDescent="0.25">
      <c r="G13352"/>
      <c r="I13352" s="112"/>
    </row>
    <row r="13353" spans="7:9" x14ac:dyDescent="0.25">
      <c r="G13353"/>
      <c r="I13353" s="112"/>
    </row>
    <row r="13354" spans="7:9" x14ac:dyDescent="0.25">
      <c r="G13354"/>
      <c r="I13354" s="112"/>
    </row>
    <row r="13355" spans="7:9" x14ac:dyDescent="0.25">
      <c r="G13355"/>
      <c r="I13355" s="112"/>
    </row>
    <row r="13356" spans="7:9" x14ac:dyDescent="0.25">
      <c r="G13356"/>
      <c r="I13356" s="112"/>
    </row>
    <row r="13357" spans="7:9" x14ac:dyDescent="0.25">
      <c r="G13357"/>
      <c r="I13357" s="112"/>
    </row>
    <row r="13358" spans="7:9" x14ac:dyDescent="0.25">
      <c r="G13358"/>
      <c r="I13358" s="112"/>
    </row>
    <row r="13359" spans="7:9" x14ac:dyDescent="0.25">
      <c r="G13359"/>
      <c r="I13359" s="112"/>
    </row>
    <row r="13360" spans="7:9" x14ac:dyDescent="0.25">
      <c r="G13360"/>
      <c r="I13360" s="112"/>
    </row>
    <row r="13361" spans="7:9" x14ac:dyDescent="0.25">
      <c r="G13361"/>
      <c r="I13361" s="112"/>
    </row>
    <row r="13362" spans="7:9" x14ac:dyDescent="0.25">
      <c r="G13362"/>
      <c r="I13362" s="112"/>
    </row>
    <row r="13363" spans="7:9" x14ac:dyDescent="0.25">
      <c r="G13363"/>
      <c r="I13363" s="112"/>
    </row>
    <row r="13364" spans="7:9" x14ac:dyDescent="0.25">
      <c r="G13364"/>
      <c r="I13364" s="112"/>
    </row>
    <row r="13365" spans="7:9" x14ac:dyDescent="0.25">
      <c r="G13365"/>
      <c r="I13365" s="112"/>
    </row>
    <row r="13366" spans="7:9" x14ac:dyDescent="0.25">
      <c r="G13366"/>
      <c r="I13366" s="112"/>
    </row>
    <row r="13367" spans="7:9" x14ac:dyDescent="0.25">
      <c r="G13367"/>
      <c r="I13367" s="112"/>
    </row>
    <row r="13368" spans="7:9" x14ac:dyDescent="0.25">
      <c r="G13368"/>
      <c r="I13368" s="112"/>
    </row>
    <row r="13369" spans="7:9" x14ac:dyDescent="0.25">
      <c r="G13369"/>
      <c r="I13369" s="112"/>
    </row>
    <row r="13370" spans="7:9" x14ac:dyDescent="0.25">
      <c r="G13370"/>
      <c r="I13370" s="112"/>
    </row>
    <row r="13371" spans="7:9" x14ac:dyDescent="0.25">
      <c r="G13371"/>
      <c r="I13371" s="112"/>
    </row>
    <row r="13372" spans="7:9" x14ac:dyDescent="0.25">
      <c r="G13372"/>
      <c r="I13372" s="112"/>
    </row>
    <row r="13373" spans="7:9" x14ac:dyDescent="0.25">
      <c r="G13373"/>
      <c r="I13373" s="112"/>
    </row>
    <row r="13374" spans="7:9" x14ac:dyDescent="0.25">
      <c r="G13374"/>
      <c r="I13374" s="112"/>
    </row>
    <row r="13375" spans="7:9" x14ac:dyDescent="0.25">
      <c r="G13375"/>
      <c r="I13375" s="112"/>
    </row>
    <row r="13376" spans="7:9" x14ac:dyDescent="0.25">
      <c r="G13376"/>
      <c r="I13376" s="112"/>
    </row>
    <row r="13377" spans="7:9" x14ac:dyDescent="0.25">
      <c r="G13377"/>
      <c r="I13377" s="112"/>
    </row>
    <row r="13378" spans="7:9" x14ac:dyDescent="0.25">
      <c r="G13378"/>
      <c r="I13378" s="112"/>
    </row>
    <row r="13379" spans="7:9" x14ac:dyDescent="0.25">
      <c r="G13379"/>
      <c r="I13379" s="112"/>
    </row>
    <row r="13380" spans="7:9" x14ac:dyDescent="0.25">
      <c r="G13380"/>
      <c r="I13380" s="112"/>
    </row>
    <row r="13381" spans="7:9" x14ac:dyDescent="0.25">
      <c r="G13381"/>
      <c r="I13381" s="112"/>
    </row>
    <row r="13382" spans="7:9" x14ac:dyDescent="0.25">
      <c r="G13382"/>
      <c r="I13382" s="112"/>
    </row>
    <row r="13383" spans="7:9" x14ac:dyDescent="0.25">
      <c r="G13383"/>
      <c r="I13383" s="112"/>
    </row>
    <row r="13384" spans="7:9" x14ac:dyDescent="0.25">
      <c r="G13384"/>
      <c r="I13384" s="112"/>
    </row>
    <row r="13385" spans="7:9" x14ac:dyDescent="0.25">
      <c r="G13385"/>
      <c r="I13385" s="112"/>
    </row>
    <row r="13386" spans="7:9" x14ac:dyDescent="0.25">
      <c r="G13386"/>
      <c r="I13386" s="112"/>
    </row>
    <row r="13387" spans="7:9" x14ac:dyDescent="0.25">
      <c r="G13387"/>
      <c r="I13387" s="112"/>
    </row>
    <row r="13388" spans="7:9" x14ac:dyDescent="0.25">
      <c r="G13388"/>
      <c r="I13388" s="112"/>
    </row>
    <row r="13389" spans="7:9" x14ac:dyDescent="0.25">
      <c r="G13389"/>
      <c r="I13389" s="112"/>
    </row>
    <row r="13390" spans="7:9" x14ac:dyDescent="0.25">
      <c r="G13390"/>
      <c r="I13390" s="112"/>
    </row>
    <row r="13391" spans="7:9" x14ac:dyDescent="0.25">
      <c r="G13391"/>
      <c r="I13391" s="112"/>
    </row>
    <row r="13392" spans="7:9" x14ac:dyDescent="0.25">
      <c r="G13392"/>
      <c r="I13392" s="112"/>
    </row>
    <row r="13393" spans="7:9" x14ac:dyDescent="0.25">
      <c r="G13393"/>
      <c r="I13393" s="112"/>
    </row>
    <row r="13394" spans="7:9" x14ac:dyDescent="0.25">
      <c r="G13394"/>
      <c r="I13394" s="112"/>
    </row>
    <row r="13395" spans="7:9" x14ac:dyDescent="0.25">
      <c r="G13395"/>
      <c r="I13395" s="112"/>
    </row>
    <row r="13396" spans="7:9" x14ac:dyDescent="0.25">
      <c r="G13396"/>
      <c r="I13396" s="112"/>
    </row>
    <row r="13397" spans="7:9" x14ac:dyDescent="0.25">
      <c r="G13397"/>
      <c r="I13397" s="112"/>
    </row>
    <row r="13398" spans="7:9" x14ac:dyDescent="0.25">
      <c r="G13398"/>
      <c r="I13398" s="112"/>
    </row>
    <row r="13399" spans="7:9" x14ac:dyDescent="0.25">
      <c r="G13399"/>
      <c r="I13399" s="112"/>
    </row>
    <row r="13400" spans="7:9" x14ac:dyDescent="0.25">
      <c r="G13400"/>
      <c r="I13400" s="112"/>
    </row>
    <row r="13401" spans="7:9" x14ac:dyDescent="0.25">
      <c r="G13401"/>
      <c r="I13401" s="112"/>
    </row>
    <row r="13402" spans="7:9" x14ac:dyDescent="0.25">
      <c r="G13402"/>
      <c r="I13402" s="112"/>
    </row>
    <row r="13403" spans="7:9" x14ac:dyDescent="0.25">
      <c r="G13403"/>
      <c r="I13403" s="112"/>
    </row>
    <row r="13404" spans="7:9" x14ac:dyDescent="0.25">
      <c r="G13404"/>
      <c r="I13404" s="112"/>
    </row>
    <row r="13405" spans="7:9" x14ac:dyDescent="0.25">
      <c r="G13405"/>
      <c r="I13405" s="112"/>
    </row>
    <row r="13406" spans="7:9" x14ac:dyDescent="0.25">
      <c r="G13406"/>
      <c r="I13406" s="112"/>
    </row>
    <row r="13407" spans="7:9" x14ac:dyDescent="0.25">
      <c r="G13407"/>
      <c r="I13407" s="112"/>
    </row>
    <row r="13408" spans="7:9" x14ac:dyDescent="0.25">
      <c r="G13408"/>
      <c r="I13408" s="112"/>
    </row>
    <row r="13409" spans="7:9" x14ac:dyDescent="0.25">
      <c r="G13409"/>
      <c r="I13409" s="112"/>
    </row>
    <row r="13410" spans="7:9" x14ac:dyDescent="0.25">
      <c r="G13410"/>
      <c r="I13410" s="112"/>
    </row>
    <row r="13411" spans="7:9" x14ac:dyDescent="0.25">
      <c r="G13411"/>
      <c r="I13411" s="112"/>
    </row>
    <row r="13412" spans="7:9" x14ac:dyDescent="0.25">
      <c r="G13412"/>
      <c r="I13412" s="112"/>
    </row>
    <row r="13413" spans="7:9" x14ac:dyDescent="0.25">
      <c r="G13413"/>
      <c r="I13413" s="112"/>
    </row>
    <row r="13414" spans="7:9" x14ac:dyDescent="0.25">
      <c r="G13414"/>
      <c r="I13414" s="112"/>
    </row>
    <row r="13415" spans="7:9" x14ac:dyDescent="0.25">
      <c r="G13415"/>
      <c r="I13415" s="112"/>
    </row>
    <row r="13416" spans="7:9" x14ac:dyDescent="0.25">
      <c r="G13416"/>
      <c r="I13416" s="112"/>
    </row>
    <row r="13417" spans="7:9" x14ac:dyDescent="0.25">
      <c r="G13417"/>
      <c r="I13417" s="112"/>
    </row>
    <row r="13418" spans="7:9" x14ac:dyDescent="0.25">
      <c r="G13418"/>
      <c r="I13418" s="112"/>
    </row>
    <row r="13419" spans="7:9" x14ac:dyDescent="0.25">
      <c r="G13419"/>
      <c r="I13419" s="112"/>
    </row>
    <row r="13420" spans="7:9" x14ac:dyDescent="0.25">
      <c r="G13420"/>
      <c r="I13420" s="112"/>
    </row>
    <row r="13421" spans="7:9" x14ac:dyDescent="0.25">
      <c r="G13421"/>
      <c r="I13421" s="112"/>
    </row>
    <row r="13422" spans="7:9" x14ac:dyDescent="0.25">
      <c r="G13422"/>
      <c r="I13422" s="112"/>
    </row>
    <row r="13423" spans="7:9" x14ac:dyDescent="0.25">
      <c r="G13423"/>
      <c r="I13423" s="112"/>
    </row>
    <row r="13424" spans="7:9" x14ac:dyDescent="0.25">
      <c r="G13424"/>
      <c r="I13424" s="112"/>
    </row>
    <row r="13425" spans="7:9" x14ac:dyDescent="0.25">
      <c r="G13425"/>
      <c r="I13425" s="112"/>
    </row>
    <row r="13426" spans="7:9" x14ac:dyDescent="0.25">
      <c r="G13426"/>
      <c r="I13426" s="112"/>
    </row>
    <row r="13427" spans="7:9" x14ac:dyDescent="0.25">
      <c r="G13427"/>
      <c r="I13427" s="112"/>
    </row>
    <row r="13428" spans="7:9" x14ac:dyDescent="0.25">
      <c r="G13428"/>
      <c r="I13428" s="112"/>
    </row>
    <row r="13429" spans="7:9" x14ac:dyDescent="0.25">
      <c r="G13429"/>
      <c r="I13429" s="112"/>
    </row>
    <row r="13430" spans="7:9" x14ac:dyDescent="0.25">
      <c r="G13430"/>
      <c r="I13430" s="112"/>
    </row>
    <row r="13431" spans="7:9" x14ac:dyDescent="0.25">
      <c r="G13431"/>
      <c r="I13431" s="112"/>
    </row>
    <row r="13432" spans="7:9" x14ac:dyDescent="0.25">
      <c r="G13432"/>
      <c r="I13432" s="112"/>
    </row>
    <row r="13433" spans="7:9" x14ac:dyDescent="0.25">
      <c r="G13433"/>
      <c r="I13433" s="112"/>
    </row>
    <row r="13434" spans="7:9" x14ac:dyDescent="0.25">
      <c r="G13434"/>
      <c r="I13434" s="112"/>
    </row>
    <row r="13435" spans="7:9" x14ac:dyDescent="0.25">
      <c r="G13435"/>
      <c r="I13435" s="112"/>
    </row>
    <row r="13436" spans="7:9" x14ac:dyDescent="0.25">
      <c r="G13436"/>
      <c r="I13436" s="112"/>
    </row>
    <row r="13437" spans="7:9" x14ac:dyDescent="0.25">
      <c r="G13437"/>
      <c r="I13437" s="112"/>
    </row>
    <row r="13438" spans="7:9" x14ac:dyDescent="0.25">
      <c r="G13438"/>
      <c r="I13438" s="112"/>
    </row>
    <row r="13439" spans="7:9" x14ac:dyDescent="0.25">
      <c r="G13439"/>
      <c r="I13439" s="112"/>
    </row>
    <row r="13440" spans="7:9" x14ac:dyDescent="0.25">
      <c r="G13440"/>
      <c r="I13440" s="112"/>
    </row>
    <row r="13441" spans="7:9" x14ac:dyDescent="0.25">
      <c r="G13441"/>
      <c r="I13441" s="112"/>
    </row>
    <row r="13442" spans="7:9" x14ac:dyDescent="0.25">
      <c r="G13442"/>
      <c r="I13442" s="112"/>
    </row>
    <row r="13443" spans="7:9" x14ac:dyDescent="0.25">
      <c r="G13443"/>
      <c r="I13443" s="112"/>
    </row>
    <row r="13444" spans="7:9" x14ac:dyDescent="0.25">
      <c r="G13444"/>
      <c r="I13444" s="112"/>
    </row>
    <row r="13445" spans="7:9" x14ac:dyDescent="0.25">
      <c r="G13445"/>
      <c r="I13445" s="112"/>
    </row>
    <row r="13446" spans="7:9" x14ac:dyDescent="0.25">
      <c r="G13446"/>
      <c r="I13446" s="112"/>
    </row>
    <row r="13447" spans="7:9" x14ac:dyDescent="0.25">
      <c r="G13447"/>
      <c r="I13447" s="112"/>
    </row>
    <row r="13448" spans="7:9" x14ac:dyDescent="0.25">
      <c r="G13448"/>
      <c r="I13448" s="112"/>
    </row>
    <row r="13449" spans="7:9" x14ac:dyDescent="0.25">
      <c r="G13449"/>
      <c r="I13449" s="112"/>
    </row>
    <row r="13450" spans="7:9" x14ac:dyDescent="0.25">
      <c r="G13450"/>
      <c r="I13450" s="112"/>
    </row>
    <row r="13451" spans="7:9" x14ac:dyDescent="0.25">
      <c r="G13451"/>
      <c r="I13451" s="112"/>
    </row>
    <row r="13452" spans="7:9" x14ac:dyDescent="0.25">
      <c r="G13452"/>
      <c r="I13452" s="112"/>
    </row>
    <row r="13453" spans="7:9" x14ac:dyDescent="0.25">
      <c r="G13453"/>
      <c r="I13453" s="112"/>
    </row>
    <row r="13454" spans="7:9" x14ac:dyDescent="0.25">
      <c r="G13454"/>
      <c r="I13454" s="112"/>
    </row>
    <row r="13455" spans="7:9" x14ac:dyDescent="0.25">
      <c r="G13455"/>
      <c r="I13455" s="112"/>
    </row>
    <row r="13456" spans="7:9" x14ac:dyDescent="0.25">
      <c r="G13456"/>
      <c r="I13456" s="112"/>
    </row>
    <row r="13457" spans="7:9" x14ac:dyDescent="0.25">
      <c r="G13457"/>
      <c r="I13457" s="112"/>
    </row>
    <row r="13458" spans="7:9" x14ac:dyDescent="0.25">
      <c r="G13458"/>
      <c r="I13458" s="112"/>
    </row>
    <row r="13459" spans="7:9" x14ac:dyDescent="0.25">
      <c r="G13459"/>
      <c r="I13459" s="112"/>
    </row>
    <row r="13460" spans="7:9" x14ac:dyDescent="0.25">
      <c r="G13460"/>
      <c r="I13460" s="112"/>
    </row>
    <row r="13461" spans="7:9" x14ac:dyDescent="0.25">
      <c r="G13461"/>
      <c r="I13461" s="112"/>
    </row>
    <row r="13462" spans="7:9" x14ac:dyDescent="0.25">
      <c r="G13462"/>
      <c r="I13462" s="112"/>
    </row>
    <row r="13463" spans="7:9" x14ac:dyDescent="0.25">
      <c r="G13463"/>
      <c r="I13463" s="112"/>
    </row>
    <row r="13464" spans="7:9" x14ac:dyDescent="0.25">
      <c r="G13464"/>
      <c r="I13464" s="112"/>
    </row>
    <row r="13465" spans="7:9" x14ac:dyDescent="0.25">
      <c r="G13465"/>
      <c r="I13465" s="112"/>
    </row>
    <row r="13466" spans="7:9" x14ac:dyDescent="0.25">
      <c r="G13466"/>
      <c r="I13466" s="112"/>
    </row>
    <row r="13467" spans="7:9" x14ac:dyDescent="0.25">
      <c r="G13467"/>
      <c r="I13467" s="112"/>
    </row>
    <row r="13468" spans="7:9" x14ac:dyDescent="0.25">
      <c r="G13468"/>
      <c r="I13468" s="112"/>
    </row>
    <row r="13469" spans="7:9" x14ac:dyDescent="0.25">
      <c r="G13469"/>
      <c r="I13469" s="112"/>
    </row>
    <row r="13470" spans="7:9" x14ac:dyDescent="0.25">
      <c r="G13470"/>
      <c r="I13470" s="112"/>
    </row>
    <row r="13471" spans="7:9" x14ac:dyDescent="0.25">
      <c r="G13471"/>
      <c r="I13471" s="112"/>
    </row>
    <row r="13472" spans="7:9" x14ac:dyDescent="0.25">
      <c r="G13472"/>
      <c r="I13472" s="112"/>
    </row>
    <row r="13473" spans="7:9" x14ac:dyDescent="0.25">
      <c r="G13473"/>
      <c r="I13473" s="112"/>
    </row>
    <row r="13474" spans="7:9" x14ac:dyDescent="0.25">
      <c r="G13474"/>
      <c r="I13474" s="112"/>
    </row>
    <row r="13475" spans="7:9" x14ac:dyDescent="0.25">
      <c r="G13475"/>
      <c r="I13475" s="112"/>
    </row>
    <row r="13476" spans="7:9" x14ac:dyDescent="0.25">
      <c r="G13476"/>
      <c r="I13476" s="112"/>
    </row>
    <row r="13477" spans="7:9" x14ac:dyDescent="0.25">
      <c r="G13477"/>
      <c r="I13477" s="112"/>
    </row>
    <row r="13478" spans="7:9" x14ac:dyDescent="0.25">
      <c r="G13478"/>
      <c r="I13478" s="112"/>
    </row>
    <row r="13479" spans="7:9" x14ac:dyDescent="0.25">
      <c r="G13479"/>
      <c r="I13479" s="112"/>
    </row>
    <row r="13480" spans="7:9" x14ac:dyDescent="0.25">
      <c r="G13480"/>
      <c r="I13480" s="112"/>
    </row>
    <row r="13481" spans="7:9" x14ac:dyDescent="0.25">
      <c r="G13481"/>
      <c r="I13481" s="112"/>
    </row>
    <row r="13482" spans="7:9" x14ac:dyDescent="0.25">
      <c r="G13482"/>
      <c r="I13482" s="112"/>
    </row>
    <row r="13483" spans="7:9" x14ac:dyDescent="0.25">
      <c r="G13483"/>
      <c r="I13483" s="112"/>
    </row>
    <row r="13484" spans="7:9" x14ac:dyDescent="0.25">
      <c r="G13484"/>
      <c r="I13484" s="112"/>
    </row>
    <row r="13485" spans="7:9" x14ac:dyDescent="0.25">
      <c r="G13485"/>
      <c r="I13485" s="112"/>
    </row>
    <row r="13486" spans="7:9" x14ac:dyDescent="0.25">
      <c r="G13486"/>
      <c r="I13486" s="112"/>
    </row>
    <row r="13487" spans="7:9" x14ac:dyDescent="0.25">
      <c r="G13487"/>
      <c r="I13487" s="112"/>
    </row>
    <row r="13488" spans="7:9" x14ac:dyDescent="0.25">
      <c r="G13488"/>
      <c r="I13488" s="112"/>
    </row>
    <row r="13489" spans="7:9" x14ac:dyDescent="0.25">
      <c r="G13489"/>
      <c r="I13489" s="112"/>
    </row>
    <row r="13490" spans="7:9" x14ac:dyDescent="0.25">
      <c r="G13490"/>
      <c r="I13490" s="112"/>
    </row>
    <row r="13491" spans="7:9" x14ac:dyDescent="0.25">
      <c r="G13491"/>
      <c r="I13491" s="112"/>
    </row>
    <row r="13492" spans="7:9" x14ac:dyDescent="0.25">
      <c r="G13492"/>
      <c r="I13492" s="112"/>
    </row>
    <row r="13493" spans="7:9" x14ac:dyDescent="0.25">
      <c r="G13493"/>
      <c r="I13493" s="112"/>
    </row>
    <row r="13494" spans="7:9" x14ac:dyDescent="0.25">
      <c r="G13494"/>
      <c r="I13494" s="112"/>
    </row>
    <row r="13495" spans="7:9" x14ac:dyDescent="0.25">
      <c r="G13495"/>
      <c r="I13495" s="112"/>
    </row>
    <row r="13496" spans="7:9" x14ac:dyDescent="0.25">
      <c r="G13496"/>
      <c r="I13496" s="112"/>
    </row>
    <row r="13497" spans="7:9" x14ac:dyDescent="0.25">
      <c r="G13497"/>
      <c r="I13497" s="112"/>
    </row>
    <row r="13498" spans="7:9" x14ac:dyDescent="0.25">
      <c r="G13498"/>
      <c r="I13498" s="112"/>
    </row>
    <row r="13499" spans="7:9" x14ac:dyDescent="0.25">
      <c r="G13499"/>
      <c r="I13499" s="112"/>
    </row>
    <row r="13500" spans="7:9" x14ac:dyDescent="0.25">
      <c r="G13500"/>
      <c r="I13500" s="112"/>
    </row>
    <row r="13501" spans="7:9" x14ac:dyDescent="0.25">
      <c r="G13501"/>
      <c r="I13501" s="112"/>
    </row>
    <row r="13502" spans="7:9" x14ac:dyDescent="0.25">
      <c r="G13502"/>
      <c r="I13502" s="112"/>
    </row>
    <row r="13503" spans="7:9" x14ac:dyDescent="0.25">
      <c r="G13503"/>
      <c r="I13503" s="112"/>
    </row>
    <row r="13504" spans="7:9" x14ac:dyDescent="0.25">
      <c r="G13504"/>
      <c r="I13504" s="112"/>
    </row>
    <row r="13505" spans="7:9" x14ac:dyDescent="0.25">
      <c r="G13505"/>
      <c r="I13505" s="112"/>
    </row>
    <row r="13506" spans="7:9" x14ac:dyDescent="0.25">
      <c r="G13506"/>
      <c r="I13506" s="112"/>
    </row>
    <row r="13507" spans="7:9" x14ac:dyDescent="0.25">
      <c r="G13507"/>
      <c r="I13507" s="112"/>
    </row>
    <row r="13508" spans="7:9" x14ac:dyDescent="0.25">
      <c r="G13508"/>
      <c r="I13508" s="112"/>
    </row>
    <row r="13509" spans="7:9" x14ac:dyDescent="0.25">
      <c r="G13509"/>
      <c r="I13509" s="112"/>
    </row>
    <row r="13510" spans="7:9" x14ac:dyDescent="0.25">
      <c r="G13510"/>
      <c r="I13510" s="112"/>
    </row>
    <row r="13511" spans="7:9" x14ac:dyDescent="0.25">
      <c r="G13511"/>
      <c r="I13511" s="112"/>
    </row>
    <row r="13512" spans="7:9" x14ac:dyDescent="0.25">
      <c r="G13512"/>
      <c r="I13512" s="112"/>
    </row>
    <row r="13513" spans="7:9" x14ac:dyDescent="0.25">
      <c r="G13513"/>
      <c r="I13513" s="112"/>
    </row>
    <row r="13514" spans="7:9" x14ac:dyDescent="0.25">
      <c r="G13514"/>
      <c r="I13514" s="112"/>
    </row>
    <row r="13515" spans="7:9" x14ac:dyDescent="0.25">
      <c r="G13515"/>
      <c r="I13515" s="112"/>
    </row>
    <row r="13516" spans="7:9" x14ac:dyDescent="0.25">
      <c r="G13516"/>
      <c r="I13516" s="112"/>
    </row>
    <row r="13517" spans="7:9" x14ac:dyDescent="0.25">
      <c r="G13517"/>
      <c r="I13517" s="112"/>
    </row>
    <row r="13518" spans="7:9" x14ac:dyDescent="0.25">
      <c r="G13518"/>
      <c r="I13518" s="112"/>
    </row>
    <row r="13519" spans="7:9" x14ac:dyDescent="0.25">
      <c r="G13519"/>
      <c r="I13519" s="112"/>
    </row>
    <row r="13520" spans="7:9" x14ac:dyDescent="0.25">
      <c r="G13520"/>
      <c r="I13520" s="112"/>
    </row>
    <row r="13521" spans="7:9" x14ac:dyDescent="0.25">
      <c r="G13521"/>
      <c r="I13521" s="112"/>
    </row>
    <row r="13522" spans="7:9" x14ac:dyDescent="0.25">
      <c r="G13522"/>
      <c r="I13522" s="112"/>
    </row>
    <row r="13523" spans="7:9" x14ac:dyDescent="0.25">
      <c r="G13523"/>
      <c r="I13523" s="112"/>
    </row>
    <row r="13524" spans="7:9" x14ac:dyDescent="0.25">
      <c r="G13524"/>
      <c r="I13524" s="112"/>
    </row>
    <row r="13525" spans="7:9" x14ac:dyDescent="0.25">
      <c r="G13525"/>
      <c r="I13525" s="112"/>
    </row>
    <row r="13526" spans="7:9" x14ac:dyDescent="0.25">
      <c r="G13526"/>
      <c r="I13526" s="112"/>
    </row>
    <row r="13527" spans="7:9" x14ac:dyDescent="0.25">
      <c r="G13527"/>
      <c r="I13527" s="112"/>
    </row>
    <row r="13528" spans="7:9" x14ac:dyDescent="0.25">
      <c r="G13528"/>
      <c r="I13528" s="112"/>
    </row>
    <row r="13529" spans="7:9" x14ac:dyDescent="0.25">
      <c r="G13529"/>
      <c r="I13529" s="112"/>
    </row>
    <row r="13530" spans="7:9" x14ac:dyDescent="0.25">
      <c r="G13530"/>
      <c r="I13530" s="112"/>
    </row>
    <row r="13531" spans="7:9" x14ac:dyDescent="0.25">
      <c r="G13531"/>
      <c r="I13531" s="112"/>
    </row>
    <row r="13532" spans="7:9" x14ac:dyDescent="0.25">
      <c r="G13532"/>
      <c r="I13532" s="112"/>
    </row>
    <row r="13533" spans="7:9" x14ac:dyDescent="0.25">
      <c r="G13533"/>
      <c r="I13533" s="112"/>
    </row>
    <row r="13534" spans="7:9" x14ac:dyDescent="0.25">
      <c r="G13534"/>
      <c r="I13534" s="112"/>
    </row>
    <row r="13535" spans="7:9" x14ac:dyDescent="0.25">
      <c r="G13535"/>
      <c r="I13535" s="112"/>
    </row>
    <row r="13536" spans="7:9" x14ac:dyDescent="0.25">
      <c r="G13536"/>
      <c r="I13536" s="112"/>
    </row>
    <row r="13537" spans="7:9" x14ac:dyDescent="0.25">
      <c r="G13537"/>
      <c r="I13537" s="112"/>
    </row>
    <row r="13538" spans="7:9" x14ac:dyDescent="0.25">
      <c r="G13538"/>
      <c r="I13538" s="112"/>
    </row>
    <row r="13539" spans="7:9" x14ac:dyDescent="0.25">
      <c r="G13539"/>
      <c r="I13539" s="112"/>
    </row>
    <row r="13540" spans="7:9" x14ac:dyDescent="0.25">
      <c r="G13540"/>
      <c r="I13540" s="112"/>
    </row>
    <row r="13541" spans="7:9" x14ac:dyDescent="0.25">
      <c r="G13541"/>
      <c r="I13541" s="112"/>
    </row>
    <row r="13542" spans="7:9" x14ac:dyDescent="0.25">
      <c r="G13542"/>
      <c r="I13542" s="112"/>
    </row>
    <row r="13543" spans="7:9" x14ac:dyDescent="0.25">
      <c r="G13543"/>
      <c r="I13543" s="112"/>
    </row>
    <row r="13544" spans="7:9" x14ac:dyDescent="0.25">
      <c r="G13544"/>
      <c r="I13544" s="112"/>
    </row>
    <row r="13545" spans="7:9" x14ac:dyDescent="0.25">
      <c r="G13545"/>
      <c r="I13545" s="112"/>
    </row>
    <row r="13546" spans="7:9" x14ac:dyDescent="0.25">
      <c r="G13546"/>
      <c r="I13546" s="112"/>
    </row>
    <row r="13547" spans="7:9" x14ac:dyDescent="0.25">
      <c r="G13547"/>
      <c r="I13547" s="112"/>
    </row>
    <row r="13548" spans="7:9" x14ac:dyDescent="0.25">
      <c r="G13548"/>
      <c r="I13548" s="112"/>
    </row>
    <row r="13549" spans="7:9" x14ac:dyDescent="0.25">
      <c r="G13549"/>
      <c r="I13549" s="112"/>
    </row>
    <row r="13550" spans="7:9" x14ac:dyDescent="0.25">
      <c r="G13550"/>
      <c r="I13550" s="112"/>
    </row>
    <row r="13551" spans="7:9" x14ac:dyDescent="0.25">
      <c r="G13551"/>
      <c r="I13551" s="112"/>
    </row>
    <row r="13552" spans="7:9" x14ac:dyDescent="0.25">
      <c r="G13552"/>
      <c r="I13552" s="112"/>
    </row>
    <row r="13553" spans="7:9" x14ac:dyDescent="0.25">
      <c r="G13553"/>
      <c r="I13553" s="112"/>
    </row>
    <row r="13554" spans="7:9" x14ac:dyDescent="0.25">
      <c r="G13554"/>
      <c r="I13554" s="112"/>
    </row>
    <row r="13555" spans="7:9" x14ac:dyDescent="0.25">
      <c r="G13555"/>
      <c r="I13555" s="112"/>
    </row>
    <row r="13556" spans="7:9" x14ac:dyDescent="0.25">
      <c r="G13556"/>
      <c r="I13556" s="112"/>
    </row>
    <row r="13557" spans="7:9" x14ac:dyDescent="0.25">
      <c r="G13557"/>
      <c r="I13557" s="112"/>
    </row>
    <row r="13558" spans="7:9" x14ac:dyDescent="0.25">
      <c r="G13558"/>
      <c r="I13558" s="112"/>
    </row>
    <row r="13559" spans="7:9" x14ac:dyDescent="0.25">
      <c r="G13559"/>
      <c r="I13559" s="112"/>
    </row>
    <row r="13560" spans="7:9" x14ac:dyDescent="0.25">
      <c r="G13560"/>
      <c r="I13560" s="112"/>
    </row>
    <row r="13561" spans="7:9" x14ac:dyDescent="0.25">
      <c r="G13561"/>
      <c r="I13561" s="112"/>
    </row>
    <row r="13562" spans="7:9" x14ac:dyDescent="0.25">
      <c r="G13562"/>
      <c r="I13562" s="112"/>
    </row>
    <row r="13563" spans="7:9" x14ac:dyDescent="0.25">
      <c r="G13563"/>
      <c r="I13563" s="112"/>
    </row>
    <row r="13564" spans="7:9" x14ac:dyDescent="0.25">
      <c r="G13564"/>
      <c r="I13564" s="112"/>
    </row>
    <row r="13565" spans="7:9" x14ac:dyDescent="0.25">
      <c r="G13565"/>
      <c r="I13565" s="112"/>
    </row>
    <row r="13566" spans="7:9" x14ac:dyDescent="0.25">
      <c r="G13566"/>
      <c r="I13566" s="112"/>
    </row>
    <row r="13567" spans="7:9" x14ac:dyDescent="0.25">
      <c r="G13567"/>
      <c r="I13567" s="112"/>
    </row>
    <row r="13568" spans="7:9" x14ac:dyDescent="0.25">
      <c r="G13568"/>
      <c r="I13568" s="112"/>
    </row>
    <row r="13569" spans="7:9" x14ac:dyDescent="0.25">
      <c r="G13569"/>
      <c r="I13569" s="112"/>
    </row>
    <row r="13570" spans="7:9" x14ac:dyDescent="0.25">
      <c r="G13570"/>
      <c r="I13570" s="112"/>
    </row>
    <row r="13571" spans="7:9" x14ac:dyDescent="0.25">
      <c r="G13571"/>
      <c r="I13571" s="112"/>
    </row>
    <row r="13572" spans="7:9" x14ac:dyDescent="0.25">
      <c r="G13572"/>
      <c r="I13572" s="112"/>
    </row>
    <row r="13573" spans="7:9" x14ac:dyDescent="0.25">
      <c r="G13573"/>
      <c r="I13573" s="112"/>
    </row>
    <row r="13574" spans="7:9" x14ac:dyDescent="0.25">
      <c r="G13574"/>
      <c r="I13574" s="112"/>
    </row>
    <row r="13575" spans="7:9" x14ac:dyDescent="0.25">
      <c r="G13575"/>
      <c r="I13575" s="112"/>
    </row>
    <row r="13576" spans="7:9" x14ac:dyDescent="0.25">
      <c r="G13576"/>
      <c r="I13576" s="112"/>
    </row>
    <row r="13577" spans="7:9" x14ac:dyDescent="0.25">
      <c r="G13577"/>
      <c r="I13577" s="112"/>
    </row>
    <row r="13578" spans="7:9" x14ac:dyDescent="0.25">
      <c r="G13578"/>
      <c r="I13578" s="112"/>
    </row>
    <row r="13579" spans="7:9" x14ac:dyDescent="0.25">
      <c r="G13579"/>
      <c r="I13579" s="112"/>
    </row>
    <row r="13580" spans="7:9" x14ac:dyDescent="0.25">
      <c r="G13580"/>
      <c r="I13580" s="112"/>
    </row>
    <row r="13581" spans="7:9" x14ac:dyDescent="0.25">
      <c r="G13581"/>
      <c r="I13581" s="112"/>
    </row>
    <row r="13582" spans="7:9" x14ac:dyDescent="0.25">
      <c r="G13582"/>
      <c r="I13582" s="112"/>
    </row>
    <row r="13583" spans="7:9" x14ac:dyDescent="0.25">
      <c r="G13583"/>
      <c r="I13583" s="112"/>
    </row>
    <row r="13584" spans="7:9" x14ac:dyDescent="0.25">
      <c r="G13584"/>
      <c r="I13584" s="112"/>
    </row>
    <row r="13585" spans="7:9" x14ac:dyDescent="0.25">
      <c r="G13585"/>
      <c r="I13585" s="112"/>
    </row>
    <row r="13586" spans="7:9" x14ac:dyDescent="0.25">
      <c r="G13586"/>
      <c r="I13586" s="112"/>
    </row>
    <row r="13587" spans="7:9" x14ac:dyDescent="0.25">
      <c r="G13587"/>
      <c r="I13587" s="112"/>
    </row>
    <row r="13588" spans="7:9" x14ac:dyDescent="0.25">
      <c r="G13588"/>
      <c r="I13588" s="112"/>
    </row>
    <row r="13589" spans="7:9" x14ac:dyDescent="0.25">
      <c r="G13589"/>
      <c r="I13589" s="112"/>
    </row>
    <row r="13590" spans="7:9" x14ac:dyDescent="0.25">
      <c r="G13590"/>
      <c r="I13590" s="112"/>
    </row>
    <row r="13591" spans="7:9" x14ac:dyDescent="0.25">
      <c r="G13591"/>
      <c r="I13591" s="112"/>
    </row>
    <row r="13592" spans="7:9" x14ac:dyDescent="0.25">
      <c r="G13592"/>
      <c r="I13592" s="112"/>
    </row>
    <row r="13593" spans="7:9" x14ac:dyDescent="0.25">
      <c r="G13593"/>
      <c r="I13593" s="112"/>
    </row>
    <row r="13594" spans="7:9" x14ac:dyDescent="0.25">
      <c r="G13594"/>
      <c r="I13594" s="112"/>
    </row>
    <row r="13595" spans="7:9" x14ac:dyDescent="0.25">
      <c r="G13595"/>
      <c r="I13595" s="112"/>
    </row>
    <row r="13596" spans="7:9" x14ac:dyDescent="0.25">
      <c r="G13596"/>
      <c r="I13596" s="112"/>
    </row>
    <row r="13597" spans="7:9" x14ac:dyDescent="0.25">
      <c r="G13597"/>
      <c r="I13597" s="112"/>
    </row>
    <row r="13598" spans="7:9" x14ac:dyDescent="0.25">
      <c r="G13598"/>
      <c r="I13598" s="112"/>
    </row>
    <row r="13599" spans="7:9" x14ac:dyDescent="0.25">
      <c r="G13599"/>
      <c r="I13599" s="112"/>
    </row>
    <row r="13600" spans="7:9" x14ac:dyDescent="0.25">
      <c r="G13600"/>
      <c r="I13600" s="112"/>
    </row>
    <row r="13601" spans="7:9" x14ac:dyDescent="0.25">
      <c r="G13601"/>
      <c r="I13601" s="112"/>
    </row>
    <row r="13602" spans="7:9" x14ac:dyDescent="0.25">
      <c r="G13602"/>
      <c r="I13602" s="112"/>
    </row>
    <row r="13603" spans="7:9" x14ac:dyDescent="0.25">
      <c r="G13603"/>
      <c r="I13603" s="112"/>
    </row>
    <row r="13604" spans="7:9" x14ac:dyDescent="0.25">
      <c r="G13604"/>
      <c r="I13604" s="112"/>
    </row>
    <row r="13605" spans="7:9" x14ac:dyDescent="0.25">
      <c r="G13605"/>
      <c r="I13605" s="112"/>
    </row>
    <row r="13606" spans="7:9" x14ac:dyDescent="0.25">
      <c r="G13606"/>
      <c r="I13606" s="112"/>
    </row>
    <row r="13607" spans="7:9" x14ac:dyDescent="0.25">
      <c r="G13607"/>
      <c r="I13607" s="112"/>
    </row>
    <row r="13608" spans="7:9" x14ac:dyDescent="0.25">
      <c r="G13608"/>
      <c r="I13608" s="112"/>
    </row>
    <row r="13609" spans="7:9" x14ac:dyDescent="0.25">
      <c r="G13609"/>
      <c r="I13609" s="112"/>
    </row>
    <row r="13610" spans="7:9" x14ac:dyDescent="0.25">
      <c r="G13610"/>
      <c r="I13610" s="112"/>
    </row>
    <row r="13611" spans="7:9" x14ac:dyDescent="0.25">
      <c r="G13611"/>
      <c r="I13611" s="112"/>
    </row>
    <row r="13612" spans="7:9" x14ac:dyDescent="0.25">
      <c r="G13612"/>
      <c r="I13612" s="112"/>
    </row>
    <row r="13613" spans="7:9" x14ac:dyDescent="0.25">
      <c r="G13613"/>
      <c r="I13613" s="112"/>
    </row>
    <row r="13614" spans="7:9" x14ac:dyDescent="0.25">
      <c r="G13614"/>
      <c r="I13614" s="112"/>
    </row>
    <row r="13615" spans="7:9" x14ac:dyDescent="0.25">
      <c r="G13615"/>
      <c r="I13615" s="112"/>
    </row>
    <row r="13616" spans="7:9" x14ac:dyDescent="0.25">
      <c r="G13616"/>
      <c r="I13616" s="112"/>
    </row>
    <row r="13617" spans="7:9" x14ac:dyDescent="0.25">
      <c r="G13617"/>
      <c r="I13617" s="112"/>
    </row>
    <row r="13618" spans="7:9" x14ac:dyDescent="0.25">
      <c r="G13618"/>
      <c r="I13618" s="112"/>
    </row>
    <row r="13619" spans="7:9" x14ac:dyDescent="0.25">
      <c r="G13619"/>
      <c r="I13619" s="112"/>
    </row>
    <row r="13620" spans="7:9" x14ac:dyDescent="0.25">
      <c r="G13620"/>
      <c r="I13620" s="112"/>
    </row>
    <row r="13621" spans="7:9" x14ac:dyDescent="0.25">
      <c r="G13621"/>
      <c r="I13621" s="112"/>
    </row>
    <row r="13622" spans="7:9" x14ac:dyDescent="0.25">
      <c r="G13622"/>
      <c r="I13622" s="112"/>
    </row>
    <row r="13623" spans="7:9" x14ac:dyDescent="0.25">
      <c r="G13623"/>
      <c r="I13623" s="112"/>
    </row>
    <row r="13624" spans="7:9" x14ac:dyDescent="0.25">
      <c r="G13624"/>
      <c r="I13624" s="112"/>
    </row>
    <row r="13625" spans="7:9" x14ac:dyDescent="0.25">
      <c r="G13625"/>
      <c r="I13625" s="112"/>
    </row>
    <row r="13626" spans="7:9" x14ac:dyDescent="0.25">
      <c r="G13626"/>
      <c r="I13626" s="112"/>
    </row>
    <row r="13627" spans="7:9" x14ac:dyDescent="0.25">
      <c r="G13627"/>
      <c r="I13627" s="112"/>
    </row>
    <row r="13628" spans="7:9" x14ac:dyDescent="0.25">
      <c r="G13628"/>
      <c r="I13628" s="112"/>
    </row>
    <row r="13629" spans="7:9" x14ac:dyDescent="0.25">
      <c r="G13629"/>
      <c r="I13629" s="112"/>
    </row>
    <row r="13630" spans="7:9" x14ac:dyDescent="0.25">
      <c r="G13630"/>
      <c r="I13630" s="112"/>
    </row>
    <row r="13631" spans="7:9" x14ac:dyDescent="0.25">
      <c r="G13631"/>
      <c r="I13631" s="112"/>
    </row>
    <row r="13632" spans="7:9" x14ac:dyDescent="0.25">
      <c r="G13632"/>
      <c r="I13632" s="112"/>
    </row>
    <row r="13633" spans="7:9" x14ac:dyDescent="0.25">
      <c r="G13633"/>
      <c r="I13633" s="112"/>
    </row>
    <row r="13634" spans="7:9" x14ac:dyDescent="0.25">
      <c r="G13634"/>
      <c r="I13634" s="112"/>
    </row>
    <row r="13635" spans="7:9" x14ac:dyDescent="0.25">
      <c r="G13635"/>
      <c r="I13635" s="112"/>
    </row>
    <row r="13636" spans="7:9" x14ac:dyDescent="0.25">
      <c r="G13636"/>
      <c r="I13636" s="112"/>
    </row>
    <row r="13637" spans="7:9" x14ac:dyDescent="0.25">
      <c r="G13637"/>
      <c r="I13637" s="112"/>
    </row>
    <row r="13638" spans="7:9" x14ac:dyDescent="0.25">
      <c r="G13638"/>
      <c r="I13638" s="112"/>
    </row>
    <row r="13639" spans="7:9" x14ac:dyDescent="0.25">
      <c r="G13639"/>
      <c r="I13639" s="112"/>
    </row>
    <row r="13640" spans="7:9" x14ac:dyDescent="0.25">
      <c r="G13640"/>
      <c r="I13640" s="112"/>
    </row>
    <row r="13641" spans="7:9" x14ac:dyDescent="0.25">
      <c r="G13641"/>
      <c r="I13641" s="112"/>
    </row>
    <row r="13642" spans="7:9" x14ac:dyDescent="0.25">
      <c r="G13642"/>
      <c r="I13642" s="112"/>
    </row>
    <row r="13643" spans="7:9" x14ac:dyDescent="0.25">
      <c r="G13643"/>
      <c r="I13643" s="112"/>
    </row>
    <row r="13644" spans="7:9" x14ac:dyDescent="0.25">
      <c r="G13644"/>
      <c r="I13644" s="112"/>
    </row>
    <row r="13645" spans="7:9" x14ac:dyDescent="0.25">
      <c r="G13645"/>
      <c r="I13645" s="112"/>
    </row>
    <row r="13646" spans="7:9" x14ac:dyDescent="0.25">
      <c r="G13646"/>
      <c r="I13646" s="112"/>
    </row>
    <row r="13647" spans="7:9" x14ac:dyDescent="0.25">
      <c r="G13647"/>
      <c r="I13647" s="112"/>
    </row>
    <row r="13648" spans="7:9" x14ac:dyDescent="0.25">
      <c r="G13648"/>
      <c r="I13648" s="112"/>
    </row>
    <row r="13649" spans="7:9" x14ac:dyDescent="0.25">
      <c r="G13649"/>
      <c r="I13649" s="112"/>
    </row>
    <row r="13650" spans="7:9" x14ac:dyDescent="0.25">
      <c r="G13650"/>
      <c r="I13650" s="112"/>
    </row>
    <row r="13651" spans="7:9" x14ac:dyDescent="0.25">
      <c r="G13651"/>
      <c r="I13651" s="112"/>
    </row>
    <row r="13652" spans="7:9" x14ac:dyDescent="0.25">
      <c r="G13652"/>
      <c r="I13652" s="112"/>
    </row>
    <row r="13653" spans="7:9" x14ac:dyDescent="0.25">
      <c r="G13653"/>
      <c r="I13653" s="112"/>
    </row>
    <row r="13654" spans="7:9" x14ac:dyDescent="0.25">
      <c r="G13654"/>
      <c r="I13654" s="112"/>
    </row>
    <row r="13655" spans="7:9" x14ac:dyDescent="0.25">
      <c r="G13655"/>
      <c r="I13655" s="112"/>
    </row>
    <row r="13656" spans="7:9" x14ac:dyDescent="0.25">
      <c r="G13656"/>
      <c r="I13656" s="112"/>
    </row>
    <row r="13657" spans="7:9" x14ac:dyDescent="0.25">
      <c r="G13657"/>
      <c r="I13657" s="112"/>
    </row>
    <row r="13658" spans="7:9" x14ac:dyDescent="0.25">
      <c r="G13658"/>
      <c r="I13658" s="112"/>
    </row>
    <row r="13659" spans="7:9" x14ac:dyDescent="0.25">
      <c r="G13659"/>
      <c r="I13659" s="112"/>
    </row>
    <row r="13660" spans="7:9" x14ac:dyDescent="0.25">
      <c r="G13660"/>
      <c r="I13660" s="112"/>
    </row>
    <row r="13661" spans="7:9" x14ac:dyDescent="0.25">
      <c r="G13661"/>
      <c r="I13661" s="112"/>
    </row>
    <row r="13662" spans="7:9" x14ac:dyDescent="0.25">
      <c r="G13662"/>
      <c r="I13662" s="112"/>
    </row>
    <row r="13663" spans="7:9" x14ac:dyDescent="0.25">
      <c r="G13663"/>
      <c r="I13663" s="112"/>
    </row>
    <row r="13664" spans="7:9" x14ac:dyDescent="0.25">
      <c r="G13664"/>
      <c r="I13664" s="112"/>
    </row>
    <row r="13665" spans="7:9" x14ac:dyDescent="0.25">
      <c r="G13665"/>
      <c r="I13665" s="112"/>
    </row>
    <row r="13666" spans="7:9" x14ac:dyDescent="0.25">
      <c r="G13666"/>
      <c r="I13666" s="112"/>
    </row>
    <row r="13667" spans="7:9" x14ac:dyDescent="0.25">
      <c r="G13667"/>
      <c r="I13667" s="112"/>
    </row>
    <row r="13668" spans="7:9" x14ac:dyDescent="0.25">
      <c r="G13668"/>
      <c r="I13668" s="112"/>
    </row>
    <row r="13669" spans="7:9" x14ac:dyDescent="0.25">
      <c r="G13669"/>
      <c r="I13669" s="112"/>
    </row>
    <row r="13670" spans="7:9" x14ac:dyDescent="0.25">
      <c r="G13670"/>
      <c r="I13670" s="112"/>
    </row>
    <row r="13671" spans="7:9" x14ac:dyDescent="0.25">
      <c r="G13671"/>
      <c r="I13671" s="112"/>
    </row>
    <row r="13672" spans="7:9" x14ac:dyDescent="0.25">
      <c r="G13672"/>
      <c r="I13672" s="112"/>
    </row>
    <row r="13673" spans="7:9" x14ac:dyDescent="0.25">
      <c r="G13673"/>
      <c r="I13673" s="112"/>
    </row>
    <row r="13674" spans="7:9" x14ac:dyDescent="0.25">
      <c r="G13674"/>
      <c r="I13674" s="112"/>
    </row>
    <row r="13675" spans="7:9" x14ac:dyDescent="0.25">
      <c r="G13675"/>
      <c r="I13675" s="112"/>
    </row>
    <row r="13676" spans="7:9" x14ac:dyDescent="0.25">
      <c r="G13676"/>
      <c r="I13676" s="112"/>
    </row>
    <row r="13677" spans="7:9" x14ac:dyDescent="0.25">
      <c r="G13677"/>
      <c r="I13677" s="112"/>
    </row>
    <row r="13678" spans="7:9" x14ac:dyDescent="0.25">
      <c r="G13678"/>
      <c r="I13678" s="112"/>
    </row>
    <row r="13679" spans="7:9" x14ac:dyDescent="0.25">
      <c r="G13679"/>
      <c r="I13679" s="112"/>
    </row>
    <row r="13680" spans="7:9" x14ac:dyDescent="0.25">
      <c r="G13680"/>
      <c r="I13680" s="112"/>
    </row>
    <row r="13681" spans="7:9" x14ac:dyDescent="0.25">
      <c r="G13681"/>
      <c r="I13681" s="112"/>
    </row>
    <row r="13682" spans="7:9" x14ac:dyDescent="0.25">
      <c r="G13682"/>
      <c r="I13682" s="112"/>
    </row>
    <row r="13683" spans="7:9" x14ac:dyDescent="0.25">
      <c r="G13683"/>
      <c r="I13683" s="112"/>
    </row>
    <row r="13684" spans="7:9" x14ac:dyDescent="0.25">
      <c r="G13684"/>
      <c r="I13684" s="112"/>
    </row>
    <row r="13685" spans="7:9" x14ac:dyDescent="0.25">
      <c r="G13685"/>
      <c r="I13685" s="112"/>
    </row>
    <row r="13686" spans="7:9" x14ac:dyDescent="0.25">
      <c r="G13686"/>
      <c r="I13686" s="112"/>
    </row>
    <row r="13687" spans="7:9" x14ac:dyDescent="0.25">
      <c r="G13687"/>
      <c r="I13687" s="112"/>
    </row>
    <row r="13688" spans="7:9" x14ac:dyDescent="0.25">
      <c r="G13688"/>
      <c r="I13688" s="112"/>
    </row>
    <row r="13689" spans="7:9" x14ac:dyDescent="0.25">
      <c r="G13689"/>
      <c r="I13689" s="112"/>
    </row>
    <row r="13690" spans="7:9" x14ac:dyDescent="0.25">
      <c r="G13690"/>
      <c r="I13690" s="112"/>
    </row>
    <row r="13691" spans="7:9" x14ac:dyDescent="0.25">
      <c r="G13691"/>
      <c r="I13691" s="112"/>
    </row>
    <row r="13692" spans="7:9" x14ac:dyDescent="0.25">
      <c r="G13692"/>
      <c r="I13692" s="112"/>
    </row>
    <row r="13693" spans="7:9" x14ac:dyDescent="0.25">
      <c r="G13693"/>
      <c r="I13693" s="112"/>
    </row>
    <row r="13694" spans="7:9" x14ac:dyDescent="0.25">
      <c r="G13694"/>
      <c r="I13694" s="112"/>
    </row>
    <row r="13695" spans="7:9" x14ac:dyDescent="0.25">
      <c r="G13695"/>
      <c r="I13695" s="112"/>
    </row>
    <row r="13696" spans="7:9" x14ac:dyDescent="0.25">
      <c r="G13696"/>
      <c r="I13696" s="112"/>
    </row>
    <row r="13697" spans="7:9" x14ac:dyDescent="0.25">
      <c r="G13697"/>
      <c r="I13697" s="112"/>
    </row>
    <row r="13698" spans="7:9" x14ac:dyDescent="0.25">
      <c r="G13698"/>
      <c r="I13698" s="112"/>
    </row>
    <row r="13699" spans="7:9" x14ac:dyDescent="0.25">
      <c r="G13699"/>
      <c r="I13699" s="112"/>
    </row>
    <row r="13700" spans="7:9" x14ac:dyDescent="0.25">
      <c r="G13700"/>
      <c r="I13700" s="112"/>
    </row>
    <row r="13701" spans="7:9" x14ac:dyDescent="0.25">
      <c r="G13701"/>
      <c r="I13701" s="112"/>
    </row>
    <row r="13702" spans="7:9" x14ac:dyDescent="0.25">
      <c r="G13702"/>
      <c r="I13702" s="112"/>
    </row>
    <row r="13703" spans="7:9" x14ac:dyDescent="0.25">
      <c r="G13703"/>
      <c r="I13703" s="112"/>
    </row>
    <row r="13704" spans="7:9" x14ac:dyDescent="0.25">
      <c r="G13704"/>
      <c r="I13704" s="112"/>
    </row>
    <row r="13705" spans="7:9" x14ac:dyDescent="0.25">
      <c r="G13705"/>
      <c r="I13705" s="112"/>
    </row>
    <row r="13706" spans="7:9" x14ac:dyDescent="0.25">
      <c r="G13706"/>
      <c r="I13706" s="112"/>
    </row>
    <row r="13707" spans="7:9" x14ac:dyDescent="0.25">
      <c r="G13707"/>
      <c r="I13707" s="112"/>
    </row>
    <row r="13708" spans="7:9" x14ac:dyDescent="0.25">
      <c r="G13708"/>
      <c r="I13708" s="112"/>
    </row>
    <row r="13709" spans="7:9" x14ac:dyDescent="0.25">
      <c r="G13709"/>
      <c r="I13709" s="112"/>
    </row>
    <row r="13710" spans="7:9" x14ac:dyDescent="0.25">
      <c r="G13710"/>
      <c r="I13710" s="112"/>
    </row>
    <row r="13711" spans="7:9" x14ac:dyDescent="0.25">
      <c r="G13711"/>
      <c r="I13711" s="112"/>
    </row>
    <row r="13712" spans="7:9" x14ac:dyDescent="0.25">
      <c r="G13712"/>
      <c r="I13712" s="112"/>
    </row>
    <row r="13713" spans="7:9" x14ac:dyDescent="0.25">
      <c r="G13713"/>
      <c r="I13713" s="112"/>
    </row>
    <row r="13714" spans="7:9" x14ac:dyDescent="0.25">
      <c r="G13714"/>
      <c r="I13714" s="112"/>
    </row>
    <row r="13715" spans="7:9" x14ac:dyDescent="0.25">
      <c r="G13715"/>
      <c r="I13715" s="112"/>
    </row>
    <row r="13716" spans="7:9" x14ac:dyDescent="0.25">
      <c r="G13716"/>
      <c r="I13716" s="112"/>
    </row>
    <row r="13717" spans="7:9" x14ac:dyDescent="0.25">
      <c r="G13717"/>
      <c r="I13717" s="112"/>
    </row>
    <row r="13718" spans="7:9" x14ac:dyDescent="0.25">
      <c r="G13718"/>
      <c r="I13718" s="112"/>
    </row>
    <row r="13719" spans="7:9" x14ac:dyDescent="0.25">
      <c r="G13719"/>
      <c r="I13719" s="112"/>
    </row>
    <row r="13720" spans="7:9" x14ac:dyDescent="0.25">
      <c r="G13720"/>
      <c r="I13720" s="112"/>
    </row>
    <row r="13721" spans="7:9" x14ac:dyDescent="0.25">
      <c r="G13721"/>
      <c r="I13721" s="112"/>
    </row>
    <row r="13722" spans="7:9" x14ac:dyDescent="0.25">
      <c r="G13722"/>
      <c r="I13722" s="112"/>
    </row>
    <row r="13723" spans="7:9" x14ac:dyDescent="0.25">
      <c r="G13723"/>
      <c r="I13723" s="112"/>
    </row>
    <row r="13724" spans="7:9" x14ac:dyDescent="0.25">
      <c r="G13724"/>
      <c r="I13724" s="112"/>
    </row>
    <row r="13725" spans="7:9" x14ac:dyDescent="0.25">
      <c r="G13725"/>
      <c r="I13725" s="112"/>
    </row>
    <row r="13726" spans="7:9" x14ac:dyDescent="0.25">
      <c r="G13726"/>
      <c r="I13726" s="112"/>
    </row>
    <row r="13727" spans="7:9" x14ac:dyDescent="0.25">
      <c r="G13727"/>
      <c r="I13727" s="112"/>
    </row>
    <row r="13728" spans="7:9" x14ac:dyDescent="0.25">
      <c r="G13728"/>
      <c r="I13728" s="112"/>
    </row>
    <row r="13729" spans="7:9" x14ac:dyDescent="0.25">
      <c r="G13729"/>
      <c r="I13729" s="112"/>
    </row>
    <row r="13730" spans="7:9" x14ac:dyDescent="0.25">
      <c r="G13730"/>
      <c r="I13730" s="112"/>
    </row>
    <row r="13731" spans="7:9" x14ac:dyDescent="0.25">
      <c r="G13731"/>
      <c r="I13731" s="112"/>
    </row>
    <row r="13732" spans="7:9" x14ac:dyDescent="0.25">
      <c r="G13732"/>
      <c r="I13732" s="112"/>
    </row>
    <row r="13733" spans="7:9" x14ac:dyDescent="0.25">
      <c r="G13733"/>
      <c r="I13733" s="112"/>
    </row>
    <row r="13734" spans="7:9" x14ac:dyDescent="0.25">
      <c r="G13734"/>
      <c r="I13734" s="112"/>
    </row>
    <row r="13735" spans="7:9" x14ac:dyDescent="0.25">
      <c r="G13735"/>
      <c r="I13735" s="112"/>
    </row>
    <row r="13736" spans="7:9" x14ac:dyDescent="0.25">
      <c r="G13736"/>
      <c r="I13736" s="112"/>
    </row>
    <row r="13737" spans="7:9" x14ac:dyDescent="0.25">
      <c r="G13737"/>
      <c r="I13737" s="112"/>
    </row>
    <row r="13738" spans="7:9" x14ac:dyDescent="0.25">
      <c r="G13738"/>
      <c r="I13738" s="112"/>
    </row>
    <row r="13739" spans="7:9" x14ac:dyDescent="0.25">
      <c r="G13739"/>
      <c r="I13739" s="112"/>
    </row>
    <row r="13740" spans="7:9" x14ac:dyDescent="0.25">
      <c r="G13740"/>
      <c r="I13740" s="112"/>
    </row>
    <row r="13741" spans="7:9" x14ac:dyDescent="0.25">
      <c r="G13741"/>
      <c r="I13741" s="112"/>
    </row>
    <row r="13742" spans="7:9" x14ac:dyDescent="0.25">
      <c r="G13742"/>
      <c r="I13742" s="112"/>
    </row>
    <row r="13743" spans="7:9" x14ac:dyDescent="0.25">
      <c r="G13743"/>
      <c r="I13743" s="112"/>
    </row>
    <row r="13744" spans="7:9" x14ac:dyDescent="0.25">
      <c r="G13744"/>
      <c r="I13744" s="112"/>
    </row>
    <row r="13745" spans="7:9" x14ac:dyDescent="0.25">
      <c r="G13745"/>
      <c r="I13745" s="112"/>
    </row>
    <row r="13746" spans="7:9" x14ac:dyDescent="0.25">
      <c r="G13746"/>
      <c r="I13746" s="112"/>
    </row>
    <row r="13747" spans="7:9" x14ac:dyDescent="0.25">
      <c r="G13747"/>
      <c r="I13747" s="112"/>
    </row>
    <row r="13748" spans="7:9" x14ac:dyDescent="0.25">
      <c r="G13748"/>
      <c r="I13748" s="112"/>
    </row>
    <row r="13749" spans="7:9" x14ac:dyDescent="0.25">
      <c r="G13749"/>
      <c r="I13749" s="112"/>
    </row>
    <row r="13750" spans="7:9" x14ac:dyDescent="0.25">
      <c r="G13750"/>
      <c r="I13750" s="112"/>
    </row>
    <row r="13751" spans="7:9" x14ac:dyDescent="0.25">
      <c r="G13751"/>
      <c r="I13751" s="112"/>
    </row>
    <row r="13752" spans="7:9" x14ac:dyDescent="0.25">
      <c r="G13752"/>
      <c r="I13752" s="112"/>
    </row>
    <row r="13753" spans="7:9" x14ac:dyDescent="0.25">
      <c r="G13753"/>
      <c r="I13753" s="112"/>
    </row>
    <row r="13754" spans="7:9" x14ac:dyDescent="0.25">
      <c r="G13754"/>
      <c r="I13754" s="112"/>
    </row>
    <row r="13755" spans="7:9" x14ac:dyDescent="0.25">
      <c r="G13755"/>
      <c r="I13755" s="112"/>
    </row>
    <row r="13756" spans="7:9" x14ac:dyDescent="0.25">
      <c r="G13756"/>
      <c r="I13756" s="112"/>
    </row>
    <row r="13757" spans="7:9" x14ac:dyDescent="0.25">
      <c r="G13757"/>
      <c r="I13757" s="112"/>
    </row>
    <row r="13758" spans="7:9" x14ac:dyDescent="0.25">
      <c r="G13758"/>
      <c r="I13758" s="112"/>
    </row>
    <row r="13759" spans="7:9" x14ac:dyDescent="0.25">
      <c r="G13759"/>
      <c r="I13759" s="112"/>
    </row>
    <row r="13760" spans="7:9" x14ac:dyDescent="0.25">
      <c r="G13760"/>
      <c r="I13760" s="112"/>
    </row>
    <row r="13761" spans="7:9" x14ac:dyDescent="0.25">
      <c r="G13761"/>
      <c r="I13761" s="112"/>
    </row>
    <row r="13762" spans="7:9" x14ac:dyDescent="0.25">
      <c r="G13762"/>
      <c r="I13762" s="112"/>
    </row>
    <row r="13763" spans="7:9" x14ac:dyDescent="0.25">
      <c r="G13763"/>
      <c r="I13763" s="112"/>
    </row>
    <row r="13764" spans="7:9" x14ac:dyDescent="0.25">
      <c r="G13764"/>
      <c r="I13764" s="112"/>
    </row>
    <row r="13765" spans="7:9" x14ac:dyDescent="0.25">
      <c r="G13765"/>
      <c r="I13765" s="112"/>
    </row>
    <row r="13766" spans="7:9" x14ac:dyDescent="0.25">
      <c r="G13766"/>
      <c r="I13766" s="112"/>
    </row>
    <row r="13767" spans="7:9" x14ac:dyDescent="0.25">
      <c r="G13767"/>
      <c r="I13767" s="112"/>
    </row>
    <row r="13768" spans="7:9" x14ac:dyDescent="0.25">
      <c r="G13768"/>
      <c r="I13768" s="112"/>
    </row>
    <row r="13769" spans="7:9" x14ac:dyDescent="0.25">
      <c r="G13769"/>
      <c r="I13769" s="112"/>
    </row>
    <row r="13770" spans="7:9" x14ac:dyDescent="0.25">
      <c r="G13770"/>
      <c r="I13770" s="112"/>
    </row>
    <row r="13771" spans="7:9" x14ac:dyDescent="0.25">
      <c r="G13771"/>
      <c r="I13771" s="112"/>
    </row>
    <row r="13772" spans="7:9" x14ac:dyDescent="0.25">
      <c r="G13772"/>
      <c r="I13772" s="112"/>
    </row>
    <row r="13773" spans="7:9" x14ac:dyDescent="0.25">
      <c r="G13773"/>
      <c r="I13773" s="112"/>
    </row>
    <row r="13774" spans="7:9" x14ac:dyDescent="0.25">
      <c r="G13774"/>
      <c r="I13774" s="112"/>
    </row>
    <row r="13775" spans="7:9" x14ac:dyDescent="0.25">
      <c r="G13775"/>
      <c r="I13775" s="112"/>
    </row>
    <row r="13776" spans="7:9" x14ac:dyDescent="0.25">
      <c r="G13776"/>
      <c r="I13776" s="112"/>
    </row>
    <row r="13777" spans="7:9" x14ac:dyDescent="0.25">
      <c r="G13777"/>
      <c r="I13777" s="112"/>
    </row>
    <row r="13778" spans="7:9" x14ac:dyDescent="0.25">
      <c r="G13778"/>
      <c r="I13778" s="112"/>
    </row>
    <row r="13779" spans="7:9" x14ac:dyDescent="0.25">
      <c r="G13779"/>
      <c r="I13779" s="112"/>
    </row>
    <row r="13780" spans="7:9" x14ac:dyDescent="0.25">
      <c r="G13780"/>
      <c r="I13780" s="112"/>
    </row>
    <row r="13781" spans="7:9" x14ac:dyDescent="0.25">
      <c r="G13781"/>
      <c r="I13781" s="112"/>
    </row>
    <row r="13782" spans="7:9" x14ac:dyDescent="0.25">
      <c r="G13782"/>
      <c r="I13782" s="112"/>
    </row>
    <row r="13783" spans="7:9" x14ac:dyDescent="0.25">
      <c r="G13783"/>
      <c r="I13783" s="112"/>
    </row>
    <row r="13784" spans="7:9" x14ac:dyDescent="0.25">
      <c r="G13784"/>
      <c r="I13784" s="112"/>
    </row>
    <row r="13785" spans="7:9" x14ac:dyDescent="0.25">
      <c r="G13785"/>
      <c r="I13785" s="112"/>
    </row>
    <row r="13786" spans="7:9" x14ac:dyDescent="0.25">
      <c r="G13786"/>
      <c r="I13786" s="112"/>
    </row>
    <row r="13787" spans="7:9" x14ac:dyDescent="0.25">
      <c r="G13787"/>
      <c r="I13787" s="112"/>
    </row>
    <row r="13788" spans="7:9" x14ac:dyDescent="0.25">
      <c r="G13788"/>
      <c r="I13788" s="112"/>
    </row>
    <row r="13789" spans="7:9" x14ac:dyDescent="0.25">
      <c r="G13789"/>
      <c r="I13789" s="112"/>
    </row>
    <row r="13790" spans="7:9" x14ac:dyDescent="0.25">
      <c r="G13790"/>
      <c r="I13790" s="112"/>
    </row>
    <row r="13791" spans="7:9" x14ac:dyDescent="0.25">
      <c r="G13791"/>
      <c r="I13791" s="112"/>
    </row>
    <row r="13792" spans="7:9" x14ac:dyDescent="0.25">
      <c r="G13792"/>
      <c r="I13792" s="112"/>
    </row>
    <row r="13793" spans="7:9" x14ac:dyDescent="0.25">
      <c r="G13793"/>
      <c r="I13793" s="112"/>
    </row>
    <row r="13794" spans="7:9" x14ac:dyDescent="0.25">
      <c r="G13794"/>
      <c r="I13794" s="112"/>
    </row>
    <row r="13795" spans="7:9" x14ac:dyDescent="0.25">
      <c r="G13795"/>
      <c r="I13795" s="112"/>
    </row>
    <row r="13796" spans="7:9" x14ac:dyDescent="0.25">
      <c r="G13796"/>
      <c r="I13796" s="112"/>
    </row>
    <row r="13797" spans="7:9" x14ac:dyDescent="0.25">
      <c r="G13797"/>
      <c r="I13797" s="112"/>
    </row>
    <row r="13798" spans="7:9" x14ac:dyDescent="0.25">
      <c r="G13798"/>
      <c r="I13798" s="112"/>
    </row>
    <row r="13799" spans="7:9" x14ac:dyDescent="0.25">
      <c r="G13799"/>
      <c r="I13799" s="112"/>
    </row>
    <row r="13800" spans="7:9" x14ac:dyDescent="0.25">
      <c r="G13800"/>
      <c r="I13800" s="112"/>
    </row>
    <row r="13801" spans="7:9" x14ac:dyDescent="0.25">
      <c r="G13801"/>
      <c r="I13801" s="112"/>
    </row>
    <row r="13802" spans="7:9" x14ac:dyDescent="0.25">
      <c r="G13802"/>
      <c r="I13802" s="112"/>
    </row>
    <row r="13803" spans="7:9" x14ac:dyDescent="0.25">
      <c r="G13803"/>
      <c r="I13803" s="112"/>
    </row>
    <row r="13804" spans="7:9" x14ac:dyDescent="0.25">
      <c r="G13804"/>
      <c r="I13804" s="112"/>
    </row>
    <row r="13805" spans="7:9" x14ac:dyDescent="0.25">
      <c r="G13805"/>
      <c r="I13805" s="112"/>
    </row>
    <row r="13806" spans="7:9" x14ac:dyDescent="0.25">
      <c r="G13806"/>
      <c r="I13806" s="112"/>
    </row>
    <row r="13807" spans="7:9" x14ac:dyDescent="0.25">
      <c r="G13807"/>
      <c r="I13807" s="112"/>
    </row>
    <row r="13808" spans="7:9" x14ac:dyDescent="0.25">
      <c r="G13808"/>
      <c r="I13808" s="112"/>
    </row>
    <row r="13809" spans="7:9" x14ac:dyDescent="0.25">
      <c r="G13809"/>
      <c r="I13809" s="112"/>
    </row>
    <row r="13810" spans="7:9" x14ac:dyDescent="0.25">
      <c r="G13810"/>
      <c r="I13810" s="112"/>
    </row>
    <row r="13811" spans="7:9" x14ac:dyDescent="0.25">
      <c r="G13811"/>
      <c r="I13811" s="112"/>
    </row>
    <row r="13812" spans="7:9" x14ac:dyDescent="0.25">
      <c r="G13812"/>
      <c r="I13812" s="112"/>
    </row>
    <row r="13813" spans="7:9" x14ac:dyDescent="0.25">
      <c r="G13813"/>
      <c r="I13813" s="112"/>
    </row>
    <row r="13814" spans="7:9" x14ac:dyDescent="0.25">
      <c r="G13814"/>
      <c r="I13814" s="112"/>
    </row>
    <row r="13815" spans="7:9" x14ac:dyDescent="0.25">
      <c r="G13815"/>
      <c r="I13815" s="112"/>
    </row>
    <row r="13816" spans="7:9" x14ac:dyDescent="0.25">
      <c r="G13816"/>
      <c r="I13816" s="112"/>
    </row>
    <row r="13817" spans="7:9" x14ac:dyDescent="0.25">
      <c r="G13817"/>
      <c r="I13817" s="112"/>
    </row>
    <row r="13818" spans="7:9" x14ac:dyDescent="0.25">
      <c r="G13818"/>
      <c r="I13818" s="112"/>
    </row>
    <row r="13819" spans="7:9" x14ac:dyDescent="0.25">
      <c r="G13819"/>
      <c r="I13819" s="112"/>
    </row>
    <row r="13820" spans="7:9" x14ac:dyDescent="0.25">
      <c r="G13820"/>
      <c r="I13820" s="112"/>
    </row>
    <row r="13821" spans="7:9" x14ac:dyDescent="0.25">
      <c r="G13821"/>
      <c r="I13821" s="112"/>
    </row>
    <row r="13822" spans="7:9" x14ac:dyDescent="0.25">
      <c r="G13822"/>
      <c r="I13822" s="112"/>
    </row>
    <row r="13823" spans="7:9" x14ac:dyDescent="0.25">
      <c r="G13823"/>
      <c r="I13823" s="112"/>
    </row>
    <row r="13824" spans="7:9" x14ac:dyDescent="0.25">
      <c r="G13824"/>
      <c r="I13824" s="112"/>
    </row>
    <row r="13825" spans="7:9" x14ac:dyDescent="0.25">
      <c r="G13825"/>
      <c r="I13825" s="112"/>
    </row>
    <row r="13826" spans="7:9" x14ac:dyDescent="0.25">
      <c r="G13826"/>
      <c r="I13826" s="112"/>
    </row>
    <row r="13827" spans="7:9" x14ac:dyDescent="0.25">
      <c r="G13827"/>
      <c r="I13827" s="112"/>
    </row>
    <row r="13828" spans="7:9" x14ac:dyDescent="0.25">
      <c r="G13828"/>
      <c r="I13828" s="112"/>
    </row>
    <row r="13829" spans="7:9" x14ac:dyDescent="0.25">
      <c r="G13829"/>
      <c r="I13829" s="112"/>
    </row>
    <row r="13830" spans="7:9" x14ac:dyDescent="0.25">
      <c r="G13830"/>
      <c r="I13830" s="112"/>
    </row>
    <row r="13831" spans="7:9" x14ac:dyDescent="0.25">
      <c r="G13831"/>
      <c r="I13831" s="112"/>
    </row>
    <row r="13832" spans="7:9" x14ac:dyDescent="0.25">
      <c r="G13832"/>
      <c r="I13832" s="112"/>
    </row>
    <row r="13833" spans="7:9" x14ac:dyDescent="0.25">
      <c r="G13833"/>
      <c r="I13833" s="112"/>
    </row>
    <row r="13834" spans="7:9" x14ac:dyDescent="0.25">
      <c r="G13834"/>
      <c r="I13834" s="112"/>
    </row>
    <row r="13835" spans="7:9" x14ac:dyDescent="0.25">
      <c r="G13835"/>
      <c r="I13835" s="112"/>
    </row>
    <row r="13836" spans="7:9" x14ac:dyDescent="0.25">
      <c r="G13836"/>
      <c r="I13836" s="112"/>
    </row>
    <row r="13837" spans="7:9" x14ac:dyDescent="0.25">
      <c r="G13837"/>
      <c r="I13837" s="112"/>
    </row>
    <row r="13838" spans="7:9" x14ac:dyDescent="0.25">
      <c r="G13838"/>
      <c r="I13838" s="112"/>
    </row>
    <row r="13839" spans="7:9" x14ac:dyDescent="0.25">
      <c r="G13839"/>
      <c r="I13839" s="112"/>
    </row>
    <row r="13840" spans="7:9" x14ac:dyDescent="0.25">
      <c r="G13840"/>
      <c r="I13840" s="112"/>
    </row>
    <row r="13841" spans="7:9" x14ac:dyDescent="0.25">
      <c r="G13841"/>
      <c r="I13841" s="112"/>
    </row>
    <row r="13842" spans="7:9" x14ac:dyDescent="0.25">
      <c r="G13842"/>
      <c r="I13842" s="112"/>
    </row>
    <row r="13843" spans="7:9" x14ac:dyDescent="0.25">
      <c r="G13843"/>
      <c r="I13843" s="112"/>
    </row>
    <row r="13844" spans="7:9" x14ac:dyDescent="0.25">
      <c r="G13844"/>
      <c r="I13844" s="112"/>
    </row>
    <row r="13845" spans="7:9" x14ac:dyDescent="0.25">
      <c r="G13845"/>
      <c r="I13845" s="112"/>
    </row>
    <row r="13846" spans="7:9" x14ac:dyDescent="0.25">
      <c r="G13846"/>
      <c r="I13846" s="112"/>
    </row>
    <row r="13847" spans="7:9" x14ac:dyDescent="0.25">
      <c r="G13847"/>
      <c r="I13847" s="112"/>
    </row>
    <row r="13848" spans="7:9" x14ac:dyDescent="0.25">
      <c r="G13848"/>
      <c r="I13848" s="112"/>
    </row>
    <row r="13849" spans="7:9" x14ac:dyDescent="0.25">
      <c r="G13849"/>
      <c r="I13849" s="112"/>
    </row>
    <row r="13850" spans="7:9" x14ac:dyDescent="0.25">
      <c r="G13850"/>
      <c r="I13850" s="112"/>
    </row>
    <row r="13851" spans="7:9" x14ac:dyDescent="0.25">
      <c r="G13851"/>
      <c r="I13851" s="112"/>
    </row>
    <row r="13852" spans="7:9" x14ac:dyDescent="0.25">
      <c r="G13852"/>
      <c r="I13852" s="112"/>
    </row>
    <row r="13853" spans="7:9" x14ac:dyDescent="0.25">
      <c r="G13853"/>
      <c r="I13853" s="112"/>
    </row>
    <row r="13854" spans="7:9" x14ac:dyDescent="0.25">
      <c r="G13854"/>
      <c r="I13854" s="112"/>
    </row>
    <row r="13855" spans="7:9" x14ac:dyDescent="0.25">
      <c r="G13855"/>
      <c r="I13855" s="112"/>
    </row>
    <row r="13856" spans="7:9" x14ac:dyDescent="0.25">
      <c r="G13856"/>
      <c r="I13856" s="112"/>
    </row>
    <row r="13857" spans="7:9" x14ac:dyDescent="0.25">
      <c r="G13857"/>
      <c r="I13857" s="112"/>
    </row>
    <row r="13858" spans="7:9" x14ac:dyDescent="0.25">
      <c r="G13858"/>
      <c r="I13858" s="112"/>
    </row>
    <row r="13859" spans="7:9" x14ac:dyDescent="0.25">
      <c r="G13859"/>
      <c r="I13859" s="112"/>
    </row>
    <row r="13860" spans="7:9" x14ac:dyDescent="0.25">
      <c r="G13860"/>
      <c r="I13860" s="112"/>
    </row>
    <row r="13861" spans="7:9" x14ac:dyDescent="0.25">
      <c r="G13861"/>
      <c r="I13861" s="112"/>
    </row>
    <row r="13862" spans="7:9" x14ac:dyDescent="0.25">
      <c r="G13862"/>
      <c r="I13862" s="112"/>
    </row>
    <row r="13863" spans="7:9" x14ac:dyDescent="0.25">
      <c r="G13863"/>
      <c r="I13863" s="112"/>
    </row>
    <row r="13864" spans="7:9" x14ac:dyDescent="0.25">
      <c r="G13864"/>
      <c r="I13864" s="112"/>
    </row>
    <row r="13865" spans="7:9" x14ac:dyDescent="0.25">
      <c r="G13865"/>
      <c r="I13865" s="112"/>
    </row>
    <row r="13866" spans="7:9" x14ac:dyDescent="0.25">
      <c r="G13866"/>
      <c r="I13866" s="112"/>
    </row>
    <row r="13867" spans="7:9" x14ac:dyDescent="0.25">
      <c r="G13867"/>
      <c r="I13867" s="112"/>
    </row>
    <row r="13868" spans="7:9" x14ac:dyDescent="0.25">
      <c r="G13868"/>
      <c r="I13868" s="112"/>
    </row>
    <row r="13869" spans="7:9" x14ac:dyDescent="0.25">
      <c r="G13869"/>
      <c r="I13869" s="112"/>
    </row>
    <row r="13870" spans="7:9" x14ac:dyDescent="0.25">
      <c r="G13870"/>
      <c r="I13870" s="112"/>
    </row>
    <row r="13871" spans="7:9" x14ac:dyDescent="0.25">
      <c r="G13871"/>
      <c r="I13871" s="112"/>
    </row>
    <row r="13872" spans="7:9" x14ac:dyDescent="0.25">
      <c r="G13872"/>
      <c r="I13872" s="112"/>
    </row>
    <row r="13873" spans="7:9" x14ac:dyDescent="0.25">
      <c r="G13873"/>
      <c r="I13873" s="112"/>
    </row>
    <row r="13874" spans="7:9" x14ac:dyDescent="0.25">
      <c r="G13874"/>
      <c r="I13874" s="112"/>
    </row>
    <row r="13875" spans="7:9" x14ac:dyDescent="0.25">
      <c r="G13875"/>
      <c r="I13875" s="112"/>
    </row>
    <row r="13876" spans="7:9" x14ac:dyDescent="0.25">
      <c r="G13876"/>
      <c r="I13876" s="112"/>
    </row>
    <row r="13877" spans="7:9" x14ac:dyDescent="0.25">
      <c r="G13877"/>
      <c r="I13877" s="112"/>
    </row>
    <row r="13878" spans="7:9" x14ac:dyDescent="0.25">
      <c r="G13878"/>
      <c r="I13878" s="112"/>
    </row>
    <row r="13879" spans="7:9" x14ac:dyDescent="0.25">
      <c r="G13879"/>
      <c r="I13879" s="112"/>
    </row>
    <row r="13880" spans="7:9" x14ac:dyDescent="0.25">
      <c r="G13880"/>
      <c r="I13880" s="112"/>
    </row>
    <row r="13881" spans="7:9" x14ac:dyDescent="0.25">
      <c r="G13881"/>
      <c r="I13881" s="112"/>
    </row>
    <row r="13882" spans="7:9" x14ac:dyDescent="0.25">
      <c r="G13882"/>
      <c r="I13882" s="112"/>
    </row>
    <row r="13883" spans="7:9" x14ac:dyDescent="0.25">
      <c r="G13883"/>
      <c r="I13883" s="112"/>
    </row>
    <row r="13884" spans="7:9" x14ac:dyDescent="0.25">
      <c r="G13884"/>
      <c r="I13884" s="112"/>
    </row>
    <row r="13885" spans="7:9" x14ac:dyDescent="0.25">
      <c r="G13885"/>
      <c r="I13885" s="112"/>
    </row>
    <row r="13886" spans="7:9" x14ac:dyDescent="0.25">
      <c r="G13886"/>
      <c r="I13886" s="112"/>
    </row>
    <row r="13887" spans="7:9" x14ac:dyDescent="0.25">
      <c r="G13887"/>
      <c r="I13887" s="112"/>
    </row>
    <row r="13888" spans="7:9" x14ac:dyDescent="0.25">
      <c r="G13888"/>
      <c r="I13888" s="112"/>
    </row>
    <row r="13889" spans="7:9" x14ac:dyDescent="0.25">
      <c r="G13889"/>
      <c r="I13889" s="112"/>
    </row>
    <row r="13890" spans="7:9" x14ac:dyDescent="0.25">
      <c r="G13890"/>
      <c r="I13890" s="112"/>
    </row>
    <row r="13891" spans="7:9" x14ac:dyDescent="0.25">
      <c r="G13891"/>
      <c r="I13891" s="112"/>
    </row>
    <row r="13892" spans="7:9" x14ac:dyDescent="0.25">
      <c r="G13892"/>
      <c r="I13892" s="112"/>
    </row>
    <row r="13893" spans="7:9" x14ac:dyDescent="0.25">
      <c r="G13893"/>
      <c r="I13893" s="112"/>
    </row>
    <row r="13894" spans="7:9" x14ac:dyDescent="0.25">
      <c r="G13894"/>
      <c r="I13894" s="112"/>
    </row>
    <row r="13895" spans="7:9" x14ac:dyDescent="0.25">
      <c r="G13895"/>
      <c r="I13895" s="112"/>
    </row>
    <row r="13896" spans="7:9" x14ac:dyDescent="0.25">
      <c r="G13896"/>
      <c r="I13896" s="112"/>
    </row>
    <row r="13897" spans="7:9" x14ac:dyDescent="0.25">
      <c r="G13897"/>
      <c r="I13897" s="112"/>
    </row>
    <row r="13898" spans="7:9" x14ac:dyDescent="0.25">
      <c r="G13898"/>
      <c r="I13898" s="112"/>
    </row>
    <row r="13899" spans="7:9" x14ac:dyDescent="0.25">
      <c r="G13899"/>
      <c r="I13899" s="112"/>
    </row>
    <row r="13900" spans="7:9" x14ac:dyDescent="0.25">
      <c r="G13900"/>
      <c r="I13900" s="112"/>
    </row>
    <row r="13901" spans="7:9" x14ac:dyDescent="0.25">
      <c r="G13901"/>
      <c r="I13901" s="112"/>
    </row>
    <row r="13902" spans="7:9" x14ac:dyDescent="0.25">
      <c r="G13902"/>
      <c r="I13902" s="112"/>
    </row>
    <row r="13903" spans="7:9" x14ac:dyDescent="0.25">
      <c r="G13903"/>
      <c r="I13903" s="112"/>
    </row>
    <row r="13904" spans="7:9" x14ac:dyDescent="0.25">
      <c r="G13904"/>
      <c r="I13904" s="112"/>
    </row>
    <row r="13905" spans="7:9" x14ac:dyDescent="0.25">
      <c r="G13905"/>
      <c r="I13905" s="112"/>
    </row>
    <row r="13906" spans="7:9" x14ac:dyDescent="0.25">
      <c r="G13906"/>
      <c r="I13906" s="112"/>
    </row>
    <row r="13907" spans="7:9" x14ac:dyDescent="0.25">
      <c r="G13907"/>
      <c r="I13907" s="112"/>
    </row>
    <row r="13908" spans="7:9" x14ac:dyDescent="0.25">
      <c r="G13908"/>
      <c r="I13908" s="112"/>
    </row>
    <row r="13909" spans="7:9" x14ac:dyDescent="0.25">
      <c r="G13909"/>
      <c r="I13909" s="112"/>
    </row>
    <row r="13910" spans="7:9" x14ac:dyDescent="0.25">
      <c r="G13910"/>
      <c r="I13910" s="112"/>
    </row>
    <row r="13911" spans="7:9" x14ac:dyDescent="0.25">
      <c r="G13911"/>
      <c r="I13911" s="112"/>
    </row>
    <row r="13912" spans="7:9" x14ac:dyDescent="0.25">
      <c r="G13912"/>
      <c r="I13912" s="112"/>
    </row>
    <row r="13913" spans="7:9" x14ac:dyDescent="0.25">
      <c r="G13913"/>
      <c r="I13913" s="112"/>
    </row>
    <row r="13914" spans="7:9" x14ac:dyDescent="0.25">
      <c r="G13914"/>
      <c r="I13914" s="112"/>
    </row>
    <row r="13915" spans="7:9" x14ac:dyDescent="0.25">
      <c r="G13915"/>
      <c r="I13915" s="112"/>
    </row>
    <row r="13916" spans="7:9" x14ac:dyDescent="0.25">
      <c r="G13916"/>
      <c r="I13916" s="112"/>
    </row>
    <row r="13917" spans="7:9" x14ac:dyDescent="0.25">
      <c r="G13917"/>
      <c r="I13917" s="112"/>
    </row>
    <row r="13918" spans="7:9" x14ac:dyDescent="0.25">
      <c r="G13918"/>
      <c r="I13918" s="112"/>
    </row>
    <row r="13919" spans="7:9" x14ac:dyDescent="0.25">
      <c r="G13919"/>
      <c r="I13919" s="112"/>
    </row>
    <row r="13920" spans="7:9" x14ac:dyDescent="0.25">
      <c r="G13920"/>
      <c r="I13920" s="112"/>
    </row>
    <row r="13921" spans="7:9" x14ac:dyDescent="0.25">
      <c r="G13921"/>
      <c r="I13921" s="112"/>
    </row>
    <row r="13922" spans="7:9" x14ac:dyDescent="0.25">
      <c r="G13922"/>
      <c r="I13922" s="112"/>
    </row>
    <row r="13923" spans="7:9" x14ac:dyDescent="0.25">
      <c r="G13923"/>
      <c r="I13923" s="112"/>
    </row>
    <row r="13924" spans="7:9" x14ac:dyDescent="0.25">
      <c r="G13924"/>
      <c r="I13924" s="112"/>
    </row>
    <row r="13925" spans="7:9" x14ac:dyDescent="0.25">
      <c r="G13925"/>
      <c r="I13925" s="112"/>
    </row>
    <row r="13926" spans="7:9" x14ac:dyDescent="0.25">
      <c r="G13926"/>
      <c r="I13926" s="112"/>
    </row>
    <row r="13927" spans="7:9" x14ac:dyDescent="0.25">
      <c r="G13927"/>
      <c r="I13927" s="112"/>
    </row>
    <row r="13928" spans="7:9" x14ac:dyDescent="0.25">
      <c r="G13928"/>
      <c r="I13928" s="112"/>
    </row>
    <row r="13929" spans="7:9" x14ac:dyDescent="0.25">
      <c r="G13929"/>
      <c r="I13929" s="112"/>
    </row>
    <row r="13930" spans="7:9" x14ac:dyDescent="0.25">
      <c r="G13930"/>
      <c r="I13930" s="112"/>
    </row>
    <row r="13931" spans="7:9" x14ac:dyDescent="0.25">
      <c r="G13931"/>
      <c r="I13931" s="112"/>
    </row>
    <row r="13932" spans="7:9" x14ac:dyDescent="0.25">
      <c r="G13932"/>
      <c r="I13932" s="112"/>
    </row>
    <row r="13933" spans="7:9" x14ac:dyDescent="0.25">
      <c r="G13933"/>
      <c r="I13933" s="112"/>
    </row>
    <row r="13934" spans="7:9" x14ac:dyDescent="0.25">
      <c r="G13934"/>
      <c r="I13934" s="112"/>
    </row>
    <row r="13935" spans="7:9" x14ac:dyDescent="0.25">
      <c r="G13935"/>
      <c r="I13935" s="112"/>
    </row>
    <row r="13936" spans="7:9" x14ac:dyDescent="0.25">
      <c r="G13936"/>
      <c r="I13936" s="112"/>
    </row>
    <row r="13937" spans="7:9" x14ac:dyDescent="0.25">
      <c r="G13937"/>
      <c r="I13937" s="112"/>
    </row>
    <row r="13938" spans="7:9" x14ac:dyDescent="0.25">
      <c r="G13938"/>
      <c r="I13938" s="112"/>
    </row>
    <row r="13939" spans="7:9" x14ac:dyDescent="0.25">
      <c r="G13939"/>
      <c r="I13939" s="112"/>
    </row>
    <row r="13940" spans="7:9" x14ac:dyDescent="0.25">
      <c r="G13940"/>
      <c r="I13940" s="112"/>
    </row>
    <row r="13941" spans="7:9" x14ac:dyDescent="0.25">
      <c r="G13941"/>
      <c r="I13941" s="112"/>
    </row>
    <row r="13942" spans="7:9" x14ac:dyDescent="0.25">
      <c r="G13942"/>
      <c r="I13942" s="112"/>
    </row>
    <row r="13943" spans="7:9" x14ac:dyDescent="0.25">
      <c r="G13943"/>
      <c r="I13943" s="112"/>
    </row>
    <row r="13944" spans="7:9" x14ac:dyDescent="0.25">
      <c r="G13944"/>
      <c r="I13944" s="112"/>
    </row>
    <row r="13945" spans="7:9" x14ac:dyDescent="0.25">
      <c r="G13945"/>
      <c r="I13945" s="112"/>
    </row>
    <row r="13946" spans="7:9" x14ac:dyDescent="0.25">
      <c r="G13946"/>
      <c r="I13946" s="112"/>
    </row>
    <row r="13947" spans="7:9" x14ac:dyDescent="0.25">
      <c r="G13947"/>
      <c r="I13947" s="112"/>
    </row>
    <row r="13948" spans="7:9" x14ac:dyDescent="0.25">
      <c r="G13948"/>
      <c r="I13948" s="112"/>
    </row>
    <row r="13949" spans="7:9" x14ac:dyDescent="0.25">
      <c r="G13949"/>
      <c r="I13949" s="112"/>
    </row>
    <row r="13950" spans="7:9" x14ac:dyDescent="0.25">
      <c r="G13950"/>
      <c r="I13950" s="112"/>
    </row>
    <row r="13951" spans="7:9" x14ac:dyDescent="0.25">
      <c r="G13951"/>
      <c r="I13951" s="112"/>
    </row>
    <row r="13952" spans="7:9" x14ac:dyDescent="0.25">
      <c r="G13952"/>
      <c r="I13952" s="112"/>
    </row>
    <row r="13953" spans="7:9" x14ac:dyDescent="0.25">
      <c r="G13953"/>
      <c r="I13953" s="112"/>
    </row>
    <row r="13954" spans="7:9" x14ac:dyDescent="0.25">
      <c r="G13954"/>
      <c r="I13954" s="112"/>
    </row>
    <row r="13955" spans="7:9" x14ac:dyDescent="0.25">
      <c r="G13955"/>
      <c r="I13955" s="112"/>
    </row>
    <row r="13956" spans="7:9" x14ac:dyDescent="0.25">
      <c r="G13956"/>
      <c r="I13956" s="112"/>
    </row>
    <row r="13957" spans="7:9" x14ac:dyDescent="0.25">
      <c r="G13957"/>
      <c r="I13957" s="112"/>
    </row>
    <row r="13958" spans="7:9" x14ac:dyDescent="0.25">
      <c r="G13958"/>
      <c r="I13958" s="112"/>
    </row>
    <row r="13959" spans="7:9" x14ac:dyDescent="0.25">
      <c r="G13959"/>
      <c r="I13959" s="112"/>
    </row>
    <row r="13960" spans="7:9" x14ac:dyDescent="0.25">
      <c r="G13960"/>
      <c r="I13960" s="112"/>
    </row>
    <row r="13961" spans="7:9" x14ac:dyDescent="0.25">
      <c r="G13961"/>
      <c r="I13961" s="112"/>
    </row>
    <row r="13962" spans="7:9" x14ac:dyDescent="0.25">
      <c r="G13962"/>
      <c r="I13962" s="112"/>
    </row>
    <row r="13963" spans="7:9" x14ac:dyDescent="0.25">
      <c r="G13963"/>
      <c r="I13963" s="112"/>
    </row>
    <row r="13964" spans="7:9" x14ac:dyDescent="0.25">
      <c r="G13964"/>
      <c r="I13964" s="112"/>
    </row>
    <row r="13965" spans="7:9" x14ac:dyDescent="0.25">
      <c r="G13965"/>
      <c r="I13965" s="112"/>
    </row>
    <row r="13966" spans="7:9" x14ac:dyDescent="0.25">
      <c r="G13966"/>
      <c r="I13966" s="112"/>
    </row>
    <row r="13967" spans="7:9" x14ac:dyDescent="0.25">
      <c r="G13967"/>
      <c r="I13967" s="112"/>
    </row>
    <row r="13968" spans="7:9" x14ac:dyDescent="0.25">
      <c r="G13968"/>
      <c r="I13968" s="112"/>
    </row>
    <row r="13969" spans="7:9" x14ac:dyDescent="0.25">
      <c r="G13969"/>
      <c r="I13969" s="112"/>
    </row>
    <row r="13970" spans="7:9" x14ac:dyDescent="0.25">
      <c r="G13970"/>
      <c r="I13970" s="112"/>
    </row>
    <row r="13971" spans="7:9" x14ac:dyDescent="0.25">
      <c r="G13971"/>
      <c r="I13971" s="112"/>
    </row>
    <row r="13972" spans="7:9" x14ac:dyDescent="0.25">
      <c r="G13972"/>
      <c r="I13972" s="112"/>
    </row>
    <row r="13973" spans="7:9" x14ac:dyDescent="0.25">
      <c r="G13973"/>
      <c r="I13973" s="112"/>
    </row>
    <row r="13974" spans="7:9" x14ac:dyDescent="0.25">
      <c r="G13974"/>
      <c r="I13974" s="112"/>
    </row>
    <row r="13975" spans="7:9" x14ac:dyDescent="0.25">
      <c r="G13975"/>
      <c r="I13975" s="112"/>
    </row>
    <row r="13976" spans="7:9" x14ac:dyDescent="0.25">
      <c r="G13976"/>
      <c r="I13976" s="112"/>
    </row>
    <row r="13977" spans="7:9" x14ac:dyDescent="0.25">
      <c r="G13977"/>
      <c r="I13977" s="112"/>
    </row>
    <row r="13978" spans="7:9" x14ac:dyDescent="0.25">
      <c r="G13978"/>
      <c r="I13978" s="112"/>
    </row>
    <row r="13979" spans="7:9" x14ac:dyDescent="0.25">
      <c r="G13979"/>
      <c r="I13979" s="112"/>
    </row>
    <row r="13980" spans="7:9" x14ac:dyDescent="0.25">
      <c r="G13980"/>
      <c r="I13980" s="112"/>
    </row>
    <row r="13981" spans="7:9" x14ac:dyDescent="0.25">
      <c r="G13981"/>
      <c r="I13981" s="112"/>
    </row>
    <row r="13982" spans="7:9" x14ac:dyDescent="0.25">
      <c r="G13982"/>
      <c r="I13982" s="112"/>
    </row>
    <row r="13983" spans="7:9" x14ac:dyDescent="0.25">
      <c r="G13983"/>
      <c r="I13983" s="112"/>
    </row>
    <row r="13984" spans="7:9" x14ac:dyDescent="0.25">
      <c r="G13984"/>
      <c r="I13984" s="112"/>
    </row>
    <row r="13985" spans="7:9" x14ac:dyDescent="0.25">
      <c r="G13985"/>
      <c r="I13985" s="112"/>
    </row>
    <row r="13986" spans="7:9" x14ac:dyDescent="0.25">
      <c r="G13986"/>
      <c r="I13986" s="112"/>
    </row>
    <row r="13987" spans="7:9" x14ac:dyDescent="0.25">
      <c r="G13987"/>
      <c r="I13987" s="112"/>
    </row>
    <row r="13988" spans="7:9" x14ac:dyDescent="0.25">
      <c r="G13988"/>
      <c r="I13988" s="112"/>
    </row>
    <row r="13989" spans="7:9" x14ac:dyDescent="0.25">
      <c r="G13989"/>
      <c r="I13989" s="112"/>
    </row>
    <row r="13990" spans="7:9" x14ac:dyDescent="0.25">
      <c r="G13990"/>
      <c r="I13990" s="112"/>
    </row>
    <row r="13991" spans="7:9" x14ac:dyDescent="0.25">
      <c r="G13991"/>
      <c r="I13991" s="112"/>
    </row>
    <row r="13992" spans="7:9" x14ac:dyDescent="0.25">
      <c r="G13992"/>
      <c r="I13992" s="112"/>
    </row>
    <row r="13993" spans="7:9" x14ac:dyDescent="0.25">
      <c r="G13993"/>
      <c r="I13993" s="112"/>
    </row>
    <row r="13994" spans="7:9" x14ac:dyDescent="0.25">
      <c r="G13994"/>
      <c r="I13994" s="112"/>
    </row>
    <row r="13995" spans="7:9" x14ac:dyDescent="0.25">
      <c r="G13995"/>
      <c r="I13995" s="112"/>
    </row>
    <row r="13996" spans="7:9" x14ac:dyDescent="0.25">
      <c r="G13996"/>
      <c r="I13996" s="112"/>
    </row>
    <row r="13997" spans="7:9" x14ac:dyDescent="0.25">
      <c r="G13997"/>
      <c r="I13997" s="112"/>
    </row>
    <row r="13998" spans="7:9" x14ac:dyDescent="0.25">
      <c r="G13998"/>
      <c r="I13998" s="112"/>
    </row>
    <row r="13999" spans="7:9" x14ac:dyDescent="0.25">
      <c r="G13999"/>
      <c r="I13999" s="112"/>
    </row>
    <row r="14000" spans="7:9" x14ac:dyDescent="0.25">
      <c r="G14000"/>
      <c r="I14000" s="112"/>
    </row>
    <row r="14001" spans="7:9" x14ac:dyDescent="0.25">
      <c r="G14001"/>
      <c r="I14001" s="112"/>
    </row>
    <row r="14002" spans="7:9" x14ac:dyDescent="0.25">
      <c r="G14002"/>
      <c r="I14002" s="112"/>
    </row>
    <row r="14003" spans="7:9" x14ac:dyDescent="0.25">
      <c r="G14003"/>
      <c r="I14003" s="112"/>
    </row>
    <row r="14004" spans="7:9" x14ac:dyDescent="0.25">
      <c r="G14004"/>
      <c r="I14004" s="112"/>
    </row>
    <row r="14005" spans="7:9" x14ac:dyDescent="0.25">
      <c r="G14005"/>
      <c r="I14005" s="112"/>
    </row>
    <row r="14006" spans="7:9" x14ac:dyDescent="0.25">
      <c r="G14006"/>
      <c r="I14006" s="112"/>
    </row>
    <row r="14007" spans="7:9" x14ac:dyDescent="0.25">
      <c r="G14007"/>
      <c r="I14007" s="112"/>
    </row>
    <row r="14008" spans="7:9" x14ac:dyDescent="0.25">
      <c r="G14008"/>
      <c r="I14008" s="112"/>
    </row>
    <row r="14009" spans="7:9" x14ac:dyDescent="0.25">
      <c r="G14009"/>
      <c r="I14009" s="112"/>
    </row>
    <row r="14010" spans="7:9" x14ac:dyDescent="0.25">
      <c r="G14010"/>
      <c r="I14010" s="112"/>
    </row>
    <row r="14011" spans="7:9" x14ac:dyDescent="0.25">
      <c r="G14011"/>
      <c r="I14011" s="112"/>
    </row>
    <row r="14012" spans="7:9" x14ac:dyDescent="0.25">
      <c r="G14012"/>
      <c r="I14012" s="112"/>
    </row>
    <row r="14013" spans="7:9" x14ac:dyDescent="0.25">
      <c r="G14013"/>
      <c r="I14013" s="112"/>
    </row>
    <row r="14014" spans="7:9" x14ac:dyDescent="0.25">
      <c r="G14014"/>
      <c r="I14014" s="112"/>
    </row>
    <row r="14015" spans="7:9" x14ac:dyDescent="0.25">
      <c r="G14015"/>
      <c r="I14015" s="112"/>
    </row>
    <row r="14016" spans="7:9" x14ac:dyDescent="0.25">
      <c r="G14016"/>
      <c r="I14016" s="112"/>
    </row>
    <row r="14017" spans="7:9" x14ac:dyDescent="0.25">
      <c r="G14017"/>
      <c r="I14017" s="112"/>
    </row>
    <row r="14018" spans="7:9" x14ac:dyDescent="0.25">
      <c r="G14018"/>
      <c r="I14018" s="112"/>
    </row>
    <row r="14019" spans="7:9" x14ac:dyDescent="0.25">
      <c r="G14019"/>
      <c r="I14019" s="112"/>
    </row>
    <row r="14020" spans="7:9" x14ac:dyDescent="0.25">
      <c r="G14020"/>
      <c r="I14020" s="112"/>
    </row>
    <row r="14021" spans="7:9" x14ac:dyDescent="0.25">
      <c r="G14021"/>
      <c r="I14021" s="112"/>
    </row>
    <row r="14022" spans="7:9" x14ac:dyDescent="0.25">
      <c r="G14022"/>
      <c r="I14022" s="112"/>
    </row>
    <row r="14023" spans="7:9" x14ac:dyDescent="0.25">
      <c r="G14023"/>
      <c r="I14023" s="112"/>
    </row>
    <row r="14024" spans="7:9" x14ac:dyDescent="0.25">
      <c r="G14024"/>
      <c r="I14024" s="112"/>
    </row>
    <row r="14025" spans="7:9" x14ac:dyDescent="0.25">
      <c r="G14025"/>
      <c r="I14025" s="112"/>
    </row>
    <row r="14026" spans="7:9" x14ac:dyDescent="0.25">
      <c r="G14026"/>
      <c r="I14026" s="112"/>
    </row>
    <row r="14027" spans="7:9" x14ac:dyDescent="0.25">
      <c r="G14027"/>
      <c r="I14027" s="112"/>
    </row>
    <row r="14028" spans="7:9" x14ac:dyDescent="0.25">
      <c r="G14028"/>
      <c r="I14028" s="112"/>
    </row>
    <row r="14029" spans="7:9" x14ac:dyDescent="0.25">
      <c r="G14029"/>
      <c r="I14029" s="112"/>
    </row>
    <row r="14030" spans="7:9" x14ac:dyDescent="0.25">
      <c r="G14030"/>
      <c r="I14030" s="112"/>
    </row>
    <row r="14031" spans="7:9" x14ac:dyDescent="0.25">
      <c r="G14031"/>
      <c r="I14031" s="112"/>
    </row>
    <row r="14032" spans="7:9" x14ac:dyDescent="0.25">
      <c r="G14032"/>
      <c r="I14032" s="112"/>
    </row>
    <row r="14033" spans="7:9" x14ac:dyDescent="0.25">
      <c r="G14033"/>
      <c r="I14033" s="112"/>
    </row>
    <row r="14034" spans="7:9" x14ac:dyDescent="0.25">
      <c r="G14034"/>
      <c r="I14034" s="112"/>
    </row>
    <row r="14035" spans="7:9" x14ac:dyDescent="0.25">
      <c r="G14035"/>
      <c r="I14035" s="112"/>
    </row>
    <row r="14036" spans="7:9" x14ac:dyDescent="0.25">
      <c r="G14036"/>
      <c r="I14036" s="112"/>
    </row>
    <row r="14037" spans="7:9" x14ac:dyDescent="0.25">
      <c r="G14037"/>
      <c r="I14037" s="112"/>
    </row>
    <row r="14038" spans="7:9" x14ac:dyDescent="0.25">
      <c r="G14038"/>
      <c r="I14038" s="112"/>
    </row>
    <row r="14039" spans="7:9" x14ac:dyDescent="0.25">
      <c r="G14039"/>
      <c r="I14039" s="112"/>
    </row>
    <row r="14040" spans="7:9" x14ac:dyDescent="0.25">
      <c r="G14040"/>
      <c r="I14040" s="112"/>
    </row>
    <row r="14041" spans="7:9" x14ac:dyDescent="0.25">
      <c r="G14041"/>
      <c r="I14041" s="112"/>
    </row>
    <row r="14042" spans="7:9" x14ac:dyDescent="0.25">
      <c r="G14042"/>
      <c r="I14042" s="112"/>
    </row>
    <row r="14043" spans="7:9" x14ac:dyDescent="0.25">
      <c r="G14043"/>
      <c r="I14043" s="112"/>
    </row>
    <row r="14044" spans="7:9" x14ac:dyDescent="0.25">
      <c r="G14044"/>
      <c r="I14044" s="112"/>
    </row>
    <row r="14045" spans="7:9" x14ac:dyDescent="0.25">
      <c r="G14045"/>
      <c r="I14045" s="112"/>
    </row>
    <row r="14046" spans="7:9" x14ac:dyDescent="0.25">
      <c r="G14046"/>
      <c r="I14046" s="112"/>
    </row>
    <row r="14047" spans="7:9" x14ac:dyDescent="0.25">
      <c r="G14047"/>
      <c r="I14047" s="112"/>
    </row>
    <row r="14048" spans="7:9" x14ac:dyDescent="0.25">
      <c r="G14048"/>
      <c r="I14048" s="112"/>
    </row>
    <row r="14049" spans="7:9" x14ac:dyDescent="0.25">
      <c r="G14049"/>
      <c r="I14049" s="112"/>
    </row>
    <row r="14050" spans="7:9" x14ac:dyDescent="0.25">
      <c r="G14050"/>
      <c r="I14050" s="112"/>
    </row>
    <row r="14051" spans="7:9" x14ac:dyDescent="0.25">
      <c r="G14051"/>
      <c r="I14051" s="112"/>
    </row>
    <row r="14052" spans="7:9" x14ac:dyDescent="0.25">
      <c r="G14052"/>
      <c r="I14052" s="112"/>
    </row>
    <row r="14053" spans="7:9" x14ac:dyDescent="0.25">
      <c r="G14053"/>
      <c r="I14053" s="112"/>
    </row>
    <row r="14054" spans="7:9" x14ac:dyDescent="0.25">
      <c r="G14054"/>
      <c r="I14054" s="112"/>
    </row>
    <row r="14055" spans="7:9" x14ac:dyDescent="0.25">
      <c r="G14055"/>
      <c r="I14055" s="112"/>
    </row>
    <row r="14056" spans="7:9" x14ac:dyDescent="0.25">
      <c r="G14056"/>
      <c r="I14056" s="112"/>
    </row>
    <row r="14057" spans="7:9" x14ac:dyDescent="0.25">
      <c r="G14057"/>
      <c r="I14057" s="112"/>
    </row>
    <row r="14058" spans="7:9" x14ac:dyDescent="0.25">
      <c r="G14058"/>
      <c r="I14058" s="112"/>
    </row>
    <row r="14059" spans="7:9" x14ac:dyDescent="0.25">
      <c r="G14059"/>
      <c r="I14059" s="112"/>
    </row>
    <row r="14060" spans="7:9" x14ac:dyDescent="0.25">
      <c r="G14060"/>
      <c r="I14060" s="112"/>
    </row>
    <row r="14061" spans="7:9" x14ac:dyDescent="0.25">
      <c r="G14061"/>
      <c r="I14061" s="112"/>
    </row>
    <row r="14062" spans="7:9" x14ac:dyDescent="0.25">
      <c r="G14062"/>
      <c r="I14062" s="112"/>
    </row>
    <row r="14063" spans="7:9" x14ac:dyDescent="0.25">
      <c r="G14063"/>
      <c r="I14063" s="112"/>
    </row>
    <row r="14064" spans="7:9" x14ac:dyDescent="0.25">
      <c r="G14064"/>
      <c r="I14064" s="112"/>
    </row>
    <row r="14065" spans="7:9" x14ac:dyDescent="0.25">
      <c r="G14065"/>
      <c r="I14065" s="112"/>
    </row>
    <row r="14066" spans="7:9" x14ac:dyDescent="0.25">
      <c r="G14066"/>
      <c r="I14066" s="112"/>
    </row>
    <row r="14067" spans="7:9" x14ac:dyDescent="0.25">
      <c r="G14067"/>
      <c r="I14067" s="112"/>
    </row>
    <row r="14068" spans="7:9" x14ac:dyDescent="0.25">
      <c r="G14068"/>
      <c r="I14068" s="112"/>
    </row>
    <row r="14069" spans="7:9" x14ac:dyDescent="0.25">
      <c r="G14069"/>
      <c r="I14069" s="112"/>
    </row>
    <row r="14070" spans="7:9" x14ac:dyDescent="0.25">
      <c r="G14070"/>
      <c r="I14070" s="112"/>
    </row>
    <row r="14071" spans="7:9" x14ac:dyDescent="0.25">
      <c r="G14071"/>
      <c r="I14071" s="112"/>
    </row>
    <row r="14072" spans="7:9" x14ac:dyDescent="0.25">
      <c r="G14072"/>
      <c r="I14072" s="112"/>
    </row>
    <row r="14073" spans="7:9" x14ac:dyDescent="0.25">
      <c r="G14073"/>
      <c r="I14073" s="112"/>
    </row>
    <row r="14074" spans="7:9" x14ac:dyDescent="0.25">
      <c r="G14074"/>
      <c r="I14074" s="112"/>
    </row>
    <row r="14075" spans="7:9" x14ac:dyDescent="0.25">
      <c r="G14075"/>
      <c r="I14075" s="112"/>
    </row>
    <row r="14076" spans="7:9" x14ac:dyDescent="0.25">
      <c r="G14076"/>
      <c r="I14076" s="112"/>
    </row>
    <row r="14077" spans="7:9" x14ac:dyDescent="0.25">
      <c r="G14077"/>
      <c r="I14077" s="112"/>
    </row>
    <row r="14078" spans="7:9" x14ac:dyDescent="0.25">
      <c r="G14078"/>
      <c r="I14078" s="112"/>
    </row>
    <row r="14079" spans="7:9" x14ac:dyDescent="0.25">
      <c r="G14079"/>
      <c r="I14079" s="112"/>
    </row>
    <row r="14080" spans="7:9" x14ac:dyDescent="0.25">
      <c r="G14080"/>
      <c r="I14080" s="112"/>
    </row>
    <row r="14081" spans="7:9" x14ac:dyDescent="0.25">
      <c r="G14081"/>
      <c r="I14081" s="112"/>
    </row>
    <row r="14082" spans="7:9" x14ac:dyDescent="0.25">
      <c r="G14082"/>
      <c r="I14082" s="112"/>
    </row>
    <row r="14083" spans="7:9" x14ac:dyDescent="0.25">
      <c r="G14083"/>
      <c r="I14083" s="112"/>
    </row>
    <row r="14084" spans="7:9" x14ac:dyDescent="0.25">
      <c r="G14084"/>
      <c r="I14084" s="112"/>
    </row>
    <row r="14085" spans="7:9" x14ac:dyDescent="0.25">
      <c r="G14085"/>
      <c r="I14085" s="112"/>
    </row>
    <row r="14086" spans="7:9" x14ac:dyDescent="0.25">
      <c r="G14086"/>
      <c r="I14086" s="112"/>
    </row>
    <row r="14087" spans="7:9" x14ac:dyDescent="0.25">
      <c r="G14087"/>
      <c r="I14087" s="112"/>
    </row>
    <row r="14088" spans="7:9" x14ac:dyDescent="0.25">
      <c r="G14088"/>
      <c r="I14088" s="112"/>
    </row>
    <row r="14089" spans="7:9" x14ac:dyDescent="0.25">
      <c r="G14089"/>
      <c r="I14089" s="112"/>
    </row>
    <row r="14090" spans="7:9" x14ac:dyDescent="0.25">
      <c r="G14090"/>
      <c r="I14090" s="112"/>
    </row>
    <row r="14091" spans="7:9" x14ac:dyDescent="0.25">
      <c r="G14091"/>
      <c r="I14091" s="112"/>
    </row>
    <row r="14092" spans="7:9" x14ac:dyDescent="0.25">
      <c r="G14092"/>
      <c r="I14092" s="112"/>
    </row>
    <row r="14093" spans="7:9" x14ac:dyDescent="0.25">
      <c r="G14093"/>
      <c r="I14093" s="112"/>
    </row>
    <row r="14094" spans="7:9" x14ac:dyDescent="0.25">
      <c r="G14094"/>
      <c r="I14094" s="112"/>
    </row>
    <row r="14095" spans="7:9" x14ac:dyDescent="0.25">
      <c r="G14095"/>
      <c r="I14095" s="112"/>
    </row>
    <row r="14096" spans="7:9" x14ac:dyDescent="0.25">
      <c r="G14096"/>
      <c r="I14096" s="112"/>
    </row>
    <row r="14097" spans="7:9" x14ac:dyDescent="0.25">
      <c r="G14097"/>
      <c r="I14097" s="112"/>
    </row>
    <row r="14098" spans="7:9" x14ac:dyDescent="0.25">
      <c r="G14098"/>
      <c r="I14098" s="112"/>
    </row>
    <row r="14099" spans="7:9" x14ac:dyDescent="0.25">
      <c r="G14099"/>
      <c r="I14099" s="112"/>
    </row>
    <row r="14100" spans="7:9" x14ac:dyDescent="0.25">
      <c r="G14100"/>
      <c r="I14100" s="112"/>
    </row>
    <row r="14101" spans="7:9" x14ac:dyDescent="0.25">
      <c r="G14101"/>
      <c r="I14101" s="112"/>
    </row>
    <row r="14102" spans="7:9" x14ac:dyDescent="0.25">
      <c r="G14102"/>
      <c r="I14102" s="112"/>
    </row>
    <row r="14103" spans="7:9" x14ac:dyDescent="0.25">
      <c r="G14103"/>
      <c r="I14103" s="112"/>
    </row>
    <row r="14104" spans="7:9" x14ac:dyDescent="0.25">
      <c r="G14104"/>
      <c r="I14104" s="112"/>
    </row>
    <row r="14105" spans="7:9" x14ac:dyDescent="0.25">
      <c r="G14105"/>
      <c r="I14105" s="112"/>
    </row>
    <row r="14106" spans="7:9" x14ac:dyDescent="0.25">
      <c r="G14106"/>
      <c r="I14106" s="112"/>
    </row>
    <row r="14107" spans="7:9" x14ac:dyDescent="0.25">
      <c r="G14107"/>
      <c r="I14107" s="112"/>
    </row>
    <row r="14108" spans="7:9" x14ac:dyDescent="0.25">
      <c r="G14108"/>
      <c r="I14108" s="112"/>
    </row>
    <row r="14109" spans="7:9" x14ac:dyDescent="0.25">
      <c r="G14109"/>
      <c r="I14109" s="112"/>
    </row>
    <row r="14110" spans="7:9" x14ac:dyDescent="0.25">
      <c r="G14110"/>
      <c r="I14110" s="112"/>
    </row>
    <row r="14111" spans="7:9" x14ac:dyDescent="0.25">
      <c r="G14111"/>
      <c r="I14111" s="112"/>
    </row>
    <row r="14112" spans="7:9" x14ac:dyDescent="0.25">
      <c r="G14112"/>
      <c r="I14112" s="112"/>
    </row>
    <row r="14113" spans="7:9" x14ac:dyDescent="0.25">
      <c r="G14113"/>
      <c r="I14113" s="112"/>
    </row>
    <row r="14114" spans="7:9" x14ac:dyDescent="0.25">
      <c r="G14114"/>
      <c r="I14114" s="112"/>
    </row>
    <row r="14115" spans="7:9" x14ac:dyDescent="0.25">
      <c r="G14115"/>
      <c r="I14115" s="112"/>
    </row>
    <row r="14116" spans="7:9" x14ac:dyDescent="0.25">
      <c r="G14116"/>
      <c r="I14116" s="112"/>
    </row>
    <row r="14117" spans="7:9" x14ac:dyDescent="0.25">
      <c r="G14117"/>
      <c r="I14117" s="112"/>
    </row>
    <row r="14118" spans="7:9" x14ac:dyDescent="0.25">
      <c r="G14118"/>
      <c r="I14118" s="112"/>
    </row>
    <row r="14119" spans="7:9" x14ac:dyDescent="0.25">
      <c r="G14119"/>
      <c r="I14119" s="112"/>
    </row>
    <row r="14120" spans="7:9" x14ac:dyDescent="0.25">
      <c r="G14120"/>
      <c r="I14120" s="112"/>
    </row>
    <row r="14121" spans="7:9" x14ac:dyDescent="0.25">
      <c r="G14121"/>
      <c r="I14121" s="112"/>
    </row>
    <row r="14122" spans="7:9" x14ac:dyDescent="0.25">
      <c r="G14122"/>
      <c r="I14122" s="112"/>
    </row>
    <row r="14123" spans="7:9" x14ac:dyDescent="0.25">
      <c r="G14123"/>
      <c r="I14123" s="112"/>
    </row>
    <row r="14124" spans="7:9" x14ac:dyDescent="0.25">
      <c r="G14124"/>
      <c r="I14124" s="112"/>
    </row>
    <row r="14125" spans="7:9" x14ac:dyDescent="0.25">
      <c r="G14125"/>
      <c r="I14125" s="112"/>
    </row>
    <row r="14126" spans="7:9" x14ac:dyDescent="0.25">
      <c r="G14126"/>
      <c r="I14126" s="112"/>
    </row>
    <row r="14127" spans="7:9" x14ac:dyDescent="0.25">
      <c r="G14127"/>
      <c r="I14127" s="112"/>
    </row>
    <row r="14128" spans="7:9" x14ac:dyDescent="0.25">
      <c r="G14128"/>
      <c r="I14128" s="112"/>
    </row>
    <row r="14129" spans="7:9" x14ac:dyDescent="0.25">
      <c r="G14129"/>
      <c r="I14129" s="112"/>
    </row>
    <row r="14130" spans="7:9" x14ac:dyDescent="0.25">
      <c r="G14130"/>
      <c r="I14130" s="112"/>
    </row>
    <row r="14131" spans="7:9" x14ac:dyDescent="0.25">
      <c r="G14131"/>
      <c r="I14131" s="112"/>
    </row>
    <row r="14132" spans="7:9" x14ac:dyDescent="0.25">
      <c r="G14132"/>
      <c r="I14132" s="112"/>
    </row>
    <row r="14133" spans="7:9" x14ac:dyDescent="0.25">
      <c r="G14133"/>
      <c r="I14133" s="112"/>
    </row>
    <row r="14134" spans="7:9" x14ac:dyDescent="0.25">
      <c r="G14134"/>
      <c r="I14134" s="112"/>
    </row>
    <row r="14135" spans="7:9" x14ac:dyDescent="0.25">
      <c r="G14135"/>
      <c r="I14135" s="112"/>
    </row>
    <row r="14136" spans="7:9" x14ac:dyDescent="0.25">
      <c r="G14136"/>
      <c r="I14136" s="112"/>
    </row>
    <row r="14137" spans="7:9" x14ac:dyDescent="0.25">
      <c r="G14137"/>
      <c r="I14137" s="112"/>
    </row>
    <row r="14138" spans="7:9" x14ac:dyDescent="0.25">
      <c r="G14138"/>
      <c r="I14138" s="112"/>
    </row>
    <row r="14139" spans="7:9" x14ac:dyDescent="0.25">
      <c r="G14139"/>
      <c r="I14139" s="112"/>
    </row>
    <row r="14140" spans="7:9" x14ac:dyDescent="0.25">
      <c r="G14140"/>
      <c r="I14140" s="112"/>
    </row>
    <row r="14141" spans="7:9" x14ac:dyDescent="0.25">
      <c r="G14141"/>
      <c r="I14141" s="112"/>
    </row>
    <row r="14142" spans="7:9" x14ac:dyDescent="0.25">
      <c r="G14142"/>
      <c r="I14142" s="112"/>
    </row>
    <row r="14143" spans="7:9" x14ac:dyDescent="0.25">
      <c r="G14143"/>
      <c r="I14143" s="112"/>
    </row>
    <row r="14144" spans="7:9" x14ac:dyDescent="0.25">
      <c r="G14144"/>
      <c r="I14144" s="112"/>
    </row>
    <row r="14145" spans="7:9" x14ac:dyDescent="0.25">
      <c r="G14145"/>
      <c r="I14145" s="112"/>
    </row>
    <row r="14146" spans="7:9" x14ac:dyDescent="0.25">
      <c r="G14146"/>
      <c r="I14146" s="112"/>
    </row>
    <row r="14147" spans="7:9" x14ac:dyDescent="0.25">
      <c r="G14147"/>
      <c r="I14147" s="112"/>
    </row>
    <row r="14148" spans="7:9" x14ac:dyDescent="0.25">
      <c r="G14148"/>
      <c r="I14148" s="112"/>
    </row>
    <row r="14149" spans="7:9" x14ac:dyDescent="0.25">
      <c r="G14149"/>
      <c r="I14149" s="112"/>
    </row>
    <row r="14150" spans="7:9" x14ac:dyDescent="0.25">
      <c r="G14150"/>
      <c r="I14150" s="112"/>
    </row>
    <row r="14151" spans="7:9" x14ac:dyDescent="0.25">
      <c r="G14151"/>
      <c r="I14151" s="112"/>
    </row>
    <row r="14152" spans="7:9" x14ac:dyDescent="0.25">
      <c r="G14152"/>
      <c r="I14152" s="112"/>
    </row>
    <row r="14153" spans="7:9" x14ac:dyDescent="0.25">
      <c r="G14153"/>
      <c r="I14153" s="112"/>
    </row>
    <row r="14154" spans="7:9" x14ac:dyDescent="0.25">
      <c r="G14154"/>
      <c r="I14154" s="112"/>
    </row>
    <row r="14155" spans="7:9" x14ac:dyDescent="0.25">
      <c r="G14155"/>
      <c r="I14155" s="112"/>
    </row>
    <row r="14156" spans="7:9" x14ac:dyDescent="0.25">
      <c r="G14156"/>
      <c r="I14156" s="112"/>
    </row>
    <row r="14157" spans="7:9" x14ac:dyDescent="0.25">
      <c r="G14157"/>
      <c r="I14157" s="112"/>
    </row>
    <row r="14158" spans="7:9" x14ac:dyDescent="0.25">
      <c r="G14158"/>
      <c r="I14158" s="112"/>
    </row>
    <row r="14159" spans="7:9" x14ac:dyDescent="0.25">
      <c r="G14159"/>
      <c r="I14159" s="112"/>
    </row>
    <row r="14160" spans="7:9" x14ac:dyDescent="0.25">
      <c r="G14160"/>
      <c r="I14160" s="112"/>
    </row>
    <row r="14161" spans="7:9" x14ac:dyDescent="0.25">
      <c r="G14161"/>
      <c r="I14161" s="112"/>
    </row>
    <row r="14162" spans="7:9" x14ac:dyDescent="0.25">
      <c r="G14162"/>
      <c r="I14162" s="112"/>
    </row>
    <row r="14163" spans="7:9" x14ac:dyDescent="0.25">
      <c r="G14163"/>
      <c r="I14163" s="112"/>
    </row>
    <row r="14164" spans="7:9" x14ac:dyDescent="0.25">
      <c r="G14164"/>
      <c r="I14164" s="112"/>
    </row>
    <row r="14165" spans="7:9" x14ac:dyDescent="0.25">
      <c r="G14165"/>
      <c r="I14165" s="112"/>
    </row>
    <row r="14166" spans="7:9" x14ac:dyDescent="0.25">
      <c r="G14166"/>
      <c r="I14166" s="112"/>
    </row>
    <row r="14167" spans="7:9" x14ac:dyDescent="0.25">
      <c r="G14167"/>
      <c r="I14167" s="112"/>
    </row>
    <row r="14168" spans="7:9" x14ac:dyDescent="0.25">
      <c r="G14168"/>
      <c r="I14168" s="112"/>
    </row>
    <row r="14169" spans="7:9" x14ac:dyDescent="0.25">
      <c r="G14169"/>
      <c r="I14169" s="112"/>
    </row>
    <row r="14170" spans="7:9" x14ac:dyDescent="0.25">
      <c r="G14170"/>
      <c r="I14170" s="112"/>
    </row>
    <row r="14171" spans="7:9" x14ac:dyDescent="0.25">
      <c r="G14171"/>
      <c r="I14171" s="112"/>
    </row>
    <row r="14172" spans="7:9" x14ac:dyDescent="0.25">
      <c r="G14172"/>
      <c r="I14172" s="112"/>
    </row>
    <row r="14173" spans="7:9" x14ac:dyDescent="0.25">
      <c r="G14173"/>
      <c r="I14173" s="112"/>
    </row>
    <row r="14174" spans="7:9" x14ac:dyDescent="0.25">
      <c r="G14174"/>
      <c r="I14174" s="112"/>
    </row>
    <row r="14175" spans="7:9" x14ac:dyDescent="0.25">
      <c r="G14175"/>
      <c r="I14175" s="112"/>
    </row>
    <row r="14176" spans="7:9" x14ac:dyDescent="0.25">
      <c r="G14176"/>
      <c r="I14176" s="112"/>
    </row>
    <row r="14177" spans="7:9" x14ac:dyDescent="0.25">
      <c r="G14177"/>
      <c r="I14177" s="112"/>
    </row>
    <row r="14178" spans="7:9" x14ac:dyDescent="0.25">
      <c r="G14178"/>
      <c r="I14178" s="112"/>
    </row>
    <row r="14179" spans="7:9" x14ac:dyDescent="0.25">
      <c r="G14179"/>
      <c r="I14179" s="112"/>
    </row>
    <row r="14180" spans="7:9" x14ac:dyDescent="0.25">
      <c r="G14180"/>
      <c r="I14180" s="112"/>
    </row>
    <row r="14181" spans="7:9" x14ac:dyDescent="0.25">
      <c r="G14181"/>
      <c r="I14181" s="112"/>
    </row>
    <row r="14182" spans="7:9" x14ac:dyDescent="0.25">
      <c r="G14182"/>
      <c r="I14182" s="112"/>
    </row>
    <row r="14183" spans="7:9" x14ac:dyDescent="0.25">
      <c r="G14183"/>
      <c r="I14183" s="112"/>
    </row>
    <row r="14184" spans="7:9" x14ac:dyDescent="0.25">
      <c r="G14184"/>
      <c r="I14184" s="112"/>
    </row>
    <row r="14185" spans="7:9" x14ac:dyDescent="0.25">
      <c r="G14185"/>
      <c r="I14185" s="112"/>
    </row>
    <row r="14186" spans="7:9" x14ac:dyDescent="0.25">
      <c r="G14186"/>
      <c r="I14186" s="112"/>
    </row>
    <row r="14187" spans="7:9" x14ac:dyDescent="0.25">
      <c r="G14187"/>
      <c r="I14187" s="112"/>
    </row>
    <row r="14188" spans="7:9" x14ac:dyDescent="0.25">
      <c r="G14188"/>
      <c r="I14188" s="112"/>
    </row>
    <row r="14189" spans="7:9" x14ac:dyDescent="0.25">
      <c r="G14189"/>
      <c r="I14189" s="112"/>
    </row>
    <row r="14190" spans="7:9" x14ac:dyDescent="0.25">
      <c r="G14190"/>
      <c r="I14190" s="112"/>
    </row>
    <row r="14191" spans="7:9" x14ac:dyDescent="0.25">
      <c r="G14191"/>
      <c r="I14191" s="112"/>
    </row>
    <row r="14192" spans="7:9" x14ac:dyDescent="0.25">
      <c r="G14192"/>
      <c r="I14192" s="112"/>
    </row>
    <row r="14193" spans="7:9" x14ac:dyDescent="0.25">
      <c r="G14193"/>
      <c r="I14193" s="112"/>
    </row>
    <row r="14194" spans="7:9" x14ac:dyDescent="0.25">
      <c r="G14194"/>
      <c r="I14194" s="112"/>
    </row>
    <row r="14195" spans="7:9" x14ac:dyDescent="0.25">
      <c r="G14195"/>
      <c r="I14195" s="112"/>
    </row>
    <row r="14196" spans="7:9" x14ac:dyDescent="0.25">
      <c r="G14196"/>
      <c r="I14196" s="112"/>
    </row>
    <row r="14197" spans="7:9" x14ac:dyDescent="0.25">
      <c r="G14197"/>
      <c r="I14197" s="112"/>
    </row>
    <row r="14198" spans="7:9" x14ac:dyDescent="0.25">
      <c r="G14198"/>
      <c r="I14198" s="112"/>
    </row>
    <row r="14199" spans="7:9" x14ac:dyDescent="0.25">
      <c r="G14199"/>
      <c r="I14199" s="112"/>
    </row>
    <row r="14200" spans="7:9" x14ac:dyDescent="0.25">
      <c r="G14200"/>
      <c r="I14200" s="112"/>
    </row>
    <row r="14201" spans="7:9" x14ac:dyDescent="0.25">
      <c r="G14201"/>
      <c r="I14201" s="112"/>
    </row>
    <row r="14202" spans="7:9" x14ac:dyDescent="0.25">
      <c r="G14202"/>
      <c r="I14202" s="112"/>
    </row>
    <row r="14203" spans="7:9" x14ac:dyDescent="0.25">
      <c r="G14203"/>
      <c r="I14203" s="112"/>
    </row>
    <row r="14204" spans="7:9" x14ac:dyDescent="0.25">
      <c r="G14204"/>
      <c r="I14204" s="112"/>
    </row>
    <row r="14205" spans="7:9" x14ac:dyDescent="0.25">
      <c r="G14205"/>
      <c r="I14205" s="112"/>
    </row>
    <row r="14206" spans="7:9" x14ac:dyDescent="0.25">
      <c r="G14206"/>
      <c r="I14206" s="112"/>
    </row>
    <row r="14207" spans="7:9" x14ac:dyDescent="0.25">
      <c r="G14207"/>
      <c r="I14207" s="112"/>
    </row>
    <row r="14208" spans="7:9" x14ac:dyDescent="0.25">
      <c r="G14208"/>
      <c r="I14208" s="112"/>
    </row>
    <row r="14209" spans="7:9" x14ac:dyDescent="0.25">
      <c r="G14209"/>
      <c r="I14209" s="112"/>
    </row>
    <row r="14210" spans="7:9" x14ac:dyDescent="0.25">
      <c r="G14210"/>
      <c r="I14210" s="112"/>
    </row>
    <row r="14211" spans="7:9" x14ac:dyDescent="0.25">
      <c r="G14211"/>
      <c r="I14211" s="112"/>
    </row>
    <row r="14212" spans="7:9" x14ac:dyDescent="0.25">
      <c r="G14212"/>
      <c r="I14212" s="112"/>
    </row>
    <row r="14213" spans="7:9" x14ac:dyDescent="0.25">
      <c r="G14213"/>
      <c r="I14213" s="112"/>
    </row>
    <row r="14214" spans="7:9" x14ac:dyDescent="0.25">
      <c r="G14214"/>
      <c r="I14214" s="112"/>
    </row>
    <row r="14215" spans="7:9" x14ac:dyDescent="0.25">
      <c r="G14215"/>
      <c r="I14215" s="112"/>
    </row>
    <row r="14216" spans="7:9" x14ac:dyDescent="0.25">
      <c r="G14216"/>
      <c r="I14216" s="112"/>
    </row>
    <row r="14217" spans="7:9" x14ac:dyDescent="0.25">
      <c r="G14217"/>
      <c r="I14217" s="112"/>
    </row>
    <row r="14218" spans="7:9" x14ac:dyDescent="0.25">
      <c r="G14218"/>
      <c r="I14218" s="112"/>
    </row>
    <row r="14219" spans="7:9" x14ac:dyDescent="0.25">
      <c r="G14219"/>
      <c r="I14219" s="112"/>
    </row>
    <row r="14220" spans="7:9" x14ac:dyDescent="0.25">
      <c r="G14220"/>
      <c r="I14220" s="112"/>
    </row>
    <row r="14221" spans="7:9" x14ac:dyDescent="0.25">
      <c r="G14221"/>
      <c r="I14221" s="112"/>
    </row>
    <row r="14222" spans="7:9" x14ac:dyDescent="0.25">
      <c r="G14222"/>
      <c r="I14222" s="112"/>
    </row>
    <row r="14223" spans="7:9" x14ac:dyDescent="0.25">
      <c r="G14223"/>
      <c r="I14223" s="112"/>
    </row>
    <row r="14224" spans="7:9" x14ac:dyDescent="0.25">
      <c r="G14224"/>
      <c r="I14224" s="112"/>
    </row>
    <row r="14225" spans="7:9" x14ac:dyDescent="0.25">
      <c r="G14225"/>
      <c r="I14225" s="112"/>
    </row>
    <row r="14226" spans="7:9" x14ac:dyDescent="0.25">
      <c r="G14226"/>
      <c r="I14226" s="112"/>
    </row>
    <row r="14227" spans="7:9" x14ac:dyDescent="0.25">
      <c r="G14227"/>
      <c r="I14227" s="112"/>
    </row>
    <row r="14228" spans="7:9" x14ac:dyDescent="0.25">
      <c r="G14228"/>
      <c r="I14228" s="112"/>
    </row>
    <row r="14229" spans="7:9" x14ac:dyDescent="0.25">
      <c r="G14229"/>
      <c r="I14229" s="112"/>
    </row>
    <row r="14230" spans="7:9" x14ac:dyDescent="0.25">
      <c r="G14230"/>
      <c r="I14230" s="112"/>
    </row>
    <row r="14231" spans="7:9" x14ac:dyDescent="0.25">
      <c r="G14231"/>
      <c r="I14231" s="112"/>
    </row>
    <row r="14232" spans="7:9" x14ac:dyDescent="0.25">
      <c r="G14232"/>
      <c r="I14232" s="112"/>
    </row>
    <row r="14233" spans="7:9" x14ac:dyDescent="0.25">
      <c r="G14233"/>
      <c r="I14233" s="112"/>
    </row>
    <row r="14234" spans="7:9" x14ac:dyDescent="0.25">
      <c r="G14234"/>
      <c r="I14234" s="112"/>
    </row>
    <row r="14235" spans="7:9" x14ac:dyDescent="0.25">
      <c r="G14235"/>
      <c r="I14235" s="112"/>
    </row>
    <row r="14236" spans="7:9" x14ac:dyDescent="0.25">
      <c r="G14236"/>
      <c r="I14236" s="112"/>
    </row>
    <row r="14237" spans="7:9" x14ac:dyDescent="0.25">
      <c r="G14237"/>
      <c r="I14237" s="112"/>
    </row>
    <row r="14238" spans="7:9" x14ac:dyDescent="0.25">
      <c r="G14238"/>
      <c r="I14238" s="112"/>
    </row>
    <row r="14239" spans="7:9" x14ac:dyDescent="0.25">
      <c r="G14239"/>
      <c r="I14239" s="112"/>
    </row>
    <row r="14240" spans="7:9" x14ac:dyDescent="0.25">
      <c r="G14240"/>
      <c r="I14240" s="112"/>
    </row>
    <row r="14241" spans="7:9" x14ac:dyDescent="0.25">
      <c r="G14241"/>
      <c r="I14241" s="112"/>
    </row>
    <row r="14242" spans="7:9" x14ac:dyDescent="0.25">
      <c r="G14242"/>
      <c r="I14242" s="112"/>
    </row>
    <row r="14243" spans="7:9" x14ac:dyDescent="0.25">
      <c r="G14243"/>
      <c r="I14243" s="112"/>
    </row>
    <row r="14244" spans="7:9" x14ac:dyDescent="0.25">
      <c r="G14244"/>
      <c r="I14244" s="112"/>
    </row>
    <row r="14245" spans="7:9" x14ac:dyDescent="0.25">
      <c r="G14245"/>
      <c r="I14245" s="112"/>
    </row>
    <row r="14246" spans="7:9" x14ac:dyDescent="0.25">
      <c r="G14246"/>
      <c r="I14246" s="112"/>
    </row>
    <row r="14247" spans="7:9" x14ac:dyDescent="0.25">
      <c r="G14247"/>
      <c r="I14247" s="112"/>
    </row>
    <row r="14248" spans="7:9" x14ac:dyDescent="0.25">
      <c r="G14248"/>
      <c r="I14248" s="112"/>
    </row>
    <row r="14249" spans="7:9" x14ac:dyDescent="0.25">
      <c r="G14249"/>
      <c r="I14249" s="112"/>
    </row>
    <row r="14250" spans="7:9" x14ac:dyDescent="0.25">
      <c r="G14250"/>
      <c r="I14250" s="112"/>
    </row>
    <row r="14251" spans="7:9" x14ac:dyDescent="0.25">
      <c r="G14251"/>
      <c r="I14251" s="112"/>
    </row>
    <row r="14252" spans="7:9" x14ac:dyDescent="0.25">
      <c r="G14252"/>
      <c r="I14252" s="112"/>
    </row>
    <row r="14253" spans="7:9" x14ac:dyDescent="0.25">
      <c r="G14253"/>
      <c r="I14253" s="112"/>
    </row>
    <row r="14254" spans="7:9" x14ac:dyDescent="0.25">
      <c r="G14254"/>
      <c r="I14254" s="112"/>
    </row>
    <row r="14255" spans="7:9" x14ac:dyDescent="0.25">
      <c r="G14255"/>
      <c r="I14255" s="112"/>
    </row>
    <row r="14256" spans="7:9" x14ac:dyDescent="0.25">
      <c r="G14256"/>
      <c r="I14256" s="112"/>
    </row>
    <row r="14257" spans="7:9" x14ac:dyDescent="0.25">
      <c r="G14257"/>
      <c r="I14257" s="112"/>
    </row>
    <row r="14258" spans="7:9" x14ac:dyDescent="0.25">
      <c r="G14258"/>
      <c r="I14258" s="112"/>
    </row>
    <row r="14259" spans="7:9" x14ac:dyDescent="0.25">
      <c r="G14259"/>
      <c r="I14259" s="112"/>
    </row>
    <row r="14260" spans="7:9" x14ac:dyDescent="0.25">
      <c r="G14260"/>
      <c r="I14260" s="112"/>
    </row>
    <row r="14261" spans="7:9" x14ac:dyDescent="0.25">
      <c r="G14261"/>
      <c r="I14261" s="112"/>
    </row>
    <row r="14262" spans="7:9" x14ac:dyDescent="0.25">
      <c r="G14262"/>
      <c r="I14262" s="112"/>
    </row>
    <row r="14263" spans="7:9" x14ac:dyDescent="0.25">
      <c r="G14263"/>
      <c r="I14263" s="112"/>
    </row>
    <row r="14264" spans="7:9" x14ac:dyDescent="0.25">
      <c r="G14264"/>
      <c r="I14264" s="112"/>
    </row>
    <row r="14265" spans="7:9" x14ac:dyDescent="0.25">
      <c r="G14265"/>
      <c r="I14265" s="112"/>
    </row>
    <row r="14266" spans="7:9" x14ac:dyDescent="0.25">
      <c r="G14266"/>
      <c r="I14266" s="112"/>
    </row>
    <row r="14267" spans="7:9" x14ac:dyDescent="0.25">
      <c r="G14267"/>
      <c r="I14267" s="112"/>
    </row>
    <row r="14268" spans="7:9" x14ac:dyDescent="0.25">
      <c r="G14268"/>
      <c r="I14268" s="112"/>
    </row>
    <row r="14269" spans="7:9" x14ac:dyDescent="0.25">
      <c r="G14269"/>
      <c r="I14269" s="112"/>
    </row>
    <row r="14270" spans="7:9" x14ac:dyDescent="0.25">
      <c r="G14270"/>
      <c r="I14270" s="112"/>
    </row>
    <row r="14271" spans="7:9" x14ac:dyDescent="0.25">
      <c r="G14271"/>
      <c r="I14271" s="112"/>
    </row>
    <row r="14272" spans="7:9" x14ac:dyDescent="0.25">
      <c r="G14272"/>
      <c r="I14272" s="112"/>
    </row>
    <row r="14273" spans="7:9" x14ac:dyDescent="0.25">
      <c r="G14273"/>
      <c r="I14273" s="112"/>
    </row>
    <row r="14274" spans="7:9" x14ac:dyDescent="0.25">
      <c r="G14274"/>
      <c r="I14274" s="112"/>
    </row>
    <row r="14275" spans="7:9" x14ac:dyDescent="0.25">
      <c r="G14275"/>
      <c r="I14275" s="112"/>
    </row>
    <row r="14276" spans="7:9" x14ac:dyDescent="0.25">
      <c r="G14276"/>
      <c r="I14276" s="112"/>
    </row>
    <row r="14277" spans="7:9" x14ac:dyDescent="0.25">
      <c r="G14277"/>
      <c r="I14277" s="112"/>
    </row>
    <row r="14278" spans="7:9" x14ac:dyDescent="0.25">
      <c r="G14278"/>
      <c r="I14278" s="112"/>
    </row>
    <row r="14279" spans="7:9" x14ac:dyDescent="0.25">
      <c r="G14279"/>
      <c r="I14279" s="112"/>
    </row>
    <row r="14280" spans="7:9" x14ac:dyDescent="0.25">
      <c r="G14280"/>
      <c r="I14280" s="112"/>
    </row>
    <row r="14281" spans="7:9" x14ac:dyDescent="0.25">
      <c r="G14281"/>
      <c r="I14281" s="112"/>
    </row>
    <row r="14282" spans="7:9" x14ac:dyDescent="0.25">
      <c r="G14282"/>
      <c r="I14282" s="112"/>
    </row>
    <row r="14283" spans="7:9" x14ac:dyDescent="0.25">
      <c r="G14283"/>
      <c r="I14283" s="112"/>
    </row>
    <row r="14284" spans="7:9" x14ac:dyDescent="0.25">
      <c r="G14284"/>
      <c r="I14284" s="112"/>
    </row>
    <row r="14285" spans="7:9" x14ac:dyDescent="0.25">
      <c r="G14285"/>
      <c r="I14285" s="112"/>
    </row>
    <row r="14286" spans="7:9" x14ac:dyDescent="0.25">
      <c r="G14286"/>
      <c r="I14286" s="112"/>
    </row>
    <row r="14287" spans="7:9" x14ac:dyDescent="0.25">
      <c r="G14287"/>
      <c r="I14287" s="112"/>
    </row>
    <row r="14288" spans="7:9" x14ac:dyDescent="0.25">
      <c r="G14288"/>
      <c r="I14288" s="112"/>
    </row>
    <row r="14289" spans="7:9" x14ac:dyDescent="0.25">
      <c r="G14289"/>
      <c r="I14289" s="112"/>
    </row>
    <row r="14290" spans="7:9" x14ac:dyDescent="0.25">
      <c r="G14290"/>
      <c r="I14290" s="112"/>
    </row>
    <row r="14291" spans="7:9" x14ac:dyDescent="0.25">
      <c r="G14291"/>
      <c r="I14291" s="112"/>
    </row>
    <row r="14292" spans="7:9" x14ac:dyDescent="0.25">
      <c r="G14292"/>
      <c r="I14292" s="112"/>
    </row>
    <row r="14293" spans="7:9" x14ac:dyDescent="0.25">
      <c r="G14293"/>
      <c r="I14293" s="112"/>
    </row>
    <row r="14294" spans="7:9" x14ac:dyDescent="0.25">
      <c r="G14294"/>
      <c r="I14294" s="112"/>
    </row>
    <row r="14295" spans="7:9" x14ac:dyDescent="0.25">
      <c r="G14295"/>
      <c r="I14295" s="112"/>
    </row>
    <row r="14296" spans="7:9" x14ac:dyDescent="0.25">
      <c r="G14296"/>
      <c r="I14296" s="112"/>
    </row>
    <row r="14297" spans="7:9" x14ac:dyDescent="0.25">
      <c r="G14297"/>
      <c r="I14297" s="112"/>
    </row>
    <row r="14298" spans="7:9" x14ac:dyDescent="0.25">
      <c r="G14298"/>
      <c r="I14298" s="112"/>
    </row>
    <row r="14299" spans="7:9" x14ac:dyDescent="0.25">
      <c r="G14299"/>
      <c r="I14299" s="112"/>
    </row>
    <row r="14300" spans="7:9" x14ac:dyDescent="0.25">
      <c r="G14300"/>
      <c r="I14300" s="112"/>
    </row>
    <row r="14301" spans="7:9" x14ac:dyDescent="0.25">
      <c r="G14301"/>
      <c r="I14301" s="112"/>
    </row>
    <row r="14302" spans="7:9" x14ac:dyDescent="0.25">
      <c r="G14302"/>
      <c r="I14302" s="112"/>
    </row>
    <row r="14303" spans="7:9" x14ac:dyDescent="0.25">
      <c r="G14303"/>
      <c r="I14303" s="112"/>
    </row>
    <row r="14304" spans="7:9" x14ac:dyDescent="0.25">
      <c r="G14304"/>
      <c r="I14304" s="112"/>
    </row>
    <row r="14305" spans="7:9" x14ac:dyDescent="0.25">
      <c r="G14305"/>
      <c r="I14305" s="112"/>
    </row>
    <row r="14306" spans="7:9" x14ac:dyDescent="0.25">
      <c r="G14306"/>
      <c r="I14306" s="112"/>
    </row>
    <row r="14307" spans="7:9" x14ac:dyDescent="0.25">
      <c r="G14307"/>
      <c r="I14307" s="112"/>
    </row>
    <row r="14308" spans="7:9" x14ac:dyDescent="0.25">
      <c r="G14308"/>
      <c r="I14308" s="112"/>
    </row>
    <row r="14309" spans="7:9" x14ac:dyDescent="0.25">
      <c r="G14309"/>
      <c r="I14309" s="112"/>
    </row>
    <row r="14310" spans="7:9" x14ac:dyDescent="0.25">
      <c r="G14310"/>
      <c r="I14310" s="112"/>
    </row>
    <row r="14311" spans="7:9" x14ac:dyDescent="0.25">
      <c r="G14311"/>
      <c r="I14311" s="112"/>
    </row>
    <row r="14312" spans="7:9" x14ac:dyDescent="0.25">
      <c r="G14312"/>
      <c r="I14312" s="112"/>
    </row>
    <row r="14313" spans="7:9" x14ac:dyDescent="0.25">
      <c r="G14313"/>
      <c r="I14313" s="112"/>
    </row>
    <row r="14314" spans="7:9" x14ac:dyDescent="0.25">
      <c r="G14314"/>
      <c r="I14314" s="112"/>
    </row>
    <row r="14315" spans="7:9" x14ac:dyDescent="0.25">
      <c r="G14315"/>
      <c r="I14315" s="112"/>
    </row>
    <row r="14316" spans="7:9" x14ac:dyDescent="0.25">
      <c r="G14316"/>
      <c r="I14316" s="112"/>
    </row>
    <row r="14317" spans="7:9" x14ac:dyDescent="0.25">
      <c r="G14317"/>
      <c r="I14317" s="112"/>
    </row>
    <row r="14318" spans="7:9" x14ac:dyDescent="0.25">
      <c r="G14318"/>
      <c r="I14318" s="112"/>
    </row>
    <row r="14319" spans="7:9" x14ac:dyDescent="0.25">
      <c r="G14319"/>
      <c r="I14319" s="112"/>
    </row>
    <row r="14320" spans="7:9" x14ac:dyDescent="0.25">
      <c r="G14320"/>
      <c r="I14320" s="112"/>
    </row>
    <row r="14321" spans="7:9" x14ac:dyDescent="0.25">
      <c r="G14321"/>
      <c r="I14321" s="112"/>
    </row>
    <row r="14322" spans="7:9" x14ac:dyDescent="0.25">
      <c r="G14322"/>
      <c r="I14322" s="112"/>
    </row>
    <row r="14323" spans="7:9" x14ac:dyDescent="0.25">
      <c r="G14323"/>
      <c r="I14323" s="112"/>
    </row>
    <row r="14324" spans="7:9" x14ac:dyDescent="0.25">
      <c r="G14324"/>
      <c r="I14324" s="112"/>
    </row>
    <row r="14325" spans="7:9" x14ac:dyDescent="0.25">
      <c r="G14325"/>
      <c r="I14325" s="112"/>
    </row>
    <row r="14326" spans="7:9" x14ac:dyDescent="0.25">
      <c r="G14326"/>
      <c r="I14326" s="112"/>
    </row>
    <row r="14327" spans="7:9" x14ac:dyDescent="0.25">
      <c r="G14327"/>
      <c r="I14327" s="112"/>
    </row>
    <row r="14328" spans="7:9" x14ac:dyDescent="0.25">
      <c r="G14328"/>
      <c r="I14328" s="112"/>
    </row>
    <row r="14329" spans="7:9" x14ac:dyDescent="0.25">
      <c r="G14329"/>
      <c r="I14329" s="112"/>
    </row>
    <row r="14330" spans="7:9" x14ac:dyDescent="0.25">
      <c r="G14330"/>
      <c r="I14330" s="112"/>
    </row>
    <row r="14331" spans="7:9" x14ac:dyDescent="0.25">
      <c r="G14331"/>
      <c r="I14331" s="112"/>
    </row>
    <row r="14332" spans="7:9" x14ac:dyDescent="0.25">
      <c r="G14332"/>
      <c r="I14332" s="112"/>
    </row>
    <row r="14333" spans="7:9" x14ac:dyDescent="0.25">
      <c r="G14333"/>
      <c r="I14333" s="112"/>
    </row>
    <row r="14334" spans="7:9" x14ac:dyDescent="0.25">
      <c r="G14334"/>
      <c r="I14334" s="112"/>
    </row>
    <row r="14335" spans="7:9" x14ac:dyDescent="0.25">
      <c r="G14335"/>
      <c r="I14335" s="112"/>
    </row>
    <row r="14336" spans="7:9" x14ac:dyDescent="0.25">
      <c r="G14336"/>
      <c r="I14336" s="112"/>
    </row>
    <row r="14337" spans="7:9" x14ac:dyDescent="0.25">
      <c r="G14337"/>
      <c r="I14337" s="112"/>
    </row>
    <row r="14338" spans="7:9" x14ac:dyDescent="0.25">
      <c r="G14338"/>
      <c r="I14338" s="112"/>
    </row>
    <row r="14339" spans="7:9" x14ac:dyDescent="0.25">
      <c r="G14339"/>
      <c r="I14339" s="112"/>
    </row>
    <row r="14340" spans="7:9" x14ac:dyDescent="0.25">
      <c r="G14340"/>
      <c r="I14340" s="112"/>
    </row>
    <row r="14341" spans="7:9" x14ac:dyDescent="0.25">
      <c r="G14341"/>
      <c r="I14341" s="112"/>
    </row>
    <row r="14342" spans="7:9" x14ac:dyDescent="0.25">
      <c r="G14342"/>
      <c r="I14342" s="112"/>
    </row>
    <row r="14343" spans="7:9" x14ac:dyDescent="0.25">
      <c r="G14343"/>
      <c r="I14343" s="112"/>
    </row>
    <row r="14344" spans="7:9" x14ac:dyDescent="0.25">
      <c r="G14344"/>
      <c r="I14344" s="112"/>
    </row>
    <row r="14345" spans="7:9" x14ac:dyDescent="0.25">
      <c r="G14345"/>
      <c r="I14345" s="112"/>
    </row>
    <row r="14346" spans="7:9" x14ac:dyDescent="0.25">
      <c r="G14346"/>
      <c r="I14346" s="112"/>
    </row>
    <row r="14347" spans="7:9" x14ac:dyDescent="0.25">
      <c r="G14347"/>
      <c r="I14347" s="112"/>
    </row>
    <row r="14348" spans="7:9" x14ac:dyDescent="0.25">
      <c r="G14348"/>
      <c r="I14348" s="112"/>
    </row>
    <row r="14349" spans="7:9" x14ac:dyDescent="0.25">
      <c r="G14349"/>
      <c r="I14349" s="112"/>
    </row>
    <row r="14350" spans="7:9" x14ac:dyDescent="0.25">
      <c r="G14350"/>
      <c r="I14350" s="112"/>
    </row>
    <row r="14351" spans="7:9" x14ac:dyDescent="0.25">
      <c r="G14351"/>
      <c r="I14351" s="112"/>
    </row>
    <row r="14352" spans="7:9" x14ac:dyDescent="0.25">
      <c r="G14352"/>
      <c r="I14352" s="112"/>
    </row>
    <row r="14353" spans="7:9" x14ac:dyDescent="0.25">
      <c r="G14353"/>
      <c r="I14353" s="112"/>
    </row>
    <row r="14354" spans="7:9" x14ac:dyDescent="0.25">
      <c r="G14354"/>
      <c r="I14354" s="112"/>
    </row>
    <row r="14355" spans="7:9" x14ac:dyDescent="0.25">
      <c r="G14355"/>
      <c r="I14355" s="112"/>
    </row>
    <row r="14356" spans="7:9" x14ac:dyDescent="0.25">
      <c r="G14356"/>
      <c r="I14356" s="112"/>
    </row>
    <row r="14357" spans="7:9" x14ac:dyDescent="0.25">
      <c r="G14357"/>
      <c r="I14357" s="112"/>
    </row>
    <row r="14358" spans="7:9" x14ac:dyDescent="0.25">
      <c r="G14358"/>
      <c r="I14358" s="112"/>
    </row>
    <row r="14359" spans="7:9" x14ac:dyDescent="0.25">
      <c r="G14359"/>
      <c r="I14359" s="112"/>
    </row>
    <row r="14360" spans="7:9" x14ac:dyDescent="0.25">
      <c r="G14360"/>
      <c r="I14360" s="112"/>
    </row>
    <row r="14361" spans="7:9" x14ac:dyDescent="0.25">
      <c r="G14361"/>
      <c r="I14361" s="112"/>
    </row>
    <row r="14362" spans="7:9" x14ac:dyDescent="0.25">
      <c r="G14362"/>
      <c r="I14362" s="112"/>
    </row>
    <row r="14363" spans="7:9" x14ac:dyDescent="0.25">
      <c r="G14363"/>
      <c r="I14363" s="112"/>
    </row>
    <row r="14364" spans="7:9" x14ac:dyDescent="0.25">
      <c r="G14364"/>
      <c r="I14364" s="112"/>
    </row>
    <row r="14365" spans="7:9" x14ac:dyDescent="0.25">
      <c r="G14365"/>
      <c r="I14365" s="112"/>
    </row>
    <row r="14366" spans="7:9" x14ac:dyDescent="0.25">
      <c r="G14366"/>
      <c r="I14366" s="112"/>
    </row>
    <row r="14367" spans="7:9" x14ac:dyDescent="0.25">
      <c r="G14367"/>
      <c r="I14367" s="112"/>
    </row>
    <row r="14368" spans="7:9" x14ac:dyDescent="0.25">
      <c r="G14368"/>
      <c r="I14368" s="112"/>
    </row>
    <row r="14369" spans="7:9" x14ac:dyDescent="0.25">
      <c r="G14369"/>
      <c r="I14369" s="112"/>
    </row>
    <row r="14370" spans="7:9" x14ac:dyDescent="0.25">
      <c r="G14370"/>
      <c r="I14370" s="112"/>
    </row>
    <row r="14371" spans="7:9" x14ac:dyDescent="0.25">
      <c r="G14371"/>
      <c r="I14371" s="112"/>
    </row>
    <row r="14372" spans="7:9" x14ac:dyDescent="0.25">
      <c r="G14372"/>
      <c r="I14372" s="112"/>
    </row>
    <row r="14373" spans="7:9" x14ac:dyDescent="0.25">
      <c r="G14373"/>
      <c r="I14373" s="112"/>
    </row>
    <row r="14374" spans="7:9" x14ac:dyDescent="0.25">
      <c r="G14374"/>
      <c r="I14374" s="112"/>
    </row>
    <row r="14375" spans="7:9" x14ac:dyDescent="0.25">
      <c r="G14375"/>
      <c r="I14375" s="112"/>
    </row>
    <row r="14376" spans="7:9" x14ac:dyDescent="0.25">
      <c r="G14376"/>
      <c r="I14376" s="112"/>
    </row>
    <row r="14377" spans="7:9" x14ac:dyDescent="0.25">
      <c r="G14377"/>
      <c r="I14377" s="112"/>
    </row>
    <row r="14378" spans="7:9" x14ac:dyDescent="0.25">
      <c r="G14378"/>
      <c r="I14378" s="112"/>
    </row>
    <row r="14379" spans="7:9" x14ac:dyDescent="0.25">
      <c r="G14379"/>
      <c r="I14379" s="112"/>
    </row>
    <row r="14380" spans="7:9" x14ac:dyDescent="0.25">
      <c r="G14380"/>
      <c r="I14380" s="112"/>
    </row>
    <row r="14381" spans="7:9" x14ac:dyDescent="0.25">
      <c r="G14381"/>
      <c r="I14381" s="112"/>
    </row>
    <row r="14382" spans="7:9" x14ac:dyDescent="0.25">
      <c r="G14382"/>
      <c r="I14382" s="112"/>
    </row>
    <row r="14383" spans="7:9" x14ac:dyDescent="0.25">
      <c r="G14383"/>
      <c r="I14383" s="112"/>
    </row>
    <row r="14384" spans="7:9" x14ac:dyDescent="0.25">
      <c r="G14384"/>
      <c r="I14384" s="112"/>
    </row>
    <row r="14385" spans="7:9" x14ac:dyDescent="0.25">
      <c r="G14385"/>
      <c r="I14385" s="112"/>
    </row>
    <row r="14386" spans="7:9" x14ac:dyDescent="0.25">
      <c r="G14386"/>
      <c r="I14386" s="112"/>
    </row>
    <row r="14387" spans="7:9" x14ac:dyDescent="0.25">
      <c r="G14387"/>
      <c r="I14387" s="112"/>
    </row>
    <row r="14388" spans="7:9" x14ac:dyDescent="0.25">
      <c r="G14388"/>
      <c r="I14388" s="112"/>
    </row>
    <row r="14389" spans="7:9" x14ac:dyDescent="0.25">
      <c r="G14389"/>
      <c r="I14389" s="112"/>
    </row>
    <row r="14390" spans="7:9" x14ac:dyDescent="0.25">
      <c r="G14390"/>
      <c r="I14390" s="112"/>
    </row>
    <row r="14391" spans="7:9" x14ac:dyDescent="0.25">
      <c r="G14391"/>
      <c r="I14391" s="112"/>
    </row>
    <row r="14392" spans="7:9" x14ac:dyDescent="0.25">
      <c r="G14392"/>
      <c r="I14392" s="112"/>
    </row>
    <row r="14393" spans="7:9" x14ac:dyDescent="0.25">
      <c r="G14393"/>
      <c r="I14393" s="112"/>
    </row>
    <row r="14394" spans="7:9" x14ac:dyDescent="0.25">
      <c r="G14394"/>
      <c r="I14394" s="112"/>
    </row>
    <row r="14395" spans="7:9" x14ac:dyDescent="0.25">
      <c r="G14395"/>
      <c r="I14395" s="112"/>
    </row>
    <row r="14396" spans="7:9" x14ac:dyDescent="0.25">
      <c r="G14396"/>
      <c r="I14396" s="112"/>
    </row>
    <row r="14397" spans="7:9" x14ac:dyDescent="0.25">
      <c r="G14397"/>
      <c r="I14397" s="112"/>
    </row>
    <row r="14398" spans="7:9" x14ac:dyDescent="0.25">
      <c r="G14398"/>
      <c r="I14398" s="112"/>
    </row>
    <row r="14399" spans="7:9" x14ac:dyDescent="0.25">
      <c r="G14399"/>
      <c r="I14399" s="112"/>
    </row>
    <row r="14400" spans="7:9" x14ac:dyDescent="0.25">
      <c r="G14400"/>
      <c r="I14400" s="112"/>
    </row>
    <row r="14401" spans="7:9" x14ac:dyDescent="0.25">
      <c r="G14401"/>
      <c r="I14401" s="112"/>
    </row>
    <row r="14402" spans="7:9" x14ac:dyDescent="0.25">
      <c r="G14402"/>
      <c r="I14402" s="112"/>
    </row>
    <row r="14403" spans="7:9" x14ac:dyDescent="0.25">
      <c r="G14403"/>
      <c r="I14403" s="112"/>
    </row>
    <row r="14404" spans="7:9" x14ac:dyDescent="0.25">
      <c r="G14404"/>
      <c r="I14404" s="112"/>
    </row>
    <row r="14405" spans="7:9" x14ac:dyDescent="0.25">
      <c r="G14405"/>
      <c r="I14405" s="112"/>
    </row>
    <row r="14406" spans="7:9" x14ac:dyDescent="0.25">
      <c r="G14406"/>
      <c r="I14406" s="112"/>
    </row>
    <row r="14407" spans="7:9" x14ac:dyDescent="0.25">
      <c r="G14407"/>
      <c r="I14407" s="112"/>
    </row>
    <row r="14408" spans="7:9" x14ac:dyDescent="0.25">
      <c r="G14408"/>
      <c r="I14408" s="112"/>
    </row>
    <row r="14409" spans="7:9" x14ac:dyDescent="0.25">
      <c r="G14409"/>
      <c r="I14409" s="112"/>
    </row>
    <row r="14410" spans="7:9" x14ac:dyDescent="0.25">
      <c r="G14410"/>
      <c r="I14410" s="112"/>
    </row>
    <row r="14411" spans="7:9" x14ac:dyDescent="0.25">
      <c r="G14411"/>
      <c r="I14411" s="112"/>
    </row>
    <row r="14412" spans="7:9" x14ac:dyDescent="0.25">
      <c r="G14412"/>
      <c r="I14412" s="112"/>
    </row>
    <row r="14413" spans="7:9" x14ac:dyDescent="0.25">
      <c r="G14413"/>
      <c r="I14413" s="112"/>
    </row>
    <row r="14414" spans="7:9" x14ac:dyDescent="0.25">
      <c r="G14414"/>
      <c r="I14414" s="112"/>
    </row>
    <row r="14415" spans="7:9" x14ac:dyDescent="0.25">
      <c r="G14415"/>
      <c r="I14415" s="112"/>
    </row>
    <row r="14416" spans="7:9" x14ac:dyDescent="0.25">
      <c r="G14416"/>
      <c r="I14416" s="112"/>
    </row>
    <row r="14417" spans="7:9" x14ac:dyDescent="0.25">
      <c r="G14417"/>
      <c r="I14417" s="112"/>
    </row>
    <row r="14418" spans="7:9" x14ac:dyDescent="0.25">
      <c r="G14418"/>
      <c r="I14418" s="112"/>
    </row>
    <row r="14419" spans="7:9" x14ac:dyDescent="0.25">
      <c r="G14419"/>
      <c r="I14419" s="112"/>
    </row>
    <row r="14420" spans="7:9" x14ac:dyDescent="0.25">
      <c r="G14420"/>
      <c r="I14420" s="112"/>
    </row>
    <row r="14421" spans="7:9" x14ac:dyDescent="0.25">
      <c r="G14421"/>
      <c r="I14421" s="112"/>
    </row>
    <row r="14422" spans="7:9" x14ac:dyDescent="0.25">
      <c r="G14422"/>
      <c r="I14422" s="112"/>
    </row>
    <row r="14423" spans="7:9" x14ac:dyDescent="0.25">
      <c r="G14423"/>
      <c r="I14423" s="112"/>
    </row>
    <row r="14424" spans="7:9" x14ac:dyDescent="0.25">
      <c r="G14424"/>
      <c r="I14424" s="112"/>
    </row>
    <row r="14425" spans="7:9" x14ac:dyDescent="0.25">
      <c r="G14425"/>
      <c r="I14425" s="112"/>
    </row>
    <row r="14426" spans="7:9" x14ac:dyDescent="0.25">
      <c r="G14426"/>
      <c r="I14426" s="112"/>
    </row>
    <row r="14427" spans="7:9" x14ac:dyDescent="0.25">
      <c r="G14427"/>
      <c r="I14427" s="112"/>
    </row>
    <row r="14428" spans="7:9" x14ac:dyDescent="0.25">
      <c r="G14428"/>
      <c r="I14428" s="112"/>
    </row>
    <row r="14429" spans="7:9" x14ac:dyDescent="0.25">
      <c r="G14429"/>
      <c r="I14429" s="112"/>
    </row>
    <row r="14430" spans="7:9" x14ac:dyDescent="0.25">
      <c r="G14430"/>
      <c r="I14430" s="112"/>
    </row>
    <row r="14431" spans="7:9" x14ac:dyDescent="0.25">
      <c r="G14431"/>
      <c r="I14431" s="112"/>
    </row>
    <row r="14432" spans="7:9" x14ac:dyDescent="0.25">
      <c r="G14432"/>
      <c r="I14432" s="112"/>
    </row>
    <row r="14433" spans="7:9" x14ac:dyDescent="0.25">
      <c r="G14433"/>
      <c r="I14433" s="112"/>
    </row>
    <row r="14434" spans="7:9" x14ac:dyDescent="0.25">
      <c r="G14434"/>
      <c r="I14434" s="112"/>
    </row>
    <row r="14435" spans="7:9" x14ac:dyDescent="0.25">
      <c r="G14435"/>
      <c r="I14435" s="112"/>
    </row>
    <row r="14436" spans="7:9" x14ac:dyDescent="0.25">
      <c r="G14436"/>
      <c r="I14436" s="112"/>
    </row>
    <row r="14437" spans="7:9" x14ac:dyDescent="0.25">
      <c r="G14437"/>
      <c r="I14437" s="112"/>
    </row>
    <row r="14438" spans="7:9" x14ac:dyDescent="0.25">
      <c r="G14438"/>
      <c r="I14438" s="112"/>
    </row>
    <row r="14439" spans="7:9" x14ac:dyDescent="0.25">
      <c r="G14439"/>
      <c r="I14439" s="112"/>
    </row>
    <row r="14440" spans="7:9" x14ac:dyDescent="0.25">
      <c r="G14440"/>
      <c r="I14440" s="112"/>
    </row>
    <row r="14441" spans="7:9" x14ac:dyDescent="0.25">
      <c r="G14441"/>
      <c r="I14441" s="112"/>
    </row>
    <row r="14442" spans="7:9" x14ac:dyDescent="0.25">
      <c r="G14442"/>
      <c r="I14442" s="112"/>
    </row>
    <row r="14443" spans="7:9" x14ac:dyDescent="0.25">
      <c r="G14443"/>
      <c r="I14443" s="112"/>
    </row>
    <row r="14444" spans="7:9" x14ac:dyDescent="0.25">
      <c r="G14444"/>
      <c r="I14444" s="112"/>
    </row>
    <row r="14445" spans="7:9" x14ac:dyDescent="0.25">
      <c r="G14445"/>
      <c r="I14445" s="112"/>
    </row>
    <row r="14446" spans="7:9" x14ac:dyDescent="0.25">
      <c r="G14446"/>
      <c r="I14446" s="112"/>
    </row>
    <row r="14447" spans="7:9" x14ac:dyDescent="0.25">
      <c r="G14447"/>
      <c r="I14447" s="112"/>
    </row>
    <row r="14448" spans="7:9" x14ac:dyDescent="0.25">
      <c r="G14448"/>
      <c r="I14448" s="112"/>
    </row>
    <row r="14449" spans="7:9" x14ac:dyDescent="0.25">
      <c r="G14449"/>
      <c r="I14449" s="112"/>
    </row>
    <row r="14450" spans="7:9" x14ac:dyDescent="0.25">
      <c r="G14450"/>
      <c r="I14450" s="112"/>
    </row>
    <row r="14451" spans="7:9" x14ac:dyDescent="0.25">
      <c r="G14451"/>
      <c r="I14451" s="112"/>
    </row>
    <row r="14452" spans="7:9" x14ac:dyDescent="0.25">
      <c r="G14452"/>
      <c r="I14452" s="112"/>
    </row>
    <row r="14453" spans="7:9" x14ac:dyDescent="0.25">
      <c r="G14453"/>
      <c r="I14453" s="112"/>
    </row>
    <row r="14454" spans="7:9" x14ac:dyDescent="0.25">
      <c r="G14454"/>
      <c r="I14454" s="112"/>
    </row>
    <row r="14455" spans="7:9" x14ac:dyDescent="0.25">
      <c r="G14455"/>
      <c r="I14455" s="112"/>
    </row>
    <row r="14456" spans="7:9" x14ac:dyDescent="0.25">
      <c r="G14456"/>
      <c r="I14456" s="112"/>
    </row>
    <row r="14457" spans="7:9" x14ac:dyDescent="0.25">
      <c r="G14457"/>
      <c r="I14457" s="112"/>
    </row>
    <row r="14458" spans="7:9" x14ac:dyDescent="0.25">
      <c r="G14458"/>
      <c r="I14458" s="112"/>
    </row>
    <row r="14459" spans="7:9" x14ac:dyDescent="0.25">
      <c r="G14459"/>
      <c r="I14459" s="112"/>
    </row>
    <row r="14460" spans="7:9" x14ac:dyDescent="0.25">
      <c r="G14460"/>
      <c r="I14460" s="112"/>
    </row>
    <row r="14461" spans="7:9" x14ac:dyDescent="0.25">
      <c r="G14461"/>
      <c r="I14461" s="112"/>
    </row>
    <row r="14462" spans="7:9" x14ac:dyDescent="0.25">
      <c r="G14462"/>
      <c r="I14462" s="112"/>
    </row>
    <row r="14463" spans="7:9" x14ac:dyDescent="0.25">
      <c r="G14463"/>
      <c r="I14463" s="112"/>
    </row>
    <row r="14464" spans="7:9" x14ac:dyDescent="0.25">
      <c r="G14464"/>
      <c r="I14464" s="112"/>
    </row>
    <row r="14465" spans="7:9" x14ac:dyDescent="0.25">
      <c r="G14465"/>
      <c r="I14465" s="112"/>
    </row>
    <row r="14466" spans="7:9" x14ac:dyDescent="0.25">
      <c r="G14466"/>
      <c r="I14466" s="112"/>
    </row>
    <row r="14467" spans="7:9" x14ac:dyDescent="0.25">
      <c r="G14467"/>
      <c r="I14467" s="112"/>
    </row>
    <row r="14468" spans="7:9" x14ac:dyDescent="0.25">
      <c r="G14468"/>
      <c r="I14468" s="112"/>
    </row>
    <row r="14469" spans="7:9" x14ac:dyDescent="0.25">
      <c r="G14469"/>
      <c r="I14469" s="112"/>
    </row>
    <row r="14470" spans="7:9" x14ac:dyDescent="0.25">
      <c r="G14470"/>
      <c r="I14470" s="112"/>
    </row>
    <row r="14471" spans="7:9" x14ac:dyDescent="0.25">
      <c r="G14471"/>
      <c r="I14471" s="112"/>
    </row>
    <row r="14472" spans="7:9" x14ac:dyDescent="0.25">
      <c r="G14472"/>
      <c r="I14472" s="112"/>
    </row>
    <row r="14473" spans="7:9" x14ac:dyDescent="0.25">
      <c r="G14473"/>
      <c r="I14473" s="112"/>
    </row>
    <row r="14474" spans="7:9" x14ac:dyDescent="0.25">
      <c r="G14474"/>
      <c r="I14474" s="112"/>
    </row>
    <row r="14475" spans="7:9" x14ac:dyDescent="0.25">
      <c r="G14475"/>
      <c r="I14475" s="112"/>
    </row>
    <row r="14476" spans="7:9" x14ac:dyDescent="0.25">
      <c r="G14476"/>
      <c r="I14476" s="112"/>
    </row>
    <row r="14477" spans="7:9" x14ac:dyDescent="0.25">
      <c r="G14477"/>
      <c r="I14477" s="112"/>
    </row>
    <row r="14478" spans="7:9" x14ac:dyDescent="0.25">
      <c r="G14478"/>
      <c r="I14478" s="112"/>
    </row>
    <row r="14479" spans="7:9" x14ac:dyDescent="0.25">
      <c r="G14479"/>
      <c r="I14479" s="112"/>
    </row>
    <row r="14480" spans="7:9" x14ac:dyDescent="0.25">
      <c r="G14480"/>
      <c r="I14480" s="112"/>
    </row>
    <row r="14481" spans="7:9" x14ac:dyDescent="0.25">
      <c r="G14481"/>
      <c r="I14481" s="112"/>
    </row>
    <row r="14482" spans="7:9" x14ac:dyDescent="0.25">
      <c r="G14482"/>
      <c r="I14482" s="112"/>
    </row>
    <row r="14483" spans="7:9" x14ac:dyDescent="0.25">
      <c r="G14483"/>
      <c r="I14483" s="112"/>
    </row>
    <row r="14484" spans="7:9" x14ac:dyDescent="0.25">
      <c r="G14484"/>
      <c r="I14484" s="112"/>
    </row>
    <row r="14485" spans="7:9" x14ac:dyDescent="0.25">
      <c r="G14485"/>
      <c r="I14485" s="112"/>
    </row>
    <row r="14486" spans="7:9" x14ac:dyDescent="0.25">
      <c r="G14486"/>
      <c r="I14486" s="112"/>
    </row>
    <row r="14487" spans="7:9" x14ac:dyDescent="0.25">
      <c r="G14487"/>
      <c r="I14487" s="112"/>
    </row>
    <row r="14488" spans="7:9" x14ac:dyDescent="0.25">
      <c r="G14488"/>
      <c r="I14488" s="112"/>
    </row>
    <row r="14489" spans="7:9" x14ac:dyDescent="0.25">
      <c r="G14489"/>
      <c r="I14489" s="112"/>
    </row>
    <row r="14490" spans="7:9" x14ac:dyDescent="0.25">
      <c r="G14490"/>
      <c r="I14490" s="112"/>
    </row>
    <row r="14491" spans="7:9" x14ac:dyDescent="0.25">
      <c r="G14491"/>
      <c r="I14491" s="112"/>
    </row>
    <row r="14492" spans="7:9" x14ac:dyDescent="0.25">
      <c r="G14492"/>
      <c r="I14492" s="112"/>
    </row>
    <row r="14493" spans="7:9" x14ac:dyDescent="0.25">
      <c r="G14493"/>
      <c r="I14493" s="112"/>
    </row>
    <row r="14494" spans="7:9" x14ac:dyDescent="0.25">
      <c r="G14494"/>
      <c r="I14494" s="112"/>
    </row>
    <row r="14495" spans="7:9" x14ac:dyDescent="0.25">
      <c r="G14495"/>
      <c r="I14495" s="112"/>
    </row>
    <row r="14496" spans="7:9" x14ac:dyDescent="0.25">
      <c r="G14496"/>
      <c r="I14496" s="112"/>
    </row>
    <row r="14497" spans="7:9" x14ac:dyDescent="0.25">
      <c r="G14497"/>
      <c r="I14497" s="112"/>
    </row>
    <row r="14498" spans="7:9" x14ac:dyDescent="0.25">
      <c r="G14498"/>
      <c r="I14498" s="112"/>
    </row>
    <row r="14499" spans="7:9" x14ac:dyDescent="0.25">
      <c r="G14499"/>
      <c r="I14499" s="112"/>
    </row>
    <row r="14500" spans="7:9" x14ac:dyDescent="0.25">
      <c r="G14500"/>
      <c r="I14500" s="112"/>
    </row>
    <row r="14501" spans="7:9" x14ac:dyDescent="0.25">
      <c r="G14501"/>
      <c r="I14501" s="112"/>
    </row>
    <row r="14502" spans="7:9" x14ac:dyDescent="0.25">
      <c r="G14502"/>
      <c r="I14502" s="112"/>
    </row>
    <row r="14503" spans="7:9" x14ac:dyDescent="0.25">
      <c r="G14503"/>
      <c r="I14503" s="112"/>
    </row>
    <row r="14504" spans="7:9" x14ac:dyDescent="0.25">
      <c r="G14504"/>
      <c r="I14504" s="112"/>
    </row>
    <row r="14505" spans="7:9" x14ac:dyDescent="0.25">
      <c r="G14505"/>
      <c r="I14505" s="112"/>
    </row>
    <row r="14506" spans="7:9" x14ac:dyDescent="0.25">
      <c r="G14506"/>
      <c r="I14506" s="112"/>
    </row>
    <row r="14507" spans="7:9" x14ac:dyDescent="0.25">
      <c r="G14507"/>
      <c r="I14507" s="112"/>
    </row>
    <row r="14508" spans="7:9" x14ac:dyDescent="0.25">
      <c r="G14508"/>
      <c r="I14508" s="112"/>
    </row>
    <row r="14509" spans="7:9" x14ac:dyDescent="0.25">
      <c r="G14509"/>
      <c r="I14509" s="112"/>
    </row>
    <row r="14510" spans="7:9" x14ac:dyDescent="0.25">
      <c r="G14510"/>
      <c r="I14510" s="112"/>
    </row>
    <row r="14511" spans="7:9" x14ac:dyDescent="0.25">
      <c r="G14511"/>
      <c r="I14511" s="112"/>
    </row>
    <row r="14512" spans="7:9" x14ac:dyDescent="0.25">
      <c r="G14512"/>
      <c r="I14512" s="112"/>
    </row>
    <row r="14513" spans="7:9" x14ac:dyDescent="0.25">
      <c r="G14513"/>
      <c r="I14513" s="112"/>
    </row>
    <row r="14514" spans="7:9" x14ac:dyDescent="0.25">
      <c r="G14514"/>
      <c r="I14514" s="112"/>
    </row>
    <row r="14515" spans="7:9" x14ac:dyDescent="0.25">
      <c r="G14515"/>
      <c r="I14515" s="112"/>
    </row>
    <row r="14516" spans="7:9" x14ac:dyDescent="0.25">
      <c r="G14516"/>
      <c r="I14516" s="112"/>
    </row>
    <row r="14517" spans="7:9" x14ac:dyDescent="0.25">
      <c r="G14517"/>
      <c r="I14517" s="112"/>
    </row>
    <row r="14518" spans="7:9" x14ac:dyDescent="0.25">
      <c r="G14518"/>
      <c r="I14518" s="112"/>
    </row>
    <row r="14519" spans="7:9" x14ac:dyDescent="0.25">
      <c r="G14519"/>
      <c r="I14519" s="112"/>
    </row>
    <row r="14520" spans="7:9" x14ac:dyDescent="0.25">
      <c r="G14520"/>
      <c r="I14520" s="112"/>
    </row>
    <row r="14521" spans="7:9" x14ac:dyDescent="0.25">
      <c r="G14521"/>
      <c r="I14521" s="112"/>
    </row>
    <row r="14522" spans="7:9" x14ac:dyDescent="0.25">
      <c r="G14522"/>
      <c r="I14522" s="112"/>
    </row>
    <row r="14523" spans="7:9" x14ac:dyDescent="0.25">
      <c r="G14523"/>
      <c r="I14523" s="112"/>
    </row>
    <row r="14524" spans="7:9" x14ac:dyDescent="0.25">
      <c r="G14524"/>
      <c r="I14524" s="112"/>
    </row>
    <row r="14525" spans="7:9" x14ac:dyDescent="0.25">
      <c r="G14525"/>
      <c r="I14525" s="112"/>
    </row>
    <row r="14526" spans="7:9" x14ac:dyDescent="0.25">
      <c r="G14526"/>
      <c r="I14526" s="112"/>
    </row>
    <row r="14527" spans="7:9" x14ac:dyDescent="0.25">
      <c r="G14527"/>
      <c r="I14527" s="112"/>
    </row>
    <row r="14528" spans="7:9" x14ac:dyDescent="0.25">
      <c r="G14528"/>
      <c r="I14528" s="112"/>
    </row>
    <row r="14529" spans="7:9" x14ac:dyDescent="0.25">
      <c r="G14529"/>
      <c r="I14529" s="112"/>
    </row>
    <row r="14530" spans="7:9" x14ac:dyDescent="0.25">
      <c r="G14530"/>
      <c r="I14530" s="112"/>
    </row>
    <row r="14531" spans="7:9" x14ac:dyDescent="0.25">
      <c r="G14531"/>
      <c r="I14531" s="112"/>
    </row>
    <row r="14532" spans="7:9" x14ac:dyDescent="0.25">
      <c r="G14532"/>
      <c r="I14532" s="112"/>
    </row>
    <row r="14533" spans="7:9" x14ac:dyDescent="0.25">
      <c r="G14533"/>
      <c r="I14533" s="112"/>
    </row>
    <row r="14534" spans="7:9" x14ac:dyDescent="0.25">
      <c r="G14534"/>
      <c r="I14534" s="112"/>
    </row>
    <row r="14535" spans="7:9" x14ac:dyDescent="0.25">
      <c r="G14535"/>
      <c r="I14535" s="112"/>
    </row>
    <row r="14536" spans="7:9" x14ac:dyDescent="0.25">
      <c r="G14536"/>
      <c r="I14536" s="112"/>
    </row>
    <row r="14537" spans="7:9" x14ac:dyDescent="0.25">
      <c r="G14537"/>
      <c r="I14537" s="112"/>
    </row>
    <row r="14538" spans="7:9" x14ac:dyDescent="0.25">
      <c r="G14538"/>
      <c r="I14538" s="112"/>
    </row>
    <row r="14539" spans="7:9" x14ac:dyDescent="0.25">
      <c r="G14539"/>
      <c r="I14539" s="112"/>
    </row>
    <row r="14540" spans="7:9" x14ac:dyDescent="0.25">
      <c r="G14540"/>
      <c r="I14540" s="112"/>
    </row>
    <row r="14541" spans="7:9" x14ac:dyDescent="0.25">
      <c r="G14541"/>
      <c r="I14541" s="112"/>
    </row>
    <row r="14542" spans="7:9" x14ac:dyDescent="0.25">
      <c r="G14542"/>
      <c r="I14542" s="112"/>
    </row>
    <row r="14543" spans="7:9" x14ac:dyDescent="0.25">
      <c r="G14543"/>
      <c r="I14543" s="112"/>
    </row>
    <row r="14544" spans="7:9" x14ac:dyDescent="0.25">
      <c r="G14544"/>
      <c r="I14544" s="112"/>
    </row>
    <row r="14545" spans="7:9" x14ac:dyDescent="0.25">
      <c r="G14545"/>
      <c r="I14545" s="112"/>
    </row>
    <row r="14546" spans="7:9" x14ac:dyDescent="0.25">
      <c r="G14546"/>
      <c r="I14546" s="112"/>
    </row>
    <row r="14547" spans="7:9" x14ac:dyDescent="0.25">
      <c r="G14547"/>
      <c r="I14547" s="112"/>
    </row>
    <row r="14548" spans="7:9" x14ac:dyDescent="0.25">
      <c r="G14548"/>
      <c r="I14548" s="112"/>
    </row>
    <row r="14549" spans="7:9" x14ac:dyDescent="0.25">
      <c r="G14549"/>
      <c r="I14549" s="112"/>
    </row>
    <row r="14550" spans="7:9" x14ac:dyDescent="0.25">
      <c r="G14550"/>
      <c r="I14550" s="112"/>
    </row>
    <row r="14551" spans="7:9" x14ac:dyDescent="0.25">
      <c r="G14551"/>
      <c r="I14551" s="112"/>
    </row>
    <row r="14552" spans="7:9" x14ac:dyDescent="0.25">
      <c r="G14552"/>
      <c r="I14552" s="112"/>
    </row>
    <row r="14553" spans="7:9" x14ac:dyDescent="0.25">
      <c r="G14553"/>
      <c r="I14553" s="112"/>
    </row>
    <row r="14554" spans="7:9" x14ac:dyDescent="0.25">
      <c r="G14554"/>
      <c r="I14554" s="112"/>
    </row>
    <row r="14555" spans="7:9" x14ac:dyDescent="0.25">
      <c r="G14555"/>
      <c r="I14555" s="112"/>
    </row>
    <row r="14556" spans="7:9" x14ac:dyDescent="0.25">
      <c r="G14556"/>
      <c r="I14556" s="112"/>
    </row>
    <row r="14557" spans="7:9" x14ac:dyDescent="0.25">
      <c r="G14557"/>
      <c r="I14557" s="112"/>
    </row>
    <row r="14558" spans="7:9" x14ac:dyDescent="0.25">
      <c r="G14558"/>
      <c r="I14558" s="112"/>
    </row>
    <row r="14559" spans="7:9" x14ac:dyDescent="0.25">
      <c r="G14559"/>
      <c r="I14559" s="112"/>
    </row>
    <row r="14560" spans="7:9" x14ac:dyDescent="0.25">
      <c r="G14560"/>
      <c r="I14560" s="112"/>
    </row>
    <row r="14561" spans="7:9" x14ac:dyDescent="0.25">
      <c r="G14561"/>
      <c r="I14561" s="112"/>
    </row>
    <row r="14562" spans="7:9" x14ac:dyDescent="0.25">
      <c r="G14562"/>
      <c r="I14562" s="112"/>
    </row>
    <row r="14563" spans="7:9" x14ac:dyDescent="0.25">
      <c r="G14563"/>
      <c r="I14563" s="112"/>
    </row>
    <row r="14564" spans="7:9" x14ac:dyDescent="0.25">
      <c r="G14564"/>
      <c r="I14564" s="112"/>
    </row>
    <row r="14565" spans="7:9" x14ac:dyDescent="0.25">
      <c r="G14565"/>
      <c r="I14565" s="112"/>
    </row>
    <row r="14566" spans="7:9" x14ac:dyDescent="0.25">
      <c r="G14566"/>
      <c r="I14566" s="112"/>
    </row>
    <row r="14567" spans="7:9" x14ac:dyDescent="0.25">
      <c r="G14567"/>
      <c r="I14567" s="112"/>
    </row>
    <row r="14568" spans="7:9" x14ac:dyDescent="0.25">
      <c r="G14568"/>
      <c r="I14568" s="112"/>
    </row>
    <row r="14569" spans="7:9" x14ac:dyDescent="0.25">
      <c r="G14569"/>
      <c r="I14569" s="112"/>
    </row>
    <row r="14570" spans="7:9" x14ac:dyDescent="0.25">
      <c r="G14570"/>
      <c r="I14570" s="112"/>
    </row>
    <row r="14571" spans="7:9" x14ac:dyDescent="0.25">
      <c r="G14571"/>
      <c r="I14571" s="112"/>
    </row>
    <row r="14572" spans="7:9" x14ac:dyDescent="0.25">
      <c r="G14572"/>
      <c r="I14572" s="112"/>
    </row>
    <row r="14573" spans="7:9" x14ac:dyDescent="0.25">
      <c r="G14573"/>
      <c r="I14573" s="112"/>
    </row>
    <row r="14574" spans="7:9" x14ac:dyDescent="0.25">
      <c r="G14574"/>
      <c r="I14574" s="112"/>
    </row>
    <row r="14575" spans="7:9" x14ac:dyDescent="0.25">
      <c r="G14575"/>
      <c r="I14575" s="112"/>
    </row>
    <row r="14576" spans="7:9" x14ac:dyDescent="0.25">
      <c r="G14576"/>
      <c r="I14576" s="112"/>
    </row>
    <row r="14577" spans="7:9" x14ac:dyDescent="0.25">
      <c r="G14577"/>
      <c r="I14577" s="112"/>
    </row>
    <row r="14578" spans="7:9" x14ac:dyDescent="0.25">
      <c r="G14578"/>
      <c r="I14578" s="112"/>
    </row>
    <row r="14579" spans="7:9" x14ac:dyDescent="0.25">
      <c r="G14579"/>
      <c r="I14579" s="112"/>
    </row>
    <row r="14580" spans="7:9" x14ac:dyDescent="0.25">
      <c r="G14580"/>
      <c r="I14580" s="112"/>
    </row>
    <row r="14581" spans="7:9" x14ac:dyDescent="0.25">
      <c r="G14581"/>
      <c r="I14581" s="112"/>
    </row>
    <row r="14582" spans="7:9" x14ac:dyDescent="0.25">
      <c r="G14582"/>
      <c r="I14582" s="112"/>
    </row>
    <row r="14583" spans="7:9" x14ac:dyDescent="0.25">
      <c r="G14583"/>
      <c r="I14583" s="112"/>
    </row>
    <row r="14584" spans="7:9" x14ac:dyDescent="0.25">
      <c r="G14584"/>
      <c r="I14584" s="112"/>
    </row>
    <row r="14585" spans="7:9" x14ac:dyDescent="0.25">
      <c r="G14585"/>
      <c r="I14585" s="112"/>
    </row>
    <row r="14586" spans="7:9" x14ac:dyDescent="0.25">
      <c r="G14586"/>
      <c r="I14586" s="112"/>
    </row>
    <row r="14587" spans="7:9" x14ac:dyDescent="0.25">
      <c r="G14587"/>
      <c r="I14587" s="112"/>
    </row>
    <row r="14588" spans="7:9" x14ac:dyDescent="0.25">
      <c r="G14588"/>
      <c r="I14588" s="112"/>
    </row>
    <row r="14589" spans="7:9" x14ac:dyDescent="0.25">
      <c r="G14589"/>
      <c r="I14589" s="112"/>
    </row>
    <row r="14590" spans="7:9" x14ac:dyDescent="0.25">
      <c r="G14590"/>
      <c r="I14590" s="112"/>
    </row>
    <row r="14591" spans="7:9" x14ac:dyDescent="0.25">
      <c r="G14591"/>
      <c r="I14591" s="112"/>
    </row>
    <row r="14592" spans="7:9" x14ac:dyDescent="0.25">
      <c r="G14592"/>
      <c r="I14592" s="112"/>
    </row>
    <row r="14593" spans="7:9" x14ac:dyDescent="0.25">
      <c r="G14593"/>
      <c r="I14593" s="112"/>
    </row>
    <row r="14594" spans="7:9" x14ac:dyDescent="0.25">
      <c r="G14594"/>
      <c r="I14594" s="112"/>
    </row>
    <row r="14595" spans="7:9" x14ac:dyDescent="0.25">
      <c r="G14595"/>
      <c r="I14595" s="112"/>
    </row>
    <row r="14596" spans="7:9" x14ac:dyDescent="0.25">
      <c r="G14596"/>
      <c r="I14596" s="112"/>
    </row>
    <row r="14597" spans="7:9" x14ac:dyDescent="0.25">
      <c r="G14597"/>
      <c r="I14597" s="112"/>
    </row>
    <row r="14598" spans="7:9" x14ac:dyDescent="0.25">
      <c r="G14598"/>
      <c r="I14598" s="112"/>
    </row>
    <row r="14599" spans="7:9" x14ac:dyDescent="0.25">
      <c r="G14599"/>
      <c r="I14599" s="112"/>
    </row>
    <row r="14600" spans="7:9" x14ac:dyDescent="0.25">
      <c r="G14600"/>
      <c r="I14600" s="112"/>
    </row>
    <row r="14601" spans="7:9" x14ac:dyDescent="0.25">
      <c r="G14601"/>
      <c r="I14601" s="112"/>
    </row>
    <row r="14602" spans="7:9" x14ac:dyDescent="0.25">
      <c r="G14602"/>
      <c r="I14602" s="112"/>
    </row>
    <row r="14603" spans="7:9" x14ac:dyDescent="0.25">
      <c r="G14603"/>
      <c r="I14603" s="112"/>
    </row>
    <row r="14604" spans="7:9" x14ac:dyDescent="0.25">
      <c r="G14604"/>
      <c r="I14604" s="112"/>
    </row>
    <row r="14605" spans="7:9" x14ac:dyDescent="0.25">
      <c r="G14605"/>
      <c r="I14605" s="112"/>
    </row>
    <row r="14606" spans="7:9" x14ac:dyDescent="0.25">
      <c r="G14606"/>
      <c r="I14606" s="112"/>
    </row>
    <row r="14607" spans="7:9" x14ac:dyDescent="0.25">
      <c r="G14607"/>
      <c r="I14607" s="112"/>
    </row>
    <row r="14608" spans="7:9" x14ac:dyDescent="0.25">
      <c r="G14608"/>
      <c r="I14608" s="112"/>
    </row>
    <row r="14609" spans="7:9" x14ac:dyDescent="0.25">
      <c r="G14609"/>
      <c r="I14609" s="112"/>
    </row>
    <row r="14610" spans="7:9" x14ac:dyDescent="0.25">
      <c r="G14610"/>
      <c r="I14610" s="112"/>
    </row>
    <row r="14611" spans="7:9" x14ac:dyDescent="0.25">
      <c r="G14611"/>
      <c r="I14611" s="112"/>
    </row>
    <row r="14612" spans="7:9" x14ac:dyDescent="0.25">
      <c r="G14612"/>
      <c r="I14612" s="112"/>
    </row>
    <row r="14613" spans="7:9" x14ac:dyDescent="0.25">
      <c r="G14613"/>
      <c r="I14613" s="112"/>
    </row>
    <row r="14614" spans="7:9" x14ac:dyDescent="0.25">
      <c r="G14614"/>
      <c r="I14614" s="112"/>
    </row>
    <row r="14615" spans="7:9" x14ac:dyDescent="0.25">
      <c r="G14615"/>
      <c r="I14615" s="112"/>
    </row>
    <row r="14616" spans="7:9" x14ac:dyDescent="0.25">
      <c r="G14616"/>
      <c r="I14616" s="112"/>
    </row>
    <row r="14617" spans="7:9" x14ac:dyDescent="0.25">
      <c r="G14617"/>
      <c r="I14617" s="112"/>
    </row>
    <row r="14618" spans="7:9" x14ac:dyDescent="0.25">
      <c r="G14618"/>
      <c r="I14618" s="112"/>
    </row>
    <row r="14619" spans="7:9" x14ac:dyDescent="0.25">
      <c r="G14619"/>
      <c r="I14619" s="112"/>
    </row>
    <row r="14620" spans="7:9" x14ac:dyDescent="0.25">
      <c r="G14620"/>
      <c r="I14620" s="112"/>
    </row>
    <row r="14621" spans="7:9" x14ac:dyDescent="0.25">
      <c r="G14621"/>
      <c r="I14621" s="112"/>
    </row>
    <row r="14622" spans="7:9" x14ac:dyDescent="0.25">
      <c r="G14622"/>
      <c r="I14622" s="112"/>
    </row>
    <row r="14623" spans="7:9" x14ac:dyDescent="0.25">
      <c r="G14623"/>
      <c r="I14623" s="112"/>
    </row>
    <row r="14624" spans="7:9" x14ac:dyDescent="0.25">
      <c r="G14624"/>
      <c r="I14624" s="112"/>
    </row>
    <row r="14625" spans="7:9" x14ac:dyDescent="0.25">
      <c r="G14625"/>
      <c r="I14625" s="112"/>
    </row>
    <row r="14626" spans="7:9" x14ac:dyDescent="0.25">
      <c r="G14626"/>
      <c r="I14626" s="112"/>
    </row>
    <row r="14627" spans="7:9" x14ac:dyDescent="0.25">
      <c r="G14627"/>
      <c r="I14627" s="112"/>
    </row>
    <row r="14628" spans="7:9" x14ac:dyDescent="0.25">
      <c r="G14628"/>
      <c r="I14628" s="112"/>
    </row>
    <row r="14629" spans="7:9" x14ac:dyDescent="0.25">
      <c r="G14629"/>
      <c r="I14629" s="112"/>
    </row>
    <row r="14630" spans="7:9" x14ac:dyDescent="0.25">
      <c r="G14630"/>
      <c r="I14630" s="112"/>
    </row>
    <row r="14631" spans="7:9" x14ac:dyDescent="0.25">
      <c r="G14631"/>
      <c r="I14631" s="112"/>
    </row>
    <row r="14632" spans="7:9" x14ac:dyDescent="0.25">
      <c r="G14632"/>
      <c r="I14632" s="112"/>
    </row>
    <row r="14633" spans="7:9" x14ac:dyDescent="0.25">
      <c r="G14633"/>
      <c r="I14633" s="112"/>
    </row>
    <row r="14634" spans="7:9" x14ac:dyDescent="0.25">
      <c r="G14634"/>
      <c r="I14634" s="112"/>
    </row>
    <row r="14635" spans="7:9" x14ac:dyDescent="0.25">
      <c r="G14635"/>
      <c r="I14635" s="112"/>
    </row>
    <row r="14636" spans="7:9" x14ac:dyDescent="0.25">
      <c r="G14636"/>
      <c r="I14636" s="112"/>
    </row>
    <row r="14637" spans="7:9" x14ac:dyDescent="0.25">
      <c r="G14637"/>
      <c r="I14637" s="112"/>
    </row>
    <row r="14638" spans="7:9" x14ac:dyDescent="0.25">
      <c r="G14638"/>
      <c r="I14638" s="112"/>
    </row>
    <row r="14639" spans="7:9" x14ac:dyDescent="0.25">
      <c r="G14639"/>
      <c r="I14639" s="112"/>
    </row>
    <row r="14640" spans="7:9" x14ac:dyDescent="0.25">
      <c r="G14640"/>
      <c r="I14640" s="112"/>
    </row>
    <row r="14641" spans="7:9" x14ac:dyDescent="0.25">
      <c r="G14641"/>
      <c r="I14641" s="112"/>
    </row>
    <row r="14642" spans="7:9" x14ac:dyDescent="0.25">
      <c r="G14642"/>
      <c r="I14642" s="112"/>
    </row>
    <row r="14643" spans="7:9" x14ac:dyDescent="0.25">
      <c r="G14643"/>
      <c r="I14643" s="112"/>
    </row>
    <row r="14644" spans="7:9" x14ac:dyDescent="0.25">
      <c r="G14644"/>
      <c r="I14644" s="112"/>
    </row>
    <row r="14645" spans="7:9" x14ac:dyDescent="0.25">
      <c r="G14645"/>
      <c r="I14645" s="112"/>
    </row>
    <row r="14646" spans="7:9" x14ac:dyDescent="0.25">
      <c r="G14646"/>
      <c r="I14646" s="112"/>
    </row>
    <row r="14647" spans="7:9" x14ac:dyDescent="0.25">
      <c r="G14647"/>
      <c r="I14647" s="112"/>
    </row>
    <row r="14648" spans="7:9" x14ac:dyDescent="0.25">
      <c r="G14648"/>
      <c r="I14648" s="112"/>
    </row>
    <row r="14649" spans="7:9" x14ac:dyDescent="0.25">
      <c r="G14649"/>
      <c r="I14649" s="112"/>
    </row>
    <row r="14650" spans="7:9" x14ac:dyDescent="0.25">
      <c r="G14650"/>
      <c r="I14650" s="112"/>
    </row>
    <row r="14651" spans="7:9" x14ac:dyDescent="0.25">
      <c r="G14651"/>
      <c r="I14651" s="112"/>
    </row>
    <row r="14652" spans="7:9" x14ac:dyDescent="0.25">
      <c r="G14652"/>
      <c r="I14652" s="112"/>
    </row>
    <row r="14653" spans="7:9" x14ac:dyDescent="0.25">
      <c r="G14653"/>
      <c r="I14653" s="112"/>
    </row>
    <row r="14654" spans="7:9" x14ac:dyDescent="0.25">
      <c r="G14654"/>
      <c r="I14654" s="112"/>
    </row>
    <row r="14655" spans="7:9" x14ac:dyDescent="0.25">
      <c r="G14655"/>
      <c r="I14655" s="112"/>
    </row>
    <row r="14656" spans="7:9" x14ac:dyDescent="0.25">
      <c r="G14656"/>
      <c r="I14656" s="112"/>
    </row>
    <row r="14657" spans="7:9" x14ac:dyDescent="0.25">
      <c r="G14657"/>
      <c r="I14657" s="112"/>
    </row>
    <row r="14658" spans="7:9" x14ac:dyDescent="0.25">
      <c r="G14658"/>
      <c r="I14658" s="112"/>
    </row>
    <row r="14659" spans="7:9" x14ac:dyDescent="0.25">
      <c r="G14659"/>
      <c r="I14659" s="112"/>
    </row>
    <row r="14660" spans="7:9" x14ac:dyDescent="0.25">
      <c r="G14660"/>
      <c r="I14660" s="112"/>
    </row>
    <row r="14661" spans="7:9" x14ac:dyDescent="0.25">
      <c r="G14661"/>
      <c r="I14661" s="112"/>
    </row>
    <row r="14662" spans="7:9" x14ac:dyDescent="0.25">
      <c r="G14662"/>
      <c r="I14662" s="112"/>
    </row>
    <row r="14663" spans="7:9" x14ac:dyDescent="0.25">
      <c r="G14663"/>
      <c r="I14663" s="112"/>
    </row>
    <row r="14664" spans="7:9" x14ac:dyDescent="0.25">
      <c r="G14664"/>
      <c r="I14664" s="112"/>
    </row>
    <row r="14665" spans="7:9" x14ac:dyDescent="0.25">
      <c r="G14665"/>
      <c r="I14665" s="112"/>
    </row>
    <row r="14666" spans="7:9" x14ac:dyDescent="0.25">
      <c r="G14666"/>
      <c r="I14666" s="112"/>
    </row>
    <row r="14667" spans="7:9" x14ac:dyDescent="0.25">
      <c r="G14667"/>
      <c r="I14667" s="112"/>
    </row>
    <row r="14668" spans="7:9" x14ac:dyDescent="0.25">
      <c r="G14668"/>
      <c r="I14668" s="112"/>
    </row>
    <row r="14669" spans="7:9" x14ac:dyDescent="0.25">
      <c r="G14669"/>
      <c r="I14669" s="112"/>
    </row>
    <row r="14670" spans="7:9" x14ac:dyDescent="0.25">
      <c r="G14670"/>
      <c r="I14670" s="112"/>
    </row>
    <row r="14671" spans="7:9" x14ac:dyDescent="0.25">
      <c r="G14671"/>
      <c r="I14671" s="112"/>
    </row>
    <row r="14672" spans="7:9" x14ac:dyDescent="0.25">
      <c r="G14672"/>
      <c r="I14672" s="112"/>
    </row>
    <row r="14673" spans="7:9" x14ac:dyDescent="0.25">
      <c r="G14673"/>
      <c r="I14673" s="112"/>
    </row>
    <row r="14674" spans="7:9" x14ac:dyDescent="0.25">
      <c r="G14674"/>
      <c r="I14674" s="112"/>
    </row>
    <row r="14675" spans="7:9" x14ac:dyDescent="0.25">
      <c r="G14675"/>
      <c r="I14675" s="112"/>
    </row>
    <row r="14676" spans="7:9" x14ac:dyDescent="0.25">
      <c r="G14676"/>
      <c r="I14676" s="112"/>
    </row>
    <row r="14677" spans="7:9" x14ac:dyDescent="0.25">
      <c r="G14677"/>
      <c r="I14677" s="112"/>
    </row>
    <row r="14678" spans="7:9" x14ac:dyDescent="0.25">
      <c r="G14678"/>
      <c r="I14678" s="112"/>
    </row>
    <row r="14679" spans="7:9" x14ac:dyDescent="0.25">
      <c r="G14679"/>
      <c r="I14679" s="112"/>
    </row>
    <row r="14680" spans="7:9" x14ac:dyDescent="0.25">
      <c r="G14680"/>
      <c r="I14680" s="112"/>
    </row>
    <row r="14681" spans="7:9" x14ac:dyDescent="0.25">
      <c r="G14681"/>
      <c r="I14681" s="112"/>
    </row>
    <row r="14682" spans="7:9" x14ac:dyDescent="0.25">
      <c r="G14682"/>
      <c r="I14682" s="112"/>
    </row>
    <row r="14683" spans="7:9" x14ac:dyDescent="0.25">
      <c r="G14683"/>
      <c r="I14683" s="112"/>
    </row>
    <row r="14684" spans="7:9" x14ac:dyDescent="0.25">
      <c r="G14684"/>
      <c r="I14684" s="112"/>
    </row>
    <row r="14685" spans="7:9" x14ac:dyDescent="0.25">
      <c r="G14685"/>
      <c r="I14685" s="112"/>
    </row>
    <row r="14686" spans="7:9" x14ac:dyDescent="0.25">
      <c r="G14686"/>
      <c r="I14686" s="112"/>
    </row>
    <row r="14687" spans="7:9" x14ac:dyDescent="0.25">
      <c r="G14687"/>
      <c r="I14687" s="112"/>
    </row>
    <row r="14688" spans="7:9" x14ac:dyDescent="0.25">
      <c r="G14688"/>
      <c r="I14688" s="112"/>
    </row>
    <row r="14689" spans="7:9" x14ac:dyDescent="0.25">
      <c r="G14689"/>
      <c r="I14689" s="112"/>
    </row>
    <row r="14690" spans="7:9" x14ac:dyDescent="0.25">
      <c r="G14690"/>
      <c r="I14690" s="112"/>
    </row>
    <row r="14691" spans="7:9" x14ac:dyDescent="0.25">
      <c r="G14691"/>
      <c r="I14691" s="112"/>
    </row>
    <row r="14692" spans="7:9" x14ac:dyDescent="0.25">
      <c r="G14692"/>
      <c r="I14692" s="112"/>
    </row>
    <row r="14693" spans="7:9" x14ac:dyDescent="0.25">
      <c r="G14693"/>
      <c r="I14693" s="112"/>
    </row>
    <row r="14694" spans="7:9" x14ac:dyDescent="0.25">
      <c r="G14694"/>
      <c r="I14694" s="112"/>
    </row>
    <row r="14695" spans="7:9" x14ac:dyDescent="0.25">
      <c r="G14695"/>
      <c r="I14695" s="112"/>
    </row>
    <row r="14696" spans="7:9" x14ac:dyDescent="0.25">
      <c r="G14696"/>
      <c r="I14696" s="112"/>
    </row>
    <row r="14697" spans="7:9" x14ac:dyDescent="0.25">
      <c r="G14697"/>
      <c r="I14697" s="112"/>
    </row>
    <row r="14698" spans="7:9" x14ac:dyDescent="0.25">
      <c r="G14698"/>
      <c r="I14698" s="112"/>
    </row>
    <row r="14699" spans="7:9" x14ac:dyDescent="0.25">
      <c r="G14699"/>
      <c r="I14699" s="112"/>
    </row>
    <row r="14700" spans="7:9" x14ac:dyDescent="0.25">
      <c r="G14700"/>
      <c r="I14700" s="112"/>
    </row>
    <row r="14701" spans="7:9" x14ac:dyDescent="0.25">
      <c r="G14701"/>
      <c r="I14701" s="112"/>
    </row>
    <row r="14702" spans="7:9" x14ac:dyDescent="0.25">
      <c r="G14702"/>
      <c r="I14702" s="112"/>
    </row>
    <row r="14703" spans="7:9" x14ac:dyDescent="0.25">
      <c r="G14703"/>
      <c r="I14703" s="112"/>
    </row>
    <row r="14704" spans="7:9" x14ac:dyDescent="0.25">
      <c r="G14704"/>
      <c r="I14704" s="112"/>
    </row>
    <row r="14705" spans="7:9" x14ac:dyDescent="0.25">
      <c r="G14705"/>
      <c r="I14705" s="112"/>
    </row>
    <row r="14706" spans="7:9" x14ac:dyDescent="0.25">
      <c r="G14706"/>
      <c r="I14706" s="112"/>
    </row>
    <row r="14707" spans="7:9" x14ac:dyDescent="0.25">
      <c r="G14707"/>
      <c r="I14707" s="112"/>
    </row>
    <row r="14708" spans="7:9" x14ac:dyDescent="0.25">
      <c r="G14708"/>
      <c r="I14708" s="112"/>
    </row>
    <row r="14709" spans="7:9" x14ac:dyDescent="0.25">
      <c r="G14709"/>
      <c r="I14709" s="112"/>
    </row>
    <row r="14710" spans="7:9" x14ac:dyDescent="0.25">
      <c r="G14710"/>
      <c r="I14710" s="112"/>
    </row>
    <row r="14711" spans="7:9" x14ac:dyDescent="0.25">
      <c r="G14711"/>
      <c r="I14711" s="112"/>
    </row>
    <row r="14712" spans="7:9" x14ac:dyDescent="0.25">
      <c r="G14712"/>
      <c r="I14712" s="112"/>
    </row>
    <row r="14713" spans="7:9" x14ac:dyDescent="0.25">
      <c r="G14713"/>
      <c r="I14713" s="112"/>
    </row>
    <row r="14714" spans="7:9" x14ac:dyDescent="0.25">
      <c r="G14714"/>
      <c r="I14714" s="112"/>
    </row>
    <row r="14715" spans="7:9" x14ac:dyDescent="0.25">
      <c r="G14715"/>
      <c r="I14715" s="112"/>
    </row>
    <row r="14716" spans="7:9" x14ac:dyDescent="0.25">
      <c r="G14716"/>
      <c r="I14716" s="112"/>
    </row>
    <row r="14717" spans="7:9" x14ac:dyDescent="0.25">
      <c r="G14717"/>
      <c r="I14717" s="112"/>
    </row>
    <row r="14718" spans="7:9" x14ac:dyDescent="0.25">
      <c r="G14718"/>
      <c r="I14718" s="112"/>
    </row>
    <row r="14719" spans="7:9" x14ac:dyDescent="0.25">
      <c r="G14719"/>
      <c r="I14719" s="112"/>
    </row>
    <row r="14720" spans="7:9" x14ac:dyDescent="0.25">
      <c r="G14720"/>
      <c r="I14720" s="112"/>
    </row>
    <row r="14721" spans="7:9" x14ac:dyDescent="0.25">
      <c r="G14721"/>
      <c r="I14721" s="112"/>
    </row>
    <row r="14722" spans="7:9" x14ac:dyDescent="0.25">
      <c r="G14722"/>
      <c r="I14722" s="112"/>
    </row>
    <row r="14723" spans="7:9" x14ac:dyDescent="0.25">
      <c r="G14723"/>
      <c r="I14723" s="112"/>
    </row>
    <row r="14724" spans="7:9" x14ac:dyDescent="0.25">
      <c r="G14724"/>
      <c r="I14724" s="112"/>
    </row>
    <row r="14725" spans="7:9" x14ac:dyDescent="0.25">
      <c r="G14725"/>
      <c r="I14725" s="112"/>
    </row>
    <row r="14726" spans="7:9" x14ac:dyDescent="0.25">
      <c r="G14726"/>
      <c r="I14726" s="112"/>
    </row>
    <row r="14727" spans="7:9" x14ac:dyDescent="0.25">
      <c r="G14727"/>
      <c r="I14727" s="112"/>
    </row>
    <row r="14728" spans="7:9" x14ac:dyDescent="0.25">
      <c r="G14728"/>
      <c r="I14728" s="112"/>
    </row>
    <row r="14729" spans="7:9" x14ac:dyDescent="0.25">
      <c r="G14729"/>
      <c r="I14729" s="112"/>
    </row>
    <row r="14730" spans="7:9" x14ac:dyDescent="0.25">
      <c r="G14730"/>
      <c r="I14730" s="112"/>
    </row>
    <row r="14731" spans="7:9" x14ac:dyDescent="0.25">
      <c r="G14731"/>
      <c r="I14731" s="112"/>
    </row>
    <row r="14732" spans="7:9" x14ac:dyDescent="0.25">
      <c r="G14732"/>
      <c r="I14732" s="112"/>
    </row>
    <row r="14733" spans="7:9" x14ac:dyDescent="0.25">
      <c r="G14733"/>
      <c r="I14733" s="112"/>
    </row>
    <row r="14734" spans="7:9" x14ac:dyDescent="0.25">
      <c r="G14734"/>
      <c r="I14734" s="112"/>
    </row>
    <row r="14735" spans="7:9" x14ac:dyDescent="0.25">
      <c r="G14735"/>
      <c r="I14735" s="112"/>
    </row>
    <row r="14736" spans="7:9" x14ac:dyDescent="0.25">
      <c r="G14736"/>
      <c r="I14736" s="112"/>
    </row>
    <row r="14737" spans="7:9" x14ac:dyDescent="0.25">
      <c r="G14737"/>
      <c r="I14737" s="112"/>
    </row>
    <row r="14738" spans="7:9" x14ac:dyDescent="0.25">
      <c r="G14738"/>
      <c r="I14738" s="112"/>
    </row>
    <row r="14739" spans="7:9" x14ac:dyDescent="0.25">
      <c r="G14739"/>
      <c r="I14739" s="112"/>
    </row>
    <row r="14740" spans="7:9" x14ac:dyDescent="0.25">
      <c r="G14740"/>
      <c r="I14740" s="112"/>
    </row>
    <row r="14741" spans="7:9" x14ac:dyDescent="0.25">
      <c r="G14741"/>
      <c r="I14741" s="112"/>
    </row>
    <row r="14742" spans="7:9" x14ac:dyDescent="0.25">
      <c r="G14742"/>
      <c r="I14742" s="112"/>
    </row>
    <row r="14743" spans="7:9" x14ac:dyDescent="0.25">
      <c r="G14743"/>
      <c r="I14743" s="112"/>
    </row>
    <row r="14744" spans="7:9" x14ac:dyDescent="0.25">
      <c r="G14744"/>
      <c r="I14744" s="112"/>
    </row>
    <row r="14745" spans="7:9" x14ac:dyDescent="0.25">
      <c r="G14745"/>
      <c r="I14745" s="112"/>
    </row>
    <row r="14746" spans="7:9" x14ac:dyDescent="0.25">
      <c r="G14746"/>
      <c r="I14746" s="112"/>
    </row>
    <row r="14747" spans="7:9" x14ac:dyDescent="0.25">
      <c r="G14747"/>
      <c r="I14747" s="112"/>
    </row>
    <row r="14748" spans="7:9" x14ac:dyDescent="0.25">
      <c r="G14748"/>
      <c r="I14748" s="112"/>
    </row>
    <row r="14749" spans="7:9" x14ac:dyDescent="0.25">
      <c r="G14749"/>
      <c r="I14749" s="112"/>
    </row>
    <row r="14750" spans="7:9" x14ac:dyDescent="0.25">
      <c r="G14750"/>
      <c r="I14750" s="112"/>
    </row>
    <row r="14751" spans="7:9" x14ac:dyDescent="0.25">
      <c r="G14751"/>
      <c r="I14751" s="112"/>
    </row>
    <row r="14752" spans="7:9" x14ac:dyDescent="0.25">
      <c r="G14752"/>
      <c r="I14752" s="112"/>
    </row>
    <row r="14753" spans="7:9" x14ac:dyDescent="0.25">
      <c r="G14753"/>
      <c r="I14753" s="112"/>
    </row>
    <row r="14754" spans="7:9" x14ac:dyDescent="0.25">
      <c r="G14754"/>
      <c r="I14754" s="112"/>
    </row>
    <row r="14755" spans="7:9" x14ac:dyDescent="0.25">
      <c r="G14755"/>
      <c r="I14755" s="112"/>
    </row>
    <row r="14756" spans="7:9" x14ac:dyDescent="0.25">
      <c r="G14756"/>
      <c r="I14756" s="112"/>
    </row>
    <row r="14757" spans="7:9" x14ac:dyDescent="0.25">
      <c r="G14757"/>
      <c r="I14757" s="112"/>
    </row>
    <row r="14758" spans="7:9" x14ac:dyDescent="0.25">
      <c r="G14758"/>
      <c r="I14758" s="112"/>
    </row>
    <row r="14759" spans="7:9" x14ac:dyDescent="0.25">
      <c r="G14759"/>
      <c r="I14759" s="112"/>
    </row>
    <row r="14760" spans="7:9" x14ac:dyDescent="0.25">
      <c r="G14760"/>
      <c r="I14760" s="112"/>
    </row>
    <row r="14761" spans="7:9" x14ac:dyDescent="0.25">
      <c r="G14761"/>
      <c r="I14761" s="112"/>
    </row>
    <row r="14762" spans="7:9" x14ac:dyDescent="0.25">
      <c r="G14762"/>
      <c r="I14762" s="112"/>
    </row>
    <row r="14763" spans="7:9" x14ac:dyDescent="0.25">
      <c r="G14763"/>
      <c r="I14763" s="112"/>
    </row>
    <row r="14764" spans="7:9" x14ac:dyDescent="0.25">
      <c r="G14764"/>
      <c r="I14764" s="112"/>
    </row>
    <row r="14765" spans="7:9" x14ac:dyDescent="0.25">
      <c r="G14765"/>
      <c r="I14765" s="112"/>
    </row>
    <row r="14766" spans="7:9" x14ac:dyDescent="0.25">
      <c r="G14766"/>
      <c r="I14766" s="112"/>
    </row>
    <row r="14767" spans="7:9" x14ac:dyDescent="0.25">
      <c r="G14767"/>
      <c r="I14767" s="112"/>
    </row>
    <row r="14768" spans="7:9" x14ac:dyDescent="0.25">
      <c r="G14768"/>
      <c r="I14768" s="112"/>
    </row>
    <row r="14769" spans="7:9" x14ac:dyDescent="0.25">
      <c r="G14769"/>
      <c r="I14769" s="112"/>
    </row>
    <row r="14770" spans="7:9" x14ac:dyDescent="0.25">
      <c r="G14770"/>
      <c r="I14770" s="112"/>
    </row>
    <row r="14771" spans="7:9" x14ac:dyDescent="0.25">
      <c r="G14771"/>
      <c r="I14771" s="112"/>
    </row>
    <row r="14772" spans="7:9" x14ac:dyDescent="0.25">
      <c r="G14772"/>
      <c r="I14772" s="112"/>
    </row>
    <row r="14773" spans="7:9" x14ac:dyDescent="0.25">
      <c r="G14773"/>
      <c r="I14773" s="112"/>
    </row>
    <row r="14774" spans="7:9" x14ac:dyDescent="0.25">
      <c r="G14774"/>
      <c r="I14774" s="112"/>
    </row>
    <row r="14775" spans="7:9" x14ac:dyDescent="0.25">
      <c r="G14775"/>
      <c r="I14775" s="112"/>
    </row>
    <row r="14776" spans="7:9" x14ac:dyDescent="0.25">
      <c r="G14776"/>
      <c r="I14776" s="112"/>
    </row>
    <row r="14777" spans="7:9" x14ac:dyDescent="0.25">
      <c r="G14777"/>
      <c r="I14777" s="112"/>
    </row>
    <row r="14778" spans="7:9" x14ac:dyDescent="0.25">
      <c r="G14778"/>
      <c r="I14778" s="112"/>
    </row>
    <row r="14779" spans="7:9" x14ac:dyDescent="0.25">
      <c r="G14779"/>
      <c r="I14779" s="112"/>
    </row>
    <row r="14780" spans="7:9" x14ac:dyDescent="0.25">
      <c r="G14780"/>
      <c r="I14780" s="112"/>
    </row>
    <row r="14781" spans="7:9" x14ac:dyDescent="0.25">
      <c r="G14781"/>
      <c r="I14781" s="112"/>
    </row>
    <row r="14782" spans="7:9" x14ac:dyDescent="0.25">
      <c r="G14782"/>
      <c r="I14782" s="112"/>
    </row>
    <row r="14783" spans="7:9" x14ac:dyDescent="0.25">
      <c r="G14783"/>
      <c r="I14783" s="112"/>
    </row>
    <row r="14784" spans="7:9" x14ac:dyDescent="0.25">
      <c r="G14784"/>
      <c r="I14784" s="112"/>
    </row>
    <row r="14785" spans="7:9" x14ac:dyDescent="0.25">
      <c r="G14785"/>
      <c r="I14785" s="112"/>
    </row>
    <row r="14786" spans="7:9" x14ac:dyDescent="0.25">
      <c r="G14786"/>
      <c r="I14786" s="112"/>
    </row>
    <row r="14787" spans="7:9" x14ac:dyDescent="0.25">
      <c r="G14787"/>
      <c r="I14787" s="112"/>
    </row>
    <row r="14788" spans="7:9" x14ac:dyDescent="0.25">
      <c r="G14788"/>
      <c r="I14788" s="112"/>
    </row>
    <row r="14789" spans="7:9" x14ac:dyDescent="0.25">
      <c r="G14789"/>
      <c r="I14789" s="112"/>
    </row>
    <row r="14790" spans="7:9" x14ac:dyDescent="0.25">
      <c r="G14790"/>
      <c r="I14790" s="112"/>
    </row>
    <row r="14791" spans="7:9" x14ac:dyDescent="0.25">
      <c r="G14791"/>
      <c r="I14791" s="112"/>
    </row>
    <row r="14792" spans="7:9" x14ac:dyDescent="0.25">
      <c r="G14792"/>
      <c r="I14792" s="112"/>
    </row>
    <row r="14793" spans="7:9" x14ac:dyDescent="0.25">
      <c r="G14793"/>
      <c r="I14793" s="112"/>
    </row>
    <row r="14794" spans="7:9" x14ac:dyDescent="0.25">
      <c r="G14794"/>
      <c r="I14794" s="112"/>
    </row>
    <row r="14795" spans="7:9" x14ac:dyDescent="0.25">
      <c r="G14795"/>
      <c r="I14795" s="112"/>
    </row>
    <row r="14796" spans="7:9" x14ac:dyDescent="0.25">
      <c r="G14796"/>
      <c r="I14796" s="112"/>
    </row>
    <row r="14797" spans="7:9" x14ac:dyDescent="0.25">
      <c r="G14797"/>
      <c r="I14797" s="112"/>
    </row>
    <row r="14798" spans="7:9" x14ac:dyDescent="0.25">
      <c r="G14798"/>
      <c r="I14798" s="112"/>
    </row>
    <row r="14799" spans="7:9" x14ac:dyDescent="0.25">
      <c r="G14799"/>
      <c r="I14799" s="112"/>
    </row>
    <row r="14800" spans="7:9" x14ac:dyDescent="0.25">
      <c r="G14800"/>
      <c r="I14800" s="112"/>
    </row>
    <row r="14801" spans="7:9" x14ac:dyDescent="0.25">
      <c r="G14801"/>
      <c r="I14801" s="112"/>
    </row>
    <row r="14802" spans="7:9" x14ac:dyDescent="0.25">
      <c r="G14802"/>
      <c r="I14802" s="112"/>
    </row>
    <row r="14803" spans="7:9" x14ac:dyDescent="0.25">
      <c r="G14803"/>
      <c r="I14803" s="112"/>
    </row>
    <row r="14804" spans="7:9" x14ac:dyDescent="0.25">
      <c r="G14804"/>
      <c r="I14804" s="112"/>
    </row>
    <row r="14805" spans="7:9" x14ac:dyDescent="0.25">
      <c r="G14805"/>
      <c r="I14805" s="112"/>
    </row>
    <row r="14806" spans="7:9" x14ac:dyDescent="0.25">
      <c r="G14806"/>
      <c r="I14806" s="112"/>
    </row>
    <row r="14807" spans="7:9" x14ac:dyDescent="0.25">
      <c r="G14807"/>
      <c r="I14807" s="112"/>
    </row>
    <row r="14808" spans="7:9" x14ac:dyDescent="0.25">
      <c r="G14808"/>
      <c r="I14808" s="112"/>
    </row>
    <row r="14809" spans="7:9" x14ac:dyDescent="0.25">
      <c r="G14809"/>
      <c r="I14809" s="112"/>
    </row>
    <row r="14810" spans="7:9" x14ac:dyDescent="0.25">
      <c r="G14810"/>
      <c r="I14810" s="112"/>
    </row>
    <row r="14811" spans="7:9" x14ac:dyDescent="0.25">
      <c r="G14811"/>
      <c r="I14811" s="112"/>
    </row>
    <row r="14812" spans="7:9" x14ac:dyDescent="0.25">
      <c r="G14812"/>
      <c r="I14812" s="112"/>
    </row>
    <row r="14813" spans="7:9" x14ac:dyDescent="0.25">
      <c r="G14813"/>
      <c r="I14813" s="112"/>
    </row>
    <row r="14814" spans="7:9" x14ac:dyDescent="0.25">
      <c r="G14814"/>
      <c r="I14814" s="112"/>
    </row>
    <row r="14815" spans="7:9" x14ac:dyDescent="0.25">
      <c r="G14815"/>
      <c r="I14815" s="112"/>
    </row>
    <row r="14816" spans="7:9" x14ac:dyDescent="0.25">
      <c r="G14816"/>
      <c r="I14816" s="112"/>
    </row>
    <row r="14817" spans="7:9" x14ac:dyDescent="0.25">
      <c r="G14817"/>
      <c r="I14817" s="112"/>
    </row>
    <row r="14818" spans="7:9" x14ac:dyDescent="0.25">
      <c r="G14818"/>
      <c r="I14818" s="112"/>
    </row>
    <row r="14819" spans="7:9" x14ac:dyDescent="0.25">
      <c r="G14819"/>
      <c r="I14819" s="112"/>
    </row>
    <row r="14820" spans="7:9" x14ac:dyDescent="0.25">
      <c r="G14820"/>
      <c r="I14820" s="112"/>
    </row>
    <row r="14821" spans="7:9" x14ac:dyDescent="0.25">
      <c r="G14821"/>
      <c r="I14821" s="112"/>
    </row>
    <row r="14822" spans="7:9" x14ac:dyDescent="0.25">
      <c r="G14822"/>
      <c r="I14822" s="112"/>
    </row>
    <row r="14823" spans="7:9" x14ac:dyDescent="0.25">
      <c r="G14823"/>
      <c r="I14823" s="112"/>
    </row>
    <row r="14824" spans="7:9" x14ac:dyDescent="0.25">
      <c r="G14824"/>
      <c r="I14824" s="112"/>
    </row>
    <row r="14825" spans="7:9" x14ac:dyDescent="0.25">
      <c r="G14825"/>
      <c r="I14825" s="112"/>
    </row>
    <row r="14826" spans="7:9" x14ac:dyDescent="0.25">
      <c r="G14826"/>
      <c r="I14826" s="112"/>
    </row>
    <row r="14827" spans="7:9" x14ac:dyDescent="0.25">
      <c r="G14827"/>
      <c r="I14827" s="112"/>
    </row>
    <row r="14828" spans="7:9" x14ac:dyDescent="0.25">
      <c r="G14828"/>
      <c r="I14828" s="112"/>
    </row>
    <row r="14829" spans="7:9" x14ac:dyDescent="0.25">
      <c r="G14829"/>
      <c r="I14829" s="112"/>
    </row>
    <row r="14830" spans="7:9" x14ac:dyDescent="0.25">
      <c r="G14830"/>
      <c r="I14830" s="112"/>
    </row>
    <row r="14831" spans="7:9" x14ac:dyDescent="0.25">
      <c r="G14831"/>
      <c r="I14831" s="112"/>
    </row>
    <row r="14832" spans="7:9" x14ac:dyDescent="0.25">
      <c r="G14832"/>
      <c r="I14832" s="112"/>
    </row>
    <row r="14833" spans="7:9" x14ac:dyDescent="0.25">
      <c r="G14833"/>
      <c r="I14833" s="112"/>
    </row>
    <row r="14834" spans="7:9" x14ac:dyDescent="0.25">
      <c r="G14834"/>
      <c r="I14834" s="112"/>
    </row>
    <row r="14835" spans="7:9" x14ac:dyDescent="0.25">
      <c r="G14835"/>
      <c r="I14835" s="112"/>
    </row>
    <row r="14836" spans="7:9" x14ac:dyDescent="0.25">
      <c r="G14836"/>
      <c r="I14836" s="112"/>
    </row>
    <row r="14837" spans="7:9" x14ac:dyDescent="0.25">
      <c r="G14837"/>
      <c r="I14837" s="112"/>
    </row>
    <row r="14838" spans="7:9" x14ac:dyDescent="0.25">
      <c r="G14838"/>
      <c r="I14838" s="112"/>
    </row>
    <row r="14839" spans="7:9" x14ac:dyDescent="0.25">
      <c r="G14839"/>
      <c r="I14839" s="112"/>
    </row>
    <row r="14840" spans="7:9" x14ac:dyDescent="0.25">
      <c r="G14840"/>
      <c r="I14840" s="112"/>
    </row>
    <row r="14841" spans="7:9" x14ac:dyDescent="0.25">
      <c r="G14841"/>
      <c r="I14841" s="112"/>
    </row>
    <row r="14842" spans="7:9" x14ac:dyDescent="0.25">
      <c r="G14842"/>
      <c r="I14842" s="112"/>
    </row>
    <row r="14843" spans="7:9" x14ac:dyDescent="0.25">
      <c r="G14843"/>
      <c r="I14843" s="112"/>
    </row>
    <row r="14844" spans="7:9" x14ac:dyDescent="0.25">
      <c r="G14844"/>
      <c r="I14844" s="112"/>
    </row>
    <row r="14845" spans="7:9" x14ac:dyDescent="0.25">
      <c r="G14845"/>
      <c r="I14845" s="112"/>
    </row>
    <row r="14846" spans="7:9" x14ac:dyDescent="0.25">
      <c r="G14846"/>
      <c r="I14846" s="112"/>
    </row>
    <row r="14847" spans="7:9" x14ac:dyDescent="0.25">
      <c r="G14847"/>
      <c r="I14847" s="112"/>
    </row>
    <row r="14848" spans="7:9" x14ac:dyDescent="0.25">
      <c r="G14848"/>
      <c r="I14848" s="112"/>
    </row>
    <row r="14849" spans="7:9" x14ac:dyDescent="0.25">
      <c r="G14849"/>
      <c r="I14849" s="112"/>
    </row>
    <row r="14850" spans="7:9" x14ac:dyDescent="0.25">
      <c r="G14850"/>
      <c r="I14850" s="112"/>
    </row>
    <row r="14851" spans="7:9" x14ac:dyDescent="0.25">
      <c r="G14851"/>
      <c r="I14851" s="112"/>
    </row>
    <row r="14852" spans="7:9" x14ac:dyDescent="0.25">
      <c r="G14852"/>
      <c r="I14852" s="112"/>
    </row>
    <row r="14853" spans="7:9" x14ac:dyDescent="0.25">
      <c r="G14853"/>
      <c r="I14853" s="112"/>
    </row>
    <row r="14854" spans="7:9" x14ac:dyDescent="0.25">
      <c r="G14854"/>
      <c r="I14854" s="112"/>
    </row>
    <row r="14855" spans="7:9" x14ac:dyDescent="0.25">
      <c r="G14855"/>
      <c r="I14855" s="112"/>
    </row>
    <row r="14856" spans="7:9" x14ac:dyDescent="0.25">
      <c r="G14856"/>
      <c r="I14856" s="112"/>
    </row>
    <row r="14857" spans="7:9" x14ac:dyDescent="0.25">
      <c r="G14857"/>
      <c r="I14857" s="112"/>
    </row>
    <row r="14858" spans="7:9" x14ac:dyDescent="0.25">
      <c r="G14858"/>
      <c r="I14858" s="112"/>
    </row>
    <row r="14859" spans="7:9" x14ac:dyDescent="0.25">
      <c r="G14859"/>
      <c r="I14859" s="112"/>
    </row>
    <row r="14860" spans="7:9" x14ac:dyDescent="0.25">
      <c r="G14860"/>
      <c r="I14860" s="112"/>
    </row>
    <row r="14861" spans="7:9" x14ac:dyDescent="0.25">
      <c r="G14861"/>
      <c r="I14861" s="112"/>
    </row>
    <row r="14862" spans="7:9" x14ac:dyDescent="0.25">
      <c r="G14862"/>
      <c r="I14862" s="112"/>
    </row>
    <row r="14863" spans="7:9" x14ac:dyDescent="0.25">
      <c r="G14863"/>
      <c r="I14863" s="112"/>
    </row>
    <row r="14864" spans="7:9" x14ac:dyDescent="0.25">
      <c r="G14864"/>
      <c r="I14864" s="112"/>
    </row>
    <row r="14865" spans="7:9" x14ac:dyDescent="0.25">
      <c r="G14865"/>
      <c r="I14865" s="112"/>
    </row>
    <row r="14866" spans="7:9" x14ac:dyDescent="0.25">
      <c r="G14866"/>
      <c r="I14866" s="112"/>
    </row>
    <row r="14867" spans="7:9" x14ac:dyDescent="0.25">
      <c r="G14867"/>
      <c r="I14867" s="112"/>
    </row>
    <row r="14868" spans="7:9" x14ac:dyDescent="0.25">
      <c r="G14868"/>
      <c r="I14868" s="112"/>
    </row>
    <row r="14869" spans="7:9" x14ac:dyDescent="0.25">
      <c r="G14869"/>
      <c r="I14869" s="112"/>
    </row>
    <row r="14870" spans="7:9" x14ac:dyDescent="0.25">
      <c r="G14870"/>
      <c r="I14870" s="112"/>
    </row>
    <row r="14871" spans="7:9" x14ac:dyDescent="0.25">
      <c r="G14871"/>
      <c r="I14871" s="112"/>
    </row>
    <row r="14872" spans="7:9" x14ac:dyDescent="0.25">
      <c r="G14872"/>
      <c r="I14872" s="112"/>
    </row>
    <row r="14873" spans="7:9" x14ac:dyDescent="0.25">
      <c r="G14873"/>
      <c r="I14873" s="112"/>
    </row>
    <row r="14874" spans="7:9" x14ac:dyDescent="0.25">
      <c r="G14874"/>
      <c r="I14874" s="112"/>
    </row>
    <row r="14875" spans="7:9" x14ac:dyDescent="0.25">
      <c r="G14875"/>
      <c r="I14875" s="112"/>
    </row>
    <row r="14876" spans="7:9" x14ac:dyDescent="0.25">
      <c r="G14876"/>
      <c r="I14876" s="112"/>
    </row>
    <row r="14877" spans="7:9" x14ac:dyDescent="0.25">
      <c r="G14877"/>
      <c r="I14877" s="112"/>
    </row>
    <row r="14878" spans="7:9" x14ac:dyDescent="0.25">
      <c r="G14878"/>
      <c r="I14878" s="112"/>
    </row>
    <row r="14879" spans="7:9" x14ac:dyDescent="0.25">
      <c r="G14879"/>
      <c r="I14879" s="112"/>
    </row>
    <row r="14880" spans="7:9" x14ac:dyDescent="0.25">
      <c r="G14880"/>
      <c r="I14880" s="112"/>
    </row>
    <row r="14881" spans="7:9" x14ac:dyDescent="0.25">
      <c r="G14881"/>
      <c r="I14881" s="112"/>
    </row>
    <row r="14882" spans="7:9" x14ac:dyDescent="0.25">
      <c r="G14882"/>
      <c r="I14882" s="112"/>
    </row>
    <row r="14883" spans="7:9" x14ac:dyDescent="0.25">
      <c r="G14883"/>
      <c r="I14883" s="112"/>
    </row>
    <row r="14884" spans="7:9" x14ac:dyDescent="0.25">
      <c r="G14884"/>
      <c r="I14884" s="112"/>
    </row>
    <row r="14885" spans="7:9" x14ac:dyDescent="0.25">
      <c r="G14885"/>
      <c r="I14885" s="112"/>
    </row>
    <row r="14886" spans="7:9" x14ac:dyDescent="0.25">
      <c r="G14886"/>
      <c r="I14886" s="112"/>
    </row>
    <row r="14887" spans="7:9" x14ac:dyDescent="0.25">
      <c r="G14887"/>
      <c r="I14887" s="112"/>
    </row>
    <row r="14888" spans="7:9" x14ac:dyDescent="0.25">
      <c r="G14888"/>
      <c r="I14888" s="112"/>
    </row>
    <row r="14889" spans="7:9" x14ac:dyDescent="0.25">
      <c r="G14889"/>
      <c r="I14889" s="112"/>
    </row>
    <row r="14890" spans="7:9" x14ac:dyDescent="0.25">
      <c r="G14890"/>
      <c r="I14890" s="112"/>
    </row>
    <row r="14891" spans="7:9" x14ac:dyDescent="0.25">
      <c r="G14891"/>
      <c r="I14891" s="112"/>
    </row>
    <row r="14892" spans="7:9" x14ac:dyDescent="0.25">
      <c r="G14892"/>
      <c r="I14892" s="112"/>
    </row>
    <row r="14893" spans="7:9" x14ac:dyDescent="0.25">
      <c r="G14893"/>
      <c r="I14893" s="112"/>
    </row>
    <row r="14894" spans="7:9" x14ac:dyDescent="0.25">
      <c r="G14894"/>
      <c r="I14894" s="112"/>
    </row>
    <row r="14895" spans="7:9" x14ac:dyDescent="0.25">
      <c r="G14895"/>
      <c r="I14895" s="112"/>
    </row>
    <row r="14896" spans="7:9" x14ac:dyDescent="0.25">
      <c r="G14896"/>
      <c r="I14896" s="112"/>
    </row>
    <row r="14897" spans="7:9" x14ac:dyDescent="0.25">
      <c r="G14897"/>
      <c r="I14897" s="112"/>
    </row>
    <row r="14898" spans="7:9" x14ac:dyDescent="0.25">
      <c r="G14898"/>
      <c r="I14898" s="112"/>
    </row>
    <row r="14899" spans="7:9" x14ac:dyDescent="0.25">
      <c r="G14899"/>
      <c r="I14899" s="112"/>
    </row>
    <row r="14900" spans="7:9" x14ac:dyDescent="0.25">
      <c r="G14900"/>
      <c r="I14900" s="112"/>
    </row>
    <row r="14901" spans="7:9" x14ac:dyDescent="0.25">
      <c r="G14901"/>
      <c r="I14901" s="112"/>
    </row>
    <row r="14902" spans="7:9" x14ac:dyDescent="0.25">
      <c r="G14902"/>
      <c r="I14902" s="112"/>
    </row>
    <row r="14903" spans="7:9" x14ac:dyDescent="0.25">
      <c r="G14903"/>
      <c r="I14903" s="112"/>
    </row>
    <row r="14904" spans="7:9" x14ac:dyDescent="0.25">
      <c r="G14904"/>
      <c r="I14904" s="112"/>
    </row>
    <row r="14905" spans="7:9" x14ac:dyDescent="0.25">
      <c r="G14905"/>
      <c r="I14905" s="112"/>
    </row>
    <row r="14906" spans="7:9" x14ac:dyDescent="0.25">
      <c r="G14906"/>
      <c r="I14906" s="112"/>
    </row>
    <row r="14907" spans="7:9" x14ac:dyDescent="0.25">
      <c r="G14907"/>
      <c r="I14907" s="112"/>
    </row>
    <row r="14908" spans="7:9" x14ac:dyDescent="0.25">
      <c r="G14908"/>
      <c r="I14908" s="112"/>
    </row>
    <row r="14909" spans="7:9" x14ac:dyDescent="0.25">
      <c r="G14909"/>
      <c r="I14909" s="112"/>
    </row>
    <row r="14910" spans="7:9" x14ac:dyDescent="0.25">
      <c r="G14910"/>
      <c r="I14910" s="112"/>
    </row>
    <row r="14911" spans="7:9" x14ac:dyDescent="0.25">
      <c r="G14911"/>
      <c r="I14911" s="112"/>
    </row>
    <row r="14912" spans="7:9" x14ac:dyDescent="0.25">
      <c r="G14912"/>
      <c r="I14912" s="112"/>
    </row>
    <row r="14913" spans="7:9" x14ac:dyDescent="0.25">
      <c r="G14913"/>
      <c r="I14913" s="112"/>
    </row>
    <row r="14914" spans="7:9" x14ac:dyDescent="0.25">
      <c r="G14914"/>
      <c r="I14914" s="112"/>
    </row>
    <row r="14915" spans="7:9" x14ac:dyDescent="0.25">
      <c r="G14915"/>
      <c r="I14915" s="112"/>
    </row>
    <row r="14916" spans="7:9" x14ac:dyDescent="0.25">
      <c r="G14916"/>
      <c r="I14916" s="112"/>
    </row>
    <row r="14917" spans="7:9" x14ac:dyDescent="0.25">
      <c r="G14917"/>
      <c r="I14917" s="112"/>
    </row>
    <row r="14918" spans="7:9" x14ac:dyDescent="0.25">
      <c r="G14918"/>
      <c r="I14918" s="112"/>
    </row>
    <row r="14919" spans="7:9" x14ac:dyDescent="0.25">
      <c r="G14919"/>
      <c r="I14919" s="112"/>
    </row>
    <row r="14920" spans="7:9" x14ac:dyDescent="0.25">
      <c r="G14920"/>
      <c r="I14920" s="112"/>
    </row>
    <row r="14921" spans="7:9" x14ac:dyDescent="0.25">
      <c r="G14921"/>
      <c r="I14921" s="112"/>
    </row>
    <row r="14922" spans="7:9" x14ac:dyDescent="0.25">
      <c r="G14922"/>
      <c r="I14922" s="112"/>
    </row>
    <row r="14923" spans="7:9" x14ac:dyDescent="0.25">
      <c r="G14923"/>
      <c r="I14923" s="112"/>
    </row>
    <row r="14924" spans="7:9" x14ac:dyDescent="0.25">
      <c r="G14924"/>
      <c r="I14924" s="112"/>
    </row>
    <row r="14925" spans="7:9" x14ac:dyDescent="0.25">
      <c r="G14925"/>
      <c r="I14925" s="112"/>
    </row>
    <row r="14926" spans="7:9" x14ac:dyDescent="0.25">
      <c r="G14926"/>
      <c r="I14926" s="112"/>
    </row>
    <row r="14927" spans="7:9" x14ac:dyDescent="0.25">
      <c r="G14927"/>
      <c r="I14927" s="112"/>
    </row>
    <row r="14928" spans="7:9" x14ac:dyDescent="0.25">
      <c r="G14928"/>
      <c r="I14928" s="112"/>
    </row>
    <row r="14929" spans="7:9" x14ac:dyDescent="0.25">
      <c r="G14929"/>
      <c r="I14929" s="112"/>
    </row>
    <row r="14930" spans="7:9" x14ac:dyDescent="0.25">
      <c r="G14930"/>
      <c r="I14930" s="112"/>
    </row>
    <row r="14931" spans="7:9" x14ac:dyDescent="0.25">
      <c r="G14931"/>
      <c r="I14931" s="112"/>
    </row>
    <row r="14932" spans="7:9" x14ac:dyDescent="0.25">
      <c r="G14932"/>
      <c r="I14932" s="112"/>
    </row>
    <row r="14933" spans="7:9" x14ac:dyDescent="0.25">
      <c r="G14933"/>
      <c r="I14933" s="112"/>
    </row>
    <row r="14934" spans="7:9" x14ac:dyDescent="0.25">
      <c r="G14934"/>
      <c r="I14934" s="112"/>
    </row>
    <row r="14935" spans="7:9" x14ac:dyDescent="0.25">
      <c r="G14935"/>
      <c r="I14935" s="112"/>
    </row>
    <row r="14936" spans="7:9" x14ac:dyDescent="0.25">
      <c r="G14936"/>
      <c r="I14936" s="112"/>
    </row>
    <row r="14937" spans="7:9" x14ac:dyDescent="0.25">
      <c r="G14937"/>
      <c r="I14937" s="112"/>
    </row>
    <row r="14938" spans="7:9" x14ac:dyDescent="0.25">
      <c r="G14938"/>
      <c r="I14938" s="112"/>
    </row>
    <row r="14939" spans="7:9" x14ac:dyDescent="0.25">
      <c r="G14939"/>
      <c r="I14939" s="112"/>
    </row>
    <row r="14940" spans="7:9" x14ac:dyDescent="0.25">
      <c r="G14940"/>
      <c r="I14940" s="112"/>
    </row>
    <row r="14941" spans="7:9" x14ac:dyDescent="0.25">
      <c r="G14941"/>
      <c r="I14941" s="112"/>
    </row>
    <row r="14942" spans="7:9" x14ac:dyDescent="0.25">
      <c r="G14942"/>
      <c r="I14942" s="112"/>
    </row>
    <row r="14943" spans="7:9" x14ac:dyDescent="0.25">
      <c r="G14943"/>
      <c r="I14943" s="112"/>
    </row>
    <row r="14944" spans="7:9" x14ac:dyDescent="0.25">
      <c r="G14944"/>
      <c r="I14944" s="112"/>
    </row>
    <row r="14945" spans="7:9" x14ac:dyDescent="0.25">
      <c r="G14945"/>
      <c r="I14945" s="112"/>
    </row>
    <row r="14946" spans="7:9" x14ac:dyDescent="0.25">
      <c r="G14946"/>
      <c r="I14946" s="112"/>
    </row>
    <row r="14947" spans="7:9" x14ac:dyDescent="0.25">
      <c r="G14947"/>
      <c r="I14947" s="112"/>
    </row>
    <row r="14948" spans="7:9" x14ac:dyDescent="0.25">
      <c r="G14948"/>
      <c r="I14948" s="112"/>
    </row>
    <row r="14949" spans="7:9" x14ac:dyDescent="0.25">
      <c r="G14949"/>
      <c r="I14949" s="112"/>
    </row>
    <row r="14950" spans="7:9" x14ac:dyDescent="0.25">
      <c r="G14950"/>
      <c r="I14950" s="112"/>
    </row>
    <row r="14951" spans="7:9" x14ac:dyDescent="0.25">
      <c r="G14951"/>
      <c r="I14951" s="112"/>
    </row>
    <row r="14952" spans="7:9" x14ac:dyDescent="0.25">
      <c r="G14952"/>
      <c r="I14952" s="112"/>
    </row>
    <row r="14953" spans="7:9" x14ac:dyDescent="0.25">
      <c r="G14953"/>
      <c r="I14953" s="112"/>
    </row>
    <row r="14954" spans="7:9" x14ac:dyDescent="0.25">
      <c r="G14954"/>
      <c r="I14954" s="112"/>
    </row>
    <row r="14955" spans="7:9" x14ac:dyDescent="0.25">
      <c r="G14955"/>
      <c r="I14955" s="112"/>
    </row>
    <row r="14956" spans="7:9" x14ac:dyDescent="0.25">
      <c r="G14956"/>
      <c r="I14956" s="112"/>
    </row>
    <row r="14957" spans="7:9" x14ac:dyDescent="0.25">
      <c r="G14957"/>
      <c r="I14957" s="112"/>
    </row>
    <row r="14958" spans="7:9" x14ac:dyDescent="0.25">
      <c r="G14958"/>
      <c r="I14958" s="112"/>
    </row>
    <row r="14959" spans="7:9" x14ac:dyDescent="0.25">
      <c r="G14959"/>
      <c r="I14959" s="112"/>
    </row>
    <row r="14960" spans="7:9" x14ac:dyDescent="0.25">
      <c r="G14960"/>
      <c r="I14960" s="112"/>
    </row>
    <row r="14961" spans="7:9" x14ac:dyDescent="0.25">
      <c r="G14961"/>
      <c r="I14961" s="112"/>
    </row>
    <row r="14962" spans="7:9" x14ac:dyDescent="0.25">
      <c r="G14962"/>
      <c r="I14962" s="112"/>
    </row>
    <row r="14963" spans="7:9" x14ac:dyDescent="0.25">
      <c r="G14963"/>
      <c r="I14963" s="112"/>
    </row>
    <row r="14964" spans="7:9" x14ac:dyDescent="0.25">
      <c r="G14964"/>
      <c r="I14964" s="112"/>
    </row>
    <row r="14965" spans="7:9" x14ac:dyDescent="0.25">
      <c r="G14965"/>
      <c r="I14965" s="112"/>
    </row>
    <row r="14966" spans="7:9" x14ac:dyDescent="0.25">
      <c r="G14966"/>
      <c r="I14966" s="112"/>
    </row>
    <row r="14967" spans="7:9" x14ac:dyDescent="0.25">
      <c r="G14967"/>
      <c r="I14967" s="112"/>
    </row>
    <row r="14968" spans="7:9" x14ac:dyDescent="0.25">
      <c r="G14968"/>
      <c r="I14968" s="112"/>
    </row>
    <row r="14969" spans="7:9" x14ac:dyDescent="0.25">
      <c r="G14969"/>
      <c r="I14969" s="112"/>
    </row>
    <row r="14970" spans="7:9" x14ac:dyDescent="0.25">
      <c r="G14970"/>
      <c r="I14970" s="112"/>
    </row>
    <row r="14971" spans="7:9" x14ac:dyDescent="0.25">
      <c r="G14971"/>
      <c r="I14971" s="112"/>
    </row>
    <row r="14972" spans="7:9" x14ac:dyDescent="0.25">
      <c r="G14972"/>
      <c r="I14972" s="112"/>
    </row>
    <row r="14973" spans="7:9" x14ac:dyDescent="0.25">
      <c r="G14973"/>
      <c r="I14973" s="112"/>
    </row>
    <row r="14974" spans="7:9" x14ac:dyDescent="0.25">
      <c r="G14974"/>
      <c r="I14974" s="112"/>
    </row>
    <row r="14975" spans="7:9" x14ac:dyDescent="0.25">
      <c r="G14975"/>
      <c r="I14975" s="112"/>
    </row>
    <row r="14976" spans="7:9" x14ac:dyDescent="0.25">
      <c r="G14976"/>
      <c r="I14976" s="112"/>
    </row>
    <row r="14977" spans="7:9" x14ac:dyDescent="0.25">
      <c r="G14977"/>
      <c r="I14977" s="112"/>
    </row>
    <row r="14978" spans="7:9" x14ac:dyDescent="0.25">
      <c r="G14978"/>
      <c r="I14978" s="112"/>
    </row>
    <row r="14979" spans="7:9" x14ac:dyDescent="0.25">
      <c r="G14979"/>
      <c r="I14979" s="112"/>
    </row>
    <row r="14980" spans="7:9" x14ac:dyDescent="0.25">
      <c r="G14980"/>
      <c r="I14980" s="112"/>
    </row>
    <row r="14981" spans="7:9" x14ac:dyDescent="0.25">
      <c r="G14981"/>
      <c r="I14981" s="112"/>
    </row>
    <row r="14982" spans="7:9" x14ac:dyDescent="0.25">
      <c r="G14982"/>
      <c r="I14982" s="112"/>
    </row>
    <row r="14983" spans="7:9" x14ac:dyDescent="0.25">
      <c r="G14983"/>
      <c r="I14983" s="112"/>
    </row>
    <row r="14984" spans="7:9" x14ac:dyDescent="0.25">
      <c r="G14984"/>
      <c r="I14984" s="112"/>
    </row>
    <row r="14985" spans="7:9" x14ac:dyDescent="0.25">
      <c r="G14985"/>
      <c r="I14985" s="112"/>
    </row>
    <row r="14986" spans="7:9" x14ac:dyDescent="0.25">
      <c r="G14986"/>
      <c r="I14986" s="112"/>
    </row>
    <row r="14987" spans="7:9" x14ac:dyDescent="0.25">
      <c r="G14987"/>
      <c r="I14987" s="112"/>
    </row>
    <row r="14988" spans="7:9" x14ac:dyDescent="0.25">
      <c r="G14988"/>
      <c r="I14988" s="112"/>
    </row>
    <row r="14989" spans="7:9" x14ac:dyDescent="0.25">
      <c r="G14989"/>
      <c r="I14989" s="112"/>
    </row>
    <row r="14990" spans="7:9" x14ac:dyDescent="0.25">
      <c r="G14990"/>
      <c r="I14990" s="112"/>
    </row>
    <row r="14991" spans="7:9" x14ac:dyDescent="0.25">
      <c r="G14991"/>
      <c r="I14991" s="112"/>
    </row>
    <row r="14992" spans="7:9" x14ac:dyDescent="0.25">
      <c r="G14992"/>
      <c r="I14992" s="112"/>
    </row>
    <row r="14993" spans="7:9" x14ac:dyDescent="0.25">
      <c r="G14993"/>
      <c r="I14993" s="112"/>
    </row>
    <row r="14994" spans="7:9" x14ac:dyDescent="0.25">
      <c r="G14994"/>
      <c r="I14994" s="112"/>
    </row>
    <row r="14995" spans="7:9" x14ac:dyDescent="0.25">
      <c r="G14995"/>
      <c r="I14995" s="112"/>
    </row>
    <row r="14996" spans="7:9" x14ac:dyDescent="0.25">
      <c r="G14996"/>
      <c r="I14996" s="112"/>
    </row>
    <row r="14997" spans="7:9" x14ac:dyDescent="0.25">
      <c r="G14997"/>
      <c r="I14997" s="112"/>
    </row>
    <row r="14998" spans="7:9" x14ac:dyDescent="0.25">
      <c r="G14998"/>
      <c r="I14998" s="112"/>
    </row>
    <row r="14999" spans="7:9" x14ac:dyDescent="0.25">
      <c r="G14999"/>
      <c r="I14999" s="112"/>
    </row>
    <row r="15000" spans="7:9" x14ac:dyDescent="0.25">
      <c r="G15000"/>
      <c r="I15000" s="112"/>
    </row>
    <row r="15001" spans="7:9" x14ac:dyDescent="0.25">
      <c r="G15001"/>
      <c r="I15001" s="112"/>
    </row>
    <row r="15002" spans="7:9" x14ac:dyDescent="0.25">
      <c r="G15002"/>
      <c r="I15002" s="112"/>
    </row>
    <row r="15003" spans="7:9" x14ac:dyDescent="0.25">
      <c r="G15003"/>
      <c r="I15003" s="112"/>
    </row>
    <row r="15004" spans="7:9" x14ac:dyDescent="0.25">
      <c r="G15004"/>
      <c r="I15004" s="112"/>
    </row>
    <row r="15005" spans="7:9" x14ac:dyDescent="0.25">
      <c r="G15005"/>
      <c r="I15005" s="112"/>
    </row>
    <row r="15006" spans="7:9" x14ac:dyDescent="0.25">
      <c r="G15006"/>
      <c r="I15006" s="112"/>
    </row>
    <row r="15007" spans="7:9" x14ac:dyDescent="0.25">
      <c r="G15007"/>
      <c r="I15007" s="112"/>
    </row>
    <row r="15008" spans="7:9" x14ac:dyDescent="0.25">
      <c r="G15008"/>
      <c r="I15008" s="112"/>
    </row>
    <row r="15009" spans="7:9" x14ac:dyDescent="0.25">
      <c r="G15009"/>
      <c r="I15009" s="112"/>
    </row>
    <row r="15010" spans="7:9" x14ac:dyDescent="0.25">
      <c r="G15010"/>
      <c r="I15010" s="112"/>
    </row>
    <row r="15011" spans="7:9" x14ac:dyDescent="0.25">
      <c r="G15011"/>
      <c r="I15011" s="112"/>
    </row>
    <row r="15012" spans="7:9" x14ac:dyDescent="0.25">
      <c r="G15012"/>
      <c r="I15012" s="112"/>
    </row>
    <row r="15013" spans="7:9" x14ac:dyDescent="0.25">
      <c r="G15013"/>
      <c r="I15013" s="112"/>
    </row>
    <row r="15014" spans="7:9" x14ac:dyDescent="0.25">
      <c r="G15014"/>
      <c r="I15014" s="112"/>
    </row>
    <row r="15015" spans="7:9" x14ac:dyDescent="0.25">
      <c r="G15015"/>
      <c r="I15015" s="112"/>
    </row>
    <row r="15016" spans="7:9" x14ac:dyDescent="0.25">
      <c r="G15016"/>
      <c r="I15016" s="112"/>
    </row>
    <row r="15017" spans="7:9" x14ac:dyDescent="0.25">
      <c r="G15017"/>
      <c r="I15017" s="112"/>
    </row>
    <row r="15018" spans="7:9" x14ac:dyDescent="0.25">
      <c r="G15018"/>
      <c r="I15018" s="112"/>
    </row>
    <row r="15019" spans="7:9" x14ac:dyDescent="0.25">
      <c r="G15019"/>
      <c r="I15019" s="112"/>
    </row>
    <row r="15020" spans="7:9" x14ac:dyDescent="0.25">
      <c r="G15020"/>
      <c r="I15020" s="112"/>
    </row>
    <row r="15021" spans="7:9" x14ac:dyDescent="0.25">
      <c r="G15021"/>
      <c r="I15021" s="112"/>
    </row>
    <row r="15022" spans="7:9" x14ac:dyDescent="0.25">
      <c r="G15022"/>
      <c r="I15022" s="112"/>
    </row>
    <row r="15023" spans="7:9" x14ac:dyDescent="0.25">
      <c r="G15023"/>
      <c r="I15023" s="112"/>
    </row>
    <row r="15024" spans="7:9" x14ac:dyDescent="0.25">
      <c r="G15024"/>
      <c r="I15024" s="112"/>
    </row>
    <row r="15025" spans="7:9" x14ac:dyDescent="0.25">
      <c r="G15025"/>
      <c r="I15025" s="112"/>
    </row>
    <row r="15026" spans="7:9" x14ac:dyDescent="0.25">
      <c r="G15026"/>
      <c r="I15026" s="112"/>
    </row>
    <row r="15027" spans="7:9" x14ac:dyDescent="0.25">
      <c r="G15027"/>
      <c r="I15027" s="112"/>
    </row>
    <row r="15028" spans="7:9" x14ac:dyDescent="0.25">
      <c r="G15028"/>
      <c r="I15028" s="112"/>
    </row>
    <row r="15029" spans="7:9" x14ac:dyDescent="0.25">
      <c r="G15029"/>
      <c r="I15029" s="112"/>
    </row>
    <row r="15030" spans="7:9" x14ac:dyDescent="0.25">
      <c r="G15030"/>
      <c r="I15030" s="112"/>
    </row>
    <row r="15031" spans="7:9" x14ac:dyDescent="0.25">
      <c r="G15031"/>
      <c r="I15031" s="112"/>
    </row>
    <row r="15032" spans="7:9" x14ac:dyDescent="0.25">
      <c r="G15032"/>
      <c r="I15032" s="112"/>
    </row>
    <row r="15033" spans="7:9" x14ac:dyDescent="0.25">
      <c r="G15033"/>
      <c r="I15033" s="112"/>
    </row>
    <row r="15034" spans="7:9" x14ac:dyDescent="0.25">
      <c r="G15034"/>
      <c r="I15034" s="112"/>
    </row>
    <row r="15035" spans="7:9" x14ac:dyDescent="0.25">
      <c r="G15035"/>
      <c r="I15035" s="112"/>
    </row>
    <row r="15036" spans="7:9" x14ac:dyDescent="0.25">
      <c r="G15036"/>
      <c r="I15036" s="112"/>
    </row>
    <row r="15037" spans="7:9" x14ac:dyDescent="0.25">
      <c r="G15037"/>
      <c r="I15037" s="112"/>
    </row>
    <row r="15038" spans="7:9" x14ac:dyDescent="0.25">
      <c r="G15038"/>
      <c r="I15038" s="112"/>
    </row>
    <row r="15039" spans="7:9" x14ac:dyDescent="0.25">
      <c r="G15039"/>
      <c r="I15039" s="112"/>
    </row>
    <row r="15040" spans="7:9" x14ac:dyDescent="0.25">
      <c r="G15040"/>
      <c r="I15040" s="112"/>
    </row>
    <row r="15041" spans="7:9" x14ac:dyDescent="0.25">
      <c r="G15041"/>
      <c r="I15041" s="112"/>
    </row>
    <row r="15042" spans="7:9" x14ac:dyDescent="0.25">
      <c r="G15042"/>
      <c r="I15042" s="112"/>
    </row>
    <row r="15043" spans="7:9" x14ac:dyDescent="0.25">
      <c r="G15043"/>
      <c r="I15043" s="112"/>
    </row>
    <row r="15044" spans="7:9" x14ac:dyDescent="0.25">
      <c r="G15044"/>
      <c r="I15044" s="112"/>
    </row>
    <row r="15045" spans="7:9" x14ac:dyDescent="0.25">
      <c r="G15045"/>
      <c r="I15045" s="112"/>
    </row>
    <row r="15046" spans="7:9" x14ac:dyDescent="0.25">
      <c r="G15046"/>
      <c r="I15046" s="112"/>
    </row>
    <row r="15047" spans="7:9" x14ac:dyDescent="0.25">
      <c r="G15047"/>
      <c r="I15047" s="112"/>
    </row>
    <row r="15048" spans="7:9" x14ac:dyDescent="0.25">
      <c r="G15048"/>
      <c r="I15048" s="112"/>
    </row>
    <row r="15049" spans="7:9" x14ac:dyDescent="0.25">
      <c r="G15049"/>
      <c r="I15049" s="112"/>
    </row>
    <row r="15050" spans="7:9" x14ac:dyDescent="0.25">
      <c r="G15050"/>
      <c r="I15050" s="112"/>
    </row>
    <row r="15051" spans="7:9" x14ac:dyDescent="0.25">
      <c r="G15051"/>
      <c r="I15051" s="112"/>
    </row>
    <row r="15052" spans="7:9" x14ac:dyDescent="0.25">
      <c r="G15052"/>
      <c r="I15052" s="112"/>
    </row>
    <row r="15053" spans="7:9" x14ac:dyDescent="0.25">
      <c r="G15053"/>
      <c r="I15053" s="112"/>
    </row>
    <row r="15054" spans="7:9" x14ac:dyDescent="0.25">
      <c r="G15054"/>
      <c r="I15054" s="112"/>
    </row>
    <row r="15055" spans="7:9" x14ac:dyDescent="0.25">
      <c r="G15055"/>
      <c r="I15055" s="112"/>
    </row>
    <row r="15056" spans="7:9" x14ac:dyDescent="0.25">
      <c r="G15056"/>
      <c r="I15056" s="112"/>
    </row>
    <row r="15057" spans="7:9" x14ac:dyDescent="0.25">
      <c r="G15057"/>
      <c r="I15057" s="112"/>
    </row>
    <row r="15058" spans="7:9" x14ac:dyDescent="0.25">
      <c r="G15058"/>
      <c r="I15058" s="112"/>
    </row>
    <row r="15059" spans="7:9" x14ac:dyDescent="0.25">
      <c r="G15059"/>
      <c r="I15059" s="112"/>
    </row>
    <row r="15060" spans="7:9" x14ac:dyDescent="0.25">
      <c r="G15060"/>
      <c r="I15060" s="112"/>
    </row>
    <row r="15061" spans="7:9" x14ac:dyDescent="0.25">
      <c r="G15061"/>
      <c r="I15061" s="112"/>
    </row>
    <row r="15062" spans="7:9" x14ac:dyDescent="0.25">
      <c r="G15062"/>
      <c r="I15062" s="112"/>
    </row>
    <row r="15063" spans="7:9" x14ac:dyDescent="0.25">
      <c r="G15063"/>
      <c r="I15063" s="112"/>
    </row>
    <row r="15064" spans="7:9" x14ac:dyDescent="0.25">
      <c r="G15064"/>
      <c r="I15064" s="112"/>
    </row>
    <row r="15065" spans="7:9" x14ac:dyDescent="0.25">
      <c r="G15065"/>
      <c r="I15065" s="112"/>
    </row>
    <row r="15066" spans="7:9" x14ac:dyDescent="0.25">
      <c r="G15066"/>
      <c r="I15066" s="112"/>
    </row>
    <row r="15067" spans="7:9" x14ac:dyDescent="0.25">
      <c r="G15067"/>
      <c r="I15067" s="112"/>
    </row>
    <row r="15068" spans="7:9" x14ac:dyDescent="0.25">
      <c r="G15068"/>
      <c r="I15068" s="112"/>
    </row>
    <row r="15069" spans="7:9" x14ac:dyDescent="0.25">
      <c r="G15069"/>
      <c r="I15069" s="112"/>
    </row>
    <row r="15070" spans="7:9" x14ac:dyDescent="0.25">
      <c r="G15070"/>
      <c r="I15070" s="112"/>
    </row>
    <row r="15071" spans="7:9" x14ac:dyDescent="0.25">
      <c r="G15071"/>
      <c r="I15071" s="112"/>
    </row>
    <row r="15072" spans="7:9" x14ac:dyDescent="0.25">
      <c r="G15072"/>
      <c r="I15072" s="112"/>
    </row>
    <row r="15073" spans="7:9" x14ac:dyDescent="0.25">
      <c r="G15073"/>
      <c r="I15073" s="112"/>
    </row>
    <row r="15074" spans="7:9" x14ac:dyDescent="0.25">
      <c r="G15074"/>
      <c r="I15074" s="112"/>
    </row>
    <row r="15075" spans="7:9" x14ac:dyDescent="0.25">
      <c r="G15075"/>
      <c r="I15075" s="112"/>
    </row>
    <row r="15076" spans="7:9" x14ac:dyDescent="0.25">
      <c r="G15076"/>
      <c r="I15076" s="112"/>
    </row>
    <row r="15077" spans="7:9" x14ac:dyDescent="0.25">
      <c r="G15077"/>
      <c r="I15077" s="112"/>
    </row>
    <row r="15078" spans="7:9" x14ac:dyDescent="0.25">
      <c r="G15078"/>
      <c r="I15078" s="112"/>
    </row>
    <row r="15079" spans="7:9" x14ac:dyDescent="0.25">
      <c r="G15079"/>
      <c r="I15079" s="112"/>
    </row>
    <row r="15080" spans="7:9" x14ac:dyDescent="0.25">
      <c r="G15080"/>
      <c r="I15080" s="112"/>
    </row>
    <row r="15081" spans="7:9" x14ac:dyDescent="0.25">
      <c r="G15081"/>
      <c r="I15081" s="112"/>
    </row>
    <row r="15082" spans="7:9" x14ac:dyDescent="0.25">
      <c r="G15082"/>
      <c r="I15082" s="112"/>
    </row>
    <row r="15083" spans="7:9" x14ac:dyDescent="0.25">
      <c r="G15083"/>
      <c r="I15083" s="112"/>
    </row>
    <row r="15084" spans="7:9" x14ac:dyDescent="0.25">
      <c r="G15084"/>
      <c r="I15084" s="112"/>
    </row>
    <row r="15085" spans="7:9" x14ac:dyDescent="0.25">
      <c r="G15085"/>
      <c r="I15085" s="112"/>
    </row>
    <row r="15086" spans="7:9" x14ac:dyDescent="0.25">
      <c r="G15086"/>
      <c r="I15086" s="112"/>
    </row>
    <row r="15087" spans="7:9" x14ac:dyDescent="0.25">
      <c r="G15087"/>
      <c r="I15087" s="112"/>
    </row>
    <row r="15088" spans="7:9" x14ac:dyDescent="0.25">
      <c r="G15088"/>
      <c r="I15088" s="112"/>
    </row>
    <row r="15089" spans="7:9" x14ac:dyDescent="0.25">
      <c r="G15089"/>
      <c r="I15089" s="112"/>
    </row>
    <row r="15090" spans="7:9" x14ac:dyDescent="0.25">
      <c r="G15090"/>
      <c r="I15090" s="112"/>
    </row>
    <row r="15091" spans="7:9" x14ac:dyDescent="0.25">
      <c r="G15091"/>
      <c r="I15091" s="112"/>
    </row>
    <row r="15092" spans="7:9" x14ac:dyDescent="0.25">
      <c r="G15092"/>
      <c r="I15092" s="112"/>
    </row>
    <row r="15093" spans="7:9" x14ac:dyDescent="0.25">
      <c r="G15093"/>
      <c r="I15093" s="112"/>
    </row>
    <row r="15094" spans="7:9" x14ac:dyDescent="0.25">
      <c r="G15094"/>
      <c r="I15094" s="112"/>
    </row>
    <row r="15095" spans="7:9" x14ac:dyDescent="0.25">
      <c r="G15095"/>
      <c r="I15095" s="112"/>
    </row>
    <row r="15096" spans="7:9" x14ac:dyDescent="0.25">
      <c r="G15096"/>
      <c r="I15096" s="112"/>
    </row>
    <row r="15097" spans="7:9" x14ac:dyDescent="0.25">
      <c r="G15097"/>
      <c r="I15097" s="112"/>
    </row>
    <row r="15098" spans="7:9" x14ac:dyDescent="0.25">
      <c r="G15098"/>
      <c r="I15098" s="112"/>
    </row>
    <row r="15099" spans="7:9" x14ac:dyDescent="0.25">
      <c r="G15099"/>
      <c r="I15099" s="112"/>
    </row>
    <row r="15100" spans="7:9" x14ac:dyDescent="0.25">
      <c r="G15100"/>
      <c r="I15100" s="112"/>
    </row>
    <row r="15101" spans="7:9" x14ac:dyDescent="0.25">
      <c r="G15101"/>
      <c r="I15101" s="112"/>
    </row>
    <row r="15102" spans="7:9" x14ac:dyDescent="0.25">
      <c r="G15102"/>
      <c r="I15102" s="112"/>
    </row>
    <row r="15103" spans="7:9" x14ac:dyDescent="0.25">
      <c r="G15103"/>
      <c r="I15103" s="112"/>
    </row>
    <row r="15104" spans="7:9" x14ac:dyDescent="0.25">
      <c r="G15104"/>
      <c r="I15104" s="112"/>
    </row>
    <row r="15105" spans="7:9" x14ac:dyDescent="0.25">
      <c r="G15105"/>
      <c r="I15105" s="112"/>
    </row>
    <row r="15106" spans="7:9" x14ac:dyDescent="0.25">
      <c r="G15106"/>
      <c r="I15106" s="112"/>
    </row>
    <row r="15107" spans="7:9" x14ac:dyDescent="0.25">
      <c r="G15107"/>
      <c r="I15107" s="112"/>
    </row>
    <row r="15108" spans="7:9" x14ac:dyDescent="0.25">
      <c r="G15108"/>
      <c r="I15108" s="112"/>
    </row>
    <row r="15109" spans="7:9" x14ac:dyDescent="0.25">
      <c r="G15109"/>
      <c r="I15109" s="112"/>
    </row>
    <row r="15110" spans="7:9" x14ac:dyDescent="0.25">
      <c r="G15110"/>
      <c r="I15110" s="112"/>
    </row>
    <row r="15111" spans="7:9" x14ac:dyDescent="0.25">
      <c r="G15111"/>
      <c r="I15111" s="112"/>
    </row>
    <row r="15112" spans="7:9" x14ac:dyDescent="0.25">
      <c r="G15112"/>
      <c r="I15112" s="112"/>
    </row>
    <row r="15113" spans="7:9" x14ac:dyDescent="0.25">
      <c r="G15113"/>
      <c r="I15113" s="112"/>
    </row>
    <row r="15114" spans="7:9" x14ac:dyDescent="0.25">
      <c r="G15114"/>
      <c r="I15114" s="112"/>
    </row>
    <row r="15115" spans="7:9" x14ac:dyDescent="0.25">
      <c r="G15115"/>
      <c r="I15115" s="112"/>
    </row>
    <row r="15116" spans="7:9" x14ac:dyDescent="0.25">
      <c r="G15116"/>
      <c r="I15116" s="112"/>
    </row>
    <row r="15117" spans="7:9" x14ac:dyDescent="0.25">
      <c r="G15117"/>
      <c r="I15117" s="112"/>
    </row>
    <row r="15118" spans="7:9" x14ac:dyDescent="0.25">
      <c r="G15118"/>
      <c r="I15118" s="112"/>
    </row>
    <row r="15119" spans="7:9" x14ac:dyDescent="0.25">
      <c r="G15119"/>
      <c r="I15119" s="112"/>
    </row>
    <row r="15120" spans="7:9" x14ac:dyDescent="0.25">
      <c r="G15120"/>
      <c r="I15120" s="112"/>
    </row>
    <row r="15121" spans="7:9" x14ac:dyDescent="0.25">
      <c r="G15121"/>
      <c r="I15121" s="112"/>
    </row>
    <row r="15122" spans="7:9" x14ac:dyDescent="0.25">
      <c r="G15122"/>
      <c r="I15122" s="112"/>
    </row>
    <row r="15123" spans="7:9" x14ac:dyDescent="0.25">
      <c r="G15123"/>
      <c r="I15123" s="112"/>
    </row>
    <row r="15124" spans="7:9" x14ac:dyDescent="0.25">
      <c r="G15124"/>
      <c r="I15124" s="112"/>
    </row>
    <row r="15125" spans="7:9" x14ac:dyDescent="0.25">
      <c r="G15125"/>
      <c r="I15125" s="112"/>
    </row>
    <row r="15126" spans="7:9" x14ac:dyDescent="0.25">
      <c r="G15126"/>
      <c r="I15126" s="112"/>
    </row>
    <row r="15127" spans="7:9" x14ac:dyDescent="0.25">
      <c r="G15127"/>
      <c r="I15127" s="112"/>
    </row>
    <row r="15128" spans="7:9" x14ac:dyDescent="0.25">
      <c r="G15128"/>
      <c r="I15128" s="112"/>
    </row>
    <row r="15129" spans="7:9" x14ac:dyDescent="0.25">
      <c r="G15129"/>
      <c r="I15129" s="112"/>
    </row>
    <row r="15130" spans="7:9" x14ac:dyDescent="0.25">
      <c r="G15130"/>
      <c r="I15130" s="112"/>
    </row>
    <row r="15131" spans="7:9" x14ac:dyDescent="0.25">
      <c r="G15131"/>
      <c r="I15131" s="112"/>
    </row>
    <row r="15132" spans="7:9" x14ac:dyDescent="0.25">
      <c r="G15132"/>
      <c r="I15132" s="112"/>
    </row>
    <row r="15133" spans="7:9" x14ac:dyDescent="0.25">
      <c r="G15133"/>
      <c r="I15133" s="112"/>
    </row>
    <row r="15134" spans="7:9" x14ac:dyDescent="0.25">
      <c r="G15134"/>
      <c r="I15134" s="112"/>
    </row>
    <row r="15135" spans="7:9" x14ac:dyDescent="0.25">
      <c r="G15135"/>
      <c r="I15135" s="112"/>
    </row>
    <row r="15136" spans="7:9" x14ac:dyDescent="0.25">
      <c r="G15136"/>
      <c r="I15136" s="112"/>
    </row>
    <row r="15137" spans="7:9" x14ac:dyDescent="0.25">
      <c r="G15137"/>
      <c r="I15137" s="112"/>
    </row>
    <row r="15138" spans="7:9" x14ac:dyDescent="0.25">
      <c r="G15138"/>
      <c r="I15138" s="112"/>
    </row>
    <row r="15139" spans="7:9" x14ac:dyDescent="0.25">
      <c r="G15139"/>
      <c r="I15139" s="112"/>
    </row>
    <row r="15140" spans="7:9" x14ac:dyDescent="0.25">
      <c r="G15140"/>
      <c r="I15140" s="112"/>
    </row>
    <row r="15141" spans="7:9" x14ac:dyDescent="0.25">
      <c r="G15141"/>
      <c r="I15141" s="112"/>
    </row>
    <row r="15142" spans="7:9" x14ac:dyDescent="0.25">
      <c r="G15142"/>
      <c r="I15142" s="112"/>
    </row>
    <row r="15143" spans="7:9" x14ac:dyDescent="0.25">
      <c r="G15143"/>
      <c r="I15143" s="112"/>
    </row>
    <row r="15144" spans="7:9" x14ac:dyDescent="0.25">
      <c r="G15144"/>
      <c r="I15144" s="112"/>
    </row>
    <row r="15145" spans="7:9" x14ac:dyDescent="0.25">
      <c r="G15145"/>
      <c r="I15145" s="112"/>
    </row>
    <row r="15146" spans="7:9" x14ac:dyDescent="0.25">
      <c r="G15146"/>
      <c r="I15146" s="112"/>
    </row>
    <row r="15147" spans="7:9" x14ac:dyDescent="0.25">
      <c r="G15147"/>
      <c r="I15147" s="112"/>
    </row>
    <row r="15148" spans="7:9" x14ac:dyDescent="0.25">
      <c r="G15148"/>
      <c r="I15148" s="112"/>
    </row>
    <row r="15149" spans="7:9" x14ac:dyDescent="0.25">
      <c r="G15149"/>
      <c r="I15149" s="112"/>
    </row>
    <row r="15150" spans="7:9" x14ac:dyDescent="0.25">
      <c r="G15150"/>
      <c r="I15150" s="112"/>
    </row>
    <row r="15151" spans="7:9" x14ac:dyDescent="0.25">
      <c r="G15151"/>
      <c r="I15151" s="112"/>
    </row>
    <row r="15152" spans="7:9" x14ac:dyDescent="0.25">
      <c r="G15152"/>
      <c r="I15152" s="112"/>
    </row>
    <row r="15153" spans="7:9" x14ac:dyDescent="0.25">
      <c r="G15153"/>
      <c r="I15153" s="112"/>
    </row>
    <row r="15154" spans="7:9" x14ac:dyDescent="0.25">
      <c r="G15154"/>
      <c r="I15154" s="112"/>
    </row>
    <row r="15155" spans="7:9" x14ac:dyDescent="0.25">
      <c r="G15155"/>
      <c r="I15155" s="112"/>
    </row>
    <row r="15156" spans="7:9" x14ac:dyDescent="0.25">
      <c r="G15156"/>
      <c r="I15156" s="112"/>
    </row>
    <row r="15157" spans="7:9" x14ac:dyDescent="0.25">
      <c r="G15157"/>
      <c r="I15157" s="112"/>
    </row>
    <row r="15158" spans="7:9" x14ac:dyDescent="0.25">
      <c r="G15158"/>
      <c r="I15158" s="112"/>
    </row>
    <row r="15159" spans="7:9" x14ac:dyDescent="0.25">
      <c r="G15159"/>
      <c r="I15159" s="112"/>
    </row>
    <row r="15160" spans="7:9" x14ac:dyDescent="0.25">
      <c r="G15160"/>
      <c r="I15160" s="112"/>
    </row>
    <row r="15161" spans="7:9" x14ac:dyDescent="0.25">
      <c r="G15161"/>
      <c r="I15161" s="112"/>
    </row>
    <row r="15162" spans="7:9" x14ac:dyDescent="0.25">
      <c r="G15162"/>
      <c r="I15162" s="112"/>
    </row>
    <row r="15163" spans="7:9" x14ac:dyDescent="0.25">
      <c r="G15163"/>
      <c r="I15163" s="112"/>
    </row>
    <row r="15164" spans="7:9" x14ac:dyDescent="0.25">
      <c r="G15164"/>
      <c r="I15164" s="112"/>
    </row>
    <row r="15165" spans="7:9" x14ac:dyDescent="0.25">
      <c r="G15165"/>
      <c r="I15165" s="112"/>
    </row>
    <row r="15166" spans="7:9" x14ac:dyDescent="0.25">
      <c r="G15166"/>
      <c r="I15166" s="112"/>
    </row>
    <row r="15167" spans="7:9" x14ac:dyDescent="0.25">
      <c r="G15167"/>
      <c r="I15167" s="112"/>
    </row>
    <row r="15168" spans="7:9" x14ac:dyDescent="0.25">
      <c r="G15168"/>
      <c r="I15168" s="112"/>
    </row>
    <row r="15169" spans="7:9" x14ac:dyDescent="0.25">
      <c r="G15169"/>
      <c r="I15169" s="112"/>
    </row>
    <row r="15170" spans="7:9" x14ac:dyDescent="0.25">
      <c r="G15170"/>
      <c r="I15170" s="112"/>
    </row>
    <row r="15171" spans="7:9" x14ac:dyDescent="0.25">
      <c r="G15171"/>
      <c r="I15171" s="112"/>
    </row>
    <row r="15172" spans="7:9" x14ac:dyDescent="0.25">
      <c r="G15172"/>
      <c r="I15172" s="112"/>
    </row>
    <row r="15173" spans="7:9" x14ac:dyDescent="0.25">
      <c r="G15173"/>
      <c r="I15173" s="112"/>
    </row>
    <row r="15174" spans="7:9" x14ac:dyDescent="0.25">
      <c r="G15174"/>
      <c r="I15174" s="112"/>
    </row>
    <row r="15175" spans="7:9" x14ac:dyDescent="0.25">
      <c r="G15175"/>
      <c r="I15175" s="112"/>
    </row>
    <row r="15176" spans="7:9" x14ac:dyDescent="0.25">
      <c r="G15176"/>
      <c r="I15176" s="112"/>
    </row>
    <row r="15177" spans="7:9" x14ac:dyDescent="0.25">
      <c r="G15177"/>
      <c r="I15177" s="112"/>
    </row>
    <row r="15178" spans="7:9" x14ac:dyDescent="0.25">
      <c r="G15178"/>
      <c r="I15178" s="112"/>
    </row>
    <row r="15179" spans="7:9" x14ac:dyDescent="0.25">
      <c r="G15179"/>
      <c r="I15179" s="112"/>
    </row>
    <row r="15180" spans="7:9" x14ac:dyDescent="0.25">
      <c r="G15180"/>
      <c r="I15180" s="112"/>
    </row>
    <row r="15181" spans="7:9" x14ac:dyDescent="0.25">
      <c r="G15181"/>
      <c r="I15181" s="112"/>
    </row>
    <row r="15182" spans="7:9" x14ac:dyDescent="0.25">
      <c r="G15182"/>
      <c r="I15182" s="112"/>
    </row>
    <row r="15183" spans="7:9" x14ac:dyDescent="0.25">
      <c r="G15183"/>
      <c r="I15183" s="112"/>
    </row>
    <row r="15184" spans="7:9" x14ac:dyDescent="0.25">
      <c r="G15184"/>
      <c r="I15184" s="112"/>
    </row>
    <row r="15185" spans="7:9" x14ac:dyDescent="0.25">
      <c r="G15185"/>
      <c r="I15185" s="112"/>
    </row>
    <row r="15186" spans="7:9" x14ac:dyDescent="0.25">
      <c r="G15186"/>
      <c r="I15186" s="112"/>
    </row>
    <row r="15187" spans="7:9" x14ac:dyDescent="0.25">
      <c r="G15187"/>
      <c r="I15187" s="112"/>
    </row>
    <row r="15188" spans="7:9" x14ac:dyDescent="0.25">
      <c r="G15188"/>
      <c r="I15188" s="112"/>
    </row>
    <row r="15189" spans="7:9" x14ac:dyDescent="0.25">
      <c r="G15189"/>
      <c r="I15189" s="112"/>
    </row>
    <row r="15190" spans="7:9" x14ac:dyDescent="0.25">
      <c r="G15190"/>
      <c r="I15190" s="112"/>
    </row>
    <row r="15191" spans="7:9" x14ac:dyDescent="0.25">
      <c r="G15191"/>
      <c r="I15191" s="112"/>
    </row>
    <row r="15192" spans="7:9" x14ac:dyDescent="0.25">
      <c r="G15192"/>
      <c r="I15192" s="112"/>
    </row>
    <row r="15193" spans="7:9" x14ac:dyDescent="0.25">
      <c r="G15193"/>
      <c r="I15193" s="112"/>
    </row>
    <row r="15194" spans="7:9" x14ac:dyDescent="0.25">
      <c r="G15194"/>
      <c r="I15194" s="112"/>
    </row>
    <row r="15195" spans="7:9" x14ac:dyDescent="0.25">
      <c r="G15195"/>
      <c r="I15195" s="112"/>
    </row>
    <row r="15196" spans="7:9" x14ac:dyDescent="0.25">
      <c r="G15196"/>
      <c r="I15196" s="112"/>
    </row>
    <row r="15197" spans="7:9" x14ac:dyDescent="0.25">
      <c r="G15197"/>
      <c r="I15197" s="112"/>
    </row>
    <row r="15198" spans="7:9" x14ac:dyDescent="0.25">
      <c r="G15198"/>
      <c r="I15198" s="112"/>
    </row>
    <row r="15199" spans="7:9" x14ac:dyDescent="0.25">
      <c r="G15199"/>
      <c r="I15199" s="112"/>
    </row>
    <row r="15200" spans="7:9" x14ac:dyDescent="0.25">
      <c r="G15200"/>
      <c r="I15200" s="112"/>
    </row>
    <row r="15201" spans="7:9" x14ac:dyDescent="0.25">
      <c r="G15201"/>
      <c r="I15201" s="112"/>
    </row>
    <row r="15202" spans="7:9" x14ac:dyDescent="0.25">
      <c r="G15202"/>
      <c r="I15202" s="112"/>
    </row>
    <row r="15203" spans="7:9" x14ac:dyDescent="0.25">
      <c r="G15203"/>
      <c r="I15203" s="112"/>
    </row>
    <row r="15204" spans="7:9" x14ac:dyDescent="0.25">
      <c r="G15204"/>
      <c r="I15204" s="112"/>
    </row>
    <row r="15205" spans="7:9" x14ac:dyDescent="0.25">
      <c r="G15205"/>
      <c r="I15205" s="112"/>
    </row>
    <row r="15206" spans="7:9" x14ac:dyDescent="0.25">
      <c r="G15206"/>
      <c r="I15206" s="112"/>
    </row>
    <row r="15207" spans="7:9" x14ac:dyDescent="0.25">
      <c r="G15207"/>
      <c r="I15207" s="112"/>
    </row>
    <row r="15208" spans="7:9" x14ac:dyDescent="0.25">
      <c r="G15208"/>
      <c r="I15208" s="112"/>
    </row>
    <row r="15209" spans="7:9" x14ac:dyDescent="0.25">
      <c r="G15209"/>
      <c r="I15209" s="112"/>
    </row>
    <row r="15210" spans="7:9" x14ac:dyDescent="0.25">
      <c r="G15210"/>
      <c r="I15210" s="112"/>
    </row>
    <row r="15211" spans="7:9" x14ac:dyDescent="0.25">
      <c r="G15211"/>
      <c r="I15211" s="112"/>
    </row>
    <row r="15212" spans="7:9" x14ac:dyDescent="0.25">
      <c r="G15212"/>
      <c r="I15212" s="112"/>
    </row>
    <row r="15213" spans="7:9" x14ac:dyDescent="0.25">
      <c r="G15213"/>
      <c r="I15213" s="112"/>
    </row>
    <row r="15214" spans="7:9" x14ac:dyDescent="0.25">
      <c r="G15214"/>
      <c r="I15214" s="112"/>
    </row>
    <row r="15215" spans="7:9" x14ac:dyDescent="0.25">
      <c r="G15215"/>
      <c r="I15215" s="112"/>
    </row>
    <row r="15216" spans="7:9" x14ac:dyDescent="0.25">
      <c r="G15216"/>
      <c r="I15216" s="112"/>
    </row>
    <row r="15217" spans="7:9" x14ac:dyDescent="0.25">
      <c r="G15217"/>
      <c r="I15217" s="112"/>
    </row>
    <row r="15218" spans="7:9" x14ac:dyDescent="0.25">
      <c r="G15218"/>
      <c r="I15218" s="112"/>
    </row>
    <row r="15219" spans="7:9" x14ac:dyDescent="0.25">
      <c r="G15219"/>
      <c r="I15219" s="112"/>
    </row>
    <row r="15220" spans="7:9" x14ac:dyDescent="0.25">
      <c r="G15220"/>
      <c r="I15220" s="112"/>
    </row>
    <row r="15221" spans="7:9" x14ac:dyDescent="0.25">
      <c r="G15221"/>
      <c r="I15221" s="112"/>
    </row>
    <row r="15222" spans="7:9" x14ac:dyDescent="0.25">
      <c r="G15222"/>
      <c r="I15222" s="112"/>
    </row>
    <row r="15223" spans="7:9" x14ac:dyDescent="0.25">
      <c r="G15223"/>
      <c r="I15223" s="112"/>
    </row>
    <row r="15224" spans="7:9" x14ac:dyDescent="0.25">
      <c r="G15224"/>
      <c r="I15224" s="112"/>
    </row>
    <row r="15225" spans="7:9" x14ac:dyDescent="0.25">
      <c r="G15225"/>
      <c r="I15225" s="112"/>
    </row>
    <row r="15226" spans="7:9" x14ac:dyDescent="0.25">
      <c r="G15226"/>
      <c r="I15226" s="112"/>
    </row>
    <row r="15227" spans="7:9" x14ac:dyDescent="0.25">
      <c r="G15227"/>
      <c r="I15227" s="112"/>
    </row>
    <row r="15228" spans="7:9" x14ac:dyDescent="0.25">
      <c r="G15228"/>
      <c r="I15228" s="112"/>
    </row>
    <row r="15229" spans="7:9" x14ac:dyDescent="0.25">
      <c r="G15229"/>
      <c r="I15229" s="112"/>
    </row>
    <row r="15230" spans="7:9" x14ac:dyDescent="0.25">
      <c r="G15230"/>
      <c r="I15230" s="112"/>
    </row>
    <row r="15231" spans="7:9" x14ac:dyDescent="0.25">
      <c r="G15231"/>
      <c r="I15231" s="112"/>
    </row>
    <row r="15232" spans="7:9" x14ac:dyDescent="0.25">
      <c r="G15232"/>
      <c r="I15232" s="112"/>
    </row>
    <row r="15233" spans="7:9" x14ac:dyDescent="0.25">
      <c r="G15233"/>
      <c r="I15233" s="112"/>
    </row>
    <row r="15234" spans="7:9" x14ac:dyDescent="0.25">
      <c r="G15234"/>
      <c r="I15234" s="112"/>
    </row>
    <row r="15235" spans="7:9" x14ac:dyDescent="0.25">
      <c r="G15235"/>
      <c r="I15235" s="112"/>
    </row>
    <row r="15236" spans="7:9" x14ac:dyDescent="0.25">
      <c r="G15236"/>
      <c r="I15236" s="112"/>
    </row>
    <row r="15237" spans="7:9" x14ac:dyDescent="0.25">
      <c r="G15237"/>
      <c r="I15237" s="112"/>
    </row>
    <row r="15238" spans="7:9" x14ac:dyDescent="0.25">
      <c r="G15238"/>
      <c r="I15238" s="112"/>
    </row>
    <row r="15239" spans="7:9" x14ac:dyDescent="0.25">
      <c r="G15239"/>
      <c r="I15239" s="112"/>
    </row>
    <row r="15240" spans="7:9" x14ac:dyDescent="0.25">
      <c r="G15240"/>
      <c r="I15240" s="112"/>
    </row>
    <row r="15241" spans="7:9" x14ac:dyDescent="0.25">
      <c r="G15241"/>
      <c r="I15241" s="112"/>
    </row>
    <row r="15242" spans="7:9" x14ac:dyDescent="0.25">
      <c r="G15242"/>
      <c r="I15242" s="112"/>
    </row>
    <row r="15243" spans="7:9" x14ac:dyDescent="0.25">
      <c r="G15243"/>
      <c r="I15243" s="112"/>
    </row>
    <row r="15244" spans="7:9" x14ac:dyDescent="0.25">
      <c r="G15244"/>
      <c r="I15244" s="112"/>
    </row>
    <row r="15245" spans="7:9" x14ac:dyDescent="0.25">
      <c r="G15245"/>
      <c r="I15245" s="112"/>
    </row>
    <row r="15246" spans="7:9" x14ac:dyDescent="0.25">
      <c r="G15246"/>
      <c r="I15246" s="112"/>
    </row>
    <row r="15247" spans="7:9" x14ac:dyDescent="0.25">
      <c r="G15247"/>
      <c r="I15247" s="112"/>
    </row>
    <row r="15248" spans="7:9" x14ac:dyDescent="0.25">
      <c r="G15248"/>
      <c r="I15248" s="112"/>
    </row>
    <row r="15249" spans="7:9" x14ac:dyDescent="0.25">
      <c r="G15249"/>
      <c r="I15249" s="112"/>
    </row>
    <row r="15250" spans="7:9" x14ac:dyDescent="0.25">
      <c r="G15250"/>
      <c r="I15250" s="112"/>
    </row>
    <row r="15251" spans="7:9" x14ac:dyDescent="0.25">
      <c r="G15251"/>
      <c r="I15251" s="112"/>
    </row>
    <row r="15252" spans="7:9" x14ac:dyDescent="0.25">
      <c r="G15252"/>
      <c r="I15252" s="112"/>
    </row>
    <row r="15253" spans="7:9" x14ac:dyDescent="0.25">
      <c r="G15253"/>
      <c r="I15253" s="112"/>
    </row>
    <row r="15254" spans="7:9" x14ac:dyDescent="0.25">
      <c r="G15254"/>
      <c r="I15254" s="112"/>
    </row>
    <row r="15255" spans="7:9" x14ac:dyDescent="0.25">
      <c r="G15255"/>
      <c r="I15255" s="112"/>
    </row>
    <row r="15256" spans="7:9" x14ac:dyDescent="0.25">
      <c r="G15256"/>
      <c r="I15256" s="112"/>
    </row>
    <row r="15257" spans="7:9" x14ac:dyDescent="0.25">
      <c r="G15257"/>
      <c r="I15257" s="112"/>
    </row>
    <row r="15258" spans="7:9" x14ac:dyDescent="0.25">
      <c r="G15258"/>
      <c r="I15258" s="112"/>
    </row>
    <row r="15259" spans="7:9" x14ac:dyDescent="0.25">
      <c r="G15259"/>
      <c r="I15259" s="112"/>
    </row>
    <row r="15260" spans="7:9" x14ac:dyDescent="0.25">
      <c r="G15260"/>
      <c r="I15260" s="112"/>
    </row>
    <row r="15261" spans="7:9" x14ac:dyDescent="0.25">
      <c r="G15261"/>
      <c r="I15261" s="112"/>
    </row>
    <row r="15262" spans="7:9" x14ac:dyDescent="0.25">
      <c r="G15262"/>
      <c r="I15262" s="112"/>
    </row>
    <row r="15263" spans="7:9" x14ac:dyDescent="0.25">
      <c r="G15263"/>
      <c r="I15263" s="112"/>
    </row>
    <row r="15264" spans="7:9" x14ac:dyDescent="0.25">
      <c r="G15264"/>
      <c r="I15264" s="112"/>
    </row>
    <row r="15265" spans="7:9" x14ac:dyDescent="0.25">
      <c r="G15265"/>
      <c r="I15265" s="112"/>
    </row>
    <row r="15266" spans="7:9" x14ac:dyDescent="0.25">
      <c r="G15266"/>
      <c r="I15266" s="112"/>
    </row>
    <row r="15267" spans="7:9" x14ac:dyDescent="0.25">
      <c r="G15267"/>
      <c r="I15267" s="112"/>
    </row>
    <row r="15268" spans="7:9" x14ac:dyDescent="0.25">
      <c r="G15268"/>
      <c r="I15268" s="112"/>
    </row>
    <row r="15269" spans="7:9" x14ac:dyDescent="0.25">
      <c r="G15269"/>
      <c r="I15269" s="112"/>
    </row>
    <row r="15270" spans="7:9" x14ac:dyDescent="0.25">
      <c r="G15270"/>
      <c r="I15270" s="112"/>
    </row>
    <row r="15271" spans="7:9" x14ac:dyDescent="0.25">
      <c r="G15271"/>
      <c r="I15271" s="112"/>
    </row>
    <row r="15272" spans="7:9" x14ac:dyDescent="0.25">
      <c r="G15272"/>
      <c r="I15272" s="112"/>
    </row>
    <row r="15273" spans="7:9" x14ac:dyDescent="0.25">
      <c r="G15273"/>
      <c r="I15273" s="112"/>
    </row>
    <row r="15274" spans="7:9" x14ac:dyDescent="0.25">
      <c r="G15274"/>
      <c r="I15274" s="112"/>
    </row>
    <row r="15275" spans="7:9" x14ac:dyDescent="0.25">
      <c r="G15275"/>
      <c r="I15275" s="112"/>
    </row>
    <row r="15276" spans="7:9" x14ac:dyDescent="0.25">
      <c r="G15276"/>
      <c r="I15276" s="112"/>
    </row>
    <row r="15277" spans="7:9" x14ac:dyDescent="0.25">
      <c r="G15277"/>
      <c r="I15277" s="112"/>
    </row>
    <row r="15278" spans="7:9" x14ac:dyDescent="0.25">
      <c r="G15278"/>
      <c r="I15278" s="112"/>
    </row>
    <row r="15279" spans="7:9" x14ac:dyDescent="0.25">
      <c r="G15279"/>
      <c r="I15279" s="112"/>
    </row>
    <row r="15280" spans="7:9" x14ac:dyDescent="0.25">
      <c r="G15280"/>
      <c r="I15280" s="112"/>
    </row>
    <row r="15281" spans="7:9" x14ac:dyDescent="0.25">
      <c r="G15281"/>
      <c r="I15281" s="112"/>
    </row>
    <row r="15282" spans="7:9" x14ac:dyDescent="0.25">
      <c r="G15282"/>
      <c r="I15282" s="112"/>
    </row>
    <row r="15283" spans="7:9" x14ac:dyDescent="0.25">
      <c r="G15283"/>
      <c r="I15283" s="112"/>
    </row>
    <row r="15284" spans="7:9" x14ac:dyDescent="0.25">
      <c r="G15284"/>
      <c r="I15284" s="112"/>
    </row>
    <row r="15285" spans="7:9" x14ac:dyDescent="0.25">
      <c r="G15285"/>
      <c r="I15285" s="112"/>
    </row>
    <row r="15286" spans="7:9" x14ac:dyDescent="0.25">
      <c r="G15286"/>
      <c r="I15286" s="112"/>
    </row>
    <row r="15287" spans="7:9" x14ac:dyDescent="0.25">
      <c r="G15287"/>
      <c r="I15287" s="112"/>
    </row>
    <row r="15288" spans="7:9" x14ac:dyDescent="0.25">
      <c r="G15288"/>
      <c r="I15288" s="112"/>
    </row>
    <row r="15289" spans="7:9" x14ac:dyDescent="0.25">
      <c r="G15289"/>
      <c r="I15289" s="112"/>
    </row>
    <row r="15290" spans="7:9" x14ac:dyDescent="0.25">
      <c r="G15290"/>
      <c r="I15290" s="112"/>
    </row>
    <row r="15291" spans="7:9" x14ac:dyDescent="0.25">
      <c r="G15291"/>
      <c r="I15291" s="112"/>
    </row>
    <row r="15292" spans="7:9" x14ac:dyDescent="0.25">
      <c r="G15292"/>
      <c r="I15292" s="112"/>
    </row>
    <row r="15293" spans="7:9" x14ac:dyDescent="0.25">
      <c r="G15293"/>
      <c r="I15293" s="112"/>
    </row>
    <row r="15294" spans="7:9" x14ac:dyDescent="0.25">
      <c r="G15294"/>
      <c r="I15294" s="112"/>
    </row>
    <row r="15295" spans="7:9" x14ac:dyDescent="0.25">
      <c r="G15295"/>
      <c r="I15295" s="112"/>
    </row>
    <row r="15296" spans="7:9" x14ac:dyDescent="0.25">
      <c r="G15296"/>
      <c r="I15296" s="112"/>
    </row>
    <row r="15297" spans="7:9" x14ac:dyDescent="0.25">
      <c r="G15297"/>
      <c r="I15297" s="112"/>
    </row>
    <row r="15298" spans="7:9" x14ac:dyDescent="0.25">
      <c r="G15298"/>
      <c r="I15298" s="112"/>
    </row>
    <row r="15299" spans="7:9" x14ac:dyDescent="0.25">
      <c r="G15299"/>
      <c r="I15299" s="112"/>
    </row>
    <row r="15300" spans="7:9" x14ac:dyDescent="0.25">
      <c r="G15300"/>
      <c r="I15300" s="112"/>
    </row>
    <row r="15301" spans="7:9" x14ac:dyDescent="0.25">
      <c r="G15301"/>
      <c r="I15301" s="112"/>
    </row>
    <row r="15302" spans="7:9" x14ac:dyDescent="0.25">
      <c r="G15302"/>
      <c r="I15302" s="112"/>
    </row>
    <row r="15303" spans="7:9" x14ac:dyDescent="0.25">
      <c r="G15303"/>
      <c r="I15303" s="112"/>
    </row>
    <row r="15304" spans="7:9" x14ac:dyDescent="0.25">
      <c r="G15304"/>
      <c r="I15304" s="112"/>
    </row>
    <row r="15305" spans="7:9" x14ac:dyDescent="0.25">
      <c r="G15305"/>
      <c r="I15305" s="112"/>
    </row>
    <row r="15306" spans="7:9" x14ac:dyDescent="0.25">
      <c r="G15306"/>
      <c r="I15306" s="112"/>
    </row>
    <row r="15307" spans="7:9" x14ac:dyDescent="0.25">
      <c r="G15307"/>
      <c r="I15307" s="112"/>
    </row>
    <row r="15308" spans="7:9" x14ac:dyDescent="0.25">
      <c r="G15308"/>
      <c r="I15308" s="112"/>
    </row>
    <row r="15309" spans="7:9" x14ac:dyDescent="0.25">
      <c r="G15309"/>
      <c r="I15309" s="112"/>
    </row>
    <row r="15310" spans="7:9" x14ac:dyDescent="0.25">
      <c r="G15310"/>
      <c r="I15310" s="112"/>
    </row>
    <row r="15311" spans="7:9" x14ac:dyDescent="0.25">
      <c r="G15311"/>
      <c r="I15311" s="112"/>
    </row>
    <row r="15312" spans="7:9" x14ac:dyDescent="0.25">
      <c r="G15312"/>
      <c r="I15312" s="112"/>
    </row>
    <row r="15313" spans="7:9" x14ac:dyDescent="0.25">
      <c r="G15313"/>
      <c r="I15313" s="112"/>
    </row>
    <row r="15314" spans="7:9" x14ac:dyDescent="0.25">
      <c r="G15314"/>
      <c r="I15314" s="112"/>
    </row>
    <row r="15315" spans="7:9" x14ac:dyDescent="0.25">
      <c r="G15315"/>
      <c r="I15315" s="112"/>
    </row>
    <row r="15316" spans="7:9" x14ac:dyDescent="0.25">
      <c r="G15316"/>
      <c r="I15316" s="112"/>
    </row>
    <row r="15317" spans="7:9" x14ac:dyDescent="0.25">
      <c r="G15317"/>
      <c r="I15317" s="112"/>
    </row>
    <row r="15318" spans="7:9" x14ac:dyDescent="0.25">
      <c r="G15318"/>
      <c r="I15318" s="112"/>
    </row>
    <row r="15319" spans="7:9" x14ac:dyDescent="0.25">
      <c r="G15319"/>
      <c r="I15319" s="112"/>
    </row>
    <row r="15320" spans="7:9" x14ac:dyDescent="0.25">
      <c r="G15320"/>
      <c r="I15320" s="112"/>
    </row>
    <row r="15321" spans="7:9" x14ac:dyDescent="0.25">
      <c r="G15321"/>
      <c r="I15321" s="112"/>
    </row>
    <row r="15322" spans="7:9" x14ac:dyDescent="0.25">
      <c r="G15322"/>
      <c r="I15322" s="112"/>
    </row>
    <row r="15323" spans="7:9" x14ac:dyDescent="0.25">
      <c r="G15323"/>
      <c r="I15323" s="112"/>
    </row>
    <row r="15324" spans="7:9" x14ac:dyDescent="0.25">
      <c r="G15324"/>
      <c r="I15324" s="112"/>
    </row>
    <row r="15325" spans="7:9" x14ac:dyDescent="0.25">
      <c r="G15325"/>
      <c r="I15325" s="112"/>
    </row>
    <row r="15326" spans="7:9" x14ac:dyDescent="0.25">
      <c r="G15326"/>
      <c r="I15326" s="112"/>
    </row>
    <row r="15327" spans="7:9" x14ac:dyDescent="0.25">
      <c r="G15327"/>
      <c r="I15327" s="112"/>
    </row>
    <row r="15328" spans="7:9" x14ac:dyDescent="0.25">
      <c r="G15328"/>
      <c r="I15328" s="112"/>
    </row>
    <row r="15329" spans="7:9" x14ac:dyDescent="0.25">
      <c r="G15329"/>
      <c r="I15329" s="112"/>
    </row>
    <row r="15330" spans="7:9" x14ac:dyDescent="0.25">
      <c r="G15330"/>
      <c r="I15330" s="112"/>
    </row>
    <row r="15331" spans="7:9" x14ac:dyDescent="0.25">
      <c r="G15331"/>
      <c r="I15331" s="112"/>
    </row>
    <row r="15332" spans="7:9" x14ac:dyDescent="0.25">
      <c r="G15332"/>
      <c r="I15332" s="112"/>
    </row>
    <row r="15333" spans="7:9" x14ac:dyDescent="0.25">
      <c r="G15333"/>
      <c r="I15333" s="112"/>
    </row>
    <row r="15334" spans="7:9" x14ac:dyDescent="0.25">
      <c r="G15334"/>
      <c r="I15334" s="112"/>
    </row>
    <row r="15335" spans="7:9" x14ac:dyDescent="0.25">
      <c r="G15335"/>
      <c r="I15335" s="112"/>
    </row>
    <row r="15336" spans="7:9" x14ac:dyDescent="0.25">
      <c r="G15336"/>
      <c r="I15336" s="112"/>
    </row>
    <row r="15337" spans="7:9" x14ac:dyDescent="0.25">
      <c r="G15337"/>
      <c r="I15337" s="112"/>
    </row>
    <row r="15338" spans="7:9" x14ac:dyDescent="0.25">
      <c r="G15338"/>
      <c r="I15338" s="112"/>
    </row>
    <row r="15339" spans="7:9" x14ac:dyDescent="0.25">
      <c r="G15339"/>
      <c r="I15339" s="112"/>
    </row>
    <row r="15340" spans="7:9" x14ac:dyDescent="0.25">
      <c r="G15340"/>
      <c r="I15340" s="112"/>
    </row>
    <row r="15341" spans="7:9" x14ac:dyDescent="0.25">
      <c r="G15341"/>
      <c r="I15341" s="112"/>
    </row>
    <row r="15342" spans="7:9" x14ac:dyDescent="0.25">
      <c r="G15342"/>
      <c r="I15342" s="112"/>
    </row>
    <row r="15343" spans="7:9" x14ac:dyDescent="0.25">
      <c r="G15343"/>
      <c r="I15343" s="112"/>
    </row>
    <row r="15344" spans="7:9" x14ac:dyDescent="0.25">
      <c r="G15344"/>
      <c r="I15344" s="112"/>
    </row>
    <row r="15345" spans="7:9" x14ac:dyDescent="0.25">
      <c r="G15345"/>
      <c r="I15345" s="112"/>
    </row>
    <row r="15346" spans="7:9" x14ac:dyDescent="0.25">
      <c r="G15346"/>
      <c r="I15346" s="112"/>
    </row>
    <row r="15347" spans="7:9" x14ac:dyDescent="0.25">
      <c r="G15347"/>
      <c r="I15347" s="112"/>
    </row>
    <row r="15348" spans="7:9" x14ac:dyDescent="0.25">
      <c r="G15348"/>
      <c r="I15348" s="112"/>
    </row>
    <row r="15349" spans="7:9" x14ac:dyDescent="0.25">
      <c r="G15349"/>
      <c r="I15349" s="112"/>
    </row>
    <row r="15350" spans="7:9" x14ac:dyDescent="0.25">
      <c r="G15350"/>
      <c r="I15350" s="112"/>
    </row>
    <row r="15351" spans="7:9" x14ac:dyDescent="0.25">
      <c r="G15351"/>
      <c r="I15351" s="112"/>
    </row>
    <row r="15352" spans="7:9" x14ac:dyDescent="0.25">
      <c r="G15352"/>
      <c r="I15352" s="112"/>
    </row>
    <row r="15353" spans="7:9" x14ac:dyDescent="0.25">
      <c r="G15353"/>
      <c r="I15353" s="112"/>
    </row>
    <row r="15354" spans="7:9" x14ac:dyDescent="0.25">
      <c r="G15354"/>
      <c r="I15354" s="112"/>
    </row>
    <row r="15355" spans="7:9" x14ac:dyDescent="0.25">
      <c r="G15355"/>
      <c r="I15355" s="112"/>
    </row>
    <row r="15356" spans="7:9" x14ac:dyDescent="0.25">
      <c r="G15356"/>
      <c r="I15356" s="112"/>
    </row>
    <row r="15357" spans="7:9" x14ac:dyDescent="0.25">
      <c r="G15357"/>
      <c r="I15357" s="112"/>
    </row>
    <row r="15358" spans="7:9" x14ac:dyDescent="0.25">
      <c r="G15358"/>
      <c r="I15358" s="112"/>
    </row>
    <row r="15359" spans="7:9" x14ac:dyDescent="0.25">
      <c r="G15359"/>
      <c r="I15359" s="112"/>
    </row>
    <row r="15360" spans="7:9" x14ac:dyDescent="0.25">
      <c r="G15360"/>
      <c r="I15360" s="112"/>
    </row>
    <row r="15361" spans="7:9" x14ac:dyDescent="0.25">
      <c r="G15361"/>
      <c r="I15361" s="112"/>
    </row>
    <row r="15362" spans="7:9" x14ac:dyDescent="0.25">
      <c r="G15362"/>
      <c r="I15362" s="112"/>
    </row>
    <row r="15363" spans="7:9" x14ac:dyDescent="0.25">
      <c r="G15363"/>
      <c r="I15363" s="112"/>
    </row>
    <row r="15364" spans="7:9" x14ac:dyDescent="0.25">
      <c r="G15364"/>
      <c r="I15364" s="112"/>
    </row>
    <row r="15365" spans="7:9" x14ac:dyDescent="0.25">
      <c r="G15365"/>
      <c r="I15365" s="112"/>
    </row>
    <row r="15366" spans="7:9" x14ac:dyDescent="0.25">
      <c r="G15366"/>
      <c r="I15366" s="112"/>
    </row>
    <row r="15367" spans="7:9" x14ac:dyDescent="0.25">
      <c r="G15367"/>
      <c r="I15367" s="112"/>
    </row>
    <row r="15368" spans="7:9" x14ac:dyDescent="0.25">
      <c r="G15368"/>
      <c r="I15368" s="112"/>
    </row>
    <row r="15369" spans="7:9" x14ac:dyDescent="0.25">
      <c r="G15369"/>
      <c r="I15369" s="112"/>
    </row>
    <row r="15370" spans="7:9" x14ac:dyDescent="0.25">
      <c r="G15370"/>
      <c r="I15370" s="112"/>
    </row>
    <row r="15371" spans="7:9" x14ac:dyDescent="0.25">
      <c r="G15371"/>
      <c r="I15371" s="112"/>
    </row>
    <row r="15372" spans="7:9" x14ac:dyDescent="0.25">
      <c r="G15372"/>
      <c r="I15372" s="112"/>
    </row>
    <row r="15373" spans="7:9" x14ac:dyDescent="0.25">
      <c r="G15373"/>
      <c r="I15373" s="112"/>
    </row>
    <row r="15374" spans="7:9" x14ac:dyDescent="0.25">
      <c r="G15374"/>
      <c r="I15374" s="112"/>
    </row>
    <row r="15375" spans="7:9" x14ac:dyDescent="0.25">
      <c r="G15375"/>
      <c r="I15375" s="112"/>
    </row>
    <row r="15376" spans="7:9" x14ac:dyDescent="0.25">
      <c r="G15376"/>
      <c r="I15376" s="112"/>
    </row>
    <row r="15377" spans="7:9" x14ac:dyDescent="0.25">
      <c r="G15377"/>
      <c r="I15377" s="112"/>
    </row>
    <row r="15378" spans="7:9" x14ac:dyDescent="0.25">
      <c r="G15378"/>
      <c r="I15378" s="112"/>
    </row>
    <row r="15379" spans="7:9" x14ac:dyDescent="0.25">
      <c r="G15379"/>
      <c r="I15379" s="112"/>
    </row>
    <row r="15380" spans="7:9" x14ac:dyDescent="0.25">
      <c r="G15380"/>
      <c r="I15380" s="112"/>
    </row>
    <row r="15381" spans="7:9" x14ac:dyDescent="0.25">
      <c r="G15381"/>
      <c r="I15381" s="112"/>
    </row>
    <row r="15382" spans="7:9" x14ac:dyDescent="0.25">
      <c r="G15382"/>
      <c r="I15382" s="112"/>
    </row>
    <row r="15383" spans="7:9" x14ac:dyDescent="0.25">
      <c r="G15383"/>
      <c r="I15383" s="112"/>
    </row>
    <row r="15384" spans="7:9" x14ac:dyDescent="0.25">
      <c r="G15384"/>
      <c r="I15384" s="112"/>
    </row>
    <row r="15385" spans="7:9" x14ac:dyDescent="0.25">
      <c r="G15385"/>
      <c r="I15385" s="112"/>
    </row>
    <row r="15386" spans="7:9" x14ac:dyDescent="0.25">
      <c r="G15386"/>
      <c r="I15386" s="112"/>
    </row>
    <row r="15387" spans="7:9" x14ac:dyDescent="0.25">
      <c r="G15387"/>
      <c r="I15387" s="112"/>
    </row>
    <row r="15388" spans="7:9" x14ac:dyDescent="0.25">
      <c r="G15388"/>
      <c r="I15388" s="112"/>
    </row>
    <row r="15389" spans="7:9" x14ac:dyDescent="0.25">
      <c r="G15389"/>
      <c r="I15389" s="112"/>
    </row>
    <row r="15390" spans="7:9" x14ac:dyDescent="0.25">
      <c r="G15390"/>
      <c r="I15390" s="112"/>
    </row>
    <row r="15391" spans="7:9" x14ac:dyDescent="0.25">
      <c r="G15391"/>
      <c r="I15391" s="112"/>
    </row>
    <row r="15392" spans="7:9" x14ac:dyDescent="0.25">
      <c r="G15392"/>
      <c r="I15392" s="112"/>
    </row>
    <row r="15393" spans="7:9" x14ac:dyDescent="0.25">
      <c r="G15393"/>
      <c r="I15393" s="112"/>
    </row>
    <row r="15394" spans="7:9" x14ac:dyDescent="0.25">
      <c r="G15394"/>
      <c r="I15394" s="112"/>
    </row>
    <row r="15395" spans="7:9" x14ac:dyDescent="0.25">
      <c r="G15395"/>
      <c r="I15395" s="112"/>
    </row>
    <row r="15396" spans="7:9" x14ac:dyDescent="0.25">
      <c r="G15396"/>
      <c r="I15396" s="112"/>
    </row>
    <row r="15397" spans="7:9" x14ac:dyDescent="0.25">
      <c r="G15397"/>
      <c r="I15397" s="112"/>
    </row>
    <row r="15398" spans="7:9" x14ac:dyDescent="0.25">
      <c r="G15398"/>
      <c r="I15398" s="112"/>
    </row>
    <row r="15399" spans="7:9" x14ac:dyDescent="0.25">
      <c r="G15399"/>
      <c r="I15399" s="112"/>
    </row>
    <row r="15400" spans="7:9" x14ac:dyDescent="0.25">
      <c r="G15400"/>
      <c r="I15400" s="112"/>
    </row>
    <row r="15401" spans="7:9" x14ac:dyDescent="0.25">
      <c r="G15401"/>
      <c r="I15401" s="112"/>
    </row>
    <row r="15402" spans="7:9" x14ac:dyDescent="0.25">
      <c r="G15402"/>
      <c r="I15402" s="112"/>
    </row>
    <row r="15403" spans="7:9" x14ac:dyDescent="0.25">
      <c r="G15403"/>
      <c r="I15403" s="112"/>
    </row>
    <row r="15404" spans="7:9" x14ac:dyDescent="0.25">
      <c r="G15404"/>
      <c r="I15404" s="112"/>
    </row>
    <row r="15405" spans="7:9" x14ac:dyDescent="0.25">
      <c r="G15405"/>
      <c r="I15405" s="112"/>
    </row>
    <row r="15406" spans="7:9" x14ac:dyDescent="0.25">
      <c r="G15406"/>
      <c r="I15406" s="112"/>
    </row>
    <row r="15407" spans="7:9" x14ac:dyDescent="0.25">
      <c r="G15407"/>
      <c r="I15407" s="112"/>
    </row>
    <row r="15408" spans="7:9" x14ac:dyDescent="0.25">
      <c r="G15408"/>
      <c r="I15408" s="112"/>
    </row>
    <row r="15409" spans="7:9" x14ac:dyDescent="0.25">
      <c r="G15409"/>
      <c r="I15409" s="112"/>
    </row>
    <row r="15410" spans="7:9" x14ac:dyDescent="0.25">
      <c r="G15410"/>
      <c r="I15410" s="112"/>
    </row>
    <row r="15411" spans="7:9" x14ac:dyDescent="0.25">
      <c r="G15411"/>
      <c r="I15411" s="112"/>
    </row>
    <row r="15412" spans="7:9" x14ac:dyDescent="0.25">
      <c r="G15412"/>
      <c r="I15412" s="112"/>
    </row>
    <row r="15413" spans="7:9" x14ac:dyDescent="0.25">
      <c r="G15413"/>
      <c r="I15413" s="112"/>
    </row>
    <row r="15414" spans="7:9" x14ac:dyDescent="0.25">
      <c r="G15414"/>
      <c r="I15414" s="112"/>
    </row>
    <row r="15415" spans="7:9" x14ac:dyDescent="0.25">
      <c r="G15415"/>
      <c r="I15415" s="112"/>
    </row>
    <row r="15416" spans="7:9" x14ac:dyDescent="0.25">
      <c r="G15416"/>
      <c r="I15416" s="112"/>
    </row>
    <row r="15417" spans="7:9" x14ac:dyDescent="0.25">
      <c r="G15417"/>
      <c r="I15417" s="112"/>
    </row>
    <row r="15418" spans="7:9" x14ac:dyDescent="0.25">
      <c r="G15418"/>
      <c r="I15418" s="112"/>
    </row>
    <row r="15419" spans="7:9" x14ac:dyDescent="0.25">
      <c r="G15419"/>
      <c r="I15419" s="112"/>
    </row>
    <row r="15420" spans="7:9" x14ac:dyDescent="0.25">
      <c r="G15420"/>
      <c r="I15420" s="112"/>
    </row>
    <row r="15421" spans="7:9" x14ac:dyDescent="0.25">
      <c r="G15421"/>
      <c r="I15421" s="112"/>
    </row>
    <row r="15422" spans="7:9" x14ac:dyDescent="0.25">
      <c r="G15422"/>
      <c r="I15422" s="112"/>
    </row>
    <row r="15423" spans="7:9" x14ac:dyDescent="0.25">
      <c r="G15423"/>
      <c r="I15423" s="112"/>
    </row>
    <row r="15424" spans="7:9" x14ac:dyDescent="0.25">
      <c r="G15424"/>
      <c r="I15424" s="112"/>
    </row>
    <row r="15425" spans="7:9" x14ac:dyDescent="0.25">
      <c r="G15425"/>
      <c r="I15425" s="112"/>
    </row>
    <row r="15426" spans="7:9" x14ac:dyDescent="0.25">
      <c r="G15426"/>
      <c r="I15426" s="112"/>
    </row>
    <row r="15427" spans="7:9" x14ac:dyDescent="0.25">
      <c r="G15427"/>
      <c r="I15427" s="112"/>
    </row>
    <row r="15428" spans="7:9" x14ac:dyDescent="0.25">
      <c r="G15428"/>
      <c r="I15428" s="112"/>
    </row>
    <row r="15429" spans="7:9" x14ac:dyDescent="0.25">
      <c r="G15429"/>
      <c r="I15429" s="112"/>
    </row>
    <row r="15430" spans="7:9" x14ac:dyDescent="0.25">
      <c r="G15430"/>
      <c r="I15430" s="112"/>
    </row>
    <row r="15431" spans="7:9" x14ac:dyDescent="0.25">
      <c r="G15431"/>
      <c r="I15431" s="112"/>
    </row>
    <row r="15432" spans="7:9" x14ac:dyDescent="0.25">
      <c r="G15432"/>
      <c r="I15432" s="112"/>
    </row>
    <row r="15433" spans="7:9" x14ac:dyDescent="0.25">
      <c r="G15433"/>
      <c r="I15433" s="112"/>
    </row>
    <row r="15434" spans="7:9" x14ac:dyDescent="0.25">
      <c r="G15434"/>
      <c r="I15434" s="112"/>
    </row>
    <row r="15435" spans="7:9" x14ac:dyDescent="0.25">
      <c r="G15435"/>
      <c r="I15435" s="112"/>
    </row>
    <row r="15436" spans="7:9" x14ac:dyDescent="0.25">
      <c r="G15436"/>
      <c r="I15436" s="112"/>
    </row>
    <row r="15437" spans="7:9" x14ac:dyDescent="0.25">
      <c r="G15437"/>
      <c r="I15437" s="112"/>
    </row>
    <row r="15438" spans="7:9" x14ac:dyDescent="0.25">
      <c r="G15438"/>
      <c r="I15438" s="112"/>
    </row>
    <row r="15439" spans="7:9" x14ac:dyDescent="0.25">
      <c r="G15439"/>
      <c r="I15439" s="112"/>
    </row>
    <row r="15440" spans="7:9" x14ac:dyDescent="0.25">
      <c r="G15440"/>
      <c r="I15440" s="112"/>
    </row>
    <row r="15441" spans="7:9" x14ac:dyDescent="0.25">
      <c r="G15441"/>
      <c r="I15441" s="112"/>
    </row>
    <row r="15442" spans="7:9" x14ac:dyDescent="0.25">
      <c r="G15442"/>
      <c r="I15442" s="112"/>
    </row>
    <row r="15443" spans="7:9" x14ac:dyDescent="0.25">
      <c r="G15443"/>
      <c r="I15443" s="112"/>
    </row>
    <row r="15444" spans="7:9" x14ac:dyDescent="0.25">
      <c r="G15444"/>
      <c r="I15444" s="112"/>
    </row>
    <row r="15445" spans="7:9" x14ac:dyDescent="0.25">
      <c r="G15445"/>
      <c r="I15445" s="112"/>
    </row>
    <row r="15446" spans="7:9" x14ac:dyDescent="0.25">
      <c r="G15446"/>
      <c r="I15446" s="112"/>
    </row>
    <row r="15447" spans="7:9" x14ac:dyDescent="0.25">
      <c r="G15447"/>
      <c r="I15447" s="112"/>
    </row>
    <row r="15448" spans="7:9" x14ac:dyDescent="0.25">
      <c r="G15448"/>
      <c r="I15448" s="112"/>
    </row>
    <row r="15449" spans="7:9" x14ac:dyDescent="0.25">
      <c r="G15449"/>
      <c r="I15449" s="112"/>
    </row>
    <row r="15450" spans="7:9" x14ac:dyDescent="0.25">
      <c r="G15450"/>
      <c r="I15450" s="112"/>
    </row>
    <row r="15451" spans="7:9" x14ac:dyDescent="0.25">
      <c r="G15451"/>
      <c r="I15451" s="112"/>
    </row>
    <row r="15452" spans="7:9" x14ac:dyDescent="0.25">
      <c r="G15452"/>
      <c r="I15452" s="112"/>
    </row>
    <row r="15453" spans="7:9" x14ac:dyDescent="0.25">
      <c r="G15453"/>
      <c r="I15453" s="112"/>
    </row>
    <row r="15454" spans="7:9" x14ac:dyDescent="0.25">
      <c r="G15454"/>
      <c r="I15454" s="112"/>
    </row>
    <row r="15455" spans="7:9" x14ac:dyDescent="0.25">
      <c r="G15455"/>
      <c r="I15455" s="112"/>
    </row>
    <row r="15456" spans="7:9" x14ac:dyDescent="0.25">
      <c r="G15456"/>
      <c r="I15456" s="112"/>
    </row>
    <row r="15457" spans="7:9" x14ac:dyDescent="0.25">
      <c r="G15457"/>
      <c r="I15457" s="112"/>
    </row>
    <row r="15458" spans="7:9" x14ac:dyDescent="0.25">
      <c r="G15458"/>
      <c r="I15458" s="112"/>
    </row>
    <row r="15459" spans="7:9" x14ac:dyDescent="0.25">
      <c r="G15459"/>
      <c r="I15459" s="112"/>
    </row>
    <row r="15460" spans="7:9" x14ac:dyDescent="0.25">
      <c r="G15460"/>
      <c r="I15460" s="112"/>
    </row>
    <row r="15461" spans="7:9" x14ac:dyDescent="0.25">
      <c r="G15461"/>
      <c r="I15461" s="112"/>
    </row>
    <row r="15462" spans="7:9" x14ac:dyDescent="0.25">
      <c r="G15462"/>
      <c r="I15462" s="112"/>
    </row>
    <row r="15463" spans="7:9" x14ac:dyDescent="0.25">
      <c r="G15463"/>
      <c r="I15463" s="112"/>
    </row>
    <row r="15464" spans="7:9" x14ac:dyDescent="0.25">
      <c r="G15464"/>
      <c r="I15464" s="112"/>
    </row>
    <row r="15465" spans="7:9" x14ac:dyDescent="0.25">
      <c r="G15465"/>
      <c r="I15465" s="112"/>
    </row>
    <row r="15466" spans="7:9" x14ac:dyDescent="0.25">
      <c r="G15466"/>
      <c r="I15466" s="112"/>
    </row>
    <row r="15467" spans="7:9" x14ac:dyDescent="0.25">
      <c r="G15467"/>
      <c r="I15467" s="112"/>
    </row>
    <row r="15468" spans="7:9" x14ac:dyDescent="0.25">
      <c r="G15468"/>
      <c r="I15468" s="112"/>
    </row>
    <row r="15469" spans="7:9" x14ac:dyDescent="0.25">
      <c r="G15469"/>
      <c r="I15469" s="112"/>
    </row>
    <row r="15470" spans="7:9" x14ac:dyDescent="0.25">
      <c r="G15470"/>
      <c r="I15470" s="112"/>
    </row>
    <row r="15471" spans="7:9" x14ac:dyDescent="0.25">
      <c r="G15471"/>
      <c r="I15471" s="112"/>
    </row>
    <row r="15472" spans="7:9" x14ac:dyDescent="0.25">
      <c r="G15472"/>
      <c r="I15472" s="112"/>
    </row>
    <row r="15473" spans="7:9" x14ac:dyDescent="0.25">
      <c r="G15473"/>
      <c r="I15473" s="112"/>
    </row>
    <row r="15474" spans="7:9" x14ac:dyDescent="0.25">
      <c r="G15474"/>
      <c r="I15474" s="112"/>
    </row>
    <row r="15475" spans="7:9" x14ac:dyDescent="0.25">
      <c r="G15475"/>
      <c r="I15475" s="112"/>
    </row>
    <row r="15476" spans="7:9" x14ac:dyDescent="0.25">
      <c r="G15476"/>
      <c r="I15476" s="112"/>
    </row>
    <row r="15477" spans="7:9" x14ac:dyDescent="0.25">
      <c r="G15477"/>
      <c r="I15477" s="112"/>
    </row>
    <row r="15478" spans="7:9" x14ac:dyDescent="0.25">
      <c r="G15478"/>
      <c r="I15478" s="112"/>
    </row>
    <row r="15479" spans="7:9" x14ac:dyDescent="0.25">
      <c r="G15479"/>
      <c r="I15479" s="112"/>
    </row>
    <row r="15480" spans="7:9" x14ac:dyDescent="0.25">
      <c r="G15480"/>
      <c r="I15480" s="112"/>
    </row>
    <row r="15481" spans="7:9" x14ac:dyDescent="0.25">
      <c r="G15481"/>
      <c r="I15481" s="112"/>
    </row>
    <row r="15482" spans="7:9" x14ac:dyDescent="0.25">
      <c r="G15482"/>
      <c r="I15482" s="112"/>
    </row>
    <row r="15483" spans="7:9" x14ac:dyDescent="0.25">
      <c r="G15483"/>
      <c r="I15483" s="112"/>
    </row>
    <row r="15484" spans="7:9" x14ac:dyDescent="0.25">
      <c r="G15484"/>
      <c r="I15484" s="112"/>
    </row>
    <row r="15485" spans="7:9" x14ac:dyDescent="0.25">
      <c r="G15485"/>
      <c r="I15485" s="112"/>
    </row>
    <row r="15486" spans="7:9" x14ac:dyDescent="0.25">
      <c r="G15486"/>
      <c r="I15486" s="112"/>
    </row>
    <row r="15487" spans="7:9" x14ac:dyDescent="0.25">
      <c r="G15487"/>
      <c r="I15487" s="112"/>
    </row>
    <row r="15488" spans="7:9" x14ac:dyDescent="0.25">
      <c r="G15488"/>
      <c r="I15488" s="112"/>
    </row>
    <row r="15489" spans="7:9" x14ac:dyDescent="0.25">
      <c r="G15489"/>
      <c r="I15489" s="112"/>
    </row>
    <row r="15490" spans="7:9" x14ac:dyDescent="0.25">
      <c r="G15490"/>
      <c r="I15490" s="112"/>
    </row>
    <row r="15491" spans="7:9" x14ac:dyDescent="0.25">
      <c r="G15491"/>
      <c r="I15491" s="112"/>
    </row>
    <row r="15492" spans="7:9" x14ac:dyDescent="0.25">
      <c r="G15492"/>
      <c r="I15492" s="112"/>
    </row>
    <row r="15493" spans="7:9" x14ac:dyDescent="0.25">
      <c r="G15493"/>
      <c r="I15493" s="112"/>
    </row>
    <row r="15494" spans="7:9" x14ac:dyDescent="0.25">
      <c r="G15494"/>
      <c r="I15494" s="112"/>
    </row>
    <row r="15495" spans="7:9" x14ac:dyDescent="0.25">
      <c r="G15495"/>
      <c r="I15495" s="112"/>
    </row>
    <row r="15496" spans="7:9" x14ac:dyDescent="0.25">
      <c r="G15496"/>
      <c r="I15496" s="112"/>
    </row>
    <row r="15497" spans="7:9" x14ac:dyDescent="0.25">
      <c r="G15497"/>
      <c r="I15497" s="112"/>
    </row>
    <row r="15498" spans="7:9" x14ac:dyDescent="0.25">
      <c r="G15498"/>
      <c r="I15498" s="112"/>
    </row>
    <row r="15499" spans="7:9" x14ac:dyDescent="0.25">
      <c r="G15499"/>
      <c r="I15499" s="112"/>
    </row>
    <row r="15500" spans="7:9" x14ac:dyDescent="0.25">
      <c r="G15500"/>
      <c r="I15500" s="112"/>
    </row>
    <row r="15501" spans="7:9" x14ac:dyDescent="0.25">
      <c r="G15501"/>
      <c r="I15501" s="112"/>
    </row>
    <row r="15502" spans="7:9" x14ac:dyDescent="0.25">
      <c r="G15502"/>
      <c r="I15502" s="112"/>
    </row>
    <row r="15503" spans="7:9" x14ac:dyDescent="0.25">
      <c r="G15503"/>
      <c r="I15503" s="112"/>
    </row>
    <row r="15504" spans="7:9" x14ac:dyDescent="0.25">
      <c r="G15504"/>
      <c r="I15504" s="112"/>
    </row>
    <row r="15505" spans="7:9" x14ac:dyDescent="0.25">
      <c r="G15505"/>
      <c r="I15505" s="112"/>
    </row>
    <row r="15506" spans="7:9" x14ac:dyDescent="0.25">
      <c r="G15506"/>
      <c r="I15506" s="112"/>
    </row>
    <row r="15507" spans="7:9" x14ac:dyDescent="0.25">
      <c r="G15507"/>
      <c r="I15507" s="112"/>
    </row>
    <row r="15508" spans="7:9" x14ac:dyDescent="0.25">
      <c r="G15508"/>
      <c r="I15508" s="112"/>
    </row>
    <row r="15509" spans="7:9" x14ac:dyDescent="0.25">
      <c r="G15509"/>
      <c r="I15509" s="112"/>
    </row>
    <row r="15510" spans="7:9" x14ac:dyDescent="0.25">
      <c r="G15510"/>
      <c r="I15510" s="112"/>
    </row>
    <row r="15511" spans="7:9" x14ac:dyDescent="0.25">
      <c r="G15511"/>
      <c r="I15511" s="112"/>
    </row>
    <row r="15512" spans="7:9" x14ac:dyDescent="0.25">
      <c r="G15512"/>
      <c r="I15512" s="112"/>
    </row>
    <row r="15513" spans="7:9" x14ac:dyDescent="0.25">
      <c r="G15513"/>
      <c r="I15513" s="112"/>
    </row>
    <row r="15514" spans="7:9" x14ac:dyDescent="0.25">
      <c r="G15514"/>
      <c r="I15514" s="112"/>
    </row>
    <row r="15515" spans="7:9" x14ac:dyDescent="0.25">
      <c r="G15515"/>
      <c r="I15515" s="112"/>
    </row>
    <row r="15516" spans="7:9" x14ac:dyDescent="0.25">
      <c r="G15516"/>
      <c r="I15516" s="112"/>
    </row>
    <row r="15517" spans="7:9" x14ac:dyDescent="0.25">
      <c r="G15517"/>
      <c r="I15517" s="112"/>
    </row>
    <row r="15518" spans="7:9" x14ac:dyDescent="0.25">
      <c r="G15518"/>
      <c r="I15518" s="112"/>
    </row>
    <row r="15519" spans="7:9" x14ac:dyDescent="0.25">
      <c r="G15519"/>
      <c r="I15519" s="112"/>
    </row>
    <row r="15520" spans="7:9" x14ac:dyDescent="0.25">
      <c r="G15520"/>
      <c r="I15520" s="112"/>
    </row>
    <row r="15521" spans="7:9" x14ac:dyDescent="0.25">
      <c r="G15521"/>
      <c r="I15521" s="112"/>
    </row>
    <row r="15522" spans="7:9" x14ac:dyDescent="0.25">
      <c r="G15522"/>
      <c r="I15522" s="112"/>
    </row>
    <row r="15523" spans="7:9" x14ac:dyDescent="0.25">
      <c r="G15523"/>
      <c r="I15523" s="112"/>
    </row>
    <row r="15524" spans="7:9" x14ac:dyDescent="0.25">
      <c r="G15524"/>
      <c r="I15524" s="112"/>
    </row>
    <row r="15525" spans="7:9" x14ac:dyDescent="0.25">
      <c r="G15525"/>
      <c r="I15525" s="112"/>
    </row>
    <row r="15526" spans="7:9" x14ac:dyDescent="0.25">
      <c r="G15526"/>
      <c r="I15526" s="112"/>
    </row>
    <row r="15527" spans="7:9" x14ac:dyDescent="0.25">
      <c r="G15527"/>
      <c r="I15527" s="112"/>
    </row>
    <row r="15528" spans="7:9" x14ac:dyDescent="0.25">
      <c r="G15528"/>
      <c r="I15528" s="112"/>
    </row>
    <row r="15529" spans="7:9" x14ac:dyDescent="0.25">
      <c r="G15529"/>
      <c r="I15529" s="112"/>
    </row>
    <row r="15530" spans="7:9" x14ac:dyDescent="0.25">
      <c r="G15530"/>
      <c r="I15530" s="112"/>
    </row>
    <row r="15531" spans="7:9" x14ac:dyDescent="0.25">
      <c r="G15531"/>
      <c r="I15531" s="112"/>
    </row>
    <row r="15532" spans="7:9" x14ac:dyDescent="0.25">
      <c r="G15532"/>
      <c r="I15532" s="112"/>
    </row>
    <row r="15533" spans="7:9" x14ac:dyDescent="0.25">
      <c r="G15533"/>
      <c r="I15533" s="112"/>
    </row>
    <row r="15534" spans="7:9" x14ac:dyDescent="0.25">
      <c r="G15534"/>
      <c r="I15534" s="112"/>
    </row>
    <row r="15535" spans="7:9" x14ac:dyDescent="0.25">
      <c r="G15535"/>
      <c r="I15535" s="112"/>
    </row>
    <row r="15536" spans="7:9" x14ac:dyDescent="0.25">
      <c r="G15536"/>
      <c r="I15536" s="112"/>
    </row>
    <row r="15537" spans="7:9" x14ac:dyDescent="0.25">
      <c r="G15537"/>
      <c r="I15537" s="112"/>
    </row>
    <row r="15538" spans="7:9" x14ac:dyDescent="0.25">
      <c r="G15538"/>
      <c r="I15538" s="112"/>
    </row>
    <row r="15539" spans="7:9" x14ac:dyDescent="0.25">
      <c r="G15539"/>
      <c r="I15539" s="112"/>
    </row>
    <row r="15540" spans="7:9" x14ac:dyDescent="0.25">
      <c r="G15540"/>
      <c r="I15540" s="112"/>
    </row>
    <row r="15541" spans="7:9" x14ac:dyDescent="0.25">
      <c r="G15541"/>
      <c r="I15541" s="112"/>
    </row>
    <row r="15542" spans="7:9" x14ac:dyDescent="0.25">
      <c r="G15542"/>
      <c r="I15542" s="112"/>
    </row>
    <row r="15543" spans="7:9" x14ac:dyDescent="0.25">
      <c r="G15543"/>
      <c r="I15543" s="112"/>
    </row>
    <row r="15544" spans="7:9" x14ac:dyDescent="0.25">
      <c r="G15544"/>
      <c r="I15544" s="112"/>
    </row>
    <row r="15545" spans="7:9" x14ac:dyDescent="0.25">
      <c r="G15545"/>
      <c r="I15545" s="112"/>
    </row>
    <row r="15546" spans="7:9" x14ac:dyDescent="0.25">
      <c r="G15546"/>
      <c r="I15546" s="112"/>
    </row>
    <row r="15547" spans="7:9" x14ac:dyDescent="0.25">
      <c r="G15547"/>
      <c r="I15547" s="112"/>
    </row>
    <row r="15548" spans="7:9" x14ac:dyDescent="0.25">
      <c r="G15548"/>
      <c r="I15548" s="112"/>
    </row>
    <row r="15549" spans="7:9" x14ac:dyDescent="0.25">
      <c r="G15549"/>
      <c r="I15549" s="112"/>
    </row>
    <row r="15550" spans="7:9" x14ac:dyDescent="0.25">
      <c r="G15550"/>
      <c r="I15550" s="112"/>
    </row>
    <row r="15551" spans="7:9" x14ac:dyDescent="0.25">
      <c r="G15551"/>
      <c r="I15551" s="112"/>
    </row>
    <row r="15552" spans="7:9" x14ac:dyDescent="0.25">
      <c r="G15552"/>
      <c r="I15552" s="112"/>
    </row>
    <row r="15553" spans="7:9" x14ac:dyDescent="0.25">
      <c r="G15553"/>
      <c r="I15553" s="112"/>
    </row>
    <row r="15554" spans="7:9" x14ac:dyDescent="0.25">
      <c r="G15554"/>
      <c r="I15554" s="112"/>
    </row>
    <row r="15555" spans="7:9" x14ac:dyDescent="0.25">
      <c r="G15555"/>
      <c r="I15555" s="112"/>
    </row>
    <row r="15556" spans="7:9" x14ac:dyDescent="0.25">
      <c r="G15556"/>
      <c r="I15556" s="112"/>
    </row>
    <row r="15557" spans="7:9" x14ac:dyDescent="0.25">
      <c r="G15557"/>
      <c r="I15557" s="112"/>
    </row>
    <row r="15558" spans="7:9" x14ac:dyDescent="0.25">
      <c r="G15558"/>
      <c r="I15558" s="112"/>
    </row>
    <row r="15559" spans="7:9" x14ac:dyDescent="0.25">
      <c r="G15559"/>
      <c r="I15559" s="112"/>
    </row>
    <row r="15560" spans="7:9" x14ac:dyDescent="0.25">
      <c r="G15560"/>
      <c r="I15560" s="112"/>
    </row>
    <row r="15561" spans="7:9" x14ac:dyDescent="0.25">
      <c r="G15561"/>
      <c r="I15561" s="112"/>
    </row>
    <row r="15562" spans="7:9" x14ac:dyDescent="0.25">
      <c r="G15562"/>
      <c r="I15562" s="112"/>
    </row>
    <row r="15563" spans="7:9" x14ac:dyDescent="0.25">
      <c r="G15563"/>
      <c r="I15563" s="112"/>
    </row>
    <row r="15564" spans="7:9" x14ac:dyDescent="0.25">
      <c r="G15564"/>
      <c r="I15564" s="112"/>
    </row>
    <row r="15565" spans="7:9" x14ac:dyDescent="0.25">
      <c r="G15565"/>
      <c r="I15565" s="112"/>
    </row>
    <row r="15566" spans="7:9" x14ac:dyDescent="0.25">
      <c r="G15566"/>
      <c r="I15566" s="112"/>
    </row>
    <row r="15567" spans="7:9" x14ac:dyDescent="0.25">
      <c r="G15567"/>
      <c r="I15567" s="112"/>
    </row>
    <row r="15568" spans="7:9" x14ac:dyDescent="0.25">
      <c r="G15568"/>
      <c r="I15568" s="112"/>
    </row>
    <row r="15569" spans="7:9" x14ac:dyDescent="0.25">
      <c r="G15569"/>
      <c r="I15569" s="112"/>
    </row>
    <row r="15570" spans="7:9" x14ac:dyDescent="0.25">
      <c r="G15570"/>
      <c r="I15570" s="112"/>
    </row>
    <row r="15571" spans="7:9" x14ac:dyDescent="0.25">
      <c r="G15571"/>
      <c r="I15571" s="112"/>
    </row>
    <row r="15572" spans="7:9" x14ac:dyDescent="0.25">
      <c r="G15572"/>
      <c r="I15572" s="112"/>
    </row>
    <row r="15573" spans="7:9" x14ac:dyDescent="0.25">
      <c r="G15573"/>
      <c r="I15573" s="112"/>
    </row>
    <row r="15574" spans="7:9" x14ac:dyDescent="0.25">
      <c r="G15574"/>
      <c r="I15574" s="112"/>
    </row>
    <row r="15575" spans="7:9" x14ac:dyDescent="0.25">
      <c r="G15575"/>
      <c r="I15575" s="112"/>
    </row>
    <row r="15576" spans="7:9" x14ac:dyDescent="0.25">
      <c r="G15576"/>
      <c r="I15576" s="112"/>
    </row>
    <row r="15577" spans="7:9" x14ac:dyDescent="0.25">
      <c r="G15577"/>
      <c r="I15577" s="112"/>
    </row>
    <row r="15578" spans="7:9" x14ac:dyDescent="0.25">
      <c r="G15578"/>
      <c r="I15578" s="112"/>
    </row>
    <row r="15579" spans="7:9" x14ac:dyDescent="0.25">
      <c r="G15579"/>
      <c r="I15579" s="112"/>
    </row>
    <row r="15580" spans="7:9" x14ac:dyDescent="0.25">
      <c r="G15580"/>
      <c r="I15580" s="112"/>
    </row>
    <row r="15581" spans="7:9" x14ac:dyDescent="0.25">
      <c r="G15581"/>
      <c r="I15581" s="112"/>
    </row>
    <row r="15582" spans="7:9" x14ac:dyDescent="0.25">
      <c r="G15582"/>
      <c r="I15582" s="112"/>
    </row>
    <row r="15583" spans="7:9" x14ac:dyDescent="0.25">
      <c r="G15583"/>
      <c r="I15583" s="112"/>
    </row>
    <row r="15584" spans="7:9" x14ac:dyDescent="0.25">
      <c r="G15584"/>
      <c r="I15584" s="112"/>
    </row>
    <row r="15585" spans="7:9" x14ac:dyDescent="0.25">
      <c r="G15585"/>
      <c r="I15585" s="112"/>
    </row>
    <row r="15586" spans="7:9" x14ac:dyDescent="0.25">
      <c r="G15586"/>
      <c r="I15586" s="112"/>
    </row>
    <row r="15587" spans="7:9" x14ac:dyDescent="0.25">
      <c r="G15587"/>
      <c r="I15587" s="112"/>
    </row>
    <row r="15588" spans="7:9" x14ac:dyDescent="0.25">
      <c r="G15588"/>
      <c r="I15588" s="112"/>
    </row>
    <row r="15589" spans="7:9" x14ac:dyDescent="0.25">
      <c r="G15589"/>
      <c r="I15589" s="112"/>
    </row>
    <row r="15590" spans="7:9" x14ac:dyDescent="0.25">
      <c r="G15590"/>
      <c r="I15590" s="112"/>
    </row>
    <row r="15591" spans="7:9" x14ac:dyDescent="0.25">
      <c r="G15591"/>
      <c r="I15591" s="112"/>
    </row>
    <row r="15592" spans="7:9" x14ac:dyDescent="0.25">
      <c r="G15592"/>
      <c r="I15592" s="112"/>
    </row>
    <row r="15593" spans="7:9" x14ac:dyDescent="0.25">
      <c r="G15593"/>
      <c r="I15593" s="112"/>
    </row>
    <row r="15594" spans="7:9" x14ac:dyDescent="0.25">
      <c r="G15594"/>
      <c r="I15594" s="112"/>
    </row>
    <row r="15595" spans="7:9" x14ac:dyDescent="0.25">
      <c r="G15595"/>
      <c r="I15595" s="112"/>
    </row>
    <row r="15596" spans="7:9" x14ac:dyDescent="0.25">
      <c r="G15596"/>
      <c r="I15596" s="112"/>
    </row>
    <row r="15597" spans="7:9" x14ac:dyDescent="0.25">
      <c r="G15597"/>
      <c r="I15597" s="112"/>
    </row>
    <row r="15598" spans="7:9" x14ac:dyDescent="0.25">
      <c r="G15598"/>
      <c r="I15598" s="112"/>
    </row>
    <row r="15599" spans="7:9" x14ac:dyDescent="0.25">
      <c r="G15599"/>
      <c r="I15599" s="112"/>
    </row>
    <row r="15600" spans="7:9" x14ac:dyDescent="0.25">
      <c r="G15600"/>
      <c r="I15600" s="112"/>
    </row>
    <row r="15601" spans="7:9" x14ac:dyDescent="0.25">
      <c r="G15601"/>
      <c r="I15601" s="112"/>
    </row>
    <row r="15602" spans="7:9" x14ac:dyDescent="0.25">
      <c r="G15602"/>
      <c r="I15602" s="112"/>
    </row>
    <row r="15603" spans="7:9" x14ac:dyDescent="0.25">
      <c r="G15603"/>
      <c r="I15603" s="112"/>
    </row>
    <row r="15604" spans="7:9" x14ac:dyDescent="0.25">
      <c r="G15604"/>
      <c r="I15604" s="112"/>
    </row>
    <row r="15605" spans="7:9" x14ac:dyDescent="0.25">
      <c r="G15605"/>
      <c r="I15605" s="112"/>
    </row>
    <row r="15606" spans="7:9" x14ac:dyDescent="0.25">
      <c r="G15606"/>
      <c r="I15606" s="112"/>
    </row>
    <row r="15607" spans="7:9" x14ac:dyDescent="0.25">
      <c r="G15607"/>
      <c r="I15607" s="112"/>
    </row>
    <row r="15608" spans="7:9" x14ac:dyDescent="0.25">
      <c r="G15608"/>
      <c r="I15608" s="112"/>
    </row>
    <row r="15609" spans="7:9" x14ac:dyDescent="0.25">
      <c r="G15609"/>
      <c r="I15609" s="112"/>
    </row>
    <row r="15610" spans="7:9" x14ac:dyDescent="0.25">
      <c r="G15610"/>
      <c r="I15610" s="112"/>
    </row>
    <row r="15611" spans="7:9" x14ac:dyDescent="0.25">
      <c r="G15611"/>
      <c r="I15611" s="112"/>
    </row>
    <row r="15612" spans="7:9" x14ac:dyDescent="0.25">
      <c r="G15612"/>
      <c r="I15612" s="112"/>
    </row>
    <row r="15613" spans="7:9" x14ac:dyDescent="0.25">
      <c r="G15613"/>
      <c r="I15613" s="112"/>
    </row>
    <row r="15614" spans="7:9" x14ac:dyDescent="0.25">
      <c r="G15614"/>
      <c r="I15614" s="112"/>
    </row>
    <row r="15615" spans="7:9" x14ac:dyDescent="0.25">
      <c r="G15615"/>
      <c r="I15615" s="112"/>
    </row>
    <row r="15616" spans="7:9" x14ac:dyDescent="0.25">
      <c r="G15616"/>
      <c r="I15616" s="112"/>
    </row>
    <row r="15617" spans="7:9" x14ac:dyDescent="0.25">
      <c r="G15617"/>
      <c r="I15617" s="112"/>
    </row>
    <row r="15618" spans="7:9" x14ac:dyDescent="0.25">
      <c r="G15618"/>
      <c r="I15618" s="112"/>
    </row>
    <row r="15619" spans="7:9" x14ac:dyDescent="0.25">
      <c r="G15619"/>
      <c r="I15619" s="112"/>
    </row>
    <row r="15620" spans="7:9" x14ac:dyDescent="0.25">
      <c r="G15620"/>
      <c r="I15620" s="112"/>
    </row>
    <row r="15621" spans="7:9" x14ac:dyDescent="0.25">
      <c r="G15621"/>
      <c r="I15621" s="112"/>
    </row>
    <row r="15622" spans="7:9" x14ac:dyDescent="0.25">
      <c r="G15622"/>
      <c r="I15622" s="112"/>
    </row>
    <row r="15623" spans="7:9" x14ac:dyDescent="0.25">
      <c r="G15623"/>
      <c r="I15623" s="112"/>
    </row>
    <row r="15624" spans="7:9" x14ac:dyDescent="0.25">
      <c r="G15624"/>
      <c r="I15624" s="112"/>
    </row>
    <row r="15625" spans="7:9" x14ac:dyDescent="0.25">
      <c r="G15625"/>
      <c r="I15625" s="112"/>
    </row>
    <row r="15626" spans="7:9" x14ac:dyDescent="0.25">
      <c r="G15626"/>
      <c r="I15626" s="112"/>
    </row>
    <row r="15627" spans="7:9" x14ac:dyDescent="0.25">
      <c r="G15627"/>
      <c r="I15627" s="112"/>
    </row>
    <row r="15628" spans="7:9" x14ac:dyDescent="0.25">
      <c r="G15628"/>
      <c r="I15628" s="112"/>
    </row>
    <row r="15629" spans="7:9" x14ac:dyDescent="0.25">
      <c r="G15629"/>
      <c r="I15629" s="112"/>
    </row>
    <row r="15630" spans="7:9" x14ac:dyDescent="0.25">
      <c r="G15630"/>
      <c r="I15630" s="112"/>
    </row>
    <row r="15631" spans="7:9" x14ac:dyDescent="0.25">
      <c r="G15631"/>
      <c r="I15631" s="112"/>
    </row>
    <row r="15632" spans="7:9" x14ac:dyDescent="0.25">
      <c r="G15632"/>
      <c r="I15632" s="112"/>
    </row>
    <row r="15633" spans="7:9" x14ac:dyDescent="0.25">
      <c r="G15633"/>
      <c r="I15633" s="112"/>
    </row>
    <row r="15634" spans="7:9" x14ac:dyDescent="0.25">
      <c r="G15634"/>
      <c r="I15634" s="112"/>
    </row>
    <row r="15635" spans="7:9" x14ac:dyDescent="0.25">
      <c r="G15635"/>
      <c r="I15635" s="112"/>
    </row>
    <row r="15636" spans="7:9" x14ac:dyDescent="0.25">
      <c r="G15636"/>
      <c r="I15636" s="112"/>
    </row>
    <row r="15637" spans="7:9" x14ac:dyDescent="0.25">
      <c r="G15637"/>
      <c r="I15637" s="112"/>
    </row>
    <row r="15638" spans="7:9" x14ac:dyDescent="0.25">
      <c r="G15638"/>
      <c r="I15638" s="112"/>
    </row>
    <row r="15639" spans="7:9" x14ac:dyDescent="0.25">
      <c r="G15639"/>
      <c r="I15639" s="112"/>
    </row>
    <row r="15640" spans="7:9" x14ac:dyDescent="0.25">
      <c r="G15640"/>
      <c r="I15640" s="112"/>
    </row>
    <row r="15641" spans="7:9" x14ac:dyDescent="0.25">
      <c r="G15641"/>
      <c r="I15641" s="112"/>
    </row>
    <row r="15642" spans="7:9" x14ac:dyDescent="0.25">
      <c r="G15642"/>
      <c r="I15642" s="112"/>
    </row>
    <row r="15643" spans="7:9" x14ac:dyDescent="0.25">
      <c r="G15643"/>
      <c r="I15643" s="112"/>
    </row>
    <row r="15644" spans="7:9" x14ac:dyDescent="0.25">
      <c r="G15644"/>
      <c r="I15644" s="112"/>
    </row>
    <row r="15645" spans="7:9" x14ac:dyDescent="0.25">
      <c r="G15645"/>
      <c r="I15645" s="112"/>
    </row>
    <row r="15646" spans="7:9" x14ac:dyDescent="0.25">
      <c r="G15646"/>
      <c r="I15646" s="112"/>
    </row>
    <row r="15647" spans="7:9" x14ac:dyDescent="0.25">
      <c r="G15647"/>
      <c r="I15647" s="112"/>
    </row>
    <row r="15648" spans="7:9" x14ac:dyDescent="0.25">
      <c r="G15648"/>
      <c r="I15648" s="112"/>
    </row>
    <row r="15649" spans="7:9" x14ac:dyDescent="0.25">
      <c r="G15649"/>
      <c r="I15649" s="112"/>
    </row>
    <row r="15650" spans="7:9" x14ac:dyDescent="0.25">
      <c r="G15650"/>
      <c r="I15650" s="112"/>
    </row>
    <row r="15651" spans="7:9" x14ac:dyDescent="0.25">
      <c r="G15651"/>
      <c r="I15651" s="112"/>
    </row>
    <row r="15652" spans="7:9" x14ac:dyDescent="0.25">
      <c r="G15652"/>
      <c r="I15652" s="112"/>
    </row>
    <row r="15653" spans="7:9" x14ac:dyDescent="0.25">
      <c r="G15653"/>
      <c r="I15653" s="112"/>
    </row>
    <row r="15654" spans="7:9" x14ac:dyDescent="0.25">
      <c r="G15654"/>
      <c r="I15654" s="112"/>
    </row>
    <row r="15655" spans="7:9" x14ac:dyDescent="0.25">
      <c r="G15655"/>
      <c r="I15655" s="112"/>
    </row>
    <row r="15656" spans="7:9" x14ac:dyDescent="0.25">
      <c r="G15656"/>
      <c r="I15656" s="112"/>
    </row>
    <row r="15657" spans="7:9" x14ac:dyDescent="0.25">
      <c r="G15657"/>
      <c r="I15657" s="112"/>
    </row>
    <row r="15658" spans="7:9" x14ac:dyDescent="0.25">
      <c r="G15658"/>
      <c r="I15658" s="112"/>
    </row>
    <row r="15659" spans="7:9" x14ac:dyDescent="0.25">
      <c r="G15659"/>
      <c r="I15659" s="112"/>
    </row>
    <row r="15660" spans="7:9" x14ac:dyDescent="0.25">
      <c r="G15660"/>
      <c r="I15660" s="112"/>
    </row>
    <row r="15661" spans="7:9" x14ac:dyDescent="0.25">
      <c r="G15661"/>
      <c r="I15661" s="112"/>
    </row>
    <row r="15662" spans="7:9" x14ac:dyDescent="0.25">
      <c r="G15662"/>
      <c r="I15662" s="112"/>
    </row>
    <row r="15663" spans="7:9" x14ac:dyDescent="0.25">
      <c r="G15663"/>
      <c r="I15663" s="112"/>
    </row>
    <row r="15664" spans="7:9" x14ac:dyDescent="0.25">
      <c r="G15664"/>
      <c r="I15664" s="112"/>
    </row>
    <row r="15665" spans="7:9" x14ac:dyDescent="0.25">
      <c r="G15665"/>
      <c r="I15665" s="112"/>
    </row>
    <row r="15666" spans="7:9" x14ac:dyDescent="0.25">
      <c r="G15666"/>
      <c r="I15666" s="112"/>
    </row>
    <row r="15667" spans="7:9" x14ac:dyDescent="0.25">
      <c r="G15667"/>
      <c r="I15667" s="112"/>
    </row>
    <row r="15668" spans="7:9" x14ac:dyDescent="0.25">
      <c r="G15668"/>
      <c r="I15668" s="112"/>
    </row>
    <row r="15669" spans="7:9" x14ac:dyDescent="0.25">
      <c r="G15669"/>
      <c r="I15669" s="112"/>
    </row>
    <row r="15670" spans="7:9" x14ac:dyDescent="0.25">
      <c r="G15670"/>
      <c r="I15670" s="112"/>
    </row>
    <row r="15671" spans="7:9" x14ac:dyDescent="0.25">
      <c r="G15671"/>
      <c r="I15671" s="112"/>
    </row>
    <row r="15672" spans="7:9" x14ac:dyDescent="0.25">
      <c r="G15672"/>
      <c r="I15672" s="112"/>
    </row>
    <row r="15673" spans="7:9" x14ac:dyDescent="0.25">
      <c r="G15673"/>
      <c r="I15673" s="112"/>
    </row>
    <row r="15674" spans="7:9" x14ac:dyDescent="0.25">
      <c r="G15674"/>
      <c r="I15674" s="112"/>
    </row>
    <row r="15675" spans="7:9" x14ac:dyDescent="0.25">
      <c r="G15675"/>
      <c r="I15675" s="112"/>
    </row>
    <row r="15676" spans="7:9" x14ac:dyDescent="0.25">
      <c r="G15676"/>
      <c r="I15676" s="112"/>
    </row>
    <row r="15677" spans="7:9" x14ac:dyDescent="0.25">
      <c r="G15677"/>
      <c r="I15677" s="112"/>
    </row>
    <row r="15678" spans="7:9" x14ac:dyDescent="0.25">
      <c r="G15678"/>
      <c r="I15678" s="112"/>
    </row>
    <row r="15679" spans="7:9" x14ac:dyDescent="0.25">
      <c r="G15679"/>
      <c r="I15679" s="112"/>
    </row>
    <row r="15680" spans="7:9" x14ac:dyDescent="0.25">
      <c r="G15680"/>
      <c r="I15680" s="112"/>
    </row>
    <row r="15681" spans="7:9" x14ac:dyDescent="0.25">
      <c r="G15681"/>
      <c r="I15681" s="112"/>
    </row>
    <row r="15682" spans="7:9" x14ac:dyDescent="0.25">
      <c r="G15682"/>
      <c r="I15682" s="112"/>
    </row>
    <row r="15683" spans="7:9" x14ac:dyDescent="0.25">
      <c r="G15683"/>
      <c r="I15683" s="112"/>
    </row>
    <row r="15684" spans="7:9" x14ac:dyDescent="0.25">
      <c r="G15684"/>
      <c r="I15684" s="112"/>
    </row>
    <row r="15685" spans="7:9" x14ac:dyDescent="0.25">
      <c r="G15685"/>
      <c r="I15685" s="112"/>
    </row>
    <row r="15686" spans="7:9" x14ac:dyDescent="0.25">
      <c r="G15686"/>
      <c r="I15686" s="112"/>
    </row>
    <row r="15687" spans="7:9" x14ac:dyDescent="0.25">
      <c r="G15687"/>
      <c r="I15687" s="112"/>
    </row>
    <row r="15688" spans="7:9" x14ac:dyDescent="0.25">
      <c r="G15688"/>
      <c r="I15688" s="112"/>
    </row>
    <row r="15689" spans="7:9" x14ac:dyDescent="0.25">
      <c r="G15689"/>
      <c r="I15689" s="112"/>
    </row>
    <row r="15690" spans="7:9" x14ac:dyDescent="0.25">
      <c r="G15690"/>
      <c r="I15690" s="112"/>
    </row>
    <row r="15691" spans="7:9" x14ac:dyDescent="0.25">
      <c r="G15691"/>
      <c r="I15691" s="112"/>
    </row>
    <row r="15692" spans="7:9" x14ac:dyDescent="0.25">
      <c r="G15692"/>
      <c r="I15692" s="112"/>
    </row>
    <row r="15693" spans="7:9" x14ac:dyDescent="0.25">
      <c r="G15693"/>
      <c r="I15693" s="112"/>
    </row>
    <row r="15694" spans="7:9" x14ac:dyDescent="0.25">
      <c r="G15694"/>
      <c r="I15694" s="112"/>
    </row>
    <row r="15695" spans="7:9" x14ac:dyDescent="0.25">
      <c r="G15695"/>
      <c r="I15695" s="112"/>
    </row>
    <row r="15696" spans="7:9" x14ac:dyDescent="0.25">
      <c r="G15696"/>
      <c r="I15696" s="112"/>
    </row>
    <row r="15697" spans="7:9" x14ac:dyDescent="0.25">
      <c r="G15697"/>
      <c r="I15697" s="112"/>
    </row>
    <row r="15698" spans="7:9" x14ac:dyDescent="0.25">
      <c r="G15698"/>
      <c r="I15698" s="112"/>
    </row>
    <row r="15699" spans="7:9" x14ac:dyDescent="0.25">
      <c r="G15699"/>
      <c r="I15699" s="112"/>
    </row>
    <row r="15700" spans="7:9" x14ac:dyDescent="0.25">
      <c r="G15700"/>
      <c r="I15700" s="112"/>
    </row>
    <row r="15701" spans="7:9" x14ac:dyDescent="0.25">
      <c r="G15701"/>
      <c r="I15701" s="112"/>
    </row>
    <row r="15702" spans="7:9" x14ac:dyDescent="0.25">
      <c r="G15702"/>
      <c r="I15702" s="112"/>
    </row>
    <row r="15703" spans="7:9" x14ac:dyDescent="0.25">
      <c r="G15703"/>
      <c r="I15703" s="112"/>
    </row>
    <row r="15704" spans="7:9" x14ac:dyDescent="0.25">
      <c r="G15704"/>
      <c r="I15704" s="112"/>
    </row>
    <row r="15705" spans="7:9" x14ac:dyDescent="0.25">
      <c r="G15705"/>
      <c r="I15705" s="112"/>
    </row>
    <row r="15706" spans="7:9" x14ac:dyDescent="0.25">
      <c r="G15706"/>
      <c r="I15706" s="112"/>
    </row>
    <row r="15707" spans="7:9" x14ac:dyDescent="0.25">
      <c r="G15707"/>
      <c r="I15707" s="112"/>
    </row>
    <row r="15708" spans="7:9" x14ac:dyDescent="0.25">
      <c r="G15708"/>
      <c r="I15708" s="112"/>
    </row>
    <row r="15709" spans="7:9" x14ac:dyDescent="0.25">
      <c r="G15709"/>
      <c r="I15709" s="112"/>
    </row>
    <row r="15710" spans="7:9" x14ac:dyDescent="0.25">
      <c r="G15710"/>
      <c r="I15710" s="112"/>
    </row>
    <row r="15711" spans="7:9" x14ac:dyDescent="0.25">
      <c r="G15711"/>
      <c r="I15711" s="112"/>
    </row>
    <row r="15712" spans="7:9" x14ac:dyDescent="0.25">
      <c r="G15712"/>
      <c r="I15712" s="112"/>
    </row>
    <row r="15713" spans="7:9" x14ac:dyDescent="0.25">
      <c r="G15713"/>
      <c r="I15713" s="112"/>
    </row>
    <row r="15714" spans="7:9" x14ac:dyDescent="0.25">
      <c r="G15714"/>
      <c r="I15714" s="112"/>
    </row>
    <row r="15715" spans="7:9" x14ac:dyDescent="0.25">
      <c r="G15715"/>
      <c r="I15715" s="112"/>
    </row>
    <row r="15716" spans="7:9" x14ac:dyDescent="0.25">
      <c r="G15716"/>
      <c r="I15716" s="112"/>
    </row>
    <row r="15717" spans="7:9" x14ac:dyDescent="0.25">
      <c r="G15717"/>
      <c r="I15717" s="112"/>
    </row>
    <row r="15718" spans="7:9" x14ac:dyDescent="0.25">
      <c r="G15718"/>
      <c r="I15718" s="112"/>
    </row>
    <row r="15719" spans="7:9" x14ac:dyDescent="0.25">
      <c r="G15719"/>
      <c r="I15719" s="112"/>
    </row>
    <row r="15720" spans="7:9" x14ac:dyDescent="0.25">
      <c r="G15720"/>
      <c r="I15720" s="112"/>
    </row>
    <row r="15721" spans="7:9" x14ac:dyDescent="0.25">
      <c r="G15721"/>
      <c r="I15721" s="112"/>
    </row>
    <row r="15722" spans="7:9" x14ac:dyDescent="0.25">
      <c r="G15722"/>
      <c r="I15722" s="112"/>
    </row>
    <row r="15723" spans="7:9" x14ac:dyDescent="0.25">
      <c r="G15723"/>
      <c r="I15723" s="112"/>
    </row>
    <row r="15724" spans="7:9" x14ac:dyDescent="0.25">
      <c r="G15724"/>
      <c r="I15724" s="112"/>
    </row>
    <row r="15725" spans="7:9" x14ac:dyDescent="0.25">
      <c r="G15725"/>
      <c r="I15725" s="112"/>
    </row>
    <row r="15726" spans="7:9" x14ac:dyDescent="0.25">
      <c r="G15726"/>
      <c r="I15726" s="112"/>
    </row>
    <row r="15727" spans="7:9" x14ac:dyDescent="0.25">
      <c r="G15727"/>
      <c r="I15727" s="112"/>
    </row>
    <row r="15728" spans="7:9" x14ac:dyDescent="0.25">
      <c r="G15728"/>
      <c r="I15728" s="112"/>
    </row>
    <row r="15729" spans="7:9" x14ac:dyDescent="0.25">
      <c r="G15729"/>
      <c r="I15729" s="112"/>
    </row>
    <row r="15730" spans="7:9" x14ac:dyDescent="0.25">
      <c r="G15730"/>
      <c r="I15730" s="112"/>
    </row>
    <row r="15731" spans="7:9" x14ac:dyDescent="0.25">
      <c r="G15731"/>
      <c r="I15731" s="112"/>
    </row>
    <row r="15732" spans="7:9" x14ac:dyDescent="0.25">
      <c r="G15732"/>
      <c r="I15732" s="112"/>
    </row>
    <row r="15733" spans="7:9" x14ac:dyDescent="0.25">
      <c r="G15733"/>
      <c r="I15733" s="112"/>
    </row>
    <row r="15734" spans="7:9" x14ac:dyDescent="0.25">
      <c r="G15734"/>
      <c r="I15734" s="112"/>
    </row>
    <row r="15735" spans="7:9" x14ac:dyDescent="0.25">
      <c r="G15735"/>
      <c r="I15735" s="112"/>
    </row>
    <row r="15736" spans="7:9" x14ac:dyDescent="0.25">
      <c r="G15736"/>
      <c r="I15736" s="112"/>
    </row>
    <row r="15737" spans="7:9" x14ac:dyDescent="0.25">
      <c r="G15737"/>
      <c r="I15737" s="112"/>
    </row>
    <row r="15738" spans="7:9" x14ac:dyDescent="0.25">
      <c r="G15738"/>
      <c r="I15738" s="112"/>
    </row>
    <row r="15739" spans="7:9" x14ac:dyDescent="0.25">
      <c r="G15739"/>
      <c r="I15739" s="112"/>
    </row>
    <row r="15740" spans="7:9" x14ac:dyDescent="0.25">
      <c r="G15740"/>
      <c r="I15740" s="112"/>
    </row>
    <row r="15741" spans="7:9" x14ac:dyDescent="0.25">
      <c r="G15741"/>
      <c r="I15741" s="112"/>
    </row>
    <row r="15742" spans="7:9" x14ac:dyDescent="0.25">
      <c r="G15742"/>
      <c r="I15742" s="112"/>
    </row>
    <row r="15743" spans="7:9" x14ac:dyDescent="0.25">
      <c r="G15743"/>
      <c r="I15743" s="112"/>
    </row>
    <row r="15744" spans="7:9" x14ac:dyDescent="0.25">
      <c r="G15744"/>
      <c r="I15744" s="112"/>
    </row>
    <row r="15745" spans="7:9" x14ac:dyDescent="0.25">
      <c r="G15745"/>
      <c r="I15745" s="112"/>
    </row>
    <row r="15746" spans="7:9" x14ac:dyDescent="0.25">
      <c r="G15746"/>
      <c r="I15746" s="112"/>
    </row>
    <row r="15747" spans="7:9" x14ac:dyDescent="0.25">
      <c r="G15747"/>
      <c r="I15747" s="112"/>
    </row>
    <row r="15748" spans="7:9" x14ac:dyDescent="0.25">
      <c r="G15748"/>
      <c r="I15748" s="112"/>
    </row>
    <row r="15749" spans="7:9" x14ac:dyDescent="0.25">
      <c r="G15749"/>
      <c r="I15749" s="112"/>
    </row>
    <row r="15750" spans="7:9" x14ac:dyDescent="0.25">
      <c r="G15750"/>
      <c r="I15750" s="112"/>
    </row>
    <row r="15751" spans="7:9" x14ac:dyDescent="0.25">
      <c r="G15751"/>
      <c r="I15751" s="112"/>
    </row>
    <row r="15752" spans="7:9" x14ac:dyDescent="0.25">
      <c r="G15752"/>
      <c r="I15752" s="112"/>
    </row>
    <row r="15753" spans="7:9" x14ac:dyDescent="0.25">
      <c r="G15753"/>
      <c r="I15753" s="112"/>
    </row>
    <row r="15754" spans="7:9" x14ac:dyDescent="0.25">
      <c r="G15754"/>
      <c r="I15754" s="112"/>
    </row>
    <row r="15755" spans="7:9" x14ac:dyDescent="0.25">
      <c r="G15755"/>
      <c r="I15755" s="112"/>
    </row>
    <row r="15756" spans="7:9" x14ac:dyDescent="0.25">
      <c r="G15756"/>
      <c r="I15756" s="112"/>
    </row>
    <row r="15757" spans="7:9" x14ac:dyDescent="0.25">
      <c r="G15757"/>
      <c r="I15757" s="112"/>
    </row>
    <row r="15758" spans="7:9" x14ac:dyDescent="0.25">
      <c r="G15758"/>
      <c r="I15758" s="112"/>
    </row>
    <row r="15759" spans="7:9" x14ac:dyDescent="0.25">
      <c r="G15759"/>
      <c r="I15759" s="112"/>
    </row>
    <row r="15760" spans="7:9" x14ac:dyDescent="0.25">
      <c r="G15760"/>
      <c r="I15760" s="112"/>
    </row>
    <row r="15761" spans="7:9" x14ac:dyDescent="0.25">
      <c r="G15761"/>
      <c r="I15761" s="112"/>
    </row>
    <row r="15762" spans="7:9" x14ac:dyDescent="0.25">
      <c r="G15762"/>
      <c r="I15762" s="112"/>
    </row>
    <row r="15763" spans="7:9" x14ac:dyDescent="0.25">
      <c r="G15763"/>
      <c r="I15763" s="112"/>
    </row>
    <row r="15764" spans="7:9" x14ac:dyDescent="0.25">
      <c r="G15764"/>
      <c r="I15764" s="112"/>
    </row>
    <row r="15765" spans="7:9" x14ac:dyDescent="0.25">
      <c r="G15765"/>
      <c r="I15765" s="112"/>
    </row>
    <row r="15766" spans="7:9" x14ac:dyDescent="0.25">
      <c r="G15766"/>
      <c r="I15766" s="112"/>
    </row>
    <row r="15767" spans="7:9" x14ac:dyDescent="0.25">
      <c r="G15767"/>
      <c r="I15767" s="112"/>
    </row>
    <row r="15768" spans="7:9" x14ac:dyDescent="0.25">
      <c r="G15768"/>
      <c r="I15768" s="112"/>
    </row>
    <row r="15769" spans="7:9" x14ac:dyDescent="0.25">
      <c r="G15769"/>
      <c r="I15769" s="112"/>
    </row>
    <row r="15770" spans="7:9" x14ac:dyDescent="0.25">
      <c r="G15770"/>
      <c r="I15770" s="112"/>
    </row>
    <row r="15771" spans="7:9" x14ac:dyDescent="0.25">
      <c r="G15771"/>
      <c r="I15771" s="112"/>
    </row>
    <row r="15772" spans="7:9" x14ac:dyDescent="0.25">
      <c r="G15772"/>
      <c r="I15772" s="112"/>
    </row>
    <row r="15773" spans="7:9" x14ac:dyDescent="0.25">
      <c r="G15773"/>
      <c r="I15773" s="112"/>
    </row>
    <row r="15774" spans="7:9" x14ac:dyDescent="0.25">
      <c r="G15774"/>
      <c r="I15774" s="112"/>
    </row>
    <row r="15775" spans="7:9" x14ac:dyDescent="0.25">
      <c r="G15775"/>
      <c r="I15775" s="112"/>
    </row>
    <row r="15776" spans="7:9" x14ac:dyDescent="0.25">
      <c r="G15776"/>
      <c r="I15776" s="112"/>
    </row>
    <row r="15777" spans="7:9" x14ac:dyDescent="0.25">
      <c r="G15777"/>
      <c r="I15777" s="112"/>
    </row>
    <row r="15778" spans="7:9" x14ac:dyDescent="0.25">
      <c r="G15778"/>
      <c r="I15778" s="112"/>
    </row>
    <row r="15779" spans="7:9" x14ac:dyDescent="0.25">
      <c r="G15779"/>
      <c r="I15779" s="112"/>
    </row>
    <row r="15780" spans="7:9" x14ac:dyDescent="0.25">
      <c r="G15780"/>
      <c r="I15780" s="112"/>
    </row>
    <row r="15781" spans="7:9" x14ac:dyDescent="0.25">
      <c r="G15781"/>
      <c r="I15781" s="112"/>
    </row>
    <row r="15782" spans="7:9" x14ac:dyDescent="0.25">
      <c r="G15782"/>
      <c r="I15782" s="112"/>
    </row>
    <row r="15783" spans="7:9" x14ac:dyDescent="0.25">
      <c r="G15783"/>
      <c r="I15783" s="112"/>
    </row>
    <row r="15784" spans="7:9" x14ac:dyDescent="0.25">
      <c r="G15784"/>
      <c r="I15784" s="112"/>
    </row>
    <row r="15785" spans="7:9" x14ac:dyDescent="0.25">
      <c r="G15785"/>
      <c r="I15785" s="112"/>
    </row>
    <row r="15786" spans="7:9" x14ac:dyDescent="0.25">
      <c r="G15786"/>
      <c r="I15786" s="112"/>
    </row>
    <row r="15787" spans="7:9" x14ac:dyDescent="0.25">
      <c r="G15787"/>
      <c r="I15787" s="112"/>
    </row>
    <row r="15788" spans="7:9" x14ac:dyDescent="0.25">
      <c r="G15788"/>
      <c r="I15788" s="112"/>
    </row>
    <row r="15789" spans="7:9" x14ac:dyDescent="0.25">
      <c r="G15789"/>
      <c r="I15789" s="112"/>
    </row>
    <row r="15790" spans="7:9" x14ac:dyDescent="0.25">
      <c r="G15790"/>
      <c r="I15790" s="112"/>
    </row>
    <row r="15791" spans="7:9" x14ac:dyDescent="0.25">
      <c r="G15791"/>
      <c r="I15791" s="112"/>
    </row>
    <row r="15792" spans="7:9" x14ac:dyDescent="0.25">
      <c r="G15792"/>
      <c r="I15792" s="112"/>
    </row>
    <row r="15793" spans="7:9" x14ac:dyDescent="0.25">
      <c r="G15793"/>
      <c r="I15793" s="112"/>
    </row>
    <row r="15794" spans="7:9" x14ac:dyDescent="0.25">
      <c r="G15794"/>
      <c r="I15794" s="112"/>
    </row>
    <row r="15795" spans="7:9" x14ac:dyDescent="0.25">
      <c r="G15795"/>
      <c r="I15795" s="112"/>
    </row>
    <row r="15796" spans="7:9" x14ac:dyDescent="0.25">
      <c r="G15796"/>
      <c r="I15796" s="112"/>
    </row>
    <row r="15797" spans="7:9" x14ac:dyDescent="0.25">
      <c r="G15797"/>
      <c r="I15797" s="112"/>
    </row>
    <row r="15798" spans="7:9" x14ac:dyDescent="0.25">
      <c r="G15798"/>
      <c r="I15798" s="112"/>
    </row>
    <row r="15799" spans="7:9" x14ac:dyDescent="0.25">
      <c r="G15799"/>
      <c r="I15799" s="112"/>
    </row>
    <row r="15800" spans="7:9" x14ac:dyDescent="0.25">
      <c r="G15800"/>
      <c r="I15800" s="112"/>
    </row>
    <row r="15801" spans="7:9" x14ac:dyDescent="0.25">
      <c r="G15801"/>
      <c r="I15801" s="112"/>
    </row>
    <row r="15802" spans="7:9" x14ac:dyDescent="0.25">
      <c r="G15802"/>
      <c r="I15802" s="112"/>
    </row>
    <row r="15803" spans="7:9" x14ac:dyDescent="0.25">
      <c r="G15803"/>
      <c r="I15803" s="112"/>
    </row>
    <row r="15804" spans="7:9" x14ac:dyDescent="0.25">
      <c r="G15804"/>
      <c r="I15804" s="112"/>
    </row>
    <row r="15805" spans="7:9" x14ac:dyDescent="0.25">
      <c r="G15805"/>
      <c r="I15805" s="112"/>
    </row>
    <row r="15806" spans="7:9" x14ac:dyDescent="0.25">
      <c r="G15806"/>
      <c r="I15806" s="112"/>
    </row>
    <row r="15807" spans="7:9" x14ac:dyDescent="0.25">
      <c r="G15807"/>
      <c r="I15807" s="112"/>
    </row>
    <row r="15808" spans="7:9" x14ac:dyDescent="0.25">
      <c r="G15808"/>
      <c r="I15808" s="112"/>
    </row>
    <row r="15809" spans="7:9" x14ac:dyDescent="0.25">
      <c r="G15809"/>
      <c r="I15809" s="112"/>
    </row>
    <row r="15810" spans="7:9" x14ac:dyDescent="0.25">
      <c r="G15810"/>
      <c r="I15810" s="112"/>
    </row>
    <row r="15811" spans="7:9" x14ac:dyDescent="0.25">
      <c r="G15811"/>
      <c r="I15811" s="112"/>
    </row>
    <row r="15812" spans="7:9" x14ac:dyDescent="0.25">
      <c r="G15812"/>
      <c r="I15812" s="112"/>
    </row>
    <row r="15813" spans="7:9" x14ac:dyDescent="0.25">
      <c r="G15813"/>
      <c r="I15813" s="112"/>
    </row>
    <row r="15814" spans="7:9" x14ac:dyDescent="0.25">
      <c r="G15814"/>
      <c r="I15814" s="112"/>
    </row>
    <row r="15815" spans="7:9" x14ac:dyDescent="0.25">
      <c r="G15815"/>
      <c r="I15815" s="112"/>
    </row>
    <row r="15816" spans="7:9" x14ac:dyDescent="0.25">
      <c r="G15816"/>
      <c r="I15816" s="112"/>
    </row>
    <row r="15817" spans="7:9" x14ac:dyDescent="0.25">
      <c r="G15817"/>
      <c r="I15817" s="112"/>
    </row>
    <row r="15818" spans="7:9" x14ac:dyDescent="0.25">
      <c r="G15818"/>
      <c r="I15818" s="112"/>
    </row>
    <row r="15819" spans="7:9" x14ac:dyDescent="0.25">
      <c r="G15819"/>
      <c r="I15819" s="112"/>
    </row>
    <row r="15820" spans="7:9" x14ac:dyDescent="0.25">
      <c r="G15820"/>
      <c r="I15820" s="112"/>
    </row>
    <row r="15821" spans="7:9" x14ac:dyDescent="0.25">
      <c r="G15821"/>
      <c r="I15821" s="112"/>
    </row>
    <row r="15822" spans="7:9" x14ac:dyDescent="0.25">
      <c r="G15822"/>
      <c r="I15822" s="112"/>
    </row>
    <row r="15823" spans="7:9" x14ac:dyDescent="0.25">
      <c r="G15823"/>
      <c r="I15823" s="112"/>
    </row>
    <row r="15824" spans="7:9" x14ac:dyDescent="0.25">
      <c r="G15824"/>
      <c r="I15824" s="112"/>
    </row>
    <row r="15825" spans="7:9" x14ac:dyDescent="0.25">
      <c r="G15825"/>
      <c r="I15825" s="112"/>
    </row>
    <row r="15826" spans="7:9" x14ac:dyDescent="0.25">
      <c r="G15826"/>
      <c r="I15826" s="112"/>
    </row>
    <row r="15827" spans="7:9" x14ac:dyDescent="0.25">
      <c r="G15827"/>
      <c r="I15827" s="112"/>
    </row>
    <row r="15828" spans="7:9" x14ac:dyDescent="0.25">
      <c r="G15828"/>
      <c r="I15828" s="112"/>
    </row>
    <row r="15829" spans="7:9" x14ac:dyDescent="0.25">
      <c r="G15829"/>
      <c r="I15829" s="112"/>
    </row>
    <row r="15830" spans="7:9" x14ac:dyDescent="0.25">
      <c r="G15830"/>
      <c r="I15830" s="112"/>
    </row>
    <row r="15831" spans="7:9" x14ac:dyDescent="0.25">
      <c r="G15831"/>
      <c r="I15831" s="112"/>
    </row>
    <row r="15832" spans="7:9" x14ac:dyDescent="0.25">
      <c r="G15832"/>
      <c r="I15832" s="112"/>
    </row>
    <row r="15833" spans="7:9" x14ac:dyDescent="0.25">
      <c r="G15833"/>
      <c r="I15833" s="112"/>
    </row>
    <row r="15834" spans="7:9" x14ac:dyDescent="0.25">
      <c r="G15834"/>
      <c r="I15834" s="112"/>
    </row>
    <row r="15835" spans="7:9" x14ac:dyDescent="0.25">
      <c r="G15835"/>
      <c r="I15835" s="112"/>
    </row>
    <row r="15836" spans="7:9" x14ac:dyDescent="0.25">
      <c r="G15836"/>
      <c r="I15836" s="112"/>
    </row>
    <row r="15837" spans="7:9" x14ac:dyDescent="0.25">
      <c r="G15837"/>
      <c r="I15837" s="112"/>
    </row>
    <row r="15838" spans="7:9" x14ac:dyDescent="0.25">
      <c r="G15838"/>
      <c r="I15838" s="112"/>
    </row>
    <row r="15839" spans="7:9" x14ac:dyDescent="0.25">
      <c r="G15839"/>
      <c r="I15839" s="112"/>
    </row>
    <row r="15840" spans="7:9" x14ac:dyDescent="0.25">
      <c r="G15840"/>
      <c r="I15840" s="112"/>
    </row>
    <row r="15841" spans="7:9" x14ac:dyDescent="0.25">
      <c r="G15841"/>
      <c r="I15841" s="112"/>
    </row>
    <row r="15842" spans="7:9" x14ac:dyDescent="0.25">
      <c r="G15842"/>
      <c r="I15842" s="112"/>
    </row>
    <row r="15843" spans="7:9" x14ac:dyDescent="0.25">
      <c r="G15843"/>
      <c r="I15843" s="112"/>
    </row>
    <row r="15844" spans="7:9" x14ac:dyDescent="0.25">
      <c r="G15844"/>
      <c r="I15844" s="112"/>
    </row>
    <row r="15845" spans="7:9" x14ac:dyDescent="0.25">
      <c r="G15845"/>
      <c r="I15845" s="112"/>
    </row>
    <row r="15846" spans="7:9" x14ac:dyDescent="0.25">
      <c r="G15846"/>
      <c r="I15846" s="112"/>
    </row>
    <row r="15847" spans="7:9" x14ac:dyDescent="0.25">
      <c r="G15847"/>
      <c r="I15847" s="112"/>
    </row>
    <row r="15848" spans="7:9" x14ac:dyDescent="0.25">
      <c r="G15848"/>
      <c r="I15848" s="112"/>
    </row>
    <row r="15849" spans="7:9" x14ac:dyDescent="0.25">
      <c r="G15849"/>
      <c r="I15849" s="112"/>
    </row>
    <row r="15850" spans="7:9" x14ac:dyDescent="0.25">
      <c r="G15850"/>
      <c r="I15850" s="112"/>
    </row>
    <row r="15851" spans="7:9" x14ac:dyDescent="0.25">
      <c r="G15851"/>
      <c r="I15851" s="112"/>
    </row>
    <row r="15852" spans="7:9" x14ac:dyDescent="0.25">
      <c r="G15852"/>
      <c r="I15852" s="112"/>
    </row>
    <row r="15853" spans="7:9" x14ac:dyDescent="0.25">
      <c r="G15853"/>
      <c r="I15853" s="112"/>
    </row>
    <row r="15854" spans="7:9" x14ac:dyDescent="0.25">
      <c r="G15854"/>
      <c r="I15854" s="112"/>
    </row>
    <row r="15855" spans="7:9" x14ac:dyDescent="0.25">
      <c r="G15855"/>
      <c r="I15855" s="112"/>
    </row>
    <row r="15856" spans="7:9" x14ac:dyDescent="0.25">
      <c r="G15856"/>
      <c r="I15856" s="112"/>
    </row>
    <row r="15857" spans="7:9" x14ac:dyDescent="0.25">
      <c r="G15857"/>
      <c r="I15857" s="112"/>
    </row>
    <row r="15858" spans="7:9" x14ac:dyDescent="0.25">
      <c r="G15858"/>
      <c r="I15858" s="112"/>
    </row>
    <row r="15859" spans="7:9" x14ac:dyDescent="0.25">
      <c r="G15859"/>
      <c r="I15859" s="112"/>
    </row>
    <row r="15860" spans="7:9" x14ac:dyDescent="0.25">
      <c r="G15860"/>
      <c r="I15860" s="112"/>
    </row>
    <row r="15861" spans="7:9" x14ac:dyDescent="0.25">
      <c r="G15861"/>
      <c r="I15861" s="112"/>
    </row>
    <row r="15862" spans="7:9" x14ac:dyDescent="0.25">
      <c r="G15862"/>
      <c r="I15862" s="112"/>
    </row>
    <row r="15863" spans="7:9" x14ac:dyDescent="0.25">
      <c r="G15863"/>
      <c r="I15863" s="112"/>
    </row>
    <row r="15864" spans="7:9" x14ac:dyDescent="0.25">
      <c r="G15864"/>
      <c r="I15864" s="112"/>
    </row>
    <row r="15865" spans="7:9" x14ac:dyDescent="0.25">
      <c r="G15865"/>
      <c r="I15865" s="112"/>
    </row>
    <row r="15866" spans="7:9" x14ac:dyDescent="0.25">
      <c r="G15866"/>
      <c r="I15866" s="112"/>
    </row>
    <row r="15867" spans="7:9" x14ac:dyDescent="0.25">
      <c r="G15867"/>
      <c r="I15867" s="112"/>
    </row>
    <row r="15868" spans="7:9" x14ac:dyDescent="0.25">
      <c r="G15868"/>
      <c r="I15868" s="112"/>
    </row>
    <row r="15869" spans="7:9" x14ac:dyDescent="0.25">
      <c r="G15869"/>
      <c r="I15869" s="112"/>
    </row>
    <row r="15870" spans="7:9" x14ac:dyDescent="0.25">
      <c r="G15870"/>
      <c r="I15870" s="112"/>
    </row>
    <row r="15871" spans="7:9" x14ac:dyDescent="0.25">
      <c r="G15871"/>
      <c r="I15871" s="112"/>
    </row>
    <row r="15872" spans="7:9" x14ac:dyDescent="0.25">
      <c r="G15872"/>
      <c r="I15872" s="112"/>
    </row>
    <row r="15873" spans="7:9" x14ac:dyDescent="0.25">
      <c r="G15873"/>
      <c r="I15873" s="112"/>
    </row>
    <row r="15874" spans="7:9" x14ac:dyDescent="0.25">
      <c r="G15874"/>
      <c r="I15874" s="112"/>
    </row>
    <row r="15875" spans="7:9" x14ac:dyDescent="0.25">
      <c r="G15875"/>
      <c r="I15875" s="112"/>
    </row>
    <row r="15876" spans="7:9" x14ac:dyDescent="0.25">
      <c r="G15876"/>
      <c r="I15876" s="112"/>
    </row>
    <row r="15877" spans="7:9" x14ac:dyDescent="0.25">
      <c r="G15877"/>
      <c r="I15877" s="112"/>
    </row>
    <row r="15878" spans="7:9" x14ac:dyDescent="0.25">
      <c r="G15878"/>
      <c r="I15878" s="112"/>
    </row>
    <row r="15879" spans="7:9" x14ac:dyDescent="0.25">
      <c r="G15879"/>
      <c r="I15879" s="112"/>
    </row>
    <row r="15880" spans="7:9" x14ac:dyDescent="0.25">
      <c r="G15880"/>
      <c r="I15880" s="112"/>
    </row>
    <row r="15881" spans="7:9" x14ac:dyDescent="0.25">
      <c r="G15881"/>
      <c r="I15881" s="112"/>
    </row>
    <row r="15882" spans="7:9" x14ac:dyDescent="0.25">
      <c r="G15882"/>
      <c r="I15882" s="112"/>
    </row>
    <row r="15883" spans="7:9" x14ac:dyDescent="0.25">
      <c r="G15883"/>
      <c r="I15883" s="112"/>
    </row>
    <row r="15884" spans="7:9" x14ac:dyDescent="0.25">
      <c r="G15884"/>
      <c r="I15884" s="112"/>
    </row>
    <row r="15885" spans="7:9" x14ac:dyDescent="0.25">
      <c r="G15885"/>
      <c r="I15885" s="112"/>
    </row>
    <row r="15886" spans="7:9" x14ac:dyDescent="0.25">
      <c r="G15886"/>
      <c r="I15886" s="112"/>
    </row>
    <row r="15887" spans="7:9" x14ac:dyDescent="0.25">
      <c r="G15887"/>
      <c r="I15887" s="112"/>
    </row>
    <row r="15888" spans="7:9" x14ac:dyDescent="0.25">
      <c r="G15888"/>
      <c r="I15888" s="112"/>
    </row>
    <row r="15889" spans="7:9" x14ac:dyDescent="0.25">
      <c r="G15889"/>
      <c r="I15889" s="112"/>
    </row>
    <row r="15890" spans="7:9" x14ac:dyDescent="0.25">
      <c r="G15890"/>
      <c r="I15890" s="112"/>
    </row>
    <row r="15891" spans="7:9" x14ac:dyDescent="0.25">
      <c r="G15891"/>
      <c r="I15891" s="112"/>
    </row>
    <row r="15892" spans="7:9" x14ac:dyDescent="0.25">
      <c r="G15892"/>
      <c r="I15892" s="112"/>
    </row>
    <row r="15893" spans="7:9" x14ac:dyDescent="0.25">
      <c r="G15893"/>
      <c r="I15893" s="112"/>
    </row>
    <row r="15894" spans="7:9" x14ac:dyDescent="0.25">
      <c r="G15894"/>
      <c r="I15894" s="112"/>
    </row>
    <row r="15895" spans="7:9" x14ac:dyDescent="0.25">
      <c r="G15895"/>
      <c r="I15895" s="112"/>
    </row>
    <row r="15896" spans="7:9" x14ac:dyDescent="0.25">
      <c r="G15896"/>
      <c r="I15896" s="112"/>
    </row>
    <row r="15897" spans="7:9" x14ac:dyDescent="0.25">
      <c r="G15897"/>
      <c r="I15897" s="112"/>
    </row>
    <row r="15898" spans="7:9" x14ac:dyDescent="0.25">
      <c r="G15898"/>
      <c r="I15898" s="112"/>
    </row>
    <row r="15899" spans="7:9" x14ac:dyDescent="0.25">
      <c r="G15899"/>
      <c r="I15899" s="112"/>
    </row>
    <row r="15900" spans="7:9" x14ac:dyDescent="0.25">
      <c r="G15900"/>
      <c r="I15900" s="112"/>
    </row>
    <row r="15901" spans="7:9" x14ac:dyDescent="0.25">
      <c r="G15901"/>
      <c r="I15901" s="112"/>
    </row>
    <row r="15902" spans="7:9" x14ac:dyDescent="0.25">
      <c r="G15902"/>
      <c r="I15902" s="112"/>
    </row>
    <row r="15903" spans="7:9" x14ac:dyDescent="0.25">
      <c r="G15903"/>
      <c r="I15903" s="112"/>
    </row>
    <row r="15904" spans="7:9" x14ac:dyDescent="0.25">
      <c r="G15904"/>
      <c r="I15904" s="112"/>
    </row>
    <row r="15905" spans="7:9" x14ac:dyDescent="0.25">
      <c r="G15905"/>
      <c r="I15905" s="112"/>
    </row>
    <row r="15906" spans="7:9" x14ac:dyDescent="0.25">
      <c r="G15906"/>
      <c r="I15906" s="112"/>
    </row>
    <row r="15907" spans="7:9" x14ac:dyDescent="0.25">
      <c r="G15907"/>
      <c r="I15907" s="112"/>
    </row>
    <row r="15908" spans="7:9" x14ac:dyDescent="0.25">
      <c r="G15908"/>
      <c r="I15908" s="112"/>
    </row>
    <row r="15909" spans="7:9" x14ac:dyDescent="0.25">
      <c r="G15909"/>
      <c r="I15909" s="112"/>
    </row>
    <row r="15910" spans="7:9" x14ac:dyDescent="0.25">
      <c r="G15910"/>
      <c r="I15910" s="112"/>
    </row>
    <row r="15911" spans="7:9" x14ac:dyDescent="0.25">
      <c r="G15911"/>
      <c r="I15911" s="112"/>
    </row>
    <row r="15912" spans="7:9" x14ac:dyDescent="0.25">
      <c r="G15912"/>
      <c r="I15912" s="112"/>
    </row>
    <row r="15913" spans="7:9" x14ac:dyDescent="0.25">
      <c r="G15913"/>
      <c r="I15913" s="112"/>
    </row>
    <row r="15914" spans="7:9" x14ac:dyDescent="0.25">
      <c r="G15914"/>
      <c r="I15914" s="112"/>
    </row>
    <row r="15915" spans="7:9" x14ac:dyDescent="0.25">
      <c r="G15915"/>
      <c r="I15915" s="112"/>
    </row>
    <row r="15916" spans="7:9" x14ac:dyDescent="0.25">
      <c r="G15916"/>
      <c r="I15916" s="112"/>
    </row>
    <row r="15917" spans="7:9" x14ac:dyDescent="0.25">
      <c r="G15917"/>
      <c r="I15917" s="112"/>
    </row>
    <row r="15918" spans="7:9" x14ac:dyDescent="0.25">
      <c r="G15918"/>
      <c r="I15918" s="112"/>
    </row>
    <row r="15919" spans="7:9" x14ac:dyDescent="0.25">
      <c r="G15919"/>
      <c r="I15919" s="112"/>
    </row>
    <row r="15920" spans="7:9" x14ac:dyDescent="0.25">
      <c r="G15920"/>
      <c r="I15920" s="112"/>
    </row>
    <row r="15921" spans="7:9" x14ac:dyDescent="0.25">
      <c r="G15921"/>
      <c r="I15921" s="112"/>
    </row>
    <row r="15922" spans="7:9" x14ac:dyDescent="0.25">
      <c r="G15922"/>
      <c r="I15922" s="112"/>
    </row>
    <row r="15923" spans="7:9" x14ac:dyDescent="0.25">
      <c r="G15923"/>
      <c r="I15923" s="112"/>
    </row>
    <row r="15924" spans="7:9" x14ac:dyDescent="0.25">
      <c r="G15924"/>
      <c r="I15924" s="112"/>
    </row>
    <row r="15925" spans="7:9" x14ac:dyDescent="0.25">
      <c r="G15925"/>
      <c r="I15925" s="112"/>
    </row>
    <row r="15926" spans="7:9" x14ac:dyDescent="0.25">
      <c r="G15926"/>
      <c r="I15926" s="112"/>
    </row>
    <row r="15927" spans="7:9" x14ac:dyDescent="0.25">
      <c r="G15927"/>
      <c r="I15927" s="112"/>
    </row>
    <row r="15928" spans="7:9" x14ac:dyDescent="0.25">
      <c r="G15928"/>
      <c r="I15928" s="112"/>
    </row>
    <row r="15929" spans="7:9" x14ac:dyDescent="0.25">
      <c r="G15929"/>
      <c r="I15929" s="112"/>
    </row>
    <row r="15930" spans="7:9" x14ac:dyDescent="0.25">
      <c r="G15930"/>
      <c r="I15930" s="112"/>
    </row>
    <row r="15931" spans="7:9" x14ac:dyDescent="0.25">
      <c r="G15931"/>
      <c r="I15931" s="112"/>
    </row>
    <row r="15932" spans="7:9" x14ac:dyDescent="0.25">
      <c r="G15932"/>
      <c r="I15932" s="112"/>
    </row>
    <row r="15933" spans="7:9" x14ac:dyDescent="0.25">
      <c r="G15933"/>
      <c r="I15933" s="112"/>
    </row>
    <row r="15934" spans="7:9" x14ac:dyDescent="0.25">
      <c r="G15934"/>
      <c r="I15934" s="112"/>
    </row>
    <row r="15935" spans="7:9" x14ac:dyDescent="0.25">
      <c r="G15935"/>
      <c r="I15935" s="112"/>
    </row>
    <row r="15936" spans="7:9" x14ac:dyDescent="0.25">
      <c r="G15936"/>
      <c r="I15936" s="112"/>
    </row>
    <row r="15937" spans="7:9" x14ac:dyDescent="0.25">
      <c r="G15937"/>
      <c r="I15937" s="112"/>
    </row>
    <row r="15938" spans="7:9" x14ac:dyDescent="0.25">
      <c r="G15938"/>
      <c r="I15938" s="112"/>
    </row>
    <row r="15939" spans="7:9" x14ac:dyDescent="0.25">
      <c r="G15939"/>
      <c r="I15939" s="112"/>
    </row>
    <row r="15940" spans="7:9" x14ac:dyDescent="0.25">
      <c r="G15940"/>
      <c r="I15940" s="112"/>
    </row>
    <row r="15941" spans="7:9" x14ac:dyDescent="0.25">
      <c r="G15941"/>
      <c r="I15941" s="112"/>
    </row>
    <row r="15942" spans="7:9" x14ac:dyDescent="0.25">
      <c r="G15942"/>
      <c r="I15942" s="112"/>
    </row>
    <row r="15943" spans="7:9" x14ac:dyDescent="0.25">
      <c r="G15943"/>
      <c r="I15943" s="112"/>
    </row>
    <row r="15944" spans="7:9" x14ac:dyDescent="0.25">
      <c r="G15944"/>
      <c r="I15944" s="112"/>
    </row>
    <row r="15945" spans="7:9" x14ac:dyDescent="0.25">
      <c r="G15945"/>
      <c r="I15945" s="112"/>
    </row>
    <row r="15946" spans="7:9" x14ac:dyDescent="0.25">
      <c r="G15946"/>
      <c r="I15946" s="112"/>
    </row>
    <row r="15947" spans="7:9" x14ac:dyDescent="0.25">
      <c r="G15947"/>
      <c r="I15947" s="112"/>
    </row>
    <row r="15948" spans="7:9" x14ac:dyDescent="0.25">
      <c r="G15948"/>
      <c r="I15948" s="112"/>
    </row>
    <row r="15949" spans="7:9" x14ac:dyDescent="0.25">
      <c r="G15949"/>
      <c r="I15949" s="112"/>
    </row>
    <row r="15950" spans="7:9" x14ac:dyDescent="0.25">
      <c r="G15950"/>
      <c r="I15950" s="112"/>
    </row>
    <row r="15951" spans="7:9" x14ac:dyDescent="0.25">
      <c r="G15951"/>
      <c r="I15951" s="112"/>
    </row>
    <row r="15952" spans="7:9" x14ac:dyDescent="0.25">
      <c r="G15952"/>
      <c r="I15952" s="112"/>
    </row>
    <row r="15953" spans="7:9" x14ac:dyDescent="0.25">
      <c r="G15953"/>
      <c r="I15953" s="112"/>
    </row>
    <row r="15954" spans="7:9" x14ac:dyDescent="0.25">
      <c r="G15954"/>
      <c r="I15954" s="112"/>
    </row>
    <row r="15955" spans="7:9" x14ac:dyDescent="0.25">
      <c r="G15955"/>
      <c r="I15955" s="112"/>
    </row>
    <row r="15956" spans="7:9" x14ac:dyDescent="0.25">
      <c r="G15956"/>
      <c r="I15956" s="112"/>
    </row>
    <row r="15957" spans="7:9" x14ac:dyDescent="0.25">
      <c r="G15957"/>
      <c r="I15957" s="112"/>
    </row>
    <row r="15958" spans="7:9" x14ac:dyDescent="0.25">
      <c r="G15958"/>
      <c r="I15958" s="112"/>
    </row>
    <row r="15959" spans="7:9" x14ac:dyDescent="0.25">
      <c r="G15959"/>
      <c r="I15959" s="112"/>
    </row>
    <row r="15960" spans="7:9" x14ac:dyDescent="0.25">
      <c r="G15960"/>
      <c r="I15960" s="112"/>
    </row>
    <row r="15961" spans="7:9" x14ac:dyDescent="0.25">
      <c r="G15961"/>
      <c r="I15961" s="112"/>
    </row>
    <row r="15962" spans="7:9" x14ac:dyDescent="0.25">
      <c r="G15962"/>
      <c r="I15962" s="112"/>
    </row>
    <row r="15963" spans="7:9" x14ac:dyDescent="0.25">
      <c r="G15963"/>
      <c r="I15963" s="112"/>
    </row>
    <row r="15964" spans="7:9" x14ac:dyDescent="0.25">
      <c r="G15964"/>
      <c r="I15964" s="112"/>
    </row>
    <row r="15965" spans="7:9" x14ac:dyDescent="0.25">
      <c r="G15965"/>
      <c r="I15965" s="112"/>
    </row>
    <row r="15966" spans="7:9" x14ac:dyDescent="0.25">
      <c r="G15966"/>
      <c r="I15966" s="112"/>
    </row>
    <row r="15967" spans="7:9" x14ac:dyDescent="0.25">
      <c r="G15967"/>
      <c r="I15967" s="112"/>
    </row>
    <row r="15968" spans="7:9" x14ac:dyDescent="0.25">
      <c r="G15968"/>
      <c r="I15968" s="112"/>
    </row>
    <row r="15969" spans="7:9" x14ac:dyDescent="0.25">
      <c r="G15969"/>
      <c r="I15969" s="112"/>
    </row>
    <row r="15970" spans="7:9" x14ac:dyDescent="0.25">
      <c r="G15970"/>
      <c r="I15970" s="112"/>
    </row>
    <row r="15971" spans="7:9" x14ac:dyDescent="0.25">
      <c r="G15971"/>
      <c r="I15971" s="112"/>
    </row>
    <row r="15972" spans="7:9" x14ac:dyDescent="0.25">
      <c r="G15972"/>
      <c r="I15972" s="112"/>
    </row>
    <row r="15973" spans="7:9" x14ac:dyDescent="0.25">
      <c r="G15973"/>
      <c r="I15973" s="112"/>
    </row>
    <row r="15974" spans="7:9" x14ac:dyDescent="0.25">
      <c r="G15974"/>
      <c r="I15974" s="112"/>
    </row>
    <row r="15975" spans="7:9" x14ac:dyDescent="0.25">
      <c r="G15975"/>
      <c r="I15975" s="112"/>
    </row>
    <row r="15976" spans="7:9" x14ac:dyDescent="0.25">
      <c r="G15976"/>
      <c r="I15976" s="112"/>
    </row>
    <row r="15977" spans="7:9" x14ac:dyDescent="0.25">
      <c r="G15977"/>
      <c r="I15977" s="112"/>
    </row>
    <row r="15978" spans="7:9" x14ac:dyDescent="0.25">
      <c r="G15978"/>
      <c r="I15978" s="112"/>
    </row>
    <row r="15979" spans="7:9" x14ac:dyDescent="0.25">
      <c r="G15979"/>
      <c r="I15979" s="112"/>
    </row>
    <row r="15980" spans="7:9" x14ac:dyDescent="0.25">
      <c r="G15980"/>
      <c r="I15980" s="112"/>
    </row>
    <row r="15981" spans="7:9" x14ac:dyDescent="0.25">
      <c r="G15981"/>
      <c r="I15981" s="112"/>
    </row>
    <row r="15982" spans="7:9" x14ac:dyDescent="0.25">
      <c r="G15982"/>
      <c r="I15982" s="112"/>
    </row>
    <row r="15983" spans="7:9" x14ac:dyDescent="0.25">
      <c r="G15983"/>
      <c r="I15983" s="112"/>
    </row>
    <row r="15984" spans="7:9" x14ac:dyDescent="0.25">
      <c r="G15984"/>
      <c r="I15984" s="112"/>
    </row>
    <row r="15985" spans="7:9" x14ac:dyDescent="0.25">
      <c r="G15985"/>
      <c r="I15985" s="112"/>
    </row>
    <row r="15986" spans="7:9" x14ac:dyDescent="0.25">
      <c r="G15986"/>
      <c r="I15986" s="112"/>
    </row>
    <row r="15987" spans="7:9" x14ac:dyDescent="0.25">
      <c r="G15987"/>
      <c r="I15987" s="112"/>
    </row>
    <row r="15988" spans="7:9" x14ac:dyDescent="0.25">
      <c r="G15988"/>
      <c r="I15988" s="112"/>
    </row>
    <row r="15989" spans="7:9" x14ac:dyDescent="0.25">
      <c r="G15989"/>
      <c r="I15989" s="112"/>
    </row>
    <row r="15990" spans="7:9" x14ac:dyDescent="0.25">
      <c r="G15990"/>
      <c r="I15990" s="112"/>
    </row>
    <row r="15991" spans="7:9" x14ac:dyDescent="0.25">
      <c r="G15991"/>
      <c r="I15991" s="112"/>
    </row>
    <row r="15992" spans="7:9" x14ac:dyDescent="0.25">
      <c r="G15992"/>
      <c r="I15992" s="112"/>
    </row>
    <row r="15993" spans="7:9" x14ac:dyDescent="0.25">
      <c r="G15993"/>
      <c r="I15993" s="112"/>
    </row>
    <row r="15994" spans="7:9" x14ac:dyDescent="0.25">
      <c r="G15994"/>
      <c r="I15994" s="112"/>
    </row>
    <row r="15995" spans="7:9" x14ac:dyDescent="0.25">
      <c r="G15995"/>
      <c r="I15995" s="112"/>
    </row>
    <row r="15996" spans="7:9" x14ac:dyDescent="0.25">
      <c r="G15996"/>
      <c r="I15996" s="112"/>
    </row>
    <row r="15997" spans="7:9" x14ac:dyDescent="0.25">
      <c r="G15997"/>
      <c r="I15997" s="112"/>
    </row>
    <row r="15998" spans="7:9" x14ac:dyDescent="0.25">
      <c r="G15998"/>
      <c r="I15998" s="112"/>
    </row>
    <row r="15999" spans="7:9" x14ac:dyDescent="0.25">
      <c r="G15999"/>
      <c r="I15999" s="112"/>
    </row>
    <row r="16000" spans="7:9" x14ac:dyDescent="0.25">
      <c r="G16000"/>
      <c r="I16000" s="112"/>
    </row>
    <row r="16001" spans="7:9" x14ac:dyDescent="0.25">
      <c r="G16001"/>
      <c r="I16001" s="112"/>
    </row>
    <row r="16002" spans="7:9" x14ac:dyDescent="0.25">
      <c r="G16002"/>
      <c r="I16002" s="112"/>
    </row>
    <row r="16003" spans="7:9" x14ac:dyDescent="0.25">
      <c r="G16003"/>
      <c r="I16003" s="112"/>
    </row>
    <row r="16004" spans="7:9" x14ac:dyDescent="0.25">
      <c r="G16004"/>
      <c r="I16004" s="112"/>
    </row>
    <row r="16005" spans="7:9" x14ac:dyDescent="0.25">
      <c r="G16005"/>
      <c r="I16005" s="112"/>
    </row>
    <row r="16006" spans="7:9" x14ac:dyDescent="0.25">
      <c r="G16006"/>
      <c r="I16006" s="112"/>
    </row>
    <row r="16007" spans="7:9" x14ac:dyDescent="0.25">
      <c r="G16007"/>
      <c r="I16007" s="112"/>
    </row>
    <row r="16008" spans="7:9" x14ac:dyDescent="0.25">
      <c r="G16008"/>
      <c r="I16008" s="112"/>
    </row>
    <row r="16009" spans="7:9" x14ac:dyDescent="0.25">
      <c r="G16009"/>
      <c r="I16009" s="112"/>
    </row>
    <row r="16010" spans="7:9" x14ac:dyDescent="0.25">
      <c r="G16010"/>
      <c r="I16010" s="112"/>
    </row>
    <row r="16011" spans="7:9" x14ac:dyDescent="0.25">
      <c r="G16011"/>
      <c r="I16011" s="112"/>
    </row>
    <row r="16012" spans="7:9" x14ac:dyDescent="0.25">
      <c r="G16012"/>
      <c r="I16012" s="112"/>
    </row>
    <row r="16013" spans="7:9" x14ac:dyDescent="0.25">
      <c r="G16013"/>
      <c r="I16013" s="112"/>
    </row>
    <row r="16014" spans="7:9" x14ac:dyDescent="0.25">
      <c r="G16014"/>
      <c r="I16014" s="112"/>
    </row>
    <row r="16015" spans="7:9" x14ac:dyDescent="0.25">
      <c r="G16015"/>
      <c r="I16015" s="112"/>
    </row>
    <row r="16016" spans="7:9" x14ac:dyDescent="0.25">
      <c r="G16016"/>
      <c r="I16016" s="112"/>
    </row>
    <row r="16017" spans="7:9" x14ac:dyDescent="0.25">
      <c r="G16017"/>
      <c r="I16017" s="112"/>
    </row>
    <row r="16018" spans="7:9" x14ac:dyDescent="0.25">
      <c r="G16018"/>
      <c r="I16018" s="112"/>
    </row>
    <row r="16019" spans="7:9" x14ac:dyDescent="0.25">
      <c r="G16019"/>
      <c r="I16019" s="112"/>
    </row>
    <row r="16020" spans="7:9" x14ac:dyDescent="0.25">
      <c r="G16020"/>
      <c r="I16020" s="112"/>
    </row>
    <row r="16021" spans="7:9" x14ac:dyDescent="0.25">
      <c r="G16021"/>
      <c r="I16021" s="112"/>
    </row>
    <row r="16022" spans="7:9" x14ac:dyDescent="0.25">
      <c r="G16022"/>
      <c r="I16022" s="112"/>
    </row>
    <row r="16023" spans="7:9" x14ac:dyDescent="0.25">
      <c r="G16023"/>
      <c r="I16023" s="112"/>
    </row>
    <row r="16024" spans="7:9" x14ac:dyDescent="0.25">
      <c r="G16024"/>
      <c r="I16024" s="112"/>
    </row>
    <row r="16025" spans="7:9" x14ac:dyDescent="0.25">
      <c r="G16025"/>
      <c r="I16025" s="112"/>
    </row>
    <row r="16026" spans="7:9" x14ac:dyDescent="0.25">
      <c r="G16026"/>
      <c r="I16026" s="112"/>
    </row>
    <row r="16027" spans="7:9" x14ac:dyDescent="0.25">
      <c r="G16027"/>
      <c r="I16027" s="112"/>
    </row>
    <row r="16028" spans="7:9" x14ac:dyDescent="0.25">
      <c r="G16028"/>
      <c r="I16028" s="112"/>
    </row>
    <row r="16029" spans="7:9" x14ac:dyDescent="0.25">
      <c r="G16029"/>
      <c r="I16029" s="112"/>
    </row>
    <row r="16030" spans="7:9" x14ac:dyDescent="0.25">
      <c r="G16030"/>
      <c r="I16030" s="112"/>
    </row>
    <row r="16031" spans="7:9" x14ac:dyDescent="0.25">
      <c r="G16031"/>
      <c r="I16031" s="112"/>
    </row>
    <row r="16032" spans="7:9" x14ac:dyDescent="0.25">
      <c r="G16032"/>
      <c r="I16032" s="112"/>
    </row>
    <row r="16033" spans="7:9" x14ac:dyDescent="0.25">
      <c r="G16033"/>
      <c r="I16033" s="112"/>
    </row>
    <row r="16034" spans="7:9" x14ac:dyDescent="0.25">
      <c r="G16034"/>
      <c r="I16034" s="112"/>
    </row>
    <row r="16035" spans="7:9" x14ac:dyDescent="0.25">
      <c r="G16035"/>
      <c r="I16035" s="112"/>
    </row>
    <row r="16036" spans="7:9" x14ac:dyDescent="0.25">
      <c r="G16036"/>
      <c r="I16036" s="112"/>
    </row>
    <row r="16037" spans="7:9" x14ac:dyDescent="0.25">
      <c r="G16037"/>
      <c r="I16037" s="112"/>
    </row>
    <row r="16038" spans="7:9" x14ac:dyDescent="0.25">
      <c r="G16038"/>
      <c r="I16038" s="112"/>
    </row>
    <row r="16039" spans="7:9" x14ac:dyDescent="0.25">
      <c r="G16039"/>
      <c r="I16039" s="112"/>
    </row>
    <row r="16040" spans="7:9" x14ac:dyDescent="0.25">
      <c r="G16040"/>
      <c r="I16040" s="112"/>
    </row>
    <row r="16041" spans="7:9" x14ac:dyDescent="0.25">
      <c r="G16041"/>
      <c r="I16041" s="112"/>
    </row>
    <row r="16042" spans="7:9" x14ac:dyDescent="0.25">
      <c r="G16042"/>
      <c r="I16042" s="112"/>
    </row>
    <row r="16043" spans="7:9" x14ac:dyDescent="0.25">
      <c r="G16043"/>
      <c r="I16043" s="112"/>
    </row>
    <row r="16044" spans="7:9" x14ac:dyDescent="0.25">
      <c r="G16044"/>
      <c r="I16044" s="112"/>
    </row>
    <row r="16045" spans="7:9" x14ac:dyDescent="0.25">
      <c r="G16045"/>
      <c r="I16045" s="112"/>
    </row>
    <row r="16046" spans="7:9" x14ac:dyDescent="0.25">
      <c r="G16046"/>
      <c r="I16046" s="112"/>
    </row>
    <row r="16047" spans="7:9" x14ac:dyDescent="0.25">
      <c r="G16047"/>
      <c r="I16047" s="112"/>
    </row>
    <row r="16048" spans="7:9" x14ac:dyDescent="0.25">
      <c r="G16048"/>
      <c r="I16048" s="112"/>
    </row>
    <row r="16049" spans="7:9" x14ac:dyDescent="0.25">
      <c r="G16049"/>
      <c r="I16049" s="112"/>
    </row>
    <row r="16050" spans="7:9" x14ac:dyDescent="0.25">
      <c r="G16050"/>
      <c r="I16050" s="112"/>
    </row>
    <row r="16051" spans="7:9" x14ac:dyDescent="0.25">
      <c r="G16051"/>
      <c r="I16051" s="112"/>
    </row>
    <row r="16052" spans="7:9" x14ac:dyDescent="0.25">
      <c r="G16052"/>
      <c r="I16052" s="112"/>
    </row>
    <row r="16053" spans="7:9" x14ac:dyDescent="0.25">
      <c r="G16053"/>
      <c r="I16053" s="112"/>
    </row>
    <row r="16054" spans="7:9" x14ac:dyDescent="0.25">
      <c r="G16054"/>
      <c r="I16054" s="112"/>
    </row>
    <row r="16055" spans="7:9" x14ac:dyDescent="0.25">
      <c r="G16055"/>
      <c r="I16055" s="112"/>
    </row>
    <row r="16056" spans="7:9" x14ac:dyDescent="0.25">
      <c r="G16056"/>
      <c r="I16056" s="112"/>
    </row>
    <row r="16057" spans="7:9" x14ac:dyDescent="0.25">
      <c r="G16057"/>
      <c r="I16057" s="112"/>
    </row>
    <row r="16058" spans="7:9" x14ac:dyDescent="0.25">
      <c r="G16058"/>
      <c r="I16058" s="112"/>
    </row>
    <row r="16059" spans="7:9" x14ac:dyDescent="0.25">
      <c r="G16059"/>
      <c r="I16059" s="112"/>
    </row>
    <row r="16060" spans="7:9" x14ac:dyDescent="0.25">
      <c r="G16060"/>
      <c r="I16060" s="112"/>
    </row>
    <row r="16061" spans="7:9" x14ac:dyDescent="0.25">
      <c r="G16061"/>
      <c r="I16061" s="112"/>
    </row>
    <row r="16062" spans="7:9" x14ac:dyDescent="0.25">
      <c r="G16062"/>
      <c r="I16062" s="112"/>
    </row>
    <row r="16063" spans="7:9" x14ac:dyDescent="0.25">
      <c r="G16063"/>
      <c r="I16063" s="112"/>
    </row>
    <row r="16064" spans="7:9" x14ac:dyDescent="0.25">
      <c r="G16064"/>
      <c r="I16064" s="112"/>
    </row>
    <row r="16065" spans="7:9" x14ac:dyDescent="0.25">
      <c r="G16065"/>
      <c r="I16065" s="112"/>
    </row>
    <row r="16066" spans="7:9" x14ac:dyDescent="0.25">
      <c r="G16066"/>
      <c r="I16066" s="112"/>
    </row>
    <row r="16067" spans="7:9" x14ac:dyDescent="0.25">
      <c r="G16067"/>
      <c r="I16067" s="112"/>
    </row>
    <row r="16068" spans="7:9" x14ac:dyDescent="0.25">
      <c r="G16068"/>
      <c r="I16068" s="112"/>
    </row>
    <row r="16069" spans="7:9" x14ac:dyDescent="0.25">
      <c r="G16069"/>
      <c r="I16069" s="112"/>
    </row>
    <row r="16070" spans="7:9" x14ac:dyDescent="0.25">
      <c r="G16070"/>
      <c r="I16070" s="112"/>
    </row>
    <row r="16071" spans="7:9" x14ac:dyDescent="0.25">
      <c r="G16071"/>
      <c r="I16071" s="112"/>
    </row>
    <row r="16072" spans="7:9" x14ac:dyDescent="0.25">
      <c r="G16072"/>
      <c r="I16072" s="112"/>
    </row>
    <row r="16073" spans="7:9" x14ac:dyDescent="0.25">
      <c r="G16073"/>
      <c r="I16073" s="112"/>
    </row>
    <row r="16074" spans="7:9" x14ac:dyDescent="0.25">
      <c r="G16074"/>
      <c r="I16074" s="112"/>
    </row>
    <row r="16075" spans="7:9" x14ac:dyDescent="0.25">
      <c r="G16075"/>
      <c r="I16075" s="112"/>
    </row>
    <row r="16076" spans="7:9" x14ac:dyDescent="0.25">
      <c r="G16076"/>
      <c r="I16076" s="112"/>
    </row>
    <row r="16077" spans="7:9" x14ac:dyDescent="0.25">
      <c r="G16077"/>
      <c r="I16077" s="112"/>
    </row>
    <row r="16078" spans="7:9" x14ac:dyDescent="0.25">
      <c r="G16078"/>
      <c r="I16078" s="112"/>
    </row>
    <row r="16079" spans="7:9" x14ac:dyDescent="0.25">
      <c r="G16079"/>
      <c r="I16079" s="112"/>
    </row>
    <row r="16080" spans="7:9" x14ac:dyDescent="0.25">
      <c r="G16080"/>
      <c r="I16080" s="112"/>
    </row>
    <row r="16081" spans="7:9" x14ac:dyDescent="0.25">
      <c r="G16081"/>
      <c r="I16081" s="112"/>
    </row>
    <row r="16082" spans="7:9" x14ac:dyDescent="0.25">
      <c r="G16082"/>
      <c r="I16082" s="112"/>
    </row>
    <row r="16083" spans="7:9" x14ac:dyDescent="0.25">
      <c r="G16083"/>
      <c r="I16083" s="112"/>
    </row>
    <row r="16084" spans="7:9" x14ac:dyDescent="0.25">
      <c r="G16084"/>
      <c r="I16084" s="112"/>
    </row>
    <row r="16085" spans="7:9" x14ac:dyDescent="0.25">
      <c r="G16085"/>
      <c r="I16085" s="112"/>
    </row>
    <row r="16086" spans="7:9" x14ac:dyDescent="0.25">
      <c r="G16086"/>
      <c r="I16086" s="112"/>
    </row>
    <row r="16087" spans="7:9" x14ac:dyDescent="0.25">
      <c r="G16087"/>
      <c r="I16087" s="112"/>
    </row>
    <row r="16088" spans="7:9" x14ac:dyDescent="0.25">
      <c r="G16088"/>
      <c r="I16088" s="112"/>
    </row>
    <row r="16089" spans="7:9" x14ac:dyDescent="0.25">
      <c r="G16089"/>
      <c r="I16089" s="112"/>
    </row>
    <row r="16090" spans="7:9" x14ac:dyDescent="0.25">
      <c r="G16090"/>
      <c r="I16090" s="112"/>
    </row>
    <row r="16091" spans="7:9" x14ac:dyDescent="0.25">
      <c r="G16091"/>
      <c r="I16091" s="112"/>
    </row>
    <row r="16092" spans="7:9" x14ac:dyDescent="0.25">
      <c r="G16092"/>
      <c r="I16092" s="112"/>
    </row>
    <row r="16093" spans="7:9" x14ac:dyDescent="0.25">
      <c r="G16093"/>
      <c r="I16093" s="112"/>
    </row>
    <row r="16094" spans="7:9" x14ac:dyDescent="0.25">
      <c r="G16094"/>
      <c r="I16094" s="112"/>
    </row>
    <row r="16095" spans="7:9" x14ac:dyDescent="0.25">
      <c r="G16095"/>
      <c r="I16095" s="112"/>
    </row>
    <row r="16096" spans="7:9" x14ac:dyDescent="0.25">
      <c r="G16096"/>
      <c r="I16096" s="112"/>
    </row>
    <row r="16097" spans="7:9" x14ac:dyDescent="0.25">
      <c r="G16097"/>
      <c r="I16097" s="112"/>
    </row>
    <row r="16098" spans="7:9" x14ac:dyDescent="0.25">
      <c r="G16098"/>
      <c r="I16098" s="112"/>
    </row>
    <row r="16099" spans="7:9" x14ac:dyDescent="0.25">
      <c r="G16099"/>
      <c r="I16099" s="112"/>
    </row>
    <row r="16100" spans="7:9" x14ac:dyDescent="0.25">
      <c r="G16100"/>
      <c r="I16100" s="112"/>
    </row>
    <row r="16101" spans="7:9" x14ac:dyDescent="0.25">
      <c r="G16101"/>
      <c r="I16101" s="112"/>
    </row>
    <row r="16102" spans="7:9" x14ac:dyDescent="0.25">
      <c r="G16102"/>
      <c r="I16102" s="112"/>
    </row>
    <row r="16103" spans="7:9" x14ac:dyDescent="0.25">
      <c r="G16103"/>
      <c r="I16103" s="112"/>
    </row>
    <row r="16104" spans="7:9" x14ac:dyDescent="0.25">
      <c r="G16104"/>
      <c r="I16104" s="112"/>
    </row>
    <row r="16105" spans="7:9" x14ac:dyDescent="0.25">
      <c r="G16105"/>
      <c r="I16105" s="112"/>
    </row>
    <row r="16106" spans="7:9" x14ac:dyDescent="0.25">
      <c r="G16106"/>
      <c r="I16106" s="112"/>
    </row>
    <row r="16107" spans="7:9" x14ac:dyDescent="0.25">
      <c r="G16107"/>
      <c r="I16107" s="112"/>
    </row>
    <row r="16108" spans="7:9" x14ac:dyDescent="0.25">
      <c r="G16108"/>
      <c r="I16108" s="112"/>
    </row>
    <row r="16109" spans="7:9" x14ac:dyDescent="0.25">
      <c r="G16109"/>
      <c r="I16109" s="112"/>
    </row>
    <row r="16110" spans="7:9" x14ac:dyDescent="0.25">
      <c r="G16110"/>
      <c r="I16110" s="112"/>
    </row>
    <row r="16111" spans="7:9" x14ac:dyDescent="0.25">
      <c r="G16111"/>
      <c r="I16111" s="112"/>
    </row>
    <row r="16112" spans="7:9" x14ac:dyDescent="0.25">
      <c r="G16112"/>
      <c r="I16112" s="112"/>
    </row>
    <row r="16113" spans="7:9" x14ac:dyDescent="0.25">
      <c r="G16113"/>
      <c r="I16113" s="112"/>
    </row>
    <row r="16114" spans="7:9" x14ac:dyDescent="0.25">
      <c r="G16114"/>
      <c r="I16114" s="112"/>
    </row>
    <row r="16115" spans="7:9" x14ac:dyDescent="0.25">
      <c r="G16115"/>
      <c r="I16115" s="112"/>
    </row>
    <row r="16116" spans="7:9" x14ac:dyDescent="0.25">
      <c r="G16116"/>
      <c r="I16116" s="112"/>
    </row>
    <row r="16117" spans="7:9" x14ac:dyDescent="0.25">
      <c r="G16117"/>
      <c r="I16117" s="112"/>
    </row>
    <row r="16118" spans="7:9" x14ac:dyDescent="0.25">
      <c r="G16118"/>
      <c r="I16118" s="112"/>
    </row>
    <row r="16119" spans="7:9" x14ac:dyDescent="0.25">
      <c r="G16119"/>
      <c r="I16119" s="112"/>
    </row>
    <row r="16120" spans="7:9" x14ac:dyDescent="0.25">
      <c r="G16120"/>
      <c r="I16120" s="112"/>
    </row>
    <row r="16121" spans="7:9" x14ac:dyDescent="0.25">
      <c r="G16121"/>
      <c r="I16121" s="112"/>
    </row>
    <row r="16122" spans="7:9" x14ac:dyDescent="0.25">
      <c r="G16122"/>
      <c r="I16122" s="112"/>
    </row>
    <row r="16123" spans="7:9" x14ac:dyDescent="0.25">
      <c r="G16123"/>
      <c r="I16123" s="112"/>
    </row>
    <row r="16124" spans="7:9" x14ac:dyDescent="0.25">
      <c r="G16124"/>
      <c r="I16124" s="112"/>
    </row>
    <row r="16125" spans="7:9" x14ac:dyDescent="0.25">
      <c r="G16125"/>
      <c r="I16125" s="112"/>
    </row>
    <row r="16126" spans="7:9" x14ac:dyDescent="0.25">
      <c r="G16126"/>
      <c r="I16126" s="112"/>
    </row>
    <row r="16127" spans="7:9" x14ac:dyDescent="0.25">
      <c r="G16127"/>
      <c r="I16127" s="112"/>
    </row>
    <row r="16128" spans="7:9" x14ac:dyDescent="0.25">
      <c r="G16128"/>
      <c r="I16128" s="112"/>
    </row>
    <row r="16129" spans="7:9" x14ac:dyDescent="0.25">
      <c r="G16129"/>
      <c r="I16129" s="112"/>
    </row>
    <row r="16130" spans="7:9" x14ac:dyDescent="0.25">
      <c r="G16130"/>
      <c r="I16130" s="112"/>
    </row>
    <row r="16131" spans="7:9" x14ac:dyDescent="0.25">
      <c r="G16131"/>
      <c r="I16131" s="112"/>
    </row>
    <row r="16132" spans="7:9" x14ac:dyDescent="0.25">
      <c r="G16132"/>
      <c r="I16132" s="112"/>
    </row>
    <row r="16133" spans="7:9" x14ac:dyDescent="0.25">
      <c r="G16133"/>
      <c r="I16133" s="112"/>
    </row>
    <row r="16134" spans="7:9" x14ac:dyDescent="0.25">
      <c r="G16134"/>
      <c r="I16134" s="112"/>
    </row>
    <row r="16135" spans="7:9" x14ac:dyDescent="0.25">
      <c r="G16135"/>
      <c r="I16135" s="112"/>
    </row>
    <row r="16136" spans="7:9" x14ac:dyDescent="0.25">
      <c r="G16136"/>
      <c r="I16136" s="112"/>
    </row>
    <row r="16137" spans="7:9" x14ac:dyDescent="0.25">
      <c r="G16137"/>
      <c r="I16137" s="112"/>
    </row>
    <row r="16138" spans="7:9" x14ac:dyDescent="0.25">
      <c r="G16138"/>
      <c r="I16138" s="112"/>
    </row>
    <row r="16139" spans="7:9" x14ac:dyDescent="0.25">
      <c r="G16139"/>
      <c r="I16139" s="112"/>
    </row>
    <row r="16140" spans="7:9" x14ac:dyDescent="0.25">
      <c r="G16140"/>
      <c r="I16140" s="112"/>
    </row>
    <row r="16141" spans="7:9" x14ac:dyDescent="0.25">
      <c r="G16141"/>
      <c r="I16141" s="112"/>
    </row>
    <row r="16142" spans="7:9" x14ac:dyDescent="0.25">
      <c r="G16142"/>
      <c r="I16142" s="112"/>
    </row>
    <row r="16143" spans="7:9" x14ac:dyDescent="0.25">
      <c r="G16143"/>
      <c r="I16143" s="112"/>
    </row>
    <row r="16144" spans="7:9" x14ac:dyDescent="0.25">
      <c r="G16144"/>
      <c r="I16144" s="112"/>
    </row>
    <row r="16145" spans="7:9" x14ac:dyDescent="0.25">
      <c r="G16145"/>
      <c r="I16145" s="112"/>
    </row>
    <row r="16146" spans="7:9" x14ac:dyDescent="0.25">
      <c r="G16146"/>
      <c r="I16146" s="112"/>
    </row>
    <row r="16147" spans="7:9" x14ac:dyDescent="0.25">
      <c r="G16147"/>
      <c r="I16147" s="112"/>
    </row>
    <row r="16148" spans="7:9" x14ac:dyDescent="0.25">
      <c r="G16148"/>
      <c r="I16148" s="112"/>
    </row>
    <row r="16149" spans="7:9" x14ac:dyDescent="0.25">
      <c r="G16149"/>
      <c r="I16149" s="112"/>
    </row>
    <row r="16150" spans="7:9" x14ac:dyDescent="0.25">
      <c r="G16150"/>
      <c r="I16150" s="112"/>
    </row>
    <row r="16151" spans="7:9" x14ac:dyDescent="0.25">
      <c r="G16151"/>
      <c r="I16151" s="112"/>
    </row>
    <row r="16152" spans="7:9" x14ac:dyDescent="0.25">
      <c r="G16152"/>
      <c r="I16152" s="112"/>
    </row>
    <row r="16153" spans="7:9" x14ac:dyDescent="0.25">
      <c r="G16153"/>
      <c r="I16153" s="112"/>
    </row>
    <row r="16154" spans="7:9" x14ac:dyDescent="0.25">
      <c r="G16154"/>
      <c r="I16154" s="112"/>
    </row>
    <row r="16155" spans="7:9" x14ac:dyDescent="0.25">
      <c r="G16155"/>
      <c r="I16155" s="112"/>
    </row>
    <row r="16156" spans="7:9" x14ac:dyDescent="0.25">
      <c r="G16156"/>
      <c r="I16156" s="112"/>
    </row>
    <row r="16157" spans="7:9" x14ac:dyDescent="0.25">
      <c r="G16157"/>
      <c r="I16157" s="112"/>
    </row>
    <row r="16158" spans="7:9" x14ac:dyDescent="0.25">
      <c r="G16158"/>
      <c r="I16158" s="112"/>
    </row>
    <row r="16159" spans="7:9" x14ac:dyDescent="0.25">
      <c r="G16159"/>
      <c r="I16159" s="112"/>
    </row>
    <row r="16160" spans="7:9" x14ac:dyDescent="0.25">
      <c r="G16160"/>
      <c r="I16160" s="112"/>
    </row>
    <row r="16161" spans="7:9" x14ac:dyDescent="0.25">
      <c r="G16161"/>
      <c r="I16161" s="112"/>
    </row>
    <row r="16162" spans="7:9" x14ac:dyDescent="0.25">
      <c r="G16162"/>
      <c r="I16162" s="112"/>
    </row>
    <row r="16163" spans="7:9" x14ac:dyDescent="0.25">
      <c r="G16163"/>
      <c r="I16163" s="112"/>
    </row>
    <row r="16164" spans="7:9" x14ac:dyDescent="0.25">
      <c r="G16164"/>
      <c r="I16164" s="112"/>
    </row>
    <row r="16165" spans="7:9" x14ac:dyDescent="0.25">
      <c r="G16165"/>
      <c r="I16165" s="112"/>
    </row>
    <row r="16166" spans="7:9" x14ac:dyDescent="0.25">
      <c r="G16166"/>
      <c r="I16166" s="112"/>
    </row>
    <row r="16167" spans="7:9" x14ac:dyDescent="0.25">
      <c r="G16167"/>
      <c r="I16167" s="112"/>
    </row>
    <row r="16168" spans="7:9" x14ac:dyDescent="0.25">
      <c r="G16168"/>
      <c r="I16168" s="112"/>
    </row>
    <row r="16169" spans="7:9" x14ac:dyDescent="0.25">
      <c r="G16169"/>
      <c r="I16169" s="112"/>
    </row>
    <row r="16170" spans="7:9" x14ac:dyDescent="0.25">
      <c r="G16170"/>
      <c r="I16170" s="112"/>
    </row>
    <row r="16171" spans="7:9" x14ac:dyDescent="0.25">
      <c r="G16171"/>
      <c r="I16171" s="112"/>
    </row>
    <row r="16172" spans="7:9" x14ac:dyDescent="0.25">
      <c r="G16172"/>
      <c r="I16172" s="112"/>
    </row>
    <row r="16173" spans="7:9" x14ac:dyDescent="0.25">
      <c r="G16173"/>
      <c r="I16173" s="112"/>
    </row>
    <row r="16174" spans="7:9" x14ac:dyDescent="0.25">
      <c r="G16174"/>
      <c r="I16174" s="112"/>
    </row>
    <row r="16175" spans="7:9" x14ac:dyDescent="0.25">
      <c r="G16175"/>
      <c r="I16175" s="112"/>
    </row>
    <row r="16176" spans="7:9" x14ac:dyDescent="0.25">
      <c r="G16176"/>
      <c r="I16176" s="112"/>
    </row>
    <row r="16177" spans="7:9" x14ac:dyDescent="0.25">
      <c r="G16177"/>
      <c r="I16177" s="112"/>
    </row>
    <row r="16178" spans="7:9" x14ac:dyDescent="0.25">
      <c r="G16178"/>
      <c r="I16178" s="112"/>
    </row>
    <row r="16179" spans="7:9" x14ac:dyDescent="0.25">
      <c r="G16179"/>
      <c r="I16179" s="112"/>
    </row>
    <row r="16180" spans="7:9" x14ac:dyDescent="0.25">
      <c r="G16180"/>
      <c r="I16180" s="112"/>
    </row>
    <row r="16181" spans="7:9" x14ac:dyDescent="0.25">
      <c r="G16181"/>
      <c r="I16181" s="112"/>
    </row>
    <row r="16182" spans="7:9" x14ac:dyDescent="0.25">
      <c r="G16182"/>
      <c r="I16182" s="112"/>
    </row>
    <row r="16183" spans="7:9" x14ac:dyDescent="0.25">
      <c r="G16183"/>
      <c r="I16183" s="112"/>
    </row>
    <row r="16184" spans="7:9" x14ac:dyDescent="0.25">
      <c r="G16184"/>
      <c r="I16184" s="112"/>
    </row>
    <row r="16185" spans="7:9" x14ac:dyDescent="0.25">
      <c r="G16185"/>
      <c r="I16185" s="112"/>
    </row>
    <row r="16186" spans="7:9" x14ac:dyDescent="0.25">
      <c r="G16186"/>
      <c r="I16186" s="112"/>
    </row>
    <row r="16187" spans="7:9" x14ac:dyDescent="0.25">
      <c r="G16187"/>
      <c r="I16187" s="112"/>
    </row>
    <row r="16188" spans="7:9" x14ac:dyDescent="0.25">
      <c r="G16188"/>
      <c r="I16188" s="112"/>
    </row>
    <row r="16189" spans="7:9" x14ac:dyDescent="0.25">
      <c r="G16189"/>
      <c r="I16189" s="112"/>
    </row>
    <row r="16190" spans="7:9" x14ac:dyDescent="0.25">
      <c r="G16190"/>
      <c r="I16190" s="112"/>
    </row>
    <row r="16191" spans="7:9" x14ac:dyDescent="0.25">
      <c r="G16191"/>
      <c r="I16191" s="112"/>
    </row>
    <row r="16192" spans="7:9" x14ac:dyDescent="0.25">
      <c r="G16192"/>
      <c r="I16192" s="112"/>
    </row>
    <row r="16193" spans="7:9" x14ac:dyDescent="0.25">
      <c r="G16193"/>
      <c r="I16193" s="112"/>
    </row>
    <row r="16194" spans="7:9" x14ac:dyDescent="0.25">
      <c r="G16194"/>
      <c r="I16194" s="112"/>
    </row>
    <row r="16195" spans="7:9" x14ac:dyDescent="0.25">
      <c r="G16195"/>
      <c r="I16195" s="112"/>
    </row>
    <row r="16196" spans="7:9" x14ac:dyDescent="0.25">
      <c r="G16196"/>
      <c r="I16196" s="112"/>
    </row>
    <row r="16197" spans="7:9" x14ac:dyDescent="0.25">
      <c r="G16197"/>
      <c r="I16197" s="112"/>
    </row>
    <row r="16198" spans="7:9" x14ac:dyDescent="0.25">
      <c r="G16198"/>
      <c r="I16198" s="112"/>
    </row>
    <row r="16199" spans="7:9" x14ac:dyDescent="0.25">
      <c r="G16199"/>
      <c r="I16199" s="112"/>
    </row>
    <row r="16200" spans="7:9" x14ac:dyDescent="0.25">
      <c r="G16200"/>
      <c r="I16200" s="112"/>
    </row>
    <row r="16201" spans="7:9" x14ac:dyDescent="0.25">
      <c r="G16201"/>
      <c r="I16201" s="112"/>
    </row>
    <row r="16202" spans="7:9" x14ac:dyDescent="0.25">
      <c r="G16202"/>
      <c r="I16202" s="112"/>
    </row>
    <row r="16203" spans="7:9" x14ac:dyDescent="0.25">
      <c r="G16203"/>
      <c r="I16203" s="112"/>
    </row>
    <row r="16204" spans="7:9" x14ac:dyDescent="0.25">
      <c r="G16204"/>
      <c r="I16204" s="112"/>
    </row>
    <row r="16205" spans="7:9" x14ac:dyDescent="0.25">
      <c r="G16205"/>
      <c r="I16205" s="112"/>
    </row>
    <row r="16206" spans="7:9" x14ac:dyDescent="0.25">
      <c r="G16206"/>
      <c r="I16206" s="112"/>
    </row>
    <row r="16207" spans="7:9" x14ac:dyDescent="0.25">
      <c r="G16207"/>
      <c r="I16207" s="112"/>
    </row>
    <row r="16208" spans="7:9" x14ac:dyDescent="0.25">
      <c r="G16208"/>
      <c r="I16208" s="112"/>
    </row>
    <row r="16209" spans="7:9" x14ac:dyDescent="0.25">
      <c r="G16209"/>
      <c r="I16209" s="112"/>
    </row>
    <row r="16210" spans="7:9" x14ac:dyDescent="0.25">
      <c r="G16210"/>
      <c r="I16210" s="112"/>
    </row>
    <row r="16211" spans="7:9" x14ac:dyDescent="0.25">
      <c r="G16211"/>
      <c r="I16211" s="112"/>
    </row>
    <row r="16212" spans="7:9" x14ac:dyDescent="0.25">
      <c r="G16212"/>
      <c r="I16212" s="112"/>
    </row>
    <row r="16213" spans="7:9" x14ac:dyDescent="0.25">
      <c r="G16213"/>
      <c r="I16213" s="112"/>
    </row>
    <row r="16214" spans="7:9" x14ac:dyDescent="0.25">
      <c r="G16214"/>
      <c r="I16214" s="112"/>
    </row>
    <row r="16215" spans="7:9" x14ac:dyDescent="0.25">
      <c r="G16215"/>
      <c r="I16215" s="112"/>
    </row>
    <row r="16216" spans="7:9" x14ac:dyDescent="0.25">
      <c r="G16216"/>
      <c r="I16216" s="112"/>
    </row>
    <row r="16217" spans="7:9" x14ac:dyDescent="0.25">
      <c r="G16217"/>
      <c r="I16217" s="112"/>
    </row>
    <row r="16218" spans="7:9" x14ac:dyDescent="0.25">
      <c r="G16218"/>
      <c r="I16218" s="112"/>
    </row>
    <row r="16219" spans="7:9" x14ac:dyDescent="0.25">
      <c r="G16219"/>
      <c r="I16219" s="112"/>
    </row>
    <row r="16220" spans="7:9" x14ac:dyDescent="0.25">
      <c r="G16220"/>
      <c r="I16220" s="112"/>
    </row>
    <row r="16221" spans="7:9" x14ac:dyDescent="0.25">
      <c r="G16221"/>
      <c r="I16221" s="112"/>
    </row>
    <row r="16222" spans="7:9" x14ac:dyDescent="0.25">
      <c r="G16222"/>
      <c r="I16222" s="112"/>
    </row>
    <row r="16223" spans="7:9" x14ac:dyDescent="0.25">
      <c r="G16223"/>
      <c r="I16223" s="112"/>
    </row>
    <row r="16224" spans="7:9" x14ac:dyDescent="0.25">
      <c r="G16224"/>
      <c r="I16224" s="112"/>
    </row>
    <row r="16225" spans="7:9" x14ac:dyDescent="0.25">
      <c r="G16225"/>
      <c r="I16225" s="112"/>
    </row>
    <row r="16226" spans="7:9" x14ac:dyDescent="0.25">
      <c r="G16226"/>
      <c r="I16226" s="112"/>
    </row>
    <row r="16227" spans="7:9" x14ac:dyDescent="0.25">
      <c r="G16227"/>
      <c r="I16227" s="112"/>
    </row>
    <row r="16228" spans="7:9" x14ac:dyDescent="0.25">
      <c r="G16228"/>
      <c r="I16228" s="112"/>
    </row>
    <row r="16229" spans="7:9" x14ac:dyDescent="0.25">
      <c r="G16229"/>
      <c r="I16229" s="112"/>
    </row>
    <row r="16230" spans="7:9" x14ac:dyDescent="0.25">
      <c r="G16230"/>
      <c r="I16230" s="112"/>
    </row>
    <row r="16231" spans="7:9" x14ac:dyDescent="0.25">
      <c r="G16231"/>
      <c r="I16231" s="112"/>
    </row>
    <row r="16232" spans="7:9" x14ac:dyDescent="0.25">
      <c r="G16232"/>
      <c r="I16232" s="112"/>
    </row>
    <row r="16233" spans="7:9" x14ac:dyDescent="0.25">
      <c r="G16233"/>
      <c r="I16233" s="112"/>
    </row>
    <row r="16234" spans="7:9" x14ac:dyDescent="0.25">
      <c r="G16234"/>
      <c r="I16234" s="112"/>
    </row>
    <row r="16235" spans="7:9" x14ac:dyDescent="0.25">
      <c r="G16235"/>
      <c r="I16235" s="112"/>
    </row>
    <row r="16236" spans="7:9" x14ac:dyDescent="0.25">
      <c r="G16236"/>
      <c r="I16236" s="112"/>
    </row>
    <row r="16237" spans="7:9" x14ac:dyDescent="0.25">
      <c r="G16237"/>
      <c r="I16237" s="112"/>
    </row>
    <row r="16238" spans="7:9" x14ac:dyDescent="0.25">
      <c r="G16238"/>
      <c r="I16238" s="112"/>
    </row>
    <row r="16239" spans="7:9" x14ac:dyDescent="0.25">
      <c r="G16239"/>
      <c r="I16239" s="112"/>
    </row>
    <row r="16240" spans="7:9" x14ac:dyDescent="0.25">
      <c r="G16240"/>
      <c r="I16240" s="112"/>
    </row>
    <row r="16241" spans="7:9" x14ac:dyDescent="0.25">
      <c r="G16241"/>
      <c r="I16241" s="112"/>
    </row>
    <row r="16242" spans="7:9" x14ac:dyDescent="0.25">
      <c r="G16242"/>
      <c r="I16242" s="112"/>
    </row>
    <row r="16243" spans="7:9" x14ac:dyDescent="0.25">
      <c r="G16243"/>
      <c r="I16243" s="112"/>
    </row>
    <row r="16244" spans="7:9" x14ac:dyDescent="0.25">
      <c r="G16244"/>
      <c r="I16244" s="112"/>
    </row>
    <row r="16245" spans="7:9" x14ac:dyDescent="0.25">
      <c r="G16245"/>
      <c r="I16245" s="112"/>
    </row>
    <row r="16246" spans="7:9" x14ac:dyDescent="0.25">
      <c r="G16246"/>
      <c r="I16246" s="112"/>
    </row>
    <row r="16247" spans="7:9" x14ac:dyDescent="0.25">
      <c r="G16247"/>
      <c r="I16247" s="112"/>
    </row>
    <row r="16248" spans="7:9" x14ac:dyDescent="0.25">
      <c r="G16248"/>
      <c r="I16248" s="112"/>
    </row>
    <row r="16249" spans="7:9" x14ac:dyDescent="0.25">
      <c r="G16249"/>
      <c r="I16249" s="112"/>
    </row>
    <row r="16250" spans="7:9" x14ac:dyDescent="0.25">
      <c r="G16250"/>
      <c r="I16250" s="112"/>
    </row>
    <row r="16251" spans="7:9" x14ac:dyDescent="0.25">
      <c r="G16251"/>
      <c r="I16251" s="112"/>
    </row>
    <row r="16252" spans="7:9" x14ac:dyDescent="0.25">
      <c r="G16252"/>
      <c r="I16252" s="112"/>
    </row>
    <row r="16253" spans="7:9" x14ac:dyDescent="0.25">
      <c r="G16253"/>
      <c r="I16253" s="112"/>
    </row>
    <row r="16254" spans="7:9" x14ac:dyDescent="0.25">
      <c r="G16254"/>
      <c r="I16254" s="112"/>
    </row>
    <row r="16255" spans="7:9" x14ac:dyDescent="0.25">
      <c r="G16255"/>
      <c r="I16255" s="112"/>
    </row>
    <row r="16256" spans="7:9" x14ac:dyDescent="0.25">
      <c r="G16256"/>
      <c r="I16256" s="112"/>
    </row>
    <row r="16257" spans="7:9" x14ac:dyDescent="0.25">
      <c r="G16257"/>
      <c r="I16257" s="112"/>
    </row>
    <row r="16258" spans="7:9" x14ac:dyDescent="0.25">
      <c r="G16258"/>
      <c r="I16258" s="112"/>
    </row>
    <row r="16259" spans="7:9" x14ac:dyDescent="0.25">
      <c r="G16259"/>
      <c r="I16259" s="112"/>
    </row>
    <row r="16260" spans="7:9" x14ac:dyDescent="0.25">
      <c r="G16260"/>
      <c r="I16260" s="112"/>
    </row>
    <row r="16261" spans="7:9" x14ac:dyDescent="0.25">
      <c r="G16261"/>
      <c r="I16261" s="112"/>
    </row>
    <row r="16262" spans="7:9" x14ac:dyDescent="0.25">
      <c r="G16262"/>
      <c r="I16262" s="112"/>
    </row>
    <row r="16263" spans="7:9" x14ac:dyDescent="0.25">
      <c r="G16263"/>
      <c r="I16263" s="112"/>
    </row>
    <row r="16264" spans="7:9" x14ac:dyDescent="0.25">
      <c r="G16264"/>
      <c r="I16264" s="112"/>
    </row>
    <row r="16265" spans="7:9" x14ac:dyDescent="0.25">
      <c r="G16265"/>
      <c r="I16265" s="112"/>
    </row>
    <row r="16266" spans="7:9" x14ac:dyDescent="0.25">
      <c r="G16266"/>
      <c r="I16266" s="112"/>
    </row>
    <row r="16267" spans="7:9" x14ac:dyDescent="0.25">
      <c r="G16267"/>
      <c r="I16267" s="112"/>
    </row>
    <row r="16268" spans="7:9" x14ac:dyDescent="0.25">
      <c r="G16268"/>
      <c r="I16268" s="112"/>
    </row>
    <row r="16269" spans="7:9" x14ac:dyDescent="0.25">
      <c r="G16269"/>
      <c r="I16269" s="112"/>
    </row>
    <row r="16270" spans="7:9" x14ac:dyDescent="0.25">
      <c r="G16270"/>
      <c r="I16270" s="112"/>
    </row>
    <row r="16271" spans="7:9" x14ac:dyDescent="0.25">
      <c r="G16271"/>
      <c r="I16271" s="112"/>
    </row>
    <row r="16272" spans="7:9" x14ac:dyDescent="0.25">
      <c r="G16272"/>
      <c r="I16272" s="112"/>
    </row>
    <row r="16273" spans="7:9" x14ac:dyDescent="0.25">
      <c r="G16273"/>
      <c r="I16273" s="112"/>
    </row>
    <row r="16274" spans="7:9" x14ac:dyDescent="0.25">
      <c r="G16274"/>
      <c r="I16274" s="112"/>
    </row>
    <row r="16275" spans="7:9" x14ac:dyDescent="0.25">
      <c r="G16275"/>
      <c r="I16275" s="112"/>
    </row>
    <row r="16276" spans="7:9" x14ac:dyDescent="0.25">
      <c r="G16276"/>
      <c r="I16276" s="112"/>
    </row>
    <row r="16277" spans="7:9" x14ac:dyDescent="0.25">
      <c r="G16277"/>
      <c r="I16277" s="112"/>
    </row>
    <row r="16278" spans="7:9" x14ac:dyDescent="0.25">
      <c r="G16278"/>
      <c r="I16278" s="112"/>
    </row>
    <row r="16279" spans="7:9" x14ac:dyDescent="0.25">
      <c r="G16279"/>
      <c r="I16279" s="112"/>
    </row>
    <row r="16280" spans="7:9" x14ac:dyDescent="0.25">
      <c r="G16280"/>
      <c r="I16280" s="112"/>
    </row>
    <row r="16281" spans="7:9" x14ac:dyDescent="0.25">
      <c r="G16281"/>
      <c r="I16281" s="112"/>
    </row>
    <row r="16282" spans="7:9" x14ac:dyDescent="0.25">
      <c r="G16282"/>
      <c r="I16282" s="112"/>
    </row>
    <row r="16283" spans="7:9" x14ac:dyDescent="0.25">
      <c r="G16283"/>
      <c r="I16283" s="112"/>
    </row>
    <row r="16284" spans="7:9" x14ac:dyDescent="0.25">
      <c r="G16284"/>
      <c r="I16284" s="112"/>
    </row>
    <row r="16285" spans="7:9" x14ac:dyDescent="0.25">
      <c r="G16285"/>
      <c r="I16285" s="112"/>
    </row>
    <row r="16286" spans="7:9" x14ac:dyDescent="0.25">
      <c r="G16286"/>
      <c r="I16286" s="112"/>
    </row>
    <row r="16287" spans="7:9" x14ac:dyDescent="0.25">
      <c r="G16287"/>
      <c r="I16287" s="112"/>
    </row>
    <row r="16288" spans="7:9" x14ac:dyDescent="0.25">
      <c r="G16288"/>
      <c r="I16288" s="112"/>
    </row>
    <row r="16289" spans="7:9" x14ac:dyDescent="0.25">
      <c r="G16289"/>
      <c r="I16289" s="112"/>
    </row>
    <row r="16290" spans="7:9" x14ac:dyDescent="0.25">
      <c r="G16290"/>
      <c r="I16290" s="112"/>
    </row>
    <row r="16291" spans="7:9" x14ac:dyDescent="0.25">
      <c r="G16291"/>
      <c r="I16291" s="112"/>
    </row>
    <row r="16292" spans="7:9" x14ac:dyDescent="0.25">
      <c r="G16292"/>
      <c r="I16292" s="112"/>
    </row>
    <row r="16293" spans="7:9" x14ac:dyDescent="0.25">
      <c r="G16293"/>
      <c r="I16293" s="112"/>
    </row>
    <row r="16294" spans="7:9" x14ac:dyDescent="0.25">
      <c r="G16294"/>
      <c r="I16294" s="112"/>
    </row>
    <row r="16295" spans="7:9" x14ac:dyDescent="0.25">
      <c r="G16295"/>
      <c r="I16295" s="112"/>
    </row>
    <row r="16296" spans="7:9" x14ac:dyDescent="0.25">
      <c r="G16296"/>
      <c r="I16296" s="112"/>
    </row>
    <row r="16297" spans="7:9" x14ac:dyDescent="0.25">
      <c r="G16297"/>
      <c r="I16297" s="112"/>
    </row>
    <row r="16298" spans="7:9" x14ac:dyDescent="0.25">
      <c r="G16298"/>
      <c r="I16298" s="112"/>
    </row>
    <row r="16299" spans="7:9" x14ac:dyDescent="0.25">
      <c r="G16299"/>
      <c r="I16299" s="112"/>
    </row>
    <row r="16300" spans="7:9" x14ac:dyDescent="0.25">
      <c r="G16300"/>
      <c r="I16300" s="112"/>
    </row>
    <row r="16301" spans="7:9" x14ac:dyDescent="0.25">
      <c r="G16301"/>
      <c r="I16301" s="112"/>
    </row>
    <row r="16302" spans="7:9" x14ac:dyDescent="0.25">
      <c r="G16302"/>
      <c r="I16302" s="112"/>
    </row>
    <row r="16303" spans="7:9" x14ac:dyDescent="0.25">
      <c r="G16303"/>
      <c r="I16303" s="112"/>
    </row>
    <row r="16304" spans="7:9" x14ac:dyDescent="0.25">
      <c r="G16304"/>
      <c r="I16304" s="112"/>
    </row>
    <row r="16305" spans="7:9" x14ac:dyDescent="0.25">
      <c r="G16305"/>
      <c r="I16305" s="112"/>
    </row>
    <row r="16306" spans="7:9" x14ac:dyDescent="0.25">
      <c r="G16306"/>
      <c r="I16306" s="112"/>
    </row>
    <row r="16307" spans="7:9" x14ac:dyDescent="0.25">
      <c r="G16307"/>
      <c r="I16307" s="112"/>
    </row>
    <row r="16308" spans="7:9" x14ac:dyDescent="0.25">
      <c r="G16308"/>
      <c r="I16308" s="112"/>
    </row>
    <row r="16309" spans="7:9" x14ac:dyDescent="0.25">
      <c r="G16309"/>
      <c r="I16309" s="112"/>
    </row>
    <row r="16310" spans="7:9" x14ac:dyDescent="0.25">
      <c r="G16310"/>
      <c r="I16310" s="112"/>
    </row>
    <row r="16311" spans="7:9" x14ac:dyDescent="0.25">
      <c r="G16311"/>
      <c r="I16311" s="112"/>
    </row>
    <row r="16312" spans="7:9" x14ac:dyDescent="0.25">
      <c r="G16312"/>
      <c r="I16312" s="112"/>
    </row>
    <row r="16313" spans="7:9" x14ac:dyDescent="0.25">
      <c r="G16313"/>
      <c r="I16313" s="112"/>
    </row>
    <row r="16314" spans="7:9" x14ac:dyDescent="0.25">
      <c r="G16314"/>
      <c r="I16314" s="112"/>
    </row>
    <row r="16315" spans="7:9" x14ac:dyDescent="0.25">
      <c r="G16315"/>
      <c r="I16315" s="112"/>
    </row>
    <row r="16316" spans="7:9" x14ac:dyDescent="0.25">
      <c r="G16316"/>
      <c r="I16316" s="112"/>
    </row>
    <row r="16317" spans="7:9" x14ac:dyDescent="0.25">
      <c r="G16317"/>
      <c r="I16317" s="112"/>
    </row>
    <row r="16318" spans="7:9" x14ac:dyDescent="0.25">
      <c r="G16318"/>
      <c r="I16318" s="112"/>
    </row>
    <row r="16319" spans="7:9" x14ac:dyDescent="0.25">
      <c r="G16319"/>
      <c r="I16319" s="112"/>
    </row>
    <row r="16320" spans="7:9" x14ac:dyDescent="0.25">
      <c r="G16320"/>
      <c r="I16320" s="112"/>
    </row>
    <row r="16321" spans="7:9" x14ac:dyDescent="0.25">
      <c r="G16321"/>
      <c r="I16321" s="112"/>
    </row>
    <row r="16322" spans="7:9" x14ac:dyDescent="0.25">
      <c r="G16322"/>
      <c r="I16322" s="112"/>
    </row>
    <row r="16323" spans="7:9" x14ac:dyDescent="0.25">
      <c r="G16323"/>
      <c r="I16323" s="112"/>
    </row>
    <row r="16324" spans="7:9" x14ac:dyDescent="0.25">
      <c r="G16324"/>
      <c r="I16324" s="112"/>
    </row>
    <row r="16325" spans="7:9" x14ac:dyDescent="0.25">
      <c r="G16325"/>
      <c r="I16325" s="112"/>
    </row>
    <row r="16326" spans="7:9" x14ac:dyDescent="0.25">
      <c r="G16326"/>
      <c r="I16326" s="112"/>
    </row>
    <row r="16327" spans="7:9" x14ac:dyDescent="0.25">
      <c r="G16327"/>
      <c r="I16327" s="112"/>
    </row>
    <row r="16328" spans="7:9" x14ac:dyDescent="0.25">
      <c r="G16328"/>
      <c r="I16328" s="112"/>
    </row>
    <row r="16329" spans="7:9" x14ac:dyDescent="0.25">
      <c r="G16329"/>
      <c r="I16329" s="112"/>
    </row>
    <row r="16330" spans="7:9" x14ac:dyDescent="0.25">
      <c r="G16330"/>
      <c r="I16330" s="112"/>
    </row>
    <row r="16331" spans="7:9" x14ac:dyDescent="0.25">
      <c r="G16331"/>
      <c r="I16331" s="112"/>
    </row>
    <row r="16332" spans="7:9" x14ac:dyDescent="0.25">
      <c r="G16332"/>
      <c r="I16332" s="112"/>
    </row>
    <row r="16333" spans="7:9" x14ac:dyDescent="0.25">
      <c r="G16333"/>
      <c r="I16333" s="112"/>
    </row>
    <row r="16334" spans="7:9" x14ac:dyDescent="0.25">
      <c r="G16334"/>
      <c r="I16334" s="112"/>
    </row>
    <row r="16335" spans="7:9" x14ac:dyDescent="0.25">
      <c r="G16335"/>
      <c r="I16335" s="112"/>
    </row>
    <row r="16336" spans="7:9" x14ac:dyDescent="0.25">
      <c r="G16336"/>
      <c r="I16336" s="112"/>
    </row>
    <row r="16337" spans="7:9" x14ac:dyDescent="0.25">
      <c r="G16337"/>
      <c r="I16337" s="112"/>
    </row>
    <row r="16338" spans="7:9" x14ac:dyDescent="0.25">
      <c r="G16338"/>
      <c r="I16338" s="112"/>
    </row>
    <row r="16339" spans="7:9" x14ac:dyDescent="0.25">
      <c r="G16339"/>
      <c r="I16339" s="112"/>
    </row>
    <row r="16340" spans="7:9" x14ac:dyDescent="0.25">
      <c r="G16340"/>
      <c r="I16340" s="112"/>
    </row>
    <row r="16341" spans="7:9" x14ac:dyDescent="0.25">
      <c r="G16341"/>
      <c r="I16341" s="112"/>
    </row>
    <row r="16342" spans="7:9" x14ac:dyDescent="0.25">
      <c r="G16342"/>
      <c r="I16342" s="112"/>
    </row>
    <row r="16343" spans="7:9" x14ac:dyDescent="0.25">
      <c r="G16343"/>
      <c r="I16343" s="112"/>
    </row>
    <row r="16344" spans="7:9" x14ac:dyDescent="0.25">
      <c r="G16344"/>
      <c r="I16344" s="112"/>
    </row>
    <row r="16345" spans="7:9" x14ac:dyDescent="0.25">
      <c r="G16345"/>
      <c r="I16345" s="112"/>
    </row>
    <row r="16346" spans="7:9" x14ac:dyDescent="0.25">
      <c r="G16346"/>
      <c r="I16346" s="112"/>
    </row>
    <row r="16347" spans="7:9" x14ac:dyDescent="0.25">
      <c r="G16347"/>
      <c r="I16347" s="112"/>
    </row>
    <row r="16348" spans="7:9" x14ac:dyDescent="0.25">
      <c r="G16348"/>
      <c r="I16348" s="112"/>
    </row>
    <row r="16349" spans="7:9" x14ac:dyDescent="0.25">
      <c r="G16349"/>
      <c r="I16349" s="112"/>
    </row>
    <row r="16350" spans="7:9" x14ac:dyDescent="0.25">
      <c r="G16350"/>
      <c r="I16350" s="112"/>
    </row>
    <row r="16351" spans="7:9" x14ac:dyDescent="0.25">
      <c r="G16351"/>
      <c r="I16351" s="112"/>
    </row>
    <row r="16352" spans="7:9" x14ac:dyDescent="0.25">
      <c r="G16352"/>
      <c r="I16352" s="112"/>
    </row>
    <row r="16353" spans="7:9" x14ac:dyDescent="0.25">
      <c r="G16353"/>
      <c r="I16353" s="112"/>
    </row>
    <row r="16354" spans="7:9" x14ac:dyDescent="0.25">
      <c r="G16354"/>
      <c r="I16354" s="112"/>
    </row>
    <row r="16355" spans="7:9" x14ac:dyDescent="0.25">
      <c r="G16355"/>
      <c r="I16355" s="112"/>
    </row>
    <row r="16356" spans="7:9" x14ac:dyDescent="0.25">
      <c r="G16356"/>
      <c r="I16356" s="112"/>
    </row>
    <row r="16357" spans="7:9" x14ac:dyDescent="0.25">
      <c r="G16357"/>
      <c r="I16357" s="112"/>
    </row>
    <row r="16358" spans="7:9" x14ac:dyDescent="0.25">
      <c r="G16358"/>
      <c r="I16358" s="112"/>
    </row>
    <row r="16359" spans="7:9" x14ac:dyDescent="0.25">
      <c r="G16359"/>
      <c r="I16359" s="112"/>
    </row>
    <row r="16360" spans="7:9" x14ac:dyDescent="0.25">
      <c r="G16360"/>
      <c r="I16360" s="112"/>
    </row>
    <row r="16361" spans="7:9" x14ac:dyDescent="0.25">
      <c r="G16361"/>
      <c r="I16361" s="112"/>
    </row>
    <row r="16362" spans="7:9" x14ac:dyDescent="0.25">
      <c r="G16362"/>
      <c r="I16362" s="112"/>
    </row>
    <row r="16363" spans="7:9" x14ac:dyDescent="0.25">
      <c r="G16363"/>
      <c r="I16363" s="112"/>
    </row>
    <row r="16364" spans="7:9" x14ac:dyDescent="0.25">
      <c r="G16364"/>
      <c r="I16364" s="112"/>
    </row>
    <row r="16365" spans="7:9" x14ac:dyDescent="0.25">
      <c r="G16365"/>
      <c r="I16365" s="112"/>
    </row>
    <row r="16366" spans="7:9" x14ac:dyDescent="0.25">
      <c r="G16366"/>
      <c r="I16366" s="112"/>
    </row>
    <row r="16367" spans="7:9" x14ac:dyDescent="0.25">
      <c r="G16367"/>
      <c r="I16367" s="112"/>
    </row>
    <row r="16368" spans="7:9" x14ac:dyDescent="0.25">
      <c r="G16368"/>
      <c r="I16368" s="112"/>
    </row>
    <row r="16369" spans="7:9" x14ac:dyDescent="0.25">
      <c r="G16369"/>
      <c r="I16369" s="112"/>
    </row>
    <row r="16370" spans="7:9" x14ac:dyDescent="0.25">
      <c r="G16370"/>
      <c r="I16370" s="112"/>
    </row>
    <row r="16371" spans="7:9" x14ac:dyDescent="0.25">
      <c r="G16371"/>
      <c r="I16371" s="112"/>
    </row>
    <row r="16372" spans="7:9" x14ac:dyDescent="0.25">
      <c r="G16372"/>
      <c r="I16372" s="112"/>
    </row>
    <row r="16373" spans="7:9" x14ac:dyDescent="0.25">
      <c r="G16373"/>
      <c r="I16373" s="112"/>
    </row>
    <row r="16374" spans="7:9" x14ac:dyDescent="0.25">
      <c r="G16374"/>
      <c r="I16374" s="112"/>
    </row>
    <row r="16375" spans="7:9" x14ac:dyDescent="0.25">
      <c r="G16375"/>
      <c r="I16375" s="112"/>
    </row>
    <row r="16376" spans="7:9" x14ac:dyDescent="0.25">
      <c r="G16376"/>
      <c r="I16376" s="112"/>
    </row>
    <row r="16377" spans="7:9" x14ac:dyDescent="0.25">
      <c r="G16377"/>
      <c r="I16377" s="112"/>
    </row>
    <row r="16378" spans="7:9" x14ac:dyDescent="0.25">
      <c r="G16378"/>
      <c r="I16378" s="112"/>
    </row>
    <row r="16379" spans="7:9" x14ac:dyDescent="0.25">
      <c r="G16379"/>
      <c r="I16379" s="112"/>
    </row>
    <row r="16380" spans="7:9" x14ac:dyDescent="0.25">
      <c r="G16380"/>
      <c r="I16380" s="112"/>
    </row>
    <row r="16381" spans="7:9" x14ac:dyDescent="0.25">
      <c r="G16381"/>
      <c r="I16381" s="112"/>
    </row>
    <row r="16382" spans="7:9" x14ac:dyDescent="0.25">
      <c r="G16382"/>
      <c r="I16382" s="112"/>
    </row>
    <row r="16383" spans="7:9" x14ac:dyDescent="0.25">
      <c r="G16383"/>
      <c r="I16383" s="112"/>
    </row>
    <row r="16384" spans="7:9" x14ac:dyDescent="0.25">
      <c r="G16384"/>
      <c r="I16384" s="112"/>
    </row>
    <row r="16385" spans="7:9" x14ac:dyDescent="0.25">
      <c r="G16385"/>
      <c r="I16385" s="112"/>
    </row>
    <row r="16386" spans="7:9" x14ac:dyDescent="0.25">
      <c r="G16386"/>
      <c r="I16386" s="112"/>
    </row>
    <row r="16387" spans="7:9" x14ac:dyDescent="0.25">
      <c r="G16387"/>
      <c r="I16387" s="112"/>
    </row>
    <row r="16388" spans="7:9" x14ac:dyDescent="0.25">
      <c r="G16388"/>
      <c r="I16388" s="112"/>
    </row>
    <row r="16389" spans="7:9" x14ac:dyDescent="0.25">
      <c r="G16389"/>
      <c r="I16389" s="112"/>
    </row>
    <row r="16390" spans="7:9" x14ac:dyDescent="0.25">
      <c r="G16390"/>
      <c r="I16390" s="112"/>
    </row>
    <row r="16391" spans="7:9" x14ac:dyDescent="0.25">
      <c r="G16391"/>
      <c r="I16391" s="112"/>
    </row>
    <row r="16392" spans="7:9" x14ac:dyDescent="0.25">
      <c r="G16392"/>
      <c r="I16392" s="112"/>
    </row>
    <row r="16393" spans="7:9" x14ac:dyDescent="0.25">
      <c r="G16393"/>
      <c r="I16393" s="112"/>
    </row>
    <row r="16394" spans="7:9" x14ac:dyDescent="0.25">
      <c r="G16394"/>
      <c r="I16394" s="112"/>
    </row>
    <row r="16395" spans="7:9" x14ac:dyDescent="0.25">
      <c r="G16395"/>
      <c r="I16395" s="112"/>
    </row>
    <row r="16396" spans="7:9" x14ac:dyDescent="0.25">
      <c r="G16396"/>
      <c r="I16396" s="112"/>
    </row>
    <row r="16397" spans="7:9" x14ac:dyDescent="0.25">
      <c r="G16397"/>
      <c r="I16397" s="112"/>
    </row>
    <row r="16398" spans="7:9" x14ac:dyDescent="0.25">
      <c r="G16398"/>
      <c r="I16398" s="112"/>
    </row>
    <row r="16399" spans="7:9" x14ac:dyDescent="0.25">
      <c r="G16399"/>
      <c r="I16399" s="112"/>
    </row>
    <row r="16400" spans="7:9" x14ac:dyDescent="0.25">
      <c r="G16400"/>
      <c r="I16400" s="112"/>
    </row>
    <row r="16401" spans="7:9" x14ac:dyDescent="0.25">
      <c r="G16401"/>
      <c r="I16401" s="112"/>
    </row>
    <row r="16402" spans="7:9" x14ac:dyDescent="0.25">
      <c r="G16402"/>
      <c r="I16402" s="112"/>
    </row>
    <row r="16403" spans="7:9" x14ac:dyDescent="0.25">
      <c r="G16403"/>
      <c r="I16403" s="112"/>
    </row>
    <row r="16404" spans="7:9" x14ac:dyDescent="0.25">
      <c r="G16404"/>
      <c r="I16404" s="112"/>
    </row>
    <row r="16405" spans="7:9" x14ac:dyDescent="0.25">
      <c r="G16405"/>
      <c r="I16405" s="112"/>
    </row>
    <row r="16406" spans="7:9" x14ac:dyDescent="0.25">
      <c r="G16406"/>
      <c r="I16406" s="112"/>
    </row>
    <row r="16407" spans="7:9" x14ac:dyDescent="0.25">
      <c r="G16407"/>
      <c r="I16407" s="112"/>
    </row>
    <row r="16408" spans="7:9" x14ac:dyDescent="0.25">
      <c r="G16408"/>
      <c r="I16408" s="112"/>
    </row>
    <row r="16409" spans="7:9" x14ac:dyDescent="0.25">
      <c r="G16409"/>
      <c r="I16409" s="112"/>
    </row>
    <row r="16410" spans="7:9" x14ac:dyDescent="0.25">
      <c r="G16410"/>
      <c r="I16410" s="112"/>
    </row>
    <row r="16411" spans="7:9" x14ac:dyDescent="0.25">
      <c r="G16411"/>
      <c r="I16411" s="112"/>
    </row>
    <row r="16412" spans="7:9" x14ac:dyDescent="0.25">
      <c r="G16412"/>
      <c r="I16412" s="112"/>
    </row>
    <row r="16413" spans="7:9" x14ac:dyDescent="0.25">
      <c r="G16413"/>
      <c r="I16413" s="112"/>
    </row>
    <row r="16414" spans="7:9" x14ac:dyDescent="0.25">
      <c r="G16414"/>
      <c r="I16414" s="112"/>
    </row>
    <row r="16415" spans="7:9" x14ac:dyDescent="0.25">
      <c r="G16415"/>
      <c r="I16415" s="112"/>
    </row>
    <row r="16416" spans="7:9" x14ac:dyDescent="0.25">
      <c r="G16416"/>
      <c r="I16416" s="112"/>
    </row>
    <row r="16417" spans="7:9" x14ac:dyDescent="0.25">
      <c r="G16417"/>
      <c r="I16417" s="112"/>
    </row>
    <row r="16418" spans="7:9" x14ac:dyDescent="0.25">
      <c r="G16418"/>
      <c r="I16418" s="112"/>
    </row>
    <row r="16419" spans="7:9" x14ac:dyDescent="0.25">
      <c r="G16419"/>
      <c r="I16419" s="112"/>
    </row>
    <row r="16420" spans="7:9" x14ac:dyDescent="0.25">
      <c r="G16420"/>
      <c r="I16420" s="112"/>
    </row>
    <row r="16421" spans="7:9" x14ac:dyDescent="0.25">
      <c r="G16421"/>
      <c r="I16421" s="112"/>
    </row>
    <row r="16422" spans="7:9" x14ac:dyDescent="0.25">
      <c r="G16422"/>
      <c r="I16422" s="112"/>
    </row>
    <row r="16423" spans="7:9" x14ac:dyDescent="0.25">
      <c r="G16423"/>
      <c r="I16423" s="112"/>
    </row>
    <row r="16424" spans="7:9" x14ac:dyDescent="0.25">
      <c r="G16424"/>
      <c r="I16424" s="112"/>
    </row>
    <row r="16425" spans="7:9" x14ac:dyDescent="0.25">
      <c r="G16425"/>
      <c r="I16425" s="112"/>
    </row>
    <row r="16426" spans="7:9" x14ac:dyDescent="0.25">
      <c r="G16426"/>
      <c r="I16426" s="112"/>
    </row>
    <row r="16427" spans="7:9" x14ac:dyDescent="0.25">
      <c r="G16427"/>
      <c r="I16427" s="112"/>
    </row>
    <row r="16428" spans="7:9" x14ac:dyDescent="0.25">
      <c r="G16428"/>
      <c r="I16428" s="112"/>
    </row>
    <row r="16429" spans="7:9" x14ac:dyDescent="0.25">
      <c r="G16429"/>
      <c r="I16429" s="112"/>
    </row>
    <row r="16430" spans="7:9" x14ac:dyDescent="0.25">
      <c r="G16430"/>
      <c r="I16430" s="112"/>
    </row>
    <row r="16431" spans="7:9" x14ac:dyDescent="0.25">
      <c r="G16431"/>
      <c r="I16431" s="112"/>
    </row>
    <row r="16432" spans="7:9" x14ac:dyDescent="0.25">
      <c r="G16432"/>
      <c r="I16432" s="112"/>
    </row>
    <row r="16433" spans="7:9" x14ac:dyDescent="0.25">
      <c r="G16433"/>
      <c r="I16433" s="112"/>
    </row>
    <row r="16434" spans="7:9" x14ac:dyDescent="0.25">
      <c r="G16434"/>
      <c r="I16434" s="112"/>
    </row>
    <row r="16435" spans="7:9" x14ac:dyDescent="0.25">
      <c r="G16435"/>
      <c r="I16435" s="112"/>
    </row>
    <row r="16436" spans="7:9" x14ac:dyDescent="0.25">
      <c r="G16436"/>
      <c r="I16436" s="112"/>
    </row>
    <row r="16437" spans="7:9" x14ac:dyDescent="0.25">
      <c r="G16437"/>
      <c r="I16437" s="112"/>
    </row>
    <row r="16438" spans="7:9" x14ac:dyDescent="0.25">
      <c r="G16438"/>
      <c r="I16438" s="112"/>
    </row>
    <row r="16439" spans="7:9" x14ac:dyDescent="0.25">
      <c r="G16439"/>
      <c r="I16439" s="112"/>
    </row>
    <row r="16440" spans="7:9" x14ac:dyDescent="0.25">
      <c r="G16440"/>
      <c r="I16440" s="112"/>
    </row>
    <row r="16441" spans="7:9" x14ac:dyDescent="0.25">
      <c r="G16441"/>
      <c r="I16441" s="112"/>
    </row>
    <row r="16442" spans="7:9" x14ac:dyDescent="0.25">
      <c r="G16442"/>
      <c r="I16442" s="112"/>
    </row>
    <row r="16443" spans="7:9" x14ac:dyDescent="0.25">
      <c r="G16443"/>
      <c r="I16443" s="112"/>
    </row>
    <row r="16444" spans="7:9" x14ac:dyDescent="0.25">
      <c r="G16444"/>
      <c r="I16444" s="112"/>
    </row>
    <row r="16445" spans="7:9" x14ac:dyDescent="0.25">
      <c r="G16445"/>
      <c r="I16445" s="112"/>
    </row>
    <row r="16446" spans="7:9" x14ac:dyDescent="0.25">
      <c r="G16446"/>
      <c r="I16446" s="112"/>
    </row>
    <row r="16447" spans="7:9" x14ac:dyDescent="0.25">
      <c r="G16447"/>
      <c r="I16447" s="112"/>
    </row>
    <row r="16448" spans="7:9" x14ac:dyDescent="0.25">
      <c r="G16448"/>
      <c r="I16448" s="112"/>
    </row>
    <row r="16449" spans="7:9" x14ac:dyDescent="0.25">
      <c r="G16449"/>
      <c r="I16449" s="112"/>
    </row>
    <row r="16450" spans="7:9" x14ac:dyDescent="0.25">
      <c r="G16450"/>
      <c r="I16450" s="112"/>
    </row>
    <row r="16451" spans="7:9" x14ac:dyDescent="0.25">
      <c r="G16451"/>
      <c r="I16451" s="112"/>
    </row>
    <row r="16452" spans="7:9" x14ac:dyDescent="0.25">
      <c r="G16452"/>
      <c r="I16452" s="112"/>
    </row>
    <row r="16453" spans="7:9" x14ac:dyDescent="0.25">
      <c r="G16453"/>
      <c r="I16453" s="112"/>
    </row>
    <row r="16454" spans="7:9" x14ac:dyDescent="0.25">
      <c r="G16454"/>
      <c r="I16454" s="112"/>
    </row>
    <row r="16455" spans="7:9" x14ac:dyDescent="0.25">
      <c r="G16455"/>
      <c r="I16455" s="112"/>
    </row>
    <row r="16456" spans="7:9" x14ac:dyDescent="0.25">
      <c r="G16456"/>
      <c r="I16456" s="112"/>
    </row>
    <row r="16457" spans="7:9" x14ac:dyDescent="0.25">
      <c r="G16457"/>
      <c r="I16457" s="112"/>
    </row>
    <row r="16458" spans="7:9" x14ac:dyDescent="0.25">
      <c r="G16458"/>
      <c r="I16458" s="112"/>
    </row>
    <row r="16459" spans="7:9" x14ac:dyDescent="0.25">
      <c r="G16459"/>
      <c r="I16459" s="112"/>
    </row>
    <row r="16460" spans="7:9" x14ac:dyDescent="0.25">
      <c r="G16460"/>
      <c r="I16460" s="112"/>
    </row>
    <row r="16461" spans="7:9" x14ac:dyDescent="0.25">
      <c r="G16461"/>
      <c r="I16461" s="112"/>
    </row>
    <row r="16462" spans="7:9" x14ac:dyDescent="0.25">
      <c r="G16462"/>
      <c r="I16462" s="112"/>
    </row>
    <row r="16463" spans="7:9" x14ac:dyDescent="0.25">
      <c r="G16463"/>
      <c r="I16463" s="112"/>
    </row>
    <row r="16464" spans="7:9" x14ac:dyDescent="0.25">
      <c r="G16464"/>
      <c r="I16464" s="112"/>
    </row>
    <row r="16465" spans="7:9" x14ac:dyDescent="0.25">
      <c r="G16465"/>
      <c r="I16465" s="112"/>
    </row>
    <row r="16466" spans="7:9" x14ac:dyDescent="0.25">
      <c r="G16466"/>
      <c r="I16466" s="112"/>
    </row>
    <row r="16467" spans="7:9" x14ac:dyDescent="0.25">
      <c r="G16467"/>
      <c r="I16467" s="112"/>
    </row>
    <row r="16468" spans="7:9" x14ac:dyDescent="0.25">
      <c r="G16468"/>
      <c r="I16468" s="112"/>
    </row>
    <row r="16469" spans="7:9" x14ac:dyDescent="0.25">
      <c r="G16469"/>
      <c r="I16469" s="112"/>
    </row>
    <row r="16470" spans="7:9" x14ac:dyDescent="0.25">
      <c r="G16470"/>
      <c r="I16470" s="112"/>
    </row>
    <row r="16471" spans="7:9" x14ac:dyDescent="0.25">
      <c r="G16471"/>
      <c r="I16471" s="112"/>
    </row>
    <row r="16472" spans="7:9" x14ac:dyDescent="0.25">
      <c r="G16472"/>
      <c r="I16472" s="112"/>
    </row>
    <row r="16473" spans="7:9" x14ac:dyDescent="0.25">
      <c r="G16473"/>
      <c r="I16473" s="112"/>
    </row>
    <row r="16474" spans="7:9" x14ac:dyDescent="0.25">
      <c r="G16474"/>
      <c r="I16474" s="112"/>
    </row>
    <row r="16475" spans="7:9" x14ac:dyDescent="0.25">
      <c r="G16475"/>
      <c r="I16475" s="112"/>
    </row>
    <row r="16476" spans="7:9" x14ac:dyDescent="0.25">
      <c r="G16476"/>
      <c r="I16476" s="112"/>
    </row>
    <row r="16477" spans="7:9" x14ac:dyDescent="0.25">
      <c r="G16477"/>
      <c r="I16477" s="112"/>
    </row>
    <row r="16478" spans="7:9" x14ac:dyDescent="0.25">
      <c r="G16478"/>
      <c r="I16478" s="112"/>
    </row>
    <row r="16479" spans="7:9" x14ac:dyDescent="0.25">
      <c r="G16479"/>
      <c r="I16479" s="112"/>
    </row>
    <row r="16480" spans="7:9" x14ac:dyDescent="0.25">
      <c r="G16480"/>
      <c r="I16480" s="112"/>
    </row>
    <row r="16481" spans="7:9" x14ac:dyDescent="0.25">
      <c r="G16481"/>
      <c r="I16481" s="112"/>
    </row>
    <row r="16482" spans="7:9" x14ac:dyDescent="0.25">
      <c r="G16482"/>
      <c r="I16482" s="112"/>
    </row>
    <row r="16483" spans="7:9" x14ac:dyDescent="0.25">
      <c r="G16483"/>
      <c r="I16483" s="112"/>
    </row>
    <row r="16484" spans="7:9" x14ac:dyDescent="0.25">
      <c r="G16484"/>
      <c r="I16484" s="112"/>
    </row>
    <row r="16485" spans="7:9" x14ac:dyDescent="0.25">
      <c r="G16485"/>
      <c r="I16485" s="112"/>
    </row>
    <row r="16486" spans="7:9" x14ac:dyDescent="0.25">
      <c r="G16486"/>
      <c r="I16486" s="112"/>
    </row>
    <row r="16487" spans="7:9" x14ac:dyDescent="0.25">
      <c r="G16487"/>
      <c r="I16487" s="112"/>
    </row>
    <row r="16488" spans="7:9" x14ac:dyDescent="0.25">
      <c r="G16488"/>
      <c r="I16488" s="112"/>
    </row>
    <row r="16489" spans="7:9" x14ac:dyDescent="0.25">
      <c r="G16489"/>
      <c r="I16489" s="112"/>
    </row>
    <row r="16490" spans="7:9" x14ac:dyDescent="0.25">
      <c r="G16490"/>
      <c r="I16490" s="112"/>
    </row>
    <row r="16491" spans="7:9" x14ac:dyDescent="0.25">
      <c r="G16491"/>
      <c r="I16491" s="112"/>
    </row>
    <row r="16492" spans="7:9" x14ac:dyDescent="0.25">
      <c r="G16492"/>
      <c r="I16492" s="112"/>
    </row>
    <row r="16493" spans="7:9" x14ac:dyDescent="0.25">
      <c r="G16493"/>
      <c r="I16493" s="112"/>
    </row>
    <row r="16494" spans="7:9" x14ac:dyDescent="0.25">
      <c r="G16494"/>
      <c r="I16494" s="112"/>
    </row>
    <row r="16495" spans="7:9" x14ac:dyDescent="0.25">
      <c r="G16495"/>
      <c r="I16495" s="112"/>
    </row>
    <row r="16496" spans="7:9" x14ac:dyDescent="0.25">
      <c r="G16496"/>
      <c r="I16496" s="112"/>
    </row>
    <row r="16497" spans="7:9" x14ac:dyDescent="0.25">
      <c r="G16497"/>
      <c r="I16497" s="112"/>
    </row>
    <row r="16498" spans="7:9" x14ac:dyDescent="0.25">
      <c r="G16498"/>
      <c r="I16498" s="112"/>
    </row>
    <row r="16499" spans="7:9" x14ac:dyDescent="0.25">
      <c r="G16499"/>
      <c r="I16499" s="112"/>
    </row>
    <row r="16500" spans="7:9" x14ac:dyDescent="0.25">
      <c r="G16500"/>
      <c r="I16500" s="112"/>
    </row>
    <row r="16501" spans="7:9" x14ac:dyDescent="0.25">
      <c r="G16501"/>
      <c r="I16501" s="112"/>
    </row>
    <row r="16502" spans="7:9" x14ac:dyDescent="0.25">
      <c r="G16502"/>
      <c r="I16502" s="112"/>
    </row>
    <row r="16503" spans="7:9" x14ac:dyDescent="0.25">
      <c r="G16503"/>
      <c r="I16503" s="112"/>
    </row>
    <row r="16504" spans="7:9" x14ac:dyDescent="0.25">
      <c r="G16504"/>
      <c r="I16504" s="112"/>
    </row>
    <row r="16505" spans="7:9" x14ac:dyDescent="0.25">
      <c r="G16505"/>
      <c r="I16505" s="112"/>
    </row>
    <row r="16506" spans="7:9" x14ac:dyDescent="0.25">
      <c r="G16506"/>
      <c r="I16506" s="112"/>
    </row>
    <row r="16507" spans="7:9" x14ac:dyDescent="0.25">
      <c r="G16507"/>
      <c r="I16507" s="112"/>
    </row>
    <row r="16508" spans="7:9" x14ac:dyDescent="0.25">
      <c r="G16508"/>
      <c r="I16508" s="112"/>
    </row>
    <row r="16509" spans="7:9" x14ac:dyDescent="0.25">
      <c r="G16509"/>
      <c r="I16509" s="112"/>
    </row>
    <row r="16510" spans="7:9" x14ac:dyDescent="0.25">
      <c r="G16510"/>
      <c r="I16510" s="112"/>
    </row>
    <row r="16511" spans="7:9" x14ac:dyDescent="0.25">
      <c r="G16511"/>
      <c r="I16511" s="112"/>
    </row>
    <row r="16512" spans="7:9" x14ac:dyDescent="0.25">
      <c r="G16512"/>
      <c r="I16512" s="112"/>
    </row>
    <row r="16513" spans="7:9" x14ac:dyDescent="0.25">
      <c r="G16513"/>
      <c r="I16513" s="112"/>
    </row>
    <row r="16514" spans="7:9" x14ac:dyDescent="0.25">
      <c r="G16514"/>
      <c r="I16514" s="112"/>
    </row>
    <row r="16515" spans="7:9" x14ac:dyDescent="0.25">
      <c r="G16515"/>
      <c r="I16515" s="112"/>
    </row>
    <row r="16516" spans="7:9" x14ac:dyDescent="0.25">
      <c r="G16516"/>
      <c r="I16516" s="112"/>
    </row>
    <row r="16517" spans="7:9" x14ac:dyDescent="0.25">
      <c r="G16517"/>
      <c r="I16517" s="112"/>
    </row>
    <row r="16518" spans="7:9" x14ac:dyDescent="0.25">
      <c r="G16518"/>
      <c r="I16518" s="112"/>
    </row>
    <row r="16519" spans="7:9" x14ac:dyDescent="0.25">
      <c r="G16519"/>
      <c r="I16519" s="112"/>
    </row>
    <row r="16520" spans="7:9" x14ac:dyDescent="0.25">
      <c r="G16520"/>
      <c r="I16520" s="112"/>
    </row>
    <row r="16521" spans="7:9" x14ac:dyDescent="0.25">
      <c r="G16521"/>
      <c r="I16521" s="112"/>
    </row>
    <row r="16522" spans="7:9" x14ac:dyDescent="0.25">
      <c r="G16522"/>
      <c r="I16522" s="112"/>
    </row>
    <row r="16523" spans="7:9" x14ac:dyDescent="0.25">
      <c r="G16523"/>
      <c r="I16523" s="112"/>
    </row>
    <row r="16524" spans="7:9" x14ac:dyDescent="0.25">
      <c r="G16524"/>
      <c r="I16524" s="112"/>
    </row>
    <row r="16525" spans="7:9" x14ac:dyDescent="0.25">
      <c r="G16525"/>
      <c r="I16525" s="112"/>
    </row>
    <row r="16526" spans="7:9" x14ac:dyDescent="0.25">
      <c r="G16526"/>
      <c r="I16526" s="112"/>
    </row>
    <row r="16527" spans="7:9" x14ac:dyDescent="0.25">
      <c r="G16527"/>
      <c r="I16527" s="112"/>
    </row>
    <row r="16528" spans="7:9" x14ac:dyDescent="0.25">
      <c r="G16528"/>
      <c r="I16528" s="112"/>
    </row>
    <row r="16529" spans="7:9" x14ac:dyDescent="0.25">
      <c r="G16529"/>
      <c r="I16529" s="112"/>
    </row>
    <row r="16530" spans="7:9" x14ac:dyDescent="0.25">
      <c r="G16530"/>
      <c r="I16530" s="112"/>
    </row>
    <row r="16531" spans="7:9" x14ac:dyDescent="0.25">
      <c r="G16531"/>
      <c r="I16531" s="112"/>
    </row>
    <row r="16532" spans="7:9" x14ac:dyDescent="0.25">
      <c r="G16532"/>
      <c r="I16532" s="112"/>
    </row>
    <row r="16533" spans="7:9" x14ac:dyDescent="0.25">
      <c r="G16533"/>
      <c r="I16533" s="112"/>
    </row>
    <row r="16534" spans="7:9" x14ac:dyDescent="0.25">
      <c r="G16534"/>
      <c r="I16534" s="112"/>
    </row>
    <row r="16535" spans="7:9" x14ac:dyDescent="0.25">
      <c r="G16535"/>
      <c r="I16535" s="112"/>
    </row>
    <row r="16536" spans="7:9" x14ac:dyDescent="0.25">
      <c r="G16536"/>
      <c r="I16536" s="112"/>
    </row>
    <row r="16537" spans="7:9" x14ac:dyDescent="0.25">
      <c r="G16537"/>
      <c r="I16537" s="112"/>
    </row>
    <row r="16538" spans="7:9" x14ac:dyDescent="0.25">
      <c r="G16538"/>
      <c r="I16538" s="112"/>
    </row>
    <row r="16539" spans="7:9" x14ac:dyDescent="0.25">
      <c r="G16539"/>
      <c r="I16539" s="112"/>
    </row>
    <row r="16540" spans="7:9" x14ac:dyDescent="0.25">
      <c r="G16540"/>
      <c r="I16540" s="112"/>
    </row>
    <row r="16541" spans="7:9" x14ac:dyDescent="0.25">
      <c r="G16541"/>
      <c r="I16541" s="112"/>
    </row>
    <row r="16542" spans="7:9" x14ac:dyDescent="0.25">
      <c r="G16542"/>
      <c r="I16542" s="112"/>
    </row>
    <row r="16543" spans="7:9" x14ac:dyDescent="0.25">
      <c r="G16543"/>
      <c r="I16543" s="112"/>
    </row>
    <row r="16544" spans="7:9" x14ac:dyDescent="0.25">
      <c r="G16544"/>
      <c r="I16544" s="112"/>
    </row>
    <row r="16545" spans="7:9" x14ac:dyDescent="0.25">
      <c r="G16545"/>
      <c r="I16545" s="112"/>
    </row>
    <row r="16546" spans="7:9" x14ac:dyDescent="0.25">
      <c r="G16546"/>
      <c r="I16546" s="112"/>
    </row>
    <row r="16547" spans="7:9" x14ac:dyDescent="0.25">
      <c r="G16547"/>
      <c r="I16547" s="112"/>
    </row>
    <row r="16548" spans="7:9" x14ac:dyDescent="0.25">
      <c r="G16548"/>
      <c r="I16548" s="112"/>
    </row>
    <row r="16549" spans="7:9" x14ac:dyDescent="0.25">
      <c r="G16549"/>
      <c r="I16549" s="112"/>
    </row>
    <row r="16550" spans="7:9" x14ac:dyDescent="0.25">
      <c r="G16550"/>
      <c r="I16550" s="112"/>
    </row>
    <row r="16551" spans="7:9" x14ac:dyDescent="0.25">
      <c r="G16551"/>
      <c r="I16551" s="112"/>
    </row>
    <row r="16552" spans="7:9" x14ac:dyDescent="0.25">
      <c r="G16552"/>
      <c r="I16552" s="112"/>
    </row>
    <row r="16553" spans="7:9" x14ac:dyDescent="0.25">
      <c r="G16553"/>
      <c r="I16553" s="112"/>
    </row>
    <row r="16554" spans="7:9" x14ac:dyDescent="0.25">
      <c r="G16554"/>
      <c r="I16554" s="112"/>
    </row>
    <row r="16555" spans="7:9" x14ac:dyDescent="0.25">
      <c r="G16555"/>
      <c r="I16555" s="112"/>
    </row>
    <row r="16556" spans="7:9" x14ac:dyDescent="0.25">
      <c r="G16556"/>
      <c r="I16556" s="112"/>
    </row>
    <row r="16557" spans="7:9" x14ac:dyDescent="0.25">
      <c r="G16557"/>
      <c r="I16557" s="112"/>
    </row>
    <row r="16558" spans="7:9" x14ac:dyDescent="0.25">
      <c r="G16558"/>
      <c r="I16558" s="112"/>
    </row>
    <row r="16559" spans="7:9" x14ac:dyDescent="0.25">
      <c r="G16559"/>
      <c r="I16559" s="112"/>
    </row>
    <row r="16560" spans="7:9" x14ac:dyDescent="0.25">
      <c r="G16560"/>
      <c r="I16560" s="112"/>
    </row>
    <row r="16561" spans="7:9" x14ac:dyDescent="0.25">
      <c r="G16561"/>
      <c r="I16561" s="112"/>
    </row>
    <row r="16562" spans="7:9" x14ac:dyDescent="0.25">
      <c r="G16562"/>
      <c r="I16562" s="112"/>
    </row>
    <row r="16563" spans="7:9" x14ac:dyDescent="0.25">
      <c r="G16563"/>
      <c r="I16563" s="112"/>
    </row>
    <row r="16564" spans="7:9" x14ac:dyDescent="0.25">
      <c r="G16564"/>
      <c r="I16564" s="112"/>
    </row>
    <row r="16565" spans="7:9" x14ac:dyDescent="0.25">
      <c r="G16565"/>
      <c r="I16565" s="112"/>
    </row>
    <row r="16566" spans="7:9" x14ac:dyDescent="0.25">
      <c r="G16566"/>
      <c r="I16566" s="112"/>
    </row>
    <row r="16567" spans="7:9" x14ac:dyDescent="0.25">
      <c r="G16567"/>
      <c r="I16567" s="112"/>
    </row>
    <row r="16568" spans="7:9" x14ac:dyDescent="0.25">
      <c r="G16568"/>
      <c r="I16568" s="112"/>
    </row>
    <row r="16569" spans="7:9" x14ac:dyDescent="0.25">
      <c r="G16569"/>
      <c r="I16569" s="112"/>
    </row>
    <row r="16570" spans="7:9" x14ac:dyDescent="0.25">
      <c r="G16570"/>
      <c r="I16570" s="112"/>
    </row>
    <row r="16571" spans="7:9" x14ac:dyDescent="0.25">
      <c r="G16571"/>
      <c r="I16571" s="112"/>
    </row>
    <row r="16572" spans="7:9" x14ac:dyDescent="0.25">
      <c r="G16572"/>
      <c r="I16572" s="112"/>
    </row>
    <row r="16573" spans="7:9" x14ac:dyDescent="0.25">
      <c r="G16573"/>
      <c r="I16573" s="112"/>
    </row>
    <row r="16574" spans="7:9" x14ac:dyDescent="0.25">
      <c r="G16574"/>
      <c r="I16574" s="112"/>
    </row>
    <row r="16575" spans="7:9" x14ac:dyDescent="0.25">
      <c r="G16575"/>
      <c r="I16575" s="112"/>
    </row>
    <row r="16576" spans="7:9" x14ac:dyDescent="0.25">
      <c r="G16576"/>
      <c r="I16576" s="112"/>
    </row>
    <row r="16577" spans="7:9" x14ac:dyDescent="0.25">
      <c r="G16577"/>
      <c r="I16577" s="112"/>
    </row>
    <row r="16578" spans="7:9" x14ac:dyDescent="0.25">
      <c r="G16578"/>
      <c r="I16578" s="112"/>
    </row>
    <row r="16579" spans="7:9" x14ac:dyDescent="0.25">
      <c r="G16579"/>
      <c r="I16579" s="112"/>
    </row>
    <row r="16580" spans="7:9" x14ac:dyDescent="0.25">
      <c r="G16580"/>
      <c r="I16580" s="112"/>
    </row>
    <row r="16581" spans="7:9" x14ac:dyDescent="0.25">
      <c r="G16581"/>
      <c r="I16581" s="112"/>
    </row>
    <row r="16582" spans="7:9" x14ac:dyDescent="0.25">
      <c r="G16582"/>
      <c r="I16582" s="112"/>
    </row>
    <row r="16583" spans="7:9" x14ac:dyDescent="0.25">
      <c r="G16583"/>
      <c r="I16583" s="112"/>
    </row>
    <row r="16584" spans="7:9" x14ac:dyDescent="0.25">
      <c r="G16584"/>
      <c r="I16584" s="112"/>
    </row>
    <row r="16585" spans="7:9" x14ac:dyDescent="0.25">
      <c r="G16585"/>
      <c r="I16585" s="112"/>
    </row>
    <row r="16586" spans="7:9" x14ac:dyDescent="0.25">
      <c r="G16586"/>
      <c r="I16586" s="112"/>
    </row>
    <row r="16587" spans="7:9" x14ac:dyDescent="0.25">
      <c r="G16587"/>
      <c r="I16587" s="112"/>
    </row>
    <row r="16588" spans="7:9" x14ac:dyDescent="0.25">
      <c r="G16588"/>
      <c r="I16588" s="112"/>
    </row>
    <row r="16589" spans="7:9" x14ac:dyDescent="0.25">
      <c r="G16589"/>
      <c r="I16589" s="112"/>
    </row>
    <row r="16590" spans="7:9" x14ac:dyDescent="0.25">
      <c r="G16590"/>
      <c r="I16590" s="112"/>
    </row>
    <row r="16591" spans="7:9" x14ac:dyDescent="0.25">
      <c r="G16591"/>
      <c r="I16591" s="112"/>
    </row>
    <row r="16592" spans="7:9" x14ac:dyDescent="0.25">
      <c r="G16592"/>
      <c r="I16592" s="112"/>
    </row>
    <row r="16593" spans="7:9" x14ac:dyDescent="0.25">
      <c r="G16593"/>
      <c r="I16593" s="112"/>
    </row>
    <row r="16594" spans="7:9" x14ac:dyDescent="0.25">
      <c r="G16594"/>
      <c r="I16594" s="112"/>
    </row>
    <row r="16595" spans="7:9" x14ac:dyDescent="0.25">
      <c r="G16595"/>
      <c r="I16595" s="112"/>
    </row>
    <row r="16596" spans="7:9" x14ac:dyDescent="0.25">
      <c r="G16596"/>
      <c r="I16596" s="112"/>
    </row>
    <row r="16597" spans="7:9" x14ac:dyDescent="0.25">
      <c r="G16597"/>
      <c r="I16597" s="112"/>
    </row>
    <row r="16598" spans="7:9" x14ac:dyDescent="0.25">
      <c r="G16598"/>
      <c r="I16598" s="112"/>
    </row>
    <row r="16599" spans="7:9" x14ac:dyDescent="0.25">
      <c r="G16599"/>
      <c r="I16599" s="112"/>
    </row>
    <row r="16600" spans="7:9" x14ac:dyDescent="0.25">
      <c r="G16600"/>
      <c r="I16600" s="112"/>
    </row>
    <row r="16601" spans="7:9" x14ac:dyDescent="0.25">
      <c r="G16601"/>
      <c r="I16601" s="112"/>
    </row>
    <row r="16602" spans="7:9" x14ac:dyDescent="0.25">
      <c r="G16602"/>
      <c r="I16602" s="112"/>
    </row>
    <row r="16603" spans="7:9" x14ac:dyDescent="0.25">
      <c r="G16603"/>
      <c r="I16603" s="112"/>
    </row>
    <row r="16604" spans="7:9" x14ac:dyDescent="0.25">
      <c r="G16604"/>
      <c r="I16604" s="112"/>
    </row>
    <row r="16605" spans="7:9" x14ac:dyDescent="0.25">
      <c r="G16605"/>
      <c r="I16605" s="112"/>
    </row>
    <row r="16606" spans="7:9" x14ac:dyDescent="0.25">
      <c r="G16606"/>
      <c r="I16606" s="112"/>
    </row>
    <row r="16607" spans="7:9" x14ac:dyDescent="0.25">
      <c r="G16607"/>
      <c r="I16607" s="112"/>
    </row>
    <row r="16608" spans="7:9" x14ac:dyDescent="0.25">
      <c r="G16608"/>
      <c r="I16608" s="112"/>
    </row>
    <row r="16609" spans="7:9" x14ac:dyDescent="0.25">
      <c r="G16609"/>
      <c r="I16609" s="112"/>
    </row>
    <row r="16610" spans="7:9" x14ac:dyDescent="0.25">
      <c r="G16610"/>
      <c r="I16610" s="112"/>
    </row>
    <row r="16611" spans="7:9" x14ac:dyDescent="0.25">
      <c r="G16611"/>
      <c r="I16611" s="112"/>
    </row>
    <row r="16612" spans="7:9" x14ac:dyDescent="0.25">
      <c r="G16612"/>
      <c r="I16612" s="112"/>
    </row>
    <row r="16613" spans="7:9" x14ac:dyDescent="0.25">
      <c r="G16613"/>
      <c r="I16613" s="112"/>
    </row>
    <row r="16614" spans="7:9" x14ac:dyDescent="0.25">
      <c r="G16614"/>
      <c r="I16614" s="112"/>
    </row>
    <row r="16615" spans="7:9" x14ac:dyDescent="0.25">
      <c r="G16615"/>
      <c r="I16615" s="112"/>
    </row>
    <row r="16616" spans="7:9" x14ac:dyDescent="0.25">
      <c r="G16616"/>
      <c r="I16616" s="112"/>
    </row>
    <row r="16617" spans="7:9" x14ac:dyDescent="0.25">
      <c r="G16617"/>
      <c r="I16617" s="112"/>
    </row>
    <row r="16618" spans="7:9" x14ac:dyDescent="0.25">
      <c r="G16618"/>
      <c r="I16618" s="112"/>
    </row>
    <row r="16619" spans="7:9" x14ac:dyDescent="0.25">
      <c r="G16619"/>
      <c r="I16619" s="112"/>
    </row>
    <row r="16620" spans="7:9" x14ac:dyDescent="0.25">
      <c r="G16620"/>
      <c r="I16620" s="112"/>
    </row>
    <row r="16621" spans="7:9" x14ac:dyDescent="0.25">
      <c r="G16621"/>
      <c r="I16621" s="112"/>
    </row>
    <row r="16622" spans="7:9" x14ac:dyDescent="0.25">
      <c r="G16622"/>
      <c r="I16622" s="112"/>
    </row>
    <row r="16623" spans="7:9" x14ac:dyDescent="0.25">
      <c r="G16623"/>
      <c r="I16623" s="112"/>
    </row>
    <row r="16624" spans="7:9" x14ac:dyDescent="0.25">
      <c r="G16624"/>
      <c r="I16624" s="112"/>
    </row>
    <row r="16625" spans="7:9" x14ac:dyDescent="0.25">
      <c r="G16625"/>
      <c r="I16625" s="112"/>
    </row>
    <row r="16626" spans="7:9" x14ac:dyDescent="0.25">
      <c r="G16626"/>
      <c r="I16626" s="112"/>
    </row>
    <row r="16627" spans="7:9" x14ac:dyDescent="0.25">
      <c r="G16627"/>
      <c r="I16627" s="112"/>
    </row>
    <row r="16628" spans="7:9" x14ac:dyDescent="0.25">
      <c r="G16628"/>
      <c r="I16628" s="112"/>
    </row>
    <row r="16629" spans="7:9" x14ac:dyDescent="0.25">
      <c r="G16629"/>
      <c r="I16629" s="112"/>
    </row>
    <row r="16630" spans="7:9" x14ac:dyDescent="0.25">
      <c r="G16630"/>
      <c r="I16630" s="112"/>
    </row>
    <row r="16631" spans="7:9" x14ac:dyDescent="0.25">
      <c r="G16631"/>
      <c r="I16631" s="112"/>
    </row>
    <row r="16632" spans="7:9" x14ac:dyDescent="0.25">
      <c r="G16632"/>
      <c r="I16632" s="112"/>
    </row>
    <row r="16633" spans="7:9" x14ac:dyDescent="0.25">
      <c r="G16633"/>
      <c r="I16633" s="112"/>
    </row>
    <row r="16634" spans="7:9" x14ac:dyDescent="0.25">
      <c r="G16634"/>
      <c r="I16634" s="112"/>
    </row>
    <row r="16635" spans="7:9" x14ac:dyDescent="0.25">
      <c r="G16635"/>
      <c r="I16635" s="112"/>
    </row>
    <row r="16636" spans="7:9" x14ac:dyDescent="0.25">
      <c r="G16636"/>
      <c r="I16636" s="112"/>
    </row>
    <row r="16637" spans="7:9" x14ac:dyDescent="0.25">
      <c r="G16637"/>
      <c r="I16637" s="112"/>
    </row>
    <row r="16638" spans="7:9" x14ac:dyDescent="0.25">
      <c r="G16638"/>
      <c r="I16638" s="112"/>
    </row>
    <row r="16639" spans="7:9" x14ac:dyDescent="0.25">
      <c r="G16639"/>
      <c r="I16639" s="112"/>
    </row>
    <row r="16640" spans="7:9" x14ac:dyDescent="0.25">
      <c r="G16640"/>
      <c r="I16640" s="112"/>
    </row>
    <row r="16641" spans="7:9" x14ac:dyDescent="0.25">
      <c r="G16641"/>
      <c r="I16641" s="112"/>
    </row>
    <row r="16642" spans="7:9" x14ac:dyDescent="0.25">
      <c r="G16642"/>
      <c r="I16642" s="112"/>
    </row>
    <row r="16643" spans="7:9" x14ac:dyDescent="0.25">
      <c r="G16643"/>
      <c r="I16643" s="112"/>
    </row>
    <row r="16644" spans="7:9" x14ac:dyDescent="0.25">
      <c r="G16644"/>
      <c r="I16644" s="112"/>
    </row>
    <row r="16645" spans="7:9" x14ac:dyDescent="0.25">
      <c r="G16645"/>
      <c r="I16645" s="112"/>
    </row>
    <row r="16646" spans="7:9" x14ac:dyDescent="0.25">
      <c r="G16646"/>
      <c r="I16646" s="112"/>
    </row>
    <row r="16647" spans="7:9" x14ac:dyDescent="0.25">
      <c r="G16647"/>
      <c r="I16647" s="112"/>
    </row>
    <row r="16648" spans="7:9" x14ac:dyDescent="0.25">
      <c r="G16648"/>
      <c r="I16648" s="112"/>
    </row>
    <row r="16649" spans="7:9" x14ac:dyDescent="0.25">
      <c r="G16649"/>
      <c r="I16649" s="112"/>
    </row>
    <row r="16650" spans="7:9" x14ac:dyDescent="0.25">
      <c r="G16650"/>
      <c r="I16650" s="112"/>
    </row>
    <row r="16651" spans="7:9" x14ac:dyDescent="0.25">
      <c r="G16651"/>
      <c r="I16651" s="112"/>
    </row>
    <row r="16652" spans="7:9" x14ac:dyDescent="0.25">
      <c r="G16652"/>
      <c r="I16652" s="112"/>
    </row>
    <row r="16653" spans="7:9" x14ac:dyDescent="0.25">
      <c r="G16653"/>
      <c r="I16653" s="112"/>
    </row>
    <row r="16654" spans="7:9" x14ac:dyDescent="0.25">
      <c r="G16654"/>
      <c r="I16654" s="112"/>
    </row>
    <row r="16655" spans="7:9" x14ac:dyDescent="0.25">
      <c r="G16655"/>
      <c r="I16655" s="112"/>
    </row>
    <row r="16656" spans="7:9" x14ac:dyDescent="0.25">
      <c r="G16656"/>
      <c r="I16656" s="112"/>
    </row>
    <row r="16657" spans="7:9" x14ac:dyDescent="0.25">
      <c r="G16657"/>
      <c r="I16657" s="112"/>
    </row>
    <row r="16658" spans="7:9" x14ac:dyDescent="0.25">
      <c r="G16658"/>
      <c r="I16658" s="112"/>
    </row>
    <row r="16659" spans="7:9" x14ac:dyDescent="0.25">
      <c r="G16659"/>
      <c r="I16659" s="112"/>
    </row>
    <row r="16660" spans="7:9" x14ac:dyDescent="0.25">
      <c r="G16660"/>
      <c r="I16660" s="112"/>
    </row>
    <row r="16661" spans="7:9" x14ac:dyDescent="0.25">
      <c r="G16661"/>
      <c r="I16661" s="112"/>
    </row>
    <row r="16662" spans="7:9" x14ac:dyDescent="0.25">
      <c r="G16662"/>
      <c r="I16662" s="112"/>
    </row>
    <row r="16663" spans="7:9" x14ac:dyDescent="0.25">
      <c r="G16663"/>
      <c r="I16663" s="112"/>
    </row>
    <row r="16664" spans="7:9" x14ac:dyDescent="0.25">
      <c r="G16664"/>
      <c r="I16664" s="112"/>
    </row>
    <row r="16665" spans="7:9" x14ac:dyDescent="0.25">
      <c r="G16665"/>
      <c r="I16665" s="112"/>
    </row>
    <row r="16666" spans="7:9" x14ac:dyDescent="0.25">
      <c r="G16666"/>
      <c r="I16666" s="112"/>
    </row>
    <row r="16667" spans="7:9" x14ac:dyDescent="0.25">
      <c r="G16667"/>
      <c r="I16667" s="112"/>
    </row>
    <row r="16668" spans="7:9" x14ac:dyDescent="0.25">
      <c r="G16668"/>
      <c r="I16668" s="112"/>
    </row>
    <row r="16669" spans="7:9" x14ac:dyDescent="0.25">
      <c r="G16669"/>
      <c r="I16669" s="112"/>
    </row>
    <row r="16670" spans="7:9" x14ac:dyDescent="0.25">
      <c r="G16670"/>
      <c r="I16670" s="112"/>
    </row>
    <row r="16671" spans="7:9" x14ac:dyDescent="0.25">
      <c r="G16671"/>
      <c r="I16671" s="112"/>
    </row>
    <row r="16672" spans="7:9" x14ac:dyDescent="0.25">
      <c r="G16672"/>
      <c r="I16672" s="112"/>
    </row>
    <row r="16673" spans="7:9" x14ac:dyDescent="0.25">
      <c r="G16673"/>
      <c r="I16673" s="112"/>
    </row>
    <row r="16674" spans="7:9" x14ac:dyDescent="0.25">
      <c r="G16674"/>
      <c r="I16674" s="112"/>
    </row>
    <row r="16675" spans="7:9" x14ac:dyDescent="0.25">
      <c r="G16675"/>
      <c r="I16675" s="112"/>
    </row>
    <row r="16676" spans="7:9" x14ac:dyDescent="0.25">
      <c r="G16676"/>
      <c r="I16676" s="112"/>
    </row>
    <row r="16677" spans="7:9" x14ac:dyDescent="0.25">
      <c r="G16677"/>
      <c r="I16677" s="112"/>
    </row>
    <row r="16678" spans="7:9" x14ac:dyDescent="0.25">
      <c r="G16678"/>
      <c r="I16678" s="112"/>
    </row>
    <row r="16679" spans="7:9" x14ac:dyDescent="0.25">
      <c r="G16679"/>
      <c r="I16679" s="112"/>
    </row>
    <row r="16680" spans="7:9" x14ac:dyDescent="0.25">
      <c r="G16680"/>
      <c r="I16680" s="112"/>
    </row>
    <row r="16681" spans="7:9" x14ac:dyDescent="0.25">
      <c r="G16681"/>
      <c r="I16681" s="112"/>
    </row>
    <row r="16682" spans="7:9" x14ac:dyDescent="0.25">
      <c r="G16682"/>
      <c r="I16682" s="112"/>
    </row>
    <row r="16683" spans="7:9" x14ac:dyDescent="0.25">
      <c r="G16683"/>
      <c r="I16683" s="112"/>
    </row>
    <row r="16684" spans="7:9" x14ac:dyDescent="0.25">
      <c r="G16684"/>
      <c r="I16684" s="112"/>
    </row>
    <row r="16685" spans="7:9" x14ac:dyDescent="0.25">
      <c r="G16685"/>
      <c r="I16685" s="112"/>
    </row>
    <row r="16686" spans="7:9" x14ac:dyDescent="0.25">
      <c r="G16686"/>
      <c r="I16686" s="112"/>
    </row>
    <row r="16687" spans="7:9" x14ac:dyDescent="0.25">
      <c r="G16687"/>
      <c r="I16687" s="112"/>
    </row>
    <row r="16688" spans="7:9" x14ac:dyDescent="0.25">
      <c r="G16688"/>
      <c r="I16688" s="112"/>
    </row>
    <row r="16689" spans="7:9" x14ac:dyDescent="0.25">
      <c r="G16689"/>
      <c r="I16689" s="112"/>
    </row>
    <row r="16690" spans="7:9" x14ac:dyDescent="0.25">
      <c r="G16690"/>
      <c r="I16690" s="112"/>
    </row>
    <row r="16691" spans="7:9" x14ac:dyDescent="0.25">
      <c r="G16691"/>
      <c r="I16691" s="112"/>
    </row>
    <row r="16692" spans="7:9" x14ac:dyDescent="0.25">
      <c r="G16692"/>
      <c r="I16692" s="112"/>
    </row>
    <row r="16693" spans="7:9" x14ac:dyDescent="0.25">
      <c r="G16693"/>
      <c r="I16693" s="112"/>
    </row>
    <row r="16694" spans="7:9" x14ac:dyDescent="0.25">
      <c r="G16694"/>
      <c r="I16694" s="112"/>
    </row>
    <row r="16695" spans="7:9" x14ac:dyDescent="0.25">
      <c r="G16695"/>
      <c r="I16695" s="112"/>
    </row>
    <row r="16696" spans="7:9" x14ac:dyDescent="0.25">
      <c r="G16696"/>
      <c r="I16696" s="112"/>
    </row>
    <row r="16697" spans="7:9" x14ac:dyDescent="0.25">
      <c r="G16697"/>
      <c r="I16697" s="112"/>
    </row>
    <row r="16698" spans="7:9" x14ac:dyDescent="0.25">
      <c r="G16698"/>
      <c r="I16698" s="112"/>
    </row>
    <row r="16699" spans="7:9" x14ac:dyDescent="0.25">
      <c r="G16699"/>
      <c r="I16699" s="112"/>
    </row>
    <row r="16700" spans="7:9" x14ac:dyDescent="0.25">
      <c r="G16700"/>
      <c r="I16700" s="112"/>
    </row>
    <row r="16701" spans="7:9" x14ac:dyDescent="0.25">
      <c r="G16701"/>
      <c r="I16701" s="112"/>
    </row>
    <row r="16702" spans="7:9" x14ac:dyDescent="0.25">
      <c r="G16702"/>
      <c r="I16702" s="112"/>
    </row>
    <row r="16703" spans="7:9" x14ac:dyDescent="0.25">
      <c r="G16703"/>
      <c r="I16703" s="112"/>
    </row>
    <row r="16704" spans="7:9" x14ac:dyDescent="0.25">
      <c r="G16704"/>
      <c r="I16704" s="112"/>
    </row>
    <row r="16705" spans="7:9" x14ac:dyDescent="0.25">
      <c r="G16705"/>
      <c r="I16705" s="112"/>
    </row>
    <row r="16706" spans="7:9" x14ac:dyDescent="0.25">
      <c r="G16706"/>
      <c r="I16706" s="112"/>
    </row>
    <row r="16707" spans="7:9" x14ac:dyDescent="0.25">
      <c r="G16707"/>
      <c r="I16707" s="112"/>
    </row>
    <row r="16708" spans="7:9" x14ac:dyDescent="0.25">
      <c r="G16708"/>
      <c r="I16708" s="112"/>
    </row>
    <row r="16709" spans="7:9" x14ac:dyDescent="0.25">
      <c r="G16709"/>
      <c r="I16709" s="112"/>
    </row>
    <row r="16710" spans="7:9" x14ac:dyDescent="0.25">
      <c r="G16710"/>
      <c r="I16710" s="112"/>
    </row>
    <row r="16711" spans="7:9" x14ac:dyDescent="0.25">
      <c r="G16711"/>
      <c r="I16711" s="112"/>
    </row>
    <row r="16712" spans="7:9" x14ac:dyDescent="0.25">
      <c r="G16712"/>
      <c r="I16712" s="112"/>
    </row>
    <row r="16713" spans="7:9" x14ac:dyDescent="0.25">
      <c r="G16713"/>
      <c r="I16713" s="112"/>
    </row>
    <row r="16714" spans="7:9" x14ac:dyDescent="0.25">
      <c r="G16714"/>
      <c r="I16714" s="112"/>
    </row>
    <row r="16715" spans="7:9" x14ac:dyDescent="0.25">
      <c r="G16715"/>
      <c r="I16715" s="112"/>
    </row>
    <row r="16716" spans="7:9" x14ac:dyDescent="0.25">
      <c r="G16716"/>
      <c r="I16716" s="112"/>
    </row>
    <row r="16717" spans="7:9" x14ac:dyDescent="0.25">
      <c r="G16717"/>
      <c r="I16717" s="112"/>
    </row>
    <row r="16718" spans="7:9" x14ac:dyDescent="0.25">
      <c r="G16718"/>
      <c r="I16718" s="112"/>
    </row>
    <row r="16719" spans="7:9" x14ac:dyDescent="0.25">
      <c r="G16719"/>
      <c r="I16719" s="112"/>
    </row>
    <row r="16720" spans="7:9" x14ac:dyDescent="0.25">
      <c r="G16720"/>
      <c r="I16720" s="112"/>
    </row>
    <row r="16721" spans="7:9" x14ac:dyDescent="0.25">
      <c r="G16721"/>
      <c r="I16721" s="112"/>
    </row>
    <row r="16722" spans="7:9" x14ac:dyDescent="0.25">
      <c r="G16722"/>
      <c r="I16722" s="112"/>
    </row>
    <row r="16723" spans="7:9" x14ac:dyDescent="0.25">
      <c r="G16723"/>
      <c r="I16723" s="112"/>
    </row>
    <row r="16724" spans="7:9" x14ac:dyDescent="0.25">
      <c r="G16724"/>
      <c r="I16724" s="112"/>
    </row>
    <row r="16725" spans="7:9" x14ac:dyDescent="0.25">
      <c r="G16725"/>
      <c r="I16725" s="112"/>
    </row>
    <row r="16726" spans="7:9" x14ac:dyDescent="0.25">
      <c r="G16726"/>
      <c r="I16726" s="112"/>
    </row>
    <row r="16727" spans="7:9" x14ac:dyDescent="0.25">
      <c r="G16727"/>
      <c r="I16727" s="112"/>
    </row>
    <row r="16728" spans="7:9" x14ac:dyDescent="0.25">
      <c r="G16728"/>
      <c r="I16728" s="112"/>
    </row>
    <row r="16729" spans="7:9" x14ac:dyDescent="0.25">
      <c r="G16729"/>
      <c r="I16729" s="112"/>
    </row>
    <row r="16730" spans="7:9" x14ac:dyDescent="0.25">
      <c r="G16730"/>
      <c r="I16730" s="112"/>
    </row>
    <row r="16731" spans="7:9" x14ac:dyDescent="0.25">
      <c r="G16731"/>
      <c r="I16731" s="112"/>
    </row>
    <row r="16732" spans="7:9" x14ac:dyDescent="0.25">
      <c r="G16732"/>
      <c r="I16732" s="112"/>
    </row>
    <row r="16733" spans="7:9" x14ac:dyDescent="0.25">
      <c r="G16733"/>
      <c r="I16733" s="112"/>
    </row>
    <row r="16734" spans="7:9" x14ac:dyDescent="0.25">
      <c r="G16734"/>
      <c r="I16734" s="112"/>
    </row>
    <row r="16735" spans="7:9" x14ac:dyDescent="0.25">
      <c r="G16735"/>
      <c r="I16735" s="112"/>
    </row>
    <row r="16736" spans="7:9" x14ac:dyDescent="0.25">
      <c r="G16736"/>
      <c r="I16736" s="112"/>
    </row>
    <row r="16737" spans="7:9" x14ac:dyDescent="0.25">
      <c r="G16737"/>
      <c r="I16737" s="112"/>
    </row>
    <row r="16738" spans="7:9" x14ac:dyDescent="0.25">
      <c r="G16738"/>
      <c r="I16738" s="112"/>
    </row>
    <row r="16739" spans="7:9" x14ac:dyDescent="0.25">
      <c r="G16739"/>
      <c r="I16739" s="112"/>
    </row>
    <row r="16740" spans="7:9" x14ac:dyDescent="0.25">
      <c r="G16740"/>
      <c r="I16740" s="112"/>
    </row>
    <row r="16741" spans="7:9" x14ac:dyDescent="0.25">
      <c r="G16741"/>
      <c r="I16741" s="112"/>
    </row>
    <row r="16742" spans="7:9" x14ac:dyDescent="0.25">
      <c r="G16742"/>
      <c r="I16742" s="112"/>
    </row>
    <row r="16743" spans="7:9" x14ac:dyDescent="0.25">
      <c r="G16743"/>
      <c r="I16743" s="112"/>
    </row>
    <row r="16744" spans="7:9" x14ac:dyDescent="0.25">
      <c r="G16744"/>
      <c r="I16744" s="112"/>
    </row>
    <row r="16745" spans="7:9" x14ac:dyDescent="0.25">
      <c r="G16745"/>
      <c r="I16745" s="112"/>
    </row>
    <row r="16746" spans="7:9" x14ac:dyDescent="0.25">
      <c r="G16746"/>
      <c r="I16746" s="112"/>
    </row>
    <row r="16747" spans="7:9" x14ac:dyDescent="0.25">
      <c r="G16747"/>
      <c r="I16747" s="112"/>
    </row>
    <row r="16748" spans="7:9" x14ac:dyDescent="0.25">
      <c r="G16748"/>
      <c r="I16748" s="112"/>
    </row>
    <row r="16749" spans="7:9" x14ac:dyDescent="0.25">
      <c r="G16749"/>
      <c r="I16749" s="112"/>
    </row>
    <row r="16750" spans="7:9" x14ac:dyDescent="0.25">
      <c r="G16750"/>
      <c r="I16750" s="112"/>
    </row>
    <row r="16751" spans="7:9" x14ac:dyDescent="0.25">
      <c r="G16751"/>
      <c r="I16751" s="112"/>
    </row>
    <row r="16752" spans="7:9" x14ac:dyDescent="0.25">
      <c r="G16752"/>
      <c r="I16752" s="112"/>
    </row>
    <row r="16753" spans="7:9" x14ac:dyDescent="0.25">
      <c r="G16753"/>
      <c r="I16753" s="112"/>
    </row>
    <row r="16754" spans="7:9" x14ac:dyDescent="0.25">
      <c r="G16754"/>
      <c r="I16754" s="112"/>
    </row>
    <row r="16755" spans="7:9" x14ac:dyDescent="0.25">
      <c r="G16755"/>
      <c r="I16755" s="112"/>
    </row>
    <row r="16756" spans="7:9" x14ac:dyDescent="0.25">
      <c r="G16756"/>
      <c r="I16756" s="112"/>
    </row>
    <row r="16757" spans="7:9" x14ac:dyDescent="0.25">
      <c r="G16757"/>
      <c r="I16757" s="112"/>
    </row>
    <row r="16758" spans="7:9" x14ac:dyDescent="0.25">
      <c r="G16758"/>
      <c r="I16758" s="112"/>
    </row>
    <row r="16759" spans="7:9" x14ac:dyDescent="0.25">
      <c r="G16759"/>
      <c r="I16759" s="112"/>
    </row>
    <row r="16760" spans="7:9" x14ac:dyDescent="0.25">
      <c r="G16760"/>
      <c r="I16760" s="112"/>
    </row>
    <row r="16761" spans="7:9" x14ac:dyDescent="0.25">
      <c r="G16761"/>
      <c r="I16761" s="112"/>
    </row>
    <row r="16762" spans="7:9" x14ac:dyDescent="0.25">
      <c r="G16762"/>
      <c r="I16762" s="112"/>
    </row>
    <row r="16763" spans="7:9" x14ac:dyDescent="0.25">
      <c r="G16763"/>
      <c r="I16763" s="112"/>
    </row>
    <row r="16764" spans="7:9" x14ac:dyDescent="0.25">
      <c r="G16764"/>
      <c r="I16764" s="112"/>
    </row>
    <row r="16765" spans="7:9" x14ac:dyDescent="0.25">
      <c r="G16765"/>
      <c r="I16765" s="112"/>
    </row>
    <row r="16766" spans="7:9" x14ac:dyDescent="0.25">
      <c r="G16766"/>
      <c r="I16766" s="112"/>
    </row>
    <row r="16767" spans="7:9" x14ac:dyDescent="0.25">
      <c r="G16767"/>
      <c r="I16767" s="112"/>
    </row>
    <row r="16768" spans="7:9" x14ac:dyDescent="0.25">
      <c r="G16768"/>
      <c r="I16768" s="112"/>
    </row>
    <row r="16769" spans="7:9" x14ac:dyDescent="0.25">
      <c r="G16769"/>
      <c r="I16769" s="112"/>
    </row>
    <row r="16770" spans="7:9" x14ac:dyDescent="0.25">
      <c r="G16770"/>
      <c r="I16770" s="112"/>
    </row>
    <row r="16771" spans="7:9" x14ac:dyDescent="0.25">
      <c r="G16771"/>
      <c r="I16771" s="112"/>
    </row>
    <row r="16772" spans="7:9" x14ac:dyDescent="0.25">
      <c r="G16772"/>
      <c r="I16772" s="112"/>
    </row>
    <row r="16773" spans="7:9" x14ac:dyDescent="0.25">
      <c r="G16773"/>
      <c r="I16773" s="112"/>
    </row>
    <row r="16774" spans="7:9" x14ac:dyDescent="0.25">
      <c r="G16774"/>
      <c r="I16774" s="112"/>
    </row>
    <row r="16775" spans="7:9" x14ac:dyDescent="0.25">
      <c r="G16775"/>
      <c r="I16775" s="112"/>
    </row>
    <row r="16776" spans="7:9" x14ac:dyDescent="0.25">
      <c r="G16776"/>
      <c r="I16776" s="112"/>
    </row>
    <row r="16777" spans="7:9" x14ac:dyDescent="0.25">
      <c r="G16777"/>
      <c r="I16777" s="112"/>
    </row>
    <row r="16778" spans="7:9" x14ac:dyDescent="0.25">
      <c r="G16778"/>
      <c r="I16778" s="112"/>
    </row>
    <row r="16779" spans="7:9" x14ac:dyDescent="0.25">
      <c r="G16779"/>
      <c r="I16779" s="112"/>
    </row>
    <row r="16780" spans="7:9" x14ac:dyDescent="0.25">
      <c r="G16780"/>
      <c r="I16780" s="112"/>
    </row>
    <row r="16781" spans="7:9" x14ac:dyDescent="0.25">
      <c r="G16781"/>
      <c r="I16781" s="112"/>
    </row>
    <row r="16782" spans="7:9" x14ac:dyDescent="0.25">
      <c r="G16782"/>
      <c r="I16782" s="112"/>
    </row>
    <row r="16783" spans="7:9" x14ac:dyDescent="0.25">
      <c r="G16783"/>
      <c r="I16783" s="112"/>
    </row>
    <row r="16784" spans="7:9" x14ac:dyDescent="0.25">
      <c r="G16784"/>
      <c r="I16784" s="112"/>
    </row>
    <row r="16785" spans="7:9" x14ac:dyDescent="0.25">
      <c r="G16785"/>
      <c r="I16785" s="112"/>
    </row>
    <row r="16786" spans="7:9" x14ac:dyDescent="0.25">
      <c r="G16786"/>
      <c r="I16786" s="112"/>
    </row>
    <row r="16787" spans="7:9" x14ac:dyDescent="0.25">
      <c r="G16787"/>
      <c r="I16787" s="112"/>
    </row>
    <row r="16788" spans="7:9" x14ac:dyDescent="0.25">
      <c r="G16788"/>
      <c r="I16788" s="112"/>
    </row>
    <row r="16789" spans="7:9" x14ac:dyDescent="0.25">
      <c r="G16789"/>
      <c r="I16789" s="112"/>
    </row>
    <row r="16790" spans="7:9" x14ac:dyDescent="0.25">
      <c r="G16790"/>
      <c r="I16790" s="112"/>
    </row>
    <row r="16791" spans="7:9" x14ac:dyDescent="0.25">
      <c r="G16791"/>
      <c r="I16791" s="112"/>
    </row>
    <row r="16792" spans="7:9" x14ac:dyDescent="0.25">
      <c r="G16792"/>
      <c r="I16792" s="112"/>
    </row>
    <row r="16793" spans="7:9" x14ac:dyDescent="0.25">
      <c r="G16793"/>
      <c r="I16793" s="112"/>
    </row>
    <row r="16794" spans="7:9" x14ac:dyDescent="0.25">
      <c r="G16794"/>
      <c r="I16794" s="112"/>
    </row>
    <row r="16795" spans="7:9" x14ac:dyDescent="0.25">
      <c r="G16795"/>
      <c r="I16795" s="112"/>
    </row>
    <row r="16796" spans="7:9" x14ac:dyDescent="0.25">
      <c r="G16796"/>
      <c r="I16796" s="112"/>
    </row>
    <row r="16797" spans="7:9" x14ac:dyDescent="0.25">
      <c r="G16797"/>
      <c r="I16797" s="112"/>
    </row>
    <row r="16798" spans="7:9" x14ac:dyDescent="0.25">
      <c r="G16798"/>
      <c r="I16798" s="112"/>
    </row>
    <row r="16799" spans="7:9" x14ac:dyDescent="0.25">
      <c r="G16799"/>
      <c r="I16799" s="112"/>
    </row>
    <row r="16800" spans="7:9" x14ac:dyDescent="0.25">
      <c r="G16800"/>
      <c r="I16800" s="112"/>
    </row>
    <row r="16801" spans="7:9" x14ac:dyDescent="0.25">
      <c r="G16801"/>
      <c r="I16801" s="112"/>
    </row>
    <row r="16802" spans="7:9" x14ac:dyDescent="0.25">
      <c r="G16802"/>
      <c r="I16802" s="112"/>
    </row>
    <row r="16803" spans="7:9" x14ac:dyDescent="0.25">
      <c r="G16803"/>
      <c r="I16803" s="112"/>
    </row>
    <row r="16804" spans="7:9" x14ac:dyDescent="0.25">
      <c r="G16804"/>
      <c r="I16804" s="112"/>
    </row>
    <row r="16805" spans="7:9" x14ac:dyDescent="0.25">
      <c r="G16805"/>
      <c r="I16805" s="112"/>
    </row>
    <row r="16806" spans="7:9" x14ac:dyDescent="0.25">
      <c r="G16806"/>
      <c r="I16806" s="112"/>
    </row>
    <row r="16807" spans="7:9" x14ac:dyDescent="0.25">
      <c r="G16807"/>
      <c r="I16807" s="112"/>
    </row>
    <row r="16808" spans="7:9" x14ac:dyDescent="0.25">
      <c r="G16808"/>
      <c r="I16808" s="112"/>
    </row>
    <row r="16809" spans="7:9" x14ac:dyDescent="0.25">
      <c r="G16809"/>
      <c r="I16809" s="112"/>
    </row>
    <row r="16810" spans="7:9" x14ac:dyDescent="0.25">
      <c r="G16810"/>
      <c r="I16810" s="112"/>
    </row>
    <row r="16811" spans="7:9" x14ac:dyDescent="0.25">
      <c r="G16811"/>
      <c r="I16811" s="112"/>
    </row>
    <row r="16812" spans="7:9" x14ac:dyDescent="0.25">
      <c r="G16812"/>
      <c r="I16812" s="112"/>
    </row>
    <row r="16813" spans="7:9" x14ac:dyDescent="0.25">
      <c r="G16813"/>
      <c r="I16813" s="112"/>
    </row>
    <row r="16814" spans="7:9" x14ac:dyDescent="0.25">
      <c r="G16814"/>
      <c r="I16814" s="112"/>
    </row>
    <row r="16815" spans="7:9" x14ac:dyDescent="0.25">
      <c r="G16815"/>
      <c r="I16815" s="112"/>
    </row>
    <row r="16816" spans="7:9" x14ac:dyDescent="0.25">
      <c r="G16816"/>
      <c r="I16816" s="112"/>
    </row>
    <row r="16817" spans="7:9" x14ac:dyDescent="0.25">
      <c r="G16817"/>
      <c r="I16817" s="112"/>
    </row>
    <row r="16818" spans="7:9" x14ac:dyDescent="0.25">
      <c r="G16818"/>
      <c r="I16818" s="112"/>
    </row>
    <row r="16819" spans="7:9" x14ac:dyDescent="0.25">
      <c r="G16819"/>
      <c r="I16819" s="112"/>
    </row>
    <row r="16820" spans="7:9" x14ac:dyDescent="0.25">
      <c r="G16820"/>
      <c r="I16820" s="112"/>
    </row>
    <row r="16821" spans="7:9" x14ac:dyDescent="0.25">
      <c r="G16821"/>
      <c r="I16821" s="112"/>
    </row>
    <row r="16822" spans="7:9" x14ac:dyDescent="0.25">
      <c r="G16822"/>
      <c r="I16822" s="112"/>
    </row>
    <row r="16823" spans="7:9" x14ac:dyDescent="0.25">
      <c r="G16823"/>
      <c r="I16823" s="112"/>
    </row>
    <row r="16824" spans="7:9" x14ac:dyDescent="0.25">
      <c r="G16824"/>
      <c r="I16824" s="112"/>
    </row>
    <row r="16825" spans="7:9" x14ac:dyDescent="0.25">
      <c r="G16825"/>
      <c r="I16825" s="112"/>
    </row>
    <row r="16826" spans="7:9" x14ac:dyDescent="0.25">
      <c r="G16826"/>
      <c r="I16826" s="112"/>
    </row>
    <row r="16827" spans="7:9" x14ac:dyDescent="0.25">
      <c r="G16827"/>
      <c r="I16827" s="112"/>
    </row>
    <row r="16828" spans="7:9" x14ac:dyDescent="0.25">
      <c r="G16828"/>
      <c r="I16828" s="112"/>
    </row>
    <row r="16829" spans="7:9" x14ac:dyDescent="0.25">
      <c r="G16829"/>
      <c r="I16829" s="112"/>
    </row>
    <row r="16830" spans="7:9" x14ac:dyDescent="0.25">
      <c r="G16830"/>
      <c r="I16830" s="112"/>
    </row>
    <row r="16831" spans="7:9" x14ac:dyDescent="0.25">
      <c r="G16831"/>
      <c r="I16831" s="112"/>
    </row>
    <row r="16832" spans="7:9" x14ac:dyDescent="0.25">
      <c r="G16832"/>
      <c r="I16832" s="112"/>
    </row>
    <row r="16833" spans="7:9" x14ac:dyDescent="0.25">
      <c r="G16833"/>
      <c r="I16833" s="112"/>
    </row>
    <row r="16834" spans="7:9" x14ac:dyDescent="0.25">
      <c r="G16834"/>
      <c r="I16834" s="112"/>
    </row>
    <row r="16835" spans="7:9" x14ac:dyDescent="0.25">
      <c r="G16835"/>
      <c r="I16835" s="112"/>
    </row>
    <row r="16836" spans="7:9" x14ac:dyDescent="0.25">
      <c r="G16836"/>
      <c r="I16836" s="112"/>
    </row>
    <row r="16837" spans="7:9" x14ac:dyDescent="0.25">
      <c r="G16837"/>
      <c r="I16837" s="112"/>
    </row>
    <row r="16838" spans="7:9" x14ac:dyDescent="0.25">
      <c r="G16838"/>
      <c r="I16838" s="112"/>
    </row>
    <row r="16839" spans="7:9" x14ac:dyDescent="0.25">
      <c r="G16839"/>
      <c r="I16839" s="112"/>
    </row>
    <row r="16840" spans="7:9" x14ac:dyDescent="0.25">
      <c r="G16840"/>
      <c r="I16840" s="112"/>
    </row>
    <row r="16841" spans="7:9" x14ac:dyDescent="0.25">
      <c r="G16841"/>
      <c r="I16841" s="112"/>
    </row>
    <row r="16842" spans="7:9" x14ac:dyDescent="0.25">
      <c r="G16842"/>
      <c r="I16842" s="112"/>
    </row>
    <row r="16843" spans="7:9" x14ac:dyDescent="0.25">
      <c r="G16843"/>
      <c r="I16843" s="112"/>
    </row>
    <row r="16844" spans="7:9" x14ac:dyDescent="0.25">
      <c r="G16844"/>
      <c r="I16844" s="112"/>
    </row>
    <row r="16845" spans="7:9" x14ac:dyDescent="0.25">
      <c r="G16845"/>
      <c r="I16845" s="112"/>
    </row>
    <row r="16846" spans="7:9" x14ac:dyDescent="0.25">
      <c r="G16846"/>
      <c r="I16846" s="112"/>
    </row>
    <row r="16847" spans="7:9" x14ac:dyDescent="0.25">
      <c r="G16847"/>
      <c r="I16847" s="112"/>
    </row>
    <row r="16848" spans="7:9" x14ac:dyDescent="0.25">
      <c r="G16848"/>
      <c r="I16848" s="112"/>
    </row>
    <row r="16849" spans="7:9" x14ac:dyDescent="0.25">
      <c r="G16849"/>
      <c r="I16849" s="112"/>
    </row>
    <row r="16850" spans="7:9" x14ac:dyDescent="0.25">
      <c r="G16850"/>
      <c r="I16850" s="112"/>
    </row>
    <row r="16851" spans="7:9" x14ac:dyDescent="0.25">
      <c r="G16851"/>
      <c r="I16851" s="112"/>
    </row>
    <row r="16852" spans="7:9" x14ac:dyDescent="0.25">
      <c r="G16852"/>
      <c r="I16852" s="112"/>
    </row>
    <row r="16853" spans="7:9" x14ac:dyDescent="0.25">
      <c r="G16853"/>
      <c r="I16853" s="112"/>
    </row>
    <row r="16854" spans="7:9" x14ac:dyDescent="0.25">
      <c r="G16854"/>
      <c r="I16854" s="112"/>
    </row>
    <row r="16855" spans="7:9" x14ac:dyDescent="0.25">
      <c r="G16855"/>
      <c r="I16855" s="112"/>
    </row>
    <row r="16856" spans="7:9" x14ac:dyDescent="0.25">
      <c r="G16856"/>
      <c r="I16856" s="112"/>
    </row>
    <row r="16857" spans="7:9" x14ac:dyDescent="0.25">
      <c r="G16857"/>
      <c r="I16857" s="112"/>
    </row>
    <row r="16858" spans="7:9" x14ac:dyDescent="0.25">
      <c r="G16858"/>
      <c r="I16858" s="112"/>
    </row>
    <row r="16859" spans="7:9" x14ac:dyDescent="0.25">
      <c r="G16859"/>
      <c r="I16859" s="112"/>
    </row>
    <row r="16860" spans="7:9" x14ac:dyDescent="0.25">
      <c r="G16860"/>
      <c r="I16860" s="112"/>
    </row>
    <row r="16861" spans="7:9" x14ac:dyDescent="0.25">
      <c r="G16861"/>
      <c r="I16861" s="112"/>
    </row>
    <row r="16862" spans="7:9" x14ac:dyDescent="0.25">
      <c r="G16862"/>
      <c r="I16862" s="112"/>
    </row>
    <row r="16863" spans="7:9" x14ac:dyDescent="0.25">
      <c r="G16863"/>
      <c r="I16863" s="112"/>
    </row>
    <row r="16864" spans="7:9" x14ac:dyDescent="0.25">
      <c r="G16864"/>
      <c r="I16864" s="112"/>
    </row>
    <row r="16865" spans="7:9" x14ac:dyDescent="0.25">
      <c r="G16865"/>
      <c r="I16865" s="112"/>
    </row>
    <row r="16866" spans="7:9" x14ac:dyDescent="0.25">
      <c r="G16866"/>
      <c r="I16866" s="112"/>
    </row>
    <row r="16867" spans="7:9" x14ac:dyDescent="0.25">
      <c r="G16867"/>
      <c r="I16867" s="112"/>
    </row>
    <row r="16868" spans="7:9" x14ac:dyDescent="0.25">
      <c r="G16868"/>
      <c r="I16868" s="112"/>
    </row>
    <row r="16869" spans="7:9" x14ac:dyDescent="0.25">
      <c r="G16869"/>
      <c r="I16869" s="112"/>
    </row>
    <row r="16870" spans="7:9" x14ac:dyDescent="0.25">
      <c r="G16870"/>
      <c r="I16870" s="112"/>
    </row>
    <row r="16871" spans="7:9" x14ac:dyDescent="0.25">
      <c r="G16871"/>
      <c r="I16871" s="112"/>
    </row>
    <row r="16872" spans="7:9" x14ac:dyDescent="0.25">
      <c r="G16872"/>
      <c r="I16872" s="112"/>
    </row>
    <row r="16873" spans="7:9" x14ac:dyDescent="0.25">
      <c r="G16873"/>
      <c r="I16873" s="112"/>
    </row>
    <row r="16874" spans="7:9" x14ac:dyDescent="0.25">
      <c r="G16874"/>
      <c r="I16874" s="112"/>
    </row>
    <row r="16875" spans="7:9" x14ac:dyDescent="0.25">
      <c r="G16875"/>
      <c r="I16875" s="112"/>
    </row>
    <row r="16876" spans="7:9" x14ac:dyDescent="0.25">
      <c r="G16876"/>
      <c r="I16876" s="112"/>
    </row>
    <row r="16877" spans="7:9" x14ac:dyDescent="0.25">
      <c r="G16877"/>
      <c r="I16877" s="112"/>
    </row>
    <row r="16878" spans="7:9" x14ac:dyDescent="0.25">
      <c r="G16878"/>
      <c r="I16878" s="112"/>
    </row>
    <row r="16879" spans="7:9" x14ac:dyDescent="0.25">
      <c r="G16879"/>
      <c r="I16879" s="112"/>
    </row>
    <row r="16880" spans="7:9" x14ac:dyDescent="0.25">
      <c r="G16880"/>
      <c r="I16880" s="112"/>
    </row>
    <row r="16881" spans="7:9" x14ac:dyDescent="0.25">
      <c r="G16881"/>
      <c r="I16881" s="112"/>
    </row>
    <row r="16882" spans="7:9" x14ac:dyDescent="0.25">
      <c r="G16882"/>
      <c r="I16882" s="112"/>
    </row>
    <row r="16883" spans="7:9" x14ac:dyDescent="0.25">
      <c r="G16883"/>
      <c r="I16883" s="112"/>
    </row>
    <row r="16884" spans="7:9" x14ac:dyDescent="0.25">
      <c r="G16884"/>
      <c r="I16884" s="112"/>
    </row>
    <row r="16885" spans="7:9" x14ac:dyDescent="0.25">
      <c r="G16885"/>
      <c r="I16885" s="112"/>
    </row>
    <row r="16886" spans="7:9" x14ac:dyDescent="0.25">
      <c r="G16886"/>
      <c r="I16886" s="112"/>
    </row>
    <row r="16887" spans="7:9" x14ac:dyDescent="0.25">
      <c r="G16887"/>
      <c r="I16887" s="112"/>
    </row>
    <row r="16888" spans="7:9" x14ac:dyDescent="0.25">
      <c r="G16888"/>
      <c r="I16888" s="112"/>
    </row>
    <row r="16889" spans="7:9" x14ac:dyDescent="0.25">
      <c r="G16889"/>
      <c r="I16889" s="112"/>
    </row>
    <row r="16890" spans="7:9" x14ac:dyDescent="0.25">
      <c r="G16890"/>
      <c r="I16890" s="112"/>
    </row>
    <row r="16891" spans="7:9" x14ac:dyDescent="0.25">
      <c r="G16891"/>
      <c r="I16891" s="112"/>
    </row>
    <row r="16892" spans="7:9" x14ac:dyDescent="0.25">
      <c r="G16892"/>
      <c r="I16892" s="112"/>
    </row>
    <row r="16893" spans="7:9" x14ac:dyDescent="0.25">
      <c r="G16893"/>
      <c r="I16893" s="112"/>
    </row>
    <row r="16894" spans="7:9" x14ac:dyDescent="0.25">
      <c r="G16894"/>
      <c r="I16894" s="112"/>
    </row>
    <row r="16895" spans="7:9" x14ac:dyDescent="0.25">
      <c r="G16895"/>
      <c r="I16895" s="112"/>
    </row>
    <row r="16896" spans="7:9" x14ac:dyDescent="0.25">
      <c r="G16896"/>
      <c r="I16896" s="112"/>
    </row>
    <row r="16897" spans="7:9" x14ac:dyDescent="0.25">
      <c r="G16897"/>
      <c r="I16897" s="112"/>
    </row>
    <row r="16898" spans="7:9" x14ac:dyDescent="0.25">
      <c r="G16898"/>
      <c r="I16898" s="112"/>
    </row>
    <row r="16899" spans="7:9" x14ac:dyDescent="0.25">
      <c r="G16899"/>
      <c r="I16899" s="112"/>
    </row>
    <row r="16900" spans="7:9" x14ac:dyDescent="0.25">
      <c r="G16900"/>
      <c r="I16900" s="112"/>
    </row>
    <row r="16901" spans="7:9" x14ac:dyDescent="0.25">
      <c r="G16901"/>
      <c r="I16901" s="112"/>
    </row>
    <row r="16902" spans="7:9" x14ac:dyDescent="0.25">
      <c r="G16902"/>
      <c r="I16902" s="112"/>
    </row>
    <row r="16903" spans="7:9" x14ac:dyDescent="0.25">
      <c r="G16903"/>
      <c r="I16903" s="112"/>
    </row>
    <row r="16904" spans="7:9" x14ac:dyDescent="0.25">
      <c r="G16904"/>
      <c r="I16904" s="112"/>
    </row>
    <row r="16905" spans="7:9" x14ac:dyDescent="0.25">
      <c r="G16905"/>
      <c r="I16905" s="112"/>
    </row>
    <row r="16906" spans="7:9" x14ac:dyDescent="0.25">
      <c r="G16906"/>
      <c r="I16906" s="112"/>
    </row>
    <row r="16907" spans="7:9" x14ac:dyDescent="0.25">
      <c r="G16907"/>
      <c r="I16907" s="112"/>
    </row>
    <row r="16908" spans="7:9" x14ac:dyDescent="0.25">
      <c r="G16908"/>
      <c r="I16908" s="112"/>
    </row>
    <row r="16909" spans="7:9" x14ac:dyDescent="0.25">
      <c r="G16909"/>
      <c r="I16909" s="112"/>
    </row>
    <row r="16910" spans="7:9" x14ac:dyDescent="0.25">
      <c r="G16910"/>
      <c r="I16910" s="112"/>
    </row>
    <row r="16911" spans="7:9" x14ac:dyDescent="0.25">
      <c r="G16911"/>
      <c r="I16911" s="112"/>
    </row>
    <row r="16912" spans="7:9" x14ac:dyDescent="0.25">
      <c r="G16912"/>
      <c r="I16912" s="112"/>
    </row>
    <row r="16913" spans="7:9" x14ac:dyDescent="0.25">
      <c r="G16913"/>
      <c r="I16913" s="112"/>
    </row>
    <row r="16914" spans="7:9" x14ac:dyDescent="0.25">
      <c r="G16914"/>
      <c r="I16914" s="112"/>
    </row>
    <row r="16915" spans="7:9" x14ac:dyDescent="0.25">
      <c r="G16915"/>
      <c r="I16915" s="112"/>
    </row>
    <row r="16916" spans="7:9" x14ac:dyDescent="0.25">
      <c r="G16916"/>
      <c r="I16916" s="112"/>
    </row>
    <row r="16917" spans="7:9" x14ac:dyDescent="0.25">
      <c r="G16917"/>
      <c r="I16917" s="112"/>
    </row>
    <row r="16918" spans="7:9" x14ac:dyDescent="0.25">
      <c r="G16918"/>
      <c r="I16918" s="112"/>
    </row>
    <row r="16919" spans="7:9" x14ac:dyDescent="0.25">
      <c r="G16919"/>
      <c r="I16919" s="112"/>
    </row>
    <row r="16920" spans="7:9" x14ac:dyDescent="0.25">
      <c r="G16920"/>
      <c r="I16920" s="112"/>
    </row>
    <row r="16921" spans="7:9" x14ac:dyDescent="0.25">
      <c r="G16921"/>
      <c r="I16921" s="112"/>
    </row>
    <row r="16922" spans="7:9" x14ac:dyDescent="0.25">
      <c r="G16922"/>
      <c r="I16922" s="112"/>
    </row>
    <row r="16923" spans="7:9" x14ac:dyDescent="0.25">
      <c r="G16923"/>
      <c r="I16923" s="112"/>
    </row>
    <row r="16924" spans="7:9" x14ac:dyDescent="0.25">
      <c r="G16924"/>
      <c r="I16924" s="112"/>
    </row>
    <row r="16925" spans="7:9" x14ac:dyDescent="0.25">
      <c r="G16925"/>
      <c r="I16925" s="112"/>
    </row>
    <row r="16926" spans="7:9" x14ac:dyDescent="0.25">
      <c r="G16926"/>
      <c r="I16926" s="112"/>
    </row>
    <row r="16927" spans="7:9" x14ac:dyDescent="0.25">
      <c r="G16927"/>
      <c r="I16927" s="112"/>
    </row>
    <row r="16928" spans="7:9" x14ac:dyDescent="0.25">
      <c r="G16928"/>
      <c r="I16928" s="112"/>
    </row>
    <row r="16929" spans="7:9" x14ac:dyDescent="0.25">
      <c r="G16929"/>
      <c r="I16929" s="112"/>
    </row>
    <row r="16930" spans="7:9" x14ac:dyDescent="0.25">
      <c r="G16930"/>
      <c r="I16930" s="112"/>
    </row>
    <row r="16931" spans="7:9" x14ac:dyDescent="0.25">
      <c r="G16931"/>
      <c r="I16931" s="112"/>
    </row>
    <row r="16932" spans="7:9" x14ac:dyDescent="0.25">
      <c r="G16932"/>
      <c r="I16932" s="112"/>
    </row>
    <row r="16933" spans="7:9" x14ac:dyDescent="0.25">
      <c r="G16933"/>
      <c r="I16933" s="112"/>
    </row>
    <row r="16934" spans="7:9" x14ac:dyDescent="0.25">
      <c r="G16934"/>
      <c r="I16934" s="112"/>
    </row>
    <row r="16935" spans="7:9" x14ac:dyDescent="0.25">
      <c r="G16935"/>
      <c r="I16935" s="112"/>
    </row>
    <row r="16936" spans="7:9" x14ac:dyDescent="0.25">
      <c r="G16936"/>
      <c r="I16936" s="112"/>
    </row>
    <row r="16937" spans="7:9" x14ac:dyDescent="0.25">
      <c r="G16937"/>
      <c r="I16937" s="112"/>
    </row>
    <row r="16938" spans="7:9" x14ac:dyDescent="0.25">
      <c r="G16938"/>
      <c r="I16938" s="112"/>
    </row>
    <row r="16939" spans="7:9" x14ac:dyDescent="0.25">
      <c r="G16939"/>
      <c r="I16939" s="112"/>
    </row>
    <row r="16940" spans="7:9" x14ac:dyDescent="0.25">
      <c r="G16940"/>
      <c r="I16940" s="112"/>
    </row>
    <row r="16941" spans="7:9" x14ac:dyDescent="0.25">
      <c r="G16941"/>
      <c r="I16941" s="112"/>
    </row>
    <row r="16942" spans="7:9" x14ac:dyDescent="0.25">
      <c r="G16942"/>
      <c r="I16942" s="112"/>
    </row>
    <row r="16943" spans="7:9" x14ac:dyDescent="0.25">
      <c r="G16943"/>
      <c r="I16943" s="112"/>
    </row>
    <row r="16944" spans="7:9" x14ac:dyDescent="0.25">
      <c r="G16944"/>
      <c r="I16944" s="112"/>
    </row>
    <row r="16945" spans="7:9" x14ac:dyDescent="0.25">
      <c r="G16945"/>
      <c r="I16945" s="112"/>
    </row>
    <row r="16946" spans="7:9" x14ac:dyDescent="0.25">
      <c r="G16946"/>
      <c r="I16946" s="112"/>
    </row>
    <row r="16947" spans="7:9" x14ac:dyDescent="0.25">
      <c r="G16947"/>
      <c r="I16947" s="112"/>
    </row>
    <row r="16948" spans="7:9" x14ac:dyDescent="0.25">
      <c r="G16948"/>
      <c r="I16948" s="112"/>
    </row>
    <row r="16949" spans="7:9" x14ac:dyDescent="0.25">
      <c r="G16949"/>
      <c r="I16949" s="112"/>
    </row>
    <row r="16950" spans="7:9" x14ac:dyDescent="0.25">
      <c r="G16950"/>
      <c r="I16950" s="112"/>
    </row>
    <row r="16951" spans="7:9" x14ac:dyDescent="0.25">
      <c r="G16951"/>
      <c r="I16951" s="112"/>
    </row>
    <row r="16952" spans="7:9" x14ac:dyDescent="0.25">
      <c r="G16952"/>
      <c r="I16952" s="112"/>
    </row>
    <row r="16953" spans="7:9" x14ac:dyDescent="0.25">
      <c r="G16953"/>
      <c r="I16953" s="112"/>
    </row>
    <row r="16954" spans="7:9" x14ac:dyDescent="0.25">
      <c r="G16954"/>
      <c r="I16954" s="112"/>
    </row>
    <row r="16955" spans="7:9" x14ac:dyDescent="0.25">
      <c r="G16955"/>
      <c r="I16955" s="112"/>
    </row>
    <row r="16956" spans="7:9" x14ac:dyDescent="0.25">
      <c r="G16956"/>
      <c r="I16956" s="112"/>
    </row>
    <row r="16957" spans="7:9" x14ac:dyDescent="0.25">
      <c r="G16957"/>
      <c r="I16957" s="112"/>
    </row>
    <row r="16958" spans="7:9" x14ac:dyDescent="0.25">
      <c r="G16958"/>
      <c r="I16958" s="112"/>
    </row>
    <row r="16959" spans="7:9" x14ac:dyDescent="0.25">
      <c r="G16959"/>
      <c r="I16959" s="112"/>
    </row>
    <row r="16960" spans="7:9" x14ac:dyDescent="0.25">
      <c r="G16960"/>
      <c r="I16960" s="112"/>
    </row>
    <row r="16961" spans="7:9" x14ac:dyDescent="0.25">
      <c r="G16961"/>
      <c r="I16961" s="112"/>
    </row>
    <row r="16962" spans="7:9" x14ac:dyDescent="0.25">
      <c r="G16962"/>
      <c r="I16962" s="112"/>
    </row>
    <row r="16963" spans="7:9" x14ac:dyDescent="0.25">
      <c r="G16963"/>
      <c r="I16963" s="112"/>
    </row>
    <row r="16964" spans="7:9" x14ac:dyDescent="0.25">
      <c r="G16964"/>
      <c r="I16964" s="112"/>
    </row>
    <row r="16965" spans="7:9" x14ac:dyDescent="0.25">
      <c r="G16965"/>
      <c r="I16965" s="112"/>
    </row>
    <row r="16966" spans="7:9" x14ac:dyDescent="0.25">
      <c r="G16966"/>
      <c r="I16966" s="112"/>
    </row>
    <row r="16967" spans="7:9" x14ac:dyDescent="0.25">
      <c r="G16967"/>
      <c r="I16967" s="112"/>
    </row>
    <row r="16968" spans="7:9" x14ac:dyDescent="0.25">
      <c r="G16968"/>
      <c r="I16968" s="112"/>
    </row>
    <row r="16969" spans="7:9" x14ac:dyDescent="0.25">
      <c r="G16969"/>
      <c r="I16969" s="112"/>
    </row>
    <row r="16970" spans="7:9" x14ac:dyDescent="0.25">
      <c r="G16970"/>
      <c r="I16970" s="112"/>
    </row>
    <row r="16971" spans="7:9" x14ac:dyDescent="0.25">
      <c r="G16971"/>
      <c r="I16971" s="112"/>
    </row>
    <row r="16972" spans="7:9" x14ac:dyDescent="0.25">
      <c r="G16972"/>
      <c r="I16972" s="112"/>
    </row>
    <row r="16973" spans="7:9" x14ac:dyDescent="0.25">
      <c r="G16973"/>
      <c r="I16973" s="112"/>
    </row>
    <row r="16974" spans="7:9" x14ac:dyDescent="0.25">
      <c r="G16974"/>
      <c r="I16974" s="112"/>
    </row>
    <row r="16975" spans="7:9" x14ac:dyDescent="0.25">
      <c r="G16975"/>
      <c r="I16975" s="112"/>
    </row>
    <row r="16976" spans="7:9" x14ac:dyDescent="0.25">
      <c r="G16976"/>
      <c r="I16976" s="112"/>
    </row>
    <row r="16977" spans="7:9" x14ac:dyDescent="0.25">
      <c r="G16977"/>
      <c r="I16977" s="112"/>
    </row>
    <row r="16978" spans="7:9" x14ac:dyDescent="0.25">
      <c r="G16978"/>
      <c r="I16978" s="112"/>
    </row>
    <row r="16979" spans="7:9" x14ac:dyDescent="0.25">
      <c r="G16979"/>
      <c r="I16979" s="112"/>
    </row>
    <row r="16980" spans="7:9" x14ac:dyDescent="0.25">
      <c r="G16980"/>
      <c r="I16980" s="112"/>
    </row>
    <row r="16981" spans="7:9" x14ac:dyDescent="0.25">
      <c r="G16981"/>
      <c r="I16981" s="112"/>
    </row>
    <row r="16982" spans="7:9" x14ac:dyDescent="0.25">
      <c r="G16982"/>
      <c r="I16982" s="112"/>
    </row>
    <row r="16983" spans="7:9" x14ac:dyDescent="0.25">
      <c r="G16983"/>
      <c r="I16983" s="112"/>
    </row>
    <row r="16984" spans="7:9" x14ac:dyDescent="0.25">
      <c r="G16984"/>
      <c r="I16984" s="112"/>
    </row>
    <row r="16985" spans="7:9" x14ac:dyDescent="0.25">
      <c r="G16985"/>
      <c r="I16985" s="112"/>
    </row>
    <row r="16986" spans="7:9" x14ac:dyDescent="0.25">
      <c r="G16986"/>
      <c r="I16986" s="112"/>
    </row>
    <row r="16987" spans="7:9" x14ac:dyDescent="0.25">
      <c r="G16987"/>
      <c r="I16987" s="112"/>
    </row>
    <row r="16988" spans="7:9" x14ac:dyDescent="0.25">
      <c r="G16988"/>
      <c r="I16988" s="112"/>
    </row>
    <row r="16989" spans="7:9" x14ac:dyDescent="0.25">
      <c r="G16989"/>
      <c r="I16989" s="112"/>
    </row>
    <row r="16990" spans="7:9" x14ac:dyDescent="0.25">
      <c r="G16990"/>
      <c r="I16990" s="112"/>
    </row>
    <row r="16991" spans="7:9" x14ac:dyDescent="0.25">
      <c r="G16991"/>
      <c r="I16991" s="112"/>
    </row>
    <row r="16992" spans="7:9" x14ac:dyDescent="0.25">
      <c r="G16992"/>
      <c r="I16992" s="112"/>
    </row>
    <row r="16993" spans="7:9" x14ac:dyDescent="0.25">
      <c r="G16993"/>
      <c r="I16993" s="112"/>
    </row>
    <row r="16994" spans="7:9" x14ac:dyDescent="0.25">
      <c r="G16994"/>
      <c r="I16994" s="112"/>
    </row>
    <row r="16995" spans="7:9" x14ac:dyDescent="0.25">
      <c r="G16995"/>
      <c r="I16995" s="112"/>
    </row>
    <row r="16996" spans="7:9" x14ac:dyDescent="0.25">
      <c r="G16996"/>
      <c r="I16996" s="112"/>
    </row>
    <row r="16997" spans="7:9" x14ac:dyDescent="0.25">
      <c r="G16997"/>
      <c r="I16997" s="112"/>
    </row>
    <row r="16998" spans="7:9" x14ac:dyDescent="0.25">
      <c r="G16998"/>
      <c r="I16998" s="112"/>
    </row>
    <row r="16999" spans="7:9" x14ac:dyDescent="0.25">
      <c r="G16999"/>
      <c r="I16999" s="112"/>
    </row>
    <row r="17000" spans="7:9" x14ac:dyDescent="0.25">
      <c r="G17000"/>
      <c r="I17000" s="112"/>
    </row>
    <row r="17001" spans="7:9" x14ac:dyDescent="0.25">
      <c r="G17001"/>
      <c r="I17001" s="112"/>
    </row>
    <row r="17002" spans="7:9" x14ac:dyDescent="0.25">
      <c r="G17002"/>
      <c r="I17002" s="112"/>
    </row>
    <row r="17003" spans="7:9" x14ac:dyDescent="0.25">
      <c r="G17003"/>
      <c r="I17003" s="112"/>
    </row>
    <row r="17004" spans="7:9" x14ac:dyDescent="0.25">
      <c r="G17004"/>
      <c r="I17004" s="112"/>
    </row>
    <row r="17005" spans="7:9" x14ac:dyDescent="0.25">
      <c r="G17005"/>
      <c r="I17005" s="112"/>
    </row>
    <row r="17006" spans="7:9" x14ac:dyDescent="0.25">
      <c r="G17006"/>
      <c r="I17006" s="112"/>
    </row>
    <row r="17007" spans="7:9" x14ac:dyDescent="0.25">
      <c r="G17007"/>
      <c r="I17007" s="112"/>
    </row>
    <row r="17008" spans="7:9" x14ac:dyDescent="0.25">
      <c r="G17008"/>
      <c r="I17008" s="112"/>
    </row>
    <row r="17009" spans="7:9" x14ac:dyDescent="0.25">
      <c r="G17009"/>
      <c r="I17009" s="112"/>
    </row>
    <row r="17010" spans="7:9" x14ac:dyDescent="0.25">
      <c r="G17010"/>
      <c r="I17010" s="112"/>
    </row>
    <row r="17011" spans="7:9" x14ac:dyDescent="0.25">
      <c r="G17011"/>
      <c r="I17011" s="112"/>
    </row>
    <row r="17012" spans="7:9" x14ac:dyDescent="0.25">
      <c r="G17012"/>
      <c r="I17012" s="112"/>
    </row>
    <row r="17013" spans="7:9" x14ac:dyDescent="0.25">
      <c r="G17013"/>
      <c r="I17013" s="112"/>
    </row>
    <row r="17014" spans="7:9" x14ac:dyDescent="0.25">
      <c r="G17014"/>
      <c r="I17014" s="112"/>
    </row>
    <row r="17015" spans="7:9" x14ac:dyDescent="0.25">
      <c r="G17015"/>
      <c r="I17015" s="112"/>
    </row>
    <row r="17016" spans="7:9" x14ac:dyDescent="0.25">
      <c r="G17016"/>
      <c r="I17016" s="112"/>
    </row>
    <row r="17017" spans="7:9" x14ac:dyDescent="0.25">
      <c r="G17017"/>
      <c r="I17017" s="112"/>
    </row>
    <row r="17018" spans="7:9" x14ac:dyDescent="0.25">
      <c r="G17018"/>
      <c r="I17018" s="112"/>
    </row>
    <row r="17019" spans="7:9" x14ac:dyDescent="0.25">
      <c r="G17019"/>
      <c r="I17019" s="112"/>
    </row>
    <row r="17020" spans="7:9" x14ac:dyDescent="0.25">
      <c r="G17020"/>
      <c r="I17020" s="112"/>
    </row>
    <row r="17021" spans="7:9" x14ac:dyDescent="0.25">
      <c r="G17021"/>
      <c r="I17021" s="112"/>
    </row>
    <row r="17022" spans="7:9" x14ac:dyDescent="0.25">
      <c r="G17022"/>
      <c r="I17022" s="112"/>
    </row>
    <row r="17023" spans="7:9" x14ac:dyDescent="0.25">
      <c r="G17023"/>
      <c r="I17023" s="112"/>
    </row>
    <row r="17024" spans="7:9" x14ac:dyDescent="0.25">
      <c r="G17024"/>
      <c r="I17024" s="112"/>
    </row>
    <row r="17025" spans="7:9" x14ac:dyDescent="0.25">
      <c r="G17025"/>
      <c r="I17025" s="112"/>
    </row>
    <row r="17026" spans="7:9" x14ac:dyDescent="0.25">
      <c r="G17026"/>
      <c r="I17026" s="112"/>
    </row>
    <row r="17027" spans="7:9" x14ac:dyDescent="0.25">
      <c r="G17027"/>
      <c r="I17027" s="112"/>
    </row>
    <row r="17028" spans="7:9" x14ac:dyDescent="0.25">
      <c r="G17028"/>
      <c r="I17028" s="112"/>
    </row>
    <row r="17029" spans="7:9" x14ac:dyDescent="0.25">
      <c r="G17029"/>
      <c r="I17029" s="112"/>
    </row>
    <row r="17030" spans="7:9" x14ac:dyDescent="0.25">
      <c r="G17030"/>
      <c r="I17030" s="112"/>
    </row>
    <row r="17031" spans="7:9" x14ac:dyDescent="0.25">
      <c r="G17031"/>
      <c r="I17031" s="112"/>
    </row>
    <row r="17032" spans="7:9" x14ac:dyDescent="0.25">
      <c r="G17032"/>
      <c r="I17032" s="112"/>
    </row>
    <row r="17033" spans="7:9" x14ac:dyDescent="0.25">
      <c r="G17033"/>
      <c r="I17033" s="112"/>
    </row>
    <row r="17034" spans="7:9" x14ac:dyDescent="0.25">
      <c r="G17034"/>
      <c r="I17034" s="112"/>
    </row>
    <row r="17035" spans="7:9" x14ac:dyDescent="0.25">
      <c r="G17035"/>
      <c r="I17035" s="112"/>
    </row>
    <row r="17036" spans="7:9" x14ac:dyDescent="0.25">
      <c r="G17036"/>
      <c r="I17036" s="112"/>
    </row>
    <row r="17037" spans="7:9" x14ac:dyDescent="0.25">
      <c r="G17037"/>
      <c r="I17037" s="112"/>
    </row>
    <row r="17038" spans="7:9" x14ac:dyDescent="0.25">
      <c r="G17038"/>
      <c r="I17038" s="112"/>
    </row>
    <row r="17039" spans="7:9" x14ac:dyDescent="0.25">
      <c r="G17039"/>
      <c r="I17039" s="112"/>
    </row>
    <row r="17040" spans="7:9" x14ac:dyDescent="0.25">
      <c r="G17040"/>
      <c r="I17040" s="112"/>
    </row>
    <row r="17041" spans="7:9" x14ac:dyDescent="0.25">
      <c r="G17041"/>
      <c r="I17041" s="112"/>
    </row>
    <row r="17042" spans="7:9" x14ac:dyDescent="0.25">
      <c r="G17042"/>
      <c r="I17042" s="112"/>
    </row>
    <row r="17043" spans="7:9" x14ac:dyDescent="0.25">
      <c r="G17043"/>
      <c r="I17043" s="112"/>
    </row>
    <row r="17044" spans="7:9" x14ac:dyDescent="0.25">
      <c r="G17044"/>
      <c r="I17044" s="112"/>
    </row>
    <row r="17045" spans="7:9" x14ac:dyDescent="0.25">
      <c r="G17045"/>
      <c r="I17045" s="112"/>
    </row>
    <row r="17046" spans="7:9" x14ac:dyDescent="0.25">
      <c r="G17046"/>
      <c r="I17046" s="112"/>
    </row>
    <row r="17047" spans="7:9" x14ac:dyDescent="0.25">
      <c r="G17047"/>
      <c r="I17047" s="112"/>
    </row>
    <row r="17048" spans="7:9" x14ac:dyDescent="0.25">
      <c r="G17048"/>
      <c r="I17048" s="112"/>
    </row>
    <row r="17049" spans="7:9" x14ac:dyDescent="0.25">
      <c r="G17049"/>
      <c r="I17049" s="112"/>
    </row>
    <row r="17050" spans="7:9" x14ac:dyDescent="0.25">
      <c r="G17050"/>
      <c r="I17050" s="112"/>
    </row>
    <row r="17051" spans="7:9" x14ac:dyDescent="0.25">
      <c r="G17051"/>
      <c r="I17051" s="112"/>
    </row>
    <row r="17052" spans="7:9" x14ac:dyDescent="0.25">
      <c r="G17052"/>
      <c r="I17052" s="112"/>
    </row>
    <row r="17053" spans="7:9" x14ac:dyDescent="0.25">
      <c r="G17053"/>
      <c r="I17053" s="112"/>
    </row>
    <row r="17054" spans="7:9" x14ac:dyDescent="0.25">
      <c r="G17054"/>
      <c r="I17054" s="112"/>
    </row>
    <row r="17055" spans="7:9" x14ac:dyDescent="0.25">
      <c r="G17055"/>
      <c r="I17055" s="112"/>
    </row>
    <row r="17056" spans="7:9" x14ac:dyDescent="0.25">
      <c r="G17056"/>
      <c r="I17056" s="112"/>
    </row>
    <row r="17057" spans="7:9" x14ac:dyDescent="0.25">
      <c r="G17057"/>
      <c r="I17057" s="112"/>
    </row>
    <row r="17058" spans="7:9" x14ac:dyDescent="0.25">
      <c r="G17058"/>
      <c r="I17058" s="112"/>
    </row>
    <row r="17059" spans="7:9" x14ac:dyDescent="0.25">
      <c r="G17059"/>
      <c r="I17059" s="112"/>
    </row>
    <row r="17060" spans="7:9" x14ac:dyDescent="0.25">
      <c r="G17060"/>
      <c r="I17060" s="112"/>
    </row>
    <row r="17061" spans="7:9" x14ac:dyDescent="0.25">
      <c r="G17061"/>
      <c r="I17061" s="112"/>
    </row>
    <row r="17062" spans="7:9" x14ac:dyDescent="0.25">
      <c r="G17062"/>
      <c r="I17062" s="112"/>
    </row>
    <row r="17063" spans="7:9" x14ac:dyDescent="0.25">
      <c r="G17063"/>
      <c r="I17063" s="112"/>
    </row>
    <row r="17064" spans="7:9" x14ac:dyDescent="0.25">
      <c r="G17064"/>
      <c r="I17064" s="112"/>
    </row>
    <row r="17065" spans="7:9" x14ac:dyDescent="0.25">
      <c r="G17065"/>
      <c r="I17065" s="112"/>
    </row>
    <row r="17066" spans="7:9" x14ac:dyDescent="0.25">
      <c r="G17066"/>
      <c r="I17066" s="112"/>
    </row>
    <row r="17067" spans="7:9" x14ac:dyDescent="0.25">
      <c r="G17067"/>
      <c r="I17067" s="112"/>
    </row>
    <row r="17068" spans="7:9" x14ac:dyDescent="0.25">
      <c r="G17068"/>
      <c r="I17068" s="112"/>
    </row>
    <row r="17069" spans="7:9" x14ac:dyDescent="0.25">
      <c r="G17069"/>
      <c r="I17069" s="112"/>
    </row>
    <row r="17070" spans="7:9" x14ac:dyDescent="0.25">
      <c r="G17070"/>
      <c r="I17070" s="112"/>
    </row>
    <row r="17071" spans="7:9" x14ac:dyDescent="0.25">
      <c r="G17071"/>
      <c r="I17071" s="112"/>
    </row>
    <row r="17072" spans="7:9" x14ac:dyDescent="0.25">
      <c r="G17072"/>
      <c r="I17072" s="112"/>
    </row>
    <row r="17073" spans="7:9" x14ac:dyDescent="0.25">
      <c r="G17073"/>
      <c r="I17073" s="112"/>
    </row>
    <row r="17074" spans="7:9" x14ac:dyDescent="0.25">
      <c r="G17074"/>
      <c r="I17074" s="112"/>
    </row>
    <row r="17075" spans="7:9" x14ac:dyDescent="0.25">
      <c r="G17075"/>
      <c r="I17075" s="112"/>
    </row>
    <row r="17076" spans="7:9" x14ac:dyDescent="0.25">
      <c r="G17076"/>
      <c r="I17076" s="112"/>
    </row>
    <row r="17077" spans="7:9" x14ac:dyDescent="0.25">
      <c r="G17077"/>
      <c r="I17077" s="112"/>
    </row>
    <row r="17078" spans="7:9" x14ac:dyDescent="0.25">
      <c r="G17078"/>
      <c r="I17078" s="112"/>
    </row>
    <row r="17079" spans="7:9" x14ac:dyDescent="0.25">
      <c r="G17079"/>
      <c r="I17079" s="112"/>
    </row>
    <row r="17080" spans="7:9" x14ac:dyDescent="0.25">
      <c r="G17080"/>
      <c r="I17080" s="112"/>
    </row>
    <row r="17081" spans="7:9" x14ac:dyDescent="0.25">
      <c r="G17081"/>
      <c r="I17081" s="112"/>
    </row>
    <row r="17082" spans="7:9" x14ac:dyDescent="0.25">
      <c r="G17082"/>
      <c r="I17082" s="112"/>
    </row>
    <row r="17083" spans="7:9" x14ac:dyDescent="0.25">
      <c r="G17083"/>
      <c r="I17083" s="112"/>
    </row>
    <row r="17084" spans="7:9" x14ac:dyDescent="0.25">
      <c r="G17084"/>
      <c r="I17084" s="112"/>
    </row>
    <row r="17085" spans="7:9" x14ac:dyDescent="0.25">
      <c r="G17085"/>
      <c r="I17085" s="112"/>
    </row>
    <row r="17086" spans="7:9" x14ac:dyDescent="0.25">
      <c r="G17086"/>
      <c r="I17086" s="112"/>
    </row>
    <row r="17087" spans="7:9" x14ac:dyDescent="0.25">
      <c r="G17087"/>
      <c r="I17087" s="112"/>
    </row>
    <row r="17088" spans="7:9" x14ac:dyDescent="0.25">
      <c r="G17088"/>
      <c r="I17088" s="112"/>
    </row>
    <row r="17089" spans="7:9" x14ac:dyDescent="0.25">
      <c r="G17089"/>
      <c r="I17089" s="112"/>
    </row>
    <row r="17090" spans="7:9" x14ac:dyDescent="0.25">
      <c r="G17090"/>
      <c r="I17090" s="112"/>
    </row>
    <row r="17091" spans="7:9" x14ac:dyDescent="0.25">
      <c r="G17091"/>
      <c r="I17091" s="112"/>
    </row>
    <row r="17092" spans="7:9" x14ac:dyDescent="0.25">
      <c r="G17092"/>
      <c r="I17092" s="112"/>
    </row>
    <row r="17093" spans="7:9" x14ac:dyDescent="0.25">
      <c r="G17093"/>
      <c r="I17093" s="112"/>
    </row>
    <row r="17094" spans="7:9" x14ac:dyDescent="0.25">
      <c r="G17094"/>
      <c r="I17094" s="112"/>
    </row>
    <row r="17095" spans="7:9" x14ac:dyDescent="0.25">
      <c r="G17095"/>
      <c r="I17095" s="112"/>
    </row>
    <row r="17096" spans="7:9" x14ac:dyDescent="0.25">
      <c r="G17096"/>
      <c r="I17096" s="112"/>
    </row>
    <row r="17097" spans="7:9" x14ac:dyDescent="0.25">
      <c r="G17097"/>
      <c r="I17097" s="112"/>
    </row>
    <row r="17098" spans="7:9" x14ac:dyDescent="0.25">
      <c r="G17098"/>
      <c r="I17098" s="112"/>
    </row>
    <row r="17099" spans="7:9" x14ac:dyDescent="0.25">
      <c r="G17099"/>
      <c r="I17099" s="112"/>
    </row>
    <row r="17100" spans="7:9" x14ac:dyDescent="0.25">
      <c r="G17100"/>
      <c r="I17100" s="112"/>
    </row>
    <row r="17101" spans="7:9" x14ac:dyDescent="0.25">
      <c r="G17101"/>
      <c r="I17101" s="112"/>
    </row>
    <row r="17102" spans="7:9" x14ac:dyDescent="0.25">
      <c r="G17102"/>
      <c r="I17102" s="112"/>
    </row>
    <row r="17103" spans="7:9" x14ac:dyDescent="0.25">
      <c r="G17103"/>
      <c r="I17103" s="112"/>
    </row>
    <row r="17104" spans="7:9" x14ac:dyDescent="0.25">
      <c r="G17104"/>
      <c r="I17104" s="112"/>
    </row>
    <row r="17105" spans="7:9" x14ac:dyDescent="0.25">
      <c r="G17105"/>
      <c r="I17105" s="112"/>
    </row>
    <row r="17106" spans="7:9" x14ac:dyDescent="0.25">
      <c r="G17106"/>
      <c r="I17106" s="112"/>
    </row>
    <row r="17107" spans="7:9" x14ac:dyDescent="0.25">
      <c r="G17107"/>
      <c r="I17107" s="112"/>
    </row>
    <row r="17108" spans="7:9" x14ac:dyDescent="0.25">
      <c r="G17108"/>
      <c r="I17108" s="112"/>
    </row>
    <row r="17109" spans="7:9" x14ac:dyDescent="0.25">
      <c r="G17109"/>
      <c r="I17109" s="112"/>
    </row>
    <row r="17110" spans="7:9" x14ac:dyDescent="0.25">
      <c r="G17110"/>
      <c r="I17110" s="112"/>
    </row>
    <row r="17111" spans="7:9" x14ac:dyDescent="0.25">
      <c r="G17111"/>
      <c r="I17111" s="112"/>
    </row>
    <row r="17112" spans="7:9" x14ac:dyDescent="0.25">
      <c r="G17112"/>
      <c r="I17112" s="112"/>
    </row>
    <row r="17113" spans="7:9" x14ac:dyDescent="0.25">
      <c r="G17113"/>
      <c r="I17113" s="112"/>
    </row>
    <row r="17114" spans="7:9" x14ac:dyDescent="0.25">
      <c r="G17114"/>
      <c r="I17114" s="112"/>
    </row>
    <row r="17115" spans="7:9" x14ac:dyDescent="0.25">
      <c r="G17115"/>
      <c r="I17115" s="112"/>
    </row>
    <row r="17116" spans="7:9" x14ac:dyDescent="0.25">
      <c r="G17116"/>
      <c r="I17116" s="112"/>
    </row>
    <row r="17117" spans="7:9" x14ac:dyDescent="0.25">
      <c r="G17117"/>
      <c r="I17117" s="112"/>
    </row>
    <row r="17118" spans="7:9" x14ac:dyDescent="0.25">
      <c r="G17118"/>
      <c r="I17118" s="112"/>
    </row>
    <row r="17119" spans="7:9" x14ac:dyDescent="0.25">
      <c r="G17119"/>
      <c r="I17119" s="112"/>
    </row>
    <row r="17120" spans="7:9" x14ac:dyDescent="0.25">
      <c r="G17120"/>
      <c r="I17120" s="112"/>
    </row>
    <row r="17121" spans="7:9" x14ac:dyDescent="0.25">
      <c r="G17121"/>
      <c r="I17121" s="112"/>
    </row>
    <row r="17122" spans="7:9" x14ac:dyDescent="0.25">
      <c r="G17122"/>
      <c r="I17122" s="112"/>
    </row>
    <row r="17123" spans="7:9" x14ac:dyDescent="0.25">
      <c r="G17123"/>
      <c r="I17123" s="112"/>
    </row>
    <row r="17124" spans="7:9" x14ac:dyDescent="0.25">
      <c r="G17124"/>
      <c r="I17124" s="112"/>
    </row>
    <row r="17125" spans="7:9" x14ac:dyDescent="0.25">
      <c r="G17125"/>
      <c r="I17125" s="112"/>
    </row>
    <row r="17126" spans="7:9" x14ac:dyDescent="0.25">
      <c r="G17126"/>
      <c r="I17126" s="112"/>
    </row>
    <row r="17127" spans="7:9" x14ac:dyDescent="0.25">
      <c r="G17127"/>
      <c r="I17127" s="112"/>
    </row>
    <row r="17128" spans="7:9" x14ac:dyDescent="0.25">
      <c r="G17128"/>
      <c r="I17128" s="112"/>
    </row>
    <row r="17129" spans="7:9" x14ac:dyDescent="0.25">
      <c r="G17129"/>
      <c r="I17129" s="112"/>
    </row>
    <row r="17130" spans="7:9" x14ac:dyDescent="0.25">
      <c r="G17130"/>
      <c r="I17130" s="112"/>
    </row>
    <row r="17131" spans="7:9" x14ac:dyDescent="0.25">
      <c r="G17131"/>
      <c r="I17131" s="112"/>
    </row>
    <row r="17132" spans="7:9" x14ac:dyDescent="0.25">
      <c r="G17132"/>
      <c r="I17132" s="112"/>
    </row>
    <row r="17133" spans="7:9" x14ac:dyDescent="0.25">
      <c r="G17133"/>
      <c r="I17133" s="112"/>
    </row>
    <row r="17134" spans="7:9" x14ac:dyDescent="0.25">
      <c r="G17134"/>
      <c r="I17134" s="112"/>
    </row>
    <row r="17135" spans="7:9" x14ac:dyDescent="0.25">
      <c r="G17135"/>
      <c r="I17135" s="112"/>
    </row>
    <row r="17136" spans="7:9" x14ac:dyDescent="0.25">
      <c r="G17136"/>
      <c r="I17136" s="112"/>
    </row>
    <row r="17137" spans="7:9" x14ac:dyDescent="0.25">
      <c r="G17137"/>
      <c r="I17137" s="112"/>
    </row>
    <row r="17138" spans="7:9" x14ac:dyDescent="0.25">
      <c r="G17138"/>
      <c r="I17138" s="112"/>
    </row>
    <row r="17139" spans="7:9" x14ac:dyDescent="0.25">
      <c r="G17139"/>
      <c r="I17139" s="112"/>
    </row>
    <row r="17140" spans="7:9" x14ac:dyDescent="0.25">
      <c r="G17140"/>
      <c r="I17140" s="112"/>
    </row>
    <row r="17141" spans="7:9" x14ac:dyDescent="0.25">
      <c r="G17141"/>
      <c r="I17141" s="112"/>
    </row>
    <row r="17142" spans="7:9" x14ac:dyDescent="0.25">
      <c r="G17142"/>
      <c r="I17142" s="112"/>
    </row>
    <row r="17143" spans="7:9" x14ac:dyDescent="0.25">
      <c r="G17143"/>
      <c r="I17143" s="112"/>
    </row>
    <row r="17144" spans="7:9" x14ac:dyDescent="0.25">
      <c r="G17144"/>
      <c r="I17144" s="112"/>
    </row>
    <row r="17145" spans="7:9" x14ac:dyDescent="0.25">
      <c r="G17145"/>
      <c r="I17145" s="112"/>
    </row>
    <row r="17146" spans="7:9" x14ac:dyDescent="0.25">
      <c r="G17146"/>
      <c r="I17146" s="112"/>
    </row>
    <row r="17147" spans="7:9" x14ac:dyDescent="0.25">
      <c r="G17147"/>
      <c r="I17147" s="112"/>
    </row>
    <row r="17148" spans="7:9" x14ac:dyDescent="0.25">
      <c r="G17148"/>
      <c r="I17148" s="112"/>
    </row>
    <row r="17149" spans="7:9" x14ac:dyDescent="0.25">
      <c r="G17149"/>
      <c r="I17149" s="112"/>
    </row>
    <row r="17150" spans="7:9" x14ac:dyDescent="0.25">
      <c r="G17150"/>
      <c r="I17150" s="112"/>
    </row>
    <row r="17151" spans="7:9" x14ac:dyDescent="0.25">
      <c r="G17151"/>
      <c r="I17151" s="112"/>
    </row>
    <row r="17152" spans="7:9" x14ac:dyDescent="0.25">
      <c r="G17152"/>
      <c r="I17152" s="112"/>
    </row>
    <row r="17153" spans="7:9" x14ac:dyDescent="0.25">
      <c r="G17153"/>
      <c r="I17153" s="112"/>
    </row>
    <row r="17154" spans="7:9" x14ac:dyDescent="0.25">
      <c r="G17154"/>
      <c r="I17154" s="112"/>
    </row>
    <row r="17155" spans="7:9" x14ac:dyDescent="0.25">
      <c r="G17155"/>
      <c r="I17155" s="112"/>
    </row>
    <row r="17156" spans="7:9" x14ac:dyDescent="0.25">
      <c r="G17156"/>
      <c r="I17156" s="112"/>
    </row>
    <row r="17157" spans="7:9" x14ac:dyDescent="0.25">
      <c r="G17157"/>
      <c r="I17157" s="112"/>
    </row>
    <row r="17158" spans="7:9" x14ac:dyDescent="0.25">
      <c r="G17158"/>
      <c r="I17158" s="112"/>
    </row>
    <row r="17159" spans="7:9" x14ac:dyDescent="0.25">
      <c r="G17159"/>
      <c r="I17159" s="112"/>
    </row>
    <row r="17160" spans="7:9" x14ac:dyDescent="0.25">
      <c r="G17160"/>
      <c r="I17160" s="112"/>
    </row>
    <row r="17161" spans="7:9" x14ac:dyDescent="0.25">
      <c r="G17161"/>
      <c r="I17161" s="112"/>
    </row>
    <row r="17162" spans="7:9" x14ac:dyDescent="0.25">
      <c r="G17162"/>
      <c r="I17162" s="112"/>
    </row>
    <row r="17163" spans="7:9" x14ac:dyDescent="0.25">
      <c r="G17163"/>
      <c r="I17163" s="112"/>
    </row>
    <row r="17164" spans="7:9" x14ac:dyDescent="0.25">
      <c r="G17164"/>
      <c r="I17164" s="112"/>
    </row>
    <row r="17165" spans="7:9" x14ac:dyDescent="0.25">
      <c r="G17165"/>
      <c r="I17165" s="112"/>
    </row>
    <row r="17166" spans="7:9" x14ac:dyDescent="0.25">
      <c r="G17166"/>
      <c r="I17166" s="112"/>
    </row>
    <row r="17167" spans="7:9" x14ac:dyDescent="0.25">
      <c r="G17167"/>
      <c r="I17167" s="112"/>
    </row>
    <row r="17168" spans="7:9" x14ac:dyDescent="0.25">
      <c r="G17168"/>
      <c r="I17168" s="112"/>
    </row>
    <row r="17169" spans="7:9" x14ac:dyDescent="0.25">
      <c r="G17169"/>
      <c r="I17169" s="112"/>
    </row>
    <row r="17170" spans="7:9" x14ac:dyDescent="0.25">
      <c r="G17170"/>
      <c r="I17170" s="112"/>
    </row>
    <row r="17171" spans="7:9" x14ac:dyDescent="0.25">
      <c r="G17171"/>
      <c r="I17171" s="112"/>
    </row>
    <row r="17172" spans="7:9" x14ac:dyDescent="0.25">
      <c r="G17172"/>
      <c r="I17172" s="112"/>
    </row>
    <row r="17173" spans="7:9" x14ac:dyDescent="0.25">
      <c r="G17173"/>
      <c r="I17173" s="112"/>
    </row>
    <row r="17174" spans="7:9" x14ac:dyDescent="0.25">
      <c r="G17174"/>
      <c r="I17174" s="112"/>
    </row>
    <row r="17175" spans="7:9" x14ac:dyDescent="0.25">
      <c r="G17175"/>
      <c r="I17175" s="112"/>
    </row>
    <row r="17176" spans="7:9" x14ac:dyDescent="0.25">
      <c r="G17176"/>
      <c r="I17176" s="112"/>
    </row>
    <row r="17177" spans="7:9" x14ac:dyDescent="0.25">
      <c r="G17177"/>
      <c r="I17177" s="112"/>
    </row>
    <row r="17178" spans="7:9" x14ac:dyDescent="0.25">
      <c r="G17178"/>
      <c r="I17178" s="112"/>
    </row>
    <row r="17179" spans="7:9" x14ac:dyDescent="0.25">
      <c r="G17179"/>
      <c r="I17179" s="112"/>
    </row>
    <row r="17180" spans="7:9" x14ac:dyDescent="0.25">
      <c r="G17180"/>
      <c r="I17180" s="112"/>
    </row>
    <row r="17181" spans="7:9" x14ac:dyDescent="0.25">
      <c r="G17181"/>
      <c r="I17181" s="112"/>
    </row>
    <row r="17182" spans="7:9" x14ac:dyDescent="0.25">
      <c r="G17182"/>
      <c r="I17182" s="112"/>
    </row>
    <row r="17183" spans="7:9" x14ac:dyDescent="0.25">
      <c r="G17183"/>
      <c r="I17183" s="112"/>
    </row>
    <row r="17184" spans="7:9" x14ac:dyDescent="0.25">
      <c r="G17184"/>
      <c r="I17184" s="112"/>
    </row>
    <row r="17185" spans="7:9" x14ac:dyDescent="0.25">
      <c r="G17185"/>
      <c r="I17185" s="112"/>
    </row>
    <row r="17186" spans="7:9" x14ac:dyDescent="0.25">
      <c r="G17186"/>
      <c r="I17186" s="112"/>
    </row>
    <row r="17187" spans="7:9" x14ac:dyDescent="0.25">
      <c r="G17187"/>
      <c r="I17187" s="112"/>
    </row>
    <row r="17188" spans="7:9" x14ac:dyDescent="0.25">
      <c r="G17188"/>
      <c r="I17188" s="112"/>
    </row>
    <row r="17189" spans="7:9" x14ac:dyDescent="0.25">
      <c r="G17189"/>
      <c r="I17189" s="112"/>
    </row>
    <row r="17190" spans="7:9" x14ac:dyDescent="0.25">
      <c r="G17190"/>
      <c r="I17190" s="112"/>
    </row>
    <row r="17191" spans="7:9" x14ac:dyDescent="0.25">
      <c r="G17191"/>
      <c r="I17191" s="112"/>
    </row>
    <row r="17192" spans="7:9" x14ac:dyDescent="0.25">
      <c r="G17192"/>
      <c r="I17192" s="112"/>
    </row>
    <row r="17193" spans="7:9" x14ac:dyDescent="0.25">
      <c r="G17193"/>
      <c r="I17193" s="112"/>
    </row>
    <row r="17194" spans="7:9" x14ac:dyDescent="0.25">
      <c r="G17194"/>
      <c r="I17194" s="112"/>
    </row>
    <row r="17195" spans="7:9" x14ac:dyDescent="0.25">
      <c r="G17195"/>
      <c r="I17195" s="112"/>
    </row>
    <row r="17196" spans="7:9" x14ac:dyDescent="0.25">
      <c r="G17196"/>
      <c r="I17196" s="112"/>
    </row>
    <row r="17197" spans="7:9" x14ac:dyDescent="0.25">
      <c r="G17197"/>
      <c r="I17197" s="112"/>
    </row>
    <row r="17198" spans="7:9" x14ac:dyDescent="0.25">
      <c r="G17198"/>
      <c r="I17198" s="112"/>
    </row>
    <row r="17199" spans="7:9" x14ac:dyDescent="0.25">
      <c r="G17199"/>
      <c r="I17199" s="112"/>
    </row>
    <row r="17200" spans="7:9" x14ac:dyDescent="0.25">
      <c r="G17200"/>
      <c r="I17200" s="112"/>
    </row>
    <row r="17201" spans="7:9" x14ac:dyDescent="0.25">
      <c r="G17201"/>
      <c r="I17201" s="112"/>
    </row>
    <row r="17202" spans="7:9" x14ac:dyDescent="0.25">
      <c r="G17202"/>
      <c r="I17202" s="112"/>
    </row>
    <row r="17203" spans="7:9" x14ac:dyDescent="0.25">
      <c r="G17203"/>
      <c r="I17203" s="112"/>
    </row>
    <row r="17204" spans="7:9" x14ac:dyDescent="0.25">
      <c r="G17204"/>
      <c r="I17204" s="112"/>
    </row>
    <row r="17205" spans="7:9" x14ac:dyDescent="0.25">
      <c r="G17205"/>
      <c r="I17205" s="112"/>
    </row>
    <row r="17206" spans="7:9" x14ac:dyDescent="0.25">
      <c r="G17206"/>
      <c r="I17206" s="112"/>
    </row>
    <row r="17207" spans="7:9" x14ac:dyDescent="0.25">
      <c r="G17207"/>
      <c r="I17207" s="112"/>
    </row>
    <row r="17208" spans="7:9" x14ac:dyDescent="0.25">
      <c r="G17208"/>
      <c r="I17208" s="112"/>
    </row>
    <row r="17209" spans="7:9" x14ac:dyDescent="0.25">
      <c r="G17209"/>
      <c r="I17209" s="112"/>
    </row>
    <row r="17210" spans="7:9" x14ac:dyDescent="0.25">
      <c r="G17210"/>
      <c r="I17210" s="112"/>
    </row>
    <row r="17211" spans="7:9" x14ac:dyDescent="0.25">
      <c r="G17211"/>
      <c r="I17211" s="112"/>
    </row>
    <row r="17212" spans="7:9" x14ac:dyDescent="0.25">
      <c r="G17212"/>
      <c r="I17212" s="112"/>
    </row>
    <row r="17213" spans="7:9" x14ac:dyDescent="0.25">
      <c r="G17213"/>
      <c r="I17213" s="112"/>
    </row>
    <row r="17214" spans="7:9" x14ac:dyDescent="0.25">
      <c r="G17214"/>
      <c r="I17214" s="112"/>
    </row>
    <row r="17215" spans="7:9" x14ac:dyDescent="0.25">
      <c r="G17215"/>
      <c r="I17215" s="112"/>
    </row>
    <row r="17216" spans="7:9" x14ac:dyDescent="0.25">
      <c r="G17216"/>
      <c r="I17216" s="112"/>
    </row>
    <row r="17217" spans="7:9" x14ac:dyDescent="0.25">
      <c r="G17217"/>
      <c r="I17217" s="112"/>
    </row>
    <row r="17218" spans="7:9" x14ac:dyDescent="0.25">
      <c r="G17218"/>
      <c r="I17218" s="112"/>
    </row>
    <row r="17219" spans="7:9" x14ac:dyDescent="0.25">
      <c r="G17219"/>
      <c r="I17219" s="112"/>
    </row>
    <row r="17220" spans="7:9" x14ac:dyDescent="0.25">
      <c r="G17220"/>
      <c r="I17220" s="112"/>
    </row>
    <row r="17221" spans="7:9" x14ac:dyDescent="0.25">
      <c r="G17221"/>
      <c r="I17221" s="112"/>
    </row>
    <row r="17222" spans="7:9" x14ac:dyDescent="0.25">
      <c r="G17222"/>
      <c r="I17222" s="112"/>
    </row>
    <row r="17223" spans="7:9" x14ac:dyDescent="0.25">
      <c r="G17223"/>
      <c r="I17223" s="112"/>
    </row>
    <row r="17224" spans="7:9" x14ac:dyDescent="0.25">
      <c r="G17224"/>
      <c r="I17224" s="112"/>
    </row>
    <row r="17225" spans="7:9" x14ac:dyDescent="0.25">
      <c r="G17225"/>
      <c r="I17225" s="112"/>
    </row>
    <row r="17226" spans="7:9" x14ac:dyDescent="0.25">
      <c r="G17226"/>
      <c r="I17226" s="112"/>
    </row>
    <row r="17227" spans="7:9" x14ac:dyDescent="0.25">
      <c r="G17227"/>
      <c r="I17227" s="112"/>
    </row>
    <row r="17228" spans="7:9" x14ac:dyDescent="0.25">
      <c r="G17228"/>
      <c r="I17228" s="112"/>
    </row>
    <row r="17229" spans="7:9" x14ac:dyDescent="0.25">
      <c r="G17229"/>
      <c r="I17229" s="112"/>
    </row>
    <row r="17230" spans="7:9" x14ac:dyDescent="0.25">
      <c r="G17230"/>
      <c r="I17230" s="112"/>
    </row>
    <row r="17231" spans="7:9" x14ac:dyDescent="0.25">
      <c r="G17231"/>
      <c r="I17231" s="112"/>
    </row>
    <row r="17232" spans="7:9" x14ac:dyDescent="0.25">
      <c r="G17232"/>
      <c r="I17232" s="112"/>
    </row>
    <row r="17233" spans="7:9" x14ac:dyDescent="0.25">
      <c r="G17233"/>
      <c r="I17233" s="112"/>
    </row>
    <row r="17234" spans="7:9" x14ac:dyDescent="0.25">
      <c r="G17234"/>
      <c r="I17234" s="112"/>
    </row>
    <row r="17235" spans="7:9" x14ac:dyDescent="0.25">
      <c r="G17235"/>
      <c r="I17235" s="112"/>
    </row>
    <row r="17236" spans="7:9" x14ac:dyDescent="0.25">
      <c r="G17236"/>
      <c r="I17236" s="112"/>
    </row>
    <row r="17237" spans="7:9" x14ac:dyDescent="0.25">
      <c r="G17237"/>
      <c r="I17237" s="112"/>
    </row>
    <row r="17238" spans="7:9" x14ac:dyDescent="0.25">
      <c r="G17238"/>
      <c r="I17238" s="112"/>
    </row>
    <row r="17239" spans="7:9" x14ac:dyDescent="0.25">
      <c r="G17239"/>
      <c r="I17239" s="112"/>
    </row>
    <row r="17240" spans="7:9" x14ac:dyDescent="0.25">
      <c r="G17240"/>
      <c r="I17240" s="112"/>
    </row>
    <row r="17241" spans="7:9" x14ac:dyDescent="0.25">
      <c r="G17241"/>
      <c r="I17241" s="112"/>
    </row>
    <row r="17242" spans="7:9" x14ac:dyDescent="0.25">
      <c r="G17242"/>
      <c r="I17242" s="112"/>
    </row>
    <row r="17243" spans="7:9" x14ac:dyDescent="0.25">
      <c r="G17243"/>
      <c r="I17243" s="112"/>
    </row>
    <row r="17244" spans="7:9" x14ac:dyDescent="0.25">
      <c r="G17244"/>
      <c r="I17244" s="112"/>
    </row>
    <row r="17245" spans="7:9" x14ac:dyDescent="0.25">
      <c r="G17245"/>
      <c r="I17245" s="112"/>
    </row>
    <row r="17246" spans="7:9" x14ac:dyDescent="0.25">
      <c r="G17246"/>
      <c r="I17246" s="112"/>
    </row>
    <row r="17247" spans="7:9" x14ac:dyDescent="0.25">
      <c r="G17247"/>
      <c r="I17247" s="112"/>
    </row>
    <row r="17248" spans="7:9" x14ac:dyDescent="0.25">
      <c r="G17248"/>
      <c r="I17248" s="112"/>
    </row>
    <row r="17249" spans="7:9" x14ac:dyDescent="0.25">
      <c r="G17249"/>
      <c r="I17249" s="112"/>
    </row>
    <row r="17250" spans="7:9" x14ac:dyDescent="0.25">
      <c r="G17250"/>
      <c r="I17250" s="112"/>
    </row>
    <row r="17251" spans="7:9" x14ac:dyDescent="0.25">
      <c r="G17251"/>
      <c r="I17251" s="112"/>
    </row>
    <row r="17252" spans="7:9" x14ac:dyDescent="0.25">
      <c r="G17252"/>
      <c r="I17252" s="112"/>
    </row>
    <row r="17253" spans="7:9" x14ac:dyDescent="0.25">
      <c r="G17253"/>
      <c r="I17253" s="112"/>
    </row>
    <row r="17254" spans="7:9" x14ac:dyDescent="0.25">
      <c r="G17254"/>
      <c r="I17254" s="112"/>
    </row>
    <row r="17255" spans="7:9" x14ac:dyDescent="0.25">
      <c r="G17255"/>
      <c r="I17255" s="112"/>
    </row>
    <row r="17256" spans="7:9" x14ac:dyDescent="0.25">
      <c r="G17256"/>
      <c r="I17256" s="112"/>
    </row>
    <row r="17257" spans="7:9" x14ac:dyDescent="0.25">
      <c r="G17257"/>
      <c r="I17257" s="112"/>
    </row>
    <row r="17258" spans="7:9" x14ac:dyDescent="0.25">
      <c r="G17258"/>
      <c r="I17258" s="112"/>
    </row>
    <row r="17259" spans="7:9" x14ac:dyDescent="0.25">
      <c r="G17259"/>
      <c r="I17259" s="112"/>
    </row>
    <row r="17260" spans="7:9" x14ac:dyDescent="0.25">
      <c r="G17260"/>
      <c r="I17260" s="112"/>
    </row>
    <row r="17261" spans="7:9" x14ac:dyDescent="0.25">
      <c r="G17261"/>
      <c r="I17261" s="112"/>
    </row>
    <row r="17262" spans="7:9" x14ac:dyDescent="0.25">
      <c r="G17262"/>
      <c r="I17262" s="112"/>
    </row>
    <row r="17263" spans="7:9" x14ac:dyDescent="0.25">
      <c r="G17263"/>
      <c r="I17263" s="112"/>
    </row>
    <row r="17264" spans="7:9" x14ac:dyDescent="0.25">
      <c r="G17264"/>
      <c r="I17264" s="112"/>
    </row>
    <row r="17265" spans="7:9" x14ac:dyDescent="0.25">
      <c r="G17265"/>
      <c r="I17265" s="112"/>
    </row>
    <row r="17266" spans="7:9" x14ac:dyDescent="0.25">
      <c r="G17266"/>
      <c r="I17266" s="112"/>
    </row>
    <row r="17267" spans="7:9" x14ac:dyDescent="0.25">
      <c r="G17267"/>
      <c r="I17267" s="112"/>
    </row>
    <row r="17268" spans="7:9" x14ac:dyDescent="0.25">
      <c r="G17268"/>
      <c r="I17268" s="112"/>
    </row>
    <row r="17269" spans="7:9" x14ac:dyDescent="0.25">
      <c r="G17269"/>
      <c r="I17269" s="112"/>
    </row>
    <row r="17270" spans="7:9" x14ac:dyDescent="0.25">
      <c r="G17270"/>
      <c r="I17270" s="112"/>
    </row>
    <row r="17271" spans="7:9" x14ac:dyDescent="0.25">
      <c r="G17271"/>
      <c r="I17271" s="112"/>
    </row>
    <row r="17272" spans="7:9" x14ac:dyDescent="0.25">
      <c r="G17272"/>
      <c r="I17272" s="112"/>
    </row>
    <row r="17273" spans="7:9" x14ac:dyDescent="0.25">
      <c r="G17273"/>
      <c r="I17273" s="112"/>
    </row>
    <row r="17274" spans="7:9" x14ac:dyDescent="0.25">
      <c r="G17274"/>
      <c r="I17274" s="112"/>
    </row>
    <row r="17275" spans="7:9" x14ac:dyDescent="0.25">
      <c r="G17275"/>
      <c r="I17275" s="112"/>
    </row>
    <row r="17276" spans="7:9" x14ac:dyDescent="0.25">
      <c r="G17276"/>
      <c r="I17276" s="112"/>
    </row>
    <row r="17277" spans="7:9" x14ac:dyDescent="0.25">
      <c r="G17277"/>
      <c r="I17277" s="112"/>
    </row>
    <row r="17278" spans="7:9" x14ac:dyDescent="0.25">
      <c r="G17278"/>
      <c r="I17278" s="112"/>
    </row>
    <row r="17279" spans="7:9" x14ac:dyDescent="0.25">
      <c r="G17279"/>
      <c r="I17279" s="112"/>
    </row>
    <row r="17280" spans="7:9" x14ac:dyDescent="0.25">
      <c r="G17280"/>
      <c r="I17280" s="112"/>
    </row>
    <row r="17281" spans="7:9" x14ac:dyDescent="0.25">
      <c r="G17281"/>
      <c r="I17281" s="112"/>
    </row>
    <row r="17282" spans="7:9" x14ac:dyDescent="0.25">
      <c r="G17282"/>
      <c r="I17282" s="112"/>
    </row>
    <row r="17283" spans="7:9" x14ac:dyDescent="0.25">
      <c r="G17283"/>
      <c r="I17283" s="112"/>
    </row>
    <row r="17284" spans="7:9" x14ac:dyDescent="0.25">
      <c r="G17284"/>
      <c r="I17284" s="112"/>
    </row>
    <row r="17285" spans="7:9" x14ac:dyDescent="0.25">
      <c r="G17285"/>
      <c r="I17285" s="112"/>
    </row>
    <row r="17286" spans="7:9" x14ac:dyDescent="0.25">
      <c r="G17286"/>
      <c r="I17286" s="112"/>
    </row>
    <row r="17287" spans="7:9" x14ac:dyDescent="0.25">
      <c r="G17287"/>
      <c r="I17287" s="112"/>
    </row>
    <row r="17288" spans="7:9" x14ac:dyDescent="0.25">
      <c r="G17288"/>
      <c r="I17288" s="112"/>
    </row>
    <row r="17289" spans="7:9" x14ac:dyDescent="0.25">
      <c r="G17289"/>
      <c r="I17289" s="112"/>
    </row>
    <row r="17290" spans="7:9" x14ac:dyDescent="0.25">
      <c r="G17290"/>
      <c r="I17290" s="112"/>
    </row>
    <row r="17291" spans="7:9" x14ac:dyDescent="0.25">
      <c r="G17291"/>
      <c r="I17291" s="112"/>
    </row>
    <row r="17292" spans="7:9" x14ac:dyDescent="0.25">
      <c r="G17292"/>
      <c r="I17292" s="112"/>
    </row>
    <row r="17293" spans="7:9" x14ac:dyDescent="0.25">
      <c r="G17293"/>
      <c r="I17293" s="112"/>
    </row>
    <row r="17294" spans="7:9" x14ac:dyDescent="0.25">
      <c r="G17294"/>
      <c r="I17294" s="112"/>
    </row>
    <row r="17295" spans="7:9" x14ac:dyDescent="0.25">
      <c r="G17295"/>
      <c r="I17295" s="112"/>
    </row>
    <row r="17296" spans="7:9" x14ac:dyDescent="0.25">
      <c r="G17296"/>
      <c r="I17296" s="112"/>
    </row>
    <row r="17297" spans="7:9" x14ac:dyDescent="0.25">
      <c r="G17297"/>
      <c r="I17297" s="112"/>
    </row>
    <row r="17298" spans="7:9" x14ac:dyDescent="0.25">
      <c r="G17298"/>
      <c r="I17298" s="112"/>
    </row>
    <row r="17299" spans="7:9" x14ac:dyDescent="0.25">
      <c r="G17299"/>
      <c r="I17299" s="112"/>
    </row>
    <row r="17300" spans="7:9" x14ac:dyDescent="0.25">
      <c r="G17300"/>
      <c r="I17300" s="112"/>
    </row>
    <row r="17301" spans="7:9" x14ac:dyDescent="0.25">
      <c r="G17301"/>
      <c r="I17301" s="112"/>
    </row>
    <row r="17302" spans="7:9" x14ac:dyDescent="0.25">
      <c r="G17302"/>
      <c r="I17302" s="112"/>
    </row>
    <row r="17303" spans="7:9" x14ac:dyDescent="0.25">
      <c r="G17303"/>
      <c r="I17303" s="112"/>
    </row>
    <row r="17304" spans="7:9" x14ac:dyDescent="0.25">
      <c r="G17304"/>
      <c r="I17304" s="112"/>
    </row>
    <row r="17305" spans="7:9" x14ac:dyDescent="0.25">
      <c r="G17305"/>
      <c r="I17305" s="112"/>
    </row>
    <row r="17306" spans="7:9" x14ac:dyDescent="0.25">
      <c r="G17306"/>
      <c r="I17306" s="112"/>
    </row>
    <row r="17307" spans="7:9" x14ac:dyDescent="0.25">
      <c r="G17307"/>
      <c r="I17307" s="112"/>
    </row>
    <row r="17308" spans="7:9" x14ac:dyDescent="0.25">
      <c r="G17308"/>
      <c r="I17308" s="112"/>
    </row>
    <row r="17309" spans="7:9" x14ac:dyDescent="0.25">
      <c r="G17309"/>
      <c r="I17309" s="112"/>
    </row>
    <row r="17310" spans="7:9" x14ac:dyDescent="0.25">
      <c r="G17310"/>
      <c r="I17310" s="112"/>
    </row>
    <row r="17311" spans="7:9" x14ac:dyDescent="0.25">
      <c r="G17311"/>
      <c r="I17311" s="112"/>
    </row>
    <row r="17312" spans="7:9" x14ac:dyDescent="0.25">
      <c r="G17312"/>
      <c r="I17312" s="112"/>
    </row>
    <row r="17313" spans="7:9" x14ac:dyDescent="0.25">
      <c r="G17313"/>
      <c r="I17313" s="112"/>
    </row>
    <row r="17314" spans="7:9" x14ac:dyDescent="0.25">
      <c r="G17314"/>
      <c r="I17314" s="112"/>
    </row>
    <row r="17315" spans="7:9" x14ac:dyDescent="0.25">
      <c r="G17315"/>
      <c r="I17315" s="112"/>
    </row>
    <row r="17316" spans="7:9" x14ac:dyDescent="0.25">
      <c r="G17316"/>
      <c r="I17316" s="112"/>
    </row>
    <row r="17317" spans="7:9" x14ac:dyDescent="0.25">
      <c r="G17317"/>
      <c r="I17317" s="112"/>
    </row>
    <row r="17318" spans="7:9" x14ac:dyDescent="0.25">
      <c r="G17318"/>
      <c r="I17318" s="112"/>
    </row>
    <row r="17319" spans="7:9" x14ac:dyDescent="0.25">
      <c r="G17319"/>
      <c r="I17319" s="112"/>
    </row>
    <row r="17320" spans="7:9" x14ac:dyDescent="0.25">
      <c r="G17320"/>
      <c r="I17320" s="112"/>
    </row>
    <row r="17321" spans="7:9" x14ac:dyDescent="0.25">
      <c r="G17321"/>
      <c r="I17321" s="112"/>
    </row>
    <row r="17322" spans="7:9" x14ac:dyDescent="0.25">
      <c r="G17322"/>
      <c r="I17322" s="112"/>
    </row>
    <row r="17323" spans="7:9" x14ac:dyDescent="0.25">
      <c r="G17323"/>
      <c r="I17323" s="112"/>
    </row>
    <row r="17324" spans="7:9" x14ac:dyDescent="0.25">
      <c r="G17324"/>
      <c r="I17324" s="112"/>
    </row>
    <row r="17325" spans="7:9" x14ac:dyDescent="0.25">
      <c r="G17325"/>
      <c r="I17325" s="112"/>
    </row>
    <row r="17326" spans="7:9" x14ac:dyDescent="0.25">
      <c r="G17326"/>
      <c r="I17326" s="112"/>
    </row>
    <row r="17327" spans="7:9" x14ac:dyDescent="0.25">
      <c r="G17327"/>
      <c r="I17327" s="112"/>
    </row>
    <row r="17328" spans="7:9" x14ac:dyDescent="0.25">
      <c r="G17328"/>
      <c r="I17328" s="112"/>
    </row>
    <row r="17329" spans="7:9" x14ac:dyDescent="0.25">
      <c r="G17329"/>
      <c r="I17329" s="112"/>
    </row>
    <row r="17330" spans="7:9" x14ac:dyDescent="0.25">
      <c r="G17330"/>
      <c r="I17330" s="112"/>
    </row>
    <row r="17331" spans="7:9" x14ac:dyDescent="0.25">
      <c r="G17331"/>
      <c r="I17331" s="112"/>
    </row>
    <row r="17332" spans="7:9" x14ac:dyDescent="0.25">
      <c r="G17332"/>
      <c r="I17332" s="112"/>
    </row>
    <row r="17333" spans="7:9" x14ac:dyDescent="0.25">
      <c r="G17333"/>
      <c r="I17333" s="112"/>
    </row>
    <row r="17334" spans="7:9" x14ac:dyDescent="0.25">
      <c r="G17334"/>
      <c r="I17334" s="112"/>
    </row>
    <row r="17335" spans="7:9" x14ac:dyDescent="0.25">
      <c r="G17335"/>
      <c r="I17335" s="112"/>
    </row>
    <row r="17336" spans="7:9" x14ac:dyDescent="0.25">
      <c r="G17336"/>
      <c r="I17336" s="112"/>
    </row>
    <row r="17337" spans="7:9" x14ac:dyDescent="0.25">
      <c r="G17337"/>
      <c r="I17337" s="112"/>
    </row>
    <row r="17338" spans="7:9" x14ac:dyDescent="0.25">
      <c r="G17338"/>
      <c r="I17338" s="112"/>
    </row>
    <row r="17339" spans="7:9" x14ac:dyDescent="0.25">
      <c r="G17339"/>
      <c r="I17339" s="112"/>
    </row>
    <row r="17340" spans="7:9" x14ac:dyDescent="0.25">
      <c r="G17340"/>
      <c r="I17340" s="112"/>
    </row>
    <row r="17341" spans="7:9" x14ac:dyDescent="0.25">
      <c r="G17341"/>
      <c r="I17341" s="112"/>
    </row>
    <row r="17342" spans="7:9" x14ac:dyDescent="0.25">
      <c r="G17342"/>
      <c r="I17342" s="112"/>
    </row>
    <row r="17343" spans="7:9" x14ac:dyDescent="0.25">
      <c r="G17343"/>
      <c r="I17343" s="112"/>
    </row>
    <row r="17344" spans="7:9" x14ac:dyDescent="0.25">
      <c r="G17344"/>
      <c r="I17344" s="112"/>
    </row>
    <row r="17345" spans="7:9" x14ac:dyDescent="0.25">
      <c r="G17345"/>
      <c r="I17345" s="112"/>
    </row>
    <row r="17346" spans="7:9" x14ac:dyDescent="0.25">
      <c r="G17346"/>
      <c r="I17346" s="112"/>
    </row>
    <row r="17347" spans="7:9" x14ac:dyDescent="0.25">
      <c r="G17347"/>
      <c r="I17347" s="112"/>
    </row>
    <row r="17348" spans="7:9" x14ac:dyDescent="0.25">
      <c r="G17348"/>
      <c r="I17348" s="112"/>
    </row>
    <row r="17349" spans="7:9" x14ac:dyDescent="0.25">
      <c r="G17349"/>
      <c r="I17349" s="112"/>
    </row>
    <row r="17350" spans="7:9" x14ac:dyDescent="0.25">
      <c r="G17350"/>
      <c r="I17350" s="112"/>
    </row>
    <row r="17351" spans="7:9" x14ac:dyDescent="0.25">
      <c r="G17351"/>
      <c r="I17351" s="112"/>
    </row>
    <row r="17352" spans="7:9" x14ac:dyDescent="0.25">
      <c r="G17352"/>
      <c r="I17352" s="112"/>
    </row>
    <row r="17353" spans="7:9" x14ac:dyDescent="0.25">
      <c r="G17353"/>
      <c r="I17353" s="112"/>
    </row>
    <row r="17354" spans="7:9" x14ac:dyDescent="0.25">
      <c r="G17354"/>
      <c r="I17354" s="112"/>
    </row>
    <row r="17355" spans="7:9" x14ac:dyDescent="0.25">
      <c r="G17355"/>
      <c r="I17355" s="112"/>
    </row>
    <row r="17356" spans="7:9" x14ac:dyDescent="0.25">
      <c r="G17356"/>
      <c r="I17356" s="112"/>
    </row>
    <row r="17357" spans="7:9" x14ac:dyDescent="0.25">
      <c r="G17357"/>
      <c r="I17357" s="112"/>
    </row>
    <row r="17358" spans="7:9" x14ac:dyDescent="0.25">
      <c r="G17358"/>
      <c r="I17358" s="112"/>
    </row>
    <row r="17359" spans="7:9" x14ac:dyDescent="0.25">
      <c r="G17359"/>
      <c r="I17359" s="112"/>
    </row>
    <row r="17360" spans="7:9" x14ac:dyDescent="0.25">
      <c r="G17360"/>
      <c r="I17360" s="112"/>
    </row>
    <row r="17361" spans="7:9" x14ac:dyDescent="0.25">
      <c r="G17361"/>
      <c r="I17361" s="112"/>
    </row>
    <row r="17362" spans="7:9" x14ac:dyDescent="0.25">
      <c r="G17362"/>
      <c r="I17362" s="112"/>
    </row>
    <row r="17363" spans="7:9" x14ac:dyDescent="0.25">
      <c r="G17363"/>
      <c r="I17363" s="112"/>
    </row>
    <row r="17364" spans="7:9" x14ac:dyDescent="0.25">
      <c r="G17364"/>
      <c r="I17364" s="112"/>
    </row>
    <row r="17365" spans="7:9" x14ac:dyDescent="0.25">
      <c r="G17365"/>
      <c r="I17365" s="112"/>
    </row>
    <row r="17366" spans="7:9" x14ac:dyDescent="0.25">
      <c r="G17366"/>
      <c r="I17366" s="112"/>
    </row>
    <row r="17367" spans="7:9" x14ac:dyDescent="0.25">
      <c r="G17367"/>
      <c r="I17367" s="112"/>
    </row>
    <row r="17368" spans="7:9" x14ac:dyDescent="0.25">
      <c r="G17368"/>
      <c r="I17368" s="112"/>
    </row>
    <row r="17369" spans="7:9" x14ac:dyDescent="0.25">
      <c r="G17369"/>
      <c r="I17369" s="112"/>
    </row>
    <row r="17370" spans="7:9" x14ac:dyDescent="0.25">
      <c r="G17370"/>
      <c r="I17370" s="112"/>
    </row>
    <row r="17371" spans="7:9" x14ac:dyDescent="0.25">
      <c r="G17371"/>
      <c r="I17371" s="112"/>
    </row>
    <row r="17372" spans="7:9" x14ac:dyDescent="0.25">
      <c r="G17372"/>
      <c r="I17372" s="112"/>
    </row>
    <row r="17373" spans="7:9" x14ac:dyDescent="0.25">
      <c r="G17373"/>
      <c r="I17373" s="112"/>
    </row>
    <row r="17374" spans="7:9" x14ac:dyDescent="0.25">
      <c r="G17374"/>
      <c r="I17374" s="112"/>
    </row>
    <row r="17375" spans="7:9" x14ac:dyDescent="0.25">
      <c r="G17375"/>
      <c r="I17375" s="112"/>
    </row>
    <row r="17376" spans="7:9" x14ac:dyDescent="0.25">
      <c r="G17376"/>
      <c r="I17376" s="112"/>
    </row>
    <row r="17377" spans="7:9" x14ac:dyDescent="0.25">
      <c r="G17377"/>
      <c r="I17377" s="112"/>
    </row>
    <row r="17378" spans="7:9" x14ac:dyDescent="0.25">
      <c r="G17378"/>
      <c r="I17378" s="112"/>
    </row>
    <row r="17379" spans="7:9" x14ac:dyDescent="0.25">
      <c r="G17379"/>
      <c r="I17379" s="112"/>
    </row>
    <row r="17380" spans="7:9" x14ac:dyDescent="0.25">
      <c r="G17380"/>
      <c r="I17380" s="112"/>
    </row>
    <row r="17381" spans="7:9" x14ac:dyDescent="0.25">
      <c r="G17381"/>
      <c r="I17381" s="112"/>
    </row>
    <row r="17382" spans="7:9" x14ac:dyDescent="0.25">
      <c r="G17382"/>
      <c r="I17382" s="112"/>
    </row>
    <row r="17383" spans="7:9" x14ac:dyDescent="0.25">
      <c r="G17383"/>
      <c r="I17383" s="112"/>
    </row>
    <row r="17384" spans="7:9" x14ac:dyDescent="0.25">
      <c r="G17384"/>
      <c r="I17384" s="112"/>
    </row>
    <row r="17385" spans="7:9" x14ac:dyDescent="0.25">
      <c r="G17385"/>
      <c r="I17385" s="112"/>
    </row>
    <row r="17386" spans="7:9" x14ac:dyDescent="0.25">
      <c r="G17386"/>
      <c r="I17386" s="112"/>
    </row>
    <row r="17387" spans="7:9" x14ac:dyDescent="0.25">
      <c r="G17387"/>
      <c r="I17387" s="112"/>
    </row>
    <row r="17388" spans="7:9" x14ac:dyDescent="0.25">
      <c r="G17388"/>
      <c r="I17388" s="112"/>
    </row>
    <row r="17389" spans="7:9" x14ac:dyDescent="0.25">
      <c r="G17389"/>
      <c r="I17389" s="112"/>
    </row>
    <row r="17390" spans="7:9" x14ac:dyDescent="0.25">
      <c r="G17390"/>
      <c r="I17390" s="112"/>
    </row>
    <row r="17391" spans="7:9" x14ac:dyDescent="0.25">
      <c r="G17391"/>
      <c r="I17391" s="112"/>
    </row>
    <row r="17392" spans="7:9" x14ac:dyDescent="0.25">
      <c r="G17392"/>
      <c r="I17392" s="112"/>
    </row>
    <row r="17393" spans="7:9" x14ac:dyDescent="0.25">
      <c r="G17393"/>
      <c r="I17393" s="112"/>
    </row>
    <row r="17394" spans="7:9" x14ac:dyDescent="0.25">
      <c r="G17394"/>
      <c r="I17394" s="112"/>
    </row>
    <row r="17395" spans="7:9" x14ac:dyDescent="0.25">
      <c r="G17395"/>
      <c r="I17395" s="112"/>
    </row>
    <row r="17396" spans="7:9" x14ac:dyDescent="0.25">
      <c r="G17396"/>
      <c r="I17396" s="112"/>
    </row>
    <row r="17397" spans="7:9" x14ac:dyDescent="0.25">
      <c r="G17397"/>
      <c r="I17397" s="112"/>
    </row>
    <row r="17398" spans="7:9" x14ac:dyDescent="0.25">
      <c r="G17398"/>
      <c r="I17398" s="112"/>
    </row>
    <row r="17399" spans="7:9" x14ac:dyDescent="0.25">
      <c r="G17399"/>
      <c r="I17399" s="112"/>
    </row>
    <row r="17400" spans="7:9" x14ac:dyDescent="0.25">
      <c r="G17400"/>
      <c r="I17400" s="112"/>
    </row>
    <row r="17401" spans="7:9" x14ac:dyDescent="0.25">
      <c r="G17401"/>
      <c r="I17401" s="112"/>
    </row>
    <row r="17402" spans="7:9" x14ac:dyDescent="0.25">
      <c r="G17402"/>
      <c r="I17402" s="112"/>
    </row>
    <row r="17403" spans="7:9" x14ac:dyDescent="0.25">
      <c r="G17403"/>
      <c r="I17403" s="112"/>
    </row>
    <row r="17404" spans="7:9" x14ac:dyDescent="0.25">
      <c r="G17404"/>
      <c r="I17404" s="112"/>
    </row>
    <row r="17405" spans="7:9" x14ac:dyDescent="0.25">
      <c r="G17405"/>
      <c r="I17405" s="112"/>
    </row>
    <row r="17406" spans="7:9" x14ac:dyDescent="0.25">
      <c r="G17406"/>
      <c r="I17406" s="112"/>
    </row>
    <row r="17407" spans="7:9" x14ac:dyDescent="0.25">
      <c r="G17407"/>
      <c r="I17407" s="112"/>
    </row>
    <row r="17408" spans="7:9" x14ac:dyDescent="0.25">
      <c r="G17408"/>
      <c r="I17408" s="112"/>
    </row>
    <row r="17409" spans="7:9" x14ac:dyDescent="0.25">
      <c r="G17409"/>
      <c r="I17409" s="112"/>
    </row>
    <row r="17410" spans="7:9" x14ac:dyDescent="0.25">
      <c r="G17410"/>
      <c r="I17410" s="112"/>
    </row>
    <row r="17411" spans="7:9" x14ac:dyDescent="0.25">
      <c r="G17411"/>
      <c r="I17411" s="112"/>
    </row>
    <row r="17412" spans="7:9" x14ac:dyDescent="0.25">
      <c r="G17412"/>
      <c r="I17412" s="112"/>
    </row>
    <row r="17413" spans="7:9" x14ac:dyDescent="0.25">
      <c r="G17413"/>
      <c r="I17413" s="112"/>
    </row>
    <row r="17414" spans="7:9" x14ac:dyDescent="0.25">
      <c r="G17414"/>
      <c r="I17414" s="112"/>
    </row>
    <row r="17415" spans="7:9" x14ac:dyDescent="0.25">
      <c r="G17415"/>
      <c r="I17415" s="112"/>
    </row>
    <row r="17416" spans="7:9" x14ac:dyDescent="0.25">
      <c r="G17416"/>
      <c r="I17416" s="112"/>
    </row>
    <row r="17417" spans="7:9" x14ac:dyDescent="0.25">
      <c r="G17417"/>
      <c r="I17417" s="112"/>
    </row>
    <row r="17418" spans="7:9" x14ac:dyDescent="0.25">
      <c r="G17418"/>
      <c r="I17418" s="112"/>
    </row>
    <row r="17419" spans="7:9" x14ac:dyDescent="0.25">
      <c r="G17419"/>
      <c r="I17419" s="112"/>
    </row>
    <row r="17420" spans="7:9" x14ac:dyDescent="0.25">
      <c r="G17420"/>
      <c r="I17420" s="112"/>
    </row>
    <row r="17421" spans="7:9" x14ac:dyDescent="0.25">
      <c r="G17421"/>
      <c r="I17421" s="112"/>
    </row>
    <row r="17422" spans="7:9" x14ac:dyDescent="0.25">
      <c r="G17422"/>
      <c r="I17422" s="112"/>
    </row>
    <row r="17423" spans="7:9" x14ac:dyDescent="0.25">
      <c r="G17423"/>
      <c r="I17423" s="112"/>
    </row>
    <row r="17424" spans="7:9" x14ac:dyDescent="0.25">
      <c r="G17424"/>
      <c r="I17424" s="112"/>
    </row>
    <row r="17425" spans="7:9" x14ac:dyDescent="0.25">
      <c r="G17425"/>
      <c r="I17425" s="112"/>
    </row>
    <row r="17426" spans="7:9" x14ac:dyDescent="0.25">
      <c r="G17426"/>
      <c r="I17426" s="112"/>
    </row>
    <row r="17427" spans="7:9" x14ac:dyDescent="0.25">
      <c r="G17427"/>
      <c r="I17427" s="112"/>
    </row>
    <row r="17428" spans="7:9" x14ac:dyDescent="0.25">
      <c r="G17428"/>
      <c r="I17428" s="112"/>
    </row>
    <row r="17429" spans="7:9" x14ac:dyDescent="0.25">
      <c r="G17429"/>
      <c r="I17429" s="112"/>
    </row>
    <row r="17430" spans="7:9" x14ac:dyDescent="0.25">
      <c r="G17430"/>
      <c r="I17430" s="112"/>
    </row>
    <row r="17431" spans="7:9" x14ac:dyDescent="0.25">
      <c r="G17431"/>
      <c r="I17431" s="112"/>
    </row>
    <row r="17432" spans="7:9" x14ac:dyDescent="0.25">
      <c r="G17432"/>
      <c r="I17432" s="112"/>
    </row>
    <row r="17433" spans="7:9" x14ac:dyDescent="0.25">
      <c r="G17433"/>
      <c r="I17433" s="112"/>
    </row>
    <row r="17434" spans="7:9" x14ac:dyDescent="0.25">
      <c r="G17434"/>
      <c r="I17434" s="112"/>
    </row>
    <row r="17435" spans="7:9" x14ac:dyDescent="0.25">
      <c r="G17435"/>
      <c r="I17435" s="112"/>
    </row>
    <row r="17436" spans="7:9" x14ac:dyDescent="0.25">
      <c r="G17436"/>
      <c r="I17436" s="112"/>
    </row>
    <row r="17437" spans="7:9" x14ac:dyDescent="0.25">
      <c r="G17437"/>
      <c r="I17437" s="112"/>
    </row>
    <row r="17438" spans="7:9" x14ac:dyDescent="0.25">
      <c r="G17438"/>
      <c r="I17438" s="112"/>
    </row>
    <row r="17439" spans="7:9" x14ac:dyDescent="0.25">
      <c r="G17439"/>
      <c r="I17439" s="112"/>
    </row>
    <row r="17440" spans="7:9" x14ac:dyDescent="0.25">
      <c r="G17440"/>
      <c r="I17440" s="112"/>
    </row>
    <row r="17441" spans="7:9" x14ac:dyDescent="0.25">
      <c r="G17441"/>
      <c r="I17441" s="112"/>
    </row>
    <row r="17442" spans="7:9" x14ac:dyDescent="0.25">
      <c r="G17442"/>
      <c r="I17442" s="112"/>
    </row>
    <row r="17443" spans="7:9" x14ac:dyDescent="0.25">
      <c r="G17443"/>
      <c r="I17443" s="112"/>
    </row>
    <row r="17444" spans="7:9" x14ac:dyDescent="0.25">
      <c r="G17444"/>
      <c r="I17444" s="112"/>
    </row>
    <row r="17445" spans="7:9" x14ac:dyDescent="0.25">
      <c r="G17445"/>
      <c r="I17445" s="112"/>
    </row>
    <row r="17446" spans="7:9" x14ac:dyDescent="0.25">
      <c r="G17446"/>
      <c r="I17446" s="112"/>
    </row>
    <row r="17447" spans="7:9" x14ac:dyDescent="0.25">
      <c r="G17447"/>
      <c r="I17447" s="112"/>
    </row>
    <row r="17448" spans="7:9" x14ac:dyDescent="0.25">
      <c r="G17448"/>
      <c r="I17448" s="112"/>
    </row>
    <row r="17449" spans="7:9" x14ac:dyDescent="0.25">
      <c r="G17449"/>
      <c r="I17449" s="112"/>
    </row>
    <row r="17450" spans="7:9" x14ac:dyDescent="0.25">
      <c r="G17450"/>
      <c r="I17450" s="112"/>
    </row>
    <row r="17451" spans="7:9" x14ac:dyDescent="0.25">
      <c r="G17451"/>
      <c r="I17451" s="112"/>
    </row>
    <row r="17452" spans="7:9" x14ac:dyDescent="0.25">
      <c r="G17452"/>
      <c r="I17452" s="112"/>
    </row>
    <row r="17453" spans="7:9" x14ac:dyDescent="0.25">
      <c r="G17453"/>
      <c r="I17453" s="112"/>
    </row>
    <row r="17454" spans="7:9" x14ac:dyDescent="0.25">
      <c r="G17454"/>
      <c r="I17454" s="112"/>
    </row>
    <row r="17455" spans="7:9" x14ac:dyDescent="0.25">
      <c r="G17455"/>
      <c r="I17455" s="112"/>
    </row>
    <row r="17456" spans="7:9" x14ac:dyDescent="0.25">
      <c r="G17456"/>
      <c r="I17456" s="112"/>
    </row>
    <row r="17457" spans="7:9" x14ac:dyDescent="0.25">
      <c r="G17457"/>
      <c r="I17457" s="112"/>
    </row>
    <row r="17458" spans="7:9" x14ac:dyDescent="0.25">
      <c r="G17458"/>
      <c r="I17458" s="112"/>
    </row>
    <row r="17459" spans="7:9" x14ac:dyDescent="0.25">
      <c r="G17459"/>
      <c r="I17459" s="112"/>
    </row>
    <row r="17460" spans="7:9" x14ac:dyDescent="0.25">
      <c r="G17460"/>
      <c r="I17460" s="112"/>
    </row>
    <row r="17461" spans="7:9" x14ac:dyDescent="0.25">
      <c r="G17461"/>
      <c r="I17461" s="112"/>
    </row>
    <row r="17462" spans="7:9" x14ac:dyDescent="0.25">
      <c r="G17462"/>
      <c r="I17462" s="112"/>
    </row>
    <row r="17463" spans="7:9" x14ac:dyDescent="0.25">
      <c r="G17463"/>
      <c r="I17463" s="112"/>
    </row>
    <row r="17464" spans="7:9" x14ac:dyDescent="0.25">
      <c r="G17464"/>
      <c r="I17464" s="112"/>
    </row>
    <row r="17465" spans="7:9" x14ac:dyDescent="0.25">
      <c r="G17465"/>
      <c r="I17465" s="112"/>
    </row>
    <row r="17466" spans="7:9" x14ac:dyDescent="0.25">
      <c r="G17466"/>
      <c r="I17466" s="112"/>
    </row>
    <row r="17467" spans="7:9" x14ac:dyDescent="0.25">
      <c r="G17467"/>
      <c r="I17467" s="112"/>
    </row>
    <row r="17468" spans="7:9" x14ac:dyDescent="0.25">
      <c r="G17468"/>
      <c r="I17468" s="112"/>
    </row>
    <row r="17469" spans="7:9" x14ac:dyDescent="0.25">
      <c r="G17469"/>
      <c r="I17469" s="112"/>
    </row>
    <row r="17470" spans="7:9" x14ac:dyDescent="0.25">
      <c r="G17470"/>
      <c r="I17470" s="112"/>
    </row>
    <row r="17471" spans="7:9" x14ac:dyDescent="0.25">
      <c r="G17471"/>
      <c r="I17471" s="112"/>
    </row>
    <row r="17472" spans="7:9" x14ac:dyDescent="0.25">
      <c r="G17472"/>
      <c r="I17472" s="112"/>
    </row>
    <row r="17473" spans="7:9" x14ac:dyDescent="0.25">
      <c r="G17473"/>
      <c r="I17473" s="112"/>
    </row>
    <row r="17474" spans="7:9" x14ac:dyDescent="0.25">
      <c r="G17474"/>
      <c r="I17474" s="112"/>
    </row>
    <row r="17475" spans="7:9" x14ac:dyDescent="0.25">
      <c r="G17475"/>
      <c r="I17475" s="112"/>
    </row>
    <row r="17476" spans="7:9" x14ac:dyDescent="0.25">
      <c r="G17476"/>
      <c r="I17476" s="112"/>
    </row>
    <row r="17477" spans="7:9" x14ac:dyDescent="0.25">
      <c r="G17477"/>
      <c r="I17477" s="112"/>
    </row>
    <row r="17478" spans="7:9" x14ac:dyDescent="0.25">
      <c r="G17478"/>
      <c r="I17478" s="112"/>
    </row>
    <row r="17479" spans="7:9" x14ac:dyDescent="0.25">
      <c r="G17479"/>
      <c r="I17479" s="112"/>
    </row>
    <row r="17480" spans="7:9" x14ac:dyDescent="0.25">
      <c r="G17480"/>
      <c r="I17480" s="112"/>
    </row>
    <row r="17481" spans="7:9" x14ac:dyDescent="0.25">
      <c r="G17481"/>
      <c r="I17481" s="112"/>
    </row>
    <row r="17482" spans="7:9" x14ac:dyDescent="0.25">
      <c r="G17482"/>
      <c r="I17482" s="112"/>
    </row>
    <row r="17483" spans="7:9" x14ac:dyDescent="0.25">
      <c r="G17483"/>
      <c r="I17483" s="112"/>
    </row>
    <row r="17484" spans="7:9" x14ac:dyDescent="0.25">
      <c r="G17484"/>
      <c r="I17484" s="112"/>
    </row>
    <row r="17485" spans="7:9" x14ac:dyDescent="0.25">
      <c r="G17485"/>
      <c r="I17485" s="112"/>
    </row>
    <row r="17486" spans="7:9" x14ac:dyDescent="0.25">
      <c r="G17486"/>
      <c r="I17486" s="112"/>
    </row>
    <row r="17487" spans="7:9" x14ac:dyDescent="0.25">
      <c r="G17487"/>
      <c r="I17487" s="112"/>
    </row>
    <row r="17488" spans="7:9" x14ac:dyDescent="0.25">
      <c r="G17488"/>
      <c r="I17488" s="112"/>
    </row>
    <row r="17489" spans="7:9" x14ac:dyDescent="0.25">
      <c r="G17489"/>
      <c r="I17489" s="112"/>
    </row>
    <row r="17490" spans="7:9" x14ac:dyDescent="0.25">
      <c r="G17490"/>
      <c r="I17490" s="112"/>
    </row>
    <row r="17491" spans="7:9" x14ac:dyDescent="0.25">
      <c r="G17491"/>
      <c r="I17491" s="112"/>
    </row>
    <row r="17492" spans="7:9" x14ac:dyDescent="0.25">
      <c r="G17492"/>
      <c r="I17492" s="112"/>
    </row>
    <row r="17493" spans="7:9" x14ac:dyDescent="0.25">
      <c r="G17493"/>
      <c r="I17493" s="112"/>
    </row>
    <row r="17494" spans="7:9" x14ac:dyDescent="0.25">
      <c r="G17494"/>
      <c r="I17494" s="112"/>
    </row>
    <row r="17495" spans="7:9" x14ac:dyDescent="0.25">
      <c r="G17495"/>
      <c r="I17495" s="112"/>
    </row>
    <row r="17496" spans="7:9" x14ac:dyDescent="0.25">
      <c r="G17496"/>
      <c r="I17496" s="112"/>
    </row>
    <row r="17497" spans="7:9" x14ac:dyDescent="0.25">
      <c r="G17497"/>
      <c r="I17497" s="112"/>
    </row>
    <row r="17498" spans="7:9" x14ac:dyDescent="0.25">
      <c r="G17498"/>
      <c r="I17498" s="112"/>
    </row>
    <row r="17499" spans="7:9" x14ac:dyDescent="0.25">
      <c r="G17499"/>
      <c r="I17499" s="112"/>
    </row>
    <row r="17500" spans="7:9" x14ac:dyDescent="0.25">
      <c r="G17500"/>
      <c r="I17500" s="112"/>
    </row>
    <row r="17501" spans="7:9" x14ac:dyDescent="0.25">
      <c r="G17501"/>
      <c r="I17501" s="112"/>
    </row>
    <row r="17502" spans="7:9" x14ac:dyDescent="0.25">
      <c r="G17502"/>
      <c r="I17502" s="112"/>
    </row>
    <row r="17503" spans="7:9" x14ac:dyDescent="0.25">
      <c r="G17503"/>
      <c r="I17503" s="112"/>
    </row>
    <row r="17504" spans="7:9" x14ac:dyDescent="0.25">
      <c r="G17504"/>
      <c r="I17504" s="112"/>
    </row>
    <row r="17505" spans="7:9" x14ac:dyDescent="0.25">
      <c r="G17505"/>
      <c r="I17505" s="112"/>
    </row>
    <row r="17506" spans="7:9" x14ac:dyDescent="0.25">
      <c r="G17506"/>
      <c r="I17506" s="112"/>
    </row>
    <row r="17507" spans="7:9" x14ac:dyDescent="0.25">
      <c r="G17507"/>
      <c r="I17507" s="112"/>
    </row>
    <row r="17508" spans="7:9" x14ac:dyDescent="0.25">
      <c r="G17508"/>
      <c r="I17508" s="112"/>
    </row>
    <row r="17509" spans="7:9" x14ac:dyDescent="0.25">
      <c r="G17509"/>
      <c r="I17509" s="112"/>
    </row>
    <row r="17510" spans="7:9" x14ac:dyDescent="0.25">
      <c r="G17510"/>
      <c r="I17510" s="112"/>
    </row>
    <row r="17511" spans="7:9" x14ac:dyDescent="0.25">
      <c r="G17511"/>
      <c r="I17511" s="112"/>
    </row>
    <row r="17512" spans="7:9" x14ac:dyDescent="0.25">
      <c r="G17512"/>
      <c r="I17512" s="112"/>
    </row>
    <row r="17513" spans="7:9" x14ac:dyDescent="0.25">
      <c r="G17513"/>
      <c r="I17513" s="112"/>
    </row>
    <row r="17514" spans="7:9" x14ac:dyDescent="0.25">
      <c r="G17514"/>
      <c r="I17514" s="112"/>
    </row>
    <row r="17515" spans="7:9" x14ac:dyDescent="0.25">
      <c r="G17515"/>
      <c r="I17515" s="112"/>
    </row>
    <row r="17516" spans="7:9" x14ac:dyDescent="0.25">
      <c r="G17516"/>
      <c r="I17516" s="112"/>
    </row>
    <row r="17517" spans="7:9" x14ac:dyDescent="0.25">
      <c r="G17517"/>
      <c r="I17517" s="112"/>
    </row>
    <row r="17518" spans="7:9" x14ac:dyDescent="0.25">
      <c r="G17518"/>
      <c r="I17518" s="112"/>
    </row>
    <row r="17519" spans="7:9" x14ac:dyDescent="0.25">
      <c r="G17519"/>
      <c r="I17519" s="112"/>
    </row>
    <row r="17520" spans="7:9" x14ac:dyDescent="0.25">
      <c r="G17520"/>
      <c r="I17520" s="112"/>
    </row>
    <row r="17521" spans="7:9" x14ac:dyDescent="0.25">
      <c r="G17521"/>
      <c r="I17521" s="112"/>
    </row>
    <row r="17522" spans="7:9" x14ac:dyDescent="0.25">
      <c r="G17522"/>
      <c r="I17522" s="112"/>
    </row>
    <row r="17523" spans="7:9" x14ac:dyDescent="0.25">
      <c r="G17523"/>
      <c r="I17523" s="112"/>
    </row>
    <row r="17524" spans="7:9" x14ac:dyDescent="0.25">
      <c r="G17524"/>
      <c r="I17524" s="112"/>
    </row>
    <row r="17525" spans="7:9" x14ac:dyDescent="0.25">
      <c r="G17525"/>
      <c r="I17525" s="112"/>
    </row>
    <row r="17526" spans="7:9" x14ac:dyDescent="0.25">
      <c r="G17526"/>
      <c r="I17526" s="112"/>
    </row>
    <row r="17527" spans="7:9" x14ac:dyDescent="0.25">
      <c r="G17527"/>
      <c r="I17527" s="112"/>
    </row>
    <row r="17528" spans="7:9" x14ac:dyDescent="0.25">
      <c r="G17528"/>
      <c r="I17528" s="112"/>
    </row>
    <row r="17529" spans="7:9" x14ac:dyDescent="0.25">
      <c r="G17529"/>
      <c r="I17529" s="112"/>
    </row>
    <row r="17530" spans="7:9" x14ac:dyDescent="0.25">
      <c r="G17530"/>
      <c r="I17530" s="112"/>
    </row>
    <row r="17531" spans="7:9" x14ac:dyDescent="0.25">
      <c r="G17531"/>
      <c r="I17531" s="112"/>
    </row>
    <row r="17532" spans="7:9" x14ac:dyDescent="0.25">
      <c r="G17532"/>
      <c r="I17532" s="112"/>
    </row>
    <row r="17533" spans="7:9" x14ac:dyDescent="0.25">
      <c r="G17533"/>
      <c r="I17533" s="112"/>
    </row>
    <row r="17534" spans="7:9" x14ac:dyDescent="0.25">
      <c r="G17534"/>
      <c r="I17534" s="112"/>
    </row>
    <row r="17535" spans="7:9" x14ac:dyDescent="0.25">
      <c r="G17535"/>
      <c r="I17535" s="112"/>
    </row>
    <row r="17536" spans="7:9" x14ac:dyDescent="0.25">
      <c r="G17536"/>
      <c r="I17536" s="112"/>
    </row>
    <row r="17537" spans="7:9" x14ac:dyDescent="0.25">
      <c r="G17537"/>
      <c r="I17537" s="112"/>
    </row>
    <row r="17538" spans="7:9" x14ac:dyDescent="0.25">
      <c r="G17538"/>
      <c r="I17538" s="112"/>
    </row>
    <row r="17539" spans="7:9" x14ac:dyDescent="0.25">
      <c r="G17539"/>
      <c r="I17539" s="112"/>
    </row>
    <row r="17540" spans="7:9" x14ac:dyDescent="0.25">
      <c r="G17540"/>
      <c r="I17540" s="112"/>
    </row>
    <row r="17541" spans="7:9" x14ac:dyDescent="0.25">
      <c r="G17541"/>
      <c r="I17541" s="112"/>
    </row>
    <row r="17542" spans="7:9" x14ac:dyDescent="0.25">
      <c r="G17542"/>
      <c r="I17542" s="112"/>
    </row>
    <row r="17543" spans="7:9" x14ac:dyDescent="0.25">
      <c r="G17543"/>
      <c r="I17543" s="112"/>
    </row>
    <row r="17544" spans="7:9" x14ac:dyDescent="0.25">
      <c r="G17544"/>
      <c r="I17544" s="112"/>
    </row>
    <row r="17545" spans="7:9" x14ac:dyDescent="0.25">
      <c r="G17545"/>
      <c r="I17545" s="112"/>
    </row>
    <row r="17546" spans="7:9" x14ac:dyDescent="0.25">
      <c r="G17546"/>
      <c r="I17546" s="112"/>
    </row>
    <row r="17547" spans="7:9" x14ac:dyDescent="0.25">
      <c r="G17547"/>
      <c r="I17547" s="112"/>
    </row>
    <row r="17548" spans="7:9" x14ac:dyDescent="0.25">
      <c r="G17548"/>
      <c r="I17548" s="112"/>
    </row>
    <row r="17549" spans="7:9" x14ac:dyDescent="0.25">
      <c r="G17549"/>
      <c r="I17549" s="112"/>
    </row>
    <row r="17550" spans="7:9" x14ac:dyDescent="0.25">
      <c r="G17550"/>
      <c r="I17550" s="112"/>
    </row>
    <row r="17551" spans="7:9" x14ac:dyDescent="0.25">
      <c r="G17551"/>
      <c r="I17551" s="112"/>
    </row>
    <row r="17552" spans="7:9" x14ac:dyDescent="0.25">
      <c r="G17552"/>
      <c r="I17552" s="112"/>
    </row>
    <row r="17553" spans="7:9" x14ac:dyDescent="0.25">
      <c r="G17553"/>
      <c r="I17553" s="112"/>
    </row>
    <row r="17554" spans="7:9" x14ac:dyDescent="0.25">
      <c r="G17554"/>
      <c r="I17554" s="112"/>
    </row>
    <row r="17555" spans="7:9" x14ac:dyDescent="0.25">
      <c r="G17555"/>
      <c r="I17555" s="112"/>
    </row>
    <row r="17556" spans="7:9" x14ac:dyDescent="0.25">
      <c r="G17556"/>
      <c r="I17556" s="112"/>
    </row>
    <row r="17557" spans="7:9" x14ac:dyDescent="0.25">
      <c r="G17557"/>
      <c r="I17557" s="112"/>
    </row>
    <row r="17558" spans="7:9" x14ac:dyDescent="0.25">
      <c r="G17558"/>
      <c r="I17558" s="112"/>
    </row>
    <row r="17559" spans="7:9" x14ac:dyDescent="0.25">
      <c r="G17559"/>
      <c r="I17559" s="112"/>
    </row>
    <row r="17560" spans="7:9" x14ac:dyDescent="0.25">
      <c r="G17560"/>
      <c r="I17560" s="112"/>
    </row>
    <row r="17561" spans="7:9" x14ac:dyDescent="0.25">
      <c r="G17561"/>
      <c r="I17561" s="112"/>
    </row>
    <row r="17562" spans="7:9" x14ac:dyDescent="0.25">
      <c r="G17562"/>
      <c r="I17562" s="112"/>
    </row>
    <row r="17563" spans="7:9" x14ac:dyDescent="0.25">
      <c r="G17563"/>
      <c r="I17563" s="112"/>
    </row>
    <row r="17564" spans="7:9" x14ac:dyDescent="0.25">
      <c r="G17564"/>
      <c r="I17564" s="112"/>
    </row>
    <row r="17565" spans="7:9" x14ac:dyDescent="0.25">
      <c r="G17565"/>
      <c r="I17565" s="112"/>
    </row>
    <row r="17566" spans="7:9" x14ac:dyDescent="0.25">
      <c r="G17566"/>
      <c r="I17566" s="112"/>
    </row>
    <row r="17567" spans="7:9" x14ac:dyDescent="0.25">
      <c r="G17567"/>
      <c r="I17567" s="112"/>
    </row>
    <row r="17568" spans="7:9" x14ac:dyDescent="0.25">
      <c r="G17568"/>
      <c r="I17568" s="112"/>
    </row>
    <row r="17569" spans="7:9" x14ac:dyDescent="0.25">
      <c r="G17569"/>
      <c r="I17569" s="112"/>
    </row>
    <row r="17570" spans="7:9" x14ac:dyDescent="0.25">
      <c r="G17570"/>
      <c r="I17570" s="112"/>
    </row>
    <row r="17571" spans="7:9" x14ac:dyDescent="0.25">
      <c r="G17571"/>
      <c r="I17571" s="112"/>
    </row>
    <row r="17572" spans="7:9" x14ac:dyDescent="0.25">
      <c r="G17572"/>
      <c r="I17572" s="112"/>
    </row>
    <row r="17573" spans="7:9" x14ac:dyDescent="0.25">
      <c r="G17573"/>
      <c r="I17573" s="112"/>
    </row>
    <row r="17574" spans="7:9" x14ac:dyDescent="0.25">
      <c r="G17574"/>
      <c r="I17574" s="112"/>
    </row>
    <row r="17575" spans="7:9" x14ac:dyDescent="0.25">
      <c r="G17575"/>
      <c r="I17575" s="112"/>
    </row>
    <row r="17576" spans="7:9" x14ac:dyDescent="0.25">
      <c r="G17576"/>
      <c r="I17576" s="112"/>
    </row>
    <row r="17577" spans="7:9" x14ac:dyDescent="0.25">
      <c r="G17577"/>
      <c r="I17577" s="112"/>
    </row>
    <row r="17578" spans="7:9" x14ac:dyDescent="0.25">
      <c r="G17578"/>
      <c r="I17578" s="112"/>
    </row>
    <row r="17579" spans="7:9" x14ac:dyDescent="0.25">
      <c r="G17579"/>
      <c r="I17579" s="112"/>
    </row>
    <row r="17580" spans="7:9" x14ac:dyDescent="0.25">
      <c r="G17580"/>
      <c r="I17580" s="112"/>
    </row>
    <row r="17581" spans="7:9" x14ac:dyDescent="0.25">
      <c r="G17581"/>
      <c r="I17581" s="112"/>
    </row>
    <row r="17582" spans="7:9" x14ac:dyDescent="0.25">
      <c r="G17582"/>
      <c r="I17582" s="112"/>
    </row>
    <row r="17583" spans="7:9" x14ac:dyDescent="0.25">
      <c r="G17583"/>
      <c r="I17583" s="112"/>
    </row>
    <row r="17584" spans="7:9" x14ac:dyDescent="0.25">
      <c r="G17584"/>
      <c r="I17584" s="112"/>
    </row>
    <row r="17585" spans="7:9" x14ac:dyDescent="0.25">
      <c r="G17585"/>
      <c r="I17585" s="112"/>
    </row>
    <row r="17586" spans="7:9" x14ac:dyDescent="0.25">
      <c r="G17586"/>
      <c r="I17586" s="112"/>
    </row>
    <row r="17587" spans="7:9" x14ac:dyDescent="0.25">
      <c r="G17587"/>
      <c r="I17587" s="112"/>
    </row>
    <row r="17588" spans="7:9" x14ac:dyDescent="0.25">
      <c r="G17588"/>
      <c r="I17588" s="112"/>
    </row>
    <row r="17589" spans="7:9" x14ac:dyDescent="0.25">
      <c r="G17589"/>
      <c r="I17589" s="112"/>
    </row>
    <row r="17590" spans="7:9" x14ac:dyDescent="0.25">
      <c r="G17590"/>
      <c r="I17590" s="112"/>
    </row>
    <row r="17591" spans="7:9" x14ac:dyDescent="0.25">
      <c r="G17591"/>
      <c r="I17591" s="112"/>
    </row>
    <row r="17592" spans="7:9" x14ac:dyDescent="0.25">
      <c r="G17592"/>
      <c r="I17592" s="112"/>
    </row>
    <row r="17593" spans="7:9" x14ac:dyDescent="0.25">
      <c r="G17593"/>
      <c r="I17593" s="112"/>
    </row>
    <row r="17594" spans="7:9" x14ac:dyDescent="0.25">
      <c r="G17594"/>
      <c r="I17594" s="112"/>
    </row>
    <row r="17595" spans="7:9" x14ac:dyDescent="0.25">
      <c r="G17595"/>
      <c r="I17595" s="112"/>
    </row>
    <row r="17596" spans="7:9" x14ac:dyDescent="0.25">
      <c r="G17596"/>
      <c r="I17596" s="112"/>
    </row>
    <row r="17597" spans="7:9" x14ac:dyDescent="0.25">
      <c r="G17597"/>
      <c r="I17597" s="112"/>
    </row>
    <row r="17598" spans="7:9" x14ac:dyDescent="0.25">
      <c r="G17598"/>
      <c r="I17598" s="112"/>
    </row>
    <row r="17599" spans="7:9" x14ac:dyDescent="0.25">
      <c r="G17599"/>
      <c r="I17599" s="112"/>
    </row>
    <row r="17600" spans="7:9" x14ac:dyDescent="0.25">
      <c r="G17600"/>
      <c r="I17600" s="112"/>
    </row>
    <row r="17601" spans="7:9" x14ac:dyDescent="0.25">
      <c r="G17601"/>
      <c r="I17601" s="112"/>
    </row>
    <row r="17602" spans="7:9" x14ac:dyDescent="0.25">
      <c r="G17602"/>
      <c r="I17602" s="112"/>
    </row>
    <row r="17603" spans="7:9" x14ac:dyDescent="0.25">
      <c r="G17603"/>
      <c r="I17603" s="112"/>
    </row>
    <row r="17604" spans="7:9" x14ac:dyDescent="0.25">
      <c r="G17604"/>
      <c r="I17604" s="112"/>
    </row>
    <row r="17605" spans="7:9" x14ac:dyDescent="0.25">
      <c r="G17605"/>
      <c r="I17605" s="112"/>
    </row>
    <row r="17606" spans="7:9" x14ac:dyDescent="0.25">
      <c r="G17606"/>
      <c r="I17606" s="112"/>
    </row>
    <row r="17607" spans="7:9" x14ac:dyDescent="0.25">
      <c r="G17607"/>
      <c r="I17607" s="112"/>
    </row>
    <row r="17608" spans="7:9" x14ac:dyDescent="0.25">
      <c r="G17608"/>
      <c r="I17608" s="112"/>
    </row>
    <row r="17609" spans="7:9" x14ac:dyDescent="0.25">
      <c r="G17609"/>
      <c r="I17609" s="112"/>
    </row>
    <row r="17610" spans="7:9" x14ac:dyDescent="0.25">
      <c r="G17610"/>
      <c r="I17610" s="112"/>
    </row>
    <row r="17611" spans="7:9" x14ac:dyDescent="0.25">
      <c r="G17611"/>
      <c r="I17611" s="112"/>
    </row>
    <row r="17612" spans="7:9" x14ac:dyDescent="0.25">
      <c r="G17612"/>
      <c r="I17612" s="112"/>
    </row>
    <row r="17613" spans="7:9" x14ac:dyDescent="0.25">
      <c r="G17613"/>
      <c r="I17613" s="112"/>
    </row>
    <row r="17614" spans="7:9" x14ac:dyDescent="0.25">
      <c r="G17614"/>
      <c r="I17614" s="112"/>
    </row>
    <row r="17615" spans="7:9" x14ac:dyDescent="0.25">
      <c r="G17615"/>
      <c r="I17615" s="112"/>
    </row>
    <row r="17616" spans="7:9" x14ac:dyDescent="0.25">
      <c r="G17616"/>
      <c r="I17616" s="112"/>
    </row>
    <row r="17617" spans="7:9" x14ac:dyDescent="0.25">
      <c r="G17617"/>
      <c r="I17617" s="112"/>
    </row>
    <row r="17618" spans="7:9" x14ac:dyDescent="0.25">
      <c r="G17618"/>
      <c r="I17618" s="112"/>
    </row>
    <row r="17619" spans="7:9" x14ac:dyDescent="0.25">
      <c r="G17619"/>
      <c r="I17619" s="112"/>
    </row>
    <row r="17620" spans="7:9" x14ac:dyDescent="0.25">
      <c r="G17620"/>
      <c r="I17620" s="112"/>
    </row>
    <row r="17621" spans="7:9" x14ac:dyDescent="0.25">
      <c r="G17621"/>
      <c r="I17621" s="112"/>
    </row>
    <row r="17622" spans="7:9" x14ac:dyDescent="0.25">
      <c r="G17622"/>
      <c r="I17622" s="112"/>
    </row>
    <row r="17623" spans="7:9" x14ac:dyDescent="0.25">
      <c r="G17623"/>
      <c r="I17623" s="112"/>
    </row>
    <row r="17624" spans="7:9" x14ac:dyDescent="0.25">
      <c r="G17624"/>
      <c r="I17624" s="112"/>
    </row>
    <row r="17625" spans="7:9" x14ac:dyDescent="0.25">
      <c r="G17625"/>
      <c r="I17625" s="112"/>
    </row>
    <row r="17626" spans="7:9" x14ac:dyDescent="0.25">
      <c r="G17626"/>
      <c r="I17626" s="112"/>
    </row>
    <row r="17627" spans="7:9" x14ac:dyDescent="0.25">
      <c r="G17627"/>
      <c r="I17627" s="112"/>
    </row>
    <row r="17628" spans="7:9" x14ac:dyDescent="0.25">
      <c r="G17628"/>
      <c r="I17628" s="112"/>
    </row>
    <row r="17629" spans="7:9" x14ac:dyDescent="0.25">
      <c r="G17629"/>
      <c r="I17629" s="112"/>
    </row>
    <row r="17630" spans="7:9" x14ac:dyDescent="0.25">
      <c r="G17630"/>
      <c r="I17630" s="112"/>
    </row>
    <row r="17631" spans="7:9" x14ac:dyDescent="0.25">
      <c r="G17631"/>
      <c r="I17631" s="112"/>
    </row>
    <row r="17632" spans="7:9" x14ac:dyDescent="0.25">
      <c r="G17632"/>
      <c r="I17632" s="112"/>
    </row>
    <row r="17633" spans="7:9" x14ac:dyDescent="0.25">
      <c r="G17633"/>
      <c r="I17633" s="112"/>
    </row>
    <row r="17634" spans="7:9" x14ac:dyDescent="0.25">
      <c r="G17634"/>
      <c r="I17634" s="112"/>
    </row>
    <row r="17635" spans="7:9" x14ac:dyDescent="0.25">
      <c r="G17635"/>
      <c r="I17635" s="112"/>
    </row>
    <row r="17636" spans="7:9" x14ac:dyDescent="0.25">
      <c r="G17636"/>
      <c r="I17636" s="112"/>
    </row>
    <row r="17637" spans="7:9" x14ac:dyDescent="0.25">
      <c r="G17637"/>
      <c r="I17637" s="112"/>
    </row>
    <row r="17638" spans="7:9" x14ac:dyDescent="0.25">
      <c r="G17638"/>
      <c r="I17638" s="112"/>
    </row>
    <row r="17639" spans="7:9" x14ac:dyDescent="0.25">
      <c r="G17639"/>
      <c r="I17639" s="112"/>
    </row>
    <row r="17640" spans="7:9" x14ac:dyDescent="0.25">
      <c r="G17640"/>
      <c r="I17640" s="112"/>
    </row>
    <row r="17641" spans="7:9" x14ac:dyDescent="0.25">
      <c r="G17641"/>
      <c r="I17641" s="112"/>
    </row>
    <row r="17642" spans="7:9" x14ac:dyDescent="0.25">
      <c r="G17642"/>
      <c r="I17642" s="112"/>
    </row>
    <row r="17643" spans="7:9" x14ac:dyDescent="0.25">
      <c r="G17643"/>
      <c r="I17643" s="112"/>
    </row>
    <row r="17644" spans="7:9" x14ac:dyDescent="0.25">
      <c r="G17644"/>
      <c r="I17644" s="112"/>
    </row>
    <row r="17645" spans="7:9" x14ac:dyDescent="0.25">
      <c r="G17645"/>
      <c r="I17645" s="112"/>
    </row>
    <row r="17646" spans="7:9" x14ac:dyDescent="0.25">
      <c r="G17646"/>
      <c r="I17646" s="112"/>
    </row>
    <row r="17647" spans="7:9" x14ac:dyDescent="0.25">
      <c r="G17647"/>
      <c r="I17647" s="112"/>
    </row>
    <row r="17648" spans="7:9" x14ac:dyDescent="0.25">
      <c r="G17648"/>
      <c r="I17648" s="112"/>
    </row>
    <row r="17649" spans="7:9" x14ac:dyDescent="0.25">
      <c r="G17649"/>
      <c r="I17649" s="112"/>
    </row>
    <row r="17650" spans="7:9" x14ac:dyDescent="0.25">
      <c r="G17650"/>
      <c r="I17650" s="112"/>
    </row>
    <row r="17651" spans="7:9" x14ac:dyDescent="0.25">
      <c r="G17651"/>
      <c r="I17651" s="112"/>
    </row>
    <row r="17652" spans="7:9" x14ac:dyDescent="0.25">
      <c r="G17652"/>
      <c r="I17652" s="112"/>
    </row>
    <row r="17653" spans="7:9" x14ac:dyDescent="0.25">
      <c r="G17653"/>
      <c r="I17653" s="112"/>
    </row>
    <row r="17654" spans="7:9" x14ac:dyDescent="0.25">
      <c r="G17654"/>
      <c r="I17654" s="112"/>
    </row>
    <row r="17655" spans="7:9" x14ac:dyDescent="0.25">
      <c r="G17655"/>
      <c r="I17655" s="112"/>
    </row>
    <row r="17656" spans="7:9" x14ac:dyDescent="0.25">
      <c r="G17656"/>
      <c r="I17656" s="112"/>
    </row>
    <row r="17657" spans="7:9" x14ac:dyDescent="0.25">
      <c r="G17657"/>
      <c r="I17657" s="112"/>
    </row>
    <row r="17658" spans="7:9" x14ac:dyDescent="0.25">
      <c r="G17658"/>
      <c r="I17658" s="112"/>
    </row>
    <row r="17659" spans="7:9" x14ac:dyDescent="0.25">
      <c r="G17659"/>
      <c r="I17659" s="112"/>
    </row>
    <row r="17660" spans="7:9" x14ac:dyDescent="0.25">
      <c r="G17660"/>
      <c r="I17660" s="112"/>
    </row>
    <row r="17661" spans="7:9" x14ac:dyDescent="0.25">
      <c r="G17661"/>
      <c r="I17661" s="112"/>
    </row>
    <row r="17662" spans="7:9" x14ac:dyDescent="0.25">
      <c r="G17662"/>
      <c r="I17662" s="112"/>
    </row>
    <row r="17663" spans="7:9" x14ac:dyDescent="0.25">
      <c r="G17663"/>
      <c r="I17663" s="112"/>
    </row>
    <row r="17664" spans="7:9" x14ac:dyDescent="0.25">
      <c r="G17664"/>
      <c r="I17664" s="112"/>
    </row>
    <row r="17665" spans="7:9" x14ac:dyDescent="0.25">
      <c r="G17665"/>
      <c r="I17665" s="112"/>
    </row>
    <row r="17666" spans="7:9" x14ac:dyDescent="0.25">
      <c r="G17666"/>
      <c r="I17666" s="112"/>
    </row>
    <row r="17667" spans="7:9" x14ac:dyDescent="0.25">
      <c r="G17667"/>
      <c r="I17667" s="112"/>
    </row>
    <row r="17668" spans="7:9" x14ac:dyDescent="0.25">
      <c r="G17668"/>
      <c r="I17668" s="112"/>
    </row>
    <row r="17669" spans="7:9" x14ac:dyDescent="0.25">
      <c r="G17669"/>
      <c r="I17669" s="112"/>
    </row>
    <row r="17670" spans="7:9" x14ac:dyDescent="0.25">
      <c r="G17670"/>
      <c r="I17670" s="112"/>
    </row>
    <row r="17671" spans="7:9" x14ac:dyDescent="0.25">
      <c r="G17671"/>
      <c r="I17671" s="112"/>
    </row>
    <row r="17672" spans="7:9" x14ac:dyDescent="0.25">
      <c r="G17672"/>
      <c r="I17672" s="112"/>
    </row>
    <row r="17673" spans="7:9" x14ac:dyDescent="0.25">
      <c r="G17673"/>
      <c r="I17673" s="112"/>
    </row>
    <row r="17674" spans="7:9" x14ac:dyDescent="0.25">
      <c r="G17674"/>
      <c r="I17674" s="112"/>
    </row>
    <row r="17675" spans="7:9" x14ac:dyDescent="0.25">
      <c r="G17675"/>
      <c r="I17675" s="112"/>
    </row>
    <row r="17676" spans="7:9" x14ac:dyDescent="0.25">
      <c r="G17676"/>
      <c r="I17676" s="112"/>
    </row>
    <row r="17677" spans="7:9" x14ac:dyDescent="0.25">
      <c r="G17677"/>
      <c r="I17677" s="112"/>
    </row>
    <row r="17678" spans="7:9" x14ac:dyDescent="0.25">
      <c r="G17678"/>
      <c r="I17678" s="112"/>
    </row>
    <row r="17679" spans="7:9" x14ac:dyDescent="0.25">
      <c r="G17679"/>
      <c r="I17679" s="112"/>
    </row>
    <row r="17680" spans="7:9" x14ac:dyDescent="0.25">
      <c r="G17680"/>
      <c r="I17680" s="112"/>
    </row>
    <row r="17681" spans="7:9" x14ac:dyDescent="0.25">
      <c r="G17681"/>
      <c r="I17681" s="112"/>
    </row>
    <row r="17682" spans="7:9" x14ac:dyDescent="0.25">
      <c r="G17682"/>
      <c r="I17682" s="112"/>
    </row>
    <row r="17683" spans="7:9" x14ac:dyDescent="0.25">
      <c r="G17683"/>
      <c r="I17683" s="112"/>
    </row>
    <row r="17684" spans="7:9" x14ac:dyDescent="0.25">
      <c r="G17684"/>
      <c r="I17684" s="112"/>
    </row>
    <row r="17685" spans="7:9" x14ac:dyDescent="0.25">
      <c r="G17685"/>
      <c r="I17685" s="112"/>
    </row>
    <row r="17686" spans="7:9" x14ac:dyDescent="0.25">
      <c r="G17686"/>
      <c r="I17686" s="112"/>
    </row>
    <row r="17687" spans="7:9" x14ac:dyDescent="0.25">
      <c r="G17687"/>
      <c r="I17687" s="112"/>
    </row>
    <row r="17688" spans="7:9" x14ac:dyDescent="0.25">
      <c r="G17688"/>
      <c r="I17688" s="112"/>
    </row>
    <row r="17689" spans="7:9" x14ac:dyDescent="0.25">
      <c r="G17689"/>
      <c r="I17689" s="112"/>
    </row>
    <row r="17690" spans="7:9" x14ac:dyDescent="0.25">
      <c r="G17690"/>
      <c r="I17690" s="112"/>
    </row>
    <row r="17691" spans="7:9" x14ac:dyDescent="0.25">
      <c r="G17691"/>
      <c r="I17691" s="112"/>
    </row>
    <row r="17692" spans="7:9" x14ac:dyDescent="0.25">
      <c r="G17692"/>
      <c r="I17692" s="112"/>
    </row>
    <row r="17693" spans="7:9" x14ac:dyDescent="0.25">
      <c r="G17693"/>
      <c r="I17693" s="112"/>
    </row>
    <row r="17694" spans="7:9" x14ac:dyDescent="0.25">
      <c r="G17694"/>
      <c r="I17694" s="112"/>
    </row>
    <row r="17695" spans="7:9" x14ac:dyDescent="0.25">
      <c r="G17695"/>
      <c r="I17695" s="112"/>
    </row>
    <row r="17696" spans="7:9" x14ac:dyDescent="0.25">
      <c r="G17696"/>
      <c r="I17696" s="112"/>
    </row>
    <row r="17697" spans="7:9" x14ac:dyDescent="0.25">
      <c r="G17697"/>
      <c r="I17697" s="112"/>
    </row>
    <row r="17698" spans="7:9" x14ac:dyDescent="0.25">
      <c r="G17698"/>
      <c r="I17698" s="112"/>
    </row>
    <row r="17699" spans="7:9" x14ac:dyDescent="0.25">
      <c r="G17699"/>
      <c r="I17699" s="112"/>
    </row>
    <row r="17700" spans="7:9" x14ac:dyDescent="0.25">
      <c r="G17700"/>
      <c r="I17700" s="112"/>
    </row>
    <row r="17701" spans="7:9" x14ac:dyDescent="0.25">
      <c r="G17701"/>
      <c r="I17701" s="112"/>
    </row>
    <row r="17702" spans="7:9" x14ac:dyDescent="0.25">
      <c r="G17702"/>
      <c r="I17702" s="112"/>
    </row>
    <row r="17703" spans="7:9" x14ac:dyDescent="0.25">
      <c r="G17703"/>
      <c r="I17703" s="112"/>
    </row>
    <row r="17704" spans="7:9" x14ac:dyDescent="0.25">
      <c r="G17704"/>
      <c r="I17704" s="112"/>
    </row>
    <row r="17705" spans="7:9" x14ac:dyDescent="0.25">
      <c r="G17705"/>
      <c r="I17705" s="112"/>
    </row>
    <row r="17706" spans="7:9" x14ac:dyDescent="0.25">
      <c r="G17706"/>
      <c r="I17706" s="112"/>
    </row>
    <row r="17707" spans="7:9" x14ac:dyDescent="0.25">
      <c r="G17707"/>
      <c r="I17707" s="112"/>
    </row>
    <row r="17708" spans="7:9" x14ac:dyDescent="0.25">
      <c r="G17708"/>
      <c r="I17708" s="112"/>
    </row>
    <row r="17709" spans="7:9" x14ac:dyDescent="0.25">
      <c r="G17709"/>
      <c r="I17709" s="112"/>
    </row>
    <row r="17710" spans="7:9" x14ac:dyDescent="0.25">
      <c r="G17710"/>
      <c r="I17710" s="112"/>
    </row>
    <row r="17711" spans="7:9" x14ac:dyDescent="0.25">
      <c r="G17711"/>
      <c r="I17711" s="112"/>
    </row>
    <row r="17712" spans="7:9" x14ac:dyDescent="0.25">
      <c r="G17712"/>
      <c r="I17712" s="112"/>
    </row>
    <row r="17713" spans="7:9" x14ac:dyDescent="0.25">
      <c r="G17713"/>
      <c r="I17713" s="112"/>
    </row>
    <row r="17714" spans="7:9" x14ac:dyDescent="0.25">
      <c r="G17714"/>
      <c r="I17714" s="112"/>
    </row>
    <row r="17715" spans="7:9" x14ac:dyDescent="0.25">
      <c r="G17715"/>
      <c r="I17715" s="112"/>
    </row>
    <row r="17716" spans="7:9" x14ac:dyDescent="0.25">
      <c r="G17716"/>
      <c r="I17716" s="112"/>
    </row>
    <row r="17717" spans="7:9" x14ac:dyDescent="0.25">
      <c r="G17717"/>
      <c r="I17717" s="112"/>
    </row>
    <row r="17718" spans="7:9" x14ac:dyDescent="0.25">
      <c r="G17718"/>
      <c r="I17718" s="112"/>
    </row>
    <row r="17719" spans="7:9" x14ac:dyDescent="0.25">
      <c r="G17719"/>
      <c r="I17719" s="112"/>
    </row>
    <row r="17720" spans="7:9" x14ac:dyDescent="0.25">
      <c r="G17720"/>
      <c r="I17720" s="112"/>
    </row>
    <row r="17721" spans="7:9" x14ac:dyDescent="0.25">
      <c r="G17721"/>
      <c r="I17721" s="112"/>
    </row>
    <row r="17722" spans="7:9" x14ac:dyDescent="0.25">
      <c r="G17722"/>
      <c r="I17722" s="112"/>
    </row>
    <row r="17723" spans="7:9" x14ac:dyDescent="0.25">
      <c r="G17723"/>
      <c r="I17723" s="112"/>
    </row>
    <row r="17724" spans="7:9" x14ac:dyDescent="0.25">
      <c r="G17724"/>
      <c r="I17724" s="112"/>
    </row>
    <row r="17725" spans="7:9" x14ac:dyDescent="0.25">
      <c r="G17725"/>
      <c r="I17725" s="112"/>
    </row>
    <row r="17726" spans="7:9" x14ac:dyDescent="0.25">
      <c r="G17726"/>
      <c r="I17726" s="112"/>
    </row>
    <row r="17727" spans="7:9" x14ac:dyDescent="0.25">
      <c r="G17727"/>
      <c r="I17727" s="112"/>
    </row>
    <row r="17728" spans="7:9" x14ac:dyDescent="0.25">
      <c r="G17728"/>
      <c r="I17728" s="112"/>
    </row>
    <row r="17729" spans="7:9" x14ac:dyDescent="0.25">
      <c r="G17729"/>
      <c r="I17729" s="112"/>
    </row>
    <row r="17730" spans="7:9" x14ac:dyDescent="0.25">
      <c r="G17730"/>
      <c r="I17730" s="112"/>
    </row>
    <row r="17731" spans="7:9" x14ac:dyDescent="0.25">
      <c r="G17731"/>
      <c r="I17731" s="112"/>
    </row>
    <row r="17732" spans="7:9" x14ac:dyDescent="0.25">
      <c r="G17732"/>
      <c r="I17732" s="112"/>
    </row>
    <row r="17733" spans="7:9" x14ac:dyDescent="0.25">
      <c r="G17733"/>
      <c r="I17733" s="112"/>
    </row>
    <row r="17734" spans="7:9" x14ac:dyDescent="0.25">
      <c r="G17734"/>
      <c r="I17734" s="112"/>
    </row>
    <row r="17735" spans="7:9" x14ac:dyDescent="0.25">
      <c r="G17735"/>
      <c r="I17735" s="112"/>
    </row>
    <row r="17736" spans="7:9" x14ac:dyDescent="0.25">
      <c r="G17736"/>
      <c r="I17736" s="112"/>
    </row>
    <row r="17737" spans="7:9" x14ac:dyDescent="0.25">
      <c r="G17737"/>
      <c r="I17737" s="112"/>
    </row>
    <row r="17738" spans="7:9" x14ac:dyDescent="0.25">
      <c r="G17738"/>
      <c r="I17738" s="112"/>
    </row>
    <row r="17739" spans="7:9" x14ac:dyDescent="0.25">
      <c r="G17739"/>
      <c r="I17739" s="112"/>
    </row>
    <row r="17740" spans="7:9" x14ac:dyDescent="0.25">
      <c r="G17740"/>
      <c r="I17740" s="112"/>
    </row>
    <row r="17741" spans="7:9" x14ac:dyDescent="0.25">
      <c r="G17741"/>
      <c r="I17741" s="112"/>
    </row>
    <row r="17742" spans="7:9" x14ac:dyDescent="0.25">
      <c r="G17742"/>
      <c r="I17742" s="112"/>
    </row>
    <row r="17743" spans="7:9" x14ac:dyDescent="0.25">
      <c r="G17743"/>
      <c r="I17743" s="112"/>
    </row>
    <row r="17744" spans="7:9" x14ac:dyDescent="0.25">
      <c r="G17744"/>
      <c r="I17744" s="112"/>
    </row>
    <row r="17745" spans="7:9" x14ac:dyDescent="0.25">
      <c r="G17745"/>
      <c r="I17745" s="112"/>
    </row>
    <row r="17746" spans="7:9" x14ac:dyDescent="0.25">
      <c r="G17746"/>
      <c r="I17746" s="112"/>
    </row>
    <row r="17747" spans="7:9" x14ac:dyDescent="0.25">
      <c r="G17747"/>
      <c r="I17747" s="112"/>
    </row>
    <row r="17748" spans="7:9" x14ac:dyDescent="0.25">
      <c r="G17748"/>
      <c r="I17748" s="112"/>
    </row>
    <row r="17749" spans="7:9" x14ac:dyDescent="0.25">
      <c r="G17749"/>
      <c r="I17749" s="112"/>
    </row>
    <row r="17750" spans="7:9" x14ac:dyDescent="0.25">
      <c r="G17750"/>
      <c r="I17750" s="112"/>
    </row>
    <row r="17751" spans="7:9" x14ac:dyDescent="0.25">
      <c r="G17751"/>
      <c r="I17751" s="112"/>
    </row>
    <row r="17752" spans="7:9" x14ac:dyDescent="0.25">
      <c r="G17752"/>
      <c r="I17752" s="112"/>
    </row>
    <row r="17753" spans="7:9" x14ac:dyDescent="0.25">
      <c r="G17753"/>
      <c r="I17753" s="112"/>
    </row>
    <row r="17754" spans="7:9" x14ac:dyDescent="0.25">
      <c r="G17754"/>
      <c r="I17754" s="112"/>
    </row>
    <row r="17755" spans="7:9" x14ac:dyDescent="0.25">
      <c r="G17755"/>
      <c r="I17755" s="112"/>
    </row>
    <row r="17756" spans="7:9" x14ac:dyDescent="0.25">
      <c r="G17756"/>
      <c r="I17756" s="112"/>
    </row>
    <row r="17757" spans="7:9" x14ac:dyDescent="0.25">
      <c r="G17757"/>
      <c r="I17757" s="112"/>
    </row>
    <row r="17758" spans="7:9" x14ac:dyDescent="0.25">
      <c r="G17758"/>
      <c r="I17758" s="112"/>
    </row>
    <row r="17759" spans="7:9" x14ac:dyDescent="0.25">
      <c r="G17759"/>
      <c r="I17759" s="112"/>
    </row>
    <row r="17760" spans="7:9" x14ac:dyDescent="0.25">
      <c r="G17760"/>
      <c r="I17760" s="112"/>
    </row>
    <row r="17761" spans="7:9" x14ac:dyDescent="0.25">
      <c r="G17761"/>
      <c r="I17761" s="112"/>
    </row>
    <row r="17762" spans="7:9" x14ac:dyDescent="0.25">
      <c r="G17762"/>
      <c r="I17762" s="112"/>
    </row>
    <row r="17763" spans="7:9" x14ac:dyDescent="0.25">
      <c r="G17763"/>
      <c r="I17763" s="112"/>
    </row>
    <row r="17764" spans="7:9" x14ac:dyDescent="0.25">
      <c r="G17764"/>
      <c r="I17764" s="112"/>
    </row>
    <row r="17765" spans="7:9" x14ac:dyDescent="0.25">
      <c r="G17765"/>
      <c r="I17765" s="112"/>
    </row>
    <row r="17766" spans="7:9" x14ac:dyDescent="0.25">
      <c r="G17766"/>
      <c r="I17766" s="112"/>
    </row>
    <row r="17767" spans="7:9" x14ac:dyDescent="0.25">
      <c r="G17767"/>
      <c r="I17767" s="112"/>
    </row>
    <row r="17768" spans="7:9" x14ac:dyDescent="0.25">
      <c r="G17768"/>
      <c r="I17768" s="112"/>
    </row>
    <row r="17769" spans="7:9" x14ac:dyDescent="0.25">
      <c r="G17769"/>
      <c r="I17769" s="112"/>
    </row>
    <row r="17770" spans="7:9" x14ac:dyDescent="0.25">
      <c r="G17770"/>
      <c r="I17770" s="112"/>
    </row>
    <row r="17771" spans="7:9" x14ac:dyDescent="0.25">
      <c r="G17771"/>
      <c r="I17771" s="112"/>
    </row>
    <row r="17772" spans="7:9" x14ac:dyDescent="0.25">
      <c r="G17772"/>
      <c r="I17772" s="112"/>
    </row>
    <row r="17773" spans="7:9" x14ac:dyDescent="0.25">
      <c r="G17773"/>
      <c r="I17773" s="112"/>
    </row>
    <row r="17774" spans="7:9" x14ac:dyDescent="0.25">
      <c r="G17774"/>
      <c r="I17774" s="112"/>
    </row>
    <row r="17775" spans="7:9" x14ac:dyDescent="0.25">
      <c r="G17775"/>
      <c r="I17775" s="112"/>
    </row>
    <row r="17776" spans="7:9" x14ac:dyDescent="0.25">
      <c r="G17776"/>
      <c r="I17776" s="112"/>
    </row>
    <row r="17777" spans="7:9" x14ac:dyDescent="0.25">
      <c r="G17777"/>
      <c r="I17777" s="112"/>
    </row>
    <row r="17778" spans="7:9" x14ac:dyDescent="0.25">
      <c r="G17778"/>
      <c r="I17778" s="112"/>
    </row>
    <row r="17779" spans="7:9" x14ac:dyDescent="0.25">
      <c r="G17779"/>
      <c r="I17779" s="112"/>
    </row>
    <row r="17780" spans="7:9" x14ac:dyDescent="0.25">
      <c r="G17780"/>
      <c r="I17780" s="112"/>
    </row>
    <row r="17781" spans="7:9" x14ac:dyDescent="0.25">
      <c r="G17781"/>
      <c r="I17781" s="112"/>
    </row>
    <row r="17782" spans="7:9" x14ac:dyDescent="0.25">
      <c r="G17782"/>
      <c r="I17782" s="112"/>
    </row>
    <row r="17783" spans="7:9" x14ac:dyDescent="0.25">
      <c r="G17783"/>
      <c r="I17783" s="112"/>
    </row>
    <row r="17784" spans="7:9" x14ac:dyDescent="0.25">
      <c r="G17784"/>
      <c r="I17784" s="112"/>
    </row>
    <row r="17785" spans="7:9" x14ac:dyDescent="0.25">
      <c r="G17785"/>
      <c r="I17785" s="112"/>
    </row>
    <row r="17786" spans="7:9" x14ac:dyDescent="0.25">
      <c r="G17786"/>
      <c r="I17786" s="112"/>
    </row>
    <row r="17787" spans="7:9" x14ac:dyDescent="0.25">
      <c r="G17787"/>
      <c r="I17787" s="112"/>
    </row>
    <row r="17788" spans="7:9" x14ac:dyDescent="0.25">
      <c r="G17788"/>
      <c r="I17788" s="112"/>
    </row>
    <row r="17789" spans="7:9" x14ac:dyDescent="0.25">
      <c r="G17789"/>
      <c r="I17789" s="112"/>
    </row>
    <row r="17790" spans="7:9" x14ac:dyDescent="0.25">
      <c r="G17790"/>
      <c r="I17790" s="112"/>
    </row>
    <row r="17791" spans="7:9" x14ac:dyDescent="0.25">
      <c r="G17791"/>
      <c r="I17791" s="112"/>
    </row>
    <row r="17792" spans="7:9" x14ac:dyDescent="0.25">
      <c r="G17792"/>
      <c r="I17792" s="112"/>
    </row>
    <row r="17793" spans="7:9" x14ac:dyDescent="0.25">
      <c r="G17793"/>
      <c r="I17793" s="112"/>
    </row>
    <row r="17794" spans="7:9" x14ac:dyDescent="0.25">
      <c r="G17794"/>
      <c r="I17794" s="112"/>
    </row>
    <row r="17795" spans="7:9" x14ac:dyDescent="0.25">
      <c r="G17795"/>
      <c r="I17795" s="112"/>
    </row>
    <row r="17796" spans="7:9" x14ac:dyDescent="0.25">
      <c r="G17796"/>
      <c r="I17796" s="112"/>
    </row>
    <row r="17797" spans="7:9" x14ac:dyDescent="0.25">
      <c r="G17797"/>
      <c r="I17797" s="112"/>
    </row>
    <row r="17798" spans="7:9" x14ac:dyDescent="0.25">
      <c r="G17798"/>
      <c r="I17798" s="112"/>
    </row>
    <row r="17799" spans="7:9" x14ac:dyDescent="0.25">
      <c r="G17799"/>
      <c r="I17799" s="112"/>
    </row>
    <row r="17800" spans="7:9" x14ac:dyDescent="0.25">
      <c r="G17800"/>
      <c r="I17800" s="112"/>
    </row>
    <row r="17801" spans="7:9" x14ac:dyDescent="0.25">
      <c r="G17801"/>
      <c r="I17801" s="112"/>
    </row>
    <row r="17802" spans="7:9" x14ac:dyDescent="0.25">
      <c r="G17802"/>
      <c r="I17802" s="112"/>
    </row>
    <row r="17803" spans="7:9" x14ac:dyDescent="0.25">
      <c r="G17803"/>
      <c r="I17803" s="112"/>
    </row>
    <row r="17804" spans="7:9" x14ac:dyDescent="0.25">
      <c r="G17804"/>
      <c r="I17804" s="112"/>
    </row>
    <row r="17805" spans="7:9" x14ac:dyDescent="0.25">
      <c r="G17805"/>
      <c r="I17805" s="112"/>
    </row>
    <row r="17806" spans="7:9" x14ac:dyDescent="0.25">
      <c r="G17806"/>
      <c r="I17806" s="112"/>
    </row>
    <row r="17807" spans="7:9" x14ac:dyDescent="0.25">
      <c r="G17807"/>
      <c r="I17807" s="112"/>
    </row>
    <row r="17808" spans="7:9" x14ac:dyDescent="0.25">
      <c r="G17808"/>
      <c r="I17808" s="112"/>
    </row>
    <row r="17809" spans="7:9" x14ac:dyDescent="0.25">
      <c r="G17809"/>
      <c r="I17809" s="112"/>
    </row>
    <row r="17810" spans="7:9" x14ac:dyDescent="0.25">
      <c r="G17810"/>
      <c r="I17810" s="112"/>
    </row>
    <row r="17811" spans="7:9" x14ac:dyDescent="0.25">
      <c r="G17811"/>
      <c r="I17811" s="112"/>
    </row>
    <row r="17812" spans="7:9" x14ac:dyDescent="0.25">
      <c r="G17812"/>
      <c r="I17812" s="112"/>
    </row>
    <row r="17813" spans="7:9" x14ac:dyDescent="0.25">
      <c r="G17813"/>
      <c r="I17813" s="112"/>
    </row>
    <row r="17814" spans="7:9" x14ac:dyDescent="0.25">
      <c r="G17814"/>
      <c r="I17814" s="112"/>
    </row>
    <row r="17815" spans="7:9" x14ac:dyDescent="0.25">
      <c r="G17815"/>
      <c r="I17815" s="112"/>
    </row>
    <row r="17816" spans="7:9" x14ac:dyDescent="0.25">
      <c r="G17816"/>
      <c r="I17816" s="112"/>
    </row>
    <row r="17817" spans="7:9" x14ac:dyDescent="0.25">
      <c r="G17817"/>
      <c r="I17817" s="112"/>
    </row>
    <row r="17818" spans="7:9" x14ac:dyDescent="0.25">
      <c r="G17818"/>
      <c r="I17818" s="112"/>
    </row>
    <row r="17819" spans="7:9" x14ac:dyDescent="0.25">
      <c r="G17819"/>
      <c r="I17819" s="112"/>
    </row>
    <row r="17820" spans="7:9" x14ac:dyDescent="0.25">
      <c r="G17820"/>
      <c r="I17820" s="112"/>
    </row>
    <row r="17821" spans="7:9" x14ac:dyDescent="0.25">
      <c r="G17821"/>
      <c r="I17821" s="112"/>
    </row>
    <row r="17822" spans="7:9" x14ac:dyDescent="0.25">
      <c r="G17822"/>
      <c r="I17822" s="112"/>
    </row>
    <row r="17823" spans="7:9" x14ac:dyDescent="0.25">
      <c r="G17823"/>
      <c r="I17823" s="112"/>
    </row>
    <row r="17824" spans="7:9" x14ac:dyDescent="0.25">
      <c r="G17824"/>
      <c r="I17824" s="112"/>
    </row>
    <row r="17825" spans="7:9" x14ac:dyDescent="0.25">
      <c r="G17825"/>
      <c r="I17825" s="112"/>
    </row>
    <row r="17826" spans="7:9" x14ac:dyDescent="0.25">
      <c r="G17826"/>
      <c r="I17826" s="112"/>
    </row>
    <row r="17827" spans="7:9" x14ac:dyDescent="0.25">
      <c r="G17827"/>
      <c r="I17827" s="112"/>
    </row>
    <row r="17828" spans="7:9" x14ac:dyDescent="0.25">
      <c r="G17828"/>
      <c r="I17828" s="112"/>
    </row>
    <row r="17829" spans="7:9" x14ac:dyDescent="0.25">
      <c r="G17829"/>
      <c r="I17829" s="112"/>
    </row>
    <row r="17830" spans="7:9" x14ac:dyDescent="0.25">
      <c r="G17830"/>
      <c r="I17830" s="112"/>
    </row>
    <row r="17831" spans="7:9" x14ac:dyDescent="0.25">
      <c r="G17831"/>
      <c r="I17831" s="112"/>
    </row>
    <row r="17832" spans="7:9" x14ac:dyDescent="0.25">
      <c r="G17832"/>
      <c r="I17832" s="112"/>
    </row>
    <row r="17833" spans="7:9" x14ac:dyDescent="0.25">
      <c r="G17833"/>
      <c r="I17833" s="112"/>
    </row>
    <row r="17834" spans="7:9" x14ac:dyDescent="0.25">
      <c r="G17834"/>
      <c r="I17834" s="112"/>
    </row>
    <row r="17835" spans="7:9" x14ac:dyDescent="0.25">
      <c r="G17835"/>
      <c r="I17835" s="112"/>
    </row>
    <row r="17836" spans="7:9" x14ac:dyDescent="0.25">
      <c r="G17836"/>
      <c r="I17836" s="112"/>
    </row>
    <row r="17837" spans="7:9" x14ac:dyDescent="0.25">
      <c r="G17837"/>
      <c r="I17837" s="112"/>
    </row>
    <row r="17838" spans="7:9" x14ac:dyDescent="0.25">
      <c r="G17838"/>
      <c r="I17838" s="112"/>
    </row>
    <row r="17839" spans="7:9" x14ac:dyDescent="0.25">
      <c r="G17839"/>
      <c r="I17839" s="112"/>
    </row>
    <row r="17840" spans="7:9" x14ac:dyDescent="0.25">
      <c r="G17840"/>
      <c r="I17840" s="112"/>
    </row>
    <row r="17841" spans="7:9" x14ac:dyDescent="0.25">
      <c r="G17841"/>
      <c r="I17841" s="112"/>
    </row>
    <row r="17842" spans="7:9" x14ac:dyDescent="0.25">
      <c r="G17842"/>
      <c r="I17842" s="112"/>
    </row>
    <row r="17843" spans="7:9" x14ac:dyDescent="0.25">
      <c r="G17843"/>
      <c r="I17843" s="112"/>
    </row>
    <row r="17844" spans="7:9" x14ac:dyDescent="0.25">
      <c r="G17844"/>
      <c r="I17844" s="112"/>
    </row>
    <row r="17845" spans="7:9" x14ac:dyDescent="0.25">
      <c r="G17845"/>
      <c r="I17845" s="112"/>
    </row>
    <row r="17846" spans="7:9" x14ac:dyDescent="0.25">
      <c r="G17846"/>
      <c r="I17846" s="112"/>
    </row>
    <row r="17847" spans="7:9" x14ac:dyDescent="0.25">
      <c r="G17847"/>
      <c r="I17847" s="112"/>
    </row>
    <row r="17848" spans="7:9" x14ac:dyDescent="0.25">
      <c r="G17848"/>
      <c r="I17848" s="112"/>
    </row>
    <row r="17849" spans="7:9" x14ac:dyDescent="0.25">
      <c r="G17849"/>
      <c r="I17849" s="112"/>
    </row>
    <row r="17850" spans="7:9" x14ac:dyDescent="0.25">
      <c r="G17850"/>
      <c r="I17850" s="112"/>
    </row>
    <row r="17851" spans="7:9" x14ac:dyDescent="0.25">
      <c r="G17851"/>
      <c r="I17851" s="112"/>
    </row>
    <row r="17852" spans="7:9" x14ac:dyDescent="0.25">
      <c r="G17852"/>
      <c r="I17852" s="112"/>
    </row>
    <row r="17853" spans="7:9" x14ac:dyDescent="0.25">
      <c r="G17853"/>
      <c r="I17853" s="112"/>
    </row>
    <row r="17854" spans="7:9" x14ac:dyDescent="0.25">
      <c r="G17854"/>
      <c r="I17854" s="112"/>
    </row>
    <row r="17855" spans="7:9" x14ac:dyDescent="0.25">
      <c r="G17855"/>
      <c r="I17855" s="112"/>
    </row>
    <row r="17856" spans="7:9" x14ac:dyDescent="0.25">
      <c r="G17856"/>
      <c r="I17856" s="112"/>
    </row>
    <row r="17857" spans="7:9" x14ac:dyDescent="0.25">
      <c r="G17857"/>
      <c r="I17857" s="112"/>
    </row>
    <row r="17858" spans="7:9" x14ac:dyDescent="0.25">
      <c r="G17858"/>
      <c r="I17858" s="112"/>
    </row>
    <row r="17859" spans="7:9" x14ac:dyDescent="0.25">
      <c r="G17859"/>
      <c r="I17859" s="112"/>
    </row>
    <row r="17860" spans="7:9" x14ac:dyDescent="0.25">
      <c r="G17860"/>
      <c r="I17860" s="112"/>
    </row>
    <row r="17861" spans="7:9" x14ac:dyDescent="0.25">
      <c r="G17861"/>
      <c r="I17861" s="112"/>
    </row>
    <row r="17862" spans="7:9" x14ac:dyDescent="0.25">
      <c r="G17862"/>
      <c r="I17862" s="112"/>
    </row>
    <row r="17863" spans="7:9" x14ac:dyDescent="0.25">
      <c r="G17863"/>
      <c r="I17863" s="112"/>
    </row>
    <row r="17864" spans="7:9" x14ac:dyDescent="0.25">
      <c r="G17864"/>
      <c r="I17864" s="112"/>
    </row>
    <row r="17865" spans="7:9" x14ac:dyDescent="0.25">
      <c r="G17865"/>
      <c r="I17865" s="112"/>
    </row>
    <row r="17866" spans="7:9" x14ac:dyDescent="0.25">
      <c r="G17866"/>
      <c r="I17866" s="112"/>
    </row>
    <row r="17867" spans="7:9" x14ac:dyDescent="0.25">
      <c r="G17867"/>
      <c r="I17867" s="112"/>
    </row>
    <row r="17868" spans="7:9" x14ac:dyDescent="0.25">
      <c r="G17868"/>
      <c r="I17868" s="112"/>
    </row>
    <row r="17869" spans="7:9" x14ac:dyDescent="0.25">
      <c r="G17869"/>
      <c r="I17869" s="112"/>
    </row>
    <row r="17870" spans="7:9" x14ac:dyDescent="0.25">
      <c r="G17870"/>
      <c r="I17870" s="112"/>
    </row>
    <row r="17871" spans="7:9" x14ac:dyDescent="0.25">
      <c r="G17871"/>
      <c r="I17871" s="112"/>
    </row>
    <row r="17872" spans="7:9" x14ac:dyDescent="0.25">
      <c r="G17872"/>
      <c r="I17872" s="112"/>
    </row>
    <row r="17873" spans="7:9" x14ac:dyDescent="0.25">
      <c r="G17873"/>
      <c r="I17873" s="112"/>
    </row>
    <row r="17874" spans="7:9" x14ac:dyDescent="0.25">
      <c r="G17874"/>
      <c r="I17874" s="112"/>
    </row>
    <row r="17875" spans="7:9" x14ac:dyDescent="0.25">
      <c r="G17875"/>
      <c r="I17875" s="112"/>
    </row>
    <row r="17876" spans="7:9" x14ac:dyDescent="0.25">
      <c r="G17876"/>
      <c r="I17876" s="112"/>
    </row>
    <row r="17877" spans="7:9" x14ac:dyDescent="0.25">
      <c r="G17877"/>
      <c r="I17877" s="112"/>
    </row>
    <row r="17878" spans="7:9" x14ac:dyDescent="0.25">
      <c r="G17878"/>
      <c r="I17878" s="112"/>
    </row>
    <row r="17879" spans="7:9" x14ac:dyDescent="0.25">
      <c r="G17879"/>
      <c r="I17879" s="112"/>
    </row>
    <row r="17880" spans="7:9" x14ac:dyDescent="0.25">
      <c r="G17880"/>
      <c r="I17880" s="112"/>
    </row>
    <row r="17881" spans="7:9" x14ac:dyDescent="0.25">
      <c r="G17881"/>
      <c r="I17881" s="112"/>
    </row>
    <row r="17882" spans="7:9" x14ac:dyDescent="0.25">
      <c r="G17882"/>
      <c r="I17882" s="112"/>
    </row>
    <row r="17883" spans="7:9" x14ac:dyDescent="0.25">
      <c r="G17883"/>
      <c r="I17883" s="112"/>
    </row>
    <row r="17884" spans="7:9" x14ac:dyDescent="0.25">
      <c r="G17884"/>
      <c r="I17884" s="112"/>
    </row>
    <row r="17885" spans="7:9" x14ac:dyDescent="0.25">
      <c r="G17885"/>
      <c r="I17885" s="112"/>
    </row>
    <row r="17886" spans="7:9" x14ac:dyDescent="0.25">
      <c r="G17886"/>
      <c r="I17886" s="112"/>
    </row>
    <row r="17887" spans="7:9" x14ac:dyDescent="0.25">
      <c r="G17887"/>
      <c r="I17887" s="112"/>
    </row>
    <row r="17888" spans="7:9" x14ac:dyDescent="0.25">
      <c r="G17888"/>
      <c r="I17888" s="112"/>
    </row>
    <row r="17889" spans="7:9" x14ac:dyDescent="0.25">
      <c r="G17889"/>
      <c r="I17889" s="112"/>
    </row>
    <row r="17890" spans="7:9" x14ac:dyDescent="0.25">
      <c r="G17890"/>
      <c r="I17890" s="112"/>
    </row>
    <row r="17891" spans="7:9" x14ac:dyDescent="0.25">
      <c r="G17891"/>
      <c r="I17891" s="112"/>
    </row>
    <row r="17892" spans="7:9" x14ac:dyDescent="0.25">
      <c r="G17892"/>
      <c r="I17892" s="112"/>
    </row>
    <row r="17893" spans="7:9" x14ac:dyDescent="0.25">
      <c r="G17893"/>
      <c r="I17893" s="112"/>
    </row>
    <row r="17894" spans="7:9" x14ac:dyDescent="0.25">
      <c r="G17894"/>
      <c r="I17894" s="112"/>
    </row>
    <row r="17895" spans="7:9" x14ac:dyDescent="0.25">
      <c r="G17895"/>
      <c r="I17895" s="112"/>
    </row>
    <row r="17896" spans="7:9" x14ac:dyDescent="0.25">
      <c r="G17896"/>
      <c r="I17896" s="112"/>
    </row>
    <row r="17897" spans="7:9" x14ac:dyDescent="0.25">
      <c r="G17897"/>
      <c r="I17897" s="112"/>
    </row>
    <row r="17898" spans="7:9" x14ac:dyDescent="0.25">
      <c r="G17898"/>
      <c r="I17898" s="112"/>
    </row>
    <row r="17899" spans="7:9" x14ac:dyDescent="0.25">
      <c r="G17899"/>
      <c r="I17899" s="112"/>
    </row>
    <row r="17900" spans="7:9" x14ac:dyDescent="0.25">
      <c r="G17900"/>
      <c r="I17900" s="112"/>
    </row>
    <row r="17901" spans="7:9" x14ac:dyDescent="0.25">
      <c r="G17901"/>
      <c r="I17901" s="112"/>
    </row>
    <row r="17902" spans="7:9" x14ac:dyDescent="0.25">
      <c r="G17902"/>
      <c r="I17902" s="112"/>
    </row>
    <row r="17903" spans="7:9" x14ac:dyDescent="0.25">
      <c r="G17903"/>
      <c r="I17903" s="112"/>
    </row>
    <row r="17904" spans="7:9" x14ac:dyDescent="0.25">
      <c r="G17904"/>
      <c r="I17904" s="112"/>
    </row>
    <row r="17905" spans="7:9" x14ac:dyDescent="0.25">
      <c r="G17905"/>
      <c r="I17905" s="112"/>
    </row>
    <row r="17906" spans="7:9" x14ac:dyDescent="0.25">
      <c r="G17906"/>
      <c r="I17906" s="112"/>
    </row>
    <row r="17907" spans="7:9" x14ac:dyDescent="0.25">
      <c r="G17907"/>
      <c r="I17907" s="112"/>
    </row>
    <row r="17908" spans="7:9" x14ac:dyDescent="0.25">
      <c r="G17908"/>
      <c r="I17908" s="112"/>
    </row>
    <row r="17909" spans="7:9" x14ac:dyDescent="0.25">
      <c r="G17909"/>
      <c r="I17909" s="112"/>
    </row>
    <row r="17910" spans="7:9" x14ac:dyDescent="0.25">
      <c r="G17910"/>
      <c r="I17910" s="112"/>
    </row>
    <row r="17911" spans="7:9" x14ac:dyDescent="0.25">
      <c r="G17911"/>
      <c r="I17911" s="112"/>
    </row>
    <row r="17912" spans="7:9" x14ac:dyDescent="0.25">
      <c r="G17912"/>
      <c r="I17912" s="112"/>
    </row>
    <row r="17913" spans="7:9" x14ac:dyDescent="0.25">
      <c r="G17913"/>
      <c r="I17913" s="112"/>
    </row>
    <row r="17914" spans="7:9" x14ac:dyDescent="0.25">
      <c r="G17914"/>
      <c r="I17914" s="112"/>
    </row>
    <row r="17915" spans="7:9" x14ac:dyDescent="0.25">
      <c r="G17915"/>
      <c r="I17915" s="112"/>
    </row>
    <row r="17916" spans="7:9" x14ac:dyDescent="0.25">
      <c r="G17916"/>
      <c r="I17916" s="112"/>
    </row>
    <row r="17917" spans="7:9" x14ac:dyDescent="0.25">
      <c r="G17917"/>
      <c r="I17917" s="112"/>
    </row>
    <row r="17918" spans="7:9" x14ac:dyDescent="0.25">
      <c r="G17918"/>
      <c r="I17918" s="112"/>
    </row>
    <row r="17919" spans="7:9" x14ac:dyDescent="0.25">
      <c r="G17919"/>
      <c r="I17919" s="112"/>
    </row>
    <row r="17920" spans="7:9" x14ac:dyDescent="0.25">
      <c r="G17920"/>
      <c r="I17920" s="112"/>
    </row>
    <row r="17921" spans="7:9" x14ac:dyDescent="0.25">
      <c r="G17921"/>
      <c r="I17921" s="112"/>
    </row>
    <row r="17922" spans="7:9" x14ac:dyDescent="0.25">
      <c r="G17922"/>
      <c r="I17922" s="112"/>
    </row>
    <row r="17923" spans="7:9" x14ac:dyDescent="0.25">
      <c r="G17923"/>
      <c r="I17923" s="112"/>
    </row>
    <row r="17924" spans="7:9" x14ac:dyDescent="0.25">
      <c r="G17924"/>
      <c r="I17924" s="112"/>
    </row>
    <row r="17925" spans="7:9" x14ac:dyDescent="0.25">
      <c r="G17925"/>
      <c r="I17925" s="112"/>
    </row>
    <row r="17926" spans="7:9" x14ac:dyDescent="0.25">
      <c r="G17926"/>
      <c r="I17926" s="112"/>
    </row>
    <row r="17927" spans="7:9" x14ac:dyDescent="0.25">
      <c r="G17927"/>
      <c r="I17927" s="112"/>
    </row>
    <row r="17928" spans="7:9" x14ac:dyDescent="0.25">
      <c r="G17928"/>
      <c r="I17928" s="112"/>
    </row>
    <row r="17929" spans="7:9" x14ac:dyDescent="0.25">
      <c r="G17929"/>
      <c r="I17929" s="112"/>
    </row>
    <row r="17930" spans="7:9" x14ac:dyDescent="0.25">
      <c r="G17930"/>
      <c r="I17930" s="112"/>
    </row>
    <row r="17931" spans="7:9" x14ac:dyDescent="0.25">
      <c r="G17931"/>
      <c r="I17931" s="112"/>
    </row>
    <row r="17932" spans="7:9" x14ac:dyDescent="0.25">
      <c r="G17932"/>
      <c r="I17932" s="112"/>
    </row>
    <row r="17933" spans="7:9" x14ac:dyDescent="0.25">
      <c r="G17933"/>
      <c r="I17933" s="112"/>
    </row>
    <row r="17934" spans="7:9" x14ac:dyDescent="0.25">
      <c r="G17934"/>
      <c r="I17934" s="112"/>
    </row>
    <row r="17935" spans="7:9" x14ac:dyDescent="0.25">
      <c r="G17935"/>
      <c r="I17935" s="112"/>
    </row>
    <row r="17936" spans="7:9" x14ac:dyDescent="0.25">
      <c r="G17936"/>
      <c r="I17936" s="112"/>
    </row>
    <row r="17937" spans="7:9" x14ac:dyDescent="0.25">
      <c r="G17937"/>
      <c r="I17937" s="112"/>
    </row>
    <row r="17938" spans="7:9" x14ac:dyDescent="0.25">
      <c r="G17938"/>
      <c r="I17938" s="112"/>
    </row>
    <row r="17939" spans="7:9" x14ac:dyDescent="0.25">
      <c r="G17939"/>
      <c r="I17939" s="112"/>
    </row>
    <row r="17940" spans="7:9" x14ac:dyDescent="0.25">
      <c r="G17940"/>
      <c r="I17940" s="112"/>
    </row>
    <row r="17941" spans="7:9" x14ac:dyDescent="0.25">
      <c r="G17941"/>
      <c r="I17941" s="112"/>
    </row>
    <row r="17942" spans="7:9" x14ac:dyDescent="0.25">
      <c r="G17942"/>
      <c r="I17942" s="112"/>
    </row>
    <row r="17943" spans="7:9" x14ac:dyDescent="0.25">
      <c r="G17943"/>
      <c r="I17943" s="112"/>
    </row>
    <row r="17944" spans="7:9" x14ac:dyDescent="0.25">
      <c r="G17944"/>
      <c r="I17944" s="112"/>
    </row>
    <row r="17945" spans="7:9" x14ac:dyDescent="0.25">
      <c r="G17945"/>
      <c r="I17945" s="112"/>
    </row>
    <row r="17946" spans="7:9" x14ac:dyDescent="0.25">
      <c r="G17946"/>
      <c r="I17946" s="112"/>
    </row>
    <row r="17947" spans="7:9" x14ac:dyDescent="0.25">
      <c r="G17947"/>
      <c r="I17947" s="112"/>
    </row>
    <row r="17948" spans="7:9" x14ac:dyDescent="0.25">
      <c r="G17948"/>
      <c r="I17948" s="112"/>
    </row>
    <row r="17949" spans="7:9" x14ac:dyDescent="0.25">
      <c r="G17949"/>
      <c r="I17949" s="112"/>
    </row>
    <row r="17950" spans="7:9" x14ac:dyDescent="0.25">
      <c r="G17950"/>
      <c r="I17950" s="112"/>
    </row>
    <row r="17951" spans="7:9" x14ac:dyDescent="0.25">
      <c r="G17951"/>
      <c r="I17951" s="112"/>
    </row>
    <row r="17952" spans="7:9" x14ac:dyDescent="0.25">
      <c r="G17952"/>
      <c r="I17952" s="112"/>
    </row>
    <row r="17953" spans="7:9" x14ac:dyDescent="0.25">
      <c r="G17953"/>
      <c r="I17953" s="112"/>
    </row>
    <row r="17954" spans="7:9" x14ac:dyDescent="0.25">
      <c r="G17954"/>
      <c r="I17954" s="112"/>
    </row>
    <row r="17955" spans="7:9" x14ac:dyDescent="0.25">
      <c r="G17955"/>
      <c r="I17955" s="112"/>
    </row>
    <row r="17956" spans="7:9" x14ac:dyDescent="0.25">
      <c r="G17956"/>
      <c r="I17956" s="112"/>
    </row>
    <row r="17957" spans="7:9" x14ac:dyDescent="0.25">
      <c r="G17957"/>
      <c r="I17957" s="112"/>
    </row>
    <row r="17958" spans="7:9" x14ac:dyDescent="0.25">
      <c r="G17958"/>
      <c r="I17958" s="112"/>
    </row>
    <row r="17959" spans="7:9" x14ac:dyDescent="0.25">
      <c r="G17959"/>
      <c r="I17959" s="112"/>
    </row>
    <row r="17960" spans="7:9" x14ac:dyDescent="0.25">
      <c r="G17960"/>
      <c r="I17960" s="112"/>
    </row>
    <row r="17961" spans="7:9" x14ac:dyDescent="0.25">
      <c r="G17961"/>
      <c r="I17961" s="112"/>
    </row>
    <row r="17962" spans="7:9" x14ac:dyDescent="0.25">
      <c r="G17962"/>
      <c r="I17962" s="112"/>
    </row>
    <row r="17963" spans="7:9" x14ac:dyDescent="0.25">
      <c r="G17963"/>
      <c r="I17963" s="112"/>
    </row>
    <row r="17964" spans="7:9" x14ac:dyDescent="0.25">
      <c r="G17964"/>
      <c r="I17964" s="112"/>
    </row>
    <row r="17965" spans="7:9" x14ac:dyDescent="0.25">
      <c r="G17965"/>
      <c r="I17965" s="112"/>
    </row>
    <row r="17966" spans="7:9" x14ac:dyDescent="0.25">
      <c r="G17966"/>
      <c r="I17966" s="112"/>
    </row>
    <row r="17967" spans="7:9" x14ac:dyDescent="0.25">
      <c r="G17967"/>
      <c r="I17967" s="112"/>
    </row>
    <row r="17968" spans="7:9" x14ac:dyDescent="0.25">
      <c r="G17968"/>
      <c r="I17968" s="112"/>
    </row>
    <row r="17969" spans="7:9" x14ac:dyDescent="0.25">
      <c r="G17969"/>
      <c r="I17969" s="112"/>
    </row>
    <row r="17970" spans="7:9" x14ac:dyDescent="0.25">
      <c r="G17970"/>
      <c r="I17970" s="112"/>
    </row>
    <row r="17971" spans="7:9" x14ac:dyDescent="0.25">
      <c r="G17971"/>
      <c r="I17971" s="112"/>
    </row>
    <row r="17972" spans="7:9" x14ac:dyDescent="0.25">
      <c r="G17972"/>
      <c r="I17972" s="112"/>
    </row>
    <row r="17973" spans="7:9" x14ac:dyDescent="0.25">
      <c r="G17973"/>
      <c r="I17973" s="112"/>
    </row>
    <row r="17974" spans="7:9" x14ac:dyDescent="0.25">
      <c r="G17974"/>
      <c r="I17974" s="112"/>
    </row>
    <row r="17975" spans="7:9" x14ac:dyDescent="0.25">
      <c r="G17975"/>
      <c r="I17975" s="112"/>
    </row>
    <row r="17976" spans="7:9" x14ac:dyDescent="0.25">
      <c r="G17976"/>
      <c r="I17976" s="112"/>
    </row>
    <row r="17977" spans="7:9" x14ac:dyDescent="0.25">
      <c r="G17977"/>
      <c r="I17977" s="112"/>
    </row>
    <row r="17978" spans="7:9" x14ac:dyDescent="0.25">
      <c r="G17978"/>
      <c r="I17978" s="112"/>
    </row>
    <row r="17979" spans="7:9" x14ac:dyDescent="0.25">
      <c r="G17979"/>
      <c r="I17979" s="112"/>
    </row>
    <row r="17980" spans="7:9" x14ac:dyDescent="0.25">
      <c r="G17980"/>
      <c r="I17980" s="112"/>
    </row>
    <row r="17981" spans="7:9" x14ac:dyDescent="0.25">
      <c r="G17981"/>
      <c r="I17981" s="112"/>
    </row>
    <row r="17982" spans="7:9" x14ac:dyDescent="0.25">
      <c r="G17982"/>
      <c r="I17982" s="112"/>
    </row>
    <row r="17983" spans="7:9" x14ac:dyDescent="0.25">
      <c r="G17983"/>
      <c r="I17983" s="112"/>
    </row>
    <row r="17984" spans="7:9" x14ac:dyDescent="0.25">
      <c r="G17984"/>
      <c r="I17984" s="112"/>
    </row>
    <row r="17985" spans="7:9" x14ac:dyDescent="0.25">
      <c r="G17985"/>
      <c r="I17985" s="112"/>
    </row>
    <row r="17986" spans="7:9" x14ac:dyDescent="0.25">
      <c r="G17986"/>
      <c r="I17986" s="112"/>
    </row>
    <row r="17987" spans="7:9" x14ac:dyDescent="0.25">
      <c r="G17987"/>
      <c r="I17987" s="112"/>
    </row>
    <row r="17988" spans="7:9" x14ac:dyDescent="0.25">
      <c r="G17988"/>
      <c r="I17988" s="112"/>
    </row>
    <row r="17989" spans="7:9" x14ac:dyDescent="0.25">
      <c r="G17989"/>
      <c r="I17989" s="112"/>
    </row>
    <row r="17990" spans="7:9" x14ac:dyDescent="0.25">
      <c r="G17990"/>
      <c r="I17990" s="112"/>
    </row>
    <row r="17991" spans="7:9" x14ac:dyDescent="0.25">
      <c r="G17991"/>
      <c r="I17991" s="112"/>
    </row>
    <row r="17992" spans="7:9" x14ac:dyDescent="0.25">
      <c r="G17992"/>
      <c r="I17992" s="112"/>
    </row>
    <row r="17993" spans="7:9" x14ac:dyDescent="0.25">
      <c r="G17993"/>
      <c r="I17993" s="112"/>
    </row>
    <row r="17994" spans="7:9" x14ac:dyDescent="0.25">
      <c r="G17994"/>
      <c r="I17994" s="112"/>
    </row>
    <row r="17995" spans="7:9" x14ac:dyDescent="0.25">
      <c r="G17995"/>
      <c r="I17995" s="112"/>
    </row>
    <row r="17996" spans="7:9" x14ac:dyDescent="0.25">
      <c r="G17996"/>
      <c r="I17996" s="112"/>
    </row>
    <row r="17997" spans="7:9" x14ac:dyDescent="0.25">
      <c r="G17997"/>
      <c r="I17997" s="112"/>
    </row>
    <row r="17998" spans="7:9" x14ac:dyDescent="0.25">
      <c r="G17998"/>
      <c r="I17998" s="112"/>
    </row>
    <row r="17999" spans="7:9" x14ac:dyDescent="0.25">
      <c r="G17999"/>
      <c r="I17999" s="112"/>
    </row>
    <row r="18000" spans="7:9" x14ac:dyDescent="0.25">
      <c r="G18000"/>
      <c r="I18000" s="112"/>
    </row>
    <row r="18001" spans="7:9" x14ac:dyDescent="0.25">
      <c r="G18001"/>
      <c r="I18001" s="112"/>
    </row>
    <row r="18002" spans="7:9" x14ac:dyDescent="0.25">
      <c r="G18002"/>
      <c r="I18002" s="112"/>
    </row>
    <row r="18003" spans="7:9" x14ac:dyDescent="0.25">
      <c r="G18003"/>
      <c r="I18003" s="112"/>
    </row>
    <row r="18004" spans="7:9" x14ac:dyDescent="0.25">
      <c r="G18004"/>
      <c r="I18004" s="112"/>
    </row>
    <row r="18005" spans="7:9" x14ac:dyDescent="0.25">
      <c r="G18005"/>
      <c r="I18005" s="112"/>
    </row>
    <row r="18006" spans="7:9" x14ac:dyDescent="0.25">
      <c r="G18006"/>
      <c r="I18006" s="112"/>
    </row>
    <row r="18007" spans="7:9" x14ac:dyDescent="0.25">
      <c r="G18007"/>
      <c r="I18007" s="112"/>
    </row>
    <row r="18008" spans="7:9" x14ac:dyDescent="0.25">
      <c r="G18008"/>
      <c r="I18008" s="112"/>
    </row>
    <row r="18009" spans="7:9" x14ac:dyDescent="0.25">
      <c r="G18009"/>
      <c r="I18009" s="112"/>
    </row>
    <row r="18010" spans="7:9" x14ac:dyDescent="0.25">
      <c r="G18010"/>
      <c r="I18010" s="112"/>
    </row>
    <row r="18011" spans="7:9" x14ac:dyDescent="0.25">
      <c r="G18011"/>
      <c r="I18011" s="112"/>
    </row>
    <row r="18012" spans="7:9" x14ac:dyDescent="0.25">
      <c r="G18012"/>
      <c r="I18012" s="112"/>
    </row>
    <row r="18013" spans="7:9" x14ac:dyDescent="0.25">
      <c r="G18013"/>
      <c r="I18013" s="112"/>
    </row>
    <row r="18014" spans="7:9" x14ac:dyDescent="0.25">
      <c r="G18014"/>
      <c r="I18014" s="112"/>
    </row>
    <row r="18015" spans="7:9" x14ac:dyDescent="0.25">
      <c r="G18015"/>
      <c r="I18015" s="112"/>
    </row>
    <row r="18016" spans="7:9" x14ac:dyDescent="0.25">
      <c r="G18016"/>
      <c r="I18016" s="112"/>
    </row>
    <row r="18017" spans="7:9" x14ac:dyDescent="0.25">
      <c r="G18017"/>
      <c r="I18017" s="112"/>
    </row>
    <row r="18018" spans="7:9" x14ac:dyDescent="0.25">
      <c r="G18018"/>
      <c r="I18018" s="112"/>
    </row>
    <row r="18019" spans="7:9" x14ac:dyDescent="0.25">
      <c r="G18019"/>
      <c r="I18019" s="112"/>
    </row>
    <row r="18020" spans="7:9" x14ac:dyDescent="0.25">
      <c r="G18020"/>
      <c r="I18020" s="112"/>
    </row>
    <row r="18021" spans="7:9" x14ac:dyDescent="0.25">
      <c r="G18021"/>
      <c r="I18021" s="112"/>
    </row>
    <row r="18022" spans="7:9" x14ac:dyDescent="0.25">
      <c r="G18022"/>
      <c r="I18022" s="112"/>
    </row>
    <row r="18023" spans="7:9" x14ac:dyDescent="0.25">
      <c r="G18023"/>
      <c r="I18023" s="112"/>
    </row>
    <row r="18024" spans="7:9" x14ac:dyDescent="0.25">
      <c r="G18024"/>
      <c r="I18024" s="112"/>
    </row>
    <row r="18025" spans="7:9" x14ac:dyDescent="0.25">
      <c r="G18025"/>
      <c r="I18025" s="112"/>
    </row>
    <row r="18026" spans="7:9" x14ac:dyDescent="0.25">
      <c r="G18026"/>
      <c r="I18026" s="112"/>
    </row>
    <row r="18027" spans="7:9" x14ac:dyDescent="0.25">
      <c r="G18027"/>
      <c r="I18027" s="112"/>
    </row>
    <row r="18028" spans="7:9" x14ac:dyDescent="0.25">
      <c r="G18028"/>
      <c r="I18028" s="112"/>
    </row>
    <row r="18029" spans="7:9" x14ac:dyDescent="0.25">
      <c r="G18029"/>
      <c r="I18029" s="112"/>
    </row>
    <row r="18030" spans="7:9" x14ac:dyDescent="0.25">
      <c r="G18030"/>
      <c r="I18030" s="112"/>
    </row>
    <row r="18031" spans="7:9" x14ac:dyDescent="0.25">
      <c r="G18031"/>
      <c r="I18031" s="112"/>
    </row>
    <row r="18032" spans="7:9" x14ac:dyDescent="0.25">
      <c r="G18032"/>
      <c r="I18032" s="112"/>
    </row>
    <row r="18033" spans="7:9" x14ac:dyDescent="0.25">
      <c r="G18033"/>
      <c r="I18033" s="112"/>
    </row>
    <row r="18034" spans="7:9" x14ac:dyDescent="0.25">
      <c r="G18034"/>
      <c r="I18034" s="112"/>
    </row>
    <row r="18035" spans="7:9" x14ac:dyDescent="0.25">
      <c r="G18035"/>
      <c r="I18035" s="112"/>
    </row>
    <row r="18036" spans="7:9" x14ac:dyDescent="0.25">
      <c r="G18036"/>
      <c r="I18036" s="112"/>
    </row>
    <row r="18037" spans="7:9" x14ac:dyDescent="0.25">
      <c r="G18037"/>
      <c r="I18037" s="112"/>
    </row>
    <row r="18038" spans="7:9" x14ac:dyDescent="0.25">
      <c r="G18038"/>
      <c r="I18038" s="112"/>
    </row>
    <row r="18039" spans="7:9" x14ac:dyDescent="0.25">
      <c r="G18039"/>
      <c r="I18039" s="112"/>
    </row>
    <row r="18040" spans="7:9" x14ac:dyDescent="0.25">
      <c r="G18040"/>
      <c r="I18040" s="112"/>
    </row>
    <row r="18041" spans="7:9" x14ac:dyDescent="0.25">
      <c r="G18041"/>
      <c r="I18041" s="112"/>
    </row>
    <row r="18042" spans="7:9" x14ac:dyDescent="0.25">
      <c r="G18042"/>
      <c r="I18042" s="112"/>
    </row>
    <row r="18043" spans="7:9" x14ac:dyDescent="0.25">
      <c r="G18043"/>
      <c r="I18043" s="112"/>
    </row>
    <row r="18044" spans="7:9" x14ac:dyDescent="0.25">
      <c r="G18044"/>
      <c r="I18044" s="112"/>
    </row>
    <row r="18045" spans="7:9" x14ac:dyDescent="0.25">
      <c r="G18045"/>
      <c r="I18045" s="112"/>
    </row>
    <row r="18046" spans="7:9" x14ac:dyDescent="0.25">
      <c r="G18046"/>
      <c r="I18046" s="112"/>
    </row>
    <row r="18047" spans="7:9" x14ac:dyDescent="0.25">
      <c r="G18047"/>
      <c r="I18047" s="112"/>
    </row>
    <row r="18048" spans="7:9" x14ac:dyDescent="0.25">
      <c r="G18048"/>
      <c r="I18048" s="112"/>
    </row>
    <row r="18049" spans="7:9" x14ac:dyDescent="0.25">
      <c r="G18049"/>
      <c r="I18049" s="112"/>
    </row>
    <row r="18050" spans="7:9" x14ac:dyDescent="0.25">
      <c r="G18050"/>
      <c r="I18050" s="112"/>
    </row>
    <row r="18051" spans="7:9" x14ac:dyDescent="0.25">
      <c r="G18051"/>
      <c r="I18051" s="112"/>
    </row>
    <row r="18052" spans="7:9" x14ac:dyDescent="0.25">
      <c r="G18052"/>
      <c r="I18052" s="112"/>
    </row>
    <row r="18053" spans="7:9" x14ac:dyDescent="0.25">
      <c r="G18053"/>
      <c r="I18053" s="112"/>
    </row>
    <row r="18054" spans="7:9" x14ac:dyDescent="0.25">
      <c r="G18054"/>
      <c r="I18054" s="112"/>
    </row>
    <row r="18055" spans="7:9" x14ac:dyDescent="0.25">
      <c r="G18055"/>
      <c r="I18055" s="112"/>
    </row>
    <row r="18056" spans="7:9" x14ac:dyDescent="0.25">
      <c r="G18056"/>
      <c r="I18056" s="112"/>
    </row>
    <row r="18057" spans="7:9" x14ac:dyDescent="0.25">
      <c r="G18057"/>
      <c r="I18057" s="112"/>
    </row>
    <row r="18058" spans="7:9" x14ac:dyDescent="0.25">
      <c r="G18058"/>
      <c r="I18058" s="112"/>
    </row>
    <row r="18059" spans="7:9" x14ac:dyDescent="0.25">
      <c r="G18059"/>
      <c r="I18059" s="112"/>
    </row>
    <row r="18060" spans="7:9" x14ac:dyDescent="0.25">
      <c r="G18060"/>
      <c r="I18060" s="112"/>
    </row>
    <row r="18061" spans="7:9" x14ac:dyDescent="0.25">
      <c r="G18061"/>
      <c r="I18061" s="112"/>
    </row>
    <row r="18062" spans="7:9" x14ac:dyDescent="0.25">
      <c r="G18062"/>
      <c r="I18062" s="112"/>
    </row>
    <row r="18063" spans="7:9" x14ac:dyDescent="0.25">
      <c r="G18063"/>
      <c r="I18063" s="112"/>
    </row>
    <row r="18064" spans="7:9" x14ac:dyDescent="0.25">
      <c r="G18064"/>
      <c r="I18064" s="112"/>
    </row>
    <row r="18065" spans="7:9" x14ac:dyDescent="0.25">
      <c r="G18065"/>
      <c r="I18065" s="112"/>
    </row>
    <row r="18066" spans="7:9" x14ac:dyDescent="0.25">
      <c r="G18066"/>
      <c r="I18066" s="112"/>
    </row>
    <row r="18067" spans="7:9" x14ac:dyDescent="0.25">
      <c r="G18067"/>
      <c r="I18067" s="112"/>
    </row>
    <row r="18068" spans="7:9" x14ac:dyDescent="0.25">
      <c r="G18068"/>
      <c r="I18068" s="112"/>
    </row>
    <row r="18069" spans="7:9" x14ac:dyDescent="0.25">
      <c r="G18069"/>
      <c r="I18069" s="112"/>
    </row>
    <row r="18070" spans="7:9" x14ac:dyDescent="0.25">
      <c r="G18070"/>
      <c r="I18070" s="112"/>
    </row>
    <row r="18071" spans="7:9" x14ac:dyDescent="0.25">
      <c r="G18071"/>
      <c r="I18071" s="112"/>
    </row>
    <row r="18072" spans="7:9" x14ac:dyDescent="0.25">
      <c r="G18072"/>
      <c r="I18072" s="112"/>
    </row>
    <row r="18073" spans="7:9" x14ac:dyDescent="0.25">
      <c r="G18073"/>
      <c r="I18073" s="112"/>
    </row>
    <row r="18074" spans="7:9" x14ac:dyDescent="0.25">
      <c r="G18074"/>
      <c r="I18074" s="112"/>
    </row>
    <row r="18075" spans="7:9" x14ac:dyDescent="0.25">
      <c r="G18075"/>
      <c r="I18075" s="112"/>
    </row>
    <row r="18076" spans="7:9" x14ac:dyDescent="0.25">
      <c r="G18076"/>
      <c r="I18076" s="112"/>
    </row>
    <row r="18077" spans="7:9" x14ac:dyDescent="0.25">
      <c r="G18077"/>
      <c r="I18077" s="112"/>
    </row>
    <row r="18078" spans="7:9" x14ac:dyDescent="0.25">
      <c r="G18078"/>
      <c r="I18078" s="112"/>
    </row>
    <row r="18079" spans="7:9" x14ac:dyDescent="0.25">
      <c r="G18079"/>
      <c r="I18079" s="112"/>
    </row>
    <row r="18080" spans="7:9" x14ac:dyDescent="0.25">
      <c r="G18080"/>
      <c r="I18080" s="112"/>
    </row>
    <row r="18081" spans="7:9" x14ac:dyDescent="0.25">
      <c r="G18081"/>
      <c r="I18081" s="112"/>
    </row>
    <row r="18082" spans="7:9" x14ac:dyDescent="0.25">
      <c r="G18082"/>
      <c r="I18082" s="112"/>
    </row>
    <row r="18083" spans="7:9" x14ac:dyDescent="0.25">
      <c r="G18083"/>
      <c r="I18083" s="112"/>
    </row>
    <row r="18084" spans="7:9" x14ac:dyDescent="0.25">
      <c r="G18084"/>
      <c r="I18084" s="112"/>
    </row>
    <row r="18085" spans="7:9" x14ac:dyDescent="0.25">
      <c r="G18085"/>
      <c r="I18085" s="112"/>
    </row>
    <row r="18086" spans="7:9" x14ac:dyDescent="0.25">
      <c r="G18086"/>
      <c r="I18086" s="112"/>
    </row>
    <row r="18087" spans="7:9" x14ac:dyDescent="0.25">
      <c r="G18087"/>
      <c r="I18087" s="112"/>
    </row>
    <row r="18088" spans="7:9" x14ac:dyDescent="0.25">
      <c r="G18088"/>
      <c r="I18088" s="112"/>
    </row>
    <row r="18089" spans="7:9" x14ac:dyDescent="0.25">
      <c r="G18089"/>
      <c r="I18089" s="112"/>
    </row>
    <row r="18090" spans="7:9" x14ac:dyDescent="0.25">
      <c r="G18090"/>
      <c r="I18090" s="112"/>
    </row>
    <row r="18091" spans="7:9" x14ac:dyDescent="0.25">
      <c r="G18091"/>
      <c r="I18091" s="112"/>
    </row>
    <row r="18092" spans="7:9" x14ac:dyDescent="0.25">
      <c r="G18092"/>
      <c r="I18092" s="112"/>
    </row>
    <row r="18093" spans="7:9" x14ac:dyDescent="0.25">
      <c r="G18093"/>
      <c r="I18093" s="112"/>
    </row>
    <row r="18094" spans="7:9" x14ac:dyDescent="0.25">
      <c r="G18094"/>
      <c r="I18094" s="112"/>
    </row>
    <row r="18095" spans="7:9" x14ac:dyDescent="0.25">
      <c r="G18095"/>
      <c r="I18095" s="112"/>
    </row>
    <row r="18096" spans="7:9" x14ac:dyDescent="0.25">
      <c r="G18096"/>
      <c r="I18096" s="112"/>
    </row>
    <row r="18097" spans="7:9" x14ac:dyDescent="0.25">
      <c r="G18097"/>
      <c r="I18097" s="112"/>
    </row>
    <row r="18098" spans="7:9" x14ac:dyDescent="0.25">
      <c r="G18098"/>
      <c r="I18098" s="112"/>
    </row>
    <row r="18099" spans="7:9" x14ac:dyDescent="0.25">
      <c r="G18099"/>
      <c r="I18099" s="112"/>
    </row>
    <row r="18100" spans="7:9" x14ac:dyDescent="0.25">
      <c r="G18100"/>
      <c r="I18100" s="112"/>
    </row>
    <row r="18101" spans="7:9" x14ac:dyDescent="0.25">
      <c r="G18101"/>
      <c r="I18101" s="112"/>
    </row>
    <row r="18102" spans="7:9" x14ac:dyDescent="0.25">
      <c r="G18102"/>
      <c r="I18102" s="112"/>
    </row>
    <row r="18103" spans="7:9" x14ac:dyDescent="0.25">
      <c r="G18103"/>
      <c r="I18103" s="112"/>
    </row>
    <row r="18104" spans="7:9" x14ac:dyDescent="0.25">
      <c r="G18104"/>
      <c r="I18104" s="112"/>
    </row>
    <row r="18105" spans="7:9" x14ac:dyDescent="0.25">
      <c r="G18105"/>
      <c r="I18105" s="112"/>
    </row>
    <row r="18106" spans="7:9" x14ac:dyDescent="0.25">
      <c r="G18106"/>
      <c r="I18106" s="112"/>
    </row>
    <row r="18107" spans="7:9" x14ac:dyDescent="0.25">
      <c r="G18107"/>
      <c r="I18107" s="112"/>
    </row>
    <row r="18108" spans="7:9" x14ac:dyDescent="0.25">
      <c r="G18108"/>
      <c r="I18108" s="112"/>
    </row>
    <row r="18109" spans="7:9" x14ac:dyDescent="0.25">
      <c r="G18109"/>
      <c r="I18109" s="112"/>
    </row>
    <row r="18110" spans="7:9" x14ac:dyDescent="0.25">
      <c r="G18110"/>
      <c r="I18110" s="112"/>
    </row>
    <row r="18111" spans="7:9" x14ac:dyDescent="0.25">
      <c r="G18111"/>
      <c r="I18111" s="112"/>
    </row>
    <row r="18112" spans="7:9" x14ac:dyDescent="0.25">
      <c r="G18112"/>
      <c r="I18112" s="112"/>
    </row>
    <row r="18113" spans="7:9" x14ac:dyDescent="0.25">
      <c r="G18113"/>
      <c r="I18113" s="112"/>
    </row>
    <row r="18114" spans="7:9" x14ac:dyDescent="0.25">
      <c r="G18114"/>
      <c r="I18114" s="112"/>
    </row>
    <row r="18115" spans="7:9" x14ac:dyDescent="0.25">
      <c r="G18115"/>
      <c r="I18115" s="112"/>
    </row>
    <row r="18116" spans="7:9" x14ac:dyDescent="0.25">
      <c r="G18116"/>
      <c r="I18116" s="112"/>
    </row>
    <row r="18117" spans="7:9" x14ac:dyDescent="0.25">
      <c r="G18117"/>
      <c r="I18117" s="112"/>
    </row>
    <row r="18118" spans="7:9" x14ac:dyDescent="0.25">
      <c r="G18118"/>
      <c r="I18118" s="112"/>
    </row>
    <row r="18119" spans="7:9" x14ac:dyDescent="0.25">
      <c r="G18119"/>
      <c r="I18119" s="112"/>
    </row>
    <row r="18120" spans="7:9" x14ac:dyDescent="0.25">
      <c r="G18120"/>
      <c r="I18120" s="112"/>
    </row>
    <row r="18121" spans="7:9" x14ac:dyDescent="0.25">
      <c r="G18121"/>
      <c r="I18121" s="112"/>
    </row>
    <row r="18122" spans="7:9" x14ac:dyDescent="0.25">
      <c r="G18122"/>
      <c r="I18122" s="112"/>
    </row>
    <row r="18123" spans="7:9" x14ac:dyDescent="0.25">
      <c r="G18123"/>
      <c r="I18123" s="112"/>
    </row>
    <row r="18124" spans="7:9" x14ac:dyDescent="0.25">
      <c r="G18124"/>
      <c r="I18124" s="112"/>
    </row>
    <row r="18125" spans="7:9" x14ac:dyDescent="0.25">
      <c r="G18125"/>
      <c r="I18125" s="112"/>
    </row>
    <row r="18126" spans="7:9" x14ac:dyDescent="0.25">
      <c r="G18126"/>
      <c r="I18126" s="112"/>
    </row>
    <row r="18127" spans="7:9" x14ac:dyDescent="0.25">
      <c r="G18127"/>
      <c r="I18127" s="112"/>
    </row>
    <row r="18128" spans="7:9" x14ac:dyDescent="0.25">
      <c r="G18128"/>
      <c r="I18128" s="112"/>
    </row>
    <row r="18129" spans="7:9" x14ac:dyDescent="0.25">
      <c r="G18129"/>
      <c r="I18129" s="112"/>
    </row>
    <row r="18130" spans="7:9" x14ac:dyDescent="0.25">
      <c r="G18130"/>
      <c r="I18130" s="112"/>
    </row>
    <row r="18131" spans="7:9" x14ac:dyDescent="0.25">
      <c r="G18131"/>
      <c r="I18131" s="112"/>
    </row>
    <row r="18132" spans="7:9" x14ac:dyDescent="0.25">
      <c r="G18132"/>
      <c r="I18132" s="112"/>
    </row>
    <row r="18133" spans="7:9" x14ac:dyDescent="0.25">
      <c r="G18133"/>
      <c r="I18133" s="112"/>
    </row>
    <row r="18134" spans="7:9" x14ac:dyDescent="0.25">
      <c r="G18134"/>
      <c r="I18134" s="112"/>
    </row>
    <row r="18135" spans="7:9" x14ac:dyDescent="0.25">
      <c r="G18135"/>
      <c r="I18135" s="112"/>
    </row>
    <row r="18136" spans="7:9" x14ac:dyDescent="0.25">
      <c r="G18136"/>
      <c r="I18136" s="112"/>
    </row>
    <row r="18137" spans="7:9" x14ac:dyDescent="0.25">
      <c r="G18137"/>
      <c r="I18137" s="112"/>
    </row>
    <row r="18138" spans="7:9" x14ac:dyDescent="0.25">
      <c r="G18138"/>
      <c r="I18138" s="112"/>
    </row>
    <row r="18139" spans="7:9" x14ac:dyDescent="0.25">
      <c r="G18139"/>
      <c r="I18139" s="112"/>
    </row>
    <row r="18140" spans="7:9" x14ac:dyDescent="0.25">
      <c r="G18140"/>
      <c r="I18140" s="112"/>
    </row>
    <row r="18141" spans="7:9" x14ac:dyDescent="0.25">
      <c r="G18141"/>
      <c r="I18141" s="112"/>
    </row>
    <row r="18142" spans="7:9" x14ac:dyDescent="0.25">
      <c r="G18142"/>
      <c r="I18142" s="112"/>
    </row>
    <row r="18143" spans="7:9" x14ac:dyDescent="0.25">
      <c r="G18143"/>
      <c r="I18143" s="112"/>
    </row>
    <row r="18144" spans="7:9" x14ac:dyDescent="0.25">
      <c r="G18144"/>
      <c r="I18144" s="112"/>
    </row>
    <row r="18145" spans="7:9" x14ac:dyDescent="0.25">
      <c r="G18145"/>
      <c r="I18145" s="112"/>
    </row>
    <row r="18146" spans="7:9" x14ac:dyDescent="0.25">
      <c r="G18146"/>
      <c r="I18146" s="112"/>
    </row>
    <row r="18147" spans="7:9" x14ac:dyDescent="0.25">
      <c r="G18147"/>
      <c r="I18147" s="112"/>
    </row>
    <row r="18148" spans="7:9" x14ac:dyDescent="0.25">
      <c r="G18148"/>
      <c r="I18148" s="112"/>
    </row>
    <row r="18149" spans="7:9" x14ac:dyDescent="0.25">
      <c r="G18149"/>
      <c r="I18149" s="112"/>
    </row>
    <row r="18150" spans="7:9" x14ac:dyDescent="0.25">
      <c r="G18150"/>
      <c r="I18150" s="112"/>
    </row>
    <row r="18151" spans="7:9" x14ac:dyDescent="0.25">
      <c r="G18151"/>
      <c r="I18151" s="112"/>
    </row>
    <row r="18152" spans="7:9" x14ac:dyDescent="0.25">
      <c r="G18152"/>
      <c r="I18152" s="112"/>
    </row>
    <row r="18153" spans="7:9" x14ac:dyDescent="0.25">
      <c r="G18153"/>
      <c r="I18153" s="112"/>
    </row>
    <row r="18154" spans="7:9" x14ac:dyDescent="0.25">
      <c r="G18154"/>
      <c r="I18154" s="112"/>
    </row>
    <row r="18155" spans="7:9" x14ac:dyDescent="0.25">
      <c r="G18155"/>
      <c r="I18155" s="112"/>
    </row>
    <row r="18156" spans="7:9" x14ac:dyDescent="0.25">
      <c r="G18156"/>
      <c r="I18156" s="112"/>
    </row>
    <row r="18157" spans="7:9" x14ac:dyDescent="0.25">
      <c r="G18157"/>
      <c r="I18157" s="112"/>
    </row>
    <row r="18158" spans="7:9" x14ac:dyDescent="0.25">
      <c r="G18158"/>
      <c r="I18158" s="112"/>
    </row>
    <row r="18159" spans="7:9" x14ac:dyDescent="0.25">
      <c r="G18159"/>
      <c r="I18159" s="112"/>
    </row>
    <row r="18160" spans="7:9" x14ac:dyDescent="0.25">
      <c r="G18160"/>
      <c r="I18160" s="112"/>
    </row>
    <row r="18161" spans="7:9" x14ac:dyDescent="0.25">
      <c r="G18161"/>
      <c r="I18161" s="112"/>
    </row>
    <row r="18162" spans="7:9" x14ac:dyDescent="0.25">
      <c r="G18162"/>
      <c r="I18162" s="112"/>
    </row>
    <row r="18163" spans="7:9" x14ac:dyDescent="0.25">
      <c r="G18163"/>
      <c r="I18163" s="112"/>
    </row>
    <row r="18164" spans="7:9" x14ac:dyDescent="0.25">
      <c r="G18164"/>
      <c r="I18164" s="112"/>
    </row>
    <row r="18165" spans="7:9" x14ac:dyDescent="0.25">
      <c r="G18165"/>
      <c r="I18165" s="112"/>
    </row>
    <row r="18166" spans="7:9" x14ac:dyDescent="0.25">
      <c r="G18166"/>
      <c r="I18166" s="112"/>
    </row>
    <row r="18167" spans="7:9" x14ac:dyDescent="0.25">
      <c r="G18167"/>
      <c r="I18167" s="112"/>
    </row>
    <row r="18168" spans="7:9" x14ac:dyDescent="0.25">
      <c r="G18168"/>
      <c r="I18168" s="112"/>
    </row>
    <row r="18169" spans="7:9" x14ac:dyDescent="0.25">
      <c r="G18169"/>
      <c r="I18169" s="112"/>
    </row>
    <row r="18170" spans="7:9" x14ac:dyDescent="0.25">
      <c r="G18170"/>
      <c r="I18170" s="112"/>
    </row>
    <row r="18171" spans="7:9" x14ac:dyDescent="0.25">
      <c r="G18171"/>
      <c r="I18171" s="112"/>
    </row>
    <row r="18172" spans="7:9" x14ac:dyDescent="0.25">
      <c r="G18172"/>
      <c r="I18172" s="112"/>
    </row>
    <row r="18173" spans="7:9" x14ac:dyDescent="0.25">
      <c r="G18173"/>
      <c r="I18173" s="112"/>
    </row>
    <row r="18174" spans="7:9" x14ac:dyDescent="0.25">
      <c r="G18174"/>
      <c r="I18174" s="112"/>
    </row>
    <row r="18175" spans="7:9" x14ac:dyDescent="0.25">
      <c r="G18175"/>
      <c r="I18175" s="112"/>
    </row>
    <row r="18176" spans="7:9" x14ac:dyDescent="0.25">
      <c r="G18176"/>
      <c r="I18176" s="112"/>
    </row>
    <row r="18177" spans="7:9" x14ac:dyDescent="0.25">
      <c r="G18177"/>
      <c r="I18177" s="112"/>
    </row>
    <row r="18178" spans="7:9" x14ac:dyDescent="0.25">
      <c r="G18178"/>
      <c r="I18178" s="112"/>
    </row>
    <row r="18179" spans="7:9" x14ac:dyDescent="0.25">
      <c r="G18179"/>
      <c r="I18179" s="112"/>
    </row>
    <row r="18180" spans="7:9" x14ac:dyDescent="0.25">
      <c r="G18180"/>
      <c r="I18180" s="112"/>
    </row>
    <row r="18181" spans="7:9" x14ac:dyDescent="0.25">
      <c r="G18181"/>
      <c r="I18181" s="112"/>
    </row>
    <row r="18182" spans="7:9" x14ac:dyDescent="0.25">
      <c r="G18182"/>
      <c r="I18182" s="112"/>
    </row>
    <row r="18183" spans="7:9" x14ac:dyDescent="0.25">
      <c r="G18183"/>
      <c r="I18183" s="112"/>
    </row>
    <row r="18184" spans="7:9" x14ac:dyDescent="0.25">
      <c r="G18184"/>
      <c r="I18184" s="112"/>
    </row>
    <row r="18185" spans="7:9" x14ac:dyDescent="0.25">
      <c r="G18185"/>
      <c r="I18185" s="112"/>
    </row>
    <row r="18186" spans="7:9" x14ac:dyDescent="0.25">
      <c r="G18186"/>
      <c r="I18186" s="112"/>
    </row>
    <row r="18187" spans="7:9" x14ac:dyDescent="0.25">
      <c r="G18187"/>
      <c r="I18187" s="112"/>
    </row>
    <row r="18188" spans="7:9" x14ac:dyDescent="0.25">
      <c r="G18188"/>
      <c r="I18188" s="112"/>
    </row>
    <row r="18189" spans="7:9" x14ac:dyDescent="0.25">
      <c r="G18189"/>
      <c r="I18189" s="112"/>
    </row>
    <row r="18190" spans="7:9" x14ac:dyDescent="0.25">
      <c r="G18190"/>
      <c r="I18190" s="112"/>
    </row>
    <row r="18191" spans="7:9" x14ac:dyDescent="0.25">
      <c r="G18191"/>
      <c r="I18191" s="112"/>
    </row>
    <row r="18192" spans="7:9" x14ac:dyDescent="0.25">
      <c r="G18192"/>
      <c r="I18192" s="112"/>
    </row>
    <row r="18193" spans="7:9" x14ac:dyDescent="0.25">
      <c r="G18193"/>
      <c r="I18193" s="112"/>
    </row>
    <row r="18194" spans="7:9" x14ac:dyDescent="0.25">
      <c r="G18194"/>
      <c r="I18194" s="112"/>
    </row>
    <row r="18195" spans="7:9" x14ac:dyDescent="0.25">
      <c r="G18195"/>
      <c r="I18195" s="112"/>
    </row>
    <row r="18196" spans="7:9" x14ac:dyDescent="0.25">
      <c r="G18196"/>
      <c r="I18196" s="112"/>
    </row>
    <row r="18197" spans="7:9" x14ac:dyDescent="0.25">
      <c r="G18197"/>
      <c r="I18197" s="112"/>
    </row>
    <row r="18198" spans="7:9" x14ac:dyDescent="0.25">
      <c r="G18198"/>
      <c r="I18198" s="112"/>
    </row>
    <row r="18199" spans="7:9" x14ac:dyDescent="0.25">
      <c r="G18199"/>
      <c r="I18199" s="112"/>
    </row>
    <row r="18200" spans="7:9" x14ac:dyDescent="0.25">
      <c r="G18200"/>
      <c r="I18200" s="112"/>
    </row>
    <row r="18201" spans="7:9" x14ac:dyDescent="0.25">
      <c r="G18201"/>
      <c r="I18201" s="112"/>
    </row>
    <row r="18202" spans="7:9" x14ac:dyDescent="0.25">
      <c r="G18202"/>
      <c r="I18202" s="112"/>
    </row>
    <row r="18203" spans="7:9" x14ac:dyDescent="0.25">
      <c r="G18203"/>
      <c r="I18203" s="112"/>
    </row>
    <row r="18204" spans="7:9" x14ac:dyDescent="0.25">
      <c r="G18204"/>
      <c r="I18204" s="112"/>
    </row>
    <row r="18205" spans="7:9" x14ac:dyDescent="0.25">
      <c r="G18205"/>
      <c r="I18205" s="112"/>
    </row>
    <row r="18206" spans="7:9" x14ac:dyDescent="0.25">
      <c r="G18206"/>
      <c r="I18206" s="112"/>
    </row>
    <row r="18207" spans="7:9" x14ac:dyDescent="0.25">
      <c r="G18207"/>
      <c r="I18207" s="112"/>
    </row>
    <row r="18208" spans="7:9" x14ac:dyDescent="0.25">
      <c r="G18208"/>
      <c r="I18208" s="112"/>
    </row>
    <row r="18209" spans="7:9" x14ac:dyDescent="0.25">
      <c r="G18209"/>
      <c r="I18209" s="112"/>
    </row>
    <row r="18210" spans="7:9" x14ac:dyDescent="0.25">
      <c r="G18210"/>
      <c r="I18210" s="112"/>
    </row>
    <row r="18211" spans="7:9" x14ac:dyDescent="0.25">
      <c r="G18211"/>
      <c r="I18211" s="112"/>
    </row>
    <row r="18212" spans="7:9" x14ac:dyDescent="0.25">
      <c r="G18212"/>
      <c r="I18212" s="112"/>
    </row>
    <row r="18213" spans="7:9" x14ac:dyDescent="0.25">
      <c r="G18213"/>
      <c r="I18213" s="112"/>
    </row>
    <row r="18214" spans="7:9" x14ac:dyDescent="0.25">
      <c r="G18214"/>
      <c r="I18214" s="112"/>
    </row>
    <row r="18215" spans="7:9" x14ac:dyDescent="0.25">
      <c r="G18215"/>
      <c r="I18215" s="112"/>
    </row>
    <row r="18216" spans="7:9" x14ac:dyDescent="0.25">
      <c r="G18216"/>
      <c r="I18216" s="112"/>
    </row>
    <row r="18217" spans="7:9" x14ac:dyDescent="0.25">
      <c r="G18217"/>
      <c r="I18217" s="112"/>
    </row>
    <row r="18218" spans="7:9" x14ac:dyDescent="0.25">
      <c r="G18218"/>
      <c r="I18218" s="112"/>
    </row>
    <row r="18219" spans="7:9" x14ac:dyDescent="0.25">
      <c r="G18219"/>
      <c r="I18219" s="112"/>
    </row>
    <row r="18220" spans="7:9" x14ac:dyDescent="0.25">
      <c r="G18220"/>
      <c r="I18220" s="112"/>
    </row>
    <row r="18221" spans="7:9" x14ac:dyDescent="0.25">
      <c r="G18221"/>
      <c r="I18221" s="112"/>
    </row>
    <row r="18222" spans="7:9" x14ac:dyDescent="0.25">
      <c r="G18222"/>
      <c r="I18222" s="112"/>
    </row>
    <row r="18223" spans="7:9" x14ac:dyDescent="0.25">
      <c r="G18223"/>
      <c r="I18223" s="112"/>
    </row>
    <row r="18224" spans="7:9" x14ac:dyDescent="0.25">
      <c r="G18224"/>
      <c r="I18224" s="112"/>
    </row>
    <row r="18225" spans="7:9" x14ac:dyDescent="0.25">
      <c r="G18225"/>
      <c r="I18225" s="112"/>
    </row>
    <row r="18226" spans="7:9" x14ac:dyDescent="0.25">
      <c r="G18226"/>
      <c r="I18226" s="112"/>
    </row>
    <row r="18227" spans="7:9" x14ac:dyDescent="0.25">
      <c r="G18227"/>
      <c r="I18227" s="112"/>
    </row>
    <row r="18228" spans="7:9" x14ac:dyDescent="0.25">
      <c r="G18228"/>
      <c r="I18228" s="112"/>
    </row>
    <row r="18229" spans="7:9" x14ac:dyDescent="0.25">
      <c r="G18229"/>
      <c r="I18229" s="112"/>
    </row>
    <row r="18230" spans="7:9" x14ac:dyDescent="0.25">
      <c r="G18230"/>
      <c r="I18230" s="112"/>
    </row>
    <row r="18231" spans="7:9" x14ac:dyDescent="0.25">
      <c r="G18231"/>
      <c r="I18231" s="112"/>
    </row>
    <row r="18232" spans="7:9" x14ac:dyDescent="0.25">
      <c r="G18232"/>
      <c r="I18232" s="112"/>
    </row>
    <row r="18233" spans="7:9" x14ac:dyDescent="0.25">
      <c r="G18233"/>
      <c r="I18233" s="112"/>
    </row>
    <row r="18234" spans="7:9" x14ac:dyDescent="0.25">
      <c r="G18234"/>
      <c r="I18234" s="112"/>
    </row>
    <row r="18235" spans="7:9" x14ac:dyDescent="0.25">
      <c r="G18235"/>
      <c r="I18235" s="112"/>
    </row>
    <row r="18236" spans="7:9" x14ac:dyDescent="0.25">
      <c r="G18236"/>
      <c r="I18236" s="112"/>
    </row>
    <row r="18237" spans="7:9" x14ac:dyDescent="0.25">
      <c r="G18237"/>
      <c r="I18237" s="112"/>
    </row>
    <row r="18238" spans="7:9" x14ac:dyDescent="0.25">
      <c r="G18238"/>
      <c r="I18238" s="112"/>
    </row>
    <row r="18239" spans="7:9" x14ac:dyDescent="0.25">
      <c r="G18239"/>
      <c r="I18239" s="112"/>
    </row>
    <row r="18240" spans="7:9" x14ac:dyDescent="0.25">
      <c r="G18240"/>
      <c r="I18240" s="112"/>
    </row>
    <row r="18241" spans="7:9" x14ac:dyDescent="0.25">
      <c r="G18241"/>
      <c r="I18241" s="112"/>
    </row>
    <row r="18242" spans="7:9" x14ac:dyDescent="0.25">
      <c r="G18242"/>
      <c r="I18242" s="112"/>
    </row>
    <row r="18243" spans="7:9" x14ac:dyDescent="0.25">
      <c r="G18243"/>
      <c r="I18243" s="112"/>
    </row>
    <row r="18244" spans="7:9" x14ac:dyDescent="0.25">
      <c r="G18244"/>
      <c r="I18244" s="112"/>
    </row>
    <row r="18245" spans="7:9" x14ac:dyDescent="0.25">
      <c r="G18245"/>
      <c r="I18245" s="112"/>
    </row>
    <row r="18246" spans="7:9" x14ac:dyDescent="0.25">
      <c r="G18246"/>
      <c r="I18246" s="112"/>
    </row>
    <row r="18247" spans="7:9" x14ac:dyDescent="0.25">
      <c r="G18247"/>
      <c r="I18247" s="112"/>
    </row>
    <row r="18248" spans="7:9" x14ac:dyDescent="0.25">
      <c r="G18248"/>
      <c r="I18248" s="112"/>
    </row>
    <row r="18249" spans="7:9" x14ac:dyDescent="0.25">
      <c r="G18249"/>
      <c r="I18249" s="112"/>
    </row>
    <row r="18250" spans="7:9" x14ac:dyDescent="0.25">
      <c r="G18250"/>
      <c r="I18250" s="112"/>
    </row>
    <row r="18251" spans="7:9" x14ac:dyDescent="0.25">
      <c r="G18251"/>
      <c r="I18251" s="112"/>
    </row>
    <row r="18252" spans="7:9" x14ac:dyDescent="0.25">
      <c r="G18252"/>
      <c r="I18252" s="112"/>
    </row>
    <row r="18253" spans="7:9" x14ac:dyDescent="0.25">
      <c r="G18253"/>
      <c r="I18253" s="112"/>
    </row>
    <row r="18254" spans="7:9" x14ac:dyDescent="0.25">
      <c r="G18254"/>
      <c r="I18254" s="112"/>
    </row>
    <row r="18255" spans="7:9" x14ac:dyDescent="0.25">
      <c r="G18255"/>
      <c r="I18255" s="112"/>
    </row>
    <row r="18256" spans="7:9" x14ac:dyDescent="0.25">
      <c r="G18256"/>
      <c r="I18256" s="112"/>
    </row>
    <row r="18257" spans="7:9" x14ac:dyDescent="0.25">
      <c r="G18257"/>
      <c r="I18257" s="112"/>
    </row>
    <row r="18258" spans="7:9" x14ac:dyDescent="0.25">
      <c r="G18258"/>
      <c r="I18258" s="112"/>
    </row>
    <row r="18259" spans="7:9" x14ac:dyDescent="0.25">
      <c r="G18259"/>
      <c r="I18259" s="112"/>
    </row>
    <row r="18260" spans="7:9" x14ac:dyDescent="0.25">
      <c r="G18260"/>
      <c r="I18260" s="112"/>
    </row>
    <row r="18261" spans="7:9" x14ac:dyDescent="0.25">
      <c r="G18261"/>
      <c r="I18261" s="112"/>
    </row>
    <row r="18262" spans="7:9" x14ac:dyDescent="0.25">
      <c r="G18262"/>
      <c r="I18262" s="112"/>
    </row>
    <row r="18263" spans="7:9" x14ac:dyDescent="0.25">
      <c r="G18263"/>
      <c r="I18263" s="112"/>
    </row>
    <row r="18264" spans="7:9" x14ac:dyDescent="0.25">
      <c r="G18264"/>
      <c r="I18264" s="112"/>
    </row>
    <row r="18265" spans="7:9" x14ac:dyDescent="0.25">
      <c r="G18265"/>
      <c r="I18265" s="112"/>
    </row>
    <row r="18266" spans="7:9" x14ac:dyDescent="0.25">
      <c r="G18266"/>
      <c r="I18266" s="112"/>
    </row>
    <row r="18267" spans="7:9" x14ac:dyDescent="0.25">
      <c r="G18267"/>
      <c r="I18267" s="112"/>
    </row>
    <row r="18268" spans="7:9" x14ac:dyDescent="0.25">
      <c r="G18268"/>
      <c r="I18268" s="112"/>
    </row>
    <row r="18269" spans="7:9" x14ac:dyDescent="0.25">
      <c r="G18269"/>
      <c r="I18269" s="112"/>
    </row>
    <row r="18270" spans="7:9" x14ac:dyDescent="0.25">
      <c r="G18270"/>
      <c r="I18270" s="112"/>
    </row>
    <row r="18271" spans="7:9" x14ac:dyDescent="0.25">
      <c r="G18271"/>
      <c r="I18271" s="112"/>
    </row>
    <row r="18272" spans="7:9" x14ac:dyDescent="0.25">
      <c r="G18272"/>
      <c r="I18272" s="112"/>
    </row>
    <row r="18273" spans="7:9" x14ac:dyDescent="0.25">
      <c r="G18273"/>
      <c r="I18273" s="112"/>
    </row>
    <row r="18274" spans="7:9" x14ac:dyDescent="0.25">
      <c r="G18274"/>
      <c r="I18274" s="112"/>
    </row>
    <row r="18275" spans="7:9" x14ac:dyDescent="0.25">
      <c r="G18275"/>
      <c r="I18275" s="112"/>
    </row>
    <row r="18276" spans="7:9" x14ac:dyDescent="0.25">
      <c r="G18276"/>
      <c r="I18276" s="112"/>
    </row>
    <row r="18277" spans="7:9" x14ac:dyDescent="0.25">
      <c r="G18277"/>
      <c r="I18277" s="112"/>
    </row>
    <row r="18278" spans="7:9" x14ac:dyDescent="0.25">
      <c r="G18278"/>
      <c r="I18278" s="112"/>
    </row>
    <row r="18279" spans="7:9" x14ac:dyDescent="0.25">
      <c r="G18279"/>
      <c r="I18279" s="112"/>
    </row>
    <row r="18280" spans="7:9" x14ac:dyDescent="0.25">
      <c r="G18280"/>
      <c r="I18280" s="112"/>
    </row>
    <row r="18281" spans="7:9" x14ac:dyDescent="0.25">
      <c r="G18281"/>
      <c r="I18281" s="112"/>
    </row>
    <row r="18282" spans="7:9" x14ac:dyDescent="0.25">
      <c r="G18282"/>
      <c r="I18282" s="112"/>
    </row>
    <row r="18283" spans="7:9" x14ac:dyDescent="0.25">
      <c r="G18283"/>
      <c r="I18283" s="112"/>
    </row>
    <row r="18284" spans="7:9" x14ac:dyDescent="0.25">
      <c r="G18284"/>
      <c r="I18284" s="112"/>
    </row>
    <row r="18285" spans="7:9" x14ac:dyDescent="0.25">
      <c r="G18285"/>
      <c r="I18285" s="112"/>
    </row>
    <row r="18286" spans="7:9" x14ac:dyDescent="0.25">
      <c r="G18286"/>
      <c r="I18286" s="112"/>
    </row>
    <row r="18287" spans="7:9" x14ac:dyDescent="0.25">
      <c r="G18287"/>
      <c r="I18287" s="112"/>
    </row>
    <row r="18288" spans="7:9" x14ac:dyDescent="0.25">
      <c r="G18288"/>
      <c r="I18288" s="112"/>
    </row>
    <row r="18289" spans="7:9" x14ac:dyDescent="0.25">
      <c r="G18289"/>
      <c r="I18289" s="112"/>
    </row>
    <row r="18290" spans="7:9" x14ac:dyDescent="0.25">
      <c r="G18290"/>
      <c r="I18290" s="112"/>
    </row>
    <row r="18291" spans="7:9" x14ac:dyDescent="0.25">
      <c r="G18291"/>
      <c r="I18291" s="112"/>
    </row>
    <row r="18292" spans="7:9" x14ac:dyDescent="0.25">
      <c r="G18292"/>
      <c r="I18292" s="112"/>
    </row>
    <row r="18293" spans="7:9" x14ac:dyDescent="0.25">
      <c r="G18293"/>
      <c r="I18293" s="112"/>
    </row>
    <row r="18294" spans="7:9" x14ac:dyDescent="0.25">
      <c r="G18294"/>
      <c r="I18294" s="112"/>
    </row>
    <row r="18295" spans="7:9" x14ac:dyDescent="0.25">
      <c r="G18295"/>
      <c r="I18295" s="112"/>
    </row>
    <row r="18296" spans="7:9" x14ac:dyDescent="0.25">
      <c r="G18296"/>
      <c r="I18296" s="112"/>
    </row>
    <row r="18297" spans="7:9" x14ac:dyDescent="0.25">
      <c r="G18297"/>
      <c r="I18297" s="112"/>
    </row>
    <row r="18298" spans="7:9" x14ac:dyDescent="0.25">
      <c r="G18298"/>
      <c r="I18298" s="112"/>
    </row>
    <row r="18299" spans="7:9" x14ac:dyDescent="0.25">
      <c r="G18299"/>
      <c r="I18299" s="112"/>
    </row>
    <row r="18300" spans="7:9" x14ac:dyDescent="0.25">
      <c r="G18300"/>
      <c r="I18300" s="112"/>
    </row>
    <row r="18301" spans="7:9" x14ac:dyDescent="0.25">
      <c r="G18301"/>
      <c r="I18301" s="112"/>
    </row>
    <row r="18302" spans="7:9" x14ac:dyDescent="0.25">
      <c r="G18302"/>
      <c r="I18302" s="112"/>
    </row>
    <row r="18303" spans="7:9" x14ac:dyDescent="0.25">
      <c r="G18303"/>
      <c r="I18303" s="112"/>
    </row>
    <row r="18304" spans="7:9" x14ac:dyDescent="0.25">
      <c r="G18304"/>
      <c r="I18304" s="112"/>
    </row>
    <row r="18305" spans="7:9" x14ac:dyDescent="0.25">
      <c r="G18305"/>
      <c r="I18305" s="112"/>
    </row>
    <row r="18306" spans="7:9" x14ac:dyDescent="0.25">
      <c r="G18306"/>
      <c r="I18306" s="112"/>
    </row>
    <row r="18307" spans="7:9" x14ac:dyDescent="0.25">
      <c r="G18307"/>
      <c r="I18307" s="112"/>
    </row>
    <row r="18308" spans="7:9" x14ac:dyDescent="0.25">
      <c r="G18308"/>
      <c r="I18308" s="112"/>
    </row>
    <row r="18309" spans="7:9" x14ac:dyDescent="0.25">
      <c r="G18309"/>
      <c r="I18309" s="112"/>
    </row>
    <row r="18310" spans="7:9" x14ac:dyDescent="0.25">
      <c r="G18310"/>
      <c r="I18310" s="112"/>
    </row>
    <row r="18311" spans="7:9" x14ac:dyDescent="0.25">
      <c r="G18311"/>
      <c r="I18311" s="112"/>
    </row>
    <row r="18312" spans="7:9" x14ac:dyDescent="0.25">
      <c r="G18312"/>
      <c r="I18312" s="112"/>
    </row>
    <row r="18313" spans="7:9" x14ac:dyDescent="0.25">
      <c r="G18313"/>
      <c r="I18313" s="112"/>
    </row>
    <row r="18314" spans="7:9" x14ac:dyDescent="0.25">
      <c r="G18314"/>
      <c r="I18314" s="112"/>
    </row>
    <row r="18315" spans="7:9" x14ac:dyDescent="0.25">
      <c r="G18315"/>
      <c r="I18315" s="112"/>
    </row>
    <row r="18316" spans="7:9" x14ac:dyDescent="0.25">
      <c r="G18316"/>
      <c r="I18316" s="112"/>
    </row>
    <row r="18317" spans="7:9" x14ac:dyDescent="0.25">
      <c r="G18317"/>
      <c r="I18317" s="112"/>
    </row>
    <row r="18318" spans="7:9" x14ac:dyDescent="0.25">
      <c r="G18318"/>
      <c r="I18318" s="112"/>
    </row>
    <row r="18319" spans="7:9" x14ac:dyDescent="0.25">
      <c r="G18319"/>
      <c r="I18319" s="112"/>
    </row>
    <row r="18320" spans="7:9" x14ac:dyDescent="0.25">
      <c r="G18320"/>
      <c r="I18320" s="112"/>
    </row>
    <row r="18321" spans="7:9" x14ac:dyDescent="0.25">
      <c r="G18321"/>
      <c r="I18321" s="112"/>
    </row>
    <row r="18322" spans="7:9" x14ac:dyDescent="0.25">
      <c r="G18322"/>
      <c r="I18322" s="112"/>
    </row>
    <row r="18323" spans="7:9" x14ac:dyDescent="0.25">
      <c r="G18323"/>
      <c r="I18323" s="112"/>
    </row>
    <row r="18324" spans="7:9" x14ac:dyDescent="0.25">
      <c r="G18324"/>
      <c r="I18324" s="112"/>
    </row>
    <row r="18325" spans="7:9" x14ac:dyDescent="0.25">
      <c r="G18325"/>
      <c r="I18325" s="112"/>
    </row>
    <row r="18326" spans="7:9" x14ac:dyDescent="0.25">
      <c r="G18326"/>
      <c r="I18326" s="112"/>
    </row>
    <row r="18327" spans="7:9" x14ac:dyDescent="0.25">
      <c r="G18327"/>
      <c r="I18327" s="112"/>
    </row>
    <row r="18328" spans="7:9" x14ac:dyDescent="0.25">
      <c r="G18328"/>
      <c r="I18328" s="112"/>
    </row>
    <row r="18329" spans="7:9" x14ac:dyDescent="0.25">
      <c r="G18329"/>
      <c r="I18329" s="112"/>
    </row>
    <row r="18330" spans="7:9" x14ac:dyDescent="0.25">
      <c r="G18330"/>
      <c r="I18330" s="112"/>
    </row>
    <row r="18331" spans="7:9" x14ac:dyDescent="0.25">
      <c r="G18331"/>
      <c r="I18331" s="112"/>
    </row>
    <row r="18332" spans="7:9" x14ac:dyDescent="0.25">
      <c r="G18332"/>
      <c r="I18332" s="112"/>
    </row>
    <row r="18333" spans="7:9" x14ac:dyDescent="0.25">
      <c r="G18333"/>
      <c r="I18333" s="112"/>
    </row>
    <row r="18334" spans="7:9" x14ac:dyDescent="0.25">
      <c r="G18334"/>
      <c r="I18334" s="112"/>
    </row>
    <row r="18335" spans="7:9" x14ac:dyDescent="0.25">
      <c r="G18335"/>
      <c r="I18335" s="112"/>
    </row>
    <row r="18336" spans="7:9" x14ac:dyDescent="0.25">
      <c r="G18336"/>
      <c r="I18336" s="112"/>
    </row>
    <row r="18337" spans="7:9" x14ac:dyDescent="0.25">
      <c r="G18337"/>
      <c r="I18337" s="112"/>
    </row>
    <row r="18338" spans="7:9" x14ac:dyDescent="0.25">
      <c r="G18338"/>
      <c r="I18338" s="112"/>
    </row>
    <row r="18339" spans="7:9" x14ac:dyDescent="0.25">
      <c r="G18339"/>
      <c r="I18339" s="112"/>
    </row>
    <row r="18340" spans="7:9" x14ac:dyDescent="0.25">
      <c r="G18340"/>
      <c r="I18340" s="112"/>
    </row>
    <row r="18341" spans="7:9" x14ac:dyDescent="0.25">
      <c r="G18341"/>
      <c r="I18341" s="112"/>
    </row>
    <row r="18342" spans="7:9" x14ac:dyDescent="0.25">
      <c r="G18342"/>
      <c r="I18342" s="112"/>
    </row>
    <row r="18343" spans="7:9" x14ac:dyDescent="0.25">
      <c r="G18343"/>
      <c r="I18343" s="112"/>
    </row>
    <row r="18344" spans="7:9" x14ac:dyDescent="0.25">
      <c r="G18344"/>
      <c r="I18344" s="112"/>
    </row>
    <row r="18345" spans="7:9" x14ac:dyDescent="0.25">
      <c r="G18345"/>
      <c r="I18345" s="112"/>
    </row>
    <row r="18346" spans="7:9" x14ac:dyDescent="0.25">
      <c r="G18346"/>
      <c r="I18346" s="112"/>
    </row>
    <row r="18347" spans="7:9" x14ac:dyDescent="0.25">
      <c r="G18347"/>
      <c r="I18347" s="112"/>
    </row>
    <row r="18348" spans="7:9" x14ac:dyDescent="0.25">
      <c r="G18348"/>
      <c r="I18348" s="112"/>
    </row>
    <row r="18349" spans="7:9" x14ac:dyDescent="0.25">
      <c r="G18349"/>
      <c r="I18349" s="112"/>
    </row>
    <row r="18350" spans="7:9" x14ac:dyDescent="0.25">
      <c r="G18350"/>
      <c r="I18350" s="112"/>
    </row>
    <row r="18351" spans="7:9" x14ac:dyDescent="0.25">
      <c r="G18351"/>
      <c r="I18351" s="112"/>
    </row>
    <row r="18352" spans="7:9" x14ac:dyDescent="0.25">
      <c r="G18352"/>
      <c r="I18352" s="112"/>
    </row>
    <row r="18353" spans="7:9" x14ac:dyDescent="0.25">
      <c r="G18353"/>
      <c r="I18353" s="112"/>
    </row>
    <row r="18354" spans="7:9" x14ac:dyDescent="0.25">
      <c r="G18354"/>
      <c r="I18354" s="112"/>
    </row>
    <row r="18355" spans="7:9" x14ac:dyDescent="0.25">
      <c r="G18355"/>
      <c r="I18355" s="112"/>
    </row>
    <row r="18356" spans="7:9" x14ac:dyDescent="0.25">
      <c r="G18356"/>
      <c r="I18356" s="112"/>
    </row>
    <row r="18357" spans="7:9" x14ac:dyDescent="0.25">
      <c r="G18357"/>
      <c r="I18357" s="112"/>
    </row>
    <row r="18358" spans="7:9" x14ac:dyDescent="0.25">
      <c r="G18358"/>
      <c r="I18358" s="112"/>
    </row>
    <row r="18359" spans="7:9" x14ac:dyDescent="0.25">
      <c r="G18359"/>
      <c r="I18359" s="112"/>
    </row>
    <row r="18360" spans="7:9" x14ac:dyDescent="0.25">
      <c r="G18360"/>
      <c r="I18360" s="112"/>
    </row>
    <row r="18361" spans="7:9" x14ac:dyDescent="0.25">
      <c r="G18361"/>
      <c r="I18361" s="112"/>
    </row>
    <row r="18362" spans="7:9" x14ac:dyDescent="0.25">
      <c r="G18362"/>
      <c r="I18362" s="112"/>
    </row>
    <row r="18363" spans="7:9" x14ac:dyDescent="0.25">
      <c r="G18363"/>
      <c r="I18363" s="112"/>
    </row>
    <row r="18364" spans="7:9" x14ac:dyDescent="0.25">
      <c r="G18364"/>
      <c r="I18364" s="112"/>
    </row>
    <row r="18365" spans="7:9" x14ac:dyDescent="0.25">
      <c r="G18365"/>
      <c r="I18365" s="112"/>
    </row>
    <row r="18366" spans="7:9" x14ac:dyDescent="0.25">
      <c r="G18366"/>
      <c r="I18366" s="112"/>
    </row>
    <row r="18367" spans="7:9" x14ac:dyDescent="0.25">
      <c r="G18367"/>
      <c r="I18367" s="112"/>
    </row>
    <row r="18368" spans="7:9" x14ac:dyDescent="0.25">
      <c r="G18368"/>
      <c r="I18368" s="112"/>
    </row>
    <row r="18369" spans="7:9" x14ac:dyDescent="0.25">
      <c r="G18369"/>
      <c r="I18369" s="112"/>
    </row>
    <row r="18370" spans="7:9" x14ac:dyDescent="0.25">
      <c r="G18370"/>
      <c r="I18370" s="112"/>
    </row>
    <row r="18371" spans="7:9" x14ac:dyDescent="0.25">
      <c r="G18371"/>
      <c r="I18371" s="112"/>
    </row>
    <row r="18372" spans="7:9" x14ac:dyDescent="0.25">
      <c r="G18372"/>
      <c r="I18372" s="112"/>
    </row>
    <row r="18373" spans="7:9" x14ac:dyDescent="0.25">
      <c r="G18373"/>
      <c r="I18373" s="112"/>
    </row>
    <row r="18374" spans="7:9" x14ac:dyDescent="0.25">
      <c r="G18374"/>
      <c r="I18374" s="112"/>
    </row>
    <row r="18375" spans="7:9" x14ac:dyDescent="0.25">
      <c r="G18375"/>
      <c r="I18375" s="112"/>
    </row>
    <row r="18376" spans="7:9" x14ac:dyDescent="0.25">
      <c r="G18376"/>
      <c r="I18376" s="112"/>
    </row>
    <row r="18377" spans="7:9" x14ac:dyDescent="0.25">
      <c r="G18377"/>
      <c r="I18377" s="112"/>
    </row>
    <row r="18378" spans="7:9" x14ac:dyDescent="0.25">
      <c r="G18378"/>
      <c r="I18378" s="112"/>
    </row>
    <row r="18379" spans="7:9" x14ac:dyDescent="0.25">
      <c r="G18379"/>
      <c r="I18379" s="112"/>
    </row>
    <row r="18380" spans="7:9" x14ac:dyDescent="0.25">
      <c r="G18380"/>
      <c r="I18380" s="112"/>
    </row>
    <row r="18381" spans="7:9" x14ac:dyDescent="0.25">
      <c r="G18381"/>
      <c r="I18381" s="112"/>
    </row>
    <row r="18382" spans="7:9" x14ac:dyDescent="0.25">
      <c r="G18382"/>
      <c r="I18382" s="112"/>
    </row>
    <row r="18383" spans="7:9" x14ac:dyDescent="0.25">
      <c r="G18383"/>
      <c r="I18383" s="112"/>
    </row>
    <row r="18384" spans="7:9" x14ac:dyDescent="0.25">
      <c r="G18384"/>
      <c r="I18384" s="112"/>
    </row>
    <row r="18385" spans="7:9" x14ac:dyDescent="0.25">
      <c r="G18385"/>
      <c r="I18385" s="112"/>
    </row>
    <row r="18386" spans="7:9" x14ac:dyDescent="0.25">
      <c r="G18386"/>
      <c r="I18386" s="112"/>
    </row>
    <row r="18387" spans="7:9" x14ac:dyDescent="0.25">
      <c r="G18387"/>
      <c r="I18387" s="112"/>
    </row>
    <row r="18388" spans="7:9" x14ac:dyDescent="0.25">
      <c r="G18388"/>
      <c r="I18388" s="112"/>
    </row>
    <row r="18389" spans="7:9" x14ac:dyDescent="0.25">
      <c r="G18389"/>
      <c r="I18389" s="112"/>
    </row>
    <row r="18390" spans="7:9" x14ac:dyDescent="0.25">
      <c r="G18390"/>
      <c r="I18390" s="112"/>
    </row>
    <row r="18391" spans="7:9" x14ac:dyDescent="0.25">
      <c r="G18391"/>
      <c r="I18391" s="112"/>
    </row>
    <row r="18392" spans="7:9" x14ac:dyDescent="0.25">
      <c r="G18392"/>
      <c r="I18392" s="112"/>
    </row>
    <row r="18393" spans="7:9" x14ac:dyDescent="0.25">
      <c r="G18393"/>
      <c r="I18393" s="112"/>
    </row>
    <row r="18394" spans="7:9" x14ac:dyDescent="0.25">
      <c r="G18394"/>
      <c r="I18394" s="112"/>
    </row>
    <row r="18395" spans="7:9" x14ac:dyDescent="0.25">
      <c r="G18395"/>
      <c r="I18395" s="112"/>
    </row>
    <row r="18396" spans="7:9" x14ac:dyDescent="0.25">
      <c r="G18396"/>
      <c r="I18396" s="112"/>
    </row>
    <row r="18397" spans="7:9" x14ac:dyDescent="0.25">
      <c r="G18397"/>
      <c r="I18397" s="112"/>
    </row>
    <row r="18398" spans="7:9" x14ac:dyDescent="0.25">
      <c r="G18398"/>
      <c r="I18398" s="112"/>
    </row>
    <row r="18399" spans="7:9" x14ac:dyDescent="0.25">
      <c r="G18399"/>
      <c r="I18399" s="112"/>
    </row>
    <row r="18400" spans="7:9" x14ac:dyDescent="0.25">
      <c r="G18400"/>
      <c r="I18400" s="112"/>
    </row>
    <row r="18401" spans="7:9" x14ac:dyDescent="0.25">
      <c r="G18401"/>
      <c r="I18401" s="112"/>
    </row>
    <row r="18402" spans="7:9" x14ac:dyDescent="0.25">
      <c r="G18402"/>
      <c r="I18402" s="112"/>
    </row>
    <row r="18403" spans="7:9" x14ac:dyDescent="0.25">
      <c r="G18403"/>
      <c r="I18403" s="112"/>
    </row>
    <row r="18404" spans="7:9" x14ac:dyDescent="0.25">
      <c r="G18404"/>
      <c r="I18404" s="112"/>
    </row>
    <row r="18405" spans="7:9" x14ac:dyDescent="0.25">
      <c r="G18405"/>
      <c r="I18405" s="112"/>
    </row>
    <row r="18406" spans="7:9" x14ac:dyDescent="0.25">
      <c r="G18406"/>
      <c r="I18406" s="112"/>
    </row>
    <row r="18407" spans="7:9" x14ac:dyDescent="0.25">
      <c r="G18407"/>
      <c r="I18407" s="112"/>
    </row>
    <row r="18408" spans="7:9" x14ac:dyDescent="0.25">
      <c r="G18408"/>
      <c r="I18408" s="112"/>
    </row>
    <row r="18409" spans="7:9" x14ac:dyDescent="0.25">
      <c r="G18409"/>
      <c r="I18409" s="112"/>
    </row>
    <row r="18410" spans="7:9" x14ac:dyDescent="0.25">
      <c r="G18410"/>
      <c r="I18410" s="112"/>
    </row>
    <row r="18411" spans="7:9" x14ac:dyDescent="0.25">
      <c r="G18411"/>
      <c r="I18411" s="112"/>
    </row>
    <row r="18412" spans="7:9" x14ac:dyDescent="0.25">
      <c r="G18412"/>
      <c r="I18412" s="112"/>
    </row>
    <row r="18413" spans="7:9" x14ac:dyDescent="0.25">
      <c r="G18413"/>
      <c r="I18413" s="112"/>
    </row>
    <row r="18414" spans="7:9" x14ac:dyDescent="0.25">
      <c r="G18414"/>
      <c r="I18414" s="112"/>
    </row>
    <row r="18415" spans="7:9" x14ac:dyDescent="0.25">
      <c r="G18415"/>
      <c r="I18415" s="112"/>
    </row>
    <row r="18416" spans="7:9" x14ac:dyDescent="0.25">
      <c r="G18416"/>
      <c r="I18416" s="112"/>
    </row>
    <row r="18417" spans="7:9" x14ac:dyDescent="0.25">
      <c r="G18417"/>
      <c r="I18417" s="112"/>
    </row>
    <row r="18418" spans="7:9" x14ac:dyDescent="0.25">
      <c r="G18418"/>
      <c r="I18418" s="112"/>
    </row>
    <row r="18419" spans="7:9" x14ac:dyDescent="0.25">
      <c r="G18419"/>
      <c r="I18419" s="112"/>
    </row>
    <row r="18420" spans="7:9" x14ac:dyDescent="0.25">
      <c r="G18420"/>
      <c r="I18420" s="112"/>
    </row>
    <row r="18421" spans="7:9" x14ac:dyDescent="0.25">
      <c r="G18421"/>
      <c r="I18421" s="112"/>
    </row>
    <row r="18422" spans="7:9" x14ac:dyDescent="0.25">
      <c r="G18422"/>
      <c r="I18422" s="112"/>
    </row>
    <row r="18423" spans="7:9" x14ac:dyDescent="0.25">
      <c r="G18423"/>
      <c r="I18423" s="112"/>
    </row>
    <row r="18424" spans="7:9" x14ac:dyDescent="0.25">
      <c r="G18424"/>
      <c r="I18424" s="112"/>
    </row>
    <row r="18425" spans="7:9" x14ac:dyDescent="0.25">
      <c r="G18425"/>
      <c r="I18425" s="112"/>
    </row>
    <row r="18426" spans="7:9" x14ac:dyDescent="0.25">
      <c r="G18426"/>
      <c r="I18426" s="112"/>
    </row>
    <row r="18427" spans="7:9" x14ac:dyDescent="0.25">
      <c r="G18427"/>
      <c r="I18427" s="112"/>
    </row>
    <row r="18428" spans="7:9" x14ac:dyDescent="0.25">
      <c r="G18428"/>
      <c r="I18428" s="112"/>
    </row>
    <row r="18429" spans="7:9" x14ac:dyDescent="0.25">
      <c r="G18429"/>
      <c r="I18429" s="112"/>
    </row>
    <row r="18430" spans="7:9" x14ac:dyDescent="0.25">
      <c r="G18430"/>
      <c r="I18430" s="112"/>
    </row>
    <row r="18431" spans="7:9" x14ac:dyDescent="0.25">
      <c r="G18431"/>
      <c r="I18431" s="112"/>
    </row>
    <row r="18432" spans="7:9" x14ac:dyDescent="0.25">
      <c r="G18432"/>
      <c r="I18432" s="112"/>
    </row>
    <row r="18433" spans="7:9" x14ac:dyDescent="0.25">
      <c r="G18433"/>
      <c r="I18433" s="112"/>
    </row>
    <row r="18434" spans="7:9" x14ac:dyDescent="0.25">
      <c r="G18434"/>
      <c r="I18434" s="112"/>
    </row>
    <row r="18435" spans="7:9" x14ac:dyDescent="0.25">
      <c r="G18435"/>
      <c r="I18435" s="112"/>
    </row>
    <row r="18436" spans="7:9" x14ac:dyDescent="0.25">
      <c r="G18436"/>
      <c r="I18436" s="112"/>
    </row>
    <row r="18437" spans="7:9" x14ac:dyDescent="0.25">
      <c r="G18437"/>
      <c r="I18437" s="112"/>
    </row>
    <row r="18438" spans="7:9" x14ac:dyDescent="0.25">
      <c r="G18438"/>
      <c r="I18438" s="112"/>
    </row>
    <row r="18439" spans="7:9" x14ac:dyDescent="0.25">
      <c r="G18439"/>
      <c r="I18439" s="112"/>
    </row>
    <row r="18440" spans="7:9" x14ac:dyDescent="0.25">
      <c r="G18440"/>
      <c r="I18440" s="112"/>
    </row>
    <row r="18441" spans="7:9" x14ac:dyDescent="0.25">
      <c r="G18441"/>
      <c r="I18441" s="112"/>
    </row>
    <row r="18442" spans="7:9" x14ac:dyDescent="0.25">
      <c r="G18442"/>
      <c r="I18442" s="112"/>
    </row>
    <row r="18443" spans="7:9" x14ac:dyDescent="0.25">
      <c r="G18443"/>
      <c r="I18443" s="112"/>
    </row>
    <row r="18444" spans="7:9" x14ac:dyDescent="0.25">
      <c r="G18444"/>
      <c r="I18444" s="112"/>
    </row>
    <row r="18445" spans="7:9" x14ac:dyDescent="0.25">
      <c r="G18445"/>
      <c r="I18445" s="112"/>
    </row>
    <row r="18446" spans="7:9" x14ac:dyDescent="0.25">
      <c r="G18446"/>
      <c r="I18446" s="112"/>
    </row>
    <row r="18447" spans="7:9" x14ac:dyDescent="0.25">
      <c r="G18447"/>
      <c r="I18447" s="112"/>
    </row>
    <row r="18448" spans="7:9" x14ac:dyDescent="0.25">
      <c r="G18448"/>
      <c r="I18448" s="112"/>
    </row>
    <row r="18449" spans="7:9" x14ac:dyDescent="0.25">
      <c r="G18449"/>
      <c r="I18449" s="112"/>
    </row>
    <row r="18450" spans="7:9" x14ac:dyDescent="0.25">
      <c r="G18450"/>
      <c r="I18450" s="112"/>
    </row>
    <row r="18451" spans="7:9" x14ac:dyDescent="0.25">
      <c r="G18451"/>
      <c r="I18451" s="112"/>
    </row>
    <row r="18452" spans="7:9" x14ac:dyDescent="0.25">
      <c r="G18452"/>
      <c r="I18452" s="112"/>
    </row>
    <row r="18453" spans="7:9" x14ac:dyDescent="0.25">
      <c r="G18453"/>
      <c r="I18453" s="112"/>
    </row>
    <row r="18454" spans="7:9" x14ac:dyDescent="0.25">
      <c r="G18454"/>
      <c r="I18454" s="112"/>
    </row>
    <row r="18455" spans="7:9" x14ac:dyDescent="0.25">
      <c r="G18455"/>
      <c r="I18455" s="112"/>
    </row>
    <row r="18456" spans="7:9" x14ac:dyDescent="0.25">
      <c r="G18456"/>
      <c r="I18456" s="112"/>
    </row>
    <row r="18457" spans="7:9" x14ac:dyDescent="0.25">
      <c r="G18457"/>
      <c r="I18457" s="112"/>
    </row>
    <row r="18458" spans="7:9" x14ac:dyDescent="0.25">
      <c r="G18458"/>
      <c r="I18458" s="112"/>
    </row>
    <row r="18459" spans="7:9" x14ac:dyDescent="0.25">
      <c r="G18459"/>
      <c r="I18459" s="112"/>
    </row>
    <row r="18460" spans="7:9" x14ac:dyDescent="0.25">
      <c r="G18460"/>
      <c r="I18460" s="112"/>
    </row>
    <row r="18461" spans="7:9" x14ac:dyDescent="0.25">
      <c r="G18461"/>
      <c r="I18461" s="112"/>
    </row>
    <row r="18462" spans="7:9" x14ac:dyDescent="0.25">
      <c r="G18462"/>
      <c r="I18462" s="112"/>
    </row>
    <row r="18463" spans="7:9" x14ac:dyDescent="0.25">
      <c r="G18463"/>
      <c r="I18463" s="112"/>
    </row>
    <row r="18464" spans="7:9" x14ac:dyDescent="0.25">
      <c r="G18464"/>
      <c r="I18464" s="112"/>
    </row>
    <row r="18465" spans="7:9" x14ac:dyDescent="0.25">
      <c r="G18465"/>
      <c r="I18465" s="112"/>
    </row>
    <row r="18466" spans="7:9" x14ac:dyDescent="0.25">
      <c r="G18466"/>
      <c r="I18466" s="112"/>
    </row>
    <row r="18467" spans="7:9" x14ac:dyDescent="0.25">
      <c r="G18467"/>
      <c r="I18467" s="112"/>
    </row>
    <row r="18468" spans="7:9" x14ac:dyDescent="0.25">
      <c r="G18468"/>
      <c r="I18468" s="112"/>
    </row>
    <row r="18469" spans="7:9" x14ac:dyDescent="0.25">
      <c r="G18469"/>
      <c r="I18469" s="112"/>
    </row>
    <row r="18470" spans="7:9" x14ac:dyDescent="0.25">
      <c r="G18470"/>
      <c r="I18470" s="112"/>
    </row>
    <row r="18471" spans="7:9" x14ac:dyDescent="0.25">
      <c r="G18471"/>
      <c r="I18471" s="112"/>
    </row>
    <row r="18472" spans="7:9" x14ac:dyDescent="0.25">
      <c r="G18472"/>
      <c r="I18472" s="112"/>
    </row>
    <row r="18473" spans="7:9" x14ac:dyDescent="0.25">
      <c r="G18473"/>
      <c r="I18473" s="112"/>
    </row>
    <row r="18474" spans="7:9" x14ac:dyDescent="0.25">
      <c r="G18474"/>
      <c r="I18474" s="112"/>
    </row>
    <row r="18475" spans="7:9" x14ac:dyDescent="0.25">
      <c r="G18475"/>
      <c r="I18475" s="112"/>
    </row>
    <row r="18476" spans="7:9" x14ac:dyDescent="0.25">
      <c r="G18476"/>
      <c r="I18476" s="112"/>
    </row>
    <row r="18477" spans="7:9" x14ac:dyDescent="0.25">
      <c r="G18477"/>
      <c r="I18477" s="112"/>
    </row>
    <row r="18478" spans="7:9" x14ac:dyDescent="0.25">
      <c r="G18478"/>
      <c r="I18478" s="112"/>
    </row>
    <row r="18479" spans="7:9" x14ac:dyDescent="0.25">
      <c r="G18479"/>
      <c r="I18479" s="112"/>
    </row>
    <row r="18480" spans="7:9" x14ac:dyDescent="0.25">
      <c r="G18480"/>
      <c r="I18480" s="112"/>
    </row>
    <row r="18481" spans="7:9" x14ac:dyDescent="0.25">
      <c r="G18481"/>
      <c r="I18481" s="112"/>
    </row>
    <row r="18482" spans="7:9" x14ac:dyDescent="0.25">
      <c r="G18482"/>
      <c r="I18482" s="112"/>
    </row>
    <row r="18483" spans="7:9" x14ac:dyDescent="0.25">
      <c r="G18483"/>
      <c r="I18483" s="112"/>
    </row>
    <row r="18484" spans="7:9" x14ac:dyDescent="0.25">
      <c r="G18484"/>
      <c r="I18484" s="112"/>
    </row>
    <row r="18485" spans="7:9" x14ac:dyDescent="0.25">
      <c r="G18485"/>
      <c r="I18485" s="112"/>
    </row>
    <row r="18486" spans="7:9" x14ac:dyDescent="0.25">
      <c r="G18486"/>
      <c r="I18486" s="112"/>
    </row>
    <row r="18487" spans="7:9" x14ac:dyDescent="0.25">
      <c r="G18487"/>
      <c r="I18487" s="112"/>
    </row>
    <row r="18488" spans="7:9" x14ac:dyDescent="0.25">
      <c r="G18488"/>
      <c r="I18488" s="112"/>
    </row>
    <row r="18489" spans="7:9" x14ac:dyDescent="0.25">
      <c r="G18489"/>
      <c r="I18489" s="112"/>
    </row>
    <row r="18490" spans="7:9" x14ac:dyDescent="0.25">
      <c r="G18490"/>
      <c r="I18490" s="112"/>
    </row>
    <row r="18491" spans="7:9" x14ac:dyDescent="0.25">
      <c r="G18491"/>
      <c r="I18491" s="112"/>
    </row>
    <row r="18492" spans="7:9" x14ac:dyDescent="0.25">
      <c r="G18492"/>
      <c r="I18492" s="112"/>
    </row>
    <row r="18493" spans="7:9" x14ac:dyDescent="0.25">
      <c r="G18493"/>
      <c r="I18493" s="112"/>
    </row>
    <row r="18494" spans="7:9" x14ac:dyDescent="0.25">
      <c r="G18494"/>
      <c r="I18494" s="112"/>
    </row>
    <row r="18495" spans="7:9" x14ac:dyDescent="0.25">
      <c r="G18495"/>
      <c r="I18495" s="112"/>
    </row>
    <row r="18496" spans="7:9" x14ac:dyDescent="0.25">
      <c r="G18496"/>
      <c r="I18496" s="112"/>
    </row>
    <row r="18497" spans="7:9" x14ac:dyDescent="0.25">
      <c r="G18497"/>
      <c r="I18497" s="112"/>
    </row>
    <row r="18498" spans="7:9" x14ac:dyDescent="0.25">
      <c r="G18498"/>
      <c r="I18498" s="112"/>
    </row>
    <row r="18499" spans="7:9" x14ac:dyDescent="0.25">
      <c r="G18499"/>
      <c r="I18499" s="112"/>
    </row>
    <row r="18500" spans="7:9" x14ac:dyDescent="0.25">
      <c r="G18500"/>
      <c r="I18500" s="112"/>
    </row>
    <row r="18501" spans="7:9" x14ac:dyDescent="0.25">
      <c r="G18501"/>
      <c r="I18501" s="112"/>
    </row>
    <row r="18502" spans="7:9" x14ac:dyDescent="0.25">
      <c r="G18502"/>
      <c r="I18502" s="112"/>
    </row>
    <row r="18503" spans="7:9" x14ac:dyDescent="0.25">
      <c r="G18503"/>
      <c r="I18503" s="112"/>
    </row>
    <row r="18504" spans="7:9" x14ac:dyDescent="0.25">
      <c r="G18504"/>
      <c r="I18504" s="112"/>
    </row>
    <row r="18505" spans="7:9" x14ac:dyDescent="0.25">
      <c r="G18505"/>
      <c r="I18505" s="112"/>
    </row>
    <row r="18506" spans="7:9" x14ac:dyDescent="0.25">
      <c r="G18506"/>
      <c r="I18506" s="112"/>
    </row>
    <row r="18507" spans="7:9" x14ac:dyDescent="0.25">
      <c r="G18507"/>
      <c r="I18507" s="112"/>
    </row>
    <row r="18508" spans="7:9" x14ac:dyDescent="0.25">
      <c r="G18508"/>
      <c r="I18508" s="112"/>
    </row>
    <row r="18509" spans="7:9" x14ac:dyDescent="0.25">
      <c r="G18509"/>
      <c r="I18509" s="112"/>
    </row>
    <row r="18510" spans="7:9" x14ac:dyDescent="0.25">
      <c r="G18510"/>
      <c r="I18510" s="112"/>
    </row>
    <row r="18511" spans="7:9" x14ac:dyDescent="0.25">
      <c r="G18511"/>
      <c r="I18511" s="112"/>
    </row>
    <row r="18512" spans="7:9" x14ac:dyDescent="0.25">
      <c r="G18512"/>
      <c r="I18512" s="112"/>
    </row>
    <row r="18513" spans="7:9" x14ac:dyDescent="0.25">
      <c r="G18513"/>
      <c r="I18513" s="112"/>
    </row>
    <row r="18514" spans="7:9" x14ac:dyDescent="0.25">
      <c r="G18514"/>
      <c r="I18514" s="112"/>
    </row>
    <row r="18515" spans="7:9" x14ac:dyDescent="0.25">
      <c r="G18515"/>
      <c r="I18515" s="112"/>
    </row>
    <row r="18516" spans="7:9" x14ac:dyDescent="0.25">
      <c r="G18516"/>
      <c r="I18516" s="112"/>
    </row>
    <row r="18517" spans="7:9" x14ac:dyDescent="0.25">
      <c r="G18517"/>
      <c r="I18517" s="112"/>
    </row>
    <row r="18518" spans="7:9" x14ac:dyDescent="0.25">
      <c r="G18518"/>
      <c r="I18518" s="112"/>
    </row>
    <row r="18519" spans="7:9" x14ac:dyDescent="0.25">
      <c r="G18519"/>
      <c r="I18519" s="112"/>
    </row>
    <row r="18520" spans="7:9" x14ac:dyDescent="0.25">
      <c r="G18520"/>
      <c r="I18520" s="112"/>
    </row>
    <row r="18521" spans="7:9" x14ac:dyDescent="0.25">
      <c r="G18521"/>
      <c r="I18521" s="112"/>
    </row>
    <row r="18522" spans="7:9" x14ac:dyDescent="0.25">
      <c r="G18522"/>
      <c r="I18522" s="112"/>
    </row>
    <row r="18523" spans="7:9" x14ac:dyDescent="0.25">
      <c r="G18523"/>
      <c r="I18523" s="112"/>
    </row>
    <row r="18524" spans="7:9" x14ac:dyDescent="0.25">
      <c r="G18524"/>
      <c r="I18524" s="112"/>
    </row>
    <row r="18525" spans="7:9" x14ac:dyDescent="0.25">
      <c r="G18525"/>
      <c r="I18525" s="112"/>
    </row>
    <row r="18526" spans="7:9" x14ac:dyDescent="0.25">
      <c r="G18526"/>
      <c r="I18526" s="112"/>
    </row>
    <row r="18527" spans="7:9" x14ac:dyDescent="0.25">
      <c r="G18527"/>
      <c r="I18527" s="112"/>
    </row>
    <row r="18528" spans="7:9" x14ac:dyDescent="0.25">
      <c r="G18528"/>
      <c r="I18528" s="112"/>
    </row>
    <row r="18529" spans="7:9" x14ac:dyDescent="0.25">
      <c r="G18529"/>
      <c r="I18529" s="112"/>
    </row>
    <row r="18530" spans="7:9" x14ac:dyDescent="0.25">
      <c r="G18530"/>
      <c r="I18530" s="112"/>
    </row>
    <row r="18531" spans="7:9" x14ac:dyDescent="0.25">
      <c r="G18531"/>
      <c r="I18531" s="112"/>
    </row>
    <row r="18532" spans="7:9" x14ac:dyDescent="0.25">
      <c r="G18532"/>
      <c r="I18532" s="112"/>
    </row>
    <row r="18533" spans="7:9" x14ac:dyDescent="0.25">
      <c r="G18533"/>
      <c r="I18533" s="112"/>
    </row>
    <row r="18534" spans="7:9" x14ac:dyDescent="0.25">
      <c r="G18534"/>
      <c r="I18534" s="112"/>
    </row>
    <row r="18535" spans="7:9" x14ac:dyDescent="0.25">
      <c r="G18535"/>
      <c r="I18535" s="112"/>
    </row>
    <row r="18536" spans="7:9" x14ac:dyDescent="0.25">
      <c r="G18536"/>
      <c r="I18536" s="112"/>
    </row>
    <row r="18537" spans="7:9" x14ac:dyDescent="0.25">
      <c r="G18537"/>
      <c r="I18537" s="112"/>
    </row>
    <row r="18538" spans="7:9" x14ac:dyDescent="0.25">
      <c r="G18538"/>
      <c r="I18538" s="112"/>
    </row>
    <row r="18539" spans="7:9" x14ac:dyDescent="0.25">
      <c r="G18539"/>
      <c r="I18539" s="112"/>
    </row>
    <row r="18540" spans="7:9" x14ac:dyDescent="0.25">
      <c r="G18540"/>
      <c r="I18540" s="112"/>
    </row>
    <row r="18541" spans="7:9" x14ac:dyDescent="0.25">
      <c r="G18541"/>
      <c r="I18541" s="112"/>
    </row>
    <row r="18542" spans="7:9" x14ac:dyDescent="0.25">
      <c r="G18542"/>
      <c r="I18542" s="112"/>
    </row>
    <row r="18543" spans="7:9" x14ac:dyDescent="0.25">
      <c r="G18543"/>
      <c r="I18543" s="112"/>
    </row>
    <row r="18544" spans="7:9" x14ac:dyDescent="0.25">
      <c r="G18544"/>
      <c r="I18544" s="112"/>
    </row>
    <row r="18545" spans="7:9" x14ac:dyDescent="0.25">
      <c r="G18545"/>
      <c r="I18545" s="112"/>
    </row>
    <row r="18546" spans="7:9" x14ac:dyDescent="0.25">
      <c r="G18546"/>
      <c r="I18546" s="112"/>
    </row>
    <row r="18547" spans="7:9" x14ac:dyDescent="0.25">
      <c r="G18547"/>
      <c r="I18547" s="112"/>
    </row>
    <row r="18548" spans="7:9" x14ac:dyDescent="0.25">
      <c r="G18548"/>
      <c r="I18548" s="112"/>
    </row>
    <row r="18549" spans="7:9" x14ac:dyDescent="0.25">
      <c r="G18549"/>
      <c r="I18549" s="112"/>
    </row>
    <row r="18550" spans="7:9" x14ac:dyDescent="0.25">
      <c r="G18550"/>
      <c r="I18550" s="112"/>
    </row>
    <row r="18551" spans="7:9" x14ac:dyDescent="0.25">
      <c r="G18551"/>
      <c r="I18551" s="112"/>
    </row>
    <row r="18552" spans="7:9" x14ac:dyDescent="0.25">
      <c r="G18552"/>
      <c r="I18552" s="112"/>
    </row>
    <row r="18553" spans="7:9" x14ac:dyDescent="0.25">
      <c r="G18553"/>
      <c r="I18553" s="112"/>
    </row>
    <row r="18554" spans="7:9" x14ac:dyDescent="0.25">
      <c r="G18554"/>
      <c r="I18554" s="112"/>
    </row>
    <row r="18555" spans="7:9" x14ac:dyDescent="0.25">
      <c r="G18555"/>
      <c r="I18555" s="112"/>
    </row>
    <row r="18556" spans="7:9" x14ac:dyDescent="0.25">
      <c r="G18556"/>
      <c r="I18556" s="112"/>
    </row>
    <row r="18557" spans="7:9" x14ac:dyDescent="0.25">
      <c r="G18557"/>
      <c r="I18557" s="112"/>
    </row>
    <row r="18558" spans="7:9" x14ac:dyDescent="0.25">
      <c r="G18558"/>
      <c r="I18558" s="112"/>
    </row>
    <row r="18559" spans="7:9" x14ac:dyDescent="0.25">
      <c r="G18559"/>
      <c r="I18559" s="112"/>
    </row>
    <row r="18560" spans="7:9" x14ac:dyDescent="0.25">
      <c r="G18560"/>
      <c r="I18560" s="112"/>
    </row>
    <row r="18561" spans="7:9" x14ac:dyDescent="0.25">
      <c r="G18561"/>
      <c r="I18561" s="112"/>
    </row>
    <row r="18562" spans="7:9" x14ac:dyDescent="0.25">
      <c r="G18562"/>
      <c r="I18562" s="112"/>
    </row>
    <row r="18563" spans="7:9" x14ac:dyDescent="0.25">
      <c r="G18563"/>
      <c r="I18563" s="112"/>
    </row>
    <row r="18564" spans="7:9" x14ac:dyDescent="0.25">
      <c r="G18564"/>
      <c r="I18564" s="112"/>
    </row>
    <row r="18565" spans="7:9" x14ac:dyDescent="0.25">
      <c r="G18565"/>
      <c r="I18565" s="112"/>
    </row>
    <row r="18566" spans="7:9" x14ac:dyDescent="0.25">
      <c r="G18566"/>
      <c r="I18566" s="112"/>
    </row>
    <row r="18567" spans="7:9" x14ac:dyDescent="0.25">
      <c r="G18567"/>
      <c r="I18567" s="112"/>
    </row>
    <row r="18568" spans="7:9" x14ac:dyDescent="0.25">
      <c r="G18568"/>
      <c r="I18568" s="112"/>
    </row>
    <row r="18569" spans="7:9" x14ac:dyDescent="0.25">
      <c r="G18569"/>
      <c r="I18569" s="112"/>
    </row>
    <row r="18570" spans="7:9" x14ac:dyDescent="0.25">
      <c r="G18570"/>
      <c r="I18570" s="112"/>
    </row>
    <row r="18571" spans="7:9" x14ac:dyDescent="0.25">
      <c r="G18571"/>
      <c r="I18571" s="112"/>
    </row>
    <row r="18572" spans="7:9" x14ac:dyDescent="0.25">
      <c r="G18572"/>
      <c r="I18572" s="112"/>
    </row>
    <row r="18573" spans="7:9" x14ac:dyDescent="0.25">
      <c r="G18573"/>
      <c r="I18573" s="112"/>
    </row>
    <row r="18574" spans="7:9" x14ac:dyDescent="0.25">
      <c r="G18574"/>
      <c r="I18574" s="112"/>
    </row>
    <row r="18575" spans="7:9" x14ac:dyDescent="0.25">
      <c r="G18575"/>
      <c r="I18575" s="112"/>
    </row>
    <row r="18576" spans="7:9" x14ac:dyDescent="0.25">
      <c r="G18576"/>
      <c r="I18576" s="112"/>
    </row>
    <row r="18577" spans="7:9" x14ac:dyDescent="0.25">
      <c r="G18577"/>
      <c r="I18577" s="112"/>
    </row>
    <row r="18578" spans="7:9" x14ac:dyDescent="0.25">
      <c r="G18578"/>
      <c r="I18578" s="112"/>
    </row>
    <row r="18579" spans="7:9" x14ac:dyDescent="0.25">
      <c r="G18579"/>
      <c r="I18579" s="112"/>
    </row>
    <row r="18580" spans="7:9" x14ac:dyDescent="0.25">
      <c r="G18580"/>
      <c r="I18580" s="112"/>
    </row>
    <row r="18581" spans="7:9" x14ac:dyDescent="0.25">
      <c r="G18581"/>
      <c r="I18581" s="112"/>
    </row>
    <row r="18582" spans="7:9" x14ac:dyDescent="0.25">
      <c r="G18582"/>
      <c r="I18582" s="112"/>
    </row>
    <row r="18583" spans="7:9" x14ac:dyDescent="0.25">
      <c r="G18583"/>
      <c r="I18583" s="112"/>
    </row>
    <row r="18584" spans="7:9" x14ac:dyDescent="0.25">
      <c r="G18584"/>
      <c r="I18584" s="112"/>
    </row>
    <row r="18585" spans="7:9" x14ac:dyDescent="0.25">
      <c r="G18585"/>
      <c r="I18585" s="112"/>
    </row>
    <row r="18586" spans="7:9" x14ac:dyDescent="0.25">
      <c r="G18586"/>
      <c r="I18586" s="112"/>
    </row>
    <row r="18587" spans="7:9" x14ac:dyDescent="0.25">
      <c r="G18587"/>
      <c r="I18587" s="112"/>
    </row>
    <row r="18588" spans="7:9" x14ac:dyDescent="0.25">
      <c r="G18588"/>
      <c r="I18588" s="112"/>
    </row>
    <row r="18589" spans="7:9" x14ac:dyDescent="0.25">
      <c r="G18589"/>
      <c r="I18589" s="112"/>
    </row>
    <row r="18590" spans="7:9" x14ac:dyDescent="0.25">
      <c r="G18590"/>
      <c r="I18590" s="112"/>
    </row>
    <row r="18591" spans="7:9" x14ac:dyDescent="0.25">
      <c r="G18591"/>
      <c r="I18591" s="112"/>
    </row>
    <row r="18592" spans="7:9" x14ac:dyDescent="0.25">
      <c r="G18592"/>
      <c r="I18592" s="112"/>
    </row>
    <row r="18593" spans="7:9" x14ac:dyDescent="0.25">
      <c r="G18593"/>
      <c r="I18593" s="112"/>
    </row>
    <row r="18594" spans="7:9" x14ac:dyDescent="0.25">
      <c r="G18594"/>
      <c r="I18594" s="112"/>
    </row>
    <row r="18595" spans="7:9" x14ac:dyDescent="0.25">
      <c r="G18595"/>
      <c r="I18595" s="112"/>
    </row>
    <row r="18596" spans="7:9" x14ac:dyDescent="0.25">
      <c r="G18596"/>
      <c r="I18596" s="112"/>
    </row>
    <row r="18597" spans="7:9" x14ac:dyDescent="0.25">
      <c r="G18597"/>
      <c r="I18597" s="112"/>
    </row>
    <row r="18598" spans="7:9" x14ac:dyDescent="0.25">
      <c r="G18598"/>
      <c r="I18598" s="112"/>
    </row>
    <row r="18599" spans="7:9" x14ac:dyDescent="0.25">
      <c r="G18599"/>
      <c r="I18599" s="112"/>
    </row>
    <row r="18600" spans="7:9" x14ac:dyDescent="0.25">
      <c r="G18600"/>
      <c r="I18600" s="112"/>
    </row>
    <row r="18601" spans="7:9" x14ac:dyDescent="0.25">
      <c r="G18601"/>
      <c r="I18601" s="112"/>
    </row>
    <row r="18602" spans="7:9" x14ac:dyDescent="0.25">
      <c r="G18602"/>
      <c r="I18602" s="112"/>
    </row>
    <row r="18603" spans="7:9" x14ac:dyDescent="0.25">
      <c r="G18603"/>
      <c r="I18603" s="112"/>
    </row>
    <row r="18604" spans="7:9" x14ac:dyDescent="0.25">
      <c r="G18604"/>
      <c r="I18604" s="112"/>
    </row>
    <row r="18605" spans="7:9" x14ac:dyDescent="0.25">
      <c r="G18605"/>
      <c r="I18605" s="112"/>
    </row>
    <row r="18606" spans="7:9" x14ac:dyDescent="0.25">
      <c r="G18606"/>
      <c r="I18606" s="112"/>
    </row>
    <row r="18607" spans="7:9" x14ac:dyDescent="0.25">
      <c r="G18607"/>
      <c r="I18607" s="112"/>
    </row>
    <row r="18608" spans="7:9" x14ac:dyDescent="0.25">
      <c r="G18608"/>
      <c r="I18608" s="112"/>
    </row>
    <row r="18609" spans="7:9" x14ac:dyDescent="0.25">
      <c r="G18609"/>
      <c r="I18609" s="112"/>
    </row>
    <row r="18610" spans="7:9" x14ac:dyDescent="0.25">
      <c r="G18610"/>
      <c r="I18610" s="112"/>
    </row>
    <row r="18611" spans="7:9" x14ac:dyDescent="0.25">
      <c r="G18611"/>
      <c r="I18611" s="112"/>
    </row>
    <row r="18612" spans="7:9" x14ac:dyDescent="0.25">
      <c r="G18612"/>
      <c r="I18612" s="112"/>
    </row>
    <row r="18613" spans="7:9" x14ac:dyDescent="0.25">
      <c r="G18613"/>
      <c r="I18613" s="112"/>
    </row>
    <row r="18614" spans="7:9" x14ac:dyDescent="0.25">
      <c r="G18614"/>
      <c r="I18614" s="112"/>
    </row>
    <row r="18615" spans="7:9" x14ac:dyDescent="0.25">
      <c r="G18615"/>
      <c r="I18615" s="112"/>
    </row>
    <row r="18616" spans="7:9" x14ac:dyDescent="0.25">
      <c r="G18616"/>
      <c r="I18616" s="112"/>
    </row>
    <row r="18617" spans="7:9" x14ac:dyDescent="0.25">
      <c r="G18617"/>
      <c r="I18617" s="112"/>
    </row>
    <row r="18618" spans="7:9" x14ac:dyDescent="0.25">
      <c r="G18618"/>
      <c r="I18618" s="112"/>
    </row>
    <row r="18619" spans="7:9" x14ac:dyDescent="0.25">
      <c r="G18619"/>
      <c r="I18619" s="112"/>
    </row>
    <row r="18620" spans="7:9" x14ac:dyDescent="0.25">
      <c r="G18620"/>
      <c r="I18620" s="112"/>
    </row>
    <row r="18621" spans="7:9" x14ac:dyDescent="0.25">
      <c r="G18621"/>
      <c r="I18621" s="112"/>
    </row>
    <row r="18622" spans="7:9" x14ac:dyDescent="0.25">
      <c r="G18622"/>
      <c r="I18622" s="112"/>
    </row>
    <row r="18623" spans="7:9" x14ac:dyDescent="0.25">
      <c r="G18623"/>
      <c r="I18623" s="112"/>
    </row>
    <row r="18624" spans="7:9" x14ac:dyDescent="0.25">
      <c r="G18624"/>
      <c r="I18624" s="112"/>
    </row>
    <row r="18625" spans="7:9" x14ac:dyDescent="0.25">
      <c r="G18625"/>
      <c r="I18625" s="112"/>
    </row>
    <row r="18626" spans="7:9" x14ac:dyDescent="0.25">
      <c r="G18626"/>
      <c r="I18626" s="112"/>
    </row>
    <row r="18627" spans="7:9" x14ac:dyDescent="0.25">
      <c r="G18627"/>
      <c r="I18627" s="112"/>
    </row>
    <row r="18628" spans="7:9" x14ac:dyDescent="0.25">
      <c r="G18628"/>
      <c r="I18628" s="112"/>
    </row>
    <row r="18629" spans="7:9" x14ac:dyDescent="0.25">
      <c r="G18629"/>
      <c r="I18629" s="112"/>
    </row>
    <row r="18630" spans="7:9" x14ac:dyDescent="0.25">
      <c r="G18630"/>
      <c r="I18630" s="112"/>
    </row>
    <row r="18631" spans="7:9" x14ac:dyDescent="0.25">
      <c r="G18631"/>
      <c r="I18631" s="112"/>
    </row>
    <row r="18632" spans="7:9" x14ac:dyDescent="0.25">
      <c r="G18632"/>
      <c r="I18632" s="112"/>
    </row>
    <row r="18633" spans="7:9" x14ac:dyDescent="0.25">
      <c r="G18633"/>
      <c r="I18633" s="112"/>
    </row>
    <row r="18634" spans="7:9" x14ac:dyDescent="0.25">
      <c r="G18634"/>
      <c r="I18634" s="112"/>
    </row>
    <row r="18635" spans="7:9" x14ac:dyDescent="0.25">
      <c r="G18635"/>
      <c r="I18635" s="112"/>
    </row>
    <row r="18636" spans="7:9" x14ac:dyDescent="0.25">
      <c r="G18636"/>
      <c r="I18636" s="112"/>
    </row>
    <row r="18637" spans="7:9" x14ac:dyDescent="0.25">
      <c r="G18637"/>
      <c r="I18637" s="112"/>
    </row>
    <row r="18638" spans="7:9" x14ac:dyDescent="0.25">
      <c r="G18638"/>
      <c r="I18638" s="112"/>
    </row>
    <row r="18639" spans="7:9" x14ac:dyDescent="0.25">
      <c r="G18639"/>
      <c r="I18639" s="112"/>
    </row>
    <row r="18640" spans="7:9" x14ac:dyDescent="0.25">
      <c r="G18640"/>
      <c r="I18640" s="112"/>
    </row>
    <row r="18641" spans="7:9" x14ac:dyDescent="0.25">
      <c r="G18641"/>
      <c r="I18641" s="112"/>
    </row>
    <row r="18642" spans="7:9" x14ac:dyDescent="0.25">
      <c r="G18642"/>
      <c r="I18642" s="112"/>
    </row>
    <row r="18643" spans="7:9" x14ac:dyDescent="0.25">
      <c r="G18643"/>
      <c r="I18643" s="112"/>
    </row>
    <row r="18644" spans="7:9" x14ac:dyDescent="0.25">
      <c r="G18644"/>
      <c r="I18644" s="112"/>
    </row>
    <row r="18645" spans="7:9" x14ac:dyDescent="0.25">
      <c r="G18645"/>
      <c r="I18645" s="112"/>
    </row>
    <row r="18646" spans="7:9" x14ac:dyDescent="0.25">
      <c r="G18646"/>
      <c r="I18646" s="112"/>
    </row>
    <row r="18647" spans="7:9" x14ac:dyDescent="0.25">
      <c r="G18647"/>
      <c r="I18647" s="112"/>
    </row>
    <row r="18648" spans="7:9" x14ac:dyDescent="0.25">
      <c r="G18648"/>
      <c r="I18648" s="112"/>
    </row>
    <row r="18649" spans="7:9" x14ac:dyDescent="0.25">
      <c r="G18649"/>
      <c r="I18649" s="112"/>
    </row>
    <row r="18650" spans="7:9" x14ac:dyDescent="0.25">
      <c r="G18650"/>
      <c r="I18650" s="112"/>
    </row>
    <row r="18651" spans="7:9" x14ac:dyDescent="0.25">
      <c r="G18651"/>
      <c r="I18651" s="112"/>
    </row>
    <row r="18652" spans="7:9" x14ac:dyDescent="0.25">
      <c r="G18652"/>
      <c r="I18652" s="112"/>
    </row>
    <row r="18653" spans="7:9" x14ac:dyDescent="0.25">
      <c r="G18653"/>
      <c r="I18653" s="112"/>
    </row>
    <row r="18654" spans="7:9" x14ac:dyDescent="0.25">
      <c r="G18654"/>
      <c r="I18654" s="112"/>
    </row>
    <row r="18655" spans="7:9" x14ac:dyDescent="0.25">
      <c r="G18655"/>
      <c r="I18655" s="112"/>
    </row>
    <row r="18656" spans="7:9" x14ac:dyDescent="0.25">
      <c r="G18656"/>
      <c r="I18656" s="112"/>
    </row>
    <row r="18657" spans="7:9" x14ac:dyDescent="0.25">
      <c r="G18657"/>
      <c r="I18657" s="112"/>
    </row>
    <row r="18658" spans="7:9" x14ac:dyDescent="0.25">
      <c r="G18658"/>
      <c r="I18658" s="112"/>
    </row>
    <row r="18659" spans="7:9" x14ac:dyDescent="0.25">
      <c r="G18659"/>
      <c r="I18659" s="112"/>
    </row>
    <row r="18660" spans="7:9" x14ac:dyDescent="0.25">
      <c r="G18660"/>
      <c r="I18660" s="112"/>
    </row>
    <row r="18661" spans="7:9" x14ac:dyDescent="0.25">
      <c r="G18661"/>
      <c r="I18661" s="112"/>
    </row>
    <row r="18662" spans="7:9" x14ac:dyDescent="0.25">
      <c r="G18662"/>
      <c r="I18662" s="112"/>
    </row>
    <row r="18663" spans="7:9" x14ac:dyDescent="0.25">
      <c r="G18663"/>
      <c r="I18663" s="112"/>
    </row>
    <row r="18664" spans="7:9" x14ac:dyDescent="0.25">
      <c r="G18664"/>
      <c r="I18664" s="112"/>
    </row>
    <row r="18665" spans="7:9" x14ac:dyDescent="0.25">
      <c r="G18665"/>
      <c r="I18665" s="112"/>
    </row>
    <row r="18666" spans="7:9" x14ac:dyDescent="0.25">
      <c r="G18666"/>
      <c r="I18666" s="112"/>
    </row>
    <row r="18667" spans="7:9" x14ac:dyDescent="0.25">
      <c r="G18667"/>
      <c r="I18667" s="112"/>
    </row>
    <row r="18668" spans="7:9" x14ac:dyDescent="0.25">
      <c r="G18668"/>
      <c r="I18668" s="112"/>
    </row>
    <row r="18669" spans="7:9" x14ac:dyDescent="0.25">
      <c r="G18669"/>
      <c r="I18669" s="112"/>
    </row>
    <row r="18670" spans="7:9" x14ac:dyDescent="0.25">
      <c r="G18670"/>
      <c r="I18670" s="112"/>
    </row>
    <row r="18671" spans="7:9" x14ac:dyDescent="0.25">
      <c r="G18671"/>
      <c r="I18671" s="112"/>
    </row>
    <row r="18672" spans="7:9" x14ac:dyDescent="0.25">
      <c r="G18672"/>
      <c r="I18672" s="112"/>
    </row>
    <row r="18673" spans="7:9" x14ac:dyDescent="0.25">
      <c r="G18673"/>
      <c r="I18673" s="112"/>
    </row>
    <row r="18674" spans="7:9" x14ac:dyDescent="0.25">
      <c r="G18674"/>
      <c r="I18674" s="112"/>
    </row>
    <row r="18675" spans="7:9" x14ac:dyDescent="0.25">
      <c r="G18675"/>
      <c r="I18675" s="112"/>
    </row>
    <row r="18676" spans="7:9" x14ac:dyDescent="0.25">
      <c r="G18676"/>
      <c r="I18676" s="112"/>
    </row>
    <row r="18677" spans="7:9" x14ac:dyDescent="0.25">
      <c r="G18677"/>
      <c r="I18677" s="112"/>
    </row>
    <row r="18678" spans="7:9" x14ac:dyDescent="0.25">
      <c r="G18678"/>
      <c r="I18678" s="112"/>
    </row>
    <row r="18679" spans="7:9" x14ac:dyDescent="0.25">
      <c r="G18679"/>
      <c r="I18679" s="112"/>
    </row>
    <row r="18680" spans="7:9" x14ac:dyDescent="0.25">
      <c r="G18680"/>
      <c r="I18680" s="112"/>
    </row>
    <row r="18681" spans="7:9" x14ac:dyDescent="0.25">
      <c r="G18681"/>
      <c r="I18681" s="112"/>
    </row>
    <row r="18682" spans="7:9" x14ac:dyDescent="0.25">
      <c r="G18682"/>
      <c r="I18682" s="112"/>
    </row>
    <row r="18683" spans="7:9" x14ac:dyDescent="0.25">
      <c r="G18683"/>
      <c r="I18683" s="112"/>
    </row>
    <row r="18684" spans="7:9" x14ac:dyDescent="0.25">
      <c r="G18684"/>
      <c r="I18684" s="112"/>
    </row>
    <row r="18685" spans="7:9" x14ac:dyDescent="0.25">
      <c r="G18685"/>
      <c r="I18685" s="112"/>
    </row>
    <row r="18686" spans="7:9" x14ac:dyDescent="0.25">
      <c r="G18686"/>
      <c r="I18686" s="112"/>
    </row>
    <row r="18687" spans="7:9" x14ac:dyDescent="0.25">
      <c r="G18687"/>
      <c r="I18687" s="112"/>
    </row>
    <row r="18688" spans="7:9" x14ac:dyDescent="0.25">
      <c r="G18688"/>
      <c r="I18688" s="112"/>
    </row>
    <row r="18689" spans="7:9" x14ac:dyDescent="0.25">
      <c r="G18689"/>
      <c r="I18689" s="112"/>
    </row>
    <row r="18690" spans="7:9" x14ac:dyDescent="0.25">
      <c r="G18690"/>
      <c r="I18690" s="112"/>
    </row>
    <row r="18691" spans="7:9" x14ac:dyDescent="0.25">
      <c r="G18691"/>
      <c r="I18691" s="112"/>
    </row>
    <row r="18692" spans="7:9" x14ac:dyDescent="0.25">
      <c r="G18692"/>
      <c r="I18692" s="112"/>
    </row>
    <row r="18693" spans="7:9" x14ac:dyDescent="0.25">
      <c r="G18693"/>
      <c r="I18693" s="112"/>
    </row>
    <row r="18694" spans="7:9" x14ac:dyDescent="0.25">
      <c r="G18694"/>
      <c r="I18694" s="112"/>
    </row>
    <row r="18695" spans="7:9" x14ac:dyDescent="0.25">
      <c r="G18695"/>
      <c r="I18695" s="112"/>
    </row>
    <row r="18696" spans="7:9" x14ac:dyDescent="0.25">
      <c r="G18696"/>
      <c r="I18696" s="112"/>
    </row>
    <row r="18697" spans="7:9" x14ac:dyDescent="0.25">
      <c r="G18697"/>
      <c r="I18697" s="112"/>
    </row>
    <row r="18698" spans="7:9" x14ac:dyDescent="0.25">
      <c r="G18698"/>
      <c r="I18698" s="112"/>
    </row>
    <row r="18699" spans="7:9" x14ac:dyDescent="0.25">
      <c r="G18699"/>
      <c r="I18699" s="112"/>
    </row>
    <row r="18700" spans="7:9" x14ac:dyDescent="0.25">
      <c r="G18700"/>
      <c r="I18700" s="112"/>
    </row>
    <row r="18701" spans="7:9" x14ac:dyDescent="0.25">
      <c r="G18701"/>
      <c r="I18701" s="112"/>
    </row>
    <row r="18702" spans="7:9" x14ac:dyDescent="0.25">
      <c r="G18702"/>
      <c r="I18702" s="112"/>
    </row>
    <row r="18703" spans="7:9" x14ac:dyDescent="0.25">
      <c r="G18703"/>
      <c r="I18703" s="112"/>
    </row>
    <row r="18704" spans="7:9" x14ac:dyDescent="0.25">
      <c r="G18704"/>
      <c r="I18704" s="112"/>
    </row>
    <row r="18705" spans="7:9" x14ac:dyDescent="0.25">
      <c r="G18705"/>
      <c r="I18705" s="112"/>
    </row>
    <row r="18706" spans="7:9" x14ac:dyDescent="0.25">
      <c r="G18706"/>
      <c r="I18706" s="112"/>
    </row>
    <row r="18707" spans="7:9" x14ac:dyDescent="0.25">
      <c r="G18707"/>
      <c r="I18707" s="112"/>
    </row>
    <row r="18708" spans="7:9" x14ac:dyDescent="0.25">
      <c r="G18708"/>
      <c r="I18708" s="112"/>
    </row>
    <row r="18709" spans="7:9" x14ac:dyDescent="0.25">
      <c r="G18709"/>
      <c r="I18709" s="112"/>
    </row>
    <row r="18710" spans="7:9" x14ac:dyDescent="0.25">
      <c r="G18710"/>
      <c r="I18710" s="112"/>
    </row>
    <row r="18711" spans="7:9" x14ac:dyDescent="0.25">
      <c r="G18711"/>
      <c r="I18711" s="112"/>
    </row>
    <row r="18712" spans="7:9" x14ac:dyDescent="0.25">
      <c r="G18712"/>
      <c r="I18712" s="112"/>
    </row>
    <row r="18713" spans="7:9" x14ac:dyDescent="0.25">
      <c r="G18713"/>
      <c r="I18713" s="112"/>
    </row>
    <row r="18714" spans="7:9" x14ac:dyDescent="0.25">
      <c r="G18714"/>
      <c r="I18714" s="112"/>
    </row>
    <row r="18715" spans="7:9" x14ac:dyDescent="0.25">
      <c r="G18715"/>
      <c r="I18715" s="112"/>
    </row>
    <row r="18716" spans="7:9" x14ac:dyDescent="0.25">
      <c r="G18716"/>
      <c r="I18716" s="112"/>
    </row>
    <row r="18717" spans="7:9" x14ac:dyDescent="0.25">
      <c r="G18717"/>
      <c r="I18717" s="112"/>
    </row>
    <row r="18718" spans="7:9" x14ac:dyDescent="0.25">
      <c r="G18718"/>
      <c r="I18718" s="112"/>
    </row>
    <row r="18719" spans="7:9" x14ac:dyDescent="0.25">
      <c r="G18719"/>
      <c r="I18719" s="112"/>
    </row>
    <row r="18720" spans="7:9" x14ac:dyDescent="0.25">
      <c r="G18720"/>
      <c r="I18720" s="112"/>
    </row>
    <row r="18721" spans="7:9" x14ac:dyDescent="0.25">
      <c r="G18721"/>
      <c r="I18721" s="112"/>
    </row>
    <row r="18722" spans="7:9" x14ac:dyDescent="0.25">
      <c r="G18722"/>
      <c r="I18722" s="112"/>
    </row>
    <row r="18723" spans="7:9" x14ac:dyDescent="0.25">
      <c r="G18723"/>
      <c r="I18723" s="112"/>
    </row>
    <row r="18724" spans="7:9" x14ac:dyDescent="0.25">
      <c r="G18724"/>
      <c r="I18724" s="112"/>
    </row>
    <row r="18725" spans="7:9" x14ac:dyDescent="0.25">
      <c r="G18725"/>
      <c r="I18725" s="112"/>
    </row>
    <row r="18726" spans="7:9" x14ac:dyDescent="0.25">
      <c r="G18726"/>
      <c r="I18726" s="112"/>
    </row>
    <row r="18727" spans="7:9" x14ac:dyDescent="0.25">
      <c r="G18727"/>
      <c r="I18727" s="112"/>
    </row>
    <row r="18728" spans="7:9" x14ac:dyDescent="0.25">
      <c r="G18728"/>
      <c r="I18728" s="112"/>
    </row>
    <row r="18729" spans="7:9" x14ac:dyDescent="0.25">
      <c r="G18729"/>
      <c r="I18729" s="112"/>
    </row>
    <row r="18730" spans="7:9" x14ac:dyDescent="0.25">
      <c r="G18730"/>
      <c r="I18730" s="112"/>
    </row>
    <row r="18731" spans="7:9" x14ac:dyDescent="0.25">
      <c r="G18731"/>
      <c r="I18731" s="112"/>
    </row>
    <row r="18732" spans="7:9" x14ac:dyDescent="0.25">
      <c r="G18732"/>
      <c r="I18732" s="112"/>
    </row>
    <row r="18733" spans="7:9" x14ac:dyDescent="0.25">
      <c r="G18733"/>
      <c r="I18733" s="112"/>
    </row>
    <row r="18734" spans="7:9" x14ac:dyDescent="0.25">
      <c r="G18734"/>
      <c r="I18734" s="112"/>
    </row>
    <row r="18735" spans="7:9" x14ac:dyDescent="0.25">
      <c r="G18735"/>
      <c r="I18735" s="112"/>
    </row>
    <row r="18736" spans="7:9" x14ac:dyDescent="0.25">
      <c r="G18736"/>
      <c r="I18736" s="112"/>
    </row>
    <row r="18737" spans="7:9" x14ac:dyDescent="0.25">
      <c r="G18737"/>
      <c r="I18737" s="112"/>
    </row>
    <row r="18738" spans="7:9" x14ac:dyDescent="0.25">
      <c r="G18738"/>
      <c r="I18738" s="112"/>
    </row>
    <row r="18739" spans="7:9" x14ac:dyDescent="0.25">
      <c r="G18739"/>
      <c r="I18739" s="112"/>
    </row>
    <row r="18740" spans="7:9" x14ac:dyDescent="0.25">
      <c r="G18740"/>
      <c r="I18740" s="112"/>
    </row>
    <row r="18741" spans="7:9" x14ac:dyDescent="0.25">
      <c r="G18741"/>
      <c r="I18741" s="112"/>
    </row>
    <row r="18742" spans="7:9" x14ac:dyDescent="0.25">
      <c r="G18742"/>
      <c r="I18742" s="112"/>
    </row>
    <row r="18743" spans="7:9" x14ac:dyDescent="0.25">
      <c r="G18743"/>
      <c r="I18743" s="112"/>
    </row>
    <row r="18744" spans="7:9" x14ac:dyDescent="0.25">
      <c r="G18744"/>
      <c r="I18744" s="112"/>
    </row>
    <row r="18745" spans="7:9" x14ac:dyDescent="0.25">
      <c r="G18745"/>
      <c r="I18745" s="112"/>
    </row>
    <row r="18746" spans="7:9" x14ac:dyDescent="0.25">
      <c r="G18746"/>
      <c r="I18746" s="112"/>
    </row>
    <row r="18747" spans="7:9" x14ac:dyDescent="0.25">
      <c r="G18747"/>
      <c r="I18747" s="112"/>
    </row>
    <row r="18748" spans="7:9" x14ac:dyDescent="0.25">
      <c r="G18748"/>
      <c r="I18748" s="112"/>
    </row>
    <row r="18749" spans="7:9" x14ac:dyDescent="0.25">
      <c r="G18749"/>
      <c r="I18749" s="112"/>
    </row>
    <row r="18750" spans="7:9" x14ac:dyDescent="0.25">
      <c r="G18750"/>
      <c r="I18750" s="112"/>
    </row>
    <row r="18751" spans="7:9" x14ac:dyDescent="0.25">
      <c r="G18751"/>
      <c r="I18751" s="112"/>
    </row>
    <row r="18752" spans="7:9" x14ac:dyDescent="0.25">
      <c r="G18752"/>
      <c r="I18752" s="112"/>
    </row>
    <row r="18753" spans="7:9" x14ac:dyDescent="0.25">
      <c r="G18753"/>
      <c r="I18753" s="112"/>
    </row>
    <row r="18754" spans="7:9" x14ac:dyDescent="0.25">
      <c r="G18754"/>
      <c r="I18754" s="112"/>
    </row>
    <row r="18755" spans="7:9" x14ac:dyDescent="0.25">
      <c r="G18755"/>
      <c r="I18755" s="112"/>
    </row>
    <row r="18756" spans="7:9" x14ac:dyDescent="0.25">
      <c r="G18756"/>
      <c r="I18756" s="112"/>
    </row>
    <row r="18757" spans="7:9" x14ac:dyDescent="0.25">
      <c r="G18757"/>
      <c r="I18757" s="112"/>
    </row>
    <row r="18758" spans="7:9" x14ac:dyDescent="0.25">
      <c r="G18758"/>
      <c r="I18758" s="112"/>
    </row>
    <row r="18759" spans="7:9" x14ac:dyDescent="0.25">
      <c r="G18759"/>
      <c r="I18759" s="112"/>
    </row>
    <row r="18760" spans="7:9" x14ac:dyDescent="0.25">
      <c r="G18760"/>
      <c r="I18760" s="112"/>
    </row>
    <row r="18761" spans="7:9" x14ac:dyDescent="0.25">
      <c r="G18761"/>
      <c r="I18761" s="112"/>
    </row>
    <row r="18762" spans="7:9" x14ac:dyDescent="0.25">
      <c r="G18762"/>
      <c r="I18762" s="112"/>
    </row>
    <row r="18763" spans="7:9" x14ac:dyDescent="0.25">
      <c r="G18763"/>
      <c r="I18763" s="112"/>
    </row>
    <row r="18764" spans="7:9" x14ac:dyDescent="0.25">
      <c r="G18764"/>
      <c r="I18764" s="112"/>
    </row>
    <row r="18765" spans="7:9" x14ac:dyDescent="0.25">
      <c r="G18765"/>
      <c r="I18765" s="112"/>
    </row>
    <row r="18766" spans="7:9" x14ac:dyDescent="0.25">
      <c r="G18766"/>
      <c r="I18766" s="112"/>
    </row>
    <row r="18767" spans="7:9" x14ac:dyDescent="0.25">
      <c r="G18767"/>
      <c r="I18767" s="112"/>
    </row>
    <row r="18768" spans="7:9" x14ac:dyDescent="0.25">
      <c r="G18768"/>
      <c r="I18768" s="112"/>
    </row>
    <row r="18769" spans="7:9" x14ac:dyDescent="0.25">
      <c r="G18769"/>
      <c r="I18769" s="112"/>
    </row>
    <row r="18770" spans="7:9" x14ac:dyDescent="0.25">
      <c r="G18770"/>
      <c r="I18770" s="112"/>
    </row>
    <row r="18771" spans="7:9" x14ac:dyDescent="0.25">
      <c r="G18771"/>
      <c r="I18771" s="112"/>
    </row>
    <row r="18772" spans="7:9" x14ac:dyDescent="0.25">
      <c r="G18772"/>
      <c r="I18772" s="112"/>
    </row>
    <row r="18773" spans="7:9" x14ac:dyDescent="0.25">
      <c r="G18773"/>
      <c r="I18773" s="112"/>
    </row>
    <row r="18774" spans="7:9" x14ac:dyDescent="0.25">
      <c r="G18774"/>
      <c r="I18774" s="112"/>
    </row>
    <row r="18775" spans="7:9" x14ac:dyDescent="0.25">
      <c r="G18775"/>
      <c r="I18775" s="112"/>
    </row>
    <row r="18776" spans="7:9" x14ac:dyDescent="0.25">
      <c r="G18776"/>
      <c r="I18776" s="112"/>
    </row>
    <row r="18777" spans="7:9" x14ac:dyDescent="0.25">
      <c r="G18777"/>
      <c r="I18777" s="112"/>
    </row>
    <row r="18778" spans="7:9" x14ac:dyDescent="0.25">
      <c r="G18778"/>
      <c r="I18778" s="112"/>
    </row>
    <row r="18779" spans="7:9" x14ac:dyDescent="0.25">
      <c r="G18779"/>
      <c r="I18779" s="112"/>
    </row>
    <row r="18780" spans="7:9" x14ac:dyDescent="0.25">
      <c r="G18780"/>
      <c r="I18780" s="112"/>
    </row>
    <row r="18781" spans="7:9" x14ac:dyDescent="0.25">
      <c r="G18781"/>
      <c r="I18781" s="112"/>
    </row>
    <row r="18782" spans="7:9" x14ac:dyDescent="0.25">
      <c r="G18782"/>
      <c r="I18782" s="112"/>
    </row>
    <row r="18783" spans="7:9" x14ac:dyDescent="0.25">
      <c r="G18783"/>
      <c r="I18783" s="112"/>
    </row>
    <row r="18784" spans="7:9" x14ac:dyDescent="0.25">
      <c r="G18784"/>
      <c r="I18784" s="112"/>
    </row>
    <row r="18785" spans="7:9" x14ac:dyDescent="0.25">
      <c r="G18785"/>
      <c r="I18785" s="112"/>
    </row>
    <row r="18786" spans="7:9" x14ac:dyDescent="0.25">
      <c r="G18786"/>
      <c r="I18786" s="112"/>
    </row>
    <row r="18787" spans="7:9" x14ac:dyDescent="0.25">
      <c r="G18787"/>
      <c r="I18787" s="112"/>
    </row>
    <row r="18788" spans="7:9" x14ac:dyDescent="0.25">
      <c r="G18788"/>
      <c r="I18788" s="112"/>
    </row>
    <row r="18789" spans="7:9" x14ac:dyDescent="0.25">
      <c r="G18789"/>
      <c r="I18789" s="112"/>
    </row>
    <row r="18790" spans="7:9" x14ac:dyDescent="0.25">
      <c r="G18790"/>
      <c r="I18790" s="112"/>
    </row>
    <row r="18791" spans="7:9" x14ac:dyDescent="0.25">
      <c r="G18791"/>
      <c r="I18791" s="112"/>
    </row>
    <row r="18792" spans="7:9" x14ac:dyDescent="0.25">
      <c r="G18792"/>
      <c r="I18792" s="112"/>
    </row>
    <row r="18793" spans="7:9" x14ac:dyDescent="0.25">
      <c r="G18793"/>
      <c r="I18793" s="112"/>
    </row>
    <row r="18794" spans="7:9" x14ac:dyDescent="0.25">
      <c r="G18794"/>
      <c r="I18794" s="112"/>
    </row>
    <row r="18795" spans="7:9" x14ac:dyDescent="0.25">
      <c r="G18795"/>
      <c r="I18795" s="112"/>
    </row>
    <row r="18796" spans="7:9" x14ac:dyDescent="0.25">
      <c r="G18796"/>
      <c r="I18796" s="112"/>
    </row>
    <row r="18797" spans="7:9" x14ac:dyDescent="0.25">
      <c r="G18797"/>
      <c r="I18797" s="112"/>
    </row>
    <row r="18798" spans="7:9" x14ac:dyDescent="0.25">
      <c r="G18798"/>
      <c r="I18798" s="112"/>
    </row>
    <row r="18799" spans="7:9" x14ac:dyDescent="0.25">
      <c r="G18799"/>
      <c r="I18799" s="112"/>
    </row>
    <row r="18800" spans="7:9" x14ac:dyDescent="0.25">
      <c r="G18800"/>
      <c r="I18800" s="112"/>
    </row>
    <row r="18801" spans="7:9" x14ac:dyDescent="0.25">
      <c r="G18801"/>
      <c r="I18801" s="112"/>
    </row>
    <row r="18802" spans="7:9" x14ac:dyDescent="0.25">
      <c r="G18802"/>
      <c r="I18802" s="112"/>
    </row>
    <row r="18803" spans="7:9" x14ac:dyDescent="0.25">
      <c r="G18803"/>
      <c r="I18803" s="112"/>
    </row>
    <row r="18804" spans="7:9" x14ac:dyDescent="0.25">
      <c r="G18804"/>
      <c r="I18804" s="112"/>
    </row>
    <row r="18805" spans="7:9" x14ac:dyDescent="0.25">
      <c r="G18805"/>
      <c r="I18805" s="112"/>
    </row>
    <row r="18806" spans="7:9" x14ac:dyDescent="0.25">
      <c r="G18806"/>
      <c r="I18806" s="112"/>
    </row>
    <row r="18807" spans="7:9" x14ac:dyDescent="0.25">
      <c r="G18807"/>
      <c r="I18807" s="112"/>
    </row>
    <row r="18808" spans="7:9" x14ac:dyDescent="0.25">
      <c r="G18808"/>
      <c r="I18808" s="112"/>
    </row>
    <row r="18809" spans="7:9" x14ac:dyDescent="0.25">
      <c r="G18809"/>
      <c r="I18809" s="112"/>
    </row>
    <row r="18810" spans="7:9" x14ac:dyDescent="0.25">
      <c r="G18810"/>
      <c r="I18810" s="112"/>
    </row>
    <row r="18811" spans="7:9" x14ac:dyDescent="0.25">
      <c r="G18811"/>
      <c r="I18811" s="112"/>
    </row>
    <row r="18812" spans="7:9" x14ac:dyDescent="0.25">
      <c r="G18812"/>
      <c r="I18812" s="112"/>
    </row>
    <row r="18813" spans="7:9" x14ac:dyDescent="0.25">
      <c r="G18813"/>
      <c r="I18813" s="112"/>
    </row>
    <row r="18814" spans="7:9" x14ac:dyDescent="0.25">
      <c r="G18814"/>
      <c r="I18814" s="112"/>
    </row>
    <row r="18815" spans="7:9" x14ac:dyDescent="0.25">
      <c r="G18815"/>
      <c r="I18815" s="112"/>
    </row>
    <row r="18816" spans="7:9" x14ac:dyDescent="0.25">
      <c r="G18816"/>
      <c r="I18816" s="112"/>
    </row>
    <row r="18817" spans="7:9" x14ac:dyDescent="0.25">
      <c r="G18817"/>
      <c r="I18817" s="112"/>
    </row>
    <row r="18818" spans="7:9" x14ac:dyDescent="0.25">
      <c r="G18818"/>
      <c r="I18818" s="112"/>
    </row>
    <row r="18819" spans="7:9" x14ac:dyDescent="0.25">
      <c r="G18819"/>
      <c r="I18819" s="112"/>
    </row>
    <row r="18820" spans="7:9" x14ac:dyDescent="0.25">
      <c r="G18820"/>
      <c r="I18820" s="112"/>
    </row>
    <row r="18821" spans="7:9" x14ac:dyDescent="0.25">
      <c r="G18821"/>
      <c r="I18821" s="112"/>
    </row>
    <row r="18822" spans="7:9" x14ac:dyDescent="0.25">
      <c r="G18822"/>
      <c r="I18822" s="112"/>
    </row>
    <row r="18823" spans="7:9" x14ac:dyDescent="0.25">
      <c r="G18823"/>
      <c r="I18823" s="112"/>
    </row>
    <row r="18824" spans="7:9" x14ac:dyDescent="0.25">
      <c r="G18824"/>
      <c r="I18824" s="112"/>
    </row>
    <row r="18825" spans="7:9" x14ac:dyDescent="0.25">
      <c r="G18825"/>
      <c r="I18825" s="112"/>
    </row>
    <row r="18826" spans="7:9" x14ac:dyDescent="0.25">
      <c r="G18826"/>
      <c r="I18826" s="112"/>
    </row>
    <row r="18827" spans="7:9" x14ac:dyDescent="0.25">
      <c r="G18827"/>
      <c r="I18827" s="112"/>
    </row>
    <row r="18828" spans="7:9" x14ac:dyDescent="0.25">
      <c r="G18828"/>
      <c r="I18828" s="112"/>
    </row>
    <row r="18829" spans="7:9" x14ac:dyDescent="0.25">
      <c r="G18829"/>
      <c r="I18829" s="112"/>
    </row>
    <row r="18830" spans="7:9" x14ac:dyDescent="0.25">
      <c r="G18830"/>
      <c r="I18830" s="112"/>
    </row>
    <row r="18831" spans="7:9" x14ac:dyDescent="0.25">
      <c r="G18831"/>
      <c r="I18831" s="112"/>
    </row>
    <row r="18832" spans="7:9" x14ac:dyDescent="0.25">
      <c r="G18832"/>
      <c r="I18832" s="112"/>
    </row>
    <row r="18833" spans="7:9" x14ac:dyDescent="0.25">
      <c r="G18833"/>
      <c r="I18833" s="112"/>
    </row>
    <row r="18834" spans="7:9" x14ac:dyDescent="0.25">
      <c r="G18834"/>
      <c r="I18834" s="112"/>
    </row>
    <row r="18835" spans="7:9" x14ac:dyDescent="0.25">
      <c r="G18835"/>
      <c r="I18835" s="112"/>
    </row>
    <row r="18836" spans="7:9" x14ac:dyDescent="0.25">
      <c r="G18836"/>
      <c r="I18836" s="112"/>
    </row>
    <row r="18837" spans="7:9" x14ac:dyDescent="0.25">
      <c r="G18837"/>
      <c r="I18837" s="112"/>
    </row>
    <row r="18838" spans="7:9" x14ac:dyDescent="0.25">
      <c r="G18838"/>
      <c r="I18838" s="112"/>
    </row>
    <row r="18839" spans="7:9" x14ac:dyDescent="0.25">
      <c r="G18839"/>
      <c r="I18839" s="112"/>
    </row>
    <row r="18840" spans="7:9" x14ac:dyDescent="0.25">
      <c r="G18840"/>
      <c r="I18840" s="112"/>
    </row>
    <row r="18841" spans="7:9" x14ac:dyDescent="0.25">
      <c r="G18841"/>
      <c r="I18841" s="112"/>
    </row>
    <row r="18842" spans="7:9" x14ac:dyDescent="0.25">
      <c r="G18842"/>
      <c r="I18842" s="112"/>
    </row>
    <row r="18843" spans="7:9" x14ac:dyDescent="0.25">
      <c r="G18843"/>
      <c r="I18843" s="112"/>
    </row>
    <row r="18844" spans="7:9" x14ac:dyDescent="0.25">
      <c r="G18844"/>
      <c r="I18844" s="112"/>
    </row>
    <row r="18845" spans="7:9" x14ac:dyDescent="0.25">
      <c r="G18845"/>
      <c r="I18845" s="112"/>
    </row>
    <row r="18846" spans="7:9" x14ac:dyDescent="0.25">
      <c r="G18846"/>
      <c r="I18846" s="112"/>
    </row>
    <row r="18847" spans="7:9" x14ac:dyDescent="0.25">
      <c r="G18847"/>
      <c r="I18847" s="112"/>
    </row>
    <row r="18848" spans="7:9" x14ac:dyDescent="0.25">
      <c r="G18848"/>
      <c r="I18848" s="112"/>
    </row>
    <row r="18849" spans="7:9" x14ac:dyDescent="0.25">
      <c r="G18849"/>
      <c r="I18849" s="112"/>
    </row>
    <row r="18850" spans="7:9" x14ac:dyDescent="0.25">
      <c r="G18850"/>
      <c r="I18850" s="112"/>
    </row>
    <row r="18851" spans="7:9" x14ac:dyDescent="0.25">
      <c r="G18851"/>
      <c r="I18851" s="112"/>
    </row>
    <row r="18852" spans="7:9" x14ac:dyDescent="0.25">
      <c r="G18852"/>
      <c r="I18852" s="112"/>
    </row>
    <row r="18853" spans="7:9" x14ac:dyDescent="0.25">
      <c r="G18853"/>
      <c r="I18853" s="112"/>
    </row>
    <row r="18854" spans="7:9" x14ac:dyDescent="0.25">
      <c r="G18854"/>
      <c r="I18854" s="112"/>
    </row>
    <row r="18855" spans="7:9" x14ac:dyDescent="0.25">
      <c r="G18855"/>
      <c r="I18855" s="112"/>
    </row>
    <row r="18856" spans="7:9" x14ac:dyDescent="0.25">
      <c r="G18856"/>
      <c r="I18856" s="112"/>
    </row>
    <row r="18857" spans="7:9" x14ac:dyDescent="0.25">
      <c r="G18857"/>
      <c r="I18857" s="112"/>
    </row>
    <row r="18858" spans="7:9" x14ac:dyDescent="0.25">
      <c r="G18858"/>
      <c r="I18858" s="112"/>
    </row>
    <row r="18859" spans="7:9" x14ac:dyDescent="0.25">
      <c r="G18859"/>
      <c r="I18859" s="112"/>
    </row>
    <row r="18860" spans="7:9" x14ac:dyDescent="0.25">
      <c r="G18860"/>
      <c r="I18860" s="112"/>
    </row>
    <row r="18861" spans="7:9" x14ac:dyDescent="0.25">
      <c r="G18861"/>
      <c r="I18861" s="112"/>
    </row>
    <row r="18862" spans="7:9" x14ac:dyDescent="0.25">
      <c r="G18862"/>
      <c r="I18862" s="112"/>
    </row>
    <row r="18863" spans="7:9" x14ac:dyDescent="0.25">
      <c r="G18863"/>
      <c r="I18863" s="112"/>
    </row>
    <row r="18864" spans="7:9" x14ac:dyDescent="0.25">
      <c r="G18864"/>
      <c r="I18864" s="112"/>
    </row>
    <row r="18865" spans="7:9" x14ac:dyDescent="0.25">
      <c r="G18865"/>
      <c r="I18865" s="112"/>
    </row>
    <row r="18866" spans="7:9" x14ac:dyDescent="0.25">
      <c r="G18866"/>
      <c r="I18866" s="112"/>
    </row>
    <row r="18867" spans="7:9" x14ac:dyDescent="0.25">
      <c r="G18867"/>
      <c r="I18867" s="112"/>
    </row>
    <row r="18868" spans="7:9" x14ac:dyDescent="0.25">
      <c r="G18868"/>
      <c r="I18868" s="112"/>
    </row>
    <row r="18869" spans="7:9" x14ac:dyDescent="0.25">
      <c r="G18869"/>
      <c r="I18869" s="112"/>
    </row>
    <row r="18870" spans="7:9" x14ac:dyDescent="0.25">
      <c r="G18870"/>
      <c r="I18870" s="112"/>
    </row>
    <row r="18871" spans="7:9" x14ac:dyDescent="0.25">
      <c r="G18871"/>
      <c r="I18871" s="112"/>
    </row>
    <row r="18872" spans="7:9" x14ac:dyDescent="0.25">
      <c r="G18872"/>
      <c r="I18872" s="112"/>
    </row>
    <row r="18873" spans="7:9" x14ac:dyDescent="0.25">
      <c r="G18873"/>
      <c r="I18873" s="112"/>
    </row>
    <row r="18874" spans="7:9" x14ac:dyDescent="0.25">
      <c r="G18874"/>
      <c r="I18874" s="112"/>
    </row>
    <row r="18875" spans="7:9" x14ac:dyDescent="0.25">
      <c r="G18875"/>
      <c r="I18875" s="112"/>
    </row>
    <row r="18876" spans="7:9" x14ac:dyDescent="0.25">
      <c r="G18876"/>
      <c r="I18876" s="112"/>
    </row>
    <row r="18877" spans="7:9" x14ac:dyDescent="0.25">
      <c r="G18877"/>
      <c r="I18877" s="112"/>
    </row>
    <row r="18878" spans="7:9" x14ac:dyDescent="0.25">
      <c r="G18878"/>
      <c r="I18878" s="112"/>
    </row>
    <row r="18879" spans="7:9" x14ac:dyDescent="0.25">
      <c r="G18879"/>
      <c r="I18879" s="112"/>
    </row>
    <row r="18880" spans="7:9" x14ac:dyDescent="0.25">
      <c r="G18880"/>
      <c r="I18880" s="112"/>
    </row>
    <row r="18881" spans="7:9" x14ac:dyDescent="0.25">
      <c r="G18881"/>
      <c r="I18881" s="112"/>
    </row>
    <row r="18882" spans="7:9" x14ac:dyDescent="0.25">
      <c r="G18882"/>
      <c r="I18882" s="112"/>
    </row>
    <row r="18883" spans="7:9" x14ac:dyDescent="0.25">
      <c r="G18883"/>
      <c r="I18883" s="112"/>
    </row>
    <row r="18884" spans="7:9" x14ac:dyDescent="0.25">
      <c r="G18884"/>
      <c r="I18884" s="112"/>
    </row>
    <row r="18885" spans="7:9" x14ac:dyDescent="0.25">
      <c r="G18885"/>
      <c r="I18885" s="112"/>
    </row>
    <row r="18886" spans="7:9" x14ac:dyDescent="0.25">
      <c r="G18886"/>
      <c r="I18886" s="112"/>
    </row>
    <row r="18887" spans="7:9" x14ac:dyDescent="0.25">
      <c r="G18887"/>
      <c r="I18887" s="112"/>
    </row>
    <row r="18888" spans="7:9" x14ac:dyDescent="0.25">
      <c r="G18888"/>
      <c r="I18888" s="112"/>
    </row>
    <row r="18889" spans="7:9" x14ac:dyDescent="0.25">
      <c r="G18889"/>
      <c r="I18889" s="112"/>
    </row>
    <row r="18890" spans="7:9" x14ac:dyDescent="0.25">
      <c r="G18890"/>
      <c r="I18890" s="112"/>
    </row>
    <row r="18891" spans="7:9" x14ac:dyDescent="0.25">
      <c r="G18891"/>
      <c r="I18891" s="112"/>
    </row>
    <row r="18892" spans="7:9" x14ac:dyDescent="0.25">
      <c r="G18892"/>
      <c r="I18892" s="112"/>
    </row>
    <row r="18893" spans="7:9" x14ac:dyDescent="0.25">
      <c r="G18893"/>
      <c r="I18893" s="112"/>
    </row>
    <row r="18894" spans="7:9" x14ac:dyDescent="0.25">
      <c r="G18894"/>
      <c r="I18894" s="112"/>
    </row>
    <row r="18895" spans="7:9" x14ac:dyDescent="0.25">
      <c r="G18895"/>
      <c r="I18895" s="112"/>
    </row>
    <row r="18896" spans="7:9" x14ac:dyDescent="0.25">
      <c r="G18896"/>
      <c r="I18896" s="112"/>
    </row>
    <row r="18897" spans="7:9" x14ac:dyDescent="0.25">
      <c r="G18897"/>
      <c r="I18897" s="112"/>
    </row>
    <row r="18898" spans="7:9" x14ac:dyDescent="0.25">
      <c r="G18898"/>
      <c r="I18898" s="112"/>
    </row>
    <row r="18899" spans="7:9" x14ac:dyDescent="0.25">
      <c r="G18899"/>
      <c r="I18899" s="112"/>
    </row>
    <row r="18900" spans="7:9" x14ac:dyDescent="0.25">
      <c r="G18900"/>
      <c r="I18900" s="112"/>
    </row>
    <row r="18901" spans="7:9" x14ac:dyDescent="0.25">
      <c r="G18901"/>
      <c r="I18901" s="112"/>
    </row>
    <row r="18902" spans="7:9" x14ac:dyDescent="0.25">
      <c r="G18902"/>
      <c r="I18902" s="112"/>
    </row>
    <row r="18903" spans="7:9" x14ac:dyDescent="0.25">
      <c r="G18903"/>
      <c r="I18903" s="112"/>
    </row>
    <row r="18904" spans="7:9" x14ac:dyDescent="0.25">
      <c r="G18904"/>
      <c r="I18904" s="112"/>
    </row>
    <row r="18905" spans="7:9" x14ac:dyDescent="0.25">
      <c r="G18905"/>
      <c r="I18905" s="112"/>
    </row>
    <row r="18906" spans="7:9" x14ac:dyDescent="0.25">
      <c r="G18906"/>
      <c r="I18906" s="112"/>
    </row>
    <row r="18907" spans="7:9" x14ac:dyDescent="0.25">
      <c r="G18907"/>
      <c r="I18907" s="112"/>
    </row>
    <row r="18908" spans="7:9" x14ac:dyDescent="0.25">
      <c r="G18908"/>
      <c r="I18908" s="112"/>
    </row>
    <row r="18909" spans="7:9" x14ac:dyDescent="0.25">
      <c r="G18909"/>
      <c r="I18909" s="112"/>
    </row>
    <row r="18910" spans="7:9" x14ac:dyDescent="0.25">
      <c r="G18910"/>
      <c r="I18910" s="112"/>
    </row>
    <row r="18911" spans="7:9" x14ac:dyDescent="0.25">
      <c r="G18911"/>
      <c r="I18911" s="112"/>
    </row>
    <row r="18912" spans="7:9" x14ac:dyDescent="0.25">
      <c r="G18912"/>
      <c r="I18912" s="112"/>
    </row>
    <row r="18913" spans="7:9" x14ac:dyDescent="0.25">
      <c r="G18913"/>
      <c r="I18913" s="112"/>
    </row>
    <row r="18914" spans="7:9" x14ac:dyDescent="0.25">
      <c r="G18914"/>
      <c r="I18914" s="112"/>
    </row>
    <row r="18915" spans="7:9" x14ac:dyDescent="0.25">
      <c r="G18915"/>
      <c r="I18915" s="112"/>
    </row>
    <row r="18916" spans="7:9" x14ac:dyDescent="0.25">
      <c r="G18916"/>
      <c r="I18916" s="112"/>
    </row>
    <row r="18917" spans="7:9" x14ac:dyDescent="0.25">
      <c r="G18917"/>
      <c r="I18917" s="112"/>
    </row>
    <row r="18918" spans="7:9" x14ac:dyDescent="0.25">
      <c r="G18918"/>
      <c r="I18918" s="112"/>
    </row>
    <row r="18919" spans="7:9" x14ac:dyDescent="0.25">
      <c r="G18919"/>
      <c r="I18919" s="112"/>
    </row>
    <row r="18920" spans="7:9" x14ac:dyDescent="0.25">
      <c r="G18920"/>
      <c r="I18920" s="112"/>
    </row>
    <row r="18921" spans="7:9" x14ac:dyDescent="0.25">
      <c r="G18921"/>
      <c r="I18921" s="112"/>
    </row>
    <row r="18922" spans="7:9" x14ac:dyDescent="0.25">
      <c r="G18922"/>
      <c r="I18922" s="112"/>
    </row>
    <row r="18923" spans="7:9" x14ac:dyDescent="0.25">
      <c r="G18923"/>
      <c r="I18923" s="112"/>
    </row>
    <row r="18924" spans="7:9" x14ac:dyDescent="0.25">
      <c r="G18924"/>
      <c r="I18924" s="112"/>
    </row>
    <row r="18925" spans="7:9" x14ac:dyDescent="0.25">
      <c r="G18925"/>
      <c r="I18925" s="112"/>
    </row>
    <row r="18926" spans="7:9" x14ac:dyDescent="0.25">
      <c r="G18926"/>
      <c r="I18926" s="112"/>
    </row>
    <row r="18927" spans="7:9" x14ac:dyDescent="0.25">
      <c r="G18927"/>
      <c r="I18927" s="112"/>
    </row>
    <row r="18928" spans="7:9" x14ac:dyDescent="0.25">
      <c r="G18928"/>
      <c r="I18928" s="112"/>
    </row>
    <row r="18929" spans="7:9" x14ac:dyDescent="0.25">
      <c r="G18929"/>
      <c r="I18929" s="112"/>
    </row>
    <row r="18930" spans="7:9" x14ac:dyDescent="0.25">
      <c r="G18930"/>
      <c r="I18930" s="112"/>
    </row>
    <row r="18931" spans="7:9" x14ac:dyDescent="0.25">
      <c r="G18931"/>
      <c r="I18931" s="112"/>
    </row>
    <row r="18932" spans="7:9" x14ac:dyDescent="0.25">
      <c r="G18932"/>
      <c r="I18932" s="112"/>
    </row>
    <row r="18933" spans="7:9" x14ac:dyDescent="0.25">
      <c r="G18933"/>
      <c r="I18933" s="112"/>
    </row>
    <row r="18934" spans="7:9" x14ac:dyDescent="0.25">
      <c r="G18934"/>
      <c r="I18934" s="112"/>
    </row>
    <row r="18935" spans="7:9" x14ac:dyDescent="0.25">
      <c r="G18935"/>
      <c r="I18935" s="112"/>
    </row>
    <row r="18936" spans="7:9" x14ac:dyDescent="0.25">
      <c r="G18936"/>
      <c r="I18936" s="112"/>
    </row>
    <row r="18937" spans="7:9" x14ac:dyDescent="0.25">
      <c r="G18937"/>
      <c r="I18937" s="112"/>
    </row>
    <row r="18938" spans="7:9" x14ac:dyDescent="0.25">
      <c r="G18938"/>
      <c r="I18938" s="112"/>
    </row>
    <row r="18939" spans="7:9" x14ac:dyDescent="0.25">
      <c r="G18939"/>
      <c r="I18939" s="112"/>
    </row>
    <row r="18940" spans="7:9" x14ac:dyDescent="0.25">
      <c r="G18940"/>
      <c r="I18940" s="112"/>
    </row>
    <row r="18941" spans="7:9" x14ac:dyDescent="0.25">
      <c r="G18941"/>
      <c r="I18941" s="112"/>
    </row>
    <row r="18942" spans="7:9" x14ac:dyDescent="0.25">
      <c r="G18942"/>
      <c r="I18942" s="112"/>
    </row>
    <row r="18943" spans="7:9" x14ac:dyDescent="0.25">
      <c r="G18943"/>
      <c r="I18943" s="112"/>
    </row>
    <row r="18944" spans="7:9" x14ac:dyDescent="0.25">
      <c r="G18944"/>
      <c r="I18944" s="112"/>
    </row>
    <row r="18945" spans="7:9" x14ac:dyDescent="0.25">
      <c r="G18945"/>
      <c r="I18945" s="112"/>
    </row>
    <row r="18946" spans="7:9" x14ac:dyDescent="0.25">
      <c r="G18946"/>
      <c r="I18946" s="112"/>
    </row>
    <row r="18947" spans="7:9" x14ac:dyDescent="0.25">
      <c r="G18947"/>
      <c r="I18947" s="112"/>
    </row>
    <row r="18948" spans="7:9" x14ac:dyDescent="0.25">
      <c r="G18948"/>
      <c r="I18948" s="112"/>
    </row>
    <row r="18949" spans="7:9" x14ac:dyDescent="0.25">
      <c r="G18949"/>
      <c r="I18949" s="112"/>
    </row>
    <row r="18950" spans="7:9" x14ac:dyDescent="0.25">
      <c r="G18950"/>
      <c r="I18950" s="112"/>
    </row>
    <row r="18951" spans="7:9" x14ac:dyDescent="0.25">
      <c r="G18951"/>
      <c r="I18951" s="112"/>
    </row>
    <row r="18952" spans="7:9" x14ac:dyDescent="0.25">
      <c r="G18952"/>
      <c r="I18952" s="112"/>
    </row>
    <row r="18953" spans="7:9" x14ac:dyDescent="0.25">
      <c r="G18953"/>
      <c r="I18953" s="112"/>
    </row>
    <row r="18954" spans="7:9" x14ac:dyDescent="0.25">
      <c r="G18954"/>
      <c r="I18954" s="112"/>
    </row>
    <row r="18955" spans="7:9" x14ac:dyDescent="0.25">
      <c r="G18955"/>
      <c r="I18955" s="112"/>
    </row>
    <row r="18956" spans="7:9" x14ac:dyDescent="0.25">
      <c r="G18956"/>
      <c r="I18956" s="112"/>
    </row>
    <row r="18957" spans="7:9" x14ac:dyDescent="0.25">
      <c r="G18957"/>
      <c r="I18957" s="112"/>
    </row>
    <row r="18958" spans="7:9" x14ac:dyDescent="0.25">
      <c r="G18958"/>
      <c r="I18958" s="112"/>
    </row>
    <row r="18959" spans="7:9" x14ac:dyDescent="0.25">
      <c r="G18959"/>
      <c r="I18959" s="112"/>
    </row>
    <row r="18960" spans="7:9" x14ac:dyDescent="0.25">
      <c r="G18960"/>
      <c r="I18960" s="112"/>
    </row>
    <row r="18961" spans="7:9" x14ac:dyDescent="0.25">
      <c r="G18961"/>
      <c r="I18961" s="112"/>
    </row>
    <row r="18962" spans="7:9" x14ac:dyDescent="0.25">
      <c r="G18962"/>
      <c r="I18962" s="112"/>
    </row>
    <row r="18963" spans="7:9" x14ac:dyDescent="0.25">
      <c r="G18963"/>
      <c r="I18963" s="112"/>
    </row>
    <row r="18964" spans="7:9" x14ac:dyDescent="0.25">
      <c r="G18964"/>
      <c r="I18964" s="112"/>
    </row>
    <row r="18965" spans="7:9" x14ac:dyDescent="0.25">
      <c r="G18965"/>
      <c r="I18965" s="112"/>
    </row>
    <row r="18966" spans="7:9" x14ac:dyDescent="0.25">
      <c r="G18966"/>
      <c r="I18966" s="112"/>
    </row>
    <row r="18967" spans="7:9" x14ac:dyDescent="0.25">
      <c r="G18967"/>
      <c r="I18967" s="112"/>
    </row>
    <row r="18968" spans="7:9" x14ac:dyDescent="0.25">
      <c r="G18968"/>
      <c r="I18968" s="112"/>
    </row>
    <row r="18969" spans="7:9" x14ac:dyDescent="0.25">
      <c r="G18969"/>
      <c r="I18969" s="112"/>
    </row>
    <row r="18970" spans="7:9" x14ac:dyDescent="0.25">
      <c r="G18970"/>
      <c r="I18970" s="112"/>
    </row>
    <row r="18971" spans="7:9" x14ac:dyDescent="0.25">
      <c r="G18971"/>
      <c r="I18971" s="112"/>
    </row>
    <row r="18972" spans="7:9" x14ac:dyDescent="0.25">
      <c r="G18972"/>
      <c r="I18972" s="112"/>
    </row>
    <row r="18973" spans="7:9" x14ac:dyDescent="0.25">
      <c r="G18973"/>
      <c r="I18973" s="112"/>
    </row>
    <row r="18974" spans="7:9" x14ac:dyDescent="0.25">
      <c r="G18974"/>
      <c r="I18974" s="112"/>
    </row>
    <row r="18975" spans="7:9" x14ac:dyDescent="0.25">
      <c r="G18975"/>
      <c r="I18975" s="112"/>
    </row>
    <row r="18976" spans="7:9" x14ac:dyDescent="0.25">
      <c r="G18976"/>
      <c r="I18976" s="112"/>
    </row>
    <row r="18977" spans="7:9" x14ac:dyDescent="0.25">
      <c r="G18977"/>
      <c r="I18977" s="112"/>
    </row>
    <row r="18978" spans="7:9" x14ac:dyDescent="0.25">
      <c r="G18978"/>
      <c r="I18978" s="112"/>
    </row>
    <row r="18979" spans="7:9" x14ac:dyDescent="0.25">
      <c r="G18979"/>
      <c r="I18979" s="112"/>
    </row>
    <row r="18980" spans="7:9" x14ac:dyDescent="0.25">
      <c r="G18980"/>
      <c r="I18980" s="112"/>
    </row>
    <row r="18981" spans="7:9" x14ac:dyDescent="0.25">
      <c r="G18981"/>
      <c r="I18981" s="112"/>
    </row>
    <row r="18982" spans="7:9" x14ac:dyDescent="0.25">
      <c r="G18982"/>
      <c r="I18982" s="112"/>
    </row>
    <row r="18983" spans="7:9" x14ac:dyDescent="0.25">
      <c r="G18983"/>
      <c r="I18983" s="112"/>
    </row>
    <row r="18984" spans="7:9" x14ac:dyDescent="0.25">
      <c r="G18984"/>
      <c r="I18984" s="112"/>
    </row>
    <row r="18985" spans="7:9" x14ac:dyDescent="0.25">
      <c r="G18985"/>
      <c r="I18985" s="112"/>
    </row>
    <row r="18986" spans="7:9" x14ac:dyDescent="0.25">
      <c r="G18986"/>
      <c r="I18986" s="112"/>
    </row>
    <row r="18987" spans="7:9" x14ac:dyDescent="0.25">
      <c r="G18987"/>
      <c r="I18987" s="112"/>
    </row>
    <row r="18988" spans="7:9" x14ac:dyDescent="0.25">
      <c r="G18988"/>
      <c r="I18988" s="112"/>
    </row>
    <row r="18989" spans="7:9" x14ac:dyDescent="0.25">
      <c r="G18989"/>
      <c r="I18989" s="112"/>
    </row>
    <row r="18990" spans="7:9" x14ac:dyDescent="0.25">
      <c r="G18990"/>
      <c r="I18990" s="112"/>
    </row>
    <row r="18991" spans="7:9" x14ac:dyDescent="0.25">
      <c r="G18991"/>
      <c r="I18991" s="112"/>
    </row>
    <row r="18992" spans="7:9" x14ac:dyDescent="0.25">
      <c r="G18992"/>
      <c r="I18992" s="112"/>
    </row>
    <row r="18993" spans="7:9" x14ac:dyDescent="0.25">
      <c r="G18993"/>
      <c r="I18993" s="112"/>
    </row>
    <row r="18994" spans="7:9" x14ac:dyDescent="0.25">
      <c r="G18994"/>
      <c r="I18994" s="112"/>
    </row>
    <row r="18995" spans="7:9" x14ac:dyDescent="0.25">
      <c r="G18995"/>
      <c r="I18995" s="112"/>
    </row>
    <row r="18996" spans="7:9" x14ac:dyDescent="0.25">
      <c r="G18996"/>
      <c r="I18996" s="112"/>
    </row>
    <row r="18997" spans="7:9" x14ac:dyDescent="0.25">
      <c r="G18997"/>
      <c r="I18997" s="112"/>
    </row>
    <row r="18998" spans="7:9" x14ac:dyDescent="0.25">
      <c r="G18998"/>
      <c r="I18998" s="112"/>
    </row>
    <row r="18999" spans="7:9" x14ac:dyDescent="0.25">
      <c r="G18999"/>
      <c r="I18999" s="112"/>
    </row>
    <row r="19000" spans="7:9" x14ac:dyDescent="0.25">
      <c r="G19000"/>
      <c r="I19000" s="112"/>
    </row>
    <row r="19001" spans="7:9" x14ac:dyDescent="0.25">
      <c r="G19001"/>
      <c r="I19001" s="112"/>
    </row>
    <row r="19002" spans="7:9" x14ac:dyDescent="0.25">
      <c r="G19002"/>
      <c r="I19002" s="112"/>
    </row>
    <row r="19003" spans="7:9" x14ac:dyDescent="0.25">
      <c r="G19003"/>
      <c r="I19003" s="112"/>
    </row>
    <row r="19004" spans="7:9" x14ac:dyDescent="0.25">
      <c r="G19004"/>
      <c r="I19004" s="112"/>
    </row>
    <row r="19005" spans="7:9" x14ac:dyDescent="0.25">
      <c r="G19005"/>
      <c r="I19005" s="112"/>
    </row>
    <row r="19006" spans="7:9" x14ac:dyDescent="0.25">
      <c r="G19006"/>
      <c r="I19006" s="112"/>
    </row>
    <row r="19007" spans="7:9" x14ac:dyDescent="0.25">
      <c r="G19007"/>
      <c r="I19007" s="112"/>
    </row>
    <row r="19008" spans="7:9" x14ac:dyDescent="0.25">
      <c r="G19008"/>
      <c r="I19008" s="112"/>
    </row>
    <row r="19009" spans="7:9" x14ac:dyDescent="0.25">
      <c r="G19009"/>
      <c r="I19009" s="112"/>
    </row>
    <row r="19010" spans="7:9" x14ac:dyDescent="0.25">
      <c r="G19010"/>
      <c r="I19010" s="112"/>
    </row>
    <row r="19011" spans="7:9" x14ac:dyDescent="0.25">
      <c r="G19011"/>
      <c r="I19011" s="112"/>
    </row>
    <row r="19012" spans="7:9" x14ac:dyDescent="0.25">
      <c r="G19012"/>
      <c r="I19012" s="112"/>
    </row>
    <row r="19013" spans="7:9" x14ac:dyDescent="0.25">
      <c r="G19013"/>
      <c r="I19013" s="112"/>
    </row>
    <row r="19014" spans="7:9" x14ac:dyDescent="0.25">
      <c r="G19014"/>
      <c r="I19014" s="112"/>
    </row>
    <row r="19015" spans="7:9" x14ac:dyDescent="0.25">
      <c r="G19015"/>
      <c r="I19015" s="112"/>
    </row>
    <row r="19016" spans="7:9" x14ac:dyDescent="0.25">
      <c r="G19016"/>
      <c r="I19016" s="112"/>
    </row>
    <row r="19017" spans="7:9" x14ac:dyDescent="0.25">
      <c r="G19017"/>
      <c r="I19017" s="112"/>
    </row>
    <row r="19018" spans="7:9" x14ac:dyDescent="0.25">
      <c r="G19018"/>
      <c r="I19018" s="112"/>
    </row>
    <row r="19019" spans="7:9" x14ac:dyDescent="0.25">
      <c r="G19019"/>
      <c r="I19019" s="112"/>
    </row>
    <row r="19020" spans="7:9" x14ac:dyDescent="0.25">
      <c r="G19020"/>
      <c r="I19020" s="112"/>
    </row>
    <row r="19021" spans="7:9" x14ac:dyDescent="0.25">
      <c r="G19021"/>
      <c r="I19021" s="112"/>
    </row>
    <row r="19022" spans="7:9" x14ac:dyDescent="0.25">
      <c r="G19022"/>
      <c r="I19022" s="112"/>
    </row>
    <row r="19023" spans="7:9" x14ac:dyDescent="0.25">
      <c r="G19023"/>
      <c r="I19023" s="112"/>
    </row>
    <row r="19024" spans="7:9" x14ac:dyDescent="0.25">
      <c r="G19024"/>
      <c r="I19024" s="112"/>
    </row>
    <row r="19025" spans="7:9" x14ac:dyDescent="0.25">
      <c r="G19025"/>
      <c r="I19025" s="112"/>
    </row>
    <row r="19026" spans="7:9" x14ac:dyDescent="0.25">
      <c r="G19026"/>
      <c r="I19026" s="112"/>
    </row>
    <row r="19027" spans="7:9" x14ac:dyDescent="0.25">
      <c r="G19027"/>
      <c r="I19027" s="112"/>
    </row>
    <row r="19028" spans="7:9" x14ac:dyDescent="0.25">
      <c r="G19028"/>
      <c r="I19028" s="112"/>
    </row>
    <row r="19029" spans="7:9" x14ac:dyDescent="0.25">
      <c r="G19029"/>
      <c r="I19029" s="112"/>
    </row>
    <row r="19030" spans="7:9" x14ac:dyDescent="0.25">
      <c r="G19030"/>
      <c r="I19030" s="112"/>
    </row>
    <row r="19031" spans="7:9" x14ac:dyDescent="0.25">
      <c r="G19031"/>
      <c r="I19031" s="112"/>
    </row>
    <row r="19032" spans="7:9" x14ac:dyDescent="0.25">
      <c r="G19032"/>
      <c r="I19032" s="112"/>
    </row>
    <row r="19033" spans="7:9" x14ac:dyDescent="0.25">
      <c r="G19033"/>
      <c r="I19033" s="112"/>
    </row>
    <row r="19034" spans="7:9" x14ac:dyDescent="0.25">
      <c r="G19034"/>
      <c r="I19034" s="112"/>
    </row>
    <row r="19035" spans="7:9" x14ac:dyDescent="0.25">
      <c r="G19035"/>
      <c r="I19035" s="112"/>
    </row>
    <row r="19036" spans="7:9" x14ac:dyDescent="0.25">
      <c r="G19036"/>
      <c r="I19036" s="112"/>
    </row>
    <row r="19037" spans="7:9" x14ac:dyDescent="0.25">
      <c r="G19037"/>
      <c r="I19037" s="112"/>
    </row>
    <row r="19038" spans="7:9" x14ac:dyDescent="0.25">
      <c r="G19038"/>
      <c r="I19038" s="112"/>
    </row>
    <row r="19039" spans="7:9" x14ac:dyDescent="0.25">
      <c r="G19039"/>
      <c r="I19039" s="112"/>
    </row>
    <row r="19040" spans="7:9" x14ac:dyDescent="0.25">
      <c r="G19040"/>
      <c r="I19040" s="112"/>
    </row>
    <row r="19041" spans="7:9" x14ac:dyDescent="0.25">
      <c r="G19041"/>
      <c r="I19041" s="112"/>
    </row>
    <row r="19042" spans="7:9" x14ac:dyDescent="0.25">
      <c r="G19042"/>
      <c r="I19042" s="112"/>
    </row>
    <row r="19043" spans="7:9" x14ac:dyDescent="0.25">
      <c r="G19043"/>
      <c r="I19043" s="112"/>
    </row>
    <row r="19044" spans="7:9" x14ac:dyDescent="0.25">
      <c r="G19044"/>
      <c r="I19044" s="112"/>
    </row>
    <row r="19045" spans="7:9" x14ac:dyDescent="0.25">
      <c r="G19045"/>
      <c r="I19045" s="112"/>
    </row>
    <row r="19046" spans="7:9" x14ac:dyDescent="0.25">
      <c r="G19046"/>
      <c r="I19046" s="112"/>
    </row>
    <row r="19047" spans="7:9" x14ac:dyDescent="0.25">
      <c r="G19047"/>
      <c r="I19047" s="112"/>
    </row>
    <row r="19048" spans="7:9" x14ac:dyDescent="0.25">
      <c r="G19048"/>
      <c r="I19048" s="112"/>
    </row>
    <row r="19049" spans="7:9" x14ac:dyDescent="0.25">
      <c r="G19049"/>
      <c r="I19049" s="112"/>
    </row>
    <row r="19050" spans="7:9" x14ac:dyDescent="0.25">
      <c r="G19050"/>
      <c r="I19050" s="112"/>
    </row>
    <row r="19051" spans="7:9" x14ac:dyDescent="0.25">
      <c r="G19051"/>
      <c r="I19051" s="112"/>
    </row>
    <row r="19052" spans="7:9" x14ac:dyDescent="0.25">
      <c r="G19052"/>
      <c r="I19052" s="112"/>
    </row>
    <row r="19053" spans="7:9" x14ac:dyDescent="0.25">
      <c r="G19053"/>
      <c r="I19053" s="112"/>
    </row>
    <row r="19054" spans="7:9" x14ac:dyDescent="0.25">
      <c r="G19054"/>
      <c r="I19054" s="112"/>
    </row>
    <row r="19055" spans="7:9" x14ac:dyDescent="0.25">
      <c r="G19055"/>
      <c r="I19055" s="112"/>
    </row>
    <row r="19056" spans="7:9" x14ac:dyDescent="0.25">
      <c r="G19056"/>
      <c r="I19056" s="112"/>
    </row>
    <row r="19057" spans="7:9" x14ac:dyDescent="0.25">
      <c r="G19057"/>
      <c r="I19057" s="112"/>
    </row>
    <row r="19058" spans="7:9" x14ac:dyDescent="0.25">
      <c r="G19058"/>
      <c r="I19058" s="112"/>
    </row>
    <row r="19059" spans="7:9" x14ac:dyDescent="0.25">
      <c r="G19059"/>
      <c r="I19059" s="112"/>
    </row>
    <row r="19060" spans="7:9" x14ac:dyDescent="0.25">
      <c r="G19060"/>
      <c r="I19060" s="112"/>
    </row>
    <row r="19061" spans="7:9" x14ac:dyDescent="0.25">
      <c r="G19061"/>
      <c r="I19061" s="112"/>
    </row>
    <row r="19062" spans="7:9" x14ac:dyDescent="0.25">
      <c r="G19062"/>
      <c r="I19062" s="112"/>
    </row>
    <row r="19063" spans="7:9" x14ac:dyDescent="0.25">
      <c r="G19063"/>
      <c r="I19063" s="112"/>
    </row>
    <row r="19064" spans="7:9" x14ac:dyDescent="0.25">
      <c r="G19064"/>
      <c r="I19064" s="112"/>
    </row>
    <row r="19065" spans="7:9" x14ac:dyDescent="0.25">
      <c r="G19065"/>
      <c r="I19065" s="112"/>
    </row>
    <row r="19066" spans="7:9" x14ac:dyDescent="0.25">
      <c r="G19066"/>
      <c r="I19066" s="112"/>
    </row>
    <row r="19067" spans="7:9" x14ac:dyDescent="0.25">
      <c r="G19067"/>
      <c r="I19067" s="112"/>
    </row>
    <row r="19068" spans="7:9" x14ac:dyDescent="0.25">
      <c r="G19068"/>
      <c r="I19068" s="112"/>
    </row>
    <row r="19069" spans="7:9" x14ac:dyDescent="0.25">
      <c r="G19069"/>
      <c r="I19069" s="112"/>
    </row>
    <row r="19070" spans="7:9" x14ac:dyDescent="0.25">
      <c r="G19070"/>
      <c r="I19070" s="112"/>
    </row>
    <row r="19071" spans="7:9" x14ac:dyDescent="0.25">
      <c r="G19071"/>
      <c r="I19071" s="112"/>
    </row>
    <row r="19072" spans="7:9" x14ac:dyDescent="0.25">
      <c r="G19072"/>
      <c r="I19072" s="112"/>
    </row>
    <row r="19073" spans="7:9" x14ac:dyDescent="0.25">
      <c r="G19073"/>
      <c r="I19073" s="112"/>
    </row>
    <row r="19074" spans="7:9" x14ac:dyDescent="0.25">
      <c r="G19074"/>
      <c r="I19074" s="112"/>
    </row>
    <row r="19075" spans="7:9" x14ac:dyDescent="0.25">
      <c r="G19075"/>
      <c r="I19075" s="112"/>
    </row>
    <row r="19076" spans="7:9" x14ac:dyDescent="0.25">
      <c r="G19076"/>
      <c r="I19076" s="112"/>
    </row>
    <row r="19077" spans="7:9" x14ac:dyDescent="0.25">
      <c r="G19077"/>
      <c r="I19077" s="112"/>
    </row>
    <row r="19078" spans="7:9" x14ac:dyDescent="0.25">
      <c r="G19078"/>
      <c r="I19078" s="112"/>
    </row>
    <row r="19079" spans="7:9" x14ac:dyDescent="0.25">
      <c r="G19079"/>
      <c r="I19079" s="112"/>
    </row>
    <row r="19080" spans="7:9" x14ac:dyDescent="0.25">
      <c r="G19080"/>
      <c r="I19080" s="112"/>
    </row>
    <row r="19081" spans="7:9" x14ac:dyDescent="0.25">
      <c r="G19081"/>
      <c r="I19081" s="112"/>
    </row>
    <row r="19082" spans="7:9" x14ac:dyDescent="0.25">
      <c r="G19082"/>
      <c r="I19082" s="112"/>
    </row>
    <row r="19083" spans="7:9" x14ac:dyDescent="0.25">
      <c r="G19083"/>
      <c r="I19083" s="112"/>
    </row>
    <row r="19084" spans="7:9" x14ac:dyDescent="0.25">
      <c r="G19084"/>
      <c r="I19084" s="112"/>
    </row>
    <row r="19085" spans="7:9" x14ac:dyDescent="0.25">
      <c r="G19085"/>
      <c r="I19085" s="112"/>
    </row>
    <row r="19086" spans="7:9" x14ac:dyDescent="0.25">
      <c r="G19086"/>
      <c r="I19086" s="112"/>
    </row>
    <row r="19087" spans="7:9" x14ac:dyDescent="0.25">
      <c r="G19087"/>
      <c r="I19087" s="112"/>
    </row>
    <row r="19088" spans="7:9" x14ac:dyDescent="0.25">
      <c r="G19088"/>
      <c r="I19088" s="112"/>
    </row>
    <row r="19089" spans="7:9" x14ac:dyDescent="0.25">
      <c r="G19089"/>
      <c r="I19089" s="112"/>
    </row>
    <row r="19090" spans="7:9" x14ac:dyDescent="0.25">
      <c r="G19090"/>
      <c r="I19090" s="112"/>
    </row>
    <row r="19091" spans="7:9" x14ac:dyDescent="0.25">
      <c r="G19091"/>
      <c r="I19091" s="112"/>
    </row>
    <row r="19092" spans="7:9" x14ac:dyDescent="0.25">
      <c r="G19092"/>
      <c r="I19092" s="112"/>
    </row>
    <row r="19093" spans="7:9" x14ac:dyDescent="0.25">
      <c r="G19093"/>
      <c r="I19093" s="112"/>
    </row>
    <row r="19094" spans="7:9" x14ac:dyDescent="0.25">
      <c r="G19094"/>
      <c r="I19094" s="112"/>
    </row>
    <row r="19095" spans="7:9" x14ac:dyDescent="0.25">
      <c r="G19095"/>
      <c r="I19095" s="112"/>
    </row>
    <row r="19096" spans="7:9" x14ac:dyDescent="0.25">
      <c r="G19096"/>
      <c r="I19096" s="112"/>
    </row>
    <row r="19097" spans="7:9" x14ac:dyDescent="0.25">
      <c r="G19097"/>
      <c r="I19097" s="112"/>
    </row>
    <row r="19098" spans="7:9" x14ac:dyDescent="0.25">
      <c r="G19098"/>
      <c r="I19098" s="112"/>
    </row>
    <row r="19099" spans="7:9" x14ac:dyDescent="0.25">
      <c r="G19099"/>
      <c r="I19099" s="112"/>
    </row>
    <row r="19100" spans="7:9" x14ac:dyDescent="0.25">
      <c r="G19100"/>
      <c r="I19100" s="112"/>
    </row>
    <row r="19101" spans="7:9" x14ac:dyDescent="0.25">
      <c r="G19101"/>
      <c r="I19101" s="112"/>
    </row>
    <row r="19102" spans="7:9" x14ac:dyDescent="0.25">
      <c r="G19102"/>
      <c r="I19102" s="112"/>
    </row>
    <row r="19103" spans="7:9" x14ac:dyDescent="0.25">
      <c r="G19103"/>
      <c r="I19103" s="112"/>
    </row>
    <row r="19104" spans="7:9" x14ac:dyDescent="0.25">
      <c r="G19104"/>
      <c r="I19104" s="112"/>
    </row>
    <row r="19105" spans="7:9" x14ac:dyDescent="0.25">
      <c r="G19105"/>
      <c r="I19105" s="112"/>
    </row>
    <row r="19106" spans="7:9" x14ac:dyDescent="0.25">
      <c r="G19106"/>
      <c r="I19106" s="112"/>
    </row>
    <row r="19107" spans="7:9" x14ac:dyDescent="0.25">
      <c r="G19107"/>
      <c r="I19107" s="112"/>
    </row>
    <row r="19108" spans="7:9" x14ac:dyDescent="0.25">
      <c r="G19108"/>
      <c r="I19108" s="112"/>
    </row>
    <row r="19109" spans="7:9" x14ac:dyDescent="0.25">
      <c r="G19109"/>
      <c r="I19109" s="112"/>
    </row>
    <row r="19110" spans="7:9" x14ac:dyDescent="0.25">
      <c r="G19110"/>
      <c r="I19110" s="112"/>
    </row>
    <row r="19111" spans="7:9" x14ac:dyDescent="0.25">
      <c r="G19111"/>
      <c r="I19111" s="112"/>
    </row>
    <row r="19112" spans="7:9" x14ac:dyDescent="0.25">
      <c r="G19112"/>
      <c r="I19112" s="112"/>
    </row>
    <row r="19113" spans="7:9" x14ac:dyDescent="0.25">
      <c r="G19113"/>
      <c r="I19113" s="112"/>
    </row>
    <row r="19114" spans="7:9" x14ac:dyDescent="0.25">
      <c r="G19114"/>
      <c r="I19114" s="112"/>
    </row>
    <row r="19115" spans="7:9" x14ac:dyDescent="0.25">
      <c r="G19115"/>
      <c r="I19115" s="112"/>
    </row>
    <row r="19116" spans="7:9" x14ac:dyDescent="0.25">
      <c r="G19116"/>
      <c r="I19116" s="112"/>
    </row>
    <row r="19117" spans="7:9" x14ac:dyDescent="0.25">
      <c r="G19117"/>
      <c r="I19117" s="112"/>
    </row>
    <row r="19118" spans="7:9" x14ac:dyDescent="0.25">
      <c r="G19118"/>
      <c r="I19118" s="112"/>
    </row>
    <row r="19119" spans="7:9" x14ac:dyDescent="0.25">
      <c r="G19119"/>
      <c r="I19119" s="112"/>
    </row>
    <row r="19120" spans="7:9" x14ac:dyDescent="0.25">
      <c r="G19120"/>
      <c r="I19120" s="112"/>
    </row>
    <row r="19121" spans="7:9" x14ac:dyDescent="0.25">
      <c r="G19121"/>
      <c r="I19121" s="112"/>
    </row>
    <row r="19122" spans="7:9" x14ac:dyDescent="0.25">
      <c r="G19122"/>
      <c r="I19122" s="112"/>
    </row>
    <row r="19123" spans="7:9" x14ac:dyDescent="0.25">
      <c r="G19123"/>
      <c r="I19123" s="112"/>
    </row>
    <row r="19124" spans="7:9" x14ac:dyDescent="0.25">
      <c r="G19124"/>
      <c r="I19124" s="112"/>
    </row>
    <row r="19125" spans="7:9" x14ac:dyDescent="0.25">
      <c r="G19125"/>
      <c r="I19125" s="112"/>
    </row>
    <row r="19126" spans="7:9" x14ac:dyDescent="0.25">
      <c r="G19126"/>
      <c r="I19126" s="112"/>
    </row>
    <row r="19127" spans="7:9" x14ac:dyDescent="0.25">
      <c r="G19127"/>
      <c r="I19127" s="112"/>
    </row>
    <row r="19128" spans="7:9" x14ac:dyDescent="0.25">
      <c r="G19128"/>
      <c r="I19128" s="112"/>
    </row>
    <row r="19129" spans="7:9" x14ac:dyDescent="0.25">
      <c r="G19129"/>
      <c r="I19129" s="112"/>
    </row>
    <row r="19130" spans="7:9" x14ac:dyDescent="0.25">
      <c r="G19130"/>
      <c r="I19130" s="112"/>
    </row>
    <row r="19131" spans="7:9" x14ac:dyDescent="0.25">
      <c r="G19131"/>
      <c r="I19131" s="112"/>
    </row>
    <row r="19132" spans="7:9" x14ac:dyDescent="0.25">
      <c r="G19132"/>
      <c r="I19132" s="112"/>
    </row>
    <row r="19133" spans="7:9" x14ac:dyDescent="0.25">
      <c r="G19133"/>
      <c r="I19133" s="112"/>
    </row>
    <row r="19134" spans="7:9" x14ac:dyDescent="0.25">
      <c r="G19134"/>
      <c r="I19134" s="112"/>
    </row>
    <row r="19135" spans="7:9" x14ac:dyDescent="0.25">
      <c r="G19135"/>
      <c r="I19135" s="112"/>
    </row>
    <row r="19136" spans="7:9" x14ac:dyDescent="0.25">
      <c r="G19136"/>
      <c r="I19136" s="112"/>
    </row>
    <row r="19137" spans="7:9" x14ac:dyDescent="0.25">
      <c r="G19137"/>
      <c r="I19137" s="112"/>
    </row>
    <row r="19138" spans="7:9" x14ac:dyDescent="0.25">
      <c r="G19138"/>
      <c r="I19138" s="112"/>
    </row>
    <row r="19139" spans="7:9" x14ac:dyDescent="0.25">
      <c r="G19139"/>
      <c r="I19139" s="112"/>
    </row>
    <row r="19140" spans="7:9" x14ac:dyDescent="0.25">
      <c r="G19140"/>
      <c r="I19140" s="112"/>
    </row>
    <row r="19141" spans="7:9" x14ac:dyDescent="0.25">
      <c r="G19141"/>
      <c r="I19141" s="112"/>
    </row>
    <row r="19142" spans="7:9" x14ac:dyDescent="0.25">
      <c r="G19142"/>
      <c r="I19142" s="112"/>
    </row>
    <row r="19143" spans="7:9" x14ac:dyDescent="0.25">
      <c r="G19143"/>
      <c r="I19143" s="112"/>
    </row>
    <row r="19144" spans="7:9" x14ac:dyDescent="0.25">
      <c r="G19144"/>
      <c r="I19144" s="112"/>
    </row>
    <row r="19145" spans="7:9" x14ac:dyDescent="0.25">
      <c r="G19145"/>
      <c r="I19145" s="112"/>
    </row>
    <row r="19146" spans="7:9" x14ac:dyDescent="0.25">
      <c r="G19146"/>
      <c r="I19146" s="112"/>
    </row>
    <row r="19147" spans="7:9" x14ac:dyDescent="0.25">
      <c r="G19147"/>
      <c r="I19147" s="112"/>
    </row>
    <row r="19148" spans="7:9" x14ac:dyDescent="0.25">
      <c r="G19148"/>
      <c r="I19148" s="112"/>
    </row>
    <row r="19149" spans="7:9" x14ac:dyDescent="0.25">
      <c r="G19149"/>
      <c r="I19149" s="112"/>
    </row>
    <row r="19150" spans="7:9" x14ac:dyDescent="0.25">
      <c r="G19150"/>
      <c r="I19150" s="112"/>
    </row>
    <row r="19151" spans="7:9" x14ac:dyDescent="0.25">
      <c r="G19151"/>
      <c r="I19151" s="112"/>
    </row>
    <row r="19152" spans="7:9" x14ac:dyDescent="0.25">
      <c r="G19152"/>
      <c r="I19152" s="112"/>
    </row>
    <row r="19153" spans="7:9" x14ac:dyDescent="0.25">
      <c r="G19153"/>
      <c r="I19153" s="112"/>
    </row>
    <row r="19154" spans="7:9" x14ac:dyDescent="0.25">
      <c r="G19154"/>
      <c r="I19154" s="112"/>
    </row>
    <row r="19155" spans="7:9" x14ac:dyDescent="0.25">
      <c r="G19155"/>
      <c r="I19155" s="112"/>
    </row>
    <row r="19156" spans="7:9" x14ac:dyDescent="0.25">
      <c r="G19156"/>
      <c r="I19156" s="112"/>
    </row>
    <row r="19157" spans="7:9" x14ac:dyDescent="0.25">
      <c r="G19157"/>
      <c r="I19157" s="112"/>
    </row>
    <row r="19158" spans="7:9" x14ac:dyDescent="0.25">
      <c r="G19158"/>
      <c r="I19158" s="112"/>
    </row>
    <row r="19159" spans="7:9" x14ac:dyDescent="0.25">
      <c r="G19159"/>
      <c r="I19159" s="112"/>
    </row>
    <row r="19160" spans="7:9" x14ac:dyDescent="0.25">
      <c r="G19160"/>
      <c r="I19160" s="112"/>
    </row>
    <row r="19161" spans="7:9" x14ac:dyDescent="0.25">
      <c r="G19161"/>
      <c r="I19161" s="112"/>
    </row>
    <row r="19162" spans="7:9" x14ac:dyDescent="0.25">
      <c r="G19162"/>
      <c r="I19162" s="112"/>
    </row>
    <row r="19163" spans="7:9" x14ac:dyDescent="0.25">
      <c r="G19163"/>
      <c r="I19163" s="112"/>
    </row>
    <row r="19164" spans="7:9" x14ac:dyDescent="0.25">
      <c r="G19164"/>
      <c r="I19164" s="112"/>
    </row>
    <row r="19165" spans="7:9" x14ac:dyDescent="0.25">
      <c r="G19165"/>
      <c r="I19165" s="112"/>
    </row>
    <row r="19166" spans="7:9" x14ac:dyDescent="0.25">
      <c r="G19166"/>
      <c r="I19166" s="112"/>
    </row>
    <row r="19167" spans="7:9" x14ac:dyDescent="0.25">
      <c r="G19167"/>
      <c r="I19167" s="112"/>
    </row>
    <row r="19168" spans="7:9" x14ac:dyDescent="0.25">
      <c r="G19168"/>
      <c r="I19168" s="112"/>
    </row>
    <row r="19169" spans="7:9" x14ac:dyDescent="0.25">
      <c r="G19169"/>
      <c r="I19169" s="112"/>
    </row>
    <row r="19170" spans="7:9" x14ac:dyDescent="0.25">
      <c r="G19170"/>
      <c r="I19170" s="112"/>
    </row>
    <row r="19171" spans="7:9" x14ac:dyDescent="0.25">
      <c r="G19171"/>
      <c r="I19171" s="112"/>
    </row>
    <row r="19172" spans="7:9" x14ac:dyDescent="0.25">
      <c r="G19172"/>
      <c r="I19172" s="112"/>
    </row>
    <row r="19173" spans="7:9" x14ac:dyDescent="0.25">
      <c r="G19173"/>
      <c r="I19173" s="112"/>
    </row>
    <row r="19174" spans="7:9" x14ac:dyDescent="0.25">
      <c r="G19174"/>
      <c r="I19174" s="112"/>
    </row>
    <row r="19175" spans="7:9" x14ac:dyDescent="0.25">
      <c r="G19175"/>
      <c r="I19175" s="112"/>
    </row>
    <row r="19176" spans="7:9" x14ac:dyDescent="0.25">
      <c r="G19176"/>
      <c r="I19176" s="112"/>
    </row>
    <row r="19177" spans="7:9" x14ac:dyDescent="0.25">
      <c r="G19177"/>
      <c r="I19177" s="112"/>
    </row>
    <row r="19178" spans="7:9" x14ac:dyDescent="0.25">
      <c r="G19178"/>
      <c r="I19178" s="112"/>
    </row>
    <row r="19179" spans="7:9" x14ac:dyDescent="0.25">
      <c r="G19179"/>
      <c r="I19179" s="112"/>
    </row>
    <row r="19180" spans="7:9" x14ac:dyDescent="0.25">
      <c r="G19180"/>
      <c r="I19180" s="112"/>
    </row>
    <row r="19181" spans="7:9" x14ac:dyDescent="0.25">
      <c r="G19181"/>
      <c r="I19181" s="112"/>
    </row>
    <row r="19182" spans="7:9" x14ac:dyDescent="0.25">
      <c r="G19182"/>
      <c r="I19182" s="112"/>
    </row>
    <row r="19183" spans="7:9" x14ac:dyDescent="0.25">
      <c r="G19183"/>
      <c r="I19183" s="112"/>
    </row>
    <row r="19184" spans="7:9" x14ac:dyDescent="0.25">
      <c r="G19184"/>
      <c r="I19184" s="112"/>
    </row>
    <row r="19185" spans="7:9" x14ac:dyDescent="0.25">
      <c r="G19185"/>
      <c r="I19185" s="112"/>
    </row>
    <row r="19186" spans="7:9" x14ac:dyDescent="0.25">
      <c r="G19186"/>
      <c r="I19186" s="112"/>
    </row>
    <row r="19187" spans="7:9" x14ac:dyDescent="0.25">
      <c r="G19187"/>
      <c r="I19187" s="112"/>
    </row>
    <row r="19188" spans="7:9" x14ac:dyDescent="0.25">
      <c r="G19188"/>
      <c r="I19188" s="112"/>
    </row>
    <row r="19189" spans="7:9" x14ac:dyDescent="0.25">
      <c r="G19189"/>
      <c r="I19189" s="112"/>
    </row>
    <row r="19190" spans="7:9" x14ac:dyDescent="0.25">
      <c r="G19190"/>
      <c r="I19190" s="112"/>
    </row>
    <row r="19191" spans="7:9" x14ac:dyDescent="0.25">
      <c r="G19191"/>
      <c r="I19191" s="112"/>
    </row>
    <row r="19192" spans="7:9" x14ac:dyDescent="0.25">
      <c r="G19192"/>
      <c r="I19192" s="112"/>
    </row>
    <row r="19193" spans="7:9" x14ac:dyDescent="0.25">
      <c r="G19193"/>
      <c r="I19193" s="112"/>
    </row>
    <row r="19194" spans="7:9" x14ac:dyDescent="0.25">
      <c r="G19194"/>
      <c r="I19194" s="112"/>
    </row>
    <row r="19195" spans="7:9" x14ac:dyDescent="0.25">
      <c r="G19195"/>
      <c r="I19195" s="112"/>
    </row>
    <row r="19196" spans="7:9" x14ac:dyDescent="0.25">
      <c r="G19196"/>
      <c r="I19196" s="112"/>
    </row>
    <row r="19197" spans="7:9" x14ac:dyDescent="0.25">
      <c r="G19197"/>
      <c r="I19197" s="112"/>
    </row>
    <row r="19198" spans="7:9" x14ac:dyDescent="0.25">
      <c r="G19198"/>
      <c r="I19198" s="112"/>
    </row>
    <row r="19199" spans="7:9" x14ac:dyDescent="0.25">
      <c r="G19199"/>
      <c r="I19199" s="112"/>
    </row>
    <row r="19200" spans="7:9" x14ac:dyDescent="0.25">
      <c r="G19200"/>
      <c r="I19200" s="112"/>
    </row>
    <row r="19201" spans="7:9" x14ac:dyDescent="0.25">
      <c r="G19201"/>
      <c r="I19201" s="112"/>
    </row>
    <row r="19202" spans="7:9" x14ac:dyDescent="0.25">
      <c r="G19202"/>
      <c r="I19202" s="112"/>
    </row>
    <row r="19203" spans="7:9" x14ac:dyDescent="0.25">
      <c r="G19203"/>
      <c r="I19203" s="112"/>
    </row>
    <row r="19204" spans="7:9" x14ac:dyDescent="0.25">
      <c r="G19204"/>
      <c r="I19204" s="112"/>
    </row>
    <row r="19205" spans="7:9" x14ac:dyDescent="0.25">
      <c r="G19205"/>
      <c r="I19205" s="112"/>
    </row>
    <row r="19206" spans="7:9" x14ac:dyDescent="0.25">
      <c r="G19206"/>
      <c r="I19206" s="112"/>
    </row>
    <row r="19207" spans="7:9" x14ac:dyDescent="0.25">
      <c r="G19207"/>
      <c r="I19207" s="112"/>
    </row>
    <row r="19208" spans="7:9" x14ac:dyDescent="0.25">
      <c r="G19208"/>
      <c r="I19208" s="112"/>
    </row>
    <row r="19209" spans="7:9" x14ac:dyDescent="0.25">
      <c r="G19209"/>
      <c r="I19209" s="112"/>
    </row>
    <row r="19210" spans="7:9" x14ac:dyDescent="0.25">
      <c r="G19210"/>
      <c r="I19210" s="112"/>
    </row>
    <row r="19211" spans="7:9" x14ac:dyDescent="0.25">
      <c r="G19211"/>
      <c r="I19211" s="112"/>
    </row>
    <row r="19212" spans="7:9" x14ac:dyDescent="0.25">
      <c r="G19212"/>
      <c r="I19212" s="112"/>
    </row>
    <row r="19213" spans="7:9" x14ac:dyDescent="0.25">
      <c r="G19213"/>
      <c r="I19213" s="112"/>
    </row>
    <row r="19214" spans="7:9" x14ac:dyDescent="0.25">
      <c r="G19214"/>
      <c r="I19214" s="112"/>
    </row>
    <row r="19215" spans="7:9" x14ac:dyDescent="0.25">
      <c r="G19215"/>
      <c r="I19215" s="112"/>
    </row>
    <row r="19216" spans="7:9" x14ac:dyDescent="0.25">
      <c r="G19216"/>
      <c r="I19216" s="112"/>
    </row>
    <row r="19217" spans="7:9" x14ac:dyDescent="0.25">
      <c r="G19217"/>
      <c r="I19217" s="112"/>
    </row>
    <row r="19218" spans="7:9" x14ac:dyDescent="0.25">
      <c r="G19218"/>
      <c r="I19218" s="112"/>
    </row>
    <row r="19219" spans="7:9" x14ac:dyDescent="0.25">
      <c r="G19219"/>
      <c r="I19219" s="112"/>
    </row>
    <row r="19220" spans="7:9" x14ac:dyDescent="0.25">
      <c r="G19220"/>
      <c r="I19220" s="112"/>
    </row>
    <row r="19221" spans="7:9" x14ac:dyDescent="0.25">
      <c r="G19221"/>
      <c r="I19221" s="112"/>
    </row>
    <row r="19222" spans="7:9" x14ac:dyDescent="0.25">
      <c r="G19222"/>
      <c r="I19222" s="112"/>
    </row>
    <row r="19223" spans="7:9" x14ac:dyDescent="0.25">
      <c r="G19223"/>
      <c r="I19223" s="112"/>
    </row>
    <row r="19224" spans="7:9" x14ac:dyDescent="0.25">
      <c r="G19224"/>
      <c r="I19224" s="112"/>
    </row>
    <row r="19225" spans="7:9" x14ac:dyDescent="0.25">
      <c r="G19225"/>
      <c r="I19225" s="112"/>
    </row>
    <row r="19226" spans="7:9" x14ac:dyDescent="0.25">
      <c r="G19226"/>
      <c r="I19226" s="112"/>
    </row>
    <row r="19227" spans="7:9" x14ac:dyDescent="0.25">
      <c r="G19227"/>
      <c r="I19227" s="112"/>
    </row>
    <row r="19228" spans="7:9" x14ac:dyDescent="0.25">
      <c r="G19228"/>
      <c r="I19228" s="112"/>
    </row>
    <row r="19229" spans="7:9" x14ac:dyDescent="0.25">
      <c r="G19229"/>
      <c r="I19229" s="112"/>
    </row>
    <row r="19230" spans="7:9" x14ac:dyDescent="0.25">
      <c r="G19230"/>
      <c r="I19230" s="112"/>
    </row>
    <row r="19231" spans="7:9" x14ac:dyDescent="0.25">
      <c r="G19231"/>
      <c r="I19231" s="112"/>
    </row>
    <row r="19232" spans="7:9" x14ac:dyDescent="0.25">
      <c r="G19232"/>
      <c r="I19232" s="112"/>
    </row>
    <row r="19233" spans="7:9" x14ac:dyDescent="0.25">
      <c r="G19233"/>
      <c r="I19233" s="112"/>
    </row>
    <row r="19234" spans="7:9" x14ac:dyDescent="0.25">
      <c r="G19234"/>
      <c r="I19234" s="112"/>
    </row>
    <row r="19235" spans="7:9" x14ac:dyDescent="0.25">
      <c r="G19235"/>
      <c r="I19235" s="112"/>
    </row>
    <row r="19236" spans="7:9" x14ac:dyDescent="0.25">
      <c r="G19236"/>
      <c r="I19236" s="112"/>
    </row>
    <row r="19237" spans="7:9" x14ac:dyDescent="0.25">
      <c r="G19237"/>
      <c r="I19237" s="112"/>
    </row>
    <row r="19238" spans="7:9" x14ac:dyDescent="0.25">
      <c r="G19238"/>
      <c r="I19238" s="112"/>
    </row>
    <row r="19239" spans="7:9" x14ac:dyDescent="0.25">
      <c r="G19239"/>
      <c r="I19239" s="112"/>
    </row>
    <row r="19240" spans="7:9" x14ac:dyDescent="0.25">
      <c r="G19240"/>
      <c r="I19240" s="112"/>
    </row>
    <row r="19241" spans="7:9" x14ac:dyDescent="0.25">
      <c r="G19241"/>
      <c r="I19241" s="112"/>
    </row>
    <row r="19242" spans="7:9" x14ac:dyDescent="0.25">
      <c r="G19242"/>
      <c r="I19242" s="112"/>
    </row>
    <row r="19243" spans="7:9" x14ac:dyDescent="0.25">
      <c r="G19243"/>
      <c r="I19243" s="112"/>
    </row>
    <row r="19244" spans="7:9" x14ac:dyDescent="0.25">
      <c r="G19244"/>
      <c r="I19244" s="112"/>
    </row>
    <row r="19245" spans="7:9" x14ac:dyDescent="0.25">
      <c r="G19245"/>
      <c r="I19245" s="112"/>
    </row>
    <row r="19246" spans="7:9" x14ac:dyDescent="0.25">
      <c r="G19246"/>
      <c r="I19246" s="112"/>
    </row>
    <row r="19247" spans="7:9" x14ac:dyDescent="0.25">
      <c r="G19247"/>
      <c r="I19247" s="112"/>
    </row>
    <row r="19248" spans="7:9" x14ac:dyDescent="0.25">
      <c r="G19248"/>
      <c r="I19248" s="112"/>
    </row>
    <row r="19249" spans="7:9" x14ac:dyDescent="0.25">
      <c r="G19249"/>
      <c r="I19249" s="112"/>
    </row>
    <row r="19250" spans="7:9" x14ac:dyDescent="0.25">
      <c r="G19250"/>
      <c r="I19250" s="112"/>
    </row>
    <row r="19251" spans="7:9" x14ac:dyDescent="0.25">
      <c r="G19251"/>
      <c r="I19251" s="112"/>
    </row>
    <row r="19252" spans="7:9" x14ac:dyDescent="0.25">
      <c r="G19252"/>
      <c r="I19252" s="112"/>
    </row>
    <row r="19253" spans="7:9" x14ac:dyDescent="0.25">
      <c r="G19253"/>
      <c r="I19253" s="112"/>
    </row>
    <row r="19254" spans="7:9" x14ac:dyDescent="0.25">
      <c r="G19254"/>
      <c r="I19254" s="112"/>
    </row>
    <row r="19255" spans="7:9" x14ac:dyDescent="0.25">
      <c r="G19255"/>
      <c r="I19255" s="112"/>
    </row>
    <row r="19256" spans="7:9" x14ac:dyDescent="0.25">
      <c r="G19256"/>
      <c r="I19256" s="112"/>
    </row>
    <row r="19257" spans="7:9" x14ac:dyDescent="0.25">
      <c r="G19257"/>
      <c r="I19257" s="112"/>
    </row>
    <row r="19258" spans="7:9" x14ac:dyDescent="0.25">
      <c r="G19258"/>
      <c r="I19258" s="112"/>
    </row>
    <row r="19259" spans="7:9" x14ac:dyDescent="0.25">
      <c r="G19259"/>
      <c r="I19259" s="112"/>
    </row>
    <row r="19260" spans="7:9" x14ac:dyDescent="0.25">
      <c r="G19260"/>
      <c r="I19260" s="112"/>
    </row>
    <row r="19261" spans="7:9" x14ac:dyDescent="0.25">
      <c r="G19261"/>
      <c r="I19261" s="112"/>
    </row>
    <row r="19262" spans="7:9" x14ac:dyDescent="0.25">
      <c r="G19262"/>
      <c r="I19262" s="112"/>
    </row>
    <row r="19263" spans="7:9" x14ac:dyDescent="0.25">
      <c r="G19263"/>
      <c r="I19263" s="112"/>
    </row>
    <row r="19264" spans="7:9" x14ac:dyDescent="0.25">
      <c r="G19264"/>
      <c r="I19264" s="112"/>
    </row>
    <row r="19265" spans="7:9" x14ac:dyDescent="0.25">
      <c r="G19265"/>
      <c r="I19265" s="112"/>
    </row>
    <row r="19266" spans="7:9" x14ac:dyDescent="0.25">
      <c r="G19266"/>
      <c r="I19266" s="112"/>
    </row>
    <row r="19267" spans="7:9" x14ac:dyDescent="0.25">
      <c r="G19267"/>
      <c r="I19267" s="112"/>
    </row>
    <row r="19268" spans="7:9" x14ac:dyDescent="0.25">
      <c r="G19268"/>
      <c r="I19268" s="112"/>
    </row>
    <row r="19269" spans="7:9" x14ac:dyDescent="0.25">
      <c r="G19269"/>
      <c r="I19269" s="112"/>
    </row>
    <row r="19270" spans="7:9" x14ac:dyDescent="0.25">
      <c r="G19270"/>
      <c r="I19270" s="112"/>
    </row>
    <row r="19271" spans="7:9" x14ac:dyDescent="0.25">
      <c r="G19271"/>
      <c r="I19271" s="112"/>
    </row>
    <row r="19272" spans="7:9" x14ac:dyDescent="0.25">
      <c r="G19272"/>
      <c r="I19272" s="112"/>
    </row>
    <row r="19273" spans="7:9" x14ac:dyDescent="0.25">
      <c r="G19273"/>
      <c r="I19273" s="112"/>
    </row>
    <row r="19274" spans="7:9" x14ac:dyDescent="0.25">
      <c r="G19274"/>
      <c r="I19274" s="112"/>
    </row>
    <row r="19275" spans="7:9" x14ac:dyDescent="0.25">
      <c r="G19275"/>
      <c r="I19275" s="112"/>
    </row>
    <row r="19276" spans="7:9" x14ac:dyDescent="0.25">
      <c r="G19276"/>
      <c r="I19276" s="112"/>
    </row>
    <row r="19277" spans="7:9" x14ac:dyDescent="0.25">
      <c r="G19277"/>
      <c r="I19277" s="112"/>
    </row>
    <row r="19278" spans="7:9" x14ac:dyDescent="0.25">
      <c r="G19278"/>
      <c r="I19278" s="112"/>
    </row>
    <row r="19279" spans="7:9" x14ac:dyDescent="0.25">
      <c r="G19279"/>
      <c r="I19279" s="112"/>
    </row>
    <row r="19280" spans="7:9" x14ac:dyDescent="0.25">
      <c r="G19280"/>
      <c r="I19280" s="112"/>
    </row>
    <row r="19281" spans="7:9" x14ac:dyDescent="0.25">
      <c r="G19281"/>
      <c r="I19281" s="112"/>
    </row>
    <row r="19282" spans="7:9" x14ac:dyDescent="0.25">
      <c r="G19282"/>
      <c r="I19282" s="112"/>
    </row>
    <row r="19283" spans="7:9" x14ac:dyDescent="0.25">
      <c r="G19283"/>
      <c r="I19283" s="112"/>
    </row>
    <row r="19284" spans="7:9" x14ac:dyDescent="0.25">
      <c r="G19284"/>
      <c r="I19284" s="112"/>
    </row>
    <row r="19285" spans="7:9" x14ac:dyDescent="0.25">
      <c r="G19285"/>
      <c r="I19285" s="112"/>
    </row>
    <row r="19286" spans="7:9" x14ac:dyDescent="0.25">
      <c r="G19286"/>
      <c r="I19286" s="112"/>
    </row>
    <row r="19287" spans="7:9" x14ac:dyDescent="0.25">
      <c r="G19287"/>
      <c r="I19287" s="112"/>
    </row>
    <row r="19288" spans="7:9" x14ac:dyDescent="0.25">
      <c r="G19288"/>
      <c r="I19288" s="112"/>
    </row>
    <row r="19289" spans="7:9" x14ac:dyDescent="0.25">
      <c r="G19289"/>
      <c r="I19289" s="112"/>
    </row>
    <row r="19290" spans="7:9" x14ac:dyDescent="0.25">
      <c r="G19290"/>
      <c r="I19290" s="112"/>
    </row>
    <row r="19291" spans="7:9" x14ac:dyDescent="0.25">
      <c r="G19291"/>
      <c r="I19291" s="112"/>
    </row>
    <row r="19292" spans="7:9" x14ac:dyDescent="0.25">
      <c r="G19292"/>
      <c r="I19292" s="112"/>
    </row>
    <row r="19293" spans="7:9" x14ac:dyDescent="0.25">
      <c r="G19293"/>
      <c r="I19293" s="112"/>
    </row>
    <row r="19294" spans="7:9" x14ac:dyDescent="0.25">
      <c r="G19294"/>
      <c r="I19294" s="112"/>
    </row>
    <row r="19295" spans="7:9" x14ac:dyDescent="0.25">
      <c r="G19295"/>
      <c r="I19295" s="112"/>
    </row>
    <row r="19296" spans="7:9" x14ac:dyDescent="0.25">
      <c r="G19296"/>
      <c r="I19296" s="112"/>
    </row>
    <row r="19297" spans="7:9" x14ac:dyDescent="0.25">
      <c r="G19297"/>
      <c r="I19297" s="112"/>
    </row>
    <row r="19298" spans="7:9" x14ac:dyDescent="0.25">
      <c r="G19298"/>
      <c r="I19298" s="112"/>
    </row>
    <row r="19299" spans="7:9" x14ac:dyDescent="0.25">
      <c r="G19299"/>
      <c r="I19299" s="112"/>
    </row>
    <row r="19300" spans="7:9" x14ac:dyDescent="0.25">
      <c r="G19300"/>
      <c r="I19300" s="112"/>
    </row>
    <row r="19301" spans="7:9" x14ac:dyDescent="0.25">
      <c r="G19301"/>
      <c r="I19301" s="112"/>
    </row>
    <row r="19302" spans="7:9" x14ac:dyDescent="0.25">
      <c r="G19302"/>
      <c r="I19302" s="112"/>
    </row>
    <row r="19303" spans="7:9" x14ac:dyDescent="0.25">
      <c r="G19303"/>
      <c r="I19303" s="112"/>
    </row>
    <row r="19304" spans="7:9" x14ac:dyDescent="0.25">
      <c r="G19304"/>
      <c r="I19304" s="112"/>
    </row>
    <row r="19305" spans="7:9" x14ac:dyDescent="0.25">
      <c r="G19305"/>
      <c r="I19305" s="112"/>
    </row>
    <row r="19306" spans="7:9" x14ac:dyDescent="0.25">
      <c r="G19306"/>
      <c r="I19306" s="112"/>
    </row>
    <row r="19307" spans="7:9" x14ac:dyDescent="0.25">
      <c r="G19307"/>
      <c r="I19307" s="112"/>
    </row>
    <row r="19308" spans="7:9" x14ac:dyDescent="0.25">
      <c r="G19308"/>
      <c r="I19308" s="112"/>
    </row>
    <row r="19309" spans="7:9" x14ac:dyDescent="0.25">
      <c r="G19309"/>
      <c r="I19309" s="112"/>
    </row>
    <row r="19310" spans="7:9" x14ac:dyDescent="0.25">
      <c r="G19310"/>
      <c r="I19310" s="112"/>
    </row>
    <row r="19311" spans="7:9" x14ac:dyDescent="0.25">
      <c r="G19311"/>
      <c r="I19311" s="112"/>
    </row>
    <row r="19312" spans="7:9" x14ac:dyDescent="0.25">
      <c r="G19312"/>
      <c r="I19312" s="112"/>
    </row>
    <row r="19313" spans="7:9" x14ac:dyDescent="0.25">
      <c r="G19313"/>
      <c r="I19313" s="112"/>
    </row>
    <row r="19314" spans="7:9" x14ac:dyDescent="0.25">
      <c r="G19314"/>
      <c r="I19314" s="112"/>
    </row>
    <row r="19315" spans="7:9" x14ac:dyDescent="0.25">
      <c r="G19315"/>
      <c r="I19315" s="112"/>
    </row>
    <row r="19316" spans="7:9" x14ac:dyDescent="0.25">
      <c r="G19316"/>
      <c r="I19316" s="112"/>
    </row>
    <row r="19317" spans="7:9" x14ac:dyDescent="0.25">
      <c r="G19317"/>
      <c r="I19317" s="112"/>
    </row>
    <row r="19318" spans="7:9" x14ac:dyDescent="0.25">
      <c r="G19318"/>
      <c r="I19318" s="112"/>
    </row>
    <row r="19319" spans="7:9" x14ac:dyDescent="0.25">
      <c r="G19319"/>
      <c r="I19319" s="112"/>
    </row>
    <row r="19320" spans="7:9" x14ac:dyDescent="0.25">
      <c r="G19320"/>
      <c r="I19320" s="112"/>
    </row>
    <row r="19321" spans="7:9" x14ac:dyDescent="0.25">
      <c r="G19321"/>
      <c r="I19321" s="112"/>
    </row>
    <row r="19322" spans="7:9" x14ac:dyDescent="0.25">
      <c r="G19322"/>
      <c r="I19322" s="112"/>
    </row>
    <row r="19323" spans="7:9" x14ac:dyDescent="0.25">
      <c r="G19323"/>
      <c r="I19323" s="112"/>
    </row>
    <row r="19324" spans="7:9" x14ac:dyDescent="0.25">
      <c r="G19324"/>
      <c r="I19324" s="112"/>
    </row>
    <row r="19325" spans="7:9" x14ac:dyDescent="0.25">
      <c r="G19325"/>
      <c r="I19325" s="112"/>
    </row>
    <row r="19326" spans="7:9" x14ac:dyDescent="0.25">
      <c r="G19326"/>
      <c r="I19326" s="112"/>
    </row>
    <row r="19327" spans="7:9" x14ac:dyDescent="0.25">
      <c r="G19327"/>
      <c r="I19327" s="112"/>
    </row>
    <row r="19328" spans="7:9" x14ac:dyDescent="0.25">
      <c r="G19328"/>
      <c r="I19328" s="112"/>
    </row>
    <row r="19329" spans="7:9" x14ac:dyDescent="0.25">
      <c r="G19329"/>
      <c r="I19329" s="112"/>
    </row>
    <row r="19330" spans="7:9" x14ac:dyDescent="0.25">
      <c r="G19330"/>
      <c r="I19330" s="112"/>
    </row>
    <row r="19331" spans="7:9" x14ac:dyDescent="0.25">
      <c r="G19331"/>
      <c r="I19331" s="112"/>
    </row>
    <row r="19332" spans="7:9" x14ac:dyDescent="0.25">
      <c r="G19332"/>
      <c r="I19332" s="112"/>
    </row>
    <row r="19333" spans="7:9" x14ac:dyDescent="0.25">
      <c r="G19333"/>
      <c r="I19333" s="112"/>
    </row>
    <row r="19334" spans="7:9" x14ac:dyDescent="0.25">
      <c r="G19334"/>
      <c r="I19334" s="112"/>
    </row>
    <row r="19335" spans="7:9" x14ac:dyDescent="0.25">
      <c r="G19335"/>
      <c r="I19335" s="112"/>
    </row>
    <row r="19336" spans="7:9" x14ac:dyDescent="0.25">
      <c r="G19336"/>
      <c r="I19336" s="112"/>
    </row>
    <row r="19337" spans="7:9" x14ac:dyDescent="0.25">
      <c r="G19337"/>
      <c r="I19337" s="112"/>
    </row>
    <row r="19338" spans="7:9" x14ac:dyDescent="0.25">
      <c r="G19338"/>
      <c r="I19338" s="112"/>
    </row>
    <row r="19339" spans="7:9" x14ac:dyDescent="0.25">
      <c r="G19339"/>
      <c r="I19339" s="112"/>
    </row>
    <row r="19340" spans="7:9" x14ac:dyDescent="0.25">
      <c r="G19340"/>
      <c r="I19340" s="112"/>
    </row>
    <row r="19341" spans="7:9" x14ac:dyDescent="0.25">
      <c r="G19341"/>
      <c r="I19341" s="112"/>
    </row>
    <row r="19342" spans="7:9" x14ac:dyDescent="0.25">
      <c r="G19342"/>
      <c r="I19342" s="112"/>
    </row>
    <row r="19343" spans="7:9" x14ac:dyDescent="0.25">
      <c r="G19343"/>
      <c r="I19343" s="112"/>
    </row>
    <row r="19344" spans="7:9" x14ac:dyDescent="0.25">
      <c r="G19344"/>
      <c r="I19344" s="112"/>
    </row>
    <row r="19345" spans="7:9" x14ac:dyDescent="0.25">
      <c r="G19345"/>
      <c r="I19345" s="112"/>
    </row>
    <row r="19346" spans="7:9" x14ac:dyDescent="0.25">
      <c r="G19346"/>
      <c r="I19346" s="112"/>
    </row>
    <row r="19347" spans="7:9" x14ac:dyDescent="0.25">
      <c r="G19347"/>
      <c r="I19347" s="112"/>
    </row>
    <row r="19348" spans="7:9" x14ac:dyDescent="0.25">
      <c r="G19348"/>
      <c r="I19348" s="112"/>
    </row>
    <row r="19349" spans="7:9" x14ac:dyDescent="0.25">
      <c r="G19349"/>
      <c r="I19349" s="112"/>
    </row>
    <row r="19350" spans="7:9" x14ac:dyDescent="0.25">
      <c r="G19350"/>
      <c r="I19350" s="112"/>
    </row>
    <row r="19351" spans="7:9" x14ac:dyDescent="0.25">
      <c r="G19351"/>
      <c r="I19351" s="112"/>
    </row>
    <row r="19352" spans="7:9" x14ac:dyDescent="0.25">
      <c r="G19352"/>
      <c r="I19352" s="112"/>
    </row>
    <row r="19353" spans="7:9" x14ac:dyDescent="0.25">
      <c r="G19353"/>
      <c r="I19353" s="112"/>
    </row>
    <row r="19354" spans="7:9" x14ac:dyDescent="0.25">
      <c r="G19354"/>
      <c r="I19354" s="112"/>
    </row>
    <row r="19355" spans="7:9" x14ac:dyDescent="0.25">
      <c r="G19355"/>
      <c r="I19355" s="112"/>
    </row>
    <row r="19356" spans="7:9" x14ac:dyDescent="0.25">
      <c r="G19356"/>
      <c r="I19356" s="112"/>
    </row>
    <row r="19357" spans="7:9" x14ac:dyDescent="0.25">
      <c r="G19357"/>
      <c r="I19357" s="112"/>
    </row>
    <row r="19358" spans="7:9" x14ac:dyDescent="0.25">
      <c r="G19358"/>
      <c r="I19358" s="112"/>
    </row>
    <row r="19359" spans="7:9" x14ac:dyDescent="0.25">
      <c r="G19359"/>
      <c r="I19359" s="112"/>
    </row>
    <row r="19360" spans="7:9" x14ac:dyDescent="0.25">
      <c r="G19360"/>
      <c r="I19360" s="112"/>
    </row>
    <row r="19361" spans="7:9" x14ac:dyDescent="0.25">
      <c r="G19361"/>
      <c r="I19361" s="112"/>
    </row>
    <row r="19362" spans="7:9" x14ac:dyDescent="0.25">
      <c r="G19362"/>
      <c r="I19362" s="112"/>
    </row>
    <row r="19363" spans="7:9" x14ac:dyDescent="0.25">
      <c r="G19363"/>
      <c r="I19363" s="112"/>
    </row>
    <row r="19364" spans="7:9" x14ac:dyDescent="0.25">
      <c r="G19364"/>
      <c r="I19364" s="112"/>
    </row>
    <row r="19365" spans="7:9" x14ac:dyDescent="0.25">
      <c r="G19365"/>
      <c r="I19365" s="112"/>
    </row>
    <row r="19366" spans="7:9" x14ac:dyDescent="0.25">
      <c r="G19366"/>
      <c r="I19366" s="112"/>
    </row>
    <row r="19367" spans="7:9" x14ac:dyDescent="0.25">
      <c r="G19367"/>
      <c r="I19367" s="112"/>
    </row>
    <row r="19368" spans="7:9" x14ac:dyDescent="0.25">
      <c r="G19368"/>
      <c r="I19368" s="112"/>
    </row>
    <row r="19369" spans="7:9" x14ac:dyDescent="0.25">
      <c r="G19369"/>
      <c r="I19369" s="112"/>
    </row>
    <row r="19370" spans="7:9" x14ac:dyDescent="0.25">
      <c r="G19370"/>
      <c r="I19370" s="112"/>
    </row>
    <row r="19371" spans="7:9" x14ac:dyDescent="0.25">
      <c r="G19371"/>
      <c r="I19371" s="112"/>
    </row>
    <row r="19372" spans="7:9" x14ac:dyDescent="0.25">
      <c r="G19372"/>
      <c r="I19372" s="112"/>
    </row>
    <row r="19373" spans="7:9" x14ac:dyDescent="0.25">
      <c r="G19373"/>
      <c r="I19373" s="112"/>
    </row>
    <row r="19374" spans="7:9" x14ac:dyDescent="0.25">
      <c r="G19374"/>
      <c r="I19374" s="112"/>
    </row>
    <row r="19375" spans="7:9" x14ac:dyDescent="0.25">
      <c r="G19375"/>
      <c r="I19375" s="112"/>
    </row>
    <row r="19376" spans="7:9" x14ac:dyDescent="0.25">
      <c r="G19376"/>
      <c r="I19376" s="112"/>
    </row>
    <row r="19377" spans="7:9" x14ac:dyDescent="0.25">
      <c r="G19377"/>
      <c r="I19377" s="112"/>
    </row>
    <row r="19378" spans="7:9" x14ac:dyDescent="0.25">
      <c r="G19378"/>
      <c r="I19378" s="112"/>
    </row>
    <row r="19379" spans="7:9" x14ac:dyDescent="0.25">
      <c r="G19379"/>
      <c r="I19379" s="112"/>
    </row>
    <row r="19380" spans="7:9" x14ac:dyDescent="0.25">
      <c r="G19380"/>
      <c r="I19380" s="112"/>
    </row>
    <row r="19381" spans="7:9" x14ac:dyDescent="0.25">
      <c r="G19381"/>
      <c r="I19381" s="112"/>
    </row>
    <row r="19382" spans="7:9" x14ac:dyDescent="0.25">
      <c r="G19382"/>
      <c r="I19382" s="112"/>
    </row>
    <row r="19383" spans="7:9" x14ac:dyDescent="0.25">
      <c r="G19383"/>
      <c r="I19383" s="112"/>
    </row>
    <row r="19384" spans="7:9" x14ac:dyDescent="0.25">
      <c r="G19384"/>
      <c r="I19384" s="112"/>
    </row>
    <row r="19385" spans="7:9" x14ac:dyDescent="0.25">
      <c r="G19385"/>
      <c r="I19385" s="112"/>
    </row>
    <row r="19386" spans="7:9" x14ac:dyDescent="0.25">
      <c r="G19386"/>
      <c r="I19386" s="112"/>
    </row>
    <row r="19387" spans="7:9" x14ac:dyDescent="0.25">
      <c r="G19387"/>
      <c r="I19387" s="112"/>
    </row>
    <row r="19388" spans="7:9" x14ac:dyDescent="0.25">
      <c r="G19388"/>
      <c r="I19388" s="112"/>
    </row>
    <row r="19389" spans="7:9" x14ac:dyDescent="0.25">
      <c r="G19389"/>
      <c r="I19389" s="112"/>
    </row>
    <row r="19390" spans="7:9" x14ac:dyDescent="0.25">
      <c r="G19390"/>
      <c r="I19390" s="112"/>
    </row>
    <row r="19391" spans="7:9" x14ac:dyDescent="0.25">
      <c r="G19391"/>
      <c r="I19391" s="112"/>
    </row>
    <row r="19392" spans="7:9" x14ac:dyDescent="0.25">
      <c r="G19392"/>
      <c r="I19392" s="112"/>
    </row>
    <row r="19393" spans="7:9" x14ac:dyDescent="0.25">
      <c r="G19393"/>
      <c r="I19393" s="112"/>
    </row>
    <row r="19394" spans="7:9" x14ac:dyDescent="0.25">
      <c r="G19394"/>
      <c r="I19394" s="112"/>
    </row>
    <row r="19395" spans="7:9" x14ac:dyDescent="0.25">
      <c r="G19395"/>
      <c r="I19395" s="112"/>
    </row>
    <row r="19396" spans="7:9" x14ac:dyDescent="0.25">
      <c r="G19396"/>
      <c r="I19396" s="112"/>
    </row>
    <row r="19397" spans="7:9" x14ac:dyDescent="0.25">
      <c r="G19397"/>
      <c r="I19397" s="112"/>
    </row>
    <row r="19398" spans="7:9" x14ac:dyDescent="0.25">
      <c r="G19398"/>
      <c r="I19398" s="112"/>
    </row>
    <row r="19399" spans="7:9" x14ac:dyDescent="0.25">
      <c r="G19399"/>
      <c r="I19399" s="112"/>
    </row>
    <row r="19400" spans="7:9" x14ac:dyDescent="0.25">
      <c r="G19400"/>
      <c r="I19400" s="112"/>
    </row>
    <row r="19401" spans="7:9" x14ac:dyDescent="0.25">
      <c r="G19401"/>
      <c r="I19401" s="112"/>
    </row>
    <row r="19402" spans="7:9" x14ac:dyDescent="0.25">
      <c r="G19402"/>
      <c r="I19402" s="112"/>
    </row>
    <row r="19403" spans="7:9" x14ac:dyDescent="0.25">
      <c r="G19403"/>
      <c r="I19403" s="112"/>
    </row>
    <row r="19404" spans="7:9" x14ac:dyDescent="0.25">
      <c r="G19404"/>
      <c r="I19404" s="112"/>
    </row>
    <row r="19405" spans="7:9" x14ac:dyDescent="0.25">
      <c r="G19405"/>
      <c r="I19405" s="112"/>
    </row>
    <row r="19406" spans="7:9" x14ac:dyDescent="0.25">
      <c r="G19406"/>
      <c r="I19406" s="112"/>
    </row>
    <row r="19407" spans="7:9" x14ac:dyDescent="0.25">
      <c r="G19407"/>
      <c r="I19407" s="112"/>
    </row>
    <row r="19408" spans="7:9" x14ac:dyDescent="0.25">
      <c r="G19408"/>
      <c r="I19408" s="112"/>
    </row>
    <row r="19409" spans="7:9" x14ac:dyDescent="0.25">
      <c r="G19409"/>
      <c r="I19409" s="112"/>
    </row>
    <row r="19410" spans="7:9" x14ac:dyDescent="0.25">
      <c r="G19410"/>
      <c r="I19410" s="112"/>
    </row>
    <row r="19411" spans="7:9" x14ac:dyDescent="0.25">
      <c r="G19411"/>
      <c r="I19411" s="112"/>
    </row>
    <row r="19412" spans="7:9" x14ac:dyDescent="0.25">
      <c r="G19412"/>
      <c r="I19412" s="112"/>
    </row>
    <row r="19413" spans="7:9" x14ac:dyDescent="0.25">
      <c r="G19413"/>
      <c r="I19413" s="112"/>
    </row>
    <row r="19414" spans="7:9" x14ac:dyDescent="0.25">
      <c r="G19414"/>
      <c r="I19414" s="112"/>
    </row>
    <row r="19415" spans="7:9" x14ac:dyDescent="0.25">
      <c r="G19415"/>
      <c r="I19415" s="112"/>
    </row>
    <row r="19416" spans="7:9" x14ac:dyDescent="0.25">
      <c r="G19416"/>
      <c r="I19416" s="112"/>
    </row>
    <row r="19417" spans="7:9" x14ac:dyDescent="0.25">
      <c r="G19417"/>
      <c r="I19417" s="112"/>
    </row>
    <row r="19418" spans="7:9" x14ac:dyDescent="0.25">
      <c r="G19418"/>
      <c r="I19418" s="112"/>
    </row>
    <row r="19419" spans="7:9" x14ac:dyDescent="0.25">
      <c r="G19419"/>
      <c r="I19419" s="112"/>
    </row>
    <row r="19420" spans="7:9" x14ac:dyDescent="0.25">
      <c r="G19420"/>
      <c r="I19420" s="112"/>
    </row>
    <row r="19421" spans="7:9" x14ac:dyDescent="0.25">
      <c r="G19421"/>
      <c r="I19421" s="112"/>
    </row>
    <row r="19422" spans="7:9" x14ac:dyDescent="0.25">
      <c r="G19422"/>
      <c r="I19422" s="112"/>
    </row>
    <row r="19423" spans="7:9" x14ac:dyDescent="0.25">
      <c r="G19423"/>
      <c r="I19423" s="112"/>
    </row>
    <row r="19424" spans="7:9" x14ac:dyDescent="0.25">
      <c r="G19424"/>
      <c r="I19424" s="112"/>
    </row>
    <row r="19425" spans="7:9" x14ac:dyDescent="0.25">
      <c r="G19425"/>
      <c r="I19425" s="112"/>
    </row>
    <row r="19426" spans="7:9" x14ac:dyDescent="0.25">
      <c r="G19426"/>
      <c r="I19426" s="112"/>
    </row>
    <row r="19427" spans="7:9" x14ac:dyDescent="0.25">
      <c r="G19427"/>
      <c r="I19427" s="112"/>
    </row>
    <row r="19428" spans="7:9" x14ac:dyDescent="0.25">
      <c r="G19428"/>
      <c r="I19428" s="112"/>
    </row>
    <row r="19429" spans="7:9" x14ac:dyDescent="0.25">
      <c r="G19429"/>
      <c r="I19429" s="112"/>
    </row>
    <row r="19430" spans="7:9" x14ac:dyDescent="0.25">
      <c r="G19430"/>
      <c r="I19430" s="112"/>
    </row>
    <row r="19431" spans="7:9" x14ac:dyDescent="0.25">
      <c r="G19431"/>
      <c r="I19431" s="112"/>
    </row>
    <row r="19432" spans="7:9" x14ac:dyDescent="0.25">
      <c r="G19432"/>
      <c r="I19432" s="112"/>
    </row>
    <row r="19433" spans="7:9" x14ac:dyDescent="0.25">
      <c r="G19433"/>
      <c r="I19433" s="112"/>
    </row>
    <row r="19434" spans="7:9" x14ac:dyDescent="0.25">
      <c r="G19434"/>
      <c r="I19434" s="112"/>
    </row>
    <row r="19435" spans="7:9" x14ac:dyDescent="0.25">
      <c r="G19435"/>
      <c r="I19435" s="112"/>
    </row>
    <row r="19436" spans="7:9" x14ac:dyDescent="0.25">
      <c r="G19436"/>
      <c r="I19436" s="112"/>
    </row>
    <row r="19437" spans="7:9" x14ac:dyDescent="0.25">
      <c r="G19437"/>
      <c r="I19437" s="112"/>
    </row>
    <row r="19438" spans="7:9" x14ac:dyDescent="0.25">
      <c r="G19438"/>
      <c r="I19438" s="112"/>
    </row>
    <row r="19439" spans="7:9" x14ac:dyDescent="0.25">
      <c r="G19439"/>
      <c r="I19439" s="112"/>
    </row>
    <row r="19440" spans="7:9" x14ac:dyDescent="0.25">
      <c r="G19440"/>
      <c r="I19440" s="112"/>
    </row>
    <row r="19441" spans="7:9" x14ac:dyDescent="0.25">
      <c r="G19441"/>
      <c r="I19441" s="112"/>
    </row>
    <row r="19442" spans="7:9" x14ac:dyDescent="0.25">
      <c r="G19442"/>
      <c r="I19442" s="112"/>
    </row>
    <row r="19443" spans="7:9" x14ac:dyDescent="0.25">
      <c r="G19443"/>
      <c r="I19443" s="112"/>
    </row>
    <row r="19444" spans="7:9" x14ac:dyDescent="0.25">
      <c r="G19444"/>
      <c r="I19444" s="112"/>
    </row>
    <row r="19445" spans="7:9" x14ac:dyDescent="0.25">
      <c r="G19445"/>
      <c r="I19445" s="112"/>
    </row>
    <row r="19446" spans="7:9" x14ac:dyDescent="0.25">
      <c r="G19446"/>
      <c r="I19446" s="112"/>
    </row>
    <row r="19447" spans="7:9" x14ac:dyDescent="0.25">
      <c r="G19447"/>
      <c r="I19447" s="112"/>
    </row>
    <row r="19448" spans="7:9" x14ac:dyDescent="0.25">
      <c r="G19448"/>
      <c r="I19448" s="112"/>
    </row>
    <row r="19449" spans="7:9" x14ac:dyDescent="0.25">
      <c r="G19449"/>
      <c r="I19449" s="112"/>
    </row>
    <row r="19450" spans="7:9" x14ac:dyDescent="0.25">
      <c r="G19450"/>
      <c r="I19450" s="112"/>
    </row>
    <row r="19451" spans="7:9" x14ac:dyDescent="0.25">
      <c r="G19451"/>
      <c r="I19451" s="112"/>
    </row>
    <row r="19452" spans="7:9" x14ac:dyDescent="0.25">
      <c r="G19452"/>
      <c r="I19452" s="112"/>
    </row>
    <row r="19453" spans="7:9" x14ac:dyDescent="0.25">
      <c r="G19453"/>
      <c r="I19453" s="112"/>
    </row>
    <row r="19454" spans="7:9" x14ac:dyDescent="0.25">
      <c r="G19454"/>
      <c r="I19454" s="112"/>
    </row>
    <row r="19455" spans="7:9" x14ac:dyDescent="0.25">
      <c r="G19455"/>
      <c r="I19455" s="112"/>
    </row>
    <row r="19456" spans="7:9" x14ac:dyDescent="0.25">
      <c r="G19456"/>
      <c r="I19456" s="112"/>
    </row>
    <row r="19457" spans="7:9" x14ac:dyDescent="0.25">
      <c r="G19457"/>
      <c r="I19457" s="112"/>
    </row>
    <row r="19458" spans="7:9" x14ac:dyDescent="0.25">
      <c r="G19458"/>
      <c r="I19458" s="112"/>
    </row>
    <row r="19459" spans="7:9" x14ac:dyDescent="0.25">
      <c r="G19459"/>
      <c r="I19459" s="112"/>
    </row>
    <row r="19460" spans="7:9" x14ac:dyDescent="0.25">
      <c r="G19460"/>
      <c r="I19460" s="112"/>
    </row>
    <row r="19461" spans="7:9" x14ac:dyDescent="0.25">
      <c r="G19461"/>
      <c r="I19461" s="112"/>
    </row>
    <row r="19462" spans="7:9" x14ac:dyDescent="0.25">
      <c r="G19462"/>
      <c r="I19462" s="112"/>
    </row>
    <row r="19463" spans="7:9" x14ac:dyDescent="0.25">
      <c r="G19463"/>
      <c r="I19463" s="112"/>
    </row>
    <row r="19464" spans="7:9" x14ac:dyDescent="0.25">
      <c r="G19464"/>
      <c r="I19464" s="112"/>
    </row>
    <row r="19465" spans="7:9" x14ac:dyDescent="0.25">
      <c r="G19465"/>
      <c r="I19465" s="112"/>
    </row>
    <row r="19466" spans="7:9" x14ac:dyDescent="0.25">
      <c r="G19466"/>
      <c r="I19466" s="112"/>
    </row>
    <row r="19467" spans="7:9" x14ac:dyDescent="0.25">
      <c r="G19467"/>
      <c r="I19467" s="112"/>
    </row>
    <row r="19468" spans="7:9" x14ac:dyDescent="0.25">
      <c r="G19468"/>
      <c r="I19468" s="112"/>
    </row>
    <row r="19469" spans="7:9" x14ac:dyDescent="0.25">
      <c r="G19469"/>
      <c r="I19469" s="112"/>
    </row>
    <row r="19470" spans="7:9" x14ac:dyDescent="0.25">
      <c r="G19470"/>
      <c r="I19470" s="112"/>
    </row>
    <row r="19471" spans="7:9" x14ac:dyDescent="0.25">
      <c r="G19471"/>
      <c r="I19471" s="112"/>
    </row>
    <row r="19472" spans="7:9" x14ac:dyDescent="0.25">
      <c r="G19472"/>
      <c r="I19472" s="112"/>
    </row>
    <row r="19473" spans="7:9" x14ac:dyDescent="0.25">
      <c r="G19473"/>
      <c r="I19473" s="112"/>
    </row>
    <row r="19474" spans="7:9" x14ac:dyDescent="0.25">
      <c r="G19474"/>
      <c r="I19474" s="112"/>
    </row>
    <row r="19475" spans="7:9" x14ac:dyDescent="0.25">
      <c r="G19475"/>
      <c r="I19475" s="112"/>
    </row>
    <row r="19476" spans="7:9" x14ac:dyDescent="0.25">
      <c r="G19476"/>
      <c r="I19476" s="112"/>
    </row>
    <row r="19477" spans="7:9" x14ac:dyDescent="0.25">
      <c r="G19477"/>
      <c r="I19477" s="112"/>
    </row>
    <row r="19478" spans="7:9" x14ac:dyDescent="0.25">
      <c r="G19478"/>
      <c r="I19478" s="112"/>
    </row>
    <row r="19479" spans="7:9" x14ac:dyDescent="0.25">
      <c r="G19479"/>
      <c r="I19479" s="112"/>
    </row>
    <row r="19480" spans="7:9" x14ac:dyDescent="0.25">
      <c r="G19480"/>
      <c r="I19480" s="112"/>
    </row>
    <row r="19481" spans="7:9" x14ac:dyDescent="0.25">
      <c r="G19481"/>
      <c r="I19481" s="112"/>
    </row>
    <row r="19482" spans="7:9" x14ac:dyDescent="0.25">
      <c r="G19482"/>
      <c r="I19482" s="112"/>
    </row>
    <row r="19483" spans="7:9" x14ac:dyDescent="0.25">
      <c r="G19483"/>
      <c r="I19483" s="112"/>
    </row>
    <row r="19484" spans="7:9" x14ac:dyDescent="0.25">
      <c r="G19484"/>
      <c r="I19484" s="112"/>
    </row>
    <row r="19485" spans="7:9" x14ac:dyDescent="0.25">
      <c r="G19485"/>
      <c r="I19485" s="112"/>
    </row>
    <row r="19486" spans="7:9" x14ac:dyDescent="0.25">
      <c r="G19486"/>
      <c r="I19486" s="112"/>
    </row>
    <row r="19487" spans="7:9" x14ac:dyDescent="0.25">
      <c r="G19487"/>
      <c r="I19487" s="112"/>
    </row>
    <row r="19488" spans="7:9" x14ac:dyDescent="0.25">
      <c r="G19488"/>
      <c r="I19488" s="112"/>
    </row>
    <row r="19489" spans="7:9" x14ac:dyDescent="0.25">
      <c r="G19489"/>
      <c r="I19489" s="112"/>
    </row>
    <row r="19490" spans="7:9" x14ac:dyDescent="0.25">
      <c r="G19490"/>
      <c r="I19490" s="112"/>
    </row>
    <row r="19491" spans="7:9" x14ac:dyDescent="0.25">
      <c r="G19491"/>
      <c r="I19491" s="112"/>
    </row>
    <row r="19492" spans="7:9" x14ac:dyDescent="0.25">
      <c r="G19492"/>
      <c r="I19492" s="112"/>
    </row>
    <row r="19493" spans="7:9" x14ac:dyDescent="0.25">
      <c r="G19493"/>
      <c r="I19493" s="112"/>
    </row>
    <row r="19494" spans="7:9" x14ac:dyDescent="0.25">
      <c r="G19494"/>
      <c r="I19494" s="112"/>
    </row>
    <row r="19495" spans="7:9" x14ac:dyDescent="0.25">
      <c r="G19495"/>
      <c r="I19495" s="112"/>
    </row>
    <row r="19496" spans="7:9" x14ac:dyDescent="0.25">
      <c r="G19496"/>
      <c r="I19496" s="112"/>
    </row>
    <row r="19497" spans="7:9" x14ac:dyDescent="0.25">
      <c r="G19497"/>
      <c r="I19497" s="112"/>
    </row>
    <row r="19498" spans="7:9" x14ac:dyDescent="0.25">
      <c r="G19498"/>
      <c r="I19498" s="112"/>
    </row>
    <row r="19499" spans="7:9" x14ac:dyDescent="0.25">
      <c r="G19499"/>
      <c r="I19499" s="112"/>
    </row>
    <row r="19500" spans="7:9" x14ac:dyDescent="0.25">
      <c r="G19500"/>
      <c r="I19500" s="112"/>
    </row>
    <row r="19501" spans="7:9" x14ac:dyDescent="0.25">
      <c r="G19501"/>
      <c r="I19501" s="112"/>
    </row>
    <row r="19502" spans="7:9" x14ac:dyDescent="0.25">
      <c r="G19502"/>
      <c r="I19502" s="112"/>
    </row>
    <row r="19503" spans="7:9" x14ac:dyDescent="0.25">
      <c r="G19503"/>
      <c r="I19503" s="112"/>
    </row>
    <row r="19504" spans="7:9" x14ac:dyDescent="0.25">
      <c r="G19504"/>
      <c r="I19504" s="112"/>
    </row>
    <row r="19505" spans="7:9" x14ac:dyDescent="0.25">
      <c r="G19505"/>
      <c r="I19505" s="112"/>
    </row>
    <row r="19506" spans="7:9" x14ac:dyDescent="0.25">
      <c r="G19506"/>
      <c r="I19506" s="112"/>
    </row>
    <row r="19507" spans="7:9" x14ac:dyDescent="0.25">
      <c r="G19507"/>
      <c r="I19507" s="112"/>
    </row>
    <row r="19508" spans="7:9" x14ac:dyDescent="0.25">
      <c r="G19508"/>
      <c r="I19508" s="112"/>
    </row>
    <row r="19509" spans="7:9" x14ac:dyDescent="0.25">
      <c r="G19509"/>
      <c r="I19509" s="112"/>
    </row>
    <row r="19510" spans="7:9" x14ac:dyDescent="0.25">
      <c r="G19510"/>
      <c r="I19510" s="112"/>
    </row>
    <row r="19511" spans="7:9" x14ac:dyDescent="0.25">
      <c r="G19511"/>
      <c r="I19511" s="112"/>
    </row>
    <row r="19512" spans="7:9" x14ac:dyDescent="0.25">
      <c r="G19512"/>
      <c r="I19512" s="112"/>
    </row>
    <row r="19513" spans="7:9" x14ac:dyDescent="0.25">
      <c r="G19513"/>
      <c r="I19513" s="112"/>
    </row>
    <row r="19514" spans="7:9" x14ac:dyDescent="0.25">
      <c r="G19514"/>
      <c r="I19514" s="112"/>
    </row>
    <row r="19515" spans="7:9" x14ac:dyDescent="0.25">
      <c r="G19515"/>
      <c r="I19515" s="112"/>
    </row>
    <row r="19516" spans="7:9" x14ac:dyDescent="0.25">
      <c r="G19516"/>
      <c r="I19516" s="112"/>
    </row>
    <row r="19517" spans="7:9" x14ac:dyDescent="0.25">
      <c r="G19517"/>
      <c r="I19517" s="112"/>
    </row>
    <row r="19518" spans="7:9" x14ac:dyDescent="0.25">
      <c r="G19518"/>
      <c r="I19518" s="112"/>
    </row>
    <row r="19519" spans="7:9" x14ac:dyDescent="0.25">
      <c r="G19519"/>
      <c r="I19519" s="112"/>
    </row>
    <row r="19520" spans="7:9" x14ac:dyDescent="0.25">
      <c r="G19520"/>
      <c r="I19520" s="112"/>
    </row>
    <row r="19521" spans="7:9" x14ac:dyDescent="0.25">
      <c r="G19521"/>
      <c r="I19521" s="112"/>
    </row>
    <row r="19522" spans="7:9" x14ac:dyDescent="0.25">
      <c r="G19522"/>
      <c r="I19522" s="112"/>
    </row>
    <row r="19523" spans="7:9" x14ac:dyDescent="0.25">
      <c r="G19523"/>
      <c r="I19523" s="112"/>
    </row>
    <row r="19524" spans="7:9" x14ac:dyDescent="0.25">
      <c r="G19524"/>
      <c r="I19524" s="112"/>
    </row>
    <row r="19525" spans="7:9" x14ac:dyDescent="0.25">
      <c r="G19525"/>
      <c r="I19525" s="112"/>
    </row>
    <row r="19526" spans="7:9" x14ac:dyDescent="0.25">
      <c r="G19526"/>
      <c r="I19526" s="112"/>
    </row>
    <row r="19527" spans="7:9" x14ac:dyDescent="0.25">
      <c r="G19527"/>
      <c r="I19527" s="112"/>
    </row>
    <row r="19528" spans="7:9" x14ac:dyDescent="0.25">
      <c r="G19528"/>
      <c r="I19528" s="112"/>
    </row>
    <row r="19529" spans="7:9" x14ac:dyDescent="0.25">
      <c r="G19529"/>
      <c r="I19529" s="112"/>
    </row>
    <row r="19530" spans="7:9" x14ac:dyDescent="0.25">
      <c r="G19530"/>
      <c r="I19530" s="112"/>
    </row>
    <row r="19531" spans="7:9" x14ac:dyDescent="0.25">
      <c r="G19531"/>
      <c r="I19531" s="112"/>
    </row>
    <row r="19532" spans="7:9" x14ac:dyDescent="0.25">
      <c r="G19532"/>
      <c r="I19532" s="112"/>
    </row>
    <row r="19533" spans="7:9" x14ac:dyDescent="0.25">
      <c r="G19533"/>
      <c r="I19533" s="112"/>
    </row>
    <row r="19534" spans="7:9" x14ac:dyDescent="0.25">
      <c r="G19534"/>
      <c r="I19534" s="112"/>
    </row>
    <row r="19535" spans="7:9" x14ac:dyDescent="0.25">
      <c r="G19535"/>
      <c r="I19535" s="112"/>
    </row>
    <row r="19536" spans="7:9" x14ac:dyDescent="0.25">
      <c r="G19536"/>
      <c r="I19536" s="112"/>
    </row>
    <row r="19537" spans="7:9" x14ac:dyDescent="0.25">
      <c r="G19537"/>
      <c r="I19537" s="112"/>
    </row>
    <row r="19538" spans="7:9" x14ac:dyDescent="0.25">
      <c r="G19538"/>
      <c r="I19538" s="112"/>
    </row>
    <row r="19539" spans="7:9" x14ac:dyDescent="0.25">
      <c r="G19539"/>
      <c r="I19539" s="112"/>
    </row>
    <row r="19540" spans="7:9" x14ac:dyDescent="0.25">
      <c r="G19540"/>
      <c r="I19540" s="112"/>
    </row>
    <row r="19541" spans="7:9" x14ac:dyDescent="0.25">
      <c r="G19541"/>
      <c r="I19541" s="112"/>
    </row>
    <row r="19542" spans="7:9" x14ac:dyDescent="0.25">
      <c r="G19542"/>
      <c r="I19542" s="112"/>
    </row>
    <row r="19543" spans="7:9" x14ac:dyDescent="0.25">
      <c r="G19543"/>
      <c r="I19543" s="112"/>
    </row>
    <row r="19544" spans="7:9" x14ac:dyDescent="0.25">
      <c r="G19544"/>
      <c r="I19544" s="112"/>
    </row>
    <row r="19545" spans="7:9" x14ac:dyDescent="0.25">
      <c r="G19545"/>
      <c r="I19545" s="112"/>
    </row>
    <row r="19546" spans="7:9" x14ac:dyDescent="0.25">
      <c r="G19546"/>
      <c r="I19546" s="112"/>
    </row>
    <row r="19547" spans="7:9" x14ac:dyDescent="0.25">
      <c r="G19547"/>
      <c r="I19547" s="112"/>
    </row>
    <row r="19548" spans="7:9" x14ac:dyDescent="0.25">
      <c r="G19548"/>
      <c r="I19548" s="112"/>
    </row>
    <row r="19549" spans="7:9" x14ac:dyDescent="0.25">
      <c r="G19549"/>
      <c r="I19549" s="112"/>
    </row>
    <row r="19550" spans="7:9" x14ac:dyDescent="0.25">
      <c r="G19550"/>
      <c r="I19550" s="112"/>
    </row>
    <row r="19551" spans="7:9" x14ac:dyDescent="0.25">
      <c r="G19551"/>
      <c r="I19551" s="112"/>
    </row>
    <row r="19552" spans="7:9" x14ac:dyDescent="0.25">
      <c r="G19552"/>
      <c r="I19552" s="112"/>
    </row>
    <row r="19553" spans="7:9" x14ac:dyDescent="0.25">
      <c r="G19553"/>
      <c r="I19553" s="112"/>
    </row>
    <row r="19554" spans="7:9" x14ac:dyDescent="0.25">
      <c r="G19554"/>
      <c r="I19554" s="112"/>
    </row>
    <row r="19555" spans="7:9" x14ac:dyDescent="0.25">
      <c r="G19555"/>
      <c r="I19555" s="112"/>
    </row>
    <row r="19556" spans="7:9" x14ac:dyDescent="0.25">
      <c r="G19556"/>
      <c r="I19556" s="112"/>
    </row>
    <row r="19557" spans="7:9" x14ac:dyDescent="0.25">
      <c r="G19557"/>
      <c r="I19557" s="112"/>
    </row>
    <row r="19558" spans="7:9" x14ac:dyDescent="0.25">
      <c r="G19558"/>
      <c r="I19558" s="112"/>
    </row>
    <row r="19559" spans="7:9" x14ac:dyDescent="0.25">
      <c r="G19559"/>
      <c r="I19559" s="112"/>
    </row>
    <row r="19560" spans="7:9" x14ac:dyDescent="0.25">
      <c r="G19560"/>
      <c r="I19560" s="112"/>
    </row>
    <row r="19561" spans="7:9" x14ac:dyDescent="0.25">
      <c r="G19561"/>
      <c r="I19561" s="112"/>
    </row>
    <row r="19562" spans="7:9" x14ac:dyDescent="0.25">
      <c r="G19562"/>
      <c r="I19562" s="112"/>
    </row>
    <row r="19563" spans="7:9" x14ac:dyDescent="0.25">
      <c r="G19563"/>
      <c r="I19563" s="112"/>
    </row>
    <row r="19564" spans="7:9" x14ac:dyDescent="0.25">
      <c r="G19564"/>
      <c r="I19564" s="112"/>
    </row>
    <row r="19565" spans="7:9" x14ac:dyDescent="0.25">
      <c r="G19565"/>
      <c r="I19565" s="112"/>
    </row>
    <row r="19566" spans="7:9" x14ac:dyDescent="0.25">
      <c r="G19566"/>
      <c r="I19566" s="112"/>
    </row>
    <row r="19567" spans="7:9" x14ac:dyDescent="0.25">
      <c r="G19567"/>
      <c r="I19567" s="112"/>
    </row>
    <row r="19568" spans="7:9" x14ac:dyDescent="0.25">
      <c r="G19568"/>
      <c r="I19568" s="112"/>
    </row>
    <row r="19569" spans="7:9" x14ac:dyDescent="0.25">
      <c r="G19569"/>
      <c r="I19569" s="112"/>
    </row>
    <row r="19570" spans="7:9" x14ac:dyDescent="0.25">
      <c r="G19570"/>
      <c r="I19570" s="112"/>
    </row>
    <row r="19571" spans="7:9" x14ac:dyDescent="0.25">
      <c r="G19571"/>
      <c r="I19571" s="112"/>
    </row>
    <row r="19572" spans="7:9" x14ac:dyDescent="0.25">
      <c r="G19572"/>
      <c r="I19572" s="112"/>
    </row>
    <row r="19573" spans="7:9" x14ac:dyDescent="0.25">
      <c r="G19573"/>
      <c r="I19573" s="112"/>
    </row>
    <row r="19574" spans="7:9" x14ac:dyDescent="0.25">
      <c r="G19574"/>
      <c r="I19574" s="112"/>
    </row>
    <row r="19575" spans="7:9" x14ac:dyDescent="0.25">
      <c r="G19575"/>
      <c r="I19575" s="112"/>
    </row>
    <row r="19576" spans="7:9" x14ac:dyDescent="0.25">
      <c r="G19576"/>
      <c r="I19576" s="112"/>
    </row>
    <row r="19577" spans="7:9" x14ac:dyDescent="0.25">
      <c r="G19577"/>
      <c r="I19577" s="112"/>
    </row>
    <row r="19578" spans="7:9" x14ac:dyDescent="0.25">
      <c r="G19578"/>
      <c r="I19578" s="112"/>
    </row>
    <row r="19579" spans="7:9" x14ac:dyDescent="0.25">
      <c r="G19579"/>
      <c r="I19579" s="112"/>
    </row>
    <row r="19580" spans="7:9" x14ac:dyDescent="0.25">
      <c r="G19580"/>
      <c r="I19580" s="112"/>
    </row>
    <row r="19581" spans="7:9" x14ac:dyDescent="0.25">
      <c r="G19581"/>
      <c r="I19581" s="112"/>
    </row>
    <row r="19582" spans="7:9" x14ac:dyDescent="0.25">
      <c r="G19582"/>
      <c r="I19582" s="112"/>
    </row>
    <row r="19583" spans="7:9" x14ac:dyDescent="0.25">
      <c r="G19583"/>
      <c r="I19583" s="112"/>
    </row>
    <row r="19584" spans="7:9" x14ac:dyDescent="0.25">
      <c r="G19584"/>
      <c r="I19584" s="112"/>
    </row>
    <row r="19585" spans="7:9" x14ac:dyDescent="0.25">
      <c r="G19585"/>
      <c r="I19585" s="112"/>
    </row>
    <row r="19586" spans="7:9" x14ac:dyDescent="0.25">
      <c r="G19586"/>
      <c r="I19586" s="112"/>
    </row>
    <row r="19587" spans="7:9" x14ac:dyDescent="0.25">
      <c r="G19587"/>
      <c r="I19587" s="112"/>
    </row>
    <row r="19588" spans="7:9" x14ac:dyDescent="0.25">
      <c r="G19588"/>
      <c r="I19588" s="112"/>
    </row>
    <row r="19589" spans="7:9" x14ac:dyDescent="0.25">
      <c r="G19589"/>
      <c r="I19589" s="112"/>
    </row>
    <row r="19590" spans="7:9" x14ac:dyDescent="0.25">
      <c r="G19590"/>
      <c r="I19590" s="112"/>
    </row>
    <row r="19591" spans="7:9" x14ac:dyDescent="0.25">
      <c r="G19591"/>
      <c r="I19591" s="112"/>
    </row>
    <row r="19592" spans="7:9" x14ac:dyDescent="0.25">
      <c r="G19592"/>
      <c r="I19592" s="112"/>
    </row>
    <row r="19593" spans="7:9" x14ac:dyDescent="0.25">
      <c r="G19593"/>
      <c r="I19593" s="112"/>
    </row>
    <row r="19594" spans="7:9" x14ac:dyDescent="0.25">
      <c r="G19594"/>
      <c r="I19594" s="112"/>
    </row>
    <row r="19595" spans="7:9" x14ac:dyDescent="0.25">
      <c r="G19595"/>
      <c r="I19595" s="112"/>
    </row>
    <row r="19596" spans="7:9" x14ac:dyDescent="0.25">
      <c r="G19596"/>
      <c r="I19596" s="112"/>
    </row>
    <row r="19597" spans="7:9" x14ac:dyDescent="0.25">
      <c r="G19597"/>
      <c r="I19597" s="112"/>
    </row>
    <row r="19598" spans="7:9" x14ac:dyDescent="0.25">
      <c r="G19598"/>
      <c r="I19598" s="112"/>
    </row>
    <row r="19599" spans="7:9" x14ac:dyDescent="0.25">
      <c r="G19599"/>
      <c r="I19599" s="112"/>
    </row>
    <row r="19600" spans="7:9" x14ac:dyDescent="0.25">
      <c r="G19600"/>
      <c r="I19600" s="112"/>
    </row>
    <row r="19601" spans="7:9" x14ac:dyDescent="0.25">
      <c r="G19601"/>
      <c r="I19601" s="112"/>
    </row>
    <row r="19602" spans="7:9" x14ac:dyDescent="0.25">
      <c r="G19602"/>
      <c r="I19602" s="112"/>
    </row>
    <row r="19603" spans="7:9" x14ac:dyDescent="0.25">
      <c r="G19603"/>
      <c r="I19603" s="112"/>
    </row>
    <row r="19604" spans="7:9" x14ac:dyDescent="0.25">
      <c r="G19604"/>
      <c r="I19604" s="112"/>
    </row>
    <row r="19605" spans="7:9" x14ac:dyDescent="0.25">
      <c r="G19605"/>
      <c r="I19605" s="112"/>
    </row>
    <row r="19606" spans="7:9" x14ac:dyDescent="0.25">
      <c r="G19606"/>
      <c r="I19606" s="112"/>
    </row>
    <row r="19607" spans="7:9" x14ac:dyDescent="0.25">
      <c r="G19607"/>
      <c r="I19607" s="112"/>
    </row>
    <row r="19608" spans="7:9" x14ac:dyDescent="0.25">
      <c r="G19608"/>
      <c r="I19608" s="112"/>
    </row>
    <row r="19609" spans="7:9" x14ac:dyDescent="0.25">
      <c r="G19609"/>
      <c r="I19609" s="112"/>
    </row>
    <row r="19610" spans="7:9" x14ac:dyDescent="0.25">
      <c r="G19610"/>
      <c r="I19610" s="112"/>
    </row>
    <row r="19611" spans="7:9" x14ac:dyDescent="0.25">
      <c r="G19611"/>
      <c r="I19611" s="112"/>
    </row>
    <row r="19612" spans="7:9" x14ac:dyDescent="0.25">
      <c r="G19612"/>
      <c r="I19612" s="112"/>
    </row>
    <row r="19613" spans="7:9" x14ac:dyDescent="0.25">
      <c r="G19613"/>
      <c r="I19613" s="112"/>
    </row>
    <row r="19614" spans="7:9" x14ac:dyDescent="0.25">
      <c r="G19614"/>
      <c r="I19614" s="112"/>
    </row>
    <row r="19615" spans="7:9" x14ac:dyDescent="0.25">
      <c r="G19615"/>
      <c r="I19615" s="112"/>
    </row>
    <row r="19616" spans="7:9" x14ac:dyDescent="0.25">
      <c r="G19616"/>
      <c r="I19616" s="112"/>
    </row>
    <row r="19617" spans="7:9" x14ac:dyDescent="0.25">
      <c r="G19617"/>
      <c r="I19617" s="112"/>
    </row>
    <row r="19618" spans="7:9" x14ac:dyDescent="0.25">
      <c r="G19618"/>
      <c r="I19618" s="112"/>
    </row>
    <row r="19619" spans="7:9" x14ac:dyDescent="0.25">
      <c r="G19619"/>
      <c r="I19619" s="112"/>
    </row>
    <row r="19620" spans="7:9" x14ac:dyDescent="0.25">
      <c r="G19620"/>
      <c r="I19620" s="112"/>
    </row>
    <row r="19621" spans="7:9" x14ac:dyDescent="0.25">
      <c r="G19621"/>
      <c r="I19621" s="112"/>
    </row>
    <row r="19622" spans="7:9" x14ac:dyDescent="0.25">
      <c r="G19622"/>
      <c r="I19622" s="112"/>
    </row>
    <row r="19623" spans="7:9" x14ac:dyDescent="0.25">
      <c r="G19623"/>
      <c r="I19623" s="112"/>
    </row>
    <row r="19624" spans="7:9" x14ac:dyDescent="0.25">
      <c r="G19624"/>
      <c r="I19624" s="112"/>
    </row>
    <row r="19625" spans="7:9" x14ac:dyDescent="0.25">
      <c r="G19625"/>
      <c r="I19625" s="112"/>
    </row>
    <row r="19626" spans="7:9" x14ac:dyDescent="0.25">
      <c r="G19626"/>
      <c r="I19626" s="112"/>
    </row>
    <row r="19627" spans="7:9" x14ac:dyDescent="0.25">
      <c r="G19627"/>
      <c r="I19627" s="112"/>
    </row>
    <row r="19628" spans="7:9" x14ac:dyDescent="0.25">
      <c r="G19628"/>
      <c r="I19628" s="112"/>
    </row>
    <row r="19629" spans="7:9" x14ac:dyDescent="0.25">
      <c r="G19629"/>
      <c r="I19629" s="112"/>
    </row>
    <row r="19630" spans="7:9" x14ac:dyDescent="0.25">
      <c r="G19630"/>
      <c r="I19630" s="112"/>
    </row>
    <row r="19631" spans="7:9" x14ac:dyDescent="0.25">
      <c r="G19631"/>
      <c r="I19631" s="112"/>
    </row>
    <row r="19632" spans="7:9" x14ac:dyDescent="0.25">
      <c r="G19632"/>
      <c r="I19632" s="112"/>
    </row>
    <row r="19633" spans="7:9" x14ac:dyDescent="0.25">
      <c r="G19633"/>
      <c r="I19633" s="112"/>
    </row>
    <row r="19634" spans="7:9" x14ac:dyDescent="0.25">
      <c r="G19634"/>
      <c r="I19634" s="112"/>
    </row>
    <row r="19635" spans="7:9" x14ac:dyDescent="0.25">
      <c r="G19635"/>
      <c r="I19635" s="112"/>
    </row>
    <row r="19636" spans="7:9" x14ac:dyDescent="0.25">
      <c r="G19636"/>
      <c r="I19636" s="112"/>
    </row>
    <row r="19637" spans="7:9" x14ac:dyDescent="0.25">
      <c r="G19637"/>
      <c r="I19637" s="112"/>
    </row>
    <row r="19638" spans="7:9" x14ac:dyDescent="0.25">
      <c r="G19638"/>
      <c r="I19638" s="112"/>
    </row>
    <row r="19639" spans="7:9" x14ac:dyDescent="0.25">
      <c r="G19639"/>
      <c r="I19639" s="112"/>
    </row>
    <row r="19640" spans="7:9" x14ac:dyDescent="0.25">
      <c r="G19640"/>
      <c r="I19640" s="112"/>
    </row>
    <row r="19641" spans="7:9" x14ac:dyDescent="0.25">
      <c r="G19641"/>
      <c r="I19641" s="112"/>
    </row>
    <row r="19642" spans="7:9" x14ac:dyDescent="0.25">
      <c r="G19642"/>
      <c r="I19642" s="112"/>
    </row>
    <row r="19643" spans="7:9" x14ac:dyDescent="0.25">
      <c r="G19643"/>
      <c r="I19643" s="112"/>
    </row>
    <row r="19644" spans="7:9" x14ac:dyDescent="0.25">
      <c r="G19644"/>
      <c r="I19644" s="112"/>
    </row>
    <row r="19645" spans="7:9" x14ac:dyDescent="0.25">
      <c r="G19645"/>
      <c r="I19645" s="112"/>
    </row>
    <row r="19646" spans="7:9" x14ac:dyDescent="0.25">
      <c r="G19646"/>
      <c r="I19646" s="112"/>
    </row>
    <row r="19647" spans="7:9" x14ac:dyDescent="0.25">
      <c r="G19647"/>
      <c r="I19647" s="112"/>
    </row>
    <row r="19648" spans="7:9" x14ac:dyDescent="0.25">
      <c r="G19648"/>
      <c r="I19648" s="112"/>
    </row>
    <row r="19649" spans="7:9" x14ac:dyDescent="0.25">
      <c r="G19649"/>
      <c r="I19649" s="112"/>
    </row>
    <row r="19650" spans="7:9" x14ac:dyDescent="0.25">
      <c r="G19650"/>
      <c r="I19650" s="112"/>
    </row>
    <row r="19651" spans="7:9" x14ac:dyDescent="0.25">
      <c r="G19651"/>
      <c r="I19651" s="112"/>
    </row>
    <row r="19652" spans="7:9" x14ac:dyDescent="0.25">
      <c r="G19652"/>
      <c r="I19652" s="112"/>
    </row>
    <row r="19653" spans="7:9" x14ac:dyDescent="0.25">
      <c r="G19653"/>
      <c r="I19653" s="112"/>
    </row>
    <row r="19654" spans="7:9" x14ac:dyDescent="0.25">
      <c r="G19654"/>
      <c r="I19654" s="112"/>
    </row>
    <row r="19655" spans="7:9" x14ac:dyDescent="0.25">
      <c r="G19655"/>
      <c r="I19655" s="112"/>
    </row>
    <row r="19656" spans="7:9" x14ac:dyDescent="0.25">
      <c r="G19656"/>
      <c r="I19656" s="112"/>
    </row>
    <row r="19657" spans="7:9" x14ac:dyDescent="0.25">
      <c r="G19657"/>
      <c r="I19657" s="112"/>
    </row>
    <row r="19658" spans="7:9" x14ac:dyDescent="0.25">
      <c r="G19658"/>
      <c r="I19658" s="112"/>
    </row>
    <row r="19659" spans="7:9" x14ac:dyDescent="0.25">
      <c r="G19659"/>
      <c r="I19659" s="112"/>
    </row>
    <row r="19660" spans="7:9" x14ac:dyDescent="0.25">
      <c r="G19660"/>
      <c r="I19660" s="112"/>
    </row>
    <row r="19661" spans="7:9" x14ac:dyDescent="0.25">
      <c r="G19661"/>
      <c r="I19661" s="112"/>
    </row>
    <row r="19662" spans="7:9" x14ac:dyDescent="0.25">
      <c r="G19662"/>
      <c r="I19662" s="112"/>
    </row>
    <row r="19663" spans="7:9" x14ac:dyDescent="0.25">
      <c r="G19663"/>
      <c r="I19663" s="112"/>
    </row>
    <row r="19664" spans="7:9" x14ac:dyDescent="0.25">
      <c r="G19664"/>
      <c r="I19664" s="112"/>
    </row>
    <row r="19665" spans="7:9" x14ac:dyDescent="0.25">
      <c r="G19665"/>
      <c r="I19665" s="112"/>
    </row>
    <row r="19666" spans="7:9" x14ac:dyDescent="0.25">
      <c r="G19666"/>
      <c r="I19666" s="112"/>
    </row>
    <row r="19667" spans="7:9" x14ac:dyDescent="0.25">
      <c r="G19667"/>
      <c r="I19667" s="112"/>
    </row>
    <row r="19668" spans="7:9" x14ac:dyDescent="0.25">
      <c r="G19668"/>
      <c r="I19668" s="112"/>
    </row>
    <row r="19669" spans="7:9" x14ac:dyDescent="0.25">
      <c r="G19669"/>
      <c r="I19669" s="112"/>
    </row>
    <row r="19670" spans="7:9" x14ac:dyDescent="0.25">
      <c r="G19670"/>
      <c r="I19670" s="112"/>
    </row>
    <row r="19671" spans="7:9" x14ac:dyDescent="0.25">
      <c r="G19671"/>
      <c r="I19671" s="112"/>
    </row>
    <row r="19672" spans="7:9" x14ac:dyDescent="0.25">
      <c r="G19672"/>
      <c r="I19672" s="112"/>
    </row>
    <row r="19673" spans="7:9" x14ac:dyDescent="0.25">
      <c r="G19673"/>
      <c r="I19673" s="112"/>
    </row>
    <row r="19674" spans="7:9" x14ac:dyDescent="0.25">
      <c r="G19674"/>
      <c r="I19674" s="112"/>
    </row>
    <row r="19675" spans="7:9" x14ac:dyDescent="0.25">
      <c r="G19675"/>
      <c r="I19675" s="112"/>
    </row>
    <row r="19676" spans="7:9" x14ac:dyDescent="0.25">
      <c r="G19676"/>
      <c r="I19676" s="112"/>
    </row>
    <row r="19677" spans="7:9" x14ac:dyDescent="0.25">
      <c r="G19677"/>
      <c r="I19677" s="112"/>
    </row>
    <row r="19678" spans="7:9" x14ac:dyDescent="0.25">
      <c r="G19678"/>
      <c r="I19678" s="112"/>
    </row>
    <row r="19679" spans="7:9" x14ac:dyDescent="0.25">
      <c r="G19679"/>
      <c r="I19679" s="112"/>
    </row>
    <row r="19680" spans="7:9" x14ac:dyDescent="0.25">
      <c r="G19680"/>
      <c r="I19680" s="112"/>
    </row>
    <row r="19681" spans="7:9" x14ac:dyDescent="0.25">
      <c r="G19681"/>
      <c r="I19681" s="112"/>
    </row>
    <row r="19682" spans="7:9" x14ac:dyDescent="0.25">
      <c r="G19682"/>
      <c r="I19682" s="112"/>
    </row>
    <row r="19683" spans="7:9" x14ac:dyDescent="0.25">
      <c r="G19683"/>
      <c r="I19683" s="112"/>
    </row>
    <row r="19684" spans="7:9" x14ac:dyDescent="0.25">
      <c r="G19684"/>
      <c r="I19684" s="112"/>
    </row>
    <row r="19685" spans="7:9" x14ac:dyDescent="0.25">
      <c r="G19685"/>
      <c r="I19685" s="112"/>
    </row>
    <row r="19686" spans="7:9" x14ac:dyDescent="0.25">
      <c r="G19686"/>
      <c r="I19686" s="112"/>
    </row>
    <row r="19687" spans="7:9" x14ac:dyDescent="0.25">
      <c r="G19687"/>
      <c r="I19687" s="112"/>
    </row>
    <row r="19688" spans="7:9" x14ac:dyDescent="0.25">
      <c r="G19688"/>
      <c r="I19688" s="112"/>
    </row>
    <row r="19689" spans="7:9" x14ac:dyDescent="0.25">
      <c r="G19689"/>
      <c r="I19689" s="112"/>
    </row>
    <row r="19690" spans="7:9" x14ac:dyDescent="0.25">
      <c r="G19690"/>
      <c r="I19690" s="112"/>
    </row>
    <row r="19691" spans="7:9" x14ac:dyDescent="0.25">
      <c r="G19691"/>
      <c r="I19691" s="112"/>
    </row>
    <row r="19692" spans="7:9" x14ac:dyDescent="0.25">
      <c r="G19692"/>
      <c r="I19692" s="112"/>
    </row>
    <row r="19693" spans="7:9" x14ac:dyDescent="0.25">
      <c r="G19693"/>
      <c r="I19693" s="112"/>
    </row>
    <row r="19694" spans="7:9" x14ac:dyDescent="0.25">
      <c r="G19694"/>
      <c r="I19694" s="112"/>
    </row>
    <row r="19695" spans="7:9" x14ac:dyDescent="0.25">
      <c r="G19695"/>
      <c r="I19695" s="112"/>
    </row>
    <row r="19696" spans="7:9" x14ac:dyDescent="0.25">
      <c r="G19696"/>
      <c r="I19696" s="112"/>
    </row>
    <row r="19697" spans="7:9" x14ac:dyDescent="0.25">
      <c r="G19697"/>
      <c r="I19697" s="112"/>
    </row>
    <row r="19698" spans="7:9" x14ac:dyDescent="0.25">
      <c r="G19698"/>
      <c r="I19698" s="112"/>
    </row>
    <row r="19699" spans="7:9" x14ac:dyDescent="0.25">
      <c r="G19699"/>
      <c r="I19699" s="112"/>
    </row>
    <row r="19700" spans="7:9" x14ac:dyDescent="0.25">
      <c r="G19700"/>
      <c r="I19700" s="112"/>
    </row>
    <row r="19701" spans="7:9" x14ac:dyDescent="0.25">
      <c r="G19701"/>
      <c r="I19701" s="112"/>
    </row>
    <row r="19702" spans="7:9" x14ac:dyDescent="0.25">
      <c r="G19702"/>
      <c r="I19702" s="112"/>
    </row>
    <row r="19703" spans="7:9" x14ac:dyDescent="0.25">
      <c r="G19703"/>
      <c r="I19703" s="112"/>
    </row>
    <row r="19704" spans="7:9" x14ac:dyDescent="0.25">
      <c r="G19704"/>
      <c r="I19704" s="112"/>
    </row>
    <row r="19705" spans="7:9" x14ac:dyDescent="0.25">
      <c r="G19705"/>
      <c r="I19705" s="112"/>
    </row>
    <row r="19706" spans="7:9" x14ac:dyDescent="0.25">
      <c r="G19706"/>
      <c r="I19706" s="112"/>
    </row>
    <row r="19707" spans="7:9" x14ac:dyDescent="0.25">
      <c r="G19707"/>
      <c r="I19707" s="112"/>
    </row>
    <row r="19708" spans="7:9" x14ac:dyDescent="0.25">
      <c r="G19708"/>
      <c r="I19708" s="112"/>
    </row>
    <row r="19709" spans="7:9" x14ac:dyDescent="0.25">
      <c r="G19709"/>
      <c r="I19709" s="112"/>
    </row>
    <row r="19710" spans="7:9" x14ac:dyDescent="0.25">
      <c r="G19710"/>
      <c r="I19710" s="112"/>
    </row>
    <row r="19711" spans="7:9" x14ac:dyDescent="0.25">
      <c r="G19711"/>
      <c r="I19711" s="112"/>
    </row>
    <row r="19712" spans="7:9" x14ac:dyDescent="0.25">
      <c r="G19712"/>
      <c r="I19712" s="112"/>
    </row>
    <row r="19713" spans="7:9" x14ac:dyDescent="0.25">
      <c r="G19713"/>
      <c r="I19713" s="112"/>
    </row>
    <row r="19714" spans="7:9" x14ac:dyDescent="0.25">
      <c r="G19714"/>
      <c r="I19714" s="112"/>
    </row>
    <row r="19715" spans="7:9" x14ac:dyDescent="0.25">
      <c r="G19715"/>
      <c r="I19715" s="112"/>
    </row>
    <row r="19716" spans="7:9" x14ac:dyDescent="0.25">
      <c r="G19716"/>
      <c r="I19716" s="112"/>
    </row>
    <row r="19717" spans="7:9" x14ac:dyDescent="0.25">
      <c r="G19717"/>
      <c r="I19717" s="112"/>
    </row>
    <row r="19718" spans="7:9" x14ac:dyDescent="0.25">
      <c r="G19718"/>
      <c r="I19718" s="112"/>
    </row>
    <row r="19719" spans="7:9" x14ac:dyDescent="0.25">
      <c r="G19719"/>
      <c r="I19719" s="112"/>
    </row>
    <row r="19720" spans="7:9" x14ac:dyDescent="0.25">
      <c r="G19720"/>
      <c r="I19720" s="112"/>
    </row>
    <row r="19721" spans="7:9" x14ac:dyDescent="0.25">
      <c r="G19721"/>
      <c r="I19721" s="112"/>
    </row>
    <row r="19722" spans="7:9" x14ac:dyDescent="0.25">
      <c r="G19722"/>
      <c r="I19722" s="112"/>
    </row>
    <row r="19723" spans="7:9" x14ac:dyDescent="0.25">
      <c r="G19723"/>
      <c r="I19723" s="112"/>
    </row>
    <row r="19724" spans="7:9" x14ac:dyDescent="0.25">
      <c r="G19724"/>
      <c r="I19724" s="112"/>
    </row>
    <row r="19725" spans="7:9" x14ac:dyDescent="0.25">
      <c r="G19725"/>
      <c r="I19725" s="112"/>
    </row>
    <row r="19726" spans="7:9" x14ac:dyDescent="0.25">
      <c r="G19726"/>
      <c r="I19726" s="112"/>
    </row>
    <row r="19727" spans="7:9" x14ac:dyDescent="0.25">
      <c r="G19727"/>
      <c r="I19727" s="112"/>
    </row>
    <row r="19728" spans="7:9" x14ac:dyDescent="0.25">
      <c r="G19728"/>
      <c r="I19728" s="112"/>
    </row>
    <row r="19729" spans="7:9" x14ac:dyDescent="0.25">
      <c r="G19729"/>
      <c r="I19729" s="112"/>
    </row>
    <row r="19730" spans="7:9" x14ac:dyDescent="0.25">
      <c r="G19730"/>
      <c r="I19730" s="112"/>
    </row>
    <row r="19731" spans="7:9" x14ac:dyDescent="0.25">
      <c r="G19731"/>
      <c r="I19731" s="112"/>
    </row>
    <row r="19732" spans="7:9" x14ac:dyDescent="0.25">
      <c r="G19732"/>
      <c r="I19732" s="112"/>
    </row>
    <row r="19733" spans="7:9" x14ac:dyDescent="0.25">
      <c r="G19733"/>
      <c r="I19733" s="112"/>
    </row>
    <row r="19734" spans="7:9" x14ac:dyDescent="0.25">
      <c r="G19734"/>
      <c r="I19734" s="112"/>
    </row>
    <row r="19735" spans="7:9" x14ac:dyDescent="0.25">
      <c r="G19735"/>
      <c r="I19735" s="112"/>
    </row>
    <row r="19736" spans="7:9" x14ac:dyDescent="0.25">
      <c r="G19736"/>
      <c r="I19736" s="112"/>
    </row>
    <row r="19737" spans="7:9" x14ac:dyDescent="0.25">
      <c r="G19737"/>
      <c r="I19737" s="112"/>
    </row>
    <row r="19738" spans="7:9" x14ac:dyDescent="0.25">
      <c r="G19738"/>
      <c r="I19738" s="112"/>
    </row>
    <row r="19739" spans="7:9" x14ac:dyDescent="0.25">
      <c r="G19739"/>
      <c r="I19739" s="112"/>
    </row>
    <row r="19740" spans="7:9" x14ac:dyDescent="0.25">
      <c r="G19740"/>
      <c r="I19740" s="112"/>
    </row>
    <row r="19741" spans="7:9" x14ac:dyDescent="0.25">
      <c r="G19741"/>
      <c r="I19741" s="112"/>
    </row>
    <row r="19742" spans="7:9" x14ac:dyDescent="0.25">
      <c r="G19742"/>
      <c r="I19742" s="112"/>
    </row>
    <row r="19743" spans="7:9" x14ac:dyDescent="0.25">
      <c r="G19743"/>
      <c r="I19743" s="112"/>
    </row>
    <row r="19744" spans="7:9" x14ac:dyDescent="0.25">
      <c r="G19744"/>
      <c r="I19744" s="112"/>
    </row>
    <row r="19745" spans="7:9" x14ac:dyDescent="0.25">
      <c r="G19745"/>
      <c r="I19745" s="112"/>
    </row>
    <row r="19746" spans="7:9" x14ac:dyDescent="0.25">
      <c r="G19746"/>
      <c r="I19746" s="112"/>
    </row>
    <row r="19747" spans="7:9" x14ac:dyDescent="0.25">
      <c r="G19747"/>
      <c r="I19747" s="112"/>
    </row>
    <row r="19748" spans="7:9" x14ac:dyDescent="0.25">
      <c r="G19748"/>
      <c r="I19748" s="112"/>
    </row>
    <row r="19749" spans="7:9" x14ac:dyDescent="0.25">
      <c r="G19749"/>
      <c r="I19749" s="112"/>
    </row>
    <row r="19750" spans="7:9" x14ac:dyDescent="0.25">
      <c r="G19750"/>
      <c r="I19750" s="112"/>
    </row>
    <row r="19751" spans="7:9" x14ac:dyDescent="0.25">
      <c r="G19751"/>
      <c r="I19751" s="112"/>
    </row>
    <row r="19752" spans="7:9" x14ac:dyDescent="0.25">
      <c r="G19752"/>
      <c r="I19752" s="112"/>
    </row>
    <row r="19753" spans="7:9" x14ac:dyDescent="0.25">
      <c r="G19753"/>
      <c r="I19753" s="112"/>
    </row>
    <row r="19754" spans="7:9" x14ac:dyDescent="0.25">
      <c r="G19754"/>
      <c r="I19754" s="112"/>
    </row>
    <row r="19755" spans="7:9" x14ac:dyDescent="0.25">
      <c r="G19755"/>
      <c r="I19755" s="112"/>
    </row>
    <row r="19756" spans="7:9" x14ac:dyDescent="0.25">
      <c r="G19756"/>
      <c r="I19756" s="112"/>
    </row>
    <row r="19757" spans="7:9" x14ac:dyDescent="0.25">
      <c r="G19757"/>
      <c r="I19757" s="112"/>
    </row>
    <row r="19758" spans="7:9" x14ac:dyDescent="0.25">
      <c r="G19758"/>
      <c r="I19758" s="112"/>
    </row>
    <row r="19759" spans="7:9" x14ac:dyDescent="0.25">
      <c r="G19759"/>
      <c r="I19759" s="112"/>
    </row>
    <row r="19760" spans="7:9" x14ac:dyDescent="0.25">
      <c r="G19760"/>
      <c r="I19760" s="112"/>
    </row>
    <row r="19761" spans="7:9" x14ac:dyDescent="0.25">
      <c r="G19761"/>
      <c r="I19761" s="112"/>
    </row>
    <row r="19762" spans="7:9" x14ac:dyDescent="0.25">
      <c r="G19762"/>
      <c r="I19762" s="112"/>
    </row>
    <row r="19763" spans="7:9" x14ac:dyDescent="0.25">
      <c r="G19763"/>
      <c r="I19763" s="112"/>
    </row>
    <row r="19764" spans="7:9" x14ac:dyDescent="0.25">
      <c r="G19764"/>
      <c r="I19764" s="112"/>
    </row>
    <row r="19765" spans="7:9" x14ac:dyDescent="0.25">
      <c r="G19765"/>
      <c r="I19765" s="112"/>
    </row>
    <row r="19766" spans="7:9" x14ac:dyDescent="0.25">
      <c r="G19766"/>
      <c r="I19766" s="112"/>
    </row>
    <row r="19767" spans="7:9" x14ac:dyDescent="0.25">
      <c r="G19767"/>
      <c r="I19767" s="112"/>
    </row>
    <row r="19768" spans="7:9" x14ac:dyDescent="0.25">
      <c r="G19768"/>
      <c r="I19768" s="112"/>
    </row>
    <row r="19769" spans="7:9" x14ac:dyDescent="0.25">
      <c r="G19769"/>
      <c r="I19769" s="112"/>
    </row>
    <row r="19770" spans="7:9" x14ac:dyDescent="0.25">
      <c r="G19770"/>
      <c r="I19770" s="112"/>
    </row>
    <row r="19771" spans="7:9" x14ac:dyDescent="0.25">
      <c r="G19771"/>
      <c r="I19771" s="112"/>
    </row>
    <row r="19772" spans="7:9" x14ac:dyDescent="0.25">
      <c r="G19772"/>
      <c r="I19772" s="112"/>
    </row>
    <row r="19773" spans="7:9" x14ac:dyDescent="0.25">
      <c r="G19773"/>
      <c r="I19773" s="112"/>
    </row>
    <row r="19774" spans="7:9" x14ac:dyDescent="0.25">
      <c r="G19774"/>
      <c r="I19774" s="112"/>
    </row>
    <row r="19775" spans="7:9" x14ac:dyDescent="0.25">
      <c r="G19775"/>
      <c r="I19775" s="112"/>
    </row>
    <row r="19776" spans="7:9" x14ac:dyDescent="0.25">
      <c r="G19776"/>
      <c r="I19776" s="112"/>
    </row>
    <row r="19777" spans="7:9" x14ac:dyDescent="0.25">
      <c r="G19777"/>
      <c r="I19777" s="112"/>
    </row>
    <row r="19778" spans="7:9" x14ac:dyDescent="0.25">
      <c r="G19778"/>
      <c r="I19778" s="112"/>
    </row>
    <row r="19779" spans="7:9" x14ac:dyDescent="0.25">
      <c r="G19779"/>
      <c r="I19779" s="112"/>
    </row>
    <row r="19780" spans="7:9" x14ac:dyDescent="0.25">
      <c r="G19780"/>
      <c r="I19780" s="112"/>
    </row>
    <row r="19781" spans="7:9" x14ac:dyDescent="0.25">
      <c r="G19781"/>
      <c r="I19781" s="112"/>
    </row>
    <row r="19782" spans="7:9" x14ac:dyDescent="0.25">
      <c r="G19782"/>
      <c r="I19782" s="112"/>
    </row>
    <row r="19783" spans="7:9" x14ac:dyDescent="0.25">
      <c r="G19783"/>
      <c r="I19783" s="112"/>
    </row>
    <row r="19784" spans="7:9" x14ac:dyDescent="0.25">
      <c r="G19784"/>
      <c r="I19784" s="112"/>
    </row>
    <row r="19785" spans="7:9" x14ac:dyDescent="0.25">
      <c r="G19785"/>
      <c r="I19785" s="112"/>
    </row>
    <row r="19786" spans="7:9" x14ac:dyDescent="0.25">
      <c r="G19786"/>
      <c r="I19786" s="112"/>
    </row>
    <row r="19787" spans="7:9" x14ac:dyDescent="0.25">
      <c r="G19787"/>
      <c r="I19787" s="112"/>
    </row>
    <row r="19788" spans="7:9" x14ac:dyDescent="0.25">
      <c r="G19788"/>
      <c r="I19788" s="112"/>
    </row>
    <row r="19789" spans="7:9" x14ac:dyDescent="0.25">
      <c r="G19789"/>
      <c r="I19789" s="112"/>
    </row>
    <row r="19790" spans="7:9" x14ac:dyDescent="0.25">
      <c r="G19790"/>
      <c r="I19790" s="112"/>
    </row>
    <row r="19791" spans="7:9" x14ac:dyDescent="0.25">
      <c r="G19791"/>
      <c r="I19791" s="112"/>
    </row>
    <row r="19792" spans="7:9" x14ac:dyDescent="0.25">
      <c r="G19792"/>
      <c r="I19792" s="112"/>
    </row>
    <row r="19793" spans="7:9" x14ac:dyDescent="0.25">
      <c r="G19793"/>
      <c r="I19793" s="112"/>
    </row>
    <row r="19794" spans="7:9" x14ac:dyDescent="0.25">
      <c r="G19794"/>
      <c r="I19794" s="112"/>
    </row>
    <row r="19795" spans="7:9" x14ac:dyDescent="0.25">
      <c r="G19795"/>
      <c r="I19795" s="112"/>
    </row>
    <row r="19796" spans="7:9" x14ac:dyDescent="0.25">
      <c r="G19796"/>
      <c r="I19796" s="112"/>
    </row>
    <row r="19797" spans="7:9" x14ac:dyDescent="0.25">
      <c r="G19797"/>
      <c r="I19797" s="112"/>
    </row>
    <row r="19798" spans="7:9" x14ac:dyDescent="0.25">
      <c r="G19798"/>
      <c r="I19798" s="112"/>
    </row>
    <row r="19799" spans="7:9" x14ac:dyDescent="0.25">
      <c r="G19799"/>
      <c r="I19799" s="112"/>
    </row>
    <row r="19800" spans="7:9" x14ac:dyDescent="0.25">
      <c r="G19800"/>
      <c r="I19800" s="112"/>
    </row>
    <row r="19801" spans="7:9" x14ac:dyDescent="0.25">
      <c r="G19801"/>
      <c r="I19801" s="112"/>
    </row>
    <row r="19802" spans="7:9" x14ac:dyDescent="0.25">
      <c r="G19802"/>
      <c r="I19802" s="112"/>
    </row>
    <row r="19803" spans="7:9" x14ac:dyDescent="0.25">
      <c r="G19803"/>
      <c r="I19803" s="112"/>
    </row>
    <row r="19804" spans="7:9" x14ac:dyDescent="0.25">
      <c r="G19804"/>
      <c r="I19804" s="112"/>
    </row>
    <row r="19805" spans="7:9" x14ac:dyDescent="0.25">
      <c r="G19805"/>
      <c r="I19805" s="112"/>
    </row>
    <row r="19806" spans="7:9" x14ac:dyDescent="0.25">
      <c r="G19806"/>
      <c r="I19806" s="112"/>
    </row>
    <row r="19807" spans="7:9" x14ac:dyDescent="0.25">
      <c r="G19807"/>
      <c r="I19807" s="112"/>
    </row>
    <row r="19808" spans="7:9" x14ac:dyDescent="0.25">
      <c r="G19808"/>
      <c r="I19808" s="112"/>
    </row>
    <row r="19809" spans="7:9" x14ac:dyDescent="0.25">
      <c r="G19809"/>
      <c r="I19809" s="112"/>
    </row>
    <row r="19810" spans="7:9" x14ac:dyDescent="0.25">
      <c r="G19810"/>
      <c r="I19810" s="112"/>
    </row>
    <row r="19811" spans="7:9" x14ac:dyDescent="0.25">
      <c r="G19811"/>
      <c r="I19811" s="112"/>
    </row>
    <row r="19812" spans="7:9" x14ac:dyDescent="0.25">
      <c r="G19812"/>
      <c r="I19812" s="112"/>
    </row>
    <row r="19813" spans="7:9" x14ac:dyDescent="0.25">
      <c r="G19813"/>
      <c r="I19813" s="112"/>
    </row>
    <row r="19814" spans="7:9" x14ac:dyDescent="0.25">
      <c r="G19814"/>
      <c r="I19814" s="112"/>
    </row>
    <row r="19815" spans="7:9" x14ac:dyDescent="0.25">
      <c r="G19815"/>
      <c r="I19815" s="112"/>
    </row>
    <row r="19816" spans="7:9" x14ac:dyDescent="0.25">
      <c r="G19816"/>
      <c r="I19816" s="112"/>
    </row>
    <row r="19817" spans="7:9" x14ac:dyDescent="0.25">
      <c r="G19817"/>
      <c r="I19817" s="112"/>
    </row>
    <row r="19818" spans="7:9" x14ac:dyDescent="0.25">
      <c r="G19818"/>
      <c r="I19818" s="112"/>
    </row>
    <row r="19819" spans="7:9" x14ac:dyDescent="0.25">
      <c r="G19819"/>
      <c r="I19819" s="112"/>
    </row>
    <row r="19820" spans="7:9" x14ac:dyDescent="0.25">
      <c r="G19820"/>
      <c r="I19820" s="112"/>
    </row>
    <row r="19821" spans="7:9" x14ac:dyDescent="0.25">
      <c r="G19821"/>
      <c r="I19821" s="112"/>
    </row>
    <row r="19822" spans="7:9" x14ac:dyDescent="0.25">
      <c r="G19822"/>
      <c r="I19822" s="112"/>
    </row>
    <row r="19823" spans="7:9" x14ac:dyDescent="0.25">
      <c r="G19823"/>
      <c r="I19823" s="112"/>
    </row>
    <row r="19824" spans="7:9" x14ac:dyDescent="0.25">
      <c r="G19824"/>
      <c r="I19824" s="112"/>
    </row>
    <row r="19825" spans="7:9" x14ac:dyDescent="0.25">
      <c r="G19825"/>
      <c r="I19825" s="112"/>
    </row>
    <row r="19826" spans="7:9" x14ac:dyDescent="0.25">
      <c r="G19826"/>
      <c r="I19826" s="112"/>
    </row>
    <row r="19827" spans="7:9" x14ac:dyDescent="0.25">
      <c r="G19827"/>
      <c r="I19827" s="112"/>
    </row>
    <row r="19828" spans="7:9" x14ac:dyDescent="0.25">
      <c r="G19828"/>
      <c r="I19828" s="112"/>
    </row>
    <row r="19829" spans="7:9" x14ac:dyDescent="0.25">
      <c r="G19829"/>
      <c r="I19829" s="112"/>
    </row>
    <row r="19830" spans="7:9" x14ac:dyDescent="0.25">
      <c r="G19830"/>
      <c r="I19830" s="112"/>
    </row>
    <row r="19831" spans="7:9" x14ac:dyDescent="0.25">
      <c r="G19831"/>
      <c r="I19831" s="112"/>
    </row>
    <row r="19832" spans="7:9" x14ac:dyDescent="0.25">
      <c r="G19832"/>
      <c r="I19832" s="112"/>
    </row>
    <row r="19833" spans="7:9" x14ac:dyDescent="0.25">
      <c r="G19833"/>
      <c r="I19833" s="112"/>
    </row>
    <row r="19834" spans="7:9" x14ac:dyDescent="0.25">
      <c r="G19834"/>
      <c r="I19834" s="112"/>
    </row>
    <row r="19835" spans="7:9" x14ac:dyDescent="0.25">
      <c r="G19835"/>
      <c r="I19835" s="112"/>
    </row>
    <row r="19836" spans="7:9" x14ac:dyDescent="0.25">
      <c r="G19836"/>
      <c r="I19836" s="112"/>
    </row>
    <row r="19837" spans="7:9" x14ac:dyDescent="0.25">
      <c r="G19837"/>
      <c r="I19837" s="112"/>
    </row>
    <row r="19838" spans="7:9" x14ac:dyDescent="0.25">
      <c r="G19838"/>
      <c r="I19838" s="112"/>
    </row>
    <row r="19839" spans="7:9" x14ac:dyDescent="0.25">
      <c r="G19839"/>
      <c r="I19839" s="112"/>
    </row>
    <row r="19840" spans="7:9" x14ac:dyDescent="0.25">
      <c r="G19840"/>
      <c r="I19840" s="112"/>
    </row>
    <row r="19841" spans="7:9" x14ac:dyDescent="0.25">
      <c r="G19841"/>
      <c r="I19841" s="112"/>
    </row>
    <row r="19842" spans="7:9" x14ac:dyDescent="0.25">
      <c r="G19842"/>
      <c r="I19842" s="112"/>
    </row>
    <row r="19843" spans="7:9" x14ac:dyDescent="0.25">
      <c r="G19843"/>
      <c r="I19843" s="112"/>
    </row>
    <row r="19844" spans="7:9" x14ac:dyDescent="0.25">
      <c r="G19844"/>
      <c r="I19844" s="112"/>
    </row>
    <row r="19845" spans="7:9" x14ac:dyDescent="0.25">
      <c r="G19845"/>
      <c r="I19845" s="112"/>
    </row>
    <row r="19846" spans="7:9" x14ac:dyDescent="0.25">
      <c r="G19846"/>
      <c r="I19846" s="112"/>
    </row>
    <row r="19847" spans="7:9" x14ac:dyDescent="0.25">
      <c r="G19847"/>
      <c r="I19847" s="112"/>
    </row>
    <row r="19848" spans="7:9" x14ac:dyDescent="0.25">
      <c r="G19848"/>
      <c r="I19848" s="112"/>
    </row>
    <row r="19849" spans="7:9" x14ac:dyDescent="0.25">
      <c r="G19849"/>
      <c r="I19849" s="112"/>
    </row>
    <row r="19850" spans="7:9" x14ac:dyDescent="0.25">
      <c r="G19850"/>
      <c r="I19850" s="112"/>
    </row>
    <row r="19851" spans="7:9" x14ac:dyDescent="0.25">
      <c r="G19851"/>
      <c r="I19851" s="112"/>
    </row>
    <row r="19852" spans="7:9" x14ac:dyDescent="0.25">
      <c r="G19852"/>
      <c r="I19852" s="112"/>
    </row>
    <row r="19853" spans="7:9" x14ac:dyDescent="0.25">
      <c r="G19853"/>
      <c r="I19853" s="112"/>
    </row>
    <row r="19854" spans="7:9" x14ac:dyDescent="0.25">
      <c r="G19854"/>
      <c r="I19854" s="112"/>
    </row>
    <row r="19855" spans="7:9" x14ac:dyDescent="0.25">
      <c r="G19855"/>
      <c r="I19855" s="112"/>
    </row>
    <row r="19856" spans="7:9" x14ac:dyDescent="0.25">
      <c r="G19856"/>
      <c r="I19856" s="112"/>
    </row>
    <row r="19857" spans="7:9" x14ac:dyDescent="0.25">
      <c r="G19857"/>
      <c r="I19857" s="112"/>
    </row>
    <row r="19858" spans="7:9" x14ac:dyDescent="0.25">
      <c r="G19858"/>
      <c r="I19858" s="112"/>
    </row>
    <row r="19859" spans="7:9" x14ac:dyDescent="0.25">
      <c r="G19859"/>
      <c r="I19859" s="112"/>
    </row>
    <row r="19860" spans="7:9" x14ac:dyDescent="0.25">
      <c r="G19860"/>
      <c r="I19860" s="112"/>
    </row>
    <row r="19861" spans="7:9" x14ac:dyDescent="0.25">
      <c r="G19861"/>
      <c r="I19861" s="112"/>
    </row>
    <row r="19862" spans="7:9" x14ac:dyDescent="0.25">
      <c r="G19862"/>
      <c r="I19862" s="112"/>
    </row>
    <row r="19863" spans="7:9" x14ac:dyDescent="0.25">
      <c r="G19863"/>
      <c r="I19863" s="112"/>
    </row>
    <row r="19864" spans="7:9" x14ac:dyDescent="0.25">
      <c r="G19864"/>
      <c r="I19864" s="112"/>
    </row>
    <row r="19865" spans="7:9" x14ac:dyDescent="0.25">
      <c r="G19865"/>
      <c r="I19865" s="112"/>
    </row>
    <row r="19866" spans="7:9" x14ac:dyDescent="0.25">
      <c r="G19866"/>
      <c r="I19866" s="112"/>
    </row>
    <row r="19867" spans="7:9" x14ac:dyDescent="0.25">
      <c r="G19867"/>
      <c r="I19867" s="112"/>
    </row>
    <row r="19868" spans="7:9" x14ac:dyDescent="0.25">
      <c r="G19868"/>
      <c r="I19868" s="112"/>
    </row>
    <row r="19869" spans="7:9" x14ac:dyDescent="0.25">
      <c r="G19869"/>
      <c r="I19869" s="112"/>
    </row>
    <row r="19870" spans="7:9" x14ac:dyDescent="0.25">
      <c r="G19870"/>
      <c r="I19870" s="112"/>
    </row>
    <row r="19871" spans="7:9" x14ac:dyDescent="0.25">
      <c r="G19871"/>
      <c r="I19871" s="112"/>
    </row>
    <row r="19872" spans="7:9" x14ac:dyDescent="0.25">
      <c r="G19872"/>
      <c r="I19872" s="112"/>
    </row>
    <row r="19873" spans="7:9" x14ac:dyDescent="0.25">
      <c r="G19873"/>
      <c r="I19873" s="112"/>
    </row>
    <row r="19874" spans="7:9" x14ac:dyDescent="0.25">
      <c r="G19874"/>
      <c r="I19874" s="112"/>
    </row>
    <row r="19875" spans="7:9" x14ac:dyDescent="0.25">
      <c r="G19875"/>
      <c r="I19875" s="112"/>
    </row>
    <row r="19876" spans="7:9" x14ac:dyDescent="0.25">
      <c r="G19876"/>
      <c r="I19876" s="112"/>
    </row>
    <row r="19877" spans="7:9" x14ac:dyDescent="0.25">
      <c r="G19877"/>
      <c r="I19877" s="112"/>
    </row>
    <row r="19878" spans="7:9" x14ac:dyDescent="0.25">
      <c r="G19878"/>
      <c r="I19878" s="112"/>
    </row>
    <row r="19879" spans="7:9" x14ac:dyDescent="0.25">
      <c r="G19879"/>
      <c r="I19879" s="112"/>
    </row>
    <row r="19880" spans="7:9" x14ac:dyDescent="0.25">
      <c r="G19880"/>
      <c r="I19880" s="112"/>
    </row>
    <row r="19881" spans="7:9" x14ac:dyDescent="0.25">
      <c r="G19881"/>
      <c r="I19881" s="112"/>
    </row>
    <row r="19882" spans="7:9" x14ac:dyDescent="0.25">
      <c r="G19882"/>
      <c r="I19882" s="112"/>
    </row>
    <row r="19883" spans="7:9" x14ac:dyDescent="0.25">
      <c r="G19883"/>
      <c r="I19883" s="112"/>
    </row>
    <row r="19884" spans="7:9" x14ac:dyDescent="0.25">
      <c r="G19884"/>
      <c r="I19884" s="112"/>
    </row>
    <row r="19885" spans="7:9" x14ac:dyDescent="0.25">
      <c r="G19885"/>
      <c r="I19885" s="112"/>
    </row>
    <row r="19886" spans="7:9" x14ac:dyDescent="0.25">
      <c r="G19886"/>
      <c r="I19886" s="112"/>
    </row>
    <row r="19887" spans="7:9" x14ac:dyDescent="0.25">
      <c r="G19887"/>
      <c r="I19887" s="112"/>
    </row>
    <row r="19888" spans="7:9" x14ac:dyDescent="0.25">
      <c r="G19888"/>
      <c r="I19888" s="112"/>
    </row>
    <row r="19889" spans="7:9" x14ac:dyDescent="0.25">
      <c r="G19889"/>
      <c r="I19889" s="112"/>
    </row>
    <row r="19890" spans="7:9" x14ac:dyDescent="0.25">
      <c r="G19890"/>
      <c r="I19890" s="112"/>
    </row>
    <row r="19891" spans="7:9" x14ac:dyDescent="0.25">
      <c r="G19891"/>
      <c r="I19891" s="112"/>
    </row>
    <row r="19892" spans="7:9" x14ac:dyDescent="0.25">
      <c r="G19892"/>
      <c r="I19892" s="112"/>
    </row>
    <row r="19893" spans="7:9" x14ac:dyDescent="0.25">
      <c r="G19893"/>
      <c r="I19893" s="112"/>
    </row>
    <row r="19894" spans="7:9" x14ac:dyDescent="0.25">
      <c r="G19894"/>
      <c r="I19894" s="112"/>
    </row>
    <row r="19895" spans="7:9" x14ac:dyDescent="0.25">
      <c r="G19895"/>
      <c r="I19895" s="112"/>
    </row>
    <row r="19896" spans="7:9" x14ac:dyDescent="0.25">
      <c r="G19896"/>
      <c r="I19896" s="112"/>
    </row>
    <row r="19897" spans="7:9" x14ac:dyDescent="0.25">
      <c r="G19897"/>
      <c r="I19897" s="112"/>
    </row>
    <row r="19898" spans="7:9" x14ac:dyDescent="0.25">
      <c r="G19898"/>
      <c r="I19898" s="112"/>
    </row>
    <row r="19899" spans="7:9" x14ac:dyDescent="0.25">
      <c r="G19899"/>
      <c r="I19899" s="112"/>
    </row>
    <row r="19900" spans="7:9" x14ac:dyDescent="0.25">
      <c r="G19900"/>
      <c r="I19900" s="112"/>
    </row>
    <row r="19901" spans="7:9" x14ac:dyDescent="0.25">
      <c r="G19901"/>
      <c r="I19901" s="112"/>
    </row>
    <row r="19902" spans="7:9" x14ac:dyDescent="0.25">
      <c r="G19902"/>
      <c r="I19902" s="112"/>
    </row>
    <row r="19903" spans="7:9" x14ac:dyDescent="0.25">
      <c r="G19903"/>
      <c r="I19903" s="112"/>
    </row>
    <row r="19904" spans="7:9" x14ac:dyDescent="0.25">
      <c r="G19904"/>
      <c r="I19904" s="112"/>
    </row>
    <row r="19905" spans="7:9" x14ac:dyDescent="0.25">
      <c r="G19905"/>
      <c r="I19905" s="112"/>
    </row>
    <row r="19906" spans="7:9" x14ac:dyDescent="0.25">
      <c r="G19906"/>
      <c r="I19906" s="112"/>
    </row>
    <row r="19907" spans="7:9" x14ac:dyDescent="0.25">
      <c r="G19907"/>
      <c r="I19907" s="112"/>
    </row>
    <row r="19908" spans="7:9" x14ac:dyDescent="0.25">
      <c r="G19908"/>
      <c r="I19908" s="112"/>
    </row>
    <row r="19909" spans="7:9" x14ac:dyDescent="0.25">
      <c r="G19909"/>
      <c r="I19909" s="112"/>
    </row>
    <row r="19910" spans="7:9" x14ac:dyDescent="0.25">
      <c r="G19910"/>
      <c r="I19910" s="112"/>
    </row>
    <row r="19911" spans="7:9" x14ac:dyDescent="0.25">
      <c r="G19911"/>
      <c r="I19911" s="112"/>
    </row>
    <row r="19912" spans="7:9" x14ac:dyDescent="0.25">
      <c r="G19912"/>
      <c r="I19912" s="112"/>
    </row>
    <row r="19913" spans="7:9" x14ac:dyDescent="0.25">
      <c r="G19913"/>
      <c r="I19913" s="112"/>
    </row>
    <row r="19914" spans="7:9" x14ac:dyDescent="0.25">
      <c r="G19914"/>
      <c r="I19914" s="112"/>
    </row>
    <row r="19915" spans="7:9" x14ac:dyDescent="0.25">
      <c r="G19915"/>
      <c r="I19915" s="112"/>
    </row>
    <row r="19916" spans="7:9" x14ac:dyDescent="0.25">
      <c r="G19916"/>
      <c r="I19916" s="112"/>
    </row>
    <row r="19917" spans="7:9" x14ac:dyDescent="0.25">
      <c r="G19917"/>
      <c r="I19917" s="112"/>
    </row>
    <row r="19918" spans="7:9" x14ac:dyDescent="0.25">
      <c r="G19918"/>
      <c r="I19918" s="112"/>
    </row>
    <row r="19919" spans="7:9" x14ac:dyDescent="0.25">
      <c r="G19919"/>
      <c r="I19919" s="112"/>
    </row>
    <row r="19920" spans="7:9" x14ac:dyDescent="0.25">
      <c r="G19920"/>
      <c r="I19920" s="112"/>
    </row>
    <row r="19921" spans="7:9" x14ac:dyDescent="0.25">
      <c r="G19921"/>
      <c r="I19921" s="112"/>
    </row>
    <row r="19922" spans="7:9" x14ac:dyDescent="0.25">
      <c r="G19922"/>
      <c r="I19922" s="112"/>
    </row>
    <row r="19923" spans="7:9" x14ac:dyDescent="0.25">
      <c r="G19923"/>
      <c r="I19923" s="112"/>
    </row>
    <row r="19924" spans="7:9" x14ac:dyDescent="0.25">
      <c r="G19924"/>
      <c r="I19924" s="112"/>
    </row>
    <row r="19925" spans="7:9" x14ac:dyDescent="0.25">
      <c r="G19925"/>
      <c r="I19925" s="112"/>
    </row>
    <row r="19926" spans="7:9" x14ac:dyDescent="0.25">
      <c r="G19926"/>
      <c r="I19926" s="112"/>
    </row>
    <row r="19927" spans="7:9" x14ac:dyDescent="0.25">
      <c r="G19927"/>
      <c r="I19927" s="112"/>
    </row>
    <row r="19928" spans="7:9" x14ac:dyDescent="0.25">
      <c r="G19928"/>
      <c r="I19928" s="112"/>
    </row>
    <row r="19929" spans="7:9" x14ac:dyDescent="0.25">
      <c r="G19929"/>
      <c r="I19929" s="112"/>
    </row>
    <row r="19930" spans="7:9" x14ac:dyDescent="0.25">
      <c r="G19930"/>
      <c r="I19930" s="112"/>
    </row>
    <row r="19931" spans="7:9" x14ac:dyDescent="0.25">
      <c r="G19931"/>
      <c r="I19931" s="112"/>
    </row>
    <row r="19932" spans="7:9" x14ac:dyDescent="0.25">
      <c r="G19932"/>
      <c r="I19932" s="112"/>
    </row>
    <row r="19933" spans="7:9" x14ac:dyDescent="0.25">
      <c r="G19933"/>
      <c r="I19933" s="112"/>
    </row>
    <row r="19934" spans="7:9" x14ac:dyDescent="0.25">
      <c r="G19934"/>
      <c r="I19934" s="112"/>
    </row>
    <row r="19935" spans="7:9" x14ac:dyDescent="0.25">
      <c r="G19935"/>
      <c r="I19935" s="112"/>
    </row>
    <row r="19936" spans="7:9" x14ac:dyDescent="0.25">
      <c r="G19936"/>
      <c r="I19936" s="112"/>
    </row>
    <row r="19937" spans="7:9" x14ac:dyDescent="0.25">
      <c r="G19937"/>
      <c r="I19937" s="112"/>
    </row>
    <row r="19938" spans="7:9" x14ac:dyDescent="0.25">
      <c r="G19938"/>
      <c r="I19938" s="112"/>
    </row>
    <row r="19939" spans="7:9" x14ac:dyDescent="0.25">
      <c r="G19939"/>
      <c r="I19939" s="112"/>
    </row>
    <row r="19940" spans="7:9" x14ac:dyDescent="0.25">
      <c r="G19940"/>
      <c r="I19940" s="112"/>
    </row>
    <row r="19941" spans="7:9" x14ac:dyDescent="0.25">
      <c r="G19941"/>
      <c r="I19941" s="112"/>
    </row>
    <row r="19942" spans="7:9" x14ac:dyDescent="0.25">
      <c r="G19942"/>
      <c r="I19942" s="112"/>
    </row>
    <row r="19943" spans="7:9" x14ac:dyDescent="0.25">
      <c r="G19943"/>
      <c r="I19943" s="112"/>
    </row>
    <row r="19944" spans="7:9" x14ac:dyDescent="0.25">
      <c r="G19944"/>
      <c r="I19944" s="112"/>
    </row>
    <row r="19945" spans="7:9" x14ac:dyDescent="0.25">
      <c r="G19945"/>
      <c r="I19945" s="112"/>
    </row>
    <row r="19946" spans="7:9" x14ac:dyDescent="0.25">
      <c r="G19946"/>
      <c r="I19946" s="112"/>
    </row>
    <row r="19947" spans="7:9" x14ac:dyDescent="0.25">
      <c r="G19947"/>
      <c r="I19947" s="112"/>
    </row>
    <row r="19948" spans="7:9" x14ac:dyDescent="0.25">
      <c r="G19948"/>
      <c r="I19948" s="112"/>
    </row>
    <row r="19949" spans="7:9" x14ac:dyDescent="0.25">
      <c r="G19949"/>
      <c r="I19949" s="112"/>
    </row>
    <row r="19950" spans="7:9" x14ac:dyDescent="0.25">
      <c r="G19950"/>
      <c r="I19950" s="112"/>
    </row>
    <row r="19951" spans="7:9" x14ac:dyDescent="0.25">
      <c r="G19951"/>
      <c r="I19951" s="112"/>
    </row>
    <row r="19952" spans="7:9" x14ac:dyDescent="0.25">
      <c r="G19952"/>
      <c r="I19952" s="112"/>
    </row>
    <row r="19953" spans="7:9" x14ac:dyDescent="0.25">
      <c r="G19953"/>
      <c r="I19953" s="112"/>
    </row>
    <row r="19954" spans="7:9" x14ac:dyDescent="0.25">
      <c r="G19954"/>
      <c r="I19954" s="112"/>
    </row>
    <row r="19955" spans="7:9" x14ac:dyDescent="0.25">
      <c r="G19955"/>
      <c r="I19955" s="112"/>
    </row>
    <row r="19956" spans="7:9" x14ac:dyDescent="0.25">
      <c r="G19956"/>
      <c r="I19956" s="112"/>
    </row>
    <row r="19957" spans="7:9" x14ac:dyDescent="0.25">
      <c r="G19957"/>
      <c r="I19957" s="112"/>
    </row>
    <row r="19958" spans="7:9" x14ac:dyDescent="0.25">
      <c r="G19958"/>
      <c r="I19958" s="112"/>
    </row>
    <row r="19959" spans="7:9" x14ac:dyDescent="0.25">
      <c r="G19959"/>
      <c r="I19959" s="112"/>
    </row>
    <row r="19960" spans="7:9" x14ac:dyDescent="0.25">
      <c r="G19960"/>
      <c r="I19960" s="112"/>
    </row>
    <row r="19961" spans="7:9" x14ac:dyDescent="0.25">
      <c r="G19961"/>
      <c r="I19961" s="112"/>
    </row>
    <row r="19962" spans="7:9" x14ac:dyDescent="0.25">
      <c r="G19962"/>
      <c r="I19962" s="112"/>
    </row>
    <row r="19963" spans="7:9" x14ac:dyDescent="0.25">
      <c r="G19963"/>
      <c r="I19963" s="112"/>
    </row>
    <row r="19964" spans="7:9" x14ac:dyDescent="0.25">
      <c r="G19964"/>
      <c r="I19964" s="112"/>
    </row>
    <row r="19965" spans="7:9" x14ac:dyDescent="0.25">
      <c r="G19965"/>
      <c r="I19965" s="112"/>
    </row>
    <row r="19966" spans="7:9" x14ac:dyDescent="0.25">
      <c r="G19966"/>
      <c r="I19966" s="112"/>
    </row>
    <row r="19967" spans="7:9" x14ac:dyDescent="0.25">
      <c r="G19967"/>
      <c r="I19967" s="112"/>
    </row>
    <row r="19968" spans="7:9" x14ac:dyDescent="0.25">
      <c r="G19968"/>
      <c r="I19968" s="112"/>
    </row>
    <row r="19969" spans="7:9" x14ac:dyDescent="0.25">
      <c r="G19969"/>
      <c r="I19969" s="112"/>
    </row>
    <row r="19970" spans="7:9" x14ac:dyDescent="0.25">
      <c r="G19970"/>
      <c r="I19970" s="112"/>
    </row>
    <row r="19971" spans="7:9" x14ac:dyDescent="0.25">
      <c r="G19971"/>
      <c r="I19971" s="112"/>
    </row>
    <row r="19972" spans="7:9" x14ac:dyDescent="0.25">
      <c r="G19972"/>
      <c r="I19972" s="112"/>
    </row>
    <row r="19973" spans="7:9" x14ac:dyDescent="0.25">
      <c r="G19973"/>
      <c r="I19973" s="112"/>
    </row>
    <row r="19974" spans="7:9" x14ac:dyDescent="0.25">
      <c r="G19974"/>
      <c r="I19974" s="112"/>
    </row>
    <row r="19975" spans="7:9" x14ac:dyDescent="0.25">
      <c r="G19975"/>
      <c r="I19975" s="112"/>
    </row>
    <row r="19976" spans="7:9" x14ac:dyDescent="0.25">
      <c r="G19976"/>
      <c r="I19976" s="112"/>
    </row>
    <row r="19977" spans="7:9" x14ac:dyDescent="0.25">
      <c r="G19977"/>
      <c r="I19977" s="112"/>
    </row>
    <row r="19978" spans="7:9" x14ac:dyDescent="0.25">
      <c r="G19978"/>
      <c r="I19978" s="112"/>
    </row>
    <row r="19979" spans="7:9" x14ac:dyDescent="0.25">
      <c r="G19979"/>
      <c r="I19979" s="112"/>
    </row>
    <row r="19980" spans="7:9" x14ac:dyDescent="0.25">
      <c r="G19980"/>
      <c r="I19980" s="112"/>
    </row>
    <row r="19981" spans="7:9" x14ac:dyDescent="0.25">
      <c r="G19981"/>
      <c r="I19981" s="112"/>
    </row>
    <row r="19982" spans="7:9" x14ac:dyDescent="0.25">
      <c r="G19982"/>
      <c r="I19982" s="112"/>
    </row>
    <row r="19983" spans="7:9" x14ac:dyDescent="0.25">
      <c r="G19983"/>
      <c r="I19983" s="112"/>
    </row>
    <row r="19984" spans="7:9" x14ac:dyDescent="0.25">
      <c r="G19984"/>
      <c r="I19984" s="112"/>
    </row>
    <row r="19985" spans="7:9" x14ac:dyDescent="0.25">
      <c r="G19985"/>
      <c r="I19985" s="112"/>
    </row>
    <row r="19986" spans="7:9" x14ac:dyDescent="0.25">
      <c r="G19986"/>
      <c r="I19986" s="112"/>
    </row>
    <row r="19987" spans="7:9" x14ac:dyDescent="0.25">
      <c r="G19987"/>
      <c r="I19987" s="112"/>
    </row>
    <row r="19988" spans="7:9" x14ac:dyDescent="0.25">
      <c r="G19988"/>
      <c r="I19988" s="112"/>
    </row>
    <row r="19989" spans="7:9" x14ac:dyDescent="0.25">
      <c r="G19989"/>
      <c r="I19989" s="112"/>
    </row>
    <row r="19990" spans="7:9" x14ac:dyDescent="0.25">
      <c r="G19990"/>
      <c r="I19990" s="112"/>
    </row>
    <row r="19991" spans="7:9" x14ac:dyDescent="0.25">
      <c r="G19991"/>
      <c r="I19991" s="112"/>
    </row>
    <row r="19992" spans="7:9" x14ac:dyDescent="0.25">
      <c r="G19992"/>
      <c r="I19992" s="112"/>
    </row>
    <row r="19993" spans="7:9" x14ac:dyDescent="0.25">
      <c r="G19993"/>
      <c r="I19993" s="112"/>
    </row>
    <row r="19994" spans="7:9" x14ac:dyDescent="0.25">
      <c r="G19994"/>
      <c r="I19994" s="112"/>
    </row>
    <row r="19995" spans="7:9" x14ac:dyDescent="0.25">
      <c r="G19995"/>
      <c r="I19995" s="112"/>
    </row>
    <row r="19996" spans="7:9" x14ac:dyDescent="0.25">
      <c r="G19996"/>
      <c r="I19996" s="112"/>
    </row>
    <row r="19997" spans="7:9" x14ac:dyDescent="0.25">
      <c r="G19997"/>
      <c r="I19997" s="112"/>
    </row>
    <row r="19998" spans="7:9" x14ac:dyDescent="0.25">
      <c r="G19998"/>
      <c r="I19998" s="112"/>
    </row>
    <row r="19999" spans="7:9" x14ac:dyDescent="0.25">
      <c r="G19999"/>
      <c r="I19999" s="112"/>
    </row>
    <row r="20000" spans="7:9" x14ac:dyDescent="0.25">
      <c r="G20000"/>
      <c r="I20000" s="112"/>
    </row>
    <row r="20001" spans="7:9" x14ac:dyDescent="0.25">
      <c r="G20001"/>
      <c r="I20001" s="112"/>
    </row>
    <row r="20002" spans="7:9" x14ac:dyDescent="0.25">
      <c r="G20002"/>
      <c r="I20002" s="112"/>
    </row>
    <row r="20003" spans="7:9" x14ac:dyDescent="0.25">
      <c r="G20003"/>
      <c r="I20003" s="112"/>
    </row>
    <row r="20004" spans="7:9" x14ac:dyDescent="0.25">
      <c r="G20004"/>
      <c r="I20004" s="112"/>
    </row>
    <row r="20005" spans="7:9" x14ac:dyDescent="0.25">
      <c r="G20005"/>
      <c r="I20005" s="112"/>
    </row>
    <row r="20006" spans="7:9" x14ac:dyDescent="0.25">
      <c r="G20006"/>
      <c r="I20006" s="112"/>
    </row>
    <row r="20007" spans="7:9" x14ac:dyDescent="0.25">
      <c r="G20007"/>
      <c r="I20007" s="112"/>
    </row>
    <row r="20008" spans="7:9" x14ac:dyDescent="0.25">
      <c r="G20008"/>
      <c r="I20008" s="112"/>
    </row>
    <row r="20009" spans="7:9" x14ac:dyDescent="0.25">
      <c r="G20009"/>
      <c r="I20009" s="112"/>
    </row>
    <row r="20010" spans="7:9" x14ac:dyDescent="0.25">
      <c r="G20010"/>
      <c r="I20010" s="112"/>
    </row>
    <row r="20011" spans="7:9" x14ac:dyDescent="0.25">
      <c r="G20011"/>
      <c r="I20011" s="112"/>
    </row>
    <row r="20012" spans="7:9" x14ac:dyDescent="0.25">
      <c r="G20012"/>
      <c r="I20012" s="112"/>
    </row>
    <row r="20013" spans="7:9" x14ac:dyDescent="0.25">
      <c r="G20013"/>
      <c r="I20013" s="112"/>
    </row>
    <row r="20014" spans="7:9" x14ac:dyDescent="0.25">
      <c r="G20014"/>
      <c r="I20014" s="112"/>
    </row>
    <row r="20015" spans="7:9" x14ac:dyDescent="0.25">
      <c r="G20015"/>
      <c r="I20015" s="112"/>
    </row>
    <row r="20016" spans="7:9" x14ac:dyDescent="0.25">
      <c r="G20016"/>
      <c r="I20016" s="112"/>
    </row>
    <row r="20017" spans="7:9" x14ac:dyDescent="0.25">
      <c r="G20017"/>
      <c r="I20017" s="112"/>
    </row>
    <row r="20018" spans="7:9" x14ac:dyDescent="0.25">
      <c r="G20018"/>
      <c r="I20018" s="112"/>
    </row>
    <row r="20019" spans="7:9" x14ac:dyDescent="0.25">
      <c r="G20019"/>
      <c r="I20019" s="112"/>
    </row>
    <row r="20020" spans="7:9" x14ac:dyDescent="0.25">
      <c r="G20020"/>
      <c r="I20020" s="112"/>
    </row>
    <row r="20021" spans="7:9" x14ac:dyDescent="0.25">
      <c r="G20021"/>
      <c r="I20021" s="112"/>
    </row>
    <row r="20022" spans="7:9" x14ac:dyDescent="0.25">
      <c r="G20022"/>
      <c r="I20022" s="112"/>
    </row>
    <row r="20023" spans="7:9" x14ac:dyDescent="0.25">
      <c r="G20023"/>
      <c r="I20023" s="112"/>
    </row>
    <row r="20024" spans="7:9" x14ac:dyDescent="0.25">
      <c r="G20024"/>
      <c r="I20024" s="112"/>
    </row>
    <row r="20025" spans="7:9" x14ac:dyDescent="0.25">
      <c r="G20025"/>
      <c r="I20025" s="112"/>
    </row>
    <row r="20026" spans="7:9" x14ac:dyDescent="0.25">
      <c r="G20026"/>
      <c r="I20026" s="112"/>
    </row>
    <row r="20027" spans="7:9" x14ac:dyDescent="0.25">
      <c r="G20027"/>
      <c r="I20027" s="112"/>
    </row>
    <row r="20028" spans="7:9" x14ac:dyDescent="0.25">
      <c r="G20028"/>
      <c r="I20028" s="112"/>
    </row>
    <row r="20029" spans="7:9" x14ac:dyDescent="0.25">
      <c r="G20029"/>
      <c r="I20029" s="112"/>
    </row>
    <row r="20030" spans="7:9" x14ac:dyDescent="0.25">
      <c r="G20030"/>
      <c r="I20030" s="112"/>
    </row>
    <row r="20031" spans="7:9" x14ac:dyDescent="0.25">
      <c r="G20031"/>
      <c r="I20031" s="112"/>
    </row>
    <row r="20032" spans="7:9" x14ac:dyDescent="0.25">
      <c r="G20032"/>
      <c r="I20032" s="112"/>
    </row>
    <row r="20033" spans="7:9" x14ac:dyDescent="0.25">
      <c r="G20033"/>
      <c r="I20033" s="112"/>
    </row>
    <row r="20034" spans="7:9" x14ac:dyDescent="0.25">
      <c r="G20034"/>
      <c r="I20034" s="112"/>
    </row>
    <row r="20035" spans="7:9" x14ac:dyDescent="0.25">
      <c r="G20035"/>
      <c r="I20035" s="112"/>
    </row>
    <row r="20036" spans="7:9" x14ac:dyDescent="0.25">
      <c r="G20036"/>
      <c r="I20036" s="112"/>
    </row>
    <row r="20037" spans="7:9" x14ac:dyDescent="0.25">
      <c r="G20037"/>
      <c r="I20037" s="112"/>
    </row>
    <row r="20038" spans="7:9" x14ac:dyDescent="0.25">
      <c r="G20038"/>
      <c r="I20038" s="112"/>
    </row>
    <row r="20039" spans="7:9" x14ac:dyDescent="0.25">
      <c r="G20039"/>
      <c r="I20039" s="112"/>
    </row>
    <row r="20040" spans="7:9" x14ac:dyDescent="0.25">
      <c r="G20040"/>
      <c r="I20040" s="112"/>
    </row>
    <row r="20041" spans="7:9" x14ac:dyDescent="0.25">
      <c r="G20041"/>
      <c r="I20041" s="112"/>
    </row>
    <row r="20042" spans="7:9" x14ac:dyDescent="0.25">
      <c r="G20042"/>
      <c r="I20042" s="112"/>
    </row>
    <row r="20043" spans="7:9" x14ac:dyDescent="0.25">
      <c r="G20043"/>
      <c r="I20043" s="112"/>
    </row>
    <row r="20044" spans="7:9" x14ac:dyDescent="0.25">
      <c r="G20044"/>
      <c r="I20044" s="112"/>
    </row>
    <row r="20045" spans="7:9" x14ac:dyDescent="0.25">
      <c r="G20045"/>
      <c r="I20045" s="112"/>
    </row>
    <row r="20046" spans="7:9" x14ac:dyDescent="0.25">
      <c r="G20046"/>
      <c r="I20046" s="112"/>
    </row>
    <row r="20047" spans="7:9" x14ac:dyDescent="0.25">
      <c r="G20047"/>
      <c r="I20047" s="112"/>
    </row>
    <row r="20048" spans="7:9" x14ac:dyDescent="0.25">
      <c r="G20048"/>
      <c r="I20048" s="112"/>
    </row>
    <row r="20049" spans="7:9" x14ac:dyDescent="0.25">
      <c r="G20049"/>
      <c r="I20049" s="112"/>
    </row>
    <row r="20050" spans="7:9" x14ac:dyDescent="0.25">
      <c r="G20050"/>
      <c r="I20050" s="112"/>
    </row>
    <row r="20051" spans="7:9" x14ac:dyDescent="0.25">
      <c r="G20051"/>
      <c r="I20051" s="112"/>
    </row>
    <row r="20052" spans="7:9" x14ac:dyDescent="0.25">
      <c r="G20052"/>
      <c r="I20052" s="112"/>
    </row>
    <row r="20053" spans="7:9" x14ac:dyDescent="0.25">
      <c r="G20053"/>
      <c r="I20053" s="112"/>
    </row>
    <row r="20054" spans="7:9" x14ac:dyDescent="0.25">
      <c r="G20054"/>
      <c r="I20054" s="112"/>
    </row>
    <row r="20055" spans="7:9" x14ac:dyDescent="0.25">
      <c r="G20055"/>
      <c r="I20055" s="112"/>
    </row>
    <row r="20056" spans="7:9" x14ac:dyDescent="0.25">
      <c r="G20056"/>
      <c r="I20056" s="112"/>
    </row>
    <row r="20057" spans="7:9" x14ac:dyDescent="0.25">
      <c r="G20057"/>
      <c r="I20057" s="112"/>
    </row>
    <row r="20058" spans="7:9" x14ac:dyDescent="0.25">
      <c r="G20058"/>
      <c r="I20058" s="112"/>
    </row>
    <row r="20059" spans="7:9" x14ac:dyDescent="0.25">
      <c r="G20059"/>
      <c r="I20059" s="112"/>
    </row>
    <row r="20060" spans="7:9" x14ac:dyDescent="0.25">
      <c r="G20060"/>
      <c r="I20060" s="112"/>
    </row>
    <row r="20061" spans="7:9" x14ac:dyDescent="0.25">
      <c r="G20061"/>
      <c r="I20061" s="112"/>
    </row>
    <row r="20062" spans="7:9" x14ac:dyDescent="0.25">
      <c r="G20062"/>
      <c r="I20062" s="112"/>
    </row>
    <row r="20063" spans="7:9" x14ac:dyDescent="0.25">
      <c r="G20063"/>
      <c r="I20063" s="112"/>
    </row>
    <row r="20064" spans="7:9" x14ac:dyDescent="0.25">
      <c r="G20064"/>
      <c r="I20064" s="112"/>
    </row>
    <row r="20065" spans="7:9" x14ac:dyDescent="0.25">
      <c r="G20065"/>
      <c r="I20065" s="112"/>
    </row>
    <row r="20066" spans="7:9" x14ac:dyDescent="0.25">
      <c r="G20066"/>
      <c r="I20066" s="112"/>
    </row>
    <row r="20067" spans="7:9" x14ac:dyDescent="0.25">
      <c r="G20067"/>
      <c r="I20067" s="112"/>
    </row>
    <row r="20068" spans="7:9" x14ac:dyDescent="0.25">
      <c r="G20068"/>
      <c r="I20068" s="112"/>
    </row>
    <row r="20069" spans="7:9" x14ac:dyDescent="0.25">
      <c r="G20069"/>
      <c r="I20069" s="112"/>
    </row>
    <row r="20070" spans="7:9" x14ac:dyDescent="0.25">
      <c r="G20070"/>
      <c r="I20070" s="112"/>
    </row>
    <row r="20071" spans="7:9" x14ac:dyDescent="0.25">
      <c r="G20071"/>
      <c r="I20071" s="112"/>
    </row>
    <row r="20072" spans="7:9" x14ac:dyDescent="0.25">
      <c r="G20072"/>
      <c r="I20072" s="112"/>
    </row>
    <row r="20073" spans="7:9" x14ac:dyDescent="0.25">
      <c r="G20073"/>
      <c r="I20073" s="112"/>
    </row>
    <row r="20074" spans="7:9" x14ac:dyDescent="0.25">
      <c r="G20074"/>
      <c r="I20074" s="112"/>
    </row>
    <row r="20075" spans="7:9" x14ac:dyDescent="0.25">
      <c r="G20075"/>
      <c r="I20075" s="112"/>
    </row>
    <row r="20076" spans="7:9" x14ac:dyDescent="0.25">
      <c r="G20076"/>
      <c r="I20076" s="112"/>
    </row>
    <row r="20077" spans="7:9" x14ac:dyDescent="0.25">
      <c r="G20077"/>
      <c r="I20077" s="112"/>
    </row>
    <row r="20078" spans="7:9" x14ac:dyDescent="0.25">
      <c r="G20078"/>
      <c r="I20078" s="112"/>
    </row>
    <row r="20079" spans="7:9" x14ac:dyDescent="0.25">
      <c r="G20079"/>
      <c r="I20079" s="112"/>
    </row>
    <row r="20080" spans="7:9" x14ac:dyDescent="0.25">
      <c r="G20080"/>
      <c r="I20080" s="112"/>
    </row>
    <row r="20081" spans="7:9" x14ac:dyDescent="0.25">
      <c r="G20081"/>
      <c r="I20081" s="112"/>
    </row>
    <row r="20082" spans="7:9" x14ac:dyDescent="0.25">
      <c r="G20082"/>
      <c r="I20082" s="112"/>
    </row>
    <row r="20083" spans="7:9" x14ac:dyDescent="0.25">
      <c r="G20083"/>
      <c r="I20083" s="112"/>
    </row>
    <row r="20084" spans="7:9" x14ac:dyDescent="0.25">
      <c r="G20084"/>
      <c r="I20084" s="112"/>
    </row>
    <row r="20085" spans="7:9" x14ac:dyDescent="0.25">
      <c r="G20085"/>
      <c r="I20085" s="112"/>
    </row>
    <row r="20086" spans="7:9" x14ac:dyDescent="0.25">
      <c r="G20086"/>
      <c r="I20086" s="112"/>
    </row>
    <row r="20087" spans="7:9" x14ac:dyDescent="0.25">
      <c r="G20087"/>
      <c r="I20087" s="112"/>
    </row>
    <row r="20088" spans="7:9" x14ac:dyDescent="0.25">
      <c r="G20088"/>
      <c r="I20088" s="112"/>
    </row>
    <row r="20089" spans="7:9" x14ac:dyDescent="0.25">
      <c r="G20089"/>
      <c r="I20089" s="112"/>
    </row>
    <row r="20090" spans="7:9" x14ac:dyDescent="0.25">
      <c r="G20090"/>
      <c r="I20090" s="112"/>
    </row>
    <row r="20091" spans="7:9" x14ac:dyDescent="0.25">
      <c r="G20091"/>
      <c r="I20091" s="112"/>
    </row>
    <row r="20092" spans="7:9" x14ac:dyDescent="0.25">
      <c r="G20092"/>
      <c r="I20092" s="112"/>
    </row>
    <row r="20093" spans="7:9" x14ac:dyDescent="0.25">
      <c r="G20093"/>
      <c r="I20093" s="112"/>
    </row>
    <row r="20094" spans="7:9" x14ac:dyDescent="0.25">
      <c r="G20094"/>
      <c r="I20094" s="112"/>
    </row>
    <row r="20095" spans="7:9" x14ac:dyDescent="0.25">
      <c r="G20095"/>
      <c r="I20095" s="112"/>
    </row>
    <row r="20096" spans="7:9" x14ac:dyDescent="0.25">
      <c r="G20096"/>
      <c r="I20096" s="112"/>
    </row>
    <row r="20097" spans="7:9" x14ac:dyDescent="0.25">
      <c r="G20097"/>
      <c r="I20097" s="112"/>
    </row>
    <row r="20098" spans="7:9" x14ac:dyDescent="0.25">
      <c r="G20098"/>
      <c r="I20098" s="112"/>
    </row>
    <row r="20099" spans="7:9" x14ac:dyDescent="0.25">
      <c r="G20099"/>
      <c r="I20099" s="112"/>
    </row>
    <row r="20100" spans="7:9" x14ac:dyDescent="0.25">
      <c r="G20100"/>
      <c r="I20100" s="112"/>
    </row>
    <row r="20101" spans="7:9" x14ac:dyDescent="0.25">
      <c r="G20101"/>
      <c r="I20101" s="112"/>
    </row>
    <row r="20102" spans="7:9" x14ac:dyDescent="0.25">
      <c r="G20102"/>
      <c r="I20102" s="112"/>
    </row>
    <row r="20103" spans="7:9" x14ac:dyDescent="0.25">
      <c r="G20103"/>
      <c r="I20103" s="112"/>
    </row>
    <row r="20104" spans="7:9" x14ac:dyDescent="0.25">
      <c r="G20104"/>
      <c r="I20104" s="112"/>
    </row>
    <row r="20105" spans="7:9" x14ac:dyDescent="0.25">
      <c r="G20105"/>
      <c r="I20105" s="112"/>
    </row>
    <row r="20106" spans="7:9" x14ac:dyDescent="0.25">
      <c r="G20106"/>
      <c r="I20106" s="112"/>
    </row>
    <row r="20107" spans="7:9" x14ac:dyDescent="0.25">
      <c r="G20107"/>
      <c r="I20107" s="112"/>
    </row>
    <row r="20108" spans="7:9" x14ac:dyDescent="0.25">
      <c r="G20108"/>
      <c r="I20108" s="112"/>
    </row>
    <row r="20109" spans="7:9" x14ac:dyDescent="0.25">
      <c r="G20109"/>
      <c r="I20109" s="112"/>
    </row>
    <row r="20110" spans="7:9" x14ac:dyDescent="0.25">
      <c r="G20110"/>
      <c r="I20110" s="112"/>
    </row>
    <row r="20111" spans="7:9" x14ac:dyDescent="0.25">
      <c r="G20111"/>
      <c r="I20111" s="112"/>
    </row>
    <row r="20112" spans="7:9" x14ac:dyDescent="0.25">
      <c r="G20112"/>
      <c r="I20112" s="112"/>
    </row>
    <row r="20113" spans="7:9" x14ac:dyDescent="0.25">
      <c r="G20113"/>
      <c r="I20113" s="112"/>
    </row>
    <row r="20114" spans="7:9" x14ac:dyDescent="0.25">
      <c r="G20114"/>
      <c r="I20114" s="112"/>
    </row>
    <row r="20115" spans="7:9" x14ac:dyDescent="0.25">
      <c r="G20115"/>
      <c r="I20115" s="112"/>
    </row>
    <row r="20116" spans="7:9" x14ac:dyDescent="0.25">
      <c r="G20116"/>
      <c r="I20116" s="112"/>
    </row>
    <row r="20117" spans="7:9" x14ac:dyDescent="0.25">
      <c r="G20117"/>
      <c r="I20117" s="112"/>
    </row>
    <row r="20118" spans="7:9" x14ac:dyDescent="0.25">
      <c r="G20118"/>
      <c r="I20118" s="112"/>
    </row>
    <row r="20119" spans="7:9" x14ac:dyDescent="0.25">
      <c r="G20119"/>
      <c r="I20119" s="112"/>
    </row>
    <row r="20120" spans="7:9" x14ac:dyDescent="0.25">
      <c r="G20120"/>
      <c r="I20120" s="112"/>
    </row>
    <row r="20121" spans="7:9" x14ac:dyDescent="0.25">
      <c r="G20121"/>
      <c r="I20121" s="112"/>
    </row>
    <row r="20122" spans="7:9" x14ac:dyDescent="0.25">
      <c r="G20122"/>
      <c r="I20122" s="112"/>
    </row>
    <row r="20123" spans="7:9" x14ac:dyDescent="0.25">
      <c r="G20123"/>
      <c r="I20123" s="112"/>
    </row>
    <row r="20124" spans="7:9" x14ac:dyDescent="0.25">
      <c r="G20124"/>
      <c r="I20124" s="112"/>
    </row>
    <row r="20125" spans="7:9" x14ac:dyDescent="0.25">
      <c r="G20125"/>
      <c r="I20125" s="112"/>
    </row>
    <row r="20126" spans="7:9" x14ac:dyDescent="0.25">
      <c r="G20126"/>
      <c r="I20126" s="112"/>
    </row>
    <row r="20127" spans="7:9" x14ac:dyDescent="0.25">
      <c r="G20127"/>
      <c r="I20127" s="112"/>
    </row>
    <row r="20128" spans="7:9" x14ac:dyDescent="0.25">
      <c r="G20128"/>
      <c r="I20128" s="112"/>
    </row>
    <row r="20129" spans="7:9" x14ac:dyDescent="0.25">
      <c r="G20129"/>
      <c r="I20129" s="112"/>
    </row>
    <row r="20130" spans="7:9" x14ac:dyDescent="0.25">
      <c r="G20130"/>
      <c r="I20130" s="112"/>
    </row>
    <row r="20131" spans="7:9" x14ac:dyDescent="0.25">
      <c r="G20131"/>
      <c r="I20131" s="112"/>
    </row>
    <row r="20132" spans="7:9" x14ac:dyDescent="0.25">
      <c r="G20132"/>
      <c r="I20132" s="112"/>
    </row>
    <row r="20133" spans="7:9" x14ac:dyDescent="0.25">
      <c r="G20133"/>
      <c r="I20133" s="112"/>
    </row>
    <row r="20134" spans="7:9" x14ac:dyDescent="0.25">
      <c r="G20134"/>
      <c r="I20134" s="112"/>
    </row>
    <row r="20135" spans="7:9" x14ac:dyDescent="0.25">
      <c r="G20135"/>
      <c r="I20135" s="112"/>
    </row>
    <row r="20136" spans="7:9" x14ac:dyDescent="0.25">
      <c r="G20136"/>
      <c r="I20136" s="112"/>
    </row>
    <row r="20137" spans="7:9" x14ac:dyDescent="0.25">
      <c r="G20137"/>
      <c r="I20137" s="112"/>
    </row>
    <row r="20138" spans="7:9" x14ac:dyDescent="0.25">
      <c r="G20138"/>
      <c r="I20138" s="112"/>
    </row>
    <row r="20139" spans="7:9" x14ac:dyDescent="0.25">
      <c r="G20139"/>
      <c r="I20139" s="112"/>
    </row>
    <row r="20140" spans="7:9" x14ac:dyDescent="0.25">
      <c r="G20140"/>
      <c r="I20140" s="112"/>
    </row>
    <row r="20141" spans="7:9" x14ac:dyDescent="0.25">
      <c r="G20141"/>
      <c r="I20141" s="112"/>
    </row>
    <row r="20142" spans="7:9" x14ac:dyDescent="0.25">
      <c r="G20142"/>
      <c r="I20142" s="112"/>
    </row>
    <row r="20143" spans="7:9" x14ac:dyDescent="0.25">
      <c r="G20143"/>
      <c r="I20143" s="112"/>
    </row>
    <row r="20144" spans="7:9" x14ac:dyDescent="0.25">
      <c r="G20144"/>
      <c r="I20144" s="112"/>
    </row>
    <row r="20145" spans="7:9" x14ac:dyDescent="0.25">
      <c r="G20145"/>
      <c r="I20145" s="112"/>
    </row>
    <row r="20146" spans="7:9" x14ac:dyDescent="0.25">
      <c r="G20146"/>
      <c r="I20146" s="112"/>
    </row>
    <row r="20147" spans="7:9" x14ac:dyDescent="0.25">
      <c r="G20147"/>
      <c r="I20147" s="112"/>
    </row>
    <row r="20148" spans="7:9" x14ac:dyDescent="0.25">
      <c r="G20148"/>
      <c r="I20148" s="112"/>
    </row>
    <row r="20149" spans="7:9" x14ac:dyDescent="0.25">
      <c r="G20149"/>
      <c r="I20149" s="112"/>
    </row>
    <row r="20150" spans="7:9" x14ac:dyDescent="0.25">
      <c r="G20150"/>
      <c r="I20150" s="112"/>
    </row>
    <row r="20151" spans="7:9" x14ac:dyDescent="0.25">
      <c r="G20151"/>
      <c r="I20151" s="112"/>
    </row>
    <row r="20152" spans="7:9" x14ac:dyDescent="0.25">
      <c r="G20152"/>
      <c r="I20152" s="112"/>
    </row>
    <row r="20153" spans="7:9" x14ac:dyDescent="0.25">
      <c r="G20153"/>
      <c r="I20153" s="112"/>
    </row>
    <row r="20154" spans="7:9" x14ac:dyDescent="0.25">
      <c r="G20154"/>
      <c r="I20154" s="112"/>
    </row>
    <row r="20155" spans="7:9" x14ac:dyDescent="0.25">
      <c r="G20155"/>
      <c r="I20155" s="112"/>
    </row>
    <row r="20156" spans="7:9" x14ac:dyDescent="0.25">
      <c r="G20156"/>
      <c r="I20156" s="112"/>
    </row>
    <row r="20157" spans="7:9" x14ac:dyDescent="0.25">
      <c r="G20157"/>
      <c r="I20157" s="112"/>
    </row>
    <row r="20158" spans="7:9" x14ac:dyDescent="0.25">
      <c r="G20158"/>
      <c r="I20158" s="112"/>
    </row>
    <row r="20159" spans="7:9" x14ac:dyDescent="0.25">
      <c r="G20159"/>
      <c r="I20159" s="112"/>
    </row>
    <row r="20160" spans="7:9" x14ac:dyDescent="0.25">
      <c r="G20160"/>
      <c r="I20160" s="112"/>
    </row>
    <row r="20161" spans="7:9" x14ac:dyDescent="0.25">
      <c r="G20161"/>
      <c r="I20161" s="112"/>
    </row>
    <row r="20162" spans="7:9" x14ac:dyDescent="0.25">
      <c r="G20162"/>
      <c r="I20162" s="112"/>
    </row>
    <row r="20163" spans="7:9" x14ac:dyDescent="0.25">
      <c r="G20163"/>
      <c r="I20163" s="112"/>
    </row>
    <row r="20164" spans="7:9" x14ac:dyDescent="0.25">
      <c r="G20164"/>
      <c r="I20164" s="112"/>
    </row>
    <row r="20165" spans="7:9" x14ac:dyDescent="0.25">
      <c r="G20165"/>
      <c r="I20165" s="112"/>
    </row>
    <row r="20166" spans="7:9" x14ac:dyDescent="0.25">
      <c r="G20166"/>
      <c r="I20166" s="112"/>
    </row>
    <row r="20167" spans="7:9" x14ac:dyDescent="0.25">
      <c r="G20167"/>
      <c r="I20167" s="112"/>
    </row>
    <row r="20168" spans="7:9" x14ac:dyDescent="0.25">
      <c r="G20168"/>
      <c r="I20168" s="112"/>
    </row>
    <row r="20169" spans="7:9" x14ac:dyDescent="0.25">
      <c r="G20169"/>
      <c r="I20169" s="112"/>
    </row>
    <row r="20170" spans="7:9" x14ac:dyDescent="0.25">
      <c r="G20170"/>
      <c r="I20170" s="112"/>
    </row>
    <row r="20171" spans="7:9" x14ac:dyDescent="0.25">
      <c r="G20171"/>
      <c r="I20171" s="112"/>
    </row>
    <row r="20172" spans="7:9" x14ac:dyDescent="0.25">
      <c r="G20172"/>
      <c r="I20172" s="112"/>
    </row>
    <row r="20173" spans="7:9" x14ac:dyDescent="0.25">
      <c r="G20173"/>
      <c r="I20173" s="112"/>
    </row>
    <row r="20174" spans="7:9" x14ac:dyDescent="0.25">
      <c r="G20174"/>
      <c r="I20174" s="112"/>
    </row>
    <row r="20175" spans="7:9" x14ac:dyDescent="0.25">
      <c r="G20175"/>
      <c r="I20175" s="112"/>
    </row>
    <row r="20176" spans="7:9" x14ac:dyDescent="0.25">
      <c r="G20176"/>
      <c r="I20176" s="112"/>
    </row>
    <row r="20177" spans="7:9" x14ac:dyDescent="0.25">
      <c r="G20177"/>
      <c r="I20177" s="112"/>
    </row>
    <row r="20178" spans="7:9" x14ac:dyDescent="0.25">
      <c r="G20178"/>
      <c r="I20178" s="112"/>
    </row>
    <row r="20179" spans="7:9" x14ac:dyDescent="0.25">
      <c r="G20179"/>
      <c r="I20179" s="112"/>
    </row>
    <row r="20180" spans="7:9" x14ac:dyDescent="0.25">
      <c r="G20180"/>
      <c r="I20180" s="112"/>
    </row>
    <row r="20181" spans="7:9" x14ac:dyDescent="0.25">
      <c r="G20181"/>
      <c r="I20181" s="112"/>
    </row>
    <row r="20182" spans="7:9" x14ac:dyDescent="0.25">
      <c r="G20182"/>
      <c r="I20182" s="112"/>
    </row>
    <row r="20183" spans="7:9" x14ac:dyDescent="0.25">
      <c r="G20183"/>
      <c r="I20183" s="112"/>
    </row>
    <row r="20184" spans="7:9" x14ac:dyDescent="0.25">
      <c r="G20184"/>
      <c r="I20184" s="112"/>
    </row>
    <row r="20185" spans="7:9" x14ac:dyDescent="0.25">
      <c r="G20185"/>
      <c r="I20185" s="112"/>
    </row>
    <row r="20186" spans="7:9" x14ac:dyDescent="0.25">
      <c r="G20186"/>
      <c r="I20186" s="112"/>
    </row>
    <row r="20187" spans="7:9" x14ac:dyDescent="0.25">
      <c r="G20187"/>
      <c r="I20187" s="112"/>
    </row>
    <row r="20188" spans="7:9" x14ac:dyDescent="0.25">
      <c r="G20188"/>
      <c r="I20188" s="112"/>
    </row>
    <row r="20189" spans="7:9" x14ac:dyDescent="0.25">
      <c r="G20189"/>
      <c r="I20189" s="112"/>
    </row>
    <row r="20190" spans="7:9" x14ac:dyDescent="0.25">
      <c r="G20190"/>
      <c r="I20190" s="112"/>
    </row>
    <row r="20191" spans="7:9" x14ac:dyDescent="0.25">
      <c r="G20191"/>
      <c r="I20191" s="112"/>
    </row>
    <row r="20192" spans="7:9" x14ac:dyDescent="0.25">
      <c r="G20192"/>
      <c r="I20192" s="112"/>
    </row>
    <row r="20193" spans="7:9" x14ac:dyDescent="0.25">
      <c r="G20193"/>
      <c r="I20193" s="112"/>
    </row>
    <row r="20194" spans="7:9" x14ac:dyDescent="0.25">
      <c r="G20194"/>
      <c r="I20194" s="112"/>
    </row>
    <row r="20195" spans="7:9" x14ac:dyDescent="0.25">
      <c r="G20195"/>
      <c r="I20195" s="112"/>
    </row>
    <row r="20196" spans="7:9" x14ac:dyDescent="0.25">
      <c r="G20196"/>
      <c r="I20196" s="112"/>
    </row>
    <row r="20197" spans="7:9" x14ac:dyDescent="0.25">
      <c r="G20197"/>
      <c r="I20197" s="112"/>
    </row>
    <row r="20198" spans="7:9" x14ac:dyDescent="0.25">
      <c r="G20198"/>
      <c r="I20198" s="112"/>
    </row>
    <row r="20199" spans="7:9" x14ac:dyDescent="0.25">
      <c r="G20199"/>
      <c r="I20199" s="112"/>
    </row>
    <row r="20200" spans="7:9" x14ac:dyDescent="0.25">
      <c r="G20200"/>
      <c r="I20200" s="112"/>
    </row>
    <row r="20201" spans="7:9" x14ac:dyDescent="0.25">
      <c r="G20201"/>
      <c r="I20201" s="112"/>
    </row>
    <row r="20202" spans="7:9" x14ac:dyDescent="0.25">
      <c r="G20202"/>
      <c r="I20202" s="112"/>
    </row>
    <row r="20203" spans="7:9" x14ac:dyDescent="0.25">
      <c r="G20203"/>
      <c r="I20203" s="112"/>
    </row>
    <row r="20204" spans="7:9" x14ac:dyDescent="0.25">
      <c r="G20204"/>
      <c r="I20204" s="112"/>
    </row>
    <row r="20205" spans="7:9" x14ac:dyDescent="0.25">
      <c r="G20205"/>
      <c r="I20205" s="112"/>
    </row>
    <row r="20206" spans="7:9" x14ac:dyDescent="0.25">
      <c r="G20206"/>
      <c r="I20206" s="112"/>
    </row>
    <row r="20207" spans="7:9" x14ac:dyDescent="0.25">
      <c r="G20207"/>
      <c r="I20207" s="112"/>
    </row>
    <row r="20208" spans="7:9" x14ac:dyDescent="0.25">
      <c r="G20208"/>
      <c r="I20208" s="112"/>
    </row>
    <row r="20209" spans="7:9" x14ac:dyDescent="0.25">
      <c r="G20209"/>
      <c r="I20209" s="112"/>
    </row>
    <row r="20210" spans="7:9" x14ac:dyDescent="0.25">
      <c r="G20210"/>
      <c r="I20210" s="112"/>
    </row>
    <row r="20211" spans="7:9" x14ac:dyDescent="0.25">
      <c r="G20211"/>
      <c r="I20211" s="112"/>
    </row>
    <row r="20212" spans="7:9" x14ac:dyDescent="0.25">
      <c r="G20212"/>
      <c r="I20212" s="112"/>
    </row>
    <row r="20213" spans="7:9" x14ac:dyDescent="0.25">
      <c r="G20213"/>
      <c r="I20213" s="112"/>
    </row>
    <row r="20214" spans="7:9" x14ac:dyDescent="0.25">
      <c r="G20214"/>
      <c r="I20214" s="112"/>
    </row>
    <row r="20215" spans="7:9" x14ac:dyDescent="0.25">
      <c r="G20215"/>
      <c r="I20215" s="112"/>
    </row>
    <row r="20216" spans="7:9" x14ac:dyDescent="0.25">
      <c r="G20216"/>
      <c r="I20216" s="112"/>
    </row>
    <row r="20217" spans="7:9" x14ac:dyDescent="0.25">
      <c r="G20217"/>
      <c r="I20217" s="112"/>
    </row>
    <row r="20218" spans="7:9" x14ac:dyDescent="0.25">
      <c r="G20218"/>
      <c r="I20218" s="112"/>
    </row>
    <row r="20219" spans="7:9" x14ac:dyDescent="0.25">
      <c r="G20219"/>
      <c r="I20219" s="112"/>
    </row>
    <row r="20220" spans="7:9" x14ac:dyDescent="0.25">
      <c r="G20220"/>
      <c r="I20220" s="112"/>
    </row>
    <row r="20221" spans="7:9" x14ac:dyDescent="0.25">
      <c r="G20221"/>
      <c r="I20221" s="112"/>
    </row>
    <row r="20222" spans="7:9" x14ac:dyDescent="0.25">
      <c r="G20222"/>
      <c r="I20222" s="112"/>
    </row>
    <row r="20223" spans="7:9" x14ac:dyDescent="0.25">
      <c r="G20223"/>
      <c r="I20223" s="112"/>
    </row>
    <row r="20224" spans="7:9" x14ac:dyDescent="0.25">
      <c r="G20224"/>
      <c r="I20224" s="112"/>
    </row>
    <row r="20225" spans="7:9" x14ac:dyDescent="0.25">
      <c r="G20225"/>
      <c r="I20225" s="112"/>
    </row>
    <row r="20226" spans="7:9" x14ac:dyDescent="0.25">
      <c r="G20226"/>
      <c r="I20226" s="112"/>
    </row>
    <row r="20227" spans="7:9" x14ac:dyDescent="0.25">
      <c r="G20227"/>
      <c r="I20227" s="112"/>
    </row>
    <row r="20228" spans="7:9" x14ac:dyDescent="0.25">
      <c r="G20228"/>
      <c r="I20228" s="112"/>
    </row>
    <row r="20229" spans="7:9" x14ac:dyDescent="0.25">
      <c r="G20229"/>
      <c r="I20229" s="112"/>
    </row>
    <row r="20230" spans="7:9" x14ac:dyDescent="0.25">
      <c r="G20230"/>
      <c r="I20230" s="112"/>
    </row>
    <row r="20231" spans="7:9" x14ac:dyDescent="0.25">
      <c r="G20231"/>
      <c r="I20231" s="112"/>
    </row>
    <row r="20232" spans="7:9" x14ac:dyDescent="0.25">
      <c r="G20232"/>
      <c r="I20232" s="112"/>
    </row>
    <row r="20233" spans="7:9" x14ac:dyDescent="0.25">
      <c r="G20233"/>
      <c r="I20233" s="112"/>
    </row>
    <row r="20234" spans="7:9" x14ac:dyDescent="0.25">
      <c r="G20234"/>
      <c r="I20234" s="112"/>
    </row>
    <row r="20235" spans="7:9" x14ac:dyDescent="0.25">
      <c r="G20235"/>
      <c r="I20235" s="112"/>
    </row>
    <row r="20236" spans="7:9" x14ac:dyDescent="0.25">
      <c r="G20236"/>
      <c r="I20236" s="112"/>
    </row>
    <row r="20237" spans="7:9" x14ac:dyDescent="0.25">
      <c r="G20237"/>
      <c r="I20237" s="112"/>
    </row>
    <row r="20238" spans="7:9" x14ac:dyDescent="0.25">
      <c r="G20238"/>
      <c r="I20238" s="112"/>
    </row>
    <row r="20239" spans="7:9" x14ac:dyDescent="0.25">
      <c r="G20239"/>
      <c r="I20239" s="112"/>
    </row>
    <row r="20240" spans="7:9" x14ac:dyDescent="0.25">
      <c r="G20240"/>
      <c r="I20240" s="112"/>
    </row>
    <row r="20241" spans="7:9" x14ac:dyDescent="0.25">
      <c r="G20241"/>
      <c r="I20241" s="112"/>
    </row>
    <row r="20242" spans="7:9" x14ac:dyDescent="0.25">
      <c r="G20242"/>
      <c r="I20242" s="112"/>
    </row>
    <row r="20243" spans="7:9" x14ac:dyDescent="0.25">
      <c r="G20243"/>
      <c r="I20243" s="112"/>
    </row>
    <row r="20244" spans="7:9" x14ac:dyDescent="0.25">
      <c r="G20244"/>
      <c r="I20244" s="112"/>
    </row>
    <row r="20245" spans="7:9" x14ac:dyDescent="0.25">
      <c r="G20245"/>
      <c r="I20245" s="112"/>
    </row>
    <row r="20246" spans="7:9" x14ac:dyDescent="0.25">
      <c r="G20246"/>
      <c r="I20246" s="112"/>
    </row>
    <row r="20247" spans="7:9" x14ac:dyDescent="0.25">
      <c r="G20247"/>
      <c r="I20247" s="112"/>
    </row>
    <row r="20248" spans="7:9" x14ac:dyDescent="0.25">
      <c r="G20248"/>
      <c r="I20248" s="112"/>
    </row>
    <row r="20249" spans="7:9" x14ac:dyDescent="0.25">
      <c r="G20249"/>
      <c r="I20249" s="112"/>
    </row>
    <row r="20250" spans="7:9" x14ac:dyDescent="0.25">
      <c r="G20250"/>
      <c r="I20250" s="112"/>
    </row>
    <row r="20251" spans="7:9" x14ac:dyDescent="0.25">
      <c r="G20251"/>
      <c r="I20251" s="112"/>
    </row>
    <row r="20252" spans="7:9" x14ac:dyDescent="0.25">
      <c r="G20252"/>
      <c r="I20252" s="112"/>
    </row>
    <row r="20253" spans="7:9" x14ac:dyDescent="0.25">
      <c r="G20253"/>
      <c r="I20253" s="112"/>
    </row>
    <row r="20254" spans="7:9" x14ac:dyDescent="0.25">
      <c r="G20254"/>
      <c r="I20254" s="112"/>
    </row>
    <row r="20255" spans="7:9" x14ac:dyDescent="0.25">
      <c r="G20255"/>
      <c r="I20255" s="112"/>
    </row>
    <row r="20256" spans="7:9" x14ac:dyDescent="0.25">
      <c r="G20256"/>
      <c r="I20256" s="112"/>
    </row>
    <row r="20257" spans="7:9" x14ac:dyDescent="0.25">
      <c r="G20257"/>
      <c r="I20257" s="112"/>
    </row>
    <row r="20258" spans="7:9" x14ac:dyDescent="0.25">
      <c r="G20258"/>
      <c r="I20258" s="112"/>
    </row>
    <row r="20259" spans="7:9" x14ac:dyDescent="0.25">
      <c r="G20259"/>
      <c r="I20259" s="112"/>
    </row>
    <row r="20260" spans="7:9" x14ac:dyDescent="0.25">
      <c r="G20260"/>
      <c r="I20260" s="112"/>
    </row>
    <row r="20261" spans="7:9" x14ac:dyDescent="0.25">
      <c r="G20261"/>
      <c r="I20261" s="112"/>
    </row>
    <row r="20262" spans="7:9" x14ac:dyDescent="0.25">
      <c r="G20262"/>
      <c r="I20262" s="112"/>
    </row>
    <row r="20263" spans="7:9" x14ac:dyDescent="0.25">
      <c r="G20263"/>
      <c r="I20263" s="112"/>
    </row>
    <row r="20264" spans="7:9" x14ac:dyDescent="0.25">
      <c r="G20264"/>
      <c r="I20264" s="112"/>
    </row>
    <row r="20265" spans="7:9" x14ac:dyDescent="0.25">
      <c r="G20265"/>
      <c r="I20265" s="112"/>
    </row>
    <row r="20266" spans="7:9" x14ac:dyDescent="0.25">
      <c r="G20266"/>
      <c r="I20266" s="112"/>
    </row>
    <row r="20267" spans="7:9" x14ac:dyDescent="0.25">
      <c r="G20267"/>
      <c r="I20267" s="112"/>
    </row>
    <row r="20268" spans="7:9" x14ac:dyDescent="0.25">
      <c r="G20268"/>
      <c r="I20268" s="112"/>
    </row>
    <row r="20269" spans="7:9" x14ac:dyDescent="0.25">
      <c r="G20269"/>
      <c r="I20269" s="112"/>
    </row>
    <row r="20270" spans="7:9" x14ac:dyDescent="0.25">
      <c r="G20270"/>
      <c r="I20270" s="112"/>
    </row>
    <row r="20271" spans="7:9" x14ac:dyDescent="0.25">
      <c r="G20271"/>
      <c r="I20271" s="112"/>
    </row>
    <row r="20272" spans="7:9" x14ac:dyDescent="0.25">
      <c r="G20272"/>
      <c r="I20272" s="112"/>
    </row>
    <row r="20273" spans="7:9" x14ac:dyDescent="0.25">
      <c r="G20273"/>
      <c r="I20273" s="112"/>
    </row>
    <row r="20274" spans="7:9" x14ac:dyDescent="0.25">
      <c r="G20274"/>
      <c r="I20274" s="112"/>
    </row>
    <row r="20275" spans="7:9" x14ac:dyDescent="0.25">
      <c r="G20275"/>
      <c r="I20275" s="112"/>
    </row>
    <row r="20276" spans="7:9" x14ac:dyDescent="0.25">
      <c r="G20276"/>
      <c r="I20276" s="112"/>
    </row>
    <row r="20277" spans="7:9" x14ac:dyDescent="0.25">
      <c r="G20277"/>
      <c r="I20277" s="112"/>
    </row>
    <row r="20278" spans="7:9" x14ac:dyDescent="0.25">
      <c r="G20278"/>
      <c r="I20278" s="112"/>
    </row>
    <row r="20279" spans="7:9" x14ac:dyDescent="0.25">
      <c r="G20279"/>
      <c r="I20279" s="112"/>
    </row>
    <row r="20280" spans="7:9" x14ac:dyDescent="0.25">
      <c r="G20280"/>
      <c r="I20280" s="112"/>
    </row>
    <row r="20281" spans="7:9" x14ac:dyDescent="0.25">
      <c r="G20281"/>
      <c r="I20281" s="112"/>
    </row>
    <row r="20282" spans="7:9" x14ac:dyDescent="0.25">
      <c r="G20282"/>
      <c r="I20282" s="112"/>
    </row>
    <row r="20283" spans="7:9" x14ac:dyDescent="0.25">
      <c r="G20283"/>
      <c r="I20283" s="112"/>
    </row>
    <row r="20284" spans="7:9" x14ac:dyDescent="0.25">
      <c r="G20284"/>
      <c r="I20284" s="112"/>
    </row>
    <row r="20285" spans="7:9" x14ac:dyDescent="0.25">
      <c r="G20285"/>
      <c r="I20285" s="112"/>
    </row>
    <row r="20286" spans="7:9" x14ac:dyDescent="0.25">
      <c r="G20286"/>
      <c r="I20286" s="112"/>
    </row>
    <row r="20287" spans="7:9" x14ac:dyDescent="0.25">
      <c r="G20287"/>
      <c r="I20287" s="112"/>
    </row>
    <row r="20288" spans="7:9" x14ac:dyDescent="0.25">
      <c r="G20288"/>
      <c r="I20288" s="112"/>
    </row>
    <row r="20289" spans="7:9" x14ac:dyDescent="0.25">
      <c r="G20289"/>
      <c r="I20289" s="112"/>
    </row>
    <row r="20290" spans="7:9" x14ac:dyDescent="0.25">
      <c r="G20290"/>
      <c r="I20290" s="112"/>
    </row>
    <row r="20291" spans="7:9" x14ac:dyDescent="0.25">
      <c r="G20291"/>
      <c r="I20291" s="112"/>
    </row>
    <row r="20292" spans="7:9" x14ac:dyDescent="0.25">
      <c r="G20292"/>
      <c r="I20292" s="112"/>
    </row>
    <row r="20293" spans="7:9" x14ac:dyDescent="0.25">
      <c r="G20293"/>
      <c r="I20293" s="112"/>
    </row>
    <row r="20294" spans="7:9" x14ac:dyDescent="0.25">
      <c r="G20294"/>
      <c r="I20294" s="112"/>
    </row>
    <row r="20295" spans="7:9" x14ac:dyDescent="0.25">
      <c r="G20295"/>
      <c r="I20295" s="112"/>
    </row>
    <row r="20296" spans="7:9" x14ac:dyDescent="0.25">
      <c r="G20296"/>
      <c r="I20296" s="112"/>
    </row>
    <row r="20297" spans="7:9" x14ac:dyDescent="0.25">
      <c r="G20297"/>
      <c r="I20297" s="112"/>
    </row>
    <row r="20298" spans="7:9" x14ac:dyDescent="0.25">
      <c r="G20298"/>
      <c r="I20298" s="112"/>
    </row>
    <row r="20299" spans="7:9" x14ac:dyDescent="0.25">
      <c r="G20299"/>
      <c r="I20299" s="112"/>
    </row>
    <row r="20300" spans="7:9" x14ac:dyDescent="0.25">
      <c r="G20300"/>
      <c r="I20300" s="112"/>
    </row>
    <row r="20301" spans="7:9" x14ac:dyDescent="0.25">
      <c r="G20301"/>
      <c r="I20301" s="112"/>
    </row>
    <row r="20302" spans="7:9" x14ac:dyDescent="0.25">
      <c r="G20302"/>
      <c r="I20302" s="112"/>
    </row>
    <row r="20303" spans="7:9" x14ac:dyDescent="0.25">
      <c r="G20303"/>
      <c r="I20303" s="112"/>
    </row>
    <row r="20304" spans="7:9" x14ac:dyDescent="0.25">
      <c r="G20304"/>
      <c r="I20304" s="112"/>
    </row>
    <row r="20305" spans="7:9" x14ac:dyDescent="0.25">
      <c r="G20305"/>
      <c r="I20305" s="112"/>
    </row>
    <row r="20306" spans="7:9" x14ac:dyDescent="0.25">
      <c r="G20306"/>
      <c r="I20306" s="112"/>
    </row>
    <row r="20307" spans="7:9" x14ac:dyDescent="0.25">
      <c r="G20307"/>
      <c r="I20307" s="112"/>
    </row>
    <row r="20308" spans="7:9" x14ac:dyDescent="0.25">
      <c r="G20308"/>
      <c r="I20308" s="112"/>
    </row>
    <row r="20309" spans="7:9" x14ac:dyDescent="0.25">
      <c r="G20309"/>
      <c r="I20309" s="112"/>
    </row>
    <row r="20310" spans="7:9" x14ac:dyDescent="0.25">
      <c r="G20310"/>
      <c r="I20310" s="112"/>
    </row>
    <row r="20311" spans="7:9" x14ac:dyDescent="0.25">
      <c r="G20311"/>
      <c r="I20311" s="112"/>
    </row>
    <row r="20312" spans="7:9" x14ac:dyDescent="0.25">
      <c r="G20312"/>
      <c r="I20312" s="112"/>
    </row>
    <row r="20313" spans="7:9" x14ac:dyDescent="0.25">
      <c r="G20313"/>
      <c r="I20313" s="112"/>
    </row>
    <row r="20314" spans="7:9" x14ac:dyDescent="0.25">
      <c r="G20314"/>
      <c r="I20314" s="112"/>
    </row>
    <row r="20315" spans="7:9" x14ac:dyDescent="0.25">
      <c r="G20315"/>
      <c r="I20315" s="112"/>
    </row>
    <row r="20316" spans="7:9" x14ac:dyDescent="0.25">
      <c r="G20316"/>
      <c r="I20316" s="112"/>
    </row>
    <row r="20317" spans="7:9" x14ac:dyDescent="0.25">
      <c r="G20317"/>
      <c r="I20317" s="112"/>
    </row>
    <row r="20318" spans="7:9" x14ac:dyDescent="0.25">
      <c r="G20318"/>
      <c r="I20318" s="112"/>
    </row>
    <row r="20319" spans="7:9" x14ac:dyDescent="0.25">
      <c r="G20319"/>
      <c r="I20319" s="112"/>
    </row>
    <row r="20320" spans="7:9" x14ac:dyDescent="0.25">
      <c r="G20320"/>
      <c r="I20320" s="112"/>
    </row>
    <row r="20321" spans="7:9" x14ac:dyDescent="0.25">
      <c r="G20321"/>
      <c r="I20321" s="112"/>
    </row>
    <row r="20322" spans="7:9" x14ac:dyDescent="0.25">
      <c r="G20322"/>
      <c r="I20322" s="112"/>
    </row>
    <row r="20323" spans="7:9" x14ac:dyDescent="0.25">
      <c r="G20323"/>
      <c r="I20323" s="112"/>
    </row>
    <row r="20324" spans="7:9" x14ac:dyDescent="0.25">
      <c r="G20324"/>
      <c r="I20324" s="112"/>
    </row>
    <row r="20325" spans="7:9" x14ac:dyDescent="0.25">
      <c r="G20325"/>
      <c r="I20325" s="112"/>
    </row>
    <row r="20326" spans="7:9" x14ac:dyDescent="0.25">
      <c r="G20326"/>
      <c r="I20326" s="112"/>
    </row>
    <row r="20327" spans="7:9" x14ac:dyDescent="0.25">
      <c r="G20327"/>
      <c r="I20327" s="112"/>
    </row>
    <row r="20328" spans="7:9" x14ac:dyDescent="0.25">
      <c r="G20328"/>
      <c r="I20328" s="112"/>
    </row>
    <row r="20329" spans="7:9" x14ac:dyDescent="0.25">
      <c r="G20329"/>
      <c r="I20329" s="112"/>
    </row>
    <row r="20330" spans="7:9" x14ac:dyDescent="0.25">
      <c r="G20330"/>
      <c r="I20330" s="112"/>
    </row>
    <row r="20331" spans="7:9" x14ac:dyDescent="0.25">
      <c r="G20331"/>
      <c r="I20331" s="112"/>
    </row>
    <row r="20332" spans="7:9" x14ac:dyDescent="0.25">
      <c r="G20332"/>
      <c r="I20332" s="112"/>
    </row>
    <row r="20333" spans="7:9" x14ac:dyDescent="0.25">
      <c r="G20333"/>
      <c r="I20333" s="112"/>
    </row>
    <row r="20334" spans="7:9" x14ac:dyDescent="0.25">
      <c r="G20334"/>
      <c r="I20334" s="112"/>
    </row>
    <row r="20335" spans="7:9" x14ac:dyDescent="0.25">
      <c r="G20335"/>
      <c r="I20335" s="112"/>
    </row>
    <row r="20336" spans="7:9" x14ac:dyDescent="0.25">
      <c r="G20336"/>
      <c r="I20336" s="112"/>
    </row>
    <row r="20337" spans="7:9" x14ac:dyDescent="0.25">
      <c r="G20337"/>
      <c r="I20337" s="112"/>
    </row>
    <row r="20338" spans="7:9" x14ac:dyDescent="0.25">
      <c r="G20338"/>
      <c r="I20338" s="112"/>
    </row>
    <row r="20339" spans="7:9" x14ac:dyDescent="0.25">
      <c r="G20339"/>
      <c r="I20339" s="112"/>
    </row>
    <row r="20340" spans="7:9" x14ac:dyDescent="0.25">
      <c r="G20340"/>
      <c r="I20340" s="112"/>
    </row>
    <row r="20341" spans="7:9" x14ac:dyDescent="0.25">
      <c r="G20341"/>
      <c r="I20341" s="112"/>
    </row>
    <row r="20342" spans="7:9" x14ac:dyDescent="0.25">
      <c r="G20342"/>
      <c r="I20342" s="112"/>
    </row>
    <row r="20343" spans="7:9" x14ac:dyDescent="0.25">
      <c r="G20343"/>
      <c r="I20343" s="112"/>
    </row>
    <row r="20344" spans="7:9" x14ac:dyDescent="0.25">
      <c r="G20344"/>
      <c r="I20344" s="112"/>
    </row>
    <row r="20345" spans="7:9" x14ac:dyDescent="0.25">
      <c r="G20345"/>
      <c r="I20345" s="112"/>
    </row>
    <row r="20346" spans="7:9" x14ac:dyDescent="0.25">
      <c r="G20346"/>
      <c r="I20346" s="112"/>
    </row>
    <row r="20347" spans="7:9" x14ac:dyDescent="0.25">
      <c r="G20347"/>
      <c r="I20347" s="112"/>
    </row>
    <row r="20348" spans="7:9" x14ac:dyDescent="0.25">
      <c r="G20348"/>
      <c r="I20348" s="112"/>
    </row>
    <row r="20349" spans="7:9" x14ac:dyDescent="0.25">
      <c r="G20349"/>
      <c r="I20349" s="112"/>
    </row>
    <row r="20350" spans="7:9" x14ac:dyDescent="0.25">
      <c r="G20350"/>
      <c r="I20350" s="112"/>
    </row>
    <row r="20351" spans="7:9" x14ac:dyDescent="0.25">
      <c r="G20351"/>
      <c r="I20351" s="112"/>
    </row>
    <row r="20352" spans="7:9" x14ac:dyDescent="0.25">
      <c r="G20352"/>
      <c r="I20352" s="112"/>
    </row>
    <row r="20353" spans="7:9" x14ac:dyDescent="0.25">
      <c r="G20353"/>
      <c r="I20353" s="112"/>
    </row>
    <row r="20354" spans="7:9" x14ac:dyDescent="0.25">
      <c r="G20354"/>
      <c r="I20354" s="112"/>
    </row>
    <row r="20355" spans="7:9" x14ac:dyDescent="0.25">
      <c r="G20355"/>
      <c r="I20355" s="112"/>
    </row>
    <row r="20356" spans="7:9" x14ac:dyDescent="0.25">
      <c r="G20356"/>
      <c r="I20356" s="112"/>
    </row>
    <row r="20357" spans="7:9" x14ac:dyDescent="0.25">
      <c r="G20357"/>
      <c r="I20357" s="112"/>
    </row>
    <row r="20358" spans="7:9" x14ac:dyDescent="0.25">
      <c r="G20358"/>
      <c r="I20358" s="112"/>
    </row>
    <row r="20359" spans="7:9" x14ac:dyDescent="0.25">
      <c r="G20359"/>
      <c r="I20359" s="112"/>
    </row>
    <row r="20360" spans="7:9" x14ac:dyDescent="0.25">
      <c r="G20360"/>
      <c r="I20360" s="112"/>
    </row>
    <row r="20361" spans="7:9" x14ac:dyDescent="0.25">
      <c r="G20361"/>
      <c r="I20361" s="112"/>
    </row>
    <row r="20362" spans="7:9" x14ac:dyDescent="0.25">
      <c r="G20362"/>
      <c r="I20362" s="112"/>
    </row>
    <row r="20363" spans="7:9" x14ac:dyDescent="0.25">
      <c r="G20363"/>
      <c r="I20363" s="112"/>
    </row>
    <row r="20364" spans="7:9" x14ac:dyDescent="0.25">
      <c r="G20364"/>
      <c r="I20364" s="112"/>
    </row>
    <row r="20365" spans="7:9" x14ac:dyDescent="0.25">
      <c r="G20365"/>
      <c r="I20365" s="112"/>
    </row>
    <row r="20366" spans="7:9" x14ac:dyDescent="0.25">
      <c r="G20366"/>
      <c r="I20366" s="112"/>
    </row>
    <row r="20367" spans="7:9" x14ac:dyDescent="0.25">
      <c r="G20367"/>
      <c r="I20367" s="112"/>
    </row>
    <row r="20368" spans="7:9" x14ac:dyDescent="0.25">
      <c r="G20368"/>
      <c r="I20368" s="112"/>
    </row>
    <row r="20369" spans="7:9" x14ac:dyDescent="0.25">
      <c r="G20369"/>
      <c r="I20369" s="112"/>
    </row>
    <row r="20370" spans="7:9" x14ac:dyDescent="0.25">
      <c r="G20370"/>
      <c r="I20370" s="112"/>
    </row>
    <row r="20371" spans="7:9" x14ac:dyDescent="0.25">
      <c r="G20371"/>
      <c r="I20371" s="112"/>
    </row>
    <row r="20372" spans="7:9" x14ac:dyDescent="0.25">
      <c r="G20372"/>
      <c r="I20372" s="112"/>
    </row>
    <row r="20373" spans="7:9" x14ac:dyDescent="0.25">
      <c r="G20373"/>
      <c r="I20373" s="112"/>
    </row>
    <row r="20374" spans="7:9" x14ac:dyDescent="0.25">
      <c r="G20374"/>
      <c r="I20374" s="112"/>
    </row>
    <row r="20375" spans="7:9" x14ac:dyDescent="0.25">
      <c r="G20375"/>
      <c r="I20375" s="112"/>
    </row>
    <row r="20376" spans="7:9" x14ac:dyDescent="0.25">
      <c r="G20376"/>
      <c r="I20376" s="112"/>
    </row>
    <row r="20377" spans="7:9" x14ac:dyDescent="0.25">
      <c r="G20377"/>
      <c r="I20377" s="112"/>
    </row>
    <row r="20378" spans="7:9" x14ac:dyDescent="0.25">
      <c r="G20378"/>
      <c r="I20378" s="112"/>
    </row>
    <row r="20379" spans="7:9" x14ac:dyDescent="0.25">
      <c r="G20379"/>
      <c r="I20379" s="112"/>
    </row>
    <row r="20380" spans="7:9" x14ac:dyDescent="0.25">
      <c r="G20380"/>
      <c r="I20380" s="112"/>
    </row>
    <row r="20381" spans="7:9" x14ac:dyDescent="0.25">
      <c r="G20381"/>
      <c r="I20381" s="112"/>
    </row>
    <row r="20382" spans="7:9" x14ac:dyDescent="0.25">
      <c r="G20382"/>
      <c r="I20382" s="112"/>
    </row>
    <row r="20383" spans="7:9" x14ac:dyDescent="0.25">
      <c r="G20383"/>
      <c r="I20383" s="112"/>
    </row>
    <row r="20384" spans="7:9" x14ac:dyDescent="0.25">
      <c r="G20384"/>
      <c r="I20384" s="112"/>
    </row>
    <row r="20385" spans="7:9" x14ac:dyDescent="0.25">
      <c r="G20385"/>
      <c r="I20385" s="112"/>
    </row>
    <row r="20386" spans="7:9" x14ac:dyDescent="0.25">
      <c r="G20386"/>
      <c r="I20386" s="112"/>
    </row>
    <row r="20387" spans="7:9" x14ac:dyDescent="0.25">
      <c r="G20387"/>
      <c r="I20387" s="112"/>
    </row>
    <row r="20388" spans="7:9" x14ac:dyDescent="0.25">
      <c r="G20388"/>
      <c r="I20388" s="112"/>
    </row>
    <row r="20389" spans="7:9" x14ac:dyDescent="0.25">
      <c r="G20389"/>
      <c r="I20389" s="112"/>
    </row>
    <row r="20390" spans="7:9" x14ac:dyDescent="0.25">
      <c r="G20390"/>
      <c r="I20390" s="112"/>
    </row>
    <row r="20391" spans="7:9" x14ac:dyDescent="0.25">
      <c r="G20391"/>
      <c r="I20391" s="112"/>
    </row>
    <row r="20392" spans="7:9" x14ac:dyDescent="0.25">
      <c r="G20392"/>
      <c r="I20392" s="112"/>
    </row>
    <row r="20393" spans="7:9" x14ac:dyDescent="0.25">
      <c r="G20393"/>
      <c r="I20393" s="112"/>
    </row>
    <row r="20394" spans="7:9" x14ac:dyDescent="0.25">
      <c r="G20394"/>
      <c r="I20394" s="112"/>
    </row>
    <row r="20395" spans="7:9" x14ac:dyDescent="0.25">
      <c r="G20395"/>
      <c r="I20395" s="112"/>
    </row>
    <row r="20396" spans="7:9" x14ac:dyDescent="0.25">
      <c r="G20396"/>
      <c r="I20396" s="112"/>
    </row>
    <row r="20397" spans="7:9" x14ac:dyDescent="0.25">
      <c r="G20397"/>
      <c r="I20397" s="112"/>
    </row>
    <row r="20398" spans="7:9" x14ac:dyDescent="0.25">
      <c r="G20398"/>
      <c r="I20398" s="112"/>
    </row>
    <row r="20399" spans="7:9" x14ac:dyDescent="0.25">
      <c r="G20399"/>
      <c r="I20399" s="112"/>
    </row>
    <row r="20400" spans="7:9" x14ac:dyDescent="0.25">
      <c r="G20400"/>
      <c r="I20400" s="112"/>
    </row>
    <row r="20401" spans="7:9" x14ac:dyDescent="0.25">
      <c r="G20401"/>
      <c r="I20401" s="112"/>
    </row>
    <row r="20402" spans="7:9" x14ac:dyDescent="0.25">
      <c r="G20402"/>
      <c r="I20402" s="112"/>
    </row>
    <row r="20403" spans="7:9" x14ac:dyDescent="0.25">
      <c r="G20403"/>
      <c r="I20403" s="112"/>
    </row>
    <row r="20404" spans="7:9" x14ac:dyDescent="0.25">
      <c r="G20404"/>
      <c r="I20404" s="112"/>
    </row>
    <row r="20405" spans="7:9" x14ac:dyDescent="0.25">
      <c r="G20405"/>
      <c r="I20405" s="112"/>
    </row>
    <row r="20406" spans="7:9" x14ac:dyDescent="0.25">
      <c r="G20406"/>
      <c r="I20406" s="112"/>
    </row>
    <row r="20407" spans="7:9" x14ac:dyDescent="0.25">
      <c r="G20407"/>
      <c r="I20407" s="112"/>
    </row>
    <row r="20408" spans="7:9" x14ac:dyDescent="0.25">
      <c r="G20408"/>
      <c r="I20408" s="112"/>
    </row>
    <row r="20409" spans="7:9" x14ac:dyDescent="0.25">
      <c r="G20409"/>
      <c r="I20409" s="112"/>
    </row>
    <row r="20410" spans="7:9" x14ac:dyDescent="0.25">
      <c r="G20410"/>
      <c r="I20410" s="112"/>
    </row>
    <row r="20411" spans="7:9" x14ac:dyDescent="0.25">
      <c r="G20411"/>
      <c r="I20411" s="112"/>
    </row>
    <row r="20412" spans="7:9" x14ac:dyDescent="0.25">
      <c r="G20412"/>
      <c r="I20412" s="112"/>
    </row>
    <row r="20413" spans="7:9" x14ac:dyDescent="0.25">
      <c r="G20413"/>
      <c r="I20413" s="112"/>
    </row>
    <row r="20414" spans="7:9" x14ac:dyDescent="0.25">
      <c r="G20414"/>
      <c r="I20414" s="112"/>
    </row>
    <row r="20415" spans="7:9" x14ac:dyDescent="0.25">
      <c r="G20415"/>
      <c r="I20415" s="112"/>
    </row>
    <row r="20416" spans="7:9" x14ac:dyDescent="0.25">
      <c r="G20416"/>
      <c r="I20416" s="112"/>
    </row>
    <row r="20417" spans="7:9" x14ac:dyDescent="0.25">
      <c r="G20417"/>
      <c r="I20417" s="112"/>
    </row>
    <row r="20418" spans="7:9" x14ac:dyDescent="0.25">
      <c r="G20418"/>
      <c r="I20418" s="112"/>
    </row>
    <row r="20419" spans="7:9" x14ac:dyDescent="0.25">
      <c r="G20419"/>
      <c r="I20419" s="112"/>
    </row>
    <row r="20420" spans="7:9" x14ac:dyDescent="0.25">
      <c r="G20420"/>
      <c r="I20420" s="112"/>
    </row>
    <row r="20421" spans="7:9" x14ac:dyDescent="0.25">
      <c r="G20421"/>
      <c r="I20421" s="112"/>
    </row>
    <row r="20422" spans="7:9" x14ac:dyDescent="0.25">
      <c r="G20422"/>
      <c r="I20422" s="112"/>
    </row>
    <row r="20423" spans="7:9" x14ac:dyDescent="0.25">
      <c r="G20423"/>
      <c r="I20423" s="112"/>
    </row>
    <row r="20424" spans="7:9" x14ac:dyDescent="0.25">
      <c r="G20424"/>
      <c r="I20424" s="112"/>
    </row>
    <row r="20425" spans="7:9" x14ac:dyDescent="0.25">
      <c r="G20425"/>
      <c r="I20425" s="112"/>
    </row>
    <row r="20426" spans="7:9" x14ac:dyDescent="0.25">
      <c r="G20426"/>
      <c r="I20426" s="112"/>
    </row>
    <row r="20427" spans="7:9" x14ac:dyDescent="0.25">
      <c r="G20427"/>
      <c r="I20427" s="112"/>
    </row>
    <row r="20428" spans="7:9" x14ac:dyDescent="0.25">
      <c r="G20428"/>
      <c r="I20428" s="112"/>
    </row>
    <row r="20429" spans="7:9" x14ac:dyDescent="0.25">
      <c r="G20429"/>
      <c r="I20429" s="112"/>
    </row>
    <row r="20430" spans="7:9" x14ac:dyDescent="0.25">
      <c r="G20430"/>
      <c r="I20430" s="112"/>
    </row>
    <row r="20431" spans="7:9" x14ac:dyDescent="0.25">
      <c r="G20431"/>
      <c r="I20431" s="112"/>
    </row>
    <row r="20432" spans="7:9" x14ac:dyDescent="0.25">
      <c r="G20432"/>
      <c r="I20432" s="112"/>
    </row>
    <row r="20433" spans="7:9" x14ac:dyDescent="0.25">
      <c r="G20433"/>
      <c r="I20433" s="112"/>
    </row>
    <row r="20434" spans="7:9" x14ac:dyDescent="0.25">
      <c r="G20434"/>
      <c r="I20434" s="112"/>
    </row>
    <row r="20435" spans="7:9" x14ac:dyDescent="0.25">
      <c r="G20435"/>
      <c r="I20435" s="112"/>
    </row>
    <row r="20436" spans="7:9" x14ac:dyDescent="0.25">
      <c r="G20436"/>
      <c r="I20436" s="112"/>
    </row>
    <row r="20437" spans="7:9" x14ac:dyDescent="0.25">
      <c r="G20437"/>
      <c r="I20437" s="112"/>
    </row>
    <row r="20438" spans="7:9" x14ac:dyDescent="0.25">
      <c r="G20438"/>
      <c r="I20438" s="112"/>
    </row>
    <row r="20439" spans="7:9" x14ac:dyDescent="0.25">
      <c r="G20439"/>
      <c r="I20439" s="112"/>
    </row>
    <row r="20440" spans="7:9" x14ac:dyDescent="0.25">
      <c r="G20440"/>
      <c r="I20440" s="112"/>
    </row>
    <row r="20441" spans="7:9" x14ac:dyDescent="0.25">
      <c r="G20441"/>
      <c r="I20441" s="112"/>
    </row>
    <row r="20442" spans="7:9" x14ac:dyDescent="0.25">
      <c r="G20442"/>
      <c r="I20442" s="112"/>
    </row>
    <row r="20443" spans="7:9" x14ac:dyDescent="0.25">
      <c r="G20443"/>
      <c r="I20443" s="112"/>
    </row>
    <row r="20444" spans="7:9" x14ac:dyDescent="0.25">
      <c r="G20444"/>
      <c r="I20444" s="112"/>
    </row>
    <row r="20445" spans="7:9" x14ac:dyDescent="0.25">
      <c r="G20445"/>
      <c r="I20445" s="112"/>
    </row>
    <row r="20446" spans="7:9" x14ac:dyDescent="0.25">
      <c r="G20446"/>
      <c r="I20446" s="112"/>
    </row>
    <row r="20447" spans="7:9" x14ac:dyDescent="0.25">
      <c r="G20447"/>
      <c r="I20447" s="112"/>
    </row>
    <row r="20448" spans="7:9" x14ac:dyDescent="0.25">
      <c r="G20448"/>
      <c r="I20448" s="112"/>
    </row>
    <row r="20449" spans="7:9" x14ac:dyDescent="0.25">
      <c r="G20449"/>
      <c r="I20449" s="112"/>
    </row>
    <row r="20450" spans="7:9" x14ac:dyDescent="0.25">
      <c r="G20450"/>
      <c r="I20450" s="112"/>
    </row>
    <row r="20451" spans="7:9" x14ac:dyDescent="0.25">
      <c r="G20451"/>
      <c r="I20451" s="112"/>
    </row>
    <row r="20452" spans="7:9" x14ac:dyDescent="0.25">
      <c r="G20452"/>
      <c r="I20452" s="112"/>
    </row>
    <row r="20453" spans="7:9" x14ac:dyDescent="0.25">
      <c r="G20453"/>
      <c r="I20453" s="112"/>
    </row>
    <row r="20454" spans="7:9" x14ac:dyDescent="0.25">
      <c r="G20454"/>
      <c r="I20454" s="112"/>
    </row>
    <row r="20455" spans="7:9" x14ac:dyDescent="0.25">
      <c r="G20455"/>
      <c r="I20455" s="112"/>
    </row>
    <row r="20456" spans="7:9" x14ac:dyDescent="0.25">
      <c r="G20456"/>
      <c r="I20456" s="112"/>
    </row>
    <row r="20457" spans="7:9" x14ac:dyDescent="0.25">
      <c r="G20457"/>
      <c r="I20457" s="112"/>
    </row>
    <row r="20458" spans="7:9" x14ac:dyDescent="0.25">
      <c r="G20458"/>
      <c r="I20458" s="112"/>
    </row>
    <row r="20459" spans="7:9" x14ac:dyDescent="0.25">
      <c r="G20459"/>
      <c r="I20459" s="112"/>
    </row>
    <row r="20460" spans="7:9" x14ac:dyDescent="0.25">
      <c r="G20460"/>
      <c r="I20460" s="112"/>
    </row>
    <row r="20461" spans="7:9" x14ac:dyDescent="0.25">
      <c r="G20461"/>
      <c r="I20461" s="112"/>
    </row>
    <row r="20462" spans="7:9" x14ac:dyDescent="0.25">
      <c r="G20462"/>
      <c r="I20462" s="112"/>
    </row>
    <row r="20463" spans="7:9" x14ac:dyDescent="0.25">
      <c r="G20463"/>
      <c r="I20463" s="112"/>
    </row>
    <row r="20464" spans="7:9" x14ac:dyDescent="0.25">
      <c r="G20464"/>
      <c r="I20464" s="112"/>
    </row>
    <row r="20465" spans="7:9" x14ac:dyDescent="0.25">
      <c r="G20465"/>
      <c r="I20465" s="112"/>
    </row>
    <row r="20466" spans="7:9" x14ac:dyDescent="0.25">
      <c r="G20466"/>
      <c r="I20466" s="112"/>
    </row>
    <row r="20467" spans="7:9" x14ac:dyDescent="0.25">
      <c r="G20467"/>
      <c r="I20467" s="112"/>
    </row>
    <row r="20468" spans="7:9" x14ac:dyDescent="0.25">
      <c r="G20468"/>
      <c r="I20468" s="112"/>
    </row>
    <row r="20469" spans="7:9" x14ac:dyDescent="0.25">
      <c r="G20469"/>
      <c r="I20469" s="112"/>
    </row>
    <row r="20470" spans="7:9" x14ac:dyDescent="0.25">
      <c r="G20470"/>
      <c r="I20470" s="112"/>
    </row>
    <row r="20471" spans="7:9" x14ac:dyDescent="0.25">
      <c r="G20471"/>
      <c r="I20471" s="112"/>
    </row>
    <row r="20472" spans="7:9" x14ac:dyDescent="0.25">
      <c r="G20472"/>
      <c r="I20472" s="112"/>
    </row>
    <row r="20473" spans="7:9" x14ac:dyDescent="0.25">
      <c r="G20473"/>
      <c r="I20473" s="112"/>
    </row>
    <row r="20474" spans="7:9" x14ac:dyDescent="0.25">
      <c r="G20474"/>
      <c r="I20474" s="112"/>
    </row>
    <row r="20475" spans="7:9" x14ac:dyDescent="0.25">
      <c r="G20475"/>
      <c r="I20475" s="112"/>
    </row>
    <row r="20476" spans="7:9" x14ac:dyDescent="0.25">
      <c r="G20476"/>
      <c r="I20476" s="112"/>
    </row>
    <row r="20477" spans="7:9" x14ac:dyDescent="0.25">
      <c r="G20477"/>
      <c r="I20477" s="112"/>
    </row>
    <row r="20478" spans="7:9" x14ac:dyDescent="0.25">
      <c r="G20478"/>
      <c r="I20478" s="112"/>
    </row>
    <row r="20479" spans="7:9" x14ac:dyDescent="0.25">
      <c r="G20479"/>
      <c r="I20479" s="112"/>
    </row>
    <row r="20480" spans="7:9" x14ac:dyDescent="0.25">
      <c r="G20480"/>
      <c r="I20480" s="112"/>
    </row>
    <row r="20481" spans="7:9" x14ac:dyDescent="0.25">
      <c r="G20481"/>
      <c r="I20481" s="112"/>
    </row>
    <row r="20482" spans="7:9" x14ac:dyDescent="0.25">
      <c r="G20482"/>
      <c r="I20482" s="112"/>
    </row>
    <row r="20483" spans="7:9" x14ac:dyDescent="0.25">
      <c r="G20483"/>
      <c r="I20483" s="112"/>
    </row>
    <row r="20484" spans="7:9" x14ac:dyDescent="0.25">
      <c r="G20484"/>
      <c r="I20484" s="112"/>
    </row>
    <row r="20485" spans="7:9" x14ac:dyDescent="0.25">
      <c r="G20485"/>
      <c r="I20485" s="112"/>
    </row>
    <row r="20486" spans="7:9" x14ac:dyDescent="0.25">
      <c r="G20486"/>
      <c r="I20486" s="112"/>
    </row>
    <row r="20487" spans="7:9" x14ac:dyDescent="0.25">
      <c r="G20487"/>
      <c r="I20487" s="112"/>
    </row>
    <row r="20488" spans="7:9" x14ac:dyDescent="0.25">
      <c r="G20488"/>
      <c r="I20488" s="112"/>
    </row>
    <row r="20489" spans="7:9" x14ac:dyDescent="0.25">
      <c r="G20489"/>
      <c r="I20489" s="112"/>
    </row>
    <row r="20490" spans="7:9" x14ac:dyDescent="0.25">
      <c r="G20490"/>
      <c r="I20490" s="112"/>
    </row>
    <row r="20491" spans="7:9" x14ac:dyDescent="0.25">
      <c r="G20491"/>
      <c r="I20491" s="112"/>
    </row>
    <row r="20492" spans="7:9" x14ac:dyDescent="0.25">
      <c r="G20492"/>
      <c r="I20492" s="112"/>
    </row>
    <row r="20493" spans="7:9" x14ac:dyDescent="0.25">
      <c r="G20493"/>
      <c r="I20493" s="112"/>
    </row>
    <row r="20494" spans="7:9" x14ac:dyDescent="0.25">
      <c r="G20494"/>
      <c r="I20494" s="112"/>
    </row>
    <row r="20495" spans="7:9" x14ac:dyDescent="0.25">
      <c r="G20495"/>
      <c r="I20495" s="112"/>
    </row>
    <row r="20496" spans="7:9" x14ac:dyDescent="0.25">
      <c r="G20496"/>
      <c r="I20496" s="112"/>
    </row>
    <row r="20497" spans="7:9" x14ac:dyDescent="0.25">
      <c r="G20497"/>
      <c r="I20497" s="112"/>
    </row>
    <row r="20498" spans="7:9" x14ac:dyDescent="0.25">
      <c r="G20498"/>
      <c r="I20498" s="112"/>
    </row>
    <row r="20499" spans="7:9" x14ac:dyDescent="0.25">
      <c r="G20499"/>
      <c r="I20499" s="112"/>
    </row>
    <row r="20500" spans="7:9" x14ac:dyDescent="0.25">
      <c r="G20500"/>
      <c r="I20500" s="112"/>
    </row>
    <row r="20501" spans="7:9" x14ac:dyDescent="0.25">
      <c r="G20501"/>
      <c r="I20501" s="112"/>
    </row>
    <row r="20502" spans="7:9" x14ac:dyDescent="0.25">
      <c r="G20502"/>
      <c r="I20502" s="112"/>
    </row>
    <row r="20503" spans="7:9" x14ac:dyDescent="0.25">
      <c r="G20503"/>
      <c r="I20503" s="112"/>
    </row>
    <row r="20504" spans="7:9" x14ac:dyDescent="0.25">
      <c r="G20504"/>
      <c r="I20504" s="112"/>
    </row>
    <row r="20505" spans="7:9" x14ac:dyDescent="0.25">
      <c r="G20505"/>
      <c r="I20505" s="112"/>
    </row>
    <row r="20506" spans="7:9" x14ac:dyDescent="0.25">
      <c r="G20506"/>
      <c r="I20506" s="112"/>
    </row>
    <row r="20507" spans="7:9" x14ac:dyDescent="0.25">
      <c r="G20507"/>
      <c r="I20507" s="112"/>
    </row>
    <row r="20508" spans="7:9" x14ac:dyDescent="0.25">
      <c r="G20508"/>
      <c r="I20508" s="112"/>
    </row>
    <row r="20509" spans="7:9" x14ac:dyDescent="0.25">
      <c r="G20509"/>
      <c r="I20509" s="112"/>
    </row>
    <row r="20510" spans="7:9" x14ac:dyDescent="0.25">
      <c r="G20510"/>
      <c r="I20510" s="112"/>
    </row>
    <row r="20511" spans="7:9" x14ac:dyDescent="0.25">
      <c r="G20511"/>
      <c r="I20511" s="112"/>
    </row>
    <row r="20512" spans="7:9" x14ac:dyDescent="0.25">
      <c r="G20512"/>
      <c r="I20512" s="112"/>
    </row>
    <row r="20513" spans="7:9" x14ac:dyDescent="0.25">
      <c r="G20513"/>
      <c r="I20513" s="112"/>
    </row>
    <row r="20514" spans="7:9" x14ac:dyDescent="0.25">
      <c r="G20514"/>
      <c r="I20514" s="112"/>
    </row>
    <row r="20515" spans="7:9" x14ac:dyDescent="0.25">
      <c r="G20515"/>
      <c r="I20515" s="112"/>
    </row>
    <row r="20516" spans="7:9" x14ac:dyDescent="0.25">
      <c r="G20516"/>
      <c r="I20516" s="112"/>
    </row>
    <row r="20517" spans="7:9" x14ac:dyDescent="0.25">
      <c r="G20517"/>
      <c r="I20517" s="112"/>
    </row>
    <row r="20518" spans="7:9" x14ac:dyDescent="0.25">
      <c r="G20518"/>
      <c r="I20518" s="112"/>
    </row>
    <row r="20519" spans="7:9" x14ac:dyDescent="0.25">
      <c r="G20519"/>
      <c r="I20519" s="112"/>
    </row>
    <row r="20520" spans="7:9" x14ac:dyDescent="0.25">
      <c r="G20520"/>
      <c r="I20520" s="112"/>
    </row>
    <row r="20521" spans="7:9" x14ac:dyDescent="0.25">
      <c r="G20521"/>
      <c r="I20521" s="112"/>
    </row>
    <row r="20522" spans="7:9" x14ac:dyDescent="0.25">
      <c r="G20522"/>
      <c r="I20522" s="112"/>
    </row>
    <row r="20523" spans="7:9" x14ac:dyDescent="0.25">
      <c r="G20523"/>
      <c r="I20523" s="112"/>
    </row>
    <row r="20524" spans="7:9" x14ac:dyDescent="0.25">
      <c r="G20524"/>
      <c r="I20524" s="112"/>
    </row>
    <row r="20525" spans="7:9" x14ac:dyDescent="0.25">
      <c r="G20525"/>
      <c r="I20525" s="112"/>
    </row>
    <row r="20526" spans="7:9" x14ac:dyDescent="0.25">
      <c r="G20526"/>
      <c r="I20526" s="112"/>
    </row>
    <row r="20527" spans="7:9" x14ac:dyDescent="0.25">
      <c r="G20527"/>
      <c r="I20527" s="112"/>
    </row>
    <row r="20528" spans="7:9" x14ac:dyDescent="0.25">
      <c r="G20528"/>
      <c r="I20528" s="112"/>
    </row>
    <row r="20529" spans="7:9" x14ac:dyDescent="0.25">
      <c r="G20529"/>
      <c r="I20529" s="112"/>
    </row>
    <row r="20530" spans="7:9" x14ac:dyDescent="0.25">
      <c r="G20530"/>
      <c r="I20530" s="112"/>
    </row>
    <row r="20531" spans="7:9" x14ac:dyDescent="0.25">
      <c r="G20531"/>
      <c r="I20531" s="112"/>
    </row>
    <row r="20532" spans="7:9" x14ac:dyDescent="0.25">
      <c r="G20532"/>
      <c r="I20532" s="112"/>
    </row>
    <row r="20533" spans="7:9" x14ac:dyDescent="0.25">
      <c r="G20533"/>
      <c r="I20533" s="112"/>
    </row>
    <row r="20534" spans="7:9" x14ac:dyDescent="0.25">
      <c r="G20534"/>
      <c r="I20534" s="112"/>
    </row>
    <row r="20535" spans="7:9" x14ac:dyDescent="0.25">
      <c r="G20535"/>
      <c r="I20535" s="112"/>
    </row>
    <row r="20536" spans="7:9" x14ac:dyDescent="0.25">
      <c r="G20536"/>
      <c r="I20536" s="112"/>
    </row>
    <row r="20537" spans="7:9" x14ac:dyDescent="0.25">
      <c r="G20537"/>
      <c r="I20537" s="112"/>
    </row>
    <row r="20538" spans="7:9" x14ac:dyDescent="0.25">
      <c r="G20538"/>
      <c r="I20538" s="112"/>
    </row>
    <row r="20539" spans="7:9" x14ac:dyDescent="0.25">
      <c r="G20539"/>
      <c r="I20539" s="112"/>
    </row>
    <row r="20540" spans="7:9" x14ac:dyDescent="0.25">
      <c r="G20540"/>
      <c r="I20540" s="112"/>
    </row>
    <row r="20541" spans="7:9" x14ac:dyDescent="0.25">
      <c r="G20541"/>
      <c r="I20541" s="112"/>
    </row>
    <row r="20542" spans="7:9" x14ac:dyDescent="0.25">
      <c r="G20542"/>
      <c r="I20542" s="112"/>
    </row>
    <row r="20543" spans="7:9" x14ac:dyDescent="0.25">
      <c r="G20543"/>
      <c r="I20543" s="112"/>
    </row>
    <row r="20544" spans="7:9" x14ac:dyDescent="0.25">
      <c r="G20544"/>
      <c r="I20544" s="112"/>
    </row>
    <row r="20545" spans="7:9" x14ac:dyDescent="0.25">
      <c r="G20545"/>
      <c r="I20545" s="112"/>
    </row>
    <row r="20546" spans="7:9" x14ac:dyDescent="0.25">
      <c r="G20546"/>
      <c r="I20546" s="112"/>
    </row>
    <row r="20547" spans="7:9" x14ac:dyDescent="0.25">
      <c r="G20547"/>
      <c r="I20547" s="112"/>
    </row>
    <row r="20548" spans="7:9" x14ac:dyDescent="0.25">
      <c r="G20548"/>
      <c r="I20548" s="112"/>
    </row>
    <row r="20549" spans="7:9" x14ac:dyDescent="0.25">
      <c r="G20549"/>
      <c r="I20549" s="112"/>
    </row>
    <row r="20550" spans="7:9" x14ac:dyDescent="0.25">
      <c r="G20550"/>
      <c r="I20550" s="112"/>
    </row>
    <row r="20551" spans="7:9" x14ac:dyDescent="0.25">
      <c r="G20551"/>
      <c r="I20551" s="112"/>
    </row>
    <row r="20552" spans="7:9" x14ac:dyDescent="0.25">
      <c r="G20552"/>
      <c r="I20552" s="112"/>
    </row>
    <row r="20553" spans="7:9" x14ac:dyDescent="0.25">
      <c r="G20553"/>
      <c r="I20553" s="112"/>
    </row>
    <row r="20554" spans="7:9" x14ac:dyDescent="0.25">
      <c r="G20554"/>
      <c r="I20554" s="112"/>
    </row>
    <row r="20555" spans="7:9" x14ac:dyDescent="0.25">
      <c r="G20555"/>
      <c r="I20555" s="112"/>
    </row>
    <row r="20556" spans="7:9" x14ac:dyDescent="0.25">
      <c r="G20556"/>
      <c r="I20556" s="112"/>
    </row>
    <row r="20557" spans="7:9" x14ac:dyDescent="0.25">
      <c r="G20557"/>
      <c r="I20557" s="112"/>
    </row>
    <row r="20558" spans="7:9" x14ac:dyDescent="0.25">
      <c r="G20558"/>
      <c r="I20558" s="112"/>
    </row>
    <row r="20559" spans="7:9" x14ac:dyDescent="0.25">
      <c r="G20559"/>
      <c r="I20559" s="112"/>
    </row>
    <row r="20560" spans="7:9" x14ac:dyDescent="0.25">
      <c r="G20560"/>
      <c r="I20560" s="112"/>
    </row>
    <row r="20561" spans="7:9" x14ac:dyDescent="0.25">
      <c r="G20561"/>
      <c r="I20561" s="112"/>
    </row>
    <row r="20562" spans="7:9" x14ac:dyDescent="0.25">
      <c r="G20562"/>
      <c r="I20562" s="112"/>
    </row>
    <row r="20563" spans="7:9" x14ac:dyDescent="0.25">
      <c r="G20563"/>
      <c r="I20563" s="112"/>
    </row>
    <row r="20564" spans="7:9" x14ac:dyDescent="0.25">
      <c r="G20564"/>
      <c r="I20564" s="112"/>
    </row>
    <row r="20565" spans="7:9" x14ac:dyDescent="0.25">
      <c r="G20565"/>
      <c r="I20565" s="112"/>
    </row>
    <row r="20566" spans="7:9" x14ac:dyDescent="0.25">
      <c r="G20566"/>
      <c r="I20566" s="112"/>
    </row>
    <row r="20567" spans="7:9" x14ac:dyDescent="0.25">
      <c r="G20567"/>
      <c r="I20567" s="112"/>
    </row>
    <row r="20568" spans="7:9" x14ac:dyDescent="0.25">
      <c r="G20568"/>
      <c r="I20568" s="112"/>
    </row>
    <row r="20569" spans="7:9" x14ac:dyDescent="0.25">
      <c r="G20569"/>
      <c r="I20569" s="112"/>
    </row>
    <row r="20570" spans="7:9" x14ac:dyDescent="0.25">
      <c r="G20570"/>
      <c r="I20570" s="112"/>
    </row>
    <row r="20571" spans="7:9" x14ac:dyDescent="0.25">
      <c r="G20571"/>
      <c r="I20571" s="112"/>
    </row>
    <row r="20572" spans="7:9" x14ac:dyDescent="0.25">
      <c r="G20572"/>
      <c r="I20572" s="112"/>
    </row>
    <row r="20573" spans="7:9" x14ac:dyDescent="0.25">
      <c r="G20573"/>
      <c r="I20573" s="112"/>
    </row>
    <row r="20574" spans="7:9" x14ac:dyDescent="0.25">
      <c r="G20574"/>
      <c r="I20574" s="112"/>
    </row>
    <row r="20575" spans="7:9" x14ac:dyDescent="0.25">
      <c r="G20575"/>
      <c r="I20575" s="112"/>
    </row>
    <row r="20576" spans="7:9" x14ac:dyDescent="0.25">
      <c r="G20576"/>
      <c r="I20576" s="112"/>
    </row>
    <row r="20577" spans="7:9" x14ac:dyDescent="0.25">
      <c r="G20577"/>
      <c r="I20577" s="112"/>
    </row>
    <row r="20578" spans="7:9" x14ac:dyDescent="0.25">
      <c r="G20578"/>
      <c r="I20578" s="112"/>
    </row>
    <row r="20579" spans="7:9" x14ac:dyDescent="0.25">
      <c r="G20579"/>
      <c r="I20579" s="112"/>
    </row>
    <row r="20580" spans="7:9" x14ac:dyDescent="0.25">
      <c r="G20580"/>
      <c r="I20580" s="112"/>
    </row>
    <row r="20581" spans="7:9" x14ac:dyDescent="0.25">
      <c r="G20581"/>
      <c r="I20581" s="112"/>
    </row>
    <row r="20582" spans="7:9" x14ac:dyDescent="0.25">
      <c r="G20582"/>
      <c r="I20582" s="112"/>
    </row>
    <row r="20583" spans="7:9" x14ac:dyDescent="0.25">
      <c r="G20583"/>
      <c r="I20583" s="112"/>
    </row>
    <row r="20584" spans="7:9" x14ac:dyDescent="0.25">
      <c r="G20584"/>
      <c r="I20584" s="112"/>
    </row>
    <row r="20585" spans="7:9" x14ac:dyDescent="0.25">
      <c r="G20585"/>
      <c r="I20585" s="112"/>
    </row>
    <row r="20586" spans="7:9" x14ac:dyDescent="0.25">
      <c r="G20586"/>
      <c r="I20586" s="112"/>
    </row>
    <row r="20587" spans="7:9" x14ac:dyDescent="0.25">
      <c r="G20587"/>
      <c r="I20587" s="112"/>
    </row>
    <row r="20588" spans="7:9" x14ac:dyDescent="0.25">
      <c r="G20588"/>
      <c r="I20588" s="112"/>
    </row>
    <row r="20589" spans="7:9" x14ac:dyDescent="0.25">
      <c r="G20589"/>
      <c r="I20589" s="112"/>
    </row>
    <row r="20590" spans="7:9" x14ac:dyDescent="0.25">
      <c r="G20590"/>
      <c r="I20590" s="112"/>
    </row>
    <row r="20591" spans="7:9" x14ac:dyDescent="0.25">
      <c r="G20591"/>
      <c r="I20591" s="112"/>
    </row>
    <row r="20592" spans="7:9" x14ac:dyDescent="0.25">
      <c r="G20592"/>
      <c r="I20592" s="112"/>
    </row>
    <row r="20593" spans="7:9" x14ac:dyDescent="0.25">
      <c r="G20593"/>
      <c r="I20593" s="112"/>
    </row>
    <row r="20594" spans="7:9" x14ac:dyDescent="0.25">
      <c r="G20594"/>
      <c r="I20594" s="112"/>
    </row>
    <row r="20595" spans="7:9" x14ac:dyDescent="0.25">
      <c r="G20595"/>
      <c r="I20595" s="112"/>
    </row>
    <row r="20596" spans="7:9" x14ac:dyDescent="0.25">
      <c r="G20596"/>
      <c r="I20596" s="112"/>
    </row>
    <row r="20597" spans="7:9" x14ac:dyDescent="0.25">
      <c r="G20597"/>
      <c r="I20597" s="112"/>
    </row>
    <row r="20598" spans="7:9" x14ac:dyDescent="0.25">
      <c r="G20598"/>
      <c r="I20598" s="112"/>
    </row>
    <row r="20599" spans="7:9" x14ac:dyDescent="0.25">
      <c r="G20599"/>
      <c r="I20599" s="112"/>
    </row>
    <row r="20600" spans="7:9" x14ac:dyDescent="0.25">
      <c r="G20600"/>
      <c r="I20600" s="112"/>
    </row>
    <row r="20601" spans="7:9" x14ac:dyDescent="0.25">
      <c r="G20601"/>
      <c r="I20601" s="112"/>
    </row>
    <row r="20602" spans="7:9" x14ac:dyDescent="0.25">
      <c r="G20602"/>
      <c r="I20602" s="112"/>
    </row>
    <row r="20603" spans="7:9" x14ac:dyDescent="0.25">
      <c r="G20603"/>
      <c r="I20603" s="112"/>
    </row>
    <row r="20604" spans="7:9" x14ac:dyDescent="0.25">
      <c r="G20604"/>
      <c r="I20604" s="112"/>
    </row>
    <row r="20605" spans="7:9" x14ac:dyDescent="0.25">
      <c r="G20605"/>
      <c r="I20605" s="112"/>
    </row>
    <row r="20606" spans="7:9" x14ac:dyDescent="0.25">
      <c r="G20606"/>
      <c r="I20606" s="112"/>
    </row>
    <row r="20607" spans="7:9" x14ac:dyDescent="0.25">
      <c r="G20607"/>
      <c r="I20607" s="112"/>
    </row>
    <row r="20608" spans="7:9" x14ac:dyDescent="0.25">
      <c r="G20608"/>
      <c r="I20608" s="112"/>
    </row>
    <row r="20609" spans="7:9" x14ac:dyDescent="0.25">
      <c r="G20609"/>
      <c r="I20609" s="112"/>
    </row>
    <row r="20610" spans="7:9" x14ac:dyDescent="0.25">
      <c r="G20610"/>
      <c r="I20610" s="112"/>
    </row>
    <row r="20611" spans="7:9" x14ac:dyDescent="0.25">
      <c r="G20611"/>
      <c r="I20611" s="112"/>
    </row>
    <row r="20612" spans="7:9" x14ac:dyDescent="0.25">
      <c r="G20612"/>
      <c r="I20612" s="112"/>
    </row>
    <row r="20613" spans="7:9" x14ac:dyDescent="0.25">
      <c r="G20613"/>
      <c r="I20613" s="112"/>
    </row>
    <row r="20614" spans="7:9" x14ac:dyDescent="0.25">
      <c r="G20614"/>
      <c r="I20614" s="112"/>
    </row>
    <row r="20615" spans="7:9" x14ac:dyDescent="0.25">
      <c r="G20615"/>
      <c r="I20615" s="112"/>
    </row>
    <row r="20616" spans="7:9" x14ac:dyDescent="0.25">
      <c r="G20616"/>
      <c r="I20616" s="112"/>
    </row>
    <row r="20617" spans="7:9" x14ac:dyDescent="0.25">
      <c r="G20617"/>
      <c r="I20617" s="112"/>
    </row>
    <row r="20618" spans="7:9" x14ac:dyDescent="0.25">
      <c r="G20618"/>
      <c r="I20618" s="112"/>
    </row>
    <row r="20619" spans="7:9" x14ac:dyDescent="0.25">
      <c r="G20619"/>
      <c r="I20619" s="112"/>
    </row>
    <row r="20620" spans="7:9" x14ac:dyDescent="0.25">
      <c r="G20620"/>
      <c r="I20620" s="112"/>
    </row>
    <row r="20621" spans="7:9" x14ac:dyDescent="0.25">
      <c r="G20621"/>
      <c r="I20621" s="112"/>
    </row>
    <row r="20622" spans="7:9" x14ac:dyDescent="0.25">
      <c r="G20622"/>
      <c r="I20622" s="112"/>
    </row>
    <row r="20623" spans="7:9" x14ac:dyDescent="0.25">
      <c r="G20623"/>
      <c r="I20623" s="112"/>
    </row>
    <row r="20624" spans="7:9" x14ac:dyDescent="0.25">
      <c r="G20624"/>
      <c r="I20624" s="112"/>
    </row>
    <row r="20625" spans="7:9" x14ac:dyDescent="0.25">
      <c r="G20625"/>
      <c r="I20625" s="112"/>
    </row>
    <row r="20626" spans="7:9" x14ac:dyDescent="0.25">
      <c r="G20626"/>
      <c r="I20626" s="112"/>
    </row>
    <row r="20627" spans="7:9" x14ac:dyDescent="0.25">
      <c r="G20627"/>
      <c r="I20627" s="112"/>
    </row>
    <row r="20628" spans="7:9" x14ac:dyDescent="0.25">
      <c r="G20628"/>
      <c r="I20628" s="112"/>
    </row>
    <row r="20629" spans="7:9" x14ac:dyDescent="0.25">
      <c r="G20629"/>
      <c r="I20629" s="112"/>
    </row>
    <row r="20630" spans="7:9" x14ac:dyDescent="0.25">
      <c r="G20630"/>
      <c r="I20630" s="112"/>
    </row>
    <row r="20631" spans="7:9" x14ac:dyDescent="0.25">
      <c r="G20631"/>
      <c r="I20631" s="112"/>
    </row>
    <row r="20632" spans="7:9" x14ac:dyDescent="0.25">
      <c r="G20632"/>
      <c r="I20632" s="112"/>
    </row>
    <row r="20633" spans="7:9" x14ac:dyDescent="0.25">
      <c r="G20633"/>
      <c r="I20633" s="112"/>
    </row>
    <row r="20634" spans="7:9" x14ac:dyDescent="0.25">
      <c r="G20634"/>
      <c r="I20634" s="112"/>
    </row>
    <row r="20635" spans="7:9" x14ac:dyDescent="0.25">
      <c r="G20635"/>
      <c r="I20635" s="112"/>
    </row>
    <row r="20636" spans="7:9" x14ac:dyDescent="0.25">
      <c r="G20636"/>
      <c r="I20636" s="112"/>
    </row>
    <row r="20637" spans="7:9" x14ac:dyDescent="0.25">
      <c r="G20637"/>
      <c r="I20637" s="112"/>
    </row>
    <row r="20638" spans="7:9" x14ac:dyDescent="0.25">
      <c r="G20638"/>
      <c r="I20638" s="112"/>
    </row>
    <row r="20639" spans="7:9" x14ac:dyDescent="0.25">
      <c r="G20639"/>
      <c r="I20639" s="112"/>
    </row>
    <row r="20640" spans="7:9" x14ac:dyDescent="0.25">
      <c r="G20640"/>
      <c r="I20640" s="112"/>
    </row>
    <row r="20641" spans="7:9" x14ac:dyDescent="0.25">
      <c r="G20641"/>
      <c r="I20641" s="112"/>
    </row>
    <row r="20642" spans="7:9" x14ac:dyDescent="0.25">
      <c r="G20642"/>
      <c r="I20642" s="112"/>
    </row>
    <row r="20643" spans="7:9" x14ac:dyDescent="0.25">
      <c r="G20643"/>
      <c r="I20643" s="112"/>
    </row>
    <row r="20644" spans="7:9" x14ac:dyDescent="0.25">
      <c r="G20644"/>
      <c r="I20644" s="112"/>
    </row>
    <row r="20645" spans="7:9" x14ac:dyDescent="0.25">
      <c r="G20645"/>
      <c r="I20645" s="112"/>
    </row>
    <row r="20646" spans="7:9" x14ac:dyDescent="0.25">
      <c r="G20646"/>
      <c r="I20646" s="112"/>
    </row>
    <row r="20647" spans="7:9" x14ac:dyDescent="0.25">
      <c r="G20647"/>
      <c r="I20647" s="112"/>
    </row>
    <row r="20648" spans="7:9" x14ac:dyDescent="0.25">
      <c r="G20648"/>
      <c r="I20648" s="112"/>
    </row>
    <row r="20649" spans="7:9" x14ac:dyDescent="0.25">
      <c r="G20649"/>
      <c r="I20649" s="112"/>
    </row>
    <row r="20650" spans="7:9" x14ac:dyDescent="0.25">
      <c r="G20650"/>
      <c r="I20650" s="112"/>
    </row>
    <row r="20651" spans="7:9" x14ac:dyDescent="0.25">
      <c r="G20651"/>
      <c r="I20651" s="112"/>
    </row>
    <row r="20652" spans="7:9" x14ac:dyDescent="0.25">
      <c r="G20652"/>
      <c r="I20652" s="112"/>
    </row>
    <row r="20653" spans="7:9" x14ac:dyDescent="0.25">
      <c r="G20653"/>
      <c r="I20653" s="112"/>
    </row>
    <row r="20654" spans="7:9" x14ac:dyDescent="0.25">
      <c r="G20654"/>
      <c r="I20654" s="112"/>
    </row>
    <row r="20655" spans="7:9" x14ac:dyDescent="0.25">
      <c r="G20655"/>
      <c r="I20655" s="112"/>
    </row>
    <row r="20656" spans="7:9" x14ac:dyDescent="0.25">
      <c r="G20656"/>
      <c r="I20656" s="112"/>
    </row>
    <row r="20657" spans="7:9" x14ac:dyDescent="0.25">
      <c r="G20657"/>
      <c r="I20657" s="112"/>
    </row>
    <row r="20658" spans="7:9" x14ac:dyDescent="0.25">
      <c r="G20658"/>
      <c r="I20658" s="112"/>
    </row>
    <row r="20659" spans="7:9" x14ac:dyDescent="0.25">
      <c r="G20659"/>
      <c r="I20659" s="112"/>
    </row>
    <row r="20660" spans="7:9" x14ac:dyDescent="0.25">
      <c r="G20660"/>
      <c r="I20660" s="112"/>
    </row>
    <row r="20661" spans="7:9" x14ac:dyDescent="0.25">
      <c r="G20661"/>
      <c r="I20661" s="112"/>
    </row>
    <row r="20662" spans="7:9" x14ac:dyDescent="0.25">
      <c r="G20662"/>
      <c r="I20662" s="112"/>
    </row>
    <row r="20663" spans="7:9" x14ac:dyDescent="0.25">
      <c r="G20663"/>
      <c r="I20663" s="112"/>
    </row>
    <row r="20664" spans="7:9" x14ac:dyDescent="0.25">
      <c r="G20664"/>
      <c r="I20664" s="112"/>
    </row>
    <row r="20665" spans="7:9" x14ac:dyDescent="0.25">
      <c r="G20665"/>
      <c r="I20665" s="112"/>
    </row>
    <row r="20666" spans="7:9" x14ac:dyDescent="0.25">
      <c r="G20666"/>
      <c r="I20666" s="112"/>
    </row>
    <row r="20667" spans="7:9" x14ac:dyDescent="0.25">
      <c r="G20667"/>
      <c r="I20667" s="112"/>
    </row>
    <row r="20668" spans="7:9" x14ac:dyDescent="0.25">
      <c r="G20668"/>
      <c r="I20668" s="112"/>
    </row>
    <row r="20669" spans="7:9" x14ac:dyDescent="0.25">
      <c r="G20669"/>
      <c r="I20669" s="112"/>
    </row>
    <row r="20670" spans="7:9" x14ac:dyDescent="0.25">
      <c r="G20670"/>
      <c r="I20670" s="112"/>
    </row>
    <row r="20671" spans="7:9" x14ac:dyDescent="0.25">
      <c r="G20671"/>
      <c r="I20671" s="112"/>
    </row>
    <row r="20672" spans="7:9" x14ac:dyDescent="0.25">
      <c r="G20672"/>
      <c r="I20672" s="112"/>
    </row>
    <row r="20673" spans="7:9" x14ac:dyDescent="0.25">
      <c r="G20673"/>
      <c r="I20673" s="112"/>
    </row>
    <row r="20674" spans="7:9" x14ac:dyDescent="0.25">
      <c r="G20674"/>
      <c r="I20674" s="112"/>
    </row>
    <row r="20675" spans="7:9" x14ac:dyDescent="0.25">
      <c r="G20675"/>
      <c r="I20675" s="112"/>
    </row>
    <row r="20676" spans="7:9" x14ac:dyDescent="0.25">
      <c r="G20676"/>
      <c r="I20676" s="112"/>
    </row>
    <row r="20677" spans="7:9" x14ac:dyDescent="0.25">
      <c r="G20677"/>
      <c r="I20677" s="112"/>
    </row>
    <row r="20678" spans="7:9" x14ac:dyDescent="0.25">
      <c r="G20678"/>
      <c r="I20678" s="112"/>
    </row>
    <row r="20679" spans="7:9" x14ac:dyDescent="0.25">
      <c r="G20679"/>
      <c r="I20679" s="112"/>
    </row>
    <row r="20680" spans="7:9" x14ac:dyDescent="0.25">
      <c r="G20680"/>
      <c r="I20680" s="112"/>
    </row>
    <row r="20681" spans="7:9" x14ac:dyDescent="0.25">
      <c r="G20681"/>
      <c r="I20681" s="112"/>
    </row>
    <row r="20682" spans="7:9" x14ac:dyDescent="0.25">
      <c r="G20682"/>
      <c r="I20682" s="112"/>
    </row>
    <row r="20683" spans="7:9" x14ac:dyDescent="0.25">
      <c r="G20683"/>
      <c r="I20683" s="112"/>
    </row>
    <row r="20684" spans="7:9" x14ac:dyDescent="0.25">
      <c r="G20684"/>
      <c r="I20684" s="112"/>
    </row>
    <row r="20685" spans="7:9" x14ac:dyDescent="0.25">
      <c r="G20685"/>
      <c r="I20685" s="112"/>
    </row>
    <row r="20686" spans="7:9" x14ac:dyDescent="0.25">
      <c r="G20686"/>
      <c r="I20686" s="112"/>
    </row>
    <row r="20687" spans="7:9" x14ac:dyDescent="0.25">
      <c r="G20687"/>
      <c r="I20687" s="112"/>
    </row>
    <row r="20688" spans="7:9" x14ac:dyDescent="0.25">
      <c r="G20688"/>
      <c r="I20688" s="112"/>
    </row>
    <row r="20689" spans="7:9" x14ac:dyDescent="0.25">
      <c r="G20689"/>
      <c r="I20689" s="112"/>
    </row>
    <row r="20690" spans="7:9" x14ac:dyDescent="0.25">
      <c r="G20690"/>
      <c r="I20690" s="112"/>
    </row>
    <row r="20691" spans="7:9" x14ac:dyDescent="0.25">
      <c r="G20691"/>
      <c r="I20691" s="112"/>
    </row>
    <row r="20692" spans="7:9" x14ac:dyDescent="0.25">
      <c r="G20692"/>
      <c r="I20692" s="112"/>
    </row>
    <row r="20693" spans="7:9" x14ac:dyDescent="0.25">
      <c r="G20693"/>
      <c r="I20693" s="112"/>
    </row>
    <row r="20694" spans="7:9" x14ac:dyDescent="0.25">
      <c r="G20694"/>
      <c r="I20694" s="112"/>
    </row>
    <row r="20695" spans="7:9" x14ac:dyDescent="0.25">
      <c r="G20695"/>
      <c r="I20695" s="112"/>
    </row>
    <row r="20696" spans="7:9" x14ac:dyDescent="0.25">
      <c r="G20696"/>
      <c r="I20696" s="112"/>
    </row>
    <row r="20697" spans="7:9" x14ac:dyDescent="0.25">
      <c r="G20697"/>
      <c r="I20697" s="112"/>
    </row>
    <row r="20698" spans="7:9" x14ac:dyDescent="0.25">
      <c r="G20698"/>
      <c r="I20698" s="112"/>
    </row>
    <row r="20699" spans="7:9" x14ac:dyDescent="0.25">
      <c r="G20699"/>
      <c r="I20699" s="112"/>
    </row>
    <row r="20700" spans="7:9" x14ac:dyDescent="0.25">
      <c r="G20700"/>
      <c r="I20700" s="112"/>
    </row>
    <row r="20701" spans="7:9" x14ac:dyDescent="0.25">
      <c r="G20701"/>
      <c r="I20701" s="112"/>
    </row>
    <row r="20702" spans="7:9" x14ac:dyDescent="0.25">
      <c r="G20702"/>
      <c r="I20702" s="112"/>
    </row>
    <row r="20703" spans="7:9" x14ac:dyDescent="0.25">
      <c r="G20703"/>
      <c r="I20703" s="112"/>
    </row>
    <row r="20704" spans="7:9" x14ac:dyDescent="0.25">
      <c r="G20704"/>
      <c r="I20704" s="112"/>
    </row>
    <row r="20705" spans="7:9" x14ac:dyDescent="0.25">
      <c r="G20705"/>
      <c r="I20705" s="112"/>
    </row>
    <row r="20706" spans="7:9" x14ac:dyDescent="0.25">
      <c r="G20706"/>
      <c r="I20706" s="112"/>
    </row>
    <row r="20707" spans="7:9" x14ac:dyDescent="0.25">
      <c r="G20707"/>
      <c r="I20707" s="112"/>
    </row>
    <row r="20708" spans="7:9" x14ac:dyDescent="0.25">
      <c r="G20708"/>
      <c r="I20708" s="112"/>
    </row>
    <row r="20709" spans="7:9" x14ac:dyDescent="0.25">
      <c r="G20709"/>
      <c r="I20709" s="112"/>
    </row>
    <row r="20710" spans="7:9" x14ac:dyDescent="0.25">
      <c r="G20710"/>
      <c r="I20710" s="112"/>
    </row>
    <row r="20711" spans="7:9" x14ac:dyDescent="0.25">
      <c r="G20711"/>
      <c r="I20711" s="112"/>
    </row>
    <row r="20712" spans="7:9" x14ac:dyDescent="0.25">
      <c r="G20712"/>
      <c r="I20712" s="112"/>
    </row>
    <row r="20713" spans="7:9" x14ac:dyDescent="0.25">
      <c r="G20713"/>
      <c r="I20713" s="112"/>
    </row>
    <row r="20714" spans="7:9" x14ac:dyDescent="0.25">
      <c r="G20714"/>
      <c r="I20714" s="112"/>
    </row>
    <row r="20715" spans="7:9" x14ac:dyDescent="0.25">
      <c r="G20715"/>
      <c r="I20715" s="112"/>
    </row>
    <row r="20716" spans="7:9" x14ac:dyDescent="0.25">
      <c r="G20716"/>
      <c r="I20716" s="112"/>
    </row>
    <row r="20717" spans="7:9" x14ac:dyDescent="0.25">
      <c r="G20717"/>
      <c r="I20717" s="112"/>
    </row>
    <row r="20718" spans="7:9" x14ac:dyDescent="0.25">
      <c r="G20718"/>
      <c r="I20718" s="112"/>
    </row>
    <row r="20719" spans="7:9" x14ac:dyDescent="0.25">
      <c r="G20719"/>
      <c r="I20719" s="112"/>
    </row>
    <row r="20720" spans="7:9" x14ac:dyDescent="0.25">
      <c r="G20720"/>
      <c r="I20720" s="112"/>
    </row>
    <row r="20721" spans="7:9" x14ac:dyDescent="0.25">
      <c r="G20721"/>
      <c r="I20721" s="112"/>
    </row>
    <row r="20722" spans="7:9" x14ac:dyDescent="0.25">
      <c r="G20722"/>
      <c r="I20722" s="112"/>
    </row>
    <row r="20723" spans="7:9" x14ac:dyDescent="0.25">
      <c r="G20723"/>
      <c r="I20723" s="112"/>
    </row>
    <row r="20724" spans="7:9" x14ac:dyDescent="0.25">
      <c r="G20724"/>
      <c r="I20724" s="112"/>
    </row>
    <row r="20725" spans="7:9" x14ac:dyDescent="0.25">
      <c r="G20725"/>
      <c r="I20725" s="112"/>
    </row>
    <row r="20726" spans="7:9" x14ac:dyDescent="0.25">
      <c r="G20726"/>
      <c r="I20726" s="112"/>
    </row>
    <row r="20727" spans="7:9" x14ac:dyDescent="0.25">
      <c r="G20727"/>
      <c r="I20727" s="112"/>
    </row>
    <row r="20728" spans="7:9" x14ac:dyDescent="0.25">
      <c r="G20728"/>
      <c r="I20728" s="112"/>
    </row>
    <row r="20729" spans="7:9" x14ac:dyDescent="0.25">
      <c r="G20729"/>
      <c r="I20729" s="112"/>
    </row>
    <row r="20730" spans="7:9" x14ac:dyDescent="0.25">
      <c r="G20730"/>
      <c r="I20730" s="112"/>
    </row>
    <row r="20731" spans="7:9" x14ac:dyDescent="0.25">
      <c r="G20731"/>
      <c r="I20731" s="112"/>
    </row>
    <row r="20732" spans="7:9" x14ac:dyDescent="0.25">
      <c r="G20732"/>
      <c r="I20732" s="112"/>
    </row>
    <row r="20733" spans="7:9" x14ac:dyDescent="0.25">
      <c r="G20733"/>
      <c r="I20733" s="112"/>
    </row>
    <row r="20734" spans="7:9" x14ac:dyDescent="0.25">
      <c r="G20734"/>
      <c r="I20734" s="112"/>
    </row>
    <row r="20735" spans="7:9" x14ac:dyDescent="0.25">
      <c r="G20735"/>
      <c r="I20735" s="112"/>
    </row>
    <row r="20736" spans="7:9" x14ac:dyDescent="0.25">
      <c r="G20736"/>
      <c r="I20736" s="112"/>
    </row>
    <row r="20737" spans="7:9" x14ac:dyDescent="0.25">
      <c r="G20737"/>
      <c r="I20737" s="112"/>
    </row>
    <row r="20738" spans="7:9" x14ac:dyDescent="0.25">
      <c r="G20738"/>
      <c r="I20738" s="112"/>
    </row>
    <row r="20739" spans="7:9" x14ac:dyDescent="0.25">
      <c r="G20739"/>
      <c r="I20739" s="112"/>
    </row>
    <row r="20740" spans="7:9" x14ac:dyDescent="0.25">
      <c r="G20740"/>
      <c r="I20740" s="112"/>
    </row>
    <row r="20741" spans="7:9" x14ac:dyDescent="0.25">
      <c r="G20741"/>
      <c r="I20741" s="112"/>
    </row>
    <row r="20742" spans="7:9" x14ac:dyDescent="0.25">
      <c r="G20742"/>
      <c r="I20742" s="112"/>
    </row>
    <row r="20743" spans="7:9" x14ac:dyDescent="0.25">
      <c r="G20743"/>
      <c r="I20743" s="112"/>
    </row>
    <row r="20744" spans="7:9" x14ac:dyDescent="0.25">
      <c r="G20744"/>
      <c r="I20744" s="112"/>
    </row>
    <row r="20745" spans="7:9" x14ac:dyDescent="0.25">
      <c r="G20745"/>
      <c r="I20745" s="112"/>
    </row>
    <row r="20746" spans="7:9" x14ac:dyDescent="0.25">
      <c r="G20746"/>
      <c r="I20746" s="112"/>
    </row>
    <row r="20747" spans="7:9" x14ac:dyDescent="0.25">
      <c r="G20747"/>
      <c r="I20747" s="112"/>
    </row>
    <row r="20748" spans="7:9" x14ac:dyDescent="0.25">
      <c r="G20748"/>
      <c r="I20748" s="112"/>
    </row>
    <row r="20749" spans="7:9" x14ac:dyDescent="0.25">
      <c r="G20749"/>
      <c r="I20749" s="112"/>
    </row>
    <row r="20750" spans="7:9" x14ac:dyDescent="0.25">
      <c r="G20750"/>
      <c r="I20750" s="112"/>
    </row>
    <row r="20751" spans="7:9" x14ac:dyDescent="0.25">
      <c r="G20751"/>
      <c r="I20751" s="112"/>
    </row>
    <row r="20752" spans="7:9" x14ac:dyDescent="0.25">
      <c r="G20752"/>
      <c r="I20752" s="112"/>
    </row>
    <row r="20753" spans="7:9" x14ac:dyDescent="0.25">
      <c r="G20753"/>
      <c r="I20753" s="112"/>
    </row>
    <row r="20754" spans="7:9" x14ac:dyDescent="0.25">
      <c r="G20754"/>
      <c r="I20754" s="112"/>
    </row>
    <row r="20755" spans="7:9" x14ac:dyDescent="0.25">
      <c r="G20755"/>
      <c r="I20755" s="112"/>
    </row>
    <row r="20756" spans="7:9" x14ac:dyDescent="0.25">
      <c r="G20756"/>
      <c r="I20756" s="112"/>
    </row>
    <row r="20757" spans="7:9" x14ac:dyDescent="0.25">
      <c r="G20757"/>
      <c r="I20757" s="112"/>
    </row>
    <row r="20758" spans="7:9" x14ac:dyDescent="0.25">
      <c r="G20758"/>
      <c r="I20758" s="112"/>
    </row>
    <row r="20759" spans="7:9" x14ac:dyDescent="0.25">
      <c r="G20759"/>
      <c r="I20759" s="112"/>
    </row>
    <row r="20760" spans="7:9" x14ac:dyDescent="0.25">
      <c r="G20760"/>
      <c r="I20760" s="112"/>
    </row>
    <row r="20761" spans="7:9" x14ac:dyDescent="0.25">
      <c r="G20761"/>
      <c r="I20761" s="112"/>
    </row>
    <row r="20762" spans="7:9" x14ac:dyDescent="0.25">
      <c r="G20762"/>
      <c r="I20762" s="112"/>
    </row>
    <row r="20763" spans="7:9" x14ac:dyDescent="0.25">
      <c r="G20763"/>
      <c r="I20763" s="112"/>
    </row>
    <row r="20764" spans="7:9" x14ac:dyDescent="0.25">
      <c r="G20764"/>
      <c r="I20764" s="112"/>
    </row>
    <row r="20765" spans="7:9" x14ac:dyDescent="0.25">
      <c r="G20765"/>
      <c r="I20765" s="112"/>
    </row>
    <row r="20766" spans="7:9" x14ac:dyDescent="0.25">
      <c r="G20766"/>
      <c r="I20766" s="112"/>
    </row>
    <row r="20767" spans="7:9" x14ac:dyDescent="0.25">
      <c r="G20767"/>
      <c r="I20767" s="112"/>
    </row>
    <row r="20768" spans="7:9" x14ac:dyDescent="0.25">
      <c r="G20768"/>
      <c r="I20768" s="112"/>
    </row>
    <row r="20769" spans="7:9" x14ac:dyDescent="0.25">
      <c r="G20769"/>
      <c r="I20769" s="112"/>
    </row>
    <row r="20770" spans="7:9" x14ac:dyDescent="0.25">
      <c r="G20770"/>
      <c r="I20770" s="112"/>
    </row>
    <row r="20771" spans="7:9" x14ac:dyDescent="0.25">
      <c r="G20771"/>
      <c r="I20771" s="112"/>
    </row>
    <row r="20772" spans="7:9" x14ac:dyDescent="0.25">
      <c r="G20772"/>
      <c r="I20772" s="112"/>
    </row>
    <row r="20773" spans="7:9" x14ac:dyDescent="0.25">
      <c r="G20773"/>
      <c r="I20773" s="112"/>
    </row>
    <row r="20774" spans="7:9" x14ac:dyDescent="0.25">
      <c r="G20774"/>
      <c r="I20774" s="112"/>
    </row>
    <row r="20775" spans="7:9" x14ac:dyDescent="0.25">
      <c r="G20775"/>
      <c r="I20775" s="112"/>
    </row>
    <row r="20776" spans="7:9" x14ac:dyDescent="0.25">
      <c r="G20776"/>
      <c r="I20776" s="112"/>
    </row>
    <row r="20777" spans="7:9" x14ac:dyDescent="0.25">
      <c r="G20777"/>
      <c r="I20777" s="112"/>
    </row>
    <row r="20778" spans="7:9" x14ac:dyDescent="0.25">
      <c r="G20778"/>
      <c r="I20778" s="112"/>
    </row>
    <row r="20779" spans="7:9" x14ac:dyDescent="0.25">
      <c r="G20779"/>
      <c r="I20779" s="112"/>
    </row>
    <row r="20780" spans="7:9" x14ac:dyDescent="0.25">
      <c r="G20780"/>
      <c r="I20780" s="112"/>
    </row>
    <row r="20781" spans="7:9" x14ac:dyDescent="0.25">
      <c r="G20781"/>
      <c r="I20781" s="112"/>
    </row>
    <row r="20782" spans="7:9" x14ac:dyDescent="0.25">
      <c r="G20782"/>
      <c r="I20782" s="112"/>
    </row>
    <row r="20783" spans="7:9" x14ac:dyDescent="0.25">
      <c r="G20783"/>
      <c r="I20783" s="112"/>
    </row>
    <row r="20784" spans="7:9" x14ac:dyDescent="0.25">
      <c r="G20784"/>
      <c r="I20784" s="112"/>
    </row>
    <row r="20785" spans="7:9" x14ac:dyDescent="0.25">
      <c r="G20785"/>
      <c r="I20785" s="112"/>
    </row>
    <row r="20786" spans="7:9" x14ac:dyDescent="0.25">
      <c r="G20786"/>
      <c r="I20786" s="112"/>
    </row>
    <row r="20787" spans="7:9" x14ac:dyDescent="0.25">
      <c r="G20787"/>
      <c r="I20787" s="112"/>
    </row>
    <row r="20788" spans="7:9" x14ac:dyDescent="0.25">
      <c r="G20788"/>
      <c r="I20788" s="112"/>
    </row>
    <row r="20789" spans="7:9" x14ac:dyDescent="0.25">
      <c r="G20789"/>
      <c r="I20789" s="112"/>
    </row>
    <row r="20790" spans="7:9" x14ac:dyDescent="0.25">
      <c r="G20790"/>
      <c r="I20790" s="112"/>
    </row>
    <row r="20791" spans="7:9" x14ac:dyDescent="0.25">
      <c r="G20791"/>
      <c r="I20791" s="112"/>
    </row>
    <row r="20792" spans="7:9" x14ac:dyDescent="0.25">
      <c r="G20792"/>
      <c r="I20792" s="112"/>
    </row>
    <row r="20793" spans="7:9" x14ac:dyDescent="0.25">
      <c r="G20793"/>
      <c r="I20793" s="112"/>
    </row>
    <row r="20794" spans="7:9" x14ac:dyDescent="0.25">
      <c r="G20794"/>
      <c r="I20794" s="112"/>
    </row>
    <row r="20795" spans="7:9" x14ac:dyDescent="0.25">
      <c r="G20795"/>
      <c r="I20795" s="112"/>
    </row>
    <row r="20796" spans="7:9" x14ac:dyDescent="0.25">
      <c r="G20796"/>
      <c r="I20796" s="112"/>
    </row>
    <row r="20797" spans="7:9" x14ac:dyDescent="0.25">
      <c r="G20797"/>
      <c r="I20797" s="112"/>
    </row>
    <row r="20798" spans="7:9" x14ac:dyDescent="0.25">
      <c r="G20798"/>
      <c r="I20798" s="112"/>
    </row>
    <row r="20799" spans="7:9" x14ac:dyDescent="0.25">
      <c r="G20799"/>
      <c r="I20799" s="112"/>
    </row>
    <row r="20800" spans="7:9" x14ac:dyDescent="0.25">
      <c r="G20800"/>
      <c r="I20800" s="112"/>
    </row>
    <row r="20801" spans="7:9" x14ac:dyDescent="0.25">
      <c r="G20801"/>
      <c r="I20801" s="112"/>
    </row>
    <row r="20802" spans="7:9" x14ac:dyDescent="0.25">
      <c r="G20802"/>
      <c r="I20802" s="112"/>
    </row>
    <row r="20803" spans="7:9" x14ac:dyDescent="0.25">
      <c r="G20803"/>
      <c r="I20803" s="112"/>
    </row>
    <row r="20804" spans="7:9" x14ac:dyDescent="0.25">
      <c r="G20804"/>
      <c r="I20804" s="112"/>
    </row>
    <row r="20805" spans="7:9" x14ac:dyDescent="0.25">
      <c r="G20805"/>
      <c r="I20805" s="112"/>
    </row>
    <row r="20806" spans="7:9" x14ac:dyDescent="0.25">
      <c r="G20806"/>
      <c r="I20806" s="112"/>
    </row>
    <row r="20807" spans="7:9" x14ac:dyDescent="0.25">
      <c r="G20807"/>
      <c r="I20807" s="112"/>
    </row>
    <row r="20808" spans="7:9" x14ac:dyDescent="0.25">
      <c r="G20808"/>
      <c r="I20808" s="112"/>
    </row>
    <row r="20809" spans="7:9" x14ac:dyDescent="0.25">
      <c r="G20809"/>
      <c r="I20809" s="112"/>
    </row>
    <row r="20810" spans="7:9" x14ac:dyDescent="0.25">
      <c r="G20810"/>
      <c r="I20810" s="112"/>
    </row>
    <row r="20811" spans="7:9" x14ac:dyDescent="0.25">
      <c r="G20811"/>
      <c r="I20811" s="112"/>
    </row>
    <row r="20812" spans="7:9" x14ac:dyDescent="0.25">
      <c r="G20812"/>
      <c r="I20812" s="112"/>
    </row>
    <row r="20813" spans="7:9" x14ac:dyDescent="0.25">
      <c r="G20813"/>
      <c r="I20813" s="112"/>
    </row>
    <row r="20814" spans="7:9" x14ac:dyDescent="0.25">
      <c r="G20814"/>
      <c r="I20814" s="112"/>
    </row>
    <row r="20815" spans="7:9" x14ac:dyDescent="0.25">
      <c r="G20815"/>
      <c r="I20815" s="112"/>
    </row>
    <row r="20816" spans="7:9" x14ac:dyDescent="0.25">
      <c r="G20816"/>
      <c r="I20816" s="112"/>
    </row>
    <row r="20817" spans="7:9" x14ac:dyDescent="0.25">
      <c r="G20817"/>
      <c r="I20817" s="112"/>
    </row>
    <row r="20818" spans="7:9" x14ac:dyDescent="0.25">
      <c r="G20818"/>
      <c r="I20818" s="112"/>
    </row>
    <row r="20819" spans="7:9" x14ac:dyDescent="0.25">
      <c r="G20819"/>
      <c r="I20819" s="112"/>
    </row>
    <row r="20820" spans="7:9" x14ac:dyDescent="0.25">
      <c r="G20820"/>
      <c r="I20820" s="112"/>
    </row>
    <row r="20821" spans="7:9" x14ac:dyDescent="0.25">
      <c r="G20821"/>
      <c r="I20821" s="112"/>
    </row>
    <row r="20822" spans="7:9" x14ac:dyDescent="0.25">
      <c r="G20822"/>
      <c r="I20822" s="112"/>
    </row>
    <row r="20823" spans="7:9" x14ac:dyDescent="0.25">
      <c r="G20823"/>
      <c r="I20823" s="112"/>
    </row>
    <row r="20824" spans="7:9" x14ac:dyDescent="0.25">
      <c r="G20824"/>
      <c r="I20824" s="112"/>
    </row>
    <row r="20825" spans="7:9" x14ac:dyDescent="0.25">
      <c r="G20825"/>
      <c r="I20825" s="112"/>
    </row>
    <row r="20826" spans="7:9" x14ac:dyDescent="0.25">
      <c r="G20826"/>
      <c r="I20826" s="112"/>
    </row>
    <row r="20827" spans="7:9" x14ac:dyDescent="0.25">
      <c r="G20827"/>
      <c r="I20827" s="112"/>
    </row>
    <row r="20828" spans="7:9" x14ac:dyDescent="0.25">
      <c r="G20828"/>
      <c r="I20828" s="112"/>
    </row>
    <row r="20829" spans="7:9" x14ac:dyDescent="0.25">
      <c r="G20829"/>
      <c r="I20829" s="112"/>
    </row>
    <row r="20830" spans="7:9" x14ac:dyDescent="0.25">
      <c r="G20830"/>
      <c r="I20830" s="112"/>
    </row>
    <row r="20831" spans="7:9" x14ac:dyDescent="0.25">
      <c r="G20831"/>
      <c r="I20831" s="112"/>
    </row>
    <row r="20832" spans="7:9" x14ac:dyDescent="0.25">
      <c r="G20832"/>
      <c r="I20832" s="112"/>
    </row>
    <row r="20833" spans="7:9" x14ac:dyDescent="0.25">
      <c r="G20833"/>
      <c r="I20833" s="112"/>
    </row>
    <row r="20834" spans="7:9" x14ac:dyDescent="0.25">
      <c r="G20834"/>
      <c r="I20834" s="112"/>
    </row>
    <row r="20835" spans="7:9" x14ac:dyDescent="0.25">
      <c r="G20835"/>
      <c r="I20835" s="112"/>
    </row>
    <row r="20836" spans="7:9" x14ac:dyDescent="0.25">
      <c r="G20836"/>
      <c r="I20836" s="112"/>
    </row>
    <row r="20837" spans="7:9" x14ac:dyDescent="0.25">
      <c r="G20837"/>
      <c r="I20837" s="112"/>
    </row>
    <row r="20838" spans="7:9" x14ac:dyDescent="0.25">
      <c r="G20838"/>
      <c r="I20838" s="112"/>
    </row>
    <row r="20839" spans="7:9" x14ac:dyDescent="0.25">
      <c r="G20839"/>
      <c r="I20839" s="112"/>
    </row>
    <row r="20840" spans="7:9" x14ac:dyDescent="0.25">
      <c r="G20840"/>
      <c r="I20840" s="112"/>
    </row>
    <row r="20841" spans="7:9" x14ac:dyDescent="0.25">
      <c r="G20841"/>
      <c r="I20841" s="112"/>
    </row>
    <row r="20842" spans="7:9" x14ac:dyDescent="0.25">
      <c r="G20842"/>
      <c r="I20842" s="112"/>
    </row>
    <row r="20843" spans="7:9" x14ac:dyDescent="0.25">
      <c r="G20843"/>
      <c r="I20843" s="112"/>
    </row>
    <row r="20844" spans="7:9" x14ac:dyDescent="0.25">
      <c r="G20844"/>
      <c r="I20844" s="112"/>
    </row>
    <row r="20845" spans="7:9" x14ac:dyDescent="0.25">
      <c r="G20845"/>
      <c r="I20845" s="112"/>
    </row>
    <row r="20846" spans="7:9" x14ac:dyDescent="0.25">
      <c r="G20846"/>
      <c r="I20846" s="112"/>
    </row>
    <row r="20847" spans="7:9" x14ac:dyDescent="0.25">
      <c r="G20847"/>
      <c r="I20847" s="112"/>
    </row>
    <row r="20848" spans="7:9" x14ac:dyDescent="0.25">
      <c r="G20848"/>
      <c r="I20848" s="112"/>
    </row>
    <row r="20849" spans="7:9" x14ac:dyDescent="0.25">
      <c r="G20849"/>
      <c r="I20849" s="112"/>
    </row>
    <row r="20850" spans="7:9" x14ac:dyDescent="0.25">
      <c r="G20850"/>
      <c r="I20850" s="112"/>
    </row>
    <row r="20851" spans="7:9" x14ac:dyDescent="0.25">
      <c r="G20851"/>
      <c r="I20851" s="112"/>
    </row>
    <row r="20852" spans="7:9" x14ac:dyDescent="0.25">
      <c r="G20852"/>
      <c r="I20852" s="112"/>
    </row>
    <row r="20853" spans="7:9" x14ac:dyDescent="0.25">
      <c r="G20853"/>
      <c r="I20853" s="112"/>
    </row>
    <row r="20854" spans="7:9" x14ac:dyDescent="0.25">
      <c r="G20854"/>
      <c r="I20854" s="112"/>
    </row>
    <row r="20855" spans="7:9" x14ac:dyDescent="0.25">
      <c r="G20855"/>
      <c r="I20855" s="112"/>
    </row>
    <row r="20856" spans="7:9" x14ac:dyDescent="0.25">
      <c r="G20856"/>
      <c r="I20856" s="112"/>
    </row>
    <row r="20857" spans="7:9" x14ac:dyDescent="0.25">
      <c r="G20857"/>
      <c r="I20857" s="112"/>
    </row>
    <row r="20858" spans="7:9" x14ac:dyDescent="0.25">
      <c r="G20858"/>
      <c r="I20858" s="112"/>
    </row>
    <row r="20859" spans="7:9" x14ac:dyDescent="0.25">
      <c r="G20859"/>
      <c r="I20859" s="112"/>
    </row>
    <row r="20860" spans="7:9" x14ac:dyDescent="0.25">
      <c r="G20860"/>
      <c r="I20860" s="112"/>
    </row>
    <row r="20861" spans="7:9" x14ac:dyDescent="0.25">
      <c r="G20861"/>
      <c r="I20861" s="112"/>
    </row>
    <row r="20862" spans="7:9" x14ac:dyDescent="0.25">
      <c r="G20862"/>
      <c r="I20862" s="112"/>
    </row>
    <row r="20863" spans="7:9" x14ac:dyDescent="0.25">
      <c r="G20863"/>
      <c r="I20863" s="112"/>
    </row>
    <row r="20864" spans="7:9" x14ac:dyDescent="0.25">
      <c r="G20864"/>
      <c r="I20864" s="112"/>
    </row>
    <row r="20865" spans="7:9" x14ac:dyDescent="0.25">
      <c r="G20865"/>
      <c r="I20865" s="112"/>
    </row>
    <row r="20866" spans="7:9" x14ac:dyDescent="0.25">
      <c r="G20866"/>
      <c r="I20866" s="112"/>
    </row>
    <row r="20867" spans="7:9" x14ac:dyDescent="0.25">
      <c r="G20867"/>
      <c r="I20867" s="112"/>
    </row>
    <row r="20868" spans="7:9" x14ac:dyDescent="0.25">
      <c r="G20868"/>
      <c r="I20868" s="112"/>
    </row>
    <row r="20869" spans="7:9" x14ac:dyDescent="0.25">
      <c r="G20869"/>
      <c r="I20869" s="112"/>
    </row>
    <row r="20870" spans="7:9" x14ac:dyDescent="0.25">
      <c r="G20870"/>
      <c r="I20870" s="112"/>
    </row>
    <row r="20871" spans="7:9" x14ac:dyDescent="0.25">
      <c r="G20871"/>
      <c r="I20871" s="112"/>
    </row>
    <row r="20872" spans="7:9" x14ac:dyDescent="0.25">
      <c r="G20872"/>
      <c r="I20872" s="112"/>
    </row>
    <row r="20873" spans="7:9" x14ac:dyDescent="0.25">
      <c r="G20873"/>
      <c r="I20873" s="112"/>
    </row>
    <row r="20874" spans="7:9" x14ac:dyDescent="0.25">
      <c r="G20874"/>
      <c r="I20874" s="112"/>
    </row>
    <row r="20875" spans="7:9" x14ac:dyDescent="0.25">
      <c r="G20875"/>
      <c r="I20875" s="112"/>
    </row>
    <row r="20876" spans="7:9" x14ac:dyDescent="0.25">
      <c r="G20876"/>
      <c r="I20876" s="112"/>
    </row>
    <row r="20877" spans="7:9" x14ac:dyDescent="0.25">
      <c r="G20877"/>
      <c r="I20877" s="112"/>
    </row>
    <row r="20878" spans="7:9" x14ac:dyDescent="0.25">
      <c r="G20878"/>
      <c r="I20878" s="112"/>
    </row>
    <row r="20879" spans="7:9" x14ac:dyDescent="0.25">
      <c r="G20879"/>
      <c r="I20879" s="112"/>
    </row>
    <row r="20880" spans="7:9" x14ac:dyDescent="0.25">
      <c r="G20880"/>
      <c r="I20880" s="112"/>
    </row>
    <row r="20881" spans="7:9" x14ac:dyDescent="0.25">
      <c r="G20881"/>
      <c r="I20881" s="112"/>
    </row>
    <row r="20882" spans="7:9" x14ac:dyDescent="0.25">
      <c r="G20882"/>
      <c r="I20882" s="112"/>
    </row>
    <row r="20883" spans="7:9" x14ac:dyDescent="0.25">
      <c r="G20883"/>
      <c r="I20883" s="112"/>
    </row>
    <row r="20884" spans="7:9" x14ac:dyDescent="0.25">
      <c r="G20884"/>
      <c r="I20884" s="112"/>
    </row>
    <row r="20885" spans="7:9" x14ac:dyDescent="0.25">
      <c r="G20885"/>
      <c r="I20885" s="112"/>
    </row>
    <row r="20886" spans="7:9" x14ac:dyDescent="0.25">
      <c r="G20886"/>
      <c r="I20886" s="112"/>
    </row>
    <row r="20887" spans="7:9" x14ac:dyDescent="0.25">
      <c r="G20887"/>
      <c r="I20887" s="112"/>
    </row>
    <row r="20888" spans="7:9" x14ac:dyDescent="0.25">
      <c r="G20888"/>
      <c r="I20888" s="112"/>
    </row>
    <row r="20889" spans="7:9" x14ac:dyDescent="0.25">
      <c r="G20889"/>
      <c r="I20889" s="112"/>
    </row>
    <row r="20890" spans="7:9" x14ac:dyDescent="0.25">
      <c r="G20890"/>
      <c r="I20890" s="112"/>
    </row>
    <row r="20891" spans="7:9" x14ac:dyDescent="0.25">
      <c r="G20891"/>
      <c r="I20891" s="112"/>
    </row>
    <row r="20892" spans="7:9" x14ac:dyDescent="0.25">
      <c r="G20892"/>
      <c r="I20892" s="112"/>
    </row>
    <row r="20893" spans="7:9" x14ac:dyDescent="0.25">
      <c r="G20893"/>
      <c r="I20893" s="112"/>
    </row>
    <row r="20894" spans="7:9" x14ac:dyDescent="0.25">
      <c r="G20894"/>
      <c r="I20894" s="112"/>
    </row>
    <row r="20895" spans="7:9" x14ac:dyDescent="0.25">
      <c r="G20895"/>
      <c r="I20895" s="112"/>
    </row>
    <row r="20896" spans="7:9" x14ac:dyDescent="0.25">
      <c r="G20896"/>
      <c r="I20896" s="112"/>
    </row>
    <row r="20897" spans="7:9" x14ac:dyDescent="0.25">
      <c r="G20897"/>
      <c r="I20897" s="112"/>
    </row>
    <row r="20898" spans="7:9" x14ac:dyDescent="0.25">
      <c r="G20898"/>
      <c r="I20898" s="112"/>
    </row>
    <row r="20899" spans="7:9" x14ac:dyDescent="0.25">
      <c r="G20899"/>
      <c r="I20899" s="112"/>
    </row>
    <row r="20900" spans="7:9" x14ac:dyDescent="0.25">
      <c r="G20900"/>
      <c r="I20900" s="112"/>
    </row>
    <row r="20901" spans="7:9" x14ac:dyDescent="0.25">
      <c r="G20901"/>
      <c r="I20901" s="112"/>
    </row>
    <row r="20902" spans="7:9" x14ac:dyDescent="0.25">
      <c r="G20902"/>
      <c r="I20902" s="112"/>
    </row>
    <row r="20903" spans="7:9" x14ac:dyDescent="0.25">
      <c r="G20903"/>
      <c r="I20903" s="112"/>
    </row>
    <row r="20904" spans="7:9" x14ac:dyDescent="0.25">
      <c r="G20904"/>
      <c r="I20904" s="112"/>
    </row>
    <row r="20905" spans="7:9" x14ac:dyDescent="0.25">
      <c r="G20905"/>
      <c r="I20905" s="112"/>
    </row>
    <row r="20906" spans="7:9" x14ac:dyDescent="0.25">
      <c r="G20906"/>
      <c r="I20906" s="112"/>
    </row>
    <row r="20907" spans="7:9" x14ac:dyDescent="0.25">
      <c r="G20907"/>
      <c r="I20907" s="112"/>
    </row>
    <row r="20908" spans="7:9" x14ac:dyDescent="0.25">
      <c r="G20908"/>
      <c r="I20908" s="112"/>
    </row>
    <row r="20909" spans="7:9" x14ac:dyDescent="0.25">
      <c r="G20909"/>
      <c r="I20909" s="112"/>
    </row>
    <row r="20910" spans="7:9" x14ac:dyDescent="0.25">
      <c r="G20910"/>
      <c r="I20910" s="112"/>
    </row>
    <row r="20911" spans="7:9" x14ac:dyDescent="0.25">
      <c r="G20911"/>
      <c r="I20911" s="112"/>
    </row>
    <row r="20912" spans="7:9" x14ac:dyDescent="0.25">
      <c r="G20912"/>
      <c r="I20912" s="112"/>
    </row>
    <row r="20913" spans="7:9" x14ac:dyDescent="0.25">
      <c r="G20913"/>
      <c r="I20913" s="112"/>
    </row>
    <row r="20914" spans="7:9" x14ac:dyDescent="0.25">
      <c r="G20914"/>
      <c r="I20914" s="112"/>
    </row>
    <row r="20915" spans="7:9" x14ac:dyDescent="0.25">
      <c r="G20915"/>
      <c r="I20915" s="112"/>
    </row>
    <row r="20916" spans="7:9" x14ac:dyDescent="0.25">
      <c r="G20916"/>
      <c r="I20916" s="112"/>
    </row>
    <row r="20917" spans="7:9" x14ac:dyDescent="0.25">
      <c r="G20917"/>
      <c r="I20917" s="112"/>
    </row>
    <row r="20918" spans="7:9" x14ac:dyDescent="0.25">
      <c r="G20918"/>
      <c r="I20918" s="112"/>
    </row>
    <row r="20919" spans="7:9" x14ac:dyDescent="0.25">
      <c r="G20919"/>
      <c r="I20919" s="112"/>
    </row>
    <row r="20920" spans="7:9" x14ac:dyDescent="0.25">
      <c r="G20920"/>
      <c r="I20920" s="112"/>
    </row>
    <row r="20921" spans="7:9" x14ac:dyDescent="0.25">
      <c r="G20921"/>
      <c r="I20921" s="112"/>
    </row>
    <row r="20922" spans="7:9" x14ac:dyDescent="0.25">
      <c r="G20922"/>
      <c r="I20922" s="112"/>
    </row>
    <row r="20923" spans="7:9" x14ac:dyDescent="0.25">
      <c r="G20923"/>
      <c r="I20923" s="112"/>
    </row>
    <row r="20924" spans="7:9" x14ac:dyDescent="0.25">
      <c r="G20924"/>
      <c r="I20924" s="112"/>
    </row>
    <row r="20925" spans="7:9" x14ac:dyDescent="0.25">
      <c r="G20925"/>
      <c r="I20925" s="112"/>
    </row>
    <row r="20926" spans="7:9" x14ac:dyDescent="0.25">
      <c r="G20926"/>
      <c r="I20926" s="112"/>
    </row>
    <row r="20927" spans="7:9" x14ac:dyDescent="0.25">
      <c r="G20927"/>
      <c r="I20927" s="112"/>
    </row>
    <row r="20928" spans="7:9" x14ac:dyDescent="0.25">
      <c r="G20928"/>
      <c r="I20928" s="112"/>
    </row>
    <row r="20929" spans="7:9" x14ac:dyDescent="0.25">
      <c r="G20929"/>
      <c r="I20929" s="112"/>
    </row>
    <row r="20930" spans="7:9" x14ac:dyDescent="0.25">
      <c r="G20930"/>
      <c r="I20930" s="112"/>
    </row>
    <row r="20931" spans="7:9" x14ac:dyDescent="0.25">
      <c r="G20931"/>
      <c r="I20931" s="112"/>
    </row>
    <row r="20932" spans="7:9" x14ac:dyDescent="0.25">
      <c r="G20932"/>
      <c r="I20932" s="112"/>
    </row>
    <row r="20933" spans="7:9" x14ac:dyDescent="0.25">
      <c r="G20933"/>
      <c r="I20933" s="112"/>
    </row>
    <row r="20934" spans="7:9" x14ac:dyDescent="0.25">
      <c r="G20934"/>
      <c r="I20934" s="112"/>
    </row>
    <row r="20935" spans="7:9" x14ac:dyDescent="0.25">
      <c r="G20935"/>
      <c r="I20935" s="112"/>
    </row>
    <row r="20936" spans="7:9" x14ac:dyDescent="0.25">
      <c r="G20936"/>
      <c r="I20936" s="112"/>
    </row>
    <row r="20937" spans="7:9" x14ac:dyDescent="0.25">
      <c r="G20937"/>
      <c r="I20937" s="112"/>
    </row>
    <row r="20938" spans="7:9" x14ac:dyDescent="0.25">
      <c r="G20938"/>
      <c r="I20938" s="112"/>
    </row>
    <row r="20939" spans="7:9" x14ac:dyDescent="0.25">
      <c r="G20939"/>
      <c r="I20939" s="112"/>
    </row>
    <row r="20940" spans="7:9" x14ac:dyDescent="0.25">
      <c r="G20940"/>
      <c r="I20940" s="112"/>
    </row>
    <row r="20941" spans="7:9" x14ac:dyDescent="0.25">
      <c r="G20941"/>
      <c r="I20941" s="112"/>
    </row>
    <row r="20942" spans="7:9" x14ac:dyDescent="0.25">
      <c r="G20942"/>
      <c r="I20942" s="112"/>
    </row>
    <row r="20943" spans="7:9" x14ac:dyDescent="0.25">
      <c r="G20943"/>
      <c r="I20943" s="112"/>
    </row>
    <row r="20944" spans="7:9" x14ac:dyDescent="0.25">
      <c r="G20944"/>
      <c r="I20944" s="112"/>
    </row>
    <row r="20945" spans="7:9" x14ac:dyDescent="0.25">
      <c r="G20945"/>
      <c r="I20945" s="112"/>
    </row>
    <row r="20946" spans="7:9" x14ac:dyDescent="0.25">
      <c r="G20946"/>
      <c r="I20946" s="112"/>
    </row>
    <row r="20947" spans="7:9" x14ac:dyDescent="0.25">
      <c r="G20947"/>
      <c r="I20947" s="112"/>
    </row>
    <row r="20948" spans="7:9" x14ac:dyDescent="0.25">
      <c r="G20948"/>
      <c r="I20948" s="112"/>
    </row>
    <row r="20949" spans="7:9" x14ac:dyDescent="0.25">
      <c r="G20949"/>
      <c r="I20949" s="112"/>
    </row>
    <row r="20950" spans="7:9" x14ac:dyDescent="0.25">
      <c r="G20950"/>
      <c r="I20950" s="112"/>
    </row>
    <row r="20951" spans="7:9" x14ac:dyDescent="0.25">
      <c r="G20951"/>
      <c r="I20951" s="112"/>
    </row>
    <row r="20952" spans="7:9" x14ac:dyDescent="0.25">
      <c r="G20952"/>
      <c r="I20952" s="112"/>
    </row>
    <row r="20953" spans="7:9" x14ac:dyDescent="0.25">
      <c r="G20953"/>
      <c r="I20953" s="112"/>
    </row>
    <row r="20954" spans="7:9" x14ac:dyDescent="0.25">
      <c r="G20954"/>
      <c r="I20954" s="112"/>
    </row>
    <row r="20955" spans="7:9" x14ac:dyDescent="0.25">
      <c r="G20955"/>
      <c r="I20955" s="112"/>
    </row>
    <row r="20956" spans="7:9" x14ac:dyDescent="0.25">
      <c r="G20956"/>
      <c r="I20956" s="112"/>
    </row>
    <row r="20957" spans="7:9" x14ac:dyDescent="0.25">
      <c r="G20957"/>
      <c r="I20957" s="112"/>
    </row>
    <row r="20958" spans="7:9" x14ac:dyDescent="0.25">
      <c r="G20958"/>
      <c r="I20958" s="112"/>
    </row>
    <row r="20959" spans="7:9" x14ac:dyDescent="0.25">
      <c r="G20959"/>
      <c r="I20959" s="112"/>
    </row>
    <row r="20960" spans="7:9" x14ac:dyDescent="0.25">
      <c r="G20960"/>
      <c r="I20960" s="112"/>
    </row>
    <row r="20961" spans="7:9" x14ac:dyDescent="0.25">
      <c r="G20961"/>
      <c r="I20961" s="112"/>
    </row>
    <row r="20962" spans="7:9" x14ac:dyDescent="0.25">
      <c r="G20962"/>
      <c r="I20962" s="112"/>
    </row>
    <row r="20963" spans="7:9" x14ac:dyDescent="0.25">
      <c r="G20963"/>
      <c r="I20963" s="112"/>
    </row>
    <row r="20964" spans="7:9" x14ac:dyDescent="0.25">
      <c r="G20964"/>
      <c r="I20964" s="112"/>
    </row>
    <row r="20965" spans="7:9" x14ac:dyDescent="0.25">
      <c r="G20965"/>
      <c r="I20965" s="112"/>
    </row>
    <row r="20966" spans="7:9" x14ac:dyDescent="0.25">
      <c r="G20966"/>
      <c r="I20966" s="112"/>
    </row>
    <row r="20967" spans="7:9" x14ac:dyDescent="0.25">
      <c r="G20967"/>
      <c r="I20967" s="112"/>
    </row>
    <row r="20968" spans="7:9" x14ac:dyDescent="0.25">
      <c r="G20968"/>
      <c r="I20968" s="112"/>
    </row>
    <row r="20969" spans="7:9" x14ac:dyDescent="0.25">
      <c r="G20969"/>
      <c r="I20969" s="112"/>
    </row>
    <row r="20970" spans="7:9" x14ac:dyDescent="0.25">
      <c r="G20970"/>
      <c r="I20970" s="112"/>
    </row>
    <row r="20971" spans="7:9" x14ac:dyDescent="0.25">
      <c r="G20971"/>
      <c r="I20971" s="112"/>
    </row>
    <row r="20972" spans="7:9" x14ac:dyDescent="0.25">
      <c r="G20972"/>
      <c r="I20972" s="112"/>
    </row>
    <row r="20973" spans="7:9" x14ac:dyDescent="0.25">
      <c r="G20973"/>
      <c r="I20973" s="112"/>
    </row>
    <row r="20974" spans="7:9" x14ac:dyDescent="0.25">
      <c r="G20974"/>
      <c r="I20974" s="112"/>
    </row>
    <row r="20975" spans="7:9" x14ac:dyDescent="0.25">
      <c r="G20975"/>
      <c r="I20975" s="112"/>
    </row>
    <row r="20976" spans="7:9" x14ac:dyDescent="0.25">
      <c r="G20976"/>
      <c r="I20976" s="112"/>
    </row>
    <row r="20977" spans="7:9" x14ac:dyDescent="0.25">
      <c r="G20977"/>
      <c r="I20977" s="112"/>
    </row>
    <row r="20978" spans="7:9" x14ac:dyDescent="0.25">
      <c r="G20978"/>
      <c r="I20978" s="112"/>
    </row>
    <row r="20979" spans="7:9" x14ac:dyDescent="0.25">
      <c r="G20979"/>
      <c r="I20979" s="112"/>
    </row>
    <row r="20980" spans="7:9" x14ac:dyDescent="0.25">
      <c r="G20980"/>
      <c r="I20980" s="112"/>
    </row>
    <row r="20981" spans="7:9" x14ac:dyDescent="0.25">
      <c r="G20981"/>
      <c r="I20981" s="112"/>
    </row>
    <row r="20982" spans="7:9" x14ac:dyDescent="0.25">
      <c r="G20982"/>
      <c r="I20982" s="112"/>
    </row>
    <row r="20983" spans="7:9" x14ac:dyDescent="0.25">
      <c r="G20983"/>
      <c r="I20983" s="112"/>
    </row>
    <row r="20984" spans="7:9" x14ac:dyDescent="0.25">
      <c r="G20984"/>
      <c r="I20984" s="112"/>
    </row>
    <row r="20985" spans="7:9" x14ac:dyDescent="0.25">
      <c r="G20985"/>
      <c r="I20985" s="112"/>
    </row>
    <row r="20986" spans="7:9" x14ac:dyDescent="0.25">
      <c r="G20986"/>
      <c r="I20986" s="112"/>
    </row>
    <row r="20987" spans="7:9" x14ac:dyDescent="0.25">
      <c r="G20987"/>
      <c r="I20987" s="112"/>
    </row>
    <row r="20988" spans="7:9" x14ac:dyDescent="0.25">
      <c r="G20988"/>
      <c r="I20988" s="112"/>
    </row>
    <row r="20989" spans="7:9" x14ac:dyDescent="0.25">
      <c r="G20989"/>
      <c r="I20989" s="112"/>
    </row>
    <row r="20990" spans="7:9" x14ac:dyDescent="0.25">
      <c r="G20990"/>
      <c r="I20990" s="112"/>
    </row>
    <row r="20991" spans="7:9" x14ac:dyDescent="0.25">
      <c r="G20991"/>
      <c r="I20991" s="112"/>
    </row>
    <row r="20992" spans="7:9" x14ac:dyDescent="0.25">
      <c r="G20992"/>
      <c r="I20992" s="112"/>
    </row>
    <row r="20993" spans="7:9" x14ac:dyDescent="0.25">
      <c r="G20993"/>
      <c r="I20993" s="112"/>
    </row>
    <row r="20994" spans="7:9" x14ac:dyDescent="0.25">
      <c r="G20994"/>
      <c r="I20994" s="112"/>
    </row>
    <row r="20995" spans="7:9" x14ac:dyDescent="0.25">
      <c r="G20995"/>
      <c r="I20995" s="112"/>
    </row>
    <row r="20996" spans="7:9" x14ac:dyDescent="0.25">
      <c r="G20996"/>
      <c r="I20996" s="112"/>
    </row>
    <row r="20997" spans="7:9" x14ac:dyDescent="0.25">
      <c r="G20997"/>
      <c r="I20997" s="112"/>
    </row>
    <row r="20998" spans="7:9" x14ac:dyDescent="0.25">
      <c r="G20998"/>
      <c r="I20998" s="112"/>
    </row>
    <row r="20999" spans="7:9" x14ac:dyDescent="0.25">
      <c r="G20999"/>
      <c r="I20999" s="112"/>
    </row>
    <row r="21000" spans="7:9" x14ac:dyDescent="0.25">
      <c r="G21000"/>
      <c r="I21000" s="112"/>
    </row>
    <row r="21001" spans="7:9" x14ac:dyDescent="0.25">
      <c r="G21001"/>
      <c r="I21001" s="112"/>
    </row>
    <row r="21002" spans="7:9" x14ac:dyDescent="0.25">
      <c r="G21002"/>
      <c r="I21002" s="112"/>
    </row>
    <row r="21003" spans="7:9" x14ac:dyDescent="0.25">
      <c r="G21003"/>
      <c r="I21003" s="112"/>
    </row>
    <row r="21004" spans="7:9" x14ac:dyDescent="0.25">
      <c r="G21004"/>
      <c r="I21004" s="112"/>
    </row>
    <row r="21005" spans="7:9" x14ac:dyDescent="0.25">
      <c r="G21005"/>
      <c r="I21005" s="112"/>
    </row>
    <row r="21006" spans="7:9" x14ac:dyDescent="0.25">
      <c r="G21006"/>
      <c r="I21006" s="112"/>
    </row>
    <row r="21007" spans="7:9" x14ac:dyDescent="0.25">
      <c r="G21007"/>
      <c r="I21007" s="112"/>
    </row>
    <row r="21008" spans="7:9" x14ac:dyDescent="0.25">
      <c r="G21008"/>
      <c r="I21008" s="112"/>
    </row>
    <row r="21009" spans="7:9" x14ac:dyDescent="0.25">
      <c r="G21009"/>
      <c r="I21009" s="112"/>
    </row>
    <row r="21010" spans="7:9" x14ac:dyDescent="0.25">
      <c r="G21010"/>
      <c r="I21010" s="112"/>
    </row>
    <row r="21011" spans="7:9" x14ac:dyDescent="0.25">
      <c r="G21011"/>
      <c r="I21011" s="112"/>
    </row>
    <row r="21012" spans="7:9" x14ac:dyDescent="0.25">
      <c r="G21012"/>
      <c r="I21012" s="112"/>
    </row>
    <row r="21013" spans="7:9" x14ac:dyDescent="0.25">
      <c r="G21013"/>
      <c r="I21013" s="112"/>
    </row>
    <row r="21014" spans="7:9" x14ac:dyDescent="0.25">
      <c r="G21014"/>
      <c r="I21014" s="112"/>
    </row>
    <row r="21015" spans="7:9" x14ac:dyDescent="0.25">
      <c r="G21015"/>
      <c r="I21015" s="112"/>
    </row>
    <row r="21016" spans="7:9" x14ac:dyDescent="0.25">
      <c r="G21016"/>
      <c r="I21016" s="112"/>
    </row>
    <row r="21017" spans="7:9" x14ac:dyDescent="0.25">
      <c r="G21017"/>
      <c r="I21017" s="112"/>
    </row>
    <row r="21018" spans="7:9" x14ac:dyDescent="0.25">
      <c r="G21018"/>
      <c r="I21018" s="112"/>
    </row>
    <row r="21019" spans="7:9" x14ac:dyDescent="0.25">
      <c r="G21019"/>
      <c r="I21019" s="112"/>
    </row>
    <row r="21020" spans="7:9" x14ac:dyDescent="0.25">
      <c r="G21020"/>
      <c r="I21020" s="112"/>
    </row>
    <row r="21021" spans="7:9" x14ac:dyDescent="0.25">
      <c r="G21021"/>
      <c r="I21021" s="112"/>
    </row>
    <row r="21022" spans="7:9" x14ac:dyDescent="0.25">
      <c r="G21022"/>
      <c r="I21022" s="112"/>
    </row>
    <row r="21023" spans="7:9" x14ac:dyDescent="0.25">
      <c r="G21023"/>
      <c r="I21023" s="112"/>
    </row>
    <row r="21024" spans="7:9" x14ac:dyDescent="0.25">
      <c r="G21024"/>
      <c r="I21024" s="112"/>
    </row>
    <row r="21025" spans="7:9" x14ac:dyDescent="0.25">
      <c r="G21025"/>
      <c r="I21025" s="112"/>
    </row>
    <row r="21026" spans="7:9" x14ac:dyDescent="0.25">
      <c r="G21026"/>
      <c r="I21026" s="112"/>
    </row>
    <row r="21027" spans="7:9" x14ac:dyDescent="0.25">
      <c r="G21027"/>
      <c r="I21027" s="112"/>
    </row>
    <row r="21028" spans="7:9" x14ac:dyDescent="0.25">
      <c r="G21028"/>
      <c r="I21028" s="112"/>
    </row>
    <row r="21029" spans="7:9" x14ac:dyDescent="0.25">
      <c r="G21029"/>
      <c r="I21029" s="112"/>
    </row>
    <row r="21030" spans="7:9" x14ac:dyDescent="0.25">
      <c r="G21030"/>
      <c r="I21030" s="112"/>
    </row>
    <row r="21031" spans="7:9" x14ac:dyDescent="0.25">
      <c r="G21031"/>
      <c r="I21031" s="112"/>
    </row>
    <row r="21032" spans="7:9" x14ac:dyDescent="0.25">
      <c r="G21032"/>
      <c r="I21032" s="112"/>
    </row>
    <row r="21033" spans="7:9" x14ac:dyDescent="0.25">
      <c r="G21033"/>
      <c r="I21033" s="112"/>
    </row>
    <row r="21034" spans="7:9" x14ac:dyDescent="0.25">
      <c r="G21034"/>
      <c r="I21034" s="112"/>
    </row>
    <row r="21035" spans="7:9" x14ac:dyDescent="0.25">
      <c r="G21035"/>
      <c r="I21035" s="112"/>
    </row>
    <row r="21036" spans="7:9" x14ac:dyDescent="0.25">
      <c r="G21036"/>
      <c r="I21036" s="112"/>
    </row>
    <row r="21037" spans="7:9" x14ac:dyDescent="0.25">
      <c r="G21037"/>
      <c r="I21037" s="112"/>
    </row>
    <row r="21038" spans="7:9" x14ac:dyDescent="0.25">
      <c r="G21038"/>
      <c r="I21038" s="112"/>
    </row>
    <row r="21039" spans="7:9" x14ac:dyDescent="0.25">
      <c r="G21039"/>
      <c r="I21039" s="112"/>
    </row>
    <row r="21040" spans="7:9" x14ac:dyDescent="0.25">
      <c r="G21040"/>
      <c r="I21040" s="112"/>
    </row>
    <row r="21041" spans="7:9" x14ac:dyDescent="0.25">
      <c r="G21041"/>
      <c r="I21041" s="112"/>
    </row>
    <row r="21042" spans="7:9" x14ac:dyDescent="0.25">
      <c r="G21042"/>
      <c r="I21042" s="112"/>
    </row>
    <row r="21043" spans="7:9" x14ac:dyDescent="0.25">
      <c r="G21043"/>
      <c r="I21043" s="112"/>
    </row>
    <row r="21044" spans="7:9" x14ac:dyDescent="0.25">
      <c r="G21044"/>
      <c r="I21044" s="112"/>
    </row>
    <row r="21045" spans="7:9" x14ac:dyDescent="0.25">
      <c r="G21045"/>
      <c r="I21045" s="112"/>
    </row>
    <row r="21046" spans="7:9" x14ac:dyDescent="0.25">
      <c r="G21046"/>
      <c r="I21046" s="112"/>
    </row>
    <row r="21047" spans="7:9" x14ac:dyDescent="0.25">
      <c r="G21047"/>
      <c r="I21047" s="112"/>
    </row>
    <row r="21048" spans="7:9" x14ac:dyDescent="0.25">
      <c r="G21048"/>
      <c r="I21048" s="112"/>
    </row>
    <row r="21049" spans="7:9" x14ac:dyDescent="0.25">
      <c r="G21049"/>
      <c r="I21049" s="112"/>
    </row>
    <row r="21050" spans="7:9" x14ac:dyDescent="0.25">
      <c r="G21050"/>
      <c r="I21050" s="112"/>
    </row>
    <row r="21051" spans="7:9" x14ac:dyDescent="0.25">
      <c r="G21051"/>
      <c r="I21051" s="112"/>
    </row>
    <row r="21052" spans="7:9" x14ac:dyDescent="0.25">
      <c r="G21052"/>
      <c r="I21052" s="112"/>
    </row>
    <row r="21053" spans="7:9" x14ac:dyDescent="0.25">
      <c r="G21053"/>
      <c r="I21053" s="112"/>
    </row>
    <row r="21054" spans="7:9" x14ac:dyDescent="0.25">
      <c r="G21054"/>
      <c r="I21054" s="112"/>
    </row>
    <row r="21055" spans="7:9" x14ac:dyDescent="0.25">
      <c r="G21055"/>
      <c r="I21055" s="112"/>
    </row>
    <row r="21056" spans="7:9" x14ac:dyDescent="0.25">
      <c r="G21056"/>
      <c r="I21056" s="112"/>
    </row>
    <row r="21057" spans="7:9" x14ac:dyDescent="0.25">
      <c r="G21057"/>
      <c r="I21057" s="112"/>
    </row>
    <row r="21058" spans="7:9" x14ac:dyDescent="0.25">
      <c r="G21058"/>
      <c r="I21058" s="112"/>
    </row>
    <row r="21059" spans="7:9" x14ac:dyDescent="0.25">
      <c r="G21059"/>
      <c r="I21059" s="112"/>
    </row>
    <row r="21060" spans="7:9" x14ac:dyDescent="0.25">
      <c r="G21060"/>
      <c r="I21060" s="112"/>
    </row>
    <row r="21061" spans="7:9" x14ac:dyDescent="0.25">
      <c r="G21061"/>
      <c r="I21061" s="112"/>
    </row>
    <row r="21062" spans="7:9" x14ac:dyDescent="0.25">
      <c r="G21062"/>
      <c r="I21062" s="112"/>
    </row>
    <row r="21063" spans="7:9" x14ac:dyDescent="0.25">
      <c r="G21063"/>
      <c r="I21063" s="112"/>
    </row>
    <row r="21064" spans="7:9" x14ac:dyDescent="0.25">
      <c r="G21064"/>
      <c r="I21064" s="112"/>
    </row>
    <row r="21065" spans="7:9" x14ac:dyDescent="0.25">
      <c r="G21065"/>
      <c r="I21065" s="112"/>
    </row>
    <row r="21066" spans="7:9" x14ac:dyDescent="0.25">
      <c r="G21066"/>
      <c r="I21066" s="112"/>
    </row>
    <row r="21067" spans="7:9" x14ac:dyDescent="0.25">
      <c r="G21067"/>
      <c r="I21067" s="112"/>
    </row>
    <row r="21068" spans="7:9" x14ac:dyDescent="0.25">
      <c r="G21068"/>
      <c r="I21068" s="112"/>
    </row>
    <row r="21069" spans="7:9" x14ac:dyDescent="0.25">
      <c r="G21069"/>
      <c r="I21069" s="112"/>
    </row>
    <row r="21070" spans="7:9" x14ac:dyDescent="0.25">
      <c r="G21070"/>
      <c r="I21070" s="112"/>
    </row>
    <row r="21071" spans="7:9" x14ac:dyDescent="0.25">
      <c r="G21071"/>
      <c r="I21071" s="112"/>
    </row>
    <row r="21072" spans="7:9" x14ac:dyDescent="0.25">
      <c r="G21072"/>
      <c r="I21072" s="112"/>
    </row>
    <row r="21073" spans="7:9" x14ac:dyDescent="0.25">
      <c r="G21073"/>
      <c r="I21073" s="112"/>
    </row>
    <row r="21074" spans="7:9" x14ac:dyDescent="0.25">
      <c r="G21074"/>
      <c r="I21074" s="112"/>
    </row>
    <row r="21075" spans="7:9" x14ac:dyDescent="0.25">
      <c r="G21075"/>
      <c r="I21075" s="112"/>
    </row>
    <row r="21076" spans="7:9" x14ac:dyDescent="0.25">
      <c r="G21076"/>
      <c r="I21076" s="112"/>
    </row>
    <row r="21077" spans="7:9" x14ac:dyDescent="0.25">
      <c r="G21077"/>
      <c r="I21077" s="112"/>
    </row>
    <row r="21078" spans="7:9" x14ac:dyDescent="0.25">
      <c r="G21078"/>
      <c r="I21078" s="112"/>
    </row>
    <row r="21079" spans="7:9" x14ac:dyDescent="0.25">
      <c r="G21079"/>
      <c r="I21079" s="112"/>
    </row>
    <row r="21080" spans="7:9" x14ac:dyDescent="0.25">
      <c r="G21080"/>
      <c r="I21080" s="112"/>
    </row>
    <row r="21081" spans="7:9" x14ac:dyDescent="0.25">
      <c r="G21081"/>
      <c r="I21081" s="112"/>
    </row>
    <row r="21082" spans="7:9" x14ac:dyDescent="0.25">
      <c r="G21082"/>
      <c r="I21082" s="112"/>
    </row>
    <row r="21083" spans="7:9" x14ac:dyDescent="0.25">
      <c r="G21083"/>
      <c r="I21083" s="112"/>
    </row>
    <row r="21084" spans="7:9" x14ac:dyDescent="0.25">
      <c r="G21084"/>
      <c r="I21084" s="112"/>
    </row>
    <row r="21085" spans="7:9" x14ac:dyDescent="0.25">
      <c r="G21085"/>
      <c r="I21085" s="112"/>
    </row>
    <row r="21086" spans="7:9" x14ac:dyDescent="0.25">
      <c r="G21086"/>
      <c r="I21086" s="112"/>
    </row>
    <row r="21087" spans="7:9" x14ac:dyDescent="0.25">
      <c r="G21087"/>
      <c r="I21087" s="112"/>
    </row>
    <row r="21088" spans="7:9" x14ac:dyDescent="0.25">
      <c r="G21088"/>
      <c r="I21088" s="112"/>
    </row>
    <row r="21089" spans="7:9" x14ac:dyDescent="0.25">
      <c r="G21089"/>
      <c r="I21089" s="112"/>
    </row>
    <row r="21090" spans="7:9" x14ac:dyDescent="0.25">
      <c r="G21090"/>
      <c r="I21090" s="112"/>
    </row>
    <row r="21091" spans="7:9" x14ac:dyDescent="0.25">
      <c r="G21091"/>
      <c r="I21091" s="112"/>
    </row>
    <row r="21092" spans="7:9" x14ac:dyDescent="0.25">
      <c r="G21092"/>
      <c r="I21092" s="112"/>
    </row>
    <row r="21093" spans="7:9" x14ac:dyDescent="0.25">
      <c r="G21093"/>
      <c r="I21093" s="112"/>
    </row>
    <row r="21094" spans="7:9" x14ac:dyDescent="0.25">
      <c r="G21094"/>
      <c r="I21094" s="112"/>
    </row>
    <row r="21095" spans="7:9" x14ac:dyDescent="0.25">
      <c r="G21095"/>
      <c r="I21095" s="112"/>
    </row>
    <row r="21096" spans="7:9" x14ac:dyDescent="0.25">
      <c r="G21096"/>
      <c r="I21096" s="112"/>
    </row>
    <row r="21097" spans="7:9" x14ac:dyDescent="0.25">
      <c r="G21097"/>
      <c r="I21097" s="112"/>
    </row>
    <row r="21098" spans="7:9" x14ac:dyDescent="0.25">
      <c r="G21098"/>
      <c r="I21098" s="112"/>
    </row>
    <row r="21099" spans="7:9" x14ac:dyDescent="0.25">
      <c r="G21099"/>
      <c r="I21099" s="112"/>
    </row>
    <row r="21100" spans="7:9" x14ac:dyDescent="0.25">
      <c r="G21100"/>
      <c r="I21100" s="112"/>
    </row>
    <row r="21101" spans="7:9" x14ac:dyDescent="0.25">
      <c r="G21101"/>
      <c r="I21101" s="112"/>
    </row>
    <row r="21102" spans="7:9" x14ac:dyDescent="0.25">
      <c r="G21102"/>
      <c r="I21102" s="112"/>
    </row>
    <row r="21103" spans="7:9" x14ac:dyDescent="0.25">
      <c r="G21103"/>
      <c r="I21103" s="112"/>
    </row>
    <row r="21104" spans="7:9" x14ac:dyDescent="0.25">
      <c r="G21104"/>
      <c r="I21104" s="112"/>
    </row>
    <row r="21105" spans="7:9" x14ac:dyDescent="0.25">
      <c r="G21105"/>
      <c r="I21105" s="112"/>
    </row>
    <row r="21106" spans="7:9" x14ac:dyDescent="0.25">
      <c r="G21106"/>
      <c r="I21106" s="112"/>
    </row>
    <row r="21107" spans="7:9" x14ac:dyDescent="0.25">
      <c r="G21107"/>
      <c r="I21107" s="112"/>
    </row>
    <row r="21108" spans="7:9" x14ac:dyDescent="0.25">
      <c r="G21108"/>
      <c r="I21108" s="112"/>
    </row>
    <row r="21109" spans="7:9" x14ac:dyDescent="0.25">
      <c r="G21109"/>
      <c r="I21109" s="112"/>
    </row>
    <row r="21110" spans="7:9" x14ac:dyDescent="0.25">
      <c r="G21110"/>
      <c r="I21110" s="112"/>
    </row>
    <row r="21111" spans="7:9" x14ac:dyDescent="0.25">
      <c r="G21111"/>
      <c r="I21111" s="112"/>
    </row>
    <row r="21112" spans="7:9" x14ac:dyDescent="0.25">
      <c r="G21112"/>
      <c r="I21112" s="112"/>
    </row>
    <row r="21113" spans="7:9" x14ac:dyDescent="0.25">
      <c r="G21113"/>
      <c r="I21113" s="112"/>
    </row>
    <row r="21114" spans="7:9" x14ac:dyDescent="0.25">
      <c r="G21114"/>
      <c r="I21114" s="112"/>
    </row>
    <row r="21115" spans="7:9" x14ac:dyDescent="0.25">
      <c r="G21115"/>
      <c r="I21115" s="112"/>
    </row>
    <row r="21116" spans="7:9" x14ac:dyDescent="0.25">
      <c r="G21116"/>
      <c r="I21116" s="112"/>
    </row>
    <row r="21117" spans="7:9" x14ac:dyDescent="0.25">
      <c r="G21117"/>
      <c r="I21117" s="112"/>
    </row>
    <row r="21118" spans="7:9" x14ac:dyDescent="0.25">
      <c r="G21118"/>
      <c r="I21118" s="112"/>
    </row>
    <row r="21119" spans="7:9" x14ac:dyDescent="0.25">
      <c r="G21119"/>
      <c r="I21119" s="112"/>
    </row>
    <row r="21120" spans="7:9" x14ac:dyDescent="0.25">
      <c r="G21120"/>
      <c r="I21120" s="112"/>
    </row>
    <row r="21121" spans="7:9" x14ac:dyDescent="0.25">
      <c r="G21121"/>
      <c r="I21121" s="112"/>
    </row>
    <row r="21122" spans="7:9" x14ac:dyDescent="0.25">
      <c r="G21122"/>
      <c r="I21122" s="112"/>
    </row>
    <row r="21123" spans="7:9" x14ac:dyDescent="0.25">
      <c r="G21123"/>
      <c r="I21123" s="112"/>
    </row>
    <row r="21124" spans="7:9" x14ac:dyDescent="0.25">
      <c r="G21124"/>
      <c r="I21124" s="112"/>
    </row>
    <row r="21125" spans="7:9" x14ac:dyDescent="0.25">
      <c r="G21125"/>
      <c r="I21125" s="112"/>
    </row>
    <row r="21126" spans="7:9" x14ac:dyDescent="0.25">
      <c r="G21126"/>
      <c r="I21126" s="112"/>
    </row>
    <row r="21127" spans="7:9" x14ac:dyDescent="0.25">
      <c r="G21127"/>
      <c r="I21127" s="112"/>
    </row>
    <row r="21128" spans="7:9" x14ac:dyDescent="0.25">
      <c r="G21128"/>
      <c r="I21128" s="112"/>
    </row>
    <row r="21129" spans="7:9" x14ac:dyDescent="0.25">
      <c r="G21129"/>
      <c r="I21129" s="112"/>
    </row>
    <row r="21130" spans="7:9" x14ac:dyDescent="0.25">
      <c r="G21130"/>
      <c r="I21130" s="112"/>
    </row>
    <row r="21131" spans="7:9" x14ac:dyDescent="0.25">
      <c r="G21131"/>
      <c r="I21131" s="112"/>
    </row>
    <row r="21132" spans="7:9" x14ac:dyDescent="0.25">
      <c r="G21132"/>
      <c r="I21132" s="112"/>
    </row>
    <row r="21133" spans="7:9" x14ac:dyDescent="0.25">
      <c r="G21133"/>
      <c r="I21133" s="112"/>
    </row>
    <row r="21134" spans="7:9" x14ac:dyDescent="0.25">
      <c r="G21134"/>
      <c r="I21134" s="112"/>
    </row>
    <row r="21135" spans="7:9" x14ac:dyDescent="0.25">
      <c r="G21135"/>
      <c r="I21135" s="112"/>
    </row>
    <row r="21136" spans="7:9" x14ac:dyDescent="0.25">
      <c r="G21136"/>
      <c r="I21136" s="112"/>
    </row>
    <row r="21137" spans="7:9" x14ac:dyDescent="0.25">
      <c r="G21137"/>
      <c r="I21137" s="112"/>
    </row>
    <row r="21138" spans="7:9" x14ac:dyDescent="0.25">
      <c r="G21138"/>
      <c r="I21138" s="112"/>
    </row>
    <row r="21139" spans="7:9" x14ac:dyDescent="0.25">
      <c r="G21139"/>
      <c r="I21139" s="112"/>
    </row>
    <row r="21140" spans="7:9" x14ac:dyDescent="0.25">
      <c r="G21140"/>
      <c r="I21140" s="112"/>
    </row>
    <row r="21141" spans="7:9" x14ac:dyDescent="0.25">
      <c r="G21141"/>
      <c r="I21141" s="112"/>
    </row>
    <row r="21142" spans="7:9" x14ac:dyDescent="0.25">
      <c r="G21142"/>
      <c r="I21142" s="112"/>
    </row>
    <row r="21143" spans="7:9" x14ac:dyDescent="0.25">
      <c r="G21143"/>
      <c r="I21143" s="112"/>
    </row>
    <row r="21144" spans="7:9" x14ac:dyDescent="0.25">
      <c r="G21144"/>
      <c r="I21144" s="112"/>
    </row>
    <row r="21145" spans="7:9" x14ac:dyDescent="0.25">
      <c r="G21145"/>
      <c r="I21145" s="112"/>
    </row>
    <row r="21146" spans="7:9" x14ac:dyDescent="0.25">
      <c r="G21146"/>
      <c r="I21146" s="112"/>
    </row>
    <row r="21147" spans="7:9" x14ac:dyDescent="0.25">
      <c r="G21147"/>
      <c r="I21147" s="112"/>
    </row>
    <row r="21148" spans="7:9" x14ac:dyDescent="0.25">
      <c r="G21148"/>
      <c r="I21148" s="112"/>
    </row>
    <row r="21149" spans="7:9" x14ac:dyDescent="0.25">
      <c r="G21149"/>
      <c r="I21149" s="112"/>
    </row>
    <row r="21150" spans="7:9" x14ac:dyDescent="0.25">
      <c r="G21150"/>
      <c r="I21150" s="112"/>
    </row>
    <row r="21151" spans="7:9" x14ac:dyDescent="0.25">
      <c r="G21151"/>
      <c r="I21151" s="112"/>
    </row>
    <row r="21152" spans="7:9" x14ac:dyDescent="0.25">
      <c r="G21152"/>
      <c r="I21152" s="112"/>
    </row>
    <row r="21153" spans="7:9" x14ac:dyDescent="0.25">
      <c r="G21153"/>
      <c r="I21153" s="112"/>
    </row>
    <row r="21154" spans="7:9" x14ac:dyDescent="0.25">
      <c r="G21154"/>
      <c r="I21154" s="112"/>
    </row>
    <row r="21155" spans="7:9" x14ac:dyDescent="0.25">
      <c r="G21155"/>
      <c r="I21155" s="112"/>
    </row>
    <row r="21156" spans="7:9" x14ac:dyDescent="0.25">
      <c r="G21156"/>
      <c r="I21156" s="112"/>
    </row>
    <row r="21157" spans="7:9" x14ac:dyDescent="0.25">
      <c r="G21157"/>
      <c r="I21157" s="112"/>
    </row>
    <row r="21158" spans="7:9" x14ac:dyDescent="0.25">
      <c r="G21158"/>
      <c r="I21158" s="112"/>
    </row>
    <row r="21159" spans="7:9" x14ac:dyDescent="0.25">
      <c r="G21159"/>
      <c r="I21159" s="112"/>
    </row>
    <row r="21160" spans="7:9" x14ac:dyDescent="0.25">
      <c r="G21160"/>
      <c r="I21160" s="112"/>
    </row>
    <row r="21161" spans="7:9" x14ac:dyDescent="0.25">
      <c r="G21161"/>
      <c r="I21161" s="112"/>
    </row>
    <row r="21162" spans="7:9" x14ac:dyDescent="0.25">
      <c r="G21162"/>
      <c r="I21162" s="112"/>
    </row>
    <row r="21163" spans="7:9" x14ac:dyDescent="0.25">
      <c r="G21163"/>
      <c r="I21163" s="112"/>
    </row>
    <row r="21164" spans="7:9" x14ac:dyDescent="0.25">
      <c r="G21164"/>
      <c r="I21164" s="112"/>
    </row>
    <row r="21165" spans="7:9" x14ac:dyDescent="0.25">
      <c r="G21165"/>
      <c r="I21165" s="112"/>
    </row>
    <row r="21166" spans="7:9" x14ac:dyDescent="0.25">
      <c r="G21166"/>
      <c r="I21166" s="112"/>
    </row>
    <row r="21167" spans="7:9" x14ac:dyDescent="0.25">
      <c r="G21167"/>
      <c r="I21167" s="112"/>
    </row>
    <row r="21168" spans="7:9" x14ac:dyDescent="0.25">
      <c r="G21168"/>
      <c r="I21168" s="112"/>
    </row>
    <row r="21169" spans="7:9" x14ac:dyDescent="0.25">
      <c r="G21169"/>
      <c r="I21169" s="112"/>
    </row>
    <row r="21170" spans="7:9" x14ac:dyDescent="0.25">
      <c r="G21170"/>
      <c r="I21170" s="112"/>
    </row>
    <row r="21171" spans="7:9" x14ac:dyDescent="0.25">
      <c r="G21171"/>
      <c r="I21171" s="112"/>
    </row>
    <row r="21172" spans="7:9" x14ac:dyDescent="0.25">
      <c r="G21172"/>
      <c r="I21172" s="112"/>
    </row>
    <row r="21173" spans="7:9" x14ac:dyDescent="0.25">
      <c r="G21173"/>
      <c r="I21173" s="112"/>
    </row>
    <row r="21174" spans="7:9" x14ac:dyDescent="0.25">
      <c r="G21174"/>
      <c r="I21174" s="112"/>
    </row>
    <row r="21175" spans="7:9" x14ac:dyDescent="0.25">
      <c r="G21175"/>
      <c r="I21175" s="112"/>
    </row>
    <row r="21176" spans="7:9" x14ac:dyDescent="0.25">
      <c r="G21176"/>
      <c r="I21176" s="112"/>
    </row>
    <row r="21177" spans="7:9" x14ac:dyDescent="0.25">
      <c r="G21177"/>
      <c r="I21177" s="112"/>
    </row>
    <row r="21178" spans="7:9" x14ac:dyDescent="0.25">
      <c r="G21178"/>
      <c r="I21178" s="112"/>
    </row>
    <row r="21179" spans="7:9" x14ac:dyDescent="0.25">
      <c r="G21179"/>
      <c r="I21179" s="112"/>
    </row>
    <row r="21180" spans="7:9" x14ac:dyDescent="0.25">
      <c r="G21180"/>
      <c r="I21180" s="112"/>
    </row>
    <row r="21181" spans="7:9" x14ac:dyDescent="0.25">
      <c r="G21181"/>
      <c r="I21181" s="112"/>
    </row>
    <row r="21182" spans="7:9" x14ac:dyDescent="0.25">
      <c r="G21182"/>
      <c r="I21182" s="112"/>
    </row>
    <row r="21183" spans="7:9" x14ac:dyDescent="0.25">
      <c r="G21183"/>
      <c r="I21183" s="112"/>
    </row>
    <row r="21184" spans="7:9" x14ac:dyDescent="0.25">
      <c r="G21184"/>
      <c r="I21184" s="112"/>
    </row>
    <row r="21185" spans="7:9" x14ac:dyDescent="0.25">
      <c r="G21185"/>
      <c r="I21185" s="112"/>
    </row>
    <row r="21186" spans="7:9" x14ac:dyDescent="0.25">
      <c r="G21186"/>
      <c r="I21186" s="112"/>
    </row>
    <row r="21187" spans="7:9" x14ac:dyDescent="0.25">
      <c r="G21187"/>
      <c r="I21187" s="112"/>
    </row>
    <row r="21188" spans="7:9" x14ac:dyDescent="0.25">
      <c r="G21188"/>
      <c r="I21188" s="112"/>
    </row>
    <row r="21189" spans="7:9" x14ac:dyDescent="0.25">
      <c r="G21189"/>
      <c r="I21189" s="112"/>
    </row>
    <row r="21190" spans="7:9" x14ac:dyDescent="0.25">
      <c r="G21190"/>
      <c r="I21190" s="112"/>
    </row>
    <row r="21191" spans="7:9" x14ac:dyDescent="0.25">
      <c r="G21191"/>
      <c r="I21191" s="112"/>
    </row>
    <row r="21192" spans="7:9" x14ac:dyDescent="0.25">
      <c r="G21192"/>
      <c r="I21192" s="112"/>
    </row>
    <row r="21193" spans="7:9" x14ac:dyDescent="0.25">
      <c r="G21193"/>
      <c r="I21193" s="112"/>
    </row>
    <row r="21194" spans="7:9" x14ac:dyDescent="0.25">
      <c r="G21194"/>
      <c r="I21194" s="112"/>
    </row>
    <row r="21195" spans="7:9" x14ac:dyDescent="0.25">
      <c r="G21195"/>
      <c r="I21195" s="112"/>
    </row>
    <row r="21196" spans="7:9" x14ac:dyDescent="0.25">
      <c r="G21196"/>
      <c r="I21196" s="112"/>
    </row>
    <row r="21197" spans="7:9" x14ac:dyDescent="0.25">
      <c r="G21197"/>
      <c r="I21197" s="112"/>
    </row>
    <row r="21198" spans="7:9" x14ac:dyDescent="0.25">
      <c r="G21198"/>
      <c r="I21198" s="112"/>
    </row>
    <row r="21199" spans="7:9" x14ac:dyDescent="0.25">
      <c r="G21199"/>
      <c r="I21199" s="112"/>
    </row>
    <row r="21200" spans="7:9" x14ac:dyDescent="0.25">
      <c r="G21200"/>
      <c r="I21200" s="112"/>
    </row>
    <row r="21201" spans="7:9" x14ac:dyDescent="0.25">
      <c r="G21201"/>
      <c r="I21201" s="112"/>
    </row>
    <row r="21202" spans="7:9" x14ac:dyDescent="0.25">
      <c r="G21202"/>
      <c r="I21202" s="112"/>
    </row>
    <row r="21203" spans="7:9" x14ac:dyDescent="0.25">
      <c r="G21203"/>
      <c r="I21203" s="112"/>
    </row>
    <row r="21204" spans="7:9" x14ac:dyDescent="0.25">
      <c r="G21204"/>
      <c r="I21204" s="112"/>
    </row>
    <row r="21205" spans="7:9" x14ac:dyDescent="0.25">
      <c r="G21205"/>
      <c r="I21205" s="112"/>
    </row>
    <row r="21206" spans="7:9" x14ac:dyDescent="0.25">
      <c r="G21206"/>
      <c r="I21206" s="112"/>
    </row>
    <row r="21207" spans="7:9" x14ac:dyDescent="0.25">
      <c r="G21207"/>
      <c r="I21207" s="112"/>
    </row>
    <row r="21208" spans="7:9" x14ac:dyDescent="0.25">
      <c r="G21208"/>
      <c r="I21208" s="112"/>
    </row>
    <row r="21209" spans="7:9" x14ac:dyDescent="0.25">
      <c r="G21209"/>
      <c r="I21209" s="112"/>
    </row>
    <row r="21210" spans="7:9" x14ac:dyDescent="0.25">
      <c r="G21210"/>
      <c r="I21210" s="112"/>
    </row>
    <row r="21211" spans="7:9" x14ac:dyDescent="0.25">
      <c r="G21211"/>
      <c r="I21211" s="112"/>
    </row>
    <row r="21212" spans="7:9" x14ac:dyDescent="0.25">
      <c r="G21212"/>
      <c r="I21212" s="112"/>
    </row>
    <row r="21213" spans="7:9" x14ac:dyDescent="0.25">
      <c r="G21213"/>
      <c r="I21213" s="112"/>
    </row>
    <row r="21214" spans="7:9" x14ac:dyDescent="0.25">
      <c r="G21214"/>
      <c r="I21214" s="112"/>
    </row>
    <row r="21215" spans="7:9" x14ac:dyDescent="0.25">
      <c r="G21215"/>
      <c r="I21215" s="112"/>
    </row>
    <row r="21216" spans="7:9" x14ac:dyDescent="0.25">
      <c r="G21216"/>
      <c r="I21216" s="112"/>
    </row>
    <row r="21217" spans="7:9" x14ac:dyDescent="0.25">
      <c r="G21217"/>
      <c r="I21217" s="112"/>
    </row>
    <row r="21218" spans="7:9" x14ac:dyDescent="0.25">
      <c r="G21218"/>
      <c r="I21218" s="112"/>
    </row>
    <row r="21219" spans="7:9" x14ac:dyDescent="0.25">
      <c r="G21219"/>
      <c r="I21219" s="112"/>
    </row>
    <row r="21220" spans="7:9" x14ac:dyDescent="0.25">
      <c r="G21220"/>
      <c r="I21220" s="112"/>
    </row>
    <row r="21221" spans="7:9" x14ac:dyDescent="0.25">
      <c r="G21221"/>
      <c r="I21221" s="112"/>
    </row>
    <row r="21222" spans="7:9" x14ac:dyDescent="0.25">
      <c r="G21222"/>
      <c r="I21222" s="112"/>
    </row>
    <row r="21223" spans="7:9" x14ac:dyDescent="0.25">
      <c r="G21223"/>
      <c r="I21223" s="112"/>
    </row>
    <row r="21224" spans="7:9" x14ac:dyDescent="0.25">
      <c r="G21224"/>
      <c r="I21224" s="112"/>
    </row>
    <row r="21225" spans="7:9" x14ac:dyDescent="0.25">
      <c r="G21225"/>
      <c r="I21225" s="112"/>
    </row>
    <row r="21226" spans="7:9" x14ac:dyDescent="0.25">
      <c r="G21226"/>
      <c r="I21226" s="112"/>
    </row>
    <row r="21227" spans="7:9" x14ac:dyDescent="0.25">
      <c r="G21227"/>
      <c r="I21227" s="112"/>
    </row>
    <row r="21228" spans="7:9" x14ac:dyDescent="0.25">
      <c r="G21228"/>
      <c r="I21228" s="112"/>
    </row>
    <row r="21229" spans="7:9" x14ac:dyDescent="0.25">
      <c r="G21229"/>
      <c r="I21229" s="112"/>
    </row>
    <row r="21230" spans="7:9" x14ac:dyDescent="0.25">
      <c r="G21230"/>
      <c r="I21230" s="112"/>
    </row>
    <row r="21231" spans="7:9" x14ac:dyDescent="0.25">
      <c r="G21231"/>
      <c r="I21231" s="112"/>
    </row>
    <row r="21232" spans="7:9" x14ac:dyDescent="0.25">
      <c r="G21232"/>
      <c r="I21232" s="112"/>
    </row>
    <row r="21233" spans="7:9" x14ac:dyDescent="0.25">
      <c r="G21233"/>
      <c r="I21233" s="112"/>
    </row>
    <row r="21234" spans="7:9" x14ac:dyDescent="0.25">
      <c r="G21234"/>
      <c r="I21234" s="112"/>
    </row>
    <row r="21235" spans="7:9" x14ac:dyDescent="0.25">
      <c r="G21235"/>
      <c r="I21235" s="112"/>
    </row>
    <row r="21236" spans="7:9" x14ac:dyDescent="0.25">
      <c r="G21236"/>
      <c r="I21236" s="112"/>
    </row>
    <row r="21237" spans="7:9" x14ac:dyDescent="0.25">
      <c r="G21237"/>
      <c r="I21237" s="112"/>
    </row>
    <row r="21238" spans="7:9" x14ac:dyDescent="0.25">
      <c r="G21238"/>
      <c r="I21238" s="112"/>
    </row>
    <row r="21239" spans="7:9" x14ac:dyDescent="0.25">
      <c r="G21239"/>
      <c r="I21239" s="112"/>
    </row>
    <row r="21240" spans="7:9" x14ac:dyDescent="0.25">
      <c r="G21240"/>
      <c r="I21240" s="112"/>
    </row>
    <row r="21241" spans="7:9" x14ac:dyDescent="0.25">
      <c r="G21241"/>
      <c r="I21241" s="112"/>
    </row>
    <row r="21242" spans="7:9" x14ac:dyDescent="0.25">
      <c r="G21242"/>
      <c r="I21242" s="112"/>
    </row>
    <row r="21243" spans="7:9" x14ac:dyDescent="0.25">
      <c r="G21243"/>
      <c r="I21243" s="112"/>
    </row>
    <row r="21244" spans="7:9" x14ac:dyDescent="0.25">
      <c r="G21244"/>
      <c r="I21244" s="112"/>
    </row>
    <row r="21245" spans="7:9" x14ac:dyDescent="0.25">
      <c r="G21245"/>
      <c r="I21245" s="112"/>
    </row>
    <row r="21246" spans="7:9" x14ac:dyDescent="0.25">
      <c r="G21246"/>
      <c r="I21246" s="112"/>
    </row>
    <row r="21247" spans="7:9" x14ac:dyDescent="0.25">
      <c r="G21247"/>
      <c r="I21247" s="112"/>
    </row>
    <row r="21248" spans="7:9" x14ac:dyDescent="0.25">
      <c r="G21248"/>
      <c r="I21248" s="112"/>
    </row>
    <row r="21249" spans="7:9" x14ac:dyDescent="0.25">
      <c r="G21249"/>
      <c r="I21249" s="112"/>
    </row>
    <row r="21250" spans="7:9" x14ac:dyDescent="0.25">
      <c r="G21250"/>
      <c r="I21250" s="112"/>
    </row>
    <row r="21251" spans="7:9" x14ac:dyDescent="0.25">
      <c r="G21251"/>
      <c r="I21251" s="112"/>
    </row>
    <row r="21252" spans="7:9" x14ac:dyDescent="0.25">
      <c r="G21252"/>
      <c r="I21252" s="112"/>
    </row>
    <row r="21253" spans="7:9" x14ac:dyDescent="0.25">
      <c r="G21253"/>
      <c r="I21253" s="112"/>
    </row>
    <row r="21254" spans="7:9" x14ac:dyDescent="0.25">
      <c r="G21254"/>
      <c r="I21254" s="112"/>
    </row>
    <row r="21255" spans="7:9" x14ac:dyDescent="0.25">
      <c r="G21255"/>
      <c r="I21255" s="112"/>
    </row>
    <row r="21256" spans="7:9" x14ac:dyDescent="0.25">
      <c r="G21256"/>
      <c r="I21256" s="112"/>
    </row>
    <row r="21257" spans="7:9" x14ac:dyDescent="0.25">
      <c r="G21257"/>
      <c r="I21257" s="112"/>
    </row>
    <row r="21258" spans="7:9" x14ac:dyDescent="0.25">
      <c r="G21258"/>
      <c r="I21258" s="112"/>
    </row>
    <row r="21259" spans="7:9" x14ac:dyDescent="0.25">
      <c r="G21259"/>
      <c r="I21259" s="112"/>
    </row>
    <row r="21260" spans="7:9" x14ac:dyDescent="0.25">
      <c r="G21260"/>
      <c r="I21260" s="112"/>
    </row>
    <row r="21261" spans="7:9" x14ac:dyDescent="0.25">
      <c r="G21261"/>
      <c r="I21261" s="112"/>
    </row>
    <row r="21262" spans="7:9" x14ac:dyDescent="0.25">
      <c r="G21262"/>
      <c r="I21262" s="112"/>
    </row>
    <row r="21263" spans="7:9" x14ac:dyDescent="0.25">
      <c r="G21263"/>
      <c r="I21263" s="112"/>
    </row>
    <row r="21264" spans="7:9" x14ac:dyDescent="0.25">
      <c r="G21264"/>
      <c r="I21264" s="112"/>
    </row>
    <row r="21265" spans="7:9" x14ac:dyDescent="0.25">
      <c r="G21265"/>
      <c r="I21265" s="112"/>
    </row>
    <row r="21266" spans="7:9" x14ac:dyDescent="0.25">
      <c r="G21266"/>
      <c r="I21266" s="112"/>
    </row>
    <row r="21267" spans="7:9" x14ac:dyDescent="0.25">
      <c r="G21267"/>
      <c r="I21267" s="112"/>
    </row>
    <row r="21268" spans="7:9" x14ac:dyDescent="0.25">
      <c r="G21268"/>
      <c r="I21268" s="112"/>
    </row>
    <row r="21269" spans="7:9" x14ac:dyDescent="0.25">
      <c r="G21269"/>
      <c r="I21269" s="112"/>
    </row>
    <row r="21270" spans="7:9" x14ac:dyDescent="0.25">
      <c r="G21270"/>
      <c r="I21270" s="112"/>
    </row>
    <row r="21271" spans="7:9" x14ac:dyDescent="0.25">
      <c r="G21271"/>
      <c r="I21271" s="112"/>
    </row>
    <row r="21272" spans="7:9" x14ac:dyDescent="0.25">
      <c r="G21272"/>
      <c r="I21272" s="112"/>
    </row>
    <row r="21273" spans="7:9" x14ac:dyDescent="0.25">
      <c r="G21273"/>
      <c r="I21273" s="112"/>
    </row>
    <row r="21274" spans="7:9" x14ac:dyDescent="0.25">
      <c r="G21274"/>
      <c r="I21274" s="112"/>
    </row>
    <row r="21275" spans="7:9" x14ac:dyDescent="0.25">
      <c r="G21275"/>
      <c r="I21275" s="112"/>
    </row>
    <row r="21276" spans="7:9" x14ac:dyDescent="0.25">
      <c r="G21276"/>
      <c r="I21276" s="112"/>
    </row>
    <row r="21277" spans="7:9" x14ac:dyDescent="0.25">
      <c r="G21277"/>
      <c r="I21277" s="112"/>
    </row>
    <row r="21278" spans="7:9" x14ac:dyDescent="0.25">
      <c r="G21278"/>
      <c r="I21278" s="112"/>
    </row>
    <row r="21279" spans="7:9" x14ac:dyDescent="0.25">
      <c r="G21279"/>
      <c r="I21279" s="112"/>
    </row>
    <row r="21280" spans="7:9" x14ac:dyDescent="0.25">
      <c r="G21280"/>
      <c r="I21280" s="112"/>
    </row>
    <row r="21281" spans="7:9" x14ac:dyDescent="0.25">
      <c r="G21281"/>
      <c r="I21281" s="112"/>
    </row>
    <row r="21282" spans="7:9" x14ac:dyDescent="0.25">
      <c r="G21282"/>
      <c r="I21282" s="112"/>
    </row>
    <row r="21283" spans="7:9" x14ac:dyDescent="0.25">
      <c r="G21283"/>
      <c r="I21283" s="112"/>
    </row>
    <row r="21284" spans="7:9" x14ac:dyDescent="0.25">
      <c r="G21284"/>
      <c r="I21284" s="112"/>
    </row>
    <row r="21285" spans="7:9" x14ac:dyDescent="0.25">
      <c r="G21285"/>
      <c r="I21285" s="112"/>
    </row>
    <row r="21286" spans="7:9" x14ac:dyDescent="0.25">
      <c r="G21286"/>
      <c r="I21286" s="112"/>
    </row>
    <row r="21287" spans="7:9" x14ac:dyDescent="0.25">
      <c r="G21287"/>
      <c r="I21287" s="112"/>
    </row>
    <row r="21288" spans="7:9" x14ac:dyDescent="0.25">
      <c r="G21288"/>
      <c r="I21288" s="112"/>
    </row>
    <row r="21289" spans="7:9" x14ac:dyDescent="0.25">
      <c r="G21289"/>
      <c r="I21289" s="112"/>
    </row>
    <row r="21290" spans="7:9" x14ac:dyDescent="0.25">
      <c r="G21290"/>
      <c r="I21290" s="112"/>
    </row>
    <row r="21291" spans="7:9" x14ac:dyDescent="0.25">
      <c r="G21291"/>
      <c r="I21291" s="112"/>
    </row>
    <row r="21292" spans="7:9" x14ac:dyDescent="0.25">
      <c r="G21292"/>
      <c r="I21292" s="112"/>
    </row>
    <row r="21293" spans="7:9" x14ac:dyDescent="0.25">
      <c r="G21293"/>
      <c r="I21293" s="112"/>
    </row>
    <row r="21294" spans="7:9" x14ac:dyDescent="0.25">
      <c r="G21294"/>
      <c r="I21294" s="112"/>
    </row>
    <row r="21295" spans="7:9" x14ac:dyDescent="0.25">
      <c r="G21295"/>
      <c r="I21295" s="112"/>
    </row>
    <row r="21296" spans="7:9" x14ac:dyDescent="0.25">
      <c r="G21296"/>
      <c r="I21296" s="112"/>
    </row>
    <row r="21297" spans="7:9" x14ac:dyDescent="0.25">
      <c r="G21297"/>
      <c r="I21297" s="112"/>
    </row>
    <row r="21298" spans="7:9" x14ac:dyDescent="0.25">
      <c r="G21298"/>
      <c r="I21298" s="112"/>
    </row>
    <row r="21299" spans="7:9" x14ac:dyDescent="0.25">
      <c r="G21299"/>
      <c r="I21299" s="112"/>
    </row>
    <row r="21300" spans="7:9" x14ac:dyDescent="0.25">
      <c r="G21300"/>
      <c r="I21300" s="112"/>
    </row>
    <row r="21301" spans="7:9" x14ac:dyDescent="0.25">
      <c r="G21301"/>
      <c r="I21301" s="112"/>
    </row>
    <row r="21302" spans="7:9" x14ac:dyDescent="0.25">
      <c r="G21302"/>
      <c r="I21302" s="112"/>
    </row>
    <row r="21303" spans="7:9" x14ac:dyDescent="0.25">
      <c r="G21303"/>
      <c r="I21303" s="112"/>
    </row>
    <row r="21304" spans="7:9" x14ac:dyDescent="0.25">
      <c r="G21304"/>
      <c r="I21304" s="112"/>
    </row>
    <row r="21305" spans="7:9" x14ac:dyDescent="0.25">
      <c r="G21305"/>
      <c r="I21305" s="112"/>
    </row>
    <row r="21306" spans="7:9" x14ac:dyDescent="0.25">
      <c r="G21306"/>
      <c r="I21306" s="112"/>
    </row>
    <row r="21307" spans="7:9" x14ac:dyDescent="0.25">
      <c r="G21307"/>
      <c r="I21307" s="112"/>
    </row>
    <row r="21308" spans="7:9" x14ac:dyDescent="0.25">
      <c r="G21308"/>
      <c r="I21308" s="112"/>
    </row>
    <row r="21309" spans="7:9" x14ac:dyDescent="0.25">
      <c r="G21309"/>
      <c r="I21309" s="112"/>
    </row>
    <row r="21310" spans="7:9" x14ac:dyDescent="0.25">
      <c r="G21310"/>
      <c r="I21310" s="112"/>
    </row>
    <row r="21311" spans="7:9" x14ac:dyDescent="0.25">
      <c r="G21311"/>
      <c r="I21311" s="112"/>
    </row>
    <row r="21312" spans="7:9" x14ac:dyDescent="0.25">
      <c r="G21312"/>
      <c r="I21312" s="112"/>
    </row>
    <row r="21313" spans="7:9" x14ac:dyDescent="0.25">
      <c r="G21313"/>
      <c r="I21313" s="112"/>
    </row>
    <row r="21314" spans="7:9" x14ac:dyDescent="0.25">
      <c r="G21314"/>
      <c r="I21314" s="112"/>
    </row>
    <row r="21315" spans="7:9" x14ac:dyDescent="0.25">
      <c r="G21315"/>
      <c r="I21315" s="112"/>
    </row>
    <row r="21316" spans="7:9" x14ac:dyDescent="0.25">
      <c r="G21316"/>
      <c r="I21316" s="112"/>
    </row>
    <row r="21317" spans="7:9" x14ac:dyDescent="0.25">
      <c r="G21317"/>
      <c r="I21317" s="112"/>
    </row>
    <row r="21318" spans="7:9" x14ac:dyDescent="0.25">
      <c r="G21318"/>
      <c r="I21318" s="112"/>
    </row>
    <row r="21319" spans="7:9" x14ac:dyDescent="0.25">
      <c r="G21319"/>
      <c r="I21319" s="112"/>
    </row>
    <row r="21320" spans="7:9" x14ac:dyDescent="0.25">
      <c r="G21320"/>
      <c r="I21320" s="112"/>
    </row>
    <row r="21321" spans="7:9" x14ac:dyDescent="0.25">
      <c r="G21321"/>
      <c r="I21321" s="112"/>
    </row>
    <row r="21322" spans="7:9" x14ac:dyDescent="0.25">
      <c r="G21322"/>
      <c r="I21322" s="112"/>
    </row>
    <row r="21323" spans="7:9" x14ac:dyDescent="0.25">
      <c r="G21323"/>
      <c r="I21323" s="112"/>
    </row>
    <row r="21324" spans="7:9" x14ac:dyDescent="0.25">
      <c r="G21324"/>
      <c r="I21324" s="112"/>
    </row>
    <row r="21325" spans="7:9" x14ac:dyDescent="0.25">
      <c r="G21325"/>
      <c r="I21325" s="112"/>
    </row>
    <row r="21326" spans="7:9" x14ac:dyDescent="0.25">
      <c r="G21326"/>
      <c r="I21326" s="112"/>
    </row>
    <row r="21327" spans="7:9" x14ac:dyDescent="0.25">
      <c r="G21327"/>
      <c r="I21327" s="112"/>
    </row>
    <row r="21328" spans="7:9" x14ac:dyDescent="0.25">
      <c r="G21328"/>
      <c r="I21328" s="112"/>
    </row>
    <row r="21329" spans="7:9" x14ac:dyDescent="0.25">
      <c r="G21329"/>
      <c r="I21329" s="112"/>
    </row>
    <row r="21330" spans="7:9" x14ac:dyDescent="0.25">
      <c r="G21330"/>
      <c r="I21330" s="112"/>
    </row>
    <row r="21331" spans="7:9" x14ac:dyDescent="0.25">
      <c r="G21331"/>
      <c r="I21331" s="112"/>
    </row>
    <row r="21332" spans="7:9" x14ac:dyDescent="0.25">
      <c r="G21332"/>
      <c r="I21332" s="112"/>
    </row>
    <row r="21333" spans="7:9" x14ac:dyDescent="0.25">
      <c r="G21333"/>
      <c r="I21333" s="112"/>
    </row>
    <row r="21334" spans="7:9" x14ac:dyDescent="0.25">
      <c r="G21334"/>
      <c r="I21334" s="112"/>
    </row>
    <row r="21335" spans="7:9" x14ac:dyDescent="0.25">
      <c r="G21335"/>
      <c r="I21335" s="112"/>
    </row>
    <row r="21336" spans="7:9" x14ac:dyDescent="0.25">
      <c r="G21336"/>
      <c r="I21336" s="112"/>
    </row>
    <row r="21337" spans="7:9" x14ac:dyDescent="0.25">
      <c r="G21337"/>
      <c r="I21337" s="112"/>
    </row>
    <row r="21338" spans="7:9" x14ac:dyDescent="0.25">
      <c r="G21338"/>
      <c r="I21338" s="112"/>
    </row>
    <row r="21339" spans="7:9" x14ac:dyDescent="0.25">
      <c r="G21339"/>
      <c r="I21339" s="112"/>
    </row>
    <row r="21340" spans="7:9" x14ac:dyDescent="0.25">
      <c r="G21340"/>
      <c r="I21340" s="112"/>
    </row>
    <row r="21341" spans="7:9" x14ac:dyDescent="0.25">
      <c r="G21341"/>
      <c r="I21341" s="112"/>
    </row>
    <row r="21342" spans="7:9" x14ac:dyDescent="0.25">
      <c r="G21342"/>
      <c r="I21342" s="112"/>
    </row>
    <row r="21343" spans="7:9" x14ac:dyDescent="0.25">
      <c r="G21343"/>
      <c r="I21343" s="112"/>
    </row>
    <row r="21344" spans="7:9" x14ac:dyDescent="0.25">
      <c r="G21344"/>
      <c r="I21344" s="112"/>
    </row>
    <row r="21345" spans="7:9" x14ac:dyDescent="0.25">
      <c r="G21345"/>
      <c r="I21345" s="112"/>
    </row>
    <row r="21346" spans="7:9" x14ac:dyDescent="0.25">
      <c r="G21346"/>
      <c r="I21346" s="112"/>
    </row>
    <row r="21347" spans="7:9" x14ac:dyDescent="0.25">
      <c r="G21347"/>
      <c r="I21347" s="112"/>
    </row>
    <row r="21348" spans="7:9" x14ac:dyDescent="0.25">
      <c r="G21348"/>
      <c r="I21348" s="112"/>
    </row>
    <row r="21349" spans="7:9" x14ac:dyDescent="0.25">
      <c r="G21349"/>
      <c r="I21349" s="112"/>
    </row>
    <row r="21350" spans="7:9" x14ac:dyDescent="0.25">
      <c r="G21350"/>
      <c r="I21350" s="112"/>
    </row>
    <row r="21351" spans="7:9" x14ac:dyDescent="0.25">
      <c r="G21351"/>
      <c r="I21351" s="112"/>
    </row>
    <row r="21352" spans="7:9" x14ac:dyDescent="0.25">
      <c r="G21352"/>
      <c r="I21352" s="112"/>
    </row>
    <row r="21353" spans="7:9" x14ac:dyDescent="0.25">
      <c r="G21353"/>
      <c r="I21353" s="112"/>
    </row>
    <row r="21354" spans="7:9" x14ac:dyDescent="0.25">
      <c r="G21354"/>
      <c r="I21354" s="112"/>
    </row>
    <row r="21355" spans="7:9" x14ac:dyDescent="0.25">
      <c r="G21355"/>
      <c r="I21355" s="112"/>
    </row>
    <row r="21356" spans="7:9" x14ac:dyDescent="0.25">
      <c r="G21356"/>
      <c r="I21356" s="112"/>
    </row>
    <row r="21357" spans="7:9" x14ac:dyDescent="0.25">
      <c r="G21357"/>
      <c r="I21357" s="112"/>
    </row>
    <row r="21358" spans="7:9" x14ac:dyDescent="0.25">
      <c r="G21358"/>
      <c r="I21358" s="112"/>
    </row>
    <row r="21359" spans="7:9" x14ac:dyDescent="0.25">
      <c r="G21359"/>
      <c r="I21359" s="112"/>
    </row>
    <row r="21360" spans="7:9" x14ac:dyDescent="0.25">
      <c r="G21360"/>
      <c r="I21360" s="112"/>
    </row>
    <row r="21361" spans="7:9" x14ac:dyDescent="0.25">
      <c r="G21361"/>
      <c r="I21361" s="112"/>
    </row>
    <row r="21362" spans="7:9" x14ac:dyDescent="0.25">
      <c r="G21362"/>
      <c r="I21362" s="112"/>
    </row>
    <row r="21363" spans="7:9" x14ac:dyDescent="0.25">
      <c r="G21363"/>
      <c r="I21363" s="112"/>
    </row>
    <row r="21364" spans="7:9" x14ac:dyDescent="0.25">
      <c r="G21364"/>
      <c r="I21364" s="112"/>
    </row>
    <row r="21365" spans="7:9" x14ac:dyDescent="0.25">
      <c r="G21365"/>
      <c r="I21365" s="112"/>
    </row>
    <row r="21366" spans="7:9" x14ac:dyDescent="0.25">
      <c r="G21366"/>
      <c r="I21366" s="112"/>
    </row>
    <row r="21367" spans="7:9" x14ac:dyDescent="0.25">
      <c r="G21367"/>
      <c r="I21367" s="112"/>
    </row>
    <row r="21368" spans="7:9" x14ac:dyDescent="0.25">
      <c r="G21368"/>
      <c r="I21368" s="112"/>
    </row>
    <row r="21369" spans="7:9" x14ac:dyDescent="0.25">
      <c r="G21369"/>
      <c r="I21369" s="112"/>
    </row>
    <row r="21370" spans="7:9" x14ac:dyDescent="0.25">
      <c r="G21370"/>
      <c r="I21370" s="112"/>
    </row>
    <row r="21371" spans="7:9" x14ac:dyDescent="0.25">
      <c r="G21371"/>
      <c r="I21371" s="112"/>
    </row>
    <row r="21372" spans="7:9" x14ac:dyDescent="0.25">
      <c r="G21372"/>
      <c r="I21372" s="112"/>
    </row>
    <row r="21373" spans="7:9" x14ac:dyDescent="0.25">
      <c r="G21373"/>
      <c r="I21373" s="112"/>
    </row>
    <row r="21374" spans="7:9" x14ac:dyDescent="0.25">
      <c r="G21374"/>
      <c r="I21374" s="112"/>
    </row>
    <row r="21375" spans="7:9" x14ac:dyDescent="0.25">
      <c r="G21375"/>
      <c r="I21375" s="112"/>
    </row>
    <row r="21376" spans="7:9" x14ac:dyDescent="0.25">
      <c r="G21376"/>
      <c r="I21376" s="112"/>
    </row>
    <row r="21377" spans="7:9" x14ac:dyDescent="0.25">
      <c r="G21377"/>
      <c r="I21377" s="112"/>
    </row>
    <row r="21378" spans="7:9" x14ac:dyDescent="0.25">
      <c r="G21378"/>
      <c r="I21378" s="112"/>
    </row>
    <row r="21379" spans="7:9" x14ac:dyDescent="0.25">
      <c r="G21379"/>
      <c r="I21379" s="112"/>
    </row>
    <row r="21380" spans="7:9" x14ac:dyDescent="0.25">
      <c r="G21380"/>
      <c r="I21380" s="112"/>
    </row>
    <row r="21381" spans="7:9" x14ac:dyDescent="0.25">
      <c r="G21381"/>
      <c r="I21381" s="112"/>
    </row>
    <row r="21382" spans="7:9" x14ac:dyDescent="0.25">
      <c r="G21382"/>
      <c r="I21382" s="112"/>
    </row>
    <row r="21383" spans="7:9" x14ac:dyDescent="0.25">
      <c r="G21383"/>
      <c r="I21383" s="112"/>
    </row>
    <row r="21384" spans="7:9" x14ac:dyDescent="0.25">
      <c r="G21384"/>
      <c r="I21384" s="112"/>
    </row>
    <row r="21385" spans="7:9" x14ac:dyDescent="0.25">
      <c r="G21385"/>
      <c r="I21385" s="112"/>
    </row>
    <row r="21386" spans="7:9" x14ac:dyDescent="0.25">
      <c r="G21386"/>
      <c r="I21386" s="112"/>
    </row>
    <row r="21387" spans="7:9" x14ac:dyDescent="0.25">
      <c r="G21387"/>
      <c r="I21387" s="112"/>
    </row>
    <row r="21388" spans="7:9" x14ac:dyDescent="0.25">
      <c r="G21388"/>
      <c r="I21388" s="112"/>
    </row>
    <row r="21389" spans="7:9" x14ac:dyDescent="0.25">
      <c r="G21389"/>
      <c r="I21389" s="112"/>
    </row>
    <row r="21390" spans="7:9" x14ac:dyDescent="0.25">
      <c r="G21390"/>
      <c r="I21390" s="112"/>
    </row>
    <row r="21391" spans="7:9" x14ac:dyDescent="0.25">
      <c r="G21391"/>
      <c r="I21391" s="112"/>
    </row>
    <row r="21392" spans="7:9" x14ac:dyDescent="0.25">
      <c r="G21392"/>
      <c r="I21392" s="112"/>
    </row>
    <row r="21393" spans="7:9" x14ac:dyDescent="0.25">
      <c r="G21393"/>
      <c r="I21393" s="112"/>
    </row>
    <row r="21394" spans="7:9" x14ac:dyDescent="0.25">
      <c r="G21394"/>
      <c r="I21394" s="112"/>
    </row>
    <row r="21395" spans="7:9" x14ac:dyDescent="0.25">
      <c r="G21395"/>
      <c r="I21395" s="112"/>
    </row>
    <row r="21396" spans="7:9" x14ac:dyDescent="0.25">
      <c r="G21396"/>
      <c r="I21396" s="112"/>
    </row>
    <row r="21397" spans="7:9" x14ac:dyDescent="0.25">
      <c r="G21397"/>
      <c r="I21397" s="112"/>
    </row>
    <row r="21398" spans="7:9" x14ac:dyDescent="0.25">
      <c r="G21398"/>
      <c r="I21398" s="112"/>
    </row>
    <row r="21399" spans="7:9" x14ac:dyDescent="0.25">
      <c r="G21399"/>
      <c r="I21399" s="112"/>
    </row>
    <row r="21400" spans="7:9" x14ac:dyDescent="0.25">
      <c r="G21400"/>
      <c r="I21400" s="112"/>
    </row>
    <row r="21401" spans="7:9" x14ac:dyDescent="0.25">
      <c r="G21401"/>
      <c r="I21401" s="112"/>
    </row>
    <row r="21402" spans="7:9" x14ac:dyDescent="0.25">
      <c r="G21402"/>
      <c r="I21402" s="112"/>
    </row>
    <row r="21403" spans="7:9" x14ac:dyDescent="0.25">
      <c r="G21403"/>
      <c r="I21403" s="112"/>
    </row>
    <row r="21404" spans="7:9" x14ac:dyDescent="0.25">
      <c r="G21404"/>
      <c r="I21404" s="112"/>
    </row>
    <row r="21405" spans="7:9" x14ac:dyDescent="0.25">
      <c r="G21405"/>
      <c r="I21405" s="112"/>
    </row>
    <row r="21406" spans="7:9" x14ac:dyDescent="0.25">
      <c r="G21406"/>
      <c r="I21406" s="112"/>
    </row>
    <row r="21407" spans="7:9" x14ac:dyDescent="0.25">
      <c r="G21407"/>
      <c r="I21407" s="112"/>
    </row>
    <row r="21408" spans="7:9" x14ac:dyDescent="0.25">
      <c r="G21408"/>
      <c r="I21408" s="112"/>
    </row>
    <row r="21409" spans="7:9" x14ac:dyDescent="0.25">
      <c r="G21409"/>
      <c r="I21409" s="112"/>
    </row>
    <row r="21410" spans="7:9" x14ac:dyDescent="0.25">
      <c r="G21410"/>
      <c r="I21410" s="112"/>
    </row>
    <row r="21411" spans="7:9" x14ac:dyDescent="0.25">
      <c r="G21411"/>
      <c r="I21411" s="112"/>
    </row>
    <row r="21412" spans="7:9" x14ac:dyDescent="0.25">
      <c r="G21412"/>
      <c r="I21412" s="112"/>
    </row>
    <row r="21413" spans="7:9" x14ac:dyDescent="0.25">
      <c r="G21413"/>
      <c r="I21413" s="112"/>
    </row>
    <row r="21414" spans="7:9" x14ac:dyDescent="0.25">
      <c r="G21414"/>
      <c r="I21414" s="112"/>
    </row>
    <row r="21415" spans="7:9" x14ac:dyDescent="0.25">
      <c r="G21415"/>
      <c r="I21415" s="112"/>
    </row>
    <row r="21416" spans="7:9" x14ac:dyDescent="0.25">
      <c r="G21416"/>
      <c r="I21416" s="112"/>
    </row>
    <row r="21417" spans="7:9" x14ac:dyDescent="0.25">
      <c r="G21417"/>
      <c r="I21417" s="112"/>
    </row>
    <row r="21418" spans="7:9" x14ac:dyDescent="0.25">
      <c r="G21418"/>
      <c r="I21418" s="112"/>
    </row>
    <row r="21419" spans="7:9" x14ac:dyDescent="0.25">
      <c r="G21419"/>
      <c r="I21419" s="112"/>
    </row>
    <row r="21420" spans="7:9" x14ac:dyDescent="0.25">
      <c r="G21420"/>
      <c r="I21420" s="112"/>
    </row>
    <row r="21421" spans="7:9" x14ac:dyDescent="0.25">
      <c r="G21421"/>
      <c r="I21421" s="112"/>
    </row>
    <row r="21422" spans="7:9" x14ac:dyDescent="0.25">
      <c r="G21422"/>
      <c r="I21422" s="112"/>
    </row>
    <row r="21423" spans="7:9" x14ac:dyDescent="0.25">
      <c r="G21423"/>
      <c r="I21423" s="112"/>
    </row>
    <row r="21424" spans="7:9" x14ac:dyDescent="0.25">
      <c r="G21424"/>
      <c r="I21424" s="112"/>
    </row>
    <row r="21425" spans="7:9" x14ac:dyDescent="0.25">
      <c r="G21425"/>
      <c r="I21425" s="112"/>
    </row>
    <row r="21426" spans="7:9" x14ac:dyDescent="0.25">
      <c r="G21426"/>
      <c r="I21426" s="112"/>
    </row>
    <row r="21427" spans="7:9" x14ac:dyDescent="0.25">
      <c r="G21427"/>
      <c r="I21427" s="112"/>
    </row>
    <row r="21428" spans="7:9" x14ac:dyDescent="0.25">
      <c r="G21428"/>
      <c r="I21428" s="112"/>
    </row>
    <row r="21429" spans="7:9" x14ac:dyDescent="0.25">
      <c r="G21429"/>
      <c r="I21429" s="112"/>
    </row>
    <row r="21430" spans="7:9" x14ac:dyDescent="0.25">
      <c r="G21430"/>
      <c r="I21430" s="112"/>
    </row>
    <row r="21431" spans="7:9" x14ac:dyDescent="0.25">
      <c r="G21431"/>
      <c r="I21431" s="112"/>
    </row>
    <row r="21432" spans="7:9" x14ac:dyDescent="0.25">
      <c r="G21432"/>
      <c r="I21432" s="112"/>
    </row>
    <row r="21433" spans="7:9" x14ac:dyDescent="0.25">
      <c r="G21433"/>
      <c r="I21433" s="112"/>
    </row>
    <row r="21434" spans="7:9" x14ac:dyDescent="0.25">
      <c r="G21434"/>
      <c r="I21434" s="112"/>
    </row>
    <row r="21435" spans="7:9" x14ac:dyDescent="0.25">
      <c r="G21435"/>
      <c r="I21435" s="112"/>
    </row>
    <row r="21436" spans="7:9" x14ac:dyDescent="0.25">
      <c r="G21436"/>
      <c r="I21436" s="112"/>
    </row>
    <row r="21437" spans="7:9" x14ac:dyDescent="0.25">
      <c r="G21437"/>
      <c r="I21437" s="112"/>
    </row>
    <row r="21438" spans="7:9" x14ac:dyDescent="0.25">
      <c r="G21438"/>
      <c r="I21438" s="112"/>
    </row>
    <row r="21439" spans="7:9" x14ac:dyDescent="0.25">
      <c r="G21439"/>
      <c r="I21439" s="112"/>
    </row>
    <row r="21440" spans="7:9" x14ac:dyDescent="0.25">
      <c r="G21440"/>
      <c r="I21440" s="112"/>
    </row>
    <row r="21441" spans="7:9" x14ac:dyDescent="0.25">
      <c r="G21441"/>
      <c r="I21441" s="112"/>
    </row>
    <row r="21442" spans="7:9" x14ac:dyDescent="0.25">
      <c r="G21442"/>
      <c r="I21442" s="112"/>
    </row>
    <row r="21443" spans="7:9" x14ac:dyDescent="0.25">
      <c r="G21443"/>
      <c r="I21443" s="112"/>
    </row>
    <row r="21444" spans="7:9" x14ac:dyDescent="0.25">
      <c r="G21444"/>
      <c r="I21444" s="112"/>
    </row>
    <row r="21445" spans="7:9" x14ac:dyDescent="0.25">
      <c r="G21445"/>
      <c r="I21445" s="112"/>
    </row>
    <row r="21446" spans="7:9" x14ac:dyDescent="0.25">
      <c r="G21446"/>
      <c r="I21446" s="112"/>
    </row>
    <row r="21447" spans="7:9" x14ac:dyDescent="0.25">
      <c r="G21447"/>
      <c r="I21447" s="112"/>
    </row>
    <row r="21448" spans="7:9" x14ac:dyDescent="0.25">
      <c r="G21448"/>
      <c r="I21448" s="112"/>
    </row>
    <row r="21449" spans="7:9" x14ac:dyDescent="0.25">
      <c r="G21449"/>
      <c r="I21449" s="112"/>
    </row>
    <row r="21450" spans="7:9" x14ac:dyDescent="0.25">
      <c r="G21450"/>
      <c r="I21450" s="112"/>
    </row>
    <row r="21451" spans="7:9" x14ac:dyDescent="0.25">
      <c r="G21451"/>
      <c r="I21451" s="112"/>
    </row>
    <row r="21452" spans="7:9" x14ac:dyDescent="0.25">
      <c r="G21452"/>
      <c r="I21452" s="112"/>
    </row>
    <row r="21453" spans="7:9" x14ac:dyDescent="0.25">
      <c r="G21453"/>
      <c r="I21453" s="112"/>
    </row>
    <row r="21454" spans="7:9" x14ac:dyDescent="0.25">
      <c r="G21454"/>
      <c r="I21454" s="112"/>
    </row>
    <row r="21455" spans="7:9" x14ac:dyDescent="0.25">
      <c r="G21455"/>
      <c r="I21455" s="112"/>
    </row>
    <row r="21456" spans="7:9" x14ac:dyDescent="0.25">
      <c r="G21456"/>
      <c r="I21456" s="112"/>
    </row>
    <row r="21457" spans="7:9" x14ac:dyDescent="0.25">
      <c r="G21457"/>
      <c r="I21457" s="112"/>
    </row>
    <row r="21458" spans="7:9" x14ac:dyDescent="0.25">
      <c r="G21458"/>
      <c r="I21458" s="112"/>
    </row>
    <row r="21459" spans="7:9" x14ac:dyDescent="0.25">
      <c r="G21459"/>
      <c r="I21459" s="112"/>
    </row>
    <row r="21460" spans="7:9" x14ac:dyDescent="0.25">
      <c r="G21460"/>
      <c r="I21460" s="112"/>
    </row>
    <row r="21461" spans="7:9" x14ac:dyDescent="0.25">
      <c r="G21461"/>
      <c r="I21461" s="112"/>
    </row>
    <row r="21462" spans="7:9" x14ac:dyDescent="0.25">
      <c r="G21462"/>
      <c r="I21462" s="112"/>
    </row>
    <row r="21463" spans="7:9" x14ac:dyDescent="0.25">
      <c r="G21463"/>
      <c r="I21463" s="112"/>
    </row>
    <row r="21464" spans="7:9" x14ac:dyDescent="0.25">
      <c r="G21464"/>
      <c r="I21464" s="112"/>
    </row>
    <row r="21465" spans="7:9" x14ac:dyDescent="0.25">
      <c r="G21465"/>
      <c r="I21465" s="112"/>
    </row>
    <row r="21466" spans="7:9" x14ac:dyDescent="0.25">
      <c r="G21466"/>
      <c r="I21466" s="112"/>
    </row>
    <row r="21467" spans="7:9" x14ac:dyDescent="0.25">
      <c r="G21467"/>
      <c r="I21467" s="112"/>
    </row>
    <row r="21468" spans="7:9" x14ac:dyDescent="0.25">
      <c r="G21468"/>
      <c r="I21468" s="112"/>
    </row>
    <row r="21469" spans="7:9" x14ac:dyDescent="0.25">
      <c r="G21469"/>
      <c r="I21469" s="112"/>
    </row>
    <row r="21470" spans="7:9" x14ac:dyDescent="0.25">
      <c r="G21470"/>
      <c r="I21470" s="112"/>
    </row>
    <row r="21471" spans="7:9" x14ac:dyDescent="0.25">
      <c r="G21471"/>
      <c r="I21471" s="112"/>
    </row>
    <row r="21472" spans="7:9" x14ac:dyDescent="0.25">
      <c r="G21472"/>
      <c r="I21472" s="112"/>
    </row>
    <row r="21473" spans="7:9" x14ac:dyDescent="0.25">
      <c r="G21473"/>
      <c r="I21473" s="112"/>
    </row>
    <row r="21474" spans="7:9" x14ac:dyDescent="0.25">
      <c r="G21474"/>
      <c r="I21474" s="112"/>
    </row>
    <row r="21475" spans="7:9" x14ac:dyDescent="0.25">
      <c r="G21475"/>
      <c r="I21475" s="112"/>
    </row>
    <row r="21476" spans="7:9" x14ac:dyDescent="0.25">
      <c r="G21476"/>
      <c r="I21476" s="112"/>
    </row>
    <row r="21477" spans="7:9" x14ac:dyDescent="0.25">
      <c r="G21477"/>
      <c r="I21477" s="112"/>
    </row>
    <row r="21478" spans="7:9" x14ac:dyDescent="0.25">
      <c r="G21478"/>
      <c r="I21478" s="112"/>
    </row>
    <row r="21479" spans="7:9" x14ac:dyDescent="0.25">
      <c r="G21479"/>
      <c r="I21479" s="112"/>
    </row>
    <row r="21480" spans="7:9" x14ac:dyDescent="0.25">
      <c r="G21480"/>
      <c r="I21480" s="112"/>
    </row>
    <row r="21481" spans="7:9" x14ac:dyDescent="0.25">
      <c r="G21481"/>
      <c r="I21481" s="112"/>
    </row>
    <row r="21482" spans="7:9" x14ac:dyDescent="0.25">
      <c r="G21482"/>
      <c r="I21482" s="112"/>
    </row>
    <row r="21483" spans="7:9" x14ac:dyDescent="0.25">
      <c r="G21483"/>
      <c r="I21483" s="112"/>
    </row>
    <row r="21484" spans="7:9" x14ac:dyDescent="0.25">
      <c r="G21484"/>
      <c r="I21484" s="112"/>
    </row>
    <row r="21485" spans="7:9" x14ac:dyDescent="0.25">
      <c r="G21485"/>
      <c r="I21485" s="112"/>
    </row>
    <row r="21486" spans="7:9" x14ac:dyDescent="0.25">
      <c r="G21486"/>
      <c r="I21486" s="112"/>
    </row>
    <row r="21487" spans="7:9" x14ac:dyDescent="0.25">
      <c r="G21487"/>
      <c r="I21487" s="112"/>
    </row>
    <row r="21488" spans="7:9" x14ac:dyDescent="0.25">
      <c r="G21488"/>
      <c r="I21488" s="112"/>
    </row>
    <row r="21489" spans="7:9" x14ac:dyDescent="0.25">
      <c r="G21489"/>
      <c r="I21489" s="112"/>
    </row>
    <row r="21490" spans="7:9" x14ac:dyDescent="0.25">
      <c r="G21490"/>
      <c r="I21490" s="112"/>
    </row>
    <row r="21491" spans="7:9" x14ac:dyDescent="0.25">
      <c r="G21491"/>
      <c r="I21491" s="112"/>
    </row>
    <row r="21492" spans="7:9" x14ac:dyDescent="0.25">
      <c r="G21492"/>
      <c r="I21492" s="112"/>
    </row>
    <row r="21493" spans="7:9" x14ac:dyDescent="0.25">
      <c r="G21493"/>
      <c r="I21493" s="112"/>
    </row>
    <row r="21494" spans="7:9" x14ac:dyDescent="0.25">
      <c r="G21494"/>
      <c r="I21494" s="112"/>
    </row>
    <row r="21495" spans="7:9" x14ac:dyDescent="0.25">
      <c r="G21495"/>
      <c r="I21495" s="112"/>
    </row>
    <row r="21496" spans="7:9" x14ac:dyDescent="0.25">
      <c r="G21496"/>
      <c r="I21496" s="112"/>
    </row>
    <row r="21497" spans="7:9" x14ac:dyDescent="0.25">
      <c r="G21497"/>
      <c r="I21497" s="112"/>
    </row>
    <row r="21498" spans="7:9" x14ac:dyDescent="0.25">
      <c r="G21498"/>
      <c r="I21498" s="112"/>
    </row>
    <row r="21499" spans="7:9" x14ac:dyDescent="0.25">
      <c r="G21499"/>
      <c r="I21499" s="112"/>
    </row>
    <row r="21500" spans="7:9" x14ac:dyDescent="0.25">
      <c r="G21500"/>
      <c r="I21500" s="112"/>
    </row>
    <row r="21501" spans="7:9" x14ac:dyDescent="0.25">
      <c r="G21501"/>
      <c r="I21501" s="112"/>
    </row>
    <row r="21502" spans="7:9" x14ac:dyDescent="0.25">
      <c r="G21502"/>
      <c r="I21502" s="112"/>
    </row>
    <row r="21503" spans="7:9" x14ac:dyDescent="0.25">
      <c r="G21503"/>
      <c r="I21503" s="112"/>
    </row>
    <row r="21504" spans="7:9" x14ac:dyDescent="0.25">
      <c r="G21504"/>
      <c r="I21504" s="112"/>
    </row>
    <row r="21505" spans="7:9" x14ac:dyDescent="0.25">
      <c r="G21505"/>
      <c r="I21505" s="112"/>
    </row>
    <row r="21506" spans="7:9" x14ac:dyDescent="0.25">
      <c r="G21506"/>
      <c r="I21506" s="112"/>
    </row>
    <row r="21507" spans="7:9" x14ac:dyDescent="0.25">
      <c r="G21507"/>
      <c r="I21507" s="112"/>
    </row>
    <row r="21508" spans="7:9" x14ac:dyDescent="0.25">
      <c r="G21508"/>
      <c r="I21508" s="112"/>
    </row>
    <row r="21509" spans="7:9" x14ac:dyDescent="0.25">
      <c r="G21509"/>
      <c r="I21509" s="112"/>
    </row>
    <row r="21510" spans="7:9" x14ac:dyDescent="0.25">
      <c r="G21510"/>
      <c r="I21510" s="112"/>
    </row>
    <row r="21511" spans="7:9" x14ac:dyDescent="0.25">
      <c r="G21511"/>
      <c r="I21511" s="112"/>
    </row>
    <row r="21512" spans="7:9" x14ac:dyDescent="0.25">
      <c r="G21512"/>
      <c r="I21512" s="112"/>
    </row>
    <row r="21513" spans="7:9" x14ac:dyDescent="0.25">
      <c r="G21513"/>
      <c r="I21513" s="112"/>
    </row>
    <row r="21514" spans="7:9" x14ac:dyDescent="0.25">
      <c r="G21514"/>
      <c r="I21514" s="112"/>
    </row>
    <row r="21515" spans="7:9" x14ac:dyDescent="0.25">
      <c r="G21515"/>
      <c r="I21515" s="112"/>
    </row>
    <row r="21516" spans="7:9" x14ac:dyDescent="0.25">
      <c r="G21516"/>
      <c r="I21516" s="112"/>
    </row>
    <row r="21517" spans="7:9" x14ac:dyDescent="0.25">
      <c r="G21517"/>
      <c r="I21517" s="112"/>
    </row>
    <row r="21518" spans="7:9" x14ac:dyDescent="0.25">
      <c r="G21518"/>
      <c r="I21518" s="112"/>
    </row>
    <row r="21519" spans="7:9" x14ac:dyDescent="0.25">
      <c r="G21519"/>
      <c r="I21519" s="112"/>
    </row>
    <row r="21520" spans="7:9" x14ac:dyDescent="0.25">
      <c r="G21520"/>
      <c r="I21520" s="112"/>
    </row>
    <row r="21521" spans="7:9" x14ac:dyDescent="0.25">
      <c r="G21521"/>
      <c r="I21521" s="112"/>
    </row>
    <row r="21522" spans="7:9" x14ac:dyDescent="0.25">
      <c r="G21522"/>
      <c r="I21522" s="112"/>
    </row>
    <row r="21523" spans="7:9" x14ac:dyDescent="0.25">
      <c r="G21523"/>
      <c r="I21523" s="112"/>
    </row>
    <row r="21524" spans="7:9" x14ac:dyDescent="0.25">
      <c r="G21524"/>
      <c r="I21524" s="112"/>
    </row>
    <row r="21525" spans="7:9" x14ac:dyDescent="0.25">
      <c r="G21525"/>
      <c r="I21525" s="112"/>
    </row>
    <row r="21526" spans="7:9" x14ac:dyDescent="0.25">
      <c r="G21526"/>
      <c r="I21526" s="112"/>
    </row>
    <row r="21527" spans="7:9" x14ac:dyDescent="0.25">
      <c r="G21527"/>
      <c r="I21527" s="112"/>
    </row>
    <row r="21528" spans="7:9" x14ac:dyDescent="0.25">
      <c r="G21528"/>
      <c r="I21528" s="112"/>
    </row>
    <row r="21529" spans="7:9" x14ac:dyDescent="0.25">
      <c r="G21529"/>
      <c r="I21529" s="112"/>
    </row>
    <row r="21530" spans="7:9" x14ac:dyDescent="0.25">
      <c r="G21530"/>
      <c r="I21530" s="112"/>
    </row>
    <row r="21531" spans="7:9" x14ac:dyDescent="0.25">
      <c r="G21531"/>
      <c r="I21531" s="112"/>
    </row>
    <row r="21532" spans="7:9" x14ac:dyDescent="0.25">
      <c r="G21532"/>
      <c r="I21532" s="112"/>
    </row>
    <row r="21533" spans="7:9" x14ac:dyDescent="0.25">
      <c r="G21533"/>
      <c r="I21533" s="112"/>
    </row>
    <row r="21534" spans="7:9" x14ac:dyDescent="0.25">
      <c r="G21534"/>
      <c r="I21534" s="112"/>
    </row>
    <row r="21535" spans="7:9" x14ac:dyDescent="0.25">
      <c r="G21535"/>
      <c r="I21535" s="112"/>
    </row>
    <row r="21536" spans="7:9" x14ac:dyDescent="0.25">
      <c r="G21536"/>
      <c r="I21536" s="112"/>
    </row>
    <row r="21537" spans="7:9" x14ac:dyDescent="0.25">
      <c r="G21537"/>
      <c r="I21537" s="112"/>
    </row>
    <row r="21538" spans="7:9" x14ac:dyDescent="0.25">
      <c r="G21538"/>
      <c r="I21538" s="112"/>
    </row>
    <row r="21539" spans="7:9" x14ac:dyDescent="0.25">
      <c r="G21539"/>
      <c r="I21539" s="112"/>
    </row>
    <row r="21540" spans="7:9" x14ac:dyDescent="0.25">
      <c r="G21540"/>
      <c r="I21540" s="112"/>
    </row>
    <row r="21541" spans="7:9" x14ac:dyDescent="0.25">
      <c r="G21541"/>
      <c r="I21541" s="112"/>
    </row>
    <row r="21542" spans="7:9" x14ac:dyDescent="0.25">
      <c r="G21542"/>
      <c r="I21542" s="112"/>
    </row>
    <row r="21543" spans="7:9" x14ac:dyDescent="0.25">
      <c r="G21543"/>
      <c r="I21543" s="112"/>
    </row>
    <row r="21544" spans="7:9" x14ac:dyDescent="0.25">
      <c r="G21544"/>
      <c r="I21544" s="112"/>
    </row>
    <row r="21545" spans="7:9" x14ac:dyDescent="0.25">
      <c r="G21545"/>
      <c r="I21545" s="112"/>
    </row>
    <row r="21546" spans="7:9" x14ac:dyDescent="0.25">
      <c r="G21546"/>
      <c r="I21546" s="112"/>
    </row>
    <row r="21547" spans="7:9" x14ac:dyDescent="0.25">
      <c r="G21547"/>
      <c r="I21547" s="112"/>
    </row>
    <row r="21548" spans="7:9" x14ac:dyDescent="0.25">
      <c r="G21548"/>
      <c r="I21548" s="112"/>
    </row>
    <row r="21549" spans="7:9" x14ac:dyDescent="0.25">
      <c r="G21549"/>
      <c r="I21549" s="112"/>
    </row>
    <row r="21550" spans="7:9" x14ac:dyDescent="0.25">
      <c r="G21550"/>
      <c r="I21550" s="112"/>
    </row>
    <row r="21551" spans="7:9" x14ac:dyDescent="0.25">
      <c r="G21551"/>
      <c r="I21551" s="112"/>
    </row>
    <row r="21552" spans="7:9" x14ac:dyDescent="0.25">
      <c r="G21552"/>
      <c r="I21552" s="112"/>
    </row>
    <row r="21553" spans="7:9" x14ac:dyDescent="0.25">
      <c r="G21553"/>
      <c r="I21553" s="112"/>
    </row>
    <row r="21554" spans="7:9" x14ac:dyDescent="0.25">
      <c r="G21554"/>
      <c r="I21554" s="112"/>
    </row>
    <row r="21555" spans="7:9" x14ac:dyDescent="0.25">
      <c r="G21555"/>
      <c r="I21555" s="112"/>
    </row>
    <row r="21556" spans="7:9" x14ac:dyDescent="0.25">
      <c r="G21556"/>
      <c r="I21556" s="112"/>
    </row>
    <row r="21557" spans="7:9" x14ac:dyDescent="0.25">
      <c r="G21557"/>
      <c r="I21557" s="112"/>
    </row>
    <row r="21558" spans="7:9" x14ac:dyDescent="0.25">
      <c r="G21558"/>
      <c r="I21558" s="112"/>
    </row>
    <row r="21559" spans="7:9" x14ac:dyDescent="0.25">
      <c r="G21559"/>
      <c r="I21559" s="112"/>
    </row>
    <row r="21560" spans="7:9" x14ac:dyDescent="0.25">
      <c r="G21560"/>
      <c r="I21560" s="112"/>
    </row>
    <row r="21561" spans="7:9" x14ac:dyDescent="0.25">
      <c r="G21561"/>
      <c r="I21561" s="112"/>
    </row>
    <row r="21562" spans="7:9" x14ac:dyDescent="0.25">
      <c r="G21562"/>
      <c r="I21562" s="112"/>
    </row>
    <row r="21563" spans="7:9" x14ac:dyDescent="0.25">
      <c r="G21563"/>
      <c r="I21563" s="112"/>
    </row>
    <row r="21564" spans="7:9" x14ac:dyDescent="0.25">
      <c r="G21564"/>
      <c r="I21564" s="112"/>
    </row>
    <row r="21565" spans="7:9" x14ac:dyDescent="0.25">
      <c r="G21565"/>
      <c r="I21565" s="112"/>
    </row>
    <row r="21566" spans="7:9" x14ac:dyDescent="0.25">
      <c r="G21566"/>
      <c r="I21566" s="112"/>
    </row>
    <row r="21567" spans="7:9" x14ac:dyDescent="0.25">
      <c r="G21567"/>
      <c r="I21567" s="112"/>
    </row>
    <row r="21568" spans="7:9" x14ac:dyDescent="0.25">
      <c r="G21568"/>
      <c r="I21568" s="112"/>
    </row>
    <row r="21569" spans="7:9" x14ac:dyDescent="0.25">
      <c r="G21569"/>
      <c r="I21569" s="112"/>
    </row>
    <row r="21570" spans="7:9" x14ac:dyDescent="0.25">
      <c r="G21570"/>
      <c r="I21570" s="112"/>
    </row>
    <row r="21571" spans="7:9" x14ac:dyDescent="0.25">
      <c r="G21571"/>
      <c r="I21571" s="112"/>
    </row>
    <row r="21572" spans="7:9" x14ac:dyDescent="0.25">
      <c r="G21572"/>
      <c r="I21572" s="112"/>
    </row>
    <row r="21573" spans="7:9" x14ac:dyDescent="0.25">
      <c r="G21573"/>
      <c r="I21573" s="112"/>
    </row>
    <row r="21574" spans="7:9" x14ac:dyDescent="0.25">
      <c r="G21574"/>
      <c r="I21574" s="112"/>
    </row>
    <row r="21575" spans="7:9" x14ac:dyDescent="0.25">
      <c r="G21575"/>
      <c r="I21575" s="112"/>
    </row>
    <row r="21576" spans="7:9" x14ac:dyDescent="0.25">
      <c r="G21576"/>
      <c r="I21576" s="112"/>
    </row>
    <row r="21577" spans="7:9" x14ac:dyDescent="0.25">
      <c r="G21577"/>
      <c r="I21577" s="112"/>
    </row>
    <row r="21578" spans="7:9" x14ac:dyDescent="0.25">
      <c r="G21578"/>
      <c r="I21578" s="112"/>
    </row>
    <row r="21579" spans="7:9" x14ac:dyDescent="0.25">
      <c r="G21579"/>
      <c r="I21579" s="112"/>
    </row>
    <row r="21580" spans="7:9" x14ac:dyDescent="0.25">
      <c r="G21580"/>
      <c r="I21580" s="112"/>
    </row>
    <row r="21581" spans="7:9" x14ac:dyDescent="0.25">
      <c r="G21581"/>
      <c r="I21581" s="112"/>
    </row>
    <row r="21582" spans="7:9" x14ac:dyDescent="0.25">
      <c r="G21582"/>
      <c r="I21582" s="112"/>
    </row>
    <row r="21583" spans="7:9" x14ac:dyDescent="0.25">
      <c r="G21583"/>
      <c r="I21583" s="112"/>
    </row>
    <row r="21584" spans="7:9" x14ac:dyDescent="0.25">
      <c r="G21584"/>
      <c r="I21584" s="112"/>
    </row>
    <row r="21585" spans="7:9" x14ac:dyDescent="0.25">
      <c r="G21585"/>
      <c r="I21585" s="112"/>
    </row>
    <row r="21586" spans="7:9" x14ac:dyDescent="0.25">
      <c r="G21586"/>
      <c r="I21586" s="112"/>
    </row>
    <row r="21587" spans="7:9" x14ac:dyDescent="0.25">
      <c r="G21587"/>
      <c r="I21587" s="112"/>
    </row>
    <row r="21588" spans="7:9" x14ac:dyDescent="0.25">
      <c r="G21588"/>
      <c r="I21588" s="112"/>
    </row>
    <row r="21589" spans="7:9" x14ac:dyDescent="0.25">
      <c r="G21589"/>
      <c r="I21589" s="112"/>
    </row>
    <row r="21590" spans="7:9" x14ac:dyDescent="0.25">
      <c r="G21590"/>
      <c r="I21590" s="112"/>
    </row>
    <row r="21591" spans="7:9" x14ac:dyDescent="0.25">
      <c r="G21591"/>
      <c r="I21591" s="112"/>
    </row>
    <row r="21592" spans="7:9" x14ac:dyDescent="0.25">
      <c r="G21592"/>
      <c r="I21592" s="112"/>
    </row>
    <row r="21593" spans="7:9" x14ac:dyDescent="0.25">
      <c r="G21593"/>
      <c r="I21593" s="112"/>
    </row>
    <row r="21594" spans="7:9" x14ac:dyDescent="0.25">
      <c r="G21594"/>
      <c r="I21594" s="112"/>
    </row>
    <row r="21595" spans="7:9" x14ac:dyDescent="0.25">
      <c r="G21595"/>
      <c r="I21595" s="112"/>
    </row>
    <row r="21596" spans="7:9" x14ac:dyDescent="0.25">
      <c r="G21596"/>
      <c r="I21596" s="112"/>
    </row>
    <row r="21597" spans="7:9" x14ac:dyDescent="0.25">
      <c r="G21597"/>
      <c r="I21597" s="112"/>
    </row>
    <row r="21598" spans="7:9" x14ac:dyDescent="0.25">
      <c r="G21598"/>
      <c r="I21598" s="112"/>
    </row>
    <row r="21599" spans="7:9" x14ac:dyDescent="0.25">
      <c r="G21599"/>
      <c r="I21599" s="112"/>
    </row>
    <row r="21600" spans="7:9" x14ac:dyDescent="0.25">
      <c r="G21600"/>
      <c r="I21600" s="112"/>
    </row>
    <row r="21601" spans="7:9" x14ac:dyDescent="0.25">
      <c r="G21601"/>
      <c r="I21601" s="112"/>
    </row>
    <row r="21602" spans="7:9" x14ac:dyDescent="0.25">
      <c r="G21602"/>
      <c r="I21602" s="112"/>
    </row>
    <row r="21603" spans="7:9" x14ac:dyDescent="0.25">
      <c r="G21603"/>
      <c r="I21603" s="112"/>
    </row>
    <row r="21604" spans="7:9" x14ac:dyDescent="0.25">
      <c r="G21604"/>
      <c r="I21604" s="112"/>
    </row>
    <row r="21605" spans="7:9" x14ac:dyDescent="0.25">
      <c r="G21605"/>
      <c r="I21605" s="112"/>
    </row>
    <row r="21606" spans="7:9" x14ac:dyDescent="0.25">
      <c r="G21606"/>
      <c r="I21606" s="112"/>
    </row>
    <row r="21607" spans="7:9" x14ac:dyDescent="0.25">
      <c r="G21607"/>
      <c r="I21607" s="112"/>
    </row>
    <row r="21608" spans="7:9" x14ac:dyDescent="0.25">
      <c r="G21608"/>
      <c r="I21608" s="112"/>
    </row>
    <row r="21609" spans="7:9" x14ac:dyDescent="0.25">
      <c r="G21609"/>
      <c r="I21609" s="112"/>
    </row>
    <row r="21610" spans="7:9" x14ac:dyDescent="0.25">
      <c r="G21610"/>
      <c r="I21610" s="112"/>
    </row>
    <row r="21611" spans="7:9" x14ac:dyDescent="0.25">
      <c r="G21611"/>
      <c r="I21611" s="112"/>
    </row>
    <row r="21612" spans="7:9" x14ac:dyDescent="0.25">
      <c r="G21612"/>
      <c r="I21612" s="112"/>
    </row>
    <row r="21613" spans="7:9" x14ac:dyDescent="0.25">
      <c r="G21613"/>
      <c r="I21613" s="112"/>
    </row>
    <row r="21614" spans="7:9" x14ac:dyDescent="0.25">
      <c r="G21614"/>
      <c r="I21614" s="112"/>
    </row>
    <row r="21615" spans="7:9" x14ac:dyDescent="0.25">
      <c r="G21615"/>
      <c r="I21615" s="112"/>
    </row>
    <row r="21616" spans="7:9" x14ac:dyDescent="0.25">
      <c r="G21616"/>
      <c r="I21616" s="112"/>
    </row>
    <row r="21617" spans="7:9" x14ac:dyDescent="0.25">
      <c r="G21617"/>
      <c r="I21617" s="112"/>
    </row>
    <row r="21618" spans="7:9" x14ac:dyDescent="0.25">
      <c r="G21618"/>
      <c r="I21618" s="112"/>
    </row>
    <row r="21619" spans="7:9" x14ac:dyDescent="0.25">
      <c r="G21619"/>
      <c r="I21619" s="112"/>
    </row>
    <row r="21620" spans="7:9" x14ac:dyDescent="0.25">
      <c r="G21620"/>
      <c r="I21620" s="112"/>
    </row>
    <row r="21621" spans="7:9" x14ac:dyDescent="0.25">
      <c r="G21621"/>
      <c r="I21621" s="112"/>
    </row>
    <row r="21622" spans="7:9" x14ac:dyDescent="0.25">
      <c r="G21622"/>
      <c r="I21622" s="112"/>
    </row>
    <row r="21623" spans="7:9" x14ac:dyDescent="0.25">
      <c r="G21623"/>
      <c r="I21623" s="112"/>
    </row>
    <row r="21624" spans="7:9" x14ac:dyDescent="0.25">
      <c r="G21624"/>
      <c r="I21624" s="112"/>
    </row>
    <row r="21625" spans="7:9" x14ac:dyDescent="0.25">
      <c r="G21625"/>
      <c r="I21625" s="112"/>
    </row>
    <row r="21626" spans="7:9" x14ac:dyDescent="0.25">
      <c r="G21626"/>
      <c r="I21626" s="112"/>
    </row>
    <row r="21627" spans="7:9" x14ac:dyDescent="0.25">
      <c r="G21627"/>
      <c r="I21627" s="112"/>
    </row>
    <row r="21628" spans="7:9" x14ac:dyDescent="0.25">
      <c r="G21628"/>
      <c r="I21628" s="112"/>
    </row>
    <row r="21629" spans="7:9" x14ac:dyDescent="0.25">
      <c r="G21629"/>
      <c r="I21629" s="112"/>
    </row>
    <row r="21630" spans="7:9" x14ac:dyDescent="0.25">
      <c r="G21630"/>
      <c r="I21630" s="112"/>
    </row>
    <row r="21631" spans="7:9" x14ac:dyDescent="0.25">
      <c r="G21631"/>
      <c r="I21631" s="112"/>
    </row>
    <row r="21632" spans="7:9" x14ac:dyDescent="0.25">
      <c r="G21632"/>
      <c r="I21632" s="112"/>
    </row>
    <row r="21633" spans="7:9" x14ac:dyDescent="0.25">
      <c r="G21633"/>
      <c r="I21633" s="112"/>
    </row>
    <row r="21634" spans="7:9" x14ac:dyDescent="0.25">
      <c r="G21634"/>
      <c r="I21634" s="112"/>
    </row>
    <row r="21635" spans="7:9" x14ac:dyDescent="0.25">
      <c r="G21635"/>
      <c r="I21635" s="112"/>
    </row>
    <row r="21636" spans="7:9" x14ac:dyDescent="0.25">
      <c r="G21636"/>
      <c r="I21636" s="112"/>
    </row>
    <row r="21637" spans="7:9" x14ac:dyDescent="0.25">
      <c r="G21637"/>
      <c r="I21637" s="112"/>
    </row>
    <row r="21638" spans="7:9" x14ac:dyDescent="0.25">
      <c r="G21638"/>
      <c r="I21638" s="112"/>
    </row>
    <row r="21639" spans="7:9" x14ac:dyDescent="0.25">
      <c r="G21639"/>
      <c r="I21639" s="112"/>
    </row>
    <row r="21640" spans="7:9" x14ac:dyDescent="0.25">
      <c r="G21640"/>
      <c r="I21640" s="112"/>
    </row>
    <row r="21641" spans="7:9" x14ac:dyDescent="0.25">
      <c r="G21641"/>
      <c r="I21641" s="112"/>
    </row>
    <row r="21642" spans="7:9" x14ac:dyDescent="0.25">
      <c r="G21642"/>
      <c r="I21642" s="112"/>
    </row>
    <row r="21643" spans="7:9" x14ac:dyDescent="0.25">
      <c r="G21643"/>
      <c r="I21643" s="112"/>
    </row>
    <row r="21644" spans="7:9" x14ac:dyDescent="0.25">
      <c r="G21644"/>
      <c r="I21644" s="112"/>
    </row>
    <row r="21645" spans="7:9" x14ac:dyDescent="0.25">
      <c r="G21645"/>
      <c r="I21645" s="112"/>
    </row>
    <row r="21646" spans="7:9" x14ac:dyDescent="0.25">
      <c r="G21646"/>
      <c r="I21646" s="112"/>
    </row>
    <row r="21647" spans="7:9" x14ac:dyDescent="0.25">
      <c r="G21647"/>
      <c r="I21647" s="112"/>
    </row>
    <row r="21648" spans="7:9" x14ac:dyDescent="0.25">
      <c r="G21648"/>
      <c r="I21648" s="112"/>
    </row>
    <row r="21649" spans="7:9" x14ac:dyDescent="0.25">
      <c r="G21649"/>
      <c r="I21649" s="112"/>
    </row>
    <row r="21650" spans="7:9" x14ac:dyDescent="0.25">
      <c r="G21650"/>
      <c r="I21650" s="112"/>
    </row>
    <row r="21651" spans="7:9" x14ac:dyDescent="0.25">
      <c r="G21651"/>
      <c r="I21651" s="112"/>
    </row>
    <row r="21652" spans="7:9" x14ac:dyDescent="0.25">
      <c r="G21652"/>
      <c r="I21652" s="112"/>
    </row>
    <row r="21653" spans="7:9" x14ac:dyDescent="0.25">
      <c r="G21653"/>
      <c r="I21653" s="112"/>
    </row>
    <row r="21654" spans="7:9" x14ac:dyDescent="0.25">
      <c r="G21654"/>
      <c r="I21654" s="112"/>
    </row>
    <row r="21655" spans="7:9" x14ac:dyDescent="0.25">
      <c r="G21655"/>
      <c r="I21655" s="112"/>
    </row>
    <row r="21656" spans="7:9" x14ac:dyDescent="0.25">
      <c r="G21656"/>
      <c r="I21656" s="112"/>
    </row>
    <row r="21657" spans="7:9" x14ac:dyDescent="0.25">
      <c r="G21657"/>
      <c r="I21657" s="112"/>
    </row>
    <row r="21658" spans="7:9" x14ac:dyDescent="0.25">
      <c r="G21658"/>
      <c r="I21658" s="112"/>
    </row>
    <row r="21659" spans="7:9" x14ac:dyDescent="0.25">
      <c r="G21659"/>
      <c r="I21659" s="112"/>
    </row>
    <row r="21660" spans="7:9" x14ac:dyDescent="0.25">
      <c r="G21660"/>
      <c r="I21660" s="112"/>
    </row>
    <row r="21661" spans="7:9" x14ac:dyDescent="0.25">
      <c r="G21661"/>
      <c r="I21661" s="112"/>
    </row>
    <row r="21662" spans="7:9" x14ac:dyDescent="0.25">
      <c r="G21662"/>
      <c r="I21662" s="112"/>
    </row>
    <row r="21663" spans="7:9" x14ac:dyDescent="0.25">
      <c r="G21663"/>
      <c r="I21663" s="112"/>
    </row>
    <row r="21664" spans="7:9" x14ac:dyDescent="0.25">
      <c r="G21664"/>
      <c r="I21664" s="112"/>
    </row>
    <row r="21665" spans="7:9" x14ac:dyDescent="0.25">
      <c r="G21665"/>
      <c r="I21665" s="112"/>
    </row>
    <row r="21666" spans="7:9" x14ac:dyDescent="0.25">
      <c r="G21666"/>
      <c r="I21666" s="112"/>
    </row>
    <row r="21667" spans="7:9" x14ac:dyDescent="0.25">
      <c r="G21667"/>
      <c r="I21667" s="112"/>
    </row>
    <row r="21668" spans="7:9" x14ac:dyDescent="0.25">
      <c r="G21668"/>
      <c r="I21668" s="112"/>
    </row>
    <row r="21669" spans="7:9" x14ac:dyDescent="0.25">
      <c r="G21669"/>
      <c r="I21669" s="112"/>
    </row>
    <row r="21670" spans="7:9" x14ac:dyDescent="0.25">
      <c r="G21670"/>
      <c r="I21670" s="112"/>
    </row>
    <row r="21671" spans="7:9" x14ac:dyDescent="0.25">
      <c r="G21671"/>
      <c r="I21671" s="112"/>
    </row>
    <row r="21672" spans="7:9" x14ac:dyDescent="0.25">
      <c r="G21672"/>
      <c r="I21672" s="112"/>
    </row>
    <row r="21673" spans="7:9" x14ac:dyDescent="0.25">
      <c r="G21673"/>
      <c r="I21673" s="112"/>
    </row>
    <row r="21674" spans="7:9" x14ac:dyDescent="0.25">
      <c r="G21674"/>
      <c r="I21674" s="112"/>
    </row>
    <row r="21675" spans="7:9" x14ac:dyDescent="0.25">
      <c r="G21675"/>
      <c r="I21675" s="112"/>
    </row>
    <row r="21676" spans="7:9" x14ac:dyDescent="0.25">
      <c r="G21676"/>
      <c r="I21676" s="112"/>
    </row>
    <row r="21677" spans="7:9" x14ac:dyDescent="0.25">
      <c r="G21677"/>
      <c r="I21677" s="112"/>
    </row>
    <row r="21678" spans="7:9" x14ac:dyDescent="0.25">
      <c r="G21678"/>
      <c r="I21678" s="112"/>
    </row>
    <row r="21679" spans="7:9" x14ac:dyDescent="0.25">
      <c r="G21679"/>
      <c r="I21679" s="112"/>
    </row>
    <row r="21680" spans="7:9" x14ac:dyDescent="0.25">
      <c r="G21680"/>
      <c r="I21680" s="112"/>
    </row>
    <row r="21681" spans="7:9" x14ac:dyDescent="0.25">
      <c r="G21681"/>
      <c r="I21681" s="112"/>
    </row>
    <row r="21682" spans="7:9" x14ac:dyDescent="0.25">
      <c r="G21682"/>
      <c r="I21682" s="112"/>
    </row>
    <row r="21683" spans="7:9" x14ac:dyDescent="0.25">
      <c r="G21683"/>
      <c r="I21683" s="112"/>
    </row>
    <row r="21684" spans="7:9" x14ac:dyDescent="0.25">
      <c r="G21684"/>
      <c r="I21684" s="112"/>
    </row>
    <row r="21685" spans="7:9" x14ac:dyDescent="0.25">
      <c r="G21685"/>
      <c r="I21685" s="112"/>
    </row>
    <row r="21686" spans="7:9" x14ac:dyDescent="0.25">
      <c r="G21686"/>
      <c r="I21686" s="112"/>
    </row>
    <row r="21687" spans="7:9" x14ac:dyDescent="0.25">
      <c r="G21687"/>
      <c r="I21687" s="112"/>
    </row>
    <row r="21688" spans="7:9" x14ac:dyDescent="0.25">
      <c r="G21688"/>
      <c r="I21688" s="112"/>
    </row>
    <row r="21689" spans="7:9" x14ac:dyDescent="0.25">
      <c r="G21689"/>
      <c r="I21689" s="112"/>
    </row>
    <row r="21690" spans="7:9" x14ac:dyDescent="0.25">
      <c r="G21690"/>
      <c r="I21690" s="112"/>
    </row>
    <row r="21691" spans="7:9" x14ac:dyDescent="0.25">
      <c r="G21691"/>
      <c r="I21691" s="112"/>
    </row>
    <row r="21692" spans="7:9" x14ac:dyDescent="0.25">
      <c r="G21692"/>
      <c r="I21692" s="112"/>
    </row>
    <row r="21693" spans="7:9" x14ac:dyDescent="0.25">
      <c r="G21693"/>
      <c r="I21693" s="112"/>
    </row>
    <row r="21694" spans="7:9" x14ac:dyDescent="0.25">
      <c r="G21694"/>
      <c r="I21694" s="112"/>
    </row>
    <row r="21695" spans="7:9" x14ac:dyDescent="0.25">
      <c r="G21695"/>
      <c r="I21695" s="112"/>
    </row>
    <row r="21696" spans="7:9" x14ac:dyDescent="0.25">
      <c r="G21696"/>
      <c r="I21696" s="112"/>
    </row>
    <row r="21697" spans="7:9" x14ac:dyDescent="0.25">
      <c r="G21697"/>
      <c r="I21697" s="112"/>
    </row>
    <row r="21698" spans="7:9" x14ac:dyDescent="0.25">
      <c r="G21698"/>
      <c r="I21698" s="112"/>
    </row>
    <row r="21699" spans="7:9" x14ac:dyDescent="0.25">
      <c r="G21699"/>
      <c r="I21699" s="112"/>
    </row>
    <row r="21700" spans="7:9" x14ac:dyDescent="0.25">
      <c r="G21700"/>
      <c r="I21700" s="112"/>
    </row>
    <row r="21701" spans="7:9" x14ac:dyDescent="0.25">
      <c r="G21701"/>
      <c r="I21701" s="112"/>
    </row>
    <row r="21702" spans="7:9" x14ac:dyDescent="0.25">
      <c r="G21702"/>
      <c r="I21702" s="112"/>
    </row>
    <row r="21703" spans="7:9" x14ac:dyDescent="0.25">
      <c r="G21703"/>
      <c r="I21703" s="112"/>
    </row>
    <row r="21704" spans="7:9" x14ac:dyDescent="0.25">
      <c r="G21704"/>
      <c r="I21704" s="112"/>
    </row>
    <row r="21705" spans="7:9" x14ac:dyDescent="0.25">
      <c r="G21705"/>
      <c r="I21705" s="112"/>
    </row>
    <row r="21706" spans="7:9" x14ac:dyDescent="0.25">
      <c r="G21706"/>
      <c r="I21706" s="112"/>
    </row>
    <row r="21707" spans="7:9" x14ac:dyDescent="0.25">
      <c r="G21707"/>
      <c r="I21707" s="112"/>
    </row>
    <row r="21708" spans="7:9" x14ac:dyDescent="0.25">
      <c r="G21708"/>
      <c r="I21708" s="112"/>
    </row>
    <row r="21709" spans="7:9" x14ac:dyDescent="0.25">
      <c r="G21709"/>
      <c r="I21709" s="112"/>
    </row>
    <row r="21710" spans="7:9" x14ac:dyDescent="0.25">
      <c r="G21710"/>
      <c r="I21710" s="112"/>
    </row>
    <row r="21711" spans="7:9" x14ac:dyDescent="0.25">
      <c r="G21711"/>
      <c r="I21711" s="112"/>
    </row>
    <row r="21712" spans="7:9" x14ac:dyDescent="0.25">
      <c r="G21712"/>
      <c r="I21712" s="112"/>
    </row>
    <row r="21713" spans="7:9" x14ac:dyDescent="0.25">
      <c r="G21713"/>
      <c r="I21713" s="112"/>
    </row>
    <row r="21714" spans="7:9" x14ac:dyDescent="0.25">
      <c r="G21714"/>
      <c r="I21714" s="112"/>
    </row>
    <row r="21715" spans="7:9" x14ac:dyDescent="0.25">
      <c r="G21715"/>
      <c r="I21715" s="112"/>
    </row>
    <row r="21716" spans="7:9" x14ac:dyDescent="0.25">
      <c r="G21716"/>
      <c r="I21716" s="112"/>
    </row>
    <row r="21717" spans="7:9" x14ac:dyDescent="0.25">
      <c r="G21717"/>
      <c r="I21717" s="112"/>
    </row>
    <row r="21718" spans="7:9" x14ac:dyDescent="0.25">
      <c r="G21718"/>
      <c r="I21718" s="112"/>
    </row>
    <row r="21719" spans="7:9" x14ac:dyDescent="0.25">
      <c r="G21719"/>
      <c r="I21719" s="112"/>
    </row>
    <row r="21720" spans="7:9" x14ac:dyDescent="0.25">
      <c r="G21720"/>
      <c r="I21720" s="112"/>
    </row>
    <row r="21721" spans="7:9" x14ac:dyDescent="0.25">
      <c r="G21721"/>
      <c r="I21721" s="112"/>
    </row>
    <row r="21722" spans="7:9" x14ac:dyDescent="0.25">
      <c r="G21722"/>
      <c r="I21722" s="112"/>
    </row>
    <row r="21723" spans="7:9" x14ac:dyDescent="0.25">
      <c r="G21723"/>
      <c r="I21723" s="112"/>
    </row>
    <row r="21724" spans="7:9" x14ac:dyDescent="0.25">
      <c r="G21724"/>
      <c r="I21724" s="112"/>
    </row>
    <row r="21725" spans="7:9" x14ac:dyDescent="0.25">
      <c r="G21725"/>
      <c r="I21725" s="112"/>
    </row>
    <row r="21726" spans="7:9" x14ac:dyDescent="0.25">
      <c r="G21726"/>
      <c r="I21726" s="112"/>
    </row>
    <row r="21727" spans="7:9" x14ac:dyDescent="0.25">
      <c r="G21727"/>
      <c r="I21727" s="112"/>
    </row>
    <row r="21728" spans="7:9" x14ac:dyDescent="0.25">
      <c r="G21728"/>
      <c r="I21728" s="112"/>
    </row>
    <row r="21729" spans="7:9" x14ac:dyDescent="0.25">
      <c r="G21729"/>
      <c r="I21729" s="112"/>
    </row>
    <row r="21730" spans="7:9" x14ac:dyDescent="0.25">
      <c r="G21730"/>
      <c r="I21730" s="112"/>
    </row>
    <row r="21731" spans="7:9" x14ac:dyDescent="0.25">
      <c r="G21731"/>
      <c r="I21731" s="112"/>
    </row>
    <row r="21732" spans="7:9" x14ac:dyDescent="0.25">
      <c r="G21732"/>
      <c r="I21732" s="112"/>
    </row>
    <row r="21733" spans="7:9" x14ac:dyDescent="0.25">
      <c r="G21733"/>
      <c r="I21733" s="112"/>
    </row>
    <row r="21734" spans="7:9" x14ac:dyDescent="0.25">
      <c r="G21734"/>
      <c r="I21734" s="112"/>
    </row>
    <row r="21735" spans="7:9" x14ac:dyDescent="0.25">
      <c r="G21735"/>
      <c r="I21735" s="112"/>
    </row>
    <row r="21736" spans="7:9" x14ac:dyDescent="0.25">
      <c r="G21736"/>
      <c r="I21736" s="112"/>
    </row>
    <row r="21737" spans="7:9" x14ac:dyDescent="0.25">
      <c r="G21737"/>
      <c r="I21737" s="112"/>
    </row>
    <row r="21738" spans="7:9" x14ac:dyDescent="0.25">
      <c r="G21738"/>
      <c r="I21738" s="112"/>
    </row>
    <row r="21739" spans="7:9" x14ac:dyDescent="0.25">
      <c r="G21739"/>
      <c r="I21739" s="112"/>
    </row>
    <row r="21740" spans="7:9" x14ac:dyDescent="0.25">
      <c r="G21740"/>
      <c r="I21740" s="112"/>
    </row>
    <row r="21741" spans="7:9" x14ac:dyDescent="0.25">
      <c r="G21741"/>
      <c r="I21741" s="112"/>
    </row>
    <row r="21742" spans="7:9" x14ac:dyDescent="0.25">
      <c r="G21742"/>
      <c r="I21742" s="112"/>
    </row>
    <row r="21743" spans="7:9" x14ac:dyDescent="0.25">
      <c r="G21743"/>
      <c r="I21743" s="112"/>
    </row>
    <row r="21744" spans="7:9" x14ac:dyDescent="0.25">
      <c r="G21744"/>
      <c r="I21744" s="112"/>
    </row>
    <row r="21745" spans="7:9" x14ac:dyDescent="0.25">
      <c r="G21745"/>
      <c r="I21745" s="112"/>
    </row>
    <row r="21746" spans="7:9" x14ac:dyDescent="0.25">
      <c r="G21746"/>
      <c r="I21746" s="112"/>
    </row>
    <row r="21747" spans="7:9" x14ac:dyDescent="0.25">
      <c r="G21747"/>
      <c r="I21747" s="112"/>
    </row>
    <row r="21748" spans="7:9" x14ac:dyDescent="0.25">
      <c r="G21748"/>
      <c r="I21748" s="112"/>
    </row>
    <row r="21749" spans="7:9" x14ac:dyDescent="0.25">
      <c r="G21749"/>
      <c r="I21749" s="112"/>
    </row>
    <row r="21750" spans="7:9" x14ac:dyDescent="0.25">
      <c r="G21750"/>
      <c r="I21750" s="112"/>
    </row>
    <row r="21751" spans="7:9" x14ac:dyDescent="0.25">
      <c r="G21751"/>
      <c r="I21751" s="112"/>
    </row>
    <row r="21752" spans="7:9" x14ac:dyDescent="0.25">
      <c r="G21752"/>
      <c r="I21752" s="112"/>
    </row>
    <row r="21753" spans="7:9" x14ac:dyDescent="0.25">
      <c r="G21753"/>
      <c r="I21753" s="112"/>
    </row>
    <row r="21754" spans="7:9" x14ac:dyDescent="0.25">
      <c r="G21754"/>
      <c r="I21754" s="112"/>
    </row>
    <row r="21755" spans="7:9" x14ac:dyDescent="0.25">
      <c r="G21755"/>
      <c r="I21755" s="112"/>
    </row>
    <row r="21756" spans="7:9" x14ac:dyDescent="0.25">
      <c r="G21756"/>
      <c r="I21756" s="112"/>
    </row>
    <row r="21757" spans="7:9" x14ac:dyDescent="0.25">
      <c r="G21757"/>
      <c r="I21757" s="112"/>
    </row>
    <row r="21758" spans="7:9" x14ac:dyDescent="0.25">
      <c r="G21758"/>
      <c r="I21758" s="112"/>
    </row>
    <row r="21759" spans="7:9" x14ac:dyDescent="0.25">
      <c r="G21759"/>
      <c r="I21759" s="112"/>
    </row>
    <row r="21760" spans="7:9" x14ac:dyDescent="0.25">
      <c r="G21760"/>
      <c r="I21760" s="112"/>
    </row>
    <row r="21761" spans="7:9" x14ac:dyDescent="0.25">
      <c r="G21761"/>
      <c r="I21761" s="112"/>
    </row>
    <row r="21762" spans="7:9" x14ac:dyDescent="0.25">
      <c r="G21762"/>
      <c r="I21762" s="112"/>
    </row>
    <row r="21763" spans="7:9" x14ac:dyDescent="0.25">
      <c r="G21763"/>
      <c r="I21763" s="112"/>
    </row>
    <row r="21764" spans="7:9" x14ac:dyDescent="0.25">
      <c r="G21764"/>
      <c r="I21764" s="112"/>
    </row>
    <row r="21765" spans="7:9" x14ac:dyDescent="0.25">
      <c r="G21765"/>
      <c r="I21765" s="112"/>
    </row>
    <row r="21766" spans="7:9" x14ac:dyDescent="0.25">
      <c r="G21766"/>
      <c r="I21766" s="112"/>
    </row>
    <row r="21767" spans="7:9" x14ac:dyDescent="0.25">
      <c r="G21767"/>
      <c r="I21767" s="112"/>
    </row>
    <row r="21768" spans="7:9" x14ac:dyDescent="0.25">
      <c r="G21768"/>
      <c r="I21768" s="112"/>
    </row>
    <row r="21769" spans="7:9" x14ac:dyDescent="0.25">
      <c r="G21769"/>
      <c r="I21769" s="112"/>
    </row>
    <row r="21770" spans="7:9" x14ac:dyDescent="0.25">
      <c r="G21770"/>
      <c r="I21770" s="112"/>
    </row>
    <row r="21771" spans="7:9" x14ac:dyDescent="0.25">
      <c r="G21771"/>
      <c r="I21771" s="112"/>
    </row>
    <row r="21772" spans="7:9" x14ac:dyDescent="0.25">
      <c r="G21772"/>
      <c r="I21772" s="112"/>
    </row>
    <row r="21773" spans="7:9" x14ac:dyDescent="0.25">
      <c r="G21773"/>
      <c r="I21773" s="112"/>
    </row>
    <row r="21774" spans="7:9" x14ac:dyDescent="0.25">
      <c r="G21774"/>
      <c r="I21774" s="112"/>
    </row>
    <row r="21775" spans="7:9" x14ac:dyDescent="0.25">
      <c r="G21775"/>
      <c r="I21775" s="112"/>
    </row>
    <row r="21776" spans="7:9" x14ac:dyDescent="0.25">
      <c r="G21776"/>
      <c r="I21776" s="112"/>
    </row>
    <row r="21777" spans="7:9" x14ac:dyDescent="0.25">
      <c r="G21777"/>
      <c r="I21777" s="112"/>
    </row>
    <row r="21778" spans="7:9" x14ac:dyDescent="0.25">
      <c r="G21778"/>
      <c r="I21778" s="112"/>
    </row>
    <row r="21779" spans="7:9" x14ac:dyDescent="0.25">
      <c r="G21779"/>
      <c r="I21779" s="112"/>
    </row>
    <row r="21780" spans="7:9" x14ac:dyDescent="0.25">
      <c r="G21780"/>
      <c r="I21780" s="112"/>
    </row>
    <row r="21781" spans="7:9" x14ac:dyDescent="0.25">
      <c r="G21781"/>
      <c r="I21781" s="112"/>
    </row>
    <row r="21782" spans="7:9" x14ac:dyDescent="0.25">
      <c r="G21782"/>
      <c r="I21782" s="112"/>
    </row>
    <row r="21783" spans="7:9" x14ac:dyDescent="0.25">
      <c r="G21783"/>
      <c r="I21783" s="112"/>
    </row>
    <row r="21784" spans="7:9" x14ac:dyDescent="0.25">
      <c r="G21784"/>
      <c r="I21784" s="112"/>
    </row>
    <row r="21785" spans="7:9" x14ac:dyDescent="0.25">
      <c r="G21785"/>
      <c r="I21785" s="112"/>
    </row>
    <row r="21786" spans="7:9" x14ac:dyDescent="0.25">
      <c r="G21786"/>
      <c r="I21786" s="112"/>
    </row>
    <row r="21787" spans="7:9" x14ac:dyDescent="0.25">
      <c r="G21787"/>
      <c r="I21787" s="112"/>
    </row>
    <row r="21788" spans="7:9" x14ac:dyDescent="0.25">
      <c r="G21788"/>
      <c r="I21788" s="112"/>
    </row>
    <row r="21789" spans="7:9" x14ac:dyDescent="0.25">
      <c r="G21789"/>
      <c r="I21789" s="112"/>
    </row>
    <row r="21790" spans="7:9" x14ac:dyDescent="0.25">
      <c r="G21790"/>
      <c r="I21790" s="112"/>
    </row>
    <row r="21791" spans="7:9" x14ac:dyDescent="0.25">
      <c r="G21791"/>
      <c r="I21791" s="112"/>
    </row>
    <row r="21792" spans="7:9" x14ac:dyDescent="0.25">
      <c r="G21792"/>
      <c r="I21792" s="112"/>
    </row>
    <row r="21793" spans="7:9" x14ac:dyDescent="0.25">
      <c r="G21793"/>
      <c r="I21793" s="112"/>
    </row>
    <row r="21794" spans="7:9" x14ac:dyDescent="0.25">
      <c r="G21794"/>
      <c r="I21794" s="112"/>
    </row>
    <row r="21795" spans="7:9" x14ac:dyDescent="0.25">
      <c r="G21795"/>
      <c r="I21795" s="112"/>
    </row>
    <row r="21796" spans="7:9" x14ac:dyDescent="0.25">
      <c r="G21796"/>
      <c r="I21796" s="112"/>
    </row>
    <row r="21797" spans="7:9" x14ac:dyDescent="0.25">
      <c r="G21797"/>
      <c r="I21797" s="112"/>
    </row>
    <row r="21798" spans="7:9" x14ac:dyDescent="0.25">
      <c r="G21798"/>
      <c r="I21798" s="112"/>
    </row>
    <row r="21799" spans="7:9" x14ac:dyDescent="0.25">
      <c r="G21799"/>
      <c r="I21799" s="112"/>
    </row>
    <row r="21800" spans="7:9" x14ac:dyDescent="0.25">
      <c r="G21800"/>
      <c r="I21800" s="112"/>
    </row>
    <row r="21801" spans="7:9" x14ac:dyDescent="0.25">
      <c r="G21801"/>
      <c r="I21801" s="112"/>
    </row>
    <row r="21802" spans="7:9" x14ac:dyDescent="0.25">
      <c r="G21802"/>
      <c r="I21802" s="112"/>
    </row>
    <row r="21803" spans="7:9" x14ac:dyDescent="0.25">
      <c r="G21803"/>
      <c r="I21803" s="112"/>
    </row>
    <row r="21804" spans="7:9" x14ac:dyDescent="0.25">
      <c r="G21804"/>
      <c r="I21804" s="112"/>
    </row>
    <row r="21805" spans="7:9" x14ac:dyDescent="0.25">
      <c r="G21805"/>
      <c r="I21805" s="112"/>
    </row>
    <row r="21806" spans="7:9" x14ac:dyDescent="0.25">
      <c r="G21806"/>
      <c r="I21806" s="112"/>
    </row>
    <row r="21807" spans="7:9" x14ac:dyDescent="0.25">
      <c r="G21807"/>
      <c r="I21807" s="112"/>
    </row>
    <row r="21808" spans="7:9" x14ac:dyDescent="0.25">
      <c r="G21808"/>
      <c r="I21808" s="112"/>
    </row>
    <row r="21809" spans="7:9" x14ac:dyDescent="0.25">
      <c r="G21809"/>
      <c r="I21809" s="112"/>
    </row>
    <row r="21810" spans="7:9" x14ac:dyDescent="0.25">
      <c r="G21810"/>
      <c r="I21810" s="112"/>
    </row>
    <row r="21811" spans="7:9" x14ac:dyDescent="0.25">
      <c r="G21811"/>
      <c r="I21811" s="112"/>
    </row>
    <row r="21812" spans="7:9" x14ac:dyDescent="0.25">
      <c r="G21812"/>
      <c r="I21812" s="112"/>
    </row>
    <row r="21813" spans="7:9" x14ac:dyDescent="0.25">
      <c r="G21813"/>
      <c r="I21813" s="112"/>
    </row>
    <row r="21814" spans="7:9" x14ac:dyDescent="0.25">
      <c r="G21814"/>
      <c r="I21814" s="112"/>
    </row>
    <row r="21815" spans="7:9" x14ac:dyDescent="0.25">
      <c r="G21815"/>
      <c r="I21815" s="112"/>
    </row>
    <row r="21816" spans="7:9" x14ac:dyDescent="0.25">
      <c r="G21816"/>
      <c r="I21816" s="112"/>
    </row>
    <row r="21817" spans="7:9" x14ac:dyDescent="0.25">
      <c r="G21817"/>
      <c r="I21817" s="112"/>
    </row>
    <row r="21818" spans="7:9" x14ac:dyDescent="0.25">
      <c r="G21818"/>
      <c r="I21818" s="112"/>
    </row>
    <row r="21819" spans="7:9" x14ac:dyDescent="0.25">
      <c r="G21819"/>
      <c r="I21819" s="112"/>
    </row>
    <row r="21820" spans="7:9" x14ac:dyDescent="0.25">
      <c r="G21820"/>
      <c r="I21820" s="112"/>
    </row>
    <row r="21821" spans="7:9" x14ac:dyDescent="0.25">
      <c r="G21821"/>
      <c r="I21821" s="112"/>
    </row>
    <row r="21822" spans="7:9" x14ac:dyDescent="0.25">
      <c r="G21822"/>
      <c r="I21822" s="112"/>
    </row>
    <row r="21823" spans="7:9" x14ac:dyDescent="0.25">
      <c r="G21823"/>
      <c r="I21823" s="112"/>
    </row>
    <row r="21824" spans="7:9" x14ac:dyDescent="0.25">
      <c r="G21824"/>
      <c r="I21824" s="112"/>
    </row>
    <row r="21825" spans="7:9" x14ac:dyDescent="0.25">
      <c r="G21825"/>
      <c r="I21825" s="112"/>
    </row>
    <row r="21826" spans="7:9" x14ac:dyDescent="0.25">
      <c r="G21826"/>
      <c r="I21826" s="112"/>
    </row>
    <row r="21827" spans="7:9" x14ac:dyDescent="0.25">
      <c r="G21827"/>
      <c r="I21827" s="112"/>
    </row>
    <row r="21828" spans="7:9" x14ac:dyDescent="0.25">
      <c r="G21828"/>
      <c r="I21828" s="112"/>
    </row>
    <row r="21829" spans="7:9" x14ac:dyDescent="0.25">
      <c r="G21829"/>
      <c r="I21829" s="112"/>
    </row>
    <row r="21830" spans="7:9" x14ac:dyDescent="0.25">
      <c r="G21830"/>
      <c r="I21830" s="112"/>
    </row>
    <row r="21831" spans="7:9" x14ac:dyDescent="0.25">
      <c r="G21831"/>
      <c r="I21831" s="112"/>
    </row>
    <row r="21832" spans="7:9" x14ac:dyDescent="0.25">
      <c r="G21832"/>
      <c r="I21832" s="112"/>
    </row>
    <row r="21833" spans="7:9" x14ac:dyDescent="0.25">
      <c r="G21833"/>
      <c r="I21833" s="112"/>
    </row>
    <row r="21834" spans="7:9" x14ac:dyDescent="0.25">
      <c r="G21834"/>
      <c r="I21834" s="112"/>
    </row>
    <row r="21835" spans="7:9" x14ac:dyDescent="0.25">
      <c r="G21835"/>
      <c r="I21835" s="112"/>
    </row>
    <row r="21836" spans="7:9" x14ac:dyDescent="0.25">
      <c r="G21836"/>
      <c r="I21836" s="112"/>
    </row>
    <row r="21837" spans="7:9" x14ac:dyDescent="0.25">
      <c r="G21837"/>
      <c r="I21837" s="112"/>
    </row>
    <row r="21838" spans="7:9" x14ac:dyDescent="0.25">
      <c r="G21838"/>
      <c r="I21838" s="112"/>
    </row>
    <row r="21839" spans="7:9" x14ac:dyDescent="0.25">
      <c r="G21839"/>
      <c r="I21839" s="112"/>
    </row>
    <row r="21840" spans="7:9" x14ac:dyDescent="0.25">
      <c r="G21840"/>
      <c r="I21840" s="112"/>
    </row>
    <row r="21841" spans="7:9" x14ac:dyDescent="0.25">
      <c r="G21841"/>
      <c r="I21841" s="112"/>
    </row>
    <row r="21842" spans="7:9" x14ac:dyDescent="0.25">
      <c r="G21842"/>
      <c r="I21842" s="112"/>
    </row>
    <row r="21843" spans="7:9" x14ac:dyDescent="0.25">
      <c r="G21843"/>
      <c r="I21843" s="112"/>
    </row>
    <row r="21844" spans="7:9" x14ac:dyDescent="0.25">
      <c r="G21844"/>
      <c r="I21844" s="112"/>
    </row>
    <row r="21845" spans="7:9" x14ac:dyDescent="0.25">
      <c r="G21845"/>
      <c r="I21845" s="112"/>
    </row>
    <row r="21846" spans="7:9" x14ac:dyDescent="0.25">
      <c r="G21846"/>
      <c r="I21846" s="112"/>
    </row>
    <row r="21847" spans="7:9" x14ac:dyDescent="0.25">
      <c r="G21847"/>
      <c r="I21847" s="112"/>
    </row>
    <row r="21848" spans="7:9" x14ac:dyDescent="0.25">
      <c r="G21848"/>
      <c r="I21848" s="112"/>
    </row>
    <row r="21849" spans="7:9" x14ac:dyDescent="0.25">
      <c r="G21849"/>
      <c r="I21849" s="112"/>
    </row>
    <row r="21850" spans="7:9" x14ac:dyDescent="0.25">
      <c r="G21850"/>
      <c r="I21850" s="112"/>
    </row>
    <row r="21851" spans="7:9" x14ac:dyDescent="0.25">
      <c r="G21851"/>
      <c r="I21851" s="112"/>
    </row>
    <row r="21852" spans="7:9" x14ac:dyDescent="0.25">
      <c r="G21852"/>
      <c r="I21852" s="112"/>
    </row>
    <row r="21853" spans="7:9" x14ac:dyDescent="0.25">
      <c r="G21853"/>
      <c r="I21853" s="112"/>
    </row>
    <row r="21854" spans="7:9" x14ac:dyDescent="0.25">
      <c r="G21854"/>
      <c r="I21854" s="112"/>
    </row>
    <row r="21855" spans="7:9" x14ac:dyDescent="0.25">
      <c r="G21855"/>
      <c r="I21855" s="112"/>
    </row>
    <row r="21856" spans="7:9" x14ac:dyDescent="0.25">
      <c r="G21856"/>
      <c r="I21856" s="112"/>
    </row>
    <row r="21857" spans="7:9" x14ac:dyDescent="0.25">
      <c r="G21857"/>
      <c r="I21857" s="112"/>
    </row>
    <row r="21858" spans="7:9" x14ac:dyDescent="0.25">
      <c r="G21858"/>
      <c r="I21858" s="112"/>
    </row>
    <row r="21859" spans="7:9" x14ac:dyDescent="0.25">
      <c r="G21859"/>
      <c r="I21859" s="112"/>
    </row>
    <row r="21860" spans="7:9" x14ac:dyDescent="0.25">
      <c r="G21860"/>
      <c r="I21860" s="112"/>
    </row>
    <row r="21861" spans="7:9" x14ac:dyDescent="0.25">
      <c r="G21861"/>
      <c r="I21861" s="112"/>
    </row>
    <row r="21862" spans="7:9" x14ac:dyDescent="0.25">
      <c r="G21862"/>
      <c r="I21862" s="112"/>
    </row>
    <row r="21863" spans="7:9" x14ac:dyDescent="0.25">
      <c r="G21863"/>
      <c r="I21863" s="112"/>
    </row>
    <row r="21864" spans="7:9" x14ac:dyDescent="0.25">
      <c r="G21864"/>
      <c r="I21864" s="112"/>
    </row>
    <row r="21865" spans="7:9" x14ac:dyDescent="0.25">
      <c r="G21865"/>
      <c r="I21865" s="112"/>
    </row>
    <row r="21866" spans="7:9" x14ac:dyDescent="0.25">
      <c r="G21866"/>
      <c r="I21866" s="112"/>
    </row>
    <row r="21867" spans="7:9" x14ac:dyDescent="0.25">
      <c r="G21867"/>
      <c r="I21867" s="112"/>
    </row>
    <row r="21868" spans="7:9" x14ac:dyDescent="0.25">
      <c r="G21868"/>
      <c r="I21868" s="112"/>
    </row>
    <row r="21869" spans="7:9" x14ac:dyDescent="0.25">
      <c r="G21869"/>
      <c r="I21869" s="112"/>
    </row>
    <row r="21870" spans="7:9" x14ac:dyDescent="0.25">
      <c r="G21870"/>
      <c r="I21870" s="112"/>
    </row>
    <row r="21871" spans="7:9" x14ac:dyDescent="0.25">
      <c r="G21871"/>
      <c r="I21871" s="112"/>
    </row>
    <row r="21872" spans="7:9" x14ac:dyDescent="0.25">
      <c r="G21872"/>
      <c r="I21872" s="112"/>
    </row>
    <row r="21873" spans="7:9" x14ac:dyDescent="0.25">
      <c r="G21873"/>
      <c r="I21873" s="112"/>
    </row>
    <row r="21874" spans="7:9" x14ac:dyDescent="0.25">
      <c r="G21874"/>
      <c r="I21874" s="112"/>
    </row>
    <row r="21875" spans="7:9" x14ac:dyDescent="0.25">
      <c r="G21875"/>
      <c r="I21875" s="112"/>
    </row>
    <row r="21876" spans="7:9" x14ac:dyDescent="0.25">
      <c r="G21876"/>
      <c r="I21876" s="112"/>
    </row>
    <row r="21877" spans="7:9" x14ac:dyDescent="0.25">
      <c r="G21877"/>
      <c r="I21877" s="112"/>
    </row>
    <row r="21878" spans="7:9" x14ac:dyDescent="0.25">
      <c r="G21878"/>
      <c r="I21878" s="112"/>
    </row>
    <row r="21879" spans="7:9" x14ac:dyDescent="0.25">
      <c r="G21879"/>
      <c r="I21879" s="112"/>
    </row>
    <row r="21880" spans="7:9" x14ac:dyDescent="0.25">
      <c r="G21880"/>
      <c r="I21880" s="112"/>
    </row>
    <row r="21881" spans="7:9" x14ac:dyDescent="0.25">
      <c r="G21881"/>
      <c r="I21881" s="112"/>
    </row>
    <row r="21882" spans="7:9" x14ac:dyDescent="0.25">
      <c r="G21882"/>
      <c r="I21882" s="112"/>
    </row>
    <row r="21883" spans="7:9" x14ac:dyDescent="0.25">
      <c r="G21883"/>
      <c r="I21883" s="112"/>
    </row>
    <row r="21884" spans="7:9" x14ac:dyDescent="0.25">
      <c r="G21884"/>
      <c r="I21884" s="112"/>
    </row>
    <row r="21885" spans="7:9" x14ac:dyDescent="0.25">
      <c r="G21885"/>
      <c r="I21885" s="112"/>
    </row>
    <row r="21886" spans="7:9" x14ac:dyDescent="0.25">
      <c r="G21886"/>
      <c r="I21886" s="112"/>
    </row>
    <row r="21887" spans="7:9" x14ac:dyDescent="0.25">
      <c r="G21887"/>
      <c r="I21887" s="112"/>
    </row>
    <row r="21888" spans="7:9" x14ac:dyDescent="0.25">
      <c r="G21888"/>
      <c r="I21888" s="112"/>
    </row>
    <row r="21889" spans="7:9" x14ac:dyDescent="0.25">
      <c r="G21889"/>
      <c r="I21889" s="112"/>
    </row>
    <row r="21890" spans="7:9" x14ac:dyDescent="0.25">
      <c r="G21890"/>
      <c r="I21890" s="112"/>
    </row>
    <row r="21891" spans="7:9" x14ac:dyDescent="0.25">
      <c r="G21891"/>
      <c r="I21891" s="112"/>
    </row>
    <row r="21892" spans="7:9" x14ac:dyDescent="0.25">
      <c r="G21892"/>
      <c r="I21892" s="112"/>
    </row>
    <row r="21893" spans="7:9" x14ac:dyDescent="0.25">
      <c r="G21893"/>
      <c r="I21893" s="112"/>
    </row>
    <row r="21894" spans="7:9" x14ac:dyDescent="0.25">
      <c r="G21894"/>
      <c r="I21894" s="112"/>
    </row>
    <row r="21895" spans="7:9" x14ac:dyDescent="0.25">
      <c r="G21895"/>
      <c r="I21895" s="112"/>
    </row>
    <row r="21896" spans="7:9" x14ac:dyDescent="0.25">
      <c r="G21896"/>
      <c r="I21896" s="112"/>
    </row>
    <row r="21897" spans="7:9" x14ac:dyDescent="0.25">
      <c r="G21897"/>
      <c r="I21897" s="112"/>
    </row>
    <row r="21898" spans="7:9" x14ac:dyDescent="0.25">
      <c r="G21898"/>
      <c r="I21898" s="112"/>
    </row>
    <row r="21899" spans="7:9" x14ac:dyDescent="0.25">
      <c r="G21899"/>
      <c r="I21899" s="112"/>
    </row>
    <row r="21900" spans="7:9" x14ac:dyDescent="0.25">
      <c r="G21900"/>
      <c r="I21900" s="112"/>
    </row>
    <row r="21901" spans="7:9" x14ac:dyDescent="0.25">
      <c r="G21901"/>
      <c r="I21901" s="112"/>
    </row>
    <row r="21902" spans="7:9" x14ac:dyDescent="0.25">
      <c r="G21902"/>
      <c r="I21902" s="112"/>
    </row>
    <row r="21903" spans="7:9" x14ac:dyDescent="0.25">
      <c r="G21903"/>
      <c r="I21903" s="112"/>
    </row>
    <row r="21904" spans="7:9" x14ac:dyDescent="0.25">
      <c r="G21904"/>
      <c r="I21904" s="112"/>
    </row>
    <row r="21905" spans="7:9" x14ac:dyDescent="0.25">
      <c r="G21905"/>
      <c r="I21905" s="112"/>
    </row>
    <row r="21906" spans="7:9" x14ac:dyDescent="0.25">
      <c r="G21906"/>
      <c r="I21906" s="112"/>
    </row>
    <row r="21907" spans="7:9" x14ac:dyDescent="0.25">
      <c r="G21907"/>
      <c r="I21907" s="112"/>
    </row>
    <row r="21908" spans="7:9" x14ac:dyDescent="0.25">
      <c r="G21908"/>
      <c r="I21908" s="112"/>
    </row>
    <row r="21909" spans="7:9" x14ac:dyDescent="0.25">
      <c r="G21909"/>
      <c r="I21909" s="112"/>
    </row>
    <row r="21910" spans="7:9" x14ac:dyDescent="0.25">
      <c r="G21910"/>
      <c r="I21910" s="112"/>
    </row>
    <row r="21911" spans="7:9" x14ac:dyDescent="0.25">
      <c r="G21911"/>
      <c r="I21911" s="112"/>
    </row>
    <row r="21912" spans="7:9" x14ac:dyDescent="0.25">
      <c r="G21912"/>
      <c r="I21912" s="112"/>
    </row>
    <row r="21913" spans="7:9" x14ac:dyDescent="0.25">
      <c r="G21913"/>
      <c r="I21913" s="112"/>
    </row>
    <row r="21914" spans="7:9" x14ac:dyDescent="0.25">
      <c r="G21914"/>
      <c r="I21914" s="112"/>
    </row>
    <row r="21915" spans="7:9" x14ac:dyDescent="0.25">
      <c r="G21915"/>
      <c r="I21915" s="112"/>
    </row>
    <row r="21916" spans="7:9" x14ac:dyDescent="0.25">
      <c r="G21916"/>
      <c r="I21916" s="112"/>
    </row>
    <row r="21917" spans="7:9" x14ac:dyDescent="0.25">
      <c r="G21917"/>
      <c r="I21917" s="112"/>
    </row>
    <row r="21918" spans="7:9" x14ac:dyDescent="0.25">
      <c r="G21918"/>
      <c r="I21918" s="112"/>
    </row>
    <row r="21919" spans="7:9" x14ac:dyDescent="0.25">
      <c r="G21919"/>
      <c r="I21919" s="112"/>
    </row>
    <row r="21920" spans="7:9" x14ac:dyDescent="0.25">
      <c r="G21920"/>
      <c r="I21920" s="112"/>
    </row>
    <row r="21921" spans="7:9" x14ac:dyDescent="0.25">
      <c r="G21921"/>
      <c r="I21921" s="112"/>
    </row>
    <row r="21922" spans="7:9" x14ac:dyDescent="0.25">
      <c r="G21922"/>
      <c r="I21922" s="112"/>
    </row>
    <row r="21923" spans="7:9" x14ac:dyDescent="0.25">
      <c r="G21923"/>
      <c r="I21923" s="112"/>
    </row>
    <row r="21924" spans="7:9" x14ac:dyDescent="0.25">
      <c r="G21924"/>
      <c r="I21924" s="112"/>
    </row>
    <row r="21925" spans="7:9" x14ac:dyDescent="0.25">
      <c r="G21925"/>
      <c r="I21925" s="112"/>
    </row>
    <row r="21926" spans="7:9" x14ac:dyDescent="0.25">
      <c r="G21926"/>
      <c r="I21926" s="112"/>
    </row>
    <row r="21927" spans="7:9" x14ac:dyDescent="0.25">
      <c r="G21927"/>
      <c r="I21927" s="112"/>
    </row>
    <row r="21928" spans="7:9" x14ac:dyDescent="0.25">
      <c r="G21928"/>
      <c r="I21928" s="112"/>
    </row>
    <row r="21929" spans="7:9" x14ac:dyDescent="0.25">
      <c r="G21929"/>
      <c r="I21929" s="112"/>
    </row>
    <row r="21930" spans="7:9" x14ac:dyDescent="0.25">
      <c r="G21930"/>
      <c r="I21930" s="112"/>
    </row>
    <row r="21931" spans="7:9" x14ac:dyDescent="0.25">
      <c r="G21931"/>
      <c r="I21931" s="112"/>
    </row>
    <row r="21932" spans="7:9" x14ac:dyDescent="0.25">
      <c r="G21932"/>
      <c r="I21932" s="112"/>
    </row>
    <row r="21933" spans="7:9" x14ac:dyDescent="0.25">
      <c r="G21933"/>
      <c r="I21933" s="112"/>
    </row>
    <row r="21934" spans="7:9" x14ac:dyDescent="0.25">
      <c r="G21934"/>
      <c r="I21934" s="112"/>
    </row>
    <row r="21935" spans="7:9" x14ac:dyDescent="0.25">
      <c r="G21935"/>
      <c r="I21935" s="112"/>
    </row>
    <row r="21936" spans="7:9" x14ac:dyDescent="0.25">
      <c r="G21936"/>
      <c r="I21936" s="112"/>
    </row>
    <row r="21937" spans="7:9" x14ac:dyDescent="0.25">
      <c r="G21937"/>
      <c r="I21937" s="112"/>
    </row>
    <row r="21938" spans="7:9" x14ac:dyDescent="0.25">
      <c r="G21938"/>
      <c r="I21938" s="112"/>
    </row>
    <row r="21939" spans="7:9" x14ac:dyDescent="0.25">
      <c r="G21939"/>
      <c r="I21939" s="112"/>
    </row>
    <row r="21940" spans="7:9" x14ac:dyDescent="0.25">
      <c r="G21940"/>
      <c r="I21940" s="112"/>
    </row>
    <row r="21941" spans="7:9" x14ac:dyDescent="0.25">
      <c r="G21941"/>
      <c r="I21941" s="112"/>
    </row>
    <row r="21942" spans="7:9" x14ac:dyDescent="0.25">
      <c r="G21942"/>
      <c r="I21942" s="112"/>
    </row>
    <row r="21943" spans="7:9" x14ac:dyDescent="0.25">
      <c r="G21943"/>
      <c r="I21943" s="112"/>
    </row>
    <row r="21944" spans="7:9" x14ac:dyDescent="0.25">
      <c r="G21944"/>
      <c r="I21944" s="112"/>
    </row>
    <row r="21945" spans="7:9" x14ac:dyDescent="0.25">
      <c r="G21945"/>
      <c r="I21945" s="112"/>
    </row>
    <row r="21946" spans="7:9" x14ac:dyDescent="0.25">
      <c r="G21946"/>
      <c r="I21946" s="112"/>
    </row>
    <row r="21947" spans="7:9" x14ac:dyDescent="0.25">
      <c r="G21947"/>
      <c r="I21947" s="112"/>
    </row>
    <row r="21948" spans="7:9" x14ac:dyDescent="0.25">
      <c r="G21948"/>
      <c r="I21948" s="112"/>
    </row>
    <row r="21949" spans="7:9" x14ac:dyDescent="0.25">
      <c r="G21949"/>
      <c r="I21949" s="112"/>
    </row>
    <row r="21950" spans="7:9" x14ac:dyDescent="0.25">
      <c r="G21950"/>
      <c r="I21950" s="112"/>
    </row>
    <row r="21951" spans="7:9" x14ac:dyDescent="0.25">
      <c r="G21951"/>
      <c r="I21951" s="112"/>
    </row>
    <row r="21952" spans="7:9" x14ac:dyDescent="0.25">
      <c r="G21952"/>
      <c r="I21952" s="112"/>
    </row>
    <row r="21953" spans="7:9" x14ac:dyDescent="0.25">
      <c r="G21953"/>
      <c r="I21953" s="112"/>
    </row>
    <row r="21954" spans="7:9" x14ac:dyDescent="0.25">
      <c r="G21954"/>
      <c r="I21954" s="112"/>
    </row>
    <row r="21955" spans="7:9" x14ac:dyDescent="0.25">
      <c r="G21955"/>
      <c r="I21955" s="112"/>
    </row>
    <row r="21956" spans="7:9" x14ac:dyDescent="0.25">
      <c r="G21956"/>
      <c r="I21956" s="112"/>
    </row>
    <row r="21957" spans="7:9" x14ac:dyDescent="0.25">
      <c r="G21957"/>
      <c r="I21957" s="112"/>
    </row>
    <row r="21958" spans="7:9" x14ac:dyDescent="0.25">
      <c r="G21958"/>
      <c r="I21958" s="112"/>
    </row>
    <row r="21959" spans="7:9" x14ac:dyDescent="0.25">
      <c r="G21959"/>
      <c r="I21959" s="112"/>
    </row>
    <row r="21960" spans="7:9" x14ac:dyDescent="0.25">
      <c r="G21960"/>
      <c r="I21960" s="112"/>
    </row>
    <row r="21961" spans="7:9" x14ac:dyDescent="0.25">
      <c r="G21961"/>
      <c r="I21961" s="112"/>
    </row>
    <row r="21962" spans="7:9" x14ac:dyDescent="0.25">
      <c r="G21962"/>
      <c r="I21962" s="112"/>
    </row>
    <row r="21963" spans="7:9" x14ac:dyDescent="0.25">
      <c r="G21963"/>
      <c r="I21963" s="112"/>
    </row>
    <row r="21964" spans="7:9" x14ac:dyDescent="0.25">
      <c r="G21964"/>
      <c r="I21964" s="112"/>
    </row>
    <row r="21965" spans="7:9" x14ac:dyDescent="0.25">
      <c r="G21965"/>
      <c r="I21965" s="112"/>
    </row>
    <row r="21966" spans="7:9" x14ac:dyDescent="0.25">
      <c r="G21966"/>
      <c r="I21966" s="112"/>
    </row>
    <row r="21967" spans="7:9" x14ac:dyDescent="0.25">
      <c r="G21967"/>
      <c r="I21967" s="112"/>
    </row>
    <row r="21968" spans="7:9" x14ac:dyDescent="0.25">
      <c r="G21968"/>
      <c r="I21968" s="112"/>
    </row>
    <row r="21969" spans="7:9" x14ac:dyDescent="0.25">
      <c r="G21969"/>
      <c r="I21969" s="112"/>
    </row>
    <row r="21970" spans="7:9" x14ac:dyDescent="0.25">
      <c r="G21970"/>
      <c r="I21970" s="112"/>
    </row>
    <row r="21971" spans="7:9" x14ac:dyDescent="0.25">
      <c r="G21971"/>
      <c r="I21971" s="112"/>
    </row>
    <row r="21972" spans="7:9" x14ac:dyDescent="0.25">
      <c r="G21972"/>
      <c r="I21972" s="112"/>
    </row>
    <row r="21973" spans="7:9" x14ac:dyDescent="0.25">
      <c r="G21973"/>
      <c r="I21973" s="112"/>
    </row>
    <row r="21974" spans="7:9" x14ac:dyDescent="0.25">
      <c r="G21974"/>
      <c r="I21974" s="112"/>
    </row>
    <row r="21975" spans="7:9" x14ac:dyDescent="0.25">
      <c r="G21975"/>
      <c r="I21975" s="112"/>
    </row>
    <row r="21976" spans="7:9" x14ac:dyDescent="0.25">
      <c r="G21976"/>
      <c r="I21976" s="112"/>
    </row>
    <row r="21977" spans="7:9" x14ac:dyDescent="0.25">
      <c r="G21977"/>
      <c r="I21977" s="112"/>
    </row>
    <row r="21978" spans="7:9" x14ac:dyDescent="0.25">
      <c r="G21978"/>
      <c r="I21978" s="112"/>
    </row>
    <row r="21979" spans="7:9" x14ac:dyDescent="0.25">
      <c r="G21979"/>
      <c r="I21979" s="112"/>
    </row>
    <row r="21980" spans="7:9" x14ac:dyDescent="0.25">
      <c r="G21980"/>
      <c r="I21980" s="112"/>
    </row>
    <row r="21981" spans="7:9" x14ac:dyDescent="0.25">
      <c r="G21981"/>
      <c r="I21981" s="112"/>
    </row>
    <row r="21982" spans="7:9" x14ac:dyDescent="0.25">
      <c r="G21982"/>
      <c r="I21982" s="112"/>
    </row>
    <row r="21983" spans="7:9" x14ac:dyDescent="0.25">
      <c r="G21983"/>
      <c r="I21983" s="112"/>
    </row>
    <row r="21984" spans="7:9" x14ac:dyDescent="0.25">
      <c r="G21984"/>
      <c r="I21984" s="112"/>
    </row>
    <row r="21985" spans="7:9" x14ac:dyDescent="0.25">
      <c r="G21985"/>
      <c r="I21985" s="112"/>
    </row>
    <row r="21986" spans="7:9" x14ac:dyDescent="0.25">
      <c r="G21986"/>
      <c r="I21986" s="112"/>
    </row>
    <row r="21987" spans="7:9" x14ac:dyDescent="0.25">
      <c r="G21987"/>
      <c r="I21987" s="112"/>
    </row>
    <row r="21988" spans="7:9" x14ac:dyDescent="0.25">
      <c r="G21988"/>
      <c r="I21988" s="112"/>
    </row>
    <row r="21989" spans="7:9" x14ac:dyDescent="0.25">
      <c r="G21989"/>
      <c r="I21989" s="112"/>
    </row>
    <row r="21990" spans="7:9" x14ac:dyDescent="0.25">
      <c r="G21990"/>
      <c r="I21990" s="112"/>
    </row>
    <row r="21991" spans="7:9" x14ac:dyDescent="0.25">
      <c r="G21991"/>
      <c r="I21991" s="112"/>
    </row>
    <row r="21992" spans="7:9" x14ac:dyDescent="0.25">
      <c r="G21992"/>
      <c r="I21992" s="112"/>
    </row>
    <row r="21993" spans="7:9" x14ac:dyDescent="0.25">
      <c r="G21993"/>
      <c r="I21993" s="112"/>
    </row>
    <row r="21994" spans="7:9" x14ac:dyDescent="0.25">
      <c r="G21994"/>
      <c r="I21994" s="112"/>
    </row>
    <row r="21995" spans="7:9" x14ac:dyDescent="0.25">
      <c r="G21995"/>
      <c r="I21995" s="112"/>
    </row>
    <row r="21996" spans="7:9" x14ac:dyDescent="0.25">
      <c r="G21996"/>
      <c r="I21996" s="112"/>
    </row>
    <row r="21997" spans="7:9" x14ac:dyDescent="0.25">
      <c r="G21997"/>
      <c r="I21997" s="112"/>
    </row>
    <row r="21998" spans="7:9" x14ac:dyDescent="0.25">
      <c r="G21998"/>
      <c r="I21998" s="112"/>
    </row>
    <row r="21999" spans="7:9" x14ac:dyDescent="0.25">
      <c r="G21999"/>
      <c r="I21999" s="112"/>
    </row>
    <row r="22000" spans="7:9" x14ac:dyDescent="0.25">
      <c r="G22000"/>
      <c r="I22000" s="112"/>
    </row>
    <row r="22001" spans="7:9" x14ac:dyDescent="0.25">
      <c r="G22001"/>
      <c r="I22001" s="112"/>
    </row>
    <row r="22002" spans="7:9" x14ac:dyDescent="0.25">
      <c r="G22002"/>
      <c r="I22002" s="112"/>
    </row>
    <row r="22003" spans="7:9" x14ac:dyDescent="0.25">
      <c r="G22003"/>
      <c r="I22003" s="112"/>
    </row>
    <row r="22004" spans="7:9" x14ac:dyDescent="0.25">
      <c r="G22004"/>
      <c r="I22004" s="112"/>
    </row>
    <row r="22005" spans="7:9" x14ac:dyDescent="0.25">
      <c r="G22005"/>
      <c r="I22005" s="112"/>
    </row>
    <row r="22006" spans="7:9" x14ac:dyDescent="0.25">
      <c r="G22006"/>
      <c r="I22006" s="112"/>
    </row>
    <row r="22007" spans="7:9" x14ac:dyDescent="0.25">
      <c r="G22007"/>
      <c r="I22007" s="112"/>
    </row>
    <row r="22008" spans="7:9" x14ac:dyDescent="0.25">
      <c r="G22008"/>
      <c r="I22008" s="112"/>
    </row>
    <row r="22009" spans="7:9" x14ac:dyDescent="0.25">
      <c r="G22009"/>
      <c r="I22009" s="112"/>
    </row>
    <row r="22010" spans="7:9" x14ac:dyDescent="0.25">
      <c r="G22010"/>
      <c r="I22010" s="112"/>
    </row>
    <row r="22011" spans="7:9" x14ac:dyDescent="0.25">
      <c r="G22011"/>
      <c r="I22011" s="112"/>
    </row>
    <row r="22012" spans="7:9" x14ac:dyDescent="0.25">
      <c r="G22012"/>
      <c r="I22012" s="112"/>
    </row>
    <row r="22013" spans="7:9" x14ac:dyDescent="0.25">
      <c r="G22013"/>
      <c r="I22013" s="112"/>
    </row>
    <row r="22014" spans="7:9" x14ac:dyDescent="0.25">
      <c r="G22014"/>
      <c r="I22014" s="112"/>
    </row>
    <row r="22015" spans="7:9" x14ac:dyDescent="0.25">
      <c r="G22015"/>
      <c r="I22015" s="112"/>
    </row>
    <row r="22016" spans="7:9" x14ac:dyDescent="0.25">
      <c r="G22016"/>
      <c r="I22016" s="112"/>
    </row>
    <row r="22017" spans="7:9" x14ac:dyDescent="0.25">
      <c r="G22017"/>
      <c r="I22017" s="112"/>
    </row>
    <row r="22018" spans="7:9" x14ac:dyDescent="0.25">
      <c r="G22018"/>
      <c r="I22018" s="112"/>
    </row>
    <row r="22019" spans="7:9" x14ac:dyDescent="0.25">
      <c r="G22019"/>
      <c r="I22019" s="112"/>
    </row>
    <row r="22020" spans="7:9" x14ac:dyDescent="0.25">
      <c r="G22020"/>
      <c r="I22020" s="112"/>
    </row>
    <row r="22021" spans="7:9" x14ac:dyDescent="0.25">
      <c r="G22021"/>
      <c r="I22021" s="112"/>
    </row>
    <row r="22022" spans="7:9" x14ac:dyDescent="0.25">
      <c r="G22022"/>
      <c r="I22022" s="112"/>
    </row>
    <row r="22023" spans="7:9" x14ac:dyDescent="0.25">
      <c r="G22023"/>
      <c r="I22023" s="112"/>
    </row>
    <row r="22024" spans="7:9" x14ac:dyDescent="0.25">
      <c r="G22024"/>
      <c r="I22024" s="112"/>
    </row>
    <row r="22025" spans="7:9" x14ac:dyDescent="0.25">
      <c r="G22025"/>
      <c r="I22025" s="112"/>
    </row>
    <row r="22026" spans="7:9" x14ac:dyDescent="0.25">
      <c r="G22026"/>
      <c r="I22026" s="112"/>
    </row>
    <row r="22027" spans="7:9" x14ac:dyDescent="0.25">
      <c r="G22027"/>
      <c r="I22027" s="112"/>
    </row>
    <row r="22028" spans="7:9" x14ac:dyDescent="0.25">
      <c r="G22028"/>
      <c r="I22028" s="112"/>
    </row>
    <row r="22029" spans="7:9" x14ac:dyDescent="0.25">
      <c r="G22029"/>
      <c r="I22029" s="112"/>
    </row>
    <row r="22030" spans="7:9" x14ac:dyDescent="0.25">
      <c r="G22030"/>
      <c r="I22030" s="112"/>
    </row>
    <row r="22031" spans="7:9" x14ac:dyDescent="0.25">
      <c r="G22031"/>
      <c r="I22031" s="112"/>
    </row>
    <row r="22032" spans="7:9" x14ac:dyDescent="0.25">
      <c r="G22032"/>
      <c r="I22032" s="112"/>
    </row>
    <row r="22033" spans="7:9" x14ac:dyDescent="0.25">
      <c r="G22033"/>
      <c r="I22033" s="112"/>
    </row>
    <row r="22034" spans="7:9" x14ac:dyDescent="0.25">
      <c r="G22034"/>
      <c r="I22034" s="112"/>
    </row>
    <row r="22035" spans="7:9" x14ac:dyDescent="0.25">
      <c r="G22035"/>
      <c r="I22035" s="112"/>
    </row>
    <row r="22036" spans="7:9" x14ac:dyDescent="0.25">
      <c r="G22036"/>
      <c r="I22036" s="112"/>
    </row>
    <row r="22037" spans="7:9" x14ac:dyDescent="0.25">
      <c r="G22037"/>
      <c r="I22037" s="112"/>
    </row>
    <row r="22038" spans="7:9" x14ac:dyDescent="0.25">
      <c r="G22038"/>
      <c r="I22038" s="112"/>
    </row>
    <row r="22039" spans="7:9" x14ac:dyDescent="0.25">
      <c r="G22039"/>
      <c r="I22039" s="112"/>
    </row>
    <row r="22040" spans="7:9" x14ac:dyDescent="0.25">
      <c r="G22040"/>
      <c r="I22040" s="112"/>
    </row>
    <row r="22041" spans="7:9" x14ac:dyDescent="0.25">
      <c r="G22041"/>
      <c r="I22041" s="112"/>
    </row>
    <row r="22042" spans="7:9" x14ac:dyDescent="0.25">
      <c r="G22042"/>
      <c r="I22042" s="112"/>
    </row>
    <row r="22043" spans="7:9" x14ac:dyDescent="0.25">
      <c r="G22043"/>
      <c r="I22043" s="112"/>
    </row>
    <row r="22044" spans="7:9" x14ac:dyDescent="0.25">
      <c r="G22044"/>
      <c r="I22044" s="112"/>
    </row>
    <row r="22045" spans="7:9" x14ac:dyDescent="0.25">
      <c r="G22045"/>
      <c r="I22045" s="112"/>
    </row>
    <row r="22046" spans="7:9" x14ac:dyDescent="0.25">
      <c r="G22046"/>
      <c r="I22046" s="112"/>
    </row>
    <row r="22047" spans="7:9" x14ac:dyDescent="0.25">
      <c r="G22047"/>
      <c r="I22047" s="112"/>
    </row>
    <row r="22048" spans="7:9" x14ac:dyDescent="0.25">
      <c r="G22048"/>
      <c r="I22048" s="112"/>
    </row>
    <row r="22049" spans="7:9" x14ac:dyDescent="0.25">
      <c r="G22049"/>
      <c r="I22049" s="112"/>
    </row>
    <row r="22050" spans="7:9" x14ac:dyDescent="0.25">
      <c r="G22050"/>
      <c r="I22050" s="112"/>
    </row>
    <row r="22051" spans="7:9" x14ac:dyDescent="0.25">
      <c r="G22051"/>
      <c r="I22051" s="112"/>
    </row>
    <row r="22052" spans="7:9" x14ac:dyDescent="0.25">
      <c r="G22052"/>
      <c r="I22052" s="112"/>
    </row>
    <row r="22053" spans="7:9" x14ac:dyDescent="0.25">
      <c r="G22053"/>
      <c r="I22053" s="112"/>
    </row>
    <row r="22054" spans="7:9" x14ac:dyDescent="0.25">
      <c r="G22054"/>
      <c r="I22054" s="112"/>
    </row>
    <row r="22055" spans="7:9" x14ac:dyDescent="0.25">
      <c r="G22055"/>
      <c r="I22055" s="112"/>
    </row>
    <row r="22056" spans="7:9" x14ac:dyDescent="0.25">
      <c r="G22056"/>
      <c r="I22056" s="112"/>
    </row>
    <row r="22057" spans="7:9" x14ac:dyDescent="0.25">
      <c r="G22057"/>
      <c r="I22057" s="112"/>
    </row>
    <row r="22058" spans="7:9" x14ac:dyDescent="0.25">
      <c r="G22058"/>
      <c r="I22058" s="112"/>
    </row>
    <row r="22059" spans="7:9" x14ac:dyDescent="0.25">
      <c r="G22059"/>
      <c r="I22059" s="112"/>
    </row>
    <row r="22060" spans="7:9" x14ac:dyDescent="0.25">
      <c r="G22060"/>
      <c r="I22060" s="112"/>
    </row>
    <row r="22061" spans="7:9" x14ac:dyDescent="0.25">
      <c r="G22061"/>
      <c r="I22061" s="112"/>
    </row>
    <row r="22062" spans="7:9" x14ac:dyDescent="0.25">
      <c r="G22062"/>
      <c r="I22062" s="112"/>
    </row>
    <row r="22063" spans="7:9" x14ac:dyDescent="0.25">
      <c r="G22063"/>
      <c r="I22063" s="112"/>
    </row>
    <row r="22064" spans="7:9" x14ac:dyDescent="0.25">
      <c r="G22064"/>
      <c r="I22064" s="112"/>
    </row>
    <row r="22065" spans="7:9" x14ac:dyDescent="0.25">
      <c r="G22065"/>
      <c r="I22065" s="112"/>
    </row>
    <row r="22066" spans="7:9" x14ac:dyDescent="0.25">
      <c r="G22066"/>
      <c r="I22066" s="112"/>
    </row>
    <row r="22067" spans="7:9" x14ac:dyDescent="0.25">
      <c r="G22067"/>
      <c r="I22067" s="112"/>
    </row>
    <row r="22068" spans="7:9" x14ac:dyDescent="0.25">
      <c r="G22068"/>
      <c r="I22068" s="112"/>
    </row>
    <row r="22069" spans="7:9" x14ac:dyDescent="0.25">
      <c r="G22069"/>
      <c r="I22069" s="112"/>
    </row>
    <row r="22070" spans="7:9" x14ac:dyDescent="0.25">
      <c r="G22070"/>
      <c r="I22070" s="112"/>
    </row>
    <row r="22071" spans="7:9" x14ac:dyDescent="0.25">
      <c r="G22071"/>
      <c r="I22071" s="112"/>
    </row>
    <row r="22072" spans="7:9" x14ac:dyDescent="0.25">
      <c r="G22072"/>
      <c r="I22072" s="112"/>
    </row>
    <row r="22073" spans="7:9" x14ac:dyDescent="0.25">
      <c r="G22073"/>
      <c r="I22073" s="112"/>
    </row>
    <row r="22074" spans="7:9" x14ac:dyDescent="0.25">
      <c r="G22074"/>
      <c r="I22074" s="112"/>
    </row>
    <row r="22075" spans="7:9" x14ac:dyDescent="0.25">
      <c r="G22075"/>
      <c r="I22075" s="112"/>
    </row>
    <row r="22076" spans="7:9" x14ac:dyDescent="0.25">
      <c r="G22076"/>
      <c r="I22076" s="112"/>
    </row>
    <row r="22077" spans="7:9" x14ac:dyDescent="0.25">
      <c r="G22077"/>
      <c r="I22077" s="112"/>
    </row>
    <row r="22078" spans="7:9" x14ac:dyDescent="0.25">
      <c r="G22078"/>
      <c r="I22078" s="112"/>
    </row>
    <row r="22079" spans="7:9" x14ac:dyDescent="0.25">
      <c r="G22079"/>
      <c r="I22079" s="112"/>
    </row>
    <row r="22080" spans="7:9" x14ac:dyDescent="0.25">
      <c r="G22080"/>
      <c r="I22080" s="112"/>
    </row>
    <row r="22081" spans="7:9" x14ac:dyDescent="0.25">
      <c r="G22081"/>
      <c r="I22081" s="112"/>
    </row>
    <row r="22082" spans="7:9" x14ac:dyDescent="0.25">
      <c r="G22082"/>
      <c r="I22082" s="112"/>
    </row>
    <row r="22083" spans="7:9" x14ac:dyDescent="0.25">
      <c r="G22083"/>
      <c r="I22083" s="112"/>
    </row>
    <row r="22084" spans="7:9" x14ac:dyDescent="0.25">
      <c r="G22084"/>
      <c r="I22084" s="112"/>
    </row>
    <row r="22085" spans="7:9" x14ac:dyDescent="0.25">
      <c r="G22085"/>
      <c r="I22085" s="112"/>
    </row>
    <row r="22086" spans="7:9" x14ac:dyDescent="0.25">
      <c r="G22086"/>
      <c r="I22086" s="112"/>
    </row>
    <row r="22087" spans="7:9" x14ac:dyDescent="0.25">
      <c r="G22087"/>
      <c r="I22087" s="112"/>
    </row>
    <row r="22088" spans="7:9" x14ac:dyDescent="0.25">
      <c r="G22088"/>
      <c r="I22088" s="112"/>
    </row>
    <row r="22089" spans="7:9" x14ac:dyDescent="0.25">
      <c r="G22089"/>
      <c r="I22089" s="112"/>
    </row>
    <row r="22090" spans="7:9" x14ac:dyDescent="0.25">
      <c r="G22090"/>
      <c r="I22090" s="112"/>
    </row>
    <row r="22091" spans="7:9" x14ac:dyDescent="0.25">
      <c r="G22091"/>
      <c r="I22091" s="112"/>
    </row>
    <row r="22092" spans="7:9" x14ac:dyDescent="0.25">
      <c r="G22092"/>
      <c r="I22092" s="112"/>
    </row>
    <row r="22093" spans="7:9" x14ac:dyDescent="0.25">
      <c r="G22093"/>
      <c r="I22093" s="112"/>
    </row>
    <row r="22094" spans="7:9" x14ac:dyDescent="0.25">
      <c r="G22094"/>
      <c r="I22094" s="112"/>
    </row>
    <row r="22095" spans="7:9" x14ac:dyDescent="0.25">
      <c r="G22095"/>
      <c r="I22095" s="112"/>
    </row>
    <row r="22096" spans="7:9" x14ac:dyDescent="0.25">
      <c r="G22096"/>
      <c r="I22096" s="112"/>
    </row>
    <row r="22097" spans="7:9" x14ac:dyDescent="0.25">
      <c r="G22097"/>
      <c r="I22097" s="112"/>
    </row>
    <row r="22098" spans="7:9" x14ac:dyDescent="0.25">
      <c r="G22098"/>
      <c r="I22098" s="112"/>
    </row>
    <row r="22099" spans="7:9" x14ac:dyDescent="0.25">
      <c r="G22099"/>
      <c r="I22099" s="112"/>
    </row>
    <row r="22100" spans="7:9" x14ac:dyDescent="0.25">
      <c r="G22100"/>
      <c r="I22100" s="112"/>
    </row>
    <row r="22101" spans="7:9" x14ac:dyDescent="0.25">
      <c r="G22101"/>
      <c r="I22101" s="112"/>
    </row>
    <row r="22102" spans="7:9" x14ac:dyDescent="0.25">
      <c r="G22102"/>
      <c r="I22102" s="112"/>
    </row>
    <row r="22103" spans="7:9" x14ac:dyDescent="0.25">
      <c r="G22103"/>
      <c r="I22103" s="112"/>
    </row>
    <row r="22104" spans="7:9" x14ac:dyDescent="0.25">
      <c r="G22104"/>
      <c r="I22104" s="112"/>
    </row>
    <row r="22105" spans="7:9" x14ac:dyDescent="0.25">
      <c r="G22105"/>
      <c r="I22105" s="112"/>
    </row>
    <row r="22106" spans="7:9" x14ac:dyDescent="0.25">
      <c r="G22106"/>
      <c r="I22106" s="112"/>
    </row>
    <row r="22107" spans="7:9" x14ac:dyDescent="0.25">
      <c r="G22107"/>
      <c r="I22107" s="112"/>
    </row>
    <row r="22108" spans="7:9" x14ac:dyDescent="0.25">
      <c r="G22108"/>
      <c r="I22108" s="112"/>
    </row>
    <row r="22109" spans="7:9" x14ac:dyDescent="0.25">
      <c r="G22109"/>
      <c r="I22109" s="112"/>
    </row>
    <row r="22110" spans="7:9" x14ac:dyDescent="0.25">
      <c r="G22110"/>
      <c r="I22110" s="112"/>
    </row>
    <row r="22111" spans="7:9" x14ac:dyDescent="0.25">
      <c r="G22111"/>
      <c r="I22111" s="112"/>
    </row>
    <row r="22112" spans="7:9" x14ac:dyDescent="0.25">
      <c r="G22112"/>
      <c r="I22112" s="112"/>
    </row>
    <row r="22113" spans="7:9" x14ac:dyDescent="0.25">
      <c r="G22113"/>
      <c r="I22113" s="112"/>
    </row>
    <row r="22114" spans="7:9" x14ac:dyDescent="0.25">
      <c r="G22114"/>
      <c r="I22114" s="112"/>
    </row>
    <row r="22115" spans="7:9" x14ac:dyDescent="0.25">
      <c r="G22115"/>
      <c r="I22115" s="112"/>
    </row>
    <row r="22116" spans="7:9" x14ac:dyDescent="0.25">
      <c r="G22116"/>
      <c r="I22116" s="112"/>
    </row>
    <row r="22117" spans="7:9" x14ac:dyDescent="0.25">
      <c r="G22117"/>
      <c r="I22117" s="112"/>
    </row>
    <row r="22118" spans="7:9" x14ac:dyDescent="0.25">
      <c r="G22118"/>
      <c r="I22118" s="112"/>
    </row>
    <row r="22119" spans="7:9" x14ac:dyDescent="0.25">
      <c r="G22119"/>
      <c r="I22119" s="112"/>
    </row>
    <row r="22120" spans="7:9" x14ac:dyDescent="0.25">
      <c r="G22120"/>
      <c r="I22120" s="112"/>
    </row>
    <row r="22121" spans="7:9" x14ac:dyDescent="0.25">
      <c r="G22121"/>
      <c r="I22121" s="112"/>
    </row>
    <row r="22122" spans="7:9" x14ac:dyDescent="0.25">
      <c r="G22122"/>
      <c r="I22122" s="112"/>
    </row>
    <row r="22123" spans="7:9" x14ac:dyDescent="0.25">
      <c r="G22123"/>
      <c r="I22123" s="112"/>
    </row>
    <row r="22124" spans="7:9" x14ac:dyDescent="0.25">
      <c r="G22124"/>
      <c r="I22124" s="112"/>
    </row>
    <row r="22125" spans="7:9" x14ac:dyDescent="0.25">
      <c r="G22125"/>
      <c r="I22125" s="112"/>
    </row>
    <row r="22126" spans="7:9" x14ac:dyDescent="0.25">
      <c r="G22126"/>
      <c r="I22126" s="112"/>
    </row>
    <row r="22127" spans="7:9" x14ac:dyDescent="0.25">
      <c r="G22127"/>
      <c r="I22127" s="112"/>
    </row>
    <row r="22128" spans="7:9" x14ac:dyDescent="0.25">
      <c r="G22128"/>
      <c r="I22128" s="112"/>
    </row>
    <row r="22129" spans="7:9" x14ac:dyDescent="0.25">
      <c r="G22129"/>
      <c r="I22129" s="112"/>
    </row>
    <row r="22130" spans="7:9" x14ac:dyDescent="0.25">
      <c r="G22130"/>
      <c r="I22130" s="112"/>
    </row>
    <row r="22131" spans="7:9" x14ac:dyDescent="0.25">
      <c r="G22131"/>
      <c r="I22131" s="112"/>
    </row>
    <row r="22132" spans="7:9" x14ac:dyDescent="0.25">
      <c r="G22132"/>
      <c r="I22132" s="112"/>
    </row>
    <row r="22133" spans="7:9" x14ac:dyDescent="0.25">
      <c r="G22133"/>
      <c r="I22133" s="112"/>
    </row>
    <row r="22134" spans="7:9" x14ac:dyDescent="0.25">
      <c r="G22134"/>
      <c r="I22134" s="112"/>
    </row>
    <row r="22135" spans="7:9" x14ac:dyDescent="0.25">
      <c r="G22135"/>
      <c r="I22135" s="112"/>
    </row>
    <row r="22136" spans="7:9" x14ac:dyDescent="0.25">
      <c r="G22136"/>
      <c r="I22136" s="112"/>
    </row>
    <row r="22137" spans="7:9" x14ac:dyDescent="0.25">
      <c r="G22137"/>
      <c r="I22137" s="112"/>
    </row>
    <row r="22138" spans="7:9" x14ac:dyDescent="0.25">
      <c r="G22138"/>
      <c r="I22138" s="112"/>
    </row>
    <row r="22139" spans="7:9" x14ac:dyDescent="0.25">
      <c r="G22139"/>
      <c r="I22139" s="112"/>
    </row>
    <row r="22140" spans="7:9" x14ac:dyDescent="0.25">
      <c r="G22140"/>
      <c r="I22140" s="112"/>
    </row>
    <row r="22141" spans="7:9" x14ac:dyDescent="0.25">
      <c r="G22141"/>
      <c r="I22141" s="112"/>
    </row>
    <row r="22142" spans="7:9" x14ac:dyDescent="0.25">
      <c r="G22142"/>
      <c r="I22142" s="112"/>
    </row>
    <row r="22143" spans="7:9" x14ac:dyDescent="0.25">
      <c r="G22143"/>
      <c r="I22143" s="112"/>
    </row>
    <row r="22144" spans="7:9" x14ac:dyDescent="0.25">
      <c r="G22144"/>
      <c r="I22144" s="112"/>
    </row>
    <row r="22145" spans="7:9" x14ac:dyDescent="0.25">
      <c r="G22145"/>
      <c r="I22145" s="112"/>
    </row>
    <row r="22146" spans="7:9" x14ac:dyDescent="0.25">
      <c r="G22146"/>
      <c r="I22146" s="112"/>
    </row>
    <row r="22147" spans="7:9" x14ac:dyDescent="0.25">
      <c r="G22147"/>
      <c r="I22147" s="112"/>
    </row>
    <row r="22148" spans="7:9" x14ac:dyDescent="0.25">
      <c r="G22148"/>
      <c r="I22148" s="112"/>
    </row>
    <row r="22149" spans="7:9" x14ac:dyDescent="0.25">
      <c r="G22149"/>
      <c r="I22149" s="112"/>
    </row>
    <row r="22150" spans="7:9" x14ac:dyDescent="0.25">
      <c r="G22150"/>
      <c r="I22150" s="112"/>
    </row>
    <row r="22151" spans="7:9" x14ac:dyDescent="0.25">
      <c r="G22151"/>
      <c r="I22151" s="112"/>
    </row>
    <row r="22152" spans="7:9" x14ac:dyDescent="0.25">
      <c r="G22152"/>
      <c r="I22152" s="112"/>
    </row>
    <row r="22153" spans="7:9" x14ac:dyDescent="0.25">
      <c r="G22153"/>
      <c r="I22153" s="112"/>
    </row>
    <row r="22154" spans="7:9" x14ac:dyDescent="0.25">
      <c r="G22154"/>
      <c r="I22154" s="112"/>
    </row>
    <row r="22155" spans="7:9" x14ac:dyDescent="0.25">
      <c r="G22155"/>
      <c r="I22155" s="112"/>
    </row>
    <row r="22156" spans="7:9" x14ac:dyDescent="0.25">
      <c r="G22156"/>
      <c r="I22156" s="112"/>
    </row>
    <row r="22157" spans="7:9" x14ac:dyDescent="0.25">
      <c r="G22157"/>
      <c r="I22157" s="112"/>
    </row>
    <row r="22158" spans="7:9" x14ac:dyDescent="0.25">
      <c r="G22158"/>
      <c r="I22158" s="112"/>
    </row>
    <row r="22159" spans="7:9" x14ac:dyDescent="0.25">
      <c r="G22159"/>
      <c r="I22159" s="112"/>
    </row>
    <row r="22160" spans="7:9" x14ac:dyDescent="0.25">
      <c r="G22160"/>
      <c r="I22160" s="112"/>
    </row>
    <row r="22161" spans="7:9" x14ac:dyDescent="0.25">
      <c r="G22161"/>
      <c r="I22161" s="112"/>
    </row>
    <row r="22162" spans="7:9" x14ac:dyDescent="0.25">
      <c r="G22162"/>
      <c r="I22162" s="112"/>
    </row>
    <row r="22163" spans="7:9" x14ac:dyDescent="0.25">
      <c r="G22163"/>
      <c r="I22163" s="112"/>
    </row>
    <row r="22164" spans="7:9" x14ac:dyDescent="0.25">
      <c r="G22164"/>
      <c r="I22164" s="112"/>
    </row>
    <row r="22165" spans="7:9" x14ac:dyDescent="0.25">
      <c r="G22165"/>
      <c r="I22165" s="112"/>
    </row>
    <row r="22166" spans="7:9" x14ac:dyDescent="0.25">
      <c r="G22166"/>
      <c r="I22166" s="112"/>
    </row>
    <row r="22167" spans="7:9" x14ac:dyDescent="0.25">
      <c r="G22167"/>
      <c r="I22167" s="112"/>
    </row>
    <row r="22168" spans="7:9" x14ac:dyDescent="0.25">
      <c r="G22168"/>
      <c r="I22168" s="112"/>
    </row>
    <row r="22169" spans="7:9" x14ac:dyDescent="0.25">
      <c r="G22169"/>
      <c r="I22169" s="112"/>
    </row>
    <row r="22170" spans="7:9" x14ac:dyDescent="0.25">
      <c r="G22170"/>
      <c r="I22170" s="112"/>
    </row>
    <row r="22171" spans="7:9" x14ac:dyDescent="0.25">
      <c r="G22171"/>
      <c r="I22171" s="112"/>
    </row>
    <row r="22172" spans="7:9" x14ac:dyDescent="0.25">
      <c r="G22172"/>
      <c r="I22172" s="112"/>
    </row>
    <row r="22173" spans="7:9" x14ac:dyDescent="0.25">
      <c r="G22173"/>
      <c r="I22173" s="112"/>
    </row>
    <row r="22174" spans="7:9" x14ac:dyDescent="0.25">
      <c r="G22174"/>
      <c r="I22174" s="112"/>
    </row>
    <row r="22175" spans="7:9" x14ac:dyDescent="0.25">
      <c r="G22175"/>
      <c r="I22175" s="112"/>
    </row>
    <row r="22176" spans="7:9" x14ac:dyDescent="0.25">
      <c r="G22176"/>
      <c r="I22176" s="112"/>
    </row>
    <row r="22177" spans="7:9" x14ac:dyDescent="0.25">
      <c r="G22177"/>
      <c r="I22177" s="112"/>
    </row>
    <row r="22178" spans="7:9" x14ac:dyDescent="0.25">
      <c r="G22178"/>
      <c r="I22178" s="112"/>
    </row>
    <row r="22179" spans="7:9" x14ac:dyDescent="0.25">
      <c r="G22179"/>
      <c r="I22179" s="112"/>
    </row>
    <row r="22180" spans="7:9" x14ac:dyDescent="0.25">
      <c r="G22180"/>
      <c r="I22180" s="112"/>
    </row>
    <row r="22181" spans="7:9" x14ac:dyDescent="0.25">
      <c r="G22181"/>
      <c r="I22181" s="112"/>
    </row>
    <row r="22182" spans="7:9" x14ac:dyDescent="0.25">
      <c r="G22182"/>
      <c r="I22182" s="112"/>
    </row>
    <row r="22183" spans="7:9" x14ac:dyDescent="0.25">
      <c r="G22183"/>
      <c r="I22183" s="112"/>
    </row>
    <row r="22184" spans="7:9" x14ac:dyDescent="0.25">
      <c r="G22184"/>
      <c r="I22184" s="112"/>
    </row>
    <row r="22185" spans="7:9" x14ac:dyDescent="0.25">
      <c r="G22185"/>
      <c r="I22185" s="112"/>
    </row>
    <row r="22186" spans="7:9" x14ac:dyDescent="0.25">
      <c r="G22186"/>
      <c r="I22186" s="112"/>
    </row>
    <row r="22187" spans="7:9" x14ac:dyDescent="0.25">
      <c r="G22187"/>
      <c r="I22187" s="112"/>
    </row>
    <row r="22188" spans="7:9" x14ac:dyDescent="0.25">
      <c r="G22188"/>
      <c r="I22188" s="112"/>
    </row>
    <row r="22189" spans="7:9" x14ac:dyDescent="0.25">
      <c r="G22189"/>
      <c r="I22189" s="112"/>
    </row>
    <row r="22190" spans="7:9" x14ac:dyDescent="0.25">
      <c r="G22190"/>
      <c r="I22190" s="112"/>
    </row>
    <row r="22191" spans="7:9" x14ac:dyDescent="0.25">
      <c r="G22191"/>
      <c r="I22191" s="112"/>
    </row>
    <row r="22192" spans="7:9" x14ac:dyDescent="0.25">
      <c r="G22192"/>
      <c r="I22192" s="112"/>
    </row>
    <row r="22193" spans="7:9" x14ac:dyDescent="0.25">
      <c r="G22193"/>
      <c r="I22193" s="112"/>
    </row>
    <row r="22194" spans="7:9" x14ac:dyDescent="0.25">
      <c r="G22194"/>
      <c r="I22194" s="112"/>
    </row>
    <row r="22195" spans="7:9" x14ac:dyDescent="0.25">
      <c r="G22195"/>
      <c r="I22195" s="112"/>
    </row>
    <row r="22196" spans="7:9" x14ac:dyDescent="0.25">
      <c r="G22196"/>
      <c r="I22196" s="112"/>
    </row>
    <row r="22197" spans="7:9" x14ac:dyDescent="0.25">
      <c r="G22197"/>
      <c r="I22197" s="112"/>
    </row>
    <row r="22198" spans="7:9" x14ac:dyDescent="0.25">
      <c r="G22198"/>
      <c r="I22198" s="112"/>
    </row>
    <row r="22199" spans="7:9" x14ac:dyDescent="0.25">
      <c r="G22199"/>
      <c r="I22199" s="112"/>
    </row>
    <row r="22200" spans="7:9" x14ac:dyDescent="0.25">
      <c r="G22200"/>
      <c r="I22200" s="112"/>
    </row>
    <row r="22201" spans="7:9" x14ac:dyDescent="0.25">
      <c r="G22201"/>
      <c r="I22201" s="112"/>
    </row>
    <row r="22202" spans="7:9" x14ac:dyDescent="0.25">
      <c r="G22202"/>
      <c r="I22202" s="112"/>
    </row>
    <row r="22203" spans="7:9" x14ac:dyDescent="0.25">
      <c r="G22203"/>
      <c r="I22203" s="112"/>
    </row>
    <row r="22204" spans="7:9" x14ac:dyDescent="0.25">
      <c r="G22204"/>
      <c r="I22204" s="112"/>
    </row>
    <row r="22205" spans="7:9" x14ac:dyDescent="0.25">
      <c r="G22205"/>
      <c r="I22205" s="112"/>
    </row>
    <row r="22206" spans="7:9" x14ac:dyDescent="0.25">
      <c r="G22206"/>
      <c r="I22206" s="112"/>
    </row>
    <row r="22207" spans="7:9" x14ac:dyDescent="0.25">
      <c r="G22207"/>
      <c r="I22207" s="112"/>
    </row>
    <row r="22208" spans="7:9" x14ac:dyDescent="0.25">
      <c r="G22208"/>
      <c r="I22208" s="112"/>
    </row>
    <row r="22209" spans="7:9" x14ac:dyDescent="0.25">
      <c r="G22209"/>
      <c r="I22209" s="112"/>
    </row>
    <row r="22210" spans="7:9" x14ac:dyDescent="0.25">
      <c r="G22210"/>
      <c r="I22210" s="112"/>
    </row>
    <row r="22211" spans="7:9" x14ac:dyDescent="0.25">
      <c r="G22211"/>
      <c r="I22211" s="112"/>
    </row>
    <row r="22212" spans="7:9" x14ac:dyDescent="0.25">
      <c r="G22212"/>
      <c r="I22212" s="112"/>
    </row>
    <row r="22213" spans="7:9" x14ac:dyDescent="0.25">
      <c r="G22213"/>
      <c r="I22213" s="112"/>
    </row>
    <row r="22214" spans="7:9" x14ac:dyDescent="0.25">
      <c r="G22214"/>
      <c r="I22214" s="112"/>
    </row>
    <row r="22215" spans="7:9" x14ac:dyDescent="0.25">
      <c r="G22215"/>
      <c r="I22215" s="112"/>
    </row>
    <row r="22216" spans="7:9" x14ac:dyDescent="0.25">
      <c r="G22216"/>
      <c r="I22216" s="112"/>
    </row>
    <row r="22217" spans="7:9" x14ac:dyDescent="0.25">
      <c r="G22217"/>
      <c r="I22217" s="112"/>
    </row>
    <row r="22218" spans="7:9" x14ac:dyDescent="0.25">
      <c r="G22218"/>
      <c r="I22218" s="112"/>
    </row>
    <row r="22219" spans="7:9" x14ac:dyDescent="0.25">
      <c r="G22219"/>
      <c r="I22219" s="112"/>
    </row>
    <row r="22220" spans="7:9" x14ac:dyDescent="0.25">
      <c r="G22220"/>
      <c r="I22220" s="112"/>
    </row>
    <row r="22221" spans="7:9" x14ac:dyDescent="0.25">
      <c r="G22221"/>
      <c r="I22221" s="112"/>
    </row>
    <row r="22222" spans="7:9" x14ac:dyDescent="0.25">
      <c r="G22222"/>
      <c r="I22222" s="112"/>
    </row>
    <row r="22223" spans="7:9" x14ac:dyDescent="0.25">
      <c r="G22223"/>
      <c r="I22223" s="112"/>
    </row>
    <row r="22224" spans="7:9" x14ac:dyDescent="0.25">
      <c r="G22224"/>
      <c r="I22224" s="112"/>
    </row>
    <row r="22225" spans="7:9" x14ac:dyDescent="0.25">
      <c r="G22225"/>
      <c r="I22225" s="112"/>
    </row>
    <row r="22226" spans="7:9" x14ac:dyDescent="0.25">
      <c r="G22226"/>
      <c r="I22226" s="112"/>
    </row>
    <row r="22227" spans="7:9" x14ac:dyDescent="0.25">
      <c r="G22227"/>
      <c r="I22227" s="112"/>
    </row>
    <row r="22228" spans="7:9" x14ac:dyDescent="0.25">
      <c r="G22228"/>
      <c r="I22228" s="112"/>
    </row>
    <row r="22229" spans="7:9" x14ac:dyDescent="0.25">
      <c r="G22229"/>
      <c r="I22229" s="112"/>
    </row>
    <row r="22230" spans="7:9" x14ac:dyDescent="0.25">
      <c r="G22230"/>
      <c r="I22230" s="112"/>
    </row>
    <row r="22231" spans="7:9" x14ac:dyDescent="0.25">
      <c r="G22231"/>
      <c r="I22231" s="112"/>
    </row>
    <row r="22232" spans="7:9" x14ac:dyDescent="0.25">
      <c r="G22232"/>
      <c r="I22232" s="112"/>
    </row>
    <row r="22233" spans="7:9" x14ac:dyDescent="0.25">
      <c r="G22233"/>
      <c r="I22233" s="112"/>
    </row>
    <row r="22234" spans="7:9" x14ac:dyDescent="0.25">
      <c r="G22234"/>
      <c r="I22234" s="112"/>
    </row>
    <row r="22235" spans="7:9" x14ac:dyDescent="0.25">
      <c r="G22235"/>
      <c r="I22235" s="112"/>
    </row>
    <row r="22236" spans="7:9" x14ac:dyDescent="0.25">
      <c r="G22236"/>
      <c r="I22236" s="112"/>
    </row>
    <row r="22237" spans="7:9" x14ac:dyDescent="0.25">
      <c r="G22237"/>
      <c r="I22237" s="112"/>
    </row>
    <row r="22238" spans="7:9" x14ac:dyDescent="0.25">
      <c r="G22238"/>
      <c r="I22238" s="112"/>
    </row>
    <row r="22239" spans="7:9" x14ac:dyDescent="0.25">
      <c r="G22239"/>
      <c r="I22239" s="112"/>
    </row>
    <row r="22240" spans="7:9" x14ac:dyDescent="0.25">
      <c r="G22240"/>
      <c r="I22240" s="112"/>
    </row>
    <row r="22241" spans="7:9" x14ac:dyDescent="0.25">
      <c r="G22241"/>
      <c r="I22241" s="112"/>
    </row>
    <row r="22242" spans="7:9" x14ac:dyDescent="0.25">
      <c r="G22242"/>
      <c r="I22242" s="112"/>
    </row>
    <row r="22243" spans="7:9" x14ac:dyDescent="0.25">
      <c r="G22243"/>
      <c r="I22243" s="112"/>
    </row>
    <row r="22244" spans="7:9" x14ac:dyDescent="0.25">
      <c r="G22244"/>
      <c r="I22244" s="112"/>
    </row>
    <row r="22245" spans="7:9" x14ac:dyDescent="0.25">
      <c r="G22245"/>
      <c r="I22245" s="112"/>
    </row>
    <row r="22246" spans="7:9" x14ac:dyDescent="0.25">
      <c r="G22246"/>
      <c r="I22246" s="112"/>
    </row>
    <row r="22247" spans="7:9" x14ac:dyDescent="0.25">
      <c r="G22247"/>
      <c r="I22247" s="112"/>
    </row>
    <row r="22248" spans="7:9" x14ac:dyDescent="0.25">
      <c r="G22248"/>
      <c r="I22248" s="112"/>
    </row>
    <row r="22249" spans="7:9" x14ac:dyDescent="0.25">
      <c r="G22249"/>
      <c r="I22249" s="112"/>
    </row>
    <row r="22250" spans="7:9" x14ac:dyDescent="0.25">
      <c r="G22250"/>
      <c r="I22250" s="112"/>
    </row>
    <row r="22251" spans="7:9" x14ac:dyDescent="0.25">
      <c r="G22251"/>
      <c r="I22251" s="112"/>
    </row>
    <row r="22252" spans="7:9" x14ac:dyDescent="0.25">
      <c r="G22252"/>
      <c r="I22252" s="112"/>
    </row>
    <row r="22253" spans="7:9" x14ac:dyDescent="0.25">
      <c r="G22253"/>
      <c r="I22253" s="112"/>
    </row>
    <row r="22254" spans="7:9" x14ac:dyDescent="0.25">
      <c r="G22254"/>
      <c r="I22254" s="112"/>
    </row>
    <row r="22255" spans="7:9" x14ac:dyDescent="0.25">
      <c r="G22255"/>
      <c r="I22255" s="112"/>
    </row>
    <row r="22256" spans="7:9" x14ac:dyDescent="0.25">
      <c r="G22256"/>
      <c r="I22256" s="112"/>
    </row>
    <row r="22257" spans="7:9" x14ac:dyDescent="0.25">
      <c r="G22257"/>
      <c r="I22257" s="112"/>
    </row>
    <row r="22258" spans="7:9" x14ac:dyDescent="0.25">
      <c r="G22258"/>
      <c r="I22258" s="112"/>
    </row>
    <row r="22259" spans="7:9" x14ac:dyDescent="0.25">
      <c r="G22259"/>
      <c r="I22259" s="112"/>
    </row>
    <row r="22260" spans="7:9" x14ac:dyDescent="0.25">
      <c r="G22260"/>
      <c r="I22260" s="112"/>
    </row>
    <row r="22261" spans="7:9" x14ac:dyDescent="0.25">
      <c r="G22261"/>
      <c r="I22261" s="112"/>
    </row>
    <row r="22262" spans="7:9" x14ac:dyDescent="0.25">
      <c r="G22262"/>
      <c r="I22262" s="112"/>
    </row>
    <row r="22263" spans="7:9" x14ac:dyDescent="0.25">
      <c r="G22263"/>
      <c r="I22263" s="112"/>
    </row>
    <row r="22264" spans="7:9" x14ac:dyDescent="0.25">
      <c r="G22264"/>
      <c r="I22264" s="112"/>
    </row>
    <row r="22265" spans="7:9" x14ac:dyDescent="0.25">
      <c r="G22265"/>
      <c r="I22265" s="112"/>
    </row>
    <row r="22266" spans="7:9" x14ac:dyDescent="0.25">
      <c r="G22266"/>
      <c r="I22266" s="112"/>
    </row>
    <row r="22267" spans="7:9" x14ac:dyDescent="0.25">
      <c r="G22267"/>
      <c r="I22267" s="112"/>
    </row>
    <row r="22268" spans="7:9" x14ac:dyDescent="0.25">
      <c r="G22268"/>
      <c r="I22268" s="112"/>
    </row>
    <row r="22269" spans="7:9" x14ac:dyDescent="0.25">
      <c r="G22269"/>
      <c r="I22269" s="112"/>
    </row>
    <row r="22270" spans="7:9" x14ac:dyDescent="0.25">
      <c r="G22270"/>
      <c r="I22270" s="112"/>
    </row>
    <row r="22271" spans="7:9" x14ac:dyDescent="0.25">
      <c r="G22271"/>
      <c r="I22271" s="112"/>
    </row>
    <row r="22272" spans="7:9" x14ac:dyDescent="0.25">
      <c r="G22272"/>
      <c r="I22272" s="112"/>
    </row>
    <row r="22273" spans="7:9" x14ac:dyDescent="0.25">
      <c r="G22273"/>
      <c r="I22273" s="112"/>
    </row>
    <row r="22274" spans="7:9" x14ac:dyDescent="0.25">
      <c r="G22274"/>
      <c r="I22274" s="112"/>
    </row>
    <row r="22275" spans="7:9" x14ac:dyDescent="0.25">
      <c r="G22275"/>
      <c r="I22275" s="112"/>
    </row>
    <row r="22276" spans="7:9" x14ac:dyDescent="0.25">
      <c r="G22276"/>
      <c r="I22276" s="112"/>
    </row>
    <row r="22277" spans="7:9" x14ac:dyDescent="0.25">
      <c r="G22277"/>
      <c r="I22277" s="112"/>
    </row>
    <row r="22278" spans="7:9" x14ac:dyDescent="0.25">
      <c r="G22278"/>
      <c r="I22278" s="112"/>
    </row>
    <row r="22279" spans="7:9" x14ac:dyDescent="0.25">
      <c r="G22279"/>
      <c r="I22279" s="112"/>
    </row>
    <row r="22280" spans="7:9" x14ac:dyDescent="0.25">
      <c r="G22280"/>
      <c r="I22280" s="112"/>
    </row>
    <row r="22281" spans="7:9" x14ac:dyDescent="0.25">
      <c r="G22281"/>
      <c r="I22281" s="112"/>
    </row>
    <row r="22282" spans="7:9" x14ac:dyDescent="0.25">
      <c r="G22282"/>
      <c r="I22282" s="112"/>
    </row>
    <row r="22283" spans="7:9" x14ac:dyDescent="0.25">
      <c r="G22283"/>
      <c r="I22283" s="112"/>
    </row>
    <row r="22284" spans="7:9" x14ac:dyDescent="0.25">
      <c r="G22284"/>
      <c r="I22284" s="112"/>
    </row>
    <row r="22285" spans="7:9" x14ac:dyDescent="0.25">
      <c r="G22285"/>
      <c r="I22285" s="112"/>
    </row>
    <row r="22286" spans="7:9" x14ac:dyDescent="0.25">
      <c r="G22286"/>
      <c r="I22286" s="112"/>
    </row>
    <row r="22287" spans="7:9" x14ac:dyDescent="0.25">
      <c r="G22287"/>
      <c r="I22287" s="112"/>
    </row>
    <row r="22288" spans="7:9" x14ac:dyDescent="0.25">
      <c r="G22288"/>
      <c r="I22288" s="112"/>
    </row>
    <row r="22289" spans="7:9" x14ac:dyDescent="0.25">
      <c r="G22289"/>
      <c r="I22289" s="112"/>
    </row>
    <row r="22290" spans="7:9" x14ac:dyDescent="0.25">
      <c r="G22290"/>
      <c r="I22290" s="112"/>
    </row>
    <row r="22291" spans="7:9" x14ac:dyDescent="0.25">
      <c r="G22291"/>
      <c r="I22291" s="112"/>
    </row>
    <row r="22292" spans="7:9" x14ac:dyDescent="0.25">
      <c r="G22292"/>
      <c r="I22292" s="112"/>
    </row>
    <row r="22293" spans="7:9" x14ac:dyDescent="0.25">
      <c r="G22293"/>
      <c r="I22293" s="112"/>
    </row>
    <row r="22294" spans="7:9" x14ac:dyDescent="0.25">
      <c r="G22294"/>
      <c r="I22294" s="112"/>
    </row>
    <row r="22295" spans="7:9" x14ac:dyDescent="0.25">
      <c r="G22295"/>
      <c r="I22295" s="112"/>
    </row>
    <row r="22296" spans="7:9" x14ac:dyDescent="0.25">
      <c r="G22296"/>
      <c r="I22296" s="112"/>
    </row>
    <row r="22297" spans="7:9" x14ac:dyDescent="0.25">
      <c r="G22297"/>
      <c r="I22297" s="112"/>
    </row>
    <row r="22298" spans="7:9" x14ac:dyDescent="0.25">
      <c r="G22298"/>
      <c r="I22298" s="112"/>
    </row>
    <row r="22299" spans="7:9" x14ac:dyDescent="0.25">
      <c r="G22299"/>
      <c r="I22299" s="112"/>
    </row>
    <row r="22300" spans="7:9" x14ac:dyDescent="0.25">
      <c r="G22300"/>
      <c r="I22300" s="112"/>
    </row>
    <row r="22301" spans="7:9" x14ac:dyDescent="0.25">
      <c r="G22301"/>
      <c r="I22301" s="112"/>
    </row>
    <row r="22302" spans="7:9" x14ac:dyDescent="0.25">
      <c r="G22302"/>
      <c r="I22302" s="112"/>
    </row>
    <row r="22303" spans="7:9" x14ac:dyDescent="0.25">
      <c r="G22303"/>
      <c r="I22303" s="112"/>
    </row>
    <row r="22304" spans="7:9" x14ac:dyDescent="0.25">
      <c r="G22304"/>
      <c r="I22304" s="112"/>
    </row>
    <row r="22305" spans="7:9" x14ac:dyDescent="0.25">
      <c r="G22305"/>
      <c r="I22305" s="112"/>
    </row>
    <row r="22306" spans="7:9" x14ac:dyDescent="0.25">
      <c r="G22306"/>
      <c r="I22306" s="112"/>
    </row>
    <row r="22307" spans="7:9" x14ac:dyDescent="0.25">
      <c r="G22307"/>
      <c r="I22307" s="112"/>
    </row>
    <row r="22308" spans="7:9" x14ac:dyDescent="0.25">
      <c r="G22308"/>
      <c r="I22308" s="112"/>
    </row>
    <row r="22309" spans="7:9" x14ac:dyDescent="0.25">
      <c r="G22309"/>
      <c r="I22309" s="112"/>
    </row>
    <row r="22310" spans="7:9" x14ac:dyDescent="0.25">
      <c r="G22310"/>
      <c r="I22310" s="112"/>
    </row>
    <row r="22311" spans="7:9" x14ac:dyDescent="0.25">
      <c r="G22311"/>
      <c r="I22311" s="112"/>
    </row>
    <row r="22312" spans="7:9" x14ac:dyDescent="0.25">
      <c r="G22312"/>
      <c r="I22312" s="112"/>
    </row>
    <row r="22313" spans="7:9" x14ac:dyDescent="0.25">
      <c r="G22313"/>
      <c r="I22313" s="112"/>
    </row>
    <row r="22314" spans="7:9" x14ac:dyDescent="0.25">
      <c r="G22314"/>
      <c r="I22314" s="112"/>
    </row>
    <row r="22315" spans="7:9" x14ac:dyDescent="0.25">
      <c r="G22315"/>
      <c r="I22315" s="112"/>
    </row>
    <row r="22316" spans="7:9" x14ac:dyDescent="0.25">
      <c r="G22316"/>
      <c r="I22316" s="112"/>
    </row>
    <row r="22317" spans="7:9" x14ac:dyDescent="0.25">
      <c r="G22317"/>
      <c r="I22317" s="112"/>
    </row>
    <row r="22318" spans="7:9" x14ac:dyDescent="0.25">
      <c r="G22318"/>
      <c r="I22318" s="112"/>
    </row>
    <row r="22319" spans="7:9" x14ac:dyDescent="0.25">
      <c r="G22319"/>
      <c r="I22319" s="112"/>
    </row>
    <row r="22320" spans="7:9" x14ac:dyDescent="0.25">
      <c r="G22320"/>
      <c r="I22320" s="112"/>
    </row>
    <row r="22321" spans="7:9" x14ac:dyDescent="0.25">
      <c r="G22321"/>
      <c r="I22321" s="112"/>
    </row>
    <row r="22322" spans="7:9" x14ac:dyDescent="0.25">
      <c r="G22322"/>
      <c r="I22322" s="112"/>
    </row>
    <row r="22323" spans="7:9" x14ac:dyDescent="0.25">
      <c r="G22323"/>
      <c r="I22323" s="112"/>
    </row>
    <row r="22324" spans="7:9" x14ac:dyDescent="0.25">
      <c r="G22324"/>
      <c r="I22324" s="112"/>
    </row>
    <row r="22325" spans="7:9" x14ac:dyDescent="0.25">
      <c r="G22325"/>
      <c r="I22325" s="112"/>
    </row>
    <row r="22326" spans="7:9" x14ac:dyDescent="0.25">
      <c r="G22326"/>
      <c r="I22326" s="112"/>
    </row>
    <row r="22327" spans="7:9" x14ac:dyDescent="0.25">
      <c r="G22327"/>
      <c r="I22327" s="112"/>
    </row>
    <row r="22328" spans="7:9" x14ac:dyDescent="0.25">
      <c r="G22328"/>
      <c r="I22328" s="112"/>
    </row>
    <row r="22329" spans="7:9" x14ac:dyDescent="0.25">
      <c r="G22329"/>
      <c r="I22329" s="112"/>
    </row>
    <row r="22330" spans="7:9" x14ac:dyDescent="0.25">
      <c r="G22330"/>
      <c r="I22330" s="112"/>
    </row>
    <row r="22331" spans="7:9" x14ac:dyDescent="0.25">
      <c r="G22331"/>
      <c r="I22331" s="112"/>
    </row>
    <row r="22332" spans="7:9" x14ac:dyDescent="0.25">
      <c r="G22332"/>
      <c r="I22332" s="112"/>
    </row>
    <row r="22333" spans="7:9" x14ac:dyDescent="0.25">
      <c r="G22333"/>
      <c r="I22333" s="112"/>
    </row>
    <row r="22334" spans="7:9" x14ac:dyDescent="0.25">
      <c r="G22334"/>
      <c r="I22334" s="112"/>
    </row>
    <row r="22335" spans="7:9" x14ac:dyDescent="0.25">
      <c r="G22335"/>
      <c r="I22335" s="112"/>
    </row>
    <row r="22336" spans="7:9" x14ac:dyDescent="0.25">
      <c r="G22336"/>
      <c r="I22336" s="112"/>
    </row>
    <row r="22337" spans="7:9" x14ac:dyDescent="0.25">
      <c r="G22337"/>
      <c r="I22337" s="112"/>
    </row>
    <row r="22338" spans="7:9" x14ac:dyDescent="0.25">
      <c r="G22338"/>
      <c r="I22338" s="112"/>
    </row>
    <row r="22339" spans="7:9" x14ac:dyDescent="0.25">
      <c r="G22339"/>
      <c r="I22339" s="112"/>
    </row>
    <row r="22340" spans="7:9" x14ac:dyDescent="0.25">
      <c r="G22340"/>
      <c r="I22340" s="112"/>
    </row>
    <row r="22341" spans="7:9" x14ac:dyDescent="0.25">
      <c r="G22341"/>
      <c r="I22341" s="112"/>
    </row>
    <row r="22342" spans="7:9" x14ac:dyDescent="0.25">
      <c r="G22342"/>
      <c r="I22342" s="112"/>
    </row>
    <row r="22343" spans="7:9" x14ac:dyDescent="0.25">
      <c r="G22343"/>
      <c r="I22343" s="112"/>
    </row>
    <row r="22344" spans="7:9" x14ac:dyDescent="0.25">
      <c r="G22344"/>
      <c r="I22344" s="112"/>
    </row>
    <row r="22345" spans="7:9" x14ac:dyDescent="0.25">
      <c r="G22345"/>
      <c r="I22345" s="112"/>
    </row>
    <row r="22346" spans="7:9" x14ac:dyDescent="0.25">
      <c r="G22346"/>
      <c r="I22346" s="112"/>
    </row>
    <row r="22347" spans="7:9" x14ac:dyDescent="0.25">
      <c r="G22347"/>
      <c r="I22347" s="112"/>
    </row>
    <row r="22348" spans="7:9" x14ac:dyDescent="0.25">
      <c r="G22348"/>
      <c r="I22348" s="112"/>
    </row>
    <row r="22349" spans="7:9" x14ac:dyDescent="0.25">
      <c r="G22349"/>
      <c r="I22349" s="112"/>
    </row>
    <row r="22350" spans="7:9" x14ac:dyDescent="0.25">
      <c r="G22350"/>
      <c r="I22350" s="112"/>
    </row>
    <row r="22351" spans="7:9" x14ac:dyDescent="0.25">
      <c r="G22351"/>
      <c r="I22351" s="112"/>
    </row>
    <row r="22352" spans="7:9" x14ac:dyDescent="0.25">
      <c r="G22352"/>
      <c r="I22352" s="112"/>
    </row>
    <row r="22353" spans="7:9" x14ac:dyDescent="0.25">
      <c r="G22353"/>
      <c r="I22353" s="112"/>
    </row>
    <row r="22354" spans="7:9" x14ac:dyDescent="0.25">
      <c r="G22354"/>
      <c r="I22354" s="112"/>
    </row>
    <row r="22355" spans="7:9" x14ac:dyDescent="0.25">
      <c r="G22355"/>
      <c r="I22355" s="112"/>
    </row>
    <row r="22356" spans="7:9" x14ac:dyDescent="0.25">
      <c r="G22356"/>
      <c r="I22356" s="112"/>
    </row>
    <row r="22357" spans="7:9" x14ac:dyDescent="0.25">
      <c r="G22357"/>
      <c r="I22357" s="112"/>
    </row>
    <row r="22358" spans="7:9" x14ac:dyDescent="0.25">
      <c r="G22358"/>
      <c r="I22358" s="112"/>
    </row>
    <row r="22359" spans="7:9" x14ac:dyDescent="0.25">
      <c r="G22359"/>
      <c r="I22359" s="112"/>
    </row>
    <row r="22360" spans="7:9" x14ac:dyDescent="0.25">
      <c r="G22360"/>
      <c r="I22360" s="112"/>
    </row>
    <row r="22361" spans="7:9" x14ac:dyDescent="0.25">
      <c r="G22361"/>
      <c r="I22361" s="112"/>
    </row>
    <row r="22362" spans="7:9" x14ac:dyDescent="0.25">
      <c r="G22362"/>
      <c r="I22362" s="112"/>
    </row>
    <row r="22363" spans="7:9" x14ac:dyDescent="0.25">
      <c r="G22363"/>
      <c r="I22363" s="112"/>
    </row>
    <row r="22364" spans="7:9" x14ac:dyDescent="0.25">
      <c r="G22364"/>
      <c r="I22364" s="112"/>
    </row>
    <row r="22365" spans="7:9" x14ac:dyDescent="0.25">
      <c r="G22365"/>
      <c r="I22365" s="112"/>
    </row>
    <row r="22366" spans="7:9" x14ac:dyDescent="0.25">
      <c r="G22366"/>
      <c r="I22366" s="112"/>
    </row>
    <row r="22367" spans="7:9" x14ac:dyDescent="0.25">
      <c r="G22367"/>
      <c r="I22367" s="112"/>
    </row>
    <row r="22368" spans="7:9" x14ac:dyDescent="0.25">
      <c r="G22368"/>
      <c r="I22368" s="112"/>
    </row>
    <row r="22369" spans="7:9" x14ac:dyDescent="0.25">
      <c r="G22369"/>
      <c r="I22369" s="112"/>
    </row>
    <row r="22370" spans="7:9" x14ac:dyDescent="0.25">
      <c r="G22370"/>
      <c r="I22370" s="112"/>
    </row>
    <row r="22371" spans="7:9" x14ac:dyDescent="0.25">
      <c r="G22371"/>
      <c r="I22371" s="112"/>
    </row>
    <row r="22372" spans="7:9" x14ac:dyDescent="0.25">
      <c r="G22372"/>
      <c r="I22372" s="112"/>
    </row>
    <row r="22373" spans="7:9" x14ac:dyDescent="0.25">
      <c r="G22373"/>
      <c r="I22373" s="112"/>
    </row>
    <row r="22374" spans="7:9" x14ac:dyDescent="0.25">
      <c r="G22374"/>
      <c r="I22374" s="112"/>
    </row>
    <row r="22375" spans="7:9" x14ac:dyDescent="0.25">
      <c r="G22375"/>
      <c r="I22375" s="112"/>
    </row>
    <row r="22376" spans="7:9" x14ac:dyDescent="0.25">
      <c r="G22376"/>
      <c r="I22376" s="112"/>
    </row>
    <row r="22377" spans="7:9" x14ac:dyDescent="0.25">
      <c r="G22377"/>
      <c r="I22377" s="112"/>
    </row>
    <row r="22378" spans="7:9" x14ac:dyDescent="0.25">
      <c r="G22378"/>
      <c r="I22378" s="112"/>
    </row>
    <row r="22379" spans="7:9" x14ac:dyDescent="0.25">
      <c r="G22379"/>
      <c r="I22379" s="112"/>
    </row>
    <row r="22380" spans="7:9" x14ac:dyDescent="0.25">
      <c r="G22380"/>
      <c r="I22380" s="112"/>
    </row>
    <row r="22381" spans="7:9" x14ac:dyDescent="0.25">
      <c r="G22381"/>
      <c r="I22381" s="112"/>
    </row>
    <row r="22382" spans="7:9" x14ac:dyDescent="0.25">
      <c r="G22382"/>
      <c r="I22382" s="112"/>
    </row>
    <row r="22383" spans="7:9" x14ac:dyDescent="0.25">
      <c r="G22383"/>
      <c r="I22383" s="112"/>
    </row>
    <row r="22384" spans="7:9" x14ac:dyDescent="0.25">
      <c r="G22384"/>
      <c r="I22384" s="112"/>
    </row>
    <row r="22385" spans="7:9" x14ac:dyDescent="0.25">
      <c r="G22385"/>
      <c r="I22385" s="112"/>
    </row>
    <row r="22386" spans="7:9" x14ac:dyDescent="0.25">
      <c r="G22386"/>
      <c r="I22386" s="112"/>
    </row>
    <row r="22387" spans="7:9" x14ac:dyDescent="0.25">
      <c r="G22387"/>
      <c r="I22387" s="112"/>
    </row>
    <row r="22388" spans="7:9" x14ac:dyDescent="0.25">
      <c r="G22388"/>
      <c r="I22388" s="112"/>
    </row>
    <row r="22389" spans="7:9" x14ac:dyDescent="0.25">
      <c r="G22389"/>
      <c r="I22389" s="112"/>
    </row>
    <row r="22390" spans="7:9" x14ac:dyDescent="0.25">
      <c r="G22390"/>
      <c r="I22390" s="112"/>
    </row>
    <row r="22391" spans="7:9" x14ac:dyDescent="0.25">
      <c r="G22391"/>
      <c r="I22391" s="112"/>
    </row>
    <row r="22392" spans="7:9" x14ac:dyDescent="0.25">
      <c r="G22392"/>
      <c r="I22392" s="112"/>
    </row>
    <row r="22393" spans="7:9" x14ac:dyDescent="0.25">
      <c r="G22393"/>
      <c r="I22393" s="112"/>
    </row>
    <row r="22394" spans="7:9" x14ac:dyDescent="0.25">
      <c r="G22394"/>
      <c r="I22394" s="112"/>
    </row>
    <row r="22395" spans="7:9" x14ac:dyDescent="0.25">
      <c r="G22395"/>
      <c r="I22395" s="112"/>
    </row>
    <row r="22396" spans="7:9" x14ac:dyDescent="0.25">
      <c r="G22396"/>
      <c r="I22396" s="112"/>
    </row>
    <row r="22397" spans="7:9" x14ac:dyDescent="0.25">
      <c r="G22397"/>
      <c r="I22397" s="112"/>
    </row>
    <row r="22398" spans="7:9" x14ac:dyDescent="0.25">
      <c r="G22398"/>
      <c r="I22398" s="112"/>
    </row>
    <row r="22399" spans="7:9" x14ac:dyDescent="0.25">
      <c r="G22399"/>
      <c r="I22399" s="112"/>
    </row>
    <row r="22400" spans="7:9" x14ac:dyDescent="0.25">
      <c r="G22400"/>
      <c r="I22400" s="112"/>
    </row>
    <row r="22401" spans="7:9" x14ac:dyDescent="0.25">
      <c r="G22401"/>
      <c r="I22401" s="112"/>
    </row>
    <row r="22402" spans="7:9" x14ac:dyDescent="0.25">
      <c r="G22402"/>
      <c r="I22402" s="112"/>
    </row>
    <row r="22403" spans="7:9" x14ac:dyDescent="0.25">
      <c r="G22403"/>
      <c r="I22403" s="112"/>
    </row>
    <row r="22404" spans="7:9" x14ac:dyDescent="0.25">
      <c r="G22404"/>
      <c r="I22404" s="112"/>
    </row>
    <row r="22405" spans="7:9" x14ac:dyDescent="0.25">
      <c r="G22405"/>
      <c r="I22405" s="112"/>
    </row>
    <row r="22406" spans="7:9" x14ac:dyDescent="0.25">
      <c r="G22406"/>
      <c r="I22406" s="112"/>
    </row>
    <row r="22407" spans="7:9" x14ac:dyDescent="0.25">
      <c r="G22407"/>
      <c r="I22407" s="112"/>
    </row>
    <row r="22408" spans="7:9" x14ac:dyDescent="0.25">
      <c r="G22408"/>
      <c r="I22408" s="112"/>
    </row>
    <row r="22409" spans="7:9" x14ac:dyDescent="0.25">
      <c r="G22409"/>
      <c r="I22409" s="112"/>
    </row>
    <row r="22410" spans="7:9" x14ac:dyDescent="0.25">
      <c r="G22410"/>
      <c r="I22410" s="112"/>
    </row>
    <row r="22411" spans="7:9" x14ac:dyDescent="0.25">
      <c r="G22411"/>
      <c r="I22411" s="112"/>
    </row>
    <row r="22412" spans="7:9" x14ac:dyDescent="0.25">
      <c r="G22412"/>
      <c r="I22412" s="112"/>
    </row>
    <row r="22413" spans="7:9" x14ac:dyDescent="0.25">
      <c r="G22413"/>
      <c r="I22413" s="112"/>
    </row>
    <row r="22414" spans="7:9" x14ac:dyDescent="0.25">
      <c r="G22414"/>
      <c r="I22414" s="112"/>
    </row>
    <row r="22415" spans="7:9" x14ac:dyDescent="0.25">
      <c r="G22415"/>
      <c r="I22415" s="112"/>
    </row>
    <row r="22416" spans="7:9" x14ac:dyDescent="0.25">
      <c r="G22416"/>
      <c r="I22416" s="112"/>
    </row>
    <row r="22417" spans="7:9" x14ac:dyDescent="0.25">
      <c r="G22417"/>
      <c r="I22417" s="112"/>
    </row>
    <row r="22418" spans="7:9" x14ac:dyDescent="0.25">
      <c r="G22418"/>
      <c r="I22418" s="112"/>
    </row>
    <row r="22419" spans="7:9" x14ac:dyDescent="0.25">
      <c r="G22419"/>
      <c r="I22419" s="112"/>
    </row>
    <row r="22420" spans="7:9" x14ac:dyDescent="0.25">
      <c r="G22420"/>
      <c r="I22420" s="112"/>
    </row>
    <row r="22421" spans="7:9" x14ac:dyDescent="0.25">
      <c r="G22421"/>
      <c r="I22421" s="112"/>
    </row>
    <row r="22422" spans="7:9" x14ac:dyDescent="0.25">
      <c r="G22422"/>
      <c r="I22422" s="112"/>
    </row>
    <row r="22423" spans="7:9" x14ac:dyDescent="0.25">
      <c r="G22423"/>
      <c r="I22423" s="112"/>
    </row>
    <row r="22424" spans="7:9" x14ac:dyDescent="0.25">
      <c r="G22424"/>
      <c r="I22424" s="112"/>
    </row>
    <row r="22425" spans="7:9" x14ac:dyDescent="0.25">
      <c r="G22425"/>
      <c r="I22425" s="112"/>
    </row>
    <row r="22426" spans="7:9" x14ac:dyDescent="0.25">
      <c r="G22426"/>
      <c r="I22426" s="112"/>
    </row>
    <row r="22427" spans="7:9" x14ac:dyDescent="0.25">
      <c r="G22427"/>
      <c r="I22427" s="112"/>
    </row>
    <row r="22428" spans="7:9" x14ac:dyDescent="0.25">
      <c r="G22428"/>
      <c r="I22428" s="112"/>
    </row>
    <row r="22429" spans="7:9" x14ac:dyDescent="0.25">
      <c r="G22429"/>
      <c r="I22429" s="112"/>
    </row>
    <row r="22430" spans="7:9" x14ac:dyDescent="0.25">
      <c r="G22430"/>
      <c r="I22430" s="112"/>
    </row>
    <row r="22431" spans="7:9" x14ac:dyDescent="0.25">
      <c r="G22431"/>
      <c r="I22431" s="112"/>
    </row>
    <row r="22432" spans="7:9" x14ac:dyDescent="0.25">
      <c r="G22432"/>
      <c r="I22432" s="112"/>
    </row>
    <row r="22433" spans="7:9" x14ac:dyDescent="0.25">
      <c r="G22433"/>
      <c r="I22433" s="112"/>
    </row>
    <row r="22434" spans="7:9" x14ac:dyDescent="0.25">
      <c r="G22434"/>
      <c r="I22434" s="112"/>
    </row>
    <row r="22435" spans="7:9" x14ac:dyDescent="0.25">
      <c r="G22435"/>
      <c r="I22435" s="112"/>
    </row>
    <row r="22436" spans="7:9" x14ac:dyDescent="0.25">
      <c r="G22436"/>
      <c r="I22436" s="112"/>
    </row>
    <row r="22437" spans="7:9" x14ac:dyDescent="0.25">
      <c r="G22437"/>
      <c r="I22437" s="112"/>
    </row>
    <row r="22438" spans="7:9" x14ac:dyDescent="0.25">
      <c r="G22438"/>
      <c r="I22438" s="112"/>
    </row>
    <row r="22439" spans="7:9" x14ac:dyDescent="0.25">
      <c r="G22439"/>
      <c r="I22439" s="112"/>
    </row>
    <row r="22440" spans="7:9" x14ac:dyDescent="0.25">
      <c r="G22440"/>
      <c r="I22440" s="112"/>
    </row>
    <row r="22441" spans="7:9" x14ac:dyDescent="0.25">
      <c r="G22441"/>
      <c r="I22441" s="112"/>
    </row>
    <row r="22442" spans="7:9" x14ac:dyDescent="0.25">
      <c r="G22442"/>
      <c r="I22442" s="112"/>
    </row>
    <row r="22443" spans="7:9" x14ac:dyDescent="0.25">
      <c r="G22443"/>
      <c r="I22443" s="112"/>
    </row>
    <row r="22444" spans="7:9" x14ac:dyDescent="0.25">
      <c r="G22444"/>
      <c r="I22444" s="112"/>
    </row>
    <row r="22445" spans="7:9" x14ac:dyDescent="0.25">
      <c r="G22445"/>
      <c r="I22445" s="112"/>
    </row>
    <row r="22446" spans="7:9" x14ac:dyDescent="0.25">
      <c r="G22446"/>
      <c r="I22446" s="112"/>
    </row>
    <row r="22447" spans="7:9" x14ac:dyDescent="0.25">
      <c r="G22447"/>
      <c r="I22447" s="112"/>
    </row>
    <row r="22448" spans="7:9" x14ac:dyDescent="0.25">
      <c r="G22448"/>
      <c r="I22448" s="112"/>
    </row>
    <row r="22449" spans="7:9" x14ac:dyDescent="0.25">
      <c r="G22449"/>
      <c r="I22449" s="112"/>
    </row>
    <row r="22450" spans="7:9" x14ac:dyDescent="0.25">
      <c r="G22450"/>
      <c r="I22450" s="112"/>
    </row>
    <row r="22451" spans="7:9" x14ac:dyDescent="0.25">
      <c r="G22451"/>
      <c r="I22451" s="112"/>
    </row>
    <row r="22452" spans="7:9" x14ac:dyDescent="0.25">
      <c r="G22452"/>
      <c r="I22452" s="112"/>
    </row>
    <row r="22453" spans="7:9" x14ac:dyDescent="0.25">
      <c r="G22453"/>
      <c r="I22453" s="112"/>
    </row>
    <row r="22454" spans="7:9" x14ac:dyDescent="0.25">
      <c r="G22454"/>
      <c r="I22454" s="112"/>
    </row>
    <row r="22455" spans="7:9" x14ac:dyDescent="0.25">
      <c r="G22455"/>
      <c r="I22455" s="112"/>
    </row>
    <row r="22456" spans="7:9" x14ac:dyDescent="0.25">
      <c r="G22456"/>
      <c r="I22456" s="112"/>
    </row>
    <row r="22457" spans="7:9" x14ac:dyDescent="0.25">
      <c r="G22457"/>
      <c r="I22457" s="112"/>
    </row>
    <row r="22458" spans="7:9" x14ac:dyDescent="0.25">
      <c r="G22458"/>
      <c r="I22458" s="112"/>
    </row>
    <row r="22459" spans="7:9" x14ac:dyDescent="0.25">
      <c r="G22459"/>
      <c r="I22459" s="112"/>
    </row>
    <row r="22460" spans="7:9" x14ac:dyDescent="0.25">
      <c r="G22460"/>
      <c r="I22460" s="112"/>
    </row>
    <row r="22461" spans="7:9" x14ac:dyDescent="0.25">
      <c r="G22461"/>
      <c r="I22461" s="112"/>
    </row>
    <row r="22462" spans="7:9" x14ac:dyDescent="0.25">
      <c r="G22462"/>
      <c r="I22462" s="112"/>
    </row>
    <row r="22463" spans="7:9" x14ac:dyDescent="0.25">
      <c r="G22463"/>
      <c r="I22463" s="112"/>
    </row>
    <row r="22464" spans="7:9" x14ac:dyDescent="0.25">
      <c r="G22464"/>
      <c r="I22464" s="112"/>
    </row>
    <row r="22465" spans="7:9" x14ac:dyDescent="0.25">
      <c r="G22465"/>
      <c r="I22465" s="112"/>
    </row>
    <row r="22466" spans="7:9" x14ac:dyDescent="0.25">
      <c r="G22466"/>
      <c r="I22466" s="112"/>
    </row>
    <row r="22467" spans="7:9" x14ac:dyDescent="0.25">
      <c r="G22467"/>
      <c r="I22467" s="112"/>
    </row>
    <row r="22468" spans="7:9" x14ac:dyDescent="0.25">
      <c r="G22468"/>
      <c r="I22468" s="112"/>
    </row>
    <row r="22469" spans="7:9" x14ac:dyDescent="0.25">
      <c r="G22469"/>
      <c r="I22469" s="112"/>
    </row>
    <row r="22470" spans="7:9" x14ac:dyDescent="0.25">
      <c r="G22470"/>
      <c r="I22470" s="112"/>
    </row>
    <row r="22471" spans="7:9" x14ac:dyDescent="0.25">
      <c r="G22471"/>
      <c r="I22471" s="112"/>
    </row>
    <row r="22472" spans="7:9" x14ac:dyDescent="0.25">
      <c r="G22472"/>
      <c r="I22472" s="112"/>
    </row>
    <row r="22473" spans="7:9" x14ac:dyDescent="0.25">
      <c r="G22473"/>
      <c r="I22473" s="112"/>
    </row>
    <row r="22474" spans="7:9" x14ac:dyDescent="0.25">
      <c r="G22474"/>
      <c r="I22474" s="112"/>
    </row>
    <row r="22475" spans="7:9" x14ac:dyDescent="0.25">
      <c r="G22475"/>
      <c r="I22475" s="112"/>
    </row>
    <row r="22476" spans="7:9" x14ac:dyDescent="0.25">
      <c r="G22476"/>
      <c r="I22476" s="112"/>
    </row>
    <row r="22477" spans="7:9" x14ac:dyDescent="0.25">
      <c r="G22477"/>
      <c r="I22477" s="112"/>
    </row>
    <row r="22478" spans="7:9" x14ac:dyDescent="0.25">
      <c r="G22478"/>
      <c r="I22478" s="112"/>
    </row>
    <row r="22479" spans="7:9" x14ac:dyDescent="0.25">
      <c r="G22479"/>
      <c r="I22479" s="112"/>
    </row>
    <row r="22480" spans="7:9" x14ac:dyDescent="0.25">
      <c r="G22480"/>
      <c r="I22480" s="112"/>
    </row>
    <row r="22481" spans="7:9" x14ac:dyDescent="0.25">
      <c r="G22481"/>
      <c r="I22481" s="112"/>
    </row>
    <row r="22482" spans="7:9" x14ac:dyDescent="0.25">
      <c r="G22482"/>
      <c r="I22482" s="112"/>
    </row>
    <row r="22483" spans="7:9" x14ac:dyDescent="0.25">
      <c r="G22483"/>
      <c r="I22483" s="112"/>
    </row>
    <row r="22484" spans="7:9" x14ac:dyDescent="0.25">
      <c r="G22484"/>
      <c r="I22484" s="112"/>
    </row>
    <row r="22485" spans="7:9" x14ac:dyDescent="0.25">
      <c r="G22485"/>
      <c r="I22485" s="112"/>
    </row>
    <row r="22486" spans="7:9" x14ac:dyDescent="0.25">
      <c r="G22486"/>
      <c r="I22486" s="112"/>
    </row>
    <row r="22487" spans="7:9" x14ac:dyDescent="0.25">
      <c r="G22487"/>
      <c r="I22487" s="112"/>
    </row>
    <row r="22488" spans="7:9" x14ac:dyDescent="0.25">
      <c r="G22488"/>
      <c r="I22488" s="112"/>
    </row>
    <row r="22489" spans="7:9" x14ac:dyDescent="0.25">
      <c r="G22489"/>
      <c r="I22489" s="112"/>
    </row>
    <row r="22490" spans="7:9" x14ac:dyDescent="0.25">
      <c r="G22490"/>
      <c r="I22490" s="112"/>
    </row>
    <row r="22491" spans="7:9" x14ac:dyDescent="0.25">
      <c r="G22491"/>
      <c r="I22491" s="112"/>
    </row>
    <row r="22492" spans="7:9" x14ac:dyDescent="0.25">
      <c r="G22492"/>
      <c r="I22492" s="112"/>
    </row>
    <row r="22493" spans="7:9" x14ac:dyDescent="0.25">
      <c r="G22493"/>
      <c r="I22493" s="112"/>
    </row>
    <row r="22494" spans="7:9" x14ac:dyDescent="0.25">
      <c r="G22494"/>
      <c r="I22494" s="112"/>
    </row>
    <row r="22495" spans="7:9" x14ac:dyDescent="0.25">
      <c r="G22495"/>
      <c r="I22495" s="112"/>
    </row>
    <row r="22496" spans="7:9" x14ac:dyDescent="0.25">
      <c r="G22496"/>
      <c r="I22496" s="112"/>
    </row>
    <row r="22497" spans="7:9" x14ac:dyDescent="0.25">
      <c r="G22497"/>
      <c r="I22497" s="112"/>
    </row>
    <row r="22498" spans="7:9" x14ac:dyDescent="0.25">
      <c r="G22498"/>
      <c r="I22498" s="112"/>
    </row>
    <row r="22499" spans="7:9" x14ac:dyDescent="0.25">
      <c r="G22499"/>
      <c r="I22499" s="112"/>
    </row>
    <row r="22500" spans="7:9" x14ac:dyDescent="0.25">
      <c r="G22500"/>
      <c r="I22500" s="112"/>
    </row>
    <row r="22501" spans="7:9" x14ac:dyDescent="0.25">
      <c r="G22501"/>
      <c r="I22501" s="112"/>
    </row>
    <row r="22502" spans="7:9" x14ac:dyDescent="0.25">
      <c r="G22502"/>
      <c r="I22502" s="112"/>
    </row>
    <row r="22503" spans="7:9" x14ac:dyDescent="0.25">
      <c r="G22503"/>
      <c r="I22503" s="112"/>
    </row>
    <row r="22504" spans="7:9" x14ac:dyDescent="0.25">
      <c r="G22504"/>
      <c r="I22504" s="112"/>
    </row>
    <row r="22505" spans="7:9" x14ac:dyDescent="0.25">
      <c r="G22505"/>
      <c r="I22505" s="112"/>
    </row>
    <row r="22506" spans="7:9" x14ac:dyDescent="0.25">
      <c r="G22506"/>
      <c r="I22506" s="112"/>
    </row>
    <row r="22507" spans="7:9" x14ac:dyDescent="0.25">
      <c r="G22507"/>
      <c r="I22507" s="112"/>
    </row>
    <row r="22508" spans="7:9" x14ac:dyDescent="0.25">
      <c r="G22508"/>
      <c r="I22508" s="112"/>
    </row>
    <row r="22509" spans="7:9" x14ac:dyDescent="0.25">
      <c r="G22509"/>
      <c r="I22509" s="112"/>
    </row>
    <row r="22510" spans="7:9" x14ac:dyDescent="0.25">
      <c r="G22510"/>
      <c r="I22510" s="112"/>
    </row>
    <row r="22511" spans="7:9" x14ac:dyDescent="0.25">
      <c r="G22511"/>
      <c r="I22511" s="112"/>
    </row>
    <row r="22512" spans="7:9" x14ac:dyDescent="0.25">
      <c r="G22512"/>
      <c r="I22512" s="112"/>
    </row>
    <row r="22513" spans="7:9" x14ac:dyDescent="0.25">
      <c r="G22513"/>
      <c r="I22513" s="112"/>
    </row>
    <row r="22514" spans="7:9" x14ac:dyDescent="0.25">
      <c r="G22514"/>
      <c r="I22514" s="112"/>
    </row>
    <row r="22515" spans="7:9" x14ac:dyDescent="0.25">
      <c r="G22515"/>
      <c r="I22515" s="112"/>
    </row>
    <row r="22516" spans="7:9" x14ac:dyDescent="0.25">
      <c r="G22516"/>
      <c r="I22516" s="112"/>
    </row>
    <row r="22517" spans="7:9" x14ac:dyDescent="0.25">
      <c r="G22517"/>
      <c r="I22517" s="112"/>
    </row>
    <row r="22518" spans="7:9" x14ac:dyDescent="0.25">
      <c r="G22518"/>
      <c r="I22518" s="112"/>
    </row>
    <row r="22519" spans="7:9" x14ac:dyDescent="0.25">
      <c r="G22519"/>
      <c r="I22519" s="112"/>
    </row>
    <row r="22520" spans="7:9" x14ac:dyDescent="0.25">
      <c r="G22520"/>
      <c r="I22520" s="112"/>
    </row>
    <row r="22521" spans="7:9" x14ac:dyDescent="0.25">
      <c r="G22521"/>
      <c r="I22521" s="112"/>
    </row>
    <row r="22522" spans="7:9" x14ac:dyDescent="0.25">
      <c r="G22522"/>
      <c r="I22522" s="112"/>
    </row>
    <row r="22523" spans="7:9" x14ac:dyDescent="0.25">
      <c r="G22523"/>
      <c r="I22523" s="112"/>
    </row>
    <row r="22524" spans="7:9" x14ac:dyDescent="0.25">
      <c r="G22524"/>
      <c r="I22524" s="112"/>
    </row>
    <row r="22525" spans="7:9" x14ac:dyDescent="0.25">
      <c r="G22525"/>
      <c r="I22525" s="112"/>
    </row>
    <row r="22526" spans="7:9" x14ac:dyDescent="0.25">
      <c r="G22526"/>
      <c r="I22526" s="112"/>
    </row>
    <row r="22527" spans="7:9" x14ac:dyDescent="0.25">
      <c r="G22527"/>
      <c r="I22527" s="112"/>
    </row>
    <row r="22528" spans="7:9" x14ac:dyDescent="0.25">
      <c r="G22528"/>
      <c r="I22528" s="112"/>
    </row>
    <row r="22529" spans="7:9" x14ac:dyDescent="0.25">
      <c r="G22529"/>
      <c r="I22529" s="112"/>
    </row>
    <row r="22530" spans="7:9" x14ac:dyDescent="0.25">
      <c r="G22530"/>
      <c r="I22530" s="112"/>
    </row>
    <row r="22531" spans="7:9" x14ac:dyDescent="0.25">
      <c r="G22531"/>
      <c r="I22531" s="112"/>
    </row>
    <row r="22532" spans="7:9" x14ac:dyDescent="0.25">
      <c r="G22532"/>
      <c r="I22532" s="112"/>
    </row>
    <row r="22533" spans="7:9" x14ac:dyDescent="0.25">
      <c r="G22533"/>
      <c r="I22533" s="112"/>
    </row>
    <row r="22534" spans="7:9" x14ac:dyDescent="0.25">
      <c r="G22534"/>
      <c r="I22534" s="112"/>
    </row>
    <row r="22535" spans="7:9" x14ac:dyDescent="0.25">
      <c r="G22535"/>
      <c r="I22535" s="112"/>
    </row>
    <row r="22536" spans="7:9" x14ac:dyDescent="0.25">
      <c r="G22536"/>
      <c r="I22536" s="112"/>
    </row>
    <row r="22537" spans="7:9" x14ac:dyDescent="0.25">
      <c r="G22537"/>
      <c r="I22537" s="112"/>
    </row>
    <row r="22538" spans="7:9" x14ac:dyDescent="0.25">
      <c r="G22538"/>
      <c r="I22538" s="112"/>
    </row>
    <row r="22539" spans="7:9" x14ac:dyDescent="0.25">
      <c r="G22539"/>
      <c r="I22539" s="112"/>
    </row>
    <row r="22540" spans="7:9" x14ac:dyDescent="0.25">
      <c r="G22540"/>
      <c r="I22540" s="112"/>
    </row>
    <row r="22541" spans="7:9" x14ac:dyDescent="0.25">
      <c r="G22541"/>
      <c r="I22541" s="112"/>
    </row>
    <row r="22542" spans="7:9" x14ac:dyDescent="0.25">
      <c r="G22542"/>
      <c r="I22542" s="112"/>
    </row>
    <row r="22543" spans="7:9" x14ac:dyDescent="0.25">
      <c r="G22543"/>
      <c r="I22543" s="112"/>
    </row>
    <row r="22544" spans="7:9" x14ac:dyDescent="0.25">
      <c r="G22544"/>
      <c r="I22544" s="112"/>
    </row>
    <row r="22545" spans="7:9" x14ac:dyDescent="0.25">
      <c r="G22545"/>
      <c r="I22545" s="112"/>
    </row>
    <row r="22546" spans="7:9" x14ac:dyDescent="0.25">
      <c r="G22546"/>
      <c r="I22546" s="112"/>
    </row>
    <row r="22547" spans="7:9" x14ac:dyDescent="0.25">
      <c r="G22547"/>
      <c r="I22547" s="112"/>
    </row>
    <row r="22548" spans="7:9" x14ac:dyDescent="0.25">
      <c r="G22548"/>
      <c r="I22548" s="112"/>
    </row>
    <row r="22549" spans="7:9" x14ac:dyDescent="0.25">
      <c r="G22549"/>
      <c r="I22549" s="112"/>
    </row>
    <row r="22550" spans="7:9" x14ac:dyDescent="0.25">
      <c r="G22550"/>
      <c r="I22550" s="112"/>
    </row>
    <row r="22551" spans="7:9" x14ac:dyDescent="0.25">
      <c r="G22551"/>
      <c r="I22551" s="112"/>
    </row>
    <row r="22552" spans="7:9" x14ac:dyDescent="0.25">
      <c r="G22552"/>
      <c r="I22552" s="112"/>
    </row>
    <row r="22553" spans="7:9" x14ac:dyDescent="0.25">
      <c r="G22553"/>
      <c r="I22553" s="112"/>
    </row>
    <row r="22554" spans="7:9" x14ac:dyDescent="0.25">
      <c r="G22554"/>
      <c r="I22554" s="112"/>
    </row>
    <row r="22555" spans="7:9" x14ac:dyDescent="0.25">
      <c r="G22555"/>
      <c r="I22555" s="112"/>
    </row>
    <row r="22556" spans="7:9" x14ac:dyDescent="0.25">
      <c r="G22556"/>
      <c r="I22556" s="112"/>
    </row>
    <row r="22557" spans="7:9" x14ac:dyDescent="0.25">
      <c r="G22557"/>
      <c r="I22557" s="112"/>
    </row>
    <row r="22558" spans="7:9" x14ac:dyDescent="0.25">
      <c r="G22558"/>
      <c r="I22558" s="112"/>
    </row>
    <row r="22559" spans="7:9" x14ac:dyDescent="0.25">
      <c r="G22559"/>
      <c r="I22559" s="112"/>
    </row>
    <row r="22560" spans="7:9" x14ac:dyDescent="0.25">
      <c r="G22560"/>
      <c r="I22560" s="112"/>
    </row>
    <row r="22561" spans="7:9" x14ac:dyDescent="0.25">
      <c r="G22561"/>
      <c r="I22561" s="112"/>
    </row>
    <row r="22562" spans="7:9" x14ac:dyDescent="0.25">
      <c r="G22562"/>
      <c r="I22562" s="112"/>
    </row>
    <row r="22563" spans="7:9" x14ac:dyDescent="0.25">
      <c r="G22563"/>
      <c r="I22563" s="112"/>
    </row>
    <row r="22564" spans="7:9" x14ac:dyDescent="0.25">
      <c r="G22564"/>
      <c r="I22564" s="112"/>
    </row>
    <row r="22565" spans="7:9" x14ac:dyDescent="0.25">
      <c r="G22565"/>
      <c r="I22565" s="112"/>
    </row>
    <row r="22566" spans="7:9" x14ac:dyDescent="0.25">
      <c r="G22566"/>
      <c r="I22566" s="112"/>
    </row>
    <row r="22567" spans="7:9" x14ac:dyDescent="0.25">
      <c r="G22567"/>
      <c r="I22567" s="112"/>
    </row>
    <row r="22568" spans="7:9" x14ac:dyDescent="0.25">
      <c r="G22568"/>
      <c r="I22568" s="112"/>
    </row>
    <row r="22569" spans="7:9" x14ac:dyDescent="0.25">
      <c r="G22569"/>
      <c r="I22569" s="112"/>
    </row>
    <row r="22570" spans="7:9" x14ac:dyDescent="0.25">
      <c r="G22570"/>
      <c r="I22570" s="112"/>
    </row>
    <row r="22571" spans="7:9" x14ac:dyDescent="0.25">
      <c r="G22571"/>
      <c r="I22571" s="112"/>
    </row>
    <row r="22572" spans="7:9" x14ac:dyDescent="0.25">
      <c r="G22572"/>
      <c r="I22572" s="112"/>
    </row>
    <row r="22573" spans="7:9" x14ac:dyDescent="0.25">
      <c r="G22573"/>
      <c r="I22573" s="112"/>
    </row>
    <row r="22574" spans="7:9" x14ac:dyDescent="0.25">
      <c r="G22574"/>
      <c r="I22574" s="112"/>
    </row>
    <row r="22575" spans="7:9" x14ac:dyDescent="0.25">
      <c r="G22575"/>
      <c r="I22575" s="112"/>
    </row>
    <row r="22576" spans="7:9" x14ac:dyDescent="0.25">
      <c r="G22576"/>
      <c r="I22576" s="112"/>
    </row>
    <row r="22577" spans="7:9" x14ac:dyDescent="0.25">
      <c r="G22577"/>
      <c r="I22577" s="112"/>
    </row>
    <row r="22578" spans="7:9" x14ac:dyDescent="0.25">
      <c r="G22578"/>
      <c r="I22578" s="112"/>
    </row>
    <row r="22579" spans="7:9" x14ac:dyDescent="0.25">
      <c r="G22579"/>
      <c r="I22579" s="112"/>
    </row>
    <row r="22580" spans="7:9" x14ac:dyDescent="0.25">
      <c r="G22580"/>
      <c r="I22580" s="112"/>
    </row>
    <row r="22581" spans="7:9" x14ac:dyDescent="0.25">
      <c r="G22581"/>
      <c r="I22581" s="112"/>
    </row>
    <row r="22582" spans="7:9" x14ac:dyDescent="0.25">
      <c r="G22582"/>
      <c r="I22582" s="112"/>
    </row>
    <row r="22583" spans="7:9" x14ac:dyDescent="0.25">
      <c r="G22583"/>
      <c r="I22583" s="112"/>
    </row>
    <row r="22584" spans="7:9" x14ac:dyDescent="0.25">
      <c r="G22584"/>
      <c r="I22584" s="112"/>
    </row>
    <row r="22585" spans="7:9" x14ac:dyDescent="0.25">
      <c r="G22585"/>
      <c r="I22585" s="112"/>
    </row>
    <row r="22586" spans="7:9" x14ac:dyDescent="0.25">
      <c r="G22586"/>
      <c r="I22586" s="112"/>
    </row>
    <row r="22587" spans="7:9" x14ac:dyDescent="0.25">
      <c r="G22587"/>
      <c r="I22587" s="112"/>
    </row>
    <row r="22588" spans="7:9" x14ac:dyDescent="0.25">
      <c r="G22588"/>
      <c r="I22588" s="112"/>
    </row>
    <row r="22589" spans="7:9" x14ac:dyDescent="0.25">
      <c r="G22589"/>
      <c r="I22589" s="112"/>
    </row>
    <row r="22590" spans="7:9" x14ac:dyDescent="0.25">
      <c r="G22590"/>
      <c r="I22590" s="112"/>
    </row>
    <row r="22591" spans="7:9" x14ac:dyDescent="0.25">
      <c r="G22591"/>
      <c r="I22591" s="112"/>
    </row>
    <row r="22592" spans="7:9" x14ac:dyDescent="0.25">
      <c r="G22592"/>
      <c r="I22592" s="112"/>
    </row>
    <row r="22593" spans="7:9" x14ac:dyDescent="0.25">
      <c r="G22593"/>
      <c r="I22593" s="112"/>
    </row>
    <row r="22594" spans="7:9" x14ac:dyDescent="0.25">
      <c r="G22594"/>
      <c r="I22594" s="112"/>
    </row>
    <row r="22595" spans="7:9" x14ac:dyDescent="0.25">
      <c r="G22595"/>
      <c r="I22595" s="112"/>
    </row>
    <row r="22596" spans="7:9" x14ac:dyDescent="0.25">
      <c r="G22596"/>
      <c r="I22596" s="112"/>
    </row>
    <row r="22597" spans="7:9" x14ac:dyDescent="0.25">
      <c r="G22597"/>
      <c r="I22597" s="112"/>
    </row>
    <row r="22598" spans="7:9" x14ac:dyDescent="0.25">
      <c r="G22598"/>
      <c r="I22598" s="112"/>
    </row>
    <row r="22599" spans="7:9" x14ac:dyDescent="0.25">
      <c r="G22599"/>
      <c r="I22599" s="112"/>
    </row>
    <row r="22600" spans="7:9" x14ac:dyDescent="0.25">
      <c r="G22600"/>
      <c r="I22600" s="112"/>
    </row>
    <row r="22601" spans="7:9" x14ac:dyDescent="0.25">
      <c r="G22601"/>
      <c r="I22601" s="112"/>
    </row>
    <row r="22602" spans="7:9" x14ac:dyDescent="0.25">
      <c r="G22602"/>
      <c r="I22602" s="112"/>
    </row>
    <row r="22603" spans="7:9" x14ac:dyDescent="0.25">
      <c r="G22603"/>
      <c r="I22603" s="112"/>
    </row>
    <row r="22604" spans="7:9" x14ac:dyDescent="0.25">
      <c r="G22604"/>
      <c r="I22604" s="112"/>
    </row>
    <row r="22605" spans="7:9" x14ac:dyDescent="0.25">
      <c r="G22605"/>
      <c r="I22605" s="112"/>
    </row>
    <row r="22606" spans="7:9" x14ac:dyDescent="0.25">
      <c r="G22606"/>
      <c r="I22606" s="112"/>
    </row>
    <row r="22607" spans="7:9" x14ac:dyDescent="0.25">
      <c r="G22607"/>
      <c r="I22607" s="112"/>
    </row>
    <row r="22608" spans="7:9" x14ac:dyDescent="0.25">
      <c r="G22608"/>
      <c r="I22608" s="112"/>
    </row>
    <row r="22609" spans="7:9" x14ac:dyDescent="0.25">
      <c r="G22609"/>
      <c r="I22609" s="112"/>
    </row>
    <row r="22610" spans="7:9" x14ac:dyDescent="0.25">
      <c r="G22610"/>
      <c r="I22610" s="112"/>
    </row>
    <row r="22611" spans="7:9" x14ac:dyDescent="0.25">
      <c r="G22611"/>
      <c r="I22611" s="112"/>
    </row>
    <row r="22612" spans="7:9" x14ac:dyDescent="0.25">
      <c r="G22612"/>
      <c r="I22612" s="112"/>
    </row>
    <row r="22613" spans="7:9" x14ac:dyDescent="0.25">
      <c r="G22613"/>
      <c r="I22613" s="112"/>
    </row>
    <row r="22614" spans="7:9" x14ac:dyDescent="0.25">
      <c r="G22614"/>
      <c r="I22614" s="112"/>
    </row>
    <row r="22615" spans="7:9" x14ac:dyDescent="0.25">
      <c r="G22615"/>
      <c r="I22615" s="112"/>
    </row>
    <row r="22616" spans="7:9" x14ac:dyDescent="0.25">
      <c r="G22616"/>
      <c r="I22616" s="112"/>
    </row>
    <row r="22617" spans="7:9" x14ac:dyDescent="0.25">
      <c r="G22617"/>
      <c r="I22617" s="112"/>
    </row>
    <row r="22618" spans="7:9" x14ac:dyDescent="0.25">
      <c r="G22618"/>
      <c r="I22618" s="112"/>
    </row>
    <row r="22619" spans="7:9" x14ac:dyDescent="0.25">
      <c r="G22619"/>
      <c r="I22619" s="112"/>
    </row>
    <row r="22620" spans="7:9" x14ac:dyDescent="0.25">
      <c r="G22620"/>
      <c r="I22620" s="112"/>
    </row>
    <row r="22621" spans="7:9" x14ac:dyDescent="0.25">
      <c r="G22621"/>
      <c r="I22621" s="112"/>
    </row>
    <row r="22622" spans="7:9" x14ac:dyDescent="0.25">
      <c r="G22622"/>
      <c r="I22622" s="112"/>
    </row>
    <row r="22623" spans="7:9" x14ac:dyDescent="0.25">
      <c r="G22623"/>
      <c r="I22623" s="112"/>
    </row>
    <row r="22624" spans="7:9" x14ac:dyDescent="0.25">
      <c r="G22624"/>
      <c r="I22624" s="112"/>
    </row>
    <row r="22625" spans="7:9" x14ac:dyDescent="0.25">
      <c r="G22625"/>
      <c r="I22625" s="112"/>
    </row>
    <row r="22626" spans="7:9" x14ac:dyDescent="0.25">
      <c r="G22626"/>
      <c r="I22626" s="112"/>
    </row>
    <row r="22627" spans="7:9" x14ac:dyDescent="0.25">
      <c r="G22627"/>
      <c r="I22627" s="112"/>
    </row>
    <row r="22628" spans="7:9" x14ac:dyDescent="0.25">
      <c r="G22628"/>
      <c r="I22628" s="112"/>
    </row>
    <row r="22629" spans="7:9" x14ac:dyDescent="0.25">
      <c r="G22629"/>
      <c r="I22629" s="112"/>
    </row>
    <row r="22630" spans="7:9" x14ac:dyDescent="0.25">
      <c r="G22630"/>
      <c r="I22630" s="112"/>
    </row>
    <row r="22631" spans="7:9" x14ac:dyDescent="0.25">
      <c r="G22631"/>
      <c r="I22631" s="112"/>
    </row>
    <row r="22632" spans="7:9" x14ac:dyDescent="0.25">
      <c r="G22632"/>
      <c r="I22632" s="112"/>
    </row>
    <row r="22633" spans="7:9" x14ac:dyDescent="0.25">
      <c r="G22633"/>
      <c r="I22633" s="112"/>
    </row>
    <row r="22634" spans="7:9" x14ac:dyDescent="0.25">
      <c r="G22634"/>
      <c r="I22634" s="112"/>
    </row>
    <row r="22635" spans="7:9" x14ac:dyDescent="0.25">
      <c r="G22635"/>
      <c r="I22635" s="112"/>
    </row>
    <row r="22636" spans="7:9" x14ac:dyDescent="0.25">
      <c r="G22636"/>
      <c r="I22636" s="112"/>
    </row>
    <row r="22637" spans="7:9" x14ac:dyDescent="0.25">
      <c r="G22637"/>
      <c r="I22637" s="112"/>
    </row>
    <row r="22638" spans="7:9" x14ac:dyDescent="0.25">
      <c r="G22638"/>
      <c r="I22638" s="112"/>
    </row>
    <row r="22639" spans="7:9" x14ac:dyDescent="0.25">
      <c r="G22639"/>
      <c r="I22639" s="112"/>
    </row>
    <row r="22640" spans="7:9" x14ac:dyDescent="0.25">
      <c r="G22640"/>
      <c r="I22640" s="112"/>
    </row>
    <row r="22641" spans="7:9" x14ac:dyDescent="0.25">
      <c r="G22641"/>
      <c r="I22641" s="112"/>
    </row>
    <row r="22642" spans="7:9" x14ac:dyDescent="0.25">
      <c r="G22642"/>
      <c r="I22642" s="112"/>
    </row>
    <row r="22643" spans="7:9" x14ac:dyDescent="0.25">
      <c r="G22643"/>
      <c r="I22643" s="112"/>
    </row>
    <row r="22644" spans="7:9" x14ac:dyDescent="0.25">
      <c r="G22644"/>
      <c r="I22644" s="112"/>
    </row>
    <row r="22645" spans="7:9" x14ac:dyDescent="0.25">
      <c r="G22645"/>
      <c r="I22645" s="112"/>
    </row>
    <row r="22646" spans="7:9" x14ac:dyDescent="0.25">
      <c r="G22646"/>
      <c r="I22646" s="112"/>
    </row>
    <row r="22647" spans="7:9" x14ac:dyDescent="0.25">
      <c r="G22647"/>
      <c r="I22647" s="112"/>
    </row>
    <row r="22648" spans="7:9" x14ac:dyDescent="0.25">
      <c r="G22648"/>
      <c r="I22648" s="112"/>
    </row>
    <row r="22649" spans="7:9" x14ac:dyDescent="0.25">
      <c r="G22649"/>
      <c r="I22649" s="112"/>
    </row>
    <row r="22650" spans="7:9" x14ac:dyDescent="0.25">
      <c r="G22650"/>
      <c r="I22650" s="112"/>
    </row>
    <row r="22651" spans="7:9" x14ac:dyDescent="0.25">
      <c r="G22651"/>
      <c r="I22651" s="112"/>
    </row>
    <row r="22652" spans="7:9" x14ac:dyDescent="0.25">
      <c r="G22652"/>
      <c r="I22652" s="112"/>
    </row>
    <row r="22653" spans="7:9" x14ac:dyDescent="0.25">
      <c r="G22653"/>
      <c r="I22653" s="112"/>
    </row>
    <row r="22654" spans="7:9" x14ac:dyDescent="0.25">
      <c r="G22654"/>
      <c r="I22654" s="112"/>
    </row>
    <row r="22655" spans="7:9" x14ac:dyDescent="0.25">
      <c r="G22655"/>
      <c r="I22655" s="112"/>
    </row>
    <row r="22656" spans="7:9" x14ac:dyDescent="0.25">
      <c r="G22656"/>
      <c r="I22656" s="112"/>
    </row>
    <row r="22657" spans="7:9" x14ac:dyDescent="0.25">
      <c r="G22657"/>
      <c r="I22657" s="112"/>
    </row>
    <row r="22658" spans="7:9" x14ac:dyDescent="0.25">
      <c r="G22658"/>
      <c r="I22658" s="112"/>
    </row>
    <row r="22659" spans="7:9" x14ac:dyDescent="0.25">
      <c r="G22659"/>
      <c r="I22659" s="112"/>
    </row>
    <row r="22660" spans="7:9" x14ac:dyDescent="0.25">
      <c r="G22660"/>
      <c r="I22660" s="112"/>
    </row>
    <row r="22661" spans="7:9" x14ac:dyDescent="0.25">
      <c r="G22661"/>
      <c r="I22661" s="112"/>
    </row>
    <row r="22662" spans="7:9" x14ac:dyDescent="0.25">
      <c r="G22662"/>
      <c r="I22662" s="112"/>
    </row>
    <row r="22663" spans="7:9" x14ac:dyDescent="0.25">
      <c r="G22663"/>
      <c r="I22663" s="112"/>
    </row>
    <row r="22664" spans="7:9" x14ac:dyDescent="0.25">
      <c r="G22664"/>
      <c r="I22664" s="112"/>
    </row>
    <row r="22665" spans="7:9" x14ac:dyDescent="0.25">
      <c r="G22665"/>
      <c r="I22665" s="112"/>
    </row>
    <row r="22666" spans="7:9" x14ac:dyDescent="0.25">
      <c r="G22666"/>
      <c r="I22666" s="112"/>
    </row>
    <row r="22667" spans="7:9" x14ac:dyDescent="0.25">
      <c r="G22667"/>
      <c r="I22667" s="112"/>
    </row>
    <row r="22668" spans="7:9" x14ac:dyDescent="0.25">
      <c r="G22668"/>
      <c r="I22668" s="112"/>
    </row>
    <row r="22669" spans="7:9" x14ac:dyDescent="0.25">
      <c r="G22669"/>
      <c r="I22669" s="112"/>
    </row>
    <row r="22670" spans="7:9" x14ac:dyDescent="0.25">
      <c r="G22670"/>
      <c r="I22670" s="112"/>
    </row>
    <row r="22671" spans="7:9" x14ac:dyDescent="0.25">
      <c r="G22671"/>
      <c r="I22671" s="112"/>
    </row>
    <row r="22672" spans="7:9" x14ac:dyDescent="0.25">
      <c r="G22672"/>
      <c r="I22672" s="112"/>
    </row>
    <row r="22673" spans="7:9" x14ac:dyDescent="0.25">
      <c r="G22673"/>
      <c r="I22673" s="112"/>
    </row>
    <row r="22674" spans="7:9" x14ac:dyDescent="0.25">
      <c r="G22674"/>
      <c r="I22674" s="112"/>
    </row>
    <row r="22675" spans="7:9" x14ac:dyDescent="0.25">
      <c r="G22675"/>
      <c r="I22675" s="112"/>
    </row>
    <row r="22676" spans="7:9" x14ac:dyDescent="0.25">
      <c r="G22676"/>
      <c r="I22676" s="112"/>
    </row>
    <row r="22677" spans="7:9" x14ac:dyDescent="0.25">
      <c r="G22677"/>
      <c r="I22677" s="112"/>
    </row>
    <row r="22678" spans="7:9" x14ac:dyDescent="0.25">
      <c r="G22678"/>
      <c r="I22678" s="112"/>
    </row>
    <row r="22679" spans="7:9" x14ac:dyDescent="0.25">
      <c r="G22679"/>
      <c r="I22679" s="112"/>
    </row>
    <row r="22680" spans="7:9" x14ac:dyDescent="0.25">
      <c r="G22680"/>
      <c r="I22680" s="112"/>
    </row>
    <row r="22681" spans="7:9" x14ac:dyDescent="0.25">
      <c r="G22681"/>
      <c r="I22681" s="112"/>
    </row>
    <row r="22682" spans="7:9" x14ac:dyDescent="0.25">
      <c r="G22682"/>
      <c r="I22682" s="112"/>
    </row>
    <row r="22683" spans="7:9" x14ac:dyDescent="0.25">
      <c r="G22683"/>
      <c r="I22683" s="112"/>
    </row>
    <row r="22684" spans="7:9" x14ac:dyDescent="0.25">
      <c r="G22684"/>
      <c r="I22684" s="112"/>
    </row>
    <row r="22685" spans="7:9" x14ac:dyDescent="0.25">
      <c r="G22685"/>
      <c r="I22685" s="112"/>
    </row>
    <row r="22686" spans="7:9" x14ac:dyDescent="0.25">
      <c r="G22686"/>
      <c r="I22686" s="112"/>
    </row>
    <row r="22687" spans="7:9" x14ac:dyDescent="0.25">
      <c r="G22687"/>
      <c r="I22687" s="112"/>
    </row>
    <row r="22688" spans="7:9" x14ac:dyDescent="0.25">
      <c r="G22688"/>
      <c r="I22688" s="112"/>
    </row>
    <row r="22689" spans="7:9" x14ac:dyDescent="0.25">
      <c r="G22689"/>
      <c r="I22689" s="112"/>
    </row>
    <row r="22690" spans="7:9" x14ac:dyDescent="0.25">
      <c r="G22690"/>
      <c r="I22690" s="112"/>
    </row>
    <row r="22691" spans="7:9" x14ac:dyDescent="0.25">
      <c r="G22691"/>
      <c r="I22691" s="112"/>
    </row>
    <row r="22692" spans="7:9" x14ac:dyDescent="0.25">
      <c r="G22692"/>
      <c r="I22692" s="112"/>
    </row>
    <row r="22693" spans="7:9" x14ac:dyDescent="0.25">
      <c r="G22693"/>
      <c r="I22693" s="112"/>
    </row>
    <row r="22694" spans="7:9" x14ac:dyDescent="0.25">
      <c r="G22694"/>
      <c r="I22694" s="112"/>
    </row>
    <row r="22695" spans="7:9" x14ac:dyDescent="0.25">
      <c r="G22695"/>
      <c r="I22695" s="112"/>
    </row>
    <row r="22696" spans="7:9" x14ac:dyDescent="0.25">
      <c r="G22696"/>
      <c r="I22696" s="112"/>
    </row>
    <row r="22697" spans="7:9" x14ac:dyDescent="0.25">
      <c r="G22697"/>
      <c r="I22697" s="112"/>
    </row>
    <row r="22698" spans="7:9" x14ac:dyDescent="0.25">
      <c r="G22698"/>
      <c r="I22698" s="112"/>
    </row>
    <row r="22699" spans="7:9" x14ac:dyDescent="0.25">
      <c r="G22699"/>
      <c r="I22699" s="112"/>
    </row>
    <row r="22700" spans="7:9" x14ac:dyDescent="0.25">
      <c r="G22700"/>
      <c r="I22700" s="112"/>
    </row>
    <row r="22701" spans="7:9" x14ac:dyDescent="0.25">
      <c r="G22701"/>
      <c r="I22701" s="112"/>
    </row>
    <row r="22702" spans="7:9" x14ac:dyDescent="0.25">
      <c r="G22702"/>
      <c r="I22702" s="112"/>
    </row>
    <row r="22703" spans="7:9" x14ac:dyDescent="0.25">
      <c r="G22703"/>
      <c r="I22703" s="112"/>
    </row>
    <row r="22704" spans="7:9" x14ac:dyDescent="0.25">
      <c r="G22704"/>
      <c r="I22704" s="112"/>
    </row>
    <row r="22705" spans="7:9" x14ac:dyDescent="0.25">
      <c r="G22705"/>
      <c r="I22705" s="112"/>
    </row>
    <row r="22706" spans="7:9" x14ac:dyDescent="0.25">
      <c r="G22706"/>
      <c r="I22706" s="112"/>
    </row>
    <row r="22707" spans="7:9" x14ac:dyDescent="0.25">
      <c r="G22707"/>
      <c r="I22707" s="112"/>
    </row>
    <row r="22708" spans="7:9" x14ac:dyDescent="0.25">
      <c r="G22708"/>
      <c r="I22708" s="112"/>
    </row>
    <row r="22709" spans="7:9" x14ac:dyDescent="0.25">
      <c r="G22709"/>
      <c r="I22709" s="112"/>
    </row>
    <row r="22710" spans="7:9" x14ac:dyDescent="0.25">
      <c r="G22710"/>
      <c r="I22710" s="112"/>
    </row>
    <row r="22711" spans="7:9" x14ac:dyDescent="0.25">
      <c r="G22711"/>
      <c r="I22711" s="112"/>
    </row>
    <row r="22712" spans="7:9" x14ac:dyDescent="0.25">
      <c r="G22712"/>
      <c r="I22712" s="112"/>
    </row>
    <row r="22713" spans="7:9" x14ac:dyDescent="0.25">
      <c r="G22713"/>
      <c r="I22713" s="112"/>
    </row>
    <row r="22714" spans="7:9" x14ac:dyDescent="0.25">
      <c r="G22714"/>
      <c r="I22714" s="112"/>
    </row>
    <row r="22715" spans="7:9" x14ac:dyDescent="0.25">
      <c r="G22715"/>
      <c r="I22715" s="112"/>
    </row>
    <row r="22716" spans="7:9" x14ac:dyDescent="0.25">
      <c r="G22716"/>
      <c r="I22716" s="112"/>
    </row>
    <row r="22717" spans="7:9" x14ac:dyDescent="0.25">
      <c r="G22717"/>
      <c r="I22717" s="112"/>
    </row>
    <row r="22718" spans="7:9" x14ac:dyDescent="0.25">
      <c r="G22718"/>
      <c r="I22718" s="112"/>
    </row>
    <row r="22719" spans="7:9" x14ac:dyDescent="0.25">
      <c r="G22719"/>
      <c r="I22719" s="112"/>
    </row>
    <row r="22720" spans="7:9" x14ac:dyDescent="0.25">
      <c r="G22720"/>
      <c r="I22720" s="112"/>
    </row>
    <row r="22721" spans="7:9" x14ac:dyDescent="0.25">
      <c r="G22721"/>
      <c r="I22721" s="112"/>
    </row>
    <row r="22722" spans="7:9" x14ac:dyDescent="0.25">
      <c r="G22722"/>
      <c r="I22722" s="112"/>
    </row>
    <row r="22723" spans="7:9" x14ac:dyDescent="0.25">
      <c r="G22723"/>
      <c r="I22723" s="112"/>
    </row>
    <row r="22724" spans="7:9" x14ac:dyDescent="0.25">
      <c r="G22724"/>
      <c r="I22724" s="112"/>
    </row>
    <row r="22725" spans="7:9" x14ac:dyDescent="0.25">
      <c r="G22725"/>
      <c r="I22725" s="112"/>
    </row>
    <row r="22726" spans="7:9" x14ac:dyDescent="0.25">
      <c r="G22726"/>
      <c r="I22726" s="112"/>
    </row>
    <row r="22727" spans="7:9" x14ac:dyDescent="0.25">
      <c r="G22727"/>
      <c r="I22727" s="112"/>
    </row>
    <row r="22728" spans="7:9" x14ac:dyDescent="0.25">
      <c r="G22728"/>
      <c r="I22728" s="112"/>
    </row>
    <row r="22729" spans="7:9" x14ac:dyDescent="0.25">
      <c r="G22729"/>
      <c r="I22729" s="112"/>
    </row>
    <row r="22730" spans="7:9" x14ac:dyDescent="0.25">
      <c r="G22730"/>
      <c r="I22730" s="112"/>
    </row>
    <row r="22731" spans="7:9" x14ac:dyDescent="0.25">
      <c r="G22731"/>
      <c r="I22731" s="112"/>
    </row>
    <row r="22732" spans="7:9" x14ac:dyDescent="0.25">
      <c r="G22732"/>
      <c r="I22732" s="112"/>
    </row>
    <row r="22733" spans="7:9" x14ac:dyDescent="0.25">
      <c r="G22733"/>
      <c r="I22733" s="112"/>
    </row>
    <row r="22734" spans="7:9" x14ac:dyDescent="0.25">
      <c r="G22734"/>
      <c r="I22734" s="112"/>
    </row>
    <row r="22735" spans="7:9" x14ac:dyDescent="0.25">
      <c r="G22735"/>
      <c r="I22735" s="112"/>
    </row>
    <row r="22736" spans="7:9" x14ac:dyDescent="0.25">
      <c r="G22736"/>
      <c r="I22736" s="112"/>
    </row>
    <row r="22737" spans="7:9" x14ac:dyDescent="0.25">
      <c r="G22737"/>
      <c r="I22737" s="112"/>
    </row>
    <row r="22738" spans="7:9" x14ac:dyDescent="0.25">
      <c r="G22738"/>
      <c r="I22738" s="112"/>
    </row>
    <row r="22739" spans="7:9" x14ac:dyDescent="0.25">
      <c r="G22739"/>
      <c r="I22739" s="112"/>
    </row>
    <row r="22740" spans="7:9" x14ac:dyDescent="0.25">
      <c r="G22740"/>
      <c r="I22740" s="112"/>
    </row>
    <row r="22741" spans="7:9" x14ac:dyDescent="0.25">
      <c r="G22741"/>
      <c r="I22741" s="112"/>
    </row>
    <row r="22742" spans="7:9" x14ac:dyDescent="0.25">
      <c r="G22742"/>
      <c r="I22742" s="112"/>
    </row>
    <row r="22743" spans="7:9" x14ac:dyDescent="0.25">
      <c r="G22743"/>
      <c r="I22743" s="112"/>
    </row>
    <row r="22744" spans="7:9" x14ac:dyDescent="0.25">
      <c r="G22744"/>
      <c r="I22744" s="112"/>
    </row>
    <row r="22745" spans="7:9" x14ac:dyDescent="0.25">
      <c r="G22745"/>
      <c r="I22745" s="112"/>
    </row>
    <row r="22746" spans="7:9" x14ac:dyDescent="0.25">
      <c r="G22746"/>
      <c r="I22746" s="112"/>
    </row>
    <row r="22747" spans="7:9" x14ac:dyDescent="0.25">
      <c r="G22747"/>
      <c r="I22747" s="112"/>
    </row>
    <row r="22748" spans="7:9" x14ac:dyDescent="0.25">
      <c r="G22748"/>
      <c r="I22748" s="112"/>
    </row>
    <row r="22749" spans="7:9" x14ac:dyDescent="0.25">
      <c r="G22749"/>
      <c r="I22749" s="112"/>
    </row>
    <row r="22750" spans="7:9" x14ac:dyDescent="0.25">
      <c r="G22750"/>
      <c r="I22750" s="112"/>
    </row>
    <row r="22751" spans="7:9" x14ac:dyDescent="0.25">
      <c r="G22751"/>
      <c r="I22751" s="112"/>
    </row>
    <row r="22752" spans="7:9" x14ac:dyDescent="0.25">
      <c r="G22752"/>
      <c r="I22752" s="112"/>
    </row>
    <row r="22753" spans="7:9" x14ac:dyDescent="0.25">
      <c r="G22753"/>
      <c r="I22753" s="112"/>
    </row>
    <row r="22754" spans="7:9" x14ac:dyDescent="0.25">
      <c r="G22754"/>
      <c r="I22754" s="112"/>
    </row>
    <row r="22755" spans="7:9" x14ac:dyDescent="0.25">
      <c r="G22755"/>
      <c r="I22755" s="112"/>
    </row>
    <row r="22756" spans="7:9" x14ac:dyDescent="0.25">
      <c r="G22756"/>
      <c r="I22756" s="112"/>
    </row>
    <row r="22757" spans="7:9" x14ac:dyDescent="0.25">
      <c r="G22757"/>
      <c r="I22757" s="112"/>
    </row>
    <row r="22758" spans="7:9" x14ac:dyDescent="0.25">
      <c r="G22758"/>
      <c r="I22758" s="112"/>
    </row>
    <row r="22759" spans="7:9" x14ac:dyDescent="0.25">
      <c r="G22759"/>
      <c r="I22759" s="112"/>
    </row>
    <row r="22760" spans="7:9" x14ac:dyDescent="0.25">
      <c r="G22760"/>
      <c r="I22760" s="112"/>
    </row>
    <row r="22761" spans="7:9" x14ac:dyDescent="0.25">
      <c r="G22761"/>
      <c r="I22761" s="112"/>
    </row>
    <row r="22762" spans="7:9" x14ac:dyDescent="0.25">
      <c r="G22762"/>
      <c r="I22762" s="112"/>
    </row>
    <row r="22763" spans="7:9" x14ac:dyDescent="0.25">
      <c r="G22763"/>
      <c r="I22763" s="112"/>
    </row>
    <row r="22764" spans="7:9" x14ac:dyDescent="0.25">
      <c r="G22764"/>
      <c r="I22764" s="112"/>
    </row>
    <row r="22765" spans="7:9" x14ac:dyDescent="0.25">
      <c r="G22765"/>
      <c r="I22765" s="112"/>
    </row>
    <row r="22766" spans="7:9" x14ac:dyDescent="0.25">
      <c r="G22766"/>
      <c r="I22766" s="112"/>
    </row>
    <row r="22767" spans="7:9" x14ac:dyDescent="0.25">
      <c r="G22767"/>
      <c r="I22767" s="112"/>
    </row>
    <row r="22768" spans="7:9" x14ac:dyDescent="0.25">
      <c r="G22768"/>
      <c r="I22768" s="112"/>
    </row>
    <row r="22769" spans="7:9" x14ac:dyDescent="0.25">
      <c r="G22769"/>
      <c r="I22769" s="112"/>
    </row>
    <row r="22770" spans="7:9" x14ac:dyDescent="0.25">
      <c r="G22770"/>
      <c r="I22770" s="112"/>
    </row>
    <row r="22771" spans="7:9" x14ac:dyDescent="0.25">
      <c r="G22771"/>
      <c r="I22771" s="112"/>
    </row>
    <row r="22772" spans="7:9" x14ac:dyDescent="0.25">
      <c r="G22772"/>
      <c r="I22772" s="112"/>
    </row>
    <row r="22773" spans="7:9" x14ac:dyDescent="0.25">
      <c r="G22773"/>
      <c r="I22773" s="112"/>
    </row>
    <row r="22774" spans="7:9" x14ac:dyDescent="0.25">
      <c r="G22774"/>
      <c r="I22774" s="112"/>
    </row>
    <row r="22775" spans="7:9" x14ac:dyDescent="0.25">
      <c r="G22775"/>
      <c r="I22775" s="112"/>
    </row>
    <row r="22776" spans="7:9" x14ac:dyDescent="0.25">
      <c r="G22776"/>
      <c r="I22776" s="112"/>
    </row>
    <row r="22777" spans="7:9" x14ac:dyDescent="0.25">
      <c r="G22777"/>
      <c r="I22777" s="112"/>
    </row>
    <row r="22778" spans="7:9" x14ac:dyDescent="0.25">
      <c r="G22778"/>
      <c r="I22778" s="112"/>
    </row>
    <row r="22779" spans="7:9" x14ac:dyDescent="0.25">
      <c r="G22779"/>
      <c r="I22779" s="112"/>
    </row>
    <row r="22780" spans="7:9" x14ac:dyDescent="0.25">
      <c r="G22780"/>
      <c r="I22780" s="112"/>
    </row>
    <row r="22781" spans="7:9" x14ac:dyDescent="0.25">
      <c r="G22781"/>
      <c r="I22781" s="112"/>
    </row>
    <row r="22782" spans="7:9" x14ac:dyDescent="0.25">
      <c r="G22782"/>
      <c r="I22782" s="112"/>
    </row>
    <row r="22783" spans="7:9" x14ac:dyDescent="0.25">
      <c r="G22783"/>
      <c r="I22783" s="112"/>
    </row>
    <row r="22784" spans="7:9" x14ac:dyDescent="0.25">
      <c r="G22784"/>
      <c r="I22784" s="112"/>
    </row>
    <row r="22785" spans="7:9" x14ac:dyDescent="0.25">
      <c r="G22785"/>
      <c r="I22785" s="112"/>
    </row>
    <row r="22786" spans="7:9" x14ac:dyDescent="0.25">
      <c r="G22786"/>
      <c r="I22786" s="112"/>
    </row>
    <row r="22787" spans="7:9" x14ac:dyDescent="0.25">
      <c r="G22787"/>
      <c r="I22787" s="112"/>
    </row>
    <row r="22788" spans="7:9" x14ac:dyDescent="0.25">
      <c r="G22788"/>
      <c r="I22788" s="112"/>
    </row>
    <row r="22789" spans="7:9" x14ac:dyDescent="0.25">
      <c r="G22789"/>
      <c r="I22789" s="112"/>
    </row>
    <row r="22790" spans="7:9" x14ac:dyDescent="0.25">
      <c r="G22790"/>
      <c r="I22790" s="112"/>
    </row>
    <row r="22791" spans="7:9" x14ac:dyDescent="0.25">
      <c r="G22791"/>
      <c r="I22791" s="112"/>
    </row>
    <row r="22792" spans="7:9" x14ac:dyDescent="0.25">
      <c r="G22792"/>
      <c r="I22792" s="112"/>
    </row>
    <row r="22793" spans="7:9" x14ac:dyDescent="0.25">
      <c r="G22793"/>
      <c r="I22793" s="112"/>
    </row>
    <row r="22794" spans="7:9" x14ac:dyDescent="0.25">
      <c r="G22794"/>
      <c r="I22794" s="112"/>
    </row>
    <row r="22795" spans="7:9" x14ac:dyDescent="0.25">
      <c r="G22795"/>
      <c r="I22795" s="112"/>
    </row>
    <row r="22796" spans="7:9" x14ac:dyDescent="0.25">
      <c r="G22796"/>
      <c r="I22796" s="112"/>
    </row>
    <row r="22797" spans="7:9" x14ac:dyDescent="0.25">
      <c r="G22797"/>
      <c r="I22797" s="112"/>
    </row>
    <row r="22798" spans="7:9" x14ac:dyDescent="0.25">
      <c r="G22798"/>
      <c r="I22798" s="112"/>
    </row>
    <row r="22799" spans="7:9" x14ac:dyDescent="0.25">
      <c r="G22799"/>
      <c r="I22799" s="112"/>
    </row>
    <row r="22800" spans="7:9" x14ac:dyDescent="0.25">
      <c r="G22800"/>
      <c r="I22800" s="112"/>
    </row>
    <row r="22801" spans="7:9" x14ac:dyDescent="0.25">
      <c r="G22801"/>
      <c r="I22801" s="112"/>
    </row>
    <row r="22802" spans="7:9" x14ac:dyDescent="0.25">
      <c r="G22802"/>
      <c r="I22802" s="112"/>
    </row>
    <row r="22803" spans="7:9" x14ac:dyDescent="0.25">
      <c r="G22803"/>
      <c r="I22803" s="112"/>
    </row>
    <row r="22804" spans="7:9" x14ac:dyDescent="0.25">
      <c r="G22804"/>
      <c r="I22804" s="112"/>
    </row>
    <row r="22805" spans="7:9" x14ac:dyDescent="0.25">
      <c r="G22805"/>
      <c r="I22805" s="112"/>
    </row>
    <row r="22806" spans="7:9" x14ac:dyDescent="0.25">
      <c r="G22806"/>
      <c r="I22806" s="112"/>
    </row>
    <row r="22807" spans="7:9" x14ac:dyDescent="0.25">
      <c r="G22807"/>
      <c r="I22807" s="112"/>
    </row>
    <row r="22808" spans="7:9" x14ac:dyDescent="0.25">
      <c r="G22808"/>
      <c r="I22808" s="112"/>
    </row>
    <row r="22809" spans="7:9" x14ac:dyDescent="0.25">
      <c r="G22809"/>
      <c r="I22809" s="112"/>
    </row>
    <row r="22810" spans="7:9" x14ac:dyDescent="0.25">
      <c r="G22810"/>
      <c r="I22810" s="112"/>
    </row>
    <row r="22811" spans="7:9" x14ac:dyDescent="0.25">
      <c r="G22811"/>
      <c r="I22811" s="112"/>
    </row>
    <row r="22812" spans="7:9" x14ac:dyDescent="0.25">
      <c r="G22812"/>
      <c r="I22812" s="112"/>
    </row>
    <row r="22813" spans="7:9" x14ac:dyDescent="0.25">
      <c r="G22813"/>
      <c r="I22813" s="112"/>
    </row>
    <row r="22814" spans="7:9" x14ac:dyDescent="0.25">
      <c r="G22814"/>
      <c r="I22814" s="112"/>
    </row>
    <row r="22815" spans="7:9" x14ac:dyDescent="0.25">
      <c r="G22815"/>
      <c r="I22815" s="112"/>
    </row>
    <row r="22816" spans="7:9" x14ac:dyDescent="0.25">
      <c r="G22816"/>
      <c r="I22816" s="112"/>
    </row>
    <row r="22817" spans="7:9" x14ac:dyDescent="0.25">
      <c r="G22817"/>
      <c r="I22817" s="112"/>
    </row>
    <row r="22818" spans="7:9" x14ac:dyDescent="0.25">
      <c r="G22818"/>
      <c r="I22818" s="112"/>
    </row>
    <row r="22819" spans="7:9" x14ac:dyDescent="0.25">
      <c r="G22819"/>
      <c r="I22819" s="112"/>
    </row>
    <row r="22820" spans="7:9" x14ac:dyDescent="0.25">
      <c r="G22820"/>
      <c r="I22820" s="112"/>
    </row>
    <row r="22821" spans="7:9" x14ac:dyDescent="0.25">
      <c r="G22821"/>
      <c r="I22821" s="112"/>
    </row>
    <row r="22822" spans="7:9" x14ac:dyDescent="0.25">
      <c r="G22822"/>
      <c r="I22822" s="112"/>
    </row>
    <row r="22823" spans="7:9" x14ac:dyDescent="0.25">
      <c r="G22823"/>
      <c r="I22823" s="112"/>
    </row>
    <row r="22824" spans="7:9" x14ac:dyDescent="0.25">
      <c r="G22824"/>
      <c r="I22824" s="112"/>
    </row>
    <row r="22825" spans="7:9" x14ac:dyDescent="0.25">
      <c r="G22825"/>
      <c r="I22825" s="112"/>
    </row>
    <row r="22826" spans="7:9" x14ac:dyDescent="0.25">
      <c r="G22826"/>
      <c r="I22826" s="112"/>
    </row>
    <row r="22827" spans="7:9" x14ac:dyDescent="0.25">
      <c r="G22827"/>
      <c r="I22827" s="112"/>
    </row>
    <row r="22828" spans="7:9" x14ac:dyDescent="0.25">
      <c r="G22828"/>
      <c r="I22828" s="112"/>
    </row>
    <row r="22829" spans="7:9" x14ac:dyDescent="0.25">
      <c r="G22829"/>
      <c r="I22829" s="112"/>
    </row>
    <row r="22830" spans="7:9" x14ac:dyDescent="0.25">
      <c r="G22830"/>
      <c r="I22830" s="112"/>
    </row>
    <row r="22831" spans="7:9" x14ac:dyDescent="0.25">
      <c r="G22831"/>
      <c r="I22831" s="112"/>
    </row>
    <row r="22832" spans="7:9" x14ac:dyDescent="0.25">
      <c r="G22832"/>
      <c r="I22832" s="112"/>
    </row>
    <row r="22833" spans="7:9" x14ac:dyDescent="0.25">
      <c r="G22833"/>
      <c r="I22833" s="112"/>
    </row>
    <row r="22834" spans="7:9" x14ac:dyDescent="0.25">
      <c r="G22834"/>
      <c r="I22834" s="112"/>
    </row>
    <row r="22835" spans="7:9" x14ac:dyDescent="0.25">
      <c r="G22835"/>
      <c r="I22835" s="112"/>
    </row>
    <row r="22836" spans="7:9" x14ac:dyDescent="0.25">
      <c r="G22836"/>
      <c r="I22836" s="112"/>
    </row>
    <row r="22837" spans="7:9" x14ac:dyDescent="0.25">
      <c r="G22837"/>
      <c r="I22837" s="112"/>
    </row>
    <row r="22838" spans="7:9" x14ac:dyDescent="0.25">
      <c r="G22838"/>
      <c r="I22838" s="112"/>
    </row>
    <row r="22839" spans="7:9" x14ac:dyDescent="0.25">
      <c r="G22839"/>
      <c r="I22839" s="112"/>
    </row>
    <row r="22840" spans="7:9" x14ac:dyDescent="0.25">
      <c r="G22840"/>
      <c r="I22840" s="112"/>
    </row>
    <row r="22841" spans="7:9" x14ac:dyDescent="0.25">
      <c r="G22841"/>
      <c r="I22841" s="112"/>
    </row>
    <row r="22842" spans="7:9" x14ac:dyDescent="0.25">
      <c r="G22842"/>
      <c r="I22842" s="112"/>
    </row>
    <row r="22843" spans="7:9" x14ac:dyDescent="0.25">
      <c r="G22843"/>
      <c r="I22843" s="112"/>
    </row>
    <row r="22844" spans="7:9" x14ac:dyDescent="0.25">
      <c r="G22844"/>
      <c r="I22844" s="112"/>
    </row>
    <row r="22845" spans="7:9" x14ac:dyDescent="0.25">
      <c r="G22845"/>
      <c r="I22845" s="112"/>
    </row>
    <row r="22846" spans="7:9" x14ac:dyDescent="0.25">
      <c r="G22846"/>
      <c r="I22846" s="112"/>
    </row>
    <row r="22847" spans="7:9" x14ac:dyDescent="0.25">
      <c r="G22847"/>
      <c r="I22847" s="112"/>
    </row>
    <row r="22848" spans="7:9" x14ac:dyDescent="0.25">
      <c r="G22848"/>
      <c r="I22848" s="112"/>
    </row>
    <row r="22849" spans="7:9" x14ac:dyDescent="0.25">
      <c r="G22849"/>
      <c r="I22849" s="112"/>
    </row>
    <row r="22850" spans="7:9" x14ac:dyDescent="0.25">
      <c r="G22850"/>
      <c r="I22850" s="112"/>
    </row>
    <row r="22851" spans="7:9" x14ac:dyDescent="0.25">
      <c r="G22851"/>
      <c r="I22851" s="112"/>
    </row>
    <row r="22852" spans="7:9" x14ac:dyDescent="0.25">
      <c r="G22852"/>
      <c r="I22852" s="112"/>
    </row>
    <row r="22853" spans="7:9" x14ac:dyDescent="0.25">
      <c r="G22853"/>
      <c r="I22853" s="112"/>
    </row>
    <row r="22854" spans="7:9" x14ac:dyDescent="0.25">
      <c r="G22854"/>
      <c r="I22854" s="112"/>
    </row>
    <row r="22855" spans="7:9" x14ac:dyDescent="0.25">
      <c r="G22855"/>
      <c r="I22855" s="112"/>
    </row>
    <row r="22856" spans="7:9" x14ac:dyDescent="0.25">
      <c r="G22856"/>
      <c r="I22856" s="112"/>
    </row>
    <row r="22857" spans="7:9" x14ac:dyDescent="0.25">
      <c r="G22857"/>
      <c r="I22857" s="112"/>
    </row>
    <row r="22858" spans="7:9" x14ac:dyDescent="0.25">
      <c r="G22858"/>
      <c r="I22858" s="112"/>
    </row>
    <row r="22859" spans="7:9" x14ac:dyDescent="0.25">
      <c r="G22859"/>
      <c r="I22859" s="112"/>
    </row>
    <row r="22860" spans="7:9" x14ac:dyDescent="0.25">
      <c r="G22860"/>
      <c r="I22860" s="112"/>
    </row>
    <row r="22861" spans="7:9" x14ac:dyDescent="0.25">
      <c r="G22861"/>
      <c r="I22861" s="112"/>
    </row>
    <row r="22862" spans="7:9" x14ac:dyDescent="0.25">
      <c r="G22862"/>
      <c r="I22862" s="112"/>
    </row>
    <row r="22863" spans="7:9" x14ac:dyDescent="0.25">
      <c r="G22863"/>
      <c r="I22863" s="112"/>
    </row>
    <row r="22864" spans="7:9" x14ac:dyDescent="0.25">
      <c r="G22864"/>
      <c r="I22864" s="112"/>
    </row>
    <row r="22865" spans="7:9" x14ac:dyDescent="0.25">
      <c r="G22865"/>
      <c r="I22865" s="112"/>
    </row>
    <row r="22866" spans="7:9" x14ac:dyDescent="0.25">
      <c r="G22866"/>
      <c r="I22866" s="112"/>
    </row>
    <row r="22867" spans="7:9" x14ac:dyDescent="0.25">
      <c r="G22867"/>
      <c r="I22867" s="112"/>
    </row>
    <row r="22868" spans="7:9" x14ac:dyDescent="0.25">
      <c r="G22868"/>
      <c r="I22868" s="112"/>
    </row>
    <row r="22869" spans="7:9" x14ac:dyDescent="0.25">
      <c r="G22869"/>
      <c r="I22869" s="112"/>
    </row>
    <row r="22870" spans="7:9" x14ac:dyDescent="0.25">
      <c r="G22870"/>
      <c r="I22870" s="112"/>
    </row>
    <row r="22871" spans="7:9" x14ac:dyDescent="0.25">
      <c r="G22871"/>
      <c r="I22871" s="112"/>
    </row>
    <row r="22872" spans="7:9" x14ac:dyDescent="0.25">
      <c r="G22872"/>
      <c r="I22872" s="112"/>
    </row>
    <row r="22873" spans="7:9" x14ac:dyDescent="0.25">
      <c r="G22873"/>
      <c r="I22873" s="112"/>
    </row>
    <row r="22874" spans="7:9" x14ac:dyDescent="0.25">
      <c r="G22874"/>
      <c r="I22874" s="112"/>
    </row>
    <row r="22875" spans="7:9" x14ac:dyDescent="0.25">
      <c r="G22875"/>
      <c r="I22875" s="112"/>
    </row>
    <row r="22876" spans="7:9" x14ac:dyDescent="0.25">
      <c r="G22876"/>
      <c r="I22876" s="112"/>
    </row>
    <row r="22877" spans="7:9" x14ac:dyDescent="0.25">
      <c r="G22877"/>
      <c r="I22877" s="112"/>
    </row>
    <row r="22878" spans="7:9" x14ac:dyDescent="0.25">
      <c r="G22878"/>
      <c r="I22878" s="112"/>
    </row>
    <row r="22879" spans="7:9" x14ac:dyDescent="0.25">
      <c r="G22879"/>
      <c r="I22879" s="112"/>
    </row>
    <row r="22880" spans="7:9" x14ac:dyDescent="0.25">
      <c r="G22880"/>
      <c r="I22880" s="112"/>
    </row>
    <row r="22881" spans="7:9" x14ac:dyDescent="0.25">
      <c r="G22881"/>
      <c r="I22881" s="112"/>
    </row>
    <row r="22882" spans="7:9" x14ac:dyDescent="0.25">
      <c r="G22882"/>
      <c r="I22882" s="112"/>
    </row>
    <row r="22883" spans="7:9" x14ac:dyDescent="0.25">
      <c r="G22883"/>
      <c r="I22883" s="112"/>
    </row>
    <row r="22884" spans="7:9" x14ac:dyDescent="0.25">
      <c r="G22884"/>
      <c r="I22884" s="112"/>
    </row>
    <row r="22885" spans="7:9" x14ac:dyDescent="0.25">
      <c r="G22885"/>
      <c r="I22885" s="112"/>
    </row>
    <row r="22886" spans="7:9" x14ac:dyDescent="0.25">
      <c r="G22886"/>
      <c r="I22886" s="112"/>
    </row>
    <row r="22887" spans="7:9" x14ac:dyDescent="0.25">
      <c r="G22887"/>
      <c r="I22887" s="112"/>
    </row>
    <row r="22888" spans="7:9" x14ac:dyDescent="0.25">
      <c r="G22888"/>
      <c r="I22888" s="112"/>
    </row>
    <row r="22889" spans="7:9" x14ac:dyDescent="0.25">
      <c r="G22889"/>
      <c r="I22889" s="112"/>
    </row>
    <row r="22890" spans="7:9" x14ac:dyDescent="0.25">
      <c r="G22890"/>
      <c r="I22890" s="112"/>
    </row>
    <row r="22891" spans="7:9" x14ac:dyDescent="0.25">
      <c r="G22891"/>
      <c r="I22891" s="112"/>
    </row>
    <row r="22892" spans="7:9" x14ac:dyDescent="0.25">
      <c r="G22892"/>
      <c r="I22892" s="112"/>
    </row>
    <row r="22893" spans="7:9" x14ac:dyDescent="0.25">
      <c r="G22893"/>
      <c r="I22893" s="112"/>
    </row>
    <row r="22894" spans="7:9" x14ac:dyDescent="0.25">
      <c r="G22894"/>
      <c r="I22894" s="112"/>
    </row>
    <row r="22895" spans="7:9" x14ac:dyDescent="0.25">
      <c r="G22895"/>
      <c r="I22895" s="112"/>
    </row>
    <row r="22896" spans="7:9" x14ac:dyDescent="0.25">
      <c r="G22896"/>
      <c r="I22896" s="112"/>
    </row>
    <row r="22897" spans="7:9" x14ac:dyDescent="0.25">
      <c r="G22897"/>
      <c r="I22897" s="112"/>
    </row>
    <row r="22898" spans="7:9" x14ac:dyDescent="0.25">
      <c r="G22898"/>
      <c r="I22898" s="112"/>
    </row>
    <row r="22899" spans="7:9" x14ac:dyDescent="0.25">
      <c r="G22899"/>
      <c r="I22899" s="112"/>
    </row>
    <row r="22900" spans="7:9" x14ac:dyDescent="0.25">
      <c r="G22900"/>
      <c r="I22900" s="112"/>
    </row>
    <row r="22901" spans="7:9" x14ac:dyDescent="0.25">
      <c r="G22901"/>
      <c r="I22901" s="112"/>
    </row>
    <row r="22902" spans="7:9" x14ac:dyDescent="0.25">
      <c r="G22902"/>
      <c r="I22902" s="112"/>
    </row>
    <row r="22903" spans="7:9" x14ac:dyDescent="0.25">
      <c r="G22903"/>
      <c r="I22903" s="112"/>
    </row>
    <row r="22904" spans="7:9" x14ac:dyDescent="0.25">
      <c r="G22904"/>
      <c r="I22904" s="112"/>
    </row>
    <row r="22905" spans="7:9" x14ac:dyDescent="0.25">
      <c r="G22905"/>
      <c r="I22905" s="112"/>
    </row>
    <row r="22906" spans="7:9" x14ac:dyDescent="0.25">
      <c r="G22906"/>
      <c r="I22906" s="112"/>
    </row>
    <row r="22907" spans="7:9" x14ac:dyDescent="0.25">
      <c r="G22907"/>
      <c r="I22907" s="112"/>
    </row>
    <row r="22908" spans="7:9" x14ac:dyDescent="0.25">
      <c r="G22908"/>
      <c r="I22908" s="112"/>
    </row>
    <row r="22909" spans="7:9" x14ac:dyDescent="0.25">
      <c r="G22909"/>
      <c r="I22909" s="112"/>
    </row>
    <row r="22910" spans="7:9" x14ac:dyDescent="0.25">
      <c r="G22910"/>
      <c r="I22910" s="112"/>
    </row>
    <row r="22911" spans="7:9" x14ac:dyDescent="0.25">
      <c r="G22911"/>
      <c r="I22911" s="112"/>
    </row>
    <row r="22912" spans="7:9" x14ac:dyDescent="0.25">
      <c r="G22912"/>
      <c r="I22912" s="112"/>
    </row>
    <row r="22913" spans="7:9" x14ac:dyDescent="0.25">
      <c r="G22913"/>
      <c r="I22913" s="112"/>
    </row>
    <row r="22914" spans="7:9" x14ac:dyDescent="0.25">
      <c r="G22914"/>
      <c r="I22914" s="112"/>
    </row>
    <row r="22915" spans="7:9" x14ac:dyDescent="0.25">
      <c r="G22915"/>
      <c r="I22915" s="112"/>
    </row>
    <row r="22916" spans="7:9" x14ac:dyDescent="0.25">
      <c r="G22916"/>
      <c r="I22916" s="112"/>
    </row>
    <row r="22917" spans="7:9" x14ac:dyDescent="0.25">
      <c r="G22917"/>
      <c r="I22917" s="112"/>
    </row>
    <row r="22918" spans="7:9" x14ac:dyDescent="0.25">
      <c r="G22918"/>
      <c r="I22918" s="112"/>
    </row>
    <row r="22919" spans="7:9" x14ac:dyDescent="0.25">
      <c r="G22919"/>
      <c r="I22919" s="112"/>
    </row>
    <row r="22920" spans="7:9" x14ac:dyDescent="0.25">
      <c r="G22920"/>
      <c r="I22920" s="112"/>
    </row>
    <row r="22921" spans="7:9" x14ac:dyDescent="0.25">
      <c r="G22921"/>
      <c r="I22921" s="112"/>
    </row>
    <row r="22922" spans="7:9" x14ac:dyDescent="0.25">
      <c r="G22922"/>
      <c r="I22922" s="112"/>
    </row>
    <row r="22923" spans="7:9" x14ac:dyDescent="0.25">
      <c r="G22923"/>
      <c r="I22923" s="112"/>
    </row>
    <row r="22924" spans="7:9" x14ac:dyDescent="0.25">
      <c r="G22924"/>
      <c r="I22924" s="112"/>
    </row>
    <row r="22925" spans="7:9" x14ac:dyDescent="0.25">
      <c r="G22925"/>
      <c r="I22925" s="112"/>
    </row>
    <row r="22926" spans="7:9" x14ac:dyDescent="0.25">
      <c r="G22926"/>
      <c r="I22926" s="112"/>
    </row>
    <row r="22927" spans="7:9" x14ac:dyDescent="0.25">
      <c r="G22927"/>
      <c r="I22927" s="112"/>
    </row>
    <row r="22928" spans="7:9" x14ac:dyDescent="0.25">
      <c r="G22928"/>
      <c r="I22928" s="112"/>
    </row>
    <row r="22929" spans="7:9" x14ac:dyDescent="0.25">
      <c r="G22929"/>
      <c r="I22929" s="112"/>
    </row>
    <row r="22930" spans="7:9" x14ac:dyDescent="0.25">
      <c r="G22930"/>
      <c r="I22930" s="112"/>
    </row>
    <row r="22931" spans="7:9" x14ac:dyDescent="0.25">
      <c r="G22931"/>
      <c r="I22931" s="112"/>
    </row>
    <row r="22932" spans="7:9" x14ac:dyDescent="0.25">
      <c r="G22932"/>
      <c r="I22932" s="112"/>
    </row>
    <row r="22933" spans="7:9" x14ac:dyDescent="0.25">
      <c r="G22933"/>
      <c r="I22933" s="112"/>
    </row>
    <row r="22934" spans="7:9" x14ac:dyDescent="0.25">
      <c r="G22934"/>
      <c r="I22934" s="112"/>
    </row>
    <row r="22935" spans="7:9" x14ac:dyDescent="0.25">
      <c r="G22935"/>
      <c r="I22935" s="112"/>
    </row>
    <row r="22936" spans="7:9" x14ac:dyDescent="0.25">
      <c r="G22936"/>
      <c r="I22936" s="112"/>
    </row>
    <row r="22937" spans="7:9" x14ac:dyDescent="0.25">
      <c r="G22937"/>
      <c r="I22937" s="112"/>
    </row>
    <row r="22938" spans="7:9" x14ac:dyDescent="0.25">
      <c r="G22938"/>
      <c r="I22938" s="112"/>
    </row>
    <row r="22939" spans="7:9" x14ac:dyDescent="0.25">
      <c r="G22939"/>
      <c r="I22939" s="112"/>
    </row>
    <row r="22940" spans="7:9" x14ac:dyDescent="0.25">
      <c r="G22940"/>
      <c r="I22940" s="112"/>
    </row>
    <row r="22941" spans="7:9" x14ac:dyDescent="0.25">
      <c r="G22941"/>
      <c r="I22941" s="112"/>
    </row>
    <row r="22942" spans="7:9" x14ac:dyDescent="0.25">
      <c r="G22942"/>
      <c r="I22942" s="112"/>
    </row>
    <row r="22943" spans="7:9" x14ac:dyDescent="0.25">
      <c r="G22943"/>
      <c r="I22943" s="112"/>
    </row>
    <row r="22944" spans="7:9" x14ac:dyDescent="0.25">
      <c r="G22944"/>
      <c r="I22944" s="112"/>
    </row>
    <row r="22945" spans="7:9" x14ac:dyDescent="0.25">
      <c r="G22945"/>
      <c r="I22945" s="112"/>
    </row>
    <row r="22946" spans="7:9" x14ac:dyDescent="0.25">
      <c r="G22946"/>
      <c r="I22946" s="112"/>
    </row>
    <row r="22947" spans="7:9" x14ac:dyDescent="0.25">
      <c r="G22947"/>
      <c r="I22947" s="112"/>
    </row>
    <row r="22948" spans="7:9" x14ac:dyDescent="0.25">
      <c r="G22948"/>
      <c r="I22948" s="112"/>
    </row>
    <row r="22949" spans="7:9" x14ac:dyDescent="0.25">
      <c r="G22949"/>
      <c r="I22949" s="112"/>
    </row>
    <row r="22950" spans="7:9" x14ac:dyDescent="0.25">
      <c r="G22950"/>
      <c r="I22950" s="112"/>
    </row>
    <row r="22951" spans="7:9" x14ac:dyDescent="0.25">
      <c r="G22951"/>
      <c r="I22951" s="112"/>
    </row>
    <row r="22952" spans="7:9" x14ac:dyDescent="0.25">
      <c r="G22952"/>
      <c r="I22952" s="112"/>
    </row>
    <row r="22953" spans="7:9" x14ac:dyDescent="0.25">
      <c r="G22953"/>
      <c r="I22953" s="112"/>
    </row>
    <row r="22954" spans="7:9" x14ac:dyDescent="0.25">
      <c r="G22954"/>
      <c r="I22954" s="112"/>
    </row>
    <row r="22955" spans="7:9" x14ac:dyDescent="0.25">
      <c r="G22955"/>
      <c r="I22955" s="112"/>
    </row>
    <row r="22956" spans="7:9" x14ac:dyDescent="0.25">
      <c r="G22956"/>
      <c r="I22956" s="112"/>
    </row>
    <row r="22957" spans="7:9" x14ac:dyDescent="0.25">
      <c r="G22957"/>
      <c r="I22957" s="112"/>
    </row>
    <row r="22958" spans="7:9" x14ac:dyDescent="0.25">
      <c r="G22958"/>
      <c r="I22958" s="112"/>
    </row>
    <row r="22959" spans="7:9" x14ac:dyDescent="0.25">
      <c r="G22959"/>
      <c r="I22959" s="112"/>
    </row>
    <row r="22960" spans="7:9" x14ac:dyDescent="0.25">
      <c r="G22960"/>
      <c r="I22960" s="112"/>
    </row>
    <row r="22961" spans="7:9" x14ac:dyDescent="0.25">
      <c r="G22961"/>
      <c r="I22961" s="112"/>
    </row>
    <row r="22962" spans="7:9" x14ac:dyDescent="0.25">
      <c r="G22962"/>
      <c r="I22962" s="112"/>
    </row>
    <row r="22963" spans="7:9" x14ac:dyDescent="0.25">
      <c r="G22963"/>
      <c r="I22963" s="112"/>
    </row>
    <row r="22964" spans="7:9" x14ac:dyDescent="0.25">
      <c r="G22964"/>
      <c r="I22964" s="112"/>
    </row>
    <row r="22965" spans="7:9" x14ac:dyDescent="0.25">
      <c r="G22965"/>
      <c r="I22965" s="112"/>
    </row>
    <row r="22966" spans="7:9" x14ac:dyDescent="0.25">
      <c r="G22966"/>
      <c r="I22966" s="112"/>
    </row>
    <row r="22967" spans="7:9" x14ac:dyDescent="0.25">
      <c r="G22967"/>
      <c r="I22967" s="112"/>
    </row>
    <row r="22968" spans="7:9" x14ac:dyDescent="0.25">
      <c r="G22968"/>
      <c r="I22968" s="112"/>
    </row>
    <row r="22969" spans="7:9" x14ac:dyDescent="0.25">
      <c r="G22969"/>
      <c r="I22969" s="112"/>
    </row>
    <row r="22970" spans="7:9" x14ac:dyDescent="0.25">
      <c r="G22970"/>
      <c r="I22970" s="112"/>
    </row>
    <row r="22971" spans="7:9" x14ac:dyDescent="0.25">
      <c r="G22971"/>
      <c r="I22971" s="112"/>
    </row>
    <row r="22972" spans="7:9" x14ac:dyDescent="0.25">
      <c r="G22972"/>
      <c r="I22972" s="112"/>
    </row>
    <row r="22973" spans="7:9" x14ac:dyDescent="0.25">
      <c r="G22973"/>
      <c r="I22973" s="112"/>
    </row>
    <row r="22974" spans="7:9" x14ac:dyDescent="0.25">
      <c r="G22974"/>
      <c r="I22974" s="112"/>
    </row>
    <row r="22975" spans="7:9" x14ac:dyDescent="0.25">
      <c r="G22975"/>
      <c r="I22975" s="112"/>
    </row>
    <row r="22976" spans="7:9" x14ac:dyDescent="0.25">
      <c r="G22976"/>
      <c r="I22976" s="112"/>
    </row>
    <row r="22977" spans="7:9" x14ac:dyDescent="0.25">
      <c r="G22977"/>
      <c r="I22977" s="112"/>
    </row>
    <row r="22978" spans="7:9" x14ac:dyDescent="0.25">
      <c r="G22978"/>
      <c r="I22978" s="112"/>
    </row>
    <row r="22979" spans="7:9" x14ac:dyDescent="0.25">
      <c r="G22979"/>
      <c r="I22979" s="112"/>
    </row>
    <row r="22980" spans="7:9" x14ac:dyDescent="0.25">
      <c r="G22980"/>
      <c r="I22980" s="112"/>
    </row>
    <row r="22981" spans="7:9" x14ac:dyDescent="0.25">
      <c r="G22981"/>
      <c r="I22981" s="112"/>
    </row>
    <row r="22982" spans="7:9" x14ac:dyDescent="0.25">
      <c r="G22982"/>
      <c r="I22982" s="112"/>
    </row>
    <row r="22983" spans="7:9" x14ac:dyDescent="0.25">
      <c r="G22983"/>
      <c r="I22983" s="112"/>
    </row>
    <row r="22984" spans="7:9" x14ac:dyDescent="0.25">
      <c r="G22984"/>
      <c r="I22984" s="112"/>
    </row>
    <row r="22985" spans="7:9" x14ac:dyDescent="0.25">
      <c r="G22985"/>
      <c r="I22985" s="112"/>
    </row>
    <row r="22986" spans="7:9" x14ac:dyDescent="0.25">
      <c r="G22986"/>
      <c r="I22986" s="112"/>
    </row>
    <row r="22987" spans="7:9" x14ac:dyDescent="0.25">
      <c r="G22987"/>
      <c r="I22987" s="112"/>
    </row>
    <row r="22988" spans="7:9" x14ac:dyDescent="0.25">
      <c r="G22988"/>
      <c r="I22988" s="112"/>
    </row>
    <row r="22989" spans="7:9" x14ac:dyDescent="0.25">
      <c r="G22989"/>
      <c r="I22989" s="112"/>
    </row>
    <row r="22990" spans="7:9" x14ac:dyDescent="0.25">
      <c r="G22990"/>
      <c r="I22990" s="112"/>
    </row>
    <row r="22991" spans="7:9" x14ac:dyDescent="0.25">
      <c r="G22991"/>
      <c r="I22991" s="112"/>
    </row>
    <row r="22992" spans="7:9" x14ac:dyDescent="0.25">
      <c r="G22992"/>
      <c r="I22992" s="112"/>
    </row>
    <row r="22993" spans="7:9" x14ac:dyDescent="0.25">
      <c r="G22993"/>
      <c r="I22993" s="112"/>
    </row>
    <row r="22994" spans="7:9" x14ac:dyDescent="0.25">
      <c r="G22994"/>
      <c r="I22994" s="112"/>
    </row>
    <row r="22995" spans="7:9" x14ac:dyDescent="0.25">
      <c r="G22995"/>
      <c r="I22995" s="112"/>
    </row>
    <row r="22996" spans="7:9" x14ac:dyDescent="0.25">
      <c r="G22996"/>
      <c r="I22996" s="112"/>
    </row>
    <row r="22997" spans="7:9" x14ac:dyDescent="0.25">
      <c r="G22997"/>
      <c r="I22997" s="112"/>
    </row>
    <row r="22998" spans="7:9" x14ac:dyDescent="0.25">
      <c r="G22998"/>
      <c r="I22998" s="112"/>
    </row>
    <row r="22999" spans="7:9" x14ac:dyDescent="0.25">
      <c r="G22999"/>
      <c r="I22999" s="112"/>
    </row>
    <row r="23000" spans="7:9" x14ac:dyDescent="0.25">
      <c r="G23000"/>
      <c r="I23000" s="112"/>
    </row>
    <row r="23001" spans="7:9" x14ac:dyDescent="0.25">
      <c r="G23001"/>
      <c r="I23001" s="112"/>
    </row>
    <row r="23002" spans="7:9" x14ac:dyDescent="0.25">
      <c r="G23002"/>
      <c r="I23002" s="112"/>
    </row>
    <row r="23003" spans="7:9" x14ac:dyDescent="0.25">
      <c r="G23003"/>
      <c r="I23003" s="112"/>
    </row>
    <row r="23004" spans="7:9" x14ac:dyDescent="0.25">
      <c r="G23004"/>
      <c r="I23004" s="112"/>
    </row>
    <row r="23005" spans="7:9" x14ac:dyDescent="0.25">
      <c r="G23005"/>
      <c r="I23005" s="112"/>
    </row>
    <row r="23006" spans="7:9" x14ac:dyDescent="0.25">
      <c r="G23006"/>
      <c r="I23006" s="112"/>
    </row>
    <row r="23007" spans="7:9" x14ac:dyDescent="0.25">
      <c r="G23007"/>
      <c r="I23007" s="112"/>
    </row>
    <row r="23008" spans="7:9" x14ac:dyDescent="0.25">
      <c r="G23008"/>
      <c r="I23008" s="112"/>
    </row>
    <row r="23009" spans="7:9" x14ac:dyDescent="0.25">
      <c r="G23009"/>
      <c r="I23009" s="112"/>
    </row>
    <row r="23010" spans="7:9" x14ac:dyDescent="0.25">
      <c r="G23010"/>
      <c r="I23010" s="112"/>
    </row>
    <row r="23011" spans="7:9" x14ac:dyDescent="0.25">
      <c r="G23011"/>
      <c r="I23011" s="112"/>
    </row>
    <row r="23012" spans="7:9" x14ac:dyDescent="0.25">
      <c r="G23012"/>
      <c r="I23012" s="112"/>
    </row>
    <row r="23013" spans="7:9" x14ac:dyDescent="0.25">
      <c r="G23013"/>
      <c r="I23013" s="112"/>
    </row>
    <row r="23014" spans="7:9" x14ac:dyDescent="0.25">
      <c r="G23014"/>
      <c r="I23014" s="112"/>
    </row>
    <row r="23015" spans="7:9" x14ac:dyDescent="0.25">
      <c r="G23015"/>
      <c r="I23015" s="112"/>
    </row>
    <row r="23016" spans="7:9" x14ac:dyDescent="0.25">
      <c r="G23016"/>
      <c r="I23016" s="112"/>
    </row>
    <row r="23017" spans="7:9" x14ac:dyDescent="0.25">
      <c r="G23017"/>
      <c r="I23017" s="112"/>
    </row>
    <row r="23018" spans="7:9" x14ac:dyDescent="0.25">
      <c r="G23018"/>
      <c r="I23018" s="112"/>
    </row>
    <row r="23019" spans="7:9" x14ac:dyDescent="0.25">
      <c r="G23019"/>
      <c r="I23019" s="112"/>
    </row>
    <row r="23020" spans="7:9" x14ac:dyDescent="0.25">
      <c r="G23020"/>
      <c r="I23020" s="112"/>
    </row>
    <row r="23021" spans="7:9" x14ac:dyDescent="0.25">
      <c r="G23021"/>
      <c r="I23021" s="112"/>
    </row>
    <row r="23022" spans="7:9" x14ac:dyDescent="0.25">
      <c r="G23022"/>
      <c r="I23022" s="112"/>
    </row>
    <row r="23023" spans="7:9" x14ac:dyDescent="0.25">
      <c r="G23023"/>
      <c r="I23023" s="112"/>
    </row>
    <row r="23024" spans="7:9" x14ac:dyDescent="0.25">
      <c r="G23024"/>
      <c r="I23024" s="112"/>
    </row>
    <row r="23025" spans="7:9" x14ac:dyDescent="0.25">
      <c r="G23025"/>
      <c r="I23025" s="112"/>
    </row>
    <row r="23026" spans="7:9" x14ac:dyDescent="0.25">
      <c r="G23026"/>
      <c r="I23026" s="112"/>
    </row>
    <row r="23027" spans="7:9" x14ac:dyDescent="0.25">
      <c r="G23027"/>
      <c r="I23027" s="112"/>
    </row>
    <row r="23028" spans="7:9" x14ac:dyDescent="0.25">
      <c r="G23028"/>
      <c r="I23028" s="112"/>
    </row>
    <row r="23029" spans="7:9" x14ac:dyDescent="0.25">
      <c r="G23029"/>
      <c r="I23029" s="112"/>
    </row>
    <row r="23030" spans="7:9" x14ac:dyDescent="0.25">
      <c r="G23030"/>
      <c r="I23030" s="112"/>
    </row>
    <row r="23031" spans="7:9" x14ac:dyDescent="0.25">
      <c r="G23031"/>
      <c r="I23031" s="112"/>
    </row>
    <row r="23032" spans="7:9" x14ac:dyDescent="0.25">
      <c r="G23032"/>
      <c r="I23032" s="112"/>
    </row>
    <row r="23033" spans="7:9" x14ac:dyDescent="0.25">
      <c r="G23033"/>
      <c r="I23033" s="112"/>
    </row>
    <row r="23034" spans="7:9" x14ac:dyDescent="0.25">
      <c r="G23034"/>
      <c r="I23034" s="112"/>
    </row>
    <row r="23035" spans="7:9" x14ac:dyDescent="0.25">
      <c r="G23035"/>
      <c r="I23035" s="112"/>
    </row>
    <row r="23036" spans="7:9" x14ac:dyDescent="0.25">
      <c r="G23036"/>
      <c r="I23036" s="112"/>
    </row>
    <row r="23037" spans="7:9" x14ac:dyDescent="0.25">
      <c r="G23037"/>
      <c r="I23037" s="112"/>
    </row>
    <row r="23038" spans="7:9" x14ac:dyDescent="0.25">
      <c r="G23038"/>
      <c r="I23038" s="112"/>
    </row>
    <row r="23039" spans="7:9" x14ac:dyDescent="0.25">
      <c r="G23039"/>
      <c r="I23039" s="112"/>
    </row>
    <row r="23040" spans="7:9" x14ac:dyDescent="0.25">
      <c r="G23040"/>
      <c r="I23040" s="112"/>
    </row>
    <row r="23041" spans="7:9" x14ac:dyDescent="0.25">
      <c r="G23041"/>
      <c r="I23041" s="112"/>
    </row>
    <row r="23042" spans="7:9" x14ac:dyDescent="0.25">
      <c r="G23042"/>
      <c r="I23042" s="112"/>
    </row>
    <row r="23043" spans="7:9" x14ac:dyDescent="0.25">
      <c r="G23043"/>
      <c r="I23043" s="112"/>
    </row>
    <row r="23044" spans="7:9" x14ac:dyDescent="0.25">
      <c r="G23044"/>
      <c r="I23044" s="112"/>
    </row>
    <row r="23045" spans="7:9" x14ac:dyDescent="0.25">
      <c r="G23045"/>
      <c r="I23045" s="112"/>
    </row>
    <row r="23046" spans="7:9" x14ac:dyDescent="0.25">
      <c r="G23046"/>
      <c r="I23046" s="112"/>
    </row>
    <row r="23047" spans="7:9" x14ac:dyDescent="0.25">
      <c r="G23047"/>
      <c r="I23047" s="112"/>
    </row>
    <row r="23048" spans="7:9" x14ac:dyDescent="0.25">
      <c r="G23048"/>
      <c r="I23048" s="112"/>
    </row>
    <row r="23049" spans="7:9" x14ac:dyDescent="0.25">
      <c r="G23049"/>
      <c r="I23049" s="112"/>
    </row>
    <row r="23050" spans="7:9" x14ac:dyDescent="0.25">
      <c r="G23050"/>
      <c r="I23050" s="112"/>
    </row>
    <row r="23051" spans="7:9" x14ac:dyDescent="0.25">
      <c r="G23051"/>
      <c r="I23051" s="112"/>
    </row>
    <row r="23052" spans="7:9" x14ac:dyDescent="0.25">
      <c r="G23052"/>
      <c r="I23052" s="112"/>
    </row>
    <row r="23053" spans="7:9" x14ac:dyDescent="0.25">
      <c r="G23053"/>
      <c r="I23053" s="112"/>
    </row>
    <row r="23054" spans="7:9" x14ac:dyDescent="0.25">
      <c r="G23054"/>
      <c r="I23054" s="112"/>
    </row>
    <row r="23055" spans="7:9" x14ac:dyDescent="0.25">
      <c r="G23055"/>
      <c r="I23055" s="112"/>
    </row>
    <row r="23056" spans="7:9" x14ac:dyDescent="0.25">
      <c r="G23056"/>
      <c r="I23056" s="112"/>
    </row>
    <row r="23057" spans="7:9" x14ac:dyDescent="0.25">
      <c r="G23057"/>
      <c r="I23057" s="112"/>
    </row>
    <row r="23058" spans="7:9" x14ac:dyDescent="0.25">
      <c r="G23058"/>
      <c r="I23058" s="112"/>
    </row>
    <row r="23059" spans="7:9" x14ac:dyDescent="0.25">
      <c r="G23059"/>
      <c r="I23059" s="112"/>
    </row>
    <row r="23060" spans="7:9" x14ac:dyDescent="0.25">
      <c r="G23060"/>
      <c r="I23060" s="112"/>
    </row>
    <row r="23061" spans="7:9" x14ac:dyDescent="0.25">
      <c r="G23061"/>
      <c r="I23061" s="112"/>
    </row>
    <row r="23062" spans="7:9" x14ac:dyDescent="0.25">
      <c r="G23062"/>
      <c r="I23062" s="112"/>
    </row>
    <row r="23063" spans="7:9" x14ac:dyDescent="0.25">
      <c r="G23063"/>
      <c r="I23063" s="112"/>
    </row>
    <row r="23064" spans="7:9" x14ac:dyDescent="0.25">
      <c r="G23064"/>
      <c r="I23064" s="112"/>
    </row>
    <row r="23065" spans="7:9" x14ac:dyDescent="0.25">
      <c r="G23065"/>
      <c r="I23065" s="112"/>
    </row>
    <row r="23066" spans="7:9" x14ac:dyDescent="0.25">
      <c r="G23066"/>
      <c r="I23066" s="112"/>
    </row>
    <row r="23067" spans="7:9" x14ac:dyDescent="0.25">
      <c r="G23067"/>
      <c r="I23067" s="112"/>
    </row>
    <row r="23068" spans="7:9" x14ac:dyDescent="0.25">
      <c r="G23068"/>
      <c r="I23068" s="112"/>
    </row>
    <row r="23069" spans="7:9" x14ac:dyDescent="0.25">
      <c r="G23069"/>
      <c r="I23069" s="112"/>
    </row>
    <row r="23070" spans="7:9" x14ac:dyDescent="0.25">
      <c r="G23070"/>
      <c r="I23070" s="112"/>
    </row>
    <row r="23071" spans="7:9" x14ac:dyDescent="0.25">
      <c r="G23071"/>
      <c r="I23071" s="112"/>
    </row>
    <row r="23072" spans="7:9" x14ac:dyDescent="0.25">
      <c r="G23072"/>
      <c r="I23072" s="112"/>
    </row>
    <row r="23073" spans="7:9" x14ac:dyDescent="0.25">
      <c r="G23073"/>
      <c r="I23073" s="112"/>
    </row>
    <row r="23074" spans="7:9" x14ac:dyDescent="0.25">
      <c r="G23074"/>
      <c r="I23074" s="112"/>
    </row>
    <row r="23075" spans="7:9" x14ac:dyDescent="0.25">
      <c r="G23075"/>
      <c r="I23075" s="112"/>
    </row>
    <row r="23076" spans="7:9" x14ac:dyDescent="0.25">
      <c r="G23076"/>
      <c r="I23076" s="112"/>
    </row>
    <row r="23077" spans="7:9" x14ac:dyDescent="0.25">
      <c r="G23077"/>
      <c r="I23077" s="112"/>
    </row>
    <row r="23078" spans="7:9" x14ac:dyDescent="0.25">
      <c r="G23078"/>
      <c r="I23078" s="112"/>
    </row>
    <row r="23079" spans="7:9" x14ac:dyDescent="0.25">
      <c r="G23079"/>
      <c r="I23079" s="112"/>
    </row>
    <row r="23080" spans="7:9" x14ac:dyDescent="0.25">
      <c r="G23080"/>
      <c r="I23080" s="112"/>
    </row>
    <row r="23081" spans="7:9" x14ac:dyDescent="0.25">
      <c r="G23081"/>
      <c r="I23081" s="112"/>
    </row>
    <row r="23082" spans="7:9" x14ac:dyDescent="0.25">
      <c r="G23082"/>
      <c r="I23082" s="112"/>
    </row>
    <row r="23083" spans="7:9" x14ac:dyDescent="0.25">
      <c r="G23083"/>
      <c r="I23083" s="112"/>
    </row>
    <row r="23084" spans="7:9" x14ac:dyDescent="0.25">
      <c r="G23084"/>
      <c r="I23084" s="112"/>
    </row>
    <row r="23085" spans="7:9" x14ac:dyDescent="0.25">
      <c r="G23085"/>
      <c r="I23085" s="112"/>
    </row>
    <row r="23086" spans="7:9" x14ac:dyDescent="0.25">
      <c r="G23086"/>
      <c r="I23086" s="112"/>
    </row>
    <row r="23087" spans="7:9" x14ac:dyDescent="0.25">
      <c r="G23087"/>
      <c r="I23087" s="112"/>
    </row>
    <row r="23088" spans="7:9" x14ac:dyDescent="0.25">
      <c r="G23088"/>
      <c r="I23088" s="112"/>
    </row>
    <row r="23089" spans="7:9" x14ac:dyDescent="0.25">
      <c r="G23089"/>
      <c r="I23089" s="112"/>
    </row>
    <row r="23090" spans="7:9" x14ac:dyDescent="0.25">
      <c r="G23090"/>
      <c r="I23090" s="112"/>
    </row>
    <row r="23091" spans="7:9" x14ac:dyDescent="0.25">
      <c r="G23091"/>
      <c r="I23091" s="112"/>
    </row>
    <row r="23092" spans="7:9" x14ac:dyDescent="0.25">
      <c r="G23092"/>
      <c r="I23092" s="112"/>
    </row>
    <row r="23093" spans="7:9" x14ac:dyDescent="0.25">
      <c r="G23093"/>
      <c r="I23093" s="112"/>
    </row>
    <row r="23094" spans="7:9" x14ac:dyDescent="0.25">
      <c r="G23094"/>
      <c r="I23094" s="112"/>
    </row>
    <row r="23095" spans="7:9" x14ac:dyDescent="0.25">
      <c r="G23095"/>
      <c r="I23095" s="112"/>
    </row>
    <row r="23096" spans="7:9" x14ac:dyDescent="0.25">
      <c r="G23096"/>
      <c r="I23096" s="112"/>
    </row>
    <row r="23097" spans="7:9" x14ac:dyDescent="0.25">
      <c r="G23097"/>
      <c r="I23097" s="112"/>
    </row>
    <row r="23098" spans="7:9" x14ac:dyDescent="0.25">
      <c r="G23098"/>
      <c r="I23098" s="112"/>
    </row>
    <row r="23099" spans="7:9" x14ac:dyDescent="0.25">
      <c r="G23099"/>
      <c r="I23099" s="112"/>
    </row>
    <row r="23100" spans="7:9" x14ac:dyDescent="0.25">
      <c r="G23100"/>
      <c r="I23100" s="112"/>
    </row>
    <row r="23101" spans="7:9" x14ac:dyDescent="0.25">
      <c r="G23101"/>
      <c r="I23101" s="112"/>
    </row>
    <row r="23102" spans="7:9" x14ac:dyDescent="0.25">
      <c r="G23102"/>
      <c r="I23102" s="112"/>
    </row>
    <row r="23103" spans="7:9" x14ac:dyDescent="0.25">
      <c r="G23103"/>
      <c r="I23103" s="112"/>
    </row>
    <row r="23104" spans="7:9" x14ac:dyDescent="0.25">
      <c r="G23104"/>
      <c r="I23104" s="112"/>
    </row>
    <row r="23105" spans="7:9" x14ac:dyDescent="0.25">
      <c r="G23105"/>
      <c r="I23105" s="112"/>
    </row>
    <row r="23106" spans="7:9" x14ac:dyDescent="0.25">
      <c r="G23106"/>
      <c r="I23106" s="112"/>
    </row>
    <row r="23107" spans="7:9" x14ac:dyDescent="0.25">
      <c r="G23107"/>
      <c r="I23107" s="112"/>
    </row>
    <row r="23108" spans="7:9" x14ac:dyDescent="0.25">
      <c r="G23108"/>
      <c r="I23108" s="112"/>
    </row>
    <row r="23109" spans="7:9" x14ac:dyDescent="0.25">
      <c r="G23109"/>
      <c r="I23109" s="112"/>
    </row>
    <row r="23110" spans="7:9" x14ac:dyDescent="0.25">
      <c r="G23110"/>
      <c r="I23110" s="112"/>
    </row>
    <row r="23111" spans="7:9" x14ac:dyDescent="0.25">
      <c r="G23111"/>
      <c r="I23111" s="112"/>
    </row>
    <row r="23112" spans="7:9" x14ac:dyDescent="0.25">
      <c r="G23112"/>
      <c r="I23112" s="112"/>
    </row>
    <row r="23113" spans="7:9" x14ac:dyDescent="0.25">
      <c r="G23113"/>
      <c r="I23113" s="112"/>
    </row>
    <row r="23114" spans="7:9" x14ac:dyDescent="0.25">
      <c r="G23114"/>
      <c r="I23114" s="112"/>
    </row>
    <row r="23115" spans="7:9" x14ac:dyDescent="0.25">
      <c r="G23115"/>
      <c r="I23115" s="112"/>
    </row>
    <row r="23116" spans="7:9" x14ac:dyDescent="0.25">
      <c r="G23116"/>
      <c r="I23116" s="112"/>
    </row>
    <row r="23117" spans="7:9" x14ac:dyDescent="0.25">
      <c r="G23117"/>
      <c r="I23117" s="112"/>
    </row>
    <row r="23118" spans="7:9" x14ac:dyDescent="0.25">
      <c r="G23118"/>
      <c r="I23118" s="112"/>
    </row>
    <row r="23119" spans="7:9" x14ac:dyDescent="0.25">
      <c r="G23119"/>
      <c r="I23119" s="112"/>
    </row>
    <row r="23120" spans="7:9" x14ac:dyDescent="0.25">
      <c r="G23120"/>
      <c r="I23120" s="112"/>
    </row>
    <row r="23121" spans="7:9" x14ac:dyDescent="0.25">
      <c r="G23121"/>
      <c r="I23121" s="112"/>
    </row>
    <row r="23122" spans="7:9" x14ac:dyDescent="0.25">
      <c r="G23122"/>
      <c r="I23122" s="112"/>
    </row>
    <row r="23123" spans="7:9" x14ac:dyDescent="0.25">
      <c r="G23123"/>
      <c r="I23123" s="112"/>
    </row>
    <row r="23124" spans="7:9" x14ac:dyDescent="0.25">
      <c r="G23124"/>
      <c r="I23124" s="112"/>
    </row>
    <row r="23125" spans="7:9" x14ac:dyDescent="0.25">
      <c r="G23125"/>
      <c r="I23125" s="112"/>
    </row>
    <row r="23126" spans="7:9" x14ac:dyDescent="0.25">
      <c r="G23126"/>
      <c r="I23126" s="112"/>
    </row>
    <row r="23127" spans="7:9" x14ac:dyDescent="0.25">
      <c r="G23127"/>
      <c r="I23127" s="112"/>
    </row>
    <row r="23128" spans="7:9" x14ac:dyDescent="0.25">
      <c r="G23128"/>
      <c r="I23128" s="112"/>
    </row>
    <row r="23129" spans="7:9" x14ac:dyDescent="0.25">
      <c r="G23129"/>
      <c r="I23129" s="112"/>
    </row>
    <row r="23130" spans="7:9" x14ac:dyDescent="0.25">
      <c r="G23130"/>
      <c r="I23130" s="112"/>
    </row>
    <row r="23131" spans="7:9" x14ac:dyDescent="0.25">
      <c r="G23131"/>
      <c r="I23131" s="112"/>
    </row>
    <row r="23132" spans="7:9" x14ac:dyDescent="0.25">
      <c r="G23132"/>
      <c r="I23132" s="112"/>
    </row>
    <row r="23133" spans="7:9" x14ac:dyDescent="0.25">
      <c r="G23133"/>
      <c r="I23133" s="112"/>
    </row>
    <row r="23134" spans="7:9" x14ac:dyDescent="0.25">
      <c r="G23134"/>
      <c r="I23134" s="112"/>
    </row>
    <row r="23135" spans="7:9" x14ac:dyDescent="0.25">
      <c r="G23135"/>
      <c r="I23135" s="112"/>
    </row>
    <row r="23136" spans="7:9" x14ac:dyDescent="0.25">
      <c r="G23136"/>
      <c r="I23136" s="112"/>
    </row>
    <row r="23137" spans="7:9" x14ac:dyDescent="0.25">
      <c r="G23137"/>
      <c r="I23137" s="112"/>
    </row>
    <row r="23138" spans="7:9" x14ac:dyDescent="0.25">
      <c r="G23138"/>
      <c r="I23138" s="112"/>
    </row>
    <row r="23139" spans="7:9" x14ac:dyDescent="0.25">
      <c r="G23139"/>
      <c r="I23139" s="112"/>
    </row>
    <row r="23140" spans="7:9" x14ac:dyDescent="0.25">
      <c r="G23140"/>
      <c r="I23140" s="112"/>
    </row>
    <row r="23141" spans="7:9" x14ac:dyDescent="0.25">
      <c r="G23141"/>
      <c r="I23141" s="112"/>
    </row>
    <row r="23142" spans="7:9" x14ac:dyDescent="0.25">
      <c r="G23142"/>
      <c r="I23142" s="112"/>
    </row>
    <row r="23143" spans="7:9" x14ac:dyDescent="0.25">
      <c r="G23143"/>
      <c r="I23143" s="112"/>
    </row>
    <row r="23144" spans="7:9" x14ac:dyDescent="0.25">
      <c r="G23144"/>
      <c r="I23144" s="112"/>
    </row>
    <row r="23145" spans="7:9" x14ac:dyDescent="0.25">
      <c r="G23145"/>
      <c r="I23145" s="112"/>
    </row>
    <row r="23146" spans="7:9" x14ac:dyDescent="0.25">
      <c r="G23146"/>
      <c r="I23146" s="112"/>
    </row>
    <row r="23147" spans="7:9" x14ac:dyDescent="0.25">
      <c r="G23147"/>
      <c r="I23147" s="112"/>
    </row>
    <row r="23148" spans="7:9" x14ac:dyDescent="0.25">
      <c r="G23148"/>
      <c r="I23148" s="112"/>
    </row>
    <row r="23149" spans="7:9" x14ac:dyDescent="0.25">
      <c r="G23149"/>
      <c r="I23149" s="112"/>
    </row>
    <row r="23150" spans="7:9" x14ac:dyDescent="0.25">
      <c r="G23150"/>
      <c r="I23150" s="112"/>
    </row>
    <row r="23151" spans="7:9" x14ac:dyDescent="0.25">
      <c r="G23151"/>
      <c r="I23151" s="112"/>
    </row>
    <row r="23152" spans="7:9" x14ac:dyDescent="0.25">
      <c r="G23152"/>
      <c r="I23152" s="112"/>
    </row>
    <row r="23153" spans="7:9" x14ac:dyDescent="0.25">
      <c r="G23153"/>
      <c r="I23153" s="112"/>
    </row>
    <row r="23154" spans="7:9" x14ac:dyDescent="0.25">
      <c r="G23154"/>
      <c r="I23154" s="112"/>
    </row>
    <row r="23155" spans="7:9" x14ac:dyDescent="0.25">
      <c r="G23155"/>
      <c r="I23155" s="112"/>
    </row>
    <row r="23156" spans="7:9" x14ac:dyDescent="0.25">
      <c r="G23156"/>
      <c r="I23156" s="112"/>
    </row>
    <row r="23157" spans="7:9" x14ac:dyDescent="0.25">
      <c r="G23157"/>
      <c r="I23157" s="112"/>
    </row>
    <row r="23158" spans="7:9" x14ac:dyDescent="0.25">
      <c r="G23158"/>
      <c r="I23158" s="112"/>
    </row>
    <row r="23159" spans="7:9" x14ac:dyDescent="0.25">
      <c r="G23159"/>
      <c r="I23159" s="112"/>
    </row>
    <row r="23160" spans="7:9" x14ac:dyDescent="0.25">
      <c r="G23160"/>
      <c r="I23160" s="112"/>
    </row>
    <row r="23161" spans="7:9" x14ac:dyDescent="0.25">
      <c r="G23161"/>
      <c r="I23161" s="112"/>
    </row>
    <row r="23162" spans="7:9" x14ac:dyDescent="0.25">
      <c r="G23162"/>
      <c r="I23162" s="112"/>
    </row>
    <row r="23163" spans="7:9" x14ac:dyDescent="0.25">
      <c r="G23163"/>
      <c r="I23163" s="112"/>
    </row>
    <row r="23164" spans="7:9" x14ac:dyDescent="0.25">
      <c r="G23164"/>
      <c r="I23164" s="112"/>
    </row>
    <row r="23165" spans="7:9" x14ac:dyDescent="0.25">
      <c r="G23165"/>
      <c r="I23165" s="112"/>
    </row>
    <row r="23166" spans="7:9" x14ac:dyDescent="0.25">
      <c r="G23166"/>
      <c r="I23166" s="112"/>
    </row>
    <row r="23167" spans="7:9" x14ac:dyDescent="0.25">
      <c r="G23167"/>
      <c r="I23167" s="112"/>
    </row>
    <row r="23168" spans="7:9" x14ac:dyDescent="0.25">
      <c r="G23168"/>
      <c r="I23168" s="112"/>
    </row>
    <row r="23169" spans="7:9" x14ac:dyDescent="0.25">
      <c r="G23169"/>
      <c r="I23169" s="112"/>
    </row>
    <row r="23170" spans="7:9" x14ac:dyDescent="0.25">
      <c r="G23170"/>
      <c r="I23170" s="112"/>
    </row>
    <row r="23171" spans="7:9" x14ac:dyDescent="0.25">
      <c r="G23171"/>
      <c r="I23171" s="112"/>
    </row>
    <row r="23172" spans="7:9" x14ac:dyDescent="0.25">
      <c r="G23172"/>
      <c r="I23172" s="112"/>
    </row>
    <row r="23173" spans="7:9" x14ac:dyDescent="0.25">
      <c r="G23173"/>
      <c r="I23173" s="112"/>
    </row>
    <row r="23174" spans="7:9" x14ac:dyDescent="0.25">
      <c r="G23174"/>
      <c r="I23174" s="112"/>
    </row>
    <row r="23175" spans="7:9" x14ac:dyDescent="0.25">
      <c r="G23175"/>
      <c r="I23175" s="112"/>
    </row>
    <row r="23176" spans="7:9" x14ac:dyDescent="0.25">
      <c r="G23176"/>
      <c r="I23176" s="112"/>
    </row>
    <row r="23177" spans="7:9" x14ac:dyDescent="0.25">
      <c r="G23177"/>
      <c r="I23177" s="112"/>
    </row>
    <row r="23178" spans="7:9" x14ac:dyDescent="0.25">
      <c r="G23178"/>
      <c r="I23178" s="112"/>
    </row>
    <row r="23179" spans="7:9" x14ac:dyDescent="0.25">
      <c r="G23179"/>
      <c r="I23179" s="112"/>
    </row>
    <row r="23180" spans="7:9" x14ac:dyDescent="0.25">
      <c r="G23180"/>
      <c r="I23180" s="112"/>
    </row>
    <row r="23181" spans="7:9" x14ac:dyDescent="0.25">
      <c r="G23181"/>
      <c r="I23181" s="112"/>
    </row>
    <row r="23182" spans="7:9" x14ac:dyDescent="0.25">
      <c r="G23182"/>
      <c r="I23182" s="112"/>
    </row>
    <row r="23183" spans="7:9" x14ac:dyDescent="0.25">
      <c r="G23183"/>
      <c r="I23183" s="112"/>
    </row>
    <row r="23184" spans="7:9" x14ac:dyDescent="0.25">
      <c r="G23184"/>
      <c r="I23184" s="112"/>
    </row>
    <row r="23185" spans="7:9" x14ac:dyDescent="0.25">
      <c r="G23185"/>
      <c r="I23185" s="112"/>
    </row>
    <row r="23186" spans="7:9" x14ac:dyDescent="0.25">
      <c r="G23186"/>
      <c r="I23186" s="112"/>
    </row>
    <row r="23187" spans="7:9" x14ac:dyDescent="0.25">
      <c r="G23187"/>
      <c r="I23187" s="112"/>
    </row>
    <row r="23188" spans="7:9" x14ac:dyDescent="0.25">
      <c r="G23188"/>
      <c r="I23188" s="112"/>
    </row>
    <row r="23189" spans="7:9" x14ac:dyDescent="0.25">
      <c r="G23189"/>
      <c r="I23189" s="112"/>
    </row>
    <row r="23190" spans="7:9" x14ac:dyDescent="0.25">
      <c r="G23190"/>
      <c r="I23190" s="112"/>
    </row>
    <row r="23191" spans="7:9" x14ac:dyDescent="0.25">
      <c r="G23191"/>
      <c r="I23191" s="112"/>
    </row>
    <row r="23192" spans="7:9" x14ac:dyDescent="0.25">
      <c r="G23192"/>
      <c r="I23192" s="112"/>
    </row>
    <row r="23193" spans="7:9" x14ac:dyDescent="0.25">
      <c r="G23193"/>
      <c r="I23193" s="112"/>
    </row>
    <row r="23194" spans="7:9" x14ac:dyDescent="0.25">
      <c r="G23194"/>
      <c r="I23194" s="112"/>
    </row>
    <row r="23195" spans="7:9" x14ac:dyDescent="0.25">
      <c r="G23195"/>
      <c r="I23195" s="112"/>
    </row>
    <row r="23196" spans="7:9" x14ac:dyDescent="0.25">
      <c r="G23196"/>
      <c r="I23196" s="112"/>
    </row>
    <row r="23197" spans="7:9" x14ac:dyDescent="0.25">
      <c r="G23197"/>
      <c r="I23197" s="112"/>
    </row>
    <row r="23198" spans="7:9" x14ac:dyDescent="0.25">
      <c r="G23198"/>
      <c r="I23198" s="112"/>
    </row>
    <row r="23199" spans="7:9" x14ac:dyDescent="0.25">
      <c r="G23199"/>
      <c r="I23199" s="112"/>
    </row>
    <row r="23200" spans="7:9" x14ac:dyDescent="0.25">
      <c r="G23200"/>
      <c r="I23200" s="112"/>
    </row>
    <row r="23201" spans="7:9" x14ac:dyDescent="0.25">
      <c r="G23201"/>
      <c r="I23201" s="112"/>
    </row>
    <row r="23202" spans="7:9" x14ac:dyDescent="0.25">
      <c r="G23202"/>
      <c r="I23202" s="112"/>
    </row>
    <row r="23203" spans="7:9" x14ac:dyDescent="0.25">
      <c r="G23203"/>
      <c r="I23203" s="112"/>
    </row>
    <row r="23204" spans="7:9" x14ac:dyDescent="0.25">
      <c r="G23204"/>
      <c r="I23204" s="112"/>
    </row>
    <row r="23205" spans="7:9" x14ac:dyDescent="0.25">
      <c r="G23205"/>
      <c r="I23205" s="112"/>
    </row>
    <row r="23206" spans="7:9" x14ac:dyDescent="0.25">
      <c r="G23206"/>
      <c r="I23206" s="112"/>
    </row>
    <row r="23207" spans="7:9" x14ac:dyDescent="0.25">
      <c r="G23207"/>
      <c r="I23207" s="112"/>
    </row>
    <row r="23208" spans="7:9" x14ac:dyDescent="0.25">
      <c r="G23208"/>
      <c r="I23208" s="112"/>
    </row>
    <row r="23209" spans="7:9" x14ac:dyDescent="0.25">
      <c r="G23209"/>
      <c r="I23209" s="112"/>
    </row>
    <row r="23210" spans="7:9" x14ac:dyDescent="0.25">
      <c r="G23210"/>
      <c r="I23210" s="112"/>
    </row>
    <row r="23211" spans="7:9" x14ac:dyDescent="0.25">
      <c r="G23211"/>
      <c r="I23211" s="112"/>
    </row>
    <row r="23212" spans="7:9" x14ac:dyDescent="0.25">
      <c r="G23212"/>
      <c r="I23212" s="112"/>
    </row>
    <row r="23213" spans="7:9" x14ac:dyDescent="0.25">
      <c r="G23213"/>
      <c r="I23213" s="112"/>
    </row>
    <row r="23214" spans="7:9" x14ac:dyDescent="0.25">
      <c r="G23214"/>
      <c r="I23214" s="112"/>
    </row>
    <row r="23215" spans="7:9" x14ac:dyDescent="0.25">
      <c r="G23215"/>
      <c r="I23215" s="112"/>
    </row>
    <row r="23216" spans="7:9" x14ac:dyDescent="0.25">
      <c r="G23216"/>
      <c r="I23216" s="112"/>
    </row>
    <row r="23217" spans="7:9" x14ac:dyDescent="0.25">
      <c r="G23217"/>
      <c r="I23217" s="112"/>
    </row>
    <row r="23218" spans="7:9" x14ac:dyDescent="0.25">
      <c r="G23218"/>
      <c r="I23218" s="112"/>
    </row>
    <row r="23219" spans="7:9" x14ac:dyDescent="0.25">
      <c r="G23219"/>
      <c r="I23219" s="112"/>
    </row>
    <row r="23220" spans="7:9" x14ac:dyDescent="0.25">
      <c r="G23220"/>
      <c r="I23220" s="112"/>
    </row>
    <row r="23221" spans="7:9" x14ac:dyDescent="0.25">
      <c r="G23221"/>
      <c r="I23221" s="112"/>
    </row>
    <row r="23222" spans="7:9" x14ac:dyDescent="0.25">
      <c r="G23222"/>
      <c r="I23222" s="112"/>
    </row>
    <row r="23223" spans="7:9" x14ac:dyDescent="0.25">
      <c r="G23223"/>
      <c r="I23223" s="112"/>
    </row>
    <row r="23224" spans="7:9" x14ac:dyDescent="0.25">
      <c r="G23224"/>
      <c r="I23224" s="112"/>
    </row>
    <row r="23225" spans="7:9" x14ac:dyDescent="0.25">
      <c r="G23225"/>
      <c r="I23225" s="112"/>
    </row>
    <row r="23226" spans="7:9" x14ac:dyDescent="0.25">
      <c r="G23226"/>
      <c r="I23226" s="112"/>
    </row>
    <row r="23227" spans="7:9" x14ac:dyDescent="0.25">
      <c r="G23227"/>
      <c r="I23227" s="112"/>
    </row>
    <row r="23228" spans="7:9" x14ac:dyDescent="0.25">
      <c r="G23228"/>
      <c r="I23228" s="112"/>
    </row>
    <row r="23229" spans="7:9" x14ac:dyDescent="0.25">
      <c r="G23229"/>
      <c r="I23229" s="112"/>
    </row>
    <row r="23230" spans="7:9" x14ac:dyDescent="0.25">
      <c r="G23230"/>
      <c r="I23230" s="112"/>
    </row>
    <row r="23231" spans="7:9" x14ac:dyDescent="0.25">
      <c r="G23231"/>
      <c r="I23231" s="112"/>
    </row>
    <row r="23232" spans="7:9" x14ac:dyDescent="0.25">
      <c r="G23232"/>
      <c r="I23232" s="112"/>
    </row>
    <row r="23233" spans="7:9" x14ac:dyDescent="0.25">
      <c r="G23233"/>
      <c r="I23233" s="112"/>
    </row>
    <row r="23234" spans="7:9" x14ac:dyDescent="0.25">
      <c r="G23234"/>
      <c r="I23234" s="112"/>
    </row>
    <row r="23235" spans="7:9" x14ac:dyDescent="0.25">
      <c r="G23235"/>
      <c r="I23235" s="112"/>
    </row>
    <row r="23236" spans="7:9" x14ac:dyDescent="0.25">
      <c r="G23236"/>
      <c r="I23236" s="112"/>
    </row>
    <row r="23237" spans="7:9" x14ac:dyDescent="0.25">
      <c r="G23237"/>
      <c r="I23237" s="112"/>
    </row>
    <row r="23238" spans="7:9" x14ac:dyDescent="0.25">
      <c r="G23238"/>
      <c r="I23238" s="112"/>
    </row>
    <row r="23239" spans="7:9" x14ac:dyDescent="0.25">
      <c r="G23239"/>
      <c r="I23239" s="112"/>
    </row>
    <row r="23240" spans="7:9" x14ac:dyDescent="0.25">
      <c r="G23240"/>
      <c r="I23240" s="112"/>
    </row>
    <row r="23241" spans="7:9" x14ac:dyDescent="0.25">
      <c r="G23241"/>
      <c r="I23241" s="112"/>
    </row>
    <row r="23242" spans="7:9" x14ac:dyDescent="0.25">
      <c r="G23242"/>
      <c r="I23242" s="112"/>
    </row>
    <row r="23243" spans="7:9" x14ac:dyDescent="0.25">
      <c r="G23243"/>
      <c r="I23243" s="112"/>
    </row>
    <row r="23244" spans="7:9" x14ac:dyDescent="0.25">
      <c r="G23244"/>
      <c r="I23244" s="112"/>
    </row>
    <row r="23245" spans="7:9" x14ac:dyDescent="0.25">
      <c r="G23245"/>
      <c r="I23245" s="112"/>
    </row>
    <row r="23246" spans="7:9" x14ac:dyDescent="0.25">
      <c r="G23246"/>
      <c r="I23246" s="112"/>
    </row>
    <row r="23247" spans="7:9" x14ac:dyDescent="0.25">
      <c r="G23247"/>
      <c r="I23247" s="112"/>
    </row>
    <row r="23248" spans="7:9" x14ac:dyDescent="0.25">
      <c r="G23248"/>
      <c r="I23248" s="112"/>
    </row>
    <row r="23249" spans="7:9" x14ac:dyDescent="0.25">
      <c r="G23249"/>
      <c r="I23249" s="112"/>
    </row>
    <row r="23250" spans="7:9" x14ac:dyDescent="0.25">
      <c r="G23250"/>
      <c r="I23250" s="112"/>
    </row>
    <row r="23251" spans="7:9" x14ac:dyDescent="0.25">
      <c r="G23251"/>
      <c r="I23251" s="112"/>
    </row>
    <row r="23252" spans="7:9" x14ac:dyDescent="0.25">
      <c r="G23252"/>
      <c r="I23252" s="112"/>
    </row>
    <row r="23253" spans="7:9" x14ac:dyDescent="0.25">
      <c r="G23253"/>
      <c r="I23253" s="112"/>
    </row>
    <row r="23254" spans="7:9" x14ac:dyDescent="0.25">
      <c r="G23254"/>
      <c r="I23254" s="112"/>
    </row>
    <row r="23255" spans="7:9" x14ac:dyDescent="0.25">
      <c r="G23255"/>
      <c r="I23255" s="112"/>
    </row>
    <row r="23256" spans="7:9" x14ac:dyDescent="0.25">
      <c r="G23256"/>
      <c r="I23256" s="112"/>
    </row>
    <row r="23257" spans="7:9" x14ac:dyDescent="0.25">
      <c r="G23257"/>
      <c r="I23257" s="112"/>
    </row>
    <row r="23258" spans="7:9" x14ac:dyDescent="0.25">
      <c r="G23258"/>
      <c r="I23258" s="112"/>
    </row>
    <row r="23259" spans="7:9" x14ac:dyDescent="0.25">
      <c r="G23259"/>
      <c r="I23259" s="112"/>
    </row>
    <row r="23260" spans="7:9" x14ac:dyDescent="0.25">
      <c r="G23260"/>
      <c r="I23260" s="112"/>
    </row>
    <row r="23261" spans="7:9" x14ac:dyDescent="0.25">
      <c r="G23261"/>
      <c r="I23261" s="112"/>
    </row>
    <row r="23262" spans="7:9" x14ac:dyDescent="0.25">
      <c r="G23262"/>
      <c r="I23262" s="112"/>
    </row>
    <row r="23263" spans="7:9" x14ac:dyDescent="0.25">
      <c r="G23263"/>
      <c r="I23263" s="112"/>
    </row>
    <row r="23264" spans="7:9" x14ac:dyDescent="0.25">
      <c r="G23264"/>
      <c r="I23264" s="112"/>
    </row>
    <row r="23265" spans="7:9" x14ac:dyDescent="0.25">
      <c r="G23265"/>
      <c r="I23265" s="112"/>
    </row>
    <row r="23266" spans="7:9" x14ac:dyDescent="0.25">
      <c r="G23266"/>
      <c r="I23266" s="112"/>
    </row>
    <row r="23267" spans="7:9" x14ac:dyDescent="0.25">
      <c r="G23267"/>
      <c r="I23267" s="112"/>
    </row>
    <row r="23268" spans="7:9" x14ac:dyDescent="0.25">
      <c r="G23268"/>
      <c r="I23268" s="112"/>
    </row>
    <row r="23269" spans="7:9" x14ac:dyDescent="0.25">
      <c r="G23269"/>
      <c r="I23269" s="112"/>
    </row>
    <row r="23270" spans="7:9" x14ac:dyDescent="0.25">
      <c r="G23270"/>
      <c r="I23270" s="112"/>
    </row>
    <row r="23271" spans="7:9" x14ac:dyDescent="0.25">
      <c r="G23271"/>
      <c r="I23271" s="112"/>
    </row>
    <row r="23272" spans="7:9" x14ac:dyDescent="0.25">
      <c r="G23272"/>
      <c r="I23272" s="112"/>
    </row>
    <row r="23273" spans="7:9" x14ac:dyDescent="0.25">
      <c r="G23273"/>
      <c r="I23273" s="112"/>
    </row>
    <row r="23274" spans="7:9" x14ac:dyDescent="0.25">
      <c r="G23274"/>
      <c r="I23274" s="112"/>
    </row>
    <row r="23275" spans="7:9" x14ac:dyDescent="0.25">
      <c r="G23275"/>
      <c r="I23275" s="112"/>
    </row>
    <row r="23276" spans="7:9" x14ac:dyDescent="0.25">
      <c r="G23276"/>
      <c r="I23276" s="112"/>
    </row>
    <row r="23277" spans="7:9" x14ac:dyDescent="0.25">
      <c r="G23277"/>
      <c r="I23277" s="112"/>
    </row>
    <row r="23278" spans="7:9" x14ac:dyDescent="0.25">
      <c r="G23278"/>
      <c r="I23278" s="112"/>
    </row>
    <row r="23279" spans="7:9" x14ac:dyDescent="0.25">
      <c r="G23279"/>
      <c r="I23279" s="112"/>
    </row>
    <row r="23280" spans="7:9" x14ac:dyDescent="0.25">
      <c r="G23280"/>
      <c r="I23280" s="112"/>
    </row>
    <row r="23281" spans="7:9" x14ac:dyDescent="0.25">
      <c r="G23281"/>
      <c r="I23281" s="112"/>
    </row>
    <row r="23282" spans="7:9" x14ac:dyDescent="0.25">
      <c r="G23282"/>
      <c r="I23282" s="112"/>
    </row>
    <row r="23283" spans="7:9" x14ac:dyDescent="0.25">
      <c r="G23283"/>
      <c r="I23283" s="112"/>
    </row>
    <row r="23284" spans="7:9" x14ac:dyDescent="0.25">
      <c r="G23284"/>
      <c r="I23284" s="112"/>
    </row>
    <row r="23285" spans="7:9" x14ac:dyDescent="0.25">
      <c r="G23285"/>
      <c r="I23285" s="112"/>
    </row>
    <row r="23286" spans="7:9" x14ac:dyDescent="0.25">
      <c r="G23286"/>
      <c r="I23286" s="112"/>
    </row>
    <row r="23287" spans="7:9" x14ac:dyDescent="0.25">
      <c r="G23287"/>
      <c r="I23287" s="112"/>
    </row>
    <row r="23288" spans="7:9" x14ac:dyDescent="0.25">
      <c r="G23288"/>
      <c r="I23288" s="112"/>
    </row>
    <row r="23289" spans="7:9" x14ac:dyDescent="0.25">
      <c r="G23289"/>
      <c r="I23289" s="112"/>
    </row>
    <row r="23290" spans="7:9" x14ac:dyDescent="0.25">
      <c r="G23290"/>
      <c r="I23290" s="112"/>
    </row>
    <row r="23291" spans="7:9" x14ac:dyDescent="0.25">
      <c r="G23291"/>
      <c r="I23291" s="112"/>
    </row>
    <row r="23292" spans="7:9" x14ac:dyDescent="0.25">
      <c r="G23292"/>
      <c r="I23292" s="112"/>
    </row>
    <row r="23293" spans="7:9" x14ac:dyDescent="0.25">
      <c r="G23293"/>
      <c r="I23293" s="112"/>
    </row>
    <row r="23294" spans="7:9" x14ac:dyDescent="0.25">
      <c r="G23294"/>
      <c r="I23294" s="112"/>
    </row>
    <row r="23295" spans="7:9" x14ac:dyDescent="0.25">
      <c r="G23295"/>
      <c r="I23295" s="112"/>
    </row>
    <row r="23296" spans="7:9" x14ac:dyDescent="0.25">
      <c r="G23296"/>
      <c r="I23296" s="112"/>
    </row>
    <row r="23297" spans="7:9" x14ac:dyDescent="0.25">
      <c r="G23297"/>
      <c r="I23297" s="112"/>
    </row>
    <row r="23298" spans="7:9" x14ac:dyDescent="0.25">
      <c r="G23298"/>
      <c r="I23298" s="112"/>
    </row>
    <row r="23299" spans="7:9" x14ac:dyDescent="0.25">
      <c r="G23299"/>
      <c r="I23299" s="112"/>
    </row>
    <row r="23300" spans="7:9" x14ac:dyDescent="0.25">
      <c r="G23300"/>
      <c r="I23300" s="112"/>
    </row>
    <row r="23301" spans="7:9" x14ac:dyDescent="0.25">
      <c r="G23301"/>
      <c r="I23301" s="112"/>
    </row>
    <row r="23302" spans="7:9" x14ac:dyDescent="0.25">
      <c r="G23302"/>
      <c r="I23302" s="112"/>
    </row>
    <row r="23303" spans="7:9" x14ac:dyDescent="0.25">
      <c r="G23303"/>
      <c r="I23303" s="112"/>
    </row>
    <row r="23304" spans="7:9" x14ac:dyDescent="0.25">
      <c r="G23304"/>
      <c r="I23304" s="112"/>
    </row>
    <row r="23305" spans="7:9" x14ac:dyDescent="0.25">
      <c r="G23305"/>
      <c r="I23305" s="112"/>
    </row>
    <row r="23306" spans="7:9" x14ac:dyDescent="0.25">
      <c r="G23306"/>
      <c r="I23306" s="112"/>
    </row>
    <row r="23307" spans="7:9" x14ac:dyDescent="0.25">
      <c r="G23307"/>
      <c r="I23307" s="112"/>
    </row>
    <row r="23308" spans="7:9" x14ac:dyDescent="0.25">
      <c r="G23308"/>
      <c r="I23308" s="112"/>
    </row>
    <row r="23309" spans="7:9" x14ac:dyDescent="0.25">
      <c r="G23309"/>
      <c r="I23309" s="112"/>
    </row>
    <row r="23310" spans="7:9" x14ac:dyDescent="0.25">
      <c r="G23310"/>
      <c r="I23310" s="112"/>
    </row>
    <row r="23311" spans="7:9" x14ac:dyDescent="0.25">
      <c r="G23311"/>
      <c r="I23311" s="112"/>
    </row>
    <row r="23312" spans="7:9" x14ac:dyDescent="0.25">
      <c r="G23312"/>
      <c r="I23312" s="112"/>
    </row>
    <row r="23313" spans="7:9" x14ac:dyDescent="0.25">
      <c r="G23313"/>
      <c r="I23313" s="112"/>
    </row>
    <row r="23314" spans="7:9" x14ac:dyDescent="0.25">
      <c r="G23314"/>
      <c r="I23314" s="112"/>
    </row>
    <row r="23315" spans="7:9" x14ac:dyDescent="0.25">
      <c r="G23315"/>
      <c r="I23315" s="112"/>
    </row>
    <row r="23316" spans="7:9" x14ac:dyDescent="0.25">
      <c r="G23316"/>
      <c r="I23316" s="112"/>
    </row>
    <row r="23317" spans="7:9" x14ac:dyDescent="0.25">
      <c r="G23317"/>
      <c r="I23317" s="112"/>
    </row>
    <row r="23318" spans="7:9" x14ac:dyDescent="0.25">
      <c r="G23318"/>
      <c r="I23318" s="112"/>
    </row>
    <row r="23319" spans="7:9" x14ac:dyDescent="0.25">
      <c r="G23319"/>
      <c r="I23319" s="112"/>
    </row>
    <row r="23320" spans="7:9" x14ac:dyDescent="0.25">
      <c r="G23320"/>
      <c r="I23320" s="112"/>
    </row>
    <row r="23321" spans="7:9" x14ac:dyDescent="0.25">
      <c r="G23321"/>
      <c r="I23321" s="112"/>
    </row>
    <row r="23322" spans="7:9" x14ac:dyDescent="0.25">
      <c r="G23322"/>
      <c r="I23322" s="112"/>
    </row>
    <row r="23323" spans="7:9" x14ac:dyDescent="0.25">
      <c r="G23323"/>
      <c r="I23323" s="112"/>
    </row>
    <row r="23324" spans="7:9" x14ac:dyDescent="0.25">
      <c r="G23324"/>
      <c r="I23324" s="112"/>
    </row>
    <row r="23325" spans="7:9" x14ac:dyDescent="0.25">
      <c r="G23325"/>
      <c r="I23325" s="112"/>
    </row>
    <row r="23326" spans="7:9" x14ac:dyDescent="0.25">
      <c r="G23326"/>
      <c r="I23326" s="112"/>
    </row>
    <row r="23327" spans="7:9" x14ac:dyDescent="0.25">
      <c r="G23327"/>
      <c r="I23327" s="112"/>
    </row>
    <row r="23328" spans="7:9" x14ac:dyDescent="0.25">
      <c r="G23328"/>
      <c r="I23328" s="112"/>
    </row>
    <row r="23329" spans="7:9" x14ac:dyDescent="0.25">
      <c r="G23329"/>
      <c r="I23329" s="112"/>
    </row>
    <row r="23330" spans="7:9" x14ac:dyDescent="0.25">
      <c r="G23330"/>
      <c r="I23330" s="112"/>
    </row>
    <row r="23331" spans="7:9" x14ac:dyDescent="0.25">
      <c r="G23331"/>
      <c r="I23331" s="112"/>
    </row>
    <row r="23332" spans="7:9" x14ac:dyDescent="0.25">
      <c r="G23332"/>
      <c r="I23332" s="112"/>
    </row>
    <row r="23333" spans="7:9" x14ac:dyDescent="0.25">
      <c r="G23333"/>
      <c r="I23333" s="112"/>
    </row>
    <row r="23334" spans="7:9" x14ac:dyDescent="0.25">
      <c r="G23334"/>
      <c r="I23334" s="112"/>
    </row>
    <row r="23335" spans="7:9" x14ac:dyDescent="0.25">
      <c r="G23335"/>
      <c r="I23335" s="112"/>
    </row>
    <row r="23336" spans="7:9" x14ac:dyDescent="0.25">
      <c r="G23336"/>
      <c r="I23336" s="112"/>
    </row>
    <row r="23337" spans="7:9" x14ac:dyDescent="0.25">
      <c r="G23337"/>
      <c r="I23337" s="112"/>
    </row>
    <row r="23338" spans="7:9" x14ac:dyDescent="0.25">
      <c r="G23338"/>
      <c r="I23338" s="112"/>
    </row>
    <row r="23339" spans="7:9" x14ac:dyDescent="0.25">
      <c r="G23339"/>
      <c r="I23339" s="112"/>
    </row>
    <row r="23340" spans="7:9" x14ac:dyDescent="0.25">
      <c r="G23340"/>
      <c r="I23340" s="112"/>
    </row>
    <row r="23341" spans="7:9" x14ac:dyDescent="0.25">
      <c r="G23341"/>
      <c r="I23341" s="112"/>
    </row>
    <row r="23342" spans="7:9" x14ac:dyDescent="0.25">
      <c r="G23342"/>
      <c r="I23342" s="112"/>
    </row>
    <row r="23343" spans="7:9" x14ac:dyDescent="0.25">
      <c r="G23343"/>
      <c r="I23343" s="112"/>
    </row>
    <row r="23344" spans="7:9" x14ac:dyDescent="0.25">
      <c r="G23344"/>
      <c r="I23344" s="112"/>
    </row>
    <row r="23345" spans="7:9" x14ac:dyDescent="0.25">
      <c r="G23345"/>
      <c r="I23345" s="112"/>
    </row>
    <row r="23346" spans="7:9" x14ac:dyDescent="0.25">
      <c r="G23346"/>
      <c r="I23346" s="112"/>
    </row>
    <row r="23347" spans="7:9" x14ac:dyDescent="0.25">
      <c r="G23347"/>
      <c r="I23347" s="112"/>
    </row>
    <row r="23348" spans="7:9" x14ac:dyDescent="0.25">
      <c r="G23348"/>
      <c r="I23348" s="112"/>
    </row>
    <row r="23349" spans="7:9" x14ac:dyDescent="0.25">
      <c r="G23349"/>
      <c r="I23349" s="112"/>
    </row>
    <row r="23350" spans="7:9" x14ac:dyDescent="0.25">
      <c r="G23350"/>
      <c r="I23350" s="112"/>
    </row>
    <row r="23351" spans="7:9" x14ac:dyDescent="0.25">
      <c r="G23351"/>
      <c r="I23351" s="112"/>
    </row>
    <row r="23352" spans="7:9" x14ac:dyDescent="0.25">
      <c r="G23352"/>
      <c r="I23352" s="112"/>
    </row>
    <row r="23353" spans="7:9" x14ac:dyDescent="0.25">
      <c r="G23353"/>
      <c r="I23353" s="112"/>
    </row>
    <row r="23354" spans="7:9" x14ac:dyDescent="0.25">
      <c r="G23354"/>
      <c r="I23354" s="112"/>
    </row>
    <row r="23355" spans="7:9" x14ac:dyDescent="0.25">
      <c r="G23355"/>
      <c r="I23355" s="112"/>
    </row>
    <row r="23356" spans="7:9" x14ac:dyDescent="0.25">
      <c r="G23356"/>
      <c r="I23356" s="112"/>
    </row>
    <row r="23357" spans="7:9" x14ac:dyDescent="0.25">
      <c r="G23357"/>
      <c r="I23357" s="112"/>
    </row>
    <row r="23358" spans="7:9" x14ac:dyDescent="0.25">
      <c r="G23358"/>
      <c r="I23358" s="112"/>
    </row>
    <row r="23359" spans="7:9" x14ac:dyDescent="0.25">
      <c r="G23359"/>
      <c r="I23359" s="112"/>
    </row>
    <row r="23360" spans="7:9" x14ac:dyDescent="0.25">
      <c r="G23360"/>
      <c r="I23360" s="112"/>
    </row>
    <row r="23361" spans="7:9" x14ac:dyDescent="0.25">
      <c r="G23361"/>
      <c r="I23361" s="112"/>
    </row>
    <row r="23362" spans="7:9" x14ac:dyDescent="0.25">
      <c r="G23362"/>
      <c r="I23362" s="112"/>
    </row>
    <row r="23363" spans="7:9" x14ac:dyDescent="0.25">
      <c r="G23363"/>
      <c r="I23363" s="112"/>
    </row>
    <row r="23364" spans="7:9" x14ac:dyDescent="0.25">
      <c r="G23364"/>
      <c r="I23364" s="112"/>
    </row>
    <row r="23365" spans="7:9" x14ac:dyDescent="0.25">
      <c r="G23365"/>
      <c r="I23365" s="112"/>
    </row>
    <row r="23366" spans="7:9" x14ac:dyDescent="0.25">
      <c r="G23366"/>
      <c r="I23366" s="112"/>
    </row>
    <row r="23367" spans="7:9" x14ac:dyDescent="0.25">
      <c r="G23367"/>
      <c r="I23367" s="112"/>
    </row>
    <row r="23368" spans="7:9" x14ac:dyDescent="0.25">
      <c r="G23368"/>
      <c r="I23368" s="112"/>
    </row>
    <row r="23369" spans="7:9" x14ac:dyDescent="0.25">
      <c r="G23369"/>
      <c r="I23369" s="112"/>
    </row>
    <row r="23370" spans="7:9" x14ac:dyDescent="0.25">
      <c r="G23370"/>
      <c r="I23370" s="112"/>
    </row>
    <row r="23371" spans="7:9" x14ac:dyDescent="0.25">
      <c r="G23371"/>
      <c r="I23371" s="112"/>
    </row>
    <row r="23372" spans="7:9" x14ac:dyDescent="0.25">
      <c r="G23372"/>
      <c r="I23372" s="112"/>
    </row>
    <row r="23373" spans="7:9" x14ac:dyDescent="0.25">
      <c r="G23373"/>
      <c r="I23373" s="112"/>
    </row>
    <row r="23374" spans="7:9" x14ac:dyDescent="0.25">
      <c r="G23374"/>
      <c r="I23374" s="112"/>
    </row>
    <row r="23375" spans="7:9" x14ac:dyDescent="0.25">
      <c r="G23375"/>
      <c r="I23375" s="112"/>
    </row>
    <row r="23376" spans="7:9" x14ac:dyDescent="0.25">
      <c r="G23376"/>
      <c r="I23376" s="112"/>
    </row>
    <row r="23377" spans="7:9" x14ac:dyDescent="0.25">
      <c r="G23377"/>
      <c r="I23377" s="112"/>
    </row>
    <row r="23378" spans="7:9" x14ac:dyDescent="0.25">
      <c r="G23378"/>
      <c r="I23378" s="112"/>
    </row>
    <row r="23379" spans="7:9" x14ac:dyDescent="0.25">
      <c r="G23379"/>
      <c r="I23379" s="112"/>
    </row>
    <row r="23380" spans="7:9" x14ac:dyDescent="0.25">
      <c r="G23380"/>
      <c r="I23380" s="112"/>
    </row>
    <row r="23381" spans="7:9" x14ac:dyDescent="0.25">
      <c r="G23381"/>
      <c r="I23381" s="112"/>
    </row>
    <row r="23382" spans="7:9" x14ac:dyDescent="0.25">
      <c r="G23382"/>
      <c r="I23382" s="112"/>
    </row>
    <row r="23383" spans="7:9" x14ac:dyDescent="0.25">
      <c r="G23383"/>
      <c r="I23383" s="112"/>
    </row>
    <row r="23384" spans="7:9" x14ac:dyDescent="0.25">
      <c r="G23384"/>
      <c r="I23384" s="112"/>
    </row>
    <row r="23385" spans="7:9" x14ac:dyDescent="0.25">
      <c r="G23385"/>
      <c r="I23385" s="112"/>
    </row>
    <row r="23386" spans="7:9" x14ac:dyDescent="0.25">
      <c r="G23386"/>
      <c r="I23386" s="112"/>
    </row>
    <row r="23387" spans="7:9" x14ac:dyDescent="0.25">
      <c r="G23387"/>
      <c r="I23387" s="112"/>
    </row>
    <row r="23388" spans="7:9" x14ac:dyDescent="0.25">
      <c r="G23388"/>
      <c r="I23388" s="112"/>
    </row>
    <row r="23389" spans="7:9" x14ac:dyDescent="0.25">
      <c r="G23389"/>
      <c r="I23389" s="112"/>
    </row>
    <row r="23390" spans="7:9" x14ac:dyDescent="0.25">
      <c r="G23390"/>
      <c r="I23390" s="112"/>
    </row>
    <row r="23391" spans="7:9" x14ac:dyDescent="0.25">
      <c r="G23391"/>
      <c r="I23391" s="112"/>
    </row>
    <row r="23392" spans="7:9" x14ac:dyDescent="0.25">
      <c r="G23392"/>
      <c r="I23392" s="112"/>
    </row>
    <row r="23393" spans="7:9" x14ac:dyDescent="0.25">
      <c r="G23393"/>
      <c r="I23393" s="112"/>
    </row>
    <row r="23394" spans="7:9" x14ac:dyDescent="0.25">
      <c r="G23394"/>
      <c r="I23394" s="112"/>
    </row>
    <row r="23395" spans="7:9" x14ac:dyDescent="0.25">
      <c r="G23395"/>
      <c r="I23395" s="112"/>
    </row>
    <row r="23396" spans="7:9" x14ac:dyDescent="0.25">
      <c r="G23396"/>
      <c r="I23396" s="112"/>
    </row>
    <row r="23397" spans="7:9" x14ac:dyDescent="0.25">
      <c r="G23397"/>
      <c r="I23397" s="112"/>
    </row>
    <row r="23398" spans="7:9" x14ac:dyDescent="0.25">
      <c r="G23398"/>
      <c r="I23398" s="112"/>
    </row>
    <row r="23399" spans="7:9" x14ac:dyDescent="0.25">
      <c r="G23399"/>
      <c r="I23399" s="112"/>
    </row>
    <row r="23400" spans="7:9" x14ac:dyDescent="0.25">
      <c r="G23400"/>
      <c r="I23400" s="112"/>
    </row>
    <row r="23401" spans="7:9" x14ac:dyDescent="0.25">
      <c r="G23401"/>
      <c r="I23401" s="112"/>
    </row>
    <row r="23402" spans="7:9" x14ac:dyDescent="0.25">
      <c r="G23402"/>
      <c r="I23402" s="112"/>
    </row>
    <row r="23403" spans="7:9" x14ac:dyDescent="0.25">
      <c r="G23403"/>
      <c r="I23403" s="112"/>
    </row>
    <row r="23404" spans="7:9" x14ac:dyDescent="0.25">
      <c r="G23404"/>
      <c r="I23404" s="112"/>
    </row>
    <row r="23405" spans="7:9" x14ac:dyDescent="0.25">
      <c r="G23405"/>
      <c r="I23405" s="112"/>
    </row>
    <row r="23406" spans="7:9" x14ac:dyDescent="0.25">
      <c r="G23406"/>
      <c r="I23406" s="112"/>
    </row>
    <row r="23407" spans="7:9" x14ac:dyDescent="0.25">
      <c r="G23407"/>
      <c r="I23407" s="112"/>
    </row>
    <row r="23408" spans="7:9" x14ac:dyDescent="0.25">
      <c r="G23408"/>
      <c r="I23408" s="112"/>
    </row>
    <row r="23409" spans="7:9" x14ac:dyDescent="0.25">
      <c r="G23409"/>
      <c r="I23409" s="112"/>
    </row>
    <row r="23410" spans="7:9" x14ac:dyDescent="0.25">
      <c r="G23410"/>
      <c r="I23410" s="112"/>
    </row>
    <row r="23411" spans="7:9" x14ac:dyDescent="0.25">
      <c r="G23411"/>
      <c r="I23411" s="112"/>
    </row>
    <row r="23412" spans="7:9" x14ac:dyDescent="0.25">
      <c r="G23412"/>
      <c r="I23412" s="112"/>
    </row>
    <row r="23413" spans="7:9" x14ac:dyDescent="0.25">
      <c r="G23413"/>
      <c r="I23413" s="112"/>
    </row>
    <row r="23414" spans="7:9" x14ac:dyDescent="0.25">
      <c r="G23414"/>
      <c r="I23414" s="112"/>
    </row>
    <row r="23415" spans="7:9" x14ac:dyDescent="0.25">
      <c r="G23415"/>
      <c r="I23415" s="112"/>
    </row>
    <row r="23416" spans="7:9" x14ac:dyDescent="0.25">
      <c r="G23416"/>
      <c r="I23416" s="112"/>
    </row>
    <row r="23417" spans="7:9" x14ac:dyDescent="0.25">
      <c r="G23417"/>
      <c r="I23417" s="112"/>
    </row>
    <row r="23418" spans="7:9" x14ac:dyDescent="0.25">
      <c r="G23418"/>
      <c r="I23418" s="112"/>
    </row>
    <row r="23419" spans="7:9" x14ac:dyDescent="0.25">
      <c r="G23419"/>
      <c r="I23419" s="112"/>
    </row>
    <row r="23420" spans="7:9" x14ac:dyDescent="0.25">
      <c r="G23420"/>
      <c r="I23420" s="112"/>
    </row>
    <row r="23421" spans="7:9" x14ac:dyDescent="0.25">
      <c r="G23421"/>
      <c r="I23421" s="112"/>
    </row>
    <row r="23422" spans="7:9" x14ac:dyDescent="0.25">
      <c r="G23422"/>
      <c r="I23422" s="112"/>
    </row>
    <row r="23423" spans="7:9" x14ac:dyDescent="0.25">
      <c r="G23423"/>
      <c r="I23423" s="112"/>
    </row>
    <row r="23424" spans="7:9" x14ac:dyDescent="0.25">
      <c r="G23424"/>
      <c r="I23424" s="112"/>
    </row>
    <row r="23425" spans="7:9" x14ac:dyDescent="0.25">
      <c r="G23425"/>
      <c r="I23425" s="112"/>
    </row>
    <row r="23426" spans="7:9" x14ac:dyDescent="0.25">
      <c r="G23426"/>
      <c r="I23426" s="112"/>
    </row>
    <row r="23427" spans="7:9" x14ac:dyDescent="0.25">
      <c r="G23427"/>
      <c r="I23427" s="112"/>
    </row>
    <row r="23428" spans="7:9" x14ac:dyDescent="0.25">
      <c r="G23428"/>
      <c r="I23428" s="112"/>
    </row>
    <row r="23429" spans="7:9" x14ac:dyDescent="0.25">
      <c r="G23429"/>
      <c r="I23429" s="112"/>
    </row>
    <row r="23430" spans="7:9" x14ac:dyDescent="0.25">
      <c r="G23430"/>
      <c r="I23430" s="112"/>
    </row>
    <row r="23431" spans="7:9" x14ac:dyDescent="0.25">
      <c r="G23431"/>
      <c r="I23431" s="112"/>
    </row>
    <row r="23432" spans="7:9" x14ac:dyDescent="0.25">
      <c r="G23432"/>
      <c r="I23432" s="112"/>
    </row>
    <row r="23433" spans="7:9" x14ac:dyDescent="0.25">
      <c r="G23433"/>
      <c r="I23433" s="112"/>
    </row>
    <row r="23434" spans="7:9" x14ac:dyDescent="0.25">
      <c r="G23434"/>
      <c r="I23434" s="112"/>
    </row>
    <row r="23435" spans="7:9" x14ac:dyDescent="0.25">
      <c r="G23435"/>
      <c r="I23435" s="112"/>
    </row>
    <row r="23436" spans="7:9" x14ac:dyDescent="0.25">
      <c r="G23436"/>
      <c r="I23436" s="112"/>
    </row>
    <row r="23437" spans="7:9" x14ac:dyDescent="0.25">
      <c r="G23437"/>
      <c r="I23437" s="112"/>
    </row>
    <row r="23438" spans="7:9" x14ac:dyDescent="0.25">
      <c r="G23438"/>
      <c r="I23438" s="112"/>
    </row>
    <row r="23439" spans="7:9" x14ac:dyDescent="0.25">
      <c r="G23439"/>
      <c r="I23439" s="112"/>
    </row>
    <row r="23440" spans="7:9" x14ac:dyDescent="0.25">
      <c r="G23440"/>
      <c r="I23440" s="112"/>
    </row>
    <row r="23441" spans="7:9" x14ac:dyDescent="0.25">
      <c r="G23441"/>
      <c r="I23441" s="112"/>
    </row>
    <row r="23442" spans="7:9" x14ac:dyDescent="0.25">
      <c r="G23442"/>
      <c r="I23442" s="112"/>
    </row>
    <row r="23443" spans="7:9" x14ac:dyDescent="0.25">
      <c r="G23443"/>
      <c r="I23443" s="112"/>
    </row>
    <row r="23444" spans="7:9" x14ac:dyDescent="0.25">
      <c r="G23444"/>
      <c r="I23444" s="112"/>
    </row>
    <row r="23445" spans="7:9" x14ac:dyDescent="0.25">
      <c r="G23445"/>
      <c r="I23445" s="112"/>
    </row>
    <row r="23446" spans="7:9" x14ac:dyDescent="0.25">
      <c r="G23446"/>
      <c r="I23446" s="112"/>
    </row>
    <row r="23447" spans="7:9" x14ac:dyDescent="0.25">
      <c r="G23447"/>
      <c r="I23447" s="112"/>
    </row>
    <row r="23448" spans="7:9" x14ac:dyDescent="0.25">
      <c r="G23448"/>
      <c r="I23448" s="112"/>
    </row>
    <row r="23449" spans="7:9" x14ac:dyDescent="0.25">
      <c r="G23449"/>
      <c r="I23449" s="112"/>
    </row>
    <row r="23450" spans="7:9" x14ac:dyDescent="0.25">
      <c r="G23450"/>
      <c r="I23450" s="112"/>
    </row>
    <row r="23451" spans="7:9" x14ac:dyDescent="0.25">
      <c r="G23451"/>
      <c r="I23451" s="112"/>
    </row>
    <row r="23452" spans="7:9" x14ac:dyDescent="0.25">
      <c r="G23452"/>
      <c r="I23452" s="112"/>
    </row>
    <row r="23453" spans="7:9" x14ac:dyDescent="0.25">
      <c r="G23453"/>
      <c r="I23453" s="112"/>
    </row>
    <row r="23454" spans="7:9" x14ac:dyDescent="0.25">
      <c r="G23454"/>
      <c r="I23454" s="112"/>
    </row>
    <row r="23455" spans="7:9" x14ac:dyDescent="0.25">
      <c r="G23455"/>
      <c r="I23455" s="112"/>
    </row>
    <row r="23456" spans="7:9" x14ac:dyDescent="0.25">
      <c r="G23456"/>
      <c r="I23456" s="112"/>
    </row>
    <row r="23457" spans="7:9" x14ac:dyDescent="0.25">
      <c r="G23457"/>
      <c r="I23457" s="112"/>
    </row>
    <row r="23458" spans="7:9" x14ac:dyDescent="0.25">
      <c r="G23458"/>
      <c r="I23458" s="112"/>
    </row>
    <row r="23459" spans="7:9" x14ac:dyDescent="0.25">
      <c r="G23459"/>
      <c r="I23459" s="112"/>
    </row>
    <row r="23460" spans="7:9" x14ac:dyDescent="0.25">
      <c r="G23460"/>
      <c r="I23460" s="112"/>
    </row>
    <row r="23461" spans="7:9" x14ac:dyDescent="0.25">
      <c r="G23461"/>
      <c r="I23461" s="112"/>
    </row>
    <row r="23462" spans="7:9" x14ac:dyDescent="0.25">
      <c r="G23462"/>
      <c r="I23462" s="112"/>
    </row>
    <row r="23463" spans="7:9" x14ac:dyDescent="0.25">
      <c r="G23463"/>
      <c r="I23463" s="112"/>
    </row>
    <row r="23464" spans="7:9" x14ac:dyDescent="0.25">
      <c r="G23464"/>
      <c r="I23464" s="112"/>
    </row>
    <row r="23465" spans="7:9" x14ac:dyDescent="0.25">
      <c r="G23465"/>
      <c r="I23465" s="112"/>
    </row>
    <row r="23466" spans="7:9" x14ac:dyDescent="0.25">
      <c r="G23466"/>
      <c r="I23466" s="112"/>
    </row>
    <row r="23467" spans="7:9" x14ac:dyDescent="0.25">
      <c r="G23467"/>
      <c r="I23467" s="112"/>
    </row>
    <row r="23468" spans="7:9" x14ac:dyDescent="0.25">
      <c r="G23468"/>
      <c r="I23468" s="112"/>
    </row>
    <row r="23469" spans="7:9" x14ac:dyDescent="0.25">
      <c r="G23469"/>
      <c r="I23469" s="112"/>
    </row>
    <row r="23470" spans="7:9" x14ac:dyDescent="0.25">
      <c r="G23470"/>
      <c r="I23470" s="112"/>
    </row>
    <row r="23471" spans="7:9" x14ac:dyDescent="0.25">
      <c r="G23471"/>
      <c r="I23471" s="112"/>
    </row>
    <row r="23472" spans="7:9" x14ac:dyDescent="0.25">
      <c r="G23472"/>
      <c r="I23472" s="112"/>
    </row>
    <row r="23473" spans="7:9" x14ac:dyDescent="0.25">
      <c r="G23473"/>
      <c r="I23473" s="112"/>
    </row>
    <row r="23474" spans="7:9" x14ac:dyDescent="0.25">
      <c r="G23474"/>
      <c r="I23474" s="112"/>
    </row>
    <row r="23475" spans="7:9" x14ac:dyDescent="0.25">
      <c r="G23475"/>
      <c r="I23475" s="112"/>
    </row>
    <row r="23476" spans="7:9" x14ac:dyDescent="0.25">
      <c r="G23476"/>
      <c r="I23476" s="112"/>
    </row>
    <row r="23477" spans="7:9" x14ac:dyDescent="0.25">
      <c r="G23477"/>
      <c r="I23477" s="112"/>
    </row>
    <row r="23478" spans="7:9" x14ac:dyDescent="0.25">
      <c r="G23478"/>
      <c r="I23478" s="112"/>
    </row>
    <row r="23479" spans="7:9" x14ac:dyDescent="0.25">
      <c r="G23479"/>
      <c r="I23479" s="112"/>
    </row>
    <row r="23480" spans="7:9" x14ac:dyDescent="0.25">
      <c r="G23480"/>
      <c r="I23480" s="112"/>
    </row>
    <row r="23481" spans="7:9" x14ac:dyDescent="0.25">
      <c r="G23481"/>
      <c r="I23481" s="112"/>
    </row>
    <row r="23482" spans="7:9" x14ac:dyDescent="0.25">
      <c r="G23482"/>
      <c r="I23482" s="112"/>
    </row>
    <row r="23483" spans="7:9" x14ac:dyDescent="0.25">
      <c r="G23483"/>
      <c r="I23483" s="112"/>
    </row>
    <row r="23484" spans="7:9" x14ac:dyDescent="0.25">
      <c r="G23484"/>
      <c r="I23484" s="112"/>
    </row>
    <row r="23485" spans="7:9" x14ac:dyDescent="0.25">
      <c r="G23485"/>
      <c r="I23485" s="112"/>
    </row>
    <row r="23486" spans="7:9" x14ac:dyDescent="0.25">
      <c r="G23486"/>
      <c r="I23486" s="112"/>
    </row>
    <row r="23487" spans="7:9" x14ac:dyDescent="0.25">
      <c r="G23487"/>
      <c r="I23487" s="112"/>
    </row>
    <row r="23488" spans="7:9" x14ac:dyDescent="0.25">
      <c r="G23488"/>
      <c r="I23488" s="112"/>
    </row>
    <row r="23489" spans="7:9" x14ac:dyDescent="0.25">
      <c r="G23489"/>
      <c r="I23489" s="112"/>
    </row>
    <row r="23490" spans="7:9" x14ac:dyDescent="0.25">
      <c r="G23490"/>
      <c r="I23490" s="112"/>
    </row>
    <row r="23491" spans="7:9" x14ac:dyDescent="0.25">
      <c r="G23491"/>
      <c r="I23491" s="112"/>
    </row>
    <row r="23492" spans="7:9" x14ac:dyDescent="0.25">
      <c r="G23492"/>
      <c r="I23492" s="112"/>
    </row>
    <row r="23493" spans="7:9" x14ac:dyDescent="0.25">
      <c r="G23493"/>
      <c r="I23493" s="112"/>
    </row>
    <row r="23494" spans="7:9" x14ac:dyDescent="0.25">
      <c r="G23494"/>
      <c r="I23494" s="112"/>
    </row>
    <row r="23495" spans="7:9" x14ac:dyDescent="0.25">
      <c r="G23495"/>
      <c r="I23495" s="112"/>
    </row>
    <row r="23496" spans="7:9" x14ac:dyDescent="0.25">
      <c r="G23496"/>
      <c r="I23496" s="112"/>
    </row>
    <row r="23497" spans="7:9" x14ac:dyDescent="0.25">
      <c r="G23497"/>
      <c r="I23497" s="112"/>
    </row>
    <row r="23498" spans="7:9" x14ac:dyDescent="0.25">
      <c r="G23498"/>
      <c r="I23498" s="112"/>
    </row>
    <row r="23499" spans="7:9" x14ac:dyDescent="0.25">
      <c r="G23499"/>
      <c r="I23499" s="112"/>
    </row>
    <row r="23500" spans="7:9" x14ac:dyDescent="0.25">
      <c r="G23500"/>
      <c r="I23500" s="112"/>
    </row>
    <row r="23501" spans="7:9" x14ac:dyDescent="0.25">
      <c r="G23501"/>
      <c r="I23501" s="112"/>
    </row>
    <row r="23502" spans="7:9" x14ac:dyDescent="0.25">
      <c r="G23502"/>
      <c r="I23502" s="112"/>
    </row>
    <row r="23503" spans="7:9" x14ac:dyDescent="0.25">
      <c r="G23503"/>
      <c r="I23503" s="112"/>
    </row>
    <row r="23504" spans="7:9" x14ac:dyDescent="0.25">
      <c r="G23504"/>
      <c r="I23504" s="112"/>
    </row>
    <row r="23505" spans="7:9" x14ac:dyDescent="0.25">
      <c r="G23505"/>
      <c r="I23505" s="112"/>
    </row>
    <row r="23506" spans="7:9" x14ac:dyDescent="0.25">
      <c r="G23506"/>
      <c r="I23506" s="112"/>
    </row>
    <row r="23507" spans="7:9" x14ac:dyDescent="0.25">
      <c r="G23507"/>
      <c r="I23507" s="112"/>
    </row>
    <row r="23508" spans="7:9" x14ac:dyDescent="0.25">
      <c r="G23508"/>
      <c r="I23508" s="112"/>
    </row>
    <row r="23509" spans="7:9" x14ac:dyDescent="0.25">
      <c r="G23509"/>
      <c r="I23509" s="112"/>
    </row>
    <row r="23510" spans="7:9" x14ac:dyDescent="0.25">
      <c r="G23510"/>
      <c r="I23510" s="112"/>
    </row>
    <row r="23511" spans="7:9" x14ac:dyDescent="0.25">
      <c r="G23511"/>
      <c r="I23511" s="112"/>
    </row>
    <row r="23512" spans="7:9" x14ac:dyDescent="0.25">
      <c r="G23512"/>
      <c r="I23512" s="112"/>
    </row>
    <row r="23513" spans="7:9" x14ac:dyDescent="0.25">
      <c r="G23513"/>
      <c r="I23513" s="112"/>
    </row>
    <row r="23514" spans="7:9" x14ac:dyDescent="0.25">
      <c r="G23514"/>
      <c r="I23514" s="112"/>
    </row>
    <row r="23515" spans="7:9" x14ac:dyDescent="0.25">
      <c r="G23515"/>
      <c r="I23515" s="112"/>
    </row>
    <row r="23516" spans="7:9" x14ac:dyDescent="0.25">
      <c r="G23516"/>
      <c r="I23516" s="112"/>
    </row>
    <row r="23517" spans="7:9" x14ac:dyDescent="0.25">
      <c r="G23517"/>
      <c r="I23517" s="112"/>
    </row>
    <row r="23518" spans="7:9" x14ac:dyDescent="0.25">
      <c r="G23518"/>
      <c r="I23518" s="112"/>
    </row>
    <row r="23519" spans="7:9" x14ac:dyDescent="0.25">
      <c r="G23519"/>
      <c r="I23519" s="112"/>
    </row>
    <row r="23520" spans="7:9" x14ac:dyDescent="0.25">
      <c r="G23520"/>
      <c r="I23520" s="112"/>
    </row>
    <row r="23521" spans="7:9" x14ac:dyDescent="0.25">
      <c r="G23521"/>
      <c r="I23521" s="112"/>
    </row>
    <row r="23522" spans="7:9" x14ac:dyDescent="0.25">
      <c r="G23522"/>
      <c r="I23522" s="112"/>
    </row>
    <row r="23523" spans="7:9" x14ac:dyDescent="0.25">
      <c r="G23523"/>
      <c r="I23523" s="112"/>
    </row>
    <row r="23524" spans="7:9" x14ac:dyDescent="0.25">
      <c r="G23524"/>
      <c r="I23524" s="112"/>
    </row>
    <row r="23525" spans="7:9" x14ac:dyDescent="0.25">
      <c r="G23525"/>
      <c r="I23525" s="112"/>
    </row>
    <row r="23526" spans="7:9" x14ac:dyDescent="0.25">
      <c r="G23526"/>
      <c r="I23526" s="112"/>
    </row>
    <row r="23527" spans="7:9" x14ac:dyDescent="0.25">
      <c r="G23527"/>
      <c r="I23527" s="112"/>
    </row>
    <row r="23528" spans="7:9" x14ac:dyDescent="0.25">
      <c r="G23528"/>
      <c r="I23528" s="112"/>
    </row>
    <row r="23529" spans="7:9" x14ac:dyDescent="0.25">
      <c r="G23529"/>
      <c r="I23529" s="112"/>
    </row>
    <row r="23530" spans="7:9" x14ac:dyDescent="0.25">
      <c r="G23530"/>
      <c r="I23530" s="112"/>
    </row>
    <row r="23531" spans="7:9" x14ac:dyDescent="0.25">
      <c r="G23531"/>
      <c r="I23531" s="112"/>
    </row>
    <row r="23532" spans="7:9" x14ac:dyDescent="0.25">
      <c r="G23532"/>
      <c r="I23532" s="112"/>
    </row>
    <row r="23533" spans="7:9" x14ac:dyDescent="0.25">
      <c r="G23533"/>
      <c r="I23533" s="112"/>
    </row>
    <row r="23534" spans="7:9" x14ac:dyDescent="0.25">
      <c r="G23534"/>
      <c r="I23534" s="112"/>
    </row>
    <row r="23535" spans="7:9" x14ac:dyDescent="0.25">
      <c r="G23535"/>
      <c r="I23535" s="112"/>
    </row>
    <row r="23536" spans="7:9" x14ac:dyDescent="0.25">
      <c r="G23536"/>
      <c r="I23536" s="112"/>
    </row>
    <row r="23537" spans="7:9" x14ac:dyDescent="0.25">
      <c r="G23537"/>
      <c r="I23537" s="112"/>
    </row>
    <row r="23538" spans="7:9" x14ac:dyDescent="0.25">
      <c r="G23538"/>
      <c r="I23538" s="112"/>
    </row>
    <row r="23539" spans="7:9" x14ac:dyDescent="0.25">
      <c r="G23539"/>
      <c r="I23539" s="112"/>
    </row>
    <row r="23540" spans="7:9" x14ac:dyDescent="0.25">
      <c r="G23540"/>
      <c r="I23540" s="112"/>
    </row>
    <row r="23541" spans="7:9" x14ac:dyDescent="0.25">
      <c r="G23541"/>
      <c r="I23541" s="112"/>
    </row>
    <row r="23542" spans="7:9" x14ac:dyDescent="0.25">
      <c r="G23542"/>
      <c r="I23542" s="112"/>
    </row>
    <row r="23543" spans="7:9" x14ac:dyDescent="0.25">
      <c r="G23543"/>
      <c r="I23543" s="112"/>
    </row>
    <row r="23544" spans="7:9" x14ac:dyDescent="0.25">
      <c r="G23544"/>
      <c r="I23544" s="112"/>
    </row>
    <row r="23545" spans="7:9" x14ac:dyDescent="0.25">
      <c r="G23545"/>
      <c r="I23545" s="112"/>
    </row>
    <row r="23546" spans="7:9" x14ac:dyDescent="0.25">
      <c r="G23546"/>
      <c r="I23546" s="112"/>
    </row>
    <row r="23547" spans="7:9" x14ac:dyDescent="0.25">
      <c r="G23547"/>
      <c r="I23547" s="112"/>
    </row>
    <row r="23548" spans="7:9" x14ac:dyDescent="0.25">
      <c r="G23548"/>
      <c r="I23548" s="112"/>
    </row>
    <row r="23549" spans="7:9" x14ac:dyDescent="0.25">
      <c r="G23549"/>
      <c r="I23549" s="112"/>
    </row>
    <row r="23550" spans="7:9" x14ac:dyDescent="0.25">
      <c r="G23550"/>
      <c r="I23550" s="112"/>
    </row>
    <row r="23551" spans="7:9" x14ac:dyDescent="0.25">
      <c r="G23551"/>
      <c r="I23551" s="112"/>
    </row>
    <row r="23552" spans="7:9" x14ac:dyDescent="0.25">
      <c r="G23552"/>
      <c r="I23552" s="112"/>
    </row>
    <row r="23553" spans="7:9" x14ac:dyDescent="0.25">
      <c r="G23553"/>
      <c r="I23553" s="112"/>
    </row>
    <row r="23554" spans="7:9" x14ac:dyDescent="0.25">
      <c r="G23554"/>
      <c r="I23554" s="112"/>
    </row>
    <row r="23555" spans="7:9" x14ac:dyDescent="0.25">
      <c r="G23555"/>
      <c r="I23555" s="112"/>
    </row>
    <row r="23556" spans="7:9" x14ac:dyDescent="0.25">
      <c r="G23556"/>
      <c r="I23556" s="112"/>
    </row>
    <row r="23557" spans="7:9" x14ac:dyDescent="0.25">
      <c r="G23557"/>
      <c r="I23557" s="112"/>
    </row>
    <row r="23558" spans="7:9" x14ac:dyDescent="0.25">
      <c r="G23558"/>
      <c r="I23558" s="112"/>
    </row>
    <row r="23559" spans="7:9" x14ac:dyDescent="0.25">
      <c r="G23559"/>
      <c r="I23559" s="112"/>
    </row>
    <row r="23560" spans="7:9" x14ac:dyDescent="0.25">
      <c r="G23560"/>
      <c r="I23560" s="112"/>
    </row>
    <row r="23561" spans="7:9" x14ac:dyDescent="0.25">
      <c r="G23561"/>
      <c r="I23561" s="112"/>
    </row>
    <row r="23562" spans="7:9" x14ac:dyDescent="0.25">
      <c r="G23562"/>
      <c r="I23562" s="112"/>
    </row>
    <row r="23563" spans="7:9" x14ac:dyDescent="0.25">
      <c r="G23563"/>
      <c r="I23563" s="112"/>
    </row>
    <row r="23564" spans="7:9" x14ac:dyDescent="0.25">
      <c r="G23564"/>
      <c r="I23564" s="112"/>
    </row>
    <row r="23565" spans="7:9" x14ac:dyDescent="0.25">
      <c r="G23565"/>
      <c r="I23565" s="112"/>
    </row>
    <row r="23566" spans="7:9" x14ac:dyDescent="0.25">
      <c r="G23566"/>
      <c r="I23566" s="112"/>
    </row>
    <row r="23567" spans="7:9" x14ac:dyDescent="0.25">
      <c r="G23567"/>
      <c r="I23567" s="112"/>
    </row>
    <row r="23568" spans="7:9" x14ac:dyDescent="0.25">
      <c r="G23568"/>
      <c r="I23568" s="112"/>
    </row>
    <row r="23569" spans="7:9" x14ac:dyDescent="0.25">
      <c r="G23569"/>
      <c r="I23569" s="112"/>
    </row>
    <row r="23570" spans="7:9" x14ac:dyDescent="0.25">
      <c r="G23570"/>
      <c r="I23570" s="112"/>
    </row>
    <row r="23571" spans="7:9" x14ac:dyDescent="0.25">
      <c r="G23571"/>
      <c r="I23571" s="112"/>
    </row>
    <row r="23572" spans="7:9" x14ac:dyDescent="0.25">
      <c r="G23572"/>
      <c r="I23572" s="112"/>
    </row>
    <row r="23573" spans="7:9" x14ac:dyDescent="0.25">
      <c r="G23573"/>
      <c r="I23573" s="112"/>
    </row>
    <row r="23574" spans="7:9" x14ac:dyDescent="0.25">
      <c r="G23574"/>
      <c r="I23574" s="112"/>
    </row>
    <row r="23575" spans="7:9" x14ac:dyDescent="0.25">
      <c r="G23575"/>
      <c r="I23575" s="112"/>
    </row>
    <row r="23576" spans="7:9" x14ac:dyDescent="0.25">
      <c r="G23576"/>
      <c r="I23576" s="112"/>
    </row>
    <row r="23577" spans="7:9" x14ac:dyDescent="0.25">
      <c r="G23577"/>
      <c r="I23577" s="112"/>
    </row>
    <row r="23578" spans="7:9" x14ac:dyDescent="0.25">
      <c r="G23578"/>
      <c r="I23578" s="112"/>
    </row>
    <row r="23579" spans="7:9" x14ac:dyDescent="0.25">
      <c r="G23579"/>
      <c r="I23579" s="112"/>
    </row>
    <row r="23580" spans="7:9" x14ac:dyDescent="0.25">
      <c r="G23580"/>
      <c r="I23580" s="112"/>
    </row>
    <row r="23581" spans="7:9" x14ac:dyDescent="0.25">
      <c r="G23581"/>
      <c r="I23581" s="112"/>
    </row>
    <row r="23582" spans="7:9" x14ac:dyDescent="0.25">
      <c r="G23582"/>
      <c r="I23582" s="112"/>
    </row>
    <row r="23583" spans="7:9" x14ac:dyDescent="0.25">
      <c r="G23583"/>
      <c r="I23583" s="112"/>
    </row>
    <row r="23584" spans="7:9" x14ac:dyDescent="0.25">
      <c r="G23584"/>
      <c r="I23584" s="112"/>
    </row>
    <row r="23585" spans="7:9" x14ac:dyDescent="0.25">
      <c r="G23585"/>
      <c r="I23585" s="112"/>
    </row>
    <row r="23586" spans="7:9" x14ac:dyDescent="0.25">
      <c r="G23586"/>
      <c r="I23586" s="112"/>
    </row>
    <row r="23587" spans="7:9" x14ac:dyDescent="0.25">
      <c r="G23587"/>
      <c r="I23587" s="112"/>
    </row>
    <row r="23588" spans="7:9" x14ac:dyDescent="0.25">
      <c r="G23588"/>
      <c r="I23588" s="112"/>
    </row>
    <row r="23589" spans="7:9" x14ac:dyDescent="0.25">
      <c r="G23589"/>
      <c r="I23589" s="112"/>
    </row>
    <row r="23590" spans="7:9" x14ac:dyDescent="0.25">
      <c r="G23590"/>
      <c r="I23590" s="112"/>
    </row>
    <row r="23591" spans="7:9" x14ac:dyDescent="0.25">
      <c r="G23591"/>
      <c r="I23591" s="112"/>
    </row>
    <row r="23592" spans="7:9" x14ac:dyDescent="0.25">
      <c r="G23592"/>
      <c r="I23592" s="112"/>
    </row>
    <row r="23593" spans="7:9" x14ac:dyDescent="0.25">
      <c r="G23593"/>
      <c r="I23593" s="112"/>
    </row>
    <row r="23594" spans="7:9" x14ac:dyDescent="0.25">
      <c r="G23594"/>
      <c r="I23594" s="112"/>
    </row>
    <row r="23595" spans="7:9" x14ac:dyDescent="0.25">
      <c r="G23595"/>
      <c r="I23595" s="112"/>
    </row>
    <row r="23596" spans="7:9" x14ac:dyDescent="0.25">
      <c r="G23596"/>
      <c r="I23596" s="112"/>
    </row>
    <row r="23597" spans="7:9" x14ac:dyDescent="0.25">
      <c r="G23597"/>
      <c r="I23597" s="112"/>
    </row>
    <row r="23598" spans="7:9" x14ac:dyDescent="0.25">
      <c r="G23598"/>
      <c r="I23598" s="112"/>
    </row>
    <row r="23599" spans="7:9" x14ac:dyDescent="0.25">
      <c r="G23599"/>
      <c r="I23599" s="112"/>
    </row>
    <row r="23600" spans="7:9" x14ac:dyDescent="0.25">
      <c r="G23600"/>
      <c r="I23600" s="112"/>
    </row>
    <row r="23601" spans="7:9" x14ac:dyDescent="0.25">
      <c r="G23601"/>
      <c r="I23601" s="112"/>
    </row>
    <row r="23602" spans="7:9" x14ac:dyDescent="0.25">
      <c r="G23602"/>
      <c r="I23602" s="112"/>
    </row>
    <row r="23603" spans="7:9" x14ac:dyDescent="0.25">
      <c r="G23603"/>
      <c r="I23603" s="112"/>
    </row>
    <row r="23604" spans="7:9" x14ac:dyDescent="0.25">
      <c r="G23604"/>
      <c r="I23604" s="112"/>
    </row>
    <row r="23605" spans="7:9" x14ac:dyDescent="0.25">
      <c r="G23605"/>
      <c r="I23605" s="112"/>
    </row>
    <row r="23606" spans="7:9" x14ac:dyDescent="0.25">
      <c r="G23606"/>
      <c r="I23606" s="112"/>
    </row>
    <row r="23607" spans="7:9" x14ac:dyDescent="0.25">
      <c r="G23607"/>
      <c r="I23607" s="112"/>
    </row>
    <row r="23608" spans="7:9" x14ac:dyDescent="0.25">
      <c r="G23608"/>
      <c r="I23608" s="112"/>
    </row>
    <row r="23609" spans="7:9" x14ac:dyDescent="0.25">
      <c r="G23609"/>
      <c r="I23609" s="112"/>
    </row>
    <row r="23610" spans="7:9" x14ac:dyDescent="0.25">
      <c r="G23610"/>
      <c r="I23610" s="112"/>
    </row>
    <row r="23611" spans="7:9" x14ac:dyDescent="0.25">
      <c r="G23611"/>
      <c r="I23611" s="112"/>
    </row>
    <row r="23612" spans="7:9" x14ac:dyDescent="0.25">
      <c r="G23612"/>
      <c r="I23612" s="112"/>
    </row>
    <row r="23613" spans="7:9" x14ac:dyDescent="0.25">
      <c r="G23613"/>
      <c r="I23613" s="112"/>
    </row>
    <row r="23614" spans="7:9" x14ac:dyDescent="0.25">
      <c r="G23614"/>
      <c r="I23614" s="112"/>
    </row>
    <row r="23615" spans="7:9" x14ac:dyDescent="0.25">
      <c r="G23615"/>
      <c r="I23615" s="112"/>
    </row>
    <row r="23616" spans="7:9" x14ac:dyDescent="0.25">
      <c r="G23616"/>
      <c r="I23616" s="112"/>
    </row>
    <row r="23617" spans="7:9" x14ac:dyDescent="0.25">
      <c r="G23617"/>
      <c r="I23617" s="112"/>
    </row>
    <row r="23618" spans="7:9" x14ac:dyDescent="0.25">
      <c r="G23618"/>
      <c r="I23618" s="112"/>
    </row>
    <row r="23619" spans="7:9" x14ac:dyDescent="0.25">
      <c r="G23619"/>
      <c r="I23619" s="112"/>
    </row>
    <row r="23620" spans="7:9" x14ac:dyDescent="0.25">
      <c r="G23620"/>
      <c r="I23620" s="112"/>
    </row>
    <row r="23621" spans="7:9" x14ac:dyDescent="0.25">
      <c r="G23621"/>
      <c r="I23621" s="112"/>
    </row>
    <row r="23622" spans="7:9" x14ac:dyDescent="0.25">
      <c r="G23622"/>
      <c r="I23622" s="112"/>
    </row>
    <row r="23623" spans="7:9" x14ac:dyDescent="0.25">
      <c r="G23623"/>
      <c r="I23623" s="112"/>
    </row>
    <row r="23624" spans="7:9" x14ac:dyDescent="0.25">
      <c r="G23624"/>
      <c r="I23624" s="112"/>
    </row>
    <row r="23625" spans="7:9" x14ac:dyDescent="0.25">
      <c r="G23625"/>
      <c r="I23625" s="112"/>
    </row>
    <row r="23626" spans="7:9" x14ac:dyDescent="0.25">
      <c r="G23626"/>
      <c r="I23626" s="112"/>
    </row>
    <row r="23627" spans="7:9" x14ac:dyDescent="0.25">
      <c r="G23627"/>
      <c r="I23627" s="112"/>
    </row>
    <row r="23628" spans="7:9" x14ac:dyDescent="0.25">
      <c r="G23628"/>
      <c r="I23628" s="112"/>
    </row>
    <row r="23629" spans="7:9" x14ac:dyDescent="0.25">
      <c r="G23629"/>
      <c r="I23629" s="112"/>
    </row>
    <row r="23630" spans="7:9" x14ac:dyDescent="0.25">
      <c r="G23630"/>
      <c r="I23630" s="112"/>
    </row>
    <row r="23631" spans="7:9" x14ac:dyDescent="0.25">
      <c r="G23631"/>
      <c r="I23631" s="112"/>
    </row>
    <row r="23632" spans="7:9" x14ac:dyDescent="0.25">
      <c r="G23632"/>
      <c r="I23632" s="112"/>
    </row>
    <row r="23633" spans="7:9" x14ac:dyDescent="0.25">
      <c r="G23633"/>
      <c r="I23633" s="112"/>
    </row>
    <row r="23634" spans="7:9" x14ac:dyDescent="0.25">
      <c r="G23634"/>
      <c r="I23634" s="112"/>
    </row>
    <row r="23635" spans="7:9" x14ac:dyDescent="0.25">
      <c r="G23635"/>
      <c r="I23635" s="112"/>
    </row>
    <row r="23636" spans="7:9" x14ac:dyDescent="0.25">
      <c r="G23636"/>
      <c r="I23636" s="112"/>
    </row>
    <row r="23637" spans="7:9" x14ac:dyDescent="0.25">
      <c r="G23637"/>
      <c r="I23637" s="112"/>
    </row>
    <row r="23638" spans="7:9" x14ac:dyDescent="0.25">
      <c r="G23638"/>
      <c r="I23638" s="112"/>
    </row>
    <row r="23639" spans="7:9" x14ac:dyDescent="0.25">
      <c r="G23639"/>
      <c r="I23639" s="112"/>
    </row>
    <row r="23640" spans="7:9" x14ac:dyDescent="0.25">
      <c r="G23640"/>
      <c r="I23640" s="112"/>
    </row>
    <row r="23641" spans="7:9" x14ac:dyDescent="0.25">
      <c r="G23641"/>
      <c r="I23641" s="112"/>
    </row>
    <row r="23642" spans="7:9" x14ac:dyDescent="0.25">
      <c r="G23642"/>
      <c r="I23642" s="112"/>
    </row>
    <row r="23643" spans="7:9" x14ac:dyDescent="0.25">
      <c r="G23643"/>
      <c r="I23643" s="112"/>
    </row>
    <row r="23644" spans="7:9" x14ac:dyDescent="0.25">
      <c r="G23644"/>
      <c r="I23644" s="112"/>
    </row>
    <row r="23645" spans="7:9" x14ac:dyDescent="0.25">
      <c r="G23645"/>
      <c r="I23645" s="112"/>
    </row>
    <row r="23646" spans="7:9" x14ac:dyDescent="0.25">
      <c r="G23646"/>
      <c r="I23646" s="112"/>
    </row>
    <row r="23647" spans="7:9" x14ac:dyDescent="0.25">
      <c r="G23647"/>
      <c r="I23647" s="112"/>
    </row>
    <row r="23648" spans="7:9" x14ac:dyDescent="0.25">
      <c r="G23648"/>
      <c r="I23648" s="112"/>
    </row>
    <row r="23649" spans="7:9" x14ac:dyDescent="0.25">
      <c r="G23649"/>
      <c r="I23649" s="112"/>
    </row>
    <row r="23650" spans="7:9" x14ac:dyDescent="0.25">
      <c r="G23650"/>
      <c r="I23650" s="112"/>
    </row>
    <row r="23651" spans="7:9" x14ac:dyDescent="0.25">
      <c r="G23651"/>
      <c r="I23651" s="112"/>
    </row>
    <row r="23652" spans="7:9" x14ac:dyDescent="0.25">
      <c r="G23652"/>
      <c r="I23652" s="112"/>
    </row>
    <row r="23653" spans="7:9" x14ac:dyDescent="0.25">
      <c r="G23653"/>
      <c r="I23653" s="112"/>
    </row>
    <row r="23654" spans="7:9" x14ac:dyDescent="0.25">
      <c r="G23654"/>
      <c r="I23654" s="112"/>
    </row>
    <row r="23655" spans="7:9" x14ac:dyDescent="0.25">
      <c r="G23655"/>
      <c r="I23655" s="112"/>
    </row>
    <row r="23656" spans="7:9" x14ac:dyDescent="0.25">
      <c r="G23656"/>
      <c r="I23656" s="112"/>
    </row>
    <row r="23657" spans="7:9" x14ac:dyDescent="0.25">
      <c r="G23657"/>
      <c r="I23657" s="112"/>
    </row>
    <row r="23658" spans="7:9" x14ac:dyDescent="0.25">
      <c r="G23658"/>
      <c r="I23658" s="112"/>
    </row>
    <row r="23659" spans="7:9" x14ac:dyDescent="0.25">
      <c r="G23659"/>
      <c r="I23659" s="112"/>
    </row>
    <row r="23660" spans="7:9" x14ac:dyDescent="0.25">
      <c r="G23660"/>
      <c r="I23660" s="112"/>
    </row>
    <row r="23661" spans="7:9" x14ac:dyDescent="0.25">
      <c r="G23661"/>
      <c r="I23661" s="112"/>
    </row>
    <row r="23662" spans="7:9" x14ac:dyDescent="0.25">
      <c r="G23662"/>
      <c r="I23662" s="112"/>
    </row>
    <row r="23663" spans="7:9" x14ac:dyDescent="0.25">
      <c r="G23663"/>
      <c r="I23663" s="112"/>
    </row>
    <row r="23664" spans="7:9" x14ac:dyDescent="0.25">
      <c r="G23664"/>
      <c r="I23664" s="112"/>
    </row>
    <row r="23665" spans="7:9" x14ac:dyDescent="0.25">
      <c r="G23665"/>
      <c r="I23665" s="112"/>
    </row>
    <row r="23666" spans="7:9" x14ac:dyDescent="0.25">
      <c r="G23666"/>
      <c r="I23666" s="112"/>
    </row>
    <row r="23667" spans="7:9" x14ac:dyDescent="0.25">
      <c r="G23667"/>
      <c r="I23667" s="112"/>
    </row>
    <row r="23668" spans="7:9" x14ac:dyDescent="0.25">
      <c r="G23668"/>
      <c r="I23668" s="112"/>
    </row>
    <row r="23669" spans="7:9" x14ac:dyDescent="0.25">
      <c r="G23669"/>
      <c r="I23669" s="112"/>
    </row>
    <row r="23670" spans="7:9" x14ac:dyDescent="0.25">
      <c r="G23670"/>
      <c r="I23670" s="112"/>
    </row>
    <row r="23671" spans="7:9" x14ac:dyDescent="0.25">
      <c r="G23671"/>
      <c r="I23671" s="112"/>
    </row>
    <row r="23672" spans="7:9" x14ac:dyDescent="0.25">
      <c r="G23672"/>
      <c r="I23672" s="112"/>
    </row>
    <row r="23673" spans="7:9" x14ac:dyDescent="0.25">
      <c r="G23673"/>
      <c r="I23673" s="112"/>
    </row>
    <row r="23674" spans="7:9" x14ac:dyDescent="0.25">
      <c r="G23674"/>
      <c r="I23674" s="112"/>
    </row>
    <row r="23675" spans="7:9" x14ac:dyDescent="0.25">
      <c r="G23675"/>
      <c r="I23675" s="112"/>
    </row>
    <row r="23676" spans="7:9" x14ac:dyDescent="0.25">
      <c r="G23676"/>
      <c r="I23676" s="112"/>
    </row>
    <row r="23677" spans="7:9" x14ac:dyDescent="0.25">
      <c r="G23677"/>
      <c r="I23677" s="112"/>
    </row>
    <row r="23678" spans="7:9" x14ac:dyDescent="0.25">
      <c r="G23678"/>
      <c r="I23678" s="112"/>
    </row>
    <row r="23679" spans="7:9" x14ac:dyDescent="0.25">
      <c r="G23679"/>
      <c r="I23679" s="112"/>
    </row>
    <row r="23680" spans="7:9" x14ac:dyDescent="0.25">
      <c r="G23680"/>
      <c r="I23680" s="112"/>
    </row>
    <row r="23681" spans="7:9" x14ac:dyDescent="0.25">
      <c r="G23681"/>
      <c r="I23681" s="112"/>
    </row>
    <row r="23682" spans="7:9" x14ac:dyDescent="0.25">
      <c r="G23682"/>
      <c r="I23682" s="112"/>
    </row>
    <row r="23683" spans="7:9" x14ac:dyDescent="0.25">
      <c r="G23683"/>
      <c r="I23683" s="112"/>
    </row>
    <row r="23684" spans="7:9" x14ac:dyDescent="0.25">
      <c r="G23684"/>
      <c r="I23684" s="112"/>
    </row>
    <row r="23685" spans="7:9" x14ac:dyDescent="0.25">
      <c r="G23685"/>
      <c r="I23685" s="112"/>
    </row>
    <row r="23686" spans="7:9" x14ac:dyDescent="0.25">
      <c r="G23686"/>
      <c r="I23686" s="112"/>
    </row>
    <row r="23687" spans="7:9" x14ac:dyDescent="0.25">
      <c r="G23687"/>
      <c r="I23687" s="112"/>
    </row>
    <row r="23688" spans="7:9" x14ac:dyDescent="0.25">
      <c r="G23688"/>
      <c r="I23688" s="112"/>
    </row>
    <row r="23689" spans="7:9" x14ac:dyDescent="0.25">
      <c r="G23689"/>
      <c r="I23689" s="112"/>
    </row>
    <row r="23690" spans="7:9" x14ac:dyDescent="0.25">
      <c r="G23690"/>
      <c r="I23690" s="112"/>
    </row>
    <row r="23691" spans="7:9" x14ac:dyDescent="0.25">
      <c r="G23691"/>
      <c r="I23691" s="112"/>
    </row>
    <row r="23692" spans="7:9" x14ac:dyDescent="0.25">
      <c r="G23692"/>
      <c r="I23692" s="112"/>
    </row>
    <row r="23693" spans="7:9" x14ac:dyDescent="0.25">
      <c r="G23693"/>
      <c r="I23693" s="112"/>
    </row>
    <row r="23694" spans="7:9" x14ac:dyDescent="0.25">
      <c r="G23694"/>
      <c r="I23694" s="112"/>
    </row>
    <row r="23695" spans="7:9" x14ac:dyDescent="0.25">
      <c r="G23695"/>
      <c r="I23695" s="112"/>
    </row>
    <row r="23696" spans="7:9" x14ac:dyDescent="0.25">
      <c r="G23696"/>
      <c r="I23696" s="112"/>
    </row>
    <row r="23697" spans="7:9" x14ac:dyDescent="0.25">
      <c r="G23697"/>
      <c r="I23697" s="112"/>
    </row>
    <row r="23698" spans="7:9" x14ac:dyDescent="0.25">
      <c r="G23698"/>
      <c r="I23698" s="112"/>
    </row>
    <row r="23699" spans="7:9" x14ac:dyDescent="0.25">
      <c r="G23699"/>
      <c r="I23699" s="112"/>
    </row>
    <row r="23700" spans="7:9" x14ac:dyDescent="0.25">
      <c r="G23700"/>
      <c r="I23700" s="112"/>
    </row>
    <row r="23701" spans="7:9" x14ac:dyDescent="0.25">
      <c r="G23701"/>
      <c r="I23701" s="112"/>
    </row>
    <row r="23702" spans="7:9" x14ac:dyDescent="0.25">
      <c r="G23702"/>
      <c r="I23702" s="112"/>
    </row>
    <row r="23703" spans="7:9" x14ac:dyDescent="0.25">
      <c r="G23703"/>
      <c r="I23703" s="112"/>
    </row>
    <row r="23704" spans="7:9" x14ac:dyDescent="0.25">
      <c r="G23704"/>
      <c r="I23704" s="112"/>
    </row>
    <row r="23705" spans="7:9" x14ac:dyDescent="0.25">
      <c r="G23705"/>
      <c r="I23705" s="112"/>
    </row>
    <row r="23706" spans="7:9" x14ac:dyDescent="0.25">
      <c r="G23706"/>
      <c r="I23706" s="112"/>
    </row>
    <row r="23707" spans="7:9" x14ac:dyDescent="0.25">
      <c r="G23707"/>
      <c r="I23707" s="112"/>
    </row>
    <row r="23708" spans="7:9" x14ac:dyDescent="0.25">
      <c r="G23708"/>
      <c r="I23708" s="112"/>
    </row>
    <row r="23709" spans="7:9" x14ac:dyDescent="0.25">
      <c r="G23709"/>
      <c r="I23709" s="112"/>
    </row>
    <row r="23710" spans="7:9" x14ac:dyDescent="0.25">
      <c r="G23710"/>
      <c r="I23710" s="112"/>
    </row>
    <row r="23711" spans="7:9" x14ac:dyDescent="0.25">
      <c r="G23711"/>
      <c r="I23711" s="112"/>
    </row>
    <row r="23712" spans="7:9" x14ac:dyDescent="0.25">
      <c r="G23712"/>
      <c r="I23712" s="112"/>
    </row>
    <row r="23713" spans="7:9" x14ac:dyDescent="0.25">
      <c r="G23713"/>
      <c r="I23713" s="112"/>
    </row>
    <row r="23714" spans="7:9" x14ac:dyDescent="0.25">
      <c r="G23714"/>
      <c r="I23714" s="112"/>
    </row>
    <row r="23715" spans="7:9" x14ac:dyDescent="0.25">
      <c r="G23715"/>
      <c r="I23715" s="112"/>
    </row>
    <row r="23716" spans="7:9" x14ac:dyDescent="0.25">
      <c r="G23716"/>
      <c r="I23716" s="112"/>
    </row>
    <row r="23717" spans="7:9" x14ac:dyDescent="0.25">
      <c r="G23717"/>
      <c r="I23717" s="112"/>
    </row>
    <row r="23718" spans="7:9" x14ac:dyDescent="0.25">
      <c r="G23718"/>
      <c r="I23718" s="112"/>
    </row>
    <row r="23719" spans="7:9" x14ac:dyDescent="0.25">
      <c r="G23719"/>
      <c r="I23719" s="112"/>
    </row>
    <row r="23720" spans="7:9" x14ac:dyDescent="0.25">
      <c r="G23720"/>
      <c r="I23720" s="112"/>
    </row>
    <row r="23721" spans="7:9" x14ac:dyDescent="0.25">
      <c r="G23721"/>
      <c r="I23721" s="112"/>
    </row>
    <row r="23722" spans="7:9" x14ac:dyDescent="0.25">
      <c r="G23722"/>
      <c r="I23722" s="112"/>
    </row>
    <row r="23723" spans="7:9" x14ac:dyDescent="0.25">
      <c r="G23723"/>
      <c r="I23723" s="112"/>
    </row>
    <row r="23724" spans="7:9" x14ac:dyDescent="0.25">
      <c r="G23724"/>
      <c r="I23724" s="112"/>
    </row>
    <row r="23725" spans="7:9" x14ac:dyDescent="0.25">
      <c r="G23725"/>
      <c r="I23725" s="112"/>
    </row>
    <row r="23726" spans="7:9" x14ac:dyDescent="0.25">
      <c r="G23726"/>
      <c r="I23726" s="112"/>
    </row>
    <row r="23727" spans="7:9" x14ac:dyDescent="0.25">
      <c r="G23727"/>
      <c r="I23727" s="112"/>
    </row>
    <row r="23728" spans="7:9" x14ac:dyDescent="0.25">
      <c r="G23728"/>
      <c r="I23728" s="112"/>
    </row>
    <row r="23729" spans="7:9" x14ac:dyDescent="0.25">
      <c r="G23729"/>
      <c r="I23729" s="112"/>
    </row>
    <row r="23730" spans="7:9" x14ac:dyDescent="0.25">
      <c r="G23730"/>
      <c r="I23730" s="112"/>
    </row>
    <row r="23731" spans="7:9" x14ac:dyDescent="0.25">
      <c r="G23731"/>
      <c r="I23731" s="112"/>
    </row>
    <row r="23732" spans="7:9" x14ac:dyDescent="0.25">
      <c r="G23732"/>
      <c r="I23732" s="112"/>
    </row>
    <row r="23733" spans="7:9" x14ac:dyDescent="0.25">
      <c r="G23733"/>
      <c r="I23733" s="112"/>
    </row>
    <row r="23734" spans="7:9" x14ac:dyDescent="0.25">
      <c r="G23734"/>
      <c r="I23734" s="112"/>
    </row>
    <row r="23735" spans="7:9" x14ac:dyDescent="0.25">
      <c r="G23735"/>
      <c r="I23735" s="112"/>
    </row>
    <row r="23736" spans="7:9" x14ac:dyDescent="0.25">
      <c r="G23736"/>
      <c r="I23736" s="112"/>
    </row>
    <row r="23737" spans="7:9" x14ac:dyDescent="0.25">
      <c r="G23737"/>
      <c r="I23737" s="112"/>
    </row>
    <row r="23738" spans="7:9" x14ac:dyDescent="0.25">
      <c r="G23738"/>
      <c r="I23738" s="112"/>
    </row>
    <row r="23739" spans="7:9" x14ac:dyDescent="0.25">
      <c r="G23739"/>
      <c r="I23739" s="112"/>
    </row>
    <row r="23740" spans="7:9" x14ac:dyDescent="0.25">
      <c r="G23740"/>
      <c r="I23740" s="112"/>
    </row>
    <row r="23741" spans="7:9" x14ac:dyDescent="0.25">
      <c r="G23741"/>
      <c r="I23741" s="112"/>
    </row>
    <row r="23742" spans="7:9" x14ac:dyDescent="0.25">
      <c r="G23742"/>
      <c r="I23742" s="112"/>
    </row>
    <row r="23743" spans="7:9" x14ac:dyDescent="0.25">
      <c r="G23743"/>
      <c r="I23743" s="112"/>
    </row>
    <row r="23744" spans="7:9" x14ac:dyDescent="0.25">
      <c r="G23744"/>
      <c r="I23744" s="112"/>
    </row>
    <row r="23745" spans="7:9" x14ac:dyDescent="0.25">
      <c r="G23745"/>
      <c r="I23745" s="112"/>
    </row>
    <row r="23746" spans="7:9" x14ac:dyDescent="0.25">
      <c r="G23746"/>
      <c r="I23746" s="112"/>
    </row>
    <row r="23747" spans="7:9" x14ac:dyDescent="0.25">
      <c r="G23747"/>
      <c r="I23747" s="112"/>
    </row>
    <row r="23748" spans="7:9" x14ac:dyDescent="0.25">
      <c r="G23748"/>
      <c r="I23748" s="112"/>
    </row>
    <row r="23749" spans="7:9" x14ac:dyDescent="0.25">
      <c r="G23749"/>
      <c r="I23749" s="112"/>
    </row>
    <row r="23750" spans="7:9" x14ac:dyDescent="0.25">
      <c r="G23750"/>
      <c r="I23750" s="112"/>
    </row>
    <row r="23751" spans="7:9" x14ac:dyDescent="0.25">
      <c r="G23751"/>
      <c r="I23751" s="112"/>
    </row>
    <row r="23752" spans="7:9" x14ac:dyDescent="0.25">
      <c r="G23752"/>
      <c r="I23752" s="112"/>
    </row>
    <row r="23753" spans="7:9" x14ac:dyDescent="0.25">
      <c r="G23753"/>
      <c r="I23753" s="112"/>
    </row>
    <row r="23754" spans="7:9" x14ac:dyDescent="0.25">
      <c r="G23754"/>
      <c r="I23754" s="112"/>
    </row>
    <row r="23755" spans="7:9" x14ac:dyDescent="0.25">
      <c r="G23755"/>
      <c r="I23755" s="112"/>
    </row>
    <row r="23756" spans="7:9" x14ac:dyDescent="0.25">
      <c r="G23756"/>
      <c r="I23756" s="112"/>
    </row>
    <row r="23757" spans="7:9" x14ac:dyDescent="0.25">
      <c r="G23757"/>
      <c r="I23757" s="112"/>
    </row>
    <row r="23758" spans="7:9" x14ac:dyDescent="0.25">
      <c r="G23758"/>
      <c r="I23758" s="112"/>
    </row>
    <row r="23759" spans="7:9" x14ac:dyDescent="0.25">
      <c r="G23759"/>
      <c r="I23759" s="112"/>
    </row>
    <row r="23760" spans="7:9" x14ac:dyDescent="0.25">
      <c r="G23760"/>
      <c r="I23760" s="112"/>
    </row>
    <row r="23761" spans="7:9" x14ac:dyDescent="0.25">
      <c r="G23761"/>
      <c r="I23761" s="112"/>
    </row>
    <row r="23762" spans="7:9" x14ac:dyDescent="0.25">
      <c r="G23762"/>
      <c r="I23762" s="112"/>
    </row>
    <row r="23763" spans="7:9" x14ac:dyDescent="0.25">
      <c r="G23763"/>
      <c r="I23763" s="112"/>
    </row>
    <row r="23764" spans="7:9" x14ac:dyDescent="0.25">
      <c r="G23764"/>
      <c r="I23764" s="112"/>
    </row>
    <row r="23765" spans="7:9" x14ac:dyDescent="0.25">
      <c r="G23765"/>
      <c r="I23765" s="112"/>
    </row>
    <row r="23766" spans="7:9" x14ac:dyDescent="0.25">
      <c r="G23766"/>
      <c r="I23766" s="112"/>
    </row>
    <row r="23767" spans="7:9" x14ac:dyDescent="0.25">
      <c r="G23767"/>
      <c r="I23767" s="112"/>
    </row>
    <row r="23768" spans="7:9" x14ac:dyDescent="0.25">
      <c r="G23768"/>
      <c r="I23768" s="112"/>
    </row>
    <row r="23769" spans="7:9" x14ac:dyDescent="0.25">
      <c r="G23769"/>
      <c r="I23769" s="112"/>
    </row>
    <row r="23770" spans="7:9" x14ac:dyDescent="0.25">
      <c r="G23770"/>
      <c r="I23770" s="112"/>
    </row>
    <row r="23771" spans="7:9" x14ac:dyDescent="0.25">
      <c r="G23771"/>
      <c r="I23771" s="112"/>
    </row>
    <row r="23772" spans="7:9" x14ac:dyDescent="0.25">
      <c r="G23772"/>
      <c r="I23772" s="112"/>
    </row>
    <row r="23773" spans="7:9" x14ac:dyDescent="0.25">
      <c r="G23773"/>
      <c r="I23773" s="112"/>
    </row>
    <row r="23774" spans="7:9" x14ac:dyDescent="0.25">
      <c r="G23774"/>
      <c r="I23774" s="112"/>
    </row>
    <row r="23775" spans="7:9" x14ac:dyDescent="0.25">
      <c r="G23775"/>
      <c r="I23775" s="112"/>
    </row>
    <row r="23776" spans="7:9" x14ac:dyDescent="0.25">
      <c r="G23776"/>
      <c r="I23776" s="112"/>
    </row>
    <row r="23777" spans="7:9" x14ac:dyDescent="0.25">
      <c r="G23777"/>
      <c r="I23777" s="112"/>
    </row>
    <row r="23778" spans="7:9" x14ac:dyDescent="0.25">
      <c r="G23778"/>
      <c r="I23778" s="112"/>
    </row>
    <row r="23779" spans="7:9" x14ac:dyDescent="0.25">
      <c r="G23779"/>
      <c r="I23779" s="112"/>
    </row>
    <row r="23780" spans="7:9" x14ac:dyDescent="0.25">
      <c r="G23780"/>
      <c r="I23780" s="112"/>
    </row>
    <row r="23781" spans="7:9" x14ac:dyDescent="0.25">
      <c r="G23781"/>
      <c r="I23781" s="112"/>
    </row>
    <row r="23782" spans="7:9" x14ac:dyDescent="0.25">
      <c r="G23782"/>
      <c r="I23782" s="112"/>
    </row>
    <row r="23783" spans="7:9" x14ac:dyDescent="0.25">
      <c r="G23783"/>
      <c r="I23783" s="112"/>
    </row>
    <row r="23784" spans="7:9" x14ac:dyDescent="0.25">
      <c r="G23784"/>
      <c r="I23784" s="112"/>
    </row>
    <row r="23785" spans="7:9" x14ac:dyDescent="0.25">
      <c r="G23785"/>
      <c r="I23785" s="112"/>
    </row>
    <row r="23786" spans="7:9" x14ac:dyDescent="0.25">
      <c r="G23786"/>
      <c r="I23786" s="112"/>
    </row>
    <row r="23787" spans="7:9" x14ac:dyDescent="0.25">
      <c r="G23787"/>
      <c r="I23787" s="112"/>
    </row>
    <row r="23788" spans="7:9" x14ac:dyDescent="0.25">
      <c r="G23788"/>
      <c r="I23788" s="112"/>
    </row>
    <row r="23789" spans="7:9" x14ac:dyDescent="0.25">
      <c r="G23789"/>
      <c r="I23789" s="112"/>
    </row>
    <row r="23790" spans="7:9" x14ac:dyDescent="0.25">
      <c r="G23790"/>
      <c r="I23790" s="112"/>
    </row>
    <row r="23791" spans="7:9" x14ac:dyDescent="0.25">
      <c r="G23791"/>
      <c r="I23791" s="112"/>
    </row>
    <row r="23792" spans="7:9" x14ac:dyDescent="0.25">
      <c r="G23792"/>
      <c r="I23792" s="112"/>
    </row>
    <row r="23793" spans="7:9" x14ac:dyDescent="0.25">
      <c r="G23793"/>
      <c r="I23793" s="112"/>
    </row>
    <row r="23794" spans="7:9" x14ac:dyDescent="0.25">
      <c r="G23794"/>
      <c r="I23794" s="112"/>
    </row>
    <row r="23795" spans="7:9" x14ac:dyDescent="0.25">
      <c r="G23795"/>
      <c r="I23795" s="112"/>
    </row>
    <row r="23796" spans="7:9" x14ac:dyDescent="0.25">
      <c r="G23796"/>
      <c r="I23796" s="112"/>
    </row>
    <row r="23797" spans="7:9" x14ac:dyDescent="0.25">
      <c r="G23797"/>
      <c r="I23797" s="112"/>
    </row>
    <row r="23798" spans="7:9" x14ac:dyDescent="0.25">
      <c r="G23798"/>
      <c r="I23798" s="112"/>
    </row>
    <row r="23799" spans="7:9" x14ac:dyDescent="0.25">
      <c r="G23799"/>
      <c r="I23799" s="112"/>
    </row>
    <row r="23800" spans="7:9" x14ac:dyDescent="0.25">
      <c r="G23800"/>
      <c r="I23800" s="112"/>
    </row>
    <row r="23801" spans="7:9" x14ac:dyDescent="0.25">
      <c r="G23801"/>
      <c r="I23801" s="112"/>
    </row>
    <row r="23802" spans="7:9" x14ac:dyDescent="0.25">
      <c r="G23802"/>
      <c r="I23802" s="112"/>
    </row>
    <row r="23803" spans="7:9" x14ac:dyDescent="0.25">
      <c r="G23803"/>
      <c r="I23803" s="112"/>
    </row>
    <row r="23804" spans="7:9" x14ac:dyDescent="0.25">
      <c r="G23804"/>
      <c r="I23804" s="112"/>
    </row>
    <row r="23805" spans="7:9" x14ac:dyDescent="0.25">
      <c r="G23805"/>
      <c r="I23805" s="112"/>
    </row>
    <row r="23806" spans="7:9" x14ac:dyDescent="0.25">
      <c r="G23806"/>
      <c r="I23806" s="112"/>
    </row>
    <row r="23807" spans="7:9" x14ac:dyDescent="0.25">
      <c r="G23807"/>
      <c r="I23807" s="112"/>
    </row>
    <row r="23808" spans="7:9" x14ac:dyDescent="0.25">
      <c r="G23808"/>
      <c r="I23808" s="112"/>
    </row>
    <row r="23809" spans="7:9" x14ac:dyDescent="0.25">
      <c r="G23809"/>
      <c r="I23809" s="112"/>
    </row>
    <row r="23810" spans="7:9" x14ac:dyDescent="0.25">
      <c r="G23810"/>
      <c r="I23810" s="112"/>
    </row>
    <row r="23811" spans="7:9" x14ac:dyDescent="0.25">
      <c r="G23811"/>
      <c r="I23811" s="112"/>
    </row>
    <row r="23812" spans="7:9" x14ac:dyDescent="0.25">
      <c r="G23812"/>
      <c r="I23812" s="112"/>
    </row>
    <row r="23813" spans="7:9" x14ac:dyDescent="0.25">
      <c r="G23813"/>
      <c r="I23813" s="112"/>
    </row>
    <row r="23814" spans="7:9" x14ac:dyDescent="0.25">
      <c r="G23814"/>
      <c r="I23814" s="112"/>
    </row>
    <row r="23815" spans="7:9" x14ac:dyDescent="0.25">
      <c r="G23815"/>
      <c r="I23815" s="112"/>
    </row>
    <row r="23816" spans="7:9" x14ac:dyDescent="0.25">
      <c r="G23816"/>
      <c r="I23816" s="112"/>
    </row>
    <row r="23817" spans="7:9" x14ac:dyDescent="0.25">
      <c r="G23817"/>
      <c r="I23817" s="112"/>
    </row>
    <row r="23818" spans="7:9" x14ac:dyDescent="0.25">
      <c r="G23818"/>
      <c r="I23818" s="112"/>
    </row>
    <row r="23819" spans="7:9" x14ac:dyDescent="0.25">
      <c r="G23819"/>
      <c r="I23819" s="112"/>
    </row>
    <row r="23820" spans="7:9" x14ac:dyDescent="0.25">
      <c r="G23820"/>
      <c r="I23820" s="112"/>
    </row>
    <row r="23821" spans="7:9" x14ac:dyDescent="0.25">
      <c r="G23821"/>
      <c r="I23821" s="112"/>
    </row>
    <row r="23822" spans="7:9" x14ac:dyDescent="0.25">
      <c r="G23822"/>
      <c r="I23822" s="112"/>
    </row>
    <row r="23823" spans="7:9" x14ac:dyDescent="0.25">
      <c r="G23823"/>
      <c r="I23823" s="112"/>
    </row>
    <row r="23824" spans="7:9" x14ac:dyDescent="0.25">
      <c r="G23824"/>
      <c r="I23824" s="112"/>
    </row>
    <row r="23825" spans="7:9" x14ac:dyDescent="0.25">
      <c r="G23825"/>
      <c r="I23825" s="112"/>
    </row>
    <row r="23826" spans="7:9" x14ac:dyDescent="0.25">
      <c r="G23826"/>
      <c r="I23826" s="112"/>
    </row>
    <row r="23827" spans="7:9" x14ac:dyDescent="0.25">
      <c r="G23827"/>
      <c r="I23827" s="112"/>
    </row>
    <row r="23828" spans="7:9" x14ac:dyDescent="0.25">
      <c r="G23828"/>
      <c r="I23828" s="112"/>
    </row>
    <row r="23829" spans="7:9" x14ac:dyDescent="0.25">
      <c r="G23829"/>
      <c r="I23829" s="112"/>
    </row>
    <row r="23830" spans="7:9" x14ac:dyDescent="0.25">
      <c r="G23830"/>
      <c r="I23830" s="112"/>
    </row>
    <row r="23831" spans="7:9" x14ac:dyDescent="0.25">
      <c r="G23831"/>
      <c r="I23831" s="112"/>
    </row>
    <row r="23832" spans="7:9" x14ac:dyDescent="0.25">
      <c r="G23832"/>
      <c r="I23832" s="112"/>
    </row>
    <row r="23833" spans="7:9" x14ac:dyDescent="0.25">
      <c r="G23833"/>
      <c r="I23833" s="112"/>
    </row>
    <row r="23834" spans="7:9" x14ac:dyDescent="0.25">
      <c r="G23834"/>
      <c r="I23834" s="112"/>
    </row>
    <row r="23835" spans="7:9" x14ac:dyDescent="0.25">
      <c r="G23835"/>
      <c r="I23835" s="112"/>
    </row>
    <row r="23836" spans="7:9" x14ac:dyDescent="0.25">
      <c r="G23836"/>
      <c r="I23836" s="112"/>
    </row>
    <row r="23837" spans="7:9" x14ac:dyDescent="0.25">
      <c r="G23837"/>
      <c r="I23837" s="112"/>
    </row>
    <row r="23838" spans="7:9" x14ac:dyDescent="0.25">
      <c r="G23838"/>
      <c r="I23838" s="112"/>
    </row>
    <row r="23839" spans="7:9" x14ac:dyDescent="0.25">
      <c r="G23839"/>
      <c r="I23839" s="112"/>
    </row>
    <row r="23840" spans="7:9" x14ac:dyDescent="0.25">
      <c r="G23840"/>
      <c r="I23840" s="112"/>
    </row>
    <row r="23841" spans="7:9" x14ac:dyDescent="0.25">
      <c r="G23841"/>
      <c r="I23841" s="112"/>
    </row>
    <row r="23842" spans="7:9" x14ac:dyDescent="0.25">
      <c r="G23842"/>
      <c r="I23842" s="112"/>
    </row>
    <row r="23843" spans="7:9" x14ac:dyDescent="0.25">
      <c r="G23843"/>
      <c r="I23843" s="112"/>
    </row>
    <row r="23844" spans="7:9" x14ac:dyDescent="0.25">
      <c r="G23844"/>
      <c r="I23844" s="112"/>
    </row>
    <row r="23845" spans="7:9" x14ac:dyDescent="0.25">
      <c r="G23845"/>
      <c r="I23845" s="112"/>
    </row>
    <row r="23846" spans="7:9" x14ac:dyDescent="0.25">
      <c r="G23846"/>
      <c r="I23846" s="112"/>
    </row>
    <row r="23847" spans="7:9" x14ac:dyDescent="0.25">
      <c r="G23847"/>
      <c r="I23847" s="112"/>
    </row>
    <row r="23848" spans="7:9" x14ac:dyDescent="0.25">
      <c r="G23848"/>
      <c r="I23848" s="112"/>
    </row>
    <row r="23849" spans="7:9" x14ac:dyDescent="0.25">
      <c r="G23849"/>
      <c r="I23849" s="112"/>
    </row>
    <row r="23850" spans="7:9" x14ac:dyDescent="0.25">
      <c r="G23850"/>
      <c r="I23850" s="112"/>
    </row>
    <row r="23851" spans="7:9" x14ac:dyDescent="0.25">
      <c r="G23851"/>
      <c r="I23851" s="112"/>
    </row>
    <row r="23852" spans="7:9" x14ac:dyDescent="0.25">
      <c r="G23852"/>
      <c r="I23852" s="112"/>
    </row>
    <row r="23853" spans="7:9" x14ac:dyDescent="0.25">
      <c r="G23853"/>
      <c r="I23853" s="112"/>
    </row>
    <row r="23854" spans="7:9" x14ac:dyDescent="0.25">
      <c r="G23854"/>
      <c r="I23854" s="112"/>
    </row>
    <row r="23855" spans="7:9" x14ac:dyDescent="0.25">
      <c r="G23855"/>
      <c r="I23855" s="112"/>
    </row>
    <row r="23856" spans="7:9" x14ac:dyDescent="0.25">
      <c r="G23856"/>
      <c r="I23856" s="112"/>
    </row>
    <row r="23857" spans="7:9" x14ac:dyDescent="0.25">
      <c r="G23857"/>
      <c r="I23857" s="112"/>
    </row>
    <row r="23858" spans="7:9" x14ac:dyDescent="0.25">
      <c r="G23858"/>
      <c r="I23858" s="112"/>
    </row>
    <row r="23859" spans="7:9" x14ac:dyDescent="0.25">
      <c r="G23859"/>
      <c r="I23859" s="112"/>
    </row>
    <row r="23860" spans="7:9" x14ac:dyDescent="0.25">
      <c r="G23860"/>
      <c r="I23860" s="112"/>
    </row>
    <row r="23861" spans="7:9" x14ac:dyDescent="0.25">
      <c r="G23861"/>
      <c r="I23861" s="112"/>
    </row>
    <row r="23862" spans="7:9" x14ac:dyDescent="0.25">
      <c r="G23862"/>
      <c r="I23862" s="112"/>
    </row>
    <row r="23863" spans="7:9" x14ac:dyDescent="0.25">
      <c r="G23863"/>
      <c r="I23863" s="112"/>
    </row>
    <row r="23864" spans="7:9" x14ac:dyDescent="0.25">
      <c r="G23864"/>
      <c r="I23864" s="112"/>
    </row>
    <row r="23865" spans="7:9" x14ac:dyDescent="0.25">
      <c r="G23865"/>
      <c r="I23865" s="112"/>
    </row>
    <row r="23866" spans="7:9" x14ac:dyDescent="0.25">
      <c r="G23866"/>
      <c r="I23866" s="112"/>
    </row>
    <row r="23867" spans="7:9" x14ac:dyDescent="0.25">
      <c r="G23867"/>
      <c r="I23867" s="112"/>
    </row>
    <row r="23868" spans="7:9" x14ac:dyDescent="0.25">
      <c r="G23868"/>
      <c r="I23868" s="112"/>
    </row>
    <row r="23869" spans="7:9" x14ac:dyDescent="0.25">
      <c r="G23869"/>
      <c r="I23869" s="112"/>
    </row>
    <row r="23870" spans="7:9" x14ac:dyDescent="0.25">
      <c r="G23870"/>
      <c r="I23870" s="112"/>
    </row>
    <row r="23871" spans="7:9" x14ac:dyDescent="0.25">
      <c r="G23871"/>
      <c r="I23871" s="112"/>
    </row>
    <row r="23872" spans="7:9" x14ac:dyDescent="0.25">
      <c r="G23872"/>
      <c r="I23872" s="112"/>
    </row>
    <row r="23873" spans="7:9" x14ac:dyDescent="0.25">
      <c r="G23873"/>
      <c r="I23873" s="112"/>
    </row>
    <row r="23874" spans="7:9" x14ac:dyDescent="0.25">
      <c r="G23874"/>
      <c r="I23874" s="112"/>
    </row>
    <row r="23875" spans="7:9" x14ac:dyDescent="0.25">
      <c r="G23875"/>
      <c r="I23875" s="112"/>
    </row>
    <row r="23876" spans="7:9" x14ac:dyDescent="0.25">
      <c r="G23876"/>
      <c r="I23876" s="112"/>
    </row>
    <row r="23877" spans="7:9" x14ac:dyDescent="0.25">
      <c r="G23877"/>
      <c r="I23877" s="112"/>
    </row>
    <row r="23878" spans="7:9" x14ac:dyDescent="0.25">
      <c r="G23878"/>
      <c r="I23878" s="112"/>
    </row>
    <row r="23879" spans="7:9" x14ac:dyDescent="0.25">
      <c r="G23879"/>
      <c r="I23879" s="112"/>
    </row>
    <row r="23880" spans="7:9" x14ac:dyDescent="0.25">
      <c r="G23880"/>
      <c r="I23880" s="112"/>
    </row>
    <row r="23881" spans="7:9" x14ac:dyDescent="0.25">
      <c r="G23881"/>
      <c r="I23881" s="112"/>
    </row>
    <row r="23882" spans="7:9" x14ac:dyDescent="0.25">
      <c r="G23882"/>
      <c r="I23882" s="112"/>
    </row>
    <row r="23883" spans="7:9" x14ac:dyDescent="0.25">
      <c r="G23883"/>
      <c r="I23883" s="112"/>
    </row>
    <row r="23884" spans="7:9" x14ac:dyDescent="0.25">
      <c r="G23884"/>
      <c r="I23884" s="112"/>
    </row>
    <row r="23885" spans="7:9" x14ac:dyDescent="0.25">
      <c r="G23885"/>
      <c r="I23885" s="112"/>
    </row>
    <row r="23886" spans="7:9" x14ac:dyDescent="0.25">
      <c r="G23886"/>
      <c r="I23886" s="112"/>
    </row>
    <row r="23887" spans="7:9" x14ac:dyDescent="0.25">
      <c r="G23887"/>
      <c r="I23887" s="112"/>
    </row>
    <row r="23888" spans="7:9" x14ac:dyDescent="0.25">
      <c r="G23888"/>
      <c r="I23888" s="112"/>
    </row>
    <row r="23889" spans="7:9" x14ac:dyDescent="0.25">
      <c r="G23889"/>
      <c r="I23889" s="112"/>
    </row>
    <row r="23890" spans="7:9" x14ac:dyDescent="0.25">
      <c r="G23890"/>
      <c r="I23890" s="112"/>
    </row>
    <row r="23891" spans="7:9" x14ac:dyDescent="0.25">
      <c r="G23891"/>
      <c r="I23891" s="112"/>
    </row>
    <row r="23892" spans="7:9" x14ac:dyDescent="0.25">
      <c r="G23892"/>
      <c r="I23892" s="112"/>
    </row>
    <row r="23893" spans="7:9" x14ac:dyDescent="0.25">
      <c r="G23893"/>
      <c r="I23893" s="112"/>
    </row>
    <row r="23894" spans="7:9" x14ac:dyDescent="0.25">
      <c r="G23894"/>
      <c r="I23894" s="112"/>
    </row>
    <row r="23895" spans="7:9" x14ac:dyDescent="0.25">
      <c r="G23895"/>
      <c r="I23895" s="112"/>
    </row>
    <row r="23896" spans="7:9" x14ac:dyDescent="0.25">
      <c r="G23896"/>
      <c r="I23896" s="112"/>
    </row>
    <row r="23897" spans="7:9" x14ac:dyDescent="0.25">
      <c r="G23897"/>
      <c r="I23897" s="112"/>
    </row>
    <row r="23898" spans="7:9" x14ac:dyDescent="0.25">
      <c r="G23898"/>
      <c r="I23898" s="112"/>
    </row>
    <row r="23899" spans="7:9" x14ac:dyDescent="0.25">
      <c r="G23899"/>
      <c r="I23899" s="112"/>
    </row>
    <row r="23900" spans="7:9" x14ac:dyDescent="0.25">
      <c r="G23900"/>
      <c r="I23900" s="112"/>
    </row>
    <row r="23901" spans="7:9" x14ac:dyDescent="0.25">
      <c r="G23901"/>
      <c r="I23901" s="112"/>
    </row>
    <row r="23902" spans="7:9" x14ac:dyDescent="0.25">
      <c r="G23902"/>
      <c r="I23902" s="112"/>
    </row>
    <row r="23903" spans="7:9" x14ac:dyDescent="0.25">
      <c r="G23903"/>
      <c r="I23903" s="112"/>
    </row>
    <row r="23904" spans="7:9" x14ac:dyDescent="0.25">
      <c r="G23904"/>
      <c r="I23904" s="112"/>
    </row>
    <row r="23905" spans="7:9" x14ac:dyDescent="0.25">
      <c r="G23905"/>
      <c r="I23905" s="112"/>
    </row>
    <row r="23906" spans="7:9" x14ac:dyDescent="0.25">
      <c r="G23906"/>
      <c r="I23906" s="112"/>
    </row>
    <row r="23907" spans="7:9" x14ac:dyDescent="0.25">
      <c r="G23907"/>
      <c r="I23907" s="112"/>
    </row>
    <row r="23908" spans="7:9" x14ac:dyDescent="0.25">
      <c r="G23908"/>
      <c r="I23908" s="112"/>
    </row>
    <row r="23909" spans="7:9" x14ac:dyDescent="0.25">
      <c r="G23909"/>
      <c r="I23909" s="112"/>
    </row>
    <row r="23910" spans="7:9" x14ac:dyDescent="0.25">
      <c r="G23910"/>
      <c r="I23910" s="112"/>
    </row>
    <row r="23911" spans="7:9" x14ac:dyDescent="0.25">
      <c r="G23911"/>
      <c r="I23911" s="112"/>
    </row>
    <row r="23912" spans="7:9" x14ac:dyDescent="0.25">
      <c r="G23912"/>
      <c r="I23912" s="112"/>
    </row>
    <row r="23913" spans="7:9" x14ac:dyDescent="0.25">
      <c r="G23913"/>
      <c r="I23913" s="112"/>
    </row>
    <row r="23914" spans="7:9" x14ac:dyDescent="0.25">
      <c r="G23914"/>
      <c r="I23914" s="112"/>
    </row>
    <row r="23915" spans="7:9" x14ac:dyDescent="0.25">
      <c r="G23915"/>
      <c r="I23915" s="112"/>
    </row>
    <row r="23916" spans="7:9" x14ac:dyDescent="0.25">
      <c r="G23916"/>
      <c r="I23916" s="112"/>
    </row>
    <row r="23917" spans="7:9" x14ac:dyDescent="0.25">
      <c r="G23917"/>
      <c r="I23917" s="112"/>
    </row>
    <row r="23918" spans="7:9" x14ac:dyDescent="0.25">
      <c r="G23918"/>
      <c r="I23918" s="112"/>
    </row>
    <row r="23919" spans="7:9" x14ac:dyDescent="0.25">
      <c r="G23919"/>
      <c r="I23919" s="112"/>
    </row>
    <row r="23920" spans="7:9" x14ac:dyDescent="0.25">
      <c r="G23920"/>
      <c r="I23920" s="112"/>
    </row>
    <row r="23921" spans="7:9" x14ac:dyDescent="0.25">
      <c r="G23921"/>
      <c r="I23921" s="112"/>
    </row>
    <row r="23922" spans="7:9" x14ac:dyDescent="0.25">
      <c r="G23922"/>
      <c r="I23922" s="112"/>
    </row>
    <row r="23923" spans="7:9" x14ac:dyDescent="0.25">
      <c r="G23923"/>
      <c r="I23923" s="112"/>
    </row>
    <row r="23924" spans="7:9" x14ac:dyDescent="0.25">
      <c r="G23924"/>
      <c r="I23924" s="112"/>
    </row>
    <row r="23925" spans="7:9" x14ac:dyDescent="0.25">
      <c r="G23925"/>
      <c r="I23925" s="112"/>
    </row>
    <row r="23926" spans="7:9" x14ac:dyDescent="0.25">
      <c r="G23926"/>
      <c r="I23926" s="112"/>
    </row>
    <row r="23927" spans="7:9" x14ac:dyDescent="0.25">
      <c r="G23927"/>
      <c r="I23927" s="112"/>
    </row>
    <row r="23928" spans="7:9" x14ac:dyDescent="0.25">
      <c r="G23928"/>
      <c r="I23928" s="112"/>
    </row>
    <row r="23929" spans="7:9" x14ac:dyDescent="0.25">
      <c r="G23929"/>
      <c r="I23929" s="112"/>
    </row>
    <row r="23930" spans="7:9" x14ac:dyDescent="0.25">
      <c r="G23930"/>
      <c r="I23930" s="112"/>
    </row>
    <row r="23931" spans="7:9" x14ac:dyDescent="0.25">
      <c r="G23931"/>
      <c r="I23931" s="112"/>
    </row>
    <row r="23932" spans="7:9" x14ac:dyDescent="0.25">
      <c r="G23932"/>
      <c r="I23932" s="112"/>
    </row>
    <row r="23933" spans="7:9" x14ac:dyDescent="0.25">
      <c r="G23933"/>
      <c r="I23933" s="112"/>
    </row>
    <row r="23934" spans="7:9" x14ac:dyDescent="0.25">
      <c r="G23934"/>
      <c r="I23934" s="112"/>
    </row>
    <row r="23935" spans="7:9" x14ac:dyDescent="0.25">
      <c r="G23935"/>
      <c r="I23935" s="112"/>
    </row>
    <row r="23936" spans="7:9" x14ac:dyDescent="0.25">
      <c r="G23936"/>
      <c r="I23936" s="112"/>
    </row>
    <row r="23937" spans="7:9" x14ac:dyDescent="0.25">
      <c r="G23937"/>
      <c r="I23937" s="112"/>
    </row>
    <row r="23938" spans="7:9" x14ac:dyDescent="0.25">
      <c r="G23938"/>
      <c r="I23938" s="112"/>
    </row>
    <row r="23939" spans="7:9" x14ac:dyDescent="0.25">
      <c r="G23939"/>
      <c r="I23939" s="112"/>
    </row>
    <row r="23940" spans="7:9" x14ac:dyDescent="0.25">
      <c r="G23940"/>
      <c r="I23940" s="112"/>
    </row>
    <row r="23941" spans="7:9" x14ac:dyDescent="0.25">
      <c r="G23941"/>
      <c r="I23941" s="112"/>
    </row>
    <row r="23942" spans="7:9" x14ac:dyDescent="0.25">
      <c r="G23942"/>
      <c r="I23942" s="112"/>
    </row>
    <row r="23943" spans="7:9" x14ac:dyDescent="0.25">
      <c r="G23943"/>
      <c r="I23943" s="112"/>
    </row>
    <row r="23944" spans="7:9" x14ac:dyDescent="0.25">
      <c r="G23944"/>
      <c r="I23944" s="112"/>
    </row>
    <row r="23945" spans="7:9" x14ac:dyDescent="0.25">
      <c r="G23945"/>
      <c r="I23945" s="112"/>
    </row>
    <row r="23946" spans="7:9" x14ac:dyDescent="0.25">
      <c r="G23946"/>
      <c r="I23946" s="112"/>
    </row>
    <row r="23947" spans="7:9" x14ac:dyDescent="0.25">
      <c r="G23947"/>
      <c r="I23947" s="112"/>
    </row>
    <row r="23948" spans="7:9" x14ac:dyDescent="0.25">
      <c r="G23948"/>
      <c r="I23948" s="112"/>
    </row>
    <row r="23949" spans="7:9" x14ac:dyDescent="0.25">
      <c r="G23949"/>
      <c r="I23949" s="112"/>
    </row>
    <row r="23950" spans="7:9" x14ac:dyDescent="0.25">
      <c r="G23950"/>
      <c r="I23950" s="112"/>
    </row>
    <row r="23951" spans="7:9" x14ac:dyDescent="0.25">
      <c r="G23951"/>
      <c r="I23951" s="112"/>
    </row>
    <row r="23952" spans="7:9" x14ac:dyDescent="0.25">
      <c r="G23952"/>
      <c r="I23952" s="112"/>
    </row>
    <row r="23953" spans="7:9" x14ac:dyDescent="0.25">
      <c r="G23953"/>
      <c r="I23953" s="112"/>
    </row>
    <row r="23954" spans="7:9" x14ac:dyDescent="0.25">
      <c r="G23954"/>
      <c r="I23954" s="112"/>
    </row>
    <row r="23955" spans="7:9" x14ac:dyDescent="0.25">
      <c r="G23955"/>
      <c r="I23955" s="112"/>
    </row>
    <row r="23956" spans="7:9" x14ac:dyDescent="0.25">
      <c r="G23956"/>
      <c r="I23956" s="112"/>
    </row>
    <row r="23957" spans="7:9" x14ac:dyDescent="0.25">
      <c r="G23957"/>
      <c r="I23957" s="112"/>
    </row>
    <row r="23958" spans="7:9" x14ac:dyDescent="0.25">
      <c r="G23958"/>
      <c r="I23958" s="112"/>
    </row>
    <row r="23959" spans="7:9" x14ac:dyDescent="0.25">
      <c r="G23959"/>
      <c r="I23959" s="112"/>
    </row>
    <row r="23960" spans="7:9" x14ac:dyDescent="0.25">
      <c r="G23960"/>
      <c r="I23960" s="112"/>
    </row>
    <row r="23961" spans="7:9" x14ac:dyDescent="0.25">
      <c r="G23961"/>
      <c r="I23961" s="112"/>
    </row>
    <row r="23962" spans="7:9" x14ac:dyDescent="0.25">
      <c r="G23962"/>
      <c r="I23962" s="112"/>
    </row>
    <row r="23963" spans="7:9" x14ac:dyDescent="0.25">
      <c r="G23963"/>
      <c r="I23963" s="112"/>
    </row>
    <row r="23964" spans="7:9" x14ac:dyDescent="0.25">
      <c r="G23964"/>
      <c r="I23964" s="112"/>
    </row>
    <row r="23965" spans="7:9" x14ac:dyDescent="0.25">
      <c r="G23965"/>
      <c r="I23965" s="112"/>
    </row>
    <row r="23966" spans="7:9" x14ac:dyDescent="0.25">
      <c r="G23966"/>
      <c r="I23966" s="112"/>
    </row>
    <row r="23967" spans="7:9" x14ac:dyDescent="0.25">
      <c r="G23967"/>
      <c r="I23967" s="112"/>
    </row>
    <row r="23968" spans="7:9" x14ac:dyDescent="0.25">
      <c r="G23968"/>
      <c r="I23968" s="112"/>
    </row>
    <row r="23969" spans="7:9" x14ac:dyDescent="0.25">
      <c r="G23969"/>
      <c r="I23969" s="112"/>
    </row>
    <row r="23970" spans="7:9" x14ac:dyDescent="0.25">
      <c r="G23970"/>
      <c r="I23970" s="112"/>
    </row>
    <row r="23971" spans="7:9" x14ac:dyDescent="0.25">
      <c r="G23971"/>
      <c r="I23971" s="112"/>
    </row>
    <row r="23972" spans="7:9" x14ac:dyDescent="0.25">
      <c r="G23972"/>
      <c r="I23972" s="112"/>
    </row>
    <row r="23973" spans="7:9" x14ac:dyDescent="0.25">
      <c r="G23973"/>
      <c r="I23973" s="112"/>
    </row>
    <row r="23974" spans="7:9" x14ac:dyDescent="0.25">
      <c r="G23974"/>
      <c r="I23974" s="112"/>
    </row>
    <row r="23975" spans="7:9" x14ac:dyDescent="0.25">
      <c r="G23975"/>
      <c r="I23975" s="112"/>
    </row>
    <row r="23976" spans="7:9" x14ac:dyDescent="0.25">
      <c r="G23976"/>
      <c r="I23976" s="112"/>
    </row>
    <row r="23977" spans="7:9" x14ac:dyDescent="0.25">
      <c r="G23977"/>
      <c r="I23977" s="112"/>
    </row>
    <row r="23978" spans="7:9" x14ac:dyDescent="0.25">
      <c r="G23978"/>
      <c r="I23978" s="112"/>
    </row>
    <row r="23979" spans="7:9" x14ac:dyDescent="0.25">
      <c r="G23979"/>
      <c r="I23979" s="112"/>
    </row>
    <row r="23980" spans="7:9" x14ac:dyDescent="0.25">
      <c r="G23980"/>
      <c r="I23980" s="112"/>
    </row>
    <row r="23981" spans="7:9" x14ac:dyDescent="0.25">
      <c r="G23981"/>
      <c r="I23981" s="112"/>
    </row>
    <row r="23982" spans="7:9" x14ac:dyDescent="0.25">
      <c r="G23982"/>
      <c r="I23982" s="112"/>
    </row>
    <row r="23983" spans="7:9" x14ac:dyDescent="0.25">
      <c r="G23983"/>
      <c r="I23983" s="112"/>
    </row>
    <row r="23984" spans="7:9" x14ac:dyDescent="0.25">
      <c r="G23984"/>
      <c r="I23984" s="112"/>
    </row>
    <row r="23985" spans="7:9" x14ac:dyDescent="0.25">
      <c r="G23985"/>
      <c r="I23985" s="112"/>
    </row>
    <row r="23986" spans="7:9" x14ac:dyDescent="0.25">
      <c r="G23986"/>
      <c r="I23986" s="112"/>
    </row>
    <row r="23987" spans="7:9" x14ac:dyDescent="0.25">
      <c r="G23987"/>
      <c r="I23987" s="112"/>
    </row>
    <row r="23988" spans="7:9" x14ac:dyDescent="0.25">
      <c r="G23988"/>
      <c r="I23988" s="112"/>
    </row>
    <row r="23989" spans="7:9" x14ac:dyDescent="0.25">
      <c r="G23989"/>
      <c r="I23989" s="112"/>
    </row>
    <row r="23990" spans="7:9" x14ac:dyDescent="0.25">
      <c r="G23990"/>
      <c r="I23990" s="112"/>
    </row>
    <row r="23991" spans="7:9" x14ac:dyDescent="0.25">
      <c r="G23991"/>
      <c r="I23991" s="112"/>
    </row>
    <row r="23992" spans="7:9" x14ac:dyDescent="0.25">
      <c r="G23992"/>
      <c r="I23992" s="112"/>
    </row>
    <row r="23993" spans="7:9" x14ac:dyDescent="0.25">
      <c r="G23993"/>
      <c r="I23993" s="112"/>
    </row>
    <row r="23994" spans="7:9" x14ac:dyDescent="0.25">
      <c r="G23994"/>
      <c r="I23994" s="112"/>
    </row>
    <row r="23995" spans="7:9" x14ac:dyDescent="0.25">
      <c r="G23995"/>
      <c r="I23995" s="112"/>
    </row>
    <row r="23996" spans="7:9" x14ac:dyDescent="0.25">
      <c r="G23996"/>
      <c r="I23996" s="112"/>
    </row>
    <row r="23997" spans="7:9" x14ac:dyDescent="0.25">
      <c r="G23997"/>
      <c r="I23997" s="112"/>
    </row>
    <row r="23998" spans="7:9" x14ac:dyDescent="0.25">
      <c r="G23998"/>
      <c r="I23998" s="112"/>
    </row>
    <row r="23999" spans="7:9" x14ac:dyDescent="0.25">
      <c r="G23999"/>
      <c r="I23999" s="112"/>
    </row>
    <row r="24000" spans="7:9" x14ac:dyDescent="0.25">
      <c r="G24000"/>
      <c r="I24000" s="112"/>
    </row>
    <row r="24001" spans="7:9" x14ac:dyDescent="0.25">
      <c r="G24001"/>
      <c r="I24001" s="112"/>
    </row>
    <row r="24002" spans="7:9" x14ac:dyDescent="0.25">
      <c r="G24002"/>
      <c r="I24002" s="112"/>
    </row>
    <row r="24003" spans="7:9" x14ac:dyDescent="0.25">
      <c r="G24003"/>
      <c r="I24003" s="112"/>
    </row>
    <row r="24004" spans="7:9" x14ac:dyDescent="0.25">
      <c r="G24004"/>
      <c r="I24004" s="112"/>
    </row>
    <row r="24005" spans="7:9" x14ac:dyDescent="0.25">
      <c r="G24005"/>
      <c r="I24005" s="112"/>
    </row>
    <row r="24006" spans="7:9" x14ac:dyDescent="0.25">
      <c r="G24006"/>
      <c r="I24006" s="112"/>
    </row>
    <row r="24007" spans="7:9" x14ac:dyDescent="0.25">
      <c r="G24007"/>
      <c r="I24007" s="112"/>
    </row>
    <row r="24008" spans="7:9" x14ac:dyDescent="0.25">
      <c r="G24008"/>
      <c r="I24008" s="112"/>
    </row>
    <row r="24009" spans="7:9" x14ac:dyDescent="0.25">
      <c r="G24009"/>
      <c r="I24009" s="112"/>
    </row>
    <row r="24010" spans="7:9" x14ac:dyDescent="0.25">
      <c r="G24010"/>
      <c r="I24010" s="112"/>
    </row>
    <row r="24011" spans="7:9" x14ac:dyDescent="0.25">
      <c r="G24011"/>
      <c r="I24011" s="112"/>
    </row>
    <row r="24012" spans="7:9" x14ac:dyDescent="0.25">
      <c r="G24012"/>
      <c r="I24012" s="112"/>
    </row>
    <row r="24013" spans="7:9" x14ac:dyDescent="0.25">
      <c r="G24013"/>
      <c r="I24013" s="112"/>
    </row>
    <row r="24014" spans="7:9" x14ac:dyDescent="0.25">
      <c r="G24014"/>
      <c r="I24014" s="112"/>
    </row>
    <row r="24015" spans="7:9" x14ac:dyDescent="0.25">
      <c r="G24015"/>
      <c r="I24015" s="112"/>
    </row>
    <row r="24016" spans="7:9" x14ac:dyDescent="0.25">
      <c r="G24016"/>
      <c r="I24016" s="112"/>
    </row>
    <row r="24017" spans="7:9" x14ac:dyDescent="0.25">
      <c r="G24017"/>
      <c r="I24017" s="112"/>
    </row>
    <row r="24018" spans="7:9" x14ac:dyDescent="0.25">
      <c r="G24018"/>
      <c r="I24018" s="112"/>
    </row>
    <row r="24019" spans="7:9" x14ac:dyDescent="0.25">
      <c r="G24019"/>
      <c r="I24019" s="112"/>
    </row>
    <row r="24020" spans="7:9" x14ac:dyDescent="0.25">
      <c r="G24020"/>
      <c r="I24020" s="112"/>
    </row>
    <row r="24021" spans="7:9" x14ac:dyDescent="0.25">
      <c r="G24021"/>
      <c r="I24021" s="112"/>
    </row>
    <row r="24022" spans="7:9" x14ac:dyDescent="0.25">
      <c r="G24022"/>
      <c r="I24022" s="112"/>
    </row>
    <row r="24023" spans="7:9" x14ac:dyDescent="0.25">
      <c r="G24023"/>
      <c r="I24023" s="112"/>
    </row>
    <row r="24024" spans="7:9" x14ac:dyDescent="0.25">
      <c r="G24024"/>
      <c r="I24024" s="112"/>
    </row>
    <row r="24025" spans="7:9" x14ac:dyDescent="0.25">
      <c r="G24025"/>
      <c r="I24025" s="112"/>
    </row>
    <row r="24026" spans="7:9" x14ac:dyDescent="0.25">
      <c r="G24026"/>
      <c r="I24026" s="112"/>
    </row>
    <row r="24027" spans="7:9" x14ac:dyDescent="0.25">
      <c r="G24027"/>
      <c r="I24027" s="112"/>
    </row>
    <row r="24028" spans="7:9" x14ac:dyDescent="0.25">
      <c r="G24028"/>
      <c r="I24028" s="112"/>
    </row>
    <row r="24029" spans="7:9" x14ac:dyDescent="0.25">
      <c r="G24029"/>
      <c r="I24029" s="112"/>
    </row>
    <row r="24030" spans="7:9" x14ac:dyDescent="0.25">
      <c r="G24030"/>
      <c r="I24030" s="112"/>
    </row>
    <row r="24031" spans="7:9" x14ac:dyDescent="0.25">
      <c r="G24031"/>
      <c r="I24031" s="112"/>
    </row>
    <row r="24032" spans="7:9" x14ac:dyDescent="0.25">
      <c r="G24032"/>
      <c r="I24032" s="112"/>
    </row>
    <row r="24033" spans="7:9" x14ac:dyDescent="0.25">
      <c r="G24033"/>
      <c r="I24033" s="112"/>
    </row>
    <row r="24034" spans="7:9" x14ac:dyDescent="0.25">
      <c r="G24034"/>
      <c r="I24034" s="112"/>
    </row>
    <row r="24035" spans="7:9" x14ac:dyDescent="0.25">
      <c r="G24035"/>
      <c r="I24035" s="112"/>
    </row>
    <row r="24036" spans="7:9" x14ac:dyDescent="0.25">
      <c r="G24036"/>
      <c r="I24036" s="112"/>
    </row>
    <row r="24037" spans="7:9" x14ac:dyDescent="0.25">
      <c r="G24037"/>
      <c r="I24037" s="112"/>
    </row>
    <row r="24038" spans="7:9" x14ac:dyDescent="0.25">
      <c r="G24038"/>
      <c r="I24038" s="112"/>
    </row>
    <row r="24039" spans="7:9" x14ac:dyDescent="0.25">
      <c r="G24039"/>
      <c r="I24039" s="112"/>
    </row>
    <row r="24040" spans="7:9" x14ac:dyDescent="0.25">
      <c r="G24040"/>
      <c r="I24040" s="112"/>
    </row>
    <row r="24041" spans="7:9" x14ac:dyDescent="0.25">
      <c r="G24041"/>
      <c r="I24041" s="112"/>
    </row>
    <row r="24042" spans="7:9" x14ac:dyDescent="0.25">
      <c r="G24042"/>
      <c r="I24042" s="112"/>
    </row>
    <row r="24043" spans="7:9" x14ac:dyDescent="0.25">
      <c r="G24043"/>
      <c r="I24043" s="112"/>
    </row>
    <row r="24044" spans="7:9" x14ac:dyDescent="0.25">
      <c r="G24044"/>
      <c r="I24044" s="112"/>
    </row>
    <row r="24045" spans="7:9" x14ac:dyDescent="0.25">
      <c r="G24045"/>
      <c r="I24045" s="112"/>
    </row>
    <row r="24046" spans="7:9" x14ac:dyDescent="0.25">
      <c r="G24046"/>
      <c r="I24046" s="112"/>
    </row>
    <row r="24047" spans="7:9" x14ac:dyDescent="0.25">
      <c r="G24047"/>
      <c r="I24047" s="112"/>
    </row>
    <row r="24048" spans="7:9" x14ac:dyDescent="0.25">
      <c r="G24048"/>
      <c r="I24048" s="112"/>
    </row>
    <row r="24049" spans="7:9" x14ac:dyDescent="0.25">
      <c r="G24049"/>
      <c r="I24049" s="112"/>
    </row>
    <row r="24050" spans="7:9" x14ac:dyDescent="0.25">
      <c r="G24050"/>
      <c r="I24050" s="112"/>
    </row>
    <row r="24051" spans="7:9" x14ac:dyDescent="0.25">
      <c r="G24051"/>
      <c r="I24051" s="112"/>
    </row>
    <row r="24052" spans="7:9" x14ac:dyDescent="0.25">
      <c r="G24052"/>
      <c r="I24052" s="112"/>
    </row>
    <row r="24053" spans="7:9" x14ac:dyDescent="0.25">
      <c r="G24053"/>
      <c r="I24053" s="112"/>
    </row>
    <row r="24054" spans="7:9" x14ac:dyDescent="0.25">
      <c r="G24054"/>
      <c r="I24054" s="112"/>
    </row>
    <row r="24055" spans="7:9" x14ac:dyDescent="0.25">
      <c r="G24055"/>
      <c r="I24055" s="112"/>
    </row>
    <row r="24056" spans="7:9" x14ac:dyDescent="0.25">
      <c r="G24056"/>
      <c r="I24056" s="112"/>
    </row>
    <row r="24057" spans="7:9" x14ac:dyDescent="0.25">
      <c r="G24057"/>
      <c r="I24057" s="112"/>
    </row>
    <row r="24058" spans="7:9" x14ac:dyDescent="0.25">
      <c r="G24058"/>
      <c r="I24058" s="112"/>
    </row>
    <row r="24059" spans="7:9" x14ac:dyDescent="0.25">
      <c r="G24059"/>
      <c r="I24059" s="112"/>
    </row>
    <row r="24060" spans="7:9" x14ac:dyDescent="0.25">
      <c r="G24060"/>
      <c r="I24060" s="112"/>
    </row>
    <row r="24061" spans="7:9" x14ac:dyDescent="0.25">
      <c r="G24061"/>
      <c r="I24061" s="112"/>
    </row>
    <row r="24062" spans="7:9" x14ac:dyDescent="0.25">
      <c r="G24062"/>
      <c r="I24062" s="112"/>
    </row>
    <row r="24063" spans="7:9" x14ac:dyDescent="0.25">
      <c r="G24063"/>
      <c r="I24063" s="112"/>
    </row>
    <row r="24064" spans="7:9" x14ac:dyDescent="0.25">
      <c r="G24064"/>
      <c r="I24064" s="112"/>
    </row>
    <row r="24065" spans="7:9" x14ac:dyDescent="0.25">
      <c r="G24065"/>
      <c r="I24065" s="112"/>
    </row>
    <row r="24066" spans="7:9" x14ac:dyDescent="0.25">
      <c r="G24066"/>
      <c r="I24066" s="112"/>
    </row>
    <row r="24067" spans="7:9" x14ac:dyDescent="0.25">
      <c r="G24067"/>
      <c r="I24067" s="112"/>
    </row>
    <row r="24068" spans="7:9" x14ac:dyDescent="0.25">
      <c r="G24068"/>
      <c r="I24068" s="112"/>
    </row>
    <row r="24069" spans="7:9" x14ac:dyDescent="0.25">
      <c r="G24069"/>
      <c r="I24069" s="112"/>
    </row>
    <row r="24070" spans="7:9" x14ac:dyDescent="0.25">
      <c r="G24070"/>
      <c r="I24070" s="112"/>
    </row>
    <row r="24071" spans="7:9" x14ac:dyDescent="0.25">
      <c r="G24071"/>
      <c r="I24071" s="112"/>
    </row>
    <row r="24072" spans="7:9" x14ac:dyDescent="0.25">
      <c r="G24072"/>
      <c r="I24072" s="112"/>
    </row>
    <row r="24073" spans="7:9" x14ac:dyDescent="0.25">
      <c r="G24073"/>
      <c r="I24073" s="112"/>
    </row>
    <row r="24074" spans="7:9" x14ac:dyDescent="0.25">
      <c r="G24074"/>
      <c r="I24074" s="112"/>
    </row>
    <row r="24075" spans="7:9" x14ac:dyDescent="0.25">
      <c r="G24075"/>
      <c r="I24075" s="112"/>
    </row>
    <row r="24076" spans="7:9" x14ac:dyDescent="0.25">
      <c r="G24076"/>
      <c r="I24076" s="112"/>
    </row>
    <row r="24077" spans="7:9" x14ac:dyDescent="0.25">
      <c r="G24077"/>
      <c r="I24077" s="112"/>
    </row>
    <row r="24078" spans="7:9" x14ac:dyDescent="0.25">
      <c r="G24078"/>
      <c r="I24078" s="112"/>
    </row>
    <row r="24079" spans="7:9" x14ac:dyDescent="0.25">
      <c r="G24079"/>
      <c r="I24079" s="112"/>
    </row>
    <row r="24080" spans="7:9" x14ac:dyDescent="0.25">
      <c r="G24080"/>
      <c r="I24080" s="112"/>
    </row>
    <row r="24081" spans="7:9" x14ac:dyDescent="0.25">
      <c r="G24081"/>
      <c r="I24081" s="112"/>
    </row>
    <row r="24082" spans="7:9" x14ac:dyDescent="0.25">
      <c r="G24082"/>
      <c r="I24082" s="112"/>
    </row>
    <row r="24083" spans="7:9" x14ac:dyDescent="0.25">
      <c r="G24083"/>
      <c r="I24083" s="112"/>
    </row>
    <row r="24084" spans="7:9" x14ac:dyDescent="0.25">
      <c r="G24084"/>
      <c r="I24084" s="112"/>
    </row>
    <row r="24085" spans="7:9" x14ac:dyDescent="0.25">
      <c r="G24085"/>
      <c r="I24085" s="112"/>
    </row>
    <row r="24086" spans="7:9" x14ac:dyDescent="0.25">
      <c r="G24086"/>
      <c r="I24086" s="112"/>
    </row>
    <row r="24087" spans="7:9" x14ac:dyDescent="0.25">
      <c r="G24087"/>
      <c r="I24087" s="112"/>
    </row>
    <row r="24088" spans="7:9" x14ac:dyDescent="0.25">
      <c r="G24088"/>
      <c r="I24088" s="112"/>
    </row>
    <row r="24089" spans="7:9" x14ac:dyDescent="0.25">
      <c r="G24089"/>
      <c r="I24089" s="112"/>
    </row>
    <row r="24090" spans="7:9" x14ac:dyDescent="0.25">
      <c r="G24090"/>
      <c r="I24090" s="112"/>
    </row>
    <row r="24091" spans="7:9" x14ac:dyDescent="0.25">
      <c r="G24091"/>
      <c r="I24091" s="112"/>
    </row>
    <row r="24092" spans="7:9" x14ac:dyDescent="0.25">
      <c r="G24092"/>
      <c r="I24092" s="112"/>
    </row>
    <row r="24093" spans="7:9" x14ac:dyDescent="0.25">
      <c r="G24093"/>
      <c r="I24093" s="112"/>
    </row>
    <row r="24094" spans="7:9" x14ac:dyDescent="0.25">
      <c r="G24094"/>
      <c r="I24094" s="112"/>
    </row>
    <row r="24095" spans="7:9" x14ac:dyDescent="0.25">
      <c r="G24095"/>
      <c r="I24095" s="112"/>
    </row>
    <row r="24096" spans="7:9" x14ac:dyDescent="0.25">
      <c r="G24096"/>
      <c r="I24096" s="112"/>
    </row>
    <row r="24097" spans="7:9" x14ac:dyDescent="0.25">
      <c r="G24097"/>
      <c r="I24097" s="112"/>
    </row>
    <row r="24098" spans="7:9" x14ac:dyDescent="0.25">
      <c r="G24098"/>
      <c r="I24098" s="112"/>
    </row>
    <row r="24099" spans="7:9" x14ac:dyDescent="0.25">
      <c r="G24099"/>
      <c r="I24099" s="112"/>
    </row>
    <row r="24100" spans="7:9" x14ac:dyDescent="0.25">
      <c r="G24100"/>
      <c r="I24100" s="112"/>
    </row>
    <row r="24101" spans="7:9" x14ac:dyDescent="0.25">
      <c r="G24101"/>
      <c r="I24101" s="112"/>
    </row>
    <row r="24102" spans="7:9" x14ac:dyDescent="0.25">
      <c r="G24102"/>
      <c r="I24102" s="112"/>
    </row>
    <row r="24103" spans="7:9" x14ac:dyDescent="0.25">
      <c r="G24103"/>
      <c r="I24103" s="112"/>
    </row>
    <row r="24104" spans="7:9" x14ac:dyDescent="0.25">
      <c r="G24104"/>
      <c r="I24104" s="112"/>
    </row>
    <row r="24105" spans="7:9" x14ac:dyDescent="0.25">
      <c r="G24105"/>
      <c r="I24105" s="112"/>
    </row>
    <row r="24106" spans="7:9" x14ac:dyDescent="0.25">
      <c r="G24106"/>
      <c r="I24106" s="112"/>
    </row>
    <row r="24107" spans="7:9" x14ac:dyDescent="0.25">
      <c r="G24107"/>
      <c r="I24107" s="112"/>
    </row>
    <row r="24108" spans="7:9" x14ac:dyDescent="0.25">
      <c r="G24108"/>
      <c r="I24108" s="112"/>
    </row>
    <row r="24109" spans="7:9" x14ac:dyDescent="0.25">
      <c r="G24109"/>
      <c r="I24109" s="112"/>
    </row>
    <row r="24110" spans="7:9" x14ac:dyDescent="0.25">
      <c r="G24110"/>
      <c r="I24110" s="112"/>
    </row>
    <row r="24111" spans="7:9" x14ac:dyDescent="0.25">
      <c r="G24111"/>
      <c r="I24111" s="112"/>
    </row>
    <row r="24112" spans="7:9" x14ac:dyDescent="0.25">
      <c r="G24112"/>
      <c r="I24112" s="112"/>
    </row>
    <row r="24113" spans="7:9" x14ac:dyDescent="0.25">
      <c r="G24113"/>
      <c r="I24113" s="112"/>
    </row>
    <row r="24114" spans="7:9" x14ac:dyDescent="0.25">
      <c r="G24114"/>
      <c r="I24114" s="112"/>
    </row>
    <row r="24115" spans="7:9" x14ac:dyDescent="0.25">
      <c r="G24115"/>
      <c r="I24115" s="112"/>
    </row>
    <row r="24116" spans="7:9" x14ac:dyDescent="0.25">
      <c r="G24116"/>
      <c r="I24116" s="112"/>
    </row>
    <row r="24117" spans="7:9" x14ac:dyDescent="0.25">
      <c r="G24117"/>
      <c r="I24117" s="112"/>
    </row>
    <row r="24118" spans="7:9" x14ac:dyDescent="0.25">
      <c r="G24118"/>
      <c r="I24118" s="112"/>
    </row>
    <row r="24119" spans="7:9" x14ac:dyDescent="0.25">
      <c r="G24119"/>
      <c r="I24119" s="112"/>
    </row>
    <row r="24120" spans="7:9" x14ac:dyDescent="0.25">
      <c r="G24120"/>
      <c r="I24120" s="112"/>
    </row>
    <row r="24121" spans="7:9" x14ac:dyDescent="0.25">
      <c r="G24121"/>
      <c r="I24121" s="112"/>
    </row>
    <row r="24122" spans="7:9" x14ac:dyDescent="0.25">
      <c r="G24122"/>
      <c r="I24122" s="112"/>
    </row>
    <row r="24123" spans="7:9" x14ac:dyDescent="0.25">
      <c r="G24123"/>
      <c r="I24123" s="112"/>
    </row>
    <row r="24124" spans="7:9" x14ac:dyDescent="0.25">
      <c r="G24124"/>
      <c r="I24124" s="112"/>
    </row>
    <row r="24125" spans="7:9" x14ac:dyDescent="0.25">
      <c r="G24125"/>
      <c r="I24125" s="112"/>
    </row>
    <row r="24126" spans="7:9" x14ac:dyDescent="0.25">
      <c r="G24126"/>
      <c r="I24126" s="112"/>
    </row>
    <row r="24127" spans="7:9" x14ac:dyDescent="0.25">
      <c r="G24127"/>
      <c r="I24127" s="112"/>
    </row>
    <row r="24128" spans="7:9" x14ac:dyDescent="0.25">
      <c r="G24128"/>
      <c r="I24128" s="112"/>
    </row>
    <row r="24129" spans="7:9" x14ac:dyDescent="0.25">
      <c r="G24129"/>
      <c r="I24129" s="112"/>
    </row>
    <row r="24130" spans="7:9" x14ac:dyDescent="0.25">
      <c r="G24130"/>
      <c r="I24130" s="112"/>
    </row>
    <row r="24131" spans="7:9" x14ac:dyDescent="0.25">
      <c r="G24131"/>
      <c r="I24131" s="112"/>
    </row>
    <row r="24132" spans="7:9" x14ac:dyDescent="0.25">
      <c r="G24132"/>
      <c r="I24132" s="112"/>
    </row>
    <row r="24133" spans="7:9" x14ac:dyDescent="0.25">
      <c r="G24133"/>
      <c r="I24133" s="112"/>
    </row>
    <row r="24134" spans="7:9" x14ac:dyDescent="0.25">
      <c r="G24134"/>
      <c r="I24134" s="112"/>
    </row>
    <row r="24135" spans="7:9" x14ac:dyDescent="0.25">
      <c r="G24135"/>
      <c r="I24135" s="112"/>
    </row>
    <row r="24136" spans="7:9" x14ac:dyDescent="0.25">
      <c r="G24136"/>
      <c r="I24136" s="112"/>
    </row>
    <row r="24137" spans="7:9" x14ac:dyDescent="0.25">
      <c r="G24137"/>
      <c r="I24137" s="112"/>
    </row>
    <row r="24138" spans="7:9" x14ac:dyDescent="0.25">
      <c r="G24138"/>
      <c r="I24138" s="112"/>
    </row>
    <row r="24139" spans="7:9" x14ac:dyDescent="0.25">
      <c r="G24139"/>
      <c r="I24139" s="112"/>
    </row>
    <row r="24140" spans="7:9" x14ac:dyDescent="0.25">
      <c r="G24140"/>
      <c r="I24140" s="112"/>
    </row>
    <row r="24141" spans="7:9" x14ac:dyDescent="0.25">
      <c r="G24141"/>
      <c r="I24141" s="112"/>
    </row>
    <row r="24142" spans="7:9" x14ac:dyDescent="0.25">
      <c r="G24142"/>
      <c r="I24142" s="112"/>
    </row>
    <row r="24143" spans="7:9" x14ac:dyDescent="0.25">
      <c r="G24143"/>
      <c r="I24143" s="112"/>
    </row>
    <row r="24144" spans="7:9" x14ac:dyDescent="0.25">
      <c r="G24144"/>
      <c r="I24144" s="112"/>
    </row>
    <row r="24145" spans="7:9" x14ac:dyDescent="0.25">
      <c r="G24145"/>
      <c r="I24145" s="112"/>
    </row>
    <row r="24146" spans="7:9" x14ac:dyDescent="0.25">
      <c r="G24146"/>
      <c r="I24146" s="112"/>
    </row>
    <row r="24147" spans="7:9" x14ac:dyDescent="0.25">
      <c r="G24147"/>
      <c r="I24147" s="112"/>
    </row>
    <row r="24148" spans="7:9" x14ac:dyDescent="0.25">
      <c r="G24148"/>
      <c r="I24148" s="112"/>
    </row>
    <row r="24149" spans="7:9" x14ac:dyDescent="0.25">
      <c r="G24149"/>
      <c r="I24149" s="112"/>
    </row>
    <row r="24150" spans="7:9" x14ac:dyDescent="0.25">
      <c r="G24150"/>
      <c r="I24150" s="112"/>
    </row>
    <row r="24151" spans="7:9" x14ac:dyDescent="0.25">
      <c r="G24151"/>
      <c r="I24151" s="112"/>
    </row>
    <row r="24152" spans="7:9" x14ac:dyDescent="0.25">
      <c r="G24152"/>
      <c r="I24152" s="112"/>
    </row>
    <row r="24153" spans="7:9" x14ac:dyDescent="0.25">
      <c r="G24153"/>
      <c r="I24153" s="112"/>
    </row>
    <row r="24154" spans="7:9" x14ac:dyDescent="0.25">
      <c r="G24154"/>
      <c r="I24154" s="112"/>
    </row>
    <row r="24155" spans="7:9" x14ac:dyDescent="0.25">
      <c r="G24155"/>
      <c r="I24155" s="112"/>
    </row>
    <row r="24156" spans="7:9" x14ac:dyDescent="0.25">
      <c r="G24156"/>
      <c r="I24156" s="112"/>
    </row>
    <row r="24157" spans="7:9" x14ac:dyDescent="0.25">
      <c r="G24157"/>
      <c r="I24157" s="112"/>
    </row>
    <row r="24158" spans="7:9" x14ac:dyDescent="0.25">
      <c r="G24158"/>
      <c r="I24158" s="112"/>
    </row>
    <row r="24159" spans="7:9" x14ac:dyDescent="0.25">
      <c r="G24159"/>
      <c r="I24159" s="112"/>
    </row>
    <row r="24160" spans="7:9" x14ac:dyDescent="0.25">
      <c r="G24160"/>
      <c r="I24160" s="112"/>
    </row>
    <row r="24161" spans="7:9" x14ac:dyDescent="0.25">
      <c r="G24161"/>
      <c r="I24161" s="112"/>
    </row>
    <row r="24162" spans="7:9" x14ac:dyDescent="0.25">
      <c r="G24162"/>
      <c r="I24162" s="112"/>
    </row>
    <row r="24163" spans="7:9" x14ac:dyDescent="0.25">
      <c r="G24163"/>
      <c r="I24163" s="112"/>
    </row>
    <row r="24164" spans="7:9" x14ac:dyDescent="0.25">
      <c r="G24164"/>
      <c r="I24164" s="112"/>
    </row>
    <row r="24165" spans="7:9" x14ac:dyDescent="0.25">
      <c r="G24165"/>
      <c r="I24165" s="112"/>
    </row>
    <row r="24166" spans="7:9" x14ac:dyDescent="0.25">
      <c r="G24166"/>
      <c r="I24166" s="112"/>
    </row>
    <row r="24167" spans="7:9" x14ac:dyDescent="0.25">
      <c r="G24167"/>
      <c r="I24167" s="112"/>
    </row>
    <row r="24168" spans="7:9" x14ac:dyDescent="0.25">
      <c r="G24168"/>
      <c r="I24168" s="112"/>
    </row>
    <row r="24169" spans="7:9" x14ac:dyDescent="0.25">
      <c r="G24169"/>
      <c r="I24169" s="112"/>
    </row>
    <row r="24170" spans="7:9" x14ac:dyDescent="0.25">
      <c r="G24170"/>
      <c r="I24170" s="112"/>
    </row>
    <row r="24171" spans="7:9" x14ac:dyDescent="0.25">
      <c r="G24171"/>
      <c r="I24171" s="112"/>
    </row>
    <row r="24172" spans="7:9" x14ac:dyDescent="0.25">
      <c r="G24172"/>
      <c r="I24172" s="112"/>
    </row>
    <row r="24173" spans="7:9" x14ac:dyDescent="0.25">
      <c r="G24173"/>
      <c r="I24173" s="112"/>
    </row>
    <row r="24174" spans="7:9" x14ac:dyDescent="0.25">
      <c r="G24174"/>
      <c r="I24174" s="112"/>
    </row>
    <row r="24175" spans="7:9" x14ac:dyDescent="0.25">
      <c r="G24175"/>
      <c r="I24175" s="112"/>
    </row>
    <row r="24176" spans="7:9" x14ac:dyDescent="0.25">
      <c r="G24176"/>
      <c r="I24176" s="112"/>
    </row>
    <row r="24177" spans="7:9" x14ac:dyDescent="0.25">
      <c r="G24177"/>
      <c r="I24177" s="112"/>
    </row>
    <row r="24178" spans="7:9" x14ac:dyDescent="0.25">
      <c r="G24178"/>
      <c r="I24178" s="112"/>
    </row>
    <row r="24179" spans="7:9" x14ac:dyDescent="0.25">
      <c r="G24179"/>
      <c r="I24179" s="112"/>
    </row>
    <row r="24180" spans="7:9" x14ac:dyDescent="0.25">
      <c r="G24180"/>
      <c r="I24180" s="112"/>
    </row>
    <row r="24181" spans="7:9" x14ac:dyDescent="0.25">
      <c r="G24181"/>
      <c r="I24181" s="112"/>
    </row>
    <row r="24182" spans="7:9" x14ac:dyDescent="0.25">
      <c r="G24182"/>
      <c r="I24182" s="112"/>
    </row>
    <row r="24183" spans="7:9" x14ac:dyDescent="0.25">
      <c r="G24183"/>
      <c r="I24183" s="112"/>
    </row>
    <row r="24184" spans="7:9" x14ac:dyDescent="0.25">
      <c r="G24184"/>
      <c r="I24184" s="112"/>
    </row>
    <row r="24185" spans="7:9" x14ac:dyDescent="0.25">
      <c r="G24185"/>
      <c r="I24185" s="112"/>
    </row>
    <row r="24186" spans="7:9" x14ac:dyDescent="0.25">
      <c r="G24186"/>
      <c r="I24186" s="112"/>
    </row>
    <row r="24187" spans="7:9" x14ac:dyDescent="0.25">
      <c r="G24187"/>
      <c r="I24187" s="112"/>
    </row>
    <row r="24188" spans="7:9" x14ac:dyDescent="0.25">
      <c r="G24188"/>
      <c r="I24188" s="112"/>
    </row>
    <row r="24189" spans="7:9" x14ac:dyDescent="0.25">
      <c r="G24189"/>
      <c r="I24189" s="112"/>
    </row>
    <row r="24190" spans="7:9" x14ac:dyDescent="0.25">
      <c r="G24190"/>
      <c r="I24190" s="112"/>
    </row>
    <row r="24191" spans="7:9" x14ac:dyDescent="0.25">
      <c r="G24191"/>
      <c r="I24191" s="112"/>
    </row>
    <row r="24192" spans="7:9" x14ac:dyDescent="0.25">
      <c r="G24192"/>
      <c r="I24192" s="112"/>
    </row>
    <row r="24193" spans="7:9" x14ac:dyDescent="0.25">
      <c r="G24193"/>
      <c r="I24193" s="112"/>
    </row>
    <row r="24194" spans="7:9" x14ac:dyDescent="0.25">
      <c r="G24194"/>
      <c r="I24194" s="112"/>
    </row>
    <row r="24195" spans="7:9" x14ac:dyDescent="0.25">
      <c r="G24195"/>
      <c r="I24195" s="112"/>
    </row>
    <row r="24196" spans="7:9" x14ac:dyDescent="0.25">
      <c r="G24196"/>
      <c r="I24196" s="112"/>
    </row>
    <row r="24197" spans="7:9" x14ac:dyDescent="0.25">
      <c r="G24197"/>
      <c r="I24197" s="112"/>
    </row>
    <row r="24198" spans="7:9" x14ac:dyDescent="0.25">
      <c r="G24198"/>
      <c r="I24198" s="112"/>
    </row>
    <row r="24199" spans="7:9" x14ac:dyDescent="0.25">
      <c r="G24199"/>
      <c r="I24199" s="112"/>
    </row>
    <row r="24200" spans="7:9" x14ac:dyDescent="0.25">
      <c r="G24200"/>
      <c r="I24200" s="112"/>
    </row>
    <row r="24201" spans="7:9" x14ac:dyDescent="0.25">
      <c r="G24201"/>
      <c r="I24201" s="112"/>
    </row>
    <row r="24202" spans="7:9" x14ac:dyDescent="0.25">
      <c r="G24202"/>
      <c r="I24202" s="112"/>
    </row>
    <row r="24203" spans="7:9" x14ac:dyDescent="0.25">
      <c r="G24203"/>
      <c r="I24203" s="112"/>
    </row>
    <row r="24204" spans="7:9" x14ac:dyDescent="0.25">
      <c r="G24204"/>
      <c r="I24204" s="112"/>
    </row>
    <row r="24205" spans="7:9" x14ac:dyDescent="0.25">
      <c r="G24205"/>
      <c r="I24205" s="112"/>
    </row>
    <row r="24206" spans="7:9" x14ac:dyDescent="0.25">
      <c r="G24206"/>
      <c r="I24206" s="112"/>
    </row>
    <row r="24207" spans="7:9" x14ac:dyDescent="0.25">
      <c r="G24207"/>
      <c r="I24207" s="112"/>
    </row>
    <row r="24208" spans="7:9" x14ac:dyDescent="0.25">
      <c r="G24208"/>
      <c r="I24208" s="112"/>
    </row>
    <row r="24209" spans="7:9" x14ac:dyDescent="0.25">
      <c r="G24209"/>
      <c r="I24209" s="112"/>
    </row>
    <row r="24210" spans="7:9" x14ac:dyDescent="0.25">
      <c r="G24210"/>
      <c r="I24210" s="112"/>
    </row>
    <row r="24211" spans="7:9" x14ac:dyDescent="0.25">
      <c r="G24211"/>
      <c r="I24211" s="112"/>
    </row>
    <row r="24212" spans="7:9" x14ac:dyDescent="0.25">
      <c r="G24212"/>
      <c r="I24212" s="112"/>
    </row>
    <row r="24213" spans="7:9" x14ac:dyDescent="0.25">
      <c r="G24213"/>
      <c r="I24213" s="112"/>
    </row>
    <row r="24214" spans="7:9" x14ac:dyDescent="0.25">
      <c r="G24214"/>
      <c r="I24214" s="112"/>
    </row>
    <row r="24215" spans="7:9" x14ac:dyDescent="0.25">
      <c r="G24215"/>
      <c r="I24215" s="112"/>
    </row>
    <row r="24216" spans="7:9" x14ac:dyDescent="0.25">
      <c r="G24216"/>
      <c r="I24216" s="112"/>
    </row>
    <row r="24217" spans="7:9" x14ac:dyDescent="0.25">
      <c r="G24217"/>
      <c r="I24217" s="112"/>
    </row>
    <row r="24218" spans="7:9" x14ac:dyDescent="0.25">
      <c r="G24218"/>
      <c r="I24218" s="112"/>
    </row>
    <row r="24219" spans="7:9" x14ac:dyDescent="0.25">
      <c r="G24219"/>
      <c r="I24219" s="112"/>
    </row>
    <row r="24220" spans="7:9" x14ac:dyDescent="0.25">
      <c r="G24220"/>
      <c r="I24220" s="112"/>
    </row>
    <row r="24221" spans="7:9" x14ac:dyDescent="0.25">
      <c r="G24221"/>
      <c r="I24221" s="112"/>
    </row>
    <row r="24222" spans="7:9" x14ac:dyDescent="0.25">
      <c r="G24222"/>
      <c r="I24222" s="112"/>
    </row>
    <row r="24223" spans="7:9" x14ac:dyDescent="0.25">
      <c r="G24223"/>
      <c r="I24223" s="112"/>
    </row>
    <row r="24224" spans="7:9" x14ac:dyDescent="0.25">
      <c r="G24224"/>
      <c r="I24224" s="112"/>
    </row>
    <row r="24225" spans="7:9" x14ac:dyDescent="0.25">
      <c r="G24225"/>
      <c r="I24225" s="112"/>
    </row>
    <row r="24226" spans="7:9" x14ac:dyDescent="0.25">
      <c r="G24226"/>
      <c r="I24226" s="112"/>
    </row>
    <row r="24227" spans="7:9" x14ac:dyDescent="0.25">
      <c r="G24227"/>
      <c r="I24227" s="112"/>
    </row>
    <row r="24228" spans="7:9" x14ac:dyDescent="0.25">
      <c r="G24228"/>
      <c r="I24228" s="112"/>
    </row>
    <row r="24229" spans="7:9" x14ac:dyDescent="0.25">
      <c r="G24229"/>
      <c r="I24229" s="112"/>
    </row>
    <row r="24230" spans="7:9" x14ac:dyDescent="0.25">
      <c r="G24230"/>
      <c r="I24230" s="112"/>
    </row>
    <row r="24231" spans="7:9" x14ac:dyDescent="0.25">
      <c r="G24231"/>
      <c r="I24231" s="112"/>
    </row>
    <row r="24232" spans="7:9" x14ac:dyDescent="0.25">
      <c r="G24232"/>
      <c r="I24232" s="112"/>
    </row>
    <row r="24233" spans="7:9" x14ac:dyDescent="0.25">
      <c r="G24233"/>
      <c r="I24233" s="112"/>
    </row>
    <row r="24234" spans="7:9" x14ac:dyDescent="0.25">
      <c r="G24234"/>
      <c r="I24234" s="112"/>
    </row>
    <row r="24235" spans="7:9" x14ac:dyDescent="0.25">
      <c r="G24235"/>
      <c r="I24235" s="112"/>
    </row>
    <row r="24236" spans="7:9" x14ac:dyDescent="0.25">
      <c r="G24236"/>
      <c r="I24236" s="112"/>
    </row>
    <row r="24237" spans="7:9" x14ac:dyDescent="0.25">
      <c r="G24237"/>
      <c r="I24237" s="112"/>
    </row>
    <row r="24238" spans="7:9" x14ac:dyDescent="0.25">
      <c r="G24238"/>
      <c r="I24238" s="112"/>
    </row>
    <row r="24239" spans="7:9" x14ac:dyDescent="0.25">
      <c r="G24239"/>
      <c r="I24239" s="112"/>
    </row>
    <row r="24240" spans="7:9" x14ac:dyDescent="0.25">
      <c r="G24240"/>
      <c r="I24240" s="112"/>
    </row>
    <row r="24241" spans="7:9" x14ac:dyDescent="0.25">
      <c r="G24241"/>
      <c r="I24241" s="112"/>
    </row>
    <row r="24242" spans="7:9" x14ac:dyDescent="0.25">
      <c r="G24242"/>
      <c r="I24242" s="112"/>
    </row>
    <row r="24243" spans="7:9" x14ac:dyDescent="0.25">
      <c r="G24243"/>
      <c r="I24243" s="112"/>
    </row>
    <row r="24244" spans="7:9" x14ac:dyDescent="0.25">
      <c r="G24244"/>
      <c r="I24244" s="112"/>
    </row>
    <row r="24245" spans="7:9" x14ac:dyDescent="0.25">
      <c r="G24245"/>
      <c r="I24245" s="112"/>
    </row>
    <row r="24246" spans="7:9" x14ac:dyDescent="0.25">
      <c r="G24246"/>
      <c r="I24246" s="112"/>
    </row>
    <row r="24247" spans="7:9" x14ac:dyDescent="0.25">
      <c r="G24247"/>
      <c r="I24247" s="112"/>
    </row>
    <row r="24248" spans="7:9" x14ac:dyDescent="0.25">
      <c r="G24248"/>
      <c r="I24248" s="112"/>
    </row>
    <row r="24249" spans="7:9" x14ac:dyDescent="0.25">
      <c r="G24249"/>
      <c r="I24249" s="112"/>
    </row>
    <row r="24250" spans="7:9" x14ac:dyDescent="0.25">
      <c r="G24250"/>
      <c r="I24250" s="112"/>
    </row>
    <row r="24251" spans="7:9" x14ac:dyDescent="0.25">
      <c r="G24251"/>
      <c r="I24251" s="112"/>
    </row>
    <row r="24252" spans="7:9" x14ac:dyDescent="0.25">
      <c r="G24252"/>
      <c r="I24252" s="112"/>
    </row>
    <row r="24253" spans="7:9" x14ac:dyDescent="0.25">
      <c r="G24253"/>
      <c r="I24253" s="112"/>
    </row>
    <row r="24254" spans="7:9" x14ac:dyDescent="0.25">
      <c r="G24254"/>
      <c r="I24254" s="112"/>
    </row>
    <row r="24255" spans="7:9" x14ac:dyDescent="0.25">
      <c r="G24255"/>
      <c r="I24255" s="112"/>
    </row>
    <row r="24256" spans="7:9" x14ac:dyDescent="0.25">
      <c r="G24256"/>
      <c r="I24256" s="112"/>
    </row>
    <row r="24257" spans="7:9" x14ac:dyDescent="0.25">
      <c r="G24257"/>
      <c r="I24257" s="112"/>
    </row>
    <row r="24258" spans="7:9" x14ac:dyDescent="0.25">
      <c r="G24258"/>
      <c r="I24258" s="112"/>
    </row>
    <row r="24259" spans="7:9" x14ac:dyDescent="0.25">
      <c r="G24259"/>
      <c r="I24259" s="112"/>
    </row>
    <row r="24260" spans="7:9" x14ac:dyDescent="0.25">
      <c r="G24260"/>
      <c r="I24260" s="112"/>
    </row>
    <row r="24261" spans="7:9" x14ac:dyDescent="0.25">
      <c r="G24261"/>
      <c r="I24261" s="112"/>
    </row>
    <row r="24262" spans="7:9" x14ac:dyDescent="0.25">
      <c r="G24262"/>
      <c r="I24262" s="112"/>
    </row>
    <row r="24263" spans="7:9" x14ac:dyDescent="0.25">
      <c r="G24263"/>
      <c r="I24263" s="112"/>
    </row>
    <row r="24264" spans="7:9" x14ac:dyDescent="0.25">
      <c r="G24264"/>
      <c r="I24264" s="112"/>
    </row>
    <row r="24265" spans="7:9" x14ac:dyDescent="0.25">
      <c r="G24265"/>
      <c r="I24265" s="112"/>
    </row>
    <row r="24266" spans="7:9" x14ac:dyDescent="0.25">
      <c r="G24266"/>
      <c r="I24266" s="112"/>
    </row>
    <row r="24267" spans="7:9" x14ac:dyDescent="0.25">
      <c r="G24267"/>
      <c r="I24267" s="112"/>
    </row>
    <row r="24268" spans="7:9" x14ac:dyDescent="0.25">
      <c r="G24268"/>
      <c r="I24268" s="112"/>
    </row>
    <row r="24269" spans="7:9" x14ac:dyDescent="0.25">
      <c r="G24269"/>
      <c r="I24269" s="112"/>
    </row>
    <row r="24270" spans="7:9" x14ac:dyDescent="0.25">
      <c r="G24270"/>
      <c r="I24270" s="112"/>
    </row>
    <row r="24271" spans="7:9" x14ac:dyDescent="0.25">
      <c r="G24271"/>
      <c r="I24271" s="112"/>
    </row>
    <row r="24272" spans="7:9" x14ac:dyDescent="0.25">
      <c r="G24272"/>
      <c r="I24272" s="112"/>
    </row>
    <row r="24273" spans="7:9" x14ac:dyDescent="0.25">
      <c r="G24273"/>
      <c r="I24273" s="112"/>
    </row>
    <row r="24274" spans="7:9" x14ac:dyDescent="0.25">
      <c r="G24274"/>
      <c r="I24274" s="112"/>
    </row>
    <row r="24275" spans="7:9" x14ac:dyDescent="0.25">
      <c r="G24275"/>
      <c r="I24275" s="112"/>
    </row>
    <row r="24276" spans="7:9" x14ac:dyDescent="0.25">
      <c r="G24276"/>
      <c r="I24276" s="112"/>
    </row>
    <row r="24277" spans="7:9" x14ac:dyDescent="0.25">
      <c r="G24277"/>
      <c r="I24277" s="112"/>
    </row>
    <row r="24278" spans="7:9" x14ac:dyDescent="0.25">
      <c r="G24278"/>
      <c r="I24278" s="112"/>
    </row>
    <row r="24279" spans="7:9" x14ac:dyDescent="0.25">
      <c r="G24279"/>
      <c r="I24279" s="112"/>
    </row>
    <row r="24280" spans="7:9" x14ac:dyDescent="0.25">
      <c r="G24280"/>
      <c r="I24280" s="112"/>
    </row>
    <row r="24281" spans="7:9" x14ac:dyDescent="0.25">
      <c r="G24281"/>
      <c r="I24281" s="112"/>
    </row>
    <row r="24282" spans="7:9" x14ac:dyDescent="0.25">
      <c r="G24282"/>
      <c r="I24282" s="112"/>
    </row>
    <row r="24283" spans="7:9" x14ac:dyDescent="0.25">
      <c r="G24283"/>
      <c r="I24283" s="112"/>
    </row>
    <row r="24284" spans="7:9" x14ac:dyDescent="0.25">
      <c r="G24284"/>
      <c r="I24284" s="112"/>
    </row>
    <row r="24285" spans="7:9" x14ac:dyDescent="0.25">
      <c r="G24285"/>
      <c r="I24285" s="112"/>
    </row>
    <row r="24286" spans="7:9" x14ac:dyDescent="0.25">
      <c r="G24286"/>
      <c r="I24286" s="112"/>
    </row>
    <row r="24287" spans="7:9" x14ac:dyDescent="0.25">
      <c r="G24287"/>
      <c r="I24287" s="112"/>
    </row>
    <row r="24288" spans="7:9" x14ac:dyDescent="0.25">
      <c r="G24288"/>
      <c r="I24288" s="112"/>
    </row>
    <row r="24289" spans="7:9" x14ac:dyDescent="0.25">
      <c r="G24289"/>
      <c r="I24289" s="112"/>
    </row>
    <row r="24290" spans="7:9" x14ac:dyDescent="0.25">
      <c r="G24290"/>
      <c r="I24290" s="112"/>
    </row>
    <row r="24291" spans="7:9" x14ac:dyDescent="0.25">
      <c r="G24291"/>
      <c r="I24291" s="112"/>
    </row>
    <row r="24292" spans="7:9" x14ac:dyDescent="0.25">
      <c r="G24292"/>
      <c r="I24292" s="112"/>
    </row>
    <row r="24293" spans="7:9" x14ac:dyDescent="0.25">
      <c r="G24293"/>
      <c r="I24293" s="112"/>
    </row>
    <row r="24294" spans="7:9" x14ac:dyDescent="0.25">
      <c r="G24294"/>
      <c r="I24294" s="112"/>
    </row>
    <row r="24295" spans="7:9" x14ac:dyDescent="0.25">
      <c r="G24295"/>
      <c r="I24295" s="112"/>
    </row>
    <row r="24296" spans="7:9" x14ac:dyDescent="0.25">
      <c r="G24296"/>
      <c r="I24296" s="112"/>
    </row>
    <row r="24297" spans="7:9" x14ac:dyDescent="0.25">
      <c r="G24297"/>
      <c r="I24297" s="112"/>
    </row>
    <row r="24298" spans="7:9" x14ac:dyDescent="0.25">
      <c r="G24298"/>
      <c r="I24298" s="112"/>
    </row>
    <row r="24299" spans="7:9" x14ac:dyDescent="0.25">
      <c r="G24299"/>
      <c r="I24299" s="112"/>
    </row>
    <row r="24300" spans="7:9" x14ac:dyDescent="0.25">
      <c r="G24300"/>
      <c r="I24300" s="112"/>
    </row>
    <row r="24301" spans="7:9" x14ac:dyDescent="0.25">
      <c r="G24301"/>
      <c r="I24301" s="112"/>
    </row>
    <row r="24302" spans="7:9" x14ac:dyDescent="0.25">
      <c r="G24302"/>
      <c r="I24302" s="112"/>
    </row>
    <row r="24303" spans="7:9" x14ac:dyDescent="0.25">
      <c r="G24303"/>
      <c r="I24303" s="112"/>
    </row>
    <row r="24304" spans="7:9" x14ac:dyDescent="0.25">
      <c r="G24304"/>
      <c r="I24304" s="112"/>
    </row>
    <row r="24305" spans="7:9" x14ac:dyDescent="0.25">
      <c r="G24305"/>
      <c r="I24305" s="112"/>
    </row>
    <row r="24306" spans="7:9" x14ac:dyDescent="0.25">
      <c r="G24306"/>
      <c r="I24306" s="112"/>
    </row>
    <row r="24307" spans="7:9" x14ac:dyDescent="0.25">
      <c r="G24307"/>
      <c r="I24307" s="112"/>
    </row>
    <row r="24308" spans="7:9" x14ac:dyDescent="0.25">
      <c r="G24308"/>
      <c r="I24308" s="112"/>
    </row>
    <row r="24309" spans="7:9" x14ac:dyDescent="0.25">
      <c r="G24309"/>
      <c r="I24309" s="112"/>
    </row>
    <row r="24310" spans="7:9" x14ac:dyDescent="0.25">
      <c r="G24310"/>
      <c r="I24310" s="112"/>
    </row>
    <row r="24311" spans="7:9" x14ac:dyDescent="0.25">
      <c r="G24311"/>
      <c r="I24311" s="112"/>
    </row>
    <row r="24312" spans="7:9" x14ac:dyDescent="0.25">
      <c r="G24312"/>
      <c r="I24312" s="112"/>
    </row>
    <row r="24313" spans="7:9" x14ac:dyDescent="0.25">
      <c r="G24313"/>
      <c r="I24313" s="112"/>
    </row>
    <row r="24314" spans="7:9" x14ac:dyDescent="0.25">
      <c r="G24314"/>
      <c r="I24314" s="112"/>
    </row>
    <row r="24315" spans="7:9" x14ac:dyDescent="0.25">
      <c r="G24315"/>
      <c r="I24315" s="112"/>
    </row>
    <row r="24316" spans="7:9" x14ac:dyDescent="0.25">
      <c r="G24316"/>
      <c r="I24316" s="112"/>
    </row>
    <row r="24317" spans="7:9" x14ac:dyDescent="0.25">
      <c r="G24317"/>
      <c r="I24317" s="112"/>
    </row>
    <row r="24318" spans="7:9" x14ac:dyDescent="0.25">
      <c r="G24318"/>
      <c r="I24318" s="112"/>
    </row>
    <row r="24319" spans="7:9" x14ac:dyDescent="0.25">
      <c r="G24319"/>
      <c r="I24319" s="112"/>
    </row>
    <row r="24320" spans="7:9" x14ac:dyDescent="0.25">
      <c r="G24320"/>
      <c r="I24320" s="112"/>
    </row>
    <row r="24321" spans="7:9" x14ac:dyDescent="0.25">
      <c r="G24321"/>
      <c r="I24321" s="112"/>
    </row>
    <row r="24322" spans="7:9" x14ac:dyDescent="0.25">
      <c r="G24322"/>
      <c r="I24322" s="112"/>
    </row>
    <row r="24323" spans="7:9" x14ac:dyDescent="0.25">
      <c r="G24323"/>
      <c r="I24323" s="112"/>
    </row>
    <row r="24324" spans="7:9" x14ac:dyDescent="0.25">
      <c r="G24324"/>
      <c r="I24324" s="112"/>
    </row>
    <row r="24325" spans="7:9" x14ac:dyDescent="0.25">
      <c r="G24325"/>
      <c r="I24325" s="112"/>
    </row>
    <row r="24326" spans="7:9" x14ac:dyDescent="0.25">
      <c r="G24326"/>
      <c r="I24326" s="112"/>
    </row>
    <row r="24327" spans="7:9" x14ac:dyDescent="0.25">
      <c r="G24327"/>
      <c r="I24327" s="112"/>
    </row>
    <row r="24328" spans="7:9" x14ac:dyDescent="0.25">
      <c r="G24328"/>
      <c r="I24328" s="112"/>
    </row>
    <row r="24329" spans="7:9" x14ac:dyDescent="0.25">
      <c r="G24329"/>
      <c r="I24329" s="112"/>
    </row>
    <row r="24330" spans="7:9" x14ac:dyDescent="0.25">
      <c r="G24330"/>
      <c r="I24330" s="112"/>
    </row>
    <row r="24331" spans="7:9" x14ac:dyDescent="0.25">
      <c r="G24331"/>
      <c r="I24331" s="112"/>
    </row>
    <row r="24332" spans="7:9" x14ac:dyDescent="0.25">
      <c r="G24332"/>
      <c r="I24332" s="112"/>
    </row>
    <row r="24333" spans="7:9" x14ac:dyDescent="0.25">
      <c r="G24333"/>
      <c r="I24333" s="112"/>
    </row>
    <row r="24334" spans="7:9" x14ac:dyDescent="0.25">
      <c r="G24334"/>
      <c r="I24334" s="112"/>
    </row>
    <row r="24335" spans="7:9" x14ac:dyDescent="0.25">
      <c r="G24335"/>
      <c r="I24335" s="112"/>
    </row>
    <row r="24336" spans="7:9" x14ac:dyDescent="0.25">
      <c r="G24336"/>
      <c r="I24336" s="112"/>
    </row>
    <row r="24337" spans="7:9" x14ac:dyDescent="0.25">
      <c r="G24337"/>
      <c r="I24337" s="112"/>
    </row>
    <row r="24338" spans="7:9" x14ac:dyDescent="0.25">
      <c r="G24338"/>
      <c r="I24338" s="112"/>
    </row>
    <row r="24339" spans="7:9" x14ac:dyDescent="0.25">
      <c r="G24339"/>
      <c r="I24339" s="112"/>
    </row>
    <row r="24340" spans="7:9" x14ac:dyDescent="0.25">
      <c r="G24340"/>
      <c r="I24340" s="112"/>
    </row>
    <row r="24341" spans="7:9" x14ac:dyDescent="0.25">
      <c r="G24341"/>
      <c r="I24341" s="112"/>
    </row>
    <row r="24342" spans="7:9" x14ac:dyDescent="0.25">
      <c r="G24342"/>
      <c r="I24342" s="112"/>
    </row>
    <row r="24343" spans="7:9" x14ac:dyDescent="0.25">
      <c r="G24343"/>
      <c r="I24343" s="112"/>
    </row>
    <row r="24344" spans="7:9" x14ac:dyDescent="0.25">
      <c r="G24344"/>
      <c r="I24344" s="112"/>
    </row>
    <row r="24345" spans="7:9" x14ac:dyDescent="0.25">
      <c r="G24345"/>
      <c r="I24345" s="112"/>
    </row>
    <row r="24346" spans="7:9" x14ac:dyDescent="0.25">
      <c r="G24346"/>
      <c r="I24346" s="112"/>
    </row>
    <row r="24347" spans="7:9" x14ac:dyDescent="0.25">
      <c r="G24347"/>
      <c r="I24347" s="112"/>
    </row>
    <row r="24348" spans="7:9" x14ac:dyDescent="0.25">
      <c r="G24348"/>
      <c r="I24348" s="112"/>
    </row>
    <row r="24349" spans="7:9" x14ac:dyDescent="0.25">
      <c r="G24349"/>
      <c r="I24349" s="112"/>
    </row>
    <row r="24350" spans="7:9" x14ac:dyDescent="0.25">
      <c r="G24350"/>
      <c r="I24350" s="112"/>
    </row>
    <row r="24351" spans="7:9" x14ac:dyDescent="0.25">
      <c r="G24351"/>
      <c r="I24351" s="112"/>
    </row>
    <row r="24352" spans="7:9" x14ac:dyDescent="0.25">
      <c r="G24352"/>
      <c r="I24352" s="112"/>
    </row>
    <row r="24353" spans="7:9" x14ac:dyDescent="0.25">
      <c r="G24353"/>
      <c r="I24353" s="112"/>
    </row>
    <row r="24354" spans="7:9" x14ac:dyDescent="0.25">
      <c r="G24354"/>
      <c r="I24354" s="112"/>
    </row>
    <row r="24355" spans="7:9" x14ac:dyDescent="0.25">
      <c r="G24355"/>
      <c r="I24355" s="112"/>
    </row>
    <row r="24356" spans="7:9" x14ac:dyDescent="0.25">
      <c r="G24356"/>
      <c r="I24356" s="112"/>
    </row>
    <row r="24357" spans="7:9" x14ac:dyDescent="0.25">
      <c r="G24357"/>
      <c r="I24357" s="112"/>
    </row>
    <row r="24358" spans="7:9" x14ac:dyDescent="0.25">
      <c r="G24358"/>
      <c r="I24358" s="112"/>
    </row>
    <row r="24359" spans="7:9" x14ac:dyDescent="0.25">
      <c r="G24359"/>
      <c r="I24359" s="112"/>
    </row>
    <row r="24360" spans="7:9" x14ac:dyDescent="0.25">
      <c r="G24360"/>
      <c r="I24360" s="112"/>
    </row>
    <row r="24361" spans="7:9" x14ac:dyDescent="0.25">
      <c r="G24361"/>
      <c r="I24361" s="112"/>
    </row>
    <row r="24362" spans="7:9" x14ac:dyDescent="0.25">
      <c r="G24362"/>
      <c r="I24362" s="112"/>
    </row>
    <row r="24363" spans="7:9" x14ac:dyDescent="0.25">
      <c r="G24363"/>
      <c r="I24363" s="112"/>
    </row>
    <row r="24364" spans="7:9" x14ac:dyDescent="0.25">
      <c r="G24364"/>
      <c r="I24364" s="112"/>
    </row>
    <row r="24365" spans="7:9" x14ac:dyDescent="0.25">
      <c r="G24365"/>
      <c r="I24365" s="112"/>
    </row>
    <row r="24366" spans="7:9" x14ac:dyDescent="0.25">
      <c r="G24366"/>
      <c r="I24366" s="112"/>
    </row>
    <row r="24367" spans="7:9" x14ac:dyDescent="0.25">
      <c r="G24367"/>
      <c r="I24367" s="112"/>
    </row>
    <row r="24368" spans="7:9" x14ac:dyDescent="0.25">
      <c r="G24368"/>
      <c r="I24368" s="112"/>
    </row>
    <row r="24369" spans="7:9" x14ac:dyDescent="0.25">
      <c r="G24369"/>
      <c r="I24369" s="112"/>
    </row>
    <row r="24370" spans="7:9" x14ac:dyDescent="0.25">
      <c r="G24370"/>
      <c r="I24370" s="112"/>
    </row>
    <row r="24371" spans="7:9" x14ac:dyDescent="0.25">
      <c r="G24371"/>
      <c r="I24371" s="112"/>
    </row>
    <row r="24372" spans="7:9" x14ac:dyDescent="0.25">
      <c r="G24372"/>
      <c r="I24372" s="112"/>
    </row>
    <row r="24373" spans="7:9" x14ac:dyDescent="0.25">
      <c r="G24373"/>
      <c r="I24373" s="112"/>
    </row>
    <row r="24374" spans="7:9" x14ac:dyDescent="0.25">
      <c r="G24374"/>
      <c r="I24374" s="112"/>
    </row>
    <row r="24375" spans="7:9" x14ac:dyDescent="0.25">
      <c r="G24375"/>
      <c r="I24375" s="112"/>
    </row>
    <row r="24376" spans="7:9" x14ac:dyDescent="0.25">
      <c r="G24376"/>
      <c r="I24376" s="112"/>
    </row>
    <row r="24377" spans="7:9" x14ac:dyDescent="0.25">
      <c r="G24377"/>
      <c r="I24377" s="112"/>
    </row>
    <row r="24378" spans="7:9" x14ac:dyDescent="0.25">
      <c r="G24378"/>
      <c r="I24378" s="112"/>
    </row>
    <row r="24379" spans="7:9" x14ac:dyDescent="0.25">
      <c r="G24379"/>
      <c r="I24379" s="112"/>
    </row>
    <row r="24380" spans="7:9" x14ac:dyDescent="0.25">
      <c r="G24380"/>
      <c r="I24380" s="112"/>
    </row>
    <row r="24381" spans="7:9" x14ac:dyDescent="0.25">
      <c r="G24381"/>
      <c r="I24381" s="112"/>
    </row>
    <row r="24382" spans="7:9" x14ac:dyDescent="0.25">
      <c r="G24382"/>
      <c r="I24382" s="112"/>
    </row>
    <row r="24383" spans="7:9" x14ac:dyDescent="0.25">
      <c r="G24383"/>
      <c r="I24383" s="112"/>
    </row>
    <row r="24384" spans="7:9" x14ac:dyDescent="0.25">
      <c r="G24384"/>
      <c r="I24384" s="112"/>
    </row>
    <row r="24385" spans="7:9" x14ac:dyDescent="0.25">
      <c r="G24385"/>
      <c r="I24385" s="112"/>
    </row>
    <row r="24386" spans="7:9" x14ac:dyDescent="0.25">
      <c r="G24386"/>
      <c r="I24386" s="112"/>
    </row>
    <row r="24387" spans="7:9" x14ac:dyDescent="0.25">
      <c r="G24387"/>
      <c r="I24387" s="112"/>
    </row>
    <row r="24388" spans="7:9" x14ac:dyDescent="0.25">
      <c r="G24388"/>
      <c r="I24388" s="112"/>
    </row>
    <row r="24389" spans="7:9" x14ac:dyDescent="0.25">
      <c r="G24389"/>
      <c r="I24389" s="112"/>
    </row>
    <row r="24390" spans="7:9" x14ac:dyDescent="0.25">
      <c r="G24390"/>
      <c r="I24390" s="112"/>
    </row>
    <row r="24391" spans="7:9" x14ac:dyDescent="0.25">
      <c r="G24391"/>
      <c r="I24391" s="112"/>
    </row>
    <row r="24392" spans="7:9" x14ac:dyDescent="0.25">
      <c r="G24392"/>
      <c r="I24392" s="112"/>
    </row>
    <row r="24393" spans="7:9" x14ac:dyDescent="0.25">
      <c r="G24393"/>
      <c r="I24393" s="112"/>
    </row>
    <row r="24394" spans="7:9" x14ac:dyDescent="0.25">
      <c r="G24394"/>
      <c r="I24394" s="112"/>
    </row>
    <row r="24395" spans="7:9" x14ac:dyDescent="0.25">
      <c r="G24395"/>
      <c r="I24395" s="112"/>
    </row>
    <row r="24396" spans="7:9" x14ac:dyDescent="0.25">
      <c r="G24396"/>
      <c r="I24396" s="112"/>
    </row>
    <row r="24397" spans="7:9" x14ac:dyDescent="0.25">
      <c r="G24397"/>
      <c r="I24397" s="112"/>
    </row>
    <row r="24398" spans="7:9" x14ac:dyDescent="0.25">
      <c r="G24398"/>
      <c r="I24398" s="112"/>
    </row>
    <row r="24399" spans="7:9" x14ac:dyDescent="0.25">
      <c r="G24399"/>
      <c r="I24399" s="112"/>
    </row>
    <row r="24400" spans="7:9" x14ac:dyDescent="0.25">
      <c r="G24400"/>
      <c r="I24400" s="112"/>
    </row>
    <row r="24401" spans="7:9" x14ac:dyDescent="0.25">
      <c r="G24401"/>
      <c r="I24401" s="112"/>
    </row>
    <row r="24402" spans="7:9" x14ac:dyDescent="0.25">
      <c r="G24402"/>
      <c r="I24402" s="112"/>
    </row>
    <row r="24403" spans="7:9" x14ac:dyDescent="0.25">
      <c r="G24403"/>
      <c r="I24403" s="112"/>
    </row>
    <row r="24404" spans="7:9" x14ac:dyDescent="0.25">
      <c r="G24404"/>
      <c r="I24404" s="112"/>
    </row>
    <row r="24405" spans="7:9" x14ac:dyDescent="0.25">
      <c r="G24405"/>
      <c r="I24405" s="112"/>
    </row>
    <row r="24406" spans="7:9" x14ac:dyDescent="0.25">
      <c r="G24406"/>
      <c r="I24406" s="112"/>
    </row>
    <row r="24407" spans="7:9" x14ac:dyDescent="0.25">
      <c r="G24407"/>
      <c r="I24407" s="112"/>
    </row>
    <row r="24408" spans="7:9" x14ac:dyDescent="0.25">
      <c r="G24408"/>
      <c r="I24408" s="112"/>
    </row>
    <row r="24409" spans="7:9" x14ac:dyDescent="0.25">
      <c r="G24409"/>
      <c r="I24409" s="112"/>
    </row>
    <row r="24410" spans="7:9" x14ac:dyDescent="0.25">
      <c r="G24410"/>
      <c r="I24410" s="112"/>
    </row>
    <row r="24411" spans="7:9" x14ac:dyDescent="0.25">
      <c r="G24411"/>
      <c r="I24411" s="112"/>
    </row>
    <row r="24412" spans="7:9" x14ac:dyDescent="0.25">
      <c r="G24412"/>
      <c r="I24412" s="112"/>
    </row>
    <row r="24413" spans="7:9" x14ac:dyDescent="0.25">
      <c r="G24413"/>
      <c r="I24413" s="112"/>
    </row>
    <row r="24414" spans="7:9" x14ac:dyDescent="0.25">
      <c r="G24414"/>
      <c r="I24414" s="112"/>
    </row>
    <row r="24415" spans="7:9" x14ac:dyDescent="0.25">
      <c r="G24415"/>
      <c r="I24415" s="112"/>
    </row>
    <row r="24416" spans="7:9" x14ac:dyDescent="0.25">
      <c r="G24416"/>
      <c r="I24416" s="112"/>
    </row>
    <row r="24417" spans="7:9" x14ac:dyDescent="0.25">
      <c r="G24417"/>
      <c r="I24417" s="112"/>
    </row>
    <row r="24418" spans="7:9" x14ac:dyDescent="0.25">
      <c r="G24418"/>
      <c r="I24418" s="112"/>
    </row>
    <row r="24419" spans="7:9" x14ac:dyDescent="0.25">
      <c r="G24419"/>
      <c r="I24419" s="112"/>
    </row>
    <row r="24420" spans="7:9" x14ac:dyDescent="0.25">
      <c r="G24420"/>
      <c r="I24420" s="112"/>
    </row>
    <row r="24421" spans="7:9" x14ac:dyDescent="0.25">
      <c r="G24421"/>
      <c r="I24421" s="112"/>
    </row>
    <row r="24422" spans="7:9" x14ac:dyDescent="0.25">
      <c r="G24422"/>
      <c r="I24422" s="112"/>
    </row>
    <row r="24423" spans="7:9" x14ac:dyDescent="0.25">
      <c r="G24423"/>
      <c r="I24423" s="112"/>
    </row>
    <row r="24424" spans="7:9" x14ac:dyDescent="0.25">
      <c r="G24424"/>
      <c r="I24424" s="112"/>
    </row>
    <row r="24425" spans="7:9" x14ac:dyDescent="0.25">
      <c r="G24425"/>
      <c r="I24425" s="112"/>
    </row>
    <row r="24426" spans="7:9" x14ac:dyDescent="0.25">
      <c r="G24426"/>
      <c r="I24426" s="112"/>
    </row>
    <row r="24427" spans="7:9" x14ac:dyDescent="0.25">
      <c r="G24427"/>
      <c r="I24427" s="112"/>
    </row>
    <row r="24428" spans="7:9" x14ac:dyDescent="0.25">
      <c r="G24428"/>
      <c r="I24428" s="112"/>
    </row>
    <row r="24429" spans="7:9" x14ac:dyDescent="0.25">
      <c r="G24429"/>
      <c r="I24429" s="112"/>
    </row>
    <row r="24430" spans="7:9" x14ac:dyDescent="0.25">
      <c r="G24430"/>
      <c r="I24430" s="112"/>
    </row>
    <row r="24431" spans="7:9" x14ac:dyDescent="0.25">
      <c r="G24431"/>
      <c r="I24431" s="112"/>
    </row>
    <row r="24432" spans="7:9" x14ac:dyDescent="0.25">
      <c r="G24432"/>
      <c r="I24432" s="112"/>
    </row>
    <row r="24433" spans="7:9" x14ac:dyDescent="0.25">
      <c r="G24433"/>
      <c r="I24433" s="112"/>
    </row>
    <row r="24434" spans="7:9" x14ac:dyDescent="0.25">
      <c r="G24434"/>
      <c r="I24434" s="112"/>
    </row>
    <row r="24435" spans="7:9" x14ac:dyDescent="0.25">
      <c r="G24435"/>
      <c r="I24435" s="112"/>
    </row>
    <row r="24436" spans="7:9" x14ac:dyDescent="0.25">
      <c r="G24436"/>
      <c r="I24436" s="112"/>
    </row>
    <row r="24437" spans="7:9" x14ac:dyDescent="0.25">
      <c r="G24437"/>
      <c r="I24437" s="112"/>
    </row>
    <row r="24438" spans="7:9" x14ac:dyDescent="0.25">
      <c r="G24438"/>
      <c r="I24438" s="112"/>
    </row>
    <row r="24439" spans="7:9" x14ac:dyDescent="0.25">
      <c r="G24439"/>
      <c r="I24439" s="112"/>
    </row>
    <row r="24440" spans="7:9" x14ac:dyDescent="0.25">
      <c r="G24440"/>
      <c r="I24440" s="112"/>
    </row>
    <row r="24441" spans="7:9" x14ac:dyDescent="0.25">
      <c r="G24441"/>
      <c r="I24441" s="112"/>
    </row>
    <row r="24442" spans="7:9" x14ac:dyDescent="0.25">
      <c r="G24442"/>
      <c r="I24442" s="112"/>
    </row>
    <row r="24443" spans="7:9" x14ac:dyDescent="0.25">
      <c r="G24443"/>
      <c r="I24443" s="112"/>
    </row>
    <row r="24444" spans="7:9" x14ac:dyDescent="0.25">
      <c r="G24444"/>
      <c r="I24444" s="112"/>
    </row>
    <row r="24445" spans="7:9" x14ac:dyDescent="0.25">
      <c r="G24445"/>
      <c r="I24445" s="112"/>
    </row>
    <row r="24446" spans="7:9" x14ac:dyDescent="0.25">
      <c r="G24446"/>
      <c r="I24446" s="112"/>
    </row>
    <row r="24447" spans="7:9" x14ac:dyDescent="0.25">
      <c r="G24447"/>
      <c r="I24447" s="112"/>
    </row>
    <row r="24448" spans="7:9" x14ac:dyDescent="0.25">
      <c r="G24448"/>
      <c r="I24448" s="112"/>
    </row>
    <row r="24449" spans="7:9" x14ac:dyDescent="0.25">
      <c r="G24449"/>
      <c r="I24449" s="112"/>
    </row>
    <row r="24450" spans="7:9" x14ac:dyDescent="0.25">
      <c r="G24450"/>
      <c r="I24450" s="112"/>
    </row>
    <row r="24451" spans="7:9" x14ac:dyDescent="0.25">
      <c r="G24451"/>
      <c r="I24451" s="112"/>
    </row>
    <row r="24452" spans="7:9" x14ac:dyDescent="0.25">
      <c r="G24452"/>
      <c r="I24452" s="112"/>
    </row>
    <row r="24453" spans="7:9" x14ac:dyDescent="0.25">
      <c r="G24453"/>
      <c r="I24453" s="112"/>
    </row>
    <row r="24454" spans="7:9" x14ac:dyDescent="0.25">
      <c r="G24454"/>
      <c r="I24454" s="112"/>
    </row>
    <row r="24455" spans="7:9" x14ac:dyDescent="0.25">
      <c r="G24455"/>
      <c r="I24455" s="112"/>
    </row>
    <row r="24456" spans="7:9" x14ac:dyDescent="0.25">
      <c r="G24456"/>
      <c r="I24456" s="112"/>
    </row>
    <row r="24457" spans="7:9" x14ac:dyDescent="0.25">
      <c r="G24457"/>
      <c r="I24457" s="112"/>
    </row>
    <row r="24458" spans="7:9" x14ac:dyDescent="0.25">
      <c r="G24458"/>
      <c r="I24458" s="112"/>
    </row>
    <row r="24459" spans="7:9" x14ac:dyDescent="0.25">
      <c r="G24459"/>
      <c r="I24459" s="112"/>
    </row>
    <row r="24460" spans="7:9" x14ac:dyDescent="0.25">
      <c r="G24460"/>
      <c r="I24460" s="112"/>
    </row>
    <row r="24461" spans="7:9" x14ac:dyDescent="0.25">
      <c r="G24461"/>
      <c r="I24461" s="112"/>
    </row>
    <row r="24462" spans="7:9" x14ac:dyDescent="0.25">
      <c r="G24462"/>
      <c r="I24462" s="112"/>
    </row>
    <row r="24463" spans="7:9" x14ac:dyDescent="0.25">
      <c r="G24463"/>
      <c r="I24463" s="112"/>
    </row>
    <row r="24464" spans="7:9" x14ac:dyDescent="0.25">
      <c r="G24464"/>
      <c r="I24464" s="112"/>
    </row>
    <row r="24465" spans="7:9" x14ac:dyDescent="0.25">
      <c r="G24465"/>
      <c r="I24465" s="112"/>
    </row>
    <row r="24466" spans="7:9" x14ac:dyDescent="0.25">
      <c r="G24466"/>
      <c r="I24466" s="112"/>
    </row>
    <row r="24467" spans="7:9" x14ac:dyDescent="0.25">
      <c r="G24467"/>
      <c r="I24467" s="112"/>
    </row>
    <row r="24468" spans="7:9" x14ac:dyDescent="0.25">
      <c r="G24468"/>
      <c r="I24468" s="112"/>
    </row>
    <row r="24469" spans="7:9" x14ac:dyDescent="0.25">
      <c r="G24469"/>
      <c r="I24469" s="112"/>
    </row>
    <row r="24470" spans="7:9" x14ac:dyDescent="0.25">
      <c r="G24470"/>
      <c r="I24470" s="112"/>
    </row>
    <row r="24471" spans="7:9" x14ac:dyDescent="0.25">
      <c r="G24471"/>
      <c r="I24471" s="112"/>
    </row>
    <row r="24472" spans="7:9" x14ac:dyDescent="0.25">
      <c r="G24472"/>
      <c r="I24472" s="112"/>
    </row>
    <row r="24473" spans="7:9" x14ac:dyDescent="0.25">
      <c r="G24473"/>
      <c r="I24473" s="112"/>
    </row>
    <row r="24474" spans="7:9" x14ac:dyDescent="0.25">
      <c r="G24474"/>
      <c r="I24474" s="112"/>
    </row>
    <row r="24475" spans="7:9" x14ac:dyDescent="0.25">
      <c r="G24475"/>
      <c r="I24475" s="112"/>
    </row>
    <row r="24476" spans="7:9" x14ac:dyDescent="0.25">
      <c r="G24476"/>
      <c r="I24476" s="112"/>
    </row>
    <row r="24477" spans="7:9" x14ac:dyDescent="0.25">
      <c r="G24477"/>
      <c r="I24477" s="112"/>
    </row>
    <row r="24478" spans="7:9" x14ac:dyDescent="0.25">
      <c r="G24478"/>
      <c r="I24478" s="112"/>
    </row>
    <row r="24479" spans="7:9" x14ac:dyDescent="0.25">
      <c r="G24479"/>
      <c r="I24479" s="112"/>
    </row>
    <row r="24480" spans="7:9" x14ac:dyDescent="0.25">
      <c r="G24480"/>
      <c r="I24480" s="112"/>
    </row>
    <row r="24481" spans="7:9" x14ac:dyDescent="0.25">
      <c r="G24481"/>
      <c r="I24481" s="112"/>
    </row>
    <row r="24482" spans="7:9" x14ac:dyDescent="0.25">
      <c r="G24482"/>
      <c r="I24482" s="112"/>
    </row>
    <row r="24483" spans="7:9" x14ac:dyDescent="0.25">
      <c r="G24483"/>
      <c r="I24483" s="112"/>
    </row>
    <row r="24484" spans="7:9" x14ac:dyDescent="0.25">
      <c r="G24484"/>
      <c r="I24484" s="112"/>
    </row>
    <row r="24485" spans="7:9" x14ac:dyDescent="0.25">
      <c r="G24485"/>
      <c r="I24485" s="112"/>
    </row>
    <row r="24486" spans="7:9" x14ac:dyDescent="0.25">
      <c r="G24486"/>
      <c r="I24486" s="112"/>
    </row>
    <row r="24487" spans="7:9" x14ac:dyDescent="0.25">
      <c r="G24487"/>
      <c r="I24487" s="112"/>
    </row>
    <row r="24488" spans="7:9" x14ac:dyDescent="0.25">
      <c r="G24488"/>
      <c r="I24488" s="112"/>
    </row>
    <row r="24489" spans="7:9" x14ac:dyDescent="0.25">
      <c r="G24489"/>
      <c r="I24489" s="112"/>
    </row>
    <row r="24490" spans="7:9" x14ac:dyDescent="0.25">
      <c r="G24490"/>
      <c r="I24490" s="112"/>
    </row>
    <row r="24491" spans="7:9" x14ac:dyDescent="0.25">
      <c r="G24491"/>
      <c r="I24491" s="112"/>
    </row>
    <row r="24492" spans="7:9" x14ac:dyDescent="0.25">
      <c r="G24492"/>
      <c r="I24492" s="112"/>
    </row>
    <row r="24493" spans="7:9" x14ac:dyDescent="0.25">
      <c r="G24493"/>
      <c r="I24493" s="112"/>
    </row>
    <row r="24494" spans="7:9" x14ac:dyDescent="0.25">
      <c r="G24494"/>
      <c r="I24494" s="112"/>
    </row>
    <row r="24495" spans="7:9" x14ac:dyDescent="0.25">
      <c r="G24495"/>
      <c r="I24495" s="112"/>
    </row>
    <row r="24496" spans="7:9" x14ac:dyDescent="0.25">
      <c r="G24496"/>
      <c r="I24496" s="112"/>
    </row>
    <row r="24497" spans="7:9" x14ac:dyDescent="0.25">
      <c r="G24497"/>
      <c r="I24497" s="112"/>
    </row>
    <row r="24498" spans="7:9" x14ac:dyDescent="0.25">
      <c r="G24498"/>
      <c r="I24498" s="112"/>
    </row>
    <row r="24499" spans="7:9" x14ac:dyDescent="0.25">
      <c r="G24499"/>
      <c r="I24499" s="112"/>
    </row>
    <row r="24500" spans="7:9" x14ac:dyDescent="0.25">
      <c r="G24500"/>
      <c r="I24500" s="112"/>
    </row>
    <row r="24501" spans="7:9" x14ac:dyDescent="0.25">
      <c r="G24501"/>
      <c r="I24501" s="112"/>
    </row>
    <row r="24502" spans="7:9" x14ac:dyDescent="0.25">
      <c r="G24502"/>
      <c r="I24502" s="112"/>
    </row>
    <row r="24503" spans="7:9" x14ac:dyDescent="0.25">
      <c r="G24503"/>
      <c r="I24503" s="112"/>
    </row>
    <row r="24504" spans="7:9" x14ac:dyDescent="0.25">
      <c r="G24504"/>
      <c r="I24504" s="112"/>
    </row>
    <row r="24505" spans="7:9" x14ac:dyDescent="0.25">
      <c r="G24505"/>
      <c r="I24505" s="112"/>
    </row>
    <row r="24506" spans="7:9" x14ac:dyDescent="0.25">
      <c r="G24506"/>
      <c r="I24506" s="112"/>
    </row>
    <row r="24507" spans="7:9" x14ac:dyDescent="0.25">
      <c r="G24507"/>
      <c r="I24507" s="112"/>
    </row>
    <row r="24508" spans="7:9" x14ac:dyDescent="0.25">
      <c r="G24508"/>
      <c r="I24508" s="112"/>
    </row>
    <row r="24509" spans="7:9" x14ac:dyDescent="0.25">
      <c r="G24509"/>
      <c r="I24509" s="112"/>
    </row>
    <row r="24510" spans="7:9" x14ac:dyDescent="0.25">
      <c r="G24510"/>
      <c r="I24510" s="112"/>
    </row>
    <row r="24511" spans="7:9" x14ac:dyDescent="0.25">
      <c r="G24511"/>
      <c r="I24511" s="112"/>
    </row>
    <row r="24512" spans="7:9" x14ac:dyDescent="0.25">
      <c r="G24512"/>
      <c r="I24512" s="112"/>
    </row>
    <row r="24513" spans="7:9" x14ac:dyDescent="0.25">
      <c r="G24513"/>
      <c r="I24513" s="112"/>
    </row>
    <row r="24514" spans="7:9" x14ac:dyDescent="0.25">
      <c r="G24514"/>
      <c r="I24514" s="112"/>
    </row>
    <row r="24515" spans="7:9" x14ac:dyDescent="0.25">
      <c r="G24515"/>
      <c r="I24515" s="112"/>
    </row>
    <row r="24516" spans="7:9" x14ac:dyDescent="0.25">
      <c r="G24516"/>
      <c r="I24516" s="112"/>
    </row>
    <row r="24517" spans="7:9" x14ac:dyDescent="0.25">
      <c r="G24517"/>
      <c r="I24517" s="112"/>
    </row>
    <row r="24518" spans="7:9" x14ac:dyDescent="0.25">
      <c r="G24518"/>
      <c r="I24518" s="112"/>
    </row>
    <row r="24519" spans="7:9" x14ac:dyDescent="0.25">
      <c r="G24519"/>
      <c r="I24519" s="112"/>
    </row>
    <row r="24520" spans="7:9" x14ac:dyDescent="0.25">
      <c r="G24520"/>
      <c r="I24520" s="112"/>
    </row>
    <row r="24521" spans="7:9" x14ac:dyDescent="0.25">
      <c r="G24521"/>
      <c r="I24521" s="112"/>
    </row>
    <row r="24522" spans="7:9" x14ac:dyDescent="0.25">
      <c r="G24522"/>
      <c r="I24522" s="112"/>
    </row>
    <row r="24523" spans="7:9" x14ac:dyDescent="0.25">
      <c r="G24523"/>
      <c r="I24523" s="112"/>
    </row>
    <row r="24524" spans="7:9" x14ac:dyDescent="0.25">
      <c r="G24524"/>
      <c r="I24524" s="112"/>
    </row>
    <row r="24525" spans="7:9" x14ac:dyDescent="0.25">
      <c r="G24525"/>
      <c r="I24525" s="112"/>
    </row>
    <row r="24526" spans="7:9" x14ac:dyDescent="0.25">
      <c r="G24526"/>
      <c r="I24526" s="112"/>
    </row>
    <row r="24527" spans="7:9" x14ac:dyDescent="0.25">
      <c r="G24527"/>
      <c r="I24527" s="112"/>
    </row>
    <row r="24528" spans="7:9" x14ac:dyDescent="0.25">
      <c r="G24528"/>
      <c r="I24528" s="112"/>
    </row>
    <row r="24529" spans="7:9" x14ac:dyDescent="0.25">
      <c r="G24529"/>
      <c r="I24529" s="112"/>
    </row>
    <row r="24530" spans="7:9" x14ac:dyDescent="0.25">
      <c r="G24530"/>
      <c r="I24530" s="112"/>
    </row>
    <row r="24531" spans="7:9" x14ac:dyDescent="0.25">
      <c r="G24531"/>
      <c r="I24531" s="112"/>
    </row>
    <row r="24532" spans="7:9" x14ac:dyDescent="0.25">
      <c r="G24532"/>
      <c r="I24532" s="112"/>
    </row>
    <row r="24533" spans="7:9" x14ac:dyDescent="0.25">
      <c r="G24533"/>
      <c r="I24533" s="112"/>
    </row>
    <row r="24534" spans="7:9" x14ac:dyDescent="0.25">
      <c r="G24534"/>
      <c r="I24534" s="112"/>
    </row>
    <row r="24535" spans="7:9" x14ac:dyDescent="0.25">
      <c r="G24535"/>
      <c r="I24535" s="112"/>
    </row>
    <row r="24536" spans="7:9" x14ac:dyDescent="0.25">
      <c r="G24536"/>
      <c r="I24536" s="112"/>
    </row>
    <row r="24537" spans="7:9" x14ac:dyDescent="0.25">
      <c r="G24537"/>
      <c r="I24537" s="112"/>
    </row>
    <row r="24538" spans="7:9" x14ac:dyDescent="0.25">
      <c r="G24538"/>
      <c r="I24538" s="112"/>
    </row>
    <row r="24539" spans="7:9" x14ac:dyDescent="0.25">
      <c r="G24539"/>
      <c r="I24539" s="112"/>
    </row>
    <row r="24540" spans="7:9" x14ac:dyDescent="0.25">
      <c r="G24540"/>
      <c r="I24540" s="112"/>
    </row>
    <row r="24541" spans="7:9" x14ac:dyDescent="0.25">
      <c r="G24541"/>
      <c r="I24541" s="112"/>
    </row>
    <row r="24542" spans="7:9" x14ac:dyDescent="0.25">
      <c r="G24542"/>
      <c r="I24542" s="112"/>
    </row>
    <row r="24543" spans="7:9" x14ac:dyDescent="0.25">
      <c r="G24543"/>
      <c r="I24543" s="112"/>
    </row>
    <row r="24544" spans="7:9" x14ac:dyDescent="0.25">
      <c r="G24544"/>
      <c r="I24544" s="112"/>
    </row>
    <row r="24545" spans="7:9" x14ac:dyDescent="0.25">
      <c r="G24545"/>
      <c r="I24545" s="112"/>
    </row>
    <row r="24546" spans="7:9" x14ac:dyDescent="0.25">
      <c r="G24546"/>
      <c r="I24546" s="112"/>
    </row>
    <row r="24547" spans="7:9" x14ac:dyDescent="0.25">
      <c r="G24547"/>
      <c r="I24547" s="112"/>
    </row>
    <row r="24548" spans="7:9" x14ac:dyDescent="0.25">
      <c r="G24548"/>
      <c r="I24548" s="112"/>
    </row>
    <row r="24549" spans="7:9" x14ac:dyDescent="0.25">
      <c r="G24549"/>
      <c r="I24549" s="112"/>
    </row>
    <row r="24550" spans="7:9" x14ac:dyDescent="0.25">
      <c r="G24550"/>
      <c r="I24550" s="112"/>
    </row>
    <row r="24551" spans="7:9" x14ac:dyDescent="0.25">
      <c r="G24551"/>
      <c r="I24551" s="112"/>
    </row>
    <row r="24552" spans="7:9" x14ac:dyDescent="0.25">
      <c r="G24552"/>
      <c r="I24552" s="112"/>
    </row>
    <row r="24553" spans="7:9" x14ac:dyDescent="0.25">
      <c r="G24553"/>
      <c r="I24553" s="112"/>
    </row>
    <row r="24554" spans="7:9" x14ac:dyDescent="0.25">
      <c r="G24554"/>
      <c r="I24554" s="112"/>
    </row>
    <row r="24555" spans="7:9" x14ac:dyDescent="0.25">
      <c r="G24555"/>
      <c r="I24555" s="112"/>
    </row>
    <row r="24556" spans="7:9" x14ac:dyDescent="0.25">
      <c r="G24556"/>
      <c r="I24556" s="112"/>
    </row>
    <row r="24557" spans="7:9" x14ac:dyDescent="0.25">
      <c r="G24557"/>
      <c r="I24557" s="112"/>
    </row>
    <row r="24558" spans="7:9" x14ac:dyDescent="0.25">
      <c r="G24558"/>
      <c r="I24558" s="112"/>
    </row>
    <row r="24559" spans="7:9" x14ac:dyDescent="0.25">
      <c r="G24559"/>
      <c r="I24559" s="112"/>
    </row>
    <row r="24560" spans="7:9" x14ac:dyDescent="0.25">
      <c r="G24560"/>
      <c r="I24560" s="112"/>
    </row>
    <row r="24561" spans="7:9" x14ac:dyDescent="0.25">
      <c r="G24561"/>
      <c r="I24561" s="112"/>
    </row>
    <row r="24562" spans="7:9" x14ac:dyDescent="0.25">
      <c r="G24562"/>
      <c r="I24562" s="112"/>
    </row>
    <row r="24563" spans="7:9" x14ac:dyDescent="0.25">
      <c r="G24563"/>
      <c r="I24563" s="112"/>
    </row>
    <row r="24564" spans="7:9" x14ac:dyDescent="0.25">
      <c r="G24564"/>
      <c r="I24564" s="112"/>
    </row>
    <row r="24565" spans="7:9" x14ac:dyDescent="0.25">
      <c r="G24565"/>
      <c r="I24565" s="112"/>
    </row>
    <row r="24566" spans="7:9" x14ac:dyDescent="0.25">
      <c r="G24566"/>
      <c r="I24566" s="112"/>
    </row>
    <row r="24567" spans="7:9" x14ac:dyDescent="0.25">
      <c r="G24567"/>
      <c r="I24567" s="112"/>
    </row>
    <row r="24568" spans="7:9" x14ac:dyDescent="0.25">
      <c r="G24568"/>
      <c r="I24568" s="112"/>
    </row>
    <row r="24569" spans="7:9" x14ac:dyDescent="0.25">
      <c r="G24569"/>
      <c r="I24569" s="112"/>
    </row>
    <row r="24570" spans="7:9" x14ac:dyDescent="0.25">
      <c r="G24570"/>
      <c r="I24570" s="112"/>
    </row>
    <row r="24571" spans="7:9" x14ac:dyDescent="0.25">
      <c r="G24571"/>
      <c r="I24571" s="112"/>
    </row>
    <row r="24572" spans="7:9" x14ac:dyDescent="0.25">
      <c r="G24572"/>
      <c r="I24572" s="112"/>
    </row>
    <row r="24573" spans="7:9" x14ac:dyDescent="0.25">
      <c r="G24573"/>
      <c r="I24573" s="112"/>
    </row>
    <row r="24574" spans="7:9" x14ac:dyDescent="0.25">
      <c r="G24574"/>
      <c r="I24574" s="112"/>
    </row>
    <row r="24575" spans="7:9" x14ac:dyDescent="0.25">
      <c r="G24575"/>
      <c r="I24575" s="112"/>
    </row>
    <row r="24576" spans="7:9" x14ac:dyDescent="0.25">
      <c r="G24576"/>
      <c r="I24576" s="112"/>
    </row>
    <row r="24577" spans="7:9" x14ac:dyDescent="0.25">
      <c r="G24577"/>
      <c r="I24577" s="112"/>
    </row>
    <row r="24578" spans="7:9" x14ac:dyDescent="0.25">
      <c r="G24578"/>
      <c r="I24578" s="112"/>
    </row>
    <row r="24579" spans="7:9" x14ac:dyDescent="0.25">
      <c r="G24579"/>
      <c r="I24579" s="112"/>
    </row>
    <row r="24580" spans="7:9" x14ac:dyDescent="0.25">
      <c r="G24580"/>
      <c r="I24580" s="112"/>
    </row>
    <row r="24581" spans="7:9" x14ac:dyDescent="0.25">
      <c r="G24581"/>
      <c r="I24581" s="112"/>
    </row>
    <row r="24582" spans="7:9" x14ac:dyDescent="0.25">
      <c r="G24582"/>
      <c r="I24582" s="112"/>
    </row>
    <row r="24583" spans="7:9" x14ac:dyDescent="0.25">
      <c r="G24583"/>
      <c r="I24583" s="112"/>
    </row>
    <row r="24584" spans="7:9" x14ac:dyDescent="0.25">
      <c r="G24584"/>
      <c r="I24584" s="112"/>
    </row>
    <row r="24585" spans="7:9" x14ac:dyDescent="0.25">
      <c r="G24585"/>
      <c r="I24585" s="112"/>
    </row>
    <row r="24586" spans="7:9" x14ac:dyDescent="0.25">
      <c r="G24586"/>
      <c r="I24586" s="112"/>
    </row>
    <row r="24587" spans="7:9" x14ac:dyDescent="0.25">
      <c r="G24587"/>
      <c r="I24587" s="112"/>
    </row>
    <row r="24588" spans="7:9" x14ac:dyDescent="0.25">
      <c r="G24588"/>
      <c r="I24588" s="112"/>
    </row>
    <row r="24589" spans="7:9" x14ac:dyDescent="0.25">
      <c r="G24589"/>
      <c r="I24589" s="112"/>
    </row>
    <row r="24590" spans="7:9" x14ac:dyDescent="0.25">
      <c r="G24590"/>
      <c r="I24590" s="112"/>
    </row>
    <row r="24591" spans="7:9" x14ac:dyDescent="0.25">
      <c r="G24591"/>
      <c r="I24591" s="112"/>
    </row>
    <row r="24592" spans="7:9" x14ac:dyDescent="0.25">
      <c r="G24592"/>
      <c r="I24592" s="112"/>
    </row>
    <row r="24593" spans="7:9" x14ac:dyDescent="0.25">
      <c r="G24593"/>
      <c r="I24593" s="112"/>
    </row>
    <row r="24594" spans="7:9" x14ac:dyDescent="0.25">
      <c r="G24594"/>
      <c r="I24594" s="112"/>
    </row>
    <row r="24595" spans="7:9" x14ac:dyDescent="0.25">
      <c r="G24595"/>
      <c r="I24595" s="112"/>
    </row>
    <row r="24596" spans="7:9" x14ac:dyDescent="0.25">
      <c r="G24596"/>
      <c r="I24596" s="112"/>
    </row>
    <row r="24597" spans="7:9" x14ac:dyDescent="0.25">
      <c r="G24597"/>
      <c r="I24597" s="112"/>
    </row>
    <row r="24598" spans="7:9" x14ac:dyDescent="0.25">
      <c r="G24598"/>
      <c r="I24598" s="112"/>
    </row>
    <row r="24599" spans="7:9" x14ac:dyDescent="0.25">
      <c r="G24599"/>
      <c r="I24599" s="112"/>
    </row>
    <row r="24600" spans="7:9" x14ac:dyDescent="0.25">
      <c r="G24600"/>
      <c r="I24600" s="112"/>
    </row>
    <row r="24601" spans="7:9" x14ac:dyDescent="0.25">
      <c r="G24601"/>
      <c r="I24601" s="112"/>
    </row>
    <row r="24602" spans="7:9" x14ac:dyDescent="0.25">
      <c r="G24602"/>
      <c r="I24602" s="112"/>
    </row>
    <row r="24603" spans="7:9" x14ac:dyDescent="0.25">
      <c r="G24603"/>
      <c r="I24603" s="112"/>
    </row>
    <row r="24604" spans="7:9" x14ac:dyDescent="0.25">
      <c r="G24604"/>
      <c r="I24604" s="112"/>
    </row>
    <row r="24605" spans="7:9" x14ac:dyDescent="0.25">
      <c r="G24605"/>
      <c r="I24605" s="112"/>
    </row>
    <row r="24606" spans="7:9" x14ac:dyDescent="0.25">
      <c r="G24606"/>
      <c r="I24606" s="112"/>
    </row>
    <row r="24607" spans="7:9" x14ac:dyDescent="0.25">
      <c r="G24607"/>
      <c r="I24607" s="112"/>
    </row>
    <row r="24608" spans="7:9" x14ac:dyDescent="0.25">
      <c r="G24608"/>
      <c r="I24608" s="112"/>
    </row>
    <row r="24609" spans="7:9" x14ac:dyDescent="0.25">
      <c r="G24609"/>
      <c r="I24609" s="112"/>
    </row>
    <row r="24610" spans="7:9" x14ac:dyDescent="0.25">
      <c r="G24610"/>
      <c r="I24610" s="112"/>
    </row>
    <row r="24611" spans="7:9" x14ac:dyDescent="0.25">
      <c r="G24611"/>
      <c r="I24611" s="112"/>
    </row>
    <row r="24612" spans="7:9" x14ac:dyDescent="0.25">
      <c r="G24612"/>
      <c r="I24612" s="112"/>
    </row>
    <row r="24613" spans="7:9" x14ac:dyDescent="0.25">
      <c r="G24613"/>
      <c r="I24613" s="112"/>
    </row>
    <row r="24614" spans="7:9" x14ac:dyDescent="0.25">
      <c r="G24614"/>
      <c r="I24614" s="112"/>
    </row>
    <row r="24615" spans="7:9" x14ac:dyDescent="0.25">
      <c r="G24615"/>
      <c r="I24615" s="112"/>
    </row>
    <row r="24616" spans="7:9" x14ac:dyDescent="0.25">
      <c r="G24616"/>
      <c r="I24616" s="112"/>
    </row>
    <row r="24617" spans="7:9" x14ac:dyDescent="0.25">
      <c r="G24617"/>
      <c r="I24617" s="112"/>
    </row>
    <row r="24618" spans="7:9" x14ac:dyDescent="0.25">
      <c r="G24618"/>
      <c r="I24618" s="112"/>
    </row>
    <row r="24619" spans="7:9" x14ac:dyDescent="0.25">
      <c r="G24619"/>
      <c r="I24619" s="112"/>
    </row>
    <row r="24620" spans="7:9" x14ac:dyDescent="0.25">
      <c r="G24620"/>
      <c r="I24620" s="112"/>
    </row>
    <row r="24621" spans="7:9" x14ac:dyDescent="0.25">
      <c r="G24621"/>
      <c r="I24621" s="112"/>
    </row>
    <row r="24622" spans="7:9" x14ac:dyDescent="0.25">
      <c r="G24622"/>
      <c r="I24622" s="112"/>
    </row>
    <row r="24623" spans="7:9" x14ac:dyDescent="0.25">
      <c r="G24623"/>
      <c r="I24623" s="112"/>
    </row>
    <row r="24624" spans="7:9" x14ac:dyDescent="0.25">
      <c r="G24624"/>
      <c r="I24624" s="112"/>
    </row>
    <row r="24625" spans="7:9" x14ac:dyDescent="0.25">
      <c r="G24625"/>
      <c r="I24625" s="112"/>
    </row>
    <row r="24626" spans="7:9" x14ac:dyDescent="0.25">
      <c r="G24626"/>
      <c r="I24626" s="112"/>
    </row>
    <row r="24627" spans="7:9" x14ac:dyDescent="0.25">
      <c r="G24627"/>
      <c r="I24627" s="112"/>
    </row>
    <row r="24628" spans="7:9" x14ac:dyDescent="0.25">
      <c r="G24628"/>
      <c r="I24628" s="112"/>
    </row>
    <row r="24629" spans="7:9" x14ac:dyDescent="0.25">
      <c r="G24629"/>
      <c r="I24629" s="112"/>
    </row>
    <row r="24630" spans="7:9" x14ac:dyDescent="0.25">
      <c r="G24630"/>
      <c r="I24630" s="112"/>
    </row>
    <row r="24631" spans="7:9" x14ac:dyDescent="0.25">
      <c r="G24631"/>
      <c r="I24631" s="112"/>
    </row>
    <row r="24632" spans="7:9" x14ac:dyDescent="0.25">
      <c r="G24632"/>
      <c r="I24632" s="112"/>
    </row>
    <row r="24633" spans="7:9" x14ac:dyDescent="0.25">
      <c r="G24633"/>
      <c r="I24633" s="112"/>
    </row>
    <row r="24634" spans="7:9" x14ac:dyDescent="0.25">
      <c r="G24634"/>
      <c r="I24634" s="112"/>
    </row>
    <row r="24635" spans="7:9" x14ac:dyDescent="0.25">
      <c r="G24635"/>
      <c r="I24635" s="112"/>
    </row>
    <row r="24636" spans="7:9" x14ac:dyDescent="0.25">
      <c r="G24636"/>
      <c r="I24636" s="112"/>
    </row>
    <row r="24637" spans="7:9" x14ac:dyDescent="0.25">
      <c r="G24637"/>
      <c r="I24637" s="112"/>
    </row>
    <row r="24638" spans="7:9" x14ac:dyDescent="0.25">
      <c r="G24638"/>
      <c r="I24638" s="112"/>
    </row>
    <row r="24639" spans="7:9" x14ac:dyDescent="0.25">
      <c r="G24639"/>
      <c r="I24639" s="112"/>
    </row>
    <row r="24640" spans="7:9" x14ac:dyDescent="0.25">
      <c r="G24640"/>
      <c r="I24640" s="112"/>
    </row>
    <row r="24641" spans="7:9" x14ac:dyDescent="0.25">
      <c r="G24641"/>
      <c r="I24641" s="112"/>
    </row>
    <row r="24642" spans="7:9" x14ac:dyDescent="0.25">
      <c r="G24642"/>
      <c r="I24642" s="112"/>
    </row>
    <row r="24643" spans="7:9" x14ac:dyDescent="0.25">
      <c r="G24643"/>
      <c r="I24643" s="112"/>
    </row>
    <row r="24644" spans="7:9" x14ac:dyDescent="0.25">
      <c r="G24644"/>
      <c r="I24644" s="112"/>
    </row>
    <row r="24645" spans="7:9" x14ac:dyDescent="0.25">
      <c r="G24645"/>
      <c r="I24645" s="112"/>
    </row>
    <row r="24646" spans="7:9" x14ac:dyDescent="0.25">
      <c r="G24646"/>
      <c r="I24646" s="112"/>
    </row>
    <row r="24647" spans="7:9" x14ac:dyDescent="0.25">
      <c r="G24647"/>
      <c r="I24647" s="112"/>
    </row>
    <row r="24648" spans="7:9" x14ac:dyDescent="0.25">
      <c r="G24648"/>
      <c r="I24648" s="112"/>
    </row>
    <row r="24649" spans="7:9" x14ac:dyDescent="0.25">
      <c r="G24649"/>
      <c r="I24649" s="112"/>
    </row>
    <row r="24650" spans="7:9" x14ac:dyDescent="0.25">
      <c r="G24650"/>
      <c r="I24650" s="112"/>
    </row>
    <row r="24651" spans="7:9" x14ac:dyDescent="0.25">
      <c r="G24651"/>
      <c r="I24651" s="112"/>
    </row>
    <row r="24652" spans="7:9" x14ac:dyDescent="0.25">
      <c r="G24652"/>
      <c r="I24652" s="112"/>
    </row>
    <row r="24653" spans="7:9" x14ac:dyDescent="0.25">
      <c r="G24653"/>
      <c r="I24653" s="112"/>
    </row>
    <row r="24654" spans="7:9" x14ac:dyDescent="0.25">
      <c r="G24654"/>
      <c r="I24654" s="112"/>
    </row>
    <row r="24655" spans="7:9" x14ac:dyDescent="0.25">
      <c r="G24655"/>
      <c r="I24655" s="112"/>
    </row>
    <row r="24656" spans="7:9" x14ac:dyDescent="0.25">
      <c r="G24656"/>
      <c r="I24656" s="112"/>
    </row>
    <row r="24657" spans="7:9" x14ac:dyDescent="0.25">
      <c r="G24657"/>
      <c r="I24657" s="112"/>
    </row>
    <row r="24658" spans="7:9" x14ac:dyDescent="0.25">
      <c r="G24658"/>
      <c r="I24658" s="112"/>
    </row>
    <row r="24659" spans="7:9" x14ac:dyDescent="0.25">
      <c r="G24659"/>
      <c r="I24659" s="112"/>
    </row>
    <row r="24660" spans="7:9" x14ac:dyDescent="0.25">
      <c r="G24660"/>
      <c r="I24660" s="112"/>
    </row>
    <row r="24661" spans="7:9" x14ac:dyDescent="0.25">
      <c r="G24661"/>
      <c r="I24661" s="112"/>
    </row>
    <row r="24662" spans="7:9" x14ac:dyDescent="0.25">
      <c r="G24662"/>
      <c r="I24662" s="112"/>
    </row>
    <row r="24663" spans="7:9" x14ac:dyDescent="0.25">
      <c r="G24663"/>
      <c r="I24663" s="112"/>
    </row>
    <row r="24664" spans="7:9" x14ac:dyDescent="0.25">
      <c r="G24664"/>
      <c r="I24664" s="112"/>
    </row>
    <row r="24665" spans="7:9" x14ac:dyDescent="0.25">
      <c r="G24665"/>
      <c r="I24665" s="112"/>
    </row>
    <row r="24666" spans="7:9" x14ac:dyDescent="0.25">
      <c r="G24666"/>
      <c r="I24666" s="112"/>
    </row>
    <row r="24667" spans="7:9" x14ac:dyDescent="0.25">
      <c r="G24667"/>
      <c r="I24667" s="112"/>
    </row>
    <row r="24668" spans="7:9" x14ac:dyDescent="0.25">
      <c r="G24668"/>
      <c r="I24668" s="112"/>
    </row>
    <row r="24669" spans="7:9" x14ac:dyDescent="0.25">
      <c r="G24669"/>
      <c r="I24669" s="112"/>
    </row>
    <row r="24670" spans="7:9" x14ac:dyDescent="0.25">
      <c r="G24670"/>
      <c r="I24670" s="112"/>
    </row>
    <row r="24671" spans="7:9" x14ac:dyDescent="0.25">
      <c r="G24671"/>
      <c r="I24671" s="112"/>
    </row>
    <row r="24672" spans="7:9" x14ac:dyDescent="0.25">
      <c r="G24672"/>
      <c r="I24672" s="112"/>
    </row>
    <row r="24673" spans="7:9" x14ac:dyDescent="0.25">
      <c r="G24673"/>
      <c r="I24673" s="112"/>
    </row>
    <row r="24674" spans="7:9" x14ac:dyDescent="0.25">
      <c r="G24674"/>
      <c r="I24674" s="112"/>
    </row>
    <row r="24675" spans="7:9" x14ac:dyDescent="0.25">
      <c r="G24675"/>
      <c r="I24675" s="112"/>
    </row>
    <row r="24676" spans="7:9" x14ac:dyDescent="0.25">
      <c r="G24676"/>
      <c r="I24676" s="112"/>
    </row>
    <row r="24677" spans="7:9" x14ac:dyDescent="0.25">
      <c r="G24677"/>
      <c r="I24677" s="112"/>
    </row>
    <row r="24678" spans="7:9" x14ac:dyDescent="0.25">
      <c r="G24678"/>
      <c r="I24678" s="112"/>
    </row>
    <row r="24679" spans="7:9" x14ac:dyDescent="0.25">
      <c r="G24679"/>
      <c r="I24679" s="112"/>
    </row>
    <row r="24680" spans="7:9" x14ac:dyDescent="0.25">
      <c r="G24680"/>
      <c r="I24680" s="112"/>
    </row>
    <row r="24681" spans="7:9" x14ac:dyDescent="0.25">
      <c r="G24681"/>
      <c r="I24681" s="112"/>
    </row>
    <row r="24682" spans="7:9" x14ac:dyDescent="0.25">
      <c r="G24682"/>
      <c r="I24682" s="112"/>
    </row>
    <row r="24683" spans="7:9" x14ac:dyDescent="0.25">
      <c r="G24683"/>
      <c r="I24683" s="112"/>
    </row>
    <row r="24684" spans="7:9" x14ac:dyDescent="0.25">
      <c r="G24684"/>
      <c r="I24684" s="112"/>
    </row>
    <row r="24685" spans="7:9" x14ac:dyDescent="0.25">
      <c r="G24685"/>
      <c r="I24685" s="112"/>
    </row>
    <row r="24686" spans="7:9" x14ac:dyDescent="0.25">
      <c r="G24686"/>
      <c r="I24686" s="112"/>
    </row>
    <row r="24687" spans="7:9" x14ac:dyDescent="0.25">
      <c r="G24687"/>
      <c r="I24687" s="112"/>
    </row>
    <row r="24688" spans="7:9" x14ac:dyDescent="0.25">
      <c r="G24688"/>
      <c r="I24688" s="112"/>
    </row>
    <row r="24689" spans="7:9" x14ac:dyDescent="0.25">
      <c r="G24689"/>
      <c r="I24689" s="112"/>
    </row>
    <row r="24690" spans="7:9" x14ac:dyDescent="0.25">
      <c r="G24690"/>
      <c r="I24690" s="112"/>
    </row>
    <row r="24691" spans="7:9" x14ac:dyDescent="0.25">
      <c r="G24691"/>
      <c r="I24691" s="112"/>
    </row>
    <row r="24692" spans="7:9" x14ac:dyDescent="0.25">
      <c r="G24692"/>
      <c r="I24692" s="112"/>
    </row>
    <row r="24693" spans="7:9" x14ac:dyDescent="0.25">
      <c r="G24693"/>
      <c r="I24693" s="112"/>
    </row>
    <row r="24694" spans="7:9" x14ac:dyDescent="0.25">
      <c r="G24694"/>
      <c r="I24694" s="112"/>
    </row>
    <row r="24695" spans="7:9" x14ac:dyDescent="0.25">
      <c r="G24695"/>
      <c r="I24695" s="112"/>
    </row>
    <row r="24696" spans="7:9" x14ac:dyDescent="0.25">
      <c r="G24696"/>
      <c r="I24696" s="112"/>
    </row>
    <row r="24697" spans="7:9" x14ac:dyDescent="0.25">
      <c r="G24697"/>
      <c r="I24697" s="112"/>
    </row>
    <row r="24698" spans="7:9" x14ac:dyDescent="0.25">
      <c r="G24698"/>
      <c r="I24698" s="112"/>
    </row>
    <row r="24699" spans="7:9" x14ac:dyDescent="0.25">
      <c r="G24699"/>
      <c r="I24699" s="112"/>
    </row>
    <row r="24700" spans="7:9" x14ac:dyDescent="0.25">
      <c r="G24700"/>
      <c r="I24700" s="112"/>
    </row>
    <row r="24701" spans="7:9" x14ac:dyDescent="0.25">
      <c r="G24701"/>
      <c r="I24701" s="112"/>
    </row>
    <row r="24702" spans="7:9" x14ac:dyDescent="0.25">
      <c r="G24702"/>
      <c r="I24702" s="112"/>
    </row>
    <row r="24703" spans="7:9" x14ac:dyDescent="0.25">
      <c r="G24703"/>
      <c r="I24703" s="112"/>
    </row>
    <row r="24704" spans="7:9" x14ac:dyDescent="0.25">
      <c r="G24704"/>
      <c r="I24704" s="112"/>
    </row>
    <row r="24705" spans="7:9" x14ac:dyDescent="0.25">
      <c r="G24705"/>
      <c r="I24705" s="112"/>
    </row>
    <row r="24706" spans="7:9" x14ac:dyDescent="0.25">
      <c r="G24706"/>
      <c r="I24706" s="112"/>
    </row>
    <row r="24707" spans="7:9" x14ac:dyDescent="0.25">
      <c r="G24707"/>
      <c r="I24707" s="112"/>
    </row>
    <row r="24708" spans="7:9" x14ac:dyDescent="0.25">
      <c r="G24708"/>
      <c r="I24708" s="112"/>
    </row>
    <row r="24709" spans="7:9" x14ac:dyDescent="0.25">
      <c r="G24709"/>
      <c r="I24709" s="112"/>
    </row>
    <row r="24710" spans="7:9" x14ac:dyDescent="0.25">
      <c r="G24710"/>
      <c r="I24710" s="112"/>
    </row>
    <row r="24711" spans="7:9" x14ac:dyDescent="0.25">
      <c r="G24711"/>
      <c r="I24711" s="112"/>
    </row>
    <row r="24712" spans="7:9" x14ac:dyDescent="0.25">
      <c r="G24712"/>
      <c r="I24712" s="112"/>
    </row>
    <row r="24713" spans="7:9" x14ac:dyDescent="0.25">
      <c r="G24713"/>
      <c r="I24713" s="112"/>
    </row>
    <row r="24714" spans="7:9" x14ac:dyDescent="0.25">
      <c r="G24714"/>
      <c r="I24714" s="112"/>
    </row>
    <row r="24715" spans="7:9" x14ac:dyDescent="0.25">
      <c r="G24715"/>
      <c r="I24715" s="112"/>
    </row>
    <row r="24716" spans="7:9" x14ac:dyDescent="0.25">
      <c r="G24716"/>
      <c r="I24716" s="112"/>
    </row>
    <row r="24717" spans="7:9" x14ac:dyDescent="0.25">
      <c r="G24717"/>
      <c r="I24717" s="112"/>
    </row>
    <row r="24718" spans="7:9" x14ac:dyDescent="0.25">
      <c r="G24718"/>
      <c r="I24718" s="112"/>
    </row>
    <row r="24719" spans="7:9" x14ac:dyDescent="0.25">
      <c r="G24719"/>
      <c r="I24719" s="112"/>
    </row>
    <row r="24720" spans="7:9" x14ac:dyDescent="0.25">
      <c r="G24720"/>
      <c r="I24720" s="112"/>
    </row>
    <row r="24721" spans="7:9" x14ac:dyDescent="0.25">
      <c r="G24721"/>
      <c r="I24721" s="112"/>
    </row>
    <row r="24722" spans="7:9" x14ac:dyDescent="0.25">
      <c r="G24722"/>
      <c r="I24722" s="112"/>
    </row>
    <row r="24723" spans="7:9" x14ac:dyDescent="0.25">
      <c r="G24723"/>
      <c r="I24723" s="112"/>
    </row>
    <row r="24724" spans="7:9" x14ac:dyDescent="0.25">
      <c r="G24724"/>
      <c r="I24724" s="112"/>
    </row>
    <row r="24725" spans="7:9" x14ac:dyDescent="0.25">
      <c r="G24725"/>
      <c r="I24725" s="112"/>
    </row>
    <row r="24726" spans="7:9" x14ac:dyDescent="0.25">
      <c r="G24726"/>
      <c r="I24726" s="112"/>
    </row>
    <row r="24727" spans="7:9" x14ac:dyDescent="0.25">
      <c r="G24727"/>
      <c r="I24727" s="112"/>
    </row>
    <row r="24728" spans="7:9" x14ac:dyDescent="0.25">
      <c r="G24728"/>
      <c r="I24728" s="112"/>
    </row>
    <row r="24729" spans="7:9" x14ac:dyDescent="0.25">
      <c r="G24729"/>
      <c r="I24729" s="112"/>
    </row>
    <row r="24730" spans="7:9" x14ac:dyDescent="0.25">
      <c r="G24730"/>
      <c r="I24730" s="112"/>
    </row>
    <row r="24731" spans="7:9" x14ac:dyDescent="0.25">
      <c r="G24731"/>
      <c r="I24731" s="112"/>
    </row>
    <row r="24732" spans="7:9" x14ac:dyDescent="0.25">
      <c r="G24732"/>
      <c r="I24732" s="112"/>
    </row>
    <row r="24733" spans="7:9" x14ac:dyDescent="0.25">
      <c r="G24733"/>
      <c r="I24733" s="112"/>
    </row>
    <row r="24734" spans="7:9" x14ac:dyDescent="0.25">
      <c r="G24734"/>
      <c r="I24734" s="112"/>
    </row>
    <row r="24735" spans="7:9" x14ac:dyDescent="0.25">
      <c r="G24735"/>
      <c r="I24735" s="112"/>
    </row>
    <row r="24736" spans="7:9" x14ac:dyDescent="0.25">
      <c r="G24736"/>
      <c r="I24736" s="112"/>
    </row>
    <row r="24737" spans="7:9" x14ac:dyDescent="0.25">
      <c r="G24737"/>
      <c r="I24737" s="112"/>
    </row>
    <row r="24738" spans="7:9" x14ac:dyDescent="0.25">
      <c r="G24738"/>
      <c r="I24738" s="112"/>
    </row>
    <row r="24739" spans="7:9" x14ac:dyDescent="0.25">
      <c r="G24739"/>
      <c r="I24739" s="112"/>
    </row>
    <row r="24740" spans="7:9" x14ac:dyDescent="0.25">
      <c r="G24740"/>
      <c r="I24740" s="112"/>
    </row>
    <row r="24741" spans="7:9" x14ac:dyDescent="0.25">
      <c r="G24741"/>
      <c r="I24741" s="112"/>
    </row>
    <row r="24742" spans="7:9" x14ac:dyDescent="0.25">
      <c r="G24742"/>
      <c r="I24742" s="112"/>
    </row>
    <row r="24743" spans="7:9" x14ac:dyDescent="0.25">
      <c r="G24743"/>
      <c r="I24743" s="112"/>
    </row>
    <row r="24744" spans="7:9" x14ac:dyDescent="0.25">
      <c r="G24744"/>
      <c r="I24744" s="112"/>
    </row>
    <row r="24745" spans="7:9" x14ac:dyDescent="0.25">
      <c r="G24745"/>
      <c r="I24745" s="112"/>
    </row>
    <row r="24746" spans="7:9" x14ac:dyDescent="0.25">
      <c r="G24746"/>
      <c r="I24746" s="112"/>
    </row>
    <row r="24747" spans="7:9" x14ac:dyDescent="0.25">
      <c r="G24747"/>
      <c r="I24747" s="112"/>
    </row>
    <row r="24748" spans="7:9" x14ac:dyDescent="0.25">
      <c r="G24748"/>
      <c r="I24748" s="112"/>
    </row>
    <row r="24749" spans="7:9" x14ac:dyDescent="0.25">
      <c r="G24749"/>
      <c r="I24749" s="112"/>
    </row>
    <row r="24750" spans="7:9" x14ac:dyDescent="0.25">
      <c r="G24750"/>
      <c r="I24750" s="112"/>
    </row>
    <row r="24751" spans="7:9" x14ac:dyDescent="0.25">
      <c r="G24751"/>
      <c r="I24751" s="112"/>
    </row>
    <row r="24752" spans="7:9" x14ac:dyDescent="0.25">
      <c r="G24752"/>
      <c r="I24752" s="112"/>
    </row>
    <row r="24753" spans="7:9" x14ac:dyDescent="0.25">
      <c r="G24753"/>
      <c r="I24753" s="112"/>
    </row>
    <row r="24754" spans="7:9" x14ac:dyDescent="0.25">
      <c r="G24754"/>
      <c r="I24754" s="112"/>
    </row>
    <row r="24755" spans="7:9" x14ac:dyDescent="0.25">
      <c r="G24755"/>
      <c r="I24755" s="112"/>
    </row>
    <row r="24756" spans="7:9" x14ac:dyDescent="0.25">
      <c r="G24756"/>
      <c r="I24756" s="112"/>
    </row>
    <row r="24757" spans="7:9" x14ac:dyDescent="0.25">
      <c r="G24757"/>
      <c r="I24757" s="112"/>
    </row>
    <row r="24758" spans="7:9" x14ac:dyDescent="0.25">
      <c r="G24758"/>
      <c r="I24758" s="112"/>
    </row>
    <row r="24759" spans="7:9" x14ac:dyDescent="0.25">
      <c r="G24759"/>
      <c r="I24759" s="112"/>
    </row>
    <row r="24760" spans="7:9" x14ac:dyDescent="0.25">
      <c r="G24760"/>
      <c r="I24760" s="112"/>
    </row>
    <row r="24761" spans="7:9" x14ac:dyDescent="0.25">
      <c r="G24761"/>
      <c r="I24761" s="112"/>
    </row>
    <row r="24762" spans="7:9" x14ac:dyDescent="0.25">
      <c r="G24762"/>
      <c r="I24762" s="112"/>
    </row>
    <row r="24763" spans="7:9" x14ac:dyDescent="0.25">
      <c r="G24763"/>
      <c r="I24763" s="112"/>
    </row>
    <row r="24764" spans="7:9" x14ac:dyDescent="0.25">
      <c r="G24764"/>
      <c r="I24764" s="112"/>
    </row>
    <row r="24765" spans="7:9" x14ac:dyDescent="0.25">
      <c r="G24765"/>
      <c r="I24765" s="112"/>
    </row>
    <row r="24766" spans="7:9" x14ac:dyDescent="0.25">
      <c r="G24766"/>
      <c r="I24766" s="112"/>
    </row>
    <row r="24767" spans="7:9" x14ac:dyDescent="0.25">
      <c r="G24767"/>
      <c r="I24767" s="112"/>
    </row>
    <row r="24768" spans="7:9" x14ac:dyDescent="0.25">
      <c r="G24768"/>
      <c r="I24768" s="112"/>
    </row>
    <row r="24769" spans="7:9" x14ac:dyDescent="0.25">
      <c r="G24769"/>
      <c r="I24769" s="112"/>
    </row>
    <row r="24770" spans="7:9" x14ac:dyDescent="0.25">
      <c r="G24770"/>
      <c r="I24770" s="112"/>
    </row>
    <row r="24771" spans="7:9" x14ac:dyDescent="0.25">
      <c r="G24771"/>
      <c r="I24771" s="112"/>
    </row>
    <row r="24772" spans="7:9" x14ac:dyDescent="0.25">
      <c r="G24772"/>
      <c r="I24772" s="112"/>
    </row>
    <row r="24773" spans="7:9" x14ac:dyDescent="0.25">
      <c r="G24773"/>
      <c r="I24773" s="112"/>
    </row>
    <row r="24774" spans="7:9" x14ac:dyDescent="0.25">
      <c r="G24774"/>
      <c r="I24774" s="112"/>
    </row>
    <row r="24775" spans="7:9" x14ac:dyDescent="0.25">
      <c r="G24775"/>
      <c r="I24775" s="112"/>
    </row>
    <row r="24776" spans="7:9" x14ac:dyDescent="0.25">
      <c r="G24776"/>
      <c r="I24776" s="112"/>
    </row>
    <row r="24777" spans="7:9" x14ac:dyDescent="0.25">
      <c r="G24777"/>
      <c r="I24777" s="112"/>
    </row>
    <row r="24778" spans="7:9" x14ac:dyDescent="0.25">
      <c r="G24778"/>
      <c r="I24778" s="112"/>
    </row>
    <row r="24779" spans="7:9" x14ac:dyDescent="0.25">
      <c r="G24779"/>
      <c r="I24779" s="112"/>
    </row>
    <row r="24780" spans="7:9" x14ac:dyDescent="0.25">
      <c r="G24780"/>
      <c r="I24780" s="112"/>
    </row>
    <row r="24781" spans="7:9" x14ac:dyDescent="0.25">
      <c r="G24781"/>
      <c r="I24781" s="112"/>
    </row>
    <row r="24782" spans="7:9" x14ac:dyDescent="0.25">
      <c r="G24782"/>
      <c r="I24782" s="112"/>
    </row>
    <row r="24783" spans="7:9" x14ac:dyDescent="0.25">
      <c r="G24783"/>
      <c r="I24783" s="112"/>
    </row>
    <row r="24784" spans="7:9" x14ac:dyDescent="0.25">
      <c r="G24784"/>
      <c r="I24784" s="112"/>
    </row>
    <row r="24785" spans="7:9" x14ac:dyDescent="0.25">
      <c r="G24785"/>
      <c r="I24785" s="112"/>
    </row>
    <row r="24786" spans="7:9" x14ac:dyDescent="0.25">
      <c r="G24786"/>
      <c r="I24786" s="112"/>
    </row>
    <row r="24787" spans="7:9" x14ac:dyDescent="0.25">
      <c r="G24787"/>
      <c r="I24787" s="112"/>
    </row>
    <row r="24788" spans="7:9" x14ac:dyDescent="0.25">
      <c r="G24788"/>
      <c r="I24788" s="112"/>
    </row>
    <row r="24789" spans="7:9" x14ac:dyDescent="0.25">
      <c r="G24789"/>
      <c r="I24789" s="112"/>
    </row>
    <row r="24790" spans="7:9" x14ac:dyDescent="0.25">
      <c r="G24790"/>
      <c r="I24790" s="112"/>
    </row>
    <row r="24791" spans="7:9" x14ac:dyDescent="0.25">
      <c r="G24791"/>
      <c r="I24791" s="112"/>
    </row>
    <row r="24792" spans="7:9" x14ac:dyDescent="0.25">
      <c r="G24792"/>
      <c r="I24792" s="112"/>
    </row>
    <row r="24793" spans="7:9" x14ac:dyDescent="0.25">
      <c r="G24793"/>
      <c r="I24793" s="112"/>
    </row>
    <row r="24794" spans="7:9" x14ac:dyDescent="0.25">
      <c r="G24794"/>
      <c r="I24794" s="112"/>
    </row>
    <row r="24795" spans="7:9" x14ac:dyDescent="0.25">
      <c r="G24795"/>
      <c r="I24795" s="112"/>
    </row>
    <row r="24796" spans="7:9" x14ac:dyDescent="0.25">
      <c r="G24796"/>
      <c r="I24796" s="112"/>
    </row>
    <row r="24797" spans="7:9" x14ac:dyDescent="0.25">
      <c r="G24797"/>
      <c r="I24797" s="112"/>
    </row>
    <row r="24798" spans="7:9" x14ac:dyDescent="0.25">
      <c r="G24798"/>
      <c r="I24798" s="112"/>
    </row>
    <row r="24799" spans="7:9" x14ac:dyDescent="0.25">
      <c r="G24799"/>
      <c r="I24799" s="112"/>
    </row>
    <row r="24800" spans="7:9" x14ac:dyDescent="0.25">
      <c r="G24800"/>
      <c r="I24800" s="112"/>
    </row>
    <row r="24801" spans="7:9" x14ac:dyDescent="0.25">
      <c r="G24801"/>
      <c r="I24801" s="112"/>
    </row>
    <row r="24802" spans="7:9" x14ac:dyDescent="0.25">
      <c r="G24802"/>
      <c r="I24802" s="112"/>
    </row>
    <row r="24803" spans="7:9" x14ac:dyDescent="0.25">
      <c r="G24803"/>
      <c r="I24803" s="112"/>
    </row>
    <row r="24804" spans="7:9" x14ac:dyDescent="0.25">
      <c r="G24804"/>
      <c r="I24804" s="112"/>
    </row>
    <row r="24805" spans="7:9" x14ac:dyDescent="0.25">
      <c r="G24805"/>
      <c r="I24805" s="112"/>
    </row>
    <row r="24806" spans="7:9" x14ac:dyDescent="0.25">
      <c r="G24806"/>
      <c r="I24806" s="112"/>
    </row>
    <row r="24807" spans="7:9" x14ac:dyDescent="0.25">
      <c r="G24807"/>
      <c r="I24807" s="112"/>
    </row>
    <row r="24808" spans="7:9" x14ac:dyDescent="0.25">
      <c r="G24808"/>
      <c r="I24808" s="112"/>
    </row>
    <row r="24809" spans="7:9" x14ac:dyDescent="0.25">
      <c r="G24809"/>
      <c r="I24809" s="112"/>
    </row>
    <row r="24810" spans="7:9" x14ac:dyDescent="0.25">
      <c r="G24810"/>
      <c r="I24810" s="112"/>
    </row>
    <row r="24811" spans="7:9" x14ac:dyDescent="0.25">
      <c r="G24811"/>
      <c r="I24811" s="112"/>
    </row>
    <row r="24812" spans="7:9" x14ac:dyDescent="0.25">
      <c r="G24812"/>
      <c r="I24812" s="112"/>
    </row>
    <row r="24813" spans="7:9" x14ac:dyDescent="0.25">
      <c r="G24813"/>
      <c r="I24813" s="112"/>
    </row>
    <row r="24814" spans="7:9" x14ac:dyDescent="0.25">
      <c r="G24814"/>
      <c r="I24814" s="112"/>
    </row>
    <row r="24815" spans="7:9" x14ac:dyDescent="0.25">
      <c r="G24815"/>
      <c r="I24815" s="112"/>
    </row>
    <row r="24816" spans="7:9" x14ac:dyDescent="0.25">
      <c r="G24816"/>
      <c r="I24816" s="112"/>
    </row>
    <row r="24817" spans="7:9" x14ac:dyDescent="0.25">
      <c r="G24817"/>
      <c r="I24817" s="112"/>
    </row>
    <row r="24818" spans="7:9" x14ac:dyDescent="0.25">
      <c r="G24818"/>
      <c r="I24818" s="112"/>
    </row>
    <row r="24819" spans="7:9" x14ac:dyDescent="0.25">
      <c r="G24819"/>
      <c r="I24819" s="112"/>
    </row>
    <row r="24820" spans="7:9" x14ac:dyDescent="0.25">
      <c r="G24820"/>
      <c r="I24820" s="112"/>
    </row>
    <row r="24821" spans="7:9" x14ac:dyDescent="0.25">
      <c r="G24821"/>
      <c r="I24821" s="112"/>
    </row>
    <row r="24822" spans="7:9" x14ac:dyDescent="0.25">
      <c r="G24822"/>
      <c r="I24822" s="112"/>
    </row>
    <row r="24823" spans="7:9" x14ac:dyDescent="0.25">
      <c r="G24823"/>
      <c r="I24823" s="112"/>
    </row>
    <row r="24824" spans="7:9" x14ac:dyDescent="0.25">
      <c r="G24824"/>
      <c r="I24824" s="112"/>
    </row>
    <row r="24825" spans="7:9" x14ac:dyDescent="0.25">
      <c r="G24825"/>
      <c r="I24825" s="112"/>
    </row>
    <row r="24826" spans="7:9" x14ac:dyDescent="0.25">
      <c r="G24826"/>
      <c r="I24826" s="112"/>
    </row>
    <row r="24827" spans="7:9" x14ac:dyDescent="0.25">
      <c r="G24827"/>
      <c r="I24827" s="112"/>
    </row>
    <row r="24828" spans="7:9" x14ac:dyDescent="0.25">
      <c r="G24828"/>
      <c r="I24828" s="112"/>
    </row>
    <row r="24829" spans="7:9" x14ac:dyDescent="0.25">
      <c r="G24829"/>
      <c r="I24829" s="112"/>
    </row>
    <row r="24830" spans="7:9" x14ac:dyDescent="0.25">
      <c r="G24830"/>
      <c r="I24830" s="112"/>
    </row>
    <row r="24831" spans="7:9" x14ac:dyDescent="0.25">
      <c r="G24831"/>
      <c r="I24831" s="112"/>
    </row>
    <row r="24832" spans="7:9" x14ac:dyDescent="0.25">
      <c r="G24832"/>
      <c r="I24832" s="112"/>
    </row>
    <row r="24833" spans="7:9" x14ac:dyDescent="0.25">
      <c r="G24833"/>
      <c r="I24833" s="112"/>
    </row>
    <row r="24834" spans="7:9" x14ac:dyDescent="0.25">
      <c r="G24834"/>
      <c r="I24834" s="112"/>
    </row>
    <row r="24835" spans="7:9" x14ac:dyDescent="0.25">
      <c r="G24835"/>
      <c r="I24835" s="112"/>
    </row>
    <row r="24836" spans="7:9" x14ac:dyDescent="0.25">
      <c r="G24836"/>
      <c r="I24836" s="112"/>
    </row>
    <row r="24837" spans="7:9" x14ac:dyDescent="0.25">
      <c r="G24837"/>
      <c r="I24837" s="112"/>
    </row>
    <row r="24838" spans="7:9" x14ac:dyDescent="0.25">
      <c r="G24838"/>
      <c r="I24838" s="112"/>
    </row>
    <row r="24839" spans="7:9" x14ac:dyDescent="0.25">
      <c r="G24839"/>
      <c r="I24839" s="112"/>
    </row>
    <row r="24840" spans="7:9" x14ac:dyDescent="0.25">
      <c r="G24840"/>
      <c r="I24840" s="112"/>
    </row>
    <row r="24841" spans="7:9" x14ac:dyDescent="0.25">
      <c r="G24841"/>
      <c r="I24841" s="112"/>
    </row>
    <row r="24842" spans="7:9" x14ac:dyDescent="0.25">
      <c r="G24842"/>
      <c r="I24842" s="112"/>
    </row>
    <row r="24843" spans="7:9" x14ac:dyDescent="0.25">
      <c r="G24843"/>
      <c r="I24843" s="112"/>
    </row>
    <row r="24844" spans="7:9" x14ac:dyDescent="0.25">
      <c r="G24844"/>
      <c r="I24844" s="112"/>
    </row>
    <row r="24845" spans="7:9" x14ac:dyDescent="0.25">
      <c r="G24845"/>
      <c r="I24845" s="112"/>
    </row>
    <row r="24846" spans="7:9" x14ac:dyDescent="0.25">
      <c r="G24846"/>
      <c r="I24846" s="112"/>
    </row>
    <row r="24847" spans="7:9" x14ac:dyDescent="0.25">
      <c r="G24847"/>
      <c r="I24847" s="112"/>
    </row>
    <row r="24848" spans="7:9" x14ac:dyDescent="0.25">
      <c r="G24848"/>
      <c r="I24848" s="112"/>
    </row>
    <row r="24849" spans="7:9" x14ac:dyDescent="0.25">
      <c r="G24849"/>
      <c r="I24849" s="112"/>
    </row>
    <row r="24850" spans="7:9" x14ac:dyDescent="0.25">
      <c r="G24850"/>
      <c r="I24850" s="112"/>
    </row>
    <row r="24851" spans="7:9" x14ac:dyDescent="0.25">
      <c r="G24851"/>
      <c r="I24851" s="112"/>
    </row>
    <row r="24852" spans="7:9" x14ac:dyDescent="0.25">
      <c r="G24852"/>
      <c r="I24852" s="112"/>
    </row>
    <row r="24853" spans="7:9" x14ac:dyDescent="0.25">
      <c r="G24853"/>
      <c r="I24853" s="112"/>
    </row>
    <row r="24854" spans="7:9" x14ac:dyDescent="0.25">
      <c r="G24854"/>
      <c r="I24854" s="112"/>
    </row>
    <row r="24855" spans="7:9" x14ac:dyDescent="0.25">
      <c r="G24855"/>
      <c r="I24855" s="112"/>
    </row>
    <row r="24856" spans="7:9" x14ac:dyDescent="0.25">
      <c r="G24856"/>
      <c r="I24856" s="112"/>
    </row>
    <row r="24857" spans="7:9" x14ac:dyDescent="0.25">
      <c r="G24857"/>
      <c r="I24857" s="112"/>
    </row>
    <row r="24858" spans="7:9" x14ac:dyDescent="0.25">
      <c r="G24858"/>
      <c r="I24858" s="112"/>
    </row>
    <row r="24859" spans="7:9" x14ac:dyDescent="0.25">
      <c r="G24859"/>
      <c r="I24859" s="112"/>
    </row>
    <row r="24860" spans="7:9" x14ac:dyDescent="0.25">
      <c r="G24860"/>
      <c r="I24860" s="112"/>
    </row>
    <row r="24861" spans="7:9" x14ac:dyDescent="0.25">
      <c r="G24861"/>
      <c r="I24861" s="112"/>
    </row>
    <row r="24862" spans="7:9" x14ac:dyDescent="0.25">
      <c r="G24862"/>
      <c r="I24862" s="112"/>
    </row>
    <row r="24863" spans="7:9" x14ac:dyDescent="0.25">
      <c r="G24863"/>
      <c r="I24863" s="112"/>
    </row>
    <row r="24864" spans="7:9" x14ac:dyDescent="0.25">
      <c r="G24864"/>
      <c r="I24864" s="112"/>
    </row>
    <row r="24865" spans="7:9" x14ac:dyDescent="0.25">
      <c r="G24865"/>
      <c r="I24865" s="112"/>
    </row>
    <row r="24866" spans="7:9" x14ac:dyDescent="0.25">
      <c r="G24866"/>
      <c r="I24866" s="112"/>
    </row>
    <row r="24867" spans="7:9" x14ac:dyDescent="0.25">
      <c r="G24867"/>
      <c r="I24867" s="112"/>
    </row>
    <row r="24868" spans="7:9" x14ac:dyDescent="0.25">
      <c r="G24868"/>
      <c r="I24868" s="112"/>
    </row>
    <row r="24869" spans="7:9" x14ac:dyDescent="0.25">
      <c r="G24869"/>
      <c r="I24869" s="112"/>
    </row>
    <row r="24870" spans="7:9" x14ac:dyDescent="0.25">
      <c r="G24870"/>
      <c r="I24870" s="112"/>
    </row>
    <row r="24871" spans="7:9" x14ac:dyDescent="0.25">
      <c r="G24871"/>
      <c r="I24871" s="112"/>
    </row>
    <row r="24872" spans="7:9" x14ac:dyDescent="0.25">
      <c r="G24872"/>
      <c r="I24872" s="112"/>
    </row>
    <row r="24873" spans="7:9" x14ac:dyDescent="0.25">
      <c r="G24873"/>
      <c r="I24873" s="112"/>
    </row>
    <row r="24874" spans="7:9" x14ac:dyDescent="0.25">
      <c r="G24874"/>
      <c r="I24874" s="112"/>
    </row>
    <row r="24875" spans="7:9" x14ac:dyDescent="0.25">
      <c r="G24875"/>
      <c r="I24875" s="112"/>
    </row>
    <row r="24876" spans="7:9" x14ac:dyDescent="0.25">
      <c r="G24876"/>
      <c r="I24876" s="112"/>
    </row>
    <row r="24877" spans="7:9" x14ac:dyDescent="0.25">
      <c r="G24877"/>
      <c r="I24877" s="112"/>
    </row>
    <row r="24878" spans="7:9" x14ac:dyDescent="0.25">
      <c r="G24878"/>
      <c r="I24878" s="112"/>
    </row>
    <row r="24879" spans="7:9" x14ac:dyDescent="0.25">
      <c r="G24879"/>
      <c r="I24879" s="112"/>
    </row>
    <row r="24880" spans="7:9" x14ac:dyDescent="0.25">
      <c r="G24880"/>
      <c r="I24880" s="112"/>
    </row>
    <row r="24881" spans="7:9" x14ac:dyDescent="0.25">
      <c r="G24881"/>
      <c r="I24881" s="112"/>
    </row>
    <row r="24882" spans="7:9" x14ac:dyDescent="0.25">
      <c r="G24882"/>
      <c r="I24882" s="112"/>
    </row>
    <row r="24883" spans="7:9" x14ac:dyDescent="0.25">
      <c r="G24883"/>
      <c r="I24883" s="112"/>
    </row>
    <row r="24884" spans="7:9" x14ac:dyDescent="0.25">
      <c r="G24884"/>
      <c r="I24884" s="112"/>
    </row>
    <row r="24885" spans="7:9" x14ac:dyDescent="0.25">
      <c r="G24885"/>
      <c r="I24885" s="112"/>
    </row>
    <row r="24886" spans="7:9" x14ac:dyDescent="0.25">
      <c r="G24886"/>
      <c r="I24886" s="112"/>
    </row>
    <row r="24887" spans="7:9" x14ac:dyDescent="0.25">
      <c r="G24887"/>
      <c r="I24887" s="112"/>
    </row>
    <row r="24888" spans="7:9" x14ac:dyDescent="0.25">
      <c r="G24888"/>
      <c r="I24888" s="112"/>
    </row>
    <row r="24889" spans="7:9" x14ac:dyDescent="0.25">
      <c r="G24889"/>
      <c r="I24889" s="112"/>
    </row>
    <row r="24890" spans="7:9" x14ac:dyDescent="0.25">
      <c r="G24890"/>
      <c r="I24890" s="112"/>
    </row>
    <row r="24891" spans="7:9" x14ac:dyDescent="0.25">
      <c r="G24891"/>
      <c r="I24891" s="112"/>
    </row>
    <row r="24892" spans="7:9" x14ac:dyDescent="0.25">
      <c r="G24892"/>
      <c r="I24892" s="112"/>
    </row>
    <row r="24893" spans="7:9" x14ac:dyDescent="0.25">
      <c r="G24893"/>
      <c r="I24893" s="112"/>
    </row>
    <row r="24894" spans="7:9" x14ac:dyDescent="0.25">
      <c r="G24894"/>
      <c r="I24894" s="112"/>
    </row>
    <row r="24895" spans="7:9" x14ac:dyDescent="0.25">
      <c r="G24895"/>
      <c r="I24895" s="112"/>
    </row>
    <row r="24896" spans="7:9" x14ac:dyDescent="0.25">
      <c r="G24896"/>
      <c r="I24896" s="112"/>
    </row>
    <row r="24897" spans="7:9" x14ac:dyDescent="0.25">
      <c r="G24897"/>
      <c r="I24897" s="112"/>
    </row>
    <row r="24898" spans="7:9" x14ac:dyDescent="0.25">
      <c r="G24898"/>
      <c r="I24898" s="112"/>
    </row>
    <row r="24899" spans="7:9" x14ac:dyDescent="0.25">
      <c r="G24899"/>
      <c r="I24899" s="112"/>
    </row>
    <row r="24900" spans="7:9" x14ac:dyDescent="0.25">
      <c r="G24900"/>
      <c r="I24900" s="112"/>
    </row>
    <row r="24901" spans="7:9" x14ac:dyDescent="0.25">
      <c r="G24901"/>
      <c r="I24901" s="112"/>
    </row>
    <row r="24902" spans="7:9" x14ac:dyDescent="0.25">
      <c r="G24902"/>
      <c r="I24902" s="112"/>
    </row>
    <row r="24903" spans="7:9" x14ac:dyDescent="0.25">
      <c r="G24903"/>
      <c r="I24903" s="112"/>
    </row>
    <row r="24904" spans="7:9" x14ac:dyDescent="0.25">
      <c r="G24904"/>
      <c r="I24904" s="112"/>
    </row>
    <row r="24905" spans="7:9" x14ac:dyDescent="0.25">
      <c r="G24905"/>
      <c r="I24905" s="112"/>
    </row>
    <row r="24906" spans="7:9" x14ac:dyDescent="0.25">
      <c r="G24906"/>
      <c r="I24906" s="112"/>
    </row>
    <row r="24907" spans="7:9" x14ac:dyDescent="0.25">
      <c r="G24907"/>
      <c r="I24907" s="112"/>
    </row>
    <row r="24908" spans="7:9" x14ac:dyDescent="0.25">
      <c r="G24908"/>
      <c r="I24908" s="112"/>
    </row>
    <row r="24909" spans="7:9" x14ac:dyDescent="0.25">
      <c r="G24909"/>
      <c r="I24909" s="112"/>
    </row>
    <row r="24910" spans="7:9" x14ac:dyDescent="0.25">
      <c r="G24910"/>
      <c r="I24910" s="112"/>
    </row>
    <row r="24911" spans="7:9" x14ac:dyDescent="0.25">
      <c r="G24911"/>
      <c r="I24911" s="112"/>
    </row>
    <row r="24912" spans="7:9" x14ac:dyDescent="0.25">
      <c r="G24912"/>
      <c r="I24912" s="112"/>
    </row>
    <row r="24913" spans="7:9" x14ac:dyDescent="0.25">
      <c r="G24913"/>
      <c r="I24913" s="112"/>
    </row>
    <row r="24914" spans="7:9" x14ac:dyDescent="0.25">
      <c r="G24914"/>
      <c r="I24914" s="112"/>
    </row>
    <row r="24915" spans="7:9" x14ac:dyDescent="0.25">
      <c r="G24915"/>
      <c r="I24915" s="112"/>
    </row>
    <row r="24916" spans="7:9" x14ac:dyDescent="0.25">
      <c r="G24916"/>
      <c r="I24916" s="112"/>
    </row>
    <row r="24917" spans="7:9" x14ac:dyDescent="0.25">
      <c r="G24917"/>
      <c r="I24917" s="112"/>
    </row>
    <row r="24918" spans="7:9" x14ac:dyDescent="0.25">
      <c r="G24918"/>
      <c r="I24918" s="112"/>
    </row>
    <row r="24919" spans="7:9" x14ac:dyDescent="0.25">
      <c r="G24919"/>
      <c r="I24919" s="112"/>
    </row>
    <row r="24920" spans="7:9" x14ac:dyDescent="0.25">
      <c r="G24920"/>
      <c r="I24920" s="112"/>
    </row>
    <row r="24921" spans="7:9" x14ac:dyDescent="0.25">
      <c r="G24921"/>
      <c r="I24921" s="112"/>
    </row>
    <row r="24922" spans="7:9" x14ac:dyDescent="0.25">
      <c r="G24922"/>
      <c r="I24922" s="112"/>
    </row>
    <row r="24923" spans="7:9" x14ac:dyDescent="0.25">
      <c r="G24923"/>
      <c r="I24923" s="112"/>
    </row>
    <row r="24924" spans="7:9" x14ac:dyDescent="0.25">
      <c r="G24924"/>
      <c r="I24924" s="112"/>
    </row>
    <row r="24925" spans="7:9" x14ac:dyDescent="0.25">
      <c r="G24925"/>
      <c r="I24925" s="112"/>
    </row>
    <row r="24926" spans="7:9" x14ac:dyDescent="0.25">
      <c r="G24926"/>
      <c r="I24926" s="112"/>
    </row>
    <row r="24927" spans="7:9" x14ac:dyDescent="0.25">
      <c r="G24927"/>
      <c r="I24927" s="112"/>
    </row>
    <row r="24928" spans="7:9" x14ac:dyDescent="0.25">
      <c r="G24928"/>
      <c r="I24928" s="112"/>
    </row>
    <row r="24929" spans="7:9" x14ac:dyDescent="0.25">
      <c r="G24929"/>
      <c r="I24929" s="112"/>
    </row>
    <row r="24930" spans="7:9" x14ac:dyDescent="0.25">
      <c r="G24930"/>
      <c r="I24930" s="112"/>
    </row>
    <row r="24931" spans="7:9" x14ac:dyDescent="0.25">
      <c r="G24931"/>
      <c r="I24931" s="112"/>
    </row>
    <row r="24932" spans="7:9" x14ac:dyDescent="0.25">
      <c r="G24932"/>
      <c r="I24932" s="112"/>
    </row>
    <row r="24933" spans="7:9" x14ac:dyDescent="0.25">
      <c r="G24933"/>
      <c r="I24933" s="112"/>
    </row>
    <row r="24934" spans="7:9" x14ac:dyDescent="0.25">
      <c r="G24934"/>
      <c r="I24934" s="112"/>
    </row>
    <row r="24935" spans="7:9" x14ac:dyDescent="0.25">
      <c r="G24935"/>
      <c r="I24935" s="112"/>
    </row>
    <row r="24936" spans="7:9" x14ac:dyDescent="0.25">
      <c r="G24936"/>
      <c r="I24936" s="112"/>
    </row>
    <row r="24937" spans="7:9" x14ac:dyDescent="0.25">
      <c r="G24937"/>
      <c r="I24937" s="112"/>
    </row>
    <row r="24938" spans="7:9" x14ac:dyDescent="0.25">
      <c r="G24938"/>
      <c r="I24938" s="112"/>
    </row>
    <row r="24939" spans="7:9" x14ac:dyDescent="0.25">
      <c r="G24939"/>
      <c r="I24939" s="112"/>
    </row>
    <row r="24940" spans="7:9" x14ac:dyDescent="0.25">
      <c r="G24940"/>
      <c r="I24940" s="112"/>
    </row>
    <row r="24941" spans="7:9" x14ac:dyDescent="0.25">
      <c r="G24941"/>
      <c r="I24941" s="112"/>
    </row>
    <row r="24942" spans="7:9" x14ac:dyDescent="0.25">
      <c r="G24942"/>
      <c r="I24942" s="112"/>
    </row>
    <row r="24943" spans="7:9" x14ac:dyDescent="0.25">
      <c r="G24943"/>
      <c r="I24943" s="112"/>
    </row>
    <row r="24944" spans="7:9" x14ac:dyDescent="0.25">
      <c r="G24944"/>
      <c r="I24944" s="112"/>
    </row>
    <row r="24945" spans="7:9" x14ac:dyDescent="0.25">
      <c r="G24945"/>
      <c r="I24945" s="112"/>
    </row>
    <row r="24946" spans="7:9" x14ac:dyDescent="0.25">
      <c r="G24946"/>
      <c r="I24946" s="112"/>
    </row>
    <row r="24947" spans="7:9" x14ac:dyDescent="0.25">
      <c r="G24947"/>
      <c r="I24947" s="112"/>
    </row>
    <row r="24948" spans="7:9" x14ac:dyDescent="0.25">
      <c r="G24948"/>
      <c r="I24948" s="112"/>
    </row>
    <row r="24949" spans="7:9" x14ac:dyDescent="0.25">
      <c r="G24949"/>
      <c r="I24949" s="112"/>
    </row>
    <row r="24950" spans="7:9" x14ac:dyDescent="0.25">
      <c r="G24950"/>
      <c r="I24950" s="112"/>
    </row>
    <row r="24951" spans="7:9" x14ac:dyDescent="0.25">
      <c r="G24951"/>
      <c r="I24951" s="112"/>
    </row>
    <row r="24952" spans="7:9" x14ac:dyDescent="0.25">
      <c r="G24952"/>
      <c r="I24952" s="112"/>
    </row>
    <row r="24953" spans="7:9" x14ac:dyDescent="0.25">
      <c r="G24953"/>
      <c r="I24953" s="112"/>
    </row>
    <row r="24954" spans="7:9" x14ac:dyDescent="0.25">
      <c r="G24954"/>
      <c r="I24954" s="112"/>
    </row>
    <row r="24955" spans="7:9" x14ac:dyDescent="0.25">
      <c r="G24955"/>
      <c r="I24955" s="112"/>
    </row>
    <row r="24956" spans="7:9" x14ac:dyDescent="0.25">
      <c r="G24956"/>
      <c r="I24956" s="112"/>
    </row>
    <row r="24957" spans="7:9" x14ac:dyDescent="0.25">
      <c r="G24957"/>
      <c r="I24957" s="112"/>
    </row>
    <row r="24958" spans="7:9" x14ac:dyDescent="0.25">
      <c r="G24958"/>
      <c r="I24958" s="112"/>
    </row>
    <row r="24959" spans="7:9" x14ac:dyDescent="0.25">
      <c r="G24959"/>
      <c r="I24959" s="112"/>
    </row>
    <row r="24960" spans="7:9" x14ac:dyDescent="0.25">
      <c r="G24960"/>
      <c r="I24960" s="112"/>
    </row>
    <row r="24961" spans="7:9" x14ac:dyDescent="0.25">
      <c r="G24961"/>
      <c r="I24961" s="112"/>
    </row>
    <row r="24962" spans="7:9" x14ac:dyDescent="0.25">
      <c r="G24962"/>
      <c r="I24962" s="112"/>
    </row>
    <row r="24963" spans="7:9" x14ac:dyDescent="0.25">
      <c r="G24963"/>
      <c r="I24963" s="112"/>
    </row>
    <row r="24964" spans="7:9" x14ac:dyDescent="0.25">
      <c r="G24964"/>
      <c r="I24964" s="112"/>
    </row>
    <row r="24965" spans="7:9" x14ac:dyDescent="0.25">
      <c r="G24965"/>
      <c r="I24965" s="112"/>
    </row>
    <row r="24966" spans="7:9" x14ac:dyDescent="0.25">
      <c r="G24966"/>
      <c r="I24966" s="112"/>
    </row>
    <row r="24967" spans="7:9" x14ac:dyDescent="0.25">
      <c r="G24967"/>
      <c r="I24967" s="112"/>
    </row>
    <row r="24968" spans="7:9" x14ac:dyDescent="0.25">
      <c r="G24968"/>
      <c r="I24968" s="112"/>
    </row>
    <row r="24969" spans="7:9" x14ac:dyDescent="0.25">
      <c r="G24969"/>
      <c r="I24969" s="112"/>
    </row>
    <row r="24970" spans="7:9" x14ac:dyDescent="0.25">
      <c r="G24970"/>
      <c r="I24970" s="112"/>
    </row>
    <row r="24971" spans="7:9" x14ac:dyDescent="0.25">
      <c r="G24971"/>
      <c r="I24971" s="112"/>
    </row>
    <row r="24972" spans="7:9" x14ac:dyDescent="0.25">
      <c r="G24972"/>
      <c r="I24972" s="112"/>
    </row>
    <row r="24973" spans="7:9" x14ac:dyDescent="0.25">
      <c r="G24973"/>
      <c r="I24973" s="112"/>
    </row>
    <row r="24974" spans="7:9" x14ac:dyDescent="0.25">
      <c r="G24974"/>
      <c r="I24974" s="112"/>
    </row>
    <row r="24975" spans="7:9" x14ac:dyDescent="0.25">
      <c r="G24975"/>
      <c r="I24975" s="112"/>
    </row>
    <row r="24976" spans="7:9" x14ac:dyDescent="0.25">
      <c r="G24976"/>
      <c r="I24976" s="112"/>
    </row>
    <row r="24977" spans="7:9" x14ac:dyDescent="0.25">
      <c r="G24977"/>
      <c r="I24977" s="112"/>
    </row>
    <row r="24978" spans="7:9" x14ac:dyDescent="0.25">
      <c r="G24978"/>
      <c r="I24978" s="112"/>
    </row>
    <row r="24979" spans="7:9" x14ac:dyDescent="0.25">
      <c r="G24979"/>
      <c r="I24979" s="112"/>
    </row>
    <row r="24980" spans="7:9" x14ac:dyDescent="0.25">
      <c r="G24980"/>
      <c r="I24980" s="112"/>
    </row>
    <row r="24981" spans="7:9" x14ac:dyDescent="0.25">
      <c r="G24981"/>
      <c r="I24981" s="112"/>
    </row>
    <row r="24982" spans="7:9" x14ac:dyDescent="0.25">
      <c r="G24982"/>
      <c r="I24982" s="112"/>
    </row>
    <row r="24983" spans="7:9" x14ac:dyDescent="0.25">
      <c r="G24983"/>
      <c r="I24983" s="112"/>
    </row>
    <row r="24984" spans="7:9" x14ac:dyDescent="0.25">
      <c r="G24984"/>
      <c r="I24984" s="112"/>
    </row>
    <row r="24985" spans="7:9" x14ac:dyDescent="0.25">
      <c r="G24985"/>
      <c r="I24985" s="112"/>
    </row>
    <row r="24986" spans="7:9" x14ac:dyDescent="0.25">
      <c r="G24986"/>
      <c r="I24986" s="112"/>
    </row>
    <row r="24987" spans="7:9" x14ac:dyDescent="0.25">
      <c r="G24987"/>
      <c r="I24987" s="112"/>
    </row>
    <row r="24988" spans="7:9" x14ac:dyDescent="0.25">
      <c r="G24988"/>
      <c r="I24988" s="112"/>
    </row>
    <row r="24989" spans="7:9" x14ac:dyDescent="0.25">
      <c r="G24989"/>
      <c r="I24989" s="112"/>
    </row>
    <row r="24990" spans="7:9" x14ac:dyDescent="0.25">
      <c r="G24990"/>
      <c r="I24990" s="112"/>
    </row>
    <row r="24991" spans="7:9" x14ac:dyDescent="0.25">
      <c r="G24991"/>
      <c r="I24991" s="112"/>
    </row>
    <row r="24992" spans="7:9" x14ac:dyDescent="0.25">
      <c r="G24992"/>
      <c r="I24992" s="112"/>
    </row>
    <row r="24993" spans="7:9" x14ac:dyDescent="0.25">
      <c r="G24993"/>
      <c r="I24993" s="112"/>
    </row>
    <row r="24994" spans="7:9" x14ac:dyDescent="0.25">
      <c r="G24994"/>
      <c r="I24994" s="112"/>
    </row>
    <row r="24995" spans="7:9" x14ac:dyDescent="0.25">
      <c r="G24995"/>
      <c r="I24995" s="112"/>
    </row>
    <row r="24996" spans="7:9" x14ac:dyDescent="0.25">
      <c r="G24996"/>
      <c r="I24996" s="112"/>
    </row>
    <row r="24997" spans="7:9" x14ac:dyDescent="0.25">
      <c r="G24997"/>
      <c r="I24997" s="112"/>
    </row>
    <row r="24998" spans="7:9" x14ac:dyDescent="0.25">
      <c r="G24998"/>
      <c r="I24998" s="112"/>
    </row>
    <row r="24999" spans="7:9" x14ac:dyDescent="0.25">
      <c r="G24999"/>
      <c r="I24999" s="112"/>
    </row>
    <row r="25000" spans="7:9" x14ac:dyDescent="0.25">
      <c r="G25000"/>
      <c r="I25000" s="112"/>
    </row>
    <row r="25001" spans="7:9" x14ac:dyDescent="0.25">
      <c r="G25001"/>
      <c r="I25001" s="112"/>
    </row>
    <row r="25002" spans="7:9" x14ac:dyDescent="0.25">
      <c r="G25002"/>
      <c r="I25002" s="112"/>
    </row>
    <row r="25003" spans="7:9" x14ac:dyDescent="0.25">
      <c r="G25003"/>
      <c r="I25003" s="112"/>
    </row>
    <row r="25004" spans="7:9" x14ac:dyDescent="0.25">
      <c r="G25004"/>
      <c r="I25004" s="112"/>
    </row>
    <row r="25005" spans="7:9" x14ac:dyDescent="0.25">
      <c r="G25005"/>
      <c r="I25005" s="112"/>
    </row>
    <row r="25006" spans="7:9" x14ac:dyDescent="0.25">
      <c r="G25006"/>
      <c r="I25006" s="112"/>
    </row>
    <row r="25007" spans="7:9" x14ac:dyDescent="0.25">
      <c r="G25007"/>
      <c r="I25007" s="112"/>
    </row>
    <row r="25008" spans="7:9" x14ac:dyDescent="0.25">
      <c r="G25008"/>
      <c r="I25008" s="112"/>
    </row>
    <row r="25009" spans="7:9" x14ac:dyDescent="0.25">
      <c r="G25009"/>
      <c r="I25009" s="112"/>
    </row>
    <row r="25010" spans="7:9" x14ac:dyDescent="0.25">
      <c r="G25010"/>
      <c r="I25010" s="112"/>
    </row>
    <row r="25011" spans="7:9" x14ac:dyDescent="0.25">
      <c r="G25011"/>
      <c r="I25011" s="112"/>
    </row>
    <row r="25012" spans="7:9" x14ac:dyDescent="0.25">
      <c r="G25012"/>
      <c r="I25012" s="112"/>
    </row>
    <row r="25013" spans="7:9" x14ac:dyDescent="0.25">
      <c r="G25013"/>
      <c r="I25013" s="112"/>
    </row>
    <row r="25014" spans="7:9" x14ac:dyDescent="0.25">
      <c r="G25014"/>
      <c r="I25014" s="112"/>
    </row>
    <row r="25015" spans="7:9" x14ac:dyDescent="0.25">
      <c r="G25015"/>
      <c r="I25015" s="112"/>
    </row>
    <row r="25016" spans="7:9" x14ac:dyDescent="0.25">
      <c r="G25016"/>
      <c r="I25016" s="112"/>
    </row>
    <row r="25017" spans="7:9" x14ac:dyDescent="0.25">
      <c r="G25017"/>
      <c r="I25017" s="112"/>
    </row>
    <row r="25018" spans="7:9" x14ac:dyDescent="0.25">
      <c r="G25018"/>
      <c r="I25018" s="112"/>
    </row>
    <row r="25019" spans="7:9" x14ac:dyDescent="0.25">
      <c r="G25019"/>
      <c r="I25019" s="112"/>
    </row>
    <row r="25020" spans="7:9" x14ac:dyDescent="0.25">
      <c r="G25020"/>
      <c r="I25020" s="112"/>
    </row>
    <row r="25021" spans="7:9" x14ac:dyDescent="0.25">
      <c r="G25021"/>
      <c r="I25021" s="112"/>
    </row>
    <row r="25022" spans="7:9" x14ac:dyDescent="0.25">
      <c r="G25022"/>
      <c r="I25022" s="112"/>
    </row>
    <row r="25023" spans="7:9" x14ac:dyDescent="0.25">
      <c r="G25023"/>
      <c r="I25023" s="112"/>
    </row>
    <row r="25024" spans="7:9" x14ac:dyDescent="0.25">
      <c r="G25024"/>
      <c r="I25024" s="112"/>
    </row>
    <row r="25025" spans="7:9" x14ac:dyDescent="0.25">
      <c r="G25025"/>
      <c r="I25025" s="112"/>
    </row>
    <row r="25026" spans="7:9" x14ac:dyDescent="0.25">
      <c r="G25026"/>
      <c r="I25026" s="112"/>
    </row>
    <row r="25027" spans="7:9" x14ac:dyDescent="0.25">
      <c r="G25027"/>
      <c r="I25027" s="112"/>
    </row>
    <row r="25028" spans="7:9" x14ac:dyDescent="0.25">
      <c r="G25028"/>
      <c r="I25028" s="112"/>
    </row>
    <row r="25029" spans="7:9" x14ac:dyDescent="0.25">
      <c r="G25029"/>
      <c r="I25029" s="112"/>
    </row>
    <row r="25030" spans="7:9" x14ac:dyDescent="0.25">
      <c r="G25030"/>
      <c r="I25030" s="112"/>
    </row>
    <row r="25031" spans="7:9" x14ac:dyDescent="0.25">
      <c r="G25031"/>
      <c r="I25031" s="112"/>
    </row>
    <row r="25032" spans="7:9" x14ac:dyDescent="0.25">
      <c r="G25032"/>
      <c r="I25032" s="112"/>
    </row>
    <row r="25033" spans="7:9" x14ac:dyDescent="0.25">
      <c r="G25033"/>
      <c r="I25033" s="112"/>
    </row>
    <row r="25034" spans="7:9" x14ac:dyDescent="0.25">
      <c r="G25034"/>
      <c r="I25034" s="112"/>
    </row>
    <row r="25035" spans="7:9" x14ac:dyDescent="0.25">
      <c r="G25035"/>
      <c r="I25035" s="112"/>
    </row>
    <row r="25036" spans="7:9" x14ac:dyDescent="0.25">
      <c r="G25036"/>
      <c r="I25036" s="112"/>
    </row>
    <row r="25037" spans="7:9" x14ac:dyDescent="0.25">
      <c r="G25037"/>
      <c r="I25037" s="112"/>
    </row>
    <row r="25038" spans="7:9" x14ac:dyDescent="0.25">
      <c r="G25038"/>
      <c r="I25038" s="112"/>
    </row>
    <row r="25039" spans="7:9" x14ac:dyDescent="0.25">
      <c r="G25039"/>
      <c r="I25039" s="112"/>
    </row>
    <row r="25040" spans="7:9" x14ac:dyDescent="0.25">
      <c r="G25040"/>
      <c r="I25040" s="112"/>
    </row>
    <row r="25041" spans="7:9" x14ac:dyDescent="0.25">
      <c r="G25041"/>
      <c r="I25041" s="112"/>
    </row>
    <row r="25042" spans="7:9" x14ac:dyDescent="0.25">
      <c r="G25042"/>
      <c r="I25042" s="112"/>
    </row>
    <row r="25043" spans="7:9" x14ac:dyDescent="0.25">
      <c r="G25043"/>
      <c r="I25043" s="112"/>
    </row>
    <row r="25044" spans="7:9" x14ac:dyDescent="0.25">
      <c r="G25044"/>
      <c r="I25044" s="112"/>
    </row>
    <row r="25045" spans="7:9" x14ac:dyDescent="0.25">
      <c r="G25045"/>
      <c r="I25045" s="112"/>
    </row>
    <row r="25046" spans="7:9" x14ac:dyDescent="0.25">
      <c r="G25046"/>
      <c r="I25046" s="112"/>
    </row>
    <row r="25047" spans="7:9" x14ac:dyDescent="0.25">
      <c r="G25047"/>
      <c r="I25047" s="112"/>
    </row>
    <row r="25048" spans="7:9" x14ac:dyDescent="0.25">
      <c r="G25048"/>
      <c r="I25048" s="112"/>
    </row>
    <row r="25049" spans="7:9" x14ac:dyDescent="0.25">
      <c r="G25049"/>
      <c r="I25049" s="112"/>
    </row>
    <row r="25050" spans="7:9" x14ac:dyDescent="0.25">
      <c r="G25050"/>
      <c r="I25050" s="112"/>
    </row>
    <row r="25051" spans="7:9" x14ac:dyDescent="0.25">
      <c r="G25051"/>
      <c r="I25051" s="112"/>
    </row>
    <row r="25052" spans="7:9" x14ac:dyDescent="0.25">
      <c r="G25052"/>
      <c r="I25052" s="112"/>
    </row>
    <row r="25053" spans="7:9" x14ac:dyDescent="0.25">
      <c r="G25053"/>
      <c r="I25053" s="112"/>
    </row>
    <row r="25054" spans="7:9" x14ac:dyDescent="0.25">
      <c r="G25054"/>
      <c r="I25054" s="112"/>
    </row>
    <row r="25055" spans="7:9" x14ac:dyDescent="0.25">
      <c r="G25055"/>
      <c r="I25055" s="112"/>
    </row>
    <row r="25056" spans="7:9" x14ac:dyDescent="0.25">
      <c r="G25056"/>
      <c r="I25056" s="112"/>
    </row>
    <row r="25057" spans="7:9" x14ac:dyDescent="0.25">
      <c r="G25057"/>
      <c r="I25057" s="112"/>
    </row>
    <row r="25058" spans="7:9" x14ac:dyDescent="0.25">
      <c r="G25058"/>
      <c r="I25058" s="112"/>
    </row>
    <row r="25059" spans="7:9" x14ac:dyDescent="0.25">
      <c r="G25059"/>
      <c r="I25059" s="112"/>
    </row>
    <row r="25060" spans="7:9" x14ac:dyDescent="0.25">
      <c r="G25060"/>
      <c r="I25060" s="112"/>
    </row>
    <row r="25061" spans="7:9" x14ac:dyDescent="0.25">
      <c r="G25061"/>
      <c r="I25061" s="112"/>
    </row>
    <row r="25062" spans="7:9" x14ac:dyDescent="0.25">
      <c r="G25062"/>
      <c r="I25062" s="112"/>
    </row>
    <row r="25063" spans="7:9" x14ac:dyDescent="0.25">
      <c r="G25063"/>
      <c r="I25063" s="112"/>
    </row>
    <row r="25064" spans="7:9" x14ac:dyDescent="0.25">
      <c r="G25064"/>
      <c r="I25064" s="112"/>
    </row>
    <row r="25065" spans="7:9" x14ac:dyDescent="0.25">
      <c r="G25065"/>
      <c r="I25065" s="112"/>
    </row>
    <row r="25066" spans="7:9" x14ac:dyDescent="0.25">
      <c r="G25066"/>
      <c r="I25066" s="112"/>
    </row>
    <row r="25067" spans="7:9" x14ac:dyDescent="0.25">
      <c r="G25067"/>
      <c r="I25067" s="112"/>
    </row>
    <row r="25068" spans="7:9" x14ac:dyDescent="0.25">
      <c r="G25068"/>
      <c r="I25068" s="112"/>
    </row>
    <row r="25069" spans="7:9" x14ac:dyDescent="0.25">
      <c r="G25069"/>
      <c r="I25069" s="112"/>
    </row>
    <row r="25070" spans="7:9" x14ac:dyDescent="0.25">
      <c r="G25070"/>
      <c r="I25070" s="112"/>
    </row>
    <row r="25071" spans="7:9" x14ac:dyDescent="0.25">
      <c r="G25071"/>
      <c r="I25071" s="112"/>
    </row>
    <row r="25072" spans="7:9" x14ac:dyDescent="0.25">
      <c r="G25072"/>
      <c r="I25072" s="112"/>
    </row>
    <row r="25073" spans="7:9" x14ac:dyDescent="0.25">
      <c r="G25073"/>
      <c r="I25073" s="112"/>
    </row>
    <row r="25074" spans="7:9" x14ac:dyDescent="0.25">
      <c r="G25074"/>
      <c r="I25074" s="112"/>
    </row>
    <row r="25075" spans="7:9" x14ac:dyDescent="0.25">
      <c r="G25075"/>
      <c r="I25075" s="112"/>
    </row>
    <row r="25076" spans="7:9" x14ac:dyDescent="0.25">
      <c r="G25076"/>
      <c r="I25076" s="112"/>
    </row>
    <row r="25077" spans="7:9" x14ac:dyDescent="0.25">
      <c r="G25077"/>
      <c r="I25077" s="112"/>
    </row>
    <row r="25078" spans="7:9" x14ac:dyDescent="0.25">
      <c r="G25078"/>
      <c r="I25078" s="112"/>
    </row>
    <row r="25079" spans="7:9" x14ac:dyDescent="0.25">
      <c r="G25079"/>
      <c r="I25079" s="112"/>
    </row>
    <row r="25080" spans="7:9" x14ac:dyDescent="0.25">
      <c r="G25080"/>
      <c r="I25080" s="112"/>
    </row>
    <row r="25081" spans="7:9" x14ac:dyDescent="0.25">
      <c r="G25081"/>
      <c r="I25081" s="112"/>
    </row>
    <row r="25082" spans="7:9" x14ac:dyDescent="0.25">
      <c r="G25082"/>
      <c r="I25082" s="112"/>
    </row>
    <row r="25083" spans="7:9" x14ac:dyDescent="0.25">
      <c r="G25083"/>
      <c r="I25083" s="112"/>
    </row>
    <row r="25084" spans="7:9" x14ac:dyDescent="0.25">
      <c r="G25084"/>
      <c r="I25084" s="112"/>
    </row>
    <row r="25085" spans="7:9" x14ac:dyDescent="0.25">
      <c r="G25085"/>
      <c r="I25085" s="112"/>
    </row>
    <row r="25086" spans="7:9" x14ac:dyDescent="0.25">
      <c r="G25086"/>
      <c r="I25086" s="112"/>
    </row>
    <row r="25087" spans="7:9" x14ac:dyDescent="0.25">
      <c r="G25087"/>
      <c r="I25087" s="112"/>
    </row>
    <row r="25088" spans="7:9" x14ac:dyDescent="0.25">
      <c r="G25088"/>
      <c r="I25088" s="112"/>
    </row>
    <row r="25089" spans="7:9" x14ac:dyDescent="0.25">
      <c r="G25089"/>
      <c r="I25089" s="112"/>
    </row>
    <row r="25090" spans="7:9" x14ac:dyDescent="0.25">
      <c r="G25090"/>
      <c r="I25090" s="112"/>
    </row>
    <row r="25091" spans="7:9" x14ac:dyDescent="0.25">
      <c r="G25091"/>
      <c r="I25091" s="112"/>
    </row>
    <row r="25092" spans="7:9" x14ac:dyDescent="0.25">
      <c r="G25092"/>
      <c r="I25092" s="112"/>
    </row>
    <row r="25093" spans="7:9" x14ac:dyDescent="0.25">
      <c r="G25093"/>
      <c r="I25093" s="112"/>
    </row>
    <row r="25094" spans="7:9" x14ac:dyDescent="0.25">
      <c r="G25094"/>
      <c r="I25094" s="112"/>
    </row>
    <row r="25095" spans="7:9" x14ac:dyDescent="0.25">
      <c r="G25095"/>
      <c r="I25095" s="112"/>
    </row>
    <row r="25096" spans="7:9" x14ac:dyDescent="0.25">
      <c r="G25096"/>
      <c r="I25096" s="112"/>
    </row>
    <row r="25097" spans="7:9" x14ac:dyDescent="0.25">
      <c r="G25097"/>
      <c r="I25097" s="112"/>
    </row>
    <row r="25098" spans="7:9" x14ac:dyDescent="0.25">
      <c r="G25098"/>
      <c r="I25098" s="112"/>
    </row>
    <row r="25099" spans="7:9" x14ac:dyDescent="0.25">
      <c r="G25099"/>
      <c r="I25099" s="112"/>
    </row>
    <row r="25100" spans="7:9" x14ac:dyDescent="0.25">
      <c r="G25100"/>
      <c r="I25100" s="112"/>
    </row>
    <row r="25101" spans="7:9" x14ac:dyDescent="0.25">
      <c r="G25101"/>
      <c r="I25101" s="112"/>
    </row>
    <row r="25102" spans="7:9" x14ac:dyDescent="0.25">
      <c r="G25102"/>
      <c r="I25102" s="112"/>
    </row>
    <row r="25103" spans="7:9" x14ac:dyDescent="0.25">
      <c r="G25103"/>
      <c r="I25103" s="112"/>
    </row>
    <row r="25104" spans="7:9" x14ac:dyDescent="0.25">
      <c r="G25104"/>
      <c r="I25104" s="112"/>
    </row>
    <row r="25105" spans="7:9" x14ac:dyDescent="0.25">
      <c r="G25105"/>
      <c r="I25105" s="112"/>
    </row>
    <row r="25106" spans="7:9" x14ac:dyDescent="0.25">
      <c r="G25106"/>
      <c r="I25106" s="112"/>
    </row>
    <row r="25107" spans="7:9" x14ac:dyDescent="0.25">
      <c r="G25107"/>
      <c r="I25107" s="112"/>
    </row>
    <row r="25108" spans="7:9" x14ac:dyDescent="0.25">
      <c r="G25108"/>
      <c r="I25108" s="112"/>
    </row>
    <row r="25109" spans="7:9" x14ac:dyDescent="0.25">
      <c r="G25109"/>
      <c r="I25109" s="112"/>
    </row>
    <row r="25110" spans="7:9" x14ac:dyDescent="0.25">
      <c r="G25110"/>
      <c r="I25110" s="112"/>
    </row>
    <row r="25111" spans="7:9" x14ac:dyDescent="0.25">
      <c r="G25111"/>
      <c r="I25111" s="112"/>
    </row>
    <row r="25112" spans="7:9" x14ac:dyDescent="0.25">
      <c r="G25112"/>
      <c r="I25112" s="112"/>
    </row>
    <row r="25113" spans="7:9" x14ac:dyDescent="0.25">
      <c r="G25113"/>
      <c r="I25113" s="112"/>
    </row>
    <row r="25114" spans="7:9" x14ac:dyDescent="0.25">
      <c r="G25114"/>
      <c r="I25114" s="112"/>
    </row>
    <row r="25115" spans="7:9" x14ac:dyDescent="0.25">
      <c r="G25115"/>
      <c r="I25115" s="112"/>
    </row>
    <row r="25116" spans="7:9" x14ac:dyDescent="0.25">
      <c r="G25116"/>
      <c r="I25116" s="112"/>
    </row>
    <row r="25117" spans="7:9" x14ac:dyDescent="0.25">
      <c r="G25117"/>
      <c r="I25117" s="112"/>
    </row>
    <row r="25118" spans="7:9" x14ac:dyDescent="0.25">
      <c r="G25118"/>
      <c r="I25118" s="112"/>
    </row>
    <row r="25119" spans="7:9" x14ac:dyDescent="0.25">
      <c r="G25119"/>
      <c r="I25119" s="112"/>
    </row>
    <row r="25120" spans="7:9" x14ac:dyDescent="0.25">
      <c r="G25120"/>
      <c r="I25120" s="112"/>
    </row>
    <row r="25121" spans="7:9" x14ac:dyDescent="0.25">
      <c r="G25121"/>
      <c r="I25121" s="112"/>
    </row>
    <row r="25122" spans="7:9" x14ac:dyDescent="0.25">
      <c r="G25122"/>
      <c r="I25122" s="112"/>
    </row>
    <row r="25123" spans="7:9" x14ac:dyDescent="0.25">
      <c r="G25123"/>
      <c r="I25123" s="112"/>
    </row>
    <row r="25124" spans="7:9" x14ac:dyDescent="0.25">
      <c r="G25124"/>
      <c r="I25124" s="112"/>
    </row>
    <row r="25125" spans="7:9" x14ac:dyDescent="0.25">
      <c r="G25125"/>
      <c r="I25125" s="112"/>
    </row>
    <row r="25126" spans="7:9" x14ac:dyDescent="0.25">
      <c r="G25126"/>
      <c r="I25126" s="112"/>
    </row>
    <row r="25127" spans="7:9" x14ac:dyDescent="0.25">
      <c r="G25127"/>
      <c r="I25127" s="112"/>
    </row>
    <row r="25128" spans="7:9" x14ac:dyDescent="0.25">
      <c r="G25128"/>
      <c r="I25128" s="112"/>
    </row>
    <row r="25129" spans="7:9" x14ac:dyDescent="0.25">
      <c r="G25129"/>
      <c r="I25129" s="112"/>
    </row>
    <row r="25130" spans="7:9" x14ac:dyDescent="0.25">
      <c r="G25130"/>
      <c r="I25130" s="112"/>
    </row>
    <row r="25131" spans="7:9" x14ac:dyDescent="0.25">
      <c r="G25131"/>
      <c r="I25131" s="112"/>
    </row>
    <row r="25132" spans="7:9" x14ac:dyDescent="0.25">
      <c r="G25132"/>
      <c r="I25132" s="112"/>
    </row>
    <row r="25133" spans="7:9" x14ac:dyDescent="0.25">
      <c r="G25133"/>
      <c r="I25133" s="112"/>
    </row>
    <row r="25134" spans="7:9" x14ac:dyDescent="0.25">
      <c r="G25134"/>
      <c r="I25134" s="112"/>
    </row>
    <row r="25135" spans="7:9" x14ac:dyDescent="0.25">
      <c r="G25135"/>
      <c r="I25135" s="112"/>
    </row>
    <row r="25136" spans="7:9" x14ac:dyDescent="0.25">
      <c r="G25136"/>
      <c r="I25136" s="112"/>
    </row>
    <row r="25137" spans="7:9" x14ac:dyDescent="0.25">
      <c r="G25137"/>
      <c r="I25137" s="112"/>
    </row>
    <row r="25138" spans="7:9" x14ac:dyDescent="0.25">
      <c r="G25138"/>
      <c r="I25138" s="112"/>
    </row>
    <row r="25139" spans="7:9" x14ac:dyDescent="0.25">
      <c r="G25139"/>
      <c r="I25139" s="112"/>
    </row>
    <row r="25140" spans="7:9" x14ac:dyDescent="0.25">
      <c r="G25140"/>
      <c r="I25140" s="112"/>
    </row>
    <row r="25141" spans="7:9" x14ac:dyDescent="0.25">
      <c r="G25141"/>
      <c r="I25141" s="112"/>
    </row>
    <row r="25142" spans="7:9" x14ac:dyDescent="0.25">
      <c r="G25142"/>
      <c r="I25142" s="112"/>
    </row>
    <row r="25143" spans="7:9" x14ac:dyDescent="0.25">
      <c r="G25143"/>
      <c r="I25143" s="112"/>
    </row>
    <row r="25144" spans="7:9" x14ac:dyDescent="0.25">
      <c r="G25144"/>
      <c r="I25144" s="112"/>
    </row>
    <row r="25145" spans="7:9" x14ac:dyDescent="0.25">
      <c r="G25145"/>
      <c r="I25145" s="112"/>
    </row>
    <row r="25146" spans="7:9" x14ac:dyDescent="0.25">
      <c r="G25146"/>
      <c r="I25146" s="112"/>
    </row>
    <row r="25147" spans="7:9" x14ac:dyDescent="0.25">
      <c r="G25147"/>
      <c r="I25147" s="112"/>
    </row>
    <row r="25148" spans="7:9" x14ac:dyDescent="0.25">
      <c r="G25148"/>
      <c r="I25148" s="112"/>
    </row>
    <row r="25149" spans="7:9" x14ac:dyDescent="0.25">
      <c r="G25149"/>
      <c r="I25149" s="112"/>
    </row>
    <row r="25150" spans="7:9" x14ac:dyDescent="0.25">
      <c r="G25150"/>
      <c r="I25150" s="112"/>
    </row>
    <row r="25151" spans="7:9" x14ac:dyDescent="0.25">
      <c r="G25151"/>
      <c r="I25151" s="112"/>
    </row>
    <row r="25152" spans="7:9" x14ac:dyDescent="0.25">
      <c r="G25152"/>
      <c r="I25152" s="112"/>
    </row>
    <row r="25153" spans="7:9" x14ac:dyDescent="0.25">
      <c r="G25153"/>
      <c r="I25153" s="112"/>
    </row>
    <row r="25154" spans="7:9" x14ac:dyDescent="0.25">
      <c r="G25154"/>
      <c r="I25154" s="112"/>
    </row>
    <row r="25155" spans="7:9" x14ac:dyDescent="0.25">
      <c r="G25155"/>
      <c r="I25155" s="112"/>
    </row>
    <row r="25156" spans="7:9" x14ac:dyDescent="0.25">
      <c r="G25156"/>
      <c r="I25156" s="112"/>
    </row>
    <row r="25157" spans="7:9" x14ac:dyDescent="0.25">
      <c r="G25157"/>
      <c r="I25157" s="112"/>
    </row>
    <row r="25158" spans="7:9" x14ac:dyDescent="0.25">
      <c r="G25158"/>
      <c r="I25158" s="112"/>
    </row>
    <row r="25159" spans="7:9" x14ac:dyDescent="0.25">
      <c r="G25159"/>
      <c r="I25159" s="112"/>
    </row>
    <row r="25160" spans="7:9" x14ac:dyDescent="0.25">
      <c r="G25160"/>
      <c r="I25160" s="112"/>
    </row>
    <row r="25161" spans="7:9" x14ac:dyDescent="0.25">
      <c r="G25161"/>
      <c r="I25161" s="112"/>
    </row>
    <row r="25162" spans="7:9" x14ac:dyDescent="0.25">
      <c r="G25162"/>
      <c r="I25162" s="112"/>
    </row>
    <row r="25163" spans="7:9" x14ac:dyDescent="0.25">
      <c r="G25163"/>
      <c r="I25163" s="112"/>
    </row>
    <row r="25164" spans="7:9" x14ac:dyDescent="0.25">
      <c r="G25164"/>
      <c r="I25164" s="112"/>
    </row>
    <row r="25165" spans="7:9" x14ac:dyDescent="0.25">
      <c r="G25165"/>
      <c r="I25165" s="112"/>
    </row>
    <row r="25166" spans="7:9" x14ac:dyDescent="0.25">
      <c r="G25166"/>
      <c r="I25166" s="112"/>
    </row>
    <row r="25167" spans="7:9" x14ac:dyDescent="0.25">
      <c r="G25167"/>
      <c r="I25167" s="112"/>
    </row>
    <row r="25168" spans="7:9" x14ac:dyDescent="0.25">
      <c r="G25168"/>
      <c r="I25168" s="112"/>
    </row>
    <row r="25169" spans="7:9" x14ac:dyDescent="0.25">
      <c r="G25169"/>
      <c r="I25169" s="112"/>
    </row>
    <row r="25170" spans="7:9" x14ac:dyDescent="0.25">
      <c r="G25170"/>
      <c r="I25170" s="112"/>
    </row>
    <row r="25171" spans="7:9" x14ac:dyDescent="0.25">
      <c r="G25171"/>
      <c r="I25171" s="112"/>
    </row>
    <row r="25172" spans="7:9" x14ac:dyDescent="0.25">
      <c r="G25172"/>
      <c r="I25172" s="112"/>
    </row>
    <row r="25173" spans="7:9" x14ac:dyDescent="0.25">
      <c r="G25173"/>
      <c r="I25173" s="112"/>
    </row>
    <row r="25174" spans="7:9" x14ac:dyDescent="0.25">
      <c r="G25174"/>
      <c r="I25174" s="112"/>
    </row>
    <row r="25175" spans="7:9" x14ac:dyDescent="0.25">
      <c r="G25175"/>
      <c r="I25175" s="112"/>
    </row>
    <row r="25176" spans="7:9" x14ac:dyDescent="0.25">
      <c r="G25176"/>
      <c r="I25176" s="112"/>
    </row>
    <row r="25177" spans="7:9" x14ac:dyDescent="0.25">
      <c r="G25177"/>
      <c r="I25177" s="112"/>
    </row>
    <row r="25178" spans="7:9" x14ac:dyDescent="0.25">
      <c r="G25178"/>
      <c r="I25178" s="112"/>
    </row>
    <row r="25179" spans="7:9" x14ac:dyDescent="0.25">
      <c r="G25179"/>
      <c r="I25179" s="112"/>
    </row>
    <row r="25180" spans="7:9" x14ac:dyDescent="0.25">
      <c r="G25180"/>
      <c r="I25180" s="112"/>
    </row>
    <row r="25181" spans="7:9" x14ac:dyDescent="0.25">
      <c r="G25181"/>
      <c r="I25181" s="112"/>
    </row>
    <row r="25182" spans="7:9" x14ac:dyDescent="0.25">
      <c r="G25182"/>
      <c r="I25182" s="112"/>
    </row>
    <row r="25183" spans="7:9" x14ac:dyDescent="0.25">
      <c r="G25183"/>
      <c r="I25183" s="112"/>
    </row>
    <row r="25184" spans="7:9" x14ac:dyDescent="0.25">
      <c r="G25184"/>
      <c r="I25184" s="112"/>
    </row>
    <row r="25185" spans="7:9" x14ac:dyDescent="0.25">
      <c r="G25185"/>
      <c r="I25185" s="112"/>
    </row>
    <row r="25186" spans="7:9" x14ac:dyDescent="0.25">
      <c r="G25186"/>
      <c r="I25186" s="112"/>
    </row>
    <row r="25187" spans="7:9" x14ac:dyDescent="0.25">
      <c r="G25187"/>
      <c r="I25187" s="112"/>
    </row>
    <row r="25188" spans="7:9" x14ac:dyDescent="0.25">
      <c r="G25188"/>
      <c r="I25188" s="112"/>
    </row>
    <row r="25189" spans="7:9" x14ac:dyDescent="0.25">
      <c r="G25189"/>
      <c r="I25189" s="112"/>
    </row>
    <row r="25190" spans="7:9" x14ac:dyDescent="0.25">
      <c r="G25190"/>
      <c r="I25190" s="112"/>
    </row>
    <row r="25191" spans="7:9" x14ac:dyDescent="0.25">
      <c r="G25191"/>
      <c r="I25191" s="112"/>
    </row>
    <row r="25192" spans="7:9" x14ac:dyDescent="0.25">
      <c r="G25192"/>
      <c r="I25192" s="112"/>
    </row>
    <row r="25193" spans="7:9" x14ac:dyDescent="0.25">
      <c r="G25193"/>
      <c r="I25193" s="112"/>
    </row>
    <row r="25194" spans="7:9" x14ac:dyDescent="0.25">
      <c r="G25194"/>
      <c r="I25194" s="112"/>
    </row>
    <row r="25195" spans="7:9" x14ac:dyDescent="0.25">
      <c r="G25195"/>
      <c r="I25195" s="112"/>
    </row>
    <row r="25196" spans="7:9" x14ac:dyDescent="0.25">
      <c r="G25196"/>
      <c r="I25196" s="112"/>
    </row>
    <row r="25197" spans="7:9" x14ac:dyDescent="0.25">
      <c r="G25197"/>
      <c r="I25197" s="112"/>
    </row>
    <row r="25198" spans="7:9" x14ac:dyDescent="0.25">
      <c r="G25198"/>
      <c r="I25198" s="112"/>
    </row>
    <row r="25199" spans="7:9" x14ac:dyDescent="0.25">
      <c r="G25199"/>
      <c r="I25199" s="112"/>
    </row>
    <row r="25200" spans="7:9" x14ac:dyDescent="0.25">
      <c r="G25200"/>
      <c r="I25200" s="112"/>
    </row>
    <row r="25201" spans="7:9" x14ac:dyDescent="0.25">
      <c r="G25201"/>
      <c r="I25201" s="112"/>
    </row>
    <row r="25202" spans="7:9" x14ac:dyDescent="0.25">
      <c r="G25202"/>
      <c r="I25202" s="112"/>
    </row>
    <row r="25203" spans="7:9" x14ac:dyDescent="0.25">
      <c r="G25203"/>
      <c r="I25203" s="112"/>
    </row>
    <row r="25204" spans="7:9" x14ac:dyDescent="0.25">
      <c r="G25204"/>
      <c r="I25204" s="112"/>
    </row>
    <row r="25205" spans="7:9" x14ac:dyDescent="0.25">
      <c r="G25205"/>
      <c r="I25205" s="112"/>
    </row>
    <row r="25206" spans="7:9" x14ac:dyDescent="0.25">
      <c r="G25206"/>
      <c r="I25206" s="112"/>
    </row>
    <row r="25207" spans="7:9" x14ac:dyDescent="0.25">
      <c r="G25207"/>
      <c r="I25207" s="112"/>
    </row>
    <row r="25208" spans="7:9" x14ac:dyDescent="0.25">
      <c r="G25208"/>
      <c r="I25208" s="112"/>
    </row>
    <row r="25209" spans="7:9" x14ac:dyDescent="0.25">
      <c r="G25209"/>
      <c r="I25209" s="112"/>
    </row>
    <row r="25210" spans="7:9" x14ac:dyDescent="0.25">
      <c r="G25210"/>
      <c r="I25210" s="112"/>
    </row>
    <row r="25211" spans="7:9" x14ac:dyDescent="0.25">
      <c r="G25211"/>
      <c r="I25211" s="112"/>
    </row>
    <row r="25212" spans="7:9" x14ac:dyDescent="0.25">
      <c r="G25212"/>
      <c r="I25212" s="112"/>
    </row>
    <row r="25213" spans="7:9" x14ac:dyDescent="0.25">
      <c r="G25213"/>
      <c r="I25213" s="112"/>
    </row>
    <row r="25214" spans="7:9" x14ac:dyDescent="0.25">
      <c r="G25214"/>
      <c r="I25214" s="112"/>
    </row>
    <row r="25215" spans="7:9" x14ac:dyDescent="0.25">
      <c r="G25215"/>
      <c r="I25215" s="112"/>
    </row>
    <row r="25216" spans="7:9" x14ac:dyDescent="0.25">
      <c r="G25216"/>
      <c r="I25216" s="112"/>
    </row>
    <row r="25217" spans="7:9" x14ac:dyDescent="0.25">
      <c r="G25217"/>
      <c r="I25217" s="112"/>
    </row>
    <row r="25218" spans="7:9" x14ac:dyDescent="0.25">
      <c r="G25218"/>
      <c r="I25218" s="112"/>
    </row>
    <row r="25219" spans="7:9" x14ac:dyDescent="0.25">
      <c r="G25219"/>
      <c r="I25219" s="112"/>
    </row>
    <row r="25220" spans="7:9" x14ac:dyDescent="0.25">
      <c r="G25220"/>
      <c r="I25220" s="112"/>
    </row>
    <row r="25221" spans="7:9" x14ac:dyDescent="0.25">
      <c r="G25221"/>
      <c r="I25221" s="112"/>
    </row>
    <row r="25222" spans="7:9" x14ac:dyDescent="0.25">
      <c r="G25222"/>
      <c r="I25222" s="112"/>
    </row>
    <row r="25223" spans="7:9" x14ac:dyDescent="0.25">
      <c r="G25223"/>
      <c r="I25223" s="112"/>
    </row>
    <row r="25224" spans="7:9" x14ac:dyDescent="0.25">
      <c r="G25224"/>
      <c r="I25224" s="112"/>
    </row>
    <row r="25225" spans="7:9" x14ac:dyDescent="0.25">
      <c r="G25225"/>
      <c r="I25225" s="112"/>
    </row>
    <row r="25226" spans="7:9" x14ac:dyDescent="0.25">
      <c r="G25226"/>
      <c r="I25226" s="112"/>
    </row>
    <row r="25227" spans="7:9" x14ac:dyDescent="0.25">
      <c r="G25227"/>
      <c r="I25227" s="112"/>
    </row>
    <row r="25228" spans="7:9" x14ac:dyDescent="0.25">
      <c r="G25228"/>
      <c r="I25228" s="112"/>
    </row>
    <row r="25229" spans="7:9" x14ac:dyDescent="0.25">
      <c r="G25229"/>
      <c r="I25229" s="112"/>
    </row>
    <row r="25230" spans="7:9" x14ac:dyDescent="0.25">
      <c r="G25230"/>
      <c r="I25230" s="112"/>
    </row>
    <row r="25231" spans="7:9" x14ac:dyDescent="0.25">
      <c r="G25231"/>
      <c r="I25231" s="112"/>
    </row>
    <row r="25232" spans="7:9" x14ac:dyDescent="0.25">
      <c r="G25232"/>
      <c r="I25232" s="112"/>
    </row>
    <row r="25233" spans="7:9" x14ac:dyDescent="0.25">
      <c r="G25233"/>
      <c r="I25233" s="112"/>
    </row>
    <row r="25234" spans="7:9" x14ac:dyDescent="0.25">
      <c r="G25234"/>
      <c r="I25234" s="112"/>
    </row>
    <row r="25235" spans="7:9" x14ac:dyDescent="0.25">
      <c r="G25235"/>
      <c r="I25235" s="112"/>
    </row>
    <row r="25236" spans="7:9" x14ac:dyDescent="0.25">
      <c r="G25236"/>
      <c r="I25236" s="112"/>
    </row>
    <row r="25237" spans="7:9" x14ac:dyDescent="0.25">
      <c r="G25237"/>
      <c r="I25237" s="112"/>
    </row>
    <row r="25238" spans="7:9" x14ac:dyDescent="0.25">
      <c r="G25238"/>
      <c r="I25238" s="112"/>
    </row>
    <row r="25239" spans="7:9" x14ac:dyDescent="0.25">
      <c r="G25239"/>
      <c r="I25239" s="112"/>
    </row>
    <row r="25240" spans="7:9" x14ac:dyDescent="0.25">
      <c r="G25240"/>
      <c r="I25240" s="112"/>
    </row>
    <row r="25241" spans="7:9" x14ac:dyDescent="0.25">
      <c r="G25241"/>
      <c r="I25241" s="112"/>
    </row>
    <row r="25242" spans="7:9" x14ac:dyDescent="0.25">
      <c r="G25242"/>
      <c r="I25242" s="112"/>
    </row>
    <row r="25243" spans="7:9" x14ac:dyDescent="0.25">
      <c r="G25243"/>
      <c r="I25243" s="112"/>
    </row>
    <row r="25244" spans="7:9" x14ac:dyDescent="0.25">
      <c r="G25244"/>
      <c r="I25244" s="112"/>
    </row>
    <row r="25245" spans="7:9" x14ac:dyDescent="0.25">
      <c r="G25245"/>
      <c r="I25245" s="112"/>
    </row>
    <row r="25246" spans="7:9" x14ac:dyDescent="0.25">
      <c r="G25246"/>
      <c r="I25246" s="112"/>
    </row>
    <row r="25247" spans="7:9" x14ac:dyDescent="0.25">
      <c r="G25247"/>
      <c r="I25247" s="112"/>
    </row>
    <row r="25248" spans="7:9" x14ac:dyDescent="0.25">
      <c r="G25248"/>
      <c r="I25248" s="112"/>
    </row>
    <row r="25249" spans="7:9" x14ac:dyDescent="0.25">
      <c r="G25249"/>
      <c r="I25249" s="112"/>
    </row>
    <row r="25250" spans="7:9" x14ac:dyDescent="0.25">
      <c r="G25250"/>
      <c r="I25250" s="112"/>
    </row>
    <row r="25251" spans="7:9" x14ac:dyDescent="0.25">
      <c r="G25251"/>
      <c r="I25251" s="112"/>
    </row>
    <row r="25252" spans="7:9" x14ac:dyDescent="0.25">
      <c r="G25252"/>
      <c r="I25252" s="112"/>
    </row>
    <row r="25253" spans="7:9" x14ac:dyDescent="0.25">
      <c r="G25253"/>
      <c r="I25253" s="112"/>
    </row>
    <row r="25254" spans="7:9" x14ac:dyDescent="0.25">
      <c r="G25254"/>
      <c r="I25254" s="112"/>
    </row>
    <row r="25255" spans="7:9" x14ac:dyDescent="0.25">
      <c r="G25255"/>
      <c r="I25255" s="112"/>
    </row>
    <row r="25256" spans="7:9" x14ac:dyDescent="0.25">
      <c r="G25256"/>
      <c r="I25256" s="112"/>
    </row>
    <row r="25257" spans="7:9" x14ac:dyDescent="0.25">
      <c r="G25257"/>
      <c r="I25257" s="112"/>
    </row>
    <row r="25258" spans="7:9" x14ac:dyDescent="0.25">
      <c r="G25258"/>
      <c r="I25258" s="112"/>
    </row>
    <row r="25259" spans="7:9" x14ac:dyDescent="0.25">
      <c r="G25259"/>
      <c r="I25259" s="112"/>
    </row>
    <row r="25260" spans="7:9" x14ac:dyDescent="0.25">
      <c r="G25260"/>
      <c r="I25260" s="112"/>
    </row>
    <row r="25261" spans="7:9" x14ac:dyDescent="0.25">
      <c r="G25261"/>
      <c r="I25261" s="112"/>
    </row>
    <row r="25262" spans="7:9" x14ac:dyDescent="0.25">
      <c r="G25262"/>
      <c r="I25262" s="112"/>
    </row>
    <row r="25263" spans="7:9" x14ac:dyDescent="0.25">
      <c r="G25263"/>
      <c r="I25263" s="112"/>
    </row>
    <row r="25264" spans="7:9" x14ac:dyDescent="0.25">
      <c r="G25264"/>
      <c r="I25264" s="112"/>
    </row>
    <row r="25265" spans="7:9" x14ac:dyDescent="0.25">
      <c r="G25265"/>
      <c r="I25265" s="112"/>
    </row>
    <row r="25266" spans="7:9" x14ac:dyDescent="0.25">
      <c r="G25266"/>
      <c r="I25266" s="112"/>
    </row>
    <row r="25267" spans="7:9" x14ac:dyDescent="0.25">
      <c r="G25267"/>
      <c r="I25267" s="112"/>
    </row>
    <row r="25268" spans="7:9" x14ac:dyDescent="0.25">
      <c r="G25268"/>
      <c r="I25268" s="112"/>
    </row>
    <row r="25269" spans="7:9" x14ac:dyDescent="0.25">
      <c r="G25269"/>
      <c r="I25269" s="112"/>
    </row>
    <row r="25270" spans="7:9" x14ac:dyDescent="0.25">
      <c r="G25270"/>
      <c r="I25270" s="112"/>
    </row>
    <row r="25271" spans="7:9" x14ac:dyDescent="0.25">
      <c r="G25271"/>
      <c r="I25271" s="112"/>
    </row>
    <row r="25272" spans="7:9" x14ac:dyDescent="0.25">
      <c r="G25272"/>
      <c r="I25272" s="112"/>
    </row>
    <row r="25273" spans="7:9" x14ac:dyDescent="0.25">
      <c r="G25273"/>
      <c r="I25273" s="112"/>
    </row>
    <row r="25274" spans="7:9" x14ac:dyDescent="0.25">
      <c r="G25274"/>
      <c r="I25274" s="112"/>
    </row>
    <row r="25275" spans="7:9" x14ac:dyDescent="0.25">
      <c r="G25275"/>
      <c r="I25275" s="112"/>
    </row>
    <row r="25276" spans="7:9" x14ac:dyDescent="0.25">
      <c r="G25276"/>
      <c r="I25276" s="112"/>
    </row>
    <row r="25277" spans="7:9" x14ac:dyDescent="0.25">
      <c r="G25277"/>
      <c r="I25277" s="112"/>
    </row>
    <row r="25278" spans="7:9" x14ac:dyDescent="0.25">
      <c r="G25278"/>
      <c r="I25278" s="112"/>
    </row>
    <row r="25279" spans="7:9" x14ac:dyDescent="0.25">
      <c r="G25279"/>
      <c r="I25279" s="112"/>
    </row>
    <row r="25280" spans="7:9" x14ac:dyDescent="0.25">
      <c r="G25280"/>
      <c r="I25280" s="112"/>
    </row>
    <row r="25281" spans="7:9" x14ac:dyDescent="0.25">
      <c r="G25281"/>
      <c r="I25281" s="112"/>
    </row>
    <row r="25282" spans="7:9" x14ac:dyDescent="0.25">
      <c r="G25282"/>
      <c r="I25282" s="112"/>
    </row>
    <row r="25283" spans="7:9" x14ac:dyDescent="0.25">
      <c r="G25283"/>
      <c r="I25283" s="112"/>
    </row>
    <row r="25284" spans="7:9" x14ac:dyDescent="0.25">
      <c r="G25284"/>
      <c r="I25284" s="112"/>
    </row>
    <row r="25285" spans="7:9" x14ac:dyDescent="0.25">
      <c r="G25285"/>
      <c r="I25285" s="112"/>
    </row>
    <row r="25286" spans="7:9" x14ac:dyDescent="0.25">
      <c r="G25286"/>
      <c r="I25286" s="112"/>
    </row>
    <row r="25287" spans="7:9" x14ac:dyDescent="0.25">
      <c r="G25287"/>
      <c r="I25287" s="112"/>
    </row>
    <row r="25288" spans="7:9" x14ac:dyDescent="0.25">
      <c r="G25288"/>
      <c r="I25288" s="112"/>
    </row>
    <row r="25289" spans="7:9" x14ac:dyDescent="0.25">
      <c r="G25289"/>
      <c r="I25289" s="112"/>
    </row>
    <row r="25290" spans="7:9" x14ac:dyDescent="0.25">
      <c r="G25290"/>
      <c r="I25290" s="112"/>
    </row>
    <row r="25291" spans="7:9" x14ac:dyDescent="0.25">
      <c r="G25291"/>
      <c r="I25291" s="112"/>
    </row>
    <row r="25292" spans="7:9" x14ac:dyDescent="0.25">
      <c r="G25292"/>
      <c r="I25292" s="112"/>
    </row>
    <row r="25293" spans="7:9" x14ac:dyDescent="0.25">
      <c r="G25293"/>
      <c r="I25293" s="112"/>
    </row>
    <row r="25294" spans="7:9" x14ac:dyDescent="0.25">
      <c r="G25294"/>
      <c r="I25294" s="112"/>
    </row>
    <row r="25295" spans="7:9" x14ac:dyDescent="0.25">
      <c r="G25295"/>
      <c r="I25295" s="112"/>
    </row>
    <row r="25296" spans="7:9" x14ac:dyDescent="0.25">
      <c r="G25296"/>
      <c r="I25296" s="112"/>
    </row>
    <row r="25297" spans="7:9" x14ac:dyDescent="0.25">
      <c r="G25297"/>
      <c r="I25297" s="112"/>
    </row>
    <row r="25298" spans="7:9" x14ac:dyDescent="0.25">
      <c r="G25298"/>
      <c r="I25298" s="112"/>
    </row>
    <row r="25299" spans="7:9" x14ac:dyDescent="0.25">
      <c r="G25299"/>
      <c r="I25299" s="112"/>
    </row>
    <row r="25300" spans="7:9" x14ac:dyDescent="0.25">
      <c r="G25300"/>
      <c r="I25300" s="112"/>
    </row>
    <row r="25301" spans="7:9" x14ac:dyDescent="0.25">
      <c r="G25301"/>
      <c r="I25301" s="112"/>
    </row>
    <row r="25302" spans="7:9" x14ac:dyDescent="0.25">
      <c r="G25302"/>
      <c r="I25302" s="112"/>
    </row>
    <row r="25303" spans="7:9" x14ac:dyDescent="0.25">
      <c r="G25303"/>
      <c r="I25303" s="112"/>
    </row>
    <row r="25304" spans="7:9" x14ac:dyDescent="0.25">
      <c r="G25304"/>
      <c r="I25304" s="112"/>
    </row>
    <row r="25305" spans="7:9" x14ac:dyDescent="0.25">
      <c r="G25305"/>
      <c r="I25305" s="112"/>
    </row>
    <row r="25306" spans="7:9" x14ac:dyDescent="0.25">
      <c r="G25306"/>
      <c r="I25306" s="112"/>
    </row>
    <row r="25307" spans="7:9" x14ac:dyDescent="0.25">
      <c r="G25307"/>
      <c r="I25307" s="112"/>
    </row>
    <row r="25308" spans="7:9" x14ac:dyDescent="0.25">
      <c r="G25308"/>
      <c r="I25308" s="112"/>
    </row>
    <row r="25309" spans="7:9" x14ac:dyDescent="0.25">
      <c r="G25309"/>
      <c r="I25309" s="112"/>
    </row>
    <row r="25310" spans="7:9" x14ac:dyDescent="0.25">
      <c r="G25310"/>
      <c r="I25310" s="112"/>
    </row>
    <row r="25311" spans="7:9" x14ac:dyDescent="0.25">
      <c r="G25311"/>
      <c r="I25311" s="112"/>
    </row>
    <row r="25312" spans="7:9" x14ac:dyDescent="0.25">
      <c r="G25312"/>
      <c r="I25312" s="112"/>
    </row>
    <row r="25313" spans="7:9" x14ac:dyDescent="0.25">
      <c r="G25313"/>
      <c r="I25313" s="112"/>
    </row>
    <row r="25314" spans="7:9" x14ac:dyDescent="0.25">
      <c r="G25314"/>
      <c r="I25314" s="112"/>
    </row>
    <row r="25315" spans="7:9" x14ac:dyDescent="0.25">
      <c r="G25315"/>
      <c r="I25315" s="112"/>
    </row>
    <row r="25316" spans="7:9" x14ac:dyDescent="0.25">
      <c r="G25316"/>
      <c r="I25316" s="112"/>
    </row>
    <row r="25317" spans="7:9" x14ac:dyDescent="0.25">
      <c r="G25317"/>
      <c r="I25317" s="112"/>
    </row>
    <row r="25318" spans="7:9" x14ac:dyDescent="0.25">
      <c r="G25318"/>
      <c r="I25318" s="112"/>
    </row>
    <row r="25319" spans="7:9" x14ac:dyDescent="0.25">
      <c r="G25319"/>
      <c r="I25319" s="112"/>
    </row>
    <row r="25320" spans="7:9" x14ac:dyDescent="0.25">
      <c r="G25320"/>
      <c r="I25320" s="112"/>
    </row>
    <row r="25321" spans="7:9" x14ac:dyDescent="0.25">
      <c r="G25321"/>
      <c r="I25321" s="112"/>
    </row>
    <row r="25322" spans="7:9" x14ac:dyDescent="0.25">
      <c r="G25322"/>
      <c r="I25322" s="112"/>
    </row>
    <row r="25323" spans="7:9" x14ac:dyDescent="0.25">
      <c r="G25323"/>
      <c r="I25323" s="112"/>
    </row>
    <row r="25324" spans="7:9" x14ac:dyDescent="0.25">
      <c r="G25324"/>
      <c r="I25324" s="112"/>
    </row>
    <row r="25325" spans="7:9" x14ac:dyDescent="0.25">
      <c r="G25325"/>
      <c r="I25325" s="112"/>
    </row>
    <row r="25326" spans="7:9" x14ac:dyDescent="0.25">
      <c r="G25326"/>
      <c r="I25326" s="112"/>
    </row>
    <row r="25327" spans="7:9" x14ac:dyDescent="0.25">
      <c r="G25327"/>
      <c r="I25327" s="112"/>
    </row>
    <row r="25328" spans="7:9" x14ac:dyDescent="0.25">
      <c r="G25328"/>
      <c r="I25328" s="112"/>
    </row>
    <row r="25329" spans="7:9" x14ac:dyDescent="0.25">
      <c r="G25329"/>
      <c r="I25329" s="112"/>
    </row>
    <row r="25330" spans="7:9" x14ac:dyDescent="0.25">
      <c r="G25330"/>
      <c r="I25330" s="112"/>
    </row>
    <row r="25331" spans="7:9" x14ac:dyDescent="0.25">
      <c r="G25331"/>
      <c r="I25331" s="112"/>
    </row>
    <row r="25332" spans="7:9" x14ac:dyDescent="0.25">
      <c r="G25332"/>
      <c r="I25332" s="112"/>
    </row>
    <row r="25333" spans="7:9" x14ac:dyDescent="0.25">
      <c r="G25333"/>
      <c r="I25333" s="112"/>
    </row>
    <row r="25334" spans="7:9" x14ac:dyDescent="0.25">
      <c r="G25334"/>
      <c r="I25334" s="112"/>
    </row>
    <row r="25335" spans="7:9" x14ac:dyDescent="0.25">
      <c r="G25335"/>
      <c r="I25335" s="112"/>
    </row>
    <row r="25336" spans="7:9" x14ac:dyDescent="0.25">
      <c r="G25336"/>
      <c r="I25336" s="112"/>
    </row>
    <row r="25337" spans="7:9" x14ac:dyDescent="0.25">
      <c r="G25337"/>
      <c r="I25337" s="112"/>
    </row>
    <row r="25338" spans="7:9" x14ac:dyDescent="0.25">
      <c r="G25338"/>
      <c r="I25338" s="112"/>
    </row>
    <row r="25339" spans="7:9" x14ac:dyDescent="0.25">
      <c r="G25339"/>
      <c r="I25339" s="112"/>
    </row>
    <row r="25340" spans="7:9" x14ac:dyDescent="0.25">
      <c r="G25340"/>
      <c r="I25340" s="112"/>
    </row>
    <row r="25341" spans="7:9" x14ac:dyDescent="0.25">
      <c r="G25341"/>
      <c r="I25341" s="112"/>
    </row>
    <row r="25342" spans="7:9" x14ac:dyDescent="0.25">
      <c r="G25342"/>
      <c r="I25342" s="112"/>
    </row>
    <row r="25343" spans="7:9" x14ac:dyDescent="0.25">
      <c r="G25343"/>
      <c r="I25343" s="112"/>
    </row>
    <row r="25344" spans="7:9" x14ac:dyDescent="0.25">
      <c r="G25344"/>
      <c r="I25344" s="112"/>
    </row>
    <row r="25345" spans="7:9" x14ac:dyDescent="0.25">
      <c r="G25345"/>
      <c r="I25345" s="112"/>
    </row>
    <row r="25346" spans="7:9" x14ac:dyDescent="0.25">
      <c r="G25346"/>
      <c r="I25346" s="112"/>
    </row>
    <row r="25347" spans="7:9" x14ac:dyDescent="0.25">
      <c r="G25347"/>
      <c r="I25347" s="112"/>
    </row>
    <row r="25348" spans="7:9" x14ac:dyDescent="0.25">
      <c r="G25348"/>
      <c r="I25348" s="112"/>
    </row>
    <row r="25349" spans="7:9" x14ac:dyDescent="0.25">
      <c r="G25349"/>
      <c r="I25349" s="112"/>
    </row>
    <row r="25350" spans="7:9" x14ac:dyDescent="0.25">
      <c r="G25350"/>
      <c r="I25350" s="112"/>
    </row>
    <row r="25351" spans="7:9" x14ac:dyDescent="0.25">
      <c r="G25351"/>
      <c r="I25351" s="112"/>
    </row>
    <row r="25352" spans="7:9" x14ac:dyDescent="0.25">
      <c r="G25352"/>
      <c r="I25352" s="112"/>
    </row>
    <row r="25353" spans="7:9" x14ac:dyDescent="0.25">
      <c r="G25353"/>
      <c r="I25353" s="112"/>
    </row>
    <row r="25354" spans="7:9" x14ac:dyDescent="0.25">
      <c r="G25354"/>
      <c r="I25354" s="112"/>
    </row>
    <row r="25355" spans="7:9" x14ac:dyDescent="0.25">
      <c r="G25355"/>
      <c r="I25355" s="112"/>
    </row>
    <row r="25356" spans="7:9" x14ac:dyDescent="0.25">
      <c r="G25356"/>
      <c r="I25356" s="112"/>
    </row>
    <row r="25357" spans="7:9" x14ac:dyDescent="0.25">
      <c r="G25357"/>
      <c r="I25357" s="112"/>
    </row>
    <row r="25358" spans="7:9" x14ac:dyDescent="0.25">
      <c r="G25358"/>
      <c r="I25358" s="112"/>
    </row>
    <row r="25359" spans="7:9" x14ac:dyDescent="0.25">
      <c r="G25359"/>
      <c r="I25359" s="112"/>
    </row>
    <row r="25360" spans="7:9" x14ac:dyDescent="0.25">
      <c r="G25360"/>
      <c r="I25360" s="112"/>
    </row>
    <row r="25361" spans="7:9" x14ac:dyDescent="0.25">
      <c r="G25361"/>
      <c r="I25361" s="112"/>
    </row>
    <row r="25362" spans="7:9" x14ac:dyDescent="0.25">
      <c r="G25362"/>
      <c r="I25362" s="112"/>
    </row>
    <row r="25363" spans="7:9" x14ac:dyDescent="0.25">
      <c r="G25363"/>
      <c r="I25363" s="112"/>
    </row>
    <row r="25364" spans="7:9" x14ac:dyDescent="0.25">
      <c r="G25364"/>
      <c r="I25364" s="112"/>
    </row>
    <row r="25365" spans="7:9" x14ac:dyDescent="0.25">
      <c r="G25365"/>
      <c r="I25365" s="112"/>
    </row>
    <row r="25366" spans="7:9" x14ac:dyDescent="0.25">
      <c r="G25366"/>
      <c r="I25366" s="112"/>
    </row>
    <row r="25367" spans="7:9" x14ac:dyDescent="0.25">
      <c r="G25367"/>
      <c r="I25367" s="112"/>
    </row>
    <row r="25368" spans="7:9" x14ac:dyDescent="0.25">
      <c r="G25368"/>
      <c r="I25368" s="112"/>
    </row>
    <row r="25369" spans="7:9" x14ac:dyDescent="0.25">
      <c r="G25369"/>
      <c r="I25369" s="112"/>
    </row>
    <row r="25370" spans="7:9" x14ac:dyDescent="0.25">
      <c r="G25370"/>
      <c r="I25370" s="112"/>
    </row>
    <row r="25371" spans="7:9" x14ac:dyDescent="0.25">
      <c r="G25371"/>
      <c r="I25371" s="112"/>
    </row>
    <row r="25372" spans="7:9" x14ac:dyDescent="0.25">
      <c r="G25372"/>
      <c r="I25372" s="112"/>
    </row>
    <row r="25373" spans="7:9" x14ac:dyDescent="0.25">
      <c r="G25373"/>
      <c r="I25373" s="112"/>
    </row>
    <row r="25374" spans="7:9" x14ac:dyDescent="0.25">
      <c r="G25374"/>
      <c r="I25374" s="112"/>
    </row>
    <row r="25375" spans="7:9" x14ac:dyDescent="0.25">
      <c r="G25375"/>
      <c r="I25375" s="112"/>
    </row>
    <row r="25376" spans="7:9" x14ac:dyDescent="0.25">
      <c r="G25376"/>
      <c r="I25376" s="112"/>
    </row>
    <row r="25377" spans="7:9" x14ac:dyDescent="0.25">
      <c r="G25377"/>
      <c r="I25377" s="112"/>
    </row>
    <row r="25378" spans="7:9" x14ac:dyDescent="0.25">
      <c r="G25378"/>
      <c r="I25378" s="112"/>
    </row>
    <row r="25379" spans="7:9" x14ac:dyDescent="0.25">
      <c r="G25379"/>
      <c r="I25379" s="112"/>
    </row>
    <row r="25380" spans="7:9" x14ac:dyDescent="0.25">
      <c r="G25380"/>
      <c r="I25380" s="112"/>
    </row>
    <row r="25381" spans="7:9" x14ac:dyDescent="0.25">
      <c r="G25381"/>
      <c r="I25381" s="112"/>
    </row>
    <row r="25382" spans="7:9" x14ac:dyDescent="0.25">
      <c r="G25382"/>
      <c r="I25382" s="112"/>
    </row>
    <row r="25383" spans="7:9" x14ac:dyDescent="0.25">
      <c r="G25383"/>
      <c r="I25383" s="112"/>
    </row>
    <row r="25384" spans="7:9" x14ac:dyDescent="0.25">
      <c r="G25384"/>
      <c r="I25384" s="112"/>
    </row>
    <row r="25385" spans="7:9" x14ac:dyDescent="0.25">
      <c r="G25385"/>
      <c r="I25385" s="112"/>
    </row>
    <row r="25386" spans="7:9" x14ac:dyDescent="0.25">
      <c r="G25386"/>
      <c r="I25386" s="112"/>
    </row>
    <row r="25387" spans="7:9" x14ac:dyDescent="0.25">
      <c r="G25387"/>
      <c r="I25387" s="112"/>
    </row>
    <row r="25388" spans="7:9" x14ac:dyDescent="0.25">
      <c r="G25388"/>
      <c r="I25388" s="112"/>
    </row>
    <row r="25389" spans="7:9" x14ac:dyDescent="0.25">
      <c r="G25389"/>
      <c r="I25389" s="112"/>
    </row>
    <row r="25390" spans="7:9" x14ac:dyDescent="0.25">
      <c r="G25390"/>
      <c r="I25390" s="112"/>
    </row>
    <row r="25391" spans="7:9" x14ac:dyDescent="0.25">
      <c r="G25391"/>
      <c r="I25391" s="112"/>
    </row>
    <row r="25392" spans="7:9" x14ac:dyDescent="0.25">
      <c r="G25392"/>
      <c r="I25392" s="112"/>
    </row>
    <row r="25393" spans="7:9" x14ac:dyDescent="0.25">
      <c r="G25393"/>
      <c r="I25393" s="112"/>
    </row>
    <row r="25394" spans="7:9" x14ac:dyDescent="0.25">
      <c r="G25394"/>
      <c r="I25394" s="112"/>
    </row>
    <row r="25395" spans="7:9" x14ac:dyDescent="0.25">
      <c r="G25395"/>
      <c r="I25395" s="112"/>
    </row>
    <row r="25396" spans="7:9" x14ac:dyDescent="0.25">
      <c r="G25396"/>
      <c r="I25396" s="112"/>
    </row>
    <row r="25397" spans="7:9" x14ac:dyDescent="0.25">
      <c r="G25397"/>
      <c r="I25397" s="112"/>
    </row>
    <row r="25398" spans="7:9" x14ac:dyDescent="0.25">
      <c r="G25398"/>
      <c r="I25398" s="112"/>
    </row>
    <row r="25399" spans="7:9" x14ac:dyDescent="0.25">
      <c r="G25399"/>
      <c r="I25399" s="112"/>
    </row>
    <row r="25400" spans="7:9" x14ac:dyDescent="0.25">
      <c r="G25400"/>
      <c r="I25400" s="112"/>
    </row>
    <row r="25401" spans="7:9" x14ac:dyDescent="0.25">
      <c r="G25401"/>
      <c r="I25401" s="112"/>
    </row>
    <row r="25402" spans="7:9" x14ac:dyDescent="0.25">
      <c r="G25402"/>
      <c r="I25402" s="112"/>
    </row>
    <row r="25403" spans="7:9" x14ac:dyDescent="0.25">
      <c r="G25403"/>
      <c r="I25403" s="112"/>
    </row>
    <row r="25404" spans="7:9" x14ac:dyDescent="0.25">
      <c r="G25404"/>
      <c r="I25404" s="112"/>
    </row>
    <row r="25405" spans="7:9" x14ac:dyDescent="0.25">
      <c r="G25405"/>
      <c r="I25405" s="112"/>
    </row>
    <row r="25406" spans="7:9" x14ac:dyDescent="0.25">
      <c r="G25406"/>
      <c r="I25406" s="112"/>
    </row>
    <row r="25407" spans="7:9" x14ac:dyDescent="0.25">
      <c r="G25407"/>
      <c r="I25407" s="112"/>
    </row>
    <row r="25408" spans="7:9" x14ac:dyDescent="0.25">
      <c r="G25408"/>
      <c r="I25408" s="112"/>
    </row>
    <row r="25409" spans="7:9" x14ac:dyDescent="0.25">
      <c r="G25409"/>
      <c r="I25409" s="112"/>
    </row>
    <row r="25410" spans="7:9" x14ac:dyDescent="0.25">
      <c r="G25410"/>
      <c r="I25410" s="112"/>
    </row>
    <row r="25411" spans="7:9" x14ac:dyDescent="0.25">
      <c r="G25411"/>
      <c r="I25411" s="112"/>
    </row>
    <row r="25412" spans="7:9" x14ac:dyDescent="0.25">
      <c r="G25412"/>
      <c r="I25412" s="112"/>
    </row>
    <row r="25413" spans="7:9" x14ac:dyDescent="0.25">
      <c r="G25413"/>
      <c r="I25413" s="112"/>
    </row>
    <row r="25414" spans="7:9" x14ac:dyDescent="0.25">
      <c r="G25414"/>
      <c r="I25414" s="112"/>
    </row>
    <row r="25415" spans="7:9" x14ac:dyDescent="0.25">
      <c r="G25415"/>
      <c r="I25415" s="112"/>
    </row>
    <row r="25416" spans="7:9" x14ac:dyDescent="0.25">
      <c r="G25416"/>
      <c r="I25416" s="112"/>
    </row>
    <row r="25417" spans="7:9" x14ac:dyDescent="0.25">
      <c r="G25417"/>
      <c r="I25417" s="112"/>
    </row>
    <row r="25418" spans="7:9" x14ac:dyDescent="0.25">
      <c r="G25418"/>
      <c r="I25418" s="112"/>
    </row>
    <row r="25419" spans="7:9" x14ac:dyDescent="0.25">
      <c r="G25419"/>
      <c r="I25419" s="112"/>
    </row>
    <row r="25420" spans="7:9" x14ac:dyDescent="0.25">
      <c r="G25420"/>
      <c r="I25420" s="112"/>
    </row>
    <row r="25421" spans="7:9" x14ac:dyDescent="0.25">
      <c r="G25421"/>
      <c r="I25421" s="112"/>
    </row>
    <row r="25422" spans="7:9" x14ac:dyDescent="0.25">
      <c r="G25422"/>
      <c r="I25422" s="112"/>
    </row>
    <row r="25423" spans="7:9" x14ac:dyDescent="0.25">
      <c r="G25423"/>
      <c r="I25423" s="112"/>
    </row>
    <row r="25424" spans="7:9" x14ac:dyDescent="0.25">
      <c r="G25424"/>
      <c r="I25424" s="112"/>
    </row>
    <row r="25425" spans="7:9" x14ac:dyDescent="0.25">
      <c r="G25425"/>
      <c r="I25425" s="112"/>
    </row>
    <row r="25426" spans="7:9" x14ac:dyDescent="0.25">
      <c r="G25426"/>
      <c r="I25426" s="112"/>
    </row>
    <row r="25427" spans="7:9" x14ac:dyDescent="0.25">
      <c r="G25427"/>
      <c r="I25427" s="112"/>
    </row>
    <row r="25428" spans="7:9" x14ac:dyDescent="0.25">
      <c r="G25428"/>
      <c r="I25428" s="112"/>
    </row>
    <row r="25429" spans="7:9" x14ac:dyDescent="0.25">
      <c r="G25429"/>
      <c r="I25429" s="112"/>
    </row>
    <row r="25430" spans="7:9" x14ac:dyDescent="0.25">
      <c r="G25430"/>
      <c r="I25430" s="112"/>
    </row>
    <row r="25431" spans="7:9" x14ac:dyDescent="0.25">
      <c r="G25431"/>
      <c r="I25431" s="112"/>
    </row>
    <row r="25432" spans="7:9" x14ac:dyDescent="0.25">
      <c r="G25432"/>
      <c r="I25432" s="112"/>
    </row>
    <row r="25433" spans="7:9" x14ac:dyDescent="0.25">
      <c r="G25433"/>
      <c r="I25433" s="112"/>
    </row>
    <row r="25434" spans="7:9" x14ac:dyDescent="0.25">
      <c r="G25434"/>
      <c r="I25434" s="112"/>
    </row>
    <row r="25435" spans="7:9" x14ac:dyDescent="0.25">
      <c r="G25435"/>
      <c r="I25435" s="112"/>
    </row>
    <row r="25436" spans="7:9" x14ac:dyDescent="0.25">
      <c r="G25436"/>
      <c r="I25436" s="112"/>
    </row>
    <row r="25437" spans="7:9" x14ac:dyDescent="0.25">
      <c r="G25437"/>
      <c r="I25437" s="112"/>
    </row>
    <row r="25438" spans="7:9" x14ac:dyDescent="0.25">
      <c r="G25438"/>
      <c r="I25438" s="112"/>
    </row>
    <row r="25439" spans="7:9" x14ac:dyDescent="0.25">
      <c r="G25439"/>
      <c r="I25439" s="112"/>
    </row>
    <row r="25440" spans="7:9" x14ac:dyDescent="0.25">
      <c r="G25440"/>
      <c r="I25440" s="112"/>
    </row>
    <row r="25441" spans="7:9" x14ac:dyDescent="0.25">
      <c r="G25441"/>
      <c r="I25441" s="112"/>
    </row>
    <row r="25442" spans="7:9" x14ac:dyDescent="0.25">
      <c r="G25442"/>
      <c r="I25442" s="112"/>
    </row>
    <row r="25443" spans="7:9" x14ac:dyDescent="0.25">
      <c r="G25443"/>
      <c r="I25443" s="112"/>
    </row>
    <row r="25444" spans="7:9" x14ac:dyDescent="0.25">
      <c r="G25444"/>
      <c r="I25444" s="112"/>
    </row>
    <row r="25445" spans="7:9" x14ac:dyDescent="0.25">
      <c r="G25445"/>
      <c r="I25445" s="112"/>
    </row>
    <row r="25446" spans="7:9" x14ac:dyDescent="0.25">
      <c r="G25446"/>
      <c r="I25446" s="112"/>
    </row>
    <row r="25447" spans="7:9" x14ac:dyDescent="0.25">
      <c r="G25447"/>
      <c r="I25447" s="112"/>
    </row>
    <row r="25448" spans="7:9" x14ac:dyDescent="0.25">
      <c r="G25448"/>
      <c r="I25448" s="112"/>
    </row>
    <row r="25449" spans="7:9" x14ac:dyDescent="0.25">
      <c r="G25449"/>
      <c r="I25449" s="112"/>
    </row>
    <row r="25450" spans="7:9" x14ac:dyDescent="0.25">
      <c r="G25450"/>
      <c r="I25450" s="112"/>
    </row>
    <row r="25451" spans="7:9" x14ac:dyDescent="0.25">
      <c r="G25451"/>
      <c r="I25451" s="112"/>
    </row>
    <row r="25452" spans="7:9" x14ac:dyDescent="0.25">
      <c r="G25452"/>
      <c r="I25452" s="112"/>
    </row>
    <row r="25453" spans="7:9" x14ac:dyDescent="0.25">
      <c r="G25453"/>
      <c r="I25453" s="112"/>
    </row>
    <row r="25454" spans="7:9" x14ac:dyDescent="0.25">
      <c r="G25454"/>
      <c r="I25454" s="112"/>
    </row>
    <row r="25455" spans="7:9" x14ac:dyDescent="0.25">
      <c r="G25455"/>
      <c r="I25455" s="112"/>
    </row>
    <row r="25456" spans="7:9" x14ac:dyDescent="0.25">
      <c r="G25456"/>
      <c r="I25456" s="112"/>
    </row>
    <row r="25457" spans="7:9" x14ac:dyDescent="0.25">
      <c r="G25457"/>
      <c r="I25457" s="112"/>
    </row>
    <row r="25458" spans="7:9" x14ac:dyDescent="0.25">
      <c r="G25458"/>
      <c r="I25458" s="112"/>
    </row>
    <row r="25459" spans="7:9" x14ac:dyDescent="0.25">
      <c r="G25459"/>
      <c r="I25459" s="112"/>
    </row>
    <row r="25460" spans="7:9" x14ac:dyDescent="0.25">
      <c r="G25460"/>
      <c r="I25460" s="112"/>
    </row>
    <row r="25461" spans="7:9" x14ac:dyDescent="0.25">
      <c r="G25461"/>
      <c r="I25461" s="112"/>
    </row>
    <row r="25462" spans="7:9" x14ac:dyDescent="0.25">
      <c r="G25462"/>
      <c r="I25462" s="112"/>
    </row>
    <row r="25463" spans="7:9" x14ac:dyDescent="0.25">
      <c r="G25463"/>
      <c r="I25463" s="112"/>
    </row>
    <row r="25464" spans="7:9" x14ac:dyDescent="0.25">
      <c r="G25464"/>
      <c r="I25464" s="112"/>
    </row>
    <row r="25465" spans="7:9" x14ac:dyDescent="0.25">
      <c r="G25465"/>
      <c r="I25465" s="112"/>
    </row>
    <row r="25466" spans="7:9" x14ac:dyDescent="0.25">
      <c r="G25466"/>
      <c r="I25466" s="112"/>
    </row>
    <row r="25467" spans="7:9" x14ac:dyDescent="0.25">
      <c r="G25467"/>
      <c r="I25467" s="112"/>
    </row>
    <row r="25468" spans="7:9" x14ac:dyDescent="0.25">
      <c r="G25468"/>
      <c r="I25468" s="112"/>
    </row>
    <row r="25469" spans="7:9" x14ac:dyDescent="0.25">
      <c r="G25469"/>
      <c r="I25469" s="112"/>
    </row>
    <row r="25470" spans="7:9" x14ac:dyDescent="0.25">
      <c r="G25470"/>
      <c r="I25470" s="112"/>
    </row>
    <row r="25471" spans="7:9" x14ac:dyDescent="0.25">
      <c r="G25471"/>
      <c r="I25471" s="112"/>
    </row>
    <row r="25472" spans="7:9" x14ac:dyDescent="0.25">
      <c r="G25472"/>
      <c r="I25472" s="112"/>
    </row>
    <row r="25473" spans="7:9" x14ac:dyDescent="0.25">
      <c r="G25473"/>
      <c r="I25473" s="112"/>
    </row>
    <row r="25474" spans="7:9" x14ac:dyDescent="0.25">
      <c r="G25474"/>
      <c r="I25474" s="112"/>
    </row>
    <row r="25475" spans="7:9" x14ac:dyDescent="0.25">
      <c r="G25475"/>
      <c r="I25475" s="112"/>
    </row>
    <row r="25476" spans="7:9" x14ac:dyDescent="0.25">
      <c r="G25476"/>
      <c r="I25476" s="112"/>
    </row>
    <row r="25477" spans="7:9" x14ac:dyDescent="0.25">
      <c r="G25477"/>
      <c r="I25477" s="112"/>
    </row>
    <row r="25478" spans="7:9" x14ac:dyDescent="0.25">
      <c r="G25478"/>
      <c r="I25478" s="112"/>
    </row>
    <row r="25479" spans="7:9" x14ac:dyDescent="0.25">
      <c r="G25479"/>
      <c r="I25479" s="112"/>
    </row>
    <row r="25480" spans="7:9" x14ac:dyDescent="0.25">
      <c r="G25480"/>
      <c r="I25480" s="112"/>
    </row>
    <row r="25481" spans="7:9" x14ac:dyDescent="0.25">
      <c r="G25481"/>
      <c r="I25481" s="112"/>
    </row>
    <row r="25482" spans="7:9" x14ac:dyDescent="0.25">
      <c r="G25482"/>
      <c r="I25482" s="112"/>
    </row>
    <row r="25483" spans="7:9" x14ac:dyDescent="0.25">
      <c r="G25483"/>
      <c r="I25483" s="112"/>
    </row>
    <row r="25484" spans="7:9" x14ac:dyDescent="0.25">
      <c r="G25484"/>
      <c r="I25484" s="112"/>
    </row>
    <row r="25485" spans="7:9" x14ac:dyDescent="0.25">
      <c r="G25485"/>
      <c r="I25485" s="112"/>
    </row>
    <row r="25486" spans="7:9" x14ac:dyDescent="0.25">
      <c r="G25486"/>
      <c r="I25486" s="112"/>
    </row>
    <row r="25487" spans="7:9" x14ac:dyDescent="0.25">
      <c r="G25487"/>
      <c r="I25487" s="112"/>
    </row>
    <row r="25488" spans="7:9" x14ac:dyDescent="0.25">
      <c r="G25488"/>
      <c r="I25488" s="112"/>
    </row>
    <row r="25489" spans="7:9" x14ac:dyDescent="0.25">
      <c r="G25489"/>
      <c r="I25489" s="112"/>
    </row>
    <row r="25490" spans="7:9" x14ac:dyDescent="0.25">
      <c r="G25490"/>
      <c r="I25490" s="112"/>
    </row>
    <row r="25491" spans="7:9" x14ac:dyDescent="0.25">
      <c r="G25491"/>
      <c r="I25491" s="112"/>
    </row>
    <row r="25492" spans="7:9" x14ac:dyDescent="0.25">
      <c r="G25492"/>
      <c r="I25492" s="112"/>
    </row>
    <row r="25493" spans="7:9" x14ac:dyDescent="0.25">
      <c r="G25493"/>
      <c r="I25493" s="112"/>
    </row>
    <row r="25494" spans="7:9" x14ac:dyDescent="0.25">
      <c r="G25494"/>
      <c r="I25494" s="112"/>
    </row>
    <row r="25495" spans="7:9" x14ac:dyDescent="0.25">
      <c r="G25495"/>
      <c r="I25495" s="112"/>
    </row>
    <row r="25496" spans="7:9" x14ac:dyDescent="0.25">
      <c r="G25496"/>
      <c r="I25496" s="112"/>
    </row>
    <row r="25497" spans="7:9" x14ac:dyDescent="0.25">
      <c r="G25497"/>
      <c r="I25497" s="112"/>
    </row>
    <row r="25498" spans="7:9" x14ac:dyDescent="0.25">
      <c r="G25498"/>
      <c r="I25498" s="112"/>
    </row>
    <row r="25499" spans="7:9" x14ac:dyDescent="0.25">
      <c r="G25499"/>
      <c r="I25499" s="112"/>
    </row>
    <row r="25500" spans="7:9" x14ac:dyDescent="0.25">
      <c r="G25500"/>
      <c r="I25500" s="112"/>
    </row>
    <row r="25501" spans="7:9" x14ac:dyDescent="0.25">
      <c r="G25501"/>
      <c r="I25501" s="112"/>
    </row>
    <row r="25502" spans="7:9" x14ac:dyDescent="0.25">
      <c r="G25502"/>
      <c r="I25502" s="112"/>
    </row>
    <row r="25503" spans="7:9" x14ac:dyDescent="0.25">
      <c r="G25503"/>
      <c r="I25503" s="112"/>
    </row>
    <row r="25504" spans="7:9" x14ac:dyDescent="0.25">
      <c r="G25504"/>
      <c r="I25504" s="112"/>
    </row>
    <row r="25505" spans="7:9" x14ac:dyDescent="0.25">
      <c r="G25505"/>
      <c r="I25505" s="112"/>
    </row>
    <row r="25506" spans="7:9" x14ac:dyDescent="0.25">
      <c r="G25506"/>
      <c r="I25506" s="112"/>
    </row>
    <row r="25507" spans="7:9" x14ac:dyDescent="0.25">
      <c r="G25507"/>
      <c r="I25507" s="112"/>
    </row>
    <row r="25508" spans="7:9" x14ac:dyDescent="0.25">
      <c r="G25508"/>
      <c r="I25508" s="112"/>
    </row>
    <row r="25509" spans="7:9" x14ac:dyDescent="0.25">
      <c r="G25509"/>
      <c r="I25509" s="112"/>
    </row>
    <row r="25510" spans="7:9" x14ac:dyDescent="0.25">
      <c r="G25510"/>
      <c r="I25510" s="112"/>
    </row>
    <row r="25511" spans="7:9" x14ac:dyDescent="0.25">
      <c r="G25511"/>
      <c r="I25511" s="112"/>
    </row>
    <row r="25512" spans="7:9" x14ac:dyDescent="0.25">
      <c r="G25512"/>
      <c r="I25512" s="112"/>
    </row>
    <row r="25513" spans="7:9" x14ac:dyDescent="0.25">
      <c r="G25513"/>
      <c r="I25513" s="112"/>
    </row>
    <row r="25514" spans="7:9" x14ac:dyDescent="0.25">
      <c r="G25514"/>
      <c r="I25514" s="112"/>
    </row>
    <row r="25515" spans="7:9" x14ac:dyDescent="0.25">
      <c r="G25515"/>
      <c r="I25515" s="112"/>
    </row>
    <row r="25516" spans="7:9" x14ac:dyDescent="0.25">
      <c r="G25516"/>
      <c r="I25516" s="112"/>
    </row>
    <row r="25517" spans="7:9" x14ac:dyDescent="0.25">
      <c r="G25517"/>
      <c r="I25517" s="112"/>
    </row>
    <row r="25518" spans="7:9" x14ac:dyDescent="0.25">
      <c r="G25518"/>
      <c r="I25518" s="112"/>
    </row>
    <row r="25519" spans="7:9" x14ac:dyDescent="0.25">
      <c r="G25519"/>
      <c r="I25519" s="112"/>
    </row>
    <row r="25520" spans="7:9" x14ac:dyDescent="0.25">
      <c r="G25520"/>
      <c r="I25520" s="112"/>
    </row>
    <row r="25521" spans="7:9" x14ac:dyDescent="0.25">
      <c r="G25521"/>
      <c r="I25521" s="112"/>
    </row>
    <row r="25522" spans="7:9" x14ac:dyDescent="0.25">
      <c r="G25522"/>
      <c r="I25522" s="112"/>
    </row>
    <row r="25523" spans="7:9" x14ac:dyDescent="0.25">
      <c r="G25523"/>
      <c r="I25523" s="112"/>
    </row>
    <row r="25524" spans="7:9" x14ac:dyDescent="0.25">
      <c r="G25524"/>
      <c r="I25524" s="112"/>
    </row>
    <row r="25525" spans="7:9" x14ac:dyDescent="0.25">
      <c r="G25525"/>
      <c r="I25525" s="112"/>
    </row>
    <row r="25526" spans="7:9" x14ac:dyDescent="0.25">
      <c r="G25526"/>
      <c r="I25526" s="112"/>
    </row>
    <row r="25527" spans="7:9" x14ac:dyDescent="0.25">
      <c r="G25527"/>
      <c r="I25527" s="112"/>
    </row>
    <row r="25528" spans="7:9" x14ac:dyDescent="0.25">
      <c r="G25528"/>
      <c r="I25528" s="112"/>
    </row>
    <row r="25529" spans="7:9" x14ac:dyDescent="0.25">
      <c r="G25529"/>
      <c r="I25529" s="112"/>
    </row>
    <row r="25530" spans="7:9" x14ac:dyDescent="0.25">
      <c r="G25530"/>
      <c r="I25530" s="112"/>
    </row>
    <row r="25531" spans="7:9" x14ac:dyDescent="0.25">
      <c r="G25531"/>
      <c r="I25531" s="112"/>
    </row>
    <row r="25532" spans="7:9" x14ac:dyDescent="0.25">
      <c r="G25532"/>
      <c r="I25532" s="112"/>
    </row>
    <row r="25533" spans="7:9" x14ac:dyDescent="0.25">
      <c r="G25533"/>
      <c r="I25533" s="112"/>
    </row>
    <row r="25534" spans="7:9" x14ac:dyDescent="0.25">
      <c r="G25534"/>
      <c r="I25534" s="112"/>
    </row>
    <row r="25535" spans="7:9" x14ac:dyDescent="0.25">
      <c r="G25535"/>
      <c r="I25535" s="112"/>
    </row>
    <row r="25536" spans="7:9" x14ac:dyDescent="0.25">
      <c r="G25536"/>
      <c r="I25536" s="112"/>
    </row>
    <row r="25537" spans="7:9" x14ac:dyDescent="0.25">
      <c r="G25537"/>
      <c r="I25537" s="112"/>
    </row>
    <row r="25538" spans="7:9" x14ac:dyDescent="0.25">
      <c r="G25538"/>
      <c r="I25538" s="112"/>
    </row>
    <row r="25539" spans="7:9" x14ac:dyDescent="0.25">
      <c r="G25539"/>
      <c r="I25539" s="112"/>
    </row>
    <row r="25540" spans="7:9" x14ac:dyDescent="0.25">
      <c r="G25540"/>
      <c r="I25540" s="112"/>
    </row>
    <row r="25541" spans="7:9" x14ac:dyDescent="0.25">
      <c r="G25541"/>
      <c r="I25541" s="112"/>
    </row>
    <row r="25542" spans="7:9" x14ac:dyDescent="0.25">
      <c r="G25542"/>
      <c r="I25542" s="112"/>
    </row>
    <row r="25543" spans="7:9" x14ac:dyDescent="0.25">
      <c r="G25543"/>
      <c r="I25543" s="112"/>
    </row>
    <row r="25544" spans="7:9" x14ac:dyDescent="0.25">
      <c r="G25544"/>
      <c r="I25544" s="112"/>
    </row>
    <row r="25545" spans="7:9" x14ac:dyDescent="0.25">
      <c r="G25545"/>
      <c r="I25545" s="112"/>
    </row>
    <row r="25546" spans="7:9" x14ac:dyDescent="0.25">
      <c r="G25546"/>
      <c r="I25546" s="112"/>
    </row>
    <row r="25547" spans="7:9" x14ac:dyDescent="0.25">
      <c r="G25547"/>
      <c r="I25547" s="112"/>
    </row>
    <row r="25548" spans="7:9" x14ac:dyDescent="0.25">
      <c r="G25548"/>
      <c r="I25548" s="112"/>
    </row>
    <row r="25549" spans="7:9" x14ac:dyDescent="0.25">
      <c r="G25549"/>
      <c r="I25549" s="112"/>
    </row>
    <row r="25550" spans="7:9" x14ac:dyDescent="0.25">
      <c r="G25550"/>
      <c r="I25550" s="112"/>
    </row>
    <row r="25551" spans="7:9" x14ac:dyDescent="0.25">
      <c r="G25551"/>
      <c r="I25551" s="112"/>
    </row>
    <row r="25552" spans="7:9" x14ac:dyDescent="0.25">
      <c r="G25552"/>
      <c r="I25552" s="112"/>
    </row>
    <row r="25553" spans="7:9" x14ac:dyDescent="0.25">
      <c r="G25553"/>
      <c r="I25553" s="112"/>
    </row>
    <row r="25554" spans="7:9" x14ac:dyDescent="0.25">
      <c r="G25554"/>
      <c r="I25554" s="112"/>
    </row>
    <row r="25555" spans="7:9" x14ac:dyDescent="0.25">
      <c r="G25555"/>
      <c r="I25555" s="112"/>
    </row>
    <row r="25556" spans="7:9" x14ac:dyDescent="0.25">
      <c r="G25556"/>
      <c r="I25556" s="112"/>
    </row>
    <row r="25557" spans="7:9" x14ac:dyDescent="0.25">
      <c r="G25557"/>
      <c r="I25557" s="112"/>
    </row>
    <row r="25558" spans="7:9" x14ac:dyDescent="0.25">
      <c r="G25558"/>
      <c r="I25558" s="112"/>
    </row>
    <row r="25559" spans="7:9" x14ac:dyDescent="0.25">
      <c r="G25559"/>
      <c r="I25559" s="112"/>
    </row>
    <row r="25560" spans="7:9" x14ac:dyDescent="0.25">
      <c r="G25560"/>
      <c r="I25560" s="112"/>
    </row>
    <row r="25561" spans="7:9" x14ac:dyDescent="0.25">
      <c r="G25561"/>
      <c r="I25561" s="112"/>
    </row>
    <row r="25562" spans="7:9" x14ac:dyDescent="0.25">
      <c r="G25562"/>
      <c r="I25562" s="112"/>
    </row>
    <row r="25563" spans="7:9" x14ac:dyDescent="0.25">
      <c r="G25563"/>
      <c r="I25563" s="112"/>
    </row>
    <row r="25564" spans="7:9" x14ac:dyDescent="0.25">
      <c r="G25564"/>
      <c r="I25564" s="112"/>
    </row>
    <row r="25565" spans="7:9" x14ac:dyDescent="0.25">
      <c r="G25565"/>
      <c r="I25565" s="112"/>
    </row>
    <row r="25566" spans="7:9" x14ac:dyDescent="0.25">
      <c r="G25566"/>
      <c r="I25566" s="112"/>
    </row>
    <row r="25567" spans="7:9" x14ac:dyDescent="0.25">
      <c r="G25567"/>
      <c r="I25567" s="112"/>
    </row>
    <row r="25568" spans="7:9" x14ac:dyDescent="0.25">
      <c r="G25568"/>
      <c r="I25568" s="112"/>
    </row>
    <row r="25569" spans="7:9" x14ac:dyDescent="0.25">
      <c r="G25569"/>
      <c r="I25569" s="112"/>
    </row>
    <row r="25570" spans="7:9" x14ac:dyDescent="0.25">
      <c r="G25570"/>
      <c r="I25570" s="112"/>
    </row>
    <row r="25571" spans="7:9" x14ac:dyDescent="0.25">
      <c r="G25571"/>
      <c r="I25571" s="112"/>
    </row>
    <row r="25572" spans="7:9" x14ac:dyDescent="0.25">
      <c r="G25572"/>
      <c r="I25572" s="112"/>
    </row>
    <row r="25573" spans="7:9" x14ac:dyDescent="0.25">
      <c r="G25573"/>
      <c r="I25573" s="112"/>
    </row>
    <row r="25574" spans="7:9" x14ac:dyDescent="0.25">
      <c r="G25574"/>
      <c r="I25574" s="112"/>
    </row>
    <row r="25575" spans="7:9" x14ac:dyDescent="0.25">
      <c r="G25575"/>
      <c r="I25575" s="112"/>
    </row>
    <row r="25576" spans="7:9" x14ac:dyDescent="0.25">
      <c r="G25576"/>
      <c r="I25576" s="112"/>
    </row>
    <row r="25577" spans="7:9" x14ac:dyDescent="0.25">
      <c r="G25577"/>
      <c r="I25577" s="112"/>
    </row>
    <row r="25578" spans="7:9" x14ac:dyDescent="0.25">
      <c r="G25578"/>
      <c r="I25578" s="112"/>
    </row>
    <row r="25579" spans="7:9" x14ac:dyDescent="0.25">
      <c r="G25579"/>
      <c r="I25579" s="112"/>
    </row>
    <row r="25580" spans="7:9" x14ac:dyDescent="0.25">
      <c r="G25580"/>
      <c r="I25580" s="112"/>
    </row>
    <row r="25581" spans="7:9" x14ac:dyDescent="0.25">
      <c r="G25581"/>
      <c r="I25581" s="112"/>
    </row>
    <row r="25582" spans="7:9" x14ac:dyDescent="0.25">
      <c r="G25582"/>
      <c r="I25582" s="112"/>
    </row>
    <row r="25583" spans="7:9" x14ac:dyDescent="0.25">
      <c r="G25583"/>
      <c r="I25583" s="112"/>
    </row>
    <row r="25584" spans="7:9" x14ac:dyDescent="0.25">
      <c r="G25584"/>
      <c r="I25584" s="112"/>
    </row>
    <row r="25585" spans="7:9" x14ac:dyDescent="0.25">
      <c r="G25585"/>
      <c r="I25585" s="112"/>
    </row>
    <row r="25586" spans="7:9" x14ac:dyDescent="0.25">
      <c r="G25586"/>
      <c r="I25586" s="112"/>
    </row>
    <row r="25587" spans="7:9" x14ac:dyDescent="0.25">
      <c r="G25587"/>
      <c r="I25587" s="112"/>
    </row>
    <row r="25588" spans="7:9" x14ac:dyDescent="0.25">
      <c r="G25588"/>
      <c r="I25588" s="112"/>
    </row>
    <row r="25589" spans="7:9" x14ac:dyDescent="0.25">
      <c r="G25589"/>
      <c r="I25589" s="112"/>
    </row>
    <row r="25590" spans="7:9" x14ac:dyDescent="0.25">
      <c r="G25590"/>
      <c r="I25590" s="112"/>
    </row>
    <row r="25591" spans="7:9" x14ac:dyDescent="0.25">
      <c r="G25591"/>
      <c r="I25591" s="112"/>
    </row>
    <row r="25592" spans="7:9" x14ac:dyDescent="0.25">
      <c r="G25592"/>
      <c r="I25592" s="112"/>
    </row>
    <row r="25593" spans="7:9" x14ac:dyDescent="0.25">
      <c r="G25593"/>
      <c r="I25593" s="112"/>
    </row>
    <row r="25594" spans="7:9" x14ac:dyDescent="0.25">
      <c r="G25594"/>
      <c r="I25594" s="112"/>
    </row>
    <row r="25595" spans="7:9" x14ac:dyDescent="0.25">
      <c r="G25595"/>
      <c r="I25595" s="112"/>
    </row>
    <row r="25596" spans="7:9" x14ac:dyDescent="0.25">
      <c r="G25596"/>
      <c r="I25596" s="112"/>
    </row>
    <row r="25597" spans="7:9" x14ac:dyDescent="0.25">
      <c r="G25597"/>
      <c r="I25597" s="112"/>
    </row>
    <row r="25598" spans="7:9" x14ac:dyDescent="0.25">
      <c r="G25598"/>
      <c r="I25598" s="112"/>
    </row>
    <row r="25599" spans="7:9" x14ac:dyDescent="0.25">
      <c r="G25599"/>
      <c r="I25599" s="112"/>
    </row>
    <row r="25600" spans="7:9" x14ac:dyDescent="0.25">
      <c r="G25600"/>
      <c r="I25600" s="112"/>
    </row>
    <row r="25601" spans="7:9" x14ac:dyDescent="0.25">
      <c r="G25601"/>
      <c r="I25601" s="112"/>
    </row>
    <row r="25602" spans="7:9" x14ac:dyDescent="0.25">
      <c r="G25602"/>
      <c r="I25602" s="112"/>
    </row>
    <row r="25603" spans="7:9" x14ac:dyDescent="0.25">
      <c r="G25603"/>
      <c r="I25603" s="112"/>
    </row>
    <row r="25604" spans="7:9" x14ac:dyDescent="0.25">
      <c r="G25604"/>
      <c r="I25604" s="112"/>
    </row>
    <row r="25605" spans="7:9" x14ac:dyDescent="0.25">
      <c r="G25605"/>
      <c r="I25605" s="112"/>
    </row>
    <row r="25606" spans="7:9" x14ac:dyDescent="0.25">
      <c r="G25606"/>
      <c r="I25606" s="112"/>
    </row>
    <row r="25607" spans="7:9" x14ac:dyDescent="0.25">
      <c r="G25607"/>
      <c r="I25607" s="112"/>
    </row>
    <row r="25608" spans="7:9" x14ac:dyDescent="0.25">
      <c r="G25608"/>
      <c r="I25608" s="112"/>
    </row>
    <row r="25609" spans="7:9" x14ac:dyDescent="0.25">
      <c r="G25609"/>
      <c r="I25609" s="112"/>
    </row>
    <row r="25610" spans="7:9" x14ac:dyDescent="0.25">
      <c r="G25610"/>
      <c r="I25610" s="112"/>
    </row>
    <row r="25611" spans="7:9" x14ac:dyDescent="0.25">
      <c r="G25611"/>
      <c r="I25611" s="112"/>
    </row>
    <row r="25612" spans="7:9" x14ac:dyDescent="0.25">
      <c r="G25612"/>
      <c r="I25612" s="112"/>
    </row>
    <row r="25613" spans="7:9" x14ac:dyDescent="0.25">
      <c r="G25613"/>
      <c r="I25613" s="112"/>
    </row>
    <row r="25614" spans="7:9" x14ac:dyDescent="0.25">
      <c r="G25614"/>
      <c r="I25614" s="112"/>
    </row>
    <row r="25615" spans="7:9" x14ac:dyDescent="0.25">
      <c r="G25615"/>
      <c r="I25615" s="112"/>
    </row>
    <row r="25616" spans="7:9" x14ac:dyDescent="0.25">
      <c r="G25616"/>
      <c r="I25616" s="112"/>
    </row>
    <row r="25617" spans="7:9" x14ac:dyDescent="0.25">
      <c r="G25617"/>
      <c r="I25617" s="112"/>
    </row>
    <row r="25618" spans="7:9" x14ac:dyDescent="0.25">
      <c r="G25618"/>
      <c r="I25618" s="112"/>
    </row>
    <row r="25619" spans="7:9" x14ac:dyDescent="0.25">
      <c r="G25619"/>
      <c r="I25619" s="112"/>
    </row>
    <row r="25620" spans="7:9" x14ac:dyDescent="0.25">
      <c r="G25620"/>
      <c r="I25620" s="112"/>
    </row>
    <row r="25621" spans="7:9" x14ac:dyDescent="0.25">
      <c r="G25621"/>
      <c r="I25621" s="112"/>
    </row>
    <row r="25622" spans="7:9" x14ac:dyDescent="0.25">
      <c r="G25622"/>
      <c r="I25622" s="112"/>
    </row>
    <row r="25623" spans="7:9" x14ac:dyDescent="0.25">
      <c r="G25623"/>
      <c r="I25623" s="112"/>
    </row>
    <row r="25624" spans="7:9" x14ac:dyDescent="0.25">
      <c r="G25624"/>
      <c r="I25624" s="112"/>
    </row>
    <row r="25625" spans="7:9" x14ac:dyDescent="0.25">
      <c r="G25625"/>
      <c r="I25625" s="112"/>
    </row>
    <row r="25626" spans="7:9" x14ac:dyDescent="0.25">
      <c r="G25626"/>
      <c r="I25626" s="112"/>
    </row>
    <row r="25627" spans="7:9" x14ac:dyDescent="0.25">
      <c r="G25627"/>
      <c r="I25627" s="112"/>
    </row>
    <row r="25628" spans="7:9" x14ac:dyDescent="0.25">
      <c r="G25628"/>
      <c r="I25628" s="112"/>
    </row>
    <row r="25629" spans="7:9" x14ac:dyDescent="0.25">
      <c r="G25629"/>
      <c r="I25629" s="112"/>
    </row>
    <row r="25630" spans="7:9" x14ac:dyDescent="0.25">
      <c r="G25630"/>
      <c r="I25630" s="112"/>
    </row>
    <row r="25631" spans="7:9" x14ac:dyDescent="0.25">
      <c r="G25631"/>
      <c r="I25631" s="112"/>
    </row>
    <row r="25632" spans="7:9" x14ac:dyDescent="0.25">
      <c r="G25632"/>
      <c r="I25632" s="112"/>
    </row>
    <row r="25633" spans="7:9" x14ac:dyDescent="0.25">
      <c r="G25633"/>
      <c r="I25633" s="112"/>
    </row>
    <row r="25634" spans="7:9" x14ac:dyDescent="0.25">
      <c r="G25634"/>
      <c r="I25634" s="112"/>
    </row>
    <row r="25635" spans="7:9" x14ac:dyDescent="0.25">
      <c r="G25635"/>
      <c r="I25635" s="112"/>
    </row>
    <row r="25636" spans="7:9" x14ac:dyDescent="0.25">
      <c r="G25636"/>
      <c r="I25636" s="112"/>
    </row>
    <row r="25637" spans="7:9" x14ac:dyDescent="0.25">
      <c r="G25637"/>
      <c r="I25637" s="112"/>
    </row>
    <row r="25638" spans="7:9" x14ac:dyDescent="0.25">
      <c r="G25638"/>
      <c r="I25638" s="112"/>
    </row>
    <row r="25639" spans="7:9" x14ac:dyDescent="0.25">
      <c r="G25639"/>
      <c r="I25639" s="112"/>
    </row>
    <row r="25640" spans="7:9" x14ac:dyDescent="0.25">
      <c r="G25640"/>
      <c r="I25640" s="112"/>
    </row>
    <row r="25641" spans="7:9" x14ac:dyDescent="0.25">
      <c r="G25641"/>
      <c r="I25641" s="112"/>
    </row>
    <row r="25642" spans="7:9" x14ac:dyDescent="0.25">
      <c r="G25642"/>
      <c r="I25642" s="112"/>
    </row>
    <row r="25643" spans="7:9" x14ac:dyDescent="0.25">
      <c r="G25643"/>
      <c r="I25643" s="112"/>
    </row>
    <row r="25644" spans="7:9" x14ac:dyDescent="0.25">
      <c r="G25644"/>
      <c r="I25644" s="112"/>
    </row>
    <row r="25645" spans="7:9" x14ac:dyDescent="0.25">
      <c r="G25645"/>
      <c r="I25645" s="112"/>
    </row>
    <row r="25646" spans="7:9" x14ac:dyDescent="0.25">
      <c r="G25646"/>
      <c r="I25646" s="112"/>
    </row>
    <row r="25647" spans="7:9" x14ac:dyDescent="0.25">
      <c r="G25647"/>
      <c r="I25647" s="112"/>
    </row>
    <row r="25648" spans="7:9" x14ac:dyDescent="0.25">
      <c r="G25648"/>
      <c r="I25648" s="112"/>
    </row>
    <row r="25649" spans="7:9" x14ac:dyDescent="0.25">
      <c r="G25649"/>
      <c r="I25649" s="112"/>
    </row>
    <row r="25650" spans="7:9" x14ac:dyDescent="0.25">
      <c r="G25650"/>
      <c r="I25650" s="112"/>
    </row>
    <row r="25651" spans="7:9" x14ac:dyDescent="0.25">
      <c r="G25651"/>
      <c r="I25651" s="112"/>
    </row>
    <row r="25652" spans="7:9" x14ac:dyDescent="0.25">
      <c r="G25652"/>
      <c r="I25652" s="112"/>
    </row>
    <row r="25653" spans="7:9" x14ac:dyDescent="0.25">
      <c r="G25653"/>
      <c r="I25653" s="112"/>
    </row>
    <row r="25654" spans="7:9" x14ac:dyDescent="0.25">
      <c r="G25654"/>
      <c r="I25654" s="112"/>
    </row>
    <row r="25655" spans="7:9" x14ac:dyDescent="0.25">
      <c r="G25655"/>
      <c r="I25655" s="112"/>
    </row>
    <row r="25656" spans="7:9" x14ac:dyDescent="0.25">
      <c r="G25656"/>
      <c r="I25656" s="112"/>
    </row>
    <row r="25657" spans="7:9" x14ac:dyDescent="0.25">
      <c r="G25657"/>
      <c r="I25657" s="112"/>
    </row>
    <row r="25658" spans="7:9" x14ac:dyDescent="0.25">
      <c r="G25658"/>
      <c r="I25658" s="112"/>
    </row>
    <row r="25659" spans="7:9" x14ac:dyDescent="0.25">
      <c r="G25659"/>
      <c r="I25659" s="112"/>
    </row>
    <row r="25660" spans="7:9" x14ac:dyDescent="0.25">
      <c r="G25660"/>
      <c r="I25660" s="112"/>
    </row>
    <row r="25661" spans="7:9" x14ac:dyDescent="0.25">
      <c r="G25661"/>
      <c r="I25661" s="112"/>
    </row>
    <row r="25662" spans="7:9" x14ac:dyDescent="0.25">
      <c r="G25662"/>
      <c r="I25662" s="112"/>
    </row>
    <row r="25663" spans="7:9" x14ac:dyDescent="0.25">
      <c r="G25663"/>
      <c r="I25663" s="112"/>
    </row>
    <row r="25664" spans="7:9" x14ac:dyDescent="0.25">
      <c r="G25664"/>
      <c r="I25664" s="112"/>
    </row>
    <row r="25665" spans="7:9" x14ac:dyDescent="0.25">
      <c r="G25665"/>
      <c r="I25665" s="112"/>
    </row>
    <row r="25666" spans="7:9" x14ac:dyDescent="0.25">
      <c r="G25666"/>
      <c r="I25666" s="112"/>
    </row>
    <row r="25667" spans="7:9" x14ac:dyDescent="0.25">
      <c r="G25667"/>
      <c r="I25667" s="112"/>
    </row>
    <row r="25668" spans="7:9" x14ac:dyDescent="0.25">
      <c r="G25668"/>
      <c r="I25668" s="112"/>
    </row>
    <row r="25669" spans="7:9" x14ac:dyDescent="0.25">
      <c r="G25669"/>
      <c r="I25669" s="112"/>
    </row>
    <row r="25670" spans="7:9" x14ac:dyDescent="0.25">
      <c r="G25670"/>
      <c r="I25670" s="112"/>
    </row>
    <row r="25671" spans="7:9" x14ac:dyDescent="0.25">
      <c r="G25671"/>
      <c r="I25671" s="112"/>
    </row>
    <row r="25672" spans="7:9" x14ac:dyDescent="0.25">
      <c r="G25672"/>
      <c r="I25672" s="112"/>
    </row>
    <row r="25673" spans="7:9" x14ac:dyDescent="0.25">
      <c r="G25673"/>
      <c r="I25673" s="112"/>
    </row>
    <row r="25674" spans="7:9" x14ac:dyDescent="0.25">
      <c r="G25674"/>
      <c r="I25674" s="112"/>
    </row>
    <row r="25675" spans="7:9" x14ac:dyDescent="0.25">
      <c r="G25675"/>
      <c r="I25675" s="112"/>
    </row>
    <row r="25676" spans="7:9" x14ac:dyDescent="0.25">
      <c r="G25676"/>
      <c r="I25676" s="112"/>
    </row>
    <row r="25677" spans="7:9" x14ac:dyDescent="0.25">
      <c r="G25677"/>
      <c r="I25677" s="112"/>
    </row>
    <row r="25678" spans="7:9" x14ac:dyDescent="0.25">
      <c r="G25678"/>
      <c r="I25678" s="112"/>
    </row>
    <row r="25679" spans="7:9" x14ac:dyDescent="0.25">
      <c r="G25679"/>
      <c r="I25679" s="112"/>
    </row>
    <row r="25680" spans="7:9" x14ac:dyDescent="0.25">
      <c r="G25680"/>
      <c r="I25680" s="112"/>
    </row>
    <row r="25681" spans="7:9" x14ac:dyDescent="0.25">
      <c r="G25681"/>
      <c r="I25681" s="112"/>
    </row>
    <row r="25682" spans="7:9" x14ac:dyDescent="0.25">
      <c r="G25682"/>
      <c r="I25682" s="112"/>
    </row>
    <row r="25683" spans="7:9" x14ac:dyDescent="0.25">
      <c r="G25683"/>
      <c r="I25683" s="112"/>
    </row>
    <row r="25684" spans="7:9" x14ac:dyDescent="0.25">
      <c r="G25684"/>
      <c r="I25684" s="112"/>
    </row>
    <row r="25685" spans="7:9" x14ac:dyDescent="0.25">
      <c r="G25685"/>
      <c r="I25685" s="112"/>
    </row>
    <row r="25686" spans="7:9" x14ac:dyDescent="0.25">
      <c r="G25686"/>
      <c r="I25686" s="112"/>
    </row>
    <row r="25687" spans="7:9" x14ac:dyDescent="0.25">
      <c r="G25687"/>
      <c r="I25687" s="112"/>
    </row>
    <row r="25688" spans="7:9" x14ac:dyDescent="0.25">
      <c r="G25688"/>
      <c r="I25688" s="112"/>
    </row>
    <row r="25689" spans="7:9" x14ac:dyDescent="0.25">
      <c r="G25689"/>
      <c r="I25689" s="112"/>
    </row>
    <row r="25690" spans="7:9" x14ac:dyDescent="0.25">
      <c r="G25690"/>
      <c r="I25690" s="112"/>
    </row>
    <row r="25691" spans="7:9" x14ac:dyDescent="0.25">
      <c r="G25691"/>
      <c r="I25691" s="112"/>
    </row>
    <row r="25692" spans="7:9" x14ac:dyDescent="0.25">
      <c r="G25692"/>
      <c r="I25692" s="112"/>
    </row>
    <row r="25693" spans="7:9" x14ac:dyDescent="0.25">
      <c r="G25693"/>
      <c r="I25693" s="112"/>
    </row>
    <row r="25694" spans="7:9" x14ac:dyDescent="0.25">
      <c r="G25694"/>
      <c r="I25694" s="112"/>
    </row>
    <row r="25695" spans="7:9" x14ac:dyDescent="0.25">
      <c r="G25695"/>
      <c r="I25695" s="112"/>
    </row>
    <row r="25696" spans="7:9" x14ac:dyDescent="0.25">
      <c r="G25696"/>
      <c r="I25696" s="112"/>
    </row>
    <row r="25697" spans="7:9" x14ac:dyDescent="0.25">
      <c r="G25697"/>
      <c r="I25697" s="112"/>
    </row>
    <row r="25698" spans="7:9" x14ac:dyDescent="0.25">
      <c r="G25698"/>
      <c r="I25698" s="112"/>
    </row>
    <row r="25699" spans="7:9" x14ac:dyDescent="0.25">
      <c r="G25699"/>
      <c r="I25699" s="112"/>
    </row>
    <row r="25700" spans="7:9" x14ac:dyDescent="0.25">
      <c r="G25700"/>
      <c r="I25700" s="112"/>
    </row>
    <row r="25701" spans="7:9" x14ac:dyDescent="0.25">
      <c r="G25701"/>
      <c r="I25701" s="112"/>
    </row>
    <row r="25702" spans="7:9" x14ac:dyDescent="0.25">
      <c r="G25702"/>
      <c r="I25702" s="112"/>
    </row>
    <row r="25703" spans="7:9" x14ac:dyDescent="0.25">
      <c r="G25703"/>
      <c r="I25703" s="112"/>
    </row>
    <row r="25704" spans="7:9" x14ac:dyDescent="0.25">
      <c r="G25704"/>
      <c r="I25704" s="112"/>
    </row>
    <row r="25705" spans="7:9" x14ac:dyDescent="0.25">
      <c r="G25705"/>
      <c r="I25705" s="112"/>
    </row>
    <row r="25706" spans="7:9" x14ac:dyDescent="0.25">
      <c r="G25706"/>
      <c r="I25706" s="112"/>
    </row>
    <row r="25707" spans="7:9" x14ac:dyDescent="0.25">
      <c r="G25707"/>
      <c r="I25707" s="112"/>
    </row>
    <row r="25708" spans="7:9" x14ac:dyDescent="0.25">
      <c r="G25708"/>
      <c r="I25708" s="112"/>
    </row>
    <row r="25709" spans="7:9" x14ac:dyDescent="0.25">
      <c r="G25709"/>
      <c r="I25709" s="112"/>
    </row>
    <row r="25710" spans="7:9" x14ac:dyDescent="0.25">
      <c r="G25710"/>
      <c r="I25710" s="112"/>
    </row>
    <row r="25711" spans="7:9" x14ac:dyDescent="0.25">
      <c r="G25711"/>
      <c r="I25711" s="112"/>
    </row>
    <row r="25712" spans="7:9" x14ac:dyDescent="0.25">
      <c r="G25712"/>
      <c r="I25712" s="112"/>
    </row>
    <row r="25713" spans="7:9" x14ac:dyDescent="0.25">
      <c r="G25713"/>
      <c r="I25713" s="112"/>
    </row>
    <row r="25714" spans="7:9" x14ac:dyDescent="0.25">
      <c r="G25714"/>
      <c r="I25714" s="112"/>
    </row>
    <row r="25715" spans="7:9" x14ac:dyDescent="0.25">
      <c r="G25715"/>
      <c r="I25715" s="112"/>
    </row>
    <row r="25716" spans="7:9" x14ac:dyDescent="0.25">
      <c r="G25716"/>
      <c r="I25716" s="112"/>
    </row>
    <row r="25717" spans="7:9" x14ac:dyDescent="0.25">
      <c r="G25717"/>
      <c r="I25717" s="112"/>
    </row>
    <row r="25718" spans="7:9" x14ac:dyDescent="0.25">
      <c r="G25718"/>
      <c r="I25718" s="112"/>
    </row>
    <row r="25719" spans="7:9" x14ac:dyDescent="0.25">
      <c r="G25719"/>
      <c r="I25719" s="112"/>
    </row>
    <row r="25720" spans="7:9" x14ac:dyDescent="0.25">
      <c r="G25720"/>
      <c r="I25720" s="112"/>
    </row>
    <row r="25721" spans="7:9" x14ac:dyDescent="0.25">
      <c r="G25721"/>
      <c r="I25721" s="112"/>
    </row>
    <row r="25722" spans="7:9" x14ac:dyDescent="0.25">
      <c r="G25722"/>
      <c r="I25722" s="112"/>
    </row>
    <row r="25723" spans="7:9" x14ac:dyDescent="0.25">
      <c r="G25723"/>
      <c r="I25723" s="112"/>
    </row>
    <row r="25724" spans="7:9" x14ac:dyDescent="0.25">
      <c r="G25724"/>
      <c r="I25724" s="112"/>
    </row>
    <row r="25725" spans="7:9" x14ac:dyDescent="0.25">
      <c r="G25725"/>
      <c r="I25725" s="112"/>
    </row>
    <row r="25726" spans="7:9" x14ac:dyDescent="0.25">
      <c r="G25726"/>
      <c r="I25726" s="112"/>
    </row>
    <row r="25727" spans="7:9" x14ac:dyDescent="0.25">
      <c r="G25727"/>
      <c r="I25727" s="112"/>
    </row>
    <row r="25728" spans="7:9" x14ac:dyDescent="0.25">
      <c r="G25728"/>
      <c r="I25728" s="112"/>
    </row>
    <row r="25729" spans="7:9" x14ac:dyDescent="0.25">
      <c r="G25729"/>
      <c r="I25729" s="112"/>
    </row>
    <row r="25730" spans="7:9" x14ac:dyDescent="0.25">
      <c r="G25730"/>
      <c r="I25730" s="112"/>
    </row>
    <row r="25731" spans="7:9" x14ac:dyDescent="0.25">
      <c r="G25731"/>
      <c r="I25731" s="112"/>
    </row>
    <row r="25732" spans="7:9" x14ac:dyDescent="0.25">
      <c r="G25732"/>
      <c r="I25732" s="112"/>
    </row>
    <row r="25733" spans="7:9" x14ac:dyDescent="0.25">
      <c r="G25733"/>
      <c r="I25733" s="112"/>
    </row>
    <row r="25734" spans="7:9" x14ac:dyDescent="0.25">
      <c r="G25734"/>
      <c r="I25734" s="112"/>
    </row>
    <row r="25735" spans="7:9" x14ac:dyDescent="0.25">
      <c r="G25735"/>
      <c r="I25735" s="112"/>
    </row>
    <row r="25736" spans="7:9" x14ac:dyDescent="0.25">
      <c r="G25736"/>
      <c r="I25736" s="112"/>
    </row>
    <row r="25737" spans="7:9" x14ac:dyDescent="0.25">
      <c r="G25737"/>
      <c r="I25737" s="112"/>
    </row>
    <row r="25738" spans="7:9" x14ac:dyDescent="0.25">
      <c r="G25738"/>
      <c r="I25738" s="112"/>
    </row>
    <row r="25739" spans="7:9" x14ac:dyDescent="0.25">
      <c r="G25739"/>
      <c r="I25739" s="112"/>
    </row>
    <row r="25740" spans="7:9" x14ac:dyDescent="0.25">
      <c r="G25740"/>
      <c r="I25740" s="112"/>
    </row>
    <row r="25741" spans="7:9" x14ac:dyDescent="0.25">
      <c r="G25741"/>
      <c r="I25741" s="112"/>
    </row>
    <row r="25742" spans="7:9" x14ac:dyDescent="0.25">
      <c r="G25742"/>
      <c r="I25742" s="112"/>
    </row>
    <row r="25743" spans="7:9" x14ac:dyDescent="0.25">
      <c r="G25743"/>
      <c r="I25743" s="112"/>
    </row>
    <row r="25744" spans="7:9" x14ac:dyDescent="0.25">
      <c r="G25744"/>
      <c r="I25744" s="112"/>
    </row>
    <row r="25745" spans="7:9" x14ac:dyDescent="0.25">
      <c r="G25745"/>
      <c r="I25745" s="112"/>
    </row>
    <row r="25746" spans="7:9" x14ac:dyDescent="0.25">
      <c r="G25746"/>
      <c r="I25746" s="112"/>
    </row>
    <row r="25747" spans="7:9" x14ac:dyDescent="0.25">
      <c r="G25747"/>
      <c r="I25747" s="112"/>
    </row>
    <row r="25748" spans="7:9" x14ac:dyDescent="0.25">
      <c r="G25748"/>
      <c r="I25748" s="112"/>
    </row>
    <row r="25749" spans="7:9" x14ac:dyDescent="0.25">
      <c r="G25749"/>
      <c r="I25749" s="112"/>
    </row>
    <row r="25750" spans="7:9" x14ac:dyDescent="0.25">
      <c r="G25750"/>
      <c r="I25750" s="112"/>
    </row>
    <row r="25751" spans="7:9" x14ac:dyDescent="0.25">
      <c r="G25751"/>
      <c r="I25751" s="112"/>
    </row>
    <row r="25752" spans="7:9" x14ac:dyDescent="0.25">
      <c r="G25752"/>
      <c r="I25752" s="112"/>
    </row>
    <row r="25753" spans="7:9" x14ac:dyDescent="0.25">
      <c r="G25753"/>
      <c r="I25753" s="112"/>
    </row>
    <row r="25754" spans="7:9" x14ac:dyDescent="0.25">
      <c r="G25754"/>
      <c r="I25754" s="112"/>
    </row>
    <row r="25755" spans="7:9" x14ac:dyDescent="0.25">
      <c r="G25755"/>
      <c r="I25755" s="112"/>
    </row>
    <row r="25756" spans="7:9" x14ac:dyDescent="0.25">
      <c r="G25756"/>
      <c r="I25756" s="112"/>
    </row>
    <row r="25757" spans="7:9" x14ac:dyDescent="0.25">
      <c r="G25757"/>
      <c r="I25757" s="112"/>
    </row>
    <row r="25758" spans="7:9" x14ac:dyDescent="0.25">
      <c r="G25758"/>
      <c r="I25758" s="112"/>
    </row>
    <row r="25759" spans="7:9" x14ac:dyDescent="0.25">
      <c r="G25759"/>
      <c r="I25759" s="112"/>
    </row>
    <row r="25760" spans="7:9" x14ac:dyDescent="0.25">
      <c r="G25760"/>
      <c r="I25760" s="112"/>
    </row>
    <row r="25761" spans="7:9" x14ac:dyDescent="0.25">
      <c r="G25761"/>
      <c r="I25761" s="112"/>
    </row>
    <row r="25762" spans="7:9" x14ac:dyDescent="0.25">
      <c r="G25762"/>
      <c r="I25762" s="112"/>
    </row>
    <row r="25763" spans="7:9" x14ac:dyDescent="0.25">
      <c r="G25763"/>
      <c r="I25763" s="112"/>
    </row>
    <row r="25764" spans="7:9" x14ac:dyDescent="0.25">
      <c r="G25764"/>
      <c r="I25764" s="112"/>
    </row>
    <row r="25765" spans="7:9" x14ac:dyDescent="0.25">
      <c r="G25765"/>
      <c r="I25765" s="112"/>
    </row>
    <row r="25766" spans="7:9" x14ac:dyDescent="0.25">
      <c r="G25766"/>
      <c r="I25766" s="112"/>
    </row>
    <row r="25767" spans="7:9" x14ac:dyDescent="0.25">
      <c r="G25767"/>
      <c r="I25767" s="112"/>
    </row>
    <row r="25768" spans="7:9" x14ac:dyDescent="0.25">
      <c r="G25768"/>
      <c r="I25768" s="112"/>
    </row>
    <row r="25769" spans="7:9" x14ac:dyDescent="0.25">
      <c r="G25769"/>
      <c r="I25769" s="112"/>
    </row>
    <row r="25770" spans="7:9" x14ac:dyDescent="0.25">
      <c r="G25770"/>
      <c r="I25770" s="112"/>
    </row>
    <row r="25771" spans="7:9" x14ac:dyDescent="0.25">
      <c r="G25771"/>
      <c r="I25771" s="112"/>
    </row>
    <row r="25772" spans="7:9" x14ac:dyDescent="0.25">
      <c r="G25772"/>
      <c r="I25772" s="112"/>
    </row>
    <row r="25773" spans="7:9" x14ac:dyDescent="0.25">
      <c r="G25773"/>
      <c r="I25773" s="112"/>
    </row>
    <row r="25774" spans="7:9" x14ac:dyDescent="0.25">
      <c r="G25774"/>
      <c r="I25774" s="112"/>
    </row>
    <row r="25775" spans="7:9" x14ac:dyDescent="0.25">
      <c r="G25775"/>
      <c r="I25775" s="112"/>
    </row>
    <row r="25776" spans="7:9" x14ac:dyDescent="0.25">
      <c r="G25776"/>
      <c r="I25776" s="112"/>
    </row>
    <row r="25777" spans="7:9" x14ac:dyDescent="0.25">
      <c r="G25777"/>
      <c r="I25777" s="112"/>
    </row>
    <row r="25778" spans="7:9" x14ac:dyDescent="0.25">
      <c r="G25778"/>
      <c r="I25778" s="112"/>
    </row>
    <row r="25779" spans="7:9" x14ac:dyDescent="0.25">
      <c r="G25779"/>
      <c r="I25779" s="112"/>
    </row>
    <row r="25780" spans="7:9" x14ac:dyDescent="0.25">
      <c r="G25780"/>
      <c r="I25780" s="112"/>
    </row>
    <row r="25781" spans="7:9" x14ac:dyDescent="0.25">
      <c r="G25781"/>
      <c r="I25781" s="112"/>
    </row>
    <row r="25782" spans="7:9" x14ac:dyDescent="0.25">
      <c r="G25782"/>
      <c r="I25782" s="112"/>
    </row>
    <row r="25783" spans="7:9" x14ac:dyDescent="0.25">
      <c r="G25783"/>
      <c r="I25783" s="112"/>
    </row>
    <row r="25784" spans="7:9" x14ac:dyDescent="0.25">
      <c r="G25784"/>
      <c r="I25784" s="112"/>
    </row>
    <row r="25785" spans="7:9" x14ac:dyDescent="0.25">
      <c r="G25785"/>
      <c r="I25785" s="112"/>
    </row>
    <row r="25786" spans="7:9" x14ac:dyDescent="0.25">
      <c r="G25786"/>
      <c r="I25786" s="112"/>
    </row>
    <row r="25787" spans="7:9" x14ac:dyDescent="0.25">
      <c r="G25787"/>
      <c r="I25787" s="112"/>
    </row>
    <row r="25788" spans="7:9" x14ac:dyDescent="0.25">
      <c r="G25788"/>
      <c r="I25788" s="112"/>
    </row>
    <row r="25789" spans="7:9" x14ac:dyDescent="0.25">
      <c r="G25789"/>
      <c r="I25789" s="112"/>
    </row>
    <row r="25790" spans="7:9" x14ac:dyDescent="0.25">
      <c r="G25790"/>
      <c r="I25790" s="112"/>
    </row>
    <row r="25791" spans="7:9" x14ac:dyDescent="0.25">
      <c r="G25791"/>
      <c r="I25791" s="112"/>
    </row>
    <row r="25792" spans="7:9" x14ac:dyDescent="0.25">
      <c r="G25792"/>
      <c r="I25792" s="112"/>
    </row>
    <row r="25793" spans="7:9" x14ac:dyDescent="0.25">
      <c r="G25793"/>
      <c r="I25793" s="112"/>
    </row>
    <row r="25794" spans="7:9" x14ac:dyDescent="0.25">
      <c r="G25794"/>
      <c r="I25794" s="112"/>
    </row>
    <row r="25795" spans="7:9" x14ac:dyDescent="0.25">
      <c r="G25795"/>
      <c r="I25795" s="112"/>
    </row>
    <row r="25796" spans="7:9" x14ac:dyDescent="0.25">
      <c r="G25796"/>
      <c r="I25796" s="112"/>
    </row>
    <row r="25797" spans="7:9" x14ac:dyDescent="0.25">
      <c r="G25797"/>
      <c r="I25797" s="112"/>
    </row>
    <row r="25798" spans="7:9" x14ac:dyDescent="0.25">
      <c r="G25798"/>
      <c r="I25798" s="112"/>
    </row>
    <row r="25799" spans="7:9" x14ac:dyDescent="0.25">
      <c r="G25799"/>
      <c r="I25799" s="112"/>
    </row>
    <row r="25800" spans="7:9" x14ac:dyDescent="0.25">
      <c r="G25800"/>
      <c r="I25800" s="112"/>
    </row>
    <row r="25801" spans="7:9" x14ac:dyDescent="0.25">
      <c r="G25801"/>
      <c r="I25801" s="112"/>
    </row>
    <row r="25802" spans="7:9" x14ac:dyDescent="0.25">
      <c r="G25802"/>
      <c r="I25802" s="112"/>
    </row>
    <row r="25803" spans="7:9" x14ac:dyDescent="0.25">
      <c r="G25803"/>
      <c r="I25803" s="112"/>
    </row>
    <row r="25804" spans="7:9" x14ac:dyDescent="0.25">
      <c r="G25804"/>
      <c r="I25804" s="112"/>
    </row>
    <row r="25805" spans="7:9" x14ac:dyDescent="0.25">
      <c r="G25805"/>
      <c r="I25805" s="112"/>
    </row>
    <row r="25806" spans="7:9" x14ac:dyDescent="0.25">
      <c r="G25806"/>
      <c r="I25806" s="112"/>
    </row>
    <row r="25807" spans="7:9" x14ac:dyDescent="0.25">
      <c r="G25807"/>
      <c r="I25807" s="112"/>
    </row>
    <row r="25808" spans="7:9" x14ac:dyDescent="0.25">
      <c r="G25808"/>
      <c r="I25808" s="112"/>
    </row>
    <row r="25809" spans="7:9" x14ac:dyDescent="0.25">
      <c r="G25809"/>
      <c r="I25809" s="112"/>
    </row>
    <row r="25810" spans="7:9" x14ac:dyDescent="0.25">
      <c r="G25810"/>
      <c r="I25810" s="112"/>
    </row>
    <row r="25811" spans="7:9" x14ac:dyDescent="0.25">
      <c r="G25811"/>
      <c r="I25811" s="112"/>
    </row>
    <row r="25812" spans="7:9" x14ac:dyDescent="0.25">
      <c r="G25812"/>
      <c r="I25812" s="112"/>
    </row>
    <row r="25813" spans="7:9" x14ac:dyDescent="0.25">
      <c r="G25813"/>
      <c r="I25813" s="112"/>
    </row>
    <row r="25814" spans="7:9" x14ac:dyDescent="0.25">
      <c r="G25814"/>
      <c r="I25814" s="112"/>
    </row>
    <row r="25815" spans="7:9" x14ac:dyDescent="0.25">
      <c r="G25815"/>
      <c r="I25815" s="112"/>
    </row>
    <row r="25816" spans="7:9" x14ac:dyDescent="0.25">
      <c r="G25816"/>
      <c r="I25816" s="112"/>
    </row>
    <row r="25817" spans="7:9" x14ac:dyDescent="0.25">
      <c r="G25817"/>
      <c r="I25817" s="112"/>
    </row>
    <row r="25818" spans="7:9" x14ac:dyDescent="0.25">
      <c r="G25818"/>
      <c r="I25818" s="112"/>
    </row>
    <row r="25819" spans="7:9" x14ac:dyDescent="0.25">
      <c r="G25819"/>
      <c r="I25819" s="112"/>
    </row>
    <row r="25820" spans="7:9" x14ac:dyDescent="0.25">
      <c r="G25820"/>
      <c r="I25820" s="112"/>
    </row>
    <row r="25821" spans="7:9" x14ac:dyDescent="0.25">
      <c r="G25821"/>
      <c r="I25821" s="112"/>
    </row>
    <row r="25822" spans="7:9" x14ac:dyDescent="0.25">
      <c r="G25822"/>
      <c r="I25822" s="112"/>
    </row>
    <row r="25823" spans="7:9" x14ac:dyDescent="0.25">
      <c r="G25823"/>
      <c r="I25823" s="112"/>
    </row>
    <row r="25824" spans="7:9" x14ac:dyDescent="0.25">
      <c r="G25824"/>
      <c r="I25824" s="112"/>
    </row>
    <row r="25825" spans="7:9" x14ac:dyDescent="0.25">
      <c r="G25825"/>
      <c r="I25825" s="112"/>
    </row>
    <row r="25826" spans="7:9" x14ac:dyDescent="0.25">
      <c r="G25826"/>
      <c r="I25826" s="112"/>
    </row>
    <row r="25827" spans="7:9" x14ac:dyDescent="0.25">
      <c r="G25827"/>
      <c r="I25827" s="112"/>
    </row>
    <row r="25828" spans="7:9" x14ac:dyDescent="0.25">
      <c r="G25828"/>
      <c r="I25828" s="112"/>
    </row>
    <row r="25829" spans="7:9" x14ac:dyDescent="0.25">
      <c r="G25829"/>
      <c r="I25829" s="112"/>
    </row>
    <row r="25830" spans="7:9" x14ac:dyDescent="0.25">
      <c r="G25830"/>
      <c r="I25830" s="112"/>
    </row>
    <row r="25831" spans="7:9" x14ac:dyDescent="0.25">
      <c r="G25831"/>
      <c r="I25831" s="112"/>
    </row>
    <row r="25832" spans="7:9" x14ac:dyDescent="0.25">
      <c r="G25832"/>
      <c r="I25832" s="112"/>
    </row>
    <row r="25833" spans="7:9" x14ac:dyDescent="0.25">
      <c r="G25833"/>
      <c r="I25833" s="112"/>
    </row>
    <row r="25834" spans="7:9" x14ac:dyDescent="0.25">
      <c r="G25834"/>
      <c r="I25834" s="112"/>
    </row>
    <row r="25835" spans="7:9" x14ac:dyDescent="0.25">
      <c r="G25835"/>
      <c r="I25835" s="112"/>
    </row>
    <row r="25836" spans="7:9" x14ac:dyDescent="0.25">
      <c r="G25836"/>
      <c r="I25836" s="112"/>
    </row>
    <row r="25837" spans="7:9" x14ac:dyDescent="0.25">
      <c r="G25837"/>
      <c r="I25837" s="112"/>
    </row>
    <row r="25838" spans="7:9" x14ac:dyDescent="0.25">
      <c r="G25838"/>
      <c r="I25838" s="112"/>
    </row>
    <row r="25839" spans="7:9" x14ac:dyDescent="0.25">
      <c r="G25839"/>
      <c r="I25839" s="112"/>
    </row>
    <row r="25840" spans="7:9" x14ac:dyDescent="0.25">
      <c r="G25840"/>
      <c r="I25840" s="112"/>
    </row>
    <row r="25841" spans="7:9" x14ac:dyDescent="0.25">
      <c r="G25841"/>
      <c r="I25841" s="112"/>
    </row>
    <row r="25842" spans="7:9" x14ac:dyDescent="0.25">
      <c r="G25842"/>
      <c r="I25842" s="112"/>
    </row>
    <row r="25843" spans="7:9" x14ac:dyDescent="0.25">
      <c r="G25843"/>
      <c r="I25843" s="112"/>
    </row>
    <row r="25844" spans="7:9" x14ac:dyDescent="0.25">
      <c r="G25844"/>
      <c r="I25844" s="112"/>
    </row>
    <row r="25845" spans="7:9" x14ac:dyDescent="0.25">
      <c r="G25845"/>
      <c r="I25845" s="112"/>
    </row>
    <row r="25846" spans="7:9" x14ac:dyDescent="0.25">
      <c r="G25846"/>
      <c r="I25846" s="112"/>
    </row>
    <row r="25847" spans="7:9" x14ac:dyDescent="0.25">
      <c r="G25847"/>
      <c r="I25847" s="112"/>
    </row>
    <row r="25848" spans="7:9" x14ac:dyDescent="0.25">
      <c r="G25848"/>
      <c r="I25848" s="112"/>
    </row>
    <row r="25849" spans="7:9" x14ac:dyDescent="0.25">
      <c r="G25849"/>
      <c r="I25849" s="112"/>
    </row>
    <row r="25850" spans="7:9" x14ac:dyDescent="0.25">
      <c r="G25850"/>
      <c r="I25850" s="112"/>
    </row>
    <row r="25851" spans="7:9" x14ac:dyDescent="0.25">
      <c r="G25851"/>
      <c r="I25851" s="112"/>
    </row>
    <row r="25852" spans="7:9" x14ac:dyDescent="0.25">
      <c r="G25852"/>
      <c r="I25852" s="112"/>
    </row>
    <row r="25853" spans="7:9" x14ac:dyDescent="0.25">
      <c r="G25853"/>
      <c r="I25853" s="112"/>
    </row>
    <row r="25854" spans="7:9" x14ac:dyDescent="0.25">
      <c r="G25854"/>
      <c r="I25854" s="112"/>
    </row>
    <row r="25855" spans="7:9" x14ac:dyDescent="0.25">
      <c r="G25855"/>
      <c r="I25855" s="112"/>
    </row>
    <row r="25856" spans="7:9" x14ac:dyDescent="0.25">
      <c r="G25856"/>
      <c r="I25856" s="112"/>
    </row>
    <row r="25857" spans="7:9" x14ac:dyDescent="0.25">
      <c r="G25857"/>
      <c r="I25857" s="112"/>
    </row>
    <row r="25858" spans="7:9" x14ac:dyDescent="0.25">
      <c r="G25858"/>
      <c r="I25858" s="112"/>
    </row>
    <row r="25859" spans="7:9" x14ac:dyDescent="0.25">
      <c r="G25859"/>
      <c r="I25859" s="112"/>
    </row>
    <row r="25860" spans="7:9" x14ac:dyDescent="0.25">
      <c r="G25860"/>
      <c r="I25860" s="112"/>
    </row>
    <row r="25861" spans="7:9" x14ac:dyDescent="0.25">
      <c r="G25861"/>
      <c r="I25861" s="112"/>
    </row>
    <row r="25862" spans="7:9" x14ac:dyDescent="0.25">
      <c r="G25862"/>
      <c r="I25862" s="112"/>
    </row>
    <row r="25863" spans="7:9" x14ac:dyDescent="0.25">
      <c r="G25863"/>
      <c r="I25863" s="112"/>
    </row>
    <row r="25864" spans="7:9" x14ac:dyDescent="0.25">
      <c r="G25864"/>
      <c r="I25864" s="112"/>
    </row>
    <row r="25865" spans="7:9" x14ac:dyDescent="0.25">
      <c r="G25865"/>
      <c r="I25865" s="112"/>
    </row>
    <row r="25866" spans="7:9" x14ac:dyDescent="0.25">
      <c r="G25866"/>
      <c r="I25866" s="112"/>
    </row>
    <row r="25867" spans="7:9" x14ac:dyDescent="0.25">
      <c r="G25867"/>
      <c r="I25867" s="112"/>
    </row>
    <row r="25868" spans="7:9" x14ac:dyDescent="0.25">
      <c r="G25868"/>
      <c r="I25868" s="112"/>
    </row>
    <row r="25869" spans="7:9" x14ac:dyDescent="0.25">
      <c r="G25869"/>
      <c r="I25869" s="112"/>
    </row>
    <row r="25870" spans="7:9" x14ac:dyDescent="0.25">
      <c r="G25870"/>
      <c r="I25870" s="112"/>
    </row>
    <row r="25871" spans="7:9" x14ac:dyDescent="0.25">
      <c r="G25871"/>
      <c r="I25871" s="112"/>
    </row>
    <row r="25872" spans="7:9" x14ac:dyDescent="0.25">
      <c r="G25872"/>
      <c r="I25872" s="112"/>
    </row>
    <row r="25873" spans="7:9" x14ac:dyDescent="0.25">
      <c r="G25873"/>
      <c r="I25873" s="112"/>
    </row>
    <row r="25874" spans="7:9" x14ac:dyDescent="0.25">
      <c r="G25874"/>
      <c r="I25874" s="112"/>
    </row>
    <row r="25875" spans="7:9" x14ac:dyDescent="0.25">
      <c r="G25875"/>
      <c r="I25875" s="112"/>
    </row>
    <row r="25876" spans="7:9" x14ac:dyDescent="0.25">
      <c r="G25876"/>
      <c r="I25876" s="112"/>
    </row>
    <row r="25877" spans="7:9" x14ac:dyDescent="0.25">
      <c r="G25877"/>
      <c r="I25877" s="112"/>
    </row>
    <row r="25878" spans="7:9" x14ac:dyDescent="0.25">
      <c r="G25878"/>
      <c r="I25878" s="112"/>
    </row>
    <row r="25879" spans="7:9" x14ac:dyDescent="0.25">
      <c r="G25879"/>
      <c r="I25879" s="112"/>
    </row>
    <row r="25880" spans="7:9" x14ac:dyDescent="0.25">
      <c r="G25880"/>
      <c r="I25880" s="112"/>
    </row>
    <row r="25881" spans="7:9" x14ac:dyDescent="0.25">
      <c r="G25881"/>
      <c r="I25881" s="112"/>
    </row>
    <row r="25882" spans="7:9" x14ac:dyDescent="0.25">
      <c r="G25882"/>
      <c r="I25882" s="112"/>
    </row>
    <row r="25883" spans="7:9" x14ac:dyDescent="0.25">
      <c r="G25883"/>
      <c r="I25883" s="112"/>
    </row>
    <row r="25884" spans="7:9" x14ac:dyDescent="0.25">
      <c r="G25884"/>
      <c r="I25884" s="112"/>
    </row>
    <row r="25885" spans="7:9" x14ac:dyDescent="0.25">
      <c r="G25885"/>
      <c r="I25885" s="112"/>
    </row>
    <row r="25886" spans="7:9" x14ac:dyDescent="0.25">
      <c r="G25886"/>
      <c r="I25886" s="112"/>
    </row>
    <row r="25887" spans="7:9" x14ac:dyDescent="0.25">
      <c r="G25887"/>
      <c r="I25887" s="112"/>
    </row>
    <row r="25888" spans="7:9" x14ac:dyDescent="0.25">
      <c r="G25888"/>
      <c r="I25888" s="112"/>
    </row>
    <row r="25889" spans="7:9" x14ac:dyDescent="0.25">
      <c r="G25889"/>
      <c r="I25889" s="112"/>
    </row>
    <row r="25890" spans="7:9" x14ac:dyDescent="0.25">
      <c r="G25890"/>
      <c r="I25890" s="112"/>
    </row>
    <row r="25891" spans="7:9" x14ac:dyDescent="0.25">
      <c r="G25891"/>
      <c r="I25891" s="112"/>
    </row>
    <row r="25892" spans="7:9" x14ac:dyDescent="0.25">
      <c r="G25892"/>
      <c r="I25892" s="112"/>
    </row>
    <row r="25893" spans="7:9" x14ac:dyDescent="0.25">
      <c r="G25893"/>
      <c r="I25893" s="112"/>
    </row>
    <row r="25894" spans="7:9" x14ac:dyDescent="0.25">
      <c r="G25894"/>
      <c r="I25894" s="112"/>
    </row>
    <row r="25895" spans="7:9" x14ac:dyDescent="0.25">
      <c r="G25895"/>
      <c r="I25895" s="112"/>
    </row>
    <row r="25896" spans="7:9" x14ac:dyDescent="0.25">
      <c r="G25896"/>
      <c r="I25896" s="112"/>
    </row>
    <row r="25897" spans="7:9" x14ac:dyDescent="0.25">
      <c r="G25897"/>
      <c r="I25897" s="112"/>
    </row>
    <row r="25898" spans="7:9" x14ac:dyDescent="0.25">
      <c r="G25898"/>
      <c r="I25898" s="112"/>
    </row>
    <row r="25899" spans="7:9" x14ac:dyDescent="0.25">
      <c r="G25899"/>
      <c r="I25899" s="112"/>
    </row>
    <row r="25900" spans="7:9" x14ac:dyDescent="0.25">
      <c r="G25900"/>
      <c r="I25900" s="112"/>
    </row>
    <row r="25901" spans="7:9" x14ac:dyDescent="0.25">
      <c r="G25901"/>
      <c r="I25901" s="112"/>
    </row>
    <row r="25902" spans="7:9" x14ac:dyDescent="0.25">
      <c r="G25902"/>
      <c r="I25902" s="112"/>
    </row>
    <row r="25903" spans="7:9" x14ac:dyDescent="0.25">
      <c r="G25903"/>
      <c r="I25903" s="112"/>
    </row>
    <row r="25904" spans="7:9" x14ac:dyDescent="0.25">
      <c r="G25904"/>
      <c r="I25904" s="112"/>
    </row>
    <row r="25905" spans="7:9" x14ac:dyDescent="0.25">
      <c r="G25905"/>
      <c r="I25905" s="112"/>
    </row>
    <row r="25906" spans="7:9" x14ac:dyDescent="0.25">
      <c r="G25906"/>
      <c r="I25906" s="112"/>
    </row>
    <row r="25907" spans="7:9" x14ac:dyDescent="0.25">
      <c r="G25907"/>
      <c r="I25907" s="112"/>
    </row>
    <row r="25908" spans="7:9" x14ac:dyDescent="0.25">
      <c r="G25908"/>
      <c r="I25908" s="112"/>
    </row>
    <row r="25909" spans="7:9" x14ac:dyDescent="0.25">
      <c r="G25909"/>
      <c r="I25909" s="112"/>
    </row>
    <row r="25910" spans="7:9" x14ac:dyDescent="0.25">
      <c r="G25910"/>
      <c r="I25910" s="112"/>
    </row>
    <row r="25911" spans="7:9" x14ac:dyDescent="0.25">
      <c r="G25911"/>
      <c r="I25911" s="112"/>
    </row>
    <row r="25912" spans="7:9" x14ac:dyDescent="0.25">
      <c r="G25912"/>
      <c r="I25912" s="112"/>
    </row>
    <row r="25913" spans="7:9" x14ac:dyDescent="0.25">
      <c r="G25913"/>
      <c r="I25913" s="112"/>
    </row>
    <row r="25914" spans="7:9" x14ac:dyDescent="0.25">
      <c r="G25914"/>
      <c r="I25914" s="112"/>
    </row>
    <row r="25915" spans="7:9" x14ac:dyDescent="0.25">
      <c r="G25915"/>
      <c r="I25915" s="112"/>
    </row>
    <row r="25916" spans="7:9" x14ac:dyDescent="0.25">
      <c r="G25916"/>
      <c r="I25916" s="112"/>
    </row>
    <row r="25917" spans="7:9" x14ac:dyDescent="0.25">
      <c r="G25917"/>
      <c r="I25917" s="112"/>
    </row>
    <row r="25918" spans="7:9" x14ac:dyDescent="0.25">
      <c r="G25918"/>
      <c r="I25918" s="112"/>
    </row>
    <row r="25919" spans="7:9" x14ac:dyDescent="0.25">
      <c r="G25919"/>
      <c r="I25919" s="112"/>
    </row>
    <row r="25920" spans="7:9" x14ac:dyDescent="0.25">
      <c r="G25920"/>
      <c r="I25920" s="112"/>
    </row>
    <row r="25921" spans="7:9" x14ac:dyDescent="0.25">
      <c r="G25921"/>
      <c r="I25921" s="112"/>
    </row>
    <row r="25922" spans="7:9" x14ac:dyDescent="0.25">
      <c r="G25922"/>
      <c r="I25922" s="112"/>
    </row>
    <row r="25923" spans="7:9" x14ac:dyDescent="0.25">
      <c r="G25923"/>
      <c r="I25923" s="112"/>
    </row>
    <row r="25924" spans="7:9" x14ac:dyDescent="0.25">
      <c r="G25924"/>
      <c r="I25924" s="112"/>
    </row>
    <row r="25925" spans="7:9" x14ac:dyDescent="0.25">
      <c r="G25925"/>
      <c r="I25925" s="112"/>
    </row>
    <row r="25926" spans="7:9" x14ac:dyDescent="0.25">
      <c r="G25926"/>
      <c r="I25926" s="112"/>
    </row>
    <row r="25927" spans="7:9" x14ac:dyDescent="0.25">
      <c r="G25927"/>
      <c r="I25927" s="112"/>
    </row>
    <row r="25928" spans="7:9" x14ac:dyDescent="0.25">
      <c r="G25928"/>
      <c r="I25928" s="112"/>
    </row>
    <row r="25929" spans="7:9" x14ac:dyDescent="0.25">
      <c r="G25929"/>
      <c r="I25929" s="112"/>
    </row>
    <row r="25930" spans="7:9" x14ac:dyDescent="0.25">
      <c r="G25930"/>
      <c r="I25930" s="112"/>
    </row>
    <row r="25931" spans="7:9" x14ac:dyDescent="0.25">
      <c r="G25931"/>
      <c r="I25931" s="112"/>
    </row>
    <row r="25932" spans="7:9" x14ac:dyDescent="0.25">
      <c r="G25932"/>
      <c r="I25932" s="112"/>
    </row>
    <row r="25933" spans="7:9" x14ac:dyDescent="0.25">
      <c r="G25933"/>
      <c r="I25933" s="112"/>
    </row>
    <row r="25934" spans="7:9" x14ac:dyDescent="0.25">
      <c r="G25934"/>
      <c r="I25934" s="112"/>
    </row>
    <row r="25935" spans="7:9" x14ac:dyDescent="0.25">
      <c r="G25935"/>
      <c r="I25935" s="112"/>
    </row>
    <row r="25936" spans="7:9" x14ac:dyDescent="0.25">
      <c r="G25936"/>
      <c r="I25936" s="112"/>
    </row>
    <row r="25937" spans="7:9" x14ac:dyDescent="0.25">
      <c r="G25937"/>
      <c r="I25937" s="112"/>
    </row>
    <row r="25938" spans="7:9" x14ac:dyDescent="0.25">
      <c r="G25938"/>
      <c r="I25938" s="112"/>
    </row>
    <row r="25939" spans="7:9" x14ac:dyDescent="0.25">
      <c r="G25939"/>
      <c r="I25939" s="112"/>
    </row>
    <row r="25940" spans="7:9" x14ac:dyDescent="0.25">
      <c r="G25940"/>
      <c r="I25940" s="112"/>
    </row>
    <row r="25941" spans="7:9" x14ac:dyDescent="0.25">
      <c r="G25941"/>
      <c r="I25941" s="112"/>
    </row>
    <row r="25942" spans="7:9" x14ac:dyDescent="0.25">
      <c r="G25942"/>
      <c r="I25942" s="112"/>
    </row>
    <row r="25943" spans="7:9" x14ac:dyDescent="0.25">
      <c r="G25943"/>
      <c r="I25943" s="112"/>
    </row>
    <row r="25944" spans="7:9" x14ac:dyDescent="0.25">
      <c r="G25944"/>
      <c r="I25944" s="112"/>
    </row>
    <row r="25945" spans="7:9" x14ac:dyDescent="0.25">
      <c r="G25945"/>
      <c r="I25945" s="112"/>
    </row>
    <row r="25946" spans="7:9" x14ac:dyDescent="0.25">
      <c r="G25946"/>
      <c r="I25946" s="112"/>
    </row>
    <row r="25947" spans="7:9" x14ac:dyDescent="0.25">
      <c r="G25947"/>
      <c r="I25947" s="112"/>
    </row>
    <row r="25948" spans="7:9" x14ac:dyDescent="0.25">
      <c r="G25948"/>
      <c r="I25948" s="112"/>
    </row>
    <row r="25949" spans="7:9" x14ac:dyDescent="0.25">
      <c r="G25949"/>
      <c r="I25949" s="112"/>
    </row>
    <row r="25950" spans="7:9" x14ac:dyDescent="0.25">
      <c r="G25950"/>
      <c r="I25950" s="112"/>
    </row>
    <row r="25951" spans="7:9" x14ac:dyDescent="0.25">
      <c r="G25951"/>
      <c r="I25951" s="112"/>
    </row>
    <row r="25952" spans="7:9" x14ac:dyDescent="0.25">
      <c r="G25952"/>
      <c r="I25952" s="112"/>
    </row>
    <row r="25953" spans="7:9" x14ac:dyDescent="0.25">
      <c r="G25953"/>
      <c r="I25953" s="112"/>
    </row>
    <row r="25954" spans="7:9" x14ac:dyDescent="0.25">
      <c r="G25954"/>
      <c r="I25954" s="112"/>
    </row>
    <row r="25955" spans="7:9" x14ac:dyDescent="0.25">
      <c r="G25955"/>
      <c r="I25955" s="112"/>
    </row>
    <row r="25956" spans="7:9" x14ac:dyDescent="0.25">
      <c r="G25956"/>
      <c r="I25956" s="112"/>
    </row>
    <row r="25957" spans="7:9" x14ac:dyDescent="0.25">
      <c r="G25957"/>
      <c r="I25957" s="112"/>
    </row>
    <row r="25958" spans="7:9" x14ac:dyDescent="0.25">
      <c r="G25958"/>
      <c r="I25958" s="112"/>
    </row>
    <row r="25959" spans="7:9" x14ac:dyDescent="0.25">
      <c r="G25959"/>
      <c r="I25959" s="112"/>
    </row>
    <row r="25960" spans="7:9" x14ac:dyDescent="0.25">
      <c r="G25960"/>
      <c r="I25960" s="112"/>
    </row>
    <row r="25961" spans="7:9" x14ac:dyDescent="0.25">
      <c r="G25961"/>
      <c r="I25961" s="112"/>
    </row>
    <row r="25962" spans="7:9" x14ac:dyDescent="0.25">
      <c r="G25962"/>
      <c r="I25962" s="112"/>
    </row>
    <row r="25963" spans="7:9" x14ac:dyDescent="0.25">
      <c r="G25963"/>
      <c r="I25963" s="112"/>
    </row>
    <row r="25964" spans="7:9" x14ac:dyDescent="0.25">
      <c r="G25964"/>
      <c r="I25964" s="112"/>
    </row>
    <row r="25965" spans="7:9" x14ac:dyDescent="0.25">
      <c r="G25965"/>
      <c r="I25965" s="112"/>
    </row>
    <row r="25966" spans="7:9" x14ac:dyDescent="0.25">
      <c r="G25966"/>
      <c r="I25966" s="112"/>
    </row>
    <row r="25967" spans="7:9" x14ac:dyDescent="0.25">
      <c r="G25967"/>
      <c r="I25967" s="112"/>
    </row>
    <row r="25968" spans="7:9" x14ac:dyDescent="0.25">
      <c r="G25968"/>
      <c r="I25968" s="112"/>
    </row>
    <row r="25969" spans="7:9" x14ac:dyDescent="0.25">
      <c r="G25969"/>
      <c r="I25969" s="112"/>
    </row>
    <row r="25970" spans="7:9" x14ac:dyDescent="0.25">
      <c r="G25970"/>
      <c r="I25970" s="112"/>
    </row>
    <row r="25971" spans="7:9" x14ac:dyDescent="0.25">
      <c r="G25971"/>
      <c r="I25971" s="112"/>
    </row>
    <row r="25972" spans="7:9" x14ac:dyDescent="0.25">
      <c r="G25972"/>
      <c r="I25972" s="112"/>
    </row>
    <row r="25973" spans="7:9" x14ac:dyDescent="0.25">
      <c r="G25973"/>
      <c r="I25973" s="112"/>
    </row>
    <row r="25974" spans="7:9" x14ac:dyDescent="0.25">
      <c r="G25974"/>
      <c r="I25974" s="112"/>
    </row>
    <row r="25975" spans="7:9" x14ac:dyDescent="0.25">
      <c r="G25975"/>
      <c r="I25975" s="112"/>
    </row>
    <row r="25976" spans="7:9" x14ac:dyDescent="0.25">
      <c r="G25976"/>
      <c r="I25976" s="112"/>
    </row>
    <row r="25977" spans="7:9" x14ac:dyDescent="0.25">
      <c r="G25977"/>
      <c r="I25977" s="112"/>
    </row>
    <row r="25978" spans="7:9" x14ac:dyDescent="0.25">
      <c r="G25978"/>
      <c r="I25978" s="112"/>
    </row>
    <row r="25979" spans="7:9" x14ac:dyDescent="0.25">
      <c r="G25979"/>
      <c r="I25979" s="112"/>
    </row>
    <row r="25980" spans="7:9" x14ac:dyDescent="0.25">
      <c r="G25980"/>
      <c r="I25980" s="112"/>
    </row>
    <row r="25981" spans="7:9" x14ac:dyDescent="0.25">
      <c r="G25981"/>
      <c r="I25981" s="112"/>
    </row>
    <row r="25982" spans="7:9" x14ac:dyDescent="0.25">
      <c r="G25982"/>
      <c r="I25982" s="112"/>
    </row>
    <row r="25983" spans="7:9" x14ac:dyDescent="0.25">
      <c r="G25983"/>
      <c r="I25983" s="112"/>
    </row>
    <row r="25984" spans="7:9" x14ac:dyDescent="0.25">
      <c r="G25984"/>
      <c r="I25984" s="112"/>
    </row>
    <row r="25985" spans="7:9" x14ac:dyDescent="0.25">
      <c r="G25985"/>
      <c r="I25985" s="112"/>
    </row>
    <row r="25986" spans="7:9" x14ac:dyDescent="0.25">
      <c r="G25986"/>
      <c r="I25986" s="112"/>
    </row>
    <row r="25987" spans="7:9" x14ac:dyDescent="0.25">
      <c r="G25987"/>
      <c r="I25987" s="112"/>
    </row>
    <row r="25988" spans="7:9" x14ac:dyDescent="0.25">
      <c r="G25988"/>
      <c r="I25988" s="112"/>
    </row>
    <row r="25989" spans="7:9" x14ac:dyDescent="0.25">
      <c r="G25989"/>
      <c r="I25989" s="112"/>
    </row>
    <row r="25990" spans="7:9" x14ac:dyDescent="0.25">
      <c r="G25990"/>
      <c r="I25990" s="112"/>
    </row>
    <row r="25991" spans="7:9" x14ac:dyDescent="0.25">
      <c r="G25991"/>
      <c r="I25991" s="112"/>
    </row>
    <row r="25992" spans="7:9" x14ac:dyDescent="0.25">
      <c r="G25992"/>
      <c r="I25992" s="112"/>
    </row>
    <row r="25993" spans="7:9" x14ac:dyDescent="0.25">
      <c r="G25993"/>
      <c r="I25993" s="112"/>
    </row>
    <row r="25994" spans="7:9" x14ac:dyDescent="0.25">
      <c r="G25994"/>
      <c r="I25994" s="112"/>
    </row>
    <row r="25995" spans="7:9" x14ac:dyDescent="0.25">
      <c r="G25995"/>
      <c r="I25995" s="112"/>
    </row>
    <row r="25996" spans="7:9" x14ac:dyDescent="0.25">
      <c r="G25996"/>
      <c r="I25996" s="112"/>
    </row>
    <row r="25997" spans="7:9" x14ac:dyDescent="0.25">
      <c r="G25997"/>
      <c r="I25997" s="112"/>
    </row>
    <row r="25998" spans="7:9" x14ac:dyDescent="0.25">
      <c r="G25998"/>
      <c r="I25998" s="112"/>
    </row>
    <row r="25999" spans="7:9" x14ac:dyDescent="0.25">
      <c r="G25999"/>
      <c r="I25999" s="112"/>
    </row>
    <row r="26000" spans="7:9" x14ac:dyDescent="0.25">
      <c r="G26000"/>
      <c r="I26000" s="112"/>
    </row>
    <row r="26001" spans="7:9" x14ac:dyDescent="0.25">
      <c r="G26001"/>
      <c r="I26001" s="112"/>
    </row>
    <row r="26002" spans="7:9" x14ac:dyDescent="0.25">
      <c r="G26002"/>
      <c r="I26002" s="112"/>
    </row>
    <row r="26003" spans="7:9" x14ac:dyDescent="0.25">
      <c r="G26003"/>
      <c r="I26003" s="112"/>
    </row>
    <row r="26004" spans="7:9" x14ac:dyDescent="0.25">
      <c r="G26004"/>
      <c r="I26004" s="112"/>
    </row>
    <row r="26005" spans="7:9" x14ac:dyDescent="0.25">
      <c r="G26005"/>
      <c r="I26005" s="112"/>
    </row>
    <row r="26006" spans="7:9" x14ac:dyDescent="0.25">
      <c r="G26006"/>
      <c r="I26006" s="112"/>
    </row>
    <row r="26007" spans="7:9" x14ac:dyDescent="0.25">
      <c r="G26007"/>
      <c r="I26007" s="112"/>
    </row>
    <row r="26008" spans="7:9" x14ac:dyDescent="0.25">
      <c r="G26008"/>
      <c r="I26008" s="112"/>
    </row>
    <row r="26009" spans="7:9" x14ac:dyDescent="0.25">
      <c r="G26009"/>
      <c r="I26009" s="112"/>
    </row>
    <row r="26010" spans="7:9" x14ac:dyDescent="0.25">
      <c r="G26010"/>
      <c r="I26010" s="112"/>
    </row>
    <row r="26011" spans="7:9" x14ac:dyDescent="0.25">
      <c r="G26011"/>
      <c r="I26011" s="112"/>
    </row>
    <row r="26012" spans="7:9" x14ac:dyDescent="0.25">
      <c r="G26012"/>
      <c r="I26012" s="112"/>
    </row>
    <row r="26013" spans="7:9" x14ac:dyDescent="0.25">
      <c r="G26013"/>
      <c r="I26013" s="112"/>
    </row>
    <row r="26014" spans="7:9" x14ac:dyDescent="0.25">
      <c r="G26014"/>
      <c r="I26014" s="112"/>
    </row>
    <row r="26015" spans="7:9" x14ac:dyDescent="0.25">
      <c r="G26015"/>
      <c r="I26015" s="112"/>
    </row>
    <row r="26016" spans="7:9" x14ac:dyDescent="0.25">
      <c r="G26016"/>
      <c r="I26016" s="112"/>
    </row>
    <row r="26017" spans="7:9" x14ac:dyDescent="0.25">
      <c r="G26017"/>
      <c r="I26017" s="112"/>
    </row>
    <row r="26018" spans="7:9" x14ac:dyDescent="0.25">
      <c r="G26018"/>
      <c r="I26018" s="112"/>
    </row>
    <row r="26019" spans="7:9" x14ac:dyDescent="0.25">
      <c r="G26019"/>
      <c r="I26019" s="112"/>
    </row>
    <row r="26020" spans="7:9" x14ac:dyDescent="0.25">
      <c r="G26020"/>
      <c r="I26020" s="112"/>
    </row>
    <row r="26021" spans="7:9" x14ac:dyDescent="0.25">
      <c r="G26021"/>
      <c r="I26021" s="112"/>
    </row>
    <row r="26022" spans="7:9" x14ac:dyDescent="0.25">
      <c r="G26022"/>
      <c r="I26022" s="112"/>
    </row>
    <row r="26023" spans="7:9" x14ac:dyDescent="0.25">
      <c r="G26023"/>
      <c r="I26023" s="112"/>
    </row>
    <row r="26024" spans="7:9" x14ac:dyDescent="0.25">
      <c r="G26024"/>
      <c r="I26024" s="112"/>
    </row>
    <row r="26025" spans="7:9" x14ac:dyDescent="0.25">
      <c r="G26025"/>
      <c r="I26025" s="112"/>
    </row>
    <row r="26026" spans="7:9" x14ac:dyDescent="0.25">
      <c r="G26026"/>
      <c r="I26026" s="112"/>
    </row>
    <row r="26027" spans="7:9" x14ac:dyDescent="0.25">
      <c r="G26027"/>
      <c r="I26027" s="112"/>
    </row>
    <row r="26028" spans="7:9" x14ac:dyDescent="0.25">
      <c r="G26028"/>
      <c r="I26028" s="112"/>
    </row>
    <row r="26029" spans="7:9" x14ac:dyDescent="0.25">
      <c r="G26029"/>
      <c r="I26029" s="112"/>
    </row>
    <row r="26030" spans="7:9" x14ac:dyDescent="0.25">
      <c r="G26030"/>
      <c r="I26030" s="112"/>
    </row>
    <row r="26031" spans="7:9" x14ac:dyDescent="0.25">
      <c r="G26031"/>
      <c r="I26031" s="112"/>
    </row>
    <row r="26032" spans="7:9" x14ac:dyDescent="0.25">
      <c r="G26032"/>
      <c r="I26032" s="112"/>
    </row>
    <row r="26033" spans="7:9" x14ac:dyDescent="0.25">
      <c r="G26033"/>
      <c r="I26033" s="112"/>
    </row>
    <row r="26034" spans="7:9" x14ac:dyDescent="0.25">
      <c r="G26034"/>
      <c r="I26034" s="112"/>
    </row>
    <row r="26035" spans="7:9" x14ac:dyDescent="0.25">
      <c r="G26035"/>
      <c r="I26035" s="112"/>
    </row>
    <row r="26036" spans="7:9" x14ac:dyDescent="0.25">
      <c r="G26036"/>
      <c r="I26036" s="112"/>
    </row>
    <row r="26037" spans="7:9" x14ac:dyDescent="0.25">
      <c r="G26037"/>
      <c r="I26037" s="112"/>
    </row>
    <row r="26038" spans="7:9" x14ac:dyDescent="0.25">
      <c r="G26038"/>
      <c r="I26038" s="112"/>
    </row>
    <row r="26039" spans="7:9" x14ac:dyDescent="0.25">
      <c r="G26039"/>
      <c r="I26039" s="112"/>
    </row>
    <row r="26040" spans="7:9" x14ac:dyDescent="0.25">
      <c r="G26040"/>
      <c r="I26040" s="112"/>
    </row>
    <row r="26041" spans="7:9" x14ac:dyDescent="0.25">
      <c r="G26041"/>
      <c r="I26041" s="112"/>
    </row>
    <row r="26042" spans="7:9" x14ac:dyDescent="0.25">
      <c r="G26042"/>
      <c r="I26042" s="112"/>
    </row>
    <row r="26043" spans="7:9" x14ac:dyDescent="0.25">
      <c r="G26043"/>
      <c r="I26043" s="112"/>
    </row>
    <row r="26044" spans="7:9" x14ac:dyDescent="0.25">
      <c r="G26044"/>
      <c r="I26044" s="112"/>
    </row>
    <row r="26045" spans="7:9" x14ac:dyDescent="0.25">
      <c r="G26045"/>
      <c r="I26045" s="112"/>
    </row>
    <row r="26046" spans="7:9" x14ac:dyDescent="0.25">
      <c r="G26046"/>
      <c r="I26046" s="112"/>
    </row>
    <row r="26047" spans="7:9" x14ac:dyDescent="0.25">
      <c r="G26047"/>
      <c r="I26047" s="112"/>
    </row>
    <row r="26048" spans="7:9" x14ac:dyDescent="0.25">
      <c r="G26048"/>
      <c r="I26048" s="112"/>
    </row>
    <row r="26049" spans="7:9" x14ac:dyDescent="0.25">
      <c r="G26049"/>
      <c r="I26049" s="112"/>
    </row>
    <row r="26050" spans="7:9" x14ac:dyDescent="0.25">
      <c r="G26050"/>
      <c r="I26050" s="112"/>
    </row>
    <row r="26051" spans="7:9" x14ac:dyDescent="0.25">
      <c r="G26051"/>
      <c r="I26051" s="112"/>
    </row>
    <row r="26052" spans="7:9" x14ac:dyDescent="0.25">
      <c r="G26052"/>
      <c r="I26052" s="112"/>
    </row>
    <row r="26053" spans="7:9" x14ac:dyDescent="0.25">
      <c r="G26053"/>
      <c r="I26053" s="112"/>
    </row>
    <row r="26054" spans="7:9" x14ac:dyDescent="0.25">
      <c r="G26054"/>
      <c r="I26054" s="112"/>
    </row>
    <row r="26055" spans="7:9" x14ac:dyDescent="0.25">
      <c r="G26055"/>
      <c r="I26055" s="112"/>
    </row>
    <row r="26056" spans="7:9" x14ac:dyDescent="0.25">
      <c r="G26056"/>
      <c r="I26056" s="112"/>
    </row>
    <row r="26057" spans="7:9" x14ac:dyDescent="0.25">
      <c r="G26057"/>
      <c r="I26057" s="112"/>
    </row>
    <row r="26058" spans="7:9" x14ac:dyDescent="0.25">
      <c r="G26058"/>
      <c r="I26058" s="112"/>
    </row>
    <row r="26059" spans="7:9" x14ac:dyDescent="0.25">
      <c r="G26059"/>
      <c r="I26059" s="112"/>
    </row>
    <row r="26060" spans="7:9" x14ac:dyDescent="0.25">
      <c r="G26060"/>
      <c r="I26060" s="112"/>
    </row>
    <row r="26061" spans="7:9" x14ac:dyDescent="0.25">
      <c r="G26061"/>
      <c r="I26061" s="112"/>
    </row>
    <row r="26062" spans="7:9" x14ac:dyDescent="0.25">
      <c r="G26062"/>
      <c r="I26062" s="112"/>
    </row>
    <row r="26063" spans="7:9" x14ac:dyDescent="0.25">
      <c r="G26063"/>
      <c r="I26063" s="112"/>
    </row>
    <row r="26064" spans="7:9" x14ac:dyDescent="0.25">
      <c r="G26064"/>
      <c r="I26064" s="112"/>
    </row>
    <row r="26065" spans="7:9" x14ac:dyDescent="0.25">
      <c r="G26065"/>
      <c r="I26065" s="112"/>
    </row>
    <row r="26066" spans="7:9" x14ac:dyDescent="0.25">
      <c r="G26066"/>
      <c r="I26066" s="112"/>
    </row>
    <row r="26067" spans="7:9" x14ac:dyDescent="0.25">
      <c r="G26067"/>
      <c r="I26067" s="112"/>
    </row>
    <row r="26068" spans="7:9" x14ac:dyDescent="0.25">
      <c r="G26068"/>
      <c r="I26068" s="112"/>
    </row>
    <row r="26069" spans="7:9" x14ac:dyDescent="0.25">
      <c r="G26069"/>
      <c r="I26069" s="112"/>
    </row>
    <row r="26070" spans="7:9" x14ac:dyDescent="0.25">
      <c r="G26070"/>
      <c r="I26070" s="112"/>
    </row>
    <row r="26071" spans="7:9" x14ac:dyDescent="0.25">
      <c r="G26071"/>
      <c r="I26071" s="112"/>
    </row>
    <row r="26072" spans="7:9" x14ac:dyDescent="0.25">
      <c r="G26072"/>
      <c r="I26072" s="112"/>
    </row>
    <row r="26073" spans="7:9" x14ac:dyDescent="0.25">
      <c r="G26073"/>
      <c r="I26073" s="112"/>
    </row>
    <row r="26074" spans="7:9" x14ac:dyDescent="0.25">
      <c r="G26074"/>
      <c r="I26074" s="112"/>
    </row>
    <row r="26075" spans="7:9" x14ac:dyDescent="0.25">
      <c r="G26075"/>
      <c r="I26075" s="112"/>
    </row>
    <row r="26076" spans="7:9" x14ac:dyDescent="0.25">
      <c r="G26076"/>
      <c r="I26076" s="112"/>
    </row>
    <row r="26077" spans="7:9" x14ac:dyDescent="0.25">
      <c r="G26077"/>
      <c r="I26077" s="112"/>
    </row>
    <row r="26078" spans="7:9" x14ac:dyDescent="0.25">
      <c r="G26078"/>
      <c r="I26078" s="112"/>
    </row>
    <row r="26079" spans="7:9" x14ac:dyDescent="0.25">
      <c r="G26079"/>
      <c r="I26079" s="112"/>
    </row>
    <row r="26080" spans="7:9" x14ac:dyDescent="0.25">
      <c r="G26080"/>
      <c r="I26080" s="112"/>
    </row>
    <row r="26081" spans="7:9" x14ac:dyDescent="0.25">
      <c r="G26081"/>
      <c r="I26081" s="112"/>
    </row>
    <row r="26082" spans="7:9" x14ac:dyDescent="0.25">
      <c r="G26082"/>
      <c r="I26082" s="112"/>
    </row>
    <row r="26083" spans="7:9" x14ac:dyDescent="0.25">
      <c r="G26083"/>
      <c r="I26083" s="112"/>
    </row>
    <row r="26084" spans="7:9" x14ac:dyDescent="0.25">
      <c r="G26084"/>
      <c r="I26084" s="112"/>
    </row>
    <row r="26085" spans="7:9" x14ac:dyDescent="0.25">
      <c r="G26085"/>
      <c r="I26085" s="112"/>
    </row>
    <row r="26086" spans="7:9" x14ac:dyDescent="0.25">
      <c r="G26086"/>
      <c r="I26086" s="112"/>
    </row>
    <row r="26087" spans="7:9" x14ac:dyDescent="0.25">
      <c r="G26087"/>
      <c r="I26087" s="112"/>
    </row>
    <row r="26088" spans="7:9" x14ac:dyDescent="0.25">
      <c r="G26088"/>
      <c r="I26088" s="112"/>
    </row>
    <row r="26089" spans="7:9" x14ac:dyDescent="0.25">
      <c r="G26089"/>
      <c r="I26089" s="112"/>
    </row>
    <row r="26090" spans="7:9" x14ac:dyDescent="0.25">
      <c r="G26090"/>
      <c r="I26090" s="112"/>
    </row>
    <row r="26091" spans="7:9" x14ac:dyDescent="0.25">
      <c r="G26091"/>
      <c r="I26091" s="112"/>
    </row>
    <row r="26092" spans="7:9" x14ac:dyDescent="0.25">
      <c r="G26092"/>
      <c r="I26092" s="112"/>
    </row>
    <row r="26093" spans="7:9" x14ac:dyDescent="0.25">
      <c r="G26093"/>
      <c r="I26093" s="112"/>
    </row>
    <row r="26094" spans="7:9" x14ac:dyDescent="0.25">
      <c r="G26094"/>
      <c r="I26094" s="112"/>
    </row>
    <row r="26095" spans="7:9" x14ac:dyDescent="0.25">
      <c r="G26095"/>
      <c r="I26095" s="112"/>
    </row>
    <row r="26096" spans="7:9" x14ac:dyDescent="0.25">
      <c r="G26096"/>
      <c r="I26096" s="112"/>
    </row>
    <row r="26097" spans="7:9" x14ac:dyDescent="0.25">
      <c r="G26097"/>
      <c r="I26097" s="112"/>
    </row>
    <row r="26098" spans="7:9" x14ac:dyDescent="0.25">
      <c r="G26098"/>
      <c r="I26098" s="112"/>
    </row>
    <row r="26099" spans="7:9" x14ac:dyDescent="0.25">
      <c r="G26099"/>
      <c r="I26099" s="112"/>
    </row>
    <row r="26100" spans="7:9" x14ac:dyDescent="0.25">
      <c r="G26100"/>
      <c r="I26100" s="112"/>
    </row>
    <row r="26101" spans="7:9" x14ac:dyDescent="0.25">
      <c r="G26101"/>
      <c r="I26101" s="112"/>
    </row>
    <row r="26102" spans="7:9" x14ac:dyDescent="0.25">
      <c r="G26102"/>
      <c r="I26102" s="112"/>
    </row>
    <row r="26103" spans="7:9" x14ac:dyDescent="0.25">
      <c r="G26103"/>
      <c r="I26103" s="112"/>
    </row>
    <row r="26104" spans="7:9" x14ac:dyDescent="0.25">
      <c r="G26104"/>
      <c r="I26104" s="112"/>
    </row>
    <row r="26105" spans="7:9" x14ac:dyDescent="0.25">
      <c r="G26105"/>
      <c r="I26105" s="112"/>
    </row>
    <row r="26106" spans="7:9" x14ac:dyDescent="0.25">
      <c r="G26106"/>
      <c r="I26106" s="112"/>
    </row>
    <row r="26107" spans="7:9" x14ac:dyDescent="0.25">
      <c r="G26107"/>
      <c r="I26107" s="112"/>
    </row>
    <row r="26108" spans="7:9" x14ac:dyDescent="0.25">
      <c r="G26108"/>
      <c r="I26108" s="112"/>
    </row>
    <row r="26109" spans="7:9" x14ac:dyDescent="0.25">
      <c r="G26109"/>
      <c r="I26109" s="112"/>
    </row>
    <row r="26110" spans="7:9" x14ac:dyDescent="0.25">
      <c r="G26110"/>
      <c r="I26110" s="112"/>
    </row>
    <row r="26111" spans="7:9" x14ac:dyDescent="0.25">
      <c r="G26111"/>
      <c r="I26111" s="112"/>
    </row>
    <row r="26112" spans="7:9" x14ac:dyDescent="0.25">
      <c r="G26112"/>
      <c r="I26112" s="112"/>
    </row>
    <row r="26113" spans="7:9" x14ac:dyDescent="0.25">
      <c r="G26113"/>
      <c r="I26113" s="112"/>
    </row>
    <row r="26114" spans="7:9" x14ac:dyDescent="0.25">
      <c r="G26114"/>
      <c r="I26114" s="112"/>
    </row>
    <row r="26115" spans="7:9" x14ac:dyDescent="0.25">
      <c r="G26115"/>
      <c r="I26115" s="112"/>
    </row>
    <row r="26116" spans="7:9" x14ac:dyDescent="0.25">
      <c r="G26116"/>
      <c r="I26116" s="112"/>
    </row>
    <row r="26117" spans="7:9" x14ac:dyDescent="0.25">
      <c r="G26117"/>
      <c r="I26117" s="112"/>
    </row>
    <row r="26118" spans="7:9" x14ac:dyDescent="0.25">
      <c r="G26118"/>
      <c r="I26118" s="112"/>
    </row>
    <row r="26119" spans="7:9" x14ac:dyDescent="0.25">
      <c r="G26119"/>
      <c r="I26119" s="112"/>
    </row>
    <row r="26120" spans="7:9" x14ac:dyDescent="0.25">
      <c r="G26120"/>
      <c r="I26120" s="112"/>
    </row>
    <row r="26121" spans="7:9" x14ac:dyDescent="0.25">
      <c r="G26121"/>
      <c r="I26121" s="112"/>
    </row>
    <row r="26122" spans="7:9" x14ac:dyDescent="0.25">
      <c r="G26122"/>
      <c r="I26122" s="112"/>
    </row>
    <row r="26123" spans="7:9" x14ac:dyDescent="0.25">
      <c r="G26123"/>
      <c r="I26123" s="112"/>
    </row>
    <row r="26124" spans="7:9" x14ac:dyDescent="0.25">
      <c r="G26124"/>
      <c r="I26124" s="112"/>
    </row>
    <row r="26125" spans="7:9" x14ac:dyDescent="0.25">
      <c r="G26125"/>
      <c r="I26125" s="112"/>
    </row>
    <row r="26126" spans="7:9" x14ac:dyDescent="0.25">
      <c r="G26126"/>
      <c r="I26126" s="112"/>
    </row>
    <row r="26127" spans="7:9" x14ac:dyDescent="0.25">
      <c r="G26127"/>
      <c r="I26127" s="112"/>
    </row>
    <row r="26128" spans="7:9" x14ac:dyDescent="0.25">
      <c r="G26128"/>
      <c r="I26128" s="112"/>
    </row>
    <row r="26129" spans="7:9" x14ac:dyDescent="0.25">
      <c r="G26129"/>
      <c r="I26129" s="112"/>
    </row>
    <row r="26130" spans="7:9" x14ac:dyDescent="0.25">
      <c r="G26130"/>
      <c r="I26130" s="112"/>
    </row>
    <row r="26131" spans="7:9" x14ac:dyDescent="0.25">
      <c r="G26131"/>
      <c r="I26131" s="112"/>
    </row>
    <row r="26132" spans="7:9" x14ac:dyDescent="0.25">
      <c r="G26132"/>
      <c r="I26132" s="112"/>
    </row>
    <row r="26133" spans="7:9" x14ac:dyDescent="0.25">
      <c r="G26133"/>
      <c r="I26133" s="112"/>
    </row>
    <row r="26134" spans="7:9" x14ac:dyDescent="0.25">
      <c r="G26134"/>
      <c r="I26134" s="112"/>
    </row>
    <row r="26135" spans="7:9" x14ac:dyDescent="0.25">
      <c r="G26135"/>
      <c r="I26135" s="112"/>
    </row>
    <row r="26136" spans="7:9" x14ac:dyDescent="0.25">
      <c r="G26136"/>
      <c r="I26136" s="112"/>
    </row>
    <row r="26137" spans="7:9" x14ac:dyDescent="0.25">
      <c r="G26137"/>
      <c r="I26137" s="112"/>
    </row>
    <row r="26138" spans="7:9" x14ac:dyDescent="0.25">
      <c r="G26138"/>
      <c r="I26138" s="112"/>
    </row>
    <row r="26139" spans="7:9" x14ac:dyDescent="0.25">
      <c r="G26139"/>
      <c r="I26139" s="112"/>
    </row>
    <row r="26140" spans="7:9" x14ac:dyDescent="0.25">
      <c r="G26140"/>
      <c r="I26140" s="112"/>
    </row>
    <row r="26141" spans="7:9" x14ac:dyDescent="0.25">
      <c r="G26141"/>
      <c r="I26141" s="112"/>
    </row>
    <row r="26142" spans="7:9" x14ac:dyDescent="0.25">
      <c r="G26142"/>
      <c r="I26142" s="112"/>
    </row>
    <row r="26143" spans="7:9" x14ac:dyDescent="0.25">
      <c r="G26143"/>
      <c r="I26143" s="112"/>
    </row>
    <row r="26144" spans="7:9" x14ac:dyDescent="0.25">
      <c r="G26144"/>
      <c r="I26144" s="112"/>
    </row>
    <row r="26145" spans="7:9" x14ac:dyDescent="0.25">
      <c r="G26145"/>
      <c r="I26145" s="112"/>
    </row>
    <row r="26146" spans="7:9" x14ac:dyDescent="0.25">
      <c r="G26146"/>
      <c r="I26146" s="112"/>
    </row>
    <row r="26147" spans="7:9" x14ac:dyDescent="0.25">
      <c r="G26147"/>
      <c r="I26147" s="112"/>
    </row>
    <row r="26148" spans="7:9" x14ac:dyDescent="0.25">
      <c r="G26148"/>
      <c r="I26148" s="112"/>
    </row>
    <row r="26149" spans="7:9" x14ac:dyDescent="0.25">
      <c r="G26149"/>
      <c r="I26149" s="112"/>
    </row>
    <row r="26150" spans="7:9" x14ac:dyDescent="0.25">
      <c r="G26150"/>
      <c r="I26150" s="112"/>
    </row>
    <row r="26151" spans="7:9" x14ac:dyDescent="0.25">
      <c r="G26151"/>
      <c r="I26151" s="112"/>
    </row>
    <row r="26152" spans="7:9" x14ac:dyDescent="0.25">
      <c r="G26152"/>
      <c r="I26152" s="112"/>
    </row>
    <row r="26153" spans="7:9" x14ac:dyDescent="0.25">
      <c r="G26153"/>
      <c r="I26153" s="112"/>
    </row>
    <row r="26154" spans="7:9" x14ac:dyDescent="0.25">
      <c r="G26154"/>
      <c r="I26154" s="112"/>
    </row>
    <row r="26155" spans="7:9" x14ac:dyDescent="0.25">
      <c r="G26155"/>
      <c r="I26155" s="112"/>
    </row>
    <row r="26156" spans="7:9" x14ac:dyDescent="0.25">
      <c r="G26156"/>
      <c r="I26156" s="112"/>
    </row>
    <row r="26157" spans="7:9" x14ac:dyDescent="0.25">
      <c r="G26157"/>
      <c r="I26157" s="112"/>
    </row>
    <row r="26158" spans="7:9" x14ac:dyDescent="0.25">
      <c r="G26158"/>
      <c r="I26158" s="112"/>
    </row>
    <row r="26159" spans="7:9" x14ac:dyDescent="0.25">
      <c r="G26159"/>
      <c r="I26159" s="112"/>
    </row>
    <row r="26160" spans="7:9" x14ac:dyDescent="0.25">
      <c r="G26160"/>
      <c r="I26160" s="112"/>
    </row>
    <row r="26161" spans="7:9" x14ac:dyDescent="0.25">
      <c r="G26161"/>
      <c r="I26161" s="112"/>
    </row>
    <row r="26162" spans="7:9" x14ac:dyDescent="0.25">
      <c r="G26162"/>
      <c r="I26162" s="112"/>
    </row>
    <row r="26163" spans="7:9" x14ac:dyDescent="0.25">
      <c r="G26163"/>
      <c r="I26163" s="112"/>
    </row>
    <row r="26164" spans="7:9" x14ac:dyDescent="0.25">
      <c r="G26164"/>
      <c r="I26164" s="112"/>
    </row>
    <row r="26165" spans="7:9" x14ac:dyDescent="0.25">
      <c r="G26165"/>
      <c r="I26165" s="112"/>
    </row>
    <row r="26166" spans="7:9" x14ac:dyDescent="0.25">
      <c r="G26166"/>
      <c r="I26166" s="112"/>
    </row>
    <row r="26167" spans="7:9" x14ac:dyDescent="0.25">
      <c r="G26167"/>
      <c r="I26167" s="112"/>
    </row>
    <row r="26168" spans="7:9" x14ac:dyDescent="0.25">
      <c r="G26168"/>
      <c r="I26168" s="112"/>
    </row>
    <row r="26169" spans="7:9" x14ac:dyDescent="0.25">
      <c r="G26169"/>
      <c r="I26169" s="112"/>
    </row>
    <row r="26170" spans="7:9" x14ac:dyDescent="0.25">
      <c r="G26170"/>
      <c r="I26170" s="112"/>
    </row>
    <row r="26171" spans="7:9" x14ac:dyDescent="0.25">
      <c r="G26171"/>
      <c r="I26171" s="112"/>
    </row>
    <row r="26172" spans="7:9" x14ac:dyDescent="0.25">
      <c r="G26172"/>
      <c r="I26172" s="112"/>
    </row>
    <row r="26173" spans="7:9" x14ac:dyDescent="0.25">
      <c r="G26173"/>
      <c r="I26173" s="112"/>
    </row>
    <row r="26174" spans="7:9" x14ac:dyDescent="0.25">
      <c r="G26174"/>
      <c r="I26174" s="112"/>
    </row>
    <row r="26175" spans="7:9" x14ac:dyDescent="0.25">
      <c r="G26175"/>
      <c r="I26175" s="112"/>
    </row>
    <row r="26176" spans="7:9" x14ac:dyDescent="0.25">
      <c r="G26176"/>
      <c r="I26176" s="112"/>
    </row>
    <row r="26177" spans="7:9" x14ac:dyDescent="0.25">
      <c r="G26177"/>
      <c r="I26177" s="112"/>
    </row>
    <row r="26178" spans="7:9" x14ac:dyDescent="0.25">
      <c r="G26178"/>
      <c r="I26178" s="112"/>
    </row>
    <row r="26179" spans="7:9" x14ac:dyDescent="0.25">
      <c r="G26179"/>
      <c r="I26179" s="112"/>
    </row>
    <row r="26180" spans="7:9" x14ac:dyDescent="0.25">
      <c r="G26180"/>
      <c r="I26180" s="112"/>
    </row>
    <row r="26181" spans="7:9" x14ac:dyDescent="0.25">
      <c r="G26181"/>
      <c r="I26181" s="112"/>
    </row>
    <row r="26182" spans="7:9" x14ac:dyDescent="0.25">
      <c r="G26182"/>
      <c r="I26182" s="112"/>
    </row>
    <row r="26183" spans="7:9" x14ac:dyDescent="0.25">
      <c r="G26183"/>
      <c r="I26183" s="112"/>
    </row>
    <row r="26184" spans="7:9" x14ac:dyDescent="0.25">
      <c r="G26184"/>
      <c r="I26184" s="112"/>
    </row>
    <row r="26185" spans="7:9" x14ac:dyDescent="0.25">
      <c r="G26185"/>
      <c r="I26185" s="112"/>
    </row>
    <row r="26186" spans="7:9" x14ac:dyDescent="0.25">
      <c r="G26186"/>
      <c r="I26186" s="112"/>
    </row>
    <row r="26187" spans="7:9" x14ac:dyDescent="0.25">
      <c r="G26187"/>
      <c r="I26187" s="112"/>
    </row>
    <row r="26188" spans="7:9" x14ac:dyDescent="0.25">
      <c r="G26188"/>
      <c r="I26188" s="112"/>
    </row>
    <row r="26189" spans="7:9" x14ac:dyDescent="0.25">
      <c r="G26189"/>
      <c r="I26189" s="112"/>
    </row>
    <row r="26190" spans="7:9" x14ac:dyDescent="0.25">
      <c r="G26190"/>
      <c r="I26190" s="112"/>
    </row>
    <row r="26191" spans="7:9" x14ac:dyDescent="0.25">
      <c r="G26191"/>
      <c r="I26191" s="112"/>
    </row>
    <row r="26192" spans="7:9" x14ac:dyDescent="0.25">
      <c r="G26192"/>
      <c r="I26192" s="112"/>
    </row>
    <row r="26193" spans="7:9" x14ac:dyDescent="0.25">
      <c r="G26193"/>
      <c r="I26193" s="112"/>
    </row>
    <row r="26194" spans="7:9" x14ac:dyDescent="0.25">
      <c r="G26194"/>
      <c r="I26194" s="112"/>
    </row>
    <row r="26195" spans="7:9" x14ac:dyDescent="0.25">
      <c r="G26195"/>
      <c r="I26195" s="112"/>
    </row>
    <row r="26196" spans="7:9" x14ac:dyDescent="0.25">
      <c r="G26196"/>
      <c r="I26196" s="112"/>
    </row>
    <row r="26197" spans="7:9" x14ac:dyDescent="0.25">
      <c r="G26197"/>
      <c r="I26197" s="112"/>
    </row>
    <row r="26198" spans="7:9" x14ac:dyDescent="0.25">
      <c r="G26198"/>
      <c r="I26198" s="112"/>
    </row>
    <row r="26199" spans="7:9" x14ac:dyDescent="0.25">
      <c r="G26199"/>
      <c r="I26199" s="112"/>
    </row>
    <row r="26200" spans="7:9" x14ac:dyDescent="0.25">
      <c r="G26200"/>
      <c r="I26200" s="112"/>
    </row>
    <row r="26201" spans="7:9" x14ac:dyDescent="0.25">
      <c r="G26201"/>
      <c r="I26201" s="112"/>
    </row>
    <row r="26202" spans="7:9" x14ac:dyDescent="0.25">
      <c r="G26202"/>
      <c r="I26202" s="112"/>
    </row>
    <row r="26203" spans="7:9" x14ac:dyDescent="0.25">
      <c r="G26203"/>
      <c r="I26203" s="112"/>
    </row>
    <row r="26204" spans="7:9" x14ac:dyDescent="0.25">
      <c r="G26204"/>
      <c r="I26204" s="112"/>
    </row>
    <row r="26205" spans="7:9" x14ac:dyDescent="0.25">
      <c r="G26205"/>
      <c r="I26205" s="112"/>
    </row>
    <row r="26206" spans="7:9" x14ac:dyDescent="0.25">
      <c r="G26206"/>
      <c r="I26206" s="112"/>
    </row>
    <row r="26207" spans="7:9" x14ac:dyDescent="0.25">
      <c r="G26207"/>
      <c r="I26207" s="112"/>
    </row>
    <row r="26208" spans="7:9" x14ac:dyDescent="0.25">
      <c r="G26208"/>
      <c r="I26208" s="112"/>
    </row>
    <row r="26209" spans="7:9" x14ac:dyDescent="0.25">
      <c r="G26209"/>
      <c r="I26209" s="112"/>
    </row>
    <row r="26210" spans="7:9" x14ac:dyDescent="0.25">
      <c r="G26210"/>
      <c r="I26210" s="112"/>
    </row>
    <row r="26211" spans="7:9" x14ac:dyDescent="0.25">
      <c r="G26211"/>
      <c r="I26211" s="112"/>
    </row>
    <row r="26212" spans="7:9" x14ac:dyDescent="0.25">
      <c r="G26212"/>
      <c r="I26212" s="112"/>
    </row>
    <row r="26213" spans="7:9" x14ac:dyDescent="0.25">
      <c r="G26213"/>
      <c r="I26213" s="112"/>
    </row>
    <row r="26214" spans="7:9" x14ac:dyDescent="0.25">
      <c r="G26214"/>
      <c r="I26214" s="112"/>
    </row>
    <row r="26215" spans="7:9" x14ac:dyDescent="0.25">
      <c r="G26215"/>
      <c r="I26215" s="112"/>
    </row>
    <row r="26216" spans="7:9" x14ac:dyDescent="0.25">
      <c r="G26216"/>
      <c r="I26216" s="112"/>
    </row>
    <row r="26217" spans="7:9" x14ac:dyDescent="0.25">
      <c r="G26217"/>
      <c r="I26217" s="112"/>
    </row>
    <row r="26218" spans="7:9" x14ac:dyDescent="0.25">
      <c r="G26218"/>
      <c r="I26218" s="112"/>
    </row>
    <row r="26219" spans="7:9" x14ac:dyDescent="0.25">
      <c r="G26219"/>
      <c r="I26219" s="112"/>
    </row>
    <row r="26220" spans="7:9" x14ac:dyDescent="0.25">
      <c r="G26220"/>
      <c r="I26220" s="112"/>
    </row>
    <row r="26221" spans="7:9" x14ac:dyDescent="0.25">
      <c r="G26221"/>
      <c r="I26221" s="112"/>
    </row>
    <row r="26222" spans="7:9" x14ac:dyDescent="0.25">
      <c r="G26222"/>
      <c r="I26222" s="112"/>
    </row>
    <row r="26223" spans="7:9" x14ac:dyDescent="0.25">
      <c r="G26223"/>
      <c r="I26223" s="112"/>
    </row>
    <row r="26224" spans="7:9" x14ac:dyDescent="0.25">
      <c r="G26224"/>
      <c r="I26224" s="112"/>
    </row>
    <row r="26225" spans="7:9" x14ac:dyDescent="0.25">
      <c r="G26225"/>
      <c r="I26225" s="112"/>
    </row>
    <row r="26226" spans="7:9" x14ac:dyDescent="0.25">
      <c r="G26226"/>
      <c r="I26226" s="112"/>
    </row>
    <row r="26227" spans="7:9" x14ac:dyDescent="0.25">
      <c r="G26227"/>
      <c r="I26227" s="112"/>
    </row>
    <row r="26228" spans="7:9" x14ac:dyDescent="0.25">
      <c r="G26228"/>
      <c r="I26228" s="112"/>
    </row>
    <row r="26229" spans="7:9" x14ac:dyDescent="0.25">
      <c r="G26229"/>
      <c r="I26229" s="112"/>
    </row>
    <row r="26230" spans="7:9" x14ac:dyDescent="0.25">
      <c r="G26230"/>
      <c r="I26230" s="112"/>
    </row>
    <row r="26231" spans="7:9" x14ac:dyDescent="0.25">
      <c r="G26231"/>
      <c r="I26231" s="112"/>
    </row>
    <row r="26232" spans="7:9" x14ac:dyDescent="0.25">
      <c r="G26232"/>
      <c r="I26232" s="112"/>
    </row>
    <row r="26233" spans="7:9" x14ac:dyDescent="0.25">
      <c r="G26233"/>
      <c r="I26233" s="112"/>
    </row>
    <row r="26234" spans="7:9" x14ac:dyDescent="0.25">
      <c r="G26234"/>
      <c r="I26234" s="112"/>
    </row>
    <row r="26235" spans="7:9" x14ac:dyDescent="0.25">
      <c r="G26235"/>
      <c r="I26235" s="112"/>
    </row>
    <row r="26236" spans="7:9" x14ac:dyDescent="0.25">
      <c r="G26236"/>
      <c r="I26236" s="112"/>
    </row>
    <row r="26237" spans="7:9" x14ac:dyDescent="0.25">
      <c r="G26237"/>
      <c r="I26237" s="112"/>
    </row>
    <row r="26238" spans="7:9" x14ac:dyDescent="0.25">
      <c r="G26238"/>
      <c r="I26238" s="112"/>
    </row>
    <row r="26239" spans="7:9" x14ac:dyDescent="0.25">
      <c r="G26239"/>
      <c r="I26239" s="112"/>
    </row>
    <row r="26240" spans="7:9" x14ac:dyDescent="0.25">
      <c r="G26240"/>
      <c r="I26240" s="112"/>
    </row>
    <row r="26241" spans="7:9" x14ac:dyDescent="0.25">
      <c r="G26241"/>
      <c r="I26241" s="112"/>
    </row>
    <row r="26242" spans="7:9" x14ac:dyDescent="0.25">
      <c r="G26242"/>
      <c r="I26242" s="112"/>
    </row>
    <row r="26243" spans="7:9" x14ac:dyDescent="0.25">
      <c r="G26243"/>
      <c r="I26243" s="112"/>
    </row>
    <row r="26244" spans="7:9" x14ac:dyDescent="0.25">
      <c r="G26244"/>
      <c r="I26244" s="112"/>
    </row>
    <row r="26245" spans="7:9" x14ac:dyDescent="0.25">
      <c r="G26245"/>
      <c r="I26245" s="112"/>
    </row>
    <row r="26246" spans="7:9" x14ac:dyDescent="0.25">
      <c r="G26246"/>
      <c r="I26246" s="112"/>
    </row>
    <row r="26247" spans="7:9" x14ac:dyDescent="0.25">
      <c r="G26247"/>
      <c r="I26247" s="112"/>
    </row>
    <row r="26248" spans="7:9" x14ac:dyDescent="0.25">
      <c r="G26248"/>
      <c r="I26248" s="112"/>
    </row>
    <row r="26249" spans="7:9" x14ac:dyDescent="0.25">
      <c r="G26249"/>
      <c r="I26249" s="112"/>
    </row>
    <row r="26250" spans="7:9" x14ac:dyDescent="0.25">
      <c r="G26250"/>
      <c r="I26250" s="112"/>
    </row>
    <row r="26251" spans="7:9" x14ac:dyDescent="0.25">
      <c r="G26251"/>
      <c r="I26251" s="112"/>
    </row>
    <row r="26252" spans="7:9" x14ac:dyDescent="0.25">
      <c r="G26252"/>
      <c r="I26252" s="112"/>
    </row>
    <row r="26253" spans="7:9" x14ac:dyDescent="0.25">
      <c r="G26253"/>
      <c r="I26253" s="112"/>
    </row>
    <row r="26254" spans="7:9" x14ac:dyDescent="0.25">
      <c r="G26254"/>
      <c r="I26254" s="112"/>
    </row>
    <row r="26255" spans="7:9" x14ac:dyDescent="0.25">
      <c r="G26255"/>
      <c r="I26255" s="112"/>
    </row>
    <row r="26256" spans="7:9" x14ac:dyDescent="0.25">
      <c r="G26256"/>
      <c r="I26256" s="112"/>
    </row>
    <row r="26257" spans="7:9" x14ac:dyDescent="0.25">
      <c r="G26257"/>
      <c r="I26257" s="112"/>
    </row>
    <row r="26258" spans="7:9" x14ac:dyDescent="0.25">
      <c r="G26258"/>
      <c r="I26258" s="112"/>
    </row>
    <row r="26259" spans="7:9" x14ac:dyDescent="0.25">
      <c r="G26259"/>
      <c r="I26259" s="112"/>
    </row>
    <row r="26260" spans="7:9" x14ac:dyDescent="0.25">
      <c r="G26260"/>
      <c r="I26260" s="112"/>
    </row>
    <row r="26261" spans="7:9" x14ac:dyDescent="0.25">
      <c r="G26261"/>
      <c r="I26261" s="112"/>
    </row>
    <row r="26262" spans="7:9" x14ac:dyDescent="0.25">
      <c r="G26262"/>
      <c r="I26262" s="112"/>
    </row>
    <row r="26263" spans="7:9" x14ac:dyDescent="0.25">
      <c r="G26263"/>
      <c r="I26263" s="112"/>
    </row>
    <row r="26264" spans="7:9" x14ac:dyDescent="0.25">
      <c r="G26264"/>
      <c r="I26264" s="112"/>
    </row>
    <row r="26265" spans="7:9" x14ac:dyDescent="0.25">
      <c r="G26265"/>
      <c r="I26265" s="112"/>
    </row>
    <row r="26266" spans="7:9" x14ac:dyDescent="0.25">
      <c r="G26266"/>
      <c r="I26266" s="112"/>
    </row>
    <row r="26267" spans="7:9" x14ac:dyDescent="0.25">
      <c r="G26267"/>
      <c r="I26267" s="112"/>
    </row>
    <row r="26268" spans="7:9" x14ac:dyDescent="0.25">
      <c r="G26268"/>
      <c r="I26268" s="112"/>
    </row>
    <row r="26269" spans="7:9" x14ac:dyDescent="0.25">
      <c r="G26269"/>
      <c r="I26269" s="112"/>
    </row>
    <row r="26270" spans="7:9" x14ac:dyDescent="0.25">
      <c r="G26270"/>
      <c r="I26270" s="112"/>
    </row>
    <row r="26271" spans="7:9" x14ac:dyDescent="0.25">
      <c r="G26271"/>
      <c r="I26271" s="112"/>
    </row>
    <row r="26272" spans="7:9" x14ac:dyDescent="0.25">
      <c r="G26272"/>
      <c r="I26272" s="112"/>
    </row>
    <row r="26273" spans="7:9" x14ac:dyDescent="0.25">
      <c r="G26273"/>
      <c r="I26273" s="112"/>
    </row>
    <row r="26274" spans="7:9" x14ac:dyDescent="0.25">
      <c r="G26274"/>
      <c r="I26274" s="112"/>
    </row>
    <row r="26275" spans="7:9" x14ac:dyDescent="0.25">
      <c r="G26275"/>
      <c r="I26275" s="112"/>
    </row>
    <row r="26276" spans="7:9" x14ac:dyDescent="0.25">
      <c r="G26276"/>
      <c r="I26276" s="112"/>
    </row>
    <row r="26277" spans="7:9" x14ac:dyDescent="0.25">
      <c r="G26277"/>
      <c r="I26277" s="112"/>
    </row>
    <row r="26278" spans="7:9" x14ac:dyDescent="0.25">
      <c r="G26278"/>
      <c r="I26278" s="112"/>
    </row>
    <row r="26279" spans="7:9" x14ac:dyDescent="0.25">
      <c r="G26279"/>
      <c r="I26279" s="112"/>
    </row>
    <row r="26280" spans="7:9" x14ac:dyDescent="0.25">
      <c r="G26280"/>
      <c r="I26280" s="112"/>
    </row>
    <row r="26281" spans="7:9" x14ac:dyDescent="0.25">
      <c r="G26281"/>
      <c r="I26281" s="112"/>
    </row>
    <row r="26282" spans="7:9" x14ac:dyDescent="0.25">
      <c r="G26282"/>
      <c r="I26282" s="112"/>
    </row>
    <row r="26283" spans="7:9" x14ac:dyDescent="0.25">
      <c r="G26283"/>
      <c r="I26283" s="112"/>
    </row>
    <row r="26284" spans="7:9" x14ac:dyDescent="0.25">
      <c r="G26284"/>
      <c r="I26284" s="112"/>
    </row>
    <row r="26285" spans="7:9" x14ac:dyDescent="0.25">
      <c r="G26285"/>
      <c r="I26285" s="112"/>
    </row>
    <row r="26286" spans="7:9" x14ac:dyDescent="0.25">
      <c r="G26286"/>
      <c r="I26286" s="112"/>
    </row>
    <row r="26287" spans="7:9" x14ac:dyDescent="0.25">
      <c r="G26287"/>
      <c r="I26287" s="112"/>
    </row>
    <row r="26288" spans="7:9" x14ac:dyDescent="0.25">
      <c r="G26288"/>
      <c r="I26288" s="112"/>
    </row>
    <row r="26289" spans="7:9" x14ac:dyDescent="0.25">
      <c r="G26289"/>
      <c r="I26289" s="112"/>
    </row>
    <row r="26290" spans="7:9" x14ac:dyDescent="0.25">
      <c r="G26290"/>
      <c r="I26290" s="112"/>
    </row>
    <row r="26291" spans="7:9" x14ac:dyDescent="0.25">
      <c r="G26291"/>
      <c r="I26291" s="112"/>
    </row>
    <row r="26292" spans="7:9" x14ac:dyDescent="0.25">
      <c r="G26292"/>
      <c r="I26292" s="112"/>
    </row>
    <row r="26293" spans="7:9" x14ac:dyDescent="0.25">
      <c r="G26293"/>
      <c r="I26293" s="112"/>
    </row>
    <row r="26294" spans="7:9" x14ac:dyDescent="0.25">
      <c r="G26294"/>
      <c r="I26294" s="112"/>
    </row>
    <row r="26295" spans="7:9" x14ac:dyDescent="0.25">
      <c r="G26295"/>
      <c r="I26295" s="112"/>
    </row>
    <row r="26296" spans="7:9" x14ac:dyDescent="0.25">
      <c r="G26296"/>
      <c r="I26296" s="112"/>
    </row>
    <row r="26297" spans="7:9" x14ac:dyDescent="0.25">
      <c r="G26297"/>
      <c r="I26297" s="112"/>
    </row>
    <row r="26298" spans="7:9" x14ac:dyDescent="0.25">
      <c r="G26298"/>
      <c r="I26298" s="112"/>
    </row>
    <row r="26299" spans="7:9" x14ac:dyDescent="0.25">
      <c r="G26299"/>
      <c r="I26299" s="112"/>
    </row>
    <row r="26300" spans="7:9" x14ac:dyDescent="0.25">
      <c r="G26300"/>
      <c r="I26300" s="112"/>
    </row>
    <row r="26301" spans="7:9" x14ac:dyDescent="0.25">
      <c r="G26301"/>
      <c r="I26301" s="112"/>
    </row>
    <row r="26302" spans="7:9" x14ac:dyDescent="0.25">
      <c r="G26302"/>
      <c r="I26302" s="112"/>
    </row>
    <row r="26303" spans="7:9" x14ac:dyDescent="0.25">
      <c r="G26303"/>
      <c r="I26303" s="112"/>
    </row>
    <row r="26304" spans="7:9" x14ac:dyDescent="0.25">
      <c r="G26304"/>
      <c r="I26304" s="112"/>
    </row>
    <row r="26305" spans="7:9" x14ac:dyDescent="0.25">
      <c r="G26305"/>
      <c r="I26305" s="112"/>
    </row>
    <row r="26306" spans="7:9" x14ac:dyDescent="0.25">
      <c r="G26306"/>
      <c r="I26306" s="112"/>
    </row>
    <row r="26307" spans="7:9" x14ac:dyDescent="0.25">
      <c r="G26307"/>
      <c r="I26307" s="112"/>
    </row>
    <row r="26308" spans="7:9" x14ac:dyDescent="0.25">
      <c r="G26308"/>
      <c r="I26308" s="112"/>
    </row>
    <row r="26309" spans="7:9" x14ac:dyDescent="0.25">
      <c r="G26309"/>
      <c r="I26309" s="112"/>
    </row>
    <row r="26310" spans="7:9" x14ac:dyDescent="0.25">
      <c r="G26310"/>
      <c r="I26310" s="112"/>
    </row>
    <row r="26311" spans="7:9" x14ac:dyDescent="0.25">
      <c r="G26311"/>
      <c r="I26311" s="112"/>
    </row>
    <row r="26312" spans="7:9" x14ac:dyDescent="0.25">
      <c r="G26312"/>
      <c r="I26312" s="112"/>
    </row>
    <row r="26313" spans="7:9" x14ac:dyDescent="0.25">
      <c r="G26313"/>
      <c r="I26313" s="112"/>
    </row>
    <row r="26314" spans="7:9" x14ac:dyDescent="0.25">
      <c r="G26314"/>
      <c r="I26314" s="112"/>
    </row>
    <row r="26315" spans="7:9" x14ac:dyDescent="0.25">
      <c r="G26315"/>
      <c r="I26315" s="112"/>
    </row>
    <row r="26316" spans="7:9" x14ac:dyDescent="0.25">
      <c r="G26316"/>
      <c r="I26316" s="112"/>
    </row>
    <row r="26317" spans="7:9" x14ac:dyDescent="0.25">
      <c r="G26317"/>
      <c r="I26317" s="112"/>
    </row>
    <row r="26318" spans="7:9" x14ac:dyDescent="0.25">
      <c r="G26318"/>
      <c r="I26318" s="112"/>
    </row>
    <row r="26319" spans="7:9" x14ac:dyDescent="0.25">
      <c r="G26319"/>
      <c r="I26319" s="112"/>
    </row>
    <row r="26320" spans="7:9" x14ac:dyDescent="0.25">
      <c r="G26320"/>
      <c r="I26320" s="112"/>
    </row>
    <row r="26321" spans="7:9" x14ac:dyDescent="0.25">
      <c r="G26321"/>
      <c r="I26321" s="112"/>
    </row>
    <row r="26322" spans="7:9" x14ac:dyDescent="0.25">
      <c r="G26322"/>
      <c r="I26322" s="112"/>
    </row>
    <row r="26323" spans="7:9" x14ac:dyDescent="0.25">
      <c r="G26323"/>
      <c r="I26323" s="112"/>
    </row>
    <row r="26324" spans="7:9" x14ac:dyDescent="0.25">
      <c r="G26324"/>
      <c r="I26324" s="112"/>
    </row>
    <row r="26325" spans="7:9" x14ac:dyDescent="0.25">
      <c r="G26325"/>
      <c r="I26325" s="112"/>
    </row>
    <row r="26326" spans="7:9" x14ac:dyDescent="0.25">
      <c r="G26326"/>
      <c r="I26326" s="112"/>
    </row>
    <row r="26327" spans="7:9" x14ac:dyDescent="0.25">
      <c r="G26327"/>
      <c r="I26327" s="112"/>
    </row>
    <row r="26328" spans="7:9" x14ac:dyDescent="0.25">
      <c r="G26328"/>
      <c r="I26328" s="112"/>
    </row>
    <row r="26329" spans="7:9" x14ac:dyDescent="0.25">
      <c r="G26329"/>
      <c r="I26329" s="112"/>
    </row>
    <row r="26330" spans="7:9" x14ac:dyDescent="0.25">
      <c r="G26330"/>
      <c r="I26330" s="112"/>
    </row>
    <row r="26331" spans="7:9" x14ac:dyDescent="0.25">
      <c r="G26331"/>
      <c r="I26331" s="112"/>
    </row>
    <row r="26332" spans="7:9" x14ac:dyDescent="0.25">
      <c r="G26332"/>
      <c r="I26332" s="112"/>
    </row>
    <row r="26333" spans="7:9" x14ac:dyDescent="0.25">
      <c r="G26333"/>
      <c r="I26333" s="112"/>
    </row>
    <row r="26334" spans="7:9" x14ac:dyDescent="0.25">
      <c r="G26334"/>
      <c r="I26334" s="112"/>
    </row>
    <row r="26335" spans="7:9" x14ac:dyDescent="0.25">
      <c r="G26335"/>
      <c r="I26335" s="112"/>
    </row>
    <row r="26336" spans="7:9" x14ac:dyDescent="0.25">
      <c r="G26336"/>
      <c r="I26336" s="112"/>
    </row>
    <row r="26337" spans="7:9" x14ac:dyDescent="0.25">
      <c r="G26337"/>
      <c r="I26337" s="112"/>
    </row>
    <row r="26338" spans="7:9" x14ac:dyDescent="0.25">
      <c r="G26338"/>
      <c r="I26338" s="112"/>
    </row>
    <row r="26339" spans="7:9" x14ac:dyDescent="0.25">
      <c r="G26339"/>
      <c r="I26339" s="112"/>
    </row>
    <row r="26340" spans="7:9" x14ac:dyDescent="0.25">
      <c r="G26340"/>
      <c r="I26340" s="112"/>
    </row>
    <row r="26341" spans="7:9" x14ac:dyDescent="0.25">
      <c r="G26341"/>
      <c r="I26341" s="112"/>
    </row>
    <row r="26342" spans="7:9" x14ac:dyDescent="0.25">
      <c r="G26342"/>
      <c r="I26342" s="112"/>
    </row>
    <row r="26343" spans="7:9" x14ac:dyDescent="0.25">
      <c r="G26343"/>
      <c r="I26343" s="112"/>
    </row>
    <row r="26344" spans="7:9" x14ac:dyDescent="0.25">
      <c r="G26344"/>
      <c r="I26344" s="112"/>
    </row>
    <row r="26345" spans="7:9" x14ac:dyDescent="0.25">
      <c r="G26345"/>
      <c r="I26345" s="112"/>
    </row>
    <row r="26346" spans="7:9" x14ac:dyDescent="0.25">
      <c r="G26346"/>
      <c r="I26346" s="112"/>
    </row>
    <row r="26347" spans="7:9" x14ac:dyDescent="0.25">
      <c r="G26347"/>
      <c r="I26347" s="112"/>
    </row>
    <row r="26348" spans="7:9" x14ac:dyDescent="0.25">
      <c r="G26348"/>
      <c r="I26348" s="112"/>
    </row>
    <row r="26349" spans="7:9" x14ac:dyDescent="0.25">
      <c r="G26349"/>
      <c r="I26349" s="112"/>
    </row>
    <row r="26350" spans="7:9" x14ac:dyDescent="0.25">
      <c r="G26350"/>
      <c r="I26350" s="112"/>
    </row>
    <row r="26351" spans="7:9" x14ac:dyDescent="0.25">
      <c r="G26351"/>
      <c r="I26351" s="112"/>
    </row>
    <row r="26352" spans="7:9" x14ac:dyDescent="0.25">
      <c r="G26352"/>
      <c r="I26352" s="112"/>
    </row>
    <row r="26353" spans="7:9" x14ac:dyDescent="0.25">
      <c r="G26353"/>
      <c r="I26353" s="112"/>
    </row>
    <row r="26354" spans="7:9" x14ac:dyDescent="0.25">
      <c r="G26354"/>
      <c r="I26354" s="112"/>
    </row>
    <row r="26355" spans="7:9" x14ac:dyDescent="0.25">
      <c r="G26355"/>
      <c r="I26355" s="112"/>
    </row>
    <row r="26356" spans="7:9" x14ac:dyDescent="0.25">
      <c r="G26356"/>
      <c r="I26356" s="112"/>
    </row>
    <row r="26357" spans="7:9" x14ac:dyDescent="0.25">
      <c r="G26357"/>
      <c r="I26357" s="112"/>
    </row>
    <row r="26358" spans="7:9" x14ac:dyDescent="0.25">
      <c r="G26358"/>
      <c r="I26358" s="112"/>
    </row>
    <row r="26359" spans="7:9" x14ac:dyDescent="0.25">
      <c r="G26359"/>
      <c r="I26359" s="112"/>
    </row>
    <row r="26360" spans="7:9" x14ac:dyDescent="0.25">
      <c r="G26360"/>
      <c r="I26360" s="112"/>
    </row>
    <row r="26361" spans="7:9" x14ac:dyDescent="0.25">
      <c r="G26361"/>
      <c r="I26361" s="112"/>
    </row>
    <row r="26362" spans="7:9" x14ac:dyDescent="0.25">
      <c r="G26362"/>
      <c r="I26362" s="112"/>
    </row>
    <row r="26363" spans="7:9" x14ac:dyDescent="0.25">
      <c r="G26363"/>
      <c r="I26363" s="112"/>
    </row>
    <row r="26364" spans="7:9" x14ac:dyDescent="0.25">
      <c r="G26364"/>
      <c r="I26364" s="112"/>
    </row>
    <row r="26365" spans="7:9" x14ac:dyDescent="0.25">
      <c r="G26365"/>
      <c r="I26365" s="112"/>
    </row>
    <row r="26366" spans="7:9" x14ac:dyDescent="0.25">
      <c r="G26366"/>
      <c r="I26366" s="112"/>
    </row>
    <row r="26367" spans="7:9" x14ac:dyDescent="0.25">
      <c r="G26367"/>
      <c r="I26367" s="112"/>
    </row>
    <row r="26368" spans="7:9" x14ac:dyDescent="0.25">
      <c r="G26368"/>
      <c r="I26368" s="112"/>
    </row>
    <row r="26369" spans="7:9" x14ac:dyDescent="0.25">
      <c r="G26369"/>
      <c r="I26369" s="112"/>
    </row>
    <row r="26370" spans="7:9" x14ac:dyDescent="0.25">
      <c r="G26370"/>
      <c r="I26370" s="112"/>
    </row>
    <row r="26371" spans="7:9" x14ac:dyDescent="0.25">
      <c r="G26371"/>
      <c r="I26371" s="112"/>
    </row>
    <row r="26372" spans="7:9" x14ac:dyDescent="0.25">
      <c r="G26372"/>
      <c r="I26372" s="112"/>
    </row>
    <row r="26373" spans="7:9" x14ac:dyDescent="0.25">
      <c r="G26373"/>
      <c r="I26373" s="112"/>
    </row>
    <row r="26374" spans="7:9" x14ac:dyDescent="0.25">
      <c r="G26374"/>
      <c r="I26374" s="112"/>
    </row>
    <row r="26375" spans="7:9" x14ac:dyDescent="0.25">
      <c r="G26375"/>
      <c r="I26375" s="112"/>
    </row>
    <row r="26376" spans="7:9" x14ac:dyDescent="0.25">
      <c r="G26376"/>
      <c r="I26376" s="112"/>
    </row>
    <row r="26377" spans="7:9" x14ac:dyDescent="0.25">
      <c r="G26377"/>
      <c r="I26377" s="112"/>
    </row>
    <row r="26378" spans="7:9" x14ac:dyDescent="0.25">
      <c r="G26378"/>
      <c r="I26378" s="112"/>
    </row>
    <row r="26379" spans="7:9" x14ac:dyDescent="0.25">
      <c r="G26379"/>
      <c r="I26379" s="112"/>
    </row>
    <row r="26380" spans="7:9" x14ac:dyDescent="0.25">
      <c r="G26380"/>
      <c r="I26380" s="112"/>
    </row>
    <row r="26381" spans="7:9" x14ac:dyDescent="0.25">
      <c r="G26381"/>
      <c r="I26381" s="112"/>
    </row>
    <row r="26382" spans="7:9" x14ac:dyDescent="0.25">
      <c r="G26382"/>
      <c r="I26382" s="112"/>
    </row>
    <row r="26383" spans="7:9" x14ac:dyDescent="0.25">
      <c r="G26383"/>
      <c r="I26383" s="112"/>
    </row>
    <row r="26384" spans="7:9" x14ac:dyDescent="0.25">
      <c r="G26384"/>
      <c r="I26384" s="112"/>
    </row>
    <row r="26385" spans="7:9" x14ac:dyDescent="0.25">
      <c r="G26385"/>
      <c r="I26385" s="112"/>
    </row>
    <row r="26386" spans="7:9" x14ac:dyDescent="0.25">
      <c r="G26386"/>
      <c r="I26386" s="112"/>
    </row>
    <row r="26387" spans="7:9" x14ac:dyDescent="0.25">
      <c r="G26387"/>
      <c r="I26387" s="112"/>
    </row>
    <row r="26388" spans="7:9" x14ac:dyDescent="0.25">
      <c r="G26388"/>
      <c r="I26388" s="112"/>
    </row>
    <row r="26389" spans="7:9" x14ac:dyDescent="0.25">
      <c r="G26389"/>
      <c r="I26389" s="112"/>
    </row>
    <row r="26390" spans="7:9" x14ac:dyDescent="0.25">
      <c r="G26390"/>
      <c r="I26390" s="112"/>
    </row>
    <row r="26391" spans="7:9" x14ac:dyDescent="0.25">
      <c r="G26391"/>
      <c r="I26391" s="112"/>
    </row>
    <row r="26392" spans="7:9" x14ac:dyDescent="0.25">
      <c r="G26392"/>
      <c r="I26392" s="112"/>
    </row>
    <row r="26393" spans="7:9" x14ac:dyDescent="0.25">
      <c r="G26393"/>
      <c r="I26393" s="112"/>
    </row>
    <row r="26394" spans="7:9" x14ac:dyDescent="0.25">
      <c r="G26394"/>
      <c r="I26394" s="112"/>
    </row>
    <row r="26395" spans="7:9" x14ac:dyDescent="0.25">
      <c r="G26395"/>
      <c r="I26395" s="112"/>
    </row>
    <row r="26396" spans="7:9" x14ac:dyDescent="0.25">
      <c r="G26396"/>
      <c r="I26396" s="112"/>
    </row>
    <row r="26397" spans="7:9" x14ac:dyDescent="0.25">
      <c r="G26397"/>
      <c r="I26397" s="112"/>
    </row>
    <row r="26398" spans="7:9" x14ac:dyDescent="0.25">
      <c r="G26398"/>
      <c r="I26398" s="112"/>
    </row>
    <row r="26399" spans="7:9" x14ac:dyDescent="0.25">
      <c r="G26399"/>
      <c r="I26399" s="112"/>
    </row>
    <row r="26400" spans="7:9" x14ac:dyDescent="0.25">
      <c r="G26400"/>
      <c r="I26400" s="112"/>
    </row>
    <row r="26401" spans="7:9" x14ac:dyDescent="0.25">
      <c r="G26401"/>
      <c r="I26401" s="112"/>
    </row>
    <row r="26402" spans="7:9" x14ac:dyDescent="0.25">
      <c r="G26402"/>
      <c r="I26402" s="112"/>
    </row>
    <row r="26403" spans="7:9" x14ac:dyDescent="0.25">
      <c r="G26403"/>
      <c r="I26403" s="112"/>
    </row>
    <row r="26404" spans="7:9" x14ac:dyDescent="0.25">
      <c r="G26404"/>
      <c r="I26404" s="112"/>
    </row>
    <row r="26405" spans="7:9" x14ac:dyDescent="0.25">
      <c r="G26405"/>
      <c r="I26405" s="112"/>
    </row>
    <row r="26406" spans="7:9" x14ac:dyDescent="0.25">
      <c r="G26406"/>
      <c r="I26406" s="112"/>
    </row>
    <row r="26407" spans="7:9" x14ac:dyDescent="0.25">
      <c r="G26407"/>
      <c r="I26407" s="112"/>
    </row>
    <row r="26408" spans="7:9" x14ac:dyDescent="0.25">
      <c r="G26408"/>
      <c r="I26408" s="112"/>
    </row>
    <row r="26409" spans="7:9" x14ac:dyDescent="0.25">
      <c r="G26409"/>
      <c r="I26409" s="112"/>
    </row>
    <row r="26410" spans="7:9" x14ac:dyDescent="0.25">
      <c r="G26410"/>
      <c r="I26410" s="112"/>
    </row>
    <row r="26411" spans="7:9" x14ac:dyDescent="0.25">
      <c r="G26411"/>
      <c r="I26411" s="112"/>
    </row>
    <row r="26412" spans="7:9" x14ac:dyDescent="0.25">
      <c r="G26412"/>
      <c r="I26412" s="112"/>
    </row>
    <row r="26413" spans="7:9" x14ac:dyDescent="0.25">
      <c r="G26413"/>
      <c r="I26413" s="112"/>
    </row>
    <row r="26414" spans="7:9" x14ac:dyDescent="0.25">
      <c r="G26414"/>
      <c r="I26414" s="112"/>
    </row>
    <row r="26415" spans="7:9" x14ac:dyDescent="0.25">
      <c r="G26415"/>
      <c r="I26415" s="112"/>
    </row>
    <row r="26416" spans="7:9" x14ac:dyDescent="0.25">
      <c r="G26416"/>
      <c r="I26416" s="112"/>
    </row>
    <row r="26417" spans="7:9" x14ac:dyDescent="0.25">
      <c r="G26417"/>
      <c r="I26417" s="112"/>
    </row>
    <row r="26418" spans="7:9" x14ac:dyDescent="0.25">
      <c r="G26418"/>
      <c r="I26418" s="112"/>
    </row>
    <row r="26419" spans="7:9" x14ac:dyDescent="0.25">
      <c r="G26419"/>
      <c r="I26419" s="112"/>
    </row>
    <row r="26420" spans="7:9" x14ac:dyDescent="0.25">
      <c r="G26420"/>
      <c r="I26420" s="112"/>
    </row>
    <row r="26421" spans="7:9" x14ac:dyDescent="0.25">
      <c r="G26421"/>
      <c r="I26421" s="112"/>
    </row>
    <row r="26422" spans="7:9" x14ac:dyDescent="0.25">
      <c r="G26422"/>
      <c r="I26422" s="112"/>
    </row>
    <row r="26423" spans="7:9" x14ac:dyDescent="0.25">
      <c r="G26423"/>
      <c r="I26423" s="112"/>
    </row>
    <row r="26424" spans="7:9" x14ac:dyDescent="0.25">
      <c r="G26424"/>
      <c r="I26424" s="112"/>
    </row>
    <row r="26425" spans="7:9" x14ac:dyDescent="0.25">
      <c r="G26425"/>
      <c r="I26425" s="112"/>
    </row>
    <row r="26426" spans="7:9" x14ac:dyDescent="0.25">
      <c r="G26426"/>
      <c r="I26426" s="112"/>
    </row>
    <row r="26427" spans="7:9" x14ac:dyDescent="0.25">
      <c r="G26427"/>
      <c r="I26427" s="112"/>
    </row>
    <row r="26428" spans="7:9" x14ac:dyDescent="0.25">
      <c r="G26428"/>
      <c r="I26428" s="112"/>
    </row>
    <row r="26429" spans="7:9" x14ac:dyDescent="0.25">
      <c r="G26429"/>
      <c r="I26429" s="112"/>
    </row>
    <row r="26430" spans="7:9" x14ac:dyDescent="0.25">
      <c r="G26430"/>
      <c r="I26430" s="112"/>
    </row>
    <row r="26431" spans="7:9" x14ac:dyDescent="0.25">
      <c r="G26431"/>
      <c r="I26431" s="112"/>
    </row>
    <row r="26432" spans="7:9" x14ac:dyDescent="0.25">
      <c r="G26432"/>
      <c r="I26432" s="112"/>
    </row>
    <row r="26433" spans="7:9" x14ac:dyDescent="0.25">
      <c r="G26433"/>
      <c r="I26433" s="112"/>
    </row>
    <row r="26434" spans="7:9" x14ac:dyDescent="0.25">
      <c r="G26434"/>
      <c r="I26434" s="112"/>
    </row>
    <row r="26435" spans="7:9" x14ac:dyDescent="0.25">
      <c r="G26435"/>
      <c r="I26435" s="112"/>
    </row>
    <row r="26436" spans="7:9" x14ac:dyDescent="0.25">
      <c r="G26436"/>
      <c r="I26436" s="112"/>
    </row>
    <row r="26437" spans="7:9" x14ac:dyDescent="0.25">
      <c r="G26437"/>
      <c r="I26437" s="112"/>
    </row>
    <row r="26438" spans="7:9" x14ac:dyDescent="0.25">
      <c r="G26438"/>
      <c r="I26438" s="112"/>
    </row>
    <row r="26439" spans="7:9" x14ac:dyDescent="0.25">
      <c r="G26439"/>
      <c r="I26439" s="112"/>
    </row>
    <row r="26440" spans="7:9" x14ac:dyDescent="0.25">
      <c r="G26440"/>
      <c r="I26440" s="112"/>
    </row>
    <row r="26441" spans="7:9" x14ac:dyDescent="0.25">
      <c r="G26441"/>
      <c r="I26441" s="112"/>
    </row>
    <row r="26442" spans="7:9" x14ac:dyDescent="0.25">
      <c r="G26442"/>
      <c r="I26442" s="112"/>
    </row>
    <row r="26443" spans="7:9" x14ac:dyDescent="0.25">
      <c r="G26443"/>
      <c r="I26443" s="112"/>
    </row>
    <row r="26444" spans="7:9" x14ac:dyDescent="0.25">
      <c r="G26444"/>
      <c r="I26444" s="112"/>
    </row>
    <row r="26445" spans="7:9" x14ac:dyDescent="0.25">
      <c r="G26445"/>
      <c r="I26445" s="112"/>
    </row>
    <row r="26446" spans="7:9" x14ac:dyDescent="0.25">
      <c r="G26446"/>
      <c r="I26446" s="112"/>
    </row>
    <row r="26447" spans="7:9" x14ac:dyDescent="0.25">
      <c r="G26447"/>
      <c r="I26447" s="112"/>
    </row>
    <row r="26448" spans="7:9" x14ac:dyDescent="0.25">
      <c r="G26448"/>
      <c r="I26448" s="112"/>
    </row>
    <row r="26449" spans="7:9" x14ac:dyDescent="0.25">
      <c r="G26449"/>
      <c r="I26449" s="112"/>
    </row>
    <row r="26450" spans="7:9" x14ac:dyDescent="0.25">
      <c r="G26450"/>
      <c r="I26450" s="112"/>
    </row>
    <row r="26451" spans="7:9" x14ac:dyDescent="0.25">
      <c r="G26451"/>
      <c r="I26451" s="112"/>
    </row>
    <row r="26452" spans="7:9" x14ac:dyDescent="0.25">
      <c r="G26452"/>
      <c r="I26452" s="112"/>
    </row>
    <row r="26453" spans="7:9" x14ac:dyDescent="0.25">
      <c r="G26453"/>
      <c r="I26453" s="112"/>
    </row>
    <row r="26454" spans="7:9" x14ac:dyDescent="0.25">
      <c r="G26454"/>
      <c r="I26454" s="112"/>
    </row>
    <row r="26455" spans="7:9" x14ac:dyDescent="0.25">
      <c r="G26455"/>
      <c r="I26455" s="112"/>
    </row>
    <row r="26456" spans="7:9" x14ac:dyDescent="0.25">
      <c r="G26456"/>
      <c r="I26456" s="112"/>
    </row>
    <row r="26457" spans="7:9" x14ac:dyDescent="0.25">
      <c r="G26457"/>
      <c r="I26457" s="112"/>
    </row>
    <row r="26458" spans="7:9" x14ac:dyDescent="0.25">
      <c r="G26458"/>
      <c r="I26458" s="112"/>
    </row>
    <row r="26459" spans="7:9" x14ac:dyDescent="0.25">
      <c r="G26459"/>
      <c r="I26459" s="112"/>
    </row>
    <row r="26460" spans="7:9" x14ac:dyDescent="0.25">
      <c r="G26460"/>
      <c r="I26460" s="112"/>
    </row>
    <row r="26461" spans="7:9" x14ac:dyDescent="0.25">
      <c r="G26461"/>
      <c r="I26461" s="112"/>
    </row>
    <row r="26462" spans="7:9" x14ac:dyDescent="0.25">
      <c r="G26462"/>
      <c r="I26462" s="112"/>
    </row>
    <row r="26463" spans="7:9" x14ac:dyDescent="0.25">
      <c r="G26463"/>
      <c r="I26463" s="112"/>
    </row>
    <row r="26464" spans="7:9" x14ac:dyDescent="0.25">
      <c r="G26464"/>
      <c r="I26464" s="112"/>
    </row>
    <row r="26465" spans="7:9" x14ac:dyDescent="0.25">
      <c r="G26465"/>
      <c r="I26465" s="112"/>
    </row>
    <row r="26466" spans="7:9" x14ac:dyDescent="0.25">
      <c r="G26466"/>
      <c r="I26466" s="112"/>
    </row>
    <row r="26467" spans="7:9" x14ac:dyDescent="0.25">
      <c r="G26467"/>
      <c r="I26467" s="112"/>
    </row>
    <row r="26468" spans="7:9" x14ac:dyDescent="0.25">
      <c r="G26468"/>
      <c r="I26468" s="112"/>
    </row>
    <row r="26469" spans="7:9" x14ac:dyDescent="0.25">
      <c r="G26469"/>
      <c r="I26469" s="112"/>
    </row>
    <row r="26470" spans="7:9" x14ac:dyDescent="0.25">
      <c r="G26470"/>
      <c r="I26470" s="112"/>
    </row>
    <row r="26471" spans="7:9" x14ac:dyDescent="0.25">
      <c r="G26471"/>
      <c r="I26471" s="112"/>
    </row>
    <row r="26472" spans="7:9" x14ac:dyDescent="0.25">
      <c r="G26472"/>
      <c r="I26472" s="112"/>
    </row>
    <row r="26473" spans="7:9" x14ac:dyDescent="0.25">
      <c r="G26473"/>
      <c r="I26473" s="112"/>
    </row>
    <row r="26474" spans="7:9" x14ac:dyDescent="0.25">
      <c r="G26474"/>
      <c r="I26474" s="112"/>
    </row>
    <row r="26475" spans="7:9" x14ac:dyDescent="0.25">
      <c r="G26475"/>
      <c r="I26475" s="112"/>
    </row>
    <row r="26476" spans="7:9" x14ac:dyDescent="0.25">
      <c r="G26476"/>
      <c r="I26476" s="112"/>
    </row>
    <row r="26477" spans="7:9" x14ac:dyDescent="0.25">
      <c r="G26477"/>
      <c r="I26477" s="112"/>
    </row>
    <row r="26478" spans="7:9" x14ac:dyDescent="0.25">
      <c r="G26478"/>
      <c r="I26478" s="112"/>
    </row>
    <row r="26479" spans="7:9" x14ac:dyDescent="0.25">
      <c r="G26479"/>
      <c r="I26479" s="112"/>
    </row>
    <row r="26480" spans="7:9" x14ac:dyDescent="0.25">
      <c r="G26480"/>
      <c r="I26480" s="112"/>
    </row>
    <row r="26481" spans="7:9" x14ac:dyDescent="0.25">
      <c r="G26481"/>
      <c r="I26481" s="112"/>
    </row>
    <row r="26482" spans="7:9" x14ac:dyDescent="0.25">
      <c r="G26482"/>
      <c r="I26482" s="112"/>
    </row>
    <row r="26483" spans="7:9" x14ac:dyDescent="0.25">
      <c r="G26483"/>
      <c r="I26483" s="112"/>
    </row>
    <row r="26484" spans="7:9" x14ac:dyDescent="0.25">
      <c r="G26484"/>
      <c r="I26484" s="112"/>
    </row>
    <row r="26485" spans="7:9" x14ac:dyDescent="0.25">
      <c r="G26485"/>
      <c r="I26485" s="112"/>
    </row>
    <row r="26486" spans="7:9" x14ac:dyDescent="0.25">
      <c r="G26486"/>
      <c r="I26486" s="112"/>
    </row>
    <row r="26487" spans="7:9" x14ac:dyDescent="0.25">
      <c r="G26487"/>
      <c r="I26487" s="112"/>
    </row>
    <row r="26488" spans="7:9" x14ac:dyDescent="0.25">
      <c r="G26488"/>
      <c r="I26488" s="112"/>
    </row>
    <row r="26489" spans="7:9" x14ac:dyDescent="0.25">
      <c r="G26489"/>
      <c r="I26489" s="112"/>
    </row>
    <row r="26490" spans="7:9" x14ac:dyDescent="0.25">
      <c r="G26490"/>
      <c r="I26490" s="112"/>
    </row>
    <row r="26491" spans="7:9" x14ac:dyDescent="0.25">
      <c r="G26491"/>
      <c r="I26491" s="112"/>
    </row>
    <row r="26492" spans="7:9" x14ac:dyDescent="0.25">
      <c r="G26492"/>
      <c r="I26492" s="112"/>
    </row>
    <row r="26493" spans="7:9" x14ac:dyDescent="0.25">
      <c r="G26493"/>
      <c r="I26493" s="112"/>
    </row>
    <row r="26494" spans="7:9" x14ac:dyDescent="0.25">
      <c r="G26494"/>
      <c r="I26494" s="112"/>
    </row>
    <row r="26495" spans="7:9" x14ac:dyDescent="0.25">
      <c r="G26495"/>
      <c r="I26495" s="112"/>
    </row>
    <row r="26496" spans="7:9" x14ac:dyDescent="0.25">
      <c r="G26496"/>
      <c r="I26496" s="112"/>
    </row>
    <row r="26497" spans="7:9" x14ac:dyDescent="0.25">
      <c r="G26497"/>
      <c r="I26497" s="112"/>
    </row>
    <row r="26498" spans="7:9" x14ac:dyDescent="0.25">
      <c r="G26498"/>
      <c r="I26498" s="112"/>
    </row>
    <row r="26499" spans="7:9" x14ac:dyDescent="0.25">
      <c r="G26499"/>
      <c r="I26499" s="112"/>
    </row>
    <row r="26500" spans="7:9" x14ac:dyDescent="0.25">
      <c r="G26500"/>
      <c r="I26500" s="112"/>
    </row>
    <row r="26501" spans="7:9" x14ac:dyDescent="0.25">
      <c r="G26501"/>
      <c r="I26501" s="112"/>
    </row>
    <row r="26502" spans="7:9" x14ac:dyDescent="0.25">
      <c r="G26502"/>
      <c r="I26502" s="112"/>
    </row>
    <row r="26503" spans="7:9" x14ac:dyDescent="0.25">
      <c r="G26503"/>
      <c r="I26503" s="112"/>
    </row>
    <row r="26504" spans="7:9" x14ac:dyDescent="0.25">
      <c r="G26504"/>
      <c r="I26504" s="112"/>
    </row>
    <row r="26505" spans="7:9" x14ac:dyDescent="0.25">
      <c r="G26505"/>
      <c r="I26505" s="112"/>
    </row>
    <row r="26506" spans="7:9" x14ac:dyDescent="0.25">
      <c r="G26506"/>
      <c r="I26506" s="112"/>
    </row>
    <row r="26507" spans="7:9" x14ac:dyDescent="0.25">
      <c r="G26507"/>
      <c r="I26507" s="112"/>
    </row>
    <row r="26508" spans="7:9" x14ac:dyDescent="0.25">
      <c r="G26508"/>
      <c r="I26508" s="112"/>
    </row>
    <row r="26509" spans="7:9" x14ac:dyDescent="0.25">
      <c r="G26509"/>
      <c r="I26509" s="112"/>
    </row>
    <row r="26510" spans="7:9" x14ac:dyDescent="0.25">
      <c r="G26510"/>
      <c r="I26510" s="112"/>
    </row>
    <row r="26511" spans="7:9" x14ac:dyDescent="0.25">
      <c r="G26511"/>
      <c r="I26511" s="112"/>
    </row>
    <row r="26512" spans="7:9" x14ac:dyDescent="0.25">
      <c r="G26512"/>
      <c r="I26512" s="112"/>
    </row>
    <row r="26513" spans="7:9" x14ac:dyDescent="0.25">
      <c r="G26513"/>
      <c r="I26513" s="112"/>
    </row>
    <row r="26514" spans="7:9" x14ac:dyDescent="0.25">
      <c r="G26514"/>
      <c r="I26514" s="112"/>
    </row>
    <row r="26515" spans="7:9" x14ac:dyDescent="0.25">
      <c r="G26515"/>
      <c r="I26515" s="112"/>
    </row>
    <row r="26516" spans="7:9" x14ac:dyDescent="0.25">
      <c r="G26516"/>
      <c r="I26516" s="112"/>
    </row>
    <row r="26517" spans="7:9" x14ac:dyDescent="0.25">
      <c r="G26517"/>
      <c r="I26517" s="112"/>
    </row>
    <row r="26518" spans="7:9" x14ac:dyDescent="0.25">
      <c r="G26518"/>
      <c r="I26518" s="112"/>
    </row>
    <row r="26519" spans="7:9" x14ac:dyDescent="0.25">
      <c r="G26519"/>
      <c r="I26519" s="112"/>
    </row>
    <row r="26520" spans="7:9" x14ac:dyDescent="0.25">
      <c r="G26520"/>
      <c r="I26520" s="112"/>
    </row>
    <row r="26521" spans="7:9" x14ac:dyDescent="0.25">
      <c r="G26521"/>
      <c r="I26521" s="112"/>
    </row>
    <row r="26522" spans="7:9" x14ac:dyDescent="0.25">
      <c r="G26522"/>
      <c r="I26522" s="112"/>
    </row>
    <row r="26523" spans="7:9" x14ac:dyDescent="0.25">
      <c r="G26523"/>
      <c r="I26523" s="112"/>
    </row>
    <row r="26524" spans="7:9" x14ac:dyDescent="0.25">
      <c r="G26524"/>
      <c r="I26524" s="112"/>
    </row>
    <row r="26525" spans="7:9" x14ac:dyDescent="0.25">
      <c r="G26525"/>
      <c r="I26525" s="112"/>
    </row>
    <row r="26526" spans="7:9" x14ac:dyDescent="0.25">
      <c r="G26526"/>
      <c r="I26526" s="112"/>
    </row>
    <row r="26527" spans="7:9" x14ac:dyDescent="0.25">
      <c r="G26527"/>
      <c r="I26527" s="112"/>
    </row>
    <row r="26528" spans="7:9" x14ac:dyDescent="0.25">
      <c r="G26528"/>
      <c r="I26528" s="112"/>
    </row>
    <row r="26529" spans="7:9" x14ac:dyDescent="0.25">
      <c r="G26529"/>
      <c r="I26529" s="112"/>
    </row>
    <row r="26530" spans="7:9" x14ac:dyDescent="0.25">
      <c r="G26530"/>
      <c r="I26530" s="112"/>
    </row>
    <row r="26531" spans="7:9" x14ac:dyDescent="0.25">
      <c r="G26531"/>
      <c r="I26531" s="112"/>
    </row>
    <row r="26532" spans="7:9" x14ac:dyDescent="0.25">
      <c r="G26532"/>
      <c r="I26532" s="112"/>
    </row>
    <row r="26533" spans="7:9" x14ac:dyDescent="0.25">
      <c r="G26533"/>
      <c r="I26533" s="112"/>
    </row>
    <row r="26534" spans="7:9" x14ac:dyDescent="0.25">
      <c r="G26534"/>
      <c r="I26534" s="112"/>
    </row>
    <row r="26535" spans="7:9" x14ac:dyDescent="0.25">
      <c r="G26535"/>
      <c r="I26535" s="112"/>
    </row>
    <row r="26536" spans="7:9" x14ac:dyDescent="0.25">
      <c r="G26536"/>
      <c r="I26536" s="112"/>
    </row>
    <row r="26537" spans="7:9" x14ac:dyDescent="0.25">
      <c r="G26537"/>
      <c r="I26537" s="112"/>
    </row>
    <row r="26538" spans="7:9" x14ac:dyDescent="0.25">
      <c r="G26538"/>
      <c r="I26538" s="112"/>
    </row>
    <row r="26539" spans="7:9" x14ac:dyDescent="0.25">
      <c r="G26539"/>
      <c r="I26539" s="112"/>
    </row>
    <row r="26540" spans="7:9" x14ac:dyDescent="0.25">
      <c r="G26540"/>
      <c r="I26540" s="112"/>
    </row>
    <row r="26541" spans="7:9" x14ac:dyDescent="0.25">
      <c r="G26541"/>
      <c r="I26541" s="112"/>
    </row>
    <row r="26542" spans="7:9" x14ac:dyDescent="0.25">
      <c r="G26542"/>
      <c r="I26542" s="112"/>
    </row>
    <row r="26543" spans="7:9" x14ac:dyDescent="0.25">
      <c r="G26543"/>
      <c r="I26543" s="112"/>
    </row>
    <row r="26544" spans="7:9" x14ac:dyDescent="0.25">
      <c r="G26544"/>
      <c r="I26544" s="112"/>
    </row>
    <row r="26545" spans="7:9" x14ac:dyDescent="0.25">
      <c r="G26545"/>
      <c r="I26545" s="112"/>
    </row>
    <row r="26546" spans="7:9" x14ac:dyDescent="0.25">
      <c r="G26546"/>
      <c r="I26546" s="112"/>
    </row>
    <row r="26547" spans="7:9" x14ac:dyDescent="0.25">
      <c r="G26547"/>
      <c r="I26547" s="112"/>
    </row>
    <row r="26548" spans="7:9" x14ac:dyDescent="0.25">
      <c r="G26548"/>
      <c r="I26548" s="112"/>
    </row>
    <row r="26549" spans="7:9" x14ac:dyDescent="0.25">
      <c r="G26549"/>
      <c r="I26549" s="112"/>
    </row>
    <row r="26550" spans="7:9" x14ac:dyDescent="0.25">
      <c r="G26550"/>
      <c r="I26550" s="112"/>
    </row>
    <row r="26551" spans="7:9" x14ac:dyDescent="0.25">
      <c r="G26551"/>
      <c r="I26551" s="112"/>
    </row>
    <row r="26552" spans="7:9" x14ac:dyDescent="0.25">
      <c r="G26552"/>
      <c r="I26552" s="112"/>
    </row>
    <row r="26553" spans="7:9" x14ac:dyDescent="0.25">
      <c r="G26553"/>
      <c r="I26553" s="112"/>
    </row>
    <row r="26554" spans="7:9" x14ac:dyDescent="0.25">
      <c r="G26554"/>
      <c r="I26554" s="112"/>
    </row>
    <row r="26555" spans="7:9" x14ac:dyDescent="0.25">
      <c r="G26555"/>
      <c r="I26555" s="112"/>
    </row>
    <row r="26556" spans="7:9" x14ac:dyDescent="0.25">
      <c r="G26556"/>
      <c r="I26556" s="112"/>
    </row>
    <row r="26557" spans="7:9" x14ac:dyDescent="0.25">
      <c r="G26557"/>
      <c r="I26557" s="112"/>
    </row>
    <row r="26558" spans="7:9" x14ac:dyDescent="0.25">
      <c r="G26558"/>
      <c r="I26558" s="112"/>
    </row>
    <row r="26559" spans="7:9" x14ac:dyDescent="0.25">
      <c r="G26559"/>
      <c r="I26559" s="112"/>
    </row>
    <row r="26560" spans="7:9" x14ac:dyDescent="0.25">
      <c r="G26560"/>
      <c r="I26560" s="112"/>
    </row>
    <row r="26561" spans="7:9" x14ac:dyDescent="0.25">
      <c r="G26561"/>
      <c r="I26561" s="112"/>
    </row>
    <row r="26562" spans="7:9" x14ac:dyDescent="0.25">
      <c r="G26562"/>
      <c r="I26562" s="112"/>
    </row>
    <row r="26563" spans="7:9" x14ac:dyDescent="0.25">
      <c r="G26563"/>
      <c r="I26563" s="112"/>
    </row>
    <row r="26564" spans="7:9" x14ac:dyDescent="0.25">
      <c r="G26564"/>
      <c r="I26564" s="112"/>
    </row>
    <row r="26565" spans="7:9" x14ac:dyDescent="0.25">
      <c r="G26565"/>
      <c r="I26565" s="112"/>
    </row>
    <row r="26566" spans="7:9" x14ac:dyDescent="0.25">
      <c r="G26566"/>
      <c r="I26566" s="112"/>
    </row>
    <row r="26567" spans="7:9" x14ac:dyDescent="0.25">
      <c r="G26567"/>
      <c r="I26567" s="112"/>
    </row>
    <row r="26568" spans="7:9" x14ac:dyDescent="0.25">
      <c r="G26568"/>
      <c r="I26568" s="112"/>
    </row>
    <row r="26569" spans="7:9" x14ac:dyDescent="0.25">
      <c r="G26569"/>
      <c r="I26569" s="112"/>
    </row>
    <row r="26570" spans="7:9" x14ac:dyDescent="0.25">
      <c r="G26570"/>
      <c r="I26570" s="112"/>
    </row>
    <row r="26571" spans="7:9" x14ac:dyDescent="0.25">
      <c r="G26571"/>
      <c r="I26571" s="112"/>
    </row>
    <row r="26572" spans="7:9" x14ac:dyDescent="0.25">
      <c r="G26572"/>
      <c r="I26572" s="112"/>
    </row>
    <row r="26573" spans="7:9" x14ac:dyDescent="0.25">
      <c r="G26573"/>
      <c r="I26573" s="112"/>
    </row>
    <row r="26574" spans="7:9" x14ac:dyDescent="0.25">
      <c r="G26574"/>
      <c r="I26574" s="112"/>
    </row>
    <row r="26575" spans="7:9" x14ac:dyDescent="0.25">
      <c r="G26575"/>
      <c r="I26575" s="112"/>
    </row>
    <row r="26576" spans="7:9" x14ac:dyDescent="0.25">
      <c r="G26576"/>
      <c r="I26576" s="112"/>
    </row>
    <row r="26577" spans="7:9" x14ac:dyDescent="0.25">
      <c r="G26577"/>
      <c r="I26577" s="112"/>
    </row>
    <row r="26578" spans="7:9" x14ac:dyDescent="0.25">
      <c r="G26578"/>
      <c r="I26578" s="112"/>
    </row>
    <row r="26579" spans="7:9" x14ac:dyDescent="0.25">
      <c r="G26579"/>
      <c r="I26579" s="112"/>
    </row>
    <row r="26580" spans="7:9" x14ac:dyDescent="0.25">
      <c r="G26580"/>
      <c r="I26580" s="112"/>
    </row>
    <row r="26581" spans="7:9" x14ac:dyDescent="0.25">
      <c r="G26581"/>
      <c r="I26581" s="112"/>
    </row>
    <row r="26582" spans="7:9" x14ac:dyDescent="0.25">
      <c r="G26582"/>
      <c r="I26582" s="112"/>
    </row>
    <row r="26583" spans="7:9" x14ac:dyDescent="0.25">
      <c r="G26583"/>
      <c r="I26583" s="112"/>
    </row>
    <row r="26584" spans="7:9" x14ac:dyDescent="0.25">
      <c r="G26584"/>
      <c r="I26584" s="112"/>
    </row>
    <row r="26585" spans="7:9" x14ac:dyDescent="0.25">
      <c r="G26585"/>
      <c r="I26585" s="112"/>
    </row>
    <row r="26586" spans="7:9" x14ac:dyDescent="0.25">
      <c r="G26586"/>
      <c r="I26586" s="112"/>
    </row>
    <row r="26587" spans="7:9" x14ac:dyDescent="0.25">
      <c r="G26587"/>
      <c r="I26587" s="112"/>
    </row>
    <row r="26588" spans="7:9" x14ac:dyDescent="0.25">
      <c r="G26588"/>
      <c r="I26588" s="112"/>
    </row>
    <row r="26589" spans="7:9" x14ac:dyDescent="0.25">
      <c r="G26589"/>
      <c r="I26589" s="112"/>
    </row>
    <row r="26590" spans="7:9" x14ac:dyDescent="0.25">
      <c r="G26590"/>
      <c r="I26590" s="112"/>
    </row>
    <row r="26591" spans="7:9" x14ac:dyDescent="0.25">
      <c r="G26591"/>
      <c r="I26591" s="112"/>
    </row>
    <row r="26592" spans="7:9" x14ac:dyDescent="0.25">
      <c r="G26592"/>
      <c r="I26592" s="112"/>
    </row>
    <row r="26593" spans="7:9" x14ac:dyDescent="0.25">
      <c r="G26593"/>
      <c r="I26593" s="112"/>
    </row>
    <row r="26594" spans="7:9" x14ac:dyDescent="0.25">
      <c r="G26594"/>
      <c r="I26594" s="112"/>
    </row>
    <row r="26595" spans="7:9" x14ac:dyDescent="0.25">
      <c r="G26595"/>
      <c r="I26595" s="112"/>
    </row>
    <row r="26596" spans="7:9" x14ac:dyDescent="0.25">
      <c r="G26596"/>
      <c r="I26596" s="112"/>
    </row>
    <row r="26597" spans="7:9" x14ac:dyDescent="0.25">
      <c r="G26597"/>
      <c r="I26597" s="112"/>
    </row>
    <row r="26598" spans="7:9" x14ac:dyDescent="0.25">
      <c r="G26598"/>
      <c r="I26598" s="112"/>
    </row>
    <row r="26599" spans="7:9" x14ac:dyDescent="0.25">
      <c r="G26599"/>
      <c r="I26599" s="112"/>
    </row>
    <row r="26600" spans="7:9" x14ac:dyDescent="0.25">
      <c r="G26600"/>
      <c r="I26600" s="112"/>
    </row>
    <row r="26601" spans="7:9" x14ac:dyDescent="0.25">
      <c r="G26601"/>
      <c r="I26601" s="112"/>
    </row>
    <row r="26602" spans="7:9" x14ac:dyDescent="0.25">
      <c r="G26602"/>
      <c r="I26602" s="112"/>
    </row>
    <row r="26603" spans="7:9" x14ac:dyDescent="0.25">
      <c r="G26603"/>
      <c r="I26603" s="112"/>
    </row>
    <row r="26604" spans="7:9" x14ac:dyDescent="0.25">
      <c r="G26604"/>
      <c r="I26604" s="112"/>
    </row>
    <row r="26605" spans="7:9" x14ac:dyDescent="0.25">
      <c r="G26605"/>
      <c r="I26605" s="112"/>
    </row>
    <row r="26606" spans="7:9" x14ac:dyDescent="0.25">
      <c r="G26606"/>
      <c r="I26606" s="112"/>
    </row>
    <row r="26607" spans="7:9" x14ac:dyDescent="0.25">
      <c r="G26607"/>
      <c r="I26607" s="112"/>
    </row>
    <row r="26608" spans="7:9" x14ac:dyDescent="0.25">
      <c r="G26608"/>
      <c r="I26608" s="112"/>
    </row>
    <row r="26609" spans="7:9" x14ac:dyDescent="0.25">
      <c r="G26609"/>
      <c r="I26609" s="112"/>
    </row>
    <row r="26610" spans="7:9" x14ac:dyDescent="0.25">
      <c r="G26610"/>
      <c r="I26610" s="112"/>
    </row>
    <row r="26611" spans="7:9" x14ac:dyDescent="0.25">
      <c r="G26611"/>
      <c r="I26611" s="112"/>
    </row>
    <row r="26612" spans="7:9" x14ac:dyDescent="0.25">
      <c r="G26612"/>
      <c r="I26612" s="112"/>
    </row>
    <row r="26613" spans="7:9" x14ac:dyDescent="0.25">
      <c r="G26613"/>
      <c r="I26613" s="112"/>
    </row>
    <row r="26614" spans="7:9" x14ac:dyDescent="0.25">
      <c r="G26614"/>
      <c r="I26614" s="112"/>
    </row>
    <row r="26615" spans="7:9" x14ac:dyDescent="0.25">
      <c r="G26615"/>
      <c r="I26615" s="112"/>
    </row>
    <row r="26616" spans="7:9" x14ac:dyDescent="0.25">
      <c r="G26616"/>
      <c r="I26616" s="112"/>
    </row>
    <row r="26617" spans="7:9" x14ac:dyDescent="0.25">
      <c r="G26617"/>
      <c r="I26617" s="112"/>
    </row>
    <row r="26618" spans="7:9" x14ac:dyDescent="0.25">
      <c r="G26618"/>
      <c r="I26618" s="112"/>
    </row>
    <row r="26619" spans="7:9" x14ac:dyDescent="0.25">
      <c r="G26619"/>
      <c r="I26619" s="112"/>
    </row>
    <row r="26620" spans="7:9" x14ac:dyDescent="0.25">
      <c r="G26620"/>
      <c r="I26620" s="112"/>
    </row>
    <row r="26621" spans="7:9" x14ac:dyDescent="0.25">
      <c r="G26621"/>
      <c r="I26621" s="112"/>
    </row>
    <row r="26622" spans="7:9" x14ac:dyDescent="0.25">
      <c r="G26622"/>
      <c r="I26622" s="112"/>
    </row>
    <row r="26623" spans="7:9" x14ac:dyDescent="0.25">
      <c r="G26623"/>
      <c r="I26623" s="112"/>
    </row>
    <row r="26624" spans="7:9" x14ac:dyDescent="0.25">
      <c r="G26624"/>
      <c r="I26624" s="112"/>
    </row>
    <row r="26625" spans="7:9" x14ac:dyDescent="0.25">
      <c r="G26625"/>
      <c r="I26625" s="112"/>
    </row>
    <row r="26626" spans="7:9" x14ac:dyDescent="0.25">
      <c r="G26626"/>
      <c r="I26626" s="112"/>
    </row>
    <row r="26627" spans="7:9" x14ac:dyDescent="0.25">
      <c r="G26627"/>
      <c r="I26627" s="112"/>
    </row>
    <row r="26628" spans="7:9" x14ac:dyDescent="0.25">
      <c r="G26628"/>
      <c r="I26628" s="112"/>
    </row>
    <row r="26629" spans="7:9" x14ac:dyDescent="0.25">
      <c r="G26629"/>
      <c r="I26629" s="112"/>
    </row>
    <row r="26630" spans="7:9" x14ac:dyDescent="0.25">
      <c r="G26630"/>
      <c r="I26630" s="112"/>
    </row>
    <row r="26631" spans="7:9" x14ac:dyDescent="0.25">
      <c r="G26631"/>
      <c r="I26631" s="112"/>
    </row>
    <row r="26632" spans="7:9" x14ac:dyDescent="0.25">
      <c r="G26632"/>
      <c r="I26632" s="112"/>
    </row>
    <row r="26633" spans="7:9" x14ac:dyDescent="0.25">
      <c r="G26633"/>
      <c r="I26633" s="112"/>
    </row>
    <row r="26634" spans="7:9" x14ac:dyDescent="0.25">
      <c r="G26634"/>
      <c r="I26634" s="112"/>
    </row>
    <row r="26635" spans="7:9" x14ac:dyDescent="0.25">
      <c r="G26635"/>
      <c r="I26635" s="112"/>
    </row>
    <row r="26636" spans="7:9" x14ac:dyDescent="0.25">
      <c r="G26636"/>
      <c r="I26636" s="112"/>
    </row>
    <row r="26637" spans="7:9" x14ac:dyDescent="0.25">
      <c r="G26637"/>
      <c r="I26637" s="112"/>
    </row>
    <row r="26638" spans="7:9" x14ac:dyDescent="0.25">
      <c r="G26638"/>
      <c r="I26638" s="112"/>
    </row>
    <row r="26639" spans="7:9" x14ac:dyDescent="0.25">
      <c r="G26639"/>
      <c r="I26639" s="112"/>
    </row>
    <row r="26640" spans="7:9" x14ac:dyDescent="0.25">
      <c r="G26640"/>
      <c r="I26640" s="112"/>
    </row>
    <row r="26641" spans="7:9" x14ac:dyDescent="0.25">
      <c r="G26641"/>
      <c r="I26641" s="112"/>
    </row>
    <row r="26642" spans="7:9" x14ac:dyDescent="0.25">
      <c r="G26642"/>
      <c r="I26642" s="112"/>
    </row>
    <row r="26643" spans="7:9" x14ac:dyDescent="0.25">
      <c r="G26643"/>
      <c r="I26643" s="112"/>
    </row>
    <row r="26644" spans="7:9" x14ac:dyDescent="0.25">
      <c r="G26644"/>
      <c r="I26644" s="112"/>
    </row>
    <row r="26645" spans="7:9" x14ac:dyDescent="0.25">
      <c r="G26645"/>
      <c r="I26645" s="112"/>
    </row>
    <row r="26646" spans="7:9" x14ac:dyDescent="0.25">
      <c r="G26646"/>
      <c r="I26646" s="112"/>
    </row>
    <row r="26647" spans="7:9" x14ac:dyDescent="0.25">
      <c r="G26647"/>
      <c r="I26647" s="112"/>
    </row>
    <row r="26648" spans="7:9" x14ac:dyDescent="0.25">
      <c r="G26648"/>
      <c r="I26648" s="112"/>
    </row>
    <row r="26649" spans="7:9" x14ac:dyDescent="0.25">
      <c r="G26649"/>
      <c r="I26649" s="112"/>
    </row>
    <row r="26650" spans="7:9" x14ac:dyDescent="0.25">
      <c r="G26650"/>
      <c r="I26650" s="112"/>
    </row>
    <row r="26651" spans="7:9" x14ac:dyDescent="0.25">
      <c r="G26651"/>
      <c r="I26651" s="112"/>
    </row>
    <row r="26652" spans="7:9" x14ac:dyDescent="0.25">
      <c r="G26652"/>
      <c r="I26652" s="112"/>
    </row>
    <row r="26653" spans="7:9" x14ac:dyDescent="0.25">
      <c r="G26653"/>
      <c r="I26653" s="112"/>
    </row>
    <row r="26654" spans="7:9" x14ac:dyDescent="0.25">
      <c r="G26654"/>
      <c r="I26654" s="112"/>
    </row>
    <row r="26655" spans="7:9" x14ac:dyDescent="0.25">
      <c r="G26655"/>
      <c r="I26655" s="112"/>
    </row>
    <row r="26656" spans="7:9" x14ac:dyDescent="0.25">
      <c r="G26656"/>
      <c r="I26656" s="112"/>
    </row>
    <row r="26657" spans="7:9" x14ac:dyDescent="0.25">
      <c r="G26657"/>
      <c r="I26657" s="112"/>
    </row>
    <row r="26658" spans="7:9" x14ac:dyDescent="0.25">
      <c r="G26658"/>
      <c r="I26658" s="112"/>
    </row>
    <row r="26659" spans="7:9" x14ac:dyDescent="0.25">
      <c r="G26659"/>
      <c r="I26659" s="112"/>
    </row>
    <row r="26660" spans="7:9" x14ac:dyDescent="0.25">
      <c r="G26660"/>
      <c r="I26660" s="112"/>
    </row>
    <row r="26661" spans="7:9" x14ac:dyDescent="0.25">
      <c r="G26661"/>
      <c r="I26661" s="112"/>
    </row>
    <row r="26662" spans="7:9" x14ac:dyDescent="0.25">
      <c r="G26662"/>
      <c r="I26662" s="112"/>
    </row>
    <row r="26663" spans="7:9" x14ac:dyDescent="0.25">
      <c r="G26663"/>
      <c r="I26663" s="112"/>
    </row>
    <row r="26664" spans="7:9" x14ac:dyDescent="0.25">
      <c r="G26664"/>
      <c r="I26664" s="112"/>
    </row>
    <row r="26665" spans="7:9" x14ac:dyDescent="0.25">
      <c r="G26665"/>
      <c r="I26665" s="112"/>
    </row>
    <row r="26666" spans="7:9" x14ac:dyDescent="0.25">
      <c r="G26666"/>
      <c r="I26666" s="112"/>
    </row>
    <row r="26667" spans="7:9" x14ac:dyDescent="0.25">
      <c r="G26667"/>
      <c r="I26667" s="112"/>
    </row>
    <row r="26668" spans="7:9" x14ac:dyDescent="0.25">
      <c r="G26668"/>
      <c r="I26668" s="112"/>
    </row>
    <row r="26669" spans="7:9" x14ac:dyDescent="0.25">
      <c r="G26669"/>
      <c r="I26669" s="112"/>
    </row>
    <row r="26670" spans="7:9" x14ac:dyDescent="0.25">
      <c r="G26670"/>
      <c r="I26670" s="112"/>
    </row>
    <row r="26671" spans="7:9" x14ac:dyDescent="0.25">
      <c r="G26671"/>
      <c r="I26671" s="112"/>
    </row>
    <row r="26672" spans="7:9" x14ac:dyDescent="0.25">
      <c r="G26672"/>
      <c r="I26672" s="112"/>
    </row>
    <row r="26673" spans="7:9" x14ac:dyDescent="0.25">
      <c r="G26673"/>
      <c r="I26673" s="112"/>
    </row>
    <row r="26674" spans="7:9" x14ac:dyDescent="0.25">
      <c r="G26674"/>
      <c r="I26674" s="112"/>
    </row>
    <row r="26675" spans="7:9" x14ac:dyDescent="0.25">
      <c r="G26675"/>
      <c r="I26675" s="112"/>
    </row>
    <row r="26676" spans="7:9" x14ac:dyDescent="0.25">
      <c r="G26676"/>
      <c r="I26676" s="112"/>
    </row>
    <row r="26677" spans="7:9" x14ac:dyDescent="0.25">
      <c r="G26677"/>
      <c r="I26677" s="112"/>
    </row>
    <row r="26678" spans="7:9" x14ac:dyDescent="0.25">
      <c r="G26678"/>
      <c r="I26678" s="112"/>
    </row>
    <row r="26679" spans="7:9" x14ac:dyDescent="0.25">
      <c r="G26679"/>
      <c r="I26679" s="112"/>
    </row>
    <row r="26680" spans="7:9" x14ac:dyDescent="0.25">
      <c r="G26680"/>
      <c r="I26680" s="112"/>
    </row>
    <row r="26681" spans="7:9" x14ac:dyDescent="0.25">
      <c r="G26681"/>
      <c r="I26681" s="112"/>
    </row>
    <row r="26682" spans="7:9" x14ac:dyDescent="0.25">
      <c r="G26682"/>
      <c r="I26682" s="112"/>
    </row>
    <row r="26683" spans="7:9" x14ac:dyDescent="0.25">
      <c r="G26683"/>
      <c r="I26683" s="112"/>
    </row>
    <row r="26684" spans="7:9" x14ac:dyDescent="0.25">
      <c r="G26684"/>
      <c r="I26684" s="112"/>
    </row>
    <row r="26685" spans="7:9" x14ac:dyDescent="0.25">
      <c r="G26685"/>
      <c r="I26685" s="112"/>
    </row>
    <row r="26686" spans="7:9" x14ac:dyDescent="0.25">
      <c r="G26686"/>
      <c r="I26686" s="112"/>
    </row>
    <row r="26687" spans="7:9" x14ac:dyDescent="0.25">
      <c r="G26687"/>
      <c r="I26687" s="112"/>
    </row>
    <row r="26688" spans="7:9" x14ac:dyDescent="0.25">
      <c r="G26688"/>
      <c r="I26688" s="112"/>
    </row>
    <row r="26689" spans="7:9" x14ac:dyDescent="0.25">
      <c r="G26689"/>
      <c r="I26689" s="112"/>
    </row>
    <row r="26690" spans="7:9" x14ac:dyDescent="0.25">
      <c r="G26690"/>
      <c r="I26690" s="112"/>
    </row>
    <row r="26691" spans="7:9" x14ac:dyDescent="0.25">
      <c r="G26691"/>
      <c r="I26691" s="112"/>
    </row>
    <row r="26692" spans="7:9" x14ac:dyDescent="0.25">
      <c r="G26692"/>
      <c r="I26692" s="112"/>
    </row>
    <row r="26693" spans="7:9" x14ac:dyDescent="0.25">
      <c r="G26693"/>
      <c r="I26693" s="112"/>
    </row>
    <row r="26694" spans="7:9" x14ac:dyDescent="0.25">
      <c r="G26694"/>
      <c r="I26694" s="112"/>
    </row>
    <row r="26695" spans="7:9" x14ac:dyDescent="0.25">
      <c r="G26695"/>
      <c r="I26695" s="112"/>
    </row>
    <row r="26696" spans="7:9" x14ac:dyDescent="0.25">
      <c r="G26696"/>
      <c r="I26696" s="112"/>
    </row>
    <row r="26697" spans="7:9" x14ac:dyDescent="0.25">
      <c r="G26697"/>
      <c r="I26697" s="112"/>
    </row>
    <row r="26698" spans="7:9" x14ac:dyDescent="0.25">
      <c r="G26698"/>
      <c r="I26698" s="112"/>
    </row>
    <row r="26699" spans="7:9" x14ac:dyDescent="0.25">
      <c r="G26699"/>
      <c r="I26699" s="112"/>
    </row>
    <row r="26700" spans="7:9" x14ac:dyDescent="0.25">
      <c r="G26700"/>
      <c r="I26700" s="112"/>
    </row>
    <row r="26701" spans="7:9" x14ac:dyDescent="0.25">
      <c r="G26701"/>
      <c r="I26701" s="112"/>
    </row>
    <row r="26702" spans="7:9" x14ac:dyDescent="0.25">
      <c r="G26702"/>
      <c r="I26702" s="112"/>
    </row>
    <row r="26703" spans="7:9" x14ac:dyDescent="0.25">
      <c r="G26703"/>
      <c r="I26703" s="112"/>
    </row>
    <row r="26704" spans="7:9" x14ac:dyDescent="0.25">
      <c r="G26704"/>
      <c r="I26704" s="112"/>
    </row>
    <row r="26705" spans="7:9" x14ac:dyDescent="0.25">
      <c r="G26705"/>
      <c r="I26705" s="112"/>
    </row>
    <row r="26706" spans="7:9" x14ac:dyDescent="0.25">
      <c r="G26706"/>
      <c r="I26706" s="112"/>
    </row>
    <row r="26707" spans="7:9" x14ac:dyDescent="0.25">
      <c r="G26707"/>
      <c r="I26707" s="112"/>
    </row>
    <row r="26708" spans="7:9" x14ac:dyDescent="0.25">
      <c r="G26708"/>
      <c r="I26708" s="112"/>
    </row>
    <row r="26709" spans="7:9" x14ac:dyDescent="0.25">
      <c r="G26709"/>
      <c r="I26709" s="112"/>
    </row>
    <row r="26710" spans="7:9" x14ac:dyDescent="0.25">
      <c r="G26710"/>
      <c r="I26710" s="112"/>
    </row>
    <row r="26711" spans="7:9" x14ac:dyDescent="0.25">
      <c r="G26711"/>
      <c r="I26711" s="112"/>
    </row>
    <row r="26712" spans="7:9" x14ac:dyDescent="0.25">
      <c r="G26712"/>
      <c r="I26712" s="112"/>
    </row>
    <row r="26713" spans="7:9" x14ac:dyDescent="0.25">
      <c r="G26713"/>
      <c r="I26713" s="112"/>
    </row>
    <row r="26714" spans="7:9" x14ac:dyDescent="0.25">
      <c r="G26714"/>
      <c r="I26714" s="112"/>
    </row>
    <row r="26715" spans="7:9" x14ac:dyDescent="0.25">
      <c r="G26715"/>
      <c r="I26715" s="112"/>
    </row>
    <row r="26716" spans="7:9" x14ac:dyDescent="0.25">
      <c r="G26716"/>
      <c r="I26716" s="112"/>
    </row>
    <row r="26717" spans="7:9" x14ac:dyDescent="0.25">
      <c r="G26717"/>
      <c r="I26717" s="112"/>
    </row>
    <row r="26718" spans="7:9" x14ac:dyDescent="0.25">
      <c r="G26718"/>
      <c r="I26718" s="112"/>
    </row>
    <row r="26719" spans="7:9" x14ac:dyDescent="0.25">
      <c r="G26719"/>
      <c r="I26719" s="112"/>
    </row>
    <row r="26720" spans="7:9" x14ac:dyDescent="0.25">
      <c r="G26720"/>
      <c r="I26720" s="112"/>
    </row>
    <row r="26721" spans="7:9" x14ac:dyDescent="0.25">
      <c r="G26721"/>
      <c r="I26721" s="112"/>
    </row>
    <row r="26722" spans="7:9" x14ac:dyDescent="0.25">
      <c r="G26722"/>
      <c r="I26722" s="112"/>
    </row>
    <row r="26723" spans="7:9" x14ac:dyDescent="0.25">
      <c r="G26723"/>
      <c r="I26723" s="112"/>
    </row>
    <row r="26724" spans="7:9" x14ac:dyDescent="0.25">
      <c r="G26724"/>
      <c r="I26724" s="112"/>
    </row>
    <row r="26725" spans="7:9" x14ac:dyDescent="0.25">
      <c r="G26725"/>
      <c r="I26725" s="112"/>
    </row>
    <row r="26726" spans="7:9" x14ac:dyDescent="0.25">
      <c r="G26726"/>
      <c r="I26726" s="112"/>
    </row>
    <row r="26727" spans="7:9" x14ac:dyDescent="0.25">
      <c r="G26727"/>
      <c r="I26727" s="112"/>
    </row>
    <row r="26728" spans="7:9" x14ac:dyDescent="0.25">
      <c r="G26728"/>
      <c r="I26728" s="112"/>
    </row>
    <row r="26729" spans="7:9" x14ac:dyDescent="0.25">
      <c r="G26729"/>
      <c r="I26729" s="112"/>
    </row>
    <row r="26730" spans="7:9" x14ac:dyDescent="0.25">
      <c r="G26730"/>
      <c r="I26730" s="112"/>
    </row>
    <row r="26731" spans="7:9" x14ac:dyDescent="0.25">
      <c r="G26731"/>
      <c r="I26731" s="112"/>
    </row>
    <row r="26732" spans="7:9" x14ac:dyDescent="0.25">
      <c r="G26732"/>
      <c r="I26732" s="112"/>
    </row>
    <row r="26733" spans="7:9" x14ac:dyDescent="0.25">
      <c r="G26733"/>
      <c r="I26733" s="112"/>
    </row>
    <row r="26734" spans="7:9" x14ac:dyDescent="0.25">
      <c r="G26734"/>
      <c r="I26734" s="112"/>
    </row>
    <row r="26735" spans="7:9" x14ac:dyDescent="0.25">
      <c r="G26735"/>
      <c r="I26735" s="112"/>
    </row>
    <row r="26736" spans="7:9" x14ac:dyDescent="0.25">
      <c r="G26736"/>
      <c r="I26736" s="112"/>
    </row>
    <row r="26737" spans="7:9" x14ac:dyDescent="0.25">
      <c r="G26737"/>
      <c r="I26737" s="112"/>
    </row>
    <row r="26738" spans="7:9" x14ac:dyDescent="0.25">
      <c r="G26738"/>
      <c r="I26738" s="112"/>
    </row>
    <row r="26739" spans="7:9" x14ac:dyDescent="0.25">
      <c r="G26739"/>
      <c r="I26739" s="112"/>
    </row>
    <row r="26740" spans="7:9" x14ac:dyDescent="0.25">
      <c r="G26740"/>
      <c r="I26740" s="112"/>
    </row>
    <row r="26741" spans="7:9" x14ac:dyDescent="0.25">
      <c r="G26741"/>
      <c r="I26741" s="112"/>
    </row>
    <row r="26742" spans="7:9" x14ac:dyDescent="0.25">
      <c r="G26742"/>
      <c r="I26742" s="112"/>
    </row>
    <row r="26743" spans="7:9" x14ac:dyDescent="0.25">
      <c r="G26743"/>
      <c r="I26743" s="112"/>
    </row>
    <row r="26744" spans="7:9" x14ac:dyDescent="0.25">
      <c r="G26744"/>
      <c r="I26744" s="112"/>
    </row>
    <row r="26745" spans="7:9" x14ac:dyDescent="0.25">
      <c r="G26745"/>
      <c r="I26745" s="112"/>
    </row>
    <row r="26746" spans="7:9" x14ac:dyDescent="0.25">
      <c r="G26746"/>
      <c r="I26746" s="112"/>
    </row>
    <row r="26747" spans="7:9" x14ac:dyDescent="0.25">
      <c r="G26747"/>
      <c r="I26747" s="112"/>
    </row>
    <row r="26748" spans="7:9" x14ac:dyDescent="0.25">
      <c r="G26748"/>
      <c r="I26748" s="112"/>
    </row>
    <row r="26749" spans="7:9" x14ac:dyDescent="0.25">
      <c r="G26749"/>
      <c r="I26749" s="112"/>
    </row>
    <row r="26750" spans="7:9" x14ac:dyDescent="0.25">
      <c r="G26750"/>
      <c r="I26750" s="112"/>
    </row>
    <row r="26751" spans="7:9" x14ac:dyDescent="0.25">
      <c r="G26751"/>
      <c r="I26751" s="112"/>
    </row>
    <row r="26752" spans="7:9" x14ac:dyDescent="0.25">
      <c r="G26752"/>
      <c r="I26752" s="112"/>
    </row>
    <row r="26753" spans="7:9" x14ac:dyDescent="0.25">
      <c r="G26753"/>
      <c r="I26753" s="112"/>
    </row>
    <row r="26754" spans="7:9" x14ac:dyDescent="0.25">
      <c r="G26754"/>
      <c r="I26754" s="112"/>
    </row>
    <row r="26755" spans="7:9" x14ac:dyDescent="0.25">
      <c r="G26755"/>
      <c r="I26755" s="112"/>
    </row>
    <row r="26756" spans="7:9" x14ac:dyDescent="0.25">
      <c r="G26756"/>
      <c r="I26756" s="112"/>
    </row>
    <row r="26757" spans="7:9" x14ac:dyDescent="0.25">
      <c r="G26757"/>
      <c r="I26757" s="112"/>
    </row>
    <row r="26758" spans="7:9" x14ac:dyDescent="0.25">
      <c r="G26758"/>
      <c r="I26758" s="112"/>
    </row>
    <row r="26759" spans="7:9" x14ac:dyDescent="0.25">
      <c r="G26759"/>
      <c r="I26759" s="112"/>
    </row>
    <row r="26760" spans="7:9" x14ac:dyDescent="0.25">
      <c r="G26760"/>
      <c r="I26760" s="112"/>
    </row>
    <row r="26761" spans="7:9" x14ac:dyDescent="0.25">
      <c r="G26761"/>
      <c r="I26761" s="112"/>
    </row>
    <row r="26762" spans="7:9" x14ac:dyDescent="0.25">
      <c r="G26762"/>
      <c r="I26762" s="112"/>
    </row>
    <row r="26763" spans="7:9" x14ac:dyDescent="0.25">
      <c r="G26763"/>
      <c r="I26763" s="112"/>
    </row>
    <row r="26764" spans="7:9" x14ac:dyDescent="0.25">
      <c r="G26764"/>
      <c r="I26764" s="112"/>
    </row>
    <row r="26765" spans="7:9" x14ac:dyDescent="0.25">
      <c r="G26765"/>
      <c r="I26765" s="112"/>
    </row>
    <row r="26766" spans="7:9" x14ac:dyDescent="0.25">
      <c r="G26766"/>
      <c r="I26766" s="112"/>
    </row>
    <row r="26767" spans="7:9" x14ac:dyDescent="0.25">
      <c r="G26767"/>
      <c r="I26767" s="112"/>
    </row>
    <row r="26768" spans="7:9" x14ac:dyDescent="0.25">
      <c r="G26768"/>
      <c r="I26768" s="112"/>
    </row>
    <row r="26769" spans="7:9" x14ac:dyDescent="0.25">
      <c r="G26769"/>
      <c r="I26769" s="112"/>
    </row>
    <row r="26770" spans="7:9" x14ac:dyDescent="0.25">
      <c r="G26770"/>
      <c r="I26770" s="112"/>
    </row>
    <row r="26771" spans="7:9" x14ac:dyDescent="0.25">
      <c r="G26771"/>
      <c r="I26771" s="112"/>
    </row>
    <row r="26772" spans="7:9" x14ac:dyDescent="0.25">
      <c r="G26772"/>
      <c r="I26772" s="112"/>
    </row>
    <row r="26773" spans="7:9" x14ac:dyDescent="0.25">
      <c r="G26773"/>
      <c r="I26773" s="112"/>
    </row>
    <row r="26774" spans="7:9" x14ac:dyDescent="0.25">
      <c r="G26774"/>
      <c r="I26774" s="112"/>
    </row>
    <row r="26775" spans="7:9" x14ac:dyDescent="0.25">
      <c r="G26775"/>
      <c r="I26775" s="112"/>
    </row>
    <row r="26776" spans="7:9" x14ac:dyDescent="0.25">
      <c r="G26776"/>
      <c r="I26776" s="112"/>
    </row>
    <row r="26777" spans="7:9" x14ac:dyDescent="0.25">
      <c r="G26777"/>
      <c r="I26777" s="112"/>
    </row>
    <row r="26778" spans="7:9" x14ac:dyDescent="0.25">
      <c r="G26778"/>
      <c r="I26778" s="112"/>
    </row>
    <row r="26779" spans="7:9" x14ac:dyDescent="0.25">
      <c r="G26779"/>
      <c r="I26779" s="112"/>
    </row>
    <row r="26780" spans="7:9" x14ac:dyDescent="0.25">
      <c r="G26780"/>
      <c r="I26780" s="112"/>
    </row>
    <row r="26781" spans="7:9" x14ac:dyDescent="0.25">
      <c r="G26781"/>
      <c r="I26781" s="112"/>
    </row>
    <row r="26782" spans="7:9" x14ac:dyDescent="0.25">
      <c r="G26782"/>
      <c r="I26782" s="112"/>
    </row>
    <row r="26783" spans="7:9" x14ac:dyDescent="0.25">
      <c r="G26783"/>
      <c r="I26783" s="112"/>
    </row>
    <row r="26784" spans="7:9" x14ac:dyDescent="0.25">
      <c r="G26784"/>
      <c r="I26784" s="112"/>
    </row>
    <row r="26785" spans="7:9" x14ac:dyDescent="0.25">
      <c r="G26785"/>
      <c r="I26785" s="112"/>
    </row>
    <row r="26786" spans="7:9" x14ac:dyDescent="0.25">
      <c r="G26786"/>
      <c r="I26786" s="112"/>
    </row>
    <row r="26787" spans="7:9" x14ac:dyDescent="0.25">
      <c r="G26787"/>
      <c r="I26787" s="112"/>
    </row>
    <row r="26788" spans="7:9" x14ac:dyDescent="0.25">
      <c r="G26788"/>
      <c r="I26788" s="112"/>
    </row>
    <row r="26789" spans="7:9" x14ac:dyDescent="0.25">
      <c r="G26789"/>
      <c r="I26789" s="112"/>
    </row>
    <row r="26790" spans="7:9" x14ac:dyDescent="0.25">
      <c r="G26790"/>
      <c r="I26790" s="112"/>
    </row>
    <row r="26791" spans="7:9" x14ac:dyDescent="0.25">
      <c r="G26791"/>
      <c r="I26791" s="112"/>
    </row>
    <row r="26792" spans="7:9" x14ac:dyDescent="0.25">
      <c r="G26792"/>
      <c r="I26792" s="112"/>
    </row>
    <row r="26793" spans="7:9" x14ac:dyDescent="0.25">
      <c r="G26793"/>
      <c r="I26793" s="112"/>
    </row>
    <row r="26794" spans="7:9" x14ac:dyDescent="0.25">
      <c r="G26794"/>
      <c r="I26794" s="112"/>
    </row>
    <row r="26795" spans="7:9" x14ac:dyDescent="0.25">
      <c r="G26795"/>
      <c r="I26795" s="112"/>
    </row>
    <row r="26796" spans="7:9" x14ac:dyDescent="0.25">
      <c r="G26796"/>
      <c r="I26796" s="112"/>
    </row>
    <row r="26797" spans="7:9" x14ac:dyDescent="0.25">
      <c r="G26797"/>
      <c r="I26797" s="112"/>
    </row>
    <row r="26798" spans="7:9" x14ac:dyDescent="0.25">
      <c r="G26798"/>
      <c r="I26798" s="112"/>
    </row>
    <row r="26799" spans="7:9" x14ac:dyDescent="0.25">
      <c r="G26799"/>
      <c r="I26799" s="112"/>
    </row>
    <row r="26800" spans="7:9" x14ac:dyDescent="0.25">
      <c r="G26800"/>
      <c r="I26800" s="112"/>
    </row>
    <row r="26801" spans="7:9" x14ac:dyDescent="0.25">
      <c r="G26801"/>
      <c r="I26801" s="112"/>
    </row>
    <row r="26802" spans="7:9" x14ac:dyDescent="0.25">
      <c r="G26802"/>
      <c r="I26802" s="112"/>
    </row>
    <row r="26803" spans="7:9" x14ac:dyDescent="0.25">
      <c r="G26803"/>
      <c r="I26803" s="112"/>
    </row>
    <row r="26804" spans="7:9" x14ac:dyDescent="0.25">
      <c r="G26804"/>
      <c r="I26804" s="112"/>
    </row>
    <row r="26805" spans="7:9" x14ac:dyDescent="0.25">
      <c r="G26805"/>
      <c r="I26805" s="112"/>
    </row>
    <row r="26806" spans="7:9" x14ac:dyDescent="0.25">
      <c r="G26806"/>
      <c r="I26806" s="112"/>
    </row>
    <row r="26807" spans="7:9" x14ac:dyDescent="0.25">
      <c r="G26807"/>
      <c r="I26807" s="112"/>
    </row>
    <row r="26808" spans="7:9" x14ac:dyDescent="0.25">
      <c r="G26808"/>
      <c r="I26808" s="112"/>
    </row>
    <row r="26809" spans="7:9" x14ac:dyDescent="0.25">
      <c r="G26809"/>
      <c r="I26809" s="112"/>
    </row>
    <row r="26810" spans="7:9" x14ac:dyDescent="0.25">
      <c r="G26810"/>
      <c r="I26810" s="112"/>
    </row>
    <row r="26811" spans="7:9" x14ac:dyDescent="0.25">
      <c r="G26811"/>
      <c r="I26811" s="112"/>
    </row>
    <row r="26812" spans="7:9" x14ac:dyDescent="0.25">
      <c r="G26812"/>
      <c r="I26812" s="112"/>
    </row>
    <row r="26813" spans="7:9" x14ac:dyDescent="0.25">
      <c r="G26813"/>
      <c r="I26813" s="112"/>
    </row>
    <row r="26814" spans="7:9" x14ac:dyDescent="0.25">
      <c r="G26814"/>
      <c r="I26814" s="112"/>
    </row>
    <row r="26815" spans="7:9" x14ac:dyDescent="0.25">
      <c r="G26815"/>
      <c r="I26815" s="112"/>
    </row>
    <row r="26816" spans="7:9" x14ac:dyDescent="0.25">
      <c r="G26816"/>
      <c r="I26816" s="112"/>
    </row>
    <row r="26817" spans="7:9" x14ac:dyDescent="0.25">
      <c r="G26817"/>
      <c r="I26817" s="112"/>
    </row>
    <row r="26818" spans="7:9" x14ac:dyDescent="0.25">
      <c r="G26818"/>
      <c r="I26818" s="112"/>
    </row>
    <row r="26819" spans="7:9" x14ac:dyDescent="0.25">
      <c r="G26819"/>
      <c r="I26819" s="112"/>
    </row>
    <row r="26820" spans="7:9" x14ac:dyDescent="0.25">
      <c r="G26820"/>
      <c r="I26820" s="112"/>
    </row>
    <row r="26821" spans="7:9" x14ac:dyDescent="0.25">
      <c r="G26821"/>
      <c r="I26821" s="112"/>
    </row>
    <row r="26822" spans="7:9" x14ac:dyDescent="0.25">
      <c r="G26822"/>
      <c r="I26822" s="112"/>
    </row>
    <row r="26823" spans="7:9" x14ac:dyDescent="0.25">
      <c r="G26823"/>
      <c r="I26823" s="112"/>
    </row>
    <row r="26824" spans="7:9" x14ac:dyDescent="0.25">
      <c r="G26824"/>
      <c r="I26824" s="112"/>
    </row>
    <row r="26825" spans="7:9" x14ac:dyDescent="0.25">
      <c r="G26825"/>
      <c r="I26825" s="112"/>
    </row>
    <row r="26826" spans="7:9" x14ac:dyDescent="0.25">
      <c r="G26826"/>
      <c r="I26826" s="112"/>
    </row>
    <row r="26827" spans="7:9" x14ac:dyDescent="0.25">
      <c r="G26827"/>
      <c r="I26827" s="112"/>
    </row>
    <row r="26828" spans="7:9" x14ac:dyDescent="0.25">
      <c r="G26828"/>
      <c r="I26828" s="112"/>
    </row>
    <row r="26829" spans="7:9" x14ac:dyDescent="0.25">
      <c r="G26829"/>
      <c r="I26829" s="112"/>
    </row>
    <row r="26830" spans="7:9" x14ac:dyDescent="0.25">
      <c r="G26830"/>
      <c r="I26830" s="112"/>
    </row>
    <row r="26831" spans="7:9" x14ac:dyDescent="0.25">
      <c r="G26831"/>
      <c r="I26831" s="112"/>
    </row>
    <row r="26832" spans="7:9" x14ac:dyDescent="0.25">
      <c r="G26832"/>
      <c r="I26832" s="112"/>
    </row>
    <row r="26833" spans="7:9" x14ac:dyDescent="0.25">
      <c r="G26833"/>
      <c r="I26833" s="112"/>
    </row>
    <row r="26834" spans="7:9" x14ac:dyDescent="0.25">
      <c r="G26834"/>
      <c r="I26834" s="112"/>
    </row>
    <row r="26835" spans="7:9" x14ac:dyDescent="0.25">
      <c r="G26835"/>
      <c r="I26835" s="112"/>
    </row>
    <row r="26836" spans="7:9" x14ac:dyDescent="0.25">
      <c r="G26836"/>
      <c r="I26836" s="112"/>
    </row>
    <row r="26837" spans="7:9" x14ac:dyDescent="0.25">
      <c r="G26837"/>
      <c r="I26837" s="112"/>
    </row>
    <row r="26838" spans="7:9" x14ac:dyDescent="0.25">
      <c r="G26838"/>
      <c r="I26838" s="112"/>
    </row>
    <row r="26839" spans="7:9" x14ac:dyDescent="0.25">
      <c r="G26839"/>
      <c r="I26839" s="112"/>
    </row>
    <row r="26840" spans="7:9" x14ac:dyDescent="0.25">
      <c r="G26840"/>
      <c r="I26840" s="112"/>
    </row>
    <row r="26841" spans="7:9" x14ac:dyDescent="0.25">
      <c r="G26841"/>
      <c r="I26841" s="112"/>
    </row>
    <row r="26842" spans="7:9" x14ac:dyDescent="0.25">
      <c r="G26842"/>
      <c r="I26842" s="112"/>
    </row>
    <row r="26843" spans="7:9" x14ac:dyDescent="0.25">
      <c r="G26843"/>
      <c r="I26843" s="112"/>
    </row>
    <row r="26844" spans="7:9" x14ac:dyDescent="0.25">
      <c r="G26844"/>
      <c r="I26844" s="112"/>
    </row>
    <row r="26845" spans="7:9" x14ac:dyDescent="0.25">
      <c r="G26845"/>
      <c r="I26845" s="112"/>
    </row>
    <row r="26846" spans="7:9" x14ac:dyDescent="0.25">
      <c r="G26846"/>
      <c r="I26846" s="112"/>
    </row>
    <row r="26847" spans="7:9" x14ac:dyDescent="0.25">
      <c r="G26847"/>
      <c r="I26847" s="112"/>
    </row>
    <row r="26848" spans="7:9" x14ac:dyDescent="0.25">
      <c r="G26848"/>
      <c r="I26848" s="112"/>
    </row>
    <row r="26849" spans="7:9" x14ac:dyDescent="0.25">
      <c r="G26849"/>
      <c r="I26849" s="112"/>
    </row>
    <row r="26850" spans="7:9" x14ac:dyDescent="0.25">
      <c r="G26850"/>
      <c r="I26850" s="112"/>
    </row>
    <row r="26851" spans="7:9" x14ac:dyDescent="0.25">
      <c r="G26851"/>
      <c r="I26851" s="112"/>
    </row>
    <row r="26852" spans="7:9" x14ac:dyDescent="0.25">
      <c r="G26852"/>
      <c r="I26852" s="112"/>
    </row>
    <row r="26853" spans="7:9" x14ac:dyDescent="0.25">
      <c r="G26853"/>
      <c r="I26853" s="112"/>
    </row>
    <row r="26854" spans="7:9" x14ac:dyDescent="0.25">
      <c r="G26854"/>
      <c r="I26854" s="112"/>
    </row>
    <row r="26855" spans="7:9" x14ac:dyDescent="0.25">
      <c r="G26855"/>
      <c r="I26855" s="112"/>
    </row>
    <row r="26856" spans="7:9" x14ac:dyDescent="0.25">
      <c r="G26856"/>
      <c r="I26856" s="112"/>
    </row>
    <row r="26857" spans="7:9" x14ac:dyDescent="0.25">
      <c r="G26857"/>
      <c r="I26857" s="112"/>
    </row>
    <row r="26858" spans="7:9" x14ac:dyDescent="0.25">
      <c r="G26858"/>
      <c r="I26858" s="112"/>
    </row>
    <row r="26859" spans="7:9" x14ac:dyDescent="0.25">
      <c r="G26859"/>
      <c r="I26859" s="112"/>
    </row>
    <row r="26860" spans="7:9" x14ac:dyDescent="0.25">
      <c r="G26860"/>
      <c r="I26860" s="112"/>
    </row>
    <row r="26861" spans="7:9" x14ac:dyDescent="0.25">
      <c r="G26861"/>
      <c r="I26861" s="112"/>
    </row>
    <row r="26862" spans="7:9" x14ac:dyDescent="0.25">
      <c r="G26862"/>
      <c r="I26862" s="112"/>
    </row>
    <row r="26863" spans="7:9" x14ac:dyDescent="0.25">
      <c r="G26863"/>
      <c r="I26863" s="112"/>
    </row>
    <row r="26864" spans="7:9" x14ac:dyDescent="0.25">
      <c r="G26864"/>
      <c r="I26864" s="112"/>
    </row>
    <row r="26865" spans="7:9" x14ac:dyDescent="0.25">
      <c r="G26865"/>
      <c r="I26865" s="112"/>
    </row>
    <row r="26866" spans="7:9" x14ac:dyDescent="0.25">
      <c r="G26866"/>
      <c r="I26866" s="112"/>
    </row>
    <row r="26867" spans="7:9" x14ac:dyDescent="0.25">
      <c r="G26867"/>
      <c r="I26867" s="112"/>
    </row>
    <row r="26868" spans="7:9" x14ac:dyDescent="0.25">
      <c r="G26868"/>
      <c r="I26868" s="112"/>
    </row>
    <row r="26869" spans="7:9" x14ac:dyDescent="0.25">
      <c r="G26869"/>
      <c r="I26869" s="112"/>
    </row>
    <row r="26870" spans="7:9" x14ac:dyDescent="0.25">
      <c r="G26870"/>
      <c r="I26870" s="112"/>
    </row>
    <row r="26871" spans="7:9" x14ac:dyDescent="0.25">
      <c r="G26871"/>
      <c r="I26871" s="112"/>
    </row>
    <row r="26872" spans="7:9" x14ac:dyDescent="0.25">
      <c r="G26872"/>
      <c r="I26872" s="112"/>
    </row>
    <row r="26873" spans="7:9" x14ac:dyDescent="0.25">
      <c r="G26873"/>
      <c r="I26873" s="112"/>
    </row>
    <row r="26874" spans="7:9" x14ac:dyDescent="0.25">
      <c r="G26874"/>
      <c r="I26874" s="112"/>
    </row>
    <row r="26875" spans="7:9" x14ac:dyDescent="0.25">
      <c r="G26875"/>
      <c r="I26875" s="112"/>
    </row>
    <row r="26876" spans="7:9" x14ac:dyDescent="0.25">
      <c r="G26876"/>
      <c r="I26876" s="112"/>
    </row>
    <row r="26877" spans="7:9" x14ac:dyDescent="0.25">
      <c r="G26877"/>
      <c r="I26877" s="112"/>
    </row>
    <row r="26878" spans="7:9" x14ac:dyDescent="0.25">
      <c r="G26878"/>
      <c r="I26878" s="112"/>
    </row>
    <row r="26879" spans="7:9" x14ac:dyDescent="0.25">
      <c r="G26879"/>
      <c r="I26879" s="112"/>
    </row>
    <row r="26880" spans="7:9" x14ac:dyDescent="0.25">
      <c r="G26880"/>
      <c r="I26880" s="112"/>
    </row>
    <row r="26881" spans="7:9" x14ac:dyDescent="0.25">
      <c r="G26881"/>
      <c r="I26881" s="112"/>
    </row>
    <row r="26882" spans="7:9" x14ac:dyDescent="0.25">
      <c r="G26882"/>
      <c r="I26882" s="112"/>
    </row>
    <row r="26883" spans="7:9" x14ac:dyDescent="0.25">
      <c r="G26883"/>
      <c r="I26883" s="112"/>
    </row>
    <row r="26884" spans="7:9" x14ac:dyDescent="0.25">
      <c r="G26884"/>
      <c r="I26884" s="112"/>
    </row>
    <row r="26885" spans="7:9" x14ac:dyDescent="0.25">
      <c r="G26885"/>
      <c r="I26885" s="112"/>
    </row>
    <row r="26886" spans="7:9" x14ac:dyDescent="0.25">
      <c r="G26886"/>
      <c r="I26886" s="112"/>
    </row>
    <row r="26887" spans="7:9" x14ac:dyDescent="0.25">
      <c r="G26887"/>
      <c r="I26887" s="112"/>
    </row>
    <row r="26888" spans="7:9" x14ac:dyDescent="0.25">
      <c r="G26888"/>
      <c r="I26888" s="112"/>
    </row>
    <row r="26889" spans="7:9" x14ac:dyDescent="0.25">
      <c r="G26889"/>
      <c r="I26889" s="112"/>
    </row>
    <row r="26890" spans="7:9" x14ac:dyDescent="0.25">
      <c r="G26890"/>
      <c r="I26890" s="112"/>
    </row>
    <row r="26891" spans="7:9" x14ac:dyDescent="0.25">
      <c r="G26891"/>
      <c r="I26891" s="112"/>
    </row>
    <row r="26892" spans="7:9" x14ac:dyDescent="0.25">
      <c r="G26892"/>
      <c r="I26892" s="112"/>
    </row>
    <row r="26893" spans="7:9" x14ac:dyDescent="0.25">
      <c r="G26893"/>
      <c r="I26893" s="112"/>
    </row>
    <row r="26894" spans="7:9" x14ac:dyDescent="0.25">
      <c r="G26894"/>
      <c r="I26894" s="112"/>
    </row>
    <row r="26895" spans="7:9" x14ac:dyDescent="0.25">
      <c r="G26895"/>
      <c r="I26895" s="112"/>
    </row>
    <row r="26896" spans="7:9" x14ac:dyDescent="0.25">
      <c r="G26896"/>
      <c r="I26896" s="112"/>
    </row>
    <row r="26897" spans="7:9" x14ac:dyDescent="0.25">
      <c r="G26897"/>
      <c r="I26897" s="112"/>
    </row>
    <row r="26898" spans="7:9" x14ac:dyDescent="0.25">
      <c r="G26898"/>
      <c r="I26898" s="112"/>
    </row>
    <row r="26899" spans="7:9" x14ac:dyDescent="0.25">
      <c r="G26899"/>
      <c r="I26899" s="112"/>
    </row>
    <row r="26900" spans="7:9" x14ac:dyDescent="0.25">
      <c r="G26900"/>
      <c r="I26900" s="112"/>
    </row>
    <row r="26901" spans="7:9" x14ac:dyDescent="0.25">
      <c r="G26901"/>
      <c r="I26901" s="112"/>
    </row>
    <row r="26902" spans="7:9" x14ac:dyDescent="0.25">
      <c r="G26902"/>
      <c r="I26902" s="112"/>
    </row>
    <row r="26903" spans="7:9" x14ac:dyDescent="0.25">
      <c r="G26903"/>
      <c r="I26903" s="112"/>
    </row>
    <row r="26904" spans="7:9" x14ac:dyDescent="0.25">
      <c r="G26904"/>
      <c r="I26904" s="112"/>
    </row>
    <row r="26905" spans="7:9" x14ac:dyDescent="0.25">
      <c r="G26905"/>
      <c r="I26905" s="112"/>
    </row>
    <row r="26906" spans="7:9" x14ac:dyDescent="0.25">
      <c r="G26906"/>
      <c r="I26906" s="112"/>
    </row>
    <row r="26907" spans="7:9" x14ac:dyDescent="0.25">
      <c r="G26907"/>
      <c r="I26907" s="112"/>
    </row>
    <row r="26908" spans="7:9" x14ac:dyDescent="0.25">
      <c r="G26908"/>
      <c r="I26908" s="112"/>
    </row>
    <row r="26909" spans="7:9" x14ac:dyDescent="0.25">
      <c r="G26909"/>
      <c r="I26909" s="112"/>
    </row>
    <row r="26910" spans="7:9" x14ac:dyDescent="0.25">
      <c r="G26910"/>
      <c r="I26910" s="112"/>
    </row>
    <row r="26911" spans="7:9" x14ac:dyDescent="0.25">
      <c r="G26911"/>
      <c r="I26911" s="112"/>
    </row>
    <row r="26912" spans="7:9" x14ac:dyDescent="0.25">
      <c r="G26912"/>
      <c r="I26912" s="112"/>
    </row>
    <row r="26913" spans="7:9" x14ac:dyDescent="0.25">
      <c r="G26913"/>
      <c r="I26913" s="112"/>
    </row>
    <row r="26914" spans="7:9" x14ac:dyDescent="0.25">
      <c r="G26914"/>
      <c r="I26914" s="112"/>
    </row>
    <row r="26915" spans="7:9" x14ac:dyDescent="0.25">
      <c r="G26915"/>
      <c r="I26915" s="112"/>
    </row>
    <row r="26916" spans="7:9" x14ac:dyDescent="0.25">
      <c r="G26916"/>
      <c r="I26916" s="112"/>
    </row>
    <row r="26917" spans="7:9" x14ac:dyDescent="0.25">
      <c r="G26917"/>
      <c r="I26917" s="112"/>
    </row>
    <row r="26918" spans="7:9" x14ac:dyDescent="0.25">
      <c r="G26918"/>
      <c r="I26918" s="112"/>
    </row>
    <row r="26919" spans="7:9" x14ac:dyDescent="0.25">
      <c r="G26919"/>
      <c r="I26919" s="112"/>
    </row>
    <row r="26920" spans="7:9" x14ac:dyDescent="0.25">
      <c r="G26920"/>
      <c r="I26920" s="112"/>
    </row>
    <row r="26921" spans="7:9" x14ac:dyDescent="0.25">
      <c r="G26921"/>
      <c r="I26921" s="112"/>
    </row>
    <row r="26922" spans="7:9" x14ac:dyDescent="0.25">
      <c r="G26922"/>
      <c r="I26922" s="112"/>
    </row>
    <row r="26923" spans="7:9" x14ac:dyDescent="0.25">
      <c r="G26923"/>
      <c r="I26923" s="112"/>
    </row>
    <row r="26924" spans="7:9" x14ac:dyDescent="0.25">
      <c r="G26924"/>
      <c r="I26924" s="112"/>
    </row>
    <row r="26925" spans="7:9" x14ac:dyDescent="0.25">
      <c r="G26925"/>
      <c r="I26925" s="112"/>
    </row>
    <row r="26926" spans="7:9" x14ac:dyDescent="0.25">
      <c r="G26926"/>
      <c r="I26926" s="112"/>
    </row>
    <row r="26927" spans="7:9" x14ac:dyDescent="0.25">
      <c r="G26927"/>
      <c r="I26927" s="112"/>
    </row>
    <row r="26928" spans="7:9" x14ac:dyDescent="0.25">
      <c r="G26928"/>
      <c r="I26928" s="112"/>
    </row>
    <row r="26929" spans="7:9" x14ac:dyDescent="0.25">
      <c r="G26929"/>
      <c r="I26929" s="112"/>
    </row>
    <row r="26930" spans="7:9" x14ac:dyDescent="0.25">
      <c r="G26930"/>
      <c r="I26930" s="112"/>
    </row>
    <row r="26931" spans="7:9" x14ac:dyDescent="0.25">
      <c r="G26931"/>
      <c r="I26931" s="112"/>
    </row>
    <row r="26932" spans="7:9" x14ac:dyDescent="0.25">
      <c r="G26932"/>
      <c r="I26932" s="112"/>
    </row>
    <row r="26933" spans="7:9" x14ac:dyDescent="0.25">
      <c r="G26933"/>
      <c r="I26933" s="112"/>
    </row>
    <row r="26934" spans="7:9" x14ac:dyDescent="0.25">
      <c r="G26934"/>
      <c r="I26934" s="112"/>
    </row>
    <row r="26935" spans="7:9" x14ac:dyDescent="0.25">
      <c r="G26935"/>
      <c r="I26935" s="112"/>
    </row>
    <row r="26936" spans="7:9" x14ac:dyDescent="0.25">
      <c r="G26936"/>
      <c r="I26936" s="112"/>
    </row>
    <row r="26937" spans="7:9" x14ac:dyDescent="0.25">
      <c r="G26937"/>
      <c r="I26937" s="112"/>
    </row>
    <row r="26938" spans="7:9" x14ac:dyDescent="0.25">
      <c r="G26938"/>
      <c r="I26938" s="112"/>
    </row>
    <row r="26939" spans="7:9" x14ac:dyDescent="0.25">
      <c r="G26939"/>
      <c r="I26939" s="112"/>
    </row>
    <row r="26940" spans="7:9" x14ac:dyDescent="0.25">
      <c r="G26940"/>
      <c r="I26940" s="112"/>
    </row>
    <row r="26941" spans="7:9" x14ac:dyDescent="0.25">
      <c r="G26941"/>
      <c r="I26941" s="112"/>
    </row>
    <row r="26942" spans="7:9" x14ac:dyDescent="0.25">
      <c r="G26942"/>
      <c r="I26942" s="112"/>
    </row>
    <row r="26943" spans="7:9" x14ac:dyDescent="0.25">
      <c r="G26943"/>
      <c r="I26943" s="112"/>
    </row>
    <row r="26944" spans="7:9" x14ac:dyDescent="0.25">
      <c r="G26944"/>
      <c r="I26944" s="112"/>
    </row>
    <row r="26945" spans="7:9" x14ac:dyDescent="0.25">
      <c r="G26945"/>
      <c r="I26945" s="112"/>
    </row>
    <row r="26946" spans="7:9" x14ac:dyDescent="0.25">
      <c r="G26946"/>
      <c r="I26946" s="112"/>
    </row>
    <row r="26947" spans="7:9" x14ac:dyDescent="0.25">
      <c r="G26947"/>
      <c r="I26947" s="112"/>
    </row>
    <row r="26948" spans="7:9" x14ac:dyDescent="0.25">
      <c r="G26948"/>
      <c r="I26948" s="112"/>
    </row>
    <row r="26949" spans="7:9" x14ac:dyDescent="0.25">
      <c r="G26949"/>
      <c r="I26949" s="112"/>
    </row>
    <row r="26950" spans="7:9" x14ac:dyDescent="0.25">
      <c r="G26950"/>
      <c r="I26950" s="112"/>
    </row>
    <row r="26951" spans="7:9" x14ac:dyDescent="0.25">
      <c r="G26951"/>
      <c r="I26951" s="112"/>
    </row>
    <row r="26952" spans="7:9" x14ac:dyDescent="0.25">
      <c r="G26952"/>
      <c r="I26952" s="112"/>
    </row>
    <row r="26953" spans="7:9" x14ac:dyDescent="0.25">
      <c r="G26953"/>
      <c r="I26953" s="112"/>
    </row>
    <row r="26954" spans="7:9" x14ac:dyDescent="0.25">
      <c r="G26954"/>
      <c r="I26954" s="112"/>
    </row>
    <row r="26955" spans="7:9" x14ac:dyDescent="0.25">
      <c r="G26955"/>
      <c r="I26955" s="112"/>
    </row>
    <row r="26956" spans="7:9" x14ac:dyDescent="0.25">
      <c r="G26956"/>
      <c r="I26956" s="112"/>
    </row>
    <row r="26957" spans="7:9" x14ac:dyDescent="0.25">
      <c r="G26957"/>
      <c r="I26957" s="112"/>
    </row>
    <row r="26958" spans="7:9" x14ac:dyDescent="0.25">
      <c r="G26958"/>
      <c r="I26958" s="112"/>
    </row>
    <row r="26959" spans="7:9" x14ac:dyDescent="0.25">
      <c r="G26959"/>
      <c r="I26959" s="112"/>
    </row>
    <row r="26960" spans="7:9" x14ac:dyDescent="0.25">
      <c r="G26960"/>
      <c r="I26960" s="112"/>
    </row>
    <row r="26961" spans="7:9" x14ac:dyDescent="0.25">
      <c r="G26961"/>
      <c r="I26961" s="112"/>
    </row>
    <row r="26962" spans="7:9" x14ac:dyDescent="0.25">
      <c r="G26962"/>
      <c r="I26962" s="112"/>
    </row>
    <row r="26963" spans="7:9" x14ac:dyDescent="0.25">
      <c r="G26963"/>
      <c r="I26963" s="112"/>
    </row>
    <row r="26964" spans="7:9" x14ac:dyDescent="0.25">
      <c r="G26964"/>
      <c r="I26964" s="112"/>
    </row>
    <row r="26965" spans="7:9" x14ac:dyDescent="0.25">
      <c r="G26965"/>
      <c r="I26965" s="112"/>
    </row>
    <row r="26966" spans="7:9" x14ac:dyDescent="0.25">
      <c r="G26966"/>
      <c r="I26966" s="112"/>
    </row>
    <row r="26967" spans="7:9" x14ac:dyDescent="0.25">
      <c r="G26967"/>
      <c r="I26967" s="112"/>
    </row>
    <row r="26968" spans="7:9" x14ac:dyDescent="0.25">
      <c r="G26968"/>
      <c r="I26968" s="112"/>
    </row>
    <row r="26969" spans="7:9" x14ac:dyDescent="0.25">
      <c r="G26969"/>
      <c r="I26969" s="112"/>
    </row>
    <row r="26970" spans="7:9" x14ac:dyDescent="0.25">
      <c r="G26970"/>
      <c r="I26970" s="112"/>
    </row>
    <row r="26971" spans="7:9" x14ac:dyDescent="0.25">
      <c r="G26971"/>
      <c r="I26971" s="112"/>
    </row>
    <row r="26972" spans="7:9" x14ac:dyDescent="0.25">
      <c r="G26972"/>
      <c r="I26972" s="112"/>
    </row>
    <row r="26973" spans="7:9" x14ac:dyDescent="0.25">
      <c r="G26973"/>
      <c r="I26973" s="112"/>
    </row>
    <row r="26974" spans="7:9" x14ac:dyDescent="0.25">
      <c r="G26974"/>
      <c r="I26974" s="112"/>
    </row>
    <row r="26975" spans="7:9" x14ac:dyDescent="0.25">
      <c r="G26975"/>
      <c r="I26975" s="112"/>
    </row>
    <row r="26976" spans="7:9" x14ac:dyDescent="0.25">
      <c r="G26976"/>
      <c r="I26976" s="112"/>
    </row>
    <row r="26977" spans="7:9" x14ac:dyDescent="0.25">
      <c r="G26977"/>
      <c r="I26977" s="112"/>
    </row>
    <row r="26978" spans="7:9" x14ac:dyDescent="0.25">
      <c r="G26978"/>
      <c r="I26978" s="112"/>
    </row>
    <row r="26979" spans="7:9" x14ac:dyDescent="0.25">
      <c r="G26979"/>
      <c r="I26979" s="112"/>
    </row>
    <row r="26980" spans="7:9" x14ac:dyDescent="0.25">
      <c r="G26980"/>
      <c r="I26980" s="112"/>
    </row>
    <row r="26981" spans="7:9" x14ac:dyDescent="0.25">
      <c r="G26981"/>
      <c r="I26981" s="112"/>
    </row>
    <row r="26982" spans="7:9" x14ac:dyDescent="0.25">
      <c r="G26982"/>
      <c r="I26982" s="112"/>
    </row>
    <row r="26983" spans="7:9" x14ac:dyDescent="0.25">
      <c r="G26983"/>
      <c r="I26983" s="112"/>
    </row>
    <row r="26984" spans="7:9" x14ac:dyDescent="0.25">
      <c r="G26984"/>
      <c r="I26984" s="112"/>
    </row>
    <row r="26985" spans="7:9" x14ac:dyDescent="0.25">
      <c r="G26985"/>
      <c r="I26985" s="112"/>
    </row>
    <row r="26986" spans="7:9" x14ac:dyDescent="0.25">
      <c r="G26986"/>
      <c r="I26986" s="112"/>
    </row>
    <row r="26987" spans="7:9" x14ac:dyDescent="0.25">
      <c r="G26987"/>
      <c r="I26987" s="112"/>
    </row>
    <row r="26988" spans="7:9" x14ac:dyDescent="0.25">
      <c r="G26988"/>
      <c r="I26988" s="112"/>
    </row>
    <row r="26989" spans="7:9" x14ac:dyDescent="0.25">
      <c r="G26989"/>
      <c r="I26989" s="112"/>
    </row>
    <row r="26990" spans="7:9" x14ac:dyDescent="0.25">
      <c r="G26990"/>
      <c r="I26990" s="112"/>
    </row>
    <row r="26991" spans="7:9" x14ac:dyDescent="0.25">
      <c r="G26991"/>
      <c r="I26991" s="112"/>
    </row>
    <row r="26992" spans="7:9" x14ac:dyDescent="0.25">
      <c r="G26992"/>
      <c r="I26992" s="112"/>
    </row>
    <row r="26993" spans="7:9" x14ac:dyDescent="0.25">
      <c r="G26993"/>
      <c r="I26993" s="112"/>
    </row>
    <row r="26994" spans="7:9" x14ac:dyDescent="0.25">
      <c r="G26994"/>
      <c r="I26994" s="112"/>
    </row>
    <row r="26995" spans="7:9" x14ac:dyDescent="0.25">
      <c r="G26995"/>
      <c r="I26995" s="112"/>
    </row>
    <row r="26996" spans="7:9" x14ac:dyDescent="0.25">
      <c r="G26996"/>
      <c r="I26996" s="112"/>
    </row>
    <row r="26997" spans="7:9" x14ac:dyDescent="0.25">
      <c r="G26997"/>
      <c r="I26997" s="112"/>
    </row>
    <row r="26998" spans="7:9" x14ac:dyDescent="0.25">
      <c r="G26998"/>
      <c r="I26998" s="112"/>
    </row>
    <row r="26999" spans="7:9" x14ac:dyDescent="0.25">
      <c r="G26999"/>
      <c r="I26999" s="112"/>
    </row>
    <row r="27000" spans="7:9" x14ac:dyDescent="0.25">
      <c r="G27000"/>
      <c r="I27000" s="112"/>
    </row>
    <row r="27001" spans="7:9" x14ac:dyDescent="0.25">
      <c r="G27001"/>
      <c r="I27001" s="112"/>
    </row>
    <row r="27002" spans="7:9" x14ac:dyDescent="0.25">
      <c r="G27002"/>
      <c r="I27002" s="112"/>
    </row>
    <row r="27003" spans="7:9" x14ac:dyDescent="0.25">
      <c r="G27003"/>
      <c r="I27003" s="112"/>
    </row>
    <row r="27004" spans="7:9" x14ac:dyDescent="0.25">
      <c r="G27004"/>
      <c r="I27004" s="112"/>
    </row>
    <row r="27005" spans="7:9" x14ac:dyDescent="0.25">
      <c r="G27005"/>
      <c r="I27005" s="112"/>
    </row>
    <row r="27006" spans="7:9" x14ac:dyDescent="0.25">
      <c r="G27006"/>
      <c r="I27006" s="112"/>
    </row>
    <row r="27007" spans="7:9" x14ac:dyDescent="0.25">
      <c r="G27007"/>
      <c r="I27007" s="112"/>
    </row>
    <row r="27008" spans="7:9" x14ac:dyDescent="0.25">
      <c r="G27008"/>
      <c r="I27008" s="112"/>
    </row>
    <row r="27009" spans="7:9" x14ac:dyDescent="0.25">
      <c r="G27009"/>
      <c r="I27009" s="112"/>
    </row>
    <row r="27010" spans="7:9" x14ac:dyDescent="0.25">
      <c r="G27010"/>
      <c r="I27010" s="112"/>
    </row>
    <row r="27011" spans="7:9" x14ac:dyDescent="0.25">
      <c r="G27011"/>
      <c r="I27011" s="112"/>
    </row>
    <row r="27012" spans="7:9" x14ac:dyDescent="0.25">
      <c r="G27012"/>
      <c r="I27012" s="112"/>
    </row>
    <row r="27013" spans="7:9" x14ac:dyDescent="0.25">
      <c r="G27013"/>
      <c r="I27013" s="112"/>
    </row>
    <row r="27014" spans="7:9" x14ac:dyDescent="0.25">
      <c r="G27014"/>
      <c r="I27014" s="112"/>
    </row>
    <row r="27015" spans="7:9" x14ac:dyDescent="0.25">
      <c r="G27015"/>
      <c r="I27015" s="112"/>
    </row>
    <row r="27016" spans="7:9" x14ac:dyDescent="0.25">
      <c r="G27016"/>
      <c r="I27016" s="112"/>
    </row>
    <row r="27017" spans="7:9" x14ac:dyDescent="0.25">
      <c r="G27017"/>
      <c r="I27017" s="112"/>
    </row>
    <row r="27018" spans="7:9" x14ac:dyDescent="0.25">
      <c r="G27018"/>
      <c r="I27018" s="112"/>
    </row>
    <row r="27019" spans="7:9" x14ac:dyDescent="0.25">
      <c r="G27019"/>
      <c r="I27019" s="112"/>
    </row>
    <row r="27020" spans="7:9" x14ac:dyDescent="0.25">
      <c r="G27020"/>
      <c r="I27020" s="112"/>
    </row>
    <row r="27021" spans="7:9" x14ac:dyDescent="0.25">
      <c r="G27021"/>
      <c r="I27021" s="112"/>
    </row>
    <row r="27022" spans="7:9" x14ac:dyDescent="0.25">
      <c r="G27022"/>
      <c r="I27022" s="112"/>
    </row>
    <row r="27023" spans="7:9" x14ac:dyDescent="0.25">
      <c r="G27023"/>
      <c r="I27023" s="112"/>
    </row>
    <row r="27024" spans="7:9" x14ac:dyDescent="0.25">
      <c r="G27024"/>
      <c r="I27024" s="112"/>
    </row>
    <row r="27025" spans="7:9" x14ac:dyDescent="0.25">
      <c r="G27025"/>
      <c r="I27025" s="112"/>
    </row>
    <row r="27026" spans="7:9" x14ac:dyDescent="0.25">
      <c r="G27026"/>
      <c r="I27026" s="112"/>
    </row>
    <row r="27027" spans="7:9" x14ac:dyDescent="0.25">
      <c r="G27027"/>
      <c r="I27027" s="112"/>
    </row>
    <row r="27028" spans="7:9" x14ac:dyDescent="0.25">
      <c r="G27028"/>
      <c r="I27028" s="112"/>
    </row>
    <row r="27029" spans="7:9" x14ac:dyDescent="0.25">
      <c r="G27029"/>
      <c r="I27029" s="112"/>
    </row>
    <row r="27030" spans="7:9" x14ac:dyDescent="0.25">
      <c r="G27030"/>
      <c r="I27030" s="112"/>
    </row>
    <row r="27031" spans="7:9" x14ac:dyDescent="0.25">
      <c r="G27031"/>
      <c r="I27031" s="112"/>
    </row>
    <row r="27032" spans="7:9" x14ac:dyDescent="0.25">
      <c r="G27032"/>
      <c r="I27032" s="112"/>
    </row>
    <row r="27033" spans="7:9" x14ac:dyDescent="0.25">
      <c r="G27033"/>
      <c r="I27033" s="112"/>
    </row>
    <row r="27034" spans="7:9" x14ac:dyDescent="0.25">
      <c r="G27034"/>
      <c r="I27034" s="112"/>
    </row>
    <row r="27035" spans="7:9" x14ac:dyDescent="0.25">
      <c r="G27035"/>
      <c r="I27035" s="112"/>
    </row>
    <row r="27036" spans="7:9" x14ac:dyDescent="0.25">
      <c r="G27036"/>
      <c r="I27036" s="112"/>
    </row>
    <row r="27037" spans="7:9" x14ac:dyDescent="0.25">
      <c r="G27037"/>
      <c r="I27037" s="112"/>
    </row>
    <row r="27038" spans="7:9" x14ac:dyDescent="0.25">
      <c r="G27038"/>
      <c r="I27038" s="112"/>
    </row>
    <row r="27039" spans="7:9" x14ac:dyDescent="0.25">
      <c r="G27039"/>
      <c r="I27039" s="112"/>
    </row>
    <row r="27040" spans="7:9" x14ac:dyDescent="0.25">
      <c r="G27040"/>
      <c r="I27040" s="112"/>
    </row>
    <row r="27041" spans="7:9" x14ac:dyDescent="0.25">
      <c r="G27041"/>
      <c r="I27041" s="112"/>
    </row>
    <row r="27042" spans="7:9" x14ac:dyDescent="0.25">
      <c r="G27042"/>
      <c r="I27042" s="112"/>
    </row>
    <row r="27043" spans="7:9" x14ac:dyDescent="0.25">
      <c r="G27043"/>
      <c r="I27043" s="112"/>
    </row>
    <row r="27044" spans="7:9" x14ac:dyDescent="0.25">
      <c r="G27044"/>
      <c r="I27044" s="112"/>
    </row>
    <row r="27045" spans="7:9" x14ac:dyDescent="0.25">
      <c r="G27045"/>
      <c r="I27045" s="112"/>
    </row>
    <row r="27046" spans="7:9" x14ac:dyDescent="0.25">
      <c r="G27046"/>
      <c r="I27046" s="112"/>
    </row>
    <row r="27047" spans="7:9" x14ac:dyDescent="0.25">
      <c r="G27047"/>
      <c r="I27047" s="112"/>
    </row>
    <row r="27048" spans="7:9" x14ac:dyDescent="0.25">
      <c r="G27048"/>
      <c r="I27048" s="112"/>
    </row>
    <row r="27049" spans="7:9" x14ac:dyDescent="0.25">
      <c r="G27049"/>
      <c r="I27049" s="112"/>
    </row>
    <row r="27050" spans="7:9" x14ac:dyDescent="0.25">
      <c r="G27050"/>
      <c r="I27050" s="112"/>
    </row>
    <row r="27051" spans="7:9" x14ac:dyDescent="0.25">
      <c r="G27051"/>
      <c r="I27051" s="112"/>
    </row>
    <row r="27052" spans="7:9" x14ac:dyDescent="0.25">
      <c r="G27052"/>
      <c r="I27052" s="112"/>
    </row>
    <row r="27053" spans="7:9" x14ac:dyDescent="0.25">
      <c r="G27053"/>
      <c r="I27053" s="112"/>
    </row>
    <row r="27054" spans="7:9" x14ac:dyDescent="0.25">
      <c r="G27054"/>
      <c r="I27054" s="112"/>
    </row>
    <row r="27055" spans="7:9" x14ac:dyDescent="0.25">
      <c r="G27055"/>
      <c r="I27055" s="112"/>
    </row>
    <row r="27056" spans="7:9" x14ac:dyDescent="0.25">
      <c r="G27056"/>
      <c r="I27056" s="112"/>
    </row>
    <row r="27057" spans="7:9" x14ac:dyDescent="0.25">
      <c r="G27057"/>
      <c r="I27057" s="112"/>
    </row>
    <row r="27058" spans="7:9" x14ac:dyDescent="0.25">
      <c r="G27058"/>
      <c r="I27058" s="112"/>
    </row>
    <row r="27059" spans="7:9" x14ac:dyDescent="0.25">
      <c r="G27059"/>
      <c r="I27059" s="112"/>
    </row>
    <row r="27060" spans="7:9" x14ac:dyDescent="0.25">
      <c r="G27060"/>
      <c r="I27060" s="112"/>
    </row>
    <row r="27061" spans="7:9" x14ac:dyDescent="0.25">
      <c r="G27061"/>
      <c r="I27061" s="112"/>
    </row>
    <row r="27062" spans="7:9" x14ac:dyDescent="0.25">
      <c r="G27062"/>
      <c r="I27062" s="112"/>
    </row>
    <row r="27063" spans="7:9" x14ac:dyDescent="0.25">
      <c r="G27063"/>
      <c r="I27063" s="112"/>
    </row>
    <row r="27064" spans="7:9" x14ac:dyDescent="0.25">
      <c r="G27064"/>
      <c r="I27064" s="112"/>
    </row>
    <row r="27065" spans="7:9" x14ac:dyDescent="0.25">
      <c r="G27065"/>
      <c r="I27065" s="112"/>
    </row>
    <row r="27066" spans="7:9" x14ac:dyDescent="0.25">
      <c r="G27066"/>
      <c r="I27066" s="112"/>
    </row>
    <row r="27067" spans="7:9" x14ac:dyDescent="0.25">
      <c r="G27067"/>
      <c r="I27067" s="112"/>
    </row>
    <row r="27068" spans="7:9" x14ac:dyDescent="0.25">
      <c r="G27068"/>
      <c r="I27068" s="112"/>
    </row>
    <row r="27069" spans="7:9" x14ac:dyDescent="0.25">
      <c r="G27069"/>
      <c r="I27069" s="112"/>
    </row>
    <row r="27070" spans="7:9" x14ac:dyDescent="0.25">
      <c r="G27070"/>
      <c r="I27070" s="112"/>
    </row>
    <row r="27071" spans="7:9" x14ac:dyDescent="0.25">
      <c r="G27071"/>
      <c r="I27071" s="112"/>
    </row>
    <row r="27072" spans="7:9" x14ac:dyDescent="0.25">
      <c r="G27072"/>
      <c r="I27072" s="112"/>
    </row>
    <row r="27073" spans="7:9" x14ac:dyDescent="0.25">
      <c r="G27073"/>
      <c r="I27073" s="112"/>
    </row>
    <row r="27074" spans="7:9" x14ac:dyDescent="0.25">
      <c r="G27074"/>
      <c r="I27074" s="112"/>
    </row>
    <row r="27075" spans="7:9" x14ac:dyDescent="0.25">
      <c r="G27075"/>
      <c r="I27075" s="112"/>
    </row>
    <row r="27076" spans="7:9" x14ac:dyDescent="0.25">
      <c r="G27076"/>
      <c r="I27076" s="112"/>
    </row>
    <row r="27077" spans="7:9" x14ac:dyDescent="0.25">
      <c r="G27077"/>
      <c r="I27077" s="112"/>
    </row>
    <row r="27078" spans="7:9" x14ac:dyDescent="0.25">
      <c r="G27078"/>
      <c r="I27078" s="112"/>
    </row>
    <row r="27079" spans="7:9" x14ac:dyDescent="0.25">
      <c r="G27079"/>
      <c r="I27079" s="112"/>
    </row>
    <row r="27080" spans="7:9" x14ac:dyDescent="0.25">
      <c r="G27080"/>
      <c r="I27080" s="112"/>
    </row>
    <row r="27081" spans="7:9" x14ac:dyDescent="0.25">
      <c r="G27081"/>
      <c r="I27081" s="112"/>
    </row>
    <row r="27082" spans="7:9" x14ac:dyDescent="0.25">
      <c r="G27082"/>
      <c r="I27082" s="112"/>
    </row>
    <row r="27083" spans="7:9" x14ac:dyDescent="0.25">
      <c r="G27083"/>
      <c r="I27083" s="112"/>
    </row>
    <row r="27084" spans="7:9" x14ac:dyDescent="0.25">
      <c r="G27084"/>
      <c r="I27084" s="112"/>
    </row>
    <row r="27085" spans="7:9" x14ac:dyDescent="0.25">
      <c r="G27085"/>
      <c r="I27085" s="112"/>
    </row>
    <row r="27086" spans="7:9" x14ac:dyDescent="0.25">
      <c r="G27086"/>
      <c r="I27086" s="112"/>
    </row>
    <row r="27087" spans="7:9" x14ac:dyDescent="0.25">
      <c r="G27087"/>
      <c r="I27087" s="112"/>
    </row>
    <row r="27088" spans="7:9" x14ac:dyDescent="0.25">
      <c r="G27088"/>
      <c r="I27088" s="112"/>
    </row>
    <row r="27089" spans="7:9" x14ac:dyDescent="0.25">
      <c r="G27089"/>
      <c r="I27089" s="112"/>
    </row>
    <row r="27090" spans="7:9" x14ac:dyDescent="0.25">
      <c r="G27090"/>
      <c r="I27090" s="112"/>
    </row>
    <row r="27091" spans="7:9" x14ac:dyDescent="0.25">
      <c r="G27091"/>
      <c r="I27091" s="112"/>
    </row>
    <row r="27092" spans="7:9" x14ac:dyDescent="0.25">
      <c r="G27092"/>
      <c r="I27092" s="112"/>
    </row>
    <row r="27093" spans="7:9" x14ac:dyDescent="0.25">
      <c r="G27093"/>
      <c r="I27093" s="112"/>
    </row>
    <row r="27094" spans="7:9" x14ac:dyDescent="0.25">
      <c r="G27094"/>
      <c r="I27094" s="112"/>
    </row>
    <row r="27095" spans="7:9" x14ac:dyDescent="0.25">
      <c r="G27095"/>
      <c r="I27095" s="112"/>
    </row>
    <row r="27096" spans="7:9" x14ac:dyDescent="0.25">
      <c r="G27096"/>
      <c r="I27096" s="112"/>
    </row>
    <row r="27097" spans="7:9" x14ac:dyDescent="0.25">
      <c r="G27097"/>
      <c r="I27097" s="112"/>
    </row>
    <row r="27098" spans="7:9" x14ac:dyDescent="0.25">
      <c r="G27098"/>
      <c r="I27098" s="112"/>
    </row>
    <row r="27099" spans="7:9" x14ac:dyDescent="0.25">
      <c r="G27099"/>
      <c r="I27099" s="112"/>
    </row>
    <row r="27100" spans="7:9" x14ac:dyDescent="0.25">
      <c r="G27100"/>
      <c r="I27100" s="112"/>
    </row>
    <row r="27101" spans="7:9" x14ac:dyDescent="0.25">
      <c r="G27101"/>
      <c r="I27101" s="112"/>
    </row>
    <row r="27102" spans="7:9" x14ac:dyDescent="0.25">
      <c r="G27102"/>
      <c r="I27102" s="112"/>
    </row>
    <row r="27103" spans="7:9" x14ac:dyDescent="0.25">
      <c r="G27103"/>
      <c r="I27103" s="112"/>
    </row>
    <row r="27104" spans="7:9" x14ac:dyDescent="0.25">
      <c r="G27104"/>
      <c r="I27104" s="112"/>
    </row>
    <row r="27105" spans="7:9" x14ac:dyDescent="0.25">
      <c r="G27105"/>
      <c r="I27105" s="112"/>
    </row>
    <row r="27106" spans="7:9" x14ac:dyDescent="0.25">
      <c r="G27106"/>
      <c r="I27106" s="112"/>
    </row>
    <row r="27107" spans="7:9" x14ac:dyDescent="0.25">
      <c r="G27107"/>
      <c r="I27107" s="112"/>
    </row>
    <row r="27108" spans="7:9" x14ac:dyDescent="0.25">
      <c r="G27108"/>
      <c r="I27108" s="112"/>
    </row>
    <row r="27109" spans="7:9" x14ac:dyDescent="0.25">
      <c r="G27109"/>
      <c r="I27109" s="112"/>
    </row>
    <row r="27110" spans="7:9" x14ac:dyDescent="0.25">
      <c r="G27110"/>
      <c r="I27110" s="112"/>
    </row>
    <row r="27111" spans="7:9" x14ac:dyDescent="0.25">
      <c r="G27111"/>
      <c r="I27111" s="112"/>
    </row>
    <row r="27112" spans="7:9" x14ac:dyDescent="0.25">
      <c r="G27112"/>
      <c r="I27112" s="112"/>
    </row>
    <row r="27113" spans="7:9" x14ac:dyDescent="0.25">
      <c r="G27113"/>
      <c r="I27113" s="112"/>
    </row>
    <row r="27114" spans="7:9" x14ac:dyDescent="0.25">
      <c r="G27114"/>
      <c r="I27114" s="112"/>
    </row>
    <row r="27115" spans="7:9" x14ac:dyDescent="0.25">
      <c r="G27115"/>
      <c r="I27115" s="112"/>
    </row>
    <row r="27116" spans="7:9" x14ac:dyDescent="0.25">
      <c r="G27116"/>
      <c r="I27116" s="112"/>
    </row>
    <row r="27117" spans="7:9" x14ac:dyDescent="0.25">
      <c r="G27117"/>
      <c r="I27117" s="112"/>
    </row>
    <row r="27118" spans="7:9" x14ac:dyDescent="0.25">
      <c r="G27118"/>
      <c r="I27118" s="112"/>
    </row>
    <row r="27119" spans="7:9" x14ac:dyDescent="0.25">
      <c r="G27119"/>
      <c r="I27119" s="112"/>
    </row>
    <row r="27120" spans="7:9" x14ac:dyDescent="0.25">
      <c r="G27120"/>
      <c r="I27120" s="112"/>
    </row>
    <row r="27121" spans="7:9" x14ac:dyDescent="0.25">
      <c r="G27121"/>
      <c r="I27121" s="112"/>
    </row>
    <row r="27122" spans="7:9" x14ac:dyDescent="0.25">
      <c r="G27122"/>
      <c r="I27122" s="112"/>
    </row>
    <row r="27123" spans="7:9" x14ac:dyDescent="0.25">
      <c r="G27123"/>
      <c r="I27123" s="112"/>
    </row>
    <row r="27124" spans="7:9" x14ac:dyDescent="0.25">
      <c r="G27124"/>
      <c r="I27124" s="112"/>
    </row>
    <row r="27125" spans="7:9" x14ac:dyDescent="0.25">
      <c r="G27125"/>
      <c r="I27125" s="112"/>
    </row>
    <row r="27126" spans="7:9" x14ac:dyDescent="0.25">
      <c r="G27126"/>
      <c r="I27126" s="112"/>
    </row>
    <row r="27127" spans="7:9" x14ac:dyDescent="0.25">
      <c r="G27127"/>
      <c r="I27127" s="112"/>
    </row>
    <row r="27128" spans="7:9" x14ac:dyDescent="0.25">
      <c r="G27128"/>
      <c r="I27128" s="112"/>
    </row>
    <row r="27129" spans="7:9" x14ac:dyDescent="0.25">
      <c r="G27129"/>
      <c r="I27129" s="112"/>
    </row>
    <row r="27130" spans="7:9" x14ac:dyDescent="0.25">
      <c r="G27130"/>
      <c r="I27130" s="112"/>
    </row>
    <row r="27131" spans="7:9" x14ac:dyDescent="0.25">
      <c r="G27131"/>
      <c r="I27131" s="112"/>
    </row>
    <row r="27132" spans="7:9" x14ac:dyDescent="0.25">
      <c r="G27132"/>
      <c r="I27132" s="112"/>
    </row>
    <row r="27133" spans="7:9" x14ac:dyDescent="0.25">
      <c r="G27133"/>
      <c r="I27133" s="112"/>
    </row>
    <row r="27134" spans="7:9" x14ac:dyDescent="0.25">
      <c r="G27134"/>
      <c r="I27134" s="112"/>
    </row>
    <row r="27135" spans="7:9" x14ac:dyDescent="0.25">
      <c r="G27135"/>
      <c r="I27135" s="112"/>
    </row>
    <row r="27136" spans="7:9" x14ac:dyDescent="0.25">
      <c r="G27136"/>
      <c r="I27136" s="112"/>
    </row>
    <row r="27137" spans="7:9" x14ac:dyDescent="0.25">
      <c r="G27137"/>
      <c r="I27137" s="112"/>
    </row>
    <row r="27138" spans="7:9" x14ac:dyDescent="0.25">
      <c r="G27138"/>
      <c r="I27138" s="112"/>
    </row>
    <row r="27139" spans="7:9" x14ac:dyDescent="0.25">
      <c r="G27139"/>
      <c r="I27139" s="112"/>
    </row>
    <row r="27140" spans="7:9" x14ac:dyDescent="0.25">
      <c r="G27140"/>
      <c r="I27140" s="112"/>
    </row>
    <row r="27141" spans="7:9" x14ac:dyDescent="0.25">
      <c r="G27141"/>
      <c r="I27141" s="112"/>
    </row>
    <row r="27142" spans="7:9" x14ac:dyDescent="0.25">
      <c r="G27142"/>
      <c r="I27142" s="112"/>
    </row>
    <row r="27143" spans="7:9" x14ac:dyDescent="0.25">
      <c r="G27143"/>
      <c r="I27143" s="112"/>
    </row>
    <row r="27144" spans="7:9" x14ac:dyDescent="0.25">
      <c r="G27144"/>
      <c r="I27144" s="112"/>
    </row>
    <row r="27145" spans="7:9" x14ac:dyDescent="0.25">
      <c r="G27145"/>
      <c r="I27145" s="112"/>
    </row>
    <row r="27146" spans="7:9" x14ac:dyDescent="0.25">
      <c r="G27146"/>
      <c r="I27146" s="112"/>
    </row>
    <row r="27147" spans="7:9" x14ac:dyDescent="0.25">
      <c r="G27147"/>
      <c r="I27147" s="112"/>
    </row>
    <row r="27148" spans="7:9" x14ac:dyDescent="0.25">
      <c r="G27148"/>
      <c r="I27148" s="112"/>
    </row>
    <row r="27149" spans="7:9" x14ac:dyDescent="0.25">
      <c r="G27149"/>
      <c r="I27149" s="112"/>
    </row>
    <row r="27150" spans="7:9" x14ac:dyDescent="0.25">
      <c r="G27150"/>
      <c r="I27150" s="112"/>
    </row>
    <row r="27151" spans="7:9" x14ac:dyDescent="0.25">
      <c r="G27151"/>
      <c r="I27151" s="112"/>
    </row>
    <row r="27152" spans="7:9" x14ac:dyDescent="0.25">
      <c r="G27152"/>
      <c r="I27152" s="112"/>
    </row>
    <row r="27153" spans="7:9" x14ac:dyDescent="0.25">
      <c r="G27153"/>
      <c r="I27153" s="112"/>
    </row>
    <row r="27154" spans="7:9" x14ac:dyDescent="0.25">
      <c r="G27154"/>
      <c r="I27154" s="112"/>
    </row>
    <row r="27155" spans="7:9" x14ac:dyDescent="0.25">
      <c r="G27155"/>
      <c r="I27155" s="112"/>
    </row>
    <row r="27156" spans="7:9" x14ac:dyDescent="0.25">
      <c r="G27156"/>
      <c r="I27156" s="112"/>
    </row>
    <row r="27157" spans="7:9" x14ac:dyDescent="0.25">
      <c r="G27157"/>
      <c r="I27157" s="112"/>
    </row>
    <row r="27158" spans="7:9" x14ac:dyDescent="0.25">
      <c r="G27158"/>
      <c r="I27158" s="112"/>
    </row>
    <row r="27159" spans="7:9" x14ac:dyDescent="0.25">
      <c r="G27159"/>
      <c r="I27159" s="112"/>
    </row>
    <row r="27160" spans="7:9" x14ac:dyDescent="0.25">
      <c r="G27160"/>
      <c r="I27160" s="112"/>
    </row>
    <row r="27161" spans="7:9" x14ac:dyDescent="0.25">
      <c r="G27161"/>
      <c r="I27161" s="112"/>
    </row>
    <row r="27162" spans="7:9" x14ac:dyDescent="0.25">
      <c r="G27162"/>
      <c r="I27162" s="112"/>
    </row>
    <row r="27163" spans="7:9" x14ac:dyDescent="0.25">
      <c r="G27163"/>
      <c r="I27163" s="112"/>
    </row>
    <row r="27164" spans="7:9" x14ac:dyDescent="0.25">
      <c r="G27164"/>
      <c r="I27164" s="112"/>
    </row>
    <row r="27165" spans="7:9" x14ac:dyDescent="0.25">
      <c r="G27165"/>
      <c r="I27165" s="112"/>
    </row>
    <row r="27166" spans="7:9" x14ac:dyDescent="0.25">
      <c r="G27166"/>
      <c r="I27166" s="112"/>
    </row>
    <row r="27167" spans="7:9" x14ac:dyDescent="0.25">
      <c r="G27167"/>
      <c r="I27167" s="112"/>
    </row>
    <row r="27168" spans="7:9" x14ac:dyDescent="0.25">
      <c r="G27168"/>
      <c r="I27168" s="112"/>
    </row>
    <row r="27169" spans="7:9" x14ac:dyDescent="0.25">
      <c r="G27169"/>
      <c r="I27169" s="112"/>
    </row>
    <row r="27170" spans="7:9" x14ac:dyDescent="0.25">
      <c r="G27170"/>
      <c r="I27170" s="112"/>
    </row>
    <row r="27171" spans="7:9" x14ac:dyDescent="0.25">
      <c r="G27171"/>
      <c r="I27171" s="112"/>
    </row>
    <row r="27172" spans="7:9" x14ac:dyDescent="0.25">
      <c r="G27172"/>
      <c r="I27172" s="112"/>
    </row>
    <row r="27173" spans="7:9" x14ac:dyDescent="0.25">
      <c r="G27173"/>
      <c r="I27173" s="112"/>
    </row>
    <row r="27174" spans="7:9" x14ac:dyDescent="0.25">
      <c r="G27174"/>
      <c r="I27174" s="112"/>
    </row>
    <row r="27175" spans="7:9" x14ac:dyDescent="0.25">
      <c r="G27175"/>
      <c r="I27175" s="112"/>
    </row>
    <row r="27176" spans="7:9" x14ac:dyDescent="0.25">
      <c r="G27176"/>
      <c r="I27176" s="112"/>
    </row>
    <row r="27177" spans="7:9" x14ac:dyDescent="0.25">
      <c r="G27177"/>
      <c r="I27177" s="112"/>
    </row>
    <row r="27178" spans="7:9" x14ac:dyDescent="0.25">
      <c r="G27178"/>
      <c r="I27178" s="112"/>
    </row>
    <row r="27179" spans="7:9" x14ac:dyDescent="0.25">
      <c r="G27179"/>
      <c r="I27179" s="112"/>
    </row>
    <row r="27180" spans="7:9" x14ac:dyDescent="0.25">
      <c r="G27180"/>
      <c r="I27180" s="112"/>
    </row>
    <row r="27181" spans="7:9" x14ac:dyDescent="0.25">
      <c r="G27181"/>
      <c r="I27181" s="112"/>
    </row>
    <row r="27182" spans="7:9" x14ac:dyDescent="0.25">
      <c r="G27182"/>
      <c r="I27182" s="112"/>
    </row>
    <row r="27183" spans="7:9" x14ac:dyDescent="0.25">
      <c r="G27183"/>
      <c r="I27183" s="112"/>
    </row>
    <row r="27184" spans="7:9" x14ac:dyDescent="0.25">
      <c r="G27184"/>
      <c r="I27184" s="112"/>
    </row>
    <row r="27185" spans="7:9" x14ac:dyDescent="0.25">
      <c r="G27185"/>
      <c r="I27185" s="112"/>
    </row>
    <row r="27186" spans="7:9" x14ac:dyDescent="0.25">
      <c r="G27186"/>
      <c r="I27186" s="112"/>
    </row>
    <row r="27187" spans="7:9" x14ac:dyDescent="0.25">
      <c r="G27187"/>
      <c r="I27187" s="112"/>
    </row>
    <row r="27188" spans="7:9" x14ac:dyDescent="0.25">
      <c r="G27188"/>
      <c r="I27188" s="112"/>
    </row>
    <row r="27189" spans="7:9" x14ac:dyDescent="0.25">
      <c r="G27189"/>
      <c r="I27189" s="112"/>
    </row>
    <row r="27190" spans="7:9" x14ac:dyDescent="0.25">
      <c r="G27190"/>
      <c r="I27190" s="112"/>
    </row>
    <row r="27191" spans="7:9" x14ac:dyDescent="0.25">
      <c r="G27191"/>
      <c r="I27191" s="112"/>
    </row>
    <row r="27192" spans="7:9" x14ac:dyDescent="0.25">
      <c r="G27192"/>
      <c r="I27192" s="112"/>
    </row>
    <row r="27193" spans="7:9" x14ac:dyDescent="0.25">
      <c r="G27193"/>
      <c r="I27193" s="112"/>
    </row>
    <row r="27194" spans="7:9" x14ac:dyDescent="0.25">
      <c r="G27194"/>
      <c r="I27194" s="112"/>
    </row>
    <row r="27195" spans="7:9" x14ac:dyDescent="0.25">
      <c r="G27195"/>
      <c r="I27195" s="112"/>
    </row>
    <row r="27196" spans="7:9" x14ac:dyDescent="0.25">
      <c r="G27196"/>
      <c r="I27196" s="112"/>
    </row>
    <row r="27197" spans="7:9" x14ac:dyDescent="0.25">
      <c r="G27197"/>
      <c r="I27197" s="112"/>
    </row>
    <row r="27198" spans="7:9" x14ac:dyDescent="0.25">
      <c r="G27198"/>
      <c r="I27198" s="112"/>
    </row>
    <row r="27199" spans="7:9" x14ac:dyDescent="0.25">
      <c r="G27199"/>
      <c r="I27199" s="112"/>
    </row>
    <row r="27200" spans="7:9" x14ac:dyDescent="0.25">
      <c r="G27200"/>
      <c r="I27200" s="112"/>
    </row>
    <row r="27201" spans="7:9" x14ac:dyDescent="0.25">
      <c r="G27201"/>
      <c r="I27201" s="112"/>
    </row>
    <row r="27202" spans="7:9" x14ac:dyDescent="0.25">
      <c r="G27202"/>
      <c r="I27202" s="112"/>
    </row>
    <row r="27203" spans="7:9" x14ac:dyDescent="0.25">
      <c r="G27203"/>
      <c r="I27203" s="112"/>
    </row>
    <row r="27204" spans="7:9" x14ac:dyDescent="0.25">
      <c r="G27204"/>
      <c r="I27204" s="112"/>
    </row>
    <row r="27205" spans="7:9" x14ac:dyDescent="0.25">
      <c r="G27205"/>
      <c r="I27205" s="112"/>
    </row>
    <row r="27206" spans="7:9" x14ac:dyDescent="0.25">
      <c r="G27206"/>
      <c r="I27206" s="112"/>
    </row>
    <row r="27207" spans="7:9" x14ac:dyDescent="0.25">
      <c r="G27207"/>
      <c r="I27207" s="112"/>
    </row>
    <row r="27208" spans="7:9" x14ac:dyDescent="0.25">
      <c r="G27208"/>
      <c r="I27208" s="112"/>
    </row>
    <row r="27209" spans="7:9" x14ac:dyDescent="0.25">
      <c r="G27209"/>
      <c r="I27209" s="112"/>
    </row>
    <row r="27210" spans="7:9" x14ac:dyDescent="0.25">
      <c r="G27210"/>
      <c r="I27210" s="112"/>
    </row>
    <row r="27211" spans="7:9" x14ac:dyDescent="0.25">
      <c r="G27211"/>
      <c r="I27211" s="112"/>
    </row>
    <row r="27212" spans="7:9" x14ac:dyDescent="0.25">
      <c r="G27212"/>
      <c r="I27212" s="112"/>
    </row>
    <row r="27213" spans="7:9" x14ac:dyDescent="0.25">
      <c r="G27213"/>
      <c r="I27213" s="112"/>
    </row>
    <row r="27214" spans="7:9" x14ac:dyDescent="0.25">
      <c r="G27214"/>
      <c r="I27214" s="112"/>
    </row>
    <row r="27215" spans="7:9" x14ac:dyDescent="0.25">
      <c r="G27215"/>
      <c r="I27215" s="112"/>
    </row>
    <row r="27216" spans="7:9" x14ac:dyDescent="0.25">
      <c r="G27216"/>
      <c r="I27216" s="112"/>
    </row>
    <row r="27217" spans="7:9" x14ac:dyDescent="0.25">
      <c r="G27217"/>
      <c r="I27217" s="112"/>
    </row>
    <row r="27218" spans="7:9" x14ac:dyDescent="0.25">
      <c r="G27218"/>
      <c r="I27218" s="112"/>
    </row>
    <row r="27219" spans="7:9" x14ac:dyDescent="0.25">
      <c r="G27219"/>
      <c r="I27219" s="112"/>
    </row>
    <row r="27220" spans="7:9" x14ac:dyDescent="0.25">
      <c r="G27220"/>
      <c r="I27220" s="112"/>
    </row>
    <row r="27221" spans="7:9" x14ac:dyDescent="0.25">
      <c r="G27221"/>
      <c r="I27221" s="112"/>
    </row>
    <row r="27222" spans="7:9" x14ac:dyDescent="0.25">
      <c r="G27222"/>
      <c r="I27222" s="112"/>
    </row>
    <row r="27223" spans="7:9" x14ac:dyDescent="0.25">
      <c r="G27223"/>
      <c r="I27223" s="112"/>
    </row>
    <row r="27224" spans="7:9" x14ac:dyDescent="0.25">
      <c r="G27224"/>
      <c r="I27224" s="112"/>
    </row>
    <row r="27225" spans="7:9" x14ac:dyDescent="0.25">
      <c r="G27225"/>
      <c r="I27225" s="112"/>
    </row>
    <row r="27226" spans="7:9" x14ac:dyDescent="0.25">
      <c r="G27226"/>
      <c r="I27226" s="112"/>
    </row>
    <row r="27227" spans="7:9" x14ac:dyDescent="0.25">
      <c r="G27227"/>
      <c r="I27227" s="112"/>
    </row>
    <row r="27228" spans="7:9" x14ac:dyDescent="0.25">
      <c r="G27228"/>
      <c r="I27228" s="112"/>
    </row>
    <row r="27229" spans="7:9" x14ac:dyDescent="0.25">
      <c r="G27229"/>
      <c r="I27229" s="112"/>
    </row>
    <row r="27230" spans="7:9" x14ac:dyDescent="0.25">
      <c r="G27230"/>
      <c r="I27230" s="112"/>
    </row>
    <row r="27231" spans="7:9" x14ac:dyDescent="0.25">
      <c r="G27231"/>
      <c r="I27231" s="112"/>
    </row>
    <row r="27232" spans="7:9" x14ac:dyDescent="0.25">
      <c r="G27232"/>
      <c r="I27232" s="112"/>
    </row>
    <row r="27233" spans="7:9" x14ac:dyDescent="0.25">
      <c r="G27233"/>
      <c r="I27233" s="112"/>
    </row>
    <row r="27234" spans="7:9" x14ac:dyDescent="0.25">
      <c r="G27234"/>
      <c r="I27234" s="112"/>
    </row>
    <row r="27235" spans="7:9" x14ac:dyDescent="0.25">
      <c r="G27235"/>
      <c r="I27235" s="112"/>
    </row>
    <row r="27236" spans="7:9" x14ac:dyDescent="0.25">
      <c r="G27236"/>
      <c r="I27236" s="112"/>
    </row>
    <row r="27237" spans="7:9" x14ac:dyDescent="0.25">
      <c r="G27237"/>
      <c r="I27237" s="112"/>
    </row>
    <row r="27238" spans="7:9" x14ac:dyDescent="0.25">
      <c r="G27238"/>
      <c r="I27238" s="112"/>
    </row>
    <row r="27239" spans="7:9" x14ac:dyDescent="0.25">
      <c r="G27239"/>
      <c r="I27239" s="112"/>
    </row>
    <row r="27240" spans="7:9" x14ac:dyDescent="0.25">
      <c r="G27240"/>
      <c r="I27240" s="112"/>
    </row>
    <row r="27241" spans="7:9" x14ac:dyDescent="0.25">
      <c r="G27241"/>
      <c r="I27241" s="112"/>
    </row>
    <row r="27242" spans="7:9" x14ac:dyDescent="0.25">
      <c r="G27242"/>
      <c r="I27242" s="112"/>
    </row>
    <row r="27243" spans="7:9" x14ac:dyDescent="0.25">
      <c r="G27243"/>
      <c r="I27243" s="112"/>
    </row>
    <row r="27244" spans="7:9" x14ac:dyDescent="0.25">
      <c r="G27244"/>
      <c r="I27244" s="112"/>
    </row>
    <row r="27245" spans="7:9" x14ac:dyDescent="0.25">
      <c r="G27245"/>
      <c r="I27245" s="112"/>
    </row>
    <row r="27246" spans="7:9" x14ac:dyDescent="0.25">
      <c r="G27246"/>
      <c r="I27246" s="112"/>
    </row>
    <row r="27247" spans="7:9" x14ac:dyDescent="0.25">
      <c r="G27247"/>
      <c r="I27247" s="112"/>
    </row>
    <row r="27248" spans="7:9" x14ac:dyDescent="0.25">
      <c r="G27248"/>
      <c r="I27248" s="112"/>
    </row>
    <row r="27249" spans="7:9" x14ac:dyDescent="0.25">
      <c r="G27249"/>
      <c r="I27249" s="112"/>
    </row>
    <row r="27250" spans="7:9" x14ac:dyDescent="0.25">
      <c r="G27250"/>
      <c r="I27250" s="112"/>
    </row>
    <row r="27251" spans="7:9" x14ac:dyDescent="0.25">
      <c r="G27251"/>
      <c r="I27251" s="112"/>
    </row>
    <row r="27252" spans="7:9" x14ac:dyDescent="0.25">
      <c r="G27252"/>
      <c r="I27252" s="112"/>
    </row>
    <row r="27253" spans="7:9" x14ac:dyDescent="0.25">
      <c r="G27253"/>
      <c r="I27253" s="112"/>
    </row>
    <row r="27254" spans="7:9" x14ac:dyDescent="0.25">
      <c r="G27254"/>
      <c r="I27254" s="112"/>
    </row>
    <row r="27255" spans="7:9" x14ac:dyDescent="0.25">
      <c r="G27255"/>
      <c r="I27255" s="112"/>
    </row>
    <row r="27256" spans="7:9" x14ac:dyDescent="0.25">
      <c r="G27256"/>
      <c r="I27256" s="112"/>
    </row>
    <row r="27257" spans="7:9" x14ac:dyDescent="0.25">
      <c r="G27257"/>
      <c r="I27257" s="112"/>
    </row>
    <row r="27258" spans="7:9" x14ac:dyDescent="0.25">
      <c r="G27258"/>
      <c r="I27258" s="112"/>
    </row>
    <row r="27259" spans="7:9" x14ac:dyDescent="0.25">
      <c r="G27259"/>
      <c r="I27259" s="112"/>
    </row>
    <row r="27260" spans="7:9" x14ac:dyDescent="0.25">
      <c r="G27260"/>
      <c r="I27260" s="112"/>
    </row>
    <row r="27261" spans="7:9" x14ac:dyDescent="0.25">
      <c r="G27261"/>
      <c r="I27261" s="112"/>
    </row>
    <row r="27262" spans="7:9" x14ac:dyDescent="0.25">
      <c r="G27262"/>
      <c r="I27262" s="112"/>
    </row>
    <row r="27263" spans="7:9" x14ac:dyDescent="0.25">
      <c r="G27263"/>
      <c r="I27263" s="112"/>
    </row>
    <row r="27264" spans="7:9" x14ac:dyDescent="0.25">
      <c r="G27264"/>
      <c r="I27264" s="112"/>
    </row>
    <row r="27265" spans="7:9" x14ac:dyDescent="0.25">
      <c r="G27265"/>
      <c r="I27265" s="112"/>
    </row>
    <row r="27266" spans="7:9" x14ac:dyDescent="0.25">
      <c r="G27266"/>
      <c r="I27266" s="112"/>
    </row>
    <row r="27267" spans="7:9" x14ac:dyDescent="0.25">
      <c r="G27267"/>
      <c r="I27267" s="112"/>
    </row>
    <row r="27268" spans="7:9" x14ac:dyDescent="0.25">
      <c r="G27268"/>
      <c r="I27268" s="112"/>
    </row>
    <row r="27269" spans="7:9" x14ac:dyDescent="0.25">
      <c r="G27269"/>
      <c r="I27269" s="112"/>
    </row>
    <row r="27270" spans="7:9" x14ac:dyDescent="0.25">
      <c r="G27270"/>
      <c r="I27270" s="112"/>
    </row>
    <row r="27271" spans="7:9" x14ac:dyDescent="0.25">
      <c r="G27271"/>
      <c r="I27271" s="112"/>
    </row>
    <row r="27272" spans="7:9" x14ac:dyDescent="0.25">
      <c r="G27272"/>
      <c r="I27272" s="112"/>
    </row>
    <row r="27273" spans="7:9" x14ac:dyDescent="0.25">
      <c r="G27273"/>
      <c r="I27273" s="112"/>
    </row>
    <row r="27274" spans="7:9" x14ac:dyDescent="0.25">
      <c r="G27274"/>
      <c r="I27274" s="112"/>
    </row>
    <row r="27275" spans="7:9" x14ac:dyDescent="0.25">
      <c r="G27275"/>
      <c r="I27275" s="112"/>
    </row>
    <row r="27276" spans="7:9" x14ac:dyDescent="0.25">
      <c r="G27276"/>
      <c r="I27276" s="112"/>
    </row>
    <row r="27277" spans="7:9" x14ac:dyDescent="0.25">
      <c r="G27277"/>
      <c r="I27277" s="112"/>
    </row>
    <row r="27278" spans="7:9" x14ac:dyDescent="0.25">
      <c r="G27278"/>
      <c r="I27278" s="112"/>
    </row>
    <row r="27279" spans="7:9" x14ac:dyDescent="0.25">
      <c r="G27279"/>
      <c r="I27279" s="112"/>
    </row>
    <row r="27280" spans="7:9" x14ac:dyDescent="0.25">
      <c r="G27280"/>
      <c r="I27280" s="112"/>
    </row>
    <row r="27281" spans="7:9" x14ac:dyDescent="0.25">
      <c r="G27281"/>
      <c r="I27281" s="112"/>
    </row>
    <row r="27282" spans="7:9" x14ac:dyDescent="0.25">
      <c r="G27282"/>
      <c r="I27282" s="112"/>
    </row>
    <row r="27283" spans="7:9" x14ac:dyDescent="0.25">
      <c r="G27283"/>
      <c r="I27283" s="112"/>
    </row>
    <row r="27284" spans="7:9" x14ac:dyDescent="0.25">
      <c r="G27284"/>
      <c r="I27284" s="112"/>
    </row>
    <row r="27285" spans="7:9" x14ac:dyDescent="0.25">
      <c r="G27285"/>
      <c r="I27285" s="112"/>
    </row>
    <row r="27286" spans="7:9" x14ac:dyDescent="0.25">
      <c r="G27286"/>
      <c r="I27286" s="112"/>
    </row>
    <row r="27287" spans="7:9" x14ac:dyDescent="0.25">
      <c r="G27287"/>
      <c r="I27287" s="112"/>
    </row>
    <row r="27288" spans="7:9" x14ac:dyDescent="0.25">
      <c r="G27288"/>
      <c r="I27288" s="112"/>
    </row>
    <row r="27289" spans="7:9" x14ac:dyDescent="0.25">
      <c r="G27289"/>
      <c r="I27289" s="112"/>
    </row>
    <row r="27290" spans="7:9" x14ac:dyDescent="0.25">
      <c r="G27290"/>
      <c r="I27290" s="112"/>
    </row>
    <row r="27291" spans="7:9" x14ac:dyDescent="0.25">
      <c r="G27291"/>
      <c r="I27291" s="112"/>
    </row>
    <row r="27292" spans="7:9" x14ac:dyDescent="0.25">
      <c r="G27292"/>
      <c r="I27292" s="112"/>
    </row>
    <row r="27293" spans="7:9" x14ac:dyDescent="0.25">
      <c r="G27293"/>
      <c r="I27293" s="112"/>
    </row>
    <row r="27294" spans="7:9" x14ac:dyDescent="0.25">
      <c r="G27294"/>
      <c r="I27294" s="112"/>
    </row>
    <row r="27295" spans="7:9" x14ac:dyDescent="0.25">
      <c r="G27295"/>
      <c r="I27295" s="112"/>
    </row>
    <row r="27296" spans="7:9" x14ac:dyDescent="0.25">
      <c r="G27296"/>
      <c r="I27296" s="112"/>
    </row>
    <row r="27297" spans="7:9" x14ac:dyDescent="0.25">
      <c r="G27297"/>
      <c r="I27297" s="112"/>
    </row>
    <row r="27298" spans="7:9" x14ac:dyDescent="0.25">
      <c r="G27298"/>
      <c r="I27298" s="112"/>
    </row>
    <row r="27299" spans="7:9" x14ac:dyDescent="0.25">
      <c r="G27299"/>
      <c r="I27299" s="112"/>
    </row>
    <row r="27300" spans="7:9" x14ac:dyDescent="0.25">
      <c r="G27300"/>
      <c r="I27300" s="112"/>
    </row>
    <row r="27301" spans="7:9" x14ac:dyDescent="0.25">
      <c r="G27301"/>
      <c r="I27301" s="112"/>
    </row>
    <row r="27302" spans="7:9" x14ac:dyDescent="0.25">
      <c r="G27302"/>
      <c r="I27302" s="112"/>
    </row>
    <row r="27303" spans="7:9" x14ac:dyDescent="0.25">
      <c r="G27303"/>
      <c r="I27303" s="112"/>
    </row>
    <row r="27304" spans="7:9" x14ac:dyDescent="0.25">
      <c r="G27304"/>
      <c r="I27304" s="112"/>
    </row>
    <row r="27305" spans="7:9" x14ac:dyDescent="0.25">
      <c r="G27305"/>
      <c r="I27305" s="112"/>
    </row>
    <row r="27306" spans="7:9" x14ac:dyDescent="0.25">
      <c r="G27306"/>
      <c r="I27306" s="112"/>
    </row>
    <row r="27307" spans="7:9" x14ac:dyDescent="0.25">
      <c r="G27307"/>
      <c r="I27307" s="112"/>
    </row>
    <row r="27308" spans="7:9" x14ac:dyDescent="0.25">
      <c r="G27308"/>
      <c r="I27308" s="112"/>
    </row>
    <row r="27309" spans="7:9" x14ac:dyDescent="0.25">
      <c r="G27309"/>
      <c r="I27309" s="112"/>
    </row>
    <row r="27310" spans="7:9" x14ac:dyDescent="0.25">
      <c r="G27310"/>
      <c r="I27310" s="112"/>
    </row>
    <row r="27311" spans="7:9" x14ac:dyDescent="0.25">
      <c r="G27311"/>
      <c r="I27311" s="112"/>
    </row>
    <row r="27312" spans="7:9" x14ac:dyDescent="0.25">
      <c r="G27312"/>
      <c r="I27312" s="112"/>
    </row>
    <row r="27313" spans="7:9" x14ac:dyDescent="0.25">
      <c r="G27313"/>
      <c r="I27313" s="112"/>
    </row>
    <row r="27314" spans="7:9" x14ac:dyDescent="0.25">
      <c r="G27314"/>
      <c r="I27314" s="112"/>
    </row>
    <row r="27315" spans="7:9" x14ac:dyDescent="0.25">
      <c r="G27315"/>
      <c r="I27315" s="112"/>
    </row>
    <row r="27316" spans="7:9" x14ac:dyDescent="0.25">
      <c r="G27316"/>
      <c r="I27316" s="112"/>
    </row>
    <row r="27317" spans="7:9" x14ac:dyDescent="0.25">
      <c r="G27317"/>
      <c r="I27317" s="112"/>
    </row>
    <row r="27318" spans="7:9" x14ac:dyDescent="0.25">
      <c r="G27318"/>
      <c r="I27318" s="112"/>
    </row>
    <row r="27319" spans="7:9" x14ac:dyDescent="0.25">
      <c r="G27319"/>
      <c r="I27319" s="112"/>
    </row>
    <row r="27320" spans="7:9" x14ac:dyDescent="0.25">
      <c r="G27320"/>
      <c r="I27320" s="112"/>
    </row>
    <row r="27321" spans="7:9" x14ac:dyDescent="0.25">
      <c r="G27321"/>
      <c r="I27321" s="112"/>
    </row>
    <row r="27322" spans="7:9" x14ac:dyDescent="0.25">
      <c r="G27322"/>
      <c r="I27322" s="112"/>
    </row>
    <row r="27323" spans="7:9" x14ac:dyDescent="0.25">
      <c r="G27323"/>
      <c r="I27323" s="112"/>
    </row>
    <row r="27324" spans="7:9" x14ac:dyDescent="0.25">
      <c r="G27324"/>
      <c r="I27324" s="112"/>
    </row>
    <row r="27325" spans="7:9" x14ac:dyDescent="0.25">
      <c r="G27325"/>
      <c r="I27325" s="112"/>
    </row>
    <row r="27326" spans="7:9" x14ac:dyDescent="0.25">
      <c r="G27326"/>
      <c r="I27326" s="112"/>
    </row>
    <row r="27327" spans="7:9" x14ac:dyDescent="0.25">
      <c r="G27327"/>
      <c r="I27327" s="112"/>
    </row>
    <row r="27328" spans="7:9" x14ac:dyDescent="0.25">
      <c r="G27328"/>
      <c r="I27328" s="112"/>
    </row>
    <row r="27329" spans="7:9" x14ac:dyDescent="0.25">
      <c r="G27329"/>
      <c r="I27329" s="112"/>
    </row>
    <row r="27330" spans="7:9" x14ac:dyDescent="0.25">
      <c r="G27330"/>
      <c r="I27330" s="112"/>
    </row>
    <row r="27331" spans="7:9" x14ac:dyDescent="0.25">
      <c r="G27331"/>
      <c r="I27331" s="112"/>
    </row>
    <row r="27332" spans="7:9" x14ac:dyDescent="0.25">
      <c r="G27332"/>
      <c r="I27332" s="112"/>
    </row>
    <row r="27333" spans="7:9" x14ac:dyDescent="0.25">
      <c r="G27333"/>
      <c r="I27333" s="112"/>
    </row>
    <row r="27334" spans="7:9" x14ac:dyDescent="0.25">
      <c r="G27334"/>
      <c r="I27334" s="112"/>
    </row>
    <row r="27335" spans="7:9" x14ac:dyDescent="0.25">
      <c r="G27335"/>
      <c r="I27335" s="112"/>
    </row>
    <row r="27336" spans="7:9" x14ac:dyDescent="0.25">
      <c r="G27336"/>
      <c r="I27336" s="112"/>
    </row>
    <row r="27337" spans="7:9" x14ac:dyDescent="0.25">
      <c r="G27337"/>
      <c r="I27337" s="112"/>
    </row>
    <row r="27338" spans="7:9" x14ac:dyDescent="0.25">
      <c r="G27338"/>
      <c r="I27338" s="112"/>
    </row>
    <row r="27339" spans="7:9" x14ac:dyDescent="0.25">
      <c r="G27339"/>
      <c r="I27339" s="112"/>
    </row>
    <row r="27340" spans="7:9" x14ac:dyDescent="0.25">
      <c r="G27340"/>
      <c r="I27340" s="112"/>
    </row>
    <row r="27341" spans="7:9" x14ac:dyDescent="0.25">
      <c r="G27341"/>
      <c r="I27341" s="112"/>
    </row>
    <row r="27342" spans="7:9" x14ac:dyDescent="0.25">
      <c r="G27342"/>
      <c r="I27342" s="112"/>
    </row>
    <row r="27343" spans="7:9" x14ac:dyDescent="0.25">
      <c r="G27343"/>
      <c r="I27343" s="112"/>
    </row>
    <row r="27344" spans="7:9" x14ac:dyDescent="0.25">
      <c r="G27344"/>
      <c r="I27344" s="112"/>
    </row>
    <row r="27345" spans="7:9" x14ac:dyDescent="0.25">
      <c r="G27345"/>
      <c r="I27345" s="112"/>
    </row>
    <row r="27346" spans="7:9" x14ac:dyDescent="0.25">
      <c r="G27346"/>
      <c r="I27346" s="112"/>
    </row>
    <row r="27347" spans="7:9" x14ac:dyDescent="0.25">
      <c r="G27347"/>
      <c r="I27347" s="112"/>
    </row>
    <row r="27348" spans="7:9" x14ac:dyDescent="0.25">
      <c r="G27348"/>
      <c r="I27348" s="112"/>
    </row>
    <row r="27349" spans="7:9" x14ac:dyDescent="0.25">
      <c r="G27349"/>
      <c r="I27349" s="112"/>
    </row>
    <row r="27350" spans="7:9" x14ac:dyDescent="0.25">
      <c r="G27350"/>
      <c r="I27350" s="112"/>
    </row>
    <row r="27351" spans="7:9" x14ac:dyDescent="0.25">
      <c r="G27351"/>
      <c r="I27351" s="112"/>
    </row>
    <row r="27352" spans="7:9" x14ac:dyDescent="0.25">
      <c r="G27352"/>
      <c r="I27352" s="112"/>
    </row>
    <row r="27353" spans="7:9" x14ac:dyDescent="0.25">
      <c r="G27353"/>
      <c r="I27353" s="112"/>
    </row>
    <row r="27354" spans="7:9" x14ac:dyDescent="0.25">
      <c r="G27354"/>
      <c r="I27354" s="112"/>
    </row>
    <row r="27355" spans="7:9" x14ac:dyDescent="0.25">
      <c r="G27355"/>
      <c r="I27355" s="112"/>
    </row>
    <row r="27356" spans="7:9" x14ac:dyDescent="0.25">
      <c r="G27356"/>
      <c r="I27356" s="112"/>
    </row>
    <row r="27357" spans="7:9" x14ac:dyDescent="0.25">
      <c r="G27357"/>
      <c r="I27357" s="112"/>
    </row>
    <row r="27358" spans="7:9" x14ac:dyDescent="0.25">
      <c r="G27358"/>
      <c r="I27358" s="112"/>
    </row>
    <row r="27359" spans="7:9" x14ac:dyDescent="0.25">
      <c r="G27359"/>
      <c r="I27359" s="112"/>
    </row>
    <row r="27360" spans="7:9" x14ac:dyDescent="0.25">
      <c r="G27360"/>
      <c r="I27360" s="112"/>
    </row>
    <row r="27361" spans="7:9" x14ac:dyDescent="0.25">
      <c r="G27361"/>
      <c r="I27361" s="112"/>
    </row>
    <row r="27362" spans="7:9" x14ac:dyDescent="0.25">
      <c r="G27362"/>
      <c r="I27362" s="112"/>
    </row>
    <row r="27363" spans="7:9" x14ac:dyDescent="0.25">
      <c r="G27363"/>
      <c r="I27363" s="112"/>
    </row>
    <row r="27364" spans="7:9" x14ac:dyDescent="0.25">
      <c r="G27364"/>
      <c r="I27364" s="112"/>
    </row>
    <row r="27365" spans="7:9" x14ac:dyDescent="0.25">
      <c r="G27365"/>
      <c r="I27365" s="112"/>
    </row>
    <row r="27366" spans="7:9" x14ac:dyDescent="0.25">
      <c r="G27366"/>
      <c r="I27366" s="112"/>
    </row>
    <row r="27367" spans="7:9" x14ac:dyDescent="0.25">
      <c r="G27367"/>
      <c r="I27367" s="112"/>
    </row>
    <row r="27368" spans="7:9" x14ac:dyDescent="0.25">
      <c r="G27368"/>
      <c r="I27368" s="112"/>
    </row>
    <row r="27369" spans="7:9" x14ac:dyDescent="0.25">
      <c r="G27369"/>
      <c r="I27369" s="112"/>
    </row>
    <row r="27370" spans="7:9" x14ac:dyDescent="0.25">
      <c r="G27370"/>
      <c r="I27370" s="112"/>
    </row>
    <row r="27371" spans="7:9" x14ac:dyDescent="0.25">
      <c r="G27371"/>
      <c r="I27371" s="112"/>
    </row>
    <row r="27372" spans="7:9" x14ac:dyDescent="0.25">
      <c r="G27372"/>
      <c r="I27372" s="112"/>
    </row>
    <row r="27373" spans="7:9" x14ac:dyDescent="0.25">
      <c r="G27373"/>
      <c r="I27373" s="112"/>
    </row>
    <row r="27374" spans="7:9" x14ac:dyDescent="0.25">
      <c r="G27374"/>
      <c r="I27374" s="112"/>
    </row>
    <row r="27375" spans="7:9" x14ac:dyDescent="0.25">
      <c r="G27375"/>
      <c r="I27375" s="112"/>
    </row>
    <row r="27376" spans="7:9" x14ac:dyDescent="0.25">
      <c r="G27376"/>
      <c r="I27376" s="112"/>
    </row>
    <row r="27377" spans="7:9" x14ac:dyDescent="0.25">
      <c r="G27377"/>
      <c r="I27377" s="112"/>
    </row>
    <row r="27378" spans="7:9" x14ac:dyDescent="0.25">
      <c r="G27378"/>
      <c r="I27378" s="112"/>
    </row>
    <row r="27379" spans="7:9" x14ac:dyDescent="0.25">
      <c r="G27379"/>
      <c r="I27379" s="112"/>
    </row>
    <row r="27380" spans="7:9" x14ac:dyDescent="0.25">
      <c r="G27380"/>
      <c r="I27380" s="112"/>
    </row>
    <row r="27381" spans="7:9" x14ac:dyDescent="0.25">
      <c r="G27381"/>
      <c r="I27381" s="112"/>
    </row>
    <row r="27382" spans="7:9" x14ac:dyDescent="0.25">
      <c r="G27382"/>
      <c r="I27382" s="112"/>
    </row>
    <row r="27383" spans="7:9" x14ac:dyDescent="0.25">
      <c r="G27383"/>
      <c r="I27383" s="112"/>
    </row>
    <row r="27384" spans="7:9" x14ac:dyDescent="0.25">
      <c r="G27384"/>
      <c r="I27384" s="112"/>
    </row>
    <row r="27385" spans="7:9" x14ac:dyDescent="0.25">
      <c r="G27385"/>
      <c r="I27385" s="112"/>
    </row>
    <row r="27386" spans="7:9" x14ac:dyDescent="0.25">
      <c r="G27386"/>
      <c r="I27386" s="112"/>
    </row>
    <row r="27387" spans="7:9" x14ac:dyDescent="0.25">
      <c r="G27387"/>
      <c r="I27387" s="112"/>
    </row>
    <row r="27388" spans="7:9" x14ac:dyDescent="0.25">
      <c r="G27388"/>
      <c r="I27388" s="112"/>
    </row>
    <row r="27389" spans="7:9" x14ac:dyDescent="0.25">
      <c r="G27389"/>
      <c r="I27389" s="112"/>
    </row>
    <row r="27390" spans="7:9" x14ac:dyDescent="0.25">
      <c r="G27390"/>
      <c r="I27390" s="112"/>
    </row>
    <row r="27391" spans="7:9" x14ac:dyDescent="0.25">
      <c r="G27391"/>
      <c r="I27391" s="112"/>
    </row>
    <row r="27392" spans="7:9" x14ac:dyDescent="0.25">
      <c r="G27392"/>
      <c r="I27392" s="112"/>
    </row>
    <row r="27393" spans="7:9" x14ac:dyDescent="0.25">
      <c r="G27393"/>
      <c r="I27393" s="112"/>
    </row>
    <row r="27394" spans="7:9" x14ac:dyDescent="0.25">
      <c r="G27394"/>
      <c r="I27394" s="112"/>
    </row>
    <row r="27395" spans="7:9" x14ac:dyDescent="0.25">
      <c r="G27395"/>
      <c r="I27395" s="112"/>
    </row>
    <row r="27396" spans="7:9" x14ac:dyDescent="0.25">
      <c r="G27396"/>
      <c r="I27396" s="112"/>
    </row>
    <row r="27397" spans="7:9" x14ac:dyDescent="0.25">
      <c r="G27397"/>
      <c r="I27397" s="112"/>
    </row>
    <row r="27398" spans="7:9" x14ac:dyDescent="0.25">
      <c r="G27398"/>
      <c r="I27398" s="112"/>
    </row>
    <row r="27399" spans="7:9" x14ac:dyDescent="0.25">
      <c r="G27399"/>
      <c r="I27399" s="112"/>
    </row>
    <row r="27400" spans="7:9" x14ac:dyDescent="0.25">
      <c r="G27400"/>
      <c r="I27400" s="112"/>
    </row>
    <row r="27401" spans="7:9" x14ac:dyDescent="0.25">
      <c r="G27401"/>
      <c r="I27401" s="112"/>
    </row>
    <row r="27402" spans="7:9" x14ac:dyDescent="0.25">
      <c r="G27402"/>
      <c r="I27402" s="112"/>
    </row>
    <row r="27403" spans="7:9" x14ac:dyDescent="0.25">
      <c r="G27403"/>
      <c r="I27403" s="112"/>
    </row>
    <row r="27404" spans="7:9" x14ac:dyDescent="0.25">
      <c r="G27404"/>
      <c r="I27404" s="112"/>
    </row>
    <row r="27405" spans="7:9" x14ac:dyDescent="0.25">
      <c r="G27405"/>
      <c r="I27405" s="112"/>
    </row>
    <row r="27406" spans="7:9" x14ac:dyDescent="0.25">
      <c r="G27406"/>
      <c r="I27406" s="112"/>
    </row>
    <row r="27407" spans="7:9" x14ac:dyDescent="0.25">
      <c r="G27407"/>
      <c r="I27407" s="112"/>
    </row>
    <row r="27408" spans="7:9" x14ac:dyDescent="0.25">
      <c r="G27408"/>
      <c r="I27408" s="112"/>
    </row>
    <row r="27409" spans="7:9" x14ac:dyDescent="0.25">
      <c r="G27409"/>
      <c r="I27409" s="112"/>
    </row>
    <row r="27410" spans="7:9" x14ac:dyDescent="0.25">
      <c r="G27410"/>
      <c r="I27410" s="112"/>
    </row>
    <row r="27411" spans="7:9" x14ac:dyDescent="0.25">
      <c r="G27411"/>
      <c r="I27411" s="112"/>
    </row>
    <row r="27412" spans="7:9" x14ac:dyDescent="0.25">
      <c r="G27412"/>
      <c r="I27412" s="112"/>
    </row>
    <row r="27413" spans="7:9" x14ac:dyDescent="0.25">
      <c r="G27413"/>
      <c r="I27413" s="112"/>
    </row>
    <row r="27414" spans="7:9" x14ac:dyDescent="0.25">
      <c r="G27414"/>
      <c r="I27414" s="112"/>
    </row>
    <row r="27415" spans="7:9" x14ac:dyDescent="0.25">
      <c r="G27415"/>
      <c r="I27415" s="112"/>
    </row>
    <row r="27416" spans="7:9" x14ac:dyDescent="0.25">
      <c r="G27416"/>
      <c r="I27416" s="112"/>
    </row>
    <row r="27417" spans="7:9" x14ac:dyDescent="0.25">
      <c r="G27417"/>
      <c r="I27417" s="112"/>
    </row>
    <row r="27418" spans="7:9" x14ac:dyDescent="0.25">
      <c r="G27418"/>
      <c r="I27418" s="112"/>
    </row>
    <row r="27419" spans="7:9" x14ac:dyDescent="0.25">
      <c r="G27419"/>
      <c r="I27419" s="112"/>
    </row>
    <row r="27420" spans="7:9" x14ac:dyDescent="0.25">
      <c r="G27420"/>
      <c r="I27420" s="112"/>
    </row>
    <row r="27421" spans="7:9" x14ac:dyDescent="0.25">
      <c r="G27421"/>
      <c r="I27421" s="112"/>
    </row>
    <row r="27422" spans="7:9" x14ac:dyDescent="0.25">
      <c r="G27422"/>
      <c r="I27422" s="112"/>
    </row>
    <row r="27423" spans="7:9" x14ac:dyDescent="0.25">
      <c r="G27423"/>
      <c r="I27423" s="112"/>
    </row>
    <row r="27424" spans="7:9" x14ac:dyDescent="0.25">
      <c r="G27424"/>
      <c r="I27424" s="112"/>
    </row>
    <row r="27425" spans="7:9" x14ac:dyDescent="0.25">
      <c r="G27425"/>
      <c r="I27425" s="112"/>
    </row>
    <row r="27426" spans="7:9" x14ac:dyDescent="0.25">
      <c r="G27426"/>
      <c r="I27426" s="112"/>
    </row>
    <row r="27427" spans="7:9" x14ac:dyDescent="0.25">
      <c r="G27427"/>
      <c r="I27427" s="112"/>
    </row>
    <row r="27428" spans="7:9" x14ac:dyDescent="0.25">
      <c r="G27428"/>
      <c r="I27428" s="112"/>
    </row>
    <row r="27429" spans="7:9" x14ac:dyDescent="0.25">
      <c r="G27429"/>
      <c r="I27429" s="112"/>
    </row>
    <row r="27430" spans="7:9" x14ac:dyDescent="0.25">
      <c r="G27430"/>
      <c r="I27430" s="112"/>
    </row>
    <row r="27431" spans="7:9" x14ac:dyDescent="0.25">
      <c r="G27431"/>
      <c r="I27431" s="112"/>
    </row>
    <row r="27432" spans="7:9" x14ac:dyDescent="0.25">
      <c r="G27432"/>
      <c r="I27432" s="112"/>
    </row>
    <row r="27433" spans="7:9" x14ac:dyDescent="0.25">
      <c r="G27433"/>
      <c r="I27433" s="112"/>
    </row>
    <row r="27434" spans="7:9" x14ac:dyDescent="0.25">
      <c r="G27434"/>
      <c r="I27434" s="112"/>
    </row>
    <row r="27435" spans="7:9" x14ac:dyDescent="0.25">
      <c r="G27435"/>
      <c r="I27435" s="112"/>
    </row>
    <row r="27436" spans="7:9" x14ac:dyDescent="0.25">
      <c r="G27436"/>
      <c r="I27436" s="112"/>
    </row>
    <row r="27437" spans="7:9" x14ac:dyDescent="0.25">
      <c r="G27437"/>
      <c r="I27437" s="112"/>
    </row>
    <row r="27438" spans="7:9" x14ac:dyDescent="0.25">
      <c r="G27438"/>
      <c r="I27438" s="112"/>
    </row>
    <row r="27439" spans="7:9" x14ac:dyDescent="0.25">
      <c r="G27439"/>
      <c r="I27439" s="112"/>
    </row>
    <row r="27440" spans="7:9" x14ac:dyDescent="0.25">
      <c r="G27440"/>
      <c r="I27440" s="112"/>
    </row>
    <row r="27441" spans="7:9" x14ac:dyDescent="0.25">
      <c r="G27441"/>
      <c r="I27441" s="112"/>
    </row>
    <row r="27442" spans="7:9" x14ac:dyDescent="0.25">
      <c r="G27442"/>
      <c r="I27442" s="112"/>
    </row>
    <row r="27443" spans="7:9" x14ac:dyDescent="0.25">
      <c r="G27443"/>
      <c r="I27443" s="112"/>
    </row>
    <row r="27444" spans="7:9" x14ac:dyDescent="0.25">
      <c r="G27444"/>
      <c r="I27444" s="112"/>
    </row>
    <row r="27445" spans="7:9" x14ac:dyDescent="0.25">
      <c r="G27445"/>
      <c r="I27445" s="112"/>
    </row>
    <row r="27446" spans="7:9" x14ac:dyDescent="0.25">
      <c r="G27446"/>
      <c r="I27446" s="112"/>
    </row>
    <row r="27447" spans="7:9" x14ac:dyDescent="0.25">
      <c r="G27447"/>
      <c r="I27447" s="112"/>
    </row>
    <row r="27448" spans="7:9" x14ac:dyDescent="0.25">
      <c r="G27448"/>
      <c r="I27448" s="112"/>
    </row>
    <row r="27449" spans="7:9" x14ac:dyDescent="0.25">
      <c r="G27449"/>
      <c r="I27449" s="112"/>
    </row>
    <row r="27450" spans="7:9" x14ac:dyDescent="0.25">
      <c r="G27450"/>
      <c r="I27450" s="112"/>
    </row>
    <row r="27451" spans="7:9" x14ac:dyDescent="0.25">
      <c r="G27451"/>
      <c r="I27451" s="112"/>
    </row>
    <row r="27452" spans="7:9" x14ac:dyDescent="0.25">
      <c r="G27452"/>
      <c r="I27452" s="112"/>
    </row>
    <row r="27453" spans="7:9" x14ac:dyDescent="0.25">
      <c r="G27453"/>
      <c r="I27453" s="112"/>
    </row>
    <row r="27454" spans="7:9" x14ac:dyDescent="0.25">
      <c r="G27454"/>
      <c r="I27454" s="112"/>
    </row>
    <row r="27455" spans="7:9" x14ac:dyDescent="0.25">
      <c r="G27455"/>
      <c r="I27455" s="112"/>
    </row>
    <row r="27456" spans="7:9" x14ac:dyDescent="0.25">
      <c r="G27456"/>
      <c r="I27456" s="112"/>
    </row>
    <row r="27457" spans="7:9" x14ac:dyDescent="0.25">
      <c r="G27457"/>
      <c r="I27457" s="112"/>
    </row>
    <row r="27458" spans="7:9" x14ac:dyDescent="0.25">
      <c r="G27458"/>
      <c r="I27458" s="112"/>
    </row>
    <row r="27459" spans="7:9" x14ac:dyDescent="0.25">
      <c r="G27459"/>
      <c r="I27459" s="112"/>
    </row>
    <row r="27460" spans="7:9" x14ac:dyDescent="0.25">
      <c r="G27460"/>
      <c r="I27460" s="112"/>
    </row>
    <row r="27461" spans="7:9" x14ac:dyDescent="0.25">
      <c r="G27461"/>
      <c r="I27461" s="112"/>
    </row>
    <row r="27462" spans="7:9" x14ac:dyDescent="0.25">
      <c r="G27462"/>
      <c r="I27462" s="112"/>
    </row>
    <row r="27463" spans="7:9" x14ac:dyDescent="0.25">
      <c r="G27463"/>
      <c r="I27463" s="112"/>
    </row>
    <row r="27464" spans="7:9" x14ac:dyDescent="0.25">
      <c r="G27464"/>
      <c r="I27464" s="112"/>
    </row>
    <row r="27465" spans="7:9" x14ac:dyDescent="0.25">
      <c r="G27465"/>
      <c r="I27465" s="112"/>
    </row>
    <row r="27466" spans="7:9" x14ac:dyDescent="0.25">
      <c r="G27466"/>
      <c r="I27466" s="112"/>
    </row>
    <row r="27467" spans="7:9" x14ac:dyDescent="0.25">
      <c r="G27467"/>
      <c r="I27467" s="112"/>
    </row>
    <row r="27468" spans="7:9" x14ac:dyDescent="0.25">
      <c r="G27468"/>
      <c r="I27468" s="112"/>
    </row>
    <row r="27469" spans="7:9" x14ac:dyDescent="0.25">
      <c r="G27469"/>
      <c r="I27469" s="112"/>
    </row>
    <row r="27470" spans="7:9" x14ac:dyDescent="0.25">
      <c r="G27470"/>
      <c r="I27470" s="112"/>
    </row>
    <row r="27471" spans="7:9" x14ac:dyDescent="0.25">
      <c r="G27471"/>
      <c r="I27471" s="112"/>
    </row>
    <row r="27472" spans="7:9" x14ac:dyDescent="0.25">
      <c r="G27472"/>
      <c r="I27472" s="112"/>
    </row>
    <row r="27473" spans="7:9" x14ac:dyDescent="0.25">
      <c r="G27473"/>
      <c r="I27473" s="112"/>
    </row>
    <row r="27474" spans="7:9" x14ac:dyDescent="0.25">
      <c r="G27474"/>
      <c r="I27474" s="112"/>
    </row>
    <row r="27475" spans="7:9" x14ac:dyDescent="0.25">
      <c r="G27475"/>
      <c r="I27475" s="112"/>
    </row>
    <row r="27476" spans="7:9" x14ac:dyDescent="0.25">
      <c r="G27476"/>
      <c r="I27476" s="112"/>
    </row>
    <row r="27477" spans="7:9" x14ac:dyDescent="0.25">
      <c r="G27477"/>
      <c r="I27477" s="112"/>
    </row>
    <row r="27478" spans="7:9" x14ac:dyDescent="0.25">
      <c r="G27478"/>
      <c r="I27478" s="112"/>
    </row>
    <row r="27479" spans="7:9" x14ac:dyDescent="0.25">
      <c r="G27479"/>
      <c r="I27479" s="112"/>
    </row>
    <row r="27480" spans="7:9" x14ac:dyDescent="0.25">
      <c r="G27480"/>
      <c r="I27480" s="112"/>
    </row>
    <row r="27481" spans="7:9" x14ac:dyDescent="0.25">
      <c r="G27481"/>
      <c r="I27481" s="112"/>
    </row>
    <row r="27482" spans="7:9" x14ac:dyDescent="0.25">
      <c r="G27482"/>
      <c r="I27482" s="112"/>
    </row>
    <row r="27483" spans="7:9" x14ac:dyDescent="0.25">
      <c r="G27483"/>
      <c r="I27483" s="112"/>
    </row>
    <row r="27484" spans="7:9" x14ac:dyDescent="0.25">
      <c r="G27484"/>
      <c r="I27484" s="112"/>
    </row>
    <row r="27485" spans="7:9" x14ac:dyDescent="0.25">
      <c r="G27485"/>
      <c r="I27485" s="112"/>
    </row>
    <row r="27486" spans="7:9" x14ac:dyDescent="0.25">
      <c r="G27486"/>
      <c r="I27486" s="112"/>
    </row>
    <row r="27487" spans="7:9" x14ac:dyDescent="0.25">
      <c r="G27487"/>
      <c r="I27487" s="112"/>
    </row>
    <row r="27488" spans="7:9" x14ac:dyDescent="0.25">
      <c r="G27488"/>
      <c r="I27488" s="112"/>
    </row>
    <row r="27489" spans="7:9" x14ac:dyDescent="0.25">
      <c r="G27489"/>
      <c r="I27489" s="112"/>
    </row>
    <row r="27490" spans="7:9" x14ac:dyDescent="0.25">
      <c r="G27490"/>
      <c r="I27490" s="112"/>
    </row>
    <row r="27491" spans="7:9" x14ac:dyDescent="0.25">
      <c r="G27491"/>
      <c r="I27491" s="112"/>
    </row>
    <row r="27492" spans="7:9" x14ac:dyDescent="0.25">
      <c r="G27492"/>
      <c r="I27492" s="112"/>
    </row>
    <row r="27493" spans="7:9" x14ac:dyDescent="0.25">
      <c r="G27493"/>
      <c r="I27493" s="112"/>
    </row>
    <row r="27494" spans="7:9" x14ac:dyDescent="0.25">
      <c r="G27494"/>
      <c r="I27494" s="112"/>
    </row>
    <row r="27495" spans="7:9" x14ac:dyDescent="0.25">
      <c r="G27495"/>
      <c r="I27495" s="112"/>
    </row>
    <row r="27496" spans="7:9" x14ac:dyDescent="0.25">
      <c r="G27496"/>
      <c r="I27496" s="112"/>
    </row>
    <row r="27497" spans="7:9" x14ac:dyDescent="0.25">
      <c r="G27497"/>
      <c r="I27497" s="112"/>
    </row>
    <row r="27498" spans="7:9" x14ac:dyDescent="0.25">
      <c r="G27498"/>
      <c r="I27498" s="112"/>
    </row>
    <row r="27499" spans="7:9" x14ac:dyDescent="0.25">
      <c r="G27499"/>
      <c r="I27499" s="112"/>
    </row>
    <row r="27500" spans="7:9" x14ac:dyDescent="0.25">
      <c r="G27500"/>
      <c r="I27500" s="112"/>
    </row>
    <row r="27501" spans="7:9" x14ac:dyDescent="0.25">
      <c r="G27501"/>
      <c r="I27501" s="112"/>
    </row>
    <row r="27502" spans="7:9" x14ac:dyDescent="0.25">
      <c r="G27502"/>
      <c r="I27502" s="112"/>
    </row>
    <row r="27503" spans="7:9" x14ac:dyDescent="0.25">
      <c r="G27503"/>
      <c r="I27503" s="112"/>
    </row>
    <row r="27504" spans="7:9" x14ac:dyDescent="0.25">
      <c r="G27504"/>
      <c r="I27504" s="112"/>
    </row>
    <row r="27505" spans="7:9" x14ac:dyDescent="0.25">
      <c r="G27505"/>
      <c r="I27505" s="112"/>
    </row>
    <row r="27506" spans="7:9" x14ac:dyDescent="0.25">
      <c r="G27506"/>
      <c r="I27506" s="112"/>
    </row>
    <row r="27507" spans="7:9" x14ac:dyDescent="0.25">
      <c r="G27507"/>
      <c r="I27507" s="112"/>
    </row>
    <row r="27508" spans="7:9" x14ac:dyDescent="0.25">
      <c r="G27508"/>
      <c r="I27508" s="112"/>
    </row>
    <row r="27509" spans="7:9" x14ac:dyDescent="0.25">
      <c r="G27509"/>
      <c r="I27509" s="112"/>
    </row>
    <row r="27510" spans="7:9" x14ac:dyDescent="0.25">
      <c r="G27510"/>
      <c r="I27510" s="112"/>
    </row>
    <row r="27511" spans="7:9" x14ac:dyDescent="0.25">
      <c r="G27511"/>
      <c r="I27511" s="112"/>
    </row>
    <row r="27512" spans="7:9" x14ac:dyDescent="0.25">
      <c r="G27512"/>
      <c r="I27512" s="112"/>
    </row>
    <row r="27513" spans="7:9" x14ac:dyDescent="0.25">
      <c r="G27513"/>
      <c r="I27513" s="112"/>
    </row>
    <row r="27514" spans="7:9" x14ac:dyDescent="0.25">
      <c r="G27514"/>
      <c r="I27514" s="112"/>
    </row>
    <row r="27515" spans="7:9" x14ac:dyDescent="0.25">
      <c r="G27515"/>
      <c r="I27515" s="112"/>
    </row>
    <row r="27516" spans="7:9" x14ac:dyDescent="0.25">
      <c r="G27516"/>
      <c r="I27516" s="112"/>
    </row>
    <row r="27517" spans="7:9" x14ac:dyDescent="0.25">
      <c r="G27517"/>
      <c r="I27517" s="112"/>
    </row>
    <row r="27518" spans="7:9" x14ac:dyDescent="0.25">
      <c r="G27518"/>
      <c r="I27518" s="112"/>
    </row>
    <row r="27519" spans="7:9" x14ac:dyDescent="0.25">
      <c r="G27519"/>
      <c r="I27519" s="112"/>
    </row>
    <row r="27520" spans="7:9" x14ac:dyDescent="0.25">
      <c r="G27520"/>
      <c r="I27520" s="112"/>
    </row>
    <row r="27521" spans="7:9" x14ac:dyDescent="0.25">
      <c r="G27521"/>
      <c r="I27521" s="112"/>
    </row>
    <row r="27522" spans="7:9" x14ac:dyDescent="0.25">
      <c r="G27522"/>
      <c r="I27522" s="112"/>
    </row>
    <row r="27523" spans="7:9" x14ac:dyDescent="0.25">
      <c r="G27523"/>
      <c r="I27523" s="112"/>
    </row>
    <row r="27524" spans="7:9" x14ac:dyDescent="0.25">
      <c r="G27524"/>
      <c r="I27524" s="112"/>
    </row>
    <row r="27525" spans="7:9" x14ac:dyDescent="0.25">
      <c r="G27525"/>
      <c r="I27525" s="112"/>
    </row>
    <row r="27526" spans="7:9" x14ac:dyDescent="0.25">
      <c r="G27526"/>
      <c r="I27526" s="112"/>
    </row>
    <row r="27527" spans="7:9" x14ac:dyDescent="0.25">
      <c r="G27527"/>
      <c r="I27527" s="112"/>
    </row>
    <row r="27528" spans="7:9" x14ac:dyDescent="0.25">
      <c r="G27528"/>
      <c r="I27528" s="112"/>
    </row>
    <row r="27529" spans="7:9" x14ac:dyDescent="0.25">
      <c r="G27529"/>
      <c r="I27529" s="112"/>
    </row>
    <row r="27530" spans="7:9" x14ac:dyDescent="0.25">
      <c r="G27530"/>
      <c r="I27530" s="112"/>
    </row>
    <row r="27531" spans="7:9" x14ac:dyDescent="0.25">
      <c r="G27531"/>
      <c r="I27531" s="112"/>
    </row>
    <row r="27532" spans="7:9" x14ac:dyDescent="0.25">
      <c r="G27532"/>
      <c r="I27532" s="112"/>
    </row>
    <row r="27533" spans="7:9" x14ac:dyDescent="0.25">
      <c r="G27533"/>
      <c r="I27533" s="112"/>
    </row>
    <row r="27534" spans="7:9" x14ac:dyDescent="0.25">
      <c r="G27534"/>
      <c r="I27534" s="112"/>
    </row>
    <row r="27535" spans="7:9" x14ac:dyDescent="0.25">
      <c r="G27535"/>
      <c r="I27535" s="112"/>
    </row>
    <row r="27536" spans="7:9" x14ac:dyDescent="0.25">
      <c r="G27536"/>
      <c r="I27536" s="112"/>
    </row>
    <row r="27537" spans="7:9" x14ac:dyDescent="0.25">
      <c r="G27537"/>
      <c r="I27537" s="112"/>
    </row>
    <row r="27538" spans="7:9" x14ac:dyDescent="0.25">
      <c r="G27538"/>
      <c r="I27538" s="112"/>
    </row>
    <row r="27539" spans="7:9" x14ac:dyDescent="0.25">
      <c r="G27539"/>
      <c r="I27539" s="112"/>
    </row>
    <row r="27540" spans="7:9" x14ac:dyDescent="0.25">
      <c r="G27540"/>
      <c r="I27540" s="112"/>
    </row>
    <row r="27541" spans="7:9" x14ac:dyDescent="0.25">
      <c r="G27541"/>
      <c r="I27541" s="112"/>
    </row>
    <row r="27542" spans="7:9" x14ac:dyDescent="0.25">
      <c r="G27542"/>
      <c r="I27542" s="112"/>
    </row>
    <row r="27543" spans="7:9" x14ac:dyDescent="0.25">
      <c r="G27543"/>
      <c r="I27543" s="112"/>
    </row>
    <row r="27544" spans="7:9" x14ac:dyDescent="0.25">
      <c r="G27544"/>
      <c r="I27544" s="112"/>
    </row>
    <row r="27545" spans="7:9" x14ac:dyDescent="0.25">
      <c r="G27545"/>
      <c r="I27545" s="112"/>
    </row>
    <row r="27546" spans="7:9" x14ac:dyDescent="0.25">
      <c r="G27546"/>
      <c r="I27546" s="112"/>
    </row>
    <row r="27547" spans="7:9" x14ac:dyDescent="0.25">
      <c r="G27547"/>
      <c r="I27547" s="112"/>
    </row>
    <row r="27548" spans="7:9" x14ac:dyDescent="0.25">
      <c r="G27548"/>
      <c r="I27548" s="112"/>
    </row>
    <row r="27549" spans="7:9" x14ac:dyDescent="0.25">
      <c r="G27549"/>
      <c r="I27549" s="112"/>
    </row>
    <row r="27550" spans="7:9" x14ac:dyDescent="0.25">
      <c r="G27550"/>
      <c r="I27550" s="112"/>
    </row>
    <row r="27551" spans="7:9" x14ac:dyDescent="0.25">
      <c r="G27551"/>
      <c r="I27551" s="112"/>
    </row>
    <row r="27552" spans="7:9" x14ac:dyDescent="0.25">
      <c r="G27552"/>
      <c r="I27552" s="112"/>
    </row>
    <row r="27553" spans="7:9" x14ac:dyDescent="0.25">
      <c r="G27553"/>
      <c r="I27553" s="112"/>
    </row>
    <row r="27554" spans="7:9" x14ac:dyDescent="0.25">
      <c r="G27554"/>
      <c r="I27554" s="112"/>
    </row>
    <row r="27555" spans="7:9" x14ac:dyDescent="0.25">
      <c r="G27555"/>
      <c r="I27555" s="112"/>
    </row>
    <row r="27556" spans="7:9" x14ac:dyDescent="0.25">
      <c r="G27556"/>
      <c r="I27556" s="112"/>
    </row>
    <row r="27557" spans="7:9" x14ac:dyDescent="0.25">
      <c r="G27557"/>
      <c r="I27557" s="112"/>
    </row>
    <row r="27558" spans="7:9" x14ac:dyDescent="0.25">
      <c r="G27558"/>
      <c r="I27558" s="112"/>
    </row>
    <row r="27559" spans="7:9" x14ac:dyDescent="0.25">
      <c r="G27559"/>
      <c r="I27559" s="112"/>
    </row>
    <row r="27560" spans="7:9" x14ac:dyDescent="0.25">
      <c r="G27560"/>
      <c r="I27560" s="112"/>
    </row>
    <row r="27561" spans="7:9" x14ac:dyDescent="0.25">
      <c r="G27561"/>
      <c r="I27561" s="112"/>
    </row>
    <row r="27562" spans="7:9" x14ac:dyDescent="0.25">
      <c r="G27562"/>
      <c r="I27562" s="112"/>
    </row>
    <row r="27563" spans="7:9" x14ac:dyDescent="0.25">
      <c r="G27563"/>
      <c r="I27563" s="112"/>
    </row>
    <row r="27564" spans="7:9" x14ac:dyDescent="0.25">
      <c r="G27564"/>
      <c r="I27564" s="112"/>
    </row>
    <row r="27565" spans="7:9" x14ac:dyDescent="0.25">
      <c r="G27565"/>
      <c r="I27565" s="112"/>
    </row>
    <row r="27566" spans="7:9" x14ac:dyDescent="0.25">
      <c r="G27566"/>
      <c r="I27566" s="112"/>
    </row>
    <row r="27567" spans="7:9" x14ac:dyDescent="0.25">
      <c r="G27567"/>
      <c r="I27567" s="112"/>
    </row>
    <row r="27568" spans="7:9" x14ac:dyDescent="0.25">
      <c r="G27568"/>
      <c r="I27568" s="112"/>
    </row>
    <row r="27569" spans="7:9" x14ac:dyDescent="0.25">
      <c r="G27569"/>
      <c r="I27569" s="112"/>
    </row>
    <row r="27570" spans="7:9" x14ac:dyDescent="0.25">
      <c r="G27570"/>
      <c r="I27570" s="112"/>
    </row>
    <row r="27571" spans="7:9" x14ac:dyDescent="0.25">
      <c r="G27571"/>
      <c r="I27571" s="112"/>
    </row>
    <row r="27572" spans="7:9" x14ac:dyDescent="0.25">
      <c r="G27572"/>
      <c r="I27572" s="112"/>
    </row>
    <row r="27573" spans="7:9" x14ac:dyDescent="0.25">
      <c r="G27573"/>
      <c r="I27573" s="112"/>
    </row>
    <row r="27574" spans="7:9" x14ac:dyDescent="0.25">
      <c r="G27574"/>
      <c r="I27574" s="112"/>
    </row>
    <row r="27575" spans="7:9" x14ac:dyDescent="0.25">
      <c r="G27575"/>
      <c r="I27575" s="112"/>
    </row>
    <row r="27576" spans="7:9" x14ac:dyDescent="0.25">
      <c r="G27576"/>
      <c r="I27576" s="112"/>
    </row>
    <row r="27577" spans="7:9" x14ac:dyDescent="0.25">
      <c r="G27577"/>
      <c r="I27577" s="112"/>
    </row>
    <row r="27578" spans="7:9" x14ac:dyDescent="0.25">
      <c r="G27578"/>
      <c r="I27578" s="112"/>
    </row>
    <row r="27579" spans="7:9" x14ac:dyDescent="0.25">
      <c r="G27579"/>
      <c r="I27579" s="112"/>
    </row>
    <row r="27580" spans="7:9" x14ac:dyDescent="0.25">
      <c r="G27580"/>
      <c r="I27580" s="112"/>
    </row>
    <row r="27581" spans="7:9" x14ac:dyDescent="0.25">
      <c r="G27581"/>
      <c r="I27581" s="112"/>
    </row>
    <row r="27582" spans="7:9" x14ac:dyDescent="0.25">
      <c r="G27582"/>
      <c r="I27582" s="112"/>
    </row>
    <row r="27583" spans="7:9" x14ac:dyDescent="0.25">
      <c r="G27583"/>
      <c r="I27583" s="112"/>
    </row>
    <row r="27584" spans="7:9" x14ac:dyDescent="0.25">
      <c r="G27584"/>
      <c r="I27584" s="112"/>
    </row>
    <row r="27585" spans="7:9" x14ac:dyDescent="0.25">
      <c r="G27585"/>
      <c r="I27585" s="112"/>
    </row>
    <row r="27586" spans="7:9" x14ac:dyDescent="0.25">
      <c r="G27586"/>
      <c r="I27586" s="112"/>
    </row>
    <row r="27587" spans="7:9" x14ac:dyDescent="0.25">
      <c r="G27587"/>
      <c r="I27587" s="112"/>
    </row>
    <row r="27588" spans="7:9" x14ac:dyDescent="0.25">
      <c r="G27588"/>
      <c r="I27588" s="112"/>
    </row>
    <row r="27589" spans="7:9" x14ac:dyDescent="0.25">
      <c r="G27589"/>
      <c r="I27589" s="112"/>
    </row>
    <row r="27590" spans="7:9" x14ac:dyDescent="0.25">
      <c r="G27590"/>
      <c r="I27590" s="112"/>
    </row>
    <row r="27591" spans="7:9" x14ac:dyDescent="0.25">
      <c r="G27591"/>
      <c r="I27591" s="112"/>
    </row>
    <row r="27592" spans="7:9" x14ac:dyDescent="0.25">
      <c r="G27592"/>
      <c r="I27592" s="112"/>
    </row>
    <row r="27593" spans="7:9" x14ac:dyDescent="0.25">
      <c r="G27593"/>
      <c r="I27593" s="112"/>
    </row>
    <row r="27594" spans="7:9" x14ac:dyDescent="0.25">
      <c r="G27594"/>
      <c r="I27594" s="112"/>
    </row>
    <row r="27595" spans="7:9" x14ac:dyDescent="0.25">
      <c r="G27595"/>
      <c r="I27595" s="112"/>
    </row>
    <row r="27596" spans="7:9" x14ac:dyDescent="0.25">
      <c r="G27596"/>
      <c r="I27596" s="112"/>
    </row>
    <row r="27597" spans="7:9" x14ac:dyDescent="0.25">
      <c r="G27597"/>
      <c r="I27597" s="112"/>
    </row>
    <row r="27598" spans="7:9" x14ac:dyDescent="0.25">
      <c r="G27598"/>
      <c r="I27598" s="112"/>
    </row>
    <row r="27599" spans="7:9" x14ac:dyDescent="0.25">
      <c r="G27599"/>
      <c r="I27599" s="112"/>
    </row>
    <row r="27600" spans="7:9" x14ac:dyDescent="0.25">
      <c r="G27600"/>
      <c r="I27600" s="112"/>
    </row>
    <row r="27601" spans="7:9" x14ac:dyDescent="0.25">
      <c r="G27601"/>
      <c r="I27601" s="112"/>
    </row>
    <row r="27602" spans="7:9" x14ac:dyDescent="0.25">
      <c r="G27602"/>
      <c r="I27602" s="112"/>
    </row>
    <row r="27603" spans="7:9" x14ac:dyDescent="0.25">
      <c r="G27603"/>
      <c r="I27603" s="112"/>
    </row>
    <row r="27604" spans="7:9" x14ac:dyDescent="0.25">
      <c r="G27604"/>
      <c r="I27604" s="112"/>
    </row>
    <row r="27605" spans="7:9" x14ac:dyDescent="0.25">
      <c r="G27605"/>
      <c r="I27605" s="112"/>
    </row>
    <row r="27606" spans="7:9" x14ac:dyDescent="0.25">
      <c r="G27606"/>
      <c r="I27606" s="112"/>
    </row>
    <row r="27607" spans="7:9" x14ac:dyDescent="0.25">
      <c r="G27607"/>
      <c r="I27607" s="112"/>
    </row>
    <row r="27608" spans="7:9" x14ac:dyDescent="0.25">
      <c r="G27608"/>
      <c r="I27608" s="112"/>
    </row>
    <row r="27609" spans="7:9" x14ac:dyDescent="0.25">
      <c r="G27609"/>
      <c r="I27609" s="112"/>
    </row>
    <row r="27610" spans="7:9" x14ac:dyDescent="0.25">
      <c r="G27610"/>
      <c r="I27610" s="112"/>
    </row>
    <row r="27611" spans="7:9" x14ac:dyDescent="0.25">
      <c r="G27611"/>
      <c r="I27611" s="112"/>
    </row>
    <row r="27612" spans="7:9" x14ac:dyDescent="0.25">
      <c r="G27612"/>
      <c r="I27612" s="112"/>
    </row>
    <row r="27613" spans="7:9" x14ac:dyDescent="0.25">
      <c r="G27613"/>
      <c r="I27613" s="112"/>
    </row>
    <row r="27614" spans="7:9" x14ac:dyDescent="0.25">
      <c r="G27614"/>
      <c r="I27614" s="112"/>
    </row>
    <row r="27615" spans="7:9" x14ac:dyDescent="0.25">
      <c r="G27615"/>
      <c r="I27615" s="112"/>
    </row>
    <row r="27616" spans="7:9" x14ac:dyDescent="0.25">
      <c r="G27616"/>
      <c r="I27616" s="112"/>
    </row>
    <row r="27617" spans="7:9" x14ac:dyDescent="0.25">
      <c r="G27617"/>
      <c r="I27617" s="112"/>
    </row>
    <row r="27618" spans="7:9" x14ac:dyDescent="0.25">
      <c r="G27618"/>
      <c r="I27618" s="112"/>
    </row>
    <row r="27619" spans="7:9" x14ac:dyDescent="0.25">
      <c r="G27619"/>
      <c r="I27619" s="112"/>
    </row>
    <row r="27620" spans="7:9" x14ac:dyDescent="0.25">
      <c r="G27620"/>
      <c r="I27620" s="112"/>
    </row>
    <row r="27621" spans="7:9" x14ac:dyDescent="0.25">
      <c r="G27621"/>
      <c r="I27621" s="112"/>
    </row>
    <row r="27622" spans="7:9" x14ac:dyDescent="0.25">
      <c r="G27622"/>
      <c r="I27622" s="112"/>
    </row>
    <row r="27623" spans="7:9" x14ac:dyDescent="0.25">
      <c r="G27623"/>
      <c r="I27623" s="112"/>
    </row>
    <row r="27624" spans="7:9" x14ac:dyDescent="0.25">
      <c r="G27624"/>
      <c r="I27624" s="112"/>
    </row>
    <row r="27625" spans="7:9" x14ac:dyDescent="0.25">
      <c r="G27625"/>
      <c r="I27625" s="112"/>
    </row>
    <row r="27626" spans="7:9" x14ac:dyDescent="0.25">
      <c r="G27626"/>
      <c r="I27626" s="112"/>
    </row>
    <row r="27627" spans="7:9" x14ac:dyDescent="0.25">
      <c r="G27627"/>
      <c r="I27627" s="112"/>
    </row>
    <row r="27628" spans="7:9" x14ac:dyDescent="0.25">
      <c r="G27628"/>
      <c r="I27628" s="112"/>
    </row>
    <row r="27629" spans="7:9" x14ac:dyDescent="0.25">
      <c r="G27629"/>
      <c r="I27629" s="112"/>
    </row>
    <row r="27630" spans="7:9" x14ac:dyDescent="0.25">
      <c r="G27630"/>
      <c r="I27630" s="112"/>
    </row>
    <row r="27631" spans="7:9" x14ac:dyDescent="0.25">
      <c r="G27631"/>
      <c r="I27631" s="112"/>
    </row>
    <row r="27632" spans="7:9" x14ac:dyDescent="0.25">
      <c r="G27632"/>
      <c r="I27632" s="112"/>
    </row>
    <row r="27633" spans="7:9" x14ac:dyDescent="0.25">
      <c r="G27633"/>
      <c r="I27633" s="112"/>
    </row>
    <row r="27634" spans="7:9" x14ac:dyDescent="0.25">
      <c r="G27634"/>
      <c r="I27634" s="112"/>
    </row>
    <row r="27635" spans="7:9" x14ac:dyDescent="0.25">
      <c r="G27635"/>
      <c r="I27635" s="112"/>
    </row>
    <row r="27636" spans="7:9" x14ac:dyDescent="0.25">
      <c r="G27636"/>
      <c r="I27636" s="112"/>
    </row>
    <row r="27637" spans="7:9" x14ac:dyDescent="0.25">
      <c r="G27637"/>
      <c r="I27637" s="112"/>
    </row>
    <row r="27638" spans="7:9" x14ac:dyDescent="0.25">
      <c r="G27638"/>
      <c r="I27638" s="112"/>
    </row>
    <row r="27639" spans="7:9" x14ac:dyDescent="0.25">
      <c r="G27639"/>
      <c r="I27639" s="112"/>
    </row>
    <row r="27640" spans="7:9" x14ac:dyDescent="0.25">
      <c r="G27640"/>
      <c r="I27640" s="112"/>
    </row>
    <row r="27641" spans="7:9" x14ac:dyDescent="0.25">
      <c r="G27641"/>
      <c r="I27641" s="112"/>
    </row>
    <row r="27642" spans="7:9" x14ac:dyDescent="0.25">
      <c r="G27642"/>
      <c r="I27642" s="112"/>
    </row>
    <row r="27643" spans="7:9" x14ac:dyDescent="0.25">
      <c r="G27643"/>
      <c r="I27643" s="112"/>
    </row>
    <row r="27644" spans="7:9" x14ac:dyDescent="0.25">
      <c r="G27644"/>
      <c r="I27644" s="112"/>
    </row>
    <row r="27645" spans="7:9" x14ac:dyDescent="0.25">
      <c r="G27645"/>
      <c r="I27645" s="112"/>
    </row>
    <row r="27646" spans="7:9" x14ac:dyDescent="0.25">
      <c r="G27646"/>
      <c r="I27646" s="112"/>
    </row>
    <row r="27647" spans="7:9" x14ac:dyDescent="0.25">
      <c r="G27647"/>
      <c r="I27647" s="112"/>
    </row>
    <row r="27648" spans="7:9" x14ac:dyDescent="0.25">
      <c r="G27648"/>
      <c r="I27648" s="112"/>
    </row>
    <row r="27649" spans="7:9" x14ac:dyDescent="0.25">
      <c r="G27649"/>
      <c r="I27649" s="112"/>
    </row>
    <row r="27650" spans="7:9" x14ac:dyDescent="0.25">
      <c r="G27650"/>
      <c r="I27650" s="112"/>
    </row>
    <row r="27651" spans="7:9" x14ac:dyDescent="0.25">
      <c r="G27651"/>
      <c r="I27651" s="112"/>
    </row>
    <row r="27652" spans="7:9" x14ac:dyDescent="0.25">
      <c r="G27652"/>
      <c r="I27652" s="112"/>
    </row>
    <row r="27653" spans="7:9" x14ac:dyDescent="0.25">
      <c r="G27653"/>
      <c r="I27653" s="112"/>
    </row>
    <row r="27654" spans="7:9" x14ac:dyDescent="0.25">
      <c r="G27654"/>
      <c r="I27654" s="112"/>
    </row>
    <row r="27655" spans="7:9" x14ac:dyDescent="0.25">
      <c r="G27655"/>
      <c r="I27655" s="112"/>
    </row>
    <row r="27656" spans="7:9" x14ac:dyDescent="0.25">
      <c r="G27656"/>
      <c r="I27656" s="112"/>
    </row>
    <row r="27657" spans="7:9" x14ac:dyDescent="0.25">
      <c r="G27657"/>
      <c r="I27657" s="112"/>
    </row>
    <row r="27658" spans="7:9" x14ac:dyDescent="0.25">
      <c r="G27658"/>
      <c r="I27658" s="112"/>
    </row>
    <row r="27659" spans="7:9" x14ac:dyDescent="0.25">
      <c r="G27659"/>
      <c r="I27659" s="112"/>
    </row>
    <row r="27660" spans="7:9" x14ac:dyDescent="0.25">
      <c r="G27660"/>
      <c r="I27660" s="112"/>
    </row>
    <row r="27661" spans="7:9" x14ac:dyDescent="0.25">
      <c r="G27661"/>
      <c r="I27661" s="112"/>
    </row>
    <row r="27662" spans="7:9" x14ac:dyDescent="0.25">
      <c r="G27662"/>
      <c r="I27662" s="112"/>
    </row>
    <row r="27663" spans="7:9" x14ac:dyDescent="0.25">
      <c r="G27663"/>
      <c r="I27663" s="112"/>
    </row>
    <row r="27664" spans="7:9" x14ac:dyDescent="0.25">
      <c r="G27664"/>
      <c r="I27664" s="112"/>
    </row>
    <row r="27665" spans="7:9" x14ac:dyDescent="0.25">
      <c r="G27665"/>
      <c r="I27665" s="112"/>
    </row>
    <row r="27666" spans="7:9" x14ac:dyDescent="0.25">
      <c r="G27666"/>
      <c r="I27666" s="112"/>
    </row>
    <row r="27667" spans="7:9" x14ac:dyDescent="0.25">
      <c r="G27667"/>
      <c r="I27667" s="112"/>
    </row>
    <row r="27668" spans="7:9" x14ac:dyDescent="0.25">
      <c r="G27668"/>
      <c r="I27668" s="112"/>
    </row>
    <row r="27669" spans="7:9" x14ac:dyDescent="0.25">
      <c r="G27669"/>
      <c r="I27669" s="112"/>
    </row>
    <row r="27670" spans="7:9" x14ac:dyDescent="0.25">
      <c r="G27670"/>
      <c r="I27670" s="112"/>
    </row>
    <row r="27671" spans="7:9" x14ac:dyDescent="0.25">
      <c r="G27671"/>
      <c r="I27671" s="112"/>
    </row>
    <row r="27672" spans="7:9" x14ac:dyDescent="0.25">
      <c r="G27672"/>
      <c r="I27672" s="112"/>
    </row>
    <row r="27673" spans="7:9" x14ac:dyDescent="0.25">
      <c r="G27673"/>
      <c r="I27673" s="112"/>
    </row>
    <row r="27674" spans="7:9" x14ac:dyDescent="0.25">
      <c r="G27674"/>
      <c r="I27674" s="112"/>
    </row>
    <row r="27675" spans="7:9" x14ac:dyDescent="0.25">
      <c r="G27675"/>
      <c r="I27675" s="112"/>
    </row>
    <row r="27676" spans="7:9" x14ac:dyDescent="0.25">
      <c r="G27676"/>
      <c r="I27676" s="112"/>
    </row>
    <row r="27677" spans="7:9" x14ac:dyDescent="0.25">
      <c r="G27677"/>
      <c r="I27677" s="112"/>
    </row>
    <row r="27678" spans="7:9" x14ac:dyDescent="0.25">
      <c r="G27678"/>
      <c r="I27678" s="112"/>
    </row>
    <row r="27679" spans="7:9" x14ac:dyDescent="0.25">
      <c r="G27679"/>
      <c r="I27679" s="112"/>
    </row>
    <row r="27680" spans="7:9" x14ac:dyDescent="0.25">
      <c r="G27680"/>
      <c r="I27680" s="112"/>
    </row>
    <row r="27681" spans="7:9" x14ac:dyDescent="0.25">
      <c r="G27681"/>
      <c r="I27681" s="112"/>
    </row>
    <row r="27682" spans="7:9" x14ac:dyDescent="0.25">
      <c r="G27682"/>
      <c r="I27682" s="112"/>
    </row>
    <row r="27683" spans="7:9" x14ac:dyDescent="0.25">
      <c r="G27683"/>
      <c r="I27683" s="112"/>
    </row>
    <row r="27684" spans="7:9" x14ac:dyDescent="0.25">
      <c r="G27684"/>
      <c r="I27684" s="112"/>
    </row>
    <row r="27685" spans="7:9" x14ac:dyDescent="0.25">
      <c r="G27685"/>
      <c r="I27685" s="112"/>
    </row>
    <row r="27686" spans="7:9" x14ac:dyDescent="0.25">
      <c r="G27686"/>
      <c r="I27686" s="112"/>
    </row>
    <row r="27687" spans="7:9" x14ac:dyDescent="0.25">
      <c r="G27687"/>
      <c r="I27687" s="112"/>
    </row>
    <row r="27688" spans="7:9" x14ac:dyDescent="0.25">
      <c r="G27688"/>
      <c r="I27688" s="112"/>
    </row>
    <row r="27689" spans="7:9" x14ac:dyDescent="0.25">
      <c r="G27689"/>
      <c r="I27689" s="112"/>
    </row>
    <row r="27690" spans="7:9" x14ac:dyDescent="0.25">
      <c r="G27690"/>
      <c r="I27690" s="112"/>
    </row>
    <row r="27691" spans="7:9" x14ac:dyDescent="0.25">
      <c r="G27691"/>
      <c r="I27691" s="112"/>
    </row>
    <row r="27692" spans="7:9" x14ac:dyDescent="0.25">
      <c r="G27692"/>
      <c r="I27692" s="112"/>
    </row>
    <row r="27693" spans="7:9" x14ac:dyDescent="0.25">
      <c r="G27693"/>
      <c r="I27693" s="112"/>
    </row>
    <row r="27694" spans="7:9" x14ac:dyDescent="0.25">
      <c r="G27694"/>
      <c r="I27694" s="112"/>
    </row>
    <row r="27695" spans="7:9" x14ac:dyDescent="0.25">
      <c r="G27695"/>
      <c r="I27695" s="112"/>
    </row>
    <row r="27696" spans="7:9" x14ac:dyDescent="0.25">
      <c r="G27696"/>
      <c r="I27696" s="112"/>
    </row>
    <row r="27697" spans="7:9" x14ac:dyDescent="0.25">
      <c r="G27697"/>
      <c r="I27697" s="112"/>
    </row>
    <row r="27698" spans="7:9" x14ac:dyDescent="0.25">
      <c r="G27698"/>
      <c r="I27698" s="112"/>
    </row>
    <row r="27699" spans="7:9" x14ac:dyDescent="0.25">
      <c r="G27699"/>
      <c r="I27699" s="112"/>
    </row>
    <row r="27700" spans="7:9" x14ac:dyDescent="0.25">
      <c r="G27700"/>
      <c r="I27700" s="112"/>
    </row>
    <row r="27701" spans="7:9" x14ac:dyDescent="0.25">
      <c r="G27701"/>
      <c r="I27701" s="112"/>
    </row>
    <row r="27702" spans="7:9" x14ac:dyDescent="0.25">
      <c r="G27702"/>
      <c r="I27702" s="112"/>
    </row>
    <row r="27703" spans="7:9" x14ac:dyDescent="0.25">
      <c r="G27703"/>
      <c r="I27703" s="112"/>
    </row>
    <row r="27704" spans="7:9" x14ac:dyDescent="0.25">
      <c r="G27704"/>
      <c r="I27704" s="112"/>
    </row>
    <row r="27705" spans="7:9" x14ac:dyDescent="0.25">
      <c r="G27705"/>
      <c r="I27705" s="112"/>
    </row>
    <row r="27706" spans="7:9" x14ac:dyDescent="0.25">
      <c r="G27706"/>
      <c r="I27706" s="112"/>
    </row>
    <row r="27707" spans="7:9" x14ac:dyDescent="0.25">
      <c r="G27707"/>
      <c r="I27707" s="112"/>
    </row>
    <row r="27708" spans="7:9" x14ac:dyDescent="0.25">
      <c r="G27708"/>
      <c r="I27708" s="112"/>
    </row>
    <row r="27709" spans="7:9" x14ac:dyDescent="0.25">
      <c r="G27709"/>
      <c r="I27709" s="112"/>
    </row>
    <row r="27710" spans="7:9" x14ac:dyDescent="0.25">
      <c r="G27710"/>
      <c r="I27710" s="112"/>
    </row>
    <row r="27711" spans="7:9" x14ac:dyDescent="0.25">
      <c r="G27711"/>
      <c r="I27711" s="112"/>
    </row>
    <row r="27712" spans="7:9" x14ac:dyDescent="0.25">
      <c r="G27712"/>
      <c r="I27712" s="112"/>
    </row>
    <row r="27713" spans="7:9" x14ac:dyDescent="0.25">
      <c r="G27713"/>
      <c r="I27713" s="112"/>
    </row>
    <row r="27714" spans="7:9" x14ac:dyDescent="0.25">
      <c r="G27714"/>
      <c r="I27714" s="112"/>
    </row>
    <row r="27715" spans="7:9" x14ac:dyDescent="0.25">
      <c r="G27715"/>
      <c r="I27715" s="112"/>
    </row>
    <row r="27716" spans="7:9" x14ac:dyDescent="0.25">
      <c r="G27716"/>
      <c r="I27716" s="112"/>
    </row>
    <row r="27717" spans="7:9" x14ac:dyDescent="0.25">
      <c r="G27717"/>
      <c r="I27717" s="112"/>
    </row>
    <row r="27718" spans="7:9" x14ac:dyDescent="0.25">
      <c r="G27718"/>
      <c r="I27718" s="112"/>
    </row>
    <row r="27719" spans="7:9" x14ac:dyDescent="0.25">
      <c r="G27719"/>
      <c r="I27719" s="112"/>
    </row>
    <row r="27720" spans="7:9" x14ac:dyDescent="0.25">
      <c r="G27720"/>
      <c r="I27720" s="112"/>
    </row>
    <row r="27721" spans="7:9" x14ac:dyDescent="0.25">
      <c r="G27721"/>
      <c r="I27721" s="112"/>
    </row>
    <row r="27722" spans="7:9" x14ac:dyDescent="0.25">
      <c r="G27722"/>
      <c r="I27722" s="112"/>
    </row>
    <row r="27723" spans="7:9" x14ac:dyDescent="0.25">
      <c r="G27723"/>
      <c r="I27723" s="112"/>
    </row>
    <row r="27724" spans="7:9" x14ac:dyDescent="0.25">
      <c r="G27724"/>
      <c r="I27724" s="112"/>
    </row>
    <row r="27725" spans="7:9" x14ac:dyDescent="0.25">
      <c r="G27725"/>
      <c r="I27725" s="112"/>
    </row>
    <row r="27726" spans="7:9" x14ac:dyDescent="0.25">
      <c r="G27726"/>
      <c r="I27726" s="112"/>
    </row>
    <row r="27727" spans="7:9" x14ac:dyDescent="0.25">
      <c r="G27727"/>
      <c r="I27727" s="112"/>
    </row>
    <row r="27728" spans="7:9" x14ac:dyDescent="0.25">
      <c r="G27728"/>
      <c r="I27728" s="112"/>
    </row>
    <row r="27729" spans="7:9" x14ac:dyDescent="0.25">
      <c r="G27729"/>
      <c r="I27729" s="112"/>
    </row>
    <row r="27730" spans="7:9" x14ac:dyDescent="0.25">
      <c r="G27730"/>
      <c r="I27730" s="112"/>
    </row>
    <row r="27731" spans="7:9" x14ac:dyDescent="0.25">
      <c r="G27731"/>
      <c r="I27731" s="112"/>
    </row>
    <row r="27732" spans="7:9" x14ac:dyDescent="0.25">
      <c r="G27732"/>
      <c r="I27732" s="112"/>
    </row>
    <row r="27733" spans="7:9" x14ac:dyDescent="0.25">
      <c r="G27733"/>
      <c r="I27733" s="112"/>
    </row>
    <row r="27734" spans="7:9" x14ac:dyDescent="0.25">
      <c r="G27734"/>
      <c r="I27734" s="112"/>
    </row>
    <row r="27735" spans="7:9" x14ac:dyDescent="0.25">
      <c r="G27735"/>
      <c r="I27735" s="112"/>
    </row>
    <row r="27736" spans="7:9" x14ac:dyDescent="0.25">
      <c r="G27736"/>
      <c r="I27736" s="112"/>
    </row>
    <row r="27737" spans="7:9" x14ac:dyDescent="0.25">
      <c r="G27737"/>
      <c r="I27737" s="112"/>
    </row>
    <row r="27738" spans="7:9" x14ac:dyDescent="0.25">
      <c r="G27738"/>
      <c r="I27738" s="112"/>
    </row>
    <row r="27739" spans="7:9" x14ac:dyDescent="0.25">
      <c r="G27739"/>
      <c r="I27739" s="112"/>
    </row>
    <row r="27740" spans="7:9" x14ac:dyDescent="0.25">
      <c r="G27740"/>
      <c r="I27740" s="112"/>
    </row>
    <row r="27741" spans="7:9" x14ac:dyDescent="0.25">
      <c r="G27741"/>
      <c r="I27741" s="112"/>
    </row>
    <row r="27742" spans="7:9" x14ac:dyDescent="0.25">
      <c r="G27742"/>
      <c r="I27742" s="112"/>
    </row>
    <row r="27743" spans="7:9" x14ac:dyDescent="0.25">
      <c r="G27743"/>
      <c r="I27743" s="112"/>
    </row>
    <row r="27744" spans="7:9" x14ac:dyDescent="0.25">
      <c r="G27744"/>
      <c r="I27744" s="112"/>
    </row>
    <row r="27745" spans="7:9" x14ac:dyDescent="0.25">
      <c r="G27745"/>
      <c r="I27745" s="112"/>
    </row>
    <row r="27746" spans="7:9" x14ac:dyDescent="0.25">
      <c r="G27746"/>
      <c r="I27746" s="112"/>
    </row>
    <row r="27747" spans="7:9" x14ac:dyDescent="0.25">
      <c r="G27747"/>
      <c r="I27747" s="112"/>
    </row>
    <row r="27748" spans="7:9" x14ac:dyDescent="0.25">
      <c r="G27748"/>
      <c r="I27748" s="112"/>
    </row>
    <row r="27749" spans="7:9" x14ac:dyDescent="0.25">
      <c r="G27749"/>
      <c r="I27749" s="112"/>
    </row>
    <row r="27750" spans="7:9" x14ac:dyDescent="0.25">
      <c r="G27750"/>
      <c r="I27750" s="112"/>
    </row>
    <row r="27751" spans="7:9" x14ac:dyDescent="0.25">
      <c r="G27751"/>
      <c r="I27751" s="112"/>
    </row>
    <row r="27752" spans="7:9" x14ac:dyDescent="0.25">
      <c r="G27752"/>
      <c r="I27752" s="112"/>
    </row>
    <row r="27753" spans="7:9" x14ac:dyDescent="0.25">
      <c r="G27753"/>
      <c r="I27753" s="112"/>
    </row>
    <row r="27754" spans="7:9" x14ac:dyDescent="0.25">
      <c r="G27754"/>
      <c r="I27754" s="112"/>
    </row>
    <row r="27755" spans="7:9" x14ac:dyDescent="0.25">
      <c r="G27755"/>
      <c r="I27755" s="112"/>
    </row>
    <row r="27756" spans="7:9" x14ac:dyDescent="0.25">
      <c r="G27756"/>
      <c r="I27756" s="112"/>
    </row>
    <row r="27757" spans="7:9" x14ac:dyDescent="0.25">
      <c r="G27757"/>
      <c r="I27757" s="112"/>
    </row>
    <row r="27758" spans="7:9" x14ac:dyDescent="0.25">
      <c r="G27758"/>
      <c r="I27758" s="112"/>
    </row>
    <row r="27759" spans="7:9" x14ac:dyDescent="0.25">
      <c r="G27759"/>
      <c r="I27759" s="112"/>
    </row>
    <row r="27760" spans="7:9" x14ac:dyDescent="0.25">
      <c r="G27760"/>
      <c r="I27760" s="112"/>
    </row>
    <row r="27761" spans="7:9" x14ac:dyDescent="0.25">
      <c r="G27761"/>
      <c r="I27761" s="112"/>
    </row>
    <row r="27762" spans="7:9" x14ac:dyDescent="0.25">
      <c r="G27762"/>
      <c r="I27762" s="112"/>
    </row>
    <row r="27763" spans="7:9" x14ac:dyDescent="0.25">
      <c r="G27763"/>
      <c r="I27763" s="112"/>
    </row>
    <row r="27764" spans="7:9" x14ac:dyDescent="0.25">
      <c r="G27764"/>
      <c r="I27764" s="112"/>
    </row>
    <row r="27765" spans="7:9" x14ac:dyDescent="0.25">
      <c r="G27765"/>
      <c r="I27765" s="112"/>
    </row>
    <row r="27766" spans="7:9" x14ac:dyDescent="0.25">
      <c r="G27766"/>
      <c r="I27766" s="112"/>
    </row>
    <row r="27767" spans="7:9" x14ac:dyDescent="0.25">
      <c r="G27767"/>
      <c r="I27767" s="112"/>
    </row>
    <row r="27768" spans="7:9" x14ac:dyDescent="0.25">
      <c r="G27768"/>
      <c r="I27768" s="112"/>
    </row>
    <row r="27769" spans="7:9" x14ac:dyDescent="0.25">
      <c r="G27769"/>
      <c r="I27769" s="112"/>
    </row>
    <row r="27770" spans="7:9" x14ac:dyDescent="0.25">
      <c r="G27770"/>
      <c r="I27770" s="112"/>
    </row>
    <row r="27771" spans="7:9" x14ac:dyDescent="0.25">
      <c r="G27771"/>
      <c r="I27771" s="112"/>
    </row>
    <row r="27772" spans="7:9" x14ac:dyDescent="0.25">
      <c r="G27772"/>
      <c r="I27772" s="112"/>
    </row>
    <row r="27773" spans="7:9" x14ac:dyDescent="0.25">
      <c r="G27773"/>
      <c r="I27773" s="112"/>
    </row>
    <row r="27774" spans="7:9" x14ac:dyDescent="0.25">
      <c r="G27774"/>
      <c r="I27774" s="112"/>
    </row>
    <row r="27775" spans="7:9" x14ac:dyDescent="0.25">
      <c r="G27775"/>
      <c r="I27775" s="112"/>
    </row>
    <row r="27776" spans="7:9" x14ac:dyDescent="0.25">
      <c r="G27776"/>
      <c r="I27776" s="112"/>
    </row>
    <row r="27777" spans="7:9" x14ac:dyDescent="0.25">
      <c r="G27777"/>
      <c r="I27777" s="112"/>
    </row>
    <row r="27778" spans="7:9" x14ac:dyDescent="0.25">
      <c r="G27778"/>
      <c r="I27778" s="112"/>
    </row>
    <row r="27779" spans="7:9" x14ac:dyDescent="0.25">
      <c r="G27779"/>
      <c r="I27779" s="112"/>
    </row>
    <row r="27780" spans="7:9" x14ac:dyDescent="0.25">
      <c r="G27780"/>
      <c r="I27780" s="112"/>
    </row>
    <row r="27781" spans="7:9" x14ac:dyDescent="0.25">
      <c r="G27781"/>
      <c r="I27781" s="112"/>
    </row>
    <row r="27782" spans="7:9" x14ac:dyDescent="0.25">
      <c r="G27782"/>
      <c r="I27782" s="112"/>
    </row>
    <row r="27783" spans="7:9" x14ac:dyDescent="0.25">
      <c r="G27783"/>
      <c r="I27783" s="112"/>
    </row>
    <row r="27784" spans="7:9" x14ac:dyDescent="0.25">
      <c r="G27784"/>
      <c r="I27784" s="112"/>
    </row>
    <row r="27785" spans="7:9" x14ac:dyDescent="0.25">
      <c r="G27785"/>
      <c r="I27785" s="112"/>
    </row>
    <row r="27786" spans="7:9" x14ac:dyDescent="0.25">
      <c r="G27786"/>
      <c r="I27786" s="112"/>
    </row>
    <row r="27787" spans="7:9" x14ac:dyDescent="0.25">
      <c r="G27787"/>
      <c r="I27787" s="112"/>
    </row>
    <row r="27788" spans="7:9" x14ac:dyDescent="0.25">
      <c r="G27788"/>
      <c r="I27788" s="112"/>
    </row>
    <row r="27789" spans="7:9" x14ac:dyDescent="0.25">
      <c r="G27789"/>
      <c r="I27789" s="112"/>
    </row>
    <row r="27790" spans="7:9" x14ac:dyDescent="0.25">
      <c r="G27790"/>
      <c r="I27790" s="112"/>
    </row>
    <row r="27791" spans="7:9" x14ac:dyDescent="0.25">
      <c r="G27791"/>
      <c r="I27791" s="112"/>
    </row>
    <row r="27792" spans="7:9" x14ac:dyDescent="0.25">
      <c r="G27792"/>
      <c r="I27792" s="112"/>
    </row>
    <row r="27793" spans="7:9" x14ac:dyDescent="0.25">
      <c r="G27793"/>
      <c r="I27793" s="112"/>
    </row>
    <row r="27794" spans="7:9" x14ac:dyDescent="0.25">
      <c r="G27794"/>
      <c r="I27794" s="112"/>
    </row>
    <row r="27795" spans="7:9" x14ac:dyDescent="0.25">
      <c r="G27795"/>
      <c r="I27795" s="112"/>
    </row>
    <row r="27796" spans="7:9" x14ac:dyDescent="0.25">
      <c r="G27796"/>
      <c r="I27796" s="112"/>
    </row>
    <row r="27797" spans="7:9" x14ac:dyDescent="0.25">
      <c r="G27797"/>
      <c r="I27797" s="112"/>
    </row>
    <row r="27798" spans="7:9" x14ac:dyDescent="0.25">
      <c r="G27798"/>
      <c r="I27798" s="112"/>
    </row>
    <row r="27799" spans="7:9" x14ac:dyDescent="0.25">
      <c r="G27799"/>
      <c r="I27799" s="112"/>
    </row>
    <row r="27800" spans="7:9" x14ac:dyDescent="0.25">
      <c r="G27800"/>
      <c r="I27800" s="112"/>
    </row>
    <row r="27801" spans="7:9" x14ac:dyDescent="0.25">
      <c r="G27801"/>
      <c r="I27801" s="112"/>
    </row>
    <row r="27802" spans="7:9" x14ac:dyDescent="0.25">
      <c r="G27802"/>
      <c r="I27802" s="112"/>
    </row>
    <row r="27803" spans="7:9" x14ac:dyDescent="0.25">
      <c r="G27803"/>
      <c r="I27803" s="112"/>
    </row>
    <row r="27804" spans="7:9" x14ac:dyDescent="0.25">
      <c r="G27804"/>
      <c r="I27804" s="112"/>
    </row>
    <row r="27805" spans="7:9" x14ac:dyDescent="0.25">
      <c r="G27805"/>
      <c r="I27805" s="112"/>
    </row>
    <row r="27806" spans="7:9" x14ac:dyDescent="0.25">
      <c r="G27806"/>
      <c r="I27806" s="112"/>
    </row>
    <row r="27807" spans="7:9" x14ac:dyDescent="0.25">
      <c r="G27807"/>
      <c r="I27807" s="112"/>
    </row>
    <row r="27808" spans="7:9" x14ac:dyDescent="0.25">
      <c r="G27808"/>
      <c r="I27808" s="112"/>
    </row>
    <row r="27809" spans="7:9" x14ac:dyDescent="0.25">
      <c r="G27809"/>
      <c r="I27809" s="112"/>
    </row>
    <row r="27810" spans="7:9" x14ac:dyDescent="0.25">
      <c r="G27810"/>
      <c r="I27810" s="112"/>
    </row>
    <row r="27811" spans="7:9" x14ac:dyDescent="0.25">
      <c r="G27811"/>
      <c r="I27811" s="112"/>
    </row>
    <row r="27812" spans="7:9" x14ac:dyDescent="0.25">
      <c r="G27812"/>
      <c r="I27812" s="112"/>
    </row>
    <row r="27813" spans="7:9" x14ac:dyDescent="0.25">
      <c r="G27813"/>
      <c r="I27813" s="112"/>
    </row>
    <row r="27814" spans="7:9" x14ac:dyDescent="0.25">
      <c r="G27814"/>
      <c r="I27814" s="112"/>
    </row>
    <row r="27815" spans="7:9" x14ac:dyDescent="0.25">
      <c r="G27815"/>
      <c r="I27815" s="112"/>
    </row>
    <row r="27816" spans="7:9" x14ac:dyDescent="0.25">
      <c r="G27816"/>
      <c r="I27816" s="112"/>
    </row>
    <row r="27817" spans="7:9" x14ac:dyDescent="0.25">
      <c r="G27817"/>
      <c r="I27817" s="112"/>
    </row>
    <row r="27818" spans="7:9" x14ac:dyDescent="0.25">
      <c r="G27818"/>
      <c r="I27818" s="112"/>
    </row>
    <row r="27819" spans="7:9" x14ac:dyDescent="0.25">
      <c r="G27819"/>
      <c r="I27819" s="112"/>
    </row>
    <row r="27820" spans="7:9" x14ac:dyDescent="0.25">
      <c r="G27820"/>
      <c r="I27820" s="112"/>
    </row>
    <row r="27821" spans="7:9" x14ac:dyDescent="0.25">
      <c r="G27821"/>
      <c r="I27821" s="112"/>
    </row>
    <row r="27822" spans="7:9" x14ac:dyDescent="0.25">
      <c r="G27822"/>
      <c r="I27822" s="112"/>
    </row>
    <row r="27823" spans="7:9" x14ac:dyDescent="0.25">
      <c r="G27823"/>
      <c r="I27823" s="112"/>
    </row>
    <row r="27824" spans="7:9" x14ac:dyDescent="0.25">
      <c r="G27824"/>
      <c r="I27824" s="112"/>
    </row>
    <row r="27825" spans="7:9" x14ac:dyDescent="0.25">
      <c r="G27825"/>
      <c r="I27825" s="112"/>
    </row>
    <row r="27826" spans="7:9" x14ac:dyDescent="0.25">
      <c r="G27826"/>
      <c r="I27826" s="112"/>
    </row>
    <row r="27827" spans="7:9" x14ac:dyDescent="0.25">
      <c r="G27827"/>
      <c r="I27827" s="112"/>
    </row>
    <row r="27828" spans="7:9" x14ac:dyDescent="0.25">
      <c r="G27828"/>
      <c r="I27828" s="112"/>
    </row>
    <row r="27829" spans="7:9" x14ac:dyDescent="0.25">
      <c r="G27829"/>
      <c r="I27829" s="112"/>
    </row>
    <row r="27830" spans="7:9" x14ac:dyDescent="0.25">
      <c r="G27830"/>
      <c r="I27830" s="112"/>
    </row>
    <row r="27831" spans="7:9" x14ac:dyDescent="0.25">
      <c r="G27831"/>
      <c r="I27831" s="112"/>
    </row>
    <row r="27832" spans="7:9" x14ac:dyDescent="0.25">
      <c r="G27832"/>
      <c r="I27832" s="112"/>
    </row>
    <row r="27833" spans="7:9" x14ac:dyDescent="0.25">
      <c r="G27833"/>
      <c r="I27833" s="112"/>
    </row>
    <row r="27834" spans="7:9" x14ac:dyDescent="0.25">
      <c r="G27834"/>
      <c r="I27834" s="112"/>
    </row>
    <row r="27835" spans="7:9" x14ac:dyDescent="0.25">
      <c r="G27835"/>
      <c r="I27835" s="112"/>
    </row>
    <row r="27836" spans="7:9" x14ac:dyDescent="0.25">
      <c r="G27836"/>
      <c r="I27836" s="112"/>
    </row>
    <row r="27837" spans="7:9" x14ac:dyDescent="0.25">
      <c r="G27837"/>
      <c r="I27837" s="112"/>
    </row>
    <row r="27838" spans="7:9" x14ac:dyDescent="0.25">
      <c r="G27838"/>
      <c r="I27838" s="112"/>
    </row>
    <row r="27839" spans="7:9" x14ac:dyDescent="0.25">
      <c r="G27839"/>
      <c r="I27839" s="112"/>
    </row>
    <row r="27840" spans="7:9" x14ac:dyDescent="0.25">
      <c r="G27840"/>
      <c r="I27840" s="112"/>
    </row>
    <row r="27841" spans="7:9" x14ac:dyDescent="0.25">
      <c r="G27841"/>
      <c r="I27841" s="112"/>
    </row>
    <row r="27842" spans="7:9" x14ac:dyDescent="0.25">
      <c r="G27842"/>
      <c r="I27842" s="112"/>
    </row>
    <row r="27843" spans="7:9" x14ac:dyDescent="0.25">
      <c r="G27843"/>
      <c r="I27843" s="112"/>
    </row>
    <row r="27844" spans="7:9" x14ac:dyDescent="0.25">
      <c r="G27844"/>
      <c r="I27844" s="112"/>
    </row>
    <row r="27845" spans="7:9" x14ac:dyDescent="0.25">
      <c r="G27845"/>
      <c r="I27845" s="112"/>
    </row>
    <row r="27846" spans="7:9" x14ac:dyDescent="0.25">
      <c r="G27846"/>
      <c r="I27846" s="112"/>
    </row>
    <row r="27847" spans="7:9" x14ac:dyDescent="0.25">
      <c r="G27847"/>
      <c r="I27847" s="112"/>
    </row>
    <row r="27848" spans="7:9" x14ac:dyDescent="0.25">
      <c r="G27848"/>
      <c r="I27848" s="112"/>
    </row>
    <row r="27849" spans="7:9" x14ac:dyDescent="0.25">
      <c r="G27849"/>
      <c r="I27849" s="112"/>
    </row>
    <row r="27850" spans="7:9" x14ac:dyDescent="0.25">
      <c r="G27850"/>
      <c r="I27850" s="112"/>
    </row>
    <row r="27851" spans="7:9" x14ac:dyDescent="0.25">
      <c r="G27851"/>
      <c r="I27851" s="112"/>
    </row>
    <row r="27852" spans="7:9" x14ac:dyDescent="0.25">
      <c r="G27852"/>
      <c r="I27852" s="112"/>
    </row>
    <row r="27853" spans="7:9" x14ac:dyDescent="0.25">
      <c r="G27853"/>
      <c r="I27853" s="112"/>
    </row>
    <row r="27854" spans="7:9" x14ac:dyDescent="0.25">
      <c r="G27854"/>
      <c r="I27854" s="112"/>
    </row>
    <row r="27855" spans="7:9" x14ac:dyDescent="0.25">
      <c r="G27855"/>
      <c r="I27855" s="112"/>
    </row>
    <row r="27856" spans="7:9" x14ac:dyDescent="0.25">
      <c r="G27856"/>
      <c r="I27856" s="112"/>
    </row>
    <row r="27857" spans="7:9" x14ac:dyDescent="0.25">
      <c r="G27857"/>
      <c r="I27857" s="112"/>
    </row>
    <row r="27858" spans="7:9" x14ac:dyDescent="0.25">
      <c r="G27858"/>
      <c r="I27858" s="112"/>
    </row>
    <row r="27859" spans="7:9" x14ac:dyDescent="0.25">
      <c r="G27859"/>
      <c r="I27859" s="112"/>
    </row>
    <row r="27860" spans="7:9" x14ac:dyDescent="0.25">
      <c r="G27860"/>
      <c r="I27860" s="112"/>
    </row>
    <row r="27861" spans="7:9" x14ac:dyDescent="0.25">
      <c r="G27861"/>
      <c r="I27861" s="112"/>
    </row>
    <row r="27862" spans="7:9" x14ac:dyDescent="0.25">
      <c r="G27862"/>
      <c r="I27862" s="112"/>
    </row>
    <row r="27863" spans="7:9" x14ac:dyDescent="0.25">
      <c r="G27863"/>
      <c r="I27863" s="112"/>
    </row>
    <row r="27864" spans="7:9" x14ac:dyDescent="0.25">
      <c r="G27864"/>
      <c r="I27864" s="112"/>
    </row>
    <row r="27865" spans="7:9" x14ac:dyDescent="0.25">
      <c r="G27865"/>
      <c r="I27865" s="112"/>
    </row>
    <row r="27866" spans="7:9" x14ac:dyDescent="0.25">
      <c r="G27866"/>
      <c r="I27866" s="112"/>
    </row>
    <row r="27867" spans="7:9" x14ac:dyDescent="0.25">
      <c r="G27867"/>
      <c r="I27867" s="112"/>
    </row>
    <row r="27868" spans="7:9" x14ac:dyDescent="0.25">
      <c r="G27868"/>
      <c r="I27868" s="112"/>
    </row>
    <row r="27869" spans="7:9" x14ac:dyDescent="0.25">
      <c r="G27869"/>
      <c r="I27869" s="112"/>
    </row>
    <row r="27870" spans="7:9" x14ac:dyDescent="0.25">
      <c r="G27870"/>
      <c r="I27870" s="112"/>
    </row>
    <row r="27871" spans="7:9" x14ac:dyDescent="0.25">
      <c r="G27871"/>
      <c r="I27871" s="112"/>
    </row>
    <row r="27872" spans="7:9" x14ac:dyDescent="0.25">
      <c r="G27872"/>
      <c r="I27872" s="112"/>
    </row>
    <row r="27873" spans="7:9" x14ac:dyDescent="0.25">
      <c r="G27873"/>
      <c r="I27873" s="112"/>
    </row>
    <row r="27874" spans="7:9" x14ac:dyDescent="0.25">
      <c r="G27874"/>
      <c r="I27874" s="112"/>
    </row>
    <row r="27875" spans="7:9" x14ac:dyDescent="0.25">
      <c r="G27875"/>
      <c r="I27875" s="112"/>
    </row>
    <row r="27876" spans="7:9" x14ac:dyDescent="0.25">
      <c r="G27876"/>
      <c r="I27876" s="112"/>
    </row>
    <row r="27877" spans="7:9" x14ac:dyDescent="0.25">
      <c r="G27877"/>
      <c r="I27877" s="112"/>
    </row>
    <row r="27878" spans="7:9" x14ac:dyDescent="0.25">
      <c r="G27878"/>
      <c r="I27878" s="112"/>
    </row>
    <row r="27879" spans="7:9" x14ac:dyDescent="0.25">
      <c r="G27879"/>
      <c r="I27879" s="112"/>
    </row>
    <row r="27880" spans="7:9" x14ac:dyDescent="0.25">
      <c r="G27880"/>
      <c r="I27880" s="112"/>
    </row>
    <row r="27881" spans="7:9" x14ac:dyDescent="0.25">
      <c r="G27881"/>
      <c r="I27881" s="112"/>
    </row>
    <row r="27882" spans="7:9" x14ac:dyDescent="0.25">
      <c r="G27882"/>
      <c r="I27882" s="112"/>
    </row>
    <row r="27883" spans="7:9" x14ac:dyDescent="0.25">
      <c r="G27883"/>
      <c r="I27883" s="112"/>
    </row>
    <row r="27884" spans="7:9" x14ac:dyDescent="0.25">
      <c r="G27884"/>
      <c r="I27884" s="112"/>
    </row>
    <row r="27885" spans="7:9" x14ac:dyDescent="0.25">
      <c r="G27885"/>
      <c r="I27885" s="112"/>
    </row>
    <row r="27886" spans="7:9" x14ac:dyDescent="0.25">
      <c r="G27886"/>
      <c r="I27886" s="112"/>
    </row>
    <row r="27887" spans="7:9" x14ac:dyDescent="0.25">
      <c r="G27887"/>
      <c r="I27887" s="112"/>
    </row>
    <row r="27888" spans="7:9" x14ac:dyDescent="0.25">
      <c r="G27888"/>
      <c r="I27888" s="112"/>
    </row>
    <row r="27889" spans="7:9" x14ac:dyDescent="0.25">
      <c r="G27889"/>
      <c r="I27889" s="112"/>
    </row>
    <row r="27890" spans="7:9" x14ac:dyDescent="0.25">
      <c r="G27890"/>
      <c r="I27890" s="112"/>
    </row>
    <row r="27891" spans="7:9" x14ac:dyDescent="0.25">
      <c r="G27891"/>
      <c r="I27891" s="112"/>
    </row>
    <row r="27892" spans="7:9" x14ac:dyDescent="0.25">
      <c r="G27892"/>
      <c r="I27892" s="112"/>
    </row>
    <row r="27893" spans="7:9" x14ac:dyDescent="0.25">
      <c r="G27893"/>
      <c r="I27893" s="112"/>
    </row>
    <row r="27894" spans="7:9" x14ac:dyDescent="0.25">
      <c r="G27894"/>
      <c r="I27894" s="112"/>
    </row>
    <row r="27895" spans="7:9" x14ac:dyDescent="0.25">
      <c r="G27895"/>
      <c r="I27895" s="112"/>
    </row>
    <row r="27896" spans="7:9" x14ac:dyDescent="0.25">
      <c r="G27896"/>
      <c r="I27896" s="112"/>
    </row>
    <row r="27897" spans="7:9" x14ac:dyDescent="0.25">
      <c r="G27897"/>
      <c r="I27897" s="112"/>
    </row>
    <row r="27898" spans="7:9" x14ac:dyDescent="0.25">
      <c r="G27898"/>
      <c r="I27898" s="112"/>
    </row>
    <row r="27899" spans="7:9" x14ac:dyDescent="0.25">
      <c r="G27899"/>
      <c r="I27899" s="112"/>
    </row>
    <row r="27900" spans="7:9" x14ac:dyDescent="0.25">
      <c r="G27900"/>
      <c r="I27900" s="112"/>
    </row>
    <row r="27901" spans="7:9" x14ac:dyDescent="0.25">
      <c r="G27901"/>
      <c r="I27901" s="112"/>
    </row>
    <row r="27902" spans="7:9" x14ac:dyDescent="0.25">
      <c r="G27902"/>
      <c r="I27902" s="112"/>
    </row>
    <row r="27903" spans="7:9" x14ac:dyDescent="0.25">
      <c r="G27903"/>
      <c r="I27903" s="112"/>
    </row>
    <row r="27904" spans="7:9" x14ac:dyDescent="0.25">
      <c r="G27904"/>
      <c r="I27904" s="112"/>
    </row>
    <row r="27905" spans="7:9" x14ac:dyDescent="0.25">
      <c r="G27905"/>
      <c r="I27905" s="112"/>
    </row>
    <row r="27906" spans="7:9" x14ac:dyDescent="0.25">
      <c r="G27906"/>
      <c r="I27906" s="112"/>
    </row>
    <row r="27907" spans="7:9" x14ac:dyDescent="0.25">
      <c r="G27907"/>
      <c r="I27907" s="112"/>
    </row>
    <row r="27908" spans="7:9" x14ac:dyDescent="0.25">
      <c r="G27908"/>
      <c r="I27908" s="112"/>
    </row>
    <row r="27909" spans="7:9" x14ac:dyDescent="0.25">
      <c r="G27909"/>
      <c r="I27909" s="112"/>
    </row>
    <row r="27910" spans="7:9" x14ac:dyDescent="0.25">
      <c r="G27910"/>
      <c r="I27910" s="112"/>
    </row>
    <row r="27911" spans="7:9" x14ac:dyDescent="0.25">
      <c r="G27911"/>
      <c r="I27911" s="112"/>
    </row>
    <row r="27912" spans="7:9" x14ac:dyDescent="0.25">
      <c r="G27912"/>
      <c r="I27912" s="112"/>
    </row>
    <row r="27913" spans="7:9" x14ac:dyDescent="0.25">
      <c r="G27913"/>
      <c r="I27913" s="112"/>
    </row>
    <row r="27914" spans="7:9" x14ac:dyDescent="0.25">
      <c r="G27914"/>
      <c r="I27914" s="112"/>
    </row>
    <row r="27915" spans="7:9" x14ac:dyDescent="0.25">
      <c r="G27915"/>
      <c r="I27915" s="112"/>
    </row>
    <row r="27916" spans="7:9" x14ac:dyDescent="0.25">
      <c r="G27916"/>
      <c r="I27916" s="112"/>
    </row>
    <row r="27917" spans="7:9" x14ac:dyDescent="0.25">
      <c r="G27917"/>
      <c r="I27917" s="112"/>
    </row>
    <row r="27918" spans="7:9" x14ac:dyDescent="0.25">
      <c r="G27918"/>
      <c r="I27918" s="112"/>
    </row>
    <row r="27919" spans="7:9" x14ac:dyDescent="0.25">
      <c r="G27919"/>
      <c r="I27919" s="112"/>
    </row>
    <row r="27920" spans="7:9" x14ac:dyDescent="0.25">
      <c r="G27920"/>
      <c r="I27920" s="112"/>
    </row>
    <row r="27921" spans="7:9" x14ac:dyDescent="0.25">
      <c r="G27921"/>
      <c r="I27921" s="112"/>
    </row>
    <row r="27922" spans="7:9" x14ac:dyDescent="0.25">
      <c r="G27922"/>
      <c r="I27922" s="112"/>
    </row>
    <row r="27923" spans="7:9" x14ac:dyDescent="0.25">
      <c r="G27923"/>
      <c r="I27923" s="112"/>
    </row>
    <row r="27924" spans="7:9" x14ac:dyDescent="0.25">
      <c r="G27924"/>
      <c r="I27924" s="112"/>
    </row>
    <row r="27925" spans="7:9" x14ac:dyDescent="0.25">
      <c r="G27925"/>
      <c r="I27925" s="112"/>
    </row>
    <row r="27926" spans="7:9" x14ac:dyDescent="0.25">
      <c r="G27926"/>
      <c r="I27926" s="112"/>
    </row>
    <row r="27927" spans="7:9" x14ac:dyDescent="0.25">
      <c r="G27927"/>
      <c r="I27927" s="112"/>
    </row>
    <row r="27928" spans="7:9" x14ac:dyDescent="0.25">
      <c r="G27928"/>
      <c r="I27928" s="112"/>
    </row>
    <row r="27929" spans="7:9" x14ac:dyDescent="0.25">
      <c r="G27929"/>
      <c r="I27929" s="112"/>
    </row>
    <row r="27930" spans="7:9" x14ac:dyDescent="0.25">
      <c r="G27930"/>
      <c r="I27930" s="112"/>
    </row>
    <row r="27931" spans="7:9" x14ac:dyDescent="0.25">
      <c r="G27931"/>
      <c r="I27931" s="112"/>
    </row>
    <row r="27932" spans="7:9" x14ac:dyDescent="0.25">
      <c r="G27932"/>
      <c r="I27932" s="112"/>
    </row>
    <row r="27933" spans="7:9" x14ac:dyDescent="0.25">
      <c r="G27933"/>
      <c r="I27933" s="112"/>
    </row>
    <row r="27934" spans="7:9" x14ac:dyDescent="0.25">
      <c r="G27934"/>
      <c r="I27934" s="112"/>
    </row>
    <row r="27935" spans="7:9" x14ac:dyDescent="0.25">
      <c r="G27935"/>
      <c r="I27935" s="112"/>
    </row>
    <row r="27936" spans="7:9" x14ac:dyDescent="0.25">
      <c r="G27936"/>
      <c r="I27936" s="112"/>
    </row>
    <row r="27937" spans="7:9" x14ac:dyDescent="0.25">
      <c r="G27937"/>
      <c r="I27937" s="112"/>
    </row>
    <row r="27938" spans="7:9" x14ac:dyDescent="0.25">
      <c r="G27938"/>
      <c r="I27938" s="112"/>
    </row>
    <row r="27939" spans="7:9" x14ac:dyDescent="0.25">
      <c r="G27939"/>
      <c r="I27939" s="112"/>
    </row>
    <row r="27940" spans="7:9" x14ac:dyDescent="0.25">
      <c r="G27940"/>
      <c r="I27940" s="112"/>
    </row>
    <row r="27941" spans="7:9" x14ac:dyDescent="0.25">
      <c r="G27941"/>
      <c r="I27941" s="112"/>
    </row>
    <row r="27942" spans="7:9" x14ac:dyDescent="0.25">
      <c r="G27942"/>
      <c r="I27942" s="112"/>
    </row>
    <row r="27943" spans="7:9" x14ac:dyDescent="0.25">
      <c r="G27943"/>
      <c r="I27943" s="112"/>
    </row>
    <row r="27944" spans="7:9" x14ac:dyDescent="0.25">
      <c r="G27944"/>
      <c r="I27944" s="112"/>
    </row>
    <row r="27945" spans="7:9" x14ac:dyDescent="0.25">
      <c r="G27945"/>
      <c r="I27945" s="112"/>
    </row>
    <row r="27946" spans="7:9" x14ac:dyDescent="0.25">
      <c r="G27946"/>
      <c r="I27946" s="112"/>
    </row>
    <row r="27947" spans="7:9" x14ac:dyDescent="0.25">
      <c r="G27947"/>
      <c r="I27947" s="112"/>
    </row>
    <row r="27948" spans="7:9" x14ac:dyDescent="0.25">
      <c r="G27948"/>
      <c r="I27948" s="112"/>
    </row>
    <row r="27949" spans="7:9" x14ac:dyDescent="0.25">
      <c r="G27949"/>
      <c r="I27949" s="112"/>
    </row>
    <row r="27950" spans="7:9" x14ac:dyDescent="0.25">
      <c r="G27950"/>
      <c r="I27950" s="112"/>
    </row>
    <row r="27951" spans="7:9" x14ac:dyDescent="0.25">
      <c r="G27951"/>
      <c r="I27951" s="112"/>
    </row>
    <row r="27952" spans="7:9" x14ac:dyDescent="0.25">
      <c r="G27952"/>
      <c r="I27952" s="112"/>
    </row>
    <row r="27953" spans="7:9" x14ac:dyDescent="0.25">
      <c r="G27953"/>
      <c r="I27953" s="112"/>
    </row>
    <row r="27954" spans="7:9" x14ac:dyDescent="0.25">
      <c r="G27954"/>
      <c r="I27954" s="112"/>
    </row>
    <row r="27955" spans="7:9" x14ac:dyDescent="0.25">
      <c r="G27955"/>
      <c r="I27955" s="112"/>
    </row>
    <row r="27956" spans="7:9" x14ac:dyDescent="0.25">
      <c r="G27956"/>
      <c r="I27956" s="112"/>
    </row>
    <row r="27957" spans="7:9" x14ac:dyDescent="0.25">
      <c r="G27957"/>
      <c r="I27957" s="112"/>
    </row>
    <row r="27958" spans="7:9" x14ac:dyDescent="0.25">
      <c r="G27958"/>
      <c r="I27958" s="112"/>
    </row>
    <row r="27959" spans="7:9" x14ac:dyDescent="0.25">
      <c r="G27959"/>
      <c r="I27959" s="112"/>
    </row>
    <row r="27960" spans="7:9" x14ac:dyDescent="0.25">
      <c r="G27960"/>
      <c r="I27960" s="112"/>
    </row>
    <row r="27961" spans="7:9" x14ac:dyDescent="0.25">
      <c r="G27961"/>
      <c r="I27961" s="112"/>
    </row>
    <row r="27962" spans="7:9" x14ac:dyDescent="0.25">
      <c r="G27962"/>
      <c r="I27962" s="112"/>
    </row>
    <row r="27963" spans="7:9" x14ac:dyDescent="0.25">
      <c r="G27963"/>
      <c r="I27963" s="112"/>
    </row>
    <row r="27964" spans="7:9" x14ac:dyDescent="0.25">
      <c r="G27964"/>
      <c r="I27964" s="112"/>
    </row>
    <row r="27965" spans="7:9" x14ac:dyDescent="0.25">
      <c r="G27965"/>
      <c r="I27965" s="112"/>
    </row>
    <row r="27966" spans="7:9" x14ac:dyDescent="0.25">
      <c r="G27966"/>
      <c r="I27966" s="112"/>
    </row>
    <row r="27967" spans="7:9" x14ac:dyDescent="0.25">
      <c r="G27967"/>
      <c r="I27967" s="112"/>
    </row>
    <row r="27968" spans="7:9" x14ac:dyDescent="0.25">
      <c r="G27968"/>
      <c r="I27968" s="112"/>
    </row>
    <row r="27969" spans="7:9" x14ac:dyDescent="0.25">
      <c r="G27969"/>
      <c r="I27969" s="112"/>
    </row>
    <row r="27970" spans="7:9" x14ac:dyDescent="0.25">
      <c r="G27970"/>
      <c r="I27970" s="112"/>
    </row>
    <row r="27971" spans="7:9" x14ac:dyDescent="0.25">
      <c r="G27971"/>
      <c r="I27971" s="112"/>
    </row>
    <row r="27972" spans="7:9" x14ac:dyDescent="0.25">
      <c r="G27972"/>
      <c r="I27972" s="112"/>
    </row>
    <row r="27973" spans="7:9" x14ac:dyDescent="0.25">
      <c r="G27973"/>
      <c r="I27973" s="112"/>
    </row>
    <row r="27974" spans="7:9" x14ac:dyDescent="0.25">
      <c r="G27974"/>
      <c r="I27974" s="112"/>
    </row>
    <row r="27975" spans="7:9" x14ac:dyDescent="0.25">
      <c r="G27975"/>
      <c r="I27975" s="112"/>
    </row>
    <row r="27976" spans="7:9" x14ac:dyDescent="0.25">
      <c r="G27976"/>
      <c r="I27976" s="112"/>
    </row>
    <row r="27977" spans="7:9" x14ac:dyDescent="0.25">
      <c r="G27977"/>
      <c r="I27977" s="112"/>
    </row>
    <row r="27978" spans="7:9" x14ac:dyDescent="0.25">
      <c r="G27978"/>
      <c r="I27978" s="112"/>
    </row>
    <row r="27979" spans="7:9" x14ac:dyDescent="0.25">
      <c r="G27979"/>
      <c r="I27979" s="112"/>
    </row>
    <row r="27980" spans="7:9" x14ac:dyDescent="0.25">
      <c r="G27980"/>
      <c r="I27980" s="112"/>
    </row>
    <row r="27981" spans="7:9" x14ac:dyDescent="0.25">
      <c r="G27981"/>
      <c r="I27981" s="112"/>
    </row>
    <row r="27982" spans="7:9" x14ac:dyDescent="0.25">
      <c r="G27982"/>
      <c r="I27982" s="112"/>
    </row>
    <row r="27983" spans="7:9" x14ac:dyDescent="0.25">
      <c r="G27983"/>
      <c r="I27983" s="112"/>
    </row>
    <row r="27984" spans="7:9" x14ac:dyDescent="0.25">
      <c r="G27984"/>
      <c r="I27984" s="112"/>
    </row>
    <row r="27985" spans="7:9" x14ac:dyDescent="0.25">
      <c r="G27985"/>
      <c r="I27985" s="112"/>
    </row>
    <row r="27986" spans="7:9" x14ac:dyDescent="0.25">
      <c r="G27986"/>
      <c r="I27986" s="112"/>
    </row>
    <row r="27987" spans="7:9" x14ac:dyDescent="0.25">
      <c r="G27987"/>
      <c r="I27987" s="112"/>
    </row>
    <row r="27988" spans="7:9" x14ac:dyDescent="0.25">
      <c r="G27988"/>
      <c r="I27988" s="112"/>
    </row>
    <row r="27989" spans="7:9" x14ac:dyDescent="0.25">
      <c r="G27989"/>
      <c r="I27989" s="112"/>
    </row>
    <row r="27990" spans="7:9" x14ac:dyDescent="0.25">
      <c r="G27990"/>
      <c r="I27990" s="112"/>
    </row>
    <row r="27991" spans="7:9" x14ac:dyDescent="0.25">
      <c r="G27991"/>
      <c r="I27991" s="112"/>
    </row>
    <row r="27992" spans="7:9" x14ac:dyDescent="0.25">
      <c r="G27992"/>
      <c r="I27992" s="112"/>
    </row>
    <row r="27993" spans="7:9" x14ac:dyDescent="0.25">
      <c r="G27993"/>
      <c r="I27993" s="112"/>
    </row>
    <row r="27994" spans="7:9" x14ac:dyDescent="0.25">
      <c r="G27994"/>
      <c r="I27994" s="112"/>
    </row>
    <row r="27995" spans="7:9" x14ac:dyDescent="0.25">
      <c r="G27995"/>
      <c r="I27995" s="112"/>
    </row>
    <row r="27996" spans="7:9" x14ac:dyDescent="0.25">
      <c r="G27996"/>
      <c r="I27996" s="112"/>
    </row>
    <row r="27997" spans="7:9" x14ac:dyDescent="0.25">
      <c r="G27997"/>
      <c r="I27997" s="112"/>
    </row>
    <row r="27998" spans="7:9" x14ac:dyDescent="0.25">
      <c r="G27998"/>
      <c r="I27998" s="112"/>
    </row>
    <row r="27999" spans="7:9" x14ac:dyDescent="0.25">
      <c r="G27999"/>
      <c r="I27999" s="112"/>
    </row>
    <row r="28000" spans="7:9" x14ac:dyDescent="0.25">
      <c r="G28000"/>
      <c r="I28000" s="112"/>
    </row>
    <row r="28001" spans="7:9" x14ac:dyDescent="0.25">
      <c r="G28001"/>
      <c r="I28001" s="112"/>
    </row>
    <row r="28002" spans="7:9" x14ac:dyDescent="0.25">
      <c r="G28002"/>
      <c r="I28002" s="112"/>
    </row>
    <row r="28003" spans="7:9" x14ac:dyDescent="0.25">
      <c r="G28003"/>
      <c r="I28003" s="112"/>
    </row>
    <row r="28004" spans="7:9" x14ac:dyDescent="0.25">
      <c r="G28004"/>
      <c r="I28004" s="112"/>
    </row>
    <row r="28005" spans="7:9" x14ac:dyDescent="0.25">
      <c r="G28005"/>
      <c r="I28005" s="112"/>
    </row>
    <row r="28006" spans="7:9" x14ac:dyDescent="0.25">
      <c r="G28006"/>
      <c r="I28006" s="112"/>
    </row>
    <row r="28007" spans="7:9" x14ac:dyDescent="0.25">
      <c r="G28007"/>
      <c r="I28007" s="112"/>
    </row>
    <row r="28008" spans="7:9" x14ac:dyDescent="0.25">
      <c r="G28008"/>
      <c r="I28008" s="112"/>
    </row>
    <row r="28009" spans="7:9" x14ac:dyDescent="0.25">
      <c r="G28009"/>
      <c r="I28009" s="112"/>
    </row>
    <row r="28010" spans="7:9" x14ac:dyDescent="0.25">
      <c r="G28010"/>
      <c r="I28010" s="112"/>
    </row>
    <row r="28011" spans="7:9" x14ac:dyDescent="0.25">
      <c r="G28011"/>
      <c r="I28011" s="112"/>
    </row>
    <row r="28012" spans="7:9" x14ac:dyDescent="0.25">
      <c r="G28012"/>
      <c r="I28012" s="112"/>
    </row>
    <row r="28013" spans="7:9" x14ac:dyDescent="0.25">
      <c r="G28013"/>
      <c r="I28013" s="112"/>
    </row>
    <row r="28014" spans="7:9" x14ac:dyDescent="0.25">
      <c r="G28014"/>
      <c r="I28014" s="112"/>
    </row>
    <row r="28015" spans="7:9" x14ac:dyDescent="0.25">
      <c r="G28015"/>
      <c r="I28015" s="112"/>
    </row>
    <row r="28016" spans="7:9" x14ac:dyDescent="0.25">
      <c r="G28016"/>
      <c r="I28016" s="112"/>
    </row>
    <row r="28017" spans="7:9" x14ac:dyDescent="0.25">
      <c r="G28017"/>
      <c r="I28017" s="112"/>
    </row>
    <row r="28018" spans="7:9" x14ac:dyDescent="0.25">
      <c r="G28018"/>
      <c r="I28018" s="112"/>
    </row>
    <row r="28019" spans="7:9" x14ac:dyDescent="0.25">
      <c r="G28019"/>
      <c r="I28019" s="112"/>
    </row>
    <row r="28020" spans="7:9" x14ac:dyDescent="0.25">
      <c r="G28020"/>
      <c r="I28020" s="112"/>
    </row>
    <row r="28021" spans="7:9" x14ac:dyDescent="0.25">
      <c r="G28021"/>
      <c r="I28021" s="112"/>
    </row>
    <row r="28022" spans="7:9" x14ac:dyDescent="0.25">
      <c r="G28022"/>
      <c r="I28022" s="112"/>
    </row>
    <row r="28023" spans="7:9" x14ac:dyDescent="0.25">
      <c r="G28023"/>
      <c r="I28023" s="112"/>
    </row>
    <row r="28024" spans="7:9" x14ac:dyDescent="0.25">
      <c r="G28024"/>
      <c r="I28024" s="112"/>
    </row>
    <row r="28025" spans="7:9" x14ac:dyDescent="0.25">
      <c r="G28025"/>
      <c r="I28025" s="112"/>
    </row>
    <row r="28026" spans="7:9" x14ac:dyDescent="0.25">
      <c r="G28026"/>
      <c r="I28026" s="112"/>
    </row>
    <row r="28027" spans="7:9" x14ac:dyDescent="0.25">
      <c r="G28027"/>
      <c r="I28027" s="112"/>
    </row>
    <row r="28028" spans="7:9" x14ac:dyDescent="0.25">
      <c r="G28028"/>
      <c r="I28028" s="112"/>
    </row>
    <row r="28029" spans="7:9" x14ac:dyDescent="0.25">
      <c r="G28029"/>
      <c r="I28029" s="112"/>
    </row>
    <row r="28030" spans="7:9" x14ac:dyDescent="0.25">
      <c r="G28030"/>
      <c r="I28030" s="112"/>
    </row>
    <row r="28031" spans="7:9" x14ac:dyDescent="0.25">
      <c r="G28031"/>
      <c r="I28031" s="112"/>
    </row>
    <row r="28032" spans="7:9" x14ac:dyDescent="0.25">
      <c r="G28032"/>
      <c r="I28032" s="112"/>
    </row>
    <row r="28033" spans="7:9" x14ac:dyDescent="0.25">
      <c r="G28033"/>
      <c r="I28033" s="112"/>
    </row>
    <row r="28034" spans="7:9" x14ac:dyDescent="0.25">
      <c r="G28034"/>
      <c r="I28034" s="112"/>
    </row>
    <row r="28035" spans="7:9" x14ac:dyDescent="0.25">
      <c r="G28035"/>
      <c r="I28035" s="112"/>
    </row>
    <row r="28036" spans="7:9" x14ac:dyDescent="0.25">
      <c r="G28036"/>
      <c r="I28036" s="112"/>
    </row>
    <row r="28037" spans="7:9" x14ac:dyDescent="0.25">
      <c r="G28037"/>
      <c r="I28037" s="112"/>
    </row>
    <row r="28038" spans="7:9" x14ac:dyDescent="0.25">
      <c r="G28038"/>
      <c r="I28038" s="112"/>
    </row>
    <row r="28039" spans="7:9" x14ac:dyDescent="0.25">
      <c r="G28039"/>
      <c r="I28039" s="112"/>
    </row>
    <row r="28040" spans="7:9" x14ac:dyDescent="0.25">
      <c r="G28040"/>
      <c r="I28040" s="112"/>
    </row>
    <row r="28041" spans="7:9" x14ac:dyDescent="0.25">
      <c r="G28041"/>
      <c r="I28041" s="112"/>
    </row>
    <row r="28042" spans="7:9" x14ac:dyDescent="0.25">
      <c r="G28042"/>
      <c r="I28042" s="112"/>
    </row>
    <row r="28043" spans="7:9" x14ac:dyDescent="0.25">
      <c r="G28043"/>
      <c r="I28043" s="112"/>
    </row>
    <row r="28044" spans="7:9" x14ac:dyDescent="0.25">
      <c r="G28044"/>
      <c r="I28044" s="112"/>
    </row>
    <row r="28045" spans="7:9" x14ac:dyDescent="0.25">
      <c r="G28045"/>
      <c r="I28045" s="112"/>
    </row>
    <row r="28046" spans="7:9" x14ac:dyDescent="0.25">
      <c r="G28046"/>
      <c r="I28046" s="112"/>
    </row>
    <row r="28047" spans="7:9" x14ac:dyDescent="0.25">
      <c r="G28047"/>
      <c r="I28047" s="112"/>
    </row>
    <row r="28048" spans="7:9" x14ac:dyDescent="0.25">
      <c r="G28048"/>
      <c r="I28048" s="112"/>
    </row>
    <row r="28049" spans="7:9" x14ac:dyDescent="0.25">
      <c r="G28049"/>
      <c r="I28049" s="112"/>
    </row>
    <row r="28050" spans="7:9" x14ac:dyDescent="0.25">
      <c r="G28050"/>
      <c r="I28050" s="112"/>
    </row>
    <row r="28051" spans="7:9" x14ac:dyDescent="0.25">
      <c r="G28051"/>
      <c r="I28051" s="112"/>
    </row>
    <row r="28052" spans="7:9" x14ac:dyDescent="0.25">
      <c r="G28052"/>
      <c r="I28052" s="112"/>
    </row>
    <row r="28053" spans="7:9" x14ac:dyDescent="0.25">
      <c r="G28053"/>
      <c r="I28053" s="112"/>
    </row>
    <row r="28054" spans="7:9" x14ac:dyDescent="0.25">
      <c r="G28054"/>
      <c r="I28054" s="112"/>
    </row>
    <row r="28055" spans="7:9" x14ac:dyDescent="0.25">
      <c r="G28055"/>
      <c r="I28055" s="112"/>
    </row>
    <row r="28056" spans="7:9" x14ac:dyDescent="0.25">
      <c r="G28056"/>
      <c r="I28056" s="112"/>
    </row>
    <row r="28057" spans="7:9" x14ac:dyDescent="0.25">
      <c r="G28057"/>
      <c r="I28057" s="112"/>
    </row>
    <row r="28058" spans="7:9" x14ac:dyDescent="0.25">
      <c r="G28058"/>
      <c r="I28058" s="112"/>
    </row>
    <row r="28059" spans="7:9" x14ac:dyDescent="0.25">
      <c r="G28059"/>
      <c r="I28059" s="112"/>
    </row>
    <row r="28060" spans="7:9" x14ac:dyDescent="0.25">
      <c r="G28060"/>
      <c r="I28060" s="112"/>
    </row>
    <row r="28061" spans="7:9" x14ac:dyDescent="0.25">
      <c r="G28061"/>
      <c r="I28061" s="112"/>
    </row>
    <row r="28062" spans="7:9" x14ac:dyDescent="0.25">
      <c r="G28062"/>
      <c r="I28062" s="112"/>
    </row>
    <row r="28063" spans="7:9" x14ac:dyDescent="0.25">
      <c r="G28063"/>
      <c r="I28063" s="112"/>
    </row>
    <row r="28064" spans="7:9" x14ac:dyDescent="0.25">
      <c r="G28064"/>
      <c r="I28064" s="112"/>
    </row>
    <row r="28065" spans="7:9" x14ac:dyDescent="0.25">
      <c r="G28065"/>
      <c r="I28065" s="112"/>
    </row>
    <row r="28066" spans="7:9" x14ac:dyDescent="0.25">
      <c r="G28066"/>
      <c r="I28066" s="112"/>
    </row>
    <row r="28067" spans="7:9" x14ac:dyDescent="0.25">
      <c r="G28067"/>
      <c r="I28067" s="112"/>
    </row>
    <row r="28068" spans="7:9" x14ac:dyDescent="0.25">
      <c r="G28068"/>
      <c r="I28068" s="112"/>
    </row>
    <row r="28069" spans="7:9" x14ac:dyDescent="0.25">
      <c r="G28069"/>
      <c r="I28069" s="112"/>
    </row>
    <row r="28070" spans="7:9" x14ac:dyDescent="0.25">
      <c r="G28070"/>
      <c r="I28070" s="112"/>
    </row>
    <row r="28071" spans="7:9" x14ac:dyDescent="0.25">
      <c r="G28071"/>
      <c r="I28071" s="112"/>
    </row>
    <row r="28072" spans="7:9" x14ac:dyDescent="0.25">
      <c r="G28072"/>
      <c r="I28072" s="112"/>
    </row>
    <row r="28073" spans="7:9" x14ac:dyDescent="0.25">
      <c r="G28073"/>
      <c r="I28073" s="112"/>
    </row>
    <row r="28074" spans="7:9" x14ac:dyDescent="0.25">
      <c r="G28074"/>
      <c r="I28074" s="112"/>
    </row>
    <row r="28075" spans="7:9" x14ac:dyDescent="0.25">
      <c r="G28075"/>
      <c r="I28075" s="112"/>
    </row>
    <row r="28076" spans="7:9" x14ac:dyDescent="0.25">
      <c r="G28076"/>
      <c r="I28076" s="112"/>
    </row>
    <row r="28077" spans="7:9" x14ac:dyDescent="0.25">
      <c r="G28077"/>
      <c r="I28077" s="112"/>
    </row>
    <row r="28078" spans="7:9" x14ac:dyDescent="0.25">
      <c r="G28078"/>
      <c r="I28078" s="112"/>
    </row>
    <row r="28079" spans="7:9" x14ac:dyDescent="0.25">
      <c r="G28079"/>
      <c r="I28079" s="112"/>
    </row>
    <row r="28080" spans="7:9" x14ac:dyDescent="0.25">
      <c r="G28080"/>
      <c r="I28080" s="112"/>
    </row>
    <row r="28081" spans="7:9" x14ac:dyDescent="0.25">
      <c r="G28081"/>
      <c r="I28081" s="112"/>
    </row>
    <row r="28082" spans="7:9" x14ac:dyDescent="0.25">
      <c r="G28082"/>
      <c r="I28082" s="112"/>
    </row>
    <row r="28083" spans="7:9" x14ac:dyDescent="0.25">
      <c r="G28083"/>
      <c r="I28083" s="112"/>
    </row>
    <row r="28084" spans="7:9" x14ac:dyDescent="0.25">
      <c r="G28084"/>
      <c r="I28084" s="112"/>
    </row>
    <row r="28085" spans="7:9" x14ac:dyDescent="0.25">
      <c r="G28085"/>
      <c r="I28085" s="112"/>
    </row>
    <row r="28086" spans="7:9" x14ac:dyDescent="0.25">
      <c r="G28086"/>
      <c r="I28086" s="112"/>
    </row>
    <row r="28087" spans="7:9" x14ac:dyDescent="0.25">
      <c r="G28087"/>
      <c r="I28087" s="112"/>
    </row>
    <row r="28088" spans="7:9" x14ac:dyDescent="0.25">
      <c r="G28088"/>
      <c r="I28088" s="112"/>
    </row>
    <row r="28089" spans="7:9" x14ac:dyDescent="0.25">
      <c r="G28089"/>
      <c r="I28089" s="112"/>
    </row>
    <row r="28090" spans="7:9" x14ac:dyDescent="0.25">
      <c r="G28090"/>
      <c r="I28090" s="112"/>
    </row>
    <row r="28091" spans="7:9" x14ac:dyDescent="0.25">
      <c r="G28091"/>
      <c r="I28091" s="112"/>
    </row>
    <row r="28092" spans="7:9" x14ac:dyDescent="0.25">
      <c r="G28092"/>
      <c r="I28092" s="112"/>
    </row>
    <row r="28093" spans="7:9" x14ac:dyDescent="0.25">
      <c r="G28093"/>
      <c r="I28093" s="112"/>
    </row>
    <row r="28094" spans="7:9" x14ac:dyDescent="0.25">
      <c r="G28094"/>
      <c r="I28094" s="112"/>
    </row>
    <row r="28095" spans="7:9" x14ac:dyDescent="0.25">
      <c r="G28095"/>
      <c r="I28095" s="112"/>
    </row>
    <row r="28096" spans="7:9" x14ac:dyDescent="0.25">
      <c r="G28096"/>
      <c r="I28096" s="112"/>
    </row>
    <row r="28097" spans="7:9" x14ac:dyDescent="0.25">
      <c r="G28097"/>
      <c r="I28097" s="112"/>
    </row>
    <row r="28098" spans="7:9" x14ac:dyDescent="0.25">
      <c r="G28098"/>
      <c r="I28098" s="112"/>
    </row>
    <row r="28099" spans="7:9" x14ac:dyDescent="0.25">
      <c r="G28099"/>
      <c r="I28099" s="112"/>
    </row>
    <row r="28100" spans="7:9" x14ac:dyDescent="0.25">
      <c r="G28100"/>
      <c r="I28100" s="112"/>
    </row>
    <row r="28101" spans="7:9" x14ac:dyDescent="0.25">
      <c r="G28101"/>
      <c r="I28101" s="112"/>
    </row>
    <row r="28102" spans="7:9" x14ac:dyDescent="0.25">
      <c r="G28102"/>
      <c r="I28102" s="112"/>
    </row>
    <row r="28103" spans="7:9" x14ac:dyDescent="0.25">
      <c r="G28103"/>
      <c r="I28103" s="112"/>
    </row>
    <row r="28104" spans="7:9" x14ac:dyDescent="0.25">
      <c r="G28104"/>
      <c r="I28104" s="112"/>
    </row>
    <row r="28105" spans="7:9" x14ac:dyDescent="0.25">
      <c r="G28105"/>
      <c r="I28105" s="112"/>
    </row>
    <row r="28106" spans="7:9" x14ac:dyDescent="0.25">
      <c r="G28106"/>
      <c r="I28106" s="112"/>
    </row>
    <row r="28107" spans="7:9" x14ac:dyDescent="0.25">
      <c r="G28107"/>
      <c r="I28107" s="112"/>
    </row>
    <row r="28108" spans="7:9" x14ac:dyDescent="0.25">
      <c r="G28108"/>
      <c r="I28108" s="112"/>
    </row>
    <row r="28109" spans="7:9" x14ac:dyDescent="0.25">
      <c r="G28109"/>
      <c r="I28109" s="112"/>
    </row>
    <row r="28110" spans="7:9" x14ac:dyDescent="0.25">
      <c r="G28110"/>
      <c r="I28110" s="112"/>
    </row>
    <row r="28111" spans="7:9" x14ac:dyDescent="0.25">
      <c r="G28111"/>
      <c r="I28111" s="112"/>
    </row>
    <row r="28112" spans="7:9" x14ac:dyDescent="0.25">
      <c r="G28112"/>
      <c r="I28112" s="112"/>
    </row>
    <row r="28113" spans="7:9" x14ac:dyDescent="0.25">
      <c r="G28113"/>
      <c r="I28113" s="112"/>
    </row>
    <row r="28114" spans="7:9" x14ac:dyDescent="0.25">
      <c r="G28114"/>
      <c r="I28114" s="112"/>
    </row>
    <row r="28115" spans="7:9" x14ac:dyDescent="0.25">
      <c r="G28115"/>
      <c r="I28115" s="112"/>
    </row>
    <row r="28116" spans="7:9" x14ac:dyDescent="0.25">
      <c r="G28116"/>
      <c r="I28116" s="112"/>
    </row>
    <row r="28117" spans="7:9" x14ac:dyDescent="0.25">
      <c r="G28117"/>
      <c r="I28117" s="112"/>
    </row>
    <row r="28118" spans="7:9" x14ac:dyDescent="0.25">
      <c r="G28118"/>
      <c r="I28118" s="112"/>
    </row>
    <row r="28119" spans="7:9" x14ac:dyDescent="0.25">
      <c r="G28119"/>
      <c r="I28119" s="112"/>
    </row>
    <row r="28120" spans="7:9" x14ac:dyDescent="0.25">
      <c r="G28120"/>
      <c r="I28120" s="112"/>
    </row>
    <row r="28121" spans="7:9" x14ac:dyDescent="0.25">
      <c r="G28121"/>
      <c r="I28121" s="112"/>
    </row>
    <row r="28122" spans="7:9" x14ac:dyDescent="0.25">
      <c r="G28122"/>
      <c r="I28122" s="112"/>
    </row>
    <row r="28123" spans="7:9" x14ac:dyDescent="0.25">
      <c r="G28123"/>
      <c r="I28123" s="112"/>
    </row>
    <row r="28124" spans="7:9" x14ac:dyDescent="0.25">
      <c r="G28124"/>
      <c r="I28124" s="112"/>
    </row>
    <row r="28125" spans="7:9" x14ac:dyDescent="0.25">
      <c r="G28125"/>
      <c r="I28125" s="112"/>
    </row>
    <row r="28126" spans="7:9" x14ac:dyDescent="0.25">
      <c r="G28126"/>
      <c r="I28126" s="112"/>
    </row>
    <row r="28127" spans="7:9" x14ac:dyDescent="0.25">
      <c r="G28127"/>
      <c r="I28127" s="112"/>
    </row>
    <row r="28128" spans="7:9" x14ac:dyDescent="0.25">
      <c r="G28128"/>
      <c r="I28128" s="112"/>
    </row>
    <row r="28129" spans="7:9" x14ac:dyDescent="0.25">
      <c r="G28129"/>
      <c r="I28129" s="112"/>
    </row>
    <row r="28130" spans="7:9" x14ac:dyDescent="0.25">
      <c r="G28130"/>
      <c r="I28130" s="112"/>
    </row>
    <row r="28131" spans="7:9" x14ac:dyDescent="0.25">
      <c r="G28131"/>
      <c r="I28131" s="112"/>
    </row>
    <row r="28132" spans="7:9" x14ac:dyDescent="0.25">
      <c r="G28132"/>
      <c r="I28132" s="112"/>
    </row>
    <row r="28133" spans="7:9" x14ac:dyDescent="0.25">
      <c r="G28133"/>
      <c r="I28133" s="112"/>
    </row>
    <row r="28134" spans="7:9" x14ac:dyDescent="0.25">
      <c r="G28134"/>
      <c r="I28134" s="112"/>
    </row>
    <row r="28135" spans="7:9" x14ac:dyDescent="0.25">
      <c r="G28135"/>
      <c r="I28135" s="112"/>
    </row>
    <row r="28136" spans="7:9" x14ac:dyDescent="0.25">
      <c r="G28136"/>
      <c r="I28136" s="112"/>
    </row>
    <row r="28137" spans="7:9" x14ac:dyDescent="0.25">
      <c r="G28137"/>
      <c r="I28137" s="112"/>
    </row>
    <row r="28138" spans="7:9" x14ac:dyDescent="0.25">
      <c r="G28138"/>
      <c r="I28138" s="112"/>
    </row>
    <row r="28139" spans="7:9" x14ac:dyDescent="0.25">
      <c r="G28139"/>
      <c r="I28139" s="112"/>
    </row>
    <row r="28140" spans="7:9" x14ac:dyDescent="0.25">
      <c r="G28140"/>
      <c r="I28140" s="112"/>
    </row>
    <row r="28141" spans="7:9" x14ac:dyDescent="0.25">
      <c r="G28141"/>
      <c r="I28141" s="112"/>
    </row>
    <row r="28142" spans="7:9" x14ac:dyDescent="0.25">
      <c r="G28142"/>
      <c r="I28142" s="112"/>
    </row>
    <row r="28143" spans="7:9" x14ac:dyDescent="0.25">
      <c r="G28143"/>
      <c r="I28143" s="112"/>
    </row>
    <row r="28144" spans="7:9" x14ac:dyDescent="0.25">
      <c r="G28144"/>
      <c r="I28144" s="112"/>
    </row>
    <row r="28145" spans="7:9" x14ac:dyDescent="0.25">
      <c r="G28145"/>
      <c r="I28145" s="112"/>
    </row>
    <row r="28146" spans="7:9" x14ac:dyDescent="0.25">
      <c r="G28146"/>
      <c r="I28146" s="112"/>
    </row>
    <row r="28147" spans="7:9" x14ac:dyDescent="0.25">
      <c r="G28147"/>
      <c r="I28147" s="112"/>
    </row>
    <row r="28148" spans="7:9" x14ac:dyDescent="0.25">
      <c r="G28148"/>
      <c r="I28148" s="112"/>
    </row>
    <row r="28149" spans="7:9" x14ac:dyDescent="0.25">
      <c r="G28149"/>
      <c r="I28149" s="112"/>
    </row>
    <row r="28150" spans="7:9" x14ac:dyDescent="0.25">
      <c r="G28150"/>
      <c r="I28150" s="112"/>
    </row>
    <row r="28151" spans="7:9" x14ac:dyDescent="0.25">
      <c r="G28151"/>
      <c r="I28151" s="112"/>
    </row>
    <row r="28152" spans="7:9" x14ac:dyDescent="0.25">
      <c r="G28152"/>
      <c r="I28152" s="112"/>
    </row>
    <row r="28153" spans="7:9" x14ac:dyDescent="0.25">
      <c r="G28153"/>
      <c r="I28153" s="112"/>
    </row>
    <row r="28154" spans="7:9" x14ac:dyDescent="0.25">
      <c r="G28154"/>
      <c r="I28154" s="112"/>
    </row>
    <row r="28155" spans="7:9" x14ac:dyDescent="0.25">
      <c r="G28155"/>
      <c r="I28155" s="112"/>
    </row>
    <row r="28156" spans="7:9" x14ac:dyDescent="0.25">
      <c r="G28156"/>
      <c r="I28156" s="112"/>
    </row>
    <row r="28157" spans="7:9" x14ac:dyDescent="0.25">
      <c r="G28157"/>
      <c r="I28157" s="112"/>
    </row>
    <row r="28158" spans="7:9" x14ac:dyDescent="0.25">
      <c r="G28158"/>
      <c r="I28158" s="112"/>
    </row>
    <row r="28159" spans="7:9" x14ac:dyDescent="0.25">
      <c r="G28159"/>
      <c r="I28159" s="112"/>
    </row>
    <row r="28160" spans="7:9" x14ac:dyDescent="0.25">
      <c r="G28160"/>
      <c r="I28160" s="112"/>
    </row>
    <row r="28161" spans="7:9" x14ac:dyDescent="0.25">
      <c r="G28161"/>
      <c r="I28161" s="112"/>
    </row>
    <row r="28162" spans="7:9" x14ac:dyDescent="0.25">
      <c r="G28162"/>
      <c r="I28162" s="112"/>
    </row>
    <row r="28163" spans="7:9" x14ac:dyDescent="0.25">
      <c r="G28163"/>
      <c r="I28163" s="112"/>
    </row>
    <row r="28164" spans="7:9" x14ac:dyDescent="0.25">
      <c r="G28164"/>
      <c r="I28164" s="112"/>
    </row>
    <row r="28165" spans="7:9" x14ac:dyDescent="0.25">
      <c r="G28165"/>
      <c r="I28165" s="112"/>
    </row>
    <row r="28166" spans="7:9" x14ac:dyDescent="0.25">
      <c r="G28166"/>
      <c r="I28166" s="112"/>
    </row>
    <row r="28167" spans="7:9" x14ac:dyDescent="0.25">
      <c r="G28167"/>
      <c r="I28167" s="112"/>
    </row>
    <row r="28168" spans="7:9" x14ac:dyDescent="0.25">
      <c r="G28168"/>
      <c r="I28168" s="112"/>
    </row>
    <row r="28169" spans="7:9" x14ac:dyDescent="0.25">
      <c r="G28169"/>
      <c r="I28169" s="112"/>
    </row>
    <row r="28170" spans="7:9" x14ac:dyDescent="0.25">
      <c r="G28170"/>
      <c r="I28170" s="112"/>
    </row>
    <row r="28171" spans="7:9" x14ac:dyDescent="0.25">
      <c r="G28171"/>
      <c r="I28171" s="112"/>
    </row>
    <row r="28172" spans="7:9" x14ac:dyDescent="0.25">
      <c r="G28172"/>
      <c r="I28172" s="112"/>
    </row>
    <row r="28173" spans="7:9" x14ac:dyDescent="0.25">
      <c r="G28173"/>
      <c r="I28173" s="112"/>
    </row>
    <row r="28174" spans="7:9" x14ac:dyDescent="0.25">
      <c r="G28174"/>
      <c r="I28174" s="112"/>
    </row>
    <row r="28175" spans="7:9" x14ac:dyDescent="0.25">
      <c r="G28175"/>
      <c r="I28175" s="112"/>
    </row>
    <row r="28176" spans="7:9" x14ac:dyDescent="0.25">
      <c r="G28176"/>
      <c r="I28176" s="112"/>
    </row>
    <row r="28177" spans="7:9" x14ac:dyDescent="0.25">
      <c r="G28177"/>
      <c r="I28177" s="112"/>
    </row>
    <row r="28178" spans="7:9" x14ac:dyDescent="0.25">
      <c r="G28178"/>
      <c r="I28178" s="112"/>
    </row>
    <row r="28179" spans="7:9" x14ac:dyDescent="0.25">
      <c r="G28179"/>
      <c r="I28179" s="112"/>
    </row>
    <row r="28180" spans="7:9" x14ac:dyDescent="0.25">
      <c r="G28180"/>
      <c r="I28180" s="112"/>
    </row>
    <row r="28181" spans="7:9" x14ac:dyDescent="0.25">
      <c r="G28181"/>
      <c r="I28181" s="112"/>
    </row>
    <row r="28182" spans="7:9" x14ac:dyDescent="0.25">
      <c r="G28182"/>
      <c r="I28182" s="112"/>
    </row>
    <row r="28183" spans="7:9" x14ac:dyDescent="0.25">
      <c r="G28183"/>
      <c r="I28183" s="112"/>
    </row>
    <row r="28184" spans="7:9" x14ac:dyDescent="0.25">
      <c r="G28184"/>
      <c r="I28184" s="112"/>
    </row>
    <row r="28185" spans="7:9" x14ac:dyDescent="0.25">
      <c r="G28185"/>
      <c r="I28185" s="112"/>
    </row>
    <row r="28186" spans="7:9" x14ac:dyDescent="0.25">
      <c r="G28186"/>
      <c r="I28186" s="112"/>
    </row>
    <row r="28187" spans="7:9" x14ac:dyDescent="0.25">
      <c r="G28187"/>
      <c r="I28187" s="112"/>
    </row>
    <row r="28188" spans="7:9" x14ac:dyDescent="0.25">
      <c r="G28188"/>
      <c r="I28188" s="112"/>
    </row>
    <row r="28189" spans="7:9" x14ac:dyDescent="0.25">
      <c r="G28189"/>
      <c r="I28189" s="112"/>
    </row>
    <row r="28190" spans="7:9" x14ac:dyDescent="0.25">
      <c r="G28190"/>
      <c r="I28190" s="112"/>
    </row>
    <row r="28191" spans="7:9" x14ac:dyDescent="0.25">
      <c r="G28191"/>
      <c r="I28191" s="112"/>
    </row>
    <row r="28192" spans="7:9" x14ac:dyDescent="0.25">
      <c r="G28192"/>
      <c r="I28192" s="112"/>
    </row>
    <row r="28193" spans="7:9" x14ac:dyDescent="0.25">
      <c r="G28193"/>
      <c r="I28193" s="112"/>
    </row>
    <row r="28194" spans="7:9" x14ac:dyDescent="0.25">
      <c r="G28194"/>
      <c r="I28194" s="112"/>
    </row>
    <row r="28195" spans="7:9" x14ac:dyDescent="0.25">
      <c r="G28195"/>
      <c r="I28195" s="112"/>
    </row>
    <row r="28196" spans="7:9" x14ac:dyDescent="0.25">
      <c r="G28196"/>
      <c r="I28196" s="112"/>
    </row>
    <row r="28197" spans="7:9" x14ac:dyDescent="0.25">
      <c r="G28197"/>
      <c r="I28197" s="112"/>
    </row>
    <row r="28198" spans="7:9" x14ac:dyDescent="0.25">
      <c r="G28198"/>
      <c r="I28198" s="112"/>
    </row>
    <row r="28199" spans="7:9" x14ac:dyDescent="0.25">
      <c r="G28199"/>
      <c r="I28199" s="112"/>
    </row>
    <row r="28200" spans="7:9" x14ac:dyDescent="0.25">
      <c r="G28200"/>
      <c r="I28200" s="112"/>
    </row>
    <row r="28201" spans="7:9" x14ac:dyDescent="0.25">
      <c r="G28201"/>
      <c r="I28201" s="112"/>
    </row>
    <row r="28202" spans="7:9" x14ac:dyDescent="0.25">
      <c r="G28202"/>
      <c r="I28202" s="112"/>
    </row>
    <row r="28203" spans="7:9" x14ac:dyDescent="0.25">
      <c r="G28203"/>
      <c r="I28203" s="112"/>
    </row>
    <row r="28204" spans="7:9" x14ac:dyDescent="0.25">
      <c r="G28204"/>
      <c r="I28204" s="112"/>
    </row>
    <row r="28205" spans="7:9" x14ac:dyDescent="0.25">
      <c r="G28205"/>
      <c r="I28205" s="112"/>
    </row>
    <row r="28206" spans="7:9" x14ac:dyDescent="0.25">
      <c r="G28206"/>
      <c r="I28206" s="112"/>
    </row>
    <row r="28207" spans="7:9" x14ac:dyDescent="0.25">
      <c r="G28207"/>
      <c r="I28207" s="112"/>
    </row>
    <row r="28208" spans="7:9" x14ac:dyDescent="0.25">
      <c r="G28208"/>
      <c r="I28208" s="112"/>
    </row>
    <row r="28209" spans="7:9" x14ac:dyDescent="0.25">
      <c r="G28209"/>
      <c r="I28209" s="112"/>
    </row>
    <row r="28210" spans="7:9" x14ac:dyDescent="0.25">
      <c r="G28210"/>
      <c r="I28210" s="112"/>
    </row>
    <row r="28211" spans="7:9" x14ac:dyDescent="0.25">
      <c r="G28211"/>
      <c r="I28211" s="112"/>
    </row>
    <row r="28212" spans="7:9" x14ac:dyDescent="0.25">
      <c r="G28212"/>
      <c r="I28212" s="112"/>
    </row>
    <row r="28213" spans="7:9" x14ac:dyDescent="0.25">
      <c r="G28213"/>
      <c r="I28213" s="112"/>
    </row>
    <row r="28214" spans="7:9" x14ac:dyDescent="0.25">
      <c r="G28214"/>
      <c r="I28214" s="112"/>
    </row>
    <row r="28215" spans="7:9" x14ac:dyDescent="0.25">
      <c r="G28215"/>
      <c r="I28215" s="112"/>
    </row>
    <row r="28216" spans="7:9" x14ac:dyDescent="0.25">
      <c r="G28216"/>
      <c r="I28216" s="112"/>
    </row>
    <row r="28217" spans="7:9" x14ac:dyDescent="0.25">
      <c r="G28217"/>
      <c r="I28217" s="112"/>
    </row>
    <row r="28218" spans="7:9" x14ac:dyDescent="0.25">
      <c r="G28218"/>
      <c r="I28218" s="112"/>
    </row>
    <row r="28219" spans="7:9" x14ac:dyDescent="0.25">
      <c r="G28219"/>
      <c r="I28219" s="112"/>
    </row>
    <row r="28220" spans="7:9" x14ac:dyDescent="0.25">
      <c r="G28220"/>
      <c r="I28220" s="112"/>
    </row>
    <row r="28221" spans="7:9" x14ac:dyDescent="0.25">
      <c r="G28221"/>
      <c r="I28221" s="112"/>
    </row>
    <row r="28222" spans="7:9" x14ac:dyDescent="0.25">
      <c r="G28222"/>
      <c r="I28222" s="112"/>
    </row>
    <row r="28223" spans="7:9" x14ac:dyDescent="0.25">
      <c r="G28223"/>
      <c r="I28223" s="112"/>
    </row>
    <row r="28224" spans="7:9" x14ac:dyDescent="0.25">
      <c r="G28224"/>
      <c r="I28224" s="112"/>
    </row>
    <row r="28225" spans="7:9" x14ac:dyDescent="0.25">
      <c r="G28225"/>
      <c r="I28225" s="112"/>
    </row>
    <row r="28226" spans="7:9" x14ac:dyDescent="0.25">
      <c r="G28226"/>
      <c r="I28226" s="112"/>
    </row>
    <row r="28227" spans="7:9" x14ac:dyDescent="0.25">
      <c r="G28227"/>
      <c r="I28227" s="112"/>
    </row>
    <row r="28228" spans="7:9" x14ac:dyDescent="0.25">
      <c r="G28228"/>
      <c r="I28228" s="112"/>
    </row>
    <row r="28229" spans="7:9" x14ac:dyDescent="0.25">
      <c r="G28229"/>
      <c r="I28229" s="112"/>
    </row>
    <row r="28230" spans="7:9" x14ac:dyDescent="0.25">
      <c r="G28230"/>
      <c r="I28230" s="112"/>
    </row>
    <row r="28231" spans="7:9" x14ac:dyDescent="0.25">
      <c r="G28231"/>
      <c r="I28231" s="112"/>
    </row>
    <row r="28232" spans="7:9" x14ac:dyDescent="0.25">
      <c r="G28232"/>
      <c r="I28232" s="112"/>
    </row>
    <row r="28233" spans="7:9" x14ac:dyDescent="0.25">
      <c r="G28233"/>
      <c r="I28233" s="112"/>
    </row>
    <row r="28234" spans="7:9" x14ac:dyDescent="0.25">
      <c r="G28234"/>
      <c r="I28234" s="112"/>
    </row>
    <row r="28235" spans="7:9" x14ac:dyDescent="0.25">
      <c r="G28235"/>
      <c r="I28235" s="112"/>
    </row>
    <row r="28236" spans="7:9" x14ac:dyDescent="0.25">
      <c r="G28236"/>
      <c r="I28236" s="112"/>
    </row>
    <row r="28237" spans="7:9" x14ac:dyDescent="0.25">
      <c r="G28237"/>
      <c r="I28237" s="112"/>
    </row>
    <row r="28238" spans="7:9" x14ac:dyDescent="0.25">
      <c r="G28238"/>
      <c r="I28238" s="112"/>
    </row>
    <row r="28239" spans="7:9" x14ac:dyDescent="0.25">
      <c r="G28239"/>
      <c r="I28239" s="112"/>
    </row>
    <row r="28240" spans="7:9" x14ac:dyDescent="0.25">
      <c r="G28240"/>
      <c r="I28240" s="112"/>
    </row>
    <row r="28241" spans="7:9" x14ac:dyDescent="0.25">
      <c r="G28241"/>
      <c r="I28241" s="112"/>
    </row>
    <row r="28242" spans="7:9" x14ac:dyDescent="0.25">
      <c r="G28242"/>
      <c r="I28242" s="112"/>
    </row>
    <row r="28243" spans="7:9" x14ac:dyDescent="0.25">
      <c r="G28243"/>
      <c r="I28243" s="112"/>
    </row>
    <row r="28244" spans="7:9" x14ac:dyDescent="0.25">
      <c r="G28244"/>
      <c r="I28244" s="112"/>
    </row>
    <row r="28245" spans="7:9" x14ac:dyDescent="0.25">
      <c r="G28245"/>
      <c r="I28245" s="112"/>
    </row>
    <row r="28246" spans="7:9" x14ac:dyDescent="0.25">
      <c r="G28246"/>
      <c r="I28246" s="112"/>
    </row>
    <row r="28247" spans="7:9" x14ac:dyDescent="0.25">
      <c r="G28247"/>
      <c r="I28247" s="112"/>
    </row>
    <row r="28248" spans="7:9" x14ac:dyDescent="0.25">
      <c r="G28248"/>
      <c r="I28248" s="112"/>
    </row>
    <row r="28249" spans="7:9" x14ac:dyDescent="0.25">
      <c r="G28249"/>
      <c r="I28249" s="112"/>
    </row>
    <row r="28250" spans="7:9" x14ac:dyDescent="0.25">
      <c r="G28250"/>
      <c r="I28250" s="112"/>
    </row>
    <row r="28251" spans="7:9" x14ac:dyDescent="0.25">
      <c r="G28251"/>
      <c r="I28251" s="112"/>
    </row>
    <row r="28252" spans="7:9" x14ac:dyDescent="0.25">
      <c r="G28252"/>
      <c r="I28252" s="112"/>
    </row>
    <row r="28253" spans="7:9" x14ac:dyDescent="0.25">
      <c r="G28253"/>
      <c r="I28253" s="112"/>
    </row>
    <row r="28254" spans="7:9" x14ac:dyDescent="0.25">
      <c r="G28254"/>
      <c r="I28254" s="112"/>
    </row>
    <row r="28255" spans="7:9" x14ac:dyDescent="0.25">
      <c r="G28255"/>
      <c r="I28255" s="112"/>
    </row>
    <row r="28256" spans="7:9" x14ac:dyDescent="0.25">
      <c r="G28256"/>
      <c r="I28256" s="112"/>
    </row>
    <row r="28257" spans="7:9" x14ac:dyDescent="0.25">
      <c r="G28257"/>
      <c r="I28257" s="112"/>
    </row>
    <row r="28258" spans="7:9" x14ac:dyDescent="0.25">
      <c r="G28258"/>
      <c r="I28258" s="112"/>
    </row>
    <row r="28259" spans="7:9" x14ac:dyDescent="0.25">
      <c r="G28259"/>
      <c r="I28259" s="112"/>
    </row>
    <row r="28260" spans="7:9" x14ac:dyDescent="0.25">
      <c r="G28260"/>
      <c r="I28260" s="112"/>
    </row>
    <row r="28261" spans="7:9" x14ac:dyDescent="0.25">
      <c r="G28261"/>
      <c r="I28261" s="112"/>
    </row>
    <row r="28262" spans="7:9" x14ac:dyDescent="0.25">
      <c r="G28262"/>
      <c r="I28262" s="112"/>
    </row>
    <row r="28263" spans="7:9" x14ac:dyDescent="0.25">
      <c r="G28263"/>
      <c r="I28263" s="112"/>
    </row>
    <row r="28264" spans="7:9" x14ac:dyDescent="0.25">
      <c r="G28264"/>
      <c r="I28264" s="112"/>
    </row>
    <row r="28265" spans="7:9" x14ac:dyDescent="0.25">
      <c r="G28265"/>
      <c r="I28265" s="112"/>
    </row>
    <row r="28266" spans="7:9" x14ac:dyDescent="0.25">
      <c r="G28266"/>
      <c r="I28266" s="112"/>
    </row>
    <row r="28267" spans="7:9" x14ac:dyDescent="0.25">
      <c r="G28267"/>
      <c r="I28267" s="112"/>
    </row>
    <row r="28268" spans="7:9" x14ac:dyDescent="0.25">
      <c r="G28268"/>
      <c r="I28268" s="112"/>
    </row>
    <row r="28269" spans="7:9" x14ac:dyDescent="0.25">
      <c r="G28269"/>
      <c r="I28269" s="112"/>
    </row>
    <row r="28270" spans="7:9" x14ac:dyDescent="0.25">
      <c r="G28270"/>
      <c r="I28270" s="112"/>
    </row>
    <row r="28271" spans="7:9" x14ac:dyDescent="0.25">
      <c r="G28271"/>
      <c r="I28271" s="112"/>
    </row>
    <row r="28272" spans="7:9" x14ac:dyDescent="0.25">
      <c r="G28272"/>
      <c r="I28272" s="112"/>
    </row>
    <row r="28273" spans="7:9" x14ac:dyDescent="0.25">
      <c r="G28273"/>
      <c r="I28273" s="112"/>
    </row>
    <row r="28274" spans="7:9" x14ac:dyDescent="0.25">
      <c r="G28274"/>
      <c r="I28274" s="112"/>
    </row>
    <row r="28275" spans="7:9" x14ac:dyDescent="0.25">
      <c r="G28275"/>
      <c r="I28275" s="112"/>
    </row>
    <row r="28276" spans="7:9" x14ac:dyDescent="0.25">
      <c r="G28276"/>
      <c r="I28276" s="112"/>
    </row>
    <row r="28277" spans="7:9" x14ac:dyDescent="0.25">
      <c r="G28277"/>
      <c r="I28277" s="112"/>
    </row>
    <row r="28278" spans="7:9" x14ac:dyDescent="0.25">
      <c r="G28278"/>
      <c r="I28278" s="112"/>
    </row>
    <row r="28279" spans="7:9" x14ac:dyDescent="0.25">
      <c r="G28279"/>
      <c r="I28279" s="112"/>
    </row>
    <row r="28280" spans="7:9" x14ac:dyDescent="0.25">
      <c r="G28280"/>
      <c r="I28280" s="112"/>
    </row>
    <row r="28281" spans="7:9" x14ac:dyDescent="0.25">
      <c r="G28281"/>
      <c r="I28281" s="112"/>
    </row>
    <row r="28282" spans="7:9" x14ac:dyDescent="0.25">
      <c r="G28282"/>
      <c r="I28282" s="112"/>
    </row>
    <row r="28283" spans="7:9" x14ac:dyDescent="0.25">
      <c r="G28283"/>
      <c r="I28283" s="112"/>
    </row>
    <row r="28284" spans="7:9" x14ac:dyDescent="0.25">
      <c r="G28284"/>
      <c r="I28284" s="112"/>
    </row>
    <row r="28285" spans="7:9" x14ac:dyDescent="0.25">
      <c r="G28285"/>
      <c r="I28285" s="112"/>
    </row>
    <row r="28286" spans="7:9" x14ac:dyDescent="0.25">
      <c r="G28286"/>
      <c r="I28286" s="112"/>
    </row>
    <row r="28287" spans="7:9" x14ac:dyDescent="0.25">
      <c r="G28287"/>
      <c r="I28287" s="112"/>
    </row>
    <row r="28288" spans="7:9" x14ac:dyDescent="0.25">
      <c r="G28288"/>
      <c r="I28288" s="112"/>
    </row>
    <row r="28289" spans="7:9" x14ac:dyDescent="0.25">
      <c r="G28289"/>
      <c r="I28289" s="112"/>
    </row>
    <row r="28290" spans="7:9" x14ac:dyDescent="0.25">
      <c r="G28290"/>
      <c r="I28290" s="112"/>
    </row>
    <row r="28291" spans="7:9" x14ac:dyDescent="0.25">
      <c r="G28291"/>
      <c r="I28291" s="112"/>
    </row>
    <row r="28292" spans="7:9" x14ac:dyDescent="0.25">
      <c r="G28292"/>
      <c r="I28292" s="112"/>
    </row>
    <row r="28293" spans="7:9" x14ac:dyDescent="0.25">
      <c r="G28293"/>
      <c r="I28293" s="112"/>
    </row>
    <row r="28294" spans="7:9" x14ac:dyDescent="0.25">
      <c r="G28294"/>
      <c r="I28294" s="112"/>
    </row>
    <row r="28295" spans="7:9" x14ac:dyDescent="0.25">
      <c r="G28295"/>
      <c r="I28295" s="112"/>
    </row>
    <row r="28296" spans="7:9" x14ac:dyDescent="0.25">
      <c r="G28296"/>
      <c r="I28296" s="112"/>
    </row>
    <row r="28297" spans="7:9" x14ac:dyDescent="0.25">
      <c r="G28297"/>
      <c r="I28297" s="112"/>
    </row>
    <row r="28298" spans="7:9" x14ac:dyDescent="0.25">
      <c r="G28298"/>
      <c r="I28298" s="112"/>
    </row>
    <row r="28299" spans="7:9" x14ac:dyDescent="0.25">
      <c r="G28299"/>
      <c r="I28299" s="112"/>
    </row>
    <row r="28300" spans="7:9" x14ac:dyDescent="0.25">
      <c r="G28300"/>
      <c r="I28300" s="112"/>
    </row>
    <row r="28301" spans="7:9" x14ac:dyDescent="0.25">
      <c r="G28301"/>
      <c r="I28301" s="112"/>
    </row>
    <row r="28302" spans="7:9" x14ac:dyDescent="0.25">
      <c r="G28302"/>
      <c r="I28302" s="112"/>
    </row>
    <row r="28303" spans="7:9" x14ac:dyDescent="0.25">
      <c r="G28303"/>
      <c r="I28303" s="112"/>
    </row>
    <row r="28304" spans="7:9" x14ac:dyDescent="0.25">
      <c r="G28304"/>
      <c r="I28304" s="112"/>
    </row>
    <row r="28305" spans="7:9" x14ac:dyDescent="0.25">
      <c r="G28305"/>
      <c r="I28305" s="112"/>
    </row>
    <row r="28306" spans="7:9" x14ac:dyDescent="0.25">
      <c r="G28306"/>
      <c r="I28306" s="112"/>
    </row>
    <row r="28307" spans="7:9" x14ac:dyDescent="0.25">
      <c r="G28307"/>
      <c r="I28307" s="112"/>
    </row>
    <row r="28308" spans="7:9" x14ac:dyDescent="0.25">
      <c r="G28308"/>
      <c r="I28308" s="112"/>
    </row>
    <row r="28309" spans="7:9" x14ac:dyDescent="0.25">
      <c r="G28309"/>
      <c r="I28309" s="112"/>
    </row>
    <row r="28310" spans="7:9" x14ac:dyDescent="0.25">
      <c r="G28310"/>
      <c r="I28310" s="112"/>
    </row>
    <row r="28311" spans="7:9" x14ac:dyDescent="0.25">
      <c r="G28311"/>
      <c r="I28311" s="112"/>
    </row>
    <row r="28312" spans="7:9" x14ac:dyDescent="0.25">
      <c r="G28312"/>
      <c r="I28312" s="112"/>
    </row>
    <row r="28313" spans="7:9" x14ac:dyDescent="0.25">
      <c r="G28313"/>
      <c r="I28313" s="112"/>
    </row>
    <row r="28314" spans="7:9" x14ac:dyDescent="0.25">
      <c r="G28314"/>
      <c r="I28314" s="112"/>
    </row>
    <row r="28315" spans="7:9" x14ac:dyDescent="0.25">
      <c r="G28315"/>
      <c r="I28315" s="112"/>
    </row>
    <row r="28316" spans="7:9" x14ac:dyDescent="0.25">
      <c r="G28316"/>
      <c r="I28316" s="112"/>
    </row>
    <row r="28317" spans="7:9" x14ac:dyDescent="0.25">
      <c r="G28317"/>
      <c r="I28317" s="112"/>
    </row>
    <row r="28318" spans="7:9" x14ac:dyDescent="0.25">
      <c r="G28318"/>
      <c r="I28318" s="112"/>
    </row>
    <row r="28319" spans="7:9" x14ac:dyDescent="0.25">
      <c r="G28319"/>
      <c r="I28319" s="112"/>
    </row>
    <row r="28320" spans="7:9" x14ac:dyDescent="0.25">
      <c r="G28320"/>
      <c r="I28320" s="112"/>
    </row>
    <row r="28321" spans="7:9" x14ac:dyDescent="0.25">
      <c r="G28321"/>
      <c r="I28321" s="112"/>
    </row>
    <row r="28322" spans="7:9" x14ac:dyDescent="0.25">
      <c r="G28322"/>
      <c r="I28322" s="112"/>
    </row>
    <row r="28323" spans="7:9" x14ac:dyDescent="0.25">
      <c r="G28323"/>
      <c r="I28323" s="112"/>
    </row>
    <row r="28324" spans="7:9" x14ac:dyDescent="0.25">
      <c r="G28324"/>
      <c r="I28324" s="112"/>
    </row>
    <row r="28325" spans="7:9" x14ac:dyDescent="0.25">
      <c r="G28325"/>
      <c r="I28325" s="112"/>
    </row>
    <row r="28326" spans="7:9" x14ac:dyDescent="0.25">
      <c r="G28326"/>
      <c r="I28326" s="112"/>
    </row>
    <row r="28327" spans="7:9" x14ac:dyDescent="0.25">
      <c r="G28327"/>
      <c r="I28327" s="112"/>
    </row>
    <row r="28328" spans="7:9" x14ac:dyDescent="0.25">
      <c r="G28328"/>
      <c r="I28328" s="112"/>
    </row>
    <row r="28329" spans="7:9" x14ac:dyDescent="0.25">
      <c r="G28329"/>
      <c r="I28329" s="112"/>
    </row>
    <row r="28330" spans="7:9" x14ac:dyDescent="0.25">
      <c r="G28330"/>
      <c r="I28330" s="112"/>
    </row>
    <row r="28331" spans="7:9" x14ac:dyDescent="0.25">
      <c r="G28331"/>
      <c r="I28331" s="112"/>
    </row>
    <row r="28332" spans="7:9" x14ac:dyDescent="0.25">
      <c r="G28332"/>
      <c r="I28332" s="112"/>
    </row>
    <row r="28333" spans="7:9" x14ac:dyDescent="0.25">
      <c r="G28333"/>
      <c r="I28333" s="112"/>
    </row>
    <row r="28334" spans="7:9" x14ac:dyDescent="0.25">
      <c r="G28334"/>
      <c r="I28334" s="112"/>
    </row>
    <row r="28335" spans="7:9" x14ac:dyDescent="0.25">
      <c r="G28335"/>
      <c r="I28335" s="112"/>
    </row>
    <row r="28336" spans="7:9" x14ac:dyDescent="0.25">
      <c r="G28336"/>
      <c r="I28336" s="112"/>
    </row>
    <row r="28337" spans="7:9" x14ac:dyDescent="0.25">
      <c r="G28337"/>
      <c r="I28337" s="112"/>
    </row>
    <row r="28338" spans="7:9" x14ac:dyDescent="0.25">
      <c r="G28338"/>
      <c r="I28338" s="112"/>
    </row>
    <row r="28339" spans="7:9" x14ac:dyDescent="0.25">
      <c r="G28339"/>
      <c r="I28339" s="112"/>
    </row>
    <row r="28340" spans="7:9" x14ac:dyDescent="0.25">
      <c r="G28340"/>
      <c r="I28340" s="112"/>
    </row>
    <row r="28341" spans="7:9" x14ac:dyDescent="0.25">
      <c r="G28341"/>
      <c r="I28341" s="112"/>
    </row>
    <row r="28342" spans="7:9" x14ac:dyDescent="0.25">
      <c r="G28342"/>
      <c r="I28342" s="112"/>
    </row>
    <row r="28343" spans="7:9" x14ac:dyDescent="0.25">
      <c r="G28343"/>
      <c r="I28343" s="112"/>
    </row>
    <row r="28344" spans="7:9" x14ac:dyDescent="0.25">
      <c r="G28344"/>
      <c r="I28344" s="112"/>
    </row>
    <row r="28345" spans="7:9" x14ac:dyDescent="0.25">
      <c r="G28345"/>
      <c r="I28345" s="112"/>
    </row>
    <row r="28346" spans="7:9" x14ac:dyDescent="0.25">
      <c r="G28346"/>
      <c r="I28346" s="112"/>
    </row>
    <row r="28347" spans="7:9" x14ac:dyDescent="0.25">
      <c r="G28347"/>
      <c r="I28347" s="112"/>
    </row>
    <row r="28348" spans="7:9" x14ac:dyDescent="0.25">
      <c r="G28348"/>
      <c r="I28348" s="112"/>
    </row>
    <row r="28349" spans="7:9" x14ac:dyDescent="0.25">
      <c r="G28349"/>
      <c r="I28349" s="112"/>
    </row>
    <row r="28350" spans="7:9" x14ac:dyDescent="0.25">
      <c r="G28350"/>
      <c r="I28350" s="112"/>
    </row>
    <row r="28351" spans="7:9" x14ac:dyDescent="0.25">
      <c r="G28351"/>
      <c r="I28351" s="112"/>
    </row>
    <row r="28352" spans="7:9" x14ac:dyDescent="0.25">
      <c r="G28352"/>
      <c r="I28352" s="112"/>
    </row>
    <row r="28353" spans="7:9" x14ac:dyDescent="0.25">
      <c r="G28353"/>
      <c r="I28353" s="112"/>
    </row>
    <row r="28354" spans="7:9" x14ac:dyDescent="0.25">
      <c r="G28354"/>
      <c r="I28354" s="112"/>
    </row>
    <row r="28355" spans="7:9" x14ac:dyDescent="0.25">
      <c r="G28355"/>
      <c r="I28355" s="112"/>
    </row>
    <row r="28356" spans="7:9" x14ac:dyDescent="0.25">
      <c r="G28356"/>
      <c r="I28356" s="112"/>
    </row>
    <row r="28357" spans="7:9" x14ac:dyDescent="0.25">
      <c r="G28357"/>
      <c r="I28357" s="112"/>
    </row>
    <row r="28358" spans="7:9" x14ac:dyDescent="0.25">
      <c r="G28358"/>
      <c r="I28358" s="112"/>
    </row>
    <row r="28359" spans="7:9" x14ac:dyDescent="0.25">
      <c r="G28359"/>
      <c r="I28359" s="112"/>
    </row>
    <row r="28360" spans="7:9" x14ac:dyDescent="0.25">
      <c r="G28360"/>
      <c r="I28360" s="112"/>
    </row>
    <row r="28361" spans="7:9" x14ac:dyDescent="0.25">
      <c r="G28361"/>
      <c r="I28361" s="112"/>
    </row>
    <row r="28362" spans="7:9" x14ac:dyDescent="0.25">
      <c r="G28362"/>
      <c r="I28362" s="112"/>
    </row>
    <row r="28363" spans="7:9" x14ac:dyDescent="0.25">
      <c r="G28363"/>
      <c r="I28363" s="112"/>
    </row>
    <row r="28364" spans="7:9" x14ac:dyDescent="0.25">
      <c r="G28364"/>
      <c r="I28364" s="112"/>
    </row>
    <row r="28365" spans="7:9" x14ac:dyDescent="0.25">
      <c r="G28365"/>
      <c r="I28365" s="112"/>
    </row>
    <row r="28366" spans="7:9" x14ac:dyDescent="0.25">
      <c r="G28366"/>
      <c r="I28366" s="112"/>
    </row>
    <row r="28367" spans="7:9" x14ac:dyDescent="0.25">
      <c r="G28367"/>
      <c r="I28367" s="112"/>
    </row>
    <row r="28368" spans="7:9" x14ac:dyDescent="0.25">
      <c r="G28368"/>
      <c r="I28368" s="112"/>
    </row>
    <row r="28369" spans="7:9" x14ac:dyDescent="0.25">
      <c r="G28369"/>
      <c r="I28369" s="112"/>
    </row>
    <row r="28370" spans="7:9" x14ac:dyDescent="0.25">
      <c r="G28370"/>
      <c r="I28370" s="112"/>
    </row>
    <row r="28371" spans="7:9" x14ac:dyDescent="0.25">
      <c r="G28371"/>
      <c r="I28371" s="112"/>
    </row>
    <row r="28372" spans="7:9" x14ac:dyDescent="0.25">
      <c r="G28372"/>
      <c r="I28372" s="112"/>
    </row>
    <row r="28373" spans="7:9" x14ac:dyDescent="0.25">
      <c r="G28373"/>
      <c r="I28373" s="112"/>
    </row>
    <row r="28374" spans="7:9" x14ac:dyDescent="0.25">
      <c r="G28374"/>
      <c r="I28374" s="112"/>
    </row>
    <row r="28375" spans="7:9" x14ac:dyDescent="0.25">
      <c r="G28375"/>
      <c r="I28375" s="112"/>
    </row>
    <row r="28376" spans="7:9" x14ac:dyDescent="0.25">
      <c r="G28376"/>
      <c r="I28376" s="112"/>
    </row>
    <row r="28377" spans="7:9" x14ac:dyDescent="0.25">
      <c r="G28377"/>
      <c r="I28377" s="112"/>
    </row>
    <row r="28378" spans="7:9" x14ac:dyDescent="0.25">
      <c r="G28378"/>
      <c r="I28378" s="112"/>
    </row>
    <row r="28379" spans="7:9" x14ac:dyDescent="0.25">
      <c r="G28379"/>
      <c r="I28379" s="112"/>
    </row>
    <row r="28380" spans="7:9" x14ac:dyDescent="0.25">
      <c r="G28380"/>
      <c r="I28380" s="112"/>
    </row>
    <row r="28381" spans="7:9" x14ac:dyDescent="0.25">
      <c r="G28381"/>
      <c r="I28381" s="112"/>
    </row>
    <row r="28382" spans="7:9" x14ac:dyDescent="0.25">
      <c r="G28382"/>
      <c r="I28382" s="112"/>
    </row>
    <row r="28383" spans="7:9" x14ac:dyDescent="0.25">
      <c r="G28383"/>
      <c r="I28383" s="112"/>
    </row>
    <row r="28384" spans="7:9" x14ac:dyDescent="0.25">
      <c r="G28384"/>
      <c r="I28384" s="112"/>
    </row>
    <row r="28385" spans="7:9" x14ac:dyDescent="0.25">
      <c r="G28385"/>
      <c r="I28385" s="112"/>
    </row>
    <row r="28386" spans="7:9" x14ac:dyDescent="0.25">
      <c r="G28386"/>
      <c r="I28386" s="112"/>
    </row>
    <row r="28387" spans="7:9" x14ac:dyDescent="0.25">
      <c r="G28387"/>
      <c r="I28387" s="112"/>
    </row>
    <row r="28388" spans="7:9" x14ac:dyDescent="0.25">
      <c r="G28388"/>
      <c r="I28388" s="112"/>
    </row>
    <row r="28389" spans="7:9" x14ac:dyDescent="0.25">
      <c r="G28389"/>
      <c r="I28389" s="112"/>
    </row>
    <row r="28390" spans="7:9" x14ac:dyDescent="0.25">
      <c r="G28390"/>
      <c r="I28390" s="112"/>
    </row>
    <row r="28391" spans="7:9" x14ac:dyDescent="0.25">
      <c r="G28391"/>
      <c r="I28391" s="112"/>
    </row>
    <row r="28392" spans="7:9" x14ac:dyDescent="0.25">
      <c r="G28392"/>
      <c r="I28392" s="112"/>
    </row>
    <row r="28393" spans="7:9" x14ac:dyDescent="0.25">
      <c r="G28393"/>
      <c r="I28393" s="112"/>
    </row>
    <row r="28394" spans="7:9" x14ac:dyDescent="0.25">
      <c r="G28394"/>
      <c r="I28394" s="112"/>
    </row>
    <row r="28395" spans="7:9" x14ac:dyDescent="0.25">
      <c r="G28395"/>
      <c r="I28395" s="112"/>
    </row>
    <row r="28396" spans="7:9" x14ac:dyDescent="0.25">
      <c r="G28396"/>
      <c r="I28396" s="112"/>
    </row>
    <row r="28397" spans="7:9" x14ac:dyDescent="0.25">
      <c r="G28397"/>
      <c r="I28397" s="112"/>
    </row>
    <row r="28398" spans="7:9" x14ac:dyDescent="0.25">
      <c r="G28398"/>
      <c r="I28398" s="112"/>
    </row>
    <row r="28399" spans="7:9" x14ac:dyDescent="0.25">
      <c r="G28399"/>
      <c r="I28399" s="112"/>
    </row>
    <row r="28400" spans="7:9" x14ac:dyDescent="0.25">
      <c r="G28400"/>
      <c r="I28400" s="112"/>
    </row>
    <row r="28401" spans="7:9" x14ac:dyDescent="0.25">
      <c r="G28401"/>
      <c r="I28401" s="112"/>
    </row>
    <row r="28402" spans="7:9" x14ac:dyDescent="0.25">
      <c r="G28402"/>
      <c r="I28402" s="112"/>
    </row>
    <row r="28403" spans="7:9" x14ac:dyDescent="0.25">
      <c r="G28403"/>
      <c r="I28403" s="112"/>
    </row>
    <row r="28404" spans="7:9" x14ac:dyDescent="0.25">
      <c r="G28404"/>
      <c r="I28404" s="112"/>
    </row>
    <row r="28405" spans="7:9" x14ac:dyDescent="0.25">
      <c r="G28405"/>
      <c r="I28405" s="112"/>
    </row>
    <row r="28406" spans="7:9" x14ac:dyDescent="0.25">
      <c r="G28406"/>
      <c r="I28406" s="112"/>
    </row>
    <row r="28407" spans="7:9" x14ac:dyDescent="0.25">
      <c r="G28407"/>
      <c r="I28407" s="112"/>
    </row>
    <row r="28408" spans="7:9" x14ac:dyDescent="0.25">
      <c r="G28408"/>
      <c r="I28408" s="112"/>
    </row>
    <row r="28409" spans="7:9" x14ac:dyDescent="0.25">
      <c r="G28409"/>
      <c r="I28409" s="112"/>
    </row>
    <row r="28410" spans="7:9" x14ac:dyDescent="0.25">
      <c r="G28410"/>
      <c r="I28410" s="112"/>
    </row>
    <row r="28411" spans="7:9" x14ac:dyDescent="0.25">
      <c r="G28411"/>
      <c r="I28411" s="112"/>
    </row>
    <row r="28412" spans="7:9" x14ac:dyDescent="0.25">
      <c r="G28412"/>
      <c r="I28412" s="112"/>
    </row>
    <row r="28413" spans="7:9" x14ac:dyDescent="0.25">
      <c r="G28413"/>
      <c r="I28413" s="112"/>
    </row>
    <row r="28414" spans="7:9" x14ac:dyDescent="0.25">
      <c r="G28414"/>
      <c r="I28414" s="112"/>
    </row>
    <row r="28415" spans="7:9" x14ac:dyDescent="0.25">
      <c r="G28415"/>
      <c r="I28415" s="112"/>
    </row>
    <row r="28416" spans="7:9" x14ac:dyDescent="0.25">
      <c r="G28416"/>
      <c r="I28416" s="112"/>
    </row>
    <row r="28417" spans="7:9" x14ac:dyDescent="0.25">
      <c r="G28417"/>
      <c r="I28417" s="112"/>
    </row>
    <row r="28418" spans="7:9" x14ac:dyDescent="0.25">
      <c r="G28418"/>
      <c r="I28418" s="112"/>
    </row>
    <row r="28419" spans="7:9" x14ac:dyDescent="0.25">
      <c r="G28419"/>
      <c r="I28419" s="112"/>
    </row>
    <row r="28420" spans="7:9" x14ac:dyDescent="0.25">
      <c r="G28420"/>
      <c r="I28420" s="112"/>
    </row>
    <row r="28421" spans="7:9" x14ac:dyDescent="0.25">
      <c r="G28421"/>
      <c r="I28421" s="112"/>
    </row>
    <row r="28422" spans="7:9" x14ac:dyDescent="0.25">
      <c r="G28422"/>
      <c r="I28422" s="112"/>
    </row>
    <row r="28423" spans="7:9" x14ac:dyDescent="0.25">
      <c r="G28423"/>
      <c r="I28423" s="112"/>
    </row>
    <row r="28424" spans="7:9" x14ac:dyDescent="0.25">
      <c r="G28424"/>
      <c r="I28424" s="112"/>
    </row>
    <row r="28425" spans="7:9" x14ac:dyDescent="0.25">
      <c r="G28425"/>
      <c r="I28425" s="112"/>
    </row>
    <row r="28426" spans="7:9" x14ac:dyDescent="0.25">
      <c r="G28426"/>
      <c r="I28426" s="112"/>
    </row>
    <row r="28427" spans="7:9" x14ac:dyDescent="0.25">
      <c r="G28427"/>
      <c r="I28427" s="112"/>
    </row>
    <row r="28428" spans="7:9" x14ac:dyDescent="0.25">
      <c r="G28428"/>
      <c r="I28428" s="112"/>
    </row>
    <row r="28429" spans="7:9" x14ac:dyDescent="0.25">
      <c r="G28429"/>
      <c r="I28429" s="112"/>
    </row>
    <row r="28430" spans="7:9" x14ac:dyDescent="0.25">
      <c r="G28430"/>
      <c r="I28430" s="112"/>
    </row>
    <row r="28431" spans="7:9" x14ac:dyDescent="0.25">
      <c r="G28431"/>
      <c r="I28431" s="112"/>
    </row>
    <row r="28432" spans="7:9" x14ac:dyDescent="0.25">
      <c r="G28432"/>
      <c r="I28432" s="112"/>
    </row>
    <row r="28433" spans="7:9" x14ac:dyDescent="0.25">
      <c r="G28433"/>
      <c r="I28433" s="112"/>
    </row>
    <row r="28434" spans="7:9" x14ac:dyDescent="0.25">
      <c r="G28434"/>
      <c r="I28434" s="112"/>
    </row>
    <row r="28435" spans="7:9" x14ac:dyDescent="0.25">
      <c r="G28435"/>
      <c r="I28435" s="112"/>
    </row>
    <row r="28436" spans="7:9" x14ac:dyDescent="0.25">
      <c r="G28436"/>
      <c r="I28436" s="112"/>
    </row>
    <row r="28437" spans="7:9" x14ac:dyDescent="0.25">
      <c r="G28437"/>
      <c r="I28437" s="112"/>
    </row>
    <row r="28438" spans="7:9" x14ac:dyDescent="0.25">
      <c r="G28438"/>
      <c r="I28438" s="112"/>
    </row>
    <row r="28439" spans="7:9" x14ac:dyDescent="0.25">
      <c r="G28439"/>
      <c r="I28439" s="112"/>
    </row>
    <row r="28440" spans="7:9" x14ac:dyDescent="0.25">
      <c r="G28440"/>
      <c r="I28440" s="112"/>
    </row>
    <row r="28441" spans="7:9" x14ac:dyDescent="0.25">
      <c r="G28441"/>
      <c r="I28441" s="112"/>
    </row>
    <row r="28442" spans="7:9" x14ac:dyDescent="0.25">
      <c r="G28442"/>
      <c r="I28442" s="112"/>
    </row>
    <row r="28443" spans="7:9" x14ac:dyDescent="0.25">
      <c r="G28443"/>
      <c r="I28443" s="112"/>
    </row>
    <row r="28444" spans="7:9" x14ac:dyDescent="0.25">
      <c r="G28444"/>
      <c r="I28444" s="112"/>
    </row>
    <row r="28445" spans="7:9" x14ac:dyDescent="0.25">
      <c r="G28445"/>
      <c r="I28445" s="112"/>
    </row>
    <row r="28446" spans="7:9" x14ac:dyDescent="0.25">
      <c r="G28446"/>
      <c r="I28446" s="112"/>
    </row>
    <row r="28447" spans="7:9" x14ac:dyDescent="0.25">
      <c r="G28447"/>
      <c r="I28447" s="112"/>
    </row>
    <row r="28448" spans="7:9" x14ac:dyDescent="0.25">
      <c r="G28448"/>
      <c r="I28448" s="112"/>
    </row>
    <row r="28449" spans="7:9" x14ac:dyDescent="0.25">
      <c r="G28449"/>
      <c r="I28449" s="112"/>
    </row>
    <row r="28450" spans="7:9" x14ac:dyDescent="0.25">
      <c r="G28450"/>
      <c r="I28450" s="112"/>
    </row>
    <row r="28451" spans="7:9" x14ac:dyDescent="0.25">
      <c r="G28451"/>
      <c r="I28451" s="112"/>
    </row>
    <row r="28452" spans="7:9" x14ac:dyDescent="0.25">
      <c r="G28452"/>
      <c r="I28452" s="112"/>
    </row>
    <row r="28453" spans="7:9" x14ac:dyDescent="0.25">
      <c r="G28453"/>
      <c r="I28453" s="112"/>
    </row>
    <row r="28454" spans="7:9" x14ac:dyDescent="0.25">
      <c r="G28454"/>
      <c r="I28454" s="112"/>
    </row>
    <row r="28455" spans="7:9" x14ac:dyDescent="0.25">
      <c r="G28455"/>
      <c r="I28455" s="112"/>
    </row>
    <row r="28456" spans="7:9" x14ac:dyDescent="0.25">
      <c r="G28456"/>
      <c r="I28456" s="112"/>
    </row>
    <row r="28457" spans="7:9" x14ac:dyDescent="0.25">
      <c r="G28457"/>
      <c r="I28457" s="112"/>
    </row>
    <row r="28458" spans="7:9" x14ac:dyDescent="0.25">
      <c r="G28458"/>
      <c r="I28458" s="112"/>
    </row>
    <row r="28459" spans="7:9" x14ac:dyDescent="0.25">
      <c r="G28459"/>
      <c r="I28459" s="112"/>
    </row>
    <row r="28460" spans="7:9" x14ac:dyDescent="0.25">
      <c r="G28460"/>
      <c r="I28460" s="112"/>
    </row>
    <row r="28461" spans="7:9" x14ac:dyDescent="0.25">
      <c r="G28461"/>
      <c r="I28461" s="112"/>
    </row>
    <row r="28462" spans="7:9" x14ac:dyDescent="0.25">
      <c r="G28462"/>
      <c r="I28462" s="112"/>
    </row>
    <row r="28463" spans="7:9" x14ac:dyDescent="0.25">
      <c r="G28463"/>
      <c r="I28463" s="112"/>
    </row>
    <row r="28464" spans="7:9" x14ac:dyDescent="0.25">
      <c r="G28464"/>
      <c r="I28464" s="112"/>
    </row>
    <row r="28465" spans="7:9" x14ac:dyDescent="0.25">
      <c r="G28465"/>
      <c r="I28465" s="112"/>
    </row>
    <row r="28466" spans="7:9" x14ac:dyDescent="0.25">
      <c r="G28466"/>
      <c r="I28466" s="112"/>
    </row>
    <row r="28467" spans="7:9" x14ac:dyDescent="0.25">
      <c r="G28467"/>
      <c r="I28467" s="112"/>
    </row>
    <row r="28468" spans="7:9" x14ac:dyDescent="0.25">
      <c r="G28468"/>
      <c r="I28468" s="112"/>
    </row>
    <row r="28469" spans="7:9" x14ac:dyDescent="0.25">
      <c r="G28469"/>
      <c r="I28469" s="112"/>
    </row>
    <row r="28470" spans="7:9" x14ac:dyDescent="0.25">
      <c r="G28470"/>
      <c r="I28470" s="112"/>
    </row>
    <row r="28471" spans="7:9" x14ac:dyDescent="0.25">
      <c r="G28471"/>
      <c r="I28471" s="112"/>
    </row>
    <row r="28472" spans="7:9" x14ac:dyDescent="0.25">
      <c r="G28472"/>
      <c r="I28472" s="112"/>
    </row>
    <row r="28473" spans="7:9" x14ac:dyDescent="0.25">
      <c r="G28473"/>
      <c r="I28473" s="112"/>
    </row>
    <row r="28474" spans="7:9" x14ac:dyDescent="0.25">
      <c r="G28474"/>
      <c r="I28474" s="112"/>
    </row>
    <row r="28475" spans="7:9" x14ac:dyDescent="0.25">
      <c r="G28475"/>
      <c r="I28475" s="112"/>
    </row>
    <row r="28476" spans="7:9" x14ac:dyDescent="0.25">
      <c r="G28476"/>
      <c r="I28476" s="112"/>
    </row>
    <row r="28477" spans="7:9" x14ac:dyDescent="0.25">
      <c r="G28477"/>
      <c r="I28477" s="112"/>
    </row>
    <row r="28478" spans="7:9" x14ac:dyDescent="0.25">
      <c r="G28478"/>
      <c r="I28478" s="112"/>
    </row>
    <row r="28479" spans="7:9" x14ac:dyDescent="0.25">
      <c r="G28479"/>
      <c r="I28479" s="112"/>
    </row>
    <row r="28480" spans="7:9" x14ac:dyDescent="0.25">
      <c r="G28480"/>
      <c r="I28480" s="112"/>
    </row>
    <row r="28481" spans="7:9" x14ac:dyDescent="0.25">
      <c r="G28481"/>
      <c r="I28481" s="112"/>
    </row>
    <row r="28482" spans="7:9" x14ac:dyDescent="0.25">
      <c r="G28482"/>
      <c r="I28482" s="112"/>
    </row>
    <row r="28483" spans="7:9" x14ac:dyDescent="0.25">
      <c r="G28483"/>
      <c r="I28483" s="112"/>
    </row>
    <row r="28484" spans="7:9" x14ac:dyDescent="0.25">
      <c r="G28484"/>
      <c r="I28484" s="112"/>
    </row>
    <row r="28485" spans="7:9" x14ac:dyDescent="0.25">
      <c r="G28485"/>
      <c r="I28485" s="112"/>
    </row>
    <row r="28486" spans="7:9" x14ac:dyDescent="0.25">
      <c r="G28486"/>
      <c r="I28486" s="112"/>
    </row>
    <row r="28487" spans="7:9" x14ac:dyDescent="0.25">
      <c r="G28487"/>
      <c r="I28487" s="112"/>
    </row>
    <row r="28488" spans="7:9" x14ac:dyDescent="0.25">
      <c r="G28488"/>
      <c r="I28488" s="112"/>
    </row>
    <row r="28489" spans="7:9" x14ac:dyDescent="0.25">
      <c r="G28489"/>
      <c r="I28489" s="112"/>
    </row>
    <row r="28490" spans="7:9" x14ac:dyDescent="0.25">
      <c r="G28490"/>
      <c r="I28490" s="112"/>
    </row>
    <row r="28491" spans="7:9" x14ac:dyDescent="0.25">
      <c r="G28491"/>
      <c r="I28491" s="112"/>
    </row>
    <row r="28492" spans="7:9" x14ac:dyDescent="0.25">
      <c r="G28492"/>
      <c r="I28492" s="112"/>
    </row>
    <row r="28493" spans="7:9" x14ac:dyDescent="0.25">
      <c r="G28493"/>
      <c r="I28493" s="112"/>
    </row>
    <row r="28494" spans="7:9" x14ac:dyDescent="0.25">
      <c r="G28494"/>
      <c r="I28494" s="112"/>
    </row>
    <row r="28495" spans="7:9" x14ac:dyDescent="0.25">
      <c r="G28495"/>
      <c r="I28495" s="112"/>
    </row>
    <row r="28496" spans="7:9" x14ac:dyDescent="0.25">
      <c r="G28496"/>
      <c r="I28496" s="112"/>
    </row>
    <row r="28497" spans="7:9" x14ac:dyDescent="0.25">
      <c r="G28497"/>
      <c r="I28497" s="112"/>
    </row>
    <row r="28498" spans="7:9" x14ac:dyDescent="0.25">
      <c r="G28498"/>
      <c r="I28498" s="112"/>
    </row>
    <row r="28499" spans="7:9" x14ac:dyDescent="0.25">
      <c r="G28499"/>
      <c r="I28499" s="112"/>
    </row>
    <row r="28500" spans="7:9" x14ac:dyDescent="0.25">
      <c r="G28500"/>
      <c r="I28500" s="112"/>
    </row>
    <row r="28501" spans="7:9" x14ac:dyDescent="0.25">
      <c r="G28501"/>
      <c r="I28501" s="112"/>
    </row>
    <row r="28502" spans="7:9" x14ac:dyDescent="0.25">
      <c r="G28502"/>
      <c r="I28502" s="112"/>
    </row>
    <row r="28503" spans="7:9" x14ac:dyDescent="0.25">
      <c r="G28503"/>
      <c r="I28503" s="112"/>
    </row>
    <row r="28504" spans="7:9" x14ac:dyDescent="0.25">
      <c r="G28504"/>
      <c r="I28504" s="112"/>
    </row>
    <row r="28505" spans="7:9" x14ac:dyDescent="0.25">
      <c r="G28505"/>
      <c r="I28505" s="112"/>
    </row>
    <row r="28506" spans="7:9" x14ac:dyDescent="0.25">
      <c r="G28506"/>
      <c r="I28506" s="112"/>
    </row>
    <row r="28507" spans="7:9" x14ac:dyDescent="0.25">
      <c r="G28507"/>
      <c r="I28507" s="112"/>
    </row>
    <row r="28508" spans="7:9" x14ac:dyDescent="0.25">
      <c r="G28508"/>
      <c r="I28508" s="112"/>
    </row>
    <row r="28509" spans="7:9" x14ac:dyDescent="0.25">
      <c r="G28509"/>
      <c r="I28509" s="112"/>
    </row>
    <row r="28510" spans="7:9" x14ac:dyDescent="0.25">
      <c r="G28510"/>
      <c r="I28510" s="112"/>
    </row>
    <row r="28511" spans="7:9" x14ac:dyDescent="0.25">
      <c r="G28511"/>
      <c r="I28511" s="112"/>
    </row>
    <row r="28512" spans="7:9" x14ac:dyDescent="0.25">
      <c r="G28512"/>
      <c r="I28512" s="112"/>
    </row>
    <row r="28513" spans="7:9" x14ac:dyDescent="0.25">
      <c r="G28513"/>
      <c r="I28513" s="112"/>
    </row>
    <row r="28514" spans="7:9" x14ac:dyDescent="0.25">
      <c r="G28514"/>
      <c r="I28514" s="112"/>
    </row>
    <row r="28515" spans="7:9" x14ac:dyDescent="0.25">
      <c r="G28515"/>
      <c r="I28515" s="112"/>
    </row>
    <row r="28516" spans="7:9" x14ac:dyDescent="0.25">
      <c r="G28516"/>
      <c r="I28516" s="112"/>
    </row>
    <row r="28517" spans="7:9" x14ac:dyDescent="0.25">
      <c r="G28517"/>
      <c r="I28517" s="112"/>
    </row>
    <row r="28518" spans="7:9" x14ac:dyDescent="0.25">
      <c r="G28518"/>
      <c r="I28518" s="112"/>
    </row>
    <row r="28519" spans="7:9" x14ac:dyDescent="0.25">
      <c r="G28519"/>
      <c r="I28519" s="112"/>
    </row>
    <row r="28520" spans="7:9" x14ac:dyDescent="0.25">
      <c r="G28520"/>
      <c r="I28520" s="112"/>
    </row>
    <row r="28521" spans="7:9" x14ac:dyDescent="0.25">
      <c r="G28521"/>
      <c r="I28521" s="112"/>
    </row>
    <row r="28522" spans="7:9" x14ac:dyDescent="0.25">
      <c r="G28522"/>
      <c r="I28522" s="112"/>
    </row>
    <row r="28523" spans="7:9" x14ac:dyDescent="0.25">
      <c r="G28523"/>
      <c r="I28523" s="112"/>
    </row>
    <row r="28524" spans="7:9" x14ac:dyDescent="0.25">
      <c r="G28524"/>
      <c r="I28524" s="112"/>
    </row>
    <row r="28525" spans="7:9" x14ac:dyDescent="0.25">
      <c r="G28525"/>
      <c r="I28525" s="112"/>
    </row>
    <row r="28526" spans="7:9" x14ac:dyDescent="0.25">
      <c r="G28526"/>
      <c r="I28526" s="112"/>
    </row>
    <row r="28527" spans="7:9" x14ac:dyDescent="0.25">
      <c r="G28527"/>
      <c r="I28527" s="112"/>
    </row>
    <row r="28528" spans="7:9" x14ac:dyDescent="0.25">
      <c r="G28528"/>
      <c r="I28528" s="112"/>
    </row>
    <row r="28529" spans="7:9" x14ac:dyDescent="0.25">
      <c r="G28529"/>
      <c r="I28529" s="112"/>
    </row>
    <row r="28530" spans="7:9" x14ac:dyDescent="0.25">
      <c r="G28530"/>
      <c r="I28530" s="112"/>
    </row>
    <row r="28531" spans="7:9" x14ac:dyDescent="0.25">
      <c r="G28531"/>
      <c r="I28531" s="112"/>
    </row>
    <row r="28532" spans="7:9" x14ac:dyDescent="0.25">
      <c r="G28532"/>
      <c r="I28532" s="112"/>
    </row>
    <row r="28533" spans="7:9" x14ac:dyDescent="0.25">
      <c r="G28533"/>
      <c r="I28533" s="112"/>
    </row>
    <row r="28534" spans="7:9" x14ac:dyDescent="0.25">
      <c r="G28534"/>
      <c r="I28534" s="112"/>
    </row>
    <row r="28535" spans="7:9" x14ac:dyDescent="0.25">
      <c r="G28535"/>
      <c r="I28535" s="112"/>
    </row>
    <row r="28536" spans="7:9" x14ac:dyDescent="0.25">
      <c r="G28536"/>
      <c r="I28536" s="112"/>
    </row>
    <row r="28537" spans="7:9" x14ac:dyDescent="0.25">
      <c r="G28537"/>
      <c r="I28537" s="112"/>
    </row>
    <row r="28538" spans="7:9" x14ac:dyDescent="0.25">
      <c r="G28538"/>
      <c r="I28538" s="112"/>
    </row>
    <row r="28539" spans="7:9" x14ac:dyDescent="0.25">
      <c r="G28539"/>
      <c r="I28539" s="112"/>
    </row>
    <row r="28540" spans="7:9" x14ac:dyDescent="0.25">
      <c r="G28540"/>
      <c r="I28540" s="112"/>
    </row>
    <row r="28541" spans="7:9" x14ac:dyDescent="0.25">
      <c r="G28541"/>
      <c r="I28541" s="112"/>
    </row>
    <row r="28542" spans="7:9" x14ac:dyDescent="0.25">
      <c r="G28542"/>
      <c r="I28542" s="112"/>
    </row>
    <row r="28543" spans="7:9" x14ac:dyDescent="0.25">
      <c r="G28543"/>
      <c r="I28543" s="112"/>
    </row>
    <row r="28544" spans="7:9" x14ac:dyDescent="0.25">
      <c r="G28544"/>
      <c r="I28544" s="112"/>
    </row>
    <row r="28545" spans="7:9" x14ac:dyDescent="0.25">
      <c r="G28545"/>
      <c r="I28545" s="112"/>
    </row>
    <row r="28546" spans="7:9" x14ac:dyDescent="0.25">
      <c r="G28546"/>
      <c r="I28546" s="112"/>
    </row>
    <row r="28547" spans="7:9" x14ac:dyDescent="0.25">
      <c r="G28547"/>
      <c r="I28547" s="112"/>
    </row>
    <row r="28548" spans="7:9" x14ac:dyDescent="0.25">
      <c r="G28548"/>
      <c r="I28548" s="112"/>
    </row>
    <row r="28549" spans="7:9" x14ac:dyDescent="0.25">
      <c r="G28549"/>
      <c r="I28549" s="112"/>
    </row>
    <row r="28550" spans="7:9" x14ac:dyDescent="0.25">
      <c r="G28550"/>
      <c r="I28550" s="112"/>
    </row>
    <row r="28551" spans="7:9" x14ac:dyDescent="0.25">
      <c r="G28551"/>
      <c r="I28551" s="112"/>
    </row>
    <row r="28552" spans="7:9" x14ac:dyDescent="0.25">
      <c r="G28552"/>
      <c r="I28552" s="112"/>
    </row>
    <row r="28553" spans="7:9" x14ac:dyDescent="0.25">
      <c r="G28553"/>
      <c r="I28553" s="112"/>
    </row>
    <row r="28554" spans="7:9" x14ac:dyDescent="0.25">
      <c r="G28554"/>
      <c r="I28554" s="112"/>
    </row>
    <row r="28555" spans="7:9" x14ac:dyDescent="0.25">
      <c r="G28555"/>
      <c r="I28555" s="112"/>
    </row>
    <row r="28556" spans="7:9" x14ac:dyDescent="0.25">
      <c r="G28556"/>
      <c r="I28556" s="112"/>
    </row>
    <row r="28557" spans="7:9" x14ac:dyDescent="0.25">
      <c r="G28557"/>
      <c r="I28557" s="112"/>
    </row>
    <row r="28558" spans="7:9" x14ac:dyDescent="0.25">
      <c r="G28558"/>
      <c r="I28558" s="112"/>
    </row>
    <row r="28559" spans="7:9" x14ac:dyDescent="0.25">
      <c r="G28559"/>
      <c r="I28559" s="112"/>
    </row>
    <row r="28560" spans="7:9" x14ac:dyDescent="0.25">
      <c r="G28560"/>
      <c r="I28560" s="112"/>
    </row>
    <row r="28561" spans="7:9" x14ac:dyDescent="0.25">
      <c r="G28561"/>
      <c r="I28561" s="112"/>
    </row>
    <row r="28562" spans="7:9" x14ac:dyDescent="0.25">
      <c r="G28562"/>
      <c r="I28562" s="112"/>
    </row>
    <row r="28563" spans="7:9" x14ac:dyDescent="0.25">
      <c r="G28563"/>
      <c r="I28563" s="112"/>
    </row>
    <row r="28564" spans="7:9" x14ac:dyDescent="0.25">
      <c r="G28564"/>
      <c r="I28564" s="112"/>
    </row>
    <row r="28565" spans="7:9" x14ac:dyDescent="0.25">
      <c r="G28565"/>
      <c r="I28565" s="112"/>
    </row>
    <row r="28566" spans="7:9" x14ac:dyDescent="0.25">
      <c r="G28566"/>
      <c r="I28566" s="112"/>
    </row>
    <row r="28567" spans="7:9" x14ac:dyDescent="0.25">
      <c r="G28567"/>
      <c r="I28567" s="112"/>
    </row>
    <row r="28568" spans="7:9" x14ac:dyDescent="0.25">
      <c r="G28568"/>
      <c r="I28568" s="112"/>
    </row>
    <row r="28569" spans="7:9" x14ac:dyDescent="0.25">
      <c r="G28569"/>
      <c r="I28569" s="112"/>
    </row>
    <row r="28570" spans="7:9" x14ac:dyDescent="0.25">
      <c r="G28570"/>
      <c r="I28570" s="112"/>
    </row>
    <row r="28571" spans="7:9" x14ac:dyDescent="0.25">
      <c r="G28571"/>
      <c r="I28571" s="112"/>
    </row>
    <row r="28572" spans="7:9" x14ac:dyDescent="0.25">
      <c r="G28572"/>
      <c r="I28572" s="112"/>
    </row>
    <row r="28573" spans="7:9" x14ac:dyDescent="0.25">
      <c r="G28573"/>
      <c r="I28573" s="112"/>
    </row>
    <row r="28574" spans="7:9" x14ac:dyDescent="0.25">
      <c r="G28574"/>
      <c r="I28574" s="112"/>
    </row>
    <row r="28575" spans="7:9" x14ac:dyDescent="0.25">
      <c r="G28575"/>
      <c r="I28575" s="112"/>
    </row>
    <row r="28576" spans="7:9" x14ac:dyDescent="0.25">
      <c r="G28576"/>
      <c r="I28576" s="112"/>
    </row>
    <row r="28577" spans="7:9" x14ac:dyDescent="0.25">
      <c r="G28577"/>
      <c r="I28577" s="112"/>
    </row>
    <row r="28578" spans="7:9" x14ac:dyDescent="0.25">
      <c r="G28578"/>
      <c r="I28578" s="112"/>
    </row>
    <row r="28579" spans="7:9" x14ac:dyDescent="0.25">
      <c r="G28579"/>
      <c r="I28579" s="112"/>
    </row>
    <row r="28580" spans="7:9" x14ac:dyDescent="0.25">
      <c r="G28580"/>
      <c r="I28580" s="112"/>
    </row>
    <row r="28581" spans="7:9" x14ac:dyDescent="0.25">
      <c r="G28581"/>
      <c r="I28581" s="112"/>
    </row>
    <row r="28582" spans="7:9" x14ac:dyDescent="0.25">
      <c r="G28582"/>
      <c r="I28582" s="112"/>
    </row>
    <row r="28583" spans="7:9" x14ac:dyDescent="0.25">
      <c r="G28583"/>
      <c r="I28583" s="112"/>
    </row>
    <row r="28584" spans="7:9" x14ac:dyDescent="0.25">
      <c r="G28584"/>
      <c r="I28584" s="112"/>
    </row>
    <row r="28585" spans="7:9" x14ac:dyDescent="0.25">
      <c r="G28585"/>
      <c r="I28585" s="112"/>
    </row>
    <row r="28586" spans="7:9" x14ac:dyDescent="0.25">
      <c r="G28586"/>
      <c r="I28586" s="112"/>
    </row>
    <row r="28587" spans="7:9" x14ac:dyDescent="0.25">
      <c r="G28587"/>
      <c r="I28587" s="112"/>
    </row>
    <row r="28588" spans="7:9" x14ac:dyDescent="0.25">
      <c r="G28588"/>
      <c r="I28588" s="112"/>
    </row>
    <row r="28589" spans="7:9" x14ac:dyDescent="0.25">
      <c r="G28589"/>
      <c r="I28589" s="112"/>
    </row>
    <row r="28590" spans="7:9" x14ac:dyDescent="0.25">
      <c r="G28590"/>
      <c r="I28590" s="112"/>
    </row>
    <row r="28591" spans="7:9" x14ac:dyDescent="0.25">
      <c r="G28591"/>
      <c r="I28591" s="112"/>
    </row>
    <row r="28592" spans="7:9" x14ac:dyDescent="0.25">
      <c r="G28592"/>
      <c r="I28592" s="112"/>
    </row>
    <row r="28593" spans="7:9" x14ac:dyDescent="0.25">
      <c r="G28593"/>
      <c r="I28593" s="112"/>
    </row>
    <row r="28594" spans="7:9" x14ac:dyDescent="0.25">
      <c r="G28594"/>
      <c r="I28594" s="112"/>
    </row>
    <row r="28595" spans="7:9" x14ac:dyDescent="0.25">
      <c r="G28595"/>
      <c r="I28595" s="112"/>
    </row>
    <row r="28596" spans="7:9" x14ac:dyDescent="0.25">
      <c r="G28596"/>
      <c r="I28596" s="112"/>
    </row>
    <row r="28597" spans="7:9" x14ac:dyDescent="0.25">
      <c r="G28597"/>
      <c r="I28597" s="112"/>
    </row>
    <row r="28598" spans="7:9" x14ac:dyDescent="0.25">
      <c r="G28598"/>
      <c r="I28598" s="112"/>
    </row>
    <row r="28599" spans="7:9" x14ac:dyDescent="0.25">
      <c r="G28599"/>
      <c r="I28599" s="112"/>
    </row>
    <row r="28600" spans="7:9" x14ac:dyDescent="0.25">
      <c r="G28600"/>
      <c r="I28600" s="112"/>
    </row>
    <row r="28601" spans="7:9" x14ac:dyDescent="0.25">
      <c r="G28601"/>
      <c r="I28601" s="112"/>
    </row>
    <row r="28602" spans="7:9" x14ac:dyDescent="0.25">
      <c r="G28602"/>
      <c r="I28602" s="112"/>
    </row>
    <row r="28603" spans="7:9" x14ac:dyDescent="0.25">
      <c r="G28603"/>
      <c r="I28603" s="112"/>
    </row>
    <row r="28604" spans="7:9" x14ac:dyDescent="0.25">
      <c r="G28604"/>
      <c r="I28604" s="112"/>
    </row>
    <row r="28605" spans="7:9" x14ac:dyDescent="0.25">
      <c r="G28605"/>
      <c r="I28605" s="112"/>
    </row>
    <row r="28606" spans="7:9" x14ac:dyDescent="0.25">
      <c r="G28606"/>
      <c r="I28606" s="112"/>
    </row>
    <row r="28607" spans="7:9" x14ac:dyDescent="0.25">
      <c r="G28607"/>
      <c r="I28607" s="112"/>
    </row>
    <row r="28608" spans="7:9" x14ac:dyDescent="0.25">
      <c r="G28608"/>
      <c r="I28608" s="112"/>
    </row>
    <row r="28609" spans="7:9" x14ac:dyDescent="0.25">
      <c r="G28609"/>
      <c r="I28609" s="112"/>
    </row>
    <row r="28610" spans="7:9" x14ac:dyDescent="0.25">
      <c r="G28610"/>
      <c r="I28610" s="112"/>
    </row>
    <row r="28611" spans="7:9" x14ac:dyDescent="0.25">
      <c r="G28611"/>
      <c r="I28611" s="112"/>
    </row>
    <row r="28612" spans="7:9" x14ac:dyDescent="0.25">
      <c r="G28612"/>
      <c r="I28612" s="112"/>
    </row>
    <row r="28613" spans="7:9" x14ac:dyDescent="0.25">
      <c r="G28613"/>
      <c r="I28613" s="112"/>
    </row>
    <row r="28614" spans="7:9" x14ac:dyDescent="0.25">
      <c r="G28614"/>
      <c r="I28614" s="112"/>
    </row>
    <row r="28615" spans="7:9" x14ac:dyDescent="0.25">
      <c r="G28615"/>
      <c r="I28615" s="112"/>
    </row>
    <row r="28616" spans="7:9" x14ac:dyDescent="0.25">
      <c r="G28616"/>
      <c r="I28616" s="112"/>
    </row>
    <row r="28617" spans="7:9" x14ac:dyDescent="0.25">
      <c r="G28617"/>
      <c r="I28617" s="112"/>
    </row>
    <row r="28618" spans="7:9" x14ac:dyDescent="0.25">
      <c r="G28618"/>
      <c r="I28618" s="112"/>
    </row>
    <row r="28619" spans="7:9" x14ac:dyDescent="0.25">
      <c r="G28619"/>
      <c r="I28619" s="112"/>
    </row>
    <row r="28620" spans="7:9" x14ac:dyDescent="0.25">
      <c r="G28620"/>
      <c r="I28620" s="112"/>
    </row>
    <row r="28621" spans="7:9" x14ac:dyDescent="0.25">
      <c r="G28621"/>
      <c r="I28621" s="112"/>
    </row>
    <row r="28622" spans="7:9" x14ac:dyDescent="0.25">
      <c r="G28622"/>
      <c r="I28622" s="112"/>
    </row>
    <row r="28623" spans="7:9" x14ac:dyDescent="0.25">
      <c r="G28623"/>
      <c r="I28623" s="112"/>
    </row>
    <row r="28624" spans="7:9" x14ac:dyDescent="0.25">
      <c r="G28624"/>
      <c r="I28624" s="112"/>
    </row>
    <row r="28625" spans="7:9" x14ac:dyDescent="0.25">
      <c r="G28625"/>
      <c r="I28625" s="112"/>
    </row>
    <row r="28626" spans="7:9" x14ac:dyDescent="0.25">
      <c r="G28626"/>
      <c r="I28626" s="112"/>
    </row>
    <row r="28627" spans="7:9" x14ac:dyDescent="0.25">
      <c r="G28627"/>
      <c r="I28627" s="112"/>
    </row>
    <row r="28628" spans="7:9" x14ac:dyDescent="0.25">
      <c r="G28628"/>
      <c r="I28628" s="112"/>
    </row>
    <row r="28629" spans="7:9" x14ac:dyDescent="0.25">
      <c r="G28629"/>
      <c r="I28629" s="112"/>
    </row>
    <row r="28630" spans="7:9" x14ac:dyDescent="0.25">
      <c r="G28630"/>
      <c r="I28630" s="112"/>
    </row>
    <row r="28631" spans="7:9" x14ac:dyDescent="0.25">
      <c r="G28631"/>
      <c r="I28631" s="112"/>
    </row>
    <row r="28632" spans="7:9" x14ac:dyDescent="0.25">
      <c r="G28632"/>
      <c r="I28632" s="112"/>
    </row>
    <row r="28633" spans="7:9" x14ac:dyDescent="0.25">
      <c r="G28633"/>
      <c r="I28633" s="112"/>
    </row>
    <row r="28634" spans="7:9" x14ac:dyDescent="0.25">
      <c r="G28634"/>
      <c r="I28634" s="112"/>
    </row>
    <row r="28635" spans="7:9" x14ac:dyDescent="0.25">
      <c r="G28635"/>
      <c r="I28635" s="112"/>
    </row>
    <row r="28636" spans="7:9" x14ac:dyDescent="0.25">
      <c r="G28636"/>
      <c r="I28636" s="112"/>
    </row>
    <row r="28637" spans="7:9" x14ac:dyDescent="0.25">
      <c r="G28637"/>
      <c r="I28637" s="112"/>
    </row>
    <row r="28638" spans="7:9" x14ac:dyDescent="0.25">
      <c r="G28638"/>
      <c r="I28638" s="112"/>
    </row>
    <row r="28639" spans="7:9" x14ac:dyDescent="0.25">
      <c r="G28639"/>
      <c r="I28639" s="112"/>
    </row>
    <row r="28640" spans="7:9" x14ac:dyDescent="0.25">
      <c r="G28640"/>
      <c r="I28640" s="112"/>
    </row>
    <row r="28641" spans="7:9" x14ac:dyDescent="0.25">
      <c r="G28641"/>
      <c r="I28641" s="112"/>
    </row>
    <row r="28642" spans="7:9" x14ac:dyDescent="0.25">
      <c r="G28642"/>
      <c r="I28642" s="112"/>
    </row>
    <row r="28643" spans="7:9" x14ac:dyDescent="0.25">
      <c r="G28643"/>
      <c r="I28643" s="112"/>
    </row>
    <row r="28644" spans="7:9" x14ac:dyDescent="0.25">
      <c r="G28644"/>
      <c r="I28644" s="112"/>
    </row>
    <row r="28645" spans="7:9" x14ac:dyDescent="0.25">
      <c r="G28645"/>
      <c r="I28645" s="112"/>
    </row>
    <row r="28646" spans="7:9" x14ac:dyDescent="0.25">
      <c r="G28646"/>
      <c r="I28646" s="112"/>
    </row>
    <row r="28647" spans="7:9" x14ac:dyDescent="0.25">
      <c r="G28647"/>
      <c r="I28647" s="112"/>
    </row>
    <row r="28648" spans="7:9" x14ac:dyDescent="0.25">
      <c r="G28648"/>
      <c r="I28648" s="112"/>
    </row>
    <row r="28649" spans="7:9" x14ac:dyDescent="0.25">
      <c r="G28649"/>
      <c r="I28649" s="112"/>
    </row>
    <row r="28650" spans="7:9" x14ac:dyDescent="0.25">
      <c r="G28650"/>
      <c r="I28650" s="112"/>
    </row>
    <row r="28651" spans="7:9" x14ac:dyDescent="0.25">
      <c r="G28651"/>
      <c r="I28651" s="112"/>
    </row>
    <row r="28652" spans="7:9" x14ac:dyDescent="0.25">
      <c r="G28652"/>
      <c r="I28652" s="112"/>
    </row>
    <row r="28653" spans="7:9" x14ac:dyDescent="0.25">
      <c r="G28653"/>
      <c r="I28653" s="112"/>
    </row>
    <row r="28654" spans="7:9" x14ac:dyDescent="0.25">
      <c r="G28654"/>
      <c r="I28654" s="112"/>
    </row>
    <row r="28655" spans="7:9" x14ac:dyDescent="0.25">
      <c r="G28655"/>
      <c r="I28655" s="112"/>
    </row>
    <row r="28656" spans="7:9" x14ac:dyDescent="0.25">
      <c r="G28656"/>
      <c r="I28656" s="112"/>
    </row>
    <row r="28657" spans="7:9" x14ac:dyDescent="0.25">
      <c r="G28657"/>
      <c r="I28657" s="112"/>
    </row>
    <row r="28658" spans="7:9" x14ac:dyDescent="0.25">
      <c r="G28658"/>
      <c r="I28658" s="112"/>
    </row>
    <row r="28659" spans="7:9" x14ac:dyDescent="0.25">
      <c r="G28659"/>
      <c r="I28659" s="112"/>
    </row>
    <row r="28660" spans="7:9" x14ac:dyDescent="0.25">
      <c r="G28660"/>
      <c r="I28660" s="112"/>
    </row>
    <row r="28661" spans="7:9" x14ac:dyDescent="0.25">
      <c r="G28661"/>
      <c r="I28661" s="112"/>
    </row>
    <row r="28662" spans="7:9" x14ac:dyDescent="0.25">
      <c r="G28662"/>
      <c r="I28662" s="112"/>
    </row>
    <row r="28663" spans="7:9" x14ac:dyDescent="0.25">
      <c r="G28663"/>
      <c r="I28663" s="112"/>
    </row>
    <row r="28664" spans="7:9" x14ac:dyDescent="0.25">
      <c r="G28664"/>
      <c r="I28664" s="112"/>
    </row>
    <row r="28665" spans="7:9" x14ac:dyDescent="0.25">
      <c r="G28665"/>
      <c r="I28665" s="112"/>
    </row>
    <row r="28666" spans="7:9" x14ac:dyDescent="0.25">
      <c r="G28666"/>
      <c r="I28666" s="112"/>
    </row>
    <row r="28667" spans="7:9" x14ac:dyDescent="0.25">
      <c r="G28667"/>
      <c r="I28667" s="112"/>
    </row>
    <row r="28668" spans="7:9" x14ac:dyDescent="0.25">
      <c r="G28668"/>
      <c r="I28668" s="112"/>
    </row>
    <row r="28669" spans="7:9" x14ac:dyDescent="0.25">
      <c r="G28669"/>
      <c r="I28669" s="112"/>
    </row>
    <row r="28670" spans="7:9" x14ac:dyDescent="0.25">
      <c r="G28670"/>
      <c r="I28670" s="112"/>
    </row>
    <row r="28671" spans="7:9" x14ac:dyDescent="0.25">
      <c r="G28671"/>
      <c r="I28671" s="112"/>
    </row>
    <row r="28672" spans="7:9" x14ac:dyDescent="0.25">
      <c r="G28672"/>
      <c r="I28672" s="112"/>
    </row>
    <row r="28673" spans="7:9" x14ac:dyDescent="0.25">
      <c r="G28673"/>
      <c r="I28673" s="112"/>
    </row>
    <row r="28674" spans="7:9" x14ac:dyDescent="0.25">
      <c r="G28674"/>
      <c r="I28674" s="112"/>
    </row>
    <row r="28675" spans="7:9" x14ac:dyDescent="0.25">
      <c r="G28675"/>
      <c r="I28675" s="112"/>
    </row>
    <row r="28676" spans="7:9" x14ac:dyDescent="0.25">
      <c r="G28676"/>
      <c r="I28676" s="112"/>
    </row>
    <row r="28677" spans="7:9" x14ac:dyDescent="0.25">
      <c r="G28677"/>
      <c r="I28677" s="112"/>
    </row>
    <row r="28678" spans="7:9" x14ac:dyDescent="0.25">
      <c r="G28678"/>
      <c r="I28678" s="112"/>
    </row>
    <row r="28679" spans="7:9" x14ac:dyDescent="0.25">
      <c r="G28679"/>
      <c r="I28679" s="112"/>
    </row>
    <row r="28680" spans="7:9" x14ac:dyDescent="0.25">
      <c r="G28680"/>
      <c r="I28680" s="112"/>
    </row>
    <row r="28681" spans="7:9" x14ac:dyDescent="0.25">
      <c r="G28681"/>
      <c r="I28681" s="112"/>
    </row>
    <row r="28682" spans="7:9" x14ac:dyDescent="0.25">
      <c r="G28682"/>
      <c r="I28682" s="112"/>
    </row>
    <row r="28683" spans="7:9" x14ac:dyDescent="0.25">
      <c r="G28683"/>
      <c r="I28683" s="112"/>
    </row>
    <row r="28684" spans="7:9" x14ac:dyDescent="0.25">
      <c r="G28684"/>
      <c r="I28684" s="112"/>
    </row>
    <row r="28685" spans="7:9" x14ac:dyDescent="0.25">
      <c r="G28685"/>
      <c r="I28685" s="112"/>
    </row>
    <row r="28686" spans="7:9" x14ac:dyDescent="0.25">
      <c r="G28686"/>
      <c r="I28686" s="112"/>
    </row>
    <row r="28687" spans="7:9" x14ac:dyDescent="0.25">
      <c r="G28687"/>
      <c r="I28687" s="112"/>
    </row>
    <row r="28688" spans="7:9" x14ac:dyDescent="0.25">
      <c r="G28688"/>
      <c r="I28688" s="112"/>
    </row>
    <row r="28689" spans="7:9" x14ac:dyDescent="0.25">
      <c r="G28689"/>
      <c r="I28689" s="112"/>
    </row>
    <row r="28690" spans="7:9" x14ac:dyDescent="0.25">
      <c r="G28690"/>
      <c r="I28690" s="112"/>
    </row>
    <row r="28691" spans="7:9" x14ac:dyDescent="0.25">
      <c r="G28691"/>
      <c r="I28691" s="112"/>
    </row>
    <row r="28692" spans="7:9" x14ac:dyDescent="0.25">
      <c r="G28692"/>
      <c r="I28692" s="112"/>
    </row>
    <row r="28693" spans="7:9" x14ac:dyDescent="0.25">
      <c r="G28693"/>
      <c r="I28693" s="112"/>
    </row>
    <row r="28694" spans="7:9" x14ac:dyDescent="0.25">
      <c r="G28694"/>
      <c r="I28694" s="112"/>
    </row>
    <row r="28695" spans="7:9" x14ac:dyDescent="0.25">
      <c r="G28695"/>
      <c r="I28695" s="112"/>
    </row>
    <row r="28696" spans="7:9" x14ac:dyDescent="0.25">
      <c r="G28696"/>
      <c r="I28696" s="112"/>
    </row>
    <row r="28697" spans="7:9" x14ac:dyDescent="0.25">
      <c r="G28697"/>
      <c r="I28697" s="112"/>
    </row>
    <row r="28698" spans="7:9" x14ac:dyDescent="0.25">
      <c r="G28698"/>
      <c r="I28698" s="112"/>
    </row>
    <row r="28699" spans="7:9" x14ac:dyDescent="0.25">
      <c r="G28699"/>
      <c r="I28699" s="112"/>
    </row>
    <row r="28700" spans="7:9" x14ac:dyDescent="0.25">
      <c r="G28700"/>
      <c r="I28700" s="112"/>
    </row>
    <row r="28701" spans="7:9" x14ac:dyDescent="0.25">
      <c r="G28701"/>
      <c r="I28701" s="112"/>
    </row>
    <row r="28702" spans="7:9" x14ac:dyDescent="0.25">
      <c r="G28702"/>
      <c r="I28702" s="112"/>
    </row>
    <row r="28703" spans="7:9" x14ac:dyDescent="0.25">
      <c r="G28703"/>
      <c r="I28703" s="112"/>
    </row>
    <row r="28704" spans="7:9" x14ac:dyDescent="0.25">
      <c r="G28704"/>
      <c r="I28704" s="112"/>
    </row>
    <row r="28705" spans="7:9" x14ac:dyDescent="0.25">
      <c r="G28705"/>
      <c r="I28705" s="112"/>
    </row>
    <row r="28706" spans="7:9" x14ac:dyDescent="0.25">
      <c r="G28706"/>
      <c r="I28706" s="112"/>
    </row>
    <row r="28707" spans="7:9" x14ac:dyDescent="0.25">
      <c r="G28707"/>
      <c r="I28707" s="112"/>
    </row>
    <row r="28708" spans="7:9" x14ac:dyDescent="0.25">
      <c r="G28708"/>
      <c r="I28708" s="112"/>
    </row>
    <row r="28709" spans="7:9" x14ac:dyDescent="0.25">
      <c r="G28709"/>
      <c r="I28709" s="112"/>
    </row>
    <row r="28710" spans="7:9" x14ac:dyDescent="0.25">
      <c r="G28710"/>
      <c r="I28710" s="112"/>
    </row>
    <row r="28711" spans="7:9" x14ac:dyDescent="0.25">
      <c r="G28711"/>
      <c r="I28711" s="112"/>
    </row>
    <row r="28712" spans="7:9" x14ac:dyDescent="0.25">
      <c r="G28712"/>
      <c r="I28712" s="112"/>
    </row>
    <row r="28713" spans="7:9" x14ac:dyDescent="0.25">
      <c r="G28713"/>
      <c r="I28713" s="112"/>
    </row>
    <row r="28714" spans="7:9" x14ac:dyDescent="0.25">
      <c r="G28714"/>
      <c r="I28714" s="112"/>
    </row>
    <row r="28715" spans="7:9" x14ac:dyDescent="0.25">
      <c r="G28715"/>
      <c r="I28715" s="112"/>
    </row>
    <row r="28716" spans="7:9" x14ac:dyDescent="0.25">
      <c r="G28716"/>
      <c r="I28716" s="112"/>
    </row>
    <row r="28717" spans="7:9" x14ac:dyDescent="0.25">
      <c r="G28717"/>
      <c r="I28717" s="112"/>
    </row>
    <row r="28718" spans="7:9" x14ac:dyDescent="0.25">
      <c r="G28718"/>
      <c r="I28718" s="112"/>
    </row>
    <row r="28719" spans="7:9" x14ac:dyDescent="0.25">
      <c r="G28719"/>
      <c r="I28719" s="112"/>
    </row>
    <row r="28720" spans="7:9" x14ac:dyDescent="0.25">
      <c r="G28720"/>
      <c r="I28720" s="112"/>
    </row>
    <row r="28721" spans="7:9" x14ac:dyDescent="0.25">
      <c r="G28721"/>
      <c r="I28721" s="112"/>
    </row>
    <row r="28722" spans="7:9" x14ac:dyDescent="0.25">
      <c r="G28722"/>
      <c r="I28722" s="112"/>
    </row>
    <row r="28723" spans="7:9" x14ac:dyDescent="0.25">
      <c r="G28723"/>
      <c r="I28723" s="112"/>
    </row>
    <row r="28724" spans="7:9" x14ac:dyDescent="0.25">
      <c r="G28724"/>
      <c r="I28724" s="112"/>
    </row>
    <row r="28725" spans="7:9" x14ac:dyDescent="0.25">
      <c r="G28725"/>
      <c r="I28725" s="112"/>
    </row>
    <row r="28726" spans="7:9" x14ac:dyDescent="0.25">
      <c r="G28726"/>
      <c r="I28726" s="112"/>
    </row>
    <row r="28727" spans="7:9" x14ac:dyDescent="0.25">
      <c r="G28727"/>
      <c r="I28727" s="112"/>
    </row>
    <row r="28728" spans="7:9" x14ac:dyDescent="0.25">
      <c r="G28728"/>
      <c r="I28728" s="112"/>
    </row>
    <row r="28729" spans="7:9" x14ac:dyDescent="0.25">
      <c r="G28729"/>
      <c r="I28729" s="112"/>
    </row>
    <row r="28730" spans="7:9" x14ac:dyDescent="0.25">
      <c r="G28730"/>
      <c r="I28730" s="112"/>
    </row>
    <row r="28731" spans="7:9" x14ac:dyDescent="0.25">
      <c r="G28731"/>
      <c r="I28731" s="112"/>
    </row>
    <row r="28732" spans="7:9" x14ac:dyDescent="0.25">
      <c r="G28732"/>
      <c r="I28732" s="112"/>
    </row>
    <row r="28733" spans="7:9" x14ac:dyDescent="0.25">
      <c r="G28733"/>
      <c r="I28733" s="112"/>
    </row>
    <row r="28734" spans="7:9" x14ac:dyDescent="0.25">
      <c r="G28734"/>
      <c r="I28734" s="112"/>
    </row>
    <row r="28735" spans="7:9" x14ac:dyDescent="0.25">
      <c r="G28735"/>
      <c r="I28735" s="112"/>
    </row>
    <row r="28736" spans="7:9" x14ac:dyDescent="0.25">
      <c r="G28736"/>
      <c r="I28736" s="112"/>
    </row>
    <row r="28737" spans="7:9" x14ac:dyDescent="0.25">
      <c r="G28737"/>
      <c r="I28737" s="112"/>
    </row>
    <row r="28738" spans="7:9" x14ac:dyDescent="0.25">
      <c r="G28738"/>
      <c r="I28738" s="112"/>
    </row>
    <row r="28739" spans="7:9" x14ac:dyDescent="0.25">
      <c r="G28739"/>
      <c r="I28739" s="112"/>
    </row>
    <row r="28740" spans="7:9" x14ac:dyDescent="0.25">
      <c r="G28740"/>
      <c r="I28740" s="112"/>
    </row>
    <row r="28741" spans="7:9" x14ac:dyDescent="0.25">
      <c r="G28741"/>
      <c r="I28741" s="112"/>
    </row>
    <row r="28742" spans="7:9" x14ac:dyDescent="0.25">
      <c r="G28742"/>
      <c r="I28742" s="112"/>
    </row>
    <row r="28743" spans="7:9" x14ac:dyDescent="0.25">
      <c r="G28743"/>
      <c r="I28743" s="112"/>
    </row>
    <row r="28744" spans="7:9" x14ac:dyDescent="0.25">
      <c r="G28744"/>
      <c r="I28744" s="112"/>
    </row>
    <row r="28745" spans="7:9" x14ac:dyDescent="0.25">
      <c r="G28745"/>
      <c r="I28745" s="112"/>
    </row>
    <row r="28746" spans="7:9" x14ac:dyDescent="0.25">
      <c r="G28746"/>
      <c r="I28746" s="112"/>
    </row>
    <row r="28747" spans="7:9" x14ac:dyDescent="0.25">
      <c r="G28747"/>
      <c r="I28747" s="112"/>
    </row>
    <row r="28748" spans="7:9" x14ac:dyDescent="0.25">
      <c r="G28748"/>
      <c r="I28748" s="112"/>
    </row>
    <row r="28749" spans="7:9" x14ac:dyDescent="0.25">
      <c r="G28749"/>
      <c r="I28749" s="112"/>
    </row>
    <row r="28750" spans="7:9" x14ac:dyDescent="0.25">
      <c r="G28750"/>
      <c r="I28750" s="112"/>
    </row>
    <row r="28751" spans="7:9" x14ac:dyDescent="0.25">
      <c r="G28751"/>
      <c r="I28751" s="112"/>
    </row>
    <row r="28752" spans="7:9" x14ac:dyDescent="0.25">
      <c r="G28752"/>
      <c r="I28752" s="112"/>
    </row>
    <row r="28753" spans="7:9" x14ac:dyDescent="0.25">
      <c r="G28753"/>
      <c r="I28753" s="112"/>
    </row>
    <row r="28754" spans="7:9" x14ac:dyDescent="0.25">
      <c r="G28754"/>
      <c r="I28754" s="112"/>
    </row>
    <row r="28755" spans="7:9" x14ac:dyDescent="0.25">
      <c r="G28755"/>
      <c r="I28755" s="112"/>
    </row>
    <row r="28756" spans="7:9" x14ac:dyDescent="0.25">
      <c r="G28756"/>
      <c r="I28756" s="112"/>
    </row>
    <row r="28757" spans="7:9" x14ac:dyDescent="0.25">
      <c r="G28757"/>
      <c r="I28757" s="112"/>
    </row>
    <row r="28758" spans="7:9" x14ac:dyDescent="0.25">
      <c r="G28758"/>
      <c r="I28758" s="112"/>
    </row>
    <row r="28759" spans="7:9" x14ac:dyDescent="0.25">
      <c r="G28759"/>
      <c r="I28759" s="112"/>
    </row>
    <row r="28760" spans="7:9" x14ac:dyDescent="0.25">
      <c r="G28760"/>
      <c r="I28760" s="112"/>
    </row>
    <row r="28761" spans="7:9" x14ac:dyDescent="0.25">
      <c r="G28761"/>
      <c r="I28761" s="112"/>
    </row>
    <row r="28762" spans="7:9" x14ac:dyDescent="0.25">
      <c r="G28762"/>
      <c r="I28762" s="112"/>
    </row>
    <row r="28763" spans="7:9" x14ac:dyDescent="0.25">
      <c r="G28763"/>
      <c r="I28763" s="112"/>
    </row>
    <row r="28764" spans="7:9" x14ac:dyDescent="0.25">
      <c r="G28764"/>
      <c r="I28764" s="112"/>
    </row>
    <row r="28765" spans="7:9" x14ac:dyDescent="0.25">
      <c r="G28765"/>
      <c r="I28765" s="112"/>
    </row>
    <row r="28766" spans="7:9" x14ac:dyDescent="0.25">
      <c r="G28766"/>
      <c r="I28766" s="112"/>
    </row>
    <row r="28767" spans="7:9" x14ac:dyDescent="0.25">
      <c r="G28767"/>
      <c r="I28767" s="112"/>
    </row>
    <row r="28768" spans="7:9" x14ac:dyDescent="0.25">
      <c r="G28768"/>
      <c r="I28768" s="112"/>
    </row>
    <row r="28769" spans="7:9" x14ac:dyDescent="0.25">
      <c r="G28769"/>
      <c r="I28769" s="112"/>
    </row>
    <row r="28770" spans="7:9" x14ac:dyDescent="0.25">
      <c r="G28770"/>
      <c r="I28770" s="112"/>
    </row>
    <row r="28771" spans="7:9" x14ac:dyDescent="0.25">
      <c r="G28771"/>
      <c r="I28771" s="112"/>
    </row>
    <row r="28772" spans="7:9" x14ac:dyDescent="0.25">
      <c r="G28772"/>
      <c r="I28772" s="112"/>
    </row>
    <row r="28773" spans="7:9" x14ac:dyDescent="0.25">
      <c r="G28773"/>
      <c r="I28773" s="112"/>
    </row>
    <row r="28774" spans="7:9" x14ac:dyDescent="0.25">
      <c r="G28774"/>
      <c r="I28774" s="112"/>
    </row>
    <row r="28775" spans="7:9" x14ac:dyDescent="0.25">
      <c r="G28775"/>
      <c r="I28775" s="112"/>
    </row>
    <row r="28776" spans="7:9" x14ac:dyDescent="0.25">
      <c r="G28776"/>
      <c r="I28776" s="112"/>
    </row>
    <row r="28777" spans="7:9" x14ac:dyDescent="0.25">
      <c r="G28777"/>
      <c r="I28777" s="112"/>
    </row>
    <row r="28778" spans="7:9" x14ac:dyDescent="0.25">
      <c r="G28778"/>
      <c r="I28778" s="112"/>
    </row>
    <row r="28779" spans="7:9" x14ac:dyDescent="0.25">
      <c r="G28779"/>
      <c r="I28779" s="112"/>
    </row>
    <row r="28780" spans="7:9" x14ac:dyDescent="0.25">
      <c r="G28780"/>
      <c r="I28780" s="112"/>
    </row>
    <row r="28781" spans="7:9" x14ac:dyDescent="0.25">
      <c r="G28781"/>
      <c r="I28781" s="112"/>
    </row>
    <row r="28782" spans="7:9" x14ac:dyDescent="0.25">
      <c r="G28782"/>
      <c r="I28782" s="112"/>
    </row>
    <row r="28783" spans="7:9" x14ac:dyDescent="0.25">
      <c r="G28783"/>
      <c r="I28783" s="112"/>
    </row>
    <row r="28784" spans="7:9" x14ac:dyDescent="0.25">
      <c r="G28784"/>
      <c r="I28784" s="112"/>
    </row>
    <row r="28785" spans="7:9" x14ac:dyDescent="0.25">
      <c r="G28785"/>
      <c r="I28785" s="112"/>
    </row>
    <row r="28786" spans="7:9" x14ac:dyDescent="0.25">
      <c r="G28786"/>
      <c r="I28786" s="112"/>
    </row>
    <row r="28787" spans="7:9" x14ac:dyDescent="0.25">
      <c r="G28787"/>
      <c r="I28787" s="112"/>
    </row>
    <row r="28788" spans="7:9" x14ac:dyDescent="0.25">
      <c r="G28788"/>
      <c r="I28788" s="112"/>
    </row>
    <row r="28789" spans="7:9" x14ac:dyDescent="0.25">
      <c r="G28789"/>
      <c r="I28789" s="112"/>
    </row>
    <row r="28790" spans="7:9" x14ac:dyDescent="0.25">
      <c r="G28790"/>
      <c r="I28790" s="112"/>
    </row>
    <row r="28791" spans="7:9" x14ac:dyDescent="0.25">
      <c r="G28791"/>
      <c r="I28791" s="112"/>
    </row>
    <row r="28792" spans="7:9" x14ac:dyDescent="0.25">
      <c r="G28792"/>
      <c r="I28792" s="112"/>
    </row>
    <row r="28793" spans="7:9" x14ac:dyDescent="0.25">
      <c r="G28793"/>
      <c r="I28793" s="112"/>
    </row>
    <row r="28794" spans="7:9" x14ac:dyDescent="0.25">
      <c r="G28794"/>
      <c r="I28794" s="112"/>
    </row>
    <row r="28795" spans="7:9" x14ac:dyDescent="0.25">
      <c r="G28795"/>
      <c r="I28795" s="112"/>
    </row>
    <row r="28796" spans="7:9" x14ac:dyDescent="0.25">
      <c r="G28796"/>
      <c r="I28796" s="112"/>
    </row>
    <row r="28797" spans="7:9" x14ac:dyDescent="0.25">
      <c r="G28797"/>
      <c r="I28797" s="112"/>
    </row>
    <row r="28798" spans="7:9" x14ac:dyDescent="0.25">
      <c r="G28798"/>
      <c r="I28798" s="112"/>
    </row>
    <row r="28799" spans="7:9" x14ac:dyDescent="0.25">
      <c r="G28799"/>
      <c r="I28799" s="112"/>
    </row>
    <row r="28800" spans="7:9" x14ac:dyDescent="0.25">
      <c r="G28800"/>
      <c r="I28800" s="112"/>
    </row>
    <row r="28801" spans="7:9" x14ac:dyDescent="0.25">
      <c r="G28801"/>
      <c r="I28801" s="112"/>
    </row>
    <row r="28802" spans="7:9" x14ac:dyDescent="0.25">
      <c r="G28802"/>
      <c r="I28802" s="112"/>
    </row>
    <row r="28803" spans="7:9" x14ac:dyDescent="0.25">
      <c r="G28803"/>
      <c r="I28803" s="112"/>
    </row>
    <row r="28804" spans="7:9" x14ac:dyDescent="0.25">
      <c r="G28804"/>
      <c r="I28804" s="112"/>
    </row>
    <row r="28805" spans="7:9" x14ac:dyDescent="0.25">
      <c r="G28805"/>
      <c r="I28805" s="112"/>
    </row>
    <row r="28806" spans="7:9" x14ac:dyDescent="0.25">
      <c r="G28806"/>
      <c r="I28806" s="112"/>
    </row>
    <row r="28807" spans="7:9" x14ac:dyDescent="0.25">
      <c r="G28807"/>
      <c r="I28807" s="112"/>
    </row>
    <row r="28808" spans="7:9" x14ac:dyDescent="0.25">
      <c r="G28808"/>
      <c r="I28808" s="112"/>
    </row>
    <row r="28809" spans="7:9" x14ac:dyDescent="0.25">
      <c r="G28809"/>
      <c r="I28809" s="112"/>
    </row>
    <row r="28810" spans="7:9" x14ac:dyDescent="0.25">
      <c r="G28810"/>
      <c r="I28810" s="112"/>
    </row>
    <row r="28811" spans="7:9" x14ac:dyDescent="0.25">
      <c r="G28811"/>
      <c r="I28811" s="112"/>
    </row>
    <row r="28812" spans="7:9" x14ac:dyDescent="0.25">
      <c r="G28812"/>
      <c r="I28812" s="112"/>
    </row>
    <row r="28813" spans="7:9" x14ac:dyDescent="0.25">
      <c r="G28813"/>
      <c r="I28813" s="112"/>
    </row>
    <row r="28814" spans="7:9" x14ac:dyDescent="0.25">
      <c r="G28814"/>
      <c r="I28814" s="112"/>
    </row>
    <row r="28815" spans="7:9" x14ac:dyDescent="0.25">
      <c r="G28815"/>
      <c r="I28815" s="112"/>
    </row>
    <row r="28816" spans="7:9" x14ac:dyDescent="0.25">
      <c r="G28816"/>
      <c r="I28816" s="112"/>
    </row>
    <row r="28817" spans="7:9" x14ac:dyDescent="0.25">
      <c r="G28817"/>
      <c r="I28817" s="112"/>
    </row>
    <row r="28818" spans="7:9" x14ac:dyDescent="0.25">
      <c r="G28818"/>
      <c r="I28818" s="112"/>
    </row>
    <row r="28819" spans="7:9" x14ac:dyDescent="0.25">
      <c r="G28819"/>
      <c r="I28819" s="112"/>
    </row>
    <row r="28820" spans="7:9" x14ac:dyDescent="0.25">
      <c r="G28820"/>
      <c r="I28820" s="112"/>
    </row>
    <row r="28821" spans="7:9" x14ac:dyDescent="0.25">
      <c r="G28821"/>
      <c r="I28821" s="112"/>
    </row>
    <row r="28822" spans="7:9" x14ac:dyDescent="0.25">
      <c r="G28822"/>
      <c r="I28822" s="112"/>
    </row>
    <row r="28823" spans="7:9" x14ac:dyDescent="0.25">
      <c r="G28823"/>
      <c r="I28823" s="112"/>
    </row>
    <row r="28824" spans="7:9" x14ac:dyDescent="0.25">
      <c r="G28824"/>
      <c r="I28824" s="112"/>
    </row>
    <row r="28825" spans="7:9" x14ac:dyDescent="0.25">
      <c r="G28825"/>
      <c r="I28825" s="112"/>
    </row>
    <row r="28826" spans="7:9" x14ac:dyDescent="0.25">
      <c r="G28826"/>
      <c r="I28826" s="112"/>
    </row>
    <row r="28827" spans="7:9" x14ac:dyDescent="0.25">
      <c r="G28827"/>
      <c r="I28827" s="112"/>
    </row>
    <row r="28828" spans="7:9" x14ac:dyDescent="0.25">
      <c r="G28828"/>
      <c r="I28828" s="112"/>
    </row>
    <row r="28829" spans="7:9" x14ac:dyDescent="0.25">
      <c r="G28829"/>
      <c r="I28829" s="112"/>
    </row>
    <row r="28830" spans="7:9" x14ac:dyDescent="0.25">
      <c r="G28830"/>
      <c r="I28830" s="112"/>
    </row>
    <row r="28831" spans="7:9" x14ac:dyDescent="0.25">
      <c r="G28831"/>
      <c r="I28831" s="112"/>
    </row>
    <row r="28832" spans="7:9" x14ac:dyDescent="0.25">
      <c r="G28832"/>
      <c r="I28832" s="112"/>
    </row>
    <row r="28833" spans="7:9" x14ac:dyDescent="0.25">
      <c r="G28833"/>
      <c r="I28833" s="112"/>
    </row>
    <row r="28834" spans="7:9" x14ac:dyDescent="0.25">
      <c r="G28834"/>
      <c r="I28834" s="112"/>
    </row>
    <row r="28835" spans="7:9" x14ac:dyDescent="0.25">
      <c r="G28835"/>
      <c r="I28835" s="112"/>
    </row>
    <row r="28836" spans="7:9" x14ac:dyDescent="0.25">
      <c r="G28836"/>
      <c r="I28836" s="112"/>
    </row>
    <row r="28837" spans="7:9" x14ac:dyDescent="0.25">
      <c r="G28837"/>
      <c r="I28837" s="112"/>
    </row>
    <row r="28838" spans="7:9" x14ac:dyDescent="0.25">
      <c r="G28838"/>
      <c r="I28838" s="112"/>
    </row>
    <row r="28839" spans="7:9" x14ac:dyDescent="0.25">
      <c r="G28839"/>
      <c r="I28839" s="112"/>
    </row>
    <row r="28840" spans="7:9" x14ac:dyDescent="0.25">
      <c r="G28840"/>
      <c r="I28840" s="112"/>
    </row>
    <row r="28841" spans="7:9" x14ac:dyDescent="0.25">
      <c r="G28841"/>
      <c r="I28841" s="112"/>
    </row>
    <row r="28842" spans="7:9" x14ac:dyDescent="0.25">
      <c r="G28842"/>
      <c r="I28842" s="112"/>
    </row>
    <row r="28843" spans="7:9" x14ac:dyDescent="0.25">
      <c r="G28843"/>
      <c r="I28843" s="112"/>
    </row>
    <row r="28844" spans="7:9" x14ac:dyDescent="0.25">
      <c r="G28844"/>
      <c r="I28844" s="112"/>
    </row>
    <row r="28845" spans="7:9" x14ac:dyDescent="0.25">
      <c r="G28845"/>
      <c r="I28845" s="112"/>
    </row>
    <row r="28846" spans="7:9" x14ac:dyDescent="0.25">
      <c r="G28846"/>
      <c r="I28846" s="112"/>
    </row>
    <row r="28847" spans="7:9" x14ac:dyDescent="0.25">
      <c r="G28847"/>
      <c r="I28847" s="112"/>
    </row>
    <row r="28848" spans="7:9" x14ac:dyDescent="0.25">
      <c r="G28848"/>
      <c r="I28848" s="112"/>
    </row>
    <row r="28849" spans="7:9" x14ac:dyDescent="0.25">
      <c r="G28849"/>
      <c r="I28849" s="112"/>
    </row>
    <row r="28850" spans="7:9" x14ac:dyDescent="0.25">
      <c r="G28850"/>
      <c r="I28850" s="112"/>
    </row>
    <row r="28851" spans="7:9" x14ac:dyDescent="0.25">
      <c r="G28851"/>
      <c r="I28851" s="112"/>
    </row>
    <row r="28852" spans="7:9" x14ac:dyDescent="0.25">
      <c r="G28852"/>
      <c r="I28852" s="112"/>
    </row>
    <row r="28853" spans="7:9" x14ac:dyDescent="0.25">
      <c r="G28853"/>
      <c r="I28853" s="112"/>
    </row>
    <row r="28854" spans="7:9" x14ac:dyDescent="0.25">
      <c r="G28854"/>
      <c r="I28854" s="112"/>
    </row>
    <row r="28855" spans="7:9" x14ac:dyDescent="0.25">
      <c r="G28855"/>
      <c r="I28855" s="112"/>
    </row>
    <row r="28856" spans="7:9" x14ac:dyDescent="0.25">
      <c r="G28856"/>
      <c r="I28856" s="112"/>
    </row>
    <row r="28857" spans="7:9" x14ac:dyDescent="0.25">
      <c r="G28857"/>
      <c r="I28857" s="112"/>
    </row>
    <row r="28858" spans="7:9" x14ac:dyDescent="0.25">
      <c r="G28858"/>
      <c r="I28858" s="112"/>
    </row>
    <row r="28859" spans="7:9" x14ac:dyDescent="0.25">
      <c r="G28859"/>
      <c r="I28859" s="112"/>
    </row>
    <row r="28860" spans="7:9" x14ac:dyDescent="0.25">
      <c r="G28860"/>
      <c r="I28860" s="112"/>
    </row>
    <row r="28861" spans="7:9" x14ac:dyDescent="0.25">
      <c r="G28861"/>
      <c r="I28861" s="112"/>
    </row>
    <row r="28862" spans="7:9" x14ac:dyDescent="0.25">
      <c r="G28862"/>
      <c r="I28862" s="112"/>
    </row>
    <row r="28863" spans="7:9" x14ac:dyDescent="0.25">
      <c r="G28863"/>
      <c r="I28863" s="112"/>
    </row>
    <row r="28864" spans="7:9" x14ac:dyDescent="0.25">
      <c r="G28864"/>
      <c r="I28864" s="112"/>
    </row>
    <row r="28865" spans="7:9" x14ac:dyDescent="0.25">
      <c r="G28865"/>
      <c r="I28865" s="112"/>
    </row>
    <row r="28866" spans="7:9" x14ac:dyDescent="0.25">
      <c r="G28866"/>
      <c r="I28866" s="112"/>
    </row>
    <row r="28867" spans="7:9" x14ac:dyDescent="0.25">
      <c r="G28867"/>
      <c r="I28867" s="112"/>
    </row>
    <row r="28868" spans="7:9" x14ac:dyDescent="0.25">
      <c r="G28868"/>
      <c r="I28868" s="112"/>
    </row>
    <row r="28869" spans="7:9" x14ac:dyDescent="0.25">
      <c r="G28869"/>
      <c r="I28869" s="112"/>
    </row>
    <row r="28870" spans="7:9" x14ac:dyDescent="0.25">
      <c r="G28870"/>
      <c r="I28870" s="112"/>
    </row>
    <row r="28871" spans="7:9" x14ac:dyDescent="0.25">
      <c r="G28871"/>
      <c r="I28871" s="112"/>
    </row>
    <row r="28872" spans="7:9" x14ac:dyDescent="0.25">
      <c r="G28872"/>
      <c r="I28872" s="112"/>
    </row>
    <row r="28873" spans="7:9" x14ac:dyDescent="0.25">
      <c r="G28873"/>
      <c r="I28873" s="112"/>
    </row>
    <row r="28874" spans="7:9" x14ac:dyDescent="0.25">
      <c r="G28874"/>
      <c r="I28874" s="112"/>
    </row>
    <row r="28875" spans="7:9" x14ac:dyDescent="0.25">
      <c r="G28875"/>
      <c r="I28875" s="112"/>
    </row>
    <row r="28876" spans="7:9" x14ac:dyDescent="0.25">
      <c r="G28876"/>
      <c r="I28876" s="112"/>
    </row>
    <row r="28877" spans="7:9" x14ac:dyDescent="0.25">
      <c r="G28877"/>
      <c r="I28877" s="112"/>
    </row>
    <row r="28878" spans="7:9" x14ac:dyDescent="0.25">
      <c r="G28878"/>
      <c r="I28878" s="112"/>
    </row>
    <row r="28879" spans="7:9" x14ac:dyDescent="0.25">
      <c r="G28879"/>
      <c r="I28879" s="112"/>
    </row>
    <row r="28880" spans="7:9" x14ac:dyDescent="0.25">
      <c r="G28880"/>
      <c r="I28880" s="112"/>
    </row>
    <row r="28881" spans="7:9" x14ac:dyDescent="0.25">
      <c r="G28881"/>
      <c r="I28881" s="112"/>
    </row>
    <row r="28882" spans="7:9" x14ac:dyDescent="0.25">
      <c r="G28882"/>
      <c r="I28882" s="112"/>
    </row>
    <row r="28883" spans="7:9" x14ac:dyDescent="0.25">
      <c r="G28883"/>
      <c r="I28883" s="112"/>
    </row>
    <row r="28884" spans="7:9" x14ac:dyDescent="0.25">
      <c r="G28884"/>
      <c r="I28884" s="112"/>
    </row>
    <row r="28885" spans="7:9" x14ac:dyDescent="0.25">
      <c r="G28885"/>
      <c r="I28885" s="112"/>
    </row>
    <row r="28886" spans="7:9" x14ac:dyDescent="0.25">
      <c r="G28886"/>
      <c r="I28886" s="112"/>
    </row>
    <row r="28887" spans="7:9" x14ac:dyDescent="0.25">
      <c r="G28887"/>
      <c r="I28887" s="112"/>
    </row>
    <row r="28888" spans="7:9" x14ac:dyDescent="0.25">
      <c r="G28888"/>
      <c r="I28888" s="112"/>
    </row>
    <row r="28889" spans="7:9" x14ac:dyDescent="0.25">
      <c r="G28889"/>
      <c r="I28889" s="112"/>
    </row>
    <row r="28890" spans="7:9" x14ac:dyDescent="0.25">
      <c r="G28890"/>
      <c r="I28890" s="112"/>
    </row>
    <row r="28891" spans="7:9" x14ac:dyDescent="0.25">
      <c r="G28891"/>
      <c r="I28891" s="112"/>
    </row>
    <row r="28892" spans="7:9" x14ac:dyDescent="0.25">
      <c r="G28892"/>
      <c r="I28892" s="112"/>
    </row>
    <row r="28893" spans="7:9" x14ac:dyDescent="0.25">
      <c r="G28893"/>
      <c r="I28893" s="112"/>
    </row>
    <row r="28894" spans="7:9" x14ac:dyDescent="0.25">
      <c r="G28894"/>
      <c r="I28894" s="112"/>
    </row>
    <row r="28895" spans="7:9" x14ac:dyDescent="0.25">
      <c r="G28895"/>
      <c r="I28895" s="112"/>
    </row>
    <row r="28896" spans="7:9" x14ac:dyDescent="0.25">
      <c r="G28896"/>
      <c r="I28896" s="112"/>
    </row>
    <row r="28897" spans="7:9" x14ac:dyDescent="0.25">
      <c r="G28897"/>
      <c r="I28897" s="112"/>
    </row>
    <row r="28898" spans="7:9" x14ac:dyDescent="0.25">
      <c r="G28898"/>
      <c r="I28898" s="112"/>
    </row>
    <row r="28899" spans="7:9" x14ac:dyDescent="0.25">
      <c r="G28899"/>
      <c r="I28899" s="112"/>
    </row>
    <row r="28900" spans="7:9" x14ac:dyDescent="0.25">
      <c r="G28900"/>
      <c r="I28900" s="112"/>
    </row>
    <row r="28901" spans="7:9" x14ac:dyDescent="0.25">
      <c r="G28901"/>
      <c r="I28901" s="112"/>
    </row>
    <row r="28902" spans="7:9" x14ac:dyDescent="0.25">
      <c r="G28902"/>
      <c r="I28902" s="112"/>
    </row>
    <row r="28903" spans="7:9" x14ac:dyDescent="0.25">
      <c r="G28903"/>
      <c r="I28903" s="112"/>
    </row>
    <row r="28904" spans="7:9" x14ac:dyDescent="0.25">
      <c r="G28904"/>
      <c r="I28904" s="112"/>
    </row>
    <row r="28905" spans="7:9" x14ac:dyDescent="0.25">
      <c r="G28905"/>
      <c r="I28905" s="112"/>
    </row>
    <row r="28906" spans="7:9" x14ac:dyDescent="0.25">
      <c r="G28906"/>
      <c r="I28906" s="112"/>
    </row>
    <row r="28907" spans="7:9" x14ac:dyDescent="0.25">
      <c r="G28907"/>
      <c r="I28907" s="112"/>
    </row>
    <row r="28908" spans="7:9" x14ac:dyDescent="0.25">
      <c r="G28908"/>
      <c r="I28908" s="112"/>
    </row>
    <row r="28909" spans="7:9" x14ac:dyDescent="0.25">
      <c r="G28909"/>
      <c r="I28909" s="112"/>
    </row>
    <row r="28910" spans="7:9" x14ac:dyDescent="0.25">
      <c r="G28910"/>
      <c r="I28910" s="112"/>
    </row>
    <row r="28911" spans="7:9" x14ac:dyDescent="0.25">
      <c r="G28911"/>
      <c r="I28911" s="112"/>
    </row>
    <row r="28912" spans="7:9" x14ac:dyDescent="0.25">
      <c r="G28912"/>
      <c r="I28912" s="112"/>
    </row>
    <row r="28913" spans="7:9" x14ac:dyDescent="0.25">
      <c r="G28913"/>
      <c r="I28913" s="112"/>
    </row>
    <row r="28914" spans="7:9" x14ac:dyDescent="0.25">
      <c r="G28914"/>
      <c r="I28914" s="112"/>
    </row>
    <row r="28915" spans="7:9" x14ac:dyDescent="0.25">
      <c r="G28915"/>
      <c r="I28915" s="112"/>
    </row>
    <row r="28916" spans="7:9" x14ac:dyDescent="0.25">
      <c r="G28916"/>
      <c r="I28916" s="112"/>
    </row>
    <row r="28917" spans="7:9" x14ac:dyDescent="0.25">
      <c r="G28917"/>
      <c r="I28917" s="112"/>
    </row>
    <row r="28918" spans="7:9" x14ac:dyDescent="0.25">
      <c r="G28918"/>
      <c r="I28918" s="112"/>
    </row>
    <row r="28919" spans="7:9" x14ac:dyDescent="0.25">
      <c r="G28919"/>
      <c r="I28919" s="112"/>
    </row>
    <row r="28920" spans="7:9" x14ac:dyDescent="0.25">
      <c r="G28920"/>
      <c r="I28920" s="112"/>
    </row>
    <row r="28921" spans="7:9" x14ac:dyDescent="0.25">
      <c r="G28921"/>
      <c r="I28921" s="112"/>
    </row>
    <row r="28922" spans="7:9" x14ac:dyDescent="0.25">
      <c r="G28922"/>
      <c r="I28922" s="112"/>
    </row>
    <row r="28923" spans="7:9" x14ac:dyDescent="0.25">
      <c r="G28923"/>
      <c r="I28923" s="112"/>
    </row>
    <row r="28924" spans="7:9" x14ac:dyDescent="0.25">
      <c r="G28924"/>
      <c r="I28924" s="112"/>
    </row>
    <row r="28925" spans="7:9" x14ac:dyDescent="0.25">
      <c r="G28925"/>
      <c r="I28925" s="112"/>
    </row>
    <row r="28926" spans="7:9" x14ac:dyDescent="0.25">
      <c r="G28926"/>
      <c r="I28926" s="112"/>
    </row>
    <row r="28927" spans="7:9" x14ac:dyDescent="0.25">
      <c r="G28927"/>
      <c r="I28927" s="112"/>
    </row>
    <row r="28928" spans="7:9" x14ac:dyDescent="0.25">
      <c r="G28928"/>
      <c r="I28928" s="112"/>
    </row>
    <row r="28929" spans="7:9" x14ac:dyDescent="0.25">
      <c r="G28929"/>
      <c r="I28929" s="112"/>
    </row>
    <row r="28930" spans="7:9" x14ac:dyDescent="0.25">
      <c r="G28930"/>
      <c r="I28930" s="112"/>
    </row>
    <row r="28931" spans="7:9" x14ac:dyDescent="0.25">
      <c r="G28931"/>
      <c r="I28931" s="112"/>
    </row>
    <row r="28932" spans="7:9" x14ac:dyDescent="0.25">
      <c r="G28932"/>
      <c r="I28932" s="112"/>
    </row>
    <row r="28933" spans="7:9" x14ac:dyDescent="0.25">
      <c r="G28933"/>
      <c r="I28933" s="112"/>
    </row>
    <row r="28934" spans="7:9" x14ac:dyDescent="0.25">
      <c r="G28934"/>
      <c r="I28934" s="112"/>
    </row>
    <row r="28935" spans="7:9" x14ac:dyDescent="0.25">
      <c r="G28935"/>
      <c r="I28935" s="112"/>
    </row>
    <row r="28936" spans="7:9" x14ac:dyDescent="0.25">
      <c r="G28936"/>
      <c r="I28936" s="112"/>
    </row>
    <row r="28937" spans="7:9" x14ac:dyDescent="0.25">
      <c r="G28937"/>
      <c r="I28937" s="112"/>
    </row>
    <row r="28938" spans="7:9" x14ac:dyDescent="0.25">
      <c r="G28938"/>
      <c r="I28938" s="112"/>
    </row>
    <row r="28939" spans="7:9" x14ac:dyDescent="0.25">
      <c r="G28939"/>
      <c r="I28939" s="112"/>
    </row>
    <row r="28940" spans="7:9" x14ac:dyDescent="0.25">
      <c r="G28940"/>
      <c r="I28940" s="112"/>
    </row>
    <row r="28941" spans="7:9" x14ac:dyDescent="0.25">
      <c r="G28941"/>
      <c r="I28941" s="112"/>
    </row>
    <row r="28942" spans="7:9" x14ac:dyDescent="0.25">
      <c r="G28942"/>
      <c r="I28942" s="112"/>
    </row>
    <row r="28943" spans="7:9" x14ac:dyDescent="0.25">
      <c r="G28943"/>
      <c r="I28943" s="112"/>
    </row>
    <row r="28944" spans="7:9" x14ac:dyDescent="0.25">
      <c r="G28944"/>
      <c r="I28944" s="112"/>
    </row>
    <row r="28945" spans="7:9" x14ac:dyDescent="0.25">
      <c r="G28945"/>
      <c r="I28945" s="112"/>
    </row>
    <row r="28946" spans="7:9" x14ac:dyDescent="0.25">
      <c r="G28946"/>
      <c r="I28946" s="112"/>
    </row>
    <row r="28947" spans="7:9" x14ac:dyDescent="0.25">
      <c r="G28947"/>
      <c r="I28947" s="112"/>
    </row>
    <row r="28948" spans="7:9" x14ac:dyDescent="0.25">
      <c r="G28948"/>
      <c r="I28948" s="112"/>
    </row>
    <row r="28949" spans="7:9" x14ac:dyDescent="0.25">
      <c r="G28949"/>
      <c r="I28949" s="112"/>
    </row>
    <row r="28950" spans="7:9" x14ac:dyDescent="0.25">
      <c r="G28950"/>
      <c r="I28950" s="112"/>
    </row>
    <row r="28951" spans="7:9" x14ac:dyDescent="0.25">
      <c r="G28951"/>
      <c r="I28951" s="112"/>
    </row>
    <row r="28952" spans="7:9" x14ac:dyDescent="0.25">
      <c r="G28952"/>
      <c r="I28952" s="112"/>
    </row>
    <row r="28953" spans="7:9" x14ac:dyDescent="0.25">
      <c r="G28953"/>
      <c r="I28953" s="112"/>
    </row>
    <row r="28954" spans="7:9" x14ac:dyDescent="0.25">
      <c r="G28954"/>
      <c r="I28954" s="112"/>
    </row>
    <row r="28955" spans="7:9" x14ac:dyDescent="0.25">
      <c r="G28955"/>
      <c r="I28955" s="112"/>
    </row>
    <row r="28956" spans="7:9" x14ac:dyDescent="0.25">
      <c r="G28956"/>
      <c r="I28956" s="112"/>
    </row>
    <row r="28957" spans="7:9" x14ac:dyDescent="0.25">
      <c r="G28957"/>
      <c r="I28957" s="112"/>
    </row>
    <row r="28958" spans="7:9" x14ac:dyDescent="0.25">
      <c r="G28958"/>
      <c r="I28958" s="112"/>
    </row>
    <row r="28959" spans="7:9" x14ac:dyDescent="0.25">
      <c r="G28959"/>
      <c r="I28959" s="112"/>
    </row>
    <row r="28960" spans="7:9" x14ac:dyDescent="0.25">
      <c r="G28960"/>
      <c r="I28960" s="112"/>
    </row>
    <row r="28961" spans="7:9" x14ac:dyDescent="0.25">
      <c r="G28961"/>
      <c r="I28961" s="112"/>
    </row>
    <row r="28962" spans="7:9" x14ac:dyDescent="0.25">
      <c r="G28962"/>
      <c r="I28962" s="112"/>
    </row>
    <row r="28963" spans="7:9" x14ac:dyDescent="0.25">
      <c r="G28963"/>
      <c r="I28963" s="112"/>
    </row>
    <row r="28964" spans="7:9" x14ac:dyDescent="0.25">
      <c r="G28964"/>
      <c r="I28964" s="112"/>
    </row>
    <row r="28965" spans="7:9" x14ac:dyDescent="0.25">
      <c r="G28965"/>
      <c r="I28965" s="112"/>
    </row>
    <row r="28966" spans="7:9" x14ac:dyDescent="0.25">
      <c r="G28966"/>
      <c r="I28966" s="112"/>
    </row>
    <row r="28967" spans="7:9" x14ac:dyDescent="0.25">
      <c r="G28967"/>
      <c r="I28967" s="112"/>
    </row>
    <row r="28968" spans="7:9" x14ac:dyDescent="0.25">
      <c r="G28968"/>
      <c r="I28968" s="112"/>
    </row>
    <row r="28969" spans="7:9" x14ac:dyDescent="0.25">
      <c r="G28969"/>
      <c r="I28969" s="112"/>
    </row>
    <row r="28970" spans="7:9" x14ac:dyDescent="0.25">
      <c r="G28970"/>
      <c r="I28970" s="112"/>
    </row>
    <row r="28971" spans="7:9" x14ac:dyDescent="0.25">
      <c r="G28971"/>
      <c r="I28971" s="112"/>
    </row>
    <row r="28972" spans="7:9" x14ac:dyDescent="0.25">
      <c r="G28972"/>
      <c r="I28972" s="112"/>
    </row>
    <row r="28973" spans="7:9" x14ac:dyDescent="0.25">
      <c r="G28973"/>
      <c r="I28973" s="112"/>
    </row>
    <row r="28974" spans="7:9" x14ac:dyDescent="0.25">
      <c r="G28974"/>
      <c r="I28974" s="112"/>
    </row>
    <row r="28975" spans="7:9" x14ac:dyDescent="0.25">
      <c r="G28975"/>
      <c r="I28975" s="112"/>
    </row>
    <row r="28976" spans="7:9" x14ac:dyDescent="0.25">
      <c r="G28976"/>
      <c r="I28976" s="112"/>
    </row>
    <row r="28977" spans="7:9" x14ac:dyDescent="0.25">
      <c r="G28977"/>
      <c r="I28977" s="112"/>
    </row>
    <row r="28978" spans="7:9" x14ac:dyDescent="0.25">
      <c r="G28978"/>
      <c r="I28978" s="112"/>
    </row>
    <row r="28979" spans="7:9" x14ac:dyDescent="0.25">
      <c r="G28979"/>
      <c r="I28979" s="112"/>
    </row>
    <row r="28980" spans="7:9" x14ac:dyDescent="0.25">
      <c r="G28980"/>
      <c r="I28980" s="112"/>
    </row>
    <row r="28981" spans="7:9" x14ac:dyDescent="0.25">
      <c r="G28981"/>
      <c r="I28981" s="112"/>
    </row>
    <row r="28982" spans="7:9" x14ac:dyDescent="0.25">
      <c r="G28982"/>
      <c r="I28982" s="112"/>
    </row>
    <row r="28983" spans="7:9" x14ac:dyDescent="0.25">
      <c r="G28983"/>
      <c r="I28983" s="112"/>
    </row>
    <row r="28984" spans="7:9" x14ac:dyDescent="0.25">
      <c r="G28984"/>
      <c r="I28984" s="112"/>
    </row>
    <row r="28985" spans="7:9" x14ac:dyDescent="0.25">
      <c r="G28985"/>
      <c r="I28985" s="112"/>
    </row>
    <row r="28986" spans="7:9" x14ac:dyDescent="0.25">
      <c r="G28986"/>
      <c r="I28986" s="112"/>
    </row>
    <row r="28987" spans="7:9" x14ac:dyDescent="0.25">
      <c r="G28987"/>
      <c r="I28987" s="112"/>
    </row>
    <row r="28988" spans="7:9" x14ac:dyDescent="0.25">
      <c r="G28988"/>
      <c r="I28988" s="112"/>
    </row>
    <row r="28989" spans="7:9" x14ac:dyDescent="0.25">
      <c r="G28989"/>
      <c r="I28989" s="112"/>
    </row>
    <row r="28990" spans="7:9" x14ac:dyDescent="0.25">
      <c r="G28990"/>
      <c r="I28990" s="112"/>
    </row>
    <row r="28991" spans="7:9" x14ac:dyDescent="0.25">
      <c r="G28991"/>
      <c r="I28991" s="112"/>
    </row>
    <row r="28992" spans="7:9" x14ac:dyDescent="0.25">
      <c r="G28992"/>
      <c r="I28992" s="112"/>
    </row>
    <row r="28993" spans="7:9" x14ac:dyDescent="0.25">
      <c r="G28993"/>
      <c r="I28993" s="112"/>
    </row>
    <row r="28994" spans="7:9" x14ac:dyDescent="0.25">
      <c r="G28994"/>
      <c r="I28994" s="112"/>
    </row>
    <row r="28995" spans="7:9" x14ac:dyDescent="0.25">
      <c r="G28995"/>
      <c r="I28995" s="112"/>
    </row>
    <row r="28996" spans="7:9" x14ac:dyDescent="0.25">
      <c r="G28996"/>
      <c r="I28996" s="112"/>
    </row>
    <row r="28997" spans="7:9" x14ac:dyDescent="0.25">
      <c r="G28997"/>
      <c r="I28997" s="112"/>
    </row>
    <row r="28998" spans="7:9" x14ac:dyDescent="0.25">
      <c r="G28998"/>
      <c r="I28998" s="112"/>
    </row>
    <row r="28999" spans="7:9" x14ac:dyDescent="0.25">
      <c r="G28999"/>
      <c r="I28999" s="112"/>
    </row>
    <row r="29000" spans="7:9" x14ac:dyDescent="0.25">
      <c r="G29000"/>
      <c r="I29000" s="112"/>
    </row>
    <row r="29001" spans="7:9" x14ac:dyDescent="0.25">
      <c r="G29001"/>
      <c r="I29001" s="112"/>
    </row>
    <row r="29002" spans="7:9" x14ac:dyDescent="0.25">
      <c r="G29002"/>
      <c r="I29002" s="112"/>
    </row>
    <row r="29003" spans="7:9" x14ac:dyDescent="0.25">
      <c r="G29003"/>
      <c r="I29003" s="112"/>
    </row>
    <row r="29004" spans="7:9" x14ac:dyDescent="0.25">
      <c r="G29004"/>
      <c r="I29004" s="112"/>
    </row>
    <row r="29005" spans="7:9" x14ac:dyDescent="0.25">
      <c r="G29005"/>
      <c r="I29005" s="112"/>
    </row>
    <row r="29006" spans="7:9" x14ac:dyDescent="0.25">
      <c r="G29006"/>
      <c r="I29006" s="112"/>
    </row>
    <row r="29007" spans="7:9" x14ac:dyDescent="0.25">
      <c r="G29007"/>
      <c r="I29007" s="112"/>
    </row>
    <row r="29008" spans="7:9" x14ac:dyDescent="0.25">
      <c r="G29008"/>
      <c r="I29008" s="112"/>
    </row>
    <row r="29009" spans="7:9" x14ac:dyDescent="0.25">
      <c r="G29009"/>
      <c r="I29009" s="112"/>
    </row>
    <row r="29010" spans="7:9" x14ac:dyDescent="0.25">
      <c r="G29010"/>
      <c r="I29010" s="112"/>
    </row>
    <row r="29011" spans="7:9" x14ac:dyDescent="0.25">
      <c r="G29011"/>
      <c r="I29011" s="112"/>
    </row>
    <row r="29012" spans="7:9" x14ac:dyDescent="0.25">
      <c r="G29012"/>
      <c r="I29012" s="112"/>
    </row>
    <row r="29013" spans="7:9" x14ac:dyDescent="0.25">
      <c r="G29013"/>
      <c r="I29013" s="112"/>
    </row>
    <row r="29014" spans="7:9" x14ac:dyDescent="0.25">
      <c r="G29014"/>
      <c r="I29014" s="112"/>
    </row>
    <row r="29015" spans="7:9" x14ac:dyDescent="0.25">
      <c r="G29015"/>
      <c r="I29015" s="112"/>
    </row>
    <row r="29016" spans="7:9" x14ac:dyDescent="0.25">
      <c r="G29016"/>
      <c r="I29016" s="112"/>
    </row>
    <row r="29017" spans="7:9" x14ac:dyDescent="0.25">
      <c r="G29017"/>
      <c r="I29017" s="112"/>
    </row>
    <row r="29018" spans="7:9" x14ac:dyDescent="0.25">
      <c r="G29018"/>
      <c r="I29018" s="112"/>
    </row>
    <row r="29019" spans="7:9" x14ac:dyDescent="0.25">
      <c r="G29019"/>
      <c r="I29019" s="112"/>
    </row>
    <row r="29020" spans="7:9" x14ac:dyDescent="0.25">
      <c r="G29020"/>
      <c r="I29020" s="112"/>
    </row>
    <row r="29021" spans="7:9" x14ac:dyDescent="0.25">
      <c r="G29021"/>
      <c r="I29021" s="112"/>
    </row>
    <row r="29022" spans="7:9" x14ac:dyDescent="0.25">
      <c r="G29022"/>
      <c r="I29022" s="112"/>
    </row>
    <row r="29023" spans="7:9" x14ac:dyDescent="0.25">
      <c r="G29023"/>
      <c r="I29023" s="112"/>
    </row>
    <row r="29024" spans="7:9" x14ac:dyDescent="0.25">
      <c r="G29024"/>
      <c r="I29024" s="112"/>
    </row>
    <row r="29025" spans="7:9" x14ac:dyDescent="0.25">
      <c r="G29025"/>
      <c r="I29025" s="112"/>
    </row>
    <row r="29026" spans="7:9" x14ac:dyDescent="0.25">
      <c r="G29026"/>
      <c r="I29026" s="112"/>
    </row>
    <row r="29027" spans="7:9" x14ac:dyDescent="0.25">
      <c r="G29027"/>
      <c r="I29027" s="112"/>
    </row>
    <row r="29028" spans="7:9" x14ac:dyDescent="0.25">
      <c r="G29028"/>
      <c r="I29028" s="112"/>
    </row>
    <row r="29029" spans="7:9" x14ac:dyDescent="0.25">
      <c r="G29029"/>
      <c r="I29029" s="112"/>
    </row>
    <row r="29030" spans="7:9" x14ac:dyDescent="0.25">
      <c r="G29030"/>
      <c r="I29030" s="112"/>
    </row>
    <row r="29031" spans="7:9" x14ac:dyDescent="0.25">
      <c r="G29031"/>
      <c r="I29031" s="112"/>
    </row>
    <row r="29032" spans="7:9" x14ac:dyDescent="0.25">
      <c r="G29032"/>
      <c r="I29032" s="112"/>
    </row>
    <row r="29033" spans="7:9" x14ac:dyDescent="0.25">
      <c r="G29033"/>
      <c r="I29033" s="112"/>
    </row>
    <row r="29034" spans="7:9" x14ac:dyDescent="0.25">
      <c r="G29034"/>
      <c r="I29034" s="112"/>
    </row>
    <row r="29035" spans="7:9" x14ac:dyDescent="0.25">
      <c r="G29035"/>
      <c r="I29035" s="112"/>
    </row>
    <row r="29036" spans="7:9" x14ac:dyDescent="0.25">
      <c r="G29036"/>
      <c r="I29036" s="112"/>
    </row>
    <row r="29037" spans="7:9" x14ac:dyDescent="0.25">
      <c r="G29037"/>
      <c r="I29037" s="112"/>
    </row>
    <row r="29038" spans="7:9" x14ac:dyDescent="0.25">
      <c r="G29038"/>
      <c r="I29038" s="112"/>
    </row>
    <row r="29039" spans="7:9" x14ac:dyDescent="0.25">
      <c r="G29039"/>
      <c r="I29039" s="112"/>
    </row>
    <row r="29040" spans="7:9" x14ac:dyDescent="0.25">
      <c r="G29040"/>
      <c r="I29040" s="112"/>
    </row>
    <row r="29041" spans="7:9" x14ac:dyDescent="0.25">
      <c r="G29041"/>
      <c r="I29041" s="112"/>
    </row>
    <row r="29042" spans="7:9" x14ac:dyDescent="0.25">
      <c r="G29042"/>
      <c r="I29042" s="112"/>
    </row>
    <row r="29043" spans="7:9" x14ac:dyDescent="0.25">
      <c r="G29043"/>
      <c r="I29043" s="112"/>
    </row>
    <row r="29044" spans="7:9" x14ac:dyDescent="0.25">
      <c r="G29044"/>
      <c r="I29044" s="112"/>
    </row>
    <row r="29045" spans="7:9" x14ac:dyDescent="0.25">
      <c r="G29045"/>
      <c r="I29045" s="112"/>
    </row>
    <row r="29046" spans="7:9" x14ac:dyDescent="0.25">
      <c r="G29046"/>
      <c r="I29046" s="112"/>
    </row>
    <row r="29047" spans="7:9" x14ac:dyDescent="0.25">
      <c r="G29047"/>
      <c r="I29047" s="112"/>
    </row>
    <row r="29048" spans="7:9" x14ac:dyDescent="0.25">
      <c r="G29048"/>
      <c r="I29048" s="112"/>
    </row>
    <row r="29049" spans="7:9" x14ac:dyDescent="0.25">
      <c r="G29049"/>
      <c r="I29049" s="112"/>
    </row>
    <row r="29050" spans="7:9" x14ac:dyDescent="0.25">
      <c r="G29050"/>
      <c r="I29050" s="112"/>
    </row>
    <row r="29051" spans="7:9" x14ac:dyDescent="0.25">
      <c r="G29051"/>
      <c r="I29051" s="112"/>
    </row>
    <row r="29052" spans="7:9" x14ac:dyDescent="0.25">
      <c r="G29052"/>
      <c r="I29052" s="112"/>
    </row>
    <row r="29053" spans="7:9" x14ac:dyDescent="0.25">
      <c r="G29053"/>
      <c r="I29053" s="112"/>
    </row>
    <row r="29054" spans="7:9" x14ac:dyDescent="0.25">
      <c r="G29054"/>
      <c r="I29054" s="112"/>
    </row>
    <row r="29055" spans="7:9" x14ac:dyDescent="0.25">
      <c r="G29055"/>
      <c r="I29055" s="112"/>
    </row>
    <row r="29056" spans="7:9" x14ac:dyDescent="0.25">
      <c r="G29056"/>
      <c r="I29056" s="112"/>
    </row>
    <row r="29057" spans="7:9" x14ac:dyDescent="0.25">
      <c r="G29057"/>
      <c r="I29057" s="112"/>
    </row>
    <row r="29058" spans="7:9" x14ac:dyDescent="0.25">
      <c r="G29058"/>
      <c r="I29058" s="112"/>
    </row>
    <row r="29059" spans="7:9" x14ac:dyDescent="0.25">
      <c r="G29059"/>
      <c r="I29059" s="112"/>
    </row>
    <row r="29060" spans="7:9" x14ac:dyDescent="0.25">
      <c r="G29060"/>
      <c r="I29060" s="112"/>
    </row>
    <row r="29061" spans="7:9" x14ac:dyDescent="0.25">
      <c r="G29061"/>
      <c r="I29061" s="112"/>
    </row>
    <row r="29062" spans="7:9" x14ac:dyDescent="0.25">
      <c r="G29062"/>
      <c r="I29062" s="112"/>
    </row>
    <row r="29063" spans="7:9" x14ac:dyDescent="0.25">
      <c r="G29063"/>
      <c r="I29063" s="112"/>
    </row>
    <row r="29064" spans="7:9" x14ac:dyDescent="0.25">
      <c r="G29064"/>
      <c r="I29064" s="112"/>
    </row>
    <row r="29065" spans="7:9" x14ac:dyDescent="0.25">
      <c r="G29065"/>
      <c r="I29065" s="112"/>
    </row>
    <row r="29066" spans="7:9" x14ac:dyDescent="0.25">
      <c r="G29066"/>
      <c r="I29066" s="112"/>
    </row>
    <row r="29067" spans="7:9" x14ac:dyDescent="0.25">
      <c r="G29067"/>
      <c r="I29067" s="112"/>
    </row>
    <row r="29068" spans="7:9" x14ac:dyDescent="0.25">
      <c r="G29068"/>
      <c r="I29068" s="112"/>
    </row>
    <row r="29069" spans="7:9" x14ac:dyDescent="0.25">
      <c r="G29069"/>
      <c r="I29069" s="112"/>
    </row>
    <row r="29070" spans="7:9" x14ac:dyDescent="0.25">
      <c r="G29070"/>
      <c r="I29070" s="112"/>
    </row>
    <row r="29071" spans="7:9" x14ac:dyDescent="0.25">
      <c r="G29071"/>
      <c r="I29071" s="112"/>
    </row>
    <row r="29072" spans="7:9" x14ac:dyDescent="0.25">
      <c r="G29072"/>
      <c r="I29072" s="112"/>
    </row>
    <row r="29073" spans="7:9" x14ac:dyDescent="0.25">
      <c r="G29073"/>
      <c r="I29073" s="112"/>
    </row>
    <row r="29074" spans="7:9" x14ac:dyDescent="0.25">
      <c r="G29074"/>
      <c r="I29074" s="112"/>
    </row>
    <row r="29075" spans="7:9" x14ac:dyDescent="0.25">
      <c r="G29075"/>
      <c r="I29075" s="112"/>
    </row>
    <row r="29076" spans="7:9" x14ac:dyDescent="0.25">
      <c r="G29076"/>
      <c r="I29076" s="112"/>
    </row>
    <row r="29077" spans="7:9" x14ac:dyDescent="0.25">
      <c r="G29077"/>
      <c r="I29077" s="112"/>
    </row>
    <row r="29078" spans="7:9" x14ac:dyDescent="0.25">
      <c r="G29078"/>
      <c r="I29078" s="112"/>
    </row>
    <row r="29079" spans="7:9" x14ac:dyDescent="0.25">
      <c r="G29079"/>
      <c r="I29079" s="112"/>
    </row>
    <row r="29080" spans="7:9" x14ac:dyDescent="0.25">
      <c r="G29080"/>
      <c r="I29080" s="112"/>
    </row>
    <row r="29081" spans="7:9" x14ac:dyDescent="0.25">
      <c r="G29081"/>
      <c r="I29081" s="112"/>
    </row>
    <row r="29082" spans="7:9" x14ac:dyDescent="0.25">
      <c r="G29082"/>
      <c r="I29082" s="112"/>
    </row>
    <row r="29083" spans="7:9" x14ac:dyDescent="0.25">
      <c r="G29083"/>
      <c r="I29083" s="112"/>
    </row>
    <row r="29084" spans="7:9" x14ac:dyDescent="0.25">
      <c r="G29084"/>
      <c r="I29084" s="112"/>
    </row>
    <row r="29085" spans="7:9" x14ac:dyDescent="0.25">
      <c r="G29085"/>
      <c r="I29085" s="112"/>
    </row>
    <row r="29086" spans="7:9" x14ac:dyDescent="0.25">
      <c r="G29086"/>
      <c r="I29086" s="112"/>
    </row>
    <row r="29087" spans="7:9" x14ac:dyDescent="0.25">
      <c r="G29087"/>
      <c r="I29087" s="112"/>
    </row>
    <row r="29088" spans="7:9" x14ac:dyDescent="0.25">
      <c r="G29088"/>
      <c r="I29088" s="112"/>
    </row>
    <row r="29089" spans="7:9" x14ac:dyDescent="0.25">
      <c r="G29089"/>
      <c r="I29089" s="112"/>
    </row>
    <row r="29090" spans="7:9" x14ac:dyDescent="0.25">
      <c r="G29090"/>
      <c r="I29090" s="112"/>
    </row>
    <row r="29091" spans="7:9" x14ac:dyDescent="0.25">
      <c r="G29091"/>
      <c r="I29091" s="112"/>
    </row>
    <row r="29092" spans="7:9" x14ac:dyDescent="0.25">
      <c r="G29092"/>
      <c r="I29092" s="112"/>
    </row>
    <row r="29093" spans="7:9" x14ac:dyDescent="0.25">
      <c r="G29093"/>
      <c r="I29093" s="112"/>
    </row>
    <row r="29094" spans="7:9" x14ac:dyDescent="0.25">
      <c r="G29094"/>
      <c r="I29094" s="112"/>
    </row>
    <row r="29095" spans="7:9" x14ac:dyDescent="0.25">
      <c r="G29095"/>
      <c r="I29095" s="112"/>
    </row>
    <row r="29096" spans="7:9" x14ac:dyDescent="0.25">
      <c r="G29096"/>
      <c r="I29096" s="112"/>
    </row>
    <row r="29097" spans="7:9" x14ac:dyDescent="0.25">
      <c r="G29097"/>
      <c r="I29097" s="112"/>
    </row>
    <row r="29098" spans="7:9" x14ac:dyDescent="0.25">
      <c r="G29098"/>
      <c r="I29098" s="112"/>
    </row>
    <row r="29099" spans="7:9" x14ac:dyDescent="0.25">
      <c r="G29099"/>
      <c r="I29099" s="112"/>
    </row>
    <row r="29100" spans="7:9" x14ac:dyDescent="0.25">
      <c r="G29100"/>
      <c r="I29100" s="112"/>
    </row>
    <row r="29101" spans="7:9" x14ac:dyDescent="0.25">
      <c r="G29101"/>
      <c r="I29101" s="112"/>
    </row>
    <row r="29102" spans="7:9" x14ac:dyDescent="0.25">
      <c r="G29102"/>
      <c r="I29102" s="112"/>
    </row>
    <row r="29103" spans="7:9" x14ac:dyDescent="0.25">
      <c r="G29103"/>
      <c r="I29103" s="112"/>
    </row>
    <row r="29104" spans="7:9" x14ac:dyDescent="0.25">
      <c r="G29104"/>
      <c r="I29104" s="112"/>
    </row>
    <row r="29105" spans="7:9" x14ac:dyDescent="0.25">
      <c r="G29105"/>
      <c r="I29105" s="112"/>
    </row>
    <row r="29106" spans="7:9" x14ac:dyDescent="0.25">
      <c r="G29106"/>
      <c r="I29106" s="112"/>
    </row>
    <row r="29107" spans="7:9" x14ac:dyDescent="0.25">
      <c r="G29107"/>
      <c r="I29107" s="112"/>
    </row>
    <row r="29108" spans="7:9" x14ac:dyDescent="0.25">
      <c r="G29108"/>
      <c r="I29108" s="112"/>
    </row>
    <row r="29109" spans="7:9" x14ac:dyDescent="0.25">
      <c r="G29109"/>
      <c r="I29109" s="112"/>
    </row>
    <row r="29110" spans="7:9" x14ac:dyDescent="0.25">
      <c r="G29110"/>
      <c r="I29110" s="112"/>
    </row>
    <row r="29111" spans="7:9" x14ac:dyDescent="0.25">
      <c r="G29111"/>
      <c r="I29111" s="112"/>
    </row>
    <row r="29112" spans="7:9" x14ac:dyDescent="0.25">
      <c r="G29112"/>
      <c r="I29112" s="112"/>
    </row>
    <row r="29113" spans="7:9" x14ac:dyDescent="0.25">
      <c r="G29113"/>
      <c r="I29113" s="112"/>
    </row>
    <row r="29114" spans="7:9" x14ac:dyDescent="0.25">
      <c r="G29114"/>
      <c r="I29114" s="112"/>
    </row>
    <row r="29115" spans="7:9" x14ac:dyDescent="0.25">
      <c r="G29115"/>
      <c r="I29115" s="112"/>
    </row>
    <row r="29116" spans="7:9" x14ac:dyDescent="0.25">
      <c r="G29116"/>
      <c r="I29116" s="112"/>
    </row>
    <row r="29117" spans="7:9" x14ac:dyDescent="0.25">
      <c r="G29117"/>
      <c r="I29117" s="112"/>
    </row>
    <row r="29118" spans="7:9" x14ac:dyDescent="0.25">
      <c r="G29118"/>
      <c r="I29118" s="112"/>
    </row>
    <row r="29119" spans="7:9" x14ac:dyDescent="0.25">
      <c r="G29119"/>
      <c r="I29119" s="112"/>
    </row>
    <row r="29120" spans="7:9" x14ac:dyDescent="0.25">
      <c r="G29120"/>
      <c r="I29120" s="112"/>
    </row>
    <row r="29121" spans="7:9" x14ac:dyDescent="0.25">
      <c r="G29121"/>
      <c r="I29121" s="112"/>
    </row>
    <row r="29122" spans="7:9" x14ac:dyDescent="0.25">
      <c r="G29122"/>
      <c r="I29122" s="112"/>
    </row>
    <row r="29123" spans="7:9" x14ac:dyDescent="0.25">
      <c r="G29123"/>
      <c r="I29123" s="112"/>
    </row>
    <row r="29124" spans="7:9" x14ac:dyDescent="0.25">
      <c r="G29124"/>
      <c r="I29124" s="112"/>
    </row>
    <row r="29125" spans="7:9" x14ac:dyDescent="0.25">
      <c r="G29125"/>
      <c r="I29125" s="112"/>
    </row>
    <row r="29126" spans="7:9" x14ac:dyDescent="0.25">
      <c r="G29126"/>
      <c r="I29126" s="112"/>
    </row>
    <row r="29127" spans="7:9" x14ac:dyDescent="0.25">
      <c r="G29127"/>
      <c r="I29127" s="112"/>
    </row>
    <row r="29128" spans="7:9" x14ac:dyDescent="0.25">
      <c r="G29128"/>
      <c r="I29128" s="112"/>
    </row>
    <row r="29129" spans="7:9" x14ac:dyDescent="0.25">
      <c r="G29129"/>
      <c r="I29129" s="112"/>
    </row>
    <row r="29130" spans="7:9" x14ac:dyDescent="0.25">
      <c r="G29130"/>
      <c r="I29130" s="112"/>
    </row>
    <row r="29131" spans="7:9" x14ac:dyDescent="0.25">
      <c r="G29131"/>
      <c r="I29131" s="112"/>
    </row>
    <row r="29132" spans="7:9" x14ac:dyDescent="0.25">
      <c r="G29132"/>
      <c r="I29132" s="112"/>
    </row>
    <row r="29133" spans="7:9" x14ac:dyDescent="0.25">
      <c r="G29133"/>
      <c r="I29133" s="112"/>
    </row>
    <row r="29134" spans="7:9" x14ac:dyDescent="0.25">
      <c r="G29134"/>
      <c r="I29134" s="112"/>
    </row>
    <row r="29135" spans="7:9" x14ac:dyDescent="0.25">
      <c r="G29135"/>
      <c r="I29135" s="112"/>
    </row>
    <row r="29136" spans="7:9" x14ac:dyDescent="0.25">
      <c r="G29136"/>
      <c r="I29136" s="112"/>
    </row>
    <row r="29137" spans="7:9" x14ac:dyDescent="0.25">
      <c r="G29137"/>
      <c r="I29137" s="112"/>
    </row>
    <row r="29138" spans="7:9" x14ac:dyDescent="0.25">
      <c r="G29138"/>
      <c r="I29138" s="112"/>
    </row>
    <row r="29139" spans="7:9" x14ac:dyDescent="0.25">
      <c r="G29139"/>
      <c r="I29139" s="112"/>
    </row>
    <row r="29140" spans="7:9" x14ac:dyDescent="0.25">
      <c r="G29140"/>
      <c r="I29140" s="112"/>
    </row>
    <row r="29141" spans="7:9" x14ac:dyDescent="0.25">
      <c r="G29141"/>
      <c r="I29141" s="112"/>
    </row>
    <row r="29142" spans="7:9" x14ac:dyDescent="0.25">
      <c r="G29142"/>
      <c r="I29142" s="112"/>
    </row>
    <row r="29143" spans="7:9" x14ac:dyDescent="0.25">
      <c r="G29143"/>
      <c r="I29143" s="112"/>
    </row>
    <row r="29144" spans="7:9" x14ac:dyDescent="0.25">
      <c r="G29144"/>
      <c r="I29144" s="112"/>
    </row>
    <row r="29145" spans="7:9" x14ac:dyDescent="0.25">
      <c r="G29145"/>
      <c r="I29145" s="112"/>
    </row>
    <row r="29146" spans="7:9" x14ac:dyDescent="0.25">
      <c r="G29146"/>
      <c r="I29146" s="112"/>
    </row>
    <row r="29147" spans="7:9" x14ac:dyDescent="0.25">
      <c r="G29147"/>
      <c r="I29147" s="112"/>
    </row>
    <row r="29148" spans="7:9" x14ac:dyDescent="0.25">
      <c r="G29148"/>
      <c r="I29148" s="112"/>
    </row>
    <row r="29149" spans="7:9" x14ac:dyDescent="0.25">
      <c r="G29149"/>
      <c r="I29149" s="112"/>
    </row>
    <row r="29150" spans="7:9" x14ac:dyDescent="0.25">
      <c r="G29150"/>
      <c r="I29150" s="112"/>
    </row>
    <row r="29151" spans="7:9" x14ac:dyDescent="0.25">
      <c r="G29151"/>
      <c r="I29151" s="112"/>
    </row>
    <row r="29152" spans="7:9" x14ac:dyDescent="0.25">
      <c r="G29152"/>
      <c r="I29152" s="112"/>
    </row>
    <row r="29153" spans="7:9" x14ac:dyDescent="0.25">
      <c r="G29153"/>
      <c r="I29153" s="112"/>
    </row>
    <row r="29154" spans="7:9" x14ac:dyDescent="0.25">
      <c r="G29154"/>
      <c r="I29154" s="112"/>
    </row>
    <row r="29155" spans="7:9" x14ac:dyDescent="0.25">
      <c r="G29155"/>
      <c r="I29155" s="112"/>
    </row>
    <row r="29156" spans="7:9" x14ac:dyDescent="0.25">
      <c r="G29156"/>
      <c r="I29156" s="112"/>
    </row>
    <row r="29157" spans="7:9" x14ac:dyDescent="0.25">
      <c r="G29157"/>
      <c r="I29157" s="112"/>
    </row>
    <row r="29158" spans="7:9" x14ac:dyDescent="0.25">
      <c r="G29158"/>
      <c r="I29158" s="112"/>
    </row>
    <row r="29159" spans="7:9" x14ac:dyDescent="0.25">
      <c r="G29159"/>
      <c r="I29159" s="112"/>
    </row>
    <row r="29160" spans="7:9" x14ac:dyDescent="0.25">
      <c r="G29160"/>
      <c r="I29160" s="112"/>
    </row>
    <row r="29161" spans="7:9" x14ac:dyDescent="0.25">
      <c r="G29161"/>
      <c r="I29161" s="112"/>
    </row>
    <row r="29162" spans="7:9" x14ac:dyDescent="0.25">
      <c r="G29162"/>
      <c r="I29162" s="112"/>
    </row>
    <row r="29163" spans="7:9" x14ac:dyDescent="0.25">
      <c r="G29163"/>
      <c r="I29163" s="112"/>
    </row>
    <row r="29164" spans="7:9" x14ac:dyDescent="0.25">
      <c r="G29164"/>
      <c r="I29164" s="112"/>
    </row>
    <row r="29165" spans="7:9" x14ac:dyDescent="0.25">
      <c r="G29165"/>
      <c r="I29165" s="112"/>
    </row>
    <row r="29166" spans="7:9" x14ac:dyDescent="0.25">
      <c r="G29166"/>
      <c r="I29166" s="112"/>
    </row>
    <row r="29167" spans="7:9" x14ac:dyDescent="0.25">
      <c r="G29167"/>
      <c r="I29167" s="112"/>
    </row>
    <row r="29168" spans="7:9" x14ac:dyDescent="0.25">
      <c r="G29168"/>
      <c r="I29168" s="112"/>
    </row>
    <row r="29169" spans="7:9" x14ac:dyDescent="0.25">
      <c r="G29169"/>
      <c r="I29169" s="112"/>
    </row>
    <row r="29170" spans="7:9" x14ac:dyDescent="0.25">
      <c r="G29170"/>
      <c r="I29170" s="112"/>
    </row>
    <row r="29171" spans="7:9" x14ac:dyDescent="0.25">
      <c r="G29171"/>
      <c r="I29171" s="112"/>
    </row>
    <row r="29172" spans="7:9" x14ac:dyDescent="0.25">
      <c r="G29172"/>
      <c r="I29172" s="112"/>
    </row>
    <row r="29173" spans="7:9" x14ac:dyDescent="0.25">
      <c r="G29173"/>
      <c r="I29173" s="112"/>
    </row>
    <row r="29174" spans="7:9" x14ac:dyDescent="0.25">
      <c r="G29174"/>
      <c r="I29174" s="112"/>
    </row>
    <row r="29175" spans="7:9" x14ac:dyDescent="0.25">
      <c r="G29175"/>
      <c r="I29175" s="112"/>
    </row>
    <row r="29176" spans="7:9" x14ac:dyDescent="0.25">
      <c r="G29176"/>
      <c r="I29176" s="112"/>
    </row>
    <row r="29177" spans="7:9" x14ac:dyDescent="0.25">
      <c r="G29177"/>
      <c r="I29177" s="112"/>
    </row>
    <row r="29178" spans="7:9" x14ac:dyDescent="0.25">
      <c r="G29178"/>
      <c r="I29178" s="112"/>
    </row>
    <row r="29179" spans="7:9" x14ac:dyDescent="0.25">
      <c r="G29179"/>
      <c r="I29179" s="112"/>
    </row>
    <row r="29180" spans="7:9" x14ac:dyDescent="0.25">
      <c r="G29180"/>
      <c r="I29180" s="112"/>
    </row>
    <row r="29181" spans="7:9" x14ac:dyDescent="0.25">
      <c r="G29181"/>
      <c r="I29181" s="112"/>
    </row>
    <row r="29182" spans="7:9" x14ac:dyDescent="0.25">
      <c r="G29182"/>
      <c r="I29182" s="112"/>
    </row>
    <row r="29183" spans="7:9" x14ac:dyDescent="0.25">
      <c r="G29183"/>
      <c r="I29183" s="112"/>
    </row>
    <row r="29184" spans="7:9" x14ac:dyDescent="0.25">
      <c r="G29184"/>
      <c r="I29184" s="112"/>
    </row>
    <row r="29185" spans="7:9" x14ac:dyDescent="0.25">
      <c r="G29185"/>
      <c r="I29185" s="112"/>
    </row>
    <row r="29186" spans="7:9" x14ac:dyDescent="0.25">
      <c r="G29186"/>
      <c r="I29186" s="112"/>
    </row>
    <row r="29187" spans="7:9" x14ac:dyDescent="0.25">
      <c r="G29187"/>
      <c r="I29187" s="112"/>
    </row>
    <row r="29188" spans="7:9" x14ac:dyDescent="0.25">
      <c r="G29188"/>
      <c r="I29188" s="112"/>
    </row>
    <row r="29189" spans="7:9" x14ac:dyDescent="0.25">
      <c r="G29189"/>
      <c r="I29189" s="112"/>
    </row>
    <row r="29190" spans="7:9" x14ac:dyDescent="0.25">
      <c r="G29190"/>
      <c r="I29190" s="112"/>
    </row>
    <row r="29191" spans="7:9" x14ac:dyDescent="0.25">
      <c r="G29191"/>
      <c r="I29191" s="112"/>
    </row>
    <row r="29192" spans="7:9" x14ac:dyDescent="0.25">
      <c r="G29192"/>
      <c r="I29192" s="112"/>
    </row>
    <row r="29193" spans="7:9" x14ac:dyDescent="0.25">
      <c r="G29193"/>
      <c r="I29193" s="112"/>
    </row>
    <row r="29194" spans="7:9" x14ac:dyDescent="0.25">
      <c r="G29194"/>
      <c r="I29194" s="112"/>
    </row>
    <row r="29195" spans="7:9" x14ac:dyDescent="0.25">
      <c r="G29195"/>
      <c r="I29195" s="112"/>
    </row>
    <row r="29196" spans="7:9" x14ac:dyDescent="0.25">
      <c r="G29196"/>
      <c r="I29196" s="112"/>
    </row>
    <row r="29197" spans="7:9" x14ac:dyDescent="0.25">
      <c r="G29197"/>
      <c r="I29197" s="112"/>
    </row>
    <row r="29198" spans="7:9" x14ac:dyDescent="0.25">
      <c r="G29198"/>
      <c r="I29198" s="112"/>
    </row>
    <row r="29199" spans="7:9" x14ac:dyDescent="0.25">
      <c r="G29199"/>
      <c r="I29199" s="112"/>
    </row>
    <row r="29200" spans="7:9" x14ac:dyDescent="0.25">
      <c r="G29200"/>
      <c r="I29200" s="112"/>
    </row>
    <row r="29201" spans="7:9" x14ac:dyDescent="0.25">
      <c r="G29201"/>
      <c r="I29201" s="112"/>
    </row>
    <row r="29202" spans="7:9" x14ac:dyDescent="0.25">
      <c r="G29202"/>
      <c r="I29202" s="112"/>
    </row>
    <row r="29203" spans="7:9" x14ac:dyDescent="0.25">
      <c r="G29203"/>
      <c r="I29203" s="112"/>
    </row>
    <row r="29204" spans="7:9" x14ac:dyDescent="0.25">
      <c r="G29204"/>
      <c r="I29204" s="112"/>
    </row>
    <row r="29205" spans="7:9" x14ac:dyDescent="0.25">
      <c r="G29205"/>
      <c r="I29205" s="112"/>
    </row>
    <row r="29206" spans="7:9" x14ac:dyDescent="0.25">
      <c r="G29206"/>
      <c r="I29206" s="112"/>
    </row>
    <row r="29207" spans="7:9" x14ac:dyDescent="0.25">
      <c r="G29207"/>
      <c r="I29207" s="112"/>
    </row>
    <row r="29208" spans="7:9" x14ac:dyDescent="0.25">
      <c r="G29208"/>
      <c r="I29208" s="112"/>
    </row>
    <row r="29209" spans="7:9" x14ac:dyDescent="0.25">
      <c r="G29209"/>
      <c r="I29209" s="112"/>
    </row>
    <row r="29210" spans="7:9" x14ac:dyDescent="0.25">
      <c r="G29210"/>
      <c r="I29210" s="112"/>
    </row>
    <row r="29211" spans="7:9" x14ac:dyDescent="0.25">
      <c r="G29211"/>
      <c r="I29211" s="112"/>
    </row>
    <row r="29212" spans="7:9" x14ac:dyDescent="0.25">
      <c r="G29212"/>
      <c r="I29212" s="112"/>
    </row>
    <row r="29213" spans="7:9" x14ac:dyDescent="0.25">
      <c r="G29213"/>
      <c r="I29213" s="112"/>
    </row>
    <row r="29214" spans="7:9" x14ac:dyDescent="0.25">
      <c r="G29214"/>
      <c r="I29214" s="112"/>
    </row>
    <row r="29215" spans="7:9" x14ac:dyDescent="0.25">
      <c r="G29215"/>
      <c r="I29215" s="112"/>
    </row>
    <row r="29216" spans="7:9" x14ac:dyDescent="0.25">
      <c r="G29216"/>
      <c r="I29216" s="112"/>
    </row>
    <row r="29217" spans="7:9" x14ac:dyDescent="0.25">
      <c r="G29217"/>
      <c r="I29217" s="112"/>
    </row>
    <row r="29218" spans="7:9" x14ac:dyDescent="0.25">
      <c r="G29218"/>
      <c r="I29218" s="112"/>
    </row>
    <row r="29219" spans="7:9" x14ac:dyDescent="0.25">
      <c r="G29219"/>
      <c r="I29219" s="112"/>
    </row>
    <row r="29220" spans="7:9" x14ac:dyDescent="0.25">
      <c r="G29220"/>
      <c r="I29220" s="112"/>
    </row>
    <row r="29221" spans="7:9" x14ac:dyDescent="0.25">
      <c r="G29221"/>
      <c r="I29221" s="112"/>
    </row>
    <row r="29222" spans="7:9" x14ac:dyDescent="0.25">
      <c r="G29222"/>
      <c r="I29222" s="112"/>
    </row>
    <row r="29223" spans="7:9" x14ac:dyDescent="0.25">
      <c r="G29223"/>
      <c r="I29223" s="112"/>
    </row>
    <row r="29224" spans="7:9" x14ac:dyDescent="0.25">
      <c r="G29224"/>
      <c r="I29224" s="112"/>
    </row>
    <row r="29225" spans="7:9" x14ac:dyDescent="0.25">
      <c r="G29225"/>
      <c r="I29225" s="112"/>
    </row>
    <row r="29226" spans="7:9" x14ac:dyDescent="0.25">
      <c r="G29226"/>
      <c r="I29226" s="112"/>
    </row>
    <row r="29227" spans="7:9" x14ac:dyDescent="0.25">
      <c r="G29227"/>
      <c r="I29227" s="112"/>
    </row>
    <row r="29228" spans="7:9" x14ac:dyDescent="0.25">
      <c r="G29228"/>
      <c r="I29228" s="112"/>
    </row>
    <row r="29229" spans="7:9" x14ac:dyDescent="0.25">
      <c r="G29229"/>
      <c r="I29229" s="112"/>
    </row>
    <row r="29230" spans="7:9" x14ac:dyDescent="0.25">
      <c r="G29230"/>
      <c r="I29230" s="112"/>
    </row>
    <row r="29231" spans="7:9" x14ac:dyDescent="0.25">
      <c r="G29231"/>
      <c r="I29231" s="112"/>
    </row>
    <row r="29232" spans="7:9" x14ac:dyDescent="0.25">
      <c r="G29232"/>
      <c r="I29232" s="112"/>
    </row>
    <row r="29233" spans="7:9" x14ac:dyDescent="0.25">
      <c r="G29233"/>
      <c r="I29233" s="112"/>
    </row>
    <row r="29234" spans="7:9" x14ac:dyDescent="0.25">
      <c r="G29234"/>
      <c r="I29234" s="112"/>
    </row>
    <row r="29235" spans="7:9" x14ac:dyDescent="0.25">
      <c r="G29235"/>
      <c r="I29235" s="112"/>
    </row>
    <row r="29236" spans="7:9" x14ac:dyDescent="0.25">
      <c r="G29236"/>
      <c r="I29236" s="112"/>
    </row>
    <row r="29237" spans="7:9" x14ac:dyDescent="0.25">
      <c r="G29237"/>
      <c r="I29237" s="112"/>
    </row>
    <row r="29238" spans="7:9" x14ac:dyDescent="0.25">
      <c r="G29238"/>
      <c r="I29238" s="112"/>
    </row>
    <row r="29239" spans="7:9" x14ac:dyDescent="0.25">
      <c r="G29239"/>
      <c r="I29239" s="112"/>
    </row>
    <row r="29240" spans="7:9" x14ac:dyDescent="0.25">
      <c r="G29240"/>
      <c r="I29240" s="112"/>
    </row>
    <row r="29241" spans="7:9" x14ac:dyDescent="0.25">
      <c r="G29241"/>
      <c r="I29241" s="112"/>
    </row>
    <row r="29242" spans="7:9" x14ac:dyDescent="0.25">
      <c r="G29242"/>
      <c r="I29242" s="112"/>
    </row>
    <row r="29243" spans="7:9" x14ac:dyDescent="0.25">
      <c r="G29243"/>
      <c r="I29243" s="112"/>
    </row>
    <row r="29244" spans="7:9" x14ac:dyDescent="0.25">
      <c r="G29244"/>
      <c r="I29244" s="112"/>
    </row>
    <row r="29245" spans="7:9" x14ac:dyDescent="0.25">
      <c r="G29245"/>
      <c r="I29245" s="112"/>
    </row>
    <row r="29246" spans="7:9" x14ac:dyDescent="0.25">
      <c r="G29246"/>
      <c r="I29246" s="112"/>
    </row>
    <row r="29247" spans="7:9" x14ac:dyDescent="0.25">
      <c r="G29247"/>
      <c r="I29247" s="112"/>
    </row>
    <row r="29248" spans="7:9" x14ac:dyDescent="0.25">
      <c r="G29248"/>
      <c r="I29248" s="112"/>
    </row>
    <row r="29249" spans="7:9" x14ac:dyDescent="0.25">
      <c r="G29249"/>
      <c r="I29249" s="112"/>
    </row>
    <row r="29250" spans="7:9" x14ac:dyDescent="0.25">
      <c r="G29250"/>
      <c r="I29250" s="112"/>
    </row>
    <row r="29251" spans="7:9" x14ac:dyDescent="0.25">
      <c r="G29251"/>
      <c r="I29251" s="112"/>
    </row>
    <row r="29252" spans="7:9" x14ac:dyDescent="0.25">
      <c r="G29252"/>
      <c r="I29252" s="112"/>
    </row>
    <row r="29253" spans="7:9" x14ac:dyDescent="0.25">
      <c r="G29253"/>
      <c r="I29253" s="112"/>
    </row>
    <row r="29254" spans="7:9" x14ac:dyDescent="0.25">
      <c r="G29254"/>
      <c r="I29254" s="112"/>
    </row>
    <row r="29255" spans="7:9" x14ac:dyDescent="0.25">
      <c r="G29255"/>
      <c r="I29255" s="112"/>
    </row>
    <row r="29256" spans="7:9" x14ac:dyDescent="0.25">
      <c r="G29256"/>
      <c r="I29256" s="112"/>
    </row>
    <row r="29257" spans="7:9" x14ac:dyDescent="0.25">
      <c r="G29257"/>
      <c r="I29257" s="112"/>
    </row>
    <row r="29258" spans="7:9" x14ac:dyDescent="0.25">
      <c r="G29258"/>
      <c r="I29258" s="112"/>
    </row>
    <row r="29259" spans="7:9" x14ac:dyDescent="0.25">
      <c r="G29259"/>
      <c r="I29259" s="112"/>
    </row>
    <row r="29260" spans="7:9" x14ac:dyDescent="0.25">
      <c r="G29260"/>
      <c r="I29260" s="112"/>
    </row>
    <row r="29261" spans="7:9" x14ac:dyDescent="0.25">
      <c r="G29261"/>
      <c r="I29261" s="112"/>
    </row>
    <row r="29262" spans="7:9" x14ac:dyDescent="0.25">
      <c r="G29262"/>
      <c r="I29262" s="112"/>
    </row>
    <row r="29263" spans="7:9" x14ac:dyDescent="0.25">
      <c r="G29263"/>
      <c r="I29263" s="112"/>
    </row>
    <row r="29264" spans="7:9" x14ac:dyDescent="0.25">
      <c r="G29264"/>
      <c r="I29264" s="112"/>
    </row>
    <row r="29265" spans="7:9" x14ac:dyDescent="0.25">
      <c r="G29265"/>
      <c r="I29265" s="112"/>
    </row>
    <row r="29266" spans="7:9" x14ac:dyDescent="0.25">
      <c r="G29266"/>
      <c r="I29266" s="112"/>
    </row>
    <row r="29267" spans="7:9" x14ac:dyDescent="0.25">
      <c r="G29267"/>
      <c r="I29267" s="112"/>
    </row>
    <row r="29268" spans="7:9" x14ac:dyDescent="0.25">
      <c r="G29268"/>
      <c r="I29268" s="112"/>
    </row>
    <row r="29269" spans="7:9" x14ac:dyDescent="0.25">
      <c r="G29269"/>
      <c r="I29269" s="112"/>
    </row>
    <row r="29270" spans="7:9" x14ac:dyDescent="0.25">
      <c r="G29270"/>
      <c r="I29270" s="112"/>
    </row>
    <row r="29271" spans="7:9" x14ac:dyDescent="0.25">
      <c r="G29271"/>
      <c r="I29271" s="112"/>
    </row>
    <row r="29272" spans="7:9" x14ac:dyDescent="0.25">
      <c r="G29272"/>
      <c r="I29272" s="112"/>
    </row>
    <row r="29273" spans="7:9" x14ac:dyDescent="0.25">
      <c r="G29273"/>
      <c r="I29273" s="112"/>
    </row>
    <row r="29274" spans="7:9" x14ac:dyDescent="0.25">
      <c r="G29274"/>
      <c r="I29274" s="112"/>
    </row>
    <row r="29275" spans="7:9" x14ac:dyDescent="0.25">
      <c r="G29275"/>
      <c r="I29275" s="112"/>
    </row>
    <row r="29276" spans="7:9" x14ac:dyDescent="0.25">
      <c r="G29276"/>
      <c r="I29276" s="112"/>
    </row>
    <row r="29277" spans="7:9" x14ac:dyDescent="0.25">
      <c r="G29277"/>
      <c r="I29277" s="112"/>
    </row>
    <row r="29278" spans="7:9" x14ac:dyDescent="0.25">
      <c r="G29278"/>
      <c r="I29278" s="112"/>
    </row>
    <row r="29279" spans="7:9" x14ac:dyDescent="0.25">
      <c r="G29279"/>
      <c r="I29279" s="112"/>
    </row>
    <row r="29280" spans="7:9" x14ac:dyDescent="0.25">
      <c r="G29280"/>
      <c r="I29280" s="112"/>
    </row>
    <row r="29281" spans="7:9" x14ac:dyDescent="0.25">
      <c r="G29281"/>
      <c r="I29281" s="112"/>
    </row>
    <row r="29282" spans="7:9" x14ac:dyDescent="0.25">
      <c r="G29282"/>
      <c r="I29282" s="112"/>
    </row>
    <row r="29283" spans="7:9" x14ac:dyDescent="0.25">
      <c r="G29283"/>
      <c r="I29283" s="112"/>
    </row>
    <row r="29284" spans="7:9" x14ac:dyDescent="0.25">
      <c r="G29284"/>
      <c r="I29284" s="112"/>
    </row>
    <row r="29285" spans="7:9" x14ac:dyDescent="0.25">
      <c r="G29285"/>
      <c r="I29285" s="112"/>
    </row>
    <row r="29286" spans="7:9" x14ac:dyDescent="0.25">
      <c r="G29286"/>
      <c r="I29286" s="112"/>
    </row>
    <row r="29287" spans="7:9" x14ac:dyDescent="0.25">
      <c r="G29287"/>
      <c r="I29287" s="112"/>
    </row>
    <row r="29288" spans="7:9" x14ac:dyDescent="0.25">
      <c r="G29288"/>
      <c r="I29288" s="112"/>
    </row>
    <row r="29289" spans="7:9" x14ac:dyDescent="0.25">
      <c r="G29289"/>
      <c r="I29289" s="112"/>
    </row>
    <row r="29290" spans="7:9" x14ac:dyDescent="0.25">
      <c r="G29290"/>
      <c r="I29290" s="112"/>
    </row>
    <row r="29291" spans="7:9" x14ac:dyDescent="0.25">
      <c r="G29291"/>
      <c r="I29291" s="112"/>
    </row>
    <row r="29292" spans="7:9" x14ac:dyDescent="0.25">
      <c r="G29292"/>
      <c r="I29292" s="112"/>
    </row>
    <row r="29293" spans="7:9" x14ac:dyDescent="0.25">
      <c r="G29293"/>
      <c r="I29293" s="112"/>
    </row>
    <row r="29294" spans="7:9" x14ac:dyDescent="0.25">
      <c r="G29294"/>
      <c r="I29294" s="112"/>
    </row>
    <row r="29295" spans="7:9" x14ac:dyDescent="0.25">
      <c r="G29295"/>
      <c r="I29295" s="112"/>
    </row>
    <row r="29296" spans="7:9" x14ac:dyDescent="0.25">
      <c r="G29296"/>
      <c r="I29296" s="112"/>
    </row>
    <row r="29297" spans="7:9" x14ac:dyDescent="0.25">
      <c r="G29297"/>
      <c r="I29297" s="112"/>
    </row>
    <row r="29298" spans="7:9" x14ac:dyDescent="0.25">
      <c r="G29298"/>
      <c r="I29298" s="112"/>
    </row>
    <row r="29299" spans="7:9" x14ac:dyDescent="0.25">
      <c r="G29299"/>
      <c r="I29299" s="112"/>
    </row>
    <row r="29300" spans="7:9" x14ac:dyDescent="0.25">
      <c r="G29300"/>
      <c r="I29300" s="112"/>
    </row>
    <row r="29301" spans="7:9" x14ac:dyDescent="0.25">
      <c r="G29301"/>
      <c r="I29301" s="112"/>
    </row>
    <row r="29302" spans="7:9" x14ac:dyDescent="0.25">
      <c r="G29302"/>
      <c r="I29302" s="112"/>
    </row>
    <row r="29303" spans="7:9" x14ac:dyDescent="0.25">
      <c r="G29303"/>
      <c r="I29303" s="112"/>
    </row>
    <row r="29304" spans="7:9" x14ac:dyDescent="0.25">
      <c r="G29304"/>
      <c r="I29304" s="112"/>
    </row>
    <row r="29305" spans="7:9" x14ac:dyDescent="0.25">
      <c r="G29305"/>
      <c r="I29305" s="112"/>
    </row>
    <row r="29306" spans="7:9" x14ac:dyDescent="0.25">
      <c r="G29306"/>
      <c r="I29306" s="112"/>
    </row>
    <row r="29307" spans="7:9" x14ac:dyDescent="0.25">
      <c r="G29307"/>
      <c r="I29307" s="112"/>
    </row>
    <row r="29308" spans="7:9" x14ac:dyDescent="0.25">
      <c r="G29308"/>
      <c r="I29308" s="112"/>
    </row>
    <row r="29309" spans="7:9" x14ac:dyDescent="0.25">
      <c r="G29309"/>
      <c r="I29309" s="112"/>
    </row>
    <row r="29310" spans="7:9" x14ac:dyDescent="0.25">
      <c r="G29310"/>
      <c r="I29310" s="112"/>
    </row>
    <row r="29311" spans="7:9" x14ac:dyDescent="0.25">
      <c r="G29311"/>
      <c r="I29311" s="112"/>
    </row>
    <row r="29312" spans="7:9" x14ac:dyDescent="0.25">
      <c r="G29312"/>
      <c r="I29312" s="112"/>
    </row>
    <row r="29313" spans="7:9" x14ac:dyDescent="0.25">
      <c r="G29313"/>
      <c r="I29313" s="112"/>
    </row>
    <row r="29314" spans="7:9" x14ac:dyDescent="0.25">
      <c r="G29314"/>
      <c r="I29314" s="112"/>
    </row>
    <row r="29315" spans="7:9" x14ac:dyDescent="0.25">
      <c r="G29315"/>
      <c r="I29315" s="112"/>
    </row>
    <row r="29316" spans="7:9" x14ac:dyDescent="0.25">
      <c r="G29316"/>
      <c r="I29316" s="112"/>
    </row>
    <row r="29317" spans="7:9" x14ac:dyDescent="0.25">
      <c r="G29317"/>
      <c r="I29317" s="112"/>
    </row>
    <row r="29318" spans="7:9" x14ac:dyDescent="0.25">
      <c r="G29318"/>
      <c r="I29318" s="112"/>
    </row>
    <row r="29319" spans="7:9" x14ac:dyDescent="0.25">
      <c r="G29319"/>
      <c r="I29319" s="112"/>
    </row>
    <row r="29320" spans="7:9" x14ac:dyDescent="0.25">
      <c r="G29320"/>
      <c r="I29320" s="112"/>
    </row>
    <row r="29321" spans="7:9" x14ac:dyDescent="0.25">
      <c r="G29321"/>
      <c r="I29321" s="112"/>
    </row>
    <row r="29322" spans="7:9" x14ac:dyDescent="0.25">
      <c r="G29322"/>
      <c r="I29322" s="112"/>
    </row>
    <row r="29323" spans="7:9" x14ac:dyDescent="0.25">
      <c r="G29323"/>
      <c r="I29323" s="112"/>
    </row>
    <row r="29324" spans="7:9" x14ac:dyDescent="0.25">
      <c r="G29324"/>
      <c r="I29324" s="112"/>
    </row>
    <row r="29325" spans="7:9" x14ac:dyDescent="0.25">
      <c r="G29325"/>
      <c r="I29325" s="112"/>
    </row>
    <row r="29326" spans="7:9" x14ac:dyDescent="0.25">
      <c r="G29326"/>
      <c r="I29326" s="112"/>
    </row>
    <row r="29327" spans="7:9" x14ac:dyDescent="0.25">
      <c r="G29327"/>
      <c r="I29327" s="112"/>
    </row>
    <row r="29328" spans="7:9" x14ac:dyDescent="0.25">
      <c r="G29328"/>
      <c r="I29328" s="112"/>
    </row>
    <row r="29329" spans="7:9" x14ac:dyDescent="0.25">
      <c r="G29329"/>
      <c r="I29329" s="112"/>
    </row>
    <row r="29330" spans="7:9" x14ac:dyDescent="0.25">
      <c r="G29330"/>
      <c r="I29330" s="112"/>
    </row>
    <row r="29331" spans="7:9" x14ac:dyDescent="0.25">
      <c r="G29331"/>
      <c r="I29331" s="112"/>
    </row>
    <row r="29332" spans="7:9" x14ac:dyDescent="0.25">
      <c r="G29332"/>
      <c r="I29332" s="112"/>
    </row>
    <row r="29333" spans="7:9" x14ac:dyDescent="0.25">
      <c r="G29333"/>
      <c r="I29333" s="112"/>
    </row>
    <row r="29334" spans="7:9" x14ac:dyDescent="0.25">
      <c r="G29334"/>
      <c r="I29334" s="112"/>
    </row>
    <row r="29335" spans="7:9" x14ac:dyDescent="0.25">
      <c r="G29335"/>
      <c r="I29335" s="112"/>
    </row>
    <row r="29336" spans="7:9" x14ac:dyDescent="0.25">
      <c r="G29336"/>
      <c r="I29336" s="112"/>
    </row>
    <row r="29337" spans="7:9" x14ac:dyDescent="0.25">
      <c r="G29337"/>
      <c r="I29337" s="112"/>
    </row>
    <row r="29338" spans="7:9" x14ac:dyDescent="0.25">
      <c r="G29338"/>
      <c r="I29338" s="112"/>
    </row>
    <row r="29339" spans="7:9" x14ac:dyDescent="0.25">
      <c r="G29339"/>
      <c r="I29339" s="112"/>
    </row>
    <row r="29340" spans="7:9" x14ac:dyDescent="0.25">
      <c r="G29340"/>
      <c r="I29340" s="112"/>
    </row>
    <row r="29341" spans="7:9" x14ac:dyDescent="0.25">
      <c r="G29341"/>
      <c r="I29341" s="112"/>
    </row>
    <row r="29342" spans="7:9" x14ac:dyDescent="0.25">
      <c r="G29342"/>
      <c r="I29342" s="112"/>
    </row>
    <row r="29343" spans="7:9" x14ac:dyDescent="0.25">
      <c r="G29343"/>
      <c r="I29343" s="112"/>
    </row>
    <row r="29344" spans="7:9" x14ac:dyDescent="0.25">
      <c r="G29344"/>
      <c r="I29344" s="112"/>
    </row>
    <row r="29345" spans="7:9" x14ac:dyDescent="0.25">
      <c r="G29345"/>
      <c r="I29345" s="112"/>
    </row>
    <row r="29346" spans="7:9" x14ac:dyDescent="0.25">
      <c r="G29346"/>
      <c r="I29346" s="112"/>
    </row>
    <row r="29347" spans="7:9" x14ac:dyDescent="0.25">
      <c r="G29347"/>
      <c r="I29347" s="112"/>
    </row>
    <row r="29348" spans="7:9" x14ac:dyDescent="0.25">
      <c r="G29348"/>
      <c r="I29348" s="112"/>
    </row>
    <row r="29349" spans="7:9" x14ac:dyDescent="0.25">
      <c r="G29349"/>
      <c r="I29349" s="112"/>
    </row>
    <row r="29350" spans="7:9" x14ac:dyDescent="0.25">
      <c r="G29350"/>
      <c r="I29350" s="112"/>
    </row>
    <row r="29351" spans="7:9" x14ac:dyDescent="0.25">
      <c r="G29351"/>
      <c r="I29351" s="112"/>
    </row>
    <row r="29352" spans="7:9" x14ac:dyDescent="0.25">
      <c r="G29352"/>
      <c r="I29352" s="112"/>
    </row>
    <row r="29353" spans="7:9" x14ac:dyDescent="0.25">
      <c r="G29353"/>
      <c r="I29353" s="112"/>
    </row>
    <row r="29354" spans="7:9" x14ac:dyDescent="0.25">
      <c r="G29354"/>
      <c r="I29354" s="112"/>
    </row>
    <row r="29355" spans="7:9" x14ac:dyDescent="0.25">
      <c r="G29355"/>
      <c r="I29355" s="112"/>
    </row>
    <row r="29356" spans="7:9" x14ac:dyDescent="0.25">
      <c r="G29356"/>
      <c r="I29356" s="112"/>
    </row>
    <row r="29357" spans="7:9" x14ac:dyDescent="0.25">
      <c r="G29357"/>
      <c r="I29357" s="112"/>
    </row>
    <row r="29358" spans="7:9" x14ac:dyDescent="0.25">
      <c r="G29358"/>
      <c r="I29358" s="112"/>
    </row>
    <row r="29359" spans="7:9" x14ac:dyDescent="0.25">
      <c r="G29359"/>
      <c r="I29359" s="112"/>
    </row>
    <row r="29360" spans="7:9" x14ac:dyDescent="0.25">
      <c r="G29360"/>
      <c r="I29360" s="112"/>
    </row>
    <row r="29361" spans="7:9" x14ac:dyDescent="0.25">
      <c r="G29361"/>
      <c r="I29361" s="112"/>
    </row>
    <row r="29362" spans="7:9" x14ac:dyDescent="0.25">
      <c r="G29362"/>
      <c r="I29362" s="112"/>
    </row>
    <row r="29363" spans="7:9" x14ac:dyDescent="0.25">
      <c r="G29363"/>
      <c r="I29363" s="112"/>
    </row>
    <row r="29364" spans="7:9" x14ac:dyDescent="0.25">
      <c r="G29364"/>
      <c r="I29364" s="112"/>
    </row>
    <row r="29365" spans="7:9" x14ac:dyDescent="0.25">
      <c r="G29365"/>
      <c r="I29365" s="112"/>
    </row>
    <row r="29366" spans="7:9" x14ac:dyDescent="0.25">
      <c r="G29366"/>
      <c r="I29366" s="112"/>
    </row>
    <row r="29367" spans="7:9" x14ac:dyDescent="0.25">
      <c r="G29367"/>
      <c r="I29367" s="112"/>
    </row>
    <row r="29368" spans="7:9" x14ac:dyDescent="0.25">
      <c r="G29368"/>
      <c r="I29368" s="112"/>
    </row>
    <row r="29369" spans="7:9" x14ac:dyDescent="0.25">
      <c r="G29369"/>
      <c r="I29369" s="112"/>
    </row>
    <row r="29370" spans="7:9" x14ac:dyDescent="0.25">
      <c r="G29370"/>
      <c r="I29370" s="112"/>
    </row>
    <row r="29371" spans="7:9" x14ac:dyDescent="0.25">
      <c r="G29371"/>
      <c r="I29371" s="112"/>
    </row>
    <row r="29372" spans="7:9" x14ac:dyDescent="0.25">
      <c r="G29372"/>
      <c r="I29372" s="112"/>
    </row>
    <row r="29373" spans="7:9" x14ac:dyDescent="0.25">
      <c r="G29373"/>
      <c r="I29373" s="112"/>
    </row>
    <row r="29374" spans="7:9" x14ac:dyDescent="0.25">
      <c r="G29374"/>
      <c r="I29374" s="112"/>
    </row>
    <row r="29375" spans="7:9" x14ac:dyDescent="0.25">
      <c r="G29375"/>
      <c r="I29375" s="112"/>
    </row>
    <row r="29376" spans="7:9" x14ac:dyDescent="0.25">
      <c r="G29376"/>
      <c r="I29376" s="112"/>
    </row>
    <row r="29377" spans="7:9" x14ac:dyDescent="0.25">
      <c r="G29377"/>
      <c r="I29377" s="112"/>
    </row>
    <row r="29378" spans="7:9" x14ac:dyDescent="0.25">
      <c r="G29378"/>
      <c r="I29378" s="112"/>
    </row>
    <row r="29379" spans="7:9" x14ac:dyDescent="0.25">
      <c r="G29379"/>
      <c r="I29379" s="112"/>
    </row>
    <row r="29380" spans="7:9" x14ac:dyDescent="0.25">
      <c r="G29380"/>
      <c r="I29380" s="112"/>
    </row>
    <row r="29381" spans="7:9" x14ac:dyDescent="0.25">
      <c r="G29381"/>
      <c r="I29381" s="112"/>
    </row>
    <row r="29382" spans="7:9" x14ac:dyDescent="0.25">
      <c r="G29382"/>
      <c r="I29382" s="112"/>
    </row>
    <row r="29383" spans="7:9" x14ac:dyDescent="0.25">
      <c r="G29383"/>
      <c r="I29383" s="112"/>
    </row>
    <row r="29384" spans="7:9" x14ac:dyDescent="0.25">
      <c r="G29384"/>
      <c r="I29384" s="112"/>
    </row>
    <row r="29385" spans="7:9" x14ac:dyDescent="0.25">
      <c r="G29385"/>
      <c r="I29385" s="112"/>
    </row>
    <row r="29386" spans="7:9" x14ac:dyDescent="0.25">
      <c r="G29386"/>
      <c r="I29386" s="112"/>
    </row>
    <row r="29387" spans="7:9" x14ac:dyDescent="0.25">
      <c r="G29387"/>
      <c r="I29387" s="112"/>
    </row>
    <row r="29388" spans="7:9" x14ac:dyDescent="0.25">
      <c r="G29388"/>
      <c r="I29388" s="112"/>
    </row>
    <row r="29389" spans="7:9" x14ac:dyDescent="0.25">
      <c r="G29389"/>
      <c r="I29389" s="112"/>
    </row>
    <row r="29390" spans="7:9" x14ac:dyDescent="0.25">
      <c r="G29390"/>
      <c r="I29390" s="112"/>
    </row>
    <row r="29391" spans="7:9" x14ac:dyDescent="0.25">
      <c r="G29391"/>
      <c r="I29391" s="112"/>
    </row>
    <row r="29392" spans="7:9" x14ac:dyDescent="0.25">
      <c r="G29392"/>
      <c r="I29392" s="112"/>
    </row>
    <row r="29393" spans="7:9" x14ac:dyDescent="0.25">
      <c r="G29393"/>
      <c r="I29393" s="112"/>
    </row>
    <row r="29394" spans="7:9" x14ac:dyDescent="0.25">
      <c r="G29394"/>
      <c r="I29394" s="112"/>
    </row>
    <row r="29395" spans="7:9" x14ac:dyDescent="0.25">
      <c r="G29395"/>
      <c r="I29395" s="112"/>
    </row>
    <row r="29396" spans="7:9" x14ac:dyDescent="0.25">
      <c r="G29396"/>
      <c r="I29396" s="112"/>
    </row>
    <row r="29397" spans="7:9" x14ac:dyDescent="0.25">
      <c r="G29397"/>
      <c r="I29397" s="112"/>
    </row>
    <row r="29398" spans="7:9" x14ac:dyDescent="0.25">
      <c r="G29398"/>
      <c r="I29398" s="112"/>
    </row>
    <row r="29399" spans="7:9" x14ac:dyDescent="0.25">
      <c r="G29399"/>
      <c r="I29399" s="112"/>
    </row>
    <row r="29400" spans="7:9" x14ac:dyDescent="0.25">
      <c r="G29400"/>
      <c r="I29400" s="112"/>
    </row>
    <row r="29401" spans="7:9" x14ac:dyDescent="0.25">
      <c r="G29401"/>
      <c r="I29401" s="112"/>
    </row>
    <row r="29402" spans="7:9" x14ac:dyDescent="0.25">
      <c r="G29402"/>
      <c r="I29402" s="112"/>
    </row>
    <row r="29403" spans="7:9" x14ac:dyDescent="0.25">
      <c r="G29403"/>
      <c r="I29403" s="112"/>
    </row>
    <row r="29404" spans="7:9" x14ac:dyDescent="0.25">
      <c r="G29404"/>
      <c r="I29404" s="112"/>
    </row>
    <row r="29405" spans="7:9" x14ac:dyDescent="0.25">
      <c r="G29405"/>
      <c r="I29405" s="112"/>
    </row>
    <row r="29406" spans="7:9" x14ac:dyDescent="0.25">
      <c r="G29406"/>
      <c r="I29406" s="112"/>
    </row>
    <row r="29407" spans="7:9" x14ac:dyDescent="0.25">
      <c r="G29407"/>
      <c r="I29407" s="112"/>
    </row>
    <row r="29408" spans="7:9" x14ac:dyDescent="0.25">
      <c r="G29408"/>
      <c r="I29408" s="112"/>
    </row>
    <row r="29409" spans="7:9" x14ac:dyDescent="0.25">
      <c r="G29409"/>
      <c r="I29409" s="112"/>
    </row>
    <row r="29410" spans="7:9" x14ac:dyDescent="0.25">
      <c r="G29410"/>
      <c r="I29410" s="112"/>
    </row>
    <row r="29411" spans="7:9" x14ac:dyDescent="0.25">
      <c r="G29411"/>
      <c r="I29411" s="112"/>
    </row>
    <row r="29412" spans="7:9" x14ac:dyDescent="0.25">
      <c r="G29412"/>
      <c r="I29412" s="112"/>
    </row>
    <row r="29413" spans="7:9" x14ac:dyDescent="0.25">
      <c r="G29413"/>
      <c r="I29413" s="112"/>
    </row>
    <row r="29414" spans="7:9" x14ac:dyDescent="0.25">
      <c r="G29414"/>
      <c r="I29414" s="112"/>
    </row>
    <row r="29415" spans="7:9" x14ac:dyDescent="0.25">
      <c r="G29415"/>
      <c r="I29415" s="112"/>
    </row>
    <row r="29416" spans="7:9" x14ac:dyDescent="0.25">
      <c r="G29416"/>
      <c r="I29416" s="112"/>
    </row>
    <row r="29417" spans="7:9" x14ac:dyDescent="0.25">
      <c r="G29417"/>
      <c r="I29417" s="112"/>
    </row>
    <row r="29418" spans="7:9" x14ac:dyDescent="0.25">
      <c r="G29418"/>
      <c r="I29418" s="112"/>
    </row>
    <row r="29419" spans="7:9" x14ac:dyDescent="0.25">
      <c r="G29419"/>
      <c r="I29419" s="112"/>
    </row>
    <row r="29420" spans="7:9" x14ac:dyDescent="0.25">
      <c r="G29420"/>
      <c r="I29420" s="112"/>
    </row>
    <row r="29421" spans="7:9" x14ac:dyDescent="0.25">
      <c r="G29421"/>
      <c r="I29421" s="112"/>
    </row>
    <row r="29422" spans="7:9" x14ac:dyDescent="0.25">
      <c r="G29422"/>
      <c r="I29422" s="112"/>
    </row>
    <row r="29423" spans="7:9" x14ac:dyDescent="0.25">
      <c r="G29423"/>
      <c r="I29423" s="112"/>
    </row>
    <row r="29424" spans="7:9" x14ac:dyDescent="0.25">
      <c r="G29424"/>
      <c r="I29424" s="112"/>
    </row>
    <row r="29425" spans="7:9" x14ac:dyDescent="0.25">
      <c r="G29425"/>
      <c r="I29425" s="112"/>
    </row>
    <row r="29426" spans="7:9" x14ac:dyDescent="0.25">
      <c r="G29426"/>
      <c r="I29426" s="112"/>
    </row>
    <row r="29427" spans="7:9" x14ac:dyDescent="0.25">
      <c r="G29427"/>
      <c r="I29427" s="112"/>
    </row>
    <row r="29428" spans="7:9" x14ac:dyDescent="0.25">
      <c r="G29428"/>
      <c r="I29428" s="112"/>
    </row>
    <row r="29429" spans="7:9" x14ac:dyDescent="0.25">
      <c r="G29429"/>
      <c r="I29429" s="112"/>
    </row>
    <row r="29430" spans="7:9" x14ac:dyDescent="0.25">
      <c r="G29430"/>
      <c r="I29430" s="112"/>
    </row>
    <row r="29431" spans="7:9" x14ac:dyDescent="0.25">
      <c r="G29431"/>
      <c r="I29431" s="112"/>
    </row>
    <row r="29432" spans="7:9" x14ac:dyDescent="0.25">
      <c r="G29432"/>
      <c r="I29432" s="112"/>
    </row>
    <row r="29433" spans="7:9" x14ac:dyDescent="0.25">
      <c r="G29433"/>
      <c r="I29433" s="112"/>
    </row>
    <row r="29434" spans="7:9" x14ac:dyDescent="0.25">
      <c r="G29434"/>
      <c r="I29434" s="112"/>
    </row>
    <row r="29435" spans="7:9" x14ac:dyDescent="0.25">
      <c r="G29435"/>
      <c r="I29435" s="112"/>
    </row>
    <row r="29436" spans="7:9" x14ac:dyDescent="0.25">
      <c r="G29436"/>
      <c r="I29436" s="112"/>
    </row>
    <row r="29437" spans="7:9" x14ac:dyDescent="0.25">
      <c r="G29437"/>
      <c r="I29437" s="112"/>
    </row>
    <row r="29438" spans="7:9" x14ac:dyDescent="0.25">
      <c r="G29438"/>
      <c r="I29438" s="112"/>
    </row>
    <row r="29439" spans="7:9" x14ac:dyDescent="0.25">
      <c r="G29439"/>
      <c r="I29439" s="112"/>
    </row>
    <row r="29440" spans="7:9" x14ac:dyDescent="0.25">
      <c r="G29440"/>
      <c r="I29440" s="112"/>
    </row>
    <row r="29441" spans="7:9" x14ac:dyDescent="0.25">
      <c r="G29441"/>
      <c r="I29441" s="112"/>
    </row>
    <row r="29442" spans="7:9" x14ac:dyDescent="0.25">
      <c r="G29442"/>
      <c r="I29442" s="112"/>
    </row>
    <row r="29443" spans="7:9" x14ac:dyDescent="0.25">
      <c r="G29443"/>
      <c r="I29443" s="112"/>
    </row>
    <row r="29444" spans="7:9" x14ac:dyDescent="0.25">
      <c r="G29444"/>
      <c r="I29444" s="112"/>
    </row>
    <row r="29445" spans="7:9" x14ac:dyDescent="0.25">
      <c r="G29445"/>
      <c r="I29445" s="112"/>
    </row>
    <row r="29446" spans="7:9" x14ac:dyDescent="0.25">
      <c r="G29446"/>
      <c r="I29446" s="112"/>
    </row>
    <row r="29447" spans="7:9" x14ac:dyDescent="0.25">
      <c r="G29447"/>
      <c r="I29447" s="112"/>
    </row>
    <row r="29448" spans="7:9" x14ac:dyDescent="0.25">
      <c r="G29448"/>
      <c r="I29448" s="112"/>
    </row>
    <row r="29449" spans="7:9" x14ac:dyDescent="0.25">
      <c r="G29449"/>
      <c r="I29449" s="112"/>
    </row>
    <row r="29450" spans="7:9" x14ac:dyDescent="0.25">
      <c r="G29450"/>
      <c r="I29450" s="112"/>
    </row>
    <row r="29451" spans="7:9" x14ac:dyDescent="0.25">
      <c r="G29451"/>
      <c r="I29451" s="112"/>
    </row>
    <row r="29452" spans="7:9" x14ac:dyDescent="0.25">
      <c r="G29452"/>
      <c r="I29452" s="112"/>
    </row>
    <row r="29453" spans="7:9" x14ac:dyDescent="0.25">
      <c r="G29453"/>
      <c r="I29453" s="112"/>
    </row>
    <row r="29454" spans="7:9" x14ac:dyDescent="0.25">
      <c r="G29454"/>
      <c r="I29454" s="112"/>
    </row>
    <row r="29455" spans="7:9" x14ac:dyDescent="0.25">
      <c r="G29455"/>
      <c r="I29455" s="112"/>
    </row>
    <row r="29456" spans="7:9" x14ac:dyDescent="0.25">
      <c r="G29456"/>
      <c r="I29456" s="112"/>
    </row>
    <row r="29457" spans="7:9" x14ac:dyDescent="0.25">
      <c r="G29457"/>
      <c r="I29457" s="112"/>
    </row>
    <row r="29458" spans="7:9" x14ac:dyDescent="0.25">
      <c r="G29458"/>
      <c r="I29458" s="112"/>
    </row>
    <row r="29459" spans="7:9" x14ac:dyDescent="0.25">
      <c r="G29459"/>
      <c r="I29459" s="112"/>
    </row>
    <row r="29460" spans="7:9" x14ac:dyDescent="0.25">
      <c r="G29460"/>
      <c r="I29460" s="112"/>
    </row>
    <row r="29461" spans="7:9" x14ac:dyDescent="0.25">
      <c r="G29461"/>
      <c r="I29461" s="112"/>
    </row>
    <row r="29462" spans="7:9" x14ac:dyDescent="0.25">
      <c r="G29462"/>
      <c r="I29462" s="112"/>
    </row>
    <row r="29463" spans="7:9" x14ac:dyDescent="0.25">
      <c r="G29463"/>
      <c r="I29463" s="112"/>
    </row>
    <row r="29464" spans="7:9" x14ac:dyDescent="0.25">
      <c r="G29464"/>
      <c r="I29464" s="112"/>
    </row>
    <row r="29465" spans="7:9" x14ac:dyDescent="0.25">
      <c r="G29465"/>
      <c r="I29465" s="112"/>
    </row>
    <row r="29466" spans="7:9" x14ac:dyDescent="0.25">
      <c r="G29466"/>
      <c r="I29466" s="112"/>
    </row>
    <row r="29467" spans="7:9" x14ac:dyDescent="0.25">
      <c r="G29467"/>
      <c r="I29467" s="112"/>
    </row>
    <row r="29468" spans="7:9" x14ac:dyDescent="0.25">
      <c r="G29468"/>
      <c r="I29468" s="112"/>
    </row>
    <row r="29469" spans="7:9" x14ac:dyDescent="0.25">
      <c r="G29469"/>
      <c r="I29469" s="112"/>
    </row>
    <row r="29470" spans="7:9" x14ac:dyDescent="0.25">
      <c r="G29470"/>
      <c r="I29470" s="112"/>
    </row>
    <row r="29471" spans="7:9" x14ac:dyDescent="0.25">
      <c r="G29471"/>
      <c r="I29471" s="112"/>
    </row>
    <row r="29472" spans="7:9" x14ac:dyDescent="0.25">
      <c r="G29472"/>
      <c r="I29472" s="112"/>
    </row>
    <row r="29473" spans="7:9" x14ac:dyDescent="0.25">
      <c r="G29473"/>
      <c r="I29473" s="112"/>
    </row>
    <row r="29474" spans="7:9" x14ac:dyDescent="0.25">
      <c r="G29474"/>
      <c r="I29474" s="112"/>
    </row>
    <row r="29475" spans="7:9" x14ac:dyDescent="0.25">
      <c r="G29475"/>
      <c r="I29475" s="112"/>
    </row>
    <row r="29476" spans="7:9" x14ac:dyDescent="0.25">
      <c r="G29476"/>
      <c r="I29476" s="112"/>
    </row>
    <row r="29477" spans="7:9" x14ac:dyDescent="0.25">
      <c r="G29477"/>
      <c r="I29477" s="112"/>
    </row>
    <row r="29478" spans="7:9" x14ac:dyDescent="0.25">
      <c r="G29478"/>
      <c r="I29478" s="112"/>
    </row>
    <row r="29479" spans="7:9" x14ac:dyDescent="0.25">
      <c r="G29479"/>
      <c r="I29479" s="112"/>
    </row>
    <row r="29480" spans="7:9" x14ac:dyDescent="0.25">
      <c r="G29480"/>
      <c r="I29480" s="112"/>
    </row>
    <row r="29481" spans="7:9" x14ac:dyDescent="0.25">
      <c r="G29481"/>
      <c r="I29481" s="112"/>
    </row>
    <row r="29482" spans="7:9" x14ac:dyDescent="0.25">
      <c r="G29482"/>
      <c r="I29482" s="112"/>
    </row>
    <row r="29483" spans="7:9" x14ac:dyDescent="0.25">
      <c r="G29483"/>
      <c r="I29483" s="112"/>
    </row>
    <row r="29484" spans="7:9" x14ac:dyDescent="0.25">
      <c r="G29484"/>
      <c r="I29484" s="112"/>
    </row>
    <row r="29485" spans="7:9" x14ac:dyDescent="0.25">
      <c r="G29485"/>
      <c r="I29485" s="112"/>
    </row>
    <row r="29486" spans="7:9" x14ac:dyDescent="0.25">
      <c r="G29486"/>
      <c r="I29486" s="112"/>
    </row>
    <row r="29487" spans="7:9" x14ac:dyDescent="0.25">
      <c r="G29487"/>
      <c r="I29487" s="112"/>
    </row>
    <row r="29488" spans="7:9" x14ac:dyDescent="0.25">
      <c r="G29488"/>
      <c r="I29488" s="112"/>
    </row>
    <row r="29489" spans="7:9" x14ac:dyDescent="0.25">
      <c r="G29489"/>
      <c r="I29489" s="112"/>
    </row>
    <row r="29490" spans="7:9" x14ac:dyDescent="0.25">
      <c r="G29490"/>
      <c r="I29490" s="112"/>
    </row>
    <row r="29491" spans="7:9" x14ac:dyDescent="0.25">
      <c r="G29491"/>
      <c r="I29491" s="112"/>
    </row>
    <row r="29492" spans="7:9" x14ac:dyDescent="0.25">
      <c r="G29492"/>
      <c r="I29492" s="112"/>
    </row>
    <row r="29493" spans="7:9" x14ac:dyDescent="0.25">
      <c r="G29493"/>
      <c r="I29493" s="112"/>
    </row>
    <row r="29494" spans="7:9" x14ac:dyDescent="0.25">
      <c r="G29494"/>
      <c r="I29494" s="112"/>
    </row>
    <row r="29495" spans="7:9" x14ac:dyDescent="0.25">
      <c r="G29495"/>
      <c r="I29495" s="112"/>
    </row>
    <row r="29496" spans="7:9" x14ac:dyDescent="0.25">
      <c r="G29496"/>
      <c r="I29496" s="112"/>
    </row>
    <row r="29497" spans="7:9" x14ac:dyDescent="0.25">
      <c r="G29497"/>
      <c r="I29497" s="112"/>
    </row>
    <row r="29498" spans="7:9" x14ac:dyDescent="0.25">
      <c r="G29498"/>
      <c r="I29498" s="112"/>
    </row>
    <row r="29499" spans="7:9" x14ac:dyDescent="0.25">
      <c r="G29499"/>
      <c r="I29499" s="112"/>
    </row>
    <row r="29500" spans="7:9" x14ac:dyDescent="0.25">
      <c r="G29500"/>
      <c r="I29500" s="112"/>
    </row>
    <row r="29501" spans="7:9" x14ac:dyDescent="0.25">
      <c r="G29501"/>
      <c r="I29501" s="112"/>
    </row>
    <row r="29502" spans="7:9" x14ac:dyDescent="0.25">
      <c r="G29502"/>
      <c r="I29502" s="112"/>
    </row>
    <row r="29503" spans="7:9" x14ac:dyDescent="0.25">
      <c r="G29503"/>
      <c r="I29503" s="112"/>
    </row>
    <row r="29504" spans="7:9" x14ac:dyDescent="0.25">
      <c r="G29504"/>
      <c r="I29504" s="112"/>
    </row>
    <row r="29505" spans="7:9" x14ac:dyDescent="0.25">
      <c r="G29505"/>
      <c r="I29505" s="112"/>
    </row>
    <row r="29506" spans="7:9" x14ac:dyDescent="0.25">
      <c r="G29506"/>
      <c r="I29506" s="112"/>
    </row>
    <row r="29507" spans="7:9" x14ac:dyDescent="0.25">
      <c r="G29507"/>
      <c r="I29507" s="112"/>
    </row>
    <row r="29508" spans="7:9" x14ac:dyDescent="0.25">
      <c r="G29508"/>
      <c r="I29508" s="112"/>
    </row>
    <row r="29509" spans="7:9" x14ac:dyDescent="0.25">
      <c r="G29509"/>
      <c r="I29509" s="112"/>
    </row>
    <row r="29510" spans="7:9" x14ac:dyDescent="0.25">
      <c r="G29510"/>
      <c r="I29510" s="112"/>
    </row>
    <row r="29511" spans="7:9" x14ac:dyDescent="0.25">
      <c r="G29511"/>
      <c r="I29511" s="112"/>
    </row>
    <row r="29512" spans="7:9" x14ac:dyDescent="0.25">
      <c r="G29512"/>
      <c r="I29512" s="112"/>
    </row>
    <row r="29513" spans="7:9" x14ac:dyDescent="0.25">
      <c r="G29513"/>
      <c r="I29513" s="112"/>
    </row>
    <row r="29514" spans="7:9" x14ac:dyDescent="0.25">
      <c r="G29514"/>
      <c r="I29514" s="112"/>
    </row>
    <row r="29515" spans="7:9" x14ac:dyDescent="0.25">
      <c r="G29515"/>
      <c r="I29515" s="112"/>
    </row>
    <row r="29516" spans="7:9" x14ac:dyDescent="0.25">
      <c r="G29516"/>
      <c r="I29516" s="112"/>
    </row>
    <row r="29517" spans="7:9" x14ac:dyDescent="0.25">
      <c r="G29517"/>
      <c r="I29517" s="112"/>
    </row>
    <row r="29518" spans="7:9" x14ac:dyDescent="0.25">
      <c r="G29518"/>
      <c r="I29518" s="112"/>
    </row>
    <row r="29519" spans="7:9" x14ac:dyDescent="0.25">
      <c r="G29519"/>
      <c r="I29519" s="112"/>
    </row>
    <row r="29520" spans="7:9" x14ac:dyDescent="0.25">
      <c r="G29520"/>
      <c r="I29520" s="112"/>
    </row>
    <row r="29521" spans="7:9" x14ac:dyDescent="0.25">
      <c r="G29521"/>
      <c r="I29521" s="112"/>
    </row>
    <row r="29522" spans="7:9" x14ac:dyDescent="0.25">
      <c r="G29522"/>
      <c r="I29522" s="112"/>
    </row>
    <row r="29523" spans="7:9" x14ac:dyDescent="0.25">
      <c r="G29523"/>
      <c r="I29523" s="112"/>
    </row>
    <row r="29524" spans="7:9" x14ac:dyDescent="0.25">
      <c r="G29524"/>
      <c r="I29524" s="112"/>
    </row>
    <row r="29525" spans="7:9" x14ac:dyDescent="0.25">
      <c r="G29525"/>
      <c r="I29525" s="112"/>
    </row>
    <row r="29526" spans="7:9" x14ac:dyDescent="0.25">
      <c r="G29526"/>
      <c r="I29526" s="112"/>
    </row>
    <row r="29527" spans="7:9" x14ac:dyDescent="0.25">
      <c r="G29527"/>
      <c r="I29527" s="112"/>
    </row>
    <row r="29528" spans="7:9" x14ac:dyDescent="0.25">
      <c r="G29528"/>
      <c r="I29528" s="112"/>
    </row>
    <row r="29529" spans="7:9" x14ac:dyDescent="0.25">
      <c r="G29529"/>
      <c r="I29529" s="112"/>
    </row>
    <row r="29530" spans="7:9" x14ac:dyDescent="0.25">
      <c r="G29530"/>
      <c r="I29530" s="112"/>
    </row>
    <row r="29531" spans="7:9" x14ac:dyDescent="0.25">
      <c r="G29531"/>
      <c r="I29531" s="112"/>
    </row>
    <row r="29532" spans="7:9" x14ac:dyDescent="0.25">
      <c r="G29532"/>
      <c r="I29532" s="112"/>
    </row>
    <row r="29533" spans="7:9" x14ac:dyDescent="0.25">
      <c r="G29533"/>
      <c r="I29533" s="112"/>
    </row>
    <row r="29534" spans="7:9" x14ac:dyDescent="0.25">
      <c r="G29534"/>
      <c r="I29534" s="112"/>
    </row>
    <row r="29535" spans="7:9" x14ac:dyDescent="0.25">
      <c r="G29535"/>
      <c r="I29535" s="112"/>
    </row>
    <row r="29536" spans="7:9" x14ac:dyDescent="0.25">
      <c r="G29536"/>
      <c r="I29536" s="112"/>
    </row>
    <row r="29537" spans="7:9" x14ac:dyDescent="0.25">
      <c r="G29537"/>
      <c r="I29537" s="112"/>
    </row>
    <row r="29538" spans="7:9" x14ac:dyDescent="0.25">
      <c r="G29538"/>
      <c r="I29538" s="112"/>
    </row>
    <row r="29539" spans="7:9" x14ac:dyDescent="0.25">
      <c r="G29539"/>
      <c r="I29539" s="112"/>
    </row>
    <row r="29540" spans="7:9" x14ac:dyDescent="0.25">
      <c r="G29540"/>
      <c r="I29540" s="112"/>
    </row>
    <row r="29541" spans="7:9" x14ac:dyDescent="0.25">
      <c r="G29541"/>
      <c r="I29541" s="112"/>
    </row>
    <row r="29542" spans="7:9" x14ac:dyDescent="0.25">
      <c r="G29542"/>
      <c r="I29542" s="112"/>
    </row>
    <row r="29543" spans="7:9" x14ac:dyDescent="0.25">
      <c r="G29543"/>
      <c r="I29543" s="112"/>
    </row>
    <row r="29544" spans="7:9" x14ac:dyDescent="0.25">
      <c r="G29544"/>
      <c r="I29544" s="112"/>
    </row>
    <row r="29545" spans="7:9" x14ac:dyDescent="0.25">
      <c r="G29545"/>
      <c r="I29545" s="112"/>
    </row>
    <row r="29546" spans="7:9" x14ac:dyDescent="0.25">
      <c r="G29546"/>
      <c r="I29546" s="112"/>
    </row>
    <row r="29547" spans="7:9" x14ac:dyDescent="0.25">
      <c r="G29547"/>
      <c r="I29547" s="112"/>
    </row>
    <row r="29548" spans="7:9" x14ac:dyDescent="0.25">
      <c r="G29548"/>
      <c r="I29548" s="112"/>
    </row>
    <row r="29549" spans="7:9" x14ac:dyDescent="0.25">
      <c r="G29549"/>
      <c r="I29549" s="112"/>
    </row>
    <row r="29550" spans="7:9" x14ac:dyDescent="0.25">
      <c r="G29550"/>
      <c r="I29550" s="112"/>
    </row>
    <row r="29551" spans="7:9" x14ac:dyDescent="0.25">
      <c r="G29551"/>
      <c r="I29551" s="112"/>
    </row>
    <row r="29552" spans="7:9" x14ac:dyDescent="0.25">
      <c r="G29552"/>
      <c r="I29552" s="112"/>
    </row>
    <row r="29553" spans="7:9" x14ac:dyDescent="0.25">
      <c r="G29553"/>
      <c r="I29553" s="112"/>
    </row>
    <row r="29554" spans="7:9" x14ac:dyDescent="0.25">
      <c r="G29554"/>
      <c r="I29554" s="112"/>
    </row>
    <row r="29555" spans="7:9" x14ac:dyDescent="0.25">
      <c r="G29555"/>
      <c r="I29555" s="112"/>
    </row>
    <row r="29556" spans="7:9" x14ac:dyDescent="0.25">
      <c r="G29556"/>
      <c r="I29556" s="112"/>
    </row>
    <row r="29557" spans="7:9" x14ac:dyDescent="0.25">
      <c r="G29557"/>
      <c r="I29557" s="112"/>
    </row>
    <row r="29558" spans="7:9" x14ac:dyDescent="0.25">
      <c r="G29558"/>
      <c r="I29558" s="112"/>
    </row>
    <row r="29559" spans="7:9" x14ac:dyDescent="0.25">
      <c r="G29559"/>
      <c r="I29559" s="112"/>
    </row>
    <row r="29560" spans="7:9" x14ac:dyDescent="0.25">
      <c r="G29560"/>
      <c r="I29560" s="112"/>
    </row>
    <row r="29561" spans="7:9" x14ac:dyDescent="0.25">
      <c r="G29561"/>
      <c r="I29561" s="112"/>
    </row>
    <row r="29562" spans="7:9" x14ac:dyDescent="0.25">
      <c r="G29562"/>
      <c r="I29562" s="112"/>
    </row>
    <row r="29563" spans="7:9" x14ac:dyDescent="0.25">
      <c r="G29563"/>
      <c r="I29563" s="112"/>
    </row>
    <row r="29564" spans="7:9" x14ac:dyDescent="0.25">
      <c r="G29564"/>
      <c r="I29564" s="112"/>
    </row>
    <row r="29565" spans="7:9" x14ac:dyDescent="0.25">
      <c r="G29565"/>
      <c r="I29565" s="112"/>
    </row>
    <row r="29566" spans="7:9" x14ac:dyDescent="0.25">
      <c r="G29566"/>
      <c r="I29566" s="112"/>
    </row>
    <row r="29567" spans="7:9" x14ac:dyDescent="0.25">
      <c r="G29567"/>
      <c r="I29567" s="112"/>
    </row>
    <row r="29568" spans="7:9" x14ac:dyDescent="0.25">
      <c r="G29568"/>
      <c r="I29568" s="112"/>
    </row>
    <row r="29569" spans="7:9" x14ac:dyDescent="0.25">
      <c r="G29569"/>
      <c r="I29569" s="112"/>
    </row>
    <row r="29570" spans="7:9" x14ac:dyDescent="0.25">
      <c r="G29570"/>
      <c r="I29570" s="112"/>
    </row>
    <row r="29571" spans="7:9" x14ac:dyDescent="0.25">
      <c r="G29571"/>
      <c r="I29571" s="112"/>
    </row>
    <row r="29572" spans="7:9" x14ac:dyDescent="0.25">
      <c r="G29572"/>
      <c r="I29572" s="112"/>
    </row>
    <row r="29573" spans="7:9" x14ac:dyDescent="0.25">
      <c r="G29573"/>
      <c r="I29573" s="112"/>
    </row>
    <row r="29574" spans="7:9" x14ac:dyDescent="0.25">
      <c r="G29574"/>
      <c r="I29574" s="112"/>
    </row>
    <row r="29575" spans="7:9" x14ac:dyDescent="0.25">
      <c r="G29575"/>
      <c r="I29575" s="112"/>
    </row>
    <row r="29576" spans="7:9" x14ac:dyDescent="0.25">
      <c r="G29576"/>
      <c r="I29576" s="112"/>
    </row>
    <row r="29577" spans="7:9" x14ac:dyDescent="0.25">
      <c r="G29577"/>
      <c r="I29577" s="112"/>
    </row>
    <row r="29578" spans="7:9" x14ac:dyDescent="0.25">
      <c r="G29578"/>
      <c r="I29578" s="112"/>
    </row>
    <row r="29579" spans="7:9" x14ac:dyDescent="0.25">
      <c r="G29579"/>
      <c r="I29579" s="112"/>
    </row>
    <row r="29580" spans="7:9" x14ac:dyDescent="0.25">
      <c r="G29580"/>
      <c r="I29580" s="112"/>
    </row>
    <row r="29581" spans="7:9" x14ac:dyDescent="0.25">
      <c r="G29581"/>
      <c r="I29581" s="112"/>
    </row>
    <row r="29582" spans="7:9" x14ac:dyDescent="0.25">
      <c r="G29582"/>
      <c r="I29582" s="112"/>
    </row>
    <row r="29583" spans="7:9" x14ac:dyDescent="0.25">
      <c r="G29583"/>
      <c r="I29583" s="112"/>
    </row>
    <row r="29584" spans="7:9" x14ac:dyDescent="0.25">
      <c r="G29584"/>
      <c r="I29584" s="112"/>
    </row>
    <row r="29585" spans="7:9" x14ac:dyDescent="0.25">
      <c r="G29585"/>
      <c r="I29585" s="112"/>
    </row>
    <row r="29586" spans="7:9" x14ac:dyDescent="0.25">
      <c r="G29586"/>
      <c r="I29586" s="112"/>
    </row>
    <row r="29587" spans="7:9" x14ac:dyDescent="0.25">
      <c r="G29587"/>
      <c r="I29587" s="112"/>
    </row>
    <row r="29588" spans="7:9" x14ac:dyDescent="0.25">
      <c r="G29588"/>
      <c r="I29588" s="112"/>
    </row>
    <row r="29589" spans="7:9" x14ac:dyDescent="0.25">
      <c r="G29589"/>
      <c r="I29589" s="112"/>
    </row>
    <row r="29590" spans="7:9" x14ac:dyDescent="0.25">
      <c r="G29590"/>
      <c r="I29590" s="112"/>
    </row>
    <row r="29591" spans="7:9" x14ac:dyDescent="0.25">
      <c r="G29591"/>
      <c r="I29591" s="112"/>
    </row>
    <row r="29592" spans="7:9" x14ac:dyDescent="0.25">
      <c r="G29592"/>
      <c r="I29592" s="112"/>
    </row>
    <row r="29593" spans="7:9" x14ac:dyDescent="0.25">
      <c r="G29593"/>
      <c r="I29593" s="112"/>
    </row>
    <row r="29594" spans="7:9" x14ac:dyDescent="0.25">
      <c r="G29594"/>
      <c r="I29594" s="112"/>
    </row>
    <row r="29595" spans="7:9" x14ac:dyDescent="0.25">
      <c r="G29595"/>
      <c r="I29595" s="112"/>
    </row>
    <row r="29596" spans="7:9" x14ac:dyDescent="0.25">
      <c r="G29596"/>
      <c r="I29596" s="112"/>
    </row>
    <row r="29597" spans="7:9" x14ac:dyDescent="0.25">
      <c r="G29597"/>
      <c r="I29597" s="112"/>
    </row>
    <row r="29598" spans="7:9" x14ac:dyDescent="0.25">
      <c r="G29598"/>
      <c r="I29598" s="112"/>
    </row>
    <row r="29599" spans="7:9" x14ac:dyDescent="0.25">
      <c r="G29599"/>
      <c r="I29599" s="112"/>
    </row>
    <row r="29600" spans="7:9" x14ac:dyDescent="0.25">
      <c r="G29600"/>
      <c r="I29600" s="112"/>
    </row>
    <row r="29601" spans="7:9" x14ac:dyDescent="0.25">
      <c r="G29601"/>
      <c r="I29601" s="112"/>
    </row>
    <row r="29602" spans="7:9" x14ac:dyDescent="0.25">
      <c r="G29602"/>
      <c r="I29602" s="112"/>
    </row>
    <row r="29603" spans="7:9" x14ac:dyDescent="0.25">
      <c r="G29603"/>
      <c r="I29603" s="112"/>
    </row>
    <row r="29604" spans="7:9" x14ac:dyDescent="0.25">
      <c r="G29604"/>
      <c r="I29604" s="112"/>
    </row>
    <row r="29605" spans="7:9" x14ac:dyDescent="0.25">
      <c r="G29605"/>
      <c r="I29605" s="112"/>
    </row>
    <row r="29606" spans="7:9" x14ac:dyDescent="0.25">
      <c r="G29606"/>
      <c r="I29606" s="112"/>
    </row>
    <row r="29607" spans="7:9" x14ac:dyDescent="0.25">
      <c r="G29607"/>
      <c r="I29607" s="112"/>
    </row>
    <row r="29608" spans="7:9" x14ac:dyDescent="0.25">
      <c r="G29608"/>
      <c r="I29608" s="112"/>
    </row>
    <row r="29609" spans="7:9" x14ac:dyDescent="0.25">
      <c r="G29609"/>
      <c r="I29609" s="112"/>
    </row>
    <row r="29610" spans="7:9" x14ac:dyDescent="0.25">
      <c r="G29610"/>
      <c r="I29610" s="112"/>
    </row>
    <row r="29611" spans="7:9" x14ac:dyDescent="0.25">
      <c r="G29611"/>
      <c r="I29611" s="112"/>
    </row>
    <row r="29612" spans="7:9" x14ac:dyDescent="0.25">
      <c r="G29612"/>
      <c r="I29612" s="112"/>
    </row>
    <row r="29613" spans="7:9" x14ac:dyDescent="0.25">
      <c r="G29613"/>
      <c r="I29613" s="112"/>
    </row>
    <row r="29614" spans="7:9" x14ac:dyDescent="0.25">
      <c r="G29614"/>
      <c r="I29614" s="112"/>
    </row>
    <row r="29615" spans="7:9" x14ac:dyDescent="0.25">
      <c r="G29615"/>
      <c r="I29615" s="112"/>
    </row>
    <row r="29616" spans="7:9" x14ac:dyDescent="0.25">
      <c r="G29616"/>
      <c r="I29616" s="112"/>
    </row>
    <row r="29617" spans="7:9" x14ac:dyDescent="0.25">
      <c r="G29617"/>
      <c r="I29617" s="112"/>
    </row>
    <row r="29618" spans="7:9" x14ac:dyDescent="0.25">
      <c r="G29618"/>
      <c r="I29618" s="112"/>
    </row>
    <row r="29619" spans="7:9" x14ac:dyDescent="0.25">
      <c r="G29619"/>
      <c r="I29619" s="112"/>
    </row>
    <row r="29620" spans="7:9" x14ac:dyDescent="0.25">
      <c r="G29620"/>
      <c r="I29620" s="112"/>
    </row>
    <row r="29621" spans="7:9" x14ac:dyDescent="0.25">
      <c r="G29621"/>
      <c r="I29621" s="112"/>
    </row>
    <row r="29622" spans="7:9" x14ac:dyDescent="0.25">
      <c r="G29622"/>
      <c r="I29622" s="112"/>
    </row>
    <row r="29623" spans="7:9" x14ac:dyDescent="0.25">
      <c r="G29623"/>
      <c r="I29623" s="112"/>
    </row>
    <row r="29624" spans="7:9" x14ac:dyDescent="0.25">
      <c r="G29624"/>
      <c r="I29624" s="112"/>
    </row>
    <row r="29625" spans="7:9" x14ac:dyDescent="0.25">
      <c r="G29625"/>
      <c r="I29625" s="112"/>
    </row>
    <row r="29626" spans="7:9" x14ac:dyDescent="0.25">
      <c r="G29626"/>
      <c r="I29626" s="112"/>
    </row>
    <row r="29627" spans="7:9" x14ac:dyDescent="0.25">
      <c r="G29627"/>
      <c r="I29627" s="112"/>
    </row>
    <row r="29628" spans="7:9" x14ac:dyDescent="0.25">
      <c r="G29628"/>
      <c r="I29628" s="112"/>
    </row>
    <row r="29629" spans="7:9" x14ac:dyDescent="0.25">
      <c r="G29629"/>
      <c r="I29629" s="112"/>
    </row>
    <row r="29630" spans="7:9" x14ac:dyDescent="0.25">
      <c r="G29630"/>
      <c r="I29630" s="112"/>
    </row>
    <row r="29631" spans="7:9" x14ac:dyDescent="0.25">
      <c r="G29631"/>
      <c r="I29631" s="112"/>
    </row>
    <row r="29632" spans="7:9" x14ac:dyDescent="0.25">
      <c r="G29632"/>
      <c r="I29632" s="112"/>
    </row>
    <row r="29633" spans="7:9" x14ac:dyDescent="0.25">
      <c r="G29633"/>
      <c r="I29633" s="112"/>
    </row>
    <row r="29634" spans="7:9" x14ac:dyDescent="0.25">
      <c r="G29634"/>
      <c r="I29634" s="112"/>
    </row>
    <row r="29635" spans="7:9" x14ac:dyDescent="0.25">
      <c r="G29635"/>
      <c r="I29635" s="112"/>
    </row>
    <row r="29636" spans="7:9" x14ac:dyDescent="0.25">
      <c r="G29636"/>
      <c r="I29636" s="112"/>
    </row>
    <row r="29637" spans="7:9" x14ac:dyDescent="0.25">
      <c r="G29637"/>
      <c r="I29637" s="112"/>
    </row>
    <row r="29638" spans="7:9" x14ac:dyDescent="0.25">
      <c r="G29638"/>
      <c r="I29638" s="112"/>
    </row>
    <row r="29639" spans="7:9" x14ac:dyDescent="0.25">
      <c r="G29639"/>
      <c r="I29639" s="112"/>
    </row>
    <row r="29640" spans="7:9" x14ac:dyDescent="0.25">
      <c r="G29640"/>
      <c r="I29640" s="112"/>
    </row>
    <row r="29641" spans="7:9" x14ac:dyDescent="0.25">
      <c r="G29641"/>
      <c r="I29641" s="112"/>
    </row>
    <row r="29642" spans="7:9" x14ac:dyDescent="0.25">
      <c r="G29642"/>
      <c r="I29642" s="112"/>
    </row>
    <row r="29643" spans="7:9" x14ac:dyDescent="0.25">
      <c r="G29643"/>
      <c r="I29643" s="112"/>
    </row>
    <row r="29644" spans="7:9" x14ac:dyDescent="0.25">
      <c r="G29644"/>
      <c r="I29644" s="112"/>
    </row>
    <row r="29645" spans="7:9" x14ac:dyDescent="0.25">
      <c r="G29645"/>
      <c r="I29645" s="112"/>
    </row>
    <row r="29646" spans="7:9" x14ac:dyDescent="0.25">
      <c r="G29646"/>
      <c r="I29646" s="112"/>
    </row>
    <row r="29647" spans="7:9" x14ac:dyDescent="0.25">
      <c r="G29647"/>
      <c r="I29647" s="112"/>
    </row>
    <row r="29648" spans="7:9" x14ac:dyDescent="0.25">
      <c r="G29648"/>
      <c r="I29648" s="112"/>
    </row>
    <row r="29649" spans="7:9" x14ac:dyDescent="0.25">
      <c r="G29649"/>
      <c r="I29649" s="112"/>
    </row>
    <row r="29650" spans="7:9" x14ac:dyDescent="0.25">
      <c r="G29650"/>
      <c r="I29650" s="112"/>
    </row>
    <row r="29651" spans="7:9" x14ac:dyDescent="0.25">
      <c r="G29651"/>
      <c r="I29651" s="112"/>
    </row>
    <row r="29652" spans="7:9" x14ac:dyDescent="0.25">
      <c r="G29652"/>
      <c r="I29652" s="112"/>
    </row>
    <row r="29653" spans="7:9" x14ac:dyDescent="0.25">
      <c r="G29653"/>
      <c r="I29653" s="112"/>
    </row>
    <row r="29654" spans="7:9" x14ac:dyDescent="0.25">
      <c r="G29654"/>
      <c r="I29654" s="112"/>
    </row>
    <row r="29655" spans="7:9" x14ac:dyDescent="0.25">
      <c r="G29655"/>
      <c r="I29655" s="112"/>
    </row>
    <row r="29656" spans="7:9" x14ac:dyDescent="0.25">
      <c r="G29656"/>
      <c r="I29656" s="112"/>
    </row>
    <row r="29657" spans="7:9" x14ac:dyDescent="0.25">
      <c r="G29657"/>
      <c r="I29657" s="112"/>
    </row>
    <row r="29658" spans="7:9" x14ac:dyDescent="0.25">
      <c r="G29658"/>
      <c r="I29658" s="112"/>
    </row>
    <row r="29659" spans="7:9" x14ac:dyDescent="0.25">
      <c r="G29659"/>
      <c r="I29659" s="112"/>
    </row>
    <row r="29660" spans="7:9" x14ac:dyDescent="0.25">
      <c r="G29660"/>
      <c r="I29660" s="112"/>
    </row>
    <row r="29661" spans="7:9" x14ac:dyDescent="0.25">
      <c r="G29661"/>
      <c r="I29661" s="112"/>
    </row>
    <row r="29662" spans="7:9" x14ac:dyDescent="0.25">
      <c r="G29662"/>
      <c r="I29662" s="112"/>
    </row>
    <row r="29663" spans="7:9" x14ac:dyDescent="0.25">
      <c r="G29663"/>
      <c r="I29663" s="112"/>
    </row>
    <row r="29664" spans="7:9" x14ac:dyDescent="0.25">
      <c r="G29664"/>
      <c r="I29664" s="112"/>
    </row>
    <row r="29665" spans="7:9" x14ac:dyDescent="0.25">
      <c r="G29665"/>
      <c r="I29665" s="112"/>
    </row>
    <row r="29666" spans="7:9" x14ac:dyDescent="0.25">
      <c r="G29666"/>
      <c r="I29666" s="112"/>
    </row>
    <row r="29667" spans="7:9" x14ac:dyDescent="0.25">
      <c r="G29667"/>
      <c r="I29667" s="112"/>
    </row>
    <row r="29668" spans="7:9" x14ac:dyDescent="0.25">
      <c r="G29668"/>
      <c r="I29668" s="112"/>
    </row>
    <row r="29669" spans="7:9" x14ac:dyDescent="0.25">
      <c r="G29669"/>
      <c r="I29669" s="112"/>
    </row>
    <row r="29670" spans="7:9" x14ac:dyDescent="0.25">
      <c r="G29670"/>
      <c r="I29670" s="112"/>
    </row>
    <row r="29671" spans="7:9" x14ac:dyDescent="0.25">
      <c r="G29671"/>
      <c r="I29671" s="112"/>
    </row>
    <row r="29672" spans="7:9" x14ac:dyDescent="0.25">
      <c r="G29672"/>
      <c r="I29672" s="112"/>
    </row>
    <row r="29673" spans="7:9" x14ac:dyDescent="0.25">
      <c r="G29673"/>
      <c r="I29673" s="112"/>
    </row>
    <row r="29674" spans="7:9" x14ac:dyDescent="0.25">
      <c r="G29674"/>
      <c r="I29674" s="112"/>
    </row>
    <row r="29675" spans="7:9" x14ac:dyDescent="0.25">
      <c r="G29675"/>
      <c r="I29675" s="112"/>
    </row>
    <row r="29676" spans="7:9" x14ac:dyDescent="0.25">
      <c r="G29676"/>
      <c r="I29676" s="112"/>
    </row>
    <row r="29677" spans="7:9" x14ac:dyDescent="0.25">
      <c r="G29677"/>
      <c r="I29677" s="112"/>
    </row>
    <row r="29678" spans="7:9" x14ac:dyDescent="0.25">
      <c r="G29678"/>
      <c r="I29678" s="112"/>
    </row>
    <row r="29679" spans="7:9" x14ac:dyDescent="0.25">
      <c r="G29679"/>
      <c r="I29679" s="112"/>
    </row>
    <row r="29680" spans="7:9" x14ac:dyDescent="0.25">
      <c r="G29680"/>
      <c r="I29680" s="112"/>
    </row>
    <row r="29681" spans="7:9" x14ac:dyDescent="0.25">
      <c r="G29681"/>
      <c r="I29681" s="112"/>
    </row>
    <row r="29682" spans="7:9" x14ac:dyDescent="0.25">
      <c r="G29682"/>
      <c r="I29682" s="112"/>
    </row>
    <row r="29683" spans="7:9" x14ac:dyDescent="0.25">
      <c r="G29683"/>
      <c r="I29683" s="112"/>
    </row>
    <row r="29684" spans="7:9" x14ac:dyDescent="0.25">
      <c r="G29684"/>
      <c r="I29684" s="112"/>
    </row>
    <row r="29685" spans="7:9" x14ac:dyDescent="0.25">
      <c r="G29685"/>
      <c r="I29685" s="112"/>
    </row>
    <row r="29686" spans="7:9" x14ac:dyDescent="0.25">
      <c r="G29686"/>
      <c r="I29686" s="112"/>
    </row>
    <row r="29687" spans="7:9" x14ac:dyDescent="0.25">
      <c r="G29687"/>
      <c r="I29687" s="112"/>
    </row>
    <row r="29688" spans="7:9" x14ac:dyDescent="0.25">
      <c r="G29688"/>
      <c r="I29688" s="112"/>
    </row>
    <row r="29689" spans="7:9" x14ac:dyDescent="0.25">
      <c r="G29689"/>
      <c r="I29689" s="112"/>
    </row>
    <row r="29690" spans="7:9" x14ac:dyDescent="0.25">
      <c r="G29690"/>
      <c r="I29690" s="112"/>
    </row>
    <row r="29691" spans="7:9" x14ac:dyDescent="0.25">
      <c r="G29691"/>
      <c r="I29691" s="112"/>
    </row>
    <row r="29692" spans="7:9" x14ac:dyDescent="0.25">
      <c r="G29692"/>
      <c r="I29692" s="112"/>
    </row>
    <row r="29693" spans="7:9" x14ac:dyDescent="0.25">
      <c r="G29693"/>
      <c r="I29693" s="112"/>
    </row>
    <row r="29694" spans="7:9" x14ac:dyDescent="0.25">
      <c r="G29694"/>
      <c r="I29694" s="112"/>
    </row>
    <row r="29695" spans="7:9" x14ac:dyDescent="0.25">
      <c r="G29695"/>
      <c r="I29695" s="112"/>
    </row>
    <row r="29696" spans="7:9" x14ac:dyDescent="0.25">
      <c r="G29696"/>
      <c r="I29696" s="112"/>
    </row>
    <row r="29697" spans="7:9" x14ac:dyDescent="0.25">
      <c r="G29697"/>
      <c r="I29697" s="112"/>
    </row>
    <row r="29698" spans="7:9" x14ac:dyDescent="0.25">
      <c r="G29698"/>
      <c r="I29698" s="112"/>
    </row>
    <row r="29699" spans="7:9" x14ac:dyDescent="0.25">
      <c r="G29699"/>
      <c r="I29699" s="112"/>
    </row>
    <row r="29700" spans="7:9" x14ac:dyDescent="0.25">
      <c r="G29700"/>
      <c r="I29700" s="112"/>
    </row>
    <row r="29701" spans="7:9" x14ac:dyDescent="0.25">
      <c r="G29701"/>
      <c r="I29701" s="112"/>
    </row>
    <row r="29702" spans="7:9" x14ac:dyDescent="0.25">
      <c r="G29702"/>
      <c r="I29702" s="112"/>
    </row>
    <row r="29703" spans="7:9" x14ac:dyDescent="0.25">
      <c r="G29703"/>
      <c r="I29703" s="112"/>
    </row>
    <row r="29704" spans="7:9" x14ac:dyDescent="0.25">
      <c r="G29704"/>
      <c r="I29704" s="112"/>
    </row>
    <row r="29705" spans="7:9" x14ac:dyDescent="0.25">
      <c r="G29705"/>
      <c r="I29705" s="112"/>
    </row>
    <row r="29706" spans="7:9" x14ac:dyDescent="0.25">
      <c r="G29706"/>
      <c r="I29706" s="112"/>
    </row>
    <row r="29707" spans="7:9" x14ac:dyDescent="0.25">
      <c r="G29707"/>
      <c r="I29707" s="112"/>
    </row>
    <row r="29708" spans="7:9" x14ac:dyDescent="0.25">
      <c r="G29708"/>
      <c r="I29708" s="112"/>
    </row>
    <row r="29709" spans="7:9" x14ac:dyDescent="0.25">
      <c r="G29709"/>
      <c r="I29709" s="112"/>
    </row>
    <row r="29710" spans="7:9" x14ac:dyDescent="0.25">
      <c r="G29710"/>
      <c r="I29710" s="112"/>
    </row>
    <row r="29711" spans="7:9" x14ac:dyDescent="0.25">
      <c r="G29711"/>
      <c r="I29711" s="112"/>
    </row>
    <row r="29712" spans="7:9" x14ac:dyDescent="0.25">
      <c r="G29712"/>
      <c r="I29712" s="112"/>
    </row>
    <row r="29713" spans="7:9" x14ac:dyDescent="0.25">
      <c r="G29713"/>
      <c r="I29713" s="112"/>
    </row>
    <row r="29714" spans="7:9" x14ac:dyDescent="0.25">
      <c r="G29714"/>
      <c r="I29714" s="112"/>
    </row>
    <row r="29715" spans="7:9" x14ac:dyDescent="0.25">
      <c r="G29715"/>
      <c r="I29715" s="112"/>
    </row>
    <row r="29716" spans="7:9" x14ac:dyDescent="0.25">
      <c r="G29716"/>
      <c r="I29716" s="112"/>
    </row>
    <row r="29717" spans="7:9" x14ac:dyDescent="0.25">
      <c r="G29717"/>
      <c r="I29717" s="112"/>
    </row>
    <row r="29718" spans="7:9" x14ac:dyDescent="0.25">
      <c r="G29718"/>
      <c r="I29718" s="112"/>
    </row>
    <row r="29719" spans="7:9" x14ac:dyDescent="0.25">
      <c r="G29719"/>
      <c r="I29719" s="112"/>
    </row>
    <row r="29720" spans="7:9" x14ac:dyDescent="0.25">
      <c r="G29720"/>
      <c r="I29720" s="112"/>
    </row>
    <row r="29721" spans="7:9" x14ac:dyDescent="0.25">
      <c r="G29721"/>
      <c r="I29721" s="112"/>
    </row>
    <row r="29722" spans="7:9" x14ac:dyDescent="0.25">
      <c r="G29722"/>
      <c r="I29722" s="112"/>
    </row>
    <row r="29723" spans="7:9" x14ac:dyDescent="0.25">
      <c r="G29723"/>
      <c r="I29723" s="112"/>
    </row>
    <row r="29724" spans="7:9" x14ac:dyDescent="0.25">
      <c r="G29724"/>
      <c r="I29724" s="112"/>
    </row>
    <row r="29725" spans="7:9" x14ac:dyDescent="0.25">
      <c r="G29725"/>
      <c r="I29725" s="112"/>
    </row>
    <row r="29726" spans="7:9" x14ac:dyDescent="0.25">
      <c r="G29726"/>
      <c r="I29726" s="112"/>
    </row>
    <row r="29727" spans="7:9" x14ac:dyDescent="0.25">
      <c r="G29727"/>
      <c r="I29727" s="112"/>
    </row>
    <row r="29728" spans="7:9" x14ac:dyDescent="0.25">
      <c r="G29728"/>
      <c r="I29728" s="112"/>
    </row>
    <row r="29729" spans="7:9" x14ac:dyDescent="0.25">
      <c r="G29729"/>
      <c r="I29729" s="112"/>
    </row>
    <row r="29730" spans="7:9" x14ac:dyDescent="0.25">
      <c r="G29730"/>
      <c r="I29730" s="112"/>
    </row>
    <row r="29731" spans="7:9" x14ac:dyDescent="0.25">
      <c r="G29731"/>
      <c r="I29731" s="112"/>
    </row>
    <row r="29732" spans="7:9" x14ac:dyDescent="0.25">
      <c r="G29732"/>
      <c r="I29732" s="112"/>
    </row>
    <row r="29733" spans="7:9" x14ac:dyDescent="0.25">
      <c r="G29733"/>
      <c r="I29733" s="112"/>
    </row>
    <row r="29734" spans="7:9" x14ac:dyDescent="0.25">
      <c r="G29734"/>
      <c r="I29734" s="112"/>
    </row>
    <row r="29735" spans="7:9" x14ac:dyDescent="0.25">
      <c r="G29735"/>
      <c r="I29735" s="112"/>
    </row>
    <row r="29736" spans="7:9" x14ac:dyDescent="0.25">
      <c r="G29736"/>
      <c r="I29736" s="112"/>
    </row>
    <row r="29737" spans="7:9" x14ac:dyDescent="0.25">
      <c r="G29737"/>
      <c r="I29737" s="112"/>
    </row>
    <row r="29738" spans="7:9" x14ac:dyDescent="0.25">
      <c r="G29738"/>
      <c r="I29738" s="112"/>
    </row>
    <row r="29739" spans="7:9" x14ac:dyDescent="0.25">
      <c r="G29739"/>
      <c r="I29739" s="112"/>
    </row>
    <row r="29740" spans="7:9" x14ac:dyDescent="0.25">
      <c r="G29740"/>
      <c r="I29740" s="112"/>
    </row>
    <row r="29741" spans="7:9" x14ac:dyDescent="0.25">
      <c r="G29741"/>
      <c r="I29741" s="112"/>
    </row>
    <row r="29742" spans="7:9" x14ac:dyDescent="0.25">
      <c r="G29742"/>
      <c r="I29742" s="112"/>
    </row>
    <row r="29743" spans="7:9" x14ac:dyDescent="0.25">
      <c r="G29743"/>
      <c r="I29743" s="112"/>
    </row>
    <row r="29744" spans="7:9" x14ac:dyDescent="0.25">
      <c r="G29744"/>
      <c r="I29744" s="112"/>
    </row>
    <row r="29745" spans="7:9" x14ac:dyDescent="0.25">
      <c r="G29745"/>
      <c r="I29745" s="112"/>
    </row>
    <row r="29746" spans="7:9" x14ac:dyDescent="0.25">
      <c r="G29746"/>
      <c r="I29746" s="112"/>
    </row>
    <row r="29747" spans="7:9" x14ac:dyDescent="0.25">
      <c r="G29747"/>
      <c r="I29747" s="112"/>
    </row>
    <row r="29748" spans="7:9" x14ac:dyDescent="0.25">
      <c r="G29748"/>
      <c r="I29748" s="112"/>
    </row>
    <row r="29749" spans="7:9" x14ac:dyDescent="0.25">
      <c r="G29749"/>
      <c r="I29749" s="112"/>
    </row>
    <row r="29750" spans="7:9" x14ac:dyDescent="0.25">
      <c r="G29750"/>
      <c r="I29750" s="112"/>
    </row>
    <row r="29751" spans="7:9" x14ac:dyDescent="0.25">
      <c r="G29751"/>
      <c r="I29751" s="112"/>
    </row>
    <row r="29752" spans="7:9" x14ac:dyDescent="0.25">
      <c r="G29752"/>
      <c r="I29752" s="112"/>
    </row>
    <row r="29753" spans="7:9" x14ac:dyDescent="0.25">
      <c r="G29753"/>
      <c r="I29753" s="112"/>
    </row>
    <row r="29754" spans="7:9" x14ac:dyDescent="0.25">
      <c r="G29754"/>
      <c r="I29754" s="112"/>
    </row>
    <row r="29755" spans="7:9" x14ac:dyDescent="0.25">
      <c r="G29755"/>
      <c r="I29755" s="112"/>
    </row>
    <row r="29756" spans="7:9" x14ac:dyDescent="0.25">
      <c r="G29756"/>
      <c r="I29756" s="112"/>
    </row>
    <row r="29757" spans="7:9" x14ac:dyDescent="0.25">
      <c r="G29757"/>
      <c r="I29757" s="112"/>
    </row>
    <row r="29758" spans="7:9" x14ac:dyDescent="0.25">
      <c r="G29758"/>
      <c r="I29758" s="112"/>
    </row>
    <row r="29759" spans="7:9" x14ac:dyDescent="0.25">
      <c r="G29759"/>
      <c r="I29759" s="112"/>
    </row>
    <row r="29760" spans="7:9" x14ac:dyDescent="0.25">
      <c r="G29760"/>
      <c r="I29760" s="112"/>
    </row>
    <row r="29761" spans="7:9" x14ac:dyDescent="0.25">
      <c r="G29761"/>
      <c r="I29761" s="112"/>
    </row>
    <row r="29762" spans="7:9" x14ac:dyDescent="0.25">
      <c r="G29762"/>
      <c r="I29762" s="112"/>
    </row>
    <row r="29763" spans="7:9" x14ac:dyDescent="0.25">
      <c r="G29763"/>
      <c r="I29763" s="112"/>
    </row>
    <row r="29764" spans="7:9" x14ac:dyDescent="0.25">
      <c r="G29764"/>
      <c r="I29764" s="112"/>
    </row>
    <row r="29765" spans="7:9" x14ac:dyDescent="0.25">
      <c r="G29765"/>
      <c r="I29765" s="112"/>
    </row>
    <row r="29766" spans="7:9" x14ac:dyDescent="0.25">
      <c r="G29766"/>
      <c r="I29766" s="112"/>
    </row>
    <row r="29767" spans="7:9" x14ac:dyDescent="0.25">
      <c r="G29767"/>
      <c r="I29767" s="112"/>
    </row>
    <row r="29768" spans="7:9" x14ac:dyDescent="0.25">
      <c r="G29768"/>
      <c r="I29768" s="112"/>
    </row>
    <row r="29769" spans="7:9" x14ac:dyDescent="0.25">
      <c r="G29769"/>
      <c r="I29769" s="112"/>
    </row>
    <row r="29770" spans="7:9" x14ac:dyDescent="0.25">
      <c r="G29770"/>
      <c r="I29770" s="112"/>
    </row>
    <row r="29771" spans="7:9" x14ac:dyDescent="0.25">
      <c r="G29771"/>
      <c r="I29771" s="112"/>
    </row>
    <row r="29772" spans="7:9" x14ac:dyDescent="0.25">
      <c r="G29772"/>
      <c r="I29772" s="112"/>
    </row>
    <row r="29773" spans="7:9" x14ac:dyDescent="0.25">
      <c r="G29773"/>
      <c r="I29773" s="112"/>
    </row>
    <row r="29774" spans="7:9" x14ac:dyDescent="0.25">
      <c r="G29774"/>
      <c r="I29774" s="112"/>
    </row>
    <row r="29775" spans="7:9" x14ac:dyDescent="0.25">
      <c r="G29775"/>
      <c r="I29775" s="112"/>
    </row>
    <row r="29776" spans="7:9" x14ac:dyDescent="0.25">
      <c r="G29776"/>
      <c r="I29776" s="112"/>
    </row>
    <row r="29777" spans="7:9" x14ac:dyDescent="0.25">
      <c r="G29777"/>
      <c r="I29777" s="112"/>
    </row>
    <row r="29778" spans="7:9" x14ac:dyDescent="0.25">
      <c r="G29778"/>
      <c r="I29778" s="112"/>
    </row>
    <row r="29779" spans="7:9" x14ac:dyDescent="0.25">
      <c r="G29779"/>
      <c r="I29779" s="112"/>
    </row>
    <row r="29780" spans="7:9" x14ac:dyDescent="0.25">
      <c r="G29780"/>
      <c r="I29780" s="112"/>
    </row>
    <row r="29781" spans="7:9" x14ac:dyDescent="0.25">
      <c r="G29781"/>
      <c r="I29781" s="112"/>
    </row>
    <row r="29782" spans="7:9" x14ac:dyDescent="0.25">
      <c r="G29782"/>
      <c r="I29782" s="112"/>
    </row>
    <row r="29783" spans="7:9" x14ac:dyDescent="0.25">
      <c r="G29783"/>
      <c r="I29783" s="112"/>
    </row>
    <row r="29784" spans="7:9" x14ac:dyDescent="0.25">
      <c r="G29784"/>
      <c r="I29784" s="112"/>
    </row>
    <row r="29785" spans="7:9" x14ac:dyDescent="0.25">
      <c r="G29785"/>
      <c r="I29785" s="112"/>
    </row>
    <row r="29786" spans="7:9" x14ac:dyDescent="0.25">
      <c r="G29786"/>
      <c r="I29786" s="112"/>
    </row>
    <row r="29787" spans="7:9" x14ac:dyDescent="0.25">
      <c r="G29787"/>
      <c r="I29787" s="112"/>
    </row>
    <row r="29788" spans="7:9" x14ac:dyDescent="0.25">
      <c r="G29788"/>
      <c r="I29788" s="112"/>
    </row>
    <row r="29789" spans="7:9" x14ac:dyDescent="0.25">
      <c r="G29789"/>
      <c r="I29789" s="112"/>
    </row>
    <row r="29790" spans="7:9" x14ac:dyDescent="0.25">
      <c r="G29790"/>
      <c r="I29790" s="112"/>
    </row>
    <row r="29791" spans="7:9" x14ac:dyDescent="0.25">
      <c r="G29791"/>
      <c r="I29791" s="112"/>
    </row>
    <row r="29792" spans="7:9" x14ac:dyDescent="0.25">
      <c r="G29792"/>
      <c r="I29792" s="112"/>
    </row>
    <row r="29793" spans="7:9" x14ac:dyDescent="0.25">
      <c r="G29793"/>
      <c r="I29793" s="112"/>
    </row>
    <row r="29794" spans="7:9" x14ac:dyDescent="0.25">
      <c r="G29794"/>
      <c r="I29794" s="112"/>
    </row>
    <row r="29795" spans="7:9" x14ac:dyDescent="0.25">
      <c r="G29795"/>
      <c r="I29795" s="112"/>
    </row>
    <row r="29796" spans="7:9" x14ac:dyDescent="0.25">
      <c r="G29796"/>
      <c r="I29796" s="112"/>
    </row>
    <row r="29797" spans="7:9" x14ac:dyDescent="0.25">
      <c r="G29797"/>
      <c r="I29797" s="112"/>
    </row>
    <row r="29798" spans="7:9" x14ac:dyDescent="0.25">
      <c r="G29798"/>
      <c r="I29798" s="112"/>
    </row>
    <row r="29799" spans="7:9" x14ac:dyDescent="0.25">
      <c r="G29799"/>
      <c r="I29799" s="112"/>
    </row>
    <row r="29800" spans="7:9" x14ac:dyDescent="0.25">
      <c r="G29800"/>
      <c r="I29800" s="112"/>
    </row>
    <row r="29801" spans="7:9" x14ac:dyDescent="0.25">
      <c r="G29801"/>
      <c r="I29801" s="112"/>
    </row>
    <row r="29802" spans="7:9" x14ac:dyDescent="0.25">
      <c r="G29802"/>
      <c r="I29802" s="112"/>
    </row>
    <row r="29803" spans="7:9" x14ac:dyDescent="0.25">
      <c r="G29803"/>
      <c r="I29803" s="112"/>
    </row>
    <row r="29804" spans="7:9" x14ac:dyDescent="0.25">
      <c r="G29804"/>
      <c r="I29804" s="112"/>
    </row>
    <row r="29805" spans="7:9" x14ac:dyDescent="0.25">
      <c r="G29805"/>
      <c r="I29805" s="112"/>
    </row>
    <row r="29806" spans="7:9" x14ac:dyDescent="0.25">
      <c r="G29806"/>
      <c r="I29806" s="112"/>
    </row>
    <row r="29807" spans="7:9" x14ac:dyDescent="0.25">
      <c r="G29807"/>
      <c r="I29807" s="112"/>
    </row>
    <row r="29808" spans="7:9" x14ac:dyDescent="0.25">
      <c r="G29808"/>
      <c r="I29808" s="112"/>
    </row>
    <row r="29809" spans="7:9" x14ac:dyDescent="0.25">
      <c r="G29809"/>
      <c r="I29809" s="112"/>
    </row>
    <row r="29810" spans="7:9" x14ac:dyDescent="0.25">
      <c r="G29810"/>
      <c r="I29810" s="112"/>
    </row>
    <row r="29811" spans="7:9" x14ac:dyDescent="0.25">
      <c r="G29811"/>
      <c r="I29811" s="112"/>
    </row>
    <row r="29812" spans="7:9" x14ac:dyDescent="0.25">
      <c r="G29812"/>
      <c r="I29812" s="112"/>
    </row>
    <row r="29813" spans="7:9" x14ac:dyDescent="0.25">
      <c r="G29813"/>
      <c r="I29813" s="112"/>
    </row>
    <row r="29814" spans="7:9" x14ac:dyDescent="0.25">
      <c r="G29814"/>
      <c r="I29814" s="112"/>
    </row>
    <row r="29815" spans="7:9" x14ac:dyDescent="0.25">
      <c r="G29815"/>
      <c r="I29815" s="112"/>
    </row>
    <row r="29816" spans="7:9" x14ac:dyDescent="0.25">
      <c r="G29816"/>
      <c r="I29816" s="112"/>
    </row>
    <row r="29817" spans="7:9" x14ac:dyDescent="0.25">
      <c r="G29817"/>
      <c r="I29817" s="112"/>
    </row>
    <row r="29818" spans="7:9" x14ac:dyDescent="0.25">
      <c r="G29818"/>
      <c r="I29818" s="112"/>
    </row>
    <row r="29819" spans="7:9" x14ac:dyDescent="0.25">
      <c r="G29819"/>
      <c r="I29819" s="112"/>
    </row>
    <row r="29820" spans="7:9" x14ac:dyDescent="0.25">
      <c r="G29820"/>
      <c r="I29820" s="112"/>
    </row>
    <row r="29821" spans="7:9" x14ac:dyDescent="0.25">
      <c r="G29821"/>
      <c r="I29821" s="112"/>
    </row>
    <row r="29822" spans="7:9" x14ac:dyDescent="0.25">
      <c r="G29822"/>
      <c r="I29822" s="112"/>
    </row>
    <row r="29823" spans="7:9" x14ac:dyDescent="0.25">
      <c r="G29823"/>
      <c r="I29823" s="112"/>
    </row>
    <row r="29824" spans="7:9" x14ac:dyDescent="0.25">
      <c r="G29824"/>
      <c r="I29824" s="112"/>
    </row>
    <row r="29825" spans="7:9" x14ac:dyDescent="0.25">
      <c r="G29825"/>
      <c r="I29825" s="112"/>
    </row>
    <row r="29826" spans="7:9" x14ac:dyDescent="0.25">
      <c r="G29826"/>
      <c r="I29826" s="112"/>
    </row>
    <row r="29827" spans="7:9" x14ac:dyDescent="0.25">
      <c r="G29827"/>
      <c r="I29827" s="112"/>
    </row>
    <row r="29828" spans="7:9" x14ac:dyDescent="0.25">
      <c r="G29828"/>
      <c r="I29828" s="112"/>
    </row>
    <row r="29829" spans="7:9" x14ac:dyDescent="0.25">
      <c r="G29829"/>
      <c r="I29829" s="112"/>
    </row>
    <row r="29830" spans="7:9" x14ac:dyDescent="0.25">
      <c r="G29830"/>
      <c r="I29830" s="112"/>
    </row>
    <row r="29831" spans="7:9" x14ac:dyDescent="0.25">
      <c r="G29831"/>
      <c r="I29831" s="112"/>
    </row>
    <row r="29832" spans="7:9" x14ac:dyDescent="0.25">
      <c r="G29832"/>
      <c r="I29832" s="112"/>
    </row>
    <row r="29833" spans="7:9" x14ac:dyDescent="0.25">
      <c r="G29833"/>
      <c r="I29833" s="112"/>
    </row>
    <row r="29834" spans="7:9" x14ac:dyDescent="0.25">
      <c r="G29834"/>
      <c r="I29834" s="112"/>
    </row>
    <row r="29835" spans="7:9" x14ac:dyDescent="0.25">
      <c r="G29835"/>
      <c r="I29835" s="112"/>
    </row>
    <row r="29836" spans="7:9" x14ac:dyDescent="0.25">
      <c r="G29836"/>
      <c r="I29836" s="112"/>
    </row>
    <row r="29837" spans="7:9" x14ac:dyDescent="0.25">
      <c r="G29837"/>
      <c r="I29837" s="112"/>
    </row>
    <row r="29838" spans="7:9" x14ac:dyDescent="0.25">
      <c r="G29838"/>
      <c r="I29838" s="112"/>
    </row>
    <row r="29839" spans="7:9" x14ac:dyDescent="0.25">
      <c r="G29839"/>
      <c r="I29839" s="112"/>
    </row>
    <row r="29840" spans="7:9" x14ac:dyDescent="0.25">
      <c r="G29840"/>
      <c r="I29840" s="112"/>
    </row>
    <row r="29841" spans="7:9" x14ac:dyDescent="0.25">
      <c r="G29841"/>
      <c r="I29841" s="112"/>
    </row>
    <row r="29842" spans="7:9" x14ac:dyDescent="0.25">
      <c r="G29842"/>
      <c r="I29842" s="112"/>
    </row>
    <row r="29843" spans="7:9" x14ac:dyDescent="0.25">
      <c r="G29843"/>
      <c r="I29843" s="112"/>
    </row>
    <row r="29844" spans="7:9" x14ac:dyDescent="0.25">
      <c r="G29844"/>
      <c r="I29844" s="112"/>
    </row>
    <row r="29845" spans="7:9" x14ac:dyDescent="0.25">
      <c r="G29845"/>
      <c r="I29845" s="112"/>
    </row>
    <row r="29846" spans="7:9" x14ac:dyDescent="0.25">
      <c r="G29846"/>
      <c r="I29846" s="112"/>
    </row>
    <row r="29847" spans="7:9" x14ac:dyDescent="0.25">
      <c r="G29847"/>
      <c r="I29847" s="112"/>
    </row>
    <row r="29848" spans="7:9" x14ac:dyDescent="0.25">
      <c r="G29848"/>
      <c r="I29848" s="112"/>
    </row>
    <row r="29849" spans="7:9" x14ac:dyDescent="0.25">
      <c r="G29849"/>
      <c r="I29849" s="112"/>
    </row>
    <row r="29850" spans="7:9" x14ac:dyDescent="0.25">
      <c r="G29850"/>
      <c r="I29850" s="112"/>
    </row>
    <row r="29851" spans="7:9" x14ac:dyDescent="0.25">
      <c r="G29851"/>
      <c r="I29851" s="112"/>
    </row>
    <row r="29852" spans="7:9" x14ac:dyDescent="0.25">
      <c r="G29852"/>
      <c r="I29852" s="112"/>
    </row>
    <row r="29853" spans="7:9" x14ac:dyDescent="0.25">
      <c r="G29853"/>
      <c r="I29853" s="112"/>
    </row>
    <row r="29854" spans="7:9" x14ac:dyDescent="0.25">
      <c r="G29854"/>
      <c r="I29854" s="112"/>
    </row>
    <row r="29855" spans="7:9" x14ac:dyDescent="0.25">
      <c r="G29855"/>
      <c r="I29855" s="112"/>
    </row>
    <row r="29856" spans="7:9" x14ac:dyDescent="0.25">
      <c r="G29856"/>
      <c r="I29856" s="112"/>
    </row>
    <row r="29857" spans="7:9" x14ac:dyDescent="0.25">
      <c r="G29857"/>
      <c r="I29857" s="112"/>
    </row>
    <row r="29858" spans="7:9" x14ac:dyDescent="0.25">
      <c r="G29858"/>
      <c r="I29858" s="112"/>
    </row>
    <row r="29859" spans="7:9" x14ac:dyDescent="0.25">
      <c r="G29859"/>
      <c r="I29859" s="112"/>
    </row>
    <row r="29860" spans="7:9" x14ac:dyDescent="0.25">
      <c r="G29860"/>
      <c r="I29860" s="112"/>
    </row>
    <row r="29861" spans="7:9" x14ac:dyDescent="0.25">
      <c r="G29861"/>
      <c r="I29861" s="112"/>
    </row>
    <row r="29862" spans="7:9" x14ac:dyDescent="0.25">
      <c r="G29862"/>
      <c r="I29862" s="112"/>
    </row>
    <row r="29863" spans="7:9" x14ac:dyDescent="0.25">
      <c r="G29863"/>
      <c r="I29863" s="112"/>
    </row>
    <row r="29864" spans="7:9" x14ac:dyDescent="0.25">
      <c r="G29864"/>
      <c r="I29864" s="112"/>
    </row>
    <row r="29865" spans="7:9" x14ac:dyDescent="0.25">
      <c r="G29865"/>
      <c r="I29865" s="112"/>
    </row>
    <row r="29866" spans="7:9" x14ac:dyDescent="0.25">
      <c r="G29866"/>
      <c r="I29866" s="112"/>
    </row>
    <row r="29867" spans="7:9" x14ac:dyDescent="0.25">
      <c r="G29867"/>
      <c r="I29867" s="112"/>
    </row>
    <row r="29868" spans="7:9" x14ac:dyDescent="0.25">
      <c r="G29868"/>
      <c r="I29868" s="112"/>
    </row>
    <row r="29869" spans="7:9" x14ac:dyDescent="0.25">
      <c r="G29869"/>
      <c r="I29869" s="112"/>
    </row>
    <row r="29870" spans="7:9" x14ac:dyDescent="0.25">
      <c r="G29870"/>
      <c r="I29870" s="112"/>
    </row>
    <row r="29871" spans="7:9" x14ac:dyDescent="0.25">
      <c r="G29871"/>
      <c r="I29871" s="112"/>
    </row>
    <row r="29872" spans="7:9" x14ac:dyDescent="0.25">
      <c r="G29872"/>
      <c r="I29872" s="112"/>
    </row>
    <row r="29873" spans="7:9" x14ac:dyDescent="0.25">
      <c r="G29873"/>
      <c r="I29873" s="112"/>
    </row>
    <row r="29874" spans="7:9" x14ac:dyDescent="0.25">
      <c r="G29874"/>
      <c r="I29874" s="112"/>
    </row>
    <row r="29875" spans="7:9" x14ac:dyDescent="0.25">
      <c r="G29875"/>
      <c r="I29875" s="112"/>
    </row>
    <row r="29876" spans="7:9" x14ac:dyDescent="0.25">
      <c r="G29876"/>
      <c r="I29876" s="112"/>
    </row>
    <row r="29877" spans="7:9" x14ac:dyDescent="0.25">
      <c r="G29877"/>
      <c r="I29877" s="112"/>
    </row>
    <row r="29878" spans="7:9" x14ac:dyDescent="0.25">
      <c r="G29878"/>
      <c r="I29878" s="112"/>
    </row>
    <row r="29879" spans="7:9" x14ac:dyDescent="0.25">
      <c r="G29879"/>
      <c r="I29879" s="112"/>
    </row>
    <row r="29880" spans="7:9" x14ac:dyDescent="0.25">
      <c r="G29880"/>
      <c r="I29880" s="112"/>
    </row>
    <row r="29881" spans="7:9" x14ac:dyDescent="0.25">
      <c r="G29881"/>
      <c r="I29881" s="112"/>
    </row>
    <row r="29882" spans="7:9" x14ac:dyDescent="0.25">
      <c r="G29882"/>
      <c r="I29882" s="112"/>
    </row>
    <row r="29883" spans="7:9" x14ac:dyDescent="0.25">
      <c r="G29883"/>
      <c r="I29883" s="112"/>
    </row>
    <row r="29884" spans="7:9" x14ac:dyDescent="0.25">
      <c r="G29884"/>
      <c r="I29884" s="112"/>
    </row>
    <row r="29885" spans="7:9" x14ac:dyDescent="0.25">
      <c r="G29885"/>
      <c r="I29885" s="112"/>
    </row>
    <row r="29886" spans="7:9" x14ac:dyDescent="0.25">
      <c r="G29886"/>
      <c r="I29886" s="112"/>
    </row>
    <row r="29887" spans="7:9" x14ac:dyDescent="0.25">
      <c r="G29887"/>
      <c r="I29887" s="112"/>
    </row>
    <row r="29888" spans="7:9" x14ac:dyDescent="0.25">
      <c r="G29888"/>
      <c r="I29888" s="112"/>
    </row>
    <row r="29889" spans="7:9" x14ac:dyDescent="0.25">
      <c r="G29889"/>
      <c r="I29889" s="112"/>
    </row>
    <row r="29890" spans="7:9" x14ac:dyDescent="0.25">
      <c r="G29890"/>
      <c r="I29890" s="112"/>
    </row>
    <row r="29891" spans="7:9" x14ac:dyDescent="0.25">
      <c r="G29891"/>
      <c r="I29891" s="112"/>
    </row>
    <row r="29892" spans="7:9" x14ac:dyDescent="0.25">
      <c r="G29892"/>
      <c r="I29892" s="112"/>
    </row>
    <row r="29893" spans="7:9" x14ac:dyDescent="0.25">
      <c r="G29893"/>
      <c r="I29893" s="112"/>
    </row>
    <row r="29894" spans="7:9" x14ac:dyDescent="0.25">
      <c r="G29894"/>
      <c r="I29894" s="112"/>
    </row>
    <row r="29895" spans="7:9" x14ac:dyDescent="0.25">
      <c r="G29895"/>
      <c r="I29895" s="112"/>
    </row>
    <row r="29896" spans="7:9" x14ac:dyDescent="0.25">
      <c r="G29896"/>
      <c r="I29896" s="112"/>
    </row>
    <row r="29897" spans="7:9" x14ac:dyDescent="0.25">
      <c r="G29897"/>
      <c r="I29897" s="112"/>
    </row>
    <row r="29898" spans="7:9" x14ac:dyDescent="0.25">
      <c r="G29898"/>
      <c r="I29898" s="112"/>
    </row>
    <row r="29899" spans="7:9" x14ac:dyDescent="0.25">
      <c r="G29899"/>
      <c r="I29899" s="112"/>
    </row>
    <row r="29900" spans="7:9" x14ac:dyDescent="0.25">
      <c r="G29900"/>
      <c r="I29900" s="112"/>
    </row>
    <row r="29901" spans="7:9" x14ac:dyDescent="0.25">
      <c r="G29901"/>
      <c r="I29901" s="112"/>
    </row>
    <row r="29902" spans="7:9" x14ac:dyDescent="0.25">
      <c r="G29902"/>
      <c r="I29902" s="112"/>
    </row>
    <row r="29903" spans="7:9" x14ac:dyDescent="0.25">
      <c r="G29903"/>
      <c r="I29903" s="112"/>
    </row>
    <row r="29904" spans="7:9" x14ac:dyDescent="0.25">
      <c r="G29904"/>
      <c r="I29904" s="112"/>
    </row>
    <row r="29905" spans="7:9" x14ac:dyDescent="0.25">
      <c r="G29905"/>
      <c r="I29905" s="112"/>
    </row>
    <row r="29906" spans="7:9" x14ac:dyDescent="0.25">
      <c r="G29906"/>
      <c r="I29906" s="112"/>
    </row>
    <row r="29907" spans="7:9" x14ac:dyDescent="0.25">
      <c r="G29907"/>
      <c r="I29907" s="112"/>
    </row>
    <row r="29908" spans="7:9" x14ac:dyDescent="0.25">
      <c r="G29908"/>
      <c r="I29908" s="112"/>
    </row>
    <row r="29909" spans="7:9" x14ac:dyDescent="0.25">
      <c r="G29909"/>
      <c r="I29909" s="112"/>
    </row>
    <row r="29910" spans="7:9" x14ac:dyDescent="0.25">
      <c r="G29910"/>
      <c r="I29910" s="112"/>
    </row>
    <row r="29911" spans="7:9" x14ac:dyDescent="0.25">
      <c r="G29911"/>
      <c r="I29911" s="112"/>
    </row>
    <row r="29912" spans="7:9" x14ac:dyDescent="0.25">
      <c r="G29912"/>
      <c r="I29912" s="112"/>
    </row>
    <row r="29913" spans="7:9" x14ac:dyDescent="0.25">
      <c r="G29913"/>
      <c r="I29913" s="112"/>
    </row>
    <row r="29914" spans="7:9" x14ac:dyDescent="0.25">
      <c r="G29914"/>
      <c r="I29914" s="112"/>
    </row>
    <row r="29915" spans="7:9" x14ac:dyDescent="0.25">
      <c r="G29915"/>
      <c r="I29915" s="112"/>
    </row>
    <row r="29916" spans="7:9" x14ac:dyDescent="0.25">
      <c r="G29916"/>
      <c r="I29916" s="112"/>
    </row>
    <row r="29917" spans="7:9" x14ac:dyDescent="0.25">
      <c r="G29917"/>
      <c r="I29917" s="112"/>
    </row>
    <row r="29918" spans="7:9" x14ac:dyDescent="0.25">
      <c r="G29918"/>
      <c r="I29918" s="112"/>
    </row>
    <row r="29919" spans="7:9" x14ac:dyDescent="0.25">
      <c r="G29919"/>
      <c r="I29919" s="112"/>
    </row>
    <row r="29920" spans="7:9" x14ac:dyDescent="0.25">
      <c r="G29920"/>
      <c r="I29920" s="112"/>
    </row>
    <row r="29921" spans="7:9" x14ac:dyDescent="0.25">
      <c r="G29921"/>
      <c r="I29921" s="112"/>
    </row>
    <row r="29922" spans="7:9" x14ac:dyDescent="0.25">
      <c r="G29922"/>
      <c r="I29922" s="112"/>
    </row>
    <row r="29923" spans="7:9" x14ac:dyDescent="0.25">
      <c r="G29923"/>
      <c r="I29923" s="112"/>
    </row>
    <row r="29924" spans="7:9" x14ac:dyDescent="0.25">
      <c r="G29924"/>
      <c r="I29924" s="112"/>
    </row>
    <row r="29925" spans="7:9" x14ac:dyDescent="0.25">
      <c r="G29925"/>
      <c r="I29925" s="112"/>
    </row>
    <row r="29926" spans="7:9" x14ac:dyDescent="0.25">
      <c r="G29926"/>
      <c r="I29926" s="112"/>
    </row>
    <row r="29927" spans="7:9" x14ac:dyDescent="0.25">
      <c r="G29927"/>
      <c r="I29927" s="112"/>
    </row>
    <row r="29928" spans="7:9" x14ac:dyDescent="0.25">
      <c r="G29928"/>
      <c r="I29928" s="112"/>
    </row>
    <row r="29929" spans="7:9" x14ac:dyDescent="0.25">
      <c r="G29929"/>
      <c r="I29929" s="112"/>
    </row>
    <row r="29930" spans="7:9" x14ac:dyDescent="0.25">
      <c r="G29930"/>
      <c r="I29930" s="112"/>
    </row>
    <row r="29931" spans="7:9" x14ac:dyDescent="0.25">
      <c r="G29931"/>
      <c r="I29931" s="112"/>
    </row>
    <row r="29932" spans="7:9" x14ac:dyDescent="0.25">
      <c r="G29932"/>
      <c r="I29932" s="112"/>
    </row>
    <row r="29933" spans="7:9" x14ac:dyDescent="0.25">
      <c r="G29933"/>
      <c r="I29933" s="112"/>
    </row>
    <row r="29934" spans="7:9" x14ac:dyDescent="0.25">
      <c r="G29934"/>
      <c r="I29934" s="112"/>
    </row>
    <row r="29935" spans="7:9" x14ac:dyDescent="0.25">
      <c r="G29935"/>
      <c r="I29935" s="112"/>
    </row>
    <row r="29936" spans="7:9" x14ac:dyDescent="0.25">
      <c r="G29936"/>
      <c r="I29936" s="112"/>
    </row>
    <row r="29937" spans="7:9" x14ac:dyDescent="0.25">
      <c r="G29937"/>
      <c r="I29937" s="112"/>
    </row>
    <row r="29938" spans="7:9" x14ac:dyDescent="0.25">
      <c r="G29938"/>
      <c r="I29938" s="112"/>
    </row>
    <row r="29939" spans="7:9" x14ac:dyDescent="0.25">
      <c r="G29939"/>
      <c r="I29939" s="112"/>
    </row>
    <row r="29940" spans="7:9" x14ac:dyDescent="0.25">
      <c r="G29940"/>
      <c r="I29940" s="112"/>
    </row>
    <row r="29941" spans="7:9" x14ac:dyDescent="0.25">
      <c r="G29941"/>
      <c r="I29941" s="112"/>
    </row>
    <row r="29942" spans="7:9" x14ac:dyDescent="0.25">
      <c r="G29942"/>
      <c r="I29942" s="112"/>
    </row>
    <row r="29943" spans="7:9" x14ac:dyDescent="0.25">
      <c r="G29943"/>
      <c r="I29943" s="112"/>
    </row>
    <row r="29944" spans="7:9" x14ac:dyDescent="0.25">
      <c r="G29944"/>
      <c r="I29944" s="112"/>
    </row>
    <row r="29945" spans="7:9" x14ac:dyDescent="0.25">
      <c r="G29945"/>
      <c r="I29945" s="112"/>
    </row>
    <row r="29946" spans="7:9" x14ac:dyDescent="0.25">
      <c r="G29946"/>
      <c r="I29946" s="112"/>
    </row>
    <row r="29947" spans="7:9" x14ac:dyDescent="0.25">
      <c r="G29947"/>
      <c r="I29947" s="112"/>
    </row>
    <row r="29948" spans="7:9" x14ac:dyDescent="0.25">
      <c r="G29948"/>
      <c r="I29948" s="112"/>
    </row>
    <row r="29949" spans="7:9" x14ac:dyDescent="0.25">
      <c r="G29949"/>
      <c r="I29949" s="112"/>
    </row>
    <row r="29950" spans="7:9" x14ac:dyDescent="0.25">
      <c r="G29950"/>
      <c r="I29950" s="112"/>
    </row>
    <row r="29951" spans="7:9" x14ac:dyDescent="0.25">
      <c r="G29951"/>
      <c r="I29951" s="112"/>
    </row>
    <row r="29952" spans="7:9" x14ac:dyDescent="0.25">
      <c r="G29952"/>
      <c r="I29952" s="112"/>
    </row>
    <row r="29953" spans="7:9" x14ac:dyDescent="0.25">
      <c r="G29953"/>
      <c r="I29953" s="112"/>
    </row>
    <row r="29954" spans="7:9" x14ac:dyDescent="0.25">
      <c r="G29954"/>
      <c r="I29954" s="112"/>
    </row>
    <row r="29955" spans="7:9" x14ac:dyDescent="0.25">
      <c r="G29955"/>
      <c r="I29955" s="112"/>
    </row>
    <row r="29956" spans="7:9" x14ac:dyDescent="0.25">
      <c r="G29956"/>
      <c r="I29956" s="112"/>
    </row>
    <row r="29957" spans="7:9" x14ac:dyDescent="0.25">
      <c r="G29957"/>
      <c r="I29957" s="112"/>
    </row>
    <row r="29958" spans="7:9" x14ac:dyDescent="0.25">
      <c r="G29958"/>
      <c r="I29958" s="112"/>
    </row>
    <row r="29959" spans="7:9" x14ac:dyDescent="0.25">
      <c r="G29959"/>
      <c r="I29959" s="112"/>
    </row>
    <row r="29960" spans="7:9" x14ac:dyDescent="0.25">
      <c r="G29960"/>
      <c r="I29960" s="112"/>
    </row>
    <row r="29961" spans="7:9" x14ac:dyDescent="0.25">
      <c r="G29961"/>
      <c r="I29961" s="112"/>
    </row>
    <row r="29962" spans="7:9" x14ac:dyDescent="0.25">
      <c r="G29962"/>
      <c r="I29962" s="112"/>
    </row>
    <row r="29963" spans="7:9" x14ac:dyDescent="0.25">
      <c r="G29963"/>
      <c r="I29963" s="112"/>
    </row>
    <row r="29964" spans="7:9" x14ac:dyDescent="0.25">
      <c r="G29964"/>
      <c r="I29964" s="112"/>
    </row>
    <row r="29965" spans="7:9" x14ac:dyDescent="0.25">
      <c r="G29965"/>
      <c r="I29965" s="112"/>
    </row>
    <row r="29966" spans="7:9" x14ac:dyDescent="0.25">
      <c r="G29966"/>
      <c r="I29966" s="112"/>
    </row>
    <row r="29967" spans="7:9" x14ac:dyDescent="0.25">
      <c r="G29967"/>
      <c r="I29967" s="112"/>
    </row>
    <row r="29968" spans="7:9" x14ac:dyDescent="0.25">
      <c r="G29968"/>
      <c r="I29968" s="112"/>
    </row>
    <row r="29969" spans="7:9" x14ac:dyDescent="0.25">
      <c r="G29969"/>
      <c r="I29969" s="112"/>
    </row>
    <row r="29970" spans="7:9" x14ac:dyDescent="0.25">
      <c r="G29970"/>
      <c r="I29970" s="112"/>
    </row>
    <row r="29971" spans="7:9" x14ac:dyDescent="0.25">
      <c r="G29971"/>
      <c r="I29971" s="112"/>
    </row>
    <row r="29972" spans="7:9" x14ac:dyDescent="0.25">
      <c r="G29972"/>
      <c r="I29972" s="112"/>
    </row>
    <row r="29973" spans="7:9" x14ac:dyDescent="0.25">
      <c r="G29973"/>
      <c r="I29973" s="112"/>
    </row>
    <row r="29974" spans="7:9" x14ac:dyDescent="0.25">
      <c r="G29974"/>
      <c r="I29974" s="112"/>
    </row>
    <row r="29975" spans="7:9" x14ac:dyDescent="0.25">
      <c r="G29975"/>
      <c r="I29975" s="112"/>
    </row>
    <row r="29976" spans="7:9" x14ac:dyDescent="0.25">
      <c r="G29976"/>
      <c r="I29976" s="112"/>
    </row>
    <row r="29977" spans="7:9" x14ac:dyDescent="0.25">
      <c r="G29977"/>
      <c r="I29977" s="112"/>
    </row>
    <row r="29978" spans="7:9" x14ac:dyDescent="0.25">
      <c r="G29978"/>
      <c r="I29978" s="112"/>
    </row>
    <row r="29979" spans="7:9" x14ac:dyDescent="0.25">
      <c r="G29979"/>
      <c r="I29979" s="112"/>
    </row>
    <row r="29980" spans="7:9" x14ac:dyDescent="0.25">
      <c r="G29980"/>
      <c r="I29980" s="112"/>
    </row>
    <row r="29981" spans="7:9" x14ac:dyDescent="0.25">
      <c r="G29981"/>
      <c r="I29981" s="112"/>
    </row>
    <row r="29982" spans="7:9" x14ac:dyDescent="0.25">
      <c r="G29982"/>
      <c r="I29982" s="112"/>
    </row>
    <row r="29983" spans="7:9" x14ac:dyDescent="0.25">
      <c r="G29983"/>
      <c r="I29983" s="112"/>
    </row>
    <row r="29984" spans="7:9" x14ac:dyDescent="0.25">
      <c r="G29984"/>
      <c r="I29984" s="112"/>
    </row>
    <row r="29985" spans="7:9" x14ac:dyDescent="0.25">
      <c r="G29985"/>
      <c r="I29985" s="112"/>
    </row>
    <row r="29986" spans="7:9" x14ac:dyDescent="0.25">
      <c r="G29986"/>
      <c r="I29986" s="112"/>
    </row>
    <row r="29987" spans="7:9" x14ac:dyDescent="0.25">
      <c r="G29987"/>
      <c r="I29987" s="112"/>
    </row>
    <row r="29988" spans="7:9" x14ac:dyDescent="0.25">
      <c r="G29988"/>
      <c r="I29988" s="112"/>
    </row>
    <row r="29989" spans="7:9" x14ac:dyDescent="0.25">
      <c r="G29989"/>
      <c r="I29989" s="112"/>
    </row>
    <row r="29990" spans="7:9" x14ac:dyDescent="0.25">
      <c r="G29990"/>
      <c r="I29990" s="112"/>
    </row>
    <row r="29991" spans="7:9" x14ac:dyDescent="0.25">
      <c r="G29991"/>
      <c r="I29991" s="112"/>
    </row>
    <row r="29992" spans="7:9" x14ac:dyDescent="0.25">
      <c r="G29992"/>
      <c r="I29992" s="112"/>
    </row>
    <row r="29993" spans="7:9" x14ac:dyDescent="0.25">
      <c r="G29993"/>
      <c r="I29993" s="112"/>
    </row>
    <row r="29994" spans="7:9" x14ac:dyDescent="0.25">
      <c r="G29994"/>
      <c r="I29994" s="112"/>
    </row>
    <row r="29995" spans="7:9" x14ac:dyDescent="0.25">
      <c r="G29995"/>
      <c r="I29995" s="112"/>
    </row>
    <row r="29996" spans="7:9" x14ac:dyDescent="0.25">
      <c r="G29996"/>
      <c r="I29996" s="112"/>
    </row>
    <row r="29997" spans="7:9" x14ac:dyDescent="0.25">
      <c r="G29997"/>
      <c r="I29997" s="112"/>
    </row>
    <row r="29998" spans="7:9" x14ac:dyDescent="0.25">
      <c r="G29998"/>
      <c r="I29998" s="112"/>
    </row>
    <row r="29999" spans="7:9" x14ac:dyDescent="0.25">
      <c r="G29999"/>
      <c r="I29999" s="112"/>
    </row>
    <row r="30000" spans="7:9" x14ac:dyDescent="0.25">
      <c r="G30000"/>
      <c r="I30000" s="112"/>
    </row>
    <row r="30001" spans="7:9" x14ac:dyDescent="0.25">
      <c r="G30001"/>
      <c r="I30001" s="112"/>
    </row>
    <row r="30002" spans="7:9" x14ac:dyDescent="0.25">
      <c r="G30002"/>
      <c r="I30002" s="112"/>
    </row>
    <row r="30003" spans="7:9" x14ac:dyDescent="0.25">
      <c r="G30003"/>
      <c r="I30003" s="112"/>
    </row>
    <row r="30004" spans="7:9" x14ac:dyDescent="0.25">
      <c r="G30004"/>
      <c r="I30004" s="112"/>
    </row>
    <row r="30005" spans="7:9" x14ac:dyDescent="0.25">
      <c r="G30005"/>
      <c r="I30005" s="112"/>
    </row>
    <row r="30006" spans="7:9" x14ac:dyDescent="0.25">
      <c r="G30006"/>
      <c r="I30006" s="112"/>
    </row>
    <row r="30007" spans="7:9" x14ac:dyDescent="0.25">
      <c r="G30007"/>
      <c r="I30007" s="112"/>
    </row>
    <row r="30008" spans="7:9" x14ac:dyDescent="0.25">
      <c r="G30008"/>
      <c r="I30008" s="112"/>
    </row>
    <row r="30009" spans="7:9" x14ac:dyDescent="0.25">
      <c r="G30009"/>
      <c r="I30009" s="112"/>
    </row>
    <row r="30010" spans="7:9" x14ac:dyDescent="0.25">
      <c r="G30010"/>
      <c r="I30010" s="112"/>
    </row>
    <row r="30011" spans="7:9" x14ac:dyDescent="0.25">
      <c r="G30011"/>
      <c r="I30011" s="112"/>
    </row>
    <row r="30012" spans="7:9" x14ac:dyDescent="0.25">
      <c r="G30012"/>
      <c r="I30012" s="112"/>
    </row>
    <row r="30013" spans="7:9" x14ac:dyDescent="0.25">
      <c r="G30013"/>
      <c r="I30013" s="112"/>
    </row>
    <row r="30014" spans="7:9" x14ac:dyDescent="0.25">
      <c r="G30014"/>
      <c r="I30014" s="112"/>
    </row>
    <row r="30015" spans="7:9" x14ac:dyDescent="0.25">
      <c r="G30015"/>
      <c r="I30015" s="112"/>
    </row>
    <row r="30016" spans="7:9" x14ac:dyDescent="0.25">
      <c r="G30016"/>
      <c r="I30016" s="112"/>
    </row>
    <row r="30017" spans="7:9" x14ac:dyDescent="0.25">
      <c r="G30017"/>
      <c r="I30017" s="112"/>
    </row>
    <row r="30018" spans="7:9" x14ac:dyDescent="0.25">
      <c r="G30018"/>
      <c r="I30018" s="112"/>
    </row>
    <row r="30019" spans="7:9" x14ac:dyDescent="0.25">
      <c r="G30019"/>
      <c r="I30019" s="112"/>
    </row>
    <row r="30020" spans="7:9" x14ac:dyDescent="0.25">
      <c r="G30020"/>
      <c r="I30020" s="112"/>
    </row>
    <row r="30021" spans="7:9" x14ac:dyDescent="0.25">
      <c r="G30021"/>
      <c r="I30021" s="112"/>
    </row>
    <row r="30022" spans="7:9" x14ac:dyDescent="0.25">
      <c r="G30022"/>
      <c r="I30022" s="112"/>
    </row>
    <row r="30023" spans="7:9" x14ac:dyDescent="0.25">
      <c r="G30023"/>
      <c r="I30023" s="112"/>
    </row>
    <row r="30024" spans="7:9" x14ac:dyDescent="0.25">
      <c r="G30024"/>
      <c r="I30024" s="112"/>
    </row>
    <row r="30025" spans="7:9" x14ac:dyDescent="0.25">
      <c r="G30025"/>
      <c r="I30025" s="112"/>
    </row>
    <row r="30026" spans="7:9" x14ac:dyDescent="0.25">
      <c r="G30026"/>
      <c r="I30026" s="112"/>
    </row>
    <row r="30027" spans="7:9" x14ac:dyDescent="0.25">
      <c r="G30027"/>
      <c r="I30027" s="112"/>
    </row>
    <row r="30028" spans="7:9" x14ac:dyDescent="0.25">
      <c r="G30028"/>
      <c r="I30028" s="112"/>
    </row>
    <row r="30029" spans="7:9" x14ac:dyDescent="0.25">
      <c r="G30029"/>
      <c r="I30029" s="112"/>
    </row>
    <row r="30030" spans="7:9" x14ac:dyDescent="0.25">
      <c r="G30030"/>
      <c r="I30030" s="112"/>
    </row>
    <row r="30031" spans="7:9" x14ac:dyDescent="0.25">
      <c r="G30031"/>
      <c r="I30031" s="112"/>
    </row>
    <row r="30032" spans="7:9" x14ac:dyDescent="0.25">
      <c r="G30032"/>
      <c r="I30032" s="112"/>
    </row>
    <row r="30033" spans="7:9" x14ac:dyDescent="0.25">
      <c r="G30033"/>
      <c r="I30033" s="112"/>
    </row>
    <row r="30034" spans="7:9" x14ac:dyDescent="0.25">
      <c r="G30034"/>
      <c r="I30034" s="112"/>
    </row>
    <row r="30035" spans="7:9" x14ac:dyDescent="0.25">
      <c r="G30035"/>
      <c r="I30035" s="112"/>
    </row>
    <row r="30036" spans="7:9" x14ac:dyDescent="0.25">
      <c r="G30036"/>
      <c r="I30036" s="112"/>
    </row>
    <row r="30037" spans="7:9" x14ac:dyDescent="0.25">
      <c r="G30037"/>
      <c r="I30037" s="112"/>
    </row>
    <row r="30038" spans="7:9" x14ac:dyDescent="0.25">
      <c r="G30038"/>
      <c r="I30038" s="112"/>
    </row>
    <row r="30039" spans="7:9" x14ac:dyDescent="0.25">
      <c r="G30039"/>
      <c r="I30039" s="112"/>
    </row>
    <row r="30040" spans="7:9" x14ac:dyDescent="0.25">
      <c r="G30040"/>
      <c r="I30040" s="112"/>
    </row>
    <row r="30041" spans="7:9" x14ac:dyDescent="0.25">
      <c r="G30041"/>
      <c r="I30041" s="112"/>
    </row>
    <row r="30042" spans="7:9" x14ac:dyDescent="0.25">
      <c r="G30042"/>
      <c r="I30042" s="112"/>
    </row>
    <row r="30043" spans="7:9" x14ac:dyDescent="0.25">
      <c r="G30043"/>
      <c r="I30043" s="112"/>
    </row>
    <row r="30044" spans="7:9" x14ac:dyDescent="0.25">
      <c r="G30044"/>
      <c r="I30044" s="112"/>
    </row>
    <row r="30045" spans="7:9" x14ac:dyDescent="0.25">
      <c r="G30045"/>
      <c r="I30045" s="112"/>
    </row>
    <row r="30046" spans="7:9" x14ac:dyDescent="0.25">
      <c r="G30046"/>
      <c r="I30046" s="112"/>
    </row>
    <row r="30047" spans="7:9" x14ac:dyDescent="0.25">
      <c r="G30047"/>
      <c r="I30047" s="112"/>
    </row>
    <row r="30048" spans="7:9" x14ac:dyDescent="0.25">
      <c r="G30048"/>
      <c r="I30048" s="112"/>
    </row>
    <row r="30049" spans="7:9" x14ac:dyDescent="0.25">
      <c r="G30049"/>
      <c r="I30049" s="112"/>
    </row>
    <row r="30050" spans="7:9" x14ac:dyDescent="0.25">
      <c r="G30050"/>
      <c r="I30050" s="112"/>
    </row>
    <row r="30051" spans="7:9" x14ac:dyDescent="0.25">
      <c r="G30051"/>
      <c r="I30051" s="112"/>
    </row>
    <row r="30052" spans="7:9" x14ac:dyDescent="0.25">
      <c r="G30052"/>
      <c r="I30052" s="112"/>
    </row>
    <row r="30053" spans="7:9" x14ac:dyDescent="0.25">
      <c r="G30053"/>
      <c r="I30053" s="112"/>
    </row>
    <row r="30054" spans="7:9" x14ac:dyDescent="0.25">
      <c r="G30054"/>
      <c r="I30054" s="112"/>
    </row>
    <row r="30055" spans="7:9" x14ac:dyDescent="0.25">
      <c r="G30055"/>
      <c r="I30055" s="112"/>
    </row>
    <row r="30056" spans="7:9" x14ac:dyDescent="0.25">
      <c r="G30056"/>
      <c r="I30056" s="112"/>
    </row>
    <row r="30057" spans="7:9" x14ac:dyDescent="0.25">
      <c r="G30057"/>
      <c r="I30057" s="112"/>
    </row>
    <row r="30058" spans="7:9" x14ac:dyDescent="0.25">
      <c r="G30058"/>
      <c r="I30058" s="112"/>
    </row>
    <row r="30059" spans="7:9" x14ac:dyDescent="0.25">
      <c r="G30059"/>
      <c r="I30059" s="112"/>
    </row>
    <row r="30060" spans="7:9" x14ac:dyDescent="0.25">
      <c r="G30060"/>
      <c r="I30060" s="112"/>
    </row>
    <row r="30061" spans="7:9" x14ac:dyDescent="0.25">
      <c r="G30061"/>
      <c r="I30061" s="112"/>
    </row>
    <row r="30062" spans="7:9" x14ac:dyDescent="0.25">
      <c r="G30062"/>
      <c r="I30062" s="112"/>
    </row>
    <row r="30063" spans="7:9" x14ac:dyDescent="0.25">
      <c r="G30063"/>
      <c r="I30063" s="112"/>
    </row>
    <row r="30064" spans="7:9" x14ac:dyDescent="0.25">
      <c r="G30064"/>
      <c r="I30064" s="112"/>
    </row>
    <row r="30065" spans="7:9" x14ac:dyDescent="0.25">
      <c r="G30065"/>
      <c r="I30065" s="112"/>
    </row>
    <row r="30066" spans="7:9" x14ac:dyDescent="0.25">
      <c r="G30066"/>
      <c r="I30066" s="112"/>
    </row>
    <row r="30067" spans="7:9" x14ac:dyDescent="0.25">
      <c r="G30067"/>
      <c r="I30067" s="112"/>
    </row>
    <row r="30068" spans="7:9" x14ac:dyDescent="0.25">
      <c r="G30068"/>
      <c r="I30068" s="112"/>
    </row>
    <row r="30069" spans="7:9" x14ac:dyDescent="0.25">
      <c r="G30069"/>
      <c r="I30069" s="112"/>
    </row>
    <row r="30070" spans="7:9" x14ac:dyDescent="0.25">
      <c r="G30070"/>
      <c r="I30070" s="112"/>
    </row>
    <row r="30071" spans="7:9" x14ac:dyDescent="0.25">
      <c r="G30071"/>
      <c r="I30071" s="112"/>
    </row>
    <row r="30072" spans="7:9" x14ac:dyDescent="0.25">
      <c r="G30072"/>
      <c r="I30072" s="112"/>
    </row>
    <row r="30073" spans="7:9" x14ac:dyDescent="0.25">
      <c r="G30073"/>
      <c r="I30073" s="112"/>
    </row>
    <row r="30074" spans="7:9" x14ac:dyDescent="0.25">
      <c r="G30074"/>
      <c r="I30074" s="112"/>
    </row>
    <row r="30075" spans="7:9" x14ac:dyDescent="0.25">
      <c r="G30075"/>
      <c r="I30075" s="112"/>
    </row>
    <row r="30076" spans="7:9" x14ac:dyDescent="0.25">
      <c r="G30076"/>
      <c r="I30076" s="112"/>
    </row>
    <row r="30077" spans="7:9" x14ac:dyDescent="0.25">
      <c r="G30077"/>
      <c r="I30077" s="112"/>
    </row>
    <row r="30078" spans="7:9" x14ac:dyDescent="0.25">
      <c r="G30078"/>
      <c r="I30078" s="112"/>
    </row>
    <row r="30079" spans="7:9" x14ac:dyDescent="0.25">
      <c r="G30079"/>
      <c r="I30079" s="112"/>
    </row>
    <row r="30080" spans="7:9" x14ac:dyDescent="0.25">
      <c r="G30080"/>
      <c r="I30080" s="112"/>
    </row>
    <row r="30081" spans="7:9" x14ac:dyDescent="0.25">
      <c r="G30081"/>
      <c r="I30081" s="112"/>
    </row>
    <row r="30082" spans="7:9" x14ac:dyDescent="0.25">
      <c r="G30082"/>
      <c r="I30082" s="112"/>
    </row>
    <row r="30083" spans="7:9" x14ac:dyDescent="0.25">
      <c r="G30083"/>
      <c r="I30083" s="112"/>
    </row>
    <row r="30084" spans="7:9" x14ac:dyDescent="0.25">
      <c r="G30084"/>
      <c r="I30084" s="112"/>
    </row>
    <row r="30085" spans="7:9" x14ac:dyDescent="0.25">
      <c r="G30085"/>
      <c r="I30085" s="112"/>
    </row>
    <row r="30086" spans="7:9" x14ac:dyDescent="0.25">
      <c r="G30086"/>
      <c r="I30086" s="112"/>
    </row>
    <row r="30087" spans="7:9" x14ac:dyDescent="0.25">
      <c r="G30087"/>
      <c r="I30087" s="112"/>
    </row>
    <row r="30088" spans="7:9" x14ac:dyDescent="0.25">
      <c r="G30088"/>
      <c r="I30088" s="112"/>
    </row>
    <row r="30089" spans="7:9" x14ac:dyDescent="0.25">
      <c r="G30089"/>
      <c r="I30089" s="112"/>
    </row>
    <row r="30090" spans="7:9" x14ac:dyDescent="0.25">
      <c r="G30090"/>
      <c r="I30090" s="112"/>
    </row>
    <row r="30091" spans="7:9" x14ac:dyDescent="0.25">
      <c r="G30091"/>
      <c r="I30091" s="112"/>
    </row>
    <row r="30092" spans="7:9" x14ac:dyDescent="0.25">
      <c r="G30092"/>
      <c r="I30092" s="112"/>
    </row>
    <row r="30093" spans="7:9" x14ac:dyDescent="0.25">
      <c r="G30093"/>
      <c r="I30093" s="112"/>
    </row>
    <row r="30094" spans="7:9" x14ac:dyDescent="0.25">
      <c r="G30094"/>
      <c r="I30094" s="112"/>
    </row>
    <row r="30095" spans="7:9" x14ac:dyDescent="0.25">
      <c r="G30095"/>
      <c r="I30095" s="112"/>
    </row>
    <row r="30096" spans="7:9" x14ac:dyDescent="0.25">
      <c r="G30096"/>
      <c r="I30096" s="112"/>
    </row>
    <row r="30097" spans="7:9" x14ac:dyDescent="0.25">
      <c r="G30097"/>
      <c r="I30097" s="112"/>
    </row>
    <row r="30098" spans="7:9" x14ac:dyDescent="0.25">
      <c r="G30098"/>
      <c r="I30098" s="112"/>
    </row>
    <row r="30099" spans="7:9" x14ac:dyDescent="0.25">
      <c r="G30099"/>
      <c r="I30099" s="112"/>
    </row>
    <row r="30100" spans="7:9" x14ac:dyDescent="0.25">
      <c r="G30100"/>
      <c r="I30100" s="112"/>
    </row>
    <row r="30101" spans="7:9" x14ac:dyDescent="0.25">
      <c r="G30101"/>
      <c r="I30101" s="112"/>
    </row>
    <row r="30102" spans="7:9" x14ac:dyDescent="0.25">
      <c r="G30102"/>
      <c r="I30102" s="112"/>
    </row>
    <row r="30103" spans="7:9" x14ac:dyDescent="0.25">
      <c r="G30103"/>
      <c r="I30103" s="112"/>
    </row>
    <row r="30104" spans="7:9" x14ac:dyDescent="0.25">
      <c r="G30104"/>
      <c r="I30104" s="112"/>
    </row>
    <row r="30105" spans="7:9" x14ac:dyDescent="0.25">
      <c r="G30105"/>
      <c r="I30105" s="112"/>
    </row>
    <row r="30106" spans="7:9" x14ac:dyDescent="0.25">
      <c r="G30106"/>
      <c r="I30106" s="112"/>
    </row>
    <row r="30107" spans="7:9" x14ac:dyDescent="0.25">
      <c r="G30107"/>
      <c r="I30107" s="112"/>
    </row>
    <row r="30108" spans="7:9" x14ac:dyDescent="0.25">
      <c r="G30108"/>
      <c r="I30108" s="112"/>
    </row>
    <row r="30109" spans="7:9" x14ac:dyDescent="0.25">
      <c r="G30109"/>
      <c r="I30109" s="112"/>
    </row>
    <row r="30110" spans="7:9" x14ac:dyDescent="0.25">
      <c r="G30110"/>
      <c r="I30110" s="112"/>
    </row>
    <row r="30111" spans="7:9" x14ac:dyDescent="0.25">
      <c r="G30111"/>
      <c r="I30111" s="112"/>
    </row>
    <row r="30112" spans="7:9" x14ac:dyDescent="0.25">
      <c r="G30112"/>
      <c r="I30112" s="112"/>
    </row>
    <row r="30113" spans="7:9" x14ac:dyDescent="0.25">
      <c r="G30113"/>
      <c r="I30113" s="112"/>
    </row>
    <row r="30114" spans="7:9" x14ac:dyDescent="0.25">
      <c r="G30114"/>
      <c r="I30114" s="112"/>
    </row>
    <row r="30115" spans="7:9" x14ac:dyDescent="0.25">
      <c r="G30115"/>
      <c r="I30115" s="112"/>
    </row>
    <row r="30116" spans="7:9" x14ac:dyDescent="0.25">
      <c r="G30116"/>
      <c r="I30116" s="112"/>
    </row>
    <row r="30117" spans="7:9" x14ac:dyDescent="0.25">
      <c r="G30117"/>
      <c r="I30117" s="112"/>
    </row>
    <row r="30118" spans="7:9" x14ac:dyDescent="0.25">
      <c r="G30118"/>
      <c r="I30118" s="112"/>
    </row>
    <row r="30119" spans="7:9" x14ac:dyDescent="0.25">
      <c r="G30119"/>
      <c r="I30119" s="112"/>
    </row>
    <row r="30120" spans="7:9" x14ac:dyDescent="0.25">
      <c r="G30120"/>
      <c r="I30120" s="112"/>
    </row>
    <row r="30121" spans="7:9" x14ac:dyDescent="0.25">
      <c r="G30121"/>
      <c r="I30121" s="112"/>
    </row>
    <row r="30122" spans="7:9" x14ac:dyDescent="0.25">
      <c r="G30122"/>
      <c r="I30122" s="112"/>
    </row>
    <row r="30123" spans="7:9" x14ac:dyDescent="0.25">
      <c r="G30123"/>
      <c r="I30123" s="112"/>
    </row>
    <row r="30124" spans="7:9" x14ac:dyDescent="0.25">
      <c r="G30124"/>
      <c r="I30124" s="112"/>
    </row>
    <row r="30125" spans="7:9" x14ac:dyDescent="0.25">
      <c r="G30125"/>
      <c r="I30125" s="112"/>
    </row>
    <row r="30126" spans="7:9" x14ac:dyDescent="0.25">
      <c r="G30126"/>
      <c r="I30126" s="112"/>
    </row>
    <row r="30127" spans="7:9" x14ac:dyDescent="0.25">
      <c r="G30127"/>
      <c r="I30127" s="112"/>
    </row>
    <row r="30128" spans="7:9" x14ac:dyDescent="0.25">
      <c r="G30128"/>
      <c r="I30128" s="112"/>
    </row>
    <row r="30129" spans="7:9" x14ac:dyDescent="0.25">
      <c r="G30129"/>
      <c r="I30129" s="112"/>
    </row>
    <row r="30130" spans="7:9" x14ac:dyDescent="0.25">
      <c r="G30130"/>
      <c r="I30130" s="112"/>
    </row>
    <row r="30131" spans="7:9" x14ac:dyDescent="0.25">
      <c r="G30131"/>
      <c r="I30131" s="112"/>
    </row>
    <row r="30132" spans="7:9" x14ac:dyDescent="0.25">
      <c r="G30132"/>
      <c r="I30132" s="112"/>
    </row>
    <row r="30133" spans="7:9" x14ac:dyDescent="0.25">
      <c r="G30133"/>
      <c r="I30133" s="112"/>
    </row>
    <row r="30134" spans="7:9" x14ac:dyDescent="0.25">
      <c r="G30134"/>
      <c r="I30134" s="112"/>
    </row>
    <row r="30135" spans="7:9" x14ac:dyDescent="0.25">
      <c r="G30135"/>
      <c r="I30135" s="112"/>
    </row>
    <row r="30136" spans="7:9" x14ac:dyDescent="0.25">
      <c r="G30136"/>
      <c r="I30136" s="112"/>
    </row>
    <row r="30137" spans="7:9" x14ac:dyDescent="0.25">
      <c r="G30137"/>
      <c r="I30137" s="112"/>
    </row>
    <row r="30138" spans="7:9" x14ac:dyDescent="0.25">
      <c r="G30138"/>
      <c r="I30138" s="112"/>
    </row>
    <row r="30139" spans="7:9" x14ac:dyDescent="0.25">
      <c r="G30139"/>
      <c r="I30139" s="112"/>
    </row>
    <row r="30140" spans="7:9" x14ac:dyDescent="0.25">
      <c r="G30140"/>
      <c r="I30140" s="112"/>
    </row>
    <row r="30141" spans="7:9" x14ac:dyDescent="0.25">
      <c r="G30141"/>
      <c r="I30141" s="112"/>
    </row>
    <row r="30142" spans="7:9" x14ac:dyDescent="0.25">
      <c r="G30142"/>
      <c r="I30142" s="112"/>
    </row>
    <row r="30143" spans="7:9" x14ac:dyDescent="0.25">
      <c r="G30143"/>
      <c r="I30143" s="112"/>
    </row>
    <row r="30144" spans="7:9" x14ac:dyDescent="0.25">
      <c r="G30144"/>
      <c r="I30144" s="112"/>
    </row>
    <row r="30145" spans="7:9" x14ac:dyDescent="0.25">
      <c r="G30145"/>
      <c r="I30145" s="112"/>
    </row>
    <row r="30146" spans="7:9" x14ac:dyDescent="0.25">
      <c r="G30146"/>
      <c r="I30146" s="112"/>
    </row>
    <row r="30147" spans="7:9" x14ac:dyDescent="0.25">
      <c r="G30147"/>
      <c r="I30147" s="112"/>
    </row>
    <row r="30148" spans="7:9" x14ac:dyDescent="0.25">
      <c r="G30148"/>
      <c r="I30148" s="112"/>
    </row>
    <row r="30149" spans="7:9" x14ac:dyDescent="0.25">
      <c r="G30149"/>
      <c r="I30149" s="112"/>
    </row>
    <row r="30150" spans="7:9" x14ac:dyDescent="0.25">
      <c r="G30150"/>
      <c r="I30150" s="112"/>
    </row>
    <row r="30151" spans="7:9" x14ac:dyDescent="0.25">
      <c r="G30151"/>
      <c r="I30151" s="112"/>
    </row>
    <row r="30152" spans="7:9" x14ac:dyDescent="0.25">
      <c r="G30152"/>
      <c r="I30152" s="112"/>
    </row>
    <row r="30153" spans="7:9" x14ac:dyDescent="0.25">
      <c r="G30153"/>
      <c r="I30153" s="112"/>
    </row>
    <row r="30154" spans="7:9" x14ac:dyDescent="0.25">
      <c r="G30154"/>
      <c r="I30154" s="112"/>
    </row>
    <row r="30155" spans="7:9" x14ac:dyDescent="0.25">
      <c r="G30155"/>
      <c r="I30155" s="112"/>
    </row>
    <row r="30156" spans="7:9" x14ac:dyDescent="0.25">
      <c r="G30156"/>
      <c r="I30156" s="112"/>
    </row>
    <row r="30157" spans="7:9" x14ac:dyDescent="0.25">
      <c r="G30157"/>
      <c r="I30157" s="112"/>
    </row>
    <row r="30158" spans="7:9" x14ac:dyDescent="0.25">
      <c r="G30158"/>
      <c r="I30158" s="112"/>
    </row>
    <row r="30159" spans="7:9" x14ac:dyDescent="0.25">
      <c r="G30159"/>
      <c r="I30159" s="112"/>
    </row>
    <row r="30160" spans="7:9" x14ac:dyDescent="0.25">
      <c r="G30160"/>
      <c r="I30160" s="112"/>
    </row>
    <row r="30161" spans="7:9" x14ac:dyDescent="0.25">
      <c r="G30161"/>
      <c r="I30161" s="112"/>
    </row>
    <row r="30162" spans="7:9" x14ac:dyDescent="0.25">
      <c r="G30162"/>
      <c r="I30162" s="112"/>
    </row>
    <row r="30163" spans="7:9" x14ac:dyDescent="0.25">
      <c r="G30163"/>
      <c r="I30163" s="112"/>
    </row>
    <row r="30164" spans="7:9" x14ac:dyDescent="0.25">
      <c r="G30164"/>
      <c r="I30164" s="112"/>
    </row>
    <row r="30165" spans="7:9" x14ac:dyDescent="0.25">
      <c r="G30165"/>
      <c r="I30165" s="112"/>
    </row>
    <row r="30166" spans="7:9" x14ac:dyDescent="0.25">
      <c r="G30166"/>
      <c r="I30166" s="112"/>
    </row>
    <row r="30167" spans="7:9" x14ac:dyDescent="0.25">
      <c r="G30167"/>
      <c r="I30167" s="112"/>
    </row>
    <row r="30168" spans="7:9" x14ac:dyDescent="0.25">
      <c r="G30168"/>
      <c r="I30168" s="112"/>
    </row>
    <row r="30169" spans="7:9" x14ac:dyDescent="0.25">
      <c r="G30169"/>
      <c r="I30169" s="112"/>
    </row>
    <row r="30170" spans="7:9" x14ac:dyDescent="0.25">
      <c r="G30170"/>
      <c r="I30170" s="112"/>
    </row>
    <row r="30171" spans="7:9" x14ac:dyDescent="0.25">
      <c r="G30171"/>
      <c r="I30171" s="112"/>
    </row>
    <row r="30172" spans="7:9" x14ac:dyDescent="0.25">
      <c r="G30172"/>
      <c r="I30172" s="112"/>
    </row>
    <row r="30173" spans="7:9" x14ac:dyDescent="0.25">
      <c r="G30173"/>
      <c r="I30173" s="112"/>
    </row>
    <row r="30174" spans="7:9" x14ac:dyDescent="0.25">
      <c r="G30174"/>
      <c r="I30174" s="112"/>
    </row>
    <row r="30175" spans="7:9" x14ac:dyDescent="0.25">
      <c r="G30175"/>
      <c r="I30175" s="112"/>
    </row>
    <row r="30176" spans="7:9" x14ac:dyDescent="0.25">
      <c r="G30176"/>
      <c r="I30176" s="112"/>
    </row>
    <row r="30177" spans="7:9" x14ac:dyDescent="0.25">
      <c r="G30177"/>
      <c r="I30177" s="112"/>
    </row>
    <row r="30178" spans="7:9" x14ac:dyDescent="0.25">
      <c r="G30178"/>
      <c r="I30178" s="112"/>
    </row>
    <row r="30179" spans="7:9" x14ac:dyDescent="0.25">
      <c r="G30179"/>
      <c r="I30179" s="112"/>
    </row>
    <row r="30180" spans="7:9" x14ac:dyDescent="0.25">
      <c r="G30180"/>
      <c r="I30180" s="112"/>
    </row>
    <row r="30181" spans="7:9" x14ac:dyDescent="0.25">
      <c r="G30181"/>
      <c r="I30181" s="112"/>
    </row>
    <row r="30182" spans="7:9" x14ac:dyDescent="0.25">
      <c r="G30182"/>
      <c r="I30182" s="112"/>
    </row>
    <row r="30183" spans="7:9" x14ac:dyDescent="0.25">
      <c r="G30183"/>
      <c r="I30183" s="112"/>
    </row>
    <row r="30184" spans="7:9" x14ac:dyDescent="0.25">
      <c r="G30184"/>
      <c r="I30184" s="112"/>
    </row>
    <row r="30185" spans="7:9" x14ac:dyDescent="0.25">
      <c r="G30185"/>
      <c r="I30185" s="112"/>
    </row>
    <row r="30186" spans="7:9" x14ac:dyDescent="0.25">
      <c r="G30186"/>
      <c r="I30186" s="112"/>
    </row>
    <row r="30187" spans="7:9" x14ac:dyDescent="0.25">
      <c r="G30187"/>
      <c r="I30187" s="112"/>
    </row>
    <row r="30188" spans="7:9" x14ac:dyDescent="0.25">
      <c r="G30188"/>
      <c r="I30188" s="112"/>
    </row>
    <row r="30189" spans="7:9" x14ac:dyDescent="0.25">
      <c r="G30189"/>
      <c r="I30189" s="112"/>
    </row>
    <row r="30190" spans="7:9" x14ac:dyDescent="0.25">
      <c r="G30190"/>
      <c r="I30190" s="112"/>
    </row>
    <row r="30191" spans="7:9" x14ac:dyDescent="0.25">
      <c r="G30191"/>
      <c r="I30191" s="112"/>
    </row>
    <row r="30192" spans="7:9" x14ac:dyDescent="0.25">
      <c r="G30192"/>
      <c r="I30192" s="112"/>
    </row>
    <row r="30193" spans="7:9" x14ac:dyDescent="0.25">
      <c r="G30193"/>
      <c r="I30193" s="112"/>
    </row>
    <row r="30194" spans="7:9" x14ac:dyDescent="0.25">
      <c r="G30194"/>
      <c r="I30194" s="112"/>
    </row>
    <row r="30195" spans="7:9" x14ac:dyDescent="0.25">
      <c r="G30195"/>
      <c r="I30195" s="112"/>
    </row>
    <row r="30196" spans="7:9" x14ac:dyDescent="0.25">
      <c r="G30196"/>
      <c r="I30196" s="112"/>
    </row>
    <row r="30197" spans="7:9" x14ac:dyDescent="0.25">
      <c r="G30197"/>
      <c r="I30197" s="112"/>
    </row>
    <row r="30198" spans="7:9" x14ac:dyDescent="0.25">
      <c r="G30198"/>
      <c r="I30198" s="112"/>
    </row>
    <row r="30199" spans="7:9" x14ac:dyDescent="0.25">
      <c r="G30199"/>
      <c r="I30199" s="112"/>
    </row>
    <row r="30200" spans="7:9" x14ac:dyDescent="0.25">
      <c r="G30200"/>
      <c r="I30200" s="112"/>
    </row>
    <row r="30201" spans="7:9" x14ac:dyDescent="0.25">
      <c r="G30201"/>
      <c r="I30201" s="112"/>
    </row>
    <row r="30202" spans="7:9" x14ac:dyDescent="0.25">
      <c r="G30202"/>
      <c r="I30202" s="112"/>
    </row>
    <row r="30203" spans="7:9" x14ac:dyDescent="0.25">
      <c r="G30203"/>
      <c r="I30203" s="112"/>
    </row>
    <row r="30204" spans="7:9" x14ac:dyDescent="0.25">
      <c r="G30204"/>
      <c r="I30204" s="112"/>
    </row>
    <row r="30205" spans="7:9" x14ac:dyDescent="0.25">
      <c r="G30205"/>
      <c r="I30205" s="112"/>
    </row>
    <row r="30206" spans="7:9" x14ac:dyDescent="0.25">
      <c r="G30206"/>
      <c r="I30206" s="112"/>
    </row>
    <row r="30207" spans="7:9" x14ac:dyDescent="0.25">
      <c r="G30207"/>
      <c r="I30207" s="112"/>
    </row>
    <row r="30208" spans="7:9" x14ac:dyDescent="0.25">
      <c r="G30208"/>
      <c r="I30208" s="112"/>
    </row>
    <row r="30209" spans="7:9" x14ac:dyDescent="0.25">
      <c r="G30209"/>
      <c r="I30209" s="112"/>
    </row>
    <row r="30210" spans="7:9" x14ac:dyDescent="0.25">
      <c r="G30210"/>
      <c r="I30210" s="112"/>
    </row>
    <row r="30211" spans="7:9" x14ac:dyDescent="0.25">
      <c r="G30211"/>
      <c r="I30211" s="112"/>
    </row>
    <row r="30212" spans="7:9" x14ac:dyDescent="0.25">
      <c r="G30212"/>
      <c r="I30212" s="112"/>
    </row>
    <row r="30213" spans="7:9" x14ac:dyDescent="0.25">
      <c r="G30213"/>
      <c r="I30213" s="112"/>
    </row>
    <row r="30214" spans="7:9" x14ac:dyDescent="0.25">
      <c r="G30214"/>
      <c r="I30214" s="112"/>
    </row>
    <row r="30215" spans="7:9" x14ac:dyDescent="0.25">
      <c r="G30215"/>
      <c r="I30215" s="112"/>
    </row>
    <row r="30216" spans="7:9" x14ac:dyDescent="0.25">
      <c r="G30216"/>
      <c r="I30216" s="112"/>
    </row>
    <row r="30217" spans="7:9" x14ac:dyDescent="0.25">
      <c r="G30217"/>
      <c r="I30217" s="112"/>
    </row>
    <row r="30218" spans="7:9" x14ac:dyDescent="0.25">
      <c r="G30218"/>
      <c r="I30218" s="112"/>
    </row>
    <row r="30219" spans="7:9" x14ac:dyDescent="0.25">
      <c r="G30219"/>
      <c r="I30219" s="112"/>
    </row>
    <row r="30220" spans="7:9" x14ac:dyDescent="0.25">
      <c r="G30220"/>
      <c r="I30220" s="112"/>
    </row>
    <row r="30221" spans="7:9" x14ac:dyDescent="0.25">
      <c r="G30221"/>
      <c r="I30221" s="112"/>
    </row>
    <row r="30222" spans="7:9" x14ac:dyDescent="0.25">
      <c r="G30222"/>
      <c r="I30222" s="112"/>
    </row>
    <row r="30223" spans="7:9" x14ac:dyDescent="0.25">
      <c r="G30223"/>
      <c r="I30223" s="112"/>
    </row>
    <row r="30224" spans="7:9" x14ac:dyDescent="0.25">
      <c r="G30224"/>
      <c r="I30224" s="112"/>
    </row>
    <row r="30225" spans="7:9" x14ac:dyDescent="0.25">
      <c r="G30225"/>
      <c r="I30225" s="112"/>
    </row>
    <row r="30226" spans="7:9" x14ac:dyDescent="0.25">
      <c r="G30226"/>
      <c r="I30226" s="112"/>
    </row>
    <row r="30227" spans="7:9" x14ac:dyDescent="0.25">
      <c r="G30227"/>
      <c r="I30227" s="112"/>
    </row>
    <row r="30228" spans="7:9" x14ac:dyDescent="0.25">
      <c r="G30228"/>
      <c r="I30228" s="112"/>
    </row>
    <row r="30229" spans="7:9" x14ac:dyDescent="0.25">
      <c r="G30229"/>
      <c r="I30229" s="112"/>
    </row>
    <row r="30230" spans="7:9" x14ac:dyDescent="0.25">
      <c r="G30230"/>
      <c r="I30230" s="112"/>
    </row>
    <row r="30231" spans="7:9" x14ac:dyDescent="0.25">
      <c r="G30231"/>
      <c r="I30231" s="112"/>
    </row>
    <row r="30232" spans="7:9" x14ac:dyDescent="0.25">
      <c r="G30232"/>
      <c r="I30232" s="112"/>
    </row>
    <row r="30233" spans="7:9" x14ac:dyDescent="0.25">
      <c r="G30233"/>
      <c r="I30233" s="112"/>
    </row>
    <row r="30234" spans="7:9" x14ac:dyDescent="0.25">
      <c r="G30234"/>
      <c r="I30234" s="112"/>
    </row>
    <row r="30235" spans="7:9" x14ac:dyDescent="0.25">
      <c r="G30235"/>
      <c r="I30235" s="112"/>
    </row>
    <row r="30236" spans="7:9" x14ac:dyDescent="0.25">
      <c r="G30236"/>
      <c r="I30236" s="112"/>
    </row>
    <row r="30237" spans="7:9" x14ac:dyDescent="0.25">
      <c r="G30237"/>
      <c r="I30237" s="112"/>
    </row>
    <row r="30238" spans="7:9" x14ac:dyDescent="0.25">
      <c r="G30238"/>
      <c r="I30238" s="112"/>
    </row>
    <row r="30239" spans="7:9" x14ac:dyDescent="0.25">
      <c r="G30239"/>
      <c r="I30239" s="112"/>
    </row>
    <row r="30240" spans="7:9" x14ac:dyDescent="0.25">
      <c r="G30240"/>
      <c r="I30240" s="112"/>
    </row>
    <row r="30241" spans="7:9" x14ac:dyDescent="0.25">
      <c r="G30241"/>
      <c r="I30241" s="112"/>
    </row>
    <row r="30242" spans="7:9" x14ac:dyDescent="0.25">
      <c r="G30242"/>
      <c r="I30242" s="112"/>
    </row>
    <row r="30243" spans="7:9" x14ac:dyDescent="0.25">
      <c r="G30243"/>
      <c r="I30243" s="112"/>
    </row>
    <row r="30244" spans="7:9" x14ac:dyDescent="0.25">
      <c r="G30244"/>
      <c r="I30244" s="112"/>
    </row>
    <row r="30245" spans="7:9" x14ac:dyDescent="0.25">
      <c r="G30245"/>
      <c r="I30245" s="112"/>
    </row>
    <row r="30246" spans="7:9" x14ac:dyDescent="0.25">
      <c r="G30246"/>
      <c r="I30246" s="112"/>
    </row>
    <row r="30247" spans="7:9" x14ac:dyDescent="0.25">
      <c r="G30247"/>
      <c r="I30247" s="112"/>
    </row>
    <row r="30248" spans="7:9" x14ac:dyDescent="0.25">
      <c r="G30248"/>
      <c r="I30248" s="112"/>
    </row>
    <row r="30249" spans="7:9" x14ac:dyDescent="0.25">
      <c r="G30249"/>
      <c r="I30249" s="112"/>
    </row>
    <row r="30250" spans="7:9" x14ac:dyDescent="0.25">
      <c r="G30250"/>
      <c r="I30250" s="112"/>
    </row>
    <row r="30251" spans="7:9" x14ac:dyDescent="0.25">
      <c r="G30251"/>
      <c r="I30251" s="112"/>
    </row>
    <row r="30252" spans="7:9" x14ac:dyDescent="0.25">
      <c r="G30252"/>
      <c r="I30252" s="112"/>
    </row>
    <row r="30253" spans="7:9" x14ac:dyDescent="0.25">
      <c r="G30253"/>
      <c r="I30253" s="112"/>
    </row>
    <row r="30254" spans="7:9" x14ac:dyDescent="0.25">
      <c r="G30254"/>
      <c r="I30254" s="112"/>
    </row>
    <row r="30255" spans="7:9" x14ac:dyDescent="0.25">
      <c r="G30255"/>
      <c r="I30255" s="112"/>
    </row>
    <row r="30256" spans="7:9" x14ac:dyDescent="0.25">
      <c r="G30256"/>
      <c r="I30256" s="112"/>
    </row>
    <row r="30257" spans="7:9" x14ac:dyDescent="0.25">
      <c r="G30257"/>
      <c r="I30257" s="112"/>
    </row>
    <row r="30258" spans="7:9" x14ac:dyDescent="0.25">
      <c r="G30258"/>
      <c r="I30258" s="112"/>
    </row>
    <row r="30259" spans="7:9" x14ac:dyDescent="0.25">
      <c r="G30259"/>
      <c r="I30259" s="112"/>
    </row>
    <row r="30260" spans="7:9" x14ac:dyDescent="0.25">
      <c r="G30260"/>
      <c r="I30260" s="112"/>
    </row>
    <row r="30261" spans="7:9" x14ac:dyDescent="0.25">
      <c r="G30261"/>
      <c r="I30261" s="112"/>
    </row>
    <row r="30262" spans="7:9" x14ac:dyDescent="0.25">
      <c r="G30262"/>
      <c r="I30262" s="112"/>
    </row>
    <row r="30263" spans="7:9" x14ac:dyDescent="0.25">
      <c r="G30263"/>
      <c r="I30263" s="112"/>
    </row>
    <row r="30264" spans="7:9" x14ac:dyDescent="0.25">
      <c r="G30264"/>
      <c r="I30264" s="112"/>
    </row>
    <row r="30265" spans="7:9" x14ac:dyDescent="0.25">
      <c r="G30265"/>
      <c r="I30265" s="112"/>
    </row>
    <row r="30266" spans="7:9" x14ac:dyDescent="0.25">
      <c r="G30266"/>
      <c r="I30266" s="112"/>
    </row>
    <row r="30267" spans="7:9" x14ac:dyDescent="0.25">
      <c r="G30267"/>
      <c r="I30267" s="112"/>
    </row>
    <row r="30268" spans="7:9" x14ac:dyDescent="0.25">
      <c r="G30268"/>
      <c r="I30268" s="112"/>
    </row>
    <row r="30269" spans="7:9" x14ac:dyDescent="0.25">
      <c r="G30269"/>
      <c r="I30269" s="112"/>
    </row>
    <row r="30270" spans="7:9" x14ac:dyDescent="0.25">
      <c r="G30270"/>
      <c r="I30270" s="112"/>
    </row>
    <row r="30271" spans="7:9" x14ac:dyDescent="0.25">
      <c r="G30271"/>
      <c r="I30271" s="112"/>
    </row>
    <row r="30272" spans="7:9" x14ac:dyDescent="0.25">
      <c r="G30272"/>
      <c r="I30272" s="112"/>
    </row>
    <row r="30273" spans="7:9" x14ac:dyDescent="0.25">
      <c r="G30273"/>
      <c r="I30273" s="112"/>
    </row>
    <row r="30274" spans="7:9" x14ac:dyDescent="0.25">
      <c r="G30274"/>
      <c r="I30274" s="112"/>
    </row>
    <row r="30275" spans="7:9" x14ac:dyDescent="0.25">
      <c r="G30275"/>
      <c r="I30275" s="112"/>
    </row>
    <row r="30276" spans="7:9" x14ac:dyDescent="0.25">
      <c r="G30276"/>
      <c r="I30276" s="112"/>
    </row>
    <row r="30277" spans="7:9" x14ac:dyDescent="0.25">
      <c r="G30277"/>
      <c r="I30277" s="112"/>
    </row>
    <row r="30278" spans="7:9" x14ac:dyDescent="0.25">
      <c r="G30278"/>
      <c r="I30278" s="112"/>
    </row>
    <row r="30279" spans="7:9" x14ac:dyDescent="0.25">
      <c r="G30279"/>
      <c r="I30279" s="112"/>
    </row>
    <row r="30280" spans="7:9" x14ac:dyDescent="0.25">
      <c r="G30280"/>
      <c r="I30280" s="112"/>
    </row>
    <row r="30281" spans="7:9" x14ac:dyDescent="0.25">
      <c r="G30281"/>
      <c r="I30281" s="112"/>
    </row>
    <row r="30282" spans="7:9" x14ac:dyDescent="0.25">
      <c r="G30282"/>
      <c r="I30282" s="112"/>
    </row>
    <row r="30283" spans="7:9" x14ac:dyDescent="0.25">
      <c r="G30283"/>
      <c r="I30283" s="112"/>
    </row>
    <row r="30284" spans="7:9" x14ac:dyDescent="0.25">
      <c r="G30284"/>
      <c r="I30284" s="112"/>
    </row>
    <row r="30285" spans="7:9" x14ac:dyDescent="0.25">
      <c r="G30285"/>
      <c r="I30285" s="112"/>
    </row>
    <row r="30286" spans="7:9" x14ac:dyDescent="0.25">
      <c r="G30286"/>
      <c r="I30286" s="112"/>
    </row>
    <row r="30287" spans="7:9" x14ac:dyDescent="0.25">
      <c r="G30287"/>
      <c r="I30287" s="112"/>
    </row>
    <row r="30288" spans="7:9" x14ac:dyDescent="0.25">
      <c r="G30288"/>
      <c r="I30288" s="112"/>
    </row>
    <row r="30289" spans="7:9" x14ac:dyDescent="0.25">
      <c r="G30289"/>
      <c r="I30289" s="112"/>
    </row>
    <row r="30290" spans="7:9" x14ac:dyDescent="0.25">
      <c r="G30290"/>
      <c r="I30290" s="112"/>
    </row>
    <row r="30291" spans="7:9" x14ac:dyDescent="0.25">
      <c r="G30291"/>
      <c r="I30291" s="112"/>
    </row>
    <row r="30292" spans="7:9" x14ac:dyDescent="0.25">
      <c r="G30292"/>
      <c r="I30292" s="112"/>
    </row>
    <row r="30293" spans="7:9" x14ac:dyDescent="0.25">
      <c r="G30293"/>
      <c r="I30293" s="112"/>
    </row>
    <row r="30294" spans="7:9" x14ac:dyDescent="0.25">
      <c r="G30294"/>
      <c r="I30294" s="112"/>
    </row>
    <row r="30295" spans="7:9" x14ac:dyDescent="0.25">
      <c r="G30295"/>
      <c r="I30295" s="112"/>
    </row>
    <row r="30296" spans="7:9" x14ac:dyDescent="0.25">
      <c r="G30296"/>
      <c r="I30296" s="112"/>
    </row>
    <row r="30297" spans="7:9" x14ac:dyDescent="0.25">
      <c r="G30297"/>
      <c r="I30297" s="112"/>
    </row>
    <row r="30298" spans="7:9" x14ac:dyDescent="0.25">
      <c r="G30298"/>
      <c r="I30298" s="112"/>
    </row>
    <row r="30299" spans="7:9" x14ac:dyDescent="0.25">
      <c r="G30299"/>
      <c r="I30299" s="112"/>
    </row>
    <row r="30300" spans="7:9" x14ac:dyDescent="0.25">
      <c r="G30300"/>
      <c r="I30300" s="112"/>
    </row>
    <row r="30301" spans="7:9" x14ac:dyDescent="0.25">
      <c r="G30301"/>
      <c r="I30301" s="112"/>
    </row>
    <row r="30302" spans="7:9" x14ac:dyDescent="0.25">
      <c r="G30302"/>
      <c r="I30302" s="112"/>
    </row>
    <row r="30303" spans="7:9" x14ac:dyDescent="0.25">
      <c r="G30303"/>
      <c r="I30303" s="112"/>
    </row>
    <row r="30304" spans="7:9" x14ac:dyDescent="0.25">
      <c r="G30304"/>
      <c r="I30304" s="112"/>
    </row>
    <row r="30305" spans="7:9" x14ac:dyDescent="0.25">
      <c r="G30305"/>
      <c r="I30305" s="112"/>
    </row>
    <row r="30306" spans="7:9" x14ac:dyDescent="0.25">
      <c r="G30306"/>
      <c r="I30306" s="112"/>
    </row>
    <row r="30307" spans="7:9" x14ac:dyDescent="0.25">
      <c r="G30307"/>
      <c r="I30307" s="112"/>
    </row>
    <row r="30308" spans="7:9" x14ac:dyDescent="0.25">
      <c r="G30308"/>
      <c r="I30308" s="112"/>
    </row>
    <row r="30309" spans="7:9" x14ac:dyDescent="0.25">
      <c r="G30309"/>
      <c r="I30309" s="112"/>
    </row>
    <row r="30310" spans="7:9" x14ac:dyDescent="0.25">
      <c r="G30310"/>
      <c r="I30310" s="112"/>
    </row>
    <row r="30311" spans="7:9" x14ac:dyDescent="0.25">
      <c r="G30311"/>
      <c r="I30311" s="112"/>
    </row>
    <row r="30312" spans="7:9" x14ac:dyDescent="0.25">
      <c r="G30312"/>
      <c r="I30312" s="112"/>
    </row>
    <row r="30313" spans="7:9" x14ac:dyDescent="0.25">
      <c r="G30313"/>
      <c r="I30313" s="112"/>
    </row>
    <row r="30314" spans="7:9" x14ac:dyDescent="0.25">
      <c r="G30314"/>
      <c r="I30314" s="112"/>
    </row>
    <row r="30315" spans="7:9" x14ac:dyDescent="0.25">
      <c r="G30315"/>
      <c r="I30315" s="112"/>
    </row>
    <row r="30316" spans="7:9" x14ac:dyDescent="0.25">
      <c r="G30316"/>
      <c r="I30316" s="112"/>
    </row>
    <row r="30317" spans="7:9" x14ac:dyDescent="0.25">
      <c r="G30317"/>
      <c r="I30317" s="112"/>
    </row>
    <row r="30318" spans="7:9" x14ac:dyDescent="0.25">
      <c r="G30318"/>
      <c r="I30318" s="112"/>
    </row>
    <row r="30319" spans="7:9" x14ac:dyDescent="0.25">
      <c r="G30319"/>
      <c r="I30319" s="112"/>
    </row>
    <row r="30320" spans="7:9" x14ac:dyDescent="0.25">
      <c r="G30320"/>
      <c r="I30320" s="112"/>
    </row>
    <row r="30321" spans="7:9" x14ac:dyDescent="0.25">
      <c r="G30321"/>
      <c r="I30321" s="112"/>
    </row>
    <row r="30322" spans="7:9" x14ac:dyDescent="0.25">
      <c r="G30322"/>
      <c r="I30322" s="112"/>
    </row>
    <row r="30323" spans="7:9" x14ac:dyDescent="0.25">
      <c r="G30323"/>
      <c r="I30323" s="112"/>
    </row>
    <row r="30324" spans="7:9" x14ac:dyDescent="0.25">
      <c r="G30324"/>
      <c r="I30324" s="112"/>
    </row>
    <row r="30325" spans="7:9" x14ac:dyDescent="0.25">
      <c r="G30325"/>
      <c r="I30325" s="112"/>
    </row>
    <row r="30326" spans="7:9" x14ac:dyDescent="0.25">
      <c r="G30326"/>
      <c r="I30326" s="112"/>
    </row>
    <row r="30327" spans="7:9" x14ac:dyDescent="0.25">
      <c r="G30327"/>
      <c r="I30327" s="112"/>
    </row>
    <row r="30328" spans="7:9" x14ac:dyDescent="0.25">
      <c r="G30328"/>
      <c r="I30328" s="112"/>
    </row>
    <row r="30329" spans="7:9" x14ac:dyDescent="0.25">
      <c r="G30329"/>
      <c r="I30329" s="112"/>
    </row>
    <row r="30330" spans="7:9" x14ac:dyDescent="0.25">
      <c r="G30330"/>
      <c r="I30330" s="112"/>
    </row>
    <row r="30331" spans="7:9" x14ac:dyDescent="0.25">
      <c r="G30331"/>
      <c r="I30331" s="112"/>
    </row>
    <row r="30332" spans="7:9" x14ac:dyDescent="0.25">
      <c r="G30332"/>
      <c r="I30332" s="112"/>
    </row>
    <row r="30333" spans="7:9" x14ac:dyDescent="0.25">
      <c r="G30333"/>
      <c r="I30333" s="112"/>
    </row>
    <row r="30334" spans="7:9" x14ac:dyDescent="0.25">
      <c r="G30334"/>
      <c r="I30334" s="112"/>
    </row>
    <row r="30335" spans="7:9" x14ac:dyDescent="0.25">
      <c r="G30335"/>
      <c r="I30335" s="112"/>
    </row>
    <row r="30336" spans="7:9" x14ac:dyDescent="0.25">
      <c r="G30336"/>
      <c r="I30336" s="112"/>
    </row>
    <row r="30337" spans="7:9" x14ac:dyDescent="0.25">
      <c r="G30337"/>
      <c r="I30337" s="112"/>
    </row>
    <row r="30338" spans="7:9" x14ac:dyDescent="0.25">
      <c r="G30338"/>
      <c r="I30338" s="112"/>
    </row>
    <row r="30339" spans="7:9" x14ac:dyDescent="0.25">
      <c r="G30339"/>
      <c r="I30339" s="112"/>
    </row>
    <row r="30340" spans="7:9" x14ac:dyDescent="0.25">
      <c r="G30340"/>
      <c r="I30340" s="112"/>
    </row>
    <row r="30341" spans="7:9" x14ac:dyDescent="0.25">
      <c r="G30341"/>
      <c r="I30341" s="112"/>
    </row>
    <row r="30342" spans="7:9" x14ac:dyDescent="0.25">
      <c r="G30342"/>
      <c r="I30342" s="112"/>
    </row>
    <row r="30343" spans="7:9" x14ac:dyDescent="0.25">
      <c r="G30343"/>
      <c r="I30343" s="112"/>
    </row>
    <row r="30344" spans="7:9" x14ac:dyDescent="0.25">
      <c r="G30344"/>
      <c r="I30344" s="112"/>
    </row>
    <row r="30345" spans="7:9" x14ac:dyDescent="0.25">
      <c r="G30345"/>
      <c r="I30345" s="112"/>
    </row>
    <row r="30346" spans="7:9" x14ac:dyDescent="0.25">
      <c r="G30346"/>
      <c r="I30346" s="112"/>
    </row>
    <row r="30347" spans="7:9" x14ac:dyDescent="0.25">
      <c r="G30347"/>
      <c r="I30347" s="112"/>
    </row>
    <row r="30348" spans="7:9" x14ac:dyDescent="0.25">
      <c r="G30348"/>
      <c r="I30348" s="112"/>
    </row>
    <row r="30349" spans="7:9" x14ac:dyDescent="0.25">
      <c r="G30349"/>
      <c r="I30349" s="112"/>
    </row>
    <row r="30350" spans="7:9" x14ac:dyDescent="0.25">
      <c r="G30350"/>
      <c r="I30350" s="112"/>
    </row>
    <row r="30351" spans="7:9" x14ac:dyDescent="0.25">
      <c r="G30351"/>
      <c r="I30351" s="112"/>
    </row>
    <row r="30352" spans="7:9" x14ac:dyDescent="0.25">
      <c r="G30352"/>
      <c r="I30352" s="112"/>
    </row>
    <row r="30353" spans="7:9" x14ac:dyDescent="0.25">
      <c r="G30353"/>
      <c r="I30353" s="112"/>
    </row>
    <row r="30354" spans="7:9" x14ac:dyDescent="0.25">
      <c r="G30354"/>
      <c r="I30354" s="112"/>
    </row>
    <row r="30355" spans="7:9" x14ac:dyDescent="0.25">
      <c r="G30355"/>
      <c r="I30355" s="112"/>
    </row>
    <row r="30356" spans="7:9" x14ac:dyDescent="0.25">
      <c r="G30356"/>
      <c r="I30356" s="112"/>
    </row>
    <row r="30357" spans="7:9" x14ac:dyDescent="0.25">
      <c r="G30357"/>
      <c r="I30357" s="112"/>
    </row>
    <row r="30358" spans="7:9" x14ac:dyDescent="0.25">
      <c r="G30358"/>
      <c r="I30358" s="112"/>
    </row>
    <row r="30359" spans="7:9" x14ac:dyDescent="0.25">
      <c r="G30359"/>
      <c r="I30359" s="112"/>
    </row>
    <row r="30360" spans="7:9" x14ac:dyDescent="0.25">
      <c r="G30360"/>
      <c r="I30360" s="112"/>
    </row>
    <row r="30361" spans="7:9" x14ac:dyDescent="0.25">
      <c r="G30361"/>
      <c r="I30361" s="112"/>
    </row>
    <row r="30362" spans="7:9" x14ac:dyDescent="0.25">
      <c r="G30362"/>
      <c r="I30362" s="112"/>
    </row>
    <row r="30363" spans="7:9" x14ac:dyDescent="0.25">
      <c r="G30363"/>
      <c r="I30363" s="112"/>
    </row>
    <row r="30364" spans="7:9" x14ac:dyDescent="0.25">
      <c r="G30364"/>
      <c r="I30364" s="112"/>
    </row>
    <row r="30365" spans="7:9" x14ac:dyDescent="0.25">
      <c r="G30365"/>
      <c r="I30365" s="112"/>
    </row>
    <row r="30366" spans="7:9" x14ac:dyDescent="0.25">
      <c r="G30366"/>
      <c r="I30366" s="112"/>
    </row>
    <row r="30367" spans="7:9" x14ac:dyDescent="0.25">
      <c r="G30367"/>
      <c r="I30367" s="112"/>
    </row>
    <row r="30368" spans="7:9" x14ac:dyDescent="0.25">
      <c r="G30368"/>
      <c r="I30368" s="112"/>
    </row>
    <row r="30369" spans="7:9" x14ac:dyDescent="0.25">
      <c r="G30369"/>
      <c r="I30369" s="112"/>
    </row>
    <row r="30370" spans="7:9" x14ac:dyDescent="0.25">
      <c r="G30370"/>
      <c r="I30370" s="112"/>
    </row>
    <row r="30371" spans="7:9" x14ac:dyDescent="0.25">
      <c r="G30371"/>
      <c r="I30371" s="112"/>
    </row>
    <row r="30372" spans="7:9" x14ac:dyDescent="0.25">
      <c r="G30372"/>
      <c r="I30372" s="112"/>
    </row>
    <row r="30373" spans="7:9" x14ac:dyDescent="0.25">
      <c r="G30373"/>
      <c r="I30373" s="112"/>
    </row>
    <row r="30374" spans="7:9" x14ac:dyDescent="0.25">
      <c r="G30374"/>
      <c r="I30374" s="112"/>
    </row>
    <row r="30375" spans="7:9" x14ac:dyDescent="0.25">
      <c r="G30375"/>
      <c r="I30375" s="112"/>
    </row>
    <row r="30376" spans="7:9" x14ac:dyDescent="0.25">
      <c r="G30376"/>
      <c r="I30376" s="112"/>
    </row>
    <row r="30377" spans="7:9" x14ac:dyDescent="0.25">
      <c r="G30377"/>
      <c r="I30377" s="112"/>
    </row>
    <row r="30378" spans="7:9" x14ac:dyDescent="0.25">
      <c r="G30378"/>
      <c r="I30378" s="112"/>
    </row>
    <row r="30379" spans="7:9" x14ac:dyDescent="0.25">
      <c r="G30379"/>
      <c r="I30379" s="112"/>
    </row>
    <row r="30380" spans="7:9" x14ac:dyDescent="0.25">
      <c r="G30380"/>
      <c r="I30380" s="112"/>
    </row>
    <row r="30381" spans="7:9" x14ac:dyDescent="0.25">
      <c r="G30381"/>
      <c r="I30381" s="112"/>
    </row>
    <row r="30382" spans="7:9" x14ac:dyDescent="0.25">
      <c r="G30382"/>
      <c r="I30382" s="112"/>
    </row>
    <row r="30383" spans="7:9" x14ac:dyDescent="0.25">
      <c r="G30383"/>
      <c r="I30383" s="112"/>
    </row>
    <row r="30384" spans="7:9" x14ac:dyDescent="0.25">
      <c r="G30384"/>
      <c r="I30384" s="112"/>
    </row>
    <row r="30385" spans="7:9" x14ac:dyDescent="0.25">
      <c r="G30385"/>
      <c r="I30385" s="112"/>
    </row>
    <row r="30386" spans="7:9" x14ac:dyDescent="0.25">
      <c r="G30386"/>
      <c r="I30386" s="112"/>
    </row>
    <row r="30387" spans="7:9" x14ac:dyDescent="0.25">
      <c r="G30387"/>
      <c r="I30387" s="112"/>
    </row>
    <row r="30388" spans="7:9" x14ac:dyDescent="0.25">
      <c r="G30388"/>
      <c r="I30388" s="112"/>
    </row>
    <row r="30389" spans="7:9" x14ac:dyDescent="0.25">
      <c r="G30389"/>
      <c r="I30389" s="112"/>
    </row>
    <row r="30390" spans="7:9" x14ac:dyDescent="0.25">
      <c r="G30390"/>
      <c r="I30390" s="112"/>
    </row>
    <row r="30391" spans="7:9" x14ac:dyDescent="0.25">
      <c r="G30391"/>
      <c r="I30391" s="112"/>
    </row>
    <row r="30392" spans="7:9" x14ac:dyDescent="0.25">
      <c r="G30392"/>
      <c r="I30392" s="112"/>
    </row>
    <row r="30393" spans="7:9" x14ac:dyDescent="0.25">
      <c r="G30393"/>
      <c r="I30393" s="112"/>
    </row>
    <row r="30394" spans="7:9" x14ac:dyDescent="0.25">
      <c r="G30394"/>
      <c r="I30394" s="112"/>
    </row>
    <row r="30395" spans="7:9" x14ac:dyDescent="0.25">
      <c r="G30395"/>
      <c r="I30395" s="112"/>
    </row>
    <row r="30396" spans="7:9" x14ac:dyDescent="0.25">
      <c r="G30396"/>
      <c r="I30396" s="112"/>
    </row>
    <row r="30397" spans="7:9" x14ac:dyDescent="0.25">
      <c r="G30397"/>
      <c r="I30397" s="112"/>
    </row>
    <row r="30398" spans="7:9" x14ac:dyDescent="0.25">
      <c r="G30398"/>
      <c r="I30398" s="112"/>
    </row>
    <row r="30399" spans="7:9" x14ac:dyDescent="0.25">
      <c r="G30399"/>
      <c r="I30399" s="112"/>
    </row>
    <row r="30400" spans="7:9" x14ac:dyDescent="0.25">
      <c r="G30400"/>
      <c r="I30400" s="112"/>
    </row>
    <row r="30401" spans="7:9" x14ac:dyDescent="0.25">
      <c r="G30401"/>
      <c r="I30401" s="112"/>
    </row>
    <row r="30402" spans="7:9" x14ac:dyDescent="0.25">
      <c r="G30402"/>
      <c r="I30402" s="112"/>
    </row>
    <row r="30403" spans="7:9" x14ac:dyDescent="0.25">
      <c r="G30403"/>
      <c r="I30403" s="112"/>
    </row>
    <row r="30404" spans="7:9" x14ac:dyDescent="0.25">
      <c r="G30404"/>
      <c r="I30404" s="112"/>
    </row>
    <row r="30405" spans="7:9" x14ac:dyDescent="0.25">
      <c r="G30405"/>
      <c r="I30405" s="112"/>
    </row>
    <row r="30406" spans="7:9" x14ac:dyDescent="0.25">
      <c r="G30406"/>
      <c r="I30406" s="112"/>
    </row>
    <row r="30407" spans="7:9" x14ac:dyDescent="0.25">
      <c r="G30407"/>
      <c r="I30407" s="112"/>
    </row>
    <row r="30408" spans="7:9" x14ac:dyDescent="0.25">
      <c r="G30408"/>
      <c r="I30408" s="112"/>
    </row>
    <row r="30409" spans="7:9" x14ac:dyDescent="0.25">
      <c r="G30409"/>
      <c r="I30409" s="112"/>
    </row>
    <row r="30410" spans="7:9" x14ac:dyDescent="0.25">
      <c r="G30410"/>
      <c r="I30410" s="112"/>
    </row>
    <row r="30411" spans="7:9" x14ac:dyDescent="0.25">
      <c r="G30411"/>
      <c r="I30411" s="112"/>
    </row>
    <row r="30412" spans="7:9" x14ac:dyDescent="0.25">
      <c r="G30412"/>
      <c r="I30412" s="112"/>
    </row>
    <row r="30413" spans="7:9" x14ac:dyDescent="0.25">
      <c r="G30413"/>
      <c r="I30413" s="112"/>
    </row>
    <row r="30414" spans="7:9" x14ac:dyDescent="0.25">
      <c r="G30414"/>
      <c r="I30414" s="112"/>
    </row>
    <row r="30415" spans="7:9" x14ac:dyDescent="0.25">
      <c r="G30415"/>
      <c r="I30415" s="112"/>
    </row>
    <row r="30416" spans="7:9" x14ac:dyDescent="0.25">
      <c r="G30416"/>
      <c r="I30416" s="112"/>
    </row>
    <row r="30417" spans="7:9" x14ac:dyDescent="0.25">
      <c r="G30417"/>
      <c r="I30417" s="112"/>
    </row>
    <row r="30418" spans="7:9" x14ac:dyDescent="0.25">
      <c r="G30418"/>
      <c r="I30418" s="112"/>
    </row>
    <row r="30419" spans="7:9" x14ac:dyDescent="0.25">
      <c r="G30419"/>
      <c r="I30419" s="112"/>
    </row>
    <row r="30420" spans="7:9" x14ac:dyDescent="0.25">
      <c r="G30420"/>
      <c r="I30420" s="112"/>
    </row>
    <row r="30421" spans="7:9" x14ac:dyDescent="0.25">
      <c r="G30421"/>
      <c r="I30421" s="112"/>
    </row>
    <row r="30422" spans="7:9" x14ac:dyDescent="0.25">
      <c r="G30422"/>
      <c r="I30422" s="112"/>
    </row>
    <row r="30423" spans="7:9" x14ac:dyDescent="0.25">
      <c r="G30423"/>
      <c r="I30423" s="112"/>
    </row>
    <row r="30424" spans="7:9" x14ac:dyDescent="0.25">
      <c r="G30424"/>
      <c r="I30424" s="112"/>
    </row>
    <row r="30425" spans="7:9" x14ac:dyDescent="0.25">
      <c r="G30425"/>
      <c r="I30425" s="112"/>
    </row>
    <row r="30426" spans="7:9" x14ac:dyDescent="0.25">
      <c r="G30426"/>
      <c r="I30426" s="112"/>
    </row>
    <row r="30427" spans="7:9" x14ac:dyDescent="0.25">
      <c r="G30427"/>
      <c r="I30427" s="112"/>
    </row>
    <row r="30428" spans="7:9" x14ac:dyDescent="0.25">
      <c r="G30428"/>
      <c r="I30428" s="112"/>
    </row>
    <row r="30429" spans="7:9" x14ac:dyDescent="0.25">
      <c r="G30429"/>
      <c r="I30429" s="112"/>
    </row>
    <row r="30430" spans="7:9" x14ac:dyDescent="0.25">
      <c r="G30430"/>
      <c r="I30430" s="112"/>
    </row>
    <row r="30431" spans="7:9" x14ac:dyDescent="0.25">
      <c r="G30431"/>
      <c r="I30431" s="112"/>
    </row>
    <row r="30432" spans="7:9" x14ac:dyDescent="0.25">
      <c r="G30432"/>
      <c r="I30432" s="112"/>
    </row>
    <row r="30433" spans="7:9" x14ac:dyDescent="0.25">
      <c r="G30433"/>
      <c r="I30433" s="112"/>
    </row>
    <row r="30434" spans="7:9" x14ac:dyDescent="0.25">
      <c r="G30434"/>
      <c r="I30434" s="112"/>
    </row>
    <row r="30435" spans="7:9" x14ac:dyDescent="0.25">
      <c r="G30435"/>
      <c r="I30435" s="112"/>
    </row>
    <row r="30436" spans="7:9" x14ac:dyDescent="0.25">
      <c r="G30436"/>
      <c r="I30436" s="112"/>
    </row>
    <row r="30437" spans="7:9" x14ac:dyDescent="0.25">
      <c r="G30437"/>
      <c r="I30437" s="112"/>
    </row>
    <row r="30438" spans="7:9" x14ac:dyDescent="0.25">
      <c r="G30438"/>
      <c r="I30438" s="112"/>
    </row>
    <row r="30439" spans="7:9" x14ac:dyDescent="0.25">
      <c r="G30439"/>
      <c r="I30439" s="112"/>
    </row>
    <row r="30440" spans="7:9" x14ac:dyDescent="0.25">
      <c r="G30440"/>
      <c r="I30440" s="112"/>
    </row>
    <row r="30441" spans="7:9" x14ac:dyDescent="0.25">
      <c r="G30441"/>
      <c r="I30441" s="112"/>
    </row>
    <row r="30442" spans="7:9" x14ac:dyDescent="0.25">
      <c r="G30442"/>
      <c r="I30442" s="112"/>
    </row>
    <row r="30443" spans="7:9" x14ac:dyDescent="0.25">
      <c r="G30443"/>
      <c r="I30443" s="112"/>
    </row>
    <row r="30444" spans="7:9" x14ac:dyDescent="0.25">
      <c r="G30444"/>
      <c r="I30444" s="112"/>
    </row>
    <row r="30445" spans="7:9" x14ac:dyDescent="0.25">
      <c r="G30445"/>
      <c r="I30445" s="112"/>
    </row>
    <row r="30446" spans="7:9" x14ac:dyDescent="0.25">
      <c r="G30446"/>
      <c r="I30446" s="112"/>
    </row>
    <row r="30447" spans="7:9" x14ac:dyDescent="0.25">
      <c r="G30447"/>
      <c r="I30447" s="112"/>
    </row>
    <row r="30448" spans="7:9" x14ac:dyDescent="0.25">
      <c r="G30448"/>
      <c r="I30448" s="112"/>
    </row>
    <row r="30449" spans="7:9" x14ac:dyDescent="0.25">
      <c r="G30449"/>
      <c r="I30449" s="112"/>
    </row>
    <row r="30450" spans="7:9" x14ac:dyDescent="0.25">
      <c r="G30450"/>
      <c r="I30450" s="112"/>
    </row>
    <row r="30451" spans="7:9" x14ac:dyDescent="0.25">
      <c r="G30451"/>
      <c r="I30451" s="112"/>
    </row>
    <row r="30452" spans="7:9" x14ac:dyDescent="0.25">
      <c r="G30452"/>
      <c r="I30452" s="112"/>
    </row>
    <row r="30453" spans="7:9" x14ac:dyDescent="0.25">
      <c r="G30453"/>
      <c r="I30453" s="112"/>
    </row>
    <row r="30454" spans="7:9" x14ac:dyDescent="0.25">
      <c r="G30454"/>
      <c r="I30454" s="112"/>
    </row>
    <row r="30455" spans="7:9" x14ac:dyDescent="0.25">
      <c r="G30455"/>
      <c r="I30455" s="112"/>
    </row>
    <row r="30456" spans="7:9" x14ac:dyDescent="0.25">
      <c r="G30456"/>
      <c r="I30456" s="112"/>
    </row>
    <row r="30457" spans="7:9" x14ac:dyDescent="0.25">
      <c r="G30457"/>
      <c r="I30457" s="112"/>
    </row>
    <row r="30458" spans="7:9" x14ac:dyDescent="0.25">
      <c r="G30458"/>
      <c r="I30458" s="112"/>
    </row>
    <row r="30459" spans="7:9" x14ac:dyDescent="0.25">
      <c r="G30459"/>
      <c r="I30459" s="112"/>
    </row>
    <row r="30460" spans="7:9" x14ac:dyDescent="0.25">
      <c r="G30460"/>
      <c r="I30460" s="112"/>
    </row>
    <row r="30461" spans="7:9" x14ac:dyDescent="0.25">
      <c r="G30461"/>
      <c r="I30461" s="112"/>
    </row>
    <row r="30462" spans="7:9" x14ac:dyDescent="0.25">
      <c r="G30462"/>
      <c r="I30462" s="112"/>
    </row>
    <row r="30463" spans="7:9" x14ac:dyDescent="0.25">
      <c r="G30463"/>
      <c r="I30463" s="112"/>
    </row>
    <row r="30464" spans="7:9" x14ac:dyDescent="0.25">
      <c r="G30464"/>
      <c r="I30464" s="112"/>
    </row>
    <row r="30465" spans="7:9" x14ac:dyDescent="0.25">
      <c r="G30465"/>
      <c r="I30465" s="112"/>
    </row>
    <row r="30466" spans="7:9" x14ac:dyDescent="0.25">
      <c r="G30466"/>
      <c r="I30466" s="112"/>
    </row>
    <row r="30467" spans="7:9" x14ac:dyDescent="0.25">
      <c r="G30467"/>
      <c r="I30467" s="112"/>
    </row>
    <row r="30468" spans="7:9" x14ac:dyDescent="0.25">
      <c r="G30468"/>
      <c r="I30468" s="112"/>
    </row>
    <row r="30469" spans="7:9" x14ac:dyDescent="0.25">
      <c r="G30469"/>
      <c r="I30469" s="112"/>
    </row>
    <row r="30470" spans="7:9" x14ac:dyDescent="0.25">
      <c r="G30470"/>
      <c r="I30470" s="112"/>
    </row>
    <row r="30471" spans="7:9" x14ac:dyDescent="0.25">
      <c r="G30471"/>
      <c r="I30471" s="112"/>
    </row>
    <row r="30472" spans="7:9" x14ac:dyDescent="0.25">
      <c r="G30472"/>
      <c r="I30472" s="112"/>
    </row>
    <row r="30473" spans="7:9" x14ac:dyDescent="0.25">
      <c r="G30473"/>
      <c r="I30473" s="112"/>
    </row>
    <row r="30474" spans="7:9" x14ac:dyDescent="0.25">
      <c r="G30474"/>
      <c r="I30474" s="112"/>
    </row>
    <row r="30475" spans="7:9" x14ac:dyDescent="0.25">
      <c r="G30475"/>
      <c r="I30475" s="112"/>
    </row>
    <row r="30476" spans="7:9" x14ac:dyDescent="0.25">
      <c r="G30476"/>
      <c r="I30476" s="112"/>
    </row>
    <row r="30477" spans="7:9" x14ac:dyDescent="0.25">
      <c r="G30477"/>
      <c r="I30477" s="112"/>
    </row>
    <row r="30478" spans="7:9" x14ac:dyDescent="0.25">
      <c r="G30478"/>
      <c r="I30478" s="112"/>
    </row>
    <row r="30479" spans="7:9" x14ac:dyDescent="0.25">
      <c r="G30479"/>
      <c r="I30479" s="112"/>
    </row>
    <row r="30480" spans="7:9" x14ac:dyDescent="0.25">
      <c r="G30480"/>
      <c r="I30480" s="112"/>
    </row>
    <row r="30481" spans="7:9" x14ac:dyDescent="0.25">
      <c r="G30481"/>
      <c r="I30481" s="112"/>
    </row>
    <row r="30482" spans="7:9" x14ac:dyDescent="0.25">
      <c r="G30482"/>
      <c r="I30482" s="112"/>
    </row>
    <row r="30483" spans="7:9" x14ac:dyDescent="0.25">
      <c r="G30483"/>
      <c r="I30483" s="112"/>
    </row>
    <row r="30484" spans="7:9" x14ac:dyDescent="0.25">
      <c r="G30484"/>
      <c r="I30484" s="112"/>
    </row>
    <row r="30485" spans="7:9" x14ac:dyDescent="0.25">
      <c r="G30485"/>
      <c r="I30485" s="112"/>
    </row>
    <row r="30486" spans="7:9" x14ac:dyDescent="0.25">
      <c r="G30486"/>
      <c r="I30486" s="112"/>
    </row>
    <row r="30487" spans="7:9" x14ac:dyDescent="0.25">
      <c r="G30487"/>
      <c r="I30487" s="112"/>
    </row>
    <row r="30488" spans="7:9" x14ac:dyDescent="0.25">
      <c r="G30488"/>
      <c r="I30488" s="112"/>
    </row>
    <row r="30489" spans="7:9" x14ac:dyDescent="0.25">
      <c r="G30489"/>
      <c r="I30489" s="112"/>
    </row>
    <row r="30490" spans="7:9" x14ac:dyDescent="0.25">
      <c r="G30490"/>
      <c r="I30490" s="112"/>
    </row>
    <row r="30491" spans="7:9" x14ac:dyDescent="0.25">
      <c r="G30491"/>
      <c r="I30491" s="112"/>
    </row>
    <row r="30492" spans="7:9" x14ac:dyDescent="0.25">
      <c r="G30492"/>
      <c r="I30492" s="112"/>
    </row>
    <row r="30493" spans="7:9" x14ac:dyDescent="0.25">
      <c r="G30493"/>
      <c r="I30493" s="112"/>
    </row>
    <row r="30494" spans="7:9" x14ac:dyDescent="0.25">
      <c r="G30494"/>
      <c r="I30494" s="112"/>
    </row>
    <row r="30495" spans="7:9" x14ac:dyDescent="0.25">
      <c r="G30495"/>
      <c r="I30495" s="112"/>
    </row>
    <row r="30496" spans="7:9" x14ac:dyDescent="0.25">
      <c r="G30496"/>
      <c r="I30496" s="112"/>
    </row>
    <row r="30497" spans="7:9" x14ac:dyDescent="0.25">
      <c r="G30497"/>
      <c r="I30497" s="112"/>
    </row>
    <row r="30498" spans="7:9" x14ac:dyDescent="0.25">
      <c r="G30498"/>
      <c r="I30498" s="112"/>
    </row>
    <row r="30499" spans="7:9" x14ac:dyDescent="0.25">
      <c r="G30499"/>
      <c r="I30499" s="112"/>
    </row>
    <row r="30500" spans="7:9" x14ac:dyDescent="0.25">
      <c r="G30500"/>
      <c r="I30500" s="112"/>
    </row>
    <row r="30501" spans="7:9" x14ac:dyDescent="0.25">
      <c r="G30501"/>
      <c r="I30501" s="112"/>
    </row>
    <row r="30502" spans="7:9" x14ac:dyDescent="0.25">
      <c r="G30502"/>
      <c r="I30502" s="112"/>
    </row>
    <row r="30503" spans="7:9" x14ac:dyDescent="0.25">
      <c r="G30503"/>
      <c r="I30503" s="112"/>
    </row>
    <row r="30504" spans="7:9" x14ac:dyDescent="0.25">
      <c r="G30504"/>
      <c r="I30504" s="112"/>
    </row>
    <row r="30505" spans="7:9" x14ac:dyDescent="0.25">
      <c r="G30505"/>
      <c r="I30505" s="112"/>
    </row>
    <row r="30506" spans="7:9" x14ac:dyDescent="0.25">
      <c r="G30506"/>
      <c r="I30506" s="112"/>
    </row>
    <row r="30507" spans="7:9" x14ac:dyDescent="0.25">
      <c r="G30507"/>
      <c r="I30507" s="112"/>
    </row>
    <row r="30508" spans="7:9" x14ac:dyDescent="0.25">
      <c r="G30508"/>
      <c r="I30508" s="112"/>
    </row>
    <row r="30509" spans="7:9" x14ac:dyDescent="0.25">
      <c r="G30509"/>
      <c r="I30509" s="112"/>
    </row>
    <row r="30510" spans="7:9" x14ac:dyDescent="0.25">
      <c r="G30510"/>
      <c r="I30510" s="112"/>
    </row>
    <row r="30511" spans="7:9" x14ac:dyDescent="0.25">
      <c r="G30511"/>
      <c r="I30511" s="112"/>
    </row>
    <row r="30512" spans="7:9" x14ac:dyDescent="0.25">
      <c r="G30512"/>
      <c r="I30512" s="112"/>
    </row>
    <row r="30513" spans="7:9" x14ac:dyDescent="0.25">
      <c r="G30513"/>
      <c r="I30513" s="112"/>
    </row>
    <row r="30514" spans="7:9" x14ac:dyDescent="0.25">
      <c r="G30514"/>
      <c r="I30514" s="112"/>
    </row>
    <row r="30515" spans="7:9" x14ac:dyDescent="0.25">
      <c r="G30515"/>
      <c r="I30515" s="112"/>
    </row>
    <row r="30516" spans="7:9" x14ac:dyDescent="0.25">
      <c r="G30516"/>
      <c r="I30516" s="112"/>
    </row>
    <row r="30517" spans="7:9" x14ac:dyDescent="0.25">
      <c r="G30517"/>
      <c r="I30517" s="112"/>
    </row>
    <row r="30518" spans="7:9" x14ac:dyDescent="0.25">
      <c r="G30518"/>
      <c r="I30518" s="112"/>
    </row>
    <row r="30519" spans="7:9" x14ac:dyDescent="0.25">
      <c r="G30519"/>
      <c r="I30519" s="112"/>
    </row>
    <row r="30520" spans="7:9" x14ac:dyDescent="0.25">
      <c r="G30520"/>
      <c r="I30520" s="112"/>
    </row>
    <row r="30521" spans="7:9" x14ac:dyDescent="0.25">
      <c r="G30521"/>
      <c r="I30521" s="112"/>
    </row>
    <row r="30522" spans="7:9" x14ac:dyDescent="0.25">
      <c r="G30522"/>
      <c r="I30522" s="112"/>
    </row>
    <row r="30523" spans="7:9" x14ac:dyDescent="0.25">
      <c r="G30523"/>
      <c r="I30523" s="112"/>
    </row>
    <row r="30524" spans="7:9" x14ac:dyDescent="0.25">
      <c r="G30524"/>
      <c r="I30524" s="112"/>
    </row>
    <row r="30525" spans="7:9" x14ac:dyDescent="0.25">
      <c r="G30525"/>
      <c r="I30525" s="112"/>
    </row>
    <row r="30526" spans="7:9" x14ac:dyDescent="0.25">
      <c r="G30526"/>
      <c r="I30526" s="112"/>
    </row>
    <row r="30527" spans="7:9" x14ac:dyDescent="0.25">
      <c r="G30527"/>
      <c r="I30527" s="112"/>
    </row>
    <row r="30528" spans="7:9" x14ac:dyDescent="0.25">
      <c r="G30528"/>
      <c r="I30528" s="112"/>
    </row>
    <row r="30529" spans="7:9" x14ac:dyDescent="0.25">
      <c r="G30529"/>
      <c r="I30529" s="112"/>
    </row>
    <row r="30530" spans="7:9" x14ac:dyDescent="0.25">
      <c r="G30530"/>
      <c r="I30530" s="112"/>
    </row>
    <row r="30531" spans="7:9" x14ac:dyDescent="0.25">
      <c r="G30531"/>
      <c r="I30531" s="112"/>
    </row>
    <row r="30532" spans="7:9" x14ac:dyDescent="0.25">
      <c r="G30532"/>
      <c r="I30532" s="112"/>
    </row>
    <row r="30533" spans="7:9" x14ac:dyDescent="0.25">
      <c r="G30533"/>
      <c r="I30533" s="112"/>
    </row>
    <row r="30534" spans="7:9" x14ac:dyDescent="0.25">
      <c r="G30534"/>
      <c r="I30534" s="112"/>
    </row>
    <row r="30535" spans="7:9" x14ac:dyDescent="0.25">
      <c r="G30535"/>
      <c r="I30535" s="112"/>
    </row>
    <row r="30536" spans="7:9" x14ac:dyDescent="0.25">
      <c r="G30536"/>
      <c r="I30536" s="112"/>
    </row>
    <row r="30537" spans="7:9" x14ac:dyDescent="0.25">
      <c r="G30537"/>
      <c r="I30537" s="112"/>
    </row>
    <row r="30538" spans="7:9" x14ac:dyDescent="0.25">
      <c r="G30538"/>
      <c r="I30538" s="112"/>
    </row>
    <row r="30539" spans="7:9" x14ac:dyDescent="0.25">
      <c r="G30539"/>
      <c r="I30539" s="112"/>
    </row>
    <row r="30540" spans="7:9" x14ac:dyDescent="0.25">
      <c r="G30540"/>
      <c r="I30540" s="112"/>
    </row>
    <row r="30541" spans="7:9" x14ac:dyDescent="0.25">
      <c r="G30541"/>
      <c r="I30541" s="112"/>
    </row>
    <row r="30542" spans="7:9" x14ac:dyDescent="0.25">
      <c r="G30542"/>
      <c r="I30542" s="112"/>
    </row>
    <row r="30543" spans="7:9" x14ac:dyDescent="0.25">
      <c r="G30543"/>
      <c r="I30543" s="112"/>
    </row>
    <row r="30544" spans="7:9" x14ac:dyDescent="0.25">
      <c r="G30544"/>
      <c r="I30544" s="112"/>
    </row>
    <row r="30545" spans="7:9" x14ac:dyDescent="0.25">
      <c r="G30545"/>
      <c r="I30545" s="112"/>
    </row>
    <row r="30546" spans="7:9" x14ac:dyDescent="0.25">
      <c r="G30546"/>
      <c r="I30546" s="112"/>
    </row>
    <row r="30547" spans="7:9" x14ac:dyDescent="0.25">
      <c r="G30547"/>
      <c r="I30547" s="112"/>
    </row>
    <row r="30548" spans="7:9" x14ac:dyDescent="0.25">
      <c r="G30548"/>
      <c r="I30548" s="112"/>
    </row>
    <row r="30549" spans="7:9" x14ac:dyDescent="0.25">
      <c r="G30549"/>
      <c r="I30549" s="112"/>
    </row>
    <row r="30550" spans="7:9" x14ac:dyDescent="0.25">
      <c r="G30550"/>
      <c r="I30550" s="112"/>
    </row>
    <row r="30551" spans="7:9" x14ac:dyDescent="0.25">
      <c r="G30551"/>
      <c r="I30551" s="112"/>
    </row>
    <row r="30552" spans="7:9" x14ac:dyDescent="0.25">
      <c r="G30552"/>
      <c r="I30552" s="112"/>
    </row>
    <row r="30553" spans="7:9" x14ac:dyDescent="0.25">
      <c r="G30553"/>
      <c r="I30553" s="112"/>
    </row>
    <row r="30554" spans="7:9" x14ac:dyDescent="0.25">
      <c r="G30554"/>
      <c r="I30554" s="112"/>
    </row>
    <row r="30555" spans="7:9" x14ac:dyDescent="0.25">
      <c r="G30555"/>
      <c r="I30555" s="112"/>
    </row>
    <row r="30556" spans="7:9" x14ac:dyDescent="0.25">
      <c r="G30556"/>
      <c r="I30556" s="112"/>
    </row>
    <row r="30557" spans="7:9" x14ac:dyDescent="0.25">
      <c r="G30557"/>
      <c r="I30557" s="112"/>
    </row>
    <row r="30558" spans="7:9" x14ac:dyDescent="0.25">
      <c r="G30558"/>
      <c r="I30558" s="112"/>
    </row>
    <row r="30559" spans="7:9" x14ac:dyDescent="0.25">
      <c r="G30559"/>
      <c r="I30559" s="112"/>
    </row>
    <row r="30560" spans="7:9" x14ac:dyDescent="0.25">
      <c r="G30560"/>
      <c r="I30560" s="112"/>
    </row>
    <row r="30561" spans="7:9" x14ac:dyDescent="0.25">
      <c r="G30561"/>
      <c r="I30561" s="112"/>
    </row>
    <row r="30562" spans="7:9" x14ac:dyDescent="0.25">
      <c r="G30562"/>
      <c r="I30562" s="112"/>
    </row>
    <row r="30563" spans="7:9" x14ac:dyDescent="0.25">
      <c r="G30563"/>
      <c r="I30563" s="112"/>
    </row>
    <row r="30564" spans="7:9" x14ac:dyDescent="0.25">
      <c r="G30564"/>
      <c r="I30564" s="112"/>
    </row>
    <row r="30565" spans="7:9" x14ac:dyDescent="0.25">
      <c r="G30565"/>
      <c r="I30565" s="112"/>
    </row>
    <row r="30566" spans="7:9" x14ac:dyDescent="0.25">
      <c r="G30566"/>
      <c r="I30566" s="112"/>
    </row>
    <row r="30567" spans="7:9" x14ac:dyDescent="0.25">
      <c r="G30567"/>
      <c r="I30567" s="112"/>
    </row>
    <row r="30568" spans="7:9" x14ac:dyDescent="0.25">
      <c r="G30568"/>
      <c r="I30568" s="112"/>
    </row>
    <row r="30569" spans="7:9" x14ac:dyDescent="0.25">
      <c r="G30569"/>
      <c r="I30569" s="112"/>
    </row>
    <row r="30570" spans="7:9" x14ac:dyDescent="0.25">
      <c r="G30570"/>
      <c r="I30570" s="112"/>
    </row>
    <row r="30571" spans="7:9" x14ac:dyDescent="0.25">
      <c r="G30571"/>
      <c r="I30571" s="112"/>
    </row>
    <row r="30572" spans="7:9" x14ac:dyDescent="0.25">
      <c r="G30572"/>
      <c r="I30572" s="112"/>
    </row>
    <row r="30573" spans="7:9" x14ac:dyDescent="0.25">
      <c r="G30573"/>
      <c r="I30573" s="112"/>
    </row>
    <row r="30574" spans="7:9" x14ac:dyDescent="0.25">
      <c r="G30574"/>
      <c r="I30574" s="112"/>
    </row>
    <row r="30575" spans="7:9" x14ac:dyDescent="0.25">
      <c r="G30575"/>
      <c r="I30575" s="112"/>
    </row>
    <row r="30576" spans="7:9" x14ac:dyDescent="0.25">
      <c r="G30576"/>
      <c r="I30576" s="112"/>
    </row>
    <row r="30577" spans="7:9" x14ac:dyDescent="0.25">
      <c r="G30577"/>
      <c r="I30577" s="112"/>
    </row>
    <row r="30578" spans="7:9" x14ac:dyDescent="0.25">
      <c r="G30578"/>
      <c r="I30578" s="112"/>
    </row>
    <row r="30579" spans="7:9" x14ac:dyDescent="0.25">
      <c r="G30579"/>
      <c r="I30579" s="112"/>
    </row>
    <row r="30580" spans="7:9" x14ac:dyDescent="0.25">
      <c r="G30580"/>
      <c r="I30580" s="112"/>
    </row>
    <row r="30581" spans="7:9" x14ac:dyDescent="0.25">
      <c r="G30581"/>
      <c r="I30581" s="112"/>
    </row>
    <row r="30582" spans="7:9" x14ac:dyDescent="0.25">
      <c r="G30582"/>
      <c r="I30582" s="112"/>
    </row>
    <row r="30583" spans="7:9" x14ac:dyDescent="0.25">
      <c r="G30583"/>
      <c r="I30583" s="112"/>
    </row>
    <row r="30584" spans="7:9" x14ac:dyDescent="0.25">
      <c r="G30584"/>
      <c r="I30584" s="112"/>
    </row>
    <row r="30585" spans="7:9" x14ac:dyDescent="0.25">
      <c r="G30585"/>
      <c r="I30585" s="112"/>
    </row>
    <row r="30586" spans="7:9" x14ac:dyDescent="0.25">
      <c r="G30586"/>
      <c r="I30586" s="112"/>
    </row>
    <row r="30587" spans="7:9" x14ac:dyDescent="0.25">
      <c r="G30587"/>
      <c r="I30587" s="112"/>
    </row>
    <row r="30588" spans="7:9" x14ac:dyDescent="0.25">
      <c r="G30588"/>
      <c r="I30588" s="112"/>
    </row>
    <row r="30589" spans="7:9" x14ac:dyDescent="0.25">
      <c r="G30589"/>
      <c r="I30589" s="112"/>
    </row>
    <row r="30590" spans="7:9" x14ac:dyDescent="0.25">
      <c r="G30590"/>
      <c r="I30590" s="112"/>
    </row>
    <row r="30591" spans="7:9" x14ac:dyDescent="0.25">
      <c r="G30591"/>
      <c r="I30591" s="112"/>
    </row>
    <row r="30592" spans="7:9" x14ac:dyDescent="0.25">
      <c r="G30592"/>
      <c r="I30592" s="112"/>
    </row>
    <row r="30593" spans="7:9" x14ac:dyDescent="0.25">
      <c r="G30593"/>
      <c r="I30593" s="112"/>
    </row>
    <row r="30594" spans="7:9" x14ac:dyDescent="0.25">
      <c r="G30594"/>
      <c r="I30594" s="112"/>
    </row>
    <row r="30595" spans="7:9" x14ac:dyDescent="0.25">
      <c r="G30595"/>
      <c r="I30595" s="112"/>
    </row>
    <row r="30596" spans="7:9" x14ac:dyDescent="0.25">
      <c r="G30596"/>
      <c r="I30596" s="112"/>
    </row>
    <row r="30597" spans="7:9" x14ac:dyDescent="0.25">
      <c r="G30597"/>
      <c r="I30597" s="112"/>
    </row>
    <row r="30598" spans="7:9" x14ac:dyDescent="0.25">
      <c r="G30598"/>
      <c r="I30598" s="112"/>
    </row>
    <row r="30599" spans="7:9" x14ac:dyDescent="0.25">
      <c r="G30599"/>
      <c r="I30599" s="112"/>
    </row>
    <row r="30600" spans="7:9" x14ac:dyDescent="0.25">
      <c r="G30600"/>
      <c r="I30600" s="112"/>
    </row>
    <row r="30601" spans="7:9" x14ac:dyDescent="0.25">
      <c r="G30601"/>
      <c r="I30601" s="112"/>
    </row>
    <row r="30602" spans="7:9" x14ac:dyDescent="0.25">
      <c r="G30602"/>
      <c r="I30602" s="112"/>
    </row>
    <row r="30603" spans="7:9" x14ac:dyDescent="0.25">
      <c r="G30603"/>
      <c r="I30603" s="112"/>
    </row>
    <row r="30604" spans="7:9" x14ac:dyDescent="0.25">
      <c r="G30604"/>
      <c r="I30604" s="112"/>
    </row>
    <row r="30605" spans="7:9" x14ac:dyDescent="0.25">
      <c r="G30605"/>
      <c r="I30605" s="112"/>
    </row>
    <row r="30606" spans="7:9" x14ac:dyDescent="0.25">
      <c r="G30606"/>
      <c r="I30606" s="112"/>
    </row>
    <row r="30607" spans="7:9" x14ac:dyDescent="0.25">
      <c r="G30607"/>
      <c r="I30607" s="112"/>
    </row>
    <row r="30608" spans="7:9" x14ac:dyDescent="0.25">
      <c r="G30608"/>
      <c r="I30608" s="112"/>
    </row>
    <row r="30609" spans="7:9" x14ac:dyDescent="0.25">
      <c r="G30609"/>
      <c r="I30609" s="112"/>
    </row>
    <row r="30610" spans="7:9" x14ac:dyDescent="0.25">
      <c r="G30610"/>
      <c r="I30610" s="112"/>
    </row>
    <row r="30611" spans="7:9" x14ac:dyDescent="0.25">
      <c r="G30611"/>
      <c r="I30611" s="112"/>
    </row>
    <row r="30612" spans="7:9" x14ac:dyDescent="0.25">
      <c r="G30612"/>
      <c r="I30612" s="112"/>
    </row>
    <row r="30613" spans="7:9" x14ac:dyDescent="0.25">
      <c r="G30613"/>
      <c r="I30613" s="112"/>
    </row>
    <row r="30614" spans="7:9" x14ac:dyDescent="0.25">
      <c r="G30614"/>
      <c r="I30614" s="112"/>
    </row>
    <row r="30615" spans="7:9" x14ac:dyDescent="0.25">
      <c r="G30615"/>
      <c r="I30615" s="112"/>
    </row>
    <row r="30616" spans="7:9" x14ac:dyDescent="0.25">
      <c r="G30616"/>
      <c r="I30616" s="112"/>
    </row>
    <row r="30617" spans="7:9" x14ac:dyDescent="0.25">
      <c r="G30617"/>
      <c r="I30617" s="112"/>
    </row>
    <row r="30618" spans="7:9" x14ac:dyDescent="0.25">
      <c r="G30618"/>
      <c r="I30618" s="112"/>
    </row>
    <row r="30619" spans="7:9" x14ac:dyDescent="0.25">
      <c r="G30619"/>
      <c r="I30619" s="112"/>
    </row>
    <row r="30620" spans="7:9" x14ac:dyDescent="0.25">
      <c r="G30620"/>
      <c r="I30620" s="112"/>
    </row>
    <row r="30621" spans="7:9" x14ac:dyDescent="0.25">
      <c r="G30621"/>
      <c r="I30621" s="112"/>
    </row>
    <row r="30622" spans="7:9" x14ac:dyDescent="0.25">
      <c r="G30622"/>
      <c r="I30622" s="112"/>
    </row>
    <row r="30623" spans="7:9" x14ac:dyDescent="0.25">
      <c r="G30623"/>
      <c r="I30623" s="112"/>
    </row>
    <row r="30624" spans="7:9" x14ac:dyDescent="0.25">
      <c r="G30624"/>
      <c r="I30624" s="112"/>
    </row>
    <row r="30625" spans="7:9" x14ac:dyDescent="0.25">
      <c r="G30625"/>
      <c r="I30625" s="112"/>
    </row>
    <row r="30626" spans="7:9" x14ac:dyDescent="0.25">
      <c r="G30626"/>
      <c r="I30626" s="112"/>
    </row>
    <row r="30627" spans="7:9" x14ac:dyDescent="0.25">
      <c r="G30627"/>
      <c r="I30627" s="112"/>
    </row>
    <row r="30628" spans="7:9" x14ac:dyDescent="0.25">
      <c r="G30628"/>
      <c r="I30628" s="112"/>
    </row>
    <row r="30629" spans="7:9" x14ac:dyDescent="0.25">
      <c r="G30629"/>
      <c r="I30629" s="112"/>
    </row>
    <row r="30630" spans="7:9" x14ac:dyDescent="0.25">
      <c r="G30630"/>
      <c r="I30630" s="112"/>
    </row>
    <row r="30631" spans="7:9" x14ac:dyDescent="0.25">
      <c r="G30631"/>
      <c r="I30631" s="112"/>
    </row>
    <row r="30632" spans="7:9" x14ac:dyDescent="0.25">
      <c r="G30632"/>
      <c r="I30632" s="112"/>
    </row>
    <row r="30633" spans="7:9" x14ac:dyDescent="0.25">
      <c r="G30633"/>
      <c r="I30633" s="112"/>
    </row>
    <row r="30634" spans="7:9" x14ac:dyDescent="0.25">
      <c r="G30634"/>
      <c r="I30634" s="112"/>
    </row>
    <row r="30635" spans="7:9" x14ac:dyDescent="0.25">
      <c r="G30635"/>
      <c r="I30635" s="112"/>
    </row>
    <row r="30636" spans="7:9" x14ac:dyDescent="0.25">
      <c r="G30636"/>
      <c r="I30636" s="112"/>
    </row>
    <row r="30637" spans="7:9" x14ac:dyDescent="0.25">
      <c r="G30637"/>
      <c r="I30637" s="112"/>
    </row>
    <row r="30638" spans="7:9" x14ac:dyDescent="0.25">
      <c r="G30638"/>
      <c r="I30638" s="112"/>
    </row>
    <row r="30639" spans="7:9" x14ac:dyDescent="0.25">
      <c r="G30639"/>
      <c r="I30639" s="112"/>
    </row>
    <row r="30640" spans="7:9" x14ac:dyDescent="0.25">
      <c r="G30640"/>
      <c r="I30640" s="112"/>
    </row>
    <row r="30641" spans="7:9" x14ac:dyDescent="0.25">
      <c r="G30641"/>
      <c r="I30641" s="112"/>
    </row>
    <row r="30642" spans="7:9" x14ac:dyDescent="0.25">
      <c r="G30642"/>
      <c r="I30642" s="112"/>
    </row>
    <row r="30643" spans="7:9" x14ac:dyDescent="0.25">
      <c r="G30643"/>
      <c r="I30643" s="112"/>
    </row>
    <row r="30644" spans="7:9" x14ac:dyDescent="0.25">
      <c r="G30644"/>
      <c r="I30644" s="112"/>
    </row>
    <row r="30645" spans="7:9" x14ac:dyDescent="0.25">
      <c r="G30645"/>
      <c r="I30645" s="112"/>
    </row>
    <row r="30646" spans="7:9" x14ac:dyDescent="0.25">
      <c r="G30646"/>
      <c r="I30646" s="112"/>
    </row>
    <row r="30647" spans="7:9" x14ac:dyDescent="0.25">
      <c r="G30647"/>
      <c r="I30647" s="112"/>
    </row>
    <row r="30648" spans="7:9" x14ac:dyDescent="0.25">
      <c r="G30648"/>
      <c r="I30648" s="112"/>
    </row>
    <row r="30649" spans="7:9" x14ac:dyDescent="0.25">
      <c r="G30649"/>
      <c r="I30649" s="112"/>
    </row>
    <row r="30650" spans="7:9" x14ac:dyDescent="0.25">
      <c r="G30650"/>
      <c r="I30650" s="112"/>
    </row>
    <row r="30651" spans="7:9" x14ac:dyDescent="0.25">
      <c r="G30651"/>
      <c r="I30651" s="112"/>
    </row>
    <row r="30652" spans="7:9" x14ac:dyDescent="0.25">
      <c r="G30652"/>
      <c r="I30652" s="112"/>
    </row>
    <row r="30653" spans="7:9" x14ac:dyDescent="0.25">
      <c r="G30653"/>
      <c r="I30653" s="112"/>
    </row>
    <row r="30654" spans="7:9" x14ac:dyDescent="0.25">
      <c r="G30654"/>
      <c r="I30654" s="112"/>
    </row>
    <row r="30655" spans="7:9" x14ac:dyDescent="0.25">
      <c r="G30655"/>
      <c r="I30655" s="112"/>
    </row>
    <row r="30656" spans="7:9" x14ac:dyDescent="0.25">
      <c r="G30656"/>
      <c r="I30656" s="112"/>
    </row>
    <row r="30657" spans="7:9" x14ac:dyDescent="0.25">
      <c r="G30657"/>
      <c r="I30657" s="112"/>
    </row>
    <row r="30658" spans="7:9" x14ac:dyDescent="0.25">
      <c r="G30658"/>
      <c r="I30658" s="112"/>
    </row>
    <row r="30659" spans="7:9" x14ac:dyDescent="0.25">
      <c r="G30659"/>
      <c r="I30659" s="112"/>
    </row>
    <row r="30660" spans="7:9" x14ac:dyDescent="0.25">
      <c r="G30660"/>
      <c r="I30660" s="112"/>
    </row>
    <row r="30661" spans="7:9" x14ac:dyDescent="0.25">
      <c r="G30661"/>
      <c r="I30661" s="112"/>
    </row>
    <row r="30662" spans="7:9" x14ac:dyDescent="0.25">
      <c r="G30662"/>
      <c r="I30662" s="112"/>
    </row>
    <row r="30663" spans="7:9" x14ac:dyDescent="0.25">
      <c r="G30663"/>
      <c r="I30663" s="112"/>
    </row>
    <row r="30664" spans="7:9" x14ac:dyDescent="0.25">
      <c r="G30664"/>
      <c r="I30664" s="112"/>
    </row>
    <row r="30665" spans="7:9" x14ac:dyDescent="0.25">
      <c r="G30665"/>
      <c r="I30665" s="112"/>
    </row>
    <row r="30666" spans="7:9" x14ac:dyDescent="0.25">
      <c r="G30666"/>
      <c r="I30666" s="112"/>
    </row>
    <row r="30667" spans="7:9" x14ac:dyDescent="0.25">
      <c r="G30667"/>
      <c r="I30667" s="112"/>
    </row>
    <row r="30668" spans="7:9" x14ac:dyDescent="0.25">
      <c r="G30668"/>
      <c r="I30668" s="112"/>
    </row>
    <row r="30669" spans="7:9" x14ac:dyDescent="0.25">
      <c r="G30669"/>
      <c r="I30669" s="112"/>
    </row>
    <row r="30670" spans="7:9" x14ac:dyDescent="0.25">
      <c r="G30670"/>
      <c r="I30670" s="112"/>
    </row>
    <row r="30671" spans="7:9" x14ac:dyDescent="0.25">
      <c r="G30671"/>
      <c r="I30671" s="112"/>
    </row>
    <row r="30672" spans="7:9" x14ac:dyDescent="0.25">
      <c r="G30672"/>
      <c r="I30672" s="112"/>
    </row>
    <row r="30673" spans="7:9" x14ac:dyDescent="0.25">
      <c r="G30673"/>
      <c r="I30673" s="112"/>
    </row>
    <row r="30674" spans="7:9" x14ac:dyDescent="0.25">
      <c r="G30674"/>
      <c r="I30674" s="112"/>
    </row>
    <row r="30675" spans="7:9" x14ac:dyDescent="0.25">
      <c r="G30675"/>
      <c r="I30675" s="112"/>
    </row>
    <row r="30676" spans="7:9" x14ac:dyDescent="0.25">
      <c r="G30676"/>
      <c r="I30676" s="112"/>
    </row>
    <row r="30677" spans="7:9" x14ac:dyDescent="0.25">
      <c r="G30677"/>
      <c r="I30677" s="112"/>
    </row>
    <row r="30678" spans="7:9" x14ac:dyDescent="0.25">
      <c r="G30678"/>
      <c r="I30678" s="112"/>
    </row>
    <row r="30679" spans="7:9" x14ac:dyDescent="0.25">
      <c r="G30679"/>
      <c r="I30679" s="112"/>
    </row>
    <row r="30680" spans="7:9" x14ac:dyDescent="0.25">
      <c r="G30680"/>
      <c r="I30680" s="112"/>
    </row>
    <row r="30681" spans="7:9" x14ac:dyDescent="0.25">
      <c r="G30681"/>
      <c r="I30681" s="112"/>
    </row>
    <row r="30682" spans="7:9" x14ac:dyDescent="0.25">
      <c r="G30682"/>
      <c r="I30682" s="112"/>
    </row>
    <row r="30683" spans="7:9" x14ac:dyDescent="0.25">
      <c r="G30683"/>
      <c r="I30683" s="112"/>
    </row>
    <row r="30684" spans="7:9" x14ac:dyDescent="0.25">
      <c r="G30684"/>
      <c r="I30684" s="112"/>
    </row>
    <row r="30685" spans="7:9" x14ac:dyDescent="0.25">
      <c r="G30685"/>
      <c r="I30685" s="112"/>
    </row>
    <row r="30686" spans="7:9" x14ac:dyDescent="0.25">
      <c r="G30686"/>
      <c r="I30686" s="112"/>
    </row>
    <row r="30687" spans="7:9" x14ac:dyDescent="0.25">
      <c r="G30687"/>
      <c r="I30687" s="112"/>
    </row>
    <row r="30688" spans="7:9" x14ac:dyDescent="0.25">
      <c r="G30688"/>
      <c r="I30688" s="112"/>
    </row>
    <row r="30689" spans="7:9" x14ac:dyDescent="0.25">
      <c r="G30689"/>
      <c r="I30689" s="112"/>
    </row>
    <row r="30690" spans="7:9" x14ac:dyDescent="0.25">
      <c r="G30690"/>
      <c r="I30690" s="112"/>
    </row>
    <row r="30691" spans="7:9" x14ac:dyDescent="0.25">
      <c r="G30691"/>
      <c r="I30691" s="112"/>
    </row>
    <row r="30692" spans="7:9" x14ac:dyDescent="0.25">
      <c r="G30692"/>
      <c r="I30692" s="112"/>
    </row>
    <row r="30693" spans="7:9" x14ac:dyDescent="0.25">
      <c r="G30693"/>
      <c r="I30693" s="112"/>
    </row>
    <row r="30694" spans="7:9" x14ac:dyDescent="0.25">
      <c r="G30694"/>
      <c r="I30694" s="112"/>
    </row>
    <row r="30695" spans="7:9" x14ac:dyDescent="0.25">
      <c r="G30695"/>
      <c r="I30695" s="112"/>
    </row>
    <row r="30696" spans="7:9" x14ac:dyDescent="0.25">
      <c r="G30696"/>
      <c r="I30696" s="112"/>
    </row>
    <row r="30697" spans="7:9" x14ac:dyDescent="0.25">
      <c r="G30697"/>
      <c r="I30697" s="112"/>
    </row>
    <row r="30698" spans="7:9" x14ac:dyDescent="0.25">
      <c r="G30698"/>
      <c r="I30698" s="112"/>
    </row>
    <row r="30699" spans="7:9" x14ac:dyDescent="0.25">
      <c r="G30699"/>
      <c r="I30699" s="112"/>
    </row>
    <row r="30700" spans="7:9" x14ac:dyDescent="0.25">
      <c r="G30700"/>
      <c r="I30700" s="112"/>
    </row>
    <row r="30701" spans="7:9" x14ac:dyDescent="0.25">
      <c r="G30701"/>
      <c r="I30701" s="112"/>
    </row>
    <row r="30702" spans="7:9" x14ac:dyDescent="0.25">
      <c r="G30702"/>
      <c r="I30702" s="112"/>
    </row>
    <row r="30703" spans="7:9" x14ac:dyDescent="0.25">
      <c r="G30703"/>
      <c r="I30703" s="112"/>
    </row>
    <row r="30704" spans="7:9" x14ac:dyDescent="0.25">
      <c r="G30704"/>
      <c r="I30704" s="112"/>
    </row>
    <row r="30705" spans="7:9" x14ac:dyDescent="0.25">
      <c r="G30705"/>
      <c r="I30705" s="112"/>
    </row>
    <row r="30706" spans="7:9" x14ac:dyDescent="0.25">
      <c r="G30706"/>
      <c r="I30706" s="112"/>
    </row>
    <row r="30707" spans="7:9" x14ac:dyDescent="0.25">
      <c r="G30707"/>
      <c r="I30707" s="112"/>
    </row>
    <row r="30708" spans="7:9" x14ac:dyDescent="0.25">
      <c r="G30708"/>
      <c r="I30708" s="112"/>
    </row>
    <row r="30709" spans="7:9" x14ac:dyDescent="0.25">
      <c r="G30709"/>
      <c r="I30709" s="112"/>
    </row>
    <row r="30710" spans="7:9" x14ac:dyDescent="0.25">
      <c r="G30710"/>
      <c r="I30710" s="112"/>
    </row>
    <row r="30711" spans="7:9" x14ac:dyDescent="0.25">
      <c r="G30711"/>
      <c r="I30711" s="112"/>
    </row>
    <row r="30712" spans="7:9" x14ac:dyDescent="0.25">
      <c r="G30712"/>
      <c r="I30712" s="112"/>
    </row>
    <row r="30713" spans="7:9" x14ac:dyDescent="0.25">
      <c r="G30713"/>
      <c r="I30713" s="112"/>
    </row>
    <row r="30714" spans="7:9" x14ac:dyDescent="0.25">
      <c r="G30714"/>
      <c r="I30714" s="112"/>
    </row>
    <row r="30715" spans="7:9" x14ac:dyDescent="0.25">
      <c r="G30715"/>
      <c r="I30715" s="112"/>
    </row>
    <row r="30716" spans="7:9" x14ac:dyDescent="0.25">
      <c r="G30716"/>
      <c r="I30716" s="112"/>
    </row>
    <row r="30717" spans="7:9" x14ac:dyDescent="0.25">
      <c r="G30717"/>
      <c r="I30717" s="112"/>
    </row>
    <row r="30718" spans="7:9" x14ac:dyDescent="0.25">
      <c r="G30718"/>
      <c r="I30718" s="112"/>
    </row>
    <row r="30719" spans="7:9" x14ac:dyDescent="0.25">
      <c r="G30719"/>
      <c r="I30719" s="112"/>
    </row>
    <row r="30720" spans="7:9" x14ac:dyDescent="0.25">
      <c r="G30720"/>
      <c r="I30720" s="112"/>
    </row>
    <row r="30721" spans="7:9" x14ac:dyDescent="0.25">
      <c r="G30721"/>
      <c r="I30721" s="112"/>
    </row>
    <row r="30722" spans="7:9" x14ac:dyDescent="0.25">
      <c r="G30722"/>
      <c r="I30722" s="112"/>
    </row>
    <row r="30723" spans="7:9" x14ac:dyDescent="0.25">
      <c r="G30723"/>
      <c r="I30723" s="112"/>
    </row>
    <row r="30724" spans="7:9" x14ac:dyDescent="0.25">
      <c r="G30724"/>
      <c r="I30724" s="112"/>
    </row>
    <row r="30725" spans="7:9" x14ac:dyDescent="0.25">
      <c r="G30725"/>
      <c r="I30725" s="112"/>
    </row>
    <row r="30726" spans="7:9" x14ac:dyDescent="0.25">
      <c r="G30726"/>
      <c r="I30726" s="112"/>
    </row>
    <row r="30727" spans="7:9" x14ac:dyDescent="0.25">
      <c r="G30727"/>
      <c r="I30727" s="112"/>
    </row>
    <row r="30728" spans="7:9" x14ac:dyDescent="0.25">
      <c r="G30728"/>
      <c r="I30728" s="112"/>
    </row>
    <row r="30729" spans="7:9" x14ac:dyDescent="0.25">
      <c r="G30729"/>
      <c r="I30729" s="112"/>
    </row>
    <row r="30730" spans="7:9" x14ac:dyDescent="0.25">
      <c r="G30730"/>
      <c r="I30730" s="112"/>
    </row>
    <row r="30731" spans="7:9" x14ac:dyDescent="0.25">
      <c r="G30731"/>
      <c r="I30731" s="112"/>
    </row>
    <row r="30732" spans="7:9" x14ac:dyDescent="0.25">
      <c r="G30732"/>
      <c r="I30732" s="112"/>
    </row>
    <row r="30733" spans="7:9" x14ac:dyDescent="0.25">
      <c r="G30733"/>
      <c r="I30733" s="112"/>
    </row>
    <row r="30734" spans="7:9" x14ac:dyDescent="0.25">
      <c r="G30734"/>
      <c r="I30734" s="112"/>
    </row>
    <row r="30735" spans="7:9" x14ac:dyDescent="0.25">
      <c r="G30735"/>
      <c r="I30735" s="112"/>
    </row>
    <row r="30736" spans="7:9" x14ac:dyDescent="0.25">
      <c r="G30736"/>
      <c r="I30736" s="112"/>
    </row>
    <row r="30737" spans="7:9" x14ac:dyDescent="0.25">
      <c r="G30737"/>
      <c r="I30737" s="112"/>
    </row>
    <row r="30738" spans="7:9" x14ac:dyDescent="0.25">
      <c r="G30738"/>
      <c r="I30738" s="112"/>
    </row>
    <row r="30739" spans="7:9" x14ac:dyDescent="0.25">
      <c r="G30739"/>
      <c r="I30739" s="112"/>
    </row>
    <row r="30740" spans="7:9" x14ac:dyDescent="0.25">
      <c r="G30740"/>
      <c r="I30740" s="112"/>
    </row>
    <row r="30741" spans="7:9" x14ac:dyDescent="0.25">
      <c r="G30741"/>
      <c r="I30741" s="112"/>
    </row>
    <row r="30742" spans="7:9" x14ac:dyDescent="0.25">
      <c r="G30742"/>
      <c r="I30742" s="112"/>
    </row>
    <row r="30743" spans="7:9" x14ac:dyDescent="0.25">
      <c r="G30743"/>
      <c r="I30743" s="112"/>
    </row>
    <row r="30744" spans="7:9" x14ac:dyDescent="0.25">
      <c r="G30744"/>
      <c r="I30744" s="112"/>
    </row>
    <row r="30745" spans="7:9" x14ac:dyDescent="0.25">
      <c r="G30745"/>
      <c r="I30745" s="112"/>
    </row>
    <row r="30746" spans="7:9" x14ac:dyDescent="0.25">
      <c r="G30746"/>
      <c r="I30746" s="112"/>
    </row>
    <row r="30747" spans="7:9" x14ac:dyDescent="0.25">
      <c r="G30747"/>
      <c r="I30747" s="112"/>
    </row>
    <row r="30748" spans="7:9" x14ac:dyDescent="0.25">
      <c r="G30748"/>
      <c r="I30748" s="112"/>
    </row>
    <row r="30749" spans="7:9" x14ac:dyDescent="0.25">
      <c r="G30749"/>
      <c r="I30749" s="112"/>
    </row>
    <row r="30750" spans="7:9" x14ac:dyDescent="0.25">
      <c r="G30750"/>
      <c r="I30750" s="112"/>
    </row>
    <row r="30751" spans="7:9" x14ac:dyDescent="0.25">
      <c r="G30751"/>
      <c r="I30751" s="112"/>
    </row>
    <row r="30752" spans="7:9" x14ac:dyDescent="0.25">
      <c r="G30752"/>
      <c r="I30752" s="112"/>
    </row>
    <row r="30753" spans="7:9" x14ac:dyDescent="0.25">
      <c r="G30753"/>
      <c r="I30753" s="112"/>
    </row>
    <row r="30754" spans="7:9" x14ac:dyDescent="0.25">
      <c r="G30754"/>
      <c r="I30754" s="112"/>
    </row>
    <row r="30755" spans="7:9" x14ac:dyDescent="0.25">
      <c r="G30755"/>
      <c r="I30755" s="112"/>
    </row>
    <row r="30756" spans="7:9" x14ac:dyDescent="0.25">
      <c r="G30756"/>
      <c r="I30756" s="112"/>
    </row>
    <row r="30757" spans="7:9" x14ac:dyDescent="0.25">
      <c r="G30757"/>
      <c r="I30757" s="112"/>
    </row>
    <row r="30758" spans="7:9" x14ac:dyDescent="0.25">
      <c r="G30758"/>
      <c r="I30758" s="112"/>
    </row>
    <row r="30759" spans="7:9" x14ac:dyDescent="0.25">
      <c r="G30759"/>
      <c r="I30759" s="112"/>
    </row>
    <row r="30760" spans="7:9" x14ac:dyDescent="0.25">
      <c r="G30760"/>
      <c r="I30760" s="112"/>
    </row>
    <row r="30761" spans="7:9" x14ac:dyDescent="0.25">
      <c r="G30761"/>
      <c r="I30761" s="112"/>
    </row>
    <row r="30762" spans="7:9" x14ac:dyDescent="0.25">
      <c r="G30762"/>
      <c r="I30762" s="112"/>
    </row>
    <row r="30763" spans="7:9" x14ac:dyDescent="0.25">
      <c r="G30763"/>
      <c r="I30763" s="112"/>
    </row>
    <row r="30764" spans="7:9" x14ac:dyDescent="0.25">
      <c r="G30764"/>
      <c r="I30764" s="112"/>
    </row>
    <row r="30765" spans="7:9" x14ac:dyDescent="0.25">
      <c r="G30765"/>
      <c r="I30765" s="112"/>
    </row>
    <row r="30766" spans="7:9" x14ac:dyDescent="0.25">
      <c r="G30766"/>
      <c r="I30766" s="112"/>
    </row>
    <row r="30767" spans="7:9" x14ac:dyDescent="0.25">
      <c r="G30767"/>
      <c r="I30767" s="112"/>
    </row>
    <row r="30768" spans="7:9" x14ac:dyDescent="0.25">
      <c r="G30768"/>
      <c r="I30768" s="112"/>
    </row>
    <row r="30769" spans="7:9" x14ac:dyDescent="0.25">
      <c r="G30769"/>
      <c r="I30769" s="112"/>
    </row>
    <row r="30770" spans="7:9" x14ac:dyDescent="0.25">
      <c r="G30770"/>
      <c r="I30770" s="112"/>
    </row>
    <row r="30771" spans="7:9" x14ac:dyDescent="0.25">
      <c r="G30771"/>
      <c r="I30771" s="112"/>
    </row>
    <row r="30772" spans="7:9" x14ac:dyDescent="0.25">
      <c r="G30772"/>
      <c r="I30772" s="112"/>
    </row>
    <row r="30773" spans="7:9" x14ac:dyDescent="0.25">
      <c r="G30773"/>
      <c r="I30773" s="112"/>
    </row>
    <row r="30774" spans="7:9" x14ac:dyDescent="0.25">
      <c r="G30774"/>
      <c r="I30774" s="112"/>
    </row>
    <row r="30775" spans="7:9" x14ac:dyDescent="0.25">
      <c r="G30775"/>
      <c r="I30775" s="112"/>
    </row>
    <row r="30776" spans="7:9" x14ac:dyDescent="0.25">
      <c r="G30776"/>
      <c r="I30776" s="112"/>
    </row>
    <row r="30777" spans="7:9" x14ac:dyDescent="0.25">
      <c r="G30777"/>
      <c r="I30777" s="112"/>
    </row>
    <row r="30778" spans="7:9" x14ac:dyDescent="0.25">
      <c r="G30778"/>
      <c r="I30778" s="112"/>
    </row>
    <row r="30779" spans="7:9" x14ac:dyDescent="0.25">
      <c r="G30779"/>
      <c r="I30779" s="112"/>
    </row>
    <row r="30780" spans="7:9" x14ac:dyDescent="0.25">
      <c r="G30780"/>
      <c r="I30780" s="112"/>
    </row>
    <row r="30781" spans="7:9" x14ac:dyDescent="0.25">
      <c r="G30781"/>
      <c r="I30781" s="112"/>
    </row>
    <row r="30782" spans="7:9" x14ac:dyDescent="0.25">
      <c r="G30782"/>
      <c r="I30782" s="112"/>
    </row>
    <row r="30783" spans="7:9" x14ac:dyDescent="0.25">
      <c r="G30783"/>
      <c r="I30783" s="112"/>
    </row>
    <row r="30784" spans="7:9" x14ac:dyDescent="0.25">
      <c r="G30784"/>
      <c r="I30784" s="112"/>
    </row>
    <row r="30785" spans="7:9" x14ac:dyDescent="0.25">
      <c r="G30785"/>
      <c r="I30785" s="112"/>
    </row>
    <row r="30786" spans="7:9" x14ac:dyDescent="0.25">
      <c r="G30786"/>
      <c r="I30786" s="112"/>
    </row>
    <row r="30787" spans="7:9" x14ac:dyDescent="0.25">
      <c r="G30787"/>
      <c r="I30787" s="112"/>
    </row>
    <row r="30788" spans="7:9" x14ac:dyDescent="0.25">
      <c r="G30788"/>
      <c r="I30788" s="112"/>
    </row>
    <row r="30789" spans="7:9" x14ac:dyDescent="0.25">
      <c r="G30789"/>
      <c r="I30789" s="112"/>
    </row>
    <row r="30790" spans="7:9" x14ac:dyDescent="0.25">
      <c r="G30790"/>
      <c r="I30790" s="112"/>
    </row>
    <row r="30791" spans="7:9" x14ac:dyDescent="0.25">
      <c r="G30791"/>
      <c r="I30791" s="112"/>
    </row>
    <row r="30792" spans="7:9" x14ac:dyDescent="0.25">
      <c r="G30792"/>
      <c r="I30792" s="112"/>
    </row>
    <row r="30793" spans="7:9" x14ac:dyDescent="0.25">
      <c r="G30793"/>
      <c r="I30793" s="112"/>
    </row>
    <row r="30794" spans="7:9" x14ac:dyDescent="0.25">
      <c r="G30794"/>
      <c r="I30794" s="112"/>
    </row>
    <row r="30795" spans="7:9" x14ac:dyDescent="0.25">
      <c r="G30795"/>
      <c r="I30795" s="112"/>
    </row>
    <row r="30796" spans="7:9" x14ac:dyDescent="0.25">
      <c r="G30796"/>
      <c r="I30796" s="112"/>
    </row>
    <row r="30797" spans="7:9" x14ac:dyDescent="0.25">
      <c r="G30797"/>
      <c r="I30797" s="112"/>
    </row>
    <row r="30798" spans="7:9" x14ac:dyDescent="0.25">
      <c r="G30798"/>
      <c r="I30798" s="112"/>
    </row>
    <row r="30799" spans="7:9" x14ac:dyDescent="0.25">
      <c r="G30799"/>
      <c r="I30799" s="112"/>
    </row>
    <row r="30800" spans="7:9" x14ac:dyDescent="0.25">
      <c r="G30800"/>
      <c r="I30800" s="112"/>
    </row>
    <row r="30801" spans="7:9" x14ac:dyDescent="0.25">
      <c r="G30801"/>
      <c r="I30801" s="112"/>
    </row>
    <row r="30802" spans="7:9" x14ac:dyDescent="0.25">
      <c r="G30802"/>
      <c r="I30802" s="112"/>
    </row>
    <row r="30803" spans="7:9" x14ac:dyDescent="0.25">
      <c r="G30803"/>
      <c r="I30803" s="112"/>
    </row>
    <row r="30804" spans="7:9" x14ac:dyDescent="0.25">
      <c r="G30804"/>
      <c r="I30804" s="112"/>
    </row>
    <row r="30805" spans="7:9" x14ac:dyDescent="0.25">
      <c r="G30805"/>
      <c r="I30805" s="112"/>
    </row>
    <row r="30806" spans="7:9" x14ac:dyDescent="0.25">
      <c r="G30806"/>
      <c r="I30806" s="112"/>
    </row>
    <row r="30807" spans="7:9" x14ac:dyDescent="0.25">
      <c r="G30807"/>
      <c r="I30807" s="112"/>
    </row>
    <row r="30808" spans="7:9" x14ac:dyDescent="0.25">
      <c r="G30808"/>
      <c r="I30808" s="112"/>
    </row>
    <row r="30809" spans="7:9" x14ac:dyDescent="0.25">
      <c r="G30809"/>
      <c r="I30809" s="112"/>
    </row>
    <row r="30810" spans="7:9" x14ac:dyDescent="0.25">
      <c r="G30810"/>
      <c r="I30810" s="112"/>
    </row>
    <row r="30811" spans="7:9" x14ac:dyDescent="0.25">
      <c r="G30811"/>
      <c r="I30811" s="112"/>
    </row>
    <row r="30812" spans="7:9" x14ac:dyDescent="0.25">
      <c r="G30812"/>
      <c r="I30812" s="112"/>
    </row>
    <row r="30813" spans="7:9" x14ac:dyDescent="0.25">
      <c r="G30813"/>
      <c r="I30813" s="112"/>
    </row>
    <row r="30814" spans="7:9" x14ac:dyDescent="0.25">
      <c r="G30814"/>
      <c r="I30814" s="112"/>
    </row>
    <row r="30815" spans="7:9" x14ac:dyDescent="0.25">
      <c r="G30815"/>
      <c r="I30815" s="112"/>
    </row>
    <row r="30816" spans="7:9" x14ac:dyDescent="0.25">
      <c r="G30816"/>
      <c r="I30816" s="112"/>
    </row>
    <row r="30817" spans="7:9" x14ac:dyDescent="0.25">
      <c r="G30817"/>
      <c r="I30817" s="112"/>
    </row>
    <row r="30818" spans="7:9" x14ac:dyDescent="0.25">
      <c r="G30818"/>
      <c r="I30818" s="112"/>
    </row>
    <row r="30819" spans="7:9" x14ac:dyDescent="0.25">
      <c r="G30819"/>
      <c r="I30819" s="112"/>
    </row>
    <row r="30820" spans="7:9" x14ac:dyDescent="0.25">
      <c r="G30820"/>
      <c r="I30820" s="112"/>
    </row>
    <row r="30821" spans="7:9" x14ac:dyDescent="0.25">
      <c r="G30821"/>
      <c r="I30821" s="112"/>
    </row>
    <row r="30822" spans="7:9" x14ac:dyDescent="0.25">
      <c r="G30822"/>
      <c r="I30822" s="112"/>
    </row>
    <row r="30823" spans="7:9" x14ac:dyDescent="0.25">
      <c r="G30823"/>
      <c r="I30823" s="112"/>
    </row>
    <row r="30824" spans="7:9" x14ac:dyDescent="0.25">
      <c r="G30824"/>
      <c r="I30824" s="112"/>
    </row>
    <row r="30825" spans="7:9" x14ac:dyDescent="0.25">
      <c r="G30825"/>
      <c r="I30825" s="112"/>
    </row>
    <row r="30826" spans="7:9" x14ac:dyDescent="0.25">
      <c r="G30826"/>
      <c r="I30826" s="112"/>
    </row>
    <row r="30827" spans="7:9" x14ac:dyDescent="0.25">
      <c r="G30827"/>
      <c r="I30827" s="112"/>
    </row>
    <row r="30828" spans="7:9" x14ac:dyDescent="0.25">
      <c r="G30828"/>
      <c r="I30828" s="112"/>
    </row>
    <row r="30829" spans="7:9" x14ac:dyDescent="0.25">
      <c r="G30829"/>
      <c r="I30829" s="112"/>
    </row>
    <row r="30830" spans="7:9" x14ac:dyDescent="0.25">
      <c r="G30830"/>
      <c r="I30830" s="112"/>
    </row>
    <row r="30831" spans="7:9" x14ac:dyDescent="0.25">
      <c r="G30831"/>
      <c r="I30831" s="112"/>
    </row>
    <row r="30832" spans="7:9" x14ac:dyDescent="0.25">
      <c r="G30832"/>
      <c r="I30832" s="112"/>
    </row>
    <row r="30833" spans="7:9" x14ac:dyDescent="0.25">
      <c r="G30833"/>
      <c r="I30833" s="112"/>
    </row>
    <row r="30834" spans="7:9" x14ac:dyDescent="0.25">
      <c r="G30834"/>
      <c r="I30834" s="112"/>
    </row>
    <row r="30835" spans="7:9" x14ac:dyDescent="0.25">
      <c r="G30835"/>
      <c r="I30835" s="112"/>
    </row>
    <row r="30836" spans="7:9" x14ac:dyDescent="0.25">
      <c r="G30836"/>
      <c r="I30836" s="112"/>
    </row>
    <row r="30837" spans="7:9" x14ac:dyDescent="0.25">
      <c r="G30837"/>
      <c r="I30837" s="112"/>
    </row>
    <row r="30838" spans="7:9" x14ac:dyDescent="0.25">
      <c r="G30838"/>
      <c r="I30838" s="112"/>
    </row>
    <row r="30839" spans="7:9" x14ac:dyDescent="0.25">
      <c r="G30839"/>
      <c r="I30839" s="112"/>
    </row>
    <row r="30840" spans="7:9" x14ac:dyDescent="0.25">
      <c r="G30840"/>
      <c r="I30840" s="112"/>
    </row>
    <row r="30841" spans="7:9" x14ac:dyDescent="0.25">
      <c r="G30841"/>
      <c r="I30841" s="112"/>
    </row>
    <row r="30842" spans="7:9" x14ac:dyDescent="0.25">
      <c r="G30842"/>
      <c r="I30842" s="112"/>
    </row>
    <row r="30843" spans="7:9" x14ac:dyDescent="0.25">
      <c r="G30843"/>
      <c r="I30843" s="112"/>
    </row>
    <row r="30844" spans="7:9" x14ac:dyDescent="0.25">
      <c r="G30844"/>
      <c r="I30844" s="112"/>
    </row>
    <row r="30845" spans="7:9" x14ac:dyDescent="0.25">
      <c r="G30845"/>
      <c r="I30845" s="112"/>
    </row>
    <row r="30846" spans="7:9" x14ac:dyDescent="0.25">
      <c r="G30846"/>
      <c r="I30846" s="112"/>
    </row>
    <row r="30847" spans="7:9" x14ac:dyDescent="0.25">
      <c r="G30847"/>
      <c r="I30847" s="112"/>
    </row>
    <row r="30848" spans="7:9" x14ac:dyDescent="0.25">
      <c r="G30848"/>
      <c r="I30848" s="112"/>
    </row>
    <row r="30849" spans="7:9" x14ac:dyDescent="0.25">
      <c r="G30849"/>
      <c r="I30849" s="112"/>
    </row>
    <row r="30850" spans="7:9" x14ac:dyDescent="0.25">
      <c r="G30850"/>
      <c r="I30850" s="112"/>
    </row>
    <row r="30851" spans="7:9" x14ac:dyDescent="0.25">
      <c r="G30851"/>
      <c r="I30851" s="112"/>
    </row>
    <row r="30852" spans="7:9" x14ac:dyDescent="0.25">
      <c r="G30852"/>
      <c r="I30852" s="112"/>
    </row>
    <row r="30853" spans="7:9" x14ac:dyDescent="0.25">
      <c r="G30853"/>
      <c r="I30853" s="112"/>
    </row>
    <row r="30854" spans="7:9" x14ac:dyDescent="0.25">
      <c r="G30854"/>
      <c r="I30854" s="112"/>
    </row>
    <row r="30855" spans="7:9" x14ac:dyDescent="0.25">
      <c r="G30855"/>
      <c r="I30855" s="112"/>
    </row>
    <row r="30856" spans="7:9" x14ac:dyDescent="0.25">
      <c r="G30856"/>
      <c r="I30856" s="112"/>
    </row>
    <row r="30857" spans="7:9" x14ac:dyDescent="0.25">
      <c r="G30857"/>
      <c r="I30857" s="112"/>
    </row>
    <row r="30858" spans="7:9" x14ac:dyDescent="0.25">
      <c r="G30858"/>
      <c r="I30858" s="112"/>
    </row>
    <row r="30859" spans="7:9" x14ac:dyDescent="0.25">
      <c r="G30859"/>
      <c r="I30859" s="112"/>
    </row>
    <row r="30860" spans="7:9" x14ac:dyDescent="0.25">
      <c r="G30860"/>
      <c r="I30860" s="112"/>
    </row>
    <row r="30861" spans="7:9" x14ac:dyDescent="0.25">
      <c r="G30861"/>
      <c r="I30861" s="112"/>
    </row>
    <row r="30862" spans="7:9" x14ac:dyDescent="0.25">
      <c r="G30862"/>
      <c r="I30862" s="112"/>
    </row>
    <row r="30863" spans="7:9" x14ac:dyDescent="0.25">
      <c r="G30863"/>
      <c r="I30863" s="112"/>
    </row>
    <row r="30864" spans="7:9" x14ac:dyDescent="0.25">
      <c r="G30864"/>
      <c r="I30864" s="112"/>
    </row>
    <row r="30865" spans="7:9" x14ac:dyDescent="0.25">
      <c r="G30865"/>
      <c r="I30865" s="112"/>
    </row>
    <row r="30866" spans="7:9" x14ac:dyDescent="0.25">
      <c r="G30866"/>
      <c r="I30866" s="112"/>
    </row>
    <row r="30867" spans="7:9" x14ac:dyDescent="0.25">
      <c r="G30867"/>
      <c r="I30867" s="112"/>
    </row>
    <row r="30868" spans="7:9" x14ac:dyDescent="0.25">
      <c r="G30868"/>
      <c r="I30868" s="112"/>
    </row>
    <row r="30869" spans="7:9" x14ac:dyDescent="0.25">
      <c r="G30869"/>
      <c r="I30869" s="112"/>
    </row>
    <row r="30870" spans="7:9" x14ac:dyDescent="0.25">
      <c r="G30870"/>
      <c r="I30870" s="112"/>
    </row>
    <row r="30871" spans="7:9" x14ac:dyDescent="0.25">
      <c r="G30871"/>
      <c r="I30871" s="112"/>
    </row>
    <row r="30872" spans="7:9" x14ac:dyDescent="0.25">
      <c r="G30872"/>
      <c r="I30872" s="112"/>
    </row>
    <row r="30873" spans="7:9" x14ac:dyDescent="0.25">
      <c r="G30873"/>
      <c r="I30873" s="112"/>
    </row>
    <row r="30874" spans="7:9" x14ac:dyDescent="0.25">
      <c r="G30874"/>
      <c r="I30874" s="112"/>
    </row>
    <row r="30875" spans="7:9" x14ac:dyDescent="0.25">
      <c r="G30875"/>
      <c r="I30875" s="112"/>
    </row>
    <row r="30876" spans="7:9" x14ac:dyDescent="0.25">
      <c r="G30876"/>
      <c r="I30876" s="112"/>
    </row>
    <row r="30877" spans="7:9" x14ac:dyDescent="0.25">
      <c r="G30877"/>
      <c r="I30877" s="112"/>
    </row>
    <row r="30878" spans="7:9" x14ac:dyDescent="0.25">
      <c r="G30878"/>
      <c r="I30878" s="112"/>
    </row>
    <row r="30879" spans="7:9" x14ac:dyDescent="0.25">
      <c r="G30879"/>
      <c r="I30879" s="112"/>
    </row>
    <row r="30880" spans="7:9" x14ac:dyDescent="0.25">
      <c r="G30880"/>
      <c r="I30880" s="112"/>
    </row>
    <row r="30881" spans="7:9" x14ac:dyDescent="0.25">
      <c r="G30881"/>
      <c r="I30881" s="112"/>
    </row>
    <row r="30882" spans="7:9" x14ac:dyDescent="0.25">
      <c r="G30882"/>
      <c r="I30882" s="112"/>
    </row>
    <row r="30883" spans="7:9" x14ac:dyDescent="0.25">
      <c r="G30883"/>
      <c r="I30883" s="112"/>
    </row>
    <row r="30884" spans="7:9" x14ac:dyDescent="0.25">
      <c r="G30884"/>
      <c r="I30884" s="112"/>
    </row>
    <row r="30885" spans="7:9" x14ac:dyDescent="0.25">
      <c r="G30885"/>
      <c r="I30885" s="112"/>
    </row>
    <row r="30886" spans="7:9" x14ac:dyDescent="0.25">
      <c r="G30886"/>
      <c r="I30886" s="112"/>
    </row>
    <row r="30887" spans="7:9" x14ac:dyDescent="0.25">
      <c r="G30887"/>
      <c r="I30887" s="112"/>
    </row>
    <row r="30888" spans="7:9" x14ac:dyDescent="0.25">
      <c r="G30888"/>
      <c r="I30888" s="112"/>
    </row>
    <row r="30889" spans="7:9" x14ac:dyDescent="0.25">
      <c r="G30889"/>
      <c r="I30889" s="112"/>
    </row>
    <row r="30890" spans="7:9" x14ac:dyDescent="0.25">
      <c r="G30890"/>
      <c r="I30890" s="112"/>
    </row>
    <row r="30891" spans="7:9" x14ac:dyDescent="0.25">
      <c r="G30891"/>
      <c r="I30891" s="112"/>
    </row>
    <row r="30892" spans="7:9" x14ac:dyDescent="0.25">
      <c r="G30892"/>
      <c r="I30892" s="112"/>
    </row>
    <row r="30893" spans="7:9" x14ac:dyDescent="0.25">
      <c r="G30893"/>
      <c r="I30893" s="112"/>
    </row>
    <row r="30894" spans="7:9" x14ac:dyDescent="0.25">
      <c r="G30894"/>
      <c r="I30894" s="112"/>
    </row>
    <row r="30895" spans="7:9" x14ac:dyDescent="0.25">
      <c r="G30895"/>
      <c r="I30895" s="112"/>
    </row>
    <row r="30896" spans="7:9" x14ac:dyDescent="0.25">
      <c r="G30896"/>
      <c r="I30896" s="112"/>
    </row>
    <row r="30897" spans="7:9" x14ac:dyDescent="0.25">
      <c r="G30897"/>
      <c r="I30897" s="112"/>
    </row>
    <row r="30898" spans="7:9" x14ac:dyDescent="0.25">
      <c r="G30898"/>
      <c r="I30898" s="112"/>
    </row>
    <row r="30899" spans="7:9" x14ac:dyDescent="0.25">
      <c r="G30899"/>
      <c r="I30899" s="112"/>
    </row>
    <row r="30900" spans="7:9" x14ac:dyDescent="0.25">
      <c r="G30900"/>
      <c r="I30900" s="112"/>
    </row>
    <row r="30901" spans="7:9" x14ac:dyDescent="0.25">
      <c r="G30901"/>
      <c r="I30901" s="112"/>
    </row>
    <row r="30902" spans="7:9" x14ac:dyDescent="0.25">
      <c r="G30902"/>
      <c r="I30902" s="112"/>
    </row>
    <row r="30903" spans="7:9" x14ac:dyDescent="0.25">
      <c r="G30903"/>
      <c r="I30903" s="112"/>
    </row>
    <row r="30904" spans="7:9" x14ac:dyDescent="0.25">
      <c r="G30904"/>
      <c r="I30904" s="112"/>
    </row>
    <row r="30905" spans="7:9" x14ac:dyDescent="0.25">
      <c r="G30905"/>
      <c r="I30905" s="112"/>
    </row>
    <row r="30906" spans="7:9" x14ac:dyDescent="0.25">
      <c r="G30906"/>
      <c r="I30906" s="112"/>
    </row>
    <row r="30907" spans="7:9" x14ac:dyDescent="0.25">
      <c r="G30907"/>
      <c r="I30907" s="112"/>
    </row>
    <row r="30908" spans="7:9" x14ac:dyDescent="0.25">
      <c r="G30908"/>
      <c r="I30908" s="112"/>
    </row>
    <row r="30909" spans="7:9" x14ac:dyDescent="0.25">
      <c r="G30909"/>
      <c r="I30909" s="112"/>
    </row>
    <row r="30910" spans="7:9" x14ac:dyDescent="0.25">
      <c r="G30910"/>
      <c r="I30910" s="112"/>
    </row>
    <row r="30911" spans="7:9" x14ac:dyDescent="0.25">
      <c r="G30911"/>
      <c r="I30911" s="112"/>
    </row>
    <row r="30912" spans="7:9" x14ac:dyDescent="0.25">
      <c r="G30912"/>
      <c r="I30912" s="112"/>
    </row>
    <row r="30913" spans="7:9" x14ac:dyDescent="0.25">
      <c r="G30913"/>
      <c r="I30913" s="112"/>
    </row>
    <row r="30914" spans="7:9" x14ac:dyDescent="0.25">
      <c r="G30914"/>
      <c r="I30914" s="112"/>
    </row>
    <row r="30915" spans="7:9" x14ac:dyDescent="0.25">
      <c r="G30915"/>
      <c r="I30915" s="112"/>
    </row>
    <row r="30916" spans="7:9" x14ac:dyDescent="0.25">
      <c r="G30916"/>
      <c r="I30916" s="112"/>
    </row>
    <row r="30917" spans="7:9" x14ac:dyDescent="0.25">
      <c r="G30917"/>
      <c r="I30917" s="112"/>
    </row>
    <row r="30918" spans="7:9" x14ac:dyDescent="0.25">
      <c r="G30918"/>
      <c r="I30918" s="112"/>
    </row>
    <row r="30919" spans="7:9" x14ac:dyDescent="0.25">
      <c r="G30919"/>
      <c r="I30919" s="112"/>
    </row>
    <row r="30920" spans="7:9" x14ac:dyDescent="0.25">
      <c r="G30920"/>
      <c r="I30920" s="112"/>
    </row>
    <row r="30921" spans="7:9" x14ac:dyDescent="0.25">
      <c r="G30921"/>
      <c r="I30921" s="112"/>
    </row>
    <row r="30922" spans="7:9" x14ac:dyDescent="0.25">
      <c r="G30922"/>
      <c r="I30922" s="112"/>
    </row>
    <row r="30923" spans="7:9" x14ac:dyDescent="0.25">
      <c r="G30923"/>
      <c r="I30923" s="112"/>
    </row>
    <row r="30924" spans="7:9" x14ac:dyDescent="0.25">
      <c r="G30924"/>
      <c r="I30924" s="112"/>
    </row>
    <row r="30925" spans="7:9" x14ac:dyDescent="0.25">
      <c r="G30925"/>
      <c r="I30925" s="112"/>
    </row>
    <row r="30926" spans="7:9" x14ac:dyDescent="0.25">
      <c r="G30926"/>
      <c r="I30926" s="112"/>
    </row>
    <row r="30927" spans="7:9" x14ac:dyDescent="0.25">
      <c r="G30927"/>
      <c r="I30927" s="112"/>
    </row>
    <row r="30928" spans="7:9" x14ac:dyDescent="0.25">
      <c r="G30928"/>
      <c r="I30928" s="112"/>
    </row>
    <row r="30929" spans="7:9" x14ac:dyDescent="0.25">
      <c r="G30929"/>
      <c r="I30929" s="112"/>
    </row>
    <row r="30930" spans="7:9" x14ac:dyDescent="0.25">
      <c r="G30930"/>
      <c r="I30930" s="112"/>
    </row>
    <row r="30931" spans="7:9" x14ac:dyDescent="0.25">
      <c r="G30931"/>
      <c r="I30931" s="112"/>
    </row>
    <row r="30932" spans="7:9" x14ac:dyDescent="0.25">
      <c r="G30932"/>
      <c r="I30932" s="112"/>
    </row>
    <row r="30933" spans="7:9" x14ac:dyDescent="0.25">
      <c r="G30933"/>
      <c r="I30933" s="112"/>
    </row>
    <row r="30934" spans="7:9" x14ac:dyDescent="0.25">
      <c r="G30934"/>
      <c r="I30934" s="112"/>
    </row>
    <row r="30935" spans="7:9" x14ac:dyDescent="0.25">
      <c r="G30935"/>
      <c r="I30935" s="112"/>
    </row>
    <row r="30936" spans="7:9" x14ac:dyDescent="0.25">
      <c r="G30936"/>
      <c r="I30936" s="112"/>
    </row>
    <row r="30937" spans="7:9" x14ac:dyDescent="0.25">
      <c r="G30937"/>
      <c r="I30937" s="112"/>
    </row>
    <row r="30938" spans="7:9" x14ac:dyDescent="0.25">
      <c r="G30938"/>
      <c r="I30938" s="112"/>
    </row>
    <row r="30939" spans="7:9" x14ac:dyDescent="0.25">
      <c r="G30939"/>
      <c r="I30939" s="112"/>
    </row>
    <row r="30940" spans="7:9" x14ac:dyDescent="0.25">
      <c r="G30940"/>
      <c r="I30940" s="112"/>
    </row>
    <row r="30941" spans="7:9" x14ac:dyDescent="0.25">
      <c r="G30941"/>
      <c r="I30941" s="112"/>
    </row>
    <row r="30942" spans="7:9" x14ac:dyDescent="0.25">
      <c r="G30942"/>
      <c r="I30942" s="112"/>
    </row>
    <row r="30943" spans="7:9" x14ac:dyDescent="0.25">
      <c r="G30943"/>
      <c r="I30943" s="112"/>
    </row>
    <row r="30944" spans="7:9" x14ac:dyDescent="0.25">
      <c r="G30944"/>
      <c r="I30944" s="112"/>
    </row>
    <row r="30945" spans="7:9" x14ac:dyDescent="0.25">
      <c r="G30945"/>
      <c r="I30945" s="112"/>
    </row>
    <row r="30946" spans="7:9" x14ac:dyDescent="0.25">
      <c r="G30946"/>
      <c r="I30946" s="112"/>
    </row>
    <row r="30947" spans="7:9" x14ac:dyDescent="0.25">
      <c r="G30947"/>
      <c r="I30947" s="112"/>
    </row>
    <row r="30948" spans="7:9" x14ac:dyDescent="0.25">
      <c r="G30948"/>
      <c r="I30948" s="112"/>
    </row>
    <row r="30949" spans="7:9" x14ac:dyDescent="0.25">
      <c r="G30949"/>
      <c r="I30949" s="112"/>
    </row>
    <row r="30950" spans="7:9" x14ac:dyDescent="0.25">
      <c r="G30950"/>
      <c r="I30950" s="112"/>
    </row>
    <row r="30951" spans="7:9" x14ac:dyDescent="0.25">
      <c r="G30951"/>
      <c r="I30951" s="112"/>
    </row>
    <row r="30952" spans="7:9" x14ac:dyDescent="0.25">
      <c r="G30952"/>
      <c r="I30952" s="112"/>
    </row>
    <row r="30953" spans="7:9" x14ac:dyDescent="0.25">
      <c r="G30953"/>
      <c r="I30953" s="112"/>
    </row>
    <row r="30954" spans="7:9" x14ac:dyDescent="0.25">
      <c r="G30954"/>
      <c r="I30954" s="112"/>
    </row>
    <row r="30955" spans="7:9" x14ac:dyDescent="0.25">
      <c r="G30955"/>
      <c r="I30955" s="112"/>
    </row>
    <row r="30956" spans="7:9" x14ac:dyDescent="0.25">
      <c r="G30956"/>
      <c r="I30956" s="112"/>
    </row>
    <row r="30957" spans="7:9" x14ac:dyDescent="0.25">
      <c r="G30957"/>
      <c r="I30957" s="112"/>
    </row>
    <row r="30958" spans="7:9" x14ac:dyDescent="0.25">
      <c r="G30958"/>
      <c r="I30958" s="112"/>
    </row>
    <row r="30959" spans="7:9" x14ac:dyDescent="0.25">
      <c r="G30959"/>
      <c r="I30959" s="112"/>
    </row>
    <row r="30960" spans="7:9" x14ac:dyDescent="0.25">
      <c r="G30960"/>
      <c r="I30960" s="112"/>
    </row>
    <row r="30961" spans="7:9" x14ac:dyDescent="0.25">
      <c r="G30961"/>
      <c r="I30961" s="112"/>
    </row>
    <row r="30962" spans="7:9" x14ac:dyDescent="0.25">
      <c r="G30962"/>
      <c r="I30962" s="112"/>
    </row>
    <row r="30963" spans="7:9" x14ac:dyDescent="0.25">
      <c r="G30963"/>
      <c r="I30963" s="112"/>
    </row>
    <row r="30964" spans="7:9" x14ac:dyDescent="0.25">
      <c r="G30964"/>
      <c r="I30964" s="112"/>
    </row>
    <row r="30965" spans="7:9" x14ac:dyDescent="0.25">
      <c r="G30965"/>
      <c r="I30965" s="112"/>
    </row>
    <row r="30966" spans="7:9" x14ac:dyDescent="0.25">
      <c r="G30966"/>
      <c r="I30966" s="112"/>
    </row>
    <row r="30967" spans="7:9" x14ac:dyDescent="0.25">
      <c r="G30967"/>
      <c r="I30967" s="112"/>
    </row>
    <row r="30968" spans="7:9" x14ac:dyDescent="0.25">
      <c r="G30968"/>
      <c r="I30968" s="112"/>
    </row>
    <row r="30969" spans="7:9" x14ac:dyDescent="0.25">
      <c r="G30969"/>
      <c r="I30969" s="112"/>
    </row>
    <row r="30970" spans="7:9" x14ac:dyDescent="0.25">
      <c r="G30970"/>
      <c r="I30970" s="112"/>
    </row>
    <row r="30971" spans="7:9" x14ac:dyDescent="0.25">
      <c r="G30971"/>
      <c r="I30971" s="112"/>
    </row>
    <row r="30972" spans="7:9" x14ac:dyDescent="0.25">
      <c r="G30972"/>
      <c r="I30972" s="112"/>
    </row>
    <row r="30973" spans="7:9" x14ac:dyDescent="0.25">
      <c r="G30973"/>
      <c r="I30973" s="112"/>
    </row>
    <row r="30974" spans="7:9" x14ac:dyDescent="0.25">
      <c r="G30974"/>
      <c r="I30974" s="112"/>
    </row>
    <row r="30975" spans="7:9" x14ac:dyDescent="0.25">
      <c r="G30975"/>
      <c r="I30975" s="112"/>
    </row>
    <row r="30976" spans="7:9" x14ac:dyDescent="0.25">
      <c r="G30976"/>
      <c r="I30976" s="112"/>
    </row>
    <row r="30977" spans="7:9" x14ac:dyDescent="0.25">
      <c r="G30977"/>
      <c r="I30977" s="112"/>
    </row>
    <row r="30978" spans="7:9" x14ac:dyDescent="0.25">
      <c r="G30978"/>
      <c r="I30978" s="112"/>
    </row>
    <row r="30979" spans="7:9" x14ac:dyDescent="0.25">
      <c r="G30979"/>
      <c r="I30979" s="112"/>
    </row>
    <row r="30980" spans="7:9" x14ac:dyDescent="0.25">
      <c r="G30980"/>
      <c r="I30980" s="112"/>
    </row>
    <row r="30981" spans="7:9" x14ac:dyDescent="0.25">
      <c r="G30981"/>
      <c r="I30981" s="112"/>
    </row>
    <row r="30982" spans="7:9" x14ac:dyDescent="0.25">
      <c r="G30982"/>
      <c r="I30982" s="112"/>
    </row>
    <row r="30983" spans="7:9" x14ac:dyDescent="0.25">
      <c r="G30983"/>
      <c r="I30983" s="112"/>
    </row>
    <row r="30984" spans="7:9" x14ac:dyDescent="0.25">
      <c r="G30984"/>
      <c r="I30984" s="112"/>
    </row>
    <row r="30985" spans="7:9" x14ac:dyDescent="0.25">
      <c r="G30985"/>
      <c r="I30985" s="112"/>
    </row>
    <row r="30986" spans="7:9" x14ac:dyDescent="0.25">
      <c r="G30986"/>
      <c r="I30986" s="112"/>
    </row>
    <row r="30987" spans="7:9" x14ac:dyDescent="0.25">
      <c r="G30987"/>
      <c r="I30987" s="112"/>
    </row>
    <row r="30988" spans="7:9" x14ac:dyDescent="0.25">
      <c r="G30988"/>
      <c r="I30988" s="112"/>
    </row>
    <row r="30989" spans="7:9" x14ac:dyDescent="0.25">
      <c r="G30989"/>
      <c r="I30989" s="112"/>
    </row>
    <row r="30990" spans="7:9" x14ac:dyDescent="0.25">
      <c r="G30990"/>
      <c r="I30990" s="112"/>
    </row>
    <row r="30991" spans="7:9" x14ac:dyDescent="0.25">
      <c r="G30991"/>
      <c r="I30991" s="112"/>
    </row>
    <row r="30992" spans="7:9" x14ac:dyDescent="0.25">
      <c r="G30992"/>
      <c r="I30992" s="112"/>
    </row>
    <row r="30993" spans="7:9" x14ac:dyDescent="0.25">
      <c r="G30993"/>
      <c r="I30993" s="112"/>
    </row>
    <row r="30994" spans="7:9" x14ac:dyDescent="0.25">
      <c r="G30994"/>
      <c r="I30994" s="112"/>
    </row>
    <row r="30995" spans="7:9" x14ac:dyDescent="0.25">
      <c r="G30995"/>
      <c r="I30995" s="112"/>
    </row>
    <row r="30996" spans="7:9" x14ac:dyDescent="0.25">
      <c r="G30996"/>
      <c r="I30996" s="112"/>
    </row>
    <row r="30997" spans="7:9" x14ac:dyDescent="0.25">
      <c r="G30997"/>
      <c r="I30997" s="112"/>
    </row>
    <row r="30998" spans="7:9" x14ac:dyDescent="0.25">
      <c r="G30998"/>
      <c r="I30998" s="112"/>
    </row>
    <row r="30999" spans="7:9" x14ac:dyDescent="0.25">
      <c r="G30999"/>
      <c r="I30999" s="112"/>
    </row>
    <row r="31000" spans="7:9" x14ac:dyDescent="0.25">
      <c r="G31000"/>
      <c r="I31000" s="112"/>
    </row>
    <row r="31001" spans="7:9" x14ac:dyDescent="0.25">
      <c r="G31001"/>
      <c r="I31001" s="112"/>
    </row>
    <row r="31002" spans="7:9" x14ac:dyDescent="0.25">
      <c r="G31002"/>
      <c r="I31002" s="112"/>
    </row>
    <row r="31003" spans="7:9" x14ac:dyDescent="0.25">
      <c r="G31003"/>
      <c r="I31003" s="112"/>
    </row>
    <row r="31004" spans="7:9" x14ac:dyDescent="0.25">
      <c r="G31004"/>
      <c r="I31004" s="112"/>
    </row>
    <row r="31005" spans="7:9" x14ac:dyDescent="0.25">
      <c r="G31005"/>
      <c r="I31005" s="112"/>
    </row>
    <row r="31006" spans="7:9" x14ac:dyDescent="0.25">
      <c r="G31006"/>
      <c r="I31006" s="112"/>
    </row>
    <row r="31007" spans="7:9" x14ac:dyDescent="0.25">
      <c r="G31007"/>
      <c r="I31007" s="112"/>
    </row>
    <row r="31008" spans="7:9" x14ac:dyDescent="0.25">
      <c r="G31008"/>
      <c r="I31008" s="112"/>
    </row>
    <row r="31009" spans="7:9" x14ac:dyDescent="0.25">
      <c r="G31009"/>
      <c r="I31009" s="112"/>
    </row>
    <row r="31010" spans="7:9" x14ac:dyDescent="0.25">
      <c r="G31010"/>
      <c r="I31010" s="112"/>
    </row>
    <row r="31011" spans="7:9" x14ac:dyDescent="0.25">
      <c r="G31011"/>
      <c r="I31011" s="112"/>
    </row>
    <row r="31012" spans="7:9" x14ac:dyDescent="0.25">
      <c r="G31012"/>
      <c r="I31012" s="112"/>
    </row>
    <row r="31013" spans="7:9" x14ac:dyDescent="0.25">
      <c r="G31013"/>
      <c r="I31013" s="112"/>
    </row>
    <row r="31014" spans="7:9" x14ac:dyDescent="0.25">
      <c r="G31014"/>
      <c r="I31014" s="112"/>
    </row>
    <row r="31015" spans="7:9" x14ac:dyDescent="0.25">
      <c r="G31015"/>
      <c r="I31015" s="112"/>
    </row>
    <row r="31016" spans="7:9" x14ac:dyDescent="0.25">
      <c r="G31016"/>
      <c r="I31016" s="112"/>
    </row>
    <row r="31017" spans="7:9" x14ac:dyDescent="0.25">
      <c r="G31017"/>
      <c r="I31017" s="112"/>
    </row>
    <row r="31018" spans="7:9" x14ac:dyDescent="0.25">
      <c r="G31018"/>
      <c r="I31018" s="112"/>
    </row>
    <row r="31019" spans="7:9" x14ac:dyDescent="0.25">
      <c r="G31019"/>
      <c r="I31019" s="112"/>
    </row>
    <row r="31020" spans="7:9" x14ac:dyDescent="0.25">
      <c r="G31020"/>
      <c r="I31020" s="112"/>
    </row>
    <row r="31021" spans="7:9" x14ac:dyDescent="0.25">
      <c r="G31021"/>
      <c r="I31021" s="112"/>
    </row>
    <row r="31022" spans="7:9" x14ac:dyDescent="0.25">
      <c r="G31022"/>
      <c r="I31022" s="112"/>
    </row>
    <row r="31023" spans="7:9" x14ac:dyDescent="0.25">
      <c r="G31023"/>
      <c r="I31023" s="112"/>
    </row>
    <row r="31024" spans="7:9" x14ac:dyDescent="0.25">
      <c r="G31024"/>
      <c r="I31024" s="112"/>
    </row>
    <row r="31025" spans="7:9" x14ac:dyDescent="0.25">
      <c r="G31025"/>
      <c r="I31025" s="112"/>
    </row>
    <row r="31026" spans="7:9" x14ac:dyDescent="0.25">
      <c r="G31026"/>
      <c r="I31026" s="112"/>
    </row>
    <row r="31027" spans="7:9" x14ac:dyDescent="0.25">
      <c r="G31027"/>
      <c r="I31027" s="112"/>
    </row>
    <row r="31028" spans="7:9" x14ac:dyDescent="0.25">
      <c r="G31028"/>
      <c r="I31028" s="112"/>
    </row>
    <row r="31029" spans="7:9" x14ac:dyDescent="0.25">
      <c r="G31029"/>
      <c r="I31029" s="112"/>
    </row>
    <row r="31030" spans="7:9" x14ac:dyDescent="0.25">
      <c r="G31030"/>
      <c r="I31030" s="112"/>
    </row>
    <row r="31031" spans="7:9" x14ac:dyDescent="0.25">
      <c r="G31031"/>
      <c r="I31031" s="112"/>
    </row>
    <row r="31032" spans="7:9" x14ac:dyDescent="0.25">
      <c r="G31032"/>
      <c r="I31032" s="112"/>
    </row>
    <row r="31033" spans="7:9" x14ac:dyDescent="0.25">
      <c r="G31033"/>
      <c r="I31033" s="112"/>
    </row>
    <row r="31034" spans="7:9" x14ac:dyDescent="0.25">
      <c r="G31034"/>
      <c r="I31034" s="112"/>
    </row>
    <row r="31035" spans="7:9" x14ac:dyDescent="0.25">
      <c r="G31035"/>
      <c r="I31035" s="112"/>
    </row>
    <row r="31036" spans="7:9" x14ac:dyDescent="0.25">
      <c r="G31036"/>
      <c r="I31036" s="112"/>
    </row>
    <row r="31037" spans="7:9" x14ac:dyDescent="0.25">
      <c r="G31037"/>
      <c r="I31037" s="112"/>
    </row>
    <row r="31038" spans="7:9" x14ac:dyDescent="0.25">
      <c r="G31038"/>
      <c r="I31038" s="112"/>
    </row>
    <row r="31039" spans="7:9" x14ac:dyDescent="0.25">
      <c r="G31039"/>
      <c r="I31039" s="112"/>
    </row>
    <row r="31040" spans="7:9" x14ac:dyDescent="0.25">
      <c r="G31040"/>
      <c r="I31040" s="112"/>
    </row>
    <row r="31041" spans="7:9" x14ac:dyDescent="0.25">
      <c r="G31041"/>
      <c r="I31041" s="112"/>
    </row>
    <row r="31042" spans="7:9" x14ac:dyDescent="0.25">
      <c r="G31042"/>
      <c r="I31042" s="112"/>
    </row>
    <row r="31043" spans="7:9" x14ac:dyDescent="0.25">
      <c r="G31043"/>
      <c r="I31043" s="112"/>
    </row>
    <row r="31044" spans="7:9" x14ac:dyDescent="0.25">
      <c r="G31044"/>
      <c r="I31044" s="112"/>
    </row>
    <row r="31045" spans="7:9" x14ac:dyDescent="0.25">
      <c r="G31045"/>
      <c r="I31045" s="112"/>
    </row>
    <row r="31046" spans="7:9" x14ac:dyDescent="0.25">
      <c r="G31046"/>
      <c r="I31046" s="112"/>
    </row>
    <row r="31047" spans="7:9" x14ac:dyDescent="0.25">
      <c r="G31047"/>
      <c r="I31047" s="112"/>
    </row>
    <row r="31048" spans="7:9" x14ac:dyDescent="0.25">
      <c r="G31048"/>
      <c r="I31048" s="112"/>
    </row>
    <row r="31049" spans="7:9" x14ac:dyDescent="0.25">
      <c r="G31049"/>
      <c r="I31049" s="112"/>
    </row>
    <row r="31050" spans="7:9" x14ac:dyDescent="0.25">
      <c r="G31050"/>
      <c r="I31050" s="112"/>
    </row>
    <row r="31051" spans="7:9" x14ac:dyDescent="0.25">
      <c r="G31051"/>
      <c r="I31051" s="112"/>
    </row>
    <row r="31052" spans="7:9" x14ac:dyDescent="0.25">
      <c r="G31052"/>
      <c r="I31052" s="112"/>
    </row>
    <row r="31053" spans="7:9" x14ac:dyDescent="0.25">
      <c r="G31053"/>
      <c r="I31053" s="112"/>
    </row>
    <row r="31054" spans="7:9" x14ac:dyDescent="0.25">
      <c r="G31054"/>
      <c r="I31054" s="112"/>
    </row>
    <row r="31055" spans="7:9" x14ac:dyDescent="0.25">
      <c r="G31055"/>
      <c r="I31055" s="112"/>
    </row>
    <row r="31056" spans="7:9" x14ac:dyDescent="0.25">
      <c r="G31056"/>
      <c r="I31056" s="112"/>
    </row>
    <row r="31057" spans="7:9" x14ac:dyDescent="0.25">
      <c r="G31057"/>
      <c r="I31057" s="112"/>
    </row>
    <row r="31058" spans="7:9" x14ac:dyDescent="0.25">
      <c r="G31058"/>
      <c r="I31058" s="112"/>
    </row>
    <row r="31059" spans="7:9" x14ac:dyDescent="0.25">
      <c r="G31059"/>
      <c r="I31059" s="112"/>
    </row>
    <row r="31060" spans="7:9" x14ac:dyDescent="0.25">
      <c r="G31060"/>
      <c r="I31060" s="112"/>
    </row>
    <row r="31061" spans="7:9" x14ac:dyDescent="0.25">
      <c r="G31061"/>
      <c r="I31061" s="112"/>
    </row>
    <row r="31062" spans="7:9" x14ac:dyDescent="0.25">
      <c r="G31062"/>
      <c r="I31062" s="112"/>
    </row>
    <row r="31063" spans="7:9" x14ac:dyDescent="0.25">
      <c r="G31063"/>
      <c r="I31063" s="112"/>
    </row>
    <row r="31064" spans="7:9" x14ac:dyDescent="0.25">
      <c r="G31064"/>
      <c r="I31064" s="112"/>
    </row>
    <row r="31065" spans="7:9" x14ac:dyDescent="0.25">
      <c r="G31065"/>
      <c r="I31065" s="112"/>
    </row>
    <row r="31066" spans="7:9" x14ac:dyDescent="0.25">
      <c r="G31066"/>
      <c r="I31066" s="112"/>
    </row>
    <row r="31067" spans="7:9" x14ac:dyDescent="0.25">
      <c r="G31067"/>
      <c r="I31067" s="112"/>
    </row>
    <row r="31068" spans="7:9" x14ac:dyDescent="0.25">
      <c r="G31068"/>
      <c r="I31068" s="112"/>
    </row>
    <row r="31069" spans="7:9" x14ac:dyDescent="0.25">
      <c r="G31069"/>
      <c r="I31069" s="112"/>
    </row>
    <row r="31070" spans="7:9" x14ac:dyDescent="0.25">
      <c r="G31070"/>
      <c r="I31070" s="112"/>
    </row>
    <row r="31071" spans="7:9" x14ac:dyDescent="0.25">
      <c r="G31071"/>
      <c r="I31071" s="112"/>
    </row>
    <row r="31072" spans="7:9" x14ac:dyDescent="0.25">
      <c r="G31072"/>
      <c r="I31072" s="112"/>
    </row>
    <row r="31073" spans="7:9" x14ac:dyDescent="0.25">
      <c r="G31073"/>
      <c r="I31073" s="112"/>
    </row>
    <row r="31074" spans="7:9" x14ac:dyDescent="0.25">
      <c r="G31074"/>
      <c r="I31074" s="112"/>
    </row>
    <row r="31075" spans="7:9" x14ac:dyDescent="0.25">
      <c r="G31075"/>
      <c r="I31075" s="112"/>
    </row>
    <row r="31076" spans="7:9" x14ac:dyDescent="0.25">
      <c r="G31076"/>
      <c r="I31076" s="112"/>
    </row>
    <row r="31077" spans="7:9" x14ac:dyDescent="0.25">
      <c r="G31077"/>
      <c r="I31077" s="112"/>
    </row>
    <row r="31078" spans="7:9" x14ac:dyDescent="0.25">
      <c r="G31078"/>
      <c r="I31078" s="112"/>
    </row>
    <row r="31079" spans="7:9" x14ac:dyDescent="0.25">
      <c r="G31079"/>
      <c r="I31079" s="112"/>
    </row>
    <row r="31080" spans="7:9" x14ac:dyDescent="0.25">
      <c r="G31080"/>
      <c r="I31080" s="112"/>
    </row>
    <row r="31081" spans="7:9" x14ac:dyDescent="0.25">
      <c r="G31081"/>
      <c r="I31081" s="112"/>
    </row>
    <row r="31082" spans="7:9" x14ac:dyDescent="0.25">
      <c r="G31082"/>
      <c r="I31082" s="112"/>
    </row>
    <row r="31083" spans="7:9" x14ac:dyDescent="0.25">
      <c r="G31083"/>
      <c r="I31083" s="112"/>
    </row>
    <row r="31084" spans="7:9" x14ac:dyDescent="0.25">
      <c r="G31084"/>
      <c r="I31084" s="112"/>
    </row>
    <row r="31085" spans="7:9" x14ac:dyDescent="0.25">
      <c r="G31085"/>
      <c r="I31085" s="112"/>
    </row>
    <row r="31086" spans="7:9" x14ac:dyDescent="0.25">
      <c r="G31086"/>
      <c r="I31086" s="112"/>
    </row>
    <row r="31087" spans="7:9" x14ac:dyDescent="0.25">
      <c r="G31087"/>
      <c r="I31087" s="112"/>
    </row>
    <row r="31088" spans="7:9" x14ac:dyDescent="0.25">
      <c r="G31088"/>
      <c r="I31088" s="112"/>
    </row>
    <row r="31089" spans="7:9" x14ac:dyDescent="0.25">
      <c r="G31089"/>
      <c r="I31089" s="112"/>
    </row>
    <row r="31090" spans="7:9" x14ac:dyDescent="0.25">
      <c r="G31090"/>
      <c r="I31090" s="112"/>
    </row>
    <row r="31091" spans="7:9" x14ac:dyDescent="0.25">
      <c r="G31091"/>
      <c r="I31091" s="112"/>
    </row>
    <row r="31092" spans="7:9" x14ac:dyDescent="0.25">
      <c r="G31092"/>
      <c r="I31092" s="112"/>
    </row>
    <row r="31093" spans="7:9" x14ac:dyDescent="0.25">
      <c r="G31093"/>
      <c r="I31093" s="112"/>
    </row>
    <row r="31094" spans="7:9" x14ac:dyDescent="0.25">
      <c r="G31094"/>
      <c r="I31094" s="112"/>
    </row>
    <row r="31095" spans="7:9" x14ac:dyDescent="0.25">
      <c r="G31095"/>
      <c r="I31095" s="112"/>
    </row>
    <row r="31096" spans="7:9" x14ac:dyDescent="0.25">
      <c r="G31096"/>
      <c r="I31096" s="112"/>
    </row>
    <row r="31097" spans="7:9" x14ac:dyDescent="0.25">
      <c r="G31097"/>
      <c r="I31097" s="112"/>
    </row>
    <row r="31098" spans="7:9" x14ac:dyDescent="0.25">
      <c r="G31098"/>
      <c r="I31098" s="112"/>
    </row>
    <row r="31099" spans="7:9" x14ac:dyDescent="0.25">
      <c r="G31099"/>
      <c r="I31099" s="112"/>
    </row>
    <row r="31100" spans="7:9" x14ac:dyDescent="0.25">
      <c r="G31100"/>
      <c r="I31100" s="112"/>
    </row>
    <row r="31101" spans="7:9" x14ac:dyDescent="0.25">
      <c r="G31101"/>
      <c r="I31101" s="112"/>
    </row>
    <row r="31102" spans="7:9" x14ac:dyDescent="0.25">
      <c r="G31102"/>
      <c r="I31102" s="112"/>
    </row>
    <row r="31103" spans="7:9" x14ac:dyDescent="0.25">
      <c r="G31103"/>
      <c r="I31103" s="112"/>
    </row>
    <row r="31104" spans="7:9" x14ac:dyDescent="0.25">
      <c r="G31104"/>
      <c r="I31104" s="112"/>
    </row>
    <row r="31105" spans="7:9" x14ac:dyDescent="0.25">
      <c r="G31105"/>
      <c r="I31105" s="112"/>
    </row>
    <row r="31106" spans="7:9" x14ac:dyDescent="0.25">
      <c r="G31106"/>
      <c r="I31106" s="112"/>
    </row>
    <row r="31107" spans="7:9" x14ac:dyDescent="0.25">
      <c r="G31107"/>
      <c r="I31107" s="112"/>
    </row>
    <row r="31108" spans="7:9" x14ac:dyDescent="0.25">
      <c r="G31108"/>
      <c r="I31108" s="112"/>
    </row>
    <row r="31109" spans="7:9" x14ac:dyDescent="0.25">
      <c r="G31109"/>
      <c r="I31109" s="112"/>
    </row>
    <row r="31110" spans="7:9" x14ac:dyDescent="0.25">
      <c r="G31110"/>
      <c r="I31110" s="112"/>
    </row>
    <row r="31111" spans="7:9" x14ac:dyDescent="0.25">
      <c r="G31111"/>
      <c r="I31111" s="112"/>
    </row>
    <row r="31112" spans="7:9" x14ac:dyDescent="0.25">
      <c r="G31112"/>
      <c r="I31112" s="112"/>
    </row>
    <row r="31113" spans="7:9" x14ac:dyDescent="0.25">
      <c r="G31113"/>
      <c r="I31113" s="112"/>
    </row>
    <row r="31114" spans="7:9" x14ac:dyDescent="0.25">
      <c r="G31114"/>
      <c r="I31114" s="112"/>
    </row>
    <row r="31115" spans="7:9" x14ac:dyDescent="0.25">
      <c r="G31115"/>
      <c r="I31115" s="112"/>
    </row>
    <row r="31116" spans="7:9" x14ac:dyDescent="0.25">
      <c r="G31116"/>
      <c r="I31116" s="112"/>
    </row>
    <row r="31117" spans="7:9" x14ac:dyDescent="0.25">
      <c r="G31117"/>
      <c r="I31117" s="112"/>
    </row>
    <row r="31118" spans="7:9" x14ac:dyDescent="0.25">
      <c r="G31118"/>
      <c r="I31118" s="112"/>
    </row>
    <row r="31119" spans="7:9" x14ac:dyDescent="0.25">
      <c r="G31119"/>
      <c r="I31119" s="112"/>
    </row>
    <row r="31120" spans="7:9" x14ac:dyDescent="0.25">
      <c r="G31120"/>
      <c r="I31120" s="112"/>
    </row>
    <row r="31121" spans="7:9" x14ac:dyDescent="0.25">
      <c r="G31121"/>
      <c r="I31121" s="112"/>
    </row>
    <row r="31122" spans="7:9" x14ac:dyDescent="0.25">
      <c r="G31122"/>
      <c r="I31122" s="112"/>
    </row>
    <row r="31123" spans="7:9" x14ac:dyDescent="0.25">
      <c r="G31123"/>
      <c r="I31123" s="112"/>
    </row>
    <row r="31124" spans="7:9" x14ac:dyDescent="0.25">
      <c r="G31124"/>
      <c r="I31124" s="112"/>
    </row>
    <row r="31125" spans="7:9" x14ac:dyDescent="0.25">
      <c r="G31125"/>
      <c r="I31125" s="112"/>
    </row>
    <row r="31126" spans="7:9" x14ac:dyDescent="0.25">
      <c r="G31126"/>
      <c r="I31126" s="112"/>
    </row>
    <row r="31127" spans="7:9" x14ac:dyDescent="0.25">
      <c r="G31127"/>
      <c r="I31127" s="112"/>
    </row>
    <row r="31128" spans="7:9" x14ac:dyDescent="0.25">
      <c r="G31128"/>
      <c r="I31128" s="112"/>
    </row>
    <row r="31129" spans="7:9" x14ac:dyDescent="0.25">
      <c r="G31129"/>
      <c r="I31129" s="112"/>
    </row>
    <row r="31130" spans="7:9" x14ac:dyDescent="0.25">
      <c r="G31130"/>
      <c r="I31130" s="112"/>
    </row>
    <row r="31131" spans="7:9" x14ac:dyDescent="0.25">
      <c r="G31131"/>
      <c r="I31131" s="112"/>
    </row>
    <row r="31132" spans="7:9" x14ac:dyDescent="0.25">
      <c r="G31132"/>
      <c r="I31132" s="112"/>
    </row>
    <row r="31133" spans="7:9" x14ac:dyDescent="0.25">
      <c r="G31133"/>
      <c r="I31133" s="112"/>
    </row>
    <row r="31134" spans="7:9" x14ac:dyDescent="0.25">
      <c r="G31134"/>
      <c r="I31134" s="112"/>
    </row>
    <row r="31135" spans="7:9" x14ac:dyDescent="0.25">
      <c r="G31135"/>
      <c r="I31135" s="112"/>
    </row>
    <row r="31136" spans="7:9" x14ac:dyDescent="0.25">
      <c r="G31136"/>
      <c r="I31136" s="112"/>
    </row>
    <row r="31137" spans="7:9" x14ac:dyDescent="0.25">
      <c r="G31137"/>
      <c r="I31137" s="112"/>
    </row>
    <row r="31138" spans="7:9" x14ac:dyDescent="0.25">
      <c r="G31138"/>
      <c r="I31138" s="112"/>
    </row>
    <row r="31139" spans="7:9" x14ac:dyDescent="0.25">
      <c r="G31139"/>
      <c r="I31139" s="112"/>
    </row>
    <row r="31140" spans="7:9" x14ac:dyDescent="0.25">
      <c r="G31140"/>
      <c r="I31140" s="112"/>
    </row>
    <row r="31141" spans="7:9" x14ac:dyDescent="0.25">
      <c r="G31141"/>
      <c r="I31141" s="112"/>
    </row>
    <row r="31142" spans="7:9" x14ac:dyDescent="0.25">
      <c r="G31142"/>
      <c r="I31142" s="112"/>
    </row>
    <row r="31143" spans="7:9" x14ac:dyDescent="0.25">
      <c r="G31143"/>
      <c r="I31143" s="112"/>
    </row>
    <row r="31144" spans="7:9" x14ac:dyDescent="0.25">
      <c r="G31144"/>
      <c r="I31144" s="112"/>
    </row>
    <row r="31145" spans="7:9" x14ac:dyDescent="0.25">
      <c r="G31145"/>
      <c r="I31145" s="112"/>
    </row>
    <row r="31146" spans="7:9" x14ac:dyDescent="0.25">
      <c r="G31146"/>
      <c r="I31146" s="112"/>
    </row>
    <row r="31147" spans="7:9" x14ac:dyDescent="0.25">
      <c r="G31147"/>
      <c r="I31147" s="112"/>
    </row>
    <row r="31148" spans="7:9" x14ac:dyDescent="0.25">
      <c r="G31148"/>
      <c r="I31148" s="112"/>
    </row>
    <row r="31149" spans="7:9" x14ac:dyDescent="0.25">
      <c r="G31149"/>
      <c r="I31149" s="112"/>
    </row>
    <row r="31150" spans="7:9" x14ac:dyDescent="0.25">
      <c r="G31150"/>
      <c r="I31150" s="112"/>
    </row>
    <row r="31151" spans="7:9" x14ac:dyDescent="0.25">
      <c r="G31151"/>
      <c r="I31151" s="112"/>
    </row>
    <row r="31152" spans="7:9" x14ac:dyDescent="0.25">
      <c r="G31152"/>
      <c r="I31152" s="112"/>
    </row>
    <row r="31153" spans="7:9" x14ac:dyDescent="0.25">
      <c r="G31153"/>
      <c r="I31153" s="112"/>
    </row>
    <row r="31154" spans="7:9" x14ac:dyDescent="0.25">
      <c r="G31154"/>
      <c r="I31154" s="112"/>
    </row>
    <row r="31155" spans="7:9" x14ac:dyDescent="0.25">
      <c r="G31155"/>
      <c r="I31155" s="112"/>
    </row>
    <row r="31156" spans="7:9" x14ac:dyDescent="0.25">
      <c r="G31156"/>
      <c r="I31156" s="112"/>
    </row>
    <row r="31157" spans="7:9" x14ac:dyDescent="0.25">
      <c r="G31157"/>
      <c r="I31157" s="112"/>
    </row>
    <row r="31158" spans="7:9" x14ac:dyDescent="0.25">
      <c r="G31158"/>
      <c r="I31158" s="112"/>
    </row>
    <row r="31159" spans="7:9" x14ac:dyDescent="0.25">
      <c r="G31159"/>
      <c r="I31159" s="112"/>
    </row>
    <row r="31160" spans="7:9" x14ac:dyDescent="0.25">
      <c r="G31160"/>
      <c r="I31160" s="112"/>
    </row>
    <row r="31161" spans="7:9" x14ac:dyDescent="0.25">
      <c r="G31161"/>
      <c r="I31161" s="112"/>
    </row>
    <row r="31162" spans="7:9" x14ac:dyDescent="0.25">
      <c r="G31162"/>
      <c r="I31162" s="112"/>
    </row>
    <row r="31163" spans="7:9" x14ac:dyDescent="0.25">
      <c r="G31163"/>
      <c r="I31163" s="112"/>
    </row>
    <row r="31164" spans="7:9" x14ac:dyDescent="0.25">
      <c r="G31164"/>
      <c r="I31164" s="112"/>
    </row>
    <row r="31165" spans="7:9" x14ac:dyDescent="0.25">
      <c r="G31165"/>
      <c r="I31165" s="112"/>
    </row>
    <row r="31166" spans="7:9" x14ac:dyDescent="0.25">
      <c r="G31166"/>
      <c r="I31166" s="112"/>
    </row>
    <row r="31167" spans="7:9" x14ac:dyDescent="0.25">
      <c r="G31167"/>
      <c r="I31167" s="112"/>
    </row>
    <row r="31168" spans="7:9" x14ac:dyDescent="0.25">
      <c r="G31168"/>
      <c r="I31168" s="112"/>
    </row>
    <row r="31169" spans="7:9" x14ac:dyDescent="0.25">
      <c r="G31169"/>
      <c r="I31169" s="112"/>
    </row>
    <row r="31170" spans="7:9" x14ac:dyDescent="0.25">
      <c r="G31170"/>
      <c r="I31170" s="112"/>
    </row>
    <row r="31171" spans="7:9" x14ac:dyDescent="0.25">
      <c r="G31171"/>
      <c r="I31171" s="112"/>
    </row>
    <row r="31172" spans="7:9" x14ac:dyDescent="0.25">
      <c r="G31172"/>
      <c r="I31172" s="112"/>
    </row>
    <row r="31173" spans="7:9" x14ac:dyDescent="0.25">
      <c r="G31173"/>
      <c r="I31173" s="112"/>
    </row>
    <row r="31174" spans="7:9" x14ac:dyDescent="0.25">
      <c r="G31174"/>
      <c r="I31174" s="112"/>
    </row>
    <row r="31175" spans="7:9" x14ac:dyDescent="0.25">
      <c r="G31175"/>
      <c r="I31175" s="112"/>
    </row>
    <row r="31176" spans="7:9" x14ac:dyDescent="0.25">
      <c r="G31176"/>
      <c r="I31176" s="112"/>
    </row>
    <row r="31177" spans="7:9" x14ac:dyDescent="0.25">
      <c r="G31177"/>
      <c r="I31177" s="112"/>
    </row>
    <row r="31178" spans="7:9" x14ac:dyDescent="0.25">
      <c r="G31178"/>
      <c r="I31178" s="112"/>
    </row>
    <row r="31179" spans="7:9" x14ac:dyDescent="0.25">
      <c r="G31179"/>
      <c r="I31179" s="112"/>
    </row>
    <row r="31180" spans="7:9" x14ac:dyDescent="0.25">
      <c r="G31180"/>
      <c r="I31180" s="112"/>
    </row>
    <row r="31181" spans="7:9" x14ac:dyDescent="0.25">
      <c r="G31181"/>
      <c r="I31181" s="112"/>
    </row>
    <row r="31182" spans="7:9" x14ac:dyDescent="0.25">
      <c r="G31182"/>
      <c r="I31182" s="112"/>
    </row>
    <row r="31183" spans="7:9" x14ac:dyDescent="0.25">
      <c r="G31183"/>
      <c r="I31183" s="112"/>
    </row>
    <row r="31184" spans="7:9" x14ac:dyDescent="0.25">
      <c r="G31184"/>
      <c r="I31184" s="112"/>
    </row>
    <row r="31185" spans="7:9" x14ac:dyDescent="0.25">
      <c r="G31185"/>
      <c r="I31185" s="112"/>
    </row>
    <row r="31186" spans="7:9" x14ac:dyDescent="0.25">
      <c r="G31186"/>
      <c r="I31186" s="112"/>
    </row>
    <row r="31187" spans="7:9" x14ac:dyDescent="0.25">
      <c r="G31187"/>
      <c r="I31187" s="112"/>
    </row>
    <row r="31188" spans="7:9" x14ac:dyDescent="0.25">
      <c r="G31188"/>
      <c r="I31188" s="112"/>
    </row>
    <row r="31189" spans="7:9" x14ac:dyDescent="0.25">
      <c r="G31189"/>
      <c r="I31189" s="112"/>
    </row>
    <row r="31190" spans="7:9" x14ac:dyDescent="0.25">
      <c r="G31190"/>
      <c r="I31190" s="112"/>
    </row>
    <row r="31191" spans="7:9" x14ac:dyDescent="0.25">
      <c r="G31191"/>
      <c r="I31191" s="112"/>
    </row>
    <row r="31192" spans="7:9" x14ac:dyDescent="0.25">
      <c r="G31192"/>
      <c r="I31192" s="112"/>
    </row>
    <row r="31193" spans="7:9" x14ac:dyDescent="0.25">
      <c r="G31193"/>
      <c r="I31193" s="112"/>
    </row>
    <row r="31194" spans="7:9" x14ac:dyDescent="0.25">
      <c r="G31194"/>
      <c r="I31194" s="112"/>
    </row>
    <row r="31195" spans="7:9" x14ac:dyDescent="0.25">
      <c r="G31195"/>
      <c r="I31195" s="112"/>
    </row>
    <row r="31196" spans="7:9" x14ac:dyDescent="0.25">
      <c r="G31196"/>
      <c r="I31196" s="112"/>
    </row>
    <row r="31197" spans="7:9" x14ac:dyDescent="0.25">
      <c r="G31197"/>
      <c r="I31197" s="112"/>
    </row>
    <row r="31198" spans="7:9" x14ac:dyDescent="0.25">
      <c r="G31198"/>
      <c r="I31198" s="112"/>
    </row>
    <row r="31199" spans="7:9" x14ac:dyDescent="0.25">
      <c r="G31199"/>
      <c r="I31199" s="112"/>
    </row>
    <row r="31200" spans="7:9" x14ac:dyDescent="0.25">
      <c r="G31200"/>
      <c r="I31200" s="112"/>
    </row>
    <row r="31201" spans="7:9" x14ac:dyDescent="0.25">
      <c r="G31201"/>
      <c r="I31201" s="112"/>
    </row>
    <row r="31202" spans="7:9" x14ac:dyDescent="0.25">
      <c r="G31202"/>
      <c r="I31202" s="112"/>
    </row>
    <row r="31203" spans="7:9" x14ac:dyDescent="0.25">
      <c r="G31203"/>
      <c r="I31203" s="112"/>
    </row>
    <row r="31204" spans="7:9" x14ac:dyDescent="0.25">
      <c r="G31204"/>
      <c r="I31204" s="112"/>
    </row>
    <row r="31205" spans="7:9" x14ac:dyDescent="0.25">
      <c r="G31205"/>
      <c r="I31205" s="112"/>
    </row>
    <row r="31206" spans="7:9" x14ac:dyDescent="0.25">
      <c r="G31206"/>
      <c r="I31206" s="112"/>
    </row>
    <row r="31207" spans="7:9" x14ac:dyDescent="0.25">
      <c r="G31207"/>
      <c r="I31207" s="112"/>
    </row>
    <row r="31208" spans="7:9" x14ac:dyDescent="0.25">
      <c r="G31208"/>
      <c r="I31208" s="112"/>
    </row>
    <row r="31209" spans="7:9" x14ac:dyDescent="0.25">
      <c r="G31209"/>
      <c r="I31209" s="112"/>
    </row>
    <row r="31210" spans="7:9" x14ac:dyDescent="0.25">
      <c r="G31210"/>
      <c r="I31210" s="112"/>
    </row>
    <row r="31211" spans="7:9" x14ac:dyDescent="0.25">
      <c r="G31211"/>
      <c r="I31211" s="112"/>
    </row>
    <row r="31212" spans="7:9" x14ac:dyDescent="0.25">
      <c r="G31212"/>
      <c r="I31212" s="112"/>
    </row>
    <row r="31213" spans="7:9" x14ac:dyDescent="0.25">
      <c r="G31213"/>
      <c r="I31213" s="112"/>
    </row>
    <row r="31214" spans="7:9" x14ac:dyDescent="0.25">
      <c r="G31214"/>
      <c r="I31214" s="112"/>
    </row>
    <row r="31215" spans="7:9" x14ac:dyDescent="0.25">
      <c r="G31215"/>
      <c r="I31215" s="112"/>
    </row>
    <row r="31216" spans="7:9" x14ac:dyDescent="0.25">
      <c r="G31216"/>
      <c r="I31216" s="112"/>
    </row>
    <row r="31217" spans="7:9" x14ac:dyDescent="0.25">
      <c r="G31217"/>
      <c r="I31217" s="112"/>
    </row>
    <row r="31218" spans="7:9" x14ac:dyDescent="0.25">
      <c r="G31218"/>
      <c r="I31218" s="112"/>
    </row>
    <row r="31219" spans="7:9" x14ac:dyDescent="0.25">
      <c r="G31219"/>
      <c r="I31219" s="112"/>
    </row>
    <row r="31220" spans="7:9" x14ac:dyDescent="0.25">
      <c r="G31220"/>
      <c r="I31220" s="112"/>
    </row>
    <row r="31221" spans="7:9" x14ac:dyDescent="0.25">
      <c r="G31221"/>
      <c r="I31221" s="112"/>
    </row>
    <row r="31222" spans="7:9" x14ac:dyDescent="0.25">
      <c r="G31222"/>
      <c r="I31222" s="112"/>
    </row>
    <row r="31223" spans="7:9" x14ac:dyDescent="0.25">
      <c r="G31223"/>
      <c r="I31223" s="112"/>
    </row>
    <row r="31224" spans="7:9" x14ac:dyDescent="0.25">
      <c r="G31224"/>
      <c r="I31224" s="112"/>
    </row>
    <row r="31225" spans="7:9" x14ac:dyDescent="0.25">
      <c r="G31225"/>
      <c r="I31225" s="112"/>
    </row>
    <row r="31226" spans="7:9" x14ac:dyDescent="0.25">
      <c r="G31226"/>
      <c r="I31226" s="112"/>
    </row>
    <row r="31227" spans="7:9" x14ac:dyDescent="0.25">
      <c r="G31227"/>
      <c r="I31227" s="112"/>
    </row>
    <row r="31228" spans="7:9" x14ac:dyDescent="0.25">
      <c r="G31228"/>
      <c r="I31228" s="112"/>
    </row>
    <row r="31229" spans="7:9" x14ac:dyDescent="0.25">
      <c r="G31229"/>
      <c r="I31229" s="112"/>
    </row>
    <row r="31230" spans="7:9" x14ac:dyDescent="0.25">
      <c r="G31230"/>
      <c r="I31230" s="112"/>
    </row>
    <row r="31231" spans="7:9" x14ac:dyDescent="0.25">
      <c r="G31231"/>
      <c r="I31231" s="112"/>
    </row>
    <row r="31232" spans="7:9" x14ac:dyDescent="0.25">
      <c r="G31232"/>
      <c r="I31232" s="112"/>
    </row>
    <row r="31233" spans="7:9" x14ac:dyDescent="0.25">
      <c r="G31233"/>
      <c r="I31233" s="112"/>
    </row>
    <row r="31234" spans="7:9" x14ac:dyDescent="0.25">
      <c r="G31234"/>
      <c r="I31234" s="112"/>
    </row>
    <row r="31235" spans="7:9" x14ac:dyDescent="0.25">
      <c r="G31235"/>
      <c r="I31235" s="112"/>
    </row>
    <row r="31236" spans="7:9" x14ac:dyDescent="0.25">
      <c r="G31236"/>
      <c r="I31236" s="112"/>
    </row>
    <row r="31237" spans="7:9" x14ac:dyDescent="0.25">
      <c r="G31237"/>
      <c r="I31237" s="112"/>
    </row>
    <row r="31238" spans="7:9" x14ac:dyDescent="0.25">
      <c r="G31238"/>
      <c r="I31238" s="112"/>
    </row>
    <row r="31239" spans="7:9" x14ac:dyDescent="0.25">
      <c r="G31239"/>
      <c r="I31239" s="112"/>
    </row>
    <row r="31240" spans="7:9" x14ac:dyDescent="0.25">
      <c r="G31240"/>
      <c r="I31240" s="112"/>
    </row>
    <row r="31241" spans="7:9" x14ac:dyDescent="0.25">
      <c r="G31241"/>
      <c r="I31241" s="112"/>
    </row>
    <row r="31242" spans="7:9" x14ac:dyDescent="0.25">
      <c r="G31242"/>
      <c r="I31242" s="112"/>
    </row>
    <row r="31243" spans="7:9" x14ac:dyDescent="0.25">
      <c r="G31243"/>
      <c r="I31243" s="112"/>
    </row>
    <row r="31244" spans="7:9" x14ac:dyDescent="0.25">
      <c r="G31244"/>
      <c r="I31244" s="112"/>
    </row>
    <row r="31245" spans="7:9" x14ac:dyDescent="0.25">
      <c r="G31245"/>
      <c r="I31245" s="112"/>
    </row>
    <row r="31246" spans="7:9" x14ac:dyDescent="0.25">
      <c r="G31246"/>
      <c r="I31246" s="112"/>
    </row>
    <row r="31247" spans="7:9" x14ac:dyDescent="0.25">
      <c r="G31247"/>
      <c r="I31247" s="112"/>
    </row>
    <row r="31248" spans="7:9" x14ac:dyDescent="0.25">
      <c r="G31248"/>
      <c r="I31248" s="112"/>
    </row>
    <row r="31249" spans="7:9" x14ac:dyDescent="0.25">
      <c r="G31249"/>
      <c r="I31249" s="112"/>
    </row>
    <row r="31250" spans="7:9" x14ac:dyDescent="0.25">
      <c r="G31250"/>
      <c r="I31250" s="112"/>
    </row>
    <row r="31251" spans="7:9" x14ac:dyDescent="0.25">
      <c r="G31251"/>
      <c r="I31251" s="112"/>
    </row>
    <row r="31252" spans="7:9" x14ac:dyDescent="0.25">
      <c r="G31252"/>
      <c r="I31252" s="112"/>
    </row>
    <row r="31253" spans="7:9" x14ac:dyDescent="0.25">
      <c r="G31253"/>
      <c r="I31253" s="112"/>
    </row>
    <row r="31254" spans="7:9" x14ac:dyDescent="0.25">
      <c r="G31254"/>
      <c r="I31254" s="112"/>
    </row>
    <row r="31255" spans="7:9" x14ac:dyDescent="0.25">
      <c r="G31255"/>
      <c r="I31255" s="112"/>
    </row>
    <row r="31256" spans="7:9" x14ac:dyDescent="0.25">
      <c r="G31256"/>
      <c r="I31256" s="112"/>
    </row>
    <row r="31257" spans="7:9" x14ac:dyDescent="0.25">
      <c r="G31257"/>
      <c r="I31257" s="112"/>
    </row>
    <row r="31258" spans="7:9" x14ac:dyDescent="0.25">
      <c r="G31258"/>
      <c r="I31258" s="112"/>
    </row>
    <row r="31259" spans="7:9" x14ac:dyDescent="0.25">
      <c r="G31259"/>
      <c r="I31259" s="112"/>
    </row>
    <row r="31260" spans="7:9" x14ac:dyDescent="0.25">
      <c r="G31260"/>
      <c r="I31260" s="112"/>
    </row>
    <row r="31261" spans="7:9" x14ac:dyDescent="0.25">
      <c r="G31261"/>
      <c r="I31261" s="112"/>
    </row>
    <row r="31262" spans="7:9" x14ac:dyDescent="0.25">
      <c r="G31262"/>
      <c r="I31262" s="112"/>
    </row>
    <row r="31263" spans="7:9" x14ac:dyDescent="0.25">
      <c r="G31263"/>
      <c r="I31263" s="112"/>
    </row>
    <row r="31264" spans="7:9" x14ac:dyDescent="0.25">
      <c r="G31264"/>
      <c r="I31264" s="112"/>
    </row>
    <row r="31265" spans="7:9" x14ac:dyDescent="0.25">
      <c r="G31265"/>
      <c r="I31265" s="112"/>
    </row>
    <row r="31266" spans="7:9" x14ac:dyDescent="0.25">
      <c r="G31266"/>
      <c r="I31266" s="112"/>
    </row>
    <row r="31267" spans="7:9" x14ac:dyDescent="0.25">
      <c r="G31267"/>
      <c r="I31267" s="112"/>
    </row>
    <row r="31268" spans="7:9" x14ac:dyDescent="0.25">
      <c r="G31268"/>
      <c r="I31268" s="112"/>
    </row>
    <row r="31269" spans="7:9" x14ac:dyDescent="0.25">
      <c r="G31269"/>
      <c r="I31269" s="112"/>
    </row>
    <row r="31270" spans="7:9" x14ac:dyDescent="0.25">
      <c r="G31270"/>
      <c r="I31270" s="112"/>
    </row>
    <row r="31271" spans="7:9" x14ac:dyDescent="0.25">
      <c r="G31271"/>
      <c r="I31271" s="112"/>
    </row>
    <row r="31272" spans="7:9" x14ac:dyDescent="0.25">
      <c r="G31272"/>
      <c r="I31272" s="112"/>
    </row>
    <row r="31273" spans="7:9" x14ac:dyDescent="0.25">
      <c r="G31273"/>
      <c r="I31273" s="112"/>
    </row>
    <row r="31274" spans="7:9" x14ac:dyDescent="0.25">
      <c r="G31274"/>
      <c r="I31274" s="112"/>
    </row>
    <row r="31275" spans="7:9" x14ac:dyDescent="0.25">
      <c r="G31275"/>
      <c r="I31275" s="112"/>
    </row>
    <row r="31276" spans="7:9" x14ac:dyDescent="0.25">
      <c r="G31276"/>
      <c r="I31276" s="112"/>
    </row>
    <row r="31277" spans="7:9" x14ac:dyDescent="0.25">
      <c r="G31277"/>
      <c r="I31277" s="112"/>
    </row>
    <row r="31278" spans="7:9" x14ac:dyDescent="0.25">
      <c r="G31278"/>
      <c r="I31278" s="112"/>
    </row>
    <row r="31279" spans="7:9" x14ac:dyDescent="0.25">
      <c r="G31279"/>
      <c r="I31279" s="112"/>
    </row>
    <row r="31280" spans="7:9" x14ac:dyDescent="0.25">
      <c r="G31280"/>
      <c r="I31280" s="112"/>
    </row>
    <row r="31281" spans="7:9" x14ac:dyDescent="0.25">
      <c r="G31281"/>
      <c r="I31281" s="112"/>
    </row>
    <row r="31282" spans="7:9" x14ac:dyDescent="0.25">
      <c r="G31282"/>
      <c r="I31282" s="112"/>
    </row>
    <row r="31283" spans="7:9" x14ac:dyDescent="0.25">
      <c r="G31283"/>
      <c r="I31283" s="112"/>
    </row>
    <row r="31284" spans="7:9" x14ac:dyDescent="0.25">
      <c r="G31284"/>
      <c r="I31284" s="112"/>
    </row>
    <row r="31285" spans="7:9" x14ac:dyDescent="0.25">
      <c r="G31285"/>
      <c r="I31285" s="112"/>
    </row>
    <row r="31286" spans="7:9" x14ac:dyDescent="0.25">
      <c r="G31286"/>
      <c r="I31286" s="112"/>
    </row>
    <row r="31287" spans="7:9" x14ac:dyDescent="0.25">
      <c r="G31287"/>
      <c r="I31287" s="112"/>
    </row>
    <row r="31288" spans="7:9" x14ac:dyDescent="0.25">
      <c r="G31288"/>
      <c r="I31288" s="112"/>
    </row>
    <row r="31289" spans="7:9" x14ac:dyDescent="0.25">
      <c r="G31289"/>
      <c r="I31289" s="112"/>
    </row>
    <row r="31290" spans="7:9" x14ac:dyDescent="0.25">
      <c r="G31290"/>
      <c r="I31290" s="112"/>
    </row>
    <row r="31291" spans="7:9" x14ac:dyDescent="0.25">
      <c r="G31291"/>
      <c r="I31291" s="112"/>
    </row>
    <row r="31292" spans="7:9" x14ac:dyDescent="0.25">
      <c r="G31292"/>
      <c r="I31292" s="112"/>
    </row>
    <row r="31293" spans="7:9" x14ac:dyDescent="0.25">
      <c r="G31293"/>
      <c r="I31293" s="112"/>
    </row>
    <row r="31294" spans="7:9" x14ac:dyDescent="0.25">
      <c r="G31294"/>
      <c r="I31294" s="112"/>
    </row>
    <row r="31295" spans="7:9" x14ac:dyDescent="0.25">
      <c r="G31295"/>
      <c r="I31295" s="112"/>
    </row>
    <row r="31296" spans="7:9" x14ac:dyDescent="0.25">
      <c r="G31296"/>
      <c r="I31296" s="112"/>
    </row>
    <row r="31297" spans="7:9" x14ac:dyDescent="0.25">
      <c r="G31297"/>
      <c r="I31297" s="112"/>
    </row>
    <row r="31298" spans="7:9" x14ac:dyDescent="0.25">
      <c r="G31298"/>
      <c r="I31298" s="112"/>
    </row>
    <row r="31299" spans="7:9" x14ac:dyDescent="0.25">
      <c r="G31299"/>
      <c r="I31299" s="112"/>
    </row>
    <row r="31300" spans="7:9" x14ac:dyDescent="0.25">
      <c r="G31300"/>
      <c r="I31300" s="112"/>
    </row>
    <row r="31301" spans="7:9" x14ac:dyDescent="0.25">
      <c r="G31301"/>
      <c r="I31301" s="112"/>
    </row>
    <row r="31302" spans="7:9" x14ac:dyDescent="0.25">
      <c r="G31302"/>
      <c r="I31302" s="112"/>
    </row>
    <row r="31303" spans="7:9" x14ac:dyDescent="0.25">
      <c r="G31303"/>
      <c r="I31303" s="112"/>
    </row>
    <row r="31304" spans="7:9" x14ac:dyDescent="0.25">
      <c r="G31304"/>
      <c r="I31304" s="112"/>
    </row>
    <row r="31305" spans="7:9" x14ac:dyDescent="0.25">
      <c r="G31305"/>
      <c r="I31305" s="112"/>
    </row>
    <row r="31306" spans="7:9" x14ac:dyDescent="0.25">
      <c r="G31306"/>
      <c r="I31306" s="112"/>
    </row>
    <row r="31307" spans="7:9" x14ac:dyDescent="0.25">
      <c r="G31307"/>
      <c r="I31307" s="112"/>
    </row>
    <row r="31308" spans="7:9" x14ac:dyDescent="0.25">
      <c r="G31308"/>
      <c r="I31308" s="112"/>
    </row>
    <row r="31309" spans="7:9" x14ac:dyDescent="0.25">
      <c r="G31309"/>
      <c r="I31309" s="112"/>
    </row>
    <row r="31310" spans="7:9" x14ac:dyDescent="0.25">
      <c r="G31310"/>
      <c r="I31310" s="112"/>
    </row>
    <row r="31311" spans="7:9" x14ac:dyDescent="0.25">
      <c r="G31311"/>
      <c r="I31311" s="112"/>
    </row>
    <row r="31312" spans="7:9" x14ac:dyDescent="0.25">
      <c r="G31312"/>
      <c r="I31312" s="112"/>
    </row>
    <row r="31313" spans="7:9" x14ac:dyDescent="0.25">
      <c r="G31313"/>
      <c r="I31313" s="112"/>
    </row>
    <row r="31314" spans="7:9" x14ac:dyDescent="0.25">
      <c r="G31314"/>
      <c r="I31314" s="112"/>
    </row>
    <row r="31315" spans="7:9" x14ac:dyDescent="0.25">
      <c r="G31315"/>
      <c r="I31315" s="112"/>
    </row>
    <row r="31316" spans="7:9" x14ac:dyDescent="0.25">
      <c r="G31316"/>
      <c r="I31316" s="112"/>
    </row>
    <row r="31317" spans="7:9" x14ac:dyDescent="0.25">
      <c r="G31317"/>
      <c r="I31317" s="112"/>
    </row>
    <row r="31318" spans="7:9" x14ac:dyDescent="0.25">
      <c r="G31318"/>
      <c r="I31318" s="112"/>
    </row>
    <row r="31319" spans="7:9" x14ac:dyDescent="0.25">
      <c r="G31319"/>
      <c r="I31319" s="112"/>
    </row>
    <row r="31320" spans="7:9" x14ac:dyDescent="0.25">
      <c r="G31320"/>
      <c r="I31320" s="112"/>
    </row>
    <row r="31321" spans="7:9" x14ac:dyDescent="0.25">
      <c r="G31321"/>
      <c r="I31321" s="112"/>
    </row>
    <row r="31322" spans="7:9" x14ac:dyDescent="0.25">
      <c r="G31322"/>
      <c r="I31322" s="112"/>
    </row>
    <row r="31323" spans="7:9" x14ac:dyDescent="0.25">
      <c r="G31323"/>
      <c r="I31323" s="112"/>
    </row>
    <row r="31324" spans="7:9" x14ac:dyDescent="0.25">
      <c r="G31324"/>
      <c r="I31324" s="112"/>
    </row>
    <row r="31325" spans="7:9" x14ac:dyDescent="0.25">
      <c r="G31325"/>
      <c r="I31325" s="112"/>
    </row>
    <row r="31326" spans="7:9" x14ac:dyDescent="0.25">
      <c r="G31326"/>
      <c r="I31326" s="112"/>
    </row>
    <row r="31327" spans="7:9" x14ac:dyDescent="0.25">
      <c r="G31327"/>
      <c r="I31327" s="112"/>
    </row>
    <row r="31328" spans="7:9" x14ac:dyDescent="0.25">
      <c r="G31328"/>
      <c r="I31328" s="112"/>
    </row>
    <row r="31329" spans="7:9" x14ac:dyDescent="0.25">
      <c r="G31329"/>
      <c r="I31329" s="112"/>
    </row>
    <row r="31330" spans="7:9" x14ac:dyDescent="0.25">
      <c r="G31330"/>
      <c r="I31330" s="112"/>
    </row>
    <row r="31331" spans="7:9" x14ac:dyDescent="0.25">
      <c r="G31331"/>
      <c r="I31331" s="112"/>
    </row>
    <row r="31332" spans="7:9" x14ac:dyDescent="0.25">
      <c r="G31332"/>
      <c r="I31332" s="112"/>
    </row>
    <row r="31333" spans="7:9" x14ac:dyDescent="0.25">
      <c r="G31333"/>
      <c r="I31333" s="112"/>
    </row>
    <row r="31334" spans="7:9" x14ac:dyDescent="0.25">
      <c r="G31334"/>
      <c r="I31334" s="112"/>
    </row>
    <row r="31335" spans="7:9" x14ac:dyDescent="0.25">
      <c r="G31335"/>
      <c r="I31335" s="112"/>
    </row>
    <row r="31336" spans="7:9" x14ac:dyDescent="0.25">
      <c r="G31336"/>
      <c r="I31336" s="112"/>
    </row>
    <row r="31337" spans="7:9" x14ac:dyDescent="0.25">
      <c r="G31337"/>
      <c r="I31337" s="112"/>
    </row>
    <row r="31338" spans="7:9" x14ac:dyDescent="0.25">
      <c r="G31338"/>
      <c r="I31338" s="112"/>
    </row>
    <row r="31339" spans="7:9" x14ac:dyDescent="0.25">
      <c r="G31339"/>
      <c r="I31339" s="112"/>
    </row>
    <row r="31340" spans="7:9" x14ac:dyDescent="0.25">
      <c r="G31340"/>
      <c r="I31340" s="112"/>
    </row>
    <row r="31341" spans="7:9" x14ac:dyDescent="0.25">
      <c r="G31341"/>
      <c r="I31341" s="112"/>
    </row>
    <row r="31342" spans="7:9" x14ac:dyDescent="0.25">
      <c r="G31342"/>
      <c r="I31342" s="112"/>
    </row>
    <row r="31343" spans="7:9" x14ac:dyDescent="0.25">
      <c r="G31343"/>
      <c r="I31343" s="112"/>
    </row>
    <row r="31344" spans="7:9" x14ac:dyDescent="0.25">
      <c r="G31344"/>
      <c r="I31344" s="112"/>
    </row>
    <row r="31345" spans="7:9" x14ac:dyDescent="0.25">
      <c r="G31345"/>
      <c r="I31345" s="112"/>
    </row>
    <row r="31346" spans="7:9" x14ac:dyDescent="0.25">
      <c r="G31346"/>
      <c r="I31346" s="112"/>
    </row>
    <row r="31347" spans="7:9" x14ac:dyDescent="0.25">
      <c r="G31347"/>
      <c r="I31347" s="112"/>
    </row>
    <row r="31348" spans="7:9" x14ac:dyDescent="0.25">
      <c r="G31348"/>
      <c r="I31348" s="112"/>
    </row>
    <row r="31349" spans="7:9" x14ac:dyDescent="0.25">
      <c r="G31349"/>
      <c r="I31349" s="112"/>
    </row>
    <row r="31350" spans="7:9" x14ac:dyDescent="0.25">
      <c r="G31350"/>
      <c r="I31350" s="112"/>
    </row>
    <row r="31351" spans="7:9" x14ac:dyDescent="0.25">
      <c r="G31351"/>
      <c r="I31351" s="112"/>
    </row>
    <row r="31352" spans="7:9" x14ac:dyDescent="0.25">
      <c r="G31352"/>
      <c r="I31352" s="112"/>
    </row>
    <row r="31353" spans="7:9" x14ac:dyDescent="0.25">
      <c r="G31353"/>
      <c r="I31353" s="112"/>
    </row>
    <row r="31354" spans="7:9" x14ac:dyDescent="0.25">
      <c r="G31354"/>
      <c r="I31354" s="112"/>
    </row>
    <row r="31355" spans="7:9" x14ac:dyDescent="0.25">
      <c r="G31355"/>
      <c r="I31355" s="112"/>
    </row>
    <row r="31356" spans="7:9" x14ac:dyDescent="0.25">
      <c r="G31356"/>
      <c r="I31356" s="112"/>
    </row>
    <row r="31357" spans="7:9" x14ac:dyDescent="0.25">
      <c r="G31357"/>
      <c r="I31357" s="112"/>
    </row>
    <row r="31358" spans="7:9" x14ac:dyDescent="0.25">
      <c r="G31358"/>
      <c r="I31358" s="112"/>
    </row>
    <row r="31359" spans="7:9" x14ac:dyDescent="0.25">
      <c r="G31359"/>
      <c r="I31359" s="112"/>
    </row>
    <row r="31360" spans="7:9" x14ac:dyDescent="0.25">
      <c r="G31360"/>
      <c r="I31360" s="112"/>
    </row>
    <row r="31361" spans="7:9" x14ac:dyDescent="0.25">
      <c r="G31361"/>
      <c r="I31361" s="112"/>
    </row>
    <row r="31362" spans="7:9" x14ac:dyDescent="0.25">
      <c r="G31362"/>
      <c r="I31362" s="112"/>
    </row>
    <row r="31363" spans="7:9" x14ac:dyDescent="0.25">
      <c r="G31363"/>
      <c r="I31363" s="112"/>
    </row>
    <row r="31364" spans="7:9" x14ac:dyDescent="0.25">
      <c r="G31364"/>
      <c r="I31364" s="112"/>
    </row>
    <row r="31365" spans="7:9" x14ac:dyDescent="0.25">
      <c r="G31365"/>
      <c r="I31365" s="112"/>
    </row>
    <row r="31366" spans="7:9" x14ac:dyDescent="0.25">
      <c r="G31366"/>
      <c r="I31366" s="112"/>
    </row>
    <row r="31367" spans="7:9" x14ac:dyDescent="0.25">
      <c r="G31367"/>
      <c r="I31367" s="112"/>
    </row>
    <row r="31368" spans="7:9" x14ac:dyDescent="0.25">
      <c r="G31368"/>
      <c r="I31368" s="112"/>
    </row>
    <row r="31369" spans="7:9" x14ac:dyDescent="0.25">
      <c r="G31369"/>
      <c r="I31369" s="112"/>
    </row>
    <row r="31370" spans="7:9" x14ac:dyDescent="0.25">
      <c r="G31370"/>
      <c r="I31370" s="112"/>
    </row>
    <row r="31371" spans="7:9" x14ac:dyDescent="0.25">
      <c r="G31371"/>
      <c r="I31371" s="112"/>
    </row>
    <row r="31372" spans="7:9" x14ac:dyDescent="0.25">
      <c r="G31372"/>
      <c r="I31372" s="112"/>
    </row>
    <row r="31373" spans="7:9" x14ac:dyDescent="0.25">
      <c r="G31373"/>
      <c r="I31373" s="112"/>
    </row>
    <row r="31374" spans="7:9" x14ac:dyDescent="0.25">
      <c r="G31374"/>
      <c r="I31374" s="112"/>
    </row>
    <row r="31375" spans="7:9" x14ac:dyDescent="0.25">
      <c r="G31375"/>
      <c r="I31375" s="112"/>
    </row>
    <row r="31376" spans="7:9" x14ac:dyDescent="0.25">
      <c r="G31376"/>
      <c r="I31376" s="112"/>
    </row>
    <row r="31377" spans="7:9" x14ac:dyDescent="0.25">
      <c r="G31377"/>
      <c r="I31377" s="112"/>
    </row>
    <row r="31378" spans="7:9" x14ac:dyDescent="0.25">
      <c r="G31378"/>
      <c r="I31378" s="112"/>
    </row>
    <row r="31379" spans="7:9" x14ac:dyDescent="0.25">
      <c r="G31379"/>
      <c r="I31379" s="112"/>
    </row>
    <row r="31380" spans="7:9" x14ac:dyDescent="0.25">
      <c r="G31380"/>
      <c r="I31380" s="112"/>
    </row>
    <row r="31381" spans="7:9" x14ac:dyDescent="0.25">
      <c r="G31381"/>
      <c r="I31381" s="112"/>
    </row>
    <row r="31382" spans="7:9" x14ac:dyDescent="0.25">
      <c r="G31382"/>
      <c r="I31382" s="112"/>
    </row>
    <row r="31383" spans="7:9" x14ac:dyDescent="0.25">
      <c r="G31383"/>
      <c r="I31383" s="112"/>
    </row>
    <row r="31384" spans="7:9" x14ac:dyDescent="0.25">
      <c r="G31384"/>
      <c r="I31384" s="112"/>
    </row>
    <row r="31385" spans="7:9" x14ac:dyDescent="0.25">
      <c r="G31385"/>
      <c r="I31385" s="112"/>
    </row>
    <row r="31386" spans="7:9" x14ac:dyDescent="0.25">
      <c r="G31386"/>
      <c r="I31386" s="112"/>
    </row>
    <row r="31387" spans="7:9" x14ac:dyDescent="0.25">
      <c r="G31387"/>
      <c r="I31387" s="112"/>
    </row>
    <row r="31388" spans="7:9" x14ac:dyDescent="0.25">
      <c r="G31388"/>
      <c r="I31388" s="112"/>
    </row>
    <row r="31389" spans="7:9" x14ac:dyDescent="0.25">
      <c r="G31389"/>
      <c r="I31389" s="112"/>
    </row>
    <row r="31390" spans="7:9" x14ac:dyDescent="0.25">
      <c r="G31390"/>
      <c r="I31390" s="112"/>
    </row>
    <row r="31391" spans="7:9" x14ac:dyDescent="0.25">
      <c r="G31391"/>
      <c r="I31391" s="112"/>
    </row>
    <row r="31392" spans="7:9" x14ac:dyDescent="0.25">
      <c r="G31392"/>
      <c r="I31392" s="112"/>
    </row>
    <row r="31393" spans="7:9" x14ac:dyDescent="0.25">
      <c r="G31393"/>
      <c r="I31393" s="112"/>
    </row>
    <row r="31394" spans="7:9" x14ac:dyDescent="0.25">
      <c r="G31394"/>
      <c r="I31394" s="112"/>
    </row>
    <row r="31395" spans="7:9" x14ac:dyDescent="0.25">
      <c r="G31395"/>
      <c r="I31395" s="112"/>
    </row>
    <row r="31396" spans="7:9" x14ac:dyDescent="0.25">
      <c r="G31396"/>
      <c r="I31396" s="112"/>
    </row>
    <row r="31397" spans="7:9" x14ac:dyDescent="0.25">
      <c r="G31397"/>
      <c r="I31397" s="112"/>
    </row>
    <row r="31398" spans="7:9" x14ac:dyDescent="0.25">
      <c r="G31398"/>
      <c r="I31398" s="112"/>
    </row>
    <row r="31399" spans="7:9" x14ac:dyDescent="0.25">
      <c r="G31399"/>
      <c r="I31399" s="112"/>
    </row>
    <row r="31400" spans="7:9" x14ac:dyDescent="0.25">
      <c r="G31400"/>
      <c r="I31400" s="112"/>
    </row>
    <row r="31401" spans="7:9" x14ac:dyDescent="0.25">
      <c r="G31401"/>
      <c r="I31401" s="112"/>
    </row>
    <row r="31402" spans="7:9" x14ac:dyDescent="0.25">
      <c r="G31402"/>
      <c r="I31402" s="112"/>
    </row>
    <row r="31403" spans="7:9" x14ac:dyDescent="0.25">
      <c r="G31403"/>
      <c r="I31403" s="112"/>
    </row>
    <row r="31404" spans="7:9" x14ac:dyDescent="0.25">
      <c r="G31404"/>
      <c r="I31404" s="112"/>
    </row>
    <row r="31405" spans="7:9" x14ac:dyDescent="0.25">
      <c r="G31405"/>
      <c r="I31405" s="112"/>
    </row>
    <row r="31406" spans="7:9" x14ac:dyDescent="0.25">
      <c r="G31406"/>
      <c r="I31406" s="112"/>
    </row>
    <row r="31407" spans="7:9" x14ac:dyDescent="0.25">
      <c r="G31407"/>
      <c r="I31407" s="112"/>
    </row>
    <row r="31408" spans="7:9" x14ac:dyDescent="0.25">
      <c r="G31408"/>
      <c r="I31408" s="112"/>
    </row>
    <row r="31409" spans="7:9" x14ac:dyDescent="0.25">
      <c r="G31409"/>
      <c r="I31409" s="112"/>
    </row>
    <row r="31410" spans="7:9" x14ac:dyDescent="0.25">
      <c r="G31410"/>
      <c r="I31410" s="112"/>
    </row>
    <row r="31411" spans="7:9" x14ac:dyDescent="0.25">
      <c r="G31411"/>
      <c r="I31411" s="112"/>
    </row>
    <row r="31412" spans="7:9" x14ac:dyDescent="0.25">
      <c r="G31412"/>
      <c r="I31412" s="112"/>
    </row>
    <row r="31413" spans="7:9" x14ac:dyDescent="0.25">
      <c r="G31413"/>
      <c r="I31413" s="112"/>
    </row>
    <row r="31414" spans="7:9" x14ac:dyDescent="0.25">
      <c r="G31414"/>
      <c r="I31414" s="112"/>
    </row>
    <row r="31415" spans="7:9" x14ac:dyDescent="0.25">
      <c r="G31415"/>
      <c r="I31415" s="112"/>
    </row>
    <row r="31416" spans="7:9" x14ac:dyDescent="0.25">
      <c r="G31416"/>
      <c r="I31416" s="112"/>
    </row>
    <row r="31417" spans="7:9" x14ac:dyDescent="0.25">
      <c r="G31417"/>
      <c r="I31417" s="112"/>
    </row>
    <row r="31418" spans="7:9" x14ac:dyDescent="0.25">
      <c r="G31418"/>
      <c r="I31418" s="112"/>
    </row>
    <row r="31419" spans="7:9" x14ac:dyDescent="0.25">
      <c r="G31419"/>
      <c r="I31419" s="112"/>
    </row>
    <row r="31420" spans="7:9" x14ac:dyDescent="0.25">
      <c r="G31420"/>
      <c r="I31420" s="112"/>
    </row>
    <row r="31421" spans="7:9" x14ac:dyDescent="0.25">
      <c r="G31421"/>
      <c r="I31421" s="112"/>
    </row>
    <row r="31422" spans="7:9" x14ac:dyDescent="0.25">
      <c r="G31422"/>
      <c r="I31422" s="112"/>
    </row>
    <row r="31423" spans="7:9" x14ac:dyDescent="0.25">
      <c r="G31423"/>
      <c r="I31423" s="112"/>
    </row>
    <row r="31424" spans="7:9" x14ac:dyDescent="0.25">
      <c r="G31424"/>
      <c r="I31424" s="112"/>
    </row>
    <row r="31425" spans="7:9" x14ac:dyDescent="0.25">
      <c r="G31425"/>
      <c r="I31425" s="112"/>
    </row>
    <row r="31426" spans="7:9" x14ac:dyDescent="0.25">
      <c r="G31426"/>
      <c r="I31426" s="112"/>
    </row>
    <row r="31427" spans="7:9" x14ac:dyDescent="0.25">
      <c r="G31427"/>
      <c r="I31427" s="112"/>
    </row>
    <row r="31428" spans="7:9" x14ac:dyDescent="0.25">
      <c r="G31428"/>
      <c r="I31428" s="112"/>
    </row>
    <row r="31429" spans="7:9" x14ac:dyDescent="0.25">
      <c r="G31429"/>
      <c r="I31429" s="112"/>
    </row>
    <row r="31430" spans="7:9" x14ac:dyDescent="0.25">
      <c r="G31430"/>
      <c r="I31430" s="112"/>
    </row>
    <row r="31431" spans="7:9" x14ac:dyDescent="0.25">
      <c r="G31431"/>
      <c r="I31431" s="112"/>
    </row>
    <row r="31432" spans="7:9" x14ac:dyDescent="0.25">
      <c r="G31432"/>
      <c r="I31432" s="112"/>
    </row>
    <row r="31433" spans="7:9" x14ac:dyDescent="0.25">
      <c r="G31433"/>
      <c r="I31433" s="112"/>
    </row>
    <row r="31434" spans="7:9" x14ac:dyDescent="0.25">
      <c r="G31434"/>
      <c r="I31434" s="112"/>
    </row>
    <row r="31435" spans="7:9" x14ac:dyDescent="0.25">
      <c r="G31435"/>
      <c r="I31435" s="112"/>
    </row>
    <row r="31436" spans="7:9" x14ac:dyDescent="0.25">
      <c r="G31436"/>
      <c r="I31436" s="112"/>
    </row>
    <row r="31437" spans="7:9" x14ac:dyDescent="0.25">
      <c r="G31437"/>
      <c r="I31437" s="112"/>
    </row>
    <row r="31438" spans="7:9" x14ac:dyDescent="0.25">
      <c r="G31438"/>
      <c r="I31438" s="112"/>
    </row>
    <row r="31439" spans="7:9" x14ac:dyDescent="0.25">
      <c r="G31439"/>
      <c r="I31439" s="112"/>
    </row>
    <row r="31440" spans="7:9" x14ac:dyDescent="0.25">
      <c r="G31440"/>
      <c r="I31440" s="112"/>
    </row>
    <row r="31441" spans="7:9" x14ac:dyDescent="0.25">
      <c r="G31441"/>
      <c r="I31441" s="112"/>
    </row>
    <row r="31442" spans="7:9" x14ac:dyDescent="0.25">
      <c r="G31442"/>
      <c r="I31442" s="112"/>
    </row>
    <row r="31443" spans="7:9" x14ac:dyDescent="0.25">
      <c r="G31443"/>
      <c r="I31443" s="112"/>
    </row>
    <row r="31444" spans="7:9" x14ac:dyDescent="0.25">
      <c r="G31444"/>
      <c r="I31444" s="112"/>
    </row>
    <row r="31445" spans="7:9" x14ac:dyDescent="0.25">
      <c r="G31445"/>
      <c r="I31445" s="112"/>
    </row>
    <row r="31446" spans="7:9" x14ac:dyDescent="0.25">
      <c r="G31446"/>
      <c r="I31446" s="112"/>
    </row>
    <row r="31447" spans="7:9" x14ac:dyDescent="0.25">
      <c r="G31447"/>
      <c r="I31447" s="112"/>
    </row>
    <row r="31448" spans="7:9" x14ac:dyDescent="0.25">
      <c r="G31448"/>
      <c r="I31448" s="112"/>
    </row>
    <row r="31449" spans="7:9" x14ac:dyDescent="0.25">
      <c r="G31449"/>
      <c r="I31449" s="112"/>
    </row>
    <row r="31450" spans="7:9" x14ac:dyDescent="0.25">
      <c r="G31450"/>
      <c r="I31450" s="112"/>
    </row>
    <row r="31451" spans="7:9" x14ac:dyDescent="0.25">
      <c r="G31451"/>
      <c r="I31451" s="112"/>
    </row>
    <row r="31452" spans="7:9" x14ac:dyDescent="0.25">
      <c r="G31452"/>
      <c r="I31452" s="112"/>
    </row>
    <row r="31453" spans="7:9" x14ac:dyDescent="0.25">
      <c r="G31453"/>
      <c r="I31453" s="112"/>
    </row>
    <row r="31454" spans="7:9" x14ac:dyDescent="0.25">
      <c r="G31454"/>
      <c r="I31454" s="112"/>
    </row>
    <row r="31455" spans="7:9" x14ac:dyDescent="0.25">
      <c r="G31455"/>
      <c r="I31455" s="112"/>
    </row>
    <row r="31456" spans="7:9" x14ac:dyDescent="0.25">
      <c r="G31456"/>
      <c r="I31456" s="112"/>
    </row>
    <row r="31457" spans="7:9" x14ac:dyDescent="0.25">
      <c r="G31457"/>
      <c r="I31457" s="112"/>
    </row>
    <row r="31458" spans="7:9" x14ac:dyDescent="0.25">
      <c r="G31458"/>
      <c r="I31458" s="112"/>
    </row>
    <row r="31459" spans="7:9" x14ac:dyDescent="0.25">
      <c r="G31459"/>
      <c r="I31459" s="112"/>
    </row>
    <row r="31460" spans="7:9" x14ac:dyDescent="0.25">
      <c r="G31460"/>
      <c r="I31460" s="112"/>
    </row>
    <row r="31461" spans="7:9" x14ac:dyDescent="0.25">
      <c r="G31461"/>
      <c r="I31461" s="112"/>
    </row>
    <row r="31462" spans="7:9" x14ac:dyDescent="0.25">
      <c r="G31462"/>
      <c r="I31462" s="112"/>
    </row>
    <row r="31463" spans="7:9" x14ac:dyDescent="0.25">
      <c r="G31463"/>
      <c r="I31463" s="112"/>
    </row>
    <row r="31464" spans="7:9" x14ac:dyDescent="0.25">
      <c r="G31464"/>
      <c r="I31464" s="112"/>
    </row>
    <row r="31465" spans="7:9" x14ac:dyDescent="0.25">
      <c r="G31465"/>
      <c r="I31465" s="112"/>
    </row>
    <row r="31466" spans="7:9" x14ac:dyDescent="0.25">
      <c r="G31466"/>
      <c r="I31466" s="112"/>
    </row>
    <row r="31467" spans="7:9" x14ac:dyDescent="0.25">
      <c r="G31467"/>
      <c r="I31467" s="112"/>
    </row>
    <row r="31468" spans="7:9" x14ac:dyDescent="0.25">
      <c r="G31468"/>
      <c r="I31468" s="112"/>
    </row>
    <row r="31469" spans="7:9" x14ac:dyDescent="0.25">
      <c r="G31469"/>
      <c r="I31469" s="112"/>
    </row>
    <row r="31470" spans="7:9" x14ac:dyDescent="0.25">
      <c r="G31470"/>
      <c r="I31470" s="112"/>
    </row>
    <row r="31471" spans="7:9" x14ac:dyDescent="0.25">
      <c r="G31471"/>
      <c r="I31471" s="112"/>
    </row>
    <row r="31472" spans="7:9" x14ac:dyDescent="0.25">
      <c r="G31472"/>
      <c r="I31472" s="112"/>
    </row>
    <row r="31473" spans="7:9" x14ac:dyDescent="0.25">
      <c r="G31473"/>
      <c r="I31473" s="112"/>
    </row>
    <row r="31474" spans="7:9" x14ac:dyDescent="0.25">
      <c r="G31474"/>
      <c r="I31474" s="112"/>
    </row>
    <row r="31475" spans="7:9" x14ac:dyDescent="0.25">
      <c r="G31475"/>
      <c r="I31475" s="112"/>
    </row>
    <row r="31476" spans="7:9" x14ac:dyDescent="0.25">
      <c r="G31476"/>
      <c r="I31476" s="112"/>
    </row>
    <row r="31477" spans="7:9" x14ac:dyDescent="0.25">
      <c r="G31477"/>
      <c r="I31477" s="112"/>
    </row>
    <row r="31478" spans="7:9" x14ac:dyDescent="0.25">
      <c r="G31478"/>
      <c r="I31478" s="112"/>
    </row>
    <row r="31479" spans="7:9" x14ac:dyDescent="0.25">
      <c r="G31479"/>
      <c r="I31479" s="112"/>
    </row>
    <row r="31480" spans="7:9" x14ac:dyDescent="0.25">
      <c r="G31480"/>
      <c r="I31480" s="112"/>
    </row>
    <row r="31481" spans="7:9" x14ac:dyDescent="0.25">
      <c r="G31481"/>
      <c r="I31481" s="112"/>
    </row>
    <row r="31482" spans="7:9" x14ac:dyDescent="0.25">
      <c r="G31482"/>
      <c r="I31482" s="112"/>
    </row>
    <row r="31483" spans="7:9" x14ac:dyDescent="0.25">
      <c r="G31483"/>
      <c r="I31483" s="112"/>
    </row>
    <row r="31484" spans="7:9" x14ac:dyDescent="0.25">
      <c r="G31484"/>
      <c r="I31484" s="112"/>
    </row>
    <row r="31485" spans="7:9" x14ac:dyDescent="0.25">
      <c r="G31485"/>
      <c r="I31485" s="112"/>
    </row>
    <row r="31486" spans="7:9" x14ac:dyDescent="0.25">
      <c r="G31486"/>
      <c r="I31486" s="112"/>
    </row>
    <row r="31487" spans="7:9" x14ac:dyDescent="0.25">
      <c r="G31487"/>
      <c r="I31487" s="112"/>
    </row>
    <row r="31488" spans="7:9" x14ac:dyDescent="0.25">
      <c r="G31488"/>
      <c r="I31488" s="112"/>
    </row>
    <row r="31489" spans="7:9" x14ac:dyDescent="0.25">
      <c r="G31489"/>
      <c r="I31489" s="112"/>
    </row>
    <row r="31490" spans="7:9" x14ac:dyDescent="0.25">
      <c r="G31490"/>
      <c r="I31490" s="112"/>
    </row>
    <row r="31491" spans="7:9" x14ac:dyDescent="0.25">
      <c r="G31491"/>
      <c r="I31491" s="112"/>
    </row>
    <row r="31492" spans="7:9" x14ac:dyDescent="0.25">
      <c r="G31492"/>
      <c r="I31492" s="112"/>
    </row>
    <row r="31493" spans="7:9" x14ac:dyDescent="0.25">
      <c r="G31493"/>
      <c r="I31493" s="112"/>
    </row>
    <row r="31494" spans="7:9" x14ac:dyDescent="0.25">
      <c r="G31494"/>
      <c r="I31494" s="112"/>
    </row>
    <row r="31495" spans="7:9" x14ac:dyDescent="0.25">
      <c r="G31495"/>
      <c r="I31495" s="112"/>
    </row>
    <row r="31496" spans="7:9" x14ac:dyDescent="0.25">
      <c r="G31496"/>
      <c r="I31496" s="112"/>
    </row>
    <row r="31497" spans="7:9" x14ac:dyDescent="0.25">
      <c r="G31497"/>
      <c r="I31497" s="112"/>
    </row>
    <row r="31498" spans="7:9" x14ac:dyDescent="0.25">
      <c r="G31498"/>
      <c r="I31498" s="112"/>
    </row>
    <row r="31499" spans="7:9" x14ac:dyDescent="0.25">
      <c r="G31499"/>
      <c r="I31499" s="112"/>
    </row>
    <row r="31500" spans="7:9" x14ac:dyDescent="0.25">
      <c r="G31500"/>
      <c r="I31500" s="112"/>
    </row>
    <row r="31501" spans="7:9" x14ac:dyDescent="0.25">
      <c r="G31501"/>
      <c r="I31501" s="112"/>
    </row>
    <row r="31502" spans="7:9" x14ac:dyDescent="0.25">
      <c r="G31502"/>
      <c r="I31502" s="112"/>
    </row>
    <row r="31503" spans="7:9" x14ac:dyDescent="0.25">
      <c r="G31503"/>
      <c r="I31503" s="112"/>
    </row>
    <row r="31504" spans="7:9" x14ac:dyDescent="0.25">
      <c r="G31504"/>
      <c r="I31504" s="112"/>
    </row>
    <row r="31505" spans="7:9" x14ac:dyDescent="0.25">
      <c r="G31505"/>
      <c r="I31505" s="112"/>
    </row>
    <row r="31506" spans="7:9" x14ac:dyDescent="0.25">
      <c r="G31506"/>
      <c r="I31506" s="112"/>
    </row>
    <row r="31507" spans="7:9" x14ac:dyDescent="0.25">
      <c r="G31507"/>
      <c r="I31507" s="112"/>
    </row>
    <row r="31508" spans="7:9" x14ac:dyDescent="0.25">
      <c r="G31508"/>
      <c r="I31508" s="112"/>
    </row>
    <row r="31509" spans="7:9" x14ac:dyDescent="0.25">
      <c r="G31509"/>
      <c r="I31509" s="112"/>
    </row>
    <row r="31510" spans="7:9" x14ac:dyDescent="0.25">
      <c r="G31510"/>
      <c r="I31510" s="112"/>
    </row>
    <row r="31511" spans="7:9" x14ac:dyDescent="0.25">
      <c r="G31511"/>
      <c r="I31511" s="112"/>
    </row>
    <row r="31512" spans="7:9" x14ac:dyDescent="0.25">
      <c r="G31512"/>
      <c r="I31512" s="112"/>
    </row>
    <row r="31513" spans="7:9" x14ac:dyDescent="0.25">
      <c r="G31513"/>
      <c r="I31513" s="112"/>
    </row>
    <row r="31514" spans="7:9" x14ac:dyDescent="0.25">
      <c r="G31514"/>
      <c r="I31514" s="112"/>
    </row>
    <row r="31515" spans="7:9" x14ac:dyDescent="0.25">
      <c r="G31515"/>
      <c r="I31515" s="112"/>
    </row>
    <row r="31516" spans="7:9" x14ac:dyDescent="0.25">
      <c r="G31516"/>
      <c r="I31516" s="112"/>
    </row>
    <row r="31517" spans="7:9" x14ac:dyDescent="0.25">
      <c r="G31517"/>
      <c r="I31517" s="112"/>
    </row>
    <row r="31518" spans="7:9" x14ac:dyDescent="0.25">
      <c r="G31518"/>
      <c r="I31518" s="112"/>
    </row>
    <row r="31519" spans="7:9" x14ac:dyDescent="0.25">
      <c r="G31519"/>
      <c r="I31519" s="112"/>
    </row>
    <row r="31520" spans="7:9" x14ac:dyDescent="0.25">
      <c r="G31520"/>
      <c r="I31520" s="112"/>
    </row>
    <row r="31521" spans="7:9" x14ac:dyDescent="0.25">
      <c r="G31521"/>
      <c r="I31521" s="112"/>
    </row>
    <row r="31522" spans="7:9" x14ac:dyDescent="0.25">
      <c r="G31522"/>
      <c r="I31522" s="112"/>
    </row>
    <row r="31523" spans="7:9" x14ac:dyDescent="0.25">
      <c r="G31523"/>
      <c r="I31523" s="112"/>
    </row>
    <row r="31524" spans="7:9" x14ac:dyDescent="0.25">
      <c r="G31524"/>
      <c r="I31524" s="112"/>
    </row>
    <row r="31525" spans="7:9" x14ac:dyDescent="0.25">
      <c r="G31525"/>
      <c r="I31525" s="112"/>
    </row>
    <row r="31526" spans="7:9" x14ac:dyDescent="0.25">
      <c r="G31526"/>
      <c r="I31526" s="112"/>
    </row>
    <row r="31527" spans="7:9" x14ac:dyDescent="0.25">
      <c r="G31527"/>
      <c r="I31527" s="112"/>
    </row>
    <row r="31528" spans="7:9" x14ac:dyDescent="0.25">
      <c r="G31528"/>
      <c r="I31528" s="112"/>
    </row>
    <row r="31529" spans="7:9" x14ac:dyDescent="0.25">
      <c r="G31529"/>
      <c r="I31529" s="112"/>
    </row>
    <row r="31530" spans="7:9" x14ac:dyDescent="0.25">
      <c r="G31530"/>
      <c r="I31530" s="112"/>
    </row>
    <row r="31531" spans="7:9" x14ac:dyDescent="0.25">
      <c r="G31531"/>
      <c r="I31531" s="112"/>
    </row>
    <row r="31532" spans="7:9" x14ac:dyDescent="0.25">
      <c r="G31532"/>
      <c r="I31532" s="112"/>
    </row>
    <row r="31533" spans="7:9" x14ac:dyDescent="0.25">
      <c r="G31533"/>
      <c r="I31533" s="112"/>
    </row>
    <row r="31534" spans="7:9" x14ac:dyDescent="0.25">
      <c r="G31534"/>
      <c r="I31534" s="112"/>
    </row>
    <row r="31535" spans="7:9" x14ac:dyDescent="0.25">
      <c r="G31535"/>
      <c r="I31535" s="112"/>
    </row>
    <row r="31536" spans="7:9" x14ac:dyDescent="0.25">
      <c r="G31536"/>
      <c r="I31536" s="112"/>
    </row>
    <row r="31537" spans="7:9" x14ac:dyDescent="0.25">
      <c r="G31537"/>
      <c r="I31537" s="112"/>
    </row>
    <row r="31538" spans="7:9" x14ac:dyDescent="0.25">
      <c r="G31538"/>
      <c r="I31538" s="112"/>
    </row>
    <row r="31539" spans="7:9" x14ac:dyDescent="0.25">
      <c r="G31539"/>
      <c r="I31539" s="112"/>
    </row>
    <row r="31540" spans="7:9" x14ac:dyDescent="0.25">
      <c r="G31540"/>
      <c r="I31540" s="112"/>
    </row>
    <row r="31541" spans="7:9" x14ac:dyDescent="0.25">
      <c r="G31541"/>
      <c r="I31541" s="112"/>
    </row>
    <row r="31542" spans="7:9" x14ac:dyDescent="0.25">
      <c r="G31542"/>
      <c r="I31542" s="112"/>
    </row>
    <row r="31543" spans="7:9" x14ac:dyDescent="0.25">
      <c r="G31543"/>
      <c r="I31543" s="112"/>
    </row>
    <row r="31544" spans="7:9" x14ac:dyDescent="0.25">
      <c r="G31544"/>
      <c r="I31544" s="112"/>
    </row>
    <row r="31545" spans="7:9" x14ac:dyDescent="0.25">
      <c r="G31545"/>
      <c r="I31545" s="112"/>
    </row>
    <row r="31546" spans="7:9" x14ac:dyDescent="0.25">
      <c r="G31546"/>
      <c r="I31546" s="112"/>
    </row>
    <row r="31547" spans="7:9" x14ac:dyDescent="0.25">
      <c r="G31547"/>
      <c r="I31547" s="112"/>
    </row>
    <row r="31548" spans="7:9" x14ac:dyDescent="0.25">
      <c r="G31548"/>
      <c r="I31548" s="112"/>
    </row>
    <row r="31549" spans="7:9" x14ac:dyDescent="0.25">
      <c r="G31549"/>
      <c r="I31549" s="112"/>
    </row>
    <row r="31550" spans="7:9" x14ac:dyDescent="0.25">
      <c r="G31550"/>
      <c r="I31550" s="112"/>
    </row>
    <row r="31551" spans="7:9" x14ac:dyDescent="0.25">
      <c r="G31551"/>
      <c r="I31551" s="112"/>
    </row>
    <row r="31552" spans="7:9" x14ac:dyDescent="0.25">
      <c r="G31552"/>
      <c r="I31552" s="112"/>
    </row>
    <row r="31553" spans="7:9" x14ac:dyDescent="0.25">
      <c r="G31553"/>
      <c r="I31553" s="112"/>
    </row>
    <row r="31554" spans="7:9" x14ac:dyDescent="0.25">
      <c r="G31554"/>
      <c r="I31554" s="112"/>
    </row>
    <row r="31555" spans="7:9" x14ac:dyDescent="0.25">
      <c r="G31555"/>
      <c r="I31555" s="112"/>
    </row>
    <row r="31556" spans="7:9" x14ac:dyDescent="0.25">
      <c r="G31556"/>
      <c r="I31556" s="112"/>
    </row>
    <row r="31557" spans="7:9" x14ac:dyDescent="0.25">
      <c r="G31557"/>
      <c r="I31557" s="112"/>
    </row>
    <row r="31558" spans="7:9" x14ac:dyDescent="0.25">
      <c r="G31558"/>
      <c r="I31558" s="112"/>
    </row>
    <row r="31559" spans="7:9" x14ac:dyDescent="0.25">
      <c r="G31559"/>
      <c r="I31559" s="112"/>
    </row>
    <row r="31560" spans="7:9" x14ac:dyDescent="0.25">
      <c r="G31560"/>
      <c r="I31560" s="112"/>
    </row>
    <row r="31561" spans="7:9" x14ac:dyDescent="0.25">
      <c r="G31561"/>
      <c r="I31561" s="112"/>
    </row>
    <row r="31562" spans="7:9" x14ac:dyDescent="0.25">
      <c r="G31562"/>
      <c r="I31562" s="112"/>
    </row>
    <row r="31563" spans="7:9" x14ac:dyDescent="0.25">
      <c r="G31563"/>
      <c r="I31563" s="112"/>
    </row>
    <row r="31564" spans="7:9" x14ac:dyDescent="0.25">
      <c r="G31564"/>
      <c r="I31564" s="112"/>
    </row>
    <row r="31565" spans="7:9" x14ac:dyDescent="0.25">
      <c r="G31565"/>
      <c r="I31565" s="112"/>
    </row>
    <row r="31566" spans="7:9" x14ac:dyDescent="0.25">
      <c r="G31566"/>
      <c r="I31566" s="112"/>
    </row>
    <row r="31567" spans="7:9" x14ac:dyDescent="0.25">
      <c r="G31567"/>
      <c r="I31567" s="112"/>
    </row>
    <row r="31568" spans="7:9" x14ac:dyDescent="0.25">
      <c r="G31568"/>
      <c r="I31568" s="112"/>
    </row>
    <row r="31569" spans="7:9" x14ac:dyDescent="0.25">
      <c r="G31569"/>
      <c r="I31569" s="112"/>
    </row>
    <row r="31570" spans="7:9" x14ac:dyDescent="0.25">
      <c r="G31570"/>
      <c r="I31570" s="112"/>
    </row>
    <row r="31571" spans="7:9" x14ac:dyDescent="0.25">
      <c r="G31571"/>
      <c r="I31571" s="112"/>
    </row>
    <row r="31572" spans="7:9" x14ac:dyDescent="0.25">
      <c r="G31572"/>
      <c r="I31572" s="112"/>
    </row>
    <row r="31573" spans="7:9" x14ac:dyDescent="0.25">
      <c r="G31573"/>
      <c r="I31573" s="112"/>
    </row>
    <row r="31574" spans="7:9" x14ac:dyDescent="0.25">
      <c r="G31574"/>
      <c r="I31574" s="112"/>
    </row>
    <row r="31575" spans="7:9" x14ac:dyDescent="0.25">
      <c r="G31575"/>
      <c r="I31575" s="112"/>
    </row>
    <row r="31576" spans="7:9" x14ac:dyDescent="0.25">
      <c r="G31576"/>
      <c r="I31576" s="112"/>
    </row>
    <row r="31577" spans="7:9" x14ac:dyDescent="0.25">
      <c r="G31577"/>
      <c r="I31577" s="112"/>
    </row>
    <row r="31578" spans="7:9" x14ac:dyDescent="0.25">
      <c r="G31578"/>
      <c r="I31578" s="112"/>
    </row>
    <row r="31579" spans="7:9" x14ac:dyDescent="0.25">
      <c r="G31579"/>
      <c r="I31579" s="112"/>
    </row>
    <row r="31580" spans="7:9" x14ac:dyDescent="0.25">
      <c r="G31580"/>
      <c r="I31580" s="112"/>
    </row>
    <row r="31581" spans="7:9" x14ac:dyDescent="0.25">
      <c r="G31581"/>
      <c r="I31581" s="112"/>
    </row>
    <row r="31582" spans="7:9" x14ac:dyDescent="0.25">
      <c r="G31582"/>
      <c r="I31582" s="112"/>
    </row>
    <row r="31583" spans="7:9" x14ac:dyDescent="0.25">
      <c r="G31583"/>
      <c r="I31583" s="112"/>
    </row>
    <row r="31584" spans="7:9" x14ac:dyDescent="0.25">
      <c r="G31584"/>
      <c r="I31584" s="112"/>
    </row>
    <row r="31585" spans="7:9" x14ac:dyDescent="0.25">
      <c r="G31585"/>
      <c r="I31585" s="112"/>
    </row>
    <row r="31586" spans="7:9" x14ac:dyDescent="0.25">
      <c r="G31586"/>
      <c r="I31586" s="112"/>
    </row>
    <row r="31587" spans="7:9" x14ac:dyDescent="0.25">
      <c r="G31587"/>
      <c r="I31587" s="112"/>
    </row>
    <row r="31588" spans="7:9" x14ac:dyDescent="0.25">
      <c r="G31588"/>
      <c r="I31588" s="112"/>
    </row>
    <row r="31589" spans="7:9" x14ac:dyDescent="0.25">
      <c r="G31589"/>
      <c r="I31589" s="112"/>
    </row>
    <row r="31590" spans="7:9" x14ac:dyDescent="0.25">
      <c r="G31590"/>
      <c r="I31590" s="112"/>
    </row>
    <row r="31591" spans="7:9" x14ac:dyDescent="0.25">
      <c r="G31591"/>
      <c r="I31591" s="112"/>
    </row>
    <row r="31592" spans="7:9" x14ac:dyDescent="0.25">
      <c r="G31592"/>
      <c r="I31592" s="112"/>
    </row>
    <row r="31593" spans="7:9" x14ac:dyDescent="0.25">
      <c r="G31593"/>
      <c r="I31593" s="112"/>
    </row>
    <row r="31594" spans="7:9" x14ac:dyDescent="0.25">
      <c r="G31594"/>
      <c r="I31594" s="112"/>
    </row>
    <row r="31595" spans="7:9" x14ac:dyDescent="0.25">
      <c r="G31595"/>
      <c r="I31595" s="112"/>
    </row>
    <row r="31596" spans="7:9" x14ac:dyDescent="0.25">
      <c r="G31596"/>
      <c r="I31596" s="112"/>
    </row>
    <row r="31597" spans="7:9" x14ac:dyDescent="0.25">
      <c r="G31597"/>
      <c r="I31597" s="112"/>
    </row>
    <row r="31598" spans="7:9" x14ac:dyDescent="0.25">
      <c r="G31598"/>
      <c r="I31598" s="112"/>
    </row>
    <row r="31599" spans="7:9" x14ac:dyDescent="0.25">
      <c r="G31599"/>
      <c r="I31599" s="112"/>
    </row>
    <row r="31600" spans="7:9" x14ac:dyDescent="0.25">
      <c r="G31600"/>
      <c r="I31600" s="112"/>
    </row>
    <row r="31601" spans="7:9" x14ac:dyDescent="0.25">
      <c r="G31601"/>
      <c r="I31601" s="112"/>
    </row>
    <row r="31602" spans="7:9" x14ac:dyDescent="0.25">
      <c r="G31602"/>
      <c r="I31602" s="112"/>
    </row>
    <row r="31603" spans="7:9" x14ac:dyDescent="0.25">
      <c r="G31603"/>
      <c r="I31603" s="112"/>
    </row>
    <row r="31604" spans="7:9" x14ac:dyDescent="0.25">
      <c r="G31604"/>
      <c r="I31604" s="112"/>
    </row>
    <row r="31605" spans="7:9" x14ac:dyDescent="0.25">
      <c r="G31605"/>
      <c r="I31605" s="112"/>
    </row>
    <row r="31606" spans="7:9" x14ac:dyDescent="0.25">
      <c r="G31606"/>
      <c r="I31606" s="112"/>
    </row>
    <row r="31607" spans="7:9" x14ac:dyDescent="0.25">
      <c r="G31607"/>
      <c r="I31607" s="112"/>
    </row>
    <row r="31608" spans="7:9" x14ac:dyDescent="0.25">
      <c r="G31608"/>
      <c r="I31608" s="112"/>
    </row>
    <row r="31609" spans="7:9" x14ac:dyDescent="0.25">
      <c r="G31609"/>
      <c r="I31609" s="112"/>
    </row>
    <row r="31610" spans="7:9" x14ac:dyDescent="0.25">
      <c r="G31610"/>
      <c r="I31610" s="112"/>
    </row>
    <row r="31611" spans="7:9" x14ac:dyDescent="0.25">
      <c r="G31611"/>
      <c r="I31611" s="112"/>
    </row>
    <row r="31612" spans="7:9" x14ac:dyDescent="0.25">
      <c r="G31612"/>
      <c r="I31612" s="112"/>
    </row>
    <row r="31613" spans="7:9" x14ac:dyDescent="0.25">
      <c r="G31613"/>
      <c r="I31613" s="112"/>
    </row>
    <row r="31614" spans="7:9" x14ac:dyDescent="0.25">
      <c r="G31614"/>
      <c r="I31614" s="112"/>
    </row>
    <row r="31615" spans="7:9" x14ac:dyDescent="0.25">
      <c r="G31615"/>
      <c r="I31615" s="112"/>
    </row>
    <row r="31616" spans="7:9" x14ac:dyDescent="0.25">
      <c r="G31616"/>
      <c r="I31616" s="112"/>
    </row>
    <row r="31617" spans="7:9" x14ac:dyDescent="0.25">
      <c r="G31617"/>
      <c r="I31617" s="112"/>
    </row>
    <row r="31618" spans="7:9" x14ac:dyDescent="0.25">
      <c r="G31618"/>
      <c r="I31618" s="112"/>
    </row>
    <row r="31619" spans="7:9" x14ac:dyDescent="0.25">
      <c r="G31619"/>
      <c r="I31619" s="112"/>
    </row>
    <row r="31620" spans="7:9" x14ac:dyDescent="0.25">
      <c r="G31620"/>
      <c r="I31620" s="112"/>
    </row>
    <row r="31621" spans="7:9" x14ac:dyDescent="0.25">
      <c r="G31621"/>
      <c r="I31621" s="112"/>
    </row>
    <row r="31622" spans="7:9" x14ac:dyDescent="0.25">
      <c r="G31622"/>
      <c r="I31622" s="112"/>
    </row>
    <row r="31623" spans="7:9" x14ac:dyDescent="0.25">
      <c r="G31623"/>
      <c r="I31623" s="112"/>
    </row>
    <row r="31624" spans="7:9" x14ac:dyDescent="0.25">
      <c r="G31624"/>
      <c r="I31624" s="112"/>
    </row>
    <row r="31625" spans="7:9" x14ac:dyDescent="0.25">
      <c r="G31625"/>
      <c r="I31625" s="112"/>
    </row>
    <row r="31626" spans="7:9" x14ac:dyDescent="0.25">
      <c r="G31626"/>
      <c r="I31626" s="112"/>
    </row>
    <row r="31627" spans="7:9" x14ac:dyDescent="0.25">
      <c r="G31627"/>
      <c r="I31627" s="112"/>
    </row>
    <row r="31628" spans="7:9" x14ac:dyDescent="0.25">
      <c r="G31628"/>
      <c r="I31628" s="112"/>
    </row>
    <row r="31629" spans="7:9" x14ac:dyDescent="0.25">
      <c r="G31629"/>
      <c r="I31629" s="112"/>
    </row>
    <row r="31630" spans="7:9" x14ac:dyDescent="0.25">
      <c r="G31630"/>
      <c r="I31630" s="112"/>
    </row>
    <row r="31631" spans="7:9" x14ac:dyDescent="0.25">
      <c r="G31631"/>
      <c r="I31631" s="112"/>
    </row>
    <row r="31632" spans="7:9" x14ac:dyDescent="0.25">
      <c r="G31632"/>
      <c r="I31632" s="112"/>
    </row>
    <row r="31633" spans="7:9" x14ac:dyDescent="0.25">
      <c r="G31633"/>
      <c r="I31633" s="112"/>
    </row>
    <row r="31634" spans="7:9" x14ac:dyDescent="0.25">
      <c r="G31634"/>
      <c r="I31634" s="112"/>
    </row>
    <row r="31635" spans="7:9" x14ac:dyDescent="0.25">
      <c r="G31635"/>
      <c r="I31635" s="112"/>
    </row>
    <row r="31636" spans="7:9" x14ac:dyDescent="0.25">
      <c r="G31636"/>
      <c r="I31636" s="112"/>
    </row>
    <row r="31637" spans="7:9" x14ac:dyDescent="0.25">
      <c r="G31637"/>
      <c r="I31637" s="112"/>
    </row>
    <row r="31638" spans="7:9" x14ac:dyDescent="0.25">
      <c r="G31638"/>
      <c r="I31638" s="112"/>
    </row>
    <row r="31639" spans="7:9" x14ac:dyDescent="0.25">
      <c r="G31639"/>
      <c r="I31639" s="112"/>
    </row>
    <row r="31640" spans="7:9" x14ac:dyDescent="0.25">
      <c r="G31640"/>
      <c r="I31640" s="112"/>
    </row>
    <row r="31641" spans="7:9" x14ac:dyDescent="0.25">
      <c r="G31641"/>
      <c r="I31641" s="112"/>
    </row>
    <row r="31642" spans="7:9" x14ac:dyDescent="0.25">
      <c r="G31642"/>
      <c r="I31642" s="112"/>
    </row>
    <row r="31643" spans="7:9" x14ac:dyDescent="0.25">
      <c r="G31643"/>
      <c r="I31643" s="112"/>
    </row>
    <row r="31644" spans="7:9" x14ac:dyDescent="0.25">
      <c r="G31644"/>
      <c r="I31644" s="112"/>
    </row>
    <row r="31645" spans="7:9" x14ac:dyDescent="0.25">
      <c r="G31645"/>
      <c r="I31645" s="112"/>
    </row>
    <row r="31646" spans="7:9" x14ac:dyDescent="0.25">
      <c r="G31646"/>
      <c r="I31646" s="112"/>
    </row>
    <row r="31647" spans="7:9" x14ac:dyDescent="0.25">
      <c r="G31647"/>
      <c r="I31647" s="112"/>
    </row>
    <row r="31648" spans="7:9" x14ac:dyDescent="0.25">
      <c r="G31648"/>
      <c r="I31648" s="112"/>
    </row>
    <row r="31649" spans="7:9" x14ac:dyDescent="0.25">
      <c r="G31649"/>
      <c r="I31649" s="112"/>
    </row>
    <row r="31650" spans="7:9" x14ac:dyDescent="0.25">
      <c r="G31650"/>
      <c r="I31650" s="112"/>
    </row>
    <row r="31651" spans="7:9" x14ac:dyDescent="0.25">
      <c r="G31651"/>
      <c r="I31651" s="112"/>
    </row>
    <row r="31652" spans="7:9" x14ac:dyDescent="0.25">
      <c r="G31652"/>
      <c r="I31652" s="112"/>
    </row>
    <row r="31653" spans="7:9" x14ac:dyDescent="0.25">
      <c r="G31653"/>
      <c r="I31653" s="112"/>
    </row>
    <row r="31654" spans="7:9" x14ac:dyDescent="0.25">
      <c r="G31654"/>
      <c r="I31654" s="112"/>
    </row>
    <row r="31655" spans="7:9" x14ac:dyDescent="0.25">
      <c r="G31655"/>
      <c r="I31655" s="112"/>
    </row>
    <row r="31656" spans="7:9" x14ac:dyDescent="0.25">
      <c r="G31656"/>
      <c r="I31656" s="112"/>
    </row>
    <row r="31657" spans="7:9" x14ac:dyDescent="0.25">
      <c r="G31657"/>
      <c r="I31657" s="112"/>
    </row>
    <row r="31658" spans="7:9" x14ac:dyDescent="0.25">
      <c r="G31658"/>
      <c r="I31658" s="112"/>
    </row>
    <row r="31659" spans="7:9" x14ac:dyDescent="0.25">
      <c r="G31659"/>
      <c r="I31659" s="112"/>
    </row>
    <row r="31660" spans="7:9" x14ac:dyDescent="0.25">
      <c r="G31660"/>
      <c r="I31660" s="112"/>
    </row>
    <row r="31661" spans="7:9" x14ac:dyDescent="0.25">
      <c r="G31661"/>
      <c r="I31661" s="112"/>
    </row>
    <row r="31662" spans="7:9" x14ac:dyDescent="0.25">
      <c r="G31662"/>
      <c r="I31662" s="112"/>
    </row>
    <row r="31663" spans="7:9" x14ac:dyDescent="0.25">
      <c r="G31663"/>
      <c r="I31663" s="112"/>
    </row>
    <row r="31664" spans="7:9" x14ac:dyDescent="0.25">
      <c r="G31664"/>
      <c r="I31664" s="112"/>
    </row>
    <row r="31665" spans="7:9" x14ac:dyDescent="0.25">
      <c r="G31665"/>
      <c r="I31665" s="112"/>
    </row>
    <row r="31666" spans="7:9" x14ac:dyDescent="0.25">
      <c r="G31666"/>
      <c r="I31666" s="112"/>
    </row>
    <row r="31667" spans="7:9" x14ac:dyDescent="0.25">
      <c r="G31667"/>
      <c r="I31667" s="112"/>
    </row>
    <row r="31668" spans="7:9" x14ac:dyDescent="0.25">
      <c r="G31668"/>
      <c r="I31668" s="112"/>
    </row>
    <row r="31669" spans="7:9" x14ac:dyDescent="0.25">
      <c r="G31669"/>
      <c r="I31669" s="112"/>
    </row>
    <row r="31670" spans="7:9" x14ac:dyDescent="0.25">
      <c r="G31670"/>
      <c r="I31670" s="112"/>
    </row>
    <row r="31671" spans="7:9" x14ac:dyDescent="0.25">
      <c r="G31671"/>
      <c r="I31671" s="112"/>
    </row>
    <row r="31672" spans="7:9" x14ac:dyDescent="0.25">
      <c r="G31672"/>
      <c r="I31672" s="112"/>
    </row>
    <row r="31673" spans="7:9" x14ac:dyDescent="0.25">
      <c r="G31673"/>
      <c r="I31673" s="112"/>
    </row>
    <row r="31674" spans="7:9" x14ac:dyDescent="0.25">
      <c r="G31674"/>
      <c r="I31674" s="112"/>
    </row>
    <row r="31675" spans="7:9" x14ac:dyDescent="0.25">
      <c r="G31675"/>
      <c r="I31675" s="112"/>
    </row>
    <row r="31676" spans="7:9" x14ac:dyDescent="0.25">
      <c r="G31676"/>
      <c r="I31676" s="112"/>
    </row>
    <row r="31677" spans="7:9" x14ac:dyDescent="0.25">
      <c r="G31677"/>
      <c r="I31677" s="112"/>
    </row>
    <row r="31678" spans="7:9" x14ac:dyDescent="0.25">
      <c r="G31678"/>
      <c r="I31678" s="112"/>
    </row>
    <row r="31679" spans="7:9" x14ac:dyDescent="0.25">
      <c r="G31679"/>
      <c r="I31679" s="112"/>
    </row>
    <row r="31680" spans="7:9" x14ac:dyDescent="0.25">
      <c r="G31680"/>
      <c r="I31680" s="112"/>
    </row>
    <row r="31681" spans="7:9" x14ac:dyDescent="0.25">
      <c r="G31681"/>
      <c r="I31681" s="112"/>
    </row>
    <row r="31682" spans="7:9" x14ac:dyDescent="0.25">
      <c r="G31682"/>
      <c r="I31682" s="112"/>
    </row>
    <row r="31683" spans="7:9" x14ac:dyDescent="0.25">
      <c r="G31683"/>
      <c r="I31683" s="112"/>
    </row>
    <row r="31684" spans="7:9" x14ac:dyDescent="0.25">
      <c r="G31684"/>
      <c r="I31684" s="112"/>
    </row>
    <row r="31685" spans="7:9" x14ac:dyDescent="0.25">
      <c r="G31685"/>
      <c r="I31685" s="112"/>
    </row>
    <row r="31686" spans="7:9" x14ac:dyDescent="0.25">
      <c r="G31686"/>
      <c r="I31686" s="112"/>
    </row>
    <row r="31687" spans="7:9" x14ac:dyDescent="0.25">
      <c r="G31687"/>
      <c r="I31687" s="112"/>
    </row>
    <row r="31688" spans="7:9" x14ac:dyDescent="0.25">
      <c r="G31688"/>
      <c r="I31688" s="112"/>
    </row>
    <row r="31689" spans="7:9" x14ac:dyDescent="0.25">
      <c r="G31689"/>
      <c r="I31689" s="112"/>
    </row>
    <row r="31690" spans="7:9" x14ac:dyDescent="0.25">
      <c r="G31690"/>
      <c r="I31690" s="112"/>
    </row>
    <row r="31691" spans="7:9" x14ac:dyDescent="0.25">
      <c r="G31691"/>
      <c r="I31691" s="112"/>
    </row>
    <row r="31692" spans="7:9" x14ac:dyDescent="0.25">
      <c r="G31692"/>
      <c r="I31692" s="112"/>
    </row>
    <row r="31693" spans="7:9" x14ac:dyDescent="0.25">
      <c r="G31693"/>
      <c r="I31693" s="112"/>
    </row>
    <row r="31694" spans="7:9" x14ac:dyDescent="0.25">
      <c r="G31694"/>
      <c r="I31694" s="112"/>
    </row>
    <row r="31695" spans="7:9" x14ac:dyDescent="0.25">
      <c r="G31695"/>
      <c r="I31695" s="112"/>
    </row>
    <row r="31696" spans="7:9" x14ac:dyDescent="0.25">
      <c r="G31696"/>
      <c r="I31696" s="112"/>
    </row>
    <row r="31697" spans="7:9" x14ac:dyDescent="0.25">
      <c r="G31697"/>
      <c r="I31697" s="112"/>
    </row>
    <row r="31698" spans="7:9" x14ac:dyDescent="0.25">
      <c r="G31698"/>
      <c r="I31698" s="112"/>
    </row>
    <row r="31699" spans="7:9" x14ac:dyDescent="0.25">
      <c r="G31699"/>
      <c r="I31699" s="112"/>
    </row>
    <row r="31700" spans="7:9" x14ac:dyDescent="0.25">
      <c r="G31700"/>
      <c r="I31700" s="112"/>
    </row>
    <row r="31701" spans="7:9" x14ac:dyDescent="0.25">
      <c r="G31701"/>
      <c r="I31701" s="112"/>
    </row>
    <row r="31702" spans="7:9" x14ac:dyDescent="0.25">
      <c r="G31702"/>
      <c r="I31702" s="112"/>
    </row>
    <row r="31703" spans="7:9" x14ac:dyDescent="0.25">
      <c r="G31703"/>
      <c r="I31703" s="112"/>
    </row>
    <row r="31704" spans="7:9" x14ac:dyDescent="0.25">
      <c r="G31704"/>
      <c r="I31704" s="112"/>
    </row>
    <row r="31705" spans="7:9" x14ac:dyDescent="0.25">
      <c r="G31705"/>
      <c r="I31705" s="112"/>
    </row>
    <row r="31706" spans="7:9" x14ac:dyDescent="0.25">
      <c r="G31706"/>
      <c r="I31706" s="112"/>
    </row>
    <row r="31707" spans="7:9" x14ac:dyDescent="0.25">
      <c r="G31707"/>
      <c r="I31707" s="112"/>
    </row>
    <row r="31708" spans="7:9" x14ac:dyDescent="0.25">
      <c r="G31708"/>
      <c r="I31708" s="112"/>
    </row>
    <row r="31709" spans="7:9" x14ac:dyDescent="0.25">
      <c r="G31709"/>
      <c r="I31709" s="112"/>
    </row>
    <row r="31710" spans="7:9" x14ac:dyDescent="0.25">
      <c r="G31710"/>
      <c r="I31710" s="112"/>
    </row>
    <row r="31711" spans="7:9" x14ac:dyDescent="0.25">
      <c r="G31711"/>
      <c r="I31711" s="112"/>
    </row>
    <row r="31712" spans="7:9" x14ac:dyDescent="0.25">
      <c r="G31712"/>
      <c r="I31712" s="112"/>
    </row>
    <row r="31713" spans="7:9" x14ac:dyDescent="0.25">
      <c r="G31713"/>
      <c r="I31713" s="112"/>
    </row>
    <row r="31714" spans="7:9" x14ac:dyDescent="0.25">
      <c r="G31714"/>
      <c r="I31714" s="112"/>
    </row>
    <row r="31715" spans="7:9" x14ac:dyDescent="0.25">
      <c r="G31715"/>
      <c r="I31715" s="112"/>
    </row>
    <row r="31716" spans="7:9" x14ac:dyDescent="0.25">
      <c r="G31716"/>
      <c r="I31716" s="112"/>
    </row>
    <row r="31717" spans="7:9" x14ac:dyDescent="0.25">
      <c r="G31717"/>
      <c r="I31717" s="112"/>
    </row>
    <row r="31718" spans="7:9" x14ac:dyDescent="0.25">
      <c r="G31718"/>
      <c r="I31718" s="112"/>
    </row>
    <row r="31719" spans="7:9" x14ac:dyDescent="0.25">
      <c r="G31719"/>
      <c r="I31719" s="112"/>
    </row>
    <row r="31720" spans="7:9" x14ac:dyDescent="0.25">
      <c r="G31720"/>
      <c r="I31720" s="112"/>
    </row>
    <row r="31721" spans="7:9" x14ac:dyDescent="0.25">
      <c r="G31721"/>
      <c r="I31721" s="112"/>
    </row>
    <row r="31722" spans="7:9" x14ac:dyDescent="0.25">
      <c r="G31722"/>
      <c r="I31722" s="112"/>
    </row>
    <row r="31723" spans="7:9" x14ac:dyDescent="0.25">
      <c r="G31723"/>
      <c r="I31723" s="112"/>
    </row>
    <row r="31724" spans="7:9" x14ac:dyDescent="0.25">
      <c r="G31724"/>
      <c r="I31724" s="112"/>
    </row>
    <row r="31725" spans="7:9" x14ac:dyDescent="0.25">
      <c r="G31725"/>
      <c r="I31725" s="112"/>
    </row>
    <row r="31726" spans="7:9" x14ac:dyDescent="0.25">
      <c r="G31726"/>
      <c r="I31726" s="112"/>
    </row>
    <row r="31727" spans="7:9" x14ac:dyDescent="0.25">
      <c r="G31727"/>
      <c r="I31727" s="112"/>
    </row>
    <row r="31728" spans="7:9" x14ac:dyDescent="0.25">
      <c r="G31728"/>
      <c r="I31728" s="112"/>
    </row>
    <row r="31729" spans="7:9" x14ac:dyDescent="0.25">
      <c r="G31729"/>
      <c r="I31729" s="112"/>
    </row>
    <row r="31730" spans="7:9" x14ac:dyDescent="0.25">
      <c r="G31730"/>
      <c r="I31730" s="112"/>
    </row>
    <row r="31731" spans="7:9" x14ac:dyDescent="0.25">
      <c r="G31731"/>
      <c r="I31731" s="112"/>
    </row>
    <row r="31732" spans="7:9" x14ac:dyDescent="0.25">
      <c r="G31732"/>
      <c r="I31732" s="112"/>
    </row>
    <row r="31733" spans="7:9" x14ac:dyDescent="0.25">
      <c r="G31733"/>
      <c r="I31733" s="112"/>
    </row>
    <row r="31734" spans="7:9" x14ac:dyDescent="0.25">
      <c r="G31734"/>
      <c r="I31734" s="112"/>
    </row>
    <row r="31735" spans="7:9" x14ac:dyDescent="0.25">
      <c r="G31735"/>
      <c r="I31735" s="112"/>
    </row>
    <row r="31736" spans="7:9" x14ac:dyDescent="0.25">
      <c r="G31736"/>
      <c r="I31736" s="112"/>
    </row>
    <row r="31737" spans="7:9" x14ac:dyDescent="0.25">
      <c r="G31737"/>
      <c r="I31737" s="112"/>
    </row>
    <row r="31738" spans="7:9" x14ac:dyDescent="0.25">
      <c r="G31738"/>
      <c r="I31738" s="112"/>
    </row>
    <row r="31739" spans="7:9" x14ac:dyDescent="0.25">
      <c r="G31739"/>
      <c r="I31739" s="112"/>
    </row>
    <row r="31740" spans="7:9" x14ac:dyDescent="0.25">
      <c r="G31740"/>
      <c r="I31740" s="112"/>
    </row>
    <row r="31741" spans="7:9" x14ac:dyDescent="0.25">
      <c r="G31741"/>
      <c r="I31741" s="112"/>
    </row>
    <row r="31742" spans="7:9" x14ac:dyDescent="0.25">
      <c r="G31742"/>
      <c r="I31742" s="112"/>
    </row>
    <row r="31743" spans="7:9" x14ac:dyDescent="0.25">
      <c r="G31743"/>
      <c r="I31743" s="112"/>
    </row>
    <row r="31744" spans="7:9" x14ac:dyDescent="0.25">
      <c r="G31744"/>
      <c r="I31744" s="112"/>
    </row>
    <row r="31745" spans="7:9" x14ac:dyDescent="0.25">
      <c r="G31745"/>
      <c r="I31745" s="112"/>
    </row>
    <row r="31746" spans="7:9" x14ac:dyDescent="0.25">
      <c r="G31746"/>
      <c r="I31746" s="112"/>
    </row>
    <row r="31747" spans="7:9" x14ac:dyDescent="0.25">
      <c r="G31747"/>
      <c r="I31747" s="112"/>
    </row>
    <row r="31748" spans="7:9" x14ac:dyDescent="0.25">
      <c r="G31748"/>
      <c r="I31748" s="112"/>
    </row>
    <row r="31749" spans="7:9" x14ac:dyDescent="0.25">
      <c r="G31749"/>
      <c r="I31749" s="112"/>
    </row>
    <row r="31750" spans="7:9" x14ac:dyDescent="0.25">
      <c r="G31750"/>
      <c r="I31750" s="112"/>
    </row>
    <row r="31751" spans="7:9" x14ac:dyDescent="0.25">
      <c r="G31751"/>
      <c r="I31751" s="112"/>
    </row>
    <row r="31752" spans="7:9" x14ac:dyDescent="0.25">
      <c r="G31752"/>
      <c r="I31752" s="112"/>
    </row>
    <row r="31753" spans="7:9" x14ac:dyDescent="0.25">
      <c r="G31753"/>
      <c r="I31753" s="112"/>
    </row>
    <row r="31754" spans="7:9" x14ac:dyDescent="0.25">
      <c r="G31754"/>
      <c r="I31754" s="112"/>
    </row>
    <row r="31755" spans="7:9" x14ac:dyDescent="0.25">
      <c r="G31755"/>
      <c r="I31755" s="112"/>
    </row>
    <row r="31756" spans="7:9" x14ac:dyDescent="0.25">
      <c r="G31756"/>
      <c r="I31756" s="112"/>
    </row>
    <row r="31757" spans="7:9" x14ac:dyDescent="0.25">
      <c r="G31757"/>
      <c r="I31757" s="112"/>
    </row>
    <row r="31758" spans="7:9" x14ac:dyDescent="0.25">
      <c r="G31758"/>
      <c r="I31758" s="112"/>
    </row>
    <row r="31759" spans="7:9" x14ac:dyDescent="0.25">
      <c r="G31759"/>
      <c r="I31759" s="112"/>
    </row>
    <row r="31760" spans="7:9" x14ac:dyDescent="0.25">
      <c r="G31760"/>
      <c r="I31760" s="112"/>
    </row>
    <row r="31761" spans="7:9" x14ac:dyDescent="0.25">
      <c r="G31761"/>
      <c r="I31761" s="112"/>
    </row>
    <row r="31762" spans="7:9" x14ac:dyDescent="0.25">
      <c r="G31762"/>
      <c r="I31762" s="112"/>
    </row>
    <row r="31763" spans="7:9" x14ac:dyDescent="0.25">
      <c r="G31763"/>
      <c r="I31763" s="112"/>
    </row>
    <row r="31764" spans="7:9" x14ac:dyDescent="0.25">
      <c r="G31764"/>
      <c r="I31764" s="112"/>
    </row>
    <row r="31765" spans="7:9" x14ac:dyDescent="0.25">
      <c r="G31765"/>
      <c r="I31765" s="112"/>
    </row>
    <row r="31766" spans="7:9" x14ac:dyDescent="0.25">
      <c r="G31766"/>
      <c r="I31766" s="112"/>
    </row>
    <row r="31767" spans="7:9" x14ac:dyDescent="0.25">
      <c r="G31767"/>
      <c r="I31767" s="112"/>
    </row>
    <row r="31768" spans="7:9" x14ac:dyDescent="0.25">
      <c r="G31768"/>
      <c r="I31768" s="112"/>
    </row>
    <row r="31769" spans="7:9" x14ac:dyDescent="0.25">
      <c r="G31769"/>
      <c r="I31769" s="112"/>
    </row>
    <row r="31770" spans="7:9" x14ac:dyDescent="0.25">
      <c r="G31770"/>
      <c r="I31770" s="112"/>
    </row>
    <row r="31771" spans="7:9" x14ac:dyDescent="0.25">
      <c r="G31771"/>
      <c r="I31771" s="112"/>
    </row>
    <row r="31772" spans="7:9" x14ac:dyDescent="0.25">
      <c r="G31772"/>
      <c r="I31772" s="112"/>
    </row>
    <row r="31773" spans="7:9" x14ac:dyDescent="0.25">
      <c r="G31773"/>
      <c r="I31773" s="112"/>
    </row>
    <row r="31774" spans="7:9" x14ac:dyDescent="0.25">
      <c r="G31774"/>
      <c r="I31774" s="112"/>
    </row>
    <row r="31775" spans="7:9" x14ac:dyDescent="0.25">
      <c r="G31775"/>
      <c r="I31775" s="112"/>
    </row>
    <row r="31776" spans="7:9" x14ac:dyDescent="0.25">
      <c r="G31776"/>
      <c r="I31776" s="112"/>
    </row>
    <row r="31777" spans="7:9" x14ac:dyDescent="0.25">
      <c r="G31777"/>
      <c r="I31777" s="112"/>
    </row>
    <row r="31778" spans="7:9" x14ac:dyDescent="0.25">
      <c r="G31778"/>
      <c r="I31778" s="112"/>
    </row>
    <row r="31779" spans="7:9" x14ac:dyDescent="0.25">
      <c r="G31779"/>
      <c r="I31779" s="112"/>
    </row>
    <row r="31780" spans="7:9" x14ac:dyDescent="0.25">
      <c r="G31780"/>
      <c r="I31780" s="112"/>
    </row>
    <row r="31781" spans="7:9" x14ac:dyDescent="0.25">
      <c r="G31781"/>
      <c r="I31781" s="112"/>
    </row>
    <row r="31782" spans="7:9" x14ac:dyDescent="0.25">
      <c r="G31782"/>
      <c r="I31782" s="112"/>
    </row>
    <row r="31783" spans="7:9" x14ac:dyDescent="0.25">
      <c r="G31783"/>
      <c r="I31783" s="112"/>
    </row>
    <row r="31784" spans="7:9" x14ac:dyDescent="0.25">
      <c r="G31784"/>
      <c r="I31784" s="112"/>
    </row>
    <row r="31785" spans="7:9" x14ac:dyDescent="0.25">
      <c r="G31785"/>
      <c r="I31785" s="112"/>
    </row>
    <row r="31786" spans="7:9" x14ac:dyDescent="0.25">
      <c r="G31786"/>
      <c r="I31786" s="112"/>
    </row>
    <row r="31787" spans="7:9" x14ac:dyDescent="0.25">
      <c r="G31787"/>
      <c r="I31787" s="112"/>
    </row>
    <row r="31788" spans="7:9" x14ac:dyDescent="0.25">
      <c r="G31788"/>
      <c r="I31788" s="112"/>
    </row>
    <row r="31789" spans="7:9" x14ac:dyDescent="0.25">
      <c r="G31789"/>
      <c r="I31789" s="112"/>
    </row>
    <row r="31790" spans="7:9" x14ac:dyDescent="0.25">
      <c r="G31790"/>
      <c r="I31790" s="112"/>
    </row>
    <row r="31791" spans="7:9" x14ac:dyDescent="0.25">
      <c r="G31791"/>
      <c r="I31791" s="112"/>
    </row>
    <row r="31792" spans="7:9" x14ac:dyDescent="0.25">
      <c r="G31792"/>
      <c r="I31792" s="112"/>
    </row>
    <row r="31793" spans="7:9" x14ac:dyDescent="0.25">
      <c r="G31793"/>
      <c r="I31793" s="112"/>
    </row>
    <row r="31794" spans="7:9" x14ac:dyDescent="0.25">
      <c r="G31794"/>
      <c r="I31794" s="112"/>
    </row>
    <row r="31795" spans="7:9" x14ac:dyDescent="0.25">
      <c r="G31795"/>
      <c r="I31795" s="112"/>
    </row>
    <row r="31796" spans="7:9" x14ac:dyDescent="0.25">
      <c r="G31796"/>
      <c r="I31796" s="112"/>
    </row>
    <row r="31797" spans="7:9" x14ac:dyDescent="0.25">
      <c r="G31797"/>
      <c r="I31797" s="112"/>
    </row>
    <row r="31798" spans="7:9" x14ac:dyDescent="0.25">
      <c r="G31798"/>
      <c r="I31798" s="112"/>
    </row>
    <row r="31799" spans="7:9" x14ac:dyDescent="0.25">
      <c r="G31799"/>
      <c r="I31799" s="112"/>
    </row>
    <row r="31800" spans="7:9" x14ac:dyDescent="0.25">
      <c r="G31800"/>
      <c r="I31800" s="112"/>
    </row>
    <row r="31801" spans="7:9" x14ac:dyDescent="0.25">
      <c r="G31801"/>
      <c r="I31801" s="112"/>
    </row>
    <row r="31802" spans="7:9" x14ac:dyDescent="0.25">
      <c r="G31802"/>
      <c r="I31802" s="112"/>
    </row>
    <row r="31803" spans="7:9" x14ac:dyDescent="0.25">
      <c r="G31803"/>
      <c r="I31803" s="112"/>
    </row>
    <row r="31804" spans="7:9" x14ac:dyDescent="0.25">
      <c r="G31804"/>
      <c r="I31804" s="112"/>
    </row>
    <row r="31805" spans="7:9" x14ac:dyDescent="0.25">
      <c r="G31805"/>
      <c r="I31805" s="112"/>
    </row>
    <row r="31806" spans="7:9" x14ac:dyDescent="0.25">
      <c r="G31806"/>
      <c r="I31806" s="112"/>
    </row>
    <row r="31807" spans="7:9" x14ac:dyDescent="0.25">
      <c r="G31807"/>
      <c r="I31807" s="112"/>
    </row>
    <row r="31808" spans="7:9" x14ac:dyDescent="0.25">
      <c r="G31808"/>
      <c r="I31808" s="112"/>
    </row>
    <row r="31809" spans="7:9" x14ac:dyDescent="0.25">
      <c r="G31809"/>
      <c r="I31809" s="112"/>
    </row>
    <row r="31810" spans="7:9" x14ac:dyDescent="0.25">
      <c r="G31810"/>
      <c r="I31810" s="112"/>
    </row>
    <row r="31811" spans="7:9" x14ac:dyDescent="0.25">
      <c r="G31811"/>
      <c r="I31811" s="112"/>
    </row>
    <row r="31812" spans="7:9" x14ac:dyDescent="0.25">
      <c r="G31812"/>
      <c r="I31812" s="112"/>
    </row>
    <row r="31813" spans="7:9" x14ac:dyDescent="0.25">
      <c r="G31813"/>
      <c r="I31813" s="112"/>
    </row>
    <row r="31814" spans="7:9" x14ac:dyDescent="0.25">
      <c r="G31814"/>
      <c r="I31814" s="112"/>
    </row>
    <row r="31815" spans="7:9" x14ac:dyDescent="0.25">
      <c r="G31815"/>
      <c r="I31815" s="112"/>
    </row>
    <row r="31816" spans="7:9" x14ac:dyDescent="0.25">
      <c r="G31816"/>
      <c r="I31816" s="112"/>
    </row>
    <row r="31817" spans="7:9" x14ac:dyDescent="0.25">
      <c r="G31817"/>
      <c r="I31817" s="112"/>
    </row>
    <row r="31818" spans="7:9" x14ac:dyDescent="0.25">
      <c r="G31818"/>
      <c r="I31818" s="112"/>
    </row>
    <row r="31819" spans="7:9" x14ac:dyDescent="0.25">
      <c r="G31819"/>
      <c r="I31819" s="112"/>
    </row>
    <row r="31820" spans="7:9" x14ac:dyDescent="0.25">
      <c r="G31820"/>
      <c r="I31820" s="112"/>
    </row>
    <row r="31821" spans="7:9" x14ac:dyDescent="0.25">
      <c r="G31821"/>
      <c r="I31821" s="112"/>
    </row>
    <row r="31822" spans="7:9" x14ac:dyDescent="0.25">
      <c r="G31822"/>
      <c r="I31822" s="112"/>
    </row>
    <row r="31823" spans="7:9" x14ac:dyDescent="0.25">
      <c r="G31823"/>
      <c r="I31823" s="112"/>
    </row>
    <row r="31824" spans="7:9" x14ac:dyDescent="0.25">
      <c r="G31824"/>
      <c r="I31824" s="112"/>
    </row>
    <row r="31825" spans="7:9" x14ac:dyDescent="0.25">
      <c r="G31825"/>
      <c r="I31825" s="112"/>
    </row>
    <row r="31826" spans="7:9" x14ac:dyDescent="0.25">
      <c r="G31826"/>
      <c r="I31826" s="112"/>
    </row>
    <row r="31827" spans="7:9" x14ac:dyDescent="0.25">
      <c r="G31827"/>
      <c r="I31827" s="112"/>
    </row>
    <row r="31828" spans="7:9" x14ac:dyDescent="0.25">
      <c r="G31828"/>
      <c r="I31828" s="112"/>
    </row>
    <row r="31829" spans="7:9" x14ac:dyDescent="0.25">
      <c r="G31829"/>
      <c r="I31829" s="112"/>
    </row>
    <row r="31830" spans="7:9" x14ac:dyDescent="0.25">
      <c r="G31830"/>
      <c r="I31830" s="112"/>
    </row>
    <row r="31831" spans="7:9" x14ac:dyDescent="0.25">
      <c r="G31831"/>
      <c r="I31831" s="112"/>
    </row>
    <row r="31832" spans="7:9" x14ac:dyDescent="0.25">
      <c r="G31832"/>
      <c r="I31832" s="112"/>
    </row>
    <row r="31833" spans="7:9" x14ac:dyDescent="0.25">
      <c r="G31833"/>
      <c r="I31833" s="112"/>
    </row>
    <row r="31834" spans="7:9" x14ac:dyDescent="0.25">
      <c r="G31834"/>
      <c r="I31834" s="112"/>
    </row>
    <row r="31835" spans="7:9" x14ac:dyDescent="0.25">
      <c r="G31835"/>
      <c r="I31835" s="112"/>
    </row>
    <row r="31836" spans="7:9" x14ac:dyDescent="0.25">
      <c r="G31836"/>
      <c r="I31836" s="112"/>
    </row>
    <row r="31837" spans="7:9" x14ac:dyDescent="0.25">
      <c r="G31837"/>
      <c r="I31837" s="112"/>
    </row>
    <row r="31838" spans="7:9" x14ac:dyDescent="0.25">
      <c r="G31838"/>
      <c r="I31838" s="112"/>
    </row>
    <row r="31839" spans="7:9" x14ac:dyDescent="0.25">
      <c r="G31839"/>
      <c r="I31839" s="112"/>
    </row>
    <row r="31840" spans="7:9" x14ac:dyDescent="0.25">
      <c r="G31840"/>
      <c r="I31840" s="112"/>
    </row>
    <row r="31841" spans="7:9" x14ac:dyDescent="0.25">
      <c r="G31841"/>
      <c r="I31841" s="112"/>
    </row>
    <row r="31842" spans="7:9" x14ac:dyDescent="0.25">
      <c r="G31842"/>
      <c r="I31842" s="112"/>
    </row>
    <row r="31843" spans="7:9" x14ac:dyDescent="0.25">
      <c r="G31843"/>
      <c r="I31843" s="112"/>
    </row>
    <row r="31844" spans="7:9" x14ac:dyDescent="0.25">
      <c r="G31844"/>
      <c r="I31844" s="112"/>
    </row>
    <row r="31845" spans="7:9" x14ac:dyDescent="0.25">
      <c r="G31845"/>
      <c r="I31845" s="112"/>
    </row>
    <row r="31846" spans="7:9" x14ac:dyDescent="0.25">
      <c r="G31846"/>
      <c r="I31846" s="112"/>
    </row>
    <row r="31847" spans="7:9" x14ac:dyDescent="0.25">
      <c r="G31847"/>
      <c r="I31847" s="112"/>
    </row>
    <row r="31848" spans="7:9" x14ac:dyDescent="0.25">
      <c r="G31848"/>
      <c r="I31848" s="112"/>
    </row>
    <row r="31849" spans="7:9" x14ac:dyDescent="0.25">
      <c r="G31849"/>
      <c r="I31849" s="112"/>
    </row>
    <row r="31850" spans="7:9" x14ac:dyDescent="0.25">
      <c r="G31850"/>
      <c r="I31850" s="112"/>
    </row>
    <row r="31851" spans="7:9" x14ac:dyDescent="0.25">
      <c r="G31851"/>
      <c r="I31851" s="112"/>
    </row>
    <row r="31852" spans="7:9" x14ac:dyDescent="0.25">
      <c r="G31852"/>
      <c r="I31852" s="112"/>
    </row>
    <row r="31853" spans="7:9" x14ac:dyDescent="0.25">
      <c r="G31853"/>
      <c r="I31853" s="112"/>
    </row>
    <row r="31854" spans="7:9" x14ac:dyDescent="0.25">
      <c r="G31854"/>
      <c r="I31854" s="112"/>
    </row>
    <row r="31855" spans="7:9" x14ac:dyDescent="0.25">
      <c r="G31855"/>
      <c r="I31855" s="112"/>
    </row>
    <row r="31856" spans="7:9" x14ac:dyDescent="0.25">
      <c r="G31856"/>
      <c r="I31856" s="112"/>
    </row>
    <row r="31857" spans="7:9" x14ac:dyDescent="0.25">
      <c r="G31857"/>
      <c r="I31857" s="112"/>
    </row>
    <row r="31858" spans="7:9" x14ac:dyDescent="0.25">
      <c r="G31858"/>
      <c r="I31858" s="112"/>
    </row>
    <row r="31859" spans="7:9" x14ac:dyDescent="0.25">
      <c r="G31859"/>
      <c r="I31859" s="112"/>
    </row>
    <row r="31860" spans="7:9" x14ac:dyDescent="0.25">
      <c r="G31860"/>
      <c r="I31860" s="112"/>
    </row>
    <row r="31861" spans="7:9" x14ac:dyDescent="0.25">
      <c r="G31861"/>
      <c r="I31861" s="112"/>
    </row>
    <row r="31862" spans="7:9" x14ac:dyDescent="0.25">
      <c r="G31862"/>
      <c r="I31862" s="112"/>
    </row>
    <row r="31863" spans="7:9" x14ac:dyDescent="0.25">
      <c r="G31863"/>
      <c r="I31863" s="112"/>
    </row>
    <row r="31864" spans="7:9" x14ac:dyDescent="0.25">
      <c r="G31864"/>
      <c r="I31864" s="112"/>
    </row>
    <row r="31865" spans="7:9" x14ac:dyDescent="0.25">
      <c r="G31865"/>
      <c r="I31865" s="112"/>
    </row>
    <row r="31866" spans="7:9" x14ac:dyDescent="0.25">
      <c r="G31866"/>
      <c r="I31866" s="112"/>
    </row>
    <row r="31867" spans="7:9" x14ac:dyDescent="0.25">
      <c r="G31867"/>
      <c r="I31867" s="112"/>
    </row>
    <row r="31868" spans="7:9" x14ac:dyDescent="0.25">
      <c r="G31868"/>
      <c r="I31868" s="112"/>
    </row>
    <row r="31869" spans="7:9" x14ac:dyDescent="0.25">
      <c r="G31869"/>
      <c r="I31869" s="112"/>
    </row>
    <row r="31870" spans="7:9" x14ac:dyDescent="0.25">
      <c r="G31870"/>
      <c r="I31870" s="112"/>
    </row>
    <row r="31871" spans="7:9" x14ac:dyDescent="0.25">
      <c r="G31871"/>
      <c r="I31871" s="112"/>
    </row>
    <row r="31872" spans="7:9" x14ac:dyDescent="0.25">
      <c r="G31872"/>
      <c r="I31872" s="112"/>
    </row>
    <row r="31873" spans="7:9" x14ac:dyDescent="0.25">
      <c r="G31873"/>
      <c r="I31873" s="112"/>
    </row>
    <row r="31874" spans="7:9" x14ac:dyDescent="0.25">
      <c r="G31874"/>
      <c r="I31874" s="112"/>
    </row>
    <row r="31875" spans="7:9" x14ac:dyDescent="0.25">
      <c r="G31875"/>
      <c r="I31875" s="112"/>
    </row>
    <row r="31876" spans="7:9" x14ac:dyDescent="0.25">
      <c r="G31876"/>
      <c r="I31876" s="112"/>
    </row>
    <row r="31877" spans="7:9" x14ac:dyDescent="0.25">
      <c r="G31877"/>
      <c r="I31877" s="112"/>
    </row>
    <row r="31878" spans="7:9" x14ac:dyDescent="0.25">
      <c r="G31878"/>
      <c r="I31878" s="112"/>
    </row>
    <row r="31879" spans="7:9" x14ac:dyDescent="0.25">
      <c r="G31879"/>
      <c r="I31879" s="112"/>
    </row>
    <row r="31880" spans="7:9" x14ac:dyDescent="0.25">
      <c r="G31880"/>
      <c r="I31880" s="112"/>
    </row>
    <row r="31881" spans="7:9" x14ac:dyDescent="0.25">
      <c r="G31881"/>
      <c r="I31881" s="112"/>
    </row>
    <row r="31882" spans="7:9" x14ac:dyDescent="0.25">
      <c r="G31882"/>
      <c r="I31882" s="112"/>
    </row>
    <row r="31883" spans="7:9" x14ac:dyDescent="0.25">
      <c r="G31883"/>
      <c r="I31883" s="112"/>
    </row>
    <row r="31884" spans="7:9" x14ac:dyDescent="0.25">
      <c r="G31884"/>
      <c r="I31884" s="112"/>
    </row>
    <row r="31885" spans="7:9" x14ac:dyDescent="0.25">
      <c r="G31885"/>
      <c r="I31885" s="112"/>
    </row>
    <row r="31886" spans="7:9" x14ac:dyDescent="0.25">
      <c r="G31886"/>
      <c r="I31886" s="112"/>
    </row>
    <row r="31887" spans="7:9" x14ac:dyDescent="0.25">
      <c r="G31887"/>
      <c r="I31887" s="112"/>
    </row>
    <row r="31888" spans="7:9" x14ac:dyDescent="0.25">
      <c r="G31888"/>
      <c r="I31888" s="112"/>
    </row>
    <row r="31889" spans="7:9" x14ac:dyDescent="0.25">
      <c r="G31889"/>
      <c r="I31889" s="112"/>
    </row>
    <row r="31890" spans="7:9" x14ac:dyDescent="0.25">
      <c r="G31890"/>
      <c r="I31890" s="112"/>
    </row>
    <row r="31891" spans="7:9" x14ac:dyDescent="0.25">
      <c r="G31891"/>
      <c r="I31891" s="112"/>
    </row>
    <row r="31892" spans="7:9" x14ac:dyDescent="0.25">
      <c r="G31892"/>
      <c r="I31892" s="112"/>
    </row>
    <row r="31893" spans="7:9" x14ac:dyDescent="0.25">
      <c r="G31893"/>
      <c r="I31893" s="112"/>
    </row>
    <row r="31894" spans="7:9" x14ac:dyDescent="0.25">
      <c r="G31894"/>
      <c r="I31894" s="112"/>
    </row>
    <row r="31895" spans="7:9" x14ac:dyDescent="0.25">
      <c r="G31895"/>
      <c r="I31895" s="112"/>
    </row>
    <row r="31896" spans="7:9" x14ac:dyDescent="0.25">
      <c r="G31896"/>
      <c r="I31896" s="112"/>
    </row>
    <row r="31897" spans="7:9" x14ac:dyDescent="0.25">
      <c r="G31897"/>
      <c r="I31897" s="112"/>
    </row>
    <row r="31898" spans="7:9" x14ac:dyDescent="0.25">
      <c r="G31898"/>
      <c r="I31898" s="112"/>
    </row>
    <row r="31899" spans="7:9" x14ac:dyDescent="0.25">
      <c r="G31899"/>
      <c r="I31899" s="112"/>
    </row>
    <row r="31900" spans="7:9" x14ac:dyDescent="0.25">
      <c r="G31900"/>
      <c r="I31900" s="112"/>
    </row>
    <row r="31901" spans="7:9" x14ac:dyDescent="0.25">
      <c r="G31901"/>
      <c r="I31901" s="112"/>
    </row>
    <row r="31902" spans="7:9" x14ac:dyDescent="0.25">
      <c r="G31902"/>
      <c r="I31902" s="112"/>
    </row>
    <row r="31903" spans="7:9" x14ac:dyDescent="0.25">
      <c r="G31903"/>
      <c r="I31903" s="112"/>
    </row>
    <row r="31904" spans="7:9" x14ac:dyDescent="0.25">
      <c r="G31904"/>
      <c r="I31904" s="112"/>
    </row>
    <row r="31905" spans="7:9" x14ac:dyDescent="0.25">
      <c r="G31905"/>
      <c r="I31905" s="112"/>
    </row>
    <row r="31906" spans="7:9" x14ac:dyDescent="0.25">
      <c r="G31906"/>
      <c r="I31906" s="112"/>
    </row>
    <row r="31907" spans="7:9" x14ac:dyDescent="0.25">
      <c r="G31907"/>
      <c r="I31907" s="112"/>
    </row>
    <row r="31908" spans="7:9" x14ac:dyDescent="0.25">
      <c r="G31908"/>
      <c r="I31908" s="112"/>
    </row>
    <row r="31909" spans="7:9" x14ac:dyDescent="0.25">
      <c r="G31909"/>
      <c r="I31909" s="112"/>
    </row>
    <row r="31910" spans="7:9" x14ac:dyDescent="0.25">
      <c r="G31910"/>
      <c r="I31910" s="112"/>
    </row>
    <row r="31911" spans="7:9" x14ac:dyDescent="0.25">
      <c r="G31911"/>
      <c r="I31911" s="112"/>
    </row>
    <row r="31912" spans="7:9" x14ac:dyDescent="0.25">
      <c r="G31912"/>
      <c r="I31912" s="112"/>
    </row>
    <row r="31913" spans="7:9" x14ac:dyDescent="0.25">
      <c r="G31913"/>
      <c r="I31913" s="112"/>
    </row>
    <row r="31914" spans="7:9" x14ac:dyDescent="0.25">
      <c r="G31914"/>
      <c r="I31914" s="112"/>
    </row>
    <row r="31915" spans="7:9" x14ac:dyDescent="0.25">
      <c r="G31915"/>
      <c r="I31915" s="112"/>
    </row>
    <row r="31916" spans="7:9" x14ac:dyDescent="0.25">
      <c r="G31916"/>
      <c r="I31916" s="112"/>
    </row>
    <row r="31917" spans="7:9" x14ac:dyDescent="0.25">
      <c r="G31917"/>
      <c r="I31917" s="112"/>
    </row>
    <row r="31918" spans="7:9" x14ac:dyDescent="0.25">
      <c r="G31918"/>
      <c r="I31918" s="112"/>
    </row>
    <row r="31919" spans="7:9" x14ac:dyDescent="0.25">
      <c r="G31919"/>
      <c r="I31919" s="112"/>
    </row>
    <row r="31920" spans="7:9" x14ac:dyDescent="0.25">
      <c r="G31920"/>
      <c r="I31920" s="112"/>
    </row>
    <row r="31921" spans="7:9" x14ac:dyDescent="0.25">
      <c r="G31921"/>
      <c r="I31921" s="112"/>
    </row>
    <row r="31922" spans="7:9" x14ac:dyDescent="0.25">
      <c r="G31922"/>
      <c r="I31922" s="112"/>
    </row>
    <row r="31923" spans="7:9" x14ac:dyDescent="0.25">
      <c r="G31923"/>
      <c r="I31923" s="112"/>
    </row>
    <row r="31924" spans="7:9" x14ac:dyDescent="0.25">
      <c r="G31924"/>
      <c r="I31924" s="112"/>
    </row>
    <row r="31925" spans="7:9" x14ac:dyDescent="0.25">
      <c r="G31925"/>
      <c r="I31925" s="112"/>
    </row>
    <row r="31926" spans="7:9" x14ac:dyDescent="0.25">
      <c r="G31926"/>
      <c r="I31926" s="112"/>
    </row>
    <row r="31927" spans="7:9" x14ac:dyDescent="0.25">
      <c r="G31927"/>
      <c r="I31927" s="112"/>
    </row>
    <row r="31928" spans="7:9" x14ac:dyDescent="0.25">
      <c r="G31928"/>
      <c r="I31928" s="112"/>
    </row>
    <row r="31929" spans="7:9" x14ac:dyDescent="0.25">
      <c r="G31929"/>
      <c r="I31929" s="112"/>
    </row>
    <row r="31930" spans="7:9" x14ac:dyDescent="0.25">
      <c r="G31930"/>
      <c r="I31930" s="112"/>
    </row>
    <row r="31931" spans="7:9" x14ac:dyDescent="0.25">
      <c r="G31931"/>
      <c r="I31931" s="112"/>
    </row>
    <row r="31932" spans="7:9" x14ac:dyDescent="0.25">
      <c r="G31932"/>
      <c r="I31932" s="112"/>
    </row>
    <row r="31933" spans="7:9" x14ac:dyDescent="0.25">
      <c r="G31933"/>
      <c r="I31933" s="112"/>
    </row>
    <row r="31934" spans="7:9" x14ac:dyDescent="0.25">
      <c r="G31934"/>
      <c r="I31934" s="112"/>
    </row>
    <row r="31935" spans="7:9" x14ac:dyDescent="0.25">
      <c r="G31935"/>
      <c r="I31935" s="112"/>
    </row>
    <row r="31936" spans="7:9" x14ac:dyDescent="0.25">
      <c r="G31936"/>
      <c r="I31936" s="112"/>
    </row>
    <row r="31937" spans="7:9" x14ac:dyDescent="0.25">
      <c r="G31937"/>
      <c r="I31937" s="112"/>
    </row>
    <row r="31938" spans="7:9" x14ac:dyDescent="0.25">
      <c r="G31938"/>
      <c r="I31938" s="112"/>
    </row>
    <row r="31939" spans="7:9" x14ac:dyDescent="0.25">
      <c r="G31939"/>
      <c r="I31939" s="112"/>
    </row>
    <row r="31940" spans="7:9" x14ac:dyDescent="0.25">
      <c r="G31940"/>
      <c r="I31940" s="112"/>
    </row>
    <row r="31941" spans="7:9" x14ac:dyDescent="0.25">
      <c r="G31941"/>
      <c r="I31941" s="112"/>
    </row>
    <row r="31942" spans="7:9" x14ac:dyDescent="0.25">
      <c r="G31942"/>
      <c r="I31942" s="112"/>
    </row>
    <row r="31943" spans="7:9" x14ac:dyDescent="0.25">
      <c r="G31943"/>
      <c r="I31943" s="112"/>
    </row>
    <row r="31944" spans="7:9" x14ac:dyDescent="0.25">
      <c r="G31944"/>
      <c r="I31944" s="112"/>
    </row>
    <row r="31945" spans="7:9" x14ac:dyDescent="0.25">
      <c r="G31945"/>
      <c r="I31945" s="112"/>
    </row>
    <row r="31946" spans="7:9" x14ac:dyDescent="0.25">
      <c r="G31946"/>
      <c r="I31946" s="112"/>
    </row>
    <row r="31947" spans="7:9" x14ac:dyDescent="0.25">
      <c r="G31947"/>
      <c r="I31947" s="112"/>
    </row>
    <row r="31948" spans="7:9" x14ac:dyDescent="0.25">
      <c r="G31948"/>
      <c r="I31948" s="112"/>
    </row>
    <row r="31949" spans="7:9" x14ac:dyDescent="0.25">
      <c r="G31949"/>
      <c r="I31949" s="112"/>
    </row>
    <row r="31950" spans="7:9" x14ac:dyDescent="0.25">
      <c r="G31950"/>
      <c r="I31950" s="112"/>
    </row>
    <row r="31951" spans="7:9" x14ac:dyDescent="0.25">
      <c r="G31951"/>
      <c r="I31951" s="112"/>
    </row>
    <row r="31952" spans="7:9" x14ac:dyDescent="0.25">
      <c r="G31952"/>
      <c r="I31952" s="112"/>
    </row>
    <row r="31953" spans="7:9" x14ac:dyDescent="0.25">
      <c r="G31953"/>
      <c r="I31953" s="112"/>
    </row>
    <row r="31954" spans="7:9" x14ac:dyDescent="0.25">
      <c r="G31954"/>
      <c r="I31954" s="112"/>
    </row>
    <row r="31955" spans="7:9" x14ac:dyDescent="0.25">
      <c r="G31955"/>
      <c r="I31955" s="112"/>
    </row>
    <row r="31956" spans="7:9" x14ac:dyDescent="0.25">
      <c r="G31956"/>
      <c r="I31956" s="112"/>
    </row>
    <row r="31957" spans="7:9" x14ac:dyDescent="0.25">
      <c r="G31957"/>
      <c r="I31957" s="112"/>
    </row>
    <row r="31958" spans="7:9" x14ac:dyDescent="0.25">
      <c r="G31958"/>
      <c r="I31958" s="112"/>
    </row>
    <row r="31959" spans="7:9" x14ac:dyDescent="0.25">
      <c r="G31959"/>
      <c r="I31959" s="112"/>
    </row>
    <row r="31960" spans="7:9" x14ac:dyDescent="0.25">
      <c r="G31960"/>
      <c r="I31960" s="112"/>
    </row>
    <row r="31961" spans="7:9" x14ac:dyDescent="0.25">
      <c r="G31961"/>
      <c r="I31961" s="112"/>
    </row>
    <row r="31962" spans="7:9" x14ac:dyDescent="0.25">
      <c r="G31962"/>
      <c r="I31962" s="112"/>
    </row>
    <row r="31963" spans="7:9" x14ac:dyDescent="0.25">
      <c r="G31963"/>
      <c r="I31963" s="112"/>
    </row>
    <row r="31964" spans="7:9" x14ac:dyDescent="0.25">
      <c r="G31964"/>
      <c r="I31964" s="112"/>
    </row>
    <row r="31965" spans="7:9" x14ac:dyDescent="0.25">
      <c r="G31965"/>
      <c r="I31965" s="112"/>
    </row>
    <row r="31966" spans="7:9" x14ac:dyDescent="0.25">
      <c r="G31966"/>
      <c r="I31966" s="112"/>
    </row>
    <row r="31967" spans="7:9" x14ac:dyDescent="0.25">
      <c r="G31967"/>
      <c r="I31967" s="112"/>
    </row>
    <row r="31968" spans="7:9" x14ac:dyDescent="0.25">
      <c r="G31968"/>
      <c r="I31968" s="112"/>
    </row>
    <row r="31969" spans="7:9" x14ac:dyDescent="0.25">
      <c r="G31969"/>
      <c r="I31969" s="112"/>
    </row>
    <row r="31970" spans="7:9" x14ac:dyDescent="0.25">
      <c r="G31970"/>
      <c r="I31970" s="112"/>
    </row>
    <row r="31971" spans="7:9" x14ac:dyDescent="0.25">
      <c r="G31971"/>
      <c r="I31971" s="112"/>
    </row>
    <row r="31972" spans="7:9" x14ac:dyDescent="0.25">
      <c r="G31972"/>
      <c r="I31972" s="112"/>
    </row>
    <row r="31973" spans="7:9" x14ac:dyDescent="0.25">
      <c r="G31973"/>
      <c r="I31973" s="112"/>
    </row>
    <row r="31974" spans="7:9" x14ac:dyDescent="0.25">
      <c r="G31974"/>
      <c r="I31974" s="112"/>
    </row>
    <row r="31975" spans="7:9" x14ac:dyDescent="0.25">
      <c r="G31975"/>
      <c r="I31975" s="112"/>
    </row>
    <row r="31976" spans="7:9" x14ac:dyDescent="0.25">
      <c r="G31976"/>
      <c r="I31976" s="112"/>
    </row>
    <row r="31977" spans="7:9" x14ac:dyDescent="0.25">
      <c r="G31977"/>
      <c r="I31977" s="112"/>
    </row>
    <row r="31978" spans="7:9" x14ac:dyDescent="0.25">
      <c r="G31978"/>
      <c r="I31978" s="112"/>
    </row>
    <row r="31979" spans="7:9" x14ac:dyDescent="0.25">
      <c r="G31979"/>
      <c r="I31979" s="112"/>
    </row>
    <row r="31980" spans="7:9" x14ac:dyDescent="0.25">
      <c r="G31980"/>
      <c r="I31980" s="112"/>
    </row>
    <row r="31981" spans="7:9" x14ac:dyDescent="0.25">
      <c r="G31981"/>
      <c r="I31981" s="112"/>
    </row>
    <row r="31982" spans="7:9" x14ac:dyDescent="0.25">
      <c r="G31982"/>
      <c r="I31982" s="112"/>
    </row>
    <row r="31983" spans="7:9" x14ac:dyDescent="0.25">
      <c r="G31983"/>
      <c r="I31983" s="112"/>
    </row>
    <row r="31984" spans="7:9" x14ac:dyDescent="0.25">
      <c r="G31984"/>
      <c r="I31984" s="112"/>
    </row>
    <row r="31985" spans="7:9" x14ac:dyDescent="0.25">
      <c r="G31985"/>
      <c r="I31985" s="112"/>
    </row>
    <row r="31986" spans="7:9" x14ac:dyDescent="0.25">
      <c r="G31986"/>
      <c r="I31986" s="112"/>
    </row>
    <row r="31987" spans="7:9" x14ac:dyDescent="0.25">
      <c r="G31987"/>
      <c r="I31987" s="112"/>
    </row>
    <row r="31988" spans="7:9" x14ac:dyDescent="0.25">
      <c r="G31988"/>
      <c r="I31988" s="112"/>
    </row>
    <row r="31989" spans="7:9" x14ac:dyDescent="0.25">
      <c r="G31989"/>
      <c r="I31989" s="112"/>
    </row>
    <row r="31990" spans="7:9" x14ac:dyDescent="0.25">
      <c r="G31990"/>
      <c r="I31990" s="112"/>
    </row>
    <row r="31991" spans="7:9" x14ac:dyDescent="0.25">
      <c r="G31991"/>
      <c r="I31991" s="112"/>
    </row>
    <row r="31992" spans="7:9" x14ac:dyDescent="0.25">
      <c r="G31992"/>
      <c r="I31992" s="112"/>
    </row>
    <row r="31993" spans="7:9" x14ac:dyDescent="0.25">
      <c r="G31993"/>
      <c r="I31993" s="112"/>
    </row>
    <row r="31994" spans="7:9" x14ac:dyDescent="0.25">
      <c r="G31994"/>
      <c r="I31994" s="112"/>
    </row>
    <row r="31995" spans="7:9" x14ac:dyDescent="0.25">
      <c r="G31995"/>
      <c r="I31995" s="112"/>
    </row>
    <row r="31996" spans="7:9" x14ac:dyDescent="0.25">
      <c r="G31996"/>
      <c r="I31996" s="112"/>
    </row>
    <row r="31997" spans="7:9" x14ac:dyDescent="0.25">
      <c r="G31997"/>
      <c r="I31997" s="112"/>
    </row>
    <row r="31998" spans="7:9" x14ac:dyDescent="0.25">
      <c r="G31998"/>
      <c r="I31998" s="112"/>
    </row>
    <row r="31999" spans="7:9" x14ac:dyDescent="0.25">
      <c r="G31999"/>
      <c r="I31999" s="112"/>
    </row>
    <row r="32000" spans="7:9" x14ac:dyDescent="0.25">
      <c r="G32000"/>
      <c r="I32000" s="112"/>
    </row>
    <row r="32001" spans="7:9" x14ac:dyDescent="0.25">
      <c r="G32001"/>
      <c r="I32001" s="112"/>
    </row>
    <row r="32002" spans="7:9" x14ac:dyDescent="0.25">
      <c r="G32002"/>
      <c r="I32002" s="112"/>
    </row>
    <row r="32003" spans="7:9" x14ac:dyDescent="0.25">
      <c r="G32003"/>
      <c r="I32003" s="112"/>
    </row>
    <row r="32004" spans="7:9" x14ac:dyDescent="0.25">
      <c r="G32004"/>
      <c r="I32004" s="112"/>
    </row>
    <row r="32005" spans="7:9" x14ac:dyDescent="0.25">
      <c r="G32005"/>
      <c r="I32005" s="112"/>
    </row>
    <row r="32006" spans="7:9" x14ac:dyDescent="0.25">
      <c r="G32006"/>
      <c r="I32006" s="112"/>
    </row>
    <row r="32007" spans="7:9" x14ac:dyDescent="0.25">
      <c r="G32007"/>
      <c r="I32007" s="112"/>
    </row>
    <row r="32008" spans="7:9" x14ac:dyDescent="0.25">
      <c r="G32008"/>
      <c r="I32008" s="112"/>
    </row>
    <row r="32009" spans="7:9" x14ac:dyDescent="0.25">
      <c r="G32009"/>
      <c r="I32009" s="112"/>
    </row>
    <row r="32010" spans="7:9" x14ac:dyDescent="0.25">
      <c r="G32010"/>
      <c r="I32010" s="112"/>
    </row>
    <row r="32011" spans="7:9" x14ac:dyDescent="0.25">
      <c r="G32011"/>
      <c r="I32011" s="112"/>
    </row>
    <row r="32012" spans="7:9" x14ac:dyDescent="0.25">
      <c r="G32012"/>
      <c r="I32012" s="112"/>
    </row>
    <row r="32013" spans="7:9" x14ac:dyDescent="0.25">
      <c r="G32013"/>
      <c r="I32013" s="112"/>
    </row>
    <row r="32014" spans="7:9" x14ac:dyDescent="0.25">
      <c r="G32014"/>
      <c r="I32014" s="112"/>
    </row>
    <row r="32015" spans="7:9" x14ac:dyDescent="0.25">
      <c r="G32015"/>
      <c r="I32015" s="112"/>
    </row>
    <row r="32016" spans="7:9" x14ac:dyDescent="0.25">
      <c r="G32016"/>
      <c r="I32016" s="112"/>
    </row>
    <row r="32017" spans="7:9" x14ac:dyDescent="0.25">
      <c r="G32017"/>
      <c r="I32017" s="112"/>
    </row>
    <row r="32018" spans="7:9" x14ac:dyDescent="0.25">
      <c r="G32018"/>
      <c r="I32018" s="112"/>
    </row>
    <row r="32019" spans="7:9" x14ac:dyDescent="0.25">
      <c r="G32019"/>
      <c r="I32019" s="112"/>
    </row>
    <row r="32020" spans="7:9" x14ac:dyDescent="0.25">
      <c r="G32020"/>
      <c r="I32020" s="112"/>
    </row>
    <row r="32021" spans="7:9" x14ac:dyDescent="0.25">
      <c r="G32021"/>
      <c r="I32021" s="112"/>
    </row>
    <row r="32022" spans="7:9" x14ac:dyDescent="0.25">
      <c r="G32022"/>
      <c r="I32022" s="112"/>
    </row>
    <row r="32023" spans="7:9" x14ac:dyDescent="0.25">
      <c r="G32023"/>
      <c r="I32023" s="112"/>
    </row>
    <row r="32024" spans="7:9" x14ac:dyDescent="0.25">
      <c r="G32024"/>
      <c r="I32024" s="112"/>
    </row>
    <row r="32025" spans="7:9" x14ac:dyDescent="0.25">
      <c r="G32025"/>
      <c r="I32025" s="112"/>
    </row>
    <row r="32026" spans="7:9" x14ac:dyDescent="0.25">
      <c r="G32026"/>
      <c r="I32026" s="112"/>
    </row>
    <row r="32027" spans="7:9" x14ac:dyDescent="0.25">
      <c r="G32027"/>
      <c r="I32027" s="112"/>
    </row>
    <row r="32028" spans="7:9" x14ac:dyDescent="0.25">
      <c r="G32028"/>
      <c r="I32028" s="112"/>
    </row>
    <row r="32029" spans="7:9" x14ac:dyDescent="0.25">
      <c r="G32029"/>
      <c r="I32029" s="112"/>
    </row>
    <row r="32030" spans="7:9" x14ac:dyDescent="0.25">
      <c r="G32030"/>
      <c r="I32030" s="112"/>
    </row>
    <row r="32031" spans="7:9" x14ac:dyDescent="0.25">
      <c r="G32031"/>
      <c r="I32031" s="112"/>
    </row>
    <row r="32032" spans="7:9" x14ac:dyDescent="0.25">
      <c r="G32032"/>
      <c r="I32032" s="112"/>
    </row>
    <row r="32033" spans="7:9" x14ac:dyDescent="0.25">
      <c r="G32033"/>
      <c r="I32033" s="112"/>
    </row>
    <row r="32034" spans="7:9" x14ac:dyDescent="0.25">
      <c r="G32034"/>
      <c r="I32034" s="112"/>
    </row>
    <row r="32035" spans="7:9" x14ac:dyDescent="0.25">
      <c r="G32035"/>
      <c r="I32035" s="112"/>
    </row>
    <row r="32036" spans="7:9" x14ac:dyDescent="0.25">
      <c r="G32036"/>
      <c r="I32036" s="112"/>
    </row>
    <row r="32037" spans="7:9" x14ac:dyDescent="0.25">
      <c r="G32037"/>
      <c r="I32037" s="112"/>
    </row>
    <row r="32038" spans="7:9" x14ac:dyDescent="0.25">
      <c r="G32038"/>
      <c r="I32038" s="112"/>
    </row>
    <row r="32039" spans="7:9" x14ac:dyDescent="0.25">
      <c r="G32039"/>
      <c r="I32039" s="112"/>
    </row>
    <row r="32040" spans="7:9" x14ac:dyDescent="0.25">
      <c r="G32040"/>
      <c r="I32040" s="112"/>
    </row>
    <row r="32041" spans="7:9" x14ac:dyDescent="0.25">
      <c r="G32041"/>
      <c r="I32041" s="112"/>
    </row>
    <row r="32042" spans="7:9" x14ac:dyDescent="0.25">
      <c r="G32042"/>
      <c r="I32042" s="112"/>
    </row>
    <row r="32043" spans="7:9" x14ac:dyDescent="0.25">
      <c r="G32043"/>
      <c r="I32043" s="112"/>
    </row>
    <row r="32044" spans="7:9" x14ac:dyDescent="0.25">
      <c r="G32044"/>
      <c r="I32044" s="112"/>
    </row>
    <row r="32045" spans="7:9" x14ac:dyDescent="0.25">
      <c r="G32045"/>
      <c r="I32045" s="112"/>
    </row>
    <row r="32046" spans="7:9" x14ac:dyDescent="0.25">
      <c r="G32046"/>
      <c r="I32046" s="112"/>
    </row>
    <row r="32047" spans="7:9" x14ac:dyDescent="0.25">
      <c r="G32047"/>
      <c r="I32047" s="112"/>
    </row>
    <row r="32048" spans="7:9" x14ac:dyDescent="0.25">
      <c r="G32048"/>
      <c r="I32048" s="112"/>
    </row>
    <row r="32049" spans="7:9" x14ac:dyDescent="0.25">
      <c r="G32049"/>
      <c r="I32049" s="112"/>
    </row>
    <row r="32050" spans="7:9" x14ac:dyDescent="0.25">
      <c r="G32050"/>
      <c r="I32050" s="112"/>
    </row>
    <row r="32051" spans="7:9" x14ac:dyDescent="0.25">
      <c r="G32051"/>
      <c r="I32051" s="112"/>
    </row>
    <row r="32052" spans="7:9" x14ac:dyDescent="0.25">
      <c r="G32052"/>
      <c r="I32052" s="112"/>
    </row>
    <row r="32053" spans="7:9" x14ac:dyDescent="0.25">
      <c r="G32053"/>
      <c r="I32053" s="112"/>
    </row>
    <row r="32054" spans="7:9" x14ac:dyDescent="0.25">
      <c r="G32054"/>
      <c r="I32054" s="112"/>
    </row>
    <row r="32055" spans="7:9" x14ac:dyDescent="0.25">
      <c r="G32055"/>
      <c r="I32055" s="112"/>
    </row>
    <row r="32056" spans="7:9" x14ac:dyDescent="0.25">
      <c r="G32056"/>
      <c r="I32056" s="112"/>
    </row>
    <row r="32057" spans="7:9" x14ac:dyDescent="0.25">
      <c r="G32057"/>
      <c r="I32057" s="112"/>
    </row>
    <row r="32058" spans="7:9" x14ac:dyDescent="0.25">
      <c r="G32058"/>
      <c r="I32058" s="112"/>
    </row>
    <row r="32059" spans="7:9" x14ac:dyDescent="0.25">
      <c r="G32059"/>
      <c r="I32059" s="112"/>
    </row>
    <row r="32060" spans="7:9" x14ac:dyDescent="0.25">
      <c r="G32060"/>
      <c r="I32060" s="112"/>
    </row>
    <row r="32061" spans="7:9" x14ac:dyDescent="0.25">
      <c r="G32061"/>
      <c r="I32061" s="112"/>
    </row>
    <row r="32062" spans="7:9" x14ac:dyDescent="0.25">
      <c r="G32062"/>
      <c r="I32062" s="112"/>
    </row>
    <row r="32063" spans="7:9" x14ac:dyDescent="0.25">
      <c r="G32063"/>
      <c r="I32063" s="112"/>
    </row>
    <row r="32064" spans="7:9" x14ac:dyDescent="0.25">
      <c r="G32064"/>
      <c r="I32064" s="112"/>
    </row>
    <row r="32065" spans="7:9" x14ac:dyDescent="0.25">
      <c r="G32065"/>
      <c r="I32065" s="112"/>
    </row>
    <row r="32066" spans="7:9" x14ac:dyDescent="0.25">
      <c r="G32066"/>
      <c r="I32066" s="112"/>
    </row>
    <row r="32067" spans="7:9" x14ac:dyDescent="0.25">
      <c r="G32067"/>
      <c r="I32067" s="112"/>
    </row>
    <row r="32068" spans="7:9" x14ac:dyDescent="0.25">
      <c r="G32068"/>
      <c r="I32068" s="112"/>
    </row>
    <row r="32069" spans="7:9" x14ac:dyDescent="0.25">
      <c r="G32069"/>
      <c r="I32069" s="112"/>
    </row>
    <row r="32070" spans="7:9" x14ac:dyDescent="0.25">
      <c r="G32070"/>
      <c r="I32070" s="112"/>
    </row>
    <row r="32071" spans="7:9" x14ac:dyDescent="0.25">
      <c r="G32071"/>
      <c r="I32071" s="112"/>
    </row>
    <row r="32072" spans="7:9" x14ac:dyDescent="0.25">
      <c r="G32072"/>
      <c r="I32072" s="112"/>
    </row>
    <row r="32073" spans="7:9" x14ac:dyDescent="0.25">
      <c r="G32073"/>
      <c r="I32073" s="112"/>
    </row>
    <row r="32074" spans="7:9" x14ac:dyDescent="0.25">
      <c r="G32074"/>
      <c r="I32074" s="112"/>
    </row>
    <row r="32075" spans="7:9" x14ac:dyDescent="0.25">
      <c r="G32075"/>
      <c r="I32075" s="112"/>
    </row>
    <row r="32076" spans="7:9" x14ac:dyDescent="0.25">
      <c r="G32076"/>
      <c r="I32076" s="112"/>
    </row>
    <row r="32077" spans="7:9" x14ac:dyDescent="0.25">
      <c r="G32077"/>
      <c r="I32077" s="112"/>
    </row>
    <row r="32078" spans="7:9" x14ac:dyDescent="0.25">
      <c r="G32078"/>
      <c r="I32078" s="112"/>
    </row>
    <row r="32079" spans="7:9" x14ac:dyDescent="0.25">
      <c r="G32079"/>
      <c r="I32079" s="112"/>
    </row>
    <row r="32080" spans="7:9" x14ac:dyDescent="0.25">
      <c r="G32080"/>
      <c r="I32080" s="112"/>
    </row>
    <row r="32081" spans="7:9" x14ac:dyDescent="0.25">
      <c r="G32081"/>
      <c r="I32081" s="112"/>
    </row>
    <row r="32082" spans="7:9" x14ac:dyDescent="0.25">
      <c r="G32082"/>
      <c r="I32082" s="112"/>
    </row>
    <row r="32083" spans="7:9" x14ac:dyDescent="0.25">
      <c r="G32083"/>
      <c r="I32083" s="112"/>
    </row>
    <row r="32084" spans="7:9" x14ac:dyDescent="0.25">
      <c r="G32084"/>
      <c r="I32084" s="112"/>
    </row>
    <row r="32085" spans="7:9" x14ac:dyDescent="0.25">
      <c r="G32085"/>
      <c r="I32085" s="112"/>
    </row>
    <row r="32086" spans="7:9" x14ac:dyDescent="0.25">
      <c r="G32086"/>
      <c r="I32086" s="112"/>
    </row>
    <row r="32087" spans="7:9" x14ac:dyDescent="0.25">
      <c r="G32087"/>
      <c r="I32087" s="112"/>
    </row>
    <row r="32088" spans="7:9" x14ac:dyDescent="0.25">
      <c r="G32088"/>
      <c r="I32088" s="112"/>
    </row>
    <row r="32089" spans="7:9" x14ac:dyDescent="0.25">
      <c r="G32089"/>
      <c r="I32089" s="112"/>
    </row>
    <row r="32090" spans="7:9" x14ac:dyDescent="0.25">
      <c r="G32090"/>
      <c r="I32090" s="112"/>
    </row>
    <row r="32091" spans="7:9" x14ac:dyDescent="0.25">
      <c r="G32091"/>
      <c r="I32091" s="112"/>
    </row>
    <row r="32092" spans="7:9" x14ac:dyDescent="0.25">
      <c r="G32092"/>
      <c r="I32092" s="112"/>
    </row>
    <row r="32093" spans="7:9" x14ac:dyDescent="0.25">
      <c r="G32093"/>
      <c r="I32093" s="112"/>
    </row>
    <row r="32094" spans="7:9" x14ac:dyDescent="0.25">
      <c r="G32094"/>
      <c r="I32094" s="112"/>
    </row>
    <row r="32095" spans="7:9" x14ac:dyDescent="0.25">
      <c r="G32095"/>
      <c r="I32095" s="112"/>
    </row>
    <row r="32096" spans="7:9" x14ac:dyDescent="0.25">
      <c r="G32096"/>
      <c r="I32096" s="112"/>
    </row>
    <row r="32097" spans="7:9" x14ac:dyDescent="0.25">
      <c r="G32097"/>
      <c r="I32097" s="112"/>
    </row>
    <row r="32098" spans="7:9" x14ac:dyDescent="0.25">
      <c r="G32098"/>
      <c r="I32098" s="112"/>
    </row>
    <row r="32099" spans="7:9" x14ac:dyDescent="0.25">
      <c r="G32099"/>
      <c r="I32099" s="112"/>
    </row>
    <row r="32100" spans="7:9" x14ac:dyDescent="0.25">
      <c r="G32100"/>
      <c r="I32100" s="112"/>
    </row>
    <row r="32101" spans="7:9" x14ac:dyDescent="0.25">
      <c r="G32101"/>
      <c r="I32101" s="112"/>
    </row>
    <row r="32102" spans="7:9" x14ac:dyDescent="0.25">
      <c r="G32102"/>
      <c r="I32102" s="112"/>
    </row>
    <row r="32103" spans="7:9" x14ac:dyDescent="0.25">
      <c r="G32103"/>
      <c r="I32103" s="112"/>
    </row>
    <row r="32104" spans="7:9" x14ac:dyDescent="0.25">
      <c r="G32104"/>
      <c r="I32104" s="112"/>
    </row>
    <row r="32105" spans="7:9" x14ac:dyDescent="0.25">
      <c r="G32105"/>
      <c r="I32105" s="112"/>
    </row>
    <row r="32106" spans="7:9" x14ac:dyDescent="0.25">
      <c r="G32106"/>
      <c r="I32106" s="112"/>
    </row>
    <row r="32107" spans="7:9" x14ac:dyDescent="0.25">
      <c r="G32107"/>
      <c r="I32107" s="112"/>
    </row>
    <row r="32108" spans="7:9" x14ac:dyDescent="0.25">
      <c r="G32108"/>
      <c r="I32108" s="112"/>
    </row>
    <row r="32109" spans="7:9" x14ac:dyDescent="0.25">
      <c r="G32109"/>
      <c r="I32109" s="112"/>
    </row>
    <row r="32110" spans="7:9" x14ac:dyDescent="0.25">
      <c r="G32110"/>
      <c r="I32110" s="112"/>
    </row>
    <row r="32111" spans="7:9" x14ac:dyDescent="0.25">
      <c r="G32111"/>
      <c r="I32111" s="112"/>
    </row>
    <row r="32112" spans="7:9" x14ac:dyDescent="0.25">
      <c r="G32112"/>
      <c r="I32112" s="112"/>
    </row>
    <row r="32113" spans="7:9" x14ac:dyDescent="0.25">
      <c r="G32113"/>
      <c r="I32113" s="112"/>
    </row>
    <row r="32114" spans="7:9" x14ac:dyDescent="0.25">
      <c r="G32114"/>
      <c r="I32114" s="112"/>
    </row>
    <row r="32115" spans="7:9" x14ac:dyDescent="0.25">
      <c r="G32115"/>
      <c r="I32115" s="112"/>
    </row>
    <row r="32116" spans="7:9" x14ac:dyDescent="0.25">
      <c r="G32116"/>
      <c r="I32116" s="112"/>
    </row>
    <row r="32117" spans="7:9" x14ac:dyDescent="0.25">
      <c r="G32117"/>
      <c r="I32117" s="112"/>
    </row>
    <row r="32118" spans="7:9" x14ac:dyDescent="0.25">
      <c r="G32118"/>
      <c r="I32118" s="112"/>
    </row>
    <row r="32119" spans="7:9" x14ac:dyDescent="0.25">
      <c r="G32119"/>
      <c r="I32119" s="112"/>
    </row>
    <row r="32120" spans="7:9" x14ac:dyDescent="0.25">
      <c r="G32120"/>
      <c r="I32120" s="112"/>
    </row>
    <row r="32121" spans="7:9" x14ac:dyDescent="0.25">
      <c r="G32121"/>
      <c r="I32121" s="112"/>
    </row>
    <row r="32122" spans="7:9" x14ac:dyDescent="0.25">
      <c r="G32122"/>
      <c r="I32122" s="112"/>
    </row>
    <row r="32123" spans="7:9" x14ac:dyDescent="0.25">
      <c r="G32123"/>
      <c r="I32123" s="112"/>
    </row>
    <row r="32124" spans="7:9" x14ac:dyDescent="0.25">
      <c r="G32124"/>
      <c r="I32124" s="112"/>
    </row>
    <row r="32125" spans="7:9" x14ac:dyDescent="0.25">
      <c r="G32125"/>
      <c r="I32125" s="112"/>
    </row>
    <row r="32126" spans="7:9" x14ac:dyDescent="0.25">
      <c r="G32126"/>
      <c r="I32126" s="112"/>
    </row>
    <row r="32127" spans="7:9" x14ac:dyDescent="0.25">
      <c r="G32127"/>
      <c r="I32127" s="112"/>
    </row>
    <row r="32128" spans="7:9" x14ac:dyDescent="0.25">
      <c r="G32128"/>
      <c r="I32128" s="112"/>
    </row>
    <row r="32129" spans="7:9" x14ac:dyDescent="0.25">
      <c r="G32129"/>
      <c r="I32129" s="112"/>
    </row>
    <row r="32130" spans="7:9" x14ac:dyDescent="0.25">
      <c r="G32130"/>
      <c r="I32130" s="112"/>
    </row>
    <row r="32131" spans="7:9" x14ac:dyDescent="0.25">
      <c r="G32131"/>
      <c r="I32131" s="112"/>
    </row>
    <row r="32132" spans="7:9" x14ac:dyDescent="0.25">
      <c r="G32132"/>
      <c r="I32132" s="112"/>
    </row>
    <row r="32133" spans="7:9" x14ac:dyDescent="0.25">
      <c r="G32133"/>
      <c r="I32133" s="112"/>
    </row>
    <row r="32134" spans="7:9" x14ac:dyDescent="0.25">
      <c r="G32134"/>
      <c r="I32134" s="112"/>
    </row>
    <row r="32135" spans="7:9" x14ac:dyDescent="0.25">
      <c r="G32135"/>
      <c r="I32135" s="112"/>
    </row>
    <row r="32136" spans="7:9" x14ac:dyDescent="0.25">
      <c r="G32136"/>
      <c r="I32136" s="112"/>
    </row>
    <row r="32137" spans="7:9" x14ac:dyDescent="0.25">
      <c r="G32137"/>
      <c r="I32137" s="112"/>
    </row>
    <row r="32138" spans="7:9" x14ac:dyDescent="0.25">
      <c r="G32138"/>
      <c r="I32138" s="112"/>
    </row>
    <row r="32139" spans="7:9" x14ac:dyDescent="0.25">
      <c r="G32139"/>
      <c r="I32139" s="112"/>
    </row>
    <row r="32140" spans="7:9" x14ac:dyDescent="0.25">
      <c r="G32140"/>
      <c r="I32140" s="112"/>
    </row>
    <row r="32141" spans="7:9" x14ac:dyDescent="0.25">
      <c r="G32141"/>
      <c r="I32141" s="112"/>
    </row>
    <row r="32142" spans="7:9" x14ac:dyDescent="0.25">
      <c r="G32142"/>
      <c r="I32142" s="112"/>
    </row>
    <row r="32143" spans="7:9" x14ac:dyDescent="0.25">
      <c r="G32143"/>
      <c r="I32143" s="112"/>
    </row>
    <row r="32144" spans="7:9" x14ac:dyDescent="0.25">
      <c r="G32144"/>
      <c r="I32144" s="112"/>
    </row>
    <row r="32145" spans="7:9" x14ac:dyDescent="0.25">
      <c r="G32145"/>
      <c r="I32145" s="112"/>
    </row>
    <row r="32146" spans="7:9" x14ac:dyDescent="0.25">
      <c r="G32146"/>
      <c r="I32146" s="112"/>
    </row>
    <row r="32147" spans="7:9" x14ac:dyDescent="0.25">
      <c r="G32147"/>
      <c r="I32147" s="112"/>
    </row>
    <row r="32148" spans="7:9" x14ac:dyDescent="0.25">
      <c r="G32148"/>
      <c r="I32148" s="112"/>
    </row>
    <row r="32149" spans="7:9" x14ac:dyDescent="0.25">
      <c r="G32149"/>
      <c r="I32149" s="112"/>
    </row>
    <row r="32150" spans="7:9" x14ac:dyDescent="0.25">
      <c r="G32150"/>
      <c r="I32150" s="112"/>
    </row>
    <row r="32151" spans="7:9" x14ac:dyDescent="0.25">
      <c r="G32151"/>
      <c r="I32151" s="112"/>
    </row>
    <row r="32152" spans="7:9" x14ac:dyDescent="0.25">
      <c r="G32152"/>
      <c r="I32152" s="112"/>
    </row>
    <row r="32153" spans="7:9" x14ac:dyDescent="0.25">
      <c r="G32153"/>
      <c r="I32153" s="112"/>
    </row>
    <row r="32154" spans="7:9" x14ac:dyDescent="0.25">
      <c r="G32154"/>
      <c r="I32154" s="112"/>
    </row>
    <row r="32155" spans="7:9" x14ac:dyDescent="0.25">
      <c r="G32155"/>
      <c r="I32155" s="112"/>
    </row>
    <row r="32156" spans="7:9" x14ac:dyDescent="0.25">
      <c r="G32156"/>
      <c r="I32156" s="112"/>
    </row>
    <row r="32157" spans="7:9" x14ac:dyDescent="0.25">
      <c r="G32157"/>
      <c r="I32157" s="112"/>
    </row>
    <row r="32158" spans="7:9" x14ac:dyDescent="0.25">
      <c r="G32158"/>
      <c r="I32158" s="112"/>
    </row>
    <row r="32159" spans="7:9" x14ac:dyDescent="0.25">
      <c r="G32159"/>
      <c r="I32159" s="112"/>
    </row>
    <row r="32160" spans="7:9" x14ac:dyDescent="0.25">
      <c r="G32160"/>
      <c r="I32160" s="112"/>
    </row>
    <row r="32161" spans="7:9" x14ac:dyDescent="0.25">
      <c r="G32161"/>
      <c r="I32161" s="112"/>
    </row>
    <row r="32162" spans="7:9" x14ac:dyDescent="0.25">
      <c r="G32162"/>
      <c r="I32162" s="112"/>
    </row>
    <row r="32163" spans="7:9" x14ac:dyDescent="0.25">
      <c r="G32163"/>
      <c r="I32163" s="112"/>
    </row>
    <row r="32164" spans="7:9" x14ac:dyDescent="0.25">
      <c r="G32164"/>
      <c r="I32164" s="112"/>
    </row>
    <row r="32165" spans="7:9" x14ac:dyDescent="0.25">
      <c r="G32165"/>
      <c r="I32165" s="112"/>
    </row>
    <row r="32166" spans="7:9" x14ac:dyDescent="0.25">
      <c r="G32166"/>
      <c r="I32166" s="112"/>
    </row>
    <row r="32167" spans="7:9" x14ac:dyDescent="0.25">
      <c r="G32167"/>
      <c r="I32167" s="112"/>
    </row>
    <row r="32168" spans="7:9" x14ac:dyDescent="0.25">
      <c r="G32168"/>
      <c r="I32168" s="112"/>
    </row>
    <row r="32169" spans="7:9" x14ac:dyDescent="0.25">
      <c r="G32169"/>
      <c r="I32169" s="112"/>
    </row>
    <row r="32170" spans="7:9" x14ac:dyDescent="0.25">
      <c r="G32170"/>
      <c r="I32170" s="112"/>
    </row>
    <row r="32171" spans="7:9" x14ac:dyDescent="0.25">
      <c r="G32171"/>
      <c r="I32171" s="112"/>
    </row>
    <row r="32172" spans="7:9" x14ac:dyDescent="0.25">
      <c r="G32172"/>
      <c r="I32172" s="112"/>
    </row>
    <row r="32173" spans="7:9" x14ac:dyDescent="0.25">
      <c r="G32173"/>
      <c r="I32173" s="112"/>
    </row>
    <row r="32174" spans="7:9" x14ac:dyDescent="0.25">
      <c r="G32174"/>
      <c r="I32174" s="112"/>
    </row>
    <row r="32175" spans="7:9" x14ac:dyDescent="0.25">
      <c r="G32175"/>
      <c r="I32175" s="112"/>
    </row>
    <row r="32176" spans="7:9" x14ac:dyDescent="0.25">
      <c r="G32176"/>
      <c r="I32176" s="112"/>
    </row>
    <row r="32177" spans="7:9" x14ac:dyDescent="0.25">
      <c r="G32177"/>
      <c r="I32177" s="112"/>
    </row>
    <row r="32178" spans="7:9" x14ac:dyDescent="0.25">
      <c r="G32178"/>
      <c r="I32178" s="112"/>
    </row>
    <row r="32179" spans="7:9" x14ac:dyDescent="0.25">
      <c r="G32179"/>
      <c r="I32179" s="112"/>
    </row>
    <row r="32180" spans="7:9" x14ac:dyDescent="0.25">
      <c r="G32180"/>
      <c r="I32180" s="112"/>
    </row>
    <row r="32181" spans="7:9" x14ac:dyDescent="0.25">
      <c r="G32181"/>
      <c r="I32181" s="112"/>
    </row>
    <row r="32182" spans="7:9" x14ac:dyDescent="0.25">
      <c r="G32182"/>
      <c r="I32182" s="112"/>
    </row>
    <row r="32183" spans="7:9" x14ac:dyDescent="0.25">
      <c r="G32183"/>
      <c r="I32183" s="112"/>
    </row>
    <row r="32184" spans="7:9" x14ac:dyDescent="0.25">
      <c r="G32184"/>
      <c r="I32184" s="112"/>
    </row>
    <row r="32185" spans="7:9" x14ac:dyDescent="0.25">
      <c r="G32185"/>
      <c r="I32185" s="112"/>
    </row>
    <row r="32186" spans="7:9" x14ac:dyDescent="0.25">
      <c r="G32186"/>
      <c r="I32186" s="112"/>
    </row>
    <row r="32187" spans="7:9" x14ac:dyDescent="0.25">
      <c r="G32187"/>
      <c r="I32187" s="112"/>
    </row>
    <row r="32188" spans="7:9" x14ac:dyDescent="0.25">
      <c r="G32188"/>
      <c r="I32188" s="112"/>
    </row>
    <row r="32189" spans="7:9" x14ac:dyDescent="0.25">
      <c r="G32189"/>
      <c r="I32189" s="112"/>
    </row>
    <row r="32190" spans="7:9" x14ac:dyDescent="0.25">
      <c r="G32190"/>
      <c r="I32190" s="112"/>
    </row>
    <row r="32191" spans="7:9" x14ac:dyDescent="0.25">
      <c r="G32191"/>
      <c r="I32191" s="112"/>
    </row>
    <row r="32192" spans="7:9" x14ac:dyDescent="0.25">
      <c r="G32192"/>
      <c r="I32192" s="112"/>
    </row>
    <row r="32193" spans="7:9" x14ac:dyDescent="0.25">
      <c r="G32193"/>
      <c r="I32193" s="112"/>
    </row>
    <row r="32194" spans="7:9" x14ac:dyDescent="0.25">
      <c r="G32194"/>
      <c r="I32194" s="112"/>
    </row>
    <row r="32195" spans="7:9" x14ac:dyDescent="0.25">
      <c r="G32195"/>
      <c r="I32195" s="112"/>
    </row>
    <row r="32196" spans="7:9" x14ac:dyDescent="0.25">
      <c r="G32196"/>
      <c r="I32196" s="112"/>
    </row>
    <row r="32197" spans="7:9" x14ac:dyDescent="0.25">
      <c r="G32197"/>
      <c r="I32197" s="112"/>
    </row>
    <row r="32198" spans="7:9" x14ac:dyDescent="0.25">
      <c r="G32198"/>
      <c r="I32198" s="112"/>
    </row>
    <row r="32199" spans="7:9" x14ac:dyDescent="0.25">
      <c r="G32199"/>
      <c r="I32199" s="112"/>
    </row>
    <row r="32200" spans="7:9" x14ac:dyDescent="0.25">
      <c r="G32200"/>
      <c r="I32200" s="112"/>
    </row>
    <row r="32201" spans="7:9" x14ac:dyDescent="0.25">
      <c r="G32201"/>
      <c r="I32201" s="112"/>
    </row>
    <row r="32202" spans="7:9" x14ac:dyDescent="0.25">
      <c r="G32202"/>
      <c r="I32202" s="112"/>
    </row>
    <row r="32203" spans="7:9" x14ac:dyDescent="0.25">
      <c r="G32203"/>
      <c r="I32203" s="112"/>
    </row>
    <row r="32204" spans="7:9" x14ac:dyDescent="0.25">
      <c r="G32204"/>
      <c r="I32204" s="112"/>
    </row>
    <row r="32205" spans="7:9" x14ac:dyDescent="0.25">
      <c r="G32205"/>
      <c r="I32205" s="112"/>
    </row>
    <row r="32206" spans="7:9" x14ac:dyDescent="0.25">
      <c r="G32206"/>
      <c r="I32206" s="112"/>
    </row>
    <row r="32207" spans="7:9" x14ac:dyDescent="0.25">
      <c r="G32207"/>
      <c r="I32207" s="112"/>
    </row>
    <row r="32208" spans="7:9" x14ac:dyDescent="0.25">
      <c r="G32208"/>
      <c r="I32208" s="112"/>
    </row>
    <row r="32209" spans="7:9" x14ac:dyDescent="0.25">
      <c r="G32209"/>
      <c r="I32209" s="112"/>
    </row>
    <row r="32210" spans="7:9" x14ac:dyDescent="0.25">
      <c r="G32210"/>
      <c r="I32210" s="112"/>
    </row>
    <row r="32211" spans="7:9" x14ac:dyDescent="0.25">
      <c r="G32211"/>
      <c r="I32211" s="112"/>
    </row>
    <row r="32212" spans="7:9" x14ac:dyDescent="0.25">
      <c r="G32212"/>
      <c r="I32212" s="112"/>
    </row>
    <row r="32213" spans="7:9" x14ac:dyDescent="0.25">
      <c r="G32213"/>
      <c r="I32213" s="112"/>
    </row>
    <row r="32214" spans="7:9" x14ac:dyDescent="0.25">
      <c r="G32214"/>
      <c r="I32214" s="112"/>
    </row>
    <row r="32215" spans="7:9" x14ac:dyDescent="0.25">
      <c r="G32215"/>
      <c r="I32215" s="112"/>
    </row>
    <row r="32216" spans="7:9" x14ac:dyDescent="0.25">
      <c r="G32216"/>
      <c r="I32216" s="112"/>
    </row>
    <row r="32217" spans="7:9" x14ac:dyDescent="0.25">
      <c r="G32217"/>
      <c r="I32217" s="112"/>
    </row>
    <row r="32218" spans="7:9" x14ac:dyDescent="0.25">
      <c r="G32218"/>
      <c r="I32218" s="112"/>
    </row>
    <row r="32219" spans="7:9" x14ac:dyDescent="0.25">
      <c r="G32219"/>
      <c r="I32219" s="112"/>
    </row>
    <row r="32220" spans="7:9" x14ac:dyDescent="0.25">
      <c r="G32220"/>
      <c r="I32220" s="112"/>
    </row>
    <row r="32221" spans="7:9" x14ac:dyDescent="0.25">
      <c r="G32221"/>
      <c r="I32221" s="112"/>
    </row>
    <row r="32222" spans="7:9" x14ac:dyDescent="0.25">
      <c r="G32222"/>
      <c r="I32222" s="112"/>
    </row>
    <row r="32223" spans="7:9" x14ac:dyDescent="0.25">
      <c r="G32223"/>
      <c r="I32223" s="112"/>
    </row>
    <row r="32224" spans="7:9" x14ac:dyDescent="0.25">
      <c r="G32224"/>
      <c r="I32224" s="112"/>
    </row>
    <row r="32225" spans="7:9" x14ac:dyDescent="0.25">
      <c r="G32225"/>
      <c r="I32225" s="112"/>
    </row>
    <row r="32226" spans="7:9" x14ac:dyDescent="0.25">
      <c r="G32226"/>
      <c r="I32226" s="112"/>
    </row>
    <row r="32227" spans="7:9" x14ac:dyDescent="0.25">
      <c r="G32227"/>
      <c r="I32227" s="112"/>
    </row>
    <row r="32228" spans="7:9" x14ac:dyDescent="0.25">
      <c r="G32228"/>
      <c r="I32228" s="112"/>
    </row>
    <row r="32229" spans="7:9" x14ac:dyDescent="0.25">
      <c r="G32229"/>
      <c r="I32229" s="112"/>
    </row>
    <row r="32230" spans="7:9" x14ac:dyDescent="0.25">
      <c r="G32230"/>
      <c r="I32230" s="112"/>
    </row>
    <row r="32231" spans="7:9" x14ac:dyDescent="0.25">
      <c r="G32231"/>
      <c r="I32231" s="112"/>
    </row>
    <row r="32232" spans="7:9" x14ac:dyDescent="0.25">
      <c r="G32232"/>
      <c r="I32232" s="112"/>
    </row>
    <row r="32233" spans="7:9" x14ac:dyDescent="0.25">
      <c r="G32233"/>
      <c r="I32233" s="112"/>
    </row>
    <row r="32234" spans="7:9" x14ac:dyDescent="0.25">
      <c r="G32234"/>
      <c r="I32234" s="112"/>
    </row>
    <row r="32235" spans="7:9" x14ac:dyDescent="0.25">
      <c r="G32235"/>
      <c r="I32235" s="112"/>
    </row>
    <row r="32236" spans="7:9" x14ac:dyDescent="0.25">
      <c r="G32236"/>
      <c r="I32236" s="112"/>
    </row>
    <row r="32237" spans="7:9" x14ac:dyDescent="0.25">
      <c r="G32237"/>
      <c r="I32237" s="112"/>
    </row>
    <row r="32238" spans="7:9" x14ac:dyDescent="0.25">
      <c r="G32238"/>
      <c r="I32238" s="112"/>
    </row>
    <row r="32239" spans="7:9" x14ac:dyDescent="0.25">
      <c r="G32239"/>
      <c r="I32239" s="112"/>
    </row>
    <row r="32240" spans="7:9" x14ac:dyDescent="0.25">
      <c r="G32240"/>
      <c r="I32240" s="112"/>
    </row>
    <row r="32241" spans="7:9" x14ac:dyDescent="0.25">
      <c r="G32241"/>
      <c r="I32241" s="112"/>
    </row>
    <row r="32242" spans="7:9" x14ac:dyDescent="0.25">
      <c r="G32242"/>
      <c r="I32242" s="112"/>
    </row>
    <row r="32243" spans="7:9" x14ac:dyDescent="0.25">
      <c r="G32243"/>
      <c r="I32243" s="112"/>
    </row>
    <row r="32244" spans="7:9" x14ac:dyDescent="0.25">
      <c r="G32244"/>
      <c r="I32244" s="112"/>
    </row>
    <row r="32245" spans="7:9" x14ac:dyDescent="0.25">
      <c r="G32245"/>
      <c r="I32245" s="112"/>
    </row>
    <row r="32246" spans="7:9" x14ac:dyDescent="0.25">
      <c r="G32246"/>
      <c r="I32246" s="112"/>
    </row>
    <row r="32247" spans="7:9" x14ac:dyDescent="0.25">
      <c r="G32247"/>
      <c r="I32247" s="112"/>
    </row>
    <row r="32248" spans="7:9" x14ac:dyDescent="0.25">
      <c r="G32248"/>
      <c r="I32248" s="112"/>
    </row>
    <row r="32249" spans="7:9" x14ac:dyDescent="0.25">
      <c r="G32249"/>
      <c r="I32249" s="112"/>
    </row>
    <row r="32250" spans="7:9" x14ac:dyDescent="0.25">
      <c r="G32250"/>
      <c r="I32250" s="112"/>
    </row>
    <row r="32251" spans="7:9" x14ac:dyDescent="0.25">
      <c r="G32251"/>
      <c r="I32251" s="112"/>
    </row>
    <row r="32252" spans="7:9" x14ac:dyDescent="0.25">
      <c r="G32252"/>
      <c r="I32252" s="112"/>
    </row>
    <row r="32253" spans="7:9" x14ac:dyDescent="0.25">
      <c r="G32253"/>
      <c r="I32253" s="112"/>
    </row>
    <row r="32254" spans="7:9" x14ac:dyDescent="0.25">
      <c r="G32254"/>
      <c r="I32254" s="112"/>
    </row>
    <row r="32255" spans="7:9" x14ac:dyDescent="0.25">
      <c r="G32255"/>
      <c r="I32255" s="112"/>
    </row>
    <row r="32256" spans="7:9" x14ac:dyDescent="0.25">
      <c r="G32256"/>
      <c r="I32256" s="112"/>
    </row>
    <row r="32257" spans="7:9" x14ac:dyDescent="0.25">
      <c r="G32257"/>
      <c r="I32257" s="112"/>
    </row>
    <row r="32258" spans="7:9" x14ac:dyDescent="0.25">
      <c r="G32258"/>
      <c r="I32258" s="112"/>
    </row>
    <row r="32259" spans="7:9" x14ac:dyDescent="0.25">
      <c r="G32259"/>
      <c r="I32259" s="112"/>
    </row>
    <row r="32260" spans="7:9" x14ac:dyDescent="0.25">
      <c r="G32260"/>
      <c r="I32260" s="112"/>
    </row>
    <row r="32261" spans="7:9" x14ac:dyDescent="0.25">
      <c r="G32261"/>
      <c r="I32261" s="112"/>
    </row>
    <row r="32262" spans="7:9" x14ac:dyDescent="0.25">
      <c r="G32262"/>
      <c r="I32262" s="112"/>
    </row>
    <row r="32263" spans="7:9" x14ac:dyDescent="0.25">
      <c r="G32263"/>
      <c r="I32263" s="112"/>
    </row>
    <row r="32264" spans="7:9" x14ac:dyDescent="0.25">
      <c r="G32264"/>
      <c r="I32264" s="112"/>
    </row>
    <row r="32265" spans="7:9" x14ac:dyDescent="0.25">
      <c r="G32265"/>
      <c r="I32265" s="112"/>
    </row>
    <row r="32266" spans="7:9" x14ac:dyDescent="0.25">
      <c r="G32266"/>
      <c r="I32266" s="112"/>
    </row>
    <row r="32267" spans="7:9" x14ac:dyDescent="0.25">
      <c r="G32267"/>
      <c r="I32267" s="112"/>
    </row>
    <row r="32268" spans="7:9" x14ac:dyDescent="0.25">
      <c r="G32268"/>
      <c r="I32268" s="112"/>
    </row>
    <row r="32269" spans="7:9" x14ac:dyDescent="0.25">
      <c r="G32269"/>
      <c r="I32269" s="112"/>
    </row>
    <row r="32270" spans="7:9" x14ac:dyDescent="0.25">
      <c r="G32270"/>
      <c r="I32270" s="112"/>
    </row>
    <row r="32271" spans="7:9" x14ac:dyDescent="0.25">
      <c r="G32271"/>
      <c r="I32271" s="112"/>
    </row>
    <row r="32272" spans="7:9" x14ac:dyDescent="0.25">
      <c r="G32272"/>
      <c r="I32272" s="112"/>
    </row>
    <row r="32273" spans="7:9" x14ac:dyDescent="0.25">
      <c r="G32273"/>
      <c r="I32273" s="112"/>
    </row>
    <row r="32274" spans="7:9" x14ac:dyDescent="0.25">
      <c r="G32274"/>
      <c r="I32274" s="112"/>
    </row>
    <row r="32275" spans="7:9" x14ac:dyDescent="0.25">
      <c r="G32275"/>
      <c r="I32275" s="112"/>
    </row>
    <row r="32276" spans="7:9" x14ac:dyDescent="0.25">
      <c r="G32276"/>
      <c r="I32276" s="112"/>
    </row>
    <row r="32277" spans="7:9" x14ac:dyDescent="0.25">
      <c r="G32277"/>
      <c r="I32277" s="112"/>
    </row>
    <row r="32278" spans="7:9" x14ac:dyDescent="0.25">
      <c r="G32278"/>
      <c r="I32278" s="112"/>
    </row>
    <row r="32279" spans="7:9" x14ac:dyDescent="0.25">
      <c r="G32279"/>
      <c r="I32279" s="112"/>
    </row>
    <row r="32280" spans="7:9" x14ac:dyDescent="0.25">
      <c r="G32280"/>
      <c r="I32280" s="112"/>
    </row>
    <row r="32281" spans="7:9" x14ac:dyDescent="0.25">
      <c r="G32281"/>
      <c r="I32281" s="112"/>
    </row>
    <row r="32282" spans="7:9" x14ac:dyDescent="0.25">
      <c r="G32282"/>
      <c r="I32282" s="112"/>
    </row>
    <row r="32283" spans="7:9" x14ac:dyDescent="0.25">
      <c r="G32283"/>
      <c r="I32283" s="112"/>
    </row>
    <row r="32284" spans="7:9" x14ac:dyDescent="0.25">
      <c r="G32284"/>
      <c r="I32284" s="112"/>
    </row>
    <row r="32285" spans="7:9" x14ac:dyDescent="0.25">
      <c r="G32285"/>
      <c r="I32285" s="112"/>
    </row>
    <row r="32286" spans="7:9" x14ac:dyDescent="0.25">
      <c r="G32286"/>
      <c r="I32286" s="112"/>
    </row>
    <row r="32287" spans="7:9" x14ac:dyDescent="0.25">
      <c r="G32287"/>
      <c r="I32287" s="112"/>
    </row>
    <row r="32288" spans="7:9" x14ac:dyDescent="0.25">
      <c r="G32288"/>
      <c r="I32288" s="112"/>
    </row>
    <row r="32289" spans="7:9" x14ac:dyDescent="0.25">
      <c r="G32289"/>
      <c r="I32289" s="112"/>
    </row>
    <row r="32290" spans="7:9" x14ac:dyDescent="0.25">
      <c r="G32290"/>
      <c r="I32290" s="112"/>
    </row>
    <row r="32291" spans="7:9" x14ac:dyDescent="0.25">
      <c r="G32291"/>
      <c r="I32291" s="112"/>
    </row>
    <row r="32292" spans="7:9" x14ac:dyDescent="0.25">
      <c r="G32292"/>
      <c r="I32292" s="112"/>
    </row>
    <row r="32293" spans="7:9" x14ac:dyDescent="0.25">
      <c r="G32293"/>
      <c r="I32293" s="112"/>
    </row>
    <row r="32294" spans="7:9" x14ac:dyDescent="0.25">
      <c r="G32294"/>
      <c r="I32294" s="112"/>
    </row>
    <row r="32295" spans="7:9" x14ac:dyDescent="0.25">
      <c r="G32295"/>
      <c r="I32295" s="112"/>
    </row>
    <row r="32296" spans="7:9" x14ac:dyDescent="0.25">
      <c r="G32296"/>
      <c r="I32296" s="112"/>
    </row>
    <row r="32297" spans="7:9" x14ac:dyDescent="0.25">
      <c r="G32297"/>
      <c r="I32297" s="112"/>
    </row>
    <row r="32298" spans="7:9" x14ac:dyDescent="0.25">
      <c r="G32298"/>
      <c r="I32298" s="112"/>
    </row>
    <row r="32299" spans="7:9" x14ac:dyDescent="0.25">
      <c r="G32299"/>
      <c r="I32299" s="112"/>
    </row>
    <row r="32300" spans="7:9" x14ac:dyDescent="0.25">
      <c r="G32300"/>
      <c r="I32300" s="112"/>
    </row>
    <row r="32301" spans="7:9" x14ac:dyDescent="0.25">
      <c r="G32301"/>
      <c r="I32301" s="112"/>
    </row>
    <row r="32302" spans="7:9" x14ac:dyDescent="0.25">
      <c r="G32302"/>
      <c r="I32302" s="112"/>
    </row>
    <row r="32303" spans="7:9" x14ac:dyDescent="0.25">
      <c r="G32303"/>
      <c r="I32303" s="112"/>
    </row>
    <row r="32304" spans="7:9" x14ac:dyDescent="0.25">
      <c r="G32304"/>
      <c r="I32304" s="112"/>
    </row>
    <row r="32305" spans="7:9" x14ac:dyDescent="0.25">
      <c r="G32305"/>
      <c r="I32305" s="112"/>
    </row>
    <row r="32306" spans="7:9" x14ac:dyDescent="0.25">
      <c r="G32306"/>
      <c r="I32306" s="112"/>
    </row>
    <row r="32307" spans="7:9" x14ac:dyDescent="0.25">
      <c r="G32307"/>
      <c r="I32307" s="112"/>
    </row>
    <row r="32308" spans="7:9" x14ac:dyDescent="0.25">
      <c r="G32308"/>
      <c r="I32308" s="112"/>
    </row>
    <row r="32309" spans="7:9" x14ac:dyDescent="0.25">
      <c r="G32309"/>
      <c r="I32309" s="112"/>
    </row>
    <row r="32310" spans="7:9" x14ac:dyDescent="0.25">
      <c r="G32310"/>
      <c r="I32310" s="112"/>
    </row>
    <row r="32311" spans="7:9" x14ac:dyDescent="0.25">
      <c r="G32311"/>
      <c r="I32311" s="112"/>
    </row>
    <row r="32312" spans="7:9" x14ac:dyDescent="0.25">
      <c r="G32312"/>
      <c r="I32312" s="112"/>
    </row>
    <row r="32313" spans="7:9" x14ac:dyDescent="0.25">
      <c r="G32313"/>
      <c r="I32313" s="112"/>
    </row>
    <row r="32314" spans="7:9" x14ac:dyDescent="0.25">
      <c r="G32314"/>
      <c r="I32314" s="112"/>
    </row>
    <row r="32315" spans="7:9" x14ac:dyDescent="0.25">
      <c r="G32315"/>
      <c r="I32315" s="112"/>
    </row>
    <row r="32316" spans="7:9" x14ac:dyDescent="0.25">
      <c r="G32316"/>
      <c r="I32316" s="112"/>
    </row>
    <row r="32317" spans="7:9" x14ac:dyDescent="0.25">
      <c r="G32317"/>
      <c r="I32317" s="112"/>
    </row>
    <row r="32318" spans="7:9" x14ac:dyDescent="0.25">
      <c r="G32318"/>
      <c r="I32318" s="112"/>
    </row>
    <row r="32319" spans="7:9" x14ac:dyDescent="0.25">
      <c r="G32319"/>
      <c r="I32319" s="112"/>
    </row>
    <row r="32320" spans="7:9" x14ac:dyDescent="0.25">
      <c r="G32320"/>
      <c r="I32320" s="112"/>
    </row>
    <row r="32321" spans="7:9" x14ac:dyDescent="0.25">
      <c r="G32321"/>
      <c r="I32321" s="112"/>
    </row>
    <row r="32322" spans="7:9" x14ac:dyDescent="0.25">
      <c r="G32322"/>
      <c r="I32322" s="112"/>
    </row>
    <row r="32323" spans="7:9" x14ac:dyDescent="0.25">
      <c r="G32323"/>
      <c r="I32323" s="112"/>
    </row>
    <row r="32324" spans="7:9" x14ac:dyDescent="0.25">
      <c r="G32324"/>
      <c r="I32324" s="112"/>
    </row>
    <row r="32325" spans="7:9" x14ac:dyDescent="0.25">
      <c r="G32325"/>
      <c r="I32325" s="112"/>
    </row>
    <row r="32326" spans="7:9" x14ac:dyDescent="0.25">
      <c r="G32326"/>
      <c r="I32326" s="112"/>
    </row>
    <row r="32327" spans="7:9" x14ac:dyDescent="0.25">
      <c r="G32327"/>
      <c r="I32327" s="112"/>
    </row>
    <row r="32328" spans="7:9" x14ac:dyDescent="0.25">
      <c r="G32328"/>
      <c r="I32328" s="112"/>
    </row>
    <row r="32329" spans="7:9" x14ac:dyDescent="0.25">
      <c r="G32329"/>
      <c r="I32329" s="112"/>
    </row>
    <row r="32330" spans="7:9" x14ac:dyDescent="0.25">
      <c r="G32330"/>
      <c r="I32330" s="112"/>
    </row>
    <row r="32331" spans="7:9" x14ac:dyDescent="0.25">
      <c r="G32331"/>
      <c r="I32331" s="112"/>
    </row>
    <row r="32332" spans="7:9" x14ac:dyDescent="0.25">
      <c r="G32332"/>
      <c r="I32332" s="112"/>
    </row>
    <row r="32333" spans="7:9" x14ac:dyDescent="0.25">
      <c r="G32333"/>
      <c r="I32333" s="112"/>
    </row>
    <row r="32334" spans="7:9" x14ac:dyDescent="0.25">
      <c r="G32334"/>
      <c r="I32334" s="112"/>
    </row>
    <row r="32335" spans="7:9" x14ac:dyDescent="0.25">
      <c r="G32335"/>
      <c r="I32335" s="112"/>
    </row>
    <row r="32336" spans="7:9" x14ac:dyDescent="0.25">
      <c r="G32336"/>
      <c r="I32336" s="112"/>
    </row>
    <row r="32337" spans="7:9" x14ac:dyDescent="0.25">
      <c r="G32337"/>
      <c r="I32337" s="112"/>
    </row>
    <row r="32338" spans="7:9" x14ac:dyDescent="0.25">
      <c r="G32338"/>
      <c r="I32338" s="112"/>
    </row>
    <row r="32339" spans="7:9" x14ac:dyDescent="0.25">
      <c r="G32339"/>
      <c r="I32339" s="112"/>
    </row>
    <row r="32340" spans="7:9" x14ac:dyDescent="0.25">
      <c r="G32340"/>
      <c r="I32340" s="112"/>
    </row>
    <row r="32341" spans="7:9" x14ac:dyDescent="0.25">
      <c r="G32341"/>
      <c r="I32341" s="112"/>
    </row>
    <row r="32342" spans="7:9" x14ac:dyDescent="0.25">
      <c r="G32342"/>
      <c r="I32342" s="112"/>
    </row>
    <row r="32343" spans="7:9" x14ac:dyDescent="0.25">
      <c r="G32343"/>
      <c r="I32343" s="112"/>
    </row>
    <row r="32344" spans="7:9" x14ac:dyDescent="0.25">
      <c r="G32344"/>
      <c r="I32344" s="112"/>
    </row>
    <row r="32345" spans="7:9" x14ac:dyDescent="0.25">
      <c r="G32345"/>
      <c r="I32345" s="112"/>
    </row>
    <row r="32346" spans="7:9" x14ac:dyDescent="0.25">
      <c r="G32346"/>
      <c r="I32346" s="112"/>
    </row>
    <row r="32347" spans="7:9" x14ac:dyDescent="0.25">
      <c r="G32347"/>
      <c r="I32347" s="112"/>
    </row>
    <row r="32348" spans="7:9" x14ac:dyDescent="0.25">
      <c r="G32348"/>
      <c r="I32348" s="112"/>
    </row>
    <row r="32349" spans="7:9" x14ac:dyDescent="0.25">
      <c r="G32349"/>
      <c r="I32349" s="112"/>
    </row>
    <row r="32350" spans="7:9" x14ac:dyDescent="0.25">
      <c r="G32350"/>
      <c r="I32350" s="112"/>
    </row>
    <row r="32351" spans="7:9" x14ac:dyDescent="0.25">
      <c r="G32351"/>
      <c r="I32351" s="112"/>
    </row>
    <row r="32352" spans="7:9" x14ac:dyDescent="0.25">
      <c r="G32352"/>
      <c r="I32352" s="112"/>
    </row>
    <row r="32353" spans="7:9" x14ac:dyDescent="0.25">
      <c r="G32353"/>
      <c r="I32353" s="112"/>
    </row>
    <row r="32354" spans="7:9" x14ac:dyDescent="0.25">
      <c r="G32354"/>
      <c r="I32354" s="112"/>
    </row>
    <row r="32355" spans="7:9" x14ac:dyDescent="0.25">
      <c r="G32355"/>
      <c r="I32355" s="112"/>
    </row>
    <row r="32356" spans="7:9" x14ac:dyDescent="0.25">
      <c r="G32356"/>
      <c r="I32356" s="112"/>
    </row>
    <row r="32357" spans="7:9" x14ac:dyDescent="0.25">
      <c r="G32357"/>
      <c r="I32357" s="112"/>
    </row>
    <row r="32358" spans="7:9" x14ac:dyDescent="0.25">
      <c r="G32358"/>
      <c r="I32358" s="112"/>
    </row>
    <row r="32359" spans="7:9" x14ac:dyDescent="0.25">
      <c r="G32359"/>
      <c r="I32359" s="112"/>
    </row>
    <row r="32360" spans="7:9" x14ac:dyDescent="0.25">
      <c r="G32360"/>
      <c r="I32360" s="112"/>
    </row>
    <row r="32361" spans="7:9" x14ac:dyDescent="0.25">
      <c r="G32361"/>
      <c r="I32361" s="112"/>
    </row>
    <row r="32362" spans="7:9" x14ac:dyDescent="0.25">
      <c r="G32362"/>
      <c r="I32362" s="112"/>
    </row>
    <row r="32363" spans="7:9" x14ac:dyDescent="0.25">
      <c r="G32363"/>
      <c r="I32363" s="112"/>
    </row>
    <row r="32364" spans="7:9" x14ac:dyDescent="0.25">
      <c r="G32364"/>
      <c r="I32364" s="112"/>
    </row>
    <row r="32365" spans="7:9" x14ac:dyDescent="0.25">
      <c r="G32365"/>
      <c r="I32365" s="112"/>
    </row>
    <row r="32366" spans="7:9" x14ac:dyDescent="0.25">
      <c r="G32366"/>
      <c r="I32366" s="112"/>
    </row>
    <row r="32367" spans="7:9" x14ac:dyDescent="0.25">
      <c r="G32367"/>
      <c r="I32367" s="112"/>
    </row>
    <row r="32368" spans="7:9" x14ac:dyDescent="0.25">
      <c r="G32368"/>
      <c r="I32368" s="112"/>
    </row>
    <row r="32369" spans="7:9" x14ac:dyDescent="0.25">
      <c r="G32369"/>
      <c r="I32369" s="112"/>
    </row>
    <row r="32370" spans="7:9" x14ac:dyDescent="0.25">
      <c r="G32370"/>
      <c r="I32370" s="112"/>
    </row>
    <row r="32371" spans="7:9" x14ac:dyDescent="0.25">
      <c r="G32371"/>
      <c r="I32371" s="112"/>
    </row>
    <row r="32372" spans="7:9" x14ac:dyDescent="0.25">
      <c r="G32372"/>
      <c r="I32372" s="112"/>
    </row>
    <row r="32373" spans="7:9" x14ac:dyDescent="0.25">
      <c r="G32373"/>
      <c r="I32373" s="112"/>
    </row>
    <row r="32374" spans="7:9" x14ac:dyDescent="0.25">
      <c r="G32374"/>
      <c r="I32374" s="112"/>
    </row>
    <row r="32375" spans="7:9" x14ac:dyDescent="0.25">
      <c r="G32375"/>
      <c r="I32375" s="112"/>
    </row>
    <row r="32376" spans="7:9" x14ac:dyDescent="0.25">
      <c r="G32376"/>
      <c r="I32376" s="112"/>
    </row>
    <row r="32377" spans="7:9" x14ac:dyDescent="0.25">
      <c r="G32377"/>
      <c r="I32377" s="112"/>
    </row>
    <row r="32378" spans="7:9" x14ac:dyDescent="0.25">
      <c r="G32378"/>
      <c r="I32378" s="112"/>
    </row>
    <row r="32379" spans="7:9" x14ac:dyDescent="0.25">
      <c r="G32379"/>
      <c r="I32379" s="112"/>
    </row>
    <row r="32380" spans="7:9" x14ac:dyDescent="0.25">
      <c r="G32380"/>
      <c r="I32380" s="112"/>
    </row>
    <row r="32381" spans="7:9" x14ac:dyDescent="0.25">
      <c r="G32381"/>
      <c r="I32381" s="112"/>
    </row>
    <row r="32382" spans="7:9" x14ac:dyDescent="0.25">
      <c r="G32382"/>
      <c r="I32382" s="112"/>
    </row>
    <row r="32383" spans="7:9" x14ac:dyDescent="0.25">
      <c r="G32383"/>
      <c r="I32383" s="112"/>
    </row>
    <row r="32384" spans="7:9" x14ac:dyDescent="0.25">
      <c r="G32384"/>
      <c r="I32384" s="112"/>
    </row>
    <row r="32385" spans="7:9" x14ac:dyDescent="0.25">
      <c r="G32385"/>
      <c r="I32385" s="112"/>
    </row>
    <row r="32386" spans="7:9" x14ac:dyDescent="0.25">
      <c r="G32386"/>
      <c r="I32386" s="112"/>
    </row>
    <row r="32387" spans="7:9" x14ac:dyDescent="0.25">
      <c r="G32387"/>
      <c r="I32387" s="112"/>
    </row>
    <row r="32388" spans="7:9" x14ac:dyDescent="0.25">
      <c r="G32388"/>
      <c r="I32388" s="112"/>
    </row>
    <row r="32389" spans="7:9" x14ac:dyDescent="0.25">
      <c r="G32389"/>
      <c r="I32389" s="112"/>
    </row>
    <row r="32390" spans="7:9" x14ac:dyDescent="0.25">
      <c r="G32390"/>
      <c r="I32390" s="112"/>
    </row>
    <row r="32391" spans="7:9" x14ac:dyDescent="0.25">
      <c r="G32391"/>
      <c r="I32391" s="112"/>
    </row>
    <row r="32392" spans="7:9" x14ac:dyDescent="0.25">
      <c r="G32392"/>
      <c r="I32392" s="112"/>
    </row>
    <row r="32393" spans="7:9" x14ac:dyDescent="0.25">
      <c r="G32393"/>
      <c r="I32393" s="112"/>
    </row>
    <row r="32394" spans="7:9" x14ac:dyDescent="0.25">
      <c r="G32394"/>
      <c r="I32394" s="112"/>
    </row>
    <row r="32395" spans="7:9" x14ac:dyDescent="0.25">
      <c r="G32395"/>
      <c r="I32395" s="112"/>
    </row>
    <row r="32396" spans="7:9" x14ac:dyDescent="0.25">
      <c r="G32396"/>
      <c r="I32396" s="112"/>
    </row>
    <row r="32397" spans="7:9" x14ac:dyDescent="0.25">
      <c r="G32397"/>
      <c r="I32397" s="112"/>
    </row>
    <row r="32398" spans="7:9" x14ac:dyDescent="0.25">
      <c r="G32398"/>
      <c r="I32398" s="112"/>
    </row>
    <row r="32399" spans="7:9" x14ac:dyDescent="0.25">
      <c r="G32399"/>
      <c r="I32399" s="112"/>
    </row>
    <row r="32400" spans="7:9" x14ac:dyDescent="0.25">
      <c r="G32400"/>
      <c r="I32400" s="112"/>
    </row>
    <row r="32401" spans="7:9" x14ac:dyDescent="0.25">
      <c r="G32401"/>
      <c r="I32401" s="112"/>
    </row>
    <row r="32402" spans="7:9" x14ac:dyDescent="0.25">
      <c r="G32402"/>
      <c r="I32402" s="112"/>
    </row>
    <row r="32403" spans="7:9" x14ac:dyDescent="0.25">
      <c r="G32403"/>
      <c r="I32403" s="112"/>
    </row>
    <row r="32404" spans="7:9" x14ac:dyDescent="0.25">
      <c r="G32404"/>
      <c r="I32404" s="112"/>
    </row>
    <row r="32405" spans="7:9" x14ac:dyDescent="0.25">
      <c r="G32405"/>
      <c r="I32405" s="112"/>
    </row>
    <row r="32406" spans="7:9" x14ac:dyDescent="0.25">
      <c r="G32406"/>
      <c r="I32406" s="112"/>
    </row>
    <row r="32407" spans="7:9" x14ac:dyDescent="0.25">
      <c r="G32407"/>
      <c r="I32407" s="112"/>
    </row>
    <row r="32408" spans="7:9" x14ac:dyDescent="0.25">
      <c r="G32408"/>
      <c r="I32408" s="112"/>
    </row>
    <row r="32409" spans="7:9" x14ac:dyDescent="0.25">
      <c r="G32409"/>
      <c r="I32409" s="112"/>
    </row>
    <row r="32410" spans="7:9" x14ac:dyDescent="0.25">
      <c r="G32410"/>
      <c r="I32410" s="112"/>
    </row>
    <row r="32411" spans="7:9" x14ac:dyDescent="0.25">
      <c r="G32411"/>
      <c r="I32411" s="112"/>
    </row>
    <row r="32412" spans="7:9" x14ac:dyDescent="0.25">
      <c r="G32412"/>
      <c r="I32412" s="112"/>
    </row>
    <row r="32413" spans="7:9" x14ac:dyDescent="0.25">
      <c r="G32413"/>
      <c r="I32413" s="112"/>
    </row>
    <row r="32414" spans="7:9" x14ac:dyDescent="0.25">
      <c r="G32414"/>
      <c r="I32414" s="112"/>
    </row>
    <row r="32415" spans="7:9" x14ac:dyDescent="0.25">
      <c r="G32415"/>
      <c r="I32415" s="112"/>
    </row>
    <row r="32416" spans="7:9" x14ac:dyDescent="0.25">
      <c r="G32416"/>
      <c r="I32416" s="112"/>
    </row>
    <row r="32417" spans="7:9" x14ac:dyDescent="0.25">
      <c r="G32417"/>
      <c r="I32417" s="112"/>
    </row>
    <row r="32418" spans="7:9" x14ac:dyDescent="0.25">
      <c r="G32418"/>
      <c r="I32418" s="112"/>
    </row>
    <row r="32419" spans="7:9" x14ac:dyDescent="0.25">
      <c r="G32419"/>
      <c r="I32419" s="112"/>
    </row>
    <row r="32420" spans="7:9" x14ac:dyDescent="0.25">
      <c r="G32420"/>
      <c r="I32420" s="112"/>
    </row>
    <row r="32421" spans="7:9" x14ac:dyDescent="0.25">
      <c r="G32421"/>
      <c r="I32421" s="112"/>
    </row>
    <row r="32422" spans="7:9" x14ac:dyDescent="0.25">
      <c r="G32422"/>
      <c r="I32422" s="112"/>
    </row>
    <row r="32423" spans="7:9" x14ac:dyDescent="0.25">
      <c r="G32423"/>
      <c r="I32423" s="112"/>
    </row>
    <row r="32424" spans="7:9" x14ac:dyDescent="0.25">
      <c r="G32424"/>
      <c r="I32424" s="112"/>
    </row>
    <row r="32425" spans="7:9" x14ac:dyDescent="0.25">
      <c r="G32425"/>
      <c r="I32425" s="112"/>
    </row>
    <row r="32426" spans="7:9" x14ac:dyDescent="0.25">
      <c r="G32426"/>
      <c r="I32426" s="112"/>
    </row>
    <row r="32427" spans="7:9" x14ac:dyDescent="0.25">
      <c r="G32427"/>
      <c r="I32427" s="112"/>
    </row>
    <row r="32428" spans="7:9" x14ac:dyDescent="0.25">
      <c r="G32428"/>
      <c r="I32428" s="112"/>
    </row>
    <row r="32429" spans="7:9" x14ac:dyDescent="0.25">
      <c r="G32429"/>
      <c r="I32429" s="112"/>
    </row>
    <row r="32430" spans="7:9" x14ac:dyDescent="0.25">
      <c r="G32430"/>
      <c r="I32430" s="112"/>
    </row>
    <row r="32431" spans="7:9" x14ac:dyDescent="0.25">
      <c r="G32431"/>
      <c r="I32431" s="112"/>
    </row>
    <row r="32432" spans="7:9" x14ac:dyDescent="0.25">
      <c r="G32432"/>
      <c r="I32432" s="112"/>
    </row>
    <row r="32433" spans="7:9" x14ac:dyDescent="0.25">
      <c r="G32433"/>
      <c r="I32433" s="112"/>
    </row>
    <row r="32434" spans="7:9" x14ac:dyDescent="0.25">
      <c r="G32434"/>
      <c r="I32434" s="112"/>
    </row>
    <row r="32435" spans="7:9" x14ac:dyDescent="0.25">
      <c r="G32435"/>
      <c r="I32435" s="112"/>
    </row>
    <row r="32436" spans="7:9" x14ac:dyDescent="0.25">
      <c r="G32436"/>
      <c r="I32436" s="112"/>
    </row>
    <row r="32437" spans="7:9" x14ac:dyDescent="0.25">
      <c r="G32437"/>
      <c r="I32437" s="112"/>
    </row>
    <row r="32438" spans="7:9" x14ac:dyDescent="0.25">
      <c r="G32438"/>
      <c r="I32438" s="112"/>
    </row>
    <row r="32439" spans="7:9" x14ac:dyDescent="0.25">
      <c r="G32439"/>
      <c r="I32439" s="112"/>
    </row>
    <row r="32440" spans="7:9" x14ac:dyDescent="0.25">
      <c r="G32440"/>
      <c r="I32440" s="112"/>
    </row>
    <row r="32441" spans="7:9" x14ac:dyDescent="0.25">
      <c r="G32441"/>
      <c r="I32441" s="112"/>
    </row>
    <row r="32442" spans="7:9" x14ac:dyDescent="0.25">
      <c r="G32442"/>
      <c r="I32442" s="112"/>
    </row>
    <row r="32443" spans="7:9" x14ac:dyDescent="0.25">
      <c r="G32443"/>
      <c r="I32443" s="112"/>
    </row>
    <row r="32444" spans="7:9" x14ac:dyDescent="0.25">
      <c r="G32444"/>
      <c r="I32444" s="112"/>
    </row>
    <row r="32445" spans="7:9" x14ac:dyDescent="0.25">
      <c r="G32445"/>
      <c r="I32445" s="112"/>
    </row>
    <row r="32446" spans="7:9" x14ac:dyDescent="0.25">
      <c r="G32446"/>
      <c r="I32446" s="112"/>
    </row>
    <row r="32447" spans="7:9" x14ac:dyDescent="0.25">
      <c r="G32447"/>
      <c r="I32447" s="112"/>
    </row>
    <row r="32448" spans="7:9" x14ac:dyDescent="0.25">
      <c r="G32448"/>
      <c r="I32448" s="112"/>
    </row>
    <row r="32449" spans="7:9" x14ac:dyDescent="0.25">
      <c r="G32449"/>
      <c r="I32449" s="112"/>
    </row>
    <row r="32450" spans="7:9" x14ac:dyDescent="0.25">
      <c r="G32450"/>
      <c r="I32450" s="112"/>
    </row>
    <row r="32451" spans="7:9" x14ac:dyDescent="0.25">
      <c r="G32451"/>
      <c r="I32451" s="112"/>
    </row>
    <row r="32452" spans="7:9" x14ac:dyDescent="0.25">
      <c r="G32452"/>
      <c r="I32452" s="112"/>
    </row>
    <row r="32453" spans="7:9" x14ac:dyDescent="0.25">
      <c r="G32453"/>
      <c r="I32453" s="112"/>
    </row>
    <row r="32454" spans="7:9" x14ac:dyDescent="0.25">
      <c r="G32454"/>
      <c r="I32454" s="112"/>
    </row>
    <row r="32455" spans="7:9" x14ac:dyDescent="0.25">
      <c r="G32455"/>
      <c r="I32455" s="112"/>
    </row>
    <row r="32456" spans="7:9" x14ac:dyDescent="0.25">
      <c r="G32456"/>
      <c r="I32456" s="112"/>
    </row>
    <row r="32457" spans="7:9" x14ac:dyDescent="0.25">
      <c r="G32457"/>
      <c r="I32457" s="112"/>
    </row>
    <row r="32458" spans="7:9" x14ac:dyDescent="0.25">
      <c r="G32458"/>
      <c r="I32458" s="112"/>
    </row>
    <row r="32459" spans="7:9" x14ac:dyDescent="0.25">
      <c r="G32459"/>
      <c r="I32459" s="112"/>
    </row>
    <row r="32460" spans="7:9" x14ac:dyDescent="0.25">
      <c r="G32460"/>
      <c r="I32460" s="112"/>
    </row>
    <row r="32461" spans="7:9" x14ac:dyDescent="0.25">
      <c r="G32461"/>
      <c r="I32461" s="112"/>
    </row>
    <row r="32462" spans="7:9" x14ac:dyDescent="0.25">
      <c r="G32462"/>
      <c r="I32462" s="112"/>
    </row>
    <row r="32463" spans="7:9" x14ac:dyDescent="0.25">
      <c r="G32463"/>
      <c r="I32463" s="112"/>
    </row>
    <row r="32464" spans="7:9" x14ac:dyDescent="0.25">
      <c r="G32464"/>
      <c r="I32464" s="112"/>
    </row>
    <row r="32465" spans="7:9" x14ac:dyDescent="0.25">
      <c r="G32465"/>
      <c r="I32465" s="112"/>
    </row>
    <row r="32466" spans="7:9" x14ac:dyDescent="0.25">
      <c r="G32466"/>
      <c r="I32466" s="112"/>
    </row>
    <row r="32467" spans="7:9" x14ac:dyDescent="0.25">
      <c r="G32467"/>
      <c r="I32467" s="112"/>
    </row>
    <row r="32468" spans="7:9" x14ac:dyDescent="0.25">
      <c r="G32468"/>
      <c r="I32468" s="112"/>
    </row>
    <row r="32469" spans="7:9" x14ac:dyDescent="0.25">
      <c r="G32469"/>
      <c r="I32469" s="112"/>
    </row>
    <row r="32470" spans="7:9" x14ac:dyDescent="0.25">
      <c r="G32470"/>
      <c r="I32470" s="112"/>
    </row>
    <row r="32471" spans="7:9" x14ac:dyDescent="0.25">
      <c r="G32471"/>
      <c r="I32471" s="112"/>
    </row>
    <row r="32472" spans="7:9" x14ac:dyDescent="0.25">
      <c r="G32472"/>
      <c r="I32472" s="112"/>
    </row>
    <row r="32473" spans="7:9" x14ac:dyDescent="0.25">
      <c r="G32473"/>
      <c r="I32473" s="112"/>
    </row>
    <row r="32474" spans="7:9" x14ac:dyDescent="0.25">
      <c r="G32474"/>
      <c r="I32474" s="112"/>
    </row>
    <row r="32475" spans="7:9" x14ac:dyDescent="0.25">
      <c r="G32475"/>
      <c r="I32475" s="112"/>
    </row>
    <row r="32476" spans="7:9" x14ac:dyDescent="0.25">
      <c r="G32476"/>
      <c r="I32476" s="112"/>
    </row>
    <row r="32477" spans="7:9" x14ac:dyDescent="0.25">
      <c r="G32477"/>
      <c r="I32477" s="112"/>
    </row>
    <row r="32478" spans="7:9" x14ac:dyDescent="0.25">
      <c r="G32478"/>
      <c r="I32478" s="112"/>
    </row>
    <row r="32479" spans="7:9" x14ac:dyDescent="0.25">
      <c r="G32479"/>
      <c r="I32479" s="112"/>
    </row>
    <row r="32480" spans="7:9" x14ac:dyDescent="0.25">
      <c r="G32480"/>
      <c r="I32480" s="112"/>
    </row>
    <row r="32481" spans="7:9" x14ac:dyDescent="0.25">
      <c r="G32481"/>
      <c r="I32481" s="112"/>
    </row>
    <row r="32482" spans="7:9" x14ac:dyDescent="0.25">
      <c r="G32482"/>
      <c r="I32482" s="112"/>
    </row>
    <row r="32483" spans="7:9" x14ac:dyDescent="0.25">
      <c r="G32483"/>
      <c r="I32483" s="112"/>
    </row>
    <row r="32484" spans="7:9" x14ac:dyDescent="0.25">
      <c r="G32484"/>
      <c r="I32484" s="112"/>
    </row>
    <row r="32485" spans="7:9" x14ac:dyDescent="0.25">
      <c r="G32485"/>
      <c r="I32485" s="112"/>
    </row>
    <row r="32486" spans="7:9" x14ac:dyDescent="0.25">
      <c r="G32486"/>
      <c r="I32486" s="112"/>
    </row>
    <row r="32487" spans="7:9" x14ac:dyDescent="0.25">
      <c r="G32487"/>
      <c r="I32487" s="112"/>
    </row>
    <row r="32488" spans="7:9" x14ac:dyDescent="0.25">
      <c r="G32488"/>
      <c r="I32488" s="112"/>
    </row>
    <row r="32489" spans="7:9" x14ac:dyDescent="0.25">
      <c r="G32489"/>
      <c r="I32489" s="112"/>
    </row>
    <row r="32490" spans="7:9" x14ac:dyDescent="0.25">
      <c r="G32490"/>
      <c r="I32490" s="112"/>
    </row>
    <row r="32491" spans="7:9" x14ac:dyDescent="0.25">
      <c r="G32491"/>
      <c r="I32491" s="112"/>
    </row>
    <row r="32492" spans="7:9" x14ac:dyDescent="0.25">
      <c r="G32492"/>
      <c r="I32492" s="112"/>
    </row>
    <row r="32493" spans="7:9" x14ac:dyDescent="0.25">
      <c r="G32493"/>
      <c r="I32493" s="112"/>
    </row>
    <row r="32494" spans="7:9" x14ac:dyDescent="0.25">
      <c r="G32494"/>
      <c r="I32494" s="112"/>
    </row>
    <row r="32495" spans="7:9" x14ac:dyDescent="0.25">
      <c r="G32495"/>
      <c r="I32495" s="112"/>
    </row>
    <row r="32496" spans="7:9" x14ac:dyDescent="0.25">
      <c r="G32496"/>
      <c r="I32496" s="112"/>
    </row>
    <row r="32497" spans="7:9" x14ac:dyDescent="0.25">
      <c r="G32497"/>
      <c r="I32497" s="112"/>
    </row>
    <row r="32498" spans="7:9" x14ac:dyDescent="0.25">
      <c r="G32498"/>
      <c r="I32498" s="112"/>
    </row>
    <row r="32499" spans="7:9" x14ac:dyDescent="0.25">
      <c r="G32499"/>
      <c r="I32499" s="112"/>
    </row>
    <row r="32500" spans="7:9" x14ac:dyDescent="0.25">
      <c r="G32500"/>
      <c r="I32500" s="112"/>
    </row>
    <row r="32501" spans="7:9" x14ac:dyDescent="0.25">
      <c r="G32501"/>
      <c r="I32501" s="112"/>
    </row>
    <row r="32502" spans="7:9" x14ac:dyDescent="0.25">
      <c r="G32502"/>
      <c r="I32502" s="112"/>
    </row>
    <row r="32503" spans="7:9" x14ac:dyDescent="0.25">
      <c r="G32503"/>
      <c r="I32503" s="112"/>
    </row>
    <row r="32504" spans="7:9" x14ac:dyDescent="0.25">
      <c r="G32504"/>
      <c r="I32504" s="112"/>
    </row>
    <row r="32505" spans="7:9" x14ac:dyDescent="0.25">
      <c r="G32505"/>
      <c r="I32505" s="112"/>
    </row>
    <row r="32506" spans="7:9" x14ac:dyDescent="0.25">
      <c r="G32506"/>
      <c r="I32506" s="112"/>
    </row>
    <row r="32507" spans="7:9" x14ac:dyDescent="0.25">
      <c r="G32507"/>
      <c r="I32507" s="112"/>
    </row>
    <row r="32508" spans="7:9" x14ac:dyDescent="0.25">
      <c r="G32508"/>
      <c r="I32508" s="112"/>
    </row>
    <row r="32509" spans="7:9" x14ac:dyDescent="0.25">
      <c r="G32509"/>
      <c r="I32509" s="112"/>
    </row>
    <row r="32510" spans="7:9" x14ac:dyDescent="0.25">
      <c r="G32510"/>
      <c r="I32510" s="112"/>
    </row>
    <row r="32511" spans="7:9" x14ac:dyDescent="0.25">
      <c r="G32511"/>
      <c r="I32511" s="112"/>
    </row>
    <row r="32512" spans="7:9" x14ac:dyDescent="0.25">
      <c r="G32512"/>
      <c r="I32512" s="112"/>
    </row>
    <row r="32513" spans="7:9" x14ac:dyDescent="0.25">
      <c r="G32513"/>
      <c r="I32513" s="112"/>
    </row>
    <row r="32514" spans="7:9" x14ac:dyDescent="0.25">
      <c r="G32514"/>
      <c r="I32514" s="112"/>
    </row>
    <row r="32515" spans="7:9" x14ac:dyDescent="0.25">
      <c r="G32515"/>
      <c r="I32515" s="112"/>
    </row>
    <row r="32516" spans="7:9" x14ac:dyDescent="0.25">
      <c r="G32516"/>
      <c r="I32516" s="112"/>
    </row>
    <row r="32517" spans="7:9" x14ac:dyDescent="0.25">
      <c r="G32517"/>
      <c r="I32517" s="112"/>
    </row>
    <row r="32518" spans="7:9" x14ac:dyDescent="0.25">
      <c r="G32518"/>
      <c r="I32518" s="112"/>
    </row>
    <row r="32519" spans="7:9" x14ac:dyDescent="0.25">
      <c r="G32519"/>
      <c r="I32519" s="112"/>
    </row>
    <row r="32520" spans="7:9" x14ac:dyDescent="0.25">
      <c r="G32520"/>
      <c r="I32520" s="112"/>
    </row>
    <row r="32521" spans="7:9" x14ac:dyDescent="0.25">
      <c r="G32521"/>
      <c r="I32521" s="112"/>
    </row>
    <row r="32522" spans="7:9" x14ac:dyDescent="0.25">
      <c r="G32522"/>
      <c r="I32522" s="112"/>
    </row>
    <row r="32523" spans="7:9" x14ac:dyDescent="0.25">
      <c r="G32523"/>
      <c r="I32523" s="112"/>
    </row>
    <row r="32524" spans="7:9" x14ac:dyDescent="0.25">
      <c r="G32524"/>
      <c r="I32524" s="112"/>
    </row>
    <row r="32525" spans="7:9" x14ac:dyDescent="0.25">
      <c r="G32525"/>
      <c r="I32525" s="112"/>
    </row>
    <row r="32526" spans="7:9" x14ac:dyDescent="0.25">
      <c r="G32526"/>
      <c r="I32526" s="112"/>
    </row>
    <row r="32527" spans="7:9" x14ac:dyDescent="0.25">
      <c r="G32527"/>
      <c r="I32527" s="112"/>
    </row>
    <row r="32528" spans="7:9" x14ac:dyDescent="0.25">
      <c r="G32528"/>
      <c r="I32528" s="112"/>
    </row>
    <row r="32529" spans="7:9" x14ac:dyDescent="0.25">
      <c r="G32529"/>
      <c r="I32529" s="112"/>
    </row>
    <row r="32530" spans="7:9" x14ac:dyDescent="0.25">
      <c r="G32530"/>
      <c r="I32530" s="112"/>
    </row>
    <row r="32531" spans="7:9" x14ac:dyDescent="0.25">
      <c r="G32531"/>
      <c r="I32531" s="112"/>
    </row>
    <row r="32532" spans="7:9" x14ac:dyDescent="0.25">
      <c r="G32532"/>
      <c r="I32532" s="112"/>
    </row>
    <row r="32533" spans="7:9" x14ac:dyDescent="0.25">
      <c r="G32533"/>
      <c r="I32533" s="112"/>
    </row>
    <row r="32534" spans="7:9" x14ac:dyDescent="0.25">
      <c r="G32534"/>
      <c r="I32534" s="112"/>
    </row>
    <row r="32535" spans="7:9" x14ac:dyDescent="0.25">
      <c r="G32535"/>
      <c r="I32535" s="112"/>
    </row>
    <row r="32536" spans="7:9" x14ac:dyDescent="0.25">
      <c r="G32536"/>
      <c r="I32536" s="112"/>
    </row>
    <row r="32537" spans="7:9" x14ac:dyDescent="0.25">
      <c r="G32537"/>
      <c r="I32537" s="112"/>
    </row>
    <row r="32538" spans="7:9" x14ac:dyDescent="0.25">
      <c r="G32538"/>
      <c r="I32538" s="112"/>
    </row>
    <row r="32539" spans="7:9" x14ac:dyDescent="0.25">
      <c r="G32539"/>
      <c r="I32539" s="112"/>
    </row>
    <row r="32540" spans="7:9" x14ac:dyDescent="0.25">
      <c r="G32540"/>
      <c r="I32540" s="112"/>
    </row>
    <row r="32541" spans="7:9" x14ac:dyDescent="0.25">
      <c r="G32541"/>
      <c r="I32541" s="112"/>
    </row>
    <row r="32542" spans="7:9" x14ac:dyDescent="0.25">
      <c r="G32542"/>
      <c r="I32542" s="112"/>
    </row>
    <row r="32543" spans="7:9" x14ac:dyDescent="0.25">
      <c r="G32543"/>
      <c r="I32543" s="112"/>
    </row>
    <row r="32544" spans="7:9" x14ac:dyDescent="0.25">
      <c r="G32544"/>
      <c r="I32544" s="112"/>
    </row>
    <row r="32545" spans="7:9" x14ac:dyDescent="0.25">
      <c r="G32545"/>
      <c r="I32545" s="112"/>
    </row>
    <row r="32546" spans="7:9" x14ac:dyDescent="0.25">
      <c r="G32546"/>
      <c r="I32546" s="112"/>
    </row>
    <row r="32547" spans="7:9" x14ac:dyDescent="0.25">
      <c r="G32547"/>
      <c r="I32547" s="112"/>
    </row>
    <row r="32548" spans="7:9" x14ac:dyDescent="0.25">
      <c r="G32548"/>
      <c r="I32548" s="112"/>
    </row>
    <row r="32549" spans="7:9" x14ac:dyDescent="0.25">
      <c r="G32549"/>
      <c r="I32549" s="112"/>
    </row>
    <row r="32550" spans="7:9" x14ac:dyDescent="0.25">
      <c r="G32550"/>
      <c r="I32550" s="112"/>
    </row>
    <row r="32551" spans="7:9" x14ac:dyDescent="0.25">
      <c r="G32551"/>
      <c r="I32551" s="112"/>
    </row>
    <row r="32552" spans="7:9" x14ac:dyDescent="0.25">
      <c r="G32552"/>
      <c r="I32552" s="112"/>
    </row>
    <row r="32553" spans="7:9" x14ac:dyDescent="0.25">
      <c r="G32553"/>
      <c r="I32553" s="112"/>
    </row>
    <row r="32554" spans="7:9" x14ac:dyDescent="0.25">
      <c r="G32554"/>
      <c r="I32554" s="112"/>
    </row>
    <row r="32555" spans="7:9" x14ac:dyDescent="0.25">
      <c r="G32555"/>
      <c r="I32555" s="112"/>
    </row>
    <row r="32556" spans="7:9" x14ac:dyDescent="0.25">
      <c r="G32556"/>
      <c r="I32556" s="112"/>
    </row>
    <row r="32557" spans="7:9" x14ac:dyDescent="0.25">
      <c r="G32557"/>
      <c r="I32557" s="112"/>
    </row>
    <row r="32558" spans="7:9" x14ac:dyDescent="0.25">
      <c r="G32558"/>
      <c r="I32558" s="112"/>
    </row>
    <row r="32559" spans="7:9" x14ac:dyDescent="0.25">
      <c r="G32559"/>
      <c r="I32559" s="112"/>
    </row>
    <row r="32560" spans="7:9" x14ac:dyDescent="0.25">
      <c r="G32560"/>
      <c r="I32560" s="112"/>
    </row>
    <row r="32561" spans="7:9" x14ac:dyDescent="0.25">
      <c r="G32561"/>
      <c r="I32561" s="112"/>
    </row>
    <row r="32562" spans="7:9" x14ac:dyDescent="0.25">
      <c r="G32562"/>
      <c r="I32562" s="112"/>
    </row>
    <row r="32563" spans="7:9" x14ac:dyDescent="0.25">
      <c r="G32563"/>
      <c r="I32563" s="112"/>
    </row>
    <row r="32564" spans="7:9" x14ac:dyDescent="0.25">
      <c r="G32564"/>
      <c r="I32564" s="112"/>
    </row>
    <row r="32565" spans="7:9" x14ac:dyDescent="0.25">
      <c r="G32565"/>
      <c r="I32565" s="112"/>
    </row>
    <row r="32566" spans="7:9" x14ac:dyDescent="0.25">
      <c r="G32566"/>
      <c r="I32566" s="112"/>
    </row>
    <row r="32567" spans="7:9" x14ac:dyDescent="0.25">
      <c r="G32567"/>
      <c r="I32567" s="112"/>
    </row>
    <row r="32568" spans="7:9" x14ac:dyDescent="0.25">
      <c r="G32568"/>
      <c r="I32568" s="112"/>
    </row>
    <row r="32569" spans="7:9" x14ac:dyDescent="0.25">
      <c r="G32569"/>
      <c r="I32569" s="112"/>
    </row>
    <row r="32570" spans="7:9" x14ac:dyDescent="0.25">
      <c r="G32570"/>
      <c r="I32570" s="112"/>
    </row>
    <row r="32571" spans="7:9" x14ac:dyDescent="0.25">
      <c r="G32571"/>
      <c r="I32571" s="112"/>
    </row>
    <row r="32572" spans="7:9" x14ac:dyDescent="0.25">
      <c r="G32572"/>
      <c r="I32572" s="112"/>
    </row>
    <row r="32573" spans="7:9" x14ac:dyDescent="0.25">
      <c r="G32573"/>
      <c r="I32573" s="112"/>
    </row>
    <row r="32574" spans="7:9" x14ac:dyDescent="0.25">
      <c r="G32574"/>
      <c r="I32574" s="112"/>
    </row>
    <row r="32575" spans="7:9" x14ac:dyDescent="0.25">
      <c r="G32575"/>
      <c r="I32575" s="112"/>
    </row>
    <row r="32576" spans="7:9" x14ac:dyDescent="0.25">
      <c r="G32576"/>
      <c r="I32576" s="112"/>
    </row>
    <row r="32577" spans="7:9" x14ac:dyDescent="0.25">
      <c r="G32577"/>
      <c r="I32577" s="112"/>
    </row>
    <row r="32578" spans="7:9" x14ac:dyDescent="0.25">
      <c r="G32578"/>
      <c r="I32578" s="112"/>
    </row>
    <row r="32579" spans="7:9" x14ac:dyDescent="0.25">
      <c r="G32579"/>
      <c r="I32579" s="112"/>
    </row>
    <row r="32580" spans="7:9" x14ac:dyDescent="0.25">
      <c r="G32580"/>
      <c r="I32580" s="112"/>
    </row>
    <row r="32581" spans="7:9" x14ac:dyDescent="0.25">
      <c r="G32581"/>
      <c r="I32581" s="112"/>
    </row>
    <row r="32582" spans="7:9" x14ac:dyDescent="0.25">
      <c r="G32582"/>
      <c r="I32582" s="112"/>
    </row>
    <row r="32583" spans="7:9" x14ac:dyDescent="0.25">
      <c r="G32583"/>
      <c r="I32583" s="112"/>
    </row>
    <row r="32584" spans="7:9" x14ac:dyDescent="0.25">
      <c r="G32584"/>
      <c r="I32584" s="112"/>
    </row>
    <row r="32585" spans="7:9" x14ac:dyDescent="0.25">
      <c r="G32585"/>
      <c r="I32585" s="112"/>
    </row>
    <row r="32586" spans="7:9" x14ac:dyDescent="0.25">
      <c r="G32586"/>
      <c r="I32586" s="112"/>
    </row>
    <row r="32587" spans="7:9" x14ac:dyDescent="0.25">
      <c r="G32587"/>
      <c r="I32587" s="112"/>
    </row>
    <row r="32588" spans="7:9" x14ac:dyDescent="0.25">
      <c r="G32588"/>
      <c r="I32588" s="112"/>
    </row>
    <row r="32589" spans="7:9" x14ac:dyDescent="0.25">
      <c r="G32589"/>
      <c r="I32589" s="112"/>
    </row>
    <row r="32590" spans="7:9" x14ac:dyDescent="0.25">
      <c r="G32590"/>
      <c r="I32590" s="112"/>
    </row>
    <row r="32591" spans="7:9" x14ac:dyDescent="0.25">
      <c r="G32591"/>
      <c r="I32591" s="112"/>
    </row>
    <row r="32592" spans="7:9" x14ac:dyDescent="0.25">
      <c r="G32592"/>
      <c r="I32592" s="112"/>
    </row>
    <row r="32593" spans="7:9" x14ac:dyDescent="0.25">
      <c r="G32593"/>
      <c r="I32593" s="112"/>
    </row>
    <row r="32594" spans="7:9" x14ac:dyDescent="0.25">
      <c r="G32594"/>
      <c r="I32594" s="112"/>
    </row>
    <row r="32595" spans="7:9" x14ac:dyDescent="0.25">
      <c r="G32595"/>
      <c r="I32595" s="112"/>
    </row>
    <row r="32596" spans="7:9" x14ac:dyDescent="0.25">
      <c r="G32596"/>
      <c r="I32596" s="112"/>
    </row>
    <row r="32597" spans="7:9" x14ac:dyDescent="0.25">
      <c r="G32597"/>
      <c r="I32597" s="112"/>
    </row>
    <row r="32598" spans="7:9" x14ac:dyDescent="0.25">
      <c r="G32598"/>
      <c r="I32598" s="112"/>
    </row>
    <row r="32599" spans="7:9" x14ac:dyDescent="0.25">
      <c r="G32599"/>
      <c r="I32599" s="112"/>
    </row>
    <row r="32600" spans="7:9" x14ac:dyDescent="0.25">
      <c r="G32600"/>
      <c r="I32600" s="112"/>
    </row>
    <row r="32601" spans="7:9" x14ac:dyDescent="0.25">
      <c r="G32601"/>
      <c r="I32601" s="112"/>
    </row>
    <row r="32602" spans="7:9" x14ac:dyDescent="0.25">
      <c r="G32602"/>
      <c r="I32602" s="112"/>
    </row>
    <row r="32603" spans="7:9" x14ac:dyDescent="0.25">
      <c r="G32603"/>
      <c r="I32603" s="112"/>
    </row>
    <row r="32604" spans="7:9" x14ac:dyDescent="0.25">
      <c r="G32604"/>
      <c r="I32604" s="112"/>
    </row>
    <row r="32605" spans="7:9" x14ac:dyDescent="0.25">
      <c r="G32605"/>
      <c r="I32605" s="112"/>
    </row>
    <row r="32606" spans="7:9" x14ac:dyDescent="0.25">
      <c r="G32606"/>
      <c r="I32606" s="112"/>
    </row>
    <row r="32607" spans="7:9" x14ac:dyDescent="0.25">
      <c r="G32607"/>
      <c r="I32607" s="112"/>
    </row>
    <row r="32608" spans="7:9" x14ac:dyDescent="0.25">
      <c r="G32608"/>
      <c r="I32608" s="112"/>
    </row>
    <row r="32609" spans="7:9" x14ac:dyDescent="0.25">
      <c r="G32609"/>
      <c r="I32609" s="112"/>
    </row>
    <row r="32610" spans="7:9" x14ac:dyDescent="0.25">
      <c r="G32610"/>
      <c r="I32610" s="112"/>
    </row>
    <row r="32611" spans="7:9" x14ac:dyDescent="0.25">
      <c r="G32611"/>
      <c r="I32611" s="112"/>
    </row>
    <row r="32612" spans="7:9" x14ac:dyDescent="0.25">
      <c r="G32612"/>
      <c r="I32612" s="112"/>
    </row>
    <row r="32613" spans="7:9" x14ac:dyDescent="0.25">
      <c r="G32613"/>
      <c r="I32613" s="112"/>
    </row>
    <row r="32614" spans="7:9" x14ac:dyDescent="0.25">
      <c r="G32614"/>
      <c r="I32614" s="112"/>
    </row>
    <row r="32615" spans="7:9" x14ac:dyDescent="0.25">
      <c r="G32615"/>
      <c r="I32615" s="112"/>
    </row>
    <row r="32616" spans="7:9" x14ac:dyDescent="0.25">
      <c r="G32616"/>
      <c r="I32616" s="112"/>
    </row>
    <row r="32617" spans="7:9" x14ac:dyDescent="0.25">
      <c r="G32617"/>
      <c r="I32617" s="112"/>
    </row>
    <row r="32618" spans="7:9" x14ac:dyDescent="0.25">
      <c r="G32618"/>
      <c r="I32618" s="112"/>
    </row>
    <row r="32619" spans="7:9" x14ac:dyDescent="0.25">
      <c r="G32619"/>
      <c r="I32619" s="112"/>
    </row>
    <row r="32620" spans="7:9" x14ac:dyDescent="0.25">
      <c r="G32620"/>
      <c r="I32620" s="112"/>
    </row>
    <row r="32621" spans="7:9" x14ac:dyDescent="0.25">
      <c r="G32621"/>
      <c r="I32621" s="112"/>
    </row>
    <row r="32622" spans="7:9" x14ac:dyDescent="0.25">
      <c r="G32622"/>
      <c r="I32622" s="112"/>
    </row>
    <row r="32623" spans="7:9" x14ac:dyDescent="0.25">
      <c r="G32623"/>
      <c r="I32623" s="112"/>
    </row>
    <row r="32624" spans="7:9" x14ac:dyDescent="0.25">
      <c r="G32624"/>
      <c r="I32624" s="112"/>
    </row>
    <row r="32625" spans="7:9" x14ac:dyDescent="0.25">
      <c r="G32625"/>
      <c r="I32625" s="112"/>
    </row>
    <row r="32626" spans="7:9" x14ac:dyDescent="0.25">
      <c r="G32626"/>
      <c r="I32626" s="112"/>
    </row>
    <row r="32627" spans="7:9" x14ac:dyDescent="0.25">
      <c r="G32627"/>
      <c r="I32627" s="112"/>
    </row>
    <row r="32628" spans="7:9" x14ac:dyDescent="0.25">
      <c r="G32628"/>
      <c r="I32628" s="112"/>
    </row>
    <row r="32629" spans="7:9" x14ac:dyDescent="0.25">
      <c r="G32629"/>
      <c r="I32629" s="112"/>
    </row>
    <row r="32630" spans="7:9" x14ac:dyDescent="0.25">
      <c r="G32630"/>
      <c r="I32630" s="112"/>
    </row>
    <row r="32631" spans="7:9" x14ac:dyDescent="0.25">
      <c r="G32631"/>
      <c r="I32631" s="112"/>
    </row>
    <row r="32632" spans="7:9" x14ac:dyDescent="0.25">
      <c r="G32632"/>
      <c r="I32632" s="112"/>
    </row>
    <row r="32633" spans="7:9" x14ac:dyDescent="0.25">
      <c r="G32633"/>
      <c r="I32633" s="112"/>
    </row>
    <row r="32634" spans="7:9" x14ac:dyDescent="0.25">
      <c r="G32634"/>
      <c r="I32634" s="112"/>
    </row>
    <row r="32635" spans="7:9" x14ac:dyDescent="0.25">
      <c r="G32635"/>
      <c r="I32635" s="112"/>
    </row>
    <row r="32636" spans="7:9" x14ac:dyDescent="0.25">
      <c r="G32636"/>
      <c r="I32636" s="112"/>
    </row>
    <row r="32637" spans="7:9" x14ac:dyDescent="0.25">
      <c r="G32637"/>
      <c r="I32637" s="112"/>
    </row>
    <row r="32638" spans="7:9" x14ac:dyDescent="0.25">
      <c r="G32638"/>
      <c r="I32638" s="112"/>
    </row>
    <row r="32639" spans="7:9" x14ac:dyDescent="0.25">
      <c r="G32639"/>
      <c r="I32639" s="112"/>
    </row>
    <row r="32640" spans="7:9" x14ac:dyDescent="0.25">
      <c r="G32640"/>
      <c r="I32640" s="112"/>
    </row>
    <row r="32641" spans="7:9" x14ac:dyDescent="0.25">
      <c r="G32641"/>
      <c r="I32641" s="112"/>
    </row>
    <row r="32642" spans="7:9" x14ac:dyDescent="0.25">
      <c r="G32642"/>
      <c r="I32642" s="112"/>
    </row>
    <row r="32643" spans="7:9" x14ac:dyDescent="0.25">
      <c r="G32643"/>
      <c r="I32643" s="112"/>
    </row>
    <row r="32644" spans="7:9" x14ac:dyDescent="0.25">
      <c r="G32644"/>
      <c r="I32644" s="112"/>
    </row>
    <row r="32645" spans="7:9" x14ac:dyDescent="0.25">
      <c r="G32645"/>
      <c r="I32645" s="112"/>
    </row>
    <row r="32646" spans="7:9" x14ac:dyDescent="0.25">
      <c r="G32646"/>
      <c r="I32646" s="112"/>
    </row>
    <row r="32647" spans="7:9" x14ac:dyDescent="0.25">
      <c r="G32647"/>
      <c r="I32647" s="112"/>
    </row>
    <row r="32648" spans="7:9" x14ac:dyDescent="0.25">
      <c r="G32648"/>
      <c r="I32648" s="112"/>
    </row>
    <row r="32649" spans="7:9" x14ac:dyDescent="0.25">
      <c r="G32649"/>
      <c r="I32649" s="112"/>
    </row>
    <row r="32650" spans="7:9" x14ac:dyDescent="0.25">
      <c r="G32650"/>
      <c r="I32650" s="112"/>
    </row>
    <row r="32651" spans="7:9" x14ac:dyDescent="0.25">
      <c r="G32651"/>
      <c r="I32651" s="112"/>
    </row>
    <row r="32652" spans="7:9" x14ac:dyDescent="0.25">
      <c r="G32652"/>
      <c r="I32652" s="112"/>
    </row>
    <row r="32653" spans="7:9" x14ac:dyDescent="0.25">
      <c r="G32653"/>
      <c r="I32653" s="112"/>
    </row>
    <row r="32654" spans="7:9" x14ac:dyDescent="0.25">
      <c r="G32654"/>
      <c r="I32654" s="112"/>
    </row>
    <row r="32655" spans="7:9" x14ac:dyDescent="0.25">
      <c r="G32655"/>
      <c r="I32655" s="112"/>
    </row>
    <row r="32656" spans="7:9" x14ac:dyDescent="0.25">
      <c r="G32656"/>
      <c r="I32656" s="112"/>
    </row>
    <row r="32657" spans="7:9" x14ac:dyDescent="0.25">
      <c r="G32657"/>
      <c r="I32657" s="112"/>
    </row>
    <row r="32658" spans="7:9" x14ac:dyDescent="0.25">
      <c r="G32658"/>
      <c r="I32658" s="112"/>
    </row>
    <row r="32659" spans="7:9" x14ac:dyDescent="0.25">
      <c r="G32659"/>
      <c r="I32659" s="112"/>
    </row>
    <row r="32660" spans="7:9" x14ac:dyDescent="0.25">
      <c r="G32660"/>
      <c r="I32660" s="112"/>
    </row>
    <row r="32661" spans="7:9" x14ac:dyDescent="0.25">
      <c r="G32661"/>
      <c r="I32661" s="112"/>
    </row>
    <row r="32662" spans="7:9" x14ac:dyDescent="0.25">
      <c r="G32662"/>
      <c r="I32662" s="112"/>
    </row>
    <row r="32663" spans="7:9" x14ac:dyDescent="0.25">
      <c r="G32663"/>
      <c r="I32663" s="112"/>
    </row>
    <row r="32664" spans="7:9" x14ac:dyDescent="0.25">
      <c r="G32664"/>
      <c r="I32664" s="112"/>
    </row>
    <row r="32665" spans="7:9" x14ac:dyDescent="0.25">
      <c r="G32665"/>
      <c r="I32665" s="112"/>
    </row>
    <row r="32666" spans="7:9" x14ac:dyDescent="0.25">
      <c r="G32666"/>
      <c r="I32666" s="112"/>
    </row>
    <row r="32667" spans="7:9" x14ac:dyDescent="0.25">
      <c r="G32667"/>
      <c r="I32667" s="112"/>
    </row>
    <row r="32668" spans="7:9" x14ac:dyDescent="0.25">
      <c r="G32668"/>
      <c r="I32668" s="112"/>
    </row>
    <row r="32669" spans="7:9" x14ac:dyDescent="0.25">
      <c r="G32669"/>
      <c r="I32669" s="112"/>
    </row>
    <row r="32670" spans="7:9" x14ac:dyDescent="0.25">
      <c r="G32670"/>
      <c r="I32670" s="112"/>
    </row>
    <row r="32671" spans="7:9" x14ac:dyDescent="0.25">
      <c r="G32671"/>
      <c r="I32671" s="112"/>
    </row>
    <row r="32672" spans="7:9" x14ac:dyDescent="0.25">
      <c r="G32672"/>
      <c r="I32672" s="112"/>
    </row>
    <row r="32673" spans="7:9" x14ac:dyDescent="0.25">
      <c r="G32673"/>
      <c r="I32673" s="112"/>
    </row>
    <row r="32674" spans="7:9" x14ac:dyDescent="0.25">
      <c r="G32674"/>
      <c r="I32674" s="112"/>
    </row>
    <row r="32675" spans="7:9" x14ac:dyDescent="0.25">
      <c r="G32675"/>
      <c r="I32675" s="112"/>
    </row>
    <row r="32676" spans="7:9" x14ac:dyDescent="0.25">
      <c r="G32676"/>
      <c r="I32676" s="112"/>
    </row>
    <row r="32677" spans="7:9" x14ac:dyDescent="0.25">
      <c r="G32677"/>
      <c r="I32677" s="112"/>
    </row>
    <row r="32678" spans="7:9" x14ac:dyDescent="0.25">
      <c r="G32678"/>
      <c r="I32678" s="112"/>
    </row>
    <row r="32679" spans="7:9" x14ac:dyDescent="0.25">
      <c r="G32679"/>
      <c r="I32679" s="112"/>
    </row>
    <row r="32680" spans="7:9" x14ac:dyDescent="0.25">
      <c r="G32680"/>
      <c r="I32680" s="112"/>
    </row>
    <row r="32681" spans="7:9" x14ac:dyDescent="0.25">
      <c r="G32681"/>
      <c r="I32681" s="112"/>
    </row>
    <row r="32682" spans="7:9" x14ac:dyDescent="0.25">
      <c r="G32682"/>
      <c r="I32682" s="112"/>
    </row>
    <row r="32683" spans="7:9" x14ac:dyDescent="0.25">
      <c r="G32683"/>
      <c r="I32683" s="112"/>
    </row>
    <row r="32684" spans="7:9" x14ac:dyDescent="0.25">
      <c r="G32684"/>
      <c r="I32684" s="112"/>
    </row>
    <row r="32685" spans="7:9" x14ac:dyDescent="0.25">
      <c r="G32685"/>
      <c r="I32685" s="112"/>
    </row>
    <row r="32686" spans="7:9" x14ac:dyDescent="0.25">
      <c r="G32686"/>
      <c r="I32686" s="112"/>
    </row>
    <row r="32687" spans="7:9" x14ac:dyDescent="0.25">
      <c r="G32687"/>
      <c r="I32687" s="112"/>
    </row>
    <row r="32688" spans="7:9" x14ac:dyDescent="0.25">
      <c r="G32688"/>
      <c r="I32688" s="112"/>
    </row>
    <row r="32689" spans="7:9" x14ac:dyDescent="0.25">
      <c r="G32689"/>
      <c r="I32689" s="112"/>
    </row>
    <row r="32690" spans="7:9" x14ac:dyDescent="0.25">
      <c r="G32690"/>
      <c r="I32690" s="112"/>
    </row>
    <row r="32691" spans="7:9" x14ac:dyDescent="0.25">
      <c r="G32691"/>
      <c r="I32691" s="112"/>
    </row>
    <row r="32692" spans="7:9" x14ac:dyDescent="0.25">
      <c r="G32692"/>
      <c r="I32692" s="112"/>
    </row>
    <row r="32693" spans="7:9" x14ac:dyDescent="0.25">
      <c r="G32693"/>
      <c r="I32693" s="112"/>
    </row>
    <row r="32694" spans="7:9" x14ac:dyDescent="0.25">
      <c r="G32694"/>
      <c r="I32694" s="112"/>
    </row>
    <row r="32695" spans="7:9" x14ac:dyDescent="0.25">
      <c r="G32695"/>
      <c r="I32695" s="112"/>
    </row>
    <row r="32696" spans="7:9" x14ac:dyDescent="0.25">
      <c r="G32696"/>
      <c r="I32696" s="112"/>
    </row>
    <row r="32697" spans="7:9" x14ac:dyDescent="0.25">
      <c r="G32697"/>
      <c r="I32697" s="112"/>
    </row>
    <row r="32698" spans="7:9" x14ac:dyDescent="0.25">
      <c r="G32698"/>
      <c r="I32698" s="112"/>
    </row>
    <row r="32699" spans="7:9" x14ac:dyDescent="0.25">
      <c r="G32699"/>
      <c r="I32699" s="112"/>
    </row>
    <row r="32700" spans="7:9" x14ac:dyDescent="0.25">
      <c r="G32700"/>
      <c r="I32700" s="112"/>
    </row>
    <row r="32701" spans="7:9" x14ac:dyDescent="0.25">
      <c r="G32701"/>
      <c r="I32701" s="112"/>
    </row>
    <row r="32702" spans="7:9" x14ac:dyDescent="0.25">
      <c r="G32702"/>
      <c r="I32702" s="112"/>
    </row>
    <row r="32703" spans="7:9" x14ac:dyDescent="0.25">
      <c r="G32703"/>
      <c r="I32703" s="112"/>
    </row>
    <row r="32704" spans="7:9" x14ac:dyDescent="0.25">
      <c r="G32704"/>
      <c r="I32704" s="112"/>
    </row>
    <row r="32705" spans="7:9" x14ac:dyDescent="0.25">
      <c r="G32705"/>
      <c r="I32705" s="112"/>
    </row>
    <row r="32706" spans="7:9" x14ac:dyDescent="0.25">
      <c r="G32706"/>
      <c r="I32706" s="112"/>
    </row>
    <row r="32707" spans="7:9" x14ac:dyDescent="0.25">
      <c r="G32707"/>
      <c r="I32707" s="112"/>
    </row>
    <row r="32708" spans="7:9" x14ac:dyDescent="0.25">
      <c r="G32708"/>
      <c r="I32708" s="112"/>
    </row>
    <row r="32709" spans="7:9" x14ac:dyDescent="0.25">
      <c r="G32709"/>
      <c r="I32709" s="112"/>
    </row>
    <row r="32710" spans="7:9" x14ac:dyDescent="0.25">
      <c r="G32710"/>
      <c r="I32710" s="112"/>
    </row>
    <row r="32711" spans="7:9" x14ac:dyDescent="0.25">
      <c r="G32711"/>
      <c r="I32711" s="112"/>
    </row>
    <row r="32712" spans="7:9" x14ac:dyDescent="0.25">
      <c r="G32712"/>
      <c r="I32712" s="112"/>
    </row>
    <row r="32713" spans="7:9" x14ac:dyDescent="0.25">
      <c r="G32713"/>
      <c r="I32713" s="112"/>
    </row>
    <row r="32714" spans="7:9" x14ac:dyDescent="0.25">
      <c r="G32714"/>
      <c r="I32714" s="112"/>
    </row>
    <row r="32715" spans="7:9" x14ac:dyDescent="0.25">
      <c r="G32715"/>
      <c r="I32715" s="112"/>
    </row>
    <row r="32716" spans="7:9" x14ac:dyDescent="0.25">
      <c r="G32716"/>
      <c r="I32716" s="112"/>
    </row>
    <row r="32717" spans="7:9" x14ac:dyDescent="0.25">
      <c r="G32717"/>
      <c r="I32717" s="112"/>
    </row>
    <row r="32718" spans="7:9" x14ac:dyDescent="0.25">
      <c r="G32718"/>
      <c r="I32718" s="112"/>
    </row>
    <row r="32719" spans="7:9" x14ac:dyDescent="0.25">
      <c r="G32719"/>
      <c r="I32719" s="112"/>
    </row>
    <row r="32720" spans="7:9" x14ac:dyDescent="0.25">
      <c r="G32720"/>
      <c r="I32720" s="112"/>
    </row>
    <row r="32721" spans="7:9" x14ac:dyDescent="0.25">
      <c r="G32721"/>
      <c r="I32721" s="112"/>
    </row>
    <row r="32722" spans="7:9" x14ac:dyDescent="0.25">
      <c r="G32722"/>
      <c r="I32722" s="112"/>
    </row>
    <row r="32723" spans="7:9" x14ac:dyDescent="0.25">
      <c r="G32723"/>
      <c r="I32723" s="112"/>
    </row>
    <row r="32724" spans="7:9" x14ac:dyDescent="0.25">
      <c r="G32724"/>
      <c r="I32724" s="112"/>
    </row>
    <row r="32725" spans="7:9" x14ac:dyDescent="0.25">
      <c r="G32725"/>
      <c r="I32725" s="112"/>
    </row>
    <row r="32726" spans="7:9" x14ac:dyDescent="0.25">
      <c r="G32726"/>
      <c r="I32726" s="112"/>
    </row>
    <row r="32727" spans="7:9" x14ac:dyDescent="0.25">
      <c r="G32727"/>
      <c r="I32727" s="112"/>
    </row>
    <row r="32728" spans="7:9" x14ac:dyDescent="0.25">
      <c r="G32728"/>
      <c r="I32728" s="112"/>
    </row>
    <row r="32729" spans="7:9" x14ac:dyDescent="0.25">
      <c r="G32729"/>
      <c r="I32729" s="112"/>
    </row>
    <row r="32730" spans="7:9" x14ac:dyDescent="0.25">
      <c r="G32730"/>
      <c r="I32730" s="112"/>
    </row>
    <row r="32731" spans="7:9" x14ac:dyDescent="0.25">
      <c r="G32731"/>
      <c r="I32731" s="112"/>
    </row>
    <row r="32732" spans="7:9" x14ac:dyDescent="0.25">
      <c r="G32732"/>
      <c r="I32732" s="112"/>
    </row>
    <row r="32733" spans="7:9" x14ac:dyDescent="0.25">
      <c r="G32733"/>
      <c r="I32733" s="112"/>
    </row>
    <row r="32734" spans="7:9" x14ac:dyDescent="0.25">
      <c r="G32734"/>
      <c r="I32734" s="112"/>
    </row>
    <row r="32735" spans="7:9" x14ac:dyDescent="0.25">
      <c r="G32735"/>
      <c r="I32735" s="112"/>
    </row>
    <row r="32736" spans="7:9" x14ac:dyDescent="0.25">
      <c r="G32736"/>
      <c r="I32736" s="112"/>
    </row>
    <row r="32737" spans="7:9" x14ac:dyDescent="0.25">
      <c r="G32737"/>
      <c r="I32737" s="112"/>
    </row>
    <row r="32738" spans="7:9" x14ac:dyDescent="0.25">
      <c r="G32738"/>
      <c r="I32738" s="112"/>
    </row>
    <row r="32739" spans="7:9" x14ac:dyDescent="0.25">
      <c r="G32739"/>
      <c r="I32739" s="112"/>
    </row>
    <row r="32740" spans="7:9" x14ac:dyDescent="0.25">
      <c r="G32740"/>
      <c r="I32740" s="112"/>
    </row>
    <row r="32741" spans="7:9" x14ac:dyDescent="0.25">
      <c r="G32741"/>
      <c r="I32741" s="112"/>
    </row>
    <row r="32742" spans="7:9" x14ac:dyDescent="0.25">
      <c r="G32742"/>
      <c r="I32742" s="112"/>
    </row>
    <row r="32743" spans="7:9" x14ac:dyDescent="0.25">
      <c r="G32743"/>
      <c r="I32743" s="112"/>
    </row>
    <row r="32744" spans="7:9" x14ac:dyDescent="0.25">
      <c r="G32744"/>
      <c r="I32744" s="112"/>
    </row>
    <row r="32745" spans="7:9" x14ac:dyDescent="0.25">
      <c r="G32745"/>
      <c r="I32745" s="112"/>
    </row>
    <row r="32746" spans="7:9" x14ac:dyDescent="0.25">
      <c r="G32746"/>
      <c r="I32746" s="112"/>
    </row>
    <row r="32747" spans="7:9" x14ac:dyDescent="0.25">
      <c r="G32747"/>
      <c r="I32747" s="112"/>
    </row>
    <row r="32748" spans="7:9" x14ac:dyDescent="0.25">
      <c r="G32748"/>
      <c r="I32748" s="112"/>
    </row>
    <row r="32749" spans="7:9" x14ac:dyDescent="0.25">
      <c r="G32749"/>
      <c r="I32749" s="112"/>
    </row>
    <row r="32750" spans="7:9" x14ac:dyDescent="0.25">
      <c r="G32750"/>
      <c r="I32750" s="112"/>
    </row>
    <row r="32751" spans="7:9" x14ac:dyDescent="0.25">
      <c r="G32751"/>
      <c r="I32751" s="112"/>
    </row>
    <row r="32752" spans="7:9" x14ac:dyDescent="0.25">
      <c r="G32752"/>
      <c r="I32752" s="112"/>
    </row>
    <row r="32753" spans="7:9" x14ac:dyDescent="0.25">
      <c r="G32753"/>
      <c r="I32753" s="112"/>
    </row>
    <row r="32754" spans="7:9" x14ac:dyDescent="0.25">
      <c r="G32754"/>
      <c r="I32754" s="112"/>
    </row>
    <row r="32755" spans="7:9" x14ac:dyDescent="0.25">
      <c r="G32755"/>
      <c r="I32755" s="112"/>
    </row>
    <row r="32756" spans="7:9" x14ac:dyDescent="0.25">
      <c r="G32756"/>
      <c r="I32756" s="112"/>
    </row>
    <row r="32757" spans="7:9" x14ac:dyDescent="0.25">
      <c r="G32757"/>
      <c r="I32757" s="112"/>
    </row>
    <row r="32758" spans="7:9" x14ac:dyDescent="0.25">
      <c r="G32758"/>
      <c r="I32758" s="112"/>
    </row>
    <row r="32759" spans="7:9" x14ac:dyDescent="0.25">
      <c r="G32759"/>
      <c r="I32759" s="112"/>
    </row>
    <row r="32760" spans="7:9" x14ac:dyDescent="0.25">
      <c r="G32760"/>
      <c r="I32760" s="112"/>
    </row>
    <row r="32761" spans="7:9" x14ac:dyDescent="0.25">
      <c r="G32761"/>
      <c r="I32761" s="112"/>
    </row>
    <row r="32762" spans="7:9" x14ac:dyDescent="0.25">
      <c r="G32762"/>
      <c r="I32762" s="112"/>
    </row>
    <row r="32763" spans="7:9" x14ac:dyDescent="0.25">
      <c r="G32763"/>
      <c r="I32763" s="112"/>
    </row>
    <row r="32764" spans="7:9" x14ac:dyDescent="0.25">
      <c r="G32764"/>
      <c r="I32764" s="112"/>
    </row>
    <row r="32765" spans="7:9" x14ac:dyDescent="0.25">
      <c r="G32765"/>
      <c r="I32765" s="112"/>
    </row>
    <row r="32766" spans="7:9" x14ac:dyDescent="0.25">
      <c r="G32766"/>
      <c r="I32766" s="112"/>
    </row>
    <row r="32767" spans="7:9" x14ac:dyDescent="0.25">
      <c r="G32767"/>
      <c r="I32767" s="112"/>
    </row>
    <row r="32768" spans="7:9" x14ac:dyDescent="0.25">
      <c r="G32768"/>
      <c r="I32768" s="112"/>
    </row>
    <row r="32769" spans="7:9" x14ac:dyDescent="0.25">
      <c r="G32769"/>
      <c r="I32769" s="112"/>
    </row>
    <row r="32770" spans="7:9" x14ac:dyDescent="0.25">
      <c r="G32770"/>
      <c r="I32770" s="112"/>
    </row>
    <row r="32771" spans="7:9" x14ac:dyDescent="0.25">
      <c r="G32771"/>
      <c r="I32771" s="112"/>
    </row>
    <row r="32772" spans="7:9" x14ac:dyDescent="0.25">
      <c r="G32772"/>
      <c r="I32772" s="112"/>
    </row>
    <row r="32773" spans="7:9" x14ac:dyDescent="0.25">
      <c r="G32773"/>
      <c r="I32773" s="112"/>
    </row>
    <row r="32774" spans="7:9" x14ac:dyDescent="0.25">
      <c r="G32774"/>
      <c r="I32774" s="112"/>
    </row>
    <row r="32775" spans="7:9" x14ac:dyDescent="0.25">
      <c r="G32775"/>
      <c r="I32775" s="112"/>
    </row>
    <row r="32776" spans="7:9" x14ac:dyDescent="0.25">
      <c r="G32776"/>
      <c r="I32776" s="112"/>
    </row>
    <row r="32777" spans="7:9" x14ac:dyDescent="0.25">
      <c r="G32777"/>
      <c r="I32777" s="112"/>
    </row>
    <row r="32778" spans="7:9" x14ac:dyDescent="0.25">
      <c r="G32778"/>
      <c r="I32778" s="112"/>
    </row>
    <row r="32779" spans="7:9" x14ac:dyDescent="0.25">
      <c r="G32779"/>
      <c r="I32779" s="112"/>
    </row>
    <row r="32780" spans="7:9" x14ac:dyDescent="0.25">
      <c r="G32780"/>
      <c r="I32780" s="112"/>
    </row>
    <row r="32781" spans="7:9" x14ac:dyDescent="0.25">
      <c r="G32781"/>
      <c r="I32781" s="112"/>
    </row>
    <row r="32782" spans="7:9" x14ac:dyDescent="0.25">
      <c r="G32782"/>
      <c r="I32782" s="112"/>
    </row>
    <row r="32783" spans="7:9" x14ac:dyDescent="0.25">
      <c r="G32783"/>
      <c r="I32783" s="112"/>
    </row>
    <row r="32784" spans="7:9" x14ac:dyDescent="0.25">
      <c r="G32784"/>
      <c r="I32784" s="112"/>
    </row>
    <row r="32785" spans="7:9" x14ac:dyDescent="0.25">
      <c r="G32785"/>
      <c r="I32785" s="112"/>
    </row>
    <row r="32786" spans="7:9" x14ac:dyDescent="0.25">
      <c r="G32786"/>
      <c r="I32786" s="112"/>
    </row>
    <row r="32787" spans="7:9" x14ac:dyDescent="0.25">
      <c r="G32787"/>
      <c r="I32787" s="112"/>
    </row>
    <row r="32788" spans="7:9" x14ac:dyDescent="0.25">
      <c r="G32788"/>
      <c r="I32788" s="112"/>
    </row>
    <row r="32789" spans="7:9" x14ac:dyDescent="0.25">
      <c r="G32789"/>
      <c r="I32789" s="112"/>
    </row>
    <row r="32790" spans="7:9" x14ac:dyDescent="0.25">
      <c r="G32790"/>
      <c r="I32790" s="112"/>
    </row>
    <row r="32791" spans="7:9" x14ac:dyDescent="0.25">
      <c r="G32791"/>
      <c r="I32791" s="112"/>
    </row>
    <row r="32792" spans="7:9" x14ac:dyDescent="0.25">
      <c r="G32792"/>
      <c r="I32792" s="112"/>
    </row>
    <row r="32793" spans="7:9" x14ac:dyDescent="0.25">
      <c r="G32793"/>
      <c r="I32793" s="112"/>
    </row>
    <row r="32794" spans="7:9" x14ac:dyDescent="0.25">
      <c r="G32794"/>
      <c r="I32794" s="112"/>
    </row>
    <row r="32795" spans="7:9" x14ac:dyDescent="0.25">
      <c r="G32795"/>
      <c r="I32795" s="112"/>
    </row>
    <row r="32796" spans="7:9" x14ac:dyDescent="0.25">
      <c r="G32796"/>
      <c r="I32796" s="112"/>
    </row>
    <row r="32797" spans="7:9" x14ac:dyDescent="0.25">
      <c r="G32797"/>
      <c r="I32797" s="112"/>
    </row>
    <row r="32798" spans="7:9" x14ac:dyDescent="0.25">
      <c r="G32798"/>
      <c r="I32798" s="112"/>
    </row>
    <row r="32799" spans="7:9" x14ac:dyDescent="0.25">
      <c r="G32799"/>
      <c r="I32799" s="112"/>
    </row>
    <row r="32800" spans="7:9" x14ac:dyDescent="0.25">
      <c r="G32800"/>
      <c r="I32800" s="112"/>
    </row>
    <row r="32801" spans="7:9" x14ac:dyDescent="0.25">
      <c r="G32801"/>
      <c r="I32801" s="112"/>
    </row>
    <row r="32802" spans="7:9" x14ac:dyDescent="0.25">
      <c r="G32802"/>
      <c r="I32802" s="112"/>
    </row>
    <row r="32803" spans="7:9" x14ac:dyDescent="0.25">
      <c r="G32803"/>
      <c r="I32803" s="112"/>
    </row>
    <row r="32804" spans="7:9" x14ac:dyDescent="0.25">
      <c r="G32804"/>
      <c r="I32804" s="112"/>
    </row>
    <row r="32805" spans="7:9" x14ac:dyDescent="0.25">
      <c r="G32805"/>
      <c r="I32805" s="112"/>
    </row>
    <row r="32806" spans="7:9" x14ac:dyDescent="0.25">
      <c r="G32806"/>
      <c r="I32806" s="112"/>
    </row>
    <row r="32807" spans="7:9" x14ac:dyDescent="0.25">
      <c r="G32807"/>
      <c r="I32807" s="112"/>
    </row>
    <row r="32808" spans="7:9" x14ac:dyDescent="0.25">
      <c r="G32808"/>
      <c r="I32808" s="112"/>
    </row>
    <row r="32809" spans="7:9" x14ac:dyDescent="0.25">
      <c r="G32809"/>
      <c r="I32809" s="112"/>
    </row>
    <row r="32810" spans="7:9" x14ac:dyDescent="0.25">
      <c r="G32810"/>
      <c r="I32810" s="112"/>
    </row>
    <row r="32811" spans="7:9" x14ac:dyDescent="0.25">
      <c r="G32811"/>
      <c r="I32811" s="112"/>
    </row>
    <row r="32812" spans="7:9" x14ac:dyDescent="0.25">
      <c r="G32812"/>
      <c r="I32812" s="112"/>
    </row>
    <row r="32813" spans="7:9" x14ac:dyDescent="0.25">
      <c r="G32813"/>
      <c r="I32813" s="112"/>
    </row>
    <row r="32814" spans="7:9" x14ac:dyDescent="0.25">
      <c r="G32814"/>
      <c r="I32814" s="112"/>
    </row>
    <row r="32815" spans="7:9" x14ac:dyDescent="0.25">
      <c r="G32815"/>
      <c r="I32815" s="112"/>
    </row>
    <row r="32816" spans="7:9" x14ac:dyDescent="0.25">
      <c r="G32816"/>
      <c r="I32816" s="112"/>
    </row>
    <row r="32817" spans="7:9" x14ac:dyDescent="0.25">
      <c r="G32817"/>
      <c r="I32817" s="112"/>
    </row>
    <row r="32818" spans="7:9" x14ac:dyDescent="0.25">
      <c r="G32818"/>
      <c r="I32818" s="112"/>
    </row>
    <row r="32819" spans="7:9" x14ac:dyDescent="0.25">
      <c r="G32819"/>
      <c r="I32819" s="112"/>
    </row>
    <row r="32820" spans="7:9" x14ac:dyDescent="0.25">
      <c r="G32820"/>
      <c r="I32820" s="112"/>
    </row>
    <row r="32821" spans="7:9" x14ac:dyDescent="0.25">
      <c r="G32821"/>
      <c r="I32821" s="112"/>
    </row>
    <row r="32822" spans="7:9" x14ac:dyDescent="0.25">
      <c r="G32822"/>
      <c r="I32822" s="112"/>
    </row>
    <row r="32823" spans="7:9" x14ac:dyDescent="0.25">
      <c r="G32823"/>
      <c r="I32823" s="112"/>
    </row>
    <row r="32824" spans="7:9" x14ac:dyDescent="0.25">
      <c r="G32824"/>
      <c r="I32824" s="112"/>
    </row>
    <row r="32825" spans="7:9" x14ac:dyDescent="0.25">
      <c r="G32825"/>
      <c r="I32825" s="112"/>
    </row>
    <row r="32826" spans="7:9" x14ac:dyDescent="0.25">
      <c r="G32826"/>
      <c r="I32826" s="112"/>
    </row>
    <row r="32827" spans="7:9" x14ac:dyDescent="0.25">
      <c r="G32827"/>
      <c r="I32827" s="112"/>
    </row>
    <row r="32828" spans="7:9" x14ac:dyDescent="0.25">
      <c r="G32828"/>
      <c r="I32828" s="112"/>
    </row>
    <row r="32829" spans="7:9" x14ac:dyDescent="0.25">
      <c r="G32829"/>
      <c r="I32829" s="112"/>
    </row>
    <row r="32830" spans="7:9" x14ac:dyDescent="0.25">
      <c r="G32830"/>
      <c r="I32830" s="112"/>
    </row>
    <row r="32831" spans="7:9" x14ac:dyDescent="0.25">
      <c r="G32831"/>
      <c r="I32831" s="112"/>
    </row>
    <row r="32832" spans="7:9" x14ac:dyDescent="0.25">
      <c r="G32832"/>
      <c r="I32832" s="112"/>
    </row>
    <row r="32833" spans="7:9" x14ac:dyDescent="0.25">
      <c r="G32833"/>
      <c r="I32833" s="112"/>
    </row>
    <row r="32834" spans="7:9" x14ac:dyDescent="0.25">
      <c r="G32834"/>
      <c r="I32834" s="112"/>
    </row>
    <row r="32835" spans="7:9" x14ac:dyDescent="0.25">
      <c r="G32835"/>
      <c r="I32835" s="112"/>
    </row>
    <row r="32836" spans="7:9" x14ac:dyDescent="0.25">
      <c r="G32836"/>
      <c r="I32836" s="112"/>
    </row>
    <row r="32837" spans="7:9" x14ac:dyDescent="0.25">
      <c r="G32837"/>
      <c r="I32837" s="112"/>
    </row>
    <row r="32838" spans="7:9" x14ac:dyDescent="0.25">
      <c r="G32838"/>
      <c r="I32838" s="112"/>
    </row>
    <row r="32839" spans="7:9" x14ac:dyDescent="0.25">
      <c r="G32839"/>
      <c r="I32839" s="112"/>
    </row>
    <row r="32840" spans="7:9" x14ac:dyDescent="0.25">
      <c r="G32840"/>
      <c r="I32840" s="112"/>
    </row>
    <row r="32841" spans="7:9" x14ac:dyDescent="0.25">
      <c r="G32841"/>
      <c r="I32841" s="112"/>
    </row>
    <row r="32842" spans="7:9" x14ac:dyDescent="0.25">
      <c r="G32842"/>
      <c r="I32842" s="112"/>
    </row>
    <row r="32843" spans="7:9" x14ac:dyDescent="0.25">
      <c r="G32843"/>
      <c r="I32843" s="112"/>
    </row>
    <row r="32844" spans="7:9" x14ac:dyDescent="0.25">
      <c r="G32844"/>
      <c r="I32844" s="112"/>
    </row>
    <row r="32845" spans="7:9" x14ac:dyDescent="0.25">
      <c r="G32845"/>
      <c r="I32845" s="112"/>
    </row>
    <row r="32846" spans="7:9" x14ac:dyDescent="0.25">
      <c r="G32846"/>
      <c r="I32846" s="112"/>
    </row>
    <row r="32847" spans="7:9" x14ac:dyDescent="0.25">
      <c r="G32847"/>
      <c r="I32847" s="112"/>
    </row>
    <row r="32848" spans="7:9" x14ac:dyDescent="0.25">
      <c r="G32848"/>
      <c r="I32848" s="112"/>
    </row>
    <row r="32849" spans="7:9" x14ac:dyDescent="0.25">
      <c r="G32849"/>
      <c r="I32849" s="112"/>
    </row>
    <row r="32850" spans="7:9" x14ac:dyDescent="0.25">
      <c r="G32850"/>
      <c r="I32850" s="112"/>
    </row>
    <row r="32851" spans="7:9" x14ac:dyDescent="0.25">
      <c r="G32851"/>
      <c r="I32851" s="112"/>
    </row>
    <row r="32852" spans="7:9" x14ac:dyDescent="0.25">
      <c r="G32852"/>
      <c r="I32852" s="112"/>
    </row>
    <row r="32853" spans="7:9" x14ac:dyDescent="0.25">
      <c r="G32853"/>
      <c r="I32853" s="112"/>
    </row>
    <row r="32854" spans="7:9" x14ac:dyDescent="0.25">
      <c r="G32854"/>
      <c r="I32854" s="112"/>
    </row>
    <row r="32855" spans="7:9" x14ac:dyDescent="0.25">
      <c r="G32855"/>
      <c r="I32855" s="112"/>
    </row>
    <row r="32856" spans="7:9" x14ac:dyDescent="0.25">
      <c r="G32856"/>
      <c r="I32856" s="112"/>
    </row>
    <row r="32857" spans="7:9" x14ac:dyDescent="0.25">
      <c r="G32857"/>
      <c r="I32857" s="112"/>
    </row>
    <row r="32858" spans="7:9" x14ac:dyDescent="0.25">
      <c r="G32858"/>
      <c r="I32858" s="112"/>
    </row>
    <row r="32859" spans="7:9" x14ac:dyDescent="0.25">
      <c r="G32859"/>
      <c r="I32859" s="112"/>
    </row>
    <row r="32860" spans="7:9" x14ac:dyDescent="0.25">
      <c r="G32860"/>
      <c r="I32860" s="112"/>
    </row>
    <row r="32861" spans="7:9" x14ac:dyDescent="0.25">
      <c r="G32861"/>
      <c r="I32861" s="112"/>
    </row>
    <row r="32862" spans="7:9" x14ac:dyDescent="0.25">
      <c r="G32862"/>
      <c r="I32862" s="112"/>
    </row>
    <row r="32863" spans="7:9" x14ac:dyDescent="0.25">
      <c r="G32863"/>
      <c r="I32863" s="112"/>
    </row>
    <row r="32864" spans="7:9" x14ac:dyDescent="0.25">
      <c r="G32864"/>
      <c r="I32864" s="112"/>
    </row>
    <row r="32865" spans="7:9" x14ac:dyDescent="0.25">
      <c r="G32865"/>
      <c r="I32865" s="112"/>
    </row>
    <row r="32866" spans="7:9" x14ac:dyDescent="0.25">
      <c r="G32866"/>
      <c r="I32866" s="112"/>
    </row>
    <row r="32867" spans="7:9" x14ac:dyDescent="0.25">
      <c r="G32867"/>
      <c r="I32867" s="112"/>
    </row>
    <row r="32868" spans="7:9" x14ac:dyDescent="0.25">
      <c r="G32868"/>
      <c r="I32868" s="112"/>
    </row>
    <row r="32869" spans="7:9" x14ac:dyDescent="0.25">
      <c r="G32869"/>
      <c r="I32869" s="112"/>
    </row>
    <row r="32870" spans="7:9" x14ac:dyDescent="0.25">
      <c r="G32870"/>
      <c r="I32870" s="112"/>
    </row>
    <row r="32871" spans="7:9" x14ac:dyDescent="0.25">
      <c r="G32871"/>
      <c r="I32871" s="112"/>
    </row>
    <row r="32872" spans="7:9" x14ac:dyDescent="0.25">
      <c r="G32872"/>
      <c r="I32872" s="112"/>
    </row>
    <row r="32873" spans="7:9" x14ac:dyDescent="0.25">
      <c r="G32873"/>
      <c r="I32873" s="112"/>
    </row>
    <row r="32874" spans="7:9" x14ac:dyDescent="0.25">
      <c r="G32874"/>
      <c r="I32874" s="112"/>
    </row>
    <row r="32875" spans="7:9" x14ac:dyDescent="0.25">
      <c r="G32875"/>
      <c r="I32875" s="112"/>
    </row>
    <row r="32876" spans="7:9" x14ac:dyDescent="0.25">
      <c r="G32876"/>
      <c r="I32876" s="112"/>
    </row>
    <row r="32877" spans="7:9" x14ac:dyDescent="0.25">
      <c r="G32877"/>
      <c r="I32877" s="112"/>
    </row>
    <row r="32878" spans="7:9" x14ac:dyDescent="0.25">
      <c r="G32878"/>
      <c r="I32878" s="112"/>
    </row>
    <row r="32879" spans="7:9" x14ac:dyDescent="0.25">
      <c r="G32879"/>
      <c r="I32879" s="112"/>
    </row>
    <row r="32880" spans="7:9" x14ac:dyDescent="0.25">
      <c r="G32880"/>
      <c r="I32880" s="112"/>
    </row>
    <row r="32881" spans="7:9" x14ac:dyDescent="0.25">
      <c r="G32881"/>
      <c r="I32881" s="112"/>
    </row>
    <row r="32882" spans="7:9" x14ac:dyDescent="0.25">
      <c r="G32882"/>
      <c r="I32882" s="112"/>
    </row>
    <row r="32883" spans="7:9" x14ac:dyDescent="0.25">
      <c r="G32883"/>
      <c r="I32883" s="112"/>
    </row>
    <row r="32884" spans="7:9" x14ac:dyDescent="0.25">
      <c r="G32884"/>
      <c r="I32884" s="112"/>
    </row>
    <row r="32885" spans="7:9" x14ac:dyDescent="0.25">
      <c r="G32885"/>
      <c r="I32885" s="112"/>
    </row>
    <row r="32886" spans="7:9" x14ac:dyDescent="0.25">
      <c r="G32886"/>
      <c r="I32886" s="112"/>
    </row>
    <row r="32887" spans="7:9" x14ac:dyDescent="0.25">
      <c r="G32887"/>
      <c r="I32887" s="112"/>
    </row>
    <row r="32888" spans="7:9" x14ac:dyDescent="0.25">
      <c r="G32888"/>
      <c r="I32888" s="112"/>
    </row>
    <row r="32889" spans="7:9" x14ac:dyDescent="0.25">
      <c r="G32889"/>
      <c r="I32889" s="112"/>
    </row>
    <row r="32890" spans="7:9" x14ac:dyDescent="0.25">
      <c r="G32890"/>
      <c r="I32890" s="112"/>
    </row>
    <row r="32891" spans="7:9" x14ac:dyDescent="0.25">
      <c r="G32891"/>
      <c r="I32891" s="112"/>
    </row>
    <row r="32892" spans="7:9" x14ac:dyDescent="0.25">
      <c r="G32892"/>
      <c r="I32892" s="112"/>
    </row>
    <row r="32893" spans="7:9" x14ac:dyDescent="0.25">
      <c r="G32893"/>
      <c r="I32893" s="112"/>
    </row>
    <row r="32894" spans="7:9" x14ac:dyDescent="0.25">
      <c r="G32894"/>
      <c r="I32894" s="112"/>
    </row>
    <row r="32895" spans="7:9" x14ac:dyDescent="0.25">
      <c r="G32895"/>
      <c r="I32895" s="112"/>
    </row>
    <row r="32896" spans="7:9" x14ac:dyDescent="0.25">
      <c r="G32896"/>
      <c r="I32896" s="112"/>
    </row>
    <row r="32897" spans="7:9" x14ac:dyDescent="0.25">
      <c r="G32897"/>
      <c r="I32897" s="112"/>
    </row>
    <row r="32898" spans="7:9" x14ac:dyDescent="0.25">
      <c r="G32898"/>
      <c r="I32898" s="112"/>
    </row>
    <row r="32899" spans="7:9" x14ac:dyDescent="0.25">
      <c r="G32899"/>
      <c r="I32899" s="112"/>
    </row>
    <row r="32900" spans="7:9" x14ac:dyDescent="0.25">
      <c r="G32900"/>
      <c r="I32900" s="112"/>
    </row>
    <row r="32901" spans="7:9" x14ac:dyDescent="0.25">
      <c r="G32901"/>
      <c r="I32901" s="112"/>
    </row>
    <row r="32902" spans="7:9" x14ac:dyDescent="0.25">
      <c r="G32902"/>
      <c r="I32902" s="112"/>
    </row>
    <row r="32903" spans="7:9" x14ac:dyDescent="0.25">
      <c r="G32903"/>
      <c r="I32903" s="112"/>
    </row>
    <row r="32904" spans="7:9" x14ac:dyDescent="0.25">
      <c r="G32904"/>
      <c r="I32904" s="112"/>
    </row>
    <row r="32905" spans="7:9" x14ac:dyDescent="0.25">
      <c r="G32905"/>
      <c r="I32905" s="112"/>
    </row>
    <row r="32906" spans="7:9" x14ac:dyDescent="0.25">
      <c r="G32906"/>
      <c r="I32906" s="112"/>
    </row>
    <row r="32907" spans="7:9" x14ac:dyDescent="0.25">
      <c r="G32907"/>
      <c r="I32907" s="112"/>
    </row>
    <row r="32908" spans="7:9" x14ac:dyDescent="0.25">
      <c r="G32908"/>
      <c r="I32908" s="112"/>
    </row>
    <row r="32909" spans="7:9" x14ac:dyDescent="0.25">
      <c r="G32909"/>
      <c r="I32909" s="112"/>
    </row>
    <row r="32910" spans="7:9" x14ac:dyDescent="0.25">
      <c r="G32910"/>
      <c r="I32910" s="112"/>
    </row>
    <row r="32911" spans="7:9" x14ac:dyDescent="0.25">
      <c r="G32911"/>
      <c r="I32911" s="112"/>
    </row>
    <row r="32912" spans="7:9" x14ac:dyDescent="0.25">
      <c r="G32912"/>
      <c r="I32912" s="112"/>
    </row>
    <row r="32913" spans="7:9" x14ac:dyDescent="0.25">
      <c r="G32913"/>
      <c r="I32913" s="112"/>
    </row>
    <row r="32914" spans="7:9" x14ac:dyDescent="0.25">
      <c r="G32914"/>
      <c r="I32914" s="112"/>
    </row>
    <row r="32915" spans="7:9" x14ac:dyDescent="0.25">
      <c r="G32915"/>
      <c r="I32915" s="112"/>
    </row>
    <row r="32916" spans="7:9" x14ac:dyDescent="0.25">
      <c r="G32916"/>
      <c r="I32916" s="112"/>
    </row>
    <row r="32917" spans="7:9" x14ac:dyDescent="0.25">
      <c r="G32917"/>
      <c r="I32917" s="112"/>
    </row>
    <row r="32918" spans="7:9" x14ac:dyDescent="0.25">
      <c r="G32918"/>
      <c r="I32918" s="112"/>
    </row>
    <row r="32919" spans="7:9" x14ac:dyDescent="0.25">
      <c r="G32919"/>
      <c r="I32919" s="112"/>
    </row>
    <row r="32920" spans="7:9" x14ac:dyDescent="0.25">
      <c r="G32920"/>
      <c r="I32920" s="112"/>
    </row>
    <row r="32921" spans="7:9" x14ac:dyDescent="0.25">
      <c r="G32921"/>
      <c r="I32921" s="112"/>
    </row>
    <row r="32922" spans="7:9" x14ac:dyDescent="0.25">
      <c r="G32922"/>
      <c r="I32922" s="112"/>
    </row>
    <row r="32923" spans="7:9" x14ac:dyDescent="0.25">
      <c r="G32923"/>
      <c r="I32923" s="112"/>
    </row>
    <row r="32924" spans="7:9" x14ac:dyDescent="0.25">
      <c r="G32924"/>
      <c r="I32924" s="112"/>
    </row>
    <row r="32925" spans="7:9" x14ac:dyDescent="0.25">
      <c r="G32925"/>
      <c r="I32925" s="112"/>
    </row>
    <row r="32926" spans="7:9" x14ac:dyDescent="0.25">
      <c r="G32926"/>
      <c r="I32926" s="112"/>
    </row>
    <row r="32927" spans="7:9" x14ac:dyDescent="0.25">
      <c r="G32927"/>
      <c r="I32927" s="112"/>
    </row>
    <row r="32928" spans="7:9" x14ac:dyDescent="0.25">
      <c r="G32928"/>
      <c r="I32928" s="112"/>
    </row>
    <row r="32929" spans="7:9" x14ac:dyDescent="0.25">
      <c r="G32929"/>
      <c r="I32929" s="112"/>
    </row>
    <row r="32930" spans="7:9" x14ac:dyDescent="0.25">
      <c r="G32930"/>
      <c r="I32930" s="112"/>
    </row>
    <row r="32931" spans="7:9" x14ac:dyDescent="0.25">
      <c r="G32931"/>
      <c r="I32931" s="112"/>
    </row>
    <row r="32932" spans="7:9" x14ac:dyDescent="0.25">
      <c r="G32932"/>
      <c r="I32932" s="112"/>
    </row>
    <row r="32933" spans="7:9" x14ac:dyDescent="0.25">
      <c r="G32933"/>
      <c r="I32933" s="112"/>
    </row>
    <row r="32934" spans="7:9" x14ac:dyDescent="0.25">
      <c r="G32934"/>
      <c r="I32934" s="112"/>
    </row>
    <row r="32935" spans="7:9" x14ac:dyDescent="0.25">
      <c r="G32935"/>
      <c r="I32935" s="112"/>
    </row>
    <row r="32936" spans="7:9" x14ac:dyDescent="0.25">
      <c r="G32936"/>
      <c r="I32936" s="112"/>
    </row>
    <row r="32937" spans="7:9" x14ac:dyDescent="0.25">
      <c r="G32937"/>
      <c r="I32937" s="112"/>
    </row>
    <row r="32938" spans="7:9" x14ac:dyDescent="0.25">
      <c r="G32938"/>
      <c r="I32938" s="112"/>
    </row>
    <row r="32939" spans="7:9" x14ac:dyDescent="0.25">
      <c r="G32939"/>
      <c r="I32939" s="112"/>
    </row>
    <row r="32940" spans="7:9" x14ac:dyDescent="0.25">
      <c r="G32940"/>
      <c r="I32940" s="112"/>
    </row>
    <row r="32941" spans="7:9" x14ac:dyDescent="0.25">
      <c r="G32941"/>
      <c r="I32941" s="112"/>
    </row>
    <row r="32942" spans="7:9" x14ac:dyDescent="0.25">
      <c r="G32942"/>
      <c r="I32942" s="112"/>
    </row>
    <row r="32943" spans="7:9" x14ac:dyDescent="0.25">
      <c r="G32943"/>
      <c r="I32943" s="112"/>
    </row>
    <row r="32944" spans="7:9" x14ac:dyDescent="0.25">
      <c r="G32944"/>
      <c r="I32944" s="112"/>
    </row>
    <row r="32945" spans="7:9" x14ac:dyDescent="0.25">
      <c r="G32945"/>
      <c r="I32945" s="112"/>
    </row>
    <row r="32946" spans="7:9" x14ac:dyDescent="0.25">
      <c r="G32946"/>
      <c r="I32946" s="112"/>
    </row>
    <row r="32947" spans="7:9" x14ac:dyDescent="0.25">
      <c r="G32947"/>
      <c r="I32947" s="112"/>
    </row>
    <row r="32948" spans="7:9" x14ac:dyDescent="0.25">
      <c r="G32948"/>
      <c r="I32948" s="112"/>
    </row>
    <row r="32949" spans="7:9" x14ac:dyDescent="0.25">
      <c r="G32949"/>
      <c r="I32949" s="112"/>
    </row>
    <row r="32950" spans="7:9" x14ac:dyDescent="0.25">
      <c r="G32950"/>
      <c r="I32950" s="112"/>
    </row>
    <row r="32951" spans="7:9" x14ac:dyDescent="0.25">
      <c r="G32951"/>
      <c r="I32951" s="112"/>
    </row>
    <row r="32952" spans="7:9" x14ac:dyDescent="0.25">
      <c r="G32952"/>
      <c r="I32952" s="112"/>
    </row>
    <row r="32953" spans="7:9" x14ac:dyDescent="0.25">
      <c r="G32953"/>
      <c r="I32953" s="112"/>
    </row>
    <row r="32954" spans="7:9" x14ac:dyDescent="0.25">
      <c r="G32954"/>
      <c r="I32954" s="112"/>
    </row>
    <row r="32955" spans="7:9" x14ac:dyDescent="0.25">
      <c r="G32955"/>
      <c r="I32955" s="112"/>
    </row>
    <row r="32956" spans="7:9" x14ac:dyDescent="0.25">
      <c r="G32956"/>
      <c r="I32956" s="112"/>
    </row>
    <row r="32957" spans="7:9" x14ac:dyDescent="0.25">
      <c r="G32957"/>
      <c r="I32957" s="112"/>
    </row>
    <row r="32958" spans="7:9" x14ac:dyDescent="0.25">
      <c r="G32958"/>
      <c r="I32958" s="112"/>
    </row>
    <row r="32959" spans="7:9" x14ac:dyDescent="0.25">
      <c r="G32959"/>
      <c r="I32959" s="112"/>
    </row>
    <row r="32960" spans="7:9" x14ac:dyDescent="0.25">
      <c r="G32960"/>
      <c r="I32960" s="112"/>
    </row>
    <row r="32961" spans="7:9" x14ac:dyDescent="0.25">
      <c r="G32961"/>
      <c r="I32961" s="112"/>
    </row>
    <row r="32962" spans="7:9" x14ac:dyDescent="0.25">
      <c r="G32962"/>
      <c r="I32962" s="112"/>
    </row>
    <row r="32963" spans="7:9" x14ac:dyDescent="0.25">
      <c r="G32963"/>
      <c r="I32963" s="112"/>
    </row>
    <row r="32964" spans="7:9" x14ac:dyDescent="0.25">
      <c r="G32964"/>
      <c r="I32964" s="112"/>
    </row>
    <row r="32965" spans="7:9" x14ac:dyDescent="0.25">
      <c r="G32965"/>
      <c r="I32965" s="112"/>
    </row>
    <row r="32966" spans="7:9" x14ac:dyDescent="0.25">
      <c r="G32966"/>
      <c r="I32966" s="112"/>
    </row>
    <row r="32967" spans="7:9" x14ac:dyDescent="0.25">
      <c r="G32967"/>
      <c r="I32967" s="112"/>
    </row>
    <row r="32968" spans="7:9" x14ac:dyDescent="0.25">
      <c r="G32968"/>
      <c r="I32968" s="112"/>
    </row>
    <row r="32969" spans="7:9" x14ac:dyDescent="0.25">
      <c r="G32969"/>
      <c r="I32969" s="112"/>
    </row>
    <row r="32970" spans="7:9" x14ac:dyDescent="0.25">
      <c r="G32970"/>
      <c r="I32970" s="112"/>
    </row>
    <row r="32971" spans="7:9" x14ac:dyDescent="0.25">
      <c r="G32971"/>
      <c r="I32971" s="112"/>
    </row>
    <row r="32972" spans="7:9" x14ac:dyDescent="0.25">
      <c r="G32972"/>
      <c r="I32972" s="112"/>
    </row>
    <row r="32973" spans="7:9" x14ac:dyDescent="0.25">
      <c r="G32973"/>
      <c r="I32973" s="112"/>
    </row>
    <row r="32974" spans="7:9" x14ac:dyDescent="0.25">
      <c r="G32974"/>
      <c r="I32974" s="112"/>
    </row>
    <row r="32975" spans="7:9" x14ac:dyDescent="0.25">
      <c r="G32975"/>
      <c r="I32975" s="112"/>
    </row>
    <row r="32976" spans="7:9" x14ac:dyDescent="0.25">
      <c r="G32976"/>
      <c r="I32976" s="112"/>
    </row>
    <row r="32977" spans="7:9" x14ac:dyDescent="0.25">
      <c r="G32977"/>
      <c r="I32977" s="112"/>
    </row>
    <row r="32978" spans="7:9" x14ac:dyDescent="0.25">
      <c r="G32978"/>
      <c r="I32978" s="112"/>
    </row>
    <row r="32979" spans="7:9" x14ac:dyDescent="0.25">
      <c r="G32979"/>
      <c r="I32979" s="112"/>
    </row>
    <row r="32980" spans="7:9" x14ac:dyDescent="0.25">
      <c r="G32980"/>
      <c r="I32980" s="112"/>
    </row>
    <row r="32981" spans="7:9" x14ac:dyDescent="0.25">
      <c r="G32981"/>
      <c r="I32981" s="112"/>
    </row>
    <row r="32982" spans="7:9" x14ac:dyDescent="0.25">
      <c r="G32982"/>
      <c r="I32982" s="112"/>
    </row>
    <row r="32983" spans="7:9" x14ac:dyDescent="0.25">
      <c r="G32983"/>
      <c r="I32983" s="112"/>
    </row>
    <row r="32984" spans="7:9" x14ac:dyDescent="0.25">
      <c r="G32984"/>
      <c r="I32984" s="112"/>
    </row>
    <row r="32985" spans="7:9" x14ac:dyDescent="0.25">
      <c r="G32985"/>
      <c r="I32985" s="112"/>
    </row>
    <row r="32986" spans="7:9" x14ac:dyDescent="0.25">
      <c r="G32986"/>
      <c r="I32986" s="112"/>
    </row>
    <row r="32987" spans="7:9" x14ac:dyDescent="0.25">
      <c r="G32987"/>
      <c r="I32987" s="112"/>
    </row>
    <row r="32988" spans="7:9" x14ac:dyDescent="0.25">
      <c r="G32988"/>
      <c r="I32988" s="112"/>
    </row>
    <row r="32989" spans="7:9" x14ac:dyDescent="0.25">
      <c r="G32989"/>
      <c r="I32989" s="112"/>
    </row>
    <row r="32990" spans="7:9" x14ac:dyDescent="0.25">
      <c r="G32990"/>
      <c r="I32990" s="112"/>
    </row>
    <row r="32991" spans="7:9" x14ac:dyDescent="0.25">
      <c r="G32991"/>
      <c r="I32991" s="112"/>
    </row>
    <row r="32992" spans="7:9" x14ac:dyDescent="0.25">
      <c r="G32992"/>
      <c r="I32992" s="112"/>
    </row>
    <row r="32993" spans="7:9" x14ac:dyDescent="0.25">
      <c r="G32993"/>
      <c r="I32993" s="112"/>
    </row>
    <row r="32994" spans="7:9" x14ac:dyDescent="0.25">
      <c r="G32994"/>
      <c r="I32994" s="112"/>
    </row>
    <row r="32995" spans="7:9" x14ac:dyDescent="0.25">
      <c r="G32995"/>
      <c r="I32995" s="112"/>
    </row>
    <row r="32996" spans="7:9" x14ac:dyDescent="0.25">
      <c r="G32996"/>
      <c r="I32996" s="112"/>
    </row>
    <row r="32997" spans="7:9" x14ac:dyDescent="0.25">
      <c r="G32997"/>
      <c r="I32997" s="112"/>
    </row>
    <row r="32998" spans="7:9" x14ac:dyDescent="0.25">
      <c r="G32998"/>
      <c r="I32998" s="112"/>
    </row>
    <row r="32999" spans="7:9" x14ac:dyDescent="0.25">
      <c r="G32999"/>
      <c r="I32999" s="112"/>
    </row>
    <row r="33000" spans="7:9" x14ac:dyDescent="0.25">
      <c r="G33000"/>
      <c r="I33000" s="112"/>
    </row>
    <row r="33001" spans="7:9" x14ac:dyDescent="0.25">
      <c r="G33001"/>
      <c r="I33001" s="112"/>
    </row>
    <row r="33002" spans="7:9" x14ac:dyDescent="0.25">
      <c r="G33002"/>
      <c r="I33002" s="112"/>
    </row>
    <row r="33003" spans="7:9" x14ac:dyDescent="0.25">
      <c r="G33003"/>
      <c r="I33003" s="112"/>
    </row>
    <row r="33004" spans="7:9" x14ac:dyDescent="0.25">
      <c r="G33004"/>
      <c r="I33004" s="112"/>
    </row>
    <row r="33005" spans="7:9" x14ac:dyDescent="0.25">
      <c r="G33005"/>
      <c r="I33005" s="112"/>
    </row>
    <row r="33006" spans="7:9" x14ac:dyDescent="0.25">
      <c r="G33006"/>
      <c r="I33006" s="112"/>
    </row>
    <row r="33007" spans="7:9" x14ac:dyDescent="0.25">
      <c r="G33007"/>
      <c r="I33007" s="112"/>
    </row>
    <row r="33008" spans="7:9" x14ac:dyDescent="0.25">
      <c r="G33008"/>
      <c r="I33008" s="112"/>
    </row>
    <row r="33009" spans="7:9" x14ac:dyDescent="0.25">
      <c r="G33009"/>
      <c r="I33009" s="112"/>
    </row>
    <row r="33010" spans="7:9" x14ac:dyDescent="0.25">
      <c r="G33010"/>
      <c r="I33010" s="112"/>
    </row>
    <row r="33011" spans="7:9" x14ac:dyDescent="0.25">
      <c r="G33011"/>
      <c r="I33011" s="112"/>
    </row>
    <row r="33012" spans="7:9" x14ac:dyDescent="0.25">
      <c r="G33012"/>
      <c r="I33012" s="112"/>
    </row>
    <row r="33013" spans="7:9" x14ac:dyDescent="0.25">
      <c r="G33013"/>
      <c r="I33013" s="112"/>
    </row>
    <row r="33014" spans="7:9" x14ac:dyDescent="0.25">
      <c r="G33014"/>
      <c r="I33014" s="112"/>
    </row>
    <row r="33015" spans="7:9" x14ac:dyDescent="0.25">
      <c r="G33015"/>
      <c r="I33015" s="112"/>
    </row>
    <row r="33016" spans="7:9" x14ac:dyDescent="0.25">
      <c r="G33016"/>
      <c r="I33016" s="112"/>
    </row>
    <row r="33017" spans="7:9" x14ac:dyDescent="0.25">
      <c r="G33017"/>
      <c r="I33017" s="112"/>
    </row>
    <row r="33018" spans="7:9" x14ac:dyDescent="0.25">
      <c r="G33018"/>
      <c r="I33018" s="112"/>
    </row>
    <row r="33019" spans="7:9" x14ac:dyDescent="0.25">
      <c r="G33019"/>
      <c r="I33019" s="112"/>
    </row>
    <row r="33020" spans="7:9" x14ac:dyDescent="0.25">
      <c r="G33020"/>
      <c r="I33020" s="112"/>
    </row>
    <row r="33021" spans="7:9" x14ac:dyDescent="0.25">
      <c r="G33021"/>
      <c r="I33021" s="112"/>
    </row>
    <row r="33022" spans="7:9" x14ac:dyDescent="0.25">
      <c r="G33022"/>
      <c r="I33022" s="112"/>
    </row>
    <row r="33023" spans="7:9" x14ac:dyDescent="0.25">
      <c r="G33023"/>
      <c r="I33023" s="112"/>
    </row>
    <row r="33024" spans="7:9" x14ac:dyDescent="0.25">
      <c r="G33024"/>
      <c r="I33024" s="112"/>
    </row>
    <row r="33025" spans="7:9" x14ac:dyDescent="0.25">
      <c r="G33025"/>
      <c r="I33025" s="112"/>
    </row>
    <row r="33026" spans="7:9" x14ac:dyDescent="0.25">
      <c r="G33026"/>
      <c r="I33026" s="112"/>
    </row>
    <row r="33027" spans="7:9" x14ac:dyDescent="0.25">
      <c r="G33027"/>
      <c r="I33027" s="112"/>
    </row>
    <row r="33028" spans="7:9" x14ac:dyDescent="0.25">
      <c r="G33028"/>
      <c r="I33028" s="112"/>
    </row>
    <row r="33029" spans="7:9" x14ac:dyDescent="0.25">
      <c r="G33029"/>
      <c r="I33029" s="112"/>
    </row>
    <row r="33030" spans="7:9" x14ac:dyDescent="0.25">
      <c r="G33030"/>
      <c r="I33030" s="112"/>
    </row>
    <row r="33031" spans="7:9" x14ac:dyDescent="0.25">
      <c r="G33031"/>
      <c r="I33031" s="112"/>
    </row>
    <row r="33032" spans="7:9" x14ac:dyDescent="0.25">
      <c r="G33032"/>
      <c r="I33032" s="112"/>
    </row>
    <row r="33033" spans="7:9" x14ac:dyDescent="0.25">
      <c r="G33033"/>
      <c r="I33033" s="112"/>
    </row>
    <row r="33034" spans="7:9" x14ac:dyDescent="0.25">
      <c r="G33034"/>
      <c r="I33034" s="112"/>
    </row>
    <row r="33035" spans="7:9" x14ac:dyDescent="0.25">
      <c r="G33035"/>
      <c r="I33035" s="112"/>
    </row>
    <row r="33036" spans="7:9" x14ac:dyDescent="0.25">
      <c r="G33036"/>
      <c r="I33036" s="112"/>
    </row>
    <row r="33037" spans="7:9" x14ac:dyDescent="0.25">
      <c r="G33037"/>
      <c r="I33037" s="112"/>
    </row>
    <row r="33038" spans="7:9" x14ac:dyDescent="0.25">
      <c r="G33038"/>
      <c r="I33038" s="112"/>
    </row>
    <row r="33039" spans="7:9" x14ac:dyDescent="0.25">
      <c r="G33039"/>
      <c r="I33039" s="112"/>
    </row>
    <row r="33040" spans="7:9" x14ac:dyDescent="0.25">
      <c r="G33040"/>
      <c r="I33040" s="112"/>
    </row>
    <row r="33041" spans="7:9" x14ac:dyDescent="0.25">
      <c r="G33041"/>
      <c r="I33041" s="112"/>
    </row>
    <row r="33042" spans="7:9" x14ac:dyDescent="0.25">
      <c r="G33042"/>
      <c r="I33042" s="112"/>
    </row>
    <row r="33043" spans="7:9" x14ac:dyDescent="0.25">
      <c r="G33043"/>
      <c r="I33043" s="112"/>
    </row>
    <row r="33044" spans="7:9" x14ac:dyDescent="0.25">
      <c r="G33044"/>
      <c r="I33044" s="112"/>
    </row>
    <row r="33045" spans="7:9" x14ac:dyDescent="0.25">
      <c r="G33045"/>
      <c r="I33045" s="112"/>
    </row>
    <row r="33046" spans="7:9" x14ac:dyDescent="0.25">
      <c r="G33046"/>
      <c r="I33046" s="112"/>
    </row>
    <row r="33047" spans="7:9" x14ac:dyDescent="0.25">
      <c r="G33047"/>
      <c r="I33047" s="112"/>
    </row>
    <row r="33048" spans="7:9" x14ac:dyDescent="0.25">
      <c r="G33048"/>
      <c r="I33048" s="112"/>
    </row>
    <row r="33049" spans="7:9" x14ac:dyDescent="0.25">
      <c r="G33049"/>
      <c r="I33049" s="112"/>
    </row>
    <row r="33050" spans="7:9" x14ac:dyDescent="0.25">
      <c r="G33050"/>
      <c r="I33050" s="112"/>
    </row>
    <row r="33051" spans="7:9" x14ac:dyDescent="0.25">
      <c r="G33051"/>
      <c r="I33051" s="112"/>
    </row>
    <row r="33052" spans="7:9" x14ac:dyDescent="0.25">
      <c r="G33052"/>
      <c r="I33052" s="112"/>
    </row>
    <row r="33053" spans="7:9" x14ac:dyDescent="0.25">
      <c r="G33053"/>
      <c r="I33053" s="112"/>
    </row>
    <row r="33054" spans="7:9" x14ac:dyDescent="0.25">
      <c r="G33054"/>
      <c r="I33054" s="112"/>
    </row>
    <row r="33055" spans="7:9" x14ac:dyDescent="0.25">
      <c r="G33055"/>
      <c r="I33055" s="112"/>
    </row>
    <row r="33056" spans="7:9" x14ac:dyDescent="0.25">
      <c r="G33056"/>
      <c r="I33056" s="112"/>
    </row>
    <row r="33057" spans="7:9" x14ac:dyDescent="0.25">
      <c r="G33057"/>
      <c r="I33057" s="112"/>
    </row>
    <row r="33058" spans="7:9" x14ac:dyDescent="0.25">
      <c r="G33058"/>
      <c r="I33058" s="112"/>
    </row>
    <row r="33059" spans="7:9" x14ac:dyDescent="0.25">
      <c r="G33059"/>
      <c r="I33059" s="112"/>
    </row>
    <row r="33060" spans="7:9" x14ac:dyDescent="0.25">
      <c r="G33060"/>
      <c r="I33060" s="112"/>
    </row>
    <row r="33061" spans="7:9" x14ac:dyDescent="0.25">
      <c r="G33061"/>
      <c r="I33061" s="112"/>
    </row>
    <row r="33062" spans="7:9" x14ac:dyDescent="0.25">
      <c r="G33062"/>
      <c r="I33062" s="112"/>
    </row>
    <row r="33063" spans="7:9" x14ac:dyDescent="0.25">
      <c r="G33063"/>
      <c r="I33063" s="112"/>
    </row>
    <row r="33064" spans="7:9" x14ac:dyDescent="0.25">
      <c r="G33064"/>
      <c r="I33064" s="112"/>
    </row>
    <row r="33065" spans="7:9" x14ac:dyDescent="0.25">
      <c r="G33065"/>
      <c r="I33065" s="112"/>
    </row>
    <row r="33066" spans="7:9" x14ac:dyDescent="0.25">
      <c r="G33066"/>
      <c r="I33066" s="112"/>
    </row>
    <row r="33067" spans="7:9" x14ac:dyDescent="0.25">
      <c r="G33067"/>
      <c r="I33067" s="112"/>
    </row>
    <row r="33068" spans="7:9" x14ac:dyDescent="0.25">
      <c r="G33068"/>
      <c r="I33068" s="112"/>
    </row>
    <row r="33069" spans="7:9" x14ac:dyDescent="0.25">
      <c r="G33069"/>
      <c r="I33069" s="112"/>
    </row>
    <row r="33070" spans="7:9" x14ac:dyDescent="0.25">
      <c r="G33070"/>
      <c r="I33070" s="112"/>
    </row>
    <row r="33071" spans="7:9" x14ac:dyDescent="0.25">
      <c r="G33071"/>
      <c r="I33071" s="112"/>
    </row>
    <row r="33072" spans="7:9" x14ac:dyDescent="0.25">
      <c r="G33072"/>
      <c r="I33072" s="112"/>
    </row>
    <row r="33073" spans="7:9" x14ac:dyDescent="0.25">
      <c r="G33073"/>
      <c r="I33073" s="112"/>
    </row>
    <row r="33074" spans="7:9" x14ac:dyDescent="0.25">
      <c r="G33074"/>
      <c r="I33074" s="112"/>
    </row>
    <row r="33075" spans="7:9" x14ac:dyDescent="0.25">
      <c r="G33075"/>
      <c r="I33075" s="112"/>
    </row>
    <row r="33076" spans="7:9" x14ac:dyDescent="0.25">
      <c r="G33076"/>
      <c r="I33076" s="112"/>
    </row>
    <row r="33077" spans="7:9" x14ac:dyDescent="0.25">
      <c r="G33077"/>
      <c r="I33077" s="112"/>
    </row>
    <row r="33078" spans="7:9" x14ac:dyDescent="0.25">
      <c r="G33078"/>
      <c r="I33078" s="112"/>
    </row>
    <row r="33079" spans="7:9" x14ac:dyDescent="0.25">
      <c r="G33079"/>
      <c r="I33079" s="112"/>
    </row>
    <row r="33080" spans="7:9" x14ac:dyDescent="0.25">
      <c r="G33080"/>
      <c r="I33080" s="112"/>
    </row>
    <row r="33081" spans="7:9" x14ac:dyDescent="0.25">
      <c r="G33081"/>
      <c r="I33081" s="112"/>
    </row>
    <row r="33082" spans="7:9" x14ac:dyDescent="0.25">
      <c r="G33082"/>
      <c r="I33082" s="112"/>
    </row>
    <row r="33083" spans="7:9" x14ac:dyDescent="0.25">
      <c r="G33083"/>
      <c r="I33083" s="112"/>
    </row>
    <row r="33084" spans="7:9" x14ac:dyDescent="0.25">
      <c r="G33084"/>
      <c r="I33084" s="112"/>
    </row>
    <row r="33085" spans="7:9" x14ac:dyDescent="0.25">
      <c r="G33085"/>
      <c r="I33085" s="112"/>
    </row>
    <row r="33086" spans="7:9" x14ac:dyDescent="0.25">
      <c r="G33086"/>
      <c r="I33086" s="112"/>
    </row>
    <row r="33087" spans="7:9" x14ac:dyDescent="0.25">
      <c r="G33087"/>
      <c r="I33087" s="112"/>
    </row>
    <row r="33088" spans="7:9" x14ac:dyDescent="0.25">
      <c r="G33088"/>
      <c r="I33088" s="112"/>
    </row>
    <row r="33089" spans="7:9" x14ac:dyDescent="0.25">
      <c r="G33089"/>
      <c r="I33089" s="112"/>
    </row>
    <row r="33090" spans="7:9" x14ac:dyDescent="0.25">
      <c r="G33090"/>
      <c r="I33090" s="112"/>
    </row>
    <row r="33091" spans="7:9" x14ac:dyDescent="0.25">
      <c r="G33091"/>
      <c r="I33091" s="112"/>
    </row>
    <row r="33092" spans="7:9" x14ac:dyDescent="0.25">
      <c r="G33092"/>
      <c r="I33092" s="112"/>
    </row>
    <row r="33093" spans="7:9" x14ac:dyDescent="0.25">
      <c r="G33093"/>
      <c r="I33093" s="112"/>
    </row>
    <row r="33094" spans="7:9" x14ac:dyDescent="0.25">
      <c r="G33094"/>
      <c r="I33094" s="112"/>
    </row>
    <row r="33095" spans="7:9" x14ac:dyDescent="0.25">
      <c r="G33095"/>
      <c r="I33095" s="112"/>
    </row>
    <row r="33096" spans="7:9" x14ac:dyDescent="0.25">
      <c r="G33096"/>
      <c r="I33096" s="112"/>
    </row>
    <row r="33097" spans="7:9" x14ac:dyDescent="0.25">
      <c r="G33097"/>
      <c r="I33097" s="112"/>
    </row>
    <row r="33098" spans="7:9" x14ac:dyDescent="0.25">
      <c r="G33098"/>
      <c r="I33098" s="112"/>
    </row>
    <row r="33099" spans="7:9" x14ac:dyDescent="0.25">
      <c r="G33099"/>
      <c r="I33099" s="112"/>
    </row>
    <row r="33100" spans="7:9" x14ac:dyDescent="0.25">
      <c r="G33100"/>
      <c r="I33100" s="112"/>
    </row>
    <row r="33101" spans="7:9" x14ac:dyDescent="0.25">
      <c r="G33101"/>
      <c r="I33101" s="112"/>
    </row>
    <row r="33102" spans="7:9" x14ac:dyDescent="0.25">
      <c r="G33102"/>
      <c r="I33102" s="112"/>
    </row>
    <row r="33103" spans="7:9" x14ac:dyDescent="0.25">
      <c r="G33103"/>
      <c r="I33103" s="112"/>
    </row>
    <row r="33104" spans="7:9" x14ac:dyDescent="0.25">
      <c r="G33104"/>
      <c r="I33104" s="112"/>
    </row>
    <row r="33105" spans="7:9" x14ac:dyDescent="0.25">
      <c r="G33105"/>
      <c r="I33105" s="112"/>
    </row>
    <row r="33106" spans="7:9" x14ac:dyDescent="0.25">
      <c r="G33106"/>
      <c r="I33106" s="112"/>
    </row>
    <row r="33107" spans="7:9" x14ac:dyDescent="0.25">
      <c r="G33107"/>
      <c r="I33107" s="112"/>
    </row>
    <row r="33108" spans="7:9" x14ac:dyDescent="0.25">
      <c r="G33108"/>
      <c r="I33108" s="112"/>
    </row>
    <row r="33109" spans="7:9" x14ac:dyDescent="0.25">
      <c r="G33109"/>
      <c r="I33109" s="112"/>
    </row>
    <row r="33110" spans="7:9" x14ac:dyDescent="0.25">
      <c r="G33110"/>
      <c r="I33110" s="112"/>
    </row>
    <row r="33111" spans="7:9" x14ac:dyDescent="0.25">
      <c r="G33111"/>
      <c r="I33111" s="112"/>
    </row>
    <row r="33112" spans="7:9" x14ac:dyDescent="0.25">
      <c r="G33112"/>
      <c r="I33112" s="112"/>
    </row>
    <row r="33113" spans="7:9" x14ac:dyDescent="0.25">
      <c r="G33113"/>
      <c r="I33113" s="112"/>
    </row>
    <row r="33114" spans="7:9" x14ac:dyDescent="0.25">
      <c r="G33114"/>
      <c r="I33114" s="112"/>
    </row>
    <row r="33115" spans="7:9" x14ac:dyDescent="0.25">
      <c r="G33115"/>
      <c r="I33115" s="112"/>
    </row>
    <row r="33116" spans="7:9" x14ac:dyDescent="0.25">
      <c r="G33116"/>
      <c r="I33116" s="112"/>
    </row>
    <row r="33117" spans="7:9" x14ac:dyDescent="0.25">
      <c r="G33117"/>
      <c r="I33117" s="112"/>
    </row>
    <row r="33118" spans="7:9" x14ac:dyDescent="0.25">
      <c r="G33118"/>
      <c r="I33118" s="112"/>
    </row>
    <row r="33119" spans="7:9" x14ac:dyDescent="0.25">
      <c r="G33119"/>
      <c r="I33119" s="112"/>
    </row>
    <row r="33120" spans="7:9" x14ac:dyDescent="0.25">
      <c r="G33120"/>
      <c r="I33120" s="112"/>
    </row>
    <row r="33121" spans="7:9" x14ac:dyDescent="0.25">
      <c r="G33121"/>
      <c r="I33121" s="112"/>
    </row>
    <row r="33122" spans="7:9" x14ac:dyDescent="0.25">
      <c r="G33122"/>
      <c r="I33122" s="112"/>
    </row>
    <row r="33123" spans="7:9" x14ac:dyDescent="0.25">
      <c r="G33123"/>
      <c r="I33123" s="112"/>
    </row>
    <row r="33124" spans="7:9" x14ac:dyDescent="0.25">
      <c r="G33124"/>
      <c r="I33124" s="112"/>
    </row>
    <row r="33125" spans="7:9" x14ac:dyDescent="0.25">
      <c r="G33125"/>
      <c r="I33125" s="112"/>
    </row>
    <row r="33126" spans="7:9" x14ac:dyDescent="0.25">
      <c r="G33126"/>
      <c r="I33126" s="112"/>
    </row>
    <row r="33127" spans="7:9" x14ac:dyDescent="0.25">
      <c r="G33127"/>
      <c r="I33127" s="112"/>
    </row>
    <row r="33128" spans="7:9" x14ac:dyDescent="0.25">
      <c r="G33128"/>
      <c r="I33128" s="112"/>
    </row>
    <row r="33129" spans="7:9" x14ac:dyDescent="0.25">
      <c r="G33129"/>
      <c r="I33129" s="112"/>
    </row>
    <row r="33130" spans="7:9" x14ac:dyDescent="0.25">
      <c r="G33130"/>
      <c r="I33130" s="112"/>
    </row>
    <row r="33131" spans="7:9" x14ac:dyDescent="0.25">
      <c r="G33131"/>
      <c r="I33131" s="112"/>
    </row>
    <row r="33132" spans="7:9" x14ac:dyDescent="0.25">
      <c r="G33132"/>
      <c r="I33132" s="112"/>
    </row>
    <row r="33133" spans="7:9" x14ac:dyDescent="0.25">
      <c r="G33133"/>
      <c r="I33133" s="112"/>
    </row>
    <row r="33134" spans="7:9" x14ac:dyDescent="0.25">
      <c r="G33134"/>
      <c r="I33134" s="112"/>
    </row>
    <row r="33135" spans="7:9" x14ac:dyDescent="0.25">
      <c r="G33135"/>
      <c r="I33135" s="112"/>
    </row>
    <row r="33136" spans="7:9" x14ac:dyDescent="0.25">
      <c r="G33136"/>
      <c r="I33136" s="112"/>
    </row>
    <row r="33137" spans="7:9" x14ac:dyDescent="0.25">
      <c r="G33137"/>
      <c r="I33137" s="112"/>
    </row>
    <row r="33138" spans="7:9" x14ac:dyDescent="0.25">
      <c r="G33138"/>
      <c r="I33138" s="112"/>
    </row>
    <row r="33139" spans="7:9" x14ac:dyDescent="0.25">
      <c r="G33139"/>
      <c r="I33139" s="112"/>
    </row>
    <row r="33140" spans="7:9" x14ac:dyDescent="0.25">
      <c r="G33140"/>
      <c r="I33140" s="112"/>
    </row>
    <row r="33141" spans="7:9" x14ac:dyDescent="0.25">
      <c r="G33141"/>
      <c r="I33141" s="112"/>
    </row>
    <row r="33142" spans="7:9" x14ac:dyDescent="0.25">
      <c r="G33142"/>
      <c r="I33142" s="112"/>
    </row>
    <row r="33143" spans="7:9" x14ac:dyDescent="0.25">
      <c r="G33143"/>
      <c r="I33143" s="112"/>
    </row>
    <row r="33144" spans="7:9" x14ac:dyDescent="0.25">
      <c r="G33144"/>
      <c r="I33144" s="112"/>
    </row>
    <row r="33145" spans="7:9" x14ac:dyDescent="0.25">
      <c r="G33145"/>
      <c r="I33145" s="112"/>
    </row>
    <row r="33146" spans="7:9" x14ac:dyDescent="0.25">
      <c r="G33146"/>
      <c r="I33146" s="112"/>
    </row>
    <row r="33147" spans="7:9" x14ac:dyDescent="0.25">
      <c r="G33147"/>
      <c r="I33147" s="112"/>
    </row>
    <row r="33148" spans="7:9" x14ac:dyDescent="0.25">
      <c r="G33148"/>
      <c r="I33148" s="112"/>
    </row>
    <row r="33149" spans="7:9" x14ac:dyDescent="0.25">
      <c r="G33149"/>
      <c r="I33149" s="112"/>
    </row>
    <row r="33150" spans="7:9" x14ac:dyDescent="0.25">
      <c r="G33150"/>
      <c r="I33150" s="112"/>
    </row>
    <row r="33151" spans="7:9" x14ac:dyDescent="0.25">
      <c r="G33151"/>
      <c r="I33151" s="112"/>
    </row>
    <row r="33152" spans="7:9" x14ac:dyDescent="0.25">
      <c r="G33152"/>
      <c r="I33152" s="112"/>
    </row>
    <row r="33153" spans="7:9" x14ac:dyDescent="0.25">
      <c r="G33153"/>
      <c r="I33153" s="112"/>
    </row>
    <row r="33154" spans="7:9" x14ac:dyDescent="0.25">
      <c r="G33154"/>
      <c r="I33154" s="112"/>
    </row>
    <row r="33155" spans="7:9" x14ac:dyDescent="0.25">
      <c r="G33155"/>
      <c r="I33155" s="112"/>
    </row>
    <row r="33156" spans="7:9" x14ac:dyDescent="0.25">
      <c r="G33156"/>
      <c r="I33156" s="112"/>
    </row>
    <row r="33157" spans="7:9" x14ac:dyDescent="0.25">
      <c r="G33157"/>
      <c r="I33157" s="112"/>
    </row>
    <row r="33158" spans="7:9" x14ac:dyDescent="0.25">
      <c r="G33158"/>
      <c r="I33158" s="112"/>
    </row>
    <row r="33159" spans="7:9" x14ac:dyDescent="0.25">
      <c r="G33159"/>
      <c r="I33159" s="112"/>
    </row>
    <row r="33160" spans="7:9" x14ac:dyDescent="0.25">
      <c r="G33160"/>
      <c r="I33160" s="112"/>
    </row>
    <row r="33161" spans="7:9" x14ac:dyDescent="0.25">
      <c r="G33161"/>
      <c r="I33161" s="112"/>
    </row>
    <row r="33162" spans="7:9" x14ac:dyDescent="0.25">
      <c r="G33162"/>
      <c r="I33162" s="112"/>
    </row>
    <row r="33163" spans="7:9" x14ac:dyDescent="0.25">
      <c r="G33163"/>
      <c r="I33163" s="112"/>
    </row>
    <row r="33164" spans="7:9" x14ac:dyDescent="0.25">
      <c r="G33164"/>
      <c r="I33164" s="112"/>
    </row>
    <row r="33165" spans="7:9" x14ac:dyDescent="0.25">
      <c r="G33165"/>
      <c r="I33165" s="112"/>
    </row>
    <row r="33166" spans="7:9" x14ac:dyDescent="0.25">
      <c r="G33166"/>
      <c r="I33166" s="112"/>
    </row>
    <row r="33167" spans="7:9" x14ac:dyDescent="0.25">
      <c r="G33167"/>
      <c r="I33167" s="112"/>
    </row>
    <row r="33168" spans="7:9" x14ac:dyDescent="0.25">
      <c r="G33168"/>
      <c r="I33168" s="112"/>
    </row>
    <row r="33169" spans="7:9" x14ac:dyDescent="0.25">
      <c r="G33169"/>
      <c r="I33169" s="112"/>
    </row>
    <row r="33170" spans="7:9" x14ac:dyDescent="0.25">
      <c r="G33170"/>
      <c r="I33170" s="112"/>
    </row>
    <row r="33171" spans="7:9" x14ac:dyDescent="0.25">
      <c r="G33171"/>
      <c r="I33171" s="112"/>
    </row>
    <row r="33172" spans="7:9" x14ac:dyDescent="0.25">
      <c r="G33172"/>
      <c r="I33172" s="112"/>
    </row>
    <row r="33173" spans="7:9" x14ac:dyDescent="0.25">
      <c r="G33173"/>
      <c r="I33173" s="112"/>
    </row>
    <row r="33174" spans="7:9" x14ac:dyDescent="0.25">
      <c r="G33174"/>
      <c r="I33174" s="112"/>
    </row>
    <row r="33175" spans="7:9" x14ac:dyDescent="0.25">
      <c r="G33175"/>
      <c r="I33175" s="112"/>
    </row>
    <row r="33176" spans="7:9" x14ac:dyDescent="0.25">
      <c r="G33176"/>
      <c r="I33176" s="112"/>
    </row>
    <row r="33177" spans="7:9" x14ac:dyDescent="0.25">
      <c r="G33177"/>
      <c r="I33177" s="112"/>
    </row>
    <row r="33178" spans="7:9" x14ac:dyDescent="0.25">
      <c r="G33178"/>
      <c r="I33178" s="112"/>
    </row>
    <row r="33179" spans="7:9" x14ac:dyDescent="0.25">
      <c r="G33179"/>
      <c r="I33179" s="112"/>
    </row>
    <row r="33180" spans="7:9" x14ac:dyDescent="0.25">
      <c r="G33180"/>
      <c r="I33180" s="112"/>
    </row>
    <row r="33181" spans="7:9" x14ac:dyDescent="0.25">
      <c r="G33181"/>
      <c r="I33181" s="112"/>
    </row>
    <row r="33182" spans="7:9" x14ac:dyDescent="0.25">
      <c r="G33182"/>
      <c r="I33182" s="112"/>
    </row>
    <row r="33183" spans="7:9" x14ac:dyDescent="0.25">
      <c r="G33183"/>
      <c r="I33183" s="112"/>
    </row>
    <row r="33184" spans="7:9" x14ac:dyDescent="0.25">
      <c r="G33184"/>
      <c r="I33184" s="112"/>
    </row>
    <row r="33185" spans="7:9" x14ac:dyDescent="0.25">
      <c r="G33185"/>
      <c r="I33185" s="112"/>
    </row>
    <row r="33186" spans="7:9" x14ac:dyDescent="0.25">
      <c r="G33186"/>
      <c r="I33186" s="112"/>
    </row>
    <row r="33187" spans="7:9" x14ac:dyDescent="0.25">
      <c r="G33187"/>
      <c r="I33187" s="112"/>
    </row>
    <row r="33188" spans="7:9" x14ac:dyDescent="0.25">
      <c r="G33188"/>
      <c r="I33188" s="112"/>
    </row>
    <row r="33189" spans="7:9" x14ac:dyDescent="0.25">
      <c r="G33189"/>
      <c r="I33189" s="112"/>
    </row>
    <row r="33190" spans="7:9" x14ac:dyDescent="0.25">
      <c r="G33190"/>
      <c r="I33190" s="112"/>
    </row>
    <row r="33191" spans="7:9" x14ac:dyDescent="0.25">
      <c r="G33191"/>
      <c r="I33191" s="112"/>
    </row>
    <row r="33192" spans="7:9" x14ac:dyDescent="0.25">
      <c r="G33192"/>
      <c r="I33192" s="112"/>
    </row>
    <row r="33193" spans="7:9" x14ac:dyDescent="0.25">
      <c r="G33193"/>
      <c r="I33193" s="112"/>
    </row>
    <row r="33194" spans="7:9" x14ac:dyDescent="0.25">
      <c r="G33194"/>
      <c r="I33194" s="112"/>
    </row>
    <row r="33195" spans="7:9" x14ac:dyDescent="0.25">
      <c r="G33195"/>
      <c r="I33195" s="112"/>
    </row>
    <row r="33196" spans="7:9" x14ac:dyDescent="0.25">
      <c r="G33196"/>
      <c r="I33196" s="112"/>
    </row>
    <row r="33197" spans="7:9" x14ac:dyDescent="0.25">
      <c r="G33197"/>
      <c r="I33197" s="112"/>
    </row>
    <row r="33198" spans="7:9" x14ac:dyDescent="0.25">
      <c r="G33198"/>
      <c r="I33198" s="112"/>
    </row>
    <row r="33199" spans="7:9" x14ac:dyDescent="0.25">
      <c r="G33199"/>
      <c r="I33199" s="112"/>
    </row>
    <row r="33200" spans="7:9" x14ac:dyDescent="0.25">
      <c r="G33200"/>
      <c r="I33200" s="112"/>
    </row>
    <row r="33201" spans="7:9" x14ac:dyDescent="0.25">
      <c r="G33201"/>
      <c r="I33201" s="112"/>
    </row>
    <row r="33202" spans="7:9" x14ac:dyDescent="0.25">
      <c r="G33202"/>
      <c r="I33202" s="112"/>
    </row>
    <row r="33203" spans="7:9" x14ac:dyDescent="0.25">
      <c r="G33203"/>
      <c r="I33203" s="112"/>
    </row>
    <row r="33204" spans="7:9" x14ac:dyDescent="0.25">
      <c r="G33204"/>
      <c r="I33204" s="112"/>
    </row>
    <row r="33205" spans="7:9" x14ac:dyDescent="0.25">
      <c r="G33205"/>
      <c r="I33205" s="112"/>
    </row>
    <row r="33206" spans="7:9" x14ac:dyDescent="0.25">
      <c r="G33206"/>
      <c r="I33206" s="112"/>
    </row>
    <row r="33207" spans="7:9" x14ac:dyDescent="0.25">
      <c r="G33207"/>
      <c r="I33207" s="112"/>
    </row>
    <row r="33208" spans="7:9" x14ac:dyDescent="0.25">
      <c r="G33208"/>
      <c r="I33208" s="112"/>
    </row>
    <row r="33209" spans="7:9" x14ac:dyDescent="0.25">
      <c r="G33209"/>
      <c r="I33209" s="112"/>
    </row>
    <row r="33210" spans="7:9" x14ac:dyDescent="0.25">
      <c r="G33210"/>
      <c r="I33210" s="112"/>
    </row>
    <row r="33211" spans="7:9" x14ac:dyDescent="0.25">
      <c r="G33211"/>
      <c r="I33211" s="112"/>
    </row>
    <row r="33212" spans="7:9" x14ac:dyDescent="0.25">
      <c r="G33212"/>
      <c r="I33212" s="112"/>
    </row>
    <row r="33213" spans="7:9" x14ac:dyDescent="0.25">
      <c r="G33213"/>
      <c r="I33213" s="112"/>
    </row>
    <row r="33214" spans="7:9" x14ac:dyDescent="0.25">
      <c r="G33214"/>
      <c r="I33214" s="112"/>
    </row>
    <row r="33215" spans="7:9" x14ac:dyDescent="0.25">
      <c r="G33215"/>
      <c r="I33215" s="112"/>
    </row>
    <row r="33216" spans="7:9" x14ac:dyDescent="0.25">
      <c r="G33216"/>
      <c r="I33216" s="112"/>
    </row>
    <row r="33217" spans="7:9" x14ac:dyDescent="0.25">
      <c r="G33217"/>
      <c r="I33217" s="112"/>
    </row>
    <row r="33218" spans="7:9" x14ac:dyDescent="0.25">
      <c r="G33218"/>
      <c r="I33218" s="112"/>
    </row>
    <row r="33219" spans="7:9" x14ac:dyDescent="0.25">
      <c r="G33219"/>
      <c r="I33219" s="112"/>
    </row>
    <row r="33220" spans="7:9" x14ac:dyDescent="0.25">
      <c r="G33220"/>
      <c r="I33220" s="112"/>
    </row>
    <row r="33221" spans="7:9" x14ac:dyDescent="0.25">
      <c r="G33221"/>
      <c r="I33221" s="112"/>
    </row>
    <row r="33222" spans="7:9" x14ac:dyDescent="0.25">
      <c r="G33222"/>
      <c r="I33222" s="112"/>
    </row>
    <row r="33223" spans="7:9" x14ac:dyDescent="0.25">
      <c r="G33223"/>
      <c r="I33223" s="112"/>
    </row>
    <row r="33224" spans="7:9" x14ac:dyDescent="0.25">
      <c r="G33224"/>
      <c r="I33224" s="112"/>
    </row>
    <row r="33225" spans="7:9" x14ac:dyDescent="0.25">
      <c r="G33225"/>
      <c r="I33225" s="112"/>
    </row>
    <row r="33226" spans="7:9" x14ac:dyDescent="0.25">
      <c r="G33226"/>
      <c r="I33226" s="112"/>
    </row>
    <row r="33227" spans="7:9" x14ac:dyDescent="0.25">
      <c r="G33227"/>
      <c r="I33227" s="112"/>
    </row>
    <row r="33228" spans="7:9" x14ac:dyDescent="0.25">
      <c r="G33228"/>
      <c r="I33228" s="112"/>
    </row>
    <row r="33229" spans="7:9" x14ac:dyDescent="0.25">
      <c r="G33229"/>
      <c r="I33229" s="112"/>
    </row>
    <row r="33230" spans="7:9" x14ac:dyDescent="0.25">
      <c r="G33230"/>
      <c r="I33230" s="112"/>
    </row>
    <row r="33231" spans="7:9" x14ac:dyDescent="0.25">
      <c r="G33231"/>
      <c r="I33231" s="112"/>
    </row>
    <row r="33232" spans="7:9" x14ac:dyDescent="0.25">
      <c r="G33232"/>
      <c r="I33232" s="112"/>
    </row>
    <row r="33233" spans="7:9" x14ac:dyDescent="0.25">
      <c r="G33233"/>
      <c r="I33233" s="112"/>
    </row>
    <row r="33234" spans="7:9" x14ac:dyDescent="0.25">
      <c r="G33234"/>
      <c r="I33234" s="112"/>
    </row>
    <row r="33235" spans="7:9" x14ac:dyDescent="0.25">
      <c r="G33235"/>
      <c r="I33235" s="112"/>
    </row>
    <row r="33236" spans="7:9" x14ac:dyDescent="0.25">
      <c r="G33236"/>
      <c r="I33236" s="112"/>
    </row>
    <row r="33237" spans="7:9" x14ac:dyDescent="0.25">
      <c r="G33237"/>
      <c r="I33237" s="112"/>
    </row>
    <row r="33238" spans="7:9" x14ac:dyDescent="0.25">
      <c r="G33238"/>
      <c r="I33238" s="112"/>
    </row>
    <row r="33239" spans="7:9" x14ac:dyDescent="0.25">
      <c r="G33239"/>
      <c r="I33239" s="112"/>
    </row>
    <row r="33240" spans="7:9" x14ac:dyDescent="0.25">
      <c r="G33240"/>
      <c r="I33240" s="112"/>
    </row>
    <row r="33241" spans="7:9" x14ac:dyDescent="0.25">
      <c r="G33241"/>
      <c r="I33241" s="112"/>
    </row>
    <row r="33242" spans="7:9" x14ac:dyDescent="0.25">
      <c r="G33242"/>
      <c r="I33242" s="112"/>
    </row>
    <row r="33243" spans="7:9" x14ac:dyDescent="0.25">
      <c r="G33243"/>
      <c r="I33243" s="112"/>
    </row>
    <row r="33244" spans="7:9" x14ac:dyDescent="0.25">
      <c r="G33244"/>
      <c r="I33244" s="112"/>
    </row>
    <row r="33245" spans="7:9" x14ac:dyDescent="0.25">
      <c r="G33245"/>
      <c r="I33245" s="112"/>
    </row>
    <row r="33246" spans="7:9" x14ac:dyDescent="0.25">
      <c r="G33246"/>
      <c r="I33246" s="112"/>
    </row>
    <row r="33247" spans="7:9" x14ac:dyDescent="0.25">
      <c r="G33247"/>
      <c r="I33247" s="112"/>
    </row>
    <row r="33248" spans="7:9" x14ac:dyDescent="0.25">
      <c r="G33248"/>
      <c r="I33248" s="112"/>
    </row>
    <row r="33249" spans="7:9" x14ac:dyDescent="0.25">
      <c r="G33249"/>
      <c r="I33249" s="112"/>
    </row>
    <row r="33250" spans="7:9" x14ac:dyDescent="0.25">
      <c r="G33250"/>
      <c r="I33250" s="112"/>
    </row>
    <row r="33251" spans="7:9" x14ac:dyDescent="0.25">
      <c r="G33251"/>
      <c r="I33251" s="112"/>
    </row>
    <row r="33252" spans="7:9" x14ac:dyDescent="0.25">
      <c r="G33252"/>
      <c r="I33252" s="112"/>
    </row>
    <row r="33253" spans="7:9" x14ac:dyDescent="0.25">
      <c r="G33253"/>
      <c r="I33253" s="112"/>
    </row>
    <row r="33254" spans="7:9" x14ac:dyDescent="0.25">
      <c r="G33254"/>
      <c r="I33254" s="112"/>
    </row>
    <row r="33255" spans="7:9" x14ac:dyDescent="0.25">
      <c r="G33255"/>
      <c r="I33255" s="112"/>
    </row>
    <row r="33256" spans="7:9" x14ac:dyDescent="0.25">
      <c r="G33256"/>
      <c r="I33256" s="112"/>
    </row>
    <row r="33257" spans="7:9" x14ac:dyDescent="0.25">
      <c r="G33257"/>
      <c r="I33257" s="112"/>
    </row>
    <row r="33258" spans="7:9" x14ac:dyDescent="0.25">
      <c r="G33258"/>
      <c r="I33258" s="112"/>
    </row>
    <row r="33259" spans="7:9" x14ac:dyDescent="0.25">
      <c r="G33259"/>
      <c r="I33259" s="112"/>
    </row>
    <row r="33260" spans="7:9" x14ac:dyDescent="0.25">
      <c r="G33260"/>
      <c r="I33260" s="112"/>
    </row>
    <row r="33261" spans="7:9" x14ac:dyDescent="0.25">
      <c r="G33261"/>
      <c r="I33261" s="112"/>
    </row>
    <row r="33262" spans="7:9" x14ac:dyDescent="0.25">
      <c r="G33262"/>
      <c r="I33262" s="112"/>
    </row>
    <row r="33263" spans="7:9" x14ac:dyDescent="0.25">
      <c r="G33263"/>
      <c r="I33263" s="112"/>
    </row>
    <row r="33264" spans="7:9" x14ac:dyDescent="0.25">
      <c r="G33264"/>
      <c r="I33264" s="112"/>
    </row>
    <row r="33265" spans="7:9" x14ac:dyDescent="0.25">
      <c r="G33265"/>
      <c r="I33265" s="112"/>
    </row>
    <row r="33266" spans="7:9" x14ac:dyDescent="0.25">
      <c r="G33266"/>
      <c r="I33266" s="112"/>
    </row>
    <row r="33267" spans="7:9" x14ac:dyDescent="0.25">
      <c r="G33267"/>
      <c r="I33267" s="112"/>
    </row>
    <row r="33268" spans="7:9" x14ac:dyDescent="0.25">
      <c r="G33268"/>
      <c r="I33268" s="112"/>
    </row>
    <row r="33269" spans="7:9" x14ac:dyDescent="0.25">
      <c r="G33269"/>
      <c r="I33269" s="112"/>
    </row>
    <row r="33270" spans="7:9" x14ac:dyDescent="0.25">
      <c r="G33270"/>
      <c r="I33270" s="112"/>
    </row>
    <row r="33271" spans="7:9" x14ac:dyDescent="0.25">
      <c r="G33271"/>
      <c r="I33271" s="112"/>
    </row>
    <row r="33272" spans="7:9" x14ac:dyDescent="0.25">
      <c r="G33272"/>
      <c r="I33272" s="112"/>
    </row>
    <row r="33273" spans="7:9" x14ac:dyDescent="0.25">
      <c r="G33273"/>
      <c r="I33273" s="112"/>
    </row>
    <row r="33274" spans="7:9" x14ac:dyDescent="0.25">
      <c r="G33274"/>
      <c r="I33274" s="112"/>
    </row>
    <row r="33275" spans="7:9" x14ac:dyDescent="0.25">
      <c r="G33275"/>
      <c r="I33275" s="112"/>
    </row>
    <row r="33276" spans="7:9" x14ac:dyDescent="0.25">
      <c r="G33276"/>
      <c r="I33276" s="112"/>
    </row>
    <row r="33277" spans="7:9" x14ac:dyDescent="0.25">
      <c r="G33277"/>
      <c r="I33277" s="112"/>
    </row>
    <row r="33278" spans="7:9" x14ac:dyDescent="0.25">
      <c r="G33278"/>
      <c r="I33278" s="112"/>
    </row>
    <row r="33279" spans="7:9" x14ac:dyDescent="0.25">
      <c r="G33279"/>
      <c r="I33279" s="112"/>
    </row>
    <row r="33280" spans="7:9" x14ac:dyDescent="0.25">
      <c r="G33280"/>
      <c r="I33280" s="112"/>
    </row>
    <row r="33281" spans="7:9" x14ac:dyDescent="0.25">
      <c r="G33281"/>
      <c r="I33281" s="112"/>
    </row>
    <row r="33282" spans="7:9" x14ac:dyDescent="0.25">
      <c r="G33282"/>
      <c r="I33282" s="112"/>
    </row>
    <row r="33283" spans="7:9" x14ac:dyDescent="0.25">
      <c r="G33283"/>
      <c r="I33283" s="112"/>
    </row>
    <row r="33284" spans="7:9" x14ac:dyDescent="0.25">
      <c r="G33284"/>
      <c r="I33284" s="112"/>
    </row>
    <row r="33285" spans="7:9" x14ac:dyDescent="0.25">
      <c r="G33285"/>
      <c r="I33285" s="112"/>
    </row>
    <row r="33286" spans="7:9" x14ac:dyDescent="0.25">
      <c r="G33286"/>
      <c r="I33286" s="112"/>
    </row>
    <row r="33287" spans="7:9" x14ac:dyDescent="0.25">
      <c r="G33287"/>
      <c r="I33287" s="112"/>
    </row>
    <row r="33288" spans="7:9" x14ac:dyDescent="0.25">
      <c r="G33288"/>
      <c r="I33288" s="112"/>
    </row>
    <row r="33289" spans="7:9" x14ac:dyDescent="0.25">
      <c r="G33289"/>
      <c r="I33289" s="112"/>
    </row>
    <row r="33290" spans="7:9" x14ac:dyDescent="0.25">
      <c r="G33290"/>
      <c r="I33290" s="112"/>
    </row>
    <row r="33291" spans="7:9" x14ac:dyDescent="0.25">
      <c r="G33291"/>
      <c r="I33291" s="112"/>
    </row>
    <row r="33292" spans="7:9" x14ac:dyDescent="0.25">
      <c r="G33292"/>
      <c r="I33292" s="112"/>
    </row>
    <row r="33293" spans="7:9" x14ac:dyDescent="0.25">
      <c r="G33293"/>
      <c r="I33293" s="112"/>
    </row>
    <row r="33294" spans="7:9" x14ac:dyDescent="0.25">
      <c r="G33294"/>
      <c r="I33294" s="112"/>
    </row>
    <row r="33295" spans="7:9" x14ac:dyDescent="0.25">
      <c r="G33295"/>
      <c r="I33295" s="112"/>
    </row>
    <row r="33296" spans="7:9" x14ac:dyDescent="0.25">
      <c r="G33296"/>
      <c r="I33296" s="112"/>
    </row>
    <row r="33297" spans="7:9" x14ac:dyDescent="0.25">
      <c r="G33297"/>
      <c r="I33297" s="112"/>
    </row>
    <row r="33298" spans="7:9" x14ac:dyDescent="0.25">
      <c r="G33298"/>
      <c r="I33298" s="112"/>
    </row>
    <row r="33299" spans="7:9" x14ac:dyDescent="0.25">
      <c r="G33299"/>
      <c r="I33299" s="112"/>
    </row>
    <row r="33300" spans="7:9" x14ac:dyDescent="0.25">
      <c r="G33300"/>
      <c r="I33300" s="112"/>
    </row>
    <row r="33301" spans="7:9" x14ac:dyDescent="0.25">
      <c r="G33301"/>
      <c r="I33301" s="112"/>
    </row>
    <row r="33302" spans="7:9" x14ac:dyDescent="0.25">
      <c r="G33302"/>
      <c r="I33302" s="112"/>
    </row>
    <row r="33303" spans="7:9" x14ac:dyDescent="0.25">
      <c r="G33303"/>
      <c r="I33303" s="112"/>
    </row>
    <row r="33304" spans="7:9" x14ac:dyDescent="0.25">
      <c r="G33304"/>
      <c r="I33304" s="112"/>
    </row>
    <row r="33305" spans="7:9" x14ac:dyDescent="0.25">
      <c r="G33305"/>
      <c r="I33305" s="112"/>
    </row>
    <row r="33306" spans="7:9" x14ac:dyDescent="0.25">
      <c r="G33306"/>
      <c r="I33306" s="112"/>
    </row>
    <row r="33307" spans="7:9" x14ac:dyDescent="0.25">
      <c r="G33307"/>
      <c r="I33307" s="112"/>
    </row>
    <row r="33308" spans="7:9" x14ac:dyDescent="0.25">
      <c r="G33308"/>
      <c r="I33308" s="112"/>
    </row>
    <row r="33309" spans="7:9" x14ac:dyDescent="0.25">
      <c r="G33309"/>
      <c r="I33309" s="112"/>
    </row>
    <row r="33310" spans="7:9" x14ac:dyDescent="0.25">
      <c r="G33310"/>
      <c r="I33310" s="112"/>
    </row>
    <row r="33311" spans="7:9" x14ac:dyDescent="0.25">
      <c r="G33311"/>
      <c r="I33311" s="112"/>
    </row>
    <row r="33312" spans="7:9" x14ac:dyDescent="0.25">
      <c r="G33312"/>
      <c r="I33312" s="112"/>
    </row>
    <row r="33313" spans="7:9" x14ac:dyDescent="0.25">
      <c r="G33313"/>
      <c r="I33313" s="112"/>
    </row>
    <row r="33314" spans="7:9" x14ac:dyDescent="0.25">
      <c r="G33314"/>
      <c r="I33314" s="112"/>
    </row>
    <row r="33315" spans="7:9" x14ac:dyDescent="0.25">
      <c r="G33315"/>
      <c r="I33315" s="112"/>
    </row>
    <row r="33316" spans="7:9" x14ac:dyDescent="0.25">
      <c r="G33316"/>
      <c r="I33316" s="112"/>
    </row>
    <row r="33317" spans="7:9" x14ac:dyDescent="0.25">
      <c r="G33317"/>
      <c r="I33317" s="112"/>
    </row>
    <row r="33318" spans="7:9" x14ac:dyDescent="0.25">
      <c r="G33318"/>
      <c r="I33318" s="112"/>
    </row>
    <row r="33319" spans="7:9" x14ac:dyDescent="0.25">
      <c r="G33319"/>
      <c r="I33319" s="112"/>
    </row>
    <row r="33320" spans="7:9" x14ac:dyDescent="0.25">
      <c r="G33320"/>
      <c r="I33320" s="112"/>
    </row>
    <row r="33321" spans="7:9" x14ac:dyDescent="0.25">
      <c r="G33321"/>
      <c r="I33321" s="112"/>
    </row>
    <row r="33322" spans="7:9" x14ac:dyDescent="0.25">
      <c r="G33322"/>
      <c r="I33322" s="112"/>
    </row>
    <row r="33323" spans="7:9" x14ac:dyDescent="0.25">
      <c r="G33323"/>
      <c r="I33323" s="112"/>
    </row>
    <row r="33324" spans="7:9" x14ac:dyDescent="0.25">
      <c r="G33324"/>
      <c r="I33324" s="112"/>
    </row>
    <row r="33325" spans="7:9" x14ac:dyDescent="0.25">
      <c r="G33325"/>
      <c r="I33325" s="112"/>
    </row>
    <row r="33326" spans="7:9" x14ac:dyDescent="0.25">
      <c r="G33326"/>
      <c r="I33326" s="112"/>
    </row>
    <row r="33327" spans="7:9" x14ac:dyDescent="0.25">
      <c r="G33327"/>
      <c r="I33327" s="112"/>
    </row>
    <row r="33328" spans="7:9" x14ac:dyDescent="0.25">
      <c r="G33328"/>
      <c r="I33328" s="112"/>
    </row>
    <row r="33329" spans="7:9" x14ac:dyDescent="0.25">
      <c r="G33329"/>
      <c r="I33329" s="112"/>
    </row>
    <row r="33330" spans="7:9" x14ac:dyDescent="0.25">
      <c r="G33330"/>
      <c r="I33330" s="112"/>
    </row>
    <row r="33331" spans="7:9" x14ac:dyDescent="0.25">
      <c r="G33331"/>
      <c r="I33331" s="112"/>
    </row>
    <row r="33332" spans="7:9" x14ac:dyDescent="0.25">
      <c r="G33332"/>
      <c r="I33332" s="112"/>
    </row>
    <row r="33333" spans="7:9" x14ac:dyDescent="0.25">
      <c r="G33333"/>
      <c r="I33333" s="112"/>
    </row>
    <row r="33334" spans="7:9" x14ac:dyDescent="0.25">
      <c r="G33334"/>
      <c r="I33334" s="112"/>
    </row>
    <row r="33335" spans="7:9" x14ac:dyDescent="0.25">
      <c r="G33335"/>
      <c r="I33335" s="112"/>
    </row>
    <row r="33336" spans="7:9" x14ac:dyDescent="0.25">
      <c r="G33336"/>
      <c r="I33336" s="112"/>
    </row>
    <row r="33337" spans="7:9" x14ac:dyDescent="0.25">
      <c r="G33337"/>
      <c r="I33337" s="112"/>
    </row>
    <row r="33338" spans="7:9" x14ac:dyDescent="0.25">
      <c r="G33338"/>
      <c r="I33338" s="112"/>
    </row>
    <row r="33339" spans="7:9" x14ac:dyDescent="0.25">
      <c r="G33339"/>
      <c r="I33339" s="112"/>
    </row>
    <row r="33340" spans="7:9" x14ac:dyDescent="0.25">
      <c r="G33340"/>
      <c r="I33340" s="112"/>
    </row>
    <row r="33341" spans="7:9" x14ac:dyDescent="0.25">
      <c r="G33341"/>
      <c r="I33341" s="112"/>
    </row>
    <row r="33342" spans="7:9" x14ac:dyDescent="0.25">
      <c r="G33342"/>
      <c r="I33342" s="112"/>
    </row>
    <row r="33343" spans="7:9" x14ac:dyDescent="0.25">
      <c r="G33343"/>
      <c r="I33343" s="112"/>
    </row>
    <row r="33344" spans="7:9" x14ac:dyDescent="0.25">
      <c r="G33344"/>
      <c r="I33344" s="112"/>
    </row>
    <row r="33345" spans="7:9" x14ac:dyDescent="0.25">
      <c r="G33345"/>
      <c r="I33345" s="112"/>
    </row>
    <row r="33346" spans="7:9" x14ac:dyDescent="0.25">
      <c r="G33346"/>
      <c r="I33346" s="112"/>
    </row>
    <row r="33347" spans="7:9" x14ac:dyDescent="0.25">
      <c r="G33347"/>
      <c r="I33347" s="112"/>
    </row>
    <row r="33348" spans="7:9" x14ac:dyDescent="0.25">
      <c r="G33348"/>
      <c r="I33348" s="112"/>
    </row>
    <row r="33349" spans="7:9" x14ac:dyDescent="0.25">
      <c r="G33349"/>
      <c r="I33349" s="112"/>
    </row>
    <row r="33350" spans="7:9" x14ac:dyDescent="0.25">
      <c r="G33350"/>
      <c r="I33350" s="112"/>
    </row>
    <row r="33351" spans="7:9" x14ac:dyDescent="0.25">
      <c r="G33351"/>
      <c r="I33351" s="112"/>
    </row>
    <row r="33352" spans="7:9" x14ac:dyDescent="0.25">
      <c r="G33352"/>
      <c r="I33352" s="112"/>
    </row>
    <row r="33353" spans="7:9" x14ac:dyDescent="0.25">
      <c r="G33353"/>
      <c r="I33353" s="112"/>
    </row>
    <row r="33354" spans="7:9" x14ac:dyDescent="0.25">
      <c r="G33354"/>
      <c r="I33354" s="112"/>
    </row>
    <row r="33355" spans="7:9" x14ac:dyDescent="0.25">
      <c r="G33355"/>
      <c r="I33355" s="112"/>
    </row>
    <row r="33356" spans="7:9" x14ac:dyDescent="0.25">
      <c r="G33356"/>
      <c r="I33356" s="112"/>
    </row>
    <row r="33357" spans="7:9" x14ac:dyDescent="0.25">
      <c r="G33357"/>
      <c r="I33357" s="112"/>
    </row>
    <row r="33358" spans="7:9" x14ac:dyDescent="0.25">
      <c r="G33358"/>
      <c r="I33358" s="112"/>
    </row>
    <row r="33359" spans="7:9" x14ac:dyDescent="0.25">
      <c r="G33359"/>
      <c r="I33359" s="112"/>
    </row>
    <row r="33360" spans="7:9" x14ac:dyDescent="0.25">
      <c r="G33360"/>
      <c r="I33360" s="112"/>
    </row>
    <row r="33361" spans="7:9" x14ac:dyDescent="0.25">
      <c r="G33361"/>
      <c r="I33361" s="112"/>
    </row>
    <row r="33362" spans="7:9" x14ac:dyDescent="0.25">
      <c r="G33362"/>
      <c r="I33362" s="112"/>
    </row>
    <row r="33363" spans="7:9" x14ac:dyDescent="0.25">
      <c r="G33363"/>
      <c r="I33363" s="112"/>
    </row>
    <row r="33364" spans="7:9" x14ac:dyDescent="0.25">
      <c r="G33364"/>
      <c r="I33364" s="112"/>
    </row>
    <row r="33365" spans="7:9" x14ac:dyDescent="0.25">
      <c r="G33365"/>
      <c r="I33365" s="112"/>
    </row>
    <row r="33366" spans="7:9" x14ac:dyDescent="0.25">
      <c r="G33366"/>
      <c r="I33366" s="112"/>
    </row>
    <row r="33367" spans="7:9" x14ac:dyDescent="0.25">
      <c r="G33367"/>
      <c r="I33367" s="112"/>
    </row>
    <row r="33368" spans="7:9" x14ac:dyDescent="0.25">
      <c r="G33368"/>
      <c r="I33368" s="112"/>
    </row>
    <row r="33369" spans="7:9" x14ac:dyDescent="0.25">
      <c r="G33369"/>
      <c r="I33369" s="112"/>
    </row>
    <row r="33370" spans="7:9" x14ac:dyDescent="0.25">
      <c r="G33370"/>
      <c r="I33370" s="112"/>
    </row>
    <row r="33371" spans="7:9" x14ac:dyDescent="0.25">
      <c r="G33371"/>
      <c r="I33371" s="112"/>
    </row>
    <row r="33372" spans="7:9" x14ac:dyDescent="0.25">
      <c r="G33372"/>
      <c r="I33372" s="112"/>
    </row>
    <row r="33373" spans="7:9" x14ac:dyDescent="0.25">
      <c r="G33373"/>
      <c r="I33373" s="112"/>
    </row>
    <row r="33374" spans="7:9" x14ac:dyDescent="0.25">
      <c r="G33374"/>
      <c r="I33374" s="112"/>
    </row>
    <row r="33375" spans="7:9" x14ac:dyDescent="0.25">
      <c r="G33375"/>
      <c r="I33375" s="112"/>
    </row>
    <row r="33376" spans="7:9" x14ac:dyDescent="0.25">
      <c r="G33376"/>
      <c r="I33376" s="112"/>
    </row>
    <row r="33377" spans="7:9" x14ac:dyDescent="0.25">
      <c r="G33377"/>
      <c r="I33377" s="112"/>
    </row>
    <row r="33378" spans="7:9" x14ac:dyDescent="0.25">
      <c r="G33378"/>
      <c r="I33378" s="112"/>
    </row>
    <row r="33379" spans="7:9" x14ac:dyDescent="0.25">
      <c r="G33379"/>
      <c r="I33379" s="112"/>
    </row>
    <row r="33380" spans="7:9" x14ac:dyDescent="0.25">
      <c r="G33380"/>
      <c r="I33380" s="112"/>
    </row>
    <row r="33381" spans="7:9" x14ac:dyDescent="0.25">
      <c r="G33381"/>
      <c r="I33381" s="112"/>
    </row>
    <row r="33382" spans="7:9" x14ac:dyDescent="0.25">
      <c r="G33382"/>
      <c r="I33382" s="112"/>
    </row>
    <row r="33383" spans="7:9" x14ac:dyDescent="0.25">
      <c r="G33383"/>
      <c r="I33383" s="112"/>
    </row>
    <row r="33384" spans="7:9" x14ac:dyDescent="0.25">
      <c r="G33384"/>
      <c r="I33384" s="112"/>
    </row>
    <row r="33385" spans="7:9" x14ac:dyDescent="0.25">
      <c r="G33385"/>
      <c r="I33385" s="112"/>
    </row>
    <row r="33386" spans="7:9" x14ac:dyDescent="0.25">
      <c r="G33386"/>
      <c r="I33386" s="112"/>
    </row>
    <row r="33387" spans="7:9" x14ac:dyDescent="0.25">
      <c r="G33387"/>
      <c r="I33387" s="112"/>
    </row>
    <row r="33388" spans="7:9" x14ac:dyDescent="0.25">
      <c r="G33388"/>
      <c r="I33388" s="112"/>
    </row>
    <row r="33389" spans="7:9" x14ac:dyDescent="0.25">
      <c r="G33389"/>
      <c r="I33389" s="112"/>
    </row>
    <row r="33390" spans="7:9" x14ac:dyDescent="0.25">
      <c r="G33390"/>
      <c r="I33390" s="112"/>
    </row>
    <row r="33391" spans="7:9" x14ac:dyDescent="0.25">
      <c r="G33391"/>
      <c r="I33391" s="112"/>
    </row>
    <row r="33392" spans="7:9" x14ac:dyDescent="0.25">
      <c r="G33392"/>
      <c r="I33392" s="112"/>
    </row>
    <row r="33393" spans="7:9" x14ac:dyDescent="0.25">
      <c r="G33393"/>
      <c r="I33393" s="112"/>
    </row>
    <row r="33394" spans="7:9" x14ac:dyDescent="0.25">
      <c r="G33394"/>
      <c r="I33394" s="112"/>
    </row>
    <row r="33395" spans="7:9" x14ac:dyDescent="0.25">
      <c r="G33395"/>
      <c r="I33395" s="112"/>
    </row>
    <row r="33396" spans="7:9" x14ac:dyDescent="0.25">
      <c r="G33396"/>
      <c r="I33396" s="112"/>
    </row>
    <row r="33397" spans="7:9" x14ac:dyDescent="0.25">
      <c r="G33397"/>
      <c r="I33397" s="112"/>
    </row>
    <row r="33398" spans="7:9" x14ac:dyDescent="0.25">
      <c r="G33398"/>
      <c r="I33398" s="112"/>
    </row>
    <row r="33399" spans="7:9" x14ac:dyDescent="0.25">
      <c r="G33399"/>
      <c r="I33399" s="112"/>
    </row>
    <row r="33400" spans="7:9" x14ac:dyDescent="0.25">
      <c r="G33400"/>
      <c r="I33400" s="112"/>
    </row>
    <row r="33401" spans="7:9" x14ac:dyDescent="0.25">
      <c r="G33401"/>
      <c r="I33401" s="112"/>
    </row>
    <row r="33402" spans="7:9" x14ac:dyDescent="0.25">
      <c r="G33402"/>
      <c r="I33402" s="112"/>
    </row>
    <row r="33403" spans="7:9" x14ac:dyDescent="0.25">
      <c r="G33403"/>
      <c r="I33403" s="112"/>
    </row>
    <row r="33404" spans="7:9" x14ac:dyDescent="0.25">
      <c r="G33404"/>
      <c r="I33404" s="112"/>
    </row>
    <row r="33405" spans="7:9" x14ac:dyDescent="0.25">
      <c r="G33405"/>
      <c r="I33405" s="112"/>
    </row>
    <row r="33406" spans="7:9" x14ac:dyDescent="0.25">
      <c r="G33406"/>
      <c r="I33406" s="112"/>
    </row>
    <row r="33407" spans="7:9" x14ac:dyDescent="0.25">
      <c r="G33407"/>
      <c r="I33407" s="112"/>
    </row>
    <row r="33408" spans="7:9" x14ac:dyDescent="0.25">
      <c r="G33408"/>
      <c r="I33408" s="112"/>
    </row>
    <row r="33409" spans="7:9" x14ac:dyDescent="0.25">
      <c r="G33409"/>
      <c r="I33409" s="112"/>
    </row>
    <row r="33410" spans="7:9" x14ac:dyDescent="0.25">
      <c r="G33410"/>
      <c r="I33410" s="112"/>
    </row>
    <row r="33411" spans="7:9" x14ac:dyDescent="0.25">
      <c r="G33411"/>
      <c r="I33411" s="112"/>
    </row>
    <row r="33412" spans="7:9" x14ac:dyDescent="0.25">
      <c r="G33412"/>
      <c r="I33412" s="112"/>
    </row>
    <row r="33413" spans="7:9" x14ac:dyDescent="0.25">
      <c r="G33413"/>
      <c r="I33413" s="112"/>
    </row>
    <row r="33414" spans="7:9" x14ac:dyDescent="0.25">
      <c r="G33414"/>
      <c r="I33414" s="112"/>
    </row>
    <row r="33415" spans="7:9" x14ac:dyDescent="0.25">
      <c r="G33415"/>
      <c r="I33415" s="112"/>
    </row>
    <row r="33416" spans="7:9" x14ac:dyDescent="0.25">
      <c r="G33416"/>
      <c r="I33416" s="112"/>
    </row>
    <row r="33417" spans="7:9" x14ac:dyDescent="0.25">
      <c r="G33417"/>
      <c r="I33417" s="112"/>
    </row>
    <row r="33418" spans="7:9" x14ac:dyDescent="0.25">
      <c r="G33418"/>
      <c r="I33418" s="112"/>
    </row>
    <row r="33419" spans="7:9" x14ac:dyDescent="0.25">
      <c r="G33419"/>
      <c r="I33419" s="112"/>
    </row>
    <row r="33420" spans="7:9" x14ac:dyDescent="0.25">
      <c r="G33420"/>
      <c r="I33420" s="112"/>
    </row>
    <row r="33421" spans="7:9" x14ac:dyDescent="0.25">
      <c r="G33421"/>
      <c r="I33421" s="112"/>
    </row>
    <row r="33422" spans="7:9" x14ac:dyDescent="0.25">
      <c r="G33422"/>
      <c r="I33422" s="112"/>
    </row>
    <row r="33423" spans="7:9" x14ac:dyDescent="0.25">
      <c r="G33423"/>
      <c r="I33423" s="112"/>
    </row>
    <row r="33424" spans="7:9" x14ac:dyDescent="0.25">
      <c r="G33424"/>
      <c r="I33424" s="112"/>
    </row>
    <row r="33425" spans="7:9" x14ac:dyDescent="0.25">
      <c r="G33425"/>
      <c r="I33425" s="112"/>
    </row>
    <row r="33426" spans="7:9" x14ac:dyDescent="0.25">
      <c r="G33426"/>
      <c r="I33426" s="112"/>
    </row>
    <row r="33427" spans="7:9" x14ac:dyDescent="0.25">
      <c r="G33427"/>
      <c r="I33427" s="112"/>
    </row>
    <row r="33428" spans="7:9" x14ac:dyDescent="0.25">
      <c r="G33428"/>
      <c r="I33428" s="112"/>
    </row>
    <row r="33429" spans="7:9" x14ac:dyDescent="0.25">
      <c r="G33429"/>
      <c r="I33429" s="112"/>
    </row>
    <row r="33430" spans="7:9" x14ac:dyDescent="0.25">
      <c r="G33430"/>
      <c r="I33430" s="112"/>
    </row>
    <row r="33431" spans="7:9" x14ac:dyDescent="0.25">
      <c r="G33431"/>
      <c r="I33431" s="112"/>
    </row>
    <row r="33432" spans="7:9" x14ac:dyDescent="0.25">
      <c r="G33432"/>
      <c r="I33432" s="112"/>
    </row>
    <row r="33433" spans="7:9" x14ac:dyDescent="0.25">
      <c r="G33433"/>
      <c r="I33433" s="112"/>
    </row>
    <row r="33434" spans="7:9" x14ac:dyDescent="0.25">
      <c r="G33434"/>
      <c r="I33434" s="112"/>
    </row>
    <row r="33435" spans="7:9" x14ac:dyDescent="0.25">
      <c r="G33435"/>
      <c r="I33435" s="112"/>
    </row>
    <row r="33436" spans="7:9" x14ac:dyDescent="0.25">
      <c r="G33436"/>
      <c r="I33436" s="112"/>
    </row>
    <row r="33437" spans="7:9" x14ac:dyDescent="0.25">
      <c r="G33437"/>
      <c r="I33437" s="112"/>
    </row>
    <row r="33438" spans="7:9" x14ac:dyDescent="0.25">
      <c r="G33438"/>
      <c r="I33438" s="112"/>
    </row>
    <row r="33439" spans="7:9" x14ac:dyDescent="0.25">
      <c r="G33439"/>
      <c r="I33439" s="112"/>
    </row>
    <row r="33440" spans="7:9" x14ac:dyDescent="0.25">
      <c r="G33440"/>
      <c r="I33440" s="112"/>
    </row>
    <row r="33441" spans="7:9" x14ac:dyDescent="0.25">
      <c r="G33441"/>
      <c r="I33441" s="112"/>
    </row>
    <row r="33442" spans="7:9" x14ac:dyDescent="0.25">
      <c r="G33442"/>
      <c r="I33442" s="112"/>
    </row>
    <row r="33443" spans="7:9" x14ac:dyDescent="0.25">
      <c r="G33443"/>
      <c r="I33443" s="112"/>
    </row>
    <row r="33444" spans="7:9" x14ac:dyDescent="0.25">
      <c r="G33444"/>
      <c r="I33444" s="112"/>
    </row>
    <row r="33445" spans="7:9" x14ac:dyDescent="0.25">
      <c r="G33445"/>
      <c r="I33445" s="112"/>
    </row>
    <row r="33446" spans="7:9" x14ac:dyDescent="0.25">
      <c r="G33446"/>
      <c r="I33446" s="112"/>
    </row>
    <row r="33447" spans="7:9" x14ac:dyDescent="0.25">
      <c r="G33447"/>
      <c r="I33447" s="112"/>
    </row>
    <row r="33448" spans="7:9" x14ac:dyDescent="0.25">
      <c r="G33448"/>
      <c r="I33448" s="112"/>
    </row>
    <row r="33449" spans="7:9" x14ac:dyDescent="0.25">
      <c r="G33449"/>
      <c r="I33449" s="112"/>
    </row>
    <row r="33450" spans="7:9" x14ac:dyDescent="0.25">
      <c r="G33450"/>
      <c r="I33450" s="112"/>
    </row>
    <row r="33451" spans="7:9" x14ac:dyDescent="0.25">
      <c r="G33451"/>
      <c r="I33451" s="112"/>
    </row>
    <row r="33452" spans="7:9" x14ac:dyDescent="0.25">
      <c r="G33452"/>
      <c r="I33452" s="112"/>
    </row>
    <row r="33453" spans="7:9" x14ac:dyDescent="0.25">
      <c r="G33453"/>
      <c r="I33453" s="112"/>
    </row>
    <row r="33454" spans="7:9" x14ac:dyDescent="0.25">
      <c r="G33454"/>
      <c r="I33454" s="112"/>
    </row>
    <row r="33455" spans="7:9" x14ac:dyDescent="0.25">
      <c r="G33455"/>
      <c r="I33455" s="112"/>
    </row>
    <row r="33456" spans="7:9" x14ac:dyDescent="0.25">
      <c r="G33456"/>
      <c r="I33456" s="112"/>
    </row>
    <row r="33457" spans="7:9" x14ac:dyDescent="0.25">
      <c r="G33457"/>
      <c r="I33457" s="112"/>
    </row>
    <row r="33458" spans="7:9" x14ac:dyDescent="0.25">
      <c r="G33458"/>
      <c r="I33458" s="112"/>
    </row>
    <row r="33459" spans="7:9" x14ac:dyDescent="0.25">
      <c r="G33459"/>
      <c r="I33459" s="112"/>
    </row>
    <row r="33460" spans="7:9" x14ac:dyDescent="0.25">
      <c r="G33460"/>
      <c r="I33460" s="112"/>
    </row>
    <row r="33461" spans="7:9" x14ac:dyDescent="0.25">
      <c r="G33461"/>
      <c r="I33461" s="112"/>
    </row>
    <row r="33462" spans="7:9" x14ac:dyDescent="0.25">
      <c r="G33462"/>
      <c r="I33462" s="112"/>
    </row>
    <row r="33463" spans="7:9" x14ac:dyDescent="0.25">
      <c r="G33463"/>
      <c r="I33463" s="112"/>
    </row>
    <row r="33464" spans="7:9" x14ac:dyDescent="0.25">
      <c r="G33464"/>
      <c r="I33464" s="112"/>
    </row>
    <row r="33465" spans="7:9" x14ac:dyDescent="0.25">
      <c r="G33465"/>
      <c r="I33465" s="112"/>
    </row>
    <row r="33466" spans="7:9" x14ac:dyDescent="0.25">
      <c r="G33466"/>
      <c r="I33466" s="112"/>
    </row>
    <row r="33467" spans="7:9" x14ac:dyDescent="0.25">
      <c r="G33467"/>
      <c r="I33467" s="112"/>
    </row>
    <row r="33468" spans="7:9" x14ac:dyDescent="0.25">
      <c r="G33468"/>
      <c r="I33468" s="112"/>
    </row>
    <row r="33469" spans="7:9" x14ac:dyDescent="0.25">
      <c r="G33469"/>
      <c r="I33469" s="112"/>
    </row>
    <row r="33470" spans="7:9" x14ac:dyDescent="0.25">
      <c r="G33470"/>
      <c r="I33470" s="112"/>
    </row>
    <row r="33471" spans="7:9" x14ac:dyDescent="0.25">
      <c r="G33471"/>
      <c r="I33471" s="112"/>
    </row>
    <row r="33472" spans="7:9" x14ac:dyDescent="0.25">
      <c r="G33472"/>
      <c r="I33472" s="112"/>
    </row>
    <row r="33473" spans="7:9" x14ac:dyDescent="0.25">
      <c r="G33473"/>
      <c r="I33473" s="112"/>
    </row>
    <row r="33474" spans="7:9" x14ac:dyDescent="0.25">
      <c r="G33474"/>
      <c r="I33474" s="112"/>
    </row>
    <row r="33475" spans="7:9" x14ac:dyDescent="0.25">
      <c r="G33475"/>
      <c r="I33475" s="112"/>
    </row>
    <row r="33476" spans="7:9" x14ac:dyDescent="0.25">
      <c r="G33476"/>
      <c r="I33476" s="112"/>
    </row>
    <row r="33477" spans="7:9" x14ac:dyDescent="0.25">
      <c r="G33477"/>
      <c r="I33477" s="112"/>
    </row>
    <row r="33478" spans="7:9" x14ac:dyDescent="0.25">
      <c r="G33478"/>
      <c r="I33478" s="112"/>
    </row>
    <row r="33479" spans="7:9" x14ac:dyDescent="0.25">
      <c r="G33479"/>
      <c r="I33479" s="112"/>
    </row>
    <row r="33480" spans="7:9" x14ac:dyDescent="0.25">
      <c r="G33480"/>
      <c r="I33480" s="112"/>
    </row>
    <row r="33481" spans="7:9" x14ac:dyDescent="0.25">
      <c r="G33481"/>
      <c r="I33481" s="112"/>
    </row>
    <row r="33482" spans="7:9" x14ac:dyDescent="0.25">
      <c r="G33482"/>
      <c r="I33482" s="112"/>
    </row>
    <row r="33483" spans="7:9" x14ac:dyDescent="0.25">
      <c r="G33483"/>
      <c r="I33483" s="112"/>
    </row>
    <row r="33484" spans="7:9" x14ac:dyDescent="0.25">
      <c r="G33484"/>
      <c r="I33484" s="112"/>
    </row>
    <row r="33485" spans="7:9" x14ac:dyDescent="0.25">
      <c r="G33485"/>
      <c r="I33485" s="112"/>
    </row>
    <row r="33486" spans="7:9" x14ac:dyDescent="0.25">
      <c r="G33486"/>
      <c r="I33486" s="112"/>
    </row>
    <row r="33487" spans="7:9" x14ac:dyDescent="0.25">
      <c r="G33487"/>
      <c r="I33487" s="112"/>
    </row>
    <row r="33488" spans="7:9" x14ac:dyDescent="0.25">
      <c r="G33488"/>
      <c r="I33488" s="112"/>
    </row>
    <row r="33489" spans="7:9" x14ac:dyDescent="0.25">
      <c r="G33489"/>
      <c r="I33489" s="112"/>
    </row>
    <row r="33490" spans="7:9" x14ac:dyDescent="0.25">
      <c r="G33490"/>
      <c r="I33490" s="112"/>
    </row>
    <row r="33491" spans="7:9" x14ac:dyDescent="0.25">
      <c r="G33491"/>
      <c r="I33491" s="112"/>
    </row>
    <row r="33492" spans="7:9" x14ac:dyDescent="0.25">
      <c r="G33492"/>
      <c r="I33492" s="112"/>
    </row>
    <row r="33493" spans="7:9" x14ac:dyDescent="0.25">
      <c r="G33493"/>
      <c r="I33493" s="112"/>
    </row>
    <row r="33494" spans="7:9" x14ac:dyDescent="0.25">
      <c r="G33494"/>
      <c r="I33494" s="112"/>
    </row>
    <row r="33495" spans="7:9" x14ac:dyDescent="0.25">
      <c r="G33495"/>
      <c r="I33495" s="112"/>
    </row>
    <row r="33496" spans="7:9" x14ac:dyDescent="0.25">
      <c r="G33496"/>
      <c r="I33496" s="112"/>
    </row>
    <row r="33497" spans="7:9" x14ac:dyDescent="0.25">
      <c r="G33497"/>
      <c r="I33497" s="112"/>
    </row>
    <row r="33498" spans="7:9" x14ac:dyDescent="0.25">
      <c r="G33498"/>
      <c r="I33498" s="112"/>
    </row>
    <row r="33499" spans="7:9" x14ac:dyDescent="0.25">
      <c r="G33499"/>
      <c r="I33499" s="112"/>
    </row>
    <row r="33500" spans="7:9" x14ac:dyDescent="0.25">
      <c r="G33500"/>
      <c r="I33500" s="112"/>
    </row>
    <row r="33501" spans="7:9" x14ac:dyDescent="0.25">
      <c r="G33501"/>
      <c r="I33501" s="112"/>
    </row>
    <row r="33502" spans="7:9" x14ac:dyDescent="0.25">
      <c r="G33502"/>
      <c r="I33502" s="112"/>
    </row>
    <row r="33503" spans="7:9" x14ac:dyDescent="0.25">
      <c r="G33503"/>
      <c r="I33503" s="112"/>
    </row>
    <row r="33504" spans="7:9" x14ac:dyDescent="0.25">
      <c r="G33504"/>
      <c r="I33504" s="112"/>
    </row>
    <row r="33505" spans="7:9" x14ac:dyDescent="0.25">
      <c r="G33505"/>
      <c r="I33505" s="112"/>
    </row>
    <row r="33506" spans="7:9" x14ac:dyDescent="0.25">
      <c r="G33506"/>
      <c r="I33506" s="112"/>
    </row>
    <row r="33507" spans="7:9" x14ac:dyDescent="0.25">
      <c r="G33507"/>
      <c r="I33507" s="112"/>
    </row>
    <row r="33508" spans="7:9" x14ac:dyDescent="0.25">
      <c r="G33508"/>
      <c r="I33508" s="112"/>
    </row>
    <row r="33509" spans="7:9" x14ac:dyDescent="0.25">
      <c r="G33509"/>
      <c r="I33509" s="112"/>
    </row>
    <row r="33510" spans="7:9" x14ac:dyDescent="0.25">
      <c r="G33510"/>
      <c r="I33510" s="112"/>
    </row>
    <row r="33511" spans="7:9" x14ac:dyDescent="0.25">
      <c r="G33511"/>
      <c r="I33511" s="112"/>
    </row>
    <row r="33512" spans="7:9" x14ac:dyDescent="0.25">
      <c r="G33512"/>
      <c r="I33512" s="112"/>
    </row>
    <row r="33513" spans="7:9" x14ac:dyDescent="0.25">
      <c r="G33513"/>
      <c r="I33513" s="112"/>
    </row>
    <row r="33514" spans="7:9" x14ac:dyDescent="0.25">
      <c r="G33514"/>
      <c r="I33514" s="112"/>
    </row>
    <row r="33515" spans="7:9" x14ac:dyDescent="0.25">
      <c r="G33515"/>
      <c r="I33515" s="112"/>
    </row>
    <row r="33516" spans="7:9" x14ac:dyDescent="0.25">
      <c r="G33516"/>
      <c r="I33516" s="112"/>
    </row>
    <row r="33517" spans="7:9" x14ac:dyDescent="0.25">
      <c r="G33517"/>
      <c r="I33517" s="112"/>
    </row>
    <row r="33518" spans="7:9" x14ac:dyDescent="0.25">
      <c r="G33518"/>
      <c r="I33518" s="112"/>
    </row>
    <row r="33519" spans="7:9" x14ac:dyDescent="0.25">
      <c r="G33519"/>
      <c r="I33519" s="112"/>
    </row>
    <row r="33520" spans="7:9" x14ac:dyDescent="0.25">
      <c r="G33520"/>
      <c r="I33520" s="112"/>
    </row>
    <row r="33521" spans="7:9" x14ac:dyDescent="0.25">
      <c r="G33521"/>
      <c r="I33521" s="112"/>
    </row>
    <row r="33522" spans="7:9" x14ac:dyDescent="0.25">
      <c r="G33522"/>
      <c r="I33522" s="112"/>
    </row>
    <row r="33523" spans="7:9" x14ac:dyDescent="0.25">
      <c r="G33523"/>
      <c r="I33523" s="112"/>
    </row>
    <row r="33524" spans="7:9" x14ac:dyDescent="0.25">
      <c r="G33524"/>
      <c r="I33524" s="112"/>
    </row>
    <row r="33525" spans="7:9" x14ac:dyDescent="0.25">
      <c r="G33525"/>
      <c r="I33525" s="112"/>
    </row>
    <row r="33526" spans="7:9" x14ac:dyDescent="0.25">
      <c r="G33526"/>
      <c r="I33526" s="112"/>
    </row>
    <row r="33527" spans="7:9" x14ac:dyDescent="0.25">
      <c r="G33527"/>
      <c r="I33527" s="112"/>
    </row>
    <row r="33528" spans="7:9" x14ac:dyDescent="0.25">
      <c r="G33528"/>
      <c r="I33528" s="112"/>
    </row>
    <row r="33529" spans="7:9" x14ac:dyDescent="0.25">
      <c r="G33529"/>
      <c r="I33529" s="112"/>
    </row>
    <row r="33530" spans="7:9" x14ac:dyDescent="0.25">
      <c r="G33530"/>
      <c r="I33530" s="112"/>
    </row>
    <row r="33531" spans="7:9" x14ac:dyDescent="0.25">
      <c r="G33531"/>
      <c r="I33531" s="112"/>
    </row>
    <row r="33532" spans="7:9" x14ac:dyDescent="0.25">
      <c r="G33532"/>
      <c r="I33532" s="112"/>
    </row>
    <row r="33533" spans="7:9" x14ac:dyDescent="0.25">
      <c r="G33533"/>
      <c r="I33533" s="112"/>
    </row>
    <row r="33534" spans="7:9" x14ac:dyDescent="0.25">
      <c r="G33534"/>
      <c r="I33534" s="112"/>
    </row>
    <row r="33535" spans="7:9" x14ac:dyDescent="0.25">
      <c r="G33535"/>
      <c r="I33535" s="112"/>
    </row>
    <row r="33536" spans="7:9" x14ac:dyDescent="0.25">
      <c r="G33536"/>
      <c r="I33536" s="112"/>
    </row>
    <row r="33537" spans="7:9" x14ac:dyDescent="0.25">
      <c r="G33537"/>
      <c r="I33537" s="112"/>
    </row>
    <row r="33538" spans="7:9" x14ac:dyDescent="0.25">
      <c r="G33538"/>
      <c r="I33538" s="112"/>
    </row>
    <row r="33539" spans="7:9" x14ac:dyDescent="0.25">
      <c r="G33539"/>
      <c r="I33539" s="112"/>
    </row>
    <row r="33540" spans="7:9" x14ac:dyDescent="0.25">
      <c r="G33540"/>
      <c r="I33540" s="112"/>
    </row>
    <row r="33541" spans="7:9" x14ac:dyDescent="0.25">
      <c r="G33541"/>
      <c r="I33541" s="112"/>
    </row>
    <row r="33542" spans="7:9" x14ac:dyDescent="0.25">
      <c r="G33542"/>
      <c r="I33542" s="112"/>
    </row>
    <row r="33543" spans="7:9" x14ac:dyDescent="0.25">
      <c r="G33543"/>
      <c r="I33543" s="112"/>
    </row>
    <row r="33544" spans="7:9" x14ac:dyDescent="0.25">
      <c r="G33544"/>
      <c r="I33544" s="112"/>
    </row>
    <row r="33545" spans="7:9" x14ac:dyDescent="0.25">
      <c r="G33545"/>
      <c r="I33545" s="112"/>
    </row>
    <row r="33546" spans="7:9" x14ac:dyDescent="0.25">
      <c r="G33546"/>
      <c r="I33546" s="112"/>
    </row>
    <row r="33547" spans="7:9" x14ac:dyDescent="0.25">
      <c r="G33547"/>
      <c r="I33547" s="112"/>
    </row>
    <row r="33548" spans="7:9" x14ac:dyDescent="0.25">
      <c r="G33548"/>
      <c r="I33548" s="112"/>
    </row>
    <row r="33549" spans="7:9" x14ac:dyDescent="0.25">
      <c r="G33549"/>
      <c r="I33549" s="112"/>
    </row>
    <row r="33550" spans="7:9" x14ac:dyDescent="0.25">
      <c r="G33550"/>
      <c r="I33550" s="112"/>
    </row>
    <row r="33551" spans="7:9" x14ac:dyDescent="0.25">
      <c r="G33551"/>
      <c r="I33551" s="112"/>
    </row>
    <row r="33552" spans="7:9" x14ac:dyDescent="0.25">
      <c r="G33552"/>
      <c r="I33552" s="112"/>
    </row>
    <row r="33553" spans="7:9" x14ac:dyDescent="0.25">
      <c r="G33553"/>
      <c r="I33553" s="112"/>
    </row>
    <row r="33554" spans="7:9" x14ac:dyDescent="0.25">
      <c r="G33554"/>
      <c r="I33554" s="112"/>
    </row>
    <row r="33555" spans="7:9" x14ac:dyDescent="0.25">
      <c r="G33555"/>
      <c r="I33555" s="112"/>
    </row>
    <row r="33556" spans="7:9" x14ac:dyDescent="0.25">
      <c r="G33556"/>
      <c r="I33556" s="112"/>
    </row>
    <row r="33557" spans="7:9" x14ac:dyDescent="0.25">
      <c r="G33557"/>
      <c r="I33557" s="112"/>
    </row>
    <row r="33558" spans="7:9" x14ac:dyDescent="0.25">
      <c r="G33558"/>
      <c r="I33558" s="112"/>
    </row>
    <row r="33559" spans="7:9" x14ac:dyDescent="0.25">
      <c r="G33559"/>
      <c r="I33559" s="112"/>
    </row>
    <row r="33560" spans="7:9" x14ac:dyDescent="0.25">
      <c r="G33560"/>
      <c r="I33560" s="112"/>
    </row>
    <row r="33561" spans="7:9" x14ac:dyDescent="0.25">
      <c r="G33561"/>
      <c r="I33561" s="112"/>
    </row>
    <row r="33562" spans="7:9" x14ac:dyDescent="0.25">
      <c r="G33562"/>
      <c r="I33562" s="112"/>
    </row>
    <row r="33563" spans="7:9" x14ac:dyDescent="0.25">
      <c r="G33563"/>
      <c r="I33563" s="112"/>
    </row>
    <row r="33564" spans="7:9" x14ac:dyDescent="0.25">
      <c r="G33564"/>
      <c r="I33564" s="112"/>
    </row>
    <row r="33565" spans="7:9" x14ac:dyDescent="0.25">
      <c r="G33565"/>
      <c r="I33565" s="112"/>
    </row>
    <row r="33566" spans="7:9" x14ac:dyDescent="0.25">
      <c r="G33566"/>
      <c r="I33566" s="112"/>
    </row>
    <row r="33567" spans="7:9" x14ac:dyDescent="0.25">
      <c r="G33567"/>
      <c r="I33567" s="112"/>
    </row>
    <row r="33568" spans="7:9" x14ac:dyDescent="0.25">
      <c r="G33568"/>
      <c r="I33568" s="112"/>
    </row>
    <row r="33569" spans="7:9" x14ac:dyDescent="0.25">
      <c r="G33569"/>
      <c r="I33569" s="112"/>
    </row>
    <row r="33570" spans="7:9" x14ac:dyDescent="0.25">
      <c r="G33570"/>
      <c r="I33570" s="112"/>
    </row>
    <row r="33571" spans="7:9" x14ac:dyDescent="0.25">
      <c r="G33571"/>
      <c r="I33571" s="112"/>
    </row>
    <row r="33572" spans="7:9" x14ac:dyDescent="0.25">
      <c r="G33572"/>
      <c r="I33572" s="112"/>
    </row>
    <row r="33573" spans="7:9" x14ac:dyDescent="0.25">
      <c r="G33573"/>
      <c r="I33573" s="112"/>
    </row>
    <row r="33574" spans="7:9" x14ac:dyDescent="0.25">
      <c r="G33574"/>
      <c r="I33574" s="112"/>
    </row>
    <row r="33575" spans="7:9" x14ac:dyDescent="0.25">
      <c r="G33575"/>
      <c r="I33575" s="112"/>
    </row>
    <row r="33576" spans="7:9" x14ac:dyDescent="0.25">
      <c r="G33576"/>
      <c r="I33576" s="112"/>
    </row>
    <row r="33577" spans="7:9" x14ac:dyDescent="0.25">
      <c r="G33577"/>
      <c r="I33577" s="112"/>
    </row>
    <row r="33578" spans="7:9" x14ac:dyDescent="0.25">
      <c r="G33578"/>
      <c r="I33578" s="112"/>
    </row>
    <row r="33579" spans="7:9" x14ac:dyDescent="0.25">
      <c r="G33579"/>
      <c r="I33579" s="112"/>
    </row>
    <row r="33580" spans="7:9" x14ac:dyDescent="0.25">
      <c r="G33580"/>
      <c r="I33580" s="112"/>
    </row>
    <row r="33581" spans="7:9" x14ac:dyDescent="0.25">
      <c r="G33581"/>
      <c r="I33581" s="112"/>
    </row>
    <row r="33582" spans="7:9" x14ac:dyDescent="0.25">
      <c r="G33582"/>
      <c r="I33582" s="112"/>
    </row>
    <row r="33583" spans="7:9" x14ac:dyDescent="0.25">
      <c r="G33583"/>
      <c r="I33583" s="112"/>
    </row>
    <row r="33584" spans="7:9" x14ac:dyDescent="0.25">
      <c r="G33584"/>
      <c r="I33584" s="112"/>
    </row>
    <row r="33585" spans="7:9" x14ac:dyDescent="0.25">
      <c r="G33585"/>
      <c r="I33585" s="112"/>
    </row>
    <row r="33586" spans="7:9" x14ac:dyDescent="0.25">
      <c r="G33586"/>
      <c r="I33586" s="112"/>
    </row>
    <row r="33587" spans="7:9" x14ac:dyDescent="0.25">
      <c r="G33587"/>
      <c r="I33587" s="112"/>
    </row>
    <row r="33588" spans="7:9" x14ac:dyDescent="0.25">
      <c r="G33588"/>
      <c r="I33588" s="112"/>
    </row>
    <row r="33589" spans="7:9" x14ac:dyDescent="0.25">
      <c r="G33589"/>
      <c r="I33589" s="112"/>
    </row>
    <row r="33590" spans="7:9" x14ac:dyDescent="0.25">
      <c r="G33590"/>
      <c r="I33590" s="112"/>
    </row>
    <row r="33591" spans="7:9" x14ac:dyDescent="0.25">
      <c r="G33591"/>
      <c r="I33591" s="112"/>
    </row>
    <row r="33592" spans="7:9" x14ac:dyDescent="0.25">
      <c r="G33592"/>
      <c r="I33592" s="112"/>
    </row>
    <row r="33593" spans="7:9" x14ac:dyDescent="0.25">
      <c r="G33593"/>
      <c r="I33593" s="112"/>
    </row>
    <row r="33594" spans="7:9" x14ac:dyDescent="0.25">
      <c r="G33594"/>
      <c r="I33594" s="112"/>
    </row>
    <row r="33595" spans="7:9" x14ac:dyDescent="0.25">
      <c r="G33595"/>
      <c r="I33595" s="112"/>
    </row>
    <row r="33596" spans="7:9" x14ac:dyDescent="0.25">
      <c r="G33596"/>
      <c r="I33596" s="112"/>
    </row>
    <row r="33597" spans="7:9" x14ac:dyDescent="0.25">
      <c r="G33597"/>
      <c r="I33597" s="112"/>
    </row>
    <row r="33598" spans="7:9" x14ac:dyDescent="0.25">
      <c r="G33598"/>
      <c r="I33598" s="112"/>
    </row>
    <row r="33599" spans="7:9" x14ac:dyDescent="0.25">
      <c r="G33599"/>
      <c r="I33599" s="112"/>
    </row>
    <row r="33600" spans="7:9" x14ac:dyDescent="0.25">
      <c r="G33600"/>
      <c r="I33600" s="112"/>
    </row>
    <row r="33601" spans="7:9" x14ac:dyDescent="0.25">
      <c r="G33601"/>
      <c r="I33601" s="112"/>
    </row>
    <row r="33602" spans="7:9" x14ac:dyDescent="0.25">
      <c r="G33602"/>
      <c r="I33602" s="112"/>
    </row>
    <row r="33603" spans="7:9" x14ac:dyDescent="0.25">
      <c r="G33603"/>
      <c r="I33603" s="112"/>
    </row>
    <row r="33604" spans="7:9" x14ac:dyDescent="0.25">
      <c r="G33604"/>
      <c r="I33604" s="112"/>
    </row>
    <row r="33605" spans="7:9" x14ac:dyDescent="0.25">
      <c r="G33605"/>
      <c r="I33605" s="112"/>
    </row>
    <row r="33606" spans="7:9" x14ac:dyDescent="0.25">
      <c r="G33606"/>
      <c r="I33606" s="112"/>
    </row>
    <row r="33607" spans="7:9" x14ac:dyDescent="0.25">
      <c r="G33607"/>
      <c r="I33607" s="112"/>
    </row>
    <row r="33608" spans="7:9" x14ac:dyDescent="0.25">
      <c r="G33608"/>
      <c r="I33608" s="112"/>
    </row>
    <row r="33609" spans="7:9" x14ac:dyDescent="0.25">
      <c r="G33609"/>
      <c r="I33609" s="112"/>
    </row>
    <row r="33610" spans="7:9" x14ac:dyDescent="0.25">
      <c r="G33610"/>
      <c r="I33610" s="112"/>
    </row>
    <row r="33611" spans="7:9" x14ac:dyDescent="0.25">
      <c r="G33611"/>
      <c r="I33611" s="112"/>
    </row>
    <row r="33612" spans="7:9" x14ac:dyDescent="0.25">
      <c r="G33612"/>
      <c r="I33612" s="112"/>
    </row>
    <row r="33613" spans="7:9" x14ac:dyDescent="0.25">
      <c r="G33613"/>
      <c r="I33613" s="112"/>
    </row>
    <row r="33614" spans="7:9" x14ac:dyDescent="0.25">
      <c r="G33614"/>
      <c r="I33614" s="112"/>
    </row>
    <row r="33615" spans="7:9" x14ac:dyDescent="0.25">
      <c r="G33615"/>
      <c r="I33615" s="112"/>
    </row>
    <row r="33616" spans="7:9" x14ac:dyDescent="0.25">
      <c r="G33616"/>
      <c r="I33616" s="112"/>
    </row>
    <row r="33617" spans="7:9" x14ac:dyDescent="0.25">
      <c r="G33617"/>
      <c r="I33617" s="112"/>
    </row>
    <row r="33618" spans="7:9" x14ac:dyDescent="0.25">
      <c r="G33618"/>
      <c r="I33618" s="112"/>
    </row>
    <row r="33619" spans="7:9" x14ac:dyDescent="0.25">
      <c r="G33619"/>
      <c r="I33619" s="112"/>
    </row>
    <row r="33620" spans="7:9" x14ac:dyDescent="0.25">
      <c r="G33620"/>
      <c r="I33620" s="112"/>
    </row>
    <row r="33621" spans="7:9" x14ac:dyDescent="0.25">
      <c r="G33621"/>
      <c r="I33621" s="112"/>
    </row>
    <row r="33622" spans="7:9" x14ac:dyDescent="0.25">
      <c r="G33622"/>
      <c r="I33622" s="112"/>
    </row>
    <row r="33623" spans="7:9" x14ac:dyDescent="0.25">
      <c r="G33623"/>
      <c r="I33623" s="112"/>
    </row>
    <row r="33624" spans="7:9" x14ac:dyDescent="0.25">
      <c r="G33624"/>
      <c r="I33624" s="112"/>
    </row>
    <row r="33625" spans="7:9" x14ac:dyDescent="0.25">
      <c r="G33625"/>
      <c r="I33625" s="112"/>
    </row>
    <row r="33626" spans="7:9" x14ac:dyDescent="0.25">
      <c r="G33626"/>
      <c r="I33626" s="112"/>
    </row>
    <row r="33627" spans="7:9" x14ac:dyDescent="0.25">
      <c r="G33627"/>
      <c r="I33627" s="112"/>
    </row>
    <row r="33628" spans="7:9" x14ac:dyDescent="0.25">
      <c r="G33628"/>
      <c r="I33628" s="112"/>
    </row>
    <row r="33629" spans="7:9" x14ac:dyDescent="0.25">
      <c r="G33629"/>
      <c r="I33629" s="112"/>
    </row>
    <row r="33630" spans="7:9" x14ac:dyDescent="0.25">
      <c r="G33630"/>
      <c r="I33630" s="112"/>
    </row>
    <row r="33631" spans="7:9" x14ac:dyDescent="0.25">
      <c r="G33631"/>
      <c r="I33631" s="112"/>
    </row>
    <row r="33632" spans="7:9" x14ac:dyDescent="0.25">
      <c r="G33632"/>
      <c r="I33632" s="112"/>
    </row>
    <row r="33633" spans="7:9" x14ac:dyDescent="0.25">
      <c r="G33633"/>
      <c r="I33633" s="112"/>
    </row>
    <row r="33634" spans="7:9" x14ac:dyDescent="0.25">
      <c r="G33634"/>
      <c r="I33634" s="112"/>
    </row>
    <row r="33635" spans="7:9" x14ac:dyDescent="0.25">
      <c r="G33635"/>
      <c r="I33635" s="112"/>
    </row>
    <row r="33636" spans="7:9" x14ac:dyDescent="0.25">
      <c r="G33636"/>
      <c r="I33636" s="112"/>
    </row>
    <row r="33637" spans="7:9" x14ac:dyDescent="0.25">
      <c r="G33637"/>
      <c r="I33637" s="112"/>
    </row>
    <row r="33638" spans="7:9" x14ac:dyDescent="0.25">
      <c r="G33638"/>
      <c r="I33638" s="112"/>
    </row>
    <row r="33639" spans="7:9" x14ac:dyDescent="0.25">
      <c r="G33639"/>
      <c r="I33639" s="112"/>
    </row>
    <row r="33640" spans="7:9" x14ac:dyDescent="0.25">
      <c r="G33640"/>
      <c r="I33640" s="112"/>
    </row>
    <row r="33641" spans="7:9" x14ac:dyDescent="0.25">
      <c r="G33641"/>
      <c r="I33641" s="112"/>
    </row>
    <row r="33642" spans="7:9" x14ac:dyDescent="0.25">
      <c r="G33642"/>
      <c r="I33642" s="112"/>
    </row>
    <row r="33643" spans="7:9" x14ac:dyDescent="0.25">
      <c r="G33643"/>
      <c r="I33643" s="112"/>
    </row>
    <row r="33644" spans="7:9" x14ac:dyDescent="0.25">
      <c r="G33644"/>
      <c r="I33644" s="112"/>
    </row>
    <row r="33645" spans="7:9" x14ac:dyDescent="0.25">
      <c r="G33645"/>
      <c r="I33645" s="112"/>
    </row>
    <row r="33646" spans="7:9" x14ac:dyDescent="0.25">
      <c r="G33646"/>
      <c r="I33646" s="112"/>
    </row>
    <row r="33647" spans="7:9" x14ac:dyDescent="0.25">
      <c r="G33647"/>
      <c r="I33647" s="112"/>
    </row>
    <row r="33648" spans="7:9" x14ac:dyDescent="0.25">
      <c r="G33648"/>
      <c r="I33648" s="112"/>
    </row>
    <row r="33649" spans="7:9" x14ac:dyDescent="0.25">
      <c r="G33649"/>
      <c r="I33649" s="112"/>
    </row>
    <row r="33650" spans="7:9" x14ac:dyDescent="0.25">
      <c r="G33650"/>
      <c r="I33650" s="112"/>
    </row>
    <row r="33651" spans="7:9" x14ac:dyDescent="0.25">
      <c r="G33651"/>
      <c r="I33651" s="112"/>
    </row>
    <row r="33652" spans="7:9" x14ac:dyDescent="0.25">
      <c r="G33652"/>
      <c r="I33652" s="112"/>
    </row>
    <row r="33653" spans="7:9" x14ac:dyDescent="0.25">
      <c r="G33653"/>
      <c r="I33653" s="112"/>
    </row>
    <row r="33654" spans="7:9" x14ac:dyDescent="0.25">
      <c r="G33654"/>
      <c r="I33654" s="112"/>
    </row>
    <row r="33655" spans="7:9" x14ac:dyDescent="0.25">
      <c r="G33655"/>
      <c r="I33655" s="112"/>
    </row>
    <row r="33656" spans="7:9" x14ac:dyDescent="0.25">
      <c r="G33656"/>
      <c r="I33656" s="112"/>
    </row>
    <row r="33657" spans="7:9" x14ac:dyDescent="0.25">
      <c r="G33657"/>
      <c r="I33657" s="112"/>
    </row>
    <row r="33658" spans="7:9" x14ac:dyDescent="0.25">
      <c r="G33658"/>
      <c r="I33658" s="112"/>
    </row>
    <row r="33659" spans="7:9" x14ac:dyDescent="0.25">
      <c r="G33659"/>
      <c r="I33659" s="112"/>
    </row>
    <row r="33660" spans="7:9" x14ac:dyDescent="0.25">
      <c r="G33660"/>
      <c r="I33660" s="112"/>
    </row>
    <row r="33661" spans="7:9" x14ac:dyDescent="0.25">
      <c r="G33661"/>
      <c r="I33661" s="112"/>
    </row>
    <row r="33662" spans="7:9" x14ac:dyDescent="0.25">
      <c r="G33662"/>
      <c r="I33662" s="112"/>
    </row>
    <row r="33663" spans="7:9" x14ac:dyDescent="0.25">
      <c r="G33663"/>
      <c r="I33663" s="112"/>
    </row>
    <row r="33664" spans="7:9" x14ac:dyDescent="0.25">
      <c r="G33664"/>
      <c r="I33664" s="112"/>
    </row>
    <row r="33665" spans="7:9" x14ac:dyDescent="0.25">
      <c r="G33665"/>
      <c r="I33665" s="112"/>
    </row>
    <row r="33666" spans="7:9" x14ac:dyDescent="0.25">
      <c r="G33666"/>
      <c r="I33666" s="112"/>
    </row>
    <row r="33667" spans="7:9" x14ac:dyDescent="0.25">
      <c r="G33667"/>
      <c r="I33667" s="112"/>
    </row>
    <row r="33668" spans="7:9" x14ac:dyDescent="0.25">
      <c r="G33668"/>
      <c r="I33668" s="112"/>
    </row>
    <row r="33669" spans="7:9" x14ac:dyDescent="0.25">
      <c r="G33669"/>
      <c r="I33669" s="112"/>
    </row>
    <row r="33670" spans="7:9" x14ac:dyDescent="0.25">
      <c r="G33670"/>
      <c r="I33670" s="112"/>
    </row>
    <row r="33671" spans="7:9" x14ac:dyDescent="0.25">
      <c r="G33671"/>
      <c r="I33671" s="112"/>
    </row>
    <row r="33672" spans="7:9" x14ac:dyDescent="0.25">
      <c r="G33672"/>
      <c r="I33672" s="112"/>
    </row>
    <row r="33673" spans="7:9" x14ac:dyDescent="0.25">
      <c r="G33673"/>
      <c r="I33673" s="112"/>
    </row>
    <row r="33674" spans="7:9" x14ac:dyDescent="0.25">
      <c r="G33674"/>
      <c r="I33674" s="112"/>
    </row>
    <row r="33675" spans="7:9" x14ac:dyDescent="0.25">
      <c r="G33675"/>
      <c r="I33675" s="112"/>
    </row>
    <row r="33676" spans="7:9" x14ac:dyDescent="0.25">
      <c r="G33676"/>
      <c r="I33676" s="112"/>
    </row>
    <row r="33677" spans="7:9" x14ac:dyDescent="0.25">
      <c r="G33677"/>
      <c r="I33677" s="112"/>
    </row>
    <row r="33678" spans="7:9" x14ac:dyDescent="0.25">
      <c r="G33678"/>
      <c r="I33678" s="112"/>
    </row>
    <row r="33679" spans="7:9" x14ac:dyDescent="0.25">
      <c r="G33679"/>
      <c r="I33679" s="112"/>
    </row>
    <row r="33680" spans="7:9" x14ac:dyDescent="0.25">
      <c r="G33680"/>
      <c r="I33680" s="112"/>
    </row>
    <row r="33681" spans="7:9" x14ac:dyDescent="0.25">
      <c r="G33681"/>
      <c r="I33681" s="112"/>
    </row>
    <row r="33682" spans="7:9" x14ac:dyDescent="0.25">
      <c r="G33682"/>
      <c r="I33682" s="112"/>
    </row>
    <row r="33683" spans="7:9" x14ac:dyDescent="0.25">
      <c r="G33683"/>
      <c r="I33683" s="112"/>
    </row>
    <row r="33684" spans="7:9" x14ac:dyDescent="0.25">
      <c r="G33684"/>
      <c r="I33684" s="112"/>
    </row>
    <row r="33685" spans="7:9" x14ac:dyDescent="0.25">
      <c r="G33685"/>
      <c r="I33685" s="112"/>
    </row>
    <row r="33686" spans="7:9" x14ac:dyDescent="0.25">
      <c r="G33686"/>
      <c r="I33686" s="112"/>
    </row>
    <row r="33687" spans="7:9" x14ac:dyDescent="0.25">
      <c r="G33687"/>
      <c r="I33687" s="112"/>
    </row>
    <row r="33688" spans="7:9" x14ac:dyDescent="0.25">
      <c r="G33688"/>
      <c r="I33688" s="112"/>
    </row>
    <row r="33689" spans="7:9" x14ac:dyDescent="0.25">
      <c r="G33689"/>
      <c r="I33689" s="112"/>
    </row>
    <row r="33690" spans="7:9" x14ac:dyDescent="0.25">
      <c r="G33690"/>
      <c r="I33690" s="112"/>
    </row>
    <row r="33691" spans="7:9" x14ac:dyDescent="0.25">
      <c r="G33691"/>
      <c r="I33691" s="112"/>
    </row>
    <row r="33692" spans="7:9" x14ac:dyDescent="0.25">
      <c r="G33692"/>
      <c r="I33692" s="112"/>
    </row>
    <row r="33693" spans="7:9" x14ac:dyDescent="0.25">
      <c r="G33693"/>
      <c r="I33693" s="112"/>
    </row>
    <row r="33694" spans="7:9" x14ac:dyDescent="0.25">
      <c r="G33694"/>
      <c r="I33694" s="112"/>
    </row>
    <row r="33695" spans="7:9" x14ac:dyDescent="0.25">
      <c r="G33695"/>
      <c r="I33695" s="112"/>
    </row>
    <row r="33696" spans="7:9" x14ac:dyDescent="0.25">
      <c r="G33696"/>
      <c r="I33696" s="112"/>
    </row>
    <row r="33697" spans="7:9" x14ac:dyDescent="0.25">
      <c r="G33697"/>
      <c r="I33697" s="112"/>
    </row>
    <row r="33698" spans="7:9" x14ac:dyDescent="0.25">
      <c r="G33698"/>
      <c r="I33698" s="112"/>
    </row>
    <row r="33699" spans="7:9" x14ac:dyDescent="0.25">
      <c r="G33699"/>
      <c r="I33699" s="112"/>
    </row>
    <row r="33700" spans="7:9" x14ac:dyDescent="0.25">
      <c r="G33700"/>
      <c r="I33700" s="112"/>
    </row>
    <row r="33701" spans="7:9" x14ac:dyDescent="0.25">
      <c r="G33701"/>
      <c r="I33701" s="112"/>
    </row>
    <row r="33702" spans="7:9" x14ac:dyDescent="0.25">
      <c r="G33702"/>
      <c r="I33702" s="112"/>
    </row>
    <row r="33703" spans="7:9" x14ac:dyDescent="0.25">
      <c r="G33703"/>
      <c r="I33703" s="112"/>
    </row>
    <row r="33704" spans="7:9" x14ac:dyDescent="0.25">
      <c r="G33704"/>
      <c r="I33704" s="112"/>
    </row>
    <row r="33705" spans="7:9" x14ac:dyDescent="0.25">
      <c r="G33705"/>
      <c r="I33705" s="112"/>
    </row>
    <row r="33706" spans="7:9" x14ac:dyDescent="0.25">
      <c r="G33706"/>
      <c r="I33706" s="112"/>
    </row>
    <row r="33707" spans="7:9" x14ac:dyDescent="0.25">
      <c r="G33707"/>
      <c r="I33707" s="112"/>
    </row>
    <row r="33708" spans="7:9" x14ac:dyDescent="0.25">
      <c r="G33708"/>
      <c r="I33708" s="112"/>
    </row>
    <row r="33709" spans="7:9" x14ac:dyDescent="0.25">
      <c r="G33709"/>
      <c r="I33709" s="112"/>
    </row>
    <row r="33710" spans="7:9" x14ac:dyDescent="0.25">
      <c r="G33710"/>
      <c r="I33710" s="112"/>
    </row>
    <row r="33711" spans="7:9" x14ac:dyDescent="0.25">
      <c r="G33711"/>
      <c r="I33711" s="112"/>
    </row>
    <row r="33712" spans="7:9" x14ac:dyDescent="0.25">
      <c r="G33712"/>
      <c r="I33712" s="112"/>
    </row>
    <row r="33713" spans="7:9" x14ac:dyDescent="0.25">
      <c r="G33713"/>
      <c r="I33713" s="112"/>
    </row>
    <row r="33714" spans="7:9" x14ac:dyDescent="0.25">
      <c r="G33714"/>
      <c r="I33714" s="112"/>
    </row>
    <row r="33715" spans="7:9" x14ac:dyDescent="0.25">
      <c r="G33715"/>
      <c r="I33715" s="112"/>
    </row>
    <row r="33716" spans="7:9" x14ac:dyDescent="0.25">
      <c r="G33716"/>
      <c r="I33716" s="112"/>
    </row>
    <row r="33717" spans="7:9" x14ac:dyDescent="0.25">
      <c r="G33717"/>
      <c r="I33717" s="112"/>
    </row>
    <row r="33718" spans="7:9" x14ac:dyDescent="0.25">
      <c r="G33718"/>
      <c r="I33718" s="112"/>
    </row>
    <row r="33719" spans="7:9" x14ac:dyDescent="0.25">
      <c r="G33719"/>
      <c r="I33719" s="112"/>
    </row>
    <row r="33720" spans="7:9" x14ac:dyDescent="0.25">
      <c r="G33720"/>
      <c r="I33720" s="112"/>
    </row>
    <row r="33721" spans="7:9" x14ac:dyDescent="0.25">
      <c r="G33721"/>
      <c r="I33721" s="112"/>
    </row>
    <row r="33722" spans="7:9" x14ac:dyDescent="0.25">
      <c r="G33722"/>
      <c r="I33722" s="112"/>
    </row>
    <row r="33723" spans="7:9" x14ac:dyDescent="0.25">
      <c r="G33723"/>
      <c r="I33723" s="112"/>
    </row>
    <row r="33724" spans="7:9" x14ac:dyDescent="0.25">
      <c r="G33724"/>
      <c r="I33724" s="112"/>
    </row>
    <row r="33725" spans="7:9" x14ac:dyDescent="0.25">
      <c r="G33725"/>
      <c r="I33725" s="112"/>
    </row>
    <row r="33726" spans="7:9" x14ac:dyDescent="0.25">
      <c r="G33726"/>
      <c r="I33726" s="112"/>
    </row>
    <row r="33727" spans="7:9" x14ac:dyDescent="0.25">
      <c r="G33727"/>
      <c r="I33727" s="112"/>
    </row>
    <row r="33728" spans="7:9" x14ac:dyDescent="0.25">
      <c r="G33728"/>
      <c r="I33728" s="112"/>
    </row>
    <row r="33729" spans="7:9" x14ac:dyDescent="0.25">
      <c r="G33729"/>
      <c r="I33729" s="112"/>
    </row>
    <row r="33730" spans="7:9" x14ac:dyDescent="0.25">
      <c r="G33730"/>
      <c r="I33730" s="112"/>
    </row>
    <row r="33731" spans="7:9" x14ac:dyDescent="0.25">
      <c r="G33731"/>
      <c r="I33731" s="112"/>
    </row>
    <row r="33732" spans="7:9" x14ac:dyDescent="0.25">
      <c r="G33732"/>
      <c r="I33732" s="112"/>
    </row>
    <row r="33733" spans="7:9" x14ac:dyDescent="0.25">
      <c r="G33733"/>
      <c r="I33733" s="112"/>
    </row>
    <row r="33734" spans="7:9" x14ac:dyDescent="0.25">
      <c r="G33734"/>
      <c r="I33734" s="112"/>
    </row>
    <row r="33735" spans="7:9" x14ac:dyDescent="0.25">
      <c r="G33735"/>
      <c r="I33735" s="112"/>
    </row>
    <row r="33736" spans="7:9" x14ac:dyDescent="0.25">
      <c r="G33736"/>
      <c r="I33736" s="112"/>
    </row>
    <row r="33737" spans="7:9" x14ac:dyDescent="0.25">
      <c r="G33737"/>
      <c r="I33737" s="112"/>
    </row>
    <row r="33738" spans="7:9" x14ac:dyDescent="0.25">
      <c r="G33738"/>
      <c r="I33738" s="112"/>
    </row>
    <row r="33739" spans="7:9" x14ac:dyDescent="0.25">
      <c r="G33739"/>
      <c r="I33739" s="112"/>
    </row>
    <row r="33740" spans="7:9" x14ac:dyDescent="0.25">
      <c r="G33740"/>
      <c r="I33740" s="112"/>
    </row>
    <row r="33741" spans="7:9" x14ac:dyDescent="0.25">
      <c r="G33741"/>
      <c r="I33741" s="112"/>
    </row>
    <row r="33742" spans="7:9" x14ac:dyDescent="0.25">
      <c r="G33742"/>
      <c r="I33742" s="112"/>
    </row>
    <row r="33743" spans="7:9" x14ac:dyDescent="0.25">
      <c r="G33743"/>
      <c r="I33743" s="112"/>
    </row>
    <row r="33744" spans="7:9" x14ac:dyDescent="0.25">
      <c r="G33744"/>
      <c r="I33744" s="112"/>
    </row>
    <row r="33745" spans="7:9" x14ac:dyDescent="0.25">
      <c r="G33745"/>
      <c r="I33745" s="112"/>
    </row>
    <row r="33746" spans="7:9" x14ac:dyDescent="0.25">
      <c r="G33746"/>
      <c r="I33746" s="112"/>
    </row>
    <row r="33747" spans="7:9" x14ac:dyDescent="0.25">
      <c r="G33747"/>
      <c r="I33747" s="112"/>
    </row>
    <row r="33748" spans="7:9" x14ac:dyDescent="0.25">
      <c r="G33748"/>
      <c r="I33748" s="112"/>
    </row>
    <row r="33749" spans="7:9" x14ac:dyDescent="0.25">
      <c r="G33749"/>
      <c r="I33749" s="112"/>
    </row>
    <row r="33750" spans="7:9" x14ac:dyDescent="0.25">
      <c r="G33750"/>
      <c r="I33750" s="112"/>
    </row>
    <row r="33751" spans="7:9" x14ac:dyDescent="0.25">
      <c r="G33751"/>
      <c r="I33751" s="112"/>
    </row>
    <row r="33752" spans="7:9" x14ac:dyDescent="0.25">
      <c r="G33752"/>
      <c r="I33752" s="112"/>
    </row>
    <row r="33753" spans="7:9" x14ac:dyDescent="0.25">
      <c r="G33753"/>
      <c r="I33753" s="112"/>
    </row>
    <row r="33754" spans="7:9" x14ac:dyDescent="0.25">
      <c r="G33754"/>
      <c r="I33754" s="112"/>
    </row>
    <row r="33755" spans="7:9" x14ac:dyDescent="0.25">
      <c r="G33755"/>
      <c r="I33755" s="112"/>
    </row>
    <row r="33756" spans="7:9" x14ac:dyDescent="0.25">
      <c r="G33756"/>
      <c r="I33756" s="112"/>
    </row>
    <row r="33757" spans="7:9" x14ac:dyDescent="0.25">
      <c r="G33757"/>
      <c r="I33757" s="112"/>
    </row>
    <row r="33758" spans="7:9" x14ac:dyDescent="0.25">
      <c r="G33758"/>
      <c r="I33758" s="112"/>
    </row>
    <row r="33759" spans="7:9" x14ac:dyDescent="0.25">
      <c r="G33759"/>
      <c r="I33759" s="112"/>
    </row>
    <row r="33760" spans="7:9" x14ac:dyDescent="0.25">
      <c r="G33760"/>
      <c r="I33760" s="112"/>
    </row>
    <row r="33761" spans="7:9" x14ac:dyDescent="0.25">
      <c r="G33761"/>
      <c r="I33761" s="112"/>
    </row>
    <row r="33762" spans="7:9" x14ac:dyDescent="0.25">
      <c r="G33762"/>
      <c r="I33762" s="112"/>
    </row>
    <row r="33763" spans="7:9" x14ac:dyDescent="0.25">
      <c r="G33763"/>
      <c r="I33763" s="112"/>
    </row>
    <row r="33764" spans="7:9" x14ac:dyDescent="0.25">
      <c r="G33764"/>
      <c r="I33764" s="112"/>
    </row>
    <row r="33765" spans="7:9" x14ac:dyDescent="0.25">
      <c r="G33765"/>
      <c r="I33765" s="112"/>
    </row>
    <row r="33766" spans="7:9" x14ac:dyDescent="0.25">
      <c r="G33766"/>
      <c r="I33766" s="112"/>
    </row>
    <row r="33767" spans="7:9" x14ac:dyDescent="0.25">
      <c r="G33767"/>
      <c r="I33767" s="112"/>
    </row>
    <row r="33768" spans="7:9" x14ac:dyDescent="0.25">
      <c r="G33768"/>
      <c r="I33768" s="112"/>
    </row>
    <row r="33769" spans="7:9" x14ac:dyDescent="0.25">
      <c r="G33769"/>
      <c r="I33769" s="112"/>
    </row>
    <row r="33770" spans="7:9" x14ac:dyDescent="0.25">
      <c r="G33770"/>
      <c r="I33770" s="112"/>
    </row>
    <row r="33771" spans="7:9" x14ac:dyDescent="0.25">
      <c r="G33771"/>
      <c r="I33771" s="112"/>
    </row>
    <row r="33772" spans="7:9" x14ac:dyDescent="0.25">
      <c r="G33772"/>
      <c r="I33772" s="112"/>
    </row>
    <row r="33773" spans="7:9" x14ac:dyDescent="0.25">
      <c r="G33773"/>
      <c r="I33773" s="112"/>
    </row>
    <row r="33774" spans="7:9" x14ac:dyDescent="0.25">
      <c r="G33774"/>
      <c r="I33774" s="112"/>
    </row>
    <row r="33775" spans="7:9" x14ac:dyDescent="0.25">
      <c r="G33775"/>
      <c r="I33775" s="112"/>
    </row>
    <row r="33776" spans="7:9" x14ac:dyDescent="0.25">
      <c r="G33776"/>
      <c r="I33776" s="112"/>
    </row>
    <row r="33777" spans="7:9" x14ac:dyDescent="0.25">
      <c r="G33777"/>
      <c r="I33777" s="112"/>
    </row>
    <row r="33778" spans="7:9" x14ac:dyDescent="0.25">
      <c r="G33778"/>
      <c r="I33778" s="112"/>
    </row>
    <row r="33779" spans="7:9" x14ac:dyDescent="0.25">
      <c r="G33779"/>
      <c r="I33779" s="112"/>
    </row>
    <row r="33780" spans="7:9" x14ac:dyDescent="0.25">
      <c r="G33780"/>
      <c r="I33780" s="112"/>
    </row>
    <row r="33781" spans="7:9" x14ac:dyDescent="0.25">
      <c r="G33781"/>
      <c r="I33781" s="112"/>
    </row>
    <row r="33782" spans="7:9" x14ac:dyDescent="0.25">
      <c r="G33782"/>
      <c r="I33782" s="112"/>
    </row>
    <row r="33783" spans="7:9" x14ac:dyDescent="0.25">
      <c r="G33783"/>
      <c r="I33783" s="112"/>
    </row>
    <row r="33784" spans="7:9" x14ac:dyDescent="0.25">
      <c r="G33784"/>
      <c r="I33784" s="112"/>
    </row>
    <row r="33785" spans="7:9" x14ac:dyDescent="0.25">
      <c r="G33785"/>
      <c r="I33785" s="112"/>
    </row>
    <row r="33786" spans="7:9" x14ac:dyDescent="0.25">
      <c r="G33786"/>
      <c r="I33786" s="112"/>
    </row>
    <row r="33787" spans="7:9" x14ac:dyDescent="0.25">
      <c r="G33787"/>
      <c r="I33787" s="112"/>
    </row>
    <row r="33788" spans="7:9" x14ac:dyDescent="0.25">
      <c r="G33788"/>
      <c r="I33788" s="112"/>
    </row>
    <row r="33789" spans="7:9" x14ac:dyDescent="0.25">
      <c r="G33789"/>
      <c r="I33789" s="112"/>
    </row>
    <row r="33790" spans="7:9" x14ac:dyDescent="0.25">
      <c r="G33790"/>
      <c r="I33790" s="112"/>
    </row>
    <row r="33791" spans="7:9" x14ac:dyDescent="0.25">
      <c r="G33791"/>
      <c r="I33791" s="112"/>
    </row>
    <row r="33792" spans="7:9" x14ac:dyDescent="0.25">
      <c r="G33792"/>
      <c r="I33792" s="112"/>
    </row>
    <row r="33793" spans="7:9" x14ac:dyDescent="0.25">
      <c r="G33793"/>
      <c r="I33793" s="112"/>
    </row>
    <row r="33794" spans="7:9" x14ac:dyDescent="0.25">
      <c r="G33794"/>
      <c r="I33794" s="112"/>
    </row>
    <row r="33795" spans="7:9" x14ac:dyDescent="0.25">
      <c r="G33795"/>
      <c r="I33795" s="112"/>
    </row>
    <row r="33796" spans="7:9" x14ac:dyDescent="0.25">
      <c r="G33796"/>
      <c r="I33796" s="112"/>
    </row>
    <row r="33797" spans="7:9" x14ac:dyDescent="0.25">
      <c r="G33797"/>
      <c r="I33797" s="112"/>
    </row>
    <row r="33798" spans="7:9" x14ac:dyDescent="0.25">
      <c r="G33798"/>
      <c r="I33798" s="112"/>
    </row>
    <row r="33799" spans="7:9" x14ac:dyDescent="0.25">
      <c r="G33799"/>
      <c r="I33799" s="112"/>
    </row>
    <row r="33800" spans="7:9" x14ac:dyDescent="0.25">
      <c r="G33800"/>
      <c r="I33800" s="112"/>
    </row>
    <row r="33801" spans="7:9" x14ac:dyDescent="0.25">
      <c r="G33801"/>
      <c r="I33801" s="112"/>
    </row>
    <row r="33802" spans="7:9" x14ac:dyDescent="0.25">
      <c r="G33802"/>
      <c r="I33802" s="112"/>
    </row>
    <row r="33803" spans="7:9" x14ac:dyDescent="0.25">
      <c r="G33803"/>
      <c r="I33803" s="112"/>
    </row>
    <row r="33804" spans="7:9" x14ac:dyDescent="0.25">
      <c r="G33804"/>
      <c r="I33804" s="112"/>
    </row>
    <row r="33805" spans="7:9" x14ac:dyDescent="0.25">
      <c r="G33805"/>
      <c r="I33805" s="112"/>
    </row>
    <row r="33806" spans="7:9" x14ac:dyDescent="0.25">
      <c r="G33806"/>
      <c r="I33806" s="112"/>
    </row>
    <row r="33807" spans="7:9" x14ac:dyDescent="0.25">
      <c r="G33807"/>
      <c r="I33807" s="112"/>
    </row>
    <row r="33808" spans="7:9" x14ac:dyDescent="0.25">
      <c r="G33808"/>
      <c r="I33808" s="112"/>
    </row>
    <row r="33809" spans="7:9" x14ac:dyDescent="0.25">
      <c r="G33809"/>
      <c r="I33809" s="112"/>
    </row>
    <row r="33810" spans="7:9" x14ac:dyDescent="0.25">
      <c r="G33810"/>
      <c r="I33810" s="112"/>
    </row>
    <row r="33811" spans="7:9" x14ac:dyDescent="0.25">
      <c r="G33811"/>
      <c r="I33811" s="112"/>
    </row>
    <row r="33812" spans="7:9" x14ac:dyDescent="0.25">
      <c r="G33812"/>
      <c r="I33812" s="112"/>
    </row>
    <row r="33813" spans="7:9" x14ac:dyDescent="0.25">
      <c r="G33813"/>
      <c r="I33813" s="112"/>
    </row>
    <row r="33814" spans="7:9" x14ac:dyDescent="0.25">
      <c r="G33814"/>
      <c r="I33814" s="112"/>
    </row>
    <row r="33815" spans="7:9" x14ac:dyDescent="0.25">
      <c r="G33815"/>
      <c r="I33815" s="112"/>
    </row>
    <row r="33816" spans="7:9" x14ac:dyDescent="0.25">
      <c r="G33816"/>
      <c r="I33816" s="112"/>
    </row>
    <row r="33817" spans="7:9" x14ac:dyDescent="0.25">
      <c r="G33817"/>
      <c r="I33817" s="112"/>
    </row>
    <row r="33818" spans="7:9" x14ac:dyDescent="0.25">
      <c r="G33818"/>
      <c r="I33818" s="112"/>
    </row>
    <row r="33819" spans="7:9" x14ac:dyDescent="0.25">
      <c r="G33819"/>
      <c r="I33819" s="112"/>
    </row>
    <row r="33820" spans="7:9" x14ac:dyDescent="0.25">
      <c r="G33820"/>
      <c r="I33820" s="112"/>
    </row>
    <row r="33821" spans="7:9" x14ac:dyDescent="0.25">
      <c r="G33821"/>
      <c r="I33821" s="112"/>
    </row>
    <row r="33822" spans="7:9" x14ac:dyDescent="0.25">
      <c r="G33822"/>
      <c r="I33822" s="112"/>
    </row>
    <row r="33823" spans="7:9" x14ac:dyDescent="0.25">
      <c r="G33823"/>
      <c r="I33823" s="112"/>
    </row>
    <row r="33824" spans="7:9" x14ac:dyDescent="0.25">
      <c r="G33824"/>
      <c r="I33824" s="112"/>
    </row>
    <row r="33825" spans="7:9" x14ac:dyDescent="0.25">
      <c r="G33825"/>
      <c r="I33825" s="112"/>
    </row>
    <row r="33826" spans="7:9" x14ac:dyDescent="0.25">
      <c r="G33826"/>
      <c r="I33826" s="112"/>
    </row>
    <row r="33827" spans="7:9" x14ac:dyDescent="0.25">
      <c r="G33827"/>
      <c r="I33827" s="112"/>
    </row>
    <row r="33828" spans="7:9" x14ac:dyDescent="0.25">
      <c r="G33828"/>
      <c r="I33828" s="112"/>
    </row>
    <row r="33829" spans="7:9" x14ac:dyDescent="0.25">
      <c r="G33829"/>
      <c r="I33829" s="112"/>
    </row>
    <row r="33830" spans="7:9" x14ac:dyDescent="0.25">
      <c r="G33830"/>
      <c r="I33830" s="112"/>
    </row>
    <row r="33831" spans="7:9" x14ac:dyDescent="0.25">
      <c r="G33831"/>
      <c r="I33831" s="112"/>
    </row>
    <row r="33832" spans="7:9" x14ac:dyDescent="0.25">
      <c r="G33832"/>
      <c r="I33832" s="112"/>
    </row>
    <row r="33833" spans="7:9" x14ac:dyDescent="0.25">
      <c r="G33833"/>
      <c r="I33833" s="112"/>
    </row>
    <row r="33834" spans="7:9" x14ac:dyDescent="0.25">
      <c r="G33834"/>
      <c r="I33834" s="112"/>
    </row>
    <row r="33835" spans="7:9" x14ac:dyDescent="0.25">
      <c r="G33835"/>
      <c r="I33835" s="112"/>
    </row>
    <row r="33836" spans="7:9" x14ac:dyDescent="0.25">
      <c r="G33836"/>
      <c r="I33836" s="112"/>
    </row>
    <row r="33837" spans="7:9" x14ac:dyDescent="0.25">
      <c r="G33837"/>
      <c r="I33837" s="112"/>
    </row>
    <row r="33838" spans="7:9" x14ac:dyDescent="0.25">
      <c r="G33838"/>
      <c r="I33838" s="112"/>
    </row>
    <row r="33839" spans="7:9" x14ac:dyDescent="0.25">
      <c r="G33839"/>
      <c r="I33839" s="112"/>
    </row>
    <row r="33840" spans="7:9" x14ac:dyDescent="0.25">
      <c r="G33840"/>
      <c r="I33840" s="112"/>
    </row>
    <row r="33841" spans="7:9" x14ac:dyDescent="0.25">
      <c r="G33841"/>
      <c r="I33841" s="112"/>
    </row>
    <row r="33842" spans="7:9" x14ac:dyDescent="0.25">
      <c r="G33842"/>
      <c r="I33842" s="112"/>
    </row>
    <row r="33843" spans="7:9" x14ac:dyDescent="0.25">
      <c r="G33843"/>
      <c r="I33843" s="112"/>
    </row>
    <row r="33844" spans="7:9" x14ac:dyDescent="0.25">
      <c r="G33844"/>
      <c r="I33844" s="112"/>
    </row>
    <row r="33845" spans="7:9" x14ac:dyDescent="0.25">
      <c r="G33845"/>
      <c r="I33845" s="112"/>
    </row>
    <row r="33846" spans="7:9" x14ac:dyDescent="0.25">
      <c r="G33846"/>
      <c r="I33846" s="112"/>
    </row>
    <row r="33847" spans="7:9" x14ac:dyDescent="0.25">
      <c r="G33847"/>
      <c r="I33847" s="112"/>
    </row>
    <row r="33848" spans="7:9" x14ac:dyDescent="0.25">
      <c r="G33848"/>
      <c r="I33848" s="112"/>
    </row>
    <row r="33849" spans="7:9" x14ac:dyDescent="0.25">
      <c r="G33849"/>
      <c r="I33849" s="112"/>
    </row>
    <row r="33850" spans="7:9" x14ac:dyDescent="0.25">
      <c r="G33850"/>
      <c r="I33850" s="112"/>
    </row>
    <row r="33851" spans="7:9" x14ac:dyDescent="0.25">
      <c r="G33851"/>
      <c r="I33851" s="112"/>
    </row>
    <row r="33852" spans="7:9" x14ac:dyDescent="0.25">
      <c r="G33852"/>
      <c r="I33852" s="112"/>
    </row>
    <row r="33853" spans="7:9" x14ac:dyDescent="0.25">
      <c r="G33853"/>
      <c r="I33853" s="112"/>
    </row>
    <row r="33854" spans="7:9" x14ac:dyDescent="0.25">
      <c r="G33854"/>
      <c r="I33854" s="112"/>
    </row>
    <row r="33855" spans="7:9" x14ac:dyDescent="0.25">
      <c r="G33855"/>
      <c r="I33855" s="112"/>
    </row>
    <row r="33856" spans="7:9" x14ac:dyDescent="0.25">
      <c r="G33856"/>
      <c r="I33856" s="112"/>
    </row>
    <row r="33857" spans="7:9" x14ac:dyDescent="0.25">
      <c r="G33857"/>
      <c r="I33857" s="112"/>
    </row>
    <row r="33858" spans="7:9" x14ac:dyDescent="0.25">
      <c r="G33858"/>
      <c r="I33858" s="112"/>
    </row>
    <row r="33859" spans="7:9" x14ac:dyDescent="0.25">
      <c r="G33859"/>
      <c r="I33859" s="112"/>
    </row>
    <row r="33860" spans="7:9" x14ac:dyDescent="0.25">
      <c r="G33860"/>
      <c r="I33860" s="112"/>
    </row>
    <row r="33861" spans="7:9" x14ac:dyDescent="0.25">
      <c r="G33861"/>
      <c r="I33861" s="112"/>
    </row>
    <row r="33862" spans="7:9" x14ac:dyDescent="0.25">
      <c r="G33862"/>
      <c r="I33862" s="112"/>
    </row>
    <row r="33863" spans="7:9" x14ac:dyDescent="0.25">
      <c r="G33863"/>
      <c r="I33863" s="112"/>
    </row>
    <row r="33864" spans="7:9" x14ac:dyDescent="0.25">
      <c r="G33864"/>
      <c r="I33864" s="112"/>
    </row>
    <row r="33865" spans="7:9" x14ac:dyDescent="0.25">
      <c r="G33865"/>
      <c r="I33865" s="112"/>
    </row>
    <row r="33866" spans="7:9" x14ac:dyDescent="0.25">
      <c r="G33866"/>
      <c r="I33866" s="112"/>
    </row>
    <row r="33867" spans="7:9" x14ac:dyDescent="0.25">
      <c r="G33867"/>
      <c r="I33867" s="112"/>
    </row>
    <row r="33868" spans="7:9" x14ac:dyDescent="0.25">
      <c r="G33868"/>
      <c r="I33868" s="112"/>
    </row>
    <row r="33869" spans="7:9" x14ac:dyDescent="0.25">
      <c r="G33869"/>
      <c r="I33869" s="112"/>
    </row>
    <row r="33870" spans="7:9" x14ac:dyDescent="0.25">
      <c r="G33870"/>
      <c r="I33870" s="112"/>
    </row>
    <row r="33871" spans="7:9" x14ac:dyDescent="0.25">
      <c r="G33871"/>
      <c r="I33871" s="112"/>
    </row>
    <row r="33872" spans="7:9" x14ac:dyDescent="0.25">
      <c r="G33872"/>
      <c r="I33872" s="112"/>
    </row>
    <row r="33873" spans="7:9" x14ac:dyDescent="0.25">
      <c r="G33873"/>
      <c r="I33873" s="112"/>
    </row>
    <row r="33874" spans="7:9" x14ac:dyDescent="0.25">
      <c r="G33874"/>
      <c r="I33874" s="112"/>
    </row>
    <row r="33875" spans="7:9" x14ac:dyDescent="0.25">
      <c r="G33875"/>
      <c r="I33875" s="112"/>
    </row>
    <row r="33876" spans="7:9" x14ac:dyDescent="0.25">
      <c r="G33876"/>
      <c r="I33876" s="112"/>
    </row>
    <row r="33877" spans="7:9" x14ac:dyDescent="0.25">
      <c r="G33877"/>
      <c r="I33877" s="112"/>
    </row>
    <row r="33878" spans="7:9" x14ac:dyDescent="0.25">
      <c r="G33878"/>
      <c r="I33878" s="112"/>
    </row>
    <row r="33879" spans="7:9" x14ac:dyDescent="0.25">
      <c r="G33879"/>
      <c r="I33879" s="112"/>
    </row>
    <row r="33880" spans="7:9" x14ac:dyDescent="0.25">
      <c r="G33880"/>
      <c r="I33880" s="112"/>
    </row>
    <row r="33881" spans="7:9" x14ac:dyDescent="0.25">
      <c r="G33881"/>
      <c r="I33881" s="112"/>
    </row>
    <row r="33882" spans="7:9" x14ac:dyDescent="0.25">
      <c r="G33882"/>
      <c r="I33882" s="112"/>
    </row>
    <row r="33883" spans="7:9" x14ac:dyDescent="0.25">
      <c r="G33883"/>
      <c r="I33883" s="112"/>
    </row>
    <row r="33884" spans="7:9" x14ac:dyDescent="0.25">
      <c r="G33884"/>
      <c r="I33884" s="112"/>
    </row>
    <row r="33885" spans="7:9" x14ac:dyDescent="0.25">
      <c r="G33885"/>
      <c r="I33885" s="112"/>
    </row>
    <row r="33886" spans="7:9" x14ac:dyDescent="0.25">
      <c r="G33886"/>
      <c r="I33886" s="112"/>
    </row>
    <row r="33887" spans="7:9" x14ac:dyDescent="0.25">
      <c r="G33887"/>
      <c r="I33887" s="112"/>
    </row>
    <row r="33888" spans="7:9" x14ac:dyDescent="0.25">
      <c r="G33888"/>
      <c r="I33888" s="112"/>
    </row>
    <row r="33889" spans="7:9" x14ac:dyDescent="0.25">
      <c r="G33889"/>
      <c r="I33889" s="112"/>
    </row>
    <row r="33890" spans="7:9" x14ac:dyDescent="0.25">
      <c r="G33890"/>
      <c r="I33890" s="112"/>
    </row>
    <row r="33891" spans="7:9" x14ac:dyDescent="0.25">
      <c r="G33891"/>
      <c r="I33891" s="112"/>
    </row>
    <row r="33892" spans="7:9" x14ac:dyDescent="0.25">
      <c r="G33892"/>
      <c r="I33892" s="112"/>
    </row>
    <row r="33893" spans="7:9" x14ac:dyDescent="0.25">
      <c r="G33893"/>
      <c r="I33893" s="112"/>
    </row>
    <row r="33894" spans="7:9" x14ac:dyDescent="0.25">
      <c r="G33894"/>
      <c r="I33894" s="112"/>
    </row>
    <row r="33895" spans="7:9" x14ac:dyDescent="0.25">
      <c r="G33895"/>
      <c r="I33895" s="112"/>
    </row>
    <row r="33896" spans="7:9" x14ac:dyDescent="0.25">
      <c r="G33896"/>
      <c r="I33896" s="112"/>
    </row>
    <row r="33897" spans="7:9" x14ac:dyDescent="0.25">
      <c r="G33897"/>
      <c r="I33897" s="112"/>
    </row>
    <row r="33898" spans="7:9" x14ac:dyDescent="0.25">
      <c r="G33898"/>
      <c r="I33898" s="112"/>
    </row>
    <row r="33899" spans="7:9" x14ac:dyDescent="0.25">
      <c r="G33899"/>
      <c r="I33899" s="112"/>
    </row>
    <row r="33900" spans="7:9" x14ac:dyDescent="0.25">
      <c r="G33900"/>
      <c r="I33900" s="112"/>
    </row>
    <row r="33901" spans="7:9" x14ac:dyDescent="0.25">
      <c r="G33901"/>
      <c r="I33901" s="112"/>
    </row>
    <row r="33902" spans="7:9" x14ac:dyDescent="0.25">
      <c r="G33902"/>
      <c r="I33902" s="112"/>
    </row>
    <row r="33903" spans="7:9" x14ac:dyDescent="0.25">
      <c r="G33903"/>
      <c r="I33903" s="112"/>
    </row>
    <row r="33904" spans="7:9" x14ac:dyDescent="0.25">
      <c r="G33904"/>
      <c r="I33904" s="112"/>
    </row>
    <row r="33905" spans="7:9" x14ac:dyDescent="0.25">
      <c r="G33905"/>
      <c r="I33905" s="112"/>
    </row>
    <row r="33906" spans="7:9" x14ac:dyDescent="0.25">
      <c r="G33906"/>
      <c r="I33906" s="112"/>
    </row>
    <row r="33907" spans="7:9" x14ac:dyDescent="0.25">
      <c r="G33907"/>
      <c r="I33907" s="112"/>
    </row>
    <row r="33908" spans="7:9" x14ac:dyDescent="0.25">
      <c r="G33908"/>
      <c r="I33908" s="112"/>
    </row>
    <row r="33909" spans="7:9" x14ac:dyDescent="0.25">
      <c r="G33909"/>
      <c r="I33909" s="112"/>
    </row>
    <row r="33910" spans="7:9" x14ac:dyDescent="0.25">
      <c r="G33910"/>
      <c r="I33910" s="112"/>
    </row>
    <row r="33911" spans="7:9" x14ac:dyDescent="0.25">
      <c r="G33911"/>
      <c r="I33911" s="112"/>
    </row>
    <row r="33912" spans="7:9" x14ac:dyDescent="0.25">
      <c r="G33912"/>
      <c r="I33912" s="112"/>
    </row>
    <row r="33913" spans="7:9" x14ac:dyDescent="0.25">
      <c r="G33913"/>
      <c r="I33913" s="112"/>
    </row>
    <row r="33914" spans="7:9" x14ac:dyDescent="0.25">
      <c r="G33914"/>
      <c r="I33914" s="112"/>
    </row>
    <row r="33915" spans="7:9" x14ac:dyDescent="0.25">
      <c r="G33915"/>
      <c r="I33915" s="112"/>
    </row>
    <row r="33916" spans="7:9" x14ac:dyDescent="0.25">
      <c r="G33916"/>
      <c r="I33916" s="112"/>
    </row>
    <row r="33917" spans="7:9" x14ac:dyDescent="0.25">
      <c r="G33917"/>
      <c r="I33917" s="112"/>
    </row>
    <row r="33918" spans="7:9" x14ac:dyDescent="0.25">
      <c r="G33918"/>
      <c r="I33918" s="112"/>
    </row>
    <row r="33919" spans="7:9" x14ac:dyDescent="0.25">
      <c r="G33919"/>
      <c r="I33919" s="112"/>
    </row>
    <row r="33920" spans="7:9" x14ac:dyDescent="0.25">
      <c r="G33920"/>
      <c r="I33920" s="112"/>
    </row>
    <row r="33921" spans="7:9" x14ac:dyDescent="0.25">
      <c r="G33921"/>
      <c r="I33921" s="112"/>
    </row>
    <row r="33922" spans="7:9" x14ac:dyDescent="0.25">
      <c r="G33922"/>
      <c r="I33922" s="112"/>
    </row>
    <row r="33923" spans="7:9" x14ac:dyDescent="0.25">
      <c r="G33923"/>
      <c r="I33923" s="112"/>
    </row>
    <row r="33924" spans="7:9" x14ac:dyDescent="0.25">
      <c r="G33924"/>
      <c r="I33924" s="112"/>
    </row>
    <row r="33925" spans="7:9" x14ac:dyDescent="0.25">
      <c r="G33925"/>
      <c r="I33925" s="112"/>
    </row>
    <row r="33926" spans="7:9" x14ac:dyDescent="0.25">
      <c r="G33926"/>
      <c r="I33926" s="112"/>
    </row>
    <row r="33927" spans="7:9" x14ac:dyDescent="0.25">
      <c r="G33927"/>
      <c r="I33927" s="112"/>
    </row>
    <row r="33928" spans="7:9" x14ac:dyDescent="0.25">
      <c r="G33928"/>
      <c r="I33928" s="112"/>
    </row>
    <row r="33929" spans="7:9" x14ac:dyDescent="0.25">
      <c r="G33929"/>
      <c r="I33929" s="112"/>
    </row>
    <row r="33930" spans="7:9" x14ac:dyDescent="0.25">
      <c r="G33930"/>
      <c r="I33930" s="112"/>
    </row>
    <row r="33931" spans="7:9" x14ac:dyDescent="0.25">
      <c r="G33931"/>
      <c r="I33931" s="112"/>
    </row>
    <row r="33932" spans="7:9" x14ac:dyDescent="0.25">
      <c r="G33932"/>
      <c r="I33932" s="112"/>
    </row>
    <row r="33933" spans="7:9" x14ac:dyDescent="0.25">
      <c r="G33933"/>
      <c r="I33933" s="112"/>
    </row>
    <row r="33934" spans="7:9" x14ac:dyDescent="0.25">
      <c r="G33934"/>
      <c r="I33934" s="112"/>
    </row>
    <row r="33935" spans="7:9" x14ac:dyDescent="0.25">
      <c r="G33935"/>
      <c r="I33935" s="112"/>
    </row>
    <row r="33936" spans="7:9" x14ac:dyDescent="0.25">
      <c r="G33936"/>
      <c r="I33936" s="112"/>
    </row>
    <row r="33937" spans="7:9" x14ac:dyDescent="0.25">
      <c r="G33937"/>
      <c r="I33937" s="112"/>
    </row>
    <row r="33938" spans="7:9" x14ac:dyDescent="0.25">
      <c r="G33938"/>
      <c r="I33938" s="112"/>
    </row>
    <row r="33939" spans="7:9" x14ac:dyDescent="0.25">
      <c r="G33939"/>
      <c r="I33939" s="112"/>
    </row>
    <row r="33940" spans="7:9" x14ac:dyDescent="0.25">
      <c r="G33940"/>
      <c r="I33940" s="112"/>
    </row>
    <row r="33941" spans="7:9" x14ac:dyDescent="0.25">
      <c r="G33941"/>
      <c r="I33941" s="112"/>
    </row>
    <row r="33942" spans="7:9" x14ac:dyDescent="0.25">
      <c r="G33942"/>
      <c r="I33942" s="112"/>
    </row>
    <row r="33943" spans="7:9" x14ac:dyDescent="0.25">
      <c r="G33943"/>
      <c r="I33943" s="112"/>
    </row>
    <row r="33944" spans="7:9" x14ac:dyDescent="0.25">
      <c r="G33944"/>
      <c r="I33944" s="112"/>
    </row>
    <row r="33945" spans="7:9" x14ac:dyDescent="0.25">
      <c r="G33945"/>
      <c r="I33945" s="112"/>
    </row>
    <row r="33946" spans="7:9" x14ac:dyDescent="0.25">
      <c r="G33946"/>
      <c r="I33946" s="112"/>
    </row>
    <row r="33947" spans="7:9" x14ac:dyDescent="0.25">
      <c r="G33947"/>
      <c r="I33947" s="112"/>
    </row>
    <row r="33948" spans="7:9" x14ac:dyDescent="0.25">
      <c r="G33948"/>
      <c r="I33948" s="112"/>
    </row>
    <row r="33949" spans="7:9" x14ac:dyDescent="0.25">
      <c r="G33949"/>
      <c r="I33949" s="112"/>
    </row>
    <row r="33950" spans="7:9" x14ac:dyDescent="0.25">
      <c r="G33950"/>
      <c r="I33950" s="112"/>
    </row>
    <row r="33951" spans="7:9" x14ac:dyDescent="0.25">
      <c r="G33951"/>
      <c r="I33951" s="112"/>
    </row>
    <row r="33952" spans="7:9" x14ac:dyDescent="0.25">
      <c r="G33952"/>
      <c r="I33952" s="112"/>
    </row>
    <row r="33953" spans="7:9" x14ac:dyDescent="0.25">
      <c r="G33953"/>
      <c r="I33953" s="112"/>
    </row>
    <row r="33954" spans="7:9" x14ac:dyDescent="0.25">
      <c r="G33954"/>
      <c r="I33954" s="112"/>
    </row>
    <row r="33955" spans="7:9" x14ac:dyDescent="0.25">
      <c r="G33955"/>
      <c r="I33955" s="112"/>
    </row>
    <row r="33956" spans="7:9" x14ac:dyDescent="0.25">
      <c r="G33956"/>
      <c r="I33956" s="112"/>
    </row>
    <row r="33957" spans="7:9" x14ac:dyDescent="0.25">
      <c r="G33957"/>
      <c r="I33957" s="112"/>
    </row>
    <row r="33958" spans="7:9" x14ac:dyDescent="0.25">
      <c r="G33958"/>
      <c r="I33958" s="112"/>
    </row>
    <row r="33959" spans="7:9" x14ac:dyDescent="0.25">
      <c r="G33959"/>
      <c r="I33959" s="112"/>
    </row>
    <row r="33960" spans="7:9" x14ac:dyDescent="0.25">
      <c r="G33960"/>
      <c r="I33960" s="112"/>
    </row>
    <row r="33961" spans="7:9" x14ac:dyDescent="0.25">
      <c r="G33961"/>
      <c r="I33961" s="112"/>
    </row>
    <row r="33962" spans="7:9" x14ac:dyDescent="0.25">
      <c r="G33962"/>
      <c r="I33962" s="112"/>
    </row>
    <row r="33963" spans="7:9" x14ac:dyDescent="0.25">
      <c r="G33963"/>
      <c r="I33963" s="112"/>
    </row>
    <row r="33964" spans="7:9" x14ac:dyDescent="0.25">
      <c r="G33964"/>
      <c r="I33964" s="112"/>
    </row>
    <row r="33965" spans="7:9" x14ac:dyDescent="0.25">
      <c r="G33965"/>
      <c r="I33965" s="112"/>
    </row>
    <row r="33966" spans="7:9" x14ac:dyDescent="0.25">
      <c r="G33966"/>
      <c r="I33966" s="112"/>
    </row>
    <row r="33967" spans="7:9" x14ac:dyDescent="0.25">
      <c r="G33967"/>
      <c r="I33967" s="112"/>
    </row>
    <row r="33968" spans="7:9" x14ac:dyDescent="0.25">
      <c r="G33968"/>
      <c r="I33968" s="112"/>
    </row>
    <row r="33969" spans="7:9" x14ac:dyDescent="0.25">
      <c r="G33969"/>
      <c r="I33969" s="112"/>
    </row>
    <row r="33970" spans="7:9" x14ac:dyDescent="0.25">
      <c r="G33970"/>
      <c r="I33970" s="112"/>
    </row>
    <row r="33971" spans="7:9" x14ac:dyDescent="0.25">
      <c r="G33971"/>
      <c r="I33971" s="112"/>
    </row>
    <row r="33972" spans="7:9" x14ac:dyDescent="0.25">
      <c r="G33972"/>
      <c r="I33972" s="112"/>
    </row>
    <row r="33973" spans="7:9" x14ac:dyDescent="0.25">
      <c r="G33973"/>
      <c r="I33973" s="112"/>
    </row>
    <row r="33974" spans="7:9" x14ac:dyDescent="0.25">
      <c r="G33974"/>
      <c r="I33974" s="112"/>
    </row>
    <row r="33975" spans="7:9" x14ac:dyDescent="0.25">
      <c r="G33975"/>
      <c r="I33975" s="112"/>
    </row>
    <row r="33976" spans="7:9" x14ac:dyDescent="0.25">
      <c r="G33976"/>
      <c r="I33976" s="112"/>
    </row>
    <row r="33977" spans="7:9" x14ac:dyDescent="0.25">
      <c r="G33977"/>
      <c r="I33977" s="112"/>
    </row>
    <row r="33978" spans="7:9" x14ac:dyDescent="0.25">
      <c r="G33978"/>
      <c r="I33978" s="112"/>
    </row>
    <row r="33979" spans="7:9" x14ac:dyDescent="0.25">
      <c r="G33979"/>
      <c r="I33979" s="112"/>
    </row>
    <row r="33980" spans="7:9" x14ac:dyDescent="0.25">
      <c r="G33980"/>
      <c r="I33980" s="112"/>
    </row>
    <row r="33981" spans="7:9" x14ac:dyDescent="0.25">
      <c r="G33981"/>
      <c r="I33981" s="112"/>
    </row>
    <row r="33982" spans="7:9" x14ac:dyDescent="0.25">
      <c r="G33982"/>
      <c r="I33982" s="112"/>
    </row>
    <row r="33983" spans="7:9" x14ac:dyDescent="0.25">
      <c r="G33983"/>
      <c r="I33983" s="112"/>
    </row>
    <row r="33984" spans="7:9" x14ac:dyDescent="0.25">
      <c r="G33984"/>
      <c r="I33984" s="112"/>
    </row>
    <row r="33985" spans="7:9" x14ac:dyDescent="0.25">
      <c r="G33985"/>
      <c r="I33985" s="112"/>
    </row>
    <row r="33986" spans="7:9" x14ac:dyDescent="0.25">
      <c r="G33986"/>
      <c r="I33986" s="112"/>
    </row>
    <row r="33987" spans="7:9" x14ac:dyDescent="0.25">
      <c r="G33987"/>
      <c r="I33987" s="112"/>
    </row>
    <row r="33988" spans="7:9" x14ac:dyDescent="0.25">
      <c r="G33988"/>
      <c r="I33988" s="112"/>
    </row>
    <row r="33989" spans="7:9" x14ac:dyDescent="0.25">
      <c r="G33989"/>
      <c r="I33989" s="112"/>
    </row>
    <row r="33990" spans="7:9" x14ac:dyDescent="0.25">
      <c r="G33990"/>
      <c r="I33990" s="112"/>
    </row>
    <row r="33991" spans="7:9" x14ac:dyDescent="0.25">
      <c r="G33991"/>
      <c r="I33991" s="112"/>
    </row>
    <row r="33992" spans="7:9" x14ac:dyDescent="0.25">
      <c r="G33992"/>
      <c r="I33992" s="112"/>
    </row>
    <row r="33993" spans="7:9" x14ac:dyDescent="0.25">
      <c r="G33993"/>
      <c r="I33993" s="112"/>
    </row>
    <row r="33994" spans="7:9" x14ac:dyDescent="0.25">
      <c r="G33994"/>
      <c r="I33994" s="112"/>
    </row>
    <row r="33995" spans="7:9" x14ac:dyDescent="0.25">
      <c r="G33995"/>
      <c r="I33995" s="112"/>
    </row>
    <row r="33996" spans="7:9" x14ac:dyDescent="0.25">
      <c r="G33996"/>
      <c r="I33996" s="112"/>
    </row>
    <row r="33997" spans="7:9" x14ac:dyDescent="0.25">
      <c r="G33997"/>
      <c r="I33997" s="112"/>
    </row>
    <row r="33998" spans="7:9" x14ac:dyDescent="0.25">
      <c r="G33998"/>
      <c r="I33998" s="112"/>
    </row>
    <row r="33999" spans="7:9" x14ac:dyDescent="0.25">
      <c r="G33999"/>
      <c r="I33999" s="112"/>
    </row>
    <row r="34000" spans="7:9" x14ac:dyDescent="0.25">
      <c r="G34000"/>
      <c r="I34000" s="112"/>
    </row>
    <row r="34001" spans="7:9" x14ac:dyDescent="0.25">
      <c r="G34001"/>
      <c r="I34001" s="112"/>
    </row>
    <row r="34002" spans="7:9" x14ac:dyDescent="0.25">
      <c r="G34002"/>
      <c r="I34002" s="112"/>
    </row>
    <row r="34003" spans="7:9" x14ac:dyDescent="0.25">
      <c r="G34003"/>
      <c r="I34003" s="112"/>
    </row>
    <row r="34004" spans="7:9" x14ac:dyDescent="0.25">
      <c r="G34004"/>
      <c r="I34004" s="112"/>
    </row>
    <row r="34005" spans="7:9" x14ac:dyDescent="0.25">
      <c r="G34005"/>
      <c r="I34005" s="112"/>
    </row>
    <row r="34006" spans="7:9" x14ac:dyDescent="0.25">
      <c r="G34006"/>
      <c r="I34006" s="112"/>
    </row>
    <row r="34007" spans="7:9" x14ac:dyDescent="0.25">
      <c r="G34007"/>
      <c r="I34007" s="112"/>
    </row>
    <row r="34008" spans="7:9" x14ac:dyDescent="0.25">
      <c r="G34008"/>
      <c r="I34008" s="112"/>
    </row>
    <row r="34009" spans="7:9" x14ac:dyDescent="0.25">
      <c r="G34009"/>
      <c r="I34009" s="112"/>
    </row>
    <row r="34010" spans="7:9" x14ac:dyDescent="0.25">
      <c r="G34010"/>
      <c r="I34010" s="112"/>
    </row>
    <row r="34011" spans="7:9" x14ac:dyDescent="0.25">
      <c r="G34011"/>
      <c r="I34011" s="112"/>
    </row>
    <row r="34012" spans="7:9" x14ac:dyDescent="0.25">
      <c r="G34012"/>
      <c r="I34012" s="112"/>
    </row>
    <row r="34013" spans="7:9" x14ac:dyDescent="0.25">
      <c r="G34013"/>
      <c r="I34013" s="112"/>
    </row>
    <row r="34014" spans="7:9" x14ac:dyDescent="0.25">
      <c r="G34014"/>
      <c r="I34014" s="112"/>
    </row>
    <row r="34015" spans="7:9" x14ac:dyDescent="0.25">
      <c r="G34015"/>
      <c r="I34015" s="112"/>
    </row>
    <row r="34016" spans="7:9" x14ac:dyDescent="0.25">
      <c r="G34016"/>
      <c r="I34016" s="112"/>
    </row>
    <row r="34017" spans="7:9" x14ac:dyDescent="0.25">
      <c r="G34017"/>
      <c r="I34017" s="112"/>
    </row>
    <row r="34018" spans="7:9" x14ac:dyDescent="0.25">
      <c r="G34018"/>
      <c r="I34018" s="112"/>
    </row>
    <row r="34019" spans="7:9" x14ac:dyDescent="0.25">
      <c r="G34019"/>
      <c r="I34019" s="112"/>
    </row>
    <row r="34020" spans="7:9" x14ac:dyDescent="0.25">
      <c r="G34020"/>
      <c r="I34020" s="112"/>
    </row>
    <row r="34021" spans="7:9" x14ac:dyDescent="0.25">
      <c r="G34021"/>
      <c r="I34021" s="112"/>
    </row>
    <row r="34022" spans="7:9" x14ac:dyDescent="0.25">
      <c r="G34022"/>
      <c r="I34022" s="112"/>
    </row>
    <row r="34023" spans="7:9" x14ac:dyDescent="0.25">
      <c r="G34023"/>
      <c r="I34023" s="112"/>
    </row>
    <row r="34024" spans="7:9" x14ac:dyDescent="0.25">
      <c r="G34024"/>
      <c r="I34024" s="112"/>
    </row>
    <row r="34025" spans="7:9" x14ac:dyDescent="0.25">
      <c r="G34025"/>
      <c r="I34025" s="112"/>
    </row>
    <row r="34026" spans="7:9" x14ac:dyDescent="0.25">
      <c r="G34026"/>
      <c r="I34026" s="112"/>
    </row>
    <row r="34027" spans="7:9" x14ac:dyDescent="0.25">
      <c r="G34027"/>
      <c r="I34027" s="112"/>
    </row>
    <row r="34028" spans="7:9" x14ac:dyDescent="0.25">
      <c r="G34028"/>
      <c r="I34028" s="112"/>
    </row>
    <row r="34029" spans="7:9" x14ac:dyDescent="0.25">
      <c r="G34029"/>
      <c r="I34029" s="112"/>
    </row>
    <row r="34030" spans="7:9" x14ac:dyDescent="0.25">
      <c r="G34030"/>
      <c r="I34030" s="112"/>
    </row>
    <row r="34031" spans="7:9" x14ac:dyDescent="0.25">
      <c r="G34031"/>
      <c r="I34031" s="112"/>
    </row>
    <row r="34032" spans="7:9" x14ac:dyDescent="0.25">
      <c r="G34032"/>
      <c r="I34032" s="112"/>
    </row>
    <row r="34033" spans="7:9" x14ac:dyDescent="0.25">
      <c r="G34033"/>
      <c r="I34033" s="112"/>
    </row>
    <row r="34034" spans="7:9" x14ac:dyDescent="0.25">
      <c r="G34034"/>
      <c r="I34034" s="112"/>
    </row>
    <row r="34035" spans="7:9" x14ac:dyDescent="0.25">
      <c r="G34035"/>
      <c r="I34035" s="112"/>
    </row>
    <row r="34036" spans="7:9" x14ac:dyDescent="0.25">
      <c r="G34036"/>
      <c r="I34036" s="112"/>
    </row>
    <row r="34037" spans="7:9" x14ac:dyDescent="0.25">
      <c r="G34037"/>
      <c r="I34037" s="112"/>
    </row>
    <row r="34038" spans="7:9" x14ac:dyDescent="0.25">
      <c r="G34038"/>
      <c r="I34038" s="112"/>
    </row>
    <row r="34039" spans="7:9" x14ac:dyDescent="0.25">
      <c r="G34039"/>
      <c r="I34039" s="112"/>
    </row>
    <row r="34040" spans="7:9" x14ac:dyDescent="0.25">
      <c r="G34040"/>
      <c r="I34040" s="112"/>
    </row>
    <row r="34041" spans="7:9" x14ac:dyDescent="0.25">
      <c r="G34041"/>
      <c r="I34041" s="112"/>
    </row>
    <row r="34042" spans="7:9" x14ac:dyDescent="0.25">
      <c r="G34042"/>
      <c r="I34042" s="112"/>
    </row>
    <row r="34043" spans="7:9" x14ac:dyDescent="0.25">
      <c r="G34043"/>
      <c r="I34043" s="112"/>
    </row>
    <row r="34044" spans="7:9" x14ac:dyDescent="0.25">
      <c r="G34044"/>
      <c r="I34044" s="112"/>
    </row>
    <row r="34045" spans="7:9" x14ac:dyDescent="0.25">
      <c r="G34045"/>
      <c r="I34045" s="112"/>
    </row>
    <row r="34046" spans="7:9" x14ac:dyDescent="0.25">
      <c r="G34046"/>
      <c r="I34046" s="112"/>
    </row>
    <row r="34047" spans="7:9" x14ac:dyDescent="0.25">
      <c r="G34047"/>
      <c r="I34047" s="112"/>
    </row>
    <row r="34048" spans="7:9" x14ac:dyDescent="0.25">
      <c r="G34048"/>
      <c r="I34048" s="112"/>
    </row>
    <row r="34049" spans="7:9" x14ac:dyDescent="0.25">
      <c r="G34049"/>
      <c r="I34049" s="112"/>
    </row>
    <row r="34050" spans="7:9" x14ac:dyDescent="0.25">
      <c r="G34050"/>
      <c r="I34050" s="112"/>
    </row>
    <row r="34051" spans="7:9" x14ac:dyDescent="0.25">
      <c r="G34051"/>
      <c r="I34051" s="112"/>
    </row>
    <row r="34052" spans="7:9" x14ac:dyDescent="0.25">
      <c r="G34052"/>
      <c r="I34052" s="112"/>
    </row>
    <row r="34053" spans="7:9" x14ac:dyDescent="0.25">
      <c r="G34053"/>
      <c r="I34053" s="112"/>
    </row>
    <row r="34054" spans="7:9" x14ac:dyDescent="0.25">
      <c r="G34054"/>
      <c r="I34054" s="112"/>
    </row>
    <row r="34055" spans="7:9" x14ac:dyDescent="0.25">
      <c r="G34055"/>
      <c r="I34055" s="112"/>
    </row>
    <row r="34056" spans="7:9" x14ac:dyDescent="0.25">
      <c r="G34056"/>
      <c r="I34056" s="112"/>
    </row>
    <row r="34057" spans="7:9" x14ac:dyDescent="0.25">
      <c r="G34057"/>
      <c r="I34057" s="112"/>
    </row>
    <row r="34058" spans="7:9" x14ac:dyDescent="0.25">
      <c r="G34058"/>
      <c r="I34058" s="112"/>
    </row>
    <row r="34059" spans="7:9" x14ac:dyDescent="0.25">
      <c r="G34059"/>
      <c r="I34059" s="112"/>
    </row>
    <row r="34060" spans="7:9" x14ac:dyDescent="0.25">
      <c r="G34060"/>
      <c r="I34060" s="112"/>
    </row>
    <row r="34061" spans="7:9" x14ac:dyDescent="0.25">
      <c r="G34061"/>
      <c r="I34061" s="112"/>
    </row>
    <row r="34062" spans="7:9" x14ac:dyDescent="0.25">
      <c r="G34062"/>
      <c r="I34062" s="112"/>
    </row>
    <row r="34063" spans="7:9" x14ac:dyDescent="0.25">
      <c r="G34063"/>
      <c r="I34063" s="112"/>
    </row>
    <row r="34064" spans="7:9" x14ac:dyDescent="0.25">
      <c r="G34064"/>
      <c r="I34064" s="112"/>
    </row>
    <row r="34065" spans="7:9" x14ac:dyDescent="0.25">
      <c r="G34065"/>
      <c r="I34065" s="112"/>
    </row>
    <row r="34066" spans="7:9" x14ac:dyDescent="0.25">
      <c r="G34066"/>
      <c r="I34066" s="112"/>
    </row>
    <row r="34067" spans="7:9" x14ac:dyDescent="0.25">
      <c r="G34067"/>
      <c r="I34067" s="112"/>
    </row>
    <row r="34068" spans="7:9" x14ac:dyDescent="0.25">
      <c r="G34068"/>
      <c r="I34068" s="112"/>
    </row>
    <row r="34069" spans="7:9" x14ac:dyDescent="0.25">
      <c r="G34069"/>
      <c r="I34069" s="112"/>
    </row>
    <row r="34070" spans="7:9" x14ac:dyDescent="0.25">
      <c r="G34070"/>
      <c r="I34070" s="112"/>
    </row>
    <row r="34071" spans="7:9" x14ac:dyDescent="0.25">
      <c r="G34071"/>
      <c r="I34071" s="112"/>
    </row>
    <row r="34072" spans="7:9" x14ac:dyDescent="0.25">
      <c r="G34072"/>
      <c r="I34072" s="112"/>
    </row>
    <row r="34073" spans="7:9" x14ac:dyDescent="0.25">
      <c r="G34073"/>
      <c r="I34073" s="112"/>
    </row>
    <row r="34074" spans="7:9" x14ac:dyDescent="0.25">
      <c r="G34074"/>
      <c r="I34074" s="112"/>
    </row>
    <row r="34075" spans="7:9" x14ac:dyDescent="0.25">
      <c r="G34075"/>
      <c r="I34075" s="112"/>
    </row>
    <row r="34076" spans="7:9" x14ac:dyDescent="0.25">
      <c r="G34076"/>
      <c r="I34076" s="112"/>
    </row>
    <row r="34077" spans="7:9" x14ac:dyDescent="0.25">
      <c r="G34077"/>
      <c r="I34077" s="112"/>
    </row>
    <row r="34078" spans="7:9" x14ac:dyDescent="0.25">
      <c r="G34078"/>
      <c r="I34078" s="112"/>
    </row>
    <row r="34079" spans="7:9" x14ac:dyDescent="0.25">
      <c r="G34079"/>
      <c r="I34079" s="112"/>
    </row>
    <row r="34080" spans="7:9" x14ac:dyDescent="0.25">
      <c r="G34080"/>
      <c r="I34080" s="112"/>
    </row>
    <row r="34081" spans="7:9" x14ac:dyDescent="0.25">
      <c r="G34081"/>
      <c r="I34081" s="112"/>
    </row>
    <row r="34082" spans="7:9" x14ac:dyDescent="0.25">
      <c r="G34082"/>
      <c r="I34082" s="112"/>
    </row>
    <row r="34083" spans="7:9" x14ac:dyDescent="0.25">
      <c r="G34083"/>
      <c r="I34083" s="112"/>
    </row>
    <row r="34084" spans="7:9" x14ac:dyDescent="0.25">
      <c r="G34084"/>
      <c r="I34084" s="112"/>
    </row>
    <row r="34085" spans="7:9" x14ac:dyDescent="0.25">
      <c r="G34085"/>
      <c r="I34085" s="112"/>
    </row>
    <row r="34086" spans="7:9" x14ac:dyDescent="0.25">
      <c r="G34086"/>
      <c r="I34086" s="112"/>
    </row>
    <row r="34087" spans="7:9" x14ac:dyDescent="0.25">
      <c r="G34087"/>
      <c r="I34087" s="112"/>
    </row>
    <row r="34088" spans="7:9" x14ac:dyDescent="0.25">
      <c r="G34088"/>
      <c r="I34088" s="112"/>
    </row>
    <row r="34089" spans="7:9" x14ac:dyDescent="0.25">
      <c r="G34089"/>
      <c r="I34089" s="112"/>
    </row>
    <row r="34090" spans="7:9" x14ac:dyDescent="0.25">
      <c r="G34090"/>
      <c r="I34090" s="112"/>
    </row>
    <row r="34091" spans="7:9" x14ac:dyDescent="0.25">
      <c r="G34091"/>
      <c r="I34091" s="112"/>
    </row>
    <row r="34092" spans="7:9" x14ac:dyDescent="0.25">
      <c r="G34092"/>
      <c r="I34092" s="112"/>
    </row>
    <row r="34093" spans="7:9" x14ac:dyDescent="0.25">
      <c r="G34093"/>
      <c r="I34093" s="112"/>
    </row>
    <row r="34094" spans="7:9" x14ac:dyDescent="0.25">
      <c r="G34094"/>
      <c r="I34094" s="112"/>
    </row>
    <row r="34095" spans="7:9" x14ac:dyDescent="0.25">
      <c r="G34095"/>
      <c r="I34095" s="112"/>
    </row>
    <row r="34096" spans="7:9" x14ac:dyDescent="0.25">
      <c r="G34096"/>
      <c r="I34096" s="112"/>
    </row>
    <row r="34097" spans="7:9" x14ac:dyDescent="0.25">
      <c r="G34097"/>
      <c r="I34097" s="112"/>
    </row>
    <row r="34098" spans="7:9" x14ac:dyDescent="0.25">
      <c r="G34098"/>
      <c r="I34098" s="112"/>
    </row>
    <row r="34099" spans="7:9" x14ac:dyDescent="0.25">
      <c r="G34099"/>
      <c r="I34099" s="112"/>
    </row>
    <row r="34100" spans="7:9" x14ac:dyDescent="0.25">
      <c r="G34100"/>
      <c r="I34100" s="112"/>
    </row>
    <row r="34101" spans="7:9" x14ac:dyDescent="0.25">
      <c r="G34101"/>
      <c r="I34101" s="112"/>
    </row>
    <row r="34102" spans="7:9" x14ac:dyDescent="0.25">
      <c r="G34102"/>
      <c r="I34102" s="112"/>
    </row>
    <row r="34103" spans="7:9" x14ac:dyDescent="0.25">
      <c r="G34103"/>
      <c r="I34103" s="112"/>
    </row>
    <row r="34104" spans="7:9" x14ac:dyDescent="0.25">
      <c r="G34104"/>
      <c r="I34104" s="112"/>
    </row>
    <row r="34105" spans="7:9" x14ac:dyDescent="0.25">
      <c r="G34105"/>
      <c r="I34105" s="112"/>
    </row>
    <row r="34106" spans="7:9" x14ac:dyDescent="0.25">
      <c r="G34106"/>
      <c r="I34106" s="112"/>
    </row>
    <row r="34107" spans="7:9" x14ac:dyDescent="0.25">
      <c r="G34107"/>
      <c r="I34107" s="112"/>
    </row>
    <row r="34108" spans="7:9" x14ac:dyDescent="0.25">
      <c r="G34108"/>
      <c r="I34108" s="112"/>
    </row>
    <row r="34109" spans="7:9" x14ac:dyDescent="0.25">
      <c r="G34109"/>
      <c r="I34109" s="112"/>
    </row>
    <row r="34110" spans="7:9" x14ac:dyDescent="0.25">
      <c r="G34110"/>
      <c r="I34110" s="112"/>
    </row>
    <row r="34111" spans="7:9" x14ac:dyDescent="0.25">
      <c r="G34111"/>
      <c r="I34111" s="112"/>
    </row>
    <row r="34112" spans="7:9" x14ac:dyDescent="0.25">
      <c r="G34112"/>
      <c r="I34112" s="112"/>
    </row>
    <row r="34113" spans="7:9" x14ac:dyDescent="0.25">
      <c r="G34113"/>
      <c r="I34113" s="112"/>
    </row>
    <row r="34114" spans="7:9" x14ac:dyDescent="0.25">
      <c r="G34114"/>
      <c r="I34114" s="112"/>
    </row>
    <row r="34115" spans="7:9" x14ac:dyDescent="0.25">
      <c r="G34115"/>
      <c r="I34115" s="112"/>
    </row>
    <row r="34116" spans="7:9" x14ac:dyDescent="0.25">
      <c r="G34116"/>
      <c r="I34116" s="112"/>
    </row>
    <row r="34117" spans="7:9" x14ac:dyDescent="0.25">
      <c r="G34117"/>
      <c r="I34117" s="112"/>
    </row>
    <row r="34118" spans="7:9" x14ac:dyDescent="0.25">
      <c r="G34118"/>
      <c r="I34118" s="112"/>
    </row>
    <row r="34119" spans="7:9" x14ac:dyDescent="0.25">
      <c r="G34119"/>
      <c r="I34119" s="112"/>
    </row>
    <row r="34120" spans="7:9" x14ac:dyDescent="0.25">
      <c r="G34120"/>
      <c r="I34120" s="112"/>
    </row>
    <row r="34121" spans="7:9" x14ac:dyDescent="0.25">
      <c r="G34121"/>
      <c r="I34121" s="112"/>
    </row>
    <row r="34122" spans="7:9" x14ac:dyDescent="0.25">
      <c r="G34122"/>
      <c r="I34122" s="112"/>
    </row>
    <row r="34123" spans="7:9" x14ac:dyDescent="0.25">
      <c r="G34123"/>
      <c r="I34123" s="112"/>
    </row>
    <row r="34124" spans="7:9" x14ac:dyDescent="0.25">
      <c r="G34124"/>
      <c r="I34124" s="112"/>
    </row>
    <row r="34125" spans="7:9" x14ac:dyDescent="0.25">
      <c r="G34125"/>
      <c r="I34125" s="112"/>
    </row>
    <row r="34126" spans="7:9" x14ac:dyDescent="0.25">
      <c r="G34126"/>
      <c r="I34126" s="112"/>
    </row>
    <row r="34127" spans="7:9" x14ac:dyDescent="0.25">
      <c r="G34127"/>
      <c r="I34127" s="112"/>
    </row>
    <row r="34128" spans="7:9" x14ac:dyDescent="0.25">
      <c r="G34128"/>
      <c r="I34128" s="112"/>
    </row>
    <row r="34129" spans="7:9" x14ac:dyDescent="0.25">
      <c r="G34129"/>
      <c r="I34129" s="112"/>
    </row>
    <row r="34130" spans="7:9" x14ac:dyDescent="0.25">
      <c r="G34130"/>
      <c r="I34130" s="112"/>
    </row>
    <row r="34131" spans="7:9" x14ac:dyDescent="0.25">
      <c r="G34131"/>
      <c r="I34131" s="112"/>
    </row>
    <row r="34132" spans="7:9" x14ac:dyDescent="0.25">
      <c r="G34132"/>
      <c r="I34132" s="112"/>
    </row>
    <row r="34133" spans="7:9" x14ac:dyDescent="0.25">
      <c r="G34133"/>
      <c r="I34133" s="112"/>
    </row>
    <row r="34134" spans="7:9" x14ac:dyDescent="0.25">
      <c r="G34134"/>
      <c r="I34134" s="112"/>
    </row>
    <row r="34135" spans="7:9" x14ac:dyDescent="0.25">
      <c r="G34135"/>
      <c r="I34135" s="112"/>
    </row>
    <row r="34136" spans="7:9" x14ac:dyDescent="0.25">
      <c r="G34136"/>
      <c r="I34136" s="112"/>
    </row>
    <row r="34137" spans="7:9" x14ac:dyDescent="0.25">
      <c r="G34137"/>
      <c r="I34137" s="112"/>
    </row>
    <row r="34138" spans="7:9" x14ac:dyDescent="0.25">
      <c r="G34138"/>
      <c r="I34138" s="112"/>
    </row>
    <row r="34139" spans="7:9" x14ac:dyDescent="0.25">
      <c r="G34139"/>
      <c r="I34139" s="112"/>
    </row>
    <row r="34140" spans="7:9" x14ac:dyDescent="0.25">
      <c r="G34140"/>
      <c r="I34140" s="112"/>
    </row>
    <row r="34141" spans="7:9" x14ac:dyDescent="0.25">
      <c r="G34141"/>
      <c r="I34141" s="112"/>
    </row>
    <row r="34142" spans="7:9" x14ac:dyDescent="0.25">
      <c r="G34142"/>
      <c r="I34142" s="112"/>
    </row>
    <row r="34143" spans="7:9" x14ac:dyDescent="0.25">
      <c r="G34143"/>
      <c r="I34143" s="112"/>
    </row>
    <row r="34144" spans="7:9" x14ac:dyDescent="0.25">
      <c r="G34144"/>
      <c r="I34144" s="112"/>
    </row>
    <row r="34145" spans="7:9" x14ac:dyDescent="0.25">
      <c r="G34145"/>
      <c r="I34145" s="112"/>
    </row>
    <row r="34146" spans="7:9" x14ac:dyDescent="0.25">
      <c r="G34146"/>
      <c r="I34146" s="112"/>
    </row>
    <row r="34147" spans="7:9" x14ac:dyDescent="0.25">
      <c r="G34147"/>
      <c r="I34147" s="112"/>
    </row>
    <row r="34148" spans="7:9" x14ac:dyDescent="0.25">
      <c r="G34148"/>
      <c r="I34148" s="112"/>
    </row>
    <row r="34149" spans="7:9" x14ac:dyDescent="0.25">
      <c r="G34149"/>
      <c r="I34149" s="112"/>
    </row>
    <row r="34150" spans="7:9" x14ac:dyDescent="0.25">
      <c r="G34150"/>
      <c r="I34150" s="112"/>
    </row>
    <row r="34151" spans="7:9" x14ac:dyDescent="0.25">
      <c r="G34151"/>
      <c r="I34151" s="112"/>
    </row>
    <row r="34152" spans="7:9" x14ac:dyDescent="0.25">
      <c r="G34152"/>
      <c r="I34152" s="112"/>
    </row>
    <row r="34153" spans="7:9" x14ac:dyDescent="0.25">
      <c r="G34153"/>
      <c r="I34153" s="112"/>
    </row>
    <row r="34154" spans="7:9" x14ac:dyDescent="0.25">
      <c r="G34154"/>
      <c r="I34154" s="112"/>
    </row>
    <row r="34155" spans="7:9" x14ac:dyDescent="0.25">
      <c r="G34155"/>
      <c r="I34155" s="112"/>
    </row>
    <row r="34156" spans="7:9" x14ac:dyDescent="0.25">
      <c r="G34156"/>
      <c r="I34156" s="112"/>
    </row>
    <row r="34157" spans="7:9" x14ac:dyDescent="0.25">
      <c r="G34157"/>
      <c r="I34157" s="112"/>
    </row>
    <row r="34158" spans="7:9" x14ac:dyDescent="0.25">
      <c r="G34158"/>
      <c r="I34158" s="112"/>
    </row>
    <row r="34159" spans="7:9" x14ac:dyDescent="0.25">
      <c r="G34159"/>
      <c r="I34159" s="112"/>
    </row>
    <row r="34160" spans="7:9" x14ac:dyDescent="0.25">
      <c r="G34160"/>
      <c r="I34160" s="112"/>
    </row>
    <row r="34161" spans="7:9" x14ac:dyDescent="0.25">
      <c r="G34161"/>
      <c r="I34161" s="112"/>
    </row>
    <row r="34162" spans="7:9" x14ac:dyDescent="0.25">
      <c r="G34162"/>
      <c r="I34162" s="112"/>
    </row>
    <row r="34163" spans="7:9" x14ac:dyDescent="0.25">
      <c r="G34163"/>
      <c r="I34163" s="112"/>
    </row>
    <row r="34164" spans="7:9" x14ac:dyDescent="0.25">
      <c r="G34164"/>
      <c r="I34164" s="112"/>
    </row>
    <row r="34165" spans="7:9" x14ac:dyDescent="0.25">
      <c r="G34165"/>
      <c r="I34165" s="112"/>
    </row>
    <row r="34166" spans="7:9" x14ac:dyDescent="0.25">
      <c r="G34166"/>
      <c r="I34166" s="112"/>
    </row>
    <row r="34167" spans="7:9" x14ac:dyDescent="0.25">
      <c r="G34167"/>
      <c r="I34167" s="112"/>
    </row>
    <row r="34168" spans="7:9" x14ac:dyDescent="0.25">
      <c r="G34168"/>
      <c r="I34168" s="112"/>
    </row>
    <row r="34169" spans="7:9" x14ac:dyDescent="0.25">
      <c r="G34169"/>
      <c r="I34169" s="112"/>
    </row>
    <row r="34170" spans="7:9" x14ac:dyDescent="0.25">
      <c r="G34170"/>
      <c r="I34170" s="112"/>
    </row>
    <row r="34171" spans="7:9" x14ac:dyDescent="0.25">
      <c r="G34171"/>
      <c r="I34171" s="112"/>
    </row>
    <row r="34172" spans="7:9" x14ac:dyDescent="0.25">
      <c r="G34172"/>
      <c r="I34172" s="112"/>
    </row>
    <row r="34173" spans="7:9" x14ac:dyDescent="0.25">
      <c r="G34173"/>
      <c r="I34173" s="112"/>
    </row>
    <row r="34174" spans="7:9" x14ac:dyDescent="0.25">
      <c r="G34174"/>
      <c r="I34174" s="112"/>
    </row>
    <row r="34175" spans="7:9" x14ac:dyDescent="0.25">
      <c r="G34175"/>
      <c r="I34175" s="112"/>
    </row>
    <row r="34176" spans="7:9" x14ac:dyDescent="0.25">
      <c r="G34176"/>
      <c r="I34176" s="112"/>
    </row>
    <row r="34177" spans="7:9" x14ac:dyDescent="0.25">
      <c r="G34177"/>
      <c r="I34177" s="112"/>
    </row>
    <row r="34178" spans="7:9" x14ac:dyDescent="0.25">
      <c r="G34178"/>
      <c r="I34178" s="112"/>
    </row>
    <row r="34179" spans="7:9" x14ac:dyDescent="0.25">
      <c r="G34179"/>
      <c r="I34179" s="112"/>
    </row>
    <row r="34180" spans="7:9" x14ac:dyDescent="0.25">
      <c r="G34180"/>
      <c r="I34180" s="112"/>
    </row>
    <row r="34181" spans="7:9" x14ac:dyDescent="0.25">
      <c r="G34181"/>
      <c r="I34181" s="112"/>
    </row>
    <row r="34182" spans="7:9" x14ac:dyDescent="0.25">
      <c r="G34182"/>
      <c r="I34182" s="112"/>
    </row>
    <row r="34183" spans="7:9" x14ac:dyDescent="0.25">
      <c r="G34183"/>
      <c r="I34183" s="112"/>
    </row>
    <row r="34184" spans="7:9" x14ac:dyDescent="0.25">
      <c r="G34184"/>
      <c r="I34184" s="112"/>
    </row>
    <row r="34185" spans="7:9" x14ac:dyDescent="0.25">
      <c r="G34185"/>
      <c r="I34185" s="112"/>
    </row>
    <row r="34186" spans="7:9" x14ac:dyDescent="0.25">
      <c r="G34186"/>
      <c r="I34186" s="112"/>
    </row>
    <row r="34187" spans="7:9" x14ac:dyDescent="0.25">
      <c r="G34187"/>
      <c r="I34187" s="112"/>
    </row>
    <row r="34188" spans="7:9" x14ac:dyDescent="0.25">
      <c r="G34188"/>
      <c r="I34188" s="112"/>
    </row>
    <row r="34189" spans="7:9" x14ac:dyDescent="0.25">
      <c r="G34189"/>
      <c r="I34189" s="112"/>
    </row>
    <row r="34190" spans="7:9" x14ac:dyDescent="0.25">
      <c r="G34190"/>
      <c r="I34190" s="112"/>
    </row>
    <row r="34191" spans="7:9" x14ac:dyDescent="0.25">
      <c r="G34191"/>
      <c r="I34191" s="112"/>
    </row>
    <row r="34192" spans="7:9" x14ac:dyDescent="0.25">
      <c r="G34192"/>
      <c r="I34192" s="112"/>
    </row>
    <row r="34193" spans="7:9" x14ac:dyDescent="0.25">
      <c r="G34193"/>
      <c r="I34193" s="112"/>
    </row>
    <row r="34194" spans="7:9" x14ac:dyDescent="0.25">
      <c r="G34194"/>
      <c r="I34194" s="112"/>
    </row>
    <row r="34195" spans="7:9" x14ac:dyDescent="0.25">
      <c r="G34195"/>
      <c r="I34195" s="112"/>
    </row>
    <row r="34196" spans="7:9" x14ac:dyDescent="0.25">
      <c r="G34196"/>
      <c r="I34196" s="112"/>
    </row>
    <row r="34197" spans="7:9" x14ac:dyDescent="0.25">
      <c r="G34197"/>
      <c r="I34197" s="112"/>
    </row>
    <row r="34198" spans="7:9" x14ac:dyDescent="0.25">
      <c r="G34198"/>
      <c r="I34198" s="112"/>
    </row>
    <row r="34199" spans="7:9" x14ac:dyDescent="0.25">
      <c r="G34199"/>
      <c r="I34199" s="112"/>
    </row>
    <row r="34200" spans="7:9" x14ac:dyDescent="0.25">
      <c r="G34200"/>
      <c r="I34200" s="112"/>
    </row>
    <row r="34201" spans="7:9" x14ac:dyDescent="0.25">
      <c r="G34201"/>
      <c r="I34201" s="112"/>
    </row>
    <row r="34202" spans="7:9" x14ac:dyDescent="0.25">
      <c r="G34202"/>
      <c r="I34202" s="112"/>
    </row>
    <row r="34203" spans="7:9" x14ac:dyDescent="0.25">
      <c r="G34203"/>
      <c r="I34203" s="112"/>
    </row>
    <row r="34204" spans="7:9" x14ac:dyDescent="0.25">
      <c r="G34204"/>
      <c r="I34204" s="112"/>
    </row>
    <row r="34205" spans="7:9" x14ac:dyDescent="0.25">
      <c r="G34205"/>
      <c r="I34205" s="112"/>
    </row>
    <row r="34206" spans="7:9" x14ac:dyDescent="0.25">
      <c r="G34206"/>
      <c r="I34206" s="112"/>
    </row>
    <row r="34207" spans="7:9" x14ac:dyDescent="0.25">
      <c r="G34207"/>
      <c r="I34207" s="112"/>
    </row>
    <row r="34208" spans="7:9" x14ac:dyDescent="0.25">
      <c r="G34208"/>
      <c r="I34208" s="112"/>
    </row>
    <row r="34209" spans="7:9" x14ac:dyDescent="0.25">
      <c r="G34209"/>
      <c r="I34209" s="112"/>
    </row>
    <row r="34210" spans="7:9" x14ac:dyDescent="0.25">
      <c r="G34210"/>
      <c r="I34210" s="112"/>
    </row>
    <row r="34211" spans="7:9" x14ac:dyDescent="0.25">
      <c r="G34211"/>
      <c r="I34211" s="112"/>
    </row>
    <row r="34212" spans="7:9" x14ac:dyDescent="0.25">
      <c r="G34212"/>
      <c r="I34212" s="112"/>
    </row>
    <row r="34213" spans="7:9" x14ac:dyDescent="0.25">
      <c r="G34213"/>
      <c r="I34213" s="112"/>
    </row>
    <row r="34214" spans="7:9" x14ac:dyDescent="0.25">
      <c r="G34214"/>
      <c r="I34214" s="112"/>
    </row>
    <row r="34215" spans="7:9" x14ac:dyDescent="0.25">
      <c r="G34215"/>
      <c r="I34215" s="112"/>
    </row>
    <row r="34216" spans="7:9" x14ac:dyDescent="0.25">
      <c r="G34216"/>
      <c r="I34216" s="112"/>
    </row>
    <row r="34217" spans="7:9" x14ac:dyDescent="0.25">
      <c r="G34217"/>
      <c r="I34217" s="112"/>
    </row>
    <row r="34218" spans="7:9" x14ac:dyDescent="0.25">
      <c r="G34218"/>
      <c r="I34218" s="112"/>
    </row>
    <row r="34219" spans="7:9" x14ac:dyDescent="0.25">
      <c r="G34219"/>
      <c r="I34219" s="112"/>
    </row>
    <row r="34220" spans="7:9" x14ac:dyDescent="0.25">
      <c r="G34220"/>
      <c r="I34220" s="112"/>
    </row>
    <row r="34221" spans="7:9" x14ac:dyDescent="0.25">
      <c r="G34221"/>
      <c r="I34221" s="112"/>
    </row>
    <row r="34222" spans="7:9" x14ac:dyDescent="0.25">
      <c r="G34222"/>
      <c r="I34222" s="112"/>
    </row>
    <row r="34223" spans="7:9" x14ac:dyDescent="0.25">
      <c r="G34223"/>
      <c r="I34223" s="112"/>
    </row>
    <row r="34224" spans="7:9" x14ac:dyDescent="0.25">
      <c r="G34224"/>
      <c r="I34224" s="112"/>
    </row>
    <row r="34225" spans="7:9" x14ac:dyDescent="0.25">
      <c r="G34225"/>
      <c r="I34225" s="112"/>
    </row>
    <row r="34226" spans="7:9" x14ac:dyDescent="0.25">
      <c r="G34226"/>
      <c r="I34226" s="112"/>
    </row>
    <row r="34227" spans="7:9" x14ac:dyDescent="0.25">
      <c r="G34227"/>
      <c r="I34227" s="112"/>
    </row>
    <row r="34228" spans="7:9" x14ac:dyDescent="0.25">
      <c r="G34228"/>
      <c r="I34228" s="112"/>
    </row>
    <row r="34229" spans="7:9" x14ac:dyDescent="0.25">
      <c r="G34229"/>
      <c r="I34229" s="112"/>
    </row>
    <row r="34230" spans="7:9" x14ac:dyDescent="0.25">
      <c r="G34230"/>
      <c r="I34230" s="112"/>
    </row>
    <row r="34231" spans="7:9" x14ac:dyDescent="0.25">
      <c r="G34231"/>
      <c r="I34231" s="112"/>
    </row>
    <row r="34232" spans="7:9" x14ac:dyDescent="0.25">
      <c r="G34232"/>
      <c r="I34232" s="112"/>
    </row>
    <row r="34233" spans="7:9" x14ac:dyDescent="0.25">
      <c r="G34233"/>
      <c r="I34233" s="112"/>
    </row>
    <row r="34234" spans="7:9" x14ac:dyDescent="0.25">
      <c r="G34234"/>
      <c r="I34234" s="112"/>
    </row>
    <row r="34235" spans="7:9" x14ac:dyDescent="0.25">
      <c r="G34235"/>
      <c r="I34235" s="112"/>
    </row>
    <row r="34236" spans="7:9" x14ac:dyDescent="0.25">
      <c r="G34236"/>
      <c r="I34236" s="112"/>
    </row>
    <row r="34237" spans="7:9" x14ac:dyDescent="0.25">
      <c r="G34237"/>
      <c r="I34237" s="112"/>
    </row>
    <row r="34238" spans="7:9" x14ac:dyDescent="0.25">
      <c r="G34238"/>
      <c r="I34238" s="112"/>
    </row>
    <row r="34239" spans="7:9" x14ac:dyDescent="0.25">
      <c r="G34239"/>
      <c r="I34239" s="112"/>
    </row>
    <row r="34240" spans="7:9" x14ac:dyDescent="0.25">
      <c r="G34240"/>
      <c r="I34240" s="112"/>
    </row>
    <row r="34241" spans="7:9" x14ac:dyDescent="0.25">
      <c r="G34241"/>
      <c r="I34241" s="112"/>
    </row>
    <row r="34242" spans="7:9" x14ac:dyDescent="0.25">
      <c r="G34242"/>
      <c r="I34242" s="112"/>
    </row>
    <row r="34243" spans="7:9" x14ac:dyDescent="0.25">
      <c r="G34243"/>
      <c r="I34243" s="112"/>
    </row>
    <row r="34244" spans="7:9" x14ac:dyDescent="0.25">
      <c r="G34244"/>
      <c r="I34244" s="112"/>
    </row>
    <row r="34245" spans="7:9" x14ac:dyDescent="0.25">
      <c r="G34245"/>
      <c r="I34245" s="112"/>
    </row>
    <row r="34246" spans="7:9" x14ac:dyDescent="0.25">
      <c r="G34246"/>
      <c r="I34246" s="112"/>
    </row>
    <row r="34247" spans="7:9" x14ac:dyDescent="0.25">
      <c r="G34247"/>
      <c r="I34247" s="112"/>
    </row>
    <row r="34248" spans="7:9" x14ac:dyDescent="0.25">
      <c r="G34248"/>
      <c r="I34248" s="112"/>
    </row>
    <row r="34249" spans="7:9" x14ac:dyDescent="0.25">
      <c r="G34249"/>
      <c r="I34249" s="112"/>
    </row>
    <row r="34250" spans="7:9" x14ac:dyDescent="0.25">
      <c r="G34250"/>
      <c r="I34250" s="112"/>
    </row>
    <row r="34251" spans="7:9" x14ac:dyDescent="0.25">
      <c r="G34251"/>
      <c r="I34251" s="112"/>
    </row>
    <row r="34252" spans="7:9" x14ac:dyDescent="0.25">
      <c r="G34252"/>
      <c r="I34252" s="112"/>
    </row>
    <row r="34253" spans="7:9" x14ac:dyDescent="0.25">
      <c r="G34253"/>
      <c r="I34253" s="112"/>
    </row>
    <row r="34254" spans="7:9" x14ac:dyDescent="0.25">
      <c r="G34254"/>
      <c r="I34254" s="112"/>
    </row>
    <row r="34255" spans="7:9" x14ac:dyDescent="0.25">
      <c r="G34255"/>
      <c r="I34255" s="112"/>
    </row>
    <row r="34256" spans="7:9" x14ac:dyDescent="0.25">
      <c r="G34256"/>
      <c r="I34256" s="112"/>
    </row>
    <row r="34257" spans="7:9" x14ac:dyDescent="0.25">
      <c r="G34257"/>
      <c r="I34257" s="112"/>
    </row>
    <row r="34258" spans="7:9" x14ac:dyDescent="0.25">
      <c r="G34258"/>
      <c r="I34258" s="112"/>
    </row>
    <row r="34259" spans="7:9" x14ac:dyDescent="0.25">
      <c r="G34259"/>
      <c r="I34259" s="112"/>
    </row>
    <row r="34260" spans="7:9" x14ac:dyDescent="0.25">
      <c r="G34260"/>
      <c r="I34260" s="112"/>
    </row>
    <row r="34261" spans="7:9" x14ac:dyDescent="0.25">
      <c r="G34261"/>
      <c r="I34261" s="112"/>
    </row>
    <row r="34262" spans="7:9" x14ac:dyDescent="0.25">
      <c r="G34262"/>
      <c r="I34262" s="112"/>
    </row>
    <row r="34263" spans="7:9" x14ac:dyDescent="0.25">
      <c r="G34263"/>
      <c r="I34263" s="112"/>
    </row>
    <row r="34264" spans="7:9" x14ac:dyDescent="0.25">
      <c r="G34264"/>
      <c r="I34264" s="112"/>
    </row>
    <row r="34265" spans="7:9" x14ac:dyDescent="0.25">
      <c r="G34265"/>
      <c r="I34265" s="112"/>
    </row>
    <row r="34266" spans="7:9" x14ac:dyDescent="0.25">
      <c r="G34266"/>
      <c r="I34266" s="112"/>
    </row>
    <row r="34267" spans="7:9" x14ac:dyDescent="0.25">
      <c r="G34267"/>
      <c r="I34267" s="112"/>
    </row>
    <row r="34268" spans="7:9" x14ac:dyDescent="0.25">
      <c r="G34268"/>
      <c r="I34268" s="112"/>
    </row>
    <row r="34269" spans="7:9" x14ac:dyDescent="0.25">
      <c r="G34269"/>
      <c r="I34269" s="112"/>
    </row>
    <row r="34270" spans="7:9" x14ac:dyDescent="0.25">
      <c r="G34270"/>
      <c r="I34270" s="112"/>
    </row>
    <row r="34271" spans="7:9" x14ac:dyDescent="0.25">
      <c r="G34271"/>
      <c r="I34271" s="112"/>
    </row>
    <row r="34272" spans="7:9" x14ac:dyDescent="0.25">
      <c r="G34272"/>
      <c r="I34272" s="112"/>
    </row>
    <row r="34273" spans="7:9" x14ac:dyDescent="0.25">
      <c r="G34273"/>
      <c r="I34273" s="112"/>
    </row>
    <row r="34274" spans="7:9" x14ac:dyDescent="0.25">
      <c r="G34274"/>
      <c r="I34274" s="112"/>
    </row>
    <row r="34275" spans="7:9" x14ac:dyDescent="0.25">
      <c r="G34275"/>
      <c r="I34275" s="112"/>
    </row>
    <row r="34276" spans="7:9" x14ac:dyDescent="0.25">
      <c r="G34276"/>
      <c r="I34276" s="112"/>
    </row>
    <row r="34277" spans="7:9" x14ac:dyDescent="0.25">
      <c r="G34277"/>
      <c r="I34277" s="112"/>
    </row>
    <row r="34278" spans="7:9" x14ac:dyDescent="0.25">
      <c r="G34278"/>
      <c r="I34278" s="112"/>
    </row>
    <row r="34279" spans="7:9" x14ac:dyDescent="0.25">
      <c r="G34279"/>
      <c r="I34279" s="112"/>
    </row>
    <row r="34280" spans="7:9" x14ac:dyDescent="0.25">
      <c r="G34280"/>
      <c r="I34280" s="112"/>
    </row>
    <row r="34281" spans="7:9" x14ac:dyDescent="0.25">
      <c r="G34281"/>
      <c r="I34281" s="112"/>
    </row>
    <row r="34282" spans="7:9" x14ac:dyDescent="0.25">
      <c r="G34282"/>
      <c r="I34282" s="112"/>
    </row>
    <row r="34283" spans="7:9" x14ac:dyDescent="0.25">
      <c r="G34283"/>
      <c r="I34283" s="112"/>
    </row>
    <row r="34284" spans="7:9" x14ac:dyDescent="0.25">
      <c r="G34284"/>
      <c r="I34284" s="112"/>
    </row>
    <row r="34285" spans="7:9" x14ac:dyDescent="0.25">
      <c r="G34285"/>
      <c r="I34285" s="112"/>
    </row>
    <row r="34286" spans="7:9" x14ac:dyDescent="0.25">
      <c r="G34286"/>
      <c r="I34286" s="112"/>
    </row>
    <row r="34287" spans="7:9" x14ac:dyDescent="0.25">
      <c r="G34287"/>
      <c r="I34287" s="112"/>
    </row>
    <row r="34288" spans="7:9" x14ac:dyDescent="0.25">
      <c r="G34288"/>
      <c r="I34288" s="112"/>
    </row>
    <row r="34289" spans="7:9" x14ac:dyDescent="0.25">
      <c r="G34289"/>
      <c r="I34289" s="112"/>
    </row>
    <row r="34290" spans="7:9" x14ac:dyDescent="0.25">
      <c r="G34290"/>
      <c r="I34290" s="112"/>
    </row>
    <row r="34291" spans="7:9" x14ac:dyDescent="0.25">
      <c r="G34291"/>
      <c r="I34291" s="112"/>
    </row>
    <row r="34292" spans="7:9" x14ac:dyDescent="0.25">
      <c r="G34292"/>
      <c r="I34292" s="112"/>
    </row>
    <row r="34293" spans="7:9" x14ac:dyDescent="0.25">
      <c r="G34293"/>
      <c r="I34293" s="112"/>
    </row>
    <row r="34294" spans="7:9" x14ac:dyDescent="0.25">
      <c r="G34294"/>
      <c r="I34294" s="112"/>
    </row>
    <row r="34295" spans="7:9" x14ac:dyDescent="0.25">
      <c r="G34295"/>
      <c r="I34295" s="112"/>
    </row>
    <row r="34296" spans="7:9" x14ac:dyDescent="0.25">
      <c r="G34296"/>
      <c r="I34296" s="112"/>
    </row>
    <row r="34297" spans="7:9" x14ac:dyDescent="0.25">
      <c r="G34297"/>
      <c r="I34297" s="112"/>
    </row>
    <row r="34298" spans="7:9" x14ac:dyDescent="0.25">
      <c r="G34298"/>
      <c r="I34298" s="112"/>
    </row>
    <row r="34299" spans="7:9" x14ac:dyDescent="0.25">
      <c r="G34299"/>
      <c r="I34299" s="112"/>
    </row>
    <row r="34300" spans="7:9" x14ac:dyDescent="0.25">
      <c r="G34300"/>
      <c r="I34300" s="112"/>
    </row>
    <row r="34301" spans="7:9" x14ac:dyDescent="0.25">
      <c r="G34301"/>
      <c r="I34301" s="112"/>
    </row>
    <row r="34302" spans="7:9" x14ac:dyDescent="0.25">
      <c r="G34302"/>
      <c r="I34302" s="112"/>
    </row>
    <row r="34303" spans="7:9" x14ac:dyDescent="0.25">
      <c r="G34303"/>
      <c r="I34303" s="112"/>
    </row>
    <row r="34304" spans="7:9" x14ac:dyDescent="0.25">
      <c r="G34304"/>
      <c r="I34304" s="112"/>
    </row>
    <row r="34305" spans="7:9" x14ac:dyDescent="0.25">
      <c r="G34305"/>
      <c r="I34305" s="112"/>
    </row>
    <row r="34306" spans="7:9" x14ac:dyDescent="0.25">
      <c r="G34306"/>
      <c r="I34306" s="112"/>
    </row>
    <row r="34307" spans="7:9" x14ac:dyDescent="0.25">
      <c r="G34307"/>
      <c r="I34307" s="112"/>
    </row>
    <row r="34308" spans="7:9" x14ac:dyDescent="0.25">
      <c r="G34308"/>
      <c r="I34308" s="112"/>
    </row>
    <row r="34309" spans="7:9" x14ac:dyDescent="0.25">
      <c r="G34309"/>
      <c r="I34309" s="112"/>
    </row>
    <row r="34310" spans="7:9" x14ac:dyDescent="0.25">
      <c r="G34310"/>
      <c r="I34310" s="112"/>
    </row>
    <row r="34311" spans="7:9" x14ac:dyDescent="0.25">
      <c r="G34311"/>
      <c r="I34311" s="112"/>
    </row>
    <row r="34312" spans="7:9" x14ac:dyDescent="0.25">
      <c r="G34312"/>
      <c r="I34312" s="112"/>
    </row>
    <row r="34313" spans="7:9" x14ac:dyDescent="0.25">
      <c r="G34313"/>
      <c r="I34313" s="112"/>
    </row>
    <row r="34314" spans="7:9" x14ac:dyDescent="0.25">
      <c r="G34314"/>
      <c r="I34314" s="112"/>
    </row>
    <row r="34315" spans="7:9" x14ac:dyDescent="0.25">
      <c r="G34315"/>
      <c r="I34315" s="112"/>
    </row>
    <row r="34316" spans="7:9" x14ac:dyDescent="0.25">
      <c r="G34316"/>
      <c r="I34316" s="112"/>
    </row>
    <row r="34317" spans="7:9" x14ac:dyDescent="0.25">
      <c r="G34317"/>
      <c r="I34317" s="112"/>
    </row>
    <row r="34318" spans="7:9" x14ac:dyDescent="0.25">
      <c r="G34318"/>
      <c r="I34318" s="112"/>
    </row>
    <row r="34319" spans="7:9" x14ac:dyDescent="0.25">
      <c r="G34319"/>
      <c r="I34319" s="112"/>
    </row>
    <row r="34320" spans="7:9" x14ac:dyDescent="0.25">
      <c r="G34320"/>
      <c r="I34320" s="112"/>
    </row>
    <row r="34321" spans="7:9" x14ac:dyDescent="0.25">
      <c r="G34321"/>
      <c r="I34321" s="112"/>
    </row>
    <row r="34322" spans="7:9" x14ac:dyDescent="0.25">
      <c r="G34322"/>
      <c r="I34322" s="112"/>
    </row>
    <row r="34323" spans="7:9" x14ac:dyDescent="0.25">
      <c r="G34323"/>
      <c r="I34323" s="112"/>
    </row>
    <row r="34324" spans="7:9" x14ac:dyDescent="0.25">
      <c r="G34324"/>
      <c r="I34324" s="112"/>
    </row>
    <row r="34325" spans="7:9" x14ac:dyDescent="0.25">
      <c r="G34325"/>
      <c r="I34325" s="112"/>
    </row>
    <row r="34326" spans="7:9" x14ac:dyDescent="0.25">
      <c r="G34326"/>
      <c r="I34326" s="112"/>
    </row>
    <row r="34327" spans="7:9" x14ac:dyDescent="0.25">
      <c r="G34327"/>
      <c r="I34327" s="112"/>
    </row>
    <row r="34328" spans="7:9" x14ac:dyDescent="0.25">
      <c r="G34328"/>
      <c r="I34328" s="112"/>
    </row>
    <row r="34329" spans="7:9" x14ac:dyDescent="0.25">
      <c r="G34329"/>
      <c r="I34329" s="112"/>
    </row>
    <row r="34330" spans="7:9" x14ac:dyDescent="0.25">
      <c r="G34330"/>
      <c r="I34330" s="112"/>
    </row>
    <row r="34331" spans="7:9" x14ac:dyDescent="0.25">
      <c r="G34331"/>
      <c r="I34331" s="112"/>
    </row>
    <row r="34332" spans="7:9" x14ac:dyDescent="0.25">
      <c r="G34332"/>
      <c r="I34332" s="112"/>
    </row>
    <row r="34333" spans="7:9" x14ac:dyDescent="0.25">
      <c r="G34333"/>
      <c r="I34333" s="112"/>
    </row>
    <row r="34334" spans="7:9" x14ac:dyDescent="0.25">
      <c r="G34334"/>
      <c r="I34334" s="112"/>
    </row>
    <row r="34335" spans="7:9" x14ac:dyDescent="0.25">
      <c r="G34335"/>
      <c r="I34335" s="112"/>
    </row>
    <row r="34336" spans="7:9" x14ac:dyDescent="0.25">
      <c r="G34336"/>
      <c r="I34336" s="112"/>
    </row>
    <row r="34337" spans="7:9" x14ac:dyDescent="0.25">
      <c r="G34337"/>
      <c r="I34337" s="112"/>
    </row>
    <row r="34338" spans="7:9" x14ac:dyDescent="0.25">
      <c r="G34338"/>
      <c r="I34338" s="112"/>
    </row>
    <row r="34339" spans="7:9" x14ac:dyDescent="0.25">
      <c r="G34339"/>
      <c r="I34339" s="112"/>
    </row>
    <row r="34340" spans="7:9" x14ac:dyDescent="0.25">
      <c r="G34340"/>
      <c r="I34340" s="112"/>
    </row>
    <row r="34341" spans="7:9" x14ac:dyDescent="0.25">
      <c r="G34341"/>
      <c r="I34341" s="112"/>
    </row>
    <row r="34342" spans="7:9" x14ac:dyDescent="0.25">
      <c r="G34342"/>
      <c r="I34342" s="112"/>
    </row>
    <row r="34343" spans="7:9" x14ac:dyDescent="0.25">
      <c r="G34343"/>
      <c r="I34343" s="112"/>
    </row>
    <row r="34344" spans="7:9" x14ac:dyDescent="0.25">
      <c r="G34344"/>
      <c r="I34344" s="112"/>
    </row>
    <row r="34345" spans="7:9" x14ac:dyDescent="0.25">
      <c r="G34345"/>
      <c r="I34345" s="112"/>
    </row>
    <row r="34346" spans="7:9" x14ac:dyDescent="0.25">
      <c r="G34346"/>
      <c r="I34346" s="112"/>
    </row>
    <row r="34347" spans="7:9" x14ac:dyDescent="0.25">
      <c r="G34347"/>
      <c r="I34347" s="112"/>
    </row>
    <row r="34348" spans="7:9" x14ac:dyDescent="0.25">
      <c r="G34348"/>
      <c r="I34348" s="112"/>
    </row>
    <row r="34349" spans="7:9" x14ac:dyDescent="0.25">
      <c r="G34349"/>
      <c r="I34349" s="112"/>
    </row>
    <row r="34350" spans="7:9" x14ac:dyDescent="0.25">
      <c r="G34350"/>
      <c r="I34350" s="112"/>
    </row>
    <row r="34351" spans="7:9" x14ac:dyDescent="0.25">
      <c r="G34351"/>
      <c r="I34351" s="112"/>
    </row>
    <row r="34352" spans="7:9" x14ac:dyDescent="0.25">
      <c r="G34352"/>
      <c r="I34352" s="112"/>
    </row>
    <row r="34353" spans="7:9" x14ac:dyDescent="0.25">
      <c r="G34353"/>
      <c r="I34353" s="112"/>
    </row>
    <row r="34354" spans="7:9" x14ac:dyDescent="0.25">
      <c r="G34354"/>
      <c r="I34354" s="112"/>
    </row>
    <row r="34355" spans="7:9" x14ac:dyDescent="0.25">
      <c r="G34355"/>
      <c r="I34355" s="112"/>
    </row>
    <row r="34356" spans="7:9" x14ac:dyDescent="0.25">
      <c r="G34356"/>
      <c r="I34356" s="112"/>
    </row>
    <row r="34357" spans="7:9" x14ac:dyDescent="0.25">
      <c r="G34357"/>
      <c r="I34357" s="112"/>
    </row>
    <row r="34358" spans="7:9" x14ac:dyDescent="0.25">
      <c r="G34358"/>
      <c r="I34358" s="112"/>
    </row>
    <row r="34359" spans="7:9" x14ac:dyDescent="0.25">
      <c r="G34359"/>
      <c r="I34359" s="112"/>
    </row>
    <row r="34360" spans="7:9" x14ac:dyDescent="0.25">
      <c r="G34360"/>
      <c r="I34360" s="112"/>
    </row>
    <row r="34361" spans="7:9" x14ac:dyDescent="0.25">
      <c r="G34361"/>
      <c r="I34361" s="112"/>
    </row>
    <row r="34362" spans="7:9" x14ac:dyDescent="0.25">
      <c r="G34362"/>
      <c r="I34362" s="112"/>
    </row>
    <row r="34363" spans="7:9" x14ac:dyDescent="0.25">
      <c r="G34363"/>
      <c r="I34363" s="112"/>
    </row>
    <row r="34364" spans="7:9" x14ac:dyDescent="0.25">
      <c r="G34364"/>
      <c r="I34364" s="112"/>
    </row>
    <row r="34365" spans="7:9" x14ac:dyDescent="0.25">
      <c r="G34365"/>
      <c r="I34365" s="112"/>
    </row>
    <row r="34366" spans="7:9" x14ac:dyDescent="0.25">
      <c r="G34366"/>
      <c r="I34366" s="112"/>
    </row>
    <row r="34367" spans="7:9" x14ac:dyDescent="0.25">
      <c r="G34367"/>
      <c r="I34367" s="112"/>
    </row>
    <row r="34368" spans="7:9" x14ac:dyDescent="0.25">
      <c r="G34368"/>
      <c r="I34368" s="112"/>
    </row>
    <row r="34369" spans="7:9" x14ac:dyDescent="0.25">
      <c r="G34369"/>
      <c r="I34369" s="112"/>
    </row>
    <row r="34370" spans="7:9" x14ac:dyDescent="0.25">
      <c r="G34370"/>
      <c r="I34370" s="112"/>
    </row>
    <row r="34371" spans="7:9" x14ac:dyDescent="0.25">
      <c r="G34371"/>
      <c r="I34371" s="112"/>
    </row>
    <row r="34372" spans="7:9" x14ac:dyDescent="0.25">
      <c r="G34372"/>
      <c r="I34372" s="112"/>
    </row>
    <row r="34373" spans="7:9" x14ac:dyDescent="0.25">
      <c r="G34373"/>
      <c r="I34373" s="112"/>
    </row>
    <row r="34374" spans="7:9" x14ac:dyDescent="0.25">
      <c r="G34374"/>
      <c r="I34374" s="112"/>
    </row>
    <row r="34375" spans="7:9" x14ac:dyDescent="0.25">
      <c r="G34375"/>
      <c r="I34375" s="112"/>
    </row>
    <row r="34376" spans="7:9" x14ac:dyDescent="0.25">
      <c r="G34376"/>
      <c r="I34376" s="112"/>
    </row>
    <row r="34377" spans="7:9" x14ac:dyDescent="0.25">
      <c r="G34377"/>
      <c r="I34377" s="112"/>
    </row>
    <row r="34378" spans="7:9" x14ac:dyDescent="0.25">
      <c r="G34378"/>
      <c r="I34378" s="112"/>
    </row>
    <row r="34379" spans="7:9" x14ac:dyDescent="0.25">
      <c r="G34379"/>
      <c r="I34379" s="112"/>
    </row>
    <row r="34380" spans="7:9" x14ac:dyDescent="0.25">
      <c r="G34380"/>
      <c r="I34380" s="112"/>
    </row>
    <row r="34381" spans="7:9" x14ac:dyDescent="0.25">
      <c r="G34381"/>
      <c r="I34381" s="112"/>
    </row>
    <row r="34382" spans="7:9" x14ac:dyDescent="0.25">
      <c r="G34382"/>
      <c r="I34382" s="112"/>
    </row>
    <row r="34383" spans="7:9" x14ac:dyDescent="0.25">
      <c r="G34383"/>
      <c r="I34383" s="112"/>
    </row>
    <row r="34384" spans="7:9" x14ac:dyDescent="0.25">
      <c r="G34384"/>
      <c r="I34384" s="112"/>
    </row>
    <row r="34385" spans="7:9" x14ac:dyDescent="0.25">
      <c r="G34385"/>
      <c r="I34385" s="112"/>
    </row>
    <row r="34386" spans="7:9" x14ac:dyDescent="0.25">
      <c r="G34386"/>
      <c r="I34386" s="112"/>
    </row>
    <row r="34387" spans="7:9" x14ac:dyDescent="0.25">
      <c r="G34387"/>
      <c r="I34387" s="112"/>
    </row>
    <row r="34388" spans="7:9" x14ac:dyDescent="0.25">
      <c r="G34388"/>
      <c r="I34388" s="112"/>
    </row>
    <row r="34389" spans="7:9" x14ac:dyDescent="0.25">
      <c r="G34389"/>
      <c r="I34389" s="112"/>
    </row>
    <row r="34390" spans="7:9" x14ac:dyDescent="0.25">
      <c r="G34390"/>
      <c r="I34390" s="112"/>
    </row>
    <row r="34391" spans="7:9" x14ac:dyDescent="0.25">
      <c r="G34391"/>
      <c r="I34391" s="112"/>
    </row>
    <row r="34392" spans="7:9" x14ac:dyDescent="0.25">
      <c r="G34392"/>
      <c r="I34392" s="112"/>
    </row>
    <row r="34393" spans="7:9" x14ac:dyDescent="0.25">
      <c r="G34393"/>
      <c r="I34393" s="112"/>
    </row>
    <row r="34394" spans="7:9" x14ac:dyDescent="0.25">
      <c r="G34394"/>
      <c r="I34394" s="112"/>
    </row>
    <row r="34395" spans="7:9" x14ac:dyDescent="0.25">
      <c r="G34395"/>
      <c r="I34395" s="112"/>
    </row>
    <row r="34396" spans="7:9" x14ac:dyDescent="0.25">
      <c r="G34396"/>
      <c r="I34396" s="112"/>
    </row>
    <row r="34397" spans="7:9" x14ac:dyDescent="0.25">
      <c r="G34397"/>
      <c r="I34397" s="112"/>
    </row>
    <row r="34398" spans="7:9" x14ac:dyDescent="0.25">
      <c r="G34398"/>
      <c r="I34398" s="112"/>
    </row>
    <row r="34399" spans="7:9" x14ac:dyDescent="0.25">
      <c r="G34399"/>
      <c r="I34399" s="112"/>
    </row>
    <row r="34400" spans="7:9" x14ac:dyDescent="0.25">
      <c r="G34400"/>
      <c r="I34400" s="112"/>
    </row>
    <row r="34401" spans="7:9" x14ac:dyDescent="0.25">
      <c r="G34401"/>
      <c r="I34401" s="112"/>
    </row>
    <row r="34402" spans="7:9" x14ac:dyDescent="0.25">
      <c r="G34402"/>
      <c r="I34402" s="112"/>
    </row>
    <row r="34403" spans="7:9" x14ac:dyDescent="0.25">
      <c r="G34403"/>
      <c r="I34403" s="112"/>
    </row>
    <row r="34404" spans="7:9" x14ac:dyDescent="0.25">
      <c r="G34404"/>
      <c r="I34404" s="112"/>
    </row>
    <row r="34405" spans="7:9" x14ac:dyDescent="0.25">
      <c r="G34405"/>
      <c r="I34405" s="112"/>
    </row>
    <row r="34406" spans="7:9" x14ac:dyDescent="0.25">
      <c r="G34406"/>
      <c r="I34406" s="112"/>
    </row>
    <row r="34407" spans="7:9" x14ac:dyDescent="0.25">
      <c r="G34407"/>
      <c r="I34407" s="112"/>
    </row>
    <row r="34408" spans="7:9" x14ac:dyDescent="0.25">
      <c r="G34408"/>
      <c r="I34408" s="112"/>
    </row>
    <row r="34409" spans="7:9" x14ac:dyDescent="0.25">
      <c r="G34409"/>
      <c r="I34409" s="112"/>
    </row>
    <row r="34410" spans="7:9" x14ac:dyDescent="0.25">
      <c r="G34410"/>
      <c r="I34410" s="112"/>
    </row>
    <row r="34411" spans="7:9" x14ac:dyDescent="0.25">
      <c r="G34411"/>
      <c r="I34411" s="112"/>
    </row>
    <row r="34412" spans="7:9" x14ac:dyDescent="0.25">
      <c r="G34412"/>
      <c r="I34412" s="112"/>
    </row>
    <row r="34413" spans="7:9" x14ac:dyDescent="0.25">
      <c r="G34413"/>
      <c r="I34413" s="112"/>
    </row>
    <row r="34414" spans="7:9" x14ac:dyDescent="0.25">
      <c r="G34414"/>
      <c r="I34414" s="112"/>
    </row>
    <row r="34415" spans="7:9" x14ac:dyDescent="0.25">
      <c r="G34415"/>
      <c r="I34415" s="112"/>
    </row>
    <row r="34416" spans="7:9" x14ac:dyDescent="0.25">
      <c r="G34416"/>
      <c r="I34416" s="112"/>
    </row>
    <row r="34417" spans="7:9" x14ac:dyDescent="0.25">
      <c r="G34417"/>
      <c r="I34417" s="112"/>
    </row>
    <row r="34418" spans="7:9" x14ac:dyDescent="0.25">
      <c r="G34418"/>
      <c r="I34418" s="112"/>
    </row>
    <row r="34419" spans="7:9" x14ac:dyDescent="0.25">
      <c r="G34419"/>
      <c r="I34419" s="112"/>
    </row>
    <row r="34420" spans="7:9" x14ac:dyDescent="0.25">
      <c r="G34420"/>
      <c r="I34420" s="112"/>
    </row>
    <row r="34421" spans="7:9" x14ac:dyDescent="0.25">
      <c r="G34421"/>
      <c r="I34421" s="112"/>
    </row>
    <row r="34422" spans="7:9" x14ac:dyDescent="0.25">
      <c r="G34422"/>
      <c r="I34422" s="112"/>
    </row>
    <row r="34423" spans="7:9" x14ac:dyDescent="0.25">
      <c r="G34423"/>
      <c r="I34423" s="112"/>
    </row>
    <row r="34424" spans="7:9" x14ac:dyDescent="0.25">
      <c r="G34424"/>
      <c r="I34424" s="112"/>
    </row>
    <row r="34425" spans="7:9" x14ac:dyDescent="0.25">
      <c r="G34425"/>
      <c r="I34425" s="112"/>
    </row>
    <row r="34426" spans="7:9" x14ac:dyDescent="0.25">
      <c r="G34426"/>
      <c r="I34426" s="112"/>
    </row>
    <row r="34427" spans="7:9" x14ac:dyDescent="0.25">
      <c r="G34427"/>
      <c r="I34427" s="112"/>
    </row>
    <row r="34428" spans="7:9" x14ac:dyDescent="0.25">
      <c r="G34428"/>
      <c r="I34428" s="112"/>
    </row>
    <row r="34429" spans="7:9" x14ac:dyDescent="0.25">
      <c r="G34429"/>
      <c r="I34429" s="112"/>
    </row>
    <row r="34430" spans="7:9" x14ac:dyDescent="0.25">
      <c r="G34430"/>
      <c r="I34430" s="112"/>
    </row>
    <row r="34431" spans="7:9" x14ac:dyDescent="0.25">
      <c r="G34431"/>
      <c r="I34431" s="112"/>
    </row>
    <row r="34432" spans="7:9" x14ac:dyDescent="0.25">
      <c r="G34432"/>
      <c r="I34432" s="112"/>
    </row>
    <row r="34433" spans="7:9" x14ac:dyDescent="0.25">
      <c r="G34433"/>
      <c r="I34433" s="112"/>
    </row>
    <row r="34434" spans="7:9" x14ac:dyDescent="0.25">
      <c r="G34434"/>
      <c r="I34434" s="112"/>
    </row>
    <row r="34435" spans="7:9" x14ac:dyDescent="0.25">
      <c r="G34435"/>
      <c r="I34435" s="112"/>
    </row>
    <row r="34436" spans="7:9" x14ac:dyDescent="0.25">
      <c r="G34436"/>
      <c r="I34436" s="112"/>
    </row>
    <row r="34437" spans="7:9" x14ac:dyDescent="0.25">
      <c r="G34437"/>
      <c r="I34437" s="112"/>
    </row>
    <row r="34438" spans="7:9" x14ac:dyDescent="0.25">
      <c r="G34438"/>
      <c r="I34438" s="112"/>
    </row>
    <row r="34439" spans="7:9" x14ac:dyDescent="0.25">
      <c r="G34439"/>
      <c r="I34439" s="112"/>
    </row>
    <row r="34440" spans="7:9" x14ac:dyDescent="0.25">
      <c r="G34440"/>
      <c r="I34440" s="112"/>
    </row>
    <row r="34441" spans="7:9" x14ac:dyDescent="0.25">
      <c r="G34441"/>
      <c r="I34441" s="112"/>
    </row>
    <row r="34442" spans="7:9" x14ac:dyDescent="0.25">
      <c r="G34442"/>
      <c r="I34442" s="112"/>
    </row>
    <row r="34443" spans="7:9" x14ac:dyDescent="0.25">
      <c r="G34443"/>
      <c r="I34443" s="112"/>
    </row>
    <row r="34444" spans="7:9" x14ac:dyDescent="0.25">
      <c r="G34444"/>
      <c r="I34444" s="112"/>
    </row>
    <row r="34445" spans="7:9" x14ac:dyDescent="0.25">
      <c r="G34445"/>
      <c r="I34445" s="112"/>
    </row>
    <row r="34446" spans="7:9" x14ac:dyDescent="0.25">
      <c r="G34446"/>
      <c r="I34446" s="112"/>
    </row>
    <row r="34447" spans="7:9" x14ac:dyDescent="0.25">
      <c r="G34447"/>
      <c r="I34447" s="112"/>
    </row>
    <row r="34448" spans="7:9" x14ac:dyDescent="0.25">
      <c r="G34448"/>
      <c r="I34448" s="112"/>
    </row>
    <row r="34449" spans="7:9" x14ac:dyDescent="0.25">
      <c r="G34449"/>
      <c r="I34449" s="112"/>
    </row>
    <row r="34450" spans="7:9" x14ac:dyDescent="0.25">
      <c r="G34450"/>
      <c r="I34450" s="112"/>
    </row>
    <row r="34451" spans="7:9" x14ac:dyDescent="0.25">
      <c r="G34451"/>
      <c r="I34451" s="112"/>
    </row>
    <row r="34452" spans="7:9" x14ac:dyDescent="0.25">
      <c r="G34452"/>
      <c r="I34452" s="112"/>
    </row>
    <row r="34453" spans="7:9" x14ac:dyDescent="0.25">
      <c r="G34453"/>
      <c r="I34453" s="112"/>
    </row>
    <row r="34454" spans="7:9" x14ac:dyDescent="0.25">
      <c r="G34454"/>
      <c r="I34454" s="112"/>
    </row>
    <row r="34455" spans="7:9" x14ac:dyDescent="0.25">
      <c r="G34455"/>
      <c r="I34455" s="112"/>
    </row>
    <row r="34456" spans="7:9" x14ac:dyDescent="0.25">
      <c r="G34456"/>
      <c r="I34456" s="112"/>
    </row>
    <row r="34457" spans="7:9" x14ac:dyDescent="0.25">
      <c r="G34457"/>
      <c r="I34457" s="112"/>
    </row>
    <row r="34458" spans="7:9" x14ac:dyDescent="0.25">
      <c r="G34458"/>
      <c r="I34458" s="112"/>
    </row>
    <row r="34459" spans="7:9" x14ac:dyDescent="0.25">
      <c r="G34459"/>
      <c r="I34459" s="112"/>
    </row>
    <row r="34460" spans="7:9" x14ac:dyDescent="0.25">
      <c r="G34460"/>
      <c r="I34460" s="112"/>
    </row>
    <row r="34461" spans="7:9" x14ac:dyDescent="0.25">
      <c r="G34461"/>
      <c r="I34461" s="112"/>
    </row>
    <row r="34462" spans="7:9" x14ac:dyDescent="0.25">
      <c r="G34462"/>
      <c r="I34462" s="112"/>
    </row>
    <row r="34463" spans="7:9" x14ac:dyDescent="0.25">
      <c r="G34463"/>
      <c r="I34463" s="112"/>
    </row>
    <row r="34464" spans="7:9" x14ac:dyDescent="0.25">
      <c r="G34464"/>
      <c r="I34464" s="112"/>
    </row>
    <row r="34465" spans="7:9" x14ac:dyDescent="0.25">
      <c r="G34465"/>
      <c r="I34465" s="112"/>
    </row>
    <row r="34466" spans="7:9" x14ac:dyDescent="0.25">
      <c r="G34466"/>
      <c r="I34466" s="112"/>
    </row>
    <row r="34467" spans="7:9" x14ac:dyDescent="0.25">
      <c r="G34467"/>
      <c r="I34467" s="112"/>
    </row>
    <row r="34468" spans="7:9" x14ac:dyDescent="0.25">
      <c r="G34468"/>
      <c r="I34468" s="112"/>
    </row>
    <row r="34469" spans="7:9" x14ac:dyDescent="0.25">
      <c r="G34469"/>
      <c r="I34469" s="112"/>
    </row>
    <row r="34470" spans="7:9" x14ac:dyDescent="0.25">
      <c r="G34470"/>
      <c r="I34470" s="112"/>
    </row>
    <row r="34471" spans="7:9" x14ac:dyDescent="0.25">
      <c r="G34471"/>
      <c r="I34471" s="112"/>
    </row>
    <row r="34472" spans="7:9" x14ac:dyDescent="0.25">
      <c r="G34472"/>
      <c r="I34472" s="112"/>
    </row>
    <row r="34473" spans="7:9" x14ac:dyDescent="0.25">
      <c r="G34473"/>
      <c r="I34473" s="112"/>
    </row>
    <row r="34474" spans="7:9" x14ac:dyDescent="0.25">
      <c r="G34474"/>
      <c r="I34474" s="112"/>
    </row>
    <row r="34475" spans="7:9" x14ac:dyDescent="0.25">
      <c r="G34475"/>
      <c r="I34475" s="112"/>
    </row>
    <row r="34476" spans="7:9" x14ac:dyDescent="0.25">
      <c r="G34476"/>
      <c r="I34476" s="112"/>
    </row>
    <row r="34477" spans="7:9" x14ac:dyDescent="0.25">
      <c r="G34477"/>
      <c r="I34477" s="112"/>
    </row>
    <row r="34478" spans="7:9" x14ac:dyDescent="0.25">
      <c r="G34478"/>
      <c r="I34478" s="112"/>
    </row>
    <row r="34479" spans="7:9" x14ac:dyDescent="0.25">
      <c r="G34479"/>
      <c r="I34479" s="112"/>
    </row>
    <row r="34480" spans="7:9" x14ac:dyDescent="0.25">
      <c r="G34480"/>
      <c r="I34480" s="112"/>
    </row>
    <row r="34481" spans="7:9" x14ac:dyDescent="0.25">
      <c r="G34481"/>
      <c r="I34481" s="112"/>
    </row>
    <row r="34482" spans="7:9" x14ac:dyDescent="0.25">
      <c r="G34482"/>
      <c r="I34482" s="112"/>
    </row>
    <row r="34483" spans="7:9" x14ac:dyDescent="0.25">
      <c r="G34483"/>
      <c r="I34483" s="112"/>
    </row>
    <row r="34484" spans="7:9" x14ac:dyDescent="0.25">
      <c r="G34484"/>
      <c r="I34484" s="112"/>
    </row>
    <row r="34485" spans="7:9" x14ac:dyDescent="0.25">
      <c r="G34485"/>
      <c r="I34485" s="112"/>
    </row>
    <row r="34486" spans="7:9" x14ac:dyDescent="0.25">
      <c r="G34486"/>
      <c r="I34486" s="112"/>
    </row>
    <row r="34487" spans="7:9" x14ac:dyDescent="0.25">
      <c r="G34487"/>
      <c r="I34487" s="112"/>
    </row>
    <row r="34488" spans="7:9" x14ac:dyDescent="0.25">
      <c r="G34488"/>
      <c r="I34488" s="112"/>
    </row>
    <row r="34489" spans="7:9" x14ac:dyDescent="0.25">
      <c r="G34489"/>
      <c r="I34489" s="112"/>
    </row>
    <row r="34490" spans="7:9" x14ac:dyDescent="0.25">
      <c r="G34490"/>
      <c r="I34490" s="112"/>
    </row>
    <row r="34491" spans="7:9" x14ac:dyDescent="0.25">
      <c r="G34491"/>
      <c r="I34491" s="112"/>
    </row>
    <row r="34492" spans="7:9" x14ac:dyDescent="0.25">
      <c r="G34492"/>
      <c r="I34492" s="112"/>
    </row>
    <row r="34493" spans="7:9" x14ac:dyDescent="0.25">
      <c r="G34493"/>
      <c r="I34493" s="112"/>
    </row>
    <row r="34494" spans="7:9" x14ac:dyDescent="0.25">
      <c r="G34494"/>
      <c r="I34494" s="112"/>
    </row>
    <row r="34495" spans="7:9" x14ac:dyDescent="0.25">
      <c r="G34495"/>
      <c r="I34495" s="112"/>
    </row>
    <row r="34496" spans="7:9" x14ac:dyDescent="0.25">
      <c r="G34496"/>
      <c r="I34496" s="112"/>
    </row>
    <row r="34497" spans="7:9" x14ac:dyDescent="0.25">
      <c r="G34497"/>
      <c r="I34497" s="112"/>
    </row>
    <row r="34498" spans="7:9" x14ac:dyDescent="0.25">
      <c r="G34498"/>
      <c r="I34498" s="112"/>
    </row>
    <row r="34499" spans="7:9" x14ac:dyDescent="0.25">
      <c r="G34499"/>
      <c r="I34499" s="112"/>
    </row>
    <row r="34500" spans="7:9" x14ac:dyDescent="0.25">
      <c r="G34500"/>
      <c r="I34500" s="112"/>
    </row>
    <row r="34501" spans="7:9" x14ac:dyDescent="0.25">
      <c r="G34501"/>
      <c r="I34501" s="112"/>
    </row>
    <row r="34502" spans="7:9" x14ac:dyDescent="0.25">
      <c r="G34502"/>
      <c r="I34502" s="112"/>
    </row>
    <row r="34503" spans="7:9" x14ac:dyDescent="0.25">
      <c r="G34503"/>
      <c r="I34503" s="112"/>
    </row>
    <row r="34504" spans="7:9" x14ac:dyDescent="0.25">
      <c r="G34504"/>
      <c r="I34504" s="112"/>
    </row>
    <row r="34505" spans="7:9" x14ac:dyDescent="0.25">
      <c r="G34505"/>
      <c r="I34505" s="112"/>
    </row>
    <row r="34506" spans="7:9" x14ac:dyDescent="0.25">
      <c r="G34506"/>
      <c r="I34506" s="112"/>
    </row>
    <row r="34507" spans="7:9" x14ac:dyDescent="0.25">
      <c r="G34507"/>
      <c r="I34507" s="112"/>
    </row>
    <row r="34508" spans="7:9" x14ac:dyDescent="0.25">
      <c r="G34508"/>
      <c r="I34508" s="112"/>
    </row>
    <row r="34509" spans="7:9" x14ac:dyDescent="0.25">
      <c r="G34509"/>
      <c r="I34509" s="112"/>
    </row>
    <row r="34510" spans="7:9" x14ac:dyDescent="0.25">
      <c r="G34510"/>
      <c r="I34510" s="112"/>
    </row>
    <row r="34511" spans="7:9" x14ac:dyDescent="0.25">
      <c r="G34511"/>
      <c r="I34511" s="112"/>
    </row>
    <row r="34512" spans="7:9" x14ac:dyDescent="0.25">
      <c r="G34512"/>
      <c r="I34512" s="112"/>
    </row>
    <row r="34513" spans="7:9" x14ac:dyDescent="0.25">
      <c r="G34513"/>
      <c r="I34513" s="112"/>
    </row>
    <row r="34514" spans="7:9" x14ac:dyDescent="0.25">
      <c r="G34514"/>
      <c r="I34514" s="112"/>
    </row>
    <row r="34515" spans="7:9" x14ac:dyDescent="0.25">
      <c r="G34515"/>
      <c r="I34515" s="112"/>
    </row>
    <row r="34516" spans="7:9" x14ac:dyDescent="0.25">
      <c r="G34516"/>
      <c r="I34516" s="112"/>
    </row>
    <row r="34517" spans="7:9" x14ac:dyDescent="0.25">
      <c r="G34517"/>
      <c r="I34517" s="112"/>
    </row>
    <row r="34518" spans="7:9" x14ac:dyDescent="0.25">
      <c r="G34518"/>
      <c r="I34518" s="112"/>
    </row>
    <row r="34519" spans="7:9" x14ac:dyDescent="0.25">
      <c r="G34519"/>
      <c r="I34519" s="112"/>
    </row>
    <row r="34520" spans="7:9" x14ac:dyDescent="0.25">
      <c r="G34520"/>
      <c r="I34520" s="112"/>
    </row>
    <row r="34521" spans="7:9" x14ac:dyDescent="0.25">
      <c r="G34521"/>
      <c r="I34521" s="112"/>
    </row>
    <row r="34522" spans="7:9" x14ac:dyDescent="0.25">
      <c r="G34522"/>
      <c r="I34522" s="112"/>
    </row>
    <row r="34523" spans="7:9" x14ac:dyDescent="0.25">
      <c r="G34523"/>
      <c r="I34523" s="112"/>
    </row>
    <row r="34524" spans="7:9" x14ac:dyDescent="0.25">
      <c r="G34524"/>
      <c r="I34524" s="112"/>
    </row>
    <row r="34525" spans="7:9" x14ac:dyDescent="0.25">
      <c r="G34525"/>
      <c r="I34525" s="112"/>
    </row>
    <row r="34526" spans="7:9" x14ac:dyDescent="0.25">
      <c r="G34526"/>
      <c r="I34526" s="112"/>
    </row>
    <row r="34527" spans="7:9" x14ac:dyDescent="0.25">
      <c r="G34527"/>
      <c r="I34527" s="112"/>
    </row>
    <row r="34528" spans="7:9" x14ac:dyDescent="0.25">
      <c r="G34528"/>
      <c r="I34528" s="112"/>
    </row>
    <row r="34529" spans="7:9" x14ac:dyDescent="0.25">
      <c r="G34529"/>
      <c r="I34529" s="112"/>
    </row>
    <row r="34530" spans="7:9" x14ac:dyDescent="0.25">
      <c r="G34530"/>
      <c r="I34530" s="112"/>
    </row>
    <row r="34531" spans="7:9" x14ac:dyDescent="0.25">
      <c r="G34531"/>
      <c r="I34531" s="112"/>
    </row>
    <row r="34532" spans="7:9" x14ac:dyDescent="0.25">
      <c r="G34532"/>
      <c r="I34532" s="112"/>
    </row>
    <row r="34533" spans="7:9" x14ac:dyDescent="0.25">
      <c r="G34533"/>
      <c r="I34533" s="112"/>
    </row>
    <row r="34534" spans="7:9" x14ac:dyDescent="0.25">
      <c r="G34534"/>
      <c r="I34534" s="112"/>
    </row>
    <row r="34535" spans="7:9" x14ac:dyDescent="0.25">
      <c r="G34535"/>
      <c r="I34535" s="112"/>
    </row>
    <row r="34536" spans="7:9" x14ac:dyDescent="0.25">
      <c r="G34536"/>
      <c r="I34536" s="112"/>
    </row>
    <row r="34537" spans="7:9" x14ac:dyDescent="0.25">
      <c r="G34537"/>
      <c r="I34537" s="112"/>
    </row>
    <row r="34538" spans="7:9" x14ac:dyDescent="0.25">
      <c r="G34538"/>
      <c r="I34538" s="112"/>
    </row>
    <row r="34539" spans="7:9" x14ac:dyDescent="0.25">
      <c r="G34539"/>
      <c r="I34539" s="112"/>
    </row>
    <row r="34540" spans="7:9" x14ac:dyDescent="0.25">
      <c r="G34540"/>
      <c r="I34540" s="112"/>
    </row>
    <row r="34541" spans="7:9" x14ac:dyDescent="0.25">
      <c r="G34541"/>
      <c r="I34541" s="112"/>
    </row>
    <row r="34542" spans="7:9" x14ac:dyDescent="0.25">
      <c r="G34542"/>
      <c r="I34542" s="112"/>
    </row>
    <row r="34543" spans="7:9" x14ac:dyDescent="0.25">
      <c r="G34543"/>
      <c r="I34543" s="112"/>
    </row>
    <row r="34544" spans="7:9" x14ac:dyDescent="0.25">
      <c r="G34544"/>
      <c r="I34544" s="112"/>
    </row>
    <row r="34545" spans="7:9" x14ac:dyDescent="0.25">
      <c r="G34545"/>
      <c r="I34545" s="112"/>
    </row>
    <row r="34546" spans="7:9" x14ac:dyDescent="0.25">
      <c r="G34546"/>
      <c r="I34546" s="112"/>
    </row>
    <row r="34547" spans="7:9" x14ac:dyDescent="0.25">
      <c r="G34547"/>
      <c r="I34547" s="112"/>
    </row>
    <row r="34548" spans="7:9" x14ac:dyDescent="0.25">
      <c r="G34548"/>
      <c r="I34548" s="112"/>
    </row>
    <row r="34549" spans="7:9" x14ac:dyDescent="0.25">
      <c r="G34549"/>
      <c r="I34549" s="112"/>
    </row>
    <row r="34550" spans="7:9" x14ac:dyDescent="0.25">
      <c r="G34550"/>
      <c r="I34550" s="112"/>
    </row>
    <row r="34551" spans="7:9" x14ac:dyDescent="0.25">
      <c r="G34551"/>
      <c r="I34551" s="112"/>
    </row>
    <row r="34552" spans="7:9" x14ac:dyDescent="0.25">
      <c r="G34552"/>
      <c r="I34552" s="112"/>
    </row>
    <row r="34553" spans="7:9" x14ac:dyDescent="0.25">
      <c r="G34553"/>
      <c r="I34553" s="112"/>
    </row>
    <row r="34554" spans="7:9" x14ac:dyDescent="0.25">
      <c r="G34554"/>
      <c r="I34554" s="112"/>
    </row>
    <row r="34555" spans="7:9" x14ac:dyDescent="0.25">
      <c r="G34555"/>
      <c r="I34555" s="112"/>
    </row>
    <row r="34556" spans="7:9" x14ac:dyDescent="0.25">
      <c r="G34556"/>
      <c r="I34556" s="112"/>
    </row>
    <row r="34557" spans="7:9" x14ac:dyDescent="0.25">
      <c r="G34557"/>
      <c r="I34557" s="112"/>
    </row>
    <row r="34558" spans="7:9" x14ac:dyDescent="0.25">
      <c r="G34558"/>
      <c r="I34558" s="112"/>
    </row>
    <row r="34559" spans="7:9" x14ac:dyDescent="0.25">
      <c r="G34559"/>
      <c r="I34559" s="112"/>
    </row>
    <row r="34560" spans="7:9" x14ac:dyDescent="0.25">
      <c r="G34560"/>
      <c r="I34560" s="112"/>
    </row>
    <row r="34561" spans="7:9" x14ac:dyDescent="0.25">
      <c r="G34561"/>
      <c r="I34561" s="112"/>
    </row>
    <row r="34562" spans="7:9" x14ac:dyDescent="0.25">
      <c r="G34562"/>
      <c r="I34562" s="112"/>
    </row>
    <row r="34563" spans="7:9" x14ac:dyDescent="0.25">
      <c r="G34563"/>
      <c r="I34563" s="112"/>
    </row>
    <row r="34564" spans="7:9" x14ac:dyDescent="0.25">
      <c r="G34564"/>
      <c r="I34564" s="112"/>
    </row>
    <row r="34565" spans="7:9" x14ac:dyDescent="0.25">
      <c r="G34565"/>
      <c r="I34565" s="112"/>
    </row>
    <row r="34566" spans="7:9" x14ac:dyDescent="0.25">
      <c r="G34566"/>
      <c r="I34566" s="112"/>
    </row>
    <row r="34567" spans="7:9" x14ac:dyDescent="0.25">
      <c r="G34567"/>
      <c r="I34567" s="112"/>
    </row>
    <row r="34568" spans="7:9" x14ac:dyDescent="0.25">
      <c r="G34568"/>
      <c r="I34568" s="112"/>
    </row>
    <row r="34569" spans="7:9" x14ac:dyDescent="0.25">
      <c r="G34569"/>
      <c r="I34569" s="112"/>
    </row>
    <row r="34570" spans="7:9" x14ac:dyDescent="0.25">
      <c r="G34570"/>
      <c r="I34570" s="112"/>
    </row>
    <row r="34571" spans="7:9" x14ac:dyDescent="0.25">
      <c r="G34571"/>
      <c r="I34571" s="112"/>
    </row>
    <row r="34572" spans="7:9" x14ac:dyDescent="0.25">
      <c r="G34572"/>
      <c r="I34572" s="112"/>
    </row>
    <row r="34573" spans="7:9" x14ac:dyDescent="0.25">
      <c r="G34573"/>
      <c r="I34573" s="112"/>
    </row>
    <row r="34574" spans="7:9" x14ac:dyDescent="0.25">
      <c r="G34574"/>
      <c r="I34574" s="112"/>
    </row>
    <row r="34575" spans="7:9" x14ac:dyDescent="0.25">
      <c r="G34575"/>
      <c r="I34575" s="112"/>
    </row>
    <row r="34576" spans="7:9" x14ac:dyDescent="0.25">
      <c r="G34576"/>
      <c r="I34576" s="112"/>
    </row>
    <row r="34577" spans="7:9" x14ac:dyDescent="0.25">
      <c r="G34577"/>
      <c r="I34577" s="112"/>
    </row>
    <row r="34578" spans="7:9" x14ac:dyDescent="0.25">
      <c r="G34578"/>
      <c r="I34578" s="112"/>
    </row>
    <row r="34579" spans="7:9" x14ac:dyDescent="0.25">
      <c r="G34579"/>
      <c r="I34579" s="112"/>
    </row>
    <row r="34580" spans="7:9" x14ac:dyDescent="0.25">
      <c r="G34580"/>
      <c r="I34580" s="112"/>
    </row>
    <row r="34581" spans="7:9" x14ac:dyDescent="0.25">
      <c r="G34581"/>
      <c r="I34581" s="112"/>
    </row>
    <row r="34582" spans="7:9" x14ac:dyDescent="0.25">
      <c r="G34582"/>
      <c r="I34582" s="112"/>
    </row>
    <row r="34583" spans="7:9" x14ac:dyDescent="0.25">
      <c r="G34583"/>
      <c r="I34583" s="112"/>
    </row>
    <row r="34584" spans="7:9" x14ac:dyDescent="0.25">
      <c r="G34584"/>
      <c r="I34584" s="112"/>
    </row>
    <row r="34585" spans="7:9" x14ac:dyDescent="0.25">
      <c r="G34585"/>
      <c r="I34585" s="112"/>
    </row>
    <row r="34586" spans="7:9" x14ac:dyDescent="0.25">
      <c r="G34586"/>
      <c r="I34586" s="112"/>
    </row>
    <row r="34587" spans="7:9" x14ac:dyDescent="0.25">
      <c r="G34587"/>
      <c r="I34587" s="112"/>
    </row>
    <row r="34588" spans="7:9" x14ac:dyDescent="0.25">
      <c r="G34588"/>
      <c r="I34588" s="112"/>
    </row>
    <row r="34589" spans="7:9" x14ac:dyDescent="0.25">
      <c r="G34589"/>
      <c r="I34589" s="112"/>
    </row>
    <row r="34590" spans="7:9" x14ac:dyDescent="0.25">
      <c r="G34590"/>
      <c r="I34590" s="112"/>
    </row>
    <row r="34591" spans="7:9" x14ac:dyDescent="0.25">
      <c r="G34591"/>
      <c r="I34591" s="112"/>
    </row>
    <row r="34592" spans="7:9" x14ac:dyDescent="0.25">
      <c r="G34592"/>
      <c r="I34592" s="112"/>
    </row>
    <row r="34593" spans="7:9" x14ac:dyDescent="0.25">
      <c r="G34593"/>
      <c r="I34593" s="112"/>
    </row>
    <row r="34594" spans="7:9" x14ac:dyDescent="0.25">
      <c r="G34594"/>
      <c r="I34594" s="112"/>
    </row>
    <row r="34595" spans="7:9" x14ac:dyDescent="0.25">
      <c r="G34595"/>
      <c r="I34595" s="112"/>
    </row>
    <row r="34596" spans="7:9" x14ac:dyDescent="0.25">
      <c r="G34596"/>
      <c r="I34596" s="112"/>
    </row>
    <row r="34597" spans="7:9" x14ac:dyDescent="0.25">
      <c r="G34597"/>
      <c r="I34597" s="112"/>
    </row>
    <row r="34598" spans="7:9" x14ac:dyDescent="0.25">
      <c r="G34598"/>
      <c r="I34598" s="112"/>
    </row>
    <row r="34599" spans="7:9" x14ac:dyDescent="0.25">
      <c r="G34599"/>
      <c r="I34599" s="112"/>
    </row>
    <row r="34600" spans="7:9" x14ac:dyDescent="0.25">
      <c r="G34600"/>
      <c r="I34600" s="112"/>
    </row>
    <row r="34601" spans="7:9" x14ac:dyDescent="0.25">
      <c r="G34601"/>
      <c r="I34601" s="112"/>
    </row>
    <row r="34602" spans="7:9" x14ac:dyDescent="0.25">
      <c r="G34602"/>
      <c r="I34602" s="112"/>
    </row>
    <row r="34603" spans="7:9" x14ac:dyDescent="0.25">
      <c r="G34603"/>
      <c r="I34603" s="112"/>
    </row>
    <row r="34604" spans="7:9" x14ac:dyDescent="0.25">
      <c r="G34604"/>
      <c r="I34604" s="112"/>
    </row>
    <row r="34605" spans="7:9" x14ac:dyDescent="0.25">
      <c r="G34605"/>
      <c r="I34605" s="112"/>
    </row>
    <row r="34606" spans="7:9" x14ac:dyDescent="0.25">
      <c r="G34606"/>
      <c r="I34606" s="112"/>
    </row>
    <row r="34607" spans="7:9" x14ac:dyDescent="0.25">
      <c r="G34607"/>
      <c r="I34607" s="112"/>
    </row>
    <row r="34608" spans="7:9" x14ac:dyDescent="0.25">
      <c r="G34608"/>
      <c r="I34608" s="112"/>
    </row>
    <row r="34609" spans="7:9" x14ac:dyDescent="0.25">
      <c r="G34609"/>
      <c r="I34609" s="112"/>
    </row>
    <row r="34610" spans="7:9" x14ac:dyDescent="0.25">
      <c r="G34610"/>
      <c r="I34610" s="112"/>
    </row>
    <row r="34611" spans="7:9" x14ac:dyDescent="0.25">
      <c r="G34611"/>
      <c r="I34611" s="112"/>
    </row>
    <row r="34612" spans="7:9" x14ac:dyDescent="0.25">
      <c r="G34612"/>
      <c r="I34612" s="112"/>
    </row>
    <row r="34613" spans="7:9" x14ac:dyDescent="0.25">
      <c r="G34613"/>
      <c r="I34613" s="112"/>
    </row>
    <row r="34614" spans="7:9" x14ac:dyDescent="0.25">
      <c r="G34614"/>
      <c r="I34614" s="112"/>
    </row>
    <row r="34615" spans="7:9" x14ac:dyDescent="0.25">
      <c r="G34615"/>
      <c r="I34615" s="112"/>
    </row>
    <row r="34616" spans="7:9" x14ac:dyDescent="0.25">
      <c r="G34616"/>
      <c r="I34616" s="112"/>
    </row>
    <row r="34617" spans="7:9" x14ac:dyDescent="0.25">
      <c r="G34617"/>
      <c r="I34617" s="112"/>
    </row>
    <row r="34618" spans="7:9" x14ac:dyDescent="0.25">
      <c r="G34618"/>
      <c r="I34618" s="112"/>
    </row>
    <row r="34619" spans="7:9" x14ac:dyDescent="0.25">
      <c r="G34619"/>
      <c r="I34619" s="112"/>
    </row>
    <row r="34620" spans="7:9" x14ac:dyDescent="0.25">
      <c r="G34620"/>
      <c r="I34620" s="112"/>
    </row>
    <row r="34621" spans="7:9" x14ac:dyDescent="0.25">
      <c r="G34621"/>
      <c r="I34621" s="112"/>
    </row>
    <row r="34622" spans="7:9" x14ac:dyDescent="0.25">
      <c r="G34622"/>
      <c r="I34622" s="112"/>
    </row>
    <row r="34623" spans="7:9" x14ac:dyDescent="0.25">
      <c r="G34623"/>
      <c r="I34623" s="112"/>
    </row>
    <row r="34624" spans="7:9" x14ac:dyDescent="0.25">
      <c r="G34624"/>
      <c r="I34624" s="112"/>
    </row>
    <row r="34625" spans="7:9" x14ac:dyDescent="0.25">
      <c r="G34625"/>
      <c r="I34625" s="112"/>
    </row>
    <row r="34626" spans="7:9" x14ac:dyDescent="0.25">
      <c r="G34626"/>
      <c r="I34626" s="112"/>
    </row>
    <row r="34627" spans="7:9" x14ac:dyDescent="0.25">
      <c r="G34627"/>
      <c r="I34627" s="112"/>
    </row>
    <row r="34628" spans="7:9" x14ac:dyDescent="0.25">
      <c r="G34628"/>
      <c r="I34628" s="112"/>
    </row>
    <row r="34629" spans="7:9" x14ac:dyDescent="0.25">
      <c r="G34629"/>
      <c r="I34629" s="112"/>
    </row>
    <row r="34630" spans="7:9" x14ac:dyDescent="0.25">
      <c r="G34630"/>
      <c r="I34630" s="112"/>
    </row>
    <row r="34631" spans="7:9" x14ac:dyDescent="0.25">
      <c r="G34631"/>
      <c r="I34631" s="112"/>
    </row>
    <row r="34632" spans="7:9" x14ac:dyDescent="0.25">
      <c r="G34632"/>
      <c r="I34632" s="112"/>
    </row>
    <row r="34633" spans="7:9" x14ac:dyDescent="0.25">
      <c r="G34633"/>
      <c r="I34633" s="112"/>
    </row>
    <row r="34634" spans="7:9" x14ac:dyDescent="0.25">
      <c r="G34634"/>
      <c r="I34634" s="112"/>
    </row>
    <row r="34635" spans="7:9" x14ac:dyDescent="0.25">
      <c r="G34635"/>
      <c r="I34635" s="112"/>
    </row>
    <row r="34636" spans="7:9" x14ac:dyDescent="0.25">
      <c r="G34636"/>
      <c r="I34636" s="112"/>
    </row>
    <row r="34637" spans="7:9" x14ac:dyDescent="0.25">
      <c r="G34637"/>
      <c r="I34637" s="112"/>
    </row>
    <row r="34638" spans="7:9" x14ac:dyDescent="0.25">
      <c r="G34638"/>
      <c r="I34638" s="112"/>
    </row>
    <row r="34639" spans="7:9" x14ac:dyDescent="0.25">
      <c r="G34639"/>
      <c r="I34639" s="112"/>
    </row>
    <row r="34640" spans="7:9" x14ac:dyDescent="0.25">
      <c r="G34640"/>
      <c r="I34640" s="112"/>
    </row>
    <row r="34641" spans="7:9" x14ac:dyDescent="0.25">
      <c r="G34641"/>
      <c r="I34641" s="112"/>
    </row>
    <row r="34642" spans="7:9" x14ac:dyDescent="0.25">
      <c r="G34642"/>
      <c r="I34642" s="112"/>
    </row>
    <row r="34643" spans="7:9" x14ac:dyDescent="0.25">
      <c r="G34643"/>
      <c r="I34643" s="112"/>
    </row>
    <row r="34644" spans="7:9" x14ac:dyDescent="0.25">
      <c r="G34644"/>
      <c r="I34644" s="112"/>
    </row>
    <row r="34645" spans="7:9" x14ac:dyDescent="0.25">
      <c r="G34645"/>
      <c r="I34645" s="112"/>
    </row>
    <row r="34646" spans="7:9" x14ac:dyDescent="0.25">
      <c r="G34646"/>
      <c r="I34646" s="112"/>
    </row>
    <row r="34647" spans="7:9" x14ac:dyDescent="0.25">
      <c r="G34647"/>
      <c r="I34647" s="112"/>
    </row>
    <row r="34648" spans="7:9" x14ac:dyDescent="0.25">
      <c r="G34648"/>
      <c r="I34648" s="112"/>
    </row>
    <row r="34649" spans="7:9" x14ac:dyDescent="0.25">
      <c r="G34649"/>
      <c r="I34649" s="112"/>
    </row>
    <row r="34650" spans="7:9" x14ac:dyDescent="0.25">
      <c r="G34650"/>
      <c r="I34650" s="112"/>
    </row>
    <row r="34651" spans="7:9" x14ac:dyDescent="0.25">
      <c r="G34651"/>
      <c r="I34651" s="112"/>
    </row>
    <row r="34652" spans="7:9" x14ac:dyDescent="0.25">
      <c r="G34652"/>
      <c r="I34652" s="112"/>
    </row>
    <row r="34653" spans="7:9" x14ac:dyDescent="0.25">
      <c r="G34653"/>
      <c r="I34653" s="112"/>
    </row>
    <row r="34654" spans="7:9" x14ac:dyDescent="0.25">
      <c r="G34654"/>
      <c r="I34654" s="112"/>
    </row>
    <row r="34655" spans="7:9" x14ac:dyDescent="0.25">
      <c r="G34655"/>
      <c r="I34655" s="112"/>
    </row>
    <row r="34656" spans="7:9" x14ac:dyDescent="0.25">
      <c r="G34656"/>
      <c r="I34656" s="112"/>
    </row>
    <row r="34657" spans="7:9" x14ac:dyDescent="0.25">
      <c r="G34657"/>
      <c r="I34657" s="112"/>
    </row>
    <row r="34658" spans="7:9" x14ac:dyDescent="0.25">
      <c r="G34658"/>
      <c r="I34658" s="112"/>
    </row>
    <row r="34659" spans="7:9" x14ac:dyDescent="0.25">
      <c r="G34659"/>
      <c r="I34659" s="112"/>
    </row>
    <row r="34660" spans="7:9" x14ac:dyDescent="0.25">
      <c r="G34660"/>
      <c r="I34660" s="112"/>
    </row>
    <row r="34661" spans="7:9" x14ac:dyDescent="0.25">
      <c r="G34661"/>
      <c r="I34661" s="112"/>
    </row>
    <row r="34662" spans="7:9" x14ac:dyDescent="0.25">
      <c r="G34662"/>
      <c r="I34662" s="112"/>
    </row>
    <row r="34663" spans="7:9" x14ac:dyDescent="0.25">
      <c r="G34663"/>
      <c r="I34663" s="112"/>
    </row>
    <row r="34664" spans="7:9" x14ac:dyDescent="0.25">
      <c r="G34664"/>
      <c r="I34664" s="112"/>
    </row>
    <row r="34665" spans="7:9" x14ac:dyDescent="0.25">
      <c r="G34665"/>
      <c r="I34665" s="112"/>
    </row>
    <row r="34666" spans="7:9" x14ac:dyDescent="0.25">
      <c r="G34666"/>
      <c r="I34666" s="112"/>
    </row>
    <row r="34667" spans="7:9" x14ac:dyDescent="0.25">
      <c r="G34667"/>
      <c r="I34667" s="112"/>
    </row>
    <row r="34668" spans="7:9" x14ac:dyDescent="0.25">
      <c r="G34668"/>
      <c r="I34668" s="112"/>
    </row>
    <row r="34669" spans="7:9" x14ac:dyDescent="0.25">
      <c r="G34669"/>
      <c r="I34669" s="112"/>
    </row>
    <row r="34670" spans="7:9" x14ac:dyDescent="0.25">
      <c r="G34670"/>
      <c r="I34670" s="112"/>
    </row>
    <row r="34671" spans="7:9" x14ac:dyDescent="0.25">
      <c r="G34671"/>
      <c r="I34671" s="112"/>
    </row>
    <row r="34672" spans="7:9" x14ac:dyDescent="0.25">
      <c r="G34672"/>
      <c r="I34672" s="112"/>
    </row>
    <row r="34673" spans="7:9" x14ac:dyDescent="0.25">
      <c r="G34673"/>
      <c r="I34673" s="112"/>
    </row>
    <row r="34674" spans="7:9" x14ac:dyDescent="0.25">
      <c r="G34674"/>
      <c r="I34674" s="112"/>
    </row>
    <row r="34675" spans="7:9" x14ac:dyDescent="0.25">
      <c r="G34675"/>
      <c r="I34675" s="112"/>
    </row>
    <row r="34676" spans="7:9" x14ac:dyDescent="0.25">
      <c r="G34676"/>
      <c r="I34676" s="112"/>
    </row>
    <row r="34677" spans="7:9" x14ac:dyDescent="0.25">
      <c r="G34677"/>
      <c r="I34677" s="112"/>
    </row>
    <row r="34678" spans="7:9" x14ac:dyDescent="0.25">
      <c r="G34678"/>
      <c r="I34678" s="112"/>
    </row>
    <row r="34679" spans="7:9" x14ac:dyDescent="0.25">
      <c r="G34679"/>
      <c r="I34679" s="112"/>
    </row>
    <row r="34680" spans="7:9" x14ac:dyDescent="0.25">
      <c r="G34680"/>
      <c r="I34680" s="112"/>
    </row>
    <row r="34681" spans="7:9" x14ac:dyDescent="0.25">
      <c r="G34681"/>
      <c r="I34681" s="112"/>
    </row>
    <row r="34682" spans="7:9" x14ac:dyDescent="0.25">
      <c r="G34682"/>
      <c r="I34682" s="112"/>
    </row>
    <row r="34683" spans="7:9" x14ac:dyDescent="0.25">
      <c r="G34683"/>
      <c r="I34683" s="112"/>
    </row>
    <row r="34684" spans="7:9" x14ac:dyDescent="0.25">
      <c r="G34684"/>
      <c r="I34684" s="112"/>
    </row>
    <row r="34685" spans="7:9" x14ac:dyDescent="0.25">
      <c r="G34685"/>
      <c r="I34685" s="112"/>
    </row>
    <row r="34686" spans="7:9" x14ac:dyDescent="0.25">
      <c r="G34686"/>
      <c r="I34686" s="112"/>
    </row>
    <row r="34687" spans="7:9" x14ac:dyDescent="0.25">
      <c r="G34687"/>
      <c r="I34687" s="112"/>
    </row>
    <row r="34688" spans="7:9" x14ac:dyDescent="0.25">
      <c r="G34688"/>
      <c r="I34688" s="112"/>
    </row>
    <row r="34689" spans="7:9" x14ac:dyDescent="0.25">
      <c r="G34689"/>
      <c r="I34689" s="112"/>
    </row>
    <row r="34690" spans="7:9" x14ac:dyDescent="0.25">
      <c r="G34690"/>
      <c r="I34690" s="112"/>
    </row>
    <row r="34691" spans="7:9" x14ac:dyDescent="0.25">
      <c r="G34691"/>
      <c r="I34691" s="112"/>
    </row>
    <row r="34692" spans="7:9" x14ac:dyDescent="0.25">
      <c r="G34692"/>
      <c r="I34692" s="112"/>
    </row>
    <row r="34693" spans="7:9" x14ac:dyDescent="0.25">
      <c r="G34693"/>
      <c r="I34693" s="112"/>
    </row>
    <row r="34694" spans="7:9" x14ac:dyDescent="0.25">
      <c r="G34694"/>
      <c r="I34694" s="112"/>
    </row>
    <row r="34695" spans="7:9" x14ac:dyDescent="0.25">
      <c r="G34695"/>
      <c r="I34695" s="112"/>
    </row>
    <row r="34696" spans="7:9" x14ac:dyDescent="0.25">
      <c r="G34696"/>
      <c r="I34696" s="112"/>
    </row>
    <row r="34697" spans="7:9" x14ac:dyDescent="0.25">
      <c r="G34697"/>
      <c r="I34697" s="112"/>
    </row>
    <row r="34698" spans="7:9" x14ac:dyDescent="0.25">
      <c r="G34698"/>
      <c r="I34698" s="112"/>
    </row>
    <row r="34699" spans="7:9" x14ac:dyDescent="0.25">
      <c r="G34699"/>
      <c r="I34699" s="112"/>
    </row>
    <row r="34700" spans="7:9" x14ac:dyDescent="0.25">
      <c r="G34700"/>
      <c r="I34700" s="112"/>
    </row>
    <row r="34701" spans="7:9" x14ac:dyDescent="0.25">
      <c r="G34701"/>
      <c r="I34701" s="112"/>
    </row>
    <row r="34702" spans="7:9" x14ac:dyDescent="0.25">
      <c r="G34702"/>
      <c r="I34702" s="112"/>
    </row>
    <row r="34703" spans="7:9" x14ac:dyDescent="0.25">
      <c r="G34703"/>
      <c r="I34703" s="112"/>
    </row>
    <row r="34704" spans="7:9" x14ac:dyDescent="0.25">
      <c r="G34704"/>
      <c r="I34704" s="112"/>
    </row>
    <row r="34705" spans="7:9" x14ac:dyDescent="0.25">
      <c r="G34705"/>
      <c r="I34705" s="112"/>
    </row>
    <row r="34706" spans="7:9" x14ac:dyDescent="0.25">
      <c r="G34706"/>
      <c r="I34706" s="112"/>
    </row>
    <row r="34707" spans="7:9" x14ac:dyDescent="0.25">
      <c r="G34707"/>
      <c r="I34707" s="112"/>
    </row>
    <row r="34708" spans="7:9" x14ac:dyDescent="0.25">
      <c r="G34708"/>
      <c r="I34708" s="112"/>
    </row>
    <row r="34709" spans="7:9" x14ac:dyDescent="0.25">
      <c r="G34709"/>
      <c r="I34709" s="112"/>
    </row>
    <row r="34710" spans="7:9" x14ac:dyDescent="0.25">
      <c r="G34710"/>
      <c r="I34710" s="112"/>
    </row>
    <row r="34711" spans="7:9" x14ac:dyDescent="0.25">
      <c r="G34711"/>
      <c r="I34711" s="112"/>
    </row>
    <row r="34712" spans="7:9" x14ac:dyDescent="0.25">
      <c r="G34712"/>
      <c r="I34712" s="112"/>
    </row>
    <row r="34713" spans="7:9" x14ac:dyDescent="0.25">
      <c r="G34713"/>
      <c r="I34713" s="112"/>
    </row>
    <row r="34714" spans="7:9" x14ac:dyDescent="0.25">
      <c r="G34714"/>
      <c r="I34714" s="112"/>
    </row>
    <row r="34715" spans="7:9" x14ac:dyDescent="0.25">
      <c r="G34715"/>
      <c r="I34715" s="112"/>
    </row>
    <row r="34716" spans="7:9" x14ac:dyDescent="0.25">
      <c r="G34716"/>
      <c r="I34716" s="112"/>
    </row>
    <row r="34717" spans="7:9" x14ac:dyDescent="0.25">
      <c r="G34717"/>
      <c r="I34717" s="112"/>
    </row>
    <row r="34718" spans="7:9" x14ac:dyDescent="0.25">
      <c r="G34718"/>
      <c r="I34718" s="112"/>
    </row>
    <row r="34719" spans="7:9" x14ac:dyDescent="0.25">
      <c r="G34719"/>
      <c r="I34719" s="112"/>
    </row>
    <row r="34720" spans="7:9" x14ac:dyDescent="0.25">
      <c r="G34720"/>
      <c r="I34720" s="112"/>
    </row>
    <row r="34721" spans="7:9" x14ac:dyDescent="0.25">
      <c r="G34721"/>
      <c r="I34721" s="112"/>
    </row>
    <row r="34722" spans="7:9" x14ac:dyDescent="0.25">
      <c r="G34722"/>
      <c r="I34722" s="112"/>
    </row>
    <row r="34723" spans="7:9" x14ac:dyDescent="0.25">
      <c r="G34723"/>
      <c r="I34723" s="112"/>
    </row>
    <row r="34724" spans="7:9" x14ac:dyDescent="0.25">
      <c r="G34724"/>
      <c r="I34724" s="112"/>
    </row>
    <row r="34725" spans="7:9" x14ac:dyDescent="0.25">
      <c r="G34725"/>
      <c r="I34725" s="112"/>
    </row>
    <row r="34726" spans="7:9" x14ac:dyDescent="0.25">
      <c r="G34726"/>
      <c r="I34726" s="112"/>
    </row>
    <row r="34727" spans="7:9" x14ac:dyDescent="0.25">
      <c r="G34727"/>
      <c r="I34727" s="112"/>
    </row>
    <row r="34728" spans="7:9" x14ac:dyDescent="0.25">
      <c r="G34728"/>
      <c r="I34728" s="112"/>
    </row>
    <row r="34729" spans="7:9" x14ac:dyDescent="0.25">
      <c r="G34729"/>
      <c r="I34729" s="112"/>
    </row>
    <row r="34730" spans="7:9" x14ac:dyDescent="0.25">
      <c r="G34730"/>
      <c r="I34730" s="112"/>
    </row>
    <row r="34731" spans="7:9" x14ac:dyDescent="0.25">
      <c r="G34731"/>
      <c r="I34731" s="112"/>
    </row>
    <row r="34732" spans="7:9" x14ac:dyDescent="0.25">
      <c r="G34732"/>
      <c r="I34732" s="112"/>
    </row>
    <row r="34733" spans="7:9" x14ac:dyDescent="0.25">
      <c r="G34733"/>
      <c r="I34733" s="112"/>
    </row>
    <row r="34734" spans="7:9" x14ac:dyDescent="0.25">
      <c r="G34734"/>
      <c r="I34734" s="112"/>
    </row>
    <row r="34735" spans="7:9" x14ac:dyDescent="0.25">
      <c r="G34735"/>
      <c r="I34735" s="112"/>
    </row>
    <row r="34736" spans="7:9" x14ac:dyDescent="0.25">
      <c r="G34736"/>
      <c r="I34736" s="112"/>
    </row>
    <row r="34737" spans="7:9" x14ac:dyDescent="0.25">
      <c r="G34737"/>
      <c r="I34737" s="112"/>
    </row>
    <row r="34738" spans="7:9" x14ac:dyDescent="0.25">
      <c r="G34738"/>
      <c r="I34738" s="112"/>
    </row>
    <row r="34739" spans="7:9" x14ac:dyDescent="0.25">
      <c r="G34739"/>
      <c r="I34739" s="112"/>
    </row>
    <row r="34740" spans="7:9" x14ac:dyDescent="0.25">
      <c r="G34740"/>
      <c r="I34740" s="112"/>
    </row>
    <row r="34741" spans="7:9" x14ac:dyDescent="0.25">
      <c r="G34741"/>
      <c r="I34741" s="112"/>
    </row>
    <row r="34742" spans="7:9" x14ac:dyDescent="0.25">
      <c r="G34742"/>
      <c r="I34742" s="112"/>
    </row>
    <row r="34743" spans="7:9" x14ac:dyDescent="0.25">
      <c r="G34743"/>
      <c r="I34743" s="112"/>
    </row>
    <row r="34744" spans="7:9" x14ac:dyDescent="0.25">
      <c r="G34744"/>
      <c r="I34744" s="112"/>
    </row>
    <row r="34745" spans="7:9" x14ac:dyDescent="0.25">
      <c r="G34745"/>
      <c r="I34745" s="112"/>
    </row>
    <row r="34746" spans="7:9" x14ac:dyDescent="0.25">
      <c r="G34746"/>
      <c r="I34746" s="112"/>
    </row>
    <row r="34747" spans="7:9" x14ac:dyDescent="0.25">
      <c r="G34747"/>
      <c r="I34747" s="112"/>
    </row>
    <row r="34748" spans="7:9" x14ac:dyDescent="0.25">
      <c r="G34748"/>
      <c r="I34748" s="112"/>
    </row>
    <row r="34749" spans="7:9" x14ac:dyDescent="0.25">
      <c r="G34749"/>
      <c r="I34749" s="112"/>
    </row>
    <row r="34750" spans="7:9" x14ac:dyDescent="0.25">
      <c r="G34750"/>
      <c r="I34750" s="112"/>
    </row>
    <row r="34751" spans="7:9" x14ac:dyDescent="0.25">
      <c r="G34751"/>
      <c r="I34751" s="112"/>
    </row>
    <row r="34752" spans="7:9" x14ac:dyDescent="0.25">
      <c r="G34752"/>
      <c r="I34752" s="112"/>
    </row>
    <row r="34753" spans="7:9" x14ac:dyDescent="0.25">
      <c r="G34753"/>
      <c r="I34753" s="112"/>
    </row>
    <row r="34754" spans="7:9" x14ac:dyDescent="0.25">
      <c r="G34754"/>
      <c r="I34754" s="112"/>
    </row>
    <row r="34755" spans="7:9" x14ac:dyDescent="0.25">
      <c r="G34755"/>
      <c r="I34755" s="112"/>
    </row>
    <row r="34756" spans="7:9" x14ac:dyDescent="0.25">
      <c r="G34756"/>
      <c r="I34756" s="112"/>
    </row>
    <row r="34757" spans="7:9" x14ac:dyDescent="0.25">
      <c r="G34757"/>
      <c r="I34757" s="112"/>
    </row>
    <row r="34758" spans="7:9" x14ac:dyDescent="0.25">
      <c r="G34758"/>
      <c r="I34758" s="112"/>
    </row>
    <row r="34759" spans="7:9" x14ac:dyDescent="0.25">
      <c r="G34759"/>
      <c r="I34759" s="112"/>
    </row>
    <row r="34760" spans="7:9" x14ac:dyDescent="0.25">
      <c r="G34760"/>
      <c r="I34760" s="112"/>
    </row>
    <row r="34761" spans="7:9" x14ac:dyDescent="0.25">
      <c r="G34761"/>
      <c r="I34761" s="112"/>
    </row>
    <row r="34762" spans="7:9" x14ac:dyDescent="0.25">
      <c r="G34762"/>
      <c r="I34762" s="112"/>
    </row>
    <row r="34763" spans="7:9" x14ac:dyDescent="0.25">
      <c r="G34763"/>
      <c r="I34763" s="112"/>
    </row>
    <row r="34764" spans="7:9" x14ac:dyDescent="0.25">
      <c r="G34764"/>
      <c r="I34764" s="112"/>
    </row>
    <row r="34765" spans="7:9" x14ac:dyDescent="0.25">
      <c r="G34765"/>
      <c r="I34765" s="112"/>
    </row>
    <row r="34766" spans="7:9" x14ac:dyDescent="0.25">
      <c r="G34766"/>
      <c r="I34766" s="112"/>
    </row>
    <row r="34767" spans="7:9" x14ac:dyDescent="0.25">
      <c r="G34767"/>
      <c r="I34767" s="112"/>
    </row>
    <row r="34768" spans="7:9" x14ac:dyDescent="0.25">
      <c r="G34768"/>
      <c r="I34768" s="112"/>
    </row>
    <row r="34769" spans="7:9" x14ac:dyDescent="0.25">
      <c r="G34769"/>
      <c r="I34769" s="112"/>
    </row>
    <row r="34770" spans="7:9" x14ac:dyDescent="0.25">
      <c r="G34770"/>
      <c r="I34770" s="112"/>
    </row>
    <row r="34771" spans="7:9" x14ac:dyDescent="0.25">
      <c r="G34771"/>
      <c r="I34771" s="112"/>
    </row>
    <row r="34772" spans="7:9" x14ac:dyDescent="0.25">
      <c r="G34772"/>
      <c r="I34772" s="112"/>
    </row>
    <row r="34773" spans="7:9" x14ac:dyDescent="0.25">
      <c r="G34773"/>
      <c r="I34773" s="112"/>
    </row>
    <row r="34774" spans="7:9" x14ac:dyDescent="0.25">
      <c r="G34774"/>
      <c r="I34774" s="112"/>
    </row>
    <row r="34775" spans="7:9" x14ac:dyDescent="0.25">
      <c r="G34775"/>
      <c r="I34775" s="112"/>
    </row>
    <row r="34776" spans="7:9" x14ac:dyDescent="0.25">
      <c r="G34776"/>
      <c r="I34776" s="112"/>
    </row>
    <row r="34777" spans="7:9" x14ac:dyDescent="0.25">
      <c r="G34777"/>
      <c r="I34777" s="112"/>
    </row>
    <row r="34778" spans="7:9" x14ac:dyDescent="0.25">
      <c r="G34778"/>
      <c r="I34778" s="112"/>
    </row>
    <row r="34779" spans="7:9" x14ac:dyDescent="0.25">
      <c r="G34779"/>
      <c r="I34779" s="112"/>
    </row>
    <row r="34780" spans="7:9" x14ac:dyDescent="0.25">
      <c r="G34780"/>
      <c r="I34780" s="112"/>
    </row>
    <row r="34781" spans="7:9" x14ac:dyDescent="0.25">
      <c r="G34781"/>
      <c r="I34781" s="112"/>
    </row>
    <row r="34782" spans="7:9" x14ac:dyDescent="0.25">
      <c r="G34782"/>
      <c r="I34782" s="112"/>
    </row>
    <row r="34783" spans="7:9" x14ac:dyDescent="0.25">
      <c r="G34783"/>
      <c r="I34783" s="112"/>
    </row>
    <row r="34784" spans="7:9" x14ac:dyDescent="0.25">
      <c r="G34784"/>
      <c r="I34784" s="112"/>
    </row>
    <row r="34785" spans="7:9" x14ac:dyDescent="0.25">
      <c r="G34785"/>
      <c r="I34785" s="112"/>
    </row>
    <row r="34786" spans="7:9" x14ac:dyDescent="0.25">
      <c r="G34786"/>
      <c r="I34786" s="112"/>
    </row>
    <row r="34787" spans="7:9" x14ac:dyDescent="0.25">
      <c r="G34787"/>
      <c r="I34787" s="112"/>
    </row>
    <row r="34788" spans="7:9" x14ac:dyDescent="0.25">
      <c r="G34788"/>
      <c r="I34788" s="112"/>
    </row>
    <row r="34789" spans="7:9" x14ac:dyDescent="0.25">
      <c r="G34789"/>
      <c r="I34789" s="112"/>
    </row>
    <row r="34790" spans="7:9" x14ac:dyDescent="0.25">
      <c r="G34790"/>
      <c r="I34790" s="112"/>
    </row>
    <row r="34791" spans="7:9" x14ac:dyDescent="0.25">
      <c r="G34791"/>
      <c r="I34791" s="112"/>
    </row>
    <row r="34792" spans="7:9" x14ac:dyDescent="0.25">
      <c r="G34792"/>
      <c r="I34792" s="112"/>
    </row>
    <row r="34793" spans="7:9" x14ac:dyDescent="0.25">
      <c r="G34793"/>
      <c r="I34793" s="112"/>
    </row>
    <row r="34794" spans="7:9" x14ac:dyDescent="0.25">
      <c r="G34794"/>
      <c r="I34794" s="112"/>
    </row>
    <row r="34795" spans="7:9" x14ac:dyDescent="0.25">
      <c r="G34795"/>
      <c r="I34795" s="112"/>
    </row>
    <row r="34796" spans="7:9" x14ac:dyDescent="0.25">
      <c r="G34796"/>
      <c r="I34796" s="112"/>
    </row>
    <row r="34797" spans="7:9" x14ac:dyDescent="0.25">
      <c r="G34797"/>
      <c r="I34797" s="112"/>
    </row>
    <row r="34798" spans="7:9" x14ac:dyDescent="0.25">
      <c r="G34798"/>
      <c r="I34798" s="112"/>
    </row>
    <row r="34799" spans="7:9" x14ac:dyDescent="0.25">
      <c r="G34799"/>
      <c r="I34799" s="112"/>
    </row>
    <row r="34800" spans="7:9" x14ac:dyDescent="0.25">
      <c r="G34800"/>
      <c r="I34800" s="112"/>
    </row>
    <row r="34801" spans="7:9" x14ac:dyDescent="0.25">
      <c r="G34801"/>
      <c r="I34801" s="112"/>
    </row>
    <row r="34802" spans="7:9" x14ac:dyDescent="0.25">
      <c r="G34802"/>
      <c r="I34802" s="112"/>
    </row>
    <row r="34803" spans="7:9" x14ac:dyDescent="0.25">
      <c r="G34803"/>
      <c r="I34803" s="112"/>
    </row>
    <row r="34804" spans="7:9" x14ac:dyDescent="0.25">
      <c r="G34804"/>
      <c r="I34804" s="112"/>
    </row>
    <row r="34805" spans="7:9" x14ac:dyDescent="0.25">
      <c r="G34805"/>
      <c r="I34805" s="112"/>
    </row>
    <row r="34806" spans="7:9" x14ac:dyDescent="0.25">
      <c r="G34806"/>
      <c r="I34806" s="112"/>
    </row>
    <row r="34807" spans="7:9" x14ac:dyDescent="0.25">
      <c r="G34807"/>
      <c r="I34807" s="112"/>
    </row>
    <row r="34808" spans="7:9" x14ac:dyDescent="0.25">
      <c r="G34808"/>
      <c r="I34808" s="112"/>
    </row>
    <row r="34809" spans="7:9" x14ac:dyDescent="0.25">
      <c r="G34809"/>
      <c r="I34809" s="112"/>
    </row>
    <row r="34810" spans="7:9" x14ac:dyDescent="0.25">
      <c r="G34810"/>
      <c r="I34810" s="112"/>
    </row>
    <row r="34811" spans="7:9" x14ac:dyDescent="0.25">
      <c r="G34811"/>
      <c r="I34811" s="112"/>
    </row>
    <row r="34812" spans="7:9" x14ac:dyDescent="0.25">
      <c r="G34812"/>
      <c r="I34812" s="112"/>
    </row>
    <row r="34813" spans="7:9" x14ac:dyDescent="0.25">
      <c r="G34813"/>
      <c r="I34813" s="112"/>
    </row>
    <row r="34814" spans="7:9" x14ac:dyDescent="0.25">
      <c r="G34814"/>
      <c r="I34814" s="112"/>
    </row>
    <row r="34815" spans="7:9" x14ac:dyDescent="0.25">
      <c r="G34815"/>
      <c r="I34815" s="112"/>
    </row>
    <row r="34816" spans="7:9" x14ac:dyDescent="0.25">
      <c r="G34816"/>
      <c r="I34816" s="112"/>
    </row>
    <row r="34817" spans="7:9" x14ac:dyDescent="0.25">
      <c r="G34817"/>
      <c r="I34817" s="112"/>
    </row>
    <row r="34818" spans="7:9" x14ac:dyDescent="0.25">
      <c r="G34818"/>
      <c r="I34818" s="112"/>
    </row>
    <row r="34819" spans="7:9" x14ac:dyDescent="0.25">
      <c r="G34819"/>
      <c r="I34819" s="112"/>
    </row>
    <row r="34820" spans="7:9" x14ac:dyDescent="0.25">
      <c r="G34820"/>
      <c r="I34820" s="112"/>
    </row>
    <row r="34821" spans="7:9" x14ac:dyDescent="0.25">
      <c r="G34821"/>
      <c r="I34821" s="112"/>
    </row>
    <row r="34822" spans="7:9" x14ac:dyDescent="0.25">
      <c r="G34822"/>
      <c r="I34822" s="112"/>
    </row>
    <row r="34823" spans="7:9" x14ac:dyDescent="0.25">
      <c r="G34823"/>
      <c r="I34823" s="112"/>
    </row>
    <row r="34824" spans="7:9" x14ac:dyDescent="0.25">
      <c r="G34824"/>
      <c r="I34824" s="112"/>
    </row>
    <row r="34825" spans="7:9" x14ac:dyDescent="0.25">
      <c r="G34825"/>
      <c r="I34825" s="112"/>
    </row>
    <row r="34826" spans="7:9" x14ac:dyDescent="0.25">
      <c r="G34826"/>
      <c r="I34826" s="112"/>
    </row>
    <row r="34827" spans="7:9" x14ac:dyDescent="0.25">
      <c r="G34827"/>
      <c r="I34827" s="112"/>
    </row>
    <row r="34828" spans="7:9" x14ac:dyDescent="0.25">
      <c r="G34828"/>
      <c r="I34828" s="112"/>
    </row>
    <row r="34829" spans="7:9" x14ac:dyDescent="0.25">
      <c r="G34829"/>
      <c r="I34829" s="112"/>
    </row>
    <row r="34830" spans="7:9" x14ac:dyDescent="0.25">
      <c r="G34830"/>
      <c r="I34830" s="112"/>
    </row>
    <row r="34831" spans="7:9" x14ac:dyDescent="0.25">
      <c r="G34831"/>
      <c r="I34831" s="112"/>
    </row>
    <row r="34832" spans="7:9" x14ac:dyDescent="0.25">
      <c r="G34832"/>
      <c r="I34832" s="112"/>
    </row>
    <row r="34833" spans="7:9" x14ac:dyDescent="0.25">
      <c r="G34833"/>
      <c r="I34833" s="112"/>
    </row>
    <row r="34834" spans="7:9" x14ac:dyDescent="0.25">
      <c r="G34834"/>
      <c r="I34834" s="112"/>
    </row>
    <row r="34835" spans="7:9" x14ac:dyDescent="0.25">
      <c r="G34835"/>
      <c r="I34835" s="112"/>
    </row>
    <row r="34836" spans="7:9" x14ac:dyDescent="0.25">
      <c r="G34836"/>
      <c r="I34836" s="112"/>
    </row>
    <row r="34837" spans="7:9" x14ac:dyDescent="0.25">
      <c r="G34837"/>
      <c r="I34837" s="112"/>
    </row>
    <row r="34838" spans="7:9" x14ac:dyDescent="0.25">
      <c r="G34838"/>
      <c r="I34838" s="112"/>
    </row>
    <row r="34839" spans="7:9" x14ac:dyDescent="0.25">
      <c r="G34839"/>
      <c r="I34839" s="112"/>
    </row>
    <row r="34840" spans="7:9" x14ac:dyDescent="0.25">
      <c r="G34840"/>
      <c r="I34840" s="112"/>
    </row>
    <row r="34841" spans="7:9" x14ac:dyDescent="0.25">
      <c r="G34841"/>
      <c r="I34841" s="112"/>
    </row>
    <row r="34842" spans="7:9" x14ac:dyDescent="0.25">
      <c r="G34842"/>
      <c r="I34842" s="112"/>
    </row>
    <row r="34843" spans="7:9" x14ac:dyDescent="0.25">
      <c r="G34843"/>
      <c r="I34843" s="112"/>
    </row>
    <row r="34844" spans="7:9" x14ac:dyDescent="0.25">
      <c r="G34844"/>
      <c r="I34844" s="112"/>
    </row>
    <row r="34845" spans="7:9" x14ac:dyDescent="0.25">
      <c r="G34845"/>
      <c r="I34845" s="112"/>
    </row>
    <row r="34846" spans="7:9" x14ac:dyDescent="0.25">
      <c r="G34846"/>
      <c r="I34846" s="112"/>
    </row>
    <row r="34847" spans="7:9" x14ac:dyDescent="0.25">
      <c r="G34847"/>
      <c r="I34847" s="112"/>
    </row>
    <row r="34848" spans="7:9" x14ac:dyDescent="0.25">
      <c r="G34848"/>
      <c r="I34848" s="112"/>
    </row>
    <row r="34849" spans="7:9" x14ac:dyDescent="0.25">
      <c r="G34849"/>
      <c r="I34849" s="112"/>
    </row>
    <row r="34850" spans="7:9" x14ac:dyDescent="0.25">
      <c r="G34850"/>
      <c r="I34850" s="112"/>
    </row>
    <row r="34851" spans="7:9" x14ac:dyDescent="0.25">
      <c r="G34851"/>
      <c r="I34851" s="112"/>
    </row>
    <row r="34852" spans="7:9" x14ac:dyDescent="0.25">
      <c r="G34852"/>
      <c r="I34852" s="112"/>
    </row>
    <row r="34853" spans="7:9" x14ac:dyDescent="0.25">
      <c r="G34853"/>
      <c r="I34853" s="112"/>
    </row>
    <row r="34854" spans="7:9" x14ac:dyDescent="0.25">
      <c r="G34854"/>
      <c r="I34854" s="112"/>
    </row>
    <row r="34855" spans="7:9" x14ac:dyDescent="0.25">
      <c r="G34855"/>
      <c r="I34855" s="112"/>
    </row>
    <row r="34856" spans="7:9" x14ac:dyDescent="0.25">
      <c r="G34856"/>
      <c r="I34856" s="112"/>
    </row>
    <row r="34857" spans="7:9" x14ac:dyDescent="0.25">
      <c r="G34857"/>
      <c r="I34857" s="112"/>
    </row>
    <row r="34858" spans="7:9" x14ac:dyDescent="0.25">
      <c r="G34858"/>
      <c r="I34858" s="112"/>
    </row>
    <row r="34859" spans="7:9" x14ac:dyDescent="0.25">
      <c r="G34859"/>
      <c r="I34859" s="112"/>
    </row>
    <row r="34860" spans="7:9" x14ac:dyDescent="0.25">
      <c r="G34860"/>
      <c r="I34860" s="112"/>
    </row>
    <row r="34861" spans="7:9" x14ac:dyDescent="0.25">
      <c r="G34861"/>
      <c r="I34861" s="112"/>
    </row>
    <row r="34862" spans="7:9" x14ac:dyDescent="0.25">
      <c r="G34862"/>
      <c r="I34862" s="112"/>
    </row>
    <row r="34863" spans="7:9" x14ac:dyDescent="0.25">
      <c r="G34863"/>
      <c r="I34863" s="112"/>
    </row>
    <row r="34864" spans="7:9" x14ac:dyDescent="0.25">
      <c r="G34864"/>
      <c r="I34864" s="112"/>
    </row>
    <row r="34865" spans="7:9" x14ac:dyDescent="0.25">
      <c r="G34865"/>
      <c r="I34865" s="112"/>
    </row>
    <row r="34866" spans="7:9" x14ac:dyDescent="0.25">
      <c r="G34866"/>
      <c r="I34866" s="112"/>
    </row>
    <row r="34867" spans="7:9" x14ac:dyDescent="0.25">
      <c r="G34867"/>
      <c r="I34867" s="112"/>
    </row>
    <row r="34868" spans="7:9" x14ac:dyDescent="0.25">
      <c r="G34868"/>
      <c r="I34868" s="112"/>
    </row>
    <row r="34869" spans="7:9" x14ac:dyDescent="0.25">
      <c r="G34869"/>
      <c r="I34869" s="112"/>
    </row>
    <row r="34870" spans="7:9" x14ac:dyDescent="0.25">
      <c r="G34870"/>
      <c r="I34870" s="112"/>
    </row>
    <row r="34871" spans="7:9" x14ac:dyDescent="0.25">
      <c r="G34871"/>
      <c r="I34871" s="112"/>
    </row>
    <row r="34872" spans="7:9" x14ac:dyDescent="0.25">
      <c r="G34872"/>
      <c r="I34872" s="112"/>
    </row>
    <row r="34873" spans="7:9" x14ac:dyDescent="0.25">
      <c r="G34873"/>
      <c r="I34873" s="112"/>
    </row>
    <row r="34874" spans="7:9" x14ac:dyDescent="0.25">
      <c r="G34874"/>
      <c r="I34874" s="112"/>
    </row>
    <row r="34875" spans="7:9" x14ac:dyDescent="0.25">
      <c r="G34875"/>
      <c r="I34875" s="112"/>
    </row>
    <row r="34876" spans="7:9" x14ac:dyDescent="0.25">
      <c r="G34876"/>
      <c r="I34876" s="112"/>
    </row>
    <row r="34877" spans="7:9" x14ac:dyDescent="0.25">
      <c r="G34877"/>
      <c r="I34877" s="112"/>
    </row>
    <row r="34878" spans="7:9" x14ac:dyDescent="0.25">
      <c r="G34878"/>
      <c r="I34878" s="112"/>
    </row>
    <row r="34879" spans="7:9" x14ac:dyDescent="0.25">
      <c r="G34879"/>
      <c r="I34879" s="112"/>
    </row>
    <row r="34880" spans="7:9" x14ac:dyDescent="0.25">
      <c r="G34880"/>
      <c r="I34880" s="112"/>
    </row>
    <row r="34881" spans="7:9" x14ac:dyDescent="0.25">
      <c r="G34881"/>
      <c r="I34881" s="112"/>
    </row>
    <row r="34882" spans="7:9" x14ac:dyDescent="0.25">
      <c r="G34882"/>
      <c r="I34882" s="112"/>
    </row>
    <row r="34883" spans="7:9" x14ac:dyDescent="0.25">
      <c r="G34883"/>
      <c r="I34883" s="112"/>
    </row>
    <row r="34884" spans="7:9" x14ac:dyDescent="0.25">
      <c r="G34884"/>
      <c r="I34884" s="112"/>
    </row>
    <row r="34885" spans="7:9" x14ac:dyDescent="0.25">
      <c r="G34885"/>
      <c r="I34885" s="112"/>
    </row>
    <row r="34886" spans="7:9" x14ac:dyDescent="0.25">
      <c r="G34886"/>
      <c r="I34886" s="112"/>
    </row>
    <row r="34887" spans="7:9" x14ac:dyDescent="0.25">
      <c r="G34887"/>
      <c r="I34887" s="112"/>
    </row>
    <row r="34888" spans="7:9" x14ac:dyDescent="0.25">
      <c r="G34888"/>
      <c r="I34888" s="112"/>
    </row>
    <row r="34889" spans="7:9" x14ac:dyDescent="0.25">
      <c r="G34889"/>
      <c r="I34889" s="112"/>
    </row>
    <row r="34890" spans="7:9" x14ac:dyDescent="0.25">
      <c r="G34890"/>
      <c r="I34890" s="112"/>
    </row>
    <row r="34891" spans="7:9" x14ac:dyDescent="0.25">
      <c r="G34891"/>
      <c r="I34891" s="112"/>
    </row>
    <row r="34892" spans="7:9" x14ac:dyDescent="0.25">
      <c r="G34892"/>
      <c r="I34892" s="112"/>
    </row>
    <row r="34893" spans="7:9" x14ac:dyDescent="0.25">
      <c r="G34893"/>
      <c r="I34893" s="112"/>
    </row>
    <row r="34894" spans="7:9" x14ac:dyDescent="0.25">
      <c r="G34894"/>
      <c r="I34894" s="112"/>
    </row>
    <row r="34895" spans="7:9" x14ac:dyDescent="0.25">
      <c r="G34895"/>
      <c r="I34895" s="112"/>
    </row>
    <row r="34896" spans="7:9" x14ac:dyDescent="0.25">
      <c r="G34896"/>
      <c r="I34896" s="112"/>
    </row>
    <row r="34897" spans="7:9" x14ac:dyDescent="0.25">
      <c r="G34897"/>
      <c r="I34897" s="112"/>
    </row>
    <row r="34898" spans="7:9" x14ac:dyDescent="0.25">
      <c r="G34898"/>
      <c r="I34898" s="112"/>
    </row>
    <row r="34899" spans="7:9" x14ac:dyDescent="0.25">
      <c r="G34899"/>
      <c r="I34899" s="112"/>
    </row>
    <row r="34900" spans="7:9" x14ac:dyDescent="0.25">
      <c r="G34900"/>
      <c r="I34900" s="112"/>
    </row>
    <row r="34901" spans="7:9" x14ac:dyDescent="0.25">
      <c r="G34901"/>
      <c r="I34901" s="112"/>
    </row>
    <row r="34902" spans="7:9" x14ac:dyDescent="0.25">
      <c r="G34902"/>
      <c r="I34902" s="112"/>
    </row>
    <row r="34903" spans="7:9" x14ac:dyDescent="0.25">
      <c r="G34903"/>
      <c r="I34903" s="112"/>
    </row>
    <row r="34904" spans="7:9" x14ac:dyDescent="0.25">
      <c r="G34904"/>
      <c r="I34904" s="112"/>
    </row>
    <row r="34905" spans="7:9" x14ac:dyDescent="0.25">
      <c r="G34905"/>
      <c r="I34905" s="112"/>
    </row>
    <row r="34906" spans="7:9" x14ac:dyDescent="0.25">
      <c r="G34906"/>
      <c r="I34906" s="112"/>
    </row>
    <row r="34907" spans="7:9" x14ac:dyDescent="0.25">
      <c r="G34907"/>
      <c r="I34907" s="112"/>
    </row>
    <row r="34908" spans="7:9" x14ac:dyDescent="0.25">
      <c r="G34908"/>
      <c r="I34908" s="112"/>
    </row>
    <row r="34909" spans="7:9" x14ac:dyDescent="0.25">
      <c r="G34909"/>
      <c r="I34909" s="112"/>
    </row>
    <row r="34910" spans="7:9" x14ac:dyDescent="0.25">
      <c r="G34910"/>
      <c r="I34910" s="112"/>
    </row>
    <row r="34911" spans="7:9" x14ac:dyDescent="0.25">
      <c r="G34911"/>
      <c r="I34911" s="112"/>
    </row>
    <row r="34912" spans="7:9" x14ac:dyDescent="0.25">
      <c r="G34912"/>
      <c r="I34912" s="112"/>
    </row>
    <row r="34913" spans="7:9" x14ac:dyDescent="0.25">
      <c r="G34913"/>
      <c r="I34913" s="112"/>
    </row>
    <row r="34914" spans="7:9" x14ac:dyDescent="0.25">
      <c r="G34914"/>
      <c r="I34914" s="112"/>
    </row>
    <row r="34915" spans="7:9" x14ac:dyDescent="0.25">
      <c r="G34915"/>
      <c r="I34915" s="112"/>
    </row>
    <row r="34916" spans="7:9" x14ac:dyDescent="0.25">
      <c r="G34916"/>
      <c r="I34916" s="112"/>
    </row>
    <row r="34917" spans="7:9" x14ac:dyDescent="0.25">
      <c r="G34917"/>
      <c r="I34917" s="112"/>
    </row>
    <row r="34918" spans="7:9" x14ac:dyDescent="0.25">
      <c r="G34918"/>
      <c r="I34918" s="112"/>
    </row>
    <row r="34919" spans="7:9" x14ac:dyDescent="0.25">
      <c r="G34919"/>
      <c r="I34919" s="112"/>
    </row>
    <row r="34920" spans="7:9" x14ac:dyDescent="0.25">
      <c r="G34920"/>
      <c r="I34920" s="112"/>
    </row>
    <row r="34921" spans="7:9" x14ac:dyDescent="0.25">
      <c r="G34921"/>
      <c r="I34921" s="112"/>
    </row>
    <row r="34922" spans="7:9" x14ac:dyDescent="0.25">
      <c r="G34922"/>
      <c r="I34922" s="112"/>
    </row>
    <row r="34923" spans="7:9" x14ac:dyDescent="0.25">
      <c r="G34923"/>
      <c r="I34923" s="112"/>
    </row>
    <row r="34924" spans="7:9" x14ac:dyDescent="0.25">
      <c r="G34924"/>
      <c r="I34924" s="112"/>
    </row>
    <row r="34925" spans="7:9" x14ac:dyDescent="0.25">
      <c r="G34925"/>
      <c r="I34925" s="112"/>
    </row>
    <row r="34926" spans="7:9" x14ac:dyDescent="0.25">
      <c r="G34926"/>
      <c r="I34926" s="112"/>
    </row>
    <row r="34927" spans="7:9" x14ac:dyDescent="0.25">
      <c r="G34927"/>
      <c r="I34927" s="112"/>
    </row>
    <row r="34928" spans="7:9" x14ac:dyDescent="0.25">
      <c r="G34928"/>
      <c r="I34928" s="112"/>
    </row>
    <row r="34929" spans="7:9" x14ac:dyDescent="0.25">
      <c r="G34929"/>
      <c r="I34929" s="112"/>
    </row>
    <row r="34930" spans="7:9" x14ac:dyDescent="0.25">
      <c r="G34930"/>
      <c r="I34930" s="112"/>
    </row>
    <row r="34931" spans="7:9" x14ac:dyDescent="0.25">
      <c r="G34931"/>
      <c r="I34931" s="112"/>
    </row>
    <row r="34932" spans="7:9" x14ac:dyDescent="0.25">
      <c r="G34932"/>
      <c r="I34932" s="112"/>
    </row>
    <row r="34933" spans="7:9" x14ac:dyDescent="0.25">
      <c r="G34933"/>
      <c r="I34933" s="112"/>
    </row>
    <row r="34934" spans="7:9" x14ac:dyDescent="0.25">
      <c r="G34934"/>
      <c r="I34934" s="112"/>
    </row>
    <row r="34935" spans="7:9" x14ac:dyDescent="0.25">
      <c r="G34935"/>
      <c r="I34935" s="112"/>
    </row>
    <row r="34936" spans="7:9" x14ac:dyDescent="0.25">
      <c r="G34936"/>
      <c r="I34936" s="112"/>
    </row>
    <row r="34937" spans="7:9" x14ac:dyDescent="0.25">
      <c r="G34937"/>
      <c r="I34937" s="112"/>
    </row>
    <row r="34938" spans="7:9" x14ac:dyDescent="0.25">
      <c r="G34938"/>
      <c r="I34938" s="112"/>
    </row>
    <row r="34939" spans="7:9" x14ac:dyDescent="0.25">
      <c r="G34939"/>
      <c r="I34939" s="112"/>
    </row>
    <row r="34940" spans="7:9" x14ac:dyDescent="0.25">
      <c r="G34940"/>
      <c r="I34940" s="112"/>
    </row>
    <row r="34941" spans="7:9" x14ac:dyDescent="0.25">
      <c r="G34941"/>
      <c r="I34941" s="112"/>
    </row>
    <row r="34942" spans="7:9" x14ac:dyDescent="0.25">
      <c r="G34942"/>
      <c r="I34942" s="112"/>
    </row>
    <row r="34943" spans="7:9" x14ac:dyDescent="0.25">
      <c r="G34943"/>
      <c r="I34943" s="112"/>
    </row>
    <row r="34944" spans="7:9" x14ac:dyDescent="0.25">
      <c r="G34944"/>
      <c r="I34944" s="112"/>
    </row>
    <row r="34945" spans="7:9" x14ac:dyDescent="0.25">
      <c r="G34945"/>
      <c r="I34945" s="112"/>
    </row>
    <row r="34946" spans="7:9" x14ac:dyDescent="0.25">
      <c r="G34946"/>
      <c r="I34946" s="112"/>
    </row>
    <row r="34947" spans="7:9" x14ac:dyDescent="0.25">
      <c r="G34947"/>
      <c r="I34947" s="112"/>
    </row>
    <row r="34948" spans="7:9" x14ac:dyDescent="0.25">
      <c r="G34948"/>
      <c r="I34948" s="112"/>
    </row>
    <row r="34949" spans="7:9" x14ac:dyDescent="0.25">
      <c r="G34949"/>
      <c r="I34949" s="112"/>
    </row>
    <row r="34950" spans="7:9" x14ac:dyDescent="0.25">
      <c r="G34950"/>
      <c r="I34950" s="112"/>
    </row>
    <row r="34951" spans="7:9" x14ac:dyDescent="0.25">
      <c r="G34951"/>
      <c r="I34951" s="112"/>
    </row>
    <row r="34952" spans="7:9" x14ac:dyDescent="0.25">
      <c r="G34952"/>
      <c r="I34952" s="112"/>
    </row>
    <row r="34953" spans="7:9" x14ac:dyDescent="0.25">
      <c r="G34953"/>
      <c r="I34953" s="112"/>
    </row>
    <row r="34954" spans="7:9" x14ac:dyDescent="0.25">
      <c r="G34954"/>
      <c r="I34954" s="112"/>
    </row>
    <row r="34955" spans="7:9" x14ac:dyDescent="0.25">
      <c r="G34955"/>
      <c r="I34955" s="112"/>
    </row>
    <row r="34956" spans="7:9" x14ac:dyDescent="0.25">
      <c r="G34956"/>
      <c r="I34956" s="112"/>
    </row>
    <row r="34957" spans="7:9" x14ac:dyDescent="0.25">
      <c r="G34957"/>
      <c r="I34957" s="112"/>
    </row>
    <row r="34958" spans="7:9" x14ac:dyDescent="0.25">
      <c r="G34958"/>
      <c r="I34958" s="112"/>
    </row>
    <row r="34959" spans="7:9" x14ac:dyDescent="0.25">
      <c r="G34959"/>
      <c r="I34959" s="112"/>
    </row>
    <row r="34960" spans="7:9" x14ac:dyDescent="0.25">
      <c r="G34960"/>
      <c r="I34960" s="112"/>
    </row>
    <row r="34961" spans="7:9" x14ac:dyDescent="0.25">
      <c r="G34961"/>
      <c r="I34961" s="112"/>
    </row>
    <row r="34962" spans="7:9" x14ac:dyDescent="0.25">
      <c r="G34962"/>
      <c r="I34962" s="112"/>
    </row>
    <row r="34963" spans="7:9" x14ac:dyDescent="0.25">
      <c r="G34963"/>
      <c r="I34963" s="112"/>
    </row>
    <row r="34964" spans="7:9" x14ac:dyDescent="0.25">
      <c r="G34964"/>
      <c r="I34964" s="112"/>
    </row>
    <row r="34965" spans="7:9" x14ac:dyDescent="0.25">
      <c r="G34965"/>
      <c r="I34965" s="112"/>
    </row>
    <row r="34966" spans="7:9" x14ac:dyDescent="0.25">
      <c r="G34966"/>
      <c r="I34966" s="112"/>
    </row>
    <row r="34967" spans="7:9" x14ac:dyDescent="0.25">
      <c r="G34967"/>
      <c r="I34967" s="112"/>
    </row>
    <row r="34968" spans="7:9" x14ac:dyDescent="0.25">
      <c r="G34968"/>
      <c r="I34968" s="112"/>
    </row>
    <row r="34969" spans="7:9" x14ac:dyDescent="0.25">
      <c r="G34969"/>
      <c r="I34969" s="112"/>
    </row>
    <row r="34970" spans="7:9" x14ac:dyDescent="0.25">
      <c r="G34970"/>
      <c r="I34970" s="112"/>
    </row>
    <row r="34971" spans="7:9" x14ac:dyDescent="0.25">
      <c r="G34971"/>
      <c r="I34971" s="112"/>
    </row>
    <row r="34972" spans="7:9" x14ac:dyDescent="0.25">
      <c r="G34972"/>
      <c r="I34972" s="112"/>
    </row>
    <row r="34973" spans="7:9" x14ac:dyDescent="0.25">
      <c r="G34973"/>
      <c r="I34973" s="112"/>
    </row>
    <row r="34974" spans="7:9" x14ac:dyDescent="0.25">
      <c r="G34974"/>
      <c r="I34974" s="112"/>
    </row>
    <row r="34975" spans="7:9" x14ac:dyDescent="0.25">
      <c r="G34975"/>
      <c r="I34975" s="112"/>
    </row>
    <row r="34976" spans="7:9" x14ac:dyDescent="0.25">
      <c r="G34976"/>
      <c r="I34976" s="112"/>
    </row>
    <row r="34977" spans="7:9" x14ac:dyDescent="0.25">
      <c r="G34977"/>
      <c r="I34977" s="112"/>
    </row>
    <row r="34978" spans="7:9" x14ac:dyDescent="0.25">
      <c r="G34978"/>
      <c r="I34978" s="112"/>
    </row>
    <row r="34979" spans="7:9" x14ac:dyDescent="0.25">
      <c r="G34979"/>
      <c r="I34979" s="112"/>
    </row>
    <row r="34980" spans="7:9" x14ac:dyDescent="0.25">
      <c r="G34980"/>
      <c r="I34980" s="112"/>
    </row>
    <row r="34981" spans="7:9" x14ac:dyDescent="0.25">
      <c r="G34981"/>
      <c r="I34981" s="112"/>
    </row>
    <row r="34982" spans="7:9" x14ac:dyDescent="0.25">
      <c r="G34982"/>
      <c r="I34982" s="112"/>
    </row>
    <row r="34983" spans="7:9" x14ac:dyDescent="0.25">
      <c r="G34983"/>
      <c r="I34983" s="112"/>
    </row>
    <row r="34984" spans="7:9" x14ac:dyDescent="0.25">
      <c r="G34984"/>
      <c r="I34984" s="112"/>
    </row>
    <row r="34985" spans="7:9" x14ac:dyDescent="0.25">
      <c r="G34985"/>
      <c r="I34985" s="112"/>
    </row>
    <row r="34986" spans="7:9" x14ac:dyDescent="0.25">
      <c r="G34986"/>
      <c r="I34986" s="112"/>
    </row>
    <row r="34987" spans="7:9" x14ac:dyDescent="0.25">
      <c r="G34987"/>
      <c r="I34987" s="112"/>
    </row>
    <row r="34988" spans="7:9" x14ac:dyDescent="0.25">
      <c r="G34988"/>
      <c r="I34988" s="112"/>
    </row>
    <row r="34989" spans="7:9" x14ac:dyDescent="0.25">
      <c r="G34989"/>
      <c r="I34989" s="112"/>
    </row>
    <row r="34990" spans="7:9" x14ac:dyDescent="0.25">
      <c r="G34990"/>
      <c r="I34990" s="112"/>
    </row>
    <row r="34991" spans="7:9" x14ac:dyDescent="0.25">
      <c r="G34991"/>
      <c r="I34991" s="112"/>
    </row>
    <row r="34992" spans="7:9" x14ac:dyDescent="0.25">
      <c r="G34992"/>
      <c r="I34992" s="112"/>
    </row>
    <row r="34993" spans="7:9" x14ac:dyDescent="0.25">
      <c r="G34993"/>
      <c r="I34993" s="112"/>
    </row>
    <row r="34994" spans="7:9" x14ac:dyDescent="0.25">
      <c r="G34994"/>
      <c r="I34994" s="112"/>
    </row>
    <row r="34995" spans="7:9" x14ac:dyDescent="0.25">
      <c r="G34995"/>
      <c r="I34995" s="112"/>
    </row>
    <row r="34996" spans="7:9" x14ac:dyDescent="0.25">
      <c r="G34996"/>
      <c r="I34996" s="112"/>
    </row>
    <row r="34997" spans="7:9" x14ac:dyDescent="0.25">
      <c r="G34997"/>
      <c r="I34997" s="112"/>
    </row>
    <row r="34998" spans="7:9" x14ac:dyDescent="0.25">
      <c r="G34998"/>
      <c r="I34998" s="112"/>
    </row>
    <row r="34999" spans="7:9" x14ac:dyDescent="0.25">
      <c r="G34999"/>
      <c r="I34999" s="112"/>
    </row>
    <row r="35000" spans="7:9" x14ac:dyDescent="0.25">
      <c r="G35000"/>
      <c r="I35000" s="112"/>
    </row>
    <row r="35001" spans="7:9" x14ac:dyDescent="0.25">
      <c r="G35001"/>
      <c r="I35001" s="112"/>
    </row>
    <row r="35002" spans="7:9" x14ac:dyDescent="0.25">
      <c r="G35002"/>
      <c r="I35002" s="112"/>
    </row>
    <row r="35003" spans="7:9" x14ac:dyDescent="0.25">
      <c r="G35003"/>
      <c r="I35003" s="112"/>
    </row>
    <row r="35004" spans="7:9" x14ac:dyDescent="0.25">
      <c r="G35004"/>
      <c r="I35004" s="112"/>
    </row>
    <row r="35005" spans="7:9" x14ac:dyDescent="0.25">
      <c r="G35005"/>
      <c r="I35005" s="112"/>
    </row>
    <row r="35006" spans="7:9" x14ac:dyDescent="0.25">
      <c r="G35006"/>
      <c r="I35006" s="112"/>
    </row>
    <row r="35007" spans="7:9" x14ac:dyDescent="0.25">
      <c r="G35007"/>
      <c r="I35007" s="112"/>
    </row>
    <row r="35008" spans="7:9" x14ac:dyDescent="0.25">
      <c r="G35008"/>
      <c r="I35008" s="112"/>
    </row>
    <row r="35009" spans="7:9" x14ac:dyDescent="0.25">
      <c r="G35009"/>
      <c r="I35009" s="112"/>
    </row>
    <row r="35010" spans="7:9" x14ac:dyDescent="0.25">
      <c r="G35010"/>
      <c r="I35010" s="112"/>
    </row>
    <row r="35011" spans="7:9" x14ac:dyDescent="0.25">
      <c r="G35011"/>
      <c r="I35011" s="112"/>
    </row>
    <row r="35012" spans="7:9" x14ac:dyDescent="0.25">
      <c r="G35012"/>
      <c r="I35012" s="112"/>
    </row>
    <row r="35013" spans="7:9" x14ac:dyDescent="0.25">
      <c r="G35013"/>
      <c r="I35013" s="112"/>
    </row>
    <row r="35014" spans="7:9" x14ac:dyDescent="0.25">
      <c r="G35014"/>
      <c r="I35014" s="112"/>
    </row>
    <row r="35015" spans="7:9" x14ac:dyDescent="0.25">
      <c r="G35015"/>
      <c r="I35015" s="112"/>
    </row>
    <row r="35016" spans="7:9" x14ac:dyDescent="0.25">
      <c r="G35016"/>
      <c r="I35016" s="112"/>
    </row>
    <row r="35017" spans="7:9" x14ac:dyDescent="0.25">
      <c r="G35017"/>
      <c r="I35017" s="112"/>
    </row>
    <row r="35018" spans="7:9" x14ac:dyDescent="0.25">
      <c r="G35018"/>
      <c r="I35018" s="112"/>
    </row>
    <row r="35019" spans="7:9" x14ac:dyDescent="0.25">
      <c r="G35019"/>
      <c r="I35019" s="112"/>
    </row>
    <row r="35020" spans="7:9" x14ac:dyDescent="0.25">
      <c r="G35020"/>
      <c r="I35020" s="112"/>
    </row>
    <row r="35021" spans="7:9" x14ac:dyDescent="0.25">
      <c r="G35021"/>
      <c r="I35021" s="112"/>
    </row>
    <row r="35022" spans="7:9" x14ac:dyDescent="0.25">
      <c r="G35022"/>
      <c r="I35022" s="112"/>
    </row>
    <row r="35023" spans="7:9" x14ac:dyDescent="0.25">
      <c r="G35023"/>
      <c r="I35023" s="112"/>
    </row>
    <row r="35024" spans="7:9" x14ac:dyDescent="0.25">
      <c r="G35024"/>
      <c r="I35024" s="112"/>
    </row>
    <row r="35025" spans="7:9" x14ac:dyDescent="0.25">
      <c r="G35025"/>
      <c r="I35025" s="112"/>
    </row>
    <row r="35026" spans="7:9" x14ac:dyDescent="0.25">
      <c r="G35026"/>
      <c r="I35026" s="112"/>
    </row>
    <row r="35027" spans="7:9" x14ac:dyDescent="0.25">
      <c r="G35027"/>
      <c r="I35027" s="112"/>
    </row>
    <row r="35028" spans="7:9" x14ac:dyDescent="0.25">
      <c r="G35028"/>
      <c r="I35028" s="112"/>
    </row>
    <row r="35029" spans="7:9" x14ac:dyDescent="0.25">
      <c r="G35029"/>
      <c r="I35029" s="112"/>
    </row>
    <row r="35030" spans="7:9" x14ac:dyDescent="0.25">
      <c r="G35030"/>
      <c r="I35030" s="112"/>
    </row>
    <row r="35031" spans="7:9" x14ac:dyDescent="0.25">
      <c r="G35031"/>
      <c r="I35031" s="112"/>
    </row>
    <row r="35032" spans="7:9" x14ac:dyDescent="0.25">
      <c r="G35032"/>
      <c r="I35032" s="112"/>
    </row>
    <row r="35033" spans="7:9" x14ac:dyDescent="0.25">
      <c r="G35033"/>
      <c r="I35033" s="112"/>
    </row>
    <row r="35034" spans="7:9" x14ac:dyDescent="0.25">
      <c r="G35034"/>
      <c r="I35034" s="112"/>
    </row>
    <row r="35035" spans="7:9" x14ac:dyDescent="0.25">
      <c r="G35035"/>
      <c r="I35035" s="112"/>
    </row>
    <row r="35036" spans="7:9" x14ac:dyDescent="0.25">
      <c r="G35036"/>
      <c r="I35036" s="112"/>
    </row>
    <row r="35037" spans="7:9" x14ac:dyDescent="0.25">
      <c r="G35037"/>
      <c r="I35037" s="112"/>
    </row>
    <row r="35038" spans="7:9" x14ac:dyDescent="0.25">
      <c r="G35038"/>
      <c r="I35038" s="112"/>
    </row>
    <row r="35039" spans="7:9" x14ac:dyDescent="0.25">
      <c r="G35039"/>
      <c r="I35039" s="112"/>
    </row>
    <row r="35040" spans="7:9" x14ac:dyDescent="0.25">
      <c r="G35040"/>
      <c r="I35040" s="112"/>
    </row>
    <row r="35041" spans="7:9" x14ac:dyDescent="0.25">
      <c r="G35041"/>
      <c r="I35041" s="112"/>
    </row>
    <row r="35042" spans="7:9" x14ac:dyDescent="0.25">
      <c r="G35042"/>
      <c r="I35042" s="112"/>
    </row>
    <row r="35043" spans="7:9" x14ac:dyDescent="0.25">
      <c r="G35043"/>
      <c r="I35043" s="112"/>
    </row>
    <row r="35044" spans="7:9" x14ac:dyDescent="0.25">
      <c r="G35044"/>
      <c r="I35044" s="112"/>
    </row>
    <row r="35045" spans="7:9" x14ac:dyDescent="0.25">
      <c r="G35045"/>
      <c r="I35045" s="112"/>
    </row>
    <row r="35046" spans="7:9" x14ac:dyDescent="0.25">
      <c r="G35046"/>
      <c r="I35046" s="112"/>
    </row>
    <row r="35047" spans="7:9" x14ac:dyDescent="0.25">
      <c r="G35047"/>
      <c r="I35047" s="112"/>
    </row>
    <row r="35048" spans="7:9" x14ac:dyDescent="0.25">
      <c r="G35048"/>
      <c r="I35048" s="112"/>
    </row>
    <row r="35049" spans="7:9" x14ac:dyDescent="0.25">
      <c r="G35049"/>
      <c r="I35049" s="112"/>
    </row>
    <row r="35050" spans="7:9" x14ac:dyDescent="0.25">
      <c r="G35050"/>
      <c r="I35050" s="112"/>
    </row>
    <row r="35051" spans="7:9" x14ac:dyDescent="0.25">
      <c r="G35051"/>
      <c r="I35051" s="112"/>
    </row>
    <row r="35052" spans="7:9" x14ac:dyDescent="0.25">
      <c r="G35052"/>
      <c r="I35052" s="112"/>
    </row>
    <row r="35053" spans="7:9" x14ac:dyDescent="0.25">
      <c r="G35053"/>
      <c r="I35053" s="112"/>
    </row>
    <row r="35054" spans="7:9" x14ac:dyDescent="0.25">
      <c r="G35054"/>
      <c r="I35054" s="112"/>
    </row>
    <row r="35055" spans="7:9" x14ac:dyDescent="0.25">
      <c r="G35055"/>
      <c r="I35055" s="112"/>
    </row>
    <row r="35056" spans="7:9" x14ac:dyDescent="0.25">
      <c r="G35056"/>
      <c r="I35056" s="112"/>
    </row>
    <row r="35057" spans="7:9" x14ac:dyDescent="0.25">
      <c r="G35057"/>
      <c r="I35057" s="112"/>
    </row>
    <row r="35058" spans="7:9" x14ac:dyDescent="0.25">
      <c r="G35058"/>
      <c r="I35058" s="112"/>
    </row>
    <row r="35059" spans="7:9" x14ac:dyDescent="0.25">
      <c r="G35059"/>
      <c r="I35059" s="112"/>
    </row>
    <row r="35060" spans="7:9" x14ac:dyDescent="0.25">
      <c r="G35060"/>
      <c r="I35060" s="112"/>
    </row>
    <row r="35061" spans="7:9" x14ac:dyDescent="0.25">
      <c r="G35061"/>
      <c r="I35061" s="112"/>
    </row>
    <row r="35062" spans="7:9" x14ac:dyDescent="0.25">
      <c r="G35062"/>
      <c r="I35062" s="112"/>
    </row>
    <row r="35063" spans="7:9" x14ac:dyDescent="0.25">
      <c r="G35063"/>
      <c r="I35063" s="112"/>
    </row>
    <row r="35064" spans="7:9" x14ac:dyDescent="0.25">
      <c r="G35064"/>
      <c r="I35064" s="112"/>
    </row>
    <row r="35065" spans="7:9" x14ac:dyDescent="0.25">
      <c r="G35065"/>
      <c r="I35065" s="112"/>
    </row>
    <row r="35066" spans="7:9" x14ac:dyDescent="0.25">
      <c r="G35066"/>
      <c r="I35066" s="112"/>
    </row>
    <row r="35067" spans="7:9" x14ac:dyDescent="0.25">
      <c r="G35067"/>
      <c r="I35067" s="112"/>
    </row>
    <row r="35068" spans="7:9" x14ac:dyDescent="0.25">
      <c r="G35068"/>
      <c r="I35068" s="112"/>
    </row>
    <row r="35069" spans="7:9" x14ac:dyDescent="0.25">
      <c r="G35069"/>
      <c r="I35069" s="112"/>
    </row>
    <row r="35070" spans="7:9" x14ac:dyDescent="0.25">
      <c r="G35070"/>
      <c r="I35070" s="112"/>
    </row>
    <row r="35071" spans="7:9" x14ac:dyDescent="0.25">
      <c r="G35071"/>
      <c r="I35071" s="112"/>
    </row>
    <row r="35072" spans="7:9" x14ac:dyDescent="0.25">
      <c r="G35072"/>
      <c r="I35072" s="112"/>
    </row>
    <row r="35073" spans="7:9" x14ac:dyDescent="0.25">
      <c r="G35073"/>
      <c r="I35073" s="112"/>
    </row>
    <row r="35074" spans="7:9" x14ac:dyDescent="0.25">
      <c r="G35074"/>
      <c r="I35074" s="112"/>
    </row>
    <row r="35075" spans="7:9" x14ac:dyDescent="0.25">
      <c r="G35075"/>
      <c r="I35075" s="112"/>
    </row>
    <row r="35076" spans="7:9" x14ac:dyDescent="0.25">
      <c r="G35076"/>
      <c r="I35076" s="112"/>
    </row>
    <row r="35077" spans="7:9" x14ac:dyDescent="0.25">
      <c r="G35077"/>
      <c r="I35077" s="112"/>
    </row>
    <row r="35078" spans="7:9" x14ac:dyDescent="0.25">
      <c r="G35078"/>
      <c r="I35078" s="112"/>
    </row>
    <row r="35079" spans="7:9" x14ac:dyDescent="0.25">
      <c r="G35079"/>
      <c r="I35079" s="112"/>
    </row>
    <row r="35080" spans="7:9" x14ac:dyDescent="0.25">
      <c r="G35080"/>
      <c r="I35080" s="112"/>
    </row>
    <row r="35081" spans="7:9" x14ac:dyDescent="0.25">
      <c r="G35081"/>
      <c r="I35081" s="112"/>
    </row>
    <row r="35082" spans="7:9" x14ac:dyDescent="0.25">
      <c r="G35082"/>
      <c r="I35082" s="112"/>
    </row>
    <row r="35083" spans="7:9" x14ac:dyDescent="0.25">
      <c r="G35083"/>
      <c r="I35083" s="112"/>
    </row>
    <row r="35084" spans="7:9" x14ac:dyDescent="0.25">
      <c r="G35084"/>
      <c r="I35084" s="112"/>
    </row>
    <row r="35085" spans="7:9" x14ac:dyDescent="0.25">
      <c r="G35085"/>
      <c r="I35085" s="112"/>
    </row>
    <row r="35086" spans="7:9" x14ac:dyDescent="0.25">
      <c r="G35086"/>
      <c r="I35086" s="112"/>
    </row>
    <row r="35087" spans="7:9" x14ac:dyDescent="0.25">
      <c r="G35087"/>
      <c r="I35087" s="112"/>
    </row>
    <row r="35088" spans="7:9" x14ac:dyDescent="0.25">
      <c r="G35088"/>
      <c r="I35088" s="112"/>
    </row>
    <row r="35089" spans="7:9" x14ac:dyDescent="0.25">
      <c r="G35089"/>
      <c r="I35089" s="112"/>
    </row>
    <row r="35090" spans="7:9" x14ac:dyDescent="0.25">
      <c r="G35090"/>
      <c r="I35090" s="112"/>
    </row>
    <row r="35091" spans="7:9" x14ac:dyDescent="0.25">
      <c r="G35091"/>
      <c r="I35091" s="112"/>
    </row>
    <row r="35092" spans="7:9" x14ac:dyDescent="0.25">
      <c r="G35092"/>
      <c r="I35092" s="112"/>
    </row>
    <row r="35093" spans="7:9" x14ac:dyDescent="0.25">
      <c r="G35093"/>
      <c r="I35093" s="112"/>
    </row>
    <row r="35094" spans="7:9" x14ac:dyDescent="0.25">
      <c r="G35094"/>
      <c r="I35094" s="112"/>
    </row>
    <row r="35095" spans="7:9" x14ac:dyDescent="0.25">
      <c r="G35095"/>
      <c r="I35095" s="112"/>
    </row>
    <row r="35096" spans="7:9" x14ac:dyDescent="0.25">
      <c r="G35096"/>
      <c r="I35096" s="112"/>
    </row>
    <row r="35097" spans="7:9" x14ac:dyDescent="0.25">
      <c r="G35097"/>
      <c r="I35097" s="112"/>
    </row>
    <row r="35098" spans="7:9" x14ac:dyDescent="0.25">
      <c r="G35098"/>
      <c r="I35098" s="112"/>
    </row>
    <row r="35099" spans="7:9" x14ac:dyDescent="0.25">
      <c r="G35099"/>
      <c r="I35099" s="112"/>
    </row>
    <row r="35100" spans="7:9" x14ac:dyDescent="0.25">
      <c r="G35100"/>
      <c r="I35100" s="112"/>
    </row>
    <row r="35101" spans="7:9" x14ac:dyDescent="0.25">
      <c r="G35101"/>
      <c r="I35101" s="112"/>
    </row>
    <row r="35102" spans="7:9" x14ac:dyDescent="0.25">
      <c r="G35102"/>
      <c r="I35102" s="112"/>
    </row>
    <row r="35103" spans="7:9" x14ac:dyDescent="0.25">
      <c r="G35103"/>
      <c r="I35103" s="112"/>
    </row>
    <row r="35104" spans="7:9" x14ac:dyDescent="0.25">
      <c r="G35104"/>
      <c r="I35104" s="112"/>
    </row>
    <row r="35105" spans="7:9" x14ac:dyDescent="0.25">
      <c r="G35105"/>
      <c r="I35105" s="112"/>
    </row>
    <row r="35106" spans="7:9" x14ac:dyDescent="0.25">
      <c r="G35106"/>
      <c r="I35106" s="112"/>
    </row>
    <row r="35107" spans="7:9" x14ac:dyDescent="0.25">
      <c r="G35107"/>
      <c r="I35107" s="112"/>
    </row>
    <row r="35108" spans="7:9" x14ac:dyDescent="0.25">
      <c r="G35108"/>
      <c r="I35108" s="112"/>
    </row>
    <row r="35109" spans="7:9" x14ac:dyDescent="0.25">
      <c r="G35109"/>
      <c r="I35109" s="112"/>
    </row>
    <row r="35110" spans="7:9" x14ac:dyDescent="0.25">
      <c r="G35110"/>
      <c r="I35110" s="112"/>
    </row>
    <row r="35111" spans="7:9" x14ac:dyDescent="0.25">
      <c r="G35111"/>
      <c r="I35111" s="112"/>
    </row>
    <row r="35112" spans="7:9" x14ac:dyDescent="0.25">
      <c r="G35112"/>
      <c r="I35112" s="112"/>
    </row>
    <row r="35113" spans="7:9" x14ac:dyDescent="0.25">
      <c r="G35113"/>
      <c r="I35113" s="112"/>
    </row>
    <row r="35114" spans="7:9" x14ac:dyDescent="0.25">
      <c r="G35114"/>
      <c r="I35114" s="112"/>
    </row>
    <row r="35115" spans="7:9" x14ac:dyDescent="0.25">
      <c r="G35115"/>
      <c r="I35115" s="112"/>
    </row>
    <row r="35116" spans="7:9" x14ac:dyDescent="0.25">
      <c r="G35116"/>
      <c r="I35116" s="112"/>
    </row>
    <row r="35117" spans="7:9" x14ac:dyDescent="0.25">
      <c r="G35117"/>
      <c r="I35117" s="112"/>
    </row>
    <row r="35118" spans="7:9" x14ac:dyDescent="0.25">
      <c r="G35118"/>
      <c r="I35118" s="112"/>
    </row>
    <row r="35119" spans="7:9" x14ac:dyDescent="0.25">
      <c r="G35119"/>
      <c r="I35119" s="112"/>
    </row>
    <row r="35120" spans="7:9" x14ac:dyDescent="0.25">
      <c r="G35120"/>
      <c r="I35120" s="112"/>
    </row>
    <row r="35121" spans="7:9" x14ac:dyDescent="0.25">
      <c r="G35121"/>
      <c r="I35121" s="112"/>
    </row>
    <row r="35122" spans="7:9" x14ac:dyDescent="0.25">
      <c r="G35122"/>
      <c r="I35122" s="112"/>
    </row>
    <row r="35123" spans="7:9" x14ac:dyDescent="0.25">
      <c r="G35123"/>
      <c r="I35123" s="112"/>
    </row>
    <row r="35124" spans="7:9" x14ac:dyDescent="0.25">
      <c r="G35124"/>
      <c r="I35124" s="112"/>
    </row>
    <row r="35125" spans="7:9" x14ac:dyDescent="0.25">
      <c r="G35125"/>
      <c r="I35125" s="112"/>
    </row>
    <row r="35126" spans="7:9" x14ac:dyDescent="0.25">
      <c r="G35126"/>
      <c r="I35126" s="112"/>
    </row>
    <row r="35127" spans="7:9" x14ac:dyDescent="0.25">
      <c r="G35127"/>
      <c r="I35127" s="112"/>
    </row>
    <row r="35128" spans="7:9" x14ac:dyDescent="0.25">
      <c r="G35128"/>
      <c r="I35128" s="112"/>
    </row>
    <row r="35129" spans="7:9" x14ac:dyDescent="0.25">
      <c r="G35129"/>
      <c r="I35129" s="112"/>
    </row>
    <row r="35130" spans="7:9" x14ac:dyDescent="0.25">
      <c r="G35130"/>
      <c r="I35130" s="112"/>
    </row>
    <row r="35131" spans="7:9" x14ac:dyDescent="0.25">
      <c r="G35131"/>
      <c r="I35131" s="112"/>
    </row>
    <row r="35132" spans="7:9" x14ac:dyDescent="0.25">
      <c r="G35132"/>
      <c r="I35132" s="112"/>
    </row>
    <row r="35133" spans="7:9" x14ac:dyDescent="0.25">
      <c r="G35133"/>
      <c r="I35133" s="112"/>
    </row>
    <row r="35134" spans="7:9" x14ac:dyDescent="0.25">
      <c r="G35134"/>
      <c r="I35134" s="112"/>
    </row>
    <row r="35135" spans="7:9" x14ac:dyDescent="0.25">
      <c r="G35135"/>
      <c r="I35135" s="112"/>
    </row>
    <row r="35136" spans="7:9" x14ac:dyDescent="0.25">
      <c r="G35136"/>
      <c r="I35136" s="112"/>
    </row>
    <row r="35137" spans="7:9" x14ac:dyDescent="0.25">
      <c r="G35137"/>
      <c r="I35137" s="112"/>
    </row>
    <row r="35138" spans="7:9" x14ac:dyDescent="0.25">
      <c r="G35138"/>
      <c r="I35138" s="112"/>
    </row>
    <row r="35139" spans="7:9" x14ac:dyDescent="0.25">
      <c r="G35139"/>
      <c r="I35139" s="112"/>
    </row>
    <row r="35140" spans="7:9" x14ac:dyDescent="0.25">
      <c r="G35140"/>
      <c r="I35140" s="112"/>
    </row>
    <row r="35141" spans="7:9" x14ac:dyDescent="0.25">
      <c r="G35141"/>
      <c r="I35141" s="112"/>
    </row>
    <row r="35142" spans="7:9" x14ac:dyDescent="0.25">
      <c r="G35142"/>
      <c r="I35142" s="112"/>
    </row>
    <row r="35143" spans="7:9" x14ac:dyDescent="0.25">
      <c r="G35143"/>
      <c r="I35143" s="112"/>
    </row>
    <row r="35144" spans="7:9" x14ac:dyDescent="0.25">
      <c r="G35144"/>
      <c r="I35144" s="112"/>
    </row>
    <row r="35145" spans="7:9" x14ac:dyDescent="0.25">
      <c r="G35145"/>
      <c r="I35145" s="112"/>
    </row>
    <row r="35146" spans="7:9" x14ac:dyDescent="0.25">
      <c r="G35146"/>
      <c r="I35146" s="112"/>
    </row>
    <row r="35147" spans="7:9" x14ac:dyDescent="0.25">
      <c r="G35147"/>
      <c r="I35147" s="112"/>
    </row>
    <row r="35148" spans="7:9" x14ac:dyDescent="0.25">
      <c r="G35148"/>
      <c r="I35148" s="112"/>
    </row>
    <row r="35149" spans="7:9" x14ac:dyDescent="0.25">
      <c r="G35149"/>
      <c r="I35149" s="112"/>
    </row>
    <row r="35150" spans="7:9" x14ac:dyDescent="0.25">
      <c r="G35150"/>
      <c r="I35150" s="112"/>
    </row>
    <row r="35151" spans="7:9" x14ac:dyDescent="0.25">
      <c r="G35151"/>
      <c r="I35151" s="112"/>
    </row>
    <row r="35152" spans="7:9" x14ac:dyDescent="0.25">
      <c r="G35152"/>
      <c r="I35152" s="112"/>
    </row>
    <row r="35153" spans="7:9" x14ac:dyDescent="0.25">
      <c r="G35153"/>
      <c r="I35153" s="112"/>
    </row>
    <row r="35154" spans="7:9" x14ac:dyDescent="0.25">
      <c r="G35154"/>
      <c r="I35154" s="112"/>
    </row>
    <row r="35155" spans="7:9" x14ac:dyDescent="0.25">
      <c r="G35155"/>
      <c r="I35155" s="112"/>
    </row>
    <row r="35156" spans="7:9" x14ac:dyDescent="0.25">
      <c r="G35156"/>
      <c r="I35156" s="112"/>
    </row>
    <row r="35157" spans="7:9" x14ac:dyDescent="0.25">
      <c r="G35157"/>
      <c r="I35157" s="112"/>
    </row>
    <row r="35158" spans="7:9" x14ac:dyDescent="0.25">
      <c r="G35158"/>
      <c r="I35158" s="112"/>
    </row>
    <row r="35159" spans="7:9" x14ac:dyDescent="0.25">
      <c r="G35159"/>
      <c r="I35159" s="112"/>
    </row>
    <row r="35160" spans="7:9" x14ac:dyDescent="0.25">
      <c r="G35160"/>
      <c r="I35160" s="112"/>
    </row>
    <row r="35161" spans="7:9" x14ac:dyDescent="0.25">
      <c r="G35161"/>
      <c r="I35161" s="112"/>
    </row>
    <row r="35162" spans="7:9" x14ac:dyDescent="0.25">
      <c r="G35162"/>
      <c r="I35162" s="112"/>
    </row>
    <row r="35163" spans="7:9" x14ac:dyDescent="0.25">
      <c r="G35163"/>
      <c r="I35163" s="112"/>
    </row>
    <row r="35164" spans="7:9" x14ac:dyDescent="0.25">
      <c r="G35164"/>
      <c r="I35164" s="112"/>
    </row>
    <row r="35165" spans="7:9" x14ac:dyDescent="0.25">
      <c r="G35165"/>
      <c r="I35165" s="112"/>
    </row>
    <row r="35166" spans="7:9" x14ac:dyDescent="0.25">
      <c r="G35166"/>
      <c r="I35166" s="112"/>
    </row>
    <row r="35167" spans="7:9" x14ac:dyDescent="0.25">
      <c r="G35167"/>
      <c r="I35167" s="112"/>
    </row>
    <row r="35168" spans="7:9" x14ac:dyDescent="0.25">
      <c r="G35168"/>
      <c r="I35168" s="112"/>
    </row>
    <row r="35169" spans="7:9" x14ac:dyDescent="0.25">
      <c r="G35169"/>
      <c r="I35169" s="112"/>
    </row>
    <row r="35170" spans="7:9" x14ac:dyDescent="0.25">
      <c r="G35170"/>
      <c r="I35170" s="112"/>
    </row>
    <row r="35171" spans="7:9" x14ac:dyDescent="0.25">
      <c r="G35171"/>
      <c r="I35171" s="112"/>
    </row>
    <row r="35172" spans="7:9" x14ac:dyDescent="0.25">
      <c r="G35172"/>
      <c r="I35172" s="112"/>
    </row>
    <row r="35173" spans="7:9" x14ac:dyDescent="0.25">
      <c r="G35173"/>
      <c r="I35173" s="112"/>
    </row>
    <row r="35174" spans="7:9" x14ac:dyDescent="0.25">
      <c r="G35174"/>
      <c r="I35174" s="112"/>
    </row>
    <row r="35175" spans="7:9" x14ac:dyDescent="0.25">
      <c r="G35175"/>
      <c r="I35175" s="112"/>
    </row>
    <row r="35176" spans="7:9" x14ac:dyDescent="0.25">
      <c r="G35176"/>
      <c r="I35176" s="112"/>
    </row>
    <row r="35177" spans="7:9" x14ac:dyDescent="0.25">
      <c r="G35177"/>
      <c r="I35177" s="112"/>
    </row>
    <row r="35178" spans="7:9" x14ac:dyDescent="0.25">
      <c r="G35178"/>
      <c r="I35178" s="112"/>
    </row>
    <row r="35179" spans="7:9" x14ac:dyDescent="0.25">
      <c r="G35179"/>
      <c r="I35179" s="112"/>
    </row>
    <row r="35180" spans="7:9" x14ac:dyDescent="0.25">
      <c r="G35180"/>
      <c r="I35180" s="112"/>
    </row>
    <row r="35181" spans="7:9" x14ac:dyDescent="0.25">
      <c r="G35181"/>
      <c r="I35181" s="112"/>
    </row>
    <row r="35182" spans="7:9" x14ac:dyDescent="0.25">
      <c r="G35182"/>
      <c r="I35182" s="112"/>
    </row>
    <row r="35183" spans="7:9" x14ac:dyDescent="0.25">
      <c r="G35183"/>
      <c r="I35183" s="112"/>
    </row>
    <row r="35184" spans="7:9" x14ac:dyDescent="0.25">
      <c r="G35184"/>
      <c r="I35184" s="112"/>
    </row>
    <row r="35185" spans="7:9" x14ac:dyDescent="0.25">
      <c r="G35185"/>
      <c r="I35185" s="112"/>
    </row>
    <row r="35186" spans="7:9" x14ac:dyDescent="0.25">
      <c r="G35186"/>
      <c r="I35186" s="112"/>
    </row>
    <row r="35187" spans="7:9" x14ac:dyDescent="0.25">
      <c r="G35187"/>
      <c r="I35187" s="112"/>
    </row>
    <row r="35188" spans="7:9" x14ac:dyDescent="0.25">
      <c r="G35188"/>
      <c r="I35188" s="112"/>
    </row>
    <row r="35189" spans="7:9" x14ac:dyDescent="0.25">
      <c r="G35189"/>
      <c r="I35189" s="112"/>
    </row>
    <row r="35190" spans="7:9" x14ac:dyDescent="0.25">
      <c r="G35190"/>
      <c r="I35190" s="112"/>
    </row>
    <row r="35191" spans="7:9" x14ac:dyDescent="0.25">
      <c r="G35191"/>
      <c r="I35191" s="112"/>
    </row>
    <row r="35192" spans="7:9" x14ac:dyDescent="0.25">
      <c r="G35192"/>
      <c r="I35192" s="112"/>
    </row>
    <row r="35193" spans="7:9" x14ac:dyDescent="0.25">
      <c r="G35193"/>
      <c r="I35193" s="112"/>
    </row>
    <row r="35194" spans="7:9" x14ac:dyDescent="0.25">
      <c r="G35194"/>
      <c r="I35194" s="112"/>
    </row>
    <row r="35195" spans="7:9" x14ac:dyDescent="0.25">
      <c r="G35195"/>
      <c r="I35195" s="112"/>
    </row>
    <row r="35196" spans="7:9" x14ac:dyDescent="0.25">
      <c r="G35196"/>
      <c r="I35196" s="112"/>
    </row>
    <row r="35197" spans="7:9" x14ac:dyDescent="0.25">
      <c r="G35197"/>
      <c r="I35197" s="112"/>
    </row>
    <row r="35198" spans="7:9" x14ac:dyDescent="0.25">
      <c r="G35198"/>
      <c r="I35198" s="112"/>
    </row>
    <row r="35199" spans="7:9" x14ac:dyDescent="0.25">
      <c r="G35199"/>
      <c r="I35199" s="112"/>
    </row>
    <row r="35200" spans="7:9" x14ac:dyDescent="0.25">
      <c r="G35200"/>
      <c r="I35200" s="112"/>
    </row>
    <row r="35201" spans="7:9" x14ac:dyDescent="0.25">
      <c r="G35201"/>
      <c r="I35201" s="112"/>
    </row>
    <row r="35202" spans="7:9" x14ac:dyDescent="0.25">
      <c r="G35202"/>
      <c r="I35202" s="112"/>
    </row>
    <row r="35203" spans="7:9" x14ac:dyDescent="0.25">
      <c r="G35203"/>
      <c r="I35203" s="112"/>
    </row>
    <row r="35204" spans="7:9" x14ac:dyDescent="0.25">
      <c r="G35204"/>
      <c r="I35204" s="112"/>
    </row>
    <row r="35205" spans="7:9" x14ac:dyDescent="0.25">
      <c r="G35205"/>
      <c r="I35205" s="112"/>
    </row>
    <row r="35206" spans="7:9" x14ac:dyDescent="0.25">
      <c r="G35206"/>
      <c r="I35206" s="112"/>
    </row>
    <row r="35207" spans="7:9" x14ac:dyDescent="0.25">
      <c r="G35207"/>
      <c r="I35207" s="112"/>
    </row>
    <row r="35208" spans="7:9" x14ac:dyDescent="0.25">
      <c r="G35208"/>
      <c r="I35208" s="112"/>
    </row>
    <row r="35209" spans="7:9" x14ac:dyDescent="0.25">
      <c r="G35209"/>
      <c r="I35209" s="112"/>
    </row>
    <row r="35210" spans="7:9" x14ac:dyDescent="0.25">
      <c r="G35210"/>
      <c r="I35210" s="112"/>
    </row>
    <row r="35211" spans="7:9" x14ac:dyDescent="0.25">
      <c r="G35211"/>
      <c r="I35211" s="112"/>
    </row>
    <row r="35212" spans="7:9" x14ac:dyDescent="0.25">
      <c r="G35212"/>
      <c r="I35212" s="112"/>
    </row>
    <row r="35213" spans="7:9" x14ac:dyDescent="0.25">
      <c r="G35213"/>
      <c r="I35213" s="112"/>
    </row>
    <row r="35214" spans="7:9" x14ac:dyDescent="0.25">
      <c r="G35214"/>
      <c r="I35214" s="112"/>
    </row>
    <row r="35215" spans="7:9" x14ac:dyDescent="0.25">
      <c r="G35215"/>
      <c r="I35215" s="112"/>
    </row>
    <row r="35216" spans="7:9" x14ac:dyDescent="0.25">
      <c r="G35216"/>
      <c r="I35216" s="112"/>
    </row>
    <row r="35217" spans="7:9" x14ac:dyDescent="0.25">
      <c r="G35217"/>
      <c r="I35217" s="112"/>
    </row>
    <row r="35218" spans="7:9" x14ac:dyDescent="0.25">
      <c r="G35218"/>
      <c r="I35218" s="112"/>
    </row>
    <row r="35219" spans="7:9" x14ac:dyDescent="0.25">
      <c r="G35219"/>
      <c r="I35219" s="112"/>
    </row>
    <row r="35220" spans="7:9" x14ac:dyDescent="0.25">
      <c r="G35220"/>
      <c r="I35220" s="112"/>
    </row>
    <row r="35221" spans="7:9" x14ac:dyDescent="0.25">
      <c r="G35221"/>
      <c r="I35221" s="112"/>
    </row>
    <row r="35222" spans="7:9" x14ac:dyDescent="0.25">
      <c r="G35222"/>
      <c r="I35222" s="112"/>
    </row>
    <row r="35223" spans="7:9" x14ac:dyDescent="0.25">
      <c r="G35223"/>
      <c r="I35223" s="112"/>
    </row>
    <row r="35224" spans="7:9" x14ac:dyDescent="0.25">
      <c r="G35224"/>
      <c r="I35224" s="112"/>
    </row>
    <row r="35225" spans="7:9" x14ac:dyDescent="0.25">
      <c r="G35225"/>
      <c r="I35225" s="112"/>
    </row>
    <row r="35226" spans="7:9" x14ac:dyDescent="0.25">
      <c r="G35226"/>
      <c r="I35226" s="112"/>
    </row>
    <row r="35227" spans="7:9" x14ac:dyDescent="0.25">
      <c r="G35227"/>
      <c r="I35227" s="112"/>
    </row>
    <row r="35228" spans="7:9" x14ac:dyDescent="0.25">
      <c r="G35228"/>
      <c r="I35228" s="112"/>
    </row>
    <row r="35229" spans="7:9" x14ac:dyDescent="0.25">
      <c r="G35229"/>
      <c r="I35229" s="112"/>
    </row>
    <row r="35230" spans="7:9" x14ac:dyDescent="0.25">
      <c r="G35230"/>
      <c r="I35230" s="112"/>
    </row>
    <row r="35231" spans="7:9" x14ac:dyDescent="0.25">
      <c r="G35231"/>
      <c r="I35231" s="112"/>
    </row>
    <row r="35232" spans="7:9" x14ac:dyDescent="0.25">
      <c r="G35232"/>
      <c r="I35232" s="112"/>
    </row>
    <row r="35233" spans="7:9" x14ac:dyDescent="0.25">
      <c r="G35233"/>
      <c r="I35233" s="112"/>
    </row>
    <row r="35234" spans="7:9" x14ac:dyDescent="0.25">
      <c r="G35234"/>
      <c r="I35234" s="112"/>
    </row>
    <row r="35235" spans="7:9" x14ac:dyDescent="0.25">
      <c r="G35235"/>
      <c r="I35235" s="112"/>
    </row>
    <row r="35236" spans="7:9" x14ac:dyDescent="0.25">
      <c r="G35236"/>
      <c r="I35236" s="112"/>
    </row>
    <row r="35237" spans="7:9" x14ac:dyDescent="0.25">
      <c r="G35237"/>
      <c r="I35237" s="112"/>
    </row>
    <row r="35238" spans="7:9" x14ac:dyDescent="0.25">
      <c r="G35238"/>
      <c r="I35238" s="112"/>
    </row>
    <row r="35239" spans="7:9" x14ac:dyDescent="0.25">
      <c r="G35239"/>
      <c r="I35239" s="112"/>
    </row>
    <row r="35240" spans="7:9" x14ac:dyDescent="0.25">
      <c r="G35240"/>
      <c r="I35240" s="112"/>
    </row>
    <row r="35241" spans="7:9" x14ac:dyDescent="0.25">
      <c r="G35241"/>
      <c r="I35241" s="112"/>
    </row>
    <row r="35242" spans="7:9" x14ac:dyDescent="0.25">
      <c r="G35242"/>
      <c r="I35242" s="112"/>
    </row>
    <row r="35243" spans="7:9" x14ac:dyDescent="0.25">
      <c r="G35243"/>
      <c r="I35243" s="112"/>
    </row>
    <row r="35244" spans="7:9" x14ac:dyDescent="0.25">
      <c r="G35244"/>
      <c r="I35244" s="112"/>
    </row>
    <row r="35245" spans="7:9" x14ac:dyDescent="0.25">
      <c r="G35245"/>
      <c r="I35245" s="112"/>
    </row>
    <row r="35246" spans="7:9" x14ac:dyDescent="0.25">
      <c r="G35246"/>
      <c r="I35246" s="112"/>
    </row>
    <row r="35247" spans="7:9" x14ac:dyDescent="0.25">
      <c r="G35247"/>
      <c r="I35247" s="112"/>
    </row>
    <row r="35248" spans="7:9" x14ac:dyDescent="0.25">
      <c r="G35248"/>
      <c r="I35248" s="112"/>
    </row>
    <row r="35249" spans="7:9" x14ac:dyDescent="0.25">
      <c r="G35249"/>
      <c r="I35249" s="112"/>
    </row>
    <row r="35250" spans="7:9" x14ac:dyDescent="0.25">
      <c r="G35250"/>
      <c r="I35250" s="112"/>
    </row>
    <row r="35251" spans="7:9" x14ac:dyDescent="0.25">
      <c r="G35251"/>
      <c r="I35251" s="112"/>
    </row>
    <row r="35252" spans="7:9" x14ac:dyDescent="0.25">
      <c r="G35252"/>
      <c r="I35252" s="112"/>
    </row>
    <row r="35253" spans="7:9" x14ac:dyDescent="0.25">
      <c r="G35253"/>
      <c r="I35253" s="112"/>
    </row>
    <row r="35254" spans="7:9" x14ac:dyDescent="0.25">
      <c r="G35254"/>
      <c r="I35254" s="112"/>
    </row>
    <row r="35255" spans="7:9" x14ac:dyDescent="0.25">
      <c r="G35255"/>
      <c r="I35255" s="112"/>
    </row>
    <row r="35256" spans="7:9" x14ac:dyDescent="0.25">
      <c r="G35256"/>
      <c r="I35256" s="112"/>
    </row>
    <row r="35257" spans="7:9" x14ac:dyDescent="0.25">
      <c r="G35257"/>
      <c r="I35257" s="112"/>
    </row>
    <row r="35258" spans="7:9" x14ac:dyDescent="0.25">
      <c r="G35258"/>
      <c r="I35258" s="112"/>
    </row>
    <row r="35259" spans="7:9" x14ac:dyDescent="0.25">
      <c r="G35259"/>
      <c r="I35259" s="112"/>
    </row>
    <row r="35260" spans="7:9" x14ac:dyDescent="0.25">
      <c r="G35260"/>
      <c r="I35260" s="112"/>
    </row>
    <row r="35261" spans="7:9" x14ac:dyDescent="0.25">
      <c r="G35261"/>
      <c r="I35261" s="112"/>
    </row>
    <row r="35262" spans="7:9" x14ac:dyDescent="0.25">
      <c r="G35262"/>
      <c r="I35262" s="112"/>
    </row>
    <row r="35263" spans="7:9" x14ac:dyDescent="0.25">
      <c r="G35263"/>
      <c r="I35263" s="112"/>
    </row>
    <row r="35264" spans="7:9" x14ac:dyDescent="0.25">
      <c r="G35264"/>
      <c r="I35264" s="112"/>
    </row>
    <row r="35265" spans="7:9" x14ac:dyDescent="0.25">
      <c r="G35265"/>
      <c r="I35265" s="112"/>
    </row>
    <row r="35266" spans="7:9" x14ac:dyDescent="0.25">
      <c r="G35266"/>
      <c r="I35266" s="112"/>
    </row>
    <row r="35267" spans="7:9" x14ac:dyDescent="0.25">
      <c r="G35267"/>
      <c r="I35267" s="112"/>
    </row>
    <row r="35268" spans="7:9" x14ac:dyDescent="0.25">
      <c r="G35268"/>
      <c r="I35268" s="112"/>
    </row>
    <row r="35269" spans="7:9" x14ac:dyDescent="0.25">
      <c r="G35269"/>
      <c r="I35269" s="112"/>
    </row>
    <row r="35270" spans="7:9" x14ac:dyDescent="0.25">
      <c r="G35270"/>
      <c r="I35270" s="112"/>
    </row>
    <row r="35271" spans="7:9" x14ac:dyDescent="0.25">
      <c r="G35271"/>
      <c r="I35271" s="112"/>
    </row>
    <row r="35272" spans="7:9" x14ac:dyDescent="0.25">
      <c r="G35272"/>
      <c r="I35272" s="112"/>
    </row>
    <row r="35273" spans="7:9" x14ac:dyDescent="0.25">
      <c r="G35273"/>
      <c r="I35273" s="112"/>
    </row>
    <row r="35274" spans="7:9" x14ac:dyDescent="0.25">
      <c r="G35274"/>
      <c r="I35274" s="112"/>
    </row>
    <row r="35275" spans="7:9" x14ac:dyDescent="0.25">
      <c r="G35275"/>
      <c r="I35275" s="112"/>
    </row>
    <row r="35276" spans="7:9" x14ac:dyDescent="0.25">
      <c r="G35276"/>
      <c r="I35276" s="112"/>
    </row>
    <row r="35277" spans="7:9" x14ac:dyDescent="0.25">
      <c r="G35277"/>
      <c r="I35277" s="112"/>
    </row>
    <row r="35278" spans="7:9" x14ac:dyDescent="0.25">
      <c r="G35278"/>
      <c r="I35278" s="112"/>
    </row>
    <row r="35279" spans="7:9" x14ac:dyDescent="0.25">
      <c r="G35279"/>
      <c r="I35279" s="112"/>
    </row>
    <row r="35280" spans="7:9" x14ac:dyDescent="0.25">
      <c r="G35280"/>
      <c r="I35280" s="112"/>
    </row>
    <row r="35281" spans="7:9" x14ac:dyDescent="0.25">
      <c r="G35281"/>
      <c r="I35281" s="112"/>
    </row>
    <row r="35282" spans="7:9" x14ac:dyDescent="0.25">
      <c r="G35282"/>
      <c r="I35282" s="112"/>
    </row>
    <row r="35283" spans="7:9" x14ac:dyDescent="0.25">
      <c r="G35283"/>
      <c r="I35283" s="112"/>
    </row>
    <row r="35284" spans="7:9" x14ac:dyDescent="0.25">
      <c r="G35284"/>
      <c r="I35284" s="112"/>
    </row>
    <row r="35285" spans="7:9" x14ac:dyDescent="0.25">
      <c r="G35285"/>
      <c r="I35285" s="112"/>
    </row>
    <row r="35286" spans="7:9" x14ac:dyDescent="0.25">
      <c r="G35286"/>
      <c r="I35286" s="112"/>
    </row>
    <row r="35287" spans="7:9" x14ac:dyDescent="0.25">
      <c r="G35287"/>
      <c r="I35287" s="112"/>
    </row>
    <row r="35288" spans="7:9" x14ac:dyDescent="0.25">
      <c r="G35288"/>
      <c r="I35288" s="112"/>
    </row>
    <row r="35289" spans="7:9" x14ac:dyDescent="0.25">
      <c r="G35289"/>
      <c r="I35289" s="112"/>
    </row>
    <row r="35290" spans="7:9" x14ac:dyDescent="0.25">
      <c r="G35290"/>
      <c r="I35290" s="112"/>
    </row>
    <row r="35291" spans="7:9" x14ac:dyDescent="0.25">
      <c r="G35291"/>
      <c r="I35291" s="112"/>
    </row>
    <row r="35292" spans="7:9" x14ac:dyDescent="0.25">
      <c r="G35292"/>
      <c r="I35292" s="112"/>
    </row>
    <row r="35293" spans="7:9" x14ac:dyDescent="0.25">
      <c r="G35293"/>
      <c r="I35293" s="112"/>
    </row>
    <row r="35294" spans="7:9" x14ac:dyDescent="0.25">
      <c r="G35294"/>
      <c r="I35294" s="112"/>
    </row>
    <row r="35295" spans="7:9" x14ac:dyDescent="0.25">
      <c r="G35295"/>
      <c r="I35295" s="112"/>
    </row>
    <row r="35296" spans="7:9" x14ac:dyDescent="0.25">
      <c r="G35296"/>
      <c r="I35296" s="112"/>
    </row>
    <row r="35297" spans="7:9" x14ac:dyDescent="0.25">
      <c r="G35297"/>
      <c r="I35297" s="112"/>
    </row>
    <row r="35298" spans="7:9" x14ac:dyDescent="0.25">
      <c r="G35298"/>
      <c r="I35298" s="112"/>
    </row>
    <row r="35299" spans="7:9" x14ac:dyDescent="0.25">
      <c r="G35299"/>
      <c r="I35299" s="112"/>
    </row>
    <row r="35300" spans="7:9" x14ac:dyDescent="0.25">
      <c r="G35300"/>
      <c r="I35300" s="112"/>
    </row>
    <row r="35301" spans="7:9" x14ac:dyDescent="0.25">
      <c r="G35301"/>
      <c r="I35301" s="112"/>
    </row>
    <row r="35302" spans="7:9" x14ac:dyDescent="0.25">
      <c r="G35302"/>
      <c r="I35302" s="112"/>
    </row>
    <row r="35303" spans="7:9" x14ac:dyDescent="0.25">
      <c r="G35303"/>
      <c r="I35303" s="112"/>
    </row>
    <row r="35304" spans="7:9" x14ac:dyDescent="0.25">
      <c r="G35304"/>
      <c r="I35304" s="112"/>
    </row>
    <row r="35305" spans="7:9" x14ac:dyDescent="0.25">
      <c r="G35305"/>
      <c r="I35305" s="112"/>
    </row>
    <row r="35306" spans="7:9" x14ac:dyDescent="0.25">
      <c r="G35306"/>
      <c r="I35306" s="112"/>
    </row>
    <row r="35307" spans="7:9" x14ac:dyDescent="0.25">
      <c r="G35307"/>
      <c r="I35307" s="112"/>
    </row>
    <row r="35308" spans="7:9" x14ac:dyDescent="0.25">
      <c r="G35308"/>
      <c r="I35308" s="112"/>
    </row>
    <row r="35309" spans="7:9" x14ac:dyDescent="0.25">
      <c r="G35309"/>
      <c r="I35309" s="112"/>
    </row>
    <row r="35310" spans="7:9" x14ac:dyDescent="0.25">
      <c r="G35310"/>
      <c r="I35310" s="112"/>
    </row>
    <row r="35311" spans="7:9" x14ac:dyDescent="0.25">
      <c r="G35311"/>
      <c r="I35311" s="112"/>
    </row>
    <row r="35312" spans="7:9" x14ac:dyDescent="0.25">
      <c r="G35312"/>
      <c r="I35312" s="112"/>
    </row>
    <row r="35313" spans="7:9" x14ac:dyDescent="0.25">
      <c r="G35313"/>
      <c r="I35313" s="112"/>
    </row>
    <row r="35314" spans="7:9" x14ac:dyDescent="0.25">
      <c r="G35314"/>
      <c r="I35314" s="112"/>
    </row>
    <row r="35315" spans="7:9" x14ac:dyDescent="0.25">
      <c r="G35315"/>
      <c r="I35315" s="112"/>
    </row>
    <row r="35316" spans="7:9" x14ac:dyDescent="0.25">
      <c r="G35316"/>
      <c r="I35316" s="112"/>
    </row>
    <row r="35317" spans="7:9" x14ac:dyDescent="0.25">
      <c r="G35317"/>
      <c r="I35317" s="112"/>
    </row>
    <row r="35318" spans="7:9" x14ac:dyDescent="0.25">
      <c r="G35318"/>
      <c r="I35318" s="112"/>
    </row>
    <row r="35319" spans="7:9" x14ac:dyDescent="0.25">
      <c r="G35319"/>
      <c r="I35319" s="112"/>
    </row>
    <row r="35320" spans="7:9" x14ac:dyDescent="0.25">
      <c r="G35320"/>
      <c r="I35320" s="112"/>
    </row>
    <row r="35321" spans="7:9" x14ac:dyDescent="0.25">
      <c r="G35321"/>
      <c r="I35321" s="112"/>
    </row>
    <row r="35322" spans="7:9" x14ac:dyDescent="0.25">
      <c r="G35322"/>
      <c r="I35322" s="112"/>
    </row>
    <row r="35323" spans="7:9" x14ac:dyDescent="0.25">
      <c r="G35323"/>
      <c r="I35323" s="112"/>
    </row>
    <row r="35324" spans="7:9" x14ac:dyDescent="0.25">
      <c r="G35324"/>
      <c r="I35324" s="112"/>
    </row>
    <row r="35325" spans="7:9" x14ac:dyDescent="0.25">
      <c r="G35325"/>
      <c r="I35325" s="112"/>
    </row>
    <row r="35326" spans="7:9" x14ac:dyDescent="0.25">
      <c r="G35326"/>
      <c r="I35326" s="112"/>
    </row>
    <row r="35327" spans="7:9" x14ac:dyDescent="0.25">
      <c r="G35327"/>
      <c r="I35327" s="112"/>
    </row>
    <row r="35328" spans="7:9" x14ac:dyDescent="0.25">
      <c r="G35328"/>
      <c r="I35328" s="112"/>
    </row>
    <row r="35329" spans="7:9" x14ac:dyDescent="0.25">
      <c r="G35329"/>
      <c r="I35329" s="112"/>
    </row>
    <row r="35330" spans="7:9" x14ac:dyDescent="0.25">
      <c r="G35330"/>
      <c r="I35330" s="112"/>
    </row>
    <row r="35331" spans="7:9" x14ac:dyDescent="0.25">
      <c r="G35331"/>
      <c r="I35331" s="112"/>
    </row>
    <row r="35332" spans="7:9" x14ac:dyDescent="0.25">
      <c r="G35332"/>
      <c r="I35332" s="112"/>
    </row>
    <row r="35333" spans="7:9" x14ac:dyDescent="0.25">
      <c r="G35333"/>
      <c r="I35333" s="112"/>
    </row>
    <row r="35334" spans="7:9" x14ac:dyDescent="0.25">
      <c r="G35334"/>
      <c r="I35334" s="112"/>
    </row>
    <row r="35335" spans="7:9" x14ac:dyDescent="0.25">
      <c r="G35335"/>
      <c r="I35335" s="112"/>
    </row>
    <row r="35336" spans="7:9" x14ac:dyDescent="0.25">
      <c r="G35336"/>
      <c r="I35336" s="112"/>
    </row>
    <row r="35337" spans="7:9" x14ac:dyDescent="0.25">
      <c r="G35337"/>
      <c r="I35337" s="112"/>
    </row>
    <row r="35338" spans="7:9" x14ac:dyDescent="0.25">
      <c r="G35338"/>
      <c r="I35338" s="112"/>
    </row>
    <row r="35339" spans="7:9" x14ac:dyDescent="0.25">
      <c r="G35339"/>
      <c r="I35339" s="112"/>
    </row>
    <row r="35340" spans="7:9" x14ac:dyDescent="0.25">
      <c r="G35340"/>
      <c r="I35340" s="112"/>
    </row>
    <row r="35341" spans="7:9" x14ac:dyDescent="0.25">
      <c r="G35341"/>
      <c r="I35341" s="112"/>
    </row>
    <row r="35342" spans="7:9" x14ac:dyDescent="0.25">
      <c r="G35342"/>
      <c r="I35342" s="112"/>
    </row>
    <row r="35343" spans="7:9" x14ac:dyDescent="0.25">
      <c r="G35343"/>
      <c r="I35343" s="112"/>
    </row>
    <row r="35344" spans="7:9" x14ac:dyDescent="0.25">
      <c r="G35344"/>
      <c r="I35344" s="112"/>
    </row>
    <row r="35345" spans="7:9" x14ac:dyDescent="0.25">
      <c r="G35345"/>
      <c r="I35345" s="112"/>
    </row>
    <row r="35346" spans="7:9" x14ac:dyDescent="0.25">
      <c r="G35346"/>
      <c r="I35346" s="112"/>
    </row>
    <row r="35347" spans="7:9" x14ac:dyDescent="0.25">
      <c r="G35347"/>
      <c r="I35347" s="112"/>
    </row>
    <row r="35348" spans="7:9" x14ac:dyDescent="0.25">
      <c r="G35348"/>
      <c r="I35348" s="112"/>
    </row>
    <row r="35349" spans="7:9" x14ac:dyDescent="0.25">
      <c r="G35349"/>
      <c r="I35349" s="112"/>
    </row>
    <row r="35350" spans="7:9" x14ac:dyDescent="0.25">
      <c r="G35350"/>
      <c r="I35350" s="112"/>
    </row>
    <row r="35351" spans="7:9" x14ac:dyDescent="0.25">
      <c r="G35351"/>
      <c r="I35351" s="112"/>
    </row>
    <row r="35352" spans="7:9" x14ac:dyDescent="0.25">
      <c r="G35352"/>
      <c r="I35352" s="112"/>
    </row>
    <row r="35353" spans="7:9" x14ac:dyDescent="0.25">
      <c r="G35353"/>
      <c r="I35353" s="112"/>
    </row>
    <row r="35354" spans="7:9" x14ac:dyDescent="0.25">
      <c r="G35354"/>
      <c r="I35354" s="112"/>
    </row>
    <row r="35355" spans="7:9" x14ac:dyDescent="0.25">
      <c r="G35355"/>
      <c r="I35355" s="112"/>
    </row>
    <row r="35356" spans="7:9" x14ac:dyDescent="0.25">
      <c r="G35356"/>
      <c r="I35356" s="112"/>
    </row>
    <row r="35357" spans="7:9" x14ac:dyDescent="0.25">
      <c r="G35357"/>
      <c r="I35357" s="112"/>
    </row>
    <row r="35358" spans="7:9" x14ac:dyDescent="0.25">
      <c r="G35358"/>
      <c r="I35358" s="112"/>
    </row>
    <row r="35359" spans="7:9" x14ac:dyDescent="0.25">
      <c r="G35359"/>
      <c r="I35359" s="112"/>
    </row>
    <row r="35360" spans="7:9" x14ac:dyDescent="0.25">
      <c r="G35360"/>
      <c r="I35360" s="112"/>
    </row>
    <row r="35361" spans="7:9" x14ac:dyDescent="0.25">
      <c r="G35361"/>
      <c r="I35361" s="112"/>
    </row>
    <row r="35362" spans="7:9" x14ac:dyDescent="0.25">
      <c r="G35362"/>
      <c r="I35362" s="112"/>
    </row>
    <row r="35363" spans="7:9" x14ac:dyDescent="0.25">
      <c r="G35363"/>
      <c r="I35363" s="112"/>
    </row>
    <row r="35364" spans="7:9" x14ac:dyDescent="0.25">
      <c r="G35364"/>
      <c r="I35364" s="112"/>
    </row>
    <row r="35365" spans="7:9" x14ac:dyDescent="0.25">
      <c r="G35365"/>
      <c r="I35365" s="112"/>
    </row>
    <row r="35366" spans="7:9" x14ac:dyDescent="0.25">
      <c r="G35366"/>
      <c r="I35366" s="112"/>
    </row>
    <row r="35367" spans="7:9" x14ac:dyDescent="0.25">
      <c r="G35367"/>
      <c r="I35367" s="112"/>
    </row>
    <row r="35368" spans="7:9" x14ac:dyDescent="0.25">
      <c r="G35368"/>
      <c r="I35368" s="112"/>
    </row>
    <row r="35369" spans="7:9" x14ac:dyDescent="0.25">
      <c r="G35369"/>
      <c r="I35369" s="112"/>
    </row>
    <row r="35370" spans="7:9" x14ac:dyDescent="0.25">
      <c r="G35370"/>
      <c r="I35370" s="112"/>
    </row>
    <row r="35371" spans="7:9" x14ac:dyDescent="0.25">
      <c r="G35371"/>
      <c r="I35371" s="112"/>
    </row>
    <row r="35372" spans="7:9" x14ac:dyDescent="0.25">
      <c r="G35372"/>
      <c r="I35372" s="112"/>
    </row>
    <row r="35373" spans="7:9" x14ac:dyDescent="0.25">
      <c r="G35373"/>
      <c r="I35373" s="112"/>
    </row>
    <row r="35374" spans="7:9" x14ac:dyDescent="0.25">
      <c r="G35374"/>
      <c r="I35374" s="112"/>
    </row>
    <row r="35375" spans="7:9" x14ac:dyDescent="0.25">
      <c r="G35375"/>
      <c r="I35375" s="112"/>
    </row>
    <row r="35376" spans="7:9" x14ac:dyDescent="0.25">
      <c r="G35376"/>
      <c r="I35376" s="112"/>
    </row>
    <row r="35377" spans="7:9" x14ac:dyDescent="0.25">
      <c r="G35377"/>
      <c r="I35377" s="112"/>
    </row>
    <row r="35378" spans="7:9" x14ac:dyDescent="0.25">
      <c r="G35378"/>
      <c r="I35378" s="112"/>
    </row>
    <row r="35379" spans="7:9" x14ac:dyDescent="0.25">
      <c r="G35379"/>
      <c r="I35379" s="112"/>
    </row>
    <row r="35380" spans="7:9" x14ac:dyDescent="0.25">
      <c r="G35380"/>
      <c r="I35380" s="112"/>
    </row>
    <row r="35381" spans="7:9" x14ac:dyDescent="0.25">
      <c r="G35381"/>
      <c r="I35381" s="112"/>
    </row>
    <row r="35382" spans="7:9" x14ac:dyDescent="0.25">
      <c r="G35382"/>
      <c r="I35382" s="112"/>
    </row>
    <row r="35383" spans="7:9" x14ac:dyDescent="0.25">
      <c r="G35383"/>
      <c r="I35383" s="112"/>
    </row>
    <row r="35384" spans="7:9" x14ac:dyDescent="0.25">
      <c r="G35384"/>
      <c r="I35384" s="112"/>
    </row>
    <row r="35385" spans="7:9" x14ac:dyDescent="0.25">
      <c r="G35385"/>
      <c r="I35385" s="112"/>
    </row>
    <row r="35386" spans="7:9" x14ac:dyDescent="0.25">
      <c r="G35386"/>
      <c r="I35386" s="112"/>
    </row>
    <row r="35387" spans="7:9" x14ac:dyDescent="0.25">
      <c r="G35387"/>
      <c r="I35387" s="112"/>
    </row>
    <row r="35388" spans="7:9" x14ac:dyDescent="0.25">
      <c r="G35388"/>
      <c r="I35388" s="112"/>
    </row>
    <row r="35389" spans="7:9" x14ac:dyDescent="0.25">
      <c r="G35389"/>
      <c r="I35389" s="112"/>
    </row>
    <row r="35390" spans="7:9" x14ac:dyDescent="0.25">
      <c r="G35390"/>
      <c r="I35390" s="112"/>
    </row>
    <row r="35391" spans="7:9" x14ac:dyDescent="0.25">
      <c r="G35391"/>
      <c r="I35391" s="112"/>
    </row>
    <row r="35392" spans="7:9" x14ac:dyDescent="0.25">
      <c r="G35392"/>
      <c r="I35392" s="112"/>
    </row>
    <row r="35393" spans="7:9" x14ac:dyDescent="0.25">
      <c r="G35393"/>
      <c r="I35393" s="112"/>
    </row>
    <row r="35394" spans="7:9" x14ac:dyDescent="0.25">
      <c r="G35394"/>
      <c r="I35394" s="112"/>
    </row>
    <row r="35395" spans="7:9" x14ac:dyDescent="0.25">
      <c r="G35395"/>
      <c r="I35395" s="112"/>
    </row>
    <row r="35396" spans="7:9" x14ac:dyDescent="0.25">
      <c r="G35396"/>
      <c r="I35396" s="112"/>
    </row>
    <row r="35397" spans="7:9" x14ac:dyDescent="0.25">
      <c r="G35397"/>
      <c r="I35397" s="112"/>
    </row>
    <row r="35398" spans="7:9" x14ac:dyDescent="0.25">
      <c r="G35398"/>
      <c r="I35398" s="112"/>
    </row>
    <row r="35399" spans="7:9" x14ac:dyDescent="0.25">
      <c r="G35399"/>
      <c r="I35399" s="112"/>
    </row>
    <row r="35400" spans="7:9" x14ac:dyDescent="0.25">
      <c r="G35400"/>
      <c r="I35400" s="112"/>
    </row>
    <row r="35401" spans="7:9" x14ac:dyDescent="0.25">
      <c r="G35401"/>
      <c r="I35401" s="112"/>
    </row>
    <row r="35402" spans="7:9" x14ac:dyDescent="0.25">
      <c r="G35402"/>
      <c r="I35402" s="112"/>
    </row>
    <row r="35403" spans="7:9" x14ac:dyDescent="0.25">
      <c r="G35403"/>
      <c r="I35403" s="112"/>
    </row>
    <row r="35404" spans="7:9" x14ac:dyDescent="0.25">
      <c r="G35404"/>
      <c r="I35404" s="112"/>
    </row>
    <row r="35405" spans="7:9" x14ac:dyDescent="0.25">
      <c r="G35405"/>
      <c r="I35405" s="112"/>
    </row>
    <row r="35406" spans="7:9" x14ac:dyDescent="0.25">
      <c r="G35406"/>
      <c r="I35406" s="112"/>
    </row>
    <row r="35407" spans="7:9" x14ac:dyDescent="0.25">
      <c r="G35407"/>
      <c r="I35407" s="112"/>
    </row>
    <row r="35408" spans="7:9" x14ac:dyDescent="0.25">
      <c r="G35408"/>
      <c r="I35408" s="112"/>
    </row>
    <row r="35409" spans="7:9" x14ac:dyDescent="0.25">
      <c r="G35409"/>
      <c r="I35409" s="112"/>
    </row>
    <row r="35410" spans="7:9" x14ac:dyDescent="0.25">
      <c r="G35410"/>
      <c r="I35410" s="112"/>
    </row>
    <row r="35411" spans="7:9" x14ac:dyDescent="0.25">
      <c r="G35411"/>
      <c r="I35411" s="112"/>
    </row>
    <row r="35412" spans="7:9" x14ac:dyDescent="0.25">
      <c r="G35412"/>
      <c r="I35412" s="112"/>
    </row>
    <row r="35413" spans="7:9" x14ac:dyDescent="0.25">
      <c r="G35413"/>
      <c r="I35413" s="112"/>
    </row>
    <row r="35414" spans="7:9" x14ac:dyDescent="0.25">
      <c r="G35414"/>
      <c r="I35414" s="112"/>
    </row>
    <row r="35415" spans="7:9" x14ac:dyDescent="0.25">
      <c r="G35415"/>
      <c r="I35415" s="112"/>
    </row>
    <row r="35416" spans="7:9" x14ac:dyDescent="0.25">
      <c r="G35416"/>
      <c r="I35416" s="112"/>
    </row>
    <row r="35417" spans="7:9" x14ac:dyDescent="0.25">
      <c r="G35417"/>
      <c r="I35417" s="112"/>
    </row>
    <row r="35418" spans="7:9" x14ac:dyDescent="0.25">
      <c r="G35418"/>
      <c r="I35418" s="112"/>
    </row>
    <row r="35419" spans="7:9" x14ac:dyDescent="0.25">
      <c r="G35419"/>
      <c r="I35419" s="112"/>
    </row>
    <row r="35420" spans="7:9" x14ac:dyDescent="0.25">
      <c r="G35420"/>
      <c r="I35420" s="112"/>
    </row>
    <row r="35421" spans="7:9" x14ac:dyDescent="0.25">
      <c r="G35421"/>
      <c r="I35421" s="112"/>
    </row>
    <row r="35422" spans="7:9" x14ac:dyDescent="0.25">
      <c r="G35422"/>
      <c r="I35422" s="112"/>
    </row>
    <row r="35423" spans="7:9" x14ac:dyDescent="0.25">
      <c r="G35423"/>
      <c r="I35423" s="112"/>
    </row>
    <row r="35424" spans="7:9" x14ac:dyDescent="0.25">
      <c r="G35424"/>
      <c r="I35424" s="112"/>
    </row>
    <row r="35425" spans="7:9" x14ac:dyDescent="0.25">
      <c r="G35425"/>
      <c r="I35425" s="112"/>
    </row>
    <row r="35426" spans="7:9" x14ac:dyDescent="0.25">
      <c r="G35426"/>
      <c r="I35426" s="112"/>
    </row>
    <row r="35427" spans="7:9" x14ac:dyDescent="0.25">
      <c r="G35427"/>
      <c r="I35427" s="112"/>
    </row>
    <row r="35428" spans="7:9" x14ac:dyDescent="0.25">
      <c r="G35428"/>
      <c r="I35428" s="112"/>
    </row>
    <row r="35429" spans="7:9" x14ac:dyDescent="0.25">
      <c r="G35429"/>
      <c r="I35429" s="112"/>
    </row>
    <row r="35430" spans="7:9" x14ac:dyDescent="0.25">
      <c r="G35430"/>
      <c r="I35430" s="112"/>
    </row>
    <row r="35431" spans="7:9" x14ac:dyDescent="0.25">
      <c r="G35431"/>
      <c r="I35431" s="112"/>
    </row>
    <row r="35432" spans="7:9" x14ac:dyDescent="0.25">
      <c r="G35432"/>
      <c r="I35432" s="112"/>
    </row>
    <row r="35433" spans="7:9" x14ac:dyDescent="0.25">
      <c r="G35433"/>
      <c r="I35433" s="112"/>
    </row>
    <row r="35434" spans="7:9" x14ac:dyDescent="0.25">
      <c r="G35434"/>
      <c r="I35434" s="112"/>
    </row>
    <row r="35435" spans="7:9" x14ac:dyDescent="0.25">
      <c r="G35435"/>
      <c r="I35435" s="112"/>
    </row>
    <row r="35436" spans="7:9" x14ac:dyDescent="0.25">
      <c r="G35436"/>
      <c r="I35436" s="112"/>
    </row>
    <row r="35437" spans="7:9" x14ac:dyDescent="0.25">
      <c r="G35437"/>
      <c r="I35437" s="112"/>
    </row>
    <row r="35438" spans="7:9" x14ac:dyDescent="0.25">
      <c r="G35438"/>
      <c r="I35438" s="112"/>
    </row>
    <row r="35439" spans="7:9" x14ac:dyDescent="0.25">
      <c r="G35439"/>
      <c r="I35439" s="112"/>
    </row>
    <row r="35440" spans="7:9" x14ac:dyDescent="0.25">
      <c r="G35440"/>
      <c r="I35440" s="112"/>
    </row>
    <row r="35441" spans="7:9" x14ac:dyDescent="0.25">
      <c r="G35441"/>
      <c r="I35441" s="112"/>
    </row>
    <row r="35442" spans="7:9" x14ac:dyDescent="0.25">
      <c r="G35442"/>
      <c r="I35442" s="112"/>
    </row>
    <row r="35443" spans="7:9" x14ac:dyDescent="0.25">
      <c r="G35443"/>
      <c r="I35443" s="112"/>
    </row>
    <row r="35444" spans="7:9" x14ac:dyDescent="0.25">
      <c r="G35444"/>
      <c r="I35444" s="112"/>
    </row>
    <row r="35445" spans="7:9" x14ac:dyDescent="0.25">
      <c r="G35445"/>
      <c r="I35445" s="112"/>
    </row>
    <row r="35446" spans="7:9" x14ac:dyDescent="0.25">
      <c r="G35446"/>
      <c r="I35446" s="112"/>
    </row>
    <row r="35447" spans="7:9" x14ac:dyDescent="0.25">
      <c r="G35447"/>
      <c r="I35447" s="112"/>
    </row>
    <row r="35448" spans="7:9" x14ac:dyDescent="0.25">
      <c r="G35448"/>
      <c r="I35448" s="112"/>
    </row>
    <row r="35449" spans="7:9" x14ac:dyDescent="0.25">
      <c r="G35449"/>
      <c r="I35449" s="112"/>
    </row>
    <row r="35450" spans="7:9" x14ac:dyDescent="0.25">
      <c r="G35450"/>
      <c r="I35450" s="112"/>
    </row>
    <row r="35451" spans="7:9" x14ac:dyDescent="0.25">
      <c r="G35451"/>
      <c r="I35451" s="112"/>
    </row>
    <row r="35452" spans="7:9" x14ac:dyDescent="0.25">
      <c r="G35452"/>
      <c r="I35452" s="112"/>
    </row>
    <row r="35453" spans="7:9" x14ac:dyDescent="0.25">
      <c r="G35453"/>
      <c r="I35453" s="112"/>
    </row>
    <row r="35454" spans="7:9" x14ac:dyDescent="0.25">
      <c r="G35454"/>
      <c r="I35454" s="112"/>
    </row>
    <row r="35455" spans="7:9" x14ac:dyDescent="0.25">
      <c r="G35455"/>
      <c r="I35455" s="112"/>
    </row>
    <row r="35456" spans="7:9" x14ac:dyDescent="0.25">
      <c r="G35456"/>
      <c r="I35456" s="112"/>
    </row>
    <row r="35457" spans="7:9" x14ac:dyDescent="0.25">
      <c r="G35457"/>
      <c r="I35457" s="112"/>
    </row>
    <row r="35458" spans="7:9" x14ac:dyDescent="0.25">
      <c r="G35458"/>
      <c r="I35458" s="112"/>
    </row>
    <row r="35459" spans="7:9" x14ac:dyDescent="0.25">
      <c r="G35459"/>
      <c r="I35459" s="112"/>
    </row>
    <row r="35460" spans="7:9" x14ac:dyDescent="0.25">
      <c r="G35460"/>
      <c r="I35460" s="112"/>
    </row>
    <row r="35461" spans="7:9" x14ac:dyDescent="0.25">
      <c r="G35461"/>
      <c r="I35461" s="112"/>
    </row>
    <row r="35462" spans="7:9" x14ac:dyDescent="0.25">
      <c r="G35462"/>
      <c r="I35462" s="112"/>
    </row>
    <row r="35463" spans="7:9" x14ac:dyDescent="0.25">
      <c r="G35463"/>
      <c r="I35463" s="112"/>
    </row>
    <row r="35464" spans="7:9" x14ac:dyDescent="0.25">
      <c r="G35464"/>
      <c r="I35464" s="112"/>
    </row>
    <row r="35465" spans="7:9" x14ac:dyDescent="0.25">
      <c r="G35465"/>
      <c r="I35465" s="112"/>
    </row>
    <row r="35466" spans="7:9" x14ac:dyDescent="0.25">
      <c r="G35466"/>
      <c r="I35466" s="112"/>
    </row>
    <row r="35467" spans="7:9" x14ac:dyDescent="0.25">
      <c r="G35467"/>
      <c r="I35467" s="112"/>
    </row>
    <row r="35468" spans="7:9" x14ac:dyDescent="0.25">
      <c r="G35468"/>
      <c r="I35468" s="112"/>
    </row>
    <row r="35469" spans="7:9" x14ac:dyDescent="0.25">
      <c r="G35469"/>
      <c r="I35469" s="112"/>
    </row>
    <row r="35470" spans="7:9" x14ac:dyDescent="0.25">
      <c r="G35470"/>
      <c r="I35470" s="112"/>
    </row>
    <row r="35471" spans="7:9" x14ac:dyDescent="0.25">
      <c r="G35471"/>
      <c r="I35471" s="112"/>
    </row>
    <row r="35472" spans="7:9" x14ac:dyDescent="0.25">
      <c r="G35472"/>
      <c r="I35472" s="112"/>
    </row>
    <row r="35473" spans="7:9" x14ac:dyDescent="0.25">
      <c r="G35473"/>
      <c r="I35473" s="112"/>
    </row>
    <row r="35474" spans="7:9" x14ac:dyDescent="0.25">
      <c r="G35474"/>
      <c r="I35474" s="112"/>
    </row>
    <row r="35475" spans="7:9" x14ac:dyDescent="0.25">
      <c r="G35475"/>
      <c r="I35475" s="112"/>
    </row>
    <row r="35476" spans="7:9" x14ac:dyDescent="0.25">
      <c r="G35476"/>
      <c r="I35476" s="112"/>
    </row>
    <row r="35477" spans="7:9" x14ac:dyDescent="0.25">
      <c r="G35477"/>
      <c r="I35477" s="112"/>
    </row>
    <row r="35478" spans="7:9" x14ac:dyDescent="0.25">
      <c r="G35478"/>
      <c r="I35478" s="112"/>
    </row>
    <row r="35479" spans="7:9" x14ac:dyDescent="0.25">
      <c r="G35479"/>
      <c r="I35479" s="112"/>
    </row>
    <row r="35480" spans="7:9" x14ac:dyDescent="0.25">
      <c r="G35480"/>
      <c r="I35480" s="112"/>
    </row>
    <row r="35481" spans="7:9" x14ac:dyDescent="0.25">
      <c r="G35481"/>
      <c r="I35481" s="112"/>
    </row>
    <row r="35482" spans="7:9" x14ac:dyDescent="0.25">
      <c r="G35482"/>
      <c r="I35482" s="112"/>
    </row>
    <row r="35483" spans="7:9" x14ac:dyDescent="0.25">
      <c r="G35483"/>
      <c r="I35483" s="112"/>
    </row>
    <row r="35484" spans="7:9" x14ac:dyDescent="0.25">
      <c r="G35484"/>
      <c r="I35484" s="112"/>
    </row>
    <row r="35485" spans="7:9" x14ac:dyDescent="0.25">
      <c r="G35485"/>
      <c r="I35485" s="112"/>
    </row>
    <row r="35486" spans="7:9" x14ac:dyDescent="0.25">
      <c r="G35486"/>
      <c r="I35486" s="112"/>
    </row>
    <row r="35487" spans="7:9" x14ac:dyDescent="0.25">
      <c r="G35487"/>
      <c r="I35487" s="112"/>
    </row>
    <row r="35488" spans="7:9" x14ac:dyDescent="0.25">
      <c r="G35488"/>
      <c r="I35488" s="112"/>
    </row>
    <row r="35489" spans="7:9" x14ac:dyDescent="0.25">
      <c r="G35489"/>
      <c r="I35489" s="112"/>
    </row>
    <row r="35490" spans="7:9" x14ac:dyDescent="0.25">
      <c r="G35490"/>
      <c r="I35490" s="112"/>
    </row>
    <row r="35491" spans="7:9" x14ac:dyDescent="0.25">
      <c r="G35491"/>
      <c r="I35491" s="112"/>
    </row>
    <row r="35492" spans="7:9" x14ac:dyDescent="0.25">
      <c r="G35492"/>
      <c r="I35492" s="112"/>
    </row>
    <row r="35493" spans="7:9" x14ac:dyDescent="0.25">
      <c r="G35493"/>
      <c r="I35493" s="112"/>
    </row>
    <row r="35494" spans="7:9" x14ac:dyDescent="0.25">
      <c r="G35494"/>
      <c r="I35494" s="112"/>
    </row>
    <row r="35495" spans="7:9" x14ac:dyDescent="0.25">
      <c r="G35495"/>
      <c r="I35495" s="112"/>
    </row>
    <row r="35496" spans="7:9" x14ac:dyDescent="0.25">
      <c r="G35496"/>
      <c r="I35496" s="112"/>
    </row>
    <row r="35497" spans="7:9" x14ac:dyDescent="0.25">
      <c r="G35497"/>
      <c r="I35497" s="112"/>
    </row>
    <row r="35498" spans="7:9" x14ac:dyDescent="0.25">
      <c r="G35498"/>
      <c r="I35498" s="112"/>
    </row>
    <row r="35499" spans="7:9" x14ac:dyDescent="0.25">
      <c r="G35499"/>
      <c r="I35499" s="112"/>
    </row>
    <row r="35500" spans="7:9" x14ac:dyDescent="0.25">
      <c r="G35500"/>
      <c r="I35500" s="112"/>
    </row>
    <row r="35501" spans="7:9" x14ac:dyDescent="0.25">
      <c r="G35501"/>
      <c r="I35501" s="112"/>
    </row>
    <row r="35502" spans="7:9" x14ac:dyDescent="0.25">
      <c r="G35502"/>
      <c r="I35502" s="112"/>
    </row>
    <row r="35503" spans="7:9" x14ac:dyDescent="0.25">
      <c r="G35503"/>
      <c r="I35503" s="112"/>
    </row>
    <row r="35504" spans="7:9" x14ac:dyDescent="0.25">
      <c r="G35504"/>
      <c r="I35504" s="112"/>
    </row>
    <row r="35505" spans="7:9" x14ac:dyDescent="0.25">
      <c r="G35505"/>
      <c r="I35505" s="112"/>
    </row>
    <row r="35506" spans="7:9" x14ac:dyDescent="0.25">
      <c r="G35506"/>
      <c r="I35506" s="112"/>
    </row>
    <row r="35507" spans="7:9" x14ac:dyDescent="0.25">
      <c r="G35507"/>
      <c r="I35507" s="112"/>
    </row>
    <row r="35508" spans="7:9" x14ac:dyDescent="0.25">
      <c r="G35508"/>
      <c r="I35508" s="112"/>
    </row>
    <row r="35509" spans="7:9" x14ac:dyDescent="0.25">
      <c r="G35509"/>
      <c r="I35509" s="112"/>
    </row>
    <row r="35510" spans="7:9" x14ac:dyDescent="0.25">
      <c r="G35510"/>
      <c r="I35510" s="112"/>
    </row>
    <row r="35511" spans="7:9" x14ac:dyDescent="0.25">
      <c r="G35511"/>
      <c r="I35511" s="112"/>
    </row>
    <row r="35512" spans="7:9" x14ac:dyDescent="0.25">
      <c r="G35512"/>
      <c r="I35512" s="112"/>
    </row>
    <row r="35513" spans="7:9" x14ac:dyDescent="0.25">
      <c r="G35513"/>
      <c r="I35513" s="112"/>
    </row>
    <row r="35514" spans="7:9" x14ac:dyDescent="0.25">
      <c r="G35514"/>
      <c r="I35514" s="112"/>
    </row>
    <row r="35515" spans="7:9" x14ac:dyDescent="0.25">
      <c r="G35515"/>
      <c r="I35515" s="112"/>
    </row>
    <row r="35516" spans="7:9" x14ac:dyDescent="0.25">
      <c r="G35516"/>
      <c r="I35516" s="112"/>
    </row>
    <row r="35517" spans="7:9" x14ac:dyDescent="0.25">
      <c r="G35517"/>
      <c r="I35517" s="112"/>
    </row>
    <row r="35518" spans="7:9" x14ac:dyDescent="0.25">
      <c r="G35518"/>
      <c r="I35518" s="112"/>
    </row>
    <row r="35519" spans="7:9" x14ac:dyDescent="0.25">
      <c r="G35519"/>
      <c r="I35519" s="112"/>
    </row>
    <row r="35520" spans="7:9" x14ac:dyDescent="0.25">
      <c r="G35520"/>
      <c r="I35520" s="112"/>
    </row>
    <row r="35521" spans="7:9" x14ac:dyDescent="0.25">
      <c r="G35521"/>
      <c r="I35521" s="112"/>
    </row>
    <row r="35522" spans="7:9" x14ac:dyDescent="0.25">
      <c r="G35522"/>
      <c r="I35522" s="112"/>
    </row>
    <row r="35523" spans="7:9" x14ac:dyDescent="0.25">
      <c r="G35523"/>
      <c r="I35523" s="112"/>
    </row>
    <row r="35524" spans="7:9" x14ac:dyDescent="0.25">
      <c r="G35524"/>
      <c r="I35524" s="112"/>
    </row>
    <row r="35525" spans="7:9" x14ac:dyDescent="0.25">
      <c r="G35525"/>
      <c r="I35525" s="112"/>
    </row>
    <row r="35526" spans="7:9" x14ac:dyDescent="0.25">
      <c r="G35526"/>
      <c r="I35526" s="112"/>
    </row>
    <row r="35527" spans="7:9" x14ac:dyDescent="0.25">
      <c r="G35527"/>
      <c r="I35527" s="112"/>
    </row>
    <row r="35528" spans="7:9" x14ac:dyDescent="0.25">
      <c r="G35528"/>
      <c r="I35528" s="112"/>
    </row>
    <row r="35529" spans="7:9" x14ac:dyDescent="0.25">
      <c r="G35529"/>
      <c r="I35529" s="112"/>
    </row>
    <row r="35530" spans="7:9" x14ac:dyDescent="0.25">
      <c r="G35530"/>
      <c r="I35530" s="112"/>
    </row>
    <row r="35531" spans="7:9" x14ac:dyDescent="0.25">
      <c r="G35531"/>
      <c r="I35531" s="112"/>
    </row>
    <row r="35532" spans="7:9" x14ac:dyDescent="0.25">
      <c r="G35532"/>
      <c r="I35532" s="112"/>
    </row>
    <row r="35533" spans="7:9" x14ac:dyDescent="0.25">
      <c r="G35533"/>
      <c r="I35533" s="112"/>
    </row>
    <row r="35534" spans="7:9" x14ac:dyDescent="0.25">
      <c r="G35534"/>
      <c r="I35534" s="112"/>
    </row>
    <row r="35535" spans="7:9" x14ac:dyDescent="0.25">
      <c r="G35535"/>
      <c r="I35535" s="112"/>
    </row>
    <row r="35536" spans="7:9" x14ac:dyDescent="0.25">
      <c r="G35536"/>
      <c r="I35536" s="112"/>
    </row>
    <row r="35537" spans="7:9" x14ac:dyDescent="0.25">
      <c r="G35537"/>
      <c r="I35537" s="112"/>
    </row>
    <row r="35538" spans="7:9" x14ac:dyDescent="0.25">
      <c r="G35538"/>
      <c r="I35538" s="112"/>
    </row>
    <row r="35539" spans="7:9" x14ac:dyDescent="0.25">
      <c r="G35539"/>
      <c r="I35539" s="112"/>
    </row>
    <row r="35540" spans="7:9" x14ac:dyDescent="0.25">
      <c r="G35540"/>
      <c r="I35540" s="112"/>
    </row>
    <row r="35541" spans="7:9" x14ac:dyDescent="0.25">
      <c r="G35541"/>
      <c r="I35541" s="112"/>
    </row>
    <row r="35542" spans="7:9" x14ac:dyDescent="0.25">
      <c r="G35542"/>
      <c r="I35542" s="112"/>
    </row>
    <row r="35543" spans="7:9" x14ac:dyDescent="0.25">
      <c r="G35543"/>
      <c r="I35543" s="112"/>
    </row>
    <row r="35544" spans="7:9" x14ac:dyDescent="0.25">
      <c r="G35544"/>
      <c r="I35544" s="112"/>
    </row>
    <row r="35545" spans="7:9" x14ac:dyDescent="0.25">
      <c r="G35545"/>
      <c r="I35545" s="112"/>
    </row>
    <row r="35546" spans="7:9" x14ac:dyDescent="0.25">
      <c r="G35546"/>
      <c r="I35546" s="112"/>
    </row>
    <row r="35547" spans="7:9" x14ac:dyDescent="0.25">
      <c r="G35547"/>
      <c r="I35547" s="112"/>
    </row>
    <row r="35548" spans="7:9" x14ac:dyDescent="0.25">
      <c r="G35548"/>
      <c r="I35548" s="112"/>
    </row>
    <row r="35549" spans="7:9" x14ac:dyDescent="0.25">
      <c r="G35549"/>
      <c r="I35549" s="112"/>
    </row>
    <row r="35550" spans="7:9" x14ac:dyDescent="0.25">
      <c r="G35550"/>
      <c r="I35550" s="112"/>
    </row>
    <row r="35551" spans="7:9" x14ac:dyDescent="0.25">
      <c r="G35551"/>
      <c r="I35551" s="112"/>
    </row>
    <row r="35552" spans="7:9" x14ac:dyDescent="0.25">
      <c r="G35552"/>
      <c r="I35552" s="112"/>
    </row>
    <row r="35553" spans="7:9" x14ac:dyDescent="0.25">
      <c r="G35553"/>
      <c r="I35553" s="112"/>
    </row>
    <row r="35554" spans="7:9" x14ac:dyDescent="0.25">
      <c r="G35554"/>
      <c r="I35554" s="112"/>
    </row>
    <row r="35555" spans="7:9" x14ac:dyDescent="0.25">
      <c r="G35555"/>
      <c r="I35555" s="112"/>
    </row>
    <row r="35556" spans="7:9" x14ac:dyDescent="0.25">
      <c r="G35556"/>
      <c r="I35556" s="112"/>
    </row>
    <row r="35557" spans="7:9" x14ac:dyDescent="0.25">
      <c r="G35557"/>
      <c r="I35557" s="112"/>
    </row>
    <row r="35558" spans="7:9" x14ac:dyDescent="0.25">
      <c r="G35558"/>
      <c r="I35558" s="112"/>
    </row>
    <row r="35559" spans="7:9" x14ac:dyDescent="0.25">
      <c r="G35559"/>
      <c r="I35559" s="112"/>
    </row>
    <row r="35560" spans="7:9" x14ac:dyDescent="0.25">
      <c r="G35560"/>
      <c r="I35560" s="112"/>
    </row>
    <row r="35561" spans="7:9" x14ac:dyDescent="0.25">
      <c r="G35561"/>
      <c r="I35561" s="112"/>
    </row>
    <row r="35562" spans="7:9" x14ac:dyDescent="0.25">
      <c r="G35562"/>
      <c r="I35562" s="112"/>
    </row>
    <row r="35563" spans="7:9" x14ac:dyDescent="0.25">
      <c r="G35563"/>
      <c r="I35563" s="112"/>
    </row>
    <row r="35564" spans="7:9" x14ac:dyDescent="0.25">
      <c r="G35564"/>
      <c r="I35564" s="112"/>
    </row>
    <row r="35565" spans="7:9" x14ac:dyDescent="0.25">
      <c r="G35565"/>
      <c r="I35565" s="112"/>
    </row>
    <row r="35566" spans="7:9" x14ac:dyDescent="0.25">
      <c r="G35566"/>
      <c r="I35566" s="112"/>
    </row>
    <row r="35567" spans="7:9" x14ac:dyDescent="0.25">
      <c r="G35567"/>
      <c r="I35567" s="112"/>
    </row>
    <row r="35568" spans="7:9" x14ac:dyDescent="0.25">
      <c r="G35568"/>
      <c r="I35568" s="112"/>
    </row>
    <row r="35569" spans="7:9" x14ac:dyDescent="0.25">
      <c r="G35569"/>
      <c r="I35569" s="112"/>
    </row>
    <row r="35570" spans="7:9" x14ac:dyDescent="0.25">
      <c r="G35570"/>
      <c r="I35570" s="112"/>
    </row>
    <row r="35571" spans="7:9" x14ac:dyDescent="0.25">
      <c r="G35571"/>
      <c r="I35571" s="112"/>
    </row>
    <row r="35572" spans="7:9" x14ac:dyDescent="0.25">
      <c r="G35572"/>
      <c r="I35572" s="112"/>
    </row>
    <row r="35573" spans="7:9" x14ac:dyDescent="0.25">
      <c r="G35573"/>
      <c r="I35573" s="112"/>
    </row>
    <row r="35574" spans="7:9" x14ac:dyDescent="0.25">
      <c r="G35574"/>
      <c r="I35574" s="112"/>
    </row>
    <row r="35575" spans="7:9" x14ac:dyDescent="0.25">
      <c r="G35575"/>
      <c r="I35575" s="112"/>
    </row>
    <row r="35576" spans="7:9" x14ac:dyDescent="0.25">
      <c r="G35576"/>
      <c r="I35576" s="112"/>
    </row>
    <row r="35577" spans="7:9" x14ac:dyDescent="0.25">
      <c r="G35577"/>
      <c r="I35577" s="112"/>
    </row>
    <row r="35578" spans="7:9" x14ac:dyDescent="0.25">
      <c r="G35578"/>
      <c r="I35578" s="112"/>
    </row>
    <row r="35579" spans="7:9" x14ac:dyDescent="0.25">
      <c r="G35579"/>
      <c r="I35579" s="112"/>
    </row>
    <row r="35580" spans="7:9" x14ac:dyDescent="0.25">
      <c r="G35580"/>
      <c r="I35580" s="112"/>
    </row>
    <row r="35581" spans="7:9" x14ac:dyDescent="0.25">
      <c r="G35581"/>
      <c r="I35581" s="112"/>
    </row>
    <row r="35582" spans="7:9" x14ac:dyDescent="0.25">
      <c r="G35582"/>
      <c r="I35582" s="112"/>
    </row>
    <row r="35583" spans="7:9" x14ac:dyDescent="0.25">
      <c r="G35583"/>
      <c r="I35583" s="112"/>
    </row>
    <row r="35584" spans="7:9" x14ac:dyDescent="0.25">
      <c r="G35584"/>
      <c r="I35584" s="112"/>
    </row>
    <row r="35585" spans="7:9" x14ac:dyDescent="0.25">
      <c r="G35585"/>
      <c r="I35585" s="112"/>
    </row>
    <row r="35586" spans="7:9" x14ac:dyDescent="0.25">
      <c r="G35586"/>
      <c r="I35586" s="112"/>
    </row>
    <row r="35587" spans="7:9" x14ac:dyDescent="0.25">
      <c r="G35587"/>
      <c r="I35587" s="112"/>
    </row>
    <row r="35588" spans="7:9" x14ac:dyDescent="0.25">
      <c r="G35588"/>
      <c r="I35588" s="112"/>
    </row>
    <row r="35589" spans="7:9" x14ac:dyDescent="0.25">
      <c r="G35589"/>
      <c r="I35589" s="112"/>
    </row>
    <row r="35590" spans="7:9" x14ac:dyDescent="0.25">
      <c r="G35590"/>
      <c r="I35590" s="112"/>
    </row>
    <row r="35591" spans="7:9" x14ac:dyDescent="0.25">
      <c r="G35591"/>
      <c r="I35591" s="112"/>
    </row>
    <row r="35592" spans="7:9" x14ac:dyDescent="0.25">
      <c r="G35592"/>
      <c r="I35592" s="112"/>
    </row>
    <row r="35593" spans="7:9" x14ac:dyDescent="0.25">
      <c r="G35593"/>
      <c r="I35593" s="112"/>
    </row>
    <row r="35594" spans="7:9" x14ac:dyDescent="0.25">
      <c r="G35594"/>
      <c r="I35594" s="112"/>
    </row>
    <row r="35595" spans="7:9" x14ac:dyDescent="0.25">
      <c r="G35595"/>
      <c r="I35595" s="112"/>
    </row>
    <row r="35596" spans="7:9" x14ac:dyDescent="0.25">
      <c r="G35596"/>
      <c r="I35596" s="112"/>
    </row>
    <row r="35597" spans="7:9" x14ac:dyDescent="0.25">
      <c r="G35597"/>
      <c r="I35597" s="112"/>
    </row>
    <row r="35598" spans="7:9" x14ac:dyDescent="0.25">
      <c r="G35598"/>
      <c r="I35598" s="112"/>
    </row>
    <row r="35599" spans="7:9" x14ac:dyDescent="0.25">
      <c r="G35599"/>
      <c r="I35599" s="112"/>
    </row>
    <row r="35600" spans="7:9" x14ac:dyDescent="0.25">
      <c r="G35600"/>
      <c r="I35600" s="112"/>
    </row>
    <row r="35601" spans="7:9" x14ac:dyDescent="0.25">
      <c r="G35601"/>
      <c r="I35601" s="112"/>
    </row>
    <row r="35602" spans="7:9" x14ac:dyDescent="0.25">
      <c r="G35602"/>
      <c r="I35602" s="112"/>
    </row>
    <row r="35603" spans="7:9" x14ac:dyDescent="0.25">
      <c r="G35603"/>
      <c r="I35603" s="112"/>
    </row>
    <row r="35604" spans="7:9" x14ac:dyDescent="0.25">
      <c r="G35604"/>
      <c r="I35604" s="112"/>
    </row>
    <row r="35605" spans="7:9" x14ac:dyDescent="0.25">
      <c r="G35605"/>
      <c r="I35605" s="112"/>
    </row>
    <row r="35606" spans="7:9" x14ac:dyDescent="0.25">
      <c r="G35606"/>
      <c r="I35606" s="112"/>
    </row>
    <row r="35607" spans="7:9" x14ac:dyDescent="0.25">
      <c r="G35607"/>
      <c r="I35607" s="112"/>
    </row>
    <row r="35608" spans="7:9" x14ac:dyDescent="0.25">
      <c r="G35608"/>
      <c r="I35608" s="112"/>
    </row>
    <row r="35609" spans="7:9" x14ac:dyDescent="0.25">
      <c r="G35609"/>
      <c r="I35609" s="112"/>
    </row>
    <row r="35610" spans="7:9" x14ac:dyDescent="0.25">
      <c r="G35610"/>
      <c r="I35610" s="112"/>
    </row>
    <row r="35611" spans="7:9" x14ac:dyDescent="0.25">
      <c r="G35611"/>
      <c r="I35611" s="112"/>
    </row>
    <row r="35612" spans="7:9" x14ac:dyDescent="0.25">
      <c r="G35612"/>
      <c r="I35612" s="112"/>
    </row>
    <row r="35613" spans="7:9" x14ac:dyDescent="0.25">
      <c r="G35613"/>
      <c r="I35613" s="112"/>
    </row>
    <row r="35614" spans="7:9" x14ac:dyDescent="0.25">
      <c r="G35614"/>
      <c r="I35614" s="112"/>
    </row>
    <row r="35615" spans="7:9" x14ac:dyDescent="0.25">
      <c r="G35615"/>
      <c r="I35615" s="112"/>
    </row>
    <row r="35616" spans="7:9" x14ac:dyDescent="0.25">
      <c r="G35616"/>
      <c r="I35616" s="112"/>
    </row>
    <row r="35617" spans="7:9" x14ac:dyDescent="0.25">
      <c r="G35617"/>
      <c r="I35617" s="112"/>
    </row>
    <row r="35618" spans="7:9" x14ac:dyDescent="0.25">
      <c r="G35618"/>
      <c r="I35618" s="112"/>
    </row>
    <row r="35619" spans="7:9" x14ac:dyDescent="0.25">
      <c r="G35619"/>
      <c r="I35619" s="112"/>
    </row>
    <row r="35620" spans="7:9" x14ac:dyDescent="0.25">
      <c r="G35620"/>
      <c r="I35620" s="112"/>
    </row>
    <row r="35621" spans="7:9" x14ac:dyDescent="0.25">
      <c r="G35621"/>
      <c r="I35621" s="112"/>
    </row>
    <row r="35622" spans="7:9" x14ac:dyDescent="0.25">
      <c r="G35622"/>
      <c r="I35622" s="112"/>
    </row>
    <row r="35623" spans="7:9" x14ac:dyDescent="0.25">
      <c r="G35623"/>
      <c r="I35623" s="112"/>
    </row>
    <row r="35624" spans="7:9" x14ac:dyDescent="0.25">
      <c r="G35624"/>
      <c r="I35624" s="112"/>
    </row>
    <row r="35625" spans="7:9" x14ac:dyDescent="0.25">
      <c r="G35625"/>
      <c r="I35625" s="112"/>
    </row>
    <row r="35626" spans="7:9" x14ac:dyDescent="0.25">
      <c r="G35626"/>
      <c r="I35626" s="112"/>
    </row>
    <row r="35627" spans="7:9" x14ac:dyDescent="0.25">
      <c r="G35627"/>
      <c r="I35627" s="112"/>
    </row>
    <row r="35628" spans="7:9" x14ac:dyDescent="0.25">
      <c r="G35628"/>
      <c r="I35628" s="112"/>
    </row>
    <row r="35629" spans="7:9" x14ac:dyDescent="0.25">
      <c r="G35629"/>
      <c r="I35629" s="112"/>
    </row>
    <row r="35630" spans="7:9" x14ac:dyDescent="0.25">
      <c r="G35630"/>
      <c r="I35630" s="112"/>
    </row>
    <row r="35631" spans="7:9" x14ac:dyDescent="0.25">
      <c r="G35631"/>
      <c r="I35631" s="112"/>
    </row>
    <row r="35632" spans="7:9" x14ac:dyDescent="0.25">
      <c r="G35632"/>
      <c r="I35632" s="112"/>
    </row>
    <row r="35633" spans="7:9" x14ac:dyDescent="0.25">
      <c r="G35633"/>
      <c r="I35633" s="112"/>
    </row>
    <row r="35634" spans="7:9" x14ac:dyDescent="0.25">
      <c r="G35634"/>
      <c r="I35634" s="112"/>
    </row>
    <row r="35635" spans="7:9" x14ac:dyDescent="0.25">
      <c r="G35635"/>
      <c r="I35635" s="112"/>
    </row>
    <row r="35636" spans="7:9" x14ac:dyDescent="0.25">
      <c r="G35636"/>
      <c r="I35636" s="112"/>
    </row>
    <row r="35637" spans="7:9" x14ac:dyDescent="0.25">
      <c r="G35637"/>
      <c r="I35637" s="112"/>
    </row>
    <row r="35638" spans="7:9" x14ac:dyDescent="0.25">
      <c r="G35638"/>
      <c r="I35638" s="112"/>
    </row>
    <row r="35639" spans="7:9" x14ac:dyDescent="0.25">
      <c r="G35639"/>
      <c r="I35639" s="112"/>
    </row>
    <row r="35640" spans="7:9" x14ac:dyDescent="0.25">
      <c r="G35640"/>
      <c r="I35640" s="112"/>
    </row>
    <row r="35641" spans="7:9" x14ac:dyDescent="0.25">
      <c r="G35641"/>
      <c r="I35641" s="112"/>
    </row>
    <row r="35642" spans="7:9" x14ac:dyDescent="0.25">
      <c r="G35642"/>
      <c r="I35642" s="112"/>
    </row>
    <row r="35643" spans="7:9" x14ac:dyDescent="0.25">
      <c r="G35643"/>
      <c r="I35643" s="112"/>
    </row>
    <row r="35644" spans="7:9" x14ac:dyDescent="0.25">
      <c r="G35644"/>
      <c r="I35644" s="112"/>
    </row>
    <row r="35645" spans="7:9" x14ac:dyDescent="0.25">
      <c r="G35645"/>
      <c r="I35645" s="112"/>
    </row>
    <row r="35646" spans="7:9" x14ac:dyDescent="0.25">
      <c r="G35646"/>
      <c r="I35646" s="112"/>
    </row>
    <row r="35647" spans="7:9" x14ac:dyDescent="0.25">
      <c r="G35647"/>
      <c r="I35647" s="112"/>
    </row>
    <row r="35648" spans="7:9" x14ac:dyDescent="0.25">
      <c r="G35648"/>
      <c r="I35648" s="112"/>
    </row>
    <row r="35649" spans="7:9" x14ac:dyDescent="0.25">
      <c r="G35649"/>
      <c r="I35649" s="112"/>
    </row>
    <row r="35650" spans="7:9" x14ac:dyDescent="0.25">
      <c r="G35650"/>
      <c r="I35650" s="112"/>
    </row>
    <row r="35651" spans="7:9" x14ac:dyDescent="0.25">
      <c r="G35651"/>
      <c r="I35651" s="112"/>
    </row>
    <row r="35652" spans="7:9" x14ac:dyDescent="0.25">
      <c r="G35652"/>
      <c r="I35652" s="112"/>
    </row>
    <row r="35653" spans="7:9" x14ac:dyDescent="0.25">
      <c r="G35653"/>
      <c r="I35653" s="112"/>
    </row>
    <row r="35654" spans="7:9" x14ac:dyDescent="0.25">
      <c r="G35654"/>
      <c r="I35654" s="112"/>
    </row>
    <row r="35655" spans="7:9" x14ac:dyDescent="0.25">
      <c r="G35655"/>
      <c r="I35655" s="112"/>
    </row>
    <row r="35656" spans="7:9" x14ac:dyDescent="0.25">
      <c r="G35656"/>
      <c r="I35656" s="112"/>
    </row>
    <row r="35657" spans="7:9" x14ac:dyDescent="0.25">
      <c r="G35657"/>
      <c r="I35657" s="112"/>
    </row>
    <row r="35658" spans="7:9" x14ac:dyDescent="0.25">
      <c r="G35658"/>
      <c r="I35658" s="112"/>
    </row>
    <row r="35659" spans="7:9" x14ac:dyDescent="0.25">
      <c r="G35659"/>
      <c r="I35659" s="112"/>
    </row>
    <row r="35660" spans="7:9" x14ac:dyDescent="0.25">
      <c r="G35660"/>
      <c r="I35660" s="112"/>
    </row>
    <row r="35661" spans="7:9" x14ac:dyDescent="0.25">
      <c r="G35661"/>
      <c r="I35661" s="112"/>
    </row>
    <row r="35662" spans="7:9" x14ac:dyDescent="0.25">
      <c r="G35662"/>
      <c r="I35662" s="112"/>
    </row>
    <row r="35663" spans="7:9" x14ac:dyDescent="0.25">
      <c r="G35663"/>
      <c r="I35663" s="112"/>
    </row>
    <row r="35664" spans="7:9" x14ac:dyDescent="0.25">
      <c r="G35664"/>
      <c r="I35664" s="112"/>
    </row>
    <row r="35665" spans="7:9" x14ac:dyDescent="0.25">
      <c r="G35665"/>
      <c r="I35665" s="112"/>
    </row>
    <row r="35666" spans="7:9" x14ac:dyDescent="0.25">
      <c r="G35666"/>
      <c r="I35666" s="112"/>
    </row>
    <row r="35667" spans="7:9" x14ac:dyDescent="0.25">
      <c r="G35667"/>
      <c r="I35667" s="112"/>
    </row>
    <row r="35668" spans="7:9" x14ac:dyDescent="0.25">
      <c r="G35668"/>
      <c r="I35668" s="112"/>
    </row>
    <row r="35669" spans="7:9" x14ac:dyDescent="0.25">
      <c r="G35669"/>
      <c r="I35669" s="112"/>
    </row>
    <row r="35670" spans="7:9" x14ac:dyDescent="0.25">
      <c r="G35670"/>
      <c r="I35670" s="112"/>
    </row>
    <row r="35671" spans="7:9" x14ac:dyDescent="0.25">
      <c r="G35671"/>
      <c r="I35671" s="112"/>
    </row>
    <row r="35672" spans="7:9" x14ac:dyDescent="0.25">
      <c r="G35672"/>
      <c r="I35672" s="112"/>
    </row>
    <row r="35673" spans="7:9" x14ac:dyDescent="0.25">
      <c r="G35673"/>
      <c r="I35673" s="112"/>
    </row>
    <row r="35674" spans="7:9" x14ac:dyDescent="0.25">
      <c r="G35674"/>
      <c r="I35674" s="112"/>
    </row>
    <row r="35675" spans="7:9" x14ac:dyDescent="0.25">
      <c r="G35675"/>
      <c r="I35675" s="112"/>
    </row>
    <row r="35676" spans="7:9" x14ac:dyDescent="0.25">
      <c r="G35676"/>
      <c r="I35676" s="112"/>
    </row>
    <row r="35677" spans="7:9" x14ac:dyDescent="0.25">
      <c r="G35677"/>
      <c r="I35677" s="112"/>
    </row>
    <row r="35678" spans="7:9" x14ac:dyDescent="0.25">
      <c r="G35678"/>
      <c r="I35678" s="112"/>
    </row>
    <row r="35679" spans="7:9" x14ac:dyDescent="0.25">
      <c r="G35679"/>
      <c r="I35679" s="112"/>
    </row>
    <row r="35680" spans="7:9" x14ac:dyDescent="0.25">
      <c r="G35680"/>
      <c r="I35680" s="112"/>
    </row>
    <row r="35681" spans="7:9" x14ac:dyDescent="0.25">
      <c r="G35681"/>
      <c r="I35681" s="112"/>
    </row>
    <row r="35682" spans="7:9" x14ac:dyDescent="0.25">
      <c r="G35682"/>
      <c r="I35682" s="112"/>
    </row>
    <row r="35683" spans="7:9" x14ac:dyDescent="0.25">
      <c r="G35683"/>
      <c r="I35683" s="112"/>
    </row>
    <row r="35684" spans="7:9" x14ac:dyDescent="0.25">
      <c r="G35684"/>
      <c r="I35684" s="112"/>
    </row>
    <row r="35685" spans="7:9" x14ac:dyDescent="0.25">
      <c r="G35685"/>
      <c r="I35685" s="112"/>
    </row>
    <row r="35686" spans="7:9" x14ac:dyDescent="0.25">
      <c r="G35686"/>
      <c r="I35686" s="112"/>
    </row>
    <row r="35687" spans="7:9" x14ac:dyDescent="0.25">
      <c r="G35687"/>
      <c r="I35687" s="112"/>
    </row>
    <row r="35688" spans="7:9" x14ac:dyDescent="0.25">
      <c r="G35688"/>
      <c r="I35688" s="112"/>
    </row>
    <row r="35689" spans="7:9" x14ac:dyDescent="0.25">
      <c r="G35689"/>
      <c r="I35689" s="112"/>
    </row>
    <row r="35690" spans="7:9" x14ac:dyDescent="0.25">
      <c r="G35690"/>
      <c r="I35690" s="112"/>
    </row>
    <row r="35691" spans="7:9" x14ac:dyDescent="0.25">
      <c r="G35691"/>
      <c r="I35691" s="112"/>
    </row>
    <row r="35692" spans="7:9" x14ac:dyDescent="0.25">
      <c r="G35692"/>
      <c r="I35692" s="112"/>
    </row>
    <row r="35693" spans="7:9" x14ac:dyDescent="0.25">
      <c r="G35693"/>
      <c r="I35693" s="112"/>
    </row>
    <row r="35694" spans="7:9" x14ac:dyDescent="0.25">
      <c r="G35694"/>
      <c r="I35694" s="112"/>
    </row>
    <row r="35695" spans="7:9" x14ac:dyDescent="0.25">
      <c r="G35695"/>
      <c r="I35695" s="112"/>
    </row>
    <row r="35696" spans="7:9" x14ac:dyDescent="0.25">
      <c r="G35696"/>
      <c r="I35696" s="112"/>
    </row>
    <row r="35697" spans="7:9" x14ac:dyDescent="0.25">
      <c r="G35697"/>
      <c r="I35697" s="112"/>
    </row>
    <row r="35698" spans="7:9" x14ac:dyDescent="0.25">
      <c r="G35698"/>
      <c r="I35698" s="112"/>
    </row>
    <row r="35699" spans="7:9" x14ac:dyDescent="0.25">
      <c r="G35699"/>
      <c r="I35699" s="112"/>
    </row>
    <row r="35700" spans="7:9" x14ac:dyDescent="0.25">
      <c r="G35700"/>
      <c r="I35700" s="112"/>
    </row>
    <row r="35701" spans="7:9" x14ac:dyDescent="0.25">
      <c r="G35701"/>
      <c r="I35701" s="112"/>
    </row>
    <row r="35702" spans="7:9" x14ac:dyDescent="0.25">
      <c r="G35702"/>
      <c r="I35702" s="112"/>
    </row>
    <row r="35703" spans="7:9" x14ac:dyDescent="0.25">
      <c r="G35703"/>
      <c r="I35703" s="112"/>
    </row>
    <row r="35704" spans="7:9" x14ac:dyDescent="0.25">
      <c r="G35704"/>
      <c r="I35704" s="112"/>
    </row>
    <row r="35705" spans="7:9" x14ac:dyDescent="0.25">
      <c r="G35705"/>
      <c r="I35705" s="112"/>
    </row>
    <row r="35706" spans="7:9" x14ac:dyDescent="0.25">
      <c r="G35706"/>
      <c r="I35706" s="112"/>
    </row>
    <row r="35707" spans="7:9" x14ac:dyDescent="0.25">
      <c r="G35707"/>
      <c r="I35707" s="112"/>
    </row>
    <row r="35708" spans="7:9" x14ac:dyDescent="0.25">
      <c r="G35708"/>
      <c r="I35708" s="112"/>
    </row>
    <row r="35709" spans="7:9" x14ac:dyDescent="0.25">
      <c r="G35709"/>
      <c r="I35709" s="112"/>
    </row>
    <row r="35710" spans="7:9" x14ac:dyDescent="0.25">
      <c r="G35710"/>
      <c r="I35710" s="112"/>
    </row>
    <row r="35711" spans="7:9" x14ac:dyDescent="0.25">
      <c r="G35711"/>
      <c r="I35711" s="112"/>
    </row>
    <row r="35712" spans="7:9" x14ac:dyDescent="0.25">
      <c r="G35712"/>
      <c r="I35712" s="112"/>
    </row>
    <row r="35713" spans="7:9" x14ac:dyDescent="0.25">
      <c r="G35713"/>
      <c r="I35713" s="112"/>
    </row>
    <row r="35714" spans="7:9" x14ac:dyDescent="0.25">
      <c r="G35714"/>
      <c r="I35714" s="112"/>
    </row>
    <row r="35715" spans="7:9" x14ac:dyDescent="0.25">
      <c r="G35715"/>
      <c r="I35715" s="112"/>
    </row>
    <row r="35716" spans="7:9" x14ac:dyDescent="0.25">
      <c r="G35716"/>
      <c r="I35716" s="112"/>
    </row>
    <row r="35717" spans="7:9" x14ac:dyDescent="0.25">
      <c r="G35717"/>
      <c r="I35717" s="112"/>
    </row>
    <row r="35718" spans="7:9" x14ac:dyDescent="0.25">
      <c r="G35718"/>
      <c r="I35718" s="112"/>
    </row>
    <row r="35719" spans="7:9" x14ac:dyDescent="0.25">
      <c r="G35719"/>
      <c r="I35719" s="112"/>
    </row>
    <row r="35720" spans="7:9" x14ac:dyDescent="0.25">
      <c r="G35720"/>
      <c r="I35720" s="112"/>
    </row>
    <row r="35721" spans="7:9" x14ac:dyDescent="0.25">
      <c r="G35721"/>
      <c r="I35721" s="112"/>
    </row>
    <row r="35722" spans="7:9" x14ac:dyDescent="0.25">
      <c r="G35722"/>
      <c r="I35722" s="112"/>
    </row>
    <row r="35723" spans="7:9" x14ac:dyDescent="0.25">
      <c r="G35723"/>
      <c r="I35723" s="112"/>
    </row>
    <row r="35724" spans="7:9" x14ac:dyDescent="0.25">
      <c r="G35724"/>
      <c r="I35724" s="112"/>
    </row>
    <row r="35725" spans="7:9" x14ac:dyDescent="0.25">
      <c r="G35725"/>
      <c r="I35725" s="112"/>
    </row>
    <row r="35726" spans="7:9" x14ac:dyDescent="0.25">
      <c r="G35726"/>
      <c r="I35726" s="112"/>
    </row>
    <row r="35727" spans="7:9" x14ac:dyDescent="0.25">
      <c r="G35727"/>
      <c r="I35727" s="112"/>
    </row>
    <row r="35728" spans="7:9" x14ac:dyDescent="0.25">
      <c r="G35728"/>
      <c r="I35728" s="112"/>
    </row>
    <row r="35729" spans="7:9" x14ac:dyDescent="0.25">
      <c r="G35729"/>
      <c r="I35729" s="112"/>
    </row>
    <row r="35730" spans="7:9" x14ac:dyDescent="0.25">
      <c r="G35730"/>
      <c r="I35730" s="112"/>
    </row>
    <row r="35731" spans="7:9" x14ac:dyDescent="0.25">
      <c r="G35731"/>
      <c r="I35731" s="112"/>
    </row>
    <row r="35732" spans="7:9" x14ac:dyDescent="0.25">
      <c r="G35732"/>
      <c r="I35732" s="112"/>
    </row>
    <row r="35733" spans="7:9" x14ac:dyDescent="0.25">
      <c r="G35733"/>
      <c r="I35733" s="112"/>
    </row>
    <row r="35734" spans="7:9" x14ac:dyDescent="0.25">
      <c r="G35734"/>
      <c r="I35734" s="112"/>
    </row>
    <row r="35735" spans="7:9" x14ac:dyDescent="0.25">
      <c r="G35735"/>
      <c r="I35735" s="112"/>
    </row>
    <row r="35736" spans="7:9" x14ac:dyDescent="0.25">
      <c r="G35736"/>
      <c r="I35736" s="112"/>
    </row>
    <row r="35737" spans="7:9" x14ac:dyDescent="0.25">
      <c r="G35737"/>
      <c r="I35737" s="112"/>
    </row>
    <row r="35738" spans="7:9" x14ac:dyDescent="0.25">
      <c r="G35738"/>
      <c r="I35738" s="112"/>
    </row>
    <row r="35739" spans="7:9" x14ac:dyDescent="0.25">
      <c r="G35739"/>
      <c r="I35739" s="112"/>
    </row>
    <row r="35740" spans="7:9" x14ac:dyDescent="0.25">
      <c r="G35740"/>
      <c r="I35740" s="112"/>
    </row>
    <row r="35741" spans="7:9" x14ac:dyDescent="0.25">
      <c r="G35741"/>
      <c r="I35741" s="112"/>
    </row>
    <row r="35742" spans="7:9" x14ac:dyDescent="0.25">
      <c r="G35742"/>
      <c r="I35742" s="112"/>
    </row>
    <row r="35743" spans="7:9" x14ac:dyDescent="0.25">
      <c r="G35743"/>
      <c r="I35743" s="112"/>
    </row>
    <row r="35744" spans="7:9" x14ac:dyDescent="0.25">
      <c r="G35744"/>
      <c r="I35744" s="112"/>
    </row>
    <row r="35745" spans="7:9" x14ac:dyDescent="0.25">
      <c r="G35745"/>
      <c r="I35745" s="112"/>
    </row>
    <row r="35746" spans="7:9" x14ac:dyDescent="0.25">
      <c r="G35746"/>
      <c r="I35746" s="112"/>
    </row>
    <row r="35747" spans="7:9" x14ac:dyDescent="0.25">
      <c r="G35747"/>
      <c r="I35747" s="112"/>
    </row>
    <row r="35748" spans="7:9" x14ac:dyDescent="0.25">
      <c r="G35748"/>
      <c r="I35748" s="112"/>
    </row>
    <row r="35749" spans="7:9" x14ac:dyDescent="0.25">
      <c r="G35749"/>
      <c r="I35749" s="112"/>
    </row>
    <row r="35750" spans="7:9" x14ac:dyDescent="0.25">
      <c r="G35750"/>
      <c r="I35750" s="112"/>
    </row>
    <row r="35751" spans="7:9" x14ac:dyDescent="0.25">
      <c r="G35751"/>
      <c r="I35751" s="112"/>
    </row>
    <row r="35752" spans="7:9" x14ac:dyDescent="0.25">
      <c r="G35752"/>
      <c r="I35752" s="112"/>
    </row>
    <row r="35753" spans="7:9" x14ac:dyDescent="0.25">
      <c r="G35753"/>
      <c r="I35753" s="112"/>
    </row>
    <row r="35754" spans="7:9" x14ac:dyDescent="0.25">
      <c r="G35754"/>
      <c r="I35754" s="112"/>
    </row>
    <row r="35755" spans="7:9" x14ac:dyDescent="0.25">
      <c r="G35755"/>
      <c r="I35755" s="112"/>
    </row>
    <row r="35756" spans="7:9" x14ac:dyDescent="0.25">
      <c r="G35756"/>
      <c r="I35756" s="112"/>
    </row>
    <row r="35757" spans="7:9" x14ac:dyDescent="0.25">
      <c r="G35757"/>
      <c r="I35757" s="112"/>
    </row>
    <row r="35758" spans="7:9" x14ac:dyDescent="0.25">
      <c r="G35758"/>
      <c r="I35758" s="112"/>
    </row>
    <row r="35759" spans="7:9" x14ac:dyDescent="0.25">
      <c r="G35759"/>
      <c r="I35759" s="112"/>
    </row>
    <row r="35760" spans="7:9" x14ac:dyDescent="0.25">
      <c r="G35760"/>
      <c r="I35760" s="112"/>
    </row>
    <row r="35761" spans="7:9" x14ac:dyDescent="0.25">
      <c r="G35761"/>
      <c r="I35761" s="112"/>
    </row>
    <row r="35762" spans="7:9" x14ac:dyDescent="0.25">
      <c r="G35762"/>
      <c r="I35762" s="112"/>
    </row>
    <row r="35763" spans="7:9" x14ac:dyDescent="0.25">
      <c r="G35763"/>
      <c r="I35763" s="112"/>
    </row>
    <row r="35764" spans="7:9" x14ac:dyDescent="0.25">
      <c r="G35764"/>
      <c r="I35764" s="112"/>
    </row>
    <row r="35765" spans="7:9" x14ac:dyDescent="0.25">
      <c r="G35765"/>
      <c r="I35765" s="112"/>
    </row>
    <row r="35766" spans="7:9" x14ac:dyDescent="0.25">
      <c r="G35766"/>
      <c r="I35766" s="112"/>
    </row>
    <row r="35767" spans="7:9" x14ac:dyDescent="0.25">
      <c r="G35767"/>
      <c r="I35767" s="112"/>
    </row>
    <row r="35768" spans="7:9" x14ac:dyDescent="0.25">
      <c r="G35768"/>
      <c r="I35768" s="112"/>
    </row>
    <row r="35769" spans="7:9" x14ac:dyDescent="0.25">
      <c r="G35769"/>
      <c r="I35769" s="112"/>
    </row>
    <row r="35770" spans="7:9" x14ac:dyDescent="0.25">
      <c r="G35770"/>
      <c r="I35770" s="112"/>
    </row>
    <row r="35771" spans="7:9" x14ac:dyDescent="0.25">
      <c r="G35771"/>
      <c r="I35771" s="112"/>
    </row>
    <row r="35772" spans="7:9" x14ac:dyDescent="0.25">
      <c r="G35772"/>
      <c r="I35772" s="112"/>
    </row>
    <row r="35773" spans="7:9" x14ac:dyDescent="0.25">
      <c r="G35773"/>
      <c r="I35773" s="112"/>
    </row>
    <row r="35774" spans="7:9" x14ac:dyDescent="0.25">
      <c r="G35774"/>
      <c r="I35774" s="112"/>
    </row>
    <row r="35775" spans="7:9" x14ac:dyDescent="0.25">
      <c r="G35775"/>
      <c r="I35775" s="112"/>
    </row>
    <row r="35776" spans="7:9" x14ac:dyDescent="0.25">
      <c r="G35776"/>
      <c r="I35776" s="112"/>
    </row>
    <row r="35777" spans="7:9" x14ac:dyDescent="0.25">
      <c r="G35777"/>
      <c r="I35777" s="112"/>
    </row>
    <row r="35778" spans="7:9" x14ac:dyDescent="0.25">
      <c r="G35778"/>
      <c r="I35778" s="112"/>
    </row>
    <row r="35779" spans="7:9" x14ac:dyDescent="0.25">
      <c r="G35779"/>
      <c r="I35779" s="112"/>
    </row>
    <row r="35780" spans="7:9" x14ac:dyDescent="0.25">
      <c r="G35780"/>
      <c r="I35780" s="112"/>
    </row>
    <row r="35781" spans="7:9" x14ac:dyDescent="0.25">
      <c r="G35781"/>
      <c r="I35781" s="112"/>
    </row>
    <row r="35782" spans="7:9" x14ac:dyDescent="0.25">
      <c r="G35782"/>
      <c r="I35782" s="112"/>
    </row>
    <row r="35783" spans="7:9" x14ac:dyDescent="0.25">
      <c r="G35783"/>
      <c r="I35783" s="112"/>
    </row>
    <row r="35784" spans="7:9" x14ac:dyDescent="0.25">
      <c r="G35784"/>
      <c r="I35784" s="112"/>
    </row>
    <row r="35785" spans="7:9" x14ac:dyDescent="0.25">
      <c r="G35785"/>
      <c r="I35785" s="112"/>
    </row>
    <row r="35786" spans="7:9" x14ac:dyDescent="0.25">
      <c r="G35786"/>
      <c r="I35786" s="112"/>
    </row>
    <row r="35787" spans="7:9" x14ac:dyDescent="0.25">
      <c r="G35787"/>
      <c r="I35787" s="112"/>
    </row>
    <row r="35788" spans="7:9" x14ac:dyDescent="0.25">
      <c r="G35788"/>
      <c r="I35788" s="112"/>
    </row>
    <row r="35789" spans="7:9" x14ac:dyDescent="0.25">
      <c r="G35789"/>
      <c r="I35789" s="112"/>
    </row>
    <row r="35790" spans="7:9" x14ac:dyDescent="0.25">
      <c r="G35790"/>
      <c r="I35790" s="112"/>
    </row>
    <row r="35791" spans="7:9" x14ac:dyDescent="0.25">
      <c r="G35791"/>
      <c r="I35791" s="112"/>
    </row>
    <row r="35792" spans="7:9" x14ac:dyDescent="0.25">
      <c r="G35792"/>
      <c r="I35792" s="112"/>
    </row>
    <row r="35793" spans="7:9" x14ac:dyDescent="0.25">
      <c r="G35793"/>
      <c r="I35793" s="112"/>
    </row>
    <row r="35794" spans="7:9" x14ac:dyDescent="0.25">
      <c r="G35794"/>
      <c r="I35794" s="112"/>
    </row>
    <row r="35795" spans="7:9" x14ac:dyDescent="0.25">
      <c r="G35795"/>
      <c r="I35795" s="112"/>
    </row>
    <row r="35796" spans="7:9" x14ac:dyDescent="0.25">
      <c r="G35796"/>
      <c r="I35796" s="112"/>
    </row>
    <row r="35797" spans="7:9" x14ac:dyDescent="0.25">
      <c r="G35797"/>
      <c r="I35797" s="112"/>
    </row>
    <row r="35798" spans="7:9" x14ac:dyDescent="0.25">
      <c r="G35798"/>
      <c r="I35798" s="112"/>
    </row>
    <row r="35799" spans="7:9" x14ac:dyDescent="0.25">
      <c r="G35799"/>
      <c r="I35799" s="112"/>
    </row>
    <row r="35800" spans="7:9" x14ac:dyDescent="0.25">
      <c r="G35800"/>
      <c r="I35800" s="112"/>
    </row>
    <row r="35801" spans="7:9" x14ac:dyDescent="0.25">
      <c r="G35801"/>
      <c r="I35801" s="112"/>
    </row>
    <row r="35802" spans="7:9" x14ac:dyDescent="0.25">
      <c r="G35802"/>
      <c r="I35802" s="112"/>
    </row>
    <row r="35803" spans="7:9" x14ac:dyDescent="0.25">
      <c r="G35803"/>
      <c r="I35803" s="112"/>
    </row>
    <row r="35804" spans="7:9" x14ac:dyDescent="0.25">
      <c r="G35804"/>
      <c r="I35804" s="112"/>
    </row>
    <row r="35805" spans="7:9" x14ac:dyDescent="0.25">
      <c r="G35805"/>
      <c r="I35805" s="112"/>
    </row>
    <row r="35806" spans="7:9" x14ac:dyDescent="0.25">
      <c r="G35806"/>
      <c r="I35806" s="112"/>
    </row>
    <row r="35807" spans="7:9" x14ac:dyDescent="0.25">
      <c r="G35807"/>
      <c r="I35807" s="112"/>
    </row>
    <row r="35808" spans="7:9" x14ac:dyDescent="0.25">
      <c r="G35808"/>
      <c r="I35808" s="112"/>
    </row>
    <row r="35809" spans="7:9" x14ac:dyDescent="0.25">
      <c r="G35809"/>
      <c r="I35809" s="112"/>
    </row>
    <row r="35810" spans="7:9" x14ac:dyDescent="0.25">
      <c r="G35810"/>
      <c r="I35810" s="112"/>
    </row>
    <row r="35811" spans="7:9" x14ac:dyDescent="0.25">
      <c r="G35811"/>
      <c r="I35811" s="112"/>
    </row>
    <row r="35812" spans="7:9" x14ac:dyDescent="0.25">
      <c r="G35812"/>
      <c r="I35812" s="112"/>
    </row>
    <row r="35813" spans="7:9" x14ac:dyDescent="0.25">
      <c r="G35813"/>
      <c r="I35813" s="112"/>
    </row>
    <row r="35814" spans="7:9" x14ac:dyDescent="0.25">
      <c r="G35814"/>
      <c r="I35814" s="112"/>
    </row>
    <row r="35815" spans="7:9" x14ac:dyDescent="0.25">
      <c r="G35815"/>
      <c r="I35815" s="112"/>
    </row>
    <row r="35816" spans="7:9" x14ac:dyDescent="0.25">
      <c r="G35816"/>
      <c r="I35816" s="112"/>
    </row>
    <row r="35817" spans="7:9" x14ac:dyDescent="0.25">
      <c r="G35817"/>
      <c r="I35817" s="112"/>
    </row>
    <row r="35818" spans="7:9" x14ac:dyDescent="0.25">
      <c r="G35818"/>
      <c r="I35818" s="112"/>
    </row>
    <row r="35819" spans="7:9" x14ac:dyDescent="0.25">
      <c r="G35819"/>
      <c r="I35819" s="112"/>
    </row>
    <row r="35820" spans="7:9" x14ac:dyDescent="0.25">
      <c r="G35820"/>
      <c r="I35820" s="112"/>
    </row>
    <row r="35821" spans="7:9" x14ac:dyDescent="0.25">
      <c r="G35821"/>
      <c r="I35821" s="112"/>
    </row>
    <row r="35822" spans="7:9" x14ac:dyDescent="0.25">
      <c r="G35822"/>
      <c r="I35822" s="112"/>
    </row>
    <row r="35823" spans="7:9" x14ac:dyDescent="0.25">
      <c r="G35823"/>
      <c r="I35823" s="112"/>
    </row>
    <row r="35824" spans="7:9" x14ac:dyDescent="0.25">
      <c r="G35824"/>
      <c r="I35824" s="112"/>
    </row>
    <row r="35825" spans="7:9" x14ac:dyDescent="0.25">
      <c r="G35825"/>
      <c r="I35825" s="112"/>
    </row>
    <row r="35826" spans="7:9" x14ac:dyDescent="0.25">
      <c r="G35826"/>
      <c r="I35826" s="112"/>
    </row>
    <row r="35827" spans="7:9" x14ac:dyDescent="0.25">
      <c r="G35827"/>
      <c r="I35827" s="112"/>
    </row>
    <row r="35828" spans="7:9" x14ac:dyDescent="0.25">
      <c r="G35828"/>
      <c r="I35828" s="112"/>
    </row>
    <row r="35829" spans="7:9" x14ac:dyDescent="0.25">
      <c r="G35829"/>
      <c r="I35829" s="112"/>
    </row>
    <row r="35830" spans="7:9" x14ac:dyDescent="0.25">
      <c r="G35830"/>
      <c r="I35830" s="112"/>
    </row>
    <row r="35831" spans="7:9" x14ac:dyDescent="0.25">
      <c r="G35831"/>
      <c r="I35831" s="112"/>
    </row>
    <row r="35832" spans="7:9" x14ac:dyDescent="0.25">
      <c r="G35832"/>
      <c r="I35832" s="112"/>
    </row>
    <row r="35833" spans="7:9" x14ac:dyDescent="0.25">
      <c r="G35833"/>
      <c r="I35833" s="112"/>
    </row>
    <row r="35834" spans="7:9" x14ac:dyDescent="0.25">
      <c r="G35834"/>
      <c r="I35834" s="112"/>
    </row>
    <row r="35835" spans="7:9" x14ac:dyDescent="0.25">
      <c r="G35835"/>
      <c r="I35835" s="112"/>
    </row>
    <row r="35836" spans="7:9" x14ac:dyDescent="0.25">
      <c r="G35836"/>
      <c r="I35836" s="112"/>
    </row>
    <row r="35837" spans="7:9" x14ac:dyDescent="0.25">
      <c r="G35837"/>
      <c r="I35837" s="112"/>
    </row>
    <row r="35838" spans="7:9" x14ac:dyDescent="0.25">
      <c r="G35838"/>
      <c r="I35838" s="112"/>
    </row>
    <row r="35839" spans="7:9" x14ac:dyDescent="0.25">
      <c r="G35839"/>
      <c r="I35839" s="112"/>
    </row>
    <row r="35840" spans="7:9" x14ac:dyDescent="0.25">
      <c r="G35840"/>
      <c r="I35840" s="112"/>
    </row>
    <row r="35841" spans="7:9" x14ac:dyDescent="0.25">
      <c r="G35841"/>
      <c r="I35841" s="112"/>
    </row>
    <row r="35842" spans="7:9" x14ac:dyDescent="0.25">
      <c r="G35842"/>
      <c r="I35842" s="112"/>
    </row>
    <row r="35843" spans="7:9" x14ac:dyDescent="0.25">
      <c r="G35843"/>
      <c r="I35843" s="112"/>
    </row>
    <row r="35844" spans="7:9" x14ac:dyDescent="0.25">
      <c r="G35844"/>
      <c r="I35844" s="112"/>
    </row>
    <row r="35845" spans="7:9" x14ac:dyDescent="0.25">
      <c r="G35845"/>
      <c r="I35845" s="112"/>
    </row>
    <row r="35846" spans="7:9" x14ac:dyDescent="0.25">
      <c r="G35846"/>
      <c r="I35846" s="112"/>
    </row>
    <row r="35847" spans="7:9" x14ac:dyDescent="0.25">
      <c r="G35847"/>
      <c r="I35847" s="112"/>
    </row>
    <row r="35848" spans="7:9" x14ac:dyDescent="0.25">
      <c r="G35848"/>
      <c r="I35848" s="112"/>
    </row>
    <row r="35849" spans="7:9" x14ac:dyDescent="0.25">
      <c r="G35849"/>
      <c r="I35849" s="112"/>
    </row>
    <row r="35850" spans="7:9" x14ac:dyDescent="0.25">
      <c r="G35850"/>
      <c r="I35850" s="112"/>
    </row>
    <row r="35851" spans="7:9" x14ac:dyDescent="0.25">
      <c r="G35851"/>
      <c r="I35851" s="112"/>
    </row>
    <row r="35852" spans="7:9" x14ac:dyDescent="0.25">
      <c r="G35852"/>
      <c r="I35852" s="112"/>
    </row>
    <row r="35853" spans="7:9" x14ac:dyDescent="0.25">
      <c r="G35853"/>
      <c r="I35853" s="112"/>
    </row>
    <row r="35854" spans="7:9" x14ac:dyDescent="0.25">
      <c r="G35854"/>
      <c r="I35854" s="112"/>
    </row>
    <row r="35855" spans="7:9" x14ac:dyDescent="0.25">
      <c r="G35855"/>
      <c r="I35855" s="112"/>
    </row>
    <row r="35856" spans="7:9" x14ac:dyDescent="0.25">
      <c r="G35856"/>
      <c r="I35856" s="112"/>
    </row>
    <row r="35857" spans="7:9" x14ac:dyDescent="0.25">
      <c r="G35857"/>
      <c r="I35857" s="112"/>
    </row>
    <row r="35858" spans="7:9" x14ac:dyDescent="0.25">
      <c r="G35858"/>
      <c r="I35858" s="112"/>
    </row>
    <row r="35859" spans="7:9" x14ac:dyDescent="0.25">
      <c r="G35859"/>
      <c r="I35859" s="112"/>
    </row>
    <row r="35860" spans="7:9" x14ac:dyDescent="0.25">
      <c r="G35860"/>
      <c r="I35860" s="112"/>
    </row>
    <row r="35861" spans="7:9" x14ac:dyDescent="0.25">
      <c r="G35861"/>
      <c r="I35861" s="112"/>
    </row>
    <row r="35862" spans="7:9" x14ac:dyDescent="0.25">
      <c r="G35862"/>
      <c r="I35862" s="112"/>
    </row>
    <row r="35863" spans="7:9" x14ac:dyDescent="0.25">
      <c r="G35863"/>
      <c r="I35863" s="112"/>
    </row>
    <row r="35864" spans="7:9" x14ac:dyDescent="0.25">
      <c r="G35864"/>
      <c r="I35864" s="112"/>
    </row>
    <row r="35865" spans="7:9" x14ac:dyDescent="0.25">
      <c r="G35865"/>
      <c r="I35865" s="112"/>
    </row>
    <row r="35866" spans="7:9" x14ac:dyDescent="0.25">
      <c r="G35866"/>
      <c r="I35866" s="112"/>
    </row>
    <row r="35867" spans="7:9" x14ac:dyDescent="0.25">
      <c r="G35867"/>
      <c r="I35867" s="112"/>
    </row>
    <row r="35868" spans="7:9" x14ac:dyDescent="0.25">
      <c r="G35868"/>
      <c r="I35868" s="112"/>
    </row>
    <row r="35869" spans="7:9" x14ac:dyDescent="0.25">
      <c r="G35869"/>
      <c r="I35869" s="112"/>
    </row>
    <row r="35870" spans="7:9" x14ac:dyDescent="0.25">
      <c r="G35870"/>
      <c r="I35870" s="112"/>
    </row>
    <row r="35871" spans="7:9" x14ac:dyDescent="0.25">
      <c r="G35871"/>
      <c r="I35871" s="112"/>
    </row>
    <row r="35872" spans="7:9" x14ac:dyDescent="0.25">
      <c r="G35872"/>
      <c r="I35872" s="112"/>
    </row>
    <row r="35873" spans="7:9" x14ac:dyDescent="0.25">
      <c r="G35873"/>
      <c r="I35873" s="112"/>
    </row>
    <row r="35874" spans="7:9" x14ac:dyDescent="0.25">
      <c r="G35874"/>
      <c r="I35874" s="112"/>
    </row>
    <row r="35875" spans="7:9" x14ac:dyDescent="0.25">
      <c r="G35875"/>
      <c r="I35875" s="112"/>
    </row>
    <row r="35876" spans="7:9" x14ac:dyDescent="0.25">
      <c r="G35876"/>
      <c r="I35876" s="112"/>
    </row>
    <row r="35877" spans="7:9" x14ac:dyDescent="0.25">
      <c r="G35877"/>
      <c r="I35877" s="112"/>
    </row>
    <row r="35878" spans="7:9" x14ac:dyDescent="0.25">
      <c r="G35878"/>
      <c r="I35878" s="112"/>
    </row>
    <row r="35879" spans="7:9" x14ac:dyDescent="0.25">
      <c r="G35879"/>
      <c r="I35879" s="112"/>
    </row>
    <row r="35880" spans="7:9" x14ac:dyDescent="0.25">
      <c r="G35880"/>
      <c r="I35880" s="112"/>
    </row>
    <row r="35881" spans="7:9" x14ac:dyDescent="0.25">
      <c r="G35881"/>
      <c r="I35881" s="112"/>
    </row>
    <row r="35882" spans="7:9" x14ac:dyDescent="0.25">
      <c r="G35882"/>
      <c r="I35882" s="112"/>
    </row>
    <row r="35883" spans="7:9" x14ac:dyDescent="0.25">
      <c r="G35883"/>
      <c r="I35883" s="112"/>
    </row>
    <row r="35884" spans="7:9" x14ac:dyDescent="0.25">
      <c r="G35884"/>
      <c r="I35884" s="112"/>
    </row>
    <row r="35885" spans="7:9" x14ac:dyDescent="0.25">
      <c r="G35885"/>
      <c r="I35885" s="112"/>
    </row>
    <row r="35886" spans="7:9" x14ac:dyDescent="0.25">
      <c r="G35886"/>
      <c r="I35886" s="112"/>
    </row>
    <row r="35887" spans="7:9" x14ac:dyDescent="0.25">
      <c r="G35887"/>
      <c r="I35887" s="112"/>
    </row>
    <row r="35888" spans="7:9" x14ac:dyDescent="0.25">
      <c r="G35888"/>
      <c r="I35888" s="112"/>
    </row>
    <row r="35889" spans="7:9" x14ac:dyDescent="0.25">
      <c r="G35889"/>
      <c r="I35889" s="112"/>
    </row>
    <row r="35890" spans="7:9" x14ac:dyDescent="0.25">
      <c r="G35890"/>
      <c r="I35890" s="112"/>
    </row>
    <row r="35891" spans="7:9" x14ac:dyDescent="0.25">
      <c r="G35891"/>
      <c r="I35891" s="112"/>
    </row>
    <row r="35892" spans="7:9" x14ac:dyDescent="0.25">
      <c r="G35892"/>
      <c r="I35892" s="112"/>
    </row>
    <row r="35893" spans="7:9" x14ac:dyDescent="0.25">
      <c r="G35893"/>
      <c r="I35893" s="112"/>
    </row>
    <row r="35894" spans="7:9" x14ac:dyDescent="0.25">
      <c r="G35894"/>
      <c r="I35894" s="112"/>
    </row>
    <row r="35895" spans="7:9" x14ac:dyDescent="0.25">
      <c r="G35895"/>
      <c r="I35895" s="112"/>
    </row>
    <row r="35896" spans="7:9" x14ac:dyDescent="0.25">
      <c r="G35896"/>
      <c r="I35896" s="112"/>
    </row>
    <row r="35897" spans="7:9" x14ac:dyDescent="0.25">
      <c r="G35897"/>
      <c r="I35897" s="112"/>
    </row>
    <row r="35898" spans="7:9" x14ac:dyDescent="0.25">
      <c r="G35898"/>
      <c r="I35898" s="112"/>
    </row>
    <row r="35899" spans="7:9" x14ac:dyDescent="0.25">
      <c r="G35899"/>
      <c r="I35899" s="112"/>
    </row>
    <row r="35900" spans="7:9" x14ac:dyDescent="0.25">
      <c r="G35900"/>
      <c r="I35900" s="112"/>
    </row>
    <row r="35901" spans="7:9" x14ac:dyDescent="0.25">
      <c r="G35901"/>
      <c r="I35901" s="112"/>
    </row>
    <row r="35902" spans="7:9" x14ac:dyDescent="0.25">
      <c r="G35902"/>
      <c r="I35902" s="112"/>
    </row>
    <row r="35903" spans="7:9" x14ac:dyDescent="0.25">
      <c r="G35903"/>
      <c r="I35903" s="112"/>
    </row>
    <row r="35904" spans="7:9" x14ac:dyDescent="0.25">
      <c r="G35904"/>
      <c r="I35904" s="112"/>
    </row>
    <row r="35905" spans="7:9" x14ac:dyDescent="0.25">
      <c r="G35905"/>
      <c r="I35905" s="112"/>
    </row>
    <row r="35906" spans="7:9" x14ac:dyDescent="0.25">
      <c r="G35906"/>
      <c r="I35906" s="112"/>
    </row>
    <row r="35907" spans="7:9" x14ac:dyDescent="0.25">
      <c r="G35907"/>
      <c r="I35907" s="112"/>
    </row>
    <row r="35908" spans="7:9" x14ac:dyDescent="0.25">
      <c r="G35908"/>
      <c r="I35908" s="112"/>
    </row>
    <row r="35909" spans="7:9" x14ac:dyDescent="0.25">
      <c r="G35909"/>
      <c r="I35909" s="112"/>
    </row>
    <row r="35910" spans="7:9" x14ac:dyDescent="0.25">
      <c r="G35910"/>
      <c r="I35910" s="112"/>
    </row>
    <row r="35911" spans="7:9" x14ac:dyDescent="0.25">
      <c r="G35911"/>
      <c r="I35911" s="112"/>
    </row>
    <row r="35912" spans="7:9" x14ac:dyDescent="0.25">
      <c r="G35912"/>
      <c r="I35912" s="112"/>
    </row>
    <row r="35913" spans="7:9" x14ac:dyDescent="0.25">
      <c r="G35913"/>
      <c r="I35913" s="112"/>
    </row>
    <row r="35914" spans="7:9" x14ac:dyDescent="0.25">
      <c r="G35914"/>
      <c r="I35914" s="112"/>
    </row>
    <row r="35915" spans="7:9" x14ac:dyDescent="0.25">
      <c r="G35915"/>
      <c r="I35915" s="112"/>
    </row>
    <row r="35916" spans="7:9" x14ac:dyDescent="0.25">
      <c r="G35916"/>
      <c r="I35916" s="112"/>
    </row>
    <row r="35917" spans="7:9" x14ac:dyDescent="0.25">
      <c r="G35917"/>
      <c r="I35917" s="112"/>
    </row>
    <row r="35918" spans="7:9" x14ac:dyDescent="0.25">
      <c r="G35918"/>
      <c r="I35918" s="112"/>
    </row>
    <row r="35919" spans="7:9" x14ac:dyDescent="0.25">
      <c r="G35919"/>
      <c r="I35919" s="112"/>
    </row>
    <row r="35920" spans="7:9" x14ac:dyDescent="0.25">
      <c r="G35920"/>
      <c r="I35920" s="112"/>
    </row>
    <row r="35921" spans="7:9" x14ac:dyDescent="0.25">
      <c r="G35921"/>
      <c r="I35921" s="112"/>
    </row>
    <row r="35922" spans="7:9" x14ac:dyDescent="0.25">
      <c r="G35922"/>
      <c r="I35922" s="112"/>
    </row>
    <row r="35923" spans="7:9" x14ac:dyDescent="0.25">
      <c r="G35923"/>
      <c r="I35923" s="112"/>
    </row>
    <row r="35924" spans="7:9" x14ac:dyDescent="0.25">
      <c r="G35924"/>
      <c r="I35924" s="112"/>
    </row>
    <row r="35925" spans="7:9" x14ac:dyDescent="0.25">
      <c r="G35925"/>
      <c r="I35925" s="112"/>
    </row>
    <row r="35926" spans="7:9" x14ac:dyDescent="0.25">
      <c r="G35926"/>
      <c r="I35926" s="112"/>
    </row>
    <row r="35927" spans="7:9" x14ac:dyDescent="0.25">
      <c r="G35927"/>
      <c r="I35927" s="112"/>
    </row>
    <row r="35928" spans="7:9" x14ac:dyDescent="0.25">
      <c r="G35928"/>
      <c r="I35928" s="112"/>
    </row>
    <row r="35929" spans="7:9" x14ac:dyDescent="0.25">
      <c r="G35929"/>
      <c r="I35929" s="112"/>
    </row>
    <row r="35930" spans="7:9" x14ac:dyDescent="0.25">
      <c r="G35930"/>
      <c r="I35930" s="112"/>
    </row>
    <row r="35931" spans="7:9" x14ac:dyDescent="0.25">
      <c r="G35931"/>
      <c r="I35931" s="112"/>
    </row>
    <row r="35932" spans="7:9" x14ac:dyDescent="0.25">
      <c r="G35932"/>
      <c r="I35932" s="112"/>
    </row>
    <row r="35933" spans="7:9" x14ac:dyDescent="0.25">
      <c r="G35933"/>
      <c r="I35933" s="112"/>
    </row>
    <row r="35934" spans="7:9" x14ac:dyDescent="0.25">
      <c r="G35934"/>
      <c r="I35934" s="112"/>
    </row>
    <row r="35935" spans="7:9" x14ac:dyDescent="0.25">
      <c r="G35935"/>
      <c r="I35935" s="112"/>
    </row>
    <row r="35936" spans="7:9" x14ac:dyDescent="0.25">
      <c r="G35936"/>
      <c r="I35936" s="112"/>
    </row>
    <row r="35937" spans="7:9" x14ac:dyDescent="0.25">
      <c r="G35937"/>
      <c r="I35937" s="112"/>
    </row>
    <row r="35938" spans="7:9" x14ac:dyDescent="0.25">
      <c r="G35938"/>
      <c r="I35938" s="112"/>
    </row>
    <row r="35939" spans="7:9" x14ac:dyDescent="0.25">
      <c r="G35939"/>
      <c r="I35939" s="112"/>
    </row>
    <row r="35940" spans="7:9" x14ac:dyDescent="0.25">
      <c r="G35940"/>
      <c r="I35940" s="112"/>
    </row>
    <row r="35941" spans="7:9" x14ac:dyDescent="0.25">
      <c r="G35941"/>
      <c r="I35941" s="112"/>
    </row>
    <row r="35942" spans="7:9" x14ac:dyDescent="0.25">
      <c r="G35942"/>
      <c r="I35942" s="112"/>
    </row>
    <row r="35943" spans="7:9" x14ac:dyDescent="0.25">
      <c r="G35943"/>
      <c r="I35943" s="112"/>
    </row>
    <row r="35944" spans="7:9" x14ac:dyDescent="0.25">
      <c r="G35944"/>
      <c r="I35944" s="112"/>
    </row>
    <row r="35945" spans="7:9" x14ac:dyDescent="0.25">
      <c r="G35945"/>
      <c r="I35945" s="112"/>
    </row>
    <row r="35946" spans="7:9" x14ac:dyDescent="0.25">
      <c r="G35946"/>
      <c r="I35946" s="112"/>
    </row>
    <row r="35947" spans="7:9" x14ac:dyDescent="0.25">
      <c r="G35947"/>
      <c r="I35947" s="112"/>
    </row>
    <row r="35948" spans="7:9" x14ac:dyDescent="0.25">
      <c r="G35948"/>
      <c r="I35948" s="112"/>
    </row>
    <row r="35949" spans="7:9" x14ac:dyDescent="0.25">
      <c r="G35949"/>
      <c r="I35949" s="112"/>
    </row>
    <row r="35950" spans="7:9" x14ac:dyDescent="0.25">
      <c r="G35950"/>
      <c r="I35950" s="112"/>
    </row>
    <row r="35951" spans="7:9" x14ac:dyDescent="0.25">
      <c r="G35951"/>
      <c r="I35951" s="112"/>
    </row>
    <row r="35952" spans="7:9" x14ac:dyDescent="0.25">
      <c r="G35952"/>
      <c r="I35952" s="112"/>
    </row>
    <row r="35953" spans="7:9" x14ac:dyDescent="0.25">
      <c r="G35953"/>
      <c r="I35953" s="112"/>
    </row>
    <row r="35954" spans="7:9" x14ac:dyDescent="0.25">
      <c r="G35954"/>
      <c r="I35954" s="112"/>
    </row>
    <row r="35955" spans="7:9" x14ac:dyDescent="0.25">
      <c r="G35955"/>
      <c r="I35955" s="112"/>
    </row>
    <row r="35956" spans="7:9" x14ac:dyDescent="0.25">
      <c r="G35956"/>
      <c r="I35956" s="112"/>
    </row>
    <row r="35957" spans="7:9" x14ac:dyDescent="0.25">
      <c r="G35957"/>
      <c r="I35957" s="112"/>
    </row>
    <row r="35958" spans="7:9" x14ac:dyDescent="0.25">
      <c r="G35958"/>
      <c r="I35958" s="112"/>
    </row>
    <row r="35959" spans="7:9" x14ac:dyDescent="0.25">
      <c r="G35959"/>
      <c r="I35959" s="112"/>
    </row>
    <row r="35960" spans="7:9" x14ac:dyDescent="0.25">
      <c r="G35960"/>
      <c r="I35960" s="112"/>
    </row>
    <row r="35961" spans="7:9" x14ac:dyDescent="0.25">
      <c r="G35961"/>
      <c r="I35961" s="112"/>
    </row>
    <row r="35962" spans="7:9" x14ac:dyDescent="0.25">
      <c r="G35962"/>
      <c r="I35962" s="112"/>
    </row>
    <row r="35963" spans="7:9" x14ac:dyDescent="0.25">
      <c r="G35963"/>
      <c r="I35963" s="112"/>
    </row>
    <row r="35964" spans="7:9" x14ac:dyDescent="0.25">
      <c r="G35964"/>
      <c r="I35964" s="112"/>
    </row>
    <row r="35965" spans="7:9" x14ac:dyDescent="0.25">
      <c r="G35965"/>
      <c r="I35965" s="112"/>
    </row>
    <row r="35966" spans="7:9" x14ac:dyDescent="0.25">
      <c r="G35966"/>
      <c r="I35966" s="112"/>
    </row>
    <row r="35967" spans="7:9" x14ac:dyDescent="0.25">
      <c r="G35967"/>
      <c r="I35967" s="112"/>
    </row>
    <row r="35968" spans="7:9" x14ac:dyDescent="0.25">
      <c r="G35968"/>
      <c r="I35968" s="112"/>
    </row>
    <row r="35969" spans="7:9" x14ac:dyDescent="0.25">
      <c r="G35969"/>
      <c r="I35969" s="112"/>
    </row>
    <row r="35970" spans="7:9" x14ac:dyDescent="0.25">
      <c r="G35970"/>
      <c r="I35970" s="112"/>
    </row>
    <row r="35971" spans="7:9" x14ac:dyDescent="0.25">
      <c r="G35971"/>
      <c r="I35971" s="112"/>
    </row>
    <row r="35972" spans="7:9" x14ac:dyDescent="0.25">
      <c r="G35972"/>
      <c r="I35972" s="112"/>
    </row>
    <row r="35973" spans="7:9" x14ac:dyDescent="0.25">
      <c r="G35973"/>
      <c r="I35973" s="112"/>
    </row>
    <row r="35974" spans="7:9" x14ac:dyDescent="0.25">
      <c r="G35974"/>
      <c r="I35974" s="112"/>
    </row>
    <row r="35975" spans="7:9" x14ac:dyDescent="0.25">
      <c r="G35975"/>
      <c r="I35975" s="112"/>
    </row>
    <row r="35976" spans="7:9" x14ac:dyDescent="0.25">
      <c r="G35976"/>
      <c r="I35976" s="112"/>
    </row>
    <row r="35977" spans="7:9" x14ac:dyDescent="0.25">
      <c r="G35977"/>
      <c r="I35977" s="112"/>
    </row>
    <row r="35978" spans="7:9" x14ac:dyDescent="0.25">
      <c r="G35978"/>
      <c r="I35978" s="112"/>
    </row>
    <row r="35979" spans="7:9" x14ac:dyDescent="0.25">
      <c r="G35979"/>
      <c r="I35979" s="112"/>
    </row>
    <row r="35980" spans="7:9" x14ac:dyDescent="0.25">
      <c r="G35980"/>
      <c r="I35980" s="112"/>
    </row>
    <row r="35981" spans="7:9" x14ac:dyDescent="0.25">
      <c r="G35981"/>
      <c r="I35981" s="112"/>
    </row>
    <row r="35982" spans="7:9" x14ac:dyDescent="0.25">
      <c r="G35982"/>
      <c r="I35982" s="112"/>
    </row>
    <row r="35983" spans="7:9" x14ac:dyDescent="0.25">
      <c r="G35983"/>
      <c r="I35983" s="112"/>
    </row>
    <row r="35984" spans="7:9" x14ac:dyDescent="0.25">
      <c r="G35984"/>
      <c r="I35984" s="112"/>
    </row>
    <row r="35985" spans="7:9" x14ac:dyDescent="0.25">
      <c r="G35985"/>
      <c r="I35985" s="112"/>
    </row>
    <row r="35986" spans="7:9" x14ac:dyDescent="0.25">
      <c r="G35986"/>
      <c r="I35986" s="112"/>
    </row>
    <row r="35987" spans="7:9" x14ac:dyDescent="0.25">
      <c r="G35987"/>
      <c r="I35987" s="112"/>
    </row>
    <row r="35988" spans="7:9" x14ac:dyDescent="0.25">
      <c r="G35988"/>
      <c r="I35988" s="112"/>
    </row>
    <row r="35989" spans="7:9" x14ac:dyDescent="0.25">
      <c r="G35989"/>
      <c r="I35989" s="112"/>
    </row>
    <row r="35990" spans="7:9" x14ac:dyDescent="0.25">
      <c r="G35990"/>
      <c r="I35990" s="112"/>
    </row>
    <row r="35991" spans="7:9" x14ac:dyDescent="0.25">
      <c r="G35991"/>
      <c r="I35991" s="112"/>
    </row>
    <row r="35992" spans="7:9" x14ac:dyDescent="0.25">
      <c r="G35992"/>
      <c r="I35992" s="112"/>
    </row>
    <row r="35993" spans="7:9" x14ac:dyDescent="0.25">
      <c r="G35993"/>
      <c r="I35993" s="112"/>
    </row>
    <row r="35994" spans="7:9" x14ac:dyDescent="0.25">
      <c r="G35994"/>
      <c r="I35994" s="112"/>
    </row>
    <row r="35995" spans="7:9" x14ac:dyDescent="0.25">
      <c r="G35995"/>
      <c r="I35995" s="112"/>
    </row>
    <row r="35996" spans="7:9" x14ac:dyDescent="0.25">
      <c r="G35996"/>
      <c r="I35996" s="112"/>
    </row>
    <row r="35997" spans="7:9" x14ac:dyDescent="0.25">
      <c r="G35997"/>
      <c r="I35997" s="112"/>
    </row>
    <row r="35998" spans="7:9" x14ac:dyDescent="0.25">
      <c r="G35998"/>
      <c r="I35998" s="112"/>
    </row>
    <row r="35999" spans="7:9" x14ac:dyDescent="0.25">
      <c r="G35999"/>
      <c r="I35999" s="112"/>
    </row>
    <row r="36000" spans="7:9" x14ac:dyDescent="0.25">
      <c r="G36000"/>
      <c r="I36000" s="112"/>
    </row>
    <row r="36001" spans="7:9" x14ac:dyDescent="0.25">
      <c r="G36001"/>
      <c r="I36001" s="112"/>
    </row>
    <row r="36002" spans="7:9" x14ac:dyDescent="0.25">
      <c r="G36002"/>
      <c r="I36002" s="112"/>
    </row>
    <row r="36003" spans="7:9" x14ac:dyDescent="0.25">
      <c r="G36003"/>
      <c r="I36003" s="112"/>
    </row>
    <row r="36004" spans="7:9" x14ac:dyDescent="0.25">
      <c r="G36004"/>
      <c r="I36004" s="112"/>
    </row>
    <row r="36005" spans="7:9" x14ac:dyDescent="0.25">
      <c r="G36005"/>
      <c r="I36005" s="112"/>
    </row>
    <row r="36006" spans="7:9" x14ac:dyDescent="0.25">
      <c r="G36006"/>
      <c r="I36006" s="112"/>
    </row>
    <row r="36007" spans="7:9" x14ac:dyDescent="0.25">
      <c r="G36007"/>
      <c r="I36007" s="112"/>
    </row>
    <row r="36008" spans="7:9" x14ac:dyDescent="0.25">
      <c r="G36008"/>
      <c r="I36008" s="112"/>
    </row>
    <row r="36009" spans="7:9" x14ac:dyDescent="0.25">
      <c r="G36009"/>
      <c r="I36009" s="112"/>
    </row>
    <row r="36010" spans="7:9" x14ac:dyDescent="0.25">
      <c r="G36010"/>
      <c r="I36010" s="112"/>
    </row>
    <row r="36011" spans="7:9" x14ac:dyDescent="0.25">
      <c r="G36011"/>
      <c r="I36011" s="112"/>
    </row>
    <row r="36012" spans="7:9" x14ac:dyDescent="0.25">
      <c r="G36012"/>
      <c r="I36012" s="112"/>
    </row>
    <row r="36013" spans="7:9" x14ac:dyDescent="0.25">
      <c r="G36013"/>
      <c r="I36013" s="112"/>
    </row>
    <row r="36014" spans="7:9" x14ac:dyDescent="0.25">
      <c r="G36014"/>
      <c r="I36014" s="112"/>
    </row>
    <row r="36015" spans="7:9" x14ac:dyDescent="0.25">
      <c r="G36015"/>
      <c r="I36015" s="112"/>
    </row>
    <row r="36016" spans="7:9" x14ac:dyDescent="0.25">
      <c r="G36016"/>
      <c r="I36016" s="112"/>
    </row>
    <row r="36017" spans="7:9" x14ac:dyDescent="0.25">
      <c r="G36017"/>
      <c r="I36017" s="112"/>
    </row>
    <row r="36018" spans="7:9" x14ac:dyDescent="0.25">
      <c r="G36018"/>
      <c r="I36018" s="112"/>
    </row>
    <row r="36019" spans="7:9" x14ac:dyDescent="0.25">
      <c r="G36019"/>
      <c r="I36019" s="112"/>
    </row>
    <row r="36020" spans="7:9" x14ac:dyDescent="0.25">
      <c r="G36020"/>
      <c r="I36020" s="112"/>
    </row>
    <row r="36021" spans="7:9" x14ac:dyDescent="0.25">
      <c r="G36021"/>
      <c r="I36021" s="112"/>
    </row>
    <row r="36022" spans="7:9" x14ac:dyDescent="0.25">
      <c r="G36022"/>
      <c r="I36022" s="112"/>
    </row>
    <row r="36023" spans="7:9" x14ac:dyDescent="0.25">
      <c r="G36023"/>
      <c r="I36023" s="112"/>
    </row>
    <row r="36024" spans="7:9" x14ac:dyDescent="0.25">
      <c r="G36024"/>
      <c r="I36024" s="112"/>
    </row>
    <row r="36025" spans="7:9" x14ac:dyDescent="0.25">
      <c r="G36025"/>
      <c r="I36025" s="112"/>
    </row>
    <row r="36026" spans="7:9" x14ac:dyDescent="0.25">
      <c r="G36026"/>
      <c r="I36026" s="112"/>
    </row>
    <row r="36027" spans="7:9" x14ac:dyDescent="0.25">
      <c r="G36027"/>
      <c r="I36027" s="112"/>
    </row>
    <row r="36028" spans="7:9" x14ac:dyDescent="0.25">
      <c r="G36028"/>
      <c r="I36028" s="112"/>
    </row>
    <row r="36029" spans="7:9" x14ac:dyDescent="0.25">
      <c r="G36029"/>
      <c r="I36029" s="112"/>
    </row>
    <row r="36030" spans="7:9" x14ac:dyDescent="0.25">
      <c r="G36030"/>
      <c r="I36030" s="112"/>
    </row>
    <row r="36031" spans="7:9" x14ac:dyDescent="0.25">
      <c r="G36031"/>
      <c r="I36031" s="112"/>
    </row>
    <row r="36032" spans="7:9" x14ac:dyDescent="0.25">
      <c r="G36032"/>
      <c r="I36032" s="112"/>
    </row>
    <row r="36033" spans="7:9" x14ac:dyDescent="0.25">
      <c r="G36033"/>
      <c r="I36033" s="112"/>
    </row>
    <row r="36034" spans="7:9" x14ac:dyDescent="0.25">
      <c r="G36034"/>
      <c r="I36034" s="112"/>
    </row>
    <row r="36035" spans="7:9" x14ac:dyDescent="0.25">
      <c r="G36035"/>
      <c r="I36035" s="112"/>
    </row>
    <row r="36036" spans="7:9" x14ac:dyDescent="0.25">
      <c r="G36036"/>
      <c r="I36036" s="112"/>
    </row>
    <row r="36037" spans="7:9" x14ac:dyDescent="0.25">
      <c r="G36037"/>
      <c r="I36037" s="112"/>
    </row>
    <row r="36038" spans="7:9" x14ac:dyDescent="0.25">
      <c r="G36038"/>
      <c r="I36038" s="112"/>
    </row>
    <row r="36039" spans="7:9" x14ac:dyDescent="0.25">
      <c r="G36039"/>
      <c r="I36039" s="112"/>
    </row>
    <row r="36040" spans="7:9" x14ac:dyDescent="0.25">
      <c r="G36040"/>
      <c r="I36040" s="112"/>
    </row>
    <row r="36041" spans="7:9" x14ac:dyDescent="0.25">
      <c r="G36041"/>
      <c r="I36041" s="112"/>
    </row>
    <row r="36042" spans="7:9" x14ac:dyDescent="0.25">
      <c r="G36042"/>
      <c r="I36042" s="112"/>
    </row>
    <row r="36043" spans="7:9" x14ac:dyDescent="0.25">
      <c r="G36043"/>
      <c r="I36043" s="112"/>
    </row>
    <row r="36044" spans="7:9" x14ac:dyDescent="0.25">
      <c r="G36044"/>
      <c r="I36044" s="112"/>
    </row>
    <row r="36045" spans="7:9" x14ac:dyDescent="0.25">
      <c r="G36045"/>
      <c r="I36045" s="112"/>
    </row>
    <row r="36046" spans="7:9" x14ac:dyDescent="0.25">
      <c r="G36046"/>
      <c r="I36046" s="112"/>
    </row>
    <row r="36047" spans="7:9" x14ac:dyDescent="0.25">
      <c r="G36047"/>
      <c r="I36047" s="112"/>
    </row>
    <row r="36048" spans="7:9" x14ac:dyDescent="0.25">
      <c r="G36048"/>
      <c r="I36048" s="112"/>
    </row>
    <row r="36049" spans="7:9" x14ac:dyDescent="0.25">
      <c r="G36049"/>
      <c r="I36049" s="112"/>
    </row>
    <row r="36050" spans="7:9" x14ac:dyDescent="0.25">
      <c r="G36050"/>
      <c r="I36050" s="112"/>
    </row>
    <row r="36051" spans="7:9" x14ac:dyDescent="0.25">
      <c r="G36051"/>
      <c r="I36051" s="112"/>
    </row>
    <row r="36052" spans="7:9" x14ac:dyDescent="0.25">
      <c r="G36052"/>
      <c r="I36052" s="112"/>
    </row>
    <row r="36053" spans="7:9" x14ac:dyDescent="0.25">
      <c r="G36053"/>
      <c r="I36053" s="112"/>
    </row>
    <row r="36054" spans="7:9" x14ac:dyDescent="0.25">
      <c r="G36054"/>
      <c r="I36054" s="112"/>
    </row>
    <row r="36055" spans="7:9" x14ac:dyDescent="0.25">
      <c r="G36055"/>
      <c r="I36055" s="112"/>
    </row>
    <row r="36056" spans="7:9" x14ac:dyDescent="0.25">
      <c r="G36056"/>
      <c r="I36056" s="112"/>
    </row>
    <row r="36057" spans="7:9" x14ac:dyDescent="0.25">
      <c r="G36057"/>
      <c r="I36057" s="112"/>
    </row>
    <row r="36058" spans="7:9" x14ac:dyDescent="0.25">
      <c r="G36058"/>
      <c r="I36058" s="112"/>
    </row>
    <row r="36059" spans="7:9" x14ac:dyDescent="0.25">
      <c r="G36059"/>
      <c r="I36059" s="112"/>
    </row>
    <row r="36060" spans="7:9" x14ac:dyDescent="0.25">
      <c r="G36060"/>
      <c r="I36060" s="112"/>
    </row>
    <row r="36061" spans="7:9" x14ac:dyDescent="0.25">
      <c r="G36061"/>
      <c r="I36061" s="112"/>
    </row>
    <row r="36062" spans="7:9" x14ac:dyDescent="0.25">
      <c r="G36062"/>
      <c r="I36062" s="112"/>
    </row>
    <row r="36063" spans="7:9" x14ac:dyDescent="0.25">
      <c r="G36063"/>
      <c r="I36063" s="112"/>
    </row>
    <row r="36064" spans="7:9" x14ac:dyDescent="0.25">
      <c r="G36064"/>
      <c r="I36064" s="112"/>
    </row>
    <row r="36065" spans="7:9" x14ac:dyDescent="0.25">
      <c r="G36065"/>
      <c r="I36065" s="112"/>
    </row>
    <row r="36066" spans="7:9" x14ac:dyDescent="0.25">
      <c r="G36066"/>
      <c r="I36066" s="112"/>
    </row>
    <row r="36067" spans="7:9" x14ac:dyDescent="0.25">
      <c r="G36067"/>
      <c r="I36067" s="112"/>
    </row>
    <row r="36068" spans="7:9" x14ac:dyDescent="0.25">
      <c r="G36068"/>
      <c r="I36068" s="112"/>
    </row>
    <row r="36069" spans="7:9" x14ac:dyDescent="0.25">
      <c r="G36069"/>
      <c r="I36069" s="112"/>
    </row>
    <row r="36070" spans="7:9" x14ac:dyDescent="0.25">
      <c r="G36070"/>
      <c r="I36070" s="112"/>
    </row>
    <row r="36071" spans="7:9" x14ac:dyDescent="0.25">
      <c r="G36071"/>
      <c r="I36071" s="112"/>
    </row>
    <row r="36072" spans="7:9" x14ac:dyDescent="0.25">
      <c r="G36072"/>
      <c r="I36072" s="112"/>
    </row>
    <row r="36073" spans="7:9" x14ac:dyDescent="0.25">
      <c r="G36073"/>
      <c r="I36073" s="112"/>
    </row>
    <row r="36074" spans="7:9" x14ac:dyDescent="0.25">
      <c r="G36074"/>
      <c r="I36074" s="112"/>
    </row>
    <row r="36075" spans="7:9" x14ac:dyDescent="0.25">
      <c r="G36075"/>
      <c r="I36075" s="112"/>
    </row>
    <row r="36076" spans="7:9" x14ac:dyDescent="0.25">
      <c r="G36076"/>
      <c r="I36076" s="112"/>
    </row>
    <row r="36077" spans="7:9" x14ac:dyDescent="0.25">
      <c r="G36077"/>
      <c r="I36077" s="112"/>
    </row>
    <row r="36078" spans="7:9" x14ac:dyDescent="0.25">
      <c r="G36078"/>
      <c r="I36078" s="112"/>
    </row>
    <row r="36079" spans="7:9" x14ac:dyDescent="0.25">
      <c r="G36079"/>
      <c r="I36079" s="112"/>
    </row>
    <row r="36080" spans="7:9" x14ac:dyDescent="0.25">
      <c r="G36080"/>
      <c r="I36080" s="112"/>
    </row>
    <row r="36081" spans="7:9" x14ac:dyDescent="0.25">
      <c r="G36081"/>
      <c r="I36081" s="112"/>
    </row>
    <row r="36082" spans="7:9" x14ac:dyDescent="0.25">
      <c r="G36082"/>
      <c r="I36082" s="112"/>
    </row>
    <row r="36083" spans="7:9" x14ac:dyDescent="0.25">
      <c r="G36083"/>
      <c r="I36083" s="112"/>
    </row>
    <row r="36084" spans="7:9" x14ac:dyDescent="0.25">
      <c r="G36084"/>
      <c r="I36084" s="112"/>
    </row>
    <row r="36085" spans="7:9" x14ac:dyDescent="0.25">
      <c r="G36085"/>
      <c r="I36085" s="112"/>
    </row>
    <row r="36086" spans="7:9" x14ac:dyDescent="0.25">
      <c r="G36086"/>
      <c r="I36086" s="112"/>
    </row>
    <row r="36087" spans="7:9" x14ac:dyDescent="0.25">
      <c r="G36087"/>
      <c r="I36087" s="112"/>
    </row>
    <row r="36088" spans="7:9" x14ac:dyDescent="0.25">
      <c r="G36088"/>
      <c r="I36088" s="112"/>
    </row>
    <row r="36089" spans="7:9" x14ac:dyDescent="0.25">
      <c r="G36089"/>
      <c r="I36089" s="112"/>
    </row>
    <row r="36090" spans="7:9" x14ac:dyDescent="0.25">
      <c r="G36090"/>
      <c r="I36090" s="112"/>
    </row>
    <row r="36091" spans="7:9" x14ac:dyDescent="0.25">
      <c r="G36091"/>
      <c r="I36091" s="112"/>
    </row>
    <row r="36092" spans="7:9" x14ac:dyDescent="0.25">
      <c r="G36092"/>
      <c r="I36092" s="112"/>
    </row>
    <row r="36093" spans="7:9" x14ac:dyDescent="0.25">
      <c r="G36093"/>
      <c r="I36093" s="112"/>
    </row>
    <row r="36094" spans="7:9" x14ac:dyDescent="0.25">
      <c r="G36094"/>
      <c r="I36094" s="112"/>
    </row>
    <row r="36095" spans="7:9" x14ac:dyDescent="0.25">
      <c r="G36095"/>
      <c r="I36095" s="112"/>
    </row>
    <row r="36096" spans="7:9" x14ac:dyDescent="0.25">
      <c r="G36096"/>
      <c r="I36096" s="112"/>
    </row>
    <row r="36097" spans="7:9" x14ac:dyDescent="0.25">
      <c r="G36097"/>
      <c r="I36097" s="112"/>
    </row>
    <row r="36098" spans="7:9" x14ac:dyDescent="0.25">
      <c r="G36098"/>
      <c r="I36098" s="112"/>
    </row>
    <row r="36099" spans="7:9" x14ac:dyDescent="0.25">
      <c r="G36099"/>
      <c r="I36099" s="112"/>
    </row>
    <row r="36100" spans="7:9" x14ac:dyDescent="0.25">
      <c r="G36100"/>
      <c r="I36100" s="112"/>
    </row>
    <row r="36101" spans="7:9" x14ac:dyDescent="0.25">
      <c r="G36101"/>
      <c r="I36101" s="112"/>
    </row>
    <row r="36102" spans="7:9" x14ac:dyDescent="0.25">
      <c r="G36102"/>
      <c r="I36102" s="112"/>
    </row>
    <row r="36103" spans="7:9" x14ac:dyDescent="0.25">
      <c r="G36103"/>
      <c r="I36103" s="112"/>
    </row>
    <row r="36104" spans="7:9" x14ac:dyDescent="0.25">
      <c r="G36104"/>
      <c r="I36104" s="112"/>
    </row>
    <row r="36105" spans="7:9" x14ac:dyDescent="0.25">
      <c r="G36105"/>
      <c r="I36105" s="112"/>
    </row>
    <row r="36106" spans="7:9" x14ac:dyDescent="0.25">
      <c r="G36106"/>
      <c r="I36106" s="112"/>
    </row>
    <row r="36107" spans="7:9" x14ac:dyDescent="0.25">
      <c r="G36107"/>
      <c r="I36107" s="112"/>
    </row>
    <row r="36108" spans="7:9" x14ac:dyDescent="0.25">
      <c r="G36108"/>
      <c r="I36108" s="112"/>
    </row>
    <row r="36109" spans="7:9" x14ac:dyDescent="0.25">
      <c r="G36109"/>
      <c r="I36109" s="112"/>
    </row>
    <row r="36110" spans="7:9" x14ac:dyDescent="0.25">
      <c r="G36110"/>
      <c r="I36110" s="112"/>
    </row>
    <row r="36111" spans="7:9" x14ac:dyDescent="0.25">
      <c r="G36111"/>
      <c r="I36111" s="112"/>
    </row>
    <row r="36112" spans="7:9" x14ac:dyDescent="0.25">
      <c r="G36112"/>
      <c r="I36112" s="112"/>
    </row>
    <row r="36113" spans="7:9" x14ac:dyDescent="0.25">
      <c r="G36113"/>
      <c r="I36113" s="112"/>
    </row>
    <row r="36114" spans="7:9" x14ac:dyDescent="0.25">
      <c r="G36114"/>
      <c r="I36114" s="112"/>
    </row>
    <row r="36115" spans="7:9" x14ac:dyDescent="0.25">
      <c r="G36115"/>
      <c r="I36115" s="112"/>
    </row>
    <row r="36116" spans="7:9" x14ac:dyDescent="0.25">
      <c r="G36116"/>
      <c r="I36116" s="112"/>
    </row>
    <row r="36117" spans="7:9" x14ac:dyDescent="0.25">
      <c r="G36117"/>
      <c r="I36117" s="112"/>
    </row>
    <row r="36118" spans="7:9" x14ac:dyDescent="0.25">
      <c r="G36118"/>
      <c r="I36118" s="112"/>
    </row>
    <row r="36119" spans="7:9" x14ac:dyDescent="0.25">
      <c r="G36119"/>
      <c r="I36119" s="112"/>
    </row>
    <row r="36120" spans="7:9" x14ac:dyDescent="0.25">
      <c r="G36120"/>
      <c r="I36120" s="112"/>
    </row>
    <row r="36121" spans="7:9" x14ac:dyDescent="0.25">
      <c r="G36121"/>
      <c r="I36121" s="112"/>
    </row>
    <row r="36122" spans="7:9" x14ac:dyDescent="0.25">
      <c r="G36122"/>
      <c r="I36122" s="112"/>
    </row>
    <row r="36123" spans="7:9" x14ac:dyDescent="0.25">
      <c r="G36123"/>
      <c r="I36123" s="112"/>
    </row>
    <row r="36124" spans="7:9" x14ac:dyDescent="0.25">
      <c r="G36124"/>
      <c r="I36124" s="112"/>
    </row>
    <row r="36125" spans="7:9" x14ac:dyDescent="0.25">
      <c r="G36125"/>
      <c r="I36125" s="112"/>
    </row>
    <row r="36126" spans="7:9" x14ac:dyDescent="0.25">
      <c r="G36126"/>
      <c r="I36126" s="112"/>
    </row>
    <row r="36127" spans="7:9" x14ac:dyDescent="0.25">
      <c r="G36127"/>
      <c r="I36127" s="112"/>
    </row>
    <row r="36128" spans="7:9" x14ac:dyDescent="0.25">
      <c r="G36128"/>
      <c r="I36128" s="112"/>
    </row>
    <row r="36129" spans="7:9" x14ac:dyDescent="0.25">
      <c r="G36129"/>
      <c r="I36129" s="112"/>
    </row>
    <row r="36130" spans="7:9" x14ac:dyDescent="0.25">
      <c r="G36130"/>
      <c r="I36130" s="112"/>
    </row>
    <row r="36131" spans="7:9" x14ac:dyDescent="0.25">
      <c r="G36131"/>
      <c r="I36131" s="112"/>
    </row>
    <row r="36132" spans="7:9" x14ac:dyDescent="0.25">
      <c r="G36132"/>
      <c r="I36132" s="112"/>
    </row>
    <row r="36133" spans="7:9" x14ac:dyDescent="0.25">
      <c r="G36133"/>
      <c r="I36133" s="112"/>
    </row>
    <row r="36134" spans="7:9" x14ac:dyDescent="0.25">
      <c r="G36134"/>
      <c r="I36134" s="112"/>
    </row>
    <row r="36135" spans="7:9" x14ac:dyDescent="0.25">
      <c r="G36135"/>
      <c r="I36135" s="112"/>
    </row>
    <row r="36136" spans="7:9" x14ac:dyDescent="0.25">
      <c r="G36136"/>
      <c r="I36136" s="112"/>
    </row>
    <row r="36137" spans="7:9" x14ac:dyDescent="0.25">
      <c r="G36137"/>
      <c r="I36137" s="112"/>
    </row>
    <row r="36138" spans="7:9" x14ac:dyDescent="0.25">
      <c r="G36138"/>
      <c r="I36138" s="112"/>
    </row>
    <row r="36139" spans="7:9" x14ac:dyDescent="0.25">
      <c r="G36139"/>
      <c r="I36139" s="112"/>
    </row>
    <row r="36140" spans="7:9" x14ac:dyDescent="0.25">
      <c r="G36140"/>
      <c r="I36140" s="112"/>
    </row>
    <row r="36141" spans="7:9" x14ac:dyDescent="0.25">
      <c r="G36141"/>
      <c r="I36141" s="112"/>
    </row>
    <row r="36142" spans="7:9" x14ac:dyDescent="0.25">
      <c r="G36142"/>
      <c r="I36142" s="112"/>
    </row>
    <row r="36143" spans="7:9" x14ac:dyDescent="0.25">
      <c r="G36143"/>
      <c r="I36143" s="112"/>
    </row>
    <row r="36144" spans="7:9" x14ac:dyDescent="0.25">
      <c r="G36144"/>
      <c r="I36144" s="112"/>
    </row>
    <row r="36145" spans="7:9" x14ac:dyDescent="0.25">
      <c r="G36145"/>
      <c r="I36145" s="112"/>
    </row>
    <row r="36146" spans="7:9" x14ac:dyDescent="0.25">
      <c r="G36146"/>
      <c r="I36146" s="112"/>
    </row>
    <row r="36147" spans="7:9" x14ac:dyDescent="0.25">
      <c r="G36147"/>
      <c r="I36147" s="112"/>
    </row>
    <row r="36148" spans="7:9" x14ac:dyDescent="0.25">
      <c r="G36148"/>
      <c r="I36148" s="112"/>
    </row>
    <row r="36149" spans="7:9" x14ac:dyDescent="0.25">
      <c r="G36149"/>
      <c r="I36149" s="112"/>
    </row>
    <row r="36150" spans="7:9" x14ac:dyDescent="0.25">
      <c r="G36150"/>
      <c r="I36150" s="112"/>
    </row>
    <row r="36151" spans="7:9" x14ac:dyDescent="0.25">
      <c r="G36151"/>
      <c r="I36151" s="112"/>
    </row>
    <row r="36152" spans="7:9" x14ac:dyDescent="0.25">
      <c r="G36152"/>
      <c r="I36152" s="112"/>
    </row>
    <row r="36153" spans="7:9" x14ac:dyDescent="0.25">
      <c r="G36153"/>
      <c r="I36153" s="112"/>
    </row>
    <row r="36154" spans="7:9" x14ac:dyDescent="0.25">
      <c r="G36154"/>
      <c r="I36154" s="112"/>
    </row>
    <row r="36155" spans="7:9" x14ac:dyDescent="0.25">
      <c r="G36155"/>
      <c r="I36155" s="112"/>
    </row>
    <row r="36156" spans="7:9" x14ac:dyDescent="0.25">
      <c r="G36156"/>
      <c r="I36156" s="112"/>
    </row>
    <row r="36157" spans="7:9" x14ac:dyDescent="0.25">
      <c r="G36157"/>
      <c r="I36157" s="112"/>
    </row>
    <row r="36158" spans="7:9" x14ac:dyDescent="0.25">
      <c r="G36158"/>
      <c r="I36158" s="112"/>
    </row>
    <row r="36159" spans="7:9" x14ac:dyDescent="0.25">
      <c r="G36159"/>
      <c r="I36159" s="112"/>
    </row>
    <row r="36160" spans="7:9" x14ac:dyDescent="0.25">
      <c r="G36160"/>
      <c r="I36160" s="112"/>
    </row>
    <row r="36161" spans="7:9" x14ac:dyDescent="0.25">
      <c r="G36161"/>
      <c r="I36161" s="112"/>
    </row>
    <row r="36162" spans="7:9" x14ac:dyDescent="0.25">
      <c r="G36162"/>
      <c r="I36162" s="112"/>
    </row>
    <row r="36163" spans="7:9" x14ac:dyDescent="0.25">
      <c r="G36163"/>
      <c r="I36163" s="112"/>
    </row>
    <row r="36164" spans="7:9" x14ac:dyDescent="0.25">
      <c r="G36164"/>
      <c r="I36164" s="112"/>
    </row>
    <row r="36165" spans="7:9" x14ac:dyDescent="0.25">
      <c r="G36165"/>
      <c r="I36165" s="112"/>
    </row>
    <row r="36166" spans="7:9" x14ac:dyDescent="0.25">
      <c r="G36166"/>
      <c r="I36166" s="112"/>
    </row>
    <row r="36167" spans="7:9" x14ac:dyDescent="0.25">
      <c r="G36167"/>
      <c r="I36167" s="112"/>
    </row>
    <row r="36168" spans="7:9" x14ac:dyDescent="0.25">
      <c r="G36168"/>
      <c r="I36168" s="112"/>
    </row>
    <row r="36169" spans="7:9" x14ac:dyDescent="0.25">
      <c r="G36169"/>
      <c r="I36169" s="112"/>
    </row>
    <row r="36170" spans="7:9" x14ac:dyDescent="0.25">
      <c r="G36170"/>
      <c r="I36170" s="112"/>
    </row>
    <row r="36171" spans="7:9" x14ac:dyDescent="0.25">
      <c r="G36171"/>
      <c r="I36171" s="112"/>
    </row>
    <row r="36172" spans="7:9" x14ac:dyDescent="0.25">
      <c r="G36172"/>
      <c r="I36172" s="112"/>
    </row>
    <row r="36173" spans="7:9" x14ac:dyDescent="0.25">
      <c r="G36173"/>
      <c r="I36173" s="112"/>
    </row>
    <row r="36174" spans="7:9" x14ac:dyDescent="0.25">
      <c r="G36174"/>
      <c r="I36174" s="112"/>
    </row>
    <row r="36175" spans="7:9" x14ac:dyDescent="0.25">
      <c r="G36175"/>
      <c r="I36175" s="112"/>
    </row>
    <row r="36176" spans="7:9" x14ac:dyDescent="0.25">
      <c r="G36176"/>
      <c r="I36176" s="112"/>
    </row>
    <row r="36177" spans="7:9" x14ac:dyDescent="0.25">
      <c r="G36177"/>
      <c r="I36177" s="112"/>
    </row>
    <row r="36178" spans="7:9" x14ac:dyDescent="0.25">
      <c r="G36178"/>
      <c r="I36178" s="112"/>
    </row>
    <row r="36179" spans="7:9" x14ac:dyDescent="0.25">
      <c r="G36179"/>
      <c r="I36179" s="112"/>
    </row>
    <row r="36180" spans="7:9" x14ac:dyDescent="0.25">
      <c r="G36180"/>
      <c r="I36180" s="112"/>
    </row>
    <row r="36181" spans="7:9" x14ac:dyDescent="0.25">
      <c r="G36181"/>
      <c r="I36181" s="112"/>
    </row>
    <row r="36182" spans="7:9" x14ac:dyDescent="0.25">
      <c r="G36182"/>
      <c r="I36182" s="112"/>
    </row>
    <row r="36183" spans="7:9" x14ac:dyDescent="0.25">
      <c r="G36183"/>
      <c r="I36183" s="112"/>
    </row>
    <row r="36184" spans="7:9" x14ac:dyDescent="0.25">
      <c r="G36184"/>
      <c r="I36184" s="112"/>
    </row>
    <row r="36185" spans="7:9" x14ac:dyDescent="0.25">
      <c r="G36185"/>
      <c r="I36185" s="112"/>
    </row>
    <row r="36186" spans="7:9" x14ac:dyDescent="0.25">
      <c r="G36186"/>
      <c r="I36186" s="112"/>
    </row>
    <row r="36187" spans="7:9" x14ac:dyDescent="0.25">
      <c r="G36187"/>
      <c r="I36187" s="112"/>
    </row>
    <row r="36188" spans="7:9" x14ac:dyDescent="0.25">
      <c r="G36188"/>
      <c r="I36188" s="112"/>
    </row>
    <row r="36189" spans="7:9" x14ac:dyDescent="0.25">
      <c r="G36189"/>
      <c r="I36189" s="112"/>
    </row>
    <row r="36190" spans="7:9" x14ac:dyDescent="0.25">
      <c r="G36190"/>
      <c r="I36190" s="112"/>
    </row>
    <row r="36191" spans="7:9" x14ac:dyDescent="0.25">
      <c r="G36191"/>
      <c r="I36191" s="112"/>
    </row>
    <row r="36192" spans="7:9" x14ac:dyDescent="0.25">
      <c r="G36192"/>
      <c r="I36192" s="112"/>
    </row>
    <row r="36193" spans="7:9" x14ac:dyDescent="0.25">
      <c r="G36193"/>
      <c r="I36193" s="112"/>
    </row>
    <row r="36194" spans="7:9" x14ac:dyDescent="0.25">
      <c r="G36194"/>
      <c r="I36194" s="112"/>
    </row>
    <row r="36195" spans="7:9" x14ac:dyDescent="0.25">
      <c r="G36195"/>
      <c r="I36195" s="112"/>
    </row>
    <row r="36196" spans="7:9" x14ac:dyDescent="0.25">
      <c r="G36196"/>
      <c r="I36196" s="112"/>
    </row>
    <row r="36197" spans="7:9" x14ac:dyDescent="0.25">
      <c r="G36197"/>
      <c r="I36197" s="112"/>
    </row>
    <row r="36198" spans="7:9" x14ac:dyDescent="0.25">
      <c r="G36198"/>
      <c r="I36198" s="112"/>
    </row>
    <row r="36199" spans="7:9" x14ac:dyDescent="0.25">
      <c r="G36199"/>
      <c r="I36199" s="112"/>
    </row>
    <row r="36200" spans="7:9" x14ac:dyDescent="0.25">
      <c r="G36200"/>
      <c r="I36200" s="112"/>
    </row>
    <row r="36201" spans="7:9" x14ac:dyDescent="0.25">
      <c r="G36201"/>
      <c r="I36201" s="112"/>
    </row>
    <row r="36202" spans="7:9" x14ac:dyDescent="0.25">
      <c r="G36202"/>
      <c r="I36202" s="112"/>
    </row>
    <row r="36203" spans="7:9" x14ac:dyDescent="0.25">
      <c r="G36203"/>
      <c r="I36203" s="112"/>
    </row>
    <row r="36204" spans="7:9" x14ac:dyDescent="0.25">
      <c r="G36204"/>
      <c r="I36204" s="112"/>
    </row>
    <row r="36205" spans="7:9" x14ac:dyDescent="0.25">
      <c r="G36205"/>
      <c r="I36205" s="112"/>
    </row>
    <row r="36206" spans="7:9" x14ac:dyDescent="0.25">
      <c r="G36206"/>
      <c r="I36206" s="112"/>
    </row>
    <row r="36207" spans="7:9" x14ac:dyDescent="0.25">
      <c r="G36207"/>
      <c r="I36207" s="112"/>
    </row>
    <row r="36208" spans="7:9" x14ac:dyDescent="0.25">
      <c r="G36208"/>
      <c r="I36208" s="112"/>
    </row>
    <row r="36209" spans="7:9" x14ac:dyDescent="0.25">
      <c r="G36209"/>
      <c r="I36209" s="112"/>
    </row>
    <row r="36210" spans="7:9" x14ac:dyDescent="0.25">
      <c r="G36210"/>
      <c r="I36210" s="112"/>
    </row>
    <row r="36211" spans="7:9" x14ac:dyDescent="0.25">
      <c r="G36211"/>
      <c r="I36211" s="112"/>
    </row>
    <row r="36212" spans="7:9" x14ac:dyDescent="0.25">
      <c r="G36212"/>
      <c r="I36212" s="112"/>
    </row>
    <row r="36213" spans="7:9" x14ac:dyDescent="0.25">
      <c r="G36213"/>
      <c r="I36213" s="112"/>
    </row>
    <row r="36214" spans="7:9" x14ac:dyDescent="0.25">
      <c r="G36214"/>
      <c r="I36214" s="112"/>
    </row>
    <row r="36215" spans="7:9" x14ac:dyDescent="0.25">
      <c r="G36215"/>
      <c r="I36215" s="112"/>
    </row>
    <row r="36216" spans="7:9" x14ac:dyDescent="0.25">
      <c r="G36216"/>
      <c r="I36216" s="112"/>
    </row>
    <row r="36217" spans="7:9" x14ac:dyDescent="0.25">
      <c r="G36217"/>
      <c r="I36217" s="112"/>
    </row>
    <row r="36218" spans="7:9" x14ac:dyDescent="0.25">
      <c r="G36218"/>
      <c r="I36218" s="112"/>
    </row>
    <row r="36219" spans="7:9" x14ac:dyDescent="0.25">
      <c r="G36219"/>
      <c r="I36219" s="112"/>
    </row>
    <row r="36220" spans="7:9" x14ac:dyDescent="0.25">
      <c r="G36220"/>
      <c r="I36220" s="112"/>
    </row>
    <row r="36221" spans="7:9" x14ac:dyDescent="0.25">
      <c r="G36221"/>
      <c r="I36221" s="112"/>
    </row>
    <row r="36222" spans="7:9" x14ac:dyDescent="0.25">
      <c r="G36222"/>
      <c r="I36222" s="112"/>
    </row>
    <row r="36223" spans="7:9" x14ac:dyDescent="0.25">
      <c r="G36223"/>
      <c r="I36223" s="112"/>
    </row>
    <row r="36224" spans="7:9" x14ac:dyDescent="0.25">
      <c r="G36224"/>
      <c r="I36224" s="112"/>
    </row>
    <row r="36225" spans="7:9" x14ac:dyDescent="0.25">
      <c r="G36225"/>
      <c r="I36225" s="112"/>
    </row>
    <row r="36226" spans="7:9" x14ac:dyDescent="0.25">
      <c r="G36226"/>
      <c r="I36226" s="112"/>
    </row>
    <row r="36227" spans="7:9" x14ac:dyDescent="0.25">
      <c r="G36227"/>
      <c r="I36227" s="112"/>
    </row>
    <row r="36228" spans="7:9" x14ac:dyDescent="0.25">
      <c r="G36228"/>
      <c r="I36228" s="112"/>
    </row>
    <row r="36229" spans="7:9" x14ac:dyDescent="0.25">
      <c r="G36229"/>
      <c r="I36229" s="112"/>
    </row>
    <row r="36230" spans="7:9" x14ac:dyDescent="0.25">
      <c r="G36230"/>
      <c r="I36230" s="112"/>
    </row>
    <row r="36231" spans="7:9" x14ac:dyDescent="0.25">
      <c r="G36231"/>
      <c r="I36231" s="112"/>
    </row>
    <row r="36232" spans="7:9" x14ac:dyDescent="0.25">
      <c r="G36232"/>
      <c r="I36232" s="112"/>
    </row>
    <row r="36233" spans="7:9" x14ac:dyDescent="0.25">
      <c r="G36233"/>
      <c r="I36233" s="112"/>
    </row>
    <row r="36234" spans="7:9" x14ac:dyDescent="0.25">
      <c r="G36234"/>
      <c r="I36234" s="112"/>
    </row>
    <row r="36235" spans="7:9" x14ac:dyDescent="0.25">
      <c r="G36235"/>
      <c r="I36235" s="112"/>
    </row>
    <row r="36236" spans="7:9" x14ac:dyDescent="0.25">
      <c r="G36236"/>
      <c r="I36236" s="112"/>
    </row>
    <row r="36237" spans="7:9" x14ac:dyDescent="0.25">
      <c r="G36237"/>
      <c r="I36237" s="112"/>
    </row>
    <row r="36238" spans="7:9" x14ac:dyDescent="0.25">
      <c r="G36238"/>
      <c r="I36238" s="112"/>
    </row>
    <row r="36239" spans="7:9" x14ac:dyDescent="0.25">
      <c r="G36239"/>
      <c r="I36239" s="112"/>
    </row>
    <row r="36240" spans="7:9" x14ac:dyDescent="0.25">
      <c r="G36240"/>
      <c r="I36240" s="112"/>
    </row>
    <row r="36241" spans="7:9" x14ac:dyDescent="0.25">
      <c r="G36241"/>
      <c r="I36241" s="112"/>
    </row>
    <row r="36242" spans="7:9" x14ac:dyDescent="0.25">
      <c r="G36242"/>
      <c r="I36242" s="112"/>
    </row>
    <row r="36243" spans="7:9" x14ac:dyDescent="0.25">
      <c r="G36243"/>
      <c r="I36243" s="112"/>
    </row>
    <row r="36244" spans="7:9" x14ac:dyDescent="0.25">
      <c r="G36244"/>
      <c r="I36244" s="112"/>
    </row>
    <row r="36245" spans="7:9" x14ac:dyDescent="0.25">
      <c r="G36245"/>
      <c r="I36245" s="112"/>
    </row>
    <row r="36246" spans="7:9" x14ac:dyDescent="0.25">
      <c r="G36246"/>
      <c r="I36246" s="112"/>
    </row>
    <row r="36247" spans="7:9" x14ac:dyDescent="0.25">
      <c r="G36247"/>
      <c r="I36247" s="112"/>
    </row>
    <row r="36248" spans="7:9" x14ac:dyDescent="0.25">
      <c r="G36248"/>
      <c r="I36248" s="112"/>
    </row>
    <row r="36249" spans="7:9" x14ac:dyDescent="0.25">
      <c r="G36249"/>
      <c r="I36249" s="112"/>
    </row>
    <row r="36250" spans="7:9" x14ac:dyDescent="0.25">
      <c r="G36250"/>
      <c r="I36250" s="112"/>
    </row>
    <row r="36251" spans="7:9" x14ac:dyDescent="0.25">
      <c r="G36251"/>
      <c r="I36251" s="112"/>
    </row>
    <row r="36252" spans="7:9" x14ac:dyDescent="0.25">
      <c r="G36252"/>
      <c r="I36252" s="112"/>
    </row>
    <row r="36253" spans="7:9" x14ac:dyDescent="0.25">
      <c r="G36253"/>
      <c r="I36253" s="112"/>
    </row>
    <row r="36254" spans="7:9" x14ac:dyDescent="0.25">
      <c r="G36254"/>
      <c r="I36254" s="112"/>
    </row>
    <row r="36255" spans="7:9" x14ac:dyDescent="0.25">
      <c r="G36255"/>
      <c r="I36255" s="112"/>
    </row>
    <row r="36256" spans="7:9" x14ac:dyDescent="0.25">
      <c r="G36256"/>
      <c r="I36256" s="112"/>
    </row>
    <row r="36257" spans="7:9" x14ac:dyDescent="0.25">
      <c r="G36257"/>
      <c r="I36257" s="112"/>
    </row>
    <row r="36258" spans="7:9" x14ac:dyDescent="0.25">
      <c r="G36258"/>
      <c r="I36258" s="112"/>
    </row>
    <row r="36259" spans="7:9" x14ac:dyDescent="0.25">
      <c r="G36259"/>
      <c r="I36259" s="112"/>
    </row>
    <row r="36260" spans="7:9" x14ac:dyDescent="0.25">
      <c r="G36260"/>
      <c r="I36260" s="112"/>
    </row>
    <row r="36261" spans="7:9" x14ac:dyDescent="0.25">
      <c r="G36261"/>
      <c r="I36261" s="112"/>
    </row>
    <row r="36262" spans="7:9" x14ac:dyDescent="0.25">
      <c r="G36262"/>
      <c r="I36262" s="112"/>
    </row>
    <row r="36263" spans="7:9" x14ac:dyDescent="0.25">
      <c r="G36263"/>
      <c r="I36263" s="112"/>
    </row>
    <row r="36264" spans="7:9" x14ac:dyDescent="0.25">
      <c r="G36264"/>
      <c r="I36264" s="112"/>
    </row>
    <row r="36265" spans="7:9" x14ac:dyDescent="0.25">
      <c r="G36265"/>
      <c r="I36265" s="112"/>
    </row>
    <row r="36266" spans="7:9" x14ac:dyDescent="0.25">
      <c r="G36266"/>
      <c r="I36266" s="112"/>
    </row>
    <row r="36267" spans="7:9" x14ac:dyDescent="0.25">
      <c r="G36267"/>
      <c r="I36267" s="112"/>
    </row>
    <row r="36268" spans="7:9" x14ac:dyDescent="0.25">
      <c r="G36268"/>
      <c r="I36268" s="112"/>
    </row>
    <row r="36269" spans="7:9" x14ac:dyDescent="0.25">
      <c r="G36269"/>
      <c r="I36269" s="112"/>
    </row>
    <row r="36270" spans="7:9" x14ac:dyDescent="0.25">
      <c r="G36270"/>
      <c r="I36270" s="112"/>
    </row>
    <row r="36271" spans="7:9" x14ac:dyDescent="0.25">
      <c r="G36271"/>
      <c r="I36271" s="112"/>
    </row>
    <row r="36272" spans="7:9" x14ac:dyDescent="0.25">
      <c r="G36272"/>
      <c r="I36272" s="112"/>
    </row>
    <row r="36273" spans="7:9" x14ac:dyDescent="0.25">
      <c r="G36273"/>
      <c r="I36273" s="112"/>
    </row>
    <row r="36274" spans="7:9" x14ac:dyDescent="0.25">
      <c r="G36274"/>
      <c r="I36274" s="112"/>
    </row>
    <row r="36275" spans="7:9" x14ac:dyDescent="0.25">
      <c r="G36275"/>
      <c r="I36275" s="112"/>
    </row>
    <row r="36276" spans="7:9" x14ac:dyDescent="0.25">
      <c r="G36276"/>
      <c r="I36276" s="112"/>
    </row>
    <row r="36277" spans="7:9" x14ac:dyDescent="0.25">
      <c r="G36277"/>
      <c r="I36277" s="112"/>
    </row>
    <row r="36278" spans="7:9" x14ac:dyDescent="0.25">
      <c r="G36278"/>
      <c r="I36278" s="112"/>
    </row>
    <row r="36279" spans="7:9" x14ac:dyDescent="0.25">
      <c r="G36279"/>
      <c r="I36279" s="112"/>
    </row>
    <row r="36280" spans="7:9" x14ac:dyDescent="0.25">
      <c r="G36280"/>
      <c r="I36280" s="112"/>
    </row>
    <row r="36281" spans="7:9" x14ac:dyDescent="0.25">
      <c r="G36281"/>
      <c r="I36281" s="112"/>
    </row>
    <row r="36282" spans="7:9" x14ac:dyDescent="0.25">
      <c r="G36282"/>
      <c r="I36282" s="112"/>
    </row>
    <row r="36283" spans="7:9" x14ac:dyDescent="0.25">
      <c r="G36283"/>
      <c r="I36283" s="112"/>
    </row>
    <row r="36284" spans="7:9" x14ac:dyDescent="0.25">
      <c r="G36284"/>
      <c r="I36284" s="112"/>
    </row>
    <row r="36285" spans="7:9" x14ac:dyDescent="0.25">
      <c r="G36285"/>
      <c r="I36285" s="112"/>
    </row>
    <row r="36286" spans="7:9" x14ac:dyDescent="0.25">
      <c r="G36286"/>
      <c r="I36286" s="112"/>
    </row>
    <row r="36287" spans="7:9" x14ac:dyDescent="0.25">
      <c r="G36287"/>
      <c r="I36287" s="112"/>
    </row>
    <row r="36288" spans="7:9" x14ac:dyDescent="0.25">
      <c r="G36288"/>
      <c r="I36288" s="112"/>
    </row>
    <row r="36289" spans="7:9" x14ac:dyDescent="0.25">
      <c r="G36289"/>
      <c r="I36289" s="112"/>
    </row>
    <row r="36290" spans="7:9" x14ac:dyDescent="0.25">
      <c r="G36290"/>
      <c r="I36290" s="112"/>
    </row>
    <row r="36291" spans="7:9" x14ac:dyDescent="0.25">
      <c r="G36291"/>
      <c r="I36291" s="112"/>
    </row>
    <row r="36292" spans="7:9" x14ac:dyDescent="0.25">
      <c r="G36292"/>
      <c r="I36292" s="112"/>
    </row>
    <row r="36293" spans="7:9" x14ac:dyDescent="0.25">
      <c r="G36293"/>
      <c r="I36293" s="112"/>
    </row>
    <row r="36294" spans="7:9" x14ac:dyDescent="0.25">
      <c r="G36294"/>
      <c r="I36294" s="112"/>
    </row>
    <row r="36295" spans="7:9" x14ac:dyDescent="0.25">
      <c r="G36295"/>
      <c r="I36295" s="112"/>
    </row>
    <row r="36296" spans="7:9" x14ac:dyDescent="0.25">
      <c r="G36296"/>
      <c r="I36296" s="112"/>
    </row>
    <row r="36297" spans="7:9" x14ac:dyDescent="0.25">
      <c r="G36297"/>
      <c r="I36297" s="112"/>
    </row>
    <row r="36298" spans="7:9" x14ac:dyDescent="0.25">
      <c r="G36298"/>
      <c r="I36298" s="112"/>
    </row>
    <row r="36299" spans="7:9" x14ac:dyDescent="0.25">
      <c r="G36299"/>
      <c r="I36299" s="112"/>
    </row>
    <row r="36300" spans="7:9" x14ac:dyDescent="0.25">
      <c r="G36300"/>
      <c r="I36300" s="112"/>
    </row>
    <row r="36301" spans="7:9" x14ac:dyDescent="0.25">
      <c r="G36301"/>
      <c r="I36301" s="112"/>
    </row>
    <row r="36302" spans="7:9" x14ac:dyDescent="0.25">
      <c r="G36302"/>
      <c r="I36302" s="112"/>
    </row>
    <row r="36303" spans="7:9" x14ac:dyDescent="0.25">
      <c r="G36303"/>
      <c r="I36303" s="112"/>
    </row>
    <row r="36304" spans="7:9" x14ac:dyDescent="0.25">
      <c r="G36304"/>
      <c r="I36304" s="112"/>
    </row>
    <row r="36305" spans="7:9" x14ac:dyDescent="0.25">
      <c r="G36305"/>
      <c r="I36305" s="112"/>
    </row>
    <row r="36306" spans="7:9" x14ac:dyDescent="0.25">
      <c r="G36306"/>
      <c r="I36306" s="112"/>
    </row>
    <row r="36307" spans="7:9" x14ac:dyDescent="0.25">
      <c r="G36307"/>
      <c r="I36307" s="112"/>
    </row>
    <row r="36308" spans="7:9" x14ac:dyDescent="0.25">
      <c r="G36308"/>
      <c r="I36308" s="112"/>
    </row>
    <row r="36309" spans="7:9" x14ac:dyDescent="0.25">
      <c r="G36309"/>
      <c r="I36309" s="112"/>
    </row>
    <row r="36310" spans="7:9" x14ac:dyDescent="0.25">
      <c r="G36310"/>
      <c r="I36310" s="112"/>
    </row>
    <row r="36311" spans="7:9" x14ac:dyDescent="0.25">
      <c r="G36311"/>
      <c r="I36311" s="112"/>
    </row>
    <row r="36312" spans="7:9" x14ac:dyDescent="0.25">
      <c r="G36312"/>
      <c r="I36312" s="112"/>
    </row>
    <row r="36313" spans="7:9" x14ac:dyDescent="0.25">
      <c r="G36313"/>
      <c r="I36313" s="112"/>
    </row>
    <row r="36314" spans="7:9" x14ac:dyDescent="0.25">
      <c r="G36314"/>
      <c r="I36314" s="112"/>
    </row>
    <row r="36315" spans="7:9" x14ac:dyDescent="0.25">
      <c r="G36315"/>
      <c r="I36315" s="112"/>
    </row>
    <row r="36316" spans="7:9" x14ac:dyDescent="0.25">
      <c r="G36316"/>
      <c r="I36316" s="112"/>
    </row>
    <row r="36317" spans="7:9" x14ac:dyDescent="0.25">
      <c r="G36317"/>
      <c r="I36317" s="112"/>
    </row>
    <row r="36318" spans="7:9" x14ac:dyDescent="0.25">
      <c r="G36318"/>
      <c r="I36318" s="112"/>
    </row>
    <row r="36319" spans="7:9" x14ac:dyDescent="0.25">
      <c r="G36319"/>
      <c r="I36319" s="112"/>
    </row>
    <row r="36320" spans="7:9" x14ac:dyDescent="0.25">
      <c r="G36320"/>
      <c r="I36320" s="112"/>
    </row>
    <row r="36321" spans="7:9" x14ac:dyDescent="0.25">
      <c r="G36321"/>
      <c r="I36321" s="112"/>
    </row>
    <row r="36322" spans="7:9" x14ac:dyDescent="0.25">
      <c r="G36322"/>
      <c r="I36322" s="112"/>
    </row>
    <row r="36323" spans="7:9" x14ac:dyDescent="0.25">
      <c r="G36323"/>
      <c r="I36323" s="112"/>
    </row>
    <row r="36324" spans="7:9" x14ac:dyDescent="0.25">
      <c r="G36324"/>
      <c r="I36324" s="112"/>
    </row>
    <row r="36325" spans="7:9" x14ac:dyDescent="0.25">
      <c r="G36325"/>
      <c r="I36325" s="112"/>
    </row>
    <row r="36326" spans="7:9" x14ac:dyDescent="0.25">
      <c r="G36326"/>
      <c r="I36326" s="112"/>
    </row>
    <row r="36327" spans="7:9" x14ac:dyDescent="0.25">
      <c r="G36327"/>
      <c r="I36327" s="112"/>
    </row>
    <row r="36328" spans="7:9" x14ac:dyDescent="0.25">
      <c r="G36328"/>
      <c r="I36328" s="112"/>
    </row>
    <row r="36329" spans="7:9" x14ac:dyDescent="0.25">
      <c r="G36329"/>
      <c r="I36329" s="112"/>
    </row>
    <row r="36330" spans="7:9" x14ac:dyDescent="0.25">
      <c r="G36330"/>
      <c r="I36330" s="112"/>
    </row>
    <row r="36331" spans="7:9" x14ac:dyDescent="0.25">
      <c r="G36331"/>
      <c r="I36331" s="112"/>
    </row>
    <row r="36332" spans="7:9" x14ac:dyDescent="0.25">
      <c r="G36332"/>
      <c r="I36332" s="112"/>
    </row>
    <row r="36333" spans="7:9" x14ac:dyDescent="0.25">
      <c r="G36333"/>
      <c r="I36333" s="112"/>
    </row>
    <row r="36334" spans="7:9" x14ac:dyDescent="0.25">
      <c r="G36334"/>
      <c r="I36334" s="112"/>
    </row>
    <row r="36335" spans="7:9" x14ac:dyDescent="0.25">
      <c r="G36335"/>
      <c r="I36335" s="112"/>
    </row>
    <row r="36336" spans="7:9" x14ac:dyDescent="0.25">
      <c r="G36336"/>
      <c r="I36336" s="112"/>
    </row>
    <row r="36337" spans="7:9" x14ac:dyDescent="0.25">
      <c r="G36337"/>
      <c r="I36337" s="112"/>
    </row>
    <row r="36338" spans="7:9" x14ac:dyDescent="0.25">
      <c r="G36338"/>
      <c r="I36338" s="112"/>
    </row>
    <row r="36339" spans="7:9" x14ac:dyDescent="0.25">
      <c r="G36339"/>
      <c r="I36339" s="112"/>
    </row>
    <row r="36340" spans="7:9" x14ac:dyDescent="0.25">
      <c r="G36340"/>
      <c r="I36340" s="112"/>
    </row>
    <row r="36341" spans="7:9" x14ac:dyDescent="0.25">
      <c r="G36341"/>
      <c r="I36341" s="112"/>
    </row>
    <row r="36342" spans="7:9" x14ac:dyDescent="0.25">
      <c r="G36342"/>
      <c r="I36342" s="112"/>
    </row>
    <row r="36343" spans="7:9" x14ac:dyDescent="0.25">
      <c r="G36343"/>
      <c r="I36343" s="112"/>
    </row>
    <row r="36344" spans="7:9" x14ac:dyDescent="0.25">
      <c r="G36344"/>
      <c r="I36344" s="112"/>
    </row>
    <row r="36345" spans="7:9" x14ac:dyDescent="0.25">
      <c r="G36345"/>
      <c r="I36345" s="112"/>
    </row>
    <row r="36346" spans="7:9" x14ac:dyDescent="0.25">
      <c r="G36346"/>
      <c r="I36346" s="112"/>
    </row>
    <row r="36347" spans="7:9" x14ac:dyDescent="0.25">
      <c r="G36347"/>
      <c r="I36347" s="112"/>
    </row>
    <row r="36348" spans="7:9" x14ac:dyDescent="0.25">
      <c r="G36348"/>
      <c r="I36348" s="112"/>
    </row>
    <row r="36349" spans="7:9" x14ac:dyDescent="0.25">
      <c r="G36349"/>
      <c r="I36349" s="112"/>
    </row>
    <row r="36350" spans="7:9" x14ac:dyDescent="0.25">
      <c r="G36350"/>
      <c r="I36350" s="112"/>
    </row>
    <row r="36351" spans="7:9" x14ac:dyDescent="0.25">
      <c r="G36351"/>
      <c r="I36351" s="112"/>
    </row>
    <row r="36352" spans="7:9" x14ac:dyDescent="0.25">
      <c r="G36352"/>
      <c r="I36352" s="112"/>
    </row>
    <row r="36353" spans="7:9" x14ac:dyDescent="0.25">
      <c r="G36353"/>
      <c r="I36353" s="112"/>
    </row>
    <row r="36354" spans="7:9" x14ac:dyDescent="0.25">
      <c r="G36354"/>
      <c r="I36354" s="112"/>
    </row>
    <row r="36355" spans="7:9" x14ac:dyDescent="0.25">
      <c r="G36355"/>
      <c r="I36355" s="112"/>
    </row>
    <row r="36356" spans="7:9" x14ac:dyDescent="0.25">
      <c r="G36356"/>
      <c r="I36356" s="112"/>
    </row>
    <row r="36357" spans="7:9" x14ac:dyDescent="0.25">
      <c r="G36357"/>
      <c r="I36357" s="112"/>
    </row>
    <row r="36358" spans="7:9" x14ac:dyDescent="0.25">
      <c r="G36358"/>
      <c r="I36358" s="112"/>
    </row>
    <row r="36359" spans="7:9" x14ac:dyDescent="0.25">
      <c r="G36359"/>
      <c r="I36359" s="112"/>
    </row>
    <row r="36360" spans="7:9" x14ac:dyDescent="0.25">
      <c r="G36360"/>
      <c r="I36360" s="112"/>
    </row>
    <row r="36361" spans="7:9" x14ac:dyDescent="0.25">
      <c r="G36361"/>
      <c r="I36361" s="112"/>
    </row>
    <row r="36362" spans="7:9" x14ac:dyDescent="0.25">
      <c r="G36362"/>
      <c r="I36362" s="112"/>
    </row>
    <row r="36363" spans="7:9" x14ac:dyDescent="0.25">
      <c r="G36363"/>
      <c r="I36363" s="112"/>
    </row>
    <row r="36364" spans="7:9" x14ac:dyDescent="0.25">
      <c r="G36364"/>
      <c r="I36364" s="112"/>
    </row>
    <row r="36365" spans="7:9" x14ac:dyDescent="0.25">
      <c r="G36365"/>
      <c r="I36365" s="112"/>
    </row>
    <row r="36366" spans="7:9" x14ac:dyDescent="0.25">
      <c r="G36366"/>
      <c r="I36366" s="112"/>
    </row>
    <row r="36367" spans="7:9" x14ac:dyDescent="0.25">
      <c r="G36367"/>
      <c r="I36367" s="112"/>
    </row>
    <row r="36368" spans="7:9" x14ac:dyDescent="0.25">
      <c r="G36368"/>
      <c r="I36368" s="112"/>
    </row>
    <row r="36369" spans="7:9" x14ac:dyDescent="0.25">
      <c r="G36369"/>
      <c r="I36369" s="112"/>
    </row>
    <row r="36370" spans="7:9" x14ac:dyDescent="0.25">
      <c r="G36370"/>
      <c r="I36370" s="112"/>
    </row>
    <row r="36371" spans="7:9" x14ac:dyDescent="0.25">
      <c r="G36371"/>
      <c r="I36371" s="112"/>
    </row>
    <row r="36372" spans="7:9" x14ac:dyDescent="0.25">
      <c r="G36372"/>
      <c r="I36372" s="112"/>
    </row>
    <row r="36373" spans="7:9" x14ac:dyDescent="0.25">
      <c r="G36373"/>
      <c r="I36373" s="112"/>
    </row>
    <row r="36374" spans="7:9" x14ac:dyDescent="0.25">
      <c r="G36374"/>
      <c r="I36374" s="112"/>
    </row>
    <row r="36375" spans="7:9" x14ac:dyDescent="0.25">
      <c r="G36375"/>
      <c r="I36375" s="112"/>
    </row>
    <row r="36376" spans="7:9" x14ac:dyDescent="0.25">
      <c r="G36376"/>
      <c r="I36376" s="112"/>
    </row>
    <row r="36377" spans="7:9" x14ac:dyDescent="0.25">
      <c r="G36377"/>
      <c r="I36377" s="112"/>
    </row>
    <row r="36378" spans="7:9" x14ac:dyDescent="0.25">
      <c r="G36378"/>
      <c r="I36378" s="112"/>
    </row>
    <row r="36379" spans="7:9" x14ac:dyDescent="0.25">
      <c r="G36379"/>
      <c r="I36379" s="112"/>
    </row>
    <row r="36380" spans="7:9" x14ac:dyDescent="0.25">
      <c r="G36380"/>
      <c r="I36380" s="112"/>
    </row>
    <row r="36381" spans="7:9" x14ac:dyDescent="0.25">
      <c r="G36381"/>
      <c r="I36381" s="112"/>
    </row>
    <row r="36382" spans="7:9" x14ac:dyDescent="0.25">
      <c r="G36382"/>
      <c r="I36382" s="112"/>
    </row>
    <row r="36383" spans="7:9" x14ac:dyDescent="0.25">
      <c r="G36383"/>
      <c r="I36383" s="112"/>
    </row>
    <row r="36384" spans="7:9" x14ac:dyDescent="0.25">
      <c r="G36384"/>
      <c r="I36384" s="112"/>
    </row>
    <row r="36385" spans="7:9" x14ac:dyDescent="0.25">
      <c r="G36385"/>
      <c r="I36385" s="112"/>
    </row>
    <row r="36386" spans="7:9" x14ac:dyDescent="0.25">
      <c r="G36386"/>
      <c r="I36386" s="112"/>
    </row>
    <row r="36387" spans="7:9" x14ac:dyDescent="0.25">
      <c r="G36387"/>
      <c r="I36387" s="112"/>
    </row>
    <row r="36388" spans="7:9" x14ac:dyDescent="0.25">
      <c r="G36388"/>
      <c r="I36388" s="112"/>
    </row>
    <row r="36389" spans="7:9" x14ac:dyDescent="0.25">
      <c r="G36389"/>
      <c r="I36389" s="112"/>
    </row>
    <row r="36390" spans="7:9" x14ac:dyDescent="0.25">
      <c r="G36390"/>
      <c r="I36390" s="112"/>
    </row>
    <row r="36391" spans="7:9" x14ac:dyDescent="0.25">
      <c r="G36391"/>
      <c r="I36391" s="112"/>
    </row>
    <row r="36392" spans="7:9" x14ac:dyDescent="0.25">
      <c r="G36392"/>
      <c r="I36392" s="112"/>
    </row>
    <row r="36393" spans="7:9" x14ac:dyDescent="0.25">
      <c r="G36393"/>
      <c r="I36393" s="112"/>
    </row>
    <row r="36394" spans="7:9" x14ac:dyDescent="0.25">
      <c r="G36394"/>
      <c r="I36394" s="112"/>
    </row>
    <row r="36395" spans="7:9" x14ac:dyDescent="0.25">
      <c r="G36395"/>
      <c r="I36395" s="112"/>
    </row>
    <row r="36396" spans="7:9" x14ac:dyDescent="0.25">
      <c r="G36396"/>
      <c r="I36396" s="112"/>
    </row>
    <row r="36397" spans="7:9" x14ac:dyDescent="0.25">
      <c r="G36397"/>
      <c r="I36397" s="112"/>
    </row>
    <row r="36398" spans="7:9" x14ac:dyDescent="0.25">
      <c r="G36398"/>
      <c r="I36398" s="112"/>
    </row>
    <row r="36399" spans="7:9" x14ac:dyDescent="0.25">
      <c r="G36399"/>
      <c r="I36399" s="112"/>
    </row>
    <row r="36400" spans="7:9" x14ac:dyDescent="0.25">
      <c r="G36400"/>
      <c r="I36400" s="112"/>
    </row>
    <row r="36401" spans="7:9" x14ac:dyDescent="0.25">
      <c r="G36401"/>
      <c r="I36401" s="112"/>
    </row>
    <row r="36402" spans="7:9" x14ac:dyDescent="0.25">
      <c r="G36402"/>
      <c r="I36402" s="112"/>
    </row>
    <row r="36403" spans="7:9" x14ac:dyDescent="0.25">
      <c r="G36403"/>
      <c r="I36403" s="112"/>
    </row>
    <row r="36404" spans="7:9" x14ac:dyDescent="0.25">
      <c r="G36404"/>
      <c r="I36404" s="112"/>
    </row>
    <row r="36405" spans="7:9" x14ac:dyDescent="0.25">
      <c r="G36405"/>
      <c r="I36405" s="112"/>
    </row>
    <row r="36406" spans="7:9" x14ac:dyDescent="0.25">
      <c r="G36406"/>
      <c r="I36406" s="112"/>
    </row>
    <row r="36407" spans="7:9" x14ac:dyDescent="0.25">
      <c r="G36407"/>
      <c r="I36407" s="112"/>
    </row>
    <row r="36408" spans="7:9" x14ac:dyDescent="0.25">
      <c r="G36408"/>
      <c r="I36408" s="112"/>
    </row>
    <row r="36409" spans="7:9" x14ac:dyDescent="0.25">
      <c r="G36409"/>
      <c r="I36409" s="112"/>
    </row>
    <row r="36410" spans="7:9" x14ac:dyDescent="0.25">
      <c r="G36410"/>
      <c r="I36410" s="112"/>
    </row>
    <row r="36411" spans="7:9" x14ac:dyDescent="0.25">
      <c r="G36411"/>
      <c r="I36411" s="112"/>
    </row>
    <row r="36412" spans="7:9" x14ac:dyDescent="0.25">
      <c r="G36412"/>
      <c r="I36412" s="112"/>
    </row>
    <row r="36413" spans="7:9" x14ac:dyDescent="0.25">
      <c r="G36413"/>
      <c r="I36413" s="112"/>
    </row>
    <row r="36414" spans="7:9" x14ac:dyDescent="0.25">
      <c r="G36414"/>
      <c r="I36414" s="112"/>
    </row>
    <row r="36415" spans="7:9" x14ac:dyDescent="0.25">
      <c r="G36415"/>
      <c r="I36415" s="112"/>
    </row>
    <row r="36416" spans="7:9" x14ac:dyDescent="0.25">
      <c r="G36416"/>
      <c r="I36416" s="112"/>
    </row>
    <row r="36417" spans="7:9" x14ac:dyDescent="0.25">
      <c r="G36417"/>
      <c r="I36417" s="112"/>
    </row>
    <row r="36418" spans="7:9" x14ac:dyDescent="0.25">
      <c r="G36418"/>
      <c r="I36418" s="112"/>
    </row>
    <row r="36419" spans="7:9" x14ac:dyDescent="0.25">
      <c r="G36419"/>
      <c r="I36419" s="112"/>
    </row>
    <row r="36420" spans="7:9" x14ac:dyDescent="0.25">
      <c r="G36420"/>
      <c r="I36420" s="112"/>
    </row>
    <row r="36421" spans="7:9" x14ac:dyDescent="0.25">
      <c r="G36421"/>
      <c r="I36421" s="112"/>
    </row>
    <row r="36422" spans="7:9" x14ac:dyDescent="0.25">
      <c r="G36422"/>
      <c r="I36422" s="112"/>
    </row>
    <row r="36423" spans="7:9" x14ac:dyDescent="0.25">
      <c r="G36423"/>
      <c r="I36423" s="112"/>
    </row>
    <row r="36424" spans="7:9" x14ac:dyDescent="0.25">
      <c r="G36424"/>
      <c r="I36424" s="112"/>
    </row>
    <row r="36425" spans="7:9" x14ac:dyDescent="0.25">
      <c r="G36425"/>
      <c r="I36425" s="112"/>
    </row>
    <row r="36426" spans="7:9" x14ac:dyDescent="0.25">
      <c r="G36426"/>
      <c r="I36426" s="112"/>
    </row>
    <row r="36427" spans="7:9" x14ac:dyDescent="0.25">
      <c r="G36427"/>
      <c r="I36427" s="112"/>
    </row>
    <row r="36428" spans="7:9" x14ac:dyDescent="0.25">
      <c r="G36428"/>
      <c r="I36428" s="112"/>
    </row>
    <row r="36429" spans="7:9" x14ac:dyDescent="0.25">
      <c r="G36429"/>
      <c r="I36429" s="112"/>
    </row>
    <row r="36430" spans="7:9" x14ac:dyDescent="0.25">
      <c r="G36430"/>
      <c r="I36430" s="112"/>
    </row>
    <row r="36431" spans="7:9" x14ac:dyDescent="0.25">
      <c r="G36431"/>
      <c r="I36431" s="112"/>
    </row>
    <row r="36432" spans="7:9" x14ac:dyDescent="0.25">
      <c r="G36432"/>
      <c r="I36432" s="112"/>
    </row>
    <row r="36433" spans="7:9" x14ac:dyDescent="0.25">
      <c r="G36433"/>
      <c r="I36433" s="112"/>
    </row>
    <row r="36434" spans="7:9" x14ac:dyDescent="0.25">
      <c r="G36434"/>
      <c r="I36434" s="112"/>
    </row>
    <row r="36435" spans="7:9" x14ac:dyDescent="0.25">
      <c r="G36435"/>
      <c r="I36435" s="112"/>
    </row>
    <row r="36436" spans="7:9" x14ac:dyDescent="0.25">
      <c r="G36436"/>
      <c r="I36436" s="112"/>
    </row>
    <row r="36437" spans="7:9" x14ac:dyDescent="0.25">
      <c r="G36437"/>
      <c r="I36437" s="112"/>
    </row>
    <row r="36438" spans="7:9" x14ac:dyDescent="0.25">
      <c r="G36438"/>
      <c r="I36438" s="112"/>
    </row>
    <row r="36439" spans="7:9" x14ac:dyDescent="0.25">
      <c r="G36439"/>
      <c r="I36439" s="112"/>
    </row>
    <row r="36440" spans="7:9" x14ac:dyDescent="0.25">
      <c r="G36440"/>
      <c r="I36440" s="112"/>
    </row>
    <row r="36441" spans="7:9" x14ac:dyDescent="0.25">
      <c r="G36441"/>
      <c r="I36441" s="112"/>
    </row>
    <row r="36442" spans="7:9" x14ac:dyDescent="0.25">
      <c r="G36442"/>
      <c r="I36442" s="112"/>
    </row>
    <row r="36443" spans="7:9" x14ac:dyDescent="0.25">
      <c r="G36443"/>
      <c r="I36443" s="112"/>
    </row>
    <row r="36444" spans="7:9" x14ac:dyDescent="0.25">
      <c r="G36444"/>
      <c r="I36444" s="112"/>
    </row>
    <row r="36445" spans="7:9" x14ac:dyDescent="0.25">
      <c r="G36445"/>
      <c r="I36445" s="112"/>
    </row>
    <row r="36446" spans="7:9" x14ac:dyDescent="0.25">
      <c r="G36446"/>
      <c r="I36446" s="112"/>
    </row>
    <row r="36447" spans="7:9" x14ac:dyDescent="0.25">
      <c r="G36447"/>
      <c r="I36447" s="112"/>
    </row>
    <row r="36448" spans="7:9" x14ac:dyDescent="0.25">
      <c r="G36448"/>
      <c r="I36448" s="112"/>
    </row>
    <row r="36449" spans="7:9" x14ac:dyDescent="0.25">
      <c r="G36449"/>
      <c r="I36449" s="112"/>
    </row>
    <row r="36450" spans="7:9" x14ac:dyDescent="0.25">
      <c r="G36450"/>
      <c r="I36450" s="112"/>
    </row>
    <row r="36451" spans="7:9" x14ac:dyDescent="0.25">
      <c r="G36451"/>
      <c r="I36451" s="112"/>
    </row>
    <row r="36452" spans="7:9" x14ac:dyDescent="0.25">
      <c r="G36452"/>
      <c r="I36452" s="112"/>
    </row>
    <row r="36453" spans="7:9" x14ac:dyDescent="0.25">
      <c r="G36453"/>
      <c r="I36453" s="112"/>
    </row>
    <row r="36454" spans="7:9" x14ac:dyDescent="0.25">
      <c r="G36454"/>
      <c r="I36454" s="112"/>
    </row>
    <row r="36455" spans="7:9" x14ac:dyDescent="0.25">
      <c r="G36455"/>
      <c r="I36455" s="112"/>
    </row>
    <row r="36456" spans="7:9" x14ac:dyDescent="0.25">
      <c r="G36456"/>
      <c r="I36456" s="112"/>
    </row>
    <row r="36457" spans="7:9" x14ac:dyDescent="0.25">
      <c r="G36457"/>
      <c r="I36457" s="112"/>
    </row>
    <row r="36458" spans="7:9" x14ac:dyDescent="0.25">
      <c r="G36458"/>
      <c r="I36458" s="112"/>
    </row>
    <row r="36459" spans="7:9" x14ac:dyDescent="0.25">
      <c r="G36459"/>
      <c r="I36459" s="112"/>
    </row>
    <row r="36460" spans="7:9" x14ac:dyDescent="0.25">
      <c r="G36460"/>
      <c r="I36460" s="112"/>
    </row>
    <row r="36461" spans="7:9" x14ac:dyDescent="0.25">
      <c r="G36461"/>
      <c r="I36461" s="112"/>
    </row>
    <row r="36462" spans="7:9" x14ac:dyDescent="0.25">
      <c r="G36462"/>
      <c r="I36462" s="112"/>
    </row>
    <row r="36463" spans="7:9" x14ac:dyDescent="0.25">
      <c r="G36463"/>
      <c r="I36463" s="112"/>
    </row>
    <row r="36464" spans="7:9" x14ac:dyDescent="0.25">
      <c r="G36464"/>
      <c r="I36464" s="112"/>
    </row>
    <row r="36465" spans="7:9" x14ac:dyDescent="0.25">
      <c r="G36465"/>
      <c r="I36465" s="112"/>
    </row>
    <row r="36466" spans="7:9" x14ac:dyDescent="0.25">
      <c r="G36466"/>
      <c r="I36466" s="112"/>
    </row>
    <row r="36467" spans="7:9" x14ac:dyDescent="0.25">
      <c r="G36467"/>
      <c r="I36467" s="112"/>
    </row>
    <row r="36468" spans="7:9" x14ac:dyDescent="0.25">
      <c r="G36468"/>
      <c r="I36468" s="112"/>
    </row>
    <row r="36469" spans="7:9" x14ac:dyDescent="0.25">
      <c r="G36469"/>
      <c r="I36469" s="112"/>
    </row>
    <row r="36470" spans="7:9" x14ac:dyDescent="0.25">
      <c r="G36470"/>
      <c r="I36470" s="112"/>
    </row>
    <row r="36471" spans="7:9" x14ac:dyDescent="0.25">
      <c r="G36471"/>
      <c r="I36471" s="112"/>
    </row>
    <row r="36472" spans="7:9" x14ac:dyDescent="0.25">
      <c r="G36472"/>
      <c r="I36472" s="112"/>
    </row>
    <row r="36473" spans="7:9" x14ac:dyDescent="0.25">
      <c r="G36473"/>
      <c r="I36473" s="112"/>
    </row>
    <row r="36474" spans="7:9" x14ac:dyDescent="0.25">
      <c r="G36474"/>
      <c r="I36474" s="112"/>
    </row>
    <row r="36475" spans="7:9" x14ac:dyDescent="0.25">
      <c r="G36475"/>
      <c r="I36475" s="112"/>
    </row>
    <row r="36476" spans="7:9" x14ac:dyDescent="0.25">
      <c r="G36476"/>
      <c r="I36476" s="112"/>
    </row>
    <row r="36477" spans="7:9" x14ac:dyDescent="0.25">
      <c r="G36477"/>
      <c r="I36477" s="112"/>
    </row>
    <row r="36478" spans="7:9" x14ac:dyDescent="0.25">
      <c r="G36478"/>
      <c r="I36478" s="112"/>
    </row>
    <row r="36479" spans="7:9" x14ac:dyDescent="0.25">
      <c r="G36479"/>
      <c r="I36479" s="112"/>
    </row>
    <row r="36480" spans="7:9" x14ac:dyDescent="0.25">
      <c r="G36480"/>
      <c r="I36480" s="112"/>
    </row>
    <row r="36481" spans="7:9" x14ac:dyDescent="0.25">
      <c r="G36481"/>
      <c r="I36481" s="112"/>
    </row>
    <row r="36482" spans="7:9" x14ac:dyDescent="0.25">
      <c r="G36482"/>
      <c r="I36482" s="112"/>
    </row>
    <row r="36483" spans="7:9" x14ac:dyDescent="0.25">
      <c r="G36483"/>
      <c r="I36483" s="112"/>
    </row>
    <row r="36484" spans="7:9" x14ac:dyDescent="0.25">
      <c r="G36484"/>
      <c r="I36484" s="112"/>
    </row>
    <row r="36485" spans="7:9" x14ac:dyDescent="0.25">
      <c r="G36485"/>
      <c r="I36485" s="112"/>
    </row>
    <row r="36486" spans="7:9" x14ac:dyDescent="0.25">
      <c r="G36486"/>
      <c r="I36486" s="112"/>
    </row>
    <row r="36487" spans="7:9" x14ac:dyDescent="0.25">
      <c r="G36487"/>
      <c r="I36487" s="112"/>
    </row>
    <row r="36488" spans="7:9" x14ac:dyDescent="0.25">
      <c r="G36488"/>
      <c r="I36488" s="112"/>
    </row>
    <row r="36489" spans="7:9" x14ac:dyDescent="0.25">
      <c r="G36489"/>
      <c r="I36489" s="112"/>
    </row>
    <row r="36490" spans="7:9" x14ac:dyDescent="0.25">
      <c r="G36490"/>
      <c r="I36490" s="112"/>
    </row>
    <row r="36491" spans="7:9" x14ac:dyDescent="0.25">
      <c r="G36491"/>
      <c r="I36491" s="112"/>
    </row>
    <row r="36492" spans="7:9" x14ac:dyDescent="0.25">
      <c r="G36492"/>
      <c r="I36492" s="112"/>
    </row>
    <row r="36493" spans="7:9" x14ac:dyDescent="0.25">
      <c r="G36493"/>
      <c r="I36493" s="112"/>
    </row>
    <row r="36494" spans="7:9" x14ac:dyDescent="0.25">
      <c r="G36494"/>
      <c r="I36494" s="112"/>
    </row>
    <row r="36495" spans="7:9" x14ac:dyDescent="0.25">
      <c r="G36495"/>
      <c r="I36495" s="112"/>
    </row>
    <row r="36496" spans="7:9" x14ac:dyDescent="0.25">
      <c r="G36496"/>
      <c r="I36496" s="112"/>
    </row>
    <row r="36497" spans="7:9" x14ac:dyDescent="0.25">
      <c r="G36497"/>
      <c r="I36497" s="112"/>
    </row>
    <row r="36498" spans="7:9" x14ac:dyDescent="0.25">
      <c r="G36498"/>
      <c r="I36498" s="112"/>
    </row>
    <row r="36499" spans="7:9" x14ac:dyDescent="0.25">
      <c r="G36499"/>
      <c r="I36499" s="112"/>
    </row>
    <row r="36500" spans="7:9" x14ac:dyDescent="0.25">
      <c r="G36500"/>
      <c r="I36500" s="112"/>
    </row>
    <row r="36501" spans="7:9" x14ac:dyDescent="0.25">
      <c r="G36501"/>
      <c r="I36501" s="112"/>
    </row>
    <row r="36502" spans="7:9" x14ac:dyDescent="0.25">
      <c r="G36502"/>
      <c r="I36502" s="112"/>
    </row>
    <row r="36503" spans="7:9" x14ac:dyDescent="0.25">
      <c r="G36503"/>
      <c r="I36503" s="112"/>
    </row>
    <row r="36504" spans="7:9" x14ac:dyDescent="0.25">
      <c r="G36504"/>
      <c r="I36504" s="112"/>
    </row>
    <row r="36505" spans="7:9" x14ac:dyDescent="0.25">
      <c r="G36505"/>
      <c r="I36505" s="112"/>
    </row>
    <row r="36506" spans="7:9" x14ac:dyDescent="0.25">
      <c r="G36506"/>
      <c r="I36506" s="112"/>
    </row>
    <row r="36507" spans="7:9" x14ac:dyDescent="0.25">
      <c r="G36507"/>
      <c r="I36507" s="112"/>
    </row>
    <row r="36508" spans="7:9" x14ac:dyDescent="0.25">
      <c r="G36508"/>
      <c r="I36508" s="112"/>
    </row>
    <row r="36509" spans="7:9" x14ac:dyDescent="0.25">
      <c r="G36509"/>
      <c r="I36509" s="112"/>
    </row>
    <row r="36510" spans="7:9" x14ac:dyDescent="0.25">
      <c r="G36510"/>
      <c r="I36510" s="112"/>
    </row>
    <row r="36511" spans="7:9" x14ac:dyDescent="0.25">
      <c r="G36511"/>
      <c r="I36511" s="112"/>
    </row>
    <row r="36512" spans="7:9" x14ac:dyDescent="0.25">
      <c r="G36512"/>
      <c r="I36512" s="112"/>
    </row>
    <row r="36513" spans="7:9" x14ac:dyDescent="0.25">
      <c r="G36513"/>
      <c r="I36513" s="112"/>
    </row>
    <row r="36514" spans="7:9" x14ac:dyDescent="0.25">
      <c r="G36514"/>
      <c r="I36514" s="112"/>
    </row>
    <row r="36515" spans="7:9" x14ac:dyDescent="0.25">
      <c r="G36515"/>
      <c r="I36515" s="112"/>
    </row>
    <row r="36516" spans="7:9" x14ac:dyDescent="0.25">
      <c r="G36516"/>
      <c r="I36516" s="112"/>
    </row>
    <row r="36517" spans="7:9" x14ac:dyDescent="0.25">
      <c r="G36517"/>
      <c r="I36517" s="112"/>
    </row>
    <row r="36518" spans="7:9" x14ac:dyDescent="0.25">
      <c r="G36518"/>
      <c r="I36518" s="112"/>
    </row>
    <row r="36519" spans="7:9" x14ac:dyDescent="0.25">
      <c r="G36519"/>
      <c r="I36519" s="112"/>
    </row>
    <row r="36520" spans="7:9" x14ac:dyDescent="0.25">
      <c r="G36520"/>
      <c r="I36520" s="112"/>
    </row>
    <row r="36521" spans="7:9" x14ac:dyDescent="0.25">
      <c r="G36521"/>
      <c r="I36521" s="112"/>
    </row>
    <row r="36522" spans="7:9" x14ac:dyDescent="0.25">
      <c r="G36522"/>
      <c r="I36522" s="112"/>
    </row>
    <row r="36523" spans="7:9" x14ac:dyDescent="0.25">
      <c r="G36523"/>
      <c r="I36523" s="112"/>
    </row>
    <row r="36524" spans="7:9" x14ac:dyDescent="0.25">
      <c r="G36524"/>
      <c r="I36524" s="112"/>
    </row>
    <row r="36525" spans="7:9" x14ac:dyDescent="0.25">
      <c r="G36525"/>
      <c r="I36525" s="112"/>
    </row>
    <row r="36526" spans="7:9" x14ac:dyDescent="0.25">
      <c r="G36526"/>
      <c r="I36526" s="112"/>
    </row>
    <row r="36527" spans="7:9" x14ac:dyDescent="0.25">
      <c r="G36527"/>
      <c r="I36527" s="112"/>
    </row>
    <row r="36528" spans="7:9" x14ac:dyDescent="0.25">
      <c r="G36528"/>
      <c r="I36528" s="112"/>
    </row>
    <row r="36529" spans="7:9" x14ac:dyDescent="0.25">
      <c r="G36529"/>
      <c r="I36529" s="112"/>
    </row>
    <row r="36530" spans="7:9" x14ac:dyDescent="0.25">
      <c r="G36530"/>
      <c r="I36530" s="112"/>
    </row>
    <row r="36531" spans="7:9" x14ac:dyDescent="0.25">
      <c r="G36531"/>
      <c r="I36531" s="112"/>
    </row>
    <row r="36532" spans="7:9" x14ac:dyDescent="0.25">
      <c r="G36532"/>
      <c r="I36532" s="112"/>
    </row>
    <row r="36533" spans="7:9" x14ac:dyDescent="0.25">
      <c r="G36533"/>
      <c r="I36533" s="112"/>
    </row>
    <row r="36534" spans="7:9" x14ac:dyDescent="0.25">
      <c r="G36534"/>
      <c r="I36534" s="112"/>
    </row>
    <row r="36535" spans="7:9" x14ac:dyDescent="0.25">
      <c r="G36535"/>
      <c r="I36535" s="112"/>
    </row>
    <row r="36536" spans="7:9" x14ac:dyDescent="0.25">
      <c r="G36536"/>
      <c r="I36536" s="112"/>
    </row>
    <row r="36537" spans="7:9" x14ac:dyDescent="0.25">
      <c r="G36537"/>
      <c r="I36537" s="112"/>
    </row>
    <row r="36538" spans="7:9" x14ac:dyDescent="0.25">
      <c r="G36538"/>
      <c r="I36538" s="112"/>
    </row>
    <row r="36539" spans="7:9" x14ac:dyDescent="0.25">
      <c r="G36539"/>
      <c r="I36539" s="112"/>
    </row>
    <row r="36540" spans="7:9" x14ac:dyDescent="0.25">
      <c r="G36540"/>
      <c r="I36540" s="112"/>
    </row>
    <row r="36541" spans="7:9" x14ac:dyDescent="0.25">
      <c r="G36541"/>
      <c r="I36541" s="112"/>
    </row>
    <row r="36542" spans="7:9" x14ac:dyDescent="0.25">
      <c r="G36542"/>
      <c r="I36542" s="112"/>
    </row>
    <row r="36543" spans="7:9" x14ac:dyDescent="0.25">
      <c r="G36543"/>
      <c r="I36543" s="112"/>
    </row>
    <row r="36544" spans="7:9" x14ac:dyDescent="0.25">
      <c r="G36544"/>
      <c r="I36544" s="112"/>
    </row>
    <row r="36545" spans="7:9" x14ac:dyDescent="0.25">
      <c r="G36545"/>
      <c r="I36545" s="112"/>
    </row>
    <row r="36546" spans="7:9" x14ac:dyDescent="0.25">
      <c r="G36546"/>
      <c r="I36546" s="112"/>
    </row>
    <row r="36547" spans="7:9" x14ac:dyDescent="0.25">
      <c r="G36547"/>
      <c r="I36547" s="112"/>
    </row>
    <row r="36548" spans="7:9" x14ac:dyDescent="0.25">
      <c r="G36548"/>
      <c r="I36548" s="112"/>
    </row>
    <row r="36549" spans="7:9" x14ac:dyDescent="0.25">
      <c r="G36549"/>
      <c r="I36549" s="112"/>
    </row>
    <row r="36550" spans="7:9" x14ac:dyDescent="0.25">
      <c r="G36550"/>
      <c r="I36550" s="112"/>
    </row>
    <row r="36551" spans="7:9" x14ac:dyDescent="0.25">
      <c r="G36551"/>
      <c r="I36551" s="112"/>
    </row>
    <row r="36552" spans="7:9" x14ac:dyDescent="0.25">
      <c r="G36552"/>
      <c r="I36552" s="112"/>
    </row>
    <row r="36553" spans="7:9" x14ac:dyDescent="0.25">
      <c r="G36553"/>
      <c r="I36553" s="112"/>
    </row>
    <row r="36554" spans="7:9" x14ac:dyDescent="0.25">
      <c r="G36554"/>
      <c r="I36554" s="112"/>
    </row>
    <row r="36555" spans="7:9" x14ac:dyDescent="0.25">
      <c r="G36555"/>
      <c r="I36555" s="112"/>
    </row>
    <row r="36556" spans="7:9" x14ac:dyDescent="0.25">
      <c r="G36556"/>
      <c r="I36556" s="112"/>
    </row>
    <row r="36557" spans="7:9" x14ac:dyDescent="0.25">
      <c r="G36557"/>
      <c r="I36557" s="112"/>
    </row>
    <row r="36558" spans="7:9" x14ac:dyDescent="0.25">
      <c r="G36558"/>
      <c r="I36558" s="112"/>
    </row>
    <row r="36559" spans="7:9" x14ac:dyDescent="0.25">
      <c r="G36559"/>
      <c r="I36559" s="112"/>
    </row>
    <row r="36560" spans="7:9" x14ac:dyDescent="0.25">
      <c r="G36560"/>
      <c r="I36560" s="112"/>
    </row>
    <row r="36561" spans="7:9" x14ac:dyDescent="0.25">
      <c r="G36561"/>
      <c r="I36561" s="112"/>
    </row>
    <row r="36562" spans="7:9" x14ac:dyDescent="0.25">
      <c r="G36562"/>
      <c r="I36562" s="112"/>
    </row>
    <row r="36563" spans="7:9" x14ac:dyDescent="0.25">
      <c r="G36563"/>
      <c r="I36563" s="112"/>
    </row>
    <row r="36564" spans="7:9" x14ac:dyDescent="0.25">
      <c r="G36564"/>
      <c r="I36564" s="112"/>
    </row>
    <row r="36565" spans="7:9" x14ac:dyDescent="0.25">
      <c r="G36565"/>
      <c r="I36565" s="112"/>
    </row>
    <row r="36566" spans="7:9" x14ac:dyDescent="0.25">
      <c r="G36566"/>
      <c r="I36566" s="112"/>
    </row>
    <row r="36567" spans="7:9" x14ac:dyDescent="0.25">
      <c r="G36567"/>
      <c r="I36567" s="112"/>
    </row>
    <row r="36568" spans="7:9" x14ac:dyDescent="0.25">
      <c r="G36568"/>
      <c r="I36568" s="112"/>
    </row>
    <row r="36569" spans="7:9" x14ac:dyDescent="0.25">
      <c r="G36569"/>
      <c r="I36569" s="112"/>
    </row>
    <row r="36570" spans="7:9" x14ac:dyDescent="0.25">
      <c r="G36570"/>
      <c r="I36570" s="112"/>
    </row>
    <row r="36571" spans="7:9" x14ac:dyDescent="0.25">
      <c r="G36571"/>
      <c r="I36571" s="112"/>
    </row>
    <row r="36572" spans="7:9" x14ac:dyDescent="0.25">
      <c r="G36572"/>
      <c r="I36572" s="112"/>
    </row>
    <row r="36573" spans="7:9" x14ac:dyDescent="0.25">
      <c r="G36573"/>
      <c r="I36573" s="112"/>
    </row>
    <row r="36574" spans="7:9" x14ac:dyDescent="0.25">
      <c r="G36574"/>
      <c r="I36574" s="112"/>
    </row>
    <row r="36575" spans="7:9" x14ac:dyDescent="0.25">
      <c r="G36575"/>
      <c r="I36575" s="112"/>
    </row>
    <row r="36576" spans="7:9" x14ac:dyDescent="0.25">
      <c r="G36576"/>
      <c r="I36576" s="112"/>
    </row>
    <row r="36577" spans="7:9" x14ac:dyDescent="0.25">
      <c r="G36577"/>
      <c r="I36577" s="112"/>
    </row>
    <row r="36578" spans="7:9" x14ac:dyDescent="0.25">
      <c r="G36578"/>
      <c r="I36578" s="112"/>
    </row>
    <row r="36579" spans="7:9" x14ac:dyDescent="0.25">
      <c r="G36579"/>
      <c r="I36579" s="112"/>
    </row>
    <row r="36580" spans="7:9" x14ac:dyDescent="0.25">
      <c r="G36580"/>
      <c r="I36580" s="112"/>
    </row>
    <row r="36581" spans="7:9" x14ac:dyDescent="0.25">
      <c r="G36581"/>
      <c r="I36581" s="112"/>
    </row>
    <row r="36582" spans="7:9" x14ac:dyDescent="0.25">
      <c r="G36582"/>
      <c r="I36582" s="112"/>
    </row>
    <row r="36583" spans="7:9" x14ac:dyDescent="0.25">
      <c r="G36583"/>
      <c r="I36583" s="112"/>
    </row>
    <row r="36584" spans="7:9" x14ac:dyDescent="0.25">
      <c r="G36584"/>
      <c r="I36584" s="112"/>
    </row>
    <row r="36585" spans="7:9" x14ac:dyDescent="0.25">
      <c r="G36585"/>
      <c r="I36585" s="112"/>
    </row>
    <row r="36586" spans="7:9" x14ac:dyDescent="0.25">
      <c r="G36586"/>
      <c r="I36586" s="112"/>
    </row>
    <row r="36587" spans="7:9" x14ac:dyDescent="0.25">
      <c r="G36587"/>
      <c r="I36587" s="112"/>
    </row>
    <row r="36588" spans="7:9" x14ac:dyDescent="0.25">
      <c r="G36588"/>
      <c r="I36588" s="112"/>
    </row>
    <row r="36589" spans="7:9" x14ac:dyDescent="0.25">
      <c r="G36589"/>
      <c r="I36589" s="112"/>
    </row>
    <row r="36590" spans="7:9" x14ac:dyDescent="0.25">
      <c r="G36590"/>
      <c r="I36590" s="112"/>
    </row>
    <row r="36591" spans="7:9" x14ac:dyDescent="0.25">
      <c r="G36591"/>
      <c r="I36591" s="112"/>
    </row>
    <row r="36592" spans="7:9" x14ac:dyDescent="0.25">
      <c r="G36592"/>
      <c r="I36592" s="112"/>
    </row>
    <row r="36593" spans="7:9" x14ac:dyDescent="0.25">
      <c r="G36593"/>
      <c r="I36593" s="112"/>
    </row>
    <row r="36594" spans="7:9" x14ac:dyDescent="0.25">
      <c r="G36594"/>
      <c r="I36594" s="112"/>
    </row>
    <row r="36595" spans="7:9" x14ac:dyDescent="0.25">
      <c r="G36595"/>
      <c r="I36595" s="112"/>
    </row>
    <row r="36596" spans="7:9" x14ac:dyDescent="0.25">
      <c r="G36596"/>
      <c r="I36596" s="112"/>
    </row>
    <row r="36597" spans="7:9" x14ac:dyDescent="0.25">
      <c r="G36597"/>
      <c r="I36597" s="112"/>
    </row>
    <row r="36598" spans="7:9" x14ac:dyDescent="0.25">
      <c r="G36598"/>
      <c r="I36598" s="112"/>
    </row>
    <row r="36599" spans="7:9" x14ac:dyDescent="0.25">
      <c r="G36599"/>
      <c r="I36599" s="112"/>
    </row>
    <row r="36600" spans="7:9" x14ac:dyDescent="0.25">
      <c r="G36600"/>
      <c r="I36600" s="112"/>
    </row>
    <row r="36601" spans="7:9" x14ac:dyDescent="0.25">
      <c r="G36601"/>
      <c r="I36601" s="112"/>
    </row>
    <row r="36602" spans="7:9" x14ac:dyDescent="0.25">
      <c r="G36602"/>
      <c r="I36602" s="112"/>
    </row>
    <row r="36603" spans="7:9" x14ac:dyDescent="0.25">
      <c r="G36603"/>
      <c r="I36603" s="112"/>
    </row>
    <row r="36604" spans="7:9" x14ac:dyDescent="0.25">
      <c r="G36604"/>
      <c r="I36604" s="112"/>
    </row>
    <row r="36605" spans="7:9" x14ac:dyDescent="0.25">
      <c r="G36605"/>
      <c r="I36605" s="112"/>
    </row>
    <row r="36606" spans="7:9" x14ac:dyDescent="0.25">
      <c r="G36606"/>
      <c r="I36606" s="112"/>
    </row>
    <row r="36607" spans="7:9" x14ac:dyDescent="0.25">
      <c r="G36607"/>
      <c r="I36607" s="112"/>
    </row>
    <row r="36608" spans="7:9" x14ac:dyDescent="0.25">
      <c r="G36608"/>
      <c r="I36608" s="112"/>
    </row>
    <row r="36609" spans="7:9" x14ac:dyDescent="0.25">
      <c r="G36609"/>
      <c r="I36609" s="112"/>
    </row>
    <row r="36610" spans="7:9" x14ac:dyDescent="0.25">
      <c r="G36610"/>
      <c r="I36610" s="112"/>
    </row>
    <row r="36611" spans="7:9" x14ac:dyDescent="0.25">
      <c r="G36611"/>
      <c r="I36611" s="112"/>
    </row>
    <row r="36612" spans="7:9" x14ac:dyDescent="0.25">
      <c r="G36612"/>
      <c r="I36612" s="112"/>
    </row>
    <row r="36613" spans="7:9" x14ac:dyDescent="0.25">
      <c r="G36613"/>
      <c r="I36613" s="112"/>
    </row>
    <row r="36614" spans="7:9" x14ac:dyDescent="0.25">
      <c r="G36614"/>
      <c r="I36614" s="112"/>
    </row>
    <row r="36615" spans="7:9" x14ac:dyDescent="0.25">
      <c r="G36615"/>
      <c r="I36615" s="112"/>
    </row>
    <row r="36616" spans="7:9" x14ac:dyDescent="0.25">
      <c r="G36616"/>
      <c r="I36616" s="112"/>
    </row>
    <row r="36617" spans="7:9" x14ac:dyDescent="0.25">
      <c r="G36617"/>
      <c r="I36617" s="112"/>
    </row>
    <row r="36618" spans="7:9" x14ac:dyDescent="0.25">
      <c r="G36618"/>
      <c r="I36618" s="112"/>
    </row>
    <row r="36619" spans="7:9" x14ac:dyDescent="0.25">
      <c r="G36619"/>
      <c r="I36619" s="112"/>
    </row>
    <row r="36620" spans="7:9" x14ac:dyDescent="0.25">
      <c r="G36620"/>
      <c r="I36620" s="112"/>
    </row>
    <row r="36621" spans="7:9" x14ac:dyDescent="0.25">
      <c r="G36621"/>
      <c r="I36621" s="112"/>
    </row>
    <row r="36622" spans="7:9" x14ac:dyDescent="0.25">
      <c r="G36622"/>
      <c r="I36622" s="112"/>
    </row>
    <row r="36623" spans="7:9" x14ac:dyDescent="0.25">
      <c r="G36623"/>
      <c r="I36623" s="112"/>
    </row>
    <row r="36624" spans="7:9" x14ac:dyDescent="0.25">
      <c r="G36624"/>
      <c r="I36624" s="112"/>
    </row>
    <row r="36625" spans="7:9" x14ac:dyDescent="0.25">
      <c r="G36625"/>
      <c r="I36625" s="112"/>
    </row>
    <row r="36626" spans="7:9" x14ac:dyDescent="0.25">
      <c r="G36626"/>
      <c r="I36626" s="112"/>
    </row>
    <row r="36627" spans="7:9" x14ac:dyDescent="0.25">
      <c r="G36627"/>
      <c r="I36627" s="112"/>
    </row>
    <row r="36628" spans="7:9" x14ac:dyDescent="0.25">
      <c r="G36628"/>
      <c r="I36628" s="112"/>
    </row>
    <row r="36629" spans="7:9" x14ac:dyDescent="0.25">
      <c r="G36629"/>
      <c r="I36629" s="112"/>
    </row>
    <row r="36630" spans="7:9" x14ac:dyDescent="0.25">
      <c r="G36630"/>
      <c r="I36630" s="112"/>
    </row>
    <row r="36631" spans="7:9" x14ac:dyDescent="0.25">
      <c r="G36631"/>
      <c r="I36631" s="112"/>
    </row>
    <row r="36632" spans="7:9" x14ac:dyDescent="0.25">
      <c r="G36632"/>
      <c r="I36632" s="112"/>
    </row>
    <row r="36633" spans="7:9" x14ac:dyDescent="0.25">
      <c r="G36633"/>
      <c r="I36633" s="112"/>
    </row>
    <row r="36634" spans="7:9" x14ac:dyDescent="0.25">
      <c r="G36634"/>
      <c r="I36634" s="112"/>
    </row>
    <row r="36635" spans="7:9" x14ac:dyDescent="0.25">
      <c r="G36635"/>
      <c r="I36635" s="112"/>
    </row>
    <row r="36636" spans="7:9" x14ac:dyDescent="0.25">
      <c r="G36636"/>
      <c r="I36636" s="112"/>
    </row>
    <row r="36637" spans="7:9" x14ac:dyDescent="0.25">
      <c r="G36637"/>
      <c r="I36637" s="112"/>
    </row>
    <row r="36638" spans="7:9" x14ac:dyDescent="0.25">
      <c r="G36638"/>
      <c r="I36638" s="112"/>
    </row>
    <row r="36639" spans="7:9" x14ac:dyDescent="0.25">
      <c r="G36639"/>
      <c r="I36639" s="112"/>
    </row>
    <row r="36640" spans="7:9" x14ac:dyDescent="0.25">
      <c r="G36640"/>
      <c r="I36640" s="112"/>
    </row>
    <row r="36641" spans="7:9" x14ac:dyDescent="0.25">
      <c r="G36641"/>
      <c r="I36641" s="112"/>
    </row>
    <row r="36642" spans="7:9" x14ac:dyDescent="0.25">
      <c r="G36642"/>
      <c r="I36642" s="112"/>
    </row>
    <row r="36643" spans="7:9" x14ac:dyDescent="0.25">
      <c r="G36643"/>
      <c r="I36643" s="112"/>
    </row>
    <row r="36644" spans="7:9" x14ac:dyDescent="0.25">
      <c r="G36644"/>
      <c r="I36644" s="112"/>
    </row>
    <row r="36645" spans="7:9" x14ac:dyDescent="0.25">
      <c r="G36645"/>
      <c r="I36645" s="112"/>
    </row>
    <row r="36646" spans="7:9" x14ac:dyDescent="0.25">
      <c r="G36646"/>
      <c r="I36646" s="112"/>
    </row>
    <row r="36647" spans="7:9" x14ac:dyDescent="0.25">
      <c r="G36647"/>
      <c r="I36647" s="112"/>
    </row>
    <row r="36648" spans="7:9" x14ac:dyDescent="0.25">
      <c r="G36648"/>
      <c r="I36648" s="112"/>
    </row>
    <row r="36649" spans="7:9" x14ac:dyDescent="0.25">
      <c r="G36649"/>
      <c r="I36649" s="112"/>
    </row>
    <row r="36650" spans="7:9" x14ac:dyDescent="0.25">
      <c r="G36650"/>
      <c r="I36650" s="112"/>
    </row>
    <row r="36651" spans="7:9" x14ac:dyDescent="0.25">
      <c r="G36651"/>
      <c r="I36651" s="112"/>
    </row>
    <row r="36652" spans="7:9" x14ac:dyDescent="0.25">
      <c r="G36652"/>
      <c r="I36652" s="112"/>
    </row>
    <row r="36653" spans="7:9" x14ac:dyDescent="0.25">
      <c r="G36653"/>
      <c r="I36653" s="112"/>
    </row>
    <row r="36654" spans="7:9" x14ac:dyDescent="0.25">
      <c r="G36654"/>
      <c r="I36654" s="112"/>
    </row>
    <row r="36655" spans="7:9" x14ac:dyDescent="0.25">
      <c r="G36655"/>
      <c r="I36655" s="112"/>
    </row>
    <row r="36656" spans="7:9" x14ac:dyDescent="0.25">
      <c r="G36656"/>
      <c r="I36656" s="112"/>
    </row>
    <row r="36657" spans="7:9" x14ac:dyDescent="0.25">
      <c r="G36657"/>
      <c r="I36657" s="112"/>
    </row>
    <row r="36658" spans="7:9" x14ac:dyDescent="0.25">
      <c r="G36658"/>
      <c r="I36658" s="112"/>
    </row>
    <row r="36659" spans="7:9" x14ac:dyDescent="0.25">
      <c r="G36659"/>
      <c r="I36659" s="112"/>
    </row>
    <row r="36660" spans="7:9" x14ac:dyDescent="0.25">
      <c r="G36660"/>
      <c r="I36660" s="112"/>
    </row>
    <row r="36661" spans="7:9" x14ac:dyDescent="0.25">
      <c r="G36661"/>
      <c r="I36661" s="112"/>
    </row>
    <row r="36662" spans="7:9" x14ac:dyDescent="0.25">
      <c r="G36662"/>
      <c r="I36662" s="112"/>
    </row>
    <row r="36663" spans="7:9" x14ac:dyDescent="0.25">
      <c r="G36663"/>
      <c r="I36663" s="112"/>
    </row>
    <row r="36664" spans="7:9" x14ac:dyDescent="0.25">
      <c r="G36664"/>
      <c r="I36664" s="112"/>
    </row>
    <row r="36665" spans="7:9" x14ac:dyDescent="0.25">
      <c r="G36665"/>
      <c r="I36665" s="112"/>
    </row>
    <row r="36666" spans="7:9" x14ac:dyDescent="0.25">
      <c r="G36666"/>
      <c r="I36666" s="112"/>
    </row>
    <row r="36667" spans="7:9" x14ac:dyDescent="0.25">
      <c r="G36667"/>
      <c r="I36667" s="112"/>
    </row>
    <row r="36668" spans="7:9" x14ac:dyDescent="0.25">
      <c r="G36668"/>
      <c r="I36668" s="112"/>
    </row>
    <row r="36669" spans="7:9" x14ac:dyDescent="0.25">
      <c r="G36669"/>
      <c r="I36669" s="112"/>
    </row>
    <row r="36670" spans="7:9" x14ac:dyDescent="0.25">
      <c r="G36670"/>
      <c r="I36670" s="112"/>
    </row>
    <row r="36671" spans="7:9" x14ac:dyDescent="0.25">
      <c r="G36671"/>
      <c r="I36671" s="112"/>
    </row>
    <row r="36672" spans="7:9" x14ac:dyDescent="0.25">
      <c r="G36672"/>
      <c r="I36672" s="112"/>
    </row>
    <row r="36673" spans="7:9" x14ac:dyDescent="0.25">
      <c r="G36673"/>
      <c r="I36673" s="112"/>
    </row>
    <row r="36674" spans="7:9" x14ac:dyDescent="0.25">
      <c r="G36674"/>
      <c r="I36674" s="112"/>
    </row>
    <row r="36675" spans="7:9" x14ac:dyDescent="0.25">
      <c r="G36675"/>
      <c r="I36675" s="112"/>
    </row>
    <row r="36676" spans="7:9" x14ac:dyDescent="0.25">
      <c r="G36676"/>
      <c r="I36676" s="112"/>
    </row>
    <row r="36677" spans="7:9" x14ac:dyDescent="0.25">
      <c r="G36677"/>
      <c r="I36677" s="112"/>
    </row>
    <row r="36678" spans="7:9" x14ac:dyDescent="0.25">
      <c r="G36678"/>
      <c r="I36678" s="112"/>
    </row>
    <row r="36679" spans="7:9" x14ac:dyDescent="0.25">
      <c r="G36679"/>
      <c r="I36679" s="112"/>
    </row>
    <row r="36680" spans="7:9" x14ac:dyDescent="0.25">
      <c r="G36680"/>
      <c r="I36680" s="112"/>
    </row>
    <row r="36681" spans="7:9" x14ac:dyDescent="0.25">
      <c r="G36681"/>
      <c r="I36681" s="112"/>
    </row>
    <row r="36682" spans="7:9" x14ac:dyDescent="0.25">
      <c r="G36682"/>
      <c r="I36682" s="112"/>
    </row>
    <row r="36683" spans="7:9" x14ac:dyDescent="0.25">
      <c r="G36683"/>
      <c r="I36683" s="112"/>
    </row>
    <row r="36684" spans="7:9" x14ac:dyDescent="0.25">
      <c r="G36684"/>
      <c r="I36684" s="112"/>
    </row>
    <row r="36685" spans="7:9" x14ac:dyDescent="0.25">
      <c r="G36685"/>
      <c r="I36685" s="112"/>
    </row>
    <row r="36686" spans="7:9" x14ac:dyDescent="0.25">
      <c r="G36686"/>
      <c r="I36686" s="112"/>
    </row>
    <row r="36687" spans="7:9" x14ac:dyDescent="0.25">
      <c r="G36687"/>
      <c r="I36687" s="112"/>
    </row>
    <row r="36688" spans="7:9" x14ac:dyDescent="0.25">
      <c r="G36688"/>
      <c r="I36688" s="112"/>
    </row>
    <row r="36689" spans="7:9" x14ac:dyDescent="0.25">
      <c r="G36689"/>
      <c r="I36689" s="112"/>
    </row>
    <row r="36690" spans="7:9" x14ac:dyDescent="0.25">
      <c r="G36690"/>
      <c r="I36690" s="112"/>
    </row>
    <row r="36691" spans="7:9" x14ac:dyDescent="0.25">
      <c r="G36691"/>
      <c r="I36691" s="112"/>
    </row>
    <row r="36692" spans="7:9" x14ac:dyDescent="0.25">
      <c r="G36692"/>
      <c r="I36692" s="112"/>
    </row>
    <row r="36693" spans="7:9" x14ac:dyDescent="0.25">
      <c r="G36693"/>
      <c r="I36693" s="112"/>
    </row>
    <row r="36694" spans="7:9" x14ac:dyDescent="0.25">
      <c r="G36694"/>
      <c r="I36694" s="112"/>
    </row>
    <row r="36695" spans="7:9" x14ac:dyDescent="0.25">
      <c r="G36695"/>
      <c r="I36695" s="112"/>
    </row>
    <row r="36696" spans="7:9" x14ac:dyDescent="0.25">
      <c r="G36696"/>
      <c r="I36696" s="112"/>
    </row>
    <row r="36697" spans="7:9" x14ac:dyDescent="0.25">
      <c r="G36697"/>
      <c r="I36697" s="112"/>
    </row>
    <row r="36698" spans="7:9" x14ac:dyDescent="0.25">
      <c r="G36698"/>
      <c r="I36698" s="112"/>
    </row>
    <row r="36699" spans="7:9" x14ac:dyDescent="0.25">
      <c r="G36699"/>
      <c r="I36699" s="112"/>
    </row>
    <row r="36700" spans="7:9" x14ac:dyDescent="0.25">
      <c r="G36700"/>
      <c r="I36700" s="112"/>
    </row>
    <row r="36701" spans="7:9" x14ac:dyDescent="0.25">
      <c r="G36701"/>
      <c r="I36701" s="112"/>
    </row>
    <row r="36702" spans="7:9" x14ac:dyDescent="0.25">
      <c r="G36702"/>
      <c r="I36702" s="112"/>
    </row>
    <row r="36703" spans="7:9" x14ac:dyDescent="0.25">
      <c r="G36703"/>
      <c r="I36703" s="112"/>
    </row>
    <row r="36704" spans="7:9" x14ac:dyDescent="0.25">
      <c r="G36704"/>
      <c r="I36704" s="112"/>
    </row>
    <row r="36705" spans="7:9" x14ac:dyDescent="0.25">
      <c r="G36705"/>
      <c r="I36705" s="112"/>
    </row>
    <row r="36706" spans="7:9" x14ac:dyDescent="0.25">
      <c r="G36706"/>
      <c r="I36706" s="112"/>
    </row>
    <row r="36707" spans="7:9" x14ac:dyDescent="0.25">
      <c r="G36707"/>
      <c r="I36707" s="112"/>
    </row>
    <row r="36708" spans="7:9" x14ac:dyDescent="0.25">
      <c r="G36708"/>
      <c r="I36708" s="112"/>
    </row>
    <row r="36709" spans="7:9" x14ac:dyDescent="0.25">
      <c r="G36709"/>
      <c r="I36709" s="112"/>
    </row>
    <row r="36710" spans="7:9" x14ac:dyDescent="0.25">
      <c r="G36710"/>
      <c r="I36710" s="112"/>
    </row>
    <row r="36711" spans="7:9" x14ac:dyDescent="0.25">
      <c r="G36711"/>
      <c r="I36711" s="112"/>
    </row>
    <row r="36712" spans="7:9" x14ac:dyDescent="0.25">
      <c r="G36712"/>
      <c r="I36712" s="112"/>
    </row>
    <row r="36713" spans="7:9" x14ac:dyDescent="0.25">
      <c r="G36713"/>
      <c r="I36713" s="112"/>
    </row>
    <row r="36714" spans="7:9" x14ac:dyDescent="0.25">
      <c r="G36714"/>
      <c r="I36714" s="112"/>
    </row>
    <row r="36715" spans="7:9" x14ac:dyDescent="0.25">
      <c r="G36715"/>
      <c r="I36715" s="112"/>
    </row>
    <row r="36716" spans="7:9" x14ac:dyDescent="0.25">
      <c r="G36716"/>
      <c r="I36716" s="112"/>
    </row>
    <row r="36717" spans="7:9" x14ac:dyDescent="0.25">
      <c r="G36717"/>
      <c r="I36717" s="112"/>
    </row>
    <row r="36718" spans="7:9" x14ac:dyDescent="0.25">
      <c r="G36718"/>
      <c r="I36718" s="112"/>
    </row>
    <row r="36719" spans="7:9" x14ac:dyDescent="0.25">
      <c r="G36719"/>
      <c r="I36719" s="112"/>
    </row>
    <row r="36720" spans="7:9" x14ac:dyDescent="0.25">
      <c r="G36720"/>
      <c r="I36720" s="112"/>
    </row>
    <row r="36721" spans="7:9" x14ac:dyDescent="0.25">
      <c r="G36721"/>
      <c r="I36721" s="112"/>
    </row>
    <row r="36722" spans="7:9" x14ac:dyDescent="0.25">
      <c r="G36722"/>
      <c r="I36722" s="112"/>
    </row>
    <row r="36723" spans="7:9" x14ac:dyDescent="0.25">
      <c r="G36723"/>
      <c r="I36723" s="112"/>
    </row>
    <row r="36724" spans="7:9" x14ac:dyDescent="0.25">
      <c r="G36724"/>
      <c r="I36724" s="112"/>
    </row>
    <row r="36725" spans="7:9" x14ac:dyDescent="0.25">
      <c r="G36725"/>
      <c r="I36725" s="112"/>
    </row>
    <row r="36726" spans="7:9" x14ac:dyDescent="0.25">
      <c r="G36726"/>
      <c r="I36726" s="112"/>
    </row>
    <row r="36727" spans="7:9" x14ac:dyDescent="0.25">
      <c r="G36727"/>
      <c r="I36727" s="112"/>
    </row>
    <row r="36728" spans="7:9" x14ac:dyDescent="0.25">
      <c r="G36728"/>
      <c r="I36728" s="112"/>
    </row>
    <row r="36729" spans="7:9" x14ac:dyDescent="0.25">
      <c r="G36729"/>
      <c r="I36729" s="112"/>
    </row>
    <row r="36730" spans="7:9" x14ac:dyDescent="0.25">
      <c r="G36730"/>
      <c r="I36730" s="112"/>
    </row>
    <row r="36731" spans="7:9" x14ac:dyDescent="0.25">
      <c r="G36731"/>
      <c r="I36731" s="112"/>
    </row>
    <row r="36732" spans="7:9" x14ac:dyDescent="0.25">
      <c r="G36732"/>
      <c r="I36732" s="112"/>
    </row>
    <row r="36733" spans="7:9" x14ac:dyDescent="0.25">
      <c r="G36733"/>
      <c r="I36733" s="112"/>
    </row>
    <row r="36734" spans="7:9" x14ac:dyDescent="0.25">
      <c r="G36734"/>
      <c r="I36734" s="112"/>
    </row>
    <row r="36735" spans="7:9" x14ac:dyDescent="0.25">
      <c r="G36735"/>
      <c r="I36735" s="112"/>
    </row>
    <row r="36736" spans="7:9" x14ac:dyDescent="0.25">
      <c r="G36736"/>
      <c r="I36736" s="112"/>
    </row>
    <row r="36737" spans="7:9" x14ac:dyDescent="0.25">
      <c r="G36737"/>
      <c r="I36737" s="112"/>
    </row>
    <row r="36738" spans="7:9" x14ac:dyDescent="0.25">
      <c r="G36738"/>
      <c r="I36738" s="112"/>
    </row>
    <row r="36739" spans="7:9" x14ac:dyDescent="0.25">
      <c r="G36739"/>
      <c r="I36739" s="112"/>
    </row>
    <row r="36740" spans="7:9" x14ac:dyDescent="0.25">
      <c r="G36740"/>
      <c r="I36740" s="112"/>
    </row>
    <row r="36741" spans="7:9" x14ac:dyDescent="0.25">
      <c r="G36741"/>
      <c r="I36741" s="112"/>
    </row>
    <row r="36742" spans="7:9" x14ac:dyDescent="0.25">
      <c r="G36742"/>
      <c r="I36742" s="112"/>
    </row>
    <row r="36743" spans="7:9" x14ac:dyDescent="0.25">
      <c r="G36743"/>
      <c r="I36743" s="112"/>
    </row>
    <row r="36744" spans="7:9" x14ac:dyDescent="0.25">
      <c r="G36744"/>
      <c r="I36744" s="112"/>
    </row>
    <row r="36745" spans="7:9" x14ac:dyDescent="0.25">
      <c r="G36745"/>
      <c r="I36745" s="112"/>
    </row>
    <row r="36746" spans="7:9" x14ac:dyDescent="0.25">
      <c r="G36746"/>
      <c r="I36746" s="112"/>
    </row>
    <row r="36747" spans="7:9" x14ac:dyDescent="0.25">
      <c r="G36747"/>
      <c r="I36747" s="112"/>
    </row>
    <row r="36748" spans="7:9" x14ac:dyDescent="0.25">
      <c r="G36748"/>
      <c r="I36748" s="112"/>
    </row>
    <row r="36749" spans="7:9" x14ac:dyDescent="0.25">
      <c r="G36749"/>
      <c r="I36749" s="112"/>
    </row>
    <row r="36750" spans="7:9" x14ac:dyDescent="0.25">
      <c r="G36750"/>
      <c r="I36750" s="112"/>
    </row>
    <row r="36751" spans="7:9" x14ac:dyDescent="0.25">
      <c r="G36751"/>
      <c r="I36751" s="112"/>
    </row>
    <row r="36752" spans="7:9" x14ac:dyDescent="0.25">
      <c r="G36752"/>
      <c r="I36752" s="112"/>
    </row>
    <row r="36753" spans="7:9" x14ac:dyDescent="0.25">
      <c r="G36753"/>
      <c r="I36753" s="112"/>
    </row>
    <row r="36754" spans="7:9" x14ac:dyDescent="0.25">
      <c r="G36754"/>
      <c r="I36754" s="112"/>
    </row>
    <row r="36755" spans="7:9" x14ac:dyDescent="0.25">
      <c r="G36755"/>
      <c r="I36755" s="112"/>
    </row>
    <row r="36756" spans="7:9" x14ac:dyDescent="0.25">
      <c r="G36756"/>
      <c r="I36756" s="112"/>
    </row>
    <row r="36757" spans="7:9" x14ac:dyDescent="0.25">
      <c r="G36757"/>
      <c r="I36757" s="112"/>
    </row>
    <row r="36758" spans="7:9" x14ac:dyDescent="0.25">
      <c r="G36758"/>
      <c r="I36758" s="112"/>
    </row>
    <row r="36759" spans="7:9" x14ac:dyDescent="0.25">
      <c r="G36759"/>
      <c r="I36759" s="112"/>
    </row>
    <row r="36760" spans="7:9" x14ac:dyDescent="0.25">
      <c r="G36760"/>
      <c r="I36760" s="112"/>
    </row>
    <row r="36761" spans="7:9" x14ac:dyDescent="0.25">
      <c r="G36761"/>
      <c r="I36761" s="112"/>
    </row>
    <row r="36762" spans="7:9" x14ac:dyDescent="0.25">
      <c r="G36762"/>
      <c r="I36762" s="112"/>
    </row>
    <row r="36763" spans="7:9" x14ac:dyDescent="0.25">
      <c r="G36763"/>
      <c r="I36763" s="112"/>
    </row>
    <row r="36764" spans="7:9" x14ac:dyDescent="0.25">
      <c r="G36764"/>
      <c r="I36764" s="112"/>
    </row>
    <row r="36765" spans="7:9" x14ac:dyDescent="0.25">
      <c r="G36765"/>
      <c r="I36765" s="112"/>
    </row>
    <row r="36766" spans="7:9" x14ac:dyDescent="0.25">
      <c r="G36766"/>
      <c r="I36766" s="112"/>
    </row>
    <row r="36767" spans="7:9" x14ac:dyDescent="0.25">
      <c r="G36767"/>
      <c r="I36767" s="112"/>
    </row>
    <row r="36768" spans="7:9" x14ac:dyDescent="0.25">
      <c r="G36768"/>
      <c r="I36768" s="112"/>
    </row>
    <row r="36769" spans="7:9" x14ac:dyDescent="0.25">
      <c r="G36769"/>
      <c r="I36769" s="112"/>
    </row>
    <row r="36770" spans="7:9" x14ac:dyDescent="0.25">
      <c r="G36770"/>
      <c r="I36770" s="112"/>
    </row>
    <row r="36771" spans="7:9" x14ac:dyDescent="0.25">
      <c r="G36771"/>
      <c r="I36771" s="112"/>
    </row>
    <row r="36772" spans="7:9" x14ac:dyDescent="0.25">
      <c r="G36772"/>
      <c r="I36772" s="112"/>
    </row>
    <row r="36773" spans="7:9" x14ac:dyDescent="0.25">
      <c r="G36773"/>
      <c r="I36773" s="112"/>
    </row>
    <row r="36774" spans="7:9" x14ac:dyDescent="0.25">
      <c r="G36774"/>
      <c r="I36774" s="112"/>
    </row>
    <row r="36775" spans="7:9" x14ac:dyDescent="0.25">
      <c r="G36775"/>
      <c r="I36775" s="112"/>
    </row>
    <row r="36776" spans="7:9" x14ac:dyDescent="0.25">
      <c r="G36776"/>
      <c r="I36776" s="112"/>
    </row>
    <row r="36777" spans="7:9" x14ac:dyDescent="0.25">
      <c r="G36777"/>
      <c r="I36777" s="112"/>
    </row>
    <row r="36778" spans="7:9" x14ac:dyDescent="0.25">
      <c r="G36778"/>
      <c r="I36778" s="112"/>
    </row>
    <row r="36779" spans="7:9" x14ac:dyDescent="0.25">
      <c r="G36779"/>
      <c r="I36779" s="112"/>
    </row>
    <row r="36780" spans="7:9" x14ac:dyDescent="0.25">
      <c r="G36780"/>
      <c r="I36780" s="112"/>
    </row>
    <row r="36781" spans="7:9" x14ac:dyDescent="0.25">
      <c r="G36781"/>
      <c r="I36781" s="112"/>
    </row>
    <row r="36782" spans="7:9" x14ac:dyDescent="0.25">
      <c r="G36782"/>
      <c r="I36782" s="112"/>
    </row>
    <row r="36783" spans="7:9" x14ac:dyDescent="0.25">
      <c r="G36783"/>
      <c r="I36783" s="112"/>
    </row>
    <row r="36784" spans="7:9" x14ac:dyDescent="0.25">
      <c r="G36784"/>
      <c r="I36784" s="112"/>
    </row>
    <row r="36785" spans="7:9" x14ac:dyDescent="0.25">
      <c r="G36785"/>
      <c r="I36785" s="112"/>
    </row>
    <row r="36786" spans="7:9" x14ac:dyDescent="0.25">
      <c r="G36786"/>
      <c r="I36786" s="112"/>
    </row>
    <row r="36787" spans="7:9" x14ac:dyDescent="0.25">
      <c r="G36787"/>
      <c r="I36787" s="112"/>
    </row>
    <row r="36788" spans="7:9" x14ac:dyDescent="0.25">
      <c r="G36788"/>
      <c r="I36788" s="112"/>
    </row>
    <row r="36789" spans="7:9" x14ac:dyDescent="0.25">
      <c r="G36789"/>
      <c r="I36789" s="112"/>
    </row>
    <row r="36790" spans="7:9" x14ac:dyDescent="0.25">
      <c r="G36790"/>
      <c r="I36790" s="112"/>
    </row>
    <row r="36791" spans="7:9" x14ac:dyDescent="0.25">
      <c r="G36791"/>
      <c r="I36791" s="112"/>
    </row>
    <row r="36792" spans="7:9" x14ac:dyDescent="0.25">
      <c r="G36792"/>
      <c r="I36792" s="112"/>
    </row>
    <row r="36793" spans="7:9" x14ac:dyDescent="0.25">
      <c r="G36793"/>
      <c r="I36793" s="112"/>
    </row>
    <row r="36794" spans="7:9" x14ac:dyDescent="0.25">
      <c r="G36794"/>
      <c r="I36794" s="112"/>
    </row>
    <row r="36795" spans="7:9" x14ac:dyDescent="0.25">
      <c r="G36795"/>
      <c r="I36795" s="112"/>
    </row>
    <row r="36796" spans="7:9" x14ac:dyDescent="0.25">
      <c r="G36796"/>
      <c r="I36796" s="112"/>
    </row>
    <row r="36797" spans="7:9" x14ac:dyDescent="0.25">
      <c r="G36797"/>
      <c r="I36797" s="112"/>
    </row>
    <row r="36798" spans="7:9" x14ac:dyDescent="0.25">
      <c r="G36798"/>
      <c r="I36798" s="112"/>
    </row>
    <row r="36799" spans="7:9" x14ac:dyDescent="0.25">
      <c r="G36799"/>
      <c r="I36799" s="112"/>
    </row>
    <row r="36800" spans="7:9" x14ac:dyDescent="0.25">
      <c r="G36800"/>
      <c r="I36800" s="112"/>
    </row>
    <row r="36801" spans="7:9" x14ac:dyDescent="0.25">
      <c r="G36801"/>
      <c r="I36801" s="112"/>
    </row>
    <row r="36802" spans="7:9" x14ac:dyDescent="0.25">
      <c r="G36802"/>
      <c r="I36802" s="112"/>
    </row>
    <row r="36803" spans="7:9" x14ac:dyDescent="0.25">
      <c r="G36803"/>
      <c r="I36803" s="112"/>
    </row>
    <row r="36804" spans="7:9" x14ac:dyDescent="0.25">
      <c r="G36804"/>
      <c r="I36804" s="112"/>
    </row>
    <row r="36805" spans="7:9" x14ac:dyDescent="0.25">
      <c r="G36805"/>
      <c r="I36805" s="112"/>
    </row>
    <row r="36806" spans="7:9" x14ac:dyDescent="0.25">
      <c r="G36806"/>
      <c r="I36806" s="112"/>
    </row>
    <row r="36807" spans="7:9" x14ac:dyDescent="0.25">
      <c r="G36807"/>
      <c r="I36807" s="112"/>
    </row>
    <row r="36808" spans="7:9" x14ac:dyDescent="0.25">
      <c r="G36808"/>
      <c r="I36808" s="112"/>
    </row>
    <row r="36809" spans="7:9" x14ac:dyDescent="0.25">
      <c r="G36809"/>
      <c r="I36809" s="112"/>
    </row>
    <row r="36810" spans="7:9" x14ac:dyDescent="0.25">
      <c r="G36810"/>
      <c r="I36810" s="112"/>
    </row>
    <row r="36811" spans="7:9" x14ac:dyDescent="0.25">
      <c r="G36811"/>
      <c r="I36811" s="112"/>
    </row>
    <row r="36812" spans="7:9" x14ac:dyDescent="0.25">
      <c r="G36812"/>
      <c r="I36812" s="112"/>
    </row>
    <row r="36813" spans="7:9" x14ac:dyDescent="0.25">
      <c r="G36813"/>
      <c r="I36813" s="112"/>
    </row>
    <row r="36814" spans="7:9" x14ac:dyDescent="0.25">
      <c r="G36814"/>
      <c r="I36814" s="112"/>
    </row>
    <row r="36815" spans="7:9" x14ac:dyDescent="0.25">
      <c r="G36815"/>
      <c r="I36815" s="112"/>
    </row>
    <row r="36816" spans="7:9" x14ac:dyDescent="0.25">
      <c r="G36816"/>
      <c r="I36816" s="112"/>
    </row>
    <row r="36817" spans="7:9" x14ac:dyDescent="0.25">
      <c r="G36817"/>
      <c r="I36817" s="112"/>
    </row>
    <row r="36818" spans="7:9" x14ac:dyDescent="0.25">
      <c r="G36818"/>
      <c r="I36818" s="112"/>
    </row>
    <row r="36819" spans="7:9" x14ac:dyDescent="0.25">
      <c r="G36819"/>
      <c r="I36819" s="112"/>
    </row>
    <row r="36820" spans="7:9" x14ac:dyDescent="0.25">
      <c r="G36820"/>
      <c r="I36820" s="112"/>
    </row>
    <row r="36821" spans="7:9" x14ac:dyDescent="0.25">
      <c r="G36821"/>
      <c r="I36821" s="112"/>
    </row>
    <row r="36822" spans="7:9" x14ac:dyDescent="0.25">
      <c r="G36822"/>
      <c r="I36822" s="112"/>
    </row>
    <row r="36823" spans="7:9" x14ac:dyDescent="0.25">
      <c r="G36823"/>
      <c r="I36823" s="112"/>
    </row>
    <row r="36824" spans="7:9" x14ac:dyDescent="0.25">
      <c r="G36824"/>
      <c r="I36824" s="112"/>
    </row>
    <row r="36825" spans="7:9" x14ac:dyDescent="0.25">
      <c r="G36825"/>
      <c r="I36825" s="112"/>
    </row>
    <row r="36826" spans="7:9" x14ac:dyDescent="0.25">
      <c r="G36826"/>
      <c r="I36826" s="112"/>
    </row>
    <row r="36827" spans="7:9" x14ac:dyDescent="0.25">
      <c r="G36827"/>
      <c r="I36827" s="112"/>
    </row>
    <row r="36828" spans="7:9" x14ac:dyDescent="0.25">
      <c r="G36828"/>
      <c r="I36828" s="112"/>
    </row>
    <row r="36829" spans="7:9" x14ac:dyDescent="0.25">
      <c r="G36829"/>
      <c r="I36829" s="112"/>
    </row>
    <row r="36830" spans="7:9" x14ac:dyDescent="0.25">
      <c r="G36830"/>
      <c r="I36830" s="112"/>
    </row>
    <row r="36831" spans="7:9" x14ac:dyDescent="0.25">
      <c r="G36831"/>
      <c r="I36831" s="112"/>
    </row>
    <row r="36832" spans="7:9" x14ac:dyDescent="0.25">
      <c r="G36832"/>
      <c r="I36832" s="112"/>
    </row>
    <row r="36833" spans="7:9" x14ac:dyDescent="0.25">
      <c r="G36833"/>
      <c r="I36833" s="112"/>
    </row>
    <row r="36834" spans="7:9" x14ac:dyDescent="0.25">
      <c r="G36834"/>
      <c r="I36834" s="112"/>
    </row>
    <row r="36835" spans="7:9" x14ac:dyDescent="0.25">
      <c r="G36835"/>
      <c r="I36835" s="112"/>
    </row>
    <row r="36836" spans="7:9" x14ac:dyDescent="0.25">
      <c r="G36836"/>
      <c r="I36836" s="112"/>
    </row>
    <row r="36837" spans="7:9" x14ac:dyDescent="0.25">
      <c r="G36837"/>
      <c r="I36837" s="112"/>
    </row>
    <row r="36838" spans="7:9" x14ac:dyDescent="0.25">
      <c r="G36838"/>
      <c r="I36838" s="112"/>
    </row>
    <row r="36839" spans="7:9" x14ac:dyDescent="0.25">
      <c r="G36839"/>
      <c r="I36839" s="112"/>
    </row>
    <row r="36840" spans="7:9" x14ac:dyDescent="0.25">
      <c r="G36840"/>
      <c r="I36840" s="112"/>
    </row>
    <row r="36841" spans="7:9" x14ac:dyDescent="0.25">
      <c r="G36841"/>
      <c r="I36841" s="112"/>
    </row>
    <row r="36842" spans="7:9" x14ac:dyDescent="0.25">
      <c r="G36842"/>
      <c r="I36842" s="112"/>
    </row>
    <row r="36843" spans="7:9" x14ac:dyDescent="0.25">
      <c r="G36843"/>
      <c r="I36843" s="112"/>
    </row>
    <row r="36844" spans="7:9" x14ac:dyDescent="0.25">
      <c r="G36844"/>
      <c r="I36844" s="112"/>
    </row>
    <row r="36845" spans="7:9" x14ac:dyDescent="0.25">
      <c r="G36845"/>
      <c r="I36845" s="112"/>
    </row>
    <row r="36846" spans="7:9" x14ac:dyDescent="0.25">
      <c r="G36846"/>
      <c r="I36846" s="112"/>
    </row>
    <row r="36847" spans="7:9" x14ac:dyDescent="0.25">
      <c r="G36847"/>
      <c r="I36847" s="112"/>
    </row>
    <row r="36848" spans="7:9" x14ac:dyDescent="0.25">
      <c r="G36848"/>
      <c r="I36848" s="112"/>
    </row>
    <row r="36849" spans="7:9" x14ac:dyDescent="0.25">
      <c r="G36849"/>
      <c r="I36849" s="112"/>
    </row>
    <row r="36850" spans="7:9" x14ac:dyDescent="0.25">
      <c r="G36850"/>
      <c r="I36850" s="112"/>
    </row>
    <row r="36851" spans="7:9" x14ac:dyDescent="0.25">
      <c r="G36851"/>
      <c r="I36851" s="112"/>
    </row>
    <row r="36852" spans="7:9" x14ac:dyDescent="0.25">
      <c r="G36852"/>
      <c r="I36852" s="112"/>
    </row>
    <row r="36853" spans="7:9" x14ac:dyDescent="0.25">
      <c r="G36853"/>
      <c r="I36853" s="112"/>
    </row>
    <row r="36854" spans="7:9" x14ac:dyDescent="0.25">
      <c r="G36854"/>
      <c r="I36854" s="112"/>
    </row>
    <row r="36855" spans="7:9" x14ac:dyDescent="0.25">
      <c r="G36855"/>
      <c r="I36855" s="112"/>
    </row>
    <row r="36856" spans="7:9" x14ac:dyDescent="0.25">
      <c r="G36856"/>
      <c r="I36856" s="112"/>
    </row>
    <row r="36857" spans="7:9" x14ac:dyDescent="0.25">
      <c r="G36857"/>
      <c r="I36857" s="112"/>
    </row>
    <row r="36858" spans="7:9" x14ac:dyDescent="0.25">
      <c r="G36858"/>
      <c r="I36858" s="112"/>
    </row>
    <row r="36859" spans="7:9" x14ac:dyDescent="0.25">
      <c r="G36859"/>
      <c r="I36859" s="112"/>
    </row>
    <row r="36860" spans="7:9" x14ac:dyDescent="0.25">
      <c r="G36860"/>
      <c r="I36860" s="112"/>
    </row>
    <row r="36861" spans="7:9" x14ac:dyDescent="0.25">
      <c r="G36861"/>
      <c r="I36861" s="112"/>
    </row>
    <row r="36862" spans="7:9" x14ac:dyDescent="0.25">
      <c r="G36862"/>
      <c r="I36862" s="112"/>
    </row>
    <row r="36863" spans="7:9" x14ac:dyDescent="0.25">
      <c r="G36863"/>
      <c r="I36863" s="112"/>
    </row>
    <row r="36864" spans="7:9" x14ac:dyDescent="0.25">
      <c r="G36864"/>
      <c r="I36864" s="112"/>
    </row>
    <row r="36865" spans="7:9" x14ac:dyDescent="0.25">
      <c r="G36865"/>
      <c r="I36865" s="112"/>
    </row>
    <row r="36866" spans="7:9" x14ac:dyDescent="0.25">
      <c r="G36866"/>
      <c r="I36866" s="112"/>
    </row>
    <row r="36867" spans="7:9" x14ac:dyDescent="0.25">
      <c r="G36867"/>
      <c r="I36867" s="112"/>
    </row>
    <row r="36868" spans="7:9" x14ac:dyDescent="0.25">
      <c r="G36868"/>
      <c r="I36868" s="112"/>
    </row>
    <row r="36869" spans="7:9" x14ac:dyDescent="0.25">
      <c r="G36869"/>
      <c r="I36869" s="112"/>
    </row>
    <row r="36870" spans="7:9" x14ac:dyDescent="0.25">
      <c r="G36870"/>
      <c r="I36870" s="112"/>
    </row>
    <row r="36871" spans="7:9" x14ac:dyDescent="0.25">
      <c r="G36871"/>
      <c r="I36871" s="112"/>
    </row>
    <row r="36872" spans="7:9" x14ac:dyDescent="0.25">
      <c r="G36872"/>
      <c r="I36872" s="112"/>
    </row>
    <row r="36873" spans="7:9" x14ac:dyDescent="0.25">
      <c r="G36873"/>
      <c r="I36873" s="112"/>
    </row>
    <row r="36874" spans="7:9" x14ac:dyDescent="0.25">
      <c r="G36874"/>
      <c r="I36874" s="112"/>
    </row>
    <row r="36875" spans="7:9" x14ac:dyDescent="0.25">
      <c r="G36875"/>
      <c r="I36875" s="112"/>
    </row>
    <row r="36876" spans="7:9" x14ac:dyDescent="0.25">
      <c r="G36876"/>
      <c r="I36876" s="112"/>
    </row>
    <row r="36877" spans="7:9" x14ac:dyDescent="0.25">
      <c r="G36877"/>
      <c r="I36877" s="112"/>
    </row>
    <row r="36878" spans="7:9" x14ac:dyDescent="0.25">
      <c r="G36878"/>
      <c r="I36878" s="112"/>
    </row>
    <row r="36879" spans="7:9" x14ac:dyDescent="0.25">
      <c r="G36879"/>
      <c r="I36879" s="112"/>
    </row>
    <row r="36880" spans="7:9" x14ac:dyDescent="0.25">
      <c r="G36880"/>
      <c r="I36880" s="112"/>
    </row>
    <row r="36881" spans="7:9" x14ac:dyDescent="0.25">
      <c r="G36881"/>
      <c r="I36881" s="112"/>
    </row>
    <row r="36882" spans="7:9" x14ac:dyDescent="0.25">
      <c r="G36882"/>
      <c r="I36882" s="112"/>
    </row>
    <row r="36883" spans="7:9" x14ac:dyDescent="0.25">
      <c r="G36883"/>
      <c r="I36883" s="112"/>
    </row>
    <row r="36884" spans="7:9" x14ac:dyDescent="0.25">
      <c r="G36884"/>
      <c r="I36884" s="112"/>
    </row>
    <row r="36885" spans="7:9" x14ac:dyDescent="0.25">
      <c r="G36885"/>
      <c r="I36885" s="112"/>
    </row>
    <row r="36886" spans="7:9" x14ac:dyDescent="0.25">
      <c r="G36886"/>
      <c r="I36886" s="112"/>
    </row>
    <row r="36887" spans="7:9" x14ac:dyDescent="0.25">
      <c r="G36887"/>
      <c r="I36887" s="112"/>
    </row>
    <row r="36888" spans="7:9" x14ac:dyDescent="0.25">
      <c r="G36888"/>
      <c r="I36888" s="112"/>
    </row>
    <row r="36889" spans="7:9" x14ac:dyDescent="0.25">
      <c r="G36889"/>
      <c r="I36889" s="112"/>
    </row>
    <row r="36890" spans="7:9" x14ac:dyDescent="0.25">
      <c r="G36890"/>
      <c r="I36890" s="112"/>
    </row>
    <row r="36891" spans="7:9" x14ac:dyDescent="0.25">
      <c r="G36891"/>
      <c r="I36891" s="112"/>
    </row>
    <row r="36892" spans="7:9" x14ac:dyDescent="0.25">
      <c r="G36892"/>
      <c r="I36892" s="112"/>
    </row>
    <row r="36893" spans="7:9" x14ac:dyDescent="0.25">
      <c r="G36893"/>
      <c r="I36893" s="112"/>
    </row>
    <row r="36894" spans="7:9" x14ac:dyDescent="0.25">
      <c r="G36894"/>
      <c r="I36894" s="112"/>
    </row>
    <row r="36895" spans="7:9" x14ac:dyDescent="0.25">
      <c r="G36895"/>
      <c r="I36895" s="112"/>
    </row>
    <row r="36896" spans="7:9" x14ac:dyDescent="0.25">
      <c r="G36896"/>
      <c r="I36896" s="112"/>
    </row>
    <row r="36897" spans="7:9" x14ac:dyDescent="0.25">
      <c r="G36897"/>
      <c r="I36897" s="112"/>
    </row>
    <row r="36898" spans="7:9" x14ac:dyDescent="0.25">
      <c r="G36898"/>
      <c r="I36898" s="112"/>
    </row>
    <row r="36899" spans="7:9" x14ac:dyDescent="0.25">
      <c r="G36899"/>
      <c r="I36899" s="112"/>
    </row>
    <row r="36900" spans="7:9" x14ac:dyDescent="0.25">
      <c r="G36900"/>
      <c r="I36900" s="112"/>
    </row>
    <row r="36901" spans="7:9" x14ac:dyDescent="0.25">
      <c r="G36901"/>
      <c r="I36901" s="112"/>
    </row>
    <row r="36902" spans="7:9" x14ac:dyDescent="0.25">
      <c r="G36902"/>
      <c r="I36902" s="112"/>
    </row>
    <row r="36903" spans="7:9" x14ac:dyDescent="0.25">
      <c r="G36903"/>
      <c r="I36903" s="112"/>
    </row>
    <row r="36904" spans="7:9" x14ac:dyDescent="0.25">
      <c r="G36904"/>
      <c r="I36904" s="112"/>
    </row>
    <row r="36905" spans="7:9" x14ac:dyDescent="0.25">
      <c r="G36905"/>
      <c r="I36905" s="112"/>
    </row>
    <row r="36906" spans="7:9" x14ac:dyDescent="0.25">
      <c r="G36906"/>
      <c r="I36906" s="112"/>
    </row>
    <row r="36907" spans="7:9" x14ac:dyDescent="0.25">
      <c r="G36907"/>
      <c r="I36907" s="112"/>
    </row>
    <row r="36908" spans="7:9" x14ac:dyDescent="0.25">
      <c r="G36908"/>
      <c r="I36908" s="112"/>
    </row>
    <row r="36909" spans="7:9" x14ac:dyDescent="0.25">
      <c r="G36909"/>
      <c r="I36909" s="112"/>
    </row>
    <row r="36910" spans="7:9" x14ac:dyDescent="0.25">
      <c r="G36910"/>
      <c r="I36910" s="112"/>
    </row>
    <row r="36911" spans="7:9" x14ac:dyDescent="0.25">
      <c r="G36911"/>
      <c r="I36911" s="112"/>
    </row>
    <row r="36912" spans="7:9" x14ac:dyDescent="0.25">
      <c r="G36912"/>
      <c r="I36912" s="112"/>
    </row>
    <row r="36913" spans="7:9" x14ac:dyDescent="0.25">
      <c r="G36913"/>
      <c r="I36913" s="112"/>
    </row>
    <row r="36914" spans="7:9" x14ac:dyDescent="0.25">
      <c r="G36914"/>
      <c r="I36914" s="112"/>
    </row>
    <row r="36915" spans="7:9" x14ac:dyDescent="0.25">
      <c r="G36915"/>
      <c r="I36915" s="112"/>
    </row>
    <row r="36916" spans="7:9" x14ac:dyDescent="0.25">
      <c r="G36916"/>
      <c r="I36916" s="112"/>
    </row>
    <row r="36917" spans="7:9" x14ac:dyDescent="0.25">
      <c r="G36917"/>
      <c r="I36917" s="112"/>
    </row>
    <row r="36918" spans="7:9" x14ac:dyDescent="0.25">
      <c r="G36918"/>
      <c r="I36918" s="112"/>
    </row>
    <row r="36919" spans="7:9" x14ac:dyDescent="0.25">
      <c r="G36919"/>
      <c r="I36919" s="112"/>
    </row>
    <row r="36920" spans="7:9" x14ac:dyDescent="0.25">
      <c r="G36920"/>
      <c r="I36920" s="112"/>
    </row>
    <row r="36921" spans="7:9" x14ac:dyDescent="0.25">
      <c r="G36921"/>
      <c r="I36921" s="112"/>
    </row>
    <row r="36922" spans="7:9" x14ac:dyDescent="0.25">
      <c r="G36922"/>
      <c r="I36922" s="112"/>
    </row>
    <row r="36923" spans="7:9" x14ac:dyDescent="0.25">
      <c r="G36923"/>
      <c r="I36923" s="112"/>
    </row>
    <row r="36924" spans="7:9" x14ac:dyDescent="0.25">
      <c r="G36924"/>
      <c r="I36924" s="112"/>
    </row>
    <row r="36925" spans="7:9" x14ac:dyDescent="0.25">
      <c r="G36925"/>
      <c r="I36925" s="112"/>
    </row>
    <row r="36926" spans="7:9" x14ac:dyDescent="0.25">
      <c r="G36926"/>
      <c r="I36926" s="112"/>
    </row>
    <row r="36927" spans="7:9" x14ac:dyDescent="0.25">
      <c r="G36927"/>
      <c r="I36927" s="112"/>
    </row>
    <row r="36928" spans="7:9" x14ac:dyDescent="0.25">
      <c r="G36928"/>
      <c r="I36928" s="112"/>
    </row>
    <row r="36929" spans="7:9" x14ac:dyDescent="0.25">
      <c r="G36929"/>
      <c r="I36929" s="112"/>
    </row>
    <row r="36930" spans="7:9" x14ac:dyDescent="0.25">
      <c r="G36930"/>
      <c r="I36930" s="112"/>
    </row>
    <row r="36931" spans="7:9" x14ac:dyDescent="0.25">
      <c r="G36931"/>
      <c r="I36931" s="112"/>
    </row>
    <row r="36932" spans="7:9" x14ac:dyDescent="0.25">
      <c r="G36932"/>
      <c r="I36932" s="112"/>
    </row>
    <row r="36933" spans="7:9" x14ac:dyDescent="0.25">
      <c r="G36933"/>
      <c r="I36933" s="112"/>
    </row>
    <row r="36934" spans="7:9" x14ac:dyDescent="0.25">
      <c r="G36934"/>
      <c r="I36934" s="112"/>
    </row>
    <row r="36935" spans="7:9" x14ac:dyDescent="0.25">
      <c r="G36935"/>
      <c r="I36935" s="112"/>
    </row>
    <row r="36936" spans="7:9" x14ac:dyDescent="0.25">
      <c r="G36936"/>
      <c r="I36936" s="112"/>
    </row>
    <row r="36937" spans="7:9" x14ac:dyDescent="0.25">
      <c r="G36937"/>
      <c r="I36937" s="112"/>
    </row>
    <row r="36938" spans="7:9" x14ac:dyDescent="0.25">
      <c r="G36938"/>
      <c r="I36938" s="112"/>
    </row>
    <row r="36939" spans="7:9" x14ac:dyDescent="0.25">
      <c r="G36939"/>
      <c r="I36939" s="112"/>
    </row>
    <row r="36940" spans="7:9" x14ac:dyDescent="0.25">
      <c r="G36940"/>
      <c r="I36940" s="112"/>
    </row>
    <row r="36941" spans="7:9" x14ac:dyDescent="0.25">
      <c r="G36941"/>
      <c r="I36941" s="112"/>
    </row>
    <row r="36942" spans="7:9" x14ac:dyDescent="0.25">
      <c r="G36942"/>
      <c r="I36942" s="112"/>
    </row>
    <row r="36943" spans="7:9" x14ac:dyDescent="0.25">
      <c r="G36943"/>
      <c r="I36943" s="112"/>
    </row>
    <row r="36944" spans="7:9" x14ac:dyDescent="0.25">
      <c r="G36944"/>
      <c r="I36944" s="112"/>
    </row>
    <row r="36945" spans="7:9" x14ac:dyDescent="0.25">
      <c r="G36945"/>
      <c r="I36945" s="112"/>
    </row>
    <row r="36946" spans="7:9" x14ac:dyDescent="0.25">
      <c r="G36946"/>
      <c r="I36946" s="112"/>
    </row>
    <row r="36947" spans="7:9" x14ac:dyDescent="0.25">
      <c r="G36947"/>
      <c r="I36947" s="112"/>
    </row>
    <row r="36948" spans="7:9" x14ac:dyDescent="0.25">
      <c r="G36948"/>
      <c r="I36948" s="112"/>
    </row>
    <row r="36949" spans="7:9" x14ac:dyDescent="0.25">
      <c r="G36949"/>
      <c r="I36949" s="112"/>
    </row>
    <row r="36950" spans="7:9" x14ac:dyDescent="0.25">
      <c r="G36950"/>
      <c r="I36950" s="112"/>
    </row>
    <row r="36951" spans="7:9" x14ac:dyDescent="0.25">
      <c r="G36951"/>
      <c r="I36951" s="112"/>
    </row>
    <row r="36952" spans="7:9" x14ac:dyDescent="0.25">
      <c r="G36952"/>
      <c r="I36952" s="112"/>
    </row>
    <row r="36953" spans="7:9" x14ac:dyDescent="0.25">
      <c r="G36953"/>
      <c r="I36953" s="112"/>
    </row>
    <row r="36954" spans="7:9" x14ac:dyDescent="0.25">
      <c r="G36954"/>
      <c r="I36954" s="112"/>
    </row>
    <row r="36955" spans="7:9" x14ac:dyDescent="0.25">
      <c r="G36955"/>
      <c r="I36955" s="112"/>
    </row>
    <row r="36956" spans="7:9" x14ac:dyDescent="0.25">
      <c r="G36956"/>
      <c r="I36956" s="112"/>
    </row>
    <row r="36957" spans="7:9" x14ac:dyDescent="0.25">
      <c r="G36957"/>
      <c r="I36957" s="112"/>
    </row>
    <row r="36958" spans="7:9" x14ac:dyDescent="0.25">
      <c r="G36958"/>
      <c r="I36958" s="112"/>
    </row>
    <row r="36959" spans="7:9" x14ac:dyDescent="0.25">
      <c r="G36959"/>
      <c r="I36959" s="112"/>
    </row>
    <row r="36960" spans="7:9" x14ac:dyDescent="0.25">
      <c r="G36960"/>
      <c r="I36960" s="112"/>
    </row>
    <row r="36961" spans="7:9" x14ac:dyDescent="0.25">
      <c r="G36961"/>
      <c r="I36961" s="112"/>
    </row>
    <row r="36962" spans="7:9" x14ac:dyDescent="0.25">
      <c r="G36962"/>
      <c r="I36962" s="112"/>
    </row>
    <row r="36963" spans="7:9" x14ac:dyDescent="0.25">
      <c r="G36963"/>
      <c r="I36963" s="112"/>
    </row>
    <row r="36964" spans="7:9" x14ac:dyDescent="0.25">
      <c r="G36964"/>
      <c r="I36964" s="112"/>
    </row>
    <row r="36965" spans="7:9" x14ac:dyDescent="0.25">
      <c r="G36965"/>
      <c r="I36965" s="112"/>
    </row>
    <row r="36966" spans="7:9" x14ac:dyDescent="0.25">
      <c r="G36966"/>
      <c r="I36966" s="112"/>
    </row>
    <row r="36967" spans="7:9" x14ac:dyDescent="0.25">
      <c r="G36967"/>
      <c r="I36967" s="112"/>
    </row>
    <row r="36968" spans="7:9" x14ac:dyDescent="0.25">
      <c r="G36968"/>
      <c r="I36968" s="112"/>
    </row>
    <row r="36969" spans="7:9" x14ac:dyDescent="0.25">
      <c r="G36969"/>
      <c r="I36969" s="112"/>
    </row>
    <row r="36970" spans="7:9" x14ac:dyDescent="0.25">
      <c r="G36970"/>
      <c r="I36970" s="112"/>
    </row>
    <row r="36971" spans="7:9" x14ac:dyDescent="0.25">
      <c r="G36971"/>
      <c r="I36971" s="112"/>
    </row>
    <row r="36972" spans="7:9" x14ac:dyDescent="0.25">
      <c r="G36972"/>
      <c r="I36972" s="112"/>
    </row>
    <row r="36973" spans="7:9" x14ac:dyDescent="0.25">
      <c r="G36973"/>
      <c r="I36973" s="112"/>
    </row>
    <row r="36974" spans="7:9" x14ac:dyDescent="0.25">
      <c r="G36974"/>
      <c r="I36974" s="112"/>
    </row>
    <row r="36975" spans="7:9" x14ac:dyDescent="0.25">
      <c r="G36975"/>
      <c r="I36975" s="112"/>
    </row>
    <row r="36976" spans="7:9" x14ac:dyDescent="0.25">
      <c r="G36976"/>
      <c r="I36976" s="112"/>
    </row>
    <row r="36977" spans="7:9" x14ac:dyDescent="0.25">
      <c r="G36977"/>
      <c r="I36977" s="112"/>
    </row>
    <row r="36978" spans="7:9" x14ac:dyDescent="0.25">
      <c r="G36978"/>
      <c r="I36978" s="112"/>
    </row>
    <row r="36979" spans="7:9" x14ac:dyDescent="0.25">
      <c r="G36979"/>
      <c r="I36979" s="112"/>
    </row>
    <row r="36980" spans="7:9" x14ac:dyDescent="0.25">
      <c r="G36980"/>
      <c r="I36980" s="112"/>
    </row>
    <row r="36981" spans="7:9" x14ac:dyDescent="0.25">
      <c r="G36981"/>
      <c r="I36981" s="112"/>
    </row>
    <row r="36982" spans="7:9" x14ac:dyDescent="0.25">
      <c r="G36982"/>
      <c r="I36982" s="112"/>
    </row>
    <row r="36983" spans="7:9" x14ac:dyDescent="0.25">
      <c r="G36983"/>
      <c r="I36983" s="112"/>
    </row>
    <row r="36984" spans="7:9" x14ac:dyDescent="0.25">
      <c r="G36984"/>
      <c r="I36984" s="112"/>
    </row>
    <row r="36985" spans="7:9" x14ac:dyDescent="0.25">
      <c r="G36985"/>
      <c r="I36985" s="112"/>
    </row>
    <row r="36986" spans="7:9" x14ac:dyDescent="0.25">
      <c r="G36986"/>
      <c r="I36986" s="112"/>
    </row>
    <row r="36987" spans="7:9" x14ac:dyDescent="0.25">
      <c r="G36987"/>
      <c r="I36987" s="112"/>
    </row>
    <row r="36988" spans="7:9" x14ac:dyDescent="0.25">
      <c r="G36988"/>
      <c r="I36988" s="112"/>
    </row>
    <row r="36989" spans="7:9" x14ac:dyDescent="0.25">
      <c r="G36989"/>
      <c r="I36989" s="112"/>
    </row>
    <row r="36990" spans="7:9" x14ac:dyDescent="0.25">
      <c r="G36990"/>
      <c r="I36990" s="112"/>
    </row>
    <row r="36991" spans="7:9" x14ac:dyDescent="0.25">
      <c r="G36991"/>
      <c r="I36991" s="112"/>
    </row>
    <row r="36992" spans="7:9" x14ac:dyDescent="0.25">
      <c r="G36992"/>
      <c r="I36992" s="112"/>
    </row>
    <row r="36993" spans="7:9" x14ac:dyDescent="0.25">
      <c r="G36993"/>
      <c r="I36993" s="112"/>
    </row>
    <row r="36994" spans="7:9" x14ac:dyDescent="0.25">
      <c r="G36994"/>
      <c r="I36994" s="112"/>
    </row>
    <row r="36995" spans="7:9" x14ac:dyDescent="0.25">
      <c r="G36995"/>
      <c r="I36995" s="112"/>
    </row>
    <row r="36996" spans="7:9" x14ac:dyDescent="0.25">
      <c r="G36996"/>
      <c r="I36996" s="112"/>
    </row>
    <row r="36997" spans="7:9" x14ac:dyDescent="0.25">
      <c r="G36997"/>
      <c r="I36997" s="112"/>
    </row>
    <row r="36998" spans="7:9" x14ac:dyDescent="0.25">
      <c r="G36998"/>
      <c r="I36998" s="112"/>
    </row>
    <row r="36999" spans="7:9" x14ac:dyDescent="0.25">
      <c r="G36999"/>
      <c r="I36999" s="112"/>
    </row>
    <row r="37000" spans="7:9" x14ac:dyDescent="0.25">
      <c r="G37000"/>
      <c r="I37000" s="112"/>
    </row>
    <row r="37001" spans="7:9" x14ac:dyDescent="0.25">
      <c r="G37001"/>
      <c r="I37001" s="112"/>
    </row>
    <row r="37002" spans="7:9" x14ac:dyDescent="0.25">
      <c r="G37002"/>
      <c r="I37002" s="112"/>
    </row>
    <row r="37003" spans="7:9" x14ac:dyDescent="0.25">
      <c r="G37003"/>
      <c r="I37003" s="112"/>
    </row>
    <row r="37004" spans="7:9" x14ac:dyDescent="0.25">
      <c r="G37004"/>
      <c r="I37004" s="112"/>
    </row>
    <row r="37005" spans="7:9" x14ac:dyDescent="0.25">
      <c r="G37005"/>
      <c r="I37005" s="112"/>
    </row>
    <row r="37006" spans="7:9" x14ac:dyDescent="0.25">
      <c r="G37006"/>
      <c r="I37006" s="112"/>
    </row>
    <row r="37007" spans="7:9" x14ac:dyDescent="0.25">
      <c r="G37007"/>
      <c r="I37007" s="112"/>
    </row>
    <row r="37008" spans="7:9" x14ac:dyDescent="0.25">
      <c r="G37008"/>
      <c r="I37008" s="112"/>
    </row>
    <row r="37009" spans="7:9" x14ac:dyDescent="0.25">
      <c r="G37009"/>
      <c r="I37009" s="112"/>
    </row>
    <row r="37010" spans="7:9" x14ac:dyDescent="0.25">
      <c r="G37010"/>
      <c r="I37010" s="112"/>
    </row>
    <row r="37011" spans="7:9" x14ac:dyDescent="0.25">
      <c r="G37011"/>
      <c r="I37011" s="112"/>
    </row>
    <row r="37012" spans="7:9" x14ac:dyDescent="0.25">
      <c r="G37012"/>
      <c r="I37012" s="112"/>
    </row>
    <row r="37013" spans="7:9" x14ac:dyDescent="0.25">
      <c r="G37013"/>
      <c r="I37013" s="112"/>
    </row>
    <row r="37014" spans="7:9" x14ac:dyDescent="0.25">
      <c r="G37014"/>
      <c r="I37014" s="112"/>
    </row>
    <row r="37015" spans="7:9" x14ac:dyDescent="0.25">
      <c r="G37015"/>
      <c r="I37015" s="112"/>
    </row>
    <row r="37016" spans="7:9" x14ac:dyDescent="0.25">
      <c r="G37016"/>
      <c r="I37016" s="112"/>
    </row>
    <row r="37017" spans="7:9" x14ac:dyDescent="0.25">
      <c r="G37017"/>
      <c r="I37017" s="112"/>
    </row>
    <row r="37018" spans="7:9" x14ac:dyDescent="0.25">
      <c r="G37018"/>
      <c r="I37018" s="112"/>
    </row>
    <row r="37019" spans="7:9" x14ac:dyDescent="0.25">
      <c r="G37019"/>
      <c r="I37019" s="112"/>
    </row>
    <row r="37020" spans="7:9" x14ac:dyDescent="0.25">
      <c r="G37020"/>
      <c r="I37020" s="112"/>
    </row>
    <row r="37021" spans="7:9" x14ac:dyDescent="0.25">
      <c r="G37021"/>
      <c r="I37021" s="112"/>
    </row>
    <row r="37022" spans="7:9" x14ac:dyDescent="0.25">
      <c r="G37022"/>
      <c r="I37022" s="112"/>
    </row>
    <row r="37023" spans="7:9" x14ac:dyDescent="0.25">
      <c r="G37023"/>
      <c r="I37023" s="112"/>
    </row>
    <row r="37024" spans="7:9" x14ac:dyDescent="0.25">
      <c r="G37024"/>
      <c r="I37024" s="112"/>
    </row>
    <row r="37025" spans="7:9" x14ac:dyDescent="0.25">
      <c r="G37025"/>
      <c r="I37025" s="112"/>
    </row>
    <row r="37026" spans="7:9" x14ac:dyDescent="0.25">
      <c r="G37026"/>
      <c r="I37026" s="112"/>
    </row>
    <row r="37027" spans="7:9" x14ac:dyDescent="0.25">
      <c r="G37027"/>
      <c r="I37027" s="112"/>
    </row>
    <row r="37028" spans="7:9" x14ac:dyDescent="0.25">
      <c r="G37028"/>
      <c r="I37028" s="112"/>
    </row>
    <row r="37029" spans="7:9" x14ac:dyDescent="0.25">
      <c r="G37029"/>
      <c r="I37029" s="112"/>
    </row>
    <row r="37030" spans="7:9" x14ac:dyDescent="0.25">
      <c r="G37030"/>
      <c r="I37030" s="112"/>
    </row>
    <row r="37031" spans="7:9" x14ac:dyDescent="0.25">
      <c r="G37031"/>
      <c r="I37031" s="112"/>
    </row>
    <row r="37032" spans="7:9" x14ac:dyDescent="0.25">
      <c r="G37032"/>
      <c r="I37032" s="112"/>
    </row>
    <row r="37033" spans="7:9" x14ac:dyDescent="0.25">
      <c r="G37033"/>
      <c r="I37033" s="112"/>
    </row>
    <row r="37034" spans="7:9" x14ac:dyDescent="0.25">
      <c r="G37034"/>
      <c r="I37034" s="112"/>
    </row>
    <row r="37035" spans="7:9" x14ac:dyDescent="0.25">
      <c r="G37035"/>
      <c r="I37035" s="112"/>
    </row>
    <row r="37036" spans="7:9" x14ac:dyDescent="0.25">
      <c r="G37036"/>
      <c r="I37036" s="112"/>
    </row>
    <row r="37037" spans="7:9" x14ac:dyDescent="0.25">
      <c r="G37037"/>
      <c r="I37037" s="112"/>
    </row>
    <row r="37038" spans="7:9" x14ac:dyDescent="0.25">
      <c r="G37038"/>
      <c r="I37038" s="112"/>
    </row>
    <row r="37039" spans="7:9" x14ac:dyDescent="0.25">
      <c r="G37039"/>
      <c r="I37039" s="112"/>
    </row>
    <row r="37040" spans="7:9" x14ac:dyDescent="0.25">
      <c r="G37040"/>
      <c r="I37040" s="112"/>
    </row>
    <row r="37041" spans="7:9" x14ac:dyDescent="0.25">
      <c r="G37041"/>
      <c r="I37041" s="112"/>
    </row>
    <row r="37042" spans="7:9" x14ac:dyDescent="0.25">
      <c r="G37042"/>
      <c r="I37042" s="112"/>
    </row>
    <row r="37043" spans="7:9" x14ac:dyDescent="0.25">
      <c r="G37043"/>
      <c r="I37043" s="112"/>
    </row>
    <row r="37044" spans="7:9" x14ac:dyDescent="0.25">
      <c r="G37044"/>
      <c r="I37044" s="112"/>
    </row>
    <row r="37045" spans="7:9" x14ac:dyDescent="0.25">
      <c r="G37045"/>
      <c r="I37045" s="112"/>
    </row>
    <row r="37046" spans="7:9" x14ac:dyDescent="0.25">
      <c r="G37046"/>
      <c r="I37046" s="112"/>
    </row>
    <row r="37047" spans="7:9" x14ac:dyDescent="0.25">
      <c r="G37047"/>
      <c r="I37047" s="112"/>
    </row>
    <row r="37048" spans="7:9" x14ac:dyDescent="0.25">
      <c r="G37048"/>
      <c r="I37048" s="112"/>
    </row>
    <row r="37049" spans="7:9" x14ac:dyDescent="0.25">
      <c r="G37049"/>
      <c r="I37049" s="112"/>
    </row>
    <row r="37050" spans="7:9" x14ac:dyDescent="0.25">
      <c r="G37050"/>
      <c r="I37050" s="112"/>
    </row>
    <row r="37051" spans="7:9" x14ac:dyDescent="0.25">
      <c r="G37051"/>
      <c r="I37051" s="112"/>
    </row>
    <row r="37052" spans="7:9" x14ac:dyDescent="0.25">
      <c r="G37052"/>
      <c r="I37052" s="112"/>
    </row>
    <row r="37053" spans="7:9" x14ac:dyDescent="0.25">
      <c r="G37053"/>
      <c r="I37053" s="112"/>
    </row>
    <row r="37054" spans="7:9" x14ac:dyDescent="0.25">
      <c r="G37054"/>
      <c r="I37054" s="112"/>
    </row>
    <row r="37055" spans="7:9" x14ac:dyDescent="0.25">
      <c r="G37055"/>
      <c r="I37055" s="112"/>
    </row>
    <row r="37056" spans="7:9" x14ac:dyDescent="0.25">
      <c r="G37056"/>
      <c r="I37056" s="112"/>
    </row>
    <row r="37057" spans="7:9" x14ac:dyDescent="0.25">
      <c r="G37057"/>
      <c r="I37057" s="112"/>
    </row>
    <row r="37058" spans="7:9" x14ac:dyDescent="0.25">
      <c r="G37058"/>
      <c r="I37058" s="112"/>
    </row>
    <row r="37059" spans="7:9" x14ac:dyDescent="0.25">
      <c r="G37059"/>
      <c r="I37059" s="112"/>
    </row>
    <row r="37060" spans="7:9" x14ac:dyDescent="0.25">
      <c r="G37060"/>
      <c r="I37060" s="112"/>
    </row>
    <row r="37061" spans="7:9" x14ac:dyDescent="0.25">
      <c r="G37061"/>
      <c r="I37061" s="112"/>
    </row>
    <row r="37062" spans="7:9" x14ac:dyDescent="0.25">
      <c r="G37062"/>
      <c r="I37062" s="112"/>
    </row>
    <row r="37063" spans="7:9" x14ac:dyDescent="0.25">
      <c r="G37063"/>
      <c r="I37063" s="112"/>
    </row>
    <row r="37064" spans="7:9" x14ac:dyDescent="0.25">
      <c r="G37064"/>
      <c r="I37064" s="112"/>
    </row>
    <row r="37065" spans="7:9" x14ac:dyDescent="0.25">
      <c r="G37065"/>
      <c r="I37065" s="112"/>
    </row>
    <row r="37066" spans="7:9" x14ac:dyDescent="0.25">
      <c r="G37066"/>
      <c r="I37066" s="112"/>
    </row>
    <row r="37067" spans="7:9" x14ac:dyDescent="0.25">
      <c r="G37067"/>
      <c r="I37067" s="112"/>
    </row>
    <row r="37068" spans="7:9" x14ac:dyDescent="0.25">
      <c r="G37068"/>
      <c r="I37068" s="112"/>
    </row>
    <row r="37069" spans="7:9" x14ac:dyDescent="0.25">
      <c r="G37069"/>
      <c r="I37069" s="112"/>
    </row>
    <row r="37070" spans="7:9" x14ac:dyDescent="0.25">
      <c r="G37070"/>
      <c r="I37070" s="112"/>
    </row>
    <row r="37071" spans="7:9" x14ac:dyDescent="0.25">
      <c r="G37071"/>
      <c r="I37071" s="112"/>
    </row>
    <row r="37072" spans="7:9" x14ac:dyDescent="0.25">
      <c r="G37072"/>
      <c r="I37072" s="112"/>
    </row>
    <row r="37073" spans="7:9" x14ac:dyDescent="0.25">
      <c r="G37073"/>
      <c r="I37073" s="112"/>
    </row>
    <row r="37074" spans="7:9" x14ac:dyDescent="0.25">
      <c r="G37074"/>
      <c r="I37074" s="112"/>
    </row>
    <row r="37075" spans="7:9" x14ac:dyDescent="0.25">
      <c r="G37075"/>
      <c r="I37075" s="112"/>
    </row>
    <row r="37076" spans="7:9" x14ac:dyDescent="0.25">
      <c r="G37076"/>
      <c r="I37076" s="112"/>
    </row>
    <row r="37077" spans="7:9" x14ac:dyDescent="0.25">
      <c r="G37077"/>
      <c r="I37077" s="112"/>
    </row>
    <row r="37078" spans="7:9" x14ac:dyDescent="0.25">
      <c r="G37078"/>
      <c r="I37078" s="112"/>
    </row>
    <row r="37079" spans="7:9" x14ac:dyDescent="0.25">
      <c r="G37079"/>
      <c r="I37079" s="112"/>
    </row>
    <row r="37080" spans="7:9" x14ac:dyDescent="0.25">
      <c r="G37080"/>
      <c r="I37080" s="112"/>
    </row>
    <row r="37081" spans="7:9" x14ac:dyDescent="0.25">
      <c r="G37081"/>
      <c r="I37081" s="112"/>
    </row>
    <row r="37082" spans="7:9" x14ac:dyDescent="0.25">
      <c r="G37082"/>
      <c r="I37082" s="112"/>
    </row>
    <row r="37083" spans="7:9" x14ac:dyDescent="0.25">
      <c r="G37083"/>
      <c r="I37083" s="112"/>
    </row>
    <row r="37084" spans="7:9" x14ac:dyDescent="0.25">
      <c r="G37084"/>
      <c r="I37084" s="112"/>
    </row>
    <row r="37085" spans="7:9" x14ac:dyDescent="0.25">
      <c r="G37085"/>
      <c r="I37085" s="112"/>
    </row>
    <row r="37086" spans="7:9" x14ac:dyDescent="0.25">
      <c r="G37086"/>
      <c r="I37086" s="112"/>
    </row>
    <row r="37087" spans="7:9" x14ac:dyDescent="0.25">
      <c r="G37087"/>
      <c r="I37087" s="112"/>
    </row>
    <row r="37088" spans="7:9" x14ac:dyDescent="0.25">
      <c r="G37088"/>
      <c r="I37088" s="112"/>
    </row>
    <row r="37089" spans="7:9" x14ac:dyDescent="0.25">
      <c r="G37089"/>
      <c r="I37089" s="112"/>
    </row>
    <row r="37090" spans="7:9" x14ac:dyDescent="0.25">
      <c r="G37090"/>
      <c r="I37090" s="112"/>
    </row>
    <row r="37091" spans="7:9" x14ac:dyDescent="0.25">
      <c r="G37091"/>
      <c r="I37091" s="112"/>
    </row>
    <row r="37092" spans="7:9" x14ac:dyDescent="0.25">
      <c r="G37092"/>
      <c r="I37092" s="112"/>
    </row>
    <row r="37093" spans="7:9" x14ac:dyDescent="0.25">
      <c r="G37093"/>
      <c r="I37093" s="112"/>
    </row>
    <row r="37094" spans="7:9" x14ac:dyDescent="0.25">
      <c r="G37094"/>
      <c r="I37094" s="112"/>
    </row>
    <row r="37095" spans="7:9" x14ac:dyDescent="0.25">
      <c r="G37095"/>
      <c r="I37095" s="112"/>
    </row>
    <row r="37096" spans="7:9" x14ac:dyDescent="0.25">
      <c r="G37096"/>
      <c r="I37096" s="112"/>
    </row>
    <row r="37097" spans="7:9" x14ac:dyDescent="0.25">
      <c r="G37097"/>
      <c r="I37097" s="112"/>
    </row>
    <row r="37098" spans="7:9" x14ac:dyDescent="0.25">
      <c r="G37098"/>
      <c r="I37098" s="112"/>
    </row>
    <row r="37099" spans="7:9" x14ac:dyDescent="0.25">
      <c r="G37099"/>
      <c r="I37099" s="112"/>
    </row>
    <row r="37100" spans="7:9" x14ac:dyDescent="0.25">
      <c r="G37100"/>
      <c r="I37100" s="112"/>
    </row>
    <row r="37101" spans="7:9" x14ac:dyDescent="0.25">
      <c r="G37101"/>
      <c r="I37101" s="112"/>
    </row>
    <row r="37102" spans="7:9" x14ac:dyDescent="0.25">
      <c r="G37102"/>
      <c r="I37102" s="112"/>
    </row>
    <row r="37103" spans="7:9" x14ac:dyDescent="0.25">
      <c r="G37103"/>
      <c r="I37103" s="112"/>
    </row>
    <row r="37104" spans="7:9" x14ac:dyDescent="0.25">
      <c r="G37104"/>
      <c r="I37104" s="112"/>
    </row>
    <row r="37105" spans="7:9" x14ac:dyDescent="0.25">
      <c r="G37105"/>
      <c r="I37105" s="112"/>
    </row>
    <row r="37106" spans="7:9" x14ac:dyDescent="0.25">
      <c r="G37106"/>
      <c r="I37106" s="112"/>
    </row>
    <row r="37107" spans="7:9" x14ac:dyDescent="0.25">
      <c r="G37107"/>
      <c r="I37107" s="112"/>
    </row>
    <row r="37108" spans="7:9" x14ac:dyDescent="0.25">
      <c r="G37108"/>
      <c r="I37108" s="112"/>
    </row>
    <row r="37109" spans="7:9" x14ac:dyDescent="0.25">
      <c r="G37109"/>
      <c r="I37109" s="112"/>
    </row>
    <row r="37110" spans="7:9" x14ac:dyDescent="0.25">
      <c r="G37110"/>
      <c r="I37110" s="112"/>
    </row>
    <row r="37111" spans="7:9" x14ac:dyDescent="0.25">
      <c r="G37111"/>
      <c r="I37111" s="112"/>
    </row>
    <row r="37112" spans="7:9" x14ac:dyDescent="0.25">
      <c r="G37112"/>
      <c r="I37112" s="112"/>
    </row>
    <row r="37113" spans="7:9" x14ac:dyDescent="0.25">
      <c r="G37113"/>
      <c r="I37113" s="112"/>
    </row>
    <row r="37114" spans="7:9" x14ac:dyDescent="0.25">
      <c r="G37114"/>
      <c r="I37114" s="112"/>
    </row>
    <row r="37115" spans="7:9" x14ac:dyDescent="0.25">
      <c r="G37115"/>
      <c r="I37115" s="112"/>
    </row>
    <row r="37116" spans="7:9" x14ac:dyDescent="0.25">
      <c r="G37116"/>
      <c r="I37116" s="112"/>
    </row>
    <row r="37117" spans="7:9" x14ac:dyDescent="0.25">
      <c r="G37117"/>
      <c r="I37117" s="112"/>
    </row>
    <row r="37118" spans="7:9" x14ac:dyDescent="0.25">
      <c r="G37118"/>
      <c r="I37118" s="112"/>
    </row>
    <row r="37119" spans="7:9" x14ac:dyDescent="0.25">
      <c r="G37119"/>
      <c r="I37119" s="112"/>
    </row>
    <row r="37120" spans="7:9" x14ac:dyDescent="0.25">
      <c r="G37120"/>
      <c r="I37120" s="112"/>
    </row>
    <row r="37121" spans="7:9" x14ac:dyDescent="0.25">
      <c r="G37121"/>
      <c r="I37121" s="112"/>
    </row>
    <row r="37122" spans="7:9" x14ac:dyDescent="0.25">
      <c r="G37122"/>
      <c r="I37122" s="112"/>
    </row>
    <row r="37123" spans="7:9" x14ac:dyDescent="0.25">
      <c r="G37123"/>
      <c r="I37123" s="112"/>
    </row>
    <row r="37124" spans="7:9" x14ac:dyDescent="0.25">
      <c r="G37124"/>
      <c r="I37124" s="112"/>
    </row>
    <row r="37125" spans="7:9" x14ac:dyDescent="0.25">
      <c r="G37125"/>
      <c r="I37125" s="112"/>
    </row>
    <row r="37126" spans="7:9" x14ac:dyDescent="0.25">
      <c r="G37126"/>
      <c r="I37126" s="112"/>
    </row>
    <row r="37127" spans="7:9" x14ac:dyDescent="0.25">
      <c r="G37127"/>
      <c r="I37127" s="112"/>
    </row>
    <row r="37128" spans="7:9" x14ac:dyDescent="0.25">
      <c r="G37128"/>
      <c r="I37128" s="112"/>
    </row>
    <row r="37129" spans="7:9" x14ac:dyDescent="0.25">
      <c r="G37129"/>
      <c r="I37129" s="112"/>
    </row>
    <row r="37130" spans="7:9" x14ac:dyDescent="0.25">
      <c r="G37130"/>
      <c r="I37130" s="112"/>
    </row>
    <row r="37131" spans="7:9" x14ac:dyDescent="0.25">
      <c r="G37131"/>
      <c r="I37131" s="112"/>
    </row>
    <row r="37132" spans="7:9" x14ac:dyDescent="0.25">
      <c r="G37132"/>
      <c r="I37132" s="112"/>
    </row>
    <row r="37133" spans="7:9" x14ac:dyDescent="0.25">
      <c r="G37133"/>
      <c r="I37133" s="112"/>
    </row>
    <row r="37134" spans="7:9" x14ac:dyDescent="0.25">
      <c r="G37134"/>
      <c r="I37134" s="112"/>
    </row>
    <row r="37135" spans="7:9" x14ac:dyDescent="0.25">
      <c r="G37135"/>
      <c r="I37135" s="112"/>
    </row>
    <row r="37136" spans="7:9" x14ac:dyDescent="0.25">
      <c r="G37136"/>
      <c r="I37136" s="112"/>
    </row>
    <row r="37137" spans="7:9" x14ac:dyDescent="0.25">
      <c r="G37137"/>
      <c r="I37137" s="112"/>
    </row>
    <row r="37138" spans="7:9" x14ac:dyDescent="0.25">
      <c r="G37138"/>
      <c r="I37138" s="112"/>
    </row>
    <row r="37139" spans="7:9" x14ac:dyDescent="0.25">
      <c r="G37139"/>
      <c r="I37139" s="112"/>
    </row>
    <row r="37140" spans="7:9" x14ac:dyDescent="0.25">
      <c r="G37140"/>
      <c r="I37140" s="112"/>
    </row>
    <row r="37141" spans="7:9" x14ac:dyDescent="0.25">
      <c r="G37141"/>
      <c r="I37141" s="112"/>
    </row>
    <row r="37142" spans="7:9" x14ac:dyDescent="0.25">
      <c r="G37142"/>
      <c r="I37142" s="112"/>
    </row>
    <row r="37143" spans="7:9" x14ac:dyDescent="0.25">
      <c r="G37143"/>
      <c r="I37143" s="112"/>
    </row>
    <row r="37144" spans="7:9" x14ac:dyDescent="0.25">
      <c r="G37144"/>
      <c r="I37144" s="112"/>
    </row>
    <row r="37145" spans="7:9" x14ac:dyDescent="0.25">
      <c r="G37145"/>
      <c r="I37145" s="112"/>
    </row>
    <row r="37146" spans="7:9" x14ac:dyDescent="0.25">
      <c r="G37146"/>
      <c r="I37146" s="112"/>
    </row>
    <row r="37147" spans="7:9" x14ac:dyDescent="0.25">
      <c r="G37147"/>
      <c r="I37147" s="112"/>
    </row>
    <row r="37148" spans="7:9" x14ac:dyDescent="0.25">
      <c r="G37148"/>
      <c r="I37148" s="112"/>
    </row>
    <row r="37149" spans="7:9" x14ac:dyDescent="0.25">
      <c r="G37149"/>
      <c r="I37149" s="112"/>
    </row>
    <row r="37150" spans="7:9" x14ac:dyDescent="0.25">
      <c r="G37150"/>
      <c r="I37150" s="112"/>
    </row>
    <row r="37151" spans="7:9" x14ac:dyDescent="0.25">
      <c r="G37151"/>
      <c r="I37151" s="112"/>
    </row>
    <row r="37152" spans="7:9" x14ac:dyDescent="0.25">
      <c r="G37152"/>
      <c r="I37152" s="112"/>
    </row>
    <row r="37153" spans="7:9" x14ac:dyDescent="0.25">
      <c r="G37153"/>
      <c r="I37153" s="112"/>
    </row>
    <row r="37154" spans="7:9" x14ac:dyDescent="0.25">
      <c r="G37154"/>
      <c r="I37154" s="112"/>
    </row>
    <row r="37155" spans="7:9" x14ac:dyDescent="0.25">
      <c r="G37155"/>
      <c r="I37155" s="112"/>
    </row>
    <row r="37156" spans="7:9" x14ac:dyDescent="0.25">
      <c r="G37156"/>
      <c r="I37156" s="112"/>
    </row>
    <row r="37157" spans="7:9" x14ac:dyDescent="0.25">
      <c r="G37157"/>
      <c r="I37157" s="112"/>
    </row>
    <row r="37158" spans="7:9" x14ac:dyDescent="0.25">
      <c r="G37158"/>
      <c r="I37158" s="112"/>
    </row>
    <row r="37159" spans="7:9" x14ac:dyDescent="0.25">
      <c r="G37159"/>
      <c r="I37159" s="112"/>
    </row>
    <row r="37160" spans="7:9" x14ac:dyDescent="0.25">
      <c r="G37160"/>
      <c r="I37160" s="112"/>
    </row>
    <row r="37161" spans="7:9" x14ac:dyDescent="0.25">
      <c r="G37161"/>
      <c r="I37161" s="112"/>
    </row>
    <row r="37162" spans="7:9" x14ac:dyDescent="0.25">
      <c r="G37162"/>
      <c r="I37162" s="112"/>
    </row>
    <row r="37163" spans="7:9" x14ac:dyDescent="0.25">
      <c r="G37163"/>
      <c r="I37163" s="112"/>
    </row>
    <row r="37164" spans="7:9" x14ac:dyDescent="0.25">
      <c r="G37164"/>
      <c r="I37164" s="112"/>
    </row>
    <row r="37165" spans="7:9" x14ac:dyDescent="0.25">
      <c r="G37165"/>
      <c r="I37165" s="112"/>
    </row>
    <row r="37166" spans="7:9" x14ac:dyDescent="0.25">
      <c r="G37166"/>
      <c r="I37166" s="112"/>
    </row>
    <row r="37167" spans="7:9" x14ac:dyDescent="0.25">
      <c r="G37167"/>
      <c r="I37167" s="112"/>
    </row>
    <row r="37168" spans="7:9" x14ac:dyDescent="0.25">
      <c r="G37168"/>
      <c r="I37168" s="112"/>
    </row>
    <row r="37169" spans="7:9" x14ac:dyDescent="0.25">
      <c r="G37169"/>
      <c r="I37169" s="112"/>
    </row>
    <row r="37170" spans="7:9" x14ac:dyDescent="0.25">
      <c r="G37170"/>
      <c r="I37170" s="112"/>
    </row>
    <row r="37171" spans="7:9" x14ac:dyDescent="0.25">
      <c r="G37171"/>
      <c r="I37171" s="112"/>
    </row>
    <row r="37172" spans="7:9" x14ac:dyDescent="0.25">
      <c r="G37172"/>
      <c r="I37172" s="112"/>
    </row>
    <row r="37173" spans="7:9" x14ac:dyDescent="0.25">
      <c r="G37173"/>
      <c r="I37173" s="112"/>
    </row>
    <row r="37174" spans="7:9" x14ac:dyDescent="0.25">
      <c r="G37174"/>
      <c r="I37174" s="112"/>
    </row>
    <row r="37175" spans="7:9" x14ac:dyDescent="0.25">
      <c r="G37175"/>
      <c r="I37175" s="112"/>
    </row>
    <row r="37176" spans="7:9" x14ac:dyDescent="0.25">
      <c r="G37176"/>
      <c r="I37176" s="112"/>
    </row>
    <row r="37177" spans="7:9" x14ac:dyDescent="0.25">
      <c r="G37177"/>
      <c r="I37177" s="112"/>
    </row>
    <row r="37178" spans="7:9" x14ac:dyDescent="0.25">
      <c r="G37178"/>
      <c r="I37178" s="112"/>
    </row>
    <row r="37179" spans="7:9" x14ac:dyDescent="0.25">
      <c r="G37179"/>
      <c r="I37179" s="112"/>
    </row>
    <row r="37180" spans="7:9" x14ac:dyDescent="0.25">
      <c r="G37180"/>
      <c r="I37180" s="112"/>
    </row>
    <row r="37181" spans="7:9" x14ac:dyDescent="0.25">
      <c r="G37181"/>
      <c r="I37181" s="112"/>
    </row>
    <row r="37182" spans="7:9" x14ac:dyDescent="0.25">
      <c r="G37182"/>
      <c r="I37182" s="112"/>
    </row>
    <row r="37183" spans="7:9" x14ac:dyDescent="0.25">
      <c r="G37183"/>
      <c r="I37183" s="112"/>
    </row>
    <row r="37184" spans="7:9" x14ac:dyDescent="0.25">
      <c r="G37184"/>
      <c r="I37184" s="112"/>
    </row>
    <row r="37185" spans="7:9" x14ac:dyDescent="0.25">
      <c r="G37185"/>
      <c r="I37185" s="112"/>
    </row>
    <row r="37186" spans="7:9" x14ac:dyDescent="0.25">
      <c r="G37186"/>
      <c r="I37186" s="112"/>
    </row>
    <row r="37187" spans="7:9" x14ac:dyDescent="0.25">
      <c r="G37187"/>
      <c r="I37187" s="112"/>
    </row>
    <row r="37188" spans="7:9" x14ac:dyDescent="0.25">
      <c r="G37188"/>
      <c r="I37188" s="112"/>
    </row>
    <row r="37189" spans="7:9" x14ac:dyDescent="0.25">
      <c r="G37189"/>
      <c r="I37189" s="112"/>
    </row>
    <row r="37190" spans="7:9" x14ac:dyDescent="0.25">
      <c r="G37190"/>
      <c r="I37190" s="112"/>
    </row>
    <row r="37191" spans="7:9" x14ac:dyDescent="0.25">
      <c r="G37191"/>
      <c r="I37191" s="112"/>
    </row>
    <row r="37192" spans="7:9" x14ac:dyDescent="0.25">
      <c r="G37192"/>
      <c r="I37192" s="112"/>
    </row>
    <row r="37193" spans="7:9" x14ac:dyDescent="0.25">
      <c r="G37193"/>
      <c r="I37193" s="112"/>
    </row>
    <row r="37194" spans="7:9" x14ac:dyDescent="0.25">
      <c r="G37194"/>
      <c r="I37194" s="112"/>
    </row>
    <row r="37195" spans="7:9" x14ac:dyDescent="0.25">
      <c r="G37195"/>
      <c r="I37195" s="112"/>
    </row>
    <row r="37196" spans="7:9" x14ac:dyDescent="0.25">
      <c r="G37196"/>
      <c r="I37196" s="112"/>
    </row>
    <row r="37197" spans="7:9" x14ac:dyDescent="0.25">
      <c r="G37197"/>
      <c r="I37197" s="112"/>
    </row>
    <row r="37198" spans="7:9" x14ac:dyDescent="0.25">
      <c r="G37198"/>
      <c r="I37198" s="112"/>
    </row>
    <row r="37199" spans="7:9" x14ac:dyDescent="0.25">
      <c r="G37199"/>
      <c r="I37199" s="112"/>
    </row>
    <row r="37200" spans="7:9" x14ac:dyDescent="0.25">
      <c r="G37200"/>
      <c r="I37200" s="112"/>
    </row>
    <row r="37201" spans="7:9" x14ac:dyDescent="0.25">
      <c r="G37201"/>
      <c r="I37201" s="112"/>
    </row>
    <row r="37202" spans="7:9" x14ac:dyDescent="0.25">
      <c r="G37202"/>
      <c r="I37202" s="112"/>
    </row>
    <row r="37203" spans="7:9" x14ac:dyDescent="0.25">
      <c r="G37203"/>
      <c r="I37203" s="112"/>
    </row>
    <row r="37204" spans="7:9" x14ac:dyDescent="0.25">
      <c r="G37204"/>
      <c r="I37204" s="112"/>
    </row>
    <row r="37205" spans="7:9" x14ac:dyDescent="0.25">
      <c r="G37205"/>
      <c r="I37205" s="112"/>
    </row>
    <row r="37206" spans="7:9" x14ac:dyDescent="0.25">
      <c r="G37206"/>
      <c r="I37206" s="112"/>
    </row>
    <row r="37207" spans="7:9" x14ac:dyDescent="0.25">
      <c r="G37207"/>
      <c r="I37207" s="112"/>
    </row>
    <row r="37208" spans="7:9" x14ac:dyDescent="0.25">
      <c r="G37208"/>
      <c r="I37208" s="112"/>
    </row>
    <row r="37209" spans="7:9" x14ac:dyDescent="0.25">
      <c r="G37209"/>
      <c r="I37209" s="112"/>
    </row>
    <row r="37210" spans="7:9" x14ac:dyDescent="0.25">
      <c r="G37210"/>
      <c r="I37210" s="112"/>
    </row>
    <row r="37211" spans="7:9" x14ac:dyDescent="0.25">
      <c r="G37211"/>
      <c r="I37211" s="112"/>
    </row>
    <row r="37212" spans="7:9" x14ac:dyDescent="0.25">
      <c r="G37212"/>
      <c r="I37212" s="112"/>
    </row>
    <row r="37213" spans="7:9" x14ac:dyDescent="0.25">
      <c r="G37213"/>
      <c r="I37213" s="112"/>
    </row>
    <row r="37214" spans="7:9" x14ac:dyDescent="0.25">
      <c r="G37214"/>
      <c r="I37214" s="112"/>
    </row>
    <row r="37215" spans="7:9" x14ac:dyDescent="0.25">
      <c r="G37215"/>
      <c r="I37215" s="112"/>
    </row>
    <row r="37216" spans="7:9" x14ac:dyDescent="0.25">
      <c r="G37216"/>
      <c r="I37216" s="112"/>
    </row>
    <row r="37217" spans="7:9" x14ac:dyDescent="0.25">
      <c r="G37217"/>
      <c r="I37217" s="112"/>
    </row>
    <row r="37218" spans="7:9" x14ac:dyDescent="0.25">
      <c r="G37218"/>
      <c r="I37218" s="112"/>
    </row>
    <row r="37219" spans="7:9" x14ac:dyDescent="0.25">
      <c r="G37219"/>
      <c r="I37219" s="112"/>
    </row>
    <row r="37220" spans="7:9" x14ac:dyDescent="0.25">
      <c r="G37220"/>
      <c r="I37220" s="112"/>
    </row>
    <row r="37221" spans="7:9" x14ac:dyDescent="0.25">
      <c r="G37221"/>
      <c r="I37221" s="112"/>
    </row>
    <row r="37222" spans="7:9" x14ac:dyDescent="0.25">
      <c r="G37222"/>
      <c r="I37222" s="112"/>
    </row>
    <row r="37223" spans="7:9" x14ac:dyDescent="0.25">
      <c r="G37223"/>
      <c r="I37223" s="112"/>
    </row>
    <row r="37224" spans="7:9" x14ac:dyDescent="0.25">
      <c r="G37224"/>
      <c r="I37224" s="112"/>
    </row>
    <row r="37225" spans="7:9" x14ac:dyDescent="0.25">
      <c r="G37225"/>
      <c r="I37225" s="112"/>
    </row>
    <row r="37226" spans="7:9" x14ac:dyDescent="0.25">
      <c r="G37226"/>
      <c r="I37226" s="112"/>
    </row>
    <row r="37227" spans="7:9" x14ac:dyDescent="0.25">
      <c r="G37227"/>
      <c r="I37227" s="112"/>
    </row>
    <row r="37228" spans="7:9" x14ac:dyDescent="0.25">
      <c r="G37228"/>
      <c r="I37228" s="112"/>
    </row>
    <row r="37229" spans="7:9" x14ac:dyDescent="0.25">
      <c r="G37229"/>
      <c r="I37229" s="112"/>
    </row>
    <row r="37230" spans="7:9" x14ac:dyDescent="0.25">
      <c r="G37230"/>
      <c r="I37230" s="112"/>
    </row>
    <row r="37231" spans="7:9" x14ac:dyDescent="0.25">
      <c r="G37231"/>
      <c r="I37231" s="112"/>
    </row>
    <row r="37232" spans="7:9" x14ac:dyDescent="0.25">
      <c r="G37232"/>
      <c r="I37232" s="112"/>
    </row>
    <row r="37233" spans="7:9" x14ac:dyDescent="0.25">
      <c r="G37233"/>
      <c r="I37233" s="112"/>
    </row>
    <row r="37234" spans="7:9" x14ac:dyDescent="0.25">
      <c r="G37234"/>
      <c r="I37234" s="112"/>
    </row>
    <row r="37235" spans="7:9" x14ac:dyDescent="0.25">
      <c r="G37235"/>
      <c r="I37235" s="112"/>
    </row>
    <row r="37236" spans="7:9" x14ac:dyDescent="0.25">
      <c r="G37236"/>
      <c r="I37236" s="112"/>
    </row>
    <row r="37237" spans="7:9" x14ac:dyDescent="0.25">
      <c r="G37237"/>
      <c r="I37237" s="112"/>
    </row>
    <row r="37238" spans="7:9" x14ac:dyDescent="0.25">
      <c r="G37238"/>
      <c r="I37238" s="112"/>
    </row>
    <row r="37239" spans="7:9" x14ac:dyDescent="0.25">
      <c r="G37239"/>
      <c r="I37239" s="112"/>
    </row>
    <row r="37240" spans="7:9" x14ac:dyDescent="0.25">
      <c r="G37240"/>
      <c r="I37240" s="112"/>
    </row>
    <row r="37241" spans="7:9" x14ac:dyDescent="0.25">
      <c r="G37241"/>
      <c r="I37241" s="112"/>
    </row>
    <row r="37242" spans="7:9" x14ac:dyDescent="0.25">
      <c r="G37242"/>
      <c r="I37242" s="112"/>
    </row>
    <row r="37243" spans="7:9" x14ac:dyDescent="0.25">
      <c r="G37243"/>
      <c r="I37243" s="112"/>
    </row>
    <row r="37244" spans="7:9" x14ac:dyDescent="0.25">
      <c r="G37244"/>
      <c r="I37244" s="112"/>
    </row>
    <row r="37245" spans="7:9" x14ac:dyDescent="0.25">
      <c r="G37245"/>
      <c r="I37245" s="112"/>
    </row>
    <row r="37246" spans="7:9" x14ac:dyDescent="0.25">
      <c r="G37246"/>
      <c r="I37246" s="112"/>
    </row>
    <row r="37247" spans="7:9" x14ac:dyDescent="0.25">
      <c r="G37247"/>
      <c r="I37247" s="112"/>
    </row>
    <row r="37248" spans="7:9" x14ac:dyDescent="0.25">
      <c r="G37248"/>
      <c r="I37248" s="112"/>
    </row>
    <row r="37249" spans="7:9" x14ac:dyDescent="0.25">
      <c r="G37249"/>
      <c r="I37249" s="112"/>
    </row>
    <row r="37250" spans="7:9" x14ac:dyDescent="0.25">
      <c r="G37250"/>
      <c r="I37250" s="112"/>
    </row>
    <row r="37251" spans="7:9" x14ac:dyDescent="0.25">
      <c r="G37251"/>
      <c r="I37251" s="112"/>
    </row>
    <row r="37252" spans="7:9" x14ac:dyDescent="0.25">
      <c r="G37252"/>
      <c r="I37252" s="112"/>
    </row>
    <row r="37253" spans="7:9" x14ac:dyDescent="0.25">
      <c r="G37253"/>
      <c r="I37253" s="112"/>
    </row>
    <row r="37254" spans="7:9" x14ac:dyDescent="0.25">
      <c r="G37254"/>
      <c r="I37254" s="112"/>
    </row>
    <row r="37255" spans="7:9" x14ac:dyDescent="0.25">
      <c r="G37255"/>
      <c r="I37255" s="112"/>
    </row>
    <row r="37256" spans="7:9" x14ac:dyDescent="0.25">
      <c r="G37256"/>
      <c r="I37256" s="112"/>
    </row>
    <row r="37257" spans="7:9" x14ac:dyDescent="0.25">
      <c r="G37257"/>
      <c r="I37257" s="112"/>
    </row>
    <row r="37258" spans="7:9" x14ac:dyDescent="0.25">
      <c r="G37258"/>
      <c r="I37258" s="112"/>
    </row>
    <row r="37259" spans="7:9" x14ac:dyDescent="0.25">
      <c r="G37259"/>
      <c r="I37259" s="112"/>
    </row>
    <row r="37260" spans="7:9" x14ac:dyDescent="0.25">
      <c r="G37260"/>
      <c r="I37260" s="112"/>
    </row>
    <row r="37261" spans="7:9" x14ac:dyDescent="0.25">
      <c r="G37261"/>
      <c r="I37261" s="112"/>
    </row>
    <row r="37262" spans="7:9" x14ac:dyDescent="0.25">
      <c r="G37262"/>
      <c r="I37262" s="112"/>
    </row>
    <row r="37263" spans="7:9" x14ac:dyDescent="0.25">
      <c r="G37263"/>
      <c r="I37263" s="112"/>
    </row>
    <row r="37264" spans="7:9" x14ac:dyDescent="0.25">
      <c r="G37264"/>
      <c r="I37264" s="112"/>
    </row>
    <row r="37265" spans="7:9" x14ac:dyDescent="0.25">
      <c r="G37265"/>
      <c r="I37265" s="112"/>
    </row>
    <row r="37266" spans="7:9" x14ac:dyDescent="0.25">
      <c r="G37266"/>
      <c r="I37266" s="112"/>
    </row>
    <row r="37267" spans="7:9" x14ac:dyDescent="0.25">
      <c r="G37267"/>
      <c r="I37267" s="112"/>
    </row>
    <row r="37268" spans="7:9" x14ac:dyDescent="0.25">
      <c r="G37268"/>
      <c r="I37268" s="112"/>
    </row>
    <row r="37269" spans="7:9" x14ac:dyDescent="0.25">
      <c r="G37269"/>
      <c r="I37269" s="112"/>
    </row>
    <row r="37270" spans="7:9" x14ac:dyDescent="0.25">
      <c r="G37270"/>
      <c r="I37270" s="112"/>
    </row>
    <row r="37271" spans="7:9" x14ac:dyDescent="0.25">
      <c r="G37271"/>
      <c r="I37271" s="112"/>
    </row>
    <row r="37272" spans="7:9" x14ac:dyDescent="0.25">
      <c r="G37272"/>
      <c r="I37272" s="112"/>
    </row>
    <row r="37273" spans="7:9" x14ac:dyDescent="0.25">
      <c r="G37273"/>
      <c r="I37273" s="112"/>
    </row>
    <row r="37274" spans="7:9" x14ac:dyDescent="0.25">
      <c r="G37274"/>
      <c r="I37274" s="112"/>
    </row>
    <row r="37275" spans="7:9" x14ac:dyDescent="0.25">
      <c r="G37275"/>
      <c r="I37275" s="112"/>
    </row>
    <row r="37276" spans="7:9" x14ac:dyDescent="0.25">
      <c r="G37276"/>
      <c r="I37276" s="112"/>
    </row>
    <row r="37277" spans="7:9" x14ac:dyDescent="0.25">
      <c r="G37277"/>
      <c r="I37277" s="112"/>
    </row>
    <row r="37278" spans="7:9" x14ac:dyDescent="0.25">
      <c r="G37278"/>
      <c r="I37278" s="112"/>
    </row>
    <row r="37279" spans="7:9" x14ac:dyDescent="0.25">
      <c r="G37279"/>
      <c r="I37279" s="112"/>
    </row>
    <row r="37280" spans="7:9" x14ac:dyDescent="0.25">
      <c r="G37280"/>
      <c r="I37280" s="112"/>
    </row>
    <row r="37281" spans="7:9" x14ac:dyDescent="0.25">
      <c r="G37281"/>
      <c r="I37281" s="112"/>
    </row>
    <row r="37282" spans="7:9" x14ac:dyDescent="0.25">
      <c r="G37282"/>
      <c r="I37282" s="112"/>
    </row>
    <row r="37283" spans="7:9" x14ac:dyDescent="0.25">
      <c r="G37283"/>
      <c r="I37283" s="112"/>
    </row>
    <row r="37284" spans="7:9" x14ac:dyDescent="0.25">
      <c r="G37284"/>
      <c r="I37284" s="112"/>
    </row>
    <row r="37285" spans="7:9" x14ac:dyDescent="0.25">
      <c r="G37285"/>
      <c r="I37285" s="112"/>
    </row>
    <row r="37286" spans="7:9" x14ac:dyDescent="0.25">
      <c r="G37286"/>
      <c r="I37286" s="112"/>
    </row>
    <row r="37287" spans="7:9" x14ac:dyDescent="0.25">
      <c r="G37287"/>
      <c r="I37287" s="112"/>
    </row>
    <row r="37288" spans="7:9" x14ac:dyDescent="0.25">
      <c r="G37288"/>
      <c r="I37288" s="112"/>
    </row>
    <row r="37289" spans="7:9" x14ac:dyDescent="0.25">
      <c r="G37289"/>
      <c r="I37289" s="112"/>
    </row>
    <row r="37290" spans="7:9" x14ac:dyDescent="0.25">
      <c r="G37290"/>
      <c r="I37290" s="112"/>
    </row>
    <row r="37291" spans="7:9" x14ac:dyDescent="0.25">
      <c r="G37291"/>
      <c r="I37291" s="112"/>
    </row>
    <row r="37292" spans="7:9" x14ac:dyDescent="0.25">
      <c r="G37292"/>
      <c r="I37292" s="112"/>
    </row>
    <row r="37293" spans="7:9" x14ac:dyDescent="0.25">
      <c r="G37293"/>
      <c r="I37293" s="112"/>
    </row>
    <row r="37294" spans="7:9" x14ac:dyDescent="0.25">
      <c r="G37294"/>
      <c r="I37294" s="112"/>
    </row>
    <row r="37295" spans="7:9" x14ac:dyDescent="0.25">
      <c r="G37295"/>
      <c r="I37295" s="112"/>
    </row>
    <row r="37296" spans="7:9" x14ac:dyDescent="0.25">
      <c r="G37296"/>
      <c r="I37296" s="112"/>
    </row>
    <row r="37297" spans="7:9" x14ac:dyDescent="0.25">
      <c r="G37297"/>
      <c r="I37297" s="112"/>
    </row>
    <row r="37298" spans="7:9" x14ac:dyDescent="0.25">
      <c r="G37298"/>
      <c r="I37298" s="112"/>
    </row>
    <row r="37299" spans="7:9" x14ac:dyDescent="0.25">
      <c r="G37299"/>
      <c r="I37299" s="112"/>
    </row>
    <row r="37300" spans="7:9" x14ac:dyDescent="0.25">
      <c r="G37300"/>
      <c r="I37300" s="112"/>
    </row>
    <row r="37301" spans="7:9" x14ac:dyDescent="0.25">
      <c r="G37301"/>
      <c r="I37301" s="112"/>
    </row>
    <row r="37302" spans="7:9" x14ac:dyDescent="0.25">
      <c r="G37302"/>
      <c r="I37302" s="112"/>
    </row>
    <row r="37303" spans="7:9" x14ac:dyDescent="0.25">
      <c r="G37303"/>
      <c r="I37303" s="112"/>
    </row>
    <row r="37304" spans="7:9" x14ac:dyDescent="0.25">
      <c r="G37304"/>
      <c r="I37304" s="112"/>
    </row>
    <row r="37305" spans="7:9" x14ac:dyDescent="0.25">
      <c r="G37305"/>
      <c r="I37305" s="112"/>
    </row>
    <row r="37306" spans="7:9" x14ac:dyDescent="0.25">
      <c r="G37306"/>
      <c r="I37306" s="112"/>
    </row>
    <row r="37307" spans="7:9" x14ac:dyDescent="0.25">
      <c r="G37307"/>
      <c r="I37307" s="112"/>
    </row>
    <row r="37308" spans="7:9" x14ac:dyDescent="0.25">
      <c r="G37308"/>
      <c r="I37308" s="112"/>
    </row>
    <row r="37309" spans="7:9" x14ac:dyDescent="0.25">
      <c r="G37309"/>
      <c r="I37309" s="112"/>
    </row>
    <row r="37310" spans="7:9" x14ac:dyDescent="0.25">
      <c r="G37310"/>
      <c r="I37310" s="112"/>
    </row>
    <row r="37311" spans="7:9" x14ac:dyDescent="0.25">
      <c r="G37311"/>
      <c r="I37311" s="112"/>
    </row>
    <row r="37312" spans="7:9" x14ac:dyDescent="0.25">
      <c r="G37312"/>
      <c r="I37312" s="112"/>
    </row>
    <row r="37313" spans="7:9" x14ac:dyDescent="0.25">
      <c r="G37313"/>
      <c r="I37313" s="112"/>
    </row>
    <row r="37314" spans="7:9" x14ac:dyDescent="0.25">
      <c r="G37314"/>
      <c r="I37314" s="112"/>
    </row>
    <row r="37315" spans="7:9" x14ac:dyDescent="0.25">
      <c r="G37315"/>
      <c r="I37315" s="112"/>
    </row>
    <row r="37316" spans="7:9" x14ac:dyDescent="0.25">
      <c r="G37316"/>
      <c r="I37316" s="112"/>
    </row>
    <row r="37317" spans="7:9" x14ac:dyDescent="0.25">
      <c r="G37317"/>
      <c r="I37317" s="112"/>
    </row>
    <row r="37318" spans="7:9" x14ac:dyDescent="0.25">
      <c r="G37318"/>
      <c r="I37318" s="112"/>
    </row>
    <row r="37319" spans="7:9" x14ac:dyDescent="0.25">
      <c r="G37319"/>
      <c r="I37319" s="112"/>
    </row>
    <row r="37320" spans="7:9" x14ac:dyDescent="0.25">
      <c r="G37320"/>
      <c r="I37320" s="112"/>
    </row>
    <row r="37321" spans="7:9" x14ac:dyDescent="0.25">
      <c r="G37321"/>
      <c r="I37321" s="112"/>
    </row>
    <row r="37322" spans="7:9" x14ac:dyDescent="0.25">
      <c r="G37322"/>
      <c r="I37322" s="112"/>
    </row>
    <row r="37323" spans="7:9" x14ac:dyDescent="0.25">
      <c r="G37323"/>
      <c r="I37323" s="112"/>
    </row>
    <row r="37324" spans="7:9" x14ac:dyDescent="0.25">
      <c r="G37324"/>
      <c r="I37324" s="112"/>
    </row>
    <row r="37325" spans="7:9" x14ac:dyDescent="0.25">
      <c r="G37325"/>
      <c r="I37325" s="112"/>
    </row>
    <row r="37326" spans="7:9" x14ac:dyDescent="0.25">
      <c r="G37326"/>
      <c r="I37326" s="112"/>
    </row>
    <row r="37327" spans="7:9" x14ac:dyDescent="0.25">
      <c r="G37327"/>
      <c r="I37327" s="112"/>
    </row>
    <row r="37328" spans="7:9" x14ac:dyDescent="0.25">
      <c r="G37328"/>
      <c r="I37328" s="112"/>
    </row>
    <row r="37329" spans="7:9" x14ac:dyDescent="0.25">
      <c r="G37329"/>
      <c r="I37329" s="112"/>
    </row>
    <row r="37330" spans="7:9" x14ac:dyDescent="0.25">
      <c r="G37330"/>
      <c r="I37330" s="112"/>
    </row>
    <row r="37331" spans="7:9" x14ac:dyDescent="0.25">
      <c r="G37331"/>
      <c r="I37331" s="112"/>
    </row>
    <row r="37332" spans="7:9" x14ac:dyDescent="0.25">
      <c r="G37332"/>
      <c r="I37332" s="112"/>
    </row>
    <row r="37333" spans="7:9" x14ac:dyDescent="0.25">
      <c r="G37333"/>
      <c r="I37333" s="112"/>
    </row>
    <row r="37334" spans="7:9" x14ac:dyDescent="0.25">
      <c r="G37334"/>
      <c r="I37334" s="112"/>
    </row>
    <row r="37335" spans="7:9" x14ac:dyDescent="0.25">
      <c r="G37335"/>
      <c r="I37335" s="112"/>
    </row>
    <row r="37336" spans="7:9" x14ac:dyDescent="0.25">
      <c r="G37336"/>
      <c r="I37336" s="112"/>
    </row>
    <row r="37337" spans="7:9" x14ac:dyDescent="0.25">
      <c r="G37337"/>
      <c r="I37337" s="112"/>
    </row>
    <row r="37338" spans="7:9" x14ac:dyDescent="0.25">
      <c r="G37338"/>
      <c r="I37338" s="112"/>
    </row>
    <row r="37339" spans="7:9" x14ac:dyDescent="0.25">
      <c r="G37339"/>
      <c r="I37339" s="112"/>
    </row>
    <row r="37340" spans="7:9" x14ac:dyDescent="0.25">
      <c r="G37340"/>
      <c r="I37340" s="112"/>
    </row>
    <row r="37341" spans="7:9" x14ac:dyDescent="0.25">
      <c r="G37341"/>
      <c r="I37341" s="112"/>
    </row>
    <row r="37342" spans="7:9" x14ac:dyDescent="0.25">
      <c r="G37342"/>
      <c r="I37342" s="112"/>
    </row>
    <row r="37343" spans="7:9" x14ac:dyDescent="0.25">
      <c r="G37343"/>
      <c r="I37343" s="112"/>
    </row>
    <row r="37344" spans="7:9" x14ac:dyDescent="0.25">
      <c r="G37344"/>
      <c r="I37344" s="112"/>
    </row>
    <row r="37345" spans="7:9" x14ac:dyDescent="0.25">
      <c r="G37345"/>
      <c r="I37345" s="112"/>
    </row>
    <row r="37346" spans="7:9" x14ac:dyDescent="0.25">
      <c r="G37346"/>
      <c r="I37346" s="112"/>
    </row>
    <row r="37347" spans="7:9" x14ac:dyDescent="0.25">
      <c r="G37347"/>
      <c r="I37347" s="112"/>
    </row>
    <row r="37348" spans="7:9" x14ac:dyDescent="0.25">
      <c r="G37348"/>
      <c r="I37348" s="112"/>
    </row>
    <row r="37349" spans="7:9" x14ac:dyDescent="0.25">
      <c r="G37349"/>
      <c r="I37349" s="112"/>
    </row>
    <row r="37350" spans="7:9" x14ac:dyDescent="0.25">
      <c r="G37350"/>
      <c r="I37350" s="112"/>
    </row>
    <row r="37351" spans="7:9" x14ac:dyDescent="0.25">
      <c r="G37351"/>
      <c r="I37351" s="112"/>
    </row>
    <row r="37352" spans="7:9" x14ac:dyDescent="0.25">
      <c r="G37352"/>
      <c r="I37352" s="112"/>
    </row>
    <row r="37353" spans="7:9" x14ac:dyDescent="0.25">
      <c r="G37353"/>
      <c r="I37353" s="112"/>
    </row>
    <row r="37354" spans="7:9" x14ac:dyDescent="0.25">
      <c r="G37354"/>
      <c r="I37354" s="112"/>
    </row>
    <row r="37355" spans="7:9" x14ac:dyDescent="0.25">
      <c r="G37355"/>
      <c r="I37355" s="112"/>
    </row>
    <row r="37356" spans="7:9" x14ac:dyDescent="0.25">
      <c r="G37356"/>
      <c r="I37356" s="112"/>
    </row>
    <row r="37357" spans="7:9" x14ac:dyDescent="0.25">
      <c r="G37357"/>
      <c r="I37357" s="112"/>
    </row>
    <row r="37358" spans="7:9" x14ac:dyDescent="0.25">
      <c r="G37358"/>
      <c r="I37358" s="112"/>
    </row>
    <row r="37359" spans="7:9" x14ac:dyDescent="0.25">
      <c r="G37359"/>
      <c r="I37359" s="112"/>
    </row>
    <row r="37360" spans="7:9" x14ac:dyDescent="0.25">
      <c r="G37360"/>
      <c r="I37360" s="112"/>
    </row>
    <row r="37361" spans="7:9" x14ac:dyDescent="0.25">
      <c r="G37361"/>
      <c r="I37361" s="112"/>
    </row>
    <row r="37362" spans="7:9" x14ac:dyDescent="0.25">
      <c r="G37362"/>
      <c r="I37362" s="112"/>
    </row>
    <row r="37363" spans="7:9" x14ac:dyDescent="0.25">
      <c r="G37363"/>
      <c r="I37363" s="112"/>
    </row>
    <row r="37364" spans="7:9" x14ac:dyDescent="0.25">
      <c r="G37364"/>
      <c r="I37364" s="112"/>
    </row>
    <row r="37365" spans="7:9" x14ac:dyDescent="0.25">
      <c r="G37365"/>
      <c r="I37365" s="112"/>
    </row>
    <row r="37366" spans="7:9" x14ac:dyDescent="0.25">
      <c r="G37366"/>
      <c r="I37366" s="112"/>
    </row>
    <row r="37367" spans="7:9" x14ac:dyDescent="0.25">
      <c r="G37367"/>
      <c r="I37367" s="112"/>
    </row>
    <row r="37368" spans="7:9" x14ac:dyDescent="0.25">
      <c r="G37368"/>
      <c r="I37368" s="112"/>
    </row>
    <row r="37369" spans="7:9" x14ac:dyDescent="0.25">
      <c r="G37369"/>
      <c r="I37369" s="112"/>
    </row>
    <row r="37370" spans="7:9" x14ac:dyDescent="0.25">
      <c r="G37370"/>
      <c r="I37370" s="112"/>
    </row>
    <row r="37371" spans="7:9" x14ac:dyDescent="0.25">
      <c r="G37371"/>
      <c r="I37371" s="112"/>
    </row>
    <row r="37372" spans="7:9" x14ac:dyDescent="0.25">
      <c r="G37372"/>
      <c r="I37372" s="112"/>
    </row>
    <row r="37373" spans="7:9" x14ac:dyDescent="0.25">
      <c r="G37373"/>
      <c r="I37373" s="112"/>
    </row>
    <row r="37374" spans="7:9" x14ac:dyDescent="0.25">
      <c r="G37374"/>
      <c r="I37374" s="112"/>
    </row>
    <row r="37375" spans="7:9" x14ac:dyDescent="0.25">
      <c r="G37375"/>
      <c r="I37375" s="112"/>
    </row>
    <row r="37376" spans="7:9" x14ac:dyDescent="0.25">
      <c r="G37376"/>
      <c r="I37376" s="112"/>
    </row>
    <row r="37377" spans="7:9" x14ac:dyDescent="0.25">
      <c r="G37377"/>
      <c r="I37377" s="112"/>
    </row>
    <row r="37378" spans="7:9" x14ac:dyDescent="0.25">
      <c r="G37378"/>
      <c r="I37378" s="112"/>
    </row>
    <row r="37379" spans="7:9" x14ac:dyDescent="0.25">
      <c r="G37379"/>
      <c r="I37379" s="112"/>
    </row>
    <row r="37380" spans="7:9" x14ac:dyDescent="0.25">
      <c r="G37380"/>
      <c r="I37380" s="112"/>
    </row>
    <row r="37381" spans="7:9" x14ac:dyDescent="0.25">
      <c r="G37381"/>
      <c r="I37381" s="112"/>
    </row>
    <row r="37382" spans="7:9" x14ac:dyDescent="0.25">
      <c r="G37382"/>
      <c r="I37382" s="112"/>
    </row>
    <row r="37383" spans="7:9" x14ac:dyDescent="0.25">
      <c r="G37383"/>
      <c r="I37383" s="112"/>
    </row>
    <row r="37384" spans="7:9" x14ac:dyDescent="0.25">
      <c r="G37384"/>
      <c r="I37384" s="112"/>
    </row>
    <row r="37385" spans="7:9" x14ac:dyDescent="0.25">
      <c r="G37385"/>
      <c r="I37385" s="112"/>
    </row>
    <row r="37386" spans="7:9" x14ac:dyDescent="0.25">
      <c r="G37386"/>
      <c r="I37386" s="112"/>
    </row>
    <row r="37387" spans="7:9" x14ac:dyDescent="0.25">
      <c r="G37387"/>
      <c r="I37387" s="112"/>
    </row>
    <row r="37388" spans="7:9" x14ac:dyDescent="0.25">
      <c r="G37388"/>
      <c r="I37388" s="112"/>
    </row>
    <row r="37389" spans="7:9" x14ac:dyDescent="0.25">
      <c r="G37389"/>
      <c r="I37389" s="112"/>
    </row>
    <row r="37390" spans="7:9" x14ac:dyDescent="0.25">
      <c r="G37390"/>
      <c r="I37390" s="112"/>
    </row>
    <row r="37391" spans="7:9" x14ac:dyDescent="0.25">
      <c r="G37391"/>
      <c r="I37391" s="112"/>
    </row>
    <row r="37392" spans="7:9" x14ac:dyDescent="0.25">
      <c r="G37392"/>
      <c r="I37392" s="112"/>
    </row>
    <row r="37393" spans="7:9" x14ac:dyDescent="0.25">
      <c r="G37393"/>
      <c r="I37393" s="112"/>
    </row>
    <row r="37394" spans="7:9" x14ac:dyDescent="0.25">
      <c r="G37394"/>
      <c r="I37394" s="112"/>
    </row>
    <row r="37395" spans="7:9" x14ac:dyDescent="0.25">
      <c r="G37395"/>
      <c r="I37395" s="112"/>
    </row>
    <row r="37396" spans="7:9" x14ac:dyDescent="0.25">
      <c r="G37396"/>
      <c r="I37396" s="112"/>
    </row>
    <row r="37397" spans="7:9" x14ac:dyDescent="0.25">
      <c r="G37397"/>
      <c r="I37397" s="112"/>
    </row>
    <row r="37398" spans="7:9" x14ac:dyDescent="0.25">
      <c r="G37398"/>
      <c r="I37398" s="112"/>
    </row>
    <row r="37399" spans="7:9" x14ac:dyDescent="0.25">
      <c r="G37399"/>
      <c r="I37399" s="112"/>
    </row>
    <row r="37400" spans="7:9" x14ac:dyDescent="0.25">
      <c r="G37400"/>
      <c r="I37400" s="112"/>
    </row>
    <row r="37401" spans="7:9" x14ac:dyDescent="0.25">
      <c r="G37401"/>
      <c r="I37401" s="112"/>
    </row>
    <row r="37402" spans="7:9" x14ac:dyDescent="0.25">
      <c r="G37402"/>
      <c r="I37402" s="112"/>
    </row>
    <row r="37403" spans="7:9" x14ac:dyDescent="0.25">
      <c r="G37403"/>
      <c r="I37403" s="112"/>
    </row>
    <row r="37404" spans="7:9" x14ac:dyDescent="0.25">
      <c r="G37404"/>
      <c r="I37404" s="112"/>
    </row>
    <row r="37405" spans="7:9" x14ac:dyDescent="0.25">
      <c r="G37405"/>
      <c r="I37405" s="112"/>
    </row>
    <row r="37406" spans="7:9" x14ac:dyDescent="0.25">
      <c r="G37406"/>
      <c r="I37406" s="112"/>
    </row>
    <row r="37407" spans="7:9" x14ac:dyDescent="0.25">
      <c r="G37407"/>
      <c r="I37407" s="112"/>
    </row>
    <row r="37408" spans="7:9" x14ac:dyDescent="0.25">
      <c r="G37408"/>
      <c r="I37408" s="112"/>
    </row>
    <row r="37409" spans="7:9" x14ac:dyDescent="0.25">
      <c r="G37409"/>
      <c r="I37409" s="112"/>
    </row>
    <row r="37410" spans="7:9" x14ac:dyDescent="0.25">
      <c r="G37410"/>
      <c r="I37410" s="112"/>
    </row>
    <row r="37411" spans="7:9" x14ac:dyDescent="0.25">
      <c r="G37411"/>
      <c r="I37411" s="112"/>
    </row>
    <row r="37412" spans="7:9" x14ac:dyDescent="0.25">
      <c r="G37412"/>
      <c r="I37412" s="112"/>
    </row>
    <row r="37413" spans="7:9" x14ac:dyDescent="0.25">
      <c r="G37413"/>
      <c r="I37413" s="112"/>
    </row>
    <row r="37414" spans="7:9" x14ac:dyDescent="0.25">
      <c r="G37414"/>
      <c r="I37414" s="112"/>
    </row>
    <row r="37415" spans="7:9" x14ac:dyDescent="0.25">
      <c r="G37415"/>
      <c r="I37415" s="112"/>
    </row>
    <row r="37416" spans="7:9" x14ac:dyDescent="0.25">
      <c r="G37416"/>
      <c r="I37416" s="112"/>
    </row>
    <row r="37417" spans="7:9" x14ac:dyDescent="0.25">
      <c r="G37417"/>
      <c r="I37417" s="112"/>
    </row>
    <row r="37418" spans="7:9" x14ac:dyDescent="0.25">
      <c r="G37418"/>
      <c r="I37418" s="112"/>
    </row>
    <row r="37419" spans="7:9" x14ac:dyDescent="0.25">
      <c r="G37419"/>
      <c r="I37419" s="112"/>
    </row>
    <row r="37420" spans="7:9" x14ac:dyDescent="0.25">
      <c r="G37420"/>
      <c r="I37420" s="112"/>
    </row>
    <row r="37421" spans="7:9" x14ac:dyDescent="0.25">
      <c r="G37421"/>
      <c r="I37421" s="112"/>
    </row>
    <row r="37422" spans="7:9" x14ac:dyDescent="0.25">
      <c r="G37422"/>
      <c r="I37422" s="112"/>
    </row>
    <row r="37423" spans="7:9" x14ac:dyDescent="0.25">
      <c r="G37423"/>
      <c r="I37423" s="112"/>
    </row>
    <row r="37424" spans="7:9" x14ac:dyDescent="0.25">
      <c r="G37424"/>
      <c r="I37424" s="112"/>
    </row>
    <row r="37425" spans="7:9" x14ac:dyDescent="0.25">
      <c r="G37425"/>
      <c r="I37425" s="112"/>
    </row>
    <row r="37426" spans="7:9" x14ac:dyDescent="0.25">
      <c r="G37426"/>
      <c r="I37426" s="112"/>
    </row>
    <row r="37427" spans="7:9" x14ac:dyDescent="0.25">
      <c r="G37427"/>
      <c r="I37427" s="112"/>
    </row>
    <row r="37428" spans="7:9" x14ac:dyDescent="0.25">
      <c r="G37428"/>
      <c r="I37428" s="112"/>
    </row>
    <row r="37429" spans="7:9" x14ac:dyDescent="0.25">
      <c r="G37429"/>
      <c r="I37429" s="112"/>
    </row>
    <row r="37430" spans="7:9" x14ac:dyDescent="0.25">
      <c r="G37430"/>
      <c r="I37430" s="112"/>
    </row>
    <row r="37431" spans="7:9" x14ac:dyDescent="0.25">
      <c r="G37431"/>
      <c r="I37431" s="112"/>
    </row>
    <row r="37432" spans="7:9" x14ac:dyDescent="0.25">
      <c r="G37432"/>
      <c r="I37432" s="112"/>
    </row>
    <row r="37433" spans="7:9" x14ac:dyDescent="0.25">
      <c r="G37433"/>
      <c r="I37433" s="112"/>
    </row>
    <row r="37434" spans="7:9" x14ac:dyDescent="0.25">
      <c r="G37434"/>
      <c r="I37434" s="112"/>
    </row>
    <row r="37435" spans="7:9" x14ac:dyDescent="0.25">
      <c r="G37435"/>
      <c r="I37435" s="112"/>
    </row>
    <row r="37436" spans="7:9" x14ac:dyDescent="0.25">
      <c r="G37436"/>
      <c r="I37436" s="112"/>
    </row>
    <row r="37437" spans="7:9" x14ac:dyDescent="0.25">
      <c r="G37437"/>
      <c r="I37437" s="112"/>
    </row>
    <row r="37438" spans="7:9" x14ac:dyDescent="0.25">
      <c r="G37438"/>
      <c r="I37438" s="112"/>
    </row>
    <row r="37439" spans="7:9" x14ac:dyDescent="0.25">
      <c r="G37439"/>
      <c r="I37439" s="112"/>
    </row>
    <row r="37440" spans="7:9" x14ac:dyDescent="0.25">
      <c r="G37440"/>
      <c r="I37440" s="112"/>
    </row>
    <row r="37441" spans="7:9" x14ac:dyDescent="0.25">
      <c r="G37441"/>
      <c r="I37441" s="112"/>
    </row>
    <row r="37442" spans="7:9" x14ac:dyDescent="0.25">
      <c r="G37442"/>
      <c r="I37442" s="112"/>
    </row>
    <row r="37443" spans="7:9" x14ac:dyDescent="0.25">
      <c r="G37443"/>
      <c r="I37443" s="112"/>
    </row>
    <row r="37444" spans="7:9" x14ac:dyDescent="0.25">
      <c r="G37444"/>
      <c r="I37444" s="112"/>
    </row>
    <row r="37445" spans="7:9" x14ac:dyDescent="0.25">
      <c r="G37445"/>
      <c r="I37445" s="112"/>
    </row>
    <row r="37446" spans="7:9" x14ac:dyDescent="0.25">
      <c r="G37446"/>
      <c r="I37446" s="112"/>
    </row>
    <row r="37447" spans="7:9" x14ac:dyDescent="0.25">
      <c r="G37447"/>
      <c r="I37447" s="112"/>
    </row>
    <row r="37448" spans="7:9" x14ac:dyDescent="0.25">
      <c r="G37448"/>
      <c r="I37448" s="112"/>
    </row>
    <row r="37449" spans="7:9" x14ac:dyDescent="0.25">
      <c r="G37449"/>
      <c r="I37449" s="112"/>
    </row>
    <row r="37450" spans="7:9" x14ac:dyDescent="0.25">
      <c r="G37450"/>
      <c r="I37450" s="112"/>
    </row>
    <row r="37451" spans="7:9" x14ac:dyDescent="0.25">
      <c r="G37451"/>
      <c r="I37451" s="112"/>
    </row>
    <row r="37452" spans="7:9" x14ac:dyDescent="0.25">
      <c r="G37452"/>
      <c r="I37452" s="112"/>
    </row>
    <row r="37453" spans="7:9" x14ac:dyDescent="0.25">
      <c r="G37453"/>
      <c r="I37453" s="112"/>
    </row>
    <row r="37454" spans="7:9" x14ac:dyDescent="0.25">
      <c r="G37454"/>
      <c r="I37454" s="112"/>
    </row>
    <row r="37455" spans="7:9" x14ac:dyDescent="0.25">
      <c r="G37455"/>
      <c r="I37455" s="112"/>
    </row>
    <row r="37456" spans="7:9" x14ac:dyDescent="0.25">
      <c r="G37456"/>
      <c r="I37456" s="112"/>
    </row>
    <row r="37457" spans="7:9" x14ac:dyDescent="0.25">
      <c r="G37457"/>
      <c r="I37457" s="112"/>
    </row>
    <row r="37458" spans="7:9" x14ac:dyDescent="0.25">
      <c r="G37458"/>
      <c r="I37458" s="112"/>
    </row>
    <row r="37459" spans="7:9" x14ac:dyDescent="0.25">
      <c r="G37459"/>
      <c r="I37459" s="112"/>
    </row>
    <row r="37460" spans="7:9" x14ac:dyDescent="0.25">
      <c r="G37460"/>
      <c r="I37460" s="112"/>
    </row>
    <row r="37461" spans="7:9" x14ac:dyDescent="0.25">
      <c r="G37461"/>
      <c r="I37461" s="112"/>
    </row>
    <row r="37462" spans="7:9" x14ac:dyDescent="0.25">
      <c r="G37462"/>
      <c r="I37462" s="112"/>
    </row>
    <row r="37463" spans="7:9" x14ac:dyDescent="0.25">
      <c r="G37463"/>
      <c r="I37463" s="112"/>
    </row>
    <row r="37464" spans="7:9" x14ac:dyDescent="0.25">
      <c r="G37464"/>
      <c r="I37464" s="112"/>
    </row>
    <row r="37465" spans="7:9" x14ac:dyDescent="0.25">
      <c r="G37465"/>
      <c r="I37465" s="112"/>
    </row>
    <row r="37466" spans="7:9" x14ac:dyDescent="0.25">
      <c r="G37466"/>
      <c r="I37466" s="112"/>
    </row>
    <row r="37467" spans="7:9" x14ac:dyDescent="0.25">
      <c r="G37467"/>
      <c r="I37467" s="112"/>
    </row>
    <row r="37468" spans="7:9" x14ac:dyDescent="0.25">
      <c r="G37468"/>
      <c r="I37468" s="112"/>
    </row>
    <row r="37469" spans="7:9" x14ac:dyDescent="0.25">
      <c r="G37469"/>
      <c r="I37469" s="112"/>
    </row>
    <row r="37470" spans="7:9" x14ac:dyDescent="0.25">
      <c r="G37470"/>
      <c r="I37470" s="112"/>
    </row>
    <row r="37471" spans="7:9" x14ac:dyDescent="0.25">
      <c r="G37471"/>
      <c r="I37471" s="112"/>
    </row>
    <row r="37472" spans="7:9" x14ac:dyDescent="0.25">
      <c r="G37472"/>
      <c r="I37472" s="112"/>
    </row>
    <row r="37473" spans="7:9" x14ac:dyDescent="0.25">
      <c r="G37473"/>
      <c r="I37473" s="112"/>
    </row>
    <row r="37474" spans="7:9" x14ac:dyDescent="0.25">
      <c r="G37474"/>
      <c r="I37474" s="112"/>
    </row>
    <row r="37475" spans="7:9" x14ac:dyDescent="0.25">
      <c r="G37475"/>
      <c r="I37475" s="112"/>
    </row>
    <row r="37476" spans="7:9" x14ac:dyDescent="0.25">
      <c r="G37476"/>
      <c r="I37476" s="112"/>
    </row>
    <row r="37477" spans="7:9" x14ac:dyDescent="0.25">
      <c r="G37477"/>
      <c r="I37477" s="112"/>
    </row>
    <row r="37478" spans="7:9" x14ac:dyDescent="0.25">
      <c r="G37478"/>
      <c r="I37478" s="112"/>
    </row>
    <row r="37479" spans="7:9" x14ac:dyDescent="0.25">
      <c r="G37479"/>
      <c r="I37479" s="112"/>
    </row>
    <row r="37480" spans="7:9" x14ac:dyDescent="0.25">
      <c r="G37480"/>
      <c r="I37480" s="112"/>
    </row>
    <row r="37481" spans="7:9" x14ac:dyDescent="0.25">
      <c r="G37481"/>
      <c r="I37481" s="112"/>
    </row>
    <row r="37482" spans="7:9" x14ac:dyDescent="0.25">
      <c r="G37482"/>
      <c r="I37482" s="112"/>
    </row>
    <row r="37483" spans="7:9" x14ac:dyDescent="0.25">
      <c r="G37483"/>
      <c r="I37483" s="112"/>
    </row>
    <row r="37484" spans="7:9" x14ac:dyDescent="0.25">
      <c r="G37484"/>
      <c r="I37484" s="112"/>
    </row>
    <row r="37485" spans="7:9" x14ac:dyDescent="0.25">
      <c r="G37485"/>
      <c r="I37485" s="112"/>
    </row>
    <row r="37486" spans="7:9" x14ac:dyDescent="0.25">
      <c r="G37486"/>
      <c r="I37486" s="112"/>
    </row>
    <row r="37487" spans="7:9" x14ac:dyDescent="0.25">
      <c r="G37487"/>
      <c r="I37487" s="112"/>
    </row>
    <row r="37488" spans="7:9" x14ac:dyDescent="0.25">
      <c r="G37488"/>
      <c r="I37488" s="112"/>
    </row>
    <row r="37489" spans="7:9" x14ac:dyDescent="0.25">
      <c r="G37489"/>
      <c r="I37489" s="112"/>
    </row>
    <row r="37490" spans="7:9" x14ac:dyDescent="0.25">
      <c r="G37490"/>
      <c r="I37490" s="112"/>
    </row>
    <row r="37491" spans="7:9" x14ac:dyDescent="0.25">
      <c r="G37491"/>
      <c r="I37491" s="112"/>
    </row>
    <row r="37492" spans="7:9" x14ac:dyDescent="0.25">
      <c r="G37492"/>
      <c r="I37492" s="112"/>
    </row>
    <row r="37493" spans="7:9" x14ac:dyDescent="0.25">
      <c r="G37493"/>
      <c r="I37493" s="112"/>
    </row>
    <row r="37494" spans="7:9" x14ac:dyDescent="0.25">
      <c r="G37494"/>
      <c r="I37494" s="112"/>
    </row>
    <row r="37495" spans="7:9" x14ac:dyDescent="0.25">
      <c r="G37495"/>
      <c r="I37495" s="112"/>
    </row>
    <row r="37496" spans="7:9" x14ac:dyDescent="0.25">
      <c r="G37496"/>
      <c r="I37496" s="112"/>
    </row>
    <row r="37497" spans="7:9" x14ac:dyDescent="0.25">
      <c r="G37497"/>
      <c r="I37497" s="112"/>
    </row>
    <row r="37498" spans="7:9" x14ac:dyDescent="0.25">
      <c r="G37498"/>
      <c r="I37498" s="112"/>
    </row>
    <row r="37499" spans="7:9" x14ac:dyDescent="0.25">
      <c r="G37499"/>
      <c r="I37499" s="112"/>
    </row>
    <row r="37500" spans="7:9" x14ac:dyDescent="0.25">
      <c r="G37500"/>
      <c r="I37500" s="112"/>
    </row>
    <row r="37501" spans="7:9" x14ac:dyDescent="0.25">
      <c r="G37501"/>
      <c r="I37501" s="112"/>
    </row>
    <row r="37502" spans="7:9" x14ac:dyDescent="0.25">
      <c r="G37502"/>
      <c r="I37502" s="112"/>
    </row>
    <row r="37503" spans="7:9" x14ac:dyDescent="0.25">
      <c r="G37503"/>
      <c r="I37503" s="112"/>
    </row>
    <row r="37504" spans="7:9" x14ac:dyDescent="0.25">
      <c r="G37504"/>
      <c r="I37504" s="112"/>
    </row>
    <row r="37505" spans="7:9" x14ac:dyDescent="0.25">
      <c r="G37505"/>
      <c r="I37505" s="112"/>
    </row>
    <row r="37506" spans="7:9" x14ac:dyDescent="0.25">
      <c r="G37506"/>
      <c r="I37506" s="112"/>
    </row>
    <row r="37507" spans="7:9" x14ac:dyDescent="0.25">
      <c r="G37507"/>
      <c r="I37507" s="112"/>
    </row>
    <row r="37508" spans="7:9" x14ac:dyDescent="0.25">
      <c r="G37508"/>
      <c r="I37508" s="112"/>
    </row>
    <row r="37509" spans="7:9" x14ac:dyDescent="0.25">
      <c r="G37509"/>
      <c r="I37509" s="112"/>
    </row>
    <row r="37510" spans="7:9" x14ac:dyDescent="0.25">
      <c r="G37510"/>
      <c r="I37510" s="112"/>
    </row>
    <row r="37511" spans="7:9" x14ac:dyDescent="0.25">
      <c r="G37511"/>
      <c r="I37511" s="112"/>
    </row>
    <row r="37512" spans="7:9" x14ac:dyDescent="0.25">
      <c r="G37512"/>
      <c r="I37512" s="112"/>
    </row>
    <row r="37513" spans="7:9" x14ac:dyDescent="0.25">
      <c r="G37513"/>
      <c r="I37513" s="112"/>
    </row>
    <row r="37514" spans="7:9" x14ac:dyDescent="0.25">
      <c r="G37514"/>
      <c r="I37514" s="112"/>
    </row>
    <row r="37515" spans="7:9" x14ac:dyDescent="0.25">
      <c r="G37515"/>
      <c r="I37515" s="112"/>
    </row>
    <row r="37516" spans="7:9" x14ac:dyDescent="0.25">
      <c r="G37516"/>
      <c r="I37516" s="112"/>
    </row>
    <row r="37517" spans="7:9" x14ac:dyDescent="0.25">
      <c r="G37517"/>
      <c r="I37517" s="112"/>
    </row>
    <row r="37518" spans="7:9" x14ac:dyDescent="0.25">
      <c r="G37518"/>
      <c r="I37518" s="112"/>
    </row>
    <row r="37519" spans="7:9" x14ac:dyDescent="0.25">
      <c r="G37519"/>
      <c r="I37519" s="112"/>
    </row>
    <row r="37520" spans="7:9" x14ac:dyDescent="0.25">
      <c r="G37520"/>
      <c r="I37520" s="112"/>
    </row>
    <row r="37521" spans="7:9" x14ac:dyDescent="0.25">
      <c r="G37521"/>
      <c r="I37521" s="112"/>
    </row>
    <row r="37522" spans="7:9" x14ac:dyDescent="0.25">
      <c r="G37522"/>
      <c r="I37522" s="112"/>
    </row>
    <row r="37523" spans="7:9" x14ac:dyDescent="0.25">
      <c r="G37523"/>
      <c r="I37523" s="112"/>
    </row>
    <row r="37524" spans="7:9" x14ac:dyDescent="0.25">
      <c r="G37524"/>
      <c r="I37524" s="112"/>
    </row>
    <row r="37525" spans="7:9" x14ac:dyDescent="0.25">
      <c r="G37525"/>
      <c r="I37525" s="112"/>
    </row>
    <row r="37526" spans="7:9" x14ac:dyDescent="0.25">
      <c r="G37526"/>
      <c r="I37526" s="112"/>
    </row>
    <row r="37527" spans="7:9" x14ac:dyDescent="0.25">
      <c r="G37527"/>
      <c r="I37527" s="112"/>
    </row>
    <row r="37528" spans="7:9" x14ac:dyDescent="0.25">
      <c r="G37528"/>
      <c r="I37528" s="112"/>
    </row>
    <row r="37529" spans="7:9" x14ac:dyDescent="0.25">
      <c r="G37529"/>
      <c r="I37529" s="112"/>
    </row>
    <row r="37530" spans="7:9" x14ac:dyDescent="0.25">
      <c r="G37530"/>
      <c r="I37530" s="112"/>
    </row>
    <row r="37531" spans="7:9" x14ac:dyDescent="0.25">
      <c r="G37531"/>
      <c r="I37531" s="112"/>
    </row>
    <row r="37532" spans="7:9" x14ac:dyDescent="0.25">
      <c r="G37532"/>
      <c r="I37532" s="112"/>
    </row>
    <row r="37533" spans="7:9" x14ac:dyDescent="0.25">
      <c r="G37533"/>
      <c r="I37533" s="112"/>
    </row>
    <row r="37534" spans="7:9" x14ac:dyDescent="0.25">
      <c r="G37534"/>
      <c r="I37534" s="112"/>
    </row>
    <row r="37535" spans="7:9" x14ac:dyDescent="0.25">
      <c r="G37535"/>
      <c r="I37535" s="112"/>
    </row>
    <row r="37536" spans="7:9" x14ac:dyDescent="0.25">
      <c r="G37536"/>
      <c r="I37536" s="112"/>
    </row>
    <row r="37537" spans="7:9" x14ac:dyDescent="0.25">
      <c r="G37537"/>
      <c r="I37537" s="112"/>
    </row>
    <row r="37538" spans="7:9" x14ac:dyDescent="0.25">
      <c r="G37538"/>
      <c r="I37538" s="112"/>
    </row>
    <row r="37539" spans="7:9" x14ac:dyDescent="0.25">
      <c r="G37539"/>
      <c r="I37539" s="112"/>
    </row>
    <row r="37540" spans="7:9" x14ac:dyDescent="0.25">
      <c r="G37540"/>
      <c r="I37540" s="112"/>
    </row>
    <row r="37541" spans="7:9" x14ac:dyDescent="0.25">
      <c r="G37541"/>
      <c r="I37541" s="112"/>
    </row>
    <row r="37542" spans="7:9" x14ac:dyDescent="0.25">
      <c r="G37542"/>
      <c r="I37542" s="112"/>
    </row>
    <row r="37543" spans="7:9" x14ac:dyDescent="0.25">
      <c r="G37543"/>
      <c r="I37543" s="112"/>
    </row>
    <row r="37544" spans="7:9" x14ac:dyDescent="0.25">
      <c r="G37544"/>
      <c r="I37544" s="112"/>
    </row>
    <row r="37545" spans="7:9" x14ac:dyDescent="0.25">
      <c r="G37545"/>
      <c r="I37545" s="112"/>
    </row>
    <row r="37546" spans="7:9" x14ac:dyDescent="0.25">
      <c r="G37546"/>
      <c r="I37546" s="112"/>
    </row>
    <row r="37547" spans="7:9" x14ac:dyDescent="0.25">
      <c r="G37547"/>
      <c r="I37547" s="112"/>
    </row>
    <row r="37548" spans="7:9" x14ac:dyDescent="0.25">
      <c r="G37548"/>
      <c r="I37548" s="112"/>
    </row>
    <row r="37549" spans="7:9" x14ac:dyDescent="0.25">
      <c r="G37549"/>
      <c r="I37549" s="112"/>
    </row>
    <row r="37550" spans="7:9" x14ac:dyDescent="0.25">
      <c r="G37550"/>
      <c r="I37550" s="112"/>
    </row>
    <row r="37551" spans="7:9" x14ac:dyDescent="0.25">
      <c r="G37551"/>
      <c r="I37551" s="112"/>
    </row>
    <row r="37552" spans="7:9" x14ac:dyDescent="0.25">
      <c r="G37552"/>
      <c r="I37552" s="112"/>
    </row>
    <row r="37553" spans="7:9" x14ac:dyDescent="0.25">
      <c r="G37553"/>
      <c r="I37553" s="112"/>
    </row>
    <row r="37554" spans="7:9" x14ac:dyDescent="0.25">
      <c r="G37554"/>
      <c r="I37554" s="112"/>
    </row>
    <row r="37555" spans="7:9" x14ac:dyDescent="0.25">
      <c r="G37555"/>
      <c r="I37555" s="112"/>
    </row>
    <row r="37556" spans="7:9" x14ac:dyDescent="0.25">
      <c r="G37556"/>
      <c r="I37556" s="112"/>
    </row>
    <row r="37557" spans="7:9" x14ac:dyDescent="0.25">
      <c r="G37557"/>
      <c r="I37557" s="112"/>
    </row>
    <row r="37558" spans="7:9" x14ac:dyDescent="0.25">
      <c r="G37558"/>
      <c r="I37558" s="112"/>
    </row>
    <row r="37559" spans="7:9" x14ac:dyDescent="0.25">
      <c r="G37559"/>
      <c r="I37559" s="112"/>
    </row>
    <row r="37560" spans="7:9" x14ac:dyDescent="0.25">
      <c r="G37560"/>
      <c r="I37560" s="112"/>
    </row>
    <row r="37561" spans="7:9" x14ac:dyDescent="0.25">
      <c r="G37561"/>
      <c r="I37561" s="112"/>
    </row>
    <row r="37562" spans="7:9" x14ac:dyDescent="0.25">
      <c r="G37562"/>
      <c r="I37562" s="112"/>
    </row>
    <row r="37563" spans="7:9" x14ac:dyDescent="0.25">
      <c r="G37563"/>
      <c r="I37563" s="112"/>
    </row>
    <row r="37564" spans="7:9" x14ac:dyDescent="0.25">
      <c r="G37564"/>
      <c r="I37564" s="112"/>
    </row>
    <row r="37565" spans="7:9" x14ac:dyDescent="0.25">
      <c r="G37565"/>
      <c r="I37565" s="112"/>
    </row>
    <row r="37566" spans="7:9" x14ac:dyDescent="0.25">
      <c r="G37566"/>
      <c r="I37566" s="112"/>
    </row>
    <row r="37567" spans="7:9" x14ac:dyDescent="0.25">
      <c r="G37567"/>
      <c r="I37567" s="112"/>
    </row>
    <row r="37568" spans="7:9" x14ac:dyDescent="0.25">
      <c r="G37568"/>
      <c r="I37568" s="112"/>
    </row>
    <row r="37569" spans="7:9" x14ac:dyDescent="0.25">
      <c r="G37569"/>
      <c r="I37569" s="112"/>
    </row>
    <row r="37570" spans="7:9" x14ac:dyDescent="0.25">
      <c r="G37570"/>
      <c r="I37570" s="112"/>
    </row>
    <row r="37571" spans="7:9" x14ac:dyDescent="0.25">
      <c r="G37571"/>
      <c r="I37571" s="112"/>
    </row>
    <row r="37572" spans="7:9" x14ac:dyDescent="0.25">
      <c r="G37572"/>
      <c r="I37572" s="112"/>
    </row>
    <row r="37573" spans="7:9" x14ac:dyDescent="0.25">
      <c r="G37573"/>
      <c r="I37573" s="112"/>
    </row>
    <row r="37574" spans="7:9" x14ac:dyDescent="0.25">
      <c r="G37574"/>
      <c r="I37574" s="112"/>
    </row>
    <row r="37575" spans="7:9" x14ac:dyDescent="0.25">
      <c r="G37575"/>
      <c r="I37575" s="112"/>
    </row>
    <row r="37576" spans="7:9" x14ac:dyDescent="0.25">
      <c r="G37576"/>
      <c r="I37576" s="112"/>
    </row>
    <row r="37577" spans="7:9" x14ac:dyDescent="0.25">
      <c r="G37577"/>
      <c r="I37577" s="112"/>
    </row>
    <row r="37578" spans="7:9" x14ac:dyDescent="0.25">
      <c r="G37578"/>
      <c r="I37578" s="112"/>
    </row>
    <row r="37579" spans="7:9" x14ac:dyDescent="0.25">
      <c r="G37579"/>
      <c r="I37579" s="112"/>
    </row>
    <row r="37580" spans="7:9" x14ac:dyDescent="0.25">
      <c r="G37580"/>
      <c r="I37580" s="112"/>
    </row>
    <row r="37581" spans="7:9" x14ac:dyDescent="0.25">
      <c r="G37581"/>
      <c r="I37581" s="112"/>
    </row>
    <row r="37582" spans="7:9" x14ac:dyDescent="0.25">
      <c r="G37582"/>
      <c r="I37582" s="112"/>
    </row>
    <row r="37583" spans="7:9" x14ac:dyDescent="0.25">
      <c r="G37583"/>
      <c r="I37583" s="112"/>
    </row>
    <row r="37584" spans="7:9" x14ac:dyDescent="0.25">
      <c r="G37584"/>
      <c r="I37584" s="112"/>
    </row>
    <row r="37585" spans="7:9" x14ac:dyDescent="0.25">
      <c r="G37585"/>
      <c r="I37585" s="112"/>
    </row>
    <row r="37586" spans="7:9" x14ac:dyDescent="0.25">
      <c r="G37586"/>
      <c r="I37586" s="112"/>
    </row>
    <row r="37587" spans="7:9" x14ac:dyDescent="0.25">
      <c r="G37587"/>
      <c r="I37587" s="112"/>
    </row>
    <row r="37588" spans="7:9" x14ac:dyDescent="0.25">
      <c r="G37588"/>
      <c r="I37588" s="112"/>
    </row>
    <row r="37589" spans="7:9" x14ac:dyDescent="0.25">
      <c r="G37589"/>
      <c r="I37589" s="112"/>
    </row>
    <row r="37590" spans="7:9" x14ac:dyDescent="0.25">
      <c r="G37590"/>
      <c r="I37590" s="112"/>
    </row>
    <row r="37591" spans="7:9" x14ac:dyDescent="0.25">
      <c r="G37591"/>
      <c r="I37591" s="112"/>
    </row>
    <row r="37592" spans="7:9" x14ac:dyDescent="0.25">
      <c r="G37592"/>
      <c r="I37592" s="112"/>
    </row>
    <row r="37593" spans="7:9" x14ac:dyDescent="0.25">
      <c r="G37593"/>
      <c r="I37593" s="112"/>
    </row>
    <row r="37594" spans="7:9" x14ac:dyDescent="0.25">
      <c r="G37594"/>
      <c r="I37594" s="112"/>
    </row>
    <row r="37595" spans="7:9" x14ac:dyDescent="0.25">
      <c r="G37595"/>
      <c r="I37595" s="112"/>
    </row>
    <row r="37596" spans="7:9" x14ac:dyDescent="0.25">
      <c r="G37596"/>
      <c r="I37596" s="112"/>
    </row>
    <row r="37597" spans="7:9" x14ac:dyDescent="0.25">
      <c r="G37597"/>
      <c r="I37597" s="112"/>
    </row>
    <row r="37598" spans="7:9" x14ac:dyDescent="0.25">
      <c r="G37598"/>
      <c r="I37598" s="112"/>
    </row>
    <row r="37599" spans="7:9" x14ac:dyDescent="0.25">
      <c r="G37599"/>
      <c r="I37599" s="112"/>
    </row>
    <row r="37600" spans="7:9" x14ac:dyDescent="0.25">
      <c r="G37600"/>
      <c r="I37600" s="112"/>
    </row>
    <row r="37601" spans="7:9" x14ac:dyDescent="0.25">
      <c r="G37601"/>
      <c r="I37601" s="112"/>
    </row>
    <row r="37602" spans="7:9" x14ac:dyDescent="0.25">
      <c r="G37602"/>
      <c r="I37602" s="112"/>
    </row>
    <row r="37603" spans="7:9" x14ac:dyDescent="0.25">
      <c r="G37603"/>
      <c r="I37603" s="112"/>
    </row>
    <row r="37604" spans="7:9" x14ac:dyDescent="0.25">
      <c r="G37604"/>
      <c r="I37604" s="112"/>
    </row>
    <row r="37605" spans="7:9" x14ac:dyDescent="0.25">
      <c r="G37605"/>
      <c r="I37605" s="112"/>
    </row>
    <row r="37606" spans="7:9" x14ac:dyDescent="0.25">
      <c r="G37606"/>
      <c r="I37606" s="112"/>
    </row>
    <row r="37607" spans="7:9" x14ac:dyDescent="0.25">
      <c r="G37607"/>
      <c r="I37607" s="112"/>
    </row>
    <row r="37608" spans="7:9" x14ac:dyDescent="0.25">
      <c r="G37608"/>
      <c r="I37608" s="112"/>
    </row>
    <row r="37609" spans="7:9" x14ac:dyDescent="0.25">
      <c r="G37609"/>
      <c r="I37609" s="112"/>
    </row>
    <row r="37610" spans="7:9" x14ac:dyDescent="0.25">
      <c r="G37610"/>
      <c r="I37610" s="112"/>
    </row>
    <row r="37611" spans="7:9" x14ac:dyDescent="0.25">
      <c r="G37611"/>
      <c r="I37611" s="112"/>
    </row>
    <row r="37612" spans="7:9" x14ac:dyDescent="0.25">
      <c r="G37612"/>
      <c r="I37612" s="112"/>
    </row>
    <row r="37613" spans="7:9" x14ac:dyDescent="0.25">
      <c r="G37613"/>
      <c r="I37613" s="112"/>
    </row>
    <row r="37614" spans="7:9" x14ac:dyDescent="0.25">
      <c r="G37614"/>
      <c r="I37614" s="112"/>
    </row>
    <row r="37615" spans="7:9" x14ac:dyDescent="0.25">
      <c r="G37615"/>
      <c r="I37615" s="112"/>
    </row>
    <row r="37616" spans="7:9" x14ac:dyDescent="0.25">
      <c r="G37616"/>
      <c r="I37616" s="112"/>
    </row>
    <row r="37617" spans="7:9" x14ac:dyDescent="0.25">
      <c r="G37617"/>
      <c r="I37617" s="112"/>
    </row>
    <row r="37618" spans="7:9" x14ac:dyDescent="0.25">
      <c r="G37618"/>
      <c r="I37618" s="112"/>
    </row>
    <row r="37619" spans="7:9" x14ac:dyDescent="0.25">
      <c r="G37619"/>
      <c r="I37619" s="112"/>
    </row>
    <row r="37620" spans="7:9" x14ac:dyDescent="0.25">
      <c r="G37620"/>
      <c r="I37620" s="112"/>
    </row>
    <row r="37621" spans="7:9" x14ac:dyDescent="0.25">
      <c r="G37621"/>
      <c r="I37621" s="112"/>
    </row>
    <row r="37622" spans="7:9" x14ac:dyDescent="0.25">
      <c r="G37622"/>
      <c r="I37622" s="112"/>
    </row>
    <row r="37623" spans="7:9" x14ac:dyDescent="0.25">
      <c r="G37623"/>
      <c r="I37623" s="112"/>
    </row>
    <row r="37624" spans="7:9" x14ac:dyDescent="0.25">
      <c r="G37624"/>
      <c r="I37624" s="112"/>
    </row>
    <row r="37625" spans="7:9" x14ac:dyDescent="0.25">
      <c r="G37625"/>
      <c r="I37625" s="112"/>
    </row>
    <row r="37626" spans="7:9" x14ac:dyDescent="0.25">
      <c r="G37626"/>
      <c r="I37626" s="112"/>
    </row>
    <row r="37627" spans="7:9" x14ac:dyDescent="0.25">
      <c r="G37627"/>
      <c r="I37627" s="112"/>
    </row>
    <row r="37628" spans="7:9" x14ac:dyDescent="0.25">
      <c r="G37628"/>
      <c r="I37628" s="112"/>
    </row>
    <row r="37629" spans="7:9" x14ac:dyDescent="0.25">
      <c r="G37629"/>
      <c r="I37629" s="112"/>
    </row>
    <row r="37630" spans="7:9" x14ac:dyDescent="0.25">
      <c r="G37630"/>
      <c r="I37630" s="112"/>
    </row>
    <row r="37631" spans="7:9" x14ac:dyDescent="0.25">
      <c r="G37631"/>
      <c r="I37631" s="112"/>
    </row>
    <row r="37632" spans="7:9" x14ac:dyDescent="0.25">
      <c r="G37632"/>
      <c r="I37632" s="112"/>
    </row>
    <row r="37633" spans="7:9" x14ac:dyDescent="0.25">
      <c r="G37633"/>
      <c r="I37633" s="112"/>
    </row>
    <row r="37634" spans="7:9" x14ac:dyDescent="0.25">
      <c r="G37634"/>
      <c r="I37634" s="112"/>
    </row>
    <row r="37635" spans="7:9" x14ac:dyDescent="0.25">
      <c r="G37635"/>
      <c r="I37635" s="112"/>
    </row>
    <row r="37636" spans="7:9" x14ac:dyDescent="0.25">
      <c r="G37636"/>
      <c r="I37636" s="112"/>
    </row>
    <row r="37637" spans="7:9" x14ac:dyDescent="0.25">
      <c r="G37637"/>
      <c r="I37637" s="112"/>
    </row>
    <row r="37638" spans="7:9" x14ac:dyDescent="0.25">
      <c r="G37638"/>
      <c r="I37638" s="112"/>
    </row>
    <row r="37639" spans="7:9" x14ac:dyDescent="0.25">
      <c r="G37639"/>
      <c r="I37639" s="112"/>
    </row>
    <row r="37640" spans="7:9" x14ac:dyDescent="0.25">
      <c r="G37640"/>
      <c r="I37640" s="112"/>
    </row>
    <row r="37641" spans="7:9" x14ac:dyDescent="0.25">
      <c r="G37641"/>
      <c r="I37641" s="112"/>
    </row>
    <row r="37642" spans="7:9" x14ac:dyDescent="0.25">
      <c r="G37642"/>
      <c r="I37642" s="112"/>
    </row>
    <row r="37643" spans="7:9" x14ac:dyDescent="0.25">
      <c r="G37643"/>
      <c r="I37643" s="112"/>
    </row>
    <row r="37644" spans="7:9" x14ac:dyDescent="0.25">
      <c r="G37644"/>
      <c r="I37644" s="112"/>
    </row>
    <row r="37645" spans="7:9" x14ac:dyDescent="0.25">
      <c r="G37645"/>
      <c r="I37645" s="112"/>
    </row>
    <row r="37646" spans="7:9" x14ac:dyDescent="0.25">
      <c r="G37646"/>
      <c r="I37646" s="112"/>
    </row>
    <row r="37647" spans="7:9" x14ac:dyDescent="0.25">
      <c r="G37647"/>
      <c r="I37647" s="112"/>
    </row>
    <row r="37648" spans="7:9" x14ac:dyDescent="0.25">
      <c r="G37648"/>
      <c r="I37648" s="112"/>
    </row>
    <row r="37649" spans="7:9" x14ac:dyDescent="0.25">
      <c r="G37649"/>
      <c r="I37649" s="112"/>
    </row>
    <row r="37650" spans="7:9" x14ac:dyDescent="0.25">
      <c r="G37650"/>
      <c r="I37650" s="112"/>
    </row>
    <row r="37651" spans="7:9" x14ac:dyDescent="0.25">
      <c r="G37651"/>
      <c r="I37651" s="112"/>
    </row>
    <row r="37652" spans="7:9" x14ac:dyDescent="0.25">
      <c r="G37652"/>
      <c r="I37652" s="112"/>
    </row>
    <row r="37653" spans="7:9" x14ac:dyDescent="0.25">
      <c r="G37653"/>
      <c r="I37653" s="112"/>
    </row>
    <row r="37654" spans="7:9" x14ac:dyDescent="0.25">
      <c r="G37654"/>
      <c r="I37654" s="112"/>
    </row>
    <row r="37655" spans="7:9" x14ac:dyDescent="0.25">
      <c r="G37655"/>
      <c r="I37655" s="112"/>
    </row>
    <row r="37656" spans="7:9" x14ac:dyDescent="0.25">
      <c r="G37656"/>
      <c r="I37656" s="112"/>
    </row>
    <row r="37657" spans="7:9" x14ac:dyDescent="0.25">
      <c r="G37657"/>
      <c r="I37657" s="112"/>
    </row>
    <row r="37658" spans="7:9" x14ac:dyDescent="0.25">
      <c r="G37658"/>
      <c r="I37658" s="112"/>
    </row>
    <row r="37659" spans="7:9" x14ac:dyDescent="0.25">
      <c r="G37659"/>
      <c r="I37659" s="112"/>
    </row>
    <row r="37660" spans="7:9" x14ac:dyDescent="0.25">
      <c r="G37660"/>
      <c r="I37660" s="112"/>
    </row>
    <row r="37661" spans="7:9" x14ac:dyDescent="0.25">
      <c r="G37661"/>
      <c r="I37661" s="112"/>
    </row>
    <row r="37662" spans="7:9" x14ac:dyDescent="0.25">
      <c r="G37662"/>
      <c r="I37662" s="112"/>
    </row>
    <row r="37663" spans="7:9" x14ac:dyDescent="0.25">
      <c r="G37663"/>
      <c r="I37663" s="112"/>
    </row>
    <row r="37664" spans="7:9" x14ac:dyDescent="0.25">
      <c r="G37664"/>
      <c r="I37664" s="112"/>
    </row>
    <row r="37665" spans="7:9" x14ac:dyDescent="0.25">
      <c r="G37665"/>
      <c r="I37665" s="112"/>
    </row>
    <row r="37666" spans="7:9" x14ac:dyDescent="0.25">
      <c r="G37666"/>
      <c r="I37666" s="112"/>
    </row>
    <row r="37667" spans="7:9" x14ac:dyDescent="0.25">
      <c r="G37667"/>
      <c r="I37667" s="112"/>
    </row>
    <row r="37668" spans="7:9" x14ac:dyDescent="0.25">
      <c r="G37668"/>
      <c r="I37668" s="112"/>
    </row>
    <row r="37669" spans="7:9" x14ac:dyDescent="0.25">
      <c r="G37669"/>
      <c r="I37669" s="112"/>
    </row>
    <row r="37670" spans="7:9" x14ac:dyDescent="0.25">
      <c r="G37670"/>
      <c r="I37670" s="112"/>
    </row>
    <row r="37671" spans="7:9" x14ac:dyDescent="0.25">
      <c r="G37671"/>
      <c r="I37671" s="112"/>
    </row>
    <row r="37672" spans="7:9" x14ac:dyDescent="0.25">
      <c r="G37672"/>
      <c r="I37672" s="112"/>
    </row>
    <row r="37673" spans="7:9" x14ac:dyDescent="0.25">
      <c r="G37673"/>
      <c r="I37673" s="112"/>
    </row>
    <row r="37674" spans="7:9" x14ac:dyDescent="0.25">
      <c r="G37674"/>
      <c r="I37674" s="112"/>
    </row>
    <row r="37675" spans="7:9" x14ac:dyDescent="0.25">
      <c r="G37675"/>
      <c r="I37675" s="112"/>
    </row>
    <row r="37676" spans="7:9" x14ac:dyDescent="0.25">
      <c r="G37676"/>
      <c r="I37676" s="112"/>
    </row>
    <row r="37677" spans="7:9" x14ac:dyDescent="0.25">
      <c r="G37677"/>
      <c r="I37677" s="112"/>
    </row>
    <row r="37678" spans="7:9" x14ac:dyDescent="0.25">
      <c r="G37678"/>
      <c r="I37678" s="112"/>
    </row>
    <row r="37679" spans="7:9" x14ac:dyDescent="0.25">
      <c r="G37679"/>
      <c r="I37679" s="112"/>
    </row>
    <row r="37680" spans="7:9" x14ac:dyDescent="0.25">
      <c r="G37680"/>
      <c r="I37680" s="112"/>
    </row>
    <row r="37681" spans="7:9" x14ac:dyDescent="0.25">
      <c r="G37681"/>
      <c r="I37681" s="112"/>
    </row>
    <row r="37682" spans="7:9" x14ac:dyDescent="0.25">
      <c r="G37682"/>
      <c r="I37682" s="112"/>
    </row>
    <row r="37683" spans="7:9" x14ac:dyDescent="0.25">
      <c r="G37683"/>
      <c r="I37683" s="112"/>
    </row>
    <row r="37684" spans="7:9" x14ac:dyDescent="0.25">
      <c r="G37684"/>
      <c r="I37684" s="112"/>
    </row>
    <row r="37685" spans="7:9" x14ac:dyDescent="0.25">
      <c r="G37685"/>
      <c r="I37685" s="112"/>
    </row>
    <row r="37686" spans="7:9" x14ac:dyDescent="0.25">
      <c r="G37686"/>
      <c r="I37686" s="112"/>
    </row>
    <row r="37687" spans="7:9" x14ac:dyDescent="0.25">
      <c r="G37687"/>
      <c r="I37687" s="112"/>
    </row>
    <row r="37688" spans="7:9" x14ac:dyDescent="0.25">
      <c r="G37688"/>
      <c r="I37688" s="112"/>
    </row>
    <row r="37689" spans="7:9" x14ac:dyDescent="0.25">
      <c r="G37689"/>
      <c r="I37689" s="112"/>
    </row>
    <row r="37690" spans="7:9" x14ac:dyDescent="0.25">
      <c r="G37690"/>
      <c r="I37690" s="112"/>
    </row>
    <row r="37691" spans="7:9" x14ac:dyDescent="0.25">
      <c r="G37691"/>
      <c r="I37691" s="112"/>
    </row>
    <row r="37692" spans="7:9" x14ac:dyDescent="0.25">
      <c r="G37692"/>
      <c r="I37692" s="112"/>
    </row>
    <row r="37693" spans="7:9" x14ac:dyDescent="0.25">
      <c r="G37693"/>
      <c r="I37693" s="112"/>
    </row>
    <row r="37694" spans="7:9" x14ac:dyDescent="0.25">
      <c r="G37694"/>
      <c r="I37694" s="112"/>
    </row>
    <row r="37695" spans="7:9" x14ac:dyDescent="0.25">
      <c r="G37695"/>
      <c r="I37695" s="112"/>
    </row>
    <row r="37696" spans="7:9" x14ac:dyDescent="0.25">
      <c r="G37696"/>
      <c r="I37696" s="112"/>
    </row>
    <row r="37697" spans="7:9" x14ac:dyDescent="0.25">
      <c r="G37697"/>
      <c r="I37697" s="112"/>
    </row>
    <row r="37698" spans="7:9" x14ac:dyDescent="0.25">
      <c r="G37698"/>
      <c r="I37698" s="112"/>
    </row>
    <row r="37699" spans="7:9" x14ac:dyDescent="0.25">
      <c r="G37699"/>
      <c r="I37699" s="112"/>
    </row>
    <row r="37700" spans="7:9" x14ac:dyDescent="0.25">
      <c r="G37700"/>
      <c r="I37700" s="112"/>
    </row>
    <row r="37701" spans="7:9" x14ac:dyDescent="0.25">
      <c r="G37701"/>
      <c r="I37701" s="112"/>
    </row>
    <row r="37702" spans="7:9" x14ac:dyDescent="0.25">
      <c r="G37702"/>
      <c r="I37702" s="112"/>
    </row>
    <row r="37703" spans="7:9" x14ac:dyDescent="0.25">
      <c r="G37703"/>
      <c r="I37703" s="112"/>
    </row>
    <row r="37704" spans="7:9" x14ac:dyDescent="0.25">
      <c r="G37704"/>
      <c r="I37704" s="112"/>
    </row>
    <row r="37705" spans="7:9" x14ac:dyDescent="0.25">
      <c r="G37705"/>
      <c r="I37705" s="112"/>
    </row>
    <row r="37706" spans="7:9" x14ac:dyDescent="0.25">
      <c r="G37706"/>
      <c r="I37706" s="112"/>
    </row>
    <row r="37707" spans="7:9" x14ac:dyDescent="0.25">
      <c r="G37707"/>
      <c r="I37707" s="112"/>
    </row>
    <row r="37708" spans="7:9" x14ac:dyDescent="0.25">
      <c r="G37708"/>
      <c r="I37708" s="112"/>
    </row>
    <row r="37709" spans="7:9" x14ac:dyDescent="0.25">
      <c r="G37709"/>
      <c r="I37709" s="112"/>
    </row>
    <row r="37710" spans="7:9" x14ac:dyDescent="0.25">
      <c r="G37710"/>
      <c r="I37710" s="112"/>
    </row>
    <row r="37711" spans="7:9" x14ac:dyDescent="0.25">
      <c r="G37711"/>
      <c r="I37711" s="112"/>
    </row>
    <row r="37712" spans="7:9" x14ac:dyDescent="0.25">
      <c r="G37712"/>
      <c r="I37712" s="112"/>
    </row>
    <row r="37713" spans="7:9" x14ac:dyDescent="0.25">
      <c r="G37713"/>
      <c r="I37713" s="112"/>
    </row>
    <row r="37714" spans="7:9" x14ac:dyDescent="0.25">
      <c r="G37714"/>
      <c r="I37714" s="112"/>
    </row>
    <row r="37715" spans="7:9" x14ac:dyDescent="0.25">
      <c r="G37715"/>
      <c r="I37715" s="112"/>
    </row>
    <row r="37716" spans="7:9" x14ac:dyDescent="0.25">
      <c r="G37716"/>
      <c r="I37716" s="112"/>
    </row>
    <row r="37717" spans="7:9" x14ac:dyDescent="0.25">
      <c r="G37717"/>
      <c r="I37717" s="112"/>
    </row>
    <row r="37718" spans="7:9" x14ac:dyDescent="0.25">
      <c r="G37718"/>
      <c r="I37718" s="112"/>
    </row>
    <row r="37719" spans="7:9" x14ac:dyDescent="0.25">
      <c r="G37719"/>
      <c r="I37719" s="112"/>
    </row>
    <row r="37720" spans="7:9" x14ac:dyDescent="0.25">
      <c r="G37720"/>
      <c r="I37720" s="112"/>
    </row>
    <row r="37721" spans="7:9" x14ac:dyDescent="0.25">
      <c r="G37721"/>
      <c r="I37721" s="112"/>
    </row>
    <row r="37722" spans="7:9" x14ac:dyDescent="0.25">
      <c r="G37722"/>
      <c r="I37722" s="112"/>
    </row>
    <row r="37723" spans="7:9" x14ac:dyDescent="0.25">
      <c r="G37723"/>
      <c r="I37723" s="112"/>
    </row>
    <row r="37724" spans="7:9" x14ac:dyDescent="0.25">
      <c r="G37724"/>
      <c r="I37724" s="112"/>
    </row>
    <row r="37725" spans="7:9" x14ac:dyDescent="0.25">
      <c r="G37725"/>
      <c r="I37725" s="112"/>
    </row>
    <row r="37726" spans="7:9" x14ac:dyDescent="0.25">
      <c r="G37726"/>
      <c r="I37726" s="112"/>
    </row>
    <row r="37727" spans="7:9" x14ac:dyDescent="0.25">
      <c r="G37727"/>
      <c r="I37727" s="112"/>
    </row>
    <row r="37728" spans="7:9" x14ac:dyDescent="0.25">
      <c r="G37728"/>
      <c r="I37728" s="112"/>
    </row>
    <row r="37729" spans="7:9" x14ac:dyDescent="0.25">
      <c r="G37729"/>
      <c r="I37729" s="112"/>
    </row>
    <row r="37730" spans="7:9" x14ac:dyDescent="0.25">
      <c r="G37730"/>
      <c r="I37730" s="112"/>
    </row>
    <row r="37731" spans="7:9" x14ac:dyDescent="0.25">
      <c r="G37731"/>
      <c r="I37731" s="112"/>
    </row>
    <row r="37732" spans="7:9" x14ac:dyDescent="0.25">
      <c r="G37732"/>
      <c r="I37732" s="112"/>
    </row>
    <row r="37733" spans="7:9" x14ac:dyDescent="0.25">
      <c r="G37733"/>
      <c r="I37733" s="112"/>
    </row>
    <row r="37734" spans="7:9" x14ac:dyDescent="0.25">
      <c r="G37734"/>
      <c r="I37734" s="112"/>
    </row>
    <row r="37735" spans="7:9" x14ac:dyDescent="0.25">
      <c r="G37735"/>
      <c r="I37735" s="112"/>
    </row>
    <row r="37736" spans="7:9" x14ac:dyDescent="0.25">
      <c r="G37736"/>
      <c r="I37736" s="112"/>
    </row>
    <row r="37737" spans="7:9" x14ac:dyDescent="0.25">
      <c r="G37737"/>
      <c r="I37737" s="112"/>
    </row>
    <row r="37738" spans="7:9" x14ac:dyDescent="0.25">
      <c r="G37738"/>
      <c r="I37738" s="112"/>
    </row>
    <row r="37739" spans="7:9" x14ac:dyDescent="0.25">
      <c r="G37739"/>
      <c r="I37739" s="112"/>
    </row>
    <row r="37740" spans="7:9" x14ac:dyDescent="0.25">
      <c r="G37740"/>
      <c r="I37740" s="112"/>
    </row>
    <row r="37741" spans="7:9" x14ac:dyDescent="0.25">
      <c r="G37741"/>
      <c r="I37741" s="112"/>
    </row>
    <row r="37742" spans="7:9" x14ac:dyDescent="0.25">
      <c r="G37742"/>
      <c r="I37742" s="112"/>
    </row>
    <row r="37743" spans="7:9" x14ac:dyDescent="0.25">
      <c r="G37743"/>
      <c r="I37743" s="112"/>
    </row>
    <row r="37744" spans="7:9" x14ac:dyDescent="0.25">
      <c r="G37744"/>
      <c r="I37744" s="112"/>
    </row>
    <row r="37745" spans="7:9" x14ac:dyDescent="0.25">
      <c r="G37745"/>
      <c r="I37745" s="112"/>
    </row>
    <row r="37746" spans="7:9" x14ac:dyDescent="0.25">
      <c r="G37746"/>
      <c r="I37746" s="112"/>
    </row>
    <row r="37747" spans="7:9" x14ac:dyDescent="0.25">
      <c r="G37747"/>
      <c r="I37747" s="112"/>
    </row>
    <row r="37748" spans="7:9" x14ac:dyDescent="0.25">
      <c r="G37748"/>
      <c r="I37748" s="112"/>
    </row>
    <row r="37749" spans="7:9" x14ac:dyDescent="0.25">
      <c r="G37749"/>
      <c r="I37749" s="112"/>
    </row>
    <row r="37750" spans="7:9" x14ac:dyDescent="0.25">
      <c r="G37750"/>
      <c r="I37750" s="112"/>
    </row>
    <row r="37751" spans="7:9" x14ac:dyDescent="0.25">
      <c r="G37751"/>
      <c r="I37751" s="112"/>
    </row>
    <row r="37752" spans="7:9" x14ac:dyDescent="0.25">
      <c r="G37752"/>
      <c r="I37752" s="112"/>
    </row>
    <row r="37753" spans="7:9" x14ac:dyDescent="0.25">
      <c r="G37753"/>
      <c r="I37753" s="112"/>
    </row>
    <row r="37754" spans="7:9" x14ac:dyDescent="0.25">
      <c r="G37754"/>
      <c r="I37754" s="112"/>
    </row>
    <row r="37755" spans="7:9" x14ac:dyDescent="0.25">
      <c r="G37755"/>
      <c r="I37755" s="112"/>
    </row>
    <row r="37756" spans="7:9" x14ac:dyDescent="0.25">
      <c r="G37756"/>
      <c r="I37756" s="112"/>
    </row>
    <row r="37757" spans="7:9" x14ac:dyDescent="0.25">
      <c r="G37757"/>
      <c r="I37757" s="112"/>
    </row>
    <row r="37758" spans="7:9" x14ac:dyDescent="0.25">
      <c r="G37758"/>
      <c r="I37758" s="112"/>
    </row>
    <row r="37759" spans="7:9" x14ac:dyDescent="0.25">
      <c r="G37759"/>
      <c r="I37759" s="112"/>
    </row>
    <row r="37760" spans="7:9" x14ac:dyDescent="0.25">
      <c r="G37760"/>
      <c r="I37760" s="112"/>
    </row>
    <row r="37761" spans="7:9" x14ac:dyDescent="0.25">
      <c r="G37761"/>
      <c r="I37761" s="112"/>
    </row>
    <row r="37762" spans="7:9" x14ac:dyDescent="0.25">
      <c r="G37762"/>
      <c r="I37762" s="112"/>
    </row>
    <row r="37763" spans="7:9" x14ac:dyDescent="0.25">
      <c r="G37763"/>
      <c r="I37763" s="112"/>
    </row>
    <row r="37764" spans="7:9" x14ac:dyDescent="0.25">
      <c r="G37764"/>
      <c r="I37764" s="112"/>
    </row>
    <row r="37765" spans="7:9" x14ac:dyDescent="0.25">
      <c r="G37765"/>
      <c r="I37765" s="112"/>
    </row>
    <row r="37766" spans="7:9" x14ac:dyDescent="0.25">
      <c r="G37766"/>
      <c r="I37766" s="112"/>
    </row>
    <row r="37767" spans="7:9" x14ac:dyDescent="0.25">
      <c r="G37767"/>
      <c r="I37767" s="112"/>
    </row>
    <row r="37768" spans="7:9" x14ac:dyDescent="0.25">
      <c r="G37768"/>
      <c r="I37768" s="112"/>
    </row>
    <row r="37769" spans="7:9" x14ac:dyDescent="0.25">
      <c r="G37769"/>
      <c r="I37769" s="112"/>
    </row>
    <row r="37770" spans="7:9" x14ac:dyDescent="0.25">
      <c r="G37770"/>
      <c r="I37770" s="112"/>
    </row>
    <row r="37771" spans="7:9" x14ac:dyDescent="0.25">
      <c r="G37771"/>
      <c r="I37771" s="112"/>
    </row>
    <row r="37772" spans="7:9" x14ac:dyDescent="0.25">
      <c r="G37772"/>
      <c r="I37772" s="112"/>
    </row>
    <row r="37773" spans="7:9" x14ac:dyDescent="0.25">
      <c r="G37773"/>
      <c r="I37773" s="112"/>
    </row>
    <row r="37774" spans="7:9" x14ac:dyDescent="0.25">
      <c r="G37774"/>
      <c r="I37774" s="112"/>
    </row>
    <row r="37775" spans="7:9" x14ac:dyDescent="0.25">
      <c r="G37775"/>
      <c r="I37775" s="112"/>
    </row>
    <row r="37776" spans="7:9" x14ac:dyDescent="0.25">
      <c r="G37776"/>
      <c r="I37776" s="112"/>
    </row>
    <row r="37777" spans="7:9" x14ac:dyDescent="0.25">
      <c r="G37777"/>
      <c r="I37777" s="112"/>
    </row>
    <row r="37778" spans="7:9" x14ac:dyDescent="0.25">
      <c r="G37778"/>
      <c r="I37778" s="112"/>
    </row>
    <row r="37779" spans="7:9" x14ac:dyDescent="0.25">
      <c r="G37779"/>
      <c r="I37779" s="112"/>
    </row>
    <row r="37780" spans="7:9" x14ac:dyDescent="0.25">
      <c r="G37780"/>
      <c r="I37780" s="112"/>
    </row>
    <row r="37781" spans="7:9" x14ac:dyDescent="0.25">
      <c r="G37781"/>
      <c r="I37781" s="112"/>
    </row>
    <row r="37782" spans="7:9" x14ac:dyDescent="0.25">
      <c r="G37782"/>
      <c r="I37782" s="112"/>
    </row>
    <row r="37783" spans="7:9" x14ac:dyDescent="0.25">
      <c r="G37783"/>
      <c r="I37783" s="112"/>
    </row>
    <row r="37784" spans="7:9" x14ac:dyDescent="0.25">
      <c r="G37784"/>
      <c r="I37784" s="112"/>
    </row>
    <row r="37785" spans="7:9" x14ac:dyDescent="0.25">
      <c r="G37785"/>
      <c r="I37785" s="112"/>
    </row>
    <row r="37786" spans="7:9" x14ac:dyDescent="0.25">
      <c r="G37786"/>
      <c r="I37786" s="112"/>
    </row>
    <row r="37787" spans="7:9" x14ac:dyDescent="0.25">
      <c r="G37787"/>
      <c r="I37787" s="112"/>
    </row>
    <row r="37788" spans="7:9" x14ac:dyDescent="0.25">
      <c r="G37788"/>
      <c r="I37788" s="112"/>
    </row>
    <row r="37789" spans="7:9" x14ac:dyDescent="0.25">
      <c r="G37789"/>
      <c r="I37789" s="112"/>
    </row>
    <row r="37790" spans="7:9" x14ac:dyDescent="0.25">
      <c r="G37790"/>
      <c r="I37790" s="112"/>
    </row>
    <row r="37791" spans="7:9" x14ac:dyDescent="0.25">
      <c r="G37791"/>
      <c r="I37791" s="112"/>
    </row>
    <row r="37792" spans="7:9" x14ac:dyDescent="0.25">
      <c r="G37792"/>
      <c r="I37792" s="112"/>
    </row>
    <row r="37793" spans="7:9" x14ac:dyDescent="0.25">
      <c r="G37793"/>
      <c r="I37793" s="112"/>
    </row>
    <row r="37794" spans="7:9" x14ac:dyDescent="0.25">
      <c r="G37794"/>
      <c r="I37794" s="112"/>
    </row>
    <row r="37795" spans="7:9" x14ac:dyDescent="0.25">
      <c r="G37795"/>
      <c r="I37795" s="112"/>
    </row>
    <row r="37796" spans="7:9" x14ac:dyDescent="0.25">
      <c r="G37796"/>
      <c r="I37796" s="112"/>
    </row>
    <row r="37797" spans="7:9" x14ac:dyDescent="0.25">
      <c r="G37797"/>
      <c r="I37797" s="112"/>
    </row>
    <row r="37798" spans="7:9" x14ac:dyDescent="0.25">
      <c r="G37798"/>
      <c r="I37798" s="112"/>
    </row>
    <row r="37799" spans="7:9" x14ac:dyDescent="0.25">
      <c r="G37799"/>
      <c r="I37799" s="112"/>
    </row>
    <row r="37800" spans="7:9" x14ac:dyDescent="0.25">
      <c r="G37800"/>
      <c r="I37800" s="112"/>
    </row>
    <row r="37801" spans="7:9" x14ac:dyDescent="0.25">
      <c r="G37801"/>
      <c r="I37801" s="112"/>
    </row>
    <row r="37802" spans="7:9" x14ac:dyDescent="0.25">
      <c r="G37802"/>
      <c r="I37802" s="112"/>
    </row>
    <row r="37803" spans="7:9" x14ac:dyDescent="0.25">
      <c r="G37803"/>
      <c r="I37803" s="112"/>
    </row>
    <row r="37804" spans="7:9" x14ac:dyDescent="0.25">
      <c r="G37804"/>
      <c r="I37804" s="112"/>
    </row>
    <row r="37805" spans="7:9" x14ac:dyDescent="0.25">
      <c r="G37805"/>
      <c r="I37805" s="112"/>
    </row>
    <row r="37806" spans="7:9" x14ac:dyDescent="0.25">
      <c r="G37806"/>
      <c r="I37806" s="112"/>
    </row>
    <row r="37807" spans="7:9" x14ac:dyDescent="0.25">
      <c r="G37807"/>
      <c r="I37807" s="112"/>
    </row>
    <row r="37808" spans="7:9" x14ac:dyDescent="0.25">
      <c r="G37808"/>
      <c r="I37808" s="112"/>
    </row>
    <row r="37809" spans="7:9" x14ac:dyDescent="0.25">
      <c r="G37809"/>
      <c r="I37809" s="112"/>
    </row>
    <row r="37810" spans="7:9" x14ac:dyDescent="0.25">
      <c r="G37810"/>
      <c r="I37810" s="112"/>
    </row>
    <row r="37811" spans="7:9" x14ac:dyDescent="0.25">
      <c r="G37811"/>
      <c r="I37811" s="112"/>
    </row>
    <row r="37812" spans="7:9" x14ac:dyDescent="0.25">
      <c r="G37812"/>
      <c r="I37812" s="112"/>
    </row>
    <row r="37813" spans="7:9" x14ac:dyDescent="0.25">
      <c r="G37813"/>
      <c r="I37813" s="112"/>
    </row>
    <row r="37814" spans="7:9" x14ac:dyDescent="0.25">
      <c r="G37814"/>
      <c r="I37814" s="112"/>
    </row>
    <row r="37815" spans="7:9" x14ac:dyDescent="0.25">
      <c r="G37815"/>
      <c r="I37815" s="112"/>
    </row>
    <row r="37816" spans="7:9" x14ac:dyDescent="0.25">
      <c r="G37816"/>
      <c r="I37816" s="112"/>
    </row>
    <row r="37817" spans="7:9" x14ac:dyDescent="0.25">
      <c r="G37817"/>
      <c r="I37817" s="112"/>
    </row>
    <row r="37818" spans="7:9" x14ac:dyDescent="0.25">
      <c r="G37818"/>
      <c r="I37818" s="112"/>
    </row>
    <row r="37819" spans="7:9" x14ac:dyDescent="0.25">
      <c r="G37819"/>
      <c r="I37819" s="112"/>
    </row>
    <row r="37820" spans="7:9" x14ac:dyDescent="0.25">
      <c r="G37820"/>
      <c r="I37820" s="112"/>
    </row>
    <row r="37821" spans="7:9" x14ac:dyDescent="0.25">
      <c r="G37821"/>
      <c r="I37821" s="112"/>
    </row>
    <row r="37822" spans="7:9" x14ac:dyDescent="0.25">
      <c r="G37822"/>
      <c r="I37822" s="112"/>
    </row>
    <row r="37823" spans="7:9" x14ac:dyDescent="0.25">
      <c r="G37823"/>
      <c r="I37823" s="112"/>
    </row>
    <row r="37824" spans="7:9" x14ac:dyDescent="0.25">
      <c r="G37824"/>
      <c r="I37824" s="112"/>
    </row>
    <row r="37825" spans="7:9" x14ac:dyDescent="0.25">
      <c r="G37825"/>
      <c r="I37825" s="112"/>
    </row>
    <row r="37826" spans="7:9" x14ac:dyDescent="0.25">
      <c r="G37826"/>
      <c r="I37826" s="112"/>
    </row>
    <row r="37827" spans="7:9" x14ac:dyDescent="0.25">
      <c r="G37827"/>
      <c r="I37827" s="112"/>
    </row>
    <row r="37828" spans="7:9" x14ac:dyDescent="0.25">
      <c r="G37828"/>
      <c r="I37828" s="112"/>
    </row>
    <row r="37829" spans="7:9" x14ac:dyDescent="0.25">
      <c r="G37829"/>
      <c r="I37829" s="112"/>
    </row>
    <row r="37830" spans="7:9" x14ac:dyDescent="0.25">
      <c r="G37830"/>
      <c r="I37830" s="112"/>
    </row>
    <row r="37831" spans="7:9" x14ac:dyDescent="0.25">
      <c r="G37831"/>
      <c r="I37831" s="112"/>
    </row>
    <row r="37832" spans="7:9" x14ac:dyDescent="0.25">
      <c r="G37832"/>
      <c r="I37832" s="112"/>
    </row>
    <row r="37833" spans="7:9" x14ac:dyDescent="0.25">
      <c r="G37833"/>
      <c r="I37833" s="112"/>
    </row>
    <row r="37834" spans="7:9" x14ac:dyDescent="0.25">
      <c r="G37834"/>
      <c r="I37834" s="112"/>
    </row>
    <row r="37835" spans="7:9" x14ac:dyDescent="0.25">
      <c r="G37835"/>
      <c r="I37835" s="112"/>
    </row>
    <row r="37836" spans="7:9" x14ac:dyDescent="0.25">
      <c r="G37836"/>
      <c r="I37836" s="112"/>
    </row>
    <row r="37837" spans="7:9" x14ac:dyDescent="0.25">
      <c r="G37837"/>
      <c r="I37837" s="112"/>
    </row>
    <row r="37838" spans="7:9" x14ac:dyDescent="0.25">
      <c r="G37838"/>
      <c r="I37838" s="112"/>
    </row>
    <row r="37839" spans="7:9" x14ac:dyDescent="0.25">
      <c r="G37839"/>
      <c r="I37839" s="112"/>
    </row>
    <row r="37840" spans="7:9" x14ac:dyDescent="0.25">
      <c r="G37840"/>
      <c r="I37840" s="112"/>
    </row>
    <row r="37841" spans="7:9" x14ac:dyDescent="0.25">
      <c r="G37841"/>
      <c r="I37841" s="112"/>
    </row>
    <row r="37842" spans="7:9" x14ac:dyDescent="0.25">
      <c r="G37842"/>
      <c r="I37842" s="112"/>
    </row>
    <row r="37843" spans="7:9" x14ac:dyDescent="0.25">
      <c r="G37843"/>
      <c r="I37843" s="112"/>
    </row>
    <row r="37844" spans="7:9" x14ac:dyDescent="0.25">
      <c r="G37844"/>
      <c r="I37844" s="112"/>
    </row>
    <row r="37845" spans="7:9" x14ac:dyDescent="0.25">
      <c r="G37845"/>
      <c r="I37845" s="112"/>
    </row>
    <row r="37846" spans="7:9" x14ac:dyDescent="0.25">
      <c r="G37846"/>
      <c r="I37846" s="112"/>
    </row>
    <row r="37847" spans="7:9" x14ac:dyDescent="0.25">
      <c r="G37847"/>
      <c r="I37847" s="112"/>
    </row>
    <row r="37848" spans="7:9" x14ac:dyDescent="0.25">
      <c r="G37848"/>
      <c r="I37848" s="112"/>
    </row>
    <row r="37849" spans="7:9" x14ac:dyDescent="0.25">
      <c r="G37849"/>
      <c r="I37849" s="112"/>
    </row>
    <row r="37850" spans="7:9" x14ac:dyDescent="0.25">
      <c r="G37850"/>
      <c r="I37850" s="112"/>
    </row>
    <row r="37851" spans="7:9" x14ac:dyDescent="0.25">
      <c r="G37851"/>
      <c r="I37851" s="112"/>
    </row>
    <row r="37852" spans="7:9" x14ac:dyDescent="0.25">
      <c r="G37852"/>
      <c r="I37852" s="112"/>
    </row>
    <row r="37853" spans="7:9" x14ac:dyDescent="0.25">
      <c r="G37853"/>
      <c r="I37853" s="112"/>
    </row>
    <row r="37854" spans="7:9" x14ac:dyDescent="0.25">
      <c r="G37854"/>
      <c r="I37854" s="112"/>
    </row>
    <row r="37855" spans="7:9" x14ac:dyDescent="0.25">
      <c r="G37855"/>
      <c r="I37855" s="112"/>
    </row>
    <row r="37856" spans="7:9" x14ac:dyDescent="0.25">
      <c r="G37856"/>
      <c r="I37856" s="112"/>
    </row>
    <row r="37857" spans="7:9" x14ac:dyDescent="0.25">
      <c r="G37857"/>
      <c r="I37857" s="112"/>
    </row>
    <row r="37858" spans="7:9" x14ac:dyDescent="0.25">
      <c r="G37858"/>
      <c r="I37858" s="112"/>
    </row>
    <row r="37859" spans="7:9" x14ac:dyDescent="0.25">
      <c r="G37859"/>
      <c r="I37859" s="112"/>
    </row>
    <row r="37860" spans="7:9" x14ac:dyDescent="0.25">
      <c r="G37860"/>
      <c r="I37860" s="112"/>
    </row>
    <row r="37861" spans="7:9" x14ac:dyDescent="0.25">
      <c r="G37861"/>
      <c r="I37861" s="112"/>
    </row>
    <row r="37862" spans="7:9" x14ac:dyDescent="0.25">
      <c r="G37862"/>
      <c r="I37862" s="112"/>
    </row>
    <row r="37863" spans="7:9" x14ac:dyDescent="0.25">
      <c r="G37863"/>
      <c r="I37863" s="112"/>
    </row>
    <row r="37864" spans="7:9" x14ac:dyDescent="0.25">
      <c r="G37864"/>
      <c r="I37864" s="112"/>
    </row>
    <row r="37865" spans="7:9" x14ac:dyDescent="0.25">
      <c r="G37865"/>
      <c r="I37865" s="112"/>
    </row>
    <row r="37866" spans="7:9" x14ac:dyDescent="0.25">
      <c r="G37866"/>
      <c r="I37866" s="112"/>
    </row>
    <row r="37867" spans="7:9" x14ac:dyDescent="0.25">
      <c r="G37867"/>
      <c r="I37867" s="112"/>
    </row>
    <row r="37868" spans="7:9" x14ac:dyDescent="0.25">
      <c r="G37868"/>
      <c r="I37868" s="112"/>
    </row>
    <row r="37869" spans="7:9" x14ac:dyDescent="0.25">
      <c r="G37869"/>
      <c r="I37869" s="112"/>
    </row>
    <row r="37870" spans="7:9" x14ac:dyDescent="0.25">
      <c r="G37870"/>
      <c r="I37870" s="112"/>
    </row>
    <row r="37871" spans="7:9" x14ac:dyDescent="0.25">
      <c r="G37871"/>
      <c r="I37871" s="112"/>
    </row>
    <row r="37872" spans="7:9" x14ac:dyDescent="0.25">
      <c r="G37872"/>
      <c r="I37872" s="112"/>
    </row>
    <row r="37873" spans="7:9" x14ac:dyDescent="0.25">
      <c r="G37873"/>
      <c r="I37873" s="112"/>
    </row>
    <row r="37874" spans="7:9" x14ac:dyDescent="0.25">
      <c r="G37874"/>
      <c r="I37874" s="112"/>
    </row>
    <row r="37875" spans="7:9" x14ac:dyDescent="0.25">
      <c r="G37875"/>
      <c r="I37875" s="112"/>
    </row>
    <row r="37876" spans="7:9" x14ac:dyDescent="0.25">
      <c r="G37876"/>
      <c r="I37876" s="112"/>
    </row>
    <row r="37877" spans="7:9" x14ac:dyDescent="0.25">
      <c r="G37877"/>
      <c r="I37877" s="112"/>
    </row>
    <row r="37878" spans="7:9" x14ac:dyDescent="0.25">
      <c r="G37878"/>
      <c r="I37878" s="112"/>
    </row>
    <row r="37879" spans="7:9" x14ac:dyDescent="0.25">
      <c r="G37879"/>
      <c r="I37879" s="112"/>
    </row>
    <row r="37880" spans="7:9" x14ac:dyDescent="0.25">
      <c r="G37880"/>
      <c r="I37880" s="112"/>
    </row>
    <row r="37881" spans="7:9" x14ac:dyDescent="0.25">
      <c r="G37881"/>
      <c r="I37881" s="112"/>
    </row>
    <row r="37882" spans="7:9" x14ac:dyDescent="0.25">
      <c r="G37882"/>
      <c r="I37882" s="112"/>
    </row>
    <row r="37883" spans="7:9" x14ac:dyDescent="0.25">
      <c r="G37883"/>
      <c r="I37883" s="112"/>
    </row>
    <row r="37884" spans="7:9" x14ac:dyDescent="0.25">
      <c r="G37884"/>
      <c r="I37884" s="112"/>
    </row>
    <row r="37885" spans="7:9" x14ac:dyDescent="0.25">
      <c r="G37885"/>
      <c r="I37885" s="112"/>
    </row>
    <row r="37886" spans="7:9" x14ac:dyDescent="0.25">
      <c r="G37886"/>
      <c r="I37886" s="112"/>
    </row>
    <row r="37887" spans="7:9" x14ac:dyDescent="0.25">
      <c r="G37887"/>
      <c r="I37887" s="112"/>
    </row>
    <row r="37888" spans="7:9" x14ac:dyDescent="0.25">
      <c r="G37888"/>
      <c r="I37888" s="112"/>
    </row>
    <row r="37889" spans="7:9" x14ac:dyDescent="0.25">
      <c r="G37889"/>
      <c r="I37889" s="112"/>
    </row>
    <row r="37890" spans="7:9" x14ac:dyDescent="0.25">
      <c r="G37890"/>
      <c r="I37890" s="112"/>
    </row>
    <row r="37891" spans="7:9" x14ac:dyDescent="0.25">
      <c r="G37891"/>
      <c r="I37891" s="112"/>
    </row>
    <row r="37892" spans="7:9" x14ac:dyDescent="0.25">
      <c r="G37892"/>
      <c r="I37892" s="112"/>
    </row>
    <row r="37893" spans="7:9" x14ac:dyDescent="0.25">
      <c r="G37893"/>
      <c r="I37893" s="112"/>
    </row>
    <row r="37894" spans="7:9" x14ac:dyDescent="0.25">
      <c r="G37894"/>
      <c r="I37894" s="112"/>
    </row>
    <row r="37895" spans="7:9" x14ac:dyDescent="0.25">
      <c r="G37895"/>
      <c r="I37895" s="112"/>
    </row>
    <row r="37896" spans="7:9" x14ac:dyDescent="0.25">
      <c r="G37896"/>
      <c r="I37896" s="112"/>
    </row>
    <row r="37897" spans="7:9" x14ac:dyDescent="0.25">
      <c r="G37897"/>
      <c r="I37897" s="112"/>
    </row>
    <row r="37898" spans="7:9" x14ac:dyDescent="0.25">
      <c r="G37898"/>
      <c r="I37898" s="112"/>
    </row>
    <row r="37899" spans="7:9" x14ac:dyDescent="0.25">
      <c r="G37899"/>
      <c r="I37899" s="112"/>
    </row>
    <row r="37900" spans="7:9" x14ac:dyDescent="0.25">
      <c r="G37900"/>
      <c r="I37900" s="112"/>
    </row>
    <row r="37901" spans="7:9" x14ac:dyDescent="0.25">
      <c r="G37901"/>
      <c r="I37901" s="112"/>
    </row>
    <row r="37902" spans="7:9" x14ac:dyDescent="0.25">
      <c r="G37902"/>
      <c r="I37902" s="112"/>
    </row>
    <row r="37903" spans="7:9" x14ac:dyDescent="0.25">
      <c r="G37903"/>
      <c r="I37903" s="112"/>
    </row>
    <row r="37904" spans="7:9" x14ac:dyDescent="0.25">
      <c r="G37904"/>
      <c r="I37904" s="112"/>
    </row>
    <row r="37905" spans="7:9" x14ac:dyDescent="0.25">
      <c r="G37905"/>
      <c r="I37905" s="112"/>
    </row>
    <row r="37906" spans="7:9" x14ac:dyDescent="0.25">
      <c r="G37906"/>
      <c r="I37906" s="112"/>
    </row>
    <row r="37907" spans="7:9" x14ac:dyDescent="0.25">
      <c r="G37907"/>
      <c r="I37907" s="112"/>
    </row>
    <row r="37908" spans="7:9" x14ac:dyDescent="0.25">
      <c r="G37908"/>
      <c r="I37908" s="112"/>
    </row>
    <row r="37909" spans="7:9" x14ac:dyDescent="0.25">
      <c r="G37909"/>
      <c r="I37909" s="112"/>
    </row>
    <row r="37910" spans="7:9" x14ac:dyDescent="0.25">
      <c r="G37910"/>
      <c r="I37910" s="112"/>
    </row>
    <row r="37911" spans="7:9" x14ac:dyDescent="0.25">
      <c r="G37911"/>
      <c r="I37911" s="112"/>
    </row>
    <row r="37912" spans="7:9" x14ac:dyDescent="0.25">
      <c r="G37912"/>
      <c r="I37912" s="112"/>
    </row>
    <row r="37913" spans="7:9" x14ac:dyDescent="0.25">
      <c r="G37913"/>
      <c r="I37913" s="112"/>
    </row>
    <row r="37914" spans="7:9" x14ac:dyDescent="0.25">
      <c r="G37914"/>
      <c r="I37914" s="112"/>
    </row>
    <row r="37915" spans="7:9" x14ac:dyDescent="0.25">
      <c r="G37915"/>
      <c r="I37915" s="112"/>
    </row>
    <row r="37916" spans="7:9" x14ac:dyDescent="0.25">
      <c r="G37916"/>
      <c r="I37916" s="112"/>
    </row>
    <row r="37917" spans="7:9" x14ac:dyDescent="0.25">
      <c r="G37917"/>
      <c r="I37917" s="112"/>
    </row>
    <row r="37918" spans="7:9" x14ac:dyDescent="0.25">
      <c r="G37918"/>
      <c r="I37918" s="112"/>
    </row>
    <row r="37919" spans="7:9" x14ac:dyDescent="0.25">
      <c r="G37919"/>
      <c r="I37919" s="112"/>
    </row>
    <row r="37920" spans="7:9" x14ac:dyDescent="0.25">
      <c r="G37920"/>
      <c r="I37920" s="112"/>
    </row>
    <row r="37921" spans="7:9" x14ac:dyDescent="0.25">
      <c r="G37921"/>
      <c r="I37921" s="112"/>
    </row>
    <row r="37922" spans="7:9" x14ac:dyDescent="0.25">
      <c r="G37922"/>
      <c r="I37922" s="112"/>
    </row>
    <row r="37923" spans="7:9" x14ac:dyDescent="0.25">
      <c r="G37923"/>
      <c r="I37923" s="112"/>
    </row>
    <row r="37924" spans="7:9" x14ac:dyDescent="0.25">
      <c r="G37924"/>
      <c r="I37924" s="112"/>
    </row>
    <row r="37925" spans="7:9" x14ac:dyDescent="0.25">
      <c r="G37925"/>
      <c r="I37925" s="112"/>
    </row>
    <row r="37926" spans="7:9" x14ac:dyDescent="0.25">
      <c r="G37926"/>
      <c r="I37926" s="112"/>
    </row>
    <row r="37927" spans="7:9" x14ac:dyDescent="0.25">
      <c r="G37927"/>
      <c r="I37927" s="112"/>
    </row>
    <row r="37928" spans="7:9" x14ac:dyDescent="0.25">
      <c r="G37928"/>
      <c r="I37928" s="112"/>
    </row>
    <row r="37929" spans="7:9" x14ac:dyDescent="0.25">
      <c r="G37929"/>
      <c r="I37929" s="112"/>
    </row>
    <row r="37930" spans="7:9" x14ac:dyDescent="0.25">
      <c r="G37930"/>
      <c r="I37930" s="112"/>
    </row>
    <row r="37931" spans="7:9" x14ac:dyDescent="0.25">
      <c r="G37931"/>
      <c r="I37931" s="112"/>
    </row>
    <row r="37932" spans="7:9" x14ac:dyDescent="0.25">
      <c r="G37932"/>
      <c r="I37932" s="112"/>
    </row>
    <row r="37933" spans="7:9" x14ac:dyDescent="0.25">
      <c r="G37933"/>
      <c r="I37933" s="112"/>
    </row>
    <row r="37934" spans="7:9" x14ac:dyDescent="0.25">
      <c r="G37934"/>
      <c r="I37934" s="112"/>
    </row>
    <row r="37935" spans="7:9" x14ac:dyDescent="0.25">
      <c r="G37935"/>
      <c r="I37935" s="112"/>
    </row>
    <row r="37936" spans="7:9" x14ac:dyDescent="0.25">
      <c r="G37936"/>
      <c r="I37936" s="112"/>
    </row>
    <row r="37937" spans="7:9" x14ac:dyDescent="0.25">
      <c r="G37937"/>
      <c r="I37937" s="112"/>
    </row>
    <row r="37938" spans="7:9" x14ac:dyDescent="0.25">
      <c r="G37938"/>
      <c r="I37938" s="112"/>
    </row>
    <row r="37939" spans="7:9" x14ac:dyDescent="0.25">
      <c r="G37939"/>
      <c r="I37939" s="112"/>
    </row>
    <row r="37940" spans="7:9" x14ac:dyDescent="0.25">
      <c r="G37940"/>
      <c r="I37940" s="112"/>
    </row>
    <row r="37941" spans="7:9" x14ac:dyDescent="0.25">
      <c r="G37941"/>
      <c r="I37941" s="112"/>
    </row>
    <row r="37942" spans="7:9" x14ac:dyDescent="0.25">
      <c r="G37942"/>
      <c r="I37942" s="112"/>
    </row>
    <row r="37943" spans="7:9" x14ac:dyDescent="0.25">
      <c r="G37943"/>
      <c r="I37943" s="112"/>
    </row>
    <row r="37944" spans="7:9" x14ac:dyDescent="0.25">
      <c r="G37944"/>
      <c r="I37944" s="112"/>
    </row>
    <row r="37945" spans="7:9" x14ac:dyDescent="0.25">
      <c r="G37945"/>
      <c r="I37945" s="112"/>
    </row>
    <row r="37946" spans="7:9" x14ac:dyDescent="0.25">
      <c r="G37946"/>
      <c r="I37946" s="112"/>
    </row>
    <row r="37947" spans="7:9" x14ac:dyDescent="0.25">
      <c r="G37947"/>
      <c r="I37947" s="112"/>
    </row>
    <row r="37948" spans="7:9" x14ac:dyDescent="0.25">
      <c r="G37948"/>
      <c r="I37948" s="112"/>
    </row>
    <row r="37949" spans="7:9" x14ac:dyDescent="0.25">
      <c r="G37949"/>
      <c r="I37949" s="112"/>
    </row>
    <row r="37950" spans="7:9" x14ac:dyDescent="0.25">
      <c r="G37950"/>
      <c r="I37950" s="112"/>
    </row>
    <row r="37951" spans="7:9" x14ac:dyDescent="0.25">
      <c r="G37951"/>
      <c r="I37951" s="112"/>
    </row>
    <row r="37952" spans="7:9" x14ac:dyDescent="0.25">
      <c r="G37952"/>
      <c r="I37952" s="112"/>
    </row>
    <row r="37953" spans="7:9" x14ac:dyDescent="0.25">
      <c r="G37953"/>
      <c r="I37953" s="112"/>
    </row>
    <row r="37954" spans="7:9" x14ac:dyDescent="0.25">
      <c r="G37954"/>
      <c r="I37954" s="112"/>
    </row>
    <row r="37955" spans="7:9" x14ac:dyDescent="0.25">
      <c r="G37955"/>
      <c r="I37955" s="112"/>
    </row>
    <row r="37956" spans="7:9" x14ac:dyDescent="0.25">
      <c r="G37956"/>
      <c r="I37956" s="112"/>
    </row>
    <row r="37957" spans="7:9" x14ac:dyDescent="0.25">
      <c r="G37957"/>
      <c r="I37957" s="112"/>
    </row>
    <row r="37958" spans="7:9" x14ac:dyDescent="0.25">
      <c r="G37958"/>
      <c r="I37958" s="112"/>
    </row>
    <row r="37959" spans="7:9" x14ac:dyDescent="0.25">
      <c r="G37959"/>
      <c r="I37959" s="112"/>
    </row>
    <row r="37960" spans="7:9" x14ac:dyDescent="0.25">
      <c r="G37960"/>
      <c r="I37960" s="112"/>
    </row>
    <row r="37961" spans="7:9" x14ac:dyDescent="0.25">
      <c r="G37961"/>
      <c r="I37961" s="112"/>
    </row>
    <row r="37962" spans="7:9" x14ac:dyDescent="0.25">
      <c r="G37962"/>
      <c r="I37962" s="112"/>
    </row>
    <row r="37963" spans="7:9" x14ac:dyDescent="0.25">
      <c r="G37963"/>
      <c r="I37963" s="112"/>
    </row>
    <row r="37964" spans="7:9" x14ac:dyDescent="0.25">
      <c r="G37964"/>
      <c r="I37964" s="112"/>
    </row>
    <row r="37965" spans="7:9" x14ac:dyDescent="0.25">
      <c r="G37965"/>
      <c r="I37965" s="112"/>
    </row>
    <row r="37966" spans="7:9" x14ac:dyDescent="0.25">
      <c r="G37966"/>
      <c r="I37966" s="112"/>
    </row>
    <row r="37967" spans="7:9" x14ac:dyDescent="0.25">
      <c r="G37967"/>
      <c r="I37967" s="112"/>
    </row>
    <row r="37968" spans="7:9" x14ac:dyDescent="0.25">
      <c r="G37968"/>
      <c r="I37968" s="112"/>
    </row>
    <row r="37969" spans="7:9" x14ac:dyDescent="0.25">
      <c r="G37969"/>
      <c r="I37969" s="112"/>
    </row>
    <row r="37970" spans="7:9" x14ac:dyDescent="0.25">
      <c r="G37970"/>
      <c r="I37970" s="112"/>
    </row>
    <row r="37971" spans="7:9" x14ac:dyDescent="0.25">
      <c r="G37971"/>
      <c r="I37971" s="112"/>
    </row>
    <row r="37972" spans="7:9" x14ac:dyDescent="0.25">
      <c r="G37972"/>
      <c r="I37972" s="112"/>
    </row>
    <row r="37973" spans="7:9" x14ac:dyDescent="0.25">
      <c r="G37973"/>
      <c r="I37973" s="112"/>
    </row>
    <row r="37974" spans="7:9" x14ac:dyDescent="0.25">
      <c r="G37974"/>
      <c r="I37974" s="112"/>
    </row>
    <row r="37975" spans="7:9" x14ac:dyDescent="0.25">
      <c r="G37975"/>
      <c r="I37975" s="112"/>
    </row>
    <row r="37976" spans="7:9" x14ac:dyDescent="0.25">
      <c r="G37976"/>
      <c r="I37976" s="112"/>
    </row>
    <row r="37977" spans="7:9" x14ac:dyDescent="0.25">
      <c r="G37977"/>
      <c r="I37977" s="112"/>
    </row>
    <row r="37978" spans="7:9" x14ac:dyDescent="0.25">
      <c r="G37978"/>
      <c r="I37978" s="112"/>
    </row>
    <row r="37979" spans="7:9" x14ac:dyDescent="0.25">
      <c r="G37979"/>
      <c r="I37979" s="112"/>
    </row>
    <row r="37980" spans="7:9" x14ac:dyDescent="0.25">
      <c r="G37980"/>
      <c r="I37980" s="112"/>
    </row>
    <row r="37981" spans="7:9" x14ac:dyDescent="0.25">
      <c r="G37981"/>
      <c r="I37981" s="112"/>
    </row>
    <row r="37982" spans="7:9" x14ac:dyDescent="0.25">
      <c r="G37982"/>
      <c r="I37982" s="112"/>
    </row>
    <row r="37983" spans="7:9" x14ac:dyDescent="0.25">
      <c r="G37983"/>
      <c r="I37983" s="112"/>
    </row>
    <row r="37984" spans="7:9" x14ac:dyDescent="0.25">
      <c r="G37984"/>
      <c r="I37984" s="112"/>
    </row>
    <row r="37985" spans="7:9" x14ac:dyDescent="0.25">
      <c r="G37985"/>
      <c r="I37985" s="112"/>
    </row>
    <row r="37986" spans="7:9" x14ac:dyDescent="0.25">
      <c r="G37986"/>
      <c r="I37986" s="112"/>
    </row>
    <row r="37987" spans="7:9" x14ac:dyDescent="0.25">
      <c r="G37987"/>
      <c r="I37987" s="112"/>
    </row>
    <row r="37988" spans="7:9" x14ac:dyDescent="0.25">
      <c r="G37988"/>
      <c r="I37988" s="112"/>
    </row>
    <row r="37989" spans="7:9" x14ac:dyDescent="0.25">
      <c r="G37989"/>
      <c r="I37989" s="112"/>
    </row>
    <row r="37990" spans="7:9" x14ac:dyDescent="0.25">
      <c r="G37990"/>
      <c r="I37990" s="112"/>
    </row>
    <row r="37991" spans="7:9" x14ac:dyDescent="0.25">
      <c r="G37991"/>
      <c r="I37991" s="112"/>
    </row>
    <row r="37992" spans="7:9" x14ac:dyDescent="0.25">
      <c r="G37992"/>
      <c r="I37992" s="112"/>
    </row>
    <row r="37993" spans="7:9" x14ac:dyDescent="0.25">
      <c r="G37993"/>
      <c r="I37993" s="112"/>
    </row>
    <row r="37994" spans="7:9" x14ac:dyDescent="0.25">
      <c r="G37994"/>
      <c r="I37994" s="112"/>
    </row>
    <row r="37995" spans="7:9" x14ac:dyDescent="0.25">
      <c r="G37995"/>
      <c r="I37995" s="112"/>
    </row>
    <row r="37996" spans="7:9" x14ac:dyDescent="0.25">
      <c r="G37996"/>
      <c r="I37996" s="112"/>
    </row>
    <row r="37997" spans="7:9" x14ac:dyDescent="0.25">
      <c r="G37997"/>
      <c r="I37997" s="112"/>
    </row>
    <row r="37998" spans="7:9" x14ac:dyDescent="0.25">
      <c r="G37998"/>
      <c r="I37998" s="112"/>
    </row>
    <row r="37999" spans="7:9" x14ac:dyDescent="0.25">
      <c r="G37999"/>
      <c r="I37999" s="112"/>
    </row>
    <row r="38000" spans="7:9" x14ac:dyDescent="0.25">
      <c r="G38000"/>
      <c r="I38000" s="112"/>
    </row>
    <row r="38001" spans="7:9" x14ac:dyDescent="0.25">
      <c r="G38001"/>
      <c r="I38001" s="112"/>
    </row>
    <row r="38002" spans="7:9" x14ac:dyDescent="0.25">
      <c r="G38002"/>
      <c r="I38002" s="112"/>
    </row>
    <row r="38003" spans="7:9" x14ac:dyDescent="0.25">
      <c r="G38003"/>
      <c r="I38003" s="112"/>
    </row>
    <row r="38004" spans="7:9" x14ac:dyDescent="0.25">
      <c r="G38004"/>
      <c r="I38004" s="112"/>
    </row>
    <row r="38005" spans="7:9" x14ac:dyDescent="0.25">
      <c r="G38005"/>
      <c r="I38005" s="112"/>
    </row>
    <row r="38006" spans="7:9" x14ac:dyDescent="0.25">
      <c r="G38006"/>
      <c r="I38006" s="112"/>
    </row>
    <row r="38007" spans="7:9" x14ac:dyDescent="0.25">
      <c r="G38007"/>
      <c r="I38007" s="112"/>
    </row>
    <row r="38008" spans="7:9" x14ac:dyDescent="0.25">
      <c r="G38008"/>
      <c r="I38008" s="112"/>
    </row>
    <row r="38009" spans="7:9" x14ac:dyDescent="0.25">
      <c r="G38009"/>
      <c r="I38009" s="112"/>
    </row>
    <row r="38010" spans="7:9" x14ac:dyDescent="0.25">
      <c r="G38010"/>
      <c r="I38010" s="112"/>
    </row>
    <row r="38011" spans="7:9" x14ac:dyDescent="0.25">
      <c r="G38011"/>
      <c r="I38011" s="112"/>
    </row>
    <row r="38012" spans="7:9" x14ac:dyDescent="0.25">
      <c r="G38012"/>
      <c r="I38012" s="112"/>
    </row>
    <row r="38013" spans="7:9" x14ac:dyDescent="0.25">
      <c r="G38013"/>
      <c r="I38013" s="112"/>
    </row>
    <row r="38014" spans="7:9" x14ac:dyDescent="0.25">
      <c r="G38014"/>
      <c r="I38014" s="112"/>
    </row>
    <row r="38015" spans="7:9" x14ac:dyDescent="0.25">
      <c r="G38015"/>
      <c r="I38015" s="112"/>
    </row>
    <row r="38016" spans="7:9" x14ac:dyDescent="0.25">
      <c r="G38016"/>
      <c r="I38016" s="112"/>
    </row>
    <row r="38017" spans="7:9" x14ac:dyDescent="0.25">
      <c r="G38017"/>
      <c r="I38017" s="112"/>
    </row>
    <row r="38018" spans="7:9" x14ac:dyDescent="0.25">
      <c r="G38018"/>
      <c r="I38018" s="112"/>
    </row>
    <row r="38019" spans="7:9" x14ac:dyDescent="0.25">
      <c r="G38019"/>
      <c r="I38019" s="112"/>
    </row>
    <row r="38020" spans="7:9" x14ac:dyDescent="0.25">
      <c r="G38020"/>
      <c r="I38020" s="112"/>
    </row>
    <row r="38021" spans="7:9" x14ac:dyDescent="0.25">
      <c r="G38021"/>
      <c r="I38021" s="112"/>
    </row>
    <row r="38022" spans="7:9" x14ac:dyDescent="0.25">
      <c r="G38022"/>
      <c r="I38022" s="112"/>
    </row>
    <row r="38023" spans="7:9" x14ac:dyDescent="0.25">
      <c r="G38023"/>
      <c r="I38023" s="112"/>
    </row>
    <row r="38024" spans="7:9" x14ac:dyDescent="0.25">
      <c r="G38024"/>
      <c r="I38024" s="112"/>
    </row>
    <row r="38025" spans="7:9" x14ac:dyDescent="0.25">
      <c r="G38025"/>
      <c r="I38025" s="112"/>
    </row>
    <row r="38026" spans="7:9" x14ac:dyDescent="0.25">
      <c r="G38026"/>
      <c r="I38026" s="112"/>
    </row>
    <row r="38027" spans="7:9" x14ac:dyDescent="0.25">
      <c r="G38027"/>
      <c r="I38027" s="112"/>
    </row>
    <row r="38028" spans="7:9" x14ac:dyDescent="0.25">
      <c r="G38028"/>
      <c r="I38028" s="112"/>
    </row>
    <row r="38029" spans="7:9" x14ac:dyDescent="0.25">
      <c r="G38029"/>
      <c r="I38029" s="112"/>
    </row>
    <row r="38030" spans="7:9" x14ac:dyDescent="0.25">
      <c r="G38030"/>
      <c r="I38030" s="112"/>
    </row>
    <row r="38031" spans="7:9" x14ac:dyDescent="0.25">
      <c r="G38031"/>
      <c r="I38031" s="112"/>
    </row>
    <row r="38032" spans="7:9" x14ac:dyDescent="0.25">
      <c r="G38032"/>
      <c r="I38032" s="112"/>
    </row>
    <row r="38033" spans="7:9" x14ac:dyDescent="0.25">
      <c r="G38033"/>
      <c r="I38033" s="112"/>
    </row>
    <row r="38034" spans="7:9" x14ac:dyDescent="0.25">
      <c r="G38034"/>
      <c r="I38034" s="112"/>
    </row>
    <row r="38035" spans="7:9" x14ac:dyDescent="0.25">
      <c r="G38035"/>
      <c r="I38035" s="112"/>
    </row>
    <row r="38036" spans="7:9" x14ac:dyDescent="0.25">
      <c r="G38036"/>
      <c r="I38036" s="112"/>
    </row>
    <row r="38037" spans="7:9" x14ac:dyDescent="0.25">
      <c r="G38037"/>
      <c r="I38037" s="112"/>
    </row>
    <row r="38038" spans="7:9" x14ac:dyDescent="0.25">
      <c r="G38038"/>
      <c r="I38038" s="112"/>
    </row>
    <row r="38039" spans="7:9" x14ac:dyDescent="0.25">
      <c r="G38039"/>
      <c r="I38039" s="112"/>
    </row>
    <row r="38040" spans="7:9" x14ac:dyDescent="0.25">
      <c r="G38040"/>
      <c r="I38040" s="112"/>
    </row>
    <row r="38041" spans="7:9" x14ac:dyDescent="0.25">
      <c r="G38041"/>
      <c r="I38041" s="112"/>
    </row>
    <row r="38042" spans="7:9" x14ac:dyDescent="0.25">
      <c r="G38042"/>
      <c r="I38042" s="112"/>
    </row>
    <row r="38043" spans="7:9" x14ac:dyDescent="0.25">
      <c r="G38043"/>
      <c r="I38043" s="112"/>
    </row>
    <row r="38044" spans="7:9" x14ac:dyDescent="0.25">
      <c r="G38044"/>
      <c r="I38044" s="112"/>
    </row>
    <row r="38045" spans="7:9" x14ac:dyDescent="0.25">
      <c r="G38045"/>
      <c r="I38045" s="112"/>
    </row>
    <row r="38046" spans="7:9" x14ac:dyDescent="0.25">
      <c r="G38046"/>
      <c r="I38046" s="112"/>
    </row>
    <row r="38047" spans="7:9" x14ac:dyDescent="0.25">
      <c r="G38047"/>
      <c r="I38047" s="112"/>
    </row>
    <row r="38048" spans="7:9" x14ac:dyDescent="0.25">
      <c r="G38048"/>
      <c r="I38048" s="112"/>
    </row>
    <row r="38049" spans="7:9" x14ac:dyDescent="0.25">
      <c r="G38049"/>
      <c r="I38049" s="112"/>
    </row>
    <row r="38050" spans="7:9" x14ac:dyDescent="0.25">
      <c r="G38050"/>
      <c r="I38050" s="112"/>
    </row>
    <row r="38051" spans="7:9" x14ac:dyDescent="0.25">
      <c r="G38051"/>
      <c r="I38051" s="112"/>
    </row>
    <row r="38052" spans="7:9" x14ac:dyDescent="0.25">
      <c r="G38052"/>
      <c r="I38052" s="112"/>
    </row>
    <row r="38053" spans="7:9" x14ac:dyDescent="0.25">
      <c r="G38053"/>
      <c r="I38053" s="112"/>
    </row>
    <row r="38054" spans="7:9" x14ac:dyDescent="0.25">
      <c r="G38054"/>
      <c r="I38054" s="112"/>
    </row>
    <row r="38055" spans="7:9" x14ac:dyDescent="0.25">
      <c r="G38055"/>
      <c r="I38055" s="112"/>
    </row>
    <row r="38056" spans="7:9" x14ac:dyDescent="0.25">
      <c r="G38056"/>
      <c r="I38056" s="112"/>
    </row>
    <row r="38057" spans="7:9" x14ac:dyDescent="0.25">
      <c r="G38057"/>
      <c r="I38057" s="112"/>
    </row>
    <row r="38058" spans="7:9" x14ac:dyDescent="0.25">
      <c r="G38058"/>
      <c r="I38058" s="112"/>
    </row>
    <row r="38059" spans="7:9" x14ac:dyDescent="0.25">
      <c r="G38059"/>
      <c r="I38059" s="112"/>
    </row>
    <row r="38060" spans="7:9" x14ac:dyDescent="0.25">
      <c r="G38060"/>
      <c r="I38060" s="112"/>
    </row>
    <row r="38061" spans="7:9" x14ac:dyDescent="0.25">
      <c r="G38061"/>
      <c r="I38061" s="112"/>
    </row>
    <row r="38062" spans="7:9" x14ac:dyDescent="0.25">
      <c r="G38062"/>
      <c r="I38062" s="112"/>
    </row>
    <row r="38063" spans="7:9" x14ac:dyDescent="0.25">
      <c r="G38063"/>
      <c r="I38063" s="112"/>
    </row>
    <row r="38064" spans="7:9" x14ac:dyDescent="0.25">
      <c r="G38064"/>
      <c r="I38064" s="112"/>
    </row>
    <row r="38065" spans="7:9" x14ac:dyDescent="0.25">
      <c r="G38065"/>
      <c r="I38065" s="112"/>
    </row>
    <row r="38066" spans="7:9" x14ac:dyDescent="0.25">
      <c r="G38066"/>
      <c r="I38066" s="112"/>
    </row>
    <row r="38067" spans="7:9" x14ac:dyDescent="0.25">
      <c r="G38067"/>
      <c r="I38067" s="112"/>
    </row>
    <row r="38068" spans="7:9" x14ac:dyDescent="0.25">
      <c r="G38068"/>
      <c r="I38068" s="112"/>
    </row>
    <row r="38069" spans="7:9" x14ac:dyDescent="0.25">
      <c r="G38069"/>
      <c r="I38069" s="112"/>
    </row>
    <row r="38070" spans="7:9" x14ac:dyDescent="0.25">
      <c r="G38070"/>
      <c r="I38070" s="112"/>
    </row>
    <row r="38071" spans="7:9" x14ac:dyDescent="0.25">
      <c r="G38071"/>
      <c r="I38071" s="112"/>
    </row>
    <row r="38072" spans="7:9" x14ac:dyDescent="0.25">
      <c r="G38072"/>
      <c r="I38072" s="112"/>
    </row>
    <row r="38073" spans="7:9" x14ac:dyDescent="0.25">
      <c r="G38073"/>
      <c r="I38073" s="112"/>
    </row>
    <row r="38074" spans="7:9" x14ac:dyDescent="0.25">
      <c r="G38074"/>
      <c r="I38074" s="112"/>
    </row>
    <row r="38075" spans="7:9" x14ac:dyDescent="0.25">
      <c r="G38075"/>
      <c r="I38075" s="112"/>
    </row>
    <row r="38076" spans="7:9" x14ac:dyDescent="0.25">
      <c r="G38076"/>
      <c r="I38076" s="112"/>
    </row>
    <row r="38077" spans="7:9" x14ac:dyDescent="0.25">
      <c r="G38077"/>
      <c r="I38077" s="112"/>
    </row>
    <row r="38078" spans="7:9" x14ac:dyDescent="0.25">
      <c r="G38078"/>
      <c r="I38078" s="112"/>
    </row>
    <row r="38079" spans="7:9" x14ac:dyDescent="0.25">
      <c r="G38079"/>
      <c r="I38079" s="112"/>
    </row>
    <row r="38080" spans="7:9" x14ac:dyDescent="0.25">
      <c r="G38080"/>
      <c r="I38080" s="112"/>
    </row>
    <row r="38081" spans="7:9" x14ac:dyDescent="0.25">
      <c r="G38081"/>
      <c r="I38081" s="112"/>
    </row>
    <row r="38082" spans="7:9" x14ac:dyDescent="0.25">
      <c r="G38082"/>
      <c r="I38082" s="112"/>
    </row>
    <row r="38083" spans="7:9" x14ac:dyDescent="0.25">
      <c r="G38083"/>
      <c r="I38083" s="112"/>
    </row>
    <row r="38084" spans="7:9" x14ac:dyDescent="0.25">
      <c r="G38084"/>
      <c r="I38084" s="112"/>
    </row>
    <row r="38085" spans="7:9" x14ac:dyDescent="0.25">
      <c r="G38085"/>
      <c r="I38085" s="112"/>
    </row>
    <row r="38086" spans="7:9" x14ac:dyDescent="0.25">
      <c r="G38086"/>
      <c r="I38086" s="112"/>
    </row>
    <row r="38087" spans="7:9" x14ac:dyDescent="0.25">
      <c r="G38087"/>
      <c r="I38087" s="112"/>
    </row>
    <row r="38088" spans="7:9" x14ac:dyDescent="0.25">
      <c r="G38088"/>
      <c r="I38088" s="112"/>
    </row>
    <row r="38089" spans="7:9" x14ac:dyDescent="0.25">
      <c r="G38089"/>
      <c r="I38089" s="112"/>
    </row>
    <row r="38090" spans="7:9" x14ac:dyDescent="0.25">
      <c r="G38090"/>
      <c r="I38090" s="112"/>
    </row>
    <row r="38091" spans="7:9" x14ac:dyDescent="0.25">
      <c r="G38091"/>
      <c r="I38091" s="112"/>
    </row>
    <row r="38092" spans="7:9" x14ac:dyDescent="0.25">
      <c r="G38092"/>
      <c r="I38092" s="112"/>
    </row>
    <row r="38093" spans="7:9" x14ac:dyDescent="0.25">
      <c r="G38093"/>
      <c r="I38093" s="112"/>
    </row>
    <row r="38094" spans="7:9" x14ac:dyDescent="0.25">
      <c r="G38094"/>
      <c r="I38094" s="112"/>
    </row>
    <row r="38095" spans="7:9" x14ac:dyDescent="0.25">
      <c r="G38095"/>
      <c r="I38095" s="112"/>
    </row>
    <row r="38096" spans="7:9" x14ac:dyDescent="0.25">
      <c r="G38096"/>
      <c r="I38096" s="112"/>
    </row>
    <row r="38097" spans="7:9" x14ac:dyDescent="0.25">
      <c r="G38097"/>
      <c r="I38097" s="112"/>
    </row>
    <row r="38098" spans="7:9" x14ac:dyDescent="0.25">
      <c r="G38098"/>
      <c r="I38098" s="112"/>
    </row>
    <row r="38099" spans="7:9" x14ac:dyDescent="0.25">
      <c r="G38099"/>
      <c r="I38099" s="112"/>
    </row>
    <row r="38100" spans="7:9" x14ac:dyDescent="0.25">
      <c r="G38100"/>
      <c r="I38100" s="112"/>
    </row>
    <row r="38101" spans="7:9" x14ac:dyDescent="0.25">
      <c r="G38101"/>
      <c r="I38101" s="112"/>
    </row>
    <row r="38102" spans="7:9" x14ac:dyDescent="0.25">
      <c r="G38102"/>
      <c r="I38102" s="112"/>
    </row>
    <row r="38103" spans="7:9" x14ac:dyDescent="0.25">
      <c r="G38103"/>
      <c r="I38103" s="112"/>
    </row>
    <row r="38104" spans="7:9" x14ac:dyDescent="0.25">
      <c r="G38104"/>
      <c r="I38104" s="112"/>
    </row>
    <row r="38105" spans="7:9" x14ac:dyDescent="0.25">
      <c r="G38105"/>
      <c r="I38105" s="112"/>
    </row>
    <row r="38106" spans="7:9" x14ac:dyDescent="0.25">
      <c r="G38106"/>
      <c r="I38106" s="112"/>
    </row>
    <row r="38107" spans="7:9" x14ac:dyDescent="0.25">
      <c r="G38107"/>
      <c r="I38107" s="112"/>
    </row>
    <row r="38108" spans="7:9" x14ac:dyDescent="0.25">
      <c r="G38108"/>
      <c r="I38108" s="112"/>
    </row>
    <row r="38109" spans="7:9" x14ac:dyDescent="0.25">
      <c r="G38109"/>
      <c r="I38109" s="112"/>
    </row>
    <row r="38110" spans="7:9" x14ac:dyDescent="0.25">
      <c r="G38110"/>
      <c r="I38110" s="112"/>
    </row>
    <row r="38111" spans="7:9" x14ac:dyDescent="0.25">
      <c r="G38111"/>
      <c r="I38111" s="112"/>
    </row>
    <row r="38112" spans="7:9" x14ac:dyDescent="0.25">
      <c r="G38112"/>
      <c r="I38112" s="112"/>
    </row>
    <row r="38113" spans="7:9" x14ac:dyDescent="0.25">
      <c r="G38113"/>
      <c r="I38113" s="112"/>
    </row>
    <row r="38114" spans="7:9" x14ac:dyDescent="0.25">
      <c r="G38114"/>
      <c r="I38114" s="112"/>
    </row>
    <row r="38115" spans="7:9" x14ac:dyDescent="0.25">
      <c r="G38115"/>
      <c r="I38115" s="112"/>
    </row>
    <row r="38116" spans="7:9" x14ac:dyDescent="0.25">
      <c r="G38116"/>
      <c r="I38116" s="112"/>
    </row>
    <row r="38117" spans="7:9" x14ac:dyDescent="0.25">
      <c r="G38117"/>
      <c r="I38117" s="112"/>
    </row>
    <row r="38118" spans="7:9" x14ac:dyDescent="0.25">
      <c r="G38118"/>
      <c r="I38118" s="112"/>
    </row>
    <row r="38119" spans="7:9" x14ac:dyDescent="0.25">
      <c r="G38119"/>
      <c r="I38119" s="112"/>
    </row>
    <row r="38120" spans="7:9" x14ac:dyDescent="0.25">
      <c r="G38120"/>
      <c r="I38120" s="112"/>
    </row>
    <row r="38121" spans="7:9" x14ac:dyDescent="0.25">
      <c r="G38121"/>
      <c r="I38121" s="112"/>
    </row>
    <row r="38122" spans="7:9" x14ac:dyDescent="0.25">
      <c r="G38122"/>
      <c r="I38122" s="112"/>
    </row>
    <row r="38123" spans="7:9" x14ac:dyDescent="0.25">
      <c r="G38123"/>
      <c r="I38123" s="112"/>
    </row>
    <row r="38124" spans="7:9" x14ac:dyDescent="0.25">
      <c r="G38124"/>
      <c r="I38124" s="112"/>
    </row>
    <row r="38125" spans="7:9" x14ac:dyDescent="0.25">
      <c r="G38125"/>
      <c r="I38125" s="112"/>
    </row>
    <row r="38126" spans="7:9" x14ac:dyDescent="0.25">
      <c r="G38126"/>
      <c r="I38126" s="112"/>
    </row>
    <row r="38127" spans="7:9" x14ac:dyDescent="0.25">
      <c r="G38127"/>
      <c r="I38127" s="112"/>
    </row>
    <row r="38128" spans="7:9" x14ac:dyDescent="0.25">
      <c r="G38128"/>
      <c r="I38128" s="112"/>
    </row>
    <row r="38129" spans="7:9" x14ac:dyDescent="0.25">
      <c r="G38129"/>
      <c r="I38129" s="112"/>
    </row>
    <row r="38130" spans="7:9" x14ac:dyDescent="0.25">
      <c r="G38130"/>
      <c r="I38130" s="112"/>
    </row>
    <row r="38131" spans="7:9" x14ac:dyDescent="0.25">
      <c r="G38131"/>
      <c r="I38131" s="112"/>
    </row>
    <row r="38132" spans="7:9" x14ac:dyDescent="0.25">
      <c r="G38132"/>
      <c r="I38132" s="112"/>
    </row>
    <row r="38133" spans="7:9" x14ac:dyDescent="0.25">
      <c r="G38133"/>
      <c r="I38133" s="112"/>
    </row>
    <row r="38134" spans="7:9" x14ac:dyDescent="0.25">
      <c r="G38134"/>
      <c r="I38134" s="112"/>
    </row>
    <row r="38135" spans="7:9" x14ac:dyDescent="0.25">
      <c r="G38135"/>
      <c r="I38135" s="112"/>
    </row>
    <row r="38136" spans="7:9" x14ac:dyDescent="0.25">
      <c r="G38136"/>
      <c r="I38136" s="112"/>
    </row>
    <row r="38137" spans="7:9" x14ac:dyDescent="0.25">
      <c r="G38137"/>
      <c r="I38137" s="112"/>
    </row>
    <row r="38138" spans="7:9" x14ac:dyDescent="0.25">
      <c r="G38138"/>
      <c r="I38138" s="112"/>
    </row>
    <row r="38139" spans="7:9" x14ac:dyDescent="0.25">
      <c r="G38139"/>
      <c r="I38139" s="112"/>
    </row>
    <row r="38140" spans="7:9" x14ac:dyDescent="0.25">
      <c r="G38140"/>
      <c r="I38140" s="112"/>
    </row>
    <row r="38141" spans="7:9" x14ac:dyDescent="0.25">
      <c r="G38141"/>
      <c r="I38141" s="112"/>
    </row>
    <row r="38142" spans="7:9" x14ac:dyDescent="0.25">
      <c r="G38142"/>
      <c r="I38142" s="112"/>
    </row>
    <row r="38143" spans="7:9" x14ac:dyDescent="0.25">
      <c r="G38143"/>
      <c r="I38143" s="112"/>
    </row>
    <row r="38144" spans="7:9" x14ac:dyDescent="0.25">
      <c r="G38144"/>
      <c r="I38144" s="112"/>
    </row>
    <row r="38145" spans="7:9" x14ac:dyDescent="0.25">
      <c r="G38145"/>
      <c r="I38145" s="112"/>
    </row>
    <row r="38146" spans="7:9" x14ac:dyDescent="0.25">
      <c r="G38146"/>
      <c r="I38146" s="112"/>
    </row>
    <row r="38147" spans="7:9" x14ac:dyDescent="0.25">
      <c r="G38147"/>
      <c r="I38147" s="112"/>
    </row>
    <row r="38148" spans="7:9" x14ac:dyDescent="0.25">
      <c r="G38148"/>
      <c r="I38148" s="112"/>
    </row>
    <row r="38149" spans="7:9" x14ac:dyDescent="0.25">
      <c r="G38149"/>
      <c r="I38149" s="112"/>
    </row>
    <row r="38150" spans="7:9" x14ac:dyDescent="0.25">
      <c r="G38150"/>
      <c r="I38150" s="112"/>
    </row>
    <row r="38151" spans="7:9" x14ac:dyDescent="0.25">
      <c r="G38151"/>
      <c r="I38151" s="112"/>
    </row>
    <row r="38152" spans="7:9" x14ac:dyDescent="0.25">
      <c r="G38152"/>
      <c r="I38152" s="112"/>
    </row>
    <row r="38153" spans="7:9" x14ac:dyDescent="0.25">
      <c r="G38153"/>
      <c r="I38153" s="112"/>
    </row>
    <row r="38154" spans="7:9" x14ac:dyDescent="0.25">
      <c r="G38154"/>
      <c r="I38154" s="112"/>
    </row>
    <row r="38155" spans="7:9" x14ac:dyDescent="0.25">
      <c r="G38155"/>
      <c r="I38155" s="112"/>
    </row>
    <row r="38156" spans="7:9" x14ac:dyDescent="0.25">
      <c r="G38156"/>
      <c r="I38156" s="112"/>
    </row>
    <row r="38157" spans="7:9" x14ac:dyDescent="0.25">
      <c r="G38157"/>
      <c r="I38157" s="112"/>
    </row>
    <row r="38158" spans="7:9" x14ac:dyDescent="0.25">
      <c r="G38158"/>
      <c r="I38158" s="112"/>
    </row>
    <row r="38159" spans="7:9" x14ac:dyDescent="0.25">
      <c r="G38159"/>
      <c r="I38159" s="112"/>
    </row>
    <row r="38160" spans="7:9" x14ac:dyDescent="0.25">
      <c r="G38160"/>
      <c r="I38160" s="112"/>
    </row>
    <row r="38161" spans="7:9" x14ac:dyDescent="0.25">
      <c r="G38161"/>
      <c r="I38161" s="112"/>
    </row>
    <row r="38162" spans="7:9" x14ac:dyDescent="0.25">
      <c r="G38162"/>
      <c r="I38162" s="112"/>
    </row>
    <row r="38163" spans="7:9" x14ac:dyDescent="0.25">
      <c r="G38163"/>
      <c r="I38163" s="112"/>
    </row>
    <row r="38164" spans="7:9" x14ac:dyDescent="0.25">
      <c r="G38164"/>
      <c r="I38164" s="112"/>
    </row>
    <row r="38165" spans="7:9" x14ac:dyDescent="0.25">
      <c r="G38165"/>
      <c r="I38165" s="112"/>
    </row>
    <row r="38166" spans="7:9" x14ac:dyDescent="0.25">
      <c r="G38166"/>
      <c r="I38166" s="112"/>
    </row>
    <row r="38167" spans="7:9" x14ac:dyDescent="0.25">
      <c r="G38167"/>
      <c r="I38167" s="112"/>
    </row>
    <row r="38168" spans="7:9" x14ac:dyDescent="0.25">
      <c r="G38168"/>
      <c r="I38168" s="112"/>
    </row>
    <row r="38169" spans="7:9" x14ac:dyDescent="0.25">
      <c r="G38169"/>
      <c r="I38169" s="112"/>
    </row>
    <row r="38170" spans="7:9" x14ac:dyDescent="0.25">
      <c r="G38170"/>
      <c r="I38170" s="112"/>
    </row>
    <row r="38171" spans="7:9" x14ac:dyDescent="0.25">
      <c r="G38171"/>
      <c r="I38171" s="112"/>
    </row>
    <row r="38172" spans="7:9" x14ac:dyDescent="0.25">
      <c r="G38172"/>
      <c r="I38172" s="112"/>
    </row>
    <row r="38173" spans="7:9" x14ac:dyDescent="0.25">
      <c r="G38173"/>
      <c r="I38173" s="112"/>
    </row>
    <row r="38174" spans="7:9" x14ac:dyDescent="0.25">
      <c r="G38174"/>
      <c r="I38174" s="112"/>
    </row>
    <row r="38175" spans="7:9" x14ac:dyDescent="0.25">
      <c r="G38175"/>
      <c r="I38175" s="112"/>
    </row>
    <row r="38176" spans="7:9" x14ac:dyDescent="0.25">
      <c r="G38176"/>
      <c r="I38176" s="112"/>
    </row>
    <row r="38177" spans="7:9" x14ac:dyDescent="0.25">
      <c r="G38177"/>
      <c r="I38177" s="112"/>
    </row>
    <row r="38178" spans="7:9" x14ac:dyDescent="0.25">
      <c r="G38178"/>
      <c r="I38178" s="112"/>
    </row>
    <row r="38179" spans="7:9" x14ac:dyDescent="0.25">
      <c r="G38179"/>
      <c r="I38179" s="112"/>
    </row>
    <row r="38180" spans="7:9" x14ac:dyDescent="0.25">
      <c r="G38180"/>
      <c r="I38180" s="112"/>
    </row>
    <row r="38181" spans="7:9" x14ac:dyDescent="0.25">
      <c r="G38181"/>
      <c r="I38181" s="112"/>
    </row>
    <row r="38182" spans="7:9" x14ac:dyDescent="0.25">
      <c r="G38182"/>
      <c r="I38182" s="112"/>
    </row>
    <row r="38183" spans="7:9" x14ac:dyDescent="0.25">
      <c r="G38183"/>
      <c r="I38183" s="112"/>
    </row>
    <row r="38184" spans="7:9" x14ac:dyDescent="0.25">
      <c r="G38184"/>
      <c r="I38184" s="112"/>
    </row>
    <row r="38185" spans="7:9" x14ac:dyDescent="0.25">
      <c r="G38185"/>
      <c r="I38185" s="112"/>
    </row>
    <row r="38186" spans="7:9" x14ac:dyDescent="0.25">
      <c r="G38186"/>
      <c r="I38186" s="112"/>
    </row>
    <row r="38187" spans="7:9" x14ac:dyDescent="0.25">
      <c r="G38187"/>
      <c r="I38187" s="112"/>
    </row>
    <row r="38188" spans="7:9" x14ac:dyDescent="0.25">
      <c r="G38188"/>
      <c r="I38188" s="112"/>
    </row>
    <row r="38189" spans="7:9" x14ac:dyDescent="0.25">
      <c r="G38189"/>
      <c r="I38189" s="112"/>
    </row>
    <row r="38190" spans="7:9" x14ac:dyDescent="0.25">
      <c r="G38190"/>
      <c r="I38190" s="112"/>
    </row>
    <row r="38191" spans="7:9" x14ac:dyDescent="0.25">
      <c r="G38191"/>
      <c r="I38191" s="112"/>
    </row>
    <row r="38192" spans="7:9" x14ac:dyDescent="0.25">
      <c r="G38192"/>
      <c r="I38192" s="112"/>
    </row>
    <row r="38193" spans="7:9" x14ac:dyDescent="0.25">
      <c r="G38193"/>
      <c r="I38193" s="112"/>
    </row>
    <row r="38194" spans="7:9" x14ac:dyDescent="0.25">
      <c r="G38194"/>
      <c r="I38194" s="112"/>
    </row>
    <row r="38195" spans="7:9" x14ac:dyDescent="0.25">
      <c r="G38195"/>
      <c r="I38195" s="112"/>
    </row>
    <row r="38196" spans="7:9" x14ac:dyDescent="0.25">
      <c r="G38196"/>
      <c r="I38196" s="112"/>
    </row>
    <row r="38197" spans="7:9" x14ac:dyDescent="0.25">
      <c r="G38197"/>
      <c r="I38197" s="112"/>
    </row>
    <row r="38198" spans="7:9" x14ac:dyDescent="0.25">
      <c r="G38198"/>
      <c r="I38198" s="112"/>
    </row>
    <row r="38199" spans="7:9" x14ac:dyDescent="0.25">
      <c r="G38199"/>
      <c r="I38199" s="112"/>
    </row>
    <row r="38200" spans="7:9" x14ac:dyDescent="0.25">
      <c r="G38200"/>
      <c r="I38200" s="112"/>
    </row>
    <row r="38201" spans="7:9" x14ac:dyDescent="0.25">
      <c r="G38201"/>
      <c r="I38201" s="112"/>
    </row>
    <row r="38202" spans="7:9" x14ac:dyDescent="0.25">
      <c r="G38202"/>
      <c r="I38202" s="112"/>
    </row>
    <row r="38203" spans="7:9" x14ac:dyDescent="0.25">
      <c r="G38203"/>
      <c r="I38203" s="112"/>
    </row>
    <row r="38204" spans="7:9" x14ac:dyDescent="0.25">
      <c r="G38204"/>
      <c r="I38204" s="112"/>
    </row>
    <row r="38205" spans="7:9" x14ac:dyDescent="0.25">
      <c r="G38205"/>
      <c r="I38205" s="112"/>
    </row>
    <row r="38206" spans="7:9" x14ac:dyDescent="0.25">
      <c r="G38206"/>
      <c r="I38206" s="112"/>
    </row>
    <row r="38207" spans="7:9" x14ac:dyDescent="0.25">
      <c r="G38207"/>
      <c r="I38207" s="112"/>
    </row>
    <row r="38208" spans="7:9" x14ac:dyDescent="0.25">
      <c r="G38208"/>
      <c r="I38208" s="112"/>
    </row>
    <row r="38209" spans="7:9" x14ac:dyDescent="0.25">
      <c r="G38209"/>
      <c r="I38209" s="112"/>
    </row>
    <row r="38210" spans="7:9" x14ac:dyDescent="0.25">
      <c r="G38210"/>
      <c r="I38210" s="112"/>
    </row>
    <row r="38211" spans="7:9" x14ac:dyDescent="0.25">
      <c r="G38211"/>
      <c r="I38211" s="112"/>
    </row>
    <row r="38212" spans="7:9" x14ac:dyDescent="0.25">
      <c r="G38212"/>
      <c r="I38212" s="112"/>
    </row>
    <row r="38213" spans="7:9" x14ac:dyDescent="0.25">
      <c r="G38213"/>
      <c r="I38213" s="112"/>
    </row>
    <row r="38214" spans="7:9" x14ac:dyDescent="0.25">
      <c r="G38214"/>
      <c r="I38214" s="112"/>
    </row>
    <row r="38215" spans="7:9" x14ac:dyDescent="0.25">
      <c r="G38215"/>
      <c r="I38215" s="112"/>
    </row>
    <row r="38216" spans="7:9" x14ac:dyDescent="0.25">
      <c r="G38216"/>
      <c r="I38216" s="112"/>
    </row>
    <row r="38217" spans="7:9" x14ac:dyDescent="0.25">
      <c r="G38217"/>
      <c r="I38217" s="112"/>
    </row>
    <row r="38218" spans="7:9" x14ac:dyDescent="0.25">
      <c r="G38218"/>
      <c r="I38218" s="112"/>
    </row>
    <row r="38219" spans="7:9" x14ac:dyDescent="0.25">
      <c r="G38219"/>
      <c r="I38219" s="112"/>
    </row>
    <row r="38220" spans="7:9" x14ac:dyDescent="0.25">
      <c r="G38220"/>
      <c r="I38220" s="112"/>
    </row>
    <row r="38221" spans="7:9" x14ac:dyDescent="0.25">
      <c r="G38221"/>
      <c r="I38221" s="112"/>
    </row>
    <row r="38222" spans="7:9" x14ac:dyDescent="0.25">
      <c r="G38222"/>
      <c r="I38222" s="112"/>
    </row>
    <row r="38223" spans="7:9" x14ac:dyDescent="0.25">
      <c r="G38223"/>
      <c r="I38223" s="112"/>
    </row>
    <row r="38224" spans="7:9" x14ac:dyDescent="0.25">
      <c r="G38224"/>
      <c r="I38224" s="112"/>
    </row>
    <row r="38225" spans="7:9" x14ac:dyDescent="0.25">
      <c r="G38225"/>
      <c r="I38225" s="112"/>
    </row>
    <row r="38226" spans="7:9" x14ac:dyDescent="0.25">
      <c r="G38226"/>
      <c r="I38226" s="112"/>
    </row>
    <row r="38227" spans="7:9" x14ac:dyDescent="0.25">
      <c r="G38227"/>
      <c r="I38227" s="112"/>
    </row>
    <row r="38228" spans="7:9" x14ac:dyDescent="0.25">
      <c r="G38228"/>
      <c r="I38228" s="112"/>
    </row>
    <row r="38229" spans="7:9" x14ac:dyDescent="0.25">
      <c r="G38229"/>
      <c r="I38229" s="112"/>
    </row>
    <row r="38230" spans="7:9" x14ac:dyDescent="0.25">
      <c r="G38230"/>
      <c r="I38230" s="112"/>
    </row>
    <row r="38231" spans="7:9" x14ac:dyDescent="0.25">
      <c r="G38231"/>
      <c r="I38231" s="112"/>
    </row>
    <row r="38232" spans="7:9" x14ac:dyDescent="0.25">
      <c r="G38232"/>
      <c r="I38232" s="112"/>
    </row>
    <row r="38233" spans="7:9" x14ac:dyDescent="0.25">
      <c r="G38233"/>
      <c r="I38233" s="112"/>
    </row>
    <row r="38234" spans="7:9" x14ac:dyDescent="0.25">
      <c r="G38234"/>
      <c r="I38234" s="112"/>
    </row>
    <row r="38235" spans="7:9" x14ac:dyDescent="0.25">
      <c r="G38235"/>
      <c r="I38235" s="112"/>
    </row>
    <row r="38236" spans="7:9" x14ac:dyDescent="0.25">
      <c r="G38236"/>
      <c r="I38236" s="112"/>
    </row>
    <row r="38237" spans="7:9" x14ac:dyDescent="0.25">
      <c r="G38237"/>
      <c r="I38237" s="112"/>
    </row>
    <row r="38238" spans="7:9" x14ac:dyDescent="0.25">
      <c r="G38238"/>
      <c r="I38238" s="112"/>
    </row>
    <row r="38239" spans="7:9" x14ac:dyDescent="0.25">
      <c r="G38239"/>
      <c r="I38239" s="112"/>
    </row>
    <row r="38240" spans="7:9" x14ac:dyDescent="0.25">
      <c r="G38240"/>
      <c r="I38240" s="112"/>
    </row>
    <row r="38241" spans="7:9" x14ac:dyDescent="0.25">
      <c r="G38241"/>
      <c r="I38241" s="112"/>
    </row>
    <row r="38242" spans="7:9" x14ac:dyDescent="0.25">
      <c r="G38242"/>
      <c r="I38242" s="112"/>
    </row>
    <row r="38243" spans="7:9" x14ac:dyDescent="0.25">
      <c r="G38243"/>
      <c r="I38243" s="112"/>
    </row>
    <row r="38244" spans="7:9" x14ac:dyDescent="0.25">
      <c r="G38244"/>
      <c r="I38244" s="112"/>
    </row>
    <row r="38245" spans="7:9" x14ac:dyDescent="0.25">
      <c r="G38245"/>
      <c r="I38245" s="112"/>
    </row>
    <row r="38246" spans="7:9" x14ac:dyDescent="0.25">
      <c r="G38246"/>
      <c r="I38246" s="112"/>
    </row>
    <row r="38247" spans="7:9" x14ac:dyDescent="0.25">
      <c r="G38247"/>
      <c r="I38247" s="112"/>
    </row>
    <row r="38248" spans="7:9" x14ac:dyDescent="0.25">
      <c r="G38248"/>
      <c r="I38248" s="112"/>
    </row>
    <row r="38249" spans="7:9" x14ac:dyDescent="0.25">
      <c r="G38249"/>
      <c r="I38249" s="112"/>
    </row>
    <row r="38250" spans="7:9" x14ac:dyDescent="0.25">
      <c r="G38250"/>
      <c r="I38250" s="112"/>
    </row>
    <row r="38251" spans="7:9" x14ac:dyDescent="0.25">
      <c r="G38251"/>
      <c r="I38251" s="112"/>
    </row>
    <row r="38252" spans="7:9" x14ac:dyDescent="0.25">
      <c r="G38252"/>
      <c r="I38252" s="112"/>
    </row>
    <row r="38253" spans="7:9" x14ac:dyDescent="0.25">
      <c r="G38253"/>
      <c r="I38253" s="112"/>
    </row>
    <row r="38254" spans="7:9" x14ac:dyDescent="0.25">
      <c r="G38254"/>
      <c r="I38254" s="112"/>
    </row>
    <row r="38255" spans="7:9" x14ac:dyDescent="0.25">
      <c r="G38255"/>
      <c r="I38255" s="112"/>
    </row>
    <row r="38256" spans="7:9" x14ac:dyDescent="0.25">
      <c r="G38256"/>
      <c r="I38256" s="112"/>
    </row>
    <row r="38257" spans="7:9" x14ac:dyDescent="0.25">
      <c r="G38257"/>
      <c r="I38257" s="112"/>
    </row>
    <row r="38258" spans="7:9" x14ac:dyDescent="0.25">
      <c r="G38258"/>
      <c r="I38258" s="112"/>
    </row>
    <row r="38259" spans="7:9" x14ac:dyDescent="0.25">
      <c r="G38259"/>
      <c r="I38259" s="112"/>
    </row>
    <row r="38260" spans="7:9" x14ac:dyDescent="0.25">
      <c r="G38260"/>
      <c r="I38260" s="112"/>
    </row>
    <row r="38261" spans="7:9" x14ac:dyDescent="0.25">
      <c r="G38261"/>
      <c r="I38261" s="112"/>
    </row>
    <row r="38262" spans="7:9" x14ac:dyDescent="0.25">
      <c r="G38262"/>
      <c r="I38262" s="112"/>
    </row>
    <row r="38263" spans="7:9" x14ac:dyDescent="0.25">
      <c r="G38263"/>
      <c r="I38263" s="112"/>
    </row>
    <row r="38264" spans="7:9" x14ac:dyDescent="0.25">
      <c r="G38264"/>
      <c r="I38264" s="112"/>
    </row>
    <row r="38265" spans="7:9" x14ac:dyDescent="0.25">
      <c r="G38265"/>
      <c r="I38265" s="112"/>
    </row>
    <row r="38266" spans="7:9" x14ac:dyDescent="0.25">
      <c r="G38266"/>
      <c r="I38266" s="112"/>
    </row>
    <row r="38267" spans="7:9" x14ac:dyDescent="0.25">
      <c r="G38267"/>
      <c r="I38267" s="112"/>
    </row>
    <row r="38268" spans="7:9" x14ac:dyDescent="0.25">
      <c r="G38268"/>
      <c r="I38268" s="112"/>
    </row>
    <row r="38269" spans="7:9" x14ac:dyDescent="0.25">
      <c r="G38269"/>
      <c r="I38269" s="112"/>
    </row>
    <row r="38270" spans="7:9" x14ac:dyDescent="0.25">
      <c r="G38270"/>
      <c r="I38270" s="112"/>
    </row>
    <row r="38271" spans="7:9" x14ac:dyDescent="0.25">
      <c r="G38271"/>
      <c r="I38271" s="112"/>
    </row>
    <row r="38272" spans="7:9" x14ac:dyDescent="0.25">
      <c r="G38272"/>
      <c r="I38272" s="112"/>
    </row>
    <row r="38273" spans="7:9" x14ac:dyDescent="0.25">
      <c r="G38273"/>
      <c r="I38273" s="112"/>
    </row>
    <row r="38274" spans="7:9" x14ac:dyDescent="0.25">
      <c r="G38274"/>
      <c r="I38274" s="112"/>
    </row>
    <row r="38275" spans="7:9" x14ac:dyDescent="0.25">
      <c r="G38275"/>
      <c r="I38275" s="112"/>
    </row>
    <row r="38276" spans="7:9" x14ac:dyDescent="0.25">
      <c r="G38276"/>
      <c r="I38276" s="112"/>
    </row>
    <row r="38277" spans="7:9" x14ac:dyDescent="0.25">
      <c r="G38277"/>
      <c r="I38277" s="112"/>
    </row>
    <row r="38278" spans="7:9" x14ac:dyDescent="0.25">
      <c r="G38278"/>
      <c r="I38278" s="112"/>
    </row>
    <row r="38279" spans="7:9" x14ac:dyDescent="0.25">
      <c r="G38279"/>
      <c r="I38279" s="112"/>
    </row>
    <row r="38280" spans="7:9" x14ac:dyDescent="0.25">
      <c r="G38280"/>
      <c r="I38280" s="112"/>
    </row>
    <row r="38281" spans="7:9" x14ac:dyDescent="0.25">
      <c r="G38281"/>
      <c r="I38281" s="112"/>
    </row>
    <row r="38282" spans="7:9" x14ac:dyDescent="0.25">
      <c r="G38282"/>
      <c r="I38282" s="112"/>
    </row>
    <row r="38283" spans="7:9" x14ac:dyDescent="0.25">
      <c r="G38283"/>
      <c r="I38283" s="112"/>
    </row>
    <row r="38284" spans="7:9" x14ac:dyDescent="0.25">
      <c r="G38284"/>
      <c r="I38284" s="112"/>
    </row>
    <row r="38285" spans="7:9" x14ac:dyDescent="0.25">
      <c r="G38285"/>
      <c r="I38285" s="112"/>
    </row>
    <row r="38286" spans="7:9" x14ac:dyDescent="0.25">
      <c r="G38286"/>
      <c r="I38286" s="112"/>
    </row>
    <row r="38287" spans="7:9" x14ac:dyDescent="0.25">
      <c r="G38287"/>
      <c r="I38287" s="112"/>
    </row>
    <row r="38288" spans="7:9" x14ac:dyDescent="0.25">
      <c r="G38288"/>
      <c r="I38288" s="112"/>
    </row>
    <row r="38289" spans="7:9" x14ac:dyDescent="0.25">
      <c r="G38289"/>
      <c r="I38289" s="112"/>
    </row>
    <row r="38290" spans="7:9" x14ac:dyDescent="0.25">
      <c r="G38290"/>
      <c r="I38290" s="112"/>
    </row>
    <row r="38291" spans="7:9" x14ac:dyDescent="0.25">
      <c r="G38291"/>
      <c r="I38291" s="112"/>
    </row>
    <row r="38292" spans="7:9" x14ac:dyDescent="0.25">
      <c r="G38292"/>
      <c r="I38292" s="112"/>
    </row>
    <row r="38293" spans="7:9" x14ac:dyDescent="0.25">
      <c r="G38293"/>
      <c r="I38293" s="112"/>
    </row>
    <row r="38294" spans="7:9" x14ac:dyDescent="0.25">
      <c r="G38294"/>
      <c r="I38294" s="112"/>
    </row>
    <row r="38295" spans="7:9" x14ac:dyDescent="0.25">
      <c r="G38295"/>
      <c r="I38295" s="112"/>
    </row>
    <row r="38296" spans="7:9" x14ac:dyDescent="0.25">
      <c r="G38296"/>
      <c r="I38296" s="112"/>
    </row>
    <row r="38297" spans="7:9" x14ac:dyDescent="0.25">
      <c r="G38297"/>
      <c r="I38297" s="112"/>
    </row>
    <row r="38298" spans="7:9" x14ac:dyDescent="0.25">
      <c r="G38298"/>
      <c r="I38298" s="112"/>
    </row>
    <row r="38299" spans="7:9" x14ac:dyDescent="0.25">
      <c r="G38299"/>
      <c r="I38299" s="112"/>
    </row>
    <row r="38300" spans="7:9" x14ac:dyDescent="0.25">
      <c r="G38300"/>
      <c r="I38300" s="112"/>
    </row>
    <row r="38301" spans="7:9" x14ac:dyDescent="0.25">
      <c r="G38301"/>
      <c r="I38301" s="112"/>
    </row>
    <row r="38302" spans="7:9" x14ac:dyDescent="0.25">
      <c r="G38302"/>
      <c r="I38302" s="112"/>
    </row>
    <row r="38303" spans="7:9" x14ac:dyDescent="0.25">
      <c r="G38303"/>
      <c r="I38303" s="112"/>
    </row>
    <row r="38304" spans="7:9" x14ac:dyDescent="0.25">
      <c r="G38304"/>
      <c r="I38304" s="112"/>
    </row>
    <row r="38305" spans="7:9" x14ac:dyDescent="0.25">
      <c r="G38305"/>
      <c r="I38305" s="112"/>
    </row>
    <row r="38306" spans="7:9" x14ac:dyDescent="0.25">
      <c r="G38306"/>
      <c r="I38306" s="112"/>
    </row>
    <row r="38307" spans="7:9" x14ac:dyDescent="0.25">
      <c r="G38307"/>
      <c r="I38307" s="112"/>
    </row>
    <row r="38308" spans="7:9" x14ac:dyDescent="0.25">
      <c r="G38308"/>
      <c r="I38308" s="112"/>
    </row>
    <row r="38309" spans="7:9" x14ac:dyDescent="0.25">
      <c r="G38309"/>
      <c r="I38309" s="112"/>
    </row>
    <row r="38310" spans="7:9" x14ac:dyDescent="0.25">
      <c r="G38310"/>
      <c r="I38310" s="112"/>
    </row>
    <row r="38311" spans="7:9" x14ac:dyDescent="0.25">
      <c r="G38311"/>
      <c r="I38311" s="112"/>
    </row>
    <row r="38312" spans="7:9" x14ac:dyDescent="0.25">
      <c r="G38312"/>
      <c r="I38312" s="112"/>
    </row>
    <row r="38313" spans="7:9" x14ac:dyDescent="0.25">
      <c r="G38313"/>
      <c r="I38313" s="112"/>
    </row>
    <row r="38314" spans="7:9" x14ac:dyDescent="0.25">
      <c r="G38314"/>
      <c r="I38314" s="112"/>
    </row>
    <row r="38315" spans="7:9" x14ac:dyDescent="0.25">
      <c r="G38315"/>
      <c r="I38315" s="112"/>
    </row>
    <row r="38316" spans="7:9" x14ac:dyDescent="0.25">
      <c r="G38316"/>
      <c r="I38316" s="112"/>
    </row>
    <row r="38317" spans="7:9" x14ac:dyDescent="0.25">
      <c r="G38317"/>
      <c r="I38317" s="112"/>
    </row>
    <row r="38318" spans="7:9" x14ac:dyDescent="0.25">
      <c r="G38318"/>
      <c r="I38318" s="112"/>
    </row>
    <row r="38319" spans="7:9" x14ac:dyDescent="0.25">
      <c r="G38319"/>
      <c r="I38319" s="112"/>
    </row>
    <row r="38320" spans="7:9" x14ac:dyDescent="0.25">
      <c r="G38320"/>
      <c r="I38320" s="112"/>
    </row>
    <row r="38321" spans="7:9" x14ac:dyDescent="0.25">
      <c r="G38321"/>
      <c r="I38321" s="112"/>
    </row>
    <row r="38322" spans="7:9" x14ac:dyDescent="0.25">
      <c r="G38322"/>
      <c r="I38322" s="112"/>
    </row>
    <row r="38323" spans="7:9" x14ac:dyDescent="0.25">
      <c r="G38323"/>
      <c r="I38323" s="112"/>
    </row>
    <row r="38324" spans="7:9" x14ac:dyDescent="0.25">
      <c r="G38324"/>
      <c r="I38324" s="112"/>
    </row>
    <row r="38325" spans="7:9" x14ac:dyDescent="0.25">
      <c r="G38325"/>
      <c r="I38325" s="112"/>
    </row>
    <row r="38326" spans="7:9" x14ac:dyDescent="0.25">
      <c r="G38326"/>
      <c r="I38326" s="112"/>
    </row>
    <row r="38327" spans="7:9" x14ac:dyDescent="0.25">
      <c r="G38327"/>
      <c r="I38327" s="112"/>
    </row>
    <row r="38328" spans="7:9" x14ac:dyDescent="0.25">
      <c r="G38328"/>
      <c r="I38328" s="112"/>
    </row>
    <row r="38329" spans="7:9" x14ac:dyDescent="0.25">
      <c r="G38329"/>
      <c r="I38329" s="112"/>
    </row>
    <row r="38330" spans="7:9" x14ac:dyDescent="0.25">
      <c r="G38330"/>
      <c r="I38330" s="112"/>
    </row>
    <row r="38331" spans="7:9" x14ac:dyDescent="0.25">
      <c r="G38331"/>
      <c r="I38331" s="112"/>
    </row>
    <row r="38332" spans="7:9" x14ac:dyDescent="0.25">
      <c r="G38332"/>
      <c r="I38332" s="112"/>
    </row>
    <row r="38333" spans="7:9" x14ac:dyDescent="0.25">
      <c r="G38333"/>
      <c r="I38333" s="112"/>
    </row>
    <row r="38334" spans="7:9" x14ac:dyDescent="0.25">
      <c r="G38334"/>
      <c r="I38334" s="112"/>
    </row>
    <row r="38335" spans="7:9" x14ac:dyDescent="0.25">
      <c r="G38335"/>
      <c r="I38335" s="112"/>
    </row>
    <row r="38336" spans="7:9" x14ac:dyDescent="0.25">
      <c r="G38336"/>
      <c r="I38336" s="112"/>
    </row>
    <row r="38337" spans="7:9" x14ac:dyDescent="0.25">
      <c r="G38337"/>
      <c r="I38337" s="112"/>
    </row>
    <row r="38338" spans="7:9" x14ac:dyDescent="0.25">
      <c r="G38338"/>
      <c r="I38338" s="112"/>
    </row>
    <row r="38339" spans="7:9" x14ac:dyDescent="0.25">
      <c r="G38339"/>
      <c r="I38339" s="112"/>
    </row>
    <row r="38340" spans="7:9" x14ac:dyDescent="0.25">
      <c r="G38340"/>
      <c r="I38340" s="112"/>
    </row>
    <row r="38341" spans="7:9" x14ac:dyDescent="0.25">
      <c r="G38341"/>
      <c r="I38341" s="112"/>
    </row>
    <row r="38342" spans="7:9" x14ac:dyDescent="0.25">
      <c r="G38342"/>
      <c r="I38342" s="112"/>
    </row>
    <row r="38343" spans="7:9" x14ac:dyDescent="0.25">
      <c r="G38343"/>
      <c r="I38343" s="112"/>
    </row>
    <row r="38344" spans="7:9" x14ac:dyDescent="0.25">
      <c r="G38344"/>
      <c r="I38344" s="112"/>
    </row>
    <row r="38345" spans="7:9" x14ac:dyDescent="0.25">
      <c r="G38345"/>
      <c r="I38345" s="112"/>
    </row>
    <row r="38346" spans="7:9" x14ac:dyDescent="0.25">
      <c r="G38346"/>
      <c r="I38346" s="112"/>
    </row>
    <row r="38347" spans="7:9" x14ac:dyDescent="0.25">
      <c r="G38347"/>
      <c r="I38347" s="112"/>
    </row>
    <row r="38348" spans="7:9" x14ac:dyDescent="0.25">
      <c r="G38348"/>
      <c r="I38348" s="112"/>
    </row>
    <row r="38349" spans="7:9" x14ac:dyDescent="0.25">
      <c r="G38349"/>
      <c r="I38349" s="112"/>
    </row>
    <row r="38350" spans="7:9" x14ac:dyDescent="0.25">
      <c r="G38350"/>
      <c r="I38350" s="112"/>
    </row>
    <row r="38351" spans="7:9" x14ac:dyDescent="0.25">
      <c r="G38351"/>
      <c r="I38351" s="112"/>
    </row>
    <row r="38352" spans="7:9" x14ac:dyDescent="0.25">
      <c r="G38352"/>
      <c r="I38352" s="112"/>
    </row>
    <row r="38353" spans="7:9" x14ac:dyDescent="0.25">
      <c r="G38353"/>
      <c r="I38353" s="112"/>
    </row>
    <row r="38354" spans="7:9" x14ac:dyDescent="0.25">
      <c r="G38354"/>
      <c r="I38354" s="112"/>
    </row>
    <row r="38355" spans="7:9" x14ac:dyDescent="0.25">
      <c r="G38355"/>
      <c r="I38355" s="112"/>
    </row>
    <row r="38356" spans="7:9" x14ac:dyDescent="0.25">
      <c r="G38356"/>
      <c r="I38356" s="112"/>
    </row>
    <row r="38357" spans="7:9" x14ac:dyDescent="0.25">
      <c r="G38357"/>
      <c r="I38357" s="112"/>
    </row>
    <row r="38358" spans="7:9" x14ac:dyDescent="0.25">
      <c r="G38358"/>
      <c r="I38358" s="112"/>
    </row>
    <row r="38359" spans="7:9" x14ac:dyDescent="0.25">
      <c r="G38359"/>
      <c r="I38359" s="112"/>
    </row>
    <row r="38360" spans="7:9" x14ac:dyDescent="0.25">
      <c r="G38360"/>
      <c r="I38360" s="112"/>
    </row>
    <row r="38361" spans="7:9" x14ac:dyDescent="0.25">
      <c r="G38361"/>
      <c r="I38361" s="112"/>
    </row>
    <row r="38362" spans="7:9" x14ac:dyDescent="0.25">
      <c r="G38362"/>
      <c r="I38362" s="112"/>
    </row>
    <row r="38363" spans="7:9" x14ac:dyDescent="0.25">
      <c r="G38363"/>
      <c r="I38363" s="112"/>
    </row>
    <row r="38364" spans="7:9" x14ac:dyDescent="0.25">
      <c r="G38364"/>
      <c r="I38364" s="112"/>
    </row>
    <row r="38365" spans="7:9" x14ac:dyDescent="0.25">
      <c r="G38365"/>
      <c r="I38365" s="112"/>
    </row>
    <row r="38366" spans="7:9" x14ac:dyDescent="0.25">
      <c r="G38366"/>
      <c r="I38366" s="112"/>
    </row>
    <row r="38367" spans="7:9" x14ac:dyDescent="0.25">
      <c r="G38367"/>
      <c r="I38367" s="112"/>
    </row>
    <row r="38368" spans="7:9" x14ac:dyDescent="0.25">
      <c r="G38368"/>
      <c r="I38368" s="112"/>
    </row>
    <row r="38369" spans="7:9" x14ac:dyDescent="0.25">
      <c r="G38369"/>
      <c r="I38369" s="112"/>
    </row>
    <row r="38370" spans="7:9" x14ac:dyDescent="0.25">
      <c r="G38370"/>
      <c r="I38370" s="112"/>
    </row>
    <row r="38371" spans="7:9" x14ac:dyDescent="0.25">
      <c r="G38371"/>
      <c r="I38371" s="112"/>
    </row>
    <row r="38372" spans="7:9" x14ac:dyDescent="0.25">
      <c r="G38372"/>
      <c r="I38372" s="112"/>
    </row>
    <row r="38373" spans="7:9" x14ac:dyDescent="0.25">
      <c r="G38373"/>
      <c r="I38373" s="112"/>
    </row>
    <row r="38374" spans="7:9" x14ac:dyDescent="0.25">
      <c r="G38374"/>
      <c r="I38374" s="112"/>
    </row>
    <row r="38375" spans="7:9" x14ac:dyDescent="0.25">
      <c r="G38375"/>
      <c r="I38375" s="112"/>
    </row>
    <row r="38376" spans="7:9" x14ac:dyDescent="0.25">
      <c r="G38376"/>
      <c r="I38376" s="112"/>
    </row>
    <row r="38377" spans="7:9" x14ac:dyDescent="0.25">
      <c r="G38377"/>
      <c r="I38377" s="112"/>
    </row>
    <row r="38378" spans="7:9" x14ac:dyDescent="0.25">
      <c r="G38378"/>
      <c r="I38378" s="112"/>
    </row>
    <row r="38379" spans="7:9" x14ac:dyDescent="0.25">
      <c r="G38379"/>
      <c r="I38379" s="112"/>
    </row>
    <row r="38380" spans="7:9" x14ac:dyDescent="0.25">
      <c r="G38380"/>
      <c r="I38380" s="112"/>
    </row>
    <row r="38381" spans="7:9" x14ac:dyDescent="0.25">
      <c r="G38381"/>
      <c r="I38381" s="112"/>
    </row>
    <row r="38382" spans="7:9" x14ac:dyDescent="0.25">
      <c r="G38382"/>
      <c r="I38382" s="112"/>
    </row>
    <row r="38383" spans="7:9" x14ac:dyDescent="0.25">
      <c r="G38383"/>
      <c r="I38383" s="112"/>
    </row>
    <row r="38384" spans="7:9" x14ac:dyDescent="0.25">
      <c r="G38384"/>
      <c r="I38384" s="112"/>
    </row>
    <row r="38385" spans="7:9" x14ac:dyDescent="0.25">
      <c r="G38385"/>
      <c r="I38385" s="112"/>
    </row>
    <row r="38386" spans="7:9" x14ac:dyDescent="0.25">
      <c r="G38386"/>
      <c r="I38386" s="112"/>
    </row>
    <row r="38387" spans="7:9" x14ac:dyDescent="0.25">
      <c r="G38387"/>
      <c r="I38387" s="112"/>
    </row>
    <row r="38388" spans="7:9" x14ac:dyDescent="0.25">
      <c r="G38388"/>
      <c r="I38388" s="112"/>
    </row>
    <row r="38389" spans="7:9" x14ac:dyDescent="0.25">
      <c r="G38389"/>
      <c r="I38389" s="112"/>
    </row>
    <row r="38390" spans="7:9" x14ac:dyDescent="0.25">
      <c r="G38390"/>
      <c r="I38390" s="112"/>
    </row>
    <row r="38391" spans="7:9" x14ac:dyDescent="0.25">
      <c r="G38391"/>
      <c r="I38391" s="112"/>
    </row>
    <row r="38392" spans="7:9" x14ac:dyDescent="0.25">
      <c r="G38392"/>
      <c r="I38392" s="112"/>
    </row>
    <row r="38393" spans="7:9" x14ac:dyDescent="0.25">
      <c r="G38393"/>
      <c r="I38393" s="112"/>
    </row>
    <row r="38394" spans="7:9" x14ac:dyDescent="0.25">
      <c r="G38394"/>
      <c r="I38394" s="112"/>
    </row>
    <row r="38395" spans="7:9" x14ac:dyDescent="0.25">
      <c r="G38395"/>
      <c r="I38395" s="112"/>
    </row>
    <row r="38396" spans="7:9" x14ac:dyDescent="0.25">
      <c r="G38396"/>
      <c r="I38396" s="112"/>
    </row>
    <row r="38397" spans="7:9" x14ac:dyDescent="0.25">
      <c r="G38397"/>
      <c r="I38397" s="112"/>
    </row>
    <row r="38398" spans="7:9" x14ac:dyDescent="0.25">
      <c r="G38398"/>
      <c r="I38398" s="112"/>
    </row>
    <row r="38399" spans="7:9" x14ac:dyDescent="0.25">
      <c r="G38399"/>
      <c r="I38399" s="112"/>
    </row>
    <row r="38400" spans="7:9" x14ac:dyDescent="0.25">
      <c r="G38400"/>
      <c r="I38400" s="112"/>
    </row>
    <row r="38401" spans="7:9" x14ac:dyDescent="0.25">
      <c r="G38401"/>
      <c r="I38401" s="112"/>
    </row>
    <row r="38402" spans="7:9" x14ac:dyDescent="0.25">
      <c r="G38402"/>
      <c r="I38402" s="112"/>
    </row>
    <row r="38403" spans="7:9" x14ac:dyDescent="0.25">
      <c r="G38403"/>
      <c r="I38403" s="112"/>
    </row>
    <row r="38404" spans="7:9" x14ac:dyDescent="0.25">
      <c r="G38404"/>
      <c r="I38404" s="112"/>
    </row>
    <row r="38405" spans="7:9" x14ac:dyDescent="0.25">
      <c r="G38405"/>
      <c r="I38405" s="112"/>
    </row>
    <row r="38406" spans="7:9" x14ac:dyDescent="0.25">
      <c r="G38406"/>
      <c r="I38406" s="112"/>
    </row>
    <row r="38407" spans="7:9" x14ac:dyDescent="0.25">
      <c r="G38407"/>
      <c r="I38407" s="112"/>
    </row>
    <row r="38408" spans="7:9" x14ac:dyDescent="0.25">
      <c r="G38408"/>
      <c r="I38408" s="112"/>
    </row>
    <row r="38409" spans="7:9" x14ac:dyDescent="0.25">
      <c r="G38409"/>
      <c r="I38409" s="112"/>
    </row>
    <row r="38410" spans="7:9" x14ac:dyDescent="0.25">
      <c r="G38410"/>
      <c r="I38410" s="112"/>
    </row>
    <row r="38411" spans="7:9" x14ac:dyDescent="0.25">
      <c r="G38411"/>
      <c r="I38411" s="112"/>
    </row>
    <row r="38412" spans="7:9" x14ac:dyDescent="0.25">
      <c r="G38412"/>
      <c r="I38412" s="112"/>
    </row>
    <row r="38413" spans="7:9" x14ac:dyDescent="0.25">
      <c r="G38413"/>
      <c r="I38413" s="112"/>
    </row>
    <row r="38414" spans="7:9" x14ac:dyDescent="0.25">
      <c r="G38414"/>
      <c r="I38414" s="112"/>
    </row>
    <row r="38415" spans="7:9" x14ac:dyDescent="0.25">
      <c r="G38415"/>
      <c r="I38415" s="112"/>
    </row>
    <row r="38416" spans="7:9" x14ac:dyDescent="0.25">
      <c r="G38416"/>
      <c r="I38416" s="112"/>
    </row>
    <row r="38417" spans="7:9" x14ac:dyDescent="0.25">
      <c r="G38417"/>
      <c r="I38417" s="112"/>
    </row>
    <row r="38418" spans="7:9" x14ac:dyDescent="0.25">
      <c r="G38418"/>
      <c r="I38418" s="112"/>
    </row>
    <row r="38419" spans="7:9" x14ac:dyDescent="0.25">
      <c r="G38419"/>
      <c r="I38419" s="112"/>
    </row>
    <row r="38420" spans="7:9" x14ac:dyDescent="0.25">
      <c r="G38420"/>
      <c r="I38420" s="112"/>
    </row>
    <row r="38421" spans="7:9" x14ac:dyDescent="0.25">
      <c r="G38421"/>
      <c r="I38421" s="112"/>
    </row>
    <row r="38422" spans="7:9" x14ac:dyDescent="0.25">
      <c r="G38422"/>
      <c r="I38422" s="112"/>
    </row>
    <row r="38423" spans="7:9" x14ac:dyDescent="0.25">
      <c r="G38423"/>
      <c r="I38423" s="112"/>
    </row>
    <row r="38424" spans="7:9" x14ac:dyDescent="0.25">
      <c r="G38424"/>
      <c r="I38424" s="112"/>
    </row>
    <row r="38425" spans="7:9" x14ac:dyDescent="0.25">
      <c r="G38425"/>
      <c r="I38425" s="112"/>
    </row>
    <row r="38426" spans="7:9" x14ac:dyDescent="0.25">
      <c r="G38426"/>
      <c r="I38426" s="112"/>
    </row>
    <row r="38427" spans="7:9" x14ac:dyDescent="0.25">
      <c r="G38427"/>
      <c r="I38427" s="112"/>
    </row>
    <row r="38428" spans="7:9" x14ac:dyDescent="0.25">
      <c r="G38428"/>
      <c r="I38428" s="112"/>
    </row>
    <row r="38429" spans="7:9" x14ac:dyDescent="0.25">
      <c r="G38429"/>
      <c r="I38429" s="112"/>
    </row>
    <row r="38430" spans="7:9" x14ac:dyDescent="0.25">
      <c r="G38430"/>
      <c r="I38430" s="112"/>
    </row>
    <row r="38431" spans="7:9" x14ac:dyDescent="0.25">
      <c r="G38431"/>
      <c r="I38431" s="112"/>
    </row>
    <row r="38432" spans="7:9" x14ac:dyDescent="0.25">
      <c r="G38432"/>
      <c r="I38432" s="112"/>
    </row>
    <row r="38433" spans="7:9" x14ac:dyDescent="0.25">
      <c r="G38433"/>
      <c r="I38433" s="112"/>
    </row>
    <row r="38434" spans="7:9" x14ac:dyDescent="0.25">
      <c r="G38434"/>
      <c r="I38434" s="112"/>
    </row>
    <row r="38435" spans="7:9" x14ac:dyDescent="0.25">
      <c r="G38435"/>
      <c r="I38435" s="112"/>
    </row>
    <row r="38436" spans="7:9" x14ac:dyDescent="0.25">
      <c r="G38436"/>
      <c r="I38436" s="112"/>
    </row>
    <row r="38437" spans="7:9" x14ac:dyDescent="0.25">
      <c r="G38437"/>
      <c r="I38437" s="112"/>
    </row>
    <row r="38438" spans="7:9" x14ac:dyDescent="0.25">
      <c r="G38438"/>
      <c r="I38438" s="112"/>
    </row>
    <row r="38439" spans="7:9" x14ac:dyDescent="0.25">
      <c r="G38439"/>
      <c r="I38439" s="112"/>
    </row>
    <row r="38440" spans="7:9" x14ac:dyDescent="0.25">
      <c r="G38440"/>
      <c r="I38440" s="112"/>
    </row>
    <row r="38441" spans="7:9" x14ac:dyDescent="0.25">
      <c r="G38441"/>
      <c r="I38441" s="112"/>
    </row>
    <row r="38442" spans="7:9" x14ac:dyDescent="0.25">
      <c r="G38442"/>
      <c r="I38442" s="112"/>
    </row>
    <row r="38443" spans="7:9" x14ac:dyDescent="0.25">
      <c r="G38443"/>
      <c r="I38443" s="112"/>
    </row>
    <row r="38444" spans="7:9" x14ac:dyDescent="0.25">
      <c r="G38444"/>
      <c r="I38444" s="112"/>
    </row>
    <row r="38445" spans="7:9" x14ac:dyDescent="0.25">
      <c r="G38445"/>
      <c r="I38445" s="112"/>
    </row>
    <row r="38446" spans="7:9" x14ac:dyDescent="0.25">
      <c r="G38446"/>
      <c r="I38446" s="112"/>
    </row>
    <row r="38447" spans="7:9" x14ac:dyDescent="0.25">
      <c r="G38447"/>
      <c r="I38447" s="112"/>
    </row>
    <row r="38448" spans="7:9" x14ac:dyDescent="0.25">
      <c r="G38448"/>
      <c r="I38448" s="112"/>
    </row>
    <row r="38449" spans="7:9" x14ac:dyDescent="0.25">
      <c r="G38449"/>
      <c r="I38449" s="112"/>
    </row>
    <row r="38450" spans="7:9" x14ac:dyDescent="0.25">
      <c r="G38450"/>
      <c r="I38450" s="112"/>
    </row>
    <row r="38451" spans="7:9" x14ac:dyDescent="0.25">
      <c r="G38451"/>
      <c r="I38451" s="112"/>
    </row>
    <row r="38452" spans="7:9" x14ac:dyDescent="0.25">
      <c r="G38452"/>
      <c r="I38452" s="112"/>
    </row>
    <row r="38453" spans="7:9" x14ac:dyDescent="0.25">
      <c r="G38453"/>
      <c r="I38453" s="112"/>
    </row>
    <row r="38454" spans="7:9" x14ac:dyDescent="0.25">
      <c r="G38454"/>
      <c r="I38454" s="112"/>
    </row>
    <row r="38455" spans="7:9" x14ac:dyDescent="0.25">
      <c r="G38455"/>
      <c r="I38455" s="112"/>
    </row>
    <row r="38456" spans="7:9" x14ac:dyDescent="0.25">
      <c r="G38456"/>
      <c r="I38456" s="112"/>
    </row>
    <row r="38457" spans="7:9" x14ac:dyDescent="0.25">
      <c r="G38457"/>
      <c r="I38457" s="112"/>
    </row>
    <row r="38458" spans="7:9" x14ac:dyDescent="0.25">
      <c r="G38458"/>
      <c r="I38458" s="112"/>
    </row>
    <row r="38459" spans="7:9" x14ac:dyDescent="0.25">
      <c r="G38459"/>
      <c r="I38459" s="112"/>
    </row>
    <row r="38460" spans="7:9" x14ac:dyDescent="0.25">
      <c r="G38460"/>
      <c r="I38460" s="112"/>
    </row>
    <row r="38461" spans="7:9" x14ac:dyDescent="0.25">
      <c r="G38461"/>
      <c r="I38461" s="112"/>
    </row>
    <row r="38462" spans="7:9" x14ac:dyDescent="0.25">
      <c r="G38462"/>
      <c r="I38462" s="112"/>
    </row>
    <row r="38463" spans="7:9" x14ac:dyDescent="0.25">
      <c r="G38463"/>
      <c r="I38463" s="112"/>
    </row>
    <row r="38464" spans="7:9" x14ac:dyDescent="0.25">
      <c r="G38464"/>
      <c r="I38464" s="112"/>
    </row>
    <row r="38465" spans="7:9" x14ac:dyDescent="0.25">
      <c r="G38465"/>
      <c r="I38465" s="112"/>
    </row>
    <row r="38466" spans="7:9" x14ac:dyDescent="0.25">
      <c r="G38466"/>
      <c r="I38466" s="112"/>
    </row>
    <row r="38467" spans="7:9" x14ac:dyDescent="0.25">
      <c r="G38467"/>
      <c r="I38467" s="112"/>
    </row>
    <row r="38468" spans="7:9" x14ac:dyDescent="0.25">
      <c r="G38468"/>
      <c r="I38468" s="112"/>
    </row>
    <row r="38469" spans="7:9" x14ac:dyDescent="0.25">
      <c r="G38469"/>
      <c r="I38469" s="112"/>
    </row>
    <row r="38470" spans="7:9" x14ac:dyDescent="0.25">
      <c r="G38470"/>
      <c r="I38470" s="112"/>
    </row>
    <row r="38471" spans="7:9" x14ac:dyDescent="0.25">
      <c r="G38471"/>
      <c r="I38471" s="112"/>
    </row>
    <row r="38472" spans="7:9" x14ac:dyDescent="0.25">
      <c r="G38472"/>
      <c r="I38472" s="112"/>
    </row>
    <row r="38473" spans="7:9" x14ac:dyDescent="0.25">
      <c r="G38473"/>
      <c r="I38473" s="112"/>
    </row>
    <row r="38474" spans="7:9" x14ac:dyDescent="0.25">
      <c r="G38474"/>
      <c r="I38474" s="112"/>
    </row>
    <row r="38475" spans="7:9" x14ac:dyDescent="0.25">
      <c r="G38475"/>
      <c r="I38475" s="112"/>
    </row>
    <row r="38476" spans="7:9" x14ac:dyDescent="0.25">
      <c r="G38476"/>
      <c r="I38476" s="112"/>
    </row>
    <row r="38477" spans="7:9" x14ac:dyDescent="0.25">
      <c r="G38477"/>
      <c r="I38477" s="112"/>
    </row>
    <row r="38478" spans="7:9" x14ac:dyDescent="0.25">
      <c r="G38478"/>
      <c r="I38478" s="112"/>
    </row>
    <row r="38479" spans="7:9" x14ac:dyDescent="0.25">
      <c r="G38479"/>
      <c r="I38479" s="112"/>
    </row>
    <row r="38480" spans="7:9" x14ac:dyDescent="0.25">
      <c r="G38480"/>
      <c r="I38480" s="112"/>
    </row>
    <row r="38481" spans="7:9" x14ac:dyDescent="0.25">
      <c r="G38481"/>
      <c r="I38481" s="112"/>
    </row>
    <row r="38482" spans="7:9" x14ac:dyDescent="0.25">
      <c r="G38482"/>
      <c r="I38482" s="112"/>
    </row>
    <row r="38483" spans="7:9" x14ac:dyDescent="0.25">
      <c r="G38483"/>
      <c r="I38483" s="112"/>
    </row>
    <row r="38484" spans="7:9" x14ac:dyDescent="0.25">
      <c r="G38484"/>
      <c r="I38484" s="112"/>
    </row>
    <row r="38485" spans="7:9" x14ac:dyDescent="0.25">
      <c r="G38485"/>
      <c r="I38485" s="112"/>
    </row>
    <row r="38486" spans="7:9" x14ac:dyDescent="0.25">
      <c r="G38486"/>
      <c r="I38486" s="112"/>
    </row>
    <row r="38487" spans="7:9" x14ac:dyDescent="0.25">
      <c r="G38487"/>
      <c r="I38487" s="112"/>
    </row>
    <row r="38488" spans="7:9" x14ac:dyDescent="0.25">
      <c r="G38488"/>
      <c r="I38488" s="112"/>
    </row>
    <row r="38489" spans="7:9" x14ac:dyDescent="0.25">
      <c r="G38489"/>
      <c r="I38489" s="112"/>
    </row>
    <row r="38490" spans="7:9" x14ac:dyDescent="0.25">
      <c r="G38490"/>
      <c r="I38490" s="112"/>
    </row>
    <row r="38491" spans="7:9" x14ac:dyDescent="0.25">
      <c r="G38491"/>
      <c r="I38491" s="112"/>
    </row>
    <row r="38492" spans="7:9" x14ac:dyDescent="0.25">
      <c r="G38492"/>
      <c r="I38492" s="112"/>
    </row>
    <row r="38493" spans="7:9" x14ac:dyDescent="0.25">
      <c r="G38493"/>
      <c r="I38493" s="112"/>
    </row>
    <row r="38494" spans="7:9" x14ac:dyDescent="0.25">
      <c r="G38494"/>
      <c r="I38494" s="112"/>
    </row>
    <row r="38495" spans="7:9" x14ac:dyDescent="0.25">
      <c r="G38495"/>
      <c r="I38495" s="112"/>
    </row>
    <row r="38496" spans="7:9" x14ac:dyDescent="0.25">
      <c r="G38496"/>
      <c r="I38496" s="112"/>
    </row>
    <row r="38497" spans="7:9" x14ac:dyDescent="0.25">
      <c r="G38497"/>
      <c r="I38497" s="112"/>
    </row>
    <row r="38498" spans="7:9" x14ac:dyDescent="0.25">
      <c r="G38498"/>
      <c r="I38498" s="112"/>
    </row>
    <row r="38499" spans="7:9" x14ac:dyDescent="0.25">
      <c r="G38499"/>
      <c r="I38499" s="112"/>
    </row>
    <row r="38500" spans="7:9" x14ac:dyDescent="0.25">
      <c r="G38500"/>
      <c r="I38500" s="112"/>
    </row>
    <row r="38501" spans="7:9" x14ac:dyDescent="0.25">
      <c r="G38501"/>
      <c r="I38501" s="112"/>
    </row>
    <row r="38502" spans="7:9" x14ac:dyDescent="0.25">
      <c r="G38502"/>
      <c r="I38502" s="112"/>
    </row>
    <row r="38503" spans="7:9" x14ac:dyDescent="0.25">
      <c r="G38503"/>
      <c r="I38503" s="112"/>
    </row>
    <row r="38504" spans="7:9" x14ac:dyDescent="0.25">
      <c r="G38504"/>
      <c r="I38504" s="112"/>
    </row>
    <row r="38505" spans="7:9" x14ac:dyDescent="0.25">
      <c r="G38505"/>
      <c r="I38505" s="112"/>
    </row>
    <row r="38506" spans="7:9" x14ac:dyDescent="0.25">
      <c r="G38506"/>
      <c r="I38506" s="112"/>
    </row>
    <row r="38507" spans="7:9" x14ac:dyDescent="0.25">
      <c r="G38507"/>
      <c r="I38507" s="112"/>
    </row>
    <row r="38508" spans="7:9" x14ac:dyDescent="0.25">
      <c r="G38508"/>
      <c r="I38508" s="112"/>
    </row>
    <row r="38509" spans="7:9" x14ac:dyDescent="0.25">
      <c r="G38509"/>
      <c r="I38509" s="112"/>
    </row>
    <row r="38510" spans="7:9" x14ac:dyDescent="0.25">
      <c r="G38510"/>
      <c r="I38510" s="112"/>
    </row>
    <row r="38511" spans="7:9" x14ac:dyDescent="0.25">
      <c r="G38511"/>
      <c r="I38511" s="112"/>
    </row>
    <row r="38512" spans="7:9" x14ac:dyDescent="0.25">
      <c r="G38512"/>
      <c r="I38512" s="112"/>
    </row>
    <row r="38513" spans="7:9" x14ac:dyDescent="0.25">
      <c r="G38513"/>
      <c r="I38513" s="112"/>
    </row>
    <row r="38514" spans="7:9" x14ac:dyDescent="0.25">
      <c r="G38514"/>
      <c r="I38514" s="112"/>
    </row>
    <row r="38515" spans="7:9" x14ac:dyDescent="0.25">
      <c r="G38515"/>
      <c r="I38515" s="112"/>
    </row>
    <row r="38516" spans="7:9" x14ac:dyDescent="0.25">
      <c r="G38516"/>
      <c r="I38516" s="112"/>
    </row>
    <row r="38517" spans="7:9" x14ac:dyDescent="0.25">
      <c r="G38517"/>
      <c r="I38517" s="112"/>
    </row>
    <row r="38518" spans="7:9" x14ac:dyDescent="0.25">
      <c r="G38518"/>
      <c r="I38518" s="112"/>
    </row>
    <row r="38519" spans="7:9" x14ac:dyDescent="0.25">
      <c r="G38519"/>
      <c r="I38519" s="112"/>
    </row>
    <row r="38520" spans="7:9" x14ac:dyDescent="0.25">
      <c r="G38520"/>
      <c r="I38520" s="112"/>
    </row>
    <row r="38521" spans="7:9" x14ac:dyDescent="0.25">
      <c r="G38521"/>
      <c r="I38521" s="112"/>
    </row>
    <row r="38522" spans="7:9" x14ac:dyDescent="0.25">
      <c r="G38522"/>
      <c r="I38522" s="112"/>
    </row>
    <row r="38523" spans="7:9" x14ac:dyDescent="0.25">
      <c r="G38523"/>
      <c r="I38523" s="112"/>
    </row>
    <row r="38524" spans="7:9" x14ac:dyDescent="0.25">
      <c r="G38524"/>
      <c r="I38524" s="112"/>
    </row>
    <row r="38525" spans="7:9" x14ac:dyDescent="0.25">
      <c r="G38525"/>
      <c r="I38525" s="112"/>
    </row>
    <row r="38526" spans="7:9" x14ac:dyDescent="0.25">
      <c r="G38526"/>
      <c r="I38526" s="112"/>
    </row>
    <row r="38527" spans="7:9" x14ac:dyDescent="0.25">
      <c r="G38527"/>
      <c r="I38527" s="112"/>
    </row>
    <row r="38528" spans="7:9" x14ac:dyDescent="0.25">
      <c r="G38528"/>
      <c r="I38528" s="112"/>
    </row>
    <row r="38529" spans="7:9" x14ac:dyDescent="0.25">
      <c r="G38529"/>
      <c r="I38529" s="112"/>
    </row>
    <row r="38530" spans="7:9" x14ac:dyDescent="0.25">
      <c r="G38530"/>
      <c r="I38530" s="112"/>
    </row>
    <row r="38531" spans="7:9" x14ac:dyDescent="0.25">
      <c r="G38531"/>
      <c r="I38531" s="112"/>
    </row>
    <row r="38532" spans="7:9" x14ac:dyDescent="0.25">
      <c r="G38532"/>
      <c r="I38532" s="112"/>
    </row>
    <row r="38533" spans="7:9" x14ac:dyDescent="0.25">
      <c r="G38533"/>
      <c r="I38533" s="112"/>
    </row>
    <row r="38534" spans="7:9" x14ac:dyDescent="0.25">
      <c r="G38534"/>
      <c r="I38534" s="112"/>
    </row>
    <row r="38535" spans="7:9" x14ac:dyDescent="0.25">
      <c r="G38535"/>
      <c r="I38535" s="112"/>
    </row>
    <row r="38536" spans="7:9" x14ac:dyDescent="0.25">
      <c r="G38536"/>
      <c r="I38536" s="112"/>
    </row>
    <row r="38537" spans="7:9" x14ac:dyDescent="0.25">
      <c r="G38537"/>
      <c r="I38537" s="112"/>
    </row>
    <row r="38538" spans="7:9" x14ac:dyDescent="0.25">
      <c r="G38538"/>
      <c r="I38538" s="112"/>
    </row>
    <row r="38539" spans="7:9" x14ac:dyDescent="0.25">
      <c r="G38539"/>
      <c r="I38539" s="112"/>
    </row>
    <row r="38540" spans="7:9" x14ac:dyDescent="0.25">
      <c r="G38540"/>
      <c r="I38540" s="112"/>
    </row>
    <row r="38541" spans="7:9" x14ac:dyDescent="0.25">
      <c r="G38541"/>
      <c r="I38541" s="112"/>
    </row>
    <row r="38542" spans="7:9" x14ac:dyDescent="0.25">
      <c r="G38542"/>
      <c r="I38542" s="112"/>
    </row>
    <row r="38543" spans="7:9" x14ac:dyDescent="0.25">
      <c r="G38543"/>
      <c r="I38543" s="112"/>
    </row>
    <row r="38544" spans="7:9" x14ac:dyDescent="0.25">
      <c r="G38544"/>
      <c r="I38544" s="112"/>
    </row>
    <row r="38545" spans="7:9" x14ac:dyDescent="0.25">
      <c r="G38545"/>
      <c r="I38545" s="112"/>
    </row>
    <row r="38546" spans="7:9" x14ac:dyDescent="0.25">
      <c r="G38546"/>
      <c r="I38546" s="112"/>
    </row>
    <row r="38547" spans="7:9" x14ac:dyDescent="0.25">
      <c r="G38547"/>
      <c r="I38547" s="112"/>
    </row>
    <row r="38548" spans="7:9" x14ac:dyDescent="0.25">
      <c r="G38548"/>
      <c r="I38548" s="112"/>
    </row>
    <row r="38549" spans="7:9" x14ac:dyDescent="0.25">
      <c r="G38549"/>
      <c r="I38549" s="112"/>
    </row>
    <row r="38550" spans="7:9" x14ac:dyDescent="0.25">
      <c r="G38550"/>
      <c r="I38550" s="112"/>
    </row>
    <row r="38551" spans="7:9" x14ac:dyDescent="0.25">
      <c r="G38551"/>
      <c r="I38551" s="112"/>
    </row>
    <row r="38552" spans="7:9" x14ac:dyDescent="0.25">
      <c r="G38552"/>
      <c r="I38552" s="112"/>
    </row>
    <row r="38553" spans="7:9" x14ac:dyDescent="0.25">
      <c r="G38553"/>
      <c r="I38553" s="112"/>
    </row>
    <row r="38554" spans="7:9" x14ac:dyDescent="0.25">
      <c r="G38554"/>
      <c r="I38554" s="112"/>
    </row>
    <row r="38555" spans="7:9" x14ac:dyDescent="0.25">
      <c r="G38555"/>
      <c r="I38555" s="112"/>
    </row>
    <row r="38556" spans="7:9" x14ac:dyDescent="0.25">
      <c r="G38556"/>
      <c r="I38556" s="112"/>
    </row>
    <row r="38557" spans="7:9" x14ac:dyDescent="0.25">
      <c r="G38557"/>
      <c r="I38557" s="112"/>
    </row>
    <row r="38558" spans="7:9" x14ac:dyDescent="0.25">
      <c r="G38558"/>
      <c r="I38558" s="112"/>
    </row>
    <row r="38559" spans="7:9" x14ac:dyDescent="0.25">
      <c r="G38559"/>
      <c r="I38559" s="112"/>
    </row>
    <row r="38560" spans="7:9" x14ac:dyDescent="0.25">
      <c r="G38560"/>
      <c r="I38560" s="112"/>
    </row>
    <row r="38561" spans="7:9" x14ac:dyDescent="0.25">
      <c r="G38561"/>
      <c r="I38561" s="112"/>
    </row>
    <row r="38562" spans="7:9" x14ac:dyDescent="0.25">
      <c r="G38562"/>
      <c r="I38562" s="112"/>
    </row>
    <row r="38563" spans="7:9" x14ac:dyDescent="0.25">
      <c r="G38563"/>
      <c r="I38563" s="112"/>
    </row>
    <row r="38564" spans="7:9" x14ac:dyDescent="0.25">
      <c r="G38564"/>
      <c r="I38564" s="112"/>
    </row>
    <row r="38565" spans="7:9" x14ac:dyDescent="0.25">
      <c r="G38565"/>
      <c r="I38565" s="112"/>
    </row>
    <row r="38566" spans="7:9" x14ac:dyDescent="0.25">
      <c r="G38566"/>
      <c r="I38566" s="112"/>
    </row>
    <row r="38567" spans="7:9" x14ac:dyDescent="0.25">
      <c r="G38567"/>
      <c r="I38567" s="112"/>
    </row>
    <row r="38568" spans="7:9" x14ac:dyDescent="0.25">
      <c r="G38568"/>
      <c r="I38568" s="112"/>
    </row>
    <row r="38569" spans="7:9" x14ac:dyDescent="0.25">
      <c r="G38569"/>
      <c r="I38569" s="112"/>
    </row>
    <row r="38570" spans="7:9" x14ac:dyDescent="0.25">
      <c r="G38570"/>
      <c r="I38570" s="112"/>
    </row>
    <row r="38571" spans="7:9" x14ac:dyDescent="0.25">
      <c r="G38571"/>
      <c r="I38571" s="112"/>
    </row>
    <row r="38572" spans="7:9" x14ac:dyDescent="0.25">
      <c r="G38572"/>
      <c r="I38572" s="112"/>
    </row>
    <row r="38573" spans="7:9" x14ac:dyDescent="0.25">
      <c r="G38573"/>
      <c r="I38573" s="112"/>
    </row>
    <row r="38574" spans="7:9" x14ac:dyDescent="0.25">
      <c r="G38574"/>
      <c r="I38574" s="112"/>
    </row>
    <row r="38575" spans="7:9" x14ac:dyDescent="0.25">
      <c r="G38575"/>
      <c r="I38575" s="112"/>
    </row>
    <row r="38576" spans="7:9" x14ac:dyDescent="0.25">
      <c r="G38576"/>
      <c r="I38576" s="112"/>
    </row>
    <row r="38577" spans="7:9" x14ac:dyDescent="0.25">
      <c r="G38577"/>
      <c r="I38577" s="112"/>
    </row>
    <row r="38578" spans="7:9" x14ac:dyDescent="0.25">
      <c r="G38578"/>
      <c r="I38578" s="112"/>
    </row>
    <row r="38579" spans="7:9" x14ac:dyDescent="0.25">
      <c r="G38579"/>
      <c r="I38579" s="112"/>
    </row>
    <row r="38580" spans="7:9" x14ac:dyDescent="0.25">
      <c r="G38580"/>
      <c r="I38580" s="112"/>
    </row>
    <row r="38581" spans="7:9" x14ac:dyDescent="0.25">
      <c r="G38581"/>
      <c r="I38581" s="112"/>
    </row>
    <row r="38582" spans="7:9" x14ac:dyDescent="0.25">
      <c r="G38582"/>
      <c r="I38582" s="112"/>
    </row>
    <row r="38583" spans="7:9" x14ac:dyDescent="0.25">
      <c r="G38583"/>
      <c r="I38583" s="112"/>
    </row>
    <row r="38584" spans="7:9" x14ac:dyDescent="0.25">
      <c r="G38584"/>
      <c r="I38584" s="112"/>
    </row>
    <row r="38585" spans="7:9" x14ac:dyDescent="0.25">
      <c r="G38585"/>
      <c r="I38585" s="112"/>
    </row>
    <row r="38586" spans="7:9" x14ac:dyDescent="0.25">
      <c r="G38586"/>
      <c r="I38586" s="112"/>
    </row>
    <row r="38587" spans="7:9" x14ac:dyDescent="0.25">
      <c r="G38587"/>
      <c r="I38587" s="112"/>
    </row>
    <row r="38588" spans="7:9" x14ac:dyDescent="0.25">
      <c r="G38588"/>
      <c r="I38588" s="112"/>
    </row>
    <row r="38589" spans="7:9" x14ac:dyDescent="0.25">
      <c r="G38589"/>
      <c r="I38589" s="112"/>
    </row>
    <row r="38590" spans="7:9" x14ac:dyDescent="0.25">
      <c r="G38590"/>
      <c r="I38590" s="112"/>
    </row>
    <row r="38591" spans="7:9" x14ac:dyDescent="0.25">
      <c r="G38591"/>
      <c r="I38591" s="112"/>
    </row>
    <row r="38592" spans="7:9" x14ac:dyDescent="0.25">
      <c r="G38592"/>
      <c r="I38592" s="112"/>
    </row>
    <row r="38593" spans="7:9" x14ac:dyDescent="0.25">
      <c r="G38593"/>
      <c r="I38593" s="112"/>
    </row>
    <row r="38594" spans="7:9" x14ac:dyDescent="0.25">
      <c r="G38594"/>
      <c r="I38594" s="112"/>
    </row>
    <row r="38595" spans="7:9" x14ac:dyDescent="0.25">
      <c r="G38595"/>
      <c r="I38595" s="112"/>
    </row>
    <row r="38596" spans="7:9" x14ac:dyDescent="0.25">
      <c r="G38596"/>
      <c r="I38596" s="112"/>
    </row>
    <row r="38597" spans="7:9" x14ac:dyDescent="0.25">
      <c r="G38597"/>
      <c r="I38597" s="112"/>
    </row>
    <row r="38598" spans="7:9" x14ac:dyDescent="0.25">
      <c r="G38598"/>
      <c r="I38598" s="112"/>
    </row>
    <row r="38599" spans="7:9" x14ac:dyDescent="0.25">
      <c r="G38599"/>
      <c r="I38599" s="112"/>
    </row>
    <row r="38600" spans="7:9" x14ac:dyDescent="0.25">
      <c r="G38600"/>
      <c r="I38600" s="112"/>
    </row>
    <row r="38601" spans="7:9" x14ac:dyDescent="0.25">
      <c r="G38601"/>
      <c r="I38601" s="112"/>
    </row>
    <row r="38602" spans="7:9" x14ac:dyDescent="0.25">
      <c r="G38602"/>
      <c r="I38602" s="112"/>
    </row>
    <row r="38603" spans="7:9" x14ac:dyDescent="0.25">
      <c r="G38603"/>
      <c r="I38603" s="112"/>
    </row>
    <row r="38604" spans="7:9" x14ac:dyDescent="0.25">
      <c r="G38604"/>
      <c r="I38604" s="112"/>
    </row>
    <row r="38605" spans="7:9" x14ac:dyDescent="0.25">
      <c r="G38605"/>
      <c r="I38605" s="112"/>
    </row>
    <row r="38606" spans="7:9" x14ac:dyDescent="0.25">
      <c r="G38606"/>
      <c r="I38606" s="112"/>
    </row>
    <row r="38607" spans="7:9" x14ac:dyDescent="0.25">
      <c r="G38607"/>
      <c r="I38607" s="112"/>
    </row>
    <row r="38608" spans="7:9" x14ac:dyDescent="0.25">
      <c r="G38608"/>
      <c r="I38608" s="112"/>
    </row>
    <row r="38609" spans="7:9" x14ac:dyDescent="0.25">
      <c r="G38609"/>
      <c r="I38609" s="112"/>
    </row>
    <row r="38610" spans="7:9" x14ac:dyDescent="0.25">
      <c r="G38610"/>
      <c r="I38610" s="112"/>
    </row>
    <row r="38611" spans="7:9" x14ac:dyDescent="0.25">
      <c r="G38611"/>
      <c r="I38611" s="112"/>
    </row>
    <row r="38612" spans="7:9" x14ac:dyDescent="0.25">
      <c r="G38612"/>
      <c r="I38612" s="112"/>
    </row>
    <row r="38613" spans="7:9" x14ac:dyDescent="0.25">
      <c r="G38613"/>
      <c r="I38613" s="112"/>
    </row>
    <row r="38614" spans="7:9" x14ac:dyDescent="0.25">
      <c r="G38614"/>
      <c r="I38614" s="112"/>
    </row>
    <row r="38615" spans="7:9" x14ac:dyDescent="0.25">
      <c r="G38615"/>
      <c r="I38615" s="112"/>
    </row>
    <row r="38616" spans="7:9" x14ac:dyDescent="0.25">
      <c r="G38616"/>
      <c r="I38616" s="112"/>
    </row>
    <row r="38617" spans="7:9" x14ac:dyDescent="0.25">
      <c r="G38617"/>
      <c r="I38617" s="112"/>
    </row>
    <row r="38618" spans="7:9" x14ac:dyDescent="0.25">
      <c r="G38618"/>
      <c r="I38618" s="112"/>
    </row>
    <row r="38619" spans="7:9" x14ac:dyDescent="0.25">
      <c r="G38619"/>
      <c r="I38619" s="112"/>
    </row>
    <row r="38620" spans="7:9" x14ac:dyDescent="0.25">
      <c r="G38620"/>
      <c r="I38620" s="112"/>
    </row>
    <row r="38621" spans="7:9" x14ac:dyDescent="0.25">
      <c r="G38621"/>
      <c r="I38621" s="112"/>
    </row>
    <row r="38622" spans="7:9" x14ac:dyDescent="0.25">
      <c r="G38622"/>
      <c r="I38622" s="112"/>
    </row>
    <row r="38623" spans="7:9" x14ac:dyDescent="0.25">
      <c r="G38623"/>
      <c r="I38623" s="112"/>
    </row>
    <row r="38624" spans="7:9" x14ac:dyDescent="0.25">
      <c r="G38624"/>
      <c r="I38624" s="112"/>
    </row>
    <row r="38625" spans="7:9" x14ac:dyDescent="0.25">
      <c r="G38625"/>
      <c r="I38625" s="112"/>
    </row>
    <row r="38626" spans="7:9" x14ac:dyDescent="0.25">
      <c r="G38626"/>
      <c r="I38626" s="112"/>
    </row>
    <row r="38627" spans="7:9" x14ac:dyDescent="0.25">
      <c r="G38627"/>
      <c r="I38627" s="112"/>
    </row>
    <row r="38628" spans="7:9" x14ac:dyDescent="0.25">
      <c r="G38628"/>
      <c r="I38628" s="112"/>
    </row>
    <row r="38629" spans="7:9" x14ac:dyDescent="0.25">
      <c r="G38629"/>
      <c r="I38629" s="112"/>
    </row>
    <row r="38630" spans="7:9" x14ac:dyDescent="0.25">
      <c r="G38630"/>
      <c r="I38630" s="112"/>
    </row>
    <row r="38631" spans="7:9" x14ac:dyDescent="0.25">
      <c r="G38631"/>
      <c r="I38631" s="112"/>
    </row>
    <row r="38632" spans="7:9" x14ac:dyDescent="0.25">
      <c r="G38632"/>
      <c r="I38632" s="112"/>
    </row>
    <row r="38633" spans="7:9" x14ac:dyDescent="0.25">
      <c r="G38633"/>
      <c r="I38633" s="112"/>
    </row>
    <row r="38634" spans="7:9" x14ac:dyDescent="0.25">
      <c r="G38634"/>
      <c r="I38634" s="112"/>
    </row>
    <row r="38635" spans="7:9" x14ac:dyDescent="0.25">
      <c r="G38635"/>
      <c r="I38635" s="112"/>
    </row>
    <row r="38636" spans="7:9" x14ac:dyDescent="0.25">
      <c r="G38636"/>
      <c r="I38636" s="112"/>
    </row>
    <row r="38637" spans="7:9" x14ac:dyDescent="0.25">
      <c r="G38637"/>
      <c r="I38637" s="112"/>
    </row>
    <row r="38638" spans="7:9" x14ac:dyDescent="0.25">
      <c r="G38638"/>
      <c r="I38638" s="112"/>
    </row>
    <row r="38639" spans="7:9" x14ac:dyDescent="0.25">
      <c r="G38639"/>
      <c r="I38639" s="112"/>
    </row>
    <row r="38640" spans="7:9" x14ac:dyDescent="0.25">
      <c r="G38640"/>
      <c r="I38640" s="112"/>
    </row>
    <row r="38641" spans="7:9" x14ac:dyDescent="0.25">
      <c r="G38641"/>
      <c r="I38641" s="112"/>
    </row>
    <row r="38642" spans="7:9" x14ac:dyDescent="0.25">
      <c r="G38642"/>
      <c r="I38642" s="112"/>
    </row>
    <row r="38643" spans="7:9" x14ac:dyDescent="0.25">
      <c r="G38643"/>
      <c r="I38643" s="112"/>
    </row>
    <row r="38644" spans="7:9" x14ac:dyDescent="0.25">
      <c r="G38644"/>
      <c r="I38644" s="112"/>
    </row>
    <row r="38645" spans="7:9" x14ac:dyDescent="0.25">
      <c r="G38645"/>
      <c r="I38645" s="112"/>
    </row>
    <row r="38646" spans="7:9" x14ac:dyDescent="0.25">
      <c r="G38646"/>
      <c r="I38646" s="112"/>
    </row>
    <row r="38647" spans="7:9" x14ac:dyDescent="0.25">
      <c r="G38647"/>
      <c r="I38647" s="112"/>
    </row>
    <row r="38648" spans="7:9" x14ac:dyDescent="0.25">
      <c r="G38648"/>
      <c r="I38648" s="112"/>
    </row>
    <row r="38649" spans="7:9" x14ac:dyDescent="0.25">
      <c r="G38649"/>
      <c r="I38649" s="112"/>
    </row>
    <row r="38650" spans="7:9" x14ac:dyDescent="0.25">
      <c r="G38650"/>
      <c r="I38650" s="112"/>
    </row>
    <row r="38651" spans="7:9" x14ac:dyDescent="0.25">
      <c r="G38651"/>
      <c r="I38651" s="112"/>
    </row>
    <row r="38652" spans="7:9" x14ac:dyDescent="0.25">
      <c r="G38652"/>
      <c r="I38652" s="112"/>
    </row>
    <row r="38653" spans="7:9" x14ac:dyDescent="0.25">
      <c r="G38653"/>
      <c r="I38653" s="112"/>
    </row>
    <row r="38654" spans="7:9" x14ac:dyDescent="0.25">
      <c r="G38654"/>
      <c r="I38654" s="112"/>
    </row>
    <row r="38655" spans="7:9" x14ac:dyDescent="0.25">
      <c r="G38655"/>
      <c r="I38655" s="112"/>
    </row>
    <row r="38656" spans="7:9" x14ac:dyDescent="0.25">
      <c r="G38656"/>
      <c r="I38656" s="112"/>
    </row>
    <row r="38657" spans="7:9" x14ac:dyDescent="0.25">
      <c r="G38657"/>
      <c r="I38657" s="112"/>
    </row>
    <row r="38658" spans="7:9" x14ac:dyDescent="0.25">
      <c r="G38658"/>
      <c r="I38658" s="112"/>
    </row>
    <row r="38659" spans="7:9" x14ac:dyDescent="0.25">
      <c r="G38659"/>
      <c r="I38659" s="112"/>
    </row>
    <row r="38660" spans="7:9" x14ac:dyDescent="0.25">
      <c r="G38660"/>
      <c r="I38660" s="112"/>
    </row>
    <row r="38661" spans="7:9" x14ac:dyDescent="0.25">
      <c r="G38661"/>
      <c r="I38661" s="112"/>
    </row>
    <row r="38662" spans="7:9" x14ac:dyDescent="0.25">
      <c r="G38662"/>
      <c r="I38662" s="112"/>
    </row>
    <row r="38663" spans="7:9" x14ac:dyDescent="0.25">
      <c r="G38663"/>
      <c r="I38663" s="112"/>
    </row>
    <row r="38664" spans="7:9" x14ac:dyDescent="0.25">
      <c r="G38664"/>
      <c r="I38664" s="112"/>
    </row>
    <row r="38665" spans="7:9" x14ac:dyDescent="0.25">
      <c r="G38665"/>
      <c r="I38665" s="112"/>
    </row>
    <row r="38666" spans="7:9" x14ac:dyDescent="0.25">
      <c r="G38666"/>
      <c r="I38666" s="112"/>
    </row>
    <row r="38667" spans="7:9" x14ac:dyDescent="0.25">
      <c r="G38667"/>
      <c r="I38667" s="112"/>
    </row>
    <row r="38668" spans="7:9" x14ac:dyDescent="0.25">
      <c r="G38668"/>
      <c r="I38668" s="112"/>
    </row>
    <row r="38669" spans="7:9" x14ac:dyDescent="0.25">
      <c r="G38669"/>
      <c r="I38669" s="112"/>
    </row>
    <row r="38670" spans="7:9" x14ac:dyDescent="0.25">
      <c r="G38670"/>
      <c r="I38670" s="112"/>
    </row>
    <row r="38671" spans="7:9" x14ac:dyDescent="0.25">
      <c r="G38671"/>
      <c r="I38671" s="112"/>
    </row>
    <row r="38672" spans="7:9" x14ac:dyDescent="0.25">
      <c r="G38672"/>
      <c r="I38672" s="112"/>
    </row>
    <row r="38673" spans="7:9" x14ac:dyDescent="0.25">
      <c r="G38673"/>
      <c r="I38673" s="112"/>
    </row>
    <row r="38674" spans="7:9" x14ac:dyDescent="0.25">
      <c r="G38674"/>
      <c r="I38674" s="112"/>
    </row>
    <row r="38675" spans="7:9" x14ac:dyDescent="0.25">
      <c r="G38675"/>
      <c r="I38675" s="112"/>
    </row>
    <row r="38676" spans="7:9" x14ac:dyDescent="0.25">
      <c r="G38676"/>
      <c r="I38676" s="112"/>
    </row>
    <row r="38677" spans="7:9" x14ac:dyDescent="0.25">
      <c r="G38677"/>
      <c r="I38677" s="112"/>
    </row>
    <row r="38678" spans="7:9" x14ac:dyDescent="0.25">
      <c r="G38678"/>
      <c r="I38678" s="112"/>
    </row>
    <row r="38679" spans="7:9" x14ac:dyDescent="0.25">
      <c r="G38679"/>
      <c r="I38679" s="112"/>
    </row>
    <row r="38680" spans="7:9" x14ac:dyDescent="0.25">
      <c r="G38680"/>
      <c r="I38680" s="112"/>
    </row>
    <row r="38681" spans="7:9" x14ac:dyDescent="0.25">
      <c r="G38681"/>
      <c r="I38681" s="112"/>
    </row>
    <row r="38682" spans="7:9" x14ac:dyDescent="0.25">
      <c r="G38682"/>
      <c r="I38682" s="112"/>
    </row>
    <row r="38683" spans="7:9" x14ac:dyDescent="0.25">
      <c r="G38683"/>
      <c r="I38683" s="112"/>
    </row>
    <row r="38684" spans="7:9" x14ac:dyDescent="0.25">
      <c r="G38684"/>
      <c r="I38684" s="112"/>
    </row>
    <row r="38685" spans="7:9" x14ac:dyDescent="0.25">
      <c r="G38685"/>
      <c r="I38685" s="112"/>
    </row>
    <row r="38686" spans="7:9" x14ac:dyDescent="0.25">
      <c r="G38686"/>
      <c r="I38686" s="112"/>
    </row>
    <row r="38687" spans="7:9" x14ac:dyDescent="0.25">
      <c r="G38687"/>
      <c r="I38687" s="112"/>
    </row>
    <row r="38688" spans="7:9" x14ac:dyDescent="0.25">
      <c r="G38688"/>
      <c r="I38688" s="112"/>
    </row>
    <row r="38689" spans="7:9" x14ac:dyDescent="0.25">
      <c r="G38689"/>
      <c r="I38689" s="112"/>
    </row>
    <row r="38690" spans="7:9" x14ac:dyDescent="0.25">
      <c r="G38690"/>
      <c r="I38690" s="112"/>
    </row>
    <row r="38691" spans="7:9" x14ac:dyDescent="0.25">
      <c r="G38691"/>
      <c r="I38691" s="112"/>
    </row>
    <row r="38692" spans="7:9" x14ac:dyDescent="0.25">
      <c r="G38692"/>
      <c r="I38692" s="112"/>
    </row>
    <row r="38693" spans="7:9" x14ac:dyDescent="0.25">
      <c r="G38693"/>
      <c r="I38693" s="112"/>
    </row>
    <row r="38694" spans="7:9" x14ac:dyDescent="0.25">
      <c r="G38694"/>
      <c r="I38694" s="112"/>
    </row>
    <row r="38695" spans="7:9" x14ac:dyDescent="0.25">
      <c r="G38695"/>
      <c r="I38695" s="112"/>
    </row>
    <row r="38696" spans="7:9" x14ac:dyDescent="0.25">
      <c r="G38696"/>
      <c r="I38696" s="112"/>
    </row>
    <row r="38697" spans="7:9" x14ac:dyDescent="0.25">
      <c r="G38697"/>
      <c r="I38697" s="112"/>
    </row>
    <row r="38698" spans="7:9" x14ac:dyDescent="0.25">
      <c r="G38698"/>
      <c r="I38698" s="112"/>
    </row>
    <row r="38699" spans="7:9" x14ac:dyDescent="0.25">
      <c r="G38699"/>
      <c r="I38699" s="112"/>
    </row>
    <row r="38700" spans="7:9" x14ac:dyDescent="0.25">
      <c r="G38700"/>
      <c r="I38700" s="112"/>
    </row>
    <row r="38701" spans="7:9" x14ac:dyDescent="0.25">
      <c r="G38701"/>
      <c r="I38701" s="112"/>
    </row>
    <row r="38702" spans="7:9" x14ac:dyDescent="0.25">
      <c r="G38702"/>
      <c r="I38702" s="112"/>
    </row>
    <row r="38703" spans="7:9" x14ac:dyDescent="0.25">
      <c r="G38703"/>
      <c r="I38703" s="112"/>
    </row>
    <row r="38704" spans="7:9" x14ac:dyDescent="0.25">
      <c r="G38704"/>
      <c r="I38704" s="112"/>
    </row>
    <row r="38705" spans="7:9" x14ac:dyDescent="0.25">
      <c r="G38705"/>
      <c r="I38705" s="112"/>
    </row>
    <row r="38706" spans="7:9" x14ac:dyDescent="0.25">
      <c r="G38706"/>
      <c r="I38706" s="112"/>
    </row>
    <row r="38707" spans="7:9" x14ac:dyDescent="0.25">
      <c r="G38707"/>
      <c r="I38707" s="112"/>
    </row>
    <row r="38708" spans="7:9" x14ac:dyDescent="0.25">
      <c r="G38708"/>
      <c r="I38708" s="112"/>
    </row>
    <row r="38709" spans="7:9" x14ac:dyDescent="0.25">
      <c r="G38709"/>
      <c r="I38709" s="112"/>
    </row>
    <row r="38710" spans="7:9" x14ac:dyDescent="0.25">
      <c r="G38710"/>
      <c r="I38710" s="112"/>
    </row>
    <row r="38711" spans="7:9" x14ac:dyDescent="0.25">
      <c r="G38711"/>
      <c r="I38711" s="112"/>
    </row>
    <row r="38712" spans="7:9" x14ac:dyDescent="0.25">
      <c r="G38712"/>
      <c r="I38712" s="112"/>
    </row>
    <row r="38713" spans="7:9" x14ac:dyDescent="0.25">
      <c r="G38713"/>
      <c r="I38713" s="112"/>
    </row>
    <row r="38714" spans="7:9" x14ac:dyDescent="0.25">
      <c r="G38714"/>
      <c r="I38714" s="112"/>
    </row>
    <row r="38715" spans="7:9" x14ac:dyDescent="0.25">
      <c r="G38715"/>
      <c r="I38715" s="112"/>
    </row>
    <row r="38716" spans="7:9" x14ac:dyDescent="0.25">
      <c r="G38716"/>
      <c r="I38716" s="112"/>
    </row>
    <row r="38717" spans="7:9" x14ac:dyDescent="0.25">
      <c r="G38717"/>
      <c r="I38717" s="112"/>
    </row>
    <row r="38718" spans="7:9" x14ac:dyDescent="0.25">
      <c r="G38718"/>
      <c r="I38718" s="112"/>
    </row>
    <row r="38719" spans="7:9" x14ac:dyDescent="0.25">
      <c r="G38719"/>
      <c r="I38719" s="112"/>
    </row>
    <row r="38720" spans="7:9" x14ac:dyDescent="0.25">
      <c r="G38720"/>
      <c r="I38720" s="112"/>
    </row>
    <row r="38721" spans="7:9" x14ac:dyDescent="0.25">
      <c r="G38721"/>
      <c r="I38721" s="112"/>
    </row>
    <row r="38722" spans="7:9" x14ac:dyDescent="0.25">
      <c r="G38722"/>
      <c r="I38722" s="112"/>
    </row>
    <row r="38723" spans="7:9" x14ac:dyDescent="0.25">
      <c r="G38723"/>
      <c r="I38723" s="112"/>
    </row>
    <row r="38724" spans="7:9" x14ac:dyDescent="0.25">
      <c r="G38724"/>
      <c r="I38724" s="112"/>
    </row>
    <row r="38725" spans="7:9" x14ac:dyDescent="0.25">
      <c r="G38725"/>
      <c r="I38725" s="112"/>
    </row>
    <row r="38726" spans="7:9" x14ac:dyDescent="0.25">
      <c r="G38726"/>
      <c r="I38726" s="112"/>
    </row>
    <row r="38727" spans="7:9" x14ac:dyDescent="0.25">
      <c r="G38727"/>
      <c r="I38727" s="112"/>
    </row>
    <row r="38728" spans="7:9" x14ac:dyDescent="0.25">
      <c r="G38728"/>
      <c r="I38728" s="112"/>
    </row>
    <row r="38729" spans="7:9" x14ac:dyDescent="0.25">
      <c r="G38729"/>
      <c r="I38729" s="112"/>
    </row>
    <row r="38730" spans="7:9" x14ac:dyDescent="0.25">
      <c r="G38730"/>
      <c r="I38730" s="112"/>
    </row>
    <row r="38731" spans="7:9" x14ac:dyDescent="0.25">
      <c r="G38731"/>
      <c r="I38731" s="112"/>
    </row>
    <row r="38732" spans="7:9" x14ac:dyDescent="0.25">
      <c r="G38732"/>
      <c r="I38732" s="112"/>
    </row>
    <row r="38733" spans="7:9" x14ac:dyDescent="0.25">
      <c r="G38733"/>
      <c r="I38733" s="112"/>
    </row>
    <row r="38734" spans="7:9" x14ac:dyDescent="0.25">
      <c r="G38734"/>
      <c r="I38734" s="112"/>
    </row>
    <row r="38735" spans="7:9" x14ac:dyDescent="0.25">
      <c r="G38735"/>
      <c r="I38735" s="112"/>
    </row>
    <row r="38736" spans="7:9" x14ac:dyDescent="0.25">
      <c r="G38736"/>
      <c r="I38736" s="112"/>
    </row>
    <row r="38737" spans="7:9" x14ac:dyDescent="0.25">
      <c r="G38737"/>
      <c r="I38737" s="112"/>
    </row>
    <row r="38738" spans="7:9" x14ac:dyDescent="0.25">
      <c r="G38738"/>
      <c r="I38738" s="112"/>
    </row>
    <row r="38739" spans="7:9" x14ac:dyDescent="0.25">
      <c r="G38739"/>
      <c r="I38739" s="112"/>
    </row>
    <row r="38740" spans="7:9" x14ac:dyDescent="0.25">
      <c r="G38740"/>
      <c r="I38740" s="112"/>
    </row>
    <row r="38741" spans="7:9" x14ac:dyDescent="0.25">
      <c r="G38741"/>
      <c r="I38741" s="112"/>
    </row>
    <row r="38742" spans="7:9" x14ac:dyDescent="0.25">
      <c r="G38742"/>
      <c r="I38742" s="112"/>
    </row>
    <row r="38743" spans="7:9" x14ac:dyDescent="0.25">
      <c r="G38743"/>
      <c r="I38743" s="112"/>
    </row>
    <row r="38744" spans="7:9" x14ac:dyDescent="0.25">
      <c r="G38744"/>
      <c r="I38744" s="112"/>
    </row>
    <row r="38745" spans="7:9" x14ac:dyDescent="0.25">
      <c r="G38745"/>
      <c r="I38745" s="112"/>
    </row>
    <row r="38746" spans="7:9" x14ac:dyDescent="0.25">
      <c r="G38746"/>
      <c r="I38746" s="112"/>
    </row>
    <row r="38747" spans="7:9" x14ac:dyDescent="0.25">
      <c r="G38747"/>
      <c r="I38747" s="112"/>
    </row>
    <row r="38748" spans="7:9" x14ac:dyDescent="0.25">
      <c r="G38748"/>
      <c r="I38748" s="112"/>
    </row>
    <row r="38749" spans="7:9" x14ac:dyDescent="0.25">
      <c r="G38749"/>
      <c r="I38749" s="112"/>
    </row>
    <row r="38750" spans="7:9" x14ac:dyDescent="0.25">
      <c r="G38750"/>
      <c r="I38750" s="112"/>
    </row>
    <row r="38751" spans="7:9" x14ac:dyDescent="0.25">
      <c r="G38751"/>
      <c r="I38751" s="112"/>
    </row>
    <row r="38752" spans="7:9" x14ac:dyDescent="0.25">
      <c r="G38752"/>
      <c r="I38752" s="112"/>
    </row>
    <row r="38753" spans="7:9" x14ac:dyDescent="0.25">
      <c r="G38753"/>
      <c r="I38753" s="112"/>
    </row>
    <row r="38754" spans="7:9" x14ac:dyDescent="0.25">
      <c r="G38754"/>
      <c r="I38754" s="112"/>
    </row>
    <row r="38755" spans="7:9" x14ac:dyDescent="0.25">
      <c r="G38755"/>
      <c r="I38755" s="112"/>
    </row>
    <row r="38756" spans="7:9" x14ac:dyDescent="0.25">
      <c r="G38756"/>
      <c r="I38756" s="112"/>
    </row>
    <row r="38757" spans="7:9" x14ac:dyDescent="0.25">
      <c r="G38757"/>
      <c r="I38757" s="112"/>
    </row>
    <row r="38758" spans="7:9" x14ac:dyDescent="0.25">
      <c r="G38758"/>
      <c r="I38758" s="112"/>
    </row>
    <row r="38759" spans="7:9" x14ac:dyDescent="0.25">
      <c r="G38759"/>
      <c r="I38759" s="112"/>
    </row>
    <row r="38760" spans="7:9" x14ac:dyDescent="0.25">
      <c r="G38760"/>
      <c r="I38760" s="112"/>
    </row>
    <row r="38761" spans="7:9" x14ac:dyDescent="0.25">
      <c r="G38761"/>
      <c r="I38761" s="112"/>
    </row>
    <row r="38762" spans="7:9" x14ac:dyDescent="0.25">
      <c r="G38762"/>
      <c r="I38762" s="112"/>
    </row>
    <row r="38763" spans="7:9" x14ac:dyDescent="0.25">
      <c r="G38763"/>
      <c r="I38763" s="112"/>
    </row>
    <row r="38764" spans="7:9" x14ac:dyDescent="0.25">
      <c r="G38764"/>
      <c r="I38764" s="112"/>
    </row>
    <row r="38765" spans="7:9" x14ac:dyDescent="0.25">
      <c r="G38765"/>
      <c r="I38765" s="112"/>
    </row>
    <row r="38766" spans="7:9" x14ac:dyDescent="0.25">
      <c r="G38766"/>
      <c r="I38766" s="112"/>
    </row>
    <row r="38767" spans="7:9" x14ac:dyDescent="0.25">
      <c r="G38767"/>
      <c r="I38767" s="112"/>
    </row>
    <row r="38768" spans="7:9" x14ac:dyDescent="0.25">
      <c r="G38768"/>
      <c r="I38768" s="112"/>
    </row>
    <row r="38769" spans="7:9" x14ac:dyDescent="0.25">
      <c r="G38769"/>
      <c r="I38769" s="112"/>
    </row>
    <row r="38770" spans="7:9" x14ac:dyDescent="0.25">
      <c r="G38770"/>
      <c r="I38770" s="112"/>
    </row>
    <row r="38771" spans="7:9" x14ac:dyDescent="0.25">
      <c r="G38771"/>
      <c r="I38771" s="112"/>
    </row>
    <row r="38772" spans="7:9" x14ac:dyDescent="0.25">
      <c r="G38772"/>
      <c r="I38772" s="112"/>
    </row>
    <row r="38773" spans="7:9" x14ac:dyDescent="0.25">
      <c r="G38773"/>
      <c r="I38773" s="112"/>
    </row>
    <row r="38774" spans="7:9" x14ac:dyDescent="0.25">
      <c r="G38774"/>
      <c r="I38774" s="112"/>
    </row>
    <row r="38775" spans="7:9" x14ac:dyDescent="0.25">
      <c r="G38775"/>
      <c r="I38775" s="112"/>
    </row>
    <row r="38776" spans="7:9" x14ac:dyDescent="0.25">
      <c r="G38776"/>
      <c r="I38776" s="112"/>
    </row>
    <row r="38777" spans="7:9" x14ac:dyDescent="0.25">
      <c r="G38777"/>
      <c r="I38777" s="112"/>
    </row>
    <row r="38778" spans="7:9" x14ac:dyDescent="0.25">
      <c r="G38778"/>
      <c r="I38778" s="112"/>
    </row>
    <row r="38779" spans="7:9" x14ac:dyDescent="0.25">
      <c r="G38779"/>
      <c r="I38779" s="112"/>
    </row>
    <row r="38780" spans="7:9" x14ac:dyDescent="0.25">
      <c r="G38780"/>
      <c r="I38780" s="112"/>
    </row>
    <row r="38781" spans="7:9" x14ac:dyDescent="0.25">
      <c r="G38781"/>
      <c r="I38781" s="112"/>
    </row>
    <row r="38782" spans="7:9" x14ac:dyDescent="0.25">
      <c r="G38782"/>
      <c r="I38782" s="112"/>
    </row>
    <row r="38783" spans="7:9" x14ac:dyDescent="0.25">
      <c r="G38783"/>
      <c r="I38783" s="112"/>
    </row>
    <row r="38784" spans="7:9" x14ac:dyDescent="0.25">
      <c r="G38784"/>
      <c r="I38784" s="112"/>
    </row>
    <row r="38785" spans="7:9" x14ac:dyDescent="0.25">
      <c r="G38785"/>
      <c r="I38785" s="112"/>
    </row>
    <row r="38786" spans="7:9" x14ac:dyDescent="0.25">
      <c r="G38786"/>
      <c r="I38786" s="112"/>
    </row>
    <row r="38787" spans="7:9" x14ac:dyDescent="0.25">
      <c r="G38787"/>
      <c r="I38787" s="112"/>
    </row>
    <row r="38788" spans="7:9" x14ac:dyDescent="0.25">
      <c r="G38788"/>
      <c r="I38788" s="112"/>
    </row>
    <row r="38789" spans="7:9" x14ac:dyDescent="0.25">
      <c r="G38789"/>
      <c r="I38789" s="112"/>
    </row>
    <row r="38790" spans="7:9" x14ac:dyDescent="0.25">
      <c r="G38790"/>
      <c r="I38790" s="112"/>
    </row>
    <row r="38791" spans="7:9" x14ac:dyDescent="0.25">
      <c r="G38791"/>
      <c r="I38791" s="112"/>
    </row>
    <row r="38792" spans="7:9" x14ac:dyDescent="0.25">
      <c r="G38792"/>
      <c r="I38792" s="112"/>
    </row>
    <row r="38793" spans="7:9" x14ac:dyDescent="0.25">
      <c r="G38793"/>
      <c r="I38793" s="112"/>
    </row>
    <row r="38794" spans="7:9" x14ac:dyDescent="0.25">
      <c r="G38794"/>
      <c r="I38794" s="112"/>
    </row>
    <row r="38795" spans="7:9" x14ac:dyDescent="0.25">
      <c r="G38795"/>
      <c r="I38795" s="112"/>
    </row>
    <row r="38796" spans="7:9" x14ac:dyDescent="0.25">
      <c r="G38796"/>
      <c r="I38796" s="112"/>
    </row>
    <row r="38797" spans="7:9" x14ac:dyDescent="0.25">
      <c r="G38797"/>
      <c r="I38797" s="112"/>
    </row>
    <row r="38798" spans="7:9" x14ac:dyDescent="0.25">
      <c r="G38798"/>
      <c r="I38798" s="112"/>
    </row>
    <row r="38799" spans="7:9" x14ac:dyDescent="0.25">
      <c r="G38799"/>
      <c r="I38799" s="112"/>
    </row>
    <row r="38800" spans="7:9" x14ac:dyDescent="0.25">
      <c r="G38800"/>
      <c r="I38800" s="112"/>
    </row>
    <row r="38801" spans="7:9" x14ac:dyDescent="0.25">
      <c r="G38801"/>
      <c r="I38801" s="112"/>
    </row>
    <row r="38802" spans="7:9" x14ac:dyDescent="0.25">
      <c r="G38802"/>
      <c r="I38802" s="112"/>
    </row>
    <row r="38803" spans="7:9" x14ac:dyDescent="0.25">
      <c r="G38803"/>
      <c r="I38803" s="112"/>
    </row>
    <row r="38804" spans="7:9" x14ac:dyDescent="0.25">
      <c r="G38804"/>
      <c r="I38804" s="112"/>
    </row>
    <row r="38805" spans="7:9" x14ac:dyDescent="0.25">
      <c r="G38805"/>
      <c r="I38805" s="112"/>
    </row>
    <row r="38806" spans="7:9" x14ac:dyDescent="0.25">
      <c r="G38806"/>
      <c r="I38806" s="112"/>
    </row>
    <row r="38807" spans="7:9" x14ac:dyDescent="0.25">
      <c r="G38807"/>
      <c r="I38807" s="112"/>
    </row>
    <row r="38808" spans="7:9" x14ac:dyDescent="0.25">
      <c r="G38808"/>
      <c r="I38808" s="112"/>
    </row>
    <row r="38809" spans="7:9" x14ac:dyDescent="0.25">
      <c r="G38809"/>
      <c r="I38809" s="112"/>
    </row>
    <row r="38810" spans="7:9" x14ac:dyDescent="0.25">
      <c r="G38810"/>
      <c r="I38810" s="112"/>
    </row>
    <row r="38811" spans="7:9" x14ac:dyDescent="0.25">
      <c r="G38811"/>
      <c r="I38811" s="112"/>
    </row>
    <row r="38812" spans="7:9" x14ac:dyDescent="0.25">
      <c r="G38812"/>
      <c r="I38812" s="112"/>
    </row>
    <row r="38813" spans="7:9" x14ac:dyDescent="0.25">
      <c r="G38813"/>
      <c r="I38813" s="112"/>
    </row>
    <row r="38814" spans="7:9" x14ac:dyDescent="0.25">
      <c r="G38814"/>
      <c r="I38814" s="112"/>
    </row>
    <row r="38815" spans="7:9" x14ac:dyDescent="0.25">
      <c r="G38815"/>
      <c r="I38815" s="112"/>
    </row>
    <row r="38816" spans="7:9" x14ac:dyDescent="0.25">
      <c r="G38816"/>
      <c r="I38816" s="112"/>
    </row>
    <row r="38817" spans="7:9" x14ac:dyDescent="0.25">
      <c r="G38817"/>
      <c r="I38817" s="112"/>
    </row>
    <row r="38818" spans="7:9" x14ac:dyDescent="0.25">
      <c r="G38818"/>
      <c r="I38818" s="112"/>
    </row>
    <row r="38819" spans="7:9" x14ac:dyDescent="0.25">
      <c r="G38819"/>
      <c r="I38819" s="112"/>
    </row>
    <row r="38820" spans="7:9" x14ac:dyDescent="0.25">
      <c r="G38820"/>
      <c r="I38820" s="112"/>
    </row>
    <row r="38821" spans="7:9" x14ac:dyDescent="0.25">
      <c r="G38821"/>
      <c r="I38821" s="112"/>
    </row>
    <row r="38822" spans="7:9" x14ac:dyDescent="0.25">
      <c r="G38822"/>
      <c r="I38822" s="112"/>
    </row>
    <row r="38823" spans="7:9" x14ac:dyDescent="0.25">
      <c r="G38823"/>
      <c r="I38823" s="112"/>
    </row>
    <row r="38824" spans="7:9" x14ac:dyDescent="0.25">
      <c r="G38824"/>
      <c r="I38824" s="112"/>
    </row>
    <row r="38825" spans="7:9" x14ac:dyDescent="0.25">
      <c r="G38825"/>
      <c r="I38825" s="112"/>
    </row>
    <row r="38826" spans="7:9" x14ac:dyDescent="0.25">
      <c r="G38826"/>
      <c r="I38826" s="112"/>
    </row>
    <row r="38827" spans="7:9" x14ac:dyDescent="0.25">
      <c r="G38827"/>
      <c r="I38827" s="112"/>
    </row>
    <row r="38828" spans="7:9" x14ac:dyDescent="0.25">
      <c r="G38828"/>
      <c r="I38828" s="112"/>
    </row>
    <row r="38829" spans="7:9" x14ac:dyDescent="0.25">
      <c r="G38829"/>
      <c r="I38829" s="112"/>
    </row>
    <row r="38830" spans="7:9" x14ac:dyDescent="0.25">
      <c r="G38830"/>
      <c r="I38830" s="112"/>
    </row>
    <row r="38831" spans="7:9" x14ac:dyDescent="0.25">
      <c r="G38831"/>
      <c r="I38831" s="112"/>
    </row>
    <row r="38832" spans="7:9" x14ac:dyDescent="0.25">
      <c r="G38832"/>
      <c r="I38832" s="112"/>
    </row>
    <row r="38833" spans="7:9" x14ac:dyDescent="0.25">
      <c r="G38833"/>
      <c r="I38833" s="112"/>
    </row>
    <row r="38834" spans="7:9" x14ac:dyDescent="0.25">
      <c r="G38834"/>
      <c r="I38834" s="112"/>
    </row>
    <row r="38835" spans="7:9" x14ac:dyDescent="0.25">
      <c r="G38835"/>
      <c r="I38835" s="112"/>
    </row>
    <row r="38836" spans="7:9" x14ac:dyDescent="0.25">
      <c r="G38836"/>
      <c r="I38836" s="112"/>
    </row>
    <row r="38837" spans="7:9" x14ac:dyDescent="0.25">
      <c r="G38837"/>
      <c r="I38837" s="112"/>
    </row>
    <row r="38838" spans="7:9" x14ac:dyDescent="0.25">
      <c r="G38838"/>
      <c r="I38838" s="112"/>
    </row>
    <row r="38839" spans="7:9" x14ac:dyDescent="0.25">
      <c r="G38839"/>
      <c r="I38839" s="112"/>
    </row>
    <row r="38840" spans="7:9" x14ac:dyDescent="0.25">
      <c r="G38840"/>
      <c r="I38840" s="112"/>
    </row>
    <row r="38841" spans="7:9" x14ac:dyDescent="0.25">
      <c r="G38841"/>
      <c r="I38841" s="112"/>
    </row>
    <row r="38842" spans="7:9" x14ac:dyDescent="0.25">
      <c r="G38842"/>
      <c r="I38842" s="112"/>
    </row>
    <row r="38843" spans="7:9" x14ac:dyDescent="0.25">
      <c r="G38843"/>
      <c r="I38843" s="112"/>
    </row>
    <row r="38844" spans="7:9" x14ac:dyDescent="0.25">
      <c r="G38844"/>
      <c r="I38844" s="112"/>
    </row>
    <row r="38845" spans="7:9" x14ac:dyDescent="0.25">
      <c r="G38845"/>
      <c r="I38845" s="112"/>
    </row>
    <row r="38846" spans="7:9" x14ac:dyDescent="0.25">
      <c r="G38846"/>
      <c r="I38846" s="112"/>
    </row>
    <row r="38847" spans="7:9" x14ac:dyDescent="0.25">
      <c r="G38847"/>
      <c r="I38847" s="112"/>
    </row>
    <row r="38848" spans="7:9" x14ac:dyDescent="0.25">
      <c r="G38848"/>
      <c r="I38848" s="112"/>
    </row>
    <row r="38849" spans="7:9" x14ac:dyDescent="0.25">
      <c r="G38849"/>
      <c r="I38849" s="112"/>
    </row>
    <row r="38850" spans="7:9" x14ac:dyDescent="0.25">
      <c r="G38850"/>
      <c r="I38850" s="112"/>
    </row>
    <row r="38851" spans="7:9" x14ac:dyDescent="0.25">
      <c r="G38851"/>
      <c r="I38851" s="112"/>
    </row>
    <row r="38852" spans="7:9" x14ac:dyDescent="0.25">
      <c r="G38852"/>
      <c r="I38852" s="112"/>
    </row>
    <row r="38853" spans="7:9" x14ac:dyDescent="0.25">
      <c r="G38853"/>
      <c r="I38853" s="112"/>
    </row>
    <row r="38854" spans="7:9" x14ac:dyDescent="0.25">
      <c r="G38854"/>
      <c r="I38854" s="112"/>
    </row>
    <row r="38855" spans="7:9" x14ac:dyDescent="0.25">
      <c r="G38855"/>
      <c r="I38855" s="112"/>
    </row>
    <row r="38856" spans="7:9" x14ac:dyDescent="0.25">
      <c r="G38856"/>
      <c r="I38856" s="112"/>
    </row>
    <row r="38857" spans="7:9" x14ac:dyDescent="0.25">
      <c r="G38857"/>
      <c r="I38857" s="112"/>
    </row>
    <row r="38858" spans="7:9" x14ac:dyDescent="0.25">
      <c r="G38858"/>
      <c r="I38858" s="112"/>
    </row>
    <row r="38859" spans="7:9" x14ac:dyDescent="0.25">
      <c r="G38859"/>
      <c r="I38859" s="112"/>
    </row>
    <row r="38860" spans="7:9" x14ac:dyDescent="0.25">
      <c r="G38860"/>
      <c r="I38860" s="112"/>
    </row>
    <row r="38861" spans="7:9" x14ac:dyDescent="0.25">
      <c r="G38861"/>
      <c r="I38861" s="112"/>
    </row>
    <row r="38862" spans="7:9" x14ac:dyDescent="0.25">
      <c r="G38862"/>
      <c r="I38862" s="112"/>
    </row>
    <row r="38863" spans="7:9" x14ac:dyDescent="0.25">
      <c r="G38863"/>
      <c r="I38863" s="112"/>
    </row>
    <row r="38864" spans="7:9" x14ac:dyDescent="0.25">
      <c r="G38864"/>
      <c r="I38864" s="112"/>
    </row>
    <row r="38865" spans="7:9" x14ac:dyDescent="0.25">
      <c r="G38865"/>
      <c r="I38865" s="112"/>
    </row>
    <row r="38866" spans="7:9" x14ac:dyDescent="0.25">
      <c r="G38866"/>
      <c r="I38866" s="112"/>
    </row>
    <row r="38867" spans="7:9" x14ac:dyDescent="0.25">
      <c r="G38867"/>
      <c r="I38867" s="112"/>
    </row>
    <row r="38868" spans="7:9" x14ac:dyDescent="0.25">
      <c r="G38868"/>
      <c r="I38868" s="112"/>
    </row>
    <row r="38869" spans="7:9" x14ac:dyDescent="0.25">
      <c r="G38869"/>
      <c r="I38869" s="112"/>
    </row>
    <row r="38870" spans="7:9" x14ac:dyDescent="0.25">
      <c r="G38870"/>
      <c r="I38870" s="112"/>
    </row>
    <row r="38871" spans="7:9" x14ac:dyDescent="0.25">
      <c r="G38871"/>
      <c r="I38871" s="112"/>
    </row>
    <row r="38872" spans="7:9" x14ac:dyDescent="0.25">
      <c r="G38872"/>
      <c r="I38872" s="112"/>
    </row>
    <row r="38873" spans="7:9" x14ac:dyDescent="0.25">
      <c r="G38873"/>
      <c r="I38873" s="112"/>
    </row>
    <row r="38874" spans="7:9" x14ac:dyDescent="0.25">
      <c r="G38874"/>
      <c r="I38874" s="112"/>
    </row>
    <row r="38875" spans="7:9" x14ac:dyDescent="0.25">
      <c r="G38875"/>
      <c r="I38875" s="112"/>
    </row>
    <row r="38876" spans="7:9" x14ac:dyDescent="0.25">
      <c r="G38876"/>
      <c r="I38876" s="112"/>
    </row>
    <row r="38877" spans="7:9" x14ac:dyDescent="0.25">
      <c r="G38877"/>
      <c r="I38877" s="112"/>
    </row>
    <row r="38878" spans="7:9" x14ac:dyDescent="0.25">
      <c r="G38878"/>
      <c r="I38878" s="112"/>
    </row>
    <row r="38879" spans="7:9" x14ac:dyDescent="0.25">
      <c r="G38879"/>
      <c r="I38879" s="112"/>
    </row>
    <row r="38880" spans="7:9" x14ac:dyDescent="0.25">
      <c r="G38880"/>
      <c r="I38880" s="112"/>
    </row>
    <row r="38881" spans="7:9" x14ac:dyDescent="0.25">
      <c r="G38881"/>
      <c r="I38881" s="112"/>
    </row>
    <row r="38882" spans="7:9" x14ac:dyDescent="0.25">
      <c r="G38882"/>
      <c r="I38882" s="112"/>
    </row>
    <row r="38883" spans="7:9" x14ac:dyDescent="0.25">
      <c r="G38883"/>
      <c r="I38883" s="112"/>
    </row>
    <row r="38884" spans="7:9" x14ac:dyDescent="0.25">
      <c r="G38884"/>
      <c r="I38884" s="112"/>
    </row>
    <row r="38885" spans="7:9" x14ac:dyDescent="0.25">
      <c r="G38885"/>
      <c r="I38885" s="112"/>
    </row>
    <row r="38886" spans="7:9" x14ac:dyDescent="0.25">
      <c r="G38886"/>
      <c r="I38886" s="112"/>
    </row>
    <row r="38887" spans="7:9" x14ac:dyDescent="0.25">
      <c r="G38887"/>
      <c r="I38887" s="112"/>
    </row>
    <row r="38888" spans="7:9" x14ac:dyDescent="0.25">
      <c r="G38888"/>
      <c r="I38888" s="112"/>
    </row>
    <row r="38889" spans="7:9" x14ac:dyDescent="0.25">
      <c r="G38889"/>
      <c r="I38889" s="112"/>
    </row>
    <row r="38890" spans="7:9" x14ac:dyDescent="0.25">
      <c r="G38890"/>
      <c r="I38890" s="112"/>
    </row>
    <row r="38891" spans="7:9" x14ac:dyDescent="0.25">
      <c r="G38891"/>
      <c r="I38891" s="112"/>
    </row>
    <row r="38892" spans="7:9" x14ac:dyDescent="0.25">
      <c r="G38892"/>
      <c r="I38892" s="112"/>
    </row>
    <row r="38893" spans="7:9" x14ac:dyDescent="0.25">
      <c r="G38893"/>
      <c r="I38893" s="112"/>
    </row>
    <row r="38894" spans="7:9" x14ac:dyDescent="0.25">
      <c r="G38894"/>
      <c r="I38894" s="112"/>
    </row>
    <row r="38895" spans="7:9" x14ac:dyDescent="0.25">
      <c r="G38895"/>
      <c r="I38895" s="112"/>
    </row>
    <row r="38896" spans="7:9" x14ac:dyDescent="0.25">
      <c r="G38896"/>
      <c r="I38896" s="112"/>
    </row>
    <row r="38897" spans="7:9" x14ac:dyDescent="0.25">
      <c r="G38897"/>
      <c r="I38897" s="112"/>
    </row>
    <row r="38898" spans="7:9" x14ac:dyDescent="0.25">
      <c r="G38898"/>
      <c r="I38898" s="112"/>
    </row>
    <row r="38899" spans="7:9" x14ac:dyDescent="0.25">
      <c r="G38899"/>
      <c r="I38899" s="112"/>
    </row>
    <row r="38900" spans="7:9" x14ac:dyDescent="0.25">
      <c r="G38900"/>
      <c r="I38900" s="112"/>
    </row>
    <row r="38901" spans="7:9" x14ac:dyDescent="0.25">
      <c r="G38901"/>
      <c r="I38901" s="112"/>
    </row>
    <row r="38902" spans="7:9" x14ac:dyDescent="0.25">
      <c r="G38902"/>
      <c r="I38902" s="112"/>
    </row>
    <row r="38903" spans="7:9" x14ac:dyDescent="0.25">
      <c r="G38903"/>
      <c r="I38903" s="112"/>
    </row>
    <row r="38904" spans="7:9" x14ac:dyDescent="0.25">
      <c r="G38904"/>
      <c r="I38904" s="112"/>
    </row>
    <row r="38905" spans="7:9" x14ac:dyDescent="0.25">
      <c r="G38905"/>
      <c r="I38905" s="112"/>
    </row>
    <row r="38906" spans="7:9" x14ac:dyDescent="0.25">
      <c r="G38906"/>
      <c r="I38906" s="112"/>
    </row>
    <row r="38907" spans="7:9" x14ac:dyDescent="0.25">
      <c r="G38907"/>
      <c r="I38907" s="112"/>
    </row>
    <row r="38908" spans="7:9" x14ac:dyDescent="0.25">
      <c r="G38908"/>
      <c r="I38908" s="112"/>
    </row>
    <row r="38909" spans="7:9" x14ac:dyDescent="0.25">
      <c r="G38909"/>
      <c r="I38909" s="112"/>
    </row>
    <row r="38910" spans="7:9" x14ac:dyDescent="0.25">
      <c r="G38910"/>
      <c r="I38910" s="112"/>
    </row>
    <row r="38911" spans="7:9" x14ac:dyDescent="0.25">
      <c r="G38911"/>
      <c r="I38911" s="112"/>
    </row>
    <row r="38912" spans="7:9" x14ac:dyDescent="0.25">
      <c r="G38912"/>
      <c r="I38912" s="112"/>
    </row>
    <row r="38913" spans="7:9" x14ac:dyDescent="0.25">
      <c r="G38913"/>
      <c r="I38913" s="112"/>
    </row>
    <row r="38914" spans="7:9" x14ac:dyDescent="0.25">
      <c r="G38914"/>
      <c r="I38914" s="112"/>
    </row>
    <row r="38915" spans="7:9" x14ac:dyDescent="0.25">
      <c r="G38915"/>
      <c r="I38915" s="112"/>
    </row>
    <row r="38916" spans="7:9" x14ac:dyDescent="0.25">
      <c r="G38916"/>
      <c r="I38916" s="112"/>
    </row>
    <row r="38917" spans="7:9" x14ac:dyDescent="0.25">
      <c r="G38917"/>
      <c r="I38917" s="112"/>
    </row>
    <row r="38918" spans="7:9" x14ac:dyDescent="0.25">
      <c r="G38918"/>
      <c r="I38918" s="112"/>
    </row>
    <row r="38919" spans="7:9" x14ac:dyDescent="0.25">
      <c r="G38919"/>
      <c r="I38919" s="112"/>
    </row>
    <row r="38920" spans="7:9" x14ac:dyDescent="0.25">
      <c r="G38920"/>
      <c r="I38920" s="112"/>
    </row>
    <row r="38921" spans="7:9" x14ac:dyDescent="0.25">
      <c r="G38921"/>
      <c r="I38921" s="112"/>
    </row>
    <row r="38922" spans="7:9" x14ac:dyDescent="0.25">
      <c r="G38922"/>
      <c r="I38922" s="112"/>
    </row>
    <row r="38923" spans="7:9" x14ac:dyDescent="0.25">
      <c r="G38923"/>
      <c r="I38923" s="112"/>
    </row>
    <row r="38924" spans="7:9" x14ac:dyDescent="0.25">
      <c r="G38924"/>
      <c r="I38924" s="112"/>
    </row>
    <row r="38925" spans="7:9" x14ac:dyDescent="0.25">
      <c r="G38925"/>
      <c r="I38925" s="112"/>
    </row>
    <row r="38926" spans="7:9" x14ac:dyDescent="0.25">
      <c r="G38926"/>
      <c r="I38926" s="112"/>
    </row>
    <row r="38927" spans="7:9" x14ac:dyDescent="0.25">
      <c r="G38927"/>
      <c r="I38927" s="112"/>
    </row>
    <row r="38928" spans="7:9" x14ac:dyDescent="0.25">
      <c r="G38928"/>
      <c r="I38928" s="112"/>
    </row>
    <row r="38929" spans="7:9" x14ac:dyDescent="0.25">
      <c r="G38929"/>
      <c r="I38929" s="112"/>
    </row>
    <row r="38930" spans="7:9" x14ac:dyDescent="0.25">
      <c r="G38930"/>
      <c r="I38930" s="112"/>
    </row>
    <row r="38931" spans="7:9" x14ac:dyDescent="0.25">
      <c r="G38931"/>
      <c r="I38931" s="112"/>
    </row>
    <row r="38932" spans="7:9" x14ac:dyDescent="0.25">
      <c r="G38932"/>
      <c r="I38932" s="112"/>
    </row>
    <row r="38933" spans="7:9" x14ac:dyDescent="0.25">
      <c r="G38933"/>
      <c r="I38933" s="112"/>
    </row>
    <row r="38934" spans="7:9" x14ac:dyDescent="0.25">
      <c r="G38934"/>
      <c r="I38934" s="112"/>
    </row>
    <row r="38935" spans="7:9" x14ac:dyDescent="0.25">
      <c r="G38935"/>
      <c r="I38935" s="112"/>
    </row>
    <row r="38936" spans="7:9" x14ac:dyDescent="0.25">
      <c r="G38936"/>
      <c r="I38936" s="112"/>
    </row>
    <row r="38937" spans="7:9" x14ac:dyDescent="0.25">
      <c r="G38937"/>
      <c r="I38937" s="112"/>
    </row>
    <row r="38938" spans="7:9" x14ac:dyDescent="0.25">
      <c r="G38938"/>
      <c r="I38938" s="112"/>
    </row>
    <row r="38939" spans="7:9" x14ac:dyDescent="0.25">
      <c r="G38939"/>
      <c r="I38939" s="112"/>
    </row>
    <row r="38940" spans="7:9" x14ac:dyDescent="0.25">
      <c r="G38940"/>
      <c r="I38940" s="112"/>
    </row>
    <row r="38941" spans="7:9" x14ac:dyDescent="0.25">
      <c r="G38941"/>
      <c r="I38941" s="112"/>
    </row>
    <row r="38942" spans="7:9" x14ac:dyDescent="0.25">
      <c r="G38942"/>
      <c r="I38942" s="112"/>
    </row>
    <row r="38943" spans="7:9" x14ac:dyDescent="0.25">
      <c r="G38943"/>
      <c r="I38943" s="112"/>
    </row>
    <row r="38944" spans="7:9" x14ac:dyDescent="0.25">
      <c r="G38944"/>
      <c r="I38944" s="112"/>
    </row>
    <row r="38945" spans="7:9" x14ac:dyDescent="0.25">
      <c r="G38945"/>
      <c r="I38945" s="112"/>
    </row>
    <row r="38946" spans="7:9" x14ac:dyDescent="0.25">
      <c r="G38946"/>
      <c r="I38946" s="112"/>
    </row>
    <row r="38947" spans="7:9" x14ac:dyDescent="0.25">
      <c r="G38947"/>
      <c r="I38947" s="112"/>
    </row>
    <row r="38948" spans="7:9" x14ac:dyDescent="0.25">
      <c r="G38948"/>
      <c r="I38948" s="112"/>
    </row>
    <row r="38949" spans="7:9" x14ac:dyDescent="0.25">
      <c r="G38949"/>
      <c r="I38949" s="112"/>
    </row>
    <row r="38950" spans="7:9" x14ac:dyDescent="0.25">
      <c r="G38950"/>
      <c r="I38950" s="112"/>
    </row>
    <row r="38951" spans="7:9" x14ac:dyDescent="0.25">
      <c r="G38951"/>
      <c r="I38951" s="112"/>
    </row>
    <row r="38952" spans="7:9" x14ac:dyDescent="0.25">
      <c r="G38952"/>
      <c r="I38952" s="112"/>
    </row>
    <row r="38953" spans="7:9" x14ac:dyDescent="0.25">
      <c r="G38953"/>
      <c r="I38953" s="112"/>
    </row>
    <row r="38954" spans="7:9" x14ac:dyDescent="0.25">
      <c r="G38954"/>
      <c r="I38954" s="112"/>
    </row>
    <row r="38955" spans="7:9" x14ac:dyDescent="0.25">
      <c r="G38955"/>
      <c r="I38955" s="112"/>
    </row>
    <row r="38956" spans="7:9" x14ac:dyDescent="0.25">
      <c r="G38956"/>
      <c r="I38956" s="112"/>
    </row>
    <row r="38957" spans="7:9" x14ac:dyDescent="0.25">
      <c r="G38957"/>
      <c r="I38957" s="112"/>
    </row>
    <row r="38958" spans="7:9" x14ac:dyDescent="0.25">
      <c r="G38958"/>
      <c r="I38958" s="112"/>
    </row>
    <row r="38959" spans="7:9" x14ac:dyDescent="0.25">
      <c r="G38959"/>
      <c r="I38959" s="112"/>
    </row>
    <row r="38960" spans="7:9" x14ac:dyDescent="0.25">
      <c r="G38960"/>
      <c r="I38960" s="112"/>
    </row>
    <row r="38961" spans="7:9" x14ac:dyDescent="0.25">
      <c r="G38961"/>
      <c r="I38961" s="112"/>
    </row>
    <row r="38962" spans="7:9" x14ac:dyDescent="0.25">
      <c r="G38962"/>
      <c r="I38962" s="112"/>
    </row>
    <row r="38963" spans="7:9" x14ac:dyDescent="0.25">
      <c r="G38963"/>
      <c r="I38963" s="112"/>
    </row>
    <row r="38964" spans="7:9" x14ac:dyDescent="0.25">
      <c r="G38964"/>
      <c r="I38964" s="112"/>
    </row>
    <row r="38965" spans="7:9" x14ac:dyDescent="0.25">
      <c r="G38965"/>
      <c r="I38965" s="112"/>
    </row>
    <row r="38966" spans="7:9" x14ac:dyDescent="0.25">
      <c r="G38966"/>
      <c r="I38966" s="112"/>
    </row>
    <row r="38967" spans="7:9" x14ac:dyDescent="0.25">
      <c r="G38967"/>
      <c r="I38967" s="112"/>
    </row>
    <row r="38968" spans="7:9" x14ac:dyDescent="0.25">
      <c r="G38968"/>
      <c r="I38968" s="112"/>
    </row>
    <row r="38969" spans="7:9" x14ac:dyDescent="0.25">
      <c r="G38969"/>
      <c r="I38969" s="112"/>
    </row>
    <row r="38970" spans="7:9" x14ac:dyDescent="0.25">
      <c r="G38970"/>
      <c r="I38970" s="112"/>
    </row>
    <row r="38971" spans="7:9" x14ac:dyDescent="0.25">
      <c r="G38971"/>
      <c r="I38971" s="112"/>
    </row>
    <row r="38972" spans="7:9" x14ac:dyDescent="0.25">
      <c r="G38972"/>
      <c r="I38972" s="112"/>
    </row>
    <row r="38973" spans="7:9" x14ac:dyDescent="0.25">
      <c r="G38973"/>
      <c r="I38973" s="112"/>
    </row>
    <row r="38974" spans="7:9" x14ac:dyDescent="0.25">
      <c r="G38974"/>
      <c r="I38974" s="112"/>
    </row>
    <row r="38975" spans="7:9" x14ac:dyDescent="0.25">
      <c r="G38975"/>
      <c r="I38975" s="112"/>
    </row>
    <row r="38976" spans="7:9" x14ac:dyDescent="0.25">
      <c r="G38976"/>
      <c r="I38976" s="112"/>
    </row>
    <row r="38977" spans="7:9" x14ac:dyDescent="0.25">
      <c r="G38977"/>
      <c r="I38977" s="112"/>
    </row>
    <row r="38978" spans="7:9" x14ac:dyDescent="0.25">
      <c r="G38978"/>
      <c r="I38978" s="112"/>
    </row>
    <row r="38979" spans="7:9" x14ac:dyDescent="0.25">
      <c r="G38979"/>
      <c r="I38979" s="112"/>
    </row>
    <row r="38980" spans="7:9" x14ac:dyDescent="0.25">
      <c r="G38980"/>
      <c r="I38980" s="112"/>
    </row>
    <row r="38981" spans="7:9" x14ac:dyDescent="0.25">
      <c r="G38981"/>
      <c r="I38981" s="112"/>
    </row>
    <row r="38982" spans="7:9" x14ac:dyDescent="0.25">
      <c r="G38982"/>
      <c r="I38982" s="112"/>
    </row>
    <row r="38983" spans="7:9" x14ac:dyDescent="0.25">
      <c r="G38983"/>
      <c r="I38983" s="112"/>
    </row>
    <row r="38984" spans="7:9" x14ac:dyDescent="0.25">
      <c r="G38984"/>
      <c r="I38984" s="112"/>
    </row>
    <row r="38985" spans="7:9" x14ac:dyDescent="0.25">
      <c r="G38985"/>
      <c r="I38985" s="112"/>
    </row>
    <row r="38986" spans="7:9" x14ac:dyDescent="0.25">
      <c r="G38986"/>
      <c r="I38986" s="112"/>
    </row>
    <row r="38987" spans="7:9" x14ac:dyDescent="0.25">
      <c r="G38987"/>
      <c r="I38987" s="112"/>
    </row>
    <row r="38988" spans="7:9" x14ac:dyDescent="0.25">
      <c r="G38988"/>
      <c r="I38988" s="112"/>
    </row>
    <row r="38989" spans="7:9" x14ac:dyDescent="0.25">
      <c r="G38989"/>
      <c r="I38989" s="112"/>
    </row>
    <row r="38990" spans="7:9" x14ac:dyDescent="0.25">
      <c r="G38990"/>
      <c r="I38990" s="112"/>
    </row>
    <row r="38991" spans="7:9" x14ac:dyDescent="0.25">
      <c r="G38991"/>
      <c r="I38991" s="112"/>
    </row>
    <row r="38992" spans="7:9" x14ac:dyDescent="0.25">
      <c r="G38992"/>
      <c r="I38992" s="112"/>
    </row>
    <row r="38993" spans="7:9" x14ac:dyDescent="0.25">
      <c r="G38993"/>
      <c r="I38993" s="112"/>
    </row>
    <row r="38994" spans="7:9" x14ac:dyDescent="0.25">
      <c r="G38994"/>
      <c r="I38994" s="112"/>
    </row>
    <row r="38995" spans="7:9" x14ac:dyDescent="0.25">
      <c r="G38995"/>
      <c r="I38995" s="112"/>
    </row>
    <row r="38996" spans="7:9" x14ac:dyDescent="0.25">
      <c r="G38996"/>
      <c r="I38996" s="112"/>
    </row>
    <row r="38997" spans="7:9" x14ac:dyDescent="0.25">
      <c r="G38997"/>
      <c r="I38997" s="112"/>
    </row>
    <row r="38998" spans="7:9" x14ac:dyDescent="0.25">
      <c r="G38998"/>
      <c r="I38998" s="112"/>
    </row>
    <row r="38999" spans="7:9" x14ac:dyDescent="0.25">
      <c r="G38999"/>
      <c r="I38999" s="112"/>
    </row>
    <row r="39000" spans="7:9" x14ac:dyDescent="0.25">
      <c r="G39000"/>
      <c r="I39000" s="112"/>
    </row>
    <row r="39001" spans="7:9" x14ac:dyDescent="0.25">
      <c r="G39001"/>
      <c r="I39001" s="112"/>
    </row>
    <row r="39002" spans="7:9" x14ac:dyDescent="0.25">
      <c r="G39002"/>
      <c r="I39002" s="112"/>
    </row>
    <row r="39003" spans="7:9" x14ac:dyDescent="0.25">
      <c r="G39003"/>
      <c r="I39003" s="112"/>
    </row>
    <row r="39004" spans="7:9" x14ac:dyDescent="0.25">
      <c r="G39004"/>
      <c r="I39004" s="112"/>
    </row>
    <row r="39005" spans="7:9" x14ac:dyDescent="0.25">
      <c r="G39005"/>
      <c r="I39005" s="112"/>
    </row>
    <row r="39006" spans="7:9" x14ac:dyDescent="0.25">
      <c r="G39006"/>
      <c r="I39006" s="112"/>
    </row>
    <row r="39007" spans="7:9" x14ac:dyDescent="0.25">
      <c r="G39007"/>
      <c r="I39007" s="112"/>
    </row>
    <row r="39008" spans="7:9" x14ac:dyDescent="0.25">
      <c r="G39008"/>
      <c r="I39008" s="112"/>
    </row>
    <row r="39009" spans="7:9" x14ac:dyDescent="0.25">
      <c r="G39009"/>
      <c r="I39009" s="112"/>
    </row>
    <row r="39010" spans="7:9" x14ac:dyDescent="0.25">
      <c r="G39010"/>
      <c r="I39010" s="112"/>
    </row>
    <row r="39011" spans="7:9" x14ac:dyDescent="0.25">
      <c r="G39011"/>
      <c r="I39011" s="112"/>
    </row>
    <row r="39012" spans="7:9" x14ac:dyDescent="0.25">
      <c r="G39012"/>
      <c r="I39012" s="112"/>
    </row>
    <row r="39013" spans="7:9" x14ac:dyDescent="0.25">
      <c r="G39013"/>
      <c r="I39013" s="112"/>
    </row>
    <row r="39014" spans="7:9" x14ac:dyDescent="0.25">
      <c r="G39014"/>
      <c r="I39014" s="112"/>
    </row>
    <row r="39015" spans="7:9" x14ac:dyDescent="0.25">
      <c r="G39015"/>
      <c r="I39015" s="112"/>
    </row>
    <row r="39016" spans="7:9" x14ac:dyDescent="0.25">
      <c r="G39016"/>
      <c r="I39016" s="112"/>
    </row>
    <row r="39017" spans="7:9" x14ac:dyDescent="0.25">
      <c r="G39017"/>
      <c r="I39017" s="112"/>
    </row>
    <row r="39018" spans="7:9" x14ac:dyDescent="0.25">
      <c r="G39018"/>
      <c r="I39018" s="112"/>
    </row>
    <row r="39019" spans="7:9" x14ac:dyDescent="0.25">
      <c r="G39019"/>
      <c r="I39019" s="112"/>
    </row>
    <row r="39020" spans="7:9" x14ac:dyDescent="0.25">
      <c r="G39020"/>
      <c r="I39020" s="112"/>
    </row>
    <row r="39021" spans="7:9" x14ac:dyDescent="0.25">
      <c r="G39021"/>
      <c r="I39021" s="112"/>
    </row>
    <row r="39022" spans="7:9" x14ac:dyDescent="0.25">
      <c r="G39022"/>
      <c r="I39022" s="112"/>
    </row>
    <row r="39023" spans="7:9" x14ac:dyDescent="0.25">
      <c r="G39023"/>
      <c r="I39023" s="112"/>
    </row>
    <row r="39024" spans="7:9" x14ac:dyDescent="0.25">
      <c r="G39024"/>
      <c r="I39024" s="112"/>
    </row>
    <row r="39025" spans="7:9" x14ac:dyDescent="0.25">
      <c r="G39025"/>
      <c r="I39025" s="112"/>
    </row>
    <row r="39026" spans="7:9" x14ac:dyDescent="0.25">
      <c r="G39026"/>
      <c r="I39026" s="112"/>
    </row>
    <row r="39027" spans="7:9" x14ac:dyDescent="0.25">
      <c r="G39027"/>
      <c r="I39027" s="112"/>
    </row>
    <row r="39028" spans="7:9" x14ac:dyDescent="0.25">
      <c r="G39028"/>
      <c r="I39028" s="112"/>
    </row>
    <row r="39029" spans="7:9" x14ac:dyDescent="0.25">
      <c r="G39029"/>
      <c r="I39029" s="112"/>
    </row>
    <row r="39030" spans="7:9" x14ac:dyDescent="0.25">
      <c r="G39030"/>
      <c r="I39030" s="112"/>
    </row>
    <row r="39031" spans="7:9" x14ac:dyDescent="0.25">
      <c r="G39031"/>
      <c r="I39031" s="112"/>
    </row>
    <row r="39032" spans="7:9" x14ac:dyDescent="0.25">
      <c r="G39032"/>
      <c r="I39032" s="112"/>
    </row>
    <row r="39033" spans="7:9" x14ac:dyDescent="0.25">
      <c r="G39033"/>
      <c r="I39033" s="112"/>
    </row>
    <row r="39034" spans="7:9" x14ac:dyDescent="0.25">
      <c r="G39034"/>
      <c r="I39034" s="112"/>
    </row>
    <row r="39035" spans="7:9" x14ac:dyDescent="0.25">
      <c r="G39035"/>
      <c r="I39035" s="112"/>
    </row>
    <row r="39036" spans="7:9" x14ac:dyDescent="0.25">
      <c r="G39036"/>
      <c r="I39036" s="112"/>
    </row>
    <row r="39037" spans="7:9" x14ac:dyDescent="0.25">
      <c r="G39037"/>
      <c r="I39037" s="112"/>
    </row>
    <row r="39038" spans="7:9" x14ac:dyDescent="0.25">
      <c r="G39038"/>
      <c r="I39038" s="112"/>
    </row>
    <row r="39039" spans="7:9" x14ac:dyDescent="0.25">
      <c r="G39039"/>
      <c r="I39039" s="112"/>
    </row>
    <row r="39040" spans="7:9" x14ac:dyDescent="0.25">
      <c r="G39040"/>
      <c r="I39040" s="112"/>
    </row>
    <row r="39041" spans="7:9" x14ac:dyDescent="0.25">
      <c r="G39041"/>
      <c r="I39041" s="112"/>
    </row>
    <row r="39042" spans="7:9" x14ac:dyDescent="0.25">
      <c r="G39042"/>
      <c r="I39042" s="112"/>
    </row>
    <row r="39043" spans="7:9" x14ac:dyDescent="0.25">
      <c r="G39043"/>
      <c r="I39043" s="112"/>
    </row>
    <row r="39044" spans="7:9" x14ac:dyDescent="0.25">
      <c r="G39044"/>
      <c r="I39044" s="112"/>
    </row>
    <row r="39045" spans="7:9" x14ac:dyDescent="0.25">
      <c r="G39045"/>
      <c r="I39045" s="112"/>
    </row>
    <row r="39046" spans="7:9" x14ac:dyDescent="0.25">
      <c r="G39046"/>
      <c r="I39046" s="112"/>
    </row>
    <row r="39047" spans="7:9" x14ac:dyDescent="0.25">
      <c r="G39047"/>
      <c r="I39047" s="112"/>
    </row>
    <row r="39048" spans="7:9" x14ac:dyDescent="0.25">
      <c r="G39048"/>
      <c r="I39048" s="112"/>
    </row>
    <row r="39049" spans="7:9" x14ac:dyDescent="0.25">
      <c r="G39049"/>
      <c r="I39049" s="112"/>
    </row>
    <row r="39050" spans="7:9" x14ac:dyDescent="0.25">
      <c r="G39050"/>
      <c r="I39050" s="112"/>
    </row>
    <row r="39051" spans="7:9" x14ac:dyDescent="0.25">
      <c r="G39051"/>
      <c r="I39051" s="112"/>
    </row>
    <row r="39052" spans="7:9" x14ac:dyDescent="0.25">
      <c r="G39052"/>
      <c r="I39052" s="112"/>
    </row>
    <row r="39053" spans="7:9" x14ac:dyDescent="0.25">
      <c r="G39053"/>
      <c r="I39053" s="112"/>
    </row>
    <row r="39054" spans="7:9" x14ac:dyDescent="0.25">
      <c r="G39054"/>
      <c r="I39054" s="112"/>
    </row>
    <row r="39055" spans="7:9" x14ac:dyDescent="0.25">
      <c r="G39055"/>
      <c r="I39055" s="112"/>
    </row>
    <row r="39056" spans="7:9" x14ac:dyDescent="0.25">
      <c r="G39056"/>
      <c r="I39056" s="112"/>
    </row>
    <row r="39057" spans="7:9" x14ac:dyDescent="0.25">
      <c r="G39057"/>
      <c r="I39057" s="112"/>
    </row>
    <row r="39058" spans="7:9" x14ac:dyDescent="0.25">
      <c r="G39058"/>
      <c r="I39058" s="112"/>
    </row>
    <row r="39059" spans="7:9" x14ac:dyDescent="0.25">
      <c r="G39059"/>
      <c r="I39059" s="112"/>
    </row>
    <row r="39060" spans="7:9" x14ac:dyDescent="0.25">
      <c r="G39060"/>
      <c r="I39060" s="112"/>
    </row>
    <row r="39061" spans="7:9" x14ac:dyDescent="0.25">
      <c r="G39061"/>
      <c r="I39061" s="112"/>
    </row>
    <row r="39062" spans="7:9" x14ac:dyDescent="0.25">
      <c r="G39062"/>
      <c r="I39062" s="112"/>
    </row>
    <row r="39063" spans="7:9" x14ac:dyDescent="0.25">
      <c r="G39063"/>
      <c r="I39063" s="112"/>
    </row>
    <row r="39064" spans="7:9" x14ac:dyDescent="0.25">
      <c r="G39064"/>
      <c r="I39064" s="112"/>
    </row>
    <row r="39065" spans="7:9" x14ac:dyDescent="0.25">
      <c r="G39065"/>
      <c r="I39065" s="112"/>
    </row>
    <row r="39066" spans="7:9" x14ac:dyDescent="0.25">
      <c r="G39066"/>
      <c r="I39066" s="112"/>
    </row>
    <row r="39067" spans="7:9" x14ac:dyDescent="0.25">
      <c r="G39067"/>
      <c r="I39067" s="112"/>
    </row>
    <row r="39068" spans="7:9" x14ac:dyDescent="0.25">
      <c r="G39068"/>
      <c r="I39068" s="112"/>
    </row>
    <row r="39069" spans="7:9" x14ac:dyDescent="0.25">
      <c r="G39069"/>
      <c r="I39069" s="112"/>
    </row>
    <row r="39070" spans="7:9" x14ac:dyDescent="0.25">
      <c r="G39070"/>
      <c r="I39070" s="112"/>
    </row>
    <row r="39071" spans="7:9" x14ac:dyDescent="0.25">
      <c r="G39071"/>
      <c r="I39071" s="112"/>
    </row>
    <row r="39072" spans="7:9" x14ac:dyDescent="0.25">
      <c r="G39072"/>
      <c r="I39072" s="112"/>
    </row>
    <row r="39073" spans="7:9" x14ac:dyDescent="0.25">
      <c r="G39073"/>
      <c r="I39073" s="112"/>
    </row>
    <row r="39074" spans="7:9" x14ac:dyDescent="0.25">
      <c r="G39074"/>
      <c r="I39074" s="112"/>
    </row>
    <row r="39075" spans="7:9" x14ac:dyDescent="0.25">
      <c r="G39075"/>
      <c r="I39075" s="112"/>
    </row>
    <row r="39076" spans="7:9" x14ac:dyDescent="0.25">
      <c r="G39076"/>
      <c r="I39076" s="112"/>
    </row>
    <row r="39077" spans="7:9" x14ac:dyDescent="0.25">
      <c r="G39077"/>
      <c r="I39077" s="112"/>
    </row>
    <row r="39078" spans="7:9" x14ac:dyDescent="0.25">
      <c r="G39078"/>
      <c r="I39078" s="112"/>
    </row>
    <row r="39079" spans="7:9" x14ac:dyDescent="0.25">
      <c r="G39079"/>
      <c r="I39079" s="112"/>
    </row>
    <row r="39080" spans="7:9" x14ac:dyDescent="0.25">
      <c r="G39080"/>
      <c r="I39080" s="112"/>
    </row>
    <row r="39081" spans="7:9" x14ac:dyDescent="0.25">
      <c r="G39081"/>
      <c r="I39081" s="112"/>
    </row>
    <row r="39082" spans="7:9" x14ac:dyDescent="0.25">
      <c r="G39082"/>
      <c r="I39082" s="112"/>
    </row>
    <row r="39083" spans="7:9" x14ac:dyDescent="0.25">
      <c r="G39083"/>
      <c r="I39083" s="112"/>
    </row>
    <row r="39084" spans="7:9" x14ac:dyDescent="0.25">
      <c r="G39084"/>
      <c r="I39084" s="112"/>
    </row>
    <row r="39085" spans="7:9" x14ac:dyDescent="0.25">
      <c r="G39085"/>
      <c r="I39085" s="112"/>
    </row>
    <row r="39086" spans="7:9" x14ac:dyDescent="0.25">
      <c r="G39086"/>
      <c r="I39086" s="112"/>
    </row>
    <row r="39087" spans="7:9" x14ac:dyDescent="0.25">
      <c r="G39087"/>
      <c r="I39087" s="112"/>
    </row>
    <row r="39088" spans="7:9" x14ac:dyDescent="0.25">
      <c r="G39088"/>
      <c r="I39088" s="112"/>
    </row>
    <row r="39089" spans="7:9" x14ac:dyDescent="0.25">
      <c r="G39089"/>
      <c r="I39089" s="112"/>
    </row>
    <row r="39090" spans="7:9" x14ac:dyDescent="0.25">
      <c r="G39090"/>
      <c r="I39090" s="112"/>
    </row>
    <row r="39091" spans="7:9" x14ac:dyDescent="0.25">
      <c r="G39091"/>
      <c r="I39091" s="112"/>
    </row>
    <row r="39092" spans="7:9" x14ac:dyDescent="0.25">
      <c r="G39092"/>
      <c r="I39092" s="112"/>
    </row>
    <row r="39093" spans="7:9" x14ac:dyDescent="0.25">
      <c r="G39093"/>
      <c r="I39093" s="112"/>
    </row>
    <row r="39094" spans="7:9" x14ac:dyDescent="0.25">
      <c r="G39094"/>
      <c r="I39094" s="112"/>
    </row>
    <row r="39095" spans="7:9" x14ac:dyDescent="0.25">
      <c r="G39095"/>
      <c r="I39095" s="112"/>
    </row>
    <row r="39096" spans="7:9" x14ac:dyDescent="0.25">
      <c r="G39096"/>
      <c r="I39096" s="112"/>
    </row>
    <row r="39097" spans="7:9" x14ac:dyDescent="0.25">
      <c r="G39097"/>
      <c r="I39097" s="112"/>
    </row>
    <row r="39098" spans="7:9" x14ac:dyDescent="0.25">
      <c r="G39098"/>
      <c r="I39098" s="112"/>
    </row>
    <row r="39099" spans="7:9" x14ac:dyDescent="0.25">
      <c r="G39099"/>
      <c r="I39099" s="112"/>
    </row>
    <row r="39100" spans="7:9" x14ac:dyDescent="0.25">
      <c r="G39100"/>
      <c r="I39100" s="112"/>
    </row>
    <row r="39101" spans="7:9" x14ac:dyDescent="0.25">
      <c r="G39101"/>
      <c r="I39101" s="112"/>
    </row>
    <row r="39102" spans="7:9" x14ac:dyDescent="0.25">
      <c r="G39102"/>
      <c r="I39102" s="112"/>
    </row>
    <row r="39103" spans="7:9" x14ac:dyDescent="0.25">
      <c r="G39103"/>
      <c r="I39103" s="112"/>
    </row>
    <row r="39104" spans="7:9" x14ac:dyDescent="0.25">
      <c r="G39104"/>
      <c r="I39104" s="112"/>
    </row>
    <row r="39105" spans="7:9" x14ac:dyDescent="0.25">
      <c r="G39105"/>
      <c r="I39105" s="112"/>
    </row>
    <row r="39106" spans="7:9" x14ac:dyDescent="0.25">
      <c r="G39106"/>
      <c r="I39106" s="112"/>
    </row>
    <row r="39107" spans="7:9" x14ac:dyDescent="0.25">
      <c r="G39107"/>
      <c r="I39107" s="112"/>
    </row>
    <row r="39108" spans="7:9" x14ac:dyDescent="0.25">
      <c r="G39108"/>
      <c r="I39108" s="112"/>
    </row>
    <row r="39109" spans="7:9" x14ac:dyDescent="0.25">
      <c r="G39109"/>
      <c r="I39109" s="112"/>
    </row>
    <row r="39110" spans="7:9" x14ac:dyDescent="0.25">
      <c r="G39110"/>
      <c r="I39110" s="112"/>
    </row>
    <row r="39111" spans="7:9" x14ac:dyDescent="0.25">
      <c r="G39111"/>
      <c r="I39111" s="112"/>
    </row>
    <row r="39112" spans="7:9" x14ac:dyDescent="0.25">
      <c r="G39112"/>
      <c r="I39112" s="112"/>
    </row>
    <row r="39113" spans="7:9" x14ac:dyDescent="0.25">
      <c r="G39113"/>
      <c r="I39113" s="112"/>
    </row>
    <row r="39114" spans="7:9" x14ac:dyDescent="0.25">
      <c r="G39114"/>
      <c r="I39114" s="112"/>
    </row>
    <row r="39115" spans="7:9" x14ac:dyDescent="0.25">
      <c r="G39115"/>
      <c r="I39115" s="112"/>
    </row>
    <row r="39116" spans="7:9" x14ac:dyDescent="0.25">
      <c r="G39116"/>
      <c r="I39116" s="112"/>
    </row>
    <row r="39117" spans="7:9" x14ac:dyDescent="0.25">
      <c r="G39117"/>
      <c r="I39117" s="112"/>
    </row>
    <row r="39118" spans="7:9" x14ac:dyDescent="0.25">
      <c r="G39118"/>
      <c r="I39118" s="112"/>
    </row>
    <row r="39119" spans="7:9" x14ac:dyDescent="0.25">
      <c r="G39119"/>
      <c r="I39119" s="112"/>
    </row>
    <row r="39120" spans="7:9" x14ac:dyDescent="0.25">
      <c r="G39120"/>
      <c r="I39120" s="112"/>
    </row>
    <row r="39121" spans="7:9" x14ac:dyDescent="0.25">
      <c r="G39121"/>
      <c r="I39121" s="112"/>
    </row>
    <row r="39122" spans="7:9" x14ac:dyDescent="0.25">
      <c r="G39122"/>
      <c r="I39122" s="112"/>
    </row>
    <row r="39123" spans="7:9" x14ac:dyDescent="0.25">
      <c r="G39123"/>
      <c r="I39123" s="112"/>
    </row>
    <row r="39124" spans="7:9" x14ac:dyDescent="0.25">
      <c r="G39124"/>
      <c r="I39124" s="112"/>
    </row>
    <row r="39125" spans="7:9" x14ac:dyDescent="0.25">
      <c r="G39125"/>
      <c r="I39125" s="112"/>
    </row>
    <row r="39126" spans="7:9" x14ac:dyDescent="0.25">
      <c r="G39126"/>
      <c r="I39126" s="112"/>
    </row>
    <row r="39127" spans="7:9" x14ac:dyDescent="0.25">
      <c r="G39127"/>
      <c r="I39127" s="112"/>
    </row>
    <row r="39128" spans="7:9" x14ac:dyDescent="0.25">
      <c r="G39128"/>
      <c r="I39128" s="112"/>
    </row>
    <row r="39129" spans="7:9" x14ac:dyDescent="0.25">
      <c r="G39129"/>
      <c r="I39129" s="112"/>
    </row>
    <row r="39130" spans="7:9" x14ac:dyDescent="0.25">
      <c r="G39130"/>
      <c r="I39130" s="112"/>
    </row>
    <row r="39131" spans="7:9" x14ac:dyDescent="0.25">
      <c r="G39131"/>
      <c r="I39131" s="112"/>
    </row>
    <row r="39132" spans="7:9" x14ac:dyDescent="0.25">
      <c r="G39132"/>
      <c r="I39132" s="112"/>
    </row>
    <row r="39133" spans="7:9" x14ac:dyDescent="0.25">
      <c r="G39133"/>
      <c r="I39133" s="112"/>
    </row>
    <row r="39134" spans="7:9" x14ac:dyDescent="0.25">
      <c r="G39134"/>
      <c r="I39134" s="112"/>
    </row>
    <row r="39135" spans="7:9" x14ac:dyDescent="0.25">
      <c r="G39135"/>
      <c r="I39135" s="112"/>
    </row>
    <row r="39136" spans="7:9" x14ac:dyDescent="0.25">
      <c r="G39136"/>
      <c r="I39136" s="112"/>
    </row>
    <row r="39137" spans="7:9" x14ac:dyDescent="0.25">
      <c r="G39137"/>
      <c r="I39137" s="112"/>
    </row>
    <row r="39138" spans="7:9" x14ac:dyDescent="0.25">
      <c r="G39138"/>
      <c r="I39138" s="112"/>
    </row>
    <row r="39139" spans="7:9" x14ac:dyDescent="0.25">
      <c r="G39139"/>
      <c r="I39139" s="112"/>
    </row>
    <row r="39140" spans="7:9" x14ac:dyDescent="0.25">
      <c r="G39140"/>
      <c r="I39140" s="112"/>
    </row>
    <row r="39141" spans="7:9" x14ac:dyDescent="0.25">
      <c r="G39141"/>
      <c r="I39141" s="112"/>
    </row>
    <row r="39142" spans="7:9" x14ac:dyDescent="0.25">
      <c r="G39142"/>
      <c r="I39142" s="112"/>
    </row>
    <row r="39143" spans="7:9" x14ac:dyDescent="0.25">
      <c r="G39143"/>
      <c r="I39143" s="112"/>
    </row>
    <row r="39144" spans="7:9" x14ac:dyDescent="0.25">
      <c r="G39144"/>
      <c r="I39144" s="112"/>
    </row>
    <row r="39145" spans="7:9" x14ac:dyDescent="0.25">
      <c r="G39145"/>
      <c r="I39145" s="112"/>
    </row>
    <row r="39146" spans="7:9" x14ac:dyDescent="0.25">
      <c r="G39146"/>
      <c r="I39146" s="112"/>
    </row>
    <row r="39147" spans="7:9" x14ac:dyDescent="0.25">
      <c r="G39147"/>
      <c r="I39147" s="112"/>
    </row>
    <row r="39148" spans="7:9" x14ac:dyDescent="0.25">
      <c r="G39148"/>
      <c r="I39148" s="112"/>
    </row>
    <row r="39149" spans="7:9" x14ac:dyDescent="0.25">
      <c r="G39149"/>
      <c r="I39149" s="112"/>
    </row>
    <row r="39150" spans="7:9" x14ac:dyDescent="0.25">
      <c r="G39150"/>
      <c r="I39150" s="112"/>
    </row>
    <row r="39151" spans="7:9" x14ac:dyDescent="0.25">
      <c r="G39151"/>
      <c r="I39151" s="112"/>
    </row>
    <row r="39152" spans="7:9" x14ac:dyDescent="0.25">
      <c r="G39152"/>
      <c r="I39152" s="112"/>
    </row>
    <row r="39153" spans="7:9" x14ac:dyDescent="0.25">
      <c r="G39153"/>
      <c r="I39153" s="112"/>
    </row>
    <row r="39154" spans="7:9" x14ac:dyDescent="0.25">
      <c r="G39154"/>
      <c r="I39154" s="112"/>
    </row>
    <row r="39155" spans="7:9" x14ac:dyDescent="0.25">
      <c r="G39155"/>
      <c r="I39155" s="112"/>
    </row>
    <row r="39156" spans="7:9" x14ac:dyDescent="0.25">
      <c r="G39156"/>
      <c r="I39156" s="112"/>
    </row>
    <row r="39157" spans="7:9" x14ac:dyDescent="0.25">
      <c r="G39157"/>
      <c r="I39157" s="112"/>
    </row>
    <row r="39158" spans="7:9" x14ac:dyDescent="0.25">
      <c r="G39158"/>
      <c r="I39158" s="112"/>
    </row>
    <row r="39159" spans="7:9" x14ac:dyDescent="0.25">
      <c r="G39159"/>
      <c r="I39159" s="112"/>
    </row>
    <row r="39160" spans="7:9" x14ac:dyDescent="0.25">
      <c r="G39160"/>
      <c r="I39160" s="112"/>
    </row>
    <row r="39161" spans="7:9" x14ac:dyDescent="0.25">
      <c r="G39161"/>
      <c r="I39161" s="112"/>
    </row>
    <row r="39162" spans="7:9" x14ac:dyDescent="0.25">
      <c r="G39162"/>
      <c r="I39162" s="112"/>
    </row>
    <row r="39163" spans="7:9" x14ac:dyDescent="0.25">
      <c r="G39163"/>
      <c r="I39163" s="112"/>
    </row>
    <row r="39164" spans="7:9" x14ac:dyDescent="0.25">
      <c r="G39164"/>
      <c r="I39164" s="112"/>
    </row>
    <row r="39165" spans="7:9" x14ac:dyDescent="0.25">
      <c r="G39165"/>
      <c r="I39165" s="112"/>
    </row>
    <row r="39166" spans="7:9" x14ac:dyDescent="0.25">
      <c r="G39166"/>
      <c r="I39166" s="112"/>
    </row>
    <row r="39167" spans="7:9" x14ac:dyDescent="0.25">
      <c r="G39167"/>
      <c r="I39167" s="112"/>
    </row>
    <row r="39168" spans="7:9" x14ac:dyDescent="0.25">
      <c r="G39168"/>
      <c r="I39168" s="112"/>
    </row>
    <row r="39169" spans="7:9" x14ac:dyDescent="0.25">
      <c r="G39169"/>
      <c r="I39169" s="112"/>
    </row>
    <row r="39170" spans="7:9" x14ac:dyDescent="0.25">
      <c r="G39170"/>
      <c r="I39170" s="112"/>
    </row>
    <row r="39171" spans="7:9" x14ac:dyDescent="0.25">
      <c r="G39171"/>
      <c r="I39171" s="112"/>
    </row>
    <row r="39172" spans="7:9" x14ac:dyDescent="0.25">
      <c r="G39172"/>
      <c r="I39172" s="112"/>
    </row>
    <row r="39173" spans="7:9" x14ac:dyDescent="0.25">
      <c r="G39173"/>
      <c r="I39173" s="112"/>
    </row>
    <row r="39174" spans="7:9" x14ac:dyDescent="0.25">
      <c r="G39174"/>
      <c r="I39174" s="112"/>
    </row>
    <row r="39175" spans="7:9" x14ac:dyDescent="0.25">
      <c r="G39175"/>
      <c r="I39175" s="112"/>
    </row>
    <row r="39176" spans="7:9" x14ac:dyDescent="0.25">
      <c r="G39176"/>
      <c r="I39176" s="112"/>
    </row>
    <row r="39177" spans="7:9" x14ac:dyDescent="0.25">
      <c r="G39177"/>
      <c r="I39177" s="112"/>
    </row>
    <row r="39178" spans="7:9" x14ac:dyDescent="0.25">
      <c r="G39178"/>
      <c r="I39178" s="112"/>
    </row>
    <row r="39179" spans="7:9" x14ac:dyDescent="0.25">
      <c r="G39179"/>
      <c r="I39179" s="112"/>
    </row>
    <row r="39180" spans="7:9" x14ac:dyDescent="0.25">
      <c r="G39180"/>
      <c r="I39180" s="112"/>
    </row>
    <row r="39181" spans="7:9" x14ac:dyDescent="0.25">
      <c r="G39181"/>
      <c r="I39181" s="112"/>
    </row>
    <row r="39182" spans="7:9" x14ac:dyDescent="0.25">
      <c r="G39182"/>
      <c r="I39182" s="112"/>
    </row>
    <row r="39183" spans="7:9" x14ac:dyDescent="0.25">
      <c r="G39183"/>
      <c r="I39183" s="112"/>
    </row>
    <row r="39184" spans="7:9" x14ac:dyDescent="0.25">
      <c r="G39184"/>
      <c r="I39184" s="112"/>
    </row>
    <row r="39185" spans="7:9" x14ac:dyDescent="0.25">
      <c r="G39185"/>
      <c r="I39185" s="112"/>
    </row>
    <row r="39186" spans="7:9" x14ac:dyDescent="0.25">
      <c r="G39186"/>
      <c r="I39186" s="112"/>
    </row>
    <row r="39187" spans="7:9" x14ac:dyDescent="0.25">
      <c r="G39187"/>
      <c r="I39187" s="112"/>
    </row>
    <row r="39188" spans="7:9" x14ac:dyDescent="0.25">
      <c r="G39188"/>
      <c r="I39188" s="112"/>
    </row>
    <row r="39189" spans="7:9" x14ac:dyDescent="0.25">
      <c r="G39189"/>
      <c r="I39189" s="112"/>
    </row>
    <row r="39190" spans="7:9" x14ac:dyDescent="0.25">
      <c r="G39190"/>
      <c r="I39190" s="112"/>
    </row>
    <row r="39191" spans="7:9" x14ac:dyDescent="0.25">
      <c r="G39191"/>
      <c r="I39191" s="112"/>
    </row>
    <row r="39192" spans="7:9" x14ac:dyDescent="0.25">
      <c r="G39192"/>
      <c r="I39192" s="112"/>
    </row>
    <row r="39193" spans="7:9" x14ac:dyDescent="0.25">
      <c r="G39193"/>
      <c r="I39193" s="112"/>
    </row>
    <row r="39194" spans="7:9" x14ac:dyDescent="0.25">
      <c r="G39194"/>
      <c r="I39194" s="112"/>
    </row>
    <row r="39195" spans="7:9" x14ac:dyDescent="0.25">
      <c r="G39195"/>
      <c r="I39195" s="112"/>
    </row>
    <row r="39196" spans="7:9" x14ac:dyDescent="0.25">
      <c r="G39196"/>
      <c r="I39196" s="112"/>
    </row>
    <row r="39197" spans="7:9" x14ac:dyDescent="0.25">
      <c r="G39197"/>
      <c r="I39197" s="112"/>
    </row>
    <row r="39198" spans="7:9" x14ac:dyDescent="0.25">
      <c r="G39198"/>
      <c r="I39198" s="112"/>
    </row>
    <row r="39199" spans="7:9" x14ac:dyDescent="0.25">
      <c r="G39199"/>
      <c r="I39199" s="112"/>
    </row>
    <row r="39200" spans="7:9" x14ac:dyDescent="0.25">
      <c r="G39200"/>
      <c r="I39200" s="112"/>
    </row>
    <row r="39201" spans="7:9" x14ac:dyDescent="0.25">
      <c r="G39201"/>
      <c r="I39201" s="112"/>
    </row>
    <row r="39202" spans="7:9" x14ac:dyDescent="0.25">
      <c r="G39202"/>
      <c r="I39202" s="112"/>
    </row>
    <row r="39203" spans="7:9" x14ac:dyDescent="0.25">
      <c r="G39203"/>
      <c r="I39203" s="112"/>
    </row>
    <row r="39204" spans="7:9" x14ac:dyDescent="0.25">
      <c r="G39204"/>
      <c r="I39204" s="112"/>
    </row>
    <row r="39205" spans="7:9" x14ac:dyDescent="0.25">
      <c r="G39205"/>
      <c r="I39205" s="112"/>
    </row>
    <row r="39206" spans="7:9" x14ac:dyDescent="0.25">
      <c r="G39206"/>
      <c r="I39206" s="112"/>
    </row>
    <row r="39207" spans="7:9" x14ac:dyDescent="0.25">
      <c r="G39207"/>
      <c r="I39207" s="112"/>
    </row>
    <row r="39208" spans="7:9" x14ac:dyDescent="0.25">
      <c r="G39208"/>
      <c r="I39208" s="112"/>
    </row>
    <row r="39209" spans="7:9" x14ac:dyDescent="0.25">
      <c r="G39209"/>
      <c r="I39209" s="112"/>
    </row>
    <row r="39210" spans="7:9" x14ac:dyDescent="0.25">
      <c r="G39210"/>
      <c r="I39210" s="112"/>
    </row>
    <row r="39211" spans="7:9" x14ac:dyDescent="0.25">
      <c r="G39211"/>
      <c r="I39211" s="112"/>
    </row>
    <row r="39212" spans="7:9" x14ac:dyDescent="0.25">
      <c r="G39212"/>
      <c r="I39212" s="112"/>
    </row>
    <row r="39213" spans="7:9" x14ac:dyDescent="0.25">
      <c r="G39213"/>
      <c r="I39213" s="112"/>
    </row>
    <row r="39214" spans="7:9" x14ac:dyDescent="0.25">
      <c r="G39214"/>
      <c r="I39214" s="112"/>
    </row>
    <row r="39215" spans="7:9" x14ac:dyDescent="0.25">
      <c r="G39215"/>
      <c r="I39215" s="112"/>
    </row>
    <row r="39216" spans="7:9" x14ac:dyDescent="0.25">
      <c r="G39216"/>
      <c r="I39216" s="112"/>
    </row>
    <row r="39217" spans="7:9" x14ac:dyDescent="0.25">
      <c r="G39217"/>
      <c r="I39217" s="112"/>
    </row>
    <row r="39218" spans="7:9" x14ac:dyDescent="0.25">
      <c r="G39218"/>
      <c r="I39218" s="112"/>
    </row>
    <row r="39219" spans="7:9" x14ac:dyDescent="0.25">
      <c r="G39219"/>
      <c r="I39219" s="112"/>
    </row>
    <row r="39220" spans="7:9" x14ac:dyDescent="0.25">
      <c r="G39220"/>
      <c r="I39220" s="112"/>
    </row>
    <row r="39221" spans="7:9" x14ac:dyDescent="0.25">
      <c r="G39221"/>
      <c r="I39221" s="112"/>
    </row>
    <row r="39222" spans="7:9" x14ac:dyDescent="0.25">
      <c r="G39222"/>
      <c r="I39222" s="112"/>
    </row>
    <row r="39223" spans="7:9" x14ac:dyDescent="0.25">
      <c r="G39223"/>
      <c r="I39223" s="112"/>
    </row>
    <row r="39224" spans="7:9" x14ac:dyDescent="0.25">
      <c r="G39224"/>
      <c r="I39224" s="112"/>
    </row>
    <row r="39225" spans="7:9" x14ac:dyDescent="0.25">
      <c r="G39225"/>
      <c r="I39225" s="112"/>
    </row>
    <row r="39226" spans="7:9" x14ac:dyDescent="0.25">
      <c r="G39226"/>
      <c r="I39226" s="112"/>
    </row>
    <row r="39227" spans="7:9" x14ac:dyDescent="0.25">
      <c r="G39227"/>
      <c r="I39227" s="112"/>
    </row>
    <row r="39228" spans="7:9" x14ac:dyDescent="0.25">
      <c r="G39228"/>
      <c r="I39228" s="112"/>
    </row>
    <row r="39229" spans="7:9" x14ac:dyDescent="0.25">
      <c r="G39229"/>
      <c r="I39229" s="112"/>
    </row>
    <row r="39230" spans="7:9" x14ac:dyDescent="0.25">
      <c r="G39230"/>
      <c r="I39230" s="112"/>
    </row>
    <row r="39231" spans="7:9" x14ac:dyDescent="0.25">
      <c r="G39231"/>
      <c r="I39231" s="112"/>
    </row>
    <row r="39232" spans="7:9" x14ac:dyDescent="0.25">
      <c r="G39232"/>
      <c r="I39232" s="112"/>
    </row>
    <row r="39233" spans="7:9" x14ac:dyDescent="0.25">
      <c r="G39233"/>
      <c r="I39233" s="112"/>
    </row>
    <row r="39234" spans="7:9" x14ac:dyDescent="0.25">
      <c r="G39234"/>
      <c r="I39234" s="112"/>
    </row>
    <row r="39235" spans="7:9" x14ac:dyDescent="0.25">
      <c r="G39235"/>
      <c r="I39235" s="112"/>
    </row>
    <row r="39236" spans="7:9" x14ac:dyDescent="0.25">
      <c r="G39236"/>
      <c r="I39236" s="112"/>
    </row>
    <row r="39237" spans="7:9" x14ac:dyDescent="0.25">
      <c r="G39237"/>
      <c r="I39237" s="112"/>
    </row>
    <row r="39238" spans="7:9" x14ac:dyDescent="0.25">
      <c r="G39238"/>
      <c r="I39238" s="112"/>
    </row>
    <row r="39239" spans="7:9" x14ac:dyDescent="0.25">
      <c r="G39239"/>
      <c r="I39239" s="112"/>
    </row>
    <row r="39240" spans="7:9" x14ac:dyDescent="0.25">
      <c r="G39240"/>
      <c r="I39240" s="112"/>
    </row>
    <row r="39241" spans="7:9" x14ac:dyDescent="0.25">
      <c r="G39241"/>
      <c r="I39241" s="112"/>
    </row>
    <row r="39242" spans="7:9" x14ac:dyDescent="0.25">
      <c r="G39242"/>
      <c r="I39242" s="112"/>
    </row>
    <row r="39243" spans="7:9" x14ac:dyDescent="0.25">
      <c r="G39243"/>
      <c r="I39243" s="112"/>
    </row>
    <row r="39244" spans="7:9" x14ac:dyDescent="0.25">
      <c r="G39244"/>
      <c r="I39244" s="112"/>
    </row>
    <row r="39245" spans="7:9" x14ac:dyDescent="0.25">
      <c r="G39245"/>
      <c r="I39245" s="112"/>
    </row>
    <row r="39246" spans="7:9" x14ac:dyDescent="0.25">
      <c r="G39246"/>
      <c r="I39246" s="112"/>
    </row>
    <row r="39247" spans="7:9" x14ac:dyDescent="0.25">
      <c r="G39247"/>
      <c r="I39247" s="112"/>
    </row>
    <row r="39248" spans="7:9" x14ac:dyDescent="0.25">
      <c r="G39248"/>
      <c r="I39248" s="112"/>
    </row>
    <row r="39249" spans="7:9" x14ac:dyDescent="0.25">
      <c r="G39249"/>
      <c r="I39249" s="112"/>
    </row>
    <row r="39250" spans="7:9" x14ac:dyDescent="0.25">
      <c r="G39250"/>
      <c r="I39250" s="112"/>
    </row>
    <row r="39251" spans="7:9" x14ac:dyDescent="0.25">
      <c r="G39251"/>
      <c r="I39251" s="112"/>
    </row>
    <row r="39252" spans="7:9" x14ac:dyDescent="0.25">
      <c r="G39252"/>
      <c r="I39252" s="112"/>
    </row>
    <row r="39253" spans="7:9" x14ac:dyDescent="0.25">
      <c r="G39253"/>
      <c r="I39253" s="112"/>
    </row>
    <row r="39254" spans="7:9" x14ac:dyDescent="0.25">
      <c r="G39254"/>
      <c r="I39254" s="112"/>
    </row>
    <row r="39255" spans="7:9" x14ac:dyDescent="0.25">
      <c r="G39255"/>
      <c r="I39255" s="112"/>
    </row>
    <row r="39256" spans="7:9" x14ac:dyDescent="0.25">
      <c r="G39256"/>
      <c r="I39256" s="112"/>
    </row>
    <row r="39257" spans="7:9" x14ac:dyDescent="0.25">
      <c r="G39257"/>
      <c r="I39257" s="112"/>
    </row>
    <row r="39258" spans="7:9" x14ac:dyDescent="0.25">
      <c r="G39258"/>
      <c r="I39258" s="112"/>
    </row>
    <row r="39259" spans="7:9" x14ac:dyDescent="0.25">
      <c r="G39259"/>
      <c r="I39259" s="112"/>
    </row>
    <row r="39260" spans="7:9" x14ac:dyDescent="0.25">
      <c r="G39260"/>
      <c r="I39260" s="112"/>
    </row>
    <row r="39261" spans="7:9" x14ac:dyDescent="0.25">
      <c r="G39261"/>
      <c r="I39261" s="112"/>
    </row>
    <row r="39262" spans="7:9" x14ac:dyDescent="0.25">
      <c r="G39262"/>
      <c r="I39262" s="112"/>
    </row>
    <row r="39263" spans="7:9" x14ac:dyDescent="0.25">
      <c r="G39263"/>
      <c r="I39263" s="112"/>
    </row>
    <row r="39264" spans="7:9" x14ac:dyDescent="0.25">
      <c r="G39264"/>
      <c r="I39264" s="112"/>
    </row>
    <row r="39265" spans="7:9" x14ac:dyDescent="0.25">
      <c r="G39265"/>
      <c r="I39265" s="112"/>
    </row>
    <row r="39266" spans="7:9" x14ac:dyDescent="0.25">
      <c r="G39266"/>
      <c r="I39266" s="112"/>
    </row>
    <row r="39267" spans="7:9" x14ac:dyDescent="0.25">
      <c r="G39267"/>
      <c r="I39267" s="112"/>
    </row>
    <row r="39268" spans="7:9" x14ac:dyDescent="0.25">
      <c r="G39268"/>
      <c r="I39268" s="112"/>
    </row>
    <row r="39269" spans="7:9" x14ac:dyDescent="0.25">
      <c r="G39269"/>
      <c r="I39269" s="112"/>
    </row>
    <row r="39270" spans="7:9" x14ac:dyDescent="0.25">
      <c r="G39270"/>
      <c r="I39270" s="112"/>
    </row>
    <row r="39271" spans="7:9" x14ac:dyDescent="0.25">
      <c r="G39271"/>
      <c r="I39271" s="112"/>
    </row>
    <row r="39272" spans="7:9" x14ac:dyDescent="0.25">
      <c r="G39272"/>
      <c r="I39272" s="112"/>
    </row>
    <row r="39273" spans="7:9" x14ac:dyDescent="0.25">
      <c r="G39273"/>
      <c r="I39273" s="112"/>
    </row>
    <row r="39274" spans="7:9" x14ac:dyDescent="0.25">
      <c r="G39274"/>
      <c r="I39274" s="112"/>
    </row>
    <row r="39275" spans="7:9" x14ac:dyDescent="0.25">
      <c r="G39275"/>
      <c r="I39275" s="112"/>
    </row>
    <row r="39276" spans="7:9" x14ac:dyDescent="0.25">
      <c r="G39276"/>
      <c r="I39276" s="112"/>
    </row>
    <row r="39277" spans="7:9" x14ac:dyDescent="0.25">
      <c r="G39277"/>
      <c r="I39277" s="112"/>
    </row>
    <row r="39278" spans="7:9" x14ac:dyDescent="0.25">
      <c r="G39278"/>
      <c r="I39278" s="112"/>
    </row>
    <row r="39279" spans="7:9" x14ac:dyDescent="0.25">
      <c r="G39279"/>
      <c r="I39279" s="112"/>
    </row>
    <row r="39280" spans="7:9" x14ac:dyDescent="0.25">
      <c r="G39280"/>
      <c r="I39280" s="112"/>
    </row>
    <row r="39281" spans="7:9" x14ac:dyDescent="0.25">
      <c r="G39281"/>
      <c r="I39281" s="112"/>
    </row>
    <row r="39282" spans="7:9" x14ac:dyDescent="0.25">
      <c r="G39282"/>
      <c r="I39282" s="112"/>
    </row>
    <row r="39283" spans="7:9" x14ac:dyDescent="0.25">
      <c r="G39283"/>
      <c r="I39283" s="112"/>
    </row>
    <row r="39284" spans="7:9" x14ac:dyDescent="0.25">
      <c r="G39284"/>
      <c r="I39284" s="112"/>
    </row>
    <row r="39285" spans="7:9" x14ac:dyDescent="0.25">
      <c r="G39285"/>
      <c r="I39285" s="112"/>
    </row>
    <row r="39286" spans="7:9" x14ac:dyDescent="0.25">
      <c r="G39286"/>
      <c r="I39286" s="112"/>
    </row>
    <row r="39287" spans="7:9" x14ac:dyDescent="0.25">
      <c r="G39287"/>
      <c r="I39287" s="112"/>
    </row>
    <row r="39288" spans="7:9" x14ac:dyDescent="0.25">
      <c r="G39288"/>
      <c r="I39288" s="112"/>
    </row>
    <row r="39289" spans="7:9" x14ac:dyDescent="0.25">
      <c r="G39289"/>
      <c r="I39289" s="112"/>
    </row>
    <row r="39290" spans="7:9" x14ac:dyDescent="0.25">
      <c r="G39290"/>
      <c r="I39290" s="112"/>
    </row>
    <row r="39291" spans="7:9" x14ac:dyDescent="0.25">
      <c r="G39291"/>
      <c r="I39291" s="112"/>
    </row>
    <row r="39292" spans="7:9" x14ac:dyDescent="0.25">
      <c r="G39292"/>
      <c r="I39292" s="112"/>
    </row>
    <row r="39293" spans="7:9" x14ac:dyDescent="0.25">
      <c r="G39293"/>
      <c r="I39293" s="112"/>
    </row>
    <row r="39294" spans="7:9" x14ac:dyDescent="0.25">
      <c r="G39294"/>
      <c r="I39294" s="112"/>
    </row>
    <row r="39295" spans="7:9" x14ac:dyDescent="0.25">
      <c r="G39295"/>
      <c r="I39295" s="112"/>
    </row>
    <row r="39296" spans="7:9" x14ac:dyDescent="0.25">
      <c r="G39296"/>
      <c r="I39296" s="112"/>
    </row>
    <row r="39297" spans="7:9" x14ac:dyDescent="0.25">
      <c r="G39297"/>
      <c r="I39297" s="112"/>
    </row>
    <row r="39298" spans="7:9" x14ac:dyDescent="0.25">
      <c r="G39298"/>
      <c r="I39298" s="112"/>
    </row>
    <row r="39299" spans="7:9" x14ac:dyDescent="0.25">
      <c r="G39299"/>
      <c r="I39299" s="112"/>
    </row>
    <row r="39300" spans="7:9" x14ac:dyDescent="0.25">
      <c r="G39300"/>
      <c r="I39300" s="112"/>
    </row>
    <row r="39301" spans="7:9" x14ac:dyDescent="0.25">
      <c r="G39301"/>
      <c r="I39301" s="112"/>
    </row>
    <row r="39302" spans="7:9" x14ac:dyDescent="0.25">
      <c r="G39302"/>
      <c r="I39302" s="112"/>
    </row>
    <row r="39303" spans="7:9" x14ac:dyDescent="0.25">
      <c r="G39303"/>
      <c r="I39303" s="112"/>
    </row>
    <row r="39304" spans="7:9" x14ac:dyDescent="0.25">
      <c r="G39304"/>
      <c r="I39304" s="112"/>
    </row>
    <row r="39305" spans="7:9" x14ac:dyDescent="0.25">
      <c r="G39305"/>
      <c r="I39305" s="112"/>
    </row>
    <row r="39306" spans="7:9" x14ac:dyDescent="0.25">
      <c r="G39306"/>
      <c r="I39306" s="112"/>
    </row>
    <row r="39307" spans="7:9" x14ac:dyDescent="0.25">
      <c r="G39307"/>
      <c r="I39307" s="112"/>
    </row>
    <row r="39308" spans="7:9" x14ac:dyDescent="0.25">
      <c r="G39308"/>
      <c r="I39308" s="112"/>
    </row>
    <row r="39309" spans="7:9" x14ac:dyDescent="0.25">
      <c r="G39309"/>
      <c r="I39309" s="112"/>
    </row>
    <row r="39310" spans="7:9" x14ac:dyDescent="0.25">
      <c r="G39310"/>
      <c r="I39310" s="112"/>
    </row>
    <row r="39311" spans="7:9" x14ac:dyDescent="0.25">
      <c r="G39311"/>
      <c r="I39311" s="112"/>
    </row>
    <row r="39312" spans="7:9" x14ac:dyDescent="0.25">
      <c r="G39312"/>
      <c r="I39312" s="112"/>
    </row>
    <row r="39313" spans="7:9" x14ac:dyDescent="0.25">
      <c r="G39313"/>
      <c r="I39313" s="112"/>
    </row>
    <row r="39314" spans="7:9" x14ac:dyDescent="0.25">
      <c r="G39314"/>
      <c r="I39314" s="112"/>
    </row>
    <row r="39315" spans="7:9" x14ac:dyDescent="0.25">
      <c r="G39315"/>
      <c r="I39315" s="112"/>
    </row>
    <row r="39316" spans="7:9" x14ac:dyDescent="0.25">
      <c r="G39316"/>
      <c r="I39316" s="112"/>
    </row>
    <row r="39317" spans="7:9" x14ac:dyDescent="0.25">
      <c r="G39317"/>
      <c r="I39317" s="112"/>
    </row>
    <row r="39318" spans="7:9" x14ac:dyDescent="0.25">
      <c r="G39318"/>
      <c r="I39318" s="112"/>
    </row>
    <row r="39319" spans="7:9" x14ac:dyDescent="0.25">
      <c r="G39319"/>
      <c r="I39319" s="112"/>
    </row>
    <row r="39320" spans="7:9" x14ac:dyDescent="0.25">
      <c r="G39320"/>
      <c r="I39320" s="112"/>
    </row>
    <row r="39321" spans="7:9" x14ac:dyDescent="0.25">
      <c r="G39321"/>
      <c r="I39321" s="112"/>
    </row>
    <row r="39322" spans="7:9" x14ac:dyDescent="0.25">
      <c r="G39322"/>
      <c r="I39322" s="112"/>
    </row>
    <row r="39323" spans="7:9" x14ac:dyDescent="0.25">
      <c r="G39323"/>
      <c r="I39323" s="112"/>
    </row>
    <row r="39324" spans="7:9" x14ac:dyDescent="0.25">
      <c r="G39324"/>
      <c r="I39324" s="112"/>
    </row>
    <row r="39325" spans="7:9" x14ac:dyDescent="0.25">
      <c r="G39325"/>
      <c r="I39325" s="112"/>
    </row>
    <row r="39326" spans="7:9" x14ac:dyDescent="0.25">
      <c r="G39326"/>
      <c r="I39326" s="112"/>
    </row>
    <row r="39327" spans="7:9" x14ac:dyDescent="0.25">
      <c r="G39327"/>
      <c r="I39327" s="112"/>
    </row>
    <row r="39328" spans="7:9" x14ac:dyDescent="0.25">
      <c r="G39328"/>
      <c r="I39328" s="112"/>
    </row>
    <row r="39329" spans="7:9" x14ac:dyDescent="0.25">
      <c r="G39329"/>
      <c r="I39329" s="112"/>
    </row>
    <row r="39330" spans="7:9" x14ac:dyDescent="0.25">
      <c r="G39330"/>
      <c r="I39330" s="112"/>
    </row>
    <row r="39331" spans="7:9" x14ac:dyDescent="0.25">
      <c r="G39331"/>
      <c r="I39331" s="112"/>
    </row>
    <row r="39332" spans="7:9" x14ac:dyDescent="0.25">
      <c r="G39332"/>
      <c r="I39332" s="112"/>
    </row>
    <row r="39333" spans="7:9" x14ac:dyDescent="0.25">
      <c r="G39333"/>
      <c r="I39333" s="112"/>
    </row>
    <row r="39334" spans="7:9" x14ac:dyDescent="0.25">
      <c r="G39334"/>
      <c r="I39334" s="112"/>
    </row>
    <row r="39335" spans="7:9" x14ac:dyDescent="0.25">
      <c r="G39335"/>
      <c r="I39335" s="112"/>
    </row>
    <row r="39336" spans="7:9" x14ac:dyDescent="0.25">
      <c r="G39336"/>
      <c r="I39336" s="112"/>
    </row>
    <row r="39337" spans="7:9" x14ac:dyDescent="0.25">
      <c r="G39337"/>
      <c r="I39337" s="112"/>
    </row>
    <row r="39338" spans="7:9" x14ac:dyDescent="0.25">
      <c r="G39338"/>
      <c r="I39338" s="112"/>
    </row>
    <row r="39339" spans="7:9" x14ac:dyDescent="0.25">
      <c r="G39339"/>
      <c r="I39339" s="112"/>
    </row>
    <row r="39340" spans="7:9" x14ac:dyDescent="0.25">
      <c r="G39340"/>
      <c r="I39340" s="112"/>
    </row>
    <row r="39341" spans="7:9" x14ac:dyDescent="0.25">
      <c r="G39341"/>
      <c r="I39341" s="112"/>
    </row>
    <row r="39342" spans="7:9" x14ac:dyDescent="0.25">
      <c r="G39342"/>
      <c r="I39342" s="112"/>
    </row>
    <row r="39343" spans="7:9" x14ac:dyDescent="0.25">
      <c r="G39343"/>
      <c r="I39343" s="112"/>
    </row>
    <row r="39344" spans="7:9" x14ac:dyDescent="0.25">
      <c r="G39344"/>
      <c r="I39344" s="112"/>
    </row>
    <row r="39345" spans="7:9" x14ac:dyDescent="0.25">
      <c r="G39345"/>
      <c r="I39345" s="112"/>
    </row>
    <row r="39346" spans="7:9" x14ac:dyDescent="0.25">
      <c r="G39346"/>
      <c r="I39346" s="112"/>
    </row>
    <row r="39347" spans="7:9" x14ac:dyDescent="0.25">
      <c r="G39347"/>
      <c r="I39347" s="112"/>
    </row>
    <row r="39348" spans="7:9" x14ac:dyDescent="0.25">
      <c r="G39348"/>
      <c r="I39348" s="112"/>
    </row>
    <row r="39349" spans="7:9" x14ac:dyDescent="0.25">
      <c r="G39349"/>
      <c r="I39349" s="112"/>
    </row>
    <row r="39350" spans="7:9" x14ac:dyDescent="0.25">
      <c r="G39350"/>
      <c r="I39350" s="112"/>
    </row>
    <row r="39351" spans="7:9" x14ac:dyDescent="0.25">
      <c r="G39351"/>
      <c r="I39351" s="112"/>
    </row>
    <row r="39352" spans="7:9" x14ac:dyDescent="0.25">
      <c r="G39352"/>
      <c r="I39352" s="112"/>
    </row>
    <row r="39353" spans="7:9" x14ac:dyDescent="0.25">
      <c r="G39353"/>
      <c r="I39353" s="112"/>
    </row>
    <row r="39354" spans="7:9" x14ac:dyDescent="0.25">
      <c r="G39354"/>
      <c r="I39354" s="112"/>
    </row>
    <row r="39355" spans="7:9" x14ac:dyDescent="0.25">
      <c r="G39355"/>
      <c r="I39355" s="112"/>
    </row>
    <row r="39356" spans="7:9" x14ac:dyDescent="0.25">
      <c r="G39356"/>
      <c r="I39356" s="112"/>
    </row>
    <row r="39357" spans="7:9" x14ac:dyDescent="0.25">
      <c r="G39357"/>
      <c r="I39357" s="112"/>
    </row>
    <row r="39358" spans="7:9" x14ac:dyDescent="0.25">
      <c r="G39358"/>
      <c r="I39358" s="112"/>
    </row>
    <row r="39359" spans="7:9" x14ac:dyDescent="0.25">
      <c r="G39359"/>
      <c r="I39359" s="112"/>
    </row>
    <row r="39360" spans="7:9" x14ac:dyDescent="0.25">
      <c r="G39360"/>
      <c r="I39360" s="112"/>
    </row>
    <row r="39361" spans="7:9" x14ac:dyDescent="0.25">
      <c r="G39361"/>
      <c r="I39361" s="112"/>
    </row>
    <row r="39362" spans="7:9" x14ac:dyDescent="0.25">
      <c r="G39362"/>
      <c r="I39362" s="112"/>
    </row>
    <row r="39363" spans="7:9" x14ac:dyDescent="0.25">
      <c r="G39363"/>
      <c r="I39363" s="112"/>
    </row>
    <row r="39364" spans="7:9" x14ac:dyDescent="0.25">
      <c r="G39364"/>
      <c r="I39364" s="112"/>
    </row>
    <row r="39365" spans="7:9" x14ac:dyDescent="0.25">
      <c r="G39365"/>
      <c r="I39365" s="112"/>
    </row>
    <row r="39366" spans="7:9" x14ac:dyDescent="0.25">
      <c r="G39366"/>
      <c r="I39366" s="112"/>
    </row>
    <row r="39367" spans="7:9" x14ac:dyDescent="0.25">
      <c r="G39367"/>
      <c r="I39367" s="112"/>
    </row>
    <row r="39368" spans="7:9" x14ac:dyDescent="0.25">
      <c r="G39368"/>
      <c r="I39368" s="112"/>
    </row>
    <row r="39369" spans="7:9" x14ac:dyDescent="0.25">
      <c r="G39369"/>
      <c r="I39369" s="112"/>
    </row>
    <row r="39370" spans="7:9" x14ac:dyDescent="0.25">
      <c r="G39370"/>
      <c r="I39370" s="112"/>
    </row>
    <row r="39371" spans="7:9" x14ac:dyDescent="0.25">
      <c r="G39371"/>
      <c r="I39371" s="112"/>
    </row>
    <row r="39372" spans="7:9" x14ac:dyDescent="0.25">
      <c r="G39372"/>
      <c r="I39372" s="112"/>
    </row>
    <row r="39373" spans="7:9" x14ac:dyDescent="0.25">
      <c r="G39373"/>
      <c r="I39373" s="112"/>
    </row>
    <row r="39374" spans="7:9" x14ac:dyDescent="0.25">
      <c r="G39374"/>
      <c r="I39374" s="112"/>
    </row>
    <row r="39375" spans="7:9" x14ac:dyDescent="0.25">
      <c r="G39375"/>
      <c r="I39375" s="112"/>
    </row>
    <row r="39376" spans="7:9" x14ac:dyDescent="0.25">
      <c r="G39376"/>
      <c r="I39376" s="112"/>
    </row>
    <row r="39377" spans="7:9" x14ac:dyDescent="0.25">
      <c r="G39377"/>
      <c r="I39377" s="112"/>
    </row>
    <row r="39378" spans="7:9" x14ac:dyDescent="0.25">
      <c r="G39378"/>
      <c r="I39378" s="112"/>
    </row>
    <row r="39379" spans="7:9" x14ac:dyDescent="0.25">
      <c r="G39379"/>
      <c r="I39379" s="112"/>
    </row>
    <row r="39380" spans="7:9" x14ac:dyDescent="0.25">
      <c r="G39380"/>
      <c r="I39380" s="112"/>
    </row>
    <row r="39381" spans="7:9" x14ac:dyDescent="0.25">
      <c r="G39381"/>
      <c r="I39381" s="112"/>
    </row>
    <row r="39382" spans="7:9" x14ac:dyDescent="0.25">
      <c r="G39382"/>
      <c r="I39382" s="112"/>
    </row>
    <row r="39383" spans="7:9" x14ac:dyDescent="0.25">
      <c r="G39383"/>
      <c r="I39383" s="112"/>
    </row>
    <row r="39384" spans="7:9" x14ac:dyDescent="0.25">
      <c r="G39384"/>
      <c r="I39384" s="112"/>
    </row>
    <row r="39385" spans="7:9" x14ac:dyDescent="0.25">
      <c r="G39385"/>
      <c r="I39385" s="112"/>
    </row>
    <row r="39386" spans="7:9" x14ac:dyDescent="0.25">
      <c r="G39386"/>
      <c r="I39386" s="112"/>
    </row>
    <row r="39387" spans="7:9" x14ac:dyDescent="0.25">
      <c r="G39387"/>
      <c r="I39387" s="112"/>
    </row>
    <row r="39388" spans="7:9" x14ac:dyDescent="0.25">
      <c r="G39388"/>
      <c r="I39388" s="112"/>
    </row>
    <row r="39389" spans="7:9" x14ac:dyDescent="0.25">
      <c r="G39389"/>
      <c r="I39389" s="112"/>
    </row>
    <row r="39390" spans="7:9" x14ac:dyDescent="0.25">
      <c r="G39390"/>
      <c r="I39390" s="112"/>
    </row>
    <row r="39391" spans="7:9" x14ac:dyDescent="0.25">
      <c r="G39391"/>
      <c r="I39391" s="112"/>
    </row>
    <row r="39392" spans="7:9" x14ac:dyDescent="0.25">
      <c r="G39392"/>
      <c r="I39392" s="112"/>
    </row>
    <row r="39393" spans="7:9" x14ac:dyDescent="0.25">
      <c r="G39393"/>
      <c r="I39393" s="112"/>
    </row>
    <row r="39394" spans="7:9" x14ac:dyDescent="0.25">
      <c r="G39394"/>
      <c r="I39394" s="112"/>
    </row>
    <row r="39395" spans="7:9" x14ac:dyDescent="0.25">
      <c r="G39395"/>
      <c r="I39395" s="112"/>
    </row>
    <row r="39396" spans="7:9" x14ac:dyDescent="0.25">
      <c r="G39396"/>
      <c r="I39396" s="112"/>
    </row>
    <row r="39397" spans="7:9" x14ac:dyDescent="0.25">
      <c r="G39397"/>
      <c r="I39397" s="112"/>
    </row>
    <row r="39398" spans="7:9" x14ac:dyDescent="0.25">
      <c r="G39398"/>
      <c r="I39398" s="112"/>
    </row>
    <row r="39399" spans="7:9" x14ac:dyDescent="0.25">
      <c r="G39399"/>
      <c r="I39399" s="112"/>
    </row>
    <row r="39400" spans="7:9" x14ac:dyDescent="0.25">
      <c r="G39400"/>
      <c r="I39400" s="112"/>
    </row>
    <row r="39401" spans="7:9" x14ac:dyDescent="0.25">
      <c r="G39401"/>
      <c r="I39401" s="112"/>
    </row>
    <row r="39402" spans="7:9" x14ac:dyDescent="0.25">
      <c r="G39402"/>
      <c r="I39402" s="112"/>
    </row>
    <row r="39403" spans="7:9" x14ac:dyDescent="0.25">
      <c r="G39403"/>
      <c r="I39403" s="112"/>
    </row>
    <row r="39404" spans="7:9" x14ac:dyDescent="0.25">
      <c r="G39404"/>
      <c r="I39404" s="112"/>
    </row>
    <row r="39405" spans="7:9" x14ac:dyDescent="0.25">
      <c r="G39405"/>
      <c r="I39405" s="112"/>
    </row>
    <row r="39406" spans="7:9" x14ac:dyDescent="0.25">
      <c r="G39406"/>
      <c r="I39406" s="112"/>
    </row>
    <row r="39407" spans="7:9" x14ac:dyDescent="0.25">
      <c r="G39407"/>
      <c r="I39407" s="112"/>
    </row>
    <row r="39408" spans="7:9" x14ac:dyDescent="0.25">
      <c r="G39408"/>
      <c r="I39408" s="112"/>
    </row>
    <row r="39409" spans="7:9" x14ac:dyDescent="0.25">
      <c r="G39409"/>
      <c r="I39409" s="112"/>
    </row>
    <row r="39410" spans="7:9" x14ac:dyDescent="0.25">
      <c r="G39410"/>
      <c r="I39410" s="112"/>
    </row>
    <row r="39411" spans="7:9" x14ac:dyDescent="0.25">
      <c r="G39411"/>
      <c r="I39411" s="112"/>
    </row>
    <row r="39412" spans="7:9" x14ac:dyDescent="0.25">
      <c r="G39412"/>
      <c r="I39412" s="112"/>
    </row>
    <row r="39413" spans="7:9" x14ac:dyDescent="0.25">
      <c r="G39413"/>
      <c r="I39413" s="112"/>
    </row>
    <row r="39414" spans="7:9" x14ac:dyDescent="0.25">
      <c r="G39414"/>
      <c r="I39414" s="112"/>
    </row>
    <row r="39415" spans="7:9" x14ac:dyDescent="0.25">
      <c r="G39415"/>
      <c r="I39415" s="112"/>
    </row>
    <row r="39416" spans="7:9" x14ac:dyDescent="0.25">
      <c r="G39416"/>
      <c r="I39416" s="112"/>
    </row>
    <row r="39417" spans="7:9" x14ac:dyDescent="0.25">
      <c r="G39417"/>
      <c r="I39417" s="112"/>
    </row>
    <row r="39418" spans="7:9" x14ac:dyDescent="0.25">
      <c r="G39418"/>
      <c r="I39418" s="112"/>
    </row>
    <row r="39419" spans="7:9" x14ac:dyDescent="0.25">
      <c r="G39419"/>
      <c r="I39419" s="112"/>
    </row>
    <row r="39420" spans="7:9" x14ac:dyDescent="0.25">
      <c r="G39420"/>
      <c r="I39420" s="112"/>
    </row>
    <row r="39421" spans="7:9" x14ac:dyDescent="0.25">
      <c r="G39421"/>
      <c r="I39421" s="112"/>
    </row>
    <row r="39422" spans="7:9" x14ac:dyDescent="0.25">
      <c r="G39422"/>
      <c r="I39422" s="112"/>
    </row>
    <row r="39423" spans="7:9" x14ac:dyDescent="0.25">
      <c r="G39423"/>
      <c r="I39423" s="112"/>
    </row>
    <row r="39424" spans="7:9" x14ac:dyDescent="0.25">
      <c r="G39424"/>
      <c r="I39424" s="112"/>
    </row>
    <row r="39425" spans="7:9" x14ac:dyDescent="0.25">
      <c r="G39425"/>
      <c r="I39425" s="112"/>
    </row>
    <row r="39426" spans="7:9" x14ac:dyDescent="0.25">
      <c r="G39426"/>
      <c r="I39426" s="112"/>
    </row>
    <row r="39427" spans="7:9" x14ac:dyDescent="0.25">
      <c r="G39427"/>
      <c r="I39427" s="112"/>
    </row>
    <row r="39428" spans="7:9" x14ac:dyDescent="0.25">
      <c r="G39428"/>
      <c r="I39428" s="112"/>
    </row>
    <row r="39429" spans="7:9" x14ac:dyDescent="0.25">
      <c r="G39429"/>
      <c r="I39429" s="112"/>
    </row>
    <row r="39430" spans="7:9" x14ac:dyDescent="0.25">
      <c r="G39430"/>
      <c r="I39430" s="112"/>
    </row>
    <row r="39431" spans="7:9" x14ac:dyDescent="0.25">
      <c r="G39431"/>
      <c r="I39431" s="112"/>
    </row>
    <row r="39432" spans="7:9" x14ac:dyDescent="0.25">
      <c r="G39432"/>
      <c r="I39432" s="112"/>
    </row>
    <row r="39433" spans="7:9" x14ac:dyDescent="0.25">
      <c r="G39433"/>
      <c r="I39433" s="112"/>
    </row>
    <row r="39434" spans="7:9" x14ac:dyDescent="0.25">
      <c r="G39434"/>
      <c r="I39434" s="112"/>
    </row>
    <row r="39435" spans="7:9" x14ac:dyDescent="0.25">
      <c r="G39435"/>
      <c r="I39435" s="112"/>
    </row>
    <row r="39436" spans="7:9" x14ac:dyDescent="0.25">
      <c r="G39436"/>
      <c r="I39436" s="112"/>
    </row>
    <row r="39437" spans="7:9" x14ac:dyDescent="0.25">
      <c r="G39437"/>
      <c r="I39437" s="112"/>
    </row>
    <row r="39438" spans="7:9" x14ac:dyDescent="0.25">
      <c r="G39438"/>
      <c r="I39438" s="112"/>
    </row>
    <row r="39439" spans="7:9" x14ac:dyDescent="0.25">
      <c r="G39439"/>
      <c r="I39439" s="112"/>
    </row>
    <row r="39440" spans="7:9" x14ac:dyDescent="0.25">
      <c r="G39440"/>
      <c r="I39440" s="112"/>
    </row>
    <row r="39441" spans="7:9" x14ac:dyDescent="0.25">
      <c r="G39441"/>
      <c r="I39441" s="112"/>
    </row>
    <row r="39442" spans="7:9" x14ac:dyDescent="0.25">
      <c r="G39442"/>
      <c r="I39442" s="112"/>
    </row>
    <row r="39443" spans="7:9" x14ac:dyDescent="0.25">
      <c r="G39443"/>
      <c r="I39443" s="112"/>
    </row>
    <row r="39444" spans="7:9" x14ac:dyDescent="0.25">
      <c r="G39444"/>
      <c r="I39444" s="112"/>
    </row>
    <row r="39445" spans="7:9" x14ac:dyDescent="0.25">
      <c r="G39445"/>
      <c r="I39445" s="112"/>
    </row>
    <row r="39446" spans="7:9" x14ac:dyDescent="0.25">
      <c r="G39446"/>
      <c r="I39446" s="112"/>
    </row>
    <row r="39447" spans="7:9" x14ac:dyDescent="0.25">
      <c r="G39447"/>
      <c r="I39447" s="112"/>
    </row>
    <row r="39448" spans="7:9" x14ac:dyDescent="0.25">
      <c r="G39448"/>
      <c r="I39448" s="112"/>
    </row>
    <row r="39449" spans="7:9" x14ac:dyDescent="0.25">
      <c r="G39449"/>
      <c r="I39449" s="112"/>
    </row>
    <row r="39450" spans="7:9" x14ac:dyDescent="0.25">
      <c r="G39450"/>
      <c r="I39450" s="112"/>
    </row>
    <row r="39451" spans="7:9" x14ac:dyDescent="0.25">
      <c r="G39451"/>
      <c r="I39451" s="112"/>
    </row>
    <row r="39452" spans="7:9" x14ac:dyDescent="0.25">
      <c r="G39452"/>
      <c r="I39452" s="112"/>
    </row>
    <row r="39453" spans="7:9" x14ac:dyDescent="0.25">
      <c r="G39453"/>
      <c r="I39453" s="112"/>
    </row>
    <row r="39454" spans="7:9" x14ac:dyDescent="0.25">
      <c r="G39454"/>
      <c r="I39454" s="112"/>
    </row>
    <row r="39455" spans="7:9" x14ac:dyDescent="0.25">
      <c r="G39455"/>
      <c r="I39455" s="112"/>
    </row>
    <row r="39456" spans="7:9" x14ac:dyDescent="0.25">
      <c r="G39456"/>
      <c r="I39456" s="112"/>
    </row>
    <row r="39457" spans="7:9" x14ac:dyDescent="0.25">
      <c r="G39457"/>
      <c r="I39457" s="112"/>
    </row>
    <row r="39458" spans="7:9" x14ac:dyDescent="0.25">
      <c r="G39458"/>
      <c r="I39458" s="112"/>
    </row>
    <row r="39459" spans="7:9" x14ac:dyDescent="0.25">
      <c r="G39459"/>
      <c r="I39459" s="112"/>
    </row>
    <row r="39460" spans="7:9" x14ac:dyDescent="0.25">
      <c r="G39460"/>
      <c r="I39460" s="112"/>
    </row>
    <row r="39461" spans="7:9" x14ac:dyDescent="0.25">
      <c r="G39461"/>
      <c r="I39461" s="112"/>
    </row>
    <row r="39462" spans="7:9" x14ac:dyDescent="0.25">
      <c r="G39462"/>
      <c r="I39462" s="112"/>
    </row>
    <row r="39463" spans="7:9" x14ac:dyDescent="0.25">
      <c r="G39463"/>
      <c r="I39463" s="112"/>
    </row>
    <row r="39464" spans="7:9" x14ac:dyDescent="0.25">
      <c r="G39464"/>
      <c r="I39464" s="112"/>
    </row>
    <row r="39465" spans="7:9" x14ac:dyDescent="0.25">
      <c r="G39465"/>
      <c r="I39465" s="112"/>
    </row>
    <row r="39466" spans="7:9" x14ac:dyDescent="0.25">
      <c r="G39466"/>
      <c r="I39466" s="112"/>
    </row>
    <row r="39467" spans="7:9" x14ac:dyDescent="0.25">
      <c r="G39467"/>
      <c r="I39467" s="112"/>
    </row>
    <row r="39468" spans="7:9" x14ac:dyDescent="0.25">
      <c r="G39468"/>
      <c r="I39468" s="112"/>
    </row>
    <row r="39469" spans="7:9" x14ac:dyDescent="0.25">
      <c r="G39469"/>
      <c r="I39469" s="112"/>
    </row>
    <row r="39470" spans="7:9" x14ac:dyDescent="0.25">
      <c r="G39470"/>
      <c r="I39470" s="112"/>
    </row>
    <row r="39471" spans="7:9" x14ac:dyDescent="0.25">
      <c r="G39471"/>
      <c r="I39471" s="112"/>
    </row>
    <row r="39472" spans="7:9" x14ac:dyDescent="0.25">
      <c r="G39472"/>
      <c r="I39472" s="112"/>
    </row>
    <row r="39473" spans="7:9" x14ac:dyDescent="0.25">
      <c r="G39473"/>
      <c r="I39473" s="112"/>
    </row>
    <row r="39474" spans="7:9" x14ac:dyDescent="0.25">
      <c r="G39474"/>
      <c r="I39474" s="112"/>
    </row>
    <row r="39475" spans="7:9" x14ac:dyDescent="0.25">
      <c r="G39475"/>
      <c r="I39475" s="112"/>
    </row>
    <row r="39476" spans="7:9" x14ac:dyDescent="0.25">
      <c r="G39476"/>
      <c r="I39476" s="112"/>
    </row>
    <row r="39477" spans="7:9" x14ac:dyDescent="0.25">
      <c r="G39477"/>
      <c r="I39477" s="112"/>
    </row>
    <row r="39478" spans="7:9" x14ac:dyDescent="0.25">
      <c r="G39478"/>
      <c r="I39478" s="112"/>
    </row>
    <row r="39479" spans="7:9" x14ac:dyDescent="0.25">
      <c r="G39479"/>
      <c r="I39479" s="112"/>
    </row>
    <row r="39480" spans="7:9" x14ac:dyDescent="0.25">
      <c r="G39480"/>
      <c r="I39480" s="112"/>
    </row>
    <row r="39481" spans="7:9" x14ac:dyDescent="0.25">
      <c r="G39481"/>
      <c r="I39481" s="112"/>
    </row>
    <row r="39482" spans="7:9" x14ac:dyDescent="0.25">
      <c r="G39482"/>
      <c r="I39482" s="112"/>
    </row>
    <row r="39483" spans="7:9" x14ac:dyDescent="0.25">
      <c r="G39483"/>
      <c r="I39483" s="112"/>
    </row>
    <row r="39484" spans="7:9" x14ac:dyDescent="0.25">
      <c r="G39484"/>
      <c r="I39484" s="112"/>
    </row>
    <row r="39485" spans="7:9" x14ac:dyDescent="0.25">
      <c r="G39485"/>
      <c r="I39485" s="112"/>
    </row>
    <row r="39486" spans="7:9" x14ac:dyDescent="0.25">
      <c r="G39486"/>
      <c r="I39486" s="112"/>
    </row>
    <row r="39487" spans="7:9" x14ac:dyDescent="0.25">
      <c r="G39487"/>
      <c r="I39487" s="112"/>
    </row>
    <row r="39488" spans="7:9" x14ac:dyDescent="0.25">
      <c r="G39488"/>
      <c r="I39488" s="112"/>
    </row>
    <row r="39489" spans="7:9" x14ac:dyDescent="0.25">
      <c r="G39489"/>
      <c r="I39489" s="112"/>
    </row>
    <row r="39490" spans="7:9" x14ac:dyDescent="0.25">
      <c r="G39490"/>
      <c r="I39490" s="112"/>
    </row>
    <row r="39491" spans="7:9" x14ac:dyDescent="0.25">
      <c r="G39491"/>
      <c r="I39491" s="112"/>
    </row>
    <row r="39492" spans="7:9" x14ac:dyDescent="0.25">
      <c r="G39492"/>
      <c r="I39492" s="112"/>
    </row>
    <row r="39493" spans="7:9" x14ac:dyDescent="0.25">
      <c r="G39493"/>
      <c r="I39493" s="112"/>
    </row>
    <row r="39494" spans="7:9" x14ac:dyDescent="0.25">
      <c r="G39494"/>
      <c r="I39494" s="112"/>
    </row>
    <row r="39495" spans="7:9" x14ac:dyDescent="0.25">
      <c r="G39495"/>
      <c r="I39495" s="112"/>
    </row>
    <row r="39496" spans="7:9" x14ac:dyDescent="0.25">
      <c r="G39496"/>
      <c r="I39496" s="112"/>
    </row>
    <row r="39497" spans="7:9" x14ac:dyDescent="0.25">
      <c r="G39497"/>
      <c r="I39497" s="112"/>
    </row>
    <row r="39498" spans="7:9" x14ac:dyDescent="0.25">
      <c r="G39498"/>
      <c r="I39498" s="112"/>
    </row>
    <row r="39499" spans="7:9" x14ac:dyDescent="0.25">
      <c r="G39499"/>
      <c r="I39499" s="112"/>
    </row>
    <row r="39500" spans="7:9" x14ac:dyDescent="0.25">
      <c r="G39500"/>
      <c r="I39500" s="112"/>
    </row>
    <row r="39501" spans="7:9" x14ac:dyDescent="0.25">
      <c r="G39501"/>
      <c r="I39501" s="112"/>
    </row>
    <row r="39502" spans="7:9" x14ac:dyDescent="0.25">
      <c r="G39502"/>
      <c r="I39502" s="112"/>
    </row>
    <row r="39503" spans="7:9" x14ac:dyDescent="0.25">
      <c r="G39503"/>
      <c r="I39503" s="112"/>
    </row>
    <row r="39504" spans="7:9" x14ac:dyDescent="0.25">
      <c r="G39504"/>
      <c r="I39504" s="112"/>
    </row>
    <row r="39505" spans="7:9" x14ac:dyDescent="0.25">
      <c r="G39505"/>
      <c r="I39505" s="112"/>
    </row>
    <row r="39506" spans="7:9" x14ac:dyDescent="0.25">
      <c r="G39506"/>
      <c r="I39506" s="112"/>
    </row>
    <row r="39507" spans="7:9" x14ac:dyDescent="0.25">
      <c r="G39507"/>
      <c r="I39507" s="112"/>
    </row>
    <row r="39508" spans="7:9" x14ac:dyDescent="0.25">
      <c r="G39508"/>
      <c r="I39508" s="112"/>
    </row>
    <row r="39509" spans="7:9" x14ac:dyDescent="0.25">
      <c r="G39509"/>
      <c r="I39509" s="112"/>
    </row>
    <row r="39510" spans="7:9" x14ac:dyDescent="0.25">
      <c r="G39510"/>
      <c r="I39510" s="112"/>
    </row>
    <row r="39511" spans="7:9" x14ac:dyDescent="0.25">
      <c r="G39511"/>
      <c r="I39511" s="112"/>
    </row>
    <row r="39512" spans="7:9" x14ac:dyDescent="0.25">
      <c r="G39512"/>
      <c r="I39512" s="112"/>
    </row>
    <row r="39513" spans="7:9" x14ac:dyDescent="0.25">
      <c r="G39513"/>
      <c r="I39513" s="112"/>
    </row>
    <row r="39514" spans="7:9" x14ac:dyDescent="0.25">
      <c r="G39514"/>
      <c r="I39514" s="112"/>
    </row>
    <row r="39515" spans="7:9" x14ac:dyDescent="0.25">
      <c r="G39515"/>
      <c r="I39515" s="112"/>
    </row>
    <row r="39516" spans="7:9" x14ac:dyDescent="0.25">
      <c r="G39516"/>
      <c r="I39516" s="112"/>
    </row>
    <row r="39517" spans="7:9" x14ac:dyDescent="0.25">
      <c r="G39517"/>
      <c r="I39517" s="112"/>
    </row>
    <row r="39518" spans="7:9" x14ac:dyDescent="0.25">
      <c r="G39518"/>
      <c r="I39518" s="112"/>
    </row>
    <row r="39519" spans="7:9" x14ac:dyDescent="0.25">
      <c r="G39519"/>
      <c r="I39519" s="112"/>
    </row>
    <row r="39520" spans="7:9" x14ac:dyDescent="0.25">
      <c r="G39520"/>
      <c r="I39520" s="112"/>
    </row>
    <row r="39521" spans="7:9" x14ac:dyDescent="0.25">
      <c r="G39521"/>
      <c r="I39521" s="112"/>
    </row>
    <row r="39522" spans="7:9" x14ac:dyDescent="0.25">
      <c r="G39522"/>
      <c r="I39522" s="112"/>
    </row>
    <row r="39523" spans="7:9" x14ac:dyDescent="0.25">
      <c r="G39523"/>
      <c r="I39523" s="112"/>
    </row>
    <row r="39524" spans="7:9" x14ac:dyDescent="0.25">
      <c r="G39524"/>
      <c r="I39524" s="112"/>
    </row>
    <row r="39525" spans="7:9" x14ac:dyDescent="0.25">
      <c r="G39525"/>
      <c r="I39525" s="112"/>
    </row>
    <row r="39526" spans="7:9" x14ac:dyDescent="0.25">
      <c r="G39526"/>
      <c r="I39526" s="112"/>
    </row>
    <row r="39527" spans="7:9" x14ac:dyDescent="0.25">
      <c r="G39527"/>
      <c r="I39527" s="112"/>
    </row>
    <row r="39528" spans="7:9" x14ac:dyDescent="0.25">
      <c r="G39528"/>
      <c r="I39528" s="112"/>
    </row>
    <row r="39529" spans="7:9" x14ac:dyDescent="0.25">
      <c r="G39529"/>
      <c r="I39529" s="112"/>
    </row>
    <row r="39530" spans="7:9" x14ac:dyDescent="0.25">
      <c r="G39530"/>
      <c r="I39530" s="112"/>
    </row>
    <row r="39531" spans="7:9" x14ac:dyDescent="0.25">
      <c r="G39531"/>
      <c r="I39531" s="112"/>
    </row>
    <row r="39532" spans="7:9" x14ac:dyDescent="0.25">
      <c r="G39532"/>
      <c r="I39532" s="112"/>
    </row>
    <row r="39533" spans="7:9" x14ac:dyDescent="0.25">
      <c r="G39533"/>
      <c r="I39533" s="112"/>
    </row>
    <row r="39534" spans="7:9" x14ac:dyDescent="0.25">
      <c r="G39534"/>
      <c r="I39534" s="112"/>
    </row>
    <row r="39535" spans="7:9" x14ac:dyDescent="0.25">
      <c r="G39535"/>
      <c r="I39535" s="112"/>
    </row>
    <row r="39536" spans="7:9" x14ac:dyDescent="0.25">
      <c r="G39536"/>
      <c r="I39536" s="112"/>
    </row>
    <row r="39537" spans="7:9" x14ac:dyDescent="0.25">
      <c r="G39537"/>
      <c r="I39537" s="112"/>
    </row>
    <row r="39538" spans="7:9" x14ac:dyDescent="0.25">
      <c r="G39538"/>
      <c r="I39538" s="112"/>
    </row>
    <row r="39539" spans="7:9" x14ac:dyDescent="0.25">
      <c r="G39539"/>
      <c r="I39539" s="112"/>
    </row>
    <row r="39540" spans="7:9" x14ac:dyDescent="0.25">
      <c r="G39540"/>
      <c r="I39540" s="112"/>
    </row>
    <row r="39541" spans="7:9" x14ac:dyDescent="0.25">
      <c r="G39541"/>
      <c r="I39541" s="112"/>
    </row>
    <row r="39542" spans="7:9" x14ac:dyDescent="0.25">
      <c r="G39542"/>
      <c r="I39542" s="112"/>
    </row>
    <row r="39543" spans="7:9" x14ac:dyDescent="0.25">
      <c r="G39543"/>
      <c r="I39543" s="112"/>
    </row>
    <row r="39544" spans="7:9" x14ac:dyDescent="0.25">
      <c r="G39544"/>
      <c r="I39544" s="112"/>
    </row>
    <row r="39545" spans="7:9" x14ac:dyDescent="0.25">
      <c r="G39545"/>
      <c r="I39545" s="112"/>
    </row>
    <row r="39546" spans="7:9" x14ac:dyDescent="0.25">
      <c r="G39546"/>
      <c r="I39546" s="112"/>
    </row>
    <row r="39547" spans="7:9" x14ac:dyDescent="0.25">
      <c r="G39547"/>
      <c r="I39547" s="112"/>
    </row>
    <row r="39548" spans="7:9" x14ac:dyDescent="0.25">
      <c r="G39548"/>
      <c r="I39548" s="112"/>
    </row>
    <row r="39549" spans="7:9" x14ac:dyDescent="0.25">
      <c r="G39549"/>
      <c r="I39549" s="112"/>
    </row>
    <row r="39550" spans="7:9" x14ac:dyDescent="0.25">
      <c r="G39550"/>
      <c r="I39550" s="112"/>
    </row>
    <row r="39551" spans="7:9" x14ac:dyDescent="0.25">
      <c r="G39551"/>
      <c r="I39551" s="112"/>
    </row>
    <row r="39552" spans="7:9" x14ac:dyDescent="0.25">
      <c r="G39552"/>
      <c r="I39552" s="112"/>
    </row>
    <row r="39553" spans="7:9" x14ac:dyDescent="0.25">
      <c r="G39553"/>
      <c r="I39553" s="112"/>
    </row>
    <row r="39554" spans="7:9" x14ac:dyDescent="0.25">
      <c r="G39554"/>
      <c r="I39554" s="112"/>
    </row>
    <row r="39555" spans="7:9" x14ac:dyDescent="0.25">
      <c r="G39555"/>
      <c r="I39555" s="112"/>
    </row>
    <row r="39556" spans="7:9" x14ac:dyDescent="0.25">
      <c r="G39556"/>
      <c r="I39556" s="112"/>
    </row>
    <row r="39557" spans="7:9" x14ac:dyDescent="0.25">
      <c r="G39557"/>
      <c r="I39557" s="112"/>
    </row>
    <row r="39558" spans="7:9" x14ac:dyDescent="0.25">
      <c r="G39558"/>
      <c r="I39558" s="112"/>
    </row>
    <row r="39559" spans="7:9" x14ac:dyDescent="0.25">
      <c r="G39559"/>
      <c r="I39559" s="112"/>
    </row>
    <row r="39560" spans="7:9" x14ac:dyDescent="0.25">
      <c r="G39560"/>
      <c r="I39560" s="112"/>
    </row>
    <row r="39561" spans="7:9" x14ac:dyDescent="0.25">
      <c r="G39561"/>
      <c r="I39561" s="112"/>
    </row>
    <row r="39562" spans="7:9" x14ac:dyDescent="0.25">
      <c r="G39562"/>
      <c r="I39562" s="112"/>
    </row>
    <row r="39563" spans="7:9" x14ac:dyDescent="0.25">
      <c r="G39563"/>
      <c r="I39563" s="112"/>
    </row>
    <row r="39564" spans="7:9" x14ac:dyDescent="0.25">
      <c r="G39564"/>
      <c r="I39564" s="112"/>
    </row>
    <row r="39565" spans="7:9" x14ac:dyDescent="0.25">
      <c r="G39565"/>
      <c r="I39565" s="112"/>
    </row>
    <row r="39566" spans="7:9" x14ac:dyDescent="0.25">
      <c r="G39566"/>
      <c r="I39566" s="112"/>
    </row>
    <row r="39567" spans="7:9" x14ac:dyDescent="0.25">
      <c r="G39567"/>
      <c r="I39567" s="112"/>
    </row>
    <row r="39568" spans="7:9" x14ac:dyDescent="0.25">
      <c r="G39568"/>
      <c r="I39568" s="112"/>
    </row>
    <row r="39569" spans="7:9" x14ac:dyDescent="0.25">
      <c r="G39569"/>
      <c r="I39569" s="112"/>
    </row>
    <row r="39570" spans="7:9" x14ac:dyDescent="0.25">
      <c r="G39570"/>
      <c r="I39570" s="112"/>
    </row>
    <row r="39571" spans="7:9" x14ac:dyDescent="0.25">
      <c r="G39571"/>
      <c r="I39571" s="112"/>
    </row>
    <row r="39572" spans="7:9" x14ac:dyDescent="0.25">
      <c r="G39572"/>
      <c r="I39572" s="112"/>
    </row>
    <row r="39573" spans="7:9" x14ac:dyDescent="0.25">
      <c r="G39573"/>
      <c r="I39573" s="112"/>
    </row>
    <row r="39574" spans="7:9" x14ac:dyDescent="0.25">
      <c r="G39574"/>
      <c r="I39574" s="112"/>
    </row>
    <row r="39575" spans="7:9" x14ac:dyDescent="0.25">
      <c r="G39575"/>
      <c r="I39575" s="112"/>
    </row>
    <row r="39576" spans="7:9" x14ac:dyDescent="0.25">
      <c r="G39576"/>
      <c r="I39576" s="112"/>
    </row>
    <row r="39577" spans="7:9" x14ac:dyDescent="0.25">
      <c r="G39577"/>
      <c r="I39577" s="112"/>
    </row>
    <row r="39578" spans="7:9" x14ac:dyDescent="0.25">
      <c r="G39578"/>
      <c r="I39578" s="112"/>
    </row>
    <row r="39579" spans="7:9" x14ac:dyDescent="0.25">
      <c r="G39579"/>
      <c r="I39579" s="112"/>
    </row>
    <row r="39580" spans="7:9" x14ac:dyDescent="0.25">
      <c r="G39580"/>
      <c r="I39580" s="112"/>
    </row>
    <row r="39581" spans="7:9" x14ac:dyDescent="0.25">
      <c r="G39581"/>
      <c r="I39581" s="112"/>
    </row>
    <row r="39582" spans="7:9" x14ac:dyDescent="0.25">
      <c r="G39582"/>
      <c r="I39582" s="112"/>
    </row>
    <row r="39583" spans="7:9" x14ac:dyDescent="0.25">
      <c r="G39583"/>
      <c r="I39583" s="112"/>
    </row>
    <row r="39584" spans="7:9" x14ac:dyDescent="0.25">
      <c r="G39584"/>
      <c r="I39584" s="112"/>
    </row>
    <row r="39585" spans="7:9" x14ac:dyDescent="0.25">
      <c r="G39585"/>
      <c r="I39585" s="112"/>
    </row>
    <row r="39586" spans="7:9" x14ac:dyDescent="0.25">
      <c r="G39586"/>
      <c r="I39586" s="112"/>
    </row>
    <row r="39587" spans="7:9" x14ac:dyDescent="0.25">
      <c r="G39587"/>
      <c r="I39587" s="112"/>
    </row>
    <row r="39588" spans="7:9" x14ac:dyDescent="0.25">
      <c r="G39588"/>
      <c r="I39588" s="112"/>
    </row>
    <row r="39589" spans="7:9" x14ac:dyDescent="0.25">
      <c r="G39589"/>
      <c r="I39589" s="112"/>
    </row>
    <row r="39590" spans="7:9" x14ac:dyDescent="0.25">
      <c r="G39590"/>
      <c r="I39590" s="112"/>
    </row>
    <row r="39591" spans="7:9" x14ac:dyDescent="0.25">
      <c r="G39591"/>
      <c r="I39591" s="112"/>
    </row>
    <row r="39592" spans="7:9" x14ac:dyDescent="0.25">
      <c r="G39592"/>
      <c r="I39592" s="112"/>
    </row>
    <row r="39593" spans="7:9" x14ac:dyDescent="0.25">
      <c r="G39593"/>
      <c r="I39593" s="112"/>
    </row>
    <row r="39594" spans="7:9" x14ac:dyDescent="0.25">
      <c r="G39594"/>
      <c r="I39594" s="112"/>
    </row>
    <row r="39595" spans="7:9" x14ac:dyDescent="0.25">
      <c r="G39595"/>
      <c r="I39595" s="112"/>
    </row>
    <row r="39596" spans="7:9" x14ac:dyDescent="0.25">
      <c r="G39596"/>
      <c r="I39596" s="112"/>
    </row>
    <row r="39597" spans="7:9" x14ac:dyDescent="0.25">
      <c r="G39597"/>
      <c r="I39597" s="112"/>
    </row>
    <row r="39598" spans="7:9" x14ac:dyDescent="0.25">
      <c r="G39598"/>
      <c r="I39598" s="112"/>
    </row>
    <row r="39599" spans="7:9" x14ac:dyDescent="0.25">
      <c r="G39599"/>
      <c r="I39599" s="112"/>
    </row>
    <row r="39600" spans="7:9" x14ac:dyDescent="0.25">
      <c r="G39600"/>
      <c r="I39600" s="112"/>
    </row>
    <row r="39601" spans="7:9" x14ac:dyDescent="0.25">
      <c r="G39601"/>
      <c r="I39601" s="112"/>
    </row>
    <row r="39602" spans="7:9" x14ac:dyDescent="0.25">
      <c r="G39602"/>
      <c r="I39602" s="112"/>
    </row>
    <row r="39603" spans="7:9" x14ac:dyDescent="0.25">
      <c r="G39603"/>
      <c r="I39603" s="112"/>
    </row>
    <row r="39604" spans="7:9" x14ac:dyDescent="0.25">
      <c r="G39604"/>
      <c r="I39604" s="112"/>
    </row>
    <row r="39605" spans="7:9" x14ac:dyDescent="0.25">
      <c r="G39605"/>
      <c r="I39605" s="112"/>
    </row>
    <row r="39606" spans="7:9" x14ac:dyDescent="0.25">
      <c r="G39606"/>
      <c r="I39606" s="112"/>
    </row>
    <row r="39607" spans="7:9" x14ac:dyDescent="0.25">
      <c r="G39607"/>
      <c r="I39607" s="112"/>
    </row>
    <row r="39608" spans="7:9" x14ac:dyDescent="0.25">
      <c r="G39608"/>
      <c r="I39608" s="112"/>
    </row>
    <row r="39609" spans="7:9" x14ac:dyDescent="0.25">
      <c r="G39609"/>
      <c r="I39609" s="112"/>
    </row>
    <row r="39610" spans="7:9" x14ac:dyDescent="0.25">
      <c r="G39610"/>
      <c r="I39610" s="112"/>
    </row>
    <row r="39611" spans="7:9" x14ac:dyDescent="0.25">
      <c r="G39611"/>
      <c r="I39611" s="112"/>
    </row>
    <row r="39612" spans="7:9" x14ac:dyDescent="0.25">
      <c r="G39612"/>
      <c r="I39612" s="112"/>
    </row>
    <row r="39613" spans="7:9" x14ac:dyDescent="0.25">
      <c r="G39613"/>
      <c r="I39613" s="112"/>
    </row>
    <row r="39614" spans="7:9" x14ac:dyDescent="0.25">
      <c r="G39614"/>
      <c r="I39614" s="112"/>
    </row>
    <row r="39615" spans="7:9" x14ac:dyDescent="0.25">
      <c r="G39615"/>
      <c r="I39615" s="112"/>
    </row>
    <row r="39616" spans="7:9" x14ac:dyDescent="0.25">
      <c r="G39616"/>
      <c r="I39616" s="112"/>
    </row>
    <row r="39617" spans="7:9" x14ac:dyDescent="0.25">
      <c r="G39617"/>
      <c r="I39617" s="112"/>
    </row>
    <row r="39618" spans="7:9" x14ac:dyDescent="0.25">
      <c r="G39618"/>
      <c r="I39618" s="112"/>
    </row>
    <row r="39619" spans="7:9" x14ac:dyDescent="0.25">
      <c r="G39619"/>
      <c r="I39619" s="112"/>
    </row>
    <row r="39620" spans="7:9" x14ac:dyDescent="0.25">
      <c r="G39620"/>
      <c r="I39620" s="112"/>
    </row>
    <row r="39621" spans="7:9" x14ac:dyDescent="0.25">
      <c r="G39621"/>
      <c r="I39621" s="112"/>
    </row>
    <row r="39622" spans="7:9" x14ac:dyDescent="0.25">
      <c r="G39622"/>
      <c r="I39622" s="112"/>
    </row>
    <row r="39623" spans="7:9" x14ac:dyDescent="0.25">
      <c r="G39623"/>
      <c r="I39623" s="112"/>
    </row>
    <row r="39624" spans="7:9" x14ac:dyDescent="0.25">
      <c r="G39624"/>
      <c r="I39624" s="112"/>
    </row>
    <row r="39625" spans="7:9" x14ac:dyDescent="0.25">
      <c r="G39625"/>
      <c r="I39625" s="112"/>
    </row>
    <row r="39626" spans="7:9" x14ac:dyDescent="0.25">
      <c r="G39626"/>
      <c r="I39626" s="112"/>
    </row>
    <row r="39627" spans="7:9" x14ac:dyDescent="0.25">
      <c r="G39627"/>
      <c r="I39627" s="112"/>
    </row>
    <row r="39628" spans="7:9" x14ac:dyDescent="0.25">
      <c r="G39628"/>
      <c r="I39628" s="112"/>
    </row>
    <row r="39629" spans="7:9" x14ac:dyDescent="0.25">
      <c r="G39629"/>
      <c r="I39629" s="112"/>
    </row>
    <row r="39630" spans="7:9" x14ac:dyDescent="0.25">
      <c r="G39630"/>
      <c r="I39630" s="112"/>
    </row>
    <row r="39631" spans="7:9" x14ac:dyDescent="0.25">
      <c r="G39631"/>
      <c r="I39631" s="112"/>
    </row>
    <row r="39632" spans="7:9" x14ac:dyDescent="0.25">
      <c r="G39632"/>
      <c r="I39632" s="112"/>
    </row>
    <row r="39633" spans="7:9" x14ac:dyDescent="0.25">
      <c r="G39633"/>
      <c r="I39633" s="112"/>
    </row>
    <row r="39634" spans="7:9" x14ac:dyDescent="0.25">
      <c r="G39634"/>
      <c r="I39634" s="112"/>
    </row>
    <row r="39635" spans="7:9" x14ac:dyDescent="0.25">
      <c r="G39635"/>
      <c r="I39635" s="112"/>
    </row>
    <row r="39636" spans="7:9" x14ac:dyDescent="0.25">
      <c r="G39636"/>
      <c r="I39636" s="112"/>
    </row>
    <row r="39637" spans="7:9" x14ac:dyDescent="0.25">
      <c r="G39637"/>
      <c r="I39637" s="112"/>
    </row>
    <row r="39638" spans="7:9" x14ac:dyDescent="0.25">
      <c r="G39638"/>
      <c r="I39638" s="112"/>
    </row>
    <row r="39639" spans="7:9" x14ac:dyDescent="0.25">
      <c r="G39639"/>
      <c r="I39639" s="112"/>
    </row>
    <row r="39640" spans="7:9" x14ac:dyDescent="0.25">
      <c r="G39640"/>
      <c r="I39640" s="112"/>
    </row>
    <row r="39641" spans="7:9" x14ac:dyDescent="0.25">
      <c r="G39641"/>
      <c r="I39641" s="112"/>
    </row>
    <row r="39642" spans="7:9" x14ac:dyDescent="0.25">
      <c r="G39642"/>
      <c r="I39642" s="112"/>
    </row>
    <row r="39643" spans="7:9" x14ac:dyDescent="0.25">
      <c r="G39643"/>
      <c r="I39643" s="112"/>
    </row>
    <row r="39644" spans="7:9" x14ac:dyDescent="0.25">
      <c r="G39644"/>
      <c r="I39644" s="112"/>
    </row>
    <row r="39645" spans="7:9" x14ac:dyDescent="0.25">
      <c r="G39645"/>
      <c r="I39645" s="112"/>
    </row>
    <row r="39646" spans="7:9" x14ac:dyDescent="0.25">
      <c r="G39646"/>
      <c r="I39646" s="112"/>
    </row>
    <row r="39647" spans="7:9" x14ac:dyDescent="0.25">
      <c r="G39647"/>
      <c r="I39647" s="112"/>
    </row>
    <row r="39648" spans="7:9" x14ac:dyDescent="0.25">
      <c r="G39648"/>
      <c r="I39648" s="112"/>
    </row>
    <row r="39649" spans="7:9" x14ac:dyDescent="0.25">
      <c r="G39649"/>
      <c r="I39649" s="112"/>
    </row>
    <row r="39650" spans="7:9" x14ac:dyDescent="0.25">
      <c r="G39650"/>
      <c r="I39650" s="112"/>
    </row>
    <row r="39651" spans="7:9" x14ac:dyDescent="0.25">
      <c r="G39651"/>
      <c r="I39651" s="112"/>
    </row>
    <row r="39652" spans="7:9" x14ac:dyDescent="0.25">
      <c r="G39652"/>
      <c r="I39652" s="112"/>
    </row>
    <row r="39653" spans="7:9" x14ac:dyDescent="0.25">
      <c r="G39653"/>
      <c r="I39653" s="112"/>
    </row>
    <row r="39654" spans="7:9" x14ac:dyDescent="0.25">
      <c r="G39654"/>
      <c r="I39654" s="112"/>
    </row>
    <row r="39655" spans="7:9" x14ac:dyDescent="0.25">
      <c r="G39655"/>
      <c r="I39655" s="112"/>
    </row>
    <row r="39656" spans="7:9" x14ac:dyDescent="0.25">
      <c r="G39656"/>
      <c r="I39656" s="112"/>
    </row>
    <row r="39657" spans="7:9" x14ac:dyDescent="0.25">
      <c r="G39657"/>
      <c r="I39657" s="112"/>
    </row>
    <row r="39658" spans="7:9" x14ac:dyDescent="0.25">
      <c r="G39658"/>
      <c r="I39658" s="112"/>
    </row>
    <row r="39659" spans="7:9" x14ac:dyDescent="0.25">
      <c r="G39659"/>
      <c r="I39659" s="112"/>
    </row>
    <row r="39660" spans="7:9" x14ac:dyDescent="0.25">
      <c r="G39660"/>
      <c r="I39660" s="112"/>
    </row>
    <row r="39661" spans="7:9" x14ac:dyDescent="0.25">
      <c r="G39661"/>
      <c r="I39661" s="112"/>
    </row>
    <row r="39662" spans="7:9" x14ac:dyDescent="0.25">
      <c r="G39662"/>
      <c r="I39662" s="112"/>
    </row>
    <row r="39663" spans="7:9" x14ac:dyDescent="0.25">
      <c r="G39663"/>
      <c r="I39663" s="112"/>
    </row>
    <row r="39664" spans="7:9" x14ac:dyDescent="0.25">
      <c r="G39664"/>
      <c r="I39664" s="112"/>
    </row>
    <row r="39665" spans="7:9" x14ac:dyDescent="0.25">
      <c r="G39665"/>
      <c r="I39665" s="112"/>
    </row>
    <row r="39666" spans="7:9" x14ac:dyDescent="0.25">
      <c r="G39666"/>
      <c r="I39666" s="112"/>
    </row>
    <row r="39667" spans="7:9" x14ac:dyDescent="0.25">
      <c r="G39667"/>
      <c r="I39667" s="112"/>
    </row>
    <row r="39668" spans="7:9" x14ac:dyDescent="0.25">
      <c r="G39668"/>
      <c r="I39668" s="112"/>
    </row>
    <row r="39669" spans="7:9" x14ac:dyDescent="0.25">
      <c r="G39669"/>
      <c r="I39669" s="112"/>
    </row>
    <row r="39670" spans="7:9" x14ac:dyDescent="0.25">
      <c r="G39670"/>
      <c r="I39670" s="112"/>
    </row>
    <row r="39671" spans="7:9" x14ac:dyDescent="0.25">
      <c r="G39671"/>
      <c r="I39671" s="112"/>
    </row>
    <row r="39672" spans="7:9" x14ac:dyDescent="0.25">
      <c r="G39672"/>
      <c r="I39672" s="112"/>
    </row>
    <row r="39673" spans="7:9" x14ac:dyDescent="0.25">
      <c r="G39673"/>
      <c r="I39673" s="112"/>
    </row>
    <row r="39674" spans="7:9" x14ac:dyDescent="0.25">
      <c r="G39674"/>
      <c r="I39674" s="112"/>
    </row>
    <row r="39675" spans="7:9" x14ac:dyDescent="0.25">
      <c r="G39675"/>
      <c r="I39675" s="112"/>
    </row>
    <row r="39676" spans="7:9" x14ac:dyDescent="0.25">
      <c r="G39676"/>
      <c r="I39676" s="112"/>
    </row>
    <row r="39677" spans="7:9" x14ac:dyDescent="0.25">
      <c r="G39677"/>
      <c r="I39677" s="112"/>
    </row>
    <row r="39678" spans="7:9" x14ac:dyDescent="0.25">
      <c r="G39678"/>
      <c r="I39678" s="112"/>
    </row>
    <row r="39679" spans="7:9" x14ac:dyDescent="0.25">
      <c r="G39679"/>
      <c r="I39679" s="112"/>
    </row>
    <row r="39680" spans="7:9" x14ac:dyDescent="0.25">
      <c r="G39680"/>
      <c r="I39680" s="112"/>
    </row>
    <row r="39681" spans="7:9" x14ac:dyDescent="0.25">
      <c r="G39681"/>
      <c r="I39681" s="112"/>
    </row>
    <row r="39682" spans="7:9" x14ac:dyDescent="0.25">
      <c r="G39682"/>
      <c r="I39682" s="112"/>
    </row>
    <row r="39683" spans="7:9" x14ac:dyDescent="0.25">
      <c r="G39683"/>
      <c r="I39683" s="112"/>
    </row>
    <row r="39684" spans="7:9" x14ac:dyDescent="0.25">
      <c r="G39684"/>
      <c r="I39684" s="112"/>
    </row>
    <row r="39685" spans="7:9" x14ac:dyDescent="0.25">
      <c r="G39685"/>
      <c r="I39685" s="112"/>
    </row>
    <row r="39686" spans="7:9" x14ac:dyDescent="0.25">
      <c r="G39686"/>
      <c r="I39686" s="112"/>
    </row>
    <row r="39687" spans="7:9" x14ac:dyDescent="0.25">
      <c r="G39687"/>
      <c r="I39687" s="112"/>
    </row>
    <row r="39688" spans="7:9" x14ac:dyDescent="0.25">
      <c r="G39688"/>
      <c r="I39688" s="112"/>
    </row>
    <row r="39689" spans="7:9" x14ac:dyDescent="0.25">
      <c r="G39689"/>
      <c r="I39689" s="112"/>
    </row>
    <row r="39690" spans="7:9" x14ac:dyDescent="0.25">
      <c r="G39690"/>
      <c r="I39690" s="112"/>
    </row>
    <row r="39691" spans="7:9" x14ac:dyDescent="0.25">
      <c r="G39691"/>
      <c r="I39691" s="112"/>
    </row>
    <row r="39692" spans="7:9" x14ac:dyDescent="0.25">
      <c r="G39692"/>
      <c r="I39692" s="112"/>
    </row>
    <row r="39693" spans="7:9" x14ac:dyDescent="0.25">
      <c r="G39693"/>
      <c r="I39693" s="112"/>
    </row>
    <row r="39694" spans="7:9" x14ac:dyDescent="0.25">
      <c r="G39694"/>
      <c r="I39694" s="112"/>
    </row>
    <row r="39695" spans="7:9" x14ac:dyDescent="0.25">
      <c r="G39695"/>
      <c r="I39695" s="112"/>
    </row>
    <row r="39696" spans="7:9" x14ac:dyDescent="0.25">
      <c r="G39696"/>
      <c r="I39696" s="112"/>
    </row>
    <row r="39697" spans="7:9" x14ac:dyDescent="0.25">
      <c r="G39697"/>
      <c r="I39697" s="112"/>
    </row>
    <row r="39698" spans="7:9" x14ac:dyDescent="0.25">
      <c r="G39698"/>
      <c r="I39698" s="112"/>
    </row>
    <row r="39699" spans="7:9" x14ac:dyDescent="0.25">
      <c r="G39699"/>
      <c r="I39699" s="112"/>
    </row>
    <row r="39700" spans="7:9" x14ac:dyDescent="0.25">
      <c r="G39700"/>
      <c r="I39700" s="112"/>
    </row>
    <row r="39701" spans="7:9" x14ac:dyDescent="0.25">
      <c r="G39701"/>
      <c r="I39701" s="112"/>
    </row>
    <row r="39702" spans="7:9" x14ac:dyDescent="0.25">
      <c r="G39702"/>
      <c r="I39702" s="112"/>
    </row>
    <row r="39703" spans="7:9" x14ac:dyDescent="0.25">
      <c r="G39703"/>
      <c r="I39703" s="112"/>
    </row>
    <row r="39704" spans="7:9" x14ac:dyDescent="0.25">
      <c r="G39704"/>
      <c r="I39704" s="112"/>
    </row>
    <row r="39705" spans="7:9" x14ac:dyDescent="0.25">
      <c r="G39705"/>
      <c r="I39705" s="112"/>
    </row>
    <row r="39706" spans="7:9" x14ac:dyDescent="0.25">
      <c r="G39706"/>
      <c r="I39706" s="112"/>
    </row>
    <row r="39707" spans="7:9" x14ac:dyDescent="0.25">
      <c r="G39707"/>
      <c r="I39707" s="112"/>
    </row>
    <row r="39708" spans="7:9" x14ac:dyDescent="0.25">
      <c r="G39708"/>
      <c r="I39708" s="112"/>
    </row>
    <row r="39709" spans="7:9" x14ac:dyDescent="0.25">
      <c r="G39709"/>
      <c r="I39709" s="112"/>
    </row>
    <row r="39710" spans="7:9" x14ac:dyDescent="0.25">
      <c r="G39710"/>
      <c r="I39710" s="112"/>
    </row>
    <row r="39711" spans="7:9" x14ac:dyDescent="0.25">
      <c r="G39711"/>
      <c r="I39711" s="112"/>
    </row>
    <row r="39712" spans="7:9" x14ac:dyDescent="0.25">
      <c r="G39712"/>
      <c r="I39712" s="112"/>
    </row>
    <row r="39713" spans="7:9" x14ac:dyDescent="0.25">
      <c r="G39713"/>
      <c r="I39713" s="112"/>
    </row>
    <row r="39714" spans="7:9" x14ac:dyDescent="0.25">
      <c r="G39714"/>
      <c r="I39714" s="112"/>
    </row>
    <row r="39715" spans="7:9" x14ac:dyDescent="0.25">
      <c r="G39715"/>
      <c r="I39715" s="112"/>
    </row>
    <row r="39716" spans="7:9" x14ac:dyDescent="0.25">
      <c r="G39716"/>
      <c r="I39716" s="112"/>
    </row>
    <row r="39717" spans="7:9" x14ac:dyDescent="0.25">
      <c r="G39717"/>
      <c r="I39717" s="112"/>
    </row>
    <row r="39718" spans="7:9" x14ac:dyDescent="0.25">
      <c r="G39718"/>
      <c r="I39718" s="112"/>
    </row>
    <row r="39719" spans="7:9" x14ac:dyDescent="0.25">
      <c r="G39719"/>
      <c r="I39719" s="112"/>
    </row>
    <row r="39720" spans="7:9" x14ac:dyDescent="0.25">
      <c r="G39720"/>
      <c r="I39720" s="112"/>
    </row>
    <row r="39721" spans="7:9" x14ac:dyDescent="0.25">
      <c r="G39721"/>
      <c r="I39721" s="112"/>
    </row>
    <row r="39722" spans="7:9" x14ac:dyDescent="0.25">
      <c r="G39722"/>
      <c r="I39722" s="112"/>
    </row>
    <row r="39723" spans="7:9" x14ac:dyDescent="0.25">
      <c r="G39723"/>
      <c r="I39723" s="112"/>
    </row>
    <row r="39724" spans="7:9" x14ac:dyDescent="0.25">
      <c r="G39724"/>
      <c r="I39724" s="112"/>
    </row>
    <row r="39725" spans="7:9" x14ac:dyDescent="0.25">
      <c r="G39725"/>
      <c r="I39725" s="112"/>
    </row>
    <row r="39726" spans="7:9" x14ac:dyDescent="0.25">
      <c r="G39726"/>
      <c r="I39726" s="112"/>
    </row>
    <row r="39727" spans="7:9" x14ac:dyDescent="0.25">
      <c r="G39727"/>
      <c r="I39727" s="112"/>
    </row>
    <row r="39728" spans="7:9" x14ac:dyDescent="0.25">
      <c r="G39728"/>
      <c r="I39728" s="112"/>
    </row>
    <row r="39729" spans="7:9" x14ac:dyDescent="0.25">
      <c r="G39729"/>
      <c r="I39729" s="112"/>
    </row>
    <row r="39730" spans="7:9" x14ac:dyDescent="0.25">
      <c r="G39730"/>
      <c r="I39730" s="112"/>
    </row>
    <row r="39731" spans="7:9" x14ac:dyDescent="0.25">
      <c r="G39731"/>
      <c r="I39731" s="112"/>
    </row>
    <row r="39732" spans="7:9" x14ac:dyDescent="0.25">
      <c r="G39732"/>
      <c r="I39732" s="112"/>
    </row>
    <row r="39733" spans="7:9" x14ac:dyDescent="0.25">
      <c r="G39733"/>
      <c r="I39733" s="112"/>
    </row>
    <row r="39734" spans="7:9" x14ac:dyDescent="0.25">
      <c r="G39734"/>
      <c r="I39734" s="112"/>
    </row>
    <row r="39735" spans="7:9" x14ac:dyDescent="0.25">
      <c r="G39735"/>
      <c r="I39735" s="112"/>
    </row>
    <row r="39736" spans="7:9" x14ac:dyDescent="0.25">
      <c r="G39736"/>
      <c r="I39736" s="112"/>
    </row>
    <row r="39737" spans="7:9" x14ac:dyDescent="0.25">
      <c r="G39737"/>
      <c r="I39737" s="112"/>
    </row>
    <row r="39738" spans="7:9" x14ac:dyDescent="0.25">
      <c r="G39738"/>
      <c r="I39738" s="112"/>
    </row>
    <row r="39739" spans="7:9" x14ac:dyDescent="0.25">
      <c r="G39739"/>
      <c r="I39739" s="112"/>
    </row>
    <row r="39740" spans="7:9" x14ac:dyDescent="0.25">
      <c r="G39740"/>
      <c r="I39740" s="112"/>
    </row>
    <row r="39741" spans="7:9" x14ac:dyDescent="0.25">
      <c r="G39741"/>
      <c r="I39741" s="112"/>
    </row>
    <row r="39742" spans="7:9" x14ac:dyDescent="0.25">
      <c r="G39742"/>
      <c r="I39742" s="112"/>
    </row>
    <row r="39743" spans="7:9" x14ac:dyDescent="0.25">
      <c r="G39743"/>
      <c r="I39743" s="112"/>
    </row>
    <row r="39744" spans="7:9" x14ac:dyDescent="0.25">
      <c r="G39744"/>
      <c r="I39744" s="112"/>
    </row>
    <row r="39745" spans="7:9" x14ac:dyDescent="0.25">
      <c r="G39745"/>
      <c r="I39745" s="112"/>
    </row>
    <row r="39746" spans="7:9" x14ac:dyDescent="0.25">
      <c r="G39746"/>
      <c r="I39746" s="112"/>
    </row>
    <row r="39747" spans="7:9" x14ac:dyDescent="0.25">
      <c r="G39747"/>
      <c r="I39747" s="112"/>
    </row>
    <row r="39748" spans="7:9" x14ac:dyDescent="0.25">
      <c r="G39748"/>
      <c r="I39748" s="112"/>
    </row>
    <row r="39749" spans="7:9" x14ac:dyDescent="0.25">
      <c r="G39749"/>
      <c r="I39749" s="112"/>
    </row>
    <row r="39750" spans="7:9" x14ac:dyDescent="0.25">
      <c r="G39750"/>
      <c r="I39750" s="112"/>
    </row>
    <row r="39751" spans="7:9" x14ac:dyDescent="0.25">
      <c r="G39751"/>
      <c r="I39751" s="112"/>
    </row>
    <row r="39752" spans="7:9" x14ac:dyDescent="0.25">
      <c r="G39752"/>
      <c r="I39752" s="112"/>
    </row>
    <row r="39753" spans="7:9" x14ac:dyDescent="0.25">
      <c r="G39753"/>
      <c r="I39753" s="112"/>
    </row>
    <row r="39754" spans="7:9" x14ac:dyDescent="0.25">
      <c r="G39754"/>
      <c r="I39754" s="112"/>
    </row>
    <row r="39755" spans="7:9" x14ac:dyDescent="0.25">
      <c r="G39755"/>
      <c r="I39755" s="112"/>
    </row>
    <row r="39756" spans="7:9" x14ac:dyDescent="0.25">
      <c r="G39756"/>
      <c r="I39756" s="112"/>
    </row>
    <row r="39757" spans="7:9" x14ac:dyDescent="0.25">
      <c r="G39757"/>
      <c r="I39757" s="112"/>
    </row>
    <row r="39758" spans="7:9" x14ac:dyDescent="0.25">
      <c r="G39758"/>
      <c r="I39758" s="112"/>
    </row>
    <row r="39759" spans="7:9" x14ac:dyDescent="0.25">
      <c r="G39759"/>
      <c r="I39759" s="112"/>
    </row>
    <row r="39760" spans="7:9" x14ac:dyDescent="0.25">
      <c r="G39760"/>
      <c r="I39760" s="112"/>
    </row>
    <row r="39761" spans="7:9" x14ac:dyDescent="0.25">
      <c r="G39761"/>
      <c r="I39761" s="112"/>
    </row>
    <row r="39762" spans="7:9" x14ac:dyDescent="0.25">
      <c r="G39762"/>
      <c r="I39762" s="112"/>
    </row>
    <row r="39763" spans="7:9" x14ac:dyDescent="0.25">
      <c r="G39763"/>
      <c r="I39763" s="112"/>
    </row>
    <row r="39764" spans="7:9" x14ac:dyDescent="0.25">
      <c r="G39764"/>
      <c r="I39764" s="112"/>
    </row>
    <row r="39765" spans="7:9" x14ac:dyDescent="0.25">
      <c r="G39765"/>
      <c r="I39765" s="112"/>
    </row>
    <row r="39766" spans="7:9" x14ac:dyDescent="0.25">
      <c r="G39766"/>
      <c r="I39766" s="112"/>
    </row>
    <row r="39767" spans="7:9" x14ac:dyDescent="0.25">
      <c r="G39767"/>
      <c r="I39767" s="112"/>
    </row>
    <row r="39768" spans="7:9" x14ac:dyDescent="0.25">
      <c r="G39768"/>
      <c r="I39768" s="112"/>
    </row>
    <row r="39769" spans="7:9" x14ac:dyDescent="0.25">
      <c r="G39769"/>
      <c r="I39769" s="112"/>
    </row>
    <row r="39770" spans="7:9" x14ac:dyDescent="0.25">
      <c r="G39770"/>
      <c r="I39770" s="112"/>
    </row>
    <row r="39771" spans="7:9" x14ac:dyDescent="0.25">
      <c r="G39771"/>
      <c r="I39771" s="112"/>
    </row>
    <row r="39772" spans="7:9" x14ac:dyDescent="0.25">
      <c r="G39772"/>
      <c r="I39772" s="112"/>
    </row>
    <row r="39773" spans="7:9" x14ac:dyDescent="0.25">
      <c r="G39773"/>
      <c r="I39773" s="112"/>
    </row>
    <row r="39774" spans="7:9" x14ac:dyDescent="0.25">
      <c r="G39774"/>
      <c r="I39774" s="112"/>
    </row>
    <row r="39775" spans="7:9" x14ac:dyDescent="0.25">
      <c r="G39775"/>
      <c r="I39775" s="112"/>
    </row>
    <row r="39776" spans="7:9" x14ac:dyDescent="0.25">
      <c r="G39776"/>
      <c r="I39776" s="112"/>
    </row>
    <row r="39777" spans="7:9" x14ac:dyDescent="0.25">
      <c r="G39777"/>
      <c r="I39777" s="112"/>
    </row>
    <row r="39778" spans="7:9" x14ac:dyDescent="0.25">
      <c r="G39778"/>
      <c r="I39778" s="112"/>
    </row>
    <row r="39779" spans="7:9" x14ac:dyDescent="0.25">
      <c r="G39779"/>
      <c r="I39779" s="112"/>
    </row>
    <row r="39780" spans="7:9" x14ac:dyDescent="0.25">
      <c r="G39780"/>
      <c r="I39780" s="112"/>
    </row>
    <row r="39781" spans="7:9" x14ac:dyDescent="0.25">
      <c r="G39781"/>
      <c r="I39781" s="112"/>
    </row>
    <row r="39782" spans="7:9" x14ac:dyDescent="0.25">
      <c r="G39782"/>
      <c r="I39782" s="112"/>
    </row>
    <row r="39783" spans="7:9" x14ac:dyDescent="0.25">
      <c r="G39783"/>
      <c r="I39783" s="112"/>
    </row>
    <row r="39784" spans="7:9" x14ac:dyDescent="0.25">
      <c r="G39784"/>
      <c r="I39784" s="112"/>
    </row>
    <row r="39785" spans="7:9" x14ac:dyDescent="0.25">
      <c r="G39785"/>
      <c r="I39785" s="112"/>
    </row>
    <row r="39786" spans="7:9" x14ac:dyDescent="0.25">
      <c r="G39786"/>
      <c r="I39786" s="112"/>
    </row>
    <row r="39787" spans="7:9" x14ac:dyDescent="0.25">
      <c r="G39787"/>
      <c r="I39787" s="112"/>
    </row>
    <row r="39788" spans="7:9" x14ac:dyDescent="0.25">
      <c r="G39788"/>
      <c r="I39788" s="112"/>
    </row>
    <row r="39789" spans="7:9" x14ac:dyDescent="0.25">
      <c r="G39789"/>
      <c r="I39789" s="112"/>
    </row>
    <row r="39790" spans="7:9" x14ac:dyDescent="0.25">
      <c r="G39790"/>
      <c r="I39790" s="112"/>
    </row>
    <row r="39791" spans="7:9" x14ac:dyDescent="0.25">
      <c r="G39791"/>
      <c r="I39791" s="112"/>
    </row>
    <row r="39792" spans="7:9" x14ac:dyDescent="0.25">
      <c r="G39792"/>
      <c r="I39792" s="112"/>
    </row>
    <row r="39793" spans="7:9" x14ac:dyDescent="0.25">
      <c r="G39793"/>
      <c r="I39793" s="112"/>
    </row>
    <row r="39794" spans="7:9" x14ac:dyDescent="0.25">
      <c r="G39794"/>
      <c r="I39794" s="112"/>
    </row>
    <row r="39795" spans="7:9" x14ac:dyDescent="0.25">
      <c r="G39795"/>
      <c r="I39795" s="112"/>
    </row>
    <row r="39796" spans="7:9" x14ac:dyDescent="0.25">
      <c r="G39796"/>
      <c r="I39796" s="112"/>
    </row>
    <row r="39797" spans="7:9" x14ac:dyDescent="0.25">
      <c r="G39797"/>
      <c r="I39797" s="112"/>
    </row>
    <row r="39798" spans="7:9" x14ac:dyDescent="0.25">
      <c r="G39798"/>
      <c r="I39798" s="112"/>
    </row>
    <row r="39799" spans="7:9" x14ac:dyDescent="0.25">
      <c r="G39799"/>
      <c r="I39799" s="112"/>
    </row>
    <row r="39800" spans="7:9" x14ac:dyDescent="0.25">
      <c r="G39800"/>
      <c r="I39800" s="112"/>
    </row>
    <row r="39801" spans="7:9" x14ac:dyDescent="0.25">
      <c r="G39801"/>
      <c r="I39801" s="112"/>
    </row>
    <row r="39802" spans="7:9" x14ac:dyDescent="0.25">
      <c r="G39802"/>
      <c r="I39802" s="112"/>
    </row>
    <row r="39803" spans="7:9" x14ac:dyDescent="0.25">
      <c r="G39803"/>
      <c r="I39803" s="112"/>
    </row>
    <row r="39804" spans="7:9" x14ac:dyDescent="0.25">
      <c r="G39804"/>
      <c r="I39804" s="112"/>
    </row>
    <row r="39805" spans="7:9" x14ac:dyDescent="0.25">
      <c r="G39805"/>
      <c r="I39805" s="112"/>
    </row>
    <row r="39806" spans="7:9" x14ac:dyDescent="0.25">
      <c r="G39806"/>
      <c r="I39806" s="112"/>
    </row>
    <row r="39807" spans="7:9" x14ac:dyDescent="0.25">
      <c r="G39807"/>
      <c r="I39807" s="112"/>
    </row>
    <row r="39808" spans="7:9" x14ac:dyDescent="0.25">
      <c r="G39808"/>
      <c r="I39808" s="112"/>
    </row>
    <row r="39809" spans="7:9" x14ac:dyDescent="0.25">
      <c r="G39809"/>
      <c r="I39809" s="112"/>
    </row>
    <row r="39810" spans="7:9" x14ac:dyDescent="0.25">
      <c r="G39810"/>
      <c r="I39810" s="112"/>
    </row>
    <row r="39811" spans="7:9" x14ac:dyDescent="0.25">
      <c r="G39811"/>
      <c r="I39811" s="112"/>
    </row>
    <row r="39812" spans="7:9" x14ac:dyDescent="0.25">
      <c r="G39812"/>
      <c r="I39812" s="112"/>
    </row>
    <row r="39813" spans="7:9" x14ac:dyDescent="0.25">
      <c r="G39813"/>
      <c r="I39813" s="112"/>
    </row>
    <row r="39814" spans="7:9" x14ac:dyDescent="0.25">
      <c r="G39814"/>
      <c r="I39814" s="112"/>
    </row>
    <row r="39815" spans="7:9" x14ac:dyDescent="0.25">
      <c r="G39815"/>
      <c r="I39815" s="112"/>
    </row>
    <row r="39816" spans="7:9" x14ac:dyDescent="0.25">
      <c r="G39816"/>
      <c r="I39816" s="112"/>
    </row>
    <row r="39817" spans="7:9" x14ac:dyDescent="0.25">
      <c r="G39817"/>
      <c r="I39817" s="112"/>
    </row>
    <row r="39818" spans="7:9" x14ac:dyDescent="0.25">
      <c r="G39818"/>
      <c r="I39818" s="112"/>
    </row>
    <row r="39819" spans="7:9" x14ac:dyDescent="0.25">
      <c r="G39819"/>
      <c r="I39819" s="112"/>
    </row>
    <row r="39820" spans="7:9" x14ac:dyDescent="0.25">
      <c r="G39820"/>
      <c r="I39820" s="112"/>
    </row>
    <row r="39821" spans="7:9" x14ac:dyDescent="0.25">
      <c r="G39821"/>
      <c r="I39821" s="112"/>
    </row>
    <row r="39822" spans="7:9" x14ac:dyDescent="0.25">
      <c r="G39822"/>
      <c r="I39822" s="112"/>
    </row>
    <row r="39823" spans="7:9" x14ac:dyDescent="0.25">
      <c r="G39823"/>
      <c r="I39823" s="112"/>
    </row>
    <row r="39824" spans="7:9" x14ac:dyDescent="0.25">
      <c r="G39824"/>
      <c r="I39824" s="112"/>
    </row>
    <row r="39825" spans="7:9" x14ac:dyDescent="0.25">
      <c r="G39825"/>
      <c r="I39825" s="112"/>
    </row>
    <row r="39826" spans="7:9" x14ac:dyDescent="0.25">
      <c r="G39826"/>
      <c r="I39826" s="112"/>
    </row>
    <row r="39827" spans="7:9" x14ac:dyDescent="0.25">
      <c r="G39827"/>
      <c r="I39827" s="112"/>
    </row>
    <row r="39828" spans="7:9" x14ac:dyDescent="0.25">
      <c r="G39828"/>
      <c r="I39828" s="112"/>
    </row>
    <row r="39829" spans="7:9" x14ac:dyDescent="0.25">
      <c r="G39829"/>
      <c r="I39829" s="112"/>
    </row>
    <row r="39830" spans="7:9" x14ac:dyDescent="0.25">
      <c r="G39830"/>
      <c r="I39830" s="112"/>
    </row>
    <row r="39831" spans="7:9" x14ac:dyDescent="0.25">
      <c r="G39831"/>
      <c r="I39831" s="112"/>
    </row>
    <row r="39832" spans="7:9" x14ac:dyDescent="0.25">
      <c r="G39832"/>
      <c r="I39832" s="112"/>
    </row>
    <row r="39833" spans="7:9" x14ac:dyDescent="0.25">
      <c r="G39833"/>
      <c r="I39833" s="112"/>
    </row>
    <row r="39834" spans="7:9" x14ac:dyDescent="0.25">
      <c r="G39834"/>
      <c r="I39834" s="112"/>
    </row>
    <row r="39835" spans="7:9" x14ac:dyDescent="0.25">
      <c r="G39835"/>
      <c r="I39835" s="112"/>
    </row>
    <row r="39836" spans="7:9" x14ac:dyDescent="0.25">
      <c r="G39836"/>
      <c r="I39836" s="112"/>
    </row>
    <row r="39837" spans="7:9" x14ac:dyDescent="0.25">
      <c r="G39837"/>
      <c r="I39837" s="112"/>
    </row>
    <row r="39838" spans="7:9" x14ac:dyDescent="0.25">
      <c r="G39838"/>
      <c r="I39838" s="112"/>
    </row>
    <row r="39839" spans="7:9" x14ac:dyDescent="0.25">
      <c r="G39839"/>
      <c r="I39839" s="112"/>
    </row>
    <row r="39840" spans="7:9" x14ac:dyDescent="0.25">
      <c r="G39840"/>
      <c r="I39840" s="112"/>
    </row>
    <row r="39841" spans="7:9" x14ac:dyDescent="0.25">
      <c r="G39841"/>
      <c r="I39841" s="112"/>
    </row>
    <row r="39842" spans="7:9" x14ac:dyDescent="0.25">
      <c r="G39842"/>
      <c r="I39842" s="112"/>
    </row>
    <row r="39843" spans="7:9" x14ac:dyDescent="0.25">
      <c r="G39843"/>
      <c r="I39843" s="112"/>
    </row>
    <row r="39844" spans="7:9" x14ac:dyDescent="0.25">
      <c r="G39844"/>
      <c r="I39844" s="112"/>
    </row>
    <row r="39845" spans="7:9" x14ac:dyDescent="0.25">
      <c r="G39845"/>
      <c r="I39845" s="112"/>
    </row>
    <row r="39846" spans="7:9" x14ac:dyDescent="0.25">
      <c r="G39846"/>
      <c r="I39846" s="112"/>
    </row>
    <row r="39847" spans="7:9" x14ac:dyDescent="0.25">
      <c r="G39847"/>
      <c r="I39847" s="112"/>
    </row>
    <row r="39848" spans="7:9" x14ac:dyDescent="0.25">
      <c r="G39848"/>
      <c r="I39848" s="112"/>
    </row>
    <row r="39849" spans="7:9" x14ac:dyDescent="0.25">
      <c r="G39849"/>
      <c r="I39849" s="112"/>
    </row>
    <row r="39850" spans="7:9" x14ac:dyDescent="0.25">
      <c r="G39850"/>
      <c r="I39850" s="112"/>
    </row>
    <row r="39851" spans="7:9" x14ac:dyDescent="0.25">
      <c r="G39851"/>
      <c r="I39851" s="112"/>
    </row>
    <row r="39852" spans="7:9" x14ac:dyDescent="0.25">
      <c r="G39852"/>
      <c r="I39852" s="112"/>
    </row>
    <row r="39853" spans="7:9" x14ac:dyDescent="0.25">
      <c r="G39853"/>
      <c r="I39853" s="112"/>
    </row>
    <row r="39854" spans="7:9" x14ac:dyDescent="0.25">
      <c r="G39854"/>
      <c r="I39854" s="112"/>
    </row>
    <row r="39855" spans="7:9" x14ac:dyDescent="0.25">
      <c r="G39855"/>
      <c r="I39855" s="112"/>
    </row>
    <row r="39856" spans="7:9" x14ac:dyDescent="0.25">
      <c r="G39856"/>
      <c r="I39856" s="112"/>
    </row>
    <row r="39857" spans="7:9" x14ac:dyDescent="0.25">
      <c r="G39857"/>
      <c r="I39857" s="112"/>
    </row>
    <row r="39858" spans="7:9" x14ac:dyDescent="0.25">
      <c r="G39858"/>
      <c r="I39858" s="112"/>
    </row>
    <row r="39859" spans="7:9" x14ac:dyDescent="0.25">
      <c r="G39859"/>
      <c r="I39859" s="112"/>
    </row>
    <row r="39860" spans="7:9" x14ac:dyDescent="0.25">
      <c r="G39860"/>
      <c r="I39860" s="112"/>
    </row>
    <row r="39861" spans="7:9" x14ac:dyDescent="0.25">
      <c r="G39861"/>
      <c r="I39861" s="112"/>
    </row>
    <row r="39862" spans="7:9" x14ac:dyDescent="0.25">
      <c r="G39862"/>
      <c r="I39862" s="112"/>
    </row>
    <row r="39863" spans="7:9" x14ac:dyDescent="0.25">
      <c r="G39863"/>
      <c r="I39863" s="112"/>
    </row>
    <row r="39864" spans="7:9" x14ac:dyDescent="0.25">
      <c r="G39864"/>
      <c r="I39864" s="112"/>
    </row>
    <row r="39865" spans="7:9" x14ac:dyDescent="0.25">
      <c r="G39865"/>
      <c r="I39865" s="112"/>
    </row>
    <row r="39866" spans="7:9" x14ac:dyDescent="0.25">
      <c r="G39866"/>
      <c r="I39866" s="112"/>
    </row>
    <row r="39867" spans="7:9" x14ac:dyDescent="0.25">
      <c r="G39867"/>
      <c r="I39867" s="112"/>
    </row>
    <row r="39868" spans="7:9" x14ac:dyDescent="0.25">
      <c r="G39868"/>
      <c r="I39868" s="112"/>
    </row>
    <row r="39869" spans="7:9" x14ac:dyDescent="0.25">
      <c r="G39869"/>
      <c r="I39869" s="112"/>
    </row>
    <row r="39870" spans="7:9" x14ac:dyDescent="0.25">
      <c r="G39870"/>
      <c r="I39870" s="112"/>
    </row>
    <row r="39871" spans="7:9" x14ac:dyDescent="0.25">
      <c r="G39871"/>
      <c r="I39871" s="112"/>
    </row>
    <row r="39872" spans="7:9" x14ac:dyDescent="0.25">
      <c r="G39872"/>
      <c r="I39872" s="112"/>
    </row>
    <row r="39873" spans="7:9" x14ac:dyDescent="0.25">
      <c r="G39873"/>
      <c r="I39873" s="112"/>
    </row>
    <row r="39874" spans="7:9" x14ac:dyDescent="0.25">
      <c r="G39874"/>
      <c r="I39874" s="112"/>
    </row>
    <row r="39875" spans="7:9" x14ac:dyDescent="0.25">
      <c r="G39875"/>
      <c r="I39875" s="112"/>
    </row>
    <row r="39876" spans="7:9" x14ac:dyDescent="0.25">
      <c r="G39876"/>
      <c r="I39876" s="112"/>
    </row>
    <row r="39877" spans="7:9" x14ac:dyDescent="0.25">
      <c r="G39877"/>
      <c r="I39877" s="112"/>
    </row>
    <row r="39878" spans="7:9" x14ac:dyDescent="0.25">
      <c r="G39878"/>
      <c r="I39878" s="112"/>
    </row>
    <row r="39879" spans="7:9" x14ac:dyDescent="0.25">
      <c r="G39879"/>
      <c r="I39879" s="112"/>
    </row>
    <row r="39880" spans="7:9" x14ac:dyDescent="0.25">
      <c r="G39880"/>
      <c r="I39880" s="112"/>
    </row>
    <row r="39881" spans="7:9" x14ac:dyDescent="0.25">
      <c r="G39881"/>
      <c r="I39881" s="112"/>
    </row>
    <row r="39882" spans="7:9" x14ac:dyDescent="0.25">
      <c r="G39882"/>
      <c r="I39882" s="112"/>
    </row>
    <row r="39883" spans="7:9" x14ac:dyDescent="0.25">
      <c r="G39883"/>
      <c r="I39883" s="112"/>
    </row>
    <row r="39884" spans="7:9" x14ac:dyDescent="0.25">
      <c r="G39884"/>
      <c r="I39884" s="112"/>
    </row>
    <row r="39885" spans="7:9" x14ac:dyDescent="0.25">
      <c r="G39885"/>
      <c r="I39885" s="112"/>
    </row>
    <row r="39886" spans="7:9" x14ac:dyDescent="0.25">
      <c r="G39886"/>
      <c r="I39886" s="112"/>
    </row>
    <row r="39887" spans="7:9" x14ac:dyDescent="0.25">
      <c r="G39887"/>
      <c r="I39887" s="112"/>
    </row>
    <row r="39888" spans="7:9" x14ac:dyDescent="0.25">
      <c r="G39888"/>
      <c r="I39888" s="112"/>
    </row>
    <row r="39889" spans="7:9" x14ac:dyDescent="0.25">
      <c r="G39889"/>
      <c r="I39889" s="112"/>
    </row>
    <row r="39890" spans="7:9" x14ac:dyDescent="0.25">
      <c r="G39890"/>
      <c r="I39890" s="112"/>
    </row>
    <row r="39891" spans="7:9" x14ac:dyDescent="0.25">
      <c r="G39891"/>
      <c r="I39891" s="112"/>
    </row>
    <row r="39892" spans="7:9" x14ac:dyDescent="0.25">
      <c r="G39892"/>
      <c r="I39892" s="112"/>
    </row>
    <row r="39893" spans="7:9" x14ac:dyDescent="0.25">
      <c r="G39893"/>
      <c r="I39893" s="112"/>
    </row>
    <row r="39894" spans="7:9" x14ac:dyDescent="0.25">
      <c r="G39894"/>
      <c r="I39894" s="112"/>
    </row>
    <row r="39895" spans="7:9" x14ac:dyDescent="0.25">
      <c r="G39895"/>
      <c r="I39895" s="112"/>
    </row>
    <row r="39896" spans="7:9" x14ac:dyDescent="0.25">
      <c r="G39896"/>
      <c r="I39896" s="112"/>
    </row>
    <row r="39897" spans="7:9" x14ac:dyDescent="0.25">
      <c r="G39897"/>
      <c r="I39897" s="112"/>
    </row>
    <row r="39898" spans="7:9" x14ac:dyDescent="0.25">
      <c r="G39898"/>
      <c r="I39898" s="112"/>
    </row>
    <row r="39899" spans="7:9" x14ac:dyDescent="0.25">
      <c r="G39899"/>
      <c r="I39899" s="112"/>
    </row>
    <row r="39900" spans="7:9" x14ac:dyDescent="0.25">
      <c r="G39900"/>
      <c r="I39900" s="112"/>
    </row>
    <row r="39901" spans="7:9" x14ac:dyDescent="0.25">
      <c r="G39901"/>
      <c r="I39901" s="112"/>
    </row>
    <row r="39902" spans="7:9" x14ac:dyDescent="0.25">
      <c r="G39902"/>
      <c r="I39902" s="112"/>
    </row>
    <row r="39903" spans="7:9" x14ac:dyDescent="0.25">
      <c r="G39903"/>
      <c r="I39903" s="112"/>
    </row>
    <row r="39904" spans="7:9" x14ac:dyDescent="0.25">
      <c r="G39904"/>
      <c r="I39904" s="112"/>
    </row>
    <row r="39905" spans="7:9" x14ac:dyDescent="0.25">
      <c r="G39905"/>
      <c r="I39905" s="112"/>
    </row>
    <row r="39906" spans="7:9" x14ac:dyDescent="0.25">
      <c r="G39906"/>
      <c r="I39906" s="112"/>
    </row>
    <row r="39907" spans="7:9" x14ac:dyDescent="0.25">
      <c r="G39907"/>
      <c r="I39907" s="112"/>
    </row>
    <row r="39908" spans="7:9" x14ac:dyDescent="0.25">
      <c r="G39908"/>
      <c r="I39908" s="112"/>
    </row>
    <row r="39909" spans="7:9" x14ac:dyDescent="0.25">
      <c r="G39909"/>
      <c r="I39909" s="112"/>
    </row>
    <row r="39910" spans="7:9" x14ac:dyDescent="0.25">
      <c r="G39910"/>
      <c r="I39910" s="112"/>
    </row>
    <row r="39911" spans="7:9" x14ac:dyDescent="0.25">
      <c r="G39911"/>
      <c r="I39911" s="112"/>
    </row>
    <row r="39912" spans="7:9" x14ac:dyDescent="0.25">
      <c r="G39912"/>
      <c r="I39912" s="112"/>
    </row>
    <row r="39913" spans="7:9" x14ac:dyDescent="0.25">
      <c r="G39913"/>
      <c r="I39913" s="112"/>
    </row>
    <row r="39914" spans="7:9" x14ac:dyDescent="0.25">
      <c r="G39914"/>
      <c r="I39914" s="112"/>
    </row>
    <row r="39915" spans="7:9" x14ac:dyDescent="0.25">
      <c r="G39915"/>
      <c r="I39915" s="112"/>
    </row>
    <row r="39916" spans="7:9" x14ac:dyDescent="0.25">
      <c r="G39916"/>
      <c r="I39916" s="112"/>
    </row>
    <row r="39917" spans="7:9" x14ac:dyDescent="0.25">
      <c r="G39917"/>
      <c r="I39917" s="112"/>
    </row>
    <row r="39918" spans="7:9" x14ac:dyDescent="0.25">
      <c r="G39918"/>
      <c r="I39918" s="112"/>
    </row>
    <row r="39919" spans="7:9" x14ac:dyDescent="0.25">
      <c r="G39919"/>
      <c r="I39919" s="112"/>
    </row>
    <row r="39920" spans="7:9" x14ac:dyDescent="0.25">
      <c r="G39920"/>
      <c r="I39920" s="112"/>
    </row>
    <row r="39921" spans="7:9" x14ac:dyDescent="0.25">
      <c r="G39921"/>
      <c r="I39921" s="112"/>
    </row>
    <row r="39922" spans="7:9" x14ac:dyDescent="0.25">
      <c r="G39922"/>
      <c r="I39922" s="112"/>
    </row>
    <row r="39923" spans="7:9" x14ac:dyDescent="0.25">
      <c r="G39923"/>
      <c r="I39923" s="112"/>
    </row>
    <row r="39924" spans="7:9" x14ac:dyDescent="0.25">
      <c r="G39924"/>
      <c r="I39924" s="112"/>
    </row>
    <row r="39925" spans="7:9" x14ac:dyDescent="0.25">
      <c r="G39925"/>
      <c r="I39925" s="112"/>
    </row>
    <row r="39926" spans="7:9" x14ac:dyDescent="0.25">
      <c r="G39926"/>
      <c r="I39926" s="112"/>
    </row>
    <row r="39927" spans="7:9" x14ac:dyDescent="0.25">
      <c r="G39927"/>
      <c r="I39927" s="112"/>
    </row>
    <row r="39928" spans="7:9" x14ac:dyDescent="0.25">
      <c r="G39928"/>
      <c r="I39928" s="112"/>
    </row>
    <row r="39929" spans="7:9" x14ac:dyDescent="0.25">
      <c r="G39929"/>
      <c r="I39929" s="112"/>
    </row>
    <row r="39930" spans="7:9" x14ac:dyDescent="0.25">
      <c r="G39930"/>
      <c r="I39930" s="112"/>
    </row>
    <row r="39931" spans="7:9" x14ac:dyDescent="0.25">
      <c r="G39931"/>
      <c r="I39931" s="112"/>
    </row>
    <row r="39932" spans="7:9" x14ac:dyDescent="0.25">
      <c r="G39932"/>
      <c r="I39932" s="112"/>
    </row>
    <row r="39933" spans="7:9" x14ac:dyDescent="0.25">
      <c r="G39933"/>
      <c r="I39933" s="112"/>
    </row>
    <row r="39934" spans="7:9" x14ac:dyDescent="0.25">
      <c r="G39934"/>
      <c r="I39934" s="112"/>
    </row>
    <row r="39935" spans="7:9" x14ac:dyDescent="0.25">
      <c r="G39935"/>
      <c r="I39935" s="112"/>
    </row>
    <row r="39936" spans="7:9" x14ac:dyDescent="0.25">
      <c r="G39936"/>
      <c r="I39936" s="112"/>
    </row>
    <row r="39937" spans="7:9" x14ac:dyDescent="0.25">
      <c r="G39937"/>
      <c r="I39937" s="112"/>
    </row>
    <row r="39938" spans="7:9" x14ac:dyDescent="0.25">
      <c r="G39938"/>
      <c r="I39938" s="112"/>
    </row>
    <row r="39939" spans="7:9" x14ac:dyDescent="0.25">
      <c r="G39939"/>
      <c r="I39939" s="112"/>
    </row>
    <row r="39940" spans="7:9" x14ac:dyDescent="0.25">
      <c r="G39940"/>
      <c r="I39940" s="112"/>
    </row>
    <row r="39941" spans="7:9" x14ac:dyDescent="0.25">
      <c r="G39941"/>
      <c r="I39941" s="112"/>
    </row>
    <row r="39942" spans="7:9" x14ac:dyDescent="0.25">
      <c r="G39942"/>
      <c r="I39942" s="112"/>
    </row>
    <row r="39943" spans="7:9" x14ac:dyDescent="0.25">
      <c r="G39943"/>
      <c r="I39943" s="112"/>
    </row>
    <row r="39944" spans="7:9" x14ac:dyDescent="0.25">
      <c r="G39944"/>
      <c r="I39944" s="112"/>
    </row>
    <row r="39945" spans="7:9" x14ac:dyDescent="0.25">
      <c r="G39945"/>
      <c r="I39945" s="112"/>
    </row>
    <row r="39946" spans="7:9" x14ac:dyDescent="0.25">
      <c r="G39946"/>
      <c r="I39946" s="112"/>
    </row>
    <row r="39947" spans="7:9" x14ac:dyDescent="0.25">
      <c r="G39947"/>
      <c r="I39947" s="112"/>
    </row>
    <row r="39948" spans="7:9" x14ac:dyDescent="0.25">
      <c r="G39948"/>
      <c r="I39948" s="112"/>
    </row>
    <row r="39949" spans="7:9" x14ac:dyDescent="0.25">
      <c r="G39949"/>
      <c r="I39949" s="112"/>
    </row>
    <row r="39950" spans="7:9" x14ac:dyDescent="0.25">
      <c r="G39950"/>
      <c r="I39950" s="112"/>
    </row>
    <row r="39951" spans="7:9" x14ac:dyDescent="0.25">
      <c r="G39951"/>
      <c r="I39951" s="112"/>
    </row>
    <row r="39952" spans="7:9" x14ac:dyDescent="0.25">
      <c r="G39952"/>
      <c r="I39952" s="112"/>
    </row>
    <row r="39953" spans="7:9" x14ac:dyDescent="0.25">
      <c r="G39953"/>
      <c r="I39953" s="112"/>
    </row>
    <row r="39954" spans="7:9" x14ac:dyDescent="0.25">
      <c r="G39954"/>
      <c r="I39954" s="112"/>
    </row>
    <row r="39955" spans="7:9" x14ac:dyDescent="0.25">
      <c r="G39955"/>
      <c r="I39955" s="112"/>
    </row>
    <row r="39956" spans="7:9" x14ac:dyDescent="0.25">
      <c r="G39956"/>
      <c r="I39956" s="112"/>
    </row>
    <row r="39957" spans="7:9" x14ac:dyDescent="0.25">
      <c r="G39957"/>
      <c r="I39957" s="112"/>
    </row>
    <row r="39958" spans="7:9" x14ac:dyDescent="0.25">
      <c r="G39958"/>
      <c r="I39958" s="112"/>
    </row>
    <row r="39959" spans="7:9" x14ac:dyDescent="0.25">
      <c r="G39959"/>
      <c r="I39959" s="112"/>
    </row>
    <row r="39960" spans="7:9" x14ac:dyDescent="0.25">
      <c r="G39960"/>
      <c r="I39960" s="112"/>
    </row>
    <row r="39961" spans="7:9" x14ac:dyDescent="0.25">
      <c r="G39961"/>
      <c r="I39961" s="112"/>
    </row>
    <row r="39962" spans="7:9" x14ac:dyDescent="0.25">
      <c r="G39962"/>
      <c r="I39962" s="112"/>
    </row>
    <row r="39963" spans="7:9" x14ac:dyDescent="0.25">
      <c r="G39963"/>
      <c r="I39963" s="112"/>
    </row>
    <row r="39964" spans="7:9" x14ac:dyDescent="0.25">
      <c r="G39964"/>
      <c r="I39964" s="112"/>
    </row>
    <row r="39965" spans="7:9" x14ac:dyDescent="0.25">
      <c r="G39965"/>
      <c r="I39965" s="112"/>
    </row>
    <row r="39966" spans="7:9" x14ac:dyDescent="0.25">
      <c r="G39966"/>
      <c r="I39966" s="112"/>
    </row>
    <row r="39967" spans="7:9" x14ac:dyDescent="0.25">
      <c r="G39967"/>
      <c r="I39967" s="112"/>
    </row>
    <row r="39968" spans="7:9" x14ac:dyDescent="0.25">
      <c r="G39968"/>
      <c r="I39968" s="112"/>
    </row>
    <row r="39969" spans="7:9" x14ac:dyDescent="0.25">
      <c r="G39969"/>
      <c r="I39969" s="112"/>
    </row>
    <row r="39970" spans="7:9" x14ac:dyDescent="0.25">
      <c r="G39970"/>
      <c r="I39970" s="112"/>
    </row>
    <row r="39971" spans="7:9" x14ac:dyDescent="0.25">
      <c r="G39971"/>
      <c r="I39971" s="112"/>
    </row>
    <row r="39972" spans="7:9" x14ac:dyDescent="0.25">
      <c r="G39972"/>
      <c r="I39972" s="112"/>
    </row>
    <row r="39973" spans="7:9" x14ac:dyDescent="0.25">
      <c r="G39973"/>
      <c r="I39973" s="112"/>
    </row>
    <row r="39974" spans="7:9" x14ac:dyDescent="0.25">
      <c r="G39974"/>
      <c r="I39974" s="112"/>
    </row>
    <row r="39975" spans="7:9" x14ac:dyDescent="0.25">
      <c r="G39975"/>
      <c r="I39975" s="112"/>
    </row>
    <row r="39976" spans="7:9" x14ac:dyDescent="0.25">
      <c r="G39976"/>
      <c r="I39976" s="112"/>
    </row>
    <row r="39977" spans="7:9" x14ac:dyDescent="0.25">
      <c r="G39977"/>
      <c r="I39977" s="112"/>
    </row>
    <row r="39978" spans="7:9" x14ac:dyDescent="0.25">
      <c r="G39978"/>
      <c r="I39978" s="112"/>
    </row>
    <row r="39979" spans="7:9" x14ac:dyDescent="0.25">
      <c r="G39979"/>
      <c r="I39979" s="112"/>
    </row>
    <row r="39980" spans="7:9" x14ac:dyDescent="0.25">
      <c r="G39980"/>
      <c r="I39980" s="112"/>
    </row>
    <row r="39981" spans="7:9" x14ac:dyDescent="0.25">
      <c r="G39981"/>
      <c r="I39981" s="112"/>
    </row>
    <row r="39982" spans="7:9" x14ac:dyDescent="0.25">
      <c r="G39982"/>
      <c r="I39982" s="112"/>
    </row>
    <row r="39983" spans="7:9" x14ac:dyDescent="0.25">
      <c r="G39983"/>
      <c r="I39983" s="112"/>
    </row>
    <row r="39984" spans="7:9" x14ac:dyDescent="0.25">
      <c r="G39984"/>
      <c r="I39984" s="112"/>
    </row>
    <row r="39985" spans="7:9" x14ac:dyDescent="0.25">
      <c r="G39985"/>
      <c r="I39985" s="112"/>
    </row>
    <row r="39986" spans="7:9" x14ac:dyDescent="0.25">
      <c r="G39986"/>
      <c r="I39986" s="112"/>
    </row>
    <row r="39987" spans="7:9" x14ac:dyDescent="0.25">
      <c r="G39987"/>
      <c r="I39987" s="112"/>
    </row>
    <row r="39988" spans="7:9" x14ac:dyDescent="0.25">
      <c r="G39988"/>
      <c r="I39988" s="112"/>
    </row>
    <row r="39989" spans="7:9" x14ac:dyDescent="0.25">
      <c r="G39989"/>
      <c r="I39989" s="112"/>
    </row>
    <row r="39990" spans="7:9" x14ac:dyDescent="0.25">
      <c r="G39990"/>
      <c r="I39990" s="112"/>
    </row>
    <row r="39991" spans="7:9" x14ac:dyDescent="0.25">
      <c r="G39991"/>
      <c r="I39991" s="112"/>
    </row>
    <row r="39992" spans="7:9" x14ac:dyDescent="0.25">
      <c r="G39992"/>
      <c r="I39992" s="112"/>
    </row>
    <row r="39993" spans="7:9" x14ac:dyDescent="0.25">
      <c r="G39993"/>
      <c r="I39993" s="112"/>
    </row>
    <row r="39994" spans="7:9" x14ac:dyDescent="0.25">
      <c r="G39994"/>
      <c r="I39994" s="112"/>
    </row>
    <row r="39995" spans="7:9" x14ac:dyDescent="0.25">
      <c r="G39995"/>
      <c r="I39995" s="112"/>
    </row>
    <row r="39996" spans="7:9" x14ac:dyDescent="0.25">
      <c r="G39996"/>
      <c r="I39996" s="112"/>
    </row>
    <row r="39997" spans="7:9" x14ac:dyDescent="0.25">
      <c r="G39997"/>
      <c r="I39997" s="112"/>
    </row>
    <row r="39998" spans="7:9" x14ac:dyDescent="0.25">
      <c r="G39998"/>
      <c r="I39998" s="112"/>
    </row>
    <row r="39999" spans="7:9" x14ac:dyDescent="0.25">
      <c r="G39999"/>
      <c r="I39999" s="112"/>
    </row>
    <row r="40000" spans="7:9" x14ac:dyDescent="0.25">
      <c r="G40000"/>
      <c r="I40000" s="112"/>
    </row>
    <row r="40001" spans="7:9" x14ac:dyDescent="0.25">
      <c r="G40001"/>
      <c r="I40001" s="112"/>
    </row>
    <row r="40002" spans="7:9" x14ac:dyDescent="0.25">
      <c r="G40002"/>
      <c r="I40002" s="112"/>
    </row>
    <row r="40003" spans="7:9" x14ac:dyDescent="0.25">
      <c r="G40003"/>
      <c r="I40003" s="112"/>
    </row>
    <row r="40004" spans="7:9" x14ac:dyDescent="0.25">
      <c r="G40004"/>
      <c r="I40004" s="112"/>
    </row>
    <row r="40005" spans="7:9" x14ac:dyDescent="0.25">
      <c r="G40005"/>
      <c r="I40005" s="112"/>
    </row>
    <row r="40006" spans="7:9" x14ac:dyDescent="0.25">
      <c r="G40006"/>
      <c r="I40006" s="112"/>
    </row>
    <row r="40007" spans="7:9" x14ac:dyDescent="0.25">
      <c r="G40007"/>
      <c r="I40007" s="112"/>
    </row>
    <row r="40008" spans="7:9" x14ac:dyDescent="0.25">
      <c r="G40008"/>
      <c r="I40008" s="112"/>
    </row>
    <row r="40009" spans="7:9" x14ac:dyDescent="0.25">
      <c r="G40009"/>
      <c r="I40009" s="112"/>
    </row>
    <row r="40010" spans="7:9" x14ac:dyDescent="0.25">
      <c r="G40010"/>
      <c r="I40010" s="112"/>
    </row>
    <row r="40011" spans="7:9" x14ac:dyDescent="0.25">
      <c r="G40011"/>
      <c r="I40011" s="112"/>
    </row>
    <row r="40012" spans="7:9" x14ac:dyDescent="0.25">
      <c r="G40012"/>
      <c r="I40012" s="112"/>
    </row>
    <row r="40013" spans="7:9" x14ac:dyDescent="0.25">
      <c r="G40013"/>
      <c r="I40013" s="112"/>
    </row>
    <row r="40014" spans="7:9" x14ac:dyDescent="0.25">
      <c r="G40014"/>
      <c r="I40014" s="112"/>
    </row>
    <row r="40015" spans="7:9" x14ac:dyDescent="0.25">
      <c r="G40015"/>
      <c r="I40015" s="112"/>
    </row>
    <row r="40016" spans="7:9" x14ac:dyDescent="0.25">
      <c r="G40016"/>
      <c r="I40016" s="112"/>
    </row>
    <row r="40017" spans="7:9" x14ac:dyDescent="0.25">
      <c r="G40017"/>
      <c r="I40017" s="112"/>
    </row>
    <row r="40018" spans="7:9" x14ac:dyDescent="0.25">
      <c r="G40018"/>
      <c r="I40018" s="112"/>
    </row>
    <row r="40019" spans="7:9" x14ac:dyDescent="0.25">
      <c r="G40019"/>
      <c r="I40019" s="112"/>
    </row>
    <row r="40020" spans="7:9" x14ac:dyDescent="0.25">
      <c r="G40020"/>
      <c r="I40020" s="112"/>
    </row>
    <row r="40021" spans="7:9" x14ac:dyDescent="0.25">
      <c r="G40021"/>
      <c r="I40021" s="112"/>
    </row>
    <row r="40022" spans="7:9" x14ac:dyDescent="0.25">
      <c r="G40022"/>
      <c r="I40022" s="112"/>
    </row>
    <row r="40023" spans="7:9" x14ac:dyDescent="0.25">
      <c r="G40023"/>
      <c r="I40023" s="112"/>
    </row>
    <row r="40024" spans="7:9" x14ac:dyDescent="0.25">
      <c r="G40024"/>
      <c r="I40024" s="112"/>
    </row>
    <row r="40025" spans="7:9" x14ac:dyDescent="0.25">
      <c r="G40025"/>
      <c r="I40025" s="112"/>
    </row>
    <row r="40026" spans="7:9" x14ac:dyDescent="0.25">
      <c r="G40026"/>
      <c r="I40026" s="112"/>
    </row>
    <row r="40027" spans="7:9" x14ac:dyDescent="0.25">
      <c r="G40027"/>
      <c r="I40027" s="112"/>
    </row>
    <row r="40028" spans="7:9" x14ac:dyDescent="0.25">
      <c r="G40028"/>
      <c r="I40028" s="112"/>
    </row>
    <row r="40029" spans="7:9" x14ac:dyDescent="0.25">
      <c r="G40029"/>
      <c r="I40029" s="112"/>
    </row>
    <row r="40030" spans="7:9" x14ac:dyDescent="0.25">
      <c r="G40030"/>
      <c r="I40030" s="112"/>
    </row>
    <row r="40031" spans="7:9" x14ac:dyDescent="0.25">
      <c r="G40031"/>
      <c r="I40031" s="112"/>
    </row>
    <row r="40032" spans="7:9" x14ac:dyDescent="0.25">
      <c r="G40032"/>
      <c r="I40032" s="112"/>
    </row>
    <row r="40033" spans="7:9" x14ac:dyDescent="0.25">
      <c r="G40033"/>
      <c r="I40033" s="112"/>
    </row>
    <row r="40034" spans="7:9" x14ac:dyDescent="0.25">
      <c r="G40034"/>
      <c r="I40034" s="112"/>
    </row>
    <row r="40035" spans="7:9" x14ac:dyDescent="0.25">
      <c r="G40035"/>
      <c r="I40035" s="112"/>
    </row>
    <row r="40036" spans="7:9" x14ac:dyDescent="0.25">
      <c r="G40036"/>
      <c r="I40036" s="112"/>
    </row>
    <row r="40037" spans="7:9" x14ac:dyDescent="0.25">
      <c r="G40037"/>
      <c r="I40037" s="112"/>
    </row>
    <row r="40038" spans="7:9" x14ac:dyDescent="0.25">
      <c r="G40038"/>
      <c r="I40038" s="112"/>
    </row>
    <row r="40039" spans="7:9" x14ac:dyDescent="0.25">
      <c r="G40039"/>
      <c r="I40039" s="112"/>
    </row>
    <row r="40040" spans="7:9" x14ac:dyDescent="0.25">
      <c r="G40040"/>
      <c r="I40040" s="112"/>
    </row>
    <row r="40041" spans="7:9" x14ac:dyDescent="0.25">
      <c r="G40041"/>
      <c r="I40041" s="112"/>
    </row>
    <row r="40042" spans="7:9" x14ac:dyDescent="0.25">
      <c r="G40042"/>
      <c r="I40042" s="112"/>
    </row>
    <row r="40043" spans="7:9" x14ac:dyDescent="0.25">
      <c r="G40043"/>
      <c r="I40043" s="112"/>
    </row>
    <row r="40044" spans="7:9" x14ac:dyDescent="0.25">
      <c r="G40044"/>
      <c r="I40044" s="112"/>
    </row>
    <row r="40045" spans="7:9" x14ac:dyDescent="0.25">
      <c r="G40045"/>
      <c r="I40045" s="112"/>
    </row>
    <row r="40046" spans="7:9" x14ac:dyDescent="0.25">
      <c r="G40046"/>
      <c r="I40046" s="112"/>
    </row>
    <row r="40047" spans="7:9" x14ac:dyDescent="0.25">
      <c r="G40047"/>
      <c r="I40047" s="112"/>
    </row>
    <row r="40048" spans="7:9" x14ac:dyDescent="0.25">
      <c r="G40048"/>
      <c r="I40048" s="112"/>
    </row>
    <row r="40049" spans="7:9" x14ac:dyDescent="0.25">
      <c r="G40049"/>
      <c r="I40049" s="112"/>
    </row>
    <row r="40050" spans="7:9" x14ac:dyDescent="0.25">
      <c r="G40050"/>
      <c r="I40050" s="112"/>
    </row>
    <row r="40051" spans="7:9" x14ac:dyDescent="0.25">
      <c r="G40051"/>
      <c r="I40051" s="112"/>
    </row>
    <row r="40052" spans="7:9" x14ac:dyDescent="0.25">
      <c r="G40052"/>
      <c r="I40052" s="112"/>
    </row>
    <row r="40053" spans="7:9" x14ac:dyDescent="0.25">
      <c r="G40053"/>
      <c r="I40053" s="112"/>
    </row>
    <row r="40054" spans="7:9" x14ac:dyDescent="0.25">
      <c r="G40054"/>
      <c r="I40054" s="112"/>
    </row>
    <row r="40055" spans="7:9" x14ac:dyDescent="0.25">
      <c r="G40055"/>
      <c r="I40055" s="112"/>
    </row>
    <row r="40056" spans="7:9" x14ac:dyDescent="0.25">
      <c r="G40056"/>
      <c r="I40056" s="112"/>
    </row>
    <row r="40057" spans="7:9" x14ac:dyDescent="0.25">
      <c r="G40057"/>
      <c r="I40057" s="112"/>
    </row>
    <row r="40058" spans="7:9" x14ac:dyDescent="0.25">
      <c r="G40058"/>
      <c r="I40058" s="112"/>
    </row>
    <row r="40059" spans="7:9" x14ac:dyDescent="0.25">
      <c r="G40059"/>
      <c r="I40059" s="112"/>
    </row>
    <row r="40060" spans="7:9" x14ac:dyDescent="0.25">
      <c r="G40060"/>
      <c r="I40060" s="112"/>
    </row>
    <row r="40061" spans="7:9" x14ac:dyDescent="0.25">
      <c r="G40061"/>
      <c r="I40061" s="112"/>
    </row>
    <row r="40062" spans="7:9" x14ac:dyDescent="0.25">
      <c r="G40062"/>
      <c r="I40062" s="112"/>
    </row>
    <row r="40063" spans="7:9" x14ac:dyDescent="0.25">
      <c r="G40063"/>
      <c r="I40063" s="112"/>
    </row>
    <row r="40064" spans="7:9" x14ac:dyDescent="0.25">
      <c r="G40064"/>
      <c r="I40064" s="112"/>
    </row>
    <row r="40065" spans="7:9" x14ac:dyDescent="0.25">
      <c r="G40065"/>
      <c r="I40065" s="112"/>
    </row>
    <row r="40066" spans="7:9" x14ac:dyDescent="0.25">
      <c r="G40066"/>
      <c r="I40066" s="112"/>
    </row>
    <row r="40067" spans="7:9" x14ac:dyDescent="0.25">
      <c r="G40067"/>
      <c r="I40067" s="112"/>
    </row>
    <row r="40068" spans="7:9" x14ac:dyDescent="0.25">
      <c r="G40068"/>
      <c r="I40068" s="112"/>
    </row>
    <row r="40069" spans="7:9" x14ac:dyDescent="0.25">
      <c r="G40069"/>
      <c r="I40069" s="112"/>
    </row>
    <row r="40070" spans="7:9" x14ac:dyDescent="0.25">
      <c r="G40070"/>
      <c r="I40070" s="112"/>
    </row>
    <row r="40071" spans="7:9" x14ac:dyDescent="0.25">
      <c r="G40071"/>
      <c r="I40071" s="112"/>
    </row>
    <row r="40072" spans="7:9" x14ac:dyDescent="0.25">
      <c r="G40072"/>
      <c r="I40072" s="112"/>
    </row>
    <row r="40073" spans="7:9" x14ac:dyDescent="0.25">
      <c r="G40073"/>
      <c r="I40073" s="112"/>
    </row>
    <row r="40074" spans="7:9" x14ac:dyDescent="0.25">
      <c r="G40074"/>
      <c r="I40074" s="112"/>
    </row>
    <row r="40075" spans="7:9" x14ac:dyDescent="0.25">
      <c r="G40075"/>
      <c r="I40075" s="112"/>
    </row>
    <row r="40076" spans="7:9" x14ac:dyDescent="0.25">
      <c r="G40076"/>
      <c r="I40076" s="112"/>
    </row>
    <row r="40077" spans="7:9" x14ac:dyDescent="0.25">
      <c r="G40077"/>
      <c r="I40077" s="112"/>
    </row>
    <row r="40078" spans="7:9" x14ac:dyDescent="0.25">
      <c r="G40078"/>
      <c r="I40078" s="112"/>
    </row>
    <row r="40079" spans="7:9" x14ac:dyDescent="0.25">
      <c r="G40079"/>
      <c r="I40079" s="112"/>
    </row>
    <row r="40080" spans="7:9" x14ac:dyDescent="0.25">
      <c r="G40080"/>
      <c r="I40080" s="112"/>
    </row>
    <row r="40081" spans="7:9" x14ac:dyDescent="0.25">
      <c r="G40081"/>
      <c r="I40081" s="112"/>
    </row>
    <row r="40082" spans="7:9" x14ac:dyDescent="0.25">
      <c r="G40082"/>
      <c r="I40082" s="112"/>
    </row>
    <row r="40083" spans="7:9" x14ac:dyDescent="0.25">
      <c r="G40083"/>
      <c r="I40083" s="112"/>
    </row>
    <row r="40084" spans="7:9" x14ac:dyDescent="0.25">
      <c r="G40084"/>
      <c r="I40084" s="112"/>
    </row>
    <row r="40085" spans="7:9" x14ac:dyDescent="0.25">
      <c r="G40085"/>
      <c r="I40085" s="112"/>
    </row>
    <row r="40086" spans="7:9" x14ac:dyDescent="0.25">
      <c r="G40086"/>
      <c r="I40086" s="112"/>
    </row>
    <row r="40087" spans="7:9" x14ac:dyDescent="0.25">
      <c r="G40087"/>
      <c r="I40087" s="112"/>
    </row>
    <row r="40088" spans="7:9" x14ac:dyDescent="0.25">
      <c r="G40088"/>
      <c r="I40088" s="112"/>
    </row>
    <row r="40089" spans="7:9" x14ac:dyDescent="0.25">
      <c r="G40089"/>
      <c r="I40089" s="112"/>
    </row>
    <row r="40090" spans="7:9" x14ac:dyDescent="0.25">
      <c r="G40090"/>
      <c r="I40090" s="112"/>
    </row>
    <row r="40091" spans="7:9" x14ac:dyDescent="0.25">
      <c r="G40091"/>
      <c r="I40091" s="112"/>
    </row>
    <row r="40092" spans="7:9" x14ac:dyDescent="0.25">
      <c r="G40092"/>
      <c r="I40092" s="112"/>
    </row>
    <row r="40093" spans="7:9" x14ac:dyDescent="0.25">
      <c r="G40093"/>
      <c r="I40093" s="112"/>
    </row>
    <row r="40094" spans="7:9" x14ac:dyDescent="0.25">
      <c r="G40094"/>
      <c r="I40094" s="112"/>
    </row>
    <row r="40095" spans="7:9" x14ac:dyDescent="0.25">
      <c r="G40095"/>
      <c r="I40095" s="112"/>
    </row>
    <row r="40096" spans="7:9" x14ac:dyDescent="0.25">
      <c r="G40096"/>
      <c r="I40096" s="112"/>
    </row>
    <row r="40097" spans="7:9" x14ac:dyDescent="0.25">
      <c r="G40097"/>
      <c r="I40097" s="112"/>
    </row>
    <row r="40098" spans="7:9" x14ac:dyDescent="0.25">
      <c r="G40098"/>
      <c r="I40098" s="112"/>
    </row>
    <row r="40099" spans="7:9" x14ac:dyDescent="0.25">
      <c r="G40099"/>
      <c r="I40099" s="112"/>
    </row>
    <row r="40100" spans="7:9" x14ac:dyDescent="0.25">
      <c r="G40100"/>
      <c r="I40100" s="112"/>
    </row>
    <row r="40101" spans="7:9" x14ac:dyDescent="0.25">
      <c r="G40101"/>
      <c r="I40101" s="112"/>
    </row>
    <row r="40102" spans="7:9" x14ac:dyDescent="0.25">
      <c r="G40102"/>
      <c r="I40102" s="112"/>
    </row>
    <row r="40103" spans="7:9" x14ac:dyDescent="0.25">
      <c r="G40103"/>
      <c r="I40103" s="112"/>
    </row>
    <row r="40104" spans="7:9" x14ac:dyDescent="0.25">
      <c r="G40104"/>
      <c r="I40104" s="112"/>
    </row>
    <row r="40105" spans="7:9" x14ac:dyDescent="0.25">
      <c r="G40105"/>
      <c r="I40105" s="112"/>
    </row>
    <row r="40106" spans="7:9" x14ac:dyDescent="0.25">
      <c r="G40106"/>
      <c r="I40106" s="112"/>
    </row>
    <row r="40107" spans="7:9" x14ac:dyDescent="0.25">
      <c r="G40107"/>
      <c r="I40107" s="112"/>
    </row>
    <row r="40108" spans="7:9" x14ac:dyDescent="0.25">
      <c r="G40108"/>
      <c r="I40108" s="112"/>
    </row>
    <row r="40109" spans="7:9" x14ac:dyDescent="0.25">
      <c r="G40109"/>
      <c r="I40109" s="112"/>
    </row>
    <row r="40110" spans="7:9" x14ac:dyDescent="0.25">
      <c r="G40110"/>
      <c r="I40110" s="112"/>
    </row>
    <row r="40111" spans="7:9" x14ac:dyDescent="0.25">
      <c r="G40111"/>
      <c r="I40111" s="112"/>
    </row>
    <row r="40112" spans="7:9" x14ac:dyDescent="0.25">
      <c r="G40112"/>
      <c r="I40112" s="112"/>
    </row>
    <row r="40113" spans="7:9" x14ac:dyDescent="0.25">
      <c r="G40113"/>
      <c r="I40113" s="112"/>
    </row>
    <row r="40114" spans="7:9" x14ac:dyDescent="0.25">
      <c r="G40114"/>
      <c r="I40114" s="112"/>
    </row>
    <row r="40115" spans="7:9" x14ac:dyDescent="0.25">
      <c r="G40115"/>
      <c r="I40115" s="112"/>
    </row>
    <row r="40116" spans="7:9" x14ac:dyDescent="0.25">
      <c r="G40116"/>
      <c r="I40116" s="112"/>
    </row>
    <row r="40117" spans="7:9" x14ac:dyDescent="0.25">
      <c r="G40117"/>
      <c r="I40117" s="112"/>
    </row>
    <row r="40118" spans="7:9" x14ac:dyDescent="0.25">
      <c r="G40118"/>
      <c r="I40118" s="112"/>
    </row>
    <row r="40119" spans="7:9" x14ac:dyDescent="0.25">
      <c r="G40119"/>
      <c r="I40119" s="112"/>
    </row>
    <row r="40120" spans="7:9" x14ac:dyDescent="0.25">
      <c r="G40120"/>
      <c r="I40120" s="112"/>
    </row>
    <row r="40121" spans="7:9" x14ac:dyDescent="0.25">
      <c r="G40121"/>
      <c r="I40121" s="112"/>
    </row>
    <row r="40122" spans="7:9" x14ac:dyDescent="0.25">
      <c r="G40122"/>
      <c r="I40122" s="112"/>
    </row>
    <row r="40123" spans="7:9" x14ac:dyDescent="0.25">
      <c r="G40123"/>
      <c r="I40123" s="112"/>
    </row>
    <row r="40124" spans="7:9" x14ac:dyDescent="0.25">
      <c r="G40124"/>
      <c r="I40124" s="112"/>
    </row>
    <row r="40125" spans="7:9" x14ac:dyDescent="0.25">
      <c r="G40125"/>
      <c r="I40125" s="112"/>
    </row>
    <row r="40126" spans="7:9" x14ac:dyDescent="0.25">
      <c r="G40126"/>
      <c r="I40126" s="112"/>
    </row>
    <row r="40127" spans="7:9" x14ac:dyDescent="0.25">
      <c r="G40127"/>
      <c r="I40127" s="112"/>
    </row>
    <row r="40128" spans="7:9" x14ac:dyDescent="0.25">
      <c r="G40128"/>
      <c r="I40128" s="112"/>
    </row>
    <row r="40129" spans="7:9" x14ac:dyDescent="0.25">
      <c r="G40129"/>
      <c r="I40129" s="112"/>
    </row>
    <row r="40130" spans="7:9" x14ac:dyDescent="0.25">
      <c r="G40130"/>
      <c r="I40130" s="112"/>
    </row>
    <row r="40131" spans="7:9" x14ac:dyDescent="0.25">
      <c r="G40131"/>
      <c r="I40131" s="112"/>
    </row>
    <row r="40132" spans="7:9" x14ac:dyDescent="0.25">
      <c r="G40132"/>
      <c r="I40132" s="112"/>
    </row>
    <row r="40133" spans="7:9" x14ac:dyDescent="0.25">
      <c r="G40133"/>
      <c r="I40133" s="112"/>
    </row>
    <row r="40134" spans="7:9" x14ac:dyDescent="0.25">
      <c r="G40134"/>
      <c r="I40134" s="112"/>
    </row>
    <row r="40135" spans="7:9" x14ac:dyDescent="0.25">
      <c r="G40135"/>
      <c r="I40135" s="112"/>
    </row>
    <row r="40136" spans="7:9" x14ac:dyDescent="0.25">
      <c r="G40136"/>
      <c r="I40136" s="112"/>
    </row>
    <row r="40137" spans="7:9" x14ac:dyDescent="0.25">
      <c r="G40137"/>
      <c r="I40137" s="112"/>
    </row>
    <row r="40138" spans="7:9" x14ac:dyDescent="0.25">
      <c r="G40138"/>
      <c r="I40138" s="112"/>
    </row>
    <row r="40139" spans="7:9" x14ac:dyDescent="0.25">
      <c r="G40139"/>
      <c r="I40139" s="112"/>
    </row>
    <row r="40140" spans="7:9" x14ac:dyDescent="0.25">
      <c r="G40140"/>
      <c r="I40140" s="112"/>
    </row>
    <row r="40141" spans="7:9" x14ac:dyDescent="0.25">
      <c r="G40141"/>
      <c r="I40141" s="112"/>
    </row>
    <row r="40142" spans="7:9" x14ac:dyDescent="0.25">
      <c r="G40142"/>
      <c r="I40142" s="112"/>
    </row>
    <row r="40143" spans="7:9" x14ac:dyDescent="0.25">
      <c r="G40143"/>
      <c r="I40143" s="112"/>
    </row>
    <row r="40144" spans="7:9" x14ac:dyDescent="0.25">
      <c r="G40144"/>
      <c r="I40144" s="112"/>
    </row>
    <row r="40145" spans="7:9" x14ac:dyDescent="0.25">
      <c r="G40145"/>
      <c r="I40145" s="112"/>
    </row>
    <row r="40146" spans="7:9" x14ac:dyDescent="0.25">
      <c r="G40146"/>
      <c r="I40146" s="112"/>
    </row>
    <row r="40147" spans="7:9" x14ac:dyDescent="0.25">
      <c r="G40147"/>
      <c r="I40147" s="112"/>
    </row>
    <row r="40148" spans="7:9" x14ac:dyDescent="0.25">
      <c r="G40148"/>
      <c r="I40148" s="112"/>
    </row>
    <row r="40149" spans="7:9" x14ac:dyDescent="0.25">
      <c r="G40149"/>
      <c r="I40149" s="112"/>
    </row>
    <row r="40150" spans="7:9" x14ac:dyDescent="0.25">
      <c r="G40150"/>
      <c r="I40150" s="112"/>
    </row>
    <row r="40151" spans="7:9" x14ac:dyDescent="0.25">
      <c r="G40151"/>
      <c r="I40151" s="112"/>
    </row>
    <row r="40152" spans="7:9" x14ac:dyDescent="0.25">
      <c r="G40152"/>
      <c r="I40152" s="112"/>
    </row>
    <row r="40153" spans="7:9" x14ac:dyDescent="0.25">
      <c r="G40153"/>
      <c r="I40153" s="112"/>
    </row>
    <row r="40154" spans="7:9" x14ac:dyDescent="0.25">
      <c r="G40154"/>
      <c r="I40154" s="112"/>
    </row>
    <row r="40155" spans="7:9" x14ac:dyDescent="0.25">
      <c r="G40155"/>
      <c r="I40155" s="112"/>
    </row>
    <row r="40156" spans="7:9" x14ac:dyDescent="0.25">
      <c r="G40156"/>
      <c r="I40156" s="112"/>
    </row>
    <row r="40157" spans="7:9" x14ac:dyDescent="0.25">
      <c r="G40157"/>
      <c r="I40157" s="112"/>
    </row>
    <row r="40158" spans="7:9" x14ac:dyDescent="0.25">
      <c r="G40158"/>
      <c r="I40158" s="112"/>
    </row>
    <row r="40159" spans="7:9" x14ac:dyDescent="0.25">
      <c r="G40159"/>
      <c r="I40159" s="112"/>
    </row>
    <row r="40160" spans="7:9" x14ac:dyDescent="0.25">
      <c r="G40160"/>
      <c r="I40160" s="112"/>
    </row>
    <row r="40161" spans="7:9" x14ac:dyDescent="0.25">
      <c r="G40161"/>
      <c r="I40161" s="112"/>
    </row>
    <row r="40162" spans="7:9" x14ac:dyDescent="0.25">
      <c r="G40162"/>
      <c r="I40162" s="112"/>
    </row>
    <row r="40163" spans="7:9" x14ac:dyDescent="0.25">
      <c r="G40163"/>
      <c r="I40163" s="112"/>
    </row>
    <row r="40164" spans="7:9" x14ac:dyDescent="0.25">
      <c r="G40164"/>
      <c r="I40164" s="112"/>
    </row>
    <row r="40165" spans="7:9" x14ac:dyDescent="0.25">
      <c r="G40165"/>
      <c r="I40165" s="112"/>
    </row>
    <row r="40166" spans="7:9" x14ac:dyDescent="0.25">
      <c r="G40166"/>
      <c r="I40166" s="112"/>
    </row>
    <row r="40167" spans="7:9" x14ac:dyDescent="0.25">
      <c r="G40167"/>
      <c r="I40167" s="112"/>
    </row>
    <row r="40168" spans="7:9" x14ac:dyDescent="0.25">
      <c r="G40168"/>
      <c r="I40168" s="112"/>
    </row>
    <row r="40169" spans="7:9" x14ac:dyDescent="0.25">
      <c r="G40169"/>
      <c r="I40169" s="112"/>
    </row>
    <row r="40170" spans="7:9" x14ac:dyDescent="0.25">
      <c r="G40170"/>
      <c r="I40170" s="112"/>
    </row>
    <row r="40171" spans="7:9" x14ac:dyDescent="0.25">
      <c r="G40171"/>
      <c r="I40171" s="112"/>
    </row>
    <row r="40172" spans="7:9" x14ac:dyDescent="0.25">
      <c r="G40172"/>
      <c r="I40172" s="112"/>
    </row>
    <row r="40173" spans="7:9" x14ac:dyDescent="0.25">
      <c r="G40173"/>
      <c r="I40173" s="112"/>
    </row>
    <row r="40174" spans="7:9" x14ac:dyDescent="0.25">
      <c r="G40174"/>
      <c r="I40174" s="112"/>
    </row>
    <row r="40175" spans="7:9" x14ac:dyDescent="0.25">
      <c r="G40175"/>
      <c r="I40175" s="112"/>
    </row>
    <row r="40176" spans="7:9" x14ac:dyDescent="0.25">
      <c r="G40176"/>
      <c r="I40176" s="112"/>
    </row>
    <row r="40177" spans="7:9" x14ac:dyDescent="0.25">
      <c r="G40177"/>
      <c r="I40177" s="112"/>
    </row>
    <row r="40178" spans="7:9" x14ac:dyDescent="0.25">
      <c r="G40178"/>
      <c r="I40178" s="112"/>
    </row>
    <row r="40179" spans="7:9" x14ac:dyDescent="0.25">
      <c r="G40179"/>
      <c r="I40179" s="112"/>
    </row>
    <row r="40180" spans="7:9" x14ac:dyDescent="0.25">
      <c r="G40180"/>
      <c r="I40180" s="112"/>
    </row>
    <row r="40181" spans="7:9" x14ac:dyDescent="0.25">
      <c r="G40181"/>
      <c r="I40181" s="112"/>
    </row>
    <row r="40182" spans="7:9" x14ac:dyDescent="0.25">
      <c r="G40182"/>
      <c r="I40182" s="112"/>
    </row>
    <row r="40183" spans="7:9" x14ac:dyDescent="0.25">
      <c r="G40183"/>
      <c r="I40183" s="112"/>
    </row>
    <row r="40184" spans="7:9" x14ac:dyDescent="0.25">
      <c r="G40184"/>
      <c r="I40184" s="112"/>
    </row>
    <row r="40185" spans="7:9" x14ac:dyDescent="0.25">
      <c r="G40185"/>
      <c r="I40185" s="112"/>
    </row>
    <row r="40186" spans="7:9" x14ac:dyDescent="0.25">
      <c r="G40186"/>
      <c r="I40186" s="112"/>
    </row>
    <row r="40187" spans="7:9" x14ac:dyDescent="0.25">
      <c r="G40187"/>
      <c r="I40187" s="112"/>
    </row>
    <row r="40188" spans="7:9" x14ac:dyDescent="0.25">
      <c r="G40188"/>
      <c r="I40188" s="112"/>
    </row>
    <row r="40189" spans="7:9" x14ac:dyDescent="0.25">
      <c r="G40189"/>
      <c r="I40189" s="112"/>
    </row>
    <row r="40190" spans="7:9" x14ac:dyDescent="0.25">
      <c r="G40190"/>
      <c r="I40190" s="112"/>
    </row>
    <row r="40191" spans="7:9" x14ac:dyDescent="0.25">
      <c r="G40191"/>
      <c r="I40191" s="112"/>
    </row>
    <row r="40192" spans="7:9" x14ac:dyDescent="0.25">
      <c r="G40192"/>
      <c r="I40192" s="112"/>
    </row>
    <row r="40193" spans="7:9" x14ac:dyDescent="0.25">
      <c r="G40193"/>
      <c r="I40193" s="112"/>
    </row>
    <row r="40194" spans="7:9" x14ac:dyDescent="0.25">
      <c r="G40194"/>
      <c r="I40194" s="112"/>
    </row>
    <row r="40195" spans="7:9" x14ac:dyDescent="0.25">
      <c r="G40195"/>
      <c r="I40195" s="112"/>
    </row>
    <row r="40196" spans="7:9" x14ac:dyDescent="0.25">
      <c r="G40196"/>
      <c r="I40196" s="112"/>
    </row>
    <row r="40197" spans="7:9" x14ac:dyDescent="0.25">
      <c r="G40197"/>
      <c r="I40197" s="112"/>
    </row>
    <row r="40198" spans="7:9" x14ac:dyDescent="0.25">
      <c r="G40198"/>
      <c r="I40198" s="112"/>
    </row>
    <row r="40199" spans="7:9" x14ac:dyDescent="0.25">
      <c r="G40199"/>
      <c r="I40199" s="112"/>
    </row>
    <row r="40200" spans="7:9" x14ac:dyDescent="0.25">
      <c r="G40200"/>
      <c r="I40200" s="112"/>
    </row>
    <row r="40201" spans="7:9" x14ac:dyDescent="0.25">
      <c r="G40201"/>
      <c r="I40201" s="112"/>
    </row>
    <row r="40202" spans="7:9" x14ac:dyDescent="0.25">
      <c r="G40202"/>
      <c r="I40202" s="112"/>
    </row>
    <row r="40203" spans="7:9" x14ac:dyDescent="0.25">
      <c r="G40203"/>
      <c r="I40203" s="112"/>
    </row>
    <row r="40204" spans="7:9" x14ac:dyDescent="0.25">
      <c r="G40204"/>
      <c r="I40204" s="112"/>
    </row>
    <row r="40205" spans="7:9" x14ac:dyDescent="0.25">
      <c r="G40205"/>
      <c r="I40205" s="112"/>
    </row>
    <row r="40206" spans="7:9" x14ac:dyDescent="0.25">
      <c r="G40206"/>
      <c r="I40206" s="112"/>
    </row>
    <row r="40207" spans="7:9" x14ac:dyDescent="0.25">
      <c r="G40207"/>
      <c r="I40207" s="112"/>
    </row>
    <row r="40208" spans="7:9" x14ac:dyDescent="0.25">
      <c r="G40208"/>
      <c r="I40208" s="112"/>
    </row>
    <row r="40209" spans="7:9" x14ac:dyDescent="0.25">
      <c r="G40209"/>
      <c r="I40209" s="112"/>
    </row>
    <row r="40210" spans="7:9" x14ac:dyDescent="0.25">
      <c r="G40210"/>
      <c r="I40210" s="112"/>
    </row>
    <row r="40211" spans="7:9" x14ac:dyDescent="0.25">
      <c r="G40211"/>
      <c r="I40211" s="112"/>
    </row>
    <row r="40212" spans="7:9" x14ac:dyDescent="0.25">
      <c r="G40212"/>
      <c r="I40212" s="112"/>
    </row>
    <row r="40213" spans="7:9" x14ac:dyDescent="0.25">
      <c r="G40213"/>
      <c r="I40213" s="112"/>
    </row>
    <row r="40214" spans="7:9" x14ac:dyDescent="0.25">
      <c r="G40214"/>
      <c r="I40214" s="112"/>
    </row>
    <row r="40215" spans="7:9" x14ac:dyDescent="0.25">
      <c r="G40215"/>
      <c r="I40215" s="112"/>
    </row>
    <row r="40216" spans="7:9" x14ac:dyDescent="0.25">
      <c r="G40216"/>
      <c r="I40216" s="112"/>
    </row>
    <row r="40217" spans="7:9" x14ac:dyDescent="0.25">
      <c r="G40217"/>
      <c r="I40217" s="112"/>
    </row>
    <row r="40218" spans="7:9" x14ac:dyDescent="0.25">
      <c r="G40218"/>
      <c r="I40218" s="112"/>
    </row>
    <row r="40219" spans="7:9" x14ac:dyDescent="0.25">
      <c r="G40219"/>
      <c r="I40219" s="112"/>
    </row>
    <row r="40220" spans="7:9" x14ac:dyDescent="0.25">
      <c r="G40220"/>
      <c r="I40220" s="112"/>
    </row>
    <row r="40221" spans="7:9" x14ac:dyDescent="0.25">
      <c r="G40221"/>
      <c r="I40221" s="112"/>
    </row>
    <row r="40222" spans="7:9" x14ac:dyDescent="0.25">
      <c r="G40222"/>
      <c r="I40222" s="112"/>
    </row>
    <row r="40223" spans="7:9" x14ac:dyDescent="0.25">
      <c r="G40223"/>
      <c r="I40223" s="112"/>
    </row>
    <row r="40224" spans="7:9" x14ac:dyDescent="0.25">
      <c r="G40224"/>
      <c r="I40224" s="112"/>
    </row>
    <row r="40225" spans="7:9" x14ac:dyDescent="0.25">
      <c r="G40225"/>
      <c r="I40225" s="112"/>
    </row>
    <row r="40226" spans="7:9" x14ac:dyDescent="0.25">
      <c r="G40226"/>
      <c r="I40226" s="112"/>
    </row>
    <row r="40227" spans="7:9" x14ac:dyDescent="0.25">
      <c r="G40227"/>
      <c r="I40227" s="112"/>
    </row>
    <row r="40228" spans="7:9" x14ac:dyDescent="0.25">
      <c r="G40228"/>
      <c r="I40228" s="112"/>
    </row>
    <row r="40229" spans="7:9" x14ac:dyDescent="0.25">
      <c r="G40229"/>
      <c r="I40229" s="112"/>
    </row>
    <row r="40230" spans="7:9" x14ac:dyDescent="0.25">
      <c r="G40230"/>
      <c r="I40230" s="112"/>
    </row>
    <row r="40231" spans="7:9" x14ac:dyDescent="0.25">
      <c r="G40231"/>
      <c r="I40231" s="112"/>
    </row>
    <row r="40232" spans="7:9" x14ac:dyDescent="0.25">
      <c r="G40232"/>
      <c r="I40232" s="112"/>
    </row>
    <row r="40233" spans="7:9" x14ac:dyDescent="0.25">
      <c r="G40233"/>
      <c r="I40233" s="112"/>
    </row>
    <row r="40234" spans="7:9" x14ac:dyDescent="0.25">
      <c r="G40234"/>
      <c r="I40234" s="112"/>
    </row>
    <row r="40235" spans="7:9" x14ac:dyDescent="0.25">
      <c r="G40235"/>
      <c r="I40235" s="112"/>
    </row>
    <row r="40236" spans="7:9" x14ac:dyDescent="0.25">
      <c r="G40236"/>
      <c r="I40236" s="112"/>
    </row>
    <row r="40237" spans="7:9" x14ac:dyDescent="0.25">
      <c r="G40237"/>
      <c r="I40237" s="112"/>
    </row>
    <row r="40238" spans="7:9" x14ac:dyDescent="0.25">
      <c r="G40238"/>
      <c r="I40238" s="112"/>
    </row>
    <row r="40239" spans="7:9" x14ac:dyDescent="0.25">
      <c r="G40239"/>
      <c r="I40239" s="112"/>
    </row>
    <row r="40240" spans="7:9" x14ac:dyDescent="0.25">
      <c r="G40240"/>
      <c r="I40240" s="112"/>
    </row>
    <row r="40241" spans="7:9" x14ac:dyDescent="0.25">
      <c r="G40241"/>
      <c r="I40241" s="112"/>
    </row>
    <row r="40242" spans="7:9" x14ac:dyDescent="0.25">
      <c r="G40242"/>
      <c r="I40242" s="112"/>
    </row>
    <row r="40243" spans="7:9" x14ac:dyDescent="0.25">
      <c r="G40243"/>
      <c r="I40243" s="112"/>
    </row>
    <row r="40244" spans="7:9" x14ac:dyDescent="0.25">
      <c r="G40244"/>
      <c r="I40244" s="112"/>
    </row>
    <row r="40245" spans="7:9" x14ac:dyDescent="0.25">
      <c r="G40245"/>
      <c r="I40245" s="112"/>
    </row>
    <row r="40246" spans="7:9" x14ac:dyDescent="0.25">
      <c r="G40246"/>
      <c r="I40246" s="112"/>
    </row>
    <row r="40247" spans="7:9" x14ac:dyDescent="0.25">
      <c r="G40247"/>
      <c r="I40247" s="112"/>
    </row>
    <row r="40248" spans="7:9" x14ac:dyDescent="0.25">
      <c r="G40248"/>
      <c r="I40248" s="112"/>
    </row>
    <row r="40249" spans="7:9" x14ac:dyDescent="0.25">
      <c r="G40249"/>
      <c r="I40249" s="112"/>
    </row>
    <row r="40250" spans="7:9" x14ac:dyDescent="0.25">
      <c r="G40250"/>
      <c r="I40250" s="112"/>
    </row>
    <row r="40251" spans="7:9" x14ac:dyDescent="0.25">
      <c r="G40251"/>
      <c r="I40251" s="112"/>
    </row>
    <row r="40252" spans="7:9" x14ac:dyDescent="0.25">
      <c r="G40252"/>
      <c r="I40252" s="112"/>
    </row>
    <row r="40253" spans="7:9" x14ac:dyDescent="0.25">
      <c r="G40253"/>
      <c r="I40253" s="112"/>
    </row>
    <row r="40254" spans="7:9" x14ac:dyDescent="0.25">
      <c r="G40254"/>
      <c r="I40254" s="112"/>
    </row>
    <row r="40255" spans="7:9" x14ac:dyDescent="0.25">
      <c r="G40255"/>
      <c r="I40255" s="112"/>
    </row>
    <row r="40256" spans="7:9" x14ac:dyDescent="0.25">
      <c r="G40256"/>
      <c r="I40256" s="112"/>
    </row>
    <row r="40257" spans="7:9" x14ac:dyDescent="0.25">
      <c r="G40257"/>
      <c r="I40257" s="112"/>
    </row>
    <row r="40258" spans="7:9" x14ac:dyDescent="0.25">
      <c r="G40258"/>
      <c r="I40258" s="112"/>
    </row>
    <row r="40259" spans="7:9" x14ac:dyDescent="0.25">
      <c r="G40259"/>
      <c r="I40259" s="112"/>
    </row>
    <row r="40260" spans="7:9" x14ac:dyDescent="0.25">
      <c r="G40260"/>
      <c r="I40260" s="112"/>
    </row>
    <row r="40261" spans="7:9" x14ac:dyDescent="0.25">
      <c r="G40261"/>
      <c r="I40261" s="112"/>
    </row>
    <row r="40262" spans="7:9" x14ac:dyDescent="0.25">
      <c r="G40262"/>
      <c r="I40262" s="112"/>
    </row>
    <row r="40263" spans="7:9" x14ac:dyDescent="0.25">
      <c r="G40263"/>
      <c r="I40263" s="112"/>
    </row>
    <row r="40264" spans="7:9" x14ac:dyDescent="0.25">
      <c r="G40264"/>
      <c r="I40264" s="112"/>
    </row>
    <row r="40265" spans="7:9" x14ac:dyDescent="0.25">
      <c r="G40265"/>
      <c r="I40265" s="112"/>
    </row>
    <row r="40266" spans="7:9" x14ac:dyDescent="0.25">
      <c r="G40266"/>
      <c r="I40266" s="112"/>
    </row>
    <row r="40267" spans="7:9" x14ac:dyDescent="0.25">
      <c r="G40267"/>
      <c r="I40267" s="112"/>
    </row>
    <row r="40268" spans="7:9" x14ac:dyDescent="0.25">
      <c r="G40268"/>
      <c r="I40268" s="112"/>
    </row>
    <row r="40269" spans="7:9" x14ac:dyDescent="0.25">
      <c r="G40269"/>
      <c r="I40269" s="112"/>
    </row>
    <row r="40270" spans="7:9" x14ac:dyDescent="0.25">
      <c r="G40270"/>
      <c r="I40270" s="112"/>
    </row>
    <row r="40271" spans="7:9" x14ac:dyDescent="0.25">
      <c r="G40271"/>
      <c r="I40271" s="112"/>
    </row>
    <row r="40272" spans="7:9" x14ac:dyDescent="0.25">
      <c r="G40272"/>
      <c r="I40272" s="112"/>
    </row>
    <row r="40273" spans="7:9" x14ac:dyDescent="0.25">
      <c r="G40273"/>
      <c r="I40273" s="112"/>
    </row>
    <row r="40274" spans="7:9" x14ac:dyDescent="0.25">
      <c r="G40274"/>
      <c r="I40274" s="112"/>
    </row>
    <row r="40275" spans="7:9" x14ac:dyDescent="0.25">
      <c r="G40275"/>
      <c r="I40275" s="112"/>
    </row>
    <row r="40276" spans="7:9" x14ac:dyDescent="0.25">
      <c r="G40276"/>
      <c r="I40276" s="112"/>
    </row>
    <row r="40277" spans="7:9" x14ac:dyDescent="0.25">
      <c r="G40277"/>
      <c r="I40277" s="112"/>
    </row>
    <row r="40278" spans="7:9" x14ac:dyDescent="0.25">
      <c r="G40278"/>
      <c r="I40278" s="112"/>
    </row>
    <row r="40279" spans="7:9" x14ac:dyDescent="0.25">
      <c r="G40279"/>
      <c r="I40279" s="112"/>
    </row>
    <row r="40280" spans="7:9" x14ac:dyDescent="0.25">
      <c r="G40280"/>
      <c r="I40280" s="112"/>
    </row>
    <row r="40281" spans="7:9" x14ac:dyDescent="0.25">
      <c r="G40281"/>
      <c r="I40281" s="112"/>
    </row>
    <row r="40282" spans="7:9" x14ac:dyDescent="0.25">
      <c r="G40282"/>
      <c r="I40282" s="112"/>
    </row>
    <row r="40283" spans="7:9" x14ac:dyDescent="0.25">
      <c r="G40283"/>
      <c r="I40283" s="112"/>
    </row>
    <row r="40284" spans="7:9" x14ac:dyDescent="0.25">
      <c r="G40284"/>
      <c r="I40284" s="112"/>
    </row>
    <row r="40285" spans="7:9" x14ac:dyDescent="0.25">
      <c r="G40285"/>
      <c r="I40285" s="112"/>
    </row>
    <row r="40286" spans="7:9" x14ac:dyDescent="0.25">
      <c r="G40286"/>
      <c r="I40286" s="112"/>
    </row>
    <row r="40287" spans="7:9" x14ac:dyDescent="0.25">
      <c r="G40287"/>
      <c r="I40287" s="112"/>
    </row>
    <row r="40288" spans="7:9" x14ac:dyDescent="0.25">
      <c r="G40288"/>
      <c r="I40288" s="112"/>
    </row>
    <row r="40289" spans="7:9" x14ac:dyDescent="0.25">
      <c r="G40289"/>
      <c r="I40289" s="112"/>
    </row>
    <row r="40290" spans="7:9" x14ac:dyDescent="0.25">
      <c r="G40290"/>
      <c r="I40290" s="112"/>
    </row>
    <row r="40291" spans="7:9" x14ac:dyDescent="0.25">
      <c r="G40291"/>
      <c r="I40291" s="112"/>
    </row>
    <row r="40292" spans="7:9" x14ac:dyDescent="0.25">
      <c r="G40292"/>
      <c r="I40292" s="112"/>
    </row>
    <row r="40293" spans="7:9" x14ac:dyDescent="0.25">
      <c r="G40293"/>
      <c r="I40293" s="112"/>
    </row>
    <row r="40294" spans="7:9" x14ac:dyDescent="0.25">
      <c r="G40294"/>
      <c r="I40294" s="112"/>
    </row>
    <row r="40295" spans="7:9" x14ac:dyDescent="0.25">
      <c r="G40295"/>
      <c r="I40295" s="112"/>
    </row>
    <row r="40296" spans="7:9" x14ac:dyDescent="0.25">
      <c r="G40296"/>
      <c r="I40296" s="112"/>
    </row>
    <row r="40297" spans="7:9" x14ac:dyDescent="0.25">
      <c r="G40297"/>
      <c r="I40297" s="112"/>
    </row>
    <row r="40298" spans="7:9" x14ac:dyDescent="0.25">
      <c r="G40298"/>
      <c r="I40298" s="112"/>
    </row>
    <row r="40299" spans="7:9" x14ac:dyDescent="0.25">
      <c r="G40299"/>
      <c r="I40299" s="112"/>
    </row>
    <row r="40300" spans="7:9" x14ac:dyDescent="0.25">
      <c r="G40300"/>
      <c r="I40300" s="112"/>
    </row>
    <row r="40301" spans="7:9" x14ac:dyDescent="0.25">
      <c r="G40301"/>
      <c r="I40301" s="112"/>
    </row>
    <row r="40302" spans="7:9" x14ac:dyDescent="0.25">
      <c r="G40302"/>
      <c r="I40302" s="112"/>
    </row>
    <row r="40303" spans="7:9" x14ac:dyDescent="0.25">
      <c r="G40303"/>
      <c r="I40303" s="112"/>
    </row>
    <row r="40304" spans="7:9" x14ac:dyDescent="0.25">
      <c r="G40304"/>
      <c r="I40304" s="112"/>
    </row>
    <row r="40305" spans="7:9" x14ac:dyDescent="0.25">
      <c r="G40305"/>
      <c r="I40305" s="112"/>
    </row>
    <row r="40306" spans="7:9" x14ac:dyDescent="0.25">
      <c r="G40306"/>
      <c r="I40306" s="112"/>
    </row>
    <row r="40307" spans="7:9" x14ac:dyDescent="0.25">
      <c r="G40307"/>
      <c r="I40307" s="112"/>
    </row>
    <row r="40308" spans="7:9" x14ac:dyDescent="0.25">
      <c r="G40308"/>
      <c r="I40308" s="112"/>
    </row>
    <row r="40309" spans="7:9" x14ac:dyDescent="0.25">
      <c r="G40309"/>
      <c r="I40309" s="112"/>
    </row>
    <row r="40310" spans="7:9" x14ac:dyDescent="0.25">
      <c r="G40310"/>
      <c r="I40310" s="112"/>
    </row>
    <row r="40311" spans="7:9" x14ac:dyDescent="0.25">
      <c r="G40311"/>
      <c r="I40311" s="112"/>
    </row>
    <row r="40312" spans="7:9" x14ac:dyDescent="0.25">
      <c r="G40312"/>
      <c r="I40312" s="112"/>
    </row>
    <row r="40313" spans="7:9" x14ac:dyDescent="0.25">
      <c r="G40313"/>
      <c r="I40313" s="112"/>
    </row>
    <row r="40314" spans="7:9" x14ac:dyDescent="0.25">
      <c r="G40314"/>
      <c r="I40314" s="112"/>
    </row>
    <row r="40315" spans="7:9" x14ac:dyDescent="0.25">
      <c r="G40315"/>
      <c r="I40315" s="112"/>
    </row>
    <row r="40316" spans="7:9" x14ac:dyDescent="0.25">
      <c r="G40316"/>
      <c r="I40316" s="112"/>
    </row>
    <row r="40317" spans="7:9" x14ac:dyDescent="0.25">
      <c r="G40317"/>
      <c r="I40317" s="112"/>
    </row>
    <row r="40318" spans="7:9" x14ac:dyDescent="0.25">
      <c r="G40318"/>
      <c r="I40318" s="112"/>
    </row>
    <row r="40319" spans="7:9" x14ac:dyDescent="0.25">
      <c r="G40319"/>
      <c r="I40319" s="112"/>
    </row>
    <row r="40320" spans="7:9" x14ac:dyDescent="0.25">
      <c r="G40320"/>
      <c r="I40320" s="112"/>
    </row>
    <row r="40321" spans="7:9" x14ac:dyDescent="0.25">
      <c r="G40321"/>
      <c r="I40321" s="112"/>
    </row>
    <row r="40322" spans="7:9" x14ac:dyDescent="0.25">
      <c r="G40322"/>
      <c r="I40322" s="112"/>
    </row>
    <row r="40323" spans="7:9" x14ac:dyDescent="0.25">
      <c r="G40323"/>
      <c r="I40323" s="112"/>
    </row>
    <row r="40324" spans="7:9" x14ac:dyDescent="0.25">
      <c r="G40324"/>
      <c r="I40324" s="112"/>
    </row>
    <row r="40325" spans="7:9" x14ac:dyDescent="0.25">
      <c r="G40325"/>
      <c r="I40325" s="112"/>
    </row>
    <row r="40326" spans="7:9" x14ac:dyDescent="0.25">
      <c r="G40326"/>
      <c r="I40326" s="112"/>
    </row>
    <row r="40327" spans="7:9" x14ac:dyDescent="0.25">
      <c r="G40327"/>
      <c r="I40327" s="112"/>
    </row>
    <row r="40328" spans="7:9" x14ac:dyDescent="0.25">
      <c r="G40328"/>
      <c r="I40328" s="112"/>
    </row>
    <row r="40329" spans="7:9" x14ac:dyDescent="0.25">
      <c r="G40329"/>
      <c r="I40329" s="112"/>
    </row>
    <row r="40330" spans="7:9" x14ac:dyDescent="0.25">
      <c r="G40330"/>
      <c r="I40330" s="112"/>
    </row>
    <row r="40331" spans="7:9" x14ac:dyDescent="0.25">
      <c r="G40331"/>
      <c r="I40331" s="112"/>
    </row>
    <row r="40332" spans="7:9" x14ac:dyDescent="0.25">
      <c r="G40332"/>
      <c r="I40332" s="112"/>
    </row>
    <row r="40333" spans="7:9" x14ac:dyDescent="0.25">
      <c r="G40333"/>
      <c r="I40333" s="112"/>
    </row>
    <row r="40334" spans="7:9" x14ac:dyDescent="0.25">
      <c r="G40334"/>
      <c r="I40334" s="112"/>
    </row>
    <row r="40335" spans="7:9" x14ac:dyDescent="0.25">
      <c r="G40335"/>
      <c r="I40335" s="112"/>
    </row>
    <row r="40336" spans="7:9" x14ac:dyDescent="0.25">
      <c r="G40336"/>
      <c r="I40336" s="112"/>
    </row>
    <row r="40337" spans="7:9" x14ac:dyDescent="0.25">
      <c r="G40337"/>
      <c r="I40337" s="112"/>
    </row>
    <row r="40338" spans="7:9" x14ac:dyDescent="0.25">
      <c r="G40338"/>
      <c r="I40338" s="112"/>
    </row>
    <row r="40339" spans="7:9" x14ac:dyDescent="0.25">
      <c r="G40339"/>
      <c r="I40339" s="112"/>
    </row>
    <row r="40340" spans="7:9" x14ac:dyDescent="0.25">
      <c r="G40340"/>
      <c r="I40340" s="112"/>
    </row>
    <row r="40341" spans="7:9" x14ac:dyDescent="0.25">
      <c r="G40341"/>
      <c r="I40341" s="112"/>
    </row>
    <row r="40342" spans="7:9" x14ac:dyDescent="0.25">
      <c r="G40342"/>
      <c r="I40342" s="112"/>
    </row>
    <row r="40343" spans="7:9" x14ac:dyDescent="0.25">
      <c r="G40343"/>
      <c r="I40343" s="112"/>
    </row>
    <row r="40344" spans="7:9" x14ac:dyDescent="0.25">
      <c r="G40344"/>
      <c r="I40344" s="112"/>
    </row>
    <row r="40345" spans="7:9" x14ac:dyDescent="0.25">
      <c r="G40345"/>
      <c r="I40345" s="112"/>
    </row>
    <row r="40346" spans="7:9" x14ac:dyDescent="0.25">
      <c r="G40346"/>
      <c r="I40346" s="112"/>
    </row>
    <row r="40347" spans="7:9" x14ac:dyDescent="0.25">
      <c r="G40347"/>
      <c r="I40347" s="112"/>
    </row>
    <row r="40348" spans="7:9" x14ac:dyDescent="0.25">
      <c r="G40348"/>
      <c r="I40348" s="112"/>
    </row>
    <row r="40349" spans="7:9" x14ac:dyDescent="0.25">
      <c r="G40349"/>
      <c r="I40349" s="112"/>
    </row>
    <row r="40350" spans="7:9" x14ac:dyDescent="0.25">
      <c r="G40350"/>
      <c r="I40350" s="112"/>
    </row>
    <row r="40351" spans="7:9" x14ac:dyDescent="0.25">
      <c r="G40351"/>
      <c r="I40351" s="112"/>
    </row>
    <row r="40352" spans="7:9" x14ac:dyDescent="0.25">
      <c r="G40352"/>
      <c r="I40352" s="112"/>
    </row>
    <row r="40353" spans="7:9" x14ac:dyDescent="0.25">
      <c r="G40353"/>
      <c r="I40353" s="112"/>
    </row>
    <row r="40354" spans="7:9" x14ac:dyDescent="0.25">
      <c r="G40354"/>
      <c r="I40354" s="112"/>
    </row>
    <row r="40355" spans="7:9" x14ac:dyDescent="0.25">
      <c r="G40355"/>
      <c r="I40355" s="112"/>
    </row>
    <row r="40356" spans="7:9" x14ac:dyDescent="0.25">
      <c r="G40356"/>
      <c r="I40356" s="112"/>
    </row>
    <row r="40357" spans="7:9" x14ac:dyDescent="0.25">
      <c r="G40357"/>
      <c r="I40357" s="112"/>
    </row>
    <row r="40358" spans="7:9" x14ac:dyDescent="0.25">
      <c r="G40358"/>
      <c r="I40358" s="112"/>
    </row>
    <row r="40359" spans="7:9" x14ac:dyDescent="0.25">
      <c r="G40359"/>
      <c r="I40359" s="112"/>
    </row>
    <row r="40360" spans="7:9" x14ac:dyDescent="0.25">
      <c r="G40360"/>
      <c r="I40360" s="112"/>
    </row>
    <row r="40361" spans="7:9" x14ac:dyDescent="0.25">
      <c r="G40361"/>
      <c r="I40361" s="112"/>
    </row>
    <row r="40362" spans="7:9" x14ac:dyDescent="0.25">
      <c r="G40362"/>
      <c r="I40362" s="112"/>
    </row>
    <row r="40363" spans="7:9" x14ac:dyDescent="0.25">
      <c r="G40363"/>
      <c r="I40363" s="112"/>
    </row>
    <row r="40364" spans="7:9" x14ac:dyDescent="0.25">
      <c r="G40364"/>
      <c r="I40364" s="112"/>
    </row>
    <row r="40365" spans="7:9" x14ac:dyDescent="0.25">
      <c r="G40365"/>
      <c r="I40365" s="112"/>
    </row>
    <row r="40366" spans="7:9" x14ac:dyDescent="0.25">
      <c r="G40366"/>
      <c r="I40366" s="112"/>
    </row>
    <row r="40367" spans="7:9" x14ac:dyDescent="0.25">
      <c r="G40367"/>
      <c r="I40367" s="112"/>
    </row>
    <row r="40368" spans="7:9" x14ac:dyDescent="0.25">
      <c r="G40368"/>
      <c r="I40368" s="112"/>
    </row>
    <row r="40369" spans="7:9" x14ac:dyDescent="0.25">
      <c r="G40369"/>
      <c r="I40369" s="112"/>
    </row>
    <row r="40370" spans="7:9" x14ac:dyDescent="0.25">
      <c r="G40370"/>
      <c r="I40370" s="112"/>
    </row>
    <row r="40371" spans="7:9" x14ac:dyDescent="0.25">
      <c r="G40371"/>
      <c r="I40371" s="112"/>
    </row>
    <row r="40372" spans="7:9" x14ac:dyDescent="0.25">
      <c r="G40372"/>
      <c r="I40372" s="112"/>
    </row>
    <row r="40373" spans="7:9" x14ac:dyDescent="0.25">
      <c r="G40373"/>
      <c r="I40373" s="112"/>
    </row>
    <row r="40374" spans="7:9" x14ac:dyDescent="0.25">
      <c r="G40374"/>
      <c r="I40374" s="112"/>
    </row>
    <row r="40375" spans="7:9" x14ac:dyDescent="0.25">
      <c r="G40375"/>
      <c r="I40375" s="112"/>
    </row>
    <row r="40376" spans="7:9" x14ac:dyDescent="0.25">
      <c r="G40376"/>
      <c r="I40376" s="112"/>
    </row>
    <row r="40377" spans="7:9" x14ac:dyDescent="0.25">
      <c r="G40377"/>
      <c r="I40377" s="112"/>
    </row>
    <row r="40378" spans="7:9" x14ac:dyDescent="0.25">
      <c r="G40378"/>
      <c r="I40378" s="112"/>
    </row>
    <row r="40379" spans="7:9" x14ac:dyDescent="0.25">
      <c r="G40379"/>
      <c r="I40379" s="112"/>
    </row>
    <row r="40380" spans="7:9" x14ac:dyDescent="0.25">
      <c r="G40380"/>
      <c r="I40380" s="112"/>
    </row>
    <row r="40381" spans="7:9" x14ac:dyDescent="0.25">
      <c r="G40381"/>
      <c r="I40381" s="112"/>
    </row>
    <row r="40382" spans="7:9" x14ac:dyDescent="0.25">
      <c r="G40382"/>
      <c r="I40382" s="112"/>
    </row>
    <row r="40383" spans="7:9" x14ac:dyDescent="0.25">
      <c r="G40383"/>
      <c r="I40383" s="112"/>
    </row>
    <row r="40384" spans="7:9" x14ac:dyDescent="0.25">
      <c r="G40384"/>
      <c r="I40384" s="112"/>
    </row>
    <row r="40385" spans="7:9" x14ac:dyDescent="0.25">
      <c r="G40385"/>
      <c r="I40385" s="112"/>
    </row>
    <row r="40386" spans="7:9" x14ac:dyDescent="0.25">
      <c r="G40386"/>
      <c r="I40386" s="112"/>
    </row>
    <row r="40387" spans="7:9" x14ac:dyDescent="0.25">
      <c r="G40387"/>
      <c r="I40387" s="112"/>
    </row>
    <row r="40388" spans="7:9" x14ac:dyDescent="0.25">
      <c r="G40388"/>
      <c r="I40388" s="112"/>
    </row>
    <row r="40389" spans="7:9" x14ac:dyDescent="0.25">
      <c r="G40389"/>
      <c r="I40389" s="112"/>
    </row>
    <row r="40390" spans="7:9" x14ac:dyDescent="0.25">
      <c r="G40390"/>
      <c r="I40390" s="112"/>
    </row>
    <row r="40391" spans="7:9" x14ac:dyDescent="0.25">
      <c r="G40391"/>
      <c r="I40391" s="112"/>
    </row>
    <row r="40392" spans="7:9" x14ac:dyDescent="0.25">
      <c r="G40392"/>
      <c r="I40392" s="112"/>
    </row>
    <row r="40393" spans="7:9" x14ac:dyDescent="0.25">
      <c r="G40393"/>
      <c r="I40393" s="112"/>
    </row>
    <row r="40394" spans="7:9" x14ac:dyDescent="0.25">
      <c r="G40394"/>
      <c r="I40394" s="112"/>
    </row>
    <row r="40395" spans="7:9" x14ac:dyDescent="0.25">
      <c r="G40395"/>
      <c r="I40395" s="112"/>
    </row>
    <row r="40396" spans="7:9" x14ac:dyDescent="0.25">
      <c r="G40396"/>
      <c r="I40396" s="112"/>
    </row>
    <row r="40397" spans="7:9" x14ac:dyDescent="0.25">
      <c r="G40397"/>
      <c r="I40397" s="112"/>
    </row>
    <row r="40398" spans="7:9" x14ac:dyDescent="0.25">
      <c r="G40398"/>
      <c r="I40398" s="112"/>
    </row>
    <row r="40399" spans="7:9" x14ac:dyDescent="0.25">
      <c r="G40399"/>
      <c r="I40399" s="112"/>
    </row>
    <row r="40400" spans="7:9" x14ac:dyDescent="0.25">
      <c r="G40400"/>
      <c r="I40400" s="112"/>
    </row>
    <row r="40401" spans="7:9" x14ac:dyDescent="0.25">
      <c r="G40401"/>
      <c r="I40401" s="112"/>
    </row>
    <row r="40402" spans="7:9" x14ac:dyDescent="0.25">
      <c r="G40402"/>
      <c r="I40402" s="112"/>
    </row>
    <row r="40403" spans="7:9" x14ac:dyDescent="0.25">
      <c r="G40403"/>
      <c r="I40403" s="112"/>
    </row>
    <row r="40404" spans="7:9" x14ac:dyDescent="0.25">
      <c r="G40404"/>
      <c r="I40404" s="112"/>
    </row>
    <row r="40405" spans="7:9" x14ac:dyDescent="0.25">
      <c r="G40405"/>
      <c r="I40405" s="112"/>
    </row>
    <row r="40406" spans="7:9" x14ac:dyDescent="0.25">
      <c r="G40406"/>
      <c r="I40406" s="112"/>
    </row>
    <row r="40407" spans="7:9" x14ac:dyDescent="0.25">
      <c r="G40407"/>
      <c r="I40407" s="112"/>
    </row>
    <row r="40408" spans="7:9" x14ac:dyDescent="0.25">
      <c r="G40408"/>
      <c r="I40408" s="112"/>
    </row>
    <row r="40409" spans="7:9" x14ac:dyDescent="0.25">
      <c r="G40409"/>
      <c r="I40409" s="112"/>
    </row>
    <row r="40410" spans="7:9" x14ac:dyDescent="0.25">
      <c r="G40410"/>
      <c r="I40410" s="112"/>
    </row>
    <row r="40411" spans="7:9" x14ac:dyDescent="0.25">
      <c r="G40411"/>
      <c r="I40411" s="112"/>
    </row>
    <row r="40412" spans="7:9" x14ac:dyDescent="0.25">
      <c r="G40412"/>
      <c r="I40412" s="112"/>
    </row>
    <row r="40413" spans="7:9" x14ac:dyDescent="0.25">
      <c r="G40413"/>
      <c r="I40413" s="112"/>
    </row>
    <row r="40414" spans="7:9" x14ac:dyDescent="0.25">
      <c r="G40414"/>
      <c r="I40414" s="112"/>
    </row>
    <row r="40415" spans="7:9" x14ac:dyDescent="0.25">
      <c r="G40415"/>
      <c r="I40415" s="112"/>
    </row>
    <row r="40416" spans="7:9" x14ac:dyDescent="0.25">
      <c r="G40416"/>
      <c r="I40416" s="112"/>
    </row>
    <row r="40417" spans="7:9" x14ac:dyDescent="0.25">
      <c r="G40417"/>
      <c r="I40417" s="112"/>
    </row>
    <row r="40418" spans="7:9" x14ac:dyDescent="0.25">
      <c r="G40418"/>
      <c r="I40418" s="112"/>
    </row>
    <row r="40419" spans="7:9" x14ac:dyDescent="0.25">
      <c r="G40419"/>
      <c r="I40419" s="112"/>
    </row>
    <row r="40420" spans="7:9" x14ac:dyDescent="0.25">
      <c r="G40420"/>
      <c r="I40420" s="112"/>
    </row>
    <row r="40421" spans="7:9" x14ac:dyDescent="0.25">
      <c r="G40421"/>
      <c r="I40421" s="112"/>
    </row>
    <row r="40422" spans="7:9" x14ac:dyDescent="0.25">
      <c r="G40422"/>
      <c r="I40422" s="112"/>
    </row>
    <row r="40423" spans="7:9" x14ac:dyDescent="0.25">
      <c r="G40423"/>
      <c r="I40423" s="112"/>
    </row>
    <row r="40424" spans="7:9" x14ac:dyDescent="0.25">
      <c r="G40424"/>
      <c r="I40424" s="112"/>
    </row>
    <row r="40425" spans="7:9" x14ac:dyDescent="0.25">
      <c r="G40425"/>
      <c r="I40425" s="112"/>
    </row>
    <row r="40426" spans="7:9" x14ac:dyDescent="0.25">
      <c r="G40426"/>
      <c r="I40426" s="112"/>
    </row>
    <row r="40427" spans="7:9" x14ac:dyDescent="0.25">
      <c r="G40427"/>
      <c r="I40427" s="112"/>
    </row>
    <row r="40428" spans="7:9" x14ac:dyDescent="0.25">
      <c r="G40428"/>
      <c r="I40428" s="112"/>
    </row>
    <row r="40429" spans="7:9" x14ac:dyDescent="0.25">
      <c r="G40429"/>
      <c r="I40429" s="112"/>
    </row>
    <row r="40430" spans="7:9" x14ac:dyDescent="0.25">
      <c r="G40430"/>
      <c r="I40430" s="112"/>
    </row>
    <row r="40431" spans="7:9" x14ac:dyDescent="0.25">
      <c r="G40431"/>
      <c r="I40431" s="112"/>
    </row>
    <row r="40432" spans="7:9" x14ac:dyDescent="0.25">
      <c r="G40432"/>
      <c r="I40432" s="112"/>
    </row>
    <row r="40433" spans="7:9" x14ac:dyDescent="0.25">
      <c r="G40433"/>
      <c r="I40433" s="112"/>
    </row>
    <row r="40434" spans="7:9" x14ac:dyDescent="0.25">
      <c r="G40434"/>
      <c r="I40434" s="112"/>
    </row>
    <row r="40435" spans="7:9" x14ac:dyDescent="0.25">
      <c r="G40435"/>
      <c r="I40435" s="112"/>
    </row>
    <row r="40436" spans="7:9" x14ac:dyDescent="0.25">
      <c r="G40436"/>
      <c r="I40436" s="112"/>
    </row>
    <row r="40437" spans="7:9" x14ac:dyDescent="0.25">
      <c r="G40437"/>
      <c r="I40437" s="112"/>
    </row>
    <row r="40438" spans="7:9" x14ac:dyDescent="0.25">
      <c r="G40438"/>
      <c r="I40438" s="112"/>
    </row>
    <row r="40439" spans="7:9" x14ac:dyDescent="0.25">
      <c r="G40439"/>
      <c r="I40439" s="112"/>
    </row>
    <row r="40440" spans="7:9" x14ac:dyDescent="0.25">
      <c r="G40440"/>
      <c r="I40440" s="112"/>
    </row>
    <row r="40441" spans="7:9" x14ac:dyDescent="0.25">
      <c r="G40441"/>
      <c r="I40441" s="112"/>
    </row>
    <row r="40442" spans="7:9" x14ac:dyDescent="0.25">
      <c r="G40442"/>
      <c r="I40442" s="112"/>
    </row>
    <row r="40443" spans="7:9" x14ac:dyDescent="0.25">
      <c r="G40443"/>
      <c r="I40443" s="112"/>
    </row>
    <row r="40444" spans="7:9" x14ac:dyDescent="0.25">
      <c r="G40444"/>
      <c r="I40444" s="112"/>
    </row>
    <row r="40445" spans="7:9" x14ac:dyDescent="0.25">
      <c r="G40445"/>
      <c r="I40445" s="112"/>
    </row>
    <row r="40446" spans="7:9" x14ac:dyDescent="0.25">
      <c r="G40446"/>
      <c r="I40446" s="112"/>
    </row>
    <row r="40447" spans="7:9" x14ac:dyDescent="0.25">
      <c r="G40447"/>
      <c r="I40447" s="112"/>
    </row>
    <row r="40448" spans="7:9" x14ac:dyDescent="0.25">
      <c r="G40448"/>
      <c r="I40448" s="112"/>
    </row>
    <row r="40449" spans="7:9" x14ac:dyDescent="0.25">
      <c r="G40449"/>
      <c r="I40449" s="112"/>
    </row>
    <row r="40450" spans="7:9" x14ac:dyDescent="0.25">
      <c r="G40450"/>
      <c r="I40450" s="112"/>
    </row>
    <row r="40451" spans="7:9" x14ac:dyDescent="0.25">
      <c r="G40451"/>
      <c r="I40451" s="112"/>
    </row>
    <row r="40452" spans="7:9" x14ac:dyDescent="0.25">
      <c r="G40452"/>
      <c r="I40452" s="112"/>
    </row>
    <row r="40453" spans="7:9" x14ac:dyDescent="0.25">
      <c r="G40453"/>
      <c r="I40453" s="112"/>
    </row>
    <row r="40454" spans="7:9" x14ac:dyDescent="0.25">
      <c r="G40454"/>
      <c r="I40454" s="112"/>
    </row>
    <row r="40455" spans="7:9" x14ac:dyDescent="0.25">
      <c r="G40455"/>
      <c r="I40455" s="112"/>
    </row>
    <row r="40456" spans="7:9" x14ac:dyDescent="0.25">
      <c r="G40456"/>
      <c r="I40456" s="112"/>
    </row>
    <row r="40457" spans="7:9" x14ac:dyDescent="0.25">
      <c r="G40457"/>
      <c r="I40457" s="112"/>
    </row>
    <row r="40458" spans="7:9" x14ac:dyDescent="0.25">
      <c r="G40458"/>
      <c r="I40458" s="112"/>
    </row>
    <row r="40459" spans="7:9" x14ac:dyDescent="0.25">
      <c r="G40459"/>
      <c r="I40459" s="112"/>
    </row>
    <row r="40460" spans="7:9" x14ac:dyDescent="0.25">
      <c r="G40460"/>
      <c r="I40460" s="112"/>
    </row>
    <row r="40461" spans="7:9" x14ac:dyDescent="0.25">
      <c r="G40461"/>
      <c r="I40461" s="112"/>
    </row>
    <row r="40462" spans="7:9" x14ac:dyDescent="0.25">
      <c r="G40462"/>
      <c r="I40462" s="112"/>
    </row>
    <row r="40463" spans="7:9" x14ac:dyDescent="0.25">
      <c r="G40463"/>
      <c r="I40463" s="112"/>
    </row>
    <row r="40464" spans="7:9" x14ac:dyDescent="0.25">
      <c r="G40464"/>
      <c r="I40464" s="112"/>
    </row>
    <row r="40465" spans="7:9" x14ac:dyDescent="0.25">
      <c r="G40465"/>
      <c r="I40465" s="112"/>
    </row>
    <row r="40466" spans="7:9" x14ac:dyDescent="0.25">
      <c r="G40466"/>
      <c r="I40466" s="112"/>
    </row>
    <row r="40467" spans="7:9" x14ac:dyDescent="0.25">
      <c r="G40467"/>
      <c r="I40467" s="112"/>
    </row>
    <row r="40468" spans="7:9" x14ac:dyDescent="0.25">
      <c r="G40468"/>
      <c r="I40468" s="112"/>
    </row>
    <row r="40469" spans="7:9" x14ac:dyDescent="0.25">
      <c r="G40469"/>
      <c r="I40469" s="112"/>
    </row>
    <row r="40470" spans="7:9" x14ac:dyDescent="0.25">
      <c r="G40470"/>
      <c r="I40470" s="112"/>
    </row>
    <row r="40471" spans="7:9" x14ac:dyDescent="0.25">
      <c r="G40471"/>
      <c r="I40471" s="112"/>
    </row>
    <row r="40472" spans="7:9" x14ac:dyDescent="0.25">
      <c r="G40472"/>
      <c r="I40472" s="112"/>
    </row>
    <row r="40473" spans="7:9" x14ac:dyDescent="0.25">
      <c r="G40473"/>
      <c r="I40473" s="112"/>
    </row>
    <row r="40474" spans="7:9" x14ac:dyDescent="0.25">
      <c r="G40474"/>
      <c r="I40474" s="112"/>
    </row>
    <row r="40475" spans="7:9" x14ac:dyDescent="0.25">
      <c r="G40475"/>
      <c r="I40475" s="112"/>
    </row>
    <row r="40476" spans="7:9" x14ac:dyDescent="0.25">
      <c r="G40476"/>
      <c r="I40476" s="112"/>
    </row>
    <row r="40477" spans="7:9" x14ac:dyDescent="0.25">
      <c r="G40477"/>
      <c r="I40477" s="112"/>
    </row>
    <row r="40478" spans="7:9" x14ac:dyDescent="0.25">
      <c r="G40478"/>
      <c r="I40478" s="112"/>
    </row>
    <row r="40479" spans="7:9" x14ac:dyDescent="0.25">
      <c r="G40479"/>
      <c r="I40479" s="112"/>
    </row>
    <row r="40480" spans="7:9" x14ac:dyDescent="0.25">
      <c r="G40480"/>
      <c r="I40480" s="112"/>
    </row>
    <row r="40481" spans="7:9" x14ac:dyDescent="0.25">
      <c r="G40481"/>
      <c r="I40481" s="112"/>
    </row>
    <row r="40482" spans="7:9" x14ac:dyDescent="0.25">
      <c r="G40482"/>
      <c r="I40482" s="112"/>
    </row>
    <row r="40483" spans="7:9" x14ac:dyDescent="0.25">
      <c r="G40483"/>
      <c r="I40483" s="112"/>
    </row>
    <row r="40484" spans="7:9" x14ac:dyDescent="0.25">
      <c r="G40484"/>
      <c r="I40484" s="112"/>
    </row>
    <row r="40485" spans="7:9" x14ac:dyDescent="0.25">
      <c r="G40485"/>
      <c r="I40485" s="112"/>
    </row>
    <row r="40486" spans="7:9" x14ac:dyDescent="0.25">
      <c r="G40486"/>
      <c r="I40486" s="112"/>
    </row>
    <row r="40487" spans="7:9" x14ac:dyDescent="0.25">
      <c r="G40487"/>
      <c r="I40487" s="112"/>
    </row>
    <row r="40488" spans="7:9" x14ac:dyDescent="0.25">
      <c r="G40488"/>
      <c r="I40488" s="112"/>
    </row>
    <row r="40489" spans="7:9" x14ac:dyDescent="0.25">
      <c r="G40489"/>
      <c r="I40489" s="112"/>
    </row>
    <row r="40490" spans="7:9" x14ac:dyDescent="0.25">
      <c r="G40490"/>
      <c r="I40490" s="112"/>
    </row>
    <row r="40491" spans="7:9" x14ac:dyDescent="0.25">
      <c r="G40491"/>
      <c r="I40491" s="112"/>
    </row>
    <row r="40492" spans="7:9" x14ac:dyDescent="0.25">
      <c r="G40492"/>
      <c r="I40492" s="112"/>
    </row>
    <row r="40493" spans="7:9" x14ac:dyDescent="0.25">
      <c r="G40493"/>
      <c r="I40493" s="112"/>
    </row>
    <row r="40494" spans="7:9" x14ac:dyDescent="0.25">
      <c r="G40494"/>
      <c r="I40494" s="112"/>
    </row>
    <row r="40495" spans="7:9" x14ac:dyDescent="0.25">
      <c r="G40495"/>
      <c r="I40495" s="112"/>
    </row>
    <row r="40496" spans="7:9" x14ac:dyDescent="0.25">
      <c r="G40496"/>
      <c r="I40496" s="112"/>
    </row>
    <row r="40497" spans="7:9" x14ac:dyDescent="0.25">
      <c r="G40497"/>
      <c r="I40497" s="112"/>
    </row>
    <row r="40498" spans="7:9" x14ac:dyDescent="0.25">
      <c r="G40498"/>
      <c r="I40498" s="112"/>
    </row>
    <row r="40499" spans="7:9" x14ac:dyDescent="0.25">
      <c r="G40499"/>
      <c r="I40499" s="112"/>
    </row>
    <row r="40500" spans="7:9" x14ac:dyDescent="0.25">
      <c r="G40500"/>
      <c r="I40500" s="112"/>
    </row>
    <row r="40501" spans="7:9" x14ac:dyDescent="0.25">
      <c r="G40501"/>
      <c r="I40501" s="112"/>
    </row>
    <row r="40502" spans="7:9" x14ac:dyDescent="0.25">
      <c r="G40502"/>
      <c r="I40502" s="112"/>
    </row>
    <row r="40503" spans="7:9" x14ac:dyDescent="0.25">
      <c r="G40503"/>
      <c r="I40503" s="112"/>
    </row>
    <row r="40504" spans="7:9" x14ac:dyDescent="0.25">
      <c r="G40504"/>
      <c r="I40504" s="112"/>
    </row>
    <row r="40505" spans="7:9" x14ac:dyDescent="0.25">
      <c r="G40505"/>
      <c r="I40505" s="112"/>
    </row>
    <row r="40506" spans="7:9" x14ac:dyDescent="0.25">
      <c r="G40506"/>
      <c r="I40506" s="112"/>
    </row>
    <row r="40507" spans="7:9" x14ac:dyDescent="0.25">
      <c r="G40507"/>
      <c r="I40507" s="112"/>
    </row>
    <row r="40508" spans="7:9" x14ac:dyDescent="0.25">
      <c r="G40508"/>
      <c r="I40508" s="112"/>
    </row>
    <row r="40509" spans="7:9" x14ac:dyDescent="0.25">
      <c r="G40509"/>
      <c r="I40509" s="112"/>
    </row>
    <row r="40510" spans="7:9" x14ac:dyDescent="0.25">
      <c r="G40510"/>
      <c r="I40510" s="112"/>
    </row>
    <row r="40511" spans="7:9" x14ac:dyDescent="0.25">
      <c r="G40511"/>
      <c r="I40511" s="112"/>
    </row>
    <row r="40512" spans="7:9" x14ac:dyDescent="0.25">
      <c r="G40512"/>
      <c r="I40512" s="112"/>
    </row>
    <row r="40513" spans="7:9" x14ac:dyDescent="0.25">
      <c r="G40513"/>
      <c r="I40513" s="112"/>
    </row>
    <row r="40514" spans="7:9" x14ac:dyDescent="0.25">
      <c r="G40514"/>
      <c r="I40514" s="112"/>
    </row>
    <row r="40515" spans="7:9" x14ac:dyDescent="0.25">
      <c r="G40515"/>
      <c r="I40515" s="112"/>
    </row>
    <row r="40516" spans="7:9" x14ac:dyDescent="0.25">
      <c r="G40516"/>
      <c r="I40516" s="112"/>
    </row>
    <row r="40517" spans="7:9" x14ac:dyDescent="0.25">
      <c r="G40517"/>
      <c r="I40517" s="112"/>
    </row>
    <row r="40518" spans="7:9" x14ac:dyDescent="0.25">
      <c r="G40518"/>
      <c r="I40518" s="112"/>
    </row>
    <row r="40519" spans="7:9" x14ac:dyDescent="0.25">
      <c r="G40519"/>
      <c r="I40519" s="112"/>
    </row>
    <row r="40520" spans="7:9" x14ac:dyDescent="0.25">
      <c r="G40520"/>
      <c r="I40520" s="112"/>
    </row>
    <row r="40521" spans="7:9" x14ac:dyDescent="0.25">
      <c r="G40521"/>
      <c r="I40521" s="112"/>
    </row>
    <row r="40522" spans="7:9" x14ac:dyDescent="0.25">
      <c r="G40522"/>
      <c r="I40522" s="112"/>
    </row>
    <row r="40523" spans="7:9" x14ac:dyDescent="0.25">
      <c r="G40523"/>
      <c r="I40523" s="112"/>
    </row>
    <row r="40524" spans="7:9" x14ac:dyDescent="0.25">
      <c r="G40524"/>
      <c r="I40524" s="112"/>
    </row>
    <row r="40525" spans="7:9" x14ac:dyDescent="0.25">
      <c r="G40525"/>
      <c r="I40525" s="112"/>
    </row>
    <row r="40526" spans="7:9" x14ac:dyDescent="0.25">
      <c r="G40526"/>
      <c r="I40526" s="112"/>
    </row>
    <row r="40527" spans="7:9" x14ac:dyDescent="0.25">
      <c r="G40527"/>
      <c r="I40527" s="112"/>
    </row>
    <row r="40528" spans="7:9" x14ac:dyDescent="0.25">
      <c r="G40528"/>
      <c r="I40528" s="112"/>
    </row>
    <row r="40529" spans="7:9" x14ac:dyDescent="0.25">
      <c r="G40529"/>
      <c r="I40529" s="112"/>
    </row>
    <row r="40530" spans="7:9" x14ac:dyDescent="0.25">
      <c r="G40530"/>
      <c r="I40530" s="112"/>
    </row>
    <row r="40531" spans="7:9" x14ac:dyDescent="0.25">
      <c r="G40531"/>
      <c r="I40531" s="112"/>
    </row>
    <row r="40532" spans="7:9" x14ac:dyDescent="0.25">
      <c r="G40532"/>
      <c r="I40532" s="112"/>
    </row>
    <row r="40533" spans="7:9" x14ac:dyDescent="0.25">
      <c r="G40533"/>
      <c r="I40533" s="112"/>
    </row>
    <row r="40534" spans="7:9" x14ac:dyDescent="0.25">
      <c r="G40534"/>
      <c r="I40534" s="112"/>
    </row>
    <row r="40535" spans="7:9" x14ac:dyDescent="0.25">
      <c r="G40535"/>
      <c r="I40535" s="112"/>
    </row>
    <row r="40536" spans="7:9" x14ac:dyDescent="0.25">
      <c r="G40536"/>
      <c r="I40536" s="112"/>
    </row>
    <row r="40537" spans="7:9" x14ac:dyDescent="0.25">
      <c r="G40537"/>
      <c r="I40537" s="112"/>
    </row>
    <row r="40538" spans="7:9" x14ac:dyDescent="0.25">
      <c r="G40538"/>
      <c r="I40538" s="112"/>
    </row>
    <row r="40539" spans="7:9" x14ac:dyDescent="0.25">
      <c r="G40539"/>
      <c r="I40539" s="112"/>
    </row>
    <row r="40540" spans="7:9" x14ac:dyDescent="0.25">
      <c r="G40540"/>
      <c r="I40540" s="112"/>
    </row>
    <row r="40541" spans="7:9" x14ac:dyDescent="0.25">
      <c r="G40541"/>
      <c r="I40541" s="112"/>
    </row>
    <row r="40542" spans="7:9" x14ac:dyDescent="0.25">
      <c r="G40542"/>
      <c r="I40542" s="112"/>
    </row>
    <row r="40543" spans="7:9" x14ac:dyDescent="0.25">
      <c r="G40543"/>
      <c r="I40543" s="112"/>
    </row>
    <row r="40544" spans="7:9" x14ac:dyDescent="0.25">
      <c r="G40544"/>
      <c r="I40544" s="112"/>
    </row>
    <row r="40545" spans="7:9" x14ac:dyDescent="0.25">
      <c r="G40545"/>
      <c r="I40545" s="112"/>
    </row>
    <row r="40546" spans="7:9" x14ac:dyDescent="0.25">
      <c r="G40546"/>
      <c r="I40546" s="112"/>
    </row>
    <row r="40547" spans="7:9" x14ac:dyDescent="0.25">
      <c r="G40547"/>
      <c r="I40547" s="112"/>
    </row>
    <row r="40548" spans="7:9" x14ac:dyDescent="0.25">
      <c r="G40548"/>
      <c r="I40548" s="112"/>
    </row>
    <row r="40549" spans="7:9" x14ac:dyDescent="0.25">
      <c r="G40549"/>
      <c r="I40549" s="112"/>
    </row>
    <row r="40550" spans="7:9" x14ac:dyDescent="0.25">
      <c r="G40550"/>
      <c r="I40550" s="112"/>
    </row>
    <row r="40551" spans="7:9" x14ac:dyDescent="0.25">
      <c r="G40551"/>
      <c r="I40551" s="112"/>
    </row>
    <row r="40552" spans="7:9" x14ac:dyDescent="0.25">
      <c r="G40552"/>
      <c r="I40552" s="112"/>
    </row>
    <row r="40553" spans="7:9" x14ac:dyDescent="0.25">
      <c r="G40553"/>
      <c r="I40553" s="112"/>
    </row>
    <row r="40554" spans="7:9" x14ac:dyDescent="0.25">
      <c r="G40554"/>
      <c r="I40554" s="112"/>
    </row>
    <row r="40555" spans="7:9" x14ac:dyDescent="0.25">
      <c r="G40555"/>
      <c r="I40555" s="112"/>
    </row>
    <row r="40556" spans="7:9" x14ac:dyDescent="0.25">
      <c r="G40556"/>
      <c r="I40556" s="112"/>
    </row>
    <row r="40557" spans="7:9" x14ac:dyDescent="0.25">
      <c r="G40557"/>
      <c r="I40557" s="112"/>
    </row>
    <row r="40558" spans="7:9" x14ac:dyDescent="0.25">
      <c r="G40558"/>
      <c r="I40558" s="112"/>
    </row>
    <row r="40559" spans="7:9" x14ac:dyDescent="0.25">
      <c r="G40559"/>
      <c r="I40559" s="112"/>
    </row>
    <row r="40560" spans="7:9" x14ac:dyDescent="0.25">
      <c r="G40560"/>
      <c r="I40560" s="112"/>
    </row>
    <row r="40561" spans="7:9" x14ac:dyDescent="0.25">
      <c r="G40561"/>
      <c r="I40561" s="112"/>
    </row>
    <row r="40562" spans="7:9" x14ac:dyDescent="0.25">
      <c r="G40562"/>
      <c r="I40562" s="112"/>
    </row>
    <row r="40563" spans="7:9" x14ac:dyDescent="0.25">
      <c r="G40563"/>
      <c r="I40563" s="112"/>
    </row>
    <row r="40564" spans="7:9" x14ac:dyDescent="0.25">
      <c r="G40564"/>
      <c r="I40564" s="112"/>
    </row>
    <row r="40565" spans="7:9" x14ac:dyDescent="0.25">
      <c r="G40565"/>
      <c r="I40565" s="112"/>
    </row>
    <row r="40566" spans="7:9" x14ac:dyDescent="0.25">
      <c r="G40566"/>
      <c r="I40566" s="112"/>
    </row>
    <row r="40567" spans="7:9" x14ac:dyDescent="0.25">
      <c r="G40567"/>
      <c r="I40567" s="112"/>
    </row>
    <row r="40568" spans="7:9" x14ac:dyDescent="0.25">
      <c r="G40568"/>
      <c r="I40568" s="112"/>
    </row>
    <row r="40569" spans="7:9" x14ac:dyDescent="0.25">
      <c r="G40569"/>
      <c r="I40569" s="112"/>
    </row>
    <row r="40570" spans="7:9" x14ac:dyDescent="0.25">
      <c r="G40570"/>
      <c r="I40570" s="112"/>
    </row>
    <row r="40571" spans="7:9" x14ac:dyDescent="0.25">
      <c r="G40571"/>
      <c r="I40571" s="112"/>
    </row>
    <row r="40572" spans="7:9" x14ac:dyDescent="0.25">
      <c r="G40572"/>
      <c r="I40572" s="112"/>
    </row>
    <row r="40573" spans="7:9" x14ac:dyDescent="0.25">
      <c r="G40573"/>
      <c r="I40573" s="112"/>
    </row>
    <row r="40574" spans="7:9" x14ac:dyDescent="0.25">
      <c r="G40574"/>
      <c r="I40574" s="112"/>
    </row>
    <row r="40575" spans="7:9" x14ac:dyDescent="0.25">
      <c r="G40575"/>
      <c r="I40575" s="112"/>
    </row>
    <row r="40576" spans="7:9" x14ac:dyDescent="0.25">
      <c r="G40576"/>
      <c r="I40576" s="112"/>
    </row>
    <row r="40577" spans="7:9" x14ac:dyDescent="0.25">
      <c r="G40577"/>
      <c r="I40577" s="112"/>
    </row>
    <row r="40578" spans="7:9" x14ac:dyDescent="0.25">
      <c r="G40578"/>
      <c r="I40578" s="112"/>
    </row>
    <row r="40579" spans="7:9" x14ac:dyDescent="0.25">
      <c r="G40579"/>
      <c r="I40579" s="112"/>
    </row>
    <row r="40580" spans="7:9" x14ac:dyDescent="0.25">
      <c r="G40580"/>
      <c r="I40580" s="112"/>
    </row>
    <row r="40581" spans="7:9" x14ac:dyDescent="0.25">
      <c r="G40581"/>
      <c r="I40581" s="112"/>
    </row>
    <row r="40582" spans="7:9" x14ac:dyDescent="0.25">
      <c r="G40582"/>
      <c r="I40582" s="112"/>
    </row>
    <row r="40583" spans="7:9" x14ac:dyDescent="0.25">
      <c r="G40583"/>
      <c r="I40583" s="112"/>
    </row>
    <row r="40584" spans="7:9" x14ac:dyDescent="0.25">
      <c r="G40584"/>
      <c r="I40584" s="112"/>
    </row>
    <row r="40585" spans="7:9" x14ac:dyDescent="0.25">
      <c r="G40585"/>
      <c r="I40585" s="112"/>
    </row>
    <row r="40586" spans="7:9" x14ac:dyDescent="0.25">
      <c r="G40586"/>
      <c r="I40586" s="112"/>
    </row>
    <row r="40587" spans="7:9" x14ac:dyDescent="0.25">
      <c r="G40587"/>
      <c r="I40587" s="112"/>
    </row>
    <row r="40588" spans="7:9" x14ac:dyDescent="0.25">
      <c r="G40588"/>
      <c r="I40588" s="112"/>
    </row>
    <row r="40589" spans="7:9" x14ac:dyDescent="0.25">
      <c r="G40589"/>
      <c r="I40589" s="112"/>
    </row>
    <row r="40590" spans="7:9" x14ac:dyDescent="0.25">
      <c r="G40590"/>
      <c r="I40590" s="112"/>
    </row>
    <row r="40591" spans="7:9" x14ac:dyDescent="0.25">
      <c r="G40591"/>
      <c r="I40591" s="112"/>
    </row>
    <row r="40592" spans="7:9" x14ac:dyDescent="0.25">
      <c r="G40592"/>
      <c r="I40592" s="112"/>
    </row>
    <row r="40593" spans="7:9" x14ac:dyDescent="0.25">
      <c r="G40593"/>
      <c r="I40593" s="112"/>
    </row>
    <row r="40594" spans="7:9" x14ac:dyDescent="0.25">
      <c r="G40594"/>
      <c r="I40594" s="112"/>
    </row>
    <row r="40595" spans="7:9" x14ac:dyDescent="0.25">
      <c r="G40595"/>
      <c r="I40595" s="112"/>
    </row>
    <row r="40596" spans="7:9" x14ac:dyDescent="0.25">
      <c r="G40596"/>
      <c r="I40596" s="112"/>
    </row>
    <row r="40597" spans="7:9" x14ac:dyDescent="0.25">
      <c r="G40597"/>
      <c r="I40597" s="112"/>
    </row>
    <row r="40598" spans="7:9" x14ac:dyDescent="0.25">
      <c r="G40598"/>
      <c r="I40598" s="112"/>
    </row>
    <row r="40599" spans="7:9" x14ac:dyDescent="0.25">
      <c r="G40599"/>
      <c r="I40599" s="112"/>
    </row>
    <row r="40600" spans="7:9" x14ac:dyDescent="0.25">
      <c r="G40600"/>
      <c r="I40600" s="112"/>
    </row>
    <row r="40601" spans="7:9" x14ac:dyDescent="0.25">
      <c r="G40601"/>
      <c r="I40601" s="112"/>
    </row>
    <row r="40602" spans="7:9" x14ac:dyDescent="0.25">
      <c r="G40602"/>
      <c r="I40602" s="112"/>
    </row>
    <row r="40603" spans="7:9" x14ac:dyDescent="0.25">
      <c r="G40603"/>
      <c r="I40603" s="112"/>
    </row>
    <row r="40604" spans="7:9" x14ac:dyDescent="0.25">
      <c r="G40604"/>
      <c r="I40604" s="112"/>
    </row>
    <row r="40605" spans="7:9" x14ac:dyDescent="0.25">
      <c r="G40605"/>
      <c r="I40605" s="112"/>
    </row>
    <row r="40606" spans="7:9" x14ac:dyDescent="0.25">
      <c r="G40606"/>
      <c r="I40606" s="112"/>
    </row>
    <row r="40607" spans="7:9" x14ac:dyDescent="0.25">
      <c r="G40607"/>
      <c r="I40607" s="112"/>
    </row>
    <row r="40608" spans="7:9" x14ac:dyDescent="0.25">
      <c r="G40608"/>
      <c r="I40608" s="112"/>
    </row>
    <row r="40609" spans="7:9" x14ac:dyDescent="0.25">
      <c r="G40609"/>
      <c r="I40609" s="112"/>
    </row>
    <row r="40610" spans="7:9" x14ac:dyDescent="0.25">
      <c r="G40610"/>
      <c r="I40610" s="112"/>
    </row>
    <row r="40611" spans="7:9" x14ac:dyDescent="0.25">
      <c r="G40611"/>
      <c r="I40611" s="112"/>
    </row>
    <row r="40612" spans="7:9" x14ac:dyDescent="0.25">
      <c r="G40612"/>
      <c r="I40612" s="112"/>
    </row>
    <row r="40613" spans="7:9" x14ac:dyDescent="0.25">
      <c r="G40613"/>
      <c r="I40613" s="112"/>
    </row>
    <row r="40614" spans="7:9" x14ac:dyDescent="0.25">
      <c r="G40614"/>
      <c r="I40614" s="112"/>
    </row>
    <row r="40615" spans="7:9" x14ac:dyDescent="0.25">
      <c r="G40615"/>
      <c r="I40615" s="112"/>
    </row>
    <row r="40616" spans="7:9" x14ac:dyDescent="0.25">
      <c r="G40616"/>
      <c r="I40616" s="112"/>
    </row>
    <row r="40617" spans="7:9" x14ac:dyDescent="0.25">
      <c r="G40617"/>
      <c r="I40617" s="112"/>
    </row>
    <row r="40618" spans="7:9" x14ac:dyDescent="0.25">
      <c r="G40618"/>
      <c r="I40618" s="112"/>
    </row>
    <row r="40619" spans="7:9" x14ac:dyDescent="0.25">
      <c r="G40619"/>
      <c r="I40619" s="112"/>
    </row>
    <row r="40620" spans="7:9" x14ac:dyDescent="0.25">
      <c r="G40620"/>
      <c r="I40620" s="112"/>
    </row>
    <row r="40621" spans="7:9" x14ac:dyDescent="0.25">
      <c r="G40621"/>
      <c r="I40621" s="112"/>
    </row>
    <row r="40622" spans="7:9" x14ac:dyDescent="0.25">
      <c r="G40622"/>
      <c r="I40622" s="112"/>
    </row>
    <row r="40623" spans="7:9" x14ac:dyDescent="0.25">
      <c r="G40623"/>
      <c r="I40623" s="112"/>
    </row>
    <row r="40624" spans="7:9" x14ac:dyDescent="0.25">
      <c r="G40624"/>
      <c r="I40624" s="112"/>
    </row>
    <row r="40625" spans="7:9" x14ac:dyDescent="0.25">
      <c r="G40625"/>
      <c r="I40625" s="112"/>
    </row>
    <row r="40626" spans="7:9" x14ac:dyDescent="0.25">
      <c r="G40626"/>
      <c r="I40626" s="112"/>
    </row>
    <row r="40627" spans="7:9" x14ac:dyDescent="0.25">
      <c r="G40627"/>
      <c r="I40627" s="112"/>
    </row>
    <row r="40628" spans="7:9" x14ac:dyDescent="0.25">
      <c r="G40628"/>
      <c r="I40628" s="112"/>
    </row>
    <row r="40629" spans="7:9" x14ac:dyDescent="0.25">
      <c r="G40629"/>
      <c r="I40629" s="112"/>
    </row>
    <row r="40630" spans="7:9" x14ac:dyDescent="0.25">
      <c r="G40630"/>
      <c r="I40630" s="112"/>
    </row>
    <row r="40631" spans="7:9" x14ac:dyDescent="0.25">
      <c r="G40631"/>
      <c r="I40631" s="112"/>
    </row>
    <row r="40632" spans="7:9" x14ac:dyDescent="0.25">
      <c r="G40632"/>
      <c r="I40632" s="112"/>
    </row>
    <row r="40633" spans="7:9" x14ac:dyDescent="0.25">
      <c r="G40633"/>
      <c r="I40633" s="112"/>
    </row>
    <row r="40634" spans="7:9" x14ac:dyDescent="0.25">
      <c r="G40634"/>
      <c r="I40634" s="112"/>
    </row>
    <row r="40635" spans="7:9" x14ac:dyDescent="0.25">
      <c r="G40635"/>
      <c r="I40635" s="112"/>
    </row>
    <row r="40636" spans="7:9" x14ac:dyDescent="0.25">
      <c r="G40636"/>
      <c r="I40636" s="112"/>
    </row>
    <row r="40637" spans="7:9" x14ac:dyDescent="0.25">
      <c r="G40637"/>
      <c r="I40637" s="112"/>
    </row>
    <row r="40638" spans="7:9" x14ac:dyDescent="0.25">
      <c r="G40638"/>
      <c r="I40638" s="112"/>
    </row>
    <row r="40639" spans="7:9" x14ac:dyDescent="0.25">
      <c r="G40639"/>
      <c r="I40639" s="112"/>
    </row>
    <row r="40640" spans="7:9" x14ac:dyDescent="0.25">
      <c r="G40640"/>
      <c r="I40640" s="112"/>
    </row>
    <row r="40641" spans="7:9" x14ac:dyDescent="0.25">
      <c r="G40641"/>
      <c r="I40641" s="112"/>
    </row>
    <row r="40642" spans="7:9" x14ac:dyDescent="0.25">
      <c r="G40642"/>
      <c r="I40642" s="112"/>
    </row>
    <row r="40643" spans="7:9" x14ac:dyDescent="0.25">
      <c r="G40643"/>
      <c r="I40643" s="112"/>
    </row>
    <row r="40644" spans="7:9" x14ac:dyDescent="0.25">
      <c r="G40644"/>
      <c r="I40644" s="112"/>
    </row>
    <row r="40645" spans="7:9" x14ac:dyDescent="0.25">
      <c r="G40645"/>
      <c r="I40645" s="112"/>
    </row>
    <row r="40646" spans="7:9" x14ac:dyDescent="0.25">
      <c r="G40646"/>
      <c r="I40646" s="112"/>
    </row>
    <row r="40647" spans="7:9" x14ac:dyDescent="0.25">
      <c r="G40647"/>
      <c r="I40647" s="112"/>
    </row>
    <row r="40648" spans="7:9" x14ac:dyDescent="0.25">
      <c r="G40648"/>
      <c r="I40648" s="112"/>
    </row>
    <row r="40649" spans="7:9" x14ac:dyDescent="0.25">
      <c r="G40649"/>
      <c r="I40649" s="112"/>
    </row>
    <row r="40650" spans="7:9" x14ac:dyDescent="0.25">
      <c r="G40650"/>
      <c r="I40650" s="112"/>
    </row>
    <row r="40651" spans="7:9" x14ac:dyDescent="0.25">
      <c r="G40651"/>
      <c r="I40651" s="112"/>
    </row>
    <row r="40652" spans="7:9" x14ac:dyDescent="0.25">
      <c r="G40652"/>
      <c r="I40652" s="112"/>
    </row>
    <row r="40653" spans="7:9" x14ac:dyDescent="0.25">
      <c r="G40653"/>
      <c r="I40653" s="112"/>
    </row>
    <row r="40654" spans="7:9" x14ac:dyDescent="0.25">
      <c r="G40654"/>
      <c r="I40654" s="112"/>
    </row>
    <row r="40655" spans="7:9" x14ac:dyDescent="0.25">
      <c r="G40655"/>
      <c r="I40655" s="112"/>
    </row>
    <row r="40656" spans="7:9" x14ac:dyDescent="0.25">
      <c r="G40656"/>
      <c r="I40656" s="112"/>
    </row>
    <row r="40657" spans="7:9" x14ac:dyDescent="0.25">
      <c r="G40657"/>
      <c r="I40657" s="112"/>
    </row>
    <row r="40658" spans="7:9" x14ac:dyDescent="0.25">
      <c r="G40658"/>
      <c r="I40658" s="112"/>
    </row>
    <row r="40659" spans="7:9" x14ac:dyDescent="0.25">
      <c r="G40659"/>
      <c r="I40659" s="112"/>
    </row>
    <row r="40660" spans="7:9" x14ac:dyDescent="0.25">
      <c r="G40660"/>
      <c r="I40660" s="112"/>
    </row>
    <row r="40661" spans="7:9" x14ac:dyDescent="0.25">
      <c r="G40661"/>
      <c r="I40661" s="112"/>
    </row>
    <row r="40662" spans="7:9" x14ac:dyDescent="0.25">
      <c r="G40662"/>
      <c r="I40662" s="112"/>
    </row>
    <row r="40663" spans="7:9" x14ac:dyDescent="0.25">
      <c r="G40663"/>
      <c r="I40663" s="112"/>
    </row>
    <row r="40664" spans="7:9" x14ac:dyDescent="0.25">
      <c r="G40664"/>
      <c r="I40664" s="112"/>
    </row>
    <row r="40665" spans="7:9" x14ac:dyDescent="0.25">
      <c r="G40665"/>
      <c r="I40665" s="112"/>
    </row>
    <row r="40666" spans="7:9" x14ac:dyDescent="0.25">
      <c r="G40666"/>
      <c r="I40666" s="112"/>
    </row>
    <row r="40667" spans="7:9" x14ac:dyDescent="0.25">
      <c r="G40667"/>
      <c r="I40667" s="112"/>
    </row>
    <row r="40668" spans="7:9" x14ac:dyDescent="0.25">
      <c r="G40668"/>
      <c r="I40668" s="112"/>
    </row>
    <row r="40669" spans="7:9" x14ac:dyDescent="0.25">
      <c r="G40669"/>
      <c r="I40669" s="112"/>
    </row>
    <row r="40670" spans="7:9" x14ac:dyDescent="0.25">
      <c r="G40670"/>
      <c r="I40670" s="112"/>
    </row>
    <row r="40671" spans="7:9" x14ac:dyDescent="0.25">
      <c r="G40671"/>
      <c r="I40671" s="112"/>
    </row>
    <row r="40672" spans="7:9" x14ac:dyDescent="0.25">
      <c r="G40672"/>
      <c r="I40672" s="112"/>
    </row>
    <row r="40673" spans="7:9" x14ac:dyDescent="0.25">
      <c r="G40673"/>
      <c r="I40673" s="112"/>
    </row>
    <row r="40674" spans="7:9" x14ac:dyDescent="0.25">
      <c r="G40674"/>
      <c r="I40674" s="112"/>
    </row>
    <row r="40675" spans="7:9" x14ac:dyDescent="0.25">
      <c r="G40675"/>
      <c r="I40675" s="112"/>
    </row>
    <row r="40676" spans="7:9" x14ac:dyDescent="0.25">
      <c r="G40676"/>
      <c r="I40676" s="112"/>
    </row>
    <row r="40677" spans="7:9" x14ac:dyDescent="0.25">
      <c r="G40677"/>
      <c r="I40677" s="112"/>
    </row>
    <row r="40678" spans="7:9" x14ac:dyDescent="0.25">
      <c r="G40678"/>
      <c r="I40678" s="112"/>
    </row>
    <row r="40679" spans="7:9" x14ac:dyDescent="0.25">
      <c r="G40679"/>
      <c r="I40679" s="112"/>
    </row>
    <row r="40680" spans="7:9" x14ac:dyDescent="0.25">
      <c r="G40680"/>
      <c r="I40680" s="112"/>
    </row>
    <row r="40681" spans="7:9" x14ac:dyDescent="0.25">
      <c r="G40681"/>
      <c r="I40681" s="112"/>
    </row>
    <row r="40682" spans="7:9" x14ac:dyDescent="0.25">
      <c r="G40682"/>
      <c r="I40682" s="112"/>
    </row>
    <row r="40683" spans="7:9" x14ac:dyDescent="0.25">
      <c r="G40683"/>
      <c r="I40683" s="112"/>
    </row>
    <row r="40684" spans="7:9" x14ac:dyDescent="0.25">
      <c r="G40684"/>
      <c r="I40684" s="112"/>
    </row>
    <row r="40685" spans="7:9" x14ac:dyDescent="0.25">
      <c r="G40685"/>
      <c r="I40685" s="112"/>
    </row>
    <row r="40686" spans="7:9" x14ac:dyDescent="0.25">
      <c r="G40686"/>
      <c r="I40686" s="112"/>
    </row>
    <row r="40687" spans="7:9" x14ac:dyDescent="0.25">
      <c r="G40687"/>
      <c r="I40687" s="112"/>
    </row>
    <row r="40688" spans="7:9" x14ac:dyDescent="0.25">
      <c r="G40688"/>
      <c r="I40688" s="112"/>
    </row>
    <row r="40689" spans="7:9" x14ac:dyDescent="0.25">
      <c r="G40689"/>
      <c r="I40689" s="112"/>
    </row>
    <row r="40690" spans="7:9" x14ac:dyDescent="0.25">
      <c r="G40690"/>
      <c r="I40690" s="112"/>
    </row>
    <row r="40691" spans="7:9" x14ac:dyDescent="0.25">
      <c r="G40691"/>
      <c r="I40691" s="112"/>
    </row>
    <row r="40692" spans="7:9" x14ac:dyDescent="0.25">
      <c r="G40692"/>
      <c r="I40692" s="112"/>
    </row>
    <row r="40693" spans="7:9" x14ac:dyDescent="0.25">
      <c r="G40693"/>
      <c r="I40693" s="112"/>
    </row>
    <row r="40694" spans="7:9" x14ac:dyDescent="0.25">
      <c r="G40694"/>
      <c r="I40694" s="112"/>
    </row>
    <row r="40695" spans="7:9" x14ac:dyDescent="0.25">
      <c r="G40695"/>
      <c r="I40695" s="112"/>
    </row>
    <row r="40696" spans="7:9" x14ac:dyDescent="0.25">
      <c r="G40696"/>
      <c r="I40696" s="112"/>
    </row>
    <row r="40697" spans="7:9" x14ac:dyDescent="0.25">
      <c r="G40697"/>
      <c r="I40697" s="112"/>
    </row>
    <row r="40698" spans="7:9" x14ac:dyDescent="0.25">
      <c r="G40698"/>
      <c r="I40698" s="112"/>
    </row>
    <row r="40699" spans="7:9" x14ac:dyDescent="0.25">
      <c r="G40699"/>
      <c r="I40699" s="112"/>
    </row>
    <row r="40700" spans="7:9" x14ac:dyDescent="0.25">
      <c r="G40700"/>
      <c r="I40700" s="112"/>
    </row>
    <row r="40701" spans="7:9" x14ac:dyDescent="0.25">
      <c r="G40701"/>
      <c r="I40701" s="112"/>
    </row>
    <row r="40702" spans="7:9" x14ac:dyDescent="0.25">
      <c r="G40702"/>
      <c r="I40702" s="112"/>
    </row>
    <row r="40703" spans="7:9" x14ac:dyDescent="0.25">
      <c r="G40703"/>
      <c r="I40703" s="112"/>
    </row>
    <row r="40704" spans="7:9" x14ac:dyDescent="0.25">
      <c r="G40704"/>
      <c r="I40704" s="112"/>
    </row>
    <row r="40705" spans="7:9" x14ac:dyDescent="0.25">
      <c r="G40705"/>
      <c r="I40705" s="112"/>
    </row>
    <row r="40706" spans="7:9" x14ac:dyDescent="0.25">
      <c r="G40706"/>
      <c r="I40706" s="112"/>
    </row>
    <row r="40707" spans="7:9" x14ac:dyDescent="0.25">
      <c r="G40707"/>
      <c r="I40707" s="112"/>
    </row>
    <row r="40708" spans="7:9" x14ac:dyDescent="0.25">
      <c r="G40708"/>
      <c r="I40708" s="112"/>
    </row>
    <row r="40709" spans="7:9" x14ac:dyDescent="0.25">
      <c r="G40709"/>
      <c r="I40709" s="112"/>
    </row>
    <row r="40710" spans="7:9" x14ac:dyDescent="0.25">
      <c r="G40710"/>
      <c r="I40710" s="112"/>
    </row>
    <row r="40711" spans="7:9" x14ac:dyDescent="0.25">
      <c r="G40711"/>
      <c r="I40711" s="112"/>
    </row>
    <row r="40712" spans="7:9" x14ac:dyDescent="0.25">
      <c r="G40712"/>
      <c r="I40712" s="112"/>
    </row>
    <row r="40713" spans="7:9" x14ac:dyDescent="0.25">
      <c r="G40713"/>
      <c r="I40713" s="112"/>
    </row>
    <row r="40714" spans="7:9" x14ac:dyDescent="0.25">
      <c r="G40714"/>
      <c r="I40714" s="112"/>
    </row>
    <row r="40715" spans="7:9" x14ac:dyDescent="0.25">
      <c r="G40715"/>
      <c r="I40715" s="112"/>
    </row>
    <row r="40716" spans="7:9" x14ac:dyDescent="0.25">
      <c r="G40716"/>
      <c r="I40716" s="112"/>
    </row>
    <row r="40717" spans="7:9" x14ac:dyDescent="0.25">
      <c r="G40717"/>
      <c r="I40717" s="112"/>
    </row>
    <row r="40718" spans="7:9" x14ac:dyDescent="0.25">
      <c r="G40718"/>
      <c r="I40718" s="112"/>
    </row>
    <row r="40719" spans="7:9" x14ac:dyDescent="0.25">
      <c r="G40719"/>
      <c r="I40719" s="112"/>
    </row>
    <row r="40720" spans="7:9" x14ac:dyDescent="0.25">
      <c r="G40720"/>
      <c r="I40720" s="112"/>
    </row>
    <row r="40721" spans="7:9" x14ac:dyDescent="0.25">
      <c r="G40721"/>
      <c r="I40721" s="112"/>
    </row>
    <row r="40722" spans="7:9" x14ac:dyDescent="0.25">
      <c r="G40722"/>
      <c r="I40722" s="112"/>
    </row>
    <row r="40723" spans="7:9" x14ac:dyDescent="0.25">
      <c r="G40723"/>
      <c r="I40723" s="112"/>
    </row>
    <row r="40724" spans="7:9" x14ac:dyDescent="0.25">
      <c r="G40724"/>
      <c r="I40724" s="112"/>
    </row>
    <row r="40725" spans="7:9" x14ac:dyDescent="0.25">
      <c r="G40725"/>
      <c r="I40725" s="112"/>
    </row>
    <row r="40726" spans="7:9" x14ac:dyDescent="0.25">
      <c r="G40726"/>
      <c r="I40726" s="112"/>
    </row>
    <row r="40727" spans="7:9" x14ac:dyDescent="0.25">
      <c r="G40727"/>
      <c r="I40727" s="112"/>
    </row>
    <row r="40728" spans="7:9" x14ac:dyDescent="0.25">
      <c r="G40728"/>
      <c r="I40728" s="112"/>
    </row>
    <row r="40729" spans="7:9" x14ac:dyDescent="0.25">
      <c r="G40729"/>
      <c r="I40729" s="112"/>
    </row>
    <row r="40730" spans="7:9" x14ac:dyDescent="0.25">
      <c r="G40730"/>
      <c r="I40730" s="112"/>
    </row>
    <row r="40731" spans="7:9" x14ac:dyDescent="0.25">
      <c r="G40731"/>
      <c r="I40731" s="112"/>
    </row>
    <row r="40732" spans="7:9" x14ac:dyDescent="0.25">
      <c r="G40732"/>
      <c r="I40732" s="112"/>
    </row>
    <row r="40733" spans="7:9" x14ac:dyDescent="0.25">
      <c r="G40733"/>
      <c r="I40733" s="112"/>
    </row>
    <row r="40734" spans="7:9" x14ac:dyDescent="0.25">
      <c r="G40734"/>
      <c r="I40734" s="112"/>
    </row>
    <row r="40735" spans="7:9" x14ac:dyDescent="0.25">
      <c r="G40735"/>
      <c r="I40735" s="112"/>
    </row>
    <row r="40736" spans="7:9" x14ac:dyDescent="0.25">
      <c r="G40736"/>
      <c r="I40736" s="112"/>
    </row>
    <row r="40737" spans="7:9" x14ac:dyDescent="0.25">
      <c r="G40737"/>
      <c r="I40737" s="112"/>
    </row>
    <row r="40738" spans="7:9" x14ac:dyDescent="0.25">
      <c r="G40738"/>
      <c r="I40738" s="112"/>
    </row>
    <row r="40739" spans="7:9" x14ac:dyDescent="0.25">
      <c r="G40739"/>
      <c r="I40739" s="112"/>
    </row>
    <row r="40740" spans="7:9" x14ac:dyDescent="0.25">
      <c r="G40740"/>
      <c r="I40740" s="112"/>
    </row>
    <row r="40741" spans="7:9" x14ac:dyDescent="0.25">
      <c r="G40741"/>
      <c r="I40741" s="112"/>
    </row>
    <row r="40742" spans="7:9" x14ac:dyDescent="0.25">
      <c r="G40742"/>
      <c r="I40742" s="112"/>
    </row>
    <row r="40743" spans="7:9" x14ac:dyDescent="0.25">
      <c r="G40743"/>
      <c r="I40743" s="112"/>
    </row>
    <row r="40744" spans="7:9" x14ac:dyDescent="0.25">
      <c r="G40744"/>
      <c r="I40744" s="112"/>
    </row>
    <row r="40745" spans="7:9" x14ac:dyDescent="0.25">
      <c r="G40745"/>
      <c r="I40745" s="112"/>
    </row>
    <row r="40746" spans="7:9" x14ac:dyDescent="0.25">
      <c r="G40746"/>
      <c r="I40746" s="112"/>
    </row>
    <row r="40747" spans="7:9" x14ac:dyDescent="0.25">
      <c r="G40747"/>
      <c r="I40747" s="112"/>
    </row>
    <row r="40748" spans="7:9" x14ac:dyDescent="0.25">
      <c r="G40748"/>
      <c r="I40748" s="112"/>
    </row>
    <row r="40749" spans="7:9" x14ac:dyDescent="0.25">
      <c r="G40749"/>
      <c r="I40749" s="112"/>
    </row>
    <row r="40750" spans="7:9" x14ac:dyDescent="0.25">
      <c r="G40750"/>
      <c r="I40750" s="112"/>
    </row>
    <row r="40751" spans="7:9" x14ac:dyDescent="0.25">
      <c r="G40751"/>
      <c r="I40751" s="112"/>
    </row>
    <row r="40752" spans="7:9" x14ac:dyDescent="0.25">
      <c r="G40752"/>
      <c r="I40752" s="112"/>
    </row>
    <row r="40753" spans="7:9" x14ac:dyDescent="0.25">
      <c r="G40753"/>
      <c r="I40753" s="112"/>
    </row>
    <row r="40754" spans="7:9" x14ac:dyDescent="0.25">
      <c r="G40754"/>
      <c r="I40754" s="112"/>
    </row>
    <row r="40755" spans="7:9" x14ac:dyDescent="0.25">
      <c r="G40755"/>
      <c r="I40755" s="112"/>
    </row>
    <row r="40756" spans="7:9" x14ac:dyDescent="0.25">
      <c r="G40756"/>
      <c r="I40756" s="112"/>
    </row>
    <row r="40757" spans="7:9" x14ac:dyDescent="0.25">
      <c r="G40757"/>
      <c r="I40757" s="112"/>
    </row>
    <row r="40758" spans="7:9" x14ac:dyDescent="0.25">
      <c r="G40758"/>
      <c r="I40758" s="112"/>
    </row>
    <row r="40759" spans="7:9" x14ac:dyDescent="0.25">
      <c r="G40759"/>
      <c r="I40759" s="112"/>
    </row>
    <row r="40760" spans="7:9" x14ac:dyDescent="0.25">
      <c r="G40760"/>
      <c r="I40760" s="112"/>
    </row>
    <row r="40761" spans="7:9" x14ac:dyDescent="0.25">
      <c r="G40761"/>
      <c r="I40761" s="112"/>
    </row>
    <row r="40762" spans="7:9" x14ac:dyDescent="0.25">
      <c r="G40762"/>
      <c r="I40762" s="112"/>
    </row>
    <row r="40763" spans="7:9" x14ac:dyDescent="0.25">
      <c r="G40763"/>
      <c r="I40763" s="112"/>
    </row>
    <row r="40764" spans="7:9" x14ac:dyDescent="0.25">
      <c r="G40764"/>
      <c r="I40764" s="112"/>
    </row>
    <row r="40765" spans="7:9" x14ac:dyDescent="0.25">
      <c r="G40765"/>
      <c r="I40765" s="112"/>
    </row>
    <row r="40766" spans="7:9" x14ac:dyDescent="0.25">
      <c r="G40766"/>
      <c r="I40766" s="112"/>
    </row>
    <row r="40767" spans="7:9" x14ac:dyDescent="0.25">
      <c r="G40767"/>
      <c r="I40767" s="112"/>
    </row>
    <row r="40768" spans="7:9" x14ac:dyDescent="0.25">
      <c r="G40768"/>
      <c r="I40768" s="112"/>
    </row>
    <row r="40769" spans="7:9" x14ac:dyDescent="0.25">
      <c r="G40769"/>
      <c r="I40769" s="112"/>
    </row>
    <row r="40770" spans="7:9" x14ac:dyDescent="0.25">
      <c r="G40770"/>
      <c r="I40770" s="112"/>
    </row>
    <row r="40771" spans="7:9" x14ac:dyDescent="0.25">
      <c r="G40771"/>
      <c r="I40771" s="112"/>
    </row>
    <row r="40772" spans="7:9" x14ac:dyDescent="0.25">
      <c r="G40772"/>
      <c r="I40772" s="112"/>
    </row>
    <row r="40773" spans="7:9" x14ac:dyDescent="0.25">
      <c r="G40773"/>
      <c r="I40773" s="112"/>
    </row>
    <row r="40774" spans="7:9" x14ac:dyDescent="0.25">
      <c r="G40774"/>
      <c r="I40774" s="112"/>
    </row>
    <row r="40775" spans="7:9" x14ac:dyDescent="0.25">
      <c r="G40775"/>
      <c r="I40775" s="112"/>
    </row>
    <row r="40776" spans="7:9" x14ac:dyDescent="0.25">
      <c r="G40776"/>
      <c r="I40776" s="112"/>
    </row>
    <row r="40777" spans="7:9" x14ac:dyDescent="0.25">
      <c r="G40777"/>
      <c r="I40777" s="112"/>
    </row>
    <row r="40778" spans="7:9" x14ac:dyDescent="0.25">
      <c r="G40778"/>
      <c r="I40778" s="112"/>
    </row>
    <row r="40779" spans="7:9" x14ac:dyDescent="0.25">
      <c r="G40779"/>
      <c r="I40779" s="112"/>
    </row>
    <row r="40780" spans="7:9" x14ac:dyDescent="0.25">
      <c r="G40780"/>
      <c r="I40780" s="112"/>
    </row>
    <row r="40781" spans="7:9" x14ac:dyDescent="0.25">
      <c r="G40781"/>
      <c r="I40781" s="112"/>
    </row>
    <row r="40782" spans="7:9" x14ac:dyDescent="0.25">
      <c r="G40782"/>
      <c r="I40782" s="112"/>
    </row>
    <row r="40783" spans="7:9" x14ac:dyDescent="0.25">
      <c r="G40783"/>
      <c r="I40783" s="112"/>
    </row>
    <row r="40784" spans="7:9" x14ac:dyDescent="0.25">
      <c r="G40784"/>
      <c r="I40784" s="112"/>
    </row>
    <row r="40785" spans="7:9" x14ac:dyDescent="0.25">
      <c r="G40785"/>
      <c r="I40785" s="112"/>
    </row>
    <row r="40786" spans="7:9" x14ac:dyDescent="0.25">
      <c r="G40786"/>
      <c r="I40786" s="112"/>
    </row>
    <row r="40787" spans="7:9" x14ac:dyDescent="0.25">
      <c r="G40787"/>
      <c r="I40787" s="112"/>
    </row>
    <row r="40788" spans="7:9" x14ac:dyDescent="0.25">
      <c r="G40788"/>
      <c r="I40788" s="112"/>
    </row>
    <row r="40789" spans="7:9" x14ac:dyDescent="0.25">
      <c r="G40789"/>
      <c r="I40789" s="112"/>
    </row>
    <row r="40790" spans="7:9" x14ac:dyDescent="0.25">
      <c r="G40790"/>
      <c r="I40790" s="112"/>
    </row>
    <row r="40791" spans="7:9" x14ac:dyDescent="0.25">
      <c r="G40791"/>
      <c r="I40791" s="112"/>
    </row>
    <row r="40792" spans="7:9" x14ac:dyDescent="0.25">
      <c r="G40792"/>
      <c r="I40792" s="112"/>
    </row>
    <row r="40793" spans="7:9" x14ac:dyDescent="0.25">
      <c r="G40793"/>
      <c r="I40793" s="112"/>
    </row>
    <row r="40794" spans="7:9" x14ac:dyDescent="0.25">
      <c r="G40794"/>
      <c r="I40794" s="112"/>
    </row>
    <row r="40795" spans="7:9" x14ac:dyDescent="0.25">
      <c r="G40795"/>
      <c r="I40795" s="112"/>
    </row>
    <row r="40796" spans="7:9" x14ac:dyDescent="0.25">
      <c r="G40796"/>
      <c r="I40796" s="112"/>
    </row>
    <row r="40797" spans="7:9" x14ac:dyDescent="0.25">
      <c r="G40797"/>
      <c r="I40797" s="112"/>
    </row>
    <row r="40798" spans="7:9" x14ac:dyDescent="0.25">
      <c r="G40798"/>
      <c r="I40798" s="112"/>
    </row>
    <row r="40799" spans="7:9" x14ac:dyDescent="0.25">
      <c r="G40799"/>
      <c r="I40799" s="112"/>
    </row>
    <row r="40800" spans="7:9" x14ac:dyDescent="0.25">
      <c r="G40800"/>
      <c r="I40800" s="112"/>
    </row>
    <row r="40801" spans="7:9" x14ac:dyDescent="0.25">
      <c r="G40801"/>
      <c r="I40801" s="112"/>
    </row>
    <row r="40802" spans="7:9" x14ac:dyDescent="0.25">
      <c r="G40802"/>
      <c r="I40802" s="112"/>
    </row>
    <row r="40803" spans="7:9" x14ac:dyDescent="0.25">
      <c r="G40803"/>
      <c r="I40803" s="112"/>
    </row>
    <row r="40804" spans="7:9" x14ac:dyDescent="0.25">
      <c r="G40804"/>
      <c r="I40804" s="112"/>
    </row>
    <row r="40805" spans="7:9" x14ac:dyDescent="0.25">
      <c r="G40805"/>
      <c r="I40805" s="112"/>
    </row>
    <row r="40806" spans="7:9" x14ac:dyDescent="0.25">
      <c r="G40806"/>
      <c r="I40806" s="112"/>
    </row>
    <row r="40807" spans="7:9" x14ac:dyDescent="0.25">
      <c r="G40807"/>
      <c r="I40807" s="112"/>
    </row>
    <row r="40808" spans="7:9" x14ac:dyDescent="0.25">
      <c r="G40808"/>
      <c r="I40808" s="112"/>
    </row>
    <row r="40809" spans="7:9" x14ac:dyDescent="0.25">
      <c r="G40809"/>
      <c r="I40809" s="112"/>
    </row>
    <row r="40810" spans="7:9" x14ac:dyDescent="0.25">
      <c r="G40810"/>
      <c r="I40810" s="112"/>
    </row>
    <row r="40811" spans="7:9" x14ac:dyDescent="0.25">
      <c r="G40811"/>
      <c r="I40811" s="112"/>
    </row>
    <row r="40812" spans="7:9" x14ac:dyDescent="0.25">
      <c r="G40812"/>
      <c r="I40812" s="112"/>
    </row>
    <row r="40813" spans="7:9" x14ac:dyDescent="0.25">
      <c r="G40813"/>
      <c r="I40813" s="112"/>
    </row>
    <row r="40814" spans="7:9" x14ac:dyDescent="0.25">
      <c r="G40814"/>
      <c r="I40814" s="112"/>
    </row>
    <row r="40815" spans="7:9" x14ac:dyDescent="0.25">
      <c r="G40815"/>
      <c r="I40815" s="112"/>
    </row>
    <row r="40816" spans="7:9" x14ac:dyDescent="0.25">
      <c r="G40816"/>
      <c r="I40816" s="112"/>
    </row>
    <row r="40817" spans="7:9" x14ac:dyDescent="0.25">
      <c r="G40817"/>
      <c r="I40817" s="112"/>
    </row>
    <row r="40818" spans="7:9" x14ac:dyDescent="0.25">
      <c r="G40818"/>
      <c r="I40818" s="112"/>
    </row>
    <row r="40819" spans="7:9" x14ac:dyDescent="0.25">
      <c r="G40819"/>
      <c r="I40819" s="112"/>
    </row>
    <row r="40820" spans="7:9" x14ac:dyDescent="0.25">
      <c r="G40820"/>
      <c r="I40820" s="112"/>
    </row>
    <row r="40821" spans="7:9" x14ac:dyDescent="0.25">
      <c r="G40821"/>
      <c r="I40821" s="112"/>
    </row>
    <row r="40822" spans="7:9" x14ac:dyDescent="0.25">
      <c r="G40822"/>
      <c r="I40822" s="112"/>
    </row>
    <row r="40823" spans="7:9" x14ac:dyDescent="0.25">
      <c r="G40823"/>
      <c r="I40823" s="112"/>
    </row>
    <row r="40824" spans="7:9" x14ac:dyDescent="0.25">
      <c r="G40824"/>
      <c r="I40824" s="112"/>
    </row>
    <row r="40825" spans="7:9" x14ac:dyDescent="0.25">
      <c r="G40825"/>
      <c r="I40825" s="112"/>
    </row>
    <row r="40826" spans="7:9" x14ac:dyDescent="0.25">
      <c r="G40826"/>
      <c r="I40826" s="112"/>
    </row>
    <row r="40827" spans="7:9" x14ac:dyDescent="0.25">
      <c r="G40827"/>
      <c r="I40827" s="112"/>
    </row>
    <row r="40828" spans="7:9" x14ac:dyDescent="0.25">
      <c r="G40828"/>
      <c r="I40828" s="112"/>
    </row>
    <row r="40829" spans="7:9" x14ac:dyDescent="0.25">
      <c r="G40829"/>
      <c r="I40829" s="112"/>
    </row>
    <row r="40830" spans="7:9" x14ac:dyDescent="0.25">
      <c r="G40830"/>
      <c r="I40830" s="112"/>
    </row>
    <row r="40831" spans="7:9" x14ac:dyDescent="0.25">
      <c r="G40831"/>
      <c r="I40831" s="112"/>
    </row>
    <row r="40832" spans="7:9" x14ac:dyDescent="0.25">
      <c r="G40832"/>
      <c r="I40832" s="112"/>
    </row>
    <row r="40833" spans="7:9" x14ac:dyDescent="0.25">
      <c r="G40833"/>
      <c r="I40833" s="112"/>
    </row>
    <row r="40834" spans="7:9" x14ac:dyDescent="0.25">
      <c r="G40834"/>
      <c r="I40834" s="112"/>
    </row>
    <row r="40835" spans="7:9" x14ac:dyDescent="0.25">
      <c r="G40835"/>
      <c r="I40835" s="112"/>
    </row>
    <row r="40836" spans="7:9" x14ac:dyDescent="0.25">
      <c r="G40836"/>
      <c r="I40836" s="112"/>
    </row>
    <row r="40837" spans="7:9" x14ac:dyDescent="0.25">
      <c r="G40837"/>
      <c r="I40837" s="112"/>
    </row>
    <row r="40838" spans="7:9" x14ac:dyDescent="0.25">
      <c r="G40838"/>
      <c r="I40838" s="112"/>
    </row>
    <row r="40839" spans="7:9" x14ac:dyDescent="0.25">
      <c r="G40839"/>
      <c r="I40839" s="112"/>
    </row>
    <row r="40840" spans="7:9" x14ac:dyDescent="0.25">
      <c r="G40840"/>
      <c r="I40840" s="112"/>
    </row>
    <row r="40841" spans="7:9" x14ac:dyDescent="0.25">
      <c r="G40841"/>
      <c r="I40841" s="112"/>
    </row>
    <row r="40842" spans="7:9" x14ac:dyDescent="0.25">
      <c r="G40842"/>
      <c r="I40842" s="112"/>
    </row>
    <row r="40843" spans="7:9" x14ac:dyDescent="0.25">
      <c r="G40843"/>
      <c r="I40843" s="112"/>
    </row>
    <row r="40844" spans="7:9" x14ac:dyDescent="0.25">
      <c r="G40844"/>
      <c r="I40844" s="112"/>
    </row>
    <row r="40845" spans="7:9" x14ac:dyDescent="0.25">
      <c r="G40845"/>
      <c r="I40845" s="112"/>
    </row>
    <row r="40846" spans="7:9" x14ac:dyDescent="0.25">
      <c r="G40846"/>
      <c r="I40846" s="112"/>
    </row>
    <row r="40847" spans="7:9" x14ac:dyDescent="0.25">
      <c r="G40847"/>
      <c r="I40847" s="112"/>
    </row>
    <row r="40848" spans="7:9" x14ac:dyDescent="0.25">
      <c r="G40848"/>
      <c r="I40848" s="112"/>
    </row>
    <row r="40849" spans="7:9" x14ac:dyDescent="0.25">
      <c r="G40849"/>
      <c r="I40849" s="112"/>
    </row>
    <row r="40850" spans="7:9" x14ac:dyDescent="0.25">
      <c r="G40850"/>
      <c r="I40850" s="112"/>
    </row>
    <row r="40851" spans="7:9" x14ac:dyDescent="0.25">
      <c r="G40851"/>
      <c r="I40851" s="112"/>
    </row>
    <row r="40852" spans="7:9" x14ac:dyDescent="0.25">
      <c r="G40852"/>
      <c r="I40852" s="112"/>
    </row>
    <row r="40853" spans="7:9" x14ac:dyDescent="0.25">
      <c r="G40853"/>
      <c r="I40853" s="112"/>
    </row>
    <row r="40854" spans="7:9" x14ac:dyDescent="0.25">
      <c r="G40854"/>
      <c r="I40854" s="112"/>
    </row>
    <row r="40855" spans="7:9" x14ac:dyDescent="0.25">
      <c r="G40855"/>
      <c r="I40855" s="112"/>
    </row>
    <row r="40856" spans="7:9" x14ac:dyDescent="0.25">
      <c r="G40856"/>
      <c r="I40856" s="112"/>
    </row>
    <row r="40857" spans="7:9" x14ac:dyDescent="0.25">
      <c r="G40857"/>
      <c r="I40857" s="112"/>
    </row>
    <row r="40858" spans="7:9" x14ac:dyDescent="0.25">
      <c r="G40858"/>
      <c r="I40858" s="112"/>
    </row>
    <row r="40859" spans="7:9" x14ac:dyDescent="0.25">
      <c r="G40859"/>
      <c r="I40859" s="112"/>
    </row>
    <row r="40860" spans="7:9" x14ac:dyDescent="0.25">
      <c r="G40860"/>
      <c r="I40860" s="112"/>
    </row>
    <row r="40861" spans="7:9" x14ac:dyDescent="0.25">
      <c r="G40861"/>
      <c r="I40861" s="112"/>
    </row>
    <row r="40862" spans="7:9" x14ac:dyDescent="0.25">
      <c r="G40862"/>
      <c r="I40862" s="112"/>
    </row>
    <row r="40863" spans="7:9" x14ac:dyDescent="0.25">
      <c r="G40863"/>
      <c r="I40863" s="112"/>
    </row>
    <row r="40864" spans="7:9" x14ac:dyDescent="0.25">
      <c r="G40864"/>
      <c r="I40864" s="112"/>
    </row>
    <row r="40865" spans="7:9" x14ac:dyDescent="0.25">
      <c r="G40865"/>
      <c r="I40865" s="112"/>
    </row>
    <row r="40866" spans="7:9" x14ac:dyDescent="0.25">
      <c r="G40866"/>
      <c r="I40866" s="112"/>
    </row>
    <row r="40867" spans="7:9" x14ac:dyDescent="0.25">
      <c r="G40867"/>
      <c r="I40867" s="112"/>
    </row>
    <row r="40868" spans="7:9" x14ac:dyDescent="0.25">
      <c r="G40868"/>
      <c r="I40868" s="112"/>
    </row>
    <row r="40869" spans="7:9" x14ac:dyDescent="0.25">
      <c r="G40869"/>
      <c r="I40869" s="112"/>
    </row>
    <row r="40870" spans="7:9" x14ac:dyDescent="0.25">
      <c r="G40870"/>
      <c r="I40870" s="112"/>
    </row>
    <row r="40871" spans="7:9" x14ac:dyDescent="0.25">
      <c r="G40871"/>
      <c r="I40871" s="112"/>
    </row>
    <row r="40872" spans="7:9" x14ac:dyDescent="0.25">
      <c r="G40872"/>
      <c r="I40872" s="112"/>
    </row>
    <row r="40873" spans="7:9" x14ac:dyDescent="0.25">
      <c r="G40873"/>
      <c r="I40873" s="112"/>
    </row>
    <row r="40874" spans="7:9" x14ac:dyDescent="0.25">
      <c r="G40874"/>
      <c r="I40874" s="112"/>
    </row>
    <row r="40875" spans="7:9" x14ac:dyDescent="0.25">
      <c r="G40875"/>
      <c r="I40875" s="112"/>
    </row>
    <row r="40876" spans="7:9" x14ac:dyDescent="0.25">
      <c r="G40876"/>
      <c r="I40876" s="112"/>
    </row>
    <row r="40877" spans="7:9" x14ac:dyDescent="0.25">
      <c r="G40877"/>
      <c r="I40877" s="112"/>
    </row>
    <row r="40878" spans="7:9" x14ac:dyDescent="0.25">
      <c r="G40878"/>
      <c r="I40878" s="112"/>
    </row>
    <row r="40879" spans="7:9" x14ac:dyDescent="0.25">
      <c r="G40879"/>
      <c r="I40879" s="112"/>
    </row>
    <row r="40880" spans="7:9" x14ac:dyDescent="0.25">
      <c r="G40880"/>
      <c r="I40880" s="112"/>
    </row>
    <row r="40881" spans="7:9" x14ac:dyDescent="0.25">
      <c r="G40881"/>
      <c r="I40881" s="112"/>
    </row>
    <row r="40882" spans="7:9" x14ac:dyDescent="0.25">
      <c r="G40882"/>
      <c r="I40882" s="112"/>
    </row>
    <row r="40883" spans="7:9" x14ac:dyDescent="0.25">
      <c r="G40883"/>
      <c r="I40883" s="112"/>
    </row>
    <row r="40884" spans="7:9" x14ac:dyDescent="0.25">
      <c r="G40884"/>
      <c r="I40884" s="112"/>
    </row>
    <row r="40885" spans="7:9" x14ac:dyDescent="0.25">
      <c r="G40885"/>
      <c r="I40885" s="112"/>
    </row>
    <row r="40886" spans="7:9" x14ac:dyDescent="0.25">
      <c r="G40886"/>
      <c r="I40886" s="112"/>
    </row>
    <row r="40887" spans="7:9" x14ac:dyDescent="0.25">
      <c r="G40887"/>
      <c r="I40887" s="112"/>
    </row>
    <row r="40888" spans="7:9" x14ac:dyDescent="0.25">
      <c r="G40888"/>
      <c r="I40888" s="112"/>
    </row>
    <row r="40889" spans="7:9" x14ac:dyDescent="0.25">
      <c r="G40889"/>
      <c r="I40889" s="112"/>
    </row>
    <row r="40890" spans="7:9" x14ac:dyDescent="0.25">
      <c r="G40890"/>
      <c r="I40890" s="112"/>
    </row>
    <row r="40891" spans="7:9" x14ac:dyDescent="0.25">
      <c r="G40891"/>
      <c r="I40891" s="112"/>
    </row>
    <row r="40892" spans="7:9" x14ac:dyDescent="0.25">
      <c r="G40892"/>
      <c r="I40892" s="112"/>
    </row>
    <row r="40893" spans="7:9" x14ac:dyDescent="0.25">
      <c r="G40893"/>
      <c r="I40893" s="112"/>
    </row>
    <row r="40894" spans="7:9" x14ac:dyDescent="0.25">
      <c r="G40894"/>
      <c r="I40894" s="112"/>
    </row>
    <row r="40895" spans="7:9" x14ac:dyDescent="0.25">
      <c r="G40895"/>
      <c r="I40895" s="112"/>
    </row>
    <row r="40896" spans="7:9" x14ac:dyDescent="0.25">
      <c r="G40896"/>
      <c r="I40896" s="112"/>
    </row>
    <row r="40897" spans="7:9" x14ac:dyDescent="0.25">
      <c r="G40897"/>
      <c r="I40897" s="112"/>
    </row>
    <row r="40898" spans="7:9" x14ac:dyDescent="0.25">
      <c r="G40898"/>
      <c r="I40898" s="112"/>
    </row>
    <row r="40899" spans="7:9" x14ac:dyDescent="0.25">
      <c r="G40899"/>
      <c r="I40899" s="112"/>
    </row>
    <row r="40900" spans="7:9" x14ac:dyDescent="0.25">
      <c r="G40900"/>
      <c r="I40900" s="112"/>
    </row>
    <row r="40901" spans="7:9" x14ac:dyDescent="0.25">
      <c r="G40901"/>
      <c r="I40901" s="112"/>
    </row>
    <row r="40902" spans="7:9" x14ac:dyDescent="0.25">
      <c r="G40902"/>
      <c r="I40902" s="112"/>
    </row>
    <row r="40903" spans="7:9" x14ac:dyDescent="0.25">
      <c r="G40903"/>
      <c r="I40903" s="112"/>
    </row>
    <row r="40904" spans="7:9" x14ac:dyDescent="0.25">
      <c r="G40904"/>
      <c r="I40904" s="112"/>
    </row>
    <row r="40905" spans="7:9" x14ac:dyDescent="0.25">
      <c r="G40905"/>
      <c r="I40905" s="112"/>
    </row>
    <row r="40906" spans="7:9" x14ac:dyDescent="0.25">
      <c r="G40906"/>
      <c r="I40906" s="112"/>
    </row>
    <row r="40907" spans="7:9" x14ac:dyDescent="0.25">
      <c r="G40907"/>
      <c r="I40907" s="112"/>
    </row>
    <row r="40908" spans="7:9" x14ac:dyDescent="0.25">
      <c r="G40908"/>
      <c r="I40908" s="112"/>
    </row>
    <row r="40909" spans="7:9" x14ac:dyDescent="0.25">
      <c r="G40909"/>
      <c r="I40909" s="112"/>
    </row>
    <row r="40910" spans="7:9" x14ac:dyDescent="0.25">
      <c r="G40910"/>
      <c r="I40910" s="112"/>
    </row>
    <row r="40911" spans="7:9" x14ac:dyDescent="0.25">
      <c r="G40911"/>
      <c r="I40911" s="112"/>
    </row>
    <row r="40912" spans="7:9" x14ac:dyDescent="0.25">
      <c r="G40912"/>
      <c r="I40912" s="112"/>
    </row>
    <row r="40913" spans="7:9" x14ac:dyDescent="0.25">
      <c r="G40913"/>
      <c r="I40913" s="112"/>
    </row>
    <row r="40914" spans="7:9" x14ac:dyDescent="0.25">
      <c r="G40914"/>
      <c r="I40914" s="112"/>
    </row>
    <row r="40915" spans="7:9" x14ac:dyDescent="0.25">
      <c r="G40915"/>
      <c r="I40915" s="112"/>
    </row>
    <row r="40916" spans="7:9" x14ac:dyDescent="0.25">
      <c r="G40916"/>
      <c r="I40916" s="112"/>
    </row>
    <row r="40917" spans="7:9" x14ac:dyDescent="0.25">
      <c r="G40917"/>
      <c r="I40917" s="112"/>
    </row>
    <row r="40918" spans="7:9" x14ac:dyDescent="0.25">
      <c r="G40918"/>
      <c r="I40918" s="112"/>
    </row>
    <row r="40919" spans="7:9" x14ac:dyDescent="0.25">
      <c r="G40919"/>
      <c r="I40919" s="112"/>
    </row>
    <row r="40920" spans="7:9" x14ac:dyDescent="0.25">
      <c r="G40920"/>
      <c r="I40920" s="112"/>
    </row>
    <row r="40921" spans="7:9" x14ac:dyDescent="0.25">
      <c r="G40921"/>
      <c r="I40921" s="112"/>
    </row>
    <row r="40922" spans="7:9" x14ac:dyDescent="0.25">
      <c r="G40922"/>
      <c r="I40922" s="112"/>
    </row>
    <row r="40923" spans="7:9" x14ac:dyDescent="0.25">
      <c r="G40923"/>
      <c r="I40923" s="112"/>
    </row>
    <row r="40924" spans="7:9" x14ac:dyDescent="0.25">
      <c r="G40924"/>
      <c r="I40924" s="112"/>
    </row>
    <row r="40925" spans="7:9" x14ac:dyDescent="0.25">
      <c r="G40925"/>
      <c r="I40925" s="112"/>
    </row>
    <row r="40926" spans="7:9" x14ac:dyDescent="0.25">
      <c r="G40926"/>
      <c r="I40926" s="112"/>
    </row>
    <row r="40927" spans="7:9" x14ac:dyDescent="0.25">
      <c r="G40927"/>
      <c r="I40927" s="112"/>
    </row>
    <row r="40928" spans="7:9" x14ac:dyDescent="0.25">
      <c r="G40928"/>
      <c r="I40928" s="112"/>
    </row>
    <row r="40929" spans="7:9" x14ac:dyDescent="0.25">
      <c r="G40929"/>
      <c r="I40929" s="112"/>
    </row>
    <row r="40930" spans="7:9" x14ac:dyDescent="0.25">
      <c r="G40930"/>
      <c r="I40930" s="112"/>
    </row>
    <row r="40931" spans="7:9" x14ac:dyDescent="0.25">
      <c r="G40931"/>
      <c r="I40931" s="112"/>
    </row>
    <row r="40932" spans="7:9" x14ac:dyDescent="0.25">
      <c r="G40932"/>
      <c r="I40932" s="112"/>
    </row>
    <row r="40933" spans="7:9" x14ac:dyDescent="0.25">
      <c r="G40933"/>
      <c r="I40933" s="112"/>
    </row>
    <row r="40934" spans="7:9" x14ac:dyDescent="0.25">
      <c r="G40934"/>
      <c r="I40934" s="112"/>
    </row>
    <row r="40935" spans="7:9" x14ac:dyDescent="0.25">
      <c r="G40935"/>
      <c r="I40935" s="112"/>
    </row>
    <row r="40936" spans="7:9" x14ac:dyDescent="0.25">
      <c r="G40936"/>
      <c r="I40936" s="112"/>
    </row>
    <row r="40937" spans="7:9" x14ac:dyDescent="0.25">
      <c r="G40937"/>
      <c r="I40937" s="112"/>
    </row>
    <row r="40938" spans="7:9" x14ac:dyDescent="0.25">
      <c r="G40938"/>
      <c r="I40938" s="112"/>
    </row>
    <row r="40939" spans="7:9" x14ac:dyDescent="0.25">
      <c r="G40939"/>
      <c r="I40939" s="112"/>
    </row>
    <row r="40940" spans="7:9" x14ac:dyDescent="0.25">
      <c r="G40940"/>
      <c r="I40940" s="112"/>
    </row>
    <row r="40941" spans="7:9" x14ac:dyDescent="0.25">
      <c r="G40941"/>
      <c r="I40941" s="112"/>
    </row>
    <row r="40942" spans="7:9" x14ac:dyDescent="0.25">
      <c r="G40942"/>
      <c r="I40942" s="112"/>
    </row>
    <row r="40943" spans="7:9" x14ac:dyDescent="0.25">
      <c r="G40943"/>
      <c r="I40943" s="112"/>
    </row>
    <row r="40944" spans="7:9" x14ac:dyDescent="0.25">
      <c r="G40944"/>
      <c r="I40944" s="112"/>
    </row>
    <row r="40945" spans="7:9" x14ac:dyDescent="0.25">
      <c r="G40945"/>
      <c r="I40945" s="112"/>
    </row>
    <row r="40946" spans="7:9" x14ac:dyDescent="0.25">
      <c r="G40946"/>
      <c r="I40946" s="112"/>
    </row>
    <row r="40947" spans="7:9" x14ac:dyDescent="0.25">
      <c r="G40947"/>
      <c r="I40947" s="112"/>
    </row>
    <row r="40948" spans="7:9" x14ac:dyDescent="0.25">
      <c r="G40948"/>
      <c r="I40948" s="112"/>
    </row>
    <row r="40949" spans="7:9" x14ac:dyDescent="0.25">
      <c r="G40949"/>
      <c r="I40949" s="112"/>
    </row>
    <row r="40950" spans="7:9" x14ac:dyDescent="0.25">
      <c r="G40950"/>
      <c r="I40950" s="112"/>
    </row>
    <row r="40951" spans="7:9" x14ac:dyDescent="0.25">
      <c r="G40951"/>
      <c r="I40951" s="112"/>
    </row>
    <row r="40952" spans="7:9" x14ac:dyDescent="0.25">
      <c r="G40952"/>
      <c r="I40952" s="112"/>
    </row>
    <row r="40953" spans="7:9" x14ac:dyDescent="0.25">
      <c r="G40953"/>
      <c r="I40953" s="112"/>
    </row>
    <row r="40954" spans="7:9" x14ac:dyDescent="0.25">
      <c r="G40954"/>
      <c r="I40954" s="112"/>
    </row>
    <row r="40955" spans="7:9" x14ac:dyDescent="0.25">
      <c r="G40955"/>
      <c r="I40955" s="112"/>
    </row>
    <row r="40956" spans="7:9" x14ac:dyDescent="0.25">
      <c r="G40956"/>
      <c r="I40956" s="112"/>
    </row>
    <row r="40957" spans="7:9" x14ac:dyDescent="0.25">
      <c r="G40957"/>
      <c r="I40957" s="112"/>
    </row>
    <row r="40958" spans="7:9" x14ac:dyDescent="0.25">
      <c r="G40958"/>
      <c r="I40958" s="112"/>
    </row>
    <row r="40959" spans="7:9" x14ac:dyDescent="0.25">
      <c r="G40959"/>
      <c r="I40959" s="112"/>
    </row>
    <row r="40960" spans="7:9" x14ac:dyDescent="0.25">
      <c r="G40960"/>
      <c r="I40960" s="112"/>
    </row>
    <row r="40961" spans="7:9" x14ac:dyDescent="0.25">
      <c r="G40961"/>
      <c r="I40961" s="112"/>
    </row>
    <row r="40962" spans="7:9" x14ac:dyDescent="0.25">
      <c r="G40962"/>
      <c r="I40962" s="112"/>
    </row>
    <row r="40963" spans="7:9" x14ac:dyDescent="0.25">
      <c r="G40963"/>
      <c r="I40963" s="112"/>
    </row>
    <row r="40964" spans="7:9" x14ac:dyDescent="0.25">
      <c r="G40964"/>
      <c r="I40964" s="112"/>
    </row>
    <row r="40965" spans="7:9" x14ac:dyDescent="0.25">
      <c r="G40965"/>
      <c r="I40965" s="112"/>
    </row>
    <row r="40966" spans="7:9" x14ac:dyDescent="0.25">
      <c r="G40966"/>
      <c r="I40966" s="112"/>
    </row>
    <row r="40967" spans="7:9" x14ac:dyDescent="0.25">
      <c r="G40967"/>
      <c r="I40967" s="112"/>
    </row>
    <row r="40968" spans="7:9" x14ac:dyDescent="0.25">
      <c r="G40968"/>
      <c r="I40968" s="112"/>
    </row>
    <row r="40969" spans="7:9" x14ac:dyDescent="0.25">
      <c r="G40969"/>
      <c r="I40969" s="112"/>
    </row>
    <row r="40970" spans="7:9" x14ac:dyDescent="0.25">
      <c r="G40970"/>
      <c r="I40970" s="112"/>
    </row>
    <row r="40971" spans="7:9" x14ac:dyDescent="0.25">
      <c r="G40971"/>
      <c r="I40971" s="112"/>
    </row>
    <row r="40972" spans="7:9" x14ac:dyDescent="0.25">
      <c r="G40972"/>
      <c r="I40972" s="112"/>
    </row>
    <row r="40973" spans="7:9" x14ac:dyDescent="0.25">
      <c r="G40973"/>
      <c r="I40973" s="112"/>
    </row>
    <row r="40974" spans="7:9" x14ac:dyDescent="0.25">
      <c r="G40974"/>
      <c r="I40974" s="112"/>
    </row>
    <row r="40975" spans="7:9" x14ac:dyDescent="0.25">
      <c r="G40975"/>
      <c r="I40975" s="112"/>
    </row>
    <row r="40976" spans="7:9" x14ac:dyDescent="0.25">
      <c r="G40976"/>
      <c r="I40976" s="112"/>
    </row>
    <row r="40977" spans="7:9" x14ac:dyDescent="0.25">
      <c r="G40977"/>
      <c r="I40977" s="112"/>
    </row>
    <row r="40978" spans="7:9" x14ac:dyDescent="0.25">
      <c r="G40978"/>
      <c r="I40978" s="112"/>
    </row>
    <row r="40979" spans="7:9" x14ac:dyDescent="0.25">
      <c r="G40979"/>
      <c r="I40979" s="112"/>
    </row>
    <row r="40980" spans="7:9" x14ac:dyDescent="0.25">
      <c r="G40980"/>
      <c r="I40980" s="112"/>
    </row>
    <row r="40981" spans="7:9" x14ac:dyDescent="0.25">
      <c r="G40981"/>
      <c r="I40981" s="112"/>
    </row>
    <row r="40982" spans="7:9" x14ac:dyDescent="0.25">
      <c r="G40982"/>
      <c r="I40982" s="112"/>
    </row>
    <row r="40983" spans="7:9" x14ac:dyDescent="0.25">
      <c r="G40983"/>
      <c r="I40983" s="112"/>
    </row>
    <row r="40984" spans="7:9" x14ac:dyDescent="0.25">
      <c r="G40984"/>
      <c r="I40984" s="112"/>
    </row>
    <row r="40985" spans="7:9" x14ac:dyDescent="0.25">
      <c r="G40985"/>
      <c r="I40985" s="112"/>
    </row>
    <row r="40986" spans="7:9" x14ac:dyDescent="0.25">
      <c r="G40986"/>
      <c r="I40986" s="112"/>
    </row>
    <row r="40987" spans="7:9" x14ac:dyDescent="0.25">
      <c r="G40987"/>
      <c r="I40987" s="112"/>
    </row>
    <row r="40988" spans="7:9" x14ac:dyDescent="0.25">
      <c r="G40988"/>
      <c r="I40988" s="112"/>
    </row>
    <row r="40989" spans="7:9" x14ac:dyDescent="0.25">
      <c r="G40989"/>
      <c r="I40989" s="112"/>
    </row>
    <row r="40990" spans="7:9" x14ac:dyDescent="0.25">
      <c r="G40990"/>
      <c r="I40990" s="112"/>
    </row>
    <row r="40991" spans="7:9" x14ac:dyDescent="0.25">
      <c r="G40991"/>
      <c r="I40991" s="112"/>
    </row>
    <row r="40992" spans="7:9" x14ac:dyDescent="0.25">
      <c r="G40992"/>
      <c r="I40992" s="112"/>
    </row>
    <row r="40993" spans="7:9" x14ac:dyDescent="0.25">
      <c r="G40993"/>
      <c r="I40993" s="112"/>
    </row>
    <row r="40994" spans="7:9" x14ac:dyDescent="0.25">
      <c r="G40994"/>
      <c r="I40994" s="112"/>
    </row>
    <row r="40995" spans="7:9" x14ac:dyDescent="0.25">
      <c r="G40995"/>
      <c r="I40995" s="112"/>
    </row>
    <row r="40996" spans="7:9" x14ac:dyDescent="0.25">
      <c r="G40996"/>
      <c r="I40996" s="112"/>
    </row>
    <row r="40997" spans="7:9" x14ac:dyDescent="0.25">
      <c r="G40997"/>
      <c r="I40997" s="112"/>
    </row>
    <row r="40998" spans="7:9" x14ac:dyDescent="0.25">
      <c r="G40998"/>
      <c r="I40998" s="112"/>
    </row>
    <row r="40999" spans="7:9" x14ac:dyDescent="0.25">
      <c r="G40999"/>
      <c r="I40999" s="112"/>
    </row>
    <row r="41000" spans="7:9" x14ac:dyDescent="0.25">
      <c r="G41000"/>
      <c r="I41000" s="112"/>
    </row>
    <row r="41001" spans="7:9" x14ac:dyDescent="0.25">
      <c r="G41001"/>
      <c r="I41001" s="112"/>
    </row>
    <row r="41002" spans="7:9" x14ac:dyDescent="0.25">
      <c r="G41002"/>
      <c r="I41002" s="112"/>
    </row>
    <row r="41003" spans="7:9" x14ac:dyDescent="0.25">
      <c r="G41003"/>
      <c r="I41003" s="112"/>
    </row>
    <row r="41004" spans="7:9" x14ac:dyDescent="0.25">
      <c r="G41004"/>
      <c r="I41004" s="112"/>
    </row>
    <row r="41005" spans="7:9" x14ac:dyDescent="0.25">
      <c r="G41005"/>
      <c r="I41005" s="112"/>
    </row>
    <row r="41006" spans="7:9" x14ac:dyDescent="0.25">
      <c r="G41006"/>
      <c r="I41006" s="112"/>
    </row>
    <row r="41007" spans="7:9" x14ac:dyDescent="0.25">
      <c r="G41007"/>
      <c r="I41007" s="112"/>
    </row>
    <row r="41008" spans="7:9" x14ac:dyDescent="0.25">
      <c r="G41008"/>
      <c r="I41008" s="112"/>
    </row>
    <row r="41009" spans="7:9" x14ac:dyDescent="0.25">
      <c r="G41009"/>
      <c r="I41009" s="112"/>
    </row>
    <row r="41010" spans="7:9" x14ac:dyDescent="0.25">
      <c r="G41010"/>
      <c r="I41010" s="112"/>
    </row>
    <row r="41011" spans="7:9" x14ac:dyDescent="0.25">
      <c r="G41011"/>
      <c r="I41011" s="112"/>
    </row>
    <row r="41012" spans="7:9" x14ac:dyDescent="0.25">
      <c r="G41012"/>
      <c r="I41012" s="112"/>
    </row>
    <row r="41013" spans="7:9" x14ac:dyDescent="0.25">
      <c r="G41013"/>
      <c r="I41013" s="112"/>
    </row>
    <row r="41014" spans="7:9" x14ac:dyDescent="0.25">
      <c r="G41014"/>
      <c r="I41014" s="112"/>
    </row>
    <row r="41015" spans="7:9" x14ac:dyDescent="0.25">
      <c r="G41015"/>
      <c r="I41015" s="112"/>
    </row>
    <row r="41016" spans="7:9" x14ac:dyDescent="0.25">
      <c r="G41016"/>
      <c r="I41016" s="112"/>
    </row>
    <row r="41017" spans="7:9" x14ac:dyDescent="0.25">
      <c r="G41017"/>
      <c r="I41017" s="112"/>
    </row>
    <row r="41018" spans="7:9" x14ac:dyDescent="0.25">
      <c r="G41018"/>
      <c r="I41018" s="112"/>
    </row>
    <row r="41019" spans="7:9" x14ac:dyDescent="0.25">
      <c r="G41019"/>
      <c r="I41019" s="112"/>
    </row>
    <row r="41020" spans="7:9" x14ac:dyDescent="0.25">
      <c r="G41020"/>
      <c r="I41020" s="112"/>
    </row>
    <row r="41021" spans="7:9" x14ac:dyDescent="0.25">
      <c r="G41021"/>
      <c r="I41021" s="112"/>
    </row>
    <row r="41022" spans="7:9" x14ac:dyDescent="0.25">
      <c r="G41022"/>
      <c r="I41022" s="112"/>
    </row>
    <row r="41023" spans="7:9" x14ac:dyDescent="0.25">
      <c r="G41023"/>
      <c r="I41023" s="112"/>
    </row>
    <row r="41024" spans="7:9" x14ac:dyDescent="0.25">
      <c r="G41024"/>
      <c r="I41024" s="112"/>
    </row>
    <row r="41025" spans="7:9" x14ac:dyDescent="0.25">
      <c r="G41025"/>
      <c r="I41025" s="112"/>
    </row>
    <row r="41026" spans="7:9" x14ac:dyDescent="0.25">
      <c r="G41026"/>
      <c r="I41026" s="112"/>
    </row>
    <row r="41027" spans="7:9" x14ac:dyDescent="0.25">
      <c r="G41027"/>
      <c r="I41027" s="112"/>
    </row>
    <row r="41028" spans="7:9" x14ac:dyDescent="0.25">
      <c r="G41028"/>
      <c r="I41028" s="112"/>
    </row>
    <row r="41029" spans="7:9" x14ac:dyDescent="0.25">
      <c r="G41029"/>
      <c r="I41029" s="112"/>
    </row>
    <row r="41030" spans="7:9" x14ac:dyDescent="0.25">
      <c r="G41030"/>
      <c r="I41030" s="112"/>
    </row>
    <row r="41031" spans="7:9" x14ac:dyDescent="0.25">
      <c r="G41031"/>
      <c r="I41031" s="112"/>
    </row>
    <row r="41032" spans="7:9" x14ac:dyDescent="0.25">
      <c r="G41032"/>
      <c r="I41032" s="112"/>
    </row>
    <row r="41033" spans="7:9" x14ac:dyDescent="0.25">
      <c r="G41033"/>
      <c r="I41033" s="112"/>
    </row>
    <row r="41034" spans="7:9" x14ac:dyDescent="0.25">
      <c r="G41034"/>
      <c r="I41034" s="112"/>
    </row>
    <row r="41035" spans="7:9" x14ac:dyDescent="0.25">
      <c r="G41035"/>
      <c r="I41035" s="112"/>
    </row>
    <row r="41036" spans="7:9" x14ac:dyDescent="0.25">
      <c r="G41036"/>
      <c r="I41036" s="112"/>
    </row>
    <row r="41037" spans="7:9" x14ac:dyDescent="0.25">
      <c r="G41037"/>
      <c r="I41037" s="112"/>
    </row>
    <row r="41038" spans="7:9" x14ac:dyDescent="0.25">
      <c r="G41038"/>
      <c r="I41038" s="112"/>
    </row>
    <row r="41039" spans="7:9" x14ac:dyDescent="0.25">
      <c r="G41039"/>
      <c r="I41039" s="112"/>
    </row>
    <row r="41040" spans="7:9" x14ac:dyDescent="0.25">
      <c r="G41040"/>
      <c r="I41040" s="112"/>
    </row>
    <row r="41041" spans="7:9" x14ac:dyDescent="0.25">
      <c r="G41041"/>
      <c r="I41041" s="112"/>
    </row>
    <row r="41042" spans="7:9" x14ac:dyDescent="0.25">
      <c r="G41042"/>
      <c r="I41042" s="112"/>
    </row>
    <row r="41043" spans="7:9" x14ac:dyDescent="0.25">
      <c r="G41043"/>
      <c r="I41043" s="112"/>
    </row>
    <row r="41044" spans="7:9" x14ac:dyDescent="0.25">
      <c r="G41044"/>
      <c r="I41044" s="112"/>
    </row>
    <row r="41045" spans="7:9" x14ac:dyDescent="0.25">
      <c r="G41045"/>
      <c r="I41045" s="112"/>
    </row>
    <row r="41046" spans="7:9" x14ac:dyDescent="0.25">
      <c r="G41046"/>
      <c r="I41046" s="112"/>
    </row>
    <row r="41047" spans="7:9" x14ac:dyDescent="0.25">
      <c r="G41047"/>
      <c r="I41047" s="112"/>
    </row>
    <row r="41048" spans="7:9" x14ac:dyDescent="0.25">
      <c r="G41048"/>
      <c r="I41048" s="112"/>
    </row>
    <row r="41049" spans="7:9" x14ac:dyDescent="0.25">
      <c r="G41049"/>
      <c r="I41049" s="112"/>
    </row>
    <row r="41050" spans="7:9" x14ac:dyDescent="0.25">
      <c r="G41050"/>
      <c r="I41050" s="112"/>
    </row>
    <row r="41051" spans="7:9" x14ac:dyDescent="0.25">
      <c r="G41051"/>
      <c r="I41051" s="112"/>
    </row>
    <row r="41052" spans="7:9" x14ac:dyDescent="0.25">
      <c r="G41052"/>
      <c r="I41052" s="112"/>
    </row>
    <row r="41053" spans="7:9" x14ac:dyDescent="0.25">
      <c r="G41053"/>
      <c r="I41053" s="112"/>
    </row>
    <row r="41054" spans="7:9" x14ac:dyDescent="0.25">
      <c r="G41054"/>
      <c r="I41054" s="112"/>
    </row>
    <row r="41055" spans="7:9" x14ac:dyDescent="0.25">
      <c r="G41055"/>
      <c r="I41055" s="112"/>
    </row>
    <row r="41056" spans="7:9" x14ac:dyDescent="0.25">
      <c r="G41056"/>
      <c r="I41056" s="112"/>
    </row>
    <row r="41057" spans="7:9" x14ac:dyDescent="0.25">
      <c r="G41057"/>
      <c r="I41057" s="112"/>
    </row>
    <row r="41058" spans="7:9" x14ac:dyDescent="0.25">
      <c r="G41058"/>
      <c r="I41058" s="112"/>
    </row>
    <row r="41059" spans="7:9" x14ac:dyDescent="0.25">
      <c r="G41059"/>
      <c r="I41059" s="112"/>
    </row>
    <row r="41060" spans="7:9" x14ac:dyDescent="0.25">
      <c r="G41060"/>
      <c r="I41060" s="112"/>
    </row>
    <row r="41061" spans="7:9" x14ac:dyDescent="0.25">
      <c r="G41061"/>
      <c r="I41061" s="112"/>
    </row>
    <row r="41062" spans="7:9" x14ac:dyDescent="0.25">
      <c r="G41062"/>
      <c r="I41062" s="112"/>
    </row>
    <row r="41063" spans="7:9" x14ac:dyDescent="0.25">
      <c r="G41063"/>
      <c r="I41063" s="112"/>
    </row>
    <row r="41064" spans="7:9" x14ac:dyDescent="0.25">
      <c r="G41064"/>
      <c r="I41064" s="112"/>
    </row>
    <row r="41065" spans="7:9" x14ac:dyDescent="0.25">
      <c r="G41065"/>
      <c r="I41065" s="112"/>
    </row>
    <row r="41066" spans="7:9" x14ac:dyDescent="0.25">
      <c r="G41066"/>
      <c r="I41066" s="112"/>
    </row>
    <row r="41067" spans="7:9" x14ac:dyDescent="0.25">
      <c r="G41067"/>
      <c r="I41067" s="112"/>
    </row>
    <row r="41068" spans="7:9" x14ac:dyDescent="0.25">
      <c r="G41068"/>
      <c r="I41068" s="112"/>
    </row>
    <row r="41069" spans="7:9" x14ac:dyDescent="0.25">
      <c r="G41069"/>
      <c r="I41069" s="112"/>
    </row>
    <row r="41070" spans="7:9" x14ac:dyDescent="0.25">
      <c r="G41070"/>
      <c r="I41070" s="112"/>
    </row>
    <row r="41071" spans="7:9" x14ac:dyDescent="0.25">
      <c r="G41071"/>
      <c r="I41071" s="112"/>
    </row>
    <row r="41072" spans="7:9" x14ac:dyDescent="0.25">
      <c r="G41072"/>
      <c r="I41072" s="112"/>
    </row>
    <row r="41073" spans="7:9" x14ac:dyDescent="0.25">
      <c r="G41073"/>
      <c r="I41073" s="112"/>
    </row>
    <row r="41074" spans="7:9" x14ac:dyDescent="0.25">
      <c r="G41074"/>
      <c r="I41074" s="112"/>
    </row>
    <row r="41075" spans="7:9" x14ac:dyDescent="0.25">
      <c r="G41075"/>
      <c r="I41075" s="112"/>
    </row>
    <row r="41076" spans="7:9" x14ac:dyDescent="0.25">
      <c r="G41076"/>
      <c r="I41076" s="112"/>
    </row>
    <row r="41077" spans="7:9" x14ac:dyDescent="0.25">
      <c r="G41077"/>
      <c r="I41077" s="112"/>
    </row>
    <row r="41078" spans="7:9" x14ac:dyDescent="0.25">
      <c r="G41078"/>
      <c r="I41078" s="112"/>
    </row>
    <row r="41079" spans="7:9" x14ac:dyDescent="0.25">
      <c r="G41079"/>
      <c r="I41079" s="112"/>
    </row>
    <row r="41080" spans="7:9" x14ac:dyDescent="0.25">
      <c r="G41080"/>
      <c r="I41080" s="112"/>
    </row>
    <row r="41081" spans="7:9" x14ac:dyDescent="0.25">
      <c r="G41081"/>
      <c r="I41081" s="112"/>
    </row>
    <row r="41082" spans="7:9" x14ac:dyDescent="0.25">
      <c r="G41082"/>
      <c r="I41082" s="112"/>
    </row>
    <row r="41083" spans="7:9" x14ac:dyDescent="0.25">
      <c r="G41083"/>
      <c r="I41083" s="112"/>
    </row>
    <row r="41084" spans="7:9" x14ac:dyDescent="0.25">
      <c r="G41084"/>
      <c r="I41084" s="112"/>
    </row>
    <row r="41085" spans="7:9" x14ac:dyDescent="0.25">
      <c r="G41085"/>
      <c r="I41085" s="112"/>
    </row>
    <row r="41086" spans="7:9" x14ac:dyDescent="0.25">
      <c r="G41086"/>
      <c r="I41086" s="112"/>
    </row>
    <row r="41087" spans="7:9" x14ac:dyDescent="0.25">
      <c r="G41087"/>
      <c r="I41087" s="112"/>
    </row>
    <row r="41088" spans="7:9" x14ac:dyDescent="0.25">
      <c r="G41088"/>
      <c r="I41088" s="112"/>
    </row>
    <row r="41089" spans="7:9" x14ac:dyDescent="0.25">
      <c r="G41089"/>
      <c r="I41089" s="112"/>
    </row>
    <row r="41090" spans="7:9" x14ac:dyDescent="0.25">
      <c r="G41090"/>
      <c r="I41090" s="112"/>
    </row>
    <row r="41091" spans="7:9" x14ac:dyDescent="0.25">
      <c r="G41091"/>
      <c r="I41091" s="112"/>
    </row>
    <row r="41092" spans="7:9" x14ac:dyDescent="0.25">
      <c r="G41092"/>
      <c r="I41092" s="112"/>
    </row>
    <row r="41093" spans="7:9" x14ac:dyDescent="0.25">
      <c r="G41093"/>
      <c r="I41093" s="112"/>
    </row>
    <row r="41094" spans="7:9" x14ac:dyDescent="0.25">
      <c r="G41094"/>
      <c r="I41094" s="112"/>
    </row>
    <row r="41095" spans="7:9" x14ac:dyDescent="0.25">
      <c r="G41095"/>
      <c r="I41095" s="112"/>
    </row>
    <row r="41096" spans="7:9" x14ac:dyDescent="0.25">
      <c r="G41096"/>
      <c r="I41096" s="112"/>
    </row>
    <row r="41097" spans="7:9" x14ac:dyDescent="0.25">
      <c r="G41097"/>
      <c r="I41097" s="112"/>
    </row>
    <row r="41098" spans="7:9" x14ac:dyDescent="0.25">
      <c r="G41098"/>
      <c r="I41098" s="112"/>
    </row>
    <row r="41099" spans="7:9" x14ac:dyDescent="0.25">
      <c r="G41099"/>
      <c r="I41099" s="112"/>
    </row>
    <row r="41100" spans="7:9" x14ac:dyDescent="0.25">
      <c r="G41100"/>
      <c r="I41100" s="112"/>
    </row>
    <row r="41101" spans="7:9" x14ac:dyDescent="0.25">
      <c r="G41101"/>
      <c r="I41101" s="112"/>
    </row>
    <row r="41102" spans="7:9" x14ac:dyDescent="0.25">
      <c r="G41102"/>
      <c r="I41102" s="112"/>
    </row>
    <row r="41103" spans="7:9" x14ac:dyDescent="0.25">
      <c r="G41103"/>
      <c r="I41103" s="112"/>
    </row>
    <row r="41104" spans="7:9" x14ac:dyDescent="0.25">
      <c r="G41104"/>
      <c r="I41104" s="112"/>
    </row>
    <row r="41105" spans="7:9" x14ac:dyDescent="0.25">
      <c r="G41105"/>
      <c r="I41105" s="112"/>
    </row>
    <row r="41106" spans="7:9" x14ac:dyDescent="0.25">
      <c r="G41106"/>
      <c r="I41106" s="112"/>
    </row>
    <row r="41107" spans="7:9" x14ac:dyDescent="0.25">
      <c r="G41107"/>
      <c r="I41107" s="112"/>
    </row>
    <row r="41108" spans="7:9" x14ac:dyDescent="0.25">
      <c r="G41108"/>
      <c r="I41108" s="112"/>
    </row>
    <row r="41109" spans="7:9" x14ac:dyDescent="0.25">
      <c r="G41109"/>
      <c r="I41109" s="112"/>
    </row>
    <row r="41110" spans="7:9" x14ac:dyDescent="0.25">
      <c r="G41110"/>
      <c r="I41110" s="112"/>
    </row>
    <row r="41111" spans="7:9" x14ac:dyDescent="0.25">
      <c r="G41111"/>
      <c r="I41111" s="112"/>
    </row>
    <row r="41112" spans="7:9" x14ac:dyDescent="0.25">
      <c r="G41112"/>
      <c r="I41112" s="112"/>
    </row>
    <row r="41113" spans="7:9" x14ac:dyDescent="0.25">
      <c r="G41113"/>
      <c r="I41113" s="112"/>
    </row>
    <row r="41114" spans="7:9" x14ac:dyDescent="0.25">
      <c r="G41114"/>
      <c r="I41114" s="112"/>
    </row>
    <row r="41115" spans="7:9" x14ac:dyDescent="0.25">
      <c r="G41115"/>
      <c r="I41115" s="112"/>
    </row>
    <row r="41116" spans="7:9" x14ac:dyDescent="0.25">
      <c r="G41116"/>
      <c r="I41116" s="112"/>
    </row>
    <row r="41117" spans="7:9" x14ac:dyDescent="0.25">
      <c r="G41117"/>
      <c r="I41117" s="112"/>
    </row>
    <row r="41118" spans="7:9" x14ac:dyDescent="0.25">
      <c r="G41118"/>
      <c r="I41118" s="112"/>
    </row>
    <row r="41119" spans="7:9" x14ac:dyDescent="0.25">
      <c r="G41119"/>
      <c r="I41119" s="112"/>
    </row>
    <row r="41120" spans="7:9" x14ac:dyDescent="0.25">
      <c r="G41120"/>
      <c r="I41120" s="112"/>
    </row>
    <row r="41121" spans="7:9" x14ac:dyDescent="0.25">
      <c r="G41121"/>
      <c r="I41121" s="112"/>
    </row>
    <row r="41122" spans="7:9" x14ac:dyDescent="0.25">
      <c r="G41122"/>
      <c r="I41122" s="112"/>
    </row>
    <row r="41123" spans="7:9" x14ac:dyDescent="0.25">
      <c r="G41123"/>
      <c r="I41123" s="112"/>
    </row>
    <row r="41124" spans="7:9" x14ac:dyDescent="0.25">
      <c r="G41124"/>
      <c r="I41124" s="112"/>
    </row>
    <row r="41125" spans="7:9" x14ac:dyDescent="0.25">
      <c r="G41125"/>
      <c r="I41125" s="112"/>
    </row>
    <row r="41126" spans="7:9" x14ac:dyDescent="0.25">
      <c r="G41126"/>
      <c r="I41126" s="112"/>
    </row>
    <row r="41127" spans="7:9" x14ac:dyDescent="0.25">
      <c r="G41127"/>
      <c r="I41127" s="112"/>
    </row>
    <row r="41128" spans="7:9" x14ac:dyDescent="0.25">
      <c r="G41128"/>
      <c r="I41128" s="112"/>
    </row>
    <row r="41129" spans="7:9" x14ac:dyDescent="0.25">
      <c r="G41129"/>
      <c r="I41129" s="112"/>
    </row>
    <row r="41130" spans="7:9" x14ac:dyDescent="0.25">
      <c r="G41130"/>
      <c r="I41130" s="112"/>
    </row>
    <row r="41131" spans="7:9" x14ac:dyDescent="0.25">
      <c r="G41131"/>
      <c r="I41131" s="112"/>
    </row>
    <row r="41132" spans="7:9" x14ac:dyDescent="0.25">
      <c r="G41132"/>
      <c r="I41132" s="112"/>
    </row>
    <row r="41133" spans="7:9" x14ac:dyDescent="0.25">
      <c r="G41133"/>
      <c r="I41133" s="112"/>
    </row>
    <row r="41134" spans="7:9" x14ac:dyDescent="0.25">
      <c r="G41134"/>
      <c r="I41134" s="112"/>
    </row>
    <row r="41135" spans="7:9" x14ac:dyDescent="0.25">
      <c r="G41135"/>
      <c r="I41135" s="112"/>
    </row>
    <row r="41136" spans="7:9" x14ac:dyDescent="0.25">
      <c r="G41136"/>
      <c r="I41136" s="112"/>
    </row>
    <row r="41137" spans="7:9" x14ac:dyDescent="0.25">
      <c r="G41137"/>
      <c r="I41137" s="112"/>
    </row>
    <row r="41138" spans="7:9" x14ac:dyDescent="0.25">
      <c r="G41138"/>
      <c r="I41138" s="112"/>
    </row>
    <row r="41139" spans="7:9" x14ac:dyDescent="0.25">
      <c r="G41139"/>
      <c r="I41139" s="112"/>
    </row>
    <row r="41140" spans="7:9" x14ac:dyDescent="0.25">
      <c r="G41140"/>
      <c r="I41140" s="112"/>
    </row>
    <row r="41141" spans="7:9" x14ac:dyDescent="0.25">
      <c r="G41141"/>
      <c r="I41141" s="112"/>
    </row>
    <row r="41142" spans="7:9" x14ac:dyDescent="0.25">
      <c r="G41142"/>
      <c r="I41142" s="112"/>
    </row>
    <row r="41143" spans="7:9" x14ac:dyDescent="0.25">
      <c r="G41143"/>
      <c r="I41143" s="112"/>
    </row>
    <row r="41144" spans="7:9" x14ac:dyDescent="0.25">
      <c r="G41144"/>
      <c r="I41144" s="112"/>
    </row>
    <row r="41145" spans="7:9" x14ac:dyDescent="0.25">
      <c r="G41145"/>
      <c r="I41145" s="112"/>
    </row>
    <row r="41146" spans="7:9" x14ac:dyDescent="0.25">
      <c r="G41146"/>
      <c r="I41146" s="112"/>
    </row>
    <row r="41147" spans="7:9" x14ac:dyDescent="0.25">
      <c r="G41147"/>
      <c r="I41147" s="112"/>
    </row>
    <row r="41148" spans="7:9" x14ac:dyDescent="0.25">
      <c r="G41148"/>
      <c r="I41148" s="112"/>
    </row>
    <row r="41149" spans="7:9" x14ac:dyDescent="0.25">
      <c r="G41149"/>
      <c r="I41149" s="112"/>
    </row>
    <row r="41150" spans="7:9" x14ac:dyDescent="0.25">
      <c r="G41150"/>
      <c r="I41150" s="112"/>
    </row>
    <row r="41151" spans="7:9" x14ac:dyDescent="0.25">
      <c r="G41151"/>
      <c r="I41151" s="112"/>
    </row>
    <row r="41152" spans="7:9" x14ac:dyDescent="0.25">
      <c r="G41152"/>
      <c r="I41152" s="112"/>
    </row>
    <row r="41153" spans="7:9" x14ac:dyDescent="0.25">
      <c r="G41153"/>
      <c r="I41153" s="112"/>
    </row>
    <row r="41154" spans="7:9" x14ac:dyDescent="0.25">
      <c r="G41154"/>
      <c r="I41154" s="112"/>
    </row>
    <row r="41155" spans="7:9" x14ac:dyDescent="0.25">
      <c r="G41155"/>
      <c r="I41155" s="112"/>
    </row>
    <row r="41156" spans="7:9" x14ac:dyDescent="0.25">
      <c r="G41156"/>
      <c r="I41156" s="112"/>
    </row>
    <row r="41157" spans="7:9" x14ac:dyDescent="0.25">
      <c r="G41157"/>
      <c r="I41157" s="112"/>
    </row>
    <row r="41158" spans="7:9" x14ac:dyDescent="0.25">
      <c r="G41158"/>
      <c r="I41158" s="112"/>
    </row>
    <row r="41159" spans="7:9" x14ac:dyDescent="0.25">
      <c r="G41159"/>
      <c r="I41159" s="112"/>
    </row>
    <row r="41160" spans="7:9" x14ac:dyDescent="0.25">
      <c r="G41160"/>
      <c r="I41160" s="112"/>
    </row>
    <row r="41161" spans="7:9" x14ac:dyDescent="0.25">
      <c r="G41161"/>
      <c r="I41161" s="112"/>
    </row>
    <row r="41162" spans="7:9" x14ac:dyDescent="0.25">
      <c r="G41162"/>
      <c r="I41162" s="112"/>
    </row>
    <row r="41163" spans="7:9" x14ac:dyDescent="0.25">
      <c r="G41163"/>
      <c r="I41163" s="112"/>
    </row>
    <row r="41164" spans="7:9" x14ac:dyDescent="0.25">
      <c r="G41164"/>
      <c r="I41164" s="112"/>
    </row>
    <row r="41165" spans="7:9" x14ac:dyDescent="0.25">
      <c r="G41165"/>
      <c r="I41165" s="112"/>
    </row>
    <row r="41166" spans="7:9" x14ac:dyDescent="0.25">
      <c r="G41166"/>
      <c r="I41166" s="112"/>
    </row>
    <row r="41167" spans="7:9" x14ac:dyDescent="0.25">
      <c r="G41167"/>
      <c r="I41167" s="112"/>
    </row>
    <row r="41168" spans="7:9" x14ac:dyDescent="0.25">
      <c r="G41168"/>
      <c r="I41168" s="112"/>
    </row>
    <row r="41169" spans="7:9" x14ac:dyDescent="0.25">
      <c r="G41169"/>
      <c r="I41169" s="112"/>
    </row>
    <row r="41170" spans="7:9" x14ac:dyDescent="0.25">
      <c r="G41170"/>
      <c r="I41170" s="112"/>
    </row>
    <row r="41171" spans="7:9" x14ac:dyDescent="0.25">
      <c r="G41171"/>
      <c r="I41171" s="112"/>
    </row>
    <row r="41172" spans="7:9" x14ac:dyDescent="0.25">
      <c r="G41172"/>
      <c r="I41172" s="112"/>
    </row>
    <row r="41173" spans="7:9" x14ac:dyDescent="0.25">
      <c r="G41173"/>
      <c r="I41173" s="112"/>
    </row>
    <row r="41174" spans="7:9" x14ac:dyDescent="0.25">
      <c r="G41174"/>
      <c r="I41174" s="112"/>
    </row>
    <row r="41175" spans="7:9" x14ac:dyDescent="0.25">
      <c r="G41175"/>
      <c r="I41175" s="112"/>
    </row>
    <row r="41176" spans="7:9" x14ac:dyDescent="0.25">
      <c r="G41176"/>
      <c r="I41176" s="112"/>
    </row>
    <row r="41177" spans="7:9" x14ac:dyDescent="0.25">
      <c r="G41177"/>
      <c r="I41177" s="112"/>
    </row>
    <row r="41178" spans="7:9" x14ac:dyDescent="0.25">
      <c r="G41178"/>
      <c r="I41178" s="112"/>
    </row>
    <row r="41179" spans="7:9" x14ac:dyDescent="0.25">
      <c r="G41179"/>
      <c r="I41179" s="112"/>
    </row>
    <row r="41180" spans="7:9" x14ac:dyDescent="0.25">
      <c r="G41180"/>
      <c r="I41180" s="112"/>
    </row>
    <row r="41181" spans="7:9" x14ac:dyDescent="0.25">
      <c r="G41181"/>
      <c r="I41181" s="112"/>
    </row>
    <row r="41182" spans="7:9" x14ac:dyDescent="0.25">
      <c r="G41182"/>
      <c r="I41182" s="112"/>
    </row>
    <row r="41183" spans="7:9" x14ac:dyDescent="0.25">
      <c r="G41183"/>
      <c r="I41183" s="112"/>
    </row>
    <row r="41184" spans="7:9" x14ac:dyDescent="0.25">
      <c r="G41184"/>
      <c r="I41184" s="112"/>
    </row>
    <row r="41185" spans="7:9" x14ac:dyDescent="0.25">
      <c r="G41185"/>
      <c r="I41185" s="112"/>
    </row>
    <row r="41186" spans="7:9" x14ac:dyDescent="0.25">
      <c r="G41186"/>
      <c r="I41186" s="112"/>
    </row>
    <row r="41187" spans="7:9" x14ac:dyDescent="0.25">
      <c r="G41187"/>
      <c r="I41187" s="112"/>
    </row>
    <row r="41188" spans="7:9" x14ac:dyDescent="0.25">
      <c r="G41188"/>
      <c r="I41188" s="112"/>
    </row>
    <row r="41189" spans="7:9" x14ac:dyDescent="0.25">
      <c r="G41189"/>
      <c r="I41189" s="112"/>
    </row>
    <row r="41190" spans="7:9" x14ac:dyDescent="0.25">
      <c r="G41190"/>
      <c r="I41190" s="112"/>
    </row>
    <row r="41191" spans="7:9" x14ac:dyDescent="0.25">
      <c r="G41191"/>
      <c r="I41191" s="112"/>
    </row>
    <row r="41192" spans="7:9" x14ac:dyDescent="0.25">
      <c r="G41192"/>
      <c r="I41192" s="112"/>
    </row>
    <row r="41193" spans="7:9" x14ac:dyDescent="0.25">
      <c r="G41193"/>
      <c r="I41193" s="112"/>
    </row>
    <row r="41194" spans="7:9" x14ac:dyDescent="0.25">
      <c r="G41194"/>
      <c r="I41194" s="112"/>
    </row>
    <row r="41195" spans="7:9" x14ac:dyDescent="0.25">
      <c r="G41195"/>
      <c r="I41195" s="112"/>
    </row>
    <row r="41196" spans="7:9" x14ac:dyDescent="0.25">
      <c r="G41196"/>
      <c r="I41196" s="112"/>
    </row>
    <row r="41197" spans="7:9" x14ac:dyDescent="0.25">
      <c r="G41197"/>
      <c r="I41197" s="112"/>
    </row>
    <row r="41198" spans="7:9" x14ac:dyDescent="0.25">
      <c r="G41198"/>
      <c r="I41198" s="112"/>
    </row>
    <row r="41199" spans="7:9" x14ac:dyDescent="0.25">
      <c r="G41199"/>
      <c r="I41199" s="112"/>
    </row>
    <row r="41200" spans="7:9" x14ac:dyDescent="0.25">
      <c r="G41200"/>
      <c r="I41200" s="112"/>
    </row>
    <row r="41201" spans="7:9" x14ac:dyDescent="0.25">
      <c r="G41201"/>
      <c r="I41201" s="112"/>
    </row>
    <row r="41202" spans="7:9" x14ac:dyDescent="0.25">
      <c r="G41202"/>
      <c r="I41202" s="112"/>
    </row>
    <row r="41203" spans="7:9" x14ac:dyDescent="0.25">
      <c r="G41203"/>
      <c r="I41203" s="112"/>
    </row>
    <row r="41204" spans="7:9" x14ac:dyDescent="0.25">
      <c r="G41204"/>
      <c r="I41204" s="112"/>
    </row>
    <row r="41205" spans="7:9" x14ac:dyDescent="0.25">
      <c r="G41205"/>
      <c r="I41205" s="112"/>
    </row>
    <row r="41206" spans="7:9" x14ac:dyDescent="0.25">
      <c r="G41206"/>
      <c r="I41206" s="112"/>
    </row>
    <row r="41207" spans="7:9" x14ac:dyDescent="0.25">
      <c r="G41207"/>
      <c r="I41207" s="112"/>
    </row>
    <row r="41208" spans="7:9" x14ac:dyDescent="0.25">
      <c r="G41208"/>
      <c r="I41208" s="112"/>
    </row>
    <row r="41209" spans="7:9" x14ac:dyDescent="0.25">
      <c r="G41209"/>
      <c r="I41209" s="112"/>
    </row>
    <row r="41210" spans="7:9" x14ac:dyDescent="0.25">
      <c r="G41210"/>
      <c r="I41210" s="112"/>
    </row>
    <row r="41211" spans="7:9" x14ac:dyDescent="0.25">
      <c r="G41211"/>
      <c r="I41211" s="112"/>
    </row>
    <row r="41212" spans="7:9" x14ac:dyDescent="0.25">
      <c r="G41212"/>
      <c r="I41212" s="112"/>
    </row>
    <row r="41213" spans="7:9" x14ac:dyDescent="0.25">
      <c r="G41213"/>
      <c r="I41213" s="112"/>
    </row>
    <row r="41214" spans="7:9" x14ac:dyDescent="0.25">
      <c r="G41214"/>
      <c r="I41214" s="112"/>
    </row>
    <row r="41215" spans="7:9" x14ac:dyDescent="0.25">
      <c r="G41215"/>
      <c r="I41215" s="112"/>
    </row>
    <row r="41216" spans="7:9" x14ac:dyDescent="0.25">
      <c r="G41216"/>
      <c r="I41216" s="112"/>
    </row>
    <row r="41217" spans="7:9" x14ac:dyDescent="0.25">
      <c r="G41217"/>
      <c r="I41217" s="112"/>
    </row>
    <row r="41218" spans="7:9" x14ac:dyDescent="0.25">
      <c r="G41218"/>
      <c r="I41218" s="112"/>
    </row>
    <row r="41219" spans="7:9" x14ac:dyDescent="0.25">
      <c r="G41219"/>
      <c r="I41219" s="112"/>
    </row>
    <row r="41220" spans="7:9" x14ac:dyDescent="0.25">
      <c r="G41220"/>
      <c r="I41220" s="112"/>
    </row>
    <row r="41221" spans="7:9" x14ac:dyDescent="0.25">
      <c r="G41221"/>
      <c r="I41221" s="112"/>
    </row>
    <row r="41222" spans="7:9" x14ac:dyDescent="0.25">
      <c r="G41222"/>
      <c r="I41222" s="112"/>
    </row>
    <row r="41223" spans="7:9" x14ac:dyDescent="0.25">
      <c r="G41223"/>
      <c r="I41223" s="112"/>
    </row>
    <row r="41224" spans="7:9" x14ac:dyDescent="0.25">
      <c r="G41224"/>
      <c r="I41224" s="112"/>
    </row>
    <row r="41225" spans="7:9" x14ac:dyDescent="0.25">
      <c r="G41225"/>
      <c r="I41225" s="112"/>
    </row>
    <row r="41226" spans="7:9" x14ac:dyDescent="0.25">
      <c r="G41226"/>
      <c r="I41226" s="112"/>
    </row>
    <row r="41227" spans="7:9" x14ac:dyDescent="0.25">
      <c r="G41227"/>
      <c r="I41227" s="112"/>
    </row>
    <row r="41228" spans="7:9" x14ac:dyDescent="0.25">
      <c r="G41228"/>
      <c r="I41228" s="112"/>
    </row>
    <row r="41229" spans="7:9" x14ac:dyDescent="0.25">
      <c r="G41229"/>
      <c r="I41229" s="112"/>
    </row>
    <row r="41230" spans="7:9" x14ac:dyDescent="0.25">
      <c r="G41230"/>
      <c r="I41230" s="112"/>
    </row>
    <row r="41231" spans="7:9" x14ac:dyDescent="0.25">
      <c r="G41231"/>
      <c r="I41231" s="112"/>
    </row>
    <row r="41232" spans="7:9" x14ac:dyDescent="0.25">
      <c r="G41232"/>
      <c r="I41232" s="112"/>
    </row>
    <row r="41233" spans="7:9" x14ac:dyDescent="0.25">
      <c r="G41233"/>
      <c r="I41233" s="112"/>
    </row>
    <row r="41234" spans="7:9" x14ac:dyDescent="0.25">
      <c r="G41234"/>
      <c r="I41234" s="112"/>
    </row>
    <row r="41235" spans="7:9" x14ac:dyDescent="0.25">
      <c r="G41235"/>
      <c r="I41235" s="112"/>
    </row>
    <row r="41236" spans="7:9" x14ac:dyDescent="0.25">
      <c r="G41236"/>
      <c r="I41236" s="112"/>
    </row>
    <row r="41237" spans="7:9" x14ac:dyDescent="0.25">
      <c r="G41237"/>
      <c r="I41237" s="112"/>
    </row>
    <row r="41238" spans="7:9" x14ac:dyDescent="0.25">
      <c r="G41238"/>
      <c r="I41238" s="112"/>
    </row>
    <row r="41239" spans="7:9" x14ac:dyDescent="0.25">
      <c r="G41239"/>
      <c r="I41239" s="112"/>
    </row>
    <row r="41240" spans="7:9" x14ac:dyDescent="0.25">
      <c r="G41240"/>
      <c r="I41240" s="112"/>
    </row>
    <row r="41241" spans="7:9" x14ac:dyDescent="0.25">
      <c r="G41241"/>
      <c r="I41241" s="112"/>
    </row>
    <row r="41242" spans="7:9" x14ac:dyDescent="0.25">
      <c r="G41242"/>
      <c r="I41242" s="112"/>
    </row>
    <row r="41243" spans="7:9" x14ac:dyDescent="0.25">
      <c r="G41243"/>
      <c r="I41243" s="112"/>
    </row>
    <row r="41244" spans="7:9" x14ac:dyDescent="0.25">
      <c r="G41244"/>
      <c r="I41244" s="112"/>
    </row>
    <row r="41245" spans="7:9" x14ac:dyDescent="0.25">
      <c r="G41245"/>
      <c r="I41245" s="112"/>
    </row>
    <row r="41246" spans="7:9" x14ac:dyDescent="0.25">
      <c r="G41246"/>
      <c r="I41246" s="112"/>
    </row>
    <row r="41247" spans="7:9" x14ac:dyDescent="0.25">
      <c r="G41247"/>
      <c r="I41247" s="112"/>
    </row>
    <row r="41248" spans="7:9" x14ac:dyDescent="0.25">
      <c r="G41248"/>
      <c r="I41248" s="112"/>
    </row>
    <row r="41249" spans="7:9" x14ac:dyDescent="0.25">
      <c r="G41249"/>
      <c r="I41249" s="112"/>
    </row>
    <row r="41250" spans="7:9" x14ac:dyDescent="0.25">
      <c r="G41250"/>
      <c r="I41250" s="112"/>
    </row>
    <row r="41251" spans="7:9" x14ac:dyDescent="0.25">
      <c r="G41251"/>
      <c r="I41251" s="112"/>
    </row>
    <row r="41252" spans="7:9" x14ac:dyDescent="0.25">
      <c r="G41252"/>
      <c r="I41252" s="112"/>
    </row>
    <row r="41253" spans="7:9" x14ac:dyDescent="0.25">
      <c r="G41253"/>
      <c r="I41253" s="112"/>
    </row>
    <row r="41254" spans="7:9" x14ac:dyDescent="0.25">
      <c r="G41254"/>
      <c r="I41254" s="112"/>
    </row>
    <row r="41255" spans="7:9" x14ac:dyDescent="0.25">
      <c r="G41255"/>
      <c r="I41255" s="112"/>
    </row>
    <row r="41256" spans="7:9" x14ac:dyDescent="0.25">
      <c r="G41256"/>
      <c r="I41256" s="112"/>
    </row>
    <row r="41257" spans="7:9" x14ac:dyDescent="0.25">
      <c r="G41257"/>
      <c r="I41257" s="112"/>
    </row>
    <row r="41258" spans="7:9" x14ac:dyDescent="0.25">
      <c r="G41258"/>
      <c r="I41258" s="112"/>
    </row>
    <row r="41259" spans="7:9" x14ac:dyDescent="0.25">
      <c r="G41259"/>
      <c r="I41259" s="112"/>
    </row>
    <row r="41260" spans="7:9" x14ac:dyDescent="0.25">
      <c r="G41260"/>
      <c r="I41260" s="112"/>
    </row>
    <row r="41261" spans="7:9" x14ac:dyDescent="0.25">
      <c r="G41261"/>
      <c r="I41261" s="112"/>
    </row>
    <row r="41262" spans="7:9" x14ac:dyDescent="0.25">
      <c r="G41262"/>
      <c r="I41262" s="112"/>
    </row>
    <row r="41263" spans="7:9" x14ac:dyDescent="0.25">
      <c r="G41263"/>
      <c r="I41263" s="112"/>
    </row>
    <row r="41264" spans="7:9" x14ac:dyDescent="0.25">
      <c r="G41264"/>
      <c r="I41264" s="112"/>
    </row>
    <row r="41265" spans="7:9" x14ac:dyDescent="0.25">
      <c r="G41265"/>
      <c r="I41265" s="112"/>
    </row>
    <row r="41266" spans="7:9" x14ac:dyDescent="0.25">
      <c r="G41266"/>
      <c r="I41266" s="112"/>
    </row>
    <row r="41267" spans="7:9" x14ac:dyDescent="0.25">
      <c r="G41267"/>
      <c r="I41267" s="112"/>
    </row>
    <row r="41268" spans="7:9" x14ac:dyDescent="0.25">
      <c r="G41268"/>
      <c r="I41268" s="112"/>
    </row>
    <row r="41269" spans="7:9" x14ac:dyDescent="0.25">
      <c r="G41269"/>
      <c r="I41269" s="112"/>
    </row>
    <row r="41270" spans="7:9" x14ac:dyDescent="0.25">
      <c r="G41270"/>
      <c r="I41270" s="112"/>
    </row>
    <row r="41271" spans="7:9" x14ac:dyDescent="0.25">
      <c r="G41271"/>
      <c r="I41271" s="112"/>
    </row>
    <row r="41272" spans="7:9" x14ac:dyDescent="0.25">
      <c r="G41272"/>
      <c r="I41272" s="112"/>
    </row>
    <row r="41273" spans="7:9" x14ac:dyDescent="0.25">
      <c r="G41273"/>
      <c r="I41273" s="112"/>
    </row>
    <row r="41274" spans="7:9" x14ac:dyDescent="0.25">
      <c r="G41274"/>
      <c r="I41274" s="112"/>
    </row>
    <row r="41275" spans="7:9" x14ac:dyDescent="0.25">
      <c r="G41275"/>
      <c r="I41275" s="112"/>
    </row>
    <row r="41276" spans="7:9" x14ac:dyDescent="0.25">
      <c r="G41276"/>
      <c r="I41276" s="112"/>
    </row>
    <row r="41277" spans="7:9" x14ac:dyDescent="0.25">
      <c r="G41277"/>
      <c r="I41277" s="112"/>
    </row>
    <row r="41278" spans="7:9" x14ac:dyDescent="0.25">
      <c r="G41278"/>
      <c r="I41278" s="112"/>
    </row>
    <row r="41279" spans="7:9" x14ac:dyDescent="0.25">
      <c r="G41279"/>
      <c r="I41279" s="112"/>
    </row>
    <row r="41280" spans="7:9" x14ac:dyDescent="0.25">
      <c r="G41280"/>
      <c r="I41280" s="112"/>
    </row>
    <row r="41281" spans="7:9" x14ac:dyDescent="0.25">
      <c r="G41281"/>
      <c r="I41281" s="112"/>
    </row>
    <row r="41282" spans="7:9" x14ac:dyDescent="0.25">
      <c r="G41282"/>
      <c r="I41282" s="112"/>
    </row>
    <row r="41283" spans="7:9" x14ac:dyDescent="0.25">
      <c r="G41283"/>
      <c r="I41283" s="112"/>
    </row>
    <row r="41284" spans="7:9" x14ac:dyDescent="0.25">
      <c r="G41284"/>
      <c r="I41284" s="112"/>
    </row>
    <row r="41285" spans="7:9" x14ac:dyDescent="0.25">
      <c r="G41285"/>
      <c r="I41285" s="112"/>
    </row>
    <row r="41286" spans="7:9" x14ac:dyDescent="0.25">
      <c r="G41286"/>
      <c r="I41286" s="112"/>
    </row>
    <row r="41287" spans="7:9" x14ac:dyDescent="0.25">
      <c r="G41287"/>
      <c r="I41287" s="112"/>
    </row>
    <row r="41288" spans="7:9" x14ac:dyDescent="0.25">
      <c r="G41288"/>
      <c r="I41288" s="112"/>
    </row>
    <row r="41289" spans="7:9" x14ac:dyDescent="0.25">
      <c r="G41289"/>
      <c r="I41289" s="112"/>
    </row>
    <row r="41290" spans="7:9" x14ac:dyDescent="0.25">
      <c r="G41290"/>
      <c r="I41290" s="112"/>
    </row>
    <row r="41291" spans="7:9" x14ac:dyDescent="0.25">
      <c r="G41291"/>
      <c r="I41291" s="112"/>
    </row>
    <row r="41292" spans="7:9" x14ac:dyDescent="0.25">
      <c r="G41292"/>
      <c r="I41292" s="112"/>
    </row>
    <row r="41293" spans="7:9" x14ac:dyDescent="0.25">
      <c r="G41293"/>
      <c r="I41293" s="112"/>
    </row>
    <row r="41294" spans="7:9" x14ac:dyDescent="0.25">
      <c r="G41294"/>
      <c r="I41294" s="112"/>
    </row>
    <row r="41295" spans="7:9" x14ac:dyDescent="0.25">
      <c r="G41295"/>
      <c r="I41295" s="112"/>
    </row>
    <row r="41296" spans="7:9" x14ac:dyDescent="0.25">
      <c r="G41296"/>
      <c r="I41296" s="112"/>
    </row>
    <row r="41297" spans="7:9" x14ac:dyDescent="0.25">
      <c r="G41297"/>
      <c r="I41297" s="112"/>
    </row>
    <row r="41298" spans="7:9" x14ac:dyDescent="0.25">
      <c r="G41298"/>
      <c r="I41298" s="112"/>
    </row>
    <row r="41299" spans="7:9" x14ac:dyDescent="0.25">
      <c r="G41299"/>
      <c r="I41299" s="112"/>
    </row>
    <row r="41300" spans="7:9" x14ac:dyDescent="0.25">
      <c r="G41300"/>
      <c r="I41300" s="112"/>
    </row>
    <row r="41301" spans="7:9" x14ac:dyDescent="0.25">
      <c r="G41301"/>
      <c r="I41301" s="112"/>
    </row>
    <row r="41302" spans="7:9" x14ac:dyDescent="0.25">
      <c r="G41302"/>
      <c r="I41302" s="112"/>
    </row>
    <row r="41303" spans="7:9" x14ac:dyDescent="0.25">
      <c r="G41303"/>
      <c r="I41303" s="112"/>
    </row>
    <row r="41304" spans="7:9" x14ac:dyDescent="0.25">
      <c r="G41304"/>
      <c r="I41304" s="112"/>
    </row>
    <row r="41305" spans="7:9" x14ac:dyDescent="0.25">
      <c r="G41305"/>
      <c r="I41305" s="112"/>
    </row>
    <row r="41306" spans="7:9" x14ac:dyDescent="0.25">
      <c r="G41306"/>
      <c r="I41306" s="112"/>
    </row>
    <row r="41307" spans="7:9" x14ac:dyDescent="0.25">
      <c r="G41307"/>
      <c r="I41307" s="112"/>
    </row>
    <row r="41308" spans="7:9" x14ac:dyDescent="0.25">
      <c r="G41308"/>
      <c r="I41308" s="112"/>
    </row>
    <row r="41309" spans="7:9" x14ac:dyDescent="0.25">
      <c r="G41309"/>
      <c r="I41309" s="112"/>
    </row>
    <row r="41310" spans="7:9" x14ac:dyDescent="0.25">
      <c r="G41310"/>
      <c r="I41310" s="112"/>
    </row>
    <row r="41311" spans="7:9" x14ac:dyDescent="0.25">
      <c r="G41311"/>
      <c r="I41311" s="112"/>
    </row>
    <row r="41312" spans="7:9" x14ac:dyDescent="0.25">
      <c r="G41312"/>
      <c r="I41312" s="112"/>
    </row>
    <row r="41313" spans="7:9" x14ac:dyDescent="0.25">
      <c r="G41313"/>
      <c r="I41313" s="112"/>
    </row>
    <row r="41314" spans="7:9" x14ac:dyDescent="0.25">
      <c r="G41314"/>
      <c r="I41314" s="112"/>
    </row>
    <row r="41315" spans="7:9" x14ac:dyDescent="0.25">
      <c r="G41315"/>
      <c r="I41315" s="112"/>
    </row>
    <row r="41316" spans="7:9" x14ac:dyDescent="0.25">
      <c r="G41316"/>
      <c r="I41316" s="112"/>
    </row>
    <row r="41317" spans="7:9" x14ac:dyDescent="0.25">
      <c r="G41317"/>
      <c r="I41317" s="112"/>
    </row>
    <row r="41318" spans="7:9" x14ac:dyDescent="0.25">
      <c r="G41318"/>
      <c r="I41318" s="112"/>
    </row>
    <row r="41319" spans="7:9" x14ac:dyDescent="0.25">
      <c r="G41319"/>
      <c r="I41319" s="112"/>
    </row>
    <row r="41320" spans="7:9" x14ac:dyDescent="0.25">
      <c r="G41320"/>
      <c r="I41320" s="112"/>
    </row>
    <row r="41321" spans="7:9" x14ac:dyDescent="0.25">
      <c r="G41321"/>
      <c r="I41321" s="112"/>
    </row>
    <row r="41322" spans="7:9" x14ac:dyDescent="0.25">
      <c r="G41322"/>
      <c r="I41322" s="112"/>
    </row>
    <row r="41323" spans="7:9" x14ac:dyDescent="0.25">
      <c r="G41323"/>
      <c r="I41323" s="112"/>
    </row>
    <row r="41324" spans="7:9" x14ac:dyDescent="0.25">
      <c r="G41324"/>
      <c r="I41324" s="112"/>
    </row>
    <row r="41325" spans="7:9" x14ac:dyDescent="0.25">
      <c r="G41325"/>
      <c r="I41325" s="112"/>
    </row>
    <row r="41326" spans="7:9" x14ac:dyDescent="0.25">
      <c r="G41326"/>
      <c r="I41326" s="112"/>
    </row>
    <row r="41327" spans="7:9" x14ac:dyDescent="0.25">
      <c r="G41327"/>
      <c r="I41327" s="112"/>
    </row>
    <row r="41328" spans="7:9" x14ac:dyDescent="0.25">
      <c r="G41328"/>
      <c r="I41328" s="112"/>
    </row>
    <row r="41329" spans="7:9" x14ac:dyDescent="0.25">
      <c r="G41329"/>
      <c r="I41329" s="112"/>
    </row>
    <row r="41330" spans="7:9" x14ac:dyDescent="0.25">
      <c r="G41330"/>
      <c r="I41330" s="112"/>
    </row>
    <row r="41331" spans="7:9" x14ac:dyDescent="0.25">
      <c r="G41331"/>
      <c r="I41331" s="112"/>
    </row>
    <row r="41332" spans="7:9" x14ac:dyDescent="0.25">
      <c r="G41332"/>
      <c r="I41332" s="112"/>
    </row>
    <row r="41333" spans="7:9" x14ac:dyDescent="0.25">
      <c r="G41333"/>
      <c r="I41333" s="112"/>
    </row>
    <row r="41334" spans="7:9" x14ac:dyDescent="0.25">
      <c r="G41334"/>
      <c r="I41334" s="112"/>
    </row>
    <row r="41335" spans="7:9" x14ac:dyDescent="0.25">
      <c r="G41335"/>
      <c r="I41335" s="112"/>
    </row>
    <row r="41336" spans="7:9" x14ac:dyDescent="0.25">
      <c r="G41336"/>
      <c r="I41336" s="112"/>
    </row>
    <row r="41337" spans="7:9" x14ac:dyDescent="0.25">
      <c r="G41337"/>
      <c r="I41337" s="112"/>
    </row>
    <row r="41338" spans="7:9" x14ac:dyDescent="0.25">
      <c r="G41338"/>
      <c r="I41338" s="112"/>
    </row>
    <row r="41339" spans="7:9" x14ac:dyDescent="0.25">
      <c r="G41339"/>
      <c r="I41339" s="112"/>
    </row>
    <row r="41340" spans="7:9" x14ac:dyDescent="0.25">
      <c r="G41340"/>
      <c r="I41340" s="112"/>
    </row>
    <row r="41341" spans="7:9" x14ac:dyDescent="0.25">
      <c r="G41341"/>
      <c r="I41341" s="112"/>
    </row>
    <row r="41342" spans="7:9" x14ac:dyDescent="0.25">
      <c r="G41342"/>
      <c r="I41342" s="112"/>
    </row>
    <row r="41343" spans="7:9" x14ac:dyDescent="0.25">
      <c r="G41343"/>
      <c r="I41343" s="112"/>
    </row>
    <row r="41344" spans="7:9" x14ac:dyDescent="0.25">
      <c r="G41344"/>
      <c r="I41344" s="112"/>
    </row>
    <row r="41345" spans="7:9" x14ac:dyDescent="0.25">
      <c r="G41345"/>
      <c r="I41345" s="112"/>
    </row>
    <row r="41346" spans="7:9" x14ac:dyDescent="0.25">
      <c r="G41346"/>
      <c r="I41346" s="112"/>
    </row>
    <row r="41347" spans="7:9" x14ac:dyDescent="0.25">
      <c r="G41347"/>
      <c r="I41347" s="112"/>
    </row>
    <row r="41348" spans="7:9" x14ac:dyDescent="0.25">
      <c r="G41348"/>
      <c r="I41348" s="112"/>
    </row>
    <row r="41349" spans="7:9" x14ac:dyDescent="0.25">
      <c r="G41349"/>
      <c r="I41349" s="112"/>
    </row>
    <row r="41350" spans="7:9" x14ac:dyDescent="0.25">
      <c r="G41350"/>
      <c r="I41350" s="112"/>
    </row>
    <row r="41351" spans="7:9" x14ac:dyDescent="0.25">
      <c r="G41351"/>
      <c r="I41351" s="112"/>
    </row>
    <row r="41352" spans="7:9" x14ac:dyDescent="0.25">
      <c r="G41352"/>
      <c r="I41352" s="112"/>
    </row>
    <row r="41353" spans="7:9" x14ac:dyDescent="0.25">
      <c r="G41353"/>
      <c r="I41353" s="112"/>
    </row>
    <row r="41354" spans="7:9" x14ac:dyDescent="0.25">
      <c r="G41354"/>
      <c r="I41354" s="112"/>
    </row>
    <row r="41355" spans="7:9" x14ac:dyDescent="0.25">
      <c r="G41355"/>
      <c r="I41355" s="112"/>
    </row>
    <row r="41356" spans="7:9" x14ac:dyDescent="0.25">
      <c r="G41356"/>
      <c r="I41356" s="112"/>
    </row>
    <row r="41357" spans="7:9" x14ac:dyDescent="0.25">
      <c r="G41357"/>
      <c r="I41357" s="112"/>
    </row>
    <row r="41358" spans="7:9" x14ac:dyDescent="0.25">
      <c r="G41358"/>
      <c r="I41358" s="112"/>
    </row>
    <row r="41359" spans="7:9" x14ac:dyDescent="0.25">
      <c r="G41359"/>
      <c r="I41359" s="112"/>
    </row>
    <row r="41360" spans="7:9" x14ac:dyDescent="0.25">
      <c r="G41360"/>
      <c r="I41360" s="112"/>
    </row>
    <row r="41361" spans="7:9" x14ac:dyDescent="0.25">
      <c r="G41361"/>
      <c r="I41361" s="112"/>
    </row>
    <row r="41362" spans="7:9" x14ac:dyDescent="0.25">
      <c r="G41362"/>
      <c r="I41362" s="112"/>
    </row>
    <row r="41363" spans="7:9" x14ac:dyDescent="0.25">
      <c r="G41363"/>
      <c r="I41363" s="112"/>
    </row>
    <row r="41364" spans="7:9" x14ac:dyDescent="0.25">
      <c r="G41364"/>
      <c r="I41364" s="112"/>
    </row>
    <row r="41365" spans="7:9" x14ac:dyDescent="0.25">
      <c r="G41365"/>
      <c r="I41365" s="112"/>
    </row>
    <row r="41366" spans="7:9" x14ac:dyDescent="0.25">
      <c r="G41366"/>
      <c r="I41366" s="112"/>
    </row>
    <row r="41367" spans="7:9" x14ac:dyDescent="0.25">
      <c r="G41367"/>
      <c r="I41367" s="112"/>
    </row>
    <row r="41368" spans="7:9" x14ac:dyDescent="0.25">
      <c r="G41368"/>
      <c r="I41368" s="112"/>
    </row>
    <row r="41369" spans="7:9" x14ac:dyDescent="0.25">
      <c r="G41369"/>
      <c r="I41369" s="112"/>
    </row>
    <row r="41370" spans="7:9" x14ac:dyDescent="0.25">
      <c r="G41370"/>
      <c r="I41370" s="112"/>
    </row>
    <row r="41371" spans="7:9" x14ac:dyDescent="0.25">
      <c r="G41371"/>
      <c r="I41371" s="112"/>
    </row>
    <row r="41372" spans="7:9" x14ac:dyDescent="0.25">
      <c r="G41372"/>
      <c r="I41372" s="112"/>
    </row>
    <row r="41373" spans="7:9" x14ac:dyDescent="0.25">
      <c r="G41373"/>
      <c r="I41373" s="112"/>
    </row>
    <row r="41374" spans="7:9" x14ac:dyDescent="0.25">
      <c r="G41374"/>
      <c r="I41374" s="112"/>
    </row>
    <row r="41375" spans="7:9" x14ac:dyDescent="0.25">
      <c r="G41375"/>
      <c r="I41375" s="112"/>
    </row>
    <row r="41376" spans="7:9" x14ac:dyDescent="0.25">
      <c r="G41376"/>
      <c r="I41376" s="112"/>
    </row>
    <row r="41377" spans="7:9" x14ac:dyDescent="0.25">
      <c r="G41377"/>
      <c r="I41377" s="112"/>
    </row>
    <row r="41378" spans="7:9" x14ac:dyDescent="0.25">
      <c r="G41378"/>
      <c r="I41378" s="112"/>
    </row>
    <row r="41379" spans="7:9" x14ac:dyDescent="0.25">
      <c r="G41379"/>
      <c r="I41379" s="112"/>
    </row>
    <row r="41380" spans="7:9" x14ac:dyDescent="0.25">
      <c r="G41380"/>
      <c r="I41380" s="112"/>
    </row>
    <row r="41381" spans="7:9" x14ac:dyDescent="0.25">
      <c r="G41381"/>
      <c r="I41381" s="112"/>
    </row>
    <row r="41382" spans="7:9" x14ac:dyDescent="0.25">
      <c r="G41382"/>
      <c r="I41382" s="112"/>
    </row>
    <row r="41383" spans="7:9" x14ac:dyDescent="0.25">
      <c r="G41383"/>
      <c r="I41383" s="112"/>
    </row>
    <row r="41384" spans="7:9" x14ac:dyDescent="0.25">
      <c r="G41384"/>
      <c r="I41384" s="112"/>
    </row>
    <row r="41385" spans="7:9" x14ac:dyDescent="0.25">
      <c r="G41385"/>
      <c r="I41385" s="112"/>
    </row>
    <row r="41386" spans="7:9" x14ac:dyDescent="0.25">
      <c r="G41386"/>
      <c r="I41386" s="112"/>
    </row>
    <row r="41387" spans="7:9" x14ac:dyDescent="0.25">
      <c r="G41387"/>
      <c r="I41387" s="112"/>
    </row>
    <row r="41388" spans="7:9" x14ac:dyDescent="0.25">
      <c r="G41388"/>
      <c r="I41388" s="112"/>
    </row>
    <row r="41389" spans="7:9" x14ac:dyDescent="0.25">
      <c r="G41389"/>
      <c r="I41389" s="112"/>
    </row>
    <row r="41390" spans="7:9" x14ac:dyDescent="0.25">
      <c r="G41390"/>
      <c r="I41390" s="112"/>
    </row>
    <row r="41391" spans="7:9" x14ac:dyDescent="0.25">
      <c r="G41391"/>
      <c r="I41391" s="112"/>
    </row>
    <row r="41392" spans="7:9" x14ac:dyDescent="0.25">
      <c r="G41392"/>
      <c r="I41392" s="112"/>
    </row>
    <row r="41393" spans="7:9" x14ac:dyDescent="0.25">
      <c r="G41393"/>
      <c r="I41393" s="112"/>
    </row>
    <row r="41394" spans="7:9" x14ac:dyDescent="0.25">
      <c r="G41394"/>
      <c r="I41394" s="112"/>
    </row>
    <row r="41395" spans="7:9" x14ac:dyDescent="0.25">
      <c r="G41395"/>
      <c r="I41395" s="112"/>
    </row>
    <row r="41396" spans="7:9" x14ac:dyDescent="0.25">
      <c r="G41396"/>
      <c r="I41396" s="112"/>
    </row>
    <row r="41397" spans="7:9" x14ac:dyDescent="0.25">
      <c r="G41397"/>
      <c r="I41397" s="112"/>
    </row>
    <row r="41398" spans="7:9" x14ac:dyDescent="0.25">
      <c r="G41398"/>
      <c r="I41398" s="112"/>
    </row>
    <row r="41399" spans="7:9" x14ac:dyDescent="0.25">
      <c r="G41399"/>
      <c r="I41399" s="112"/>
    </row>
    <row r="41400" spans="7:9" x14ac:dyDescent="0.25">
      <c r="G41400"/>
      <c r="I41400" s="112"/>
    </row>
    <row r="41401" spans="7:9" x14ac:dyDescent="0.25">
      <c r="G41401"/>
      <c r="I41401" s="112"/>
    </row>
    <row r="41402" spans="7:9" x14ac:dyDescent="0.25">
      <c r="G41402"/>
      <c r="I41402" s="112"/>
    </row>
    <row r="41403" spans="7:9" x14ac:dyDescent="0.25">
      <c r="G41403"/>
      <c r="I41403" s="112"/>
    </row>
    <row r="41404" spans="7:9" x14ac:dyDescent="0.25">
      <c r="G41404"/>
      <c r="I41404" s="112"/>
    </row>
    <row r="41405" spans="7:9" x14ac:dyDescent="0.25">
      <c r="G41405"/>
      <c r="I41405" s="112"/>
    </row>
    <row r="41406" spans="7:9" x14ac:dyDescent="0.25">
      <c r="G41406"/>
      <c r="I41406" s="112"/>
    </row>
    <row r="41407" spans="7:9" x14ac:dyDescent="0.25">
      <c r="G41407"/>
      <c r="I41407" s="112"/>
    </row>
    <row r="41408" spans="7:9" x14ac:dyDescent="0.25">
      <c r="G41408"/>
      <c r="I41408" s="112"/>
    </row>
    <row r="41409" spans="7:9" x14ac:dyDescent="0.25">
      <c r="G41409"/>
      <c r="I41409" s="112"/>
    </row>
    <row r="41410" spans="7:9" x14ac:dyDescent="0.25">
      <c r="G41410"/>
      <c r="I41410" s="112"/>
    </row>
    <row r="41411" spans="7:9" x14ac:dyDescent="0.25">
      <c r="G41411"/>
      <c r="I41411" s="112"/>
    </row>
    <row r="41412" spans="7:9" x14ac:dyDescent="0.25">
      <c r="G41412"/>
      <c r="I41412" s="112"/>
    </row>
    <row r="41413" spans="7:9" x14ac:dyDescent="0.25">
      <c r="G41413"/>
      <c r="I41413" s="112"/>
    </row>
    <row r="41414" spans="7:9" x14ac:dyDescent="0.25">
      <c r="G41414"/>
      <c r="I41414" s="112"/>
    </row>
    <row r="41415" spans="7:9" x14ac:dyDescent="0.25">
      <c r="G41415"/>
      <c r="I41415" s="112"/>
    </row>
    <row r="41416" spans="7:9" x14ac:dyDescent="0.25">
      <c r="G41416"/>
      <c r="I41416" s="112"/>
    </row>
    <row r="41417" spans="7:9" x14ac:dyDescent="0.25">
      <c r="G41417"/>
      <c r="I41417" s="112"/>
    </row>
    <row r="41418" spans="7:9" x14ac:dyDescent="0.25">
      <c r="G41418"/>
      <c r="I41418" s="112"/>
    </row>
    <row r="41419" spans="7:9" x14ac:dyDescent="0.25">
      <c r="G41419"/>
      <c r="I41419" s="112"/>
    </row>
    <row r="41420" spans="7:9" x14ac:dyDescent="0.25">
      <c r="G41420"/>
      <c r="I41420" s="112"/>
    </row>
    <row r="41421" spans="7:9" x14ac:dyDescent="0.25">
      <c r="G41421"/>
      <c r="I41421" s="112"/>
    </row>
    <row r="41422" spans="7:9" x14ac:dyDescent="0.25">
      <c r="G41422"/>
      <c r="I41422" s="112"/>
    </row>
    <row r="41423" spans="7:9" x14ac:dyDescent="0.25">
      <c r="G41423"/>
      <c r="I41423" s="112"/>
    </row>
    <row r="41424" spans="7:9" x14ac:dyDescent="0.25">
      <c r="G41424"/>
      <c r="I41424" s="112"/>
    </row>
    <row r="41425" spans="7:9" x14ac:dyDescent="0.25">
      <c r="G41425"/>
      <c r="I41425" s="112"/>
    </row>
    <row r="41426" spans="7:9" x14ac:dyDescent="0.25">
      <c r="G41426"/>
      <c r="I41426" s="112"/>
    </row>
    <row r="41427" spans="7:9" x14ac:dyDescent="0.25">
      <c r="G41427"/>
      <c r="I41427" s="112"/>
    </row>
    <row r="41428" spans="7:9" x14ac:dyDescent="0.25">
      <c r="G41428"/>
      <c r="I41428" s="112"/>
    </row>
    <row r="41429" spans="7:9" x14ac:dyDescent="0.25">
      <c r="G41429"/>
      <c r="I41429" s="112"/>
    </row>
    <row r="41430" spans="7:9" x14ac:dyDescent="0.25">
      <c r="G41430"/>
      <c r="I41430" s="112"/>
    </row>
    <row r="41431" spans="7:9" x14ac:dyDescent="0.25">
      <c r="G41431"/>
      <c r="I41431" s="112"/>
    </row>
    <row r="41432" spans="7:9" x14ac:dyDescent="0.25">
      <c r="G41432"/>
      <c r="I41432" s="112"/>
    </row>
    <row r="41433" spans="7:9" x14ac:dyDescent="0.25">
      <c r="G41433"/>
      <c r="I41433" s="112"/>
    </row>
    <row r="41434" spans="7:9" x14ac:dyDescent="0.25">
      <c r="G41434"/>
      <c r="I41434" s="112"/>
    </row>
    <row r="41435" spans="7:9" x14ac:dyDescent="0.25">
      <c r="G41435"/>
      <c r="I41435" s="112"/>
    </row>
    <row r="41436" spans="7:9" x14ac:dyDescent="0.25">
      <c r="G41436"/>
      <c r="I41436" s="112"/>
    </row>
    <row r="41437" spans="7:9" x14ac:dyDescent="0.25">
      <c r="G41437"/>
      <c r="I41437" s="112"/>
    </row>
    <row r="41438" spans="7:9" x14ac:dyDescent="0.25">
      <c r="G41438"/>
      <c r="I41438" s="112"/>
    </row>
    <row r="41439" spans="7:9" x14ac:dyDescent="0.25">
      <c r="G41439"/>
      <c r="I41439" s="112"/>
    </row>
    <row r="41440" spans="7:9" x14ac:dyDescent="0.25">
      <c r="G41440"/>
      <c r="I41440" s="112"/>
    </row>
    <row r="41441" spans="7:9" x14ac:dyDescent="0.25">
      <c r="G41441"/>
      <c r="I41441" s="112"/>
    </row>
    <row r="41442" spans="7:9" x14ac:dyDescent="0.25">
      <c r="G41442"/>
      <c r="I41442" s="112"/>
    </row>
    <row r="41443" spans="7:9" x14ac:dyDescent="0.25">
      <c r="G41443"/>
      <c r="I41443" s="112"/>
    </row>
    <row r="41444" spans="7:9" x14ac:dyDescent="0.25">
      <c r="G41444"/>
      <c r="I41444" s="112"/>
    </row>
    <row r="41445" spans="7:9" x14ac:dyDescent="0.25">
      <c r="G41445"/>
      <c r="I41445" s="112"/>
    </row>
    <row r="41446" spans="7:9" x14ac:dyDescent="0.25">
      <c r="G41446"/>
      <c r="I41446" s="112"/>
    </row>
    <row r="41447" spans="7:9" x14ac:dyDescent="0.25">
      <c r="G41447"/>
      <c r="I41447" s="112"/>
    </row>
    <row r="41448" spans="7:9" x14ac:dyDescent="0.25">
      <c r="G41448"/>
      <c r="I41448" s="112"/>
    </row>
    <row r="41449" spans="7:9" x14ac:dyDescent="0.25">
      <c r="G41449"/>
      <c r="I41449" s="112"/>
    </row>
    <row r="41450" spans="7:9" x14ac:dyDescent="0.25">
      <c r="G41450"/>
      <c r="I41450" s="112"/>
    </row>
    <row r="41451" spans="7:9" x14ac:dyDescent="0.25">
      <c r="G41451"/>
      <c r="I41451" s="112"/>
    </row>
    <row r="41452" spans="7:9" x14ac:dyDescent="0.25">
      <c r="G41452"/>
      <c r="I41452" s="112"/>
    </row>
    <row r="41453" spans="7:9" x14ac:dyDescent="0.25">
      <c r="G41453"/>
      <c r="I41453" s="112"/>
    </row>
    <row r="41454" spans="7:9" x14ac:dyDescent="0.25">
      <c r="G41454"/>
      <c r="I41454" s="112"/>
    </row>
    <row r="41455" spans="7:9" x14ac:dyDescent="0.25">
      <c r="G41455"/>
      <c r="I41455" s="112"/>
    </row>
    <row r="41456" spans="7:9" x14ac:dyDescent="0.25">
      <c r="G41456"/>
      <c r="I41456" s="112"/>
    </row>
    <row r="41457" spans="7:9" x14ac:dyDescent="0.25">
      <c r="G41457"/>
      <c r="I41457" s="112"/>
    </row>
    <row r="41458" spans="7:9" x14ac:dyDescent="0.25">
      <c r="G41458"/>
      <c r="I41458" s="112"/>
    </row>
    <row r="41459" spans="7:9" x14ac:dyDescent="0.25">
      <c r="G41459"/>
      <c r="I41459" s="112"/>
    </row>
    <row r="41460" spans="7:9" x14ac:dyDescent="0.25">
      <c r="G41460"/>
      <c r="I41460" s="112"/>
    </row>
    <row r="41461" spans="7:9" x14ac:dyDescent="0.25">
      <c r="G41461"/>
      <c r="I41461" s="112"/>
    </row>
    <row r="41462" spans="7:9" x14ac:dyDescent="0.25">
      <c r="G41462"/>
      <c r="I41462" s="112"/>
    </row>
    <row r="41463" spans="7:9" x14ac:dyDescent="0.25">
      <c r="G41463"/>
      <c r="I41463" s="112"/>
    </row>
    <row r="41464" spans="7:9" x14ac:dyDescent="0.25">
      <c r="G41464"/>
      <c r="I41464" s="112"/>
    </row>
    <row r="41465" spans="7:9" x14ac:dyDescent="0.25">
      <c r="G41465"/>
      <c r="I41465" s="112"/>
    </row>
    <row r="41466" spans="7:9" x14ac:dyDescent="0.25">
      <c r="G41466"/>
      <c r="I41466" s="112"/>
    </row>
    <row r="41467" spans="7:9" x14ac:dyDescent="0.25">
      <c r="G41467"/>
      <c r="I41467" s="112"/>
    </row>
    <row r="41468" spans="7:9" x14ac:dyDescent="0.25">
      <c r="G41468"/>
      <c r="I41468" s="112"/>
    </row>
    <row r="41469" spans="7:9" x14ac:dyDescent="0.25">
      <c r="G41469"/>
      <c r="I41469" s="112"/>
    </row>
    <row r="41470" spans="7:9" x14ac:dyDescent="0.25">
      <c r="G41470"/>
      <c r="I41470" s="112"/>
    </row>
    <row r="41471" spans="7:9" x14ac:dyDescent="0.25">
      <c r="G41471"/>
      <c r="I41471" s="112"/>
    </row>
    <row r="41472" spans="7:9" x14ac:dyDescent="0.25">
      <c r="G41472"/>
      <c r="I41472" s="112"/>
    </row>
    <row r="41473" spans="7:9" x14ac:dyDescent="0.25">
      <c r="G41473"/>
      <c r="I41473" s="112"/>
    </row>
    <row r="41474" spans="7:9" x14ac:dyDescent="0.25">
      <c r="G41474"/>
      <c r="I41474" s="112"/>
    </row>
    <row r="41475" spans="7:9" x14ac:dyDescent="0.25">
      <c r="G41475"/>
      <c r="I41475" s="112"/>
    </row>
    <row r="41476" spans="7:9" x14ac:dyDescent="0.25">
      <c r="G41476"/>
      <c r="I41476" s="112"/>
    </row>
    <row r="41477" spans="7:9" x14ac:dyDescent="0.25">
      <c r="G41477"/>
      <c r="I41477" s="112"/>
    </row>
    <row r="41478" spans="7:9" x14ac:dyDescent="0.25">
      <c r="G41478"/>
      <c r="I41478" s="112"/>
    </row>
    <row r="41479" spans="7:9" x14ac:dyDescent="0.25">
      <c r="G41479"/>
      <c r="I41479" s="112"/>
    </row>
    <row r="41480" spans="7:9" x14ac:dyDescent="0.25">
      <c r="G41480"/>
      <c r="I41480" s="112"/>
    </row>
    <row r="41481" spans="7:9" x14ac:dyDescent="0.25">
      <c r="G41481"/>
      <c r="I41481" s="112"/>
    </row>
    <row r="41482" spans="7:9" x14ac:dyDescent="0.25">
      <c r="G41482"/>
      <c r="I41482" s="112"/>
    </row>
    <row r="41483" spans="7:9" x14ac:dyDescent="0.25">
      <c r="G41483"/>
      <c r="I41483" s="112"/>
    </row>
    <row r="41484" spans="7:9" x14ac:dyDescent="0.25">
      <c r="G41484"/>
      <c r="I41484" s="112"/>
    </row>
    <row r="41485" spans="7:9" x14ac:dyDescent="0.25">
      <c r="G41485"/>
      <c r="I41485" s="112"/>
    </row>
    <row r="41486" spans="7:9" x14ac:dyDescent="0.25">
      <c r="G41486"/>
      <c r="I41486" s="112"/>
    </row>
    <row r="41487" spans="7:9" x14ac:dyDescent="0.25">
      <c r="G41487"/>
      <c r="I41487" s="112"/>
    </row>
    <row r="41488" spans="7:9" x14ac:dyDescent="0.25">
      <c r="G41488"/>
      <c r="I41488" s="112"/>
    </row>
    <row r="41489" spans="7:9" x14ac:dyDescent="0.25">
      <c r="G41489"/>
      <c r="I41489" s="112"/>
    </row>
    <row r="41490" spans="7:9" x14ac:dyDescent="0.25">
      <c r="G41490"/>
      <c r="I41490" s="112"/>
    </row>
    <row r="41491" spans="7:9" x14ac:dyDescent="0.25">
      <c r="G41491"/>
      <c r="I41491" s="112"/>
    </row>
    <row r="41492" spans="7:9" x14ac:dyDescent="0.25">
      <c r="G41492"/>
      <c r="I41492" s="112"/>
    </row>
    <row r="41493" spans="7:9" x14ac:dyDescent="0.25">
      <c r="G41493"/>
      <c r="I41493" s="112"/>
    </row>
    <row r="41494" spans="7:9" x14ac:dyDescent="0.25">
      <c r="G41494"/>
      <c r="I41494" s="112"/>
    </row>
    <row r="41495" spans="7:9" x14ac:dyDescent="0.25">
      <c r="G41495"/>
      <c r="I41495" s="112"/>
    </row>
    <row r="41496" spans="7:9" x14ac:dyDescent="0.25">
      <c r="G41496"/>
      <c r="I41496" s="112"/>
    </row>
    <row r="41497" spans="7:9" x14ac:dyDescent="0.25">
      <c r="G41497"/>
      <c r="I41497" s="112"/>
    </row>
    <row r="41498" spans="7:9" x14ac:dyDescent="0.25">
      <c r="G41498"/>
      <c r="I41498" s="112"/>
    </row>
    <row r="41499" spans="7:9" x14ac:dyDescent="0.25">
      <c r="G41499"/>
      <c r="I41499" s="112"/>
    </row>
    <row r="41500" spans="7:9" x14ac:dyDescent="0.25">
      <c r="G41500"/>
      <c r="I41500" s="112"/>
    </row>
    <row r="41501" spans="7:9" x14ac:dyDescent="0.25">
      <c r="G41501"/>
      <c r="I41501" s="112"/>
    </row>
    <row r="41502" spans="7:9" x14ac:dyDescent="0.25">
      <c r="G41502"/>
      <c r="I41502" s="112"/>
    </row>
    <row r="41503" spans="7:9" x14ac:dyDescent="0.25">
      <c r="G41503"/>
      <c r="I41503" s="112"/>
    </row>
    <row r="41504" spans="7:9" x14ac:dyDescent="0.25">
      <c r="G41504"/>
      <c r="I41504" s="112"/>
    </row>
    <row r="41505" spans="7:9" x14ac:dyDescent="0.25">
      <c r="G41505"/>
      <c r="I41505" s="112"/>
    </row>
    <row r="41506" spans="7:9" x14ac:dyDescent="0.25">
      <c r="G41506"/>
      <c r="I41506" s="112"/>
    </row>
    <row r="41507" spans="7:9" x14ac:dyDescent="0.25">
      <c r="G41507"/>
      <c r="I41507" s="112"/>
    </row>
    <row r="41508" spans="7:9" x14ac:dyDescent="0.25">
      <c r="G41508"/>
      <c r="I41508" s="112"/>
    </row>
    <row r="41509" spans="7:9" x14ac:dyDescent="0.25">
      <c r="G41509"/>
      <c r="I41509" s="112"/>
    </row>
    <row r="41510" spans="7:9" x14ac:dyDescent="0.25">
      <c r="G41510"/>
      <c r="I41510" s="112"/>
    </row>
    <row r="41511" spans="7:9" x14ac:dyDescent="0.25">
      <c r="G41511"/>
      <c r="I41511" s="112"/>
    </row>
    <row r="41512" spans="7:9" x14ac:dyDescent="0.25">
      <c r="G41512"/>
      <c r="I41512" s="112"/>
    </row>
    <row r="41513" spans="7:9" x14ac:dyDescent="0.25">
      <c r="G41513"/>
      <c r="I41513" s="112"/>
    </row>
    <row r="41514" spans="7:9" x14ac:dyDescent="0.25">
      <c r="G41514"/>
      <c r="I41514" s="112"/>
    </row>
    <row r="41515" spans="7:9" x14ac:dyDescent="0.25">
      <c r="G41515"/>
      <c r="I41515" s="112"/>
    </row>
    <row r="41516" spans="7:9" x14ac:dyDescent="0.25">
      <c r="G41516"/>
      <c r="I41516" s="112"/>
    </row>
    <row r="41517" spans="7:9" x14ac:dyDescent="0.25">
      <c r="G41517"/>
      <c r="I41517" s="112"/>
    </row>
    <row r="41518" spans="7:9" x14ac:dyDescent="0.25">
      <c r="G41518"/>
      <c r="I41518" s="112"/>
    </row>
    <row r="41519" spans="7:9" x14ac:dyDescent="0.25">
      <c r="G41519"/>
      <c r="I41519" s="112"/>
    </row>
    <row r="41520" spans="7:9" x14ac:dyDescent="0.25">
      <c r="G41520"/>
      <c r="I41520" s="112"/>
    </row>
    <row r="41521" spans="7:9" x14ac:dyDescent="0.25">
      <c r="G41521"/>
      <c r="I41521" s="112"/>
    </row>
    <row r="41522" spans="7:9" x14ac:dyDescent="0.25">
      <c r="G41522"/>
      <c r="I41522" s="112"/>
    </row>
    <row r="41523" spans="7:9" x14ac:dyDescent="0.25">
      <c r="G41523"/>
      <c r="I41523" s="112"/>
    </row>
    <row r="41524" spans="7:9" x14ac:dyDescent="0.25">
      <c r="G41524"/>
      <c r="I41524" s="112"/>
    </row>
    <row r="41525" spans="7:9" x14ac:dyDescent="0.25">
      <c r="G41525"/>
      <c r="I41525" s="112"/>
    </row>
    <row r="41526" spans="7:9" x14ac:dyDescent="0.25">
      <c r="G41526"/>
      <c r="I41526" s="112"/>
    </row>
    <row r="41527" spans="7:9" x14ac:dyDescent="0.25">
      <c r="G41527"/>
      <c r="I41527" s="112"/>
    </row>
    <row r="41528" spans="7:9" x14ac:dyDescent="0.25">
      <c r="G41528"/>
      <c r="I41528" s="112"/>
    </row>
    <row r="41529" spans="7:9" x14ac:dyDescent="0.25">
      <c r="G41529"/>
      <c r="I41529" s="112"/>
    </row>
    <row r="41530" spans="7:9" x14ac:dyDescent="0.25">
      <c r="G41530"/>
      <c r="I41530" s="112"/>
    </row>
    <row r="41531" spans="7:9" x14ac:dyDescent="0.25">
      <c r="G41531"/>
      <c r="I41531" s="112"/>
    </row>
    <row r="41532" spans="7:9" x14ac:dyDescent="0.25">
      <c r="G41532"/>
      <c r="I41532" s="112"/>
    </row>
    <row r="41533" spans="7:9" x14ac:dyDescent="0.25">
      <c r="G41533"/>
      <c r="I41533" s="112"/>
    </row>
    <row r="41534" spans="7:9" x14ac:dyDescent="0.25">
      <c r="G41534"/>
      <c r="I41534" s="112"/>
    </row>
    <row r="41535" spans="7:9" x14ac:dyDescent="0.25">
      <c r="G41535"/>
      <c r="I41535" s="112"/>
    </row>
    <row r="41536" spans="7:9" x14ac:dyDescent="0.25">
      <c r="G41536"/>
      <c r="I41536" s="112"/>
    </row>
    <row r="41537" spans="7:9" x14ac:dyDescent="0.25">
      <c r="G41537"/>
      <c r="I41537" s="112"/>
    </row>
    <row r="41538" spans="7:9" x14ac:dyDescent="0.25">
      <c r="G41538"/>
      <c r="I41538" s="112"/>
    </row>
    <row r="41539" spans="7:9" x14ac:dyDescent="0.25">
      <c r="G41539"/>
      <c r="I41539" s="112"/>
    </row>
    <row r="41540" spans="7:9" x14ac:dyDescent="0.25">
      <c r="G41540"/>
      <c r="I41540" s="112"/>
    </row>
    <row r="41541" spans="7:9" x14ac:dyDescent="0.25">
      <c r="G41541"/>
      <c r="I41541" s="112"/>
    </row>
    <row r="41542" spans="7:9" x14ac:dyDescent="0.25">
      <c r="G41542"/>
      <c r="I41542" s="112"/>
    </row>
    <row r="41543" spans="7:9" x14ac:dyDescent="0.25">
      <c r="G41543"/>
      <c r="I41543" s="112"/>
    </row>
    <row r="41544" spans="7:9" x14ac:dyDescent="0.25">
      <c r="G41544"/>
      <c r="I41544" s="112"/>
    </row>
    <row r="41545" spans="7:9" x14ac:dyDescent="0.25">
      <c r="G41545"/>
      <c r="I41545" s="112"/>
    </row>
    <row r="41546" spans="7:9" x14ac:dyDescent="0.25">
      <c r="G41546"/>
      <c r="I41546" s="112"/>
    </row>
    <row r="41547" spans="7:9" x14ac:dyDescent="0.25">
      <c r="G41547"/>
      <c r="I41547" s="112"/>
    </row>
    <row r="41548" spans="7:9" x14ac:dyDescent="0.25">
      <c r="G41548"/>
      <c r="I41548" s="112"/>
    </row>
    <row r="41549" spans="7:9" x14ac:dyDescent="0.25">
      <c r="G41549"/>
      <c r="I41549" s="112"/>
    </row>
    <row r="41550" spans="7:9" x14ac:dyDescent="0.25">
      <c r="G41550"/>
      <c r="I41550" s="112"/>
    </row>
    <row r="41551" spans="7:9" x14ac:dyDescent="0.25">
      <c r="G41551"/>
      <c r="I41551" s="112"/>
    </row>
    <row r="41552" spans="7:9" x14ac:dyDescent="0.25">
      <c r="G41552"/>
      <c r="I41552" s="112"/>
    </row>
    <row r="41553" spans="7:9" x14ac:dyDescent="0.25">
      <c r="G41553"/>
      <c r="I41553" s="112"/>
    </row>
    <row r="41554" spans="7:9" x14ac:dyDescent="0.25">
      <c r="G41554"/>
      <c r="I41554" s="112"/>
    </row>
    <row r="41555" spans="7:9" x14ac:dyDescent="0.25">
      <c r="G41555"/>
      <c r="I41555" s="112"/>
    </row>
    <row r="41556" spans="7:9" x14ac:dyDescent="0.25">
      <c r="G41556"/>
      <c r="I41556" s="112"/>
    </row>
    <row r="41557" spans="7:9" x14ac:dyDescent="0.25">
      <c r="G41557"/>
      <c r="I41557" s="112"/>
    </row>
    <row r="41558" spans="7:9" x14ac:dyDescent="0.25">
      <c r="G41558"/>
      <c r="I41558" s="112"/>
    </row>
    <row r="41559" spans="7:9" x14ac:dyDescent="0.25">
      <c r="G41559"/>
      <c r="I41559" s="112"/>
    </row>
    <row r="41560" spans="7:9" x14ac:dyDescent="0.25">
      <c r="G41560"/>
      <c r="I41560" s="112"/>
    </row>
    <row r="41561" spans="7:9" x14ac:dyDescent="0.25">
      <c r="G41561"/>
      <c r="I41561" s="112"/>
    </row>
    <row r="41562" spans="7:9" x14ac:dyDescent="0.25">
      <c r="G41562"/>
      <c r="I41562" s="112"/>
    </row>
    <row r="41563" spans="7:9" x14ac:dyDescent="0.25">
      <c r="G41563"/>
      <c r="I41563" s="112"/>
    </row>
    <row r="41564" spans="7:9" x14ac:dyDescent="0.25">
      <c r="G41564"/>
      <c r="I41564" s="112"/>
    </row>
    <row r="41565" spans="7:9" x14ac:dyDescent="0.25">
      <c r="G41565"/>
      <c r="I41565" s="112"/>
    </row>
    <row r="41566" spans="7:9" x14ac:dyDescent="0.25">
      <c r="G41566"/>
      <c r="I41566" s="112"/>
    </row>
    <row r="41567" spans="7:9" x14ac:dyDescent="0.25">
      <c r="G41567"/>
      <c r="I41567" s="112"/>
    </row>
    <row r="41568" spans="7:9" x14ac:dyDescent="0.25">
      <c r="G41568"/>
      <c r="I41568" s="112"/>
    </row>
    <row r="41569" spans="7:9" x14ac:dyDescent="0.25">
      <c r="G41569"/>
      <c r="I41569" s="112"/>
    </row>
    <row r="41570" spans="7:9" x14ac:dyDescent="0.25">
      <c r="G41570"/>
      <c r="I41570" s="112"/>
    </row>
    <row r="41571" spans="7:9" x14ac:dyDescent="0.25">
      <c r="G41571"/>
      <c r="I41571" s="112"/>
    </row>
    <row r="41572" spans="7:9" x14ac:dyDescent="0.25">
      <c r="G41572"/>
      <c r="I41572" s="112"/>
    </row>
    <row r="41573" spans="7:9" x14ac:dyDescent="0.25">
      <c r="G41573"/>
      <c r="I41573" s="112"/>
    </row>
    <row r="41574" spans="7:9" x14ac:dyDescent="0.25">
      <c r="G41574"/>
      <c r="I41574" s="112"/>
    </row>
    <row r="41575" spans="7:9" x14ac:dyDescent="0.25">
      <c r="G41575"/>
      <c r="I41575" s="112"/>
    </row>
    <row r="41576" spans="7:9" x14ac:dyDescent="0.25">
      <c r="G41576"/>
      <c r="I41576" s="112"/>
    </row>
    <row r="41577" spans="7:9" x14ac:dyDescent="0.25">
      <c r="G41577"/>
      <c r="I41577" s="112"/>
    </row>
    <row r="41578" spans="7:9" x14ac:dyDescent="0.25">
      <c r="G41578"/>
      <c r="I41578" s="112"/>
    </row>
    <row r="41579" spans="7:9" x14ac:dyDescent="0.25">
      <c r="G41579"/>
      <c r="I41579" s="112"/>
    </row>
    <row r="41580" spans="7:9" x14ac:dyDescent="0.25">
      <c r="G41580"/>
      <c r="I41580" s="112"/>
    </row>
    <row r="41581" spans="7:9" x14ac:dyDescent="0.25">
      <c r="G41581"/>
      <c r="I41581" s="112"/>
    </row>
    <row r="41582" spans="7:9" x14ac:dyDescent="0.25">
      <c r="G41582"/>
      <c r="I41582" s="112"/>
    </row>
    <row r="41583" spans="7:9" x14ac:dyDescent="0.25">
      <c r="G41583"/>
      <c r="I41583" s="112"/>
    </row>
    <row r="41584" spans="7:9" x14ac:dyDescent="0.25">
      <c r="G41584"/>
      <c r="I41584" s="112"/>
    </row>
    <row r="41585" spans="7:9" x14ac:dyDescent="0.25">
      <c r="G41585"/>
      <c r="I41585" s="112"/>
    </row>
    <row r="41586" spans="7:9" x14ac:dyDescent="0.25">
      <c r="G41586"/>
      <c r="I41586" s="112"/>
    </row>
    <row r="41587" spans="7:9" x14ac:dyDescent="0.25">
      <c r="G41587"/>
      <c r="I41587" s="112"/>
    </row>
    <row r="41588" spans="7:9" x14ac:dyDescent="0.25">
      <c r="G41588"/>
      <c r="I41588" s="112"/>
    </row>
    <row r="41589" spans="7:9" x14ac:dyDescent="0.25">
      <c r="G41589"/>
      <c r="I41589" s="112"/>
    </row>
    <row r="41590" spans="7:9" x14ac:dyDescent="0.25">
      <c r="G41590"/>
      <c r="I41590" s="112"/>
    </row>
    <row r="41591" spans="7:9" x14ac:dyDescent="0.25">
      <c r="G41591"/>
      <c r="I41591" s="112"/>
    </row>
    <row r="41592" spans="7:9" x14ac:dyDescent="0.25">
      <c r="G41592"/>
      <c r="I41592" s="112"/>
    </row>
    <row r="41593" spans="7:9" x14ac:dyDescent="0.25">
      <c r="G41593"/>
      <c r="I41593" s="112"/>
    </row>
    <row r="41594" spans="7:9" x14ac:dyDescent="0.25">
      <c r="G41594"/>
      <c r="I41594" s="112"/>
    </row>
    <row r="41595" spans="7:9" x14ac:dyDescent="0.25">
      <c r="G41595"/>
      <c r="I41595" s="112"/>
    </row>
    <row r="41596" spans="7:9" x14ac:dyDescent="0.25">
      <c r="G41596"/>
      <c r="I41596" s="112"/>
    </row>
    <row r="41597" spans="7:9" x14ac:dyDescent="0.25">
      <c r="G41597"/>
      <c r="I41597" s="112"/>
    </row>
    <row r="41598" spans="7:9" x14ac:dyDescent="0.25">
      <c r="G41598"/>
      <c r="I41598" s="112"/>
    </row>
    <row r="41599" spans="7:9" x14ac:dyDescent="0.25">
      <c r="G41599"/>
      <c r="I41599" s="112"/>
    </row>
    <row r="41600" spans="7:9" x14ac:dyDescent="0.25">
      <c r="G41600"/>
      <c r="I41600" s="112"/>
    </row>
    <row r="41601" spans="7:9" x14ac:dyDescent="0.25">
      <c r="G41601"/>
      <c r="I41601" s="112"/>
    </row>
    <row r="41602" spans="7:9" x14ac:dyDescent="0.25">
      <c r="G41602"/>
      <c r="I41602" s="112"/>
    </row>
    <row r="41603" spans="7:9" x14ac:dyDescent="0.25">
      <c r="G41603"/>
      <c r="I41603" s="112"/>
    </row>
    <row r="41604" spans="7:9" x14ac:dyDescent="0.25">
      <c r="G41604"/>
      <c r="I41604" s="112"/>
    </row>
    <row r="41605" spans="7:9" x14ac:dyDescent="0.25">
      <c r="G41605"/>
      <c r="I41605" s="112"/>
    </row>
    <row r="41606" spans="7:9" x14ac:dyDescent="0.25">
      <c r="G41606"/>
      <c r="I41606" s="112"/>
    </row>
    <row r="41607" spans="7:9" x14ac:dyDescent="0.25">
      <c r="G41607"/>
      <c r="I41607" s="112"/>
    </row>
    <row r="41608" spans="7:9" x14ac:dyDescent="0.25">
      <c r="G41608"/>
      <c r="I41608" s="112"/>
    </row>
    <row r="41609" spans="7:9" x14ac:dyDescent="0.25">
      <c r="G41609"/>
      <c r="I41609" s="112"/>
    </row>
    <row r="41610" spans="7:9" x14ac:dyDescent="0.25">
      <c r="G41610"/>
      <c r="I41610" s="112"/>
    </row>
    <row r="41611" spans="7:9" x14ac:dyDescent="0.25">
      <c r="G41611"/>
      <c r="I41611" s="112"/>
    </row>
    <row r="41612" spans="7:9" x14ac:dyDescent="0.25">
      <c r="G41612"/>
      <c r="I41612" s="112"/>
    </row>
    <row r="41613" spans="7:9" x14ac:dyDescent="0.25">
      <c r="G41613"/>
      <c r="I41613" s="112"/>
    </row>
    <row r="41614" spans="7:9" x14ac:dyDescent="0.25">
      <c r="G41614"/>
      <c r="I41614" s="112"/>
    </row>
    <row r="41615" spans="7:9" x14ac:dyDescent="0.25">
      <c r="G41615"/>
      <c r="I41615" s="112"/>
    </row>
    <row r="41616" spans="7:9" x14ac:dyDescent="0.25">
      <c r="G41616"/>
      <c r="I41616" s="112"/>
    </row>
    <row r="41617" spans="7:9" x14ac:dyDescent="0.25">
      <c r="G41617"/>
      <c r="I41617" s="112"/>
    </row>
    <row r="41618" spans="7:9" x14ac:dyDescent="0.25">
      <c r="G41618"/>
      <c r="I41618" s="112"/>
    </row>
    <row r="41619" spans="7:9" x14ac:dyDescent="0.25">
      <c r="G41619"/>
      <c r="I41619" s="112"/>
    </row>
    <row r="41620" spans="7:9" x14ac:dyDescent="0.25">
      <c r="G41620"/>
      <c r="I41620" s="112"/>
    </row>
    <row r="41621" spans="7:9" x14ac:dyDescent="0.25">
      <c r="G41621"/>
      <c r="I41621" s="112"/>
    </row>
    <row r="41622" spans="7:9" x14ac:dyDescent="0.25">
      <c r="G41622"/>
      <c r="I41622" s="112"/>
    </row>
    <row r="41623" spans="7:9" x14ac:dyDescent="0.25">
      <c r="G41623"/>
      <c r="I41623" s="112"/>
    </row>
    <row r="41624" spans="7:9" x14ac:dyDescent="0.25">
      <c r="G41624"/>
      <c r="I41624" s="112"/>
    </row>
    <row r="41625" spans="7:9" x14ac:dyDescent="0.25">
      <c r="G41625"/>
      <c r="I41625" s="112"/>
    </row>
    <row r="41626" spans="7:9" x14ac:dyDescent="0.25">
      <c r="G41626"/>
      <c r="I41626" s="112"/>
    </row>
    <row r="41627" spans="7:9" x14ac:dyDescent="0.25">
      <c r="G41627"/>
      <c r="I41627" s="112"/>
    </row>
    <row r="41628" spans="7:9" x14ac:dyDescent="0.25">
      <c r="G41628"/>
      <c r="I41628" s="112"/>
    </row>
    <row r="41629" spans="7:9" x14ac:dyDescent="0.25">
      <c r="G41629"/>
      <c r="I41629" s="112"/>
    </row>
    <row r="41630" spans="7:9" x14ac:dyDescent="0.25">
      <c r="G41630"/>
      <c r="I41630" s="112"/>
    </row>
    <row r="41631" spans="7:9" x14ac:dyDescent="0.25">
      <c r="G41631"/>
      <c r="I41631" s="112"/>
    </row>
    <row r="41632" spans="7:9" x14ac:dyDescent="0.25">
      <c r="G41632"/>
      <c r="I41632" s="112"/>
    </row>
    <row r="41633" spans="7:9" x14ac:dyDescent="0.25">
      <c r="G41633"/>
      <c r="I41633" s="112"/>
    </row>
    <row r="41634" spans="7:9" x14ac:dyDescent="0.25">
      <c r="G41634"/>
      <c r="I41634" s="112"/>
    </row>
    <row r="41635" spans="7:9" x14ac:dyDescent="0.25">
      <c r="G41635"/>
      <c r="I41635" s="112"/>
    </row>
    <row r="41636" spans="7:9" x14ac:dyDescent="0.25">
      <c r="G41636"/>
      <c r="I41636" s="112"/>
    </row>
    <row r="41637" spans="7:9" x14ac:dyDescent="0.25">
      <c r="G41637"/>
      <c r="I41637" s="112"/>
    </row>
    <row r="41638" spans="7:9" x14ac:dyDescent="0.25">
      <c r="G41638"/>
      <c r="I41638" s="112"/>
    </row>
    <row r="41639" spans="7:9" x14ac:dyDescent="0.25">
      <c r="G41639"/>
      <c r="I41639" s="112"/>
    </row>
    <row r="41640" spans="7:9" x14ac:dyDescent="0.25">
      <c r="G41640"/>
      <c r="I41640" s="112"/>
    </row>
    <row r="41641" spans="7:9" x14ac:dyDescent="0.25">
      <c r="G41641"/>
      <c r="I41641" s="112"/>
    </row>
    <row r="41642" spans="7:9" x14ac:dyDescent="0.25">
      <c r="G41642"/>
      <c r="I41642" s="112"/>
    </row>
    <row r="41643" spans="7:9" x14ac:dyDescent="0.25">
      <c r="G41643"/>
      <c r="I41643" s="112"/>
    </row>
    <row r="41644" spans="7:9" x14ac:dyDescent="0.25">
      <c r="G41644"/>
      <c r="I41644" s="112"/>
    </row>
    <row r="41645" spans="7:9" x14ac:dyDescent="0.25">
      <c r="G41645"/>
      <c r="I41645" s="112"/>
    </row>
    <row r="41646" spans="7:9" x14ac:dyDescent="0.25">
      <c r="G41646"/>
      <c r="I41646" s="112"/>
    </row>
    <row r="41647" spans="7:9" x14ac:dyDescent="0.25">
      <c r="G41647"/>
      <c r="I41647" s="112"/>
    </row>
    <row r="41648" spans="7:9" x14ac:dyDescent="0.25">
      <c r="G41648"/>
      <c r="I41648" s="112"/>
    </row>
    <row r="41649" spans="7:9" x14ac:dyDescent="0.25">
      <c r="G41649"/>
      <c r="I41649" s="112"/>
    </row>
    <row r="41650" spans="7:9" x14ac:dyDescent="0.25">
      <c r="G41650"/>
      <c r="I41650" s="112"/>
    </row>
    <row r="41651" spans="7:9" x14ac:dyDescent="0.25">
      <c r="G41651"/>
      <c r="I41651" s="112"/>
    </row>
    <row r="41652" spans="7:9" x14ac:dyDescent="0.25">
      <c r="G41652"/>
      <c r="I41652" s="112"/>
    </row>
    <row r="41653" spans="7:9" x14ac:dyDescent="0.25">
      <c r="G41653"/>
      <c r="I41653" s="112"/>
    </row>
    <row r="41654" spans="7:9" x14ac:dyDescent="0.25">
      <c r="G41654"/>
      <c r="I41654" s="112"/>
    </row>
    <row r="41655" spans="7:9" x14ac:dyDescent="0.25">
      <c r="G41655"/>
      <c r="I41655" s="112"/>
    </row>
    <row r="41656" spans="7:9" x14ac:dyDescent="0.25">
      <c r="G41656"/>
      <c r="I41656" s="112"/>
    </row>
    <row r="41657" spans="7:9" x14ac:dyDescent="0.25">
      <c r="G41657"/>
      <c r="I41657" s="112"/>
    </row>
    <row r="41658" spans="7:9" x14ac:dyDescent="0.25">
      <c r="G41658"/>
      <c r="I41658" s="112"/>
    </row>
    <row r="41659" spans="7:9" x14ac:dyDescent="0.25">
      <c r="G41659"/>
      <c r="I41659" s="112"/>
    </row>
    <row r="41660" spans="7:9" x14ac:dyDescent="0.25">
      <c r="G41660"/>
      <c r="I41660" s="112"/>
    </row>
    <row r="41661" spans="7:9" x14ac:dyDescent="0.25">
      <c r="G41661"/>
      <c r="I41661" s="112"/>
    </row>
    <row r="41662" spans="7:9" x14ac:dyDescent="0.25">
      <c r="G41662"/>
      <c r="I41662" s="112"/>
    </row>
    <row r="41663" spans="7:9" x14ac:dyDescent="0.25">
      <c r="G41663"/>
      <c r="I41663" s="112"/>
    </row>
    <row r="41664" spans="7:9" x14ac:dyDescent="0.25">
      <c r="G41664"/>
      <c r="I41664" s="112"/>
    </row>
    <row r="41665" spans="7:9" x14ac:dyDescent="0.25">
      <c r="G41665"/>
      <c r="I41665" s="112"/>
    </row>
    <row r="41666" spans="7:9" x14ac:dyDescent="0.25">
      <c r="G41666"/>
      <c r="I41666" s="112"/>
    </row>
    <row r="41667" spans="7:9" x14ac:dyDescent="0.25">
      <c r="G41667"/>
      <c r="I41667" s="112"/>
    </row>
    <row r="41668" spans="7:9" x14ac:dyDescent="0.25">
      <c r="G41668"/>
      <c r="I41668" s="112"/>
    </row>
    <row r="41669" spans="7:9" x14ac:dyDescent="0.25">
      <c r="G41669"/>
      <c r="I41669" s="112"/>
    </row>
    <row r="41670" spans="7:9" x14ac:dyDescent="0.25">
      <c r="G41670"/>
      <c r="I41670" s="112"/>
    </row>
    <row r="41671" spans="7:9" x14ac:dyDescent="0.25">
      <c r="G41671"/>
      <c r="I41671" s="112"/>
    </row>
    <row r="41672" spans="7:9" x14ac:dyDescent="0.25">
      <c r="G41672"/>
      <c r="I41672" s="112"/>
    </row>
    <row r="41673" spans="7:9" x14ac:dyDescent="0.25">
      <c r="G41673"/>
      <c r="I41673" s="112"/>
    </row>
    <row r="41674" spans="7:9" x14ac:dyDescent="0.25">
      <c r="G41674"/>
      <c r="I41674" s="112"/>
    </row>
    <row r="41675" spans="7:9" x14ac:dyDescent="0.25">
      <c r="G41675"/>
      <c r="I41675" s="112"/>
    </row>
    <row r="41676" spans="7:9" x14ac:dyDescent="0.25">
      <c r="G41676"/>
      <c r="I41676" s="112"/>
    </row>
    <row r="41677" spans="7:9" x14ac:dyDescent="0.25">
      <c r="G41677"/>
      <c r="I41677" s="112"/>
    </row>
    <row r="41678" spans="7:9" x14ac:dyDescent="0.25">
      <c r="G41678"/>
      <c r="I41678" s="112"/>
    </row>
    <row r="41679" spans="7:9" x14ac:dyDescent="0.25">
      <c r="G41679"/>
      <c r="I41679" s="112"/>
    </row>
    <row r="41680" spans="7:9" x14ac:dyDescent="0.25">
      <c r="G41680"/>
      <c r="I41680" s="112"/>
    </row>
    <row r="41681" spans="7:9" x14ac:dyDescent="0.25">
      <c r="G41681"/>
      <c r="I41681" s="112"/>
    </row>
    <row r="41682" spans="7:9" x14ac:dyDescent="0.25">
      <c r="G41682"/>
      <c r="I41682" s="112"/>
    </row>
    <row r="41683" spans="7:9" x14ac:dyDescent="0.25">
      <c r="G41683"/>
      <c r="I41683" s="112"/>
    </row>
    <row r="41684" spans="7:9" x14ac:dyDescent="0.25">
      <c r="G41684"/>
      <c r="I41684" s="112"/>
    </row>
    <row r="41685" spans="7:9" x14ac:dyDescent="0.25">
      <c r="G41685"/>
      <c r="I41685" s="112"/>
    </row>
    <row r="41686" spans="7:9" x14ac:dyDescent="0.25">
      <c r="G41686"/>
      <c r="I41686" s="112"/>
    </row>
    <row r="41687" spans="7:9" x14ac:dyDescent="0.25">
      <c r="G41687"/>
      <c r="I41687" s="112"/>
    </row>
    <row r="41688" spans="7:9" x14ac:dyDescent="0.25">
      <c r="G41688"/>
      <c r="I41688" s="112"/>
    </row>
    <row r="41689" spans="7:9" x14ac:dyDescent="0.25">
      <c r="G41689"/>
      <c r="I41689" s="112"/>
    </row>
    <row r="41690" spans="7:9" x14ac:dyDescent="0.25">
      <c r="G41690"/>
      <c r="I41690" s="112"/>
    </row>
    <row r="41691" spans="7:9" x14ac:dyDescent="0.25">
      <c r="G41691"/>
      <c r="I41691" s="112"/>
    </row>
    <row r="41692" spans="7:9" x14ac:dyDescent="0.25">
      <c r="G41692"/>
      <c r="I41692" s="112"/>
    </row>
    <row r="41693" spans="7:9" x14ac:dyDescent="0.25">
      <c r="G41693"/>
      <c r="I41693" s="112"/>
    </row>
    <row r="41694" spans="7:9" x14ac:dyDescent="0.25">
      <c r="G41694"/>
      <c r="I41694" s="112"/>
    </row>
    <row r="41695" spans="7:9" x14ac:dyDescent="0.25">
      <c r="G41695"/>
      <c r="I41695" s="112"/>
    </row>
    <row r="41696" spans="7:9" x14ac:dyDescent="0.25">
      <c r="G41696"/>
      <c r="I41696" s="112"/>
    </row>
    <row r="41697" spans="7:9" x14ac:dyDescent="0.25">
      <c r="G41697"/>
      <c r="I41697" s="112"/>
    </row>
    <row r="41698" spans="7:9" x14ac:dyDescent="0.25">
      <c r="G41698"/>
      <c r="I41698" s="112"/>
    </row>
    <row r="41699" spans="7:9" x14ac:dyDescent="0.25">
      <c r="G41699"/>
      <c r="I41699" s="112"/>
    </row>
    <row r="41700" spans="7:9" x14ac:dyDescent="0.25">
      <c r="G41700"/>
      <c r="I41700" s="112"/>
    </row>
    <row r="41701" spans="7:9" x14ac:dyDescent="0.25">
      <c r="G41701"/>
      <c r="I41701" s="112"/>
    </row>
    <row r="41702" spans="7:9" x14ac:dyDescent="0.25">
      <c r="G41702"/>
      <c r="I41702" s="112"/>
    </row>
    <row r="41703" spans="7:9" x14ac:dyDescent="0.25">
      <c r="G41703"/>
      <c r="I41703" s="112"/>
    </row>
    <row r="41704" spans="7:9" x14ac:dyDescent="0.25">
      <c r="G41704"/>
      <c r="I41704" s="112"/>
    </row>
    <row r="41705" spans="7:9" x14ac:dyDescent="0.25">
      <c r="G41705"/>
      <c r="I41705" s="112"/>
    </row>
    <row r="41706" spans="7:9" x14ac:dyDescent="0.25">
      <c r="G41706"/>
      <c r="I41706" s="112"/>
    </row>
    <row r="41707" spans="7:9" x14ac:dyDescent="0.25">
      <c r="G41707"/>
      <c r="I41707" s="112"/>
    </row>
    <row r="41708" spans="7:9" x14ac:dyDescent="0.25">
      <c r="G41708"/>
      <c r="I41708" s="112"/>
    </row>
    <row r="41709" spans="7:9" x14ac:dyDescent="0.25">
      <c r="G41709"/>
      <c r="I41709" s="112"/>
    </row>
    <row r="41710" spans="7:9" x14ac:dyDescent="0.25">
      <c r="G41710"/>
      <c r="I41710" s="112"/>
    </row>
    <row r="41711" spans="7:9" x14ac:dyDescent="0.25">
      <c r="G41711"/>
      <c r="I41711" s="112"/>
    </row>
    <row r="41712" spans="7:9" x14ac:dyDescent="0.25">
      <c r="G41712"/>
      <c r="I41712" s="112"/>
    </row>
    <row r="41713" spans="7:9" x14ac:dyDescent="0.25">
      <c r="G41713"/>
      <c r="I41713" s="112"/>
    </row>
    <row r="41714" spans="7:9" x14ac:dyDescent="0.25">
      <c r="G41714"/>
      <c r="I41714" s="112"/>
    </row>
    <row r="41715" spans="7:9" x14ac:dyDescent="0.25">
      <c r="G41715"/>
      <c r="I41715" s="112"/>
    </row>
    <row r="41716" spans="7:9" x14ac:dyDescent="0.25">
      <c r="G41716"/>
      <c r="I41716" s="112"/>
    </row>
    <row r="41717" spans="7:9" x14ac:dyDescent="0.25">
      <c r="G41717"/>
      <c r="I41717" s="112"/>
    </row>
    <row r="41718" spans="7:9" x14ac:dyDescent="0.25">
      <c r="G41718"/>
      <c r="I41718" s="112"/>
    </row>
    <row r="41719" spans="7:9" x14ac:dyDescent="0.25">
      <c r="G41719"/>
      <c r="I41719" s="112"/>
    </row>
    <row r="41720" spans="7:9" x14ac:dyDescent="0.25">
      <c r="G41720"/>
      <c r="I41720" s="112"/>
    </row>
    <row r="41721" spans="7:9" x14ac:dyDescent="0.25">
      <c r="G41721"/>
      <c r="I41721" s="112"/>
    </row>
    <row r="41722" spans="7:9" x14ac:dyDescent="0.25">
      <c r="G41722"/>
      <c r="I41722" s="112"/>
    </row>
    <row r="41723" spans="7:9" x14ac:dyDescent="0.25">
      <c r="G41723"/>
      <c r="I41723" s="112"/>
    </row>
    <row r="41724" spans="7:9" x14ac:dyDescent="0.25">
      <c r="G41724"/>
      <c r="I41724" s="112"/>
    </row>
    <row r="41725" spans="7:9" x14ac:dyDescent="0.25">
      <c r="G41725"/>
      <c r="I41725" s="112"/>
    </row>
    <row r="41726" spans="7:9" x14ac:dyDescent="0.25">
      <c r="G41726"/>
      <c r="I41726" s="112"/>
    </row>
    <row r="41727" spans="7:9" x14ac:dyDescent="0.25">
      <c r="G41727"/>
      <c r="I41727" s="112"/>
    </row>
    <row r="41728" spans="7:9" x14ac:dyDescent="0.25">
      <c r="G41728"/>
      <c r="I41728" s="112"/>
    </row>
    <row r="41729" spans="7:9" x14ac:dyDescent="0.25">
      <c r="G41729"/>
      <c r="I41729" s="112"/>
    </row>
    <row r="41730" spans="7:9" x14ac:dyDescent="0.25">
      <c r="G41730"/>
      <c r="I41730" s="112"/>
    </row>
    <row r="41731" spans="7:9" x14ac:dyDescent="0.25">
      <c r="G41731"/>
      <c r="I41731" s="112"/>
    </row>
    <row r="41732" spans="7:9" x14ac:dyDescent="0.25">
      <c r="G41732"/>
      <c r="I41732" s="112"/>
    </row>
    <row r="41733" spans="7:9" x14ac:dyDescent="0.25">
      <c r="G41733"/>
      <c r="I41733" s="112"/>
    </row>
    <row r="41734" spans="7:9" x14ac:dyDescent="0.25">
      <c r="G41734"/>
      <c r="I41734" s="112"/>
    </row>
    <row r="41735" spans="7:9" x14ac:dyDescent="0.25">
      <c r="G41735"/>
      <c r="I41735" s="112"/>
    </row>
    <row r="41736" spans="7:9" x14ac:dyDescent="0.25">
      <c r="G41736"/>
      <c r="I41736" s="112"/>
    </row>
    <row r="41737" spans="7:9" x14ac:dyDescent="0.25">
      <c r="G41737"/>
      <c r="I41737" s="112"/>
    </row>
    <row r="41738" spans="7:9" x14ac:dyDescent="0.25">
      <c r="G41738"/>
      <c r="I41738" s="112"/>
    </row>
    <row r="41739" spans="7:9" x14ac:dyDescent="0.25">
      <c r="G41739"/>
      <c r="I41739" s="112"/>
    </row>
    <row r="41740" spans="7:9" x14ac:dyDescent="0.25">
      <c r="G41740"/>
      <c r="I41740" s="112"/>
    </row>
    <row r="41741" spans="7:9" x14ac:dyDescent="0.25">
      <c r="G41741"/>
      <c r="I41741" s="112"/>
    </row>
    <row r="41742" spans="7:9" x14ac:dyDescent="0.25">
      <c r="G41742"/>
      <c r="I41742" s="112"/>
    </row>
    <row r="41743" spans="7:9" x14ac:dyDescent="0.25">
      <c r="G41743"/>
      <c r="I41743" s="112"/>
    </row>
    <row r="41744" spans="7:9" x14ac:dyDescent="0.25">
      <c r="G41744"/>
      <c r="I41744" s="112"/>
    </row>
    <row r="41745" spans="7:9" x14ac:dyDescent="0.25">
      <c r="G41745"/>
      <c r="I41745" s="112"/>
    </row>
    <row r="41746" spans="7:9" x14ac:dyDescent="0.25">
      <c r="G41746"/>
      <c r="I41746" s="112"/>
    </row>
    <row r="41747" spans="7:9" x14ac:dyDescent="0.25">
      <c r="G41747"/>
      <c r="I41747" s="112"/>
    </row>
    <row r="41748" spans="7:9" x14ac:dyDescent="0.25">
      <c r="G41748"/>
      <c r="I41748" s="112"/>
    </row>
    <row r="41749" spans="7:9" x14ac:dyDescent="0.25">
      <c r="G41749"/>
      <c r="I41749" s="112"/>
    </row>
    <row r="41750" spans="7:9" x14ac:dyDescent="0.25">
      <c r="G41750"/>
      <c r="I41750" s="112"/>
    </row>
    <row r="41751" spans="7:9" x14ac:dyDescent="0.25">
      <c r="G41751"/>
      <c r="I41751" s="112"/>
    </row>
    <row r="41752" spans="7:9" x14ac:dyDescent="0.25">
      <c r="G41752"/>
      <c r="I41752" s="112"/>
    </row>
    <row r="41753" spans="7:9" x14ac:dyDescent="0.25">
      <c r="G41753"/>
      <c r="I41753" s="112"/>
    </row>
    <row r="41754" spans="7:9" x14ac:dyDescent="0.25">
      <c r="G41754"/>
      <c r="I41754" s="112"/>
    </row>
    <row r="41755" spans="7:9" x14ac:dyDescent="0.25">
      <c r="G41755"/>
      <c r="I41755" s="112"/>
    </row>
    <row r="41756" spans="7:9" x14ac:dyDescent="0.25">
      <c r="G41756"/>
      <c r="I41756" s="112"/>
    </row>
    <row r="41757" spans="7:9" x14ac:dyDescent="0.25">
      <c r="G41757"/>
      <c r="I41757" s="112"/>
    </row>
    <row r="41758" spans="7:9" x14ac:dyDescent="0.25">
      <c r="G41758"/>
      <c r="I41758" s="112"/>
    </row>
    <row r="41759" spans="7:9" x14ac:dyDescent="0.25">
      <c r="G41759"/>
      <c r="I41759" s="112"/>
    </row>
    <row r="41760" spans="7:9" x14ac:dyDescent="0.25">
      <c r="G41760"/>
      <c r="I41760" s="112"/>
    </row>
    <row r="41761" spans="7:9" x14ac:dyDescent="0.25">
      <c r="G41761"/>
      <c r="I41761" s="112"/>
    </row>
    <row r="41762" spans="7:9" x14ac:dyDescent="0.25">
      <c r="G41762"/>
      <c r="I41762" s="112"/>
    </row>
    <row r="41763" spans="7:9" x14ac:dyDescent="0.25">
      <c r="G41763"/>
      <c r="I41763" s="112"/>
    </row>
    <row r="41764" spans="7:9" x14ac:dyDescent="0.25">
      <c r="G41764"/>
      <c r="I41764" s="112"/>
    </row>
    <row r="41765" spans="7:9" x14ac:dyDescent="0.25">
      <c r="G41765"/>
      <c r="I41765" s="112"/>
    </row>
    <row r="41766" spans="7:9" x14ac:dyDescent="0.25">
      <c r="G41766"/>
      <c r="I41766" s="112"/>
    </row>
    <row r="41767" spans="7:9" x14ac:dyDescent="0.25">
      <c r="G41767"/>
      <c r="I41767" s="112"/>
    </row>
    <row r="41768" spans="7:9" x14ac:dyDescent="0.25">
      <c r="G41768"/>
      <c r="I41768" s="112"/>
    </row>
    <row r="41769" spans="7:9" x14ac:dyDescent="0.25">
      <c r="G41769"/>
      <c r="I41769" s="112"/>
    </row>
    <row r="41770" spans="7:9" x14ac:dyDescent="0.25">
      <c r="G41770"/>
      <c r="I41770" s="112"/>
    </row>
    <row r="41771" spans="7:9" x14ac:dyDescent="0.25">
      <c r="G41771"/>
      <c r="I41771" s="112"/>
    </row>
    <row r="41772" spans="7:9" x14ac:dyDescent="0.25">
      <c r="G41772"/>
      <c r="I41772" s="112"/>
    </row>
    <row r="41773" spans="7:9" x14ac:dyDescent="0.25">
      <c r="G41773"/>
      <c r="I41773" s="112"/>
    </row>
    <row r="41774" spans="7:9" x14ac:dyDescent="0.25">
      <c r="G41774"/>
      <c r="I41774" s="112"/>
    </row>
    <row r="41775" spans="7:9" x14ac:dyDescent="0.25">
      <c r="G41775"/>
      <c r="I41775" s="112"/>
    </row>
    <row r="41776" spans="7:9" x14ac:dyDescent="0.25">
      <c r="G41776"/>
      <c r="I41776" s="112"/>
    </row>
    <row r="41777" spans="7:9" x14ac:dyDescent="0.25">
      <c r="G41777"/>
      <c r="I41777" s="112"/>
    </row>
    <row r="41778" spans="7:9" x14ac:dyDescent="0.25">
      <c r="G41778"/>
      <c r="I41778" s="112"/>
    </row>
    <row r="41779" spans="7:9" x14ac:dyDescent="0.25">
      <c r="G41779"/>
      <c r="I41779" s="112"/>
    </row>
    <row r="41780" spans="7:9" x14ac:dyDescent="0.25">
      <c r="G41780"/>
      <c r="I41780" s="112"/>
    </row>
    <row r="41781" spans="7:9" x14ac:dyDescent="0.25">
      <c r="G41781"/>
      <c r="I41781" s="112"/>
    </row>
    <row r="41782" spans="7:9" x14ac:dyDescent="0.25">
      <c r="G41782"/>
      <c r="I41782" s="112"/>
    </row>
    <row r="41783" spans="7:9" x14ac:dyDescent="0.25">
      <c r="G41783"/>
      <c r="I41783" s="112"/>
    </row>
    <row r="41784" spans="7:9" x14ac:dyDescent="0.25">
      <c r="G41784"/>
      <c r="I41784" s="112"/>
    </row>
    <row r="41785" spans="7:9" x14ac:dyDescent="0.25">
      <c r="G41785"/>
      <c r="I41785" s="112"/>
    </row>
    <row r="41786" spans="7:9" x14ac:dyDescent="0.25">
      <c r="G41786"/>
      <c r="I41786" s="112"/>
    </row>
    <row r="41787" spans="7:9" x14ac:dyDescent="0.25">
      <c r="G41787"/>
      <c r="I41787" s="112"/>
    </row>
    <row r="41788" spans="7:9" x14ac:dyDescent="0.25">
      <c r="G41788"/>
      <c r="I41788" s="112"/>
    </row>
    <row r="41789" spans="7:9" x14ac:dyDescent="0.25">
      <c r="G41789"/>
      <c r="I41789" s="112"/>
    </row>
    <row r="41790" spans="7:9" x14ac:dyDescent="0.25">
      <c r="G41790"/>
      <c r="I41790" s="112"/>
    </row>
    <row r="41791" spans="7:9" x14ac:dyDescent="0.25">
      <c r="G41791"/>
      <c r="I41791" s="112"/>
    </row>
    <row r="41792" spans="7:9" x14ac:dyDescent="0.25">
      <c r="G41792"/>
      <c r="I41792" s="112"/>
    </row>
    <row r="41793" spans="7:9" x14ac:dyDescent="0.25">
      <c r="G41793"/>
      <c r="I41793" s="112"/>
    </row>
    <row r="41794" spans="7:9" x14ac:dyDescent="0.25">
      <c r="G41794"/>
      <c r="I41794" s="112"/>
    </row>
    <row r="41795" spans="7:9" x14ac:dyDescent="0.25">
      <c r="G41795"/>
      <c r="I41795" s="112"/>
    </row>
    <row r="41796" spans="7:9" x14ac:dyDescent="0.25">
      <c r="G41796"/>
      <c r="I41796" s="112"/>
    </row>
    <row r="41797" spans="7:9" x14ac:dyDescent="0.25">
      <c r="G41797"/>
      <c r="I41797" s="112"/>
    </row>
    <row r="41798" spans="7:9" x14ac:dyDescent="0.25">
      <c r="G41798"/>
      <c r="I41798" s="112"/>
    </row>
    <row r="41799" spans="7:9" x14ac:dyDescent="0.25">
      <c r="G41799"/>
      <c r="I41799" s="112"/>
    </row>
    <row r="41800" spans="7:9" x14ac:dyDescent="0.25">
      <c r="G41800"/>
      <c r="I41800" s="112"/>
    </row>
    <row r="41801" spans="7:9" x14ac:dyDescent="0.25">
      <c r="G41801"/>
      <c r="I41801" s="112"/>
    </row>
    <row r="41802" spans="7:9" x14ac:dyDescent="0.25">
      <c r="G41802"/>
      <c r="I41802" s="112"/>
    </row>
    <row r="41803" spans="7:9" x14ac:dyDescent="0.25">
      <c r="G41803"/>
      <c r="I41803" s="112"/>
    </row>
    <row r="41804" spans="7:9" x14ac:dyDescent="0.25">
      <c r="G41804"/>
      <c r="I41804" s="112"/>
    </row>
    <row r="41805" spans="7:9" x14ac:dyDescent="0.25">
      <c r="G41805"/>
      <c r="I41805" s="112"/>
    </row>
    <row r="41806" spans="7:9" x14ac:dyDescent="0.25">
      <c r="G41806"/>
      <c r="I41806" s="112"/>
    </row>
    <row r="41807" spans="7:9" x14ac:dyDescent="0.25">
      <c r="G41807"/>
      <c r="I41807" s="112"/>
    </row>
    <row r="41808" spans="7:9" x14ac:dyDescent="0.25">
      <c r="G41808"/>
      <c r="I41808" s="112"/>
    </row>
    <row r="41809" spans="7:9" x14ac:dyDescent="0.25">
      <c r="G41809"/>
      <c r="I41809" s="112"/>
    </row>
    <row r="41810" spans="7:9" x14ac:dyDescent="0.25">
      <c r="G41810"/>
      <c r="I41810" s="112"/>
    </row>
    <row r="41811" spans="7:9" x14ac:dyDescent="0.25">
      <c r="G41811"/>
      <c r="I41811" s="112"/>
    </row>
    <row r="41812" spans="7:9" x14ac:dyDescent="0.25">
      <c r="G41812"/>
      <c r="I41812" s="112"/>
    </row>
    <row r="41813" spans="7:9" x14ac:dyDescent="0.25">
      <c r="G41813"/>
      <c r="I41813" s="112"/>
    </row>
    <row r="41814" spans="7:9" x14ac:dyDescent="0.25">
      <c r="G41814"/>
      <c r="I41814" s="112"/>
    </row>
    <row r="41815" spans="7:9" x14ac:dyDescent="0.25">
      <c r="G41815"/>
      <c r="I41815" s="112"/>
    </row>
    <row r="41816" spans="7:9" x14ac:dyDescent="0.25">
      <c r="G41816"/>
      <c r="I41816" s="112"/>
    </row>
    <row r="41817" spans="7:9" x14ac:dyDescent="0.25">
      <c r="G41817"/>
      <c r="I41817" s="112"/>
    </row>
    <row r="41818" spans="7:9" x14ac:dyDescent="0.25">
      <c r="G41818"/>
      <c r="I41818" s="112"/>
    </row>
    <row r="41819" spans="7:9" x14ac:dyDescent="0.25">
      <c r="G41819"/>
      <c r="I41819" s="112"/>
    </row>
    <row r="41820" spans="7:9" x14ac:dyDescent="0.25">
      <c r="G41820"/>
      <c r="I41820" s="112"/>
    </row>
    <row r="41821" spans="7:9" x14ac:dyDescent="0.25">
      <c r="G41821"/>
      <c r="I41821" s="112"/>
    </row>
    <row r="41822" spans="7:9" x14ac:dyDescent="0.25">
      <c r="G41822"/>
      <c r="I41822" s="112"/>
    </row>
    <row r="41823" spans="7:9" x14ac:dyDescent="0.25">
      <c r="G41823"/>
      <c r="I41823" s="112"/>
    </row>
    <row r="41824" spans="7:9" x14ac:dyDescent="0.25">
      <c r="G41824"/>
      <c r="I41824" s="112"/>
    </row>
    <row r="41825" spans="7:9" x14ac:dyDescent="0.25">
      <c r="G41825"/>
      <c r="I41825" s="112"/>
    </row>
    <row r="41826" spans="7:9" x14ac:dyDescent="0.25">
      <c r="G41826"/>
      <c r="I41826" s="112"/>
    </row>
    <row r="41827" spans="7:9" x14ac:dyDescent="0.25">
      <c r="G41827"/>
      <c r="I41827" s="112"/>
    </row>
    <row r="41828" spans="7:9" x14ac:dyDescent="0.25">
      <c r="G41828"/>
      <c r="I41828" s="112"/>
    </row>
    <row r="41829" spans="7:9" x14ac:dyDescent="0.25">
      <c r="G41829"/>
      <c r="I41829" s="112"/>
    </row>
    <row r="41830" spans="7:9" x14ac:dyDescent="0.25">
      <c r="G41830"/>
      <c r="I41830" s="112"/>
    </row>
    <row r="41831" spans="7:9" x14ac:dyDescent="0.25">
      <c r="G41831"/>
      <c r="I41831" s="112"/>
    </row>
    <row r="41832" spans="7:9" x14ac:dyDescent="0.25">
      <c r="G41832"/>
      <c r="I41832" s="112"/>
    </row>
    <row r="41833" spans="7:9" x14ac:dyDescent="0.25">
      <c r="G41833"/>
      <c r="I41833" s="112"/>
    </row>
    <row r="41834" spans="7:9" x14ac:dyDescent="0.25">
      <c r="G41834"/>
      <c r="I41834" s="112"/>
    </row>
    <row r="41835" spans="7:9" x14ac:dyDescent="0.25">
      <c r="G41835"/>
      <c r="I41835" s="112"/>
    </row>
    <row r="41836" spans="7:9" x14ac:dyDescent="0.25">
      <c r="G41836"/>
      <c r="I41836" s="112"/>
    </row>
    <row r="41837" spans="7:9" x14ac:dyDescent="0.25">
      <c r="G41837"/>
      <c r="I41837" s="112"/>
    </row>
    <row r="41838" spans="7:9" x14ac:dyDescent="0.25">
      <c r="G41838"/>
      <c r="I41838" s="112"/>
    </row>
    <row r="41839" spans="7:9" x14ac:dyDescent="0.25">
      <c r="G41839"/>
      <c r="I41839" s="112"/>
    </row>
    <row r="41840" spans="7:9" x14ac:dyDescent="0.25">
      <c r="G41840"/>
      <c r="I41840" s="112"/>
    </row>
    <row r="41841" spans="7:9" x14ac:dyDescent="0.25">
      <c r="G41841"/>
      <c r="I41841" s="112"/>
    </row>
    <row r="41842" spans="7:9" x14ac:dyDescent="0.25">
      <c r="G41842"/>
      <c r="I41842" s="112"/>
    </row>
    <row r="41843" spans="7:9" x14ac:dyDescent="0.25">
      <c r="G41843"/>
      <c r="I41843" s="112"/>
    </row>
    <row r="41844" spans="7:9" x14ac:dyDescent="0.25">
      <c r="G41844"/>
      <c r="I41844" s="112"/>
    </row>
    <row r="41845" spans="7:9" x14ac:dyDescent="0.25">
      <c r="G41845"/>
      <c r="I41845" s="112"/>
    </row>
    <row r="41846" spans="7:9" x14ac:dyDescent="0.25">
      <c r="G41846"/>
      <c r="I41846" s="112"/>
    </row>
    <row r="41847" spans="7:9" x14ac:dyDescent="0.25">
      <c r="G41847"/>
      <c r="I41847" s="112"/>
    </row>
    <row r="41848" spans="7:9" x14ac:dyDescent="0.25">
      <c r="G41848"/>
      <c r="I41848" s="112"/>
    </row>
    <row r="41849" spans="7:9" x14ac:dyDescent="0.25">
      <c r="G41849"/>
      <c r="I41849" s="112"/>
    </row>
    <row r="41850" spans="7:9" x14ac:dyDescent="0.25">
      <c r="G41850"/>
      <c r="I41850" s="112"/>
    </row>
    <row r="41851" spans="7:9" x14ac:dyDescent="0.25">
      <c r="G41851"/>
      <c r="I41851" s="112"/>
    </row>
    <row r="41852" spans="7:9" x14ac:dyDescent="0.25">
      <c r="G41852"/>
      <c r="I41852" s="112"/>
    </row>
    <row r="41853" spans="7:9" x14ac:dyDescent="0.25">
      <c r="G41853"/>
      <c r="I41853" s="112"/>
    </row>
    <row r="41854" spans="7:9" x14ac:dyDescent="0.25">
      <c r="G41854"/>
      <c r="I41854" s="112"/>
    </row>
    <row r="41855" spans="7:9" x14ac:dyDescent="0.25">
      <c r="G41855"/>
      <c r="I41855" s="112"/>
    </row>
    <row r="41856" spans="7:9" x14ac:dyDescent="0.25">
      <c r="G41856"/>
      <c r="I41856" s="112"/>
    </row>
    <row r="41857" spans="7:9" x14ac:dyDescent="0.25">
      <c r="G41857"/>
      <c r="I41857" s="112"/>
    </row>
    <row r="41858" spans="7:9" x14ac:dyDescent="0.25">
      <c r="G41858"/>
      <c r="I41858" s="112"/>
    </row>
    <row r="41859" spans="7:9" x14ac:dyDescent="0.25">
      <c r="G41859"/>
      <c r="I41859" s="112"/>
    </row>
    <row r="41860" spans="7:9" x14ac:dyDescent="0.25">
      <c r="G41860"/>
      <c r="I41860" s="112"/>
    </row>
    <row r="41861" spans="7:9" x14ac:dyDescent="0.25">
      <c r="G41861"/>
      <c r="I41861" s="112"/>
    </row>
    <row r="41862" spans="7:9" x14ac:dyDescent="0.25">
      <c r="G41862"/>
      <c r="I41862" s="112"/>
    </row>
    <row r="41863" spans="7:9" x14ac:dyDescent="0.25">
      <c r="G41863"/>
      <c r="I41863" s="112"/>
    </row>
    <row r="41864" spans="7:9" x14ac:dyDescent="0.25">
      <c r="G41864"/>
      <c r="I41864" s="112"/>
    </row>
    <row r="41865" spans="7:9" x14ac:dyDescent="0.25">
      <c r="G41865"/>
      <c r="I41865" s="112"/>
    </row>
    <row r="41866" spans="7:9" x14ac:dyDescent="0.25">
      <c r="G41866"/>
      <c r="I41866" s="112"/>
    </row>
    <row r="41867" spans="7:9" x14ac:dyDescent="0.25">
      <c r="G41867"/>
      <c r="I41867" s="112"/>
    </row>
    <row r="41868" spans="7:9" x14ac:dyDescent="0.25">
      <c r="G41868"/>
      <c r="I41868" s="112"/>
    </row>
    <row r="41869" spans="7:9" x14ac:dyDescent="0.25">
      <c r="G41869"/>
      <c r="I41869" s="112"/>
    </row>
    <row r="41870" spans="7:9" x14ac:dyDescent="0.25">
      <c r="G41870"/>
      <c r="I41870" s="112"/>
    </row>
    <row r="41871" spans="7:9" x14ac:dyDescent="0.25">
      <c r="G41871"/>
      <c r="I41871" s="112"/>
    </row>
    <row r="41872" spans="7:9" x14ac:dyDescent="0.25">
      <c r="G41872"/>
      <c r="I41872" s="112"/>
    </row>
    <row r="41873" spans="7:9" x14ac:dyDescent="0.25">
      <c r="G41873"/>
      <c r="I41873" s="112"/>
    </row>
    <row r="41874" spans="7:9" x14ac:dyDescent="0.25">
      <c r="G41874"/>
      <c r="I41874" s="112"/>
    </row>
    <row r="41875" spans="7:9" x14ac:dyDescent="0.25">
      <c r="G41875"/>
      <c r="I41875" s="112"/>
    </row>
    <row r="41876" spans="7:9" x14ac:dyDescent="0.25">
      <c r="G41876"/>
      <c r="I41876" s="112"/>
    </row>
    <row r="41877" spans="7:9" x14ac:dyDescent="0.25">
      <c r="G41877"/>
      <c r="I41877" s="112"/>
    </row>
    <row r="41878" spans="7:9" x14ac:dyDescent="0.25">
      <c r="G41878"/>
      <c r="I41878" s="112"/>
    </row>
    <row r="41879" spans="7:9" x14ac:dyDescent="0.25">
      <c r="G41879"/>
      <c r="I41879" s="112"/>
    </row>
    <row r="41880" spans="7:9" x14ac:dyDescent="0.25">
      <c r="G41880"/>
      <c r="I41880" s="112"/>
    </row>
    <row r="41881" spans="7:9" x14ac:dyDescent="0.25">
      <c r="G41881"/>
      <c r="I41881" s="112"/>
    </row>
    <row r="41882" spans="7:9" x14ac:dyDescent="0.25">
      <c r="G41882"/>
      <c r="I41882" s="112"/>
    </row>
    <row r="41883" spans="7:9" x14ac:dyDescent="0.25">
      <c r="G41883"/>
      <c r="I41883" s="112"/>
    </row>
    <row r="41884" spans="7:9" x14ac:dyDescent="0.25">
      <c r="G41884"/>
      <c r="I41884" s="112"/>
    </row>
    <row r="41885" spans="7:9" x14ac:dyDescent="0.25">
      <c r="G41885"/>
      <c r="I41885" s="112"/>
    </row>
    <row r="41886" spans="7:9" x14ac:dyDescent="0.25">
      <c r="G41886"/>
      <c r="I41886" s="112"/>
    </row>
    <row r="41887" spans="7:9" x14ac:dyDescent="0.25">
      <c r="G41887"/>
      <c r="I41887" s="112"/>
    </row>
    <row r="41888" spans="7:9" x14ac:dyDescent="0.25">
      <c r="G41888"/>
      <c r="I41888" s="112"/>
    </row>
    <row r="41889" spans="7:9" x14ac:dyDescent="0.25">
      <c r="G41889"/>
      <c r="I41889" s="112"/>
    </row>
    <row r="41890" spans="7:9" x14ac:dyDescent="0.25">
      <c r="G41890"/>
      <c r="I41890" s="112"/>
    </row>
    <row r="41891" spans="7:9" x14ac:dyDescent="0.25">
      <c r="G41891"/>
      <c r="I41891" s="112"/>
    </row>
    <row r="41892" spans="7:9" x14ac:dyDescent="0.25">
      <c r="G41892"/>
      <c r="I41892" s="112"/>
    </row>
    <row r="41893" spans="7:9" x14ac:dyDescent="0.25">
      <c r="G41893"/>
      <c r="I41893" s="112"/>
    </row>
    <row r="41894" spans="7:9" x14ac:dyDescent="0.25">
      <c r="G41894"/>
      <c r="I41894" s="112"/>
    </row>
    <row r="41895" spans="7:9" x14ac:dyDescent="0.25">
      <c r="G41895"/>
      <c r="I41895" s="112"/>
    </row>
    <row r="41896" spans="7:9" x14ac:dyDescent="0.25">
      <c r="G41896"/>
      <c r="I41896" s="112"/>
    </row>
    <row r="41897" spans="7:9" x14ac:dyDescent="0.25">
      <c r="G41897"/>
      <c r="I41897" s="112"/>
    </row>
    <row r="41898" spans="7:9" x14ac:dyDescent="0.25">
      <c r="G41898"/>
      <c r="I41898" s="112"/>
    </row>
    <row r="41899" spans="7:9" x14ac:dyDescent="0.25">
      <c r="G41899"/>
      <c r="I41899" s="112"/>
    </row>
    <row r="41900" spans="7:9" x14ac:dyDescent="0.25">
      <c r="G41900"/>
      <c r="I41900" s="112"/>
    </row>
    <row r="41901" spans="7:9" x14ac:dyDescent="0.25">
      <c r="G41901"/>
      <c r="I41901" s="112"/>
    </row>
    <row r="41902" spans="7:9" x14ac:dyDescent="0.25">
      <c r="G41902"/>
      <c r="I41902" s="112"/>
    </row>
    <row r="41903" spans="7:9" x14ac:dyDescent="0.25">
      <c r="G41903"/>
      <c r="I41903" s="112"/>
    </row>
    <row r="41904" spans="7:9" x14ac:dyDescent="0.25">
      <c r="G41904"/>
      <c r="I41904" s="112"/>
    </row>
    <row r="41905" spans="7:9" x14ac:dyDescent="0.25">
      <c r="G41905"/>
      <c r="I41905" s="112"/>
    </row>
    <row r="41906" spans="7:9" x14ac:dyDescent="0.25">
      <c r="G41906"/>
      <c r="I41906" s="112"/>
    </row>
    <row r="41907" spans="7:9" x14ac:dyDescent="0.25">
      <c r="G41907"/>
      <c r="I41907" s="112"/>
    </row>
    <row r="41908" spans="7:9" x14ac:dyDescent="0.25">
      <c r="G41908"/>
      <c r="I41908" s="112"/>
    </row>
    <row r="41909" spans="7:9" x14ac:dyDescent="0.25">
      <c r="G41909"/>
      <c r="I41909" s="112"/>
    </row>
    <row r="41910" spans="7:9" x14ac:dyDescent="0.25">
      <c r="G41910"/>
      <c r="I41910" s="112"/>
    </row>
    <row r="41911" spans="7:9" x14ac:dyDescent="0.25">
      <c r="G41911"/>
      <c r="I41911" s="112"/>
    </row>
    <row r="41912" spans="7:9" x14ac:dyDescent="0.25">
      <c r="G41912"/>
      <c r="I41912" s="112"/>
    </row>
    <row r="41913" spans="7:9" x14ac:dyDescent="0.25">
      <c r="G41913"/>
      <c r="I41913" s="112"/>
    </row>
    <row r="41914" spans="7:9" x14ac:dyDescent="0.25">
      <c r="G41914"/>
      <c r="I41914" s="112"/>
    </row>
    <row r="41915" spans="7:9" x14ac:dyDescent="0.25">
      <c r="G41915"/>
      <c r="I41915" s="112"/>
    </row>
    <row r="41916" spans="7:9" x14ac:dyDescent="0.25">
      <c r="G41916"/>
      <c r="I41916" s="112"/>
    </row>
    <row r="41917" spans="7:9" x14ac:dyDescent="0.25">
      <c r="G41917"/>
      <c r="I41917" s="112"/>
    </row>
    <row r="41918" spans="7:9" x14ac:dyDescent="0.25">
      <c r="G41918"/>
      <c r="I41918" s="112"/>
    </row>
    <row r="41919" spans="7:9" x14ac:dyDescent="0.25">
      <c r="G41919"/>
      <c r="I41919" s="112"/>
    </row>
    <row r="41920" spans="7:9" x14ac:dyDescent="0.25">
      <c r="G41920"/>
      <c r="I41920" s="112"/>
    </row>
    <row r="41921" spans="7:9" x14ac:dyDescent="0.25">
      <c r="G41921"/>
      <c r="I41921" s="112"/>
    </row>
    <row r="41922" spans="7:9" x14ac:dyDescent="0.25">
      <c r="G41922"/>
      <c r="I41922" s="112"/>
    </row>
    <row r="41923" spans="7:9" x14ac:dyDescent="0.25">
      <c r="G41923"/>
      <c r="I41923" s="112"/>
    </row>
    <row r="41924" spans="7:9" x14ac:dyDescent="0.25">
      <c r="G41924"/>
      <c r="I41924" s="112"/>
    </row>
    <row r="41925" spans="7:9" x14ac:dyDescent="0.25">
      <c r="G41925"/>
      <c r="I41925" s="112"/>
    </row>
    <row r="41926" spans="7:9" x14ac:dyDescent="0.25">
      <c r="G41926"/>
      <c r="I41926" s="112"/>
    </row>
    <row r="41927" spans="7:9" x14ac:dyDescent="0.25">
      <c r="G41927"/>
      <c r="I41927" s="112"/>
    </row>
    <row r="41928" spans="7:9" x14ac:dyDescent="0.25">
      <c r="G41928"/>
      <c r="I41928" s="112"/>
    </row>
    <row r="41929" spans="7:9" x14ac:dyDescent="0.25">
      <c r="G41929"/>
      <c r="I41929" s="112"/>
    </row>
    <row r="41930" spans="7:9" x14ac:dyDescent="0.25">
      <c r="G41930"/>
      <c r="I41930" s="112"/>
    </row>
    <row r="41931" spans="7:9" x14ac:dyDescent="0.25">
      <c r="G41931"/>
      <c r="I41931" s="112"/>
    </row>
    <row r="41932" spans="7:9" x14ac:dyDescent="0.25">
      <c r="G41932"/>
      <c r="I41932" s="112"/>
    </row>
    <row r="41933" spans="7:9" x14ac:dyDescent="0.25">
      <c r="G41933"/>
      <c r="I41933" s="112"/>
    </row>
    <row r="41934" spans="7:9" x14ac:dyDescent="0.25">
      <c r="G41934"/>
      <c r="I41934" s="112"/>
    </row>
    <row r="41935" spans="7:9" x14ac:dyDescent="0.25">
      <c r="G41935"/>
      <c r="I41935" s="112"/>
    </row>
    <row r="41936" spans="7:9" x14ac:dyDescent="0.25">
      <c r="G41936"/>
      <c r="I41936" s="112"/>
    </row>
    <row r="41937" spans="7:9" x14ac:dyDescent="0.25">
      <c r="G41937"/>
      <c r="I41937" s="112"/>
    </row>
    <row r="41938" spans="7:9" x14ac:dyDescent="0.25">
      <c r="G41938"/>
      <c r="I41938" s="112"/>
    </row>
    <row r="41939" spans="7:9" x14ac:dyDescent="0.25">
      <c r="G41939"/>
      <c r="I41939" s="112"/>
    </row>
    <row r="41940" spans="7:9" x14ac:dyDescent="0.25">
      <c r="G41940"/>
      <c r="I41940" s="112"/>
    </row>
    <row r="41941" spans="7:9" x14ac:dyDescent="0.25">
      <c r="G41941"/>
      <c r="I41941" s="112"/>
    </row>
    <row r="41942" spans="7:9" x14ac:dyDescent="0.25">
      <c r="G41942"/>
      <c r="I41942" s="112"/>
    </row>
    <row r="41943" spans="7:9" x14ac:dyDescent="0.25">
      <c r="G41943"/>
      <c r="I41943" s="112"/>
    </row>
    <row r="41944" spans="7:9" x14ac:dyDescent="0.25">
      <c r="G41944"/>
      <c r="I41944" s="112"/>
    </row>
    <row r="41945" spans="7:9" x14ac:dyDescent="0.25">
      <c r="G41945"/>
      <c r="I41945" s="112"/>
    </row>
    <row r="41946" spans="7:9" x14ac:dyDescent="0.25">
      <c r="G41946"/>
      <c r="I41946" s="112"/>
    </row>
    <row r="41947" spans="7:9" x14ac:dyDescent="0.25">
      <c r="G41947"/>
      <c r="I41947" s="112"/>
    </row>
    <row r="41948" spans="7:9" x14ac:dyDescent="0.25">
      <c r="G41948"/>
      <c r="I41948" s="112"/>
    </row>
    <row r="41949" spans="7:9" x14ac:dyDescent="0.25">
      <c r="G41949"/>
      <c r="I41949" s="112"/>
    </row>
    <row r="41950" spans="7:9" x14ac:dyDescent="0.25">
      <c r="G41950"/>
      <c r="I41950" s="112"/>
    </row>
    <row r="41951" spans="7:9" x14ac:dyDescent="0.25">
      <c r="G41951"/>
      <c r="I41951" s="112"/>
    </row>
    <row r="41952" spans="7:9" x14ac:dyDescent="0.25">
      <c r="G41952"/>
      <c r="I41952" s="112"/>
    </row>
    <row r="41953" spans="7:9" x14ac:dyDescent="0.25">
      <c r="G41953"/>
      <c r="I41953" s="112"/>
    </row>
    <row r="41954" spans="7:9" x14ac:dyDescent="0.25">
      <c r="G41954"/>
      <c r="I41954" s="112"/>
    </row>
    <row r="41955" spans="7:9" x14ac:dyDescent="0.25">
      <c r="G41955"/>
      <c r="I41955" s="112"/>
    </row>
    <row r="41956" spans="7:9" x14ac:dyDescent="0.25">
      <c r="G41956"/>
      <c r="I41956" s="112"/>
    </row>
    <row r="41957" spans="7:9" x14ac:dyDescent="0.25">
      <c r="G41957"/>
      <c r="I41957" s="112"/>
    </row>
    <row r="41958" spans="7:9" x14ac:dyDescent="0.25">
      <c r="G41958"/>
      <c r="I41958" s="112"/>
    </row>
    <row r="41959" spans="7:9" x14ac:dyDescent="0.25">
      <c r="G41959"/>
      <c r="I41959" s="112"/>
    </row>
    <row r="41960" spans="7:9" x14ac:dyDescent="0.25">
      <c r="G41960"/>
      <c r="I41960" s="112"/>
    </row>
    <row r="41961" spans="7:9" x14ac:dyDescent="0.25">
      <c r="G41961"/>
      <c r="I41961" s="112"/>
    </row>
    <row r="41962" spans="7:9" x14ac:dyDescent="0.25">
      <c r="G41962"/>
      <c r="I41962" s="112"/>
    </row>
    <row r="41963" spans="7:9" x14ac:dyDescent="0.25">
      <c r="G41963"/>
      <c r="I41963" s="112"/>
    </row>
    <row r="41964" spans="7:9" x14ac:dyDescent="0.25">
      <c r="G41964"/>
      <c r="I41964" s="112"/>
    </row>
    <row r="41965" spans="7:9" x14ac:dyDescent="0.25">
      <c r="G41965"/>
      <c r="I41965" s="112"/>
    </row>
    <row r="41966" spans="7:9" x14ac:dyDescent="0.25">
      <c r="G41966"/>
      <c r="I41966" s="112"/>
    </row>
    <row r="41967" spans="7:9" x14ac:dyDescent="0.25">
      <c r="G41967"/>
      <c r="I41967" s="112"/>
    </row>
    <row r="41968" spans="7:9" x14ac:dyDescent="0.25">
      <c r="G41968"/>
      <c r="I41968" s="112"/>
    </row>
    <row r="41969" spans="7:9" x14ac:dyDescent="0.25">
      <c r="G41969"/>
      <c r="I41969" s="112"/>
    </row>
    <row r="41970" spans="7:9" x14ac:dyDescent="0.25">
      <c r="G41970"/>
      <c r="I41970" s="112"/>
    </row>
    <row r="41971" spans="7:9" x14ac:dyDescent="0.25">
      <c r="G41971"/>
      <c r="I41971" s="112"/>
    </row>
    <row r="41972" spans="7:9" x14ac:dyDescent="0.25">
      <c r="G41972"/>
      <c r="I41972" s="112"/>
    </row>
    <row r="41973" spans="7:9" x14ac:dyDescent="0.25">
      <c r="G41973"/>
      <c r="I41973" s="112"/>
    </row>
    <row r="41974" spans="7:9" x14ac:dyDescent="0.25">
      <c r="G41974"/>
      <c r="I41974" s="112"/>
    </row>
    <row r="41975" spans="7:9" x14ac:dyDescent="0.25">
      <c r="G41975"/>
      <c r="I41975" s="112"/>
    </row>
    <row r="41976" spans="7:9" x14ac:dyDescent="0.25">
      <c r="G41976"/>
      <c r="I41976" s="112"/>
    </row>
    <row r="41977" spans="7:9" x14ac:dyDescent="0.25">
      <c r="G41977"/>
      <c r="I41977" s="112"/>
    </row>
    <row r="41978" spans="7:9" x14ac:dyDescent="0.25">
      <c r="G41978"/>
      <c r="I41978" s="112"/>
    </row>
    <row r="41979" spans="7:9" x14ac:dyDescent="0.25">
      <c r="G41979"/>
      <c r="I41979" s="112"/>
    </row>
    <row r="41980" spans="7:9" x14ac:dyDescent="0.25">
      <c r="G41980"/>
      <c r="I41980" s="112"/>
    </row>
    <row r="41981" spans="7:9" x14ac:dyDescent="0.25">
      <c r="G41981"/>
      <c r="I41981" s="112"/>
    </row>
    <row r="41982" spans="7:9" x14ac:dyDescent="0.25">
      <c r="G41982"/>
      <c r="I41982" s="112"/>
    </row>
    <row r="41983" spans="7:9" x14ac:dyDescent="0.25">
      <c r="G41983"/>
      <c r="I41983" s="112"/>
    </row>
    <row r="41984" spans="7:9" x14ac:dyDescent="0.25">
      <c r="G41984"/>
      <c r="I41984" s="112"/>
    </row>
    <row r="41985" spans="7:9" x14ac:dyDescent="0.25">
      <c r="G41985"/>
      <c r="I41985" s="112"/>
    </row>
    <row r="41986" spans="7:9" x14ac:dyDescent="0.25">
      <c r="G41986"/>
      <c r="I41986" s="112"/>
    </row>
    <row r="41987" spans="7:9" x14ac:dyDescent="0.25">
      <c r="G41987"/>
      <c r="I41987" s="112"/>
    </row>
    <row r="41988" spans="7:9" x14ac:dyDescent="0.25">
      <c r="G41988"/>
      <c r="I41988" s="112"/>
    </row>
    <row r="41989" spans="7:9" x14ac:dyDescent="0.25">
      <c r="G41989"/>
      <c r="I41989" s="112"/>
    </row>
    <row r="41990" spans="7:9" x14ac:dyDescent="0.25">
      <c r="G41990"/>
      <c r="I41990" s="112"/>
    </row>
    <row r="41991" spans="7:9" x14ac:dyDescent="0.25">
      <c r="G41991"/>
      <c r="I41991" s="112"/>
    </row>
    <row r="41992" spans="7:9" x14ac:dyDescent="0.25">
      <c r="G41992"/>
      <c r="I41992" s="112"/>
    </row>
    <row r="41993" spans="7:9" x14ac:dyDescent="0.25">
      <c r="G41993"/>
      <c r="I41993" s="112"/>
    </row>
    <row r="41994" spans="7:9" x14ac:dyDescent="0.25">
      <c r="G41994"/>
      <c r="I41994" s="112"/>
    </row>
    <row r="41995" spans="7:9" x14ac:dyDescent="0.25">
      <c r="G41995"/>
      <c r="I41995" s="112"/>
    </row>
    <row r="41996" spans="7:9" x14ac:dyDescent="0.25">
      <c r="G41996"/>
      <c r="I41996" s="112"/>
    </row>
    <row r="41997" spans="7:9" x14ac:dyDescent="0.25">
      <c r="G41997"/>
      <c r="I41997" s="112"/>
    </row>
    <row r="41998" spans="7:9" x14ac:dyDescent="0.25">
      <c r="G41998"/>
      <c r="I41998" s="112"/>
    </row>
    <row r="41999" spans="7:9" x14ac:dyDescent="0.25">
      <c r="G41999"/>
      <c r="I41999" s="112"/>
    </row>
    <row r="42000" spans="7:9" x14ac:dyDescent="0.25">
      <c r="G42000"/>
      <c r="I42000" s="112"/>
    </row>
    <row r="42001" spans="7:9" x14ac:dyDescent="0.25">
      <c r="G42001"/>
      <c r="I42001" s="112"/>
    </row>
    <row r="42002" spans="7:9" x14ac:dyDescent="0.25">
      <c r="G42002"/>
      <c r="I42002" s="112"/>
    </row>
    <row r="42003" spans="7:9" x14ac:dyDescent="0.25">
      <c r="G42003"/>
      <c r="I42003" s="112"/>
    </row>
    <row r="42004" spans="7:9" x14ac:dyDescent="0.25">
      <c r="G42004"/>
      <c r="I42004" s="112"/>
    </row>
    <row r="42005" spans="7:9" x14ac:dyDescent="0.25">
      <c r="G42005"/>
      <c r="I42005" s="112"/>
    </row>
    <row r="42006" spans="7:9" x14ac:dyDescent="0.25">
      <c r="G42006"/>
      <c r="I42006" s="112"/>
    </row>
    <row r="42007" spans="7:9" x14ac:dyDescent="0.25">
      <c r="G42007"/>
      <c r="I42007" s="112"/>
    </row>
    <row r="42008" spans="7:9" x14ac:dyDescent="0.25">
      <c r="G42008"/>
      <c r="I42008" s="112"/>
    </row>
    <row r="42009" spans="7:9" x14ac:dyDescent="0.25">
      <c r="G42009"/>
      <c r="I42009" s="112"/>
    </row>
    <row r="42010" spans="7:9" x14ac:dyDescent="0.25">
      <c r="G42010"/>
      <c r="I42010" s="112"/>
    </row>
    <row r="42011" spans="7:9" x14ac:dyDescent="0.25">
      <c r="G42011"/>
      <c r="I42011" s="112"/>
    </row>
    <row r="42012" spans="7:9" x14ac:dyDescent="0.25">
      <c r="G42012"/>
      <c r="I42012" s="112"/>
    </row>
    <row r="42013" spans="7:9" x14ac:dyDescent="0.25">
      <c r="G42013"/>
      <c r="I42013" s="112"/>
    </row>
    <row r="42014" spans="7:9" x14ac:dyDescent="0.25">
      <c r="G42014"/>
      <c r="I42014" s="112"/>
    </row>
    <row r="42015" spans="7:9" x14ac:dyDescent="0.25">
      <c r="G42015"/>
      <c r="I42015" s="112"/>
    </row>
    <row r="42016" spans="7:9" x14ac:dyDescent="0.25">
      <c r="G42016"/>
      <c r="I42016" s="112"/>
    </row>
    <row r="42017" spans="7:9" x14ac:dyDescent="0.25">
      <c r="G42017"/>
      <c r="I42017" s="112"/>
    </row>
    <row r="42018" spans="7:9" x14ac:dyDescent="0.25">
      <c r="G42018"/>
      <c r="I42018" s="112"/>
    </row>
    <row r="42019" spans="7:9" x14ac:dyDescent="0.25">
      <c r="G42019"/>
      <c r="I42019" s="112"/>
    </row>
    <row r="42020" spans="7:9" x14ac:dyDescent="0.25">
      <c r="G42020"/>
      <c r="I42020" s="112"/>
    </row>
    <row r="42021" spans="7:9" x14ac:dyDescent="0.25">
      <c r="G42021"/>
      <c r="I42021" s="112"/>
    </row>
    <row r="42022" spans="7:9" x14ac:dyDescent="0.25">
      <c r="G42022"/>
      <c r="I42022" s="112"/>
    </row>
    <row r="42023" spans="7:9" x14ac:dyDescent="0.25">
      <c r="G42023"/>
      <c r="I42023" s="112"/>
    </row>
    <row r="42024" spans="7:9" x14ac:dyDescent="0.25">
      <c r="G42024"/>
      <c r="I42024" s="112"/>
    </row>
    <row r="42025" spans="7:9" x14ac:dyDescent="0.25">
      <c r="G42025"/>
      <c r="I42025" s="112"/>
    </row>
    <row r="42026" spans="7:9" x14ac:dyDescent="0.25">
      <c r="G42026"/>
      <c r="I42026" s="112"/>
    </row>
    <row r="42027" spans="7:9" x14ac:dyDescent="0.25">
      <c r="G42027"/>
      <c r="I42027" s="112"/>
    </row>
    <row r="42028" spans="7:9" x14ac:dyDescent="0.25">
      <c r="G42028"/>
      <c r="I42028" s="112"/>
    </row>
    <row r="42029" spans="7:9" x14ac:dyDescent="0.25">
      <c r="G42029"/>
      <c r="I42029" s="112"/>
    </row>
    <row r="42030" spans="7:9" x14ac:dyDescent="0.25">
      <c r="G42030"/>
      <c r="I42030" s="112"/>
    </row>
    <row r="42031" spans="7:9" x14ac:dyDescent="0.25">
      <c r="G42031"/>
      <c r="I42031" s="112"/>
    </row>
    <row r="42032" spans="7:9" x14ac:dyDescent="0.25">
      <c r="G42032"/>
      <c r="I42032" s="112"/>
    </row>
    <row r="42033" spans="7:9" x14ac:dyDescent="0.25">
      <c r="G42033"/>
      <c r="I42033" s="112"/>
    </row>
    <row r="42034" spans="7:9" x14ac:dyDescent="0.25">
      <c r="G42034"/>
      <c r="I42034" s="112"/>
    </row>
    <row r="42035" spans="7:9" x14ac:dyDescent="0.25">
      <c r="G42035"/>
      <c r="I42035" s="112"/>
    </row>
    <row r="42036" spans="7:9" x14ac:dyDescent="0.25">
      <c r="G42036"/>
      <c r="I42036" s="112"/>
    </row>
    <row r="42037" spans="7:9" x14ac:dyDescent="0.25">
      <c r="G42037"/>
      <c r="I42037" s="112"/>
    </row>
    <row r="42038" spans="7:9" x14ac:dyDescent="0.25">
      <c r="G42038"/>
      <c r="I42038" s="112"/>
    </row>
    <row r="42039" spans="7:9" x14ac:dyDescent="0.25">
      <c r="G42039"/>
      <c r="I42039" s="112"/>
    </row>
    <row r="42040" spans="7:9" x14ac:dyDescent="0.25">
      <c r="G42040"/>
      <c r="I42040" s="112"/>
    </row>
    <row r="42041" spans="7:9" x14ac:dyDescent="0.25">
      <c r="G42041"/>
      <c r="I42041" s="112"/>
    </row>
    <row r="42042" spans="7:9" x14ac:dyDescent="0.25">
      <c r="G42042"/>
      <c r="I42042" s="112"/>
    </row>
    <row r="42043" spans="7:9" x14ac:dyDescent="0.25">
      <c r="G42043"/>
      <c r="I42043" s="112"/>
    </row>
    <row r="42044" spans="7:9" x14ac:dyDescent="0.25">
      <c r="G42044"/>
      <c r="I42044" s="112"/>
    </row>
    <row r="42045" spans="7:9" x14ac:dyDescent="0.25">
      <c r="G42045"/>
      <c r="I42045" s="112"/>
    </row>
    <row r="42046" spans="7:9" x14ac:dyDescent="0.25">
      <c r="G42046"/>
      <c r="I42046" s="112"/>
    </row>
    <row r="42047" spans="7:9" x14ac:dyDescent="0.25">
      <c r="G42047"/>
      <c r="I42047" s="112"/>
    </row>
    <row r="42048" spans="7:9" x14ac:dyDescent="0.25">
      <c r="G42048"/>
      <c r="I42048" s="112"/>
    </row>
    <row r="42049" spans="7:9" x14ac:dyDescent="0.25">
      <c r="G42049"/>
      <c r="I42049" s="112"/>
    </row>
    <row r="42050" spans="7:9" x14ac:dyDescent="0.25">
      <c r="G42050"/>
      <c r="I42050" s="112"/>
    </row>
    <row r="42051" spans="7:9" x14ac:dyDescent="0.25">
      <c r="G42051"/>
      <c r="I42051" s="112"/>
    </row>
    <row r="42052" spans="7:9" x14ac:dyDescent="0.25">
      <c r="G42052"/>
      <c r="I42052" s="112"/>
    </row>
    <row r="42053" spans="7:9" x14ac:dyDescent="0.25">
      <c r="G42053"/>
      <c r="I42053" s="112"/>
    </row>
    <row r="42054" spans="7:9" x14ac:dyDescent="0.25">
      <c r="G42054"/>
      <c r="I42054" s="112"/>
    </row>
    <row r="42055" spans="7:9" x14ac:dyDescent="0.25">
      <c r="G42055"/>
      <c r="I42055" s="112"/>
    </row>
    <row r="42056" spans="7:9" x14ac:dyDescent="0.25">
      <c r="G42056"/>
      <c r="I42056" s="112"/>
    </row>
    <row r="42057" spans="7:9" x14ac:dyDescent="0.25">
      <c r="G42057"/>
      <c r="I42057" s="112"/>
    </row>
    <row r="42058" spans="7:9" x14ac:dyDescent="0.25">
      <c r="G42058"/>
      <c r="I42058" s="112"/>
    </row>
    <row r="42059" spans="7:9" x14ac:dyDescent="0.25">
      <c r="G42059"/>
      <c r="I42059" s="112"/>
    </row>
    <row r="42060" spans="7:9" x14ac:dyDescent="0.25">
      <c r="G42060"/>
      <c r="I42060" s="112"/>
    </row>
    <row r="42061" spans="7:9" x14ac:dyDescent="0.25">
      <c r="G42061"/>
      <c r="I42061" s="112"/>
    </row>
    <row r="42062" spans="7:9" x14ac:dyDescent="0.25">
      <c r="G42062"/>
      <c r="I42062" s="112"/>
    </row>
    <row r="42063" spans="7:9" x14ac:dyDescent="0.25">
      <c r="G42063"/>
      <c r="I42063" s="112"/>
    </row>
    <row r="42064" spans="7:9" x14ac:dyDescent="0.25">
      <c r="G42064"/>
      <c r="I42064" s="112"/>
    </row>
    <row r="42065" spans="7:9" x14ac:dyDescent="0.25">
      <c r="G42065"/>
      <c r="I42065" s="112"/>
    </row>
    <row r="42066" spans="7:9" x14ac:dyDescent="0.25">
      <c r="G42066"/>
      <c r="I42066" s="112"/>
    </row>
    <row r="42067" spans="7:9" x14ac:dyDescent="0.25">
      <c r="G42067"/>
      <c r="I42067" s="112"/>
    </row>
    <row r="42068" spans="7:9" x14ac:dyDescent="0.25">
      <c r="G42068"/>
      <c r="I42068" s="112"/>
    </row>
    <row r="42069" spans="7:9" x14ac:dyDescent="0.25">
      <c r="G42069"/>
      <c r="I42069" s="112"/>
    </row>
    <row r="42070" spans="7:9" x14ac:dyDescent="0.25">
      <c r="G42070"/>
      <c r="I42070" s="112"/>
    </row>
    <row r="42071" spans="7:9" x14ac:dyDescent="0.25">
      <c r="G42071"/>
      <c r="I42071" s="112"/>
    </row>
    <row r="42072" spans="7:9" x14ac:dyDescent="0.25">
      <c r="G42072"/>
      <c r="I42072" s="112"/>
    </row>
    <row r="42073" spans="7:9" x14ac:dyDescent="0.25">
      <c r="G42073"/>
      <c r="I42073" s="112"/>
    </row>
    <row r="42074" spans="7:9" x14ac:dyDescent="0.25">
      <c r="G42074"/>
      <c r="I42074" s="112"/>
    </row>
    <row r="42075" spans="7:9" x14ac:dyDescent="0.25">
      <c r="G42075"/>
      <c r="I42075" s="112"/>
    </row>
    <row r="42076" spans="7:9" x14ac:dyDescent="0.25">
      <c r="G42076"/>
      <c r="I42076" s="112"/>
    </row>
    <row r="42077" spans="7:9" x14ac:dyDescent="0.25">
      <c r="G42077"/>
      <c r="I42077" s="112"/>
    </row>
    <row r="42078" spans="7:9" x14ac:dyDescent="0.25">
      <c r="G42078"/>
      <c r="I42078" s="112"/>
    </row>
    <row r="42079" spans="7:9" x14ac:dyDescent="0.25">
      <c r="G42079"/>
      <c r="I42079" s="112"/>
    </row>
    <row r="42080" spans="7:9" x14ac:dyDescent="0.25">
      <c r="G42080"/>
      <c r="I42080" s="112"/>
    </row>
    <row r="42081" spans="7:9" x14ac:dyDescent="0.25">
      <c r="G42081"/>
      <c r="I42081" s="112"/>
    </row>
    <row r="42082" spans="7:9" x14ac:dyDescent="0.25">
      <c r="G42082"/>
      <c r="I42082" s="112"/>
    </row>
    <row r="42083" spans="7:9" x14ac:dyDescent="0.25">
      <c r="G42083"/>
      <c r="I42083" s="112"/>
    </row>
    <row r="42084" spans="7:9" x14ac:dyDescent="0.25">
      <c r="G42084"/>
      <c r="I42084" s="112"/>
    </row>
    <row r="42085" spans="7:9" x14ac:dyDescent="0.25">
      <c r="G42085"/>
      <c r="I42085" s="112"/>
    </row>
    <row r="42086" spans="7:9" x14ac:dyDescent="0.25">
      <c r="G42086"/>
      <c r="I42086" s="112"/>
    </row>
    <row r="42087" spans="7:9" x14ac:dyDescent="0.25">
      <c r="G42087"/>
      <c r="I42087" s="112"/>
    </row>
    <row r="42088" spans="7:9" x14ac:dyDescent="0.25">
      <c r="G42088"/>
      <c r="I42088" s="112"/>
    </row>
    <row r="42089" spans="7:9" x14ac:dyDescent="0.25">
      <c r="G42089"/>
      <c r="I42089" s="112"/>
    </row>
    <row r="42090" spans="7:9" x14ac:dyDescent="0.25">
      <c r="G42090"/>
      <c r="I42090" s="112"/>
    </row>
    <row r="42091" spans="7:9" x14ac:dyDescent="0.25">
      <c r="G42091"/>
      <c r="I42091" s="112"/>
    </row>
    <row r="42092" spans="7:9" x14ac:dyDescent="0.25">
      <c r="G42092"/>
      <c r="I42092" s="112"/>
    </row>
    <row r="42093" spans="7:9" x14ac:dyDescent="0.25">
      <c r="G42093"/>
      <c r="I42093" s="112"/>
    </row>
    <row r="42094" spans="7:9" x14ac:dyDescent="0.25">
      <c r="G42094"/>
      <c r="I42094" s="112"/>
    </row>
    <row r="42095" spans="7:9" x14ac:dyDescent="0.25">
      <c r="G42095"/>
      <c r="I42095" s="112"/>
    </row>
    <row r="42096" spans="7:9" x14ac:dyDescent="0.25">
      <c r="G42096"/>
      <c r="I42096" s="112"/>
    </row>
    <row r="42097" spans="7:9" x14ac:dyDescent="0.25">
      <c r="G42097"/>
      <c r="I42097" s="112"/>
    </row>
    <row r="42098" spans="7:9" x14ac:dyDescent="0.25">
      <c r="G42098"/>
      <c r="I42098" s="112"/>
    </row>
    <row r="42099" spans="7:9" x14ac:dyDescent="0.25">
      <c r="G42099"/>
      <c r="I42099" s="112"/>
    </row>
    <row r="42100" spans="7:9" x14ac:dyDescent="0.25">
      <c r="G42100"/>
      <c r="I42100" s="112"/>
    </row>
    <row r="42101" spans="7:9" x14ac:dyDescent="0.25">
      <c r="G42101"/>
      <c r="I42101" s="112"/>
    </row>
    <row r="42102" spans="7:9" x14ac:dyDescent="0.25">
      <c r="G42102"/>
      <c r="I42102" s="112"/>
    </row>
    <row r="42103" spans="7:9" x14ac:dyDescent="0.25">
      <c r="G42103"/>
      <c r="I42103" s="112"/>
    </row>
    <row r="42104" spans="7:9" x14ac:dyDescent="0.25">
      <c r="G42104"/>
      <c r="I42104" s="112"/>
    </row>
    <row r="42105" spans="7:9" x14ac:dyDescent="0.25">
      <c r="G42105"/>
      <c r="I42105" s="112"/>
    </row>
    <row r="42106" spans="7:9" x14ac:dyDescent="0.25">
      <c r="G42106"/>
      <c r="I42106" s="112"/>
    </row>
    <row r="42107" spans="7:9" x14ac:dyDescent="0.25">
      <c r="G42107"/>
      <c r="I42107" s="112"/>
    </row>
    <row r="42108" spans="7:9" x14ac:dyDescent="0.25">
      <c r="G42108"/>
      <c r="I42108" s="112"/>
    </row>
    <row r="42109" spans="7:9" x14ac:dyDescent="0.25">
      <c r="G42109"/>
      <c r="I42109" s="112"/>
    </row>
    <row r="42110" spans="7:9" x14ac:dyDescent="0.25">
      <c r="G42110"/>
      <c r="I42110" s="112"/>
    </row>
    <row r="42111" spans="7:9" x14ac:dyDescent="0.25">
      <c r="G42111"/>
      <c r="I42111" s="112"/>
    </row>
    <row r="42112" spans="7:9" x14ac:dyDescent="0.25">
      <c r="G42112"/>
      <c r="I42112" s="112"/>
    </row>
    <row r="42113" spans="7:9" x14ac:dyDescent="0.25">
      <c r="G42113"/>
      <c r="I42113" s="112"/>
    </row>
    <row r="42114" spans="7:9" x14ac:dyDescent="0.25">
      <c r="G42114"/>
      <c r="I42114" s="112"/>
    </row>
    <row r="42115" spans="7:9" x14ac:dyDescent="0.25">
      <c r="G42115"/>
      <c r="I42115" s="112"/>
    </row>
    <row r="42116" spans="7:9" x14ac:dyDescent="0.25">
      <c r="G42116"/>
      <c r="I42116" s="112"/>
    </row>
    <row r="42117" spans="7:9" x14ac:dyDescent="0.25">
      <c r="G42117"/>
      <c r="I42117" s="112"/>
    </row>
    <row r="42118" spans="7:9" x14ac:dyDescent="0.25">
      <c r="G42118"/>
      <c r="I42118" s="112"/>
    </row>
    <row r="42119" spans="7:9" x14ac:dyDescent="0.25">
      <c r="G42119"/>
      <c r="I42119" s="112"/>
    </row>
    <row r="42120" spans="7:9" x14ac:dyDescent="0.25">
      <c r="G42120"/>
      <c r="I42120" s="112"/>
    </row>
    <row r="42121" spans="7:9" x14ac:dyDescent="0.25">
      <c r="G42121"/>
      <c r="I42121" s="112"/>
    </row>
    <row r="42122" spans="7:9" x14ac:dyDescent="0.25">
      <c r="G42122"/>
      <c r="I42122" s="112"/>
    </row>
    <row r="42123" spans="7:9" x14ac:dyDescent="0.25">
      <c r="G42123"/>
      <c r="I42123" s="112"/>
    </row>
    <row r="42124" spans="7:9" x14ac:dyDescent="0.25">
      <c r="G42124"/>
      <c r="I42124" s="112"/>
    </row>
    <row r="42125" spans="7:9" x14ac:dyDescent="0.25">
      <c r="G42125"/>
      <c r="I42125" s="112"/>
    </row>
    <row r="42126" spans="7:9" x14ac:dyDescent="0.25">
      <c r="G42126"/>
      <c r="I42126" s="112"/>
    </row>
    <row r="42127" spans="7:9" x14ac:dyDescent="0.25">
      <c r="G42127"/>
      <c r="I42127" s="112"/>
    </row>
    <row r="42128" spans="7:9" x14ac:dyDescent="0.25">
      <c r="G42128"/>
      <c r="I42128" s="112"/>
    </row>
    <row r="42129" spans="7:9" x14ac:dyDescent="0.25">
      <c r="G42129"/>
      <c r="I42129" s="112"/>
    </row>
    <row r="42130" spans="7:9" x14ac:dyDescent="0.25">
      <c r="G42130"/>
      <c r="I42130" s="112"/>
    </row>
    <row r="42131" spans="7:9" x14ac:dyDescent="0.25">
      <c r="G42131"/>
      <c r="I42131" s="112"/>
    </row>
    <row r="42132" spans="7:9" x14ac:dyDescent="0.25">
      <c r="G42132"/>
      <c r="I42132" s="112"/>
    </row>
    <row r="42133" spans="7:9" x14ac:dyDescent="0.25">
      <c r="G42133"/>
      <c r="I42133" s="112"/>
    </row>
    <row r="42134" spans="7:9" x14ac:dyDescent="0.25">
      <c r="G42134"/>
      <c r="I42134" s="112"/>
    </row>
    <row r="42135" spans="7:9" x14ac:dyDescent="0.25">
      <c r="G42135"/>
      <c r="I42135" s="112"/>
    </row>
    <row r="42136" spans="7:9" x14ac:dyDescent="0.25">
      <c r="G42136"/>
      <c r="I42136" s="112"/>
    </row>
    <row r="42137" spans="7:9" x14ac:dyDescent="0.25">
      <c r="G42137"/>
      <c r="I42137" s="112"/>
    </row>
    <row r="42138" spans="7:9" x14ac:dyDescent="0.25">
      <c r="G42138"/>
      <c r="I42138" s="112"/>
    </row>
    <row r="42139" spans="7:9" x14ac:dyDescent="0.25">
      <c r="G42139"/>
      <c r="I42139" s="112"/>
    </row>
    <row r="42140" spans="7:9" x14ac:dyDescent="0.25">
      <c r="G42140"/>
      <c r="I42140" s="112"/>
    </row>
    <row r="42141" spans="7:9" x14ac:dyDescent="0.25">
      <c r="G42141"/>
      <c r="I42141" s="112"/>
    </row>
    <row r="42142" spans="7:9" x14ac:dyDescent="0.25">
      <c r="G42142"/>
      <c r="I42142" s="112"/>
    </row>
    <row r="42143" spans="7:9" x14ac:dyDescent="0.25">
      <c r="G42143"/>
      <c r="I42143" s="112"/>
    </row>
    <row r="42144" spans="7:9" x14ac:dyDescent="0.25">
      <c r="G42144"/>
      <c r="I42144" s="112"/>
    </row>
    <row r="42145" spans="7:9" x14ac:dyDescent="0.25">
      <c r="G42145"/>
      <c r="I42145" s="112"/>
    </row>
    <row r="42146" spans="7:9" x14ac:dyDescent="0.25">
      <c r="G42146"/>
      <c r="I42146" s="112"/>
    </row>
    <row r="42147" spans="7:9" x14ac:dyDescent="0.25">
      <c r="G42147"/>
      <c r="I42147" s="112"/>
    </row>
    <row r="42148" spans="7:9" x14ac:dyDescent="0.25">
      <c r="G42148"/>
      <c r="I42148" s="112"/>
    </row>
    <row r="42149" spans="7:9" x14ac:dyDescent="0.25">
      <c r="G42149"/>
      <c r="I42149" s="112"/>
    </row>
    <row r="42150" spans="7:9" x14ac:dyDescent="0.25">
      <c r="G42150"/>
      <c r="I42150" s="112"/>
    </row>
    <row r="42151" spans="7:9" x14ac:dyDescent="0.25">
      <c r="G42151"/>
      <c r="I42151" s="112"/>
    </row>
    <row r="42152" spans="7:9" x14ac:dyDescent="0.25">
      <c r="G42152"/>
      <c r="I42152" s="112"/>
    </row>
    <row r="42153" spans="7:9" x14ac:dyDescent="0.25">
      <c r="G42153"/>
      <c r="I42153" s="112"/>
    </row>
    <row r="42154" spans="7:9" x14ac:dyDescent="0.25">
      <c r="G42154"/>
      <c r="I42154" s="112"/>
    </row>
    <row r="42155" spans="7:9" x14ac:dyDescent="0.25">
      <c r="G42155"/>
      <c r="I42155" s="112"/>
    </row>
    <row r="42156" spans="7:9" x14ac:dyDescent="0.25">
      <c r="G42156"/>
      <c r="I42156" s="112"/>
    </row>
    <row r="42157" spans="7:9" x14ac:dyDescent="0.25">
      <c r="G42157"/>
      <c r="I42157" s="112"/>
    </row>
    <row r="42158" spans="7:9" x14ac:dyDescent="0.25">
      <c r="G42158"/>
      <c r="I42158" s="112"/>
    </row>
    <row r="42159" spans="7:9" x14ac:dyDescent="0.25">
      <c r="G42159"/>
      <c r="I42159" s="112"/>
    </row>
    <row r="42160" spans="7:9" x14ac:dyDescent="0.25">
      <c r="G42160"/>
      <c r="I42160" s="112"/>
    </row>
    <row r="42161" spans="7:9" x14ac:dyDescent="0.25">
      <c r="G42161"/>
      <c r="I42161" s="112"/>
    </row>
    <row r="42162" spans="7:9" x14ac:dyDescent="0.25">
      <c r="G42162"/>
      <c r="I42162" s="112"/>
    </row>
    <row r="42163" spans="7:9" x14ac:dyDescent="0.25">
      <c r="G42163"/>
      <c r="I42163" s="112"/>
    </row>
    <row r="42164" spans="7:9" x14ac:dyDescent="0.25">
      <c r="G42164"/>
      <c r="I42164" s="112"/>
    </row>
    <row r="42165" spans="7:9" x14ac:dyDescent="0.25">
      <c r="G42165"/>
      <c r="I42165" s="112"/>
    </row>
    <row r="42166" spans="7:9" x14ac:dyDescent="0.25">
      <c r="G42166"/>
      <c r="I42166" s="112"/>
    </row>
    <row r="42167" spans="7:9" x14ac:dyDescent="0.25">
      <c r="G42167"/>
      <c r="I42167" s="112"/>
    </row>
    <row r="42168" spans="7:9" x14ac:dyDescent="0.25">
      <c r="G42168"/>
      <c r="I42168" s="112"/>
    </row>
    <row r="42169" spans="7:9" x14ac:dyDescent="0.25">
      <c r="G42169"/>
      <c r="I42169" s="112"/>
    </row>
    <row r="42170" spans="7:9" x14ac:dyDescent="0.25">
      <c r="G42170"/>
      <c r="I42170" s="112"/>
    </row>
    <row r="42171" spans="7:9" x14ac:dyDescent="0.25">
      <c r="G42171"/>
      <c r="I42171" s="112"/>
    </row>
    <row r="42172" spans="7:9" x14ac:dyDescent="0.25">
      <c r="G42172"/>
      <c r="I42172" s="112"/>
    </row>
    <row r="42173" spans="7:9" x14ac:dyDescent="0.25">
      <c r="G42173"/>
      <c r="I42173" s="112"/>
    </row>
    <row r="42174" spans="7:9" x14ac:dyDescent="0.25">
      <c r="G42174"/>
      <c r="I42174" s="112"/>
    </row>
    <row r="42175" spans="7:9" x14ac:dyDescent="0.25">
      <c r="G42175"/>
      <c r="I42175" s="112"/>
    </row>
    <row r="42176" spans="7:9" x14ac:dyDescent="0.25">
      <c r="G42176"/>
      <c r="I42176" s="112"/>
    </row>
    <row r="42177" spans="7:9" x14ac:dyDescent="0.25">
      <c r="G42177"/>
      <c r="I42177" s="112"/>
    </row>
    <row r="42178" spans="7:9" x14ac:dyDescent="0.25">
      <c r="G42178"/>
      <c r="I42178" s="112"/>
    </row>
    <row r="42179" spans="7:9" x14ac:dyDescent="0.25">
      <c r="G42179"/>
      <c r="I42179" s="112"/>
    </row>
    <row r="42180" spans="7:9" x14ac:dyDescent="0.25">
      <c r="G42180"/>
      <c r="I42180" s="112"/>
    </row>
    <row r="42181" spans="7:9" x14ac:dyDescent="0.25">
      <c r="G42181"/>
      <c r="I42181" s="112"/>
    </row>
    <row r="42182" spans="7:9" x14ac:dyDescent="0.25">
      <c r="G42182"/>
      <c r="I42182" s="112"/>
    </row>
    <row r="42183" spans="7:9" x14ac:dyDescent="0.25">
      <c r="G42183"/>
      <c r="I42183" s="112"/>
    </row>
    <row r="42184" spans="7:9" x14ac:dyDescent="0.25">
      <c r="G42184"/>
      <c r="I42184" s="112"/>
    </row>
    <row r="42185" spans="7:9" x14ac:dyDescent="0.25">
      <c r="G42185"/>
      <c r="I42185" s="112"/>
    </row>
    <row r="42186" spans="7:9" x14ac:dyDescent="0.25">
      <c r="G42186"/>
      <c r="I42186" s="112"/>
    </row>
    <row r="42187" spans="7:9" x14ac:dyDescent="0.25">
      <c r="G42187"/>
      <c r="I42187" s="112"/>
    </row>
    <row r="42188" spans="7:9" x14ac:dyDescent="0.25">
      <c r="G42188"/>
      <c r="I42188" s="112"/>
    </row>
    <row r="42189" spans="7:9" x14ac:dyDescent="0.25">
      <c r="G42189"/>
      <c r="I42189" s="112"/>
    </row>
    <row r="42190" spans="7:9" x14ac:dyDescent="0.25">
      <c r="G42190"/>
      <c r="I42190" s="112"/>
    </row>
    <row r="42191" spans="7:9" x14ac:dyDescent="0.25">
      <c r="G42191"/>
      <c r="I42191" s="112"/>
    </row>
    <row r="42192" spans="7:9" x14ac:dyDescent="0.25">
      <c r="G42192"/>
      <c r="I42192" s="112"/>
    </row>
    <row r="42193" spans="7:9" x14ac:dyDescent="0.25">
      <c r="G42193"/>
      <c r="I42193" s="112"/>
    </row>
    <row r="42194" spans="7:9" x14ac:dyDescent="0.25">
      <c r="G42194"/>
      <c r="I42194" s="112"/>
    </row>
    <row r="42195" spans="7:9" x14ac:dyDescent="0.25">
      <c r="G42195"/>
      <c r="I42195" s="112"/>
    </row>
    <row r="42196" spans="7:9" x14ac:dyDescent="0.25">
      <c r="G42196"/>
      <c r="I42196" s="112"/>
    </row>
    <row r="42197" spans="7:9" x14ac:dyDescent="0.25">
      <c r="G42197"/>
      <c r="I42197" s="112"/>
    </row>
    <row r="42198" spans="7:9" x14ac:dyDescent="0.25">
      <c r="G42198"/>
      <c r="I42198" s="112"/>
    </row>
    <row r="42199" spans="7:9" x14ac:dyDescent="0.25">
      <c r="G42199"/>
      <c r="I42199" s="112"/>
    </row>
    <row r="42200" spans="7:9" x14ac:dyDescent="0.25">
      <c r="G42200"/>
      <c r="I42200" s="112"/>
    </row>
    <row r="42201" spans="7:9" x14ac:dyDescent="0.25">
      <c r="G42201"/>
      <c r="I42201" s="112"/>
    </row>
    <row r="42202" spans="7:9" x14ac:dyDescent="0.25">
      <c r="G42202"/>
      <c r="I42202" s="112"/>
    </row>
    <row r="42203" spans="7:9" x14ac:dyDescent="0.25">
      <c r="G42203"/>
      <c r="I42203" s="112"/>
    </row>
    <row r="42204" spans="7:9" x14ac:dyDescent="0.25">
      <c r="G42204"/>
      <c r="I42204" s="112"/>
    </row>
    <row r="42205" spans="7:9" x14ac:dyDescent="0.25">
      <c r="G42205"/>
      <c r="I42205" s="112"/>
    </row>
    <row r="42206" spans="7:9" x14ac:dyDescent="0.25">
      <c r="G42206"/>
      <c r="I42206" s="112"/>
    </row>
    <row r="42207" spans="7:9" x14ac:dyDescent="0.25">
      <c r="G42207"/>
      <c r="I42207" s="112"/>
    </row>
    <row r="42208" spans="7:9" x14ac:dyDescent="0.25">
      <c r="G42208"/>
      <c r="I42208" s="112"/>
    </row>
    <row r="42209" spans="7:9" x14ac:dyDescent="0.25">
      <c r="G42209"/>
      <c r="I42209" s="112"/>
    </row>
    <row r="42210" spans="7:9" x14ac:dyDescent="0.25">
      <c r="G42210"/>
      <c r="I42210" s="112"/>
    </row>
    <row r="42211" spans="7:9" x14ac:dyDescent="0.25">
      <c r="G42211"/>
      <c r="I42211" s="112"/>
    </row>
    <row r="42212" spans="7:9" x14ac:dyDescent="0.25">
      <c r="G42212"/>
      <c r="I42212" s="112"/>
    </row>
    <row r="42213" spans="7:9" x14ac:dyDescent="0.25">
      <c r="G42213"/>
      <c r="I42213" s="112"/>
    </row>
    <row r="42214" spans="7:9" x14ac:dyDescent="0.25">
      <c r="G42214"/>
      <c r="I42214" s="112"/>
    </row>
    <row r="42215" spans="7:9" x14ac:dyDescent="0.25">
      <c r="G42215"/>
      <c r="I42215" s="112"/>
    </row>
    <row r="42216" spans="7:9" x14ac:dyDescent="0.25">
      <c r="G42216"/>
      <c r="I42216" s="112"/>
    </row>
    <row r="42217" spans="7:9" x14ac:dyDescent="0.25">
      <c r="G42217"/>
      <c r="I42217" s="112"/>
    </row>
    <row r="42218" spans="7:9" x14ac:dyDescent="0.25">
      <c r="G42218"/>
      <c r="I42218" s="112"/>
    </row>
    <row r="42219" spans="7:9" x14ac:dyDescent="0.25">
      <c r="G42219"/>
      <c r="I42219" s="112"/>
    </row>
    <row r="42220" spans="7:9" x14ac:dyDescent="0.25">
      <c r="G42220"/>
      <c r="I42220" s="112"/>
    </row>
    <row r="42221" spans="7:9" x14ac:dyDescent="0.25">
      <c r="G42221"/>
      <c r="I42221" s="112"/>
    </row>
    <row r="42222" spans="7:9" x14ac:dyDescent="0.25">
      <c r="G42222"/>
      <c r="I42222" s="112"/>
    </row>
    <row r="42223" spans="7:9" x14ac:dyDescent="0.25">
      <c r="G42223"/>
      <c r="I42223" s="112"/>
    </row>
    <row r="42224" spans="7:9" x14ac:dyDescent="0.25">
      <c r="G42224"/>
      <c r="I42224" s="112"/>
    </row>
    <row r="42225" spans="7:9" x14ac:dyDescent="0.25">
      <c r="G42225"/>
      <c r="I42225" s="112"/>
    </row>
    <row r="42226" spans="7:9" x14ac:dyDescent="0.25">
      <c r="G42226"/>
      <c r="I42226" s="112"/>
    </row>
    <row r="42227" spans="7:9" x14ac:dyDescent="0.25">
      <c r="G42227"/>
      <c r="I42227" s="112"/>
    </row>
    <row r="42228" spans="7:9" x14ac:dyDescent="0.25">
      <c r="G42228"/>
      <c r="I42228" s="112"/>
    </row>
    <row r="42229" spans="7:9" x14ac:dyDescent="0.25">
      <c r="G42229"/>
      <c r="I42229" s="112"/>
    </row>
    <row r="42230" spans="7:9" x14ac:dyDescent="0.25">
      <c r="G42230"/>
      <c r="I42230" s="112"/>
    </row>
    <row r="42231" spans="7:9" x14ac:dyDescent="0.25">
      <c r="G42231"/>
      <c r="I42231" s="112"/>
    </row>
    <row r="42232" spans="7:9" x14ac:dyDescent="0.25">
      <c r="G42232"/>
      <c r="I42232" s="112"/>
    </row>
    <row r="42233" spans="7:9" x14ac:dyDescent="0.25">
      <c r="G42233"/>
      <c r="I42233" s="112"/>
    </row>
    <row r="42234" spans="7:9" x14ac:dyDescent="0.25">
      <c r="G42234"/>
      <c r="I42234" s="112"/>
    </row>
    <row r="42235" spans="7:9" x14ac:dyDescent="0.25">
      <c r="G42235"/>
      <c r="I42235" s="112"/>
    </row>
    <row r="42236" spans="7:9" x14ac:dyDescent="0.25">
      <c r="G42236"/>
      <c r="I42236" s="112"/>
    </row>
    <row r="42237" spans="7:9" x14ac:dyDescent="0.25">
      <c r="G42237"/>
      <c r="I42237" s="112"/>
    </row>
    <row r="42238" spans="7:9" x14ac:dyDescent="0.25">
      <c r="G42238"/>
      <c r="I42238" s="112"/>
    </row>
    <row r="42239" spans="7:9" x14ac:dyDescent="0.25">
      <c r="G42239"/>
      <c r="I42239" s="112"/>
    </row>
    <row r="42240" spans="7:9" x14ac:dyDescent="0.25">
      <c r="G42240"/>
      <c r="I42240" s="112"/>
    </row>
    <row r="42241" spans="7:9" x14ac:dyDescent="0.25">
      <c r="G42241"/>
      <c r="I42241" s="112"/>
    </row>
    <row r="42242" spans="7:9" x14ac:dyDescent="0.25">
      <c r="G42242"/>
      <c r="I42242" s="112"/>
    </row>
    <row r="42243" spans="7:9" x14ac:dyDescent="0.25">
      <c r="G42243"/>
      <c r="I42243" s="112"/>
    </row>
    <row r="42244" spans="7:9" x14ac:dyDescent="0.25">
      <c r="G42244"/>
      <c r="I42244" s="112"/>
    </row>
    <row r="42245" spans="7:9" x14ac:dyDescent="0.25">
      <c r="G42245"/>
      <c r="I42245" s="112"/>
    </row>
    <row r="42246" spans="7:9" x14ac:dyDescent="0.25">
      <c r="G42246"/>
      <c r="I42246" s="112"/>
    </row>
    <row r="42247" spans="7:9" x14ac:dyDescent="0.25">
      <c r="G42247"/>
      <c r="I42247" s="112"/>
    </row>
    <row r="42248" spans="7:9" x14ac:dyDescent="0.25">
      <c r="G42248"/>
      <c r="I42248" s="112"/>
    </row>
    <row r="42249" spans="7:9" x14ac:dyDescent="0.25">
      <c r="G42249"/>
      <c r="I42249" s="112"/>
    </row>
    <row r="42250" spans="7:9" x14ac:dyDescent="0.25">
      <c r="G42250"/>
      <c r="I42250" s="112"/>
    </row>
    <row r="42251" spans="7:9" x14ac:dyDescent="0.25">
      <c r="G42251"/>
      <c r="I42251" s="112"/>
    </row>
    <row r="42252" spans="7:9" x14ac:dyDescent="0.25">
      <c r="G42252"/>
      <c r="I42252" s="112"/>
    </row>
    <row r="42253" spans="7:9" x14ac:dyDescent="0.25">
      <c r="G42253"/>
      <c r="I42253" s="112"/>
    </row>
    <row r="42254" spans="7:9" x14ac:dyDescent="0.25">
      <c r="G42254"/>
      <c r="I42254" s="112"/>
    </row>
    <row r="42255" spans="7:9" x14ac:dyDescent="0.25">
      <c r="G42255"/>
      <c r="I42255" s="112"/>
    </row>
    <row r="42256" spans="7:9" x14ac:dyDescent="0.25">
      <c r="G42256"/>
      <c r="I42256" s="112"/>
    </row>
    <row r="42257" spans="7:9" x14ac:dyDescent="0.25">
      <c r="G42257"/>
      <c r="I42257" s="112"/>
    </row>
    <row r="42258" spans="7:9" x14ac:dyDescent="0.25">
      <c r="G42258"/>
      <c r="I42258" s="112"/>
    </row>
    <row r="42259" spans="7:9" x14ac:dyDescent="0.25">
      <c r="G42259"/>
      <c r="I42259" s="112"/>
    </row>
    <row r="42260" spans="7:9" x14ac:dyDescent="0.25">
      <c r="G42260"/>
      <c r="I42260" s="112"/>
    </row>
    <row r="42261" spans="7:9" x14ac:dyDescent="0.25">
      <c r="G42261"/>
      <c r="I42261" s="112"/>
    </row>
    <row r="42262" spans="7:9" x14ac:dyDescent="0.25">
      <c r="G42262"/>
      <c r="I42262" s="112"/>
    </row>
    <row r="42263" spans="7:9" x14ac:dyDescent="0.25">
      <c r="G42263"/>
      <c r="I42263" s="112"/>
    </row>
    <row r="42264" spans="7:9" x14ac:dyDescent="0.25">
      <c r="G42264"/>
      <c r="I42264" s="112"/>
    </row>
    <row r="42265" spans="7:9" x14ac:dyDescent="0.25">
      <c r="G42265"/>
      <c r="I42265" s="112"/>
    </row>
    <row r="42266" spans="7:9" x14ac:dyDescent="0.25">
      <c r="G42266"/>
      <c r="I42266" s="112"/>
    </row>
    <row r="42267" spans="7:9" x14ac:dyDescent="0.25">
      <c r="G42267"/>
      <c r="I42267" s="112"/>
    </row>
    <row r="42268" spans="7:9" x14ac:dyDescent="0.25">
      <c r="G42268"/>
      <c r="I42268" s="112"/>
    </row>
    <row r="42269" spans="7:9" x14ac:dyDescent="0.25">
      <c r="G42269"/>
      <c r="I42269" s="112"/>
    </row>
    <row r="42270" spans="7:9" x14ac:dyDescent="0.25">
      <c r="G42270"/>
      <c r="I42270" s="112"/>
    </row>
    <row r="42271" spans="7:9" x14ac:dyDescent="0.25">
      <c r="G42271"/>
      <c r="I42271" s="112"/>
    </row>
    <row r="42272" spans="7:9" x14ac:dyDescent="0.25">
      <c r="G42272"/>
      <c r="I42272" s="112"/>
    </row>
    <row r="42273" spans="7:9" x14ac:dyDescent="0.25">
      <c r="G42273"/>
      <c r="I42273" s="112"/>
    </row>
    <row r="42274" spans="7:9" x14ac:dyDescent="0.25">
      <c r="G42274"/>
      <c r="I42274" s="112"/>
    </row>
    <row r="42275" spans="7:9" x14ac:dyDescent="0.25">
      <c r="G42275"/>
      <c r="I42275" s="112"/>
    </row>
    <row r="42276" spans="7:9" x14ac:dyDescent="0.25">
      <c r="G42276"/>
      <c r="I42276" s="112"/>
    </row>
    <row r="42277" spans="7:9" x14ac:dyDescent="0.25">
      <c r="G42277"/>
      <c r="I42277" s="112"/>
    </row>
    <row r="42278" spans="7:9" x14ac:dyDescent="0.25">
      <c r="G42278"/>
      <c r="I42278" s="112"/>
    </row>
    <row r="42279" spans="7:9" x14ac:dyDescent="0.25">
      <c r="G42279"/>
      <c r="I42279" s="112"/>
    </row>
    <row r="42280" spans="7:9" x14ac:dyDescent="0.25">
      <c r="G42280"/>
      <c r="I42280" s="112"/>
    </row>
    <row r="42281" spans="7:9" x14ac:dyDescent="0.25">
      <c r="G42281"/>
      <c r="I42281" s="112"/>
    </row>
    <row r="42282" spans="7:9" x14ac:dyDescent="0.25">
      <c r="G42282"/>
      <c r="I42282" s="112"/>
    </row>
    <row r="42283" spans="7:9" x14ac:dyDescent="0.25">
      <c r="G42283"/>
      <c r="I42283" s="112"/>
    </row>
    <row r="42284" spans="7:9" x14ac:dyDescent="0.25">
      <c r="G42284"/>
      <c r="I42284" s="112"/>
    </row>
    <row r="42285" spans="7:9" x14ac:dyDescent="0.25">
      <c r="G42285"/>
      <c r="I42285" s="112"/>
    </row>
    <row r="42286" spans="7:9" x14ac:dyDescent="0.25">
      <c r="G42286"/>
      <c r="I42286" s="112"/>
    </row>
    <row r="42287" spans="7:9" x14ac:dyDescent="0.25">
      <c r="G42287"/>
      <c r="I42287" s="112"/>
    </row>
    <row r="42288" spans="7:9" x14ac:dyDescent="0.25">
      <c r="G42288"/>
      <c r="I42288" s="112"/>
    </row>
    <row r="42289" spans="7:9" x14ac:dyDescent="0.25">
      <c r="G42289"/>
      <c r="I42289" s="112"/>
    </row>
    <row r="42290" spans="7:9" x14ac:dyDescent="0.25">
      <c r="G42290"/>
      <c r="I42290" s="112"/>
    </row>
    <row r="42291" spans="7:9" x14ac:dyDescent="0.25">
      <c r="G42291"/>
      <c r="I42291" s="112"/>
    </row>
    <row r="42292" spans="7:9" x14ac:dyDescent="0.25">
      <c r="G42292"/>
      <c r="I42292" s="112"/>
    </row>
    <row r="42293" spans="7:9" x14ac:dyDescent="0.25">
      <c r="G42293"/>
      <c r="I42293" s="112"/>
    </row>
    <row r="42294" spans="7:9" x14ac:dyDescent="0.25">
      <c r="G42294"/>
      <c r="I42294" s="112"/>
    </row>
    <row r="42295" spans="7:9" x14ac:dyDescent="0.25">
      <c r="G42295"/>
      <c r="I42295" s="112"/>
    </row>
    <row r="42296" spans="7:9" x14ac:dyDescent="0.25">
      <c r="G42296"/>
      <c r="I42296" s="112"/>
    </row>
    <row r="42297" spans="7:9" x14ac:dyDescent="0.25">
      <c r="G42297"/>
      <c r="I42297" s="112"/>
    </row>
    <row r="42298" spans="7:9" x14ac:dyDescent="0.25">
      <c r="G42298"/>
      <c r="I42298" s="112"/>
    </row>
    <row r="42299" spans="7:9" x14ac:dyDescent="0.25">
      <c r="G42299"/>
      <c r="I42299" s="112"/>
    </row>
    <row r="42300" spans="7:9" x14ac:dyDescent="0.25">
      <c r="G42300"/>
      <c r="I42300" s="112"/>
    </row>
    <row r="42301" spans="7:9" x14ac:dyDescent="0.25">
      <c r="G42301"/>
      <c r="I42301" s="112"/>
    </row>
    <row r="42302" spans="7:9" x14ac:dyDescent="0.25">
      <c r="G42302"/>
      <c r="I42302" s="112"/>
    </row>
    <row r="42303" spans="7:9" x14ac:dyDescent="0.25">
      <c r="G42303"/>
      <c r="I42303" s="112"/>
    </row>
    <row r="42304" spans="7:9" x14ac:dyDescent="0.25">
      <c r="G42304"/>
      <c r="I42304" s="112"/>
    </row>
    <row r="42305" spans="7:9" x14ac:dyDescent="0.25">
      <c r="G42305"/>
      <c r="I42305" s="112"/>
    </row>
    <row r="42306" spans="7:9" x14ac:dyDescent="0.25">
      <c r="G42306"/>
      <c r="I42306" s="112"/>
    </row>
    <row r="42307" spans="7:9" x14ac:dyDescent="0.25">
      <c r="G42307"/>
      <c r="I42307" s="112"/>
    </row>
    <row r="42308" spans="7:9" x14ac:dyDescent="0.25">
      <c r="G42308"/>
      <c r="I42308" s="112"/>
    </row>
    <row r="42309" spans="7:9" x14ac:dyDescent="0.25">
      <c r="G42309"/>
      <c r="I42309" s="112"/>
    </row>
    <row r="42310" spans="7:9" x14ac:dyDescent="0.25">
      <c r="G42310"/>
      <c r="I42310" s="112"/>
    </row>
    <row r="42311" spans="7:9" x14ac:dyDescent="0.25">
      <c r="G42311"/>
      <c r="I42311" s="112"/>
    </row>
    <row r="42312" spans="7:9" x14ac:dyDescent="0.25">
      <c r="G42312"/>
      <c r="I42312" s="112"/>
    </row>
    <row r="42313" spans="7:9" x14ac:dyDescent="0.25">
      <c r="G42313"/>
      <c r="I42313" s="112"/>
    </row>
    <row r="42314" spans="7:9" x14ac:dyDescent="0.25">
      <c r="G42314"/>
      <c r="I42314" s="112"/>
    </row>
    <row r="42315" spans="7:9" x14ac:dyDescent="0.25">
      <c r="G42315"/>
      <c r="I42315" s="112"/>
    </row>
    <row r="42316" spans="7:9" x14ac:dyDescent="0.25">
      <c r="G42316"/>
      <c r="I42316" s="112"/>
    </row>
    <row r="42317" spans="7:9" x14ac:dyDescent="0.25">
      <c r="G42317"/>
      <c r="I42317" s="112"/>
    </row>
    <row r="42318" spans="7:9" x14ac:dyDescent="0.25">
      <c r="G42318"/>
      <c r="I42318" s="112"/>
    </row>
    <row r="42319" spans="7:9" x14ac:dyDescent="0.25">
      <c r="G42319"/>
      <c r="I42319" s="112"/>
    </row>
    <row r="42320" spans="7:9" x14ac:dyDescent="0.25">
      <c r="G42320"/>
      <c r="I42320" s="112"/>
    </row>
    <row r="42321" spans="7:9" x14ac:dyDescent="0.25">
      <c r="G42321"/>
      <c r="I42321" s="112"/>
    </row>
    <row r="42322" spans="7:9" x14ac:dyDescent="0.25">
      <c r="G42322"/>
      <c r="I42322" s="112"/>
    </row>
    <row r="42323" spans="7:9" x14ac:dyDescent="0.25">
      <c r="G42323"/>
      <c r="I42323" s="112"/>
    </row>
    <row r="42324" spans="7:9" x14ac:dyDescent="0.25">
      <c r="G42324"/>
      <c r="I42324" s="112"/>
    </row>
    <row r="42325" spans="7:9" x14ac:dyDescent="0.25">
      <c r="G42325"/>
      <c r="I42325" s="112"/>
    </row>
    <row r="42326" spans="7:9" x14ac:dyDescent="0.25">
      <c r="G42326"/>
      <c r="I42326" s="112"/>
    </row>
    <row r="42327" spans="7:9" x14ac:dyDescent="0.25">
      <c r="G42327"/>
      <c r="I42327" s="112"/>
    </row>
    <row r="42328" spans="7:9" x14ac:dyDescent="0.25">
      <c r="G42328"/>
      <c r="I42328" s="112"/>
    </row>
    <row r="42329" spans="7:9" x14ac:dyDescent="0.25">
      <c r="G42329"/>
      <c r="I42329" s="112"/>
    </row>
    <row r="42330" spans="7:9" x14ac:dyDescent="0.25">
      <c r="G42330"/>
      <c r="I42330" s="112"/>
    </row>
    <row r="42331" spans="7:9" x14ac:dyDescent="0.25">
      <c r="G42331"/>
      <c r="I42331" s="112"/>
    </row>
    <row r="42332" spans="7:9" x14ac:dyDescent="0.25">
      <c r="G42332"/>
      <c r="I42332" s="112"/>
    </row>
    <row r="42333" spans="7:9" x14ac:dyDescent="0.25">
      <c r="G42333"/>
      <c r="I42333" s="112"/>
    </row>
    <row r="42334" spans="7:9" x14ac:dyDescent="0.25">
      <c r="G42334"/>
      <c r="I42334" s="112"/>
    </row>
    <row r="42335" spans="7:9" x14ac:dyDescent="0.25">
      <c r="G42335"/>
      <c r="I42335" s="112"/>
    </row>
    <row r="42336" spans="7:9" x14ac:dyDescent="0.25">
      <c r="G42336"/>
      <c r="I42336" s="112"/>
    </row>
    <row r="42337" spans="7:9" x14ac:dyDescent="0.25">
      <c r="G42337"/>
      <c r="I42337" s="112"/>
    </row>
    <row r="42338" spans="7:9" x14ac:dyDescent="0.25">
      <c r="G42338"/>
      <c r="I42338" s="112"/>
    </row>
    <row r="42339" spans="7:9" x14ac:dyDescent="0.25">
      <c r="G42339"/>
      <c r="I42339" s="112"/>
    </row>
    <row r="42340" spans="7:9" x14ac:dyDescent="0.25">
      <c r="G42340"/>
      <c r="I42340" s="112"/>
    </row>
    <row r="42341" spans="7:9" x14ac:dyDescent="0.25">
      <c r="G42341"/>
      <c r="I42341" s="112"/>
    </row>
    <row r="42342" spans="7:9" x14ac:dyDescent="0.25">
      <c r="G42342"/>
      <c r="I42342" s="112"/>
    </row>
    <row r="42343" spans="7:9" x14ac:dyDescent="0.25">
      <c r="G42343"/>
      <c r="I42343" s="112"/>
    </row>
    <row r="42344" spans="7:9" x14ac:dyDescent="0.25">
      <c r="G42344"/>
      <c r="I42344" s="112"/>
    </row>
    <row r="42345" spans="7:9" x14ac:dyDescent="0.25">
      <c r="G42345"/>
      <c r="I42345" s="112"/>
    </row>
    <row r="42346" spans="7:9" x14ac:dyDescent="0.25">
      <c r="G42346"/>
      <c r="I42346" s="112"/>
    </row>
    <row r="42347" spans="7:9" x14ac:dyDescent="0.25">
      <c r="G42347"/>
      <c r="I42347" s="112"/>
    </row>
    <row r="42348" spans="7:9" x14ac:dyDescent="0.25">
      <c r="G42348"/>
      <c r="I42348" s="112"/>
    </row>
    <row r="42349" spans="7:9" x14ac:dyDescent="0.25">
      <c r="G42349"/>
      <c r="I42349" s="112"/>
    </row>
    <row r="42350" spans="7:9" x14ac:dyDescent="0.25">
      <c r="G42350"/>
      <c r="I42350" s="112"/>
    </row>
    <row r="42351" spans="7:9" x14ac:dyDescent="0.25">
      <c r="G42351"/>
      <c r="I42351" s="112"/>
    </row>
    <row r="42352" spans="7:9" x14ac:dyDescent="0.25">
      <c r="G42352"/>
      <c r="I42352" s="112"/>
    </row>
    <row r="42353" spans="7:9" x14ac:dyDescent="0.25">
      <c r="G42353"/>
      <c r="I42353" s="112"/>
    </row>
    <row r="42354" spans="7:9" x14ac:dyDescent="0.25">
      <c r="G42354"/>
      <c r="I42354" s="112"/>
    </row>
    <row r="42355" spans="7:9" x14ac:dyDescent="0.25">
      <c r="G42355"/>
      <c r="I42355" s="112"/>
    </row>
    <row r="42356" spans="7:9" x14ac:dyDescent="0.25">
      <c r="G42356"/>
      <c r="I42356" s="112"/>
    </row>
    <row r="42357" spans="7:9" x14ac:dyDescent="0.25">
      <c r="G42357"/>
      <c r="I42357" s="112"/>
    </row>
    <row r="42358" spans="7:9" x14ac:dyDescent="0.25">
      <c r="G42358"/>
      <c r="I42358" s="112"/>
    </row>
    <row r="42359" spans="7:9" x14ac:dyDescent="0.25">
      <c r="G42359"/>
      <c r="I42359" s="112"/>
    </row>
    <row r="42360" spans="7:9" x14ac:dyDescent="0.25">
      <c r="G42360"/>
      <c r="I42360" s="112"/>
    </row>
    <row r="42361" spans="7:9" x14ac:dyDescent="0.25">
      <c r="G42361"/>
      <c r="I42361" s="112"/>
    </row>
    <row r="42362" spans="7:9" x14ac:dyDescent="0.25">
      <c r="G42362"/>
      <c r="I42362" s="112"/>
    </row>
    <row r="42363" spans="7:9" x14ac:dyDescent="0.25">
      <c r="G42363"/>
      <c r="I42363" s="112"/>
    </row>
    <row r="42364" spans="7:9" x14ac:dyDescent="0.25">
      <c r="G42364"/>
      <c r="I42364" s="112"/>
    </row>
    <row r="42365" spans="7:9" x14ac:dyDescent="0.25">
      <c r="G42365"/>
      <c r="I42365" s="112"/>
    </row>
    <row r="42366" spans="7:9" x14ac:dyDescent="0.25">
      <c r="G42366"/>
      <c r="I42366" s="112"/>
    </row>
    <row r="42367" spans="7:9" x14ac:dyDescent="0.25">
      <c r="G42367"/>
      <c r="I42367" s="112"/>
    </row>
    <row r="42368" spans="7:9" x14ac:dyDescent="0.25">
      <c r="G42368"/>
      <c r="I42368" s="112"/>
    </row>
    <row r="42369" spans="7:9" x14ac:dyDescent="0.25">
      <c r="G42369"/>
      <c r="I42369" s="112"/>
    </row>
    <row r="42370" spans="7:9" x14ac:dyDescent="0.25">
      <c r="G42370"/>
      <c r="I42370" s="112"/>
    </row>
    <row r="42371" spans="7:9" x14ac:dyDescent="0.25">
      <c r="G42371"/>
      <c r="I42371" s="112"/>
    </row>
    <row r="42372" spans="7:9" x14ac:dyDescent="0.25">
      <c r="G42372"/>
      <c r="I42372" s="112"/>
    </row>
    <row r="42373" spans="7:9" x14ac:dyDescent="0.25">
      <c r="G42373"/>
      <c r="I42373" s="112"/>
    </row>
    <row r="42374" spans="7:9" x14ac:dyDescent="0.25">
      <c r="G42374"/>
      <c r="I42374" s="112"/>
    </row>
    <row r="42375" spans="7:9" x14ac:dyDescent="0.25">
      <c r="G42375"/>
      <c r="I42375" s="112"/>
    </row>
    <row r="42376" spans="7:9" x14ac:dyDescent="0.25">
      <c r="G42376"/>
      <c r="I42376" s="112"/>
    </row>
    <row r="42377" spans="7:9" x14ac:dyDescent="0.25">
      <c r="G42377"/>
      <c r="I42377" s="112"/>
    </row>
    <row r="42378" spans="7:9" x14ac:dyDescent="0.25">
      <c r="G42378"/>
      <c r="I42378" s="112"/>
    </row>
    <row r="42379" spans="7:9" x14ac:dyDescent="0.25">
      <c r="G42379"/>
      <c r="I42379" s="112"/>
    </row>
    <row r="42380" spans="7:9" x14ac:dyDescent="0.25">
      <c r="G42380"/>
      <c r="I42380" s="112"/>
    </row>
    <row r="42381" spans="7:9" x14ac:dyDescent="0.25">
      <c r="G42381"/>
      <c r="I42381" s="112"/>
    </row>
    <row r="42382" spans="7:9" x14ac:dyDescent="0.25">
      <c r="G42382"/>
      <c r="I42382" s="112"/>
    </row>
    <row r="42383" spans="7:9" x14ac:dyDescent="0.25">
      <c r="G42383"/>
      <c r="I42383" s="112"/>
    </row>
    <row r="42384" spans="7:9" x14ac:dyDescent="0.25">
      <c r="G42384"/>
      <c r="I42384" s="112"/>
    </row>
    <row r="42385" spans="7:9" x14ac:dyDescent="0.25">
      <c r="G42385"/>
      <c r="I42385" s="112"/>
    </row>
    <row r="42386" spans="7:9" x14ac:dyDescent="0.25">
      <c r="G42386"/>
      <c r="I42386" s="112"/>
    </row>
    <row r="42387" spans="7:9" x14ac:dyDescent="0.25">
      <c r="G42387"/>
      <c r="I42387" s="112"/>
    </row>
    <row r="42388" spans="7:9" x14ac:dyDescent="0.25">
      <c r="G42388"/>
      <c r="I42388" s="112"/>
    </row>
    <row r="42389" spans="7:9" x14ac:dyDescent="0.25">
      <c r="G42389"/>
      <c r="I42389" s="112"/>
    </row>
    <row r="42390" spans="7:9" x14ac:dyDescent="0.25">
      <c r="G42390"/>
      <c r="I42390" s="112"/>
    </row>
    <row r="42391" spans="7:9" x14ac:dyDescent="0.25">
      <c r="G42391"/>
      <c r="I42391" s="112"/>
    </row>
    <row r="42392" spans="7:9" x14ac:dyDescent="0.25">
      <c r="G42392"/>
      <c r="I42392" s="112"/>
    </row>
    <row r="42393" spans="7:9" x14ac:dyDescent="0.25">
      <c r="G42393"/>
      <c r="I42393" s="112"/>
    </row>
    <row r="42394" spans="7:9" x14ac:dyDescent="0.25">
      <c r="G42394"/>
      <c r="I42394" s="112"/>
    </row>
    <row r="42395" spans="7:9" x14ac:dyDescent="0.25">
      <c r="G42395"/>
      <c r="I42395" s="112"/>
    </row>
    <row r="42396" spans="7:9" x14ac:dyDescent="0.25">
      <c r="G42396"/>
      <c r="I42396" s="112"/>
    </row>
    <row r="42397" spans="7:9" x14ac:dyDescent="0.25">
      <c r="G42397"/>
      <c r="I42397" s="112"/>
    </row>
    <row r="42398" spans="7:9" x14ac:dyDescent="0.25">
      <c r="G42398"/>
      <c r="I42398" s="112"/>
    </row>
    <row r="42399" spans="7:9" x14ac:dyDescent="0.25">
      <c r="G42399"/>
      <c r="I42399" s="112"/>
    </row>
    <row r="42400" spans="7:9" x14ac:dyDescent="0.25">
      <c r="G42400"/>
      <c r="I42400" s="112"/>
    </row>
    <row r="42401" spans="7:9" x14ac:dyDescent="0.25">
      <c r="G42401"/>
      <c r="I42401" s="112"/>
    </row>
    <row r="42402" spans="7:9" x14ac:dyDescent="0.25">
      <c r="G42402"/>
      <c r="I42402" s="112"/>
    </row>
    <row r="42403" spans="7:9" x14ac:dyDescent="0.25">
      <c r="G42403"/>
      <c r="I42403" s="112"/>
    </row>
    <row r="42404" spans="7:9" x14ac:dyDescent="0.25">
      <c r="G42404"/>
      <c r="I42404" s="112"/>
    </row>
    <row r="42405" spans="7:9" x14ac:dyDescent="0.25">
      <c r="G42405"/>
      <c r="I42405" s="112"/>
    </row>
    <row r="42406" spans="7:9" x14ac:dyDescent="0.25">
      <c r="G42406"/>
      <c r="I42406" s="112"/>
    </row>
    <row r="42407" spans="7:9" x14ac:dyDescent="0.25">
      <c r="G42407"/>
      <c r="I42407" s="112"/>
    </row>
    <row r="42408" spans="7:9" x14ac:dyDescent="0.25">
      <c r="G42408"/>
      <c r="I42408" s="112"/>
    </row>
    <row r="42409" spans="7:9" x14ac:dyDescent="0.25">
      <c r="G42409"/>
      <c r="I42409" s="112"/>
    </row>
    <row r="42410" spans="7:9" x14ac:dyDescent="0.25">
      <c r="G42410"/>
      <c r="I42410" s="112"/>
    </row>
    <row r="42411" spans="7:9" x14ac:dyDescent="0.25">
      <c r="G42411"/>
      <c r="I42411" s="112"/>
    </row>
    <row r="42412" spans="7:9" x14ac:dyDescent="0.25">
      <c r="G42412"/>
      <c r="I42412" s="112"/>
    </row>
    <row r="42413" spans="7:9" x14ac:dyDescent="0.25">
      <c r="G42413"/>
      <c r="I42413" s="112"/>
    </row>
    <row r="42414" spans="7:9" x14ac:dyDescent="0.25">
      <c r="G42414"/>
      <c r="I42414" s="112"/>
    </row>
    <row r="42415" spans="7:9" x14ac:dyDescent="0.25">
      <c r="G42415"/>
      <c r="I42415" s="112"/>
    </row>
    <row r="42416" spans="7:9" x14ac:dyDescent="0.25">
      <c r="G42416"/>
      <c r="I42416" s="112"/>
    </row>
    <row r="42417" spans="7:9" x14ac:dyDescent="0.25">
      <c r="G42417"/>
      <c r="I42417" s="112"/>
    </row>
    <row r="42418" spans="7:9" x14ac:dyDescent="0.25">
      <c r="G42418"/>
      <c r="I42418" s="112"/>
    </row>
    <row r="42419" spans="7:9" x14ac:dyDescent="0.25">
      <c r="G42419"/>
      <c r="I42419" s="112"/>
    </row>
    <row r="42420" spans="7:9" x14ac:dyDescent="0.25">
      <c r="G42420"/>
      <c r="I42420" s="112"/>
    </row>
    <row r="42421" spans="7:9" x14ac:dyDescent="0.25">
      <c r="G42421"/>
      <c r="I42421" s="112"/>
    </row>
    <row r="42422" spans="7:9" x14ac:dyDescent="0.25">
      <c r="G42422"/>
      <c r="I42422" s="112"/>
    </row>
    <row r="42423" spans="7:9" x14ac:dyDescent="0.25">
      <c r="G42423"/>
      <c r="I42423" s="112"/>
    </row>
    <row r="42424" spans="7:9" x14ac:dyDescent="0.25">
      <c r="G42424"/>
      <c r="I42424" s="112"/>
    </row>
    <row r="42425" spans="7:9" x14ac:dyDescent="0.25">
      <c r="G42425"/>
      <c r="I42425" s="112"/>
    </row>
    <row r="42426" spans="7:9" x14ac:dyDescent="0.25">
      <c r="G42426"/>
      <c r="I42426" s="112"/>
    </row>
    <row r="42427" spans="7:9" x14ac:dyDescent="0.25">
      <c r="G42427"/>
      <c r="I42427" s="112"/>
    </row>
    <row r="42428" spans="7:9" x14ac:dyDescent="0.25">
      <c r="G42428"/>
      <c r="I42428" s="112"/>
    </row>
    <row r="42429" spans="7:9" x14ac:dyDescent="0.25">
      <c r="G42429"/>
      <c r="I42429" s="112"/>
    </row>
    <row r="42430" spans="7:9" x14ac:dyDescent="0.25">
      <c r="G42430"/>
      <c r="I42430" s="112"/>
    </row>
    <row r="42431" spans="7:9" x14ac:dyDescent="0.25">
      <c r="G42431"/>
      <c r="I42431" s="112"/>
    </row>
    <row r="42432" spans="7:9" x14ac:dyDescent="0.25">
      <c r="G42432"/>
      <c r="I42432" s="112"/>
    </row>
    <row r="42433" spans="7:9" x14ac:dyDescent="0.25">
      <c r="G42433"/>
      <c r="I42433" s="112"/>
    </row>
    <row r="42434" spans="7:9" x14ac:dyDescent="0.25">
      <c r="G42434"/>
      <c r="I42434" s="112"/>
    </row>
    <row r="42435" spans="7:9" x14ac:dyDescent="0.25">
      <c r="G42435"/>
      <c r="I42435" s="112"/>
    </row>
    <row r="42436" spans="7:9" x14ac:dyDescent="0.25">
      <c r="G42436"/>
      <c r="I42436" s="112"/>
    </row>
    <row r="42437" spans="7:9" x14ac:dyDescent="0.25">
      <c r="G42437"/>
      <c r="I42437" s="112"/>
    </row>
    <row r="42438" spans="7:9" x14ac:dyDescent="0.25">
      <c r="G42438"/>
      <c r="I42438" s="112"/>
    </row>
    <row r="42439" spans="7:9" x14ac:dyDescent="0.25">
      <c r="G42439"/>
      <c r="I42439" s="112"/>
    </row>
    <row r="42440" spans="7:9" x14ac:dyDescent="0.25">
      <c r="G42440"/>
      <c r="I42440" s="112"/>
    </row>
    <row r="42441" spans="7:9" x14ac:dyDescent="0.25">
      <c r="G42441"/>
      <c r="I42441" s="112"/>
    </row>
    <row r="42442" spans="7:9" x14ac:dyDescent="0.25">
      <c r="G42442"/>
      <c r="I42442" s="112"/>
    </row>
    <row r="42443" spans="7:9" x14ac:dyDescent="0.25">
      <c r="G42443"/>
      <c r="I42443" s="112"/>
    </row>
    <row r="42444" spans="7:9" x14ac:dyDescent="0.25">
      <c r="G42444"/>
      <c r="I42444" s="112"/>
    </row>
    <row r="42445" spans="7:9" x14ac:dyDescent="0.25">
      <c r="G42445"/>
      <c r="I42445" s="112"/>
    </row>
    <row r="42446" spans="7:9" x14ac:dyDescent="0.25">
      <c r="G42446"/>
      <c r="I42446" s="112"/>
    </row>
    <row r="42447" spans="7:9" x14ac:dyDescent="0.25">
      <c r="G42447"/>
      <c r="I42447" s="112"/>
    </row>
    <row r="42448" spans="7:9" x14ac:dyDescent="0.25">
      <c r="G42448"/>
      <c r="I42448" s="112"/>
    </row>
    <row r="42449" spans="7:9" x14ac:dyDescent="0.25">
      <c r="G42449"/>
      <c r="I42449" s="112"/>
    </row>
    <row r="42450" spans="7:9" x14ac:dyDescent="0.25">
      <c r="G42450"/>
      <c r="I42450" s="112"/>
    </row>
    <row r="42451" spans="7:9" x14ac:dyDescent="0.25">
      <c r="G42451"/>
      <c r="I42451" s="112"/>
    </row>
    <row r="42452" spans="7:9" x14ac:dyDescent="0.25">
      <c r="G42452"/>
      <c r="I42452" s="112"/>
    </row>
    <row r="42453" spans="7:9" x14ac:dyDescent="0.25">
      <c r="G42453"/>
      <c r="I42453" s="112"/>
    </row>
    <row r="42454" spans="7:9" x14ac:dyDescent="0.25">
      <c r="G42454"/>
      <c r="I42454" s="112"/>
    </row>
    <row r="42455" spans="7:9" x14ac:dyDescent="0.25">
      <c r="G42455"/>
      <c r="I42455" s="112"/>
    </row>
    <row r="42456" spans="7:9" x14ac:dyDescent="0.25">
      <c r="G42456"/>
      <c r="I42456" s="112"/>
    </row>
    <row r="42457" spans="7:9" x14ac:dyDescent="0.25">
      <c r="G42457"/>
      <c r="I42457" s="112"/>
    </row>
    <row r="42458" spans="7:9" x14ac:dyDescent="0.25">
      <c r="G42458"/>
      <c r="I42458" s="112"/>
    </row>
    <row r="42459" spans="7:9" x14ac:dyDescent="0.25">
      <c r="G42459"/>
      <c r="I42459" s="112"/>
    </row>
    <row r="42460" spans="7:9" x14ac:dyDescent="0.25">
      <c r="G42460"/>
      <c r="I42460" s="112"/>
    </row>
    <row r="42461" spans="7:9" x14ac:dyDescent="0.25">
      <c r="G42461"/>
      <c r="I42461" s="112"/>
    </row>
    <row r="42462" spans="7:9" x14ac:dyDescent="0.25">
      <c r="G42462"/>
      <c r="I42462" s="112"/>
    </row>
    <row r="42463" spans="7:9" x14ac:dyDescent="0.25">
      <c r="G42463"/>
      <c r="I42463" s="112"/>
    </row>
    <row r="42464" spans="7:9" x14ac:dyDescent="0.25">
      <c r="G42464"/>
      <c r="I42464" s="112"/>
    </row>
    <row r="42465" spans="7:9" x14ac:dyDescent="0.25">
      <c r="G42465"/>
      <c r="I42465" s="112"/>
    </row>
    <row r="42466" spans="7:9" x14ac:dyDescent="0.25">
      <c r="G42466"/>
      <c r="I42466" s="112"/>
    </row>
    <row r="42467" spans="7:9" x14ac:dyDescent="0.25">
      <c r="G42467"/>
      <c r="I42467" s="112"/>
    </row>
    <row r="42468" spans="7:9" x14ac:dyDescent="0.25">
      <c r="G42468"/>
      <c r="I42468" s="112"/>
    </row>
    <row r="42469" spans="7:9" x14ac:dyDescent="0.25">
      <c r="G42469"/>
      <c r="I42469" s="112"/>
    </row>
    <row r="42470" spans="7:9" x14ac:dyDescent="0.25">
      <c r="G42470"/>
      <c r="I42470" s="112"/>
    </row>
    <row r="42471" spans="7:9" x14ac:dyDescent="0.25">
      <c r="G42471"/>
      <c r="I42471" s="112"/>
    </row>
    <row r="42472" spans="7:9" x14ac:dyDescent="0.25">
      <c r="G42472"/>
      <c r="I42472" s="112"/>
    </row>
    <row r="42473" spans="7:9" x14ac:dyDescent="0.25">
      <c r="G42473"/>
      <c r="I42473" s="112"/>
    </row>
    <row r="42474" spans="7:9" x14ac:dyDescent="0.25">
      <c r="G42474"/>
      <c r="I42474" s="112"/>
    </row>
    <row r="42475" spans="7:9" x14ac:dyDescent="0.25">
      <c r="G42475"/>
      <c r="I42475" s="112"/>
    </row>
    <row r="42476" spans="7:9" x14ac:dyDescent="0.25">
      <c r="G42476"/>
      <c r="I42476" s="112"/>
    </row>
    <row r="42477" spans="7:9" x14ac:dyDescent="0.25">
      <c r="G42477"/>
      <c r="I42477" s="112"/>
    </row>
    <row r="42478" spans="7:9" x14ac:dyDescent="0.25">
      <c r="G42478"/>
      <c r="I42478" s="112"/>
    </row>
    <row r="42479" spans="7:9" x14ac:dyDescent="0.25">
      <c r="G42479"/>
      <c r="I42479" s="112"/>
    </row>
    <row r="42480" spans="7:9" x14ac:dyDescent="0.25">
      <c r="G42480"/>
      <c r="I42480" s="112"/>
    </row>
    <row r="42481" spans="7:9" x14ac:dyDescent="0.25">
      <c r="G42481"/>
      <c r="I42481" s="112"/>
    </row>
    <row r="42482" spans="7:9" x14ac:dyDescent="0.25">
      <c r="G42482"/>
      <c r="I42482" s="112"/>
    </row>
    <row r="42483" spans="7:9" x14ac:dyDescent="0.25">
      <c r="G42483"/>
      <c r="I42483" s="112"/>
    </row>
    <row r="42484" spans="7:9" x14ac:dyDescent="0.25">
      <c r="G42484"/>
      <c r="I42484" s="112"/>
    </row>
    <row r="42485" spans="7:9" x14ac:dyDescent="0.25">
      <c r="G42485"/>
      <c r="I42485" s="112"/>
    </row>
    <row r="42486" spans="7:9" x14ac:dyDescent="0.25">
      <c r="G42486"/>
      <c r="I42486" s="112"/>
    </row>
    <row r="42487" spans="7:9" x14ac:dyDescent="0.25">
      <c r="G42487"/>
      <c r="I42487" s="112"/>
    </row>
    <row r="42488" spans="7:9" x14ac:dyDescent="0.25">
      <c r="G42488"/>
      <c r="I42488" s="112"/>
    </row>
    <row r="42489" spans="7:9" x14ac:dyDescent="0.25">
      <c r="G42489"/>
      <c r="I42489" s="112"/>
    </row>
    <row r="42490" spans="7:9" x14ac:dyDescent="0.25">
      <c r="G42490"/>
      <c r="I42490" s="112"/>
    </row>
    <row r="42491" spans="7:9" x14ac:dyDescent="0.25">
      <c r="G42491"/>
      <c r="I42491" s="112"/>
    </row>
    <row r="42492" spans="7:9" x14ac:dyDescent="0.25">
      <c r="G42492"/>
      <c r="I42492" s="112"/>
    </row>
    <row r="42493" spans="7:9" x14ac:dyDescent="0.25">
      <c r="G42493"/>
      <c r="I42493" s="112"/>
    </row>
    <row r="42494" spans="7:9" x14ac:dyDescent="0.25">
      <c r="G42494"/>
      <c r="I42494" s="112"/>
    </row>
    <row r="42495" spans="7:9" x14ac:dyDescent="0.25">
      <c r="G42495"/>
      <c r="I42495" s="112"/>
    </row>
    <row r="42496" spans="7:9" x14ac:dyDescent="0.25">
      <c r="G42496"/>
      <c r="I42496" s="112"/>
    </row>
    <row r="42497" spans="7:9" x14ac:dyDescent="0.25">
      <c r="G42497"/>
      <c r="I42497" s="112"/>
    </row>
    <row r="42498" spans="7:9" x14ac:dyDescent="0.25">
      <c r="G42498"/>
      <c r="I42498" s="112"/>
    </row>
    <row r="42499" spans="7:9" x14ac:dyDescent="0.25">
      <c r="G42499"/>
      <c r="I42499" s="112"/>
    </row>
    <row r="42500" spans="7:9" x14ac:dyDescent="0.25">
      <c r="G42500"/>
      <c r="I42500" s="112"/>
    </row>
    <row r="42501" spans="7:9" x14ac:dyDescent="0.25">
      <c r="G42501"/>
      <c r="I42501" s="112"/>
    </row>
    <row r="42502" spans="7:9" x14ac:dyDescent="0.25">
      <c r="G42502"/>
      <c r="I42502" s="112"/>
    </row>
    <row r="42503" spans="7:9" x14ac:dyDescent="0.25">
      <c r="G42503"/>
      <c r="I42503" s="112"/>
    </row>
    <row r="42504" spans="7:9" x14ac:dyDescent="0.25">
      <c r="G42504"/>
      <c r="I42504" s="112"/>
    </row>
    <row r="42505" spans="7:9" x14ac:dyDescent="0.25">
      <c r="G42505"/>
      <c r="I42505" s="112"/>
    </row>
    <row r="42506" spans="7:9" x14ac:dyDescent="0.25">
      <c r="G42506"/>
      <c r="I42506" s="112"/>
    </row>
    <row r="42507" spans="7:9" x14ac:dyDescent="0.25">
      <c r="G42507"/>
      <c r="I42507" s="112"/>
    </row>
    <row r="42508" spans="7:9" x14ac:dyDescent="0.25">
      <c r="G42508"/>
      <c r="I42508" s="112"/>
    </row>
    <row r="42509" spans="7:9" x14ac:dyDescent="0.25">
      <c r="G42509"/>
      <c r="I42509" s="112"/>
    </row>
    <row r="42510" spans="7:9" x14ac:dyDescent="0.25">
      <c r="G42510"/>
      <c r="I42510" s="112"/>
    </row>
    <row r="42511" spans="7:9" x14ac:dyDescent="0.25">
      <c r="G42511"/>
      <c r="I42511" s="112"/>
    </row>
    <row r="42512" spans="7:9" x14ac:dyDescent="0.25">
      <c r="G42512"/>
      <c r="I42512" s="112"/>
    </row>
    <row r="42513" spans="7:9" x14ac:dyDescent="0.25">
      <c r="G42513"/>
      <c r="I42513" s="112"/>
    </row>
    <row r="42514" spans="7:9" x14ac:dyDescent="0.25">
      <c r="G42514"/>
      <c r="I42514" s="112"/>
    </row>
    <row r="42515" spans="7:9" x14ac:dyDescent="0.25">
      <c r="G42515"/>
      <c r="I42515" s="112"/>
    </row>
    <row r="42516" spans="7:9" x14ac:dyDescent="0.25">
      <c r="G42516"/>
      <c r="I42516" s="112"/>
    </row>
    <row r="42517" spans="7:9" x14ac:dyDescent="0.25">
      <c r="G42517"/>
      <c r="I42517" s="112"/>
    </row>
    <row r="42518" spans="7:9" x14ac:dyDescent="0.25">
      <c r="G42518"/>
      <c r="I42518" s="112"/>
    </row>
    <row r="42519" spans="7:9" x14ac:dyDescent="0.25">
      <c r="G42519"/>
      <c r="I42519" s="112"/>
    </row>
    <row r="42520" spans="7:9" x14ac:dyDescent="0.25">
      <c r="G42520"/>
      <c r="I42520" s="112"/>
    </row>
    <row r="42521" spans="7:9" x14ac:dyDescent="0.25">
      <c r="G42521"/>
      <c r="I42521" s="112"/>
    </row>
    <row r="42522" spans="7:9" x14ac:dyDescent="0.25">
      <c r="G42522"/>
      <c r="I42522" s="112"/>
    </row>
    <row r="42523" spans="7:9" x14ac:dyDescent="0.25">
      <c r="G42523"/>
      <c r="I42523" s="112"/>
    </row>
    <row r="42524" spans="7:9" x14ac:dyDescent="0.25">
      <c r="G42524"/>
      <c r="I42524" s="112"/>
    </row>
    <row r="42525" spans="7:9" x14ac:dyDescent="0.25">
      <c r="G42525"/>
      <c r="I42525" s="112"/>
    </row>
    <row r="42526" spans="7:9" x14ac:dyDescent="0.25">
      <c r="G42526"/>
      <c r="I42526" s="112"/>
    </row>
    <row r="42527" spans="7:9" x14ac:dyDescent="0.25">
      <c r="G42527"/>
      <c r="I42527" s="112"/>
    </row>
    <row r="42528" spans="7:9" x14ac:dyDescent="0.25">
      <c r="G42528"/>
      <c r="I42528" s="112"/>
    </row>
    <row r="42529" spans="7:9" x14ac:dyDescent="0.25">
      <c r="G42529"/>
      <c r="I42529" s="112"/>
    </row>
    <row r="42530" spans="7:9" x14ac:dyDescent="0.25">
      <c r="G42530"/>
      <c r="I42530" s="112"/>
    </row>
    <row r="42531" spans="7:9" x14ac:dyDescent="0.25">
      <c r="G42531"/>
      <c r="I42531" s="112"/>
    </row>
    <row r="42532" spans="7:9" x14ac:dyDescent="0.25">
      <c r="G42532"/>
      <c r="I42532" s="112"/>
    </row>
    <row r="42533" spans="7:9" x14ac:dyDescent="0.25">
      <c r="G42533"/>
      <c r="I42533" s="112"/>
    </row>
    <row r="42534" spans="7:9" x14ac:dyDescent="0.25">
      <c r="G42534"/>
      <c r="I42534" s="112"/>
    </row>
    <row r="42535" spans="7:9" x14ac:dyDescent="0.25">
      <c r="G42535"/>
      <c r="I42535" s="112"/>
    </row>
    <row r="42536" spans="7:9" x14ac:dyDescent="0.25">
      <c r="G42536"/>
      <c r="I42536" s="112"/>
    </row>
    <row r="42537" spans="7:9" x14ac:dyDescent="0.25">
      <c r="G42537"/>
      <c r="I42537" s="112"/>
    </row>
    <row r="42538" spans="7:9" x14ac:dyDescent="0.25">
      <c r="G42538"/>
      <c r="I42538" s="112"/>
    </row>
    <row r="42539" spans="7:9" x14ac:dyDescent="0.25">
      <c r="G42539"/>
      <c r="I42539" s="112"/>
    </row>
    <row r="42540" spans="7:9" x14ac:dyDescent="0.25">
      <c r="G42540"/>
      <c r="I42540" s="112"/>
    </row>
    <row r="42541" spans="7:9" x14ac:dyDescent="0.25">
      <c r="G42541"/>
      <c r="I42541" s="112"/>
    </row>
    <row r="42542" spans="7:9" x14ac:dyDescent="0.25">
      <c r="G42542"/>
      <c r="I42542" s="112"/>
    </row>
    <row r="42543" spans="7:9" x14ac:dyDescent="0.25">
      <c r="G42543"/>
      <c r="I42543" s="112"/>
    </row>
    <row r="42544" spans="7:9" x14ac:dyDescent="0.25">
      <c r="G42544"/>
      <c r="I42544" s="112"/>
    </row>
    <row r="42545" spans="7:9" x14ac:dyDescent="0.25">
      <c r="G42545"/>
      <c r="I42545" s="112"/>
    </row>
    <row r="42546" spans="7:9" x14ac:dyDescent="0.25">
      <c r="G42546"/>
      <c r="I42546" s="112"/>
    </row>
    <row r="42547" spans="7:9" x14ac:dyDescent="0.25">
      <c r="G42547"/>
      <c r="I42547" s="112"/>
    </row>
    <row r="42548" spans="7:9" x14ac:dyDescent="0.25">
      <c r="G42548"/>
      <c r="I42548" s="112"/>
    </row>
    <row r="42549" spans="7:9" x14ac:dyDescent="0.25">
      <c r="G42549"/>
      <c r="I42549" s="112"/>
    </row>
    <row r="42550" spans="7:9" x14ac:dyDescent="0.25">
      <c r="G42550"/>
      <c r="I42550" s="112"/>
    </row>
    <row r="42551" spans="7:9" x14ac:dyDescent="0.25">
      <c r="G42551"/>
      <c r="I42551" s="112"/>
    </row>
    <row r="42552" spans="7:9" x14ac:dyDescent="0.25">
      <c r="G42552"/>
      <c r="I42552" s="112"/>
    </row>
    <row r="42553" spans="7:9" x14ac:dyDescent="0.25">
      <c r="G42553"/>
      <c r="I42553" s="112"/>
    </row>
    <row r="42554" spans="7:9" x14ac:dyDescent="0.25">
      <c r="G42554"/>
      <c r="I42554" s="112"/>
    </row>
    <row r="42555" spans="7:9" x14ac:dyDescent="0.25">
      <c r="G42555"/>
      <c r="I42555" s="112"/>
    </row>
    <row r="42556" spans="7:9" x14ac:dyDescent="0.25">
      <c r="G42556"/>
      <c r="I42556" s="112"/>
    </row>
    <row r="42557" spans="7:9" x14ac:dyDescent="0.25">
      <c r="G42557"/>
      <c r="I42557" s="112"/>
    </row>
    <row r="42558" spans="7:9" x14ac:dyDescent="0.25">
      <c r="G42558"/>
      <c r="I42558" s="112"/>
    </row>
    <row r="42559" spans="7:9" x14ac:dyDescent="0.25">
      <c r="G42559"/>
      <c r="I42559" s="112"/>
    </row>
    <row r="42560" spans="7:9" x14ac:dyDescent="0.25">
      <c r="G42560"/>
      <c r="I42560" s="112"/>
    </row>
    <row r="42561" spans="7:9" x14ac:dyDescent="0.25">
      <c r="G42561"/>
      <c r="I42561" s="112"/>
    </row>
    <row r="42562" spans="7:9" x14ac:dyDescent="0.25">
      <c r="G42562"/>
      <c r="I42562" s="112"/>
    </row>
    <row r="42563" spans="7:9" x14ac:dyDescent="0.25">
      <c r="G42563"/>
      <c r="I42563" s="112"/>
    </row>
    <row r="42564" spans="7:9" x14ac:dyDescent="0.25">
      <c r="G42564"/>
      <c r="I42564" s="112"/>
    </row>
    <row r="42565" spans="7:9" x14ac:dyDescent="0.25">
      <c r="G42565"/>
      <c r="I42565" s="112"/>
    </row>
    <row r="42566" spans="7:9" x14ac:dyDescent="0.25">
      <c r="G42566"/>
      <c r="I42566" s="112"/>
    </row>
    <row r="42567" spans="7:9" x14ac:dyDescent="0.25">
      <c r="G42567"/>
      <c r="I42567" s="112"/>
    </row>
    <row r="42568" spans="7:9" x14ac:dyDescent="0.25">
      <c r="G42568"/>
      <c r="I42568" s="112"/>
    </row>
    <row r="42569" spans="7:9" x14ac:dyDescent="0.25">
      <c r="G42569"/>
      <c r="I42569" s="112"/>
    </row>
    <row r="42570" spans="7:9" x14ac:dyDescent="0.25">
      <c r="G42570"/>
      <c r="I42570" s="112"/>
    </row>
    <row r="42571" spans="7:9" x14ac:dyDescent="0.25">
      <c r="G42571"/>
      <c r="I42571" s="112"/>
    </row>
    <row r="42572" spans="7:9" x14ac:dyDescent="0.25">
      <c r="G42572"/>
      <c r="I42572" s="112"/>
    </row>
    <row r="42573" spans="7:9" x14ac:dyDescent="0.25">
      <c r="G42573"/>
      <c r="I42573" s="112"/>
    </row>
    <row r="42574" spans="7:9" x14ac:dyDescent="0.25">
      <c r="G42574"/>
      <c r="I42574" s="112"/>
    </row>
    <row r="42575" spans="7:9" x14ac:dyDescent="0.25">
      <c r="G42575"/>
      <c r="I42575" s="112"/>
    </row>
    <row r="42576" spans="7:9" x14ac:dyDescent="0.25">
      <c r="G42576"/>
      <c r="I42576" s="112"/>
    </row>
    <row r="42577" spans="7:9" x14ac:dyDescent="0.25">
      <c r="G42577"/>
      <c r="I42577" s="112"/>
    </row>
    <row r="42578" spans="7:9" x14ac:dyDescent="0.25">
      <c r="G42578"/>
      <c r="I42578" s="112"/>
    </row>
    <row r="42579" spans="7:9" x14ac:dyDescent="0.25">
      <c r="G42579"/>
      <c r="I42579" s="112"/>
    </row>
    <row r="42580" spans="7:9" x14ac:dyDescent="0.25">
      <c r="G42580"/>
      <c r="I42580" s="112"/>
    </row>
    <row r="42581" spans="7:9" x14ac:dyDescent="0.25">
      <c r="G42581"/>
      <c r="I42581" s="112"/>
    </row>
    <row r="42582" spans="7:9" x14ac:dyDescent="0.25">
      <c r="G42582"/>
      <c r="I42582" s="112"/>
    </row>
    <row r="42583" spans="7:9" x14ac:dyDescent="0.25">
      <c r="G42583"/>
      <c r="I42583" s="112"/>
    </row>
    <row r="42584" spans="7:9" x14ac:dyDescent="0.25">
      <c r="G42584"/>
      <c r="I42584" s="112"/>
    </row>
    <row r="42585" spans="7:9" x14ac:dyDescent="0.25">
      <c r="G42585"/>
      <c r="I42585" s="112"/>
    </row>
    <row r="42586" spans="7:9" x14ac:dyDescent="0.25">
      <c r="G42586"/>
      <c r="I42586" s="112"/>
    </row>
    <row r="42587" spans="7:9" x14ac:dyDescent="0.25">
      <c r="G42587"/>
      <c r="I42587" s="112"/>
    </row>
    <row r="42588" spans="7:9" x14ac:dyDescent="0.25">
      <c r="G42588"/>
      <c r="I42588" s="112"/>
    </row>
    <row r="42589" spans="7:9" x14ac:dyDescent="0.25">
      <c r="G42589"/>
      <c r="I42589" s="112"/>
    </row>
    <row r="42590" spans="7:9" x14ac:dyDescent="0.25">
      <c r="G42590"/>
      <c r="I42590" s="112"/>
    </row>
    <row r="42591" spans="7:9" x14ac:dyDescent="0.25">
      <c r="G42591"/>
      <c r="I42591" s="112"/>
    </row>
    <row r="42592" spans="7:9" x14ac:dyDescent="0.25">
      <c r="G42592"/>
      <c r="I42592" s="112"/>
    </row>
    <row r="42593" spans="7:9" x14ac:dyDescent="0.25">
      <c r="G42593"/>
      <c r="I42593" s="112"/>
    </row>
    <row r="42594" spans="7:9" x14ac:dyDescent="0.25">
      <c r="G42594"/>
      <c r="I42594" s="112"/>
    </row>
    <row r="42595" spans="7:9" x14ac:dyDescent="0.25">
      <c r="G42595"/>
      <c r="I42595" s="112"/>
    </row>
    <row r="42596" spans="7:9" x14ac:dyDescent="0.25">
      <c r="G42596"/>
      <c r="I42596" s="112"/>
    </row>
    <row r="42597" spans="7:9" x14ac:dyDescent="0.25">
      <c r="G42597"/>
      <c r="I42597" s="112"/>
    </row>
    <row r="42598" spans="7:9" x14ac:dyDescent="0.25">
      <c r="G42598"/>
      <c r="I42598" s="112"/>
    </row>
    <row r="42599" spans="7:9" x14ac:dyDescent="0.25">
      <c r="G42599"/>
      <c r="I42599" s="112"/>
    </row>
    <row r="42600" spans="7:9" x14ac:dyDescent="0.25">
      <c r="G42600"/>
      <c r="I42600" s="112"/>
    </row>
    <row r="42601" spans="7:9" x14ac:dyDescent="0.25">
      <c r="G42601"/>
      <c r="I42601" s="112"/>
    </row>
    <row r="42602" spans="7:9" x14ac:dyDescent="0.25">
      <c r="G42602"/>
      <c r="I42602" s="112"/>
    </row>
    <row r="42603" spans="7:9" x14ac:dyDescent="0.25">
      <c r="G42603"/>
      <c r="I42603" s="112"/>
    </row>
    <row r="42604" spans="7:9" x14ac:dyDescent="0.25">
      <c r="G42604"/>
      <c r="I42604" s="112"/>
    </row>
    <row r="42605" spans="7:9" x14ac:dyDescent="0.25">
      <c r="G42605"/>
      <c r="I42605" s="112"/>
    </row>
    <row r="42606" spans="7:9" x14ac:dyDescent="0.25">
      <c r="G42606"/>
      <c r="I42606" s="112"/>
    </row>
    <row r="42607" spans="7:9" x14ac:dyDescent="0.25">
      <c r="G42607"/>
      <c r="I42607" s="112"/>
    </row>
    <row r="42608" spans="7:9" x14ac:dyDescent="0.25">
      <c r="G42608"/>
      <c r="I42608" s="112"/>
    </row>
    <row r="42609" spans="7:9" x14ac:dyDescent="0.25">
      <c r="G42609"/>
      <c r="I42609" s="112"/>
    </row>
    <row r="42610" spans="7:9" x14ac:dyDescent="0.25">
      <c r="G42610"/>
      <c r="I42610" s="112"/>
    </row>
    <row r="42611" spans="7:9" x14ac:dyDescent="0.25">
      <c r="G42611"/>
      <c r="I42611" s="112"/>
    </row>
    <row r="42612" spans="7:9" x14ac:dyDescent="0.25">
      <c r="G42612"/>
      <c r="I42612" s="112"/>
    </row>
    <row r="42613" spans="7:9" x14ac:dyDescent="0.25">
      <c r="G42613"/>
      <c r="I42613" s="112"/>
    </row>
    <row r="42614" spans="7:9" x14ac:dyDescent="0.25">
      <c r="G42614"/>
      <c r="I42614" s="112"/>
    </row>
    <row r="42615" spans="7:9" x14ac:dyDescent="0.25">
      <c r="G42615"/>
      <c r="I42615" s="112"/>
    </row>
    <row r="42616" spans="7:9" x14ac:dyDescent="0.25">
      <c r="G42616"/>
      <c r="I42616" s="112"/>
    </row>
    <row r="42617" spans="7:9" x14ac:dyDescent="0.25">
      <c r="G42617"/>
      <c r="I42617" s="112"/>
    </row>
    <row r="42618" spans="7:9" x14ac:dyDescent="0.25">
      <c r="G42618"/>
      <c r="I42618" s="112"/>
    </row>
    <row r="42619" spans="7:9" x14ac:dyDescent="0.25">
      <c r="G42619"/>
      <c r="I42619" s="112"/>
    </row>
    <row r="42620" spans="7:9" x14ac:dyDescent="0.25">
      <c r="G42620"/>
      <c r="I42620" s="112"/>
    </row>
    <row r="42621" spans="7:9" x14ac:dyDescent="0.25">
      <c r="G42621"/>
      <c r="I42621" s="112"/>
    </row>
    <row r="42622" spans="7:9" x14ac:dyDescent="0.25">
      <c r="G42622"/>
      <c r="I42622" s="112"/>
    </row>
    <row r="42623" spans="7:9" x14ac:dyDescent="0.25">
      <c r="G42623"/>
      <c r="I42623" s="112"/>
    </row>
    <row r="42624" spans="7:9" x14ac:dyDescent="0.25">
      <c r="G42624"/>
      <c r="I42624" s="112"/>
    </row>
    <row r="42625" spans="7:9" x14ac:dyDescent="0.25">
      <c r="G42625"/>
      <c r="I42625" s="112"/>
    </row>
    <row r="42626" spans="7:9" x14ac:dyDescent="0.25">
      <c r="G42626"/>
      <c r="I42626" s="112"/>
    </row>
    <row r="42627" spans="7:9" x14ac:dyDescent="0.25">
      <c r="G42627"/>
      <c r="I42627" s="112"/>
    </row>
    <row r="42628" spans="7:9" x14ac:dyDescent="0.25">
      <c r="G42628"/>
      <c r="I42628" s="112"/>
    </row>
    <row r="42629" spans="7:9" x14ac:dyDescent="0.25">
      <c r="G42629"/>
      <c r="I42629" s="112"/>
    </row>
    <row r="42630" spans="7:9" x14ac:dyDescent="0.25">
      <c r="G42630"/>
      <c r="I42630" s="112"/>
    </row>
    <row r="42631" spans="7:9" x14ac:dyDescent="0.25">
      <c r="G42631"/>
      <c r="I42631" s="112"/>
    </row>
    <row r="42632" spans="7:9" x14ac:dyDescent="0.25">
      <c r="G42632"/>
      <c r="I42632" s="112"/>
    </row>
    <row r="42633" spans="7:9" x14ac:dyDescent="0.25">
      <c r="G42633"/>
      <c r="I42633" s="112"/>
    </row>
    <row r="42634" spans="7:9" x14ac:dyDescent="0.25">
      <c r="G42634"/>
      <c r="I42634" s="112"/>
    </row>
    <row r="42635" spans="7:9" x14ac:dyDescent="0.25">
      <c r="G42635"/>
      <c r="I42635" s="112"/>
    </row>
    <row r="42636" spans="7:9" x14ac:dyDescent="0.25">
      <c r="G42636"/>
      <c r="I42636" s="112"/>
    </row>
    <row r="42637" spans="7:9" x14ac:dyDescent="0.25">
      <c r="G42637"/>
      <c r="I42637" s="112"/>
    </row>
    <row r="42638" spans="7:9" x14ac:dyDescent="0.25">
      <c r="G42638"/>
      <c r="I42638" s="112"/>
    </row>
    <row r="42639" spans="7:9" x14ac:dyDescent="0.25">
      <c r="G42639"/>
      <c r="I42639" s="112"/>
    </row>
    <row r="42640" spans="7:9" x14ac:dyDescent="0.25">
      <c r="G42640"/>
      <c r="I42640" s="112"/>
    </row>
    <row r="42641" spans="7:9" x14ac:dyDescent="0.25">
      <c r="G42641"/>
      <c r="I42641" s="112"/>
    </row>
    <row r="42642" spans="7:9" x14ac:dyDescent="0.25">
      <c r="G42642"/>
      <c r="I42642" s="112"/>
    </row>
    <row r="42643" spans="7:9" x14ac:dyDescent="0.25">
      <c r="G42643"/>
      <c r="I42643" s="112"/>
    </row>
    <row r="42644" spans="7:9" x14ac:dyDescent="0.25">
      <c r="G42644"/>
      <c r="I42644" s="112"/>
    </row>
    <row r="42645" spans="7:9" x14ac:dyDescent="0.25">
      <c r="G42645"/>
      <c r="I42645" s="112"/>
    </row>
    <row r="42646" spans="7:9" x14ac:dyDescent="0.25">
      <c r="G42646"/>
      <c r="I42646" s="112"/>
    </row>
    <row r="42647" spans="7:9" x14ac:dyDescent="0.25">
      <c r="G42647"/>
      <c r="I42647" s="112"/>
    </row>
    <row r="42648" spans="7:9" x14ac:dyDescent="0.25">
      <c r="G42648"/>
      <c r="I42648" s="112"/>
    </row>
    <row r="42649" spans="7:9" x14ac:dyDescent="0.25">
      <c r="G42649"/>
      <c r="I42649" s="112"/>
    </row>
    <row r="42650" spans="7:9" x14ac:dyDescent="0.25">
      <c r="G42650"/>
      <c r="I42650" s="112"/>
    </row>
    <row r="42651" spans="7:9" x14ac:dyDescent="0.25">
      <c r="G42651"/>
      <c r="I42651" s="112"/>
    </row>
    <row r="42652" spans="7:9" x14ac:dyDescent="0.25">
      <c r="G42652"/>
      <c r="I42652" s="112"/>
    </row>
    <row r="42653" spans="7:9" x14ac:dyDescent="0.25">
      <c r="G42653"/>
      <c r="I42653" s="112"/>
    </row>
    <row r="42654" spans="7:9" x14ac:dyDescent="0.25">
      <c r="G42654"/>
      <c r="I42654" s="112"/>
    </row>
    <row r="42655" spans="7:9" x14ac:dyDescent="0.25">
      <c r="G42655"/>
      <c r="I42655" s="112"/>
    </row>
    <row r="42656" spans="7:9" x14ac:dyDescent="0.25">
      <c r="G42656"/>
      <c r="I42656" s="112"/>
    </row>
    <row r="42657" spans="7:9" x14ac:dyDescent="0.25">
      <c r="G42657"/>
      <c r="I42657" s="112"/>
    </row>
    <row r="42658" spans="7:9" x14ac:dyDescent="0.25">
      <c r="G42658"/>
      <c r="I42658" s="112"/>
    </row>
    <row r="42659" spans="7:9" x14ac:dyDescent="0.25">
      <c r="G42659"/>
      <c r="I42659" s="112"/>
    </row>
    <row r="42660" spans="7:9" x14ac:dyDescent="0.25">
      <c r="G42660"/>
      <c r="I42660" s="112"/>
    </row>
    <row r="42661" spans="7:9" x14ac:dyDescent="0.25">
      <c r="G42661"/>
      <c r="I42661" s="112"/>
    </row>
    <row r="42662" spans="7:9" x14ac:dyDescent="0.25">
      <c r="G42662"/>
      <c r="I42662" s="112"/>
    </row>
    <row r="42663" spans="7:9" x14ac:dyDescent="0.25">
      <c r="G42663"/>
      <c r="I42663" s="112"/>
    </row>
    <row r="42664" spans="7:9" x14ac:dyDescent="0.25">
      <c r="G42664"/>
      <c r="I42664" s="112"/>
    </row>
    <row r="42665" spans="7:9" x14ac:dyDescent="0.25">
      <c r="G42665"/>
      <c r="I42665" s="112"/>
    </row>
    <row r="42666" spans="7:9" x14ac:dyDescent="0.25">
      <c r="G42666"/>
      <c r="I42666" s="112"/>
    </row>
    <row r="42667" spans="7:9" x14ac:dyDescent="0.25">
      <c r="G42667"/>
      <c r="I42667" s="112"/>
    </row>
    <row r="42668" spans="7:9" x14ac:dyDescent="0.25">
      <c r="G42668"/>
      <c r="I42668" s="112"/>
    </row>
    <row r="42669" spans="7:9" x14ac:dyDescent="0.25">
      <c r="G42669"/>
      <c r="I42669" s="112"/>
    </row>
    <row r="42670" spans="7:9" x14ac:dyDescent="0.25">
      <c r="G42670"/>
      <c r="I42670" s="112"/>
    </row>
    <row r="42671" spans="7:9" x14ac:dyDescent="0.25">
      <c r="G42671"/>
      <c r="I42671" s="112"/>
    </row>
    <row r="42672" spans="7:9" x14ac:dyDescent="0.25">
      <c r="G42672"/>
      <c r="I42672" s="112"/>
    </row>
    <row r="42673" spans="7:9" x14ac:dyDescent="0.25">
      <c r="G42673"/>
      <c r="I42673" s="112"/>
    </row>
    <row r="42674" spans="7:9" x14ac:dyDescent="0.25">
      <c r="G42674"/>
      <c r="I42674" s="112"/>
    </row>
    <row r="42675" spans="7:9" x14ac:dyDescent="0.25">
      <c r="G42675"/>
      <c r="I42675" s="112"/>
    </row>
    <row r="42676" spans="7:9" x14ac:dyDescent="0.25">
      <c r="G42676"/>
      <c r="I42676" s="112"/>
    </row>
    <row r="42677" spans="7:9" x14ac:dyDescent="0.25">
      <c r="G42677"/>
      <c r="I42677" s="112"/>
    </row>
    <row r="42678" spans="7:9" x14ac:dyDescent="0.25">
      <c r="G42678"/>
      <c r="I42678" s="112"/>
    </row>
    <row r="42679" spans="7:9" x14ac:dyDescent="0.25">
      <c r="G42679"/>
      <c r="I42679" s="112"/>
    </row>
    <row r="42680" spans="7:9" x14ac:dyDescent="0.25">
      <c r="G42680"/>
      <c r="I42680" s="112"/>
    </row>
    <row r="42681" spans="7:9" x14ac:dyDescent="0.25">
      <c r="G42681"/>
      <c r="I42681" s="112"/>
    </row>
    <row r="42682" spans="7:9" x14ac:dyDescent="0.25">
      <c r="G42682"/>
      <c r="I42682" s="112"/>
    </row>
    <row r="42683" spans="7:9" x14ac:dyDescent="0.25">
      <c r="G42683"/>
      <c r="I42683" s="112"/>
    </row>
    <row r="42684" spans="7:9" x14ac:dyDescent="0.25">
      <c r="G42684"/>
      <c r="I42684" s="112"/>
    </row>
    <row r="42685" spans="7:9" x14ac:dyDescent="0.25">
      <c r="G42685"/>
      <c r="I42685" s="112"/>
    </row>
    <row r="42686" spans="7:9" x14ac:dyDescent="0.25">
      <c r="G42686"/>
      <c r="I42686" s="112"/>
    </row>
    <row r="42687" spans="7:9" x14ac:dyDescent="0.25">
      <c r="G42687"/>
      <c r="I42687" s="112"/>
    </row>
    <row r="42688" spans="7:9" x14ac:dyDescent="0.25">
      <c r="G42688"/>
      <c r="I42688" s="112"/>
    </row>
    <row r="42689" spans="7:9" x14ac:dyDescent="0.25">
      <c r="G42689"/>
      <c r="I42689" s="112"/>
    </row>
    <row r="42690" spans="7:9" x14ac:dyDescent="0.25">
      <c r="G42690"/>
      <c r="I42690" s="112"/>
    </row>
    <row r="42691" spans="7:9" x14ac:dyDescent="0.25">
      <c r="G42691"/>
      <c r="I42691" s="112"/>
    </row>
    <row r="42692" spans="7:9" x14ac:dyDescent="0.25">
      <c r="G42692"/>
      <c r="I42692" s="112"/>
    </row>
    <row r="42693" spans="7:9" x14ac:dyDescent="0.25">
      <c r="G42693"/>
      <c r="I42693" s="112"/>
    </row>
    <row r="42694" spans="7:9" x14ac:dyDescent="0.25">
      <c r="G42694"/>
      <c r="I42694" s="112"/>
    </row>
    <row r="42695" spans="7:9" x14ac:dyDescent="0.25">
      <c r="G42695"/>
      <c r="I42695" s="112"/>
    </row>
    <row r="42696" spans="7:9" x14ac:dyDescent="0.25">
      <c r="G42696"/>
      <c r="I42696" s="112"/>
    </row>
    <row r="42697" spans="7:9" x14ac:dyDescent="0.25">
      <c r="G42697"/>
      <c r="I42697" s="112"/>
    </row>
    <row r="42698" spans="7:9" x14ac:dyDescent="0.25">
      <c r="G42698"/>
      <c r="I42698" s="112"/>
    </row>
    <row r="42699" spans="7:9" x14ac:dyDescent="0.25">
      <c r="G42699"/>
      <c r="I42699" s="112"/>
    </row>
    <row r="42700" spans="7:9" x14ac:dyDescent="0.25">
      <c r="G42700"/>
      <c r="I42700" s="112"/>
    </row>
    <row r="42701" spans="7:9" x14ac:dyDescent="0.25">
      <c r="G42701"/>
      <c r="I42701" s="112"/>
    </row>
    <row r="42702" spans="7:9" x14ac:dyDescent="0.25">
      <c r="G42702"/>
      <c r="I42702" s="112"/>
    </row>
    <row r="42703" spans="7:9" x14ac:dyDescent="0.25">
      <c r="G42703"/>
      <c r="I42703" s="112"/>
    </row>
    <row r="42704" spans="7:9" x14ac:dyDescent="0.25">
      <c r="G42704"/>
      <c r="I42704" s="112"/>
    </row>
    <row r="42705" spans="7:9" x14ac:dyDescent="0.25">
      <c r="G42705"/>
      <c r="I42705" s="112"/>
    </row>
    <row r="42706" spans="7:9" x14ac:dyDescent="0.25">
      <c r="G42706"/>
      <c r="I42706" s="112"/>
    </row>
    <row r="42707" spans="7:9" x14ac:dyDescent="0.25">
      <c r="G42707"/>
      <c r="I42707" s="112"/>
    </row>
    <row r="42708" spans="7:9" x14ac:dyDescent="0.25">
      <c r="G42708"/>
      <c r="I42708" s="112"/>
    </row>
    <row r="42709" spans="7:9" x14ac:dyDescent="0.25">
      <c r="G42709"/>
      <c r="I42709" s="112"/>
    </row>
    <row r="42710" spans="7:9" x14ac:dyDescent="0.25">
      <c r="G42710"/>
      <c r="I42710" s="112"/>
    </row>
    <row r="42711" spans="7:9" x14ac:dyDescent="0.25">
      <c r="G42711"/>
      <c r="I42711" s="112"/>
    </row>
    <row r="42712" spans="7:9" x14ac:dyDescent="0.25">
      <c r="G42712"/>
      <c r="I42712" s="112"/>
    </row>
    <row r="42713" spans="7:9" x14ac:dyDescent="0.25">
      <c r="G42713"/>
      <c r="I42713" s="112"/>
    </row>
    <row r="42714" spans="7:9" x14ac:dyDescent="0.25">
      <c r="G42714"/>
      <c r="I42714" s="112"/>
    </row>
    <row r="42715" spans="7:9" x14ac:dyDescent="0.25">
      <c r="G42715"/>
      <c r="I42715" s="112"/>
    </row>
    <row r="42716" spans="7:9" x14ac:dyDescent="0.25">
      <c r="G42716"/>
      <c r="I42716" s="112"/>
    </row>
    <row r="42717" spans="7:9" x14ac:dyDescent="0.25">
      <c r="G42717"/>
      <c r="I42717" s="112"/>
    </row>
    <row r="42718" spans="7:9" x14ac:dyDescent="0.25">
      <c r="G42718"/>
      <c r="I42718" s="112"/>
    </row>
    <row r="42719" spans="7:9" x14ac:dyDescent="0.25">
      <c r="G42719"/>
      <c r="I42719" s="112"/>
    </row>
    <row r="42720" spans="7:9" x14ac:dyDescent="0.25">
      <c r="G42720"/>
      <c r="I42720" s="112"/>
    </row>
    <row r="42721" spans="7:9" x14ac:dyDescent="0.25">
      <c r="G42721"/>
      <c r="I42721" s="112"/>
    </row>
    <row r="42722" spans="7:9" x14ac:dyDescent="0.25">
      <c r="G42722"/>
      <c r="I42722" s="112"/>
    </row>
    <row r="42723" spans="7:9" x14ac:dyDescent="0.25">
      <c r="G42723"/>
      <c r="I42723" s="112"/>
    </row>
    <row r="42724" spans="7:9" x14ac:dyDescent="0.25">
      <c r="G42724"/>
      <c r="I42724" s="112"/>
    </row>
    <row r="42725" spans="7:9" x14ac:dyDescent="0.25">
      <c r="G42725"/>
      <c r="I42725" s="112"/>
    </row>
    <row r="42726" spans="7:9" x14ac:dyDescent="0.25">
      <c r="G42726"/>
      <c r="I42726" s="112"/>
    </row>
    <row r="42727" spans="7:9" x14ac:dyDescent="0.25">
      <c r="G42727"/>
      <c r="I42727" s="112"/>
    </row>
    <row r="42728" spans="7:9" x14ac:dyDescent="0.25">
      <c r="G42728"/>
      <c r="I42728" s="112"/>
    </row>
    <row r="42729" spans="7:9" x14ac:dyDescent="0.25">
      <c r="G42729"/>
      <c r="I42729" s="112"/>
    </row>
    <row r="42730" spans="7:9" x14ac:dyDescent="0.25">
      <c r="G42730"/>
      <c r="I42730" s="112"/>
    </row>
    <row r="42731" spans="7:9" x14ac:dyDescent="0.25">
      <c r="G42731"/>
      <c r="I42731" s="112"/>
    </row>
    <row r="42732" spans="7:9" x14ac:dyDescent="0.25">
      <c r="G42732"/>
      <c r="I42732" s="112"/>
    </row>
    <row r="42733" spans="7:9" x14ac:dyDescent="0.25">
      <c r="G42733"/>
      <c r="I42733" s="112"/>
    </row>
    <row r="42734" spans="7:9" x14ac:dyDescent="0.25">
      <c r="G42734"/>
      <c r="I42734" s="112"/>
    </row>
    <row r="42735" spans="7:9" x14ac:dyDescent="0.25">
      <c r="G42735"/>
      <c r="I42735" s="112"/>
    </row>
    <row r="42736" spans="7:9" x14ac:dyDescent="0.25">
      <c r="G42736"/>
      <c r="I42736" s="112"/>
    </row>
    <row r="42737" spans="7:9" x14ac:dyDescent="0.25">
      <c r="G42737"/>
      <c r="I42737" s="112"/>
    </row>
    <row r="42738" spans="7:9" x14ac:dyDescent="0.25">
      <c r="G42738"/>
      <c r="I42738" s="112"/>
    </row>
    <row r="42739" spans="7:9" x14ac:dyDescent="0.25">
      <c r="G42739"/>
      <c r="I42739" s="112"/>
    </row>
    <row r="42740" spans="7:9" x14ac:dyDescent="0.25">
      <c r="G42740"/>
      <c r="I42740" s="112"/>
    </row>
    <row r="42741" spans="7:9" x14ac:dyDescent="0.25">
      <c r="G42741"/>
      <c r="I42741" s="112"/>
    </row>
    <row r="42742" spans="7:9" x14ac:dyDescent="0.25">
      <c r="G42742"/>
      <c r="I42742" s="112"/>
    </row>
    <row r="42743" spans="7:9" x14ac:dyDescent="0.25">
      <c r="G42743"/>
      <c r="I42743" s="112"/>
    </row>
    <row r="42744" spans="7:9" x14ac:dyDescent="0.25">
      <c r="G42744"/>
      <c r="I42744" s="112"/>
    </row>
    <row r="42745" spans="7:9" x14ac:dyDescent="0.25">
      <c r="G42745"/>
      <c r="I42745" s="112"/>
    </row>
    <row r="42746" spans="7:9" x14ac:dyDescent="0.25">
      <c r="G42746"/>
      <c r="I42746" s="112"/>
    </row>
    <row r="42747" spans="7:9" x14ac:dyDescent="0.25">
      <c r="G42747"/>
      <c r="I42747" s="112"/>
    </row>
    <row r="42748" spans="7:9" x14ac:dyDescent="0.25">
      <c r="G42748"/>
      <c r="I42748" s="112"/>
    </row>
    <row r="42749" spans="7:9" x14ac:dyDescent="0.25">
      <c r="G42749"/>
      <c r="I42749" s="112"/>
    </row>
    <row r="42750" spans="7:9" x14ac:dyDescent="0.25">
      <c r="G42750"/>
      <c r="I42750" s="112"/>
    </row>
    <row r="42751" spans="7:9" x14ac:dyDescent="0.25">
      <c r="G42751"/>
      <c r="I42751" s="112"/>
    </row>
    <row r="42752" spans="7:9" x14ac:dyDescent="0.25">
      <c r="G42752"/>
      <c r="I42752" s="112"/>
    </row>
    <row r="42753" spans="7:9" x14ac:dyDescent="0.25">
      <c r="G42753"/>
      <c r="I42753" s="112"/>
    </row>
    <row r="42754" spans="7:9" x14ac:dyDescent="0.25">
      <c r="G42754"/>
      <c r="I42754" s="112"/>
    </row>
    <row r="42755" spans="7:9" x14ac:dyDescent="0.25">
      <c r="G42755"/>
      <c r="I42755" s="112"/>
    </row>
    <row r="42756" spans="7:9" x14ac:dyDescent="0.25">
      <c r="G42756"/>
      <c r="I42756" s="112"/>
    </row>
    <row r="42757" spans="7:9" x14ac:dyDescent="0.25">
      <c r="G42757"/>
      <c r="I42757" s="112"/>
    </row>
    <row r="42758" spans="7:9" x14ac:dyDescent="0.25">
      <c r="G42758"/>
      <c r="I42758" s="112"/>
    </row>
    <row r="42759" spans="7:9" x14ac:dyDescent="0.25">
      <c r="G42759"/>
      <c r="I42759" s="112"/>
    </row>
    <row r="42760" spans="7:9" x14ac:dyDescent="0.25">
      <c r="G42760"/>
      <c r="I42760" s="112"/>
    </row>
    <row r="42761" spans="7:9" x14ac:dyDescent="0.25">
      <c r="G42761"/>
      <c r="I42761" s="112"/>
    </row>
    <row r="42762" spans="7:9" x14ac:dyDescent="0.25">
      <c r="G42762"/>
      <c r="I42762" s="112"/>
    </row>
    <row r="42763" spans="7:9" x14ac:dyDescent="0.25">
      <c r="G42763"/>
      <c r="I42763" s="112"/>
    </row>
    <row r="42764" spans="7:9" x14ac:dyDescent="0.25">
      <c r="G42764"/>
      <c r="I42764" s="112"/>
    </row>
    <row r="42765" spans="7:9" x14ac:dyDescent="0.25">
      <c r="G42765"/>
      <c r="I42765" s="112"/>
    </row>
    <row r="42766" spans="7:9" x14ac:dyDescent="0.25">
      <c r="G42766"/>
      <c r="I42766" s="112"/>
    </row>
    <row r="42767" spans="7:9" x14ac:dyDescent="0.25">
      <c r="G42767"/>
      <c r="I42767" s="112"/>
    </row>
    <row r="42768" spans="7:9" x14ac:dyDescent="0.25">
      <c r="G42768"/>
      <c r="I42768" s="112"/>
    </row>
    <row r="42769" spans="7:9" x14ac:dyDescent="0.25">
      <c r="G42769"/>
      <c r="I42769" s="112"/>
    </row>
    <row r="42770" spans="7:9" x14ac:dyDescent="0.25">
      <c r="G42770"/>
      <c r="I42770" s="112"/>
    </row>
    <row r="42771" spans="7:9" x14ac:dyDescent="0.25">
      <c r="G42771"/>
      <c r="I42771" s="112"/>
    </row>
    <row r="42772" spans="7:9" x14ac:dyDescent="0.25">
      <c r="G42772"/>
      <c r="I42772" s="112"/>
    </row>
    <row r="42773" spans="7:9" x14ac:dyDescent="0.25">
      <c r="G42773"/>
      <c r="I42773" s="112"/>
    </row>
    <row r="42774" spans="7:9" x14ac:dyDescent="0.25">
      <c r="G42774"/>
      <c r="I42774" s="112"/>
    </row>
    <row r="42775" spans="7:9" x14ac:dyDescent="0.25">
      <c r="G42775"/>
      <c r="I42775" s="112"/>
    </row>
    <row r="42776" spans="7:9" x14ac:dyDescent="0.25">
      <c r="G42776"/>
      <c r="I42776" s="112"/>
    </row>
    <row r="42777" spans="7:9" x14ac:dyDescent="0.25">
      <c r="G42777"/>
      <c r="I42777" s="112"/>
    </row>
    <row r="42778" spans="7:9" x14ac:dyDescent="0.25">
      <c r="G42778"/>
      <c r="I42778" s="112"/>
    </row>
    <row r="42779" spans="7:9" x14ac:dyDescent="0.25">
      <c r="G42779"/>
      <c r="I42779" s="112"/>
    </row>
    <row r="42780" spans="7:9" x14ac:dyDescent="0.25">
      <c r="G42780"/>
      <c r="I42780" s="112"/>
    </row>
    <row r="42781" spans="7:9" x14ac:dyDescent="0.25">
      <c r="G42781"/>
      <c r="I42781" s="112"/>
    </row>
    <row r="42782" spans="7:9" x14ac:dyDescent="0.25">
      <c r="G42782"/>
      <c r="I42782" s="112"/>
    </row>
    <row r="42783" spans="7:9" x14ac:dyDescent="0.25">
      <c r="G42783"/>
      <c r="I42783" s="112"/>
    </row>
    <row r="42784" spans="7:9" x14ac:dyDescent="0.25">
      <c r="G42784"/>
      <c r="I42784" s="112"/>
    </row>
    <row r="42785" spans="7:9" x14ac:dyDescent="0.25">
      <c r="G42785"/>
      <c r="I42785" s="112"/>
    </row>
    <row r="42786" spans="7:9" x14ac:dyDescent="0.25">
      <c r="G42786"/>
      <c r="I42786" s="112"/>
    </row>
    <row r="42787" spans="7:9" x14ac:dyDescent="0.25">
      <c r="G42787"/>
      <c r="I42787" s="112"/>
    </row>
    <row r="42788" spans="7:9" x14ac:dyDescent="0.25">
      <c r="G42788"/>
      <c r="I42788" s="112"/>
    </row>
    <row r="42789" spans="7:9" x14ac:dyDescent="0.25">
      <c r="G42789"/>
      <c r="I42789" s="112"/>
    </row>
    <row r="42790" spans="7:9" x14ac:dyDescent="0.25">
      <c r="G42790"/>
      <c r="I42790" s="112"/>
    </row>
    <row r="42791" spans="7:9" x14ac:dyDescent="0.25">
      <c r="G42791"/>
      <c r="I42791" s="112"/>
    </row>
    <row r="42792" spans="7:9" x14ac:dyDescent="0.25">
      <c r="G42792"/>
      <c r="I42792" s="112"/>
    </row>
    <row r="42793" spans="7:9" x14ac:dyDescent="0.25">
      <c r="G42793"/>
      <c r="I42793" s="112"/>
    </row>
    <row r="42794" spans="7:9" x14ac:dyDescent="0.25">
      <c r="G42794"/>
      <c r="I42794" s="112"/>
    </row>
    <row r="42795" spans="7:9" x14ac:dyDescent="0.25">
      <c r="G42795"/>
      <c r="I42795" s="112"/>
    </row>
    <row r="42796" spans="7:9" x14ac:dyDescent="0.25">
      <c r="G42796"/>
      <c r="I42796" s="112"/>
    </row>
    <row r="42797" spans="7:9" x14ac:dyDescent="0.25">
      <c r="G42797"/>
      <c r="I42797" s="112"/>
    </row>
    <row r="42798" spans="7:9" x14ac:dyDescent="0.25">
      <c r="G42798"/>
      <c r="I42798" s="112"/>
    </row>
    <row r="42799" spans="7:9" x14ac:dyDescent="0.25">
      <c r="G42799"/>
      <c r="I42799" s="112"/>
    </row>
    <row r="42800" spans="7:9" x14ac:dyDescent="0.25">
      <c r="G42800"/>
      <c r="I42800" s="112"/>
    </row>
    <row r="42801" spans="7:9" x14ac:dyDescent="0.25">
      <c r="G42801"/>
      <c r="I42801" s="112"/>
    </row>
    <row r="42802" spans="7:9" x14ac:dyDescent="0.25">
      <c r="G42802"/>
      <c r="I42802" s="112"/>
    </row>
    <row r="42803" spans="7:9" x14ac:dyDescent="0.25">
      <c r="G42803"/>
      <c r="I42803" s="112"/>
    </row>
    <row r="42804" spans="7:9" x14ac:dyDescent="0.25">
      <c r="G42804"/>
      <c r="I42804" s="112"/>
    </row>
    <row r="42805" spans="7:9" x14ac:dyDescent="0.25">
      <c r="G42805"/>
      <c r="I42805" s="112"/>
    </row>
    <row r="42806" spans="7:9" x14ac:dyDescent="0.25">
      <c r="G42806"/>
      <c r="I42806" s="112"/>
    </row>
    <row r="42807" spans="7:9" x14ac:dyDescent="0.25">
      <c r="G42807"/>
      <c r="I42807" s="112"/>
    </row>
    <row r="42808" spans="7:9" x14ac:dyDescent="0.25">
      <c r="G42808"/>
      <c r="I42808" s="112"/>
    </row>
    <row r="42809" spans="7:9" x14ac:dyDescent="0.25">
      <c r="G42809"/>
      <c r="I42809" s="112"/>
    </row>
    <row r="42810" spans="7:9" x14ac:dyDescent="0.25">
      <c r="G42810"/>
      <c r="I42810" s="112"/>
    </row>
    <row r="42811" spans="7:9" x14ac:dyDescent="0.25">
      <c r="G42811"/>
      <c r="I42811" s="112"/>
    </row>
    <row r="42812" spans="7:9" x14ac:dyDescent="0.25">
      <c r="G42812"/>
      <c r="I42812" s="112"/>
    </row>
    <row r="42813" spans="7:9" x14ac:dyDescent="0.25">
      <c r="G42813"/>
      <c r="I42813" s="112"/>
    </row>
    <row r="42814" spans="7:9" x14ac:dyDescent="0.25">
      <c r="G42814"/>
      <c r="I42814" s="112"/>
    </row>
    <row r="42815" spans="7:9" x14ac:dyDescent="0.25">
      <c r="G42815"/>
      <c r="I42815" s="112"/>
    </row>
    <row r="42816" spans="7:9" x14ac:dyDescent="0.25">
      <c r="G42816"/>
      <c r="I42816" s="112"/>
    </row>
    <row r="42817" spans="7:9" x14ac:dyDescent="0.25">
      <c r="G42817"/>
      <c r="I42817" s="112"/>
    </row>
    <row r="42818" spans="7:9" x14ac:dyDescent="0.25">
      <c r="G42818"/>
      <c r="I42818" s="112"/>
    </row>
    <row r="42819" spans="7:9" x14ac:dyDescent="0.25">
      <c r="G42819"/>
      <c r="I42819" s="112"/>
    </row>
    <row r="42820" spans="7:9" x14ac:dyDescent="0.25">
      <c r="G42820"/>
      <c r="I42820" s="112"/>
    </row>
    <row r="42821" spans="7:9" x14ac:dyDescent="0.25">
      <c r="G42821"/>
      <c r="I42821" s="112"/>
    </row>
    <row r="42822" spans="7:9" x14ac:dyDescent="0.25">
      <c r="G42822"/>
      <c r="I42822" s="112"/>
    </row>
    <row r="42823" spans="7:9" x14ac:dyDescent="0.25">
      <c r="G42823"/>
      <c r="I42823" s="112"/>
    </row>
    <row r="42824" spans="7:9" x14ac:dyDescent="0.25">
      <c r="G42824"/>
      <c r="I42824" s="112"/>
    </row>
    <row r="42825" spans="7:9" x14ac:dyDescent="0.25">
      <c r="G42825"/>
      <c r="I42825" s="112"/>
    </row>
    <row r="42826" spans="7:9" x14ac:dyDescent="0.25">
      <c r="G42826"/>
      <c r="I42826" s="112"/>
    </row>
    <row r="42827" spans="7:9" x14ac:dyDescent="0.25">
      <c r="G42827"/>
      <c r="I42827" s="112"/>
    </row>
    <row r="42828" spans="7:9" x14ac:dyDescent="0.25">
      <c r="G42828"/>
      <c r="I42828" s="112"/>
    </row>
    <row r="42829" spans="7:9" x14ac:dyDescent="0.25">
      <c r="G42829"/>
      <c r="I42829" s="112"/>
    </row>
    <row r="42830" spans="7:9" x14ac:dyDescent="0.25">
      <c r="G42830"/>
      <c r="I42830" s="112"/>
    </row>
    <row r="42831" spans="7:9" x14ac:dyDescent="0.25">
      <c r="G42831"/>
      <c r="I42831" s="112"/>
    </row>
    <row r="42832" spans="7:9" x14ac:dyDescent="0.25">
      <c r="G42832"/>
      <c r="I42832" s="112"/>
    </row>
    <row r="42833" spans="7:9" x14ac:dyDescent="0.25">
      <c r="G42833"/>
      <c r="I42833" s="112"/>
    </row>
    <row r="42834" spans="7:9" x14ac:dyDescent="0.25">
      <c r="G42834"/>
      <c r="I42834" s="112"/>
    </row>
    <row r="42835" spans="7:9" x14ac:dyDescent="0.25">
      <c r="G42835"/>
      <c r="I42835" s="112"/>
    </row>
    <row r="42836" spans="7:9" x14ac:dyDescent="0.25">
      <c r="G42836"/>
      <c r="I42836" s="112"/>
    </row>
    <row r="42837" spans="7:9" x14ac:dyDescent="0.25">
      <c r="G42837"/>
      <c r="I42837" s="112"/>
    </row>
    <row r="42838" spans="7:9" x14ac:dyDescent="0.25">
      <c r="G42838"/>
      <c r="I42838" s="112"/>
    </row>
    <row r="42839" spans="7:9" x14ac:dyDescent="0.25">
      <c r="G42839"/>
      <c r="I42839" s="112"/>
    </row>
    <row r="42840" spans="7:9" x14ac:dyDescent="0.25">
      <c r="G42840"/>
      <c r="I42840" s="112"/>
    </row>
    <row r="42841" spans="7:9" x14ac:dyDescent="0.25">
      <c r="G42841"/>
      <c r="I42841" s="112"/>
    </row>
    <row r="42842" spans="7:9" x14ac:dyDescent="0.25">
      <c r="G42842"/>
      <c r="I42842" s="112"/>
    </row>
    <row r="42843" spans="7:9" x14ac:dyDescent="0.25">
      <c r="G42843"/>
      <c r="I42843" s="112"/>
    </row>
    <row r="42844" spans="7:9" x14ac:dyDescent="0.25">
      <c r="G42844"/>
      <c r="I42844" s="112"/>
    </row>
    <row r="42845" spans="7:9" x14ac:dyDescent="0.25">
      <c r="G42845"/>
      <c r="I42845" s="112"/>
    </row>
    <row r="42846" spans="7:9" x14ac:dyDescent="0.25">
      <c r="G42846"/>
      <c r="I42846" s="112"/>
    </row>
    <row r="42847" spans="7:9" x14ac:dyDescent="0.25">
      <c r="G42847"/>
      <c r="I42847" s="112"/>
    </row>
    <row r="42848" spans="7:9" x14ac:dyDescent="0.25">
      <c r="G42848"/>
      <c r="I42848" s="112"/>
    </row>
    <row r="42849" spans="7:9" x14ac:dyDescent="0.25">
      <c r="G42849"/>
      <c r="I42849" s="112"/>
    </row>
    <row r="42850" spans="7:9" x14ac:dyDescent="0.25">
      <c r="G42850"/>
      <c r="I42850" s="112"/>
    </row>
    <row r="42851" spans="7:9" x14ac:dyDescent="0.25">
      <c r="G42851"/>
      <c r="I42851" s="112"/>
    </row>
    <row r="42852" spans="7:9" x14ac:dyDescent="0.25">
      <c r="G42852"/>
      <c r="I42852" s="112"/>
    </row>
    <row r="42853" spans="7:9" x14ac:dyDescent="0.25">
      <c r="G42853"/>
      <c r="I42853" s="112"/>
    </row>
    <row r="42854" spans="7:9" x14ac:dyDescent="0.25">
      <c r="G42854"/>
      <c r="I42854" s="112"/>
    </row>
    <row r="42855" spans="7:9" x14ac:dyDescent="0.25">
      <c r="G42855"/>
      <c r="I42855" s="112"/>
    </row>
    <row r="42856" spans="7:9" x14ac:dyDescent="0.25">
      <c r="G42856"/>
      <c r="I42856" s="112"/>
    </row>
    <row r="42857" spans="7:9" x14ac:dyDescent="0.25">
      <c r="G42857"/>
      <c r="I42857" s="112"/>
    </row>
    <row r="42858" spans="7:9" x14ac:dyDescent="0.25">
      <c r="G42858"/>
      <c r="I42858" s="112"/>
    </row>
    <row r="42859" spans="7:9" x14ac:dyDescent="0.25">
      <c r="G42859"/>
      <c r="I42859" s="112"/>
    </row>
    <row r="42860" spans="7:9" x14ac:dyDescent="0.25">
      <c r="G42860"/>
      <c r="I42860" s="112"/>
    </row>
    <row r="42861" spans="7:9" x14ac:dyDescent="0.25">
      <c r="G42861"/>
      <c r="I42861" s="112"/>
    </row>
    <row r="42862" spans="7:9" x14ac:dyDescent="0.25">
      <c r="G42862"/>
      <c r="I42862" s="112"/>
    </row>
    <row r="42863" spans="7:9" x14ac:dyDescent="0.25">
      <c r="G42863"/>
      <c r="I42863" s="112"/>
    </row>
    <row r="42864" spans="7:9" x14ac:dyDescent="0.25">
      <c r="G42864"/>
      <c r="I42864" s="112"/>
    </row>
    <row r="42865" spans="7:9" x14ac:dyDescent="0.25">
      <c r="G42865"/>
      <c r="I42865" s="112"/>
    </row>
    <row r="42866" spans="7:9" x14ac:dyDescent="0.25">
      <c r="G42866"/>
      <c r="I42866" s="112"/>
    </row>
    <row r="42867" spans="7:9" x14ac:dyDescent="0.25">
      <c r="G42867"/>
      <c r="I42867" s="112"/>
    </row>
    <row r="42868" spans="7:9" x14ac:dyDescent="0.25">
      <c r="G42868"/>
      <c r="I42868" s="112"/>
    </row>
    <row r="42869" spans="7:9" x14ac:dyDescent="0.25">
      <c r="G42869"/>
      <c r="I42869" s="112"/>
    </row>
    <row r="42870" spans="7:9" x14ac:dyDescent="0.25">
      <c r="G42870"/>
      <c r="I42870" s="112"/>
    </row>
    <row r="42871" spans="7:9" x14ac:dyDescent="0.25">
      <c r="G42871"/>
      <c r="I42871" s="112"/>
    </row>
    <row r="42872" spans="7:9" x14ac:dyDescent="0.25">
      <c r="G42872"/>
      <c r="I42872" s="112"/>
    </row>
    <row r="42873" spans="7:9" x14ac:dyDescent="0.25">
      <c r="G42873"/>
      <c r="I42873" s="112"/>
    </row>
    <row r="42874" spans="7:9" x14ac:dyDescent="0.25">
      <c r="G42874"/>
      <c r="I42874" s="112"/>
    </row>
    <row r="42875" spans="7:9" x14ac:dyDescent="0.25">
      <c r="G42875"/>
      <c r="I42875" s="112"/>
    </row>
    <row r="42876" spans="7:9" x14ac:dyDescent="0.25">
      <c r="G42876"/>
      <c r="I42876" s="112"/>
    </row>
    <row r="42877" spans="7:9" x14ac:dyDescent="0.25">
      <c r="G42877"/>
      <c r="I42877" s="112"/>
    </row>
    <row r="42878" spans="7:9" x14ac:dyDescent="0.25">
      <c r="G42878"/>
      <c r="I42878" s="112"/>
    </row>
    <row r="42879" spans="7:9" x14ac:dyDescent="0.25">
      <c r="G42879"/>
      <c r="I42879" s="112"/>
    </row>
    <row r="42880" spans="7:9" x14ac:dyDescent="0.25">
      <c r="G42880"/>
      <c r="I42880" s="112"/>
    </row>
    <row r="42881" spans="7:9" x14ac:dyDescent="0.25">
      <c r="G42881"/>
      <c r="I42881" s="112"/>
    </row>
    <row r="42882" spans="7:9" x14ac:dyDescent="0.25">
      <c r="G42882"/>
      <c r="I42882" s="112"/>
    </row>
    <row r="42883" spans="7:9" x14ac:dyDescent="0.25">
      <c r="G42883"/>
      <c r="I42883" s="112"/>
    </row>
    <row r="42884" spans="7:9" x14ac:dyDescent="0.25">
      <c r="G42884"/>
      <c r="I42884" s="112"/>
    </row>
    <row r="42885" spans="7:9" x14ac:dyDescent="0.25">
      <c r="G42885"/>
      <c r="I42885" s="112"/>
    </row>
    <row r="42886" spans="7:9" x14ac:dyDescent="0.25">
      <c r="G42886"/>
      <c r="I42886" s="112"/>
    </row>
    <row r="42887" spans="7:9" x14ac:dyDescent="0.25">
      <c r="G42887"/>
      <c r="I42887" s="112"/>
    </row>
    <row r="42888" spans="7:9" x14ac:dyDescent="0.25">
      <c r="G42888"/>
      <c r="I42888" s="112"/>
    </row>
    <row r="42889" spans="7:9" x14ac:dyDescent="0.25">
      <c r="G42889"/>
      <c r="I42889" s="112"/>
    </row>
    <row r="42890" spans="7:9" x14ac:dyDescent="0.25">
      <c r="G42890"/>
      <c r="I42890" s="112"/>
    </row>
    <row r="42891" spans="7:9" x14ac:dyDescent="0.25">
      <c r="G42891"/>
      <c r="I42891" s="112"/>
    </row>
    <row r="42892" spans="7:9" x14ac:dyDescent="0.25">
      <c r="G42892"/>
      <c r="I42892" s="112"/>
    </row>
    <row r="42893" spans="7:9" x14ac:dyDescent="0.25">
      <c r="G42893"/>
      <c r="I42893" s="112"/>
    </row>
    <row r="42894" spans="7:9" x14ac:dyDescent="0.25">
      <c r="G42894"/>
      <c r="I42894" s="112"/>
    </row>
    <row r="42895" spans="7:9" x14ac:dyDescent="0.25">
      <c r="G42895"/>
      <c r="I42895" s="112"/>
    </row>
    <row r="42896" spans="7:9" x14ac:dyDescent="0.25">
      <c r="G42896"/>
      <c r="I42896" s="112"/>
    </row>
    <row r="42897" spans="7:9" x14ac:dyDescent="0.25">
      <c r="G42897"/>
      <c r="I42897" s="112"/>
    </row>
    <row r="42898" spans="7:9" x14ac:dyDescent="0.25">
      <c r="G42898"/>
      <c r="I42898" s="112"/>
    </row>
    <row r="42899" spans="7:9" x14ac:dyDescent="0.25">
      <c r="G42899"/>
      <c r="I42899" s="112"/>
    </row>
    <row r="42900" spans="7:9" x14ac:dyDescent="0.25">
      <c r="G42900"/>
      <c r="I42900" s="112"/>
    </row>
    <row r="42901" spans="7:9" x14ac:dyDescent="0.25">
      <c r="G42901"/>
      <c r="I42901" s="112"/>
    </row>
    <row r="42902" spans="7:9" x14ac:dyDescent="0.25">
      <c r="G42902"/>
      <c r="I42902" s="112"/>
    </row>
    <row r="42903" spans="7:9" x14ac:dyDescent="0.25">
      <c r="G42903"/>
      <c r="I42903" s="112"/>
    </row>
    <row r="42904" spans="7:9" x14ac:dyDescent="0.25">
      <c r="G42904"/>
      <c r="I42904" s="112"/>
    </row>
    <row r="42905" spans="7:9" x14ac:dyDescent="0.25">
      <c r="G42905"/>
      <c r="I42905" s="112"/>
    </row>
    <row r="42906" spans="7:9" x14ac:dyDescent="0.25">
      <c r="G42906"/>
      <c r="I42906" s="112"/>
    </row>
    <row r="42907" spans="7:9" x14ac:dyDescent="0.25">
      <c r="G42907"/>
      <c r="I42907" s="112"/>
    </row>
    <row r="42908" spans="7:9" x14ac:dyDescent="0.25">
      <c r="G42908"/>
      <c r="I42908" s="112"/>
    </row>
    <row r="42909" spans="7:9" x14ac:dyDescent="0.25">
      <c r="G42909"/>
      <c r="I42909" s="112"/>
    </row>
    <row r="42910" spans="7:9" x14ac:dyDescent="0.25">
      <c r="G42910"/>
      <c r="I42910" s="112"/>
    </row>
    <row r="42911" spans="7:9" x14ac:dyDescent="0.25">
      <c r="G42911"/>
      <c r="I42911" s="112"/>
    </row>
    <row r="42912" spans="7:9" x14ac:dyDescent="0.25">
      <c r="G42912"/>
      <c r="I42912" s="112"/>
    </row>
    <row r="42913" spans="7:9" x14ac:dyDescent="0.25">
      <c r="G42913"/>
      <c r="I42913" s="112"/>
    </row>
    <row r="42914" spans="7:9" x14ac:dyDescent="0.25">
      <c r="G42914"/>
      <c r="I42914" s="112"/>
    </row>
    <row r="42915" spans="7:9" x14ac:dyDescent="0.25">
      <c r="G42915"/>
      <c r="I42915" s="112"/>
    </row>
    <row r="42916" spans="7:9" x14ac:dyDescent="0.25">
      <c r="G42916"/>
      <c r="I42916" s="112"/>
    </row>
    <row r="42917" spans="7:9" x14ac:dyDescent="0.25">
      <c r="G42917"/>
      <c r="I42917" s="112"/>
    </row>
    <row r="42918" spans="7:9" x14ac:dyDescent="0.25">
      <c r="G42918"/>
      <c r="I42918" s="112"/>
    </row>
    <row r="42919" spans="7:9" x14ac:dyDescent="0.25">
      <c r="G42919"/>
      <c r="I42919" s="112"/>
    </row>
    <row r="42920" spans="7:9" x14ac:dyDescent="0.25">
      <c r="G42920"/>
      <c r="I42920" s="112"/>
    </row>
    <row r="42921" spans="7:9" x14ac:dyDescent="0.25">
      <c r="G42921"/>
      <c r="I42921" s="112"/>
    </row>
    <row r="42922" spans="7:9" x14ac:dyDescent="0.25">
      <c r="G42922"/>
      <c r="I42922" s="112"/>
    </row>
    <row r="42923" spans="7:9" x14ac:dyDescent="0.25">
      <c r="G42923"/>
      <c r="I42923" s="112"/>
    </row>
    <row r="42924" spans="7:9" x14ac:dyDescent="0.25">
      <c r="G42924"/>
      <c r="I42924" s="112"/>
    </row>
    <row r="42925" spans="7:9" x14ac:dyDescent="0.25">
      <c r="G42925"/>
      <c r="I42925" s="112"/>
    </row>
    <row r="42926" spans="7:9" x14ac:dyDescent="0.25">
      <c r="G42926"/>
      <c r="I42926" s="112"/>
    </row>
    <row r="42927" spans="7:9" x14ac:dyDescent="0.25">
      <c r="G42927"/>
      <c r="I42927" s="112"/>
    </row>
    <row r="42928" spans="7:9" x14ac:dyDescent="0.25">
      <c r="G42928"/>
      <c r="I42928" s="112"/>
    </row>
    <row r="42929" spans="7:9" x14ac:dyDescent="0.25">
      <c r="G42929"/>
      <c r="I42929" s="112"/>
    </row>
    <row r="42930" spans="7:9" x14ac:dyDescent="0.25">
      <c r="G42930"/>
      <c r="I42930" s="112"/>
    </row>
    <row r="42931" spans="7:9" x14ac:dyDescent="0.25">
      <c r="G42931"/>
      <c r="I42931" s="112"/>
    </row>
    <row r="42932" spans="7:9" x14ac:dyDescent="0.25">
      <c r="G42932"/>
      <c r="I42932" s="112"/>
    </row>
    <row r="42933" spans="7:9" x14ac:dyDescent="0.25">
      <c r="G42933"/>
      <c r="I42933" s="112"/>
    </row>
    <row r="42934" spans="7:9" x14ac:dyDescent="0.25">
      <c r="G42934"/>
      <c r="I42934" s="112"/>
    </row>
    <row r="42935" spans="7:9" x14ac:dyDescent="0.25">
      <c r="G42935"/>
      <c r="I42935" s="112"/>
    </row>
    <row r="42936" spans="7:9" x14ac:dyDescent="0.25">
      <c r="G42936"/>
      <c r="I42936" s="112"/>
    </row>
    <row r="42937" spans="7:9" x14ac:dyDescent="0.25">
      <c r="G42937"/>
      <c r="I42937" s="112"/>
    </row>
    <row r="42938" spans="7:9" x14ac:dyDescent="0.25">
      <c r="G42938"/>
      <c r="I42938" s="112"/>
    </row>
    <row r="42939" spans="7:9" x14ac:dyDescent="0.25">
      <c r="G42939"/>
      <c r="I42939" s="112"/>
    </row>
    <row r="42940" spans="7:9" x14ac:dyDescent="0.25">
      <c r="G42940"/>
      <c r="I42940" s="112"/>
    </row>
    <row r="42941" spans="7:9" x14ac:dyDescent="0.25">
      <c r="G42941"/>
      <c r="I42941" s="112"/>
    </row>
    <row r="42942" spans="7:9" x14ac:dyDescent="0.25">
      <c r="G42942"/>
      <c r="I42942" s="112"/>
    </row>
    <row r="42943" spans="7:9" x14ac:dyDescent="0.25">
      <c r="G42943"/>
      <c r="I42943" s="112"/>
    </row>
    <row r="42944" spans="7:9" x14ac:dyDescent="0.25">
      <c r="G42944"/>
      <c r="I42944" s="112"/>
    </row>
    <row r="42945" spans="7:9" x14ac:dyDescent="0.25">
      <c r="G42945"/>
      <c r="I42945" s="112"/>
    </row>
    <row r="42946" spans="7:9" x14ac:dyDescent="0.25">
      <c r="G42946"/>
      <c r="I42946" s="112"/>
    </row>
    <row r="42947" spans="7:9" x14ac:dyDescent="0.25">
      <c r="G42947"/>
      <c r="I42947" s="112"/>
    </row>
    <row r="42948" spans="7:9" x14ac:dyDescent="0.25">
      <c r="G42948"/>
      <c r="I42948" s="112"/>
    </row>
    <row r="42949" spans="7:9" x14ac:dyDescent="0.25">
      <c r="G42949"/>
      <c r="I42949" s="112"/>
    </row>
    <row r="42950" spans="7:9" x14ac:dyDescent="0.25">
      <c r="G42950"/>
      <c r="I42950" s="112"/>
    </row>
    <row r="42951" spans="7:9" x14ac:dyDescent="0.25">
      <c r="G42951"/>
      <c r="I42951" s="112"/>
    </row>
    <row r="42952" spans="7:9" x14ac:dyDescent="0.25">
      <c r="G42952"/>
      <c r="I42952" s="112"/>
    </row>
    <row r="42953" spans="7:9" x14ac:dyDescent="0.25">
      <c r="G42953"/>
      <c r="I42953" s="112"/>
    </row>
    <row r="42954" spans="7:9" x14ac:dyDescent="0.25">
      <c r="G42954"/>
      <c r="I42954" s="112"/>
    </row>
    <row r="42955" spans="7:9" x14ac:dyDescent="0.25">
      <c r="G42955"/>
      <c r="I42955" s="112"/>
    </row>
    <row r="42956" spans="7:9" x14ac:dyDescent="0.25">
      <c r="G42956"/>
      <c r="I42956" s="112"/>
    </row>
    <row r="42957" spans="7:9" x14ac:dyDescent="0.25">
      <c r="G42957"/>
      <c r="I42957" s="112"/>
    </row>
    <row r="42958" spans="7:9" x14ac:dyDescent="0.25">
      <c r="G42958"/>
      <c r="I42958" s="112"/>
    </row>
    <row r="42959" spans="7:9" x14ac:dyDescent="0.25">
      <c r="G42959"/>
      <c r="I42959" s="112"/>
    </row>
    <row r="42960" spans="7:9" x14ac:dyDescent="0.25">
      <c r="G42960"/>
      <c r="I42960" s="112"/>
    </row>
    <row r="42961" spans="7:9" x14ac:dyDescent="0.25">
      <c r="G42961"/>
      <c r="I42961" s="112"/>
    </row>
    <row r="42962" spans="7:9" x14ac:dyDescent="0.25">
      <c r="G42962"/>
      <c r="I42962" s="112"/>
    </row>
    <row r="42963" spans="7:9" x14ac:dyDescent="0.25">
      <c r="G42963"/>
      <c r="I42963" s="112"/>
    </row>
    <row r="42964" spans="7:9" x14ac:dyDescent="0.25">
      <c r="G42964"/>
      <c r="I42964" s="112"/>
    </row>
    <row r="42965" spans="7:9" x14ac:dyDescent="0.25">
      <c r="G42965"/>
      <c r="I42965" s="112"/>
    </row>
    <row r="42966" spans="7:9" x14ac:dyDescent="0.25">
      <c r="G42966"/>
      <c r="I42966" s="112"/>
    </row>
    <row r="42967" spans="7:9" x14ac:dyDescent="0.25">
      <c r="G42967"/>
      <c r="I42967" s="112"/>
    </row>
    <row r="42968" spans="7:9" x14ac:dyDescent="0.25">
      <c r="G42968"/>
      <c r="I42968" s="112"/>
    </row>
    <row r="42969" spans="7:9" x14ac:dyDescent="0.25">
      <c r="G42969"/>
      <c r="I42969" s="112"/>
    </row>
    <row r="42970" spans="7:9" x14ac:dyDescent="0.25">
      <c r="G42970"/>
      <c r="I42970" s="112"/>
    </row>
    <row r="42971" spans="7:9" x14ac:dyDescent="0.25">
      <c r="G42971"/>
      <c r="I42971" s="112"/>
    </row>
    <row r="42972" spans="7:9" x14ac:dyDescent="0.25">
      <c r="G42972"/>
      <c r="I42972" s="112"/>
    </row>
    <row r="42973" spans="7:9" x14ac:dyDescent="0.25">
      <c r="G42973"/>
      <c r="I42973" s="112"/>
    </row>
    <row r="42974" spans="7:9" x14ac:dyDescent="0.25">
      <c r="G42974"/>
      <c r="I42974" s="112"/>
    </row>
    <row r="42975" spans="7:9" x14ac:dyDescent="0.25">
      <c r="G42975"/>
      <c r="I42975" s="112"/>
    </row>
    <row r="42976" spans="7:9" x14ac:dyDescent="0.25">
      <c r="G42976"/>
      <c r="I42976" s="112"/>
    </row>
    <row r="42977" spans="7:9" x14ac:dyDescent="0.25">
      <c r="G42977"/>
      <c r="I42977" s="112"/>
    </row>
    <row r="42978" spans="7:9" x14ac:dyDescent="0.25">
      <c r="G42978"/>
      <c r="I42978" s="112"/>
    </row>
    <row r="42979" spans="7:9" x14ac:dyDescent="0.25">
      <c r="G42979"/>
      <c r="I42979" s="112"/>
    </row>
    <row r="42980" spans="7:9" x14ac:dyDescent="0.25">
      <c r="G42980"/>
      <c r="I42980" s="112"/>
    </row>
    <row r="42981" spans="7:9" x14ac:dyDescent="0.25">
      <c r="G42981"/>
      <c r="I42981" s="112"/>
    </row>
    <row r="42982" spans="7:9" x14ac:dyDescent="0.25">
      <c r="G42982"/>
      <c r="I42982" s="112"/>
    </row>
    <row r="42983" spans="7:9" x14ac:dyDescent="0.25">
      <c r="G42983"/>
      <c r="I42983" s="112"/>
    </row>
    <row r="42984" spans="7:9" x14ac:dyDescent="0.25">
      <c r="G42984"/>
      <c r="I42984" s="112"/>
    </row>
    <row r="42985" spans="7:9" x14ac:dyDescent="0.25">
      <c r="G42985"/>
      <c r="I42985" s="112"/>
    </row>
    <row r="42986" spans="7:9" x14ac:dyDescent="0.25">
      <c r="G42986"/>
      <c r="I42986" s="112"/>
    </row>
    <row r="42987" spans="7:9" x14ac:dyDescent="0.25">
      <c r="G42987"/>
      <c r="I42987" s="112"/>
    </row>
    <row r="42988" spans="7:9" x14ac:dyDescent="0.25">
      <c r="G42988"/>
      <c r="I42988" s="112"/>
    </row>
    <row r="42989" spans="7:9" x14ac:dyDescent="0.25">
      <c r="G42989"/>
      <c r="I42989" s="112"/>
    </row>
    <row r="42990" spans="7:9" x14ac:dyDescent="0.25">
      <c r="G42990"/>
      <c r="I42990" s="112"/>
    </row>
    <row r="42991" spans="7:9" x14ac:dyDescent="0.25">
      <c r="G42991"/>
      <c r="I42991" s="112"/>
    </row>
    <row r="42992" spans="7:9" x14ac:dyDescent="0.25">
      <c r="G42992"/>
      <c r="I42992" s="112"/>
    </row>
    <row r="42993" spans="7:9" x14ac:dyDescent="0.25">
      <c r="G42993"/>
      <c r="I42993" s="112"/>
    </row>
    <row r="42994" spans="7:9" x14ac:dyDescent="0.25">
      <c r="G42994"/>
      <c r="I42994" s="112"/>
    </row>
    <row r="42995" spans="7:9" x14ac:dyDescent="0.25">
      <c r="G42995"/>
      <c r="I42995" s="112"/>
    </row>
    <row r="42996" spans="7:9" x14ac:dyDescent="0.25">
      <c r="G42996"/>
      <c r="I42996" s="112"/>
    </row>
    <row r="42997" spans="7:9" x14ac:dyDescent="0.25">
      <c r="G42997"/>
      <c r="I42997" s="112"/>
    </row>
    <row r="42998" spans="7:9" x14ac:dyDescent="0.25">
      <c r="G42998"/>
      <c r="I42998" s="112"/>
    </row>
    <row r="42999" spans="7:9" x14ac:dyDescent="0.25">
      <c r="G42999"/>
      <c r="I42999" s="112"/>
    </row>
    <row r="43000" spans="7:9" x14ac:dyDescent="0.25">
      <c r="G43000"/>
      <c r="I43000" s="112"/>
    </row>
    <row r="43001" spans="7:9" x14ac:dyDescent="0.25">
      <c r="G43001"/>
      <c r="I43001" s="112"/>
    </row>
    <row r="43002" spans="7:9" x14ac:dyDescent="0.25">
      <c r="G43002"/>
      <c r="I43002" s="112"/>
    </row>
    <row r="43003" spans="7:9" x14ac:dyDescent="0.25">
      <c r="G43003"/>
      <c r="I43003" s="112"/>
    </row>
    <row r="43004" spans="7:9" x14ac:dyDescent="0.25">
      <c r="G43004"/>
      <c r="I43004" s="112"/>
    </row>
    <row r="43005" spans="7:9" x14ac:dyDescent="0.25">
      <c r="G43005"/>
      <c r="I43005" s="112"/>
    </row>
    <row r="43006" spans="7:9" x14ac:dyDescent="0.25">
      <c r="G43006"/>
      <c r="I43006" s="112"/>
    </row>
    <row r="43007" spans="7:9" x14ac:dyDescent="0.25">
      <c r="G43007"/>
      <c r="I43007" s="112"/>
    </row>
    <row r="43008" spans="7:9" x14ac:dyDescent="0.25">
      <c r="G43008"/>
      <c r="I43008" s="112"/>
    </row>
    <row r="43009" spans="7:9" x14ac:dyDescent="0.25">
      <c r="G43009"/>
      <c r="I43009" s="112"/>
    </row>
    <row r="43010" spans="7:9" x14ac:dyDescent="0.25">
      <c r="G43010"/>
      <c r="I43010" s="112"/>
    </row>
    <row r="43011" spans="7:9" x14ac:dyDescent="0.25">
      <c r="G43011"/>
      <c r="I43011" s="112"/>
    </row>
    <row r="43012" spans="7:9" x14ac:dyDescent="0.25">
      <c r="G43012"/>
      <c r="I43012" s="112"/>
    </row>
    <row r="43013" spans="7:9" x14ac:dyDescent="0.25">
      <c r="G43013"/>
      <c r="I43013" s="112"/>
    </row>
    <row r="43014" spans="7:9" x14ac:dyDescent="0.25">
      <c r="G43014"/>
      <c r="I43014" s="112"/>
    </row>
    <row r="43015" spans="7:9" x14ac:dyDescent="0.25">
      <c r="G43015"/>
      <c r="I43015" s="112"/>
    </row>
    <row r="43016" spans="7:9" x14ac:dyDescent="0.25">
      <c r="G43016"/>
      <c r="I43016" s="112"/>
    </row>
    <row r="43017" spans="7:9" x14ac:dyDescent="0.25">
      <c r="G43017"/>
      <c r="I43017" s="112"/>
    </row>
    <row r="43018" spans="7:9" x14ac:dyDescent="0.25">
      <c r="G43018"/>
      <c r="I43018" s="112"/>
    </row>
    <row r="43019" spans="7:9" x14ac:dyDescent="0.25">
      <c r="G43019"/>
      <c r="I43019" s="112"/>
    </row>
    <row r="43020" spans="7:9" x14ac:dyDescent="0.25">
      <c r="G43020"/>
      <c r="I43020" s="112"/>
    </row>
    <row r="43021" spans="7:9" x14ac:dyDescent="0.25">
      <c r="G43021"/>
      <c r="I43021" s="112"/>
    </row>
    <row r="43022" spans="7:9" x14ac:dyDescent="0.25">
      <c r="G43022"/>
      <c r="I43022" s="112"/>
    </row>
    <row r="43023" spans="7:9" x14ac:dyDescent="0.25">
      <c r="G43023"/>
      <c r="I43023" s="112"/>
    </row>
    <row r="43024" spans="7:9" x14ac:dyDescent="0.25">
      <c r="G43024"/>
      <c r="I43024" s="112"/>
    </row>
    <row r="43025" spans="7:9" x14ac:dyDescent="0.25">
      <c r="G43025"/>
      <c r="I43025" s="112"/>
    </row>
    <row r="43026" spans="7:9" x14ac:dyDescent="0.25">
      <c r="G43026"/>
      <c r="I43026" s="112"/>
    </row>
    <row r="43027" spans="7:9" x14ac:dyDescent="0.25">
      <c r="G43027"/>
      <c r="I43027" s="112"/>
    </row>
    <row r="43028" spans="7:9" x14ac:dyDescent="0.25">
      <c r="G43028"/>
      <c r="I43028" s="112"/>
    </row>
    <row r="43029" spans="7:9" x14ac:dyDescent="0.25">
      <c r="G43029"/>
      <c r="I43029" s="112"/>
    </row>
    <row r="43030" spans="7:9" x14ac:dyDescent="0.25">
      <c r="G43030"/>
      <c r="I43030" s="112"/>
    </row>
    <row r="43031" spans="7:9" x14ac:dyDescent="0.25">
      <c r="G43031"/>
      <c r="I43031" s="112"/>
    </row>
    <row r="43032" spans="7:9" x14ac:dyDescent="0.25">
      <c r="G43032"/>
      <c r="I43032" s="112"/>
    </row>
    <row r="43033" spans="7:9" x14ac:dyDescent="0.25">
      <c r="G43033"/>
      <c r="I43033" s="112"/>
    </row>
    <row r="43034" spans="7:9" x14ac:dyDescent="0.25">
      <c r="G43034"/>
      <c r="I43034" s="112"/>
    </row>
    <row r="43035" spans="7:9" x14ac:dyDescent="0.25">
      <c r="G43035"/>
      <c r="I43035" s="112"/>
    </row>
    <row r="43036" spans="7:9" x14ac:dyDescent="0.25">
      <c r="G43036"/>
      <c r="I43036" s="112"/>
    </row>
    <row r="43037" spans="7:9" x14ac:dyDescent="0.25">
      <c r="G43037"/>
      <c r="I43037" s="112"/>
    </row>
    <row r="43038" spans="7:9" x14ac:dyDescent="0.25">
      <c r="G43038"/>
      <c r="I43038" s="112"/>
    </row>
    <row r="43039" spans="7:9" x14ac:dyDescent="0.25">
      <c r="G43039"/>
      <c r="I43039" s="112"/>
    </row>
    <row r="43040" spans="7:9" x14ac:dyDescent="0.25">
      <c r="G43040"/>
      <c r="I43040" s="112"/>
    </row>
    <row r="43041" spans="7:9" x14ac:dyDescent="0.25">
      <c r="G43041"/>
      <c r="I43041" s="112"/>
    </row>
    <row r="43042" spans="7:9" x14ac:dyDescent="0.25">
      <c r="G43042"/>
      <c r="I43042" s="112"/>
    </row>
    <row r="43043" spans="7:9" x14ac:dyDescent="0.25">
      <c r="G43043"/>
      <c r="I43043" s="112"/>
    </row>
    <row r="43044" spans="7:9" x14ac:dyDescent="0.25">
      <c r="G43044"/>
      <c r="I43044" s="112"/>
    </row>
    <row r="43045" spans="7:9" x14ac:dyDescent="0.25">
      <c r="G43045"/>
      <c r="I43045" s="112"/>
    </row>
    <row r="43046" spans="7:9" x14ac:dyDescent="0.25">
      <c r="G43046"/>
      <c r="I43046" s="112"/>
    </row>
    <row r="43047" spans="7:9" x14ac:dyDescent="0.25">
      <c r="G43047"/>
      <c r="I43047" s="112"/>
    </row>
    <row r="43048" spans="7:9" x14ac:dyDescent="0.25">
      <c r="G43048"/>
      <c r="I43048" s="112"/>
    </row>
    <row r="43049" spans="7:9" x14ac:dyDescent="0.25">
      <c r="G43049"/>
      <c r="I43049" s="112"/>
    </row>
    <row r="43050" spans="7:9" x14ac:dyDescent="0.25">
      <c r="G43050"/>
      <c r="I43050" s="112"/>
    </row>
    <row r="43051" spans="7:9" x14ac:dyDescent="0.25">
      <c r="G43051"/>
      <c r="I43051" s="112"/>
    </row>
    <row r="43052" spans="7:9" x14ac:dyDescent="0.25">
      <c r="G43052"/>
      <c r="I43052" s="112"/>
    </row>
    <row r="43053" spans="7:9" x14ac:dyDescent="0.25">
      <c r="G43053"/>
      <c r="I43053" s="112"/>
    </row>
    <row r="43054" spans="7:9" x14ac:dyDescent="0.25">
      <c r="G43054"/>
      <c r="I43054" s="112"/>
    </row>
    <row r="43055" spans="7:9" x14ac:dyDescent="0.25">
      <c r="G43055"/>
      <c r="I43055" s="112"/>
    </row>
    <row r="43056" spans="7:9" x14ac:dyDescent="0.25">
      <c r="G43056"/>
      <c r="I43056" s="112"/>
    </row>
    <row r="43057" spans="7:9" x14ac:dyDescent="0.25">
      <c r="G43057"/>
      <c r="I43057" s="112"/>
    </row>
    <row r="43058" spans="7:9" x14ac:dyDescent="0.25">
      <c r="G43058"/>
      <c r="I43058" s="112"/>
    </row>
    <row r="43059" spans="7:9" x14ac:dyDescent="0.25">
      <c r="G43059"/>
      <c r="I43059" s="112"/>
    </row>
    <row r="43060" spans="7:9" x14ac:dyDescent="0.25">
      <c r="G43060"/>
      <c r="I43060" s="112"/>
    </row>
    <row r="43061" spans="7:9" x14ac:dyDescent="0.25">
      <c r="G43061"/>
      <c r="I43061" s="112"/>
    </row>
    <row r="43062" spans="7:9" x14ac:dyDescent="0.25">
      <c r="G43062"/>
      <c r="I43062" s="112"/>
    </row>
    <row r="43063" spans="7:9" x14ac:dyDescent="0.25">
      <c r="G43063"/>
      <c r="I43063" s="112"/>
    </row>
    <row r="43064" spans="7:9" x14ac:dyDescent="0.25">
      <c r="G43064"/>
      <c r="I43064" s="112"/>
    </row>
    <row r="43065" spans="7:9" x14ac:dyDescent="0.25">
      <c r="G43065"/>
      <c r="I43065" s="112"/>
    </row>
    <row r="43066" spans="7:9" x14ac:dyDescent="0.25">
      <c r="G43066"/>
      <c r="I43066" s="112"/>
    </row>
    <row r="43067" spans="7:9" x14ac:dyDescent="0.25">
      <c r="G43067"/>
      <c r="I43067" s="112"/>
    </row>
    <row r="43068" spans="7:9" x14ac:dyDescent="0.25">
      <c r="G43068"/>
      <c r="I43068" s="112"/>
    </row>
    <row r="43069" spans="7:9" x14ac:dyDescent="0.25">
      <c r="G43069"/>
      <c r="I43069" s="112"/>
    </row>
    <row r="43070" spans="7:9" x14ac:dyDescent="0.25">
      <c r="G43070"/>
      <c r="I43070" s="112"/>
    </row>
    <row r="43071" spans="7:9" x14ac:dyDescent="0.25">
      <c r="G43071"/>
      <c r="I43071" s="112"/>
    </row>
    <row r="43072" spans="7:9" x14ac:dyDescent="0.25">
      <c r="G43072"/>
      <c r="I43072" s="112"/>
    </row>
    <row r="43073" spans="7:9" x14ac:dyDescent="0.25">
      <c r="G43073"/>
      <c r="I43073" s="112"/>
    </row>
    <row r="43074" spans="7:9" x14ac:dyDescent="0.25">
      <c r="G43074"/>
      <c r="I43074" s="112"/>
    </row>
    <row r="43075" spans="7:9" x14ac:dyDescent="0.25">
      <c r="G43075"/>
      <c r="I43075" s="112"/>
    </row>
    <row r="43076" spans="7:9" x14ac:dyDescent="0.25">
      <c r="G43076"/>
      <c r="I43076" s="112"/>
    </row>
    <row r="43077" spans="7:9" x14ac:dyDescent="0.25">
      <c r="G43077"/>
      <c r="I43077" s="112"/>
    </row>
    <row r="43078" spans="7:9" x14ac:dyDescent="0.25">
      <c r="G43078"/>
      <c r="I43078" s="112"/>
    </row>
    <row r="43079" spans="7:9" x14ac:dyDescent="0.25">
      <c r="G43079"/>
      <c r="I43079" s="112"/>
    </row>
    <row r="43080" spans="7:9" x14ac:dyDescent="0.25">
      <c r="G43080"/>
      <c r="I43080" s="112"/>
    </row>
    <row r="43081" spans="7:9" x14ac:dyDescent="0.25">
      <c r="G43081"/>
      <c r="I43081" s="112"/>
    </row>
    <row r="43082" spans="7:9" x14ac:dyDescent="0.25">
      <c r="G43082"/>
      <c r="I43082" s="112"/>
    </row>
    <row r="43083" spans="7:9" x14ac:dyDescent="0.25">
      <c r="G43083"/>
      <c r="I43083" s="112"/>
    </row>
    <row r="43084" spans="7:9" x14ac:dyDescent="0.25">
      <c r="G43084"/>
      <c r="I43084" s="112"/>
    </row>
    <row r="43085" spans="7:9" x14ac:dyDescent="0.25">
      <c r="G43085"/>
      <c r="I43085" s="112"/>
    </row>
    <row r="43086" spans="7:9" x14ac:dyDescent="0.25">
      <c r="G43086"/>
      <c r="I43086" s="112"/>
    </row>
    <row r="43087" spans="7:9" x14ac:dyDescent="0.25">
      <c r="G43087"/>
      <c r="I43087" s="112"/>
    </row>
    <row r="43088" spans="7:9" x14ac:dyDescent="0.25">
      <c r="G43088"/>
      <c r="I43088" s="112"/>
    </row>
    <row r="43089" spans="7:9" x14ac:dyDescent="0.25">
      <c r="G43089"/>
      <c r="I43089" s="112"/>
    </row>
    <row r="43090" spans="7:9" x14ac:dyDescent="0.25">
      <c r="G43090"/>
      <c r="I43090" s="112"/>
    </row>
    <row r="43091" spans="7:9" x14ac:dyDescent="0.25">
      <c r="G43091"/>
      <c r="I43091" s="112"/>
    </row>
    <row r="43092" spans="7:9" x14ac:dyDescent="0.25">
      <c r="G43092"/>
      <c r="I43092" s="112"/>
    </row>
    <row r="43093" spans="7:9" x14ac:dyDescent="0.25">
      <c r="G43093"/>
      <c r="I43093" s="112"/>
    </row>
    <row r="43094" spans="7:9" x14ac:dyDescent="0.25">
      <c r="G43094"/>
      <c r="I43094" s="112"/>
    </row>
    <row r="43095" spans="7:9" x14ac:dyDescent="0.25">
      <c r="G43095"/>
      <c r="I43095" s="112"/>
    </row>
    <row r="43096" spans="7:9" x14ac:dyDescent="0.25">
      <c r="G43096"/>
      <c r="I43096" s="112"/>
    </row>
    <row r="43097" spans="7:9" x14ac:dyDescent="0.25">
      <c r="G43097"/>
      <c r="I43097" s="112"/>
    </row>
    <row r="43098" spans="7:9" x14ac:dyDescent="0.25">
      <c r="G43098"/>
      <c r="I43098" s="112"/>
    </row>
    <row r="43099" spans="7:9" x14ac:dyDescent="0.25">
      <c r="G43099"/>
      <c r="I43099" s="112"/>
    </row>
    <row r="43100" spans="7:9" x14ac:dyDescent="0.25">
      <c r="G43100"/>
      <c r="I43100" s="112"/>
    </row>
    <row r="43101" spans="7:9" x14ac:dyDescent="0.25">
      <c r="G43101"/>
      <c r="I43101" s="112"/>
    </row>
    <row r="43102" spans="7:9" x14ac:dyDescent="0.25">
      <c r="G43102"/>
      <c r="I43102" s="112"/>
    </row>
    <row r="43103" spans="7:9" x14ac:dyDescent="0.25">
      <c r="G43103"/>
      <c r="I43103" s="112"/>
    </row>
    <row r="43104" spans="7:9" x14ac:dyDescent="0.25">
      <c r="G43104"/>
      <c r="I43104" s="112"/>
    </row>
    <row r="43105" spans="7:9" x14ac:dyDescent="0.25">
      <c r="G43105"/>
      <c r="I43105" s="112"/>
    </row>
    <row r="43106" spans="7:9" x14ac:dyDescent="0.25">
      <c r="G43106"/>
      <c r="I43106" s="112"/>
    </row>
    <row r="43107" spans="7:9" x14ac:dyDescent="0.25">
      <c r="G43107"/>
      <c r="I43107" s="112"/>
    </row>
    <row r="43108" spans="7:9" x14ac:dyDescent="0.25">
      <c r="G43108"/>
      <c r="I43108" s="112"/>
    </row>
    <row r="43109" spans="7:9" x14ac:dyDescent="0.25">
      <c r="G43109"/>
      <c r="I43109" s="112"/>
    </row>
    <row r="43110" spans="7:9" x14ac:dyDescent="0.25">
      <c r="G43110"/>
      <c r="I43110" s="112"/>
    </row>
    <row r="43111" spans="7:9" x14ac:dyDescent="0.25">
      <c r="G43111"/>
      <c r="I43111" s="112"/>
    </row>
    <row r="43112" spans="7:9" x14ac:dyDescent="0.25">
      <c r="G43112"/>
      <c r="I43112" s="112"/>
    </row>
    <row r="43113" spans="7:9" x14ac:dyDescent="0.25">
      <c r="G43113"/>
      <c r="I43113" s="112"/>
    </row>
    <row r="43114" spans="7:9" x14ac:dyDescent="0.25">
      <c r="G43114"/>
      <c r="I43114" s="112"/>
    </row>
    <row r="43115" spans="7:9" x14ac:dyDescent="0.25">
      <c r="G43115"/>
      <c r="I43115" s="112"/>
    </row>
    <row r="43116" spans="7:9" x14ac:dyDescent="0.25">
      <c r="G43116"/>
      <c r="I43116" s="112"/>
    </row>
    <row r="43117" spans="7:9" x14ac:dyDescent="0.25">
      <c r="G43117"/>
      <c r="I43117" s="112"/>
    </row>
    <row r="43118" spans="7:9" x14ac:dyDescent="0.25">
      <c r="G43118"/>
      <c r="I43118" s="112"/>
    </row>
    <row r="43119" spans="7:9" x14ac:dyDescent="0.25">
      <c r="G43119"/>
      <c r="I43119" s="112"/>
    </row>
    <row r="43120" spans="7:9" x14ac:dyDescent="0.25">
      <c r="G43120"/>
      <c r="I43120" s="112"/>
    </row>
    <row r="43121" spans="7:9" x14ac:dyDescent="0.25">
      <c r="G43121"/>
      <c r="I43121" s="112"/>
    </row>
    <row r="43122" spans="7:9" x14ac:dyDescent="0.25">
      <c r="G43122"/>
      <c r="I43122" s="112"/>
    </row>
    <row r="43123" spans="7:9" x14ac:dyDescent="0.25">
      <c r="G43123"/>
      <c r="I43123" s="112"/>
    </row>
    <row r="43124" spans="7:9" x14ac:dyDescent="0.25">
      <c r="G43124"/>
      <c r="I43124" s="112"/>
    </row>
    <row r="43125" spans="7:9" x14ac:dyDescent="0.25">
      <c r="G43125"/>
      <c r="I43125" s="112"/>
    </row>
    <row r="43126" spans="7:9" x14ac:dyDescent="0.25">
      <c r="G43126"/>
      <c r="I43126" s="112"/>
    </row>
    <row r="43127" spans="7:9" x14ac:dyDescent="0.25">
      <c r="G43127"/>
      <c r="I43127" s="112"/>
    </row>
    <row r="43128" spans="7:9" x14ac:dyDescent="0.25">
      <c r="G43128"/>
      <c r="I43128" s="112"/>
    </row>
    <row r="43129" spans="7:9" x14ac:dyDescent="0.25">
      <c r="G43129"/>
      <c r="I43129" s="112"/>
    </row>
    <row r="43130" spans="7:9" x14ac:dyDescent="0.25">
      <c r="G43130"/>
      <c r="I43130" s="112"/>
    </row>
    <row r="43131" spans="7:9" x14ac:dyDescent="0.25">
      <c r="G43131"/>
      <c r="I43131" s="112"/>
    </row>
    <row r="43132" spans="7:9" x14ac:dyDescent="0.25">
      <c r="G43132"/>
      <c r="I43132" s="112"/>
    </row>
    <row r="43133" spans="7:9" x14ac:dyDescent="0.25">
      <c r="G43133"/>
      <c r="I43133" s="112"/>
    </row>
    <row r="43134" spans="7:9" x14ac:dyDescent="0.25">
      <c r="G43134"/>
      <c r="I43134" s="112"/>
    </row>
    <row r="43135" spans="7:9" x14ac:dyDescent="0.25">
      <c r="G43135"/>
      <c r="I43135" s="112"/>
    </row>
    <row r="43136" spans="7:9" x14ac:dyDescent="0.25">
      <c r="G43136"/>
      <c r="I43136" s="112"/>
    </row>
    <row r="43137" spans="7:9" x14ac:dyDescent="0.25">
      <c r="G43137"/>
      <c r="I43137" s="112"/>
    </row>
    <row r="43138" spans="7:9" x14ac:dyDescent="0.25">
      <c r="G43138"/>
      <c r="I43138" s="112"/>
    </row>
    <row r="43139" spans="7:9" x14ac:dyDescent="0.25">
      <c r="G43139"/>
      <c r="I43139" s="112"/>
    </row>
    <row r="43140" spans="7:9" x14ac:dyDescent="0.25">
      <c r="G43140"/>
      <c r="I43140" s="112"/>
    </row>
    <row r="43141" spans="7:9" x14ac:dyDescent="0.25">
      <c r="G43141"/>
      <c r="I43141" s="112"/>
    </row>
    <row r="43142" spans="7:9" x14ac:dyDescent="0.25">
      <c r="G43142"/>
      <c r="I43142" s="112"/>
    </row>
    <row r="43143" spans="7:9" x14ac:dyDescent="0.25">
      <c r="G43143"/>
      <c r="I43143" s="112"/>
    </row>
    <row r="43144" spans="7:9" x14ac:dyDescent="0.25">
      <c r="G43144"/>
      <c r="I43144" s="112"/>
    </row>
    <row r="43145" spans="7:9" x14ac:dyDescent="0.25">
      <c r="G43145"/>
      <c r="I43145" s="112"/>
    </row>
    <row r="43146" spans="7:9" x14ac:dyDescent="0.25">
      <c r="G43146"/>
      <c r="I43146" s="112"/>
    </row>
    <row r="43147" spans="7:9" x14ac:dyDescent="0.25">
      <c r="G43147"/>
      <c r="I43147" s="112"/>
    </row>
    <row r="43148" spans="7:9" x14ac:dyDescent="0.25">
      <c r="G43148"/>
      <c r="I43148" s="112"/>
    </row>
    <row r="43149" spans="7:9" x14ac:dyDescent="0.25">
      <c r="G43149"/>
      <c r="I43149" s="112"/>
    </row>
    <row r="43150" spans="7:9" x14ac:dyDescent="0.25">
      <c r="G43150"/>
      <c r="I43150" s="112"/>
    </row>
    <row r="43151" spans="7:9" x14ac:dyDescent="0.25">
      <c r="G43151"/>
      <c r="I43151" s="112"/>
    </row>
    <row r="43152" spans="7:9" x14ac:dyDescent="0.25">
      <c r="G43152"/>
      <c r="I43152" s="112"/>
    </row>
    <row r="43153" spans="7:9" x14ac:dyDescent="0.25">
      <c r="G43153"/>
      <c r="I43153" s="112"/>
    </row>
    <row r="43154" spans="7:9" x14ac:dyDescent="0.25">
      <c r="G43154"/>
      <c r="I43154" s="112"/>
    </row>
    <row r="43155" spans="7:9" x14ac:dyDescent="0.25">
      <c r="G43155"/>
      <c r="I43155" s="112"/>
    </row>
    <row r="43156" spans="7:9" x14ac:dyDescent="0.25">
      <c r="G43156"/>
      <c r="I43156" s="112"/>
    </row>
    <row r="43157" spans="7:9" x14ac:dyDescent="0.25">
      <c r="G43157"/>
      <c r="I43157" s="112"/>
    </row>
    <row r="43158" spans="7:9" x14ac:dyDescent="0.25">
      <c r="G43158"/>
      <c r="I43158" s="112"/>
    </row>
    <row r="43159" spans="7:9" x14ac:dyDescent="0.25">
      <c r="G43159"/>
      <c r="I43159" s="112"/>
    </row>
    <row r="43160" spans="7:9" x14ac:dyDescent="0.25">
      <c r="G43160"/>
      <c r="I43160" s="112"/>
    </row>
    <row r="43161" spans="7:9" x14ac:dyDescent="0.25">
      <c r="G43161"/>
      <c r="I43161" s="112"/>
    </row>
    <row r="43162" spans="7:9" x14ac:dyDescent="0.25">
      <c r="G43162"/>
      <c r="I43162" s="112"/>
    </row>
    <row r="43163" spans="7:9" x14ac:dyDescent="0.25">
      <c r="G43163"/>
      <c r="I43163" s="112"/>
    </row>
    <row r="43164" spans="7:9" x14ac:dyDescent="0.25">
      <c r="G43164"/>
      <c r="I43164" s="112"/>
    </row>
    <row r="43165" spans="7:9" x14ac:dyDescent="0.25">
      <c r="G43165"/>
      <c r="I43165" s="112"/>
    </row>
    <row r="43166" spans="7:9" x14ac:dyDescent="0.25">
      <c r="G43166"/>
      <c r="I43166" s="112"/>
    </row>
    <row r="43167" spans="7:9" x14ac:dyDescent="0.25">
      <c r="G43167"/>
      <c r="I43167" s="112"/>
    </row>
    <row r="43168" spans="7:9" x14ac:dyDescent="0.25">
      <c r="G43168"/>
      <c r="I43168" s="112"/>
    </row>
    <row r="43169" spans="7:9" x14ac:dyDescent="0.25">
      <c r="G43169"/>
      <c r="I43169" s="112"/>
    </row>
    <row r="43170" spans="7:9" x14ac:dyDescent="0.25">
      <c r="G43170"/>
      <c r="I43170" s="112"/>
    </row>
    <row r="43171" spans="7:9" x14ac:dyDescent="0.25">
      <c r="G43171"/>
      <c r="I43171" s="112"/>
    </row>
    <row r="43172" spans="7:9" x14ac:dyDescent="0.25">
      <c r="G43172"/>
      <c r="I43172" s="112"/>
    </row>
    <row r="43173" spans="7:9" x14ac:dyDescent="0.25">
      <c r="G43173"/>
      <c r="I43173" s="112"/>
    </row>
    <row r="43174" spans="7:9" x14ac:dyDescent="0.25">
      <c r="G43174"/>
      <c r="I43174" s="112"/>
    </row>
    <row r="43175" spans="7:9" x14ac:dyDescent="0.25">
      <c r="G43175"/>
      <c r="I43175" s="112"/>
    </row>
    <row r="43176" spans="7:9" x14ac:dyDescent="0.25">
      <c r="G43176"/>
      <c r="I43176" s="112"/>
    </row>
    <row r="43177" spans="7:9" x14ac:dyDescent="0.25">
      <c r="G43177"/>
      <c r="I43177" s="112"/>
    </row>
    <row r="43178" spans="7:9" x14ac:dyDescent="0.25">
      <c r="G43178"/>
      <c r="I43178" s="112"/>
    </row>
    <row r="43179" spans="7:9" x14ac:dyDescent="0.25">
      <c r="G43179"/>
      <c r="I43179" s="112"/>
    </row>
    <row r="43180" spans="7:9" x14ac:dyDescent="0.25">
      <c r="G43180"/>
      <c r="I43180" s="112"/>
    </row>
    <row r="43181" spans="7:9" x14ac:dyDescent="0.25">
      <c r="G43181"/>
      <c r="I43181" s="112"/>
    </row>
    <row r="43182" spans="7:9" x14ac:dyDescent="0.25">
      <c r="G43182"/>
      <c r="I43182" s="112"/>
    </row>
    <row r="43183" spans="7:9" x14ac:dyDescent="0.25">
      <c r="G43183"/>
      <c r="I43183" s="112"/>
    </row>
    <row r="43184" spans="7:9" x14ac:dyDescent="0.25">
      <c r="G43184"/>
      <c r="I43184" s="112"/>
    </row>
    <row r="43185" spans="7:9" x14ac:dyDescent="0.25">
      <c r="G43185"/>
      <c r="I43185" s="112"/>
    </row>
    <row r="43186" spans="7:9" x14ac:dyDescent="0.25">
      <c r="G43186"/>
      <c r="I43186" s="112"/>
    </row>
    <row r="43187" spans="7:9" x14ac:dyDescent="0.25">
      <c r="G43187"/>
      <c r="I43187" s="112"/>
    </row>
    <row r="43188" spans="7:9" x14ac:dyDescent="0.25">
      <c r="G43188"/>
      <c r="I43188" s="112"/>
    </row>
    <row r="43189" spans="7:9" x14ac:dyDescent="0.25">
      <c r="G43189"/>
      <c r="I43189" s="112"/>
    </row>
    <row r="43190" spans="7:9" x14ac:dyDescent="0.25">
      <c r="G43190"/>
      <c r="I43190" s="112"/>
    </row>
    <row r="43191" spans="7:9" x14ac:dyDescent="0.25">
      <c r="G43191"/>
      <c r="I43191" s="112"/>
    </row>
    <row r="43192" spans="7:9" x14ac:dyDescent="0.25">
      <c r="G43192"/>
      <c r="I43192" s="112"/>
    </row>
    <row r="43193" spans="7:9" x14ac:dyDescent="0.25">
      <c r="G43193"/>
      <c r="I43193" s="112"/>
    </row>
    <row r="43194" spans="7:9" x14ac:dyDescent="0.25">
      <c r="G43194"/>
      <c r="I43194" s="112"/>
    </row>
    <row r="43195" spans="7:9" x14ac:dyDescent="0.25">
      <c r="G43195"/>
      <c r="I43195" s="112"/>
    </row>
    <row r="43196" spans="7:9" x14ac:dyDescent="0.25">
      <c r="G43196"/>
      <c r="I43196" s="112"/>
    </row>
    <row r="43197" spans="7:9" x14ac:dyDescent="0.25">
      <c r="G43197"/>
      <c r="I43197" s="112"/>
    </row>
    <row r="43198" spans="7:9" x14ac:dyDescent="0.25">
      <c r="G43198"/>
      <c r="I43198" s="112"/>
    </row>
    <row r="43199" spans="7:9" x14ac:dyDescent="0.25">
      <c r="G43199"/>
      <c r="I43199" s="112"/>
    </row>
    <row r="43200" spans="7:9" x14ac:dyDescent="0.25">
      <c r="G43200"/>
      <c r="I43200" s="112"/>
    </row>
    <row r="43201" spans="7:9" x14ac:dyDescent="0.25">
      <c r="G43201"/>
      <c r="I43201" s="112"/>
    </row>
    <row r="43202" spans="7:9" x14ac:dyDescent="0.25">
      <c r="G43202"/>
      <c r="I43202" s="112"/>
    </row>
    <row r="43203" spans="7:9" x14ac:dyDescent="0.25">
      <c r="G43203"/>
      <c r="I43203" s="112"/>
    </row>
    <row r="43204" spans="7:9" x14ac:dyDescent="0.25">
      <c r="G43204"/>
      <c r="I43204" s="112"/>
    </row>
    <row r="43205" spans="7:9" x14ac:dyDescent="0.25">
      <c r="G43205"/>
      <c r="I43205" s="112"/>
    </row>
    <row r="43206" spans="7:9" x14ac:dyDescent="0.25">
      <c r="G43206"/>
      <c r="I43206" s="112"/>
    </row>
    <row r="43207" spans="7:9" x14ac:dyDescent="0.25">
      <c r="G43207"/>
      <c r="I43207" s="112"/>
    </row>
    <row r="43208" spans="7:9" x14ac:dyDescent="0.25">
      <c r="G43208"/>
      <c r="I43208" s="112"/>
    </row>
    <row r="43209" spans="7:9" x14ac:dyDescent="0.25">
      <c r="G43209"/>
      <c r="I43209" s="112"/>
    </row>
    <row r="43210" spans="7:9" x14ac:dyDescent="0.25">
      <c r="G43210"/>
      <c r="I43210" s="112"/>
    </row>
    <row r="43211" spans="7:9" x14ac:dyDescent="0.25">
      <c r="G43211"/>
      <c r="I43211" s="112"/>
    </row>
    <row r="43212" spans="7:9" x14ac:dyDescent="0.25">
      <c r="G43212"/>
      <c r="I43212" s="112"/>
    </row>
    <row r="43213" spans="7:9" x14ac:dyDescent="0.25">
      <c r="G43213"/>
      <c r="I43213" s="112"/>
    </row>
    <row r="43214" spans="7:9" x14ac:dyDescent="0.25">
      <c r="G43214"/>
      <c r="I43214" s="112"/>
    </row>
    <row r="43215" spans="7:9" x14ac:dyDescent="0.25">
      <c r="G43215"/>
      <c r="I43215" s="112"/>
    </row>
    <row r="43216" spans="7:9" x14ac:dyDescent="0.25">
      <c r="G43216"/>
      <c r="I43216" s="112"/>
    </row>
    <row r="43217" spans="7:9" x14ac:dyDescent="0.25">
      <c r="G43217"/>
      <c r="I43217" s="112"/>
    </row>
    <row r="43218" spans="7:9" x14ac:dyDescent="0.25">
      <c r="G43218"/>
      <c r="I43218" s="112"/>
    </row>
    <row r="43219" spans="7:9" x14ac:dyDescent="0.25">
      <c r="G43219"/>
      <c r="I43219" s="112"/>
    </row>
    <row r="43220" spans="7:9" x14ac:dyDescent="0.25">
      <c r="G43220"/>
      <c r="I43220" s="112"/>
    </row>
    <row r="43221" spans="7:9" x14ac:dyDescent="0.25">
      <c r="G43221"/>
      <c r="I43221" s="112"/>
    </row>
    <row r="43222" spans="7:9" x14ac:dyDescent="0.25">
      <c r="G43222"/>
      <c r="I43222" s="112"/>
    </row>
    <row r="43223" spans="7:9" x14ac:dyDescent="0.25">
      <c r="G43223"/>
      <c r="I43223" s="112"/>
    </row>
    <row r="43224" spans="7:9" x14ac:dyDescent="0.25">
      <c r="G43224"/>
      <c r="I43224" s="112"/>
    </row>
    <row r="43225" spans="7:9" x14ac:dyDescent="0.25">
      <c r="G43225"/>
      <c r="I43225" s="112"/>
    </row>
    <row r="43226" spans="7:9" x14ac:dyDescent="0.25">
      <c r="G43226"/>
      <c r="I43226" s="112"/>
    </row>
    <row r="43227" spans="7:9" x14ac:dyDescent="0.25">
      <c r="G43227"/>
      <c r="I43227" s="112"/>
    </row>
    <row r="43228" spans="7:9" x14ac:dyDescent="0.25">
      <c r="G43228"/>
      <c r="I43228" s="112"/>
    </row>
    <row r="43229" spans="7:9" x14ac:dyDescent="0.25">
      <c r="G43229"/>
      <c r="I43229" s="112"/>
    </row>
    <row r="43230" spans="7:9" x14ac:dyDescent="0.25">
      <c r="G43230"/>
      <c r="I43230" s="112"/>
    </row>
    <row r="43231" spans="7:9" x14ac:dyDescent="0.25">
      <c r="G43231"/>
      <c r="I43231" s="112"/>
    </row>
    <row r="43232" spans="7:9" x14ac:dyDescent="0.25">
      <c r="G43232"/>
      <c r="I43232" s="112"/>
    </row>
    <row r="43233" spans="7:9" x14ac:dyDescent="0.25">
      <c r="G43233"/>
      <c r="I43233" s="112"/>
    </row>
    <row r="43234" spans="7:9" x14ac:dyDescent="0.25">
      <c r="G43234"/>
      <c r="I43234" s="112"/>
    </row>
    <row r="43235" spans="7:9" x14ac:dyDescent="0.25">
      <c r="G43235"/>
      <c r="I43235" s="112"/>
    </row>
    <row r="43236" spans="7:9" x14ac:dyDescent="0.25">
      <c r="G43236"/>
      <c r="I43236" s="112"/>
    </row>
    <row r="43237" spans="7:9" x14ac:dyDescent="0.25">
      <c r="G43237"/>
      <c r="I43237" s="112"/>
    </row>
    <row r="43238" spans="7:9" x14ac:dyDescent="0.25">
      <c r="G43238"/>
      <c r="I43238" s="112"/>
    </row>
    <row r="43239" spans="7:9" x14ac:dyDescent="0.25">
      <c r="G43239"/>
      <c r="I43239" s="112"/>
    </row>
    <row r="43240" spans="7:9" x14ac:dyDescent="0.25">
      <c r="G43240"/>
      <c r="I43240" s="112"/>
    </row>
    <row r="43241" spans="7:9" x14ac:dyDescent="0.25">
      <c r="G43241"/>
      <c r="I43241" s="112"/>
    </row>
    <row r="43242" spans="7:9" x14ac:dyDescent="0.25">
      <c r="G43242"/>
      <c r="I43242" s="112"/>
    </row>
    <row r="43243" spans="7:9" x14ac:dyDescent="0.25">
      <c r="G43243"/>
      <c r="I43243" s="112"/>
    </row>
    <row r="43244" spans="7:9" x14ac:dyDescent="0.25">
      <c r="G43244"/>
      <c r="I43244" s="112"/>
    </row>
    <row r="43245" spans="7:9" x14ac:dyDescent="0.25">
      <c r="G43245"/>
      <c r="I43245" s="112"/>
    </row>
    <row r="43246" spans="7:9" x14ac:dyDescent="0.25">
      <c r="G43246"/>
      <c r="I43246" s="112"/>
    </row>
    <row r="43247" spans="7:9" x14ac:dyDescent="0.25">
      <c r="G43247"/>
      <c r="I43247" s="112"/>
    </row>
    <row r="43248" spans="7:9" x14ac:dyDescent="0.25">
      <c r="G43248"/>
      <c r="I43248" s="112"/>
    </row>
    <row r="43249" spans="7:9" x14ac:dyDescent="0.25">
      <c r="G43249"/>
      <c r="I43249" s="112"/>
    </row>
    <row r="43250" spans="7:9" x14ac:dyDescent="0.25">
      <c r="G43250"/>
      <c r="I43250" s="112"/>
    </row>
    <row r="43251" spans="7:9" x14ac:dyDescent="0.25">
      <c r="G43251"/>
      <c r="I43251" s="112"/>
    </row>
    <row r="43252" spans="7:9" x14ac:dyDescent="0.25">
      <c r="G43252"/>
      <c r="I43252" s="112"/>
    </row>
    <row r="43253" spans="7:9" x14ac:dyDescent="0.25">
      <c r="G43253"/>
      <c r="I43253" s="112"/>
    </row>
    <row r="43254" spans="7:9" x14ac:dyDescent="0.25">
      <c r="G43254"/>
      <c r="I43254" s="112"/>
    </row>
    <row r="43255" spans="7:9" x14ac:dyDescent="0.25">
      <c r="G43255"/>
      <c r="I43255" s="112"/>
    </row>
    <row r="43256" spans="7:9" x14ac:dyDescent="0.25">
      <c r="G43256"/>
      <c r="I43256" s="112"/>
    </row>
    <row r="43257" spans="7:9" x14ac:dyDescent="0.25">
      <c r="G43257"/>
      <c r="I43257" s="112"/>
    </row>
    <row r="43258" spans="7:9" x14ac:dyDescent="0.25">
      <c r="G43258"/>
      <c r="I43258" s="112"/>
    </row>
    <row r="43259" spans="7:9" x14ac:dyDescent="0.25">
      <c r="G43259"/>
      <c r="I43259" s="112"/>
    </row>
    <row r="43260" spans="7:9" x14ac:dyDescent="0.25">
      <c r="G43260"/>
      <c r="I43260" s="112"/>
    </row>
    <row r="43261" spans="7:9" x14ac:dyDescent="0.25">
      <c r="G43261"/>
      <c r="I43261" s="112"/>
    </row>
    <row r="43262" spans="7:9" x14ac:dyDescent="0.25">
      <c r="G43262"/>
      <c r="I43262" s="112"/>
    </row>
    <row r="43263" spans="7:9" x14ac:dyDescent="0.25">
      <c r="G43263"/>
      <c r="I43263" s="112"/>
    </row>
    <row r="43264" spans="7:9" x14ac:dyDescent="0.25">
      <c r="G43264"/>
      <c r="I43264" s="112"/>
    </row>
    <row r="43265" spans="7:9" x14ac:dyDescent="0.25">
      <c r="G43265"/>
      <c r="I43265" s="112"/>
    </row>
    <row r="43266" spans="7:9" x14ac:dyDescent="0.25">
      <c r="G43266"/>
      <c r="I43266" s="112"/>
    </row>
    <row r="43267" spans="7:9" x14ac:dyDescent="0.25">
      <c r="G43267"/>
      <c r="I43267" s="112"/>
    </row>
    <row r="43268" spans="7:9" x14ac:dyDescent="0.25">
      <c r="G43268"/>
      <c r="I43268" s="112"/>
    </row>
    <row r="43269" spans="7:9" x14ac:dyDescent="0.25">
      <c r="G43269"/>
      <c r="I43269" s="112"/>
    </row>
    <row r="43270" spans="7:9" x14ac:dyDescent="0.25">
      <c r="G43270"/>
      <c r="I43270" s="112"/>
    </row>
    <row r="43271" spans="7:9" x14ac:dyDescent="0.25">
      <c r="G43271"/>
      <c r="I43271" s="112"/>
    </row>
    <row r="43272" spans="7:9" x14ac:dyDescent="0.25">
      <c r="G43272"/>
      <c r="I43272" s="112"/>
    </row>
    <row r="43273" spans="7:9" x14ac:dyDescent="0.25">
      <c r="G43273"/>
      <c r="I43273" s="112"/>
    </row>
    <row r="43274" spans="7:9" x14ac:dyDescent="0.25">
      <c r="G43274"/>
      <c r="I43274" s="112"/>
    </row>
    <row r="43275" spans="7:9" x14ac:dyDescent="0.25">
      <c r="G43275"/>
      <c r="I43275" s="112"/>
    </row>
    <row r="43276" spans="7:9" x14ac:dyDescent="0.25">
      <c r="G43276"/>
      <c r="I43276" s="112"/>
    </row>
    <row r="43277" spans="7:9" x14ac:dyDescent="0.25">
      <c r="G43277"/>
      <c r="I43277" s="112"/>
    </row>
    <row r="43278" spans="7:9" x14ac:dyDescent="0.25">
      <c r="G43278"/>
      <c r="I43278" s="112"/>
    </row>
    <row r="43279" spans="7:9" x14ac:dyDescent="0.25">
      <c r="G43279"/>
      <c r="I43279" s="112"/>
    </row>
    <row r="43280" spans="7:9" x14ac:dyDescent="0.25">
      <c r="G43280"/>
      <c r="I43280" s="112"/>
    </row>
    <row r="43281" spans="7:9" x14ac:dyDescent="0.25">
      <c r="G43281"/>
      <c r="I43281" s="112"/>
    </row>
    <row r="43282" spans="7:9" x14ac:dyDescent="0.25">
      <c r="G43282"/>
      <c r="I43282" s="112"/>
    </row>
    <row r="43283" spans="7:9" x14ac:dyDescent="0.25">
      <c r="G43283"/>
      <c r="I43283" s="112"/>
    </row>
    <row r="43284" spans="7:9" x14ac:dyDescent="0.25">
      <c r="G43284"/>
      <c r="I43284" s="112"/>
    </row>
    <row r="43285" spans="7:9" x14ac:dyDescent="0.25">
      <c r="G43285"/>
      <c r="I43285" s="112"/>
    </row>
    <row r="43286" spans="7:9" x14ac:dyDescent="0.25">
      <c r="G43286"/>
      <c r="I43286" s="112"/>
    </row>
    <row r="43287" spans="7:9" x14ac:dyDescent="0.25">
      <c r="G43287"/>
      <c r="I43287" s="112"/>
    </row>
    <row r="43288" spans="7:9" x14ac:dyDescent="0.25">
      <c r="G43288"/>
      <c r="I43288" s="112"/>
    </row>
    <row r="43289" spans="7:9" x14ac:dyDescent="0.25">
      <c r="G43289"/>
      <c r="I43289" s="112"/>
    </row>
    <row r="43290" spans="7:9" x14ac:dyDescent="0.25">
      <c r="G43290"/>
      <c r="I43290" s="112"/>
    </row>
    <row r="43291" spans="7:9" x14ac:dyDescent="0.25">
      <c r="G43291"/>
      <c r="I43291" s="112"/>
    </row>
    <row r="43292" spans="7:9" x14ac:dyDescent="0.25">
      <c r="G43292"/>
      <c r="I43292" s="112"/>
    </row>
    <row r="43293" spans="7:9" x14ac:dyDescent="0.25">
      <c r="G43293"/>
      <c r="I43293" s="112"/>
    </row>
    <row r="43294" spans="7:9" x14ac:dyDescent="0.25">
      <c r="G43294"/>
      <c r="I43294" s="112"/>
    </row>
    <row r="43295" spans="7:9" x14ac:dyDescent="0.25">
      <c r="G43295"/>
      <c r="I43295" s="112"/>
    </row>
    <row r="43296" spans="7:9" x14ac:dyDescent="0.25">
      <c r="G43296"/>
      <c r="I43296" s="112"/>
    </row>
    <row r="43297" spans="7:9" x14ac:dyDescent="0.25">
      <c r="G43297"/>
      <c r="I43297" s="112"/>
    </row>
    <row r="43298" spans="7:9" x14ac:dyDescent="0.25">
      <c r="G43298"/>
      <c r="I43298" s="112"/>
    </row>
    <row r="43299" spans="7:9" x14ac:dyDescent="0.25">
      <c r="G43299"/>
      <c r="I43299" s="112"/>
    </row>
    <row r="43300" spans="7:9" x14ac:dyDescent="0.25">
      <c r="G43300"/>
      <c r="I43300" s="112"/>
    </row>
    <row r="43301" spans="7:9" x14ac:dyDescent="0.25">
      <c r="G43301"/>
      <c r="I43301" s="112"/>
    </row>
    <row r="43302" spans="7:9" x14ac:dyDescent="0.25">
      <c r="G43302"/>
      <c r="I43302" s="112"/>
    </row>
    <row r="43303" spans="7:9" x14ac:dyDescent="0.25">
      <c r="G43303"/>
      <c r="I43303" s="112"/>
    </row>
    <row r="43304" spans="7:9" x14ac:dyDescent="0.25">
      <c r="G43304"/>
      <c r="I43304" s="112"/>
    </row>
    <row r="43305" spans="7:9" x14ac:dyDescent="0.25">
      <c r="G43305"/>
      <c r="I43305" s="112"/>
    </row>
    <row r="43306" spans="7:9" x14ac:dyDescent="0.25">
      <c r="G43306"/>
      <c r="I43306" s="112"/>
    </row>
    <row r="43307" spans="7:9" x14ac:dyDescent="0.25">
      <c r="G43307"/>
      <c r="I43307" s="112"/>
    </row>
    <row r="43308" spans="7:9" x14ac:dyDescent="0.25">
      <c r="G43308"/>
      <c r="I43308" s="112"/>
    </row>
    <row r="43309" spans="7:9" x14ac:dyDescent="0.25">
      <c r="G43309"/>
      <c r="I43309" s="112"/>
    </row>
    <row r="43310" spans="7:9" x14ac:dyDescent="0.25">
      <c r="G43310"/>
      <c r="I43310" s="112"/>
    </row>
    <row r="43311" spans="7:9" x14ac:dyDescent="0.25">
      <c r="G43311"/>
      <c r="I43311" s="112"/>
    </row>
    <row r="43312" spans="7:9" x14ac:dyDescent="0.25">
      <c r="G43312"/>
      <c r="I43312" s="112"/>
    </row>
    <row r="43313" spans="7:9" x14ac:dyDescent="0.25">
      <c r="G43313"/>
      <c r="I43313" s="112"/>
    </row>
    <row r="43314" spans="7:9" x14ac:dyDescent="0.25">
      <c r="G43314"/>
      <c r="I43314" s="112"/>
    </row>
    <row r="43315" spans="7:9" x14ac:dyDescent="0.25">
      <c r="G43315"/>
      <c r="I43315" s="112"/>
    </row>
    <row r="43316" spans="7:9" x14ac:dyDescent="0.25">
      <c r="G43316"/>
      <c r="I43316" s="112"/>
    </row>
    <row r="43317" spans="7:9" x14ac:dyDescent="0.25">
      <c r="G43317"/>
      <c r="I43317" s="112"/>
    </row>
    <row r="43318" spans="7:9" x14ac:dyDescent="0.25">
      <c r="G43318"/>
      <c r="I43318" s="112"/>
    </row>
    <row r="43319" spans="7:9" x14ac:dyDescent="0.25">
      <c r="G43319"/>
      <c r="I43319" s="112"/>
    </row>
    <row r="43320" spans="7:9" x14ac:dyDescent="0.25">
      <c r="G43320"/>
      <c r="I43320" s="112"/>
    </row>
    <row r="43321" spans="7:9" x14ac:dyDescent="0.25">
      <c r="G43321"/>
      <c r="I43321" s="112"/>
    </row>
    <row r="43322" spans="7:9" x14ac:dyDescent="0.25">
      <c r="G43322"/>
      <c r="I43322" s="112"/>
    </row>
    <row r="43323" spans="7:9" x14ac:dyDescent="0.25">
      <c r="G43323"/>
      <c r="I43323" s="112"/>
    </row>
    <row r="43324" spans="7:9" x14ac:dyDescent="0.25">
      <c r="G43324"/>
      <c r="I43324" s="112"/>
    </row>
    <row r="43325" spans="7:9" x14ac:dyDescent="0.25">
      <c r="G43325"/>
      <c r="I43325" s="112"/>
    </row>
    <row r="43326" spans="7:9" x14ac:dyDescent="0.25">
      <c r="G43326"/>
      <c r="I43326" s="112"/>
    </row>
    <row r="43327" spans="7:9" x14ac:dyDescent="0.25">
      <c r="G43327"/>
      <c r="I43327" s="112"/>
    </row>
    <row r="43328" spans="7:9" x14ac:dyDescent="0.25">
      <c r="G43328"/>
      <c r="I43328" s="112"/>
    </row>
    <row r="43329" spans="7:9" x14ac:dyDescent="0.25">
      <c r="G43329"/>
      <c r="I43329" s="112"/>
    </row>
    <row r="43330" spans="7:9" x14ac:dyDescent="0.25">
      <c r="G43330"/>
      <c r="I43330" s="112"/>
    </row>
    <row r="43331" spans="7:9" x14ac:dyDescent="0.25">
      <c r="G43331"/>
      <c r="I43331" s="112"/>
    </row>
    <row r="43332" spans="7:9" x14ac:dyDescent="0.25">
      <c r="G43332"/>
      <c r="I43332" s="112"/>
    </row>
    <row r="43333" spans="7:9" x14ac:dyDescent="0.25">
      <c r="G43333"/>
      <c r="I43333" s="112"/>
    </row>
    <row r="43334" spans="7:9" x14ac:dyDescent="0.25">
      <c r="G43334"/>
      <c r="I43334" s="112"/>
    </row>
    <row r="43335" spans="7:9" x14ac:dyDescent="0.25">
      <c r="G43335"/>
      <c r="I43335" s="112"/>
    </row>
    <row r="43336" spans="7:9" x14ac:dyDescent="0.25">
      <c r="G43336"/>
      <c r="I43336" s="112"/>
    </row>
    <row r="43337" spans="7:9" x14ac:dyDescent="0.25">
      <c r="G43337"/>
      <c r="I43337" s="112"/>
    </row>
    <row r="43338" spans="7:9" x14ac:dyDescent="0.25">
      <c r="G43338"/>
      <c r="I43338" s="112"/>
    </row>
    <row r="43339" spans="7:9" x14ac:dyDescent="0.25">
      <c r="G43339"/>
      <c r="I43339" s="112"/>
    </row>
    <row r="43340" spans="7:9" x14ac:dyDescent="0.25">
      <c r="G43340"/>
      <c r="I43340" s="112"/>
    </row>
    <row r="43341" spans="7:9" x14ac:dyDescent="0.25">
      <c r="G43341"/>
      <c r="I43341" s="112"/>
    </row>
    <row r="43342" spans="7:9" x14ac:dyDescent="0.25">
      <c r="G43342"/>
      <c r="I43342" s="112"/>
    </row>
    <row r="43343" spans="7:9" x14ac:dyDescent="0.25">
      <c r="G43343"/>
      <c r="I43343" s="112"/>
    </row>
    <row r="43344" spans="7:9" x14ac:dyDescent="0.25">
      <c r="G43344"/>
      <c r="I43344" s="112"/>
    </row>
    <row r="43345" spans="7:9" x14ac:dyDescent="0.25">
      <c r="G43345"/>
      <c r="I43345" s="112"/>
    </row>
    <row r="43346" spans="7:9" x14ac:dyDescent="0.25">
      <c r="G43346"/>
      <c r="I43346" s="112"/>
    </row>
    <row r="43347" spans="7:9" x14ac:dyDescent="0.25">
      <c r="G43347"/>
      <c r="I43347" s="112"/>
    </row>
    <row r="43348" spans="7:9" x14ac:dyDescent="0.25">
      <c r="G43348"/>
      <c r="I43348" s="112"/>
    </row>
    <row r="43349" spans="7:9" x14ac:dyDescent="0.25">
      <c r="G43349"/>
      <c r="I43349" s="112"/>
    </row>
    <row r="43350" spans="7:9" x14ac:dyDescent="0.25">
      <c r="G43350"/>
      <c r="I43350" s="112"/>
    </row>
    <row r="43351" spans="7:9" x14ac:dyDescent="0.25">
      <c r="G43351"/>
      <c r="I43351" s="112"/>
    </row>
    <row r="43352" spans="7:9" x14ac:dyDescent="0.25">
      <c r="G43352"/>
      <c r="I43352" s="112"/>
    </row>
    <row r="43353" spans="7:9" x14ac:dyDescent="0.25">
      <c r="G43353"/>
      <c r="I43353" s="112"/>
    </row>
    <row r="43354" spans="7:9" x14ac:dyDescent="0.25">
      <c r="G43354"/>
      <c r="I43354" s="112"/>
    </row>
    <row r="43355" spans="7:9" x14ac:dyDescent="0.25">
      <c r="G43355"/>
      <c r="I43355" s="112"/>
    </row>
    <row r="43356" spans="7:9" x14ac:dyDescent="0.25">
      <c r="G43356"/>
      <c r="I43356" s="112"/>
    </row>
    <row r="43357" spans="7:9" x14ac:dyDescent="0.25">
      <c r="G43357"/>
      <c r="I43357" s="112"/>
    </row>
    <row r="43358" spans="7:9" x14ac:dyDescent="0.25">
      <c r="G43358"/>
      <c r="I43358" s="112"/>
    </row>
    <row r="43359" spans="7:9" x14ac:dyDescent="0.25">
      <c r="G43359"/>
      <c r="I43359" s="112"/>
    </row>
    <row r="43360" spans="7:9" x14ac:dyDescent="0.25">
      <c r="G43360"/>
      <c r="I43360" s="112"/>
    </row>
    <row r="43361" spans="7:9" x14ac:dyDescent="0.25">
      <c r="G43361"/>
      <c r="I43361" s="112"/>
    </row>
    <row r="43362" spans="7:9" x14ac:dyDescent="0.25">
      <c r="G43362"/>
      <c r="I43362" s="112"/>
    </row>
    <row r="43363" spans="7:9" x14ac:dyDescent="0.25">
      <c r="G43363"/>
      <c r="I43363" s="112"/>
    </row>
    <row r="43364" spans="7:9" x14ac:dyDescent="0.25">
      <c r="G43364"/>
      <c r="I43364" s="112"/>
    </row>
    <row r="43365" spans="7:9" x14ac:dyDescent="0.25">
      <c r="G43365"/>
      <c r="I43365" s="112"/>
    </row>
    <row r="43366" spans="7:9" x14ac:dyDescent="0.25">
      <c r="G43366"/>
      <c r="I43366" s="112"/>
    </row>
    <row r="43367" spans="7:9" x14ac:dyDescent="0.25">
      <c r="G43367"/>
      <c r="I43367" s="112"/>
    </row>
    <row r="43368" spans="7:9" x14ac:dyDescent="0.25">
      <c r="G43368"/>
      <c r="I43368" s="112"/>
    </row>
    <row r="43369" spans="7:9" x14ac:dyDescent="0.25">
      <c r="G43369"/>
      <c r="I43369" s="112"/>
    </row>
    <row r="43370" spans="7:9" x14ac:dyDescent="0.25">
      <c r="G43370"/>
      <c r="I43370" s="112"/>
    </row>
    <row r="43371" spans="7:9" x14ac:dyDescent="0.25">
      <c r="G43371"/>
      <c r="I43371" s="112"/>
    </row>
    <row r="43372" spans="7:9" x14ac:dyDescent="0.25">
      <c r="G43372"/>
      <c r="I43372" s="112"/>
    </row>
    <row r="43373" spans="7:9" x14ac:dyDescent="0.25">
      <c r="G43373"/>
      <c r="I43373" s="112"/>
    </row>
    <row r="43374" spans="7:9" x14ac:dyDescent="0.25">
      <c r="G43374"/>
      <c r="I43374" s="112"/>
    </row>
    <row r="43375" spans="7:9" x14ac:dyDescent="0.25">
      <c r="G43375"/>
      <c r="I43375" s="112"/>
    </row>
    <row r="43376" spans="7:9" x14ac:dyDescent="0.25">
      <c r="G43376"/>
      <c r="I43376" s="112"/>
    </row>
    <row r="43377" spans="7:9" x14ac:dyDescent="0.25">
      <c r="G43377"/>
      <c r="I43377" s="112"/>
    </row>
    <row r="43378" spans="7:9" x14ac:dyDescent="0.25">
      <c r="G43378"/>
      <c r="I43378" s="112"/>
    </row>
    <row r="43379" spans="7:9" x14ac:dyDescent="0.25">
      <c r="G43379"/>
      <c r="I43379" s="112"/>
    </row>
    <row r="43380" spans="7:9" x14ac:dyDescent="0.25">
      <c r="G43380"/>
      <c r="I43380" s="112"/>
    </row>
    <row r="43381" spans="7:9" x14ac:dyDescent="0.25">
      <c r="G43381"/>
      <c r="I43381" s="112"/>
    </row>
    <row r="43382" spans="7:9" x14ac:dyDescent="0.25">
      <c r="G43382"/>
      <c r="I43382" s="112"/>
    </row>
    <row r="43383" spans="7:9" x14ac:dyDescent="0.25">
      <c r="G43383"/>
      <c r="I43383" s="112"/>
    </row>
    <row r="43384" spans="7:9" x14ac:dyDescent="0.25">
      <c r="G43384"/>
      <c r="I43384" s="112"/>
    </row>
    <row r="43385" spans="7:9" x14ac:dyDescent="0.25">
      <c r="G43385"/>
      <c r="I43385" s="112"/>
    </row>
    <row r="43386" spans="7:9" x14ac:dyDescent="0.25">
      <c r="G43386"/>
      <c r="I43386" s="112"/>
    </row>
    <row r="43387" spans="7:9" x14ac:dyDescent="0.25">
      <c r="G43387"/>
      <c r="I43387" s="112"/>
    </row>
    <row r="43388" spans="7:9" x14ac:dyDescent="0.25">
      <c r="G43388"/>
      <c r="I43388" s="112"/>
    </row>
    <row r="43389" spans="7:9" x14ac:dyDescent="0.25">
      <c r="G43389"/>
      <c r="I43389" s="112"/>
    </row>
    <row r="43390" spans="7:9" x14ac:dyDescent="0.25">
      <c r="G43390"/>
      <c r="I43390" s="112"/>
    </row>
    <row r="43391" spans="7:9" x14ac:dyDescent="0.25">
      <c r="G43391"/>
      <c r="I43391" s="112"/>
    </row>
    <row r="43392" spans="7:9" x14ac:dyDescent="0.25">
      <c r="G43392"/>
      <c r="I43392" s="112"/>
    </row>
    <row r="43393" spans="7:9" x14ac:dyDescent="0.25">
      <c r="G43393"/>
      <c r="I43393" s="112"/>
    </row>
    <row r="43394" spans="7:9" x14ac:dyDescent="0.25">
      <c r="G43394"/>
      <c r="I43394" s="112"/>
    </row>
    <row r="43395" spans="7:9" x14ac:dyDescent="0.25">
      <c r="G43395"/>
      <c r="I43395" s="112"/>
    </row>
    <row r="43396" spans="7:9" x14ac:dyDescent="0.25">
      <c r="G43396"/>
      <c r="I43396" s="112"/>
    </row>
    <row r="43397" spans="7:9" x14ac:dyDescent="0.25">
      <c r="G43397"/>
      <c r="I43397" s="112"/>
    </row>
    <row r="43398" spans="7:9" x14ac:dyDescent="0.25">
      <c r="G43398"/>
      <c r="I43398" s="112"/>
    </row>
    <row r="43399" spans="7:9" x14ac:dyDescent="0.25">
      <c r="G43399"/>
      <c r="I43399" s="112"/>
    </row>
    <row r="43400" spans="7:9" x14ac:dyDescent="0.25">
      <c r="G43400"/>
      <c r="I43400" s="112"/>
    </row>
    <row r="43401" spans="7:9" x14ac:dyDescent="0.25">
      <c r="G43401"/>
      <c r="I43401" s="112"/>
    </row>
    <row r="43402" spans="7:9" x14ac:dyDescent="0.25">
      <c r="G43402"/>
      <c r="I43402" s="112"/>
    </row>
    <row r="43403" spans="7:9" x14ac:dyDescent="0.25">
      <c r="G43403"/>
      <c r="I43403" s="112"/>
    </row>
    <row r="43404" spans="7:9" x14ac:dyDescent="0.25">
      <c r="G43404"/>
      <c r="I43404" s="112"/>
    </row>
    <row r="43405" spans="7:9" x14ac:dyDescent="0.25">
      <c r="G43405"/>
      <c r="I43405" s="112"/>
    </row>
    <row r="43406" spans="7:9" x14ac:dyDescent="0.25">
      <c r="G43406"/>
      <c r="I43406" s="112"/>
    </row>
    <row r="43407" spans="7:9" x14ac:dyDescent="0.25">
      <c r="G43407"/>
      <c r="I43407" s="112"/>
    </row>
    <row r="43408" spans="7:9" x14ac:dyDescent="0.25">
      <c r="G43408"/>
      <c r="I43408" s="112"/>
    </row>
    <row r="43409" spans="7:9" x14ac:dyDescent="0.25">
      <c r="G43409"/>
      <c r="I43409" s="112"/>
    </row>
    <row r="43410" spans="7:9" x14ac:dyDescent="0.25">
      <c r="G43410"/>
      <c r="I43410" s="112"/>
    </row>
    <row r="43411" spans="7:9" x14ac:dyDescent="0.25">
      <c r="G43411"/>
      <c r="I43411" s="112"/>
    </row>
    <row r="43412" spans="7:9" x14ac:dyDescent="0.25">
      <c r="G43412"/>
      <c r="I43412" s="112"/>
    </row>
    <row r="43413" spans="7:9" x14ac:dyDescent="0.25">
      <c r="G43413"/>
      <c r="I43413" s="112"/>
    </row>
    <row r="43414" spans="7:9" x14ac:dyDescent="0.25">
      <c r="G43414"/>
      <c r="I43414" s="112"/>
    </row>
    <row r="43415" spans="7:9" x14ac:dyDescent="0.25">
      <c r="G43415"/>
      <c r="I43415" s="112"/>
    </row>
    <row r="43416" spans="7:9" x14ac:dyDescent="0.25">
      <c r="G43416"/>
      <c r="I43416" s="112"/>
    </row>
    <row r="43417" spans="7:9" x14ac:dyDescent="0.25">
      <c r="G43417"/>
      <c r="I43417" s="112"/>
    </row>
    <row r="43418" spans="7:9" x14ac:dyDescent="0.25">
      <c r="G43418"/>
      <c r="I43418" s="112"/>
    </row>
    <row r="43419" spans="7:9" x14ac:dyDescent="0.25">
      <c r="G43419"/>
      <c r="I43419" s="112"/>
    </row>
    <row r="43420" spans="7:9" x14ac:dyDescent="0.25">
      <c r="G43420"/>
      <c r="I43420" s="112"/>
    </row>
    <row r="43421" spans="7:9" x14ac:dyDescent="0.25">
      <c r="G43421"/>
      <c r="I43421" s="112"/>
    </row>
    <row r="43422" spans="7:9" x14ac:dyDescent="0.25">
      <c r="G43422"/>
      <c r="I43422" s="112"/>
    </row>
    <row r="43423" spans="7:9" x14ac:dyDescent="0.25">
      <c r="G43423"/>
      <c r="I43423" s="112"/>
    </row>
    <row r="43424" spans="7:9" x14ac:dyDescent="0.25">
      <c r="G43424"/>
      <c r="I43424" s="112"/>
    </row>
    <row r="43425" spans="7:9" x14ac:dyDescent="0.25">
      <c r="G43425"/>
      <c r="I43425" s="112"/>
    </row>
    <row r="43426" spans="7:9" x14ac:dyDescent="0.25">
      <c r="G43426"/>
      <c r="I43426" s="112"/>
    </row>
    <row r="43427" spans="7:9" x14ac:dyDescent="0.25">
      <c r="G43427"/>
      <c r="I43427" s="112"/>
    </row>
    <row r="43428" spans="7:9" x14ac:dyDescent="0.25">
      <c r="G43428"/>
      <c r="I43428" s="112"/>
    </row>
    <row r="43429" spans="7:9" x14ac:dyDescent="0.25">
      <c r="G43429"/>
      <c r="I43429" s="112"/>
    </row>
    <row r="43430" spans="7:9" x14ac:dyDescent="0.25">
      <c r="G43430"/>
      <c r="I43430" s="112"/>
    </row>
    <row r="43431" spans="7:9" x14ac:dyDescent="0.25">
      <c r="G43431"/>
      <c r="I43431" s="112"/>
    </row>
    <row r="43432" spans="7:9" x14ac:dyDescent="0.25">
      <c r="G43432"/>
      <c r="I43432" s="112"/>
    </row>
    <row r="43433" spans="7:9" x14ac:dyDescent="0.25">
      <c r="G43433"/>
      <c r="I43433" s="112"/>
    </row>
    <row r="43434" spans="7:9" x14ac:dyDescent="0.25">
      <c r="G43434"/>
      <c r="I43434" s="112"/>
    </row>
    <row r="43435" spans="7:9" x14ac:dyDescent="0.25">
      <c r="G43435"/>
      <c r="I43435" s="112"/>
    </row>
    <row r="43436" spans="7:9" x14ac:dyDescent="0.25">
      <c r="G43436"/>
      <c r="I43436" s="112"/>
    </row>
    <row r="43437" spans="7:9" x14ac:dyDescent="0.25">
      <c r="G43437"/>
      <c r="I43437" s="112"/>
    </row>
    <row r="43438" spans="7:9" x14ac:dyDescent="0.25">
      <c r="G43438"/>
      <c r="I43438" s="112"/>
    </row>
    <row r="43439" spans="7:9" x14ac:dyDescent="0.25">
      <c r="G43439"/>
      <c r="I43439" s="112"/>
    </row>
    <row r="43440" spans="7:9" x14ac:dyDescent="0.25">
      <c r="G43440"/>
      <c r="I43440" s="112"/>
    </row>
    <row r="43441" spans="7:9" x14ac:dyDescent="0.25">
      <c r="G43441"/>
      <c r="I43441" s="112"/>
    </row>
    <row r="43442" spans="7:9" x14ac:dyDescent="0.25">
      <c r="G43442"/>
      <c r="I43442" s="112"/>
    </row>
    <row r="43443" spans="7:9" x14ac:dyDescent="0.25">
      <c r="G43443"/>
      <c r="I43443" s="112"/>
    </row>
    <row r="43444" spans="7:9" x14ac:dyDescent="0.25">
      <c r="G43444"/>
      <c r="I43444" s="112"/>
    </row>
    <row r="43445" spans="7:9" x14ac:dyDescent="0.25">
      <c r="G43445"/>
      <c r="I43445" s="112"/>
    </row>
    <row r="43446" spans="7:9" x14ac:dyDescent="0.25">
      <c r="G43446"/>
      <c r="I43446" s="112"/>
    </row>
    <row r="43447" spans="7:9" x14ac:dyDescent="0.25">
      <c r="G43447"/>
      <c r="I43447" s="112"/>
    </row>
    <row r="43448" spans="7:9" x14ac:dyDescent="0.25">
      <c r="G43448"/>
      <c r="I43448" s="112"/>
    </row>
    <row r="43449" spans="7:9" x14ac:dyDescent="0.25">
      <c r="G43449"/>
      <c r="I43449" s="112"/>
    </row>
    <row r="43450" spans="7:9" x14ac:dyDescent="0.25">
      <c r="G43450"/>
      <c r="I43450" s="112"/>
    </row>
    <row r="43451" spans="7:9" x14ac:dyDescent="0.25">
      <c r="G43451"/>
      <c r="I43451" s="112"/>
    </row>
    <row r="43452" spans="7:9" x14ac:dyDescent="0.25">
      <c r="G43452"/>
      <c r="I43452" s="112"/>
    </row>
    <row r="43453" spans="7:9" x14ac:dyDescent="0.25">
      <c r="G43453"/>
      <c r="I43453" s="112"/>
    </row>
    <row r="43454" spans="7:9" x14ac:dyDescent="0.25">
      <c r="G43454"/>
      <c r="I43454" s="112"/>
    </row>
    <row r="43455" spans="7:9" x14ac:dyDescent="0.25">
      <c r="G43455"/>
      <c r="I43455" s="112"/>
    </row>
    <row r="43456" spans="7:9" x14ac:dyDescent="0.25">
      <c r="G43456"/>
      <c r="I43456" s="112"/>
    </row>
    <row r="43457" spans="7:9" x14ac:dyDescent="0.25">
      <c r="G43457"/>
      <c r="I43457" s="112"/>
    </row>
    <row r="43458" spans="7:9" x14ac:dyDescent="0.25">
      <c r="G43458"/>
      <c r="I43458" s="112"/>
    </row>
    <row r="43459" spans="7:9" x14ac:dyDescent="0.25">
      <c r="G43459"/>
      <c r="I43459" s="112"/>
    </row>
    <row r="43460" spans="7:9" x14ac:dyDescent="0.25">
      <c r="G43460"/>
      <c r="I43460" s="112"/>
    </row>
    <row r="43461" spans="7:9" x14ac:dyDescent="0.25">
      <c r="G43461"/>
      <c r="I43461" s="112"/>
    </row>
    <row r="43462" spans="7:9" x14ac:dyDescent="0.25">
      <c r="G43462"/>
      <c r="I43462" s="112"/>
    </row>
    <row r="43463" spans="7:9" x14ac:dyDescent="0.25">
      <c r="G43463"/>
      <c r="I43463" s="112"/>
    </row>
    <row r="43464" spans="7:9" x14ac:dyDescent="0.25">
      <c r="G43464"/>
      <c r="I43464" s="112"/>
    </row>
    <row r="43465" spans="7:9" x14ac:dyDescent="0.25">
      <c r="G43465"/>
      <c r="I43465" s="112"/>
    </row>
    <row r="43466" spans="7:9" x14ac:dyDescent="0.25">
      <c r="G43466"/>
      <c r="I43466" s="112"/>
    </row>
    <row r="43467" spans="7:9" x14ac:dyDescent="0.25">
      <c r="G43467"/>
      <c r="I43467" s="112"/>
    </row>
    <row r="43468" spans="7:9" x14ac:dyDescent="0.25">
      <c r="G43468"/>
      <c r="I43468" s="112"/>
    </row>
    <row r="43469" spans="7:9" x14ac:dyDescent="0.25">
      <c r="G43469"/>
      <c r="I43469" s="112"/>
    </row>
    <row r="43470" spans="7:9" x14ac:dyDescent="0.25">
      <c r="G43470"/>
      <c r="I43470" s="112"/>
    </row>
    <row r="43471" spans="7:9" x14ac:dyDescent="0.25">
      <c r="G43471"/>
      <c r="I43471" s="112"/>
    </row>
    <row r="43472" spans="7:9" x14ac:dyDescent="0.25">
      <c r="G43472"/>
      <c r="I43472" s="112"/>
    </row>
    <row r="43473" spans="7:9" x14ac:dyDescent="0.25">
      <c r="G43473"/>
      <c r="I43473" s="112"/>
    </row>
    <row r="43474" spans="7:9" x14ac:dyDescent="0.25">
      <c r="G43474"/>
      <c r="I43474" s="112"/>
    </row>
    <row r="43475" spans="7:9" x14ac:dyDescent="0.25">
      <c r="G43475"/>
      <c r="I43475" s="112"/>
    </row>
    <row r="43476" spans="7:9" x14ac:dyDescent="0.25">
      <c r="G43476"/>
      <c r="I43476" s="112"/>
    </row>
    <row r="43477" spans="7:9" x14ac:dyDescent="0.25">
      <c r="G43477"/>
      <c r="I43477" s="112"/>
    </row>
    <row r="43478" spans="7:9" x14ac:dyDescent="0.25">
      <c r="G43478"/>
      <c r="I43478" s="112"/>
    </row>
    <row r="43479" spans="7:9" x14ac:dyDescent="0.25">
      <c r="G43479"/>
      <c r="I43479" s="112"/>
    </row>
    <row r="43480" spans="7:9" x14ac:dyDescent="0.25">
      <c r="G43480"/>
      <c r="I43480" s="112"/>
    </row>
    <row r="43481" spans="7:9" x14ac:dyDescent="0.25">
      <c r="G43481"/>
      <c r="I43481" s="112"/>
    </row>
    <row r="43482" spans="7:9" x14ac:dyDescent="0.25">
      <c r="G43482"/>
      <c r="I43482" s="112"/>
    </row>
    <row r="43483" spans="7:9" x14ac:dyDescent="0.25">
      <c r="G43483"/>
      <c r="I43483" s="112"/>
    </row>
    <row r="43484" spans="7:9" x14ac:dyDescent="0.25">
      <c r="G43484"/>
      <c r="I43484" s="112"/>
    </row>
    <row r="43485" spans="7:9" x14ac:dyDescent="0.25">
      <c r="G43485"/>
      <c r="I43485" s="112"/>
    </row>
    <row r="43486" spans="7:9" x14ac:dyDescent="0.25">
      <c r="G43486"/>
      <c r="I43486" s="112"/>
    </row>
    <row r="43487" spans="7:9" x14ac:dyDescent="0.25">
      <c r="G43487"/>
      <c r="I43487" s="112"/>
    </row>
    <row r="43488" spans="7:9" x14ac:dyDescent="0.25">
      <c r="G43488"/>
      <c r="I43488" s="112"/>
    </row>
    <row r="43489" spans="7:9" x14ac:dyDescent="0.25">
      <c r="G43489"/>
      <c r="I43489" s="112"/>
    </row>
    <row r="43490" spans="7:9" x14ac:dyDescent="0.25">
      <c r="G43490"/>
      <c r="I43490" s="112"/>
    </row>
    <row r="43491" spans="7:9" x14ac:dyDescent="0.25">
      <c r="G43491"/>
      <c r="I43491" s="112"/>
    </row>
    <row r="43492" spans="7:9" x14ac:dyDescent="0.25">
      <c r="G43492"/>
      <c r="I43492" s="112"/>
    </row>
    <row r="43493" spans="7:9" x14ac:dyDescent="0.25">
      <c r="G43493"/>
      <c r="I43493" s="112"/>
    </row>
    <row r="43494" spans="7:9" x14ac:dyDescent="0.25">
      <c r="G43494"/>
      <c r="I43494" s="112"/>
    </row>
    <row r="43495" spans="7:9" x14ac:dyDescent="0.25">
      <c r="G43495"/>
      <c r="I43495" s="112"/>
    </row>
    <row r="43496" spans="7:9" x14ac:dyDescent="0.25">
      <c r="G43496"/>
      <c r="I43496" s="112"/>
    </row>
    <row r="43497" spans="7:9" x14ac:dyDescent="0.25">
      <c r="G43497"/>
      <c r="I43497" s="112"/>
    </row>
    <row r="43498" spans="7:9" x14ac:dyDescent="0.25">
      <c r="G43498"/>
      <c r="I43498" s="112"/>
    </row>
    <row r="43499" spans="7:9" x14ac:dyDescent="0.25">
      <c r="G43499"/>
      <c r="I43499" s="112"/>
    </row>
    <row r="43500" spans="7:9" x14ac:dyDescent="0.25">
      <c r="G43500"/>
      <c r="I43500" s="112"/>
    </row>
    <row r="43501" spans="7:9" x14ac:dyDescent="0.25">
      <c r="G43501"/>
      <c r="I43501" s="112"/>
    </row>
    <row r="43502" spans="7:9" x14ac:dyDescent="0.25">
      <c r="G43502"/>
      <c r="I43502" s="112"/>
    </row>
    <row r="43503" spans="7:9" x14ac:dyDescent="0.25">
      <c r="G43503"/>
      <c r="I43503" s="112"/>
    </row>
    <row r="43504" spans="7:9" x14ac:dyDescent="0.25">
      <c r="G43504"/>
      <c r="I43504" s="112"/>
    </row>
    <row r="43505" spans="7:9" x14ac:dyDescent="0.25">
      <c r="G43505"/>
      <c r="I43505" s="112"/>
    </row>
    <row r="43506" spans="7:9" x14ac:dyDescent="0.25">
      <c r="G43506"/>
      <c r="I43506" s="112"/>
    </row>
    <row r="43507" spans="7:9" x14ac:dyDescent="0.25">
      <c r="G43507"/>
      <c r="I43507" s="112"/>
    </row>
    <row r="43508" spans="7:9" x14ac:dyDescent="0.25">
      <c r="G43508"/>
      <c r="I43508" s="112"/>
    </row>
    <row r="43509" spans="7:9" x14ac:dyDescent="0.25">
      <c r="G43509"/>
      <c r="I43509" s="112"/>
    </row>
    <row r="43510" spans="7:9" x14ac:dyDescent="0.25">
      <c r="G43510"/>
      <c r="I43510" s="112"/>
    </row>
    <row r="43511" spans="7:9" x14ac:dyDescent="0.25">
      <c r="G43511"/>
      <c r="I43511" s="112"/>
    </row>
    <row r="43512" spans="7:9" x14ac:dyDescent="0.25">
      <c r="G43512"/>
      <c r="I43512" s="112"/>
    </row>
    <row r="43513" spans="7:9" x14ac:dyDescent="0.25">
      <c r="G43513"/>
      <c r="I43513" s="112"/>
    </row>
    <row r="43514" spans="7:9" x14ac:dyDescent="0.25">
      <c r="G43514"/>
      <c r="I43514" s="112"/>
    </row>
    <row r="43515" spans="7:9" x14ac:dyDescent="0.25">
      <c r="G43515"/>
      <c r="I43515" s="112"/>
    </row>
    <row r="43516" spans="7:9" x14ac:dyDescent="0.25">
      <c r="G43516"/>
      <c r="I43516" s="112"/>
    </row>
    <row r="43517" spans="7:9" x14ac:dyDescent="0.25">
      <c r="G43517"/>
      <c r="I43517" s="112"/>
    </row>
    <row r="43518" spans="7:9" x14ac:dyDescent="0.25">
      <c r="G43518"/>
      <c r="I43518" s="112"/>
    </row>
    <row r="43519" spans="7:9" x14ac:dyDescent="0.25">
      <c r="G43519"/>
      <c r="I43519" s="112"/>
    </row>
    <row r="43520" spans="7:9" x14ac:dyDescent="0.25">
      <c r="G43520"/>
      <c r="I43520" s="112"/>
    </row>
    <row r="43521" spans="7:9" x14ac:dyDescent="0.25">
      <c r="G43521"/>
      <c r="I43521" s="112"/>
    </row>
    <row r="43522" spans="7:9" x14ac:dyDescent="0.25">
      <c r="G43522"/>
      <c r="I43522" s="112"/>
    </row>
    <row r="43523" spans="7:9" x14ac:dyDescent="0.25">
      <c r="G43523"/>
      <c r="I43523" s="112"/>
    </row>
    <row r="43524" spans="7:9" x14ac:dyDescent="0.25">
      <c r="G43524"/>
      <c r="I43524" s="112"/>
    </row>
    <row r="43525" spans="7:9" x14ac:dyDescent="0.25">
      <c r="G43525"/>
      <c r="I43525" s="112"/>
    </row>
    <row r="43526" spans="7:9" x14ac:dyDescent="0.25">
      <c r="G43526"/>
      <c r="I43526" s="112"/>
    </row>
    <row r="43527" spans="7:9" x14ac:dyDescent="0.25">
      <c r="G43527"/>
      <c r="I43527" s="112"/>
    </row>
    <row r="43528" spans="7:9" x14ac:dyDescent="0.25">
      <c r="G43528"/>
      <c r="I43528" s="112"/>
    </row>
    <row r="43529" spans="7:9" x14ac:dyDescent="0.25">
      <c r="G43529"/>
      <c r="I43529" s="112"/>
    </row>
    <row r="43530" spans="7:9" x14ac:dyDescent="0.25">
      <c r="G43530"/>
      <c r="I43530" s="112"/>
    </row>
    <row r="43531" spans="7:9" x14ac:dyDescent="0.25">
      <c r="G43531"/>
      <c r="I43531" s="112"/>
    </row>
    <row r="43532" spans="7:9" x14ac:dyDescent="0.25">
      <c r="G43532"/>
      <c r="I43532" s="112"/>
    </row>
    <row r="43533" spans="7:9" x14ac:dyDescent="0.25">
      <c r="G43533"/>
      <c r="I43533" s="112"/>
    </row>
    <row r="43534" spans="7:9" x14ac:dyDescent="0.25">
      <c r="G43534"/>
      <c r="I43534" s="112"/>
    </row>
    <row r="43535" spans="7:9" x14ac:dyDescent="0.25">
      <c r="G43535"/>
      <c r="I43535" s="112"/>
    </row>
    <row r="43536" spans="7:9" x14ac:dyDescent="0.25">
      <c r="G43536"/>
      <c r="I43536" s="112"/>
    </row>
    <row r="43537" spans="7:9" x14ac:dyDescent="0.25">
      <c r="G43537"/>
      <c r="I43537" s="112"/>
    </row>
    <row r="43538" spans="7:9" x14ac:dyDescent="0.25">
      <c r="G43538"/>
      <c r="I43538" s="112"/>
    </row>
    <row r="43539" spans="7:9" x14ac:dyDescent="0.25">
      <c r="G43539"/>
      <c r="I43539" s="112"/>
    </row>
    <row r="43540" spans="7:9" x14ac:dyDescent="0.25">
      <c r="G43540"/>
      <c r="I43540" s="112"/>
    </row>
    <row r="43541" spans="7:9" x14ac:dyDescent="0.25">
      <c r="G43541"/>
      <c r="I43541" s="112"/>
    </row>
    <row r="43542" spans="7:9" x14ac:dyDescent="0.25">
      <c r="G43542"/>
      <c r="I43542" s="112"/>
    </row>
    <row r="43543" spans="7:9" x14ac:dyDescent="0.25">
      <c r="G43543"/>
      <c r="I43543" s="112"/>
    </row>
    <row r="43544" spans="7:9" x14ac:dyDescent="0.25">
      <c r="G43544"/>
      <c r="I43544" s="112"/>
    </row>
    <row r="43545" spans="7:9" x14ac:dyDescent="0.25">
      <c r="G43545"/>
      <c r="I43545" s="112"/>
    </row>
    <row r="43546" spans="7:9" x14ac:dyDescent="0.25">
      <c r="G43546"/>
      <c r="I43546" s="112"/>
    </row>
    <row r="43547" spans="7:9" x14ac:dyDescent="0.25">
      <c r="G43547"/>
      <c r="I43547" s="112"/>
    </row>
    <row r="43548" spans="7:9" x14ac:dyDescent="0.25">
      <c r="G43548"/>
      <c r="I43548" s="112"/>
    </row>
    <row r="43549" spans="7:9" x14ac:dyDescent="0.25">
      <c r="G43549"/>
      <c r="I43549" s="112"/>
    </row>
    <row r="43550" spans="7:9" x14ac:dyDescent="0.25">
      <c r="G43550"/>
      <c r="I43550" s="112"/>
    </row>
    <row r="43551" spans="7:9" x14ac:dyDescent="0.25">
      <c r="G43551"/>
      <c r="I43551" s="112"/>
    </row>
    <row r="43552" spans="7:9" x14ac:dyDescent="0.25">
      <c r="G43552"/>
      <c r="I43552" s="112"/>
    </row>
    <row r="43553" spans="7:9" x14ac:dyDescent="0.25">
      <c r="G43553"/>
      <c r="I43553" s="112"/>
    </row>
    <row r="43554" spans="7:9" x14ac:dyDescent="0.25">
      <c r="G43554"/>
      <c r="I43554" s="112"/>
    </row>
    <row r="43555" spans="7:9" x14ac:dyDescent="0.25">
      <c r="G43555"/>
      <c r="I43555" s="112"/>
    </row>
    <row r="43556" spans="7:9" x14ac:dyDescent="0.25">
      <c r="G43556"/>
      <c r="I43556" s="112"/>
    </row>
    <row r="43557" spans="7:9" x14ac:dyDescent="0.25">
      <c r="G43557"/>
      <c r="I43557" s="112"/>
    </row>
    <row r="43558" spans="7:9" x14ac:dyDescent="0.25">
      <c r="G43558"/>
      <c r="I43558" s="112"/>
    </row>
    <row r="43559" spans="7:9" x14ac:dyDescent="0.25">
      <c r="G43559"/>
      <c r="I43559" s="112"/>
    </row>
    <row r="43560" spans="7:9" x14ac:dyDescent="0.25">
      <c r="G43560"/>
      <c r="I43560" s="112"/>
    </row>
    <row r="43561" spans="7:9" x14ac:dyDescent="0.25">
      <c r="G43561"/>
      <c r="I43561" s="112"/>
    </row>
    <row r="43562" spans="7:9" x14ac:dyDescent="0.25">
      <c r="G43562"/>
      <c r="I43562" s="112"/>
    </row>
    <row r="43563" spans="7:9" x14ac:dyDescent="0.25">
      <c r="G43563"/>
      <c r="I43563" s="112"/>
    </row>
    <row r="43564" spans="7:9" x14ac:dyDescent="0.25">
      <c r="G43564"/>
      <c r="I43564" s="112"/>
    </row>
    <row r="43565" spans="7:9" x14ac:dyDescent="0.25">
      <c r="G43565"/>
      <c r="I43565" s="112"/>
    </row>
    <row r="43566" spans="7:9" x14ac:dyDescent="0.25">
      <c r="G43566"/>
      <c r="I43566" s="112"/>
    </row>
    <row r="43567" spans="7:9" x14ac:dyDescent="0.25">
      <c r="G43567"/>
      <c r="I43567" s="112"/>
    </row>
    <row r="43568" spans="7:9" x14ac:dyDescent="0.25">
      <c r="G43568"/>
      <c r="I43568" s="112"/>
    </row>
    <row r="43569" spans="7:9" x14ac:dyDescent="0.25">
      <c r="G43569"/>
      <c r="I43569" s="112"/>
    </row>
    <row r="43570" spans="7:9" x14ac:dyDescent="0.25">
      <c r="G43570"/>
      <c r="I43570" s="112"/>
    </row>
    <row r="43571" spans="7:9" x14ac:dyDescent="0.25">
      <c r="G43571"/>
      <c r="I43571" s="112"/>
    </row>
    <row r="43572" spans="7:9" x14ac:dyDescent="0.25">
      <c r="G43572"/>
      <c r="I43572" s="112"/>
    </row>
    <row r="43573" spans="7:9" x14ac:dyDescent="0.25">
      <c r="G43573"/>
      <c r="I43573" s="112"/>
    </row>
    <row r="43574" spans="7:9" x14ac:dyDescent="0.25">
      <c r="G43574"/>
      <c r="I43574" s="112"/>
    </row>
    <row r="43575" spans="7:9" x14ac:dyDescent="0.25">
      <c r="G43575"/>
      <c r="I43575" s="112"/>
    </row>
    <row r="43576" spans="7:9" x14ac:dyDescent="0.25">
      <c r="G43576"/>
      <c r="I43576" s="112"/>
    </row>
    <row r="43577" spans="7:9" x14ac:dyDescent="0.25">
      <c r="G43577"/>
      <c r="I43577" s="112"/>
    </row>
    <row r="43578" spans="7:9" x14ac:dyDescent="0.25">
      <c r="G43578"/>
      <c r="I43578" s="112"/>
    </row>
    <row r="43579" spans="7:9" x14ac:dyDescent="0.25">
      <c r="G43579"/>
      <c r="I43579" s="112"/>
    </row>
    <row r="43580" spans="7:9" x14ac:dyDescent="0.25">
      <c r="G43580"/>
      <c r="I43580" s="112"/>
    </row>
    <row r="43581" spans="7:9" x14ac:dyDescent="0.25">
      <c r="G43581"/>
      <c r="I43581" s="112"/>
    </row>
    <row r="43582" spans="7:9" x14ac:dyDescent="0.25">
      <c r="G43582"/>
      <c r="I43582" s="112"/>
    </row>
    <row r="43583" spans="7:9" x14ac:dyDescent="0.25">
      <c r="G43583"/>
      <c r="I43583" s="112"/>
    </row>
    <row r="43584" spans="7:9" x14ac:dyDescent="0.25">
      <c r="G43584"/>
      <c r="I43584" s="112"/>
    </row>
    <row r="43585" spans="7:9" x14ac:dyDescent="0.25">
      <c r="G43585"/>
      <c r="I43585" s="112"/>
    </row>
    <row r="43586" spans="7:9" x14ac:dyDescent="0.25">
      <c r="G43586"/>
      <c r="I43586" s="112"/>
    </row>
    <row r="43587" spans="7:9" x14ac:dyDescent="0.25">
      <c r="G43587"/>
      <c r="I43587" s="112"/>
    </row>
    <row r="43588" spans="7:9" x14ac:dyDescent="0.25">
      <c r="G43588"/>
      <c r="I43588" s="112"/>
    </row>
    <row r="43589" spans="7:9" x14ac:dyDescent="0.25">
      <c r="G43589"/>
      <c r="I43589" s="112"/>
    </row>
    <row r="43590" spans="7:9" x14ac:dyDescent="0.25">
      <c r="G43590"/>
      <c r="I43590" s="112"/>
    </row>
    <row r="43591" spans="7:9" x14ac:dyDescent="0.25">
      <c r="G43591"/>
      <c r="I43591" s="112"/>
    </row>
    <row r="43592" spans="7:9" x14ac:dyDescent="0.25">
      <c r="G43592"/>
      <c r="I43592" s="112"/>
    </row>
    <row r="43593" spans="7:9" x14ac:dyDescent="0.25">
      <c r="G43593"/>
      <c r="I43593" s="112"/>
    </row>
    <row r="43594" spans="7:9" x14ac:dyDescent="0.25">
      <c r="G43594"/>
      <c r="I43594" s="112"/>
    </row>
    <row r="43595" spans="7:9" x14ac:dyDescent="0.25">
      <c r="G43595"/>
      <c r="I43595" s="112"/>
    </row>
    <row r="43596" spans="7:9" x14ac:dyDescent="0.25">
      <c r="G43596"/>
      <c r="I43596" s="112"/>
    </row>
    <row r="43597" spans="7:9" x14ac:dyDescent="0.25">
      <c r="G43597"/>
      <c r="I43597" s="112"/>
    </row>
    <row r="43598" spans="7:9" x14ac:dyDescent="0.25">
      <c r="G43598"/>
      <c r="I43598" s="112"/>
    </row>
    <row r="43599" spans="7:9" x14ac:dyDescent="0.25">
      <c r="G43599"/>
      <c r="I43599" s="112"/>
    </row>
    <row r="43600" spans="7:9" x14ac:dyDescent="0.25">
      <c r="G43600"/>
      <c r="I43600" s="112"/>
    </row>
    <row r="43601" spans="7:9" x14ac:dyDescent="0.25">
      <c r="G43601"/>
      <c r="I43601" s="112"/>
    </row>
    <row r="43602" spans="7:9" x14ac:dyDescent="0.25">
      <c r="G43602"/>
      <c r="I43602" s="112"/>
    </row>
    <row r="43603" spans="7:9" x14ac:dyDescent="0.25">
      <c r="G43603"/>
      <c r="I43603" s="112"/>
    </row>
    <row r="43604" spans="7:9" x14ac:dyDescent="0.25">
      <c r="G43604"/>
      <c r="I43604" s="112"/>
    </row>
    <row r="43605" spans="7:9" x14ac:dyDescent="0.25">
      <c r="G43605"/>
      <c r="I43605" s="112"/>
    </row>
    <row r="43606" spans="7:9" x14ac:dyDescent="0.25">
      <c r="G43606"/>
      <c r="I43606" s="112"/>
    </row>
    <row r="43607" spans="7:9" x14ac:dyDescent="0.25">
      <c r="G43607"/>
      <c r="I43607" s="112"/>
    </row>
    <row r="43608" spans="7:9" x14ac:dyDescent="0.25">
      <c r="G43608"/>
      <c r="I43608" s="112"/>
    </row>
    <row r="43609" spans="7:9" x14ac:dyDescent="0.25">
      <c r="G43609"/>
      <c r="I43609" s="112"/>
    </row>
    <row r="43610" spans="7:9" x14ac:dyDescent="0.25">
      <c r="G43610"/>
      <c r="I43610" s="112"/>
    </row>
    <row r="43611" spans="7:9" x14ac:dyDescent="0.25">
      <c r="G43611"/>
      <c r="I43611" s="112"/>
    </row>
    <row r="43612" spans="7:9" x14ac:dyDescent="0.25">
      <c r="G43612"/>
      <c r="I43612" s="112"/>
    </row>
    <row r="43613" spans="7:9" x14ac:dyDescent="0.25">
      <c r="G43613"/>
      <c r="I43613" s="112"/>
    </row>
    <row r="43614" spans="7:9" x14ac:dyDescent="0.25">
      <c r="G43614"/>
      <c r="I43614" s="112"/>
    </row>
    <row r="43615" spans="7:9" x14ac:dyDescent="0.25">
      <c r="G43615"/>
      <c r="I43615" s="112"/>
    </row>
    <row r="43616" spans="7:9" x14ac:dyDescent="0.25">
      <c r="G43616"/>
      <c r="I43616" s="112"/>
    </row>
    <row r="43617" spans="7:9" x14ac:dyDescent="0.25">
      <c r="G43617"/>
      <c r="I43617" s="112"/>
    </row>
    <row r="43618" spans="7:9" x14ac:dyDescent="0.25">
      <c r="G43618"/>
      <c r="I43618" s="112"/>
    </row>
    <row r="43619" spans="7:9" x14ac:dyDescent="0.25">
      <c r="G43619"/>
      <c r="I43619" s="112"/>
    </row>
    <row r="43620" spans="7:9" x14ac:dyDescent="0.25">
      <c r="G43620"/>
      <c r="I43620" s="112"/>
    </row>
    <row r="43621" spans="7:9" x14ac:dyDescent="0.25">
      <c r="G43621"/>
      <c r="I43621" s="112"/>
    </row>
    <row r="43622" spans="7:9" x14ac:dyDescent="0.25">
      <c r="G43622"/>
      <c r="I43622" s="112"/>
    </row>
    <row r="43623" spans="7:9" x14ac:dyDescent="0.25">
      <c r="G43623"/>
      <c r="I43623" s="112"/>
    </row>
    <row r="43624" spans="7:9" x14ac:dyDescent="0.25">
      <c r="G43624"/>
      <c r="I43624" s="112"/>
    </row>
    <row r="43625" spans="7:9" x14ac:dyDescent="0.25">
      <c r="G43625"/>
      <c r="I43625" s="112"/>
    </row>
    <row r="43626" spans="7:9" x14ac:dyDescent="0.25">
      <c r="G43626"/>
      <c r="I43626" s="112"/>
    </row>
    <row r="43627" spans="7:9" x14ac:dyDescent="0.25">
      <c r="G43627"/>
      <c r="I43627" s="112"/>
    </row>
    <row r="43628" spans="7:9" x14ac:dyDescent="0.25">
      <c r="G43628"/>
      <c r="I43628" s="112"/>
    </row>
    <row r="43629" spans="7:9" x14ac:dyDescent="0.25">
      <c r="G43629"/>
      <c r="I43629" s="112"/>
    </row>
    <row r="43630" spans="7:9" x14ac:dyDescent="0.25">
      <c r="G43630"/>
      <c r="I43630" s="112"/>
    </row>
    <row r="43631" spans="7:9" x14ac:dyDescent="0.25">
      <c r="G43631"/>
      <c r="I43631" s="112"/>
    </row>
    <row r="43632" spans="7:9" x14ac:dyDescent="0.25">
      <c r="G43632"/>
      <c r="I43632" s="112"/>
    </row>
    <row r="43633" spans="7:9" x14ac:dyDescent="0.25">
      <c r="G43633"/>
      <c r="I43633" s="112"/>
    </row>
    <row r="43634" spans="7:9" x14ac:dyDescent="0.25">
      <c r="G43634"/>
      <c r="I43634" s="112"/>
    </row>
    <row r="43635" spans="7:9" x14ac:dyDescent="0.25">
      <c r="G43635"/>
      <c r="I43635" s="112"/>
    </row>
    <row r="43636" spans="7:9" x14ac:dyDescent="0.25">
      <c r="G43636"/>
      <c r="I43636" s="112"/>
    </row>
    <row r="43637" spans="7:9" x14ac:dyDescent="0.25">
      <c r="G43637"/>
      <c r="I43637" s="112"/>
    </row>
    <row r="43638" spans="7:9" x14ac:dyDescent="0.25">
      <c r="G43638"/>
      <c r="I43638" s="112"/>
    </row>
    <row r="43639" spans="7:9" x14ac:dyDescent="0.25">
      <c r="G43639"/>
      <c r="I43639" s="112"/>
    </row>
    <row r="43640" spans="7:9" x14ac:dyDescent="0.25">
      <c r="G43640"/>
      <c r="I43640" s="112"/>
    </row>
    <row r="43641" spans="7:9" x14ac:dyDescent="0.25">
      <c r="G43641"/>
      <c r="I43641" s="112"/>
    </row>
    <row r="43642" spans="7:9" x14ac:dyDescent="0.25">
      <c r="G43642"/>
      <c r="I43642" s="112"/>
    </row>
    <row r="43643" spans="7:9" x14ac:dyDescent="0.25">
      <c r="G43643"/>
      <c r="I43643" s="112"/>
    </row>
    <row r="43644" spans="7:9" x14ac:dyDescent="0.25">
      <c r="G43644"/>
      <c r="I43644" s="112"/>
    </row>
    <row r="43645" spans="7:9" x14ac:dyDescent="0.25">
      <c r="G43645"/>
      <c r="I43645" s="112"/>
    </row>
    <row r="43646" spans="7:9" x14ac:dyDescent="0.25">
      <c r="G43646"/>
      <c r="I43646" s="112"/>
    </row>
    <row r="43647" spans="7:9" x14ac:dyDescent="0.25">
      <c r="G43647"/>
      <c r="I43647" s="112"/>
    </row>
    <row r="43648" spans="7:9" x14ac:dyDescent="0.25">
      <c r="G43648"/>
      <c r="I43648" s="112"/>
    </row>
    <row r="43649" spans="7:9" x14ac:dyDescent="0.25">
      <c r="G43649"/>
      <c r="I43649" s="112"/>
    </row>
    <row r="43650" spans="7:9" x14ac:dyDescent="0.25">
      <c r="G43650"/>
      <c r="I43650" s="112"/>
    </row>
    <row r="43651" spans="7:9" x14ac:dyDescent="0.25">
      <c r="G43651"/>
      <c r="I43651" s="112"/>
    </row>
    <row r="43652" spans="7:9" x14ac:dyDescent="0.25">
      <c r="G43652"/>
      <c r="I43652" s="112"/>
    </row>
    <row r="43653" spans="7:9" x14ac:dyDescent="0.25">
      <c r="G43653"/>
      <c r="I43653" s="112"/>
    </row>
    <row r="43654" spans="7:9" x14ac:dyDescent="0.25">
      <c r="G43654"/>
      <c r="I43654" s="112"/>
    </row>
    <row r="43655" spans="7:9" x14ac:dyDescent="0.25">
      <c r="G43655"/>
      <c r="I43655" s="112"/>
    </row>
    <row r="43656" spans="7:9" x14ac:dyDescent="0.25">
      <c r="G43656"/>
      <c r="I43656" s="112"/>
    </row>
    <row r="43657" spans="7:9" x14ac:dyDescent="0.25">
      <c r="G43657"/>
      <c r="I43657" s="112"/>
    </row>
    <row r="43658" spans="7:9" x14ac:dyDescent="0.25">
      <c r="G43658"/>
      <c r="I43658" s="112"/>
    </row>
    <row r="43659" spans="7:9" x14ac:dyDescent="0.25">
      <c r="G43659"/>
      <c r="I43659" s="112"/>
    </row>
    <row r="43660" spans="7:9" x14ac:dyDescent="0.25">
      <c r="G43660"/>
      <c r="I43660" s="112"/>
    </row>
    <row r="43661" spans="7:9" x14ac:dyDescent="0.25">
      <c r="G43661"/>
      <c r="I43661" s="112"/>
    </row>
    <row r="43662" spans="7:9" x14ac:dyDescent="0.25">
      <c r="G43662"/>
      <c r="I43662" s="112"/>
    </row>
    <row r="43663" spans="7:9" x14ac:dyDescent="0.25">
      <c r="G43663"/>
      <c r="I43663" s="112"/>
    </row>
    <row r="43664" spans="7:9" x14ac:dyDescent="0.25">
      <c r="G43664"/>
      <c r="I43664" s="112"/>
    </row>
    <row r="43665" spans="7:9" x14ac:dyDescent="0.25">
      <c r="G43665"/>
      <c r="I43665" s="112"/>
    </row>
    <row r="43666" spans="7:9" x14ac:dyDescent="0.25">
      <c r="G43666"/>
      <c r="I43666" s="112"/>
    </row>
    <row r="43667" spans="7:9" x14ac:dyDescent="0.25">
      <c r="G43667"/>
      <c r="I43667" s="112"/>
    </row>
    <row r="43668" spans="7:9" x14ac:dyDescent="0.25">
      <c r="G43668"/>
      <c r="I43668" s="112"/>
    </row>
    <row r="43669" spans="7:9" x14ac:dyDescent="0.25">
      <c r="G43669"/>
      <c r="I43669" s="112"/>
    </row>
    <row r="43670" spans="7:9" x14ac:dyDescent="0.25">
      <c r="G43670"/>
      <c r="I43670" s="112"/>
    </row>
    <row r="43671" spans="7:9" x14ac:dyDescent="0.25">
      <c r="G43671"/>
      <c r="I43671" s="112"/>
    </row>
    <row r="43672" spans="7:9" x14ac:dyDescent="0.25">
      <c r="G43672"/>
      <c r="I43672" s="112"/>
    </row>
    <row r="43673" spans="7:9" x14ac:dyDescent="0.25">
      <c r="G43673"/>
      <c r="I43673" s="112"/>
    </row>
    <row r="43674" spans="7:9" x14ac:dyDescent="0.25">
      <c r="G43674"/>
      <c r="I43674" s="112"/>
    </row>
    <row r="43675" spans="7:9" x14ac:dyDescent="0.25">
      <c r="G43675"/>
      <c r="I43675" s="112"/>
    </row>
    <row r="43676" spans="7:9" x14ac:dyDescent="0.25">
      <c r="G43676"/>
      <c r="I43676" s="112"/>
    </row>
    <row r="43677" spans="7:9" x14ac:dyDescent="0.25">
      <c r="G43677"/>
      <c r="I43677" s="112"/>
    </row>
    <row r="43678" spans="7:9" x14ac:dyDescent="0.25">
      <c r="G43678"/>
      <c r="I43678" s="112"/>
    </row>
    <row r="43679" spans="7:9" x14ac:dyDescent="0.25">
      <c r="G43679"/>
      <c r="I43679" s="112"/>
    </row>
    <row r="43680" spans="7:9" x14ac:dyDescent="0.25">
      <c r="G43680"/>
      <c r="I43680" s="112"/>
    </row>
    <row r="43681" spans="7:9" x14ac:dyDescent="0.25">
      <c r="G43681"/>
      <c r="I43681" s="112"/>
    </row>
    <row r="43682" spans="7:9" x14ac:dyDescent="0.25">
      <c r="G43682"/>
      <c r="I43682" s="112"/>
    </row>
    <row r="43683" spans="7:9" x14ac:dyDescent="0.25">
      <c r="G43683"/>
      <c r="I43683" s="112"/>
    </row>
    <row r="43684" spans="7:9" x14ac:dyDescent="0.25">
      <c r="G43684"/>
      <c r="I43684" s="112"/>
    </row>
    <row r="43685" spans="7:9" x14ac:dyDescent="0.25">
      <c r="G43685"/>
      <c r="I43685" s="112"/>
    </row>
    <row r="43686" spans="7:9" x14ac:dyDescent="0.25">
      <c r="G43686"/>
      <c r="I43686" s="112"/>
    </row>
    <row r="43687" spans="7:9" x14ac:dyDescent="0.25">
      <c r="G43687"/>
      <c r="I43687" s="112"/>
    </row>
    <row r="43688" spans="7:9" x14ac:dyDescent="0.25">
      <c r="G43688"/>
      <c r="I43688" s="112"/>
    </row>
    <row r="43689" spans="7:9" x14ac:dyDescent="0.25">
      <c r="G43689"/>
      <c r="I43689" s="112"/>
    </row>
    <row r="43690" spans="7:9" x14ac:dyDescent="0.25">
      <c r="G43690"/>
      <c r="I43690" s="112"/>
    </row>
    <row r="43691" spans="7:9" x14ac:dyDescent="0.25">
      <c r="G43691"/>
      <c r="I43691" s="112"/>
    </row>
    <row r="43692" spans="7:9" x14ac:dyDescent="0.25">
      <c r="G43692"/>
      <c r="I43692" s="112"/>
    </row>
    <row r="43693" spans="7:9" x14ac:dyDescent="0.25">
      <c r="G43693"/>
      <c r="I43693" s="112"/>
    </row>
    <row r="43694" spans="7:9" x14ac:dyDescent="0.25">
      <c r="G43694"/>
      <c r="I43694" s="112"/>
    </row>
    <row r="43695" spans="7:9" x14ac:dyDescent="0.25">
      <c r="G43695"/>
      <c r="I43695" s="112"/>
    </row>
    <row r="43696" spans="7:9" x14ac:dyDescent="0.25">
      <c r="G43696"/>
      <c r="I43696" s="112"/>
    </row>
    <row r="43697" spans="7:9" x14ac:dyDescent="0.25">
      <c r="G43697"/>
      <c r="I43697" s="112"/>
    </row>
    <row r="43698" spans="7:9" x14ac:dyDescent="0.25">
      <c r="G43698"/>
      <c r="I43698" s="112"/>
    </row>
    <row r="43699" spans="7:9" x14ac:dyDescent="0.25">
      <c r="G43699"/>
      <c r="I43699" s="112"/>
    </row>
    <row r="43700" spans="7:9" x14ac:dyDescent="0.25">
      <c r="G43700"/>
      <c r="I43700" s="112"/>
    </row>
    <row r="43701" spans="7:9" x14ac:dyDescent="0.25">
      <c r="G43701"/>
      <c r="I43701" s="112"/>
    </row>
    <row r="43702" spans="7:9" x14ac:dyDescent="0.25">
      <c r="G43702"/>
      <c r="I43702" s="112"/>
    </row>
    <row r="43703" spans="7:9" x14ac:dyDescent="0.25">
      <c r="G43703"/>
      <c r="I43703" s="112"/>
    </row>
    <row r="43704" spans="7:9" x14ac:dyDescent="0.25">
      <c r="G43704"/>
      <c r="I43704" s="112"/>
    </row>
    <row r="43705" spans="7:9" x14ac:dyDescent="0.25">
      <c r="G43705"/>
      <c r="I43705" s="112"/>
    </row>
    <row r="43706" spans="7:9" x14ac:dyDescent="0.25">
      <c r="G43706"/>
      <c r="I43706" s="112"/>
    </row>
    <row r="43707" spans="7:9" x14ac:dyDescent="0.25">
      <c r="G43707"/>
      <c r="I43707" s="112"/>
    </row>
    <row r="43708" spans="7:9" x14ac:dyDescent="0.25">
      <c r="G43708"/>
      <c r="I43708" s="112"/>
    </row>
    <row r="43709" spans="7:9" x14ac:dyDescent="0.25">
      <c r="G43709"/>
      <c r="I43709" s="112"/>
    </row>
    <row r="43710" spans="7:9" x14ac:dyDescent="0.25">
      <c r="G43710"/>
      <c r="I43710" s="112"/>
    </row>
    <row r="43711" spans="7:9" x14ac:dyDescent="0.25">
      <c r="G43711"/>
      <c r="I43711" s="112"/>
    </row>
    <row r="43712" spans="7:9" x14ac:dyDescent="0.25">
      <c r="G43712"/>
      <c r="I43712" s="112"/>
    </row>
    <row r="43713" spans="7:9" x14ac:dyDescent="0.25">
      <c r="G43713"/>
      <c r="I43713" s="112"/>
    </row>
    <row r="43714" spans="7:9" x14ac:dyDescent="0.25">
      <c r="G43714"/>
      <c r="I43714" s="112"/>
    </row>
    <row r="43715" spans="7:9" x14ac:dyDescent="0.25">
      <c r="G43715"/>
      <c r="I43715" s="112"/>
    </row>
    <row r="43716" spans="7:9" x14ac:dyDescent="0.25">
      <c r="G43716"/>
      <c r="I43716" s="112"/>
    </row>
    <row r="43717" spans="7:9" x14ac:dyDescent="0.25">
      <c r="G43717"/>
      <c r="I43717" s="112"/>
    </row>
    <row r="43718" spans="7:9" x14ac:dyDescent="0.25">
      <c r="G43718"/>
      <c r="I43718" s="112"/>
    </row>
    <row r="43719" spans="7:9" x14ac:dyDescent="0.25">
      <c r="G43719"/>
      <c r="I43719" s="112"/>
    </row>
    <row r="43720" spans="7:9" x14ac:dyDescent="0.25">
      <c r="G43720"/>
      <c r="I43720" s="112"/>
    </row>
    <row r="43721" spans="7:9" x14ac:dyDescent="0.25">
      <c r="G43721"/>
      <c r="I43721" s="112"/>
    </row>
    <row r="43722" spans="7:9" x14ac:dyDescent="0.25">
      <c r="G43722"/>
      <c r="I43722" s="112"/>
    </row>
    <row r="43723" spans="7:9" x14ac:dyDescent="0.25">
      <c r="G43723"/>
      <c r="I43723" s="112"/>
    </row>
    <row r="43724" spans="7:9" x14ac:dyDescent="0.25">
      <c r="G43724"/>
      <c r="I43724" s="112"/>
    </row>
    <row r="43725" spans="7:9" x14ac:dyDescent="0.25">
      <c r="G43725"/>
      <c r="I43725" s="112"/>
    </row>
    <row r="43726" spans="7:9" x14ac:dyDescent="0.25">
      <c r="G43726"/>
      <c r="I43726" s="112"/>
    </row>
    <row r="43727" spans="7:9" x14ac:dyDescent="0.25">
      <c r="G43727"/>
      <c r="I43727" s="112"/>
    </row>
    <row r="43728" spans="7:9" x14ac:dyDescent="0.25">
      <c r="G43728"/>
      <c r="I43728" s="112"/>
    </row>
    <row r="43729" spans="7:9" x14ac:dyDescent="0.25">
      <c r="G43729"/>
      <c r="I43729" s="112"/>
    </row>
    <row r="43730" spans="7:9" x14ac:dyDescent="0.25">
      <c r="G43730"/>
      <c r="I43730" s="112"/>
    </row>
    <row r="43731" spans="7:9" x14ac:dyDescent="0.25">
      <c r="G43731"/>
      <c r="I43731" s="112"/>
    </row>
    <row r="43732" spans="7:9" x14ac:dyDescent="0.25">
      <c r="G43732"/>
      <c r="I43732" s="112"/>
    </row>
    <row r="43733" spans="7:9" x14ac:dyDescent="0.25">
      <c r="G43733"/>
      <c r="I43733" s="112"/>
    </row>
    <row r="43734" spans="7:9" x14ac:dyDescent="0.25">
      <c r="G43734"/>
      <c r="I43734" s="112"/>
    </row>
    <row r="43735" spans="7:9" x14ac:dyDescent="0.25">
      <c r="G43735"/>
      <c r="I43735" s="112"/>
    </row>
    <row r="43736" spans="7:9" x14ac:dyDescent="0.25">
      <c r="G43736"/>
      <c r="I43736" s="112"/>
    </row>
    <row r="43737" spans="7:9" x14ac:dyDescent="0.25">
      <c r="G43737"/>
      <c r="I43737" s="112"/>
    </row>
    <row r="43738" spans="7:9" x14ac:dyDescent="0.25">
      <c r="G43738"/>
      <c r="I43738" s="112"/>
    </row>
    <row r="43739" spans="7:9" x14ac:dyDescent="0.25">
      <c r="G43739"/>
      <c r="I43739" s="112"/>
    </row>
    <row r="43740" spans="7:9" x14ac:dyDescent="0.25">
      <c r="G43740"/>
      <c r="I43740" s="112"/>
    </row>
    <row r="43741" spans="7:9" x14ac:dyDescent="0.25">
      <c r="G43741"/>
      <c r="I43741" s="112"/>
    </row>
    <row r="43742" spans="7:9" x14ac:dyDescent="0.25">
      <c r="G43742"/>
      <c r="I43742" s="112"/>
    </row>
    <row r="43743" spans="7:9" x14ac:dyDescent="0.25">
      <c r="G43743"/>
      <c r="I43743" s="112"/>
    </row>
    <row r="43744" spans="7:9" x14ac:dyDescent="0.25">
      <c r="G43744"/>
      <c r="I43744" s="112"/>
    </row>
    <row r="43745" spans="7:9" x14ac:dyDescent="0.25">
      <c r="G43745"/>
      <c r="I43745" s="112"/>
    </row>
    <row r="43746" spans="7:9" x14ac:dyDescent="0.25">
      <c r="G43746"/>
      <c r="I43746" s="112"/>
    </row>
    <row r="43747" spans="7:9" x14ac:dyDescent="0.25">
      <c r="G43747"/>
      <c r="I43747" s="112"/>
    </row>
    <row r="43748" spans="7:9" x14ac:dyDescent="0.25">
      <c r="G43748"/>
      <c r="I43748" s="112"/>
    </row>
    <row r="43749" spans="7:9" x14ac:dyDescent="0.25">
      <c r="G43749"/>
      <c r="I43749" s="112"/>
    </row>
    <row r="43750" spans="7:9" x14ac:dyDescent="0.25">
      <c r="G43750"/>
      <c r="I43750" s="112"/>
    </row>
    <row r="43751" spans="7:9" x14ac:dyDescent="0.25">
      <c r="G43751"/>
      <c r="I43751" s="112"/>
    </row>
    <row r="43752" spans="7:9" x14ac:dyDescent="0.25">
      <c r="G43752"/>
      <c r="I43752" s="112"/>
    </row>
    <row r="43753" spans="7:9" x14ac:dyDescent="0.25">
      <c r="G43753"/>
      <c r="I43753" s="112"/>
    </row>
    <row r="43754" spans="7:9" x14ac:dyDescent="0.25">
      <c r="G43754"/>
      <c r="I43754" s="112"/>
    </row>
    <row r="43755" spans="7:9" x14ac:dyDescent="0.25">
      <c r="G43755"/>
      <c r="I43755" s="112"/>
    </row>
    <row r="43756" spans="7:9" x14ac:dyDescent="0.25">
      <c r="G43756"/>
      <c r="I43756" s="112"/>
    </row>
    <row r="43757" spans="7:9" x14ac:dyDescent="0.25">
      <c r="G43757"/>
      <c r="I43757" s="112"/>
    </row>
    <row r="43758" spans="7:9" x14ac:dyDescent="0.25">
      <c r="G43758"/>
      <c r="I43758" s="112"/>
    </row>
    <row r="43759" spans="7:9" x14ac:dyDescent="0.25">
      <c r="G43759"/>
      <c r="I43759" s="112"/>
    </row>
    <row r="43760" spans="7:9" x14ac:dyDescent="0.25">
      <c r="G43760"/>
      <c r="I43760" s="112"/>
    </row>
    <row r="43761" spans="7:9" x14ac:dyDescent="0.25">
      <c r="G43761"/>
      <c r="I43761" s="112"/>
    </row>
    <row r="43762" spans="7:9" x14ac:dyDescent="0.25">
      <c r="G43762"/>
      <c r="I43762" s="112"/>
    </row>
    <row r="43763" spans="7:9" x14ac:dyDescent="0.25">
      <c r="G43763"/>
      <c r="I43763" s="112"/>
    </row>
    <row r="43764" spans="7:9" x14ac:dyDescent="0.25">
      <c r="G43764"/>
      <c r="I43764" s="112"/>
    </row>
    <row r="43765" spans="7:9" x14ac:dyDescent="0.25">
      <c r="G43765"/>
      <c r="I43765" s="112"/>
    </row>
    <row r="43766" spans="7:9" x14ac:dyDescent="0.25">
      <c r="G43766"/>
      <c r="I43766" s="112"/>
    </row>
    <row r="43767" spans="7:9" x14ac:dyDescent="0.25">
      <c r="G43767"/>
      <c r="I43767" s="112"/>
    </row>
    <row r="43768" spans="7:9" x14ac:dyDescent="0.25">
      <c r="G43768"/>
      <c r="I43768" s="112"/>
    </row>
    <row r="43769" spans="7:9" x14ac:dyDescent="0.25">
      <c r="G43769"/>
      <c r="I43769" s="112"/>
    </row>
    <row r="43770" spans="7:9" x14ac:dyDescent="0.25">
      <c r="G43770"/>
      <c r="I43770" s="112"/>
    </row>
    <row r="43771" spans="7:9" x14ac:dyDescent="0.25">
      <c r="G43771"/>
      <c r="I43771" s="112"/>
    </row>
    <row r="43772" spans="7:9" x14ac:dyDescent="0.25">
      <c r="G43772"/>
      <c r="I43772" s="112"/>
    </row>
    <row r="43773" spans="7:9" x14ac:dyDescent="0.25">
      <c r="G43773"/>
      <c r="I43773" s="112"/>
    </row>
    <row r="43774" spans="7:9" x14ac:dyDescent="0.25">
      <c r="G43774"/>
      <c r="I43774" s="112"/>
    </row>
    <row r="43775" spans="7:9" x14ac:dyDescent="0.25">
      <c r="G43775"/>
      <c r="I43775" s="112"/>
    </row>
    <row r="43776" spans="7:9" x14ac:dyDescent="0.25">
      <c r="G43776"/>
      <c r="I43776" s="112"/>
    </row>
    <row r="43777" spans="7:9" x14ac:dyDescent="0.25">
      <c r="G43777"/>
      <c r="I43777" s="112"/>
    </row>
    <row r="43778" spans="7:9" x14ac:dyDescent="0.25">
      <c r="G43778"/>
      <c r="I43778" s="112"/>
    </row>
    <row r="43779" spans="7:9" x14ac:dyDescent="0.25">
      <c r="G43779"/>
      <c r="I43779" s="112"/>
    </row>
    <row r="43780" spans="7:9" x14ac:dyDescent="0.25">
      <c r="G43780"/>
      <c r="I43780" s="112"/>
    </row>
    <row r="43781" spans="7:9" x14ac:dyDescent="0.25">
      <c r="G43781"/>
      <c r="I43781" s="112"/>
    </row>
    <row r="43782" spans="7:9" x14ac:dyDescent="0.25">
      <c r="G43782"/>
      <c r="I43782" s="112"/>
    </row>
    <row r="43783" spans="7:9" x14ac:dyDescent="0.25">
      <c r="G43783"/>
      <c r="I43783" s="112"/>
    </row>
    <row r="43784" spans="7:9" x14ac:dyDescent="0.25">
      <c r="G43784"/>
      <c r="I43784" s="112"/>
    </row>
    <row r="43785" spans="7:9" x14ac:dyDescent="0.25">
      <c r="G43785"/>
      <c r="I43785" s="112"/>
    </row>
    <row r="43786" spans="7:9" x14ac:dyDescent="0.25">
      <c r="G43786"/>
      <c r="I43786" s="112"/>
    </row>
    <row r="43787" spans="7:9" x14ac:dyDescent="0.25">
      <c r="G43787"/>
      <c r="I43787" s="112"/>
    </row>
    <row r="43788" spans="7:9" x14ac:dyDescent="0.25">
      <c r="G43788"/>
      <c r="I43788" s="112"/>
    </row>
    <row r="43789" spans="7:9" x14ac:dyDescent="0.25">
      <c r="G43789"/>
      <c r="I43789" s="112"/>
    </row>
    <row r="43790" spans="7:9" x14ac:dyDescent="0.25">
      <c r="G43790"/>
      <c r="I43790" s="112"/>
    </row>
    <row r="43791" spans="7:9" x14ac:dyDescent="0.25">
      <c r="G43791"/>
      <c r="I43791" s="112"/>
    </row>
    <row r="43792" spans="7:9" x14ac:dyDescent="0.25">
      <c r="G43792"/>
      <c r="I43792" s="112"/>
    </row>
    <row r="43793" spans="7:9" x14ac:dyDescent="0.25">
      <c r="G43793"/>
      <c r="I43793" s="112"/>
    </row>
    <row r="43794" spans="7:9" x14ac:dyDescent="0.25">
      <c r="G43794"/>
      <c r="I43794" s="112"/>
    </row>
    <row r="43795" spans="7:9" x14ac:dyDescent="0.25">
      <c r="G43795"/>
      <c r="I43795" s="112"/>
    </row>
    <row r="43796" spans="7:9" x14ac:dyDescent="0.25">
      <c r="G43796"/>
      <c r="I43796" s="112"/>
    </row>
    <row r="43797" spans="7:9" x14ac:dyDescent="0.25">
      <c r="G43797"/>
      <c r="I43797" s="112"/>
    </row>
    <row r="43798" spans="7:9" x14ac:dyDescent="0.25">
      <c r="G43798"/>
      <c r="I43798" s="112"/>
    </row>
    <row r="43799" spans="7:9" x14ac:dyDescent="0.25">
      <c r="G43799"/>
      <c r="I43799" s="112"/>
    </row>
    <row r="43800" spans="7:9" x14ac:dyDescent="0.25">
      <c r="G43800"/>
      <c r="I43800" s="112"/>
    </row>
    <row r="43801" spans="7:9" x14ac:dyDescent="0.25">
      <c r="G43801"/>
      <c r="I43801" s="112"/>
    </row>
    <row r="43802" spans="7:9" x14ac:dyDescent="0.25">
      <c r="G43802"/>
      <c r="I43802" s="112"/>
    </row>
    <row r="43803" spans="7:9" x14ac:dyDescent="0.25">
      <c r="G43803"/>
      <c r="I43803" s="112"/>
    </row>
    <row r="43804" spans="7:9" x14ac:dyDescent="0.25">
      <c r="G43804"/>
      <c r="I43804" s="112"/>
    </row>
    <row r="43805" spans="7:9" x14ac:dyDescent="0.25">
      <c r="G43805"/>
      <c r="I43805" s="112"/>
    </row>
    <row r="43806" spans="7:9" x14ac:dyDescent="0.25">
      <c r="G43806"/>
      <c r="I43806" s="112"/>
    </row>
    <row r="43807" spans="7:9" x14ac:dyDescent="0.25">
      <c r="G43807"/>
      <c r="I43807" s="112"/>
    </row>
    <row r="43808" spans="7:9" x14ac:dyDescent="0.25">
      <c r="G43808"/>
      <c r="I43808" s="112"/>
    </row>
    <row r="43809" spans="7:9" x14ac:dyDescent="0.25">
      <c r="G43809"/>
      <c r="I43809" s="112"/>
    </row>
    <row r="43810" spans="7:9" x14ac:dyDescent="0.25">
      <c r="G43810"/>
      <c r="I43810" s="112"/>
    </row>
    <row r="43811" spans="7:9" x14ac:dyDescent="0.25">
      <c r="G43811"/>
      <c r="I43811" s="112"/>
    </row>
    <row r="43812" spans="7:9" x14ac:dyDescent="0.25">
      <c r="G43812"/>
      <c r="I43812" s="112"/>
    </row>
    <row r="43813" spans="7:9" x14ac:dyDescent="0.25">
      <c r="G43813"/>
      <c r="I43813" s="112"/>
    </row>
    <row r="43814" spans="7:9" x14ac:dyDescent="0.25">
      <c r="G43814"/>
      <c r="I43814" s="112"/>
    </row>
    <row r="43815" spans="7:9" x14ac:dyDescent="0.25">
      <c r="G43815"/>
      <c r="I43815" s="112"/>
    </row>
    <row r="43816" spans="7:9" x14ac:dyDescent="0.25">
      <c r="G43816"/>
      <c r="I43816" s="112"/>
    </row>
    <row r="43817" spans="7:9" x14ac:dyDescent="0.25">
      <c r="G43817"/>
      <c r="I43817" s="112"/>
    </row>
    <row r="43818" spans="7:9" x14ac:dyDescent="0.25">
      <c r="G43818"/>
      <c r="I43818" s="112"/>
    </row>
    <row r="43819" spans="7:9" x14ac:dyDescent="0.25">
      <c r="G43819"/>
      <c r="I43819" s="112"/>
    </row>
    <row r="43820" spans="7:9" x14ac:dyDescent="0.25">
      <c r="G43820"/>
      <c r="I43820" s="112"/>
    </row>
    <row r="43821" spans="7:9" x14ac:dyDescent="0.25">
      <c r="G43821"/>
      <c r="I43821" s="112"/>
    </row>
    <row r="43822" spans="7:9" x14ac:dyDescent="0.25">
      <c r="G43822"/>
      <c r="I43822" s="112"/>
    </row>
    <row r="43823" spans="7:9" x14ac:dyDescent="0.25">
      <c r="G43823"/>
      <c r="I43823" s="112"/>
    </row>
    <row r="43824" spans="7:9" x14ac:dyDescent="0.25">
      <c r="G43824"/>
      <c r="I43824" s="112"/>
    </row>
    <row r="43825" spans="7:9" x14ac:dyDescent="0.25">
      <c r="G43825"/>
      <c r="I43825" s="112"/>
    </row>
    <row r="43826" spans="7:9" x14ac:dyDescent="0.25">
      <c r="G43826"/>
      <c r="I43826" s="112"/>
    </row>
    <row r="43827" spans="7:9" x14ac:dyDescent="0.25">
      <c r="G43827"/>
      <c r="I43827" s="112"/>
    </row>
    <row r="43828" spans="7:9" x14ac:dyDescent="0.25">
      <c r="G43828"/>
      <c r="I43828" s="112"/>
    </row>
    <row r="43829" spans="7:9" x14ac:dyDescent="0.25">
      <c r="G43829"/>
      <c r="I43829" s="112"/>
    </row>
    <row r="43830" spans="7:9" x14ac:dyDescent="0.25">
      <c r="G43830"/>
      <c r="I43830" s="112"/>
    </row>
    <row r="43831" spans="7:9" x14ac:dyDescent="0.25">
      <c r="G43831"/>
      <c r="I43831" s="112"/>
    </row>
    <row r="43832" spans="7:9" x14ac:dyDescent="0.25">
      <c r="G43832"/>
      <c r="I43832" s="112"/>
    </row>
    <row r="43833" spans="7:9" x14ac:dyDescent="0.25">
      <c r="G43833"/>
      <c r="I43833" s="112"/>
    </row>
    <row r="43834" spans="7:9" x14ac:dyDescent="0.25">
      <c r="G43834"/>
      <c r="I43834" s="112"/>
    </row>
    <row r="43835" spans="7:9" x14ac:dyDescent="0.25">
      <c r="G43835"/>
      <c r="I43835" s="112"/>
    </row>
    <row r="43836" spans="7:9" x14ac:dyDescent="0.25">
      <c r="G43836"/>
      <c r="I43836" s="112"/>
    </row>
    <row r="43837" spans="7:9" x14ac:dyDescent="0.25">
      <c r="G43837"/>
      <c r="I43837" s="112"/>
    </row>
    <row r="43838" spans="7:9" x14ac:dyDescent="0.25">
      <c r="G43838"/>
      <c r="I43838" s="112"/>
    </row>
    <row r="43839" spans="7:9" x14ac:dyDescent="0.25">
      <c r="G43839"/>
      <c r="I43839" s="112"/>
    </row>
    <row r="43840" spans="7:9" x14ac:dyDescent="0.25">
      <c r="G43840"/>
      <c r="I43840" s="112"/>
    </row>
    <row r="43841" spans="7:9" x14ac:dyDescent="0.25">
      <c r="G43841"/>
      <c r="I43841" s="112"/>
    </row>
    <row r="43842" spans="7:9" x14ac:dyDescent="0.25">
      <c r="G43842"/>
      <c r="I43842" s="112"/>
    </row>
    <row r="43843" spans="7:9" x14ac:dyDescent="0.25">
      <c r="G43843"/>
      <c r="I43843" s="112"/>
    </row>
    <row r="43844" spans="7:9" x14ac:dyDescent="0.25">
      <c r="G43844"/>
      <c r="I43844" s="112"/>
    </row>
    <row r="43845" spans="7:9" x14ac:dyDescent="0.25">
      <c r="G43845"/>
      <c r="I43845" s="112"/>
    </row>
    <row r="43846" spans="7:9" x14ac:dyDescent="0.25">
      <c r="G43846"/>
      <c r="I43846" s="112"/>
    </row>
    <row r="43847" spans="7:9" x14ac:dyDescent="0.25">
      <c r="G43847"/>
      <c r="I43847" s="112"/>
    </row>
    <row r="43848" spans="7:9" x14ac:dyDescent="0.25">
      <c r="G43848"/>
      <c r="I43848" s="112"/>
    </row>
    <row r="43849" spans="7:9" x14ac:dyDescent="0.25">
      <c r="G43849"/>
      <c r="I43849" s="112"/>
    </row>
    <row r="43850" spans="7:9" x14ac:dyDescent="0.25">
      <c r="G43850"/>
      <c r="I43850" s="112"/>
    </row>
    <row r="43851" spans="7:9" x14ac:dyDescent="0.25">
      <c r="G43851"/>
      <c r="I43851" s="112"/>
    </row>
    <row r="43852" spans="7:9" x14ac:dyDescent="0.25">
      <c r="G43852"/>
      <c r="I43852" s="112"/>
    </row>
    <row r="43853" spans="7:9" x14ac:dyDescent="0.25">
      <c r="G43853"/>
      <c r="I43853" s="112"/>
    </row>
    <row r="43854" spans="7:9" x14ac:dyDescent="0.25">
      <c r="G43854"/>
      <c r="I43854" s="112"/>
    </row>
    <row r="43855" spans="7:9" x14ac:dyDescent="0.25">
      <c r="G43855"/>
      <c r="I43855" s="112"/>
    </row>
    <row r="43856" spans="7:9" x14ac:dyDescent="0.25">
      <c r="G43856"/>
      <c r="I43856" s="112"/>
    </row>
    <row r="43857" spans="7:9" x14ac:dyDescent="0.25">
      <c r="G43857"/>
      <c r="I43857" s="112"/>
    </row>
    <row r="43858" spans="7:9" x14ac:dyDescent="0.25">
      <c r="G43858"/>
      <c r="I43858" s="112"/>
    </row>
    <row r="43859" spans="7:9" x14ac:dyDescent="0.25">
      <c r="G43859"/>
      <c r="I43859" s="112"/>
    </row>
    <row r="43860" spans="7:9" x14ac:dyDescent="0.25">
      <c r="G43860"/>
      <c r="I43860" s="112"/>
    </row>
    <row r="43861" spans="7:9" x14ac:dyDescent="0.25">
      <c r="G43861"/>
      <c r="I43861" s="112"/>
    </row>
    <row r="43862" spans="7:9" x14ac:dyDescent="0.25">
      <c r="G43862"/>
      <c r="I43862" s="112"/>
    </row>
    <row r="43863" spans="7:9" x14ac:dyDescent="0.25">
      <c r="G43863"/>
      <c r="I43863" s="112"/>
    </row>
    <row r="43864" spans="7:9" x14ac:dyDescent="0.25">
      <c r="G43864"/>
      <c r="I43864" s="112"/>
    </row>
    <row r="43865" spans="7:9" x14ac:dyDescent="0.25">
      <c r="G43865"/>
      <c r="I43865" s="112"/>
    </row>
    <row r="43866" spans="7:9" x14ac:dyDescent="0.25">
      <c r="G43866"/>
      <c r="I43866" s="112"/>
    </row>
    <row r="43867" spans="7:9" x14ac:dyDescent="0.25">
      <c r="G43867"/>
      <c r="I43867" s="112"/>
    </row>
    <row r="43868" spans="7:9" x14ac:dyDescent="0.25">
      <c r="G43868"/>
      <c r="I43868" s="112"/>
    </row>
    <row r="43869" spans="7:9" x14ac:dyDescent="0.25">
      <c r="G43869"/>
      <c r="I43869" s="112"/>
    </row>
    <row r="43870" spans="7:9" x14ac:dyDescent="0.25">
      <c r="G43870"/>
      <c r="I43870" s="112"/>
    </row>
    <row r="43871" spans="7:9" x14ac:dyDescent="0.25">
      <c r="G43871"/>
      <c r="I43871" s="112"/>
    </row>
    <row r="43872" spans="7:9" x14ac:dyDescent="0.25">
      <c r="G43872"/>
      <c r="I43872" s="112"/>
    </row>
    <row r="43873" spans="7:9" x14ac:dyDescent="0.25">
      <c r="G43873"/>
      <c r="I43873" s="112"/>
    </row>
    <row r="43874" spans="7:9" x14ac:dyDescent="0.25">
      <c r="G43874"/>
      <c r="I43874" s="112"/>
    </row>
    <row r="43875" spans="7:9" x14ac:dyDescent="0.25">
      <c r="G43875"/>
      <c r="I43875" s="112"/>
    </row>
    <row r="43876" spans="7:9" x14ac:dyDescent="0.25">
      <c r="G43876"/>
      <c r="I43876" s="112"/>
    </row>
    <row r="43877" spans="7:9" x14ac:dyDescent="0.25">
      <c r="G43877"/>
      <c r="I43877" s="112"/>
    </row>
    <row r="43878" spans="7:9" x14ac:dyDescent="0.25">
      <c r="G43878"/>
      <c r="I43878" s="112"/>
    </row>
    <row r="43879" spans="7:9" x14ac:dyDescent="0.25">
      <c r="G43879"/>
      <c r="I43879" s="112"/>
    </row>
    <row r="43880" spans="7:9" x14ac:dyDescent="0.25">
      <c r="G43880"/>
      <c r="I43880" s="112"/>
    </row>
    <row r="43881" spans="7:9" x14ac:dyDescent="0.25">
      <c r="G43881"/>
      <c r="I43881" s="112"/>
    </row>
    <row r="43882" spans="7:9" x14ac:dyDescent="0.25">
      <c r="G43882"/>
      <c r="I43882" s="112"/>
    </row>
    <row r="43883" spans="7:9" x14ac:dyDescent="0.25">
      <c r="G43883"/>
      <c r="I43883" s="112"/>
    </row>
    <row r="43884" spans="7:9" x14ac:dyDescent="0.25">
      <c r="G43884"/>
      <c r="I43884" s="112"/>
    </row>
    <row r="43885" spans="7:9" x14ac:dyDescent="0.25">
      <c r="G43885"/>
      <c r="I43885" s="112"/>
    </row>
    <row r="43886" spans="7:9" x14ac:dyDescent="0.25">
      <c r="G43886"/>
      <c r="I43886" s="112"/>
    </row>
    <row r="43887" spans="7:9" x14ac:dyDescent="0.25">
      <c r="G43887"/>
      <c r="I43887" s="112"/>
    </row>
    <row r="43888" spans="7:9" x14ac:dyDescent="0.25">
      <c r="G43888"/>
      <c r="I43888" s="112"/>
    </row>
    <row r="43889" spans="7:9" x14ac:dyDescent="0.25">
      <c r="G43889"/>
      <c r="I43889" s="112"/>
    </row>
    <row r="43890" spans="7:9" x14ac:dyDescent="0.25">
      <c r="G43890"/>
      <c r="I43890" s="112"/>
    </row>
    <row r="43891" spans="7:9" x14ac:dyDescent="0.25">
      <c r="G43891"/>
      <c r="I43891" s="112"/>
    </row>
    <row r="43892" spans="7:9" x14ac:dyDescent="0.25">
      <c r="G43892"/>
      <c r="I43892" s="112"/>
    </row>
    <row r="43893" spans="7:9" x14ac:dyDescent="0.25">
      <c r="G43893"/>
      <c r="I43893" s="112"/>
    </row>
    <row r="43894" spans="7:9" x14ac:dyDescent="0.25">
      <c r="G43894"/>
      <c r="I43894" s="112"/>
    </row>
    <row r="43895" spans="7:9" x14ac:dyDescent="0.25">
      <c r="G43895"/>
      <c r="I43895" s="112"/>
    </row>
    <row r="43896" spans="7:9" x14ac:dyDescent="0.25">
      <c r="G43896"/>
      <c r="I43896" s="112"/>
    </row>
    <row r="43897" spans="7:9" x14ac:dyDescent="0.25">
      <c r="G43897"/>
      <c r="I43897" s="112"/>
    </row>
    <row r="43898" spans="7:9" x14ac:dyDescent="0.25">
      <c r="G43898"/>
      <c r="I43898" s="112"/>
    </row>
    <row r="43899" spans="7:9" x14ac:dyDescent="0.25">
      <c r="G43899"/>
      <c r="I43899" s="112"/>
    </row>
    <row r="43900" spans="7:9" x14ac:dyDescent="0.25">
      <c r="G43900"/>
      <c r="I43900" s="112"/>
    </row>
    <row r="43901" spans="7:9" x14ac:dyDescent="0.25">
      <c r="G43901"/>
      <c r="I43901" s="112"/>
    </row>
    <row r="43902" spans="7:9" x14ac:dyDescent="0.25">
      <c r="G43902"/>
      <c r="I43902" s="112"/>
    </row>
    <row r="43903" spans="7:9" x14ac:dyDescent="0.25">
      <c r="G43903"/>
      <c r="I43903" s="112"/>
    </row>
    <row r="43904" spans="7:9" x14ac:dyDescent="0.25">
      <c r="G43904"/>
      <c r="I43904" s="112"/>
    </row>
    <row r="43905" spans="7:9" x14ac:dyDescent="0.25">
      <c r="G43905"/>
      <c r="I43905" s="112"/>
    </row>
    <row r="43906" spans="7:9" x14ac:dyDescent="0.25">
      <c r="G43906"/>
      <c r="I43906" s="112"/>
    </row>
    <row r="43907" spans="7:9" x14ac:dyDescent="0.25">
      <c r="G43907"/>
      <c r="I43907" s="112"/>
    </row>
    <row r="43908" spans="7:9" x14ac:dyDescent="0.25">
      <c r="G43908"/>
      <c r="I43908" s="112"/>
    </row>
    <row r="43909" spans="7:9" x14ac:dyDescent="0.25">
      <c r="G43909"/>
      <c r="I43909" s="112"/>
    </row>
    <row r="43910" spans="7:9" x14ac:dyDescent="0.25">
      <c r="G43910"/>
      <c r="I43910" s="112"/>
    </row>
    <row r="43911" spans="7:9" x14ac:dyDescent="0.25">
      <c r="G43911"/>
      <c r="I43911" s="112"/>
    </row>
    <row r="43912" spans="7:9" x14ac:dyDescent="0.25">
      <c r="G43912"/>
      <c r="I43912" s="112"/>
    </row>
    <row r="43913" spans="7:9" x14ac:dyDescent="0.25">
      <c r="G43913"/>
      <c r="I43913" s="112"/>
    </row>
    <row r="43914" spans="7:9" x14ac:dyDescent="0.25">
      <c r="G43914"/>
      <c r="I43914" s="112"/>
    </row>
    <row r="43915" spans="7:9" x14ac:dyDescent="0.25">
      <c r="G43915"/>
      <c r="I43915" s="112"/>
    </row>
    <row r="43916" spans="7:9" x14ac:dyDescent="0.25">
      <c r="G43916"/>
      <c r="I43916" s="112"/>
    </row>
    <row r="43917" spans="7:9" x14ac:dyDescent="0.25">
      <c r="G43917"/>
      <c r="I43917" s="112"/>
    </row>
    <row r="43918" spans="7:9" x14ac:dyDescent="0.25">
      <c r="G43918"/>
      <c r="I43918" s="112"/>
    </row>
    <row r="43919" spans="7:9" x14ac:dyDescent="0.25">
      <c r="G43919"/>
      <c r="I43919" s="112"/>
    </row>
    <row r="43920" spans="7:9" x14ac:dyDescent="0.25">
      <c r="G43920"/>
      <c r="I43920" s="112"/>
    </row>
    <row r="43921" spans="7:9" x14ac:dyDescent="0.25">
      <c r="G43921"/>
      <c r="I43921" s="112"/>
    </row>
    <row r="43922" spans="7:9" x14ac:dyDescent="0.25">
      <c r="G43922"/>
      <c r="I43922" s="112"/>
    </row>
    <row r="43923" spans="7:9" x14ac:dyDescent="0.25">
      <c r="G43923"/>
      <c r="I43923" s="112"/>
    </row>
    <row r="43924" spans="7:9" x14ac:dyDescent="0.25">
      <c r="G43924"/>
      <c r="I43924" s="112"/>
    </row>
    <row r="43925" spans="7:9" x14ac:dyDescent="0.25">
      <c r="G43925"/>
      <c r="I43925" s="112"/>
    </row>
    <row r="43926" spans="7:9" x14ac:dyDescent="0.25">
      <c r="G43926"/>
      <c r="I43926" s="112"/>
    </row>
    <row r="43927" spans="7:9" x14ac:dyDescent="0.25">
      <c r="G43927"/>
      <c r="I43927" s="112"/>
    </row>
    <row r="43928" spans="7:9" x14ac:dyDescent="0.25">
      <c r="G43928"/>
      <c r="I43928" s="112"/>
    </row>
    <row r="43929" spans="7:9" x14ac:dyDescent="0.25">
      <c r="G43929"/>
      <c r="I43929" s="112"/>
    </row>
    <row r="43930" spans="7:9" x14ac:dyDescent="0.25">
      <c r="G43930"/>
      <c r="I43930" s="112"/>
    </row>
    <row r="43931" spans="7:9" x14ac:dyDescent="0.25">
      <c r="G43931"/>
      <c r="I43931" s="112"/>
    </row>
    <row r="43932" spans="7:9" x14ac:dyDescent="0.25">
      <c r="G43932"/>
      <c r="I43932" s="112"/>
    </row>
    <row r="43933" spans="7:9" x14ac:dyDescent="0.25">
      <c r="G43933"/>
      <c r="I43933" s="112"/>
    </row>
    <row r="43934" spans="7:9" x14ac:dyDescent="0.25">
      <c r="G43934"/>
      <c r="I43934" s="112"/>
    </row>
    <row r="43935" spans="7:9" x14ac:dyDescent="0.25">
      <c r="G43935"/>
      <c r="I43935" s="112"/>
    </row>
    <row r="43936" spans="7:9" x14ac:dyDescent="0.25">
      <c r="G43936"/>
      <c r="I43936" s="112"/>
    </row>
    <row r="43937" spans="7:9" x14ac:dyDescent="0.25">
      <c r="G43937"/>
      <c r="I43937" s="112"/>
    </row>
    <row r="43938" spans="7:9" x14ac:dyDescent="0.25">
      <c r="G43938"/>
      <c r="I43938" s="112"/>
    </row>
    <row r="43939" spans="7:9" x14ac:dyDescent="0.25">
      <c r="G43939"/>
      <c r="I43939" s="112"/>
    </row>
    <row r="43940" spans="7:9" x14ac:dyDescent="0.25">
      <c r="G43940"/>
      <c r="I43940" s="112"/>
    </row>
    <row r="43941" spans="7:9" x14ac:dyDescent="0.25">
      <c r="G43941"/>
      <c r="I43941" s="112"/>
    </row>
    <row r="43942" spans="7:9" x14ac:dyDescent="0.25">
      <c r="G43942"/>
      <c r="I43942" s="112"/>
    </row>
    <row r="43943" spans="7:9" x14ac:dyDescent="0.25">
      <c r="G43943"/>
      <c r="I43943" s="112"/>
    </row>
    <row r="43944" spans="7:9" x14ac:dyDescent="0.25">
      <c r="G43944"/>
      <c r="I43944" s="112"/>
    </row>
    <row r="43945" spans="7:9" x14ac:dyDescent="0.25">
      <c r="G43945"/>
      <c r="I43945" s="112"/>
    </row>
    <row r="43946" spans="7:9" x14ac:dyDescent="0.25">
      <c r="G43946"/>
      <c r="I43946" s="112"/>
    </row>
    <row r="43947" spans="7:9" x14ac:dyDescent="0.25">
      <c r="G43947"/>
      <c r="I43947" s="112"/>
    </row>
    <row r="43948" spans="7:9" x14ac:dyDescent="0.25">
      <c r="G43948"/>
      <c r="I43948" s="112"/>
    </row>
    <row r="43949" spans="7:9" x14ac:dyDescent="0.25">
      <c r="G43949"/>
      <c r="I43949" s="112"/>
    </row>
    <row r="43950" spans="7:9" x14ac:dyDescent="0.25">
      <c r="G43950"/>
      <c r="I43950" s="112"/>
    </row>
    <row r="43951" spans="7:9" x14ac:dyDescent="0.25">
      <c r="G43951"/>
      <c r="I43951" s="112"/>
    </row>
    <row r="43952" spans="7:9" x14ac:dyDescent="0.25">
      <c r="G43952"/>
      <c r="I43952" s="112"/>
    </row>
    <row r="43953" spans="7:9" x14ac:dyDescent="0.25">
      <c r="G43953"/>
      <c r="I43953" s="112"/>
    </row>
    <row r="43954" spans="7:9" x14ac:dyDescent="0.25">
      <c r="G43954"/>
      <c r="I43954" s="112"/>
    </row>
    <row r="43955" spans="7:9" x14ac:dyDescent="0.25">
      <c r="G43955"/>
      <c r="I43955" s="112"/>
    </row>
    <row r="43956" spans="7:9" x14ac:dyDescent="0.25">
      <c r="G43956"/>
      <c r="I43956" s="112"/>
    </row>
    <row r="43957" spans="7:9" x14ac:dyDescent="0.25">
      <c r="G43957"/>
      <c r="I43957" s="112"/>
    </row>
    <row r="43958" spans="7:9" x14ac:dyDescent="0.25">
      <c r="G43958"/>
      <c r="I43958" s="112"/>
    </row>
    <row r="43959" spans="7:9" x14ac:dyDescent="0.25">
      <c r="G43959"/>
      <c r="I43959" s="112"/>
    </row>
    <row r="43960" spans="7:9" x14ac:dyDescent="0.25">
      <c r="G43960"/>
      <c r="I43960" s="112"/>
    </row>
    <row r="43961" spans="7:9" x14ac:dyDescent="0.25">
      <c r="G43961"/>
      <c r="I43961" s="112"/>
    </row>
    <row r="43962" spans="7:9" x14ac:dyDescent="0.25">
      <c r="G43962"/>
      <c r="I43962" s="112"/>
    </row>
    <row r="43963" spans="7:9" x14ac:dyDescent="0.25">
      <c r="G43963"/>
      <c r="I43963" s="112"/>
    </row>
    <row r="43964" spans="7:9" x14ac:dyDescent="0.25">
      <c r="G43964"/>
      <c r="I43964" s="112"/>
    </row>
    <row r="43965" spans="7:9" x14ac:dyDescent="0.25">
      <c r="G43965"/>
      <c r="I43965" s="112"/>
    </row>
    <row r="43966" spans="7:9" x14ac:dyDescent="0.25">
      <c r="G43966"/>
      <c r="I43966" s="112"/>
    </row>
    <row r="43967" spans="7:9" x14ac:dyDescent="0.25">
      <c r="G43967"/>
      <c r="I43967" s="112"/>
    </row>
    <row r="43968" spans="7:9" x14ac:dyDescent="0.25">
      <c r="G43968"/>
      <c r="I43968" s="112"/>
    </row>
    <row r="43969" spans="7:9" x14ac:dyDescent="0.25">
      <c r="G43969"/>
      <c r="I43969" s="112"/>
    </row>
    <row r="43970" spans="7:9" x14ac:dyDescent="0.25">
      <c r="G43970"/>
      <c r="I43970" s="112"/>
    </row>
    <row r="43971" spans="7:9" x14ac:dyDescent="0.25">
      <c r="G43971"/>
      <c r="I43971" s="112"/>
    </row>
    <row r="43972" spans="7:9" x14ac:dyDescent="0.25">
      <c r="G43972"/>
      <c r="I43972" s="112"/>
    </row>
    <row r="43973" spans="7:9" x14ac:dyDescent="0.25">
      <c r="G43973"/>
      <c r="I43973" s="112"/>
    </row>
    <row r="43974" spans="7:9" x14ac:dyDescent="0.25">
      <c r="G43974"/>
      <c r="I43974" s="112"/>
    </row>
    <row r="43975" spans="7:9" x14ac:dyDescent="0.25">
      <c r="G43975"/>
      <c r="I43975" s="112"/>
    </row>
    <row r="43976" spans="7:9" x14ac:dyDescent="0.25">
      <c r="G43976"/>
      <c r="I43976" s="112"/>
    </row>
    <row r="43977" spans="7:9" x14ac:dyDescent="0.25">
      <c r="G43977"/>
      <c r="I43977" s="112"/>
    </row>
    <row r="43978" spans="7:9" x14ac:dyDescent="0.25">
      <c r="G43978"/>
      <c r="I43978" s="112"/>
    </row>
    <row r="43979" spans="7:9" x14ac:dyDescent="0.25">
      <c r="G43979"/>
      <c r="I43979" s="112"/>
    </row>
    <row r="43980" spans="7:9" x14ac:dyDescent="0.25">
      <c r="G43980"/>
      <c r="I43980" s="112"/>
    </row>
    <row r="43981" spans="7:9" x14ac:dyDescent="0.25">
      <c r="G43981"/>
      <c r="I43981" s="112"/>
    </row>
    <row r="43982" spans="7:9" x14ac:dyDescent="0.25">
      <c r="G43982"/>
      <c r="I43982" s="112"/>
    </row>
    <row r="43983" spans="7:9" x14ac:dyDescent="0.25">
      <c r="G43983"/>
      <c r="I43983" s="112"/>
    </row>
    <row r="43984" spans="7:9" x14ac:dyDescent="0.25">
      <c r="G43984"/>
      <c r="I43984" s="112"/>
    </row>
    <row r="43985" spans="7:9" x14ac:dyDescent="0.25">
      <c r="G43985"/>
      <c r="I43985" s="112"/>
    </row>
    <row r="43986" spans="7:9" x14ac:dyDescent="0.25">
      <c r="G43986"/>
      <c r="I43986" s="112"/>
    </row>
    <row r="43987" spans="7:9" x14ac:dyDescent="0.25">
      <c r="G43987"/>
      <c r="I43987" s="112"/>
    </row>
    <row r="43988" spans="7:9" x14ac:dyDescent="0.25">
      <c r="G43988"/>
      <c r="I43988" s="112"/>
    </row>
    <row r="43989" spans="7:9" x14ac:dyDescent="0.25">
      <c r="G43989"/>
      <c r="I43989" s="112"/>
    </row>
    <row r="43990" spans="7:9" x14ac:dyDescent="0.25">
      <c r="G43990"/>
      <c r="I43990" s="112"/>
    </row>
    <row r="43991" spans="7:9" x14ac:dyDescent="0.25">
      <c r="G43991"/>
      <c r="I43991" s="112"/>
    </row>
    <row r="43992" spans="7:9" x14ac:dyDescent="0.25">
      <c r="G43992"/>
      <c r="I43992" s="112"/>
    </row>
    <row r="43993" spans="7:9" x14ac:dyDescent="0.25">
      <c r="G43993"/>
      <c r="I43993" s="112"/>
    </row>
    <row r="43994" spans="7:9" x14ac:dyDescent="0.25">
      <c r="G43994"/>
      <c r="I43994" s="112"/>
    </row>
    <row r="43995" spans="7:9" x14ac:dyDescent="0.25">
      <c r="G43995"/>
      <c r="I43995" s="112"/>
    </row>
    <row r="43996" spans="7:9" x14ac:dyDescent="0.25">
      <c r="G43996"/>
      <c r="I43996" s="112"/>
    </row>
    <row r="43997" spans="7:9" x14ac:dyDescent="0.25">
      <c r="G43997"/>
      <c r="I43997" s="112"/>
    </row>
    <row r="43998" spans="7:9" x14ac:dyDescent="0.25">
      <c r="G43998"/>
      <c r="I43998" s="112"/>
    </row>
    <row r="43999" spans="7:9" x14ac:dyDescent="0.25">
      <c r="G43999"/>
      <c r="I43999" s="112"/>
    </row>
    <row r="44000" spans="7:9" x14ac:dyDescent="0.25">
      <c r="G44000"/>
      <c r="I44000" s="112"/>
    </row>
    <row r="44001" spans="7:9" x14ac:dyDescent="0.25">
      <c r="G44001"/>
      <c r="I44001" s="112"/>
    </row>
    <row r="44002" spans="7:9" x14ac:dyDescent="0.25">
      <c r="G44002"/>
      <c r="I44002" s="112"/>
    </row>
    <row r="44003" spans="7:9" x14ac:dyDescent="0.25">
      <c r="G44003"/>
      <c r="I44003" s="112"/>
    </row>
    <row r="44004" spans="7:9" x14ac:dyDescent="0.25">
      <c r="G44004"/>
      <c r="I44004" s="112"/>
    </row>
    <row r="44005" spans="7:9" x14ac:dyDescent="0.25">
      <c r="G44005"/>
      <c r="I44005" s="112"/>
    </row>
    <row r="44006" spans="7:9" x14ac:dyDescent="0.25">
      <c r="G44006"/>
      <c r="I44006" s="112"/>
    </row>
    <row r="44007" spans="7:9" x14ac:dyDescent="0.25">
      <c r="G44007"/>
      <c r="I44007" s="112"/>
    </row>
    <row r="44008" spans="7:9" x14ac:dyDescent="0.25">
      <c r="G44008"/>
      <c r="I44008" s="112"/>
    </row>
    <row r="44009" spans="7:9" x14ac:dyDescent="0.25">
      <c r="G44009"/>
      <c r="I44009" s="112"/>
    </row>
    <row r="44010" spans="7:9" x14ac:dyDescent="0.25">
      <c r="G44010"/>
      <c r="I44010" s="112"/>
    </row>
    <row r="44011" spans="7:9" x14ac:dyDescent="0.25">
      <c r="G44011"/>
      <c r="I44011" s="112"/>
    </row>
    <row r="44012" spans="7:9" x14ac:dyDescent="0.25">
      <c r="G44012"/>
      <c r="I44012" s="112"/>
    </row>
    <row r="44013" spans="7:9" x14ac:dyDescent="0.25">
      <c r="G44013"/>
      <c r="I44013" s="112"/>
    </row>
    <row r="44014" spans="7:9" x14ac:dyDescent="0.25">
      <c r="G44014"/>
      <c r="I44014" s="112"/>
    </row>
    <row r="44015" spans="7:9" x14ac:dyDescent="0.25">
      <c r="G44015"/>
      <c r="I44015" s="112"/>
    </row>
    <row r="44016" spans="7:9" x14ac:dyDescent="0.25">
      <c r="G44016"/>
      <c r="I44016" s="112"/>
    </row>
    <row r="44017" spans="7:9" x14ac:dyDescent="0.25">
      <c r="G44017"/>
      <c r="I44017" s="112"/>
    </row>
    <row r="44018" spans="7:9" x14ac:dyDescent="0.25">
      <c r="G44018"/>
      <c r="I44018" s="112"/>
    </row>
    <row r="44019" spans="7:9" x14ac:dyDescent="0.25">
      <c r="G44019"/>
      <c r="I44019" s="112"/>
    </row>
    <row r="44020" spans="7:9" x14ac:dyDescent="0.25">
      <c r="G44020"/>
      <c r="I44020" s="112"/>
    </row>
    <row r="44021" spans="7:9" x14ac:dyDescent="0.25">
      <c r="G44021"/>
      <c r="I44021" s="112"/>
    </row>
    <row r="44022" spans="7:9" x14ac:dyDescent="0.25">
      <c r="G44022"/>
      <c r="I44022" s="112"/>
    </row>
    <row r="44023" spans="7:9" x14ac:dyDescent="0.25">
      <c r="G44023"/>
      <c r="I44023" s="112"/>
    </row>
    <row r="44024" spans="7:9" x14ac:dyDescent="0.25">
      <c r="G44024"/>
      <c r="I44024" s="112"/>
    </row>
    <row r="44025" spans="7:9" x14ac:dyDescent="0.25">
      <c r="G44025"/>
      <c r="I44025" s="112"/>
    </row>
    <row r="44026" spans="7:9" x14ac:dyDescent="0.25">
      <c r="G44026"/>
      <c r="I44026" s="112"/>
    </row>
    <row r="44027" spans="7:9" x14ac:dyDescent="0.25">
      <c r="G44027"/>
      <c r="I44027" s="112"/>
    </row>
    <row r="44028" spans="7:9" x14ac:dyDescent="0.25">
      <c r="G44028"/>
      <c r="I44028" s="112"/>
    </row>
    <row r="44029" spans="7:9" x14ac:dyDescent="0.25">
      <c r="G44029"/>
      <c r="I44029" s="112"/>
    </row>
    <row r="44030" spans="7:9" x14ac:dyDescent="0.25">
      <c r="G44030"/>
      <c r="I44030" s="112"/>
    </row>
    <row r="44031" spans="7:9" x14ac:dyDescent="0.25">
      <c r="G44031"/>
      <c r="I44031" s="112"/>
    </row>
    <row r="44032" spans="7:9" x14ac:dyDescent="0.25">
      <c r="G44032"/>
      <c r="I44032" s="112"/>
    </row>
    <row r="44033" spans="7:9" x14ac:dyDescent="0.25">
      <c r="G44033"/>
      <c r="I44033" s="112"/>
    </row>
    <row r="44034" spans="7:9" x14ac:dyDescent="0.25">
      <c r="G44034"/>
      <c r="I44034" s="112"/>
    </row>
    <row r="44035" spans="7:9" x14ac:dyDescent="0.25">
      <c r="G44035"/>
      <c r="I44035" s="112"/>
    </row>
    <row r="44036" spans="7:9" x14ac:dyDescent="0.25">
      <c r="G44036"/>
      <c r="I44036" s="112"/>
    </row>
    <row r="44037" spans="7:9" x14ac:dyDescent="0.25">
      <c r="G44037"/>
      <c r="I44037" s="112"/>
    </row>
    <row r="44038" spans="7:9" x14ac:dyDescent="0.25">
      <c r="G44038"/>
      <c r="I44038" s="112"/>
    </row>
    <row r="44039" spans="7:9" x14ac:dyDescent="0.25">
      <c r="G44039"/>
      <c r="I44039" s="112"/>
    </row>
    <row r="44040" spans="7:9" x14ac:dyDescent="0.25">
      <c r="G44040"/>
      <c r="I44040" s="112"/>
    </row>
    <row r="44041" spans="7:9" x14ac:dyDescent="0.25">
      <c r="G44041"/>
      <c r="I44041" s="112"/>
    </row>
    <row r="44042" spans="7:9" x14ac:dyDescent="0.25">
      <c r="G44042"/>
      <c r="I44042" s="112"/>
    </row>
    <row r="44043" spans="7:9" x14ac:dyDescent="0.25">
      <c r="G44043"/>
      <c r="I44043" s="112"/>
    </row>
    <row r="44044" spans="7:9" x14ac:dyDescent="0.25">
      <c r="G44044"/>
      <c r="I44044" s="112"/>
    </row>
    <row r="44045" spans="7:9" x14ac:dyDescent="0.25">
      <c r="G44045"/>
      <c r="I44045" s="112"/>
    </row>
    <row r="44046" spans="7:9" x14ac:dyDescent="0.25">
      <c r="G44046"/>
      <c r="I44046" s="112"/>
    </row>
    <row r="44047" spans="7:9" x14ac:dyDescent="0.25">
      <c r="G44047"/>
      <c r="I44047" s="112"/>
    </row>
    <row r="44048" spans="7:9" x14ac:dyDescent="0.25">
      <c r="G44048"/>
      <c r="I44048" s="112"/>
    </row>
    <row r="44049" spans="7:9" x14ac:dyDescent="0.25">
      <c r="G44049"/>
      <c r="I44049" s="112"/>
    </row>
    <row r="44050" spans="7:9" x14ac:dyDescent="0.25">
      <c r="G44050"/>
      <c r="I44050" s="112"/>
    </row>
    <row r="44051" spans="7:9" x14ac:dyDescent="0.25">
      <c r="G44051"/>
      <c r="I44051" s="112"/>
    </row>
    <row r="44052" spans="7:9" x14ac:dyDescent="0.25">
      <c r="G44052"/>
      <c r="I44052" s="112"/>
    </row>
    <row r="44053" spans="7:9" x14ac:dyDescent="0.25">
      <c r="G44053"/>
      <c r="I44053" s="112"/>
    </row>
    <row r="44054" spans="7:9" x14ac:dyDescent="0.25">
      <c r="G44054"/>
      <c r="I44054" s="112"/>
    </row>
    <row r="44055" spans="7:9" x14ac:dyDescent="0.25">
      <c r="G44055"/>
      <c r="I44055" s="112"/>
    </row>
    <row r="44056" spans="7:9" x14ac:dyDescent="0.25">
      <c r="G44056"/>
      <c r="I44056" s="112"/>
    </row>
    <row r="44057" spans="7:9" x14ac:dyDescent="0.25">
      <c r="G44057"/>
      <c r="I44057" s="112"/>
    </row>
    <row r="44058" spans="7:9" x14ac:dyDescent="0.25">
      <c r="G44058"/>
      <c r="I44058" s="112"/>
    </row>
    <row r="44059" spans="7:9" x14ac:dyDescent="0.25">
      <c r="G44059"/>
      <c r="I44059" s="112"/>
    </row>
    <row r="44060" spans="7:9" x14ac:dyDescent="0.25">
      <c r="G44060"/>
      <c r="I44060" s="112"/>
    </row>
    <row r="44061" spans="7:9" x14ac:dyDescent="0.25">
      <c r="G44061"/>
      <c r="I44061" s="112"/>
    </row>
    <row r="44062" spans="7:9" x14ac:dyDescent="0.25">
      <c r="G44062"/>
      <c r="I44062" s="112"/>
    </row>
    <row r="44063" spans="7:9" x14ac:dyDescent="0.25">
      <c r="G44063"/>
      <c r="I44063" s="112"/>
    </row>
    <row r="44064" spans="7:9" x14ac:dyDescent="0.25">
      <c r="G44064"/>
      <c r="I44064" s="112"/>
    </row>
    <row r="44065" spans="7:9" x14ac:dyDescent="0.25">
      <c r="G44065"/>
      <c r="I44065" s="112"/>
    </row>
    <row r="44066" spans="7:9" x14ac:dyDescent="0.25">
      <c r="G44066"/>
      <c r="I44066" s="112"/>
    </row>
    <row r="44067" spans="7:9" x14ac:dyDescent="0.25">
      <c r="G44067"/>
      <c r="I44067" s="112"/>
    </row>
    <row r="44068" spans="7:9" x14ac:dyDescent="0.25">
      <c r="G44068"/>
      <c r="I44068" s="112"/>
    </row>
    <row r="44069" spans="7:9" x14ac:dyDescent="0.25">
      <c r="G44069"/>
      <c r="I44069" s="112"/>
    </row>
    <row r="44070" spans="7:9" x14ac:dyDescent="0.25">
      <c r="G44070"/>
      <c r="I44070" s="112"/>
    </row>
    <row r="44071" spans="7:9" x14ac:dyDescent="0.25">
      <c r="G44071"/>
      <c r="I44071" s="112"/>
    </row>
    <row r="44072" spans="7:9" x14ac:dyDescent="0.25">
      <c r="G44072"/>
      <c r="I44072" s="112"/>
    </row>
    <row r="44073" spans="7:9" x14ac:dyDescent="0.25">
      <c r="G44073"/>
      <c r="I44073" s="112"/>
    </row>
    <row r="44074" spans="7:9" x14ac:dyDescent="0.25">
      <c r="G44074"/>
      <c r="I44074" s="112"/>
    </row>
    <row r="44075" spans="7:9" x14ac:dyDescent="0.25">
      <c r="G44075"/>
      <c r="I44075" s="112"/>
    </row>
    <row r="44076" spans="7:9" x14ac:dyDescent="0.25">
      <c r="G44076"/>
      <c r="I44076" s="112"/>
    </row>
    <row r="44077" spans="7:9" x14ac:dyDescent="0.25">
      <c r="G44077"/>
      <c r="I44077" s="112"/>
    </row>
    <row r="44078" spans="7:9" x14ac:dyDescent="0.25">
      <c r="G44078"/>
      <c r="I44078" s="112"/>
    </row>
    <row r="44079" spans="7:9" x14ac:dyDescent="0.25">
      <c r="G44079"/>
      <c r="I44079" s="112"/>
    </row>
    <row r="44080" spans="7:9" x14ac:dyDescent="0.25">
      <c r="G44080"/>
      <c r="I44080" s="112"/>
    </row>
    <row r="44081" spans="7:9" x14ac:dyDescent="0.25">
      <c r="G44081"/>
      <c r="I44081" s="112"/>
    </row>
    <row r="44082" spans="7:9" x14ac:dyDescent="0.25">
      <c r="G44082"/>
      <c r="I44082" s="112"/>
    </row>
    <row r="44083" spans="7:9" x14ac:dyDescent="0.25">
      <c r="G44083"/>
      <c r="I44083" s="112"/>
    </row>
    <row r="44084" spans="7:9" x14ac:dyDescent="0.25">
      <c r="G44084"/>
      <c r="I44084" s="112"/>
    </row>
    <row r="44085" spans="7:9" x14ac:dyDescent="0.25">
      <c r="G44085"/>
      <c r="I44085" s="112"/>
    </row>
    <row r="44086" spans="7:9" x14ac:dyDescent="0.25">
      <c r="G44086"/>
      <c r="I44086" s="112"/>
    </row>
    <row r="44087" spans="7:9" x14ac:dyDescent="0.25">
      <c r="G44087"/>
      <c r="I44087" s="112"/>
    </row>
    <row r="44088" spans="7:9" x14ac:dyDescent="0.25">
      <c r="G44088"/>
      <c r="I44088" s="112"/>
    </row>
    <row r="44089" spans="7:9" x14ac:dyDescent="0.25">
      <c r="G44089"/>
      <c r="I44089" s="112"/>
    </row>
    <row r="44090" spans="7:9" x14ac:dyDescent="0.25">
      <c r="G44090"/>
      <c r="I44090" s="112"/>
    </row>
    <row r="44091" spans="7:9" x14ac:dyDescent="0.25">
      <c r="G44091"/>
      <c r="I44091" s="112"/>
    </row>
    <row r="44092" spans="7:9" x14ac:dyDescent="0.25">
      <c r="G44092"/>
      <c r="I44092" s="112"/>
    </row>
    <row r="44093" spans="7:9" x14ac:dyDescent="0.25">
      <c r="G44093"/>
      <c r="I44093" s="112"/>
    </row>
    <row r="44094" spans="7:9" x14ac:dyDescent="0.25">
      <c r="G44094"/>
      <c r="I44094" s="112"/>
    </row>
    <row r="44095" spans="7:9" x14ac:dyDescent="0.25">
      <c r="G44095"/>
      <c r="I44095" s="112"/>
    </row>
    <row r="44096" spans="7:9" x14ac:dyDescent="0.25">
      <c r="G44096"/>
      <c r="I44096" s="112"/>
    </row>
    <row r="44097" spans="7:9" x14ac:dyDescent="0.25">
      <c r="G44097"/>
      <c r="I44097" s="112"/>
    </row>
    <row r="44098" spans="7:9" x14ac:dyDescent="0.25">
      <c r="G44098"/>
      <c r="I44098" s="112"/>
    </row>
    <row r="44099" spans="7:9" x14ac:dyDescent="0.25">
      <c r="G44099"/>
      <c r="I44099" s="112"/>
    </row>
    <row r="44100" spans="7:9" x14ac:dyDescent="0.25">
      <c r="G44100"/>
      <c r="I44100" s="112"/>
    </row>
    <row r="44101" spans="7:9" x14ac:dyDescent="0.25">
      <c r="G44101"/>
      <c r="I44101" s="112"/>
    </row>
    <row r="44102" spans="7:9" x14ac:dyDescent="0.25">
      <c r="G44102"/>
      <c r="I44102" s="112"/>
    </row>
    <row r="44103" spans="7:9" x14ac:dyDescent="0.25">
      <c r="G44103"/>
      <c r="I44103" s="112"/>
    </row>
    <row r="44104" spans="7:9" x14ac:dyDescent="0.25">
      <c r="G44104"/>
      <c r="I44104" s="112"/>
    </row>
    <row r="44105" spans="7:9" x14ac:dyDescent="0.25">
      <c r="G44105"/>
      <c r="I44105" s="112"/>
    </row>
    <row r="44106" spans="7:9" x14ac:dyDescent="0.25">
      <c r="G44106"/>
      <c r="I44106" s="112"/>
    </row>
    <row r="44107" spans="7:9" x14ac:dyDescent="0.25">
      <c r="G44107"/>
      <c r="I44107" s="112"/>
    </row>
    <row r="44108" spans="7:9" x14ac:dyDescent="0.25">
      <c r="G44108"/>
      <c r="I44108" s="112"/>
    </row>
    <row r="44109" spans="7:9" x14ac:dyDescent="0.25">
      <c r="G44109"/>
      <c r="I44109" s="112"/>
    </row>
    <row r="44110" spans="7:9" x14ac:dyDescent="0.25">
      <c r="G44110"/>
      <c r="I44110" s="112"/>
    </row>
    <row r="44111" spans="7:9" x14ac:dyDescent="0.25">
      <c r="G44111"/>
      <c r="I44111" s="112"/>
    </row>
    <row r="44112" spans="7:9" x14ac:dyDescent="0.25">
      <c r="G44112"/>
      <c r="I44112" s="112"/>
    </row>
    <row r="44113" spans="7:9" x14ac:dyDescent="0.25">
      <c r="G44113"/>
      <c r="I44113" s="112"/>
    </row>
    <row r="44114" spans="7:9" x14ac:dyDescent="0.25">
      <c r="G44114"/>
      <c r="I44114" s="112"/>
    </row>
    <row r="44115" spans="7:9" x14ac:dyDescent="0.25">
      <c r="G44115"/>
      <c r="I44115" s="112"/>
    </row>
    <row r="44116" spans="7:9" x14ac:dyDescent="0.25">
      <c r="G44116"/>
      <c r="I44116" s="112"/>
    </row>
    <row r="44117" spans="7:9" x14ac:dyDescent="0.25">
      <c r="G44117"/>
      <c r="I44117" s="112"/>
    </row>
    <row r="44118" spans="7:9" x14ac:dyDescent="0.25">
      <c r="G44118"/>
      <c r="I44118" s="112"/>
    </row>
    <row r="44119" spans="7:9" x14ac:dyDescent="0.25">
      <c r="G44119"/>
      <c r="I44119" s="112"/>
    </row>
    <row r="44120" spans="7:9" x14ac:dyDescent="0.25">
      <c r="G44120"/>
      <c r="I44120" s="112"/>
    </row>
    <row r="44121" spans="7:9" x14ac:dyDescent="0.25">
      <c r="G44121"/>
      <c r="I44121" s="112"/>
    </row>
    <row r="44122" spans="7:9" x14ac:dyDescent="0.25">
      <c r="G44122"/>
      <c r="I44122" s="112"/>
    </row>
    <row r="44123" spans="7:9" x14ac:dyDescent="0.25">
      <c r="G44123"/>
      <c r="I44123" s="112"/>
    </row>
    <row r="44124" spans="7:9" x14ac:dyDescent="0.25">
      <c r="G44124"/>
      <c r="I44124" s="112"/>
    </row>
    <row r="44125" spans="7:9" x14ac:dyDescent="0.25">
      <c r="G44125"/>
      <c r="I44125" s="112"/>
    </row>
    <row r="44126" spans="7:9" x14ac:dyDescent="0.25">
      <c r="G44126"/>
      <c r="I44126" s="112"/>
    </row>
    <row r="44127" spans="7:9" x14ac:dyDescent="0.25">
      <c r="G44127"/>
      <c r="I44127" s="112"/>
    </row>
    <row r="44128" spans="7:9" x14ac:dyDescent="0.25">
      <c r="G44128"/>
      <c r="I44128" s="112"/>
    </row>
    <row r="44129" spans="7:9" x14ac:dyDescent="0.25">
      <c r="G44129"/>
      <c r="I44129" s="112"/>
    </row>
    <row r="44130" spans="7:9" x14ac:dyDescent="0.25">
      <c r="G44130"/>
      <c r="I44130" s="112"/>
    </row>
    <row r="44131" spans="7:9" x14ac:dyDescent="0.25">
      <c r="G44131"/>
      <c r="I44131" s="112"/>
    </row>
    <row r="44132" spans="7:9" x14ac:dyDescent="0.25">
      <c r="G44132"/>
      <c r="I44132" s="112"/>
    </row>
    <row r="44133" spans="7:9" x14ac:dyDescent="0.25">
      <c r="G44133"/>
      <c r="I44133" s="112"/>
    </row>
    <row r="44134" spans="7:9" x14ac:dyDescent="0.25">
      <c r="G44134"/>
      <c r="I44134" s="112"/>
    </row>
    <row r="44135" spans="7:9" x14ac:dyDescent="0.25">
      <c r="G44135"/>
      <c r="I44135" s="112"/>
    </row>
    <row r="44136" spans="7:9" x14ac:dyDescent="0.25">
      <c r="G44136"/>
      <c r="I44136" s="112"/>
    </row>
    <row r="44137" spans="7:9" x14ac:dyDescent="0.25">
      <c r="G44137"/>
      <c r="I44137" s="112"/>
    </row>
    <row r="44138" spans="7:9" x14ac:dyDescent="0.25">
      <c r="G44138"/>
      <c r="I44138" s="112"/>
    </row>
    <row r="44139" spans="7:9" x14ac:dyDescent="0.25">
      <c r="G44139"/>
      <c r="I44139" s="112"/>
    </row>
    <row r="44140" spans="7:9" x14ac:dyDescent="0.25">
      <c r="G44140"/>
      <c r="I44140" s="112"/>
    </row>
    <row r="44141" spans="7:9" x14ac:dyDescent="0.25">
      <c r="G44141"/>
      <c r="I44141" s="112"/>
    </row>
    <row r="44142" spans="7:9" x14ac:dyDescent="0.25">
      <c r="G44142"/>
      <c r="I44142" s="112"/>
    </row>
    <row r="44143" spans="7:9" x14ac:dyDescent="0.25">
      <c r="G44143"/>
      <c r="I44143" s="112"/>
    </row>
    <row r="44144" spans="7:9" x14ac:dyDescent="0.25">
      <c r="G44144"/>
      <c r="I44144" s="112"/>
    </row>
    <row r="44145" spans="7:9" x14ac:dyDescent="0.25">
      <c r="G44145"/>
      <c r="I44145" s="112"/>
    </row>
    <row r="44146" spans="7:9" x14ac:dyDescent="0.25">
      <c r="G44146"/>
      <c r="I44146" s="112"/>
    </row>
    <row r="44147" spans="7:9" x14ac:dyDescent="0.25">
      <c r="G44147"/>
      <c r="I44147" s="112"/>
    </row>
    <row r="44148" spans="7:9" x14ac:dyDescent="0.25">
      <c r="G44148"/>
      <c r="I44148" s="112"/>
    </row>
    <row r="44149" spans="7:9" x14ac:dyDescent="0.25">
      <c r="G44149"/>
      <c r="I44149" s="112"/>
    </row>
    <row r="44150" spans="7:9" x14ac:dyDescent="0.25">
      <c r="G44150"/>
      <c r="I44150" s="112"/>
    </row>
    <row r="44151" spans="7:9" x14ac:dyDescent="0.25">
      <c r="G44151"/>
      <c r="I44151" s="112"/>
    </row>
    <row r="44152" spans="7:9" x14ac:dyDescent="0.25">
      <c r="G44152"/>
      <c r="I44152" s="112"/>
    </row>
    <row r="44153" spans="7:9" x14ac:dyDescent="0.25">
      <c r="G44153"/>
      <c r="I44153" s="112"/>
    </row>
    <row r="44154" spans="7:9" x14ac:dyDescent="0.25">
      <c r="G44154"/>
      <c r="I44154" s="112"/>
    </row>
    <row r="44155" spans="7:9" x14ac:dyDescent="0.25">
      <c r="G44155"/>
      <c r="I44155" s="112"/>
    </row>
    <row r="44156" spans="7:9" x14ac:dyDescent="0.25">
      <c r="G44156"/>
      <c r="I44156" s="112"/>
    </row>
    <row r="44157" spans="7:9" x14ac:dyDescent="0.25">
      <c r="G44157"/>
      <c r="I44157" s="112"/>
    </row>
    <row r="44158" spans="7:9" x14ac:dyDescent="0.25">
      <c r="G44158"/>
      <c r="I44158" s="112"/>
    </row>
    <row r="44159" spans="7:9" x14ac:dyDescent="0.25">
      <c r="G44159"/>
      <c r="I44159" s="112"/>
    </row>
    <row r="44160" spans="7:9" x14ac:dyDescent="0.25">
      <c r="G44160"/>
      <c r="I44160" s="112"/>
    </row>
    <row r="44161" spans="7:9" x14ac:dyDescent="0.25">
      <c r="G44161"/>
      <c r="I44161" s="112"/>
    </row>
    <row r="44162" spans="7:9" x14ac:dyDescent="0.25">
      <c r="G44162"/>
      <c r="I44162" s="112"/>
    </row>
    <row r="44163" spans="7:9" x14ac:dyDescent="0.25">
      <c r="G44163"/>
      <c r="I44163" s="112"/>
    </row>
    <row r="44164" spans="7:9" x14ac:dyDescent="0.25">
      <c r="G44164"/>
      <c r="I44164" s="112"/>
    </row>
    <row r="44165" spans="7:9" x14ac:dyDescent="0.25">
      <c r="G44165"/>
      <c r="I44165" s="112"/>
    </row>
    <row r="44166" spans="7:9" x14ac:dyDescent="0.25">
      <c r="G44166"/>
      <c r="I44166" s="112"/>
    </row>
    <row r="44167" spans="7:9" x14ac:dyDescent="0.25">
      <c r="G44167"/>
      <c r="I44167" s="112"/>
    </row>
    <row r="44168" spans="7:9" x14ac:dyDescent="0.25">
      <c r="G44168"/>
      <c r="I44168" s="112"/>
    </row>
    <row r="44169" spans="7:9" x14ac:dyDescent="0.25">
      <c r="G44169"/>
      <c r="I44169" s="112"/>
    </row>
    <row r="44170" spans="7:9" x14ac:dyDescent="0.25">
      <c r="G44170"/>
      <c r="I44170" s="112"/>
    </row>
    <row r="44171" spans="7:9" x14ac:dyDescent="0.25">
      <c r="G44171"/>
      <c r="I44171" s="112"/>
    </row>
    <row r="44172" spans="7:9" x14ac:dyDescent="0.25">
      <c r="G44172"/>
      <c r="I44172" s="112"/>
    </row>
    <row r="44173" spans="7:9" x14ac:dyDescent="0.25">
      <c r="G44173"/>
      <c r="I44173" s="112"/>
    </row>
    <row r="44174" spans="7:9" x14ac:dyDescent="0.25">
      <c r="G44174"/>
      <c r="I44174" s="112"/>
    </row>
    <row r="44175" spans="7:9" x14ac:dyDescent="0.25">
      <c r="G44175"/>
      <c r="I44175" s="112"/>
    </row>
    <row r="44176" spans="7:9" x14ac:dyDescent="0.25">
      <c r="G44176"/>
      <c r="I44176" s="112"/>
    </row>
    <row r="44177" spans="7:9" x14ac:dyDescent="0.25">
      <c r="G44177"/>
      <c r="I44177" s="112"/>
    </row>
    <row r="44178" spans="7:9" x14ac:dyDescent="0.25">
      <c r="G44178"/>
      <c r="I44178" s="112"/>
    </row>
    <row r="44179" spans="7:9" x14ac:dyDescent="0.25">
      <c r="G44179"/>
      <c r="I44179" s="112"/>
    </row>
    <row r="44180" spans="7:9" x14ac:dyDescent="0.25">
      <c r="G44180"/>
      <c r="I44180" s="112"/>
    </row>
    <row r="44181" spans="7:9" x14ac:dyDescent="0.25">
      <c r="G44181"/>
      <c r="I44181" s="112"/>
    </row>
    <row r="44182" spans="7:9" x14ac:dyDescent="0.25">
      <c r="G44182"/>
      <c r="I44182" s="112"/>
    </row>
    <row r="44183" spans="7:9" x14ac:dyDescent="0.25">
      <c r="G44183"/>
      <c r="I44183" s="112"/>
    </row>
    <row r="44184" spans="7:9" x14ac:dyDescent="0.25">
      <c r="G44184"/>
      <c r="I44184" s="112"/>
    </row>
    <row r="44185" spans="7:9" x14ac:dyDescent="0.25">
      <c r="G44185"/>
      <c r="I44185" s="112"/>
    </row>
    <row r="44186" spans="7:9" x14ac:dyDescent="0.25">
      <c r="G44186"/>
      <c r="I44186" s="112"/>
    </row>
    <row r="44187" spans="7:9" x14ac:dyDescent="0.25">
      <c r="G44187"/>
      <c r="I44187" s="112"/>
    </row>
    <row r="44188" spans="7:9" x14ac:dyDescent="0.25">
      <c r="G44188"/>
      <c r="I44188" s="112"/>
    </row>
    <row r="44189" spans="7:9" x14ac:dyDescent="0.25">
      <c r="G44189"/>
      <c r="I44189" s="112"/>
    </row>
    <row r="44190" spans="7:9" x14ac:dyDescent="0.25">
      <c r="G44190"/>
      <c r="I44190" s="112"/>
    </row>
    <row r="44191" spans="7:9" x14ac:dyDescent="0.25">
      <c r="G44191"/>
      <c r="I44191" s="112"/>
    </row>
    <row r="44192" spans="7:9" x14ac:dyDescent="0.25">
      <c r="G44192"/>
      <c r="I44192" s="112"/>
    </row>
    <row r="44193" spans="7:9" x14ac:dyDescent="0.25">
      <c r="G44193"/>
      <c r="I44193" s="112"/>
    </row>
    <row r="44194" spans="7:9" x14ac:dyDescent="0.25">
      <c r="G44194"/>
      <c r="I44194" s="112"/>
    </row>
    <row r="44195" spans="7:9" x14ac:dyDescent="0.25">
      <c r="G44195"/>
      <c r="I44195" s="112"/>
    </row>
    <row r="44196" spans="7:9" x14ac:dyDescent="0.25">
      <c r="G44196"/>
      <c r="I44196" s="112"/>
    </row>
    <row r="44197" spans="7:9" x14ac:dyDescent="0.25">
      <c r="G44197"/>
      <c r="I44197" s="112"/>
    </row>
    <row r="44198" spans="7:9" x14ac:dyDescent="0.25">
      <c r="G44198"/>
      <c r="I44198" s="112"/>
    </row>
    <row r="44199" spans="7:9" x14ac:dyDescent="0.25">
      <c r="G44199"/>
      <c r="I44199" s="112"/>
    </row>
    <row r="44200" spans="7:9" x14ac:dyDescent="0.25">
      <c r="G44200"/>
      <c r="I44200" s="112"/>
    </row>
    <row r="44201" spans="7:9" x14ac:dyDescent="0.25">
      <c r="G44201"/>
      <c r="I44201" s="112"/>
    </row>
    <row r="44202" spans="7:9" x14ac:dyDescent="0.25">
      <c r="G44202"/>
      <c r="I44202" s="112"/>
    </row>
    <row r="44203" spans="7:9" x14ac:dyDescent="0.25">
      <c r="G44203"/>
      <c r="I44203" s="112"/>
    </row>
    <row r="44204" spans="7:9" x14ac:dyDescent="0.25">
      <c r="G44204"/>
      <c r="I44204" s="112"/>
    </row>
    <row r="44205" spans="7:9" x14ac:dyDescent="0.25">
      <c r="G44205"/>
      <c r="I44205" s="112"/>
    </row>
    <row r="44206" spans="7:9" x14ac:dyDescent="0.25">
      <c r="G44206"/>
      <c r="I44206" s="112"/>
    </row>
    <row r="44207" spans="7:9" x14ac:dyDescent="0.25">
      <c r="G44207"/>
      <c r="I44207" s="112"/>
    </row>
    <row r="44208" spans="7:9" x14ac:dyDescent="0.25">
      <c r="G44208"/>
      <c r="I44208" s="112"/>
    </row>
    <row r="44209" spans="7:9" x14ac:dyDescent="0.25">
      <c r="G44209"/>
      <c r="I44209" s="112"/>
    </row>
    <row r="44210" spans="7:9" x14ac:dyDescent="0.25">
      <c r="G44210"/>
      <c r="I44210" s="112"/>
    </row>
    <row r="44211" spans="7:9" x14ac:dyDescent="0.25">
      <c r="G44211"/>
      <c r="I44211" s="112"/>
    </row>
    <row r="44212" spans="7:9" x14ac:dyDescent="0.25">
      <c r="G44212"/>
      <c r="I44212" s="112"/>
    </row>
    <row r="44213" spans="7:9" x14ac:dyDescent="0.25">
      <c r="G44213"/>
      <c r="I44213" s="112"/>
    </row>
    <row r="44214" spans="7:9" x14ac:dyDescent="0.25">
      <c r="G44214"/>
      <c r="I44214" s="112"/>
    </row>
    <row r="44215" spans="7:9" x14ac:dyDescent="0.25">
      <c r="G44215"/>
      <c r="I44215" s="112"/>
    </row>
    <row r="44216" spans="7:9" x14ac:dyDescent="0.25">
      <c r="G44216"/>
      <c r="I44216" s="112"/>
    </row>
    <row r="44217" spans="7:9" x14ac:dyDescent="0.25">
      <c r="G44217"/>
      <c r="I44217" s="112"/>
    </row>
    <row r="44218" spans="7:9" x14ac:dyDescent="0.25">
      <c r="G44218"/>
      <c r="I44218" s="112"/>
    </row>
    <row r="44219" spans="7:9" x14ac:dyDescent="0.25">
      <c r="G44219"/>
      <c r="I44219" s="112"/>
    </row>
    <row r="44220" spans="7:9" x14ac:dyDescent="0.25">
      <c r="G44220"/>
      <c r="I44220" s="112"/>
    </row>
    <row r="44221" spans="7:9" x14ac:dyDescent="0.25">
      <c r="G44221"/>
      <c r="I44221" s="112"/>
    </row>
    <row r="44222" spans="7:9" x14ac:dyDescent="0.25">
      <c r="G44222"/>
      <c r="I44222" s="112"/>
    </row>
    <row r="44223" spans="7:9" x14ac:dyDescent="0.25">
      <c r="G44223"/>
      <c r="I44223" s="112"/>
    </row>
    <row r="44224" spans="7:9" x14ac:dyDescent="0.25">
      <c r="G44224"/>
      <c r="I44224" s="112"/>
    </row>
    <row r="44225" spans="7:9" x14ac:dyDescent="0.25">
      <c r="G44225"/>
      <c r="I44225" s="112"/>
    </row>
    <row r="44226" spans="7:9" x14ac:dyDescent="0.25">
      <c r="G44226"/>
      <c r="I44226" s="112"/>
    </row>
    <row r="44227" spans="7:9" x14ac:dyDescent="0.25">
      <c r="G44227"/>
      <c r="I44227" s="112"/>
    </row>
    <row r="44228" spans="7:9" x14ac:dyDescent="0.25">
      <c r="G44228"/>
      <c r="I44228" s="112"/>
    </row>
    <row r="44229" spans="7:9" x14ac:dyDescent="0.25">
      <c r="G44229"/>
      <c r="I44229" s="112"/>
    </row>
    <row r="44230" spans="7:9" x14ac:dyDescent="0.25">
      <c r="G44230"/>
      <c r="I44230" s="112"/>
    </row>
    <row r="44231" spans="7:9" x14ac:dyDescent="0.25">
      <c r="G44231"/>
      <c r="I44231" s="112"/>
    </row>
    <row r="44232" spans="7:9" x14ac:dyDescent="0.25">
      <c r="G44232"/>
      <c r="I44232" s="112"/>
    </row>
    <row r="44233" spans="7:9" x14ac:dyDescent="0.25">
      <c r="G44233"/>
      <c r="I44233" s="112"/>
    </row>
    <row r="44234" spans="7:9" x14ac:dyDescent="0.25">
      <c r="G44234"/>
      <c r="I44234" s="112"/>
    </row>
    <row r="44235" spans="7:9" x14ac:dyDescent="0.25">
      <c r="G44235"/>
      <c r="I44235" s="112"/>
    </row>
    <row r="44236" spans="7:9" x14ac:dyDescent="0.25">
      <c r="G44236"/>
      <c r="I44236" s="112"/>
    </row>
    <row r="44237" spans="7:9" x14ac:dyDescent="0.25">
      <c r="G44237"/>
      <c r="I44237" s="112"/>
    </row>
    <row r="44238" spans="7:9" x14ac:dyDescent="0.25">
      <c r="G44238"/>
      <c r="I44238" s="112"/>
    </row>
    <row r="44239" spans="7:9" x14ac:dyDescent="0.25">
      <c r="G44239"/>
      <c r="I44239" s="112"/>
    </row>
    <row r="44240" spans="7:9" x14ac:dyDescent="0.25">
      <c r="G44240"/>
      <c r="I44240" s="112"/>
    </row>
    <row r="44241" spans="7:9" x14ac:dyDescent="0.25">
      <c r="G44241"/>
      <c r="I44241" s="112"/>
    </row>
    <row r="44242" spans="7:9" x14ac:dyDescent="0.25">
      <c r="G44242"/>
      <c r="I44242" s="112"/>
    </row>
    <row r="44243" spans="7:9" x14ac:dyDescent="0.25">
      <c r="G44243"/>
      <c r="I44243" s="112"/>
    </row>
    <row r="44244" spans="7:9" x14ac:dyDescent="0.25">
      <c r="G44244"/>
      <c r="I44244" s="112"/>
    </row>
    <row r="44245" spans="7:9" x14ac:dyDescent="0.25">
      <c r="G44245"/>
      <c r="I44245" s="112"/>
    </row>
    <row r="44246" spans="7:9" x14ac:dyDescent="0.25">
      <c r="G44246"/>
      <c r="I44246" s="112"/>
    </row>
    <row r="44247" spans="7:9" x14ac:dyDescent="0.25">
      <c r="G44247"/>
      <c r="I44247" s="112"/>
    </row>
    <row r="44248" spans="7:9" x14ac:dyDescent="0.25">
      <c r="G44248"/>
      <c r="I44248" s="112"/>
    </row>
    <row r="44249" spans="7:9" x14ac:dyDescent="0.25">
      <c r="G44249"/>
      <c r="I44249" s="112"/>
    </row>
    <row r="44250" spans="7:9" x14ac:dyDescent="0.25">
      <c r="G44250"/>
      <c r="I44250" s="112"/>
    </row>
    <row r="44251" spans="7:9" x14ac:dyDescent="0.25">
      <c r="G44251"/>
      <c r="I44251" s="112"/>
    </row>
    <row r="44252" spans="7:9" x14ac:dyDescent="0.25">
      <c r="G44252"/>
      <c r="I44252" s="112"/>
    </row>
    <row r="44253" spans="7:9" x14ac:dyDescent="0.25">
      <c r="G44253"/>
      <c r="I44253" s="112"/>
    </row>
    <row r="44254" spans="7:9" x14ac:dyDescent="0.25">
      <c r="G44254"/>
      <c r="I44254" s="112"/>
    </row>
    <row r="44255" spans="7:9" x14ac:dyDescent="0.25">
      <c r="G44255"/>
      <c r="I44255" s="112"/>
    </row>
    <row r="44256" spans="7:9" x14ac:dyDescent="0.25">
      <c r="G44256"/>
      <c r="I44256" s="112"/>
    </row>
    <row r="44257" spans="7:9" x14ac:dyDescent="0.25">
      <c r="G44257"/>
      <c r="I44257" s="112"/>
    </row>
    <row r="44258" spans="7:9" x14ac:dyDescent="0.25">
      <c r="G44258"/>
      <c r="I44258" s="112"/>
    </row>
    <row r="44259" spans="7:9" x14ac:dyDescent="0.25">
      <c r="G44259"/>
      <c r="I44259" s="112"/>
    </row>
    <row r="44260" spans="7:9" x14ac:dyDescent="0.25">
      <c r="G44260"/>
      <c r="I44260" s="112"/>
    </row>
    <row r="44261" spans="7:9" x14ac:dyDescent="0.25">
      <c r="G44261"/>
      <c r="I44261" s="112"/>
    </row>
    <row r="44262" spans="7:9" x14ac:dyDescent="0.25">
      <c r="G44262"/>
      <c r="I44262" s="112"/>
    </row>
    <row r="44263" spans="7:9" x14ac:dyDescent="0.25">
      <c r="G44263"/>
      <c r="I44263" s="112"/>
    </row>
    <row r="44264" spans="7:9" x14ac:dyDescent="0.25">
      <c r="G44264"/>
      <c r="I44264" s="112"/>
    </row>
    <row r="44265" spans="7:9" x14ac:dyDescent="0.25">
      <c r="G44265"/>
      <c r="I44265" s="112"/>
    </row>
    <row r="44266" spans="7:9" x14ac:dyDescent="0.25">
      <c r="G44266"/>
      <c r="I44266" s="112"/>
    </row>
    <row r="44267" spans="7:9" x14ac:dyDescent="0.25">
      <c r="G44267"/>
      <c r="I44267" s="112"/>
    </row>
    <row r="44268" spans="7:9" x14ac:dyDescent="0.25">
      <c r="G44268"/>
      <c r="I44268" s="112"/>
    </row>
    <row r="44269" spans="7:9" x14ac:dyDescent="0.25">
      <c r="G44269"/>
      <c r="I44269" s="112"/>
    </row>
    <row r="44270" spans="7:9" x14ac:dyDescent="0.25">
      <c r="G44270"/>
      <c r="I44270" s="112"/>
    </row>
    <row r="44271" spans="7:9" x14ac:dyDescent="0.25">
      <c r="G44271"/>
      <c r="I44271" s="112"/>
    </row>
    <row r="44272" spans="7:9" x14ac:dyDescent="0.25">
      <c r="G44272"/>
      <c r="I44272" s="112"/>
    </row>
    <row r="44273" spans="7:9" x14ac:dyDescent="0.25">
      <c r="G44273"/>
      <c r="I44273" s="112"/>
    </row>
    <row r="44274" spans="7:9" x14ac:dyDescent="0.25">
      <c r="G44274"/>
      <c r="I44274" s="112"/>
    </row>
    <row r="44275" spans="7:9" x14ac:dyDescent="0.25">
      <c r="G44275"/>
      <c r="I44275" s="112"/>
    </row>
    <row r="44276" spans="7:9" x14ac:dyDescent="0.25">
      <c r="G44276"/>
      <c r="I44276" s="112"/>
    </row>
    <row r="44277" spans="7:9" x14ac:dyDescent="0.25">
      <c r="G44277"/>
      <c r="I44277" s="112"/>
    </row>
    <row r="44278" spans="7:9" x14ac:dyDescent="0.25">
      <c r="G44278"/>
      <c r="I44278" s="112"/>
    </row>
    <row r="44279" spans="7:9" x14ac:dyDescent="0.25">
      <c r="G44279"/>
      <c r="I44279" s="112"/>
    </row>
    <row r="44280" spans="7:9" x14ac:dyDescent="0.25">
      <c r="G44280"/>
      <c r="I44280" s="112"/>
    </row>
    <row r="44281" spans="7:9" x14ac:dyDescent="0.25">
      <c r="G44281"/>
      <c r="I44281" s="112"/>
    </row>
    <row r="44282" spans="7:9" x14ac:dyDescent="0.25">
      <c r="G44282"/>
      <c r="I44282" s="112"/>
    </row>
    <row r="44283" spans="7:9" x14ac:dyDescent="0.25">
      <c r="G44283"/>
      <c r="I44283" s="112"/>
    </row>
    <row r="44284" spans="7:9" x14ac:dyDescent="0.25">
      <c r="G44284"/>
      <c r="I44284" s="112"/>
    </row>
    <row r="44285" spans="7:9" x14ac:dyDescent="0.25">
      <c r="G44285"/>
      <c r="I44285" s="112"/>
    </row>
    <row r="44286" spans="7:9" x14ac:dyDescent="0.25">
      <c r="G44286"/>
      <c r="I44286" s="112"/>
    </row>
    <row r="44287" spans="7:9" x14ac:dyDescent="0.25">
      <c r="G44287"/>
      <c r="I44287" s="112"/>
    </row>
    <row r="44288" spans="7:9" x14ac:dyDescent="0.25">
      <c r="G44288"/>
      <c r="I44288" s="112"/>
    </row>
    <row r="44289" spans="7:9" x14ac:dyDescent="0.25">
      <c r="G44289"/>
      <c r="I44289" s="112"/>
    </row>
    <row r="44290" spans="7:9" x14ac:dyDescent="0.25">
      <c r="G44290"/>
      <c r="I44290" s="112"/>
    </row>
    <row r="44291" spans="7:9" x14ac:dyDescent="0.25">
      <c r="G44291"/>
      <c r="I44291" s="112"/>
    </row>
    <row r="44292" spans="7:9" x14ac:dyDescent="0.25">
      <c r="G44292"/>
      <c r="I44292" s="112"/>
    </row>
    <row r="44293" spans="7:9" x14ac:dyDescent="0.25">
      <c r="G44293"/>
      <c r="I44293" s="112"/>
    </row>
    <row r="44294" spans="7:9" x14ac:dyDescent="0.25">
      <c r="G44294"/>
      <c r="I44294" s="112"/>
    </row>
    <row r="44295" spans="7:9" x14ac:dyDescent="0.25">
      <c r="G44295"/>
      <c r="I44295" s="112"/>
    </row>
    <row r="44296" spans="7:9" x14ac:dyDescent="0.25">
      <c r="G44296"/>
      <c r="I44296" s="112"/>
    </row>
    <row r="44297" spans="7:9" x14ac:dyDescent="0.25">
      <c r="G44297"/>
      <c r="I44297" s="112"/>
    </row>
    <row r="44298" spans="7:9" x14ac:dyDescent="0.25">
      <c r="G44298"/>
      <c r="I44298" s="112"/>
    </row>
    <row r="44299" spans="7:9" x14ac:dyDescent="0.25">
      <c r="G44299"/>
      <c r="I44299" s="112"/>
    </row>
    <row r="44300" spans="7:9" x14ac:dyDescent="0.25">
      <c r="G44300"/>
      <c r="I44300" s="112"/>
    </row>
    <row r="44301" spans="7:9" x14ac:dyDescent="0.25">
      <c r="G44301"/>
      <c r="I44301" s="112"/>
    </row>
    <row r="44302" spans="7:9" x14ac:dyDescent="0.25">
      <c r="G44302"/>
      <c r="I44302" s="112"/>
    </row>
    <row r="44303" spans="7:9" x14ac:dyDescent="0.25">
      <c r="G44303"/>
      <c r="I44303" s="112"/>
    </row>
    <row r="44304" spans="7:9" x14ac:dyDescent="0.25">
      <c r="G44304"/>
      <c r="I44304" s="112"/>
    </row>
    <row r="44305" spans="7:9" x14ac:dyDescent="0.25">
      <c r="G44305"/>
      <c r="I44305" s="112"/>
    </row>
    <row r="44306" spans="7:9" x14ac:dyDescent="0.25">
      <c r="G44306"/>
      <c r="I44306" s="112"/>
    </row>
    <row r="44307" spans="7:9" x14ac:dyDescent="0.25">
      <c r="G44307"/>
      <c r="I44307" s="112"/>
    </row>
    <row r="44308" spans="7:9" x14ac:dyDescent="0.25">
      <c r="G44308"/>
      <c r="I44308" s="112"/>
    </row>
    <row r="44309" spans="7:9" x14ac:dyDescent="0.25">
      <c r="G44309"/>
      <c r="I44309" s="112"/>
    </row>
    <row r="44310" spans="7:9" x14ac:dyDescent="0.25">
      <c r="G44310"/>
      <c r="I44310" s="112"/>
    </row>
    <row r="44311" spans="7:9" x14ac:dyDescent="0.25">
      <c r="G44311"/>
      <c r="I44311" s="112"/>
    </row>
    <row r="44312" spans="7:9" x14ac:dyDescent="0.25">
      <c r="G44312"/>
      <c r="I44312" s="112"/>
    </row>
    <row r="44313" spans="7:9" x14ac:dyDescent="0.25">
      <c r="G44313"/>
      <c r="I44313" s="112"/>
    </row>
    <row r="44314" spans="7:9" x14ac:dyDescent="0.25">
      <c r="G44314"/>
      <c r="I44314" s="112"/>
    </row>
    <row r="44315" spans="7:9" x14ac:dyDescent="0.25">
      <c r="G44315"/>
      <c r="I44315" s="112"/>
    </row>
    <row r="44316" spans="7:9" x14ac:dyDescent="0.25">
      <c r="G44316"/>
      <c r="I44316" s="112"/>
    </row>
    <row r="44317" spans="7:9" x14ac:dyDescent="0.25">
      <c r="G44317"/>
      <c r="I44317" s="112"/>
    </row>
    <row r="44318" spans="7:9" x14ac:dyDescent="0.25">
      <c r="G44318"/>
      <c r="I44318" s="112"/>
    </row>
    <row r="44319" spans="7:9" x14ac:dyDescent="0.25">
      <c r="G44319"/>
      <c r="I44319" s="112"/>
    </row>
    <row r="44320" spans="7:9" x14ac:dyDescent="0.25">
      <c r="G44320"/>
      <c r="I44320" s="112"/>
    </row>
    <row r="44321" spans="7:9" x14ac:dyDescent="0.25">
      <c r="G44321"/>
      <c r="I44321" s="112"/>
    </row>
    <row r="44322" spans="7:9" x14ac:dyDescent="0.25">
      <c r="G44322"/>
      <c r="I44322" s="112"/>
    </row>
    <row r="44323" spans="7:9" x14ac:dyDescent="0.25">
      <c r="G44323"/>
      <c r="I44323" s="112"/>
    </row>
    <row r="44324" spans="7:9" x14ac:dyDescent="0.25">
      <c r="G44324"/>
      <c r="I44324" s="112"/>
    </row>
    <row r="44325" spans="7:9" x14ac:dyDescent="0.25">
      <c r="G44325"/>
      <c r="I44325" s="112"/>
    </row>
    <row r="44326" spans="7:9" x14ac:dyDescent="0.25">
      <c r="G44326"/>
      <c r="I44326" s="112"/>
    </row>
    <row r="44327" spans="7:9" x14ac:dyDescent="0.25">
      <c r="G44327"/>
      <c r="I44327" s="112"/>
    </row>
    <row r="44328" spans="7:9" x14ac:dyDescent="0.25">
      <c r="G44328"/>
      <c r="I44328" s="112"/>
    </row>
    <row r="44329" spans="7:9" x14ac:dyDescent="0.25">
      <c r="G44329"/>
      <c r="I44329" s="112"/>
    </row>
    <row r="44330" spans="7:9" x14ac:dyDescent="0.25">
      <c r="G44330"/>
      <c r="I44330" s="112"/>
    </row>
    <row r="44331" spans="7:9" x14ac:dyDescent="0.25">
      <c r="G44331"/>
      <c r="I44331" s="112"/>
    </row>
    <row r="44332" spans="7:9" x14ac:dyDescent="0.25">
      <c r="G44332"/>
      <c r="I44332" s="112"/>
    </row>
    <row r="44333" spans="7:9" x14ac:dyDescent="0.25">
      <c r="G44333"/>
      <c r="I44333" s="112"/>
    </row>
    <row r="44334" spans="7:9" x14ac:dyDescent="0.25">
      <c r="G44334"/>
      <c r="I44334" s="112"/>
    </row>
    <row r="44335" spans="7:9" x14ac:dyDescent="0.25">
      <c r="G44335"/>
      <c r="I44335" s="112"/>
    </row>
    <row r="44336" spans="7:9" x14ac:dyDescent="0.25">
      <c r="G44336"/>
      <c r="I44336" s="112"/>
    </row>
    <row r="44337" spans="7:9" x14ac:dyDescent="0.25">
      <c r="G44337"/>
      <c r="I44337" s="112"/>
    </row>
    <row r="44338" spans="7:9" x14ac:dyDescent="0.25">
      <c r="G44338"/>
      <c r="I44338" s="112"/>
    </row>
    <row r="44339" spans="7:9" x14ac:dyDescent="0.25">
      <c r="G44339"/>
      <c r="I44339" s="112"/>
    </row>
    <row r="44340" spans="7:9" x14ac:dyDescent="0.25">
      <c r="G44340"/>
      <c r="I44340" s="112"/>
    </row>
    <row r="44341" spans="7:9" x14ac:dyDescent="0.25">
      <c r="G44341"/>
      <c r="I44341" s="112"/>
    </row>
    <row r="44342" spans="7:9" x14ac:dyDescent="0.25">
      <c r="G44342"/>
      <c r="I44342" s="112"/>
    </row>
    <row r="44343" spans="7:9" x14ac:dyDescent="0.25">
      <c r="G44343"/>
      <c r="I44343" s="112"/>
    </row>
    <row r="44344" spans="7:9" x14ac:dyDescent="0.25">
      <c r="G44344"/>
      <c r="I44344" s="112"/>
    </row>
    <row r="44345" spans="7:9" x14ac:dyDescent="0.25">
      <c r="G44345"/>
      <c r="I44345" s="112"/>
    </row>
    <row r="44346" spans="7:9" x14ac:dyDescent="0.25">
      <c r="G44346"/>
      <c r="I44346" s="112"/>
    </row>
    <row r="44347" spans="7:9" x14ac:dyDescent="0.25">
      <c r="G44347"/>
      <c r="I44347" s="112"/>
    </row>
    <row r="44348" spans="7:9" x14ac:dyDescent="0.25">
      <c r="G44348"/>
      <c r="I44348" s="112"/>
    </row>
    <row r="44349" spans="7:9" x14ac:dyDescent="0.25">
      <c r="G44349"/>
      <c r="I44349" s="112"/>
    </row>
    <row r="44350" spans="7:9" x14ac:dyDescent="0.25">
      <c r="G44350"/>
      <c r="I44350" s="112"/>
    </row>
    <row r="44351" spans="7:9" x14ac:dyDescent="0.25">
      <c r="G44351"/>
      <c r="I44351" s="112"/>
    </row>
    <row r="44352" spans="7:9" x14ac:dyDescent="0.25">
      <c r="G44352"/>
      <c r="I44352" s="112"/>
    </row>
    <row r="44353" spans="7:9" x14ac:dyDescent="0.25">
      <c r="G44353"/>
      <c r="I44353" s="112"/>
    </row>
    <row r="44354" spans="7:9" x14ac:dyDescent="0.25">
      <c r="G44354"/>
      <c r="I44354" s="112"/>
    </row>
    <row r="44355" spans="7:9" x14ac:dyDescent="0.25">
      <c r="G44355"/>
      <c r="I44355" s="112"/>
    </row>
    <row r="44356" spans="7:9" x14ac:dyDescent="0.25">
      <c r="G44356"/>
      <c r="I44356" s="112"/>
    </row>
    <row r="44357" spans="7:9" x14ac:dyDescent="0.25">
      <c r="G44357"/>
      <c r="I44357" s="112"/>
    </row>
    <row r="44358" spans="7:9" x14ac:dyDescent="0.25">
      <c r="G44358"/>
      <c r="I44358" s="112"/>
    </row>
    <row r="44359" spans="7:9" x14ac:dyDescent="0.25">
      <c r="G44359"/>
      <c r="I44359" s="112"/>
    </row>
    <row r="44360" spans="7:9" x14ac:dyDescent="0.25">
      <c r="G44360"/>
      <c r="I44360" s="112"/>
    </row>
    <row r="44361" spans="7:9" x14ac:dyDescent="0.25">
      <c r="G44361"/>
      <c r="I44361" s="112"/>
    </row>
    <row r="44362" spans="7:9" x14ac:dyDescent="0.25">
      <c r="G44362"/>
      <c r="I44362" s="112"/>
    </row>
    <row r="44363" spans="7:9" x14ac:dyDescent="0.25">
      <c r="G44363"/>
      <c r="I44363" s="112"/>
    </row>
    <row r="44364" spans="7:9" x14ac:dyDescent="0.25">
      <c r="G44364"/>
      <c r="I44364" s="112"/>
    </row>
    <row r="44365" spans="7:9" x14ac:dyDescent="0.25">
      <c r="G44365"/>
      <c r="I44365" s="112"/>
    </row>
    <row r="44366" spans="7:9" x14ac:dyDescent="0.25">
      <c r="G44366"/>
      <c r="I44366" s="112"/>
    </row>
    <row r="44367" spans="7:9" x14ac:dyDescent="0.25">
      <c r="G44367"/>
      <c r="I44367" s="112"/>
    </row>
    <row r="44368" spans="7:9" x14ac:dyDescent="0.25">
      <c r="G44368"/>
      <c r="I44368" s="112"/>
    </row>
    <row r="44369" spans="7:9" x14ac:dyDescent="0.25">
      <c r="G44369"/>
      <c r="I44369" s="112"/>
    </row>
    <row r="44370" spans="7:9" x14ac:dyDescent="0.25">
      <c r="G44370"/>
      <c r="I44370" s="112"/>
    </row>
    <row r="44371" spans="7:9" x14ac:dyDescent="0.25">
      <c r="G44371"/>
      <c r="I44371" s="112"/>
    </row>
    <row r="44372" spans="7:9" x14ac:dyDescent="0.25">
      <c r="G44372"/>
      <c r="I44372" s="112"/>
    </row>
    <row r="44373" spans="7:9" x14ac:dyDescent="0.25">
      <c r="G44373"/>
      <c r="I44373" s="112"/>
    </row>
    <row r="44374" spans="7:9" x14ac:dyDescent="0.25">
      <c r="G44374"/>
      <c r="I44374" s="112"/>
    </row>
    <row r="44375" spans="7:9" x14ac:dyDescent="0.25">
      <c r="G44375"/>
      <c r="I44375" s="112"/>
    </row>
    <row r="44376" spans="7:9" x14ac:dyDescent="0.25">
      <c r="G44376"/>
      <c r="I44376" s="112"/>
    </row>
    <row r="44377" spans="7:9" x14ac:dyDescent="0.25">
      <c r="G44377"/>
      <c r="I44377" s="112"/>
    </row>
    <row r="44378" spans="7:9" x14ac:dyDescent="0.25">
      <c r="G44378"/>
      <c r="I44378" s="112"/>
    </row>
    <row r="44379" spans="7:9" x14ac:dyDescent="0.25">
      <c r="G44379"/>
      <c r="I44379" s="112"/>
    </row>
    <row r="44380" spans="7:9" x14ac:dyDescent="0.25">
      <c r="G44380"/>
      <c r="I44380" s="112"/>
    </row>
    <row r="44381" spans="7:9" x14ac:dyDescent="0.25">
      <c r="G44381"/>
      <c r="I44381" s="112"/>
    </row>
    <row r="44382" spans="7:9" x14ac:dyDescent="0.25">
      <c r="G44382"/>
      <c r="I44382" s="112"/>
    </row>
    <row r="44383" spans="7:9" x14ac:dyDescent="0.25">
      <c r="G44383"/>
      <c r="I44383" s="112"/>
    </row>
    <row r="44384" spans="7:9" x14ac:dyDescent="0.25">
      <c r="G44384"/>
      <c r="I44384" s="112"/>
    </row>
    <row r="44385" spans="7:9" x14ac:dyDescent="0.25">
      <c r="G44385"/>
      <c r="I44385" s="112"/>
    </row>
    <row r="44386" spans="7:9" x14ac:dyDescent="0.25">
      <c r="G44386"/>
      <c r="I44386" s="112"/>
    </row>
    <row r="44387" spans="7:9" x14ac:dyDescent="0.25">
      <c r="G44387"/>
      <c r="I44387" s="112"/>
    </row>
    <row r="44388" spans="7:9" x14ac:dyDescent="0.25">
      <c r="G44388"/>
      <c r="I44388" s="112"/>
    </row>
    <row r="44389" spans="7:9" x14ac:dyDescent="0.25">
      <c r="G44389"/>
      <c r="I44389" s="112"/>
    </row>
    <row r="44390" spans="7:9" x14ac:dyDescent="0.25">
      <c r="G44390"/>
      <c r="I44390" s="112"/>
    </row>
    <row r="44391" spans="7:9" x14ac:dyDescent="0.25">
      <c r="G44391"/>
      <c r="I44391" s="112"/>
    </row>
    <row r="44392" spans="7:9" x14ac:dyDescent="0.25">
      <c r="G44392"/>
      <c r="I44392" s="112"/>
    </row>
    <row r="44393" spans="7:9" x14ac:dyDescent="0.25">
      <c r="G44393"/>
      <c r="I44393" s="112"/>
    </row>
    <row r="44394" spans="7:9" x14ac:dyDescent="0.25">
      <c r="G44394"/>
      <c r="I44394" s="112"/>
    </row>
    <row r="44395" spans="7:9" x14ac:dyDescent="0.25">
      <c r="G44395"/>
      <c r="I44395" s="112"/>
    </row>
    <row r="44396" spans="7:9" x14ac:dyDescent="0.25">
      <c r="G44396"/>
      <c r="I44396" s="112"/>
    </row>
    <row r="44397" spans="7:9" x14ac:dyDescent="0.25">
      <c r="G44397"/>
      <c r="I44397" s="112"/>
    </row>
    <row r="44398" spans="7:9" x14ac:dyDescent="0.25">
      <c r="G44398"/>
      <c r="I44398" s="112"/>
    </row>
    <row r="44399" spans="7:9" x14ac:dyDescent="0.25">
      <c r="G44399"/>
      <c r="I44399" s="112"/>
    </row>
    <row r="44400" spans="7:9" x14ac:dyDescent="0.25">
      <c r="G44400"/>
      <c r="I44400" s="112"/>
    </row>
    <row r="44401" spans="7:9" x14ac:dyDescent="0.25">
      <c r="G44401"/>
      <c r="I44401" s="112"/>
    </row>
    <row r="44402" spans="7:9" x14ac:dyDescent="0.25">
      <c r="G44402"/>
      <c r="I44402" s="112"/>
    </row>
    <row r="44403" spans="7:9" x14ac:dyDescent="0.25">
      <c r="G44403"/>
      <c r="I44403" s="112"/>
    </row>
    <row r="44404" spans="7:9" x14ac:dyDescent="0.25">
      <c r="G44404"/>
      <c r="I44404" s="112"/>
    </row>
    <row r="44405" spans="7:9" x14ac:dyDescent="0.25">
      <c r="G44405"/>
      <c r="I44405" s="112"/>
    </row>
    <row r="44406" spans="7:9" x14ac:dyDescent="0.25">
      <c r="G44406"/>
      <c r="I44406" s="112"/>
    </row>
    <row r="44407" spans="7:9" x14ac:dyDescent="0.25">
      <c r="G44407"/>
      <c r="I44407" s="112"/>
    </row>
    <row r="44408" spans="7:9" x14ac:dyDescent="0.25">
      <c r="G44408"/>
      <c r="I44408" s="112"/>
    </row>
    <row r="44409" spans="7:9" x14ac:dyDescent="0.25">
      <c r="G44409"/>
      <c r="I44409" s="112"/>
    </row>
    <row r="44410" spans="7:9" x14ac:dyDescent="0.25">
      <c r="G44410"/>
      <c r="I44410" s="112"/>
    </row>
    <row r="44411" spans="7:9" x14ac:dyDescent="0.25">
      <c r="G44411"/>
      <c r="I44411" s="112"/>
    </row>
    <row r="44412" spans="7:9" x14ac:dyDescent="0.25">
      <c r="G44412"/>
      <c r="I44412" s="112"/>
    </row>
    <row r="44413" spans="7:9" x14ac:dyDescent="0.25">
      <c r="G44413"/>
      <c r="I44413" s="112"/>
    </row>
    <row r="44414" spans="7:9" x14ac:dyDescent="0.25">
      <c r="G44414"/>
      <c r="I44414" s="112"/>
    </row>
    <row r="44415" spans="7:9" x14ac:dyDescent="0.25">
      <c r="G44415"/>
      <c r="I44415" s="112"/>
    </row>
    <row r="44416" spans="7:9" x14ac:dyDescent="0.25">
      <c r="G44416"/>
      <c r="I44416" s="112"/>
    </row>
    <row r="44417" spans="7:9" x14ac:dyDescent="0.25">
      <c r="G44417"/>
      <c r="I44417" s="112"/>
    </row>
    <row r="44418" spans="7:9" x14ac:dyDescent="0.25">
      <c r="G44418"/>
      <c r="I44418" s="112"/>
    </row>
    <row r="44419" spans="7:9" x14ac:dyDescent="0.25">
      <c r="G44419"/>
      <c r="I44419" s="112"/>
    </row>
    <row r="44420" spans="7:9" x14ac:dyDescent="0.25">
      <c r="G44420"/>
      <c r="I44420" s="112"/>
    </row>
    <row r="44421" spans="7:9" x14ac:dyDescent="0.25">
      <c r="G44421"/>
      <c r="I44421" s="112"/>
    </row>
    <row r="44422" spans="7:9" x14ac:dyDescent="0.25">
      <c r="G44422"/>
      <c r="I44422" s="112"/>
    </row>
    <row r="44423" spans="7:9" x14ac:dyDescent="0.25">
      <c r="G44423"/>
      <c r="I44423" s="112"/>
    </row>
    <row r="44424" spans="7:9" x14ac:dyDescent="0.25">
      <c r="G44424"/>
      <c r="I44424" s="112"/>
    </row>
    <row r="44425" spans="7:9" x14ac:dyDescent="0.25">
      <c r="G44425"/>
      <c r="I44425" s="112"/>
    </row>
    <row r="44426" spans="7:9" x14ac:dyDescent="0.25">
      <c r="G44426"/>
      <c r="I44426" s="112"/>
    </row>
    <row r="44427" spans="7:9" x14ac:dyDescent="0.25">
      <c r="G44427"/>
      <c r="I44427" s="112"/>
    </row>
    <row r="44428" spans="7:9" x14ac:dyDescent="0.25">
      <c r="G44428"/>
      <c r="I44428" s="112"/>
    </row>
    <row r="44429" spans="7:9" x14ac:dyDescent="0.25">
      <c r="G44429"/>
      <c r="I44429" s="112"/>
    </row>
    <row r="44430" spans="7:9" x14ac:dyDescent="0.25">
      <c r="G44430"/>
      <c r="I44430" s="112"/>
    </row>
    <row r="44431" spans="7:9" x14ac:dyDescent="0.25">
      <c r="G44431"/>
      <c r="I44431" s="112"/>
    </row>
    <row r="44432" spans="7:9" x14ac:dyDescent="0.25">
      <c r="G44432"/>
      <c r="I44432" s="112"/>
    </row>
    <row r="44433" spans="7:9" x14ac:dyDescent="0.25">
      <c r="G44433"/>
      <c r="I44433" s="112"/>
    </row>
    <row r="44434" spans="7:9" x14ac:dyDescent="0.25">
      <c r="G44434"/>
      <c r="I44434" s="112"/>
    </row>
    <row r="44435" spans="7:9" x14ac:dyDescent="0.25">
      <c r="G44435"/>
      <c r="I44435" s="112"/>
    </row>
    <row r="44436" spans="7:9" x14ac:dyDescent="0.25">
      <c r="G44436"/>
      <c r="I44436" s="112"/>
    </row>
    <row r="44437" spans="7:9" x14ac:dyDescent="0.25">
      <c r="G44437"/>
      <c r="I44437" s="112"/>
    </row>
    <row r="44438" spans="7:9" x14ac:dyDescent="0.25">
      <c r="G44438"/>
      <c r="I44438" s="112"/>
    </row>
    <row r="44439" spans="7:9" x14ac:dyDescent="0.25">
      <c r="G44439"/>
      <c r="I44439" s="112"/>
    </row>
    <row r="44440" spans="7:9" x14ac:dyDescent="0.25">
      <c r="G44440"/>
      <c r="I44440" s="112"/>
    </row>
    <row r="44441" spans="7:9" x14ac:dyDescent="0.25">
      <c r="G44441"/>
      <c r="I44441" s="112"/>
    </row>
    <row r="44442" spans="7:9" x14ac:dyDescent="0.25">
      <c r="G44442"/>
      <c r="I44442" s="112"/>
    </row>
    <row r="44443" spans="7:9" x14ac:dyDescent="0.25">
      <c r="G44443"/>
      <c r="I44443" s="112"/>
    </row>
    <row r="44444" spans="7:9" x14ac:dyDescent="0.25">
      <c r="G44444"/>
      <c r="I44444" s="112"/>
    </row>
    <row r="44445" spans="7:9" x14ac:dyDescent="0.25">
      <c r="G44445"/>
      <c r="I44445" s="112"/>
    </row>
    <row r="44446" spans="7:9" x14ac:dyDescent="0.25">
      <c r="G44446"/>
      <c r="I44446" s="112"/>
    </row>
    <row r="44447" spans="7:9" x14ac:dyDescent="0.25">
      <c r="G44447"/>
      <c r="I44447" s="112"/>
    </row>
    <row r="44448" spans="7:9" x14ac:dyDescent="0.25">
      <c r="G44448"/>
      <c r="I44448" s="112"/>
    </row>
    <row r="44449" spans="7:9" x14ac:dyDescent="0.25">
      <c r="G44449"/>
      <c r="I44449" s="112"/>
    </row>
    <row r="44450" spans="7:9" x14ac:dyDescent="0.25">
      <c r="G44450"/>
      <c r="I44450" s="112"/>
    </row>
    <row r="44451" spans="7:9" x14ac:dyDescent="0.25">
      <c r="G44451"/>
      <c r="I44451" s="112"/>
    </row>
    <row r="44452" spans="7:9" x14ac:dyDescent="0.25">
      <c r="G44452"/>
      <c r="I44452" s="112"/>
    </row>
    <row r="44453" spans="7:9" x14ac:dyDescent="0.25">
      <c r="G44453"/>
      <c r="I44453" s="112"/>
    </row>
    <row r="44454" spans="7:9" x14ac:dyDescent="0.25">
      <c r="G44454"/>
      <c r="I44454" s="112"/>
    </row>
    <row r="44455" spans="7:9" x14ac:dyDescent="0.25">
      <c r="G44455"/>
      <c r="I44455" s="112"/>
    </row>
    <row r="44456" spans="7:9" x14ac:dyDescent="0.25">
      <c r="G44456"/>
      <c r="I44456" s="112"/>
    </row>
    <row r="44457" spans="7:9" x14ac:dyDescent="0.25">
      <c r="G44457"/>
      <c r="I44457" s="112"/>
    </row>
    <row r="44458" spans="7:9" x14ac:dyDescent="0.25">
      <c r="G44458"/>
      <c r="I44458" s="112"/>
    </row>
    <row r="44459" spans="7:9" x14ac:dyDescent="0.25">
      <c r="G44459"/>
      <c r="I44459" s="112"/>
    </row>
    <row r="44460" spans="7:9" x14ac:dyDescent="0.25">
      <c r="G44460"/>
      <c r="I44460" s="112"/>
    </row>
    <row r="44461" spans="7:9" x14ac:dyDescent="0.25">
      <c r="G44461"/>
      <c r="I44461" s="112"/>
    </row>
    <row r="44462" spans="7:9" x14ac:dyDescent="0.25">
      <c r="G44462"/>
      <c r="I44462" s="112"/>
    </row>
    <row r="44463" spans="7:9" x14ac:dyDescent="0.25">
      <c r="G44463"/>
      <c r="I44463" s="112"/>
    </row>
    <row r="44464" spans="7:9" x14ac:dyDescent="0.25">
      <c r="G44464"/>
      <c r="I44464" s="112"/>
    </row>
    <row r="44465" spans="7:9" x14ac:dyDescent="0.25">
      <c r="G44465"/>
      <c r="I44465" s="112"/>
    </row>
    <row r="44466" spans="7:9" x14ac:dyDescent="0.25">
      <c r="G44466"/>
      <c r="I44466" s="112"/>
    </row>
    <row r="44467" spans="7:9" x14ac:dyDescent="0.25">
      <c r="G44467"/>
      <c r="I44467" s="112"/>
    </row>
    <row r="44468" spans="7:9" x14ac:dyDescent="0.25">
      <c r="G44468"/>
      <c r="I44468" s="112"/>
    </row>
    <row r="44469" spans="7:9" x14ac:dyDescent="0.25">
      <c r="G44469"/>
      <c r="I44469" s="112"/>
    </row>
    <row r="44470" spans="7:9" x14ac:dyDescent="0.25">
      <c r="G44470"/>
      <c r="I44470" s="112"/>
    </row>
    <row r="44471" spans="7:9" x14ac:dyDescent="0.25">
      <c r="G44471"/>
      <c r="I44471" s="112"/>
    </row>
    <row r="44472" spans="7:9" x14ac:dyDescent="0.25">
      <c r="G44472"/>
      <c r="I44472" s="112"/>
    </row>
    <row r="44473" spans="7:9" x14ac:dyDescent="0.25">
      <c r="G44473"/>
      <c r="I44473" s="112"/>
    </row>
    <row r="44474" spans="7:9" x14ac:dyDescent="0.25">
      <c r="G44474"/>
      <c r="I44474" s="112"/>
    </row>
    <row r="44475" spans="7:9" x14ac:dyDescent="0.25">
      <c r="G44475"/>
      <c r="I44475" s="112"/>
    </row>
    <row r="44476" spans="7:9" x14ac:dyDescent="0.25">
      <c r="G44476"/>
      <c r="I44476" s="112"/>
    </row>
    <row r="44477" spans="7:9" x14ac:dyDescent="0.25">
      <c r="G44477"/>
      <c r="I44477" s="112"/>
    </row>
    <row r="44478" spans="7:9" x14ac:dyDescent="0.25">
      <c r="G44478"/>
      <c r="I44478" s="112"/>
    </row>
    <row r="44479" spans="7:9" x14ac:dyDescent="0.25">
      <c r="G44479"/>
      <c r="I44479" s="112"/>
    </row>
    <row r="44480" spans="7:9" x14ac:dyDescent="0.25">
      <c r="G44480"/>
      <c r="I44480" s="112"/>
    </row>
    <row r="44481" spans="7:9" x14ac:dyDescent="0.25">
      <c r="G44481"/>
      <c r="I44481" s="112"/>
    </row>
    <row r="44482" spans="7:9" x14ac:dyDescent="0.25">
      <c r="G44482"/>
      <c r="I44482" s="112"/>
    </row>
    <row r="44483" spans="7:9" x14ac:dyDescent="0.25">
      <c r="G44483"/>
      <c r="I44483" s="112"/>
    </row>
    <row r="44484" spans="7:9" x14ac:dyDescent="0.25">
      <c r="G44484"/>
      <c r="I44484" s="112"/>
    </row>
    <row r="44485" spans="7:9" x14ac:dyDescent="0.25">
      <c r="G44485"/>
      <c r="I44485" s="112"/>
    </row>
    <row r="44486" spans="7:9" x14ac:dyDescent="0.25">
      <c r="G44486"/>
      <c r="I44486" s="112"/>
    </row>
    <row r="44487" spans="7:9" x14ac:dyDescent="0.25">
      <c r="G44487"/>
      <c r="I44487" s="112"/>
    </row>
    <row r="44488" spans="7:9" x14ac:dyDescent="0.25">
      <c r="G44488"/>
      <c r="I44488" s="112"/>
    </row>
    <row r="44489" spans="7:9" x14ac:dyDescent="0.25">
      <c r="G44489"/>
      <c r="I44489" s="112"/>
    </row>
    <row r="44490" spans="7:9" x14ac:dyDescent="0.25">
      <c r="G44490"/>
      <c r="I44490" s="112"/>
    </row>
    <row r="44491" spans="7:9" x14ac:dyDescent="0.25">
      <c r="G44491"/>
      <c r="I44491" s="112"/>
    </row>
    <row r="44492" spans="7:9" x14ac:dyDescent="0.25">
      <c r="G44492"/>
      <c r="I44492" s="112"/>
    </row>
    <row r="44493" spans="7:9" x14ac:dyDescent="0.25">
      <c r="G44493"/>
      <c r="I44493" s="112"/>
    </row>
    <row r="44494" spans="7:9" x14ac:dyDescent="0.25">
      <c r="G44494"/>
      <c r="I44494" s="112"/>
    </row>
    <row r="44495" spans="7:9" x14ac:dyDescent="0.25">
      <c r="G44495"/>
      <c r="I44495" s="112"/>
    </row>
    <row r="44496" spans="7:9" x14ac:dyDescent="0.25">
      <c r="G44496"/>
      <c r="I44496" s="112"/>
    </row>
    <row r="44497" spans="7:9" x14ac:dyDescent="0.25">
      <c r="G44497"/>
      <c r="I44497" s="112"/>
    </row>
    <row r="44498" spans="7:9" x14ac:dyDescent="0.25">
      <c r="G44498"/>
      <c r="I44498" s="112"/>
    </row>
    <row r="44499" spans="7:9" x14ac:dyDescent="0.25">
      <c r="G44499"/>
      <c r="I44499" s="112"/>
    </row>
    <row r="44500" spans="7:9" x14ac:dyDescent="0.25">
      <c r="G44500"/>
      <c r="I44500" s="112"/>
    </row>
    <row r="44501" spans="7:9" x14ac:dyDescent="0.25">
      <c r="G44501"/>
      <c r="I44501" s="112"/>
    </row>
    <row r="44502" spans="7:9" x14ac:dyDescent="0.25">
      <c r="G44502"/>
      <c r="I44502" s="112"/>
    </row>
    <row r="44503" spans="7:9" x14ac:dyDescent="0.25">
      <c r="G44503"/>
      <c r="I44503" s="112"/>
    </row>
    <row r="44504" spans="7:9" x14ac:dyDescent="0.25">
      <c r="G44504"/>
      <c r="I44504" s="112"/>
    </row>
    <row r="44505" spans="7:9" x14ac:dyDescent="0.25">
      <c r="G44505"/>
      <c r="I44505" s="112"/>
    </row>
    <row r="44506" spans="7:9" x14ac:dyDescent="0.25">
      <c r="G44506"/>
      <c r="I44506" s="112"/>
    </row>
    <row r="44507" spans="7:9" x14ac:dyDescent="0.25">
      <c r="G44507"/>
      <c r="I44507" s="112"/>
    </row>
    <row r="44508" spans="7:9" x14ac:dyDescent="0.25">
      <c r="G44508"/>
      <c r="I44508" s="112"/>
    </row>
    <row r="44509" spans="7:9" x14ac:dyDescent="0.25">
      <c r="G44509"/>
      <c r="I44509" s="112"/>
    </row>
    <row r="44510" spans="7:9" x14ac:dyDescent="0.25">
      <c r="G44510"/>
      <c r="I44510" s="112"/>
    </row>
    <row r="44511" spans="7:9" x14ac:dyDescent="0.25">
      <c r="G44511"/>
      <c r="I44511" s="112"/>
    </row>
    <row r="44512" spans="7:9" x14ac:dyDescent="0.25">
      <c r="G44512"/>
      <c r="I44512" s="112"/>
    </row>
    <row r="44513" spans="7:9" x14ac:dyDescent="0.25">
      <c r="G44513"/>
      <c r="I44513" s="112"/>
    </row>
    <row r="44514" spans="7:9" x14ac:dyDescent="0.25">
      <c r="G44514"/>
      <c r="I44514" s="112"/>
    </row>
    <row r="44515" spans="7:9" x14ac:dyDescent="0.25">
      <c r="G44515"/>
      <c r="I44515" s="112"/>
    </row>
    <row r="44516" spans="7:9" x14ac:dyDescent="0.25">
      <c r="G44516"/>
      <c r="I44516" s="112"/>
    </row>
    <row r="44517" spans="7:9" x14ac:dyDescent="0.25">
      <c r="G44517"/>
      <c r="I44517" s="112"/>
    </row>
    <row r="44518" spans="7:9" x14ac:dyDescent="0.25">
      <c r="G44518"/>
      <c r="I44518" s="112"/>
    </row>
    <row r="44519" spans="7:9" x14ac:dyDescent="0.25">
      <c r="G44519"/>
      <c r="I44519" s="112"/>
    </row>
    <row r="44520" spans="7:9" x14ac:dyDescent="0.25">
      <c r="G44520"/>
      <c r="I44520" s="112"/>
    </row>
    <row r="44521" spans="7:9" x14ac:dyDescent="0.25">
      <c r="G44521"/>
      <c r="I44521" s="112"/>
    </row>
    <row r="44522" spans="7:9" x14ac:dyDescent="0.25">
      <c r="G44522"/>
      <c r="I44522" s="112"/>
    </row>
    <row r="44523" spans="7:9" x14ac:dyDescent="0.25">
      <c r="G44523"/>
      <c r="I44523" s="112"/>
    </row>
    <row r="44524" spans="7:9" x14ac:dyDescent="0.25">
      <c r="G44524"/>
      <c r="I44524" s="112"/>
    </row>
    <row r="44525" spans="7:9" x14ac:dyDescent="0.25">
      <c r="G44525"/>
      <c r="I44525" s="112"/>
    </row>
    <row r="44526" spans="7:9" x14ac:dyDescent="0.25">
      <c r="G44526"/>
      <c r="I44526" s="112"/>
    </row>
    <row r="44527" spans="7:9" x14ac:dyDescent="0.25">
      <c r="G44527"/>
      <c r="I44527" s="112"/>
    </row>
    <row r="44528" spans="7:9" x14ac:dyDescent="0.25">
      <c r="G44528"/>
      <c r="I44528" s="112"/>
    </row>
    <row r="44529" spans="7:9" x14ac:dyDescent="0.25">
      <c r="G44529"/>
      <c r="I44529" s="112"/>
    </row>
    <row r="44530" spans="7:9" x14ac:dyDescent="0.25">
      <c r="G44530"/>
      <c r="I44530" s="112"/>
    </row>
    <row r="44531" spans="7:9" x14ac:dyDescent="0.25">
      <c r="G44531"/>
      <c r="I44531" s="112"/>
    </row>
    <row r="44532" spans="7:9" x14ac:dyDescent="0.25">
      <c r="G44532"/>
      <c r="I44532" s="112"/>
    </row>
    <row r="44533" spans="7:9" x14ac:dyDescent="0.25">
      <c r="G44533"/>
      <c r="I44533" s="112"/>
    </row>
    <row r="44534" spans="7:9" x14ac:dyDescent="0.25">
      <c r="G44534"/>
      <c r="I44534" s="112"/>
    </row>
    <row r="44535" spans="7:9" x14ac:dyDescent="0.25">
      <c r="G44535"/>
      <c r="I44535" s="112"/>
    </row>
    <row r="44536" spans="7:9" x14ac:dyDescent="0.25">
      <c r="G44536"/>
      <c r="I44536" s="112"/>
    </row>
    <row r="44537" spans="7:9" x14ac:dyDescent="0.25">
      <c r="G44537"/>
      <c r="I44537" s="112"/>
    </row>
    <row r="44538" spans="7:9" x14ac:dyDescent="0.25">
      <c r="G44538"/>
      <c r="I44538" s="112"/>
    </row>
    <row r="44539" spans="7:9" x14ac:dyDescent="0.25">
      <c r="G44539"/>
      <c r="I44539" s="112"/>
    </row>
    <row r="44540" spans="7:9" x14ac:dyDescent="0.25">
      <c r="G44540"/>
      <c r="I44540" s="112"/>
    </row>
    <row r="44541" spans="7:9" x14ac:dyDescent="0.25">
      <c r="G44541"/>
      <c r="I44541" s="112"/>
    </row>
    <row r="44542" spans="7:9" x14ac:dyDescent="0.25">
      <c r="G44542"/>
      <c r="I44542" s="112"/>
    </row>
    <row r="44543" spans="7:9" x14ac:dyDescent="0.25">
      <c r="G44543"/>
      <c r="I44543" s="112"/>
    </row>
    <row r="44544" spans="7:9" x14ac:dyDescent="0.25">
      <c r="G44544"/>
      <c r="I44544" s="112"/>
    </row>
    <row r="44545" spans="7:9" x14ac:dyDescent="0.25">
      <c r="G44545"/>
      <c r="I44545" s="112"/>
    </row>
    <row r="44546" spans="7:9" x14ac:dyDescent="0.25">
      <c r="G44546"/>
      <c r="I44546" s="112"/>
    </row>
    <row r="44547" spans="7:9" x14ac:dyDescent="0.25">
      <c r="G44547"/>
      <c r="I44547" s="112"/>
    </row>
    <row r="44548" spans="7:9" x14ac:dyDescent="0.25">
      <c r="G44548"/>
      <c r="I44548" s="112"/>
    </row>
    <row r="44549" spans="7:9" x14ac:dyDescent="0.25">
      <c r="G44549"/>
      <c r="I44549" s="112"/>
    </row>
    <row r="44550" spans="7:9" x14ac:dyDescent="0.25">
      <c r="G44550"/>
      <c r="I44550" s="112"/>
    </row>
    <row r="44551" spans="7:9" x14ac:dyDescent="0.25">
      <c r="G44551"/>
      <c r="I44551" s="112"/>
    </row>
    <row r="44552" spans="7:9" x14ac:dyDescent="0.25">
      <c r="G44552"/>
      <c r="I44552" s="112"/>
    </row>
    <row r="44553" spans="7:9" x14ac:dyDescent="0.25">
      <c r="G44553"/>
      <c r="I44553" s="112"/>
    </row>
    <row r="44554" spans="7:9" x14ac:dyDescent="0.25">
      <c r="G44554"/>
      <c r="I44554" s="112"/>
    </row>
    <row r="44555" spans="7:9" x14ac:dyDescent="0.25">
      <c r="G44555"/>
      <c r="I44555" s="112"/>
    </row>
    <row r="44556" spans="7:9" x14ac:dyDescent="0.25">
      <c r="G44556"/>
      <c r="I44556" s="112"/>
    </row>
    <row r="44557" spans="7:9" x14ac:dyDescent="0.25">
      <c r="G44557"/>
      <c r="I44557" s="112"/>
    </row>
    <row r="44558" spans="7:9" x14ac:dyDescent="0.25">
      <c r="G44558"/>
      <c r="I44558" s="112"/>
    </row>
    <row r="44559" spans="7:9" x14ac:dyDescent="0.25">
      <c r="G44559"/>
      <c r="I44559" s="112"/>
    </row>
    <row r="44560" spans="7:9" x14ac:dyDescent="0.25">
      <c r="G44560"/>
      <c r="I44560" s="112"/>
    </row>
    <row r="44561" spans="7:9" x14ac:dyDescent="0.25">
      <c r="G44561"/>
      <c r="I44561" s="112"/>
    </row>
    <row r="44562" spans="7:9" x14ac:dyDescent="0.25">
      <c r="G44562"/>
      <c r="I44562" s="112"/>
    </row>
    <row r="44563" spans="7:9" x14ac:dyDescent="0.25">
      <c r="G44563"/>
      <c r="I44563" s="112"/>
    </row>
    <row r="44564" spans="7:9" x14ac:dyDescent="0.25">
      <c r="G44564"/>
      <c r="I44564" s="112"/>
    </row>
    <row r="44565" spans="7:9" x14ac:dyDescent="0.25">
      <c r="G44565"/>
      <c r="I44565" s="112"/>
    </row>
    <row r="44566" spans="7:9" x14ac:dyDescent="0.25">
      <c r="G44566"/>
      <c r="I44566" s="112"/>
    </row>
    <row r="44567" spans="7:9" x14ac:dyDescent="0.25">
      <c r="G44567"/>
      <c r="I44567" s="112"/>
    </row>
    <row r="44568" spans="7:9" x14ac:dyDescent="0.25">
      <c r="G44568"/>
      <c r="I44568" s="112"/>
    </row>
    <row r="44569" spans="7:9" x14ac:dyDescent="0.25">
      <c r="G44569"/>
      <c r="I44569" s="112"/>
    </row>
    <row r="44570" spans="7:9" x14ac:dyDescent="0.25">
      <c r="G44570"/>
      <c r="I44570" s="112"/>
    </row>
    <row r="44571" spans="7:9" x14ac:dyDescent="0.25">
      <c r="G44571"/>
      <c r="I44571" s="112"/>
    </row>
    <row r="44572" spans="7:9" x14ac:dyDescent="0.25">
      <c r="G44572"/>
      <c r="I44572" s="112"/>
    </row>
    <row r="44573" spans="7:9" x14ac:dyDescent="0.25">
      <c r="G44573"/>
      <c r="I44573" s="112"/>
    </row>
    <row r="44574" spans="7:9" x14ac:dyDescent="0.25">
      <c r="G44574"/>
      <c r="I44574" s="112"/>
    </row>
    <row r="44575" spans="7:9" x14ac:dyDescent="0.25">
      <c r="G44575"/>
      <c r="I44575" s="112"/>
    </row>
    <row r="44576" spans="7:9" x14ac:dyDescent="0.25">
      <c r="G44576"/>
      <c r="I44576" s="112"/>
    </row>
    <row r="44577" spans="7:9" x14ac:dyDescent="0.25">
      <c r="G44577"/>
      <c r="I44577" s="112"/>
    </row>
    <row r="44578" spans="7:9" x14ac:dyDescent="0.25">
      <c r="G44578"/>
      <c r="I44578" s="112"/>
    </row>
    <row r="44579" spans="7:9" x14ac:dyDescent="0.25">
      <c r="G44579"/>
      <c r="I44579" s="112"/>
    </row>
    <row r="44580" spans="7:9" x14ac:dyDescent="0.25">
      <c r="G44580"/>
      <c r="I44580" s="112"/>
    </row>
    <row r="44581" spans="7:9" x14ac:dyDescent="0.25">
      <c r="G44581"/>
      <c r="I44581" s="112"/>
    </row>
    <row r="44582" spans="7:9" x14ac:dyDescent="0.25">
      <c r="G44582"/>
      <c r="I44582" s="112"/>
    </row>
    <row r="44583" spans="7:9" x14ac:dyDescent="0.25">
      <c r="G44583"/>
      <c r="I44583" s="112"/>
    </row>
    <row r="44584" spans="7:9" x14ac:dyDescent="0.25">
      <c r="G44584"/>
      <c r="I44584" s="112"/>
    </row>
    <row r="44585" spans="7:9" x14ac:dyDescent="0.25">
      <c r="G44585"/>
      <c r="I44585" s="112"/>
    </row>
    <row r="44586" spans="7:9" x14ac:dyDescent="0.25">
      <c r="G44586"/>
      <c r="I44586" s="112"/>
    </row>
    <row r="44587" spans="7:9" x14ac:dyDescent="0.25">
      <c r="G44587"/>
      <c r="I44587" s="112"/>
    </row>
    <row r="44588" spans="7:9" x14ac:dyDescent="0.25">
      <c r="G44588"/>
      <c r="I44588" s="112"/>
    </row>
    <row r="44589" spans="7:9" x14ac:dyDescent="0.25">
      <c r="G44589"/>
      <c r="I44589" s="112"/>
    </row>
    <row r="44590" spans="7:9" x14ac:dyDescent="0.25">
      <c r="G44590"/>
      <c r="I44590" s="112"/>
    </row>
    <row r="44591" spans="7:9" x14ac:dyDescent="0.25">
      <c r="G44591"/>
      <c r="I44591" s="112"/>
    </row>
    <row r="44592" spans="7:9" x14ac:dyDescent="0.25">
      <c r="G44592"/>
      <c r="I44592" s="112"/>
    </row>
    <row r="44593" spans="7:9" x14ac:dyDescent="0.25">
      <c r="G44593"/>
      <c r="I44593" s="112"/>
    </row>
    <row r="44594" spans="7:9" x14ac:dyDescent="0.25">
      <c r="G44594"/>
      <c r="I44594" s="112"/>
    </row>
    <row r="44595" spans="7:9" x14ac:dyDescent="0.25">
      <c r="G44595"/>
      <c r="I44595" s="112"/>
    </row>
    <row r="44596" spans="7:9" x14ac:dyDescent="0.25">
      <c r="G44596"/>
      <c r="I44596" s="112"/>
    </row>
    <row r="44597" spans="7:9" x14ac:dyDescent="0.25">
      <c r="G44597"/>
      <c r="I44597" s="112"/>
    </row>
    <row r="44598" spans="7:9" x14ac:dyDescent="0.25">
      <c r="G44598"/>
      <c r="I44598" s="112"/>
    </row>
    <row r="44599" spans="7:9" x14ac:dyDescent="0.25">
      <c r="G44599"/>
      <c r="I44599" s="112"/>
    </row>
    <row r="44600" spans="7:9" x14ac:dyDescent="0.25">
      <c r="G44600"/>
      <c r="I44600" s="112"/>
    </row>
    <row r="44601" spans="7:9" x14ac:dyDescent="0.25">
      <c r="G44601"/>
      <c r="I44601" s="112"/>
    </row>
    <row r="44602" spans="7:9" x14ac:dyDescent="0.25">
      <c r="G44602"/>
      <c r="I44602" s="112"/>
    </row>
    <row r="44603" spans="7:9" x14ac:dyDescent="0.25">
      <c r="G44603"/>
      <c r="I44603" s="112"/>
    </row>
    <row r="44604" spans="7:9" x14ac:dyDescent="0.25">
      <c r="G44604"/>
      <c r="I44604" s="112"/>
    </row>
    <row r="44605" spans="7:9" x14ac:dyDescent="0.25">
      <c r="G44605"/>
      <c r="I44605" s="112"/>
    </row>
    <row r="44606" spans="7:9" x14ac:dyDescent="0.25">
      <c r="G44606"/>
      <c r="I44606" s="112"/>
    </row>
    <row r="44607" spans="7:9" x14ac:dyDescent="0.25">
      <c r="G44607"/>
      <c r="I44607" s="112"/>
    </row>
    <row r="44608" spans="7:9" x14ac:dyDescent="0.25">
      <c r="G44608"/>
      <c r="I44608" s="112"/>
    </row>
    <row r="44609" spans="7:9" x14ac:dyDescent="0.25">
      <c r="G44609"/>
      <c r="I44609" s="112"/>
    </row>
    <row r="44610" spans="7:9" x14ac:dyDescent="0.25">
      <c r="G44610"/>
      <c r="I44610" s="112"/>
    </row>
    <row r="44611" spans="7:9" x14ac:dyDescent="0.25">
      <c r="G44611"/>
      <c r="I44611" s="112"/>
    </row>
    <row r="44612" spans="7:9" x14ac:dyDescent="0.25">
      <c r="G44612"/>
      <c r="I44612" s="112"/>
    </row>
    <row r="44613" spans="7:9" x14ac:dyDescent="0.25">
      <c r="G44613"/>
      <c r="I44613" s="112"/>
    </row>
    <row r="44614" spans="7:9" x14ac:dyDescent="0.25">
      <c r="G44614"/>
      <c r="I44614" s="112"/>
    </row>
    <row r="44615" spans="7:9" x14ac:dyDescent="0.25">
      <c r="G44615"/>
      <c r="I44615" s="112"/>
    </row>
    <row r="44616" spans="7:9" x14ac:dyDescent="0.25">
      <c r="G44616"/>
      <c r="I44616" s="112"/>
    </row>
    <row r="44617" spans="7:9" x14ac:dyDescent="0.25">
      <c r="G44617"/>
      <c r="I44617" s="112"/>
    </row>
    <row r="44618" spans="7:9" x14ac:dyDescent="0.25">
      <c r="G44618"/>
      <c r="I44618" s="112"/>
    </row>
    <row r="44619" spans="7:9" x14ac:dyDescent="0.25">
      <c r="G44619"/>
      <c r="I44619" s="112"/>
    </row>
    <row r="44620" spans="7:9" x14ac:dyDescent="0.25">
      <c r="G44620"/>
      <c r="I44620" s="112"/>
    </row>
    <row r="44621" spans="7:9" x14ac:dyDescent="0.25">
      <c r="G44621"/>
      <c r="I44621" s="112"/>
    </row>
    <row r="44622" spans="7:9" x14ac:dyDescent="0.25">
      <c r="G44622"/>
      <c r="I44622" s="112"/>
    </row>
    <row r="44623" spans="7:9" x14ac:dyDescent="0.25">
      <c r="G44623"/>
      <c r="I44623" s="112"/>
    </row>
    <row r="44624" spans="7:9" x14ac:dyDescent="0.25">
      <c r="G44624"/>
      <c r="I44624" s="112"/>
    </row>
    <row r="44625" spans="7:9" x14ac:dyDescent="0.25">
      <c r="G44625"/>
      <c r="I44625" s="112"/>
    </row>
    <row r="44626" spans="7:9" x14ac:dyDescent="0.25">
      <c r="G44626"/>
      <c r="I44626" s="112"/>
    </row>
    <row r="44627" spans="7:9" x14ac:dyDescent="0.25">
      <c r="G44627"/>
      <c r="I44627" s="112"/>
    </row>
    <row r="44628" spans="7:9" x14ac:dyDescent="0.25">
      <c r="G44628"/>
      <c r="I44628" s="112"/>
    </row>
    <row r="44629" spans="7:9" x14ac:dyDescent="0.25">
      <c r="G44629"/>
      <c r="I44629" s="112"/>
    </row>
    <row r="44630" spans="7:9" x14ac:dyDescent="0.25">
      <c r="G44630"/>
      <c r="I44630" s="112"/>
    </row>
    <row r="44631" spans="7:9" x14ac:dyDescent="0.25">
      <c r="G44631"/>
      <c r="I44631" s="112"/>
    </row>
    <row r="44632" spans="7:9" x14ac:dyDescent="0.25">
      <c r="G44632"/>
      <c r="I44632" s="112"/>
    </row>
    <row r="44633" spans="7:9" x14ac:dyDescent="0.25">
      <c r="G44633"/>
      <c r="I44633" s="112"/>
    </row>
    <row r="44634" spans="7:9" x14ac:dyDescent="0.25">
      <c r="G44634"/>
      <c r="I44634" s="112"/>
    </row>
    <row r="44635" spans="7:9" x14ac:dyDescent="0.25">
      <c r="G44635"/>
      <c r="I44635" s="112"/>
    </row>
    <row r="44636" spans="7:9" x14ac:dyDescent="0.25">
      <c r="G44636"/>
      <c r="I44636" s="112"/>
    </row>
    <row r="44637" spans="7:9" x14ac:dyDescent="0.25">
      <c r="G44637"/>
      <c r="I44637" s="112"/>
    </row>
    <row r="44638" spans="7:9" x14ac:dyDescent="0.25">
      <c r="G44638"/>
      <c r="I44638" s="112"/>
    </row>
    <row r="44639" spans="7:9" x14ac:dyDescent="0.25">
      <c r="G44639"/>
      <c r="I44639" s="112"/>
    </row>
    <row r="44640" spans="7:9" x14ac:dyDescent="0.25">
      <c r="G44640"/>
      <c r="I44640" s="112"/>
    </row>
    <row r="44641" spans="7:9" x14ac:dyDescent="0.25">
      <c r="G44641"/>
      <c r="I44641" s="112"/>
    </row>
    <row r="44642" spans="7:9" x14ac:dyDescent="0.25">
      <c r="G44642"/>
      <c r="I44642" s="112"/>
    </row>
    <row r="44643" spans="7:9" x14ac:dyDescent="0.25">
      <c r="G44643"/>
      <c r="I44643" s="112"/>
    </row>
    <row r="44644" spans="7:9" x14ac:dyDescent="0.25">
      <c r="G44644"/>
      <c r="I44644" s="112"/>
    </row>
    <row r="44645" spans="7:9" x14ac:dyDescent="0.25">
      <c r="G44645"/>
      <c r="I44645" s="112"/>
    </row>
    <row r="44646" spans="7:9" x14ac:dyDescent="0.25">
      <c r="G44646"/>
      <c r="I44646" s="112"/>
    </row>
    <row r="44647" spans="7:9" x14ac:dyDescent="0.25">
      <c r="G44647"/>
      <c r="I44647" s="112"/>
    </row>
    <row r="44648" spans="7:9" x14ac:dyDescent="0.25">
      <c r="G44648"/>
      <c r="I44648" s="112"/>
    </row>
    <row r="44649" spans="7:9" x14ac:dyDescent="0.25">
      <c r="G44649"/>
      <c r="I44649" s="112"/>
    </row>
    <row r="44650" spans="7:9" x14ac:dyDescent="0.25">
      <c r="G44650"/>
      <c r="I44650" s="112"/>
    </row>
    <row r="44651" spans="7:9" x14ac:dyDescent="0.25">
      <c r="G44651"/>
      <c r="I44651" s="112"/>
    </row>
    <row r="44652" spans="7:9" x14ac:dyDescent="0.25">
      <c r="G44652"/>
      <c r="I44652" s="112"/>
    </row>
    <row r="44653" spans="7:9" x14ac:dyDescent="0.25">
      <c r="G44653"/>
      <c r="I44653" s="112"/>
    </row>
    <row r="44654" spans="7:9" x14ac:dyDescent="0.25">
      <c r="G44654"/>
      <c r="I44654" s="112"/>
    </row>
    <row r="44655" spans="7:9" x14ac:dyDescent="0.25">
      <c r="G44655"/>
      <c r="I44655" s="112"/>
    </row>
    <row r="44656" spans="7:9" x14ac:dyDescent="0.25">
      <c r="G44656"/>
      <c r="I44656" s="112"/>
    </row>
    <row r="44657" spans="7:9" x14ac:dyDescent="0.25">
      <c r="G44657"/>
      <c r="I44657" s="112"/>
    </row>
    <row r="44658" spans="7:9" x14ac:dyDescent="0.25">
      <c r="G44658"/>
      <c r="I44658" s="112"/>
    </row>
    <row r="44659" spans="7:9" x14ac:dyDescent="0.25">
      <c r="G44659"/>
      <c r="I44659" s="112"/>
    </row>
    <row r="44660" spans="7:9" x14ac:dyDescent="0.25">
      <c r="G44660"/>
      <c r="I44660" s="112"/>
    </row>
    <row r="44661" spans="7:9" x14ac:dyDescent="0.25">
      <c r="G44661"/>
      <c r="I44661" s="112"/>
    </row>
    <row r="44662" spans="7:9" x14ac:dyDescent="0.25">
      <c r="G44662"/>
      <c r="I44662" s="112"/>
    </row>
    <row r="44663" spans="7:9" x14ac:dyDescent="0.25">
      <c r="G44663"/>
      <c r="I44663" s="112"/>
    </row>
    <row r="44664" spans="7:9" x14ac:dyDescent="0.25">
      <c r="G44664"/>
      <c r="I44664" s="112"/>
    </row>
    <row r="44665" spans="7:9" x14ac:dyDescent="0.25">
      <c r="G44665"/>
      <c r="I44665" s="112"/>
    </row>
    <row r="44666" spans="7:9" x14ac:dyDescent="0.25">
      <c r="G44666"/>
      <c r="I44666" s="112"/>
    </row>
    <row r="44667" spans="7:9" x14ac:dyDescent="0.25">
      <c r="G44667"/>
      <c r="I44667" s="112"/>
    </row>
    <row r="44668" spans="7:9" x14ac:dyDescent="0.25">
      <c r="G44668"/>
      <c r="I44668" s="112"/>
    </row>
    <row r="44669" spans="7:9" x14ac:dyDescent="0.25">
      <c r="G44669"/>
      <c r="I44669" s="112"/>
    </row>
    <row r="44670" spans="7:9" x14ac:dyDescent="0.25">
      <c r="G44670"/>
      <c r="I44670" s="112"/>
    </row>
    <row r="44671" spans="7:9" x14ac:dyDescent="0.25">
      <c r="G44671"/>
      <c r="I44671" s="112"/>
    </row>
    <row r="44672" spans="7:9" x14ac:dyDescent="0.25">
      <c r="G44672"/>
      <c r="I44672" s="112"/>
    </row>
    <row r="44673" spans="7:9" x14ac:dyDescent="0.25">
      <c r="G44673"/>
      <c r="I44673" s="112"/>
    </row>
    <row r="44674" spans="7:9" x14ac:dyDescent="0.25">
      <c r="G44674"/>
      <c r="I44674" s="112"/>
    </row>
    <row r="44675" spans="7:9" x14ac:dyDescent="0.25">
      <c r="G44675"/>
      <c r="I44675" s="112"/>
    </row>
    <row r="44676" spans="7:9" x14ac:dyDescent="0.25">
      <c r="G44676"/>
      <c r="I44676" s="112"/>
    </row>
    <row r="44677" spans="7:9" x14ac:dyDescent="0.25">
      <c r="G44677"/>
      <c r="I44677" s="112"/>
    </row>
    <row r="44678" spans="7:9" x14ac:dyDescent="0.25">
      <c r="G44678"/>
      <c r="I44678" s="112"/>
    </row>
    <row r="44679" spans="7:9" x14ac:dyDescent="0.25">
      <c r="G44679"/>
      <c r="I44679" s="112"/>
    </row>
    <row r="44680" spans="7:9" x14ac:dyDescent="0.25">
      <c r="G44680"/>
      <c r="I44680" s="112"/>
    </row>
    <row r="44681" spans="7:9" x14ac:dyDescent="0.25">
      <c r="G44681"/>
      <c r="I44681" s="112"/>
    </row>
    <row r="44682" spans="7:9" x14ac:dyDescent="0.25">
      <c r="G44682"/>
      <c r="I44682" s="112"/>
    </row>
    <row r="44683" spans="7:9" x14ac:dyDescent="0.25">
      <c r="G44683"/>
      <c r="I44683" s="112"/>
    </row>
    <row r="44684" spans="7:9" x14ac:dyDescent="0.25">
      <c r="G44684"/>
      <c r="I44684" s="112"/>
    </row>
    <row r="44685" spans="7:9" x14ac:dyDescent="0.25">
      <c r="G44685"/>
      <c r="I44685" s="112"/>
    </row>
    <row r="44686" spans="7:9" x14ac:dyDescent="0.25">
      <c r="G44686"/>
      <c r="I44686" s="112"/>
    </row>
    <row r="44687" spans="7:9" x14ac:dyDescent="0.25">
      <c r="G44687"/>
      <c r="I44687" s="112"/>
    </row>
    <row r="44688" spans="7:9" x14ac:dyDescent="0.25">
      <c r="G44688"/>
      <c r="I44688" s="112"/>
    </row>
    <row r="44689" spans="7:9" x14ac:dyDescent="0.25">
      <c r="G44689"/>
      <c r="I44689" s="112"/>
    </row>
    <row r="44690" spans="7:9" x14ac:dyDescent="0.25">
      <c r="G44690"/>
      <c r="I44690" s="112"/>
    </row>
    <row r="44691" spans="7:9" x14ac:dyDescent="0.25">
      <c r="G44691"/>
      <c r="I44691" s="112"/>
    </row>
    <row r="44692" spans="7:9" x14ac:dyDescent="0.25">
      <c r="G44692"/>
      <c r="I44692" s="112"/>
    </row>
    <row r="44693" spans="7:9" x14ac:dyDescent="0.25">
      <c r="G44693"/>
      <c r="I44693" s="112"/>
    </row>
    <row r="44694" spans="7:9" x14ac:dyDescent="0.25">
      <c r="G44694"/>
      <c r="I44694" s="112"/>
    </row>
    <row r="44695" spans="7:9" x14ac:dyDescent="0.25">
      <c r="G44695"/>
      <c r="I44695" s="112"/>
    </row>
    <row r="44696" spans="7:9" x14ac:dyDescent="0.25">
      <c r="G44696"/>
      <c r="I44696" s="112"/>
    </row>
    <row r="44697" spans="7:9" x14ac:dyDescent="0.25">
      <c r="G44697"/>
      <c r="I44697" s="112"/>
    </row>
    <row r="44698" spans="7:9" x14ac:dyDescent="0.25">
      <c r="G44698"/>
      <c r="I44698" s="112"/>
    </row>
    <row r="44699" spans="7:9" x14ac:dyDescent="0.25">
      <c r="G44699"/>
      <c r="I44699" s="112"/>
    </row>
    <row r="44700" spans="7:9" x14ac:dyDescent="0.25">
      <c r="G44700"/>
      <c r="I44700" s="112"/>
    </row>
    <row r="44701" spans="7:9" x14ac:dyDescent="0.25">
      <c r="G44701"/>
      <c r="I44701" s="112"/>
    </row>
    <row r="44702" spans="7:9" x14ac:dyDescent="0.25">
      <c r="G44702"/>
      <c r="I44702" s="112"/>
    </row>
    <row r="44703" spans="7:9" x14ac:dyDescent="0.25">
      <c r="G44703"/>
      <c r="I44703" s="112"/>
    </row>
    <row r="44704" spans="7:9" x14ac:dyDescent="0.25">
      <c r="G44704"/>
      <c r="I44704" s="112"/>
    </row>
    <row r="44705" spans="7:9" x14ac:dyDescent="0.25">
      <c r="G44705"/>
      <c r="I44705" s="112"/>
    </row>
    <row r="44706" spans="7:9" x14ac:dyDescent="0.25">
      <c r="G44706"/>
      <c r="I44706" s="112"/>
    </row>
    <row r="44707" spans="7:9" x14ac:dyDescent="0.25">
      <c r="G44707"/>
      <c r="I44707" s="112"/>
    </row>
    <row r="44708" spans="7:9" x14ac:dyDescent="0.25">
      <c r="G44708"/>
      <c r="I44708" s="112"/>
    </row>
    <row r="44709" spans="7:9" x14ac:dyDescent="0.25">
      <c r="G44709"/>
      <c r="I44709" s="112"/>
    </row>
    <row r="44710" spans="7:9" x14ac:dyDescent="0.25">
      <c r="G44710"/>
      <c r="I44710" s="112"/>
    </row>
    <row r="44711" spans="7:9" x14ac:dyDescent="0.25">
      <c r="G44711"/>
      <c r="I44711" s="112"/>
    </row>
    <row r="44712" spans="7:9" x14ac:dyDescent="0.25">
      <c r="G44712"/>
      <c r="I44712" s="112"/>
    </row>
    <row r="44713" spans="7:9" x14ac:dyDescent="0.25">
      <c r="G44713"/>
      <c r="I44713" s="112"/>
    </row>
    <row r="44714" spans="7:9" x14ac:dyDescent="0.25">
      <c r="G44714"/>
      <c r="I44714" s="112"/>
    </row>
    <row r="44715" spans="7:9" x14ac:dyDescent="0.25">
      <c r="G44715"/>
      <c r="I44715" s="112"/>
    </row>
    <row r="44716" spans="7:9" x14ac:dyDescent="0.25">
      <c r="G44716"/>
      <c r="I44716" s="112"/>
    </row>
    <row r="44717" spans="7:9" x14ac:dyDescent="0.25">
      <c r="G44717"/>
      <c r="I44717" s="112"/>
    </row>
    <row r="44718" spans="7:9" x14ac:dyDescent="0.25">
      <c r="G44718"/>
      <c r="I44718" s="112"/>
    </row>
    <row r="44719" spans="7:9" x14ac:dyDescent="0.25">
      <c r="G44719"/>
      <c r="I44719" s="112"/>
    </row>
    <row r="44720" spans="7:9" x14ac:dyDescent="0.25">
      <c r="G44720"/>
      <c r="I44720" s="112"/>
    </row>
    <row r="44721" spans="7:9" x14ac:dyDescent="0.25">
      <c r="G44721"/>
      <c r="I44721" s="112"/>
    </row>
    <row r="44722" spans="7:9" x14ac:dyDescent="0.25">
      <c r="G44722"/>
      <c r="I44722" s="112"/>
    </row>
    <row r="44723" spans="7:9" x14ac:dyDescent="0.25">
      <c r="G44723"/>
      <c r="I44723" s="112"/>
    </row>
    <row r="44724" spans="7:9" x14ac:dyDescent="0.25">
      <c r="G44724"/>
      <c r="I44724" s="112"/>
    </row>
    <row r="44725" spans="7:9" x14ac:dyDescent="0.25">
      <c r="G44725"/>
      <c r="I44725" s="112"/>
    </row>
    <row r="44726" spans="7:9" x14ac:dyDescent="0.25">
      <c r="G44726"/>
      <c r="I44726" s="112"/>
    </row>
    <row r="44727" spans="7:9" x14ac:dyDescent="0.25">
      <c r="G44727"/>
      <c r="I44727" s="112"/>
    </row>
    <row r="44728" spans="7:9" x14ac:dyDescent="0.25">
      <c r="G44728"/>
      <c r="I44728" s="112"/>
    </row>
    <row r="44729" spans="7:9" x14ac:dyDescent="0.25">
      <c r="G44729"/>
      <c r="I44729" s="112"/>
    </row>
    <row r="44730" spans="7:9" x14ac:dyDescent="0.25">
      <c r="G44730"/>
      <c r="I44730" s="112"/>
    </row>
    <row r="44731" spans="7:9" x14ac:dyDescent="0.25">
      <c r="G44731"/>
      <c r="I44731" s="112"/>
    </row>
    <row r="44732" spans="7:9" x14ac:dyDescent="0.25">
      <c r="G44732"/>
      <c r="I44732" s="112"/>
    </row>
    <row r="44733" spans="7:9" x14ac:dyDescent="0.25">
      <c r="G44733"/>
      <c r="I44733" s="112"/>
    </row>
    <row r="44734" spans="7:9" x14ac:dyDescent="0.25">
      <c r="G44734"/>
      <c r="I44734" s="112"/>
    </row>
    <row r="44735" spans="7:9" x14ac:dyDescent="0.25">
      <c r="G44735"/>
      <c r="I44735" s="112"/>
    </row>
    <row r="44736" spans="7:9" x14ac:dyDescent="0.25">
      <c r="G44736"/>
      <c r="I44736" s="112"/>
    </row>
    <row r="44737" spans="7:9" x14ac:dyDescent="0.25">
      <c r="G44737"/>
      <c r="I44737" s="112"/>
    </row>
    <row r="44738" spans="7:9" x14ac:dyDescent="0.25">
      <c r="G44738"/>
      <c r="I44738" s="112"/>
    </row>
    <row r="44739" spans="7:9" x14ac:dyDescent="0.25">
      <c r="G44739"/>
      <c r="I44739" s="112"/>
    </row>
    <row r="44740" spans="7:9" x14ac:dyDescent="0.25">
      <c r="G44740"/>
      <c r="I44740" s="112"/>
    </row>
    <row r="44741" spans="7:9" x14ac:dyDescent="0.25">
      <c r="G44741"/>
      <c r="I44741" s="112"/>
    </row>
    <row r="44742" spans="7:9" x14ac:dyDescent="0.25">
      <c r="G44742"/>
      <c r="I44742" s="112"/>
    </row>
    <row r="44743" spans="7:9" x14ac:dyDescent="0.25">
      <c r="G44743"/>
      <c r="I44743" s="112"/>
    </row>
    <row r="44744" spans="7:9" x14ac:dyDescent="0.25">
      <c r="G44744"/>
      <c r="I44744" s="112"/>
    </row>
    <row r="44745" spans="7:9" x14ac:dyDescent="0.25">
      <c r="G44745"/>
      <c r="I44745" s="112"/>
    </row>
    <row r="44746" spans="7:9" x14ac:dyDescent="0.25">
      <c r="G44746"/>
      <c r="I44746" s="112"/>
    </row>
    <row r="44747" spans="7:9" x14ac:dyDescent="0.25">
      <c r="G44747"/>
      <c r="I44747" s="112"/>
    </row>
    <row r="44748" spans="7:9" x14ac:dyDescent="0.25">
      <c r="G44748"/>
      <c r="I44748" s="112"/>
    </row>
    <row r="44749" spans="7:9" x14ac:dyDescent="0.25">
      <c r="G44749"/>
      <c r="I44749" s="112"/>
    </row>
    <row r="44750" spans="7:9" x14ac:dyDescent="0.25">
      <c r="G44750"/>
      <c r="I44750" s="112"/>
    </row>
    <row r="44751" spans="7:9" x14ac:dyDescent="0.25">
      <c r="G44751"/>
      <c r="I44751" s="112"/>
    </row>
    <row r="44752" spans="7:9" x14ac:dyDescent="0.25">
      <c r="G44752"/>
      <c r="I44752" s="112"/>
    </row>
    <row r="44753" spans="7:9" x14ac:dyDescent="0.25">
      <c r="G44753"/>
      <c r="I44753" s="112"/>
    </row>
    <row r="44754" spans="7:9" x14ac:dyDescent="0.25">
      <c r="G44754"/>
      <c r="I44754" s="112"/>
    </row>
    <row r="44755" spans="7:9" x14ac:dyDescent="0.25">
      <c r="G44755"/>
      <c r="I44755" s="112"/>
    </row>
    <row r="44756" spans="7:9" x14ac:dyDescent="0.25">
      <c r="G44756"/>
      <c r="I44756" s="112"/>
    </row>
    <row r="44757" spans="7:9" x14ac:dyDescent="0.25">
      <c r="G44757"/>
      <c r="I44757" s="112"/>
    </row>
    <row r="44758" spans="7:9" x14ac:dyDescent="0.25">
      <c r="G44758"/>
      <c r="I44758" s="112"/>
    </row>
    <row r="44759" spans="7:9" x14ac:dyDescent="0.25">
      <c r="G44759"/>
      <c r="I44759" s="112"/>
    </row>
    <row r="44760" spans="7:9" x14ac:dyDescent="0.25">
      <c r="G44760"/>
      <c r="I44760" s="112"/>
    </row>
    <row r="44761" spans="7:9" x14ac:dyDescent="0.25">
      <c r="G44761"/>
      <c r="I44761" s="112"/>
    </row>
    <row r="44762" spans="7:9" x14ac:dyDescent="0.25">
      <c r="G44762"/>
      <c r="I44762" s="112"/>
    </row>
    <row r="44763" spans="7:9" x14ac:dyDescent="0.25">
      <c r="G44763"/>
      <c r="I44763" s="112"/>
    </row>
    <row r="44764" spans="7:9" x14ac:dyDescent="0.25">
      <c r="G44764"/>
      <c r="I44764" s="112"/>
    </row>
    <row r="44765" spans="7:9" x14ac:dyDescent="0.25">
      <c r="G44765"/>
      <c r="I44765" s="112"/>
    </row>
    <row r="44766" spans="7:9" x14ac:dyDescent="0.25">
      <c r="G44766"/>
      <c r="I44766" s="112"/>
    </row>
    <row r="44767" spans="7:9" x14ac:dyDescent="0.25">
      <c r="G44767"/>
      <c r="I44767" s="112"/>
    </row>
    <row r="44768" spans="7:9" x14ac:dyDescent="0.25">
      <c r="G44768"/>
      <c r="I44768" s="112"/>
    </row>
    <row r="44769" spans="7:9" x14ac:dyDescent="0.25">
      <c r="G44769"/>
      <c r="I44769" s="112"/>
    </row>
    <row r="44770" spans="7:9" x14ac:dyDescent="0.25">
      <c r="G44770"/>
      <c r="I44770" s="112"/>
    </row>
    <row r="44771" spans="7:9" x14ac:dyDescent="0.25">
      <c r="G44771"/>
      <c r="I44771" s="112"/>
    </row>
    <row r="44772" spans="7:9" x14ac:dyDescent="0.25">
      <c r="G44772"/>
      <c r="I44772" s="112"/>
    </row>
    <row r="44773" spans="7:9" x14ac:dyDescent="0.25">
      <c r="G44773"/>
      <c r="I44773" s="112"/>
    </row>
    <row r="44774" spans="7:9" x14ac:dyDescent="0.25">
      <c r="G44774"/>
      <c r="I44774" s="112"/>
    </row>
    <row r="44775" spans="7:9" x14ac:dyDescent="0.25">
      <c r="G44775"/>
      <c r="I44775" s="112"/>
    </row>
    <row r="44776" spans="7:9" x14ac:dyDescent="0.25">
      <c r="G44776"/>
      <c r="I44776" s="112"/>
    </row>
    <row r="44777" spans="7:9" x14ac:dyDescent="0.25">
      <c r="G44777"/>
      <c r="I44777" s="112"/>
    </row>
    <row r="44778" spans="7:9" x14ac:dyDescent="0.25">
      <c r="G44778"/>
      <c r="I44778" s="112"/>
    </row>
    <row r="44779" spans="7:9" x14ac:dyDescent="0.25">
      <c r="G44779"/>
      <c r="I44779" s="112"/>
    </row>
    <row r="44780" spans="7:9" x14ac:dyDescent="0.25">
      <c r="G44780"/>
      <c r="I44780" s="112"/>
    </row>
    <row r="44781" spans="7:9" x14ac:dyDescent="0.25">
      <c r="G44781"/>
      <c r="I44781" s="112"/>
    </row>
    <row r="44782" spans="7:9" x14ac:dyDescent="0.25">
      <c r="G44782"/>
      <c r="I44782" s="112"/>
    </row>
    <row r="44783" spans="7:9" x14ac:dyDescent="0.25">
      <c r="G44783"/>
      <c r="I44783" s="112"/>
    </row>
    <row r="44784" spans="7:9" x14ac:dyDescent="0.25">
      <c r="G44784"/>
      <c r="I44784" s="112"/>
    </row>
    <row r="44785" spans="7:9" x14ac:dyDescent="0.25">
      <c r="G44785"/>
      <c r="I44785" s="112"/>
    </row>
    <row r="44786" spans="7:9" x14ac:dyDescent="0.25">
      <c r="G44786"/>
      <c r="I44786" s="112"/>
    </row>
    <row r="44787" spans="7:9" x14ac:dyDescent="0.25">
      <c r="G44787"/>
      <c r="I44787" s="112"/>
    </row>
    <row r="44788" spans="7:9" x14ac:dyDescent="0.25">
      <c r="G44788"/>
      <c r="I44788" s="112"/>
    </row>
    <row r="44789" spans="7:9" x14ac:dyDescent="0.25">
      <c r="G44789"/>
      <c r="I44789" s="112"/>
    </row>
    <row r="44790" spans="7:9" x14ac:dyDescent="0.25">
      <c r="G44790"/>
      <c r="I44790" s="112"/>
    </row>
    <row r="44791" spans="7:9" x14ac:dyDescent="0.25">
      <c r="G44791"/>
      <c r="I44791" s="112"/>
    </row>
    <row r="44792" spans="7:9" x14ac:dyDescent="0.25">
      <c r="G44792"/>
      <c r="I44792" s="112"/>
    </row>
    <row r="44793" spans="7:9" x14ac:dyDescent="0.25">
      <c r="G44793"/>
      <c r="I44793" s="112"/>
    </row>
    <row r="44794" spans="7:9" x14ac:dyDescent="0.25">
      <c r="G44794"/>
      <c r="I44794" s="112"/>
    </row>
    <row r="44795" spans="7:9" x14ac:dyDescent="0.25">
      <c r="G44795"/>
      <c r="I44795" s="112"/>
    </row>
    <row r="44796" spans="7:9" x14ac:dyDescent="0.25">
      <c r="G44796"/>
      <c r="I44796" s="112"/>
    </row>
    <row r="44797" spans="7:9" x14ac:dyDescent="0.25">
      <c r="G44797"/>
      <c r="I44797" s="112"/>
    </row>
    <row r="44798" spans="7:9" x14ac:dyDescent="0.25">
      <c r="G44798"/>
      <c r="I44798" s="112"/>
    </row>
    <row r="44799" spans="7:9" x14ac:dyDescent="0.25">
      <c r="G44799"/>
      <c r="I44799" s="112"/>
    </row>
    <row r="44800" spans="7:9" x14ac:dyDescent="0.25">
      <c r="G44800"/>
      <c r="I44800" s="112"/>
    </row>
    <row r="44801" spans="7:9" x14ac:dyDescent="0.25">
      <c r="G44801"/>
      <c r="I44801" s="112"/>
    </row>
    <row r="44802" spans="7:9" x14ac:dyDescent="0.25">
      <c r="G44802"/>
      <c r="I44802" s="112"/>
    </row>
    <row r="44803" spans="7:9" x14ac:dyDescent="0.25">
      <c r="G44803"/>
      <c r="I44803" s="112"/>
    </row>
    <row r="44804" spans="7:9" x14ac:dyDescent="0.25">
      <c r="G44804"/>
      <c r="I44804" s="112"/>
    </row>
    <row r="44805" spans="7:9" x14ac:dyDescent="0.25">
      <c r="G44805"/>
      <c r="I44805" s="112"/>
    </row>
    <row r="44806" spans="7:9" x14ac:dyDescent="0.25">
      <c r="G44806"/>
      <c r="I44806" s="112"/>
    </row>
    <row r="44807" spans="7:9" x14ac:dyDescent="0.25">
      <c r="G44807"/>
      <c r="I44807" s="112"/>
    </row>
    <row r="44808" spans="7:9" x14ac:dyDescent="0.25">
      <c r="G44808"/>
      <c r="I44808" s="112"/>
    </row>
    <row r="44809" spans="7:9" x14ac:dyDescent="0.25">
      <c r="G44809"/>
      <c r="I44809" s="112"/>
    </row>
    <row r="44810" spans="7:9" x14ac:dyDescent="0.25">
      <c r="G44810"/>
      <c r="I44810" s="112"/>
    </row>
    <row r="44811" spans="7:9" x14ac:dyDescent="0.25">
      <c r="G44811"/>
      <c r="I44811" s="112"/>
    </row>
    <row r="44812" spans="7:9" x14ac:dyDescent="0.25">
      <c r="G44812"/>
      <c r="I44812" s="112"/>
    </row>
    <row r="44813" spans="7:9" x14ac:dyDescent="0.25">
      <c r="G44813"/>
      <c r="I44813" s="112"/>
    </row>
    <row r="44814" spans="7:9" x14ac:dyDescent="0.25">
      <c r="G44814"/>
      <c r="I44814" s="112"/>
    </row>
    <row r="44815" spans="7:9" x14ac:dyDescent="0.25">
      <c r="G44815"/>
      <c r="I44815" s="112"/>
    </row>
    <row r="44816" spans="7:9" x14ac:dyDescent="0.25">
      <c r="G44816"/>
      <c r="I44816" s="112"/>
    </row>
    <row r="44817" spans="7:9" x14ac:dyDescent="0.25">
      <c r="G44817"/>
      <c r="I44817" s="112"/>
    </row>
    <row r="44818" spans="7:9" x14ac:dyDescent="0.25">
      <c r="G44818"/>
      <c r="I44818" s="112"/>
    </row>
    <row r="44819" spans="7:9" x14ac:dyDescent="0.25">
      <c r="G44819"/>
      <c r="I44819" s="112"/>
    </row>
    <row r="44820" spans="7:9" x14ac:dyDescent="0.25">
      <c r="G44820"/>
      <c r="I44820" s="112"/>
    </row>
    <row r="44821" spans="7:9" x14ac:dyDescent="0.25">
      <c r="G44821"/>
      <c r="I44821" s="112"/>
    </row>
    <row r="44822" spans="7:9" x14ac:dyDescent="0.25">
      <c r="G44822"/>
      <c r="I44822" s="112"/>
    </row>
    <row r="44823" spans="7:9" x14ac:dyDescent="0.25">
      <c r="G44823"/>
      <c r="I44823" s="112"/>
    </row>
    <row r="44824" spans="7:9" x14ac:dyDescent="0.25">
      <c r="G44824"/>
      <c r="I44824" s="112"/>
    </row>
    <row r="44825" spans="7:9" x14ac:dyDescent="0.25">
      <c r="G44825"/>
      <c r="I44825" s="112"/>
    </row>
    <row r="44826" spans="7:9" x14ac:dyDescent="0.25">
      <c r="G44826"/>
      <c r="I44826" s="112"/>
    </row>
    <row r="44827" spans="7:9" x14ac:dyDescent="0.25">
      <c r="G44827"/>
      <c r="I44827" s="112"/>
    </row>
    <row r="44828" spans="7:9" x14ac:dyDescent="0.25">
      <c r="G44828"/>
      <c r="I44828" s="112"/>
    </row>
    <row r="44829" spans="7:9" x14ac:dyDescent="0.25">
      <c r="G44829"/>
      <c r="I44829" s="112"/>
    </row>
    <row r="44830" spans="7:9" x14ac:dyDescent="0.25">
      <c r="G44830"/>
      <c r="I44830" s="112"/>
    </row>
    <row r="44831" spans="7:9" x14ac:dyDescent="0.25">
      <c r="G44831"/>
      <c r="I44831" s="112"/>
    </row>
    <row r="44832" spans="7:9" x14ac:dyDescent="0.25">
      <c r="G44832"/>
      <c r="I44832" s="112"/>
    </row>
    <row r="44833" spans="7:9" x14ac:dyDescent="0.25">
      <c r="G44833"/>
      <c r="I44833" s="112"/>
    </row>
    <row r="44834" spans="7:9" x14ac:dyDescent="0.25">
      <c r="G44834"/>
      <c r="I44834" s="112"/>
    </row>
    <row r="44835" spans="7:9" x14ac:dyDescent="0.25">
      <c r="G44835"/>
      <c r="I44835" s="112"/>
    </row>
    <row r="44836" spans="7:9" x14ac:dyDescent="0.25">
      <c r="G44836"/>
      <c r="I44836" s="112"/>
    </row>
    <row r="44837" spans="7:9" x14ac:dyDescent="0.25">
      <c r="G44837"/>
      <c r="I44837" s="112"/>
    </row>
    <row r="44838" spans="7:9" x14ac:dyDescent="0.25">
      <c r="G44838"/>
      <c r="I44838" s="112"/>
    </row>
    <row r="44839" spans="7:9" x14ac:dyDescent="0.25">
      <c r="G44839"/>
      <c r="I44839" s="112"/>
    </row>
    <row r="44840" spans="7:9" x14ac:dyDescent="0.25">
      <c r="G44840"/>
      <c r="I44840" s="112"/>
    </row>
    <row r="44841" spans="7:9" x14ac:dyDescent="0.25">
      <c r="G44841"/>
      <c r="I44841" s="112"/>
    </row>
    <row r="44842" spans="7:9" x14ac:dyDescent="0.25">
      <c r="G44842"/>
      <c r="I44842" s="112"/>
    </row>
    <row r="44843" spans="7:9" x14ac:dyDescent="0.25">
      <c r="G44843"/>
      <c r="I44843" s="112"/>
    </row>
    <row r="44844" spans="7:9" x14ac:dyDescent="0.25">
      <c r="G44844"/>
      <c r="I44844" s="112"/>
    </row>
    <row r="44845" spans="7:9" x14ac:dyDescent="0.25">
      <c r="G44845"/>
      <c r="I44845" s="112"/>
    </row>
    <row r="44846" spans="7:9" x14ac:dyDescent="0.25">
      <c r="G44846"/>
      <c r="I44846" s="112"/>
    </row>
    <row r="44847" spans="7:9" x14ac:dyDescent="0.25">
      <c r="G44847"/>
      <c r="I44847" s="112"/>
    </row>
    <row r="44848" spans="7:9" x14ac:dyDescent="0.25">
      <c r="G44848"/>
      <c r="I44848" s="112"/>
    </row>
    <row r="44849" spans="7:9" x14ac:dyDescent="0.25">
      <c r="G44849"/>
      <c r="I44849" s="112"/>
    </row>
    <row r="44850" spans="7:9" x14ac:dyDescent="0.25">
      <c r="G44850"/>
      <c r="I44850" s="112"/>
    </row>
    <row r="44851" spans="7:9" x14ac:dyDescent="0.25">
      <c r="G44851"/>
      <c r="I44851" s="112"/>
    </row>
    <row r="44852" spans="7:9" x14ac:dyDescent="0.25">
      <c r="G44852"/>
      <c r="I44852" s="112"/>
    </row>
    <row r="44853" spans="7:9" x14ac:dyDescent="0.25">
      <c r="G44853"/>
      <c r="I44853" s="112"/>
    </row>
    <row r="44854" spans="7:9" x14ac:dyDescent="0.25">
      <c r="G44854"/>
      <c r="I44854" s="112"/>
    </row>
    <row r="44855" spans="7:9" x14ac:dyDescent="0.25">
      <c r="G44855"/>
      <c r="I44855" s="112"/>
    </row>
    <row r="44856" spans="7:9" x14ac:dyDescent="0.25">
      <c r="G44856"/>
      <c r="I44856" s="112"/>
    </row>
    <row r="44857" spans="7:9" x14ac:dyDescent="0.25">
      <c r="G44857"/>
      <c r="I44857" s="112"/>
    </row>
    <row r="44858" spans="7:9" x14ac:dyDescent="0.25">
      <c r="G44858"/>
      <c r="I44858" s="112"/>
    </row>
    <row r="44859" spans="7:9" x14ac:dyDescent="0.25">
      <c r="G44859"/>
      <c r="I44859" s="112"/>
    </row>
    <row r="44860" spans="7:9" x14ac:dyDescent="0.25">
      <c r="G44860"/>
      <c r="I44860" s="112"/>
    </row>
    <row r="44861" spans="7:9" x14ac:dyDescent="0.25">
      <c r="G44861"/>
      <c r="I44861" s="112"/>
    </row>
    <row r="44862" spans="7:9" x14ac:dyDescent="0.25">
      <c r="G44862"/>
      <c r="I44862" s="112"/>
    </row>
    <row r="44863" spans="7:9" x14ac:dyDescent="0.25">
      <c r="G44863"/>
      <c r="I44863" s="112"/>
    </row>
    <row r="44864" spans="7:9" x14ac:dyDescent="0.25">
      <c r="G44864"/>
      <c r="I44864" s="112"/>
    </row>
    <row r="44865" spans="7:9" x14ac:dyDescent="0.25">
      <c r="G44865"/>
      <c r="I44865" s="112"/>
    </row>
    <row r="44866" spans="7:9" x14ac:dyDescent="0.25">
      <c r="G44866"/>
      <c r="I44866" s="112"/>
    </row>
    <row r="44867" spans="7:9" x14ac:dyDescent="0.25">
      <c r="G44867"/>
      <c r="I44867" s="112"/>
    </row>
    <row r="44868" spans="7:9" x14ac:dyDescent="0.25">
      <c r="G44868"/>
      <c r="I44868" s="112"/>
    </row>
    <row r="44869" spans="7:9" x14ac:dyDescent="0.25">
      <c r="G44869"/>
      <c r="I44869" s="112"/>
    </row>
    <row r="44870" spans="7:9" x14ac:dyDescent="0.25">
      <c r="G44870"/>
      <c r="I44870" s="112"/>
    </row>
    <row r="44871" spans="7:9" x14ac:dyDescent="0.25">
      <c r="G44871"/>
      <c r="I44871" s="112"/>
    </row>
    <row r="44872" spans="7:9" x14ac:dyDescent="0.25">
      <c r="G44872"/>
      <c r="I44872" s="112"/>
    </row>
    <row r="44873" spans="7:9" x14ac:dyDescent="0.25">
      <c r="G44873"/>
      <c r="I44873" s="112"/>
    </row>
    <row r="44874" spans="7:9" x14ac:dyDescent="0.25">
      <c r="G44874"/>
      <c r="I44874" s="112"/>
    </row>
    <row r="44875" spans="7:9" x14ac:dyDescent="0.25">
      <c r="G44875"/>
      <c r="I44875" s="112"/>
    </row>
    <row r="44876" spans="7:9" x14ac:dyDescent="0.25">
      <c r="G44876"/>
      <c r="I44876" s="112"/>
    </row>
    <row r="44877" spans="7:9" x14ac:dyDescent="0.25">
      <c r="G44877"/>
      <c r="I44877" s="112"/>
    </row>
    <row r="44878" spans="7:9" x14ac:dyDescent="0.25">
      <c r="G44878"/>
      <c r="I44878" s="112"/>
    </row>
    <row r="44879" spans="7:9" x14ac:dyDescent="0.25">
      <c r="G44879"/>
      <c r="I44879" s="112"/>
    </row>
    <row r="44880" spans="7:9" x14ac:dyDescent="0.25">
      <c r="G44880"/>
      <c r="I44880" s="112"/>
    </row>
    <row r="44881" spans="7:9" x14ac:dyDescent="0.25">
      <c r="G44881"/>
      <c r="I44881" s="112"/>
    </row>
    <row r="44882" spans="7:9" x14ac:dyDescent="0.25">
      <c r="G44882"/>
      <c r="I44882" s="112"/>
    </row>
    <row r="44883" spans="7:9" x14ac:dyDescent="0.25">
      <c r="G44883"/>
      <c r="I44883" s="112"/>
    </row>
    <row r="44884" spans="7:9" x14ac:dyDescent="0.25">
      <c r="G44884"/>
      <c r="I44884" s="112"/>
    </row>
    <row r="44885" spans="7:9" x14ac:dyDescent="0.25">
      <c r="G44885"/>
      <c r="I44885" s="112"/>
    </row>
    <row r="44886" spans="7:9" x14ac:dyDescent="0.25">
      <c r="G44886"/>
      <c r="I44886" s="112"/>
    </row>
    <row r="44887" spans="7:9" x14ac:dyDescent="0.25">
      <c r="G44887"/>
      <c r="I44887" s="112"/>
    </row>
    <row r="44888" spans="7:9" x14ac:dyDescent="0.25">
      <c r="G44888"/>
      <c r="I44888" s="112"/>
    </row>
    <row r="44889" spans="7:9" x14ac:dyDescent="0.25">
      <c r="G44889"/>
      <c r="I44889" s="112"/>
    </row>
    <row r="44890" spans="7:9" x14ac:dyDescent="0.25">
      <c r="G44890"/>
      <c r="I44890" s="112"/>
    </row>
    <row r="44891" spans="7:9" x14ac:dyDescent="0.25">
      <c r="G44891"/>
      <c r="I44891" s="112"/>
    </row>
    <row r="44892" spans="7:9" x14ac:dyDescent="0.25">
      <c r="G44892"/>
      <c r="I44892" s="112"/>
    </row>
    <row r="44893" spans="7:9" x14ac:dyDescent="0.25">
      <c r="G44893"/>
      <c r="I44893" s="112"/>
    </row>
    <row r="44894" spans="7:9" x14ac:dyDescent="0.25">
      <c r="G44894"/>
      <c r="I44894" s="112"/>
    </row>
    <row r="44895" spans="7:9" x14ac:dyDescent="0.25">
      <c r="G44895"/>
      <c r="I44895" s="112"/>
    </row>
    <row r="44896" spans="7:9" x14ac:dyDescent="0.25">
      <c r="G44896"/>
      <c r="I44896" s="112"/>
    </row>
    <row r="44897" spans="7:9" x14ac:dyDescent="0.25">
      <c r="G44897"/>
      <c r="I44897" s="112"/>
    </row>
    <row r="44898" spans="7:9" x14ac:dyDescent="0.25">
      <c r="G44898"/>
      <c r="I44898" s="112"/>
    </row>
    <row r="44899" spans="7:9" x14ac:dyDescent="0.25">
      <c r="G44899"/>
      <c r="I44899" s="112"/>
    </row>
    <row r="44900" spans="7:9" x14ac:dyDescent="0.25">
      <c r="G44900"/>
      <c r="I44900" s="112"/>
    </row>
    <row r="44901" spans="7:9" x14ac:dyDescent="0.25">
      <c r="G44901"/>
      <c r="I44901" s="112"/>
    </row>
    <row r="44902" spans="7:9" x14ac:dyDescent="0.25">
      <c r="G44902"/>
      <c r="I44902" s="112"/>
    </row>
    <row r="44903" spans="7:9" x14ac:dyDescent="0.25">
      <c r="G44903"/>
      <c r="I44903" s="112"/>
    </row>
    <row r="44904" spans="7:9" x14ac:dyDescent="0.25">
      <c r="G44904"/>
      <c r="I44904" s="112"/>
    </row>
    <row r="44905" spans="7:9" x14ac:dyDescent="0.25">
      <c r="G44905"/>
      <c r="I44905" s="112"/>
    </row>
    <row r="44906" spans="7:9" x14ac:dyDescent="0.25">
      <c r="G44906"/>
      <c r="I44906" s="112"/>
    </row>
    <row r="44907" spans="7:9" x14ac:dyDescent="0.25">
      <c r="G44907"/>
      <c r="I44907" s="112"/>
    </row>
    <row r="44908" spans="7:9" x14ac:dyDescent="0.25">
      <c r="G44908"/>
      <c r="I44908" s="112"/>
    </row>
    <row r="44909" spans="7:9" x14ac:dyDescent="0.25">
      <c r="G44909"/>
      <c r="I44909" s="112"/>
    </row>
    <row r="44910" spans="7:9" x14ac:dyDescent="0.25">
      <c r="G44910"/>
      <c r="I44910" s="112"/>
    </row>
    <row r="44911" spans="7:9" x14ac:dyDescent="0.25">
      <c r="G44911"/>
      <c r="I44911" s="112"/>
    </row>
    <row r="44912" spans="7:9" x14ac:dyDescent="0.25">
      <c r="G44912"/>
      <c r="I44912" s="112"/>
    </row>
    <row r="44913" spans="7:9" x14ac:dyDescent="0.25">
      <c r="G44913"/>
      <c r="I44913" s="112"/>
    </row>
    <row r="44914" spans="7:9" x14ac:dyDescent="0.25">
      <c r="G44914"/>
      <c r="I44914" s="112"/>
    </row>
    <row r="44915" spans="7:9" x14ac:dyDescent="0.25">
      <c r="G44915"/>
      <c r="I44915" s="112"/>
    </row>
    <row r="44916" spans="7:9" x14ac:dyDescent="0.25">
      <c r="G44916"/>
      <c r="I44916" s="112"/>
    </row>
    <row r="44917" spans="7:9" x14ac:dyDescent="0.25">
      <c r="G44917"/>
      <c r="I44917" s="112"/>
    </row>
    <row r="44918" spans="7:9" x14ac:dyDescent="0.25">
      <c r="G44918"/>
      <c r="I44918" s="112"/>
    </row>
    <row r="44919" spans="7:9" x14ac:dyDescent="0.25">
      <c r="G44919"/>
      <c r="I44919" s="112"/>
    </row>
    <row r="44920" spans="7:9" x14ac:dyDescent="0.25">
      <c r="G44920"/>
      <c r="I44920" s="112"/>
    </row>
    <row r="44921" spans="7:9" x14ac:dyDescent="0.25">
      <c r="G44921"/>
      <c r="I44921" s="112"/>
    </row>
    <row r="44922" spans="7:9" x14ac:dyDescent="0.25">
      <c r="G44922"/>
      <c r="I44922" s="112"/>
    </row>
    <row r="44923" spans="7:9" x14ac:dyDescent="0.25">
      <c r="G44923"/>
      <c r="I44923" s="112"/>
    </row>
    <row r="44924" spans="7:9" x14ac:dyDescent="0.25">
      <c r="G44924"/>
      <c r="I44924" s="112"/>
    </row>
    <row r="44925" spans="7:9" x14ac:dyDescent="0.25">
      <c r="G44925"/>
      <c r="I44925" s="112"/>
    </row>
    <row r="44926" spans="7:9" x14ac:dyDescent="0.25">
      <c r="G44926"/>
      <c r="I44926" s="112"/>
    </row>
    <row r="44927" spans="7:9" x14ac:dyDescent="0.25">
      <c r="G44927"/>
      <c r="I44927" s="112"/>
    </row>
    <row r="44928" spans="7:9" x14ac:dyDescent="0.25">
      <c r="G44928"/>
      <c r="I44928" s="112"/>
    </row>
    <row r="44929" spans="7:9" x14ac:dyDescent="0.25">
      <c r="G44929"/>
      <c r="I44929" s="112"/>
    </row>
    <row r="44930" spans="7:9" x14ac:dyDescent="0.25">
      <c r="G44930"/>
      <c r="I44930" s="112"/>
    </row>
    <row r="44931" spans="7:9" x14ac:dyDescent="0.25">
      <c r="G44931"/>
      <c r="I44931" s="112"/>
    </row>
    <row r="44932" spans="7:9" x14ac:dyDescent="0.25">
      <c r="G44932"/>
      <c r="I44932" s="112"/>
    </row>
    <row r="44933" spans="7:9" x14ac:dyDescent="0.25">
      <c r="G44933"/>
      <c r="I44933" s="112"/>
    </row>
    <row r="44934" spans="7:9" x14ac:dyDescent="0.25">
      <c r="G44934"/>
      <c r="I44934" s="112"/>
    </row>
    <row r="44935" spans="7:9" x14ac:dyDescent="0.25">
      <c r="G44935"/>
      <c r="I44935" s="112"/>
    </row>
    <row r="44936" spans="7:9" x14ac:dyDescent="0.25">
      <c r="G44936"/>
      <c r="I44936" s="112"/>
    </row>
    <row r="44937" spans="7:9" x14ac:dyDescent="0.25">
      <c r="G44937"/>
      <c r="I44937" s="112"/>
    </row>
    <row r="44938" spans="7:9" x14ac:dyDescent="0.25">
      <c r="G44938"/>
      <c r="I44938" s="112"/>
    </row>
    <row r="44939" spans="7:9" x14ac:dyDescent="0.25">
      <c r="G44939"/>
      <c r="I44939" s="112"/>
    </row>
    <row r="44940" spans="7:9" x14ac:dyDescent="0.25">
      <c r="G44940"/>
      <c r="I44940" s="112"/>
    </row>
    <row r="44941" spans="7:9" x14ac:dyDescent="0.25">
      <c r="G44941"/>
      <c r="I44941" s="112"/>
    </row>
    <row r="44942" spans="7:9" x14ac:dyDescent="0.25">
      <c r="G44942"/>
      <c r="I44942" s="112"/>
    </row>
    <row r="44943" spans="7:9" x14ac:dyDescent="0.25">
      <c r="G44943"/>
      <c r="I44943" s="112"/>
    </row>
    <row r="44944" spans="7:9" x14ac:dyDescent="0.25">
      <c r="G44944"/>
      <c r="I44944" s="112"/>
    </row>
    <row r="44945" spans="7:9" x14ac:dyDescent="0.25">
      <c r="G44945"/>
      <c r="I44945" s="112"/>
    </row>
    <row r="44946" spans="7:9" x14ac:dyDescent="0.25">
      <c r="G44946"/>
      <c r="I44946" s="112"/>
    </row>
    <row r="44947" spans="7:9" x14ac:dyDescent="0.25">
      <c r="G44947"/>
      <c r="I44947" s="112"/>
    </row>
    <row r="44948" spans="7:9" x14ac:dyDescent="0.25">
      <c r="G44948"/>
      <c r="I44948" s="112"/>
    </row>
    <row r="44949" spans="7:9" x14ac:dyDescent="0.25">
      <c r="G44949"/>
      <c r="I44949" s="112"/>
    </row>
    <row r="44950" spans="7:9" x14ac:dyDescent="0.25">
      <c r="G44950"/>
      <c r="I44950" s="112"/>
    </row>
    <row r="44951" spans="7:9" x14ac:dyDescent="0.25">
      <c r="G44951"/>
      <c r="I44951" s="112"/>
    </row>
    <row r="44952" spans="7:9" x14ac:dyDescent="0.25">
      <c r="G44952"/>
      <c r="I44952" s="112"/>
    </row>
    <row r="44953" spans="7:9" x14ac:dyDescent="0.25">
      <c r="G44953"/>
      <c r="I44953" s="112"/>
    </row>
    <row r="44954" spans="7:9" x14ac:dyDescent="0.25">
      <c r="G44954"/>
      <c r="I44954" s="112"/>
    </row>
    <row r="44955" spans="7:9" x14ac:dyDescent="0.25">
      <c r="G44955"/>
      <c r="I44955" s="112"/>
    </row>
    <row r="44956" spans="7:9" x14ac:dyDescent="0.25">
      <c r="G44956"/>
      <c r="I44956" s="112"/>
    </row>
    <row r="44957" spans="7:9" x14ac:dyDescent="0.25">
      <c r="G44957"/>
      <c r="I44957" s="112"/>
    </row>
    <row r="44958" spans="7:9" x14ac:dyDescent="0.25">
      <c r="G44958"/>
      <c r="I44958" s="112"/>
    </row>
    <row r="44959" spans="7:9" x14ac:dyDescent="0.25">
      <c r="G44959"/>
      <c r="I44959" s="112"/>
    </row>
    <row r="44960" spans="7:9" x14ac:dyDescent="0.25">
      <c r="G44960"/>
      <c r="I44960" s="112"/>
    </row>
    <row r="44961" spans="7:9" x14ac:dyDescent="0.25">
      <c r="G44961"/>
      <c r="I44961" s="112"/>
    </row>
    <row r="44962" spans="7:9" x14ac:dyDescent="0.25">
      <c r="G44962"/>
      <c r="I44962" s="112"/>
    </row>
    <row r="44963" spans="7:9" x14ac:dyDescent="0.25">
      <c r="G44963"/>
      <c r="I44963" s="112"/>
    </row>
    <row r="44964" spans="7:9" x14ac:dyDescent="0.25">
      <c r="G44964"/>
      <c r="I44964" s="112"/>
    </row>
    <row r="44965" spans="7:9" x14ac:dyDescent="0.25">
      <c r="G44965"/>
      <c r="I44965" s="112"/>
    </row>
    <row r="44966" spans="7:9" x14ac:dyDescent="0.25">
      <c r="G44966"/>
      <c r="I44966" s="112"/>
    </row>
    <row r="44967" spans="7:9" x14ac:dyDescent="0.25">
      <c r="G44967"/>
      <c r="I44967" s="112"/>
    </row>
    <row r="44968" spans="7:9" x14ac:dyDescent="0.25">
      <c r="G44968"/>
      <c r="I44968" s="112"/>
    </row>
    <row r="44969" spans="7:9" x14ac:dyDescent="0.25">
      <c r="G44969"/>
      <c r="I44969" s="112"/>
    </row>
    <row r="44970" spans="7:9" x14ac:dyDescent="0.25">
      <c r="G44970"/>
      <c r="I44970" s="112"/>
    </row>
    <row r="44971" spans="7:9" x14ac:dyDescent="0.25">
      <c r="G44971"/>
      <c r="I44971" s="112"/>
    </row>
    <row r="44972" spans="7:9" x14ac:dyDescent="0.25">
      <c r="G44972"/>
      <c r="I44972" s="112"/>
    </row>
    <row r="44973" spans="7:9" x14ac:dyDescent="0.25">
      <c r="G44973"/>
      <c r="I44973" s="112"/>
    </row>
    <row r="44974" spans="7:9" x14ac:dyDescent="0.25">
      <c r="G44974"/>
      <c r="I44974" s="112"/>
    </row>
    <row r="44975" spans="7:9" x14ac:dyDescent="0.25">
      <c r="G44975"/>
      <c r="I44975" s="112"/>
    </row>
    <row r="44976" spans="7:9" x14ac:dyDescent="0.25">
      <c r="G44976"/>
      <c r="I44976" s="112"/>
    </row>
    <row r="44977" spans="7:9" x14ac:dyDescent="0.25">
      <c r="G44977"/>
      <c r="I44977" s="112"/>
    </row>
    <row r="44978" spans="7:9" x14ac:dyDescent="0.25">
      <c r="G44978"/>
      <c r="I44978" s="112"/>
    </row>
    <row r="44979" spans="7:9" x14ac:dyDescent="0.25">
      <c r="G44979"/>
      <c r="I44979" s="112"/>
    </row>
    <row r="44980" spans="7:9" x14ac:dyDescent="0.25">
      <c r="G44980"/>
      <c r="I44980" s="112"/>
    </row>
    <row r="44981" spans="7:9" x14ac:dyDescent="0.25">
      <c r="G44981"/>
      <c r="I44981" s="112"/>
    </row>
    <row r="44982" spans="7:9" x14ac:dyDescent="0.25">
      <c r="G44982"/>
      <c r="I44982" s="112"/>
    </row>
    <row r="44983" spans="7:9" x14ac:dyDescent="0.25">
      <c r="G44983"/>
      <c r="I44983" s="112"/>
    </row>
    <row r="44984" spans="7:9" x14ac:dyDescent="0.25">
      <c r="G44984"/>
      <c r="I44984" s="112"/>
    </row>
    <row r="44985" spans="7:9" x14ac:dyDescent="0.25">
      <c r="G44985"/>
      <c r="I44985" s="112"/>
    </row>
    <row r="44986" spans="7:9" x14ac:dyDescent="0.25">
      <c r="G44986"/>
      <c r="I44986" s="112"/>
    </row>
    <row r="44987" spans="7:9" x14ac:dyDescent="0.25">
      <c r="G44987"/>
      <c r="I44987" s="112"/>
    </row>
    <row r="44988" spans="7:9" x14ac:dyDescent="0.25">
      <c r="G44988"/>
      <c r="I44988" s="112"/>
    </row>
    <row r="44989" spans="7:9" x14ac:dyDescent="0.25">
      <c r="G44989"/>
      <c r="I44989" s="112"/>
    </row>
    <row r="44990" spans="7:9" x14ac:dyDescent="0.25">
      <c r="G44990"/>
      <c r="I44990" s="112"/>
    </row>
    <row r="44991" spans="7:9" x14ac:dyDescent="0.25">
      <c r="G44991"/>
      <c r="I44991" s="112"/>
    </row>
    <row r="44992" spans="7:9" x14ac:dyDescent="0.25">
      <c r="G44992"/>
      <c r="I44992" s="112"/>
    </row>
    <row r="44993" spans="7:9" x14ac:dyDescent="0.25">
      <c r="G44993"/>
      <c r="I44993" s="112"/>
    </row>
    <row r="44994" spans="7:9" x14ac:dyDescent="0.25">
      <c r="G44994"/>
      <c r="I44994" s="112"/>
    </row>
    <row r="44995" spans="7:9" x14ac:dyDescent="0.25">
      <c r="G44995"/>
      <c r="I44995" s="112"/>
    </row>
    <row r="44996" spans="7:9" x14ac:dyDescent="0.25">
      <c r="G44996"/>
      <c r="I44996" s="112"/>
    </row>
    <row r="44997" spans="7:9" x14ac:dyDescent="0.25">
      <c r="G44997"/>
      <c r="I44997" s="112"/>
    </row>
    <row r="44998" spans="7:9" x14ac:dyDescent="0.25">
      <c r="G44998"/>
      <c r="I44998" s="112"/>
    </row>
    <row r="44999" spans="7:9" x14ac:dyDescent="0.25">
      <c r="G44999"/>
      <c r="I44999" s="112"/>
    </row>
    <row r="45000" spans="7:9" x14ac:dyDescent="0.25">
      <c r="G45000"/>
      <c r="I45000" s="112"/>
    </row>
    <row r="45001" spans="7:9" x14ac:dyDescent="0.25">
      <c r="G45001"/>
      <c r="I45001" s="112"/>
    </row>
    <row r="45002" spans="7:9" x14ac:dyDescent="0.25">
      <c r="G45002"/>
      <c r="I45002" s="112"/>
    </row>
    <row r="45003" spans="7:9" x14ac:dyDescent="0.25">
      <c r="G45003"/>
      <c r="I45003" s="112"/>
    </row>
    <row r="45004" spans="7:9" x14ac:dyDescent="0.25">
      <c r="G45004"/>
      <c r="I45004" s="112"/>
    </row>
    <row r="45005" spans="7:9" x14ac:dyDescent="0.25">
      <c r="G45005"/>
      <c r="I45005" s="112"/>
    </row>
    <row r="45006" spans="7:9" x14ac:dyDescent="0.25">
      <c r="G45006"/>
      <c r="I45006" s="112"/>
    </row>
    <row r="45007" spans="7:9" x14ac:dyDescent="0.25">
      <c r="G45007"/>
      <c r="I45007" s="112"/>
    </row>
    <row r="45008" spans="7:9" x14ac:dyDescent="0.25">
      <c r="G45008"/>
      <c r="I45008" s="112"/>
    </row>
    <row r="45009" spans="7:9" x14ac:dyDescent="0.25">
      <c r="G45009"/>
      <c r="I45009" s="112"/>
    </row>
    <row r="45010" spans="7:9" x14ac:dyDescent="0.25">
      <c r="G45010"/>
      <c r="I45010" s="112"/>
    </row>
    <row r="45011" spans="7:9" x14ac:dyDescent="0.25">
      <c r="G45011"/>
      <c r="I45011" s="112"/>
    </row>
    <row r="45012" spans="7:9" x14ac:dyDescent="0.25">
      <c r="G45012"/>
      <c r="I45012" s="112"/>
    </row>
    <row r="45013" spans="7:9" x14ac:dyDescent="0.25">
      <c r="G45013"/>
      <c r="I45013" s="112"/>
    </row>
    <row r="45014" spans="7:9" x14ac:dyDescent="0.25">
      <c r="G45014"/>
      <c r="I45014" s="112"/>
    </row>
    <row r="45015" spans="7:9" x14ac:dyDescent="0.25">
      <c r="G45015"/>
      <c r="I45015" s="112"/>
    </row>
    <row r="45016" spans="7:9" x14ac:dyDescent="0.25">
      <c r="G45016"/>
      <c r="I45016" s="112"/>
    </row>
    <row r="45017" spans="7:9" x14ac:dyDescent="0.25">
      <c r="G45017"/>
      <c r="I45017" s="112"/>
    </row>
    <row r="45018" spans="7:9" x14ac:dyDescent="0.25">
      <c r="G45018"/>
      <c r="I45018" s="112"/>
    </row>
    <row r="45019" spans="7:9" x14ac:dyDescent="0.25">
      <c r="G45019"/>
      <c r="I45019" s="112"/>
    </row>
    <row r="45020" spans="7:9" x14ac:dyDescent="0.25">
      <c r="G45020"/>
      <c r="I45020" s="112"/>
    </row>
    <row r="45021" spans="7:9" x14ac:dyDescent="0.25">
      <c r="G45021"/>
      <c r="I45021" s="112"/>
    </row>
    <row r="45022" spans="7:9" x14ac:dyDescent="0.25">
      <c r="G45022"/>
      <c r="I45022" s="112"/>
    </row>
    <row r="45023" spans="7:9" x14ac:dyDescent="0.25">
      <c r="G45023"/>
      <c r="I45023" s="112"/>
    </row>
    <row r="45024" spans="7:9" x14ac:dyDescent="0.25">
      <c r="G45024"/>
      <c r="I45024" s="112"/>
    </row>
    <row r="45025" spans="7:9" x14ac:dyDescent="0.25">
      <c r="G45025"/>
      <c r="I45025" s="112"/>
    </row>
    <row r="45026" spans="7:9" x14ac:dyDescent="0.25">
      <c r="G45026"/>
      <c r="I45026" s="112"/>
    </row>
    <row r="45027" spans="7:9" x14ac:dyDescent="0.25">
      <c r="G45027"/>
      <c r="I45027" s="112"/>
    </row>
    <row r="45028" spans="7:9" x14ac:dyDescent="0.25">
      <c r="G45028"/>
      <c r="I45028" s="112"/>
    </row>
    <row r="45029" spans="7:9" x14ac:dyDescent="0.25">
      <c r="G45029"/>
      <c r="I45029" s="112"/>
    </row>
    <row r="45030" spans="7:9" x14ac:dyDescent="0.25">
      <c r="G45030"/>
      <c r="I45030" s="112"/>
    </row>
    <row r="45031" spans="7:9" x14ac:dyDescent="0.25">
      <c r="G45031"/>
      <c r="I45031" s="112"/>
    </row>
    <row r="45032" spans="7:9" x14ac:dyDescent="0.25">
      <c r="G45032"/>
      <c r="I45032" s="112"/>
    </row>
    <row r="45033" spans="7:9" x14ac:dyDescent="0.25">
      <c r="G45033"/>
      <c r="I45033" s="112"/>
    </row>
    <row r="45034" spans="7:9" x14ac:dyDescent="0.25">
      <c r="G45034"/>
      <c r="I45034" s="112"/>
    </row>
    <row r="45035" spans="7:9" x14ac:dyDescent="0.25">
      <c r="G45035"/>
      <c r="I45035" s="112"/>
    </row>
    <row r="45036" spans="7:9" x14ac:dyDescent="0.25">
      <c r="G45036"/>
      <c r="I45036" s="112"/>
    </row>
    <row r="45037" spans="7:9" x14ac:dyDescent="0.25">
      <c r="G45037"/>
      <c r="I45037" s="112"/>
    </row>
    <row r="45038" spans="7:9" x14ac:dyDescent="0.25">
      <c r="G45038"/>
      <c r="I45038" s="112"/>
    </row>
    <row r="45039" spans="7:9" x14ac:dyDescent="0.25">
      <c r="G45039"/>
      <c r="I45039" s="112"/>
    </row>
    <row r="45040" spans="7:9" x14ac:dyDescent="0.25">
      <c r="G45040"/>
      <c r="I45040" s="112"/>
    </row>
    <row r="45041" spans="7:9" x14ac:dyDescent="0.25">
      <c r="G45041"/>
      <c r="I45041" s="112"/>
    </row>
    <row r="45042" spans="7:9" x14ac:dyDescent="0.25">
      <c r="G45042"/>
      <c r="I45042" s="112"/>
    </row>
    <row r="45043" spans="7:9" x14ac:dyDescent="0.25">
      <c r="G45043"/>
      <c r="I45043" s="112"/>
    </row>
    <row r="45044" spans="7:9" x14ac:dyDescent="0.25">
      <c r="G45044"/>
      <c r="I45044" s="112"/>
    </row>
    <row r="45045" spans="7:9" x14ac:dyDescent="0.25">
      <c r="G45045"/>
      <c r="I45045" s="112"/>
    </row>
    <row r="45046" spans="7:9" x14ac:dyDescent="0.25">
      <c r="G45046"/>
      <c r="I45046" s="112"/>
    </row>
    <row r="45047" spans="7:9" x14ac:dyDescent="0.25">
      <c r="G45047"/>
      <c r="I45047" s="112"/>
    </row>
    <row r="45048" spans="7:9" x14ac:dyDescent="0.25">
      <c r="G45048"/>
      <c r="I45048" s="112"/>
    </row>
    <row r="45049" spans="7:9" x14ac:dyDescent="0.25">
      <c r="G45049"/>
      <c r="I45049" s="112"/>
    </row>
    <row r="45050" spans="7:9" x14ac:dyDescent="0.25">
      <c r="G45050"/>
      <c r="I45050" s="112"/>
    </row>
    <row r="45051" spans="7:9" x14ac:dyDescent="0.25">
      <c r="G45051"/>
      <c r="I45051" s="112"/>
    </row>
    <row r="45052" spans="7:9" x14ac:dyDescent="0.25">
      <c r="G45052"/>
      <c r="I45052" s="112"/>
    </row>
    <row r="45053" spans="7:9" x14ac:dyDescent="0.25">
      <c r="G45053"/>
      <c r="I45053" s="112"/>
    </row>
    <row r="45054" spans="7:9" x14ac:dyDescent="0.25">
      <c r="G45054"/>
      <c r="I45054" s="112"/>
    </row>
    <row r="45055" spans="7:9" x14ac:dyDescent="0.25">
      <c r="G45055"/>
      <c r="I45055" s="112"/>
    </row>
    <row r="45056" spans="7:9" x14ac:dyDescent="0.25">
      <c r="G45056"/>
      <c r="I45056" s="112"/>
    </row>
    <row r="45057" spans="7:9" x14ac:dyDescent="0.25">
      <c r="G45057"/>
      <c r="I45057" s="112"/>
    </row>
    <row r="45058" spans="7:9" x14ac:dyDescent="0.25">
      <c r="G45058"/>
      <c r="I45058" s="112"/>
    </row>
    <row r="45059" spans="7:9" x14ac:dyDescent="0.25">
      <c r="G45059"/>
      <c r="I45059" s="112"/>
    </row>
    <row r="45060" spans="7:9" x14ac:dyDescent="0.25">
      <c r="G45060"/>
      <c r="I45060" s="112"/>
    </row>
    <row r="45061" spans="7:9" x14ac:dyDescent="0.25">
      <c r="G45061"/>
      <c r="I45061" s="112"/>
    </row>
    <row r="45062" spans="7:9" x14ac:dyDescent="0.25">
      <c r="G45062"/>
      <c r="I45062" s="112"/>
    </row>
    <row r="45063" spans="7:9" x14ac:dyDescent="0.25">
      <c r="G45063"/>
      <c r="I45063" s="112"/>
    </row>
    <row r="45064" spans="7:9" x14ac:dyDescent="0.25">
      <c r="G45064"/>
      <c r="I45064" s="112"/>
    </row>
    <row r="45065" spans="7:9" x14ac:dyDescent="0.25">
      <c r="G45065"/>
      <c r="I45065" s="112"/>
    </row>
    <row r="45066" spans="7:9" x14ac:dyDescent="0.25">
      <c r="G45066"/>
      <c r="I45066" s="112"/>
    </row>
    <row r="45067" spans="7:9" x14ac:dyDescent="0.25">
      <c r="G45067"/>
      <c r="I45067" s="112"/>
    </row>
    <row r="45068" spans="7:9" x14ac:dyDescent="0.25">
      <c r="G45068"/>
      <c r="I45068" s="112"/>
    </row>
    <row r="45069" spans="7:9" x14ac:dyDescent="0.25">
      <c r="G45069"/>
      <c r="I45069" s="112"/>
    </row>
    <row r="45070" spans="7:9" x14ac:dyDescent="0.25">
      <c r="G45070"/>
      <c r="I45070" s="112"/>
    </row>
    <row r="45071" spans="7:9" x14ac:dyDescent="0.25">
      <c r="G45071"/>
      <c r="I45071" s="112"/>
    </row>
    <row r="45072" spans="7:9" x14ac:dyDescent="0.25">
      <c r="G45072"/>
      <c r="I45072" s="112"/>
    </row>
    <row r="45073" spans="7:9" x14ac:dyDescent="0.25">
      <c r="G45073"/>
      <c r="I45073" s="112"/>
    </row>
    <row r="45074" spans="7:9" x14ac:dyDescent="0.25">
      <c r="G45074"/>
      <c r="I45074" s="112"/>
    </row>
    <row r="45075" spans="7:9" x14ac:dyDescent="0.25">
      <c r="G45075"/>
      <c r="I45075" s="112"/>
    </row>
    <row r="45076" spans="7:9" x14ac:dyDescent="0.25">
      <c r="G45076"/>
      <c r="I45076" s="112"/>
    </row>
    <row r="45077" spans="7:9" x14ac:dyDescent="0.25">
      <c r="G45077"/>
      <c r="I45077" s="112"/>
    </row>
    <row r="45078" spans="7:9" x14ac:dyDescent="0.25">
      <c r="G45078"/>
      <c r="I45078" s="112"/>
    </row>
    <row r="45079" spans="7:9" x14ac:dyDescent="0.25">
      <c r="G45079"/>
      <c r="I45079" s="112"/>
    </row>
    <row r="45080" spans="7:9" x14ac:dyDescent="0.25">
      <c r="G45080"/>
      <c r="I45080" s="112"/>
    </row>
    <row r="45081" spans="7:9" x14ac:dyDescent="0.25">
      <c r="G45081"/>
      <c r="I45081" s="112"/>
    </row>
    <row r="45082" spans="7:9" x14ac:dyDescent="0.25">
      <c r="G45082"/>
      <c r="I45082" s="112"/>
    </row>
    <row r="45083" spans="7:9" x14ac:dyDescent="0.25">
      <c r="G45083"/>
      <c r="I45083" s="112"/>
    </row>
    <row r="45084" spans="7:9" x14ac:dyDescent="0.25">
      <c r="G45084"/>
      <c r="I45084" s="112"/>
    </row>
    <row r="45085" spans="7:9" x14ac:dyDescent="0.25">
      <c r="G45085"/>
      <c r="I45085" s="112"/>
    </row>
    <row r="45086" spans="7:9" x14ac:dyDescent="0.25">
      <c r="G45086"/>
      <c r="I45086" s="112"/>
    </row>
    <row r="45087" spans="7:9" x14ac:dyDescent="0.25">
      <c r="G45087"/>
      <c r="I45087" s="112"/>
    </row>
    <row r="45088" spans="7:9" x14ac:dyDescent="0.25">
      <c r="G45088"/>
      <c r="I45088" s="112"/>
    </row>
    <row r="45089" spans="7:9" x14ac:dyDescent="0.25">
      <c r="G45089"/>
      <c r="I45089" s="112"/>
    </row>
    <row r="45090" spans="7:9" x14ac:dyDescent="0.25">
      <c r="G45090"/>
      <c r="I45090" s="112"/>
    </row>
    <row r="45091" spans="7:9" x14ac:dyDescent="0.25">
      <c r="G45091"/>
      <c r="I45091" s="112"/>
    </row>
    <row r="45092" spans="7:9" x14ac:dyDescent="0.25">
      <c r="G45092"/>
      <c r="I45092" s="112"/>
    </row>
    <row r="45093" spans="7:9" x14ac:dyDescent="0.25">
      <c r="G45093"/>
      <c r="I45093" s="112"/>
    </row>
    <row r="45094" spans="7:9" x14ac:dyDescent="0.25">
      <c r="G45094"/>
      <c r="I45094" s="112"/>
    </row>
    <row r="45095" spans="7:9" x14ac:dyDescent="0.25">
      <c r="G45095"/>
      <c r="I45095" s="112"/>
    </row>
    <row r="45096" spans="7:9" x14ac:dyDescent="0.25">
      <c r="G45096"/>
      <c r="I45096" s="112"/>
    </row>
    <row r="45097" spans="7:9" x14ac:dyDescent="0.25">
      <c r="G45097"/>
      <c r="I45097" s="112"/>
    </row>
    <row r="45098" spans="7:9" x14ac:dyDescent="0.25">
      <c r="G45098"/>
      <c r="I45098" s="112"/>
    </row>
    <row r="45099" spans="7:9" x14ac:dyDescent="0.25">
      <c r="G45099"/>
      <c r="I45099" s="112"/>
    </row>
    <row r="45100" spans="7:9" x14ac:dyDescent="0.25">
      <c r="G45100"/>
      <c r="I45100" s="112"/>
    </row>
    <row r="45101" spans="7:9" x14ac:dyDescent="0.25">
      <c r="G45101"/>
      <c r="I45101" s="112"/>
    </row>
    <row r="45102" spans="7:9" x14ac:dyDescent="0.25">
      <c r="G45102"/>
      <c r="I45102" s="112"/>
    </row>
    <row r="45103" spans="7:9" x14ac:dyDescent="0.25">
      <c r="G45103"/>
      <c r="I45103" s="112"/>
    </row>
    <row r="45104" spans="7:9" x14ac:dyDescent="0.25">
      <c r="G45104"/>
      <c r="I45104" s="112"/>
    </row>
    <row r="45105" spans="7:9" x14ac:dyDescent="0.25">
      <c r="G45105"/>
      <c r="I45105" s="112"/>
    </row>
    <row r="45106" spans="7:9" x14ac:dyDescent="0.25">
      <c r="G45106"/>
      <c r="I45106" s="112"/>
    </row>
    <row r="45107" spans="7:9" x14ac:dyDescent="0.25">
      <c r="G45107"/>
      <c r="I45107" s="112"/>
    </row>
    <row r="45108" spans="7:9" x14ac:dyDescent="0.25">
      <c r="G45108"/>
      <c r="I45108" s="112"/>
    </row>
    <row r="45109" spans="7:9" x14ac:dyDescent="0.25">
      <c r="G45109"/>
      <c r="I45109" s="112"/>
    </row>
    <row r="45110" spans="7:9" x14ac:dyDescent="0.25">
      <c r="G45110"/>
      <c r="I45110" s="112"/>
    </row>
    <row r="45111" spans="7:9" x14ac:dyDescent="0.25">
      <c r="G45111"/>
      <c r="I45111" s="112"/>
    </row>
    <row r="45112" spans="7:9" x14ac:dyDescent="0.25">
      <c r="G45112"/>
      <c r="I45112" s="112"/>
    </row>
    <row r="45113" spans="7:9" x14ac:dyDescent="0.25">
      <c r="G45113"/>
      <c r="I45113" s="112"/>
    </row>
    <row r="45114" spans="7:9" x14ac:dyDescent="0.25">
      <c r="G45114"/>
      <c r="I45114" s="112"/>
    </row>
    <row r="45115" spans="7:9" x14ac:dyDescent="0.25">
      <c r="G45115"/>
      <c r="I45115" s="112"/>
    </row>
    <row r="45116" spans="7:9" x14ac:dyDescent="0.25">
      <c r="G45116"/>
      <c r="I45116" s="112"/>
    </row>
    <row r="45117" spans="7:9" x14ac:dyDescent="0.25">
      <c r="G45117"/>
      <c r="I45117" s="112"/>
    </row>
    <row r="45118" spans="7:9" x14ac:dyDescent="0.25">
      <c r="G45118"/>
      <c r="I45118" s="112"/>
    </row>
    <row r="45119" spans="7:9" x14ac:dyDescent="0.25">
      <c r="G45119"/>
      <c r="I45119" s="112"/>
    </row>
    <row r="45120" spans="7:9" x14ac:dyDescent="0.25">
      <c r="G45120"/>
      <c r="I45120" s="112"/>
    </row>
    <row r="45121" spans="7:9" x14ac:dyDescent="0.25">
      <c r="G45121"/>
      <c r="I45121" s="112"/>
    </row>
    <row r="45122" spans="7:9" x14ac:dyDescent="0.25">
      <c r="G45122"/>
      <c r="I45122" s="112"/>
    </row>
    <row r="45123" spans="7:9" x14ac:dyDescent="0.25">
      <c r="G45123"/>
      <c r="I45123" s="112"/>
    </row>
    <row r="45124" spans="7:9" x14ac:dyDescent="0.25">
      <c r="G45124"/>
      <c r="I45124" s="112"/>
    </row>
    <row r="45125" spans="7:9" x14ac:dyDescent="0.25">
      <c r="G45125"/>
      <c r="I45125" s="112"/>
    </row>
    <row r="45126" spans="7:9" x14ac:dyDescent="0.25">
      <c r="G45126"/>
      <c r="I45126" s="112"/>
    </row>
    <row r="45127" spans="7:9" x14ac:dyDescent="0.25">
      <c r="G45127"/>
      <c r="I45127" s="112"/>
    </row>
    <row r="45128" spans="7:9" x14ac:dyDescent="0.25">
      <c r="G45128"/>
      <c r="I45128" s="112"/>
    </row>
    <row r="45129" spans="7:9" x14ac:dyDescent="0.25">
      <c r="G45129"/>
      <c r="I45129" s="112"/>
    </row>
    <row r="45130" spans="7:9" x14ac:dyDescent="0.25">
      <c r="G45130"/>
      <c r="I45130" s="112"/>
    </row>
    <row r="45131" spans="7:9" x14ac:dyDescent="0.25">
      <c r="G45131"/>
      <c r="I45131" s="112"/>
    </row>
    <row r="45132" spans="7:9" x14ac:dyDescent="0.25">
      <c r="G45132"/>
      <c r="I45132" s="112"/>
    </row>
    <row r="45133" spans="7:9" x14ac:dyDescent="0.25">
      <c r="G45133"/>
      <c r="I45133" s="112"/>
    </row>
    <row r="45134" spans="7:9" x14ac:dyDescent="0.25">
      <c r="G45134"/>
      <c r="I45134" s="112"/>
    </row>
    <row r="45135" spans="7:9" x14ac:dyDescent="0.25">
      <c r="G45135"/>
      <c r="I45135" s="112"/>
    </row>
    <row r="45136" spans="7:9" x14ac:dyDescent="0.25">
      <c r="G45136"/>
      <c r="I45136" s="112"/>
    </row>
    <row r="45137" spans="7:9" x14ac:dyDescent="0.25">
      <c r="G45137"/>
      <c r="I45137" s="112"/>
    </row>
    <row r="45138" spans="7:9" x14ac:dyDescent="0.25">
      <c r="G45138"/>
      <c r="I45138" s="112"/>
    </row>
    <row r="45139" spans="7:9" x14ac:dyDescent="0.25">
      <c r="G45139"/>
      <c r="I45139" s="112"/>
    </row>
    <row r="45140" spans="7:9" x14ac:dyDescent="0.25">
      <c r="G45140"/>
      <c r="I45140" s="112"/>
    </row>
    <row r="45141" spans="7:9" x14ac:dyDescent="0.25">
      <c r="G45141"/>
      <c r="I45141" s="112"/>
    </row>
    <row r="45142" spans="7:9" x14ac:dyDescent="0.25">
      <c r="G45142"/>
      <c r="I45142" s="112"/>
    </row>
    <row r="45143" spans="7:9" x14ac:dyDescent="0.25">
      <c r="G45143"/>
      <c r="I45143" s="112"/>
    </row>
    <row r="45144" spans="7:9" x14ac:dyDescent="0.25">
      <c r="G45144"/>
      <c r="I45144" s="112"/>
    </row>
    <row r="45145" spans="7:9" x14ac:dyDescent="0.25">
      <c r="G45145"/>
      <c r="I45145" s="112"/>
    </row>
    <row r="45146" spans="7:9" x14ac:dyDescent="0.25">
      <c r="G45146"/>
      <c r="I45146" s="112"/>
    </row>
    <row r="45147" spans="7:9" x14ac:dyDescent="0.25">
      <c r="G45147"/>
      <c r="I45147" s="112"/>
    </row>
    <row r="45148" spans="7:9" x14ac:dyDescent="0.25">
      <c r="G45148"/>
      <c r="I45148" s="112"/>
    </row>
    <row r="45149" spans="7:9" x14ac:dyDescent="0.25">
      <c r="G45149"/>
      <c r="I45149" s="112"/>
    </row>
    <row r="45150" spans="7:9" x14ac:dyDescent="0.25">
      <c r="G45150"/>
      <c r="I45150" s="112"/>
    </row>
    <row r="45151" spans="7:9" x14ac:dyDescent="0.25">
      <c r="G45151"/>
      <c r="I45151" s="112"/>
    </row>
    <row r="45152" spans="7:9" x14ac:dyDescent="0.25">
      <c r="G45152"/>
      <c r="I45152" s="112"/>
    </row>
    <row r="45153" spans="7:9" x14ac:dyDescent="0.25">
      <c r="G45153"/>
      <c r="I45153" s="112"/>
    </row>
    <row r="45154" spans="7:9" x14ac:dyDescent="0.25">
      <c r="G45154"/>
      <c r="I45154" s="112"/>
    </row>
    <row r="45155" spans="7:9" x14ac:dyDescent="0.25">
      <c r="G45155"/>
      <c r="I45155" s="112"/>
    </row>
    <row r="45156" spans="7:9" x14ac:dyDescent="0.25">
      <c r="G45156"/>
      <c r="I45156" s="112"/>
    </row>
    <row r="45157" spans="7:9" x14ac:dyDescent="0.25">
      <c r="G45157"/>
      <c r="I45157" s="112"/>
    </row>
    <row r="45158" spans="7:9" x14ac:dyDescent="0.25">
      <c r="G45158"/>
      <c r="I45158" s="112"/>
    </row>
    <row r="45159" spans="7:9" x14ac:dyDescent="0.25">
      <c r="G45159"/>
      <c r="I45159" s="112"/>
    </row>
    <row r="45160" spans="7:9" x14ac:dyDescent="0.25">
      <c r="G45160"/>
      <c r="I45160" s="112"/>
    </row>
    <row r="45161" spans="7:9" x14ac:dyDescent="0.25">
      <c r="G45161"/>
      <c r="I45161" s="112"/>
    </row>
    <row r="45162" spans="7:9" x14ac:dyDescent="0.25">
      <c r="G45162"/>
      <c r="I45162" s="112"/>
    </row>
    <row r="45163" spans="7:9" x14ac:dyDescent="0.25">
      <c r="G45163"/>
      <c r="I45163" s="112"/>
    </row>
    <row r="45164" spans="7:9" x14ac:dyDescent="0.25">
      <c r="G45164"/>
      <c r="I45164" s="112"/>
    </row>
    <row r="45165" spans="7:9" x14ac:dyDescent="0.25">
      <c r="G45165"/>
      <c r="I45165" s="112"/>
    </row>
    <row r="45166" spans="7:9" x14ac:dyDescent="0.25">
      <c r="G45166"/>
      <c r="I45166" s="112"/>
    </row>
    <row r="45167" spans="7:9" x14ac:dyDescent="0.25">
      <c r="G45167"/>
      <c r="I45167" s="112"/>
    </row>
    <row r="45168" spans="7:9" x14ac:dyDescent="0.25">
      <c r="G45168"/>
      <c r="I45168" s="112"/>
    </row>
    <row r="45169" spans="7:9" x14ac:dyDescent="0.25">
      <c r="G45169"/>
      <c r="I45169" s="112"/>
    </row>
    <row r="45170" spans="7:9" x14ac:dyDescent="0.25">
      <c r="G45170"/>
      <c r="I45170" s="112"/>
    </row>
    <row r="45171" spans="7:9" x14ac:dyDescent="0.25">
      <c r="G45171"/>
      <c r="I45171" s="112"/>
    </row>
    <row r="45172" spans="7:9" x14ac:dyDescent="0.25">
      <c r="G45172"/>
      <c r="I45172" s="112"/>
    </row>
    <row r="45173" spans="7:9" x14ac:dyDescent="0.25">
      <c r="G45173"/>
      <c r="I45173" s="112"/>
    </row>
    <row r="45174" spans="7:9" x14ac:dyDescent="0.25">
      <c r="G45174"/>
      <c r="I45174" s="112"/>
    </row>
    <row r="45175" spans="7:9" x14ac:dyDescent="0.25">
      <c r="G45175"/>
      <c r="I45175" s="112"/>
    </row>
    <row r="45176" spans="7:9" x14ac:dyDescent="0.25">
      <c r="G45176"/>
      <c r="I45176" s="112"/>
    </row>
    <row r="45177" spans="7:9" x14ac:dyDescent="0.25">
      <c r="G45177"/>
      <c r="I45177" s="112"/>
    </row>
    <row r="45178" spans="7:9" x14ac:dyDescent="0.25">
      <c r="G45178"/>
      <c r="I45178" s="112"/>
    </row>
    <row r="45179" spans="7:9" x14ac:dyDescent="0.25">
      <c r="G45179"/>
      <c r="I45179" s="112"/>
    </row>
    <row r="45180" spans="7:9" x14ac:dyDescent="0.25">
      <c r="G45180"/>
      <c r="I45180" s="112"/>
    </row>
    <row r="45181" spans="7:9" x14ac:dyDescent="0.25">
      <c r="G45181"/>
      <c r="I45181" s="112"/>
    </row>
    <row r="45182" spans="7:9" x14ac:dyDescent="0.25">
      <c r="G45182"/>
      <c r="I45182" s="112"/>
    </row>
    <row r="45183" spans="7:9" x14ac:dyDescent="0.25">
      <c r="G45183"/>
      <c r="I45183" s="112"/>
    </row>
    <row r="45184" spans="7:9" x14ac:dyDescent="0.25">
      <c r="G45184"/>
      <c r="I45184" s="112"/>
    </row>
    <row r="45185" spans="7:9" x14ac:dyDescent="0.25">
      <c r="G45185"/>
      <c r="I45185" s="112"/>
    </row>
    <row r="45186" spans="7:9" x14ac:dyDescent="0.25">
      <c r="G45186"/>
      <c r="I45186" s="112"/>
    </row>
    <row r="45187" spans="7:9" x14ac:dyDescent="0.25">
      <c r="G45187"/>
      <c r="I45187" s="112"/>
    </row>
    <row r="45188" spans="7:9" x14ac:dyDescent="0.25">
      <c r="G45188"/>
      <c r="I45188" s="112"/>
    </row>
    <row r="45189" spans="7:9" x14ac:dyDescent="0.25">
      <c r="G45189"/>
      <c r="I45189" s="112"/>
    </row>
    <row r="45190" spans="7:9" x14ac:dyDescent="0.25">
      <c r="G45190"/>
      <c r="I45190" s="112"/>
    </row>
    <row r="45191" spans="7:9" x14ac:dyDescent="0.25">
      <c r="G45191"/>
      <c r="I45191" s="112"/>
    </row>
    <row r="45192" spans="7:9" x14ac:dyDescent="0.25">
      <c r="G45192"/>
      <c r="I45192" s="112"/>
    </row>
    <row r="45193" spans="7:9" x14ac:dyDescent="0.25">
      <c r="G45193"/>
      <c r="I45193" s="112"/>
    </row>
    <row r="45194" spans="7:9" x14ac:dyDescent="0.25">
      <c r="G45194"/>
      <c r="I45194" s="112"/>
    </row>
    <row r="45195" spans="7:9" x14ac:dyDescent="0.25">
      <c r="G45195"/>
      <c r="I45195" s="112"/>
    </row>
    <row r="45196" spans="7:9" x14ac:dyDescent="0.25">
      <c r="G45196"/>
      <c r="I45196" s="112"/>
    </row>
    <row r="45197" spans="7:9" x14ac:dyDescent="0.25">
      <c r="G45197"/>
      <c r="I45197" s="112"/>
    </row>
    <row r="45198" spans="7:9" x14ac:dyDescent="0.25">
      <c r="G45198"/>
      <c r="I45198" s="112"/>
    </row>
    <row r="45199" spans="7:9" x14ac:dyDescent="0.25">
      <c r="G45199"/>
      <c r="I45199" s="112"/>
    </row>
    <row r="45200" spans="7:9" x14ac:dyDescent="0.25">
      <c r="G45200"/>
      <c r="I45200" s="112"/>
    </row>
    <row r="45201" spans="7:9" x14ac:dyDescent="0.25">
      <c r="G45201"/>
      <c r="I45201" s="112"/>
    </row>
    <row r="45202" spans="7:9" x14ac:dyDescent="0.25">
      <c r="G45202"/>
      <c r="I45202" s="112"/>
    </row>
    <row r="45203" spans="7:9" x14ac:dyDescent="0.25">
      <c r="G45203"/>
      <c r="I45203" s="112"/>
    </row>
    <row r="45204" spans="7:9" x14ac:dyDescent="0.25">
      <c r="G45204"/>
      <c r="I45204" s="112"/>
    </row>
    <row r="45205" spans="7:9" x14ac:dyDescent="0.25">
      <c r="G45205"/>
      <c r="I45205" s="112"/>
    </row>
    <row r="45206" spans="7:9" x14ac:dyDescent="0.25">
      <c r="G45206"/>
      <c r="I45206" s="112"/>
    </row>
    <row r="45207" spans="7:9" x14ac:dyDescent="0.25">
      <c r="G45207"/>
      <c r="I45207" s="112"/>
    </row>
    <row r="45208" spans="7:9" x14ac:dyDescent="0.25">
      <c r="G45208"/>
      <c r="I45208" s="112"/>
    </row>
    <row r="45209" spans="7:9" x14ac:dyDescent="0.25">
      <c r="G45209"/>
      <c r="I45209" s="112"/>
    </row>
    <row r="45210" spans="7:9" x14ac:dyDescent="0.25">
      <c r="G45210"/>
      <c r="I45210" s="112"/>
    </row>
    <row r="45211" spans="7:9" x14ac:dyDescent="0.25">
      <c r="G45211"/>
      <c r="I45211" s="112"/>
    </row>
    <row r="45212" spans="7:9" x14ac:dyDescent="0.25">
      <c r="G45212"/>
      <c r="I45212" s="112"/>
    </row>
    <row r="45213" spans="7:9" x14ac:dyDescent="0.25">
      <c r="G45213"/>
      <c r="I45213" s="112"/>
    </row>
    <row r="45214" spans="7:9" x14ac:dyDescent="0.25">
      <c r="G45214"/>
      <c r="I45214" s="112"/>
    </row>
    <row r="45215" spans="7:9" x14ac:dyDescent="0.25">
      <c r="G45215"/>
      <c r="I45215" s="112"/>
    </row>
    <row r="45216" spans="7:9" x14ac:dyDescent="0.25">
      <c r="G45216"/>
      <c r="I45216" s="112"/>
    </row>
    <row r="45217" spans="7:9" x14ac:dyDescent="0.25">
      <c r="G45217"/>
      <c r="I45217" s="112"/>
    </row>
    <row r="45218" spans="7:9" x14ac:dyDescent="0.25">
      <c r="G45218"/>
      <c r="I45218" s="112"/>
    </row>
    <row r="45219" spans="7:9" x14ac:dyDescent="0.25">
      <c r="G45219"/>
      <c r="I45219" s="112"/>
    </row>
    <row r="45220" spans="7:9" x14ac:dyDescent="0.25">
      <c r="G45220"/>
      <c r="I45220" s="112"/>
    </row>
    <row r="45221" spans="7:9" x14ac:dyDescent="0.25">
      <c r="G45221"/>
      <c r="I45221" s="112"/>
    </row>
    <row r="45222" spans="7:9" x14ac:dyDescent="0.25">
      <c r="G45222"/>
      <c r="I45222" s="112"/>
    </row>
    <row r="45223" spans="7:9" x14ac:dyDescent="0.25">
      <c r="G45223"/>
      <c r="I45223" s="112"/>
    </row>
    <row r="45224" spans="7:9" x14ac:dyDescent="0.25">
      <c r="G45224"/>
      <c r="I45224" s="112"/>
    </row>
    <row r="45225" spans="7:9" x14ac:dyDescent="0.25">
      <c r="G45225"/>
      <c r="I45225" s="112"/>
    </row>
    <row r="45226" spans="7:9" x14ac:dyDescent="0.25">
      <c r="G45226"/>
      <c r="I45226" s="112"/>
    </row>
    <row r="45227" spans="7:9" x14ac:dyDescent="0.25">
      <c r="G45227"/>
      <c r="I45227" s="112"/>
    </row>
    <row r="45228" spans="7:9" x14ac:dyDescent="0.25">
      <c r="G45228"/>
      <c r="I45228" s="112"/>
    </row>
    <row r="45229" spans="7:9" x14ac:dyDescent="0.25">
      <c r="G45229"/>
      <c r="I45229" s="112"/>
    </row>
    <row r="45230" spans="7:9" x14ac:dyDescent="0.25">
      <c r="G45230"/>
      <c r="I45230" s="112"/>
    </row>
    <row r="45231" spans="7:9" x14ac:dyDescent="0.25">
      <c r="G45231"/>
      <c r="I45231" s="112"/>
    </row>
    <row r="45232" spans="7:9" x14ac:dyDescent="0.25">
      <c r="G45232"/>
      <c r="I45232" s="112"/>
    </row>
    <row r="45233" spans="7:9" x14ac:dyDescent="0.25">
      <c r="G45233"/>
      <c r="I45233" s="112"/>
    </row>
    <row r="45234" spans="7:9" x14ac:dyDescent="0.25">
      <c r="G45234"/>
      <c r="I45234" s="112"/>
    </row>
    <row r="45235" spans="7:9" x14ac:dyDescent="0.25">
      <c r="G45235"/>
      <c r="I45235" s="112"/>
    </row>
    <row r="45236" spans="7:9" x14ac:dyDescent="0.25">
      <c r="G45236"/>
      <c r="I45236" s="112"/>
    </row>
    <row r="45237" spans="7:9" x14ac:dyDescent="0.25">
      <c r="G45237"/>
      <c r="I45237" s="112"/>
    </row>
    <row r="45238" spans="7:9" x14ac:dyDescent="0.25">
      <c r="G45238"/>
      <c r="I45238" s="112"/>
    </row>
    <row r="45239" spans="7:9" x14ac:dyDescent="0.25">
      <c r="G45239"/>
      <c r="I45239" s="112"/>
    </row>
    <row r="45240" spans="7:9" x14ac:dyDescent="0.25">
      <c r="G45240"/>
      <c r="I45240" s="112"/>
    </row>
    <row r="45241" spans="7:9" x14ac:dyDescent="0.25">
      <c r="G45241"/>
      <c r="I45241" s="112"/>
    </row>
    <row r="45242" spans="7:9" x14ac:dyDescent="0.25">
      <c r="G45242"/>
      <c r="I45242" s="112"/>
    </row>
    <row r="45243" spans="7:9" x14ac:dyDescent="0.25">
      <c r="G45243"/>
      <c r="I45243" s="112"/>
    </row>
    <row r="45244" spans="7:9" x14ac:dyDescent="0.25">
      <c r="G45244"/>
      <c r="I45244" s="112"/>
    </row>
    <row r="45245" spans="7:9" x14ac:dyDescent="0.25">
      <c r="G45245"/>
      <c r="I45245" s="112"/>
    </row>
    <row r="45246" spans="7:9" x14ac:dyDescent="0.25">
      <c r="G45246"/>
      <c r="I45246" s="112"/>
    </row>
    <row r="45247" spans="7:9" x14ac:dyDescent="0.25">
      <c r="G45247"/>
      <c r="I45247" s="112"/>
    </row>
    <row r="45248" spans="7:9" x14ac:dyDescent="0.25">
      <c r="G45248"/>
      <c r="I45248" s="112"/>
    </row>
    <row r="45249" spans="7:9" x14ac:dyDescent="0.25">
      <c r="G45249"/>
      <c r="I45249" s="112"/>
    </row>
    <row r="45250" spans="7:9" x14ac:dyDescent="0.25">
      <c r="G45250"/>
      <c r="I45250" s="112"/>
    </row>
    <row r="45251" spans="7:9" x14ac:dyDescent="0.25">
      <c r="G45251"/>
      <c r="I45251" s="112"/>
    </row>
    <row r="45252" spans="7:9" x14ac:dyDescent="0.25">
      <c r="G45252"/>
      <c r="I45252" s="112"/>
    </row>
    <row r="45253" spans="7:9" x14ac:dyDescent="0.25">
      <c r="G45253"/>
      <c r="I45253" s="112"/>
    </row>
    <row r="45254" spans="7:9" x14ac:dyDescent="0.25">
      <c r="G45254"/>
      <c r="I45254" s="112"/>
    </row>
    <row r="45255" spans="7:9" x14ac:dyDescent="0.25">
      <c r="G45255"/>
      <c r="I45255" s="112"/>
    </row>
    <row r="45256" spans="7:9" x14ac:dyDescent="0.25">
      <c r="G45256"/>
      <c r="I45256" s="112"/>
    </row>
    <row r="45257" spans="7:9" x14ac:dyDescent="0.25">
      <c r="G45257"/>
      <c r="I45257" s="112"/>
    </row>
    <row r="45258" spans="7:9" x14ac:dyDescent="0.25">
      <c r="G45258"/>
      <c r="I45258" s="112"/>
    </row>
    <row r="45259" spans="7:9" x14ac:dyDescent="0.25">
      <c r="G45259"/>
      <c r="I45259" s="112"/>
    </row>
    <row r="45260" spans="7:9" x14ac:dyDescent="0.25">
      <c r="G45260"/>
      <c r="I45260" s="112"/>
    </row>
    <row r="45261" spans="7:9" x14ac:dyDescent="0.25">
      <c r="G45261"/>
      <c r="I45261" s="112"/>
    </row>
    <row r="45262" spans="7:9" x14ac:dyDescent="0.25">
      <c r="G45262"/>
      <c r="I45262" s="112"/>
    </row>
    <row r="45263" spans="7:9" x14ac:dyDescent="0.25">
      <c r="G45263"/>
      <c r="I45263" s="112"/>
    </row>
    <row r="45264" spans="7:9" x14ac:dyDescent="0.25">
      <c r="G45264"/>
      <c r="I45264" s="112"/>
    </row>
    <row r="45265" spans="7:9" x14ac:dyDescent="0.25">
      <c r="G45265"/>
      <c r="I45265" s="112"/>
    </row>
    <row r="45266" spans="7:9" x14ac:dyDescent="0.25">
      <c r="G45266"/>
      <c r="I45266" s="112"/>
    </row>
    <row r="45267" spans="7:9" x14ac:dyDescent="0.25">
      <c r="G45267"/>
      <c r="I45267" s="112"/>
    </row>
    <row r="45268" spans="7:9" x14ac:dyDescent="0.25">
      <c r="G45268"/>
      <c r="I45268" s="112"/>
    </row>
    <row r="45269" spans="7:9" x14ac:dyDescent="0.25">
      <c r="G45269"/>
      <c r="I45269" s="112"/>
    </row>
    <row r="45270" spans="7:9" x14ac:dyDescent="0.25">
      <c r="G45270"/>
      <c r="I45270" s="112"/>
    </row>
    <row r="45271" spans="7:9" x14ac:dyDescent="0.25">
      <c r="G45271"/>
      <c r="I45271" s="112"/>
    </row>
    <row r="45272" spans="7:9" x14ac:dyDescent="0.25">
      <c r="G45272"/>
      <c r="I45272" s="112"/>
    </row>
    <row r="45273" spans="7:9" x14ac:dyDescent="0.25">
      <c r="G45273"/>
      <c r="I45273" s="112"/>
    </row>
    <row r="45274" spans="7:9" x14ac:dyDescent="0.25">
      <c r="G45274"/>
      <c r="I45274" s="112"/>
    </row>
    <row r="45275" spans="7:9" x14ac:dyDescent="0.25">
      <c r="G45275"/>
      <c r="I45275" s="112"/>
    </row>
    <row r="45276" spans="7:9" x14ac:dyDescent="0.25">
      <c r="G45276"/>
      <c r="I45276" s="112"/>
    </row>
    <row r="45277" spans="7:9" x14ac:dyDescent="0.25">
      <c r="G45277"/>
      <c r="I45277" s="112"/>
    </row>
    <row r="45278" spans="7:9" x14ac:dyDescent="0.25">
      <c r="G45278"/>
      <c r="I45278" s="112"/>
    </row>
    <row r="45279" spans="7:9" x14ac:dyDescent="0.25">
      <c r="G45279"/>
      <c r="I45279" s="112"/>
    </row>
    <row r="45280" spans="7:9" x14ac:dyDescent="0.25">
      <c r="G45280"/>
      <c r="I45280" s="112"/>
    </row>
    <row r="45281" spans="7:9" x14ac:dyDescent="0.25">
      <c r="G45281"/>
      <c r="I45281" s="112"/>
    </row>
    <row r="45282" spans="7:9" x14ac:dyDescent="0.25">
      <c r="G45282"/>
      <c r="I45282" s="112"/>
    </row>
    <row r="45283" spans="7:9" x14ac:dyDescent="0.25">
      <c r="G45283"/>
      <c r="I45283" s="112"/>
    </row>
    <row r="45284" spans="7:9" x14ac:dyDescent="0.25">
      <c r="G45284"/>
      <c r="I45284" s="112"/>
    </row>
    <row r="45285" spans="7:9" x14ac:dyDescent="0.25">
      <c r="G45285"/>
      <c r="I45285" s="112"/>
    </row>
    <row r="45286" spans="7:9" x14ac:dyDescent="0.25">
      <c r="G45286"/>
      <c r="I45286" s="112"/>
    </row>
    <row r="45287" spans="7:9" x14ac:dyDescent="0.25">
      <c r="G45287"/>
      <c r="I45287" s="112"/>
    </row>
    <row r="45288" spans="7:9" x14ac:dyDescent="0.25">
      <c r="G45288"/>
      <c r="I45288" s="112"/>
    </row>
    <row r="45289" spans="7:9" x14ac:dyDescent="0.25">
      <c r="G45289"/>
      <c r="I45289" s="112"/>
    </row>
    <row r="45290" spans="7:9" x14ac:dyDescent="0.25">
      <c r="G45290"/>
      <c r="I45290" s="112"/>
    </row>
    <row r="45291" spans="7:9" x14ac:dyDescent="0.25">
      <c r="G45291"/>
      <c r="I45291" s="112"/>
    </row>
    <row r="45292" spans="7:9" x14ac:dyDescent="0.25">
      <c r="G45292"/>
      <c r="I45292" s="112"/>
    </row>
    <row r="45293" spans="7:9" x14ac:dyDescent="0.25">
      <c r="G45293"/>
      <c r="I45293" s="112"/>
    </row>
    <row r="45294" spans="7:9" x14ac:dyDescent="0.25">
      <c r="G45294"/>
      <c r="I45294" s="112"/>
    </row>
    <row r="45295" spans="7:9" x14ac:dyDescent="0.25">
      <c r="G45295"/>
      <c r="I45295" s="112"/>
    </row>
    <row r="45296" spans="7:9" x14ac:dyDescent="0.25">
      <c r="G45296"/>
      <c r="I45296" s="112"/>
    </row>
    <row r="45297" spans="7:9" x14ac:dyDescent="0.25">
      <c r="G45297"/>
      <c r="I45297" s="112"/>
    </row>
    <row r="45298" spans="7:9" x14ac:dyDescent="0.25">
      <c r="G45298"/>
      <c r="I45298" s="112"/>
    </row>
    <row r="45299" spans="7:9" x14ac:dyDescent="0.25">
      <c r="G45299"/>
      <c r="I45299" s="112"/>
    </row>
    <row r="45300" spans="7:9" x14ac:dyDescent="0.25">
      <c r="G45300"/>
      <c r="I45300" s="112"/>
    </row>
    <row r="45301" spans="7:9" x14ac:dyDescent="0.25">
      <c r="G45301"/>
      <c r="I45301" s="112"/>
    </row>
    <row r="45302" spans="7:9" x14ac:dyDescent="0.25">
      <c r="G45302"/>
      <c r="I45302" s="112"/>
    </row>
    <row r="45303" spans="7:9" x14ac:dyDescent="0.25">
      <c r="G45303"/>
      <c r="I45303" s="112"/>
    </row>
    <row r="45304" spans="7:9" x14ac:dyDescent="0.25">
      <c r="G45304"/>
      <c r="I45304" s="112"/>
    </row>
    <row r="45305" spans="7:9" x14ac:dyDescent="0.25">
      <c r="G45305"/>
      <c r="I45305" s="112"/>
    </row>
    <row r="45306" spans="7:9" x14ac:dyDescent="0.25">
      <c r="G45306"/>
      <c r="I45306" s="112"/>
    </row>
    <row r="45307" spans="7:9" x14ac:dyDescent="0.25">
      <c r="G45307"/>
      <c r="I45307" s="112"/>
    </row>
    <row r="45308" spans="7:9" x14ac:dyDescent="0.25">
      <c r="G45308"/>
      <c r="I45308" s="112"/>
    </row>
    <row r="45309" spans="7:9" x14ac:dyDescent="0.25">
      <c r="G45309"/>
      <c r="I45309" s="112"/>
    </row>
    <row r="45310" spans="7:9" x14ac:dyDescent="0.25">
      <c r="G45310"/>
      <c r="I45310" s="112"/>
    </row>
    <row r="45311" spans="7:9" x14ac:dyDescent="0.25">
      <c r="G45311"/>
      <c r="I45311" s="112"/>
    </row>
    <row r="45312" spans="7:9" x14ac:dyDescent="0.25">
      <c r="G45312"/>
      <c r="I45312" s="112"/>
    </row>
    <row r="45313" spans="7:9" x14ac:dyDescent="0.25">
      <c r="G45313"/>
      <c r="I45313" s="112"/>
    </row>
    <row r="45314" spans="7:9" x14ac:dyDescent="0.25">
      <c r="G45314"/>
      <c r="I45314" s="112"/>
    </row>
    <row r="45315" spans="7:9" x14ac:dyDescent="0.25">
      <c r="G45315"/>
      <c r="I45315" s="112"/>
    </row>
    <row r="45316" spans="7:9" x14ac:dyDescent="0.25">
      <c r="G45316"/>
      <c r="I45316" s="112"/>
    </row>
    <row r="45317" spans="7:9" x14ac:dyDescent="0.25">
      <c r="G45317"/>
      <c r="I45317" s="112"/>
    </row>
    <row r="45318" spans="7:9" x14ac:dyDescent="0.25">
      <c r="G45318"/>
      <c r="I45318" s="112"/>
    </row>
    <row r="45319" spans="7:9" x14ac:dyDescent="0.25">
      <c r="G45319"/>
      <c r="I45319" s="112"/>
    </row>
    <row r="45320" spans="7:9" x14ac:dyDescent="0.25">
      <c r="G45320"/>
      <c r="I45320" s="112"/>
    </row>
    <row r="45321" spans="7:9" x14ac:dyDescent="0.25">
      <c r="G45321"/>
      <c r="I45321" s="112"/>
    </row>
    <row r="45322" spans="7:9" x14ac:dyDescent="0.25">
      <c r="G45322"/>
      <c r="I45322" s="112"/>
    </row>
    <row r="45323" spans="7:9" x14ac:dyDescent="0.25">
      <c r="G45323"/>
      <c r="I45323" s="112"/>
    </row>
    <row r="45324" spans="7:9" x14ac:dyDescent="0.25">
      <c r="G45324"/>
      <c r="I45324" s="112"/>
    </row>
    <row r="45325" spans="7:9" x14ac:dyDescent="0.25">
      <c r="G45325"/>
      <c r="I45325" s="112"/>
    </row>
    <row r="45326" spans="7:9" x14ac:dyDescent="0.25">
      <c r="G45326"/>
      <c r="I45326" s="112"/>
    </row>
    <row r="45327" spans="7:9" x14ac:dyDescent="0.25">
      <c r="G45327"/>
      <c r="I45327" s="112"/>
    </row>
    <row r="45328" spans="7:9" x14ac:dyDescent="0.25">
      <c r="G45328"/>
      <c r="I45328" s="112"/>
    </row>
    <row r="45329" spans="7:9" x14ac:dyDescent="0.25">
      <c r="G45329"/>
      <c r="I45329" s="112"/>
    </row>
    <row r="45330" spans="7:9" x14ac:dyDescent="0.25">
      <c r="G45330"/>
      <c r="I45330" s="112"/>
    </row>
    <row r="45331" spans="7:9" x14ac:dyDescent="0.25">
      <c r="G45331"/>
      <c r="I45331" s="112"/>
    </row>
    <row r="45332" spans="7:9" x14ac:dyDescent="0.25">
      <c r="G45332"/>
      <c r="I45332" s="112"/>
    </row>
    <row r="45333" spans="7:9" x14ac:dyDescent="0.25">
      <c r="G45333"/>
      <c r="I45333" s="112"/>
    </row>
    <row r="45334" spans="7:9" x14ac:dyDescent="0.25">
      <c r="G45334"/>
      <c r="I45334" s="112"/>
    </row>
    <row r="45335" spans="7:9" x14ac:dyDescent="0.25">
      <c r="G45335"/>
      <c r="I45335" s="112"/>
    </row>
    <row r="45336" spans="7:9" x14ac:dyDescent="0.25">
      <c r="G45336"/>
      <c r="I45336" s="112"/>
    </row>
    <row r="45337" spans="7:9" x14ac:dyDescent="0.25">
      <c r="G45337"/>
      <c r="I45337" s="112"/>
    </row>
    <row r="45338" spans="7:9" x14ac:dyDescent="0.25">
      <c r="G45338"/>
      <c r="I45338" s="112"/>
    </row>
    <row r="45339" spans="7:9" x14ac:dyDescent="0.25">
      <c r="G45339"/>
      <c r="I45339" s="112"/>
    </row>
    <row r="45340" spans="7:9" x14ac:dyDescent="0.25">
      <c r="G45340"/>
      <c r="I45340" s="112"/>
    </row>
    <row r="45341" spans="7:9" x14ac:dyDescent="0.25">
      <c r="G45341"/>
      <c r="I45341" s="112"/>
    </row>
    <row r="45342" spans="7:9" x14ac:dyDescent="0.25">
      <c r="G45342"/>
      <c r="I45342" s="112"/>
    </row>
    <row r="45343" spans="7:9" x14ac:dyDescent="0.25">
      <c r="G45343"/>
      <c r="I45343" s="112"/>
    </row>
    <row r="45344" spans="7:9" x14ac:dyDescent="0.25">
      <c r="G45344"/>
      <c r="I45344" s="112"/>
    </row>
    <row r="45345" spans="7:9" x14ac:dyDescent="0.25">
      <c r="G45345"/>
      <c r="I45345" s="112"/>
    </row>
    <row r="45346" spans="7:9" x14ac:dyDescent="0.25">
      <c r="G45346"/>
      <c r="I45346" s="112"/>
    </row>
    <row r="45347" spans="7:9" x14ac:dyDescent="0.25">
      <c r="G45347"/>
      <c r="I45347" s="112"/>
    </row>
    <row r="45348" spans="7:9" x14ac:dyDescent="0.25">
      <c r="G45348"/>
      <c r="I45348" s="112"/>
    </row>
    <row r="45349" spans="7:9" x14ac:dyDescent="0.25">
      <c r="G45349"/>
      <c r="I45349" s="112"/>
    </row>
    <row r="45350" spans="7:9" x14ac:dyDescent="0.25">
      <c r="G45350"/>
      <c r="I45350" s="112"/>
    </row>
    <row r="45351" spans="7:9" x14ac:dyDescent="0.25">
      <c r="G45351"/>
      <c r="I45351" s="112"/>
    </row>
    <row r="45352" spans="7:9" x14ac:dyDescent="0.25">
      <c r="G45352"/>
      <c r="I45352" s="112"/>
    </row>
    <row r="45353" spans="7:9" x14ac:dyDescent="0.25">
      <c r="G45353"/>
      <c r="I45353" s="112"/>
    </row>
    <row r="45354" spans="7:9" x14ac:dyDescent="0.25">
      <c r="G45354"/>
      <c r="I45354" s="112"/>
    </row>
    <row r="45355" spans="7:9" x14ac:dyDescent="0.25">
      <c r="G45355"/>
      <c r="I45355" s="112"/>
    </row>
    <row r="45356" spans="7:9" x14ac:dyDescent="0.25">
      <c r="G45356"/>
      <c r="I45356" s="112"/>
    </row>
    <row r="45357" spans="7:9" x14ac:dyDescent="0.25">
      <c r="G45357"/>
      <c r="I45357" s="112"/>
    </row>
    <row r="45358" spans="7:9" x14ac:dyDescent="0.25">
      <c r="G45358"/>
      <c r="I45358" s="112"/>
    </row>
    <row r="45359" spans="7:9" x14ac:dyDescent="0.25">
      <c r="G45359"/>
      <c r="I45359" s="112"/>
    </row>
    <row r="45360" spans="7:9" x14ac:dyDescent="0.25">
      <c r="G45360"/>
      <c r="I45360" s="112"/>
    </row>
    <row r="45361" spans="7:9" x14ac:dyDescent="0.25">
      <c r="G45361"/>
      <c r="I45361" s="112"/>
    </row>
    <row r="45362" spans="7:9" x14ac:dyDescent="0.25">
      <c r="G45362"/>
      <c r="I45362" s="112"/>
    </row>
    <row r="45363" spans="7:9" x14ac:dyDescent="0.25">
      <c r="G45363"/>
      <c r="I45363" s="112"/>
    </row>
    <row r="45364" spans="7:9" x14ac:dyDescent="0.25">
      <c r="G45364"/>
      <c r="I45364" s="112"/>
    </row>
    <row r="45365" spans="7:9" x14ac:dyDescent="0.25">
      <c r="G45365"/>
      <c r="I45365" s="112"/>
    </row>
    <row r="45366" spans="7:9" x14ac:dyDescent="0.25">
      <c r="G45366"/>
      <c r="I45366" s="112"/>
    </row>
    <row r="45367" spans="7:9" x14ac:dyDescent="0.25">
      <c r="G45367"/>
      <c r="I45367" s="112"/>
    </row>
    <row r="45368" spans="7:9" x14ac:dyDescent="0.25">
      <c r="G45368"/>
      <c r="I45368" s="112"/>
    </row>
    <row r="45369" spans="7:9" x14ac:dyDescent="0.25">
      <c r="G45369"/>
      <c r="I45369" s="112"/>
    </row>
    <row r="45370" spans="7:9" x14ac:dyDescent="0.25">
      <c r="G45370"/>
      <c r="I45370" s="112"/>
    </row>
    <row r="45371" spans="7:9" x14ac:dyDescent="0.25">
      <c r="G45371"/>
      <c r="I45371" s="112"/>
    </row>
    <row r="45372" spans="7:9" x14ac:dyDescent="0.25">
      <c r="G45372"/>
      <c r="I45372" s="112"/>
    </row>
    <row r="45373" spans="7:9" x14ac:dyDescent="0.25">
      <c r="G45373"/>
      <c r="I45373" s="112"/>
    </row>
    <row r="45374" spans="7:9" x14ac:dyDescent="0.25">
      <c r="G45374"/>
      <c r="I45374" s="112"/>
    </row>
    <row r="45375" spans="7:9" x14ac:dyDescent="0.25">
      <c r="G45375"/>
      <c r="I45375" s="112"/>
    </row>
    <row r="45376" spans="7:9" x14ac:dyDescent="0.25">
      <c r="G45376"/>
      <c r="I45376" s="112"/>
    </row>
    <row r="45377" spans="7:9" x14ac:dyDescent="0.25">
      <c r="G45377"/>
      <c r="I45377" s="112"/>
    </row>
    <row r="45378" spans="7:9" x14ac:dyDescent="0.25">
      <c r="G45378"/>
      <c r="I45378" s="112"/>
    </row>
    <row r="45379" spans="7:9" x14ac:dyDescent="0.25">
      <c r="G45379"/>
      <c r="I45379" s="112"/>
    </row>
    <row r="45380" spans="7:9" x14ac:dyDescent="0.25">
      <c r="G45380"/>
      <c r="I45380" s="112"/>
    </row>
    <row r="45381" spans="7:9" x14ac:dyDescent="0.25">
      <c r="G45381"/>
      <c r="I45381" s="112"/>
    </row>
    <row r="45382" spans="7:9" x14ac:dyDescent="0.25">
      <c r="G45382"/>
      <c r="I45382" s="112"/>
    </row>
    <row r="45383" spans="7:9" x14ac:dyDescent="0.25">
      <c r="G45383"/>
      <c r="I45383" s="112"/>
    </row>
    <row r="45384" spans="7:9" x14ac:dyDescent="0.25">
      <c r="G45384"/>
      <c r="I45384" s="112"/>
    </row>
    <row r="45385" spans="7:9" x14ac:dyDescent="0.25">
      <c r="G45385"/>
      <c r="I45385" s="112"/>
    </row>
    <row r="45386" spans="7:9" x14ac:dyDescent="0.25">
      <c r="G45386"/>
      <c r="I45386" s="112"/>
    </row>
    <row r="45387" spans="7:9" x14ac:dyDescent="0.25">
      <c r="G45387"/>
      <c r="I45387" s="112"/>
    </row>
    <row r="45388" spans="7:9" x14ac:dyDescent="0.25">
      <c r="G45388"/>
      <c r="I45388" s="112"/>
    </row>
    <row r="45389" spans="7:9" x14ac:dyDescent="0.25">
      <c r="G45389"/>
      <c r="I45389" s="112"/>
    </row>
    <row r="45390" spans="7:9" x14ac:dyDescent="0.25">
      <c r="G45390"/>
      <c r="I45390" s="112"/>
    </row>
    <row r="45391" spans="7:9" x14ac:dyDescent="0.25">
      <c r="G45391"/>
      <c r="I45391" s="112"/>
    </row>
    <row r="45392" spans="7:9" x14ac:dyDescent="0.25">
      <c r="G45392"/>
      <c r="I45392" s="112"/>
    </row>
    <row r="45393" spans="7:9" x14ac:dyDescent="0.25">
      <c r="G45393"/>
      <c r="I45393" s="112"/>
    </row>
    <row r="45394" spans="7:9" x14ac:dyDescent="0.25">
      <c r="G45394"/>
      <c r="I45394" s="112"/>
    </row>
    <row r="45395" spans="7:9" x14ac:dyDescent="0.25">
      <c r="G45395"/>
      <c r="I45395" s="112"/>
    </row>
    <row r="45396" spans="7:9" x14ac:dyDescent="0.25">
      <c r="G45396"/>
      <c r="I45396" s="112"/>
    </row>
    <row r="45397" spans="7:9" x14ac:dyDescent="0.25">
      <c r="G45397"/>
      <c r="I45397" s="112"/>
    </row>
    <row r="45398" spans="7:9" x14ac:dyDescent="0.25">
      <c r="G45398"/>
      <c r="I45398" s="112"/>
    </row>
    <row r="45399" spans="7:9" x14ac:dyDescent="0.25">
      <c r="G45399"/>
      <c r="I45399" s="112"/>
    </row>
    <row r="45400" spans="7:9" x14ac:dyDescent="0.25">
      <c r="G45400"/>
      <c r="I45400" s="112"/>
    </row>
    <row r="45401" spans="7:9" x14ac:dyDescent="0.25">
      <c r="G45401"/>
      <c r="I45401" s="112"/>
    </row>
    <row r="45402" spans="7:9" x14ac:dyDescent="0.25">
      <c r="G45402"/>
      <c r="I45402" s="112"/>
    </row>
    <row r="45403" spans="7:9" x14ac:dyDescent="0.25">
      <c r="G45403"/>
      <c r="I45403" s="112"/>
    </row>
    <row r="45404" spans="7:9" x14ac:dyDescent="0.25">
      <c r="G45404"/>
      <c r="I45404" s="112"/>
    </row>
    <row r="45405" spans="7:9" x14ac:dyDescent="0.25">
      <c r="G45405"/>
      <c r="I45405" s="112"/>
    </row>
    <row r="45406" spans="7:9" x14ac:dyDescent="0.25">
      <c r="G45406"/>
      <c r="I45406" s="112"/>
    </row>
    <row r="45407" spans="7:9" x14ac:dyDescent="0.25">
      <c r="G45407"/>
      <c r="I45407" s="112"/>
    </row>
    <row r="45408" spans="7:9" x14ac:dyDescent="0.25">
      <c r="G45408"/>
      <c r="I45408" s="112"/>
    </row>
    <row r="45409" spans="7:9" x14ac:dyDescent="0.25">
      <c r="G45409"/>
      <c r="I45409" s="112"/>
    </row>
    <row r="45410" spans="7:9" x14ac:dyDescent="0.25">
      <c r="G45410"/>
      <c r="I45410" s="112"/>
    </row>
    <row r="45411" spans="7:9" x14ac:dyDescent="0.25">
      <c r="G45411"/>
      <c r="I45411" s="112"/>
    </row>
    <row r="45412" spans="7:9" x14ac:dyDescent="0.25">
      <c r="G45412"/>
      <c r="I45412" s="112"/>
    </row>
    <row r="45413" spans="7:9" x14ac:dyDescent="0.25">
      <c r="G45413"/>
      <c r="I45413" s="112"/>
    </row>
    <row r="45414" spans="7:9" x14ac:dyDescent="0.25">
      <c r="G45414"/>
      <c r="I45414" s="112"/>
    </row>
    <row r="45415" spans="7:9" x14ac:dyDescent="0.25">
      <c r="G45415"/>
      <c r="I45415" s="112"/>
    </row>
    <row r="45416" spans="7:9" x14ac:dyDescent="0.25">
      <c r="G45416"/>
      <c r="I45416" s="112"/>
    </row>
    <row r="45417" spans="7:9" x14ac:dyDescent="0.25">
      <c r="G45417"/>
      <c r="I45417" s="112"/>
    </row>
    <row r="45418" spans="7:9" x14ac:dyDescent="0.25">
      <c r="G45418"/>
      <c r="I45418" s="112"/>
    </row>
    <row r="45419" spans="7:9" x14ac:dyDescent="0.25">
      <c r="G45419"/>
      <c r="I45419" s="112"/>
    </row>
    <row r="45420" spans="7:9" x14ac:dyDescent="0.25">
      <c r="G45420"/>
      <c r="I45420" s="112"/>
    </row>
    <row r="45421" spans="7:9" x14ac:dyDescent="0.25">
      <c r="G45421"/>
      <c r="I45421" s="112"/>
    </row>
    <row r="45422" spans="7:9" x14ac:dyDescent="0.25">
      <c r="G45422"/>
      <c r="I45422" s="112"/>
    </row>
    <row r="45423" spans="7:9" x14ac:dyDescent="0.25">
      <c r="G45423"/>
      <c r="I45423" s="112"/>
    </row>
    <row r="45424" spans="7:9" x14ac:dyDescent="0.25">
      <c r="G45424"/>
      <c r="I45424" s="112"/>
    </row>
    <row r="45425" spans="7:9" x14ac:dyDescent="0.25">
      <c r="G45425"/>
      <c r="I45425" s="112"/>
    </row>
    <row r="45426" spans="7:9" x14ac:dyDescent="0.25">
      <c r="G45426"/>
      <c r="I45426" s="112"/>
    </row>
    <row r="45427" spans="7:9" x14ac:dyDescent="0.25">
      <c r="G45427"/>
      <c r="I45427" s="112"/>
    </row>
    <row r="45428" spans="7:9" x14ac:dyDescent="0.25">
      <c r="G45428"/>
      <c r="I45428" s="112"/>
    </row>
    <row r="45429" spans="7:9" x14ac:dyDescent="0.25">
      <c r="G45429"/>
      <c r="I45429" s="112"/>
    </row>
    <row r="45430" spans="7:9" x14ac:dyDescent="0.25">
      <c r="G45430"/>
      <c r="I45430" s="112"/>
    </row>
    <row r="45431" spans="7:9" x14ac:dyDescent="0.25">
      <c r="G45431"/>
      <c r="I45431" s="112"/>
    </row>
    <row r="45432" spans="7:9" x14ac:dyDescent="0.25">
      <c r="G45432"/>
      <c r="I45432" s="112"/>
    </row>
    <row r="45433" spans="7:9" x14ac:dyDescent="0.25">
      <c r="G45433"/>
      <c r="I45433" s="112"/>
    </row>
    <row r="45434" spans="7:9" x14ac:dyDescent="0.25">
      <c r="G45434"/>
      <c r="I45434" s="112"/>
    </row>
    <row r="45435" spans="7:9" x14ac:dyDescent="0.25">
      <c r="G45435"/>
      <c r="I45435" s="112"/>
    </row>
    <row r="45436" spans="7:9" x14ac:dyDescent="0.25">
      <c r="G45436"/>
      <c r="I45436" s="112"/>
    </row>
    <row r="45437" spans="7:9" x14ac:dyDescent="0.25">
      <c r="G45437"/>
      <c r="I45437" s="112"/>
    </row>
    <row r="45438" spans="7:9" x14ac:dyDescent="0.25">
      <c r="G45438"/>
      <c r="I45438" s="112"/>
    </row>
    <row r="45439" spans="7:9" x14ac:dyDescent="0.25">
      <c r="G45439"/>
      <c r="I45439" s="112"/>
    </row>
    <row r="45440" spans="7:9" x14ac:dyDescent="0.25">
      <c r="G45440"/>
      <c r="I45440" s="112"/>
    </row>
    <row r="45441" spans="7:9" x14ac:dyDescent="0.25">
      <c r="G45441"/>
      <c r="I45441" s="112"/>
    </row>
    <row r="45442" spans="7:9" x14ac:dyDescent="0.25">
      <c r="G45442"/>
      <c r="I45442" s="112"/>
    </row>
    <row r="45443" spans="7:9" x14ac:dyDescent="0.25">
      <c r="G45443"/>
      <c r="I45443" s="112"/>
    </row>
    <row r="45444" spans="7:9" x14ac:dyDescent="0.25">
      <c r="G45444"/>
      <c r="I45444" s="112"/>
    </row>
    <row r="45445" spans="7:9" x14ac:dyDescent="0.25">
      <c r="G45445"/>
      <c r="I45445" s="112"/>
    </row>
    <row r="45446" spans="7:9" x14ac:dyDescent="0.25">
      <c r="G45446"/>
      <c r="I45446" s="112"/>
    </row>
    <row r="45447" spans="7:9" x14ac:dyDescent="0.25">
      <c r="G45447"/>
      <c r="I45447" s="112"/>
    </row>
    <row r="45448" spans="7:9" x14ac:dyDescent="0.25">
      <c r="G45448"/>
      <c r="I45448" s="112"/>
    </row>
    <row r="45449" spans="7:9" x14ac:dyDescent="0.25">
      <c r="G45449"/>
      <c r="I45449" s="112"/>
    </row>
    <row r="45450" spans="7:9" x14ac:dyDescent="0.25">
      <c r="G45450"/>
      <c r="I45450" s="112"/>
    </row>
    <row r="45451" spans="7:9" x14ac:dyDescent="0.25">
      <c r="G45451"/>
      <c r="I45451" s="112"/>
    </row>
    <row r="45452" spans="7:9" x14ac:dyDescent="0.25">
      <c r="G45452"/>
      <c r="I45452" s="112"/>
    </row>
    <row r="45453" spans="7:9" x14ac:dyDescent="0.25">
      <c r="G45453"/>
      <c r="I45453" s="112"/>
    </row>
    <row r="45454" spans="7:9" x14ac:dyDescent="0.25">
      <c r="G45454"/>
      <c r="I45454" s="112"/>
    </row>
    <row r="45455" spans="7:9" x14ac:dyDescent="0.25">
      <c r="G45455"/>
      <c r="I45455" s="112"/>
    </row>
    <row r="45456" spans="7:9" x14ac:dyDescent="0.25">
      <c r="G45456"/>
      <c r="I45456" s="112"/>
    </row>
    <row r="45457" spans="7:9" x14ac:dyDescent="0.25">
      <c r="G45457"/>
      <c r="I45457" s="112"/>
    </row>
    <row r="45458" spans="7:9" x14ac:dyDescent="0.25">
      <c r="G45458"/>
      <c r="I45458" s="112"/>
    </row>
    <row r="45459" spans="7:9" x14ac:dyDescent="0.25">
      <c r="G45459"/>
      <c r="I45459" s="112"/>
    </row>
    <row r="45460" spans="7:9" x14ac:dyDescent="0.25">
      <c r="G45460"/>
      <c r="I45460" s="112"/>
    </row>
    <row r="45461" spans="7:9" x14ac:dyDescent="0.25">
      <c r="G45461"/>
      <c r="I45461" s="112"/>
    </row>
    <row r="45462" spans="7:9" x14ac:dyDescent="0.25">
      <c r="G45462"/>
      <c r="I45462" s="112"/>
    </row>
    <row r="45463" spans="7:9" x14ac:dyDescent="0.25">
      <c r="G45463"/>
      <c r="I45463" s="112"/>
    </row>
    <row r="45464" spans="7:9" x14ac:dyDescent="0.25">
      <c r="G45464"/>
      <c r="I45464" s="112"/>
    </row>
    <row r="45465" spans="7:9" x14ac:dyDescent="0.25">
      <c r="G45465"/>
      <c r="I45465" s="112"/>
    </row>
    <row r="45466" spans="7:9" x14ac:dyDescent="0.25">
      <c r="G45466"/>
      <c r="I45466" s="112"/>
    </row>
    <row r="45467" spans="7:9" x14ac:dyDescent="0.25">
      <c r="G45467"/>
      <c r="I45467" s="112"/>
    </row>
    <row r="45468" spans="7:9" x14ac:dyDescent="0.25">
      <c r="G45468"/>
      <c r="I45468" s="112"/>
    </row>
    <row r="45469" spans="7:9" x14ac:dyDescent="0.25">
      <c r="G45469"/>
      <c r="I45469" s="112"/>
    </row>
    <row r="45470" spans="7:9" x14ac:dyDescent="0.25">
      <c r="G45470"/>
      <c r="I45470" s="112"/>
    </row>
    <row r="45471" spans="7:9" x14ac:dyDescent="0.25">
      <c r="G45471"/>
      <c r="I45471" s="112"/>
    </row>
    <row r="45472" spans="7:9" x14ac:dyDescent="0.25">
      <c r="G45472"/>
      <c r="I45472" s="112"/>
    </row>
    <row r="45473" spans="7:9" x14ac:dyDescent="0.25">
      <c r="G45473"/>
      <c r="I45473" s="112"/>
    </row>
    <row r="45474" spans="7:9" x14ac:dyDescent="0.25">
      <c r="G45474"/>
      <c r="I45474" s="112"/>
    </row>
    <row r="45475" spans="7:9" x14ac:dyDescent="0.25">
      <c r="G45475"/>
      <c r="I45475" s="112"/>
    </row>
    <row r="45476" spans="7:9" x14ac:dyDescent="0.25">
      <c r="G45476"/>
      <c r="I45476" s="112"/>
    </row>
    <row r="45477" spans="7:9" x14ac:dyDescent="0.25">
      <c r="G45477"/>
      <c r="I45477" s="112"/>
    </row>
    <row r="45478" spans="7:9" x14ac:dyDescent="0.25">
      <c r="G45478"/>
      <c r="I45478" s="112"/>
    </row>
    <row r="45479" spans="7:9" x14ac:dyDescent="0.25">
      <c r="G45479"/>
      <c r="I45479" s="112"/>
    </row>
    <row r="45480" spans="7:9" x14ac:dyDescent="0.25">
      <c r="G45480"/>
      <c r="I45480" s="112"/>
    </row>
    <row r="45481" spans="7:9" x14ac:dyDescent="0.25">
      <c r="G45481"/>
      <c r="I45481" s="112"/>
    </row>
    <row r="45482" spans="7:9" x14ac:dyDescent="0.25">
      <c r="G45482"/>
      <c r="I45482" s="112"/>
    </row>
    <row r="45483" spans="7:9" x14ac:dyDescent="0.25">
      <c r="G45483"/>
      <c r="I45483" s="112"/>
    </row>
    <row r="45484" spans="7:9" x14ac:dyDescent="0.25">
      <c r="G45484"/>
      <c r="I45484" s="112"/>
    </row>
    <row r="45485" spans="7:9" x14ac:dyDescent="0.25">
      <c r="G45485"/>
      <c r="I45485" s="112"/>
    </row>
    <row r="45486" spans="7:9" x14ac:dyDescent="0.25">
      <c r="G45486"/>
      <c r="I45486" s="112"/>
    </row>
    <row r="45487" spans="7:9" x14ac:dyDescent="0.25">
      <c r="G45487"/>
      <c r="I45487" s="112"/>
    </row>
    <row r="45488" spans="7:9" x14ac:dyDescent="0.25">
      <c r="G45488"/>
      <c r="I45488" s="112"/>
    </row>
    <row r="45489" spans="7:9" x14ac:dyDescent="0.25">
      <c r="G45489"/>
      <c r="I45489" s="112"/>
    </row>
    <row r="45490" spans="7:9" x14ac:dyDescent="0.25">
      <c r="G45490"/>
      <c r="I45490" s="112"/>
    </row>
    <row r="45491" spans="7:9" x14ac:dyDescent="0.25">
      <c r="G45491"/>
      <c r="I45491" s="112"/>
    </row>
    <row r="45492" spans="7:9" x14ac:dyDescent="0.25">
      <c r="G45492"/>
      <c r="I45492" s="112"/>
    </row>
    <row r="45493" spans="7:9" x14ac:dyDescent="0.25">
      <c r="G45493"/>
      <c r="I45493" s="112"/>
    </row>
    <row r="45494" spans="7:9" x14ac:dyDescent="0.25">
      <c r="G45494"/>
      <c r="I45494" s="112"/>
    </row>
    <row r="45495" spans="7:9" x14ac:dyDescent="0.25">
      <c r="G45495"/>
      <c r="I45495" s="112"/>
    </row>
    <row r="45496" spans="7:9" x14ac:dyDescent="0.25">
      <c r="G45496"/>
      <c r="I45496" s="112"/>
    </row>
    <row r="45497" spans="7:9" x14ac:dyDescent="0.25">
      <c r="G45497"/>
      <c r="I45497" s="112"/>
    </row>
    <row r="45498" spans="7:9" x14ac:dyDescent="0.25">
      <c r="G45498"/>
      <c r="I45498" s="112"/>
    </row>
    <row r="45499" spans="7:9" x14ac:dyDescent="0.25">
      <c r="G45499"/>
      <c r="I45499" s="112"/>
    </row>
    <row r="45500" spans="7:9" x14ac:dyDescent="0.25">
      <c r="G45500"/>
      <c r="I45500" s="112"/>
    </row>
    <row r="45501" spans="7:9" x14ac:dyDescent="0.25">
      <c r="G45501"/>
      <c r="I45501" s="112"/>
    </row>
    <row r="45502" spans="7:9" x14ac:dyDescent="0.25">
      <c r="G45502"/>
      <c r="I45502" s="112"/>
    </row>
    <row r="45503" spans="7:9" x14ac:dyDescent="0.25">
      <c r="G45503"/>
      <c r="I45503" s="112"/>
    </row>
    <row r="45504" spans="7:9" x14ac:dyDescent="0.25">
      <c r="G45504"/>
      <c r="I45504" s="112"/>
    </row>
    <row r="45505" spans="7:9" x14ac:dyDescent="0.25">
      <c r="G45505"/>
      <c r="I45505" s="112"/>
    </row>
    <row r="45506" spans="7:9" x14ac:dyDescent="0.25">
      <c r="G45506"/>
      <c r="I45506" s="112"/>
    </row>
    <row r="45507" spans="7:9" x14ac:dyDescent="0.25">
      <c r="G45507"/>
      <c r="I45507" s="112"/>
    </row>
    <row r="45508" spans="7:9" x14ac:dyDescent="0.25">
      <c r="G45508"/>
      <c r="I45508" s="112"/>
    </row>
    <row r="45509" spans="7:9" x14ac:dyDescent="0.25">
      <c r="G45509"/>
      <c r="I45509" s="112"/>
    </row>
    <row r="45510" spans="7:9" x14ac:dyDescent="0.25">
      <c r="G45510"/>
      <c r="I45510" s="112"/>
    </row>
    <row r="45511" spans="7:9" x14ac:dyDescent="0.25">
      <c r="G45511"/>
      <c r="I45511" s="112"/>
    </row>
    <row r="45512" spans="7:9" x14ac:dyDescent="0.25">
      <c r="G45512"/>
      <c r="I45512" s="112"/>
    </row>
    <row r="45513" spans="7:9" x14ac:dyDescent="0.25">
      <c r="G45513"/>
      <c r="I45513" s="112"/>
    </row>
    <row r="45514" spans="7:9" x14ac:dyDescent="0.25">
      <c r="G45514"/>
      <c r="I45514" s="112"/>
    </row>
    <row r="45515" spans="7:9" x14ac:dyDescent="0.25">
      <c r="G45515"/>
      <c r="I45515" s="112"/>
    </row>
    <row r="45516" spans="7:9" x14ac:dyDescent="0.25">
      <c r="G45516"/>
      <c r="I45516" s="112"/>
    </row>
    <row r="45517" spans="7:9" x14ac:dyDescent="0.25">
      <c r="G45517"/>
      <c r="I45517" s="112"/>
    </row>
    <row r="45518" spans="7:9" x14ac:dyDescent="0.25">
      <c r="G45518"/>
      <c r="I45518" s="112"/>
    </row>
    <row r="45519" spans="7:9" x14ac:dyDescent="0.25">
      <c r="G45519"/>
      <c r="I45519" s="112"/>
    </row>
    <row r="45520" spans="7:9" x14ac:dyDescent="0.25">
      <c r="G45520"/>
      <c r="I45520" s="112"/>
    </row>
    <row r="45521" spans="7:9" x14ac:dyDescent="0.25">
      <c r="G45521"/>
      <c r="I45521" s="112"/>
    </row>
    <row r="45522" spans="7:9" x14ac:dyDescent="0.25">
      <c r="G45522"/>
      <c r="I45522" s="112"/>
    </row>
    <row r="45523" spans="7:9" x14ac:dyDescent="0.25">
      <c r="G45523"/>
      <c r="I45523" s="112"/>
    </row>
    <row r="45524" spans="7:9" x14ac:dyDescent="0.25">
      <c r="G45524"/>
      <c r="I45524" s="112"/>
    </row>
    <row r="45525" spans="7:9" x14ac:dyDescent="0.25">
      <c r="G45525"/>
      <c r="I45525" s="112"/>
    </row>
    <row r="45526" spans="7:9" x14ac:dyDescent="0.25">
      <c r="G45526"/>
      <c r="I45526" s="112"/>
    </row>
    <row r="45527" spans="7:9" x14ac:dyDescent="0.25">
      <c r="G45527"/>
      <c r="I45527" s="112"/>
    </row>
    <row r="45528" spans="7:9" x14ac:dyDescent="0.25">
      <c r="G45528"/>
      <c r="I45528" s="112"/>
    </row>
    <row r="45529" spans="7:9" x14ac:dyDescent="0.25">
      <c r="G45529"/>
      <c r="I45529" s="112"/>
    </row>
    <row r="45530" spans="7:9" x14ac:dyDescent="0.25">
      <c r="G45530"/>
      <c r="I45530" s="112"/>
    </row>
    <row r="45531" spans="7:9" x14ac:dyDescent="0.25">
      <c r="G45531"/>
      <c r="I45531" s="112"/>
    </row>
    <row r="45532" spans="7:9" x14ac:dyDescent="0.25">
      <c r="G45532"/>
      <c r="I45532" s="112"/>
    </row>
    <row r="45533" spans="7:9" x14ac:dyDescent="0.25">
      <c r="G45533"/>
      <c r="I45533" s="112"/>
    </row>
    <row r="45534" spans="7:9" x14ac:dyDescent="0.25">
      <c r="G45534"/>
      <c r="I45534" s="112"/>
    </row>
    <row r="45535" spans="7:9" x14ac:dyDescent="0.25">
      <c r="G45535"/>
      <c r="I45535" s="112"/>
    </row>
    <row r="45536" spans="7:9" x14ac:dyDescent="0.25">
      <c r="G45536"/>
      <c r="I45536" s="112"/>
    </row>
    <row r="45537" spans="7:9" x14ac:dyDescent="0.25">
      <c r="G45537"/>
      <c r="I45537" s="112"/>
    </row>
    <row r="45538" spans="7:9" x14ac:dyDescent="0.25">
      <c r="G45538"/>
      <c r="I45538" s="112"/>
    </row>
    <row r="45539" spans="7:9" x14ac:dyDescent="0.25">
      <c r="G45539"/>
      <c r="I45539" s="112"/>
    </row>
    <row r="45540" spans="7:9" x14ac:dyDescent="0.25">
      <c r="G45540"/>
      <c r="I45540" s="112"/>
    </row>
    <row r="45541" spans="7:9" x14ac:dyDescent="0.25">
      <c r="G45541"/>
      <c r="I45541" s="112"/>
    </row>
    <row r="45542" spans="7:9" x14ac:dyDescent="0.25">
      <c r="G45542"/>
      <c r="I45542" s="112"/>
    </row>
    <row r="45543" spans="7:9" x14ac:dyDescent="0.25">
      <c r="G45543"/>
      <c r="I45543" s="112"/>
    </row>
    <row r="45544" spans="7:9" x14ac:dyDescent="0.25">
      <c r="G45544"/>
      <c r="I45544" s="112"/>
    </row>
    <row r="45545" spans="7:9" x14ac:dyDescent="0.25">
      <c r="G45545"/>
      <c r="I45545" s="112"/>
    </row>
    <row r="45546" spans="7:9" x14ac:dyDescent="0.25">
      <c r="G45546"/>
      <c r="I45546" s="112"/>
    </row>
    <row r="45547" spans="7:9" x14ac:dyDescent="0.25">
      <c r="G45547"/>
      <c r="I45547" s="112"/>
    </row>
    <row r="45548" spans="7:9" x14ac:dyDescent="0.25">
      <c r="G45548"/>
      <c r="I45548" s="112"/>
    </row>
    <row r="45549" spans="7:9" x14ac:dyDescent="0.25">
      <c r="G45549"/>
      <c r="I45549" s="112"/>
    </row>
    <row r="45550" spans="7:9" x14ac:dyDescent="0.25">
      <c r="G45550"/>
      <c r="I45550" s="112"/>
    </row>
    <row r="45551" spans="7:9" x14ac:dyDescent="0.25">
      <c r="G45551"/>
      <c r="I45551" s="112"/>
    </row>
    <row r="45552" spans="7:9" x14ac:dyDescent="0.25">
      <c r="G45552"/>
      <c r="I45552" s="112"/>
    </row>
    <row r="45553" spans="7:9" x14ac:dyDescent="0.25">
      <c r="G45553"/>
      <c r="I45553" s="112"/>
    </row>
    <row r="45554" spans="7:9" x14ac:dyDescent="0.25">
      <c r="G45554"/>
      <c r="I45554" s="112"/>
    </row>
    <row r="45555" spans="7:9" x14ac:dyDescent="0.25">
      <c r="G45555"/>
      <c r="I45555" s="112"/>
    </row>
    <row r="45556" spans="7:9" x14ac:dyDescent="0.25">
      <c r="G45556"/>
      <c r="I45556" s="112"/>
    </row>
    <row r="45557" spans="7:9" x14ac:dyDescent="0.25">
      <c r="G45557"/>
      <c r="I45557" s="112"/>
    </row>
    <row r="45558" spans="7:9" x14ac:dyDescent="0.25">
      <c r="G45558"/>
      <c r="I45558" s="112"/>
    </row>
    <row r="45559" spans="7:9" x14ac:dyDescent="0.25">
      <c r="G45559"/>
      <c r="I45559" s="112"/>
    </row>
    <row r="45560" spans="7:9" x14ac:dyDescent="0.25">
      <c r="G45560"/>
      <c r="I45560" s="112"/>
    </row>
    <row r="45561" spans="7:9" x14ac:dyDescent="0.25">
      <c r="G45561"/>
      <c r="I45561" s="112"/>
    </row>
    <row r="45562" spans="7:9" x14ac:dyDescent="0.25">
      <c r="G45562"/>
      <c r="I45562" s="112"/>
    </row>
    <row r="45563" spans="7:9" x14ac:dyDescent="0.25">
      <c r="G45563"/>
      <c r="I45563" s="112"/>
    </row>
    <row r="45564" spans="7:9" x14ac:dyDescent="0.25">
      <c r="G45564"/>
      <c r="I45564" s="112"/>
    </row>
    <row r="45565" spans="7:9" x14ac:dyDescent="0.25">
      <c r="G45565"/>
      <c r="I45565" s="112"/>
    </row>
    <row r="45566" spans="7:9" x14ac:dyDescent="0.25">
      <c r="G45566"/>
      <c r="I45566" s="112"/>
    </row>
    <row r="45567" spans="7:9" x14ac:dyDescent="0.25">
      <c r="G45567"/>
      <c r="I45567" s="112"/>
    </row>
    <row r="45568" spans="7:9" x14ac:dyDescent="0.25">
      <c r="G45568"/>
      <c r="I45568" s="112"/>
    </row>
    <row r="45569" spans="7:9" x14ac:dyDescent="0.25">
      <c r="G45569"/>
      <c r="I45569" s="112"/>
    </row>
    <row r="45570" spans="7:9" x14ac:dyDescent="0.25">
      <c r="G45570"/>
      <c r="I45570" s="112"/>
    </row>
    <row r="45571" spans="7:9" x14ac:dyDescent="0.25">
      <c r="G45571"/>
      <c r="I45571" s="112"/>
    </row>
    <row r="45572" spans="7:9" x14ac:dyDescent="0.25">
      <c r="G45572"/>
      <c r="I45572" s="112"/>
    </row>
    <row r="45573" spans="7:9" x14ac:dyDescent="0.25">
      <c r="G45573"/>
      <c r="I45573" s="112"/>
    </row>
    <row r="45574" spans="7:9" x14ac:dyDescent="0.25">
      <c r="G45574"/>
      <c r="I45574" s="112"/>
    </row>
    <row r="45575" spans="7:9" x14ac:dyDescent="0.25">
      <c r="G45575"/>
      <c r="I45575" s="112"/>
    </row>
    <row r="45576" spans="7:9" x14ac:dyDescent="0.25">
      <c r="G45576"/>
      <c r="I45576" s="112"/>
    </row>
    <row r="45577" spans="7:9" x14ac:dyDescent="0.25">
      <c r="G45577"/>
      <c r="I45577" s="112"/>
    </row>
    <row r="45578" spans="7:9" x14ac:dyDescent="0.25">
      <c r="G45578"/>
      <c r="I45578" s="112"/>
    </row>
    <row r="45579" spans="7:9" x14ac:dyDescent="0.25">
      <c r="G45579"/>
      <c r="I45579" s="112"/>
    </row>
    <row r="45580" spans="7:9" x14ac:dyDescent="0.25">
      <c r="G45580"/>
      <c r="I45580" s="112"/>
    </row>
    <row r="45581" spans="7:9" x14ac:dyDescent="0.25">
      <c r="G45581"/>
      <c r="I45581" s="112"/>
    </row>
    <row r="45582" spans="7:9" x14ac:dyDescent="0.25">
      <c r="G45582"/>
      <c r="I45582" s="112"/>
    </row>
    <row r="45583" spans="7:9" x14ac:dyDescent="0.25">
      <c r="G45583"/>
      <c r="I45583" s="112"/>
    </row>
    <row r="45584" spans="7:9" x14ac:dyDescent="0.25">
      <c r="G45584"/>
      <c r="I45584" s="112"/>
    </row>
    <row r="45585" spans="7:9" x14ac:dyDescent="0.25">
      <c r="G45585"/>
      <c r="I45585" s="112"/>
    </row>
    <row r="45586" spans="7:9" x14ac:dyDescent="0.25">
      <c r="G45586"/>
      <c r="I45586" s="112"/>
    </row>
    <row r="45587" spans="7:9" x14ac:dyDescent="0.25">
      <c r="G45587"/>
      <c r="I45587" s="112"/>
    </row>
    <row r="45588" spans="7:9" x14ac:dyDescent="0.25">
      <c r="G45588"/>
      <c r="I45588" s="112"/>
    </row>
    <row r="45589" spans="7:9" x14ac:dyDescent="0.25">
      <c r="G45589"/>
      <c r="I45589" s="112"/>
    </row>
    <row r="45590" spans="7:9" x14ac:dyDescent="0.25">
      <c r="G45590"/>
      <c r="I45590" s="112"/>
    </row>
    <row r="45591" spans="7:9" x14ac:dyDescent="0.25">
      <c r="G45591"/>
      <c r="I45591" s="112"/>
    </row>
    <row r="45592" spans="7:9" x14ac:dyDescent="0.25">
      <c r="G45592"/>
      <c r="I45592" s="112"/>
    </row>
    <row r="45593" spans="7:9" x14ac:dyDescent="0.25">
      <c r="G45593"/>
      <c r="I45593" s="112"/>
    </row>
    <row r="45594" spans="7:9" x14ac:dyDescent="0.25">
      <c r="G45594"/>
      <c r="I45594" s="112"/>
    </row>
    <row r="45595" spans="7:9" x14ac:dyDescent="0.25">
      <c r="G45595"/>
      <c r="I45595" s="112"/>
    </row>
    <row r="45596" spans="7:9" x14ac:dyDescent="0.25">
      <c r="G45596"/>
      <c r="I45596" s="112"/>
    </row>
    <row r="45597" spans="7:9" x14ac:dyDescent="0.25">
      <c r="G45597"/>
      <c r="I45597" s="112"/>
    </row>
    <row r="45598" spans="7:9" x14ac:dyDescent="0.25">
      <c r="G45598"/>
      <c r="I45598" s="112"/>
    </row>
    <row r="45599" spans="7:9" x14ac:dyDescent="0.25">
      <c r="G45599"/>
      <c r="I45599" s="112"/>
    </row>
    <row r="45600" spans="7:9" x14ac:dyDescent="0.25">
      <c r="G45600"/>
      <c r="I45600" s="112"/>
    </row>
    <row r="45601" spans="7:9" x14ac:dyDescent="0.25">
      <c r="G45601"/>
      <c r="I45601" s="112"/>
    </row>
    <row r="45602" spans="7:9" x14ac:dyDescent="0.25">
      <c r="G45602"/>
      <c r="I45602" s="112"/>
    </row>
    <row r="45603" spans="7:9" x14ac:dyDescent="0.25">
      <c r="G45603"/>
      <c r="I45603" s="112"/>
    </row>
    <row r="45604" spans="7:9" x14ac:dyDescent="0.25">
      <c r="G45604"/>
      <c r="I45604" s="112"/>
    </row>
    <row r="45605" spans="7:9" x14ac:dyDescent="0.25">
      <c r="G45605"/>
      <c r="I45605" s="112"/>
    </row>
    <row r="45606" spans="7:9" x14ac:dyDescent="0.25">
      <c r="G45606"/>
      <c r="I45606" s="112"/>
    </row>
    <row r="45607" spans="7:9" x14ac:dyDescent="0.25">
      <c r="G45607"/>
      <c r="I45607" s="112"/>
    </row>
    <row r="45608" spans="7:9" x14ac:dyDescent="0.25">
      <c r="G45608"/>
      <c r="I45608" s="112"/>
    </row>
    <row r="45609" spans="7:9" x14ac:dyDescent="0.25">
      <c r="G45609"/>
      <c r="I45609" s="112"/>
    </row>
    <row r="45610" spans="7:9" x14ac:dyDescent="0.25">
      <c r="G45610"/>
      <c r="I45610" s="112"/>
    </row>
    <row r="45611" spans="7:9" x14ac:dyDescent="0.25">
      <c r="G45611"/>
      <c r="I45611" s="112"/>
    </row>
    <row r="45612" spans="7:9" x14ac:dyDescent="0.25">
      <c r="G45612"/>
      <c r="I45612" s="112"/>
    </row>
    <row r="45613" spans="7:9" x14ac:dyDescent="0.25">
      <c r="G45613"/>
      <c r="I45613" s="112"/>
    </row>
    <row r="45614" spans="7:9" x14ac:dyDescent="0.25">
      <c r="G45614"/>
      <c r="I45614" s="112"/>
    </row>
    <row r="45615" spans="7:9" x14ac:dyDescent="0.25">
      <c r="G45615"/>
      <c r="I45615" s="112"/>
    </row>
    <row r="45616" spans="7:9" x14ac:dyDescent="0.25">
      <c r="G45616"/>
      <c r="I45616" s="112"/>
    </row>
    <row r="45617" spans="7:9" x14ac:dyDescent="0.25">
      <c r="G45617"/>
      <c r="I45617" s="112"/>
    </row>
    <row r="45618" spans="7:9" x14ac:dyDescent="0.25">
      <c r="G45618"/>
      <c r="I45618" s="112"/>
    </row>
    <row r="45619" spans="7:9" x14ac:dyDescent="0.25">
      <c r="G45619"/>
      <c r="I45619" s="112"/>
    </row>
    <row r="45620" spans="7:9" x14ac:dyDescent="0.25">
      <c r="G45620"/>
      <c r="I45620" s="112"/>
    </row>
    <row r="45621" spans="7:9" x14ac:dyDescent="0.25">
      <c r="G45621"/>
      <c r="I45621" s="112"/>
    </row>
    <row r="45622" spans="7:9" x14ac:dyDescent="0.25">
      <c r="G45622"/>
      <c r="I45622" s="112"/>
    </row>
    <row r="45623" spans="7:9" x14ac:dyDescent="0.25">
      <c r="G45623"/>
      <c r="I45623" s="112"/>
    </row>
    <row r="45624" spans="7:9" x14ac:dyDescent="0.25">
      <c r="G45624"/>
      <c r="I45624" s="112"/>
    </row>
    <row r="45625" spans="7:9" x14ac:dyDescent="0.25">
      <c r="G45625"/>
      <c r="I45625" s="112"/>
    </row>
    <row r="45626" spans="7:9" x14ac:dyDescent="0.25">
      <c r="G45626"/>
      <c r="I45626" s="112"/>
    </row>
    <row r="45627" spans="7:9" x14ac:dyDescent="0.25">
      <c r="G45627"/>
      <c r="I45627" s="112"/>
    </row>
    <row r="45628" spans="7:9" x14ac:dyDescent="0.25">
      <c r="G45628"/>
      <c r="I45628" s="112"/>
    </row>
    <row r="45629" spans="7:9" x14ac:dyDescent="0.25">
      <c r="G45629"/>
      <c r="I45629" s="112"/>
    </row>
    <row r="45630" spans="7:9" x14ac:dyDescent="0.25">
      <c r="G45630"/>
      <c r="I45630" s="112"/>
    </row>
    <row r="45631" spans="7:9" x14ac:dyDescent="0.25">
      <c r="G45631"/>
      <c r="I45631" s="112"/>
    </row>
    <row r="45632" spans="7:9" x14ac:dyDescent="0.25">
      <c r="G45632"/>
      <c r="I45632" s="112"/>
    </row>
    <row r="45633" spans="7:9" x14ac:dyDescent="0.25">
      <c r="G45633"/>
      <c r="I45633" s="112"/>
    </row>
    <row r="45634" spans="7:9" x14ac:dyDescent="0.25">
      <c r="G45634"/>
      <c r="I45634" s="112"/>
    </row>
    <row r="45635" spans="7:9" x14ac:dyDescent="0.25">
      <c r="G45635"/>
      <c r="I45635" s="112"/>
    </row>
    <row r="45636" spans="7:9" x14ac:dyDescent="0.25">
      <c r="G45636"/>
      <c r="I45636" s="112"/>
    </row>
    <row r="45637" spans="7:9" x14ac:dyDescent="0.25">
      <c r="G45637"/>
      <c r="I45637" s="112"/>
    </row>
    <row r="45638" spans="7:9" x14ac:dyDescent="0.25">
      <c r="G45638"/>
      <c r="I45638" s="112"/>
    </row>
    <row r="45639" spans="7:9" x14ac:dyDescent="0.25">
      <c r="G45639"/>
      <c r="I45639" s="112"/>
    </row>
    <row r="45640" spans="7:9" x14ac:dyDescent="0.25">
      <c r="G45640"/>
      <c r="I45640" s="112"/>
    </row>
    <row r="45641" spans="7:9" x14ac:dyDescent="0.25">
      <c r="G45641"/>
      <c r="I45641" s="112"/>
    </row>
    <row r="45642" spans="7:9" x14ac:dyDescent="0.25">
      <c r="G45642"/>
      <c r="I45642" s="112"/>
    </row>
    <row r="45643" spans="7:9" x14ac:dyDescent="0.25">
      <c r="G45643"/>
      <c r="I45643" s="112"/>
    </row>
    <row r="45644" spans="7:9" x14ac:dyDescent="0.25">
      <c r="G45644"/>
      <c r="I45644" s="112"/>
    </row>
    <row r="45645" spans="7:9" x14ac:dyDescent="0.25">
      <c r="G45645"/>
      <c r="I45645" s="112"/>
    </row>
    <row r="45646" spans="7:9" x14ac:dyDescent="0.25">
      <c r="G45646"/>
      <c r="I45646" s="112"/>
    </row>
    <row r="45647" spans="7:9" x14ac:dyDescent="0.25">
      <c r="G45647"/>
      <c r="I45647" s="112"/>
    </row>
    <row r="45648" spans="7:9" x14ac:dyDescent="0.25">
      <c r="G45648"/>
      <c r="I45648" s="112"/>
    </row>
    <row r="45649" spans="7:9" x14ac:dyDescent="0.25">
      <c r="G45649"/>
      <c r="I45649" s="112"/>
    </row>
    <row r="45650" spans="7:9" x14ac:dyDescent="0.25">
      <c r="G45650"/>
      <c r="I45650" s="112"/>
    </row>
    <row r="45651" spans="7:9" x14ac:dyDescent="0.25">
      <c r="G45651"/>
      <c r="I45651" s="112"/>
    </row>
    <row r="45652" spans="7:9" x14ac:dyDescent="0.25">
      <c r="G45652"/>
      <c r="I45652" s="112"/>
    </row>
    <row r="45653" spans="7:9" x14ac:dyDescent="0.25">
      <c r="G45653"/>
      <c r="I45653" s="112"/>
    </row>
    <row r="45654" spans="7:9" x14ac:dyDescent="0.25">
      <c r="G45654"/>
      <c r="I45654" s="112"/>
    </row>
    <row r="45655" spans="7:9" x14ac:dyDescent="0.25">
      <c r="G45655"/>
      <c r="I45655" s="112"/>
    </row>
    <row r="45656" spans="7:9" x14ac:dyDescent="0.25">
      <c r="G45656"/>
      <c r="I45656" s="112"/>
    </row>
    <row r="45657" spans="7:9" x14ac:dyDescent="0.25">
      <c r="G45657"/>
      <c r="I45657" s="112"/>
    </row>
    <row r="45658" spans="7:9" x14ac:dyDescent="0.25">
      <c r="G45658"/>
      <c r="I45658" s="112"/>
    </row>
    <row r="45659" spans="7:9" x14ac:dyDescent="0.25">
      <c r="G45659"/>
      <c r="I45659" s="112"/>
    </row>
    <row r="45660" spans="7:9" x14ac:dyDescent="0.25">
      <c r="G45660"/>
      <c r="I45660" s="112"/>
    </row>
    <row r="45661" spans="7:9" x14ac:dyDescent="0.25">
      <c r="G45661"/>
      <c r="I45661" s="112"/>
    </row>
    <row r="45662" spans="7:9" x14ac:dyDescent="0.25">
      <c r="G45662"/>
      <c r="I45662" s="112"/>
    </row>
    <row r="45663" spans="7:9" x14ac:dyDescent="0.25">
      <c r="G45663"/>
      <c r="I45663" s="112"/>
    </row>
    <row r="45664" spans="7:9" x14ac:dyDescent="0.25">
      <c r="G45664"/>
      <c r="I45664" s="112"/>
    </row>
    <row r="45665" spans="7:9" x14ac:dyDescent="0.25">
      <c r="G45665"/>
      <c r="I45665" s="112"/>
    </row>
    <row r="45666" spans="7:9" x14ac:dyDescent="0.25">
      <c r="G45666"/>
      <c r="I45666" s="112"/>
    </row>
    <row r="45667" spans="7:9" x14ac:dyDescent="0.25">
      <c r="G45667"/>
      <c r="I45667" s="112"/>
    </row>
    <row r="45668" spans="7:9" x14ac:dyDescent="0.25">
      <c r="G45668"/>
      <c r="I45668" s="112"/>
    </row>
    <row r="45669" spans="7:9" x14ac:dyDescent="0.25">
      <c r="G45669"/>
      <c r="I45669" s="112"/>
    </row>
    <row r="45670" spans="7:9" x14ac:dyDescent="0.25">
      <c r="G45670"/>
      <c r="I45670" s="112"/>
    </row>
    <row r="45671" spans="7:9" x14ac:dyDescent="0.25">
      <c r="G45671"/>
      <c r="I45671" s="112"/>
    </row>
    <row r="45672" spans="7:9" x14ac:dyDescent="0.25">
      <c r="G45672"/>
      <c r="I45672" s="112"/>
    </row>
    <row r="45673" spans="7:9" x14ac:dyDescent="0.25">
      <c r="G45673"/>
      <c r="I45673" s="112"/>
    </row>
    <row r="45674" spans="7:9" x14ac:dyDescent="0.25">
      <c r="G45674"/>
      <c r="I45674" s="112"/>
    </row>
    <row r="45675" spans="7:9" x14ac:dyDescent="0.25">
      <c r="G45675"/>
      <c r="I45675" s="112"/>
    </row>
    <row r="45676" spans="7:9" x14ac:dyDescent="0.25">
      <c r="G45676"/>
      <c r="I45676" s="112"/>
    </row>
    <row r="45677" spans="7:9" x14ac:dyDescent="0.25">
      <c r="G45677"/>
      <c r="I45677" s="112"/>
    </row>
    <row r="45678" spans="7:9" x14ac:dyDescent="0.25">
      <c r="G45678"/>
      <c r="I45678" s="112"/>
    </row>
    <row r="45679" spans="7:9" x14ac:dyDescent="0.25">
      <c r="G45679"/>
      <c r="I45679" s="112"/>
    </row>
    <row r="45680" spans="7:9" x14ac:dyDescent="0.25">
      <c r="G45680"/>
      <c r="I45680" s="112"/>
    </row>
    <row r="45681" spans="7:9" x14ac:dyDescent="0.25">
      <c r="G45681"/>
      <c r="I45681" s="112"/>
    </row>
    <row r="45682" spans="7:9" x14ac:dyDescent="0.25">
      <c r="G45682"/>
      <c r="I45682" s="112"/>
    </row>
    <row r="45683" spans="7:9" x14ac:dyDescent="0.25">
      <c r="G45683"/>
      <c r="I45683" s="112"/>
    </row>
    <row r="45684" spans="7:9" x14ac:dyDescent="0.25">
      <c r="G45684"/>
      <c r="I45684" s="112"/>
    </row>
    <row r="45685" spans="7:9" x14ac:dyDescent="0.25">
      <c r="G45685"/>
      <c r="I45685" s="112"/>
    </row>
    <row r="45686" spans="7:9" x14ac:dyDescent="0.25">
      <c r="G45686"/>
      <c r="I45686" s="112"/>
    </row>
    <row r="45687" spans="7:9" x14ac:dyDescent="0.25">
      <c r="G45687"/>
      <c r="I45687" s="112"/>
    </row>
    <row r="45688" spans="7:9" x14ac:dyDescent="0.25">
      <c r="G45688"/>
      <c r="I45688" s="112"/>
    </row>
    <row r="45689" spans="7:9" x14ac:dyDescent="0.25">
      <c r="G45689"/>
      <c r="I45689" s="112"/>
    </row>
    <row r="45690" spans="7:9" x14ac:dyDescent="0.25">
      <c r="G45690"/>
      <c r="I45690" s="112"/>
    </row>
    <row r="45691" spans="7:9" x14ac:dyDescent="0.25">
      <c r="G45691"/>
      <c r="I45691" s="112"/>
    </row>
    <row r="45692" spans="7:9" x14ac:dyDescent="0.25">
      <c r="G45692"/>
      <c r="I45692" s="112"/>
    </row>
    <row r="45693" spans="7:9" x14ac:dyDescent="0.25">
      <c r="G45693"/>
      <c r="I45693" s="112"/>
    </row>
    <row r="45694" spans="7:9" x14ac:dyDescent="0.25">
      <c r="G45694"/>
      <c r="I45694" s="112"/>
    </row>
    <row r="45695" spans="7:9" x14ac:dyDescent="0.25">
      <c r="G45695"/>
      <c r="I45695" s="112"/>
    </row>
    <row r="45696" spans="7:9" x14ac:dyDescent="0.25">
      <c r="G45696"/>
      <c r="I45696" s="112"/>
    </row>
    <row r="45697" spans="7:9" x14ac:dyDescent="0.25">
      <c r="G45697"/>
      <c r="I45697" s="112"/>
    </row>
    <row r="45698" spans="7:9" x14ac:dyDescent="0.25">
      <c r="G45698"/>
      <c r="I45698" s="112"/>
    </row>
    <row r="45699" spans="7:9" x14ac:dyDescent="0.25">
      <c r="G45699"/>
      <c r="I45699" s="112"/>
    </row>
    <row r="45700" spans="7:9" x14ac:dyDescent="0.25">
      <c r="G45700"/>
      <c r="I45700" s="112"/>
    </row>
    <row r="45701" spans="7:9" x14ac:dyDescent="0.25">
      <c r="G45701"/>
      <c r="I45701" s="112"/>
    </row>
    <row r="45702" spans="7:9" x14ac:dyDescent="0.25">
      <c r="G45702"/>
      <c r="I45702" s="112"/>
    </row>
    <row r="45703" spans="7:9" x14ac:dyDescent="0.25">
      <c r="G45703"/>
      <c r="I45703" s="112"/>
    </row>
    <row r="45704" spans="7:9" x14ac:dyDescent="0.25">
      <c r="G45704"/>
      <c r="I45704" s="112"/>
    </row>
    <row r="45705" spans="7:9" x14ac:dyDescent="0.25">
      <c r="G45705"/>
      <c r="I45705" s="112"/>
    </row>
    <row r="45706" spans="7:9" x14ac:dyDescent="0.25">
      <c r="G45706"/>
      <c r="I45706" s="112"/>
    </row>
    <row r="45707" spans="7:9" x14ac:dyDescent="0.25">
      <c r="G45707"/>
      <c r="I45707" s="112"/>
    </row>
    <row r="45708" spans="7:9" x14ac:dyDescent="0.25">
      <c r="G45708"/>
      <c r="I45708" s="112"/>
    </row>
    <row r="45709" spans="7:9" x14ac:dyDescent="0.25">
      <c r="G45709"/>
      <c r="I45709" s="112"/>
    </row>
    <row r="45710" spans="7:9" x14ac:dyDescent="0.25">
      <c r="G45710"/>
      <c r="I45710" s="112"/>
    </row>
    <row r="45711" spans="7:9" x14ac:dyDescent="0.25">
      <c r="G45711"/>
      <c r="I45711" s="112"/>
    </row>
    <row r="45712" spans="7:9" x14ac:dyDescent="0.25">
      <c r="G45712"/>
      <c r="I45712" s="112"/>
    </row>
    <row r="45713" spans="7:9" x14ac:dyDescent="0.25">
      <c r="G45713"/>
      <c r="I45713" s="112"/>
    </row>
    <row r="45714" spans="7:9" x14ac:dyDescent="0.25">
      <c r="G45714"/>
      <c r="I45714" s="112"/>
    </row>
    <row r="45715" spans="7:9" x14ac:dyDescent="0.25">
      <c r="G45715"/>
      <c r="I45715" s="112"/>
    </row>
    <row r="45716" spans="7:9" x14ac:dyDescent="0.25">
      <c r="G45716"/>
      <c r="I45716" s="112"/>
    </row>
    <row r="45717" spans="7:9" x14ac:dyDescent="0.25">
      <c r="G45717"/>
      <c r="I45717" s="112"/>
    </row>
    <row r="45718" spans="7:9" x14ac:dyDescent="0.25">
      <c r="G45718"/>
      <c r="I45718" s="112"/>
    </row>
    <row r="45719" spans="7:9" x14ac:dyDescent="0.25">
      <c r="G45719"/>
      <c r="I45719" s="112"/>
    </row>
    <row r="45720" spans="7:9" x14ac:dyDescent="0.25">
      <c r="G45720"/>
      <c r="I45720" s="112"/>
    </row>
    <row r="45721" spans="7:9" x14ac:dyDescent="0.25">
      <c r="G45721"/>
      <c r="I45721" s="112"/>
    </row>
    <row r="45722" spans="7:9" x14ac:dyDescent="0.25">
      <c r="G45722"/>
      <c r="I45722" s="112"/>
    </row>
    <row r="45723" spans="7:9" x14ac:dyDescent="0.25">
      <c r="G45723"/>
      <c r="I45723" s="112"/>
    </row>
    <row r="45724" spans="7:9" x14ac:dyDescent="0.25">
      <c r="G45724"/>
      <c r="I45724" s="112"/>
    </row>
    <row r="45725" spans="7:9" x14ac:dyDescent="0.25">
      <c r="G45725"/>
      <c r="I45725" s="112"/>
    </row>
    <row r="45726" spans="7:9" x14ac:dyDescent="0.25">
      <c r="G45726"/>
      <c r="I45726" s="112"/>
    </row>
    <row r="45727" spans="7:9" x14ac:dyDescent="0.25">
      <c r="G45727"/>
      <c r="I45727" s="112"/>
    </row>
    <row r="45728" spans="7:9" x14ac:dyDescent="0.25">
      <c r="G45728"/>
      <c r="I45728" s="112"/>
    </row>
    <row r="45729" spans="7:9" x14ac:dyDescent="0.25">
      <c r="G45729"/>
      <c r="I45729" s="112"/>
    </row>
    <row r="45730" spans="7:9" x14ac:dyDescent="0.25">
      <c r="G45730"/>
      <c r="I45730" s="112"/>
    </row>
    <row r="45731" spans="7:9" x14ac:dyDescent="0.25">
      <c r="G45731"/>
      <c r="I45731" s="112"/>
    </row>
    <row r="45732" spans="7:9" x14ac:dyDescent="0.25">
      <c r="G45732"/>
      <c r="I45732" s="112"/>
    </row>
    <row r="45733" spans="7:9" x14ac:dyDescent="0.25">
      <c r="G45733"/>
      <c r="I45733" s="112"/>
    </row>
    <row r="45734" spans="7:9" x14ac:dyDescent="0.25">
      <c r="G45734"/>
      <c r="I45734" s="112"/>
    </row>
    <row r="45735" spans="7:9" x14ac:dyDescent="0.25">
      <c r="G45735"/>
      <c r="I45735" s="112"/>
    </row>
    <row r="45736" spans="7:9" x14ac:dyDescent="0.25">
      <c r="G45736"/>
      <c r="I45736" s="112"/>
    </row>
    <row r="45737" spans="7:9" x14ac:dyDescent="0.25">
      <c r="G45737"/>
      <c r="I45737" s="112"/>
    </row>
    <row r="45738" spans="7:9" x14ac:dyDescent="0.25">
      <c r="G45738"/>
      <c r="I45738" s="112"/>
    </row>
    <row r="45739" spans="7:9" x14ac:dyDescent="0.25">
      <c r="G45739"/>
      <c r="I45739" s="112"/>
    </row>
    <row r="45740" spans="7:9" x14ac:dyDescent="0.25">
      <c r="G45740"/>
      <c r="I45740" s="112"/>
    </row>
    <row r="45741" spans="7:9" x14ac:dyDescent="0.25">
      <c r="G45741"/>
      <c r="I45741" s="112"/>
    </row>
    <row r="45742" spans="7:9" x14ac:dyDescent="0.25">
      <c r="G45742"/>
      <c r="I45742" s="112"/>
    </row>
    <row r="45743" spans="7:9" x14ac:dyDescent="0.25">
      <c r="G45743"/>
      <c r="I45743" s="112"/>
    </row>
    <row r="45744" spans="7:9" x14ac:dyDescent="0.25">
      <c r="G45744"/>
      <c r="I45744" s="112"/>
    </row>
    <row r="45745" spans="7:9" x14ac:dyDescent="0.25">
      <c r="G45745"/>
      <c r="I45745" s="112"/>
    </row>
    <row r="45746" spans="7:9" x14ac:dyDescent="0.25">
      <c r="G45746"/>
      <c r="I45746" s="112"/>
    </row>
    <row r="45747" spans="7:9" x14ac:dyDescent="0.25">
      <c r="G45747"/>
      <c r="I45747" s="112"/>
    </row>
    <row r="45748" spans="7:9" x14ac:dyDescent="0.25">
      <c r="G45748"/>
      <c r="I45748" s="112"/>
    </row>
    <row r="45749" spans="7:9" x14ac:dyDescent="0.25">
      <c r="G45749"/>
      <c r="I45749" s="112"/>
    </row>
    <row r="45750" spans="7:9" x14ac:dyDescent="0.25">
      <c r="G45750"/>
      <c r="I45750" s="112"/>
    </row>
    <row r="45751" spans="7:9" x14ac:dyDescent="0.25">
      <c r="G45751"/>
      <c r="I45751" s="112"/>
    </row>
    <row r="45752" spans="7:9" x14ac:dyDescent="0.25">
      <c r="G45752"/>
      <c r="I45752" s="112"/>
    </row>
    <row r="45753" spans="7:9" x14ac:dyDescent="0.25">
      <c r="G45753"/>
      <c r="I45753" s="112"/>
    </row>
    <row r="45754" spans="7:9" x14ac:dyDescent="0.25">
      <c r="G45754"/>
      <c r="I45754" s="112"/>
    </row>
    <row r="45755" spans="7:9" x14ac:dyDescent="0.25">
      <c r="G45755"/>
      <c r="I45755" s="112"/>
    </row>
    <row r="45756" spans="7:9" x14ac:dyDescent="0.25">
      <c r="G45756"/>
      <c r="I45756" s="112"/>
    </row>
    <row r="45757" spans="7:9" x14ac:dyDescent="0.25">
      <c r="G45757"/>
      <c r="I45757" s="112"/>
    </row>
    <row r="45758" spans="7:9" x14ac:dyDescent="0.25">
      <c r="G45758"/>
      <c r="I45758" s="112"/>
    </row>
    <row r="45759" spans="7:9" x14ac:dyDescent="0.25">
      <c r="G45759"/>
      <c r="I45759" s="112"/>
    </row>
    <row r="45760" spans="7:9" x14ac:dyDescent="0.25">
      <c r="G45760"/>
      <c r="I45760" s="112"/>
    </row>
    <row r="45761" spans="7:9" x14ac:dyDescent="0.25">
      <c r="G45761"/>
      <c r="I45761" s="112"/>
    </row>
    <row r="45762" spans="7:9" x14ac:dyDescent="0.25">
      <c r="G45762"/>
      <c r="I45762" s="112"/>
    </row>
    <row r="45763" spans="7:9" x14ac:dyDescent="0.25">
      <c r="G45763"/>
      <c r="I45763" s="112"/>
    </row>
    <row r="45764" spans="7:9" x14ac:dyDescent="0.25">
      <c r="G45764"/>
      <c r="I45764" s="112"/>
    </row>
    <row r="45765" spans="7:9" x14ac:dyDescent="0.25">
      <c r="G45765"/>
      <c r="I45765" s="112"/>
    </row>
    <row r="45766" spans="7:9" x14ac:dyDescent="0.25">
      <c r="G45766"/>
      <c r="I45766" s="112"/>
    </row>
    <row r="45767" spans="7:9" x14ac:dyDescent="0.25">
      <c r="G45767"/>
      <c r="I45767" s="112"/>
    </row>
    <row r="45768" spans="7:9" x14ac:dyDescent="0.25">
      <c r="G45768"/>
      <c r="I45768" s="112"/>
    </row>
    <row r="45769" spans="7:9" x14ac:dyDescent="0.25">
      <c r="G45769"/>
      <c r="I45769" s="112"/>
    </row>
    <row r="45770" spans="7:9" x14ac:dyDescent="0.25">
      <c r="G45770"/>
      <c r="I45770" s="112"/>
    </row>
    <row r="45771" spans="7:9" x14ac:dyDescent="0.25">
      <c r="G45771"/>
      <c r="I45771" s="112"/>
    </row>
    <row r="45772" spans="7:9" x14ac:dyDescent="0.25">
      <c r="G45772"/>
      <c r="I45772" s="112"/>
    </row>
    <row r="45773" spans="7:9" x14ac:dyDescent="0.25">
      <c r="G45773"/>
      <c r="I45773" s="112"/>
    </row>
    <row r="45774" spans="7:9" x14ac:dyDescent="0.25">
      <c r="G45774"/>
      <c r="I45774" s="112"/>
    </row>
    <row r="45775" spans="7:9" x14ac:dyDescent="0.25">
      <c r="G45775"/>
      <c r="I45775" s="112"/>
    </row>
    <row r="45776" spans="7:9" x14ac:dyDescent="0.25">
      <c r="G45776"/>
      <c r="I45776" s="112"/>
    </row>
    <row r="45777" spans="7:9" x14ac:dyDescent="0.25">
      <c r="G45777"/>
      <c r="I45777" s="112"/>
    </row>
    <row r="45778" spans="7:9" x14ac:dyDescent="0.25">
      <c r="G45778"/>
      <c r="I45778" s="112"/>
    </row>
    <row r="45779" spans="7:9" x14ac:dyDescent="0.25">
      <c r="G45779"/>
      <c r="I45779" s="112"/>
    </row>
    <row r="45780" spans="7:9" x14ac:dyDescent="0.25">
      <c r="G45780"/>
      <c r="I45780" s="112"/>
    </row>
    <row r="45781" spans="7:9" x14ac:dyDescent="0.25">
      <c r="G45781"/>
      <c r="I45781" s="112"/>
    </row>
    <row r="45782" spans="7:9" x14ac:dyDescent="0.25">
      <c r="G45782"/>
      <c r="I45782" s="112"/>
    </row>
    <row r="45783" spans="7:9" x14ac:dyDescent="0.25">
      <c r="G45783"/>
      <c r="I45783" s="112"/>
    </row>
    <row r="45784" spans="7:9" x14ac:dyDescent="0.25">
      <c r="G45784"/>
      <c r="I45784" s="112"/>
    </row>
    <row r="45785" spans="7:9" x14ac:dyDescent="0.25">
      <c r="G45785"/>
      <c r="I45785" s="112"/>
    </row>
    <row r="45786" spans="7:9" x14ac:dyDescent="0.25">
      <c r="G45786"/>
      <c r="I45786" s="112"/>
    </row>
    <row r="45787" spans="7:9" x14ac:dyDescent="0.25">
      <c r="G45787"/>
      <c r="I45787" s="112"/>
    </row>
    <row r="45788" spans="7:9" x14ac:dyDescent="0.25">
      <c r="G45788"/>
      <c r="I45788" s="112"/>
    </row>
    <row r="45789" spans="7:9" x14ac:dyDescent="0.25">
      <c r="G45789"/>
      <c r="I45789" s="112"/>
    </row>
    <row r="45790" spans="7:9" x14ac:dyDescent="0.25">
      <c r="G45790"/>
      <c r="I45790" s="112"/>
    </row>
    <row r="45791" spans="7:9" x14ac:dyDescent="0.25">
      <c r="G45791"/>
      <c r="I45791" s="112"/>
    </row>
    <row r="45792" spans="7:9" x14ac:dyDescent="0.25">
      <c r="G45792"/>
      <c r="I45792" s="112"/>
    </row>
    <row r="45793" spans="7:9" x14ac:dyDescent="0.25">
      <c r="G45793"/>
      <c r="I45793" s="112"/>
    </row>
    <row r="45794" spans="7:9" x14ac:dyDescent="0.25">
      <c r="G45794"/>
      <c r="I45794" s="112"/>
    </row>
    <row r="45795" spans="7:9" x14ac:dyDescent="0.25">
      <c r="G45795"/>
      <c r="I45795" s="112"/>
    </row>
    <row r="45796" spans="7:9" x14ac:dyDescent="0.25">
      <c r="G45796"/>
      <c r="I45796" s="112"/>
    </row>
    <row r="45797" spans="7:9" x14ac:dyDescent="0.25">
      <c r="G45797"/>
      <c r="I45797" s="112"/>
    </row>
    <row r="45798" spans="7:9" x14ac:dyDescent="0.25">
      <c r="G45798"/>
      <c r="I45798" s="112"/>
    </row>
    <row r="45799" spans="7:9" x14ac:dyDescent="0.25">
      <c r="G45799"/>
      <c r="I45799" s="112"/>
    </row>
    <row r="45800" spans="7:9" x14ac:dyDescent="0.25">
      <c r="G45800"/>
      <c r="I45800" s="112"/>
    </row>
    <row r="45801" spans="7:9" x14ac:dyDescent="0.25">
      <c r="G45801"/>
      <c r="I45801" s="112"/>
    </row>
    <row r="45802" spans="7:9" x14ac:dyDescent="0.25">
      <c r="G45802"/>
      <c r="I45802" s="112"/>
    </row>
    <row r="45803" spans="7:9" x14ac:dyDescent="0.25">
      <c r="G45803"/>
      <c r="I45803" s="112"/>
    </row>
    <row r="45804" spans="7:9" x14ac:dyDescent="0.25">
      <c r="G45804"/>
      <c r="I45804" s="112"/>
    </row>
    <row r="45805" spans="7:9" x14ac:dyDescent="0.25">
      <c r="G45805"/>
      <c r="I45805" s="112"/>
    </row>
    <row r="45806" spans="7:9" x14ac:dyDescent="0.25">
      <c r="G45806"/>
      <c r="I45806" s="112"/>
    </row>
    <row r="45807" spans="7:9" x14ac:dyDescent="0.25">
      <c r="G45807"/>
      <c r="I45807" s="112"/>
    </row>
    <row r="45808" spans="7:9" x14ac:dyDescent="0.25">
      <c r="G45808"/>
      <c r="I45808" s="112"/>
    </row>
    <row r="45809" spans="7:9" x14ac:dyDescent="0.25">
      <c r="G45809"/>
      <c r="I45809" s="112"/>
    </row>
    <row r="45810" spans="7:9" x14ac:dyDescent="0.25">
      <c r="G45810"/>
      <c r="I45810" s="112"/>
    </row>
    <row r="45811" spans="7:9" x14ac:dyDescent="0.25">
      <c r="G45811"/>
      <c r="I45811" s="112"/>
    </row>
    <row r="45812" spans="7:9" x14ac:dyDescent="0.25">
      <c r="G45812"/>
      <c r="I45812" s="112"/>
    </row>
    <row r="45813" spans="7:9" x14ac:dyDescent="0.25">
      <c r="G45813"/>
      <c r="I45813" s="112"/>
    </row>
    <row r="45814" spans="7:9" x14ac:dyDescent="0.25">
      <c r="G45814"/>
      <c r="I45814" s="112"/>
    </row>
    <row r="45815" spans="7:9" x14ac:dyDescent="0.25">
      <c r="G45815"/>
      <c r="I45815" s="112"/>
    </row>
    <row r="45816" spans="7:9" x14ac:dyDescent="0.25">
      <c r="G45816"/>
      <c r="I45816" s="112"/>
    </row>
    <row r="45817" spans="7:9" x14ac:dyDescent="0.25">
      <c r="G45817"/>
      <c r="I45817" s="112"/>
    </row>
    <row r="45818" spans="7:9" x14ac:dyDescent="0.25">
      <c r="G45818"/>
      <c r="I45818" s="112"/>
    </row>
    <row r="45819" spans="7:9" x14ac:dyDescent="0.25">
      <c r="G45819"/>
      <c r="I45819" s="112"/>
    </row>
    <row r="45820" spans="7:9" x14ac:dyDescent="0.25">
      <c r="G45820"/>
      <c r="I45820" s="112"/>
    </row>
    <row r="45821" spans="7:9" x14ac:dyDescent="0.25">
      <c r="G45821"/>
      <c r="I45821" s="112"/>
    </row>
    <row r="45822" spans="7:9" x14ac:dyDescent="0.25">
      <c r="G45822"/>
      <c r="I45822" s="112"/>
    </row>
    <row r="45823" spans="7:9" x14ac:dyDescent="0.25">
      <c r="G45823"/>
      <c r="I45823" s="112"/>
    </row>
    <row r="45824" spans="7:9" x14ac:dyDescent="0.25">
      <c r="G45824"/>
      <c r="I45824" s="112"/>
    </row>
    <row r="45825" spans="7:9" x14ac:dyDescent="0.25">
      <c r="G45825"/>
      <c r="I45825" s="112"/>
    </row>
    <row r="45826" spans="7:9" x14ac:dyDescent="0.25">
      <c r="G45826"/>
      <c r="I45826" s="112"/>
    </row>
    <row r="45827" spans="7:9" x14ac:dyDescent="0.25">
      <c r="G45827"/>
      <c r="I45827" s="112"/>
    </row>
    <row r="45828" spans="7:9" x14ac:dyDescent="0.25">
      <c r="G45828"/>
      <c r="I45828" s="112"/>
    </row>
    <row r="45829" spans="7:9" x14ac:dyDescent="0.25">
      <c r="G45829"/>
      <c r="I45829" s="112"/>
    </row>
    <row r="45830" spans="7:9" x14ac:dyDescent="0.25">
      <c r="G45830"/>
      <c r="I45830" s="112"/>
    </row>
    <row r="45831" spans="7:9" x14ac:dyDescent="0.25">
      <c r="G45831"/>
      <c r="I45831" s="112"/>
    </row>
    <row r="45832" spans="7:9" x14ac:dyDescent="0.25">
      <c r="G45832"/>
      <c r="I45832" s="112"/>
    </row>
    <row r="45833" spans="7:9" x14ac:dyDescent="0.25">
      <c r="G45833"/>
      <c r="I45833" s="112"/>
    </row>
    <row r="45834" spans="7:9" x14ac:dyDescent="0.25">
      <c r="G45834"/>
      <c r="I45834" s="112"/>
    </row>
    <row r="45835" spans="7:9" x14ac:dyDescent="0.25">
      <c r="G45835"/>
      <c r="I45835" s="112"/>
    </row>
    <row r="45836" spans="7:9" x14ac:dyDescent="0.25">
      <c r="G45836"/>
      <c r="I45836" s="112"/>
    </row>
    <row r="45837" spans="7:9" x14ac:dyDescent="0.25">
      <c r="G45837"/>
      <c r="I45837" s="112"/>
    </row>
    <row r="45838" spans="7:9" x14ac:dyDescent="0.25">
      <c r="G45838"/>
      <c r="I45838" s="112"/>
    </row>
    <row r="45839" spans="7:9" x14ac:dyDescent="0.25">
      <c r="G45839"/>
      <c r="I45839" s="112"/>
    </row>
    <row r="45840" spans="7:9" x14ac:dyDescent="0.25">
      <c r="G45840"/>
      <c r="I45840" s="112"/>
    </row>
    <row r="45841" spans="7:9" x14ac:dyDescent="0.25">
      <c r="G45841"/>
      <c r="I45841" s="112"/>
    </row>
    <row r="45842" spans="7:9" x14ac:dyDescent="0.25">
      <c r="G45842"/>
      <c r="I45842" s="112"/>
    </row>
    <row r="45843" spans="7:9" x14ac:dyDescent="0.25">
      <c r="G45843"/>
      <c r="I45843" s="112"/>
    </row>
    <row r="45844" spans="7:9" x14ac:dyDescent="0.25">
      <c r="G45844"/>
      <c r="I45844" s="112"/>
    </row>
    <row r="45845" spans="7:9" x14ac:dyDescent="0.25">
      <c r="G45845"/>
      <c r="I45845" s="112"/>
    </row>
    <row r="45846" spans="7:9" x14ac:dyDescent="0.25">
      <c r="G45846"/>
      <c r="I45846" s="112"/>
    </row>
    <row r="45847" spans="7:9" x14ac:dyDescent="0.25">
      <c r="G45847"/>
      <c r="I45847" s="112"/>
    </row>
    <row r="45848" spans="7:9" x14ac:dyDescent="0.25">
      <c r="G45848"/>
      <c r="I45848" s="112"/>
    </row>
    <row r="45849" spans="7:9" x14ac:dyDescent="0.25">
      <c r="G45849"/>
      <c r="I45849" s="112"/>
    </row>
    <row r="45850" spans="7:9" x14ac:dyDescent="0.25">
      <c r="G45850"/>
      <c r="I45850" s="112"/>
    </row>
    <row r="45851" spans="7:9" x14ac:dyDescent="0.25">
      <c r="G45851"/>
      <c r="I45851" s="112"/>
    </row>
    <row r="45852" spans="7:9" x14ac:dyDescent="0.25">
      <c r="G45852"/>
      <c r="I45852" s="112"/>
    </row>
    <row r="45853" spans="7:9" x14ac:dyDescent="0.25">
      <c r="G45853"/>
      <c r="I45853" s="112"/>
    </row>
    <row r="45854" spans="7:9" x14ac:dyDescent="0.25">
      <c r="G45854"/>
      <c r="I45854" s="112"/>
    </row>
    <row r="45855" spans="7:9" x14ac:dyDescent="0.25">
      <c r="G45855"/>
      <c r="I45855" s="112"/>
    </row>
    <row r="45856" spans="7:9" x14ac:dyDescent="0.25">
      <c r="G45856"/>
      <c r="I45856" s="112"/>
    </row>
    <row r="45857" spans="7:9" x14ac:dyDescent="0.25">
      <c r="G45857"/>
      <c r="I45857" s="112"/>
    </row>
    <row r="45858" spans="7:9" x14ac:dyDescent="0.25">
      <c r="G45858"/>
      <c r="I45858" s="112"/>
    </row>
    <row r="45859" spans="7:9" x14ac:dyDescent="0.25">
      <c r="G45859"/>
      <c r="I45859" s="112"/>
    </row>
    <row r="45860" spans="7:9" x14ac:dyDescent="0.25">
      <c r="G45860"/>
      <c r="I45860" s="112"/>
    </row>
    <row r="45861" spans="7:9" x14ac:dyDescent="0.25">
      <c r="G45861"/>
      <c r="I45861" s="112"/>
    </row>
    <row r="45862" spans="7:9" x14ac:dyDescent="0.25">
      <c r="G45862"/>
      <c r="I45862" s="112"/>
    </row>
    <row r="45863" spans="7:9" x14ac:dyDescent="0.25">
      <c r="G45863"/>
      <c r="I45863" s="112"/>
    </row>
    <row r="45864" spans="7:9" x14ac:dyDescent="0.25">
      <c r="G45864"/>
      <c r="I45864" s="112"/>
    </row>
    <row r="45865" spans="7:9" x14ac:dyDescent="0.25">
      <c r="G45865"/>
      <c r="I45865" s="112"/>
    </row>
    <row r="45866" spans="7:9" x14ac:dyDescent="0.25">
      <c r="G45866"/>
      <c r="I45866" s="112"/>
    </row>
    <row r="45867" spans="7:9" x14ac:dyDescent="0.25">
      <c r="G45867"/>
      <c r="I45867" s="112"/>
    </row>
    <row r="45868" spans="7:9" x14ac:dyDescent="0.25">
      <c r="G45868"/>
      <c r="I45868" s="112"/>
    </row>
    <row r="45869" spans="7:9" x14ac:dyDescent="0.25">
      <c r="G45869"/>
      <c r="I45869" s="112"/>
    </row>
    <row r="45870" spans="7:9" x14ac:dyDescent="0.25">
      <c r="G45870"/>
      <c r="I45870" s="112"/>
    </row>
    <row r="45871" spans="7:9" x14ac:dyDescent="0.25">
      <c r="G45871"/>
      <c r="I45871" s="112"/>
    </row>
    <row r="45872" spans="7:9" x14ac:dyDescent="0.25">
      <c r="G45872"/>
      <c r="I45872" s="112"/>
    </row>
    <row r="45873" spans="7:9" x14ac:dyDescent="0.25">
      <c r="G45873"/>
      <c r="I45873" s="112"/>
    </row>
    <row r="45874" spans="7:9" x14ac:dyDescent="0.25">
      <c r="G45874"/>
      <c r="I45874" s="112"/>
    </row>
    <row r="45875" spans="7:9" x14ac:dyDescent="0.25">
      <c r="G45875"/>
      <c r="I45875" s="112"/>
    </row>
    <row r="45876" spans="7:9" x14ac:dyDescent="0.25">
      <c r="G45876"/>
      <c r="I45876" s="112"/>
    </row>
    <row r="45877" spans="7:9" x14ac:dyDescent="0.25">
      <c r="G45877"/>
      <c r="I45877" s="112"/>
    </row>
    <row r="45878" spans="7:9" x14ac:dyDescent="0.25">
      <c r="G45878"/>
      <c r="I45878" s="112"/>
    </row>
    <row r="45879" spans="7:9" x14ac:dyDescent="0.25">
      <c r="G45879"/>
      <c r="I45879" s="112"/>
    </row>
    <row r="45880" spans="7:9" x14ac:dyDescent="0.25">
      <c r="G45880"/>
      <c r="I45880" s="112"/>
    </row>
    <row r="45881" spans="7:9" x14ac:dyDescent="0.25">
      <c r="G45881"/>
      <c r="I45881" s="112"/>
    </row>
    <row r="45882" spans="7:9" x14ac:dyDescent="0.25">
      <c r="G45882"/>
      <c r="I45882" s="112"/>
    </row>
    <row r="45883" spans="7:9" x14ac:dyDescent="0.25">
      <c r="G45883"/>
      <c r="I45883" s="112"/>
    </row>
    <row r="45884" spans="7:9" x14ac:dyDescent="0.25">
      <c r="G45884"/>
      <c r="I45884" s="112"/>
    </row>
    <row r="45885" spans="7:9" x14ac:dyDescent="0.25">
      <c r="G45885"/>
      <c r="I45885" s="112"/>
    </row>
    <row r="45886" spans="7:9" x14ac:dyDescent="0.25">
      <c r="G45886"/>
      <c r="I45886" s="112"/>
    </row>
    <row r="45887" spans="7:9" x14ac:dyDescent="0.25">
      <c r="G45887"/>
      <c r="I45887" s="112"/>
    </row>
    <row r="45888" spans="7:9" x14ac:dyDescent="0.25">
      <c r="G45888"/>
      <c r="I45888" s="112"/>
    </row>
    <row r="45889" spans="7:9" x14ac:dyDescent="0.25">
      <c r="G45889"/>
      <c r="I45889" s="112"/>
    </row>
    <row r="45890" spans="7:9" x14ac:dyDescent="0.25">
      <c r="G45890"/>
      <c r="I45890" s="112"/>
    </row>
    <row r="45891" spans="7:9" x14ac:dyDescent="0.25">
      <c r="G45891"/>
      <c r="I45891" s="112"/>
    </row>
    <row r="45892" spans="7:9" x14ac:dyDescent="0.25">
      <c r="G45892"/>
      <c r="I45892" s="112"/>
    </row>
    <row r="45893" spans="7:9" x14ac:dyDescent="0.25">
      <c r="G45893"/>
      <c r="I45893" s="112"/>
    </row>
    <row r="45894" spans="7:9" x14ac:dyDescent="0.25">
      <c r="G45894"/>
      <c r="I45894" s="112"/>
    </row>
    <row r="45895" spans="7:9" x14ac:dyDescent="0.25">
      <c r="G45895"/>
      <c r="I45895" s="112"/>
    </row>
    <row r="45896" spans="7:9" x14ac:dyDescent="0.25">
      <c r="G45896"/>
      <c r="I45896" s="112"/>
    </row>
    <row r="45897" spans="7:9" x14ac:dyDescent="0.25">
      <c r="G45897"/>
      <c r="I45897" s="112"/>
    </row>
    <row r="45898" spans="7:9" x14ac:dyDescent="0.25">
      <c r="G45898"/>
      <c r="I45898" s="112"/>
    </row>
    <row r="45899" spans="7:9" x14ac:dyDescent="0.25">
      <c r="G45899"/>
      <c r="I45899" s="112"/>
    </row>
    <row r="45900" spans="7:9" x14ac:dyDescent="0.25">
      <c r="G45900"/>
      <c r="I45900" s="112"/>
    </row>
    <row r="45901" spans="7:9" x14ac:dyDescent="0.25">
      <c r="G45901"/>
      <c r="I45901" s="112"/>
    </row>
    <row r="45902" spans="7:9" x14ac:dyDescent="0.25">
      <c r="G45902"/>
      <c r="I45902" s="112"/>
    </row>
    <row r="45903" spans="7:9" x14ac:dyDescent="0.25">
      <c r="G45903"/>
      <c r="I45903" s="112"/>
    </row>
    <row r="45904" spans="7:9" x14ac:dyDescent="0.25">
      <c r="G45904"/>
      <c r="I45904" s="112"/>
    </row>
    <row r="45905" spans="7:9" x14ac:dyDescent="0.25">
      <c r="G45905"/>
      <c r="I45905" s="112"/>
    </row>
    <row r="45906" spans="7:9" x14ac:dyDescent="0.25">
      <c r="G45906"/>
      <c r="I45906" s="112"/>
    </row>
    <row r="45907" spans="7:9" x14ac:dyDescent="0.25">
      <c r="G45907"/>
      <c r="I45907" s="112"/>
    </row>
    <row r="45908" spans="7:9" x14ac:dyDescent="0.25">
      <c r="G45908"/>
      <c r="I45908" s="112"/>
    </row>
    <row r="45909" spans="7:9" x14ac:dyDescent="0.25">
      <c r="G45909"/>
      <c r="I45909" s="112"/>
    </row>
    <row r="45910" spans="7:9" x14ac:dyDescent="0.25">
      <c r="G45910"/>
      <c r="I45910" s="112"/>
    </row>
    <row r="45911" spans="7:9" x14ac:dyDescent="0.25">
      <c r="G45911"/>
      <c r="I45911" s="112"/>
    </row>
    <row r="45912" spans="7:9" x14ac:dyDescent="0.25">
      <c r="G45912"/>
      <c r="I45912" s="112"/>
    </row>
    <row r="45913" spans="7:9" x14ac:dyDescent="0.25">
      <c r="G45913"/>
      <c r="I45913" s="112"/>
    </row>
    <row r="45914" spans="7:9" x14ac:dyDescent="0.25">
      <c r="G45914"/>
      <c r="I45914" s="112"/>
    </row>
    <row r="45915" spans="7:9" x14ac:dyDescent="0.25">
      <c r="G45915"/>
      <c r="I45915" s="112"/>
    </row>
    <row r="45916" spans="7:9" x14ac:dyDescent="0.25">
      <c r="G45916"/>
      <c r="I45916" s="112"/>
    </row>
    <row r="45917" spans="7:9" x14ac:dyDescent="0.25">
      <c r="G45917"/>
      <c r="I45917" s="112"/>
    </row>
    <row r="45918" spans="7:9" x14ac:dyDescent="0.25">
      <c r="G45918"/>
      <c r="I45918" s="112"/>
    </row>
    <row r="45919" spans="7:9" x14ac:dyDescent="0.25">
      <c r="G45919"/>
      <c r="I45919" s="112"/>
    </row>
    <row r="45920" spans="7:9" x14ac:dyDescent="0.25">
      <c r="G45920"/>
      <c r="I45920" s="112"/>
    </row>
    <row r="45921" spans="7:9" x14ac:dyDescent="0.25">
      <c r="G45921"/>
      <c r="I45921" s="112"/>
    </row>
    <row r="45922" spans="7:9" x14ac:dyDescent="0.25">
      <c r="G45922"/>
      <c r="I45922" s="112"/>
    </row>
    <row r="45923" spans="7:9" x14ac:dyDescent="0.25">
      <c r="G45923"/>
      <c r="I45923" s="112"/>
    </row>
    <row r="45924" spans="7:9" x14ac:dyDescent="0.25">
      <c r="G45924"/>
      <c r="I45924" s="112"/>
    </row>
    <row r="45925" spans="7:9" x14ac:dyDescent="0.25">
      <c r="G45925"/>
      <c r="I45925" s="112"/>
    </row>
    <row r="45926" spans="7:9" x14ac:dyDescent="0.25">
      <c r="G45926"/>
      <c r="I45926" s="112"/>
    </row>
    <row r="45927" spans="7:9" x14ac:dyDescent="0.25">
      <c r="G45927"/>
      <c r="I45927" s="112"/>
    </row>
    <row r="45928" spans="7:9" x14ac:dyDescent="0.25">
      <c r="G45928"/>
      <c r="I45928" s="112"/>
    </row>
    <row r="45929" spans="7:9" x14ac:dyDescent="0.25">
      <c r="G45929"/>
      <c r="I45929" s="112"/>
    </row>
    <row r="45930" spans="7:9" x14ac:dyDescent="0.25">
      <c r="G45930"/>
      <c r="I45930" s="112"/>
    </row>
    <row r="45931" spans="7:9" x14ac:dyDescent="0.25">
      <c r="G45931"/>
      <c r="I45931" s="112"/>
    </row>
    <row r="45932" spans="7:9" x14ac:dyDescent="0.25">
      <c r="G45932"/>
      <c r="I45932" s="112"/>
    </row>
    <row r="45933" spans="7:9" x14ac:dyDescent="0.25">
      <c r="G45933"/>
      <c r="I45933" s="112"/>
    </row>
    <row r="45934" spans="7:9" x14ac:dyDescent="0.25">
      <c r="G45934"/>
      <c r="I45934" s="112"/>
    </row>
    <row r="45935" spans="7:9" x14ac:dyDescent="0.25">
      <c r="G45935"/>
      <c r="I45935" s="112"/>
    </row>
    <row r="45936" spans="7:9" x14ac:dyDescent="0.25">
      <c r="G45936"/>
      <c r="I45936" s="112"/>
    </row>
    <row r="45937" spans="7:9" x14ac:dyDescent="0.25">
      <c r="G45937"/>
      <c r="I45937" s="112"/>
    </row>
    <row r="45938" spans="7:9" x14ac:dyDescent="0.25">
      <c r="G45938"/>
      <c r="I45938" s="112"/>
    </row>
    <row r="45939" spans="7:9" x14ac:dyDescent="0.25">
      <c r="G45939"/>
      <c r="I45939" s="112"/>
    </row>
    <row r="45940" spans="7:9" x14ac:dyDescent="0.25">
      <c r="G45940"/>
      <c r="I45940" s="112"/>
    </row>
    <row r="45941" spans="7:9" x14ac:dyDescent="0.25">
      <c r="G45941"/>
      <c r="I45941" s="112"/>
    </row>
    <row r="45942" spans="7:9" x14ac:dyDescent="0.25">
      <c r="G45942"/>
      <c r="I45942" s="112"/>
    </row>
    <row r="45943" spans="7:9" x14ac:dyDescent="0.25">
      <c r="G45943"/>
      <c r="I45943" s="112"/>
    </row>
    <row r="45944" spans="7:9" x14ac:dyDescent="0.25">
      <c r="G45944"/>
      <c r="I45944" s="112"/>
    </row>
    <row r="45945" spans="7:9" x14ac:dyDescent="0.25">
      <c r="G45945"/>
      <c r="I45945" s="112"/>
    </row>
    <row r="45946" spans="7:9" x14ac:dyDescent="0.25">
      <c r="G45946"/>
      <c r="I45946" s="112"/>
    </row>
    <row r="45947" spans="7:9" x14ac:dyDescent="0.25">
      <c r="G45947"/>
      <c r="I45947" s="112"/>
    </row>
    <row r="45948" spans="7:9" x14ac:dyDescent="0.25">
      <c r="G45948"/>
      <c r="I45948" s="112"/>
    </row>
    <row r="45949" spans="7:9" x14ac:dyDescent="0.25">
      <c r="G45949"/>
      <c r="I45949" s="112"/>
    </row>
    <row r="45950" spans="7:9" x14ac:dyDescent="0.25">
      <c r="G45950"/>
      <c r="I45950" s="112"/>
    </row>
    <row r="45951" spans="7:9" x14ac:dyDescent="0.25">
      <c r="G45951"/>
      <c r="I45951" s="112"/>
    </row>
    <row r="45952" spans="7:9" x14ac:dyDescent="0.25">
      <c r="G45952"/>
      <c r="I45952" s="112"/>
    </row>
    <row r="45953" spans="7:9" x14ac:dyDescent="0.25">
      <c r="G45953"/>
      <c r="I45953" s="112"/>
    </row>
    <row r="45954" spans="7:9" x14ac:dyDescent="0.25">
      <c r="G45954"/>
      <c r="I45954" s="112"/>
    </row>
    <row r="45955" spans="7:9" x14ac:dyDescent="0.25">
      <c r="G45955"/>
      <c r="I45955" s="112"/>
    </row>
    <row r="45956" spans="7:9" x14ac:dyDescent="0.25">
      <c r="G45956"/>
      <c r="I45956" s="112"/>
    </row>
    <row r="45957" spans="7:9" x14ac:dyDescent="0.25">
      <c r="G45957"/>
      <c r="I45957" s="112"/>
    </row>
    <row r="45958" spans="7:9" x14ac:dyDescent="0.25">
      <c r="G45958"/>
      <c r="I45958" s="112"/>
    </row>
    <row r="45959" spans="7:9" x14ac:dyDescent="0.25">
      <c r="G45959"/>
      <c r="I45959" s="112"/>
    </row>
    <row r="45960" spans="7:9" x14ac:dyDescent="0.25">
      <c r="G45960"/>
      <c r="I45960" s="112"/>
    </row>
    <row r="45961" spans="7:9" x14ac:dyDescent="0.25">
      <c r="G45961"/>
      <c r="I45961" s="112"/>
    </row>
    <row r="45962" spans="7:9" x14ac:dyDescent="0.25">
      <c r="G45962"/>
      <c r="I45962" s="112"/>
    </row>
    <row r="45963" spans="7:9" x14ac:dyDescent="0.25">
      <c r="G45963"/>
      <c r="I45963" s="112"/>
    </row>
    <row r="45964" spans="7:9" x14ac:dyDescent="0.25">
      <c r="G45964"/>
      <c r="I45964" s="112"/>
    </row>
    <row r="45965" spans="7:9" x14ac:dyDescent="0.25">
      <c r="G45965"/>
      <c r="I45965" s="112"/>
    </row>
    <row r="45966" spans="7:9" x14ac:dyDescent="0.25">
      <c r="G45966"/>
      <c r="I45966" s="112"/>
    </row>
    <row r="45967" spans="7:9" x14ac:dyDescent="0.25">
      <c r="G45967"/>
      <c r="I45967" s="112"/>
    </row>
    <row r="45968" spans="7:9" x14ac:dyDescent="0.25">
      <c r="G45968"/>
      <c r="I45968" s="112"/>
    </row>
    <row r="45969" spans="7:9" x14ac:dyDescent="0.25">
      <c r="G45969"/>
      <c r="I45969" s="112"/>
    </row>
    <row r="45970" spans="7:9" x14ac:dyDescent="0.25">
      <c r="G45970"/>
      <c r="I45970" s="112"/>
    </row>
    <row r="45971" spans="7:9" x14ac:dyDescent="0.25">
      <c r="G45971"/>
      <c r="I45971" s="112"/>
    </row>
    <row r="45972" spans="7:9" x14ac:dyDescent="0.25">
      <c r="G45972"/>
      <c r="I45972" s="112"/>
    </row>
    <row r="45973" spans="7:9" x14ac:dyDescent="0.25">
      <c r="G45973"/>
      <c r="I45973" s="112"/>
    </row>
    <row r="45974" spans="7:9" x14ac:dyDescent="0.25">
      <c r="G45974"/>
      <c r="I45974" s="112"/>
    </row>
    <row r="45975" spans="7:9" x14ac:dyDescent="0.25">
      <c r="G45975"/>
      <c r="I45975" s="112"/>
    </row>
    <row r="45976" spans="7:9" x14ac:dyDescent="0.25">
      <c r="G45976"/>
      <c r="I45976" s="112"/>
    </row>
    <row r="45977" spans="7:9" x14ac:dyDescent="0.25">
      <c r="G45977"/>
      <c r="I45977" s="112"/>
    </row>
    <row r="45978" spans="7:9" x14ac:dyDescent="0.25">
      <c r="G45978"/>
      <c r="I45978" s="112"/>
    </row>
    <row r="45979" spans="7:9" x14ac:dyDescent="0.25">
      <c r="G45979"/>
      <c r="I45979" s="112"/>
    </row>
    <row r="45980" spans="7:9" x14ac:dyDescent="0.25">
      <c r="G45980"/>
      <c r="I45980" s="112"/>
    </row>
    <row r="45981" spans="7:9" x14ac:dyDescent="0.25">
      <c r="G45981"/>
      <c r="I45981" s="112"/>
    </row>
    <row r="45982" spans="7:9" x14ac:dyDescent="0.25">
      <c r="G45982"/>
      <c r="I45982" s="112"/>
    </row>
    <row r="45983" spans="7:9" x14ac:dyDescent="0.25">
      <c r="G45983"/>
      <c r="I45983" s="112"/>
    </row>
    <row r="45984" spans="7:9" x14ac:dyDescent="0.25">
      <c r="G45984"/>
      <c r="I45984" s="112"/>
    </row>
    <row r="45985" spans="7:9" x14ac:dyDescent="0.25">
      <c r="G45985"/>
      <c r="I45985" s="112"/>
    </row>
    <row r="45986" spans="7:9" x14ac:dyDescent="0.25">
      <c r="G45986"/>
      <c r="I45986" s="112"/>
    </row>
    <row r="45987" spans="7:9" x14ac:dyDescent="0.25">
      <c r="G45987"/>
      <c r="I45987" s="112"/>
    </row>
    <row r="45988" spans="7:9" x14ac:dyDescent="0.25">
      <c r="G45988"/>
      <c r="I45988" s="112"/>
    </row>
    <row r="45989" spans="7:9" x14ac:dyDescent="0.25">
      <c r="G45989"/>
      <c r="I45989" s="112"/>
    </row>
    <row r="45990" spans="7:9" x14ac:dyDescent="0.25">
      <c r="G45990"/>
      <c r="I45990" s="112"/>
    </row>
    <row r="45991" spans="7:9" x14ac:dyDescent="0.25">
      <c r="G45991"/>
      <c r="I45991" s="112"/>
    </row>
    <row r="45992" spans="7:9" x14ac:dyDescent="0.25">
      <c r="G45992"/>
      <c r="I45992" s="112"/>
    </row>
    <row r="45993" spans="7:9" x14ac:dyDescent="0.25">
      <c r="G45993"/>
      <c r="I45993" s="112"/>
    </row>
    <row r="45994" spans="7:9" x14ac:dyDescent="0.25">
      <c r="G45994"/>
      <c r="I45994" s="112"/>
    </row>
    <row r="45995" spans="7:9" x14ac:dyDescent="0.25">
      <c r="G45995"/>
      <c r="I45995" s="112"/>
    </row>
    <row r="45996" spans="7:9" x14ac:dyDescent="0.25">
      <c r="G45996"/>
      <c r="I45996" s="112"/>
    </row>
    <row r="45997" spans="7:9" x14ac:dyDescent="0.25">
      <c r="G45997"/>
      <c r="I45997" s="112"/>
    </row>
    <row r="45998" spans="7:9" x14ac:dyDescent="0.25">
      <c r="G45998"/>
      <c r="I45998" s="112"/>
    </row>
    <row r="45999" spans="7:9" x14ac:dyDescent="0.25">
      <c r="G45999"/>
      <c r="I45999" s="112"/>
    </row>
    <row r="46000" spans="7:9" x14ac:dyDescent="0.25">
      <c r="G46000"/>
      <c r="I46000" s="112"/>
    </row>
    <row r="46001" spans="7:9" x14ac:dyDescent="0.25">
      <c r="G46001"/>
      <c r="I46001" s="112"/>
    </row>
    <row r="46002" spans="7:9" x14ac:dyDescent="0.25">
      <c r="G46002"/>
      <c r="I46002" s="112"/>
    </row>
    <row r="46003" spans="7:9" x14ac:dyDescent="0.25">
      <c r="G46003"/>
      <c r="I46003" s="112"/>
    </row>
    <row r="46004" spans="7:9" x14ac:dyDescent="0.25">
      <c r="G46004"/>
      <c r="I46004" s="112"/>
    </row>
    <row r="46005" spans="7:9" x14ac:dyDescent="0.25">
      <c r="G46005"/>
      <c r="I46005" s="112"/>
    </row>
    <row r="46006" spans="7:9" x14ac:dyDescent="0.25">
      <c r="G46006"/>
      <c r="I46006" s="112"/>
    </row>
    <row r="46007" spans="7:9" x14ac:dyDescent="0.25">
      <c r="G46007"/>
      <c r="I46007" s="112"/>
    </row>
    <row r="46008" spans="7:9" x14ac:dyDescent="0.25">
      <c r="G46008"/>
      <c r="I46008" s="112"/>
    </row>
    <row r="46009" spans="7:9" x14ac:dyDescent="0.25">
      <c r="G46009"/>
      <c r="I46009" s="112"/>
    </row>
    <row r="46010" spans="7:9" x14ac:dyDescent="0.25">
      <c r="G46010"/>
      <c r="I46010" s="112"/>
    </row>
    <row r="46011" spans="7:9" x14ac:dyDescent="0.25">
      <c r="G46011"/>
      <c r="I46011" s="112"/>
    </row>
    <row r="46012" spans="7:9" x14ac:dyDescent="0.25">
      <c r="G46012"/>
      <c r="I46012" s="112"/>
    </row>
    <row r="46013" spans="7:9" x14ac:dyDescent="0.25">
      <c r="G46013"/>
      <c r="I46013" s="112"/>
    </row>
    <row r="46014" spans="7:9" x14ac:dyDescent="0.25">
      <c r="G46014"/>
      <c r="I46014" s="112"/>
    </row>
    <row r="46015" spans="7:9" x14ac:dyDescent="0.25">
      <c r="G46015"/>
      <c r="I46015" s="112"/>
    </row>
    <row r="46016" spans="7:9" x14ac:dyDescent="0.25">
      <c r="G46016"/>
      <c r="I46016" s="112"/>
    </row>
    <row r="46017" spans="7:9" x14ac:dyDescent="0.25">
      <c r="G46017"/>
      <c r="I46017" s="112"/>
    </row>
    <row r="46018" spans="7:9" x14ac:dyDescent="0.25">
      <c r="G46018"/>
      <c r="I46018" s="112"/>
    </row>
    <row r="46019" spans="7:9" x14ac:dyDescent="0.25">
      <c r="G46019"/>
      <c r="I46019" s="112"/>
    </row>
    <row r="46020" spans="7:9" x14ac:dyDescent="0.25">
      <c r="G46020"/>
      <c r="I46020" s="112"/>
    </row>
    <row r="46021" spans="7:9" x14ac:dyDescent="0.25">
      <c r="G46021"/>
      <c r="I46021" s="112"/>
    </row>
    <row r="46022" spans="7:9" x14ac:dyDescent="0.25">
      <c r="G46022"/>
      <c r="I46022" s="112"/>
    </row>
    <row r="46023" spans="7:9" x14ac:dyDescent="0.25">
      <c r="G46023"/>
      <c r="I46023" s="112"/>
    </row>
    <row r="46024" spans="7:9" x14ac:dyDescent="0.25">
      <c r="G46024"/>
      <c r="I46024" s="112"/>
    </row>
    <row r="46025" spans="7:9" x14ac:dyDescent="0.25">
      <c r="G46025"/>
      <c r="I46025" s="112"/>
    </row>
    <row r="46026" spans="7:9" x14ac:dyDescent="0.25">
      <c r="G46026"/>
      <c r="I46026" s="112"/>
    </row>
    <row r="46027" spans="7:9" x14ac:dyDescent="0.25">
      <c r="G46027"/>
      <c r="I46027" s="112"/>
    </row>
    <row r="46028" spans="7:9" x14ac:dyDescent="0.25">
      <c r="G46028"/>
      <c r="I46028" s="112"/>
    </row>
    <row r="46029" spans="7:9" x14ac:dyDescent="0.25">
      <c r="G46029"/>
      <c r="I46029" s="112"/>
    </row>
    <row r="46030" spans="7:9" x14ac:dyDescent="0.25">
      <c r="G46030"/>
      <c r="I46030" s="112"/>
    </row>
    <row r="46031" spans="7:9" x14ac:dyDescent="0.25">
      <c r="G46031"/>
      <c r="I46031" s="112"/>
    </row>
    <row r="46032" spans="7:9" x14ac:dyDescent="0.25">
      <c r="G46032"/>
      <c r="I46032" s="112"/>
    </row>
    <row r="46033" spans="7:9" x14ac:dyDescent="0.25">
      <c r="G46033"/>
      <c r="I46033" s="112"/>
    </row>
    <row r="46034" spans="7:9" x14ac:dyDescent="0.25">
      <c r="G46034"/>
      <c r="I46034" s="112"/>
    </row>
    <row r="46035" spans="7:9" x14ac:dyDescent="0.25">
      <c r="G46035"/>
      <c r="I46035" s="112"/>
    </row>
    <row r="46036" spans="7:9" x14ac:dyDescent="0.25">
      <c r="G46036"/>
      <c r="I46036" s="112"/>
    </row>
    <row r="46037" spans="7:9" x14ac:dyDescent="0.25">
      <c r="G46037"/>
      <c r="I46037" s="112"/>
    </row>
    <row r="46038" spans="7:9" x14ac:dyDescent="0.25">
      <c r="G46038"/>
      <c r="I46038" s="112"/>
    </row>
    <row r="46039" spans="7:9" x14ac:dyDescent="0.25">
      <c r="G46039"/>
      <c r="I46039" s="112"/>
    </row>
    <row r="46040" spans="7:9" x14ac:dyDescent="0.25">
      <c r="G46040"/>
      <c r="I46040" s="112"/>
    </row>
    <row r="46041" spans="7:9" x14ac:dyDescent="0.25">
      <c r="G46041"/>
      <c r="I46041" s="112"/>
    </row>
    <row r="46042" spans="7:9" x14ac:dyDescent="0.25">
      <c r="G46042"/>
      <c r="I46042" s="112"/>
    </row>
    <row r="46043" spans="7:9" x14ac:dyDescent="0.25">
      <c r="G46043"/>
      <c r="I46043" s="112"/>
    </row>
    <row r="46044" spans="7:9" x14ac:dyDescent="0.25">
      <c r="G46044"/>
      <c r="I46044" s="112"/>
    </row>
    <row r="46045" spans="7:9" x14ac:dyDescent="0.25">
      <c r="G46045"/>
      <c r="I46045" s="112"/>
    </row>
    <row r="46046" spans="7:9" x14ac:dyDescent="0.25">
      <c r="G46046"/>
      <c r="I46046" s="112"/>
    </row>
    <row r="46047" spans="7:9" x14ac:dyDescent="0.25">
      <c r="G46047"/>
      <c r="I46047" s="112"/>
    </row>
    <row r="46048" spans="7:9" x14ac:dyDescent="0.25">
      <c r="G46048"/>
      <c r="I46048" s="112"/>
    </row>
    <row r="46049" spans="7:9" x14ac:dyDescent="0.25">
      <c r="G46049"/>
      <c r="I46049" s="112"/>
    </row>
    <row r="46050" spans="7:9" x14ac:dyDescent="0.25">
      <c r="G46050"/>
      <c r="I46050" s="112"/>
    </row>
    <row r="46051" spans="7:9" x14ac:dyDescent="0.25">
      <c r="G46051"/>
      <c r="I46051" s="112"/>
    </row>
    <row r="46052" spans="7:9" x14ac:dyDescent="0.25">
      <c r="G46052"/>
      <c r="I46052" s="112"/>
    </row>
    <row r="46053" spans="7:9" x14ac:dyDescent="0.25">
      <c r="G46053"/>
      <c r="I46053" s="112"/>
    </row>
    <row r="46054" spans="7:9" x14ac:dyDescent="0.25">
      <c r="G46054"/>
      <c r="I46054" s="112"/>
    </row>
    <row r="46055" spans="7:9" x14ac:dyDescent="0.25">
      <c r="G46055"/>
      <c r="I46055" s="112"/>
    </row>
    <row r="46056" spans="7:9" x14ac:dyDescent="0.25">
      <c r="G46056"/>
      <c r="I46056" s="112"/>
    </row>
    <row r="46057" spans="7:9" x14ac:dyDescent="0.25">
      <c r="G46057"/>
      <c r="I46057" s="112"/>
    </row>
    <row r="46058" spans="7:9" x14ac:dyDescent="0.25">
      <c r="G46058"/>
      <c r="I46058" s="112"/>
    </row>
    <row r="46059" spans="7:9" x14ac:dyDescent="0.25">
      <c r="G46059"/>
      <c r="I46059" s="112"/>
    </row>
    <row r="46060" spans="7:9" x14ac:dyDescent="0.25">
      <c r="G46060"/>
      <c r="I46060" s="112"/>
    </row>
    <row r="46061" spans="7:9" x14ac:dyDescent="0.25">
      <c r="G46061"/>
      <c r="I46061" s="112"/>
    </row>
    <row r="46062" spans="7:9" x14ac:dyDescent="0.25">
      <c r="G46062"/>
      <c r="I46062" s="112"/>
    </row>
    <row r="46063" spans="7:9" x14ac:dyDescent="0.25">
      <c r="G46063"/>
      <c r="I46063" s="112"/>
    </row>
    <row r="46064" spans="7:9" x14ac:dyDescent="0.25">
      <c r="G46064"/>
      <c r="I46064" s="112"/>
    </row>
    <row r="46065" spans="7:9" x14ac:dyDescent="0.25">
      <c r="G46065"/>
      <c r="I46065" s="112"/>
    </row>
    <row r="46066" spans="7:9" x14ac:dyDescent="0.25">
      <c r="G46066"/>
      <c r="I46066" s="112"/>
    </row>
    <row r="46067" spans="7:9" x14ac:dyDescent="0.25">
      <c r="G46067"/>
      <c r="I46067" s="112"/>
    </row>
    <row r="46068" spans="7:9" x14ac:dyDescent="0.25">
      <c r="G46068"/>
      <c r="I46068" s="112"/>
    </row>
    <row r="46069" spans="7:9" x14ac:dyDescent="0.25">
      <c r="G46069"/>
      <c r="I46069" s="112"/>
    </row>
    <row r="46070" spans="7:9" x14ac:dyDescent="0.25">
      <c r="G46070"/>
      <c r="I46070" s="112"/>
    </row>
    <row r="46071" spans="7:9" x14ac:dyDescent="0.25">
      <c r="G46071"/>
      <c r="I46071" s="112"/>
    </row>
    <row r="46072" spans="7:9" x14ac:dyDescent="0.25">
      <c r="G46072"/>
      <c r="I46072" s="112"/>
    </row>
    <row r="46073" spans="7:9" x14ac:dyDescent="0.25">
      <c r="G46073"/>
      <c r="I46073" s="112"/>
    </row>
    <row r="46074" spans="7:9" x14ac:dyDescent="0.25">
      <c r="G46074"/>
      <c r="I46074" s="112"/>
    </row>
    <row r="46075" spans="7:9" x14ac:dyDescent="0.25">
      <c r="G46075"/>
      <c r="I46075" s="112"/>
    </row>
    <row r="46076" spans="7:9" x14ac:dyDescent="0.25">
      <c r="G46076"/>
      <c r="I46076" s="112"/>
    </row>
    <row r="46077" spans="7:9" x14ac:dyDescent="0.25">
      <c r="G46077"/>
      <c r="I46077" s="112"/>
    </row>
    <row r="46078" spans="7:9" x14ac:dyDescent="0.25">
      <c r="G46078"/>
      <c r="I46078" s="112"/>
    </row>
    <row r="46079" spans="7:9" x14ac:dyDescent="0.25">
      <c r="G46079"/>
      <c r="I46079" s="112"/>
    </row>
    <row r="46080" spans="7:9" x14ac:dyDescent="0.25">
      <c r="G46080"/>
      <c r="I46080" s="112"/>
    </row>
    <row r="46081" spans="7:9" x14ac:dyDescent="0.25">
      <c r="G46081"/>
      <c r="I46081" s="112"/>
    </row>
    <row r="46082" spans="7:9" x14ac:dyDescent="0.25">
      <c r="G46082"/>
      <c r="I46082" s="112"/>
    </row>
    <row r="46083" spans="7:9" x14ac:dyDescent="0.25">
      <c r="G46083"/>
      <c r="I46083" s="112"/>
    </row>
    <row r="46084" spans="7:9" x14ac:dyDescent="0.25">
      <c r="G46084"/>
      <c r="I46084" s="112"/>
    </row>
    <row r="46085" spans="7:9" x14ac:dyDescent="0.25">
      <c r="G46085"/>
      <c r="I46085" s="112"/>
    </row>
    <row r="46086" spans="7:9" x14ac:dyDescent="0.25">
      <c r="G46086"/>
      <c r="I46086" s="112"/>
    </row>
    <row r="46087" spans="7:9" x14ac:dyDescent="0.25">
      <c r="G46087"/>
      <c r="I46087" s="112"/>
    </row>
    <row r="46088" spans="7:9" x14ac:dyDescent="0.25">
      <c r="G46088"/>
      <c r="I46088" s="112"/>
    </row>
    <row r="46089" spans="7:9" x14ac:dyDescent="0.25">
      <c r="G46089"/>
      <c r="I46089" s="112"/>
    </row>
    <row r="46090" spans="7:9" x14ac:dyDescent="0.25">
      <c r="G46090"/>
      <c r="I46090" s="112"/>
    </row>
    <row r="46091" spans="7:9" x14ac:dyDescent="0.25">
      <c r="G46091"/>
      <c r="I46091" s="112"/>
    </row>
    <row r="46092" spans="7:9" x14ac:dyDescent="0.25">
      <c r="G46092"/>
      <c r="I46092" s="112"/>
    </row>
    <row r="46093" spans="7:9" x14ac:dyDescent="0.25">
      <c r="G46093"/>
      <c r="I46093" s="112"/>
    </row>
    <row r="46094" spans="7:9" x14ac:dyDescent="0.25">
      <c r="G46094"/>
      <c r="I46094" s="112"/>
    </row>
    <row r="46095" spans="7:9" x14ac:dyDescent="0.25">
      <c r="G46095"/>
      <c r="I46095" s="112"/>
    </row>
    <row r="46096" spans="7:9" x14ac:dyDescent="0.25">
      <c r="G46096"/>
      <c r="I46096" s="112"/>
    </row>
    <row r="46097" spans="7:9" x14ac:dyDescent="0.25">
      <c r="G46097"/>
      <c r="I46097" s="112"/>
    </row>
    <row r="46098" spans="7:9" x14ac:dyDescent="0.25">
      <c r="G46098"/>
      <c r="I46098" s="112"/>
    </row>
    <row r="46099" spans="7:9" x14ac:dyDescent="0.25">
      <c r="G46099"/>
      <c r="I46099" s="112"/>
    </row>
    <row r="46100" spans="7:9" x14ac:dyDescent="0.25">
      <c r="G46100"/>
      <c r="I46100" s="112"/>
    </row>
    <row r="46101" spans="7:9" x14ac:dyDescent="0.25">
      <c r="G46101"/>
      <c r="I46101" s="112"/>
    </row>
    <row r="46102" spans="7:9" x14ac:dyDescent="0.25">
      <c r="G46102"/>
      <c r="I46102" s="112"/>
    </row>
    <row r="46103" spans="7:9" x14ac:dyDescent="0.25">
      <c r="G46103"/>
      <c r="I46103" s="112"/>
    </row>
    <row r="46104" spans="7:9" x14ac:dyDescent="0.25">
      <c r="G46104"/>
      <c r="I46104" s="112"/>
    </row>
    <row r="46105" spans="7:9" x14ac:dyDescent="0.25">
      <c r="G46105"/>
      <c r="I46105" s="112"/>
    </row>
    <row r="46106" spans="7:9" x14ac:dyDescent="0.25">
      <c r="G46106"/>
      <c r="I46106" s="112"/>
    </row>
    <row r="46107" spans="7:9" x14ac:dyDescent="0.25">
      <c r="G46107"/>
      <c r="I46107" s="112"/>
    </row>
    <row r="46108" spans="7:9" x14ac:dyDescent="0.25">
      <c r="G46108"/>
      <c r="I46108" s="112"/>
    </row>
    <row r="46109" spans="7:9" x14ac:dyDescent="0.25">
      <c r="G46109"/>
      <c r="I46109" s="112"/>
    </row>
    <row r="46110" spans="7:9" x14ac:dyDescent="0.25">
      <c r="G46110"/>
      <c r="I46110" s="112"/>
    </row>
    <row r="46111" spans="7:9" x14ac:dyDescent="0.25">
      <c r="G46111"/>
      <c r="I46111" s="112"/>
    </row>
    <row r="46112" spans="7:9" x14ac:dyDescent="0.25">
      <c r="G46112"/>
      <c r="I46112" s="112"/>
    </row>
    <row r="46113" spans="7:9" x14ac:dyDescent="0.25">
      <c r="G46113"/>
      <c r="I46113" s="112"/>
    </row>
    <row r="46114" spans="7:9" x14ac:dyDescent="0.25">
      <c r="G46114"/>
      <c r="I46114" s="112"/>
    </row>
    <row r="46115" spans="7:9" x14ac:dyDescent="0.25">
      <c r="G46115"/>
      <c r="I46115" s="112"/>
    </row>
    <row r="46116" spans="7:9" x14ac:dyDescent="0.25">
      <c r="G46116"/>
      <c r="I46116" s="112"/>
    </row>
    <row r="46117" spans="7:9" x14ac:dyDescent="0.25">
      <c r="G46117"/>
      <c r="I46117" s="112"/>
    </row>
    <row r="46118" spans="7:9" x14ac:dyDescent="0.25">
      <c r="G46118"/>
      <c r="I46118" s="112"/>
    </row>
    <row r="46119" spans="7:9" x14ac:dyDescent="0.25">
      <c r="G46119"/>
      <c r="I46119" s="112"/>
    </row>
    <row r="46120" spans="7:9" x14ac:dyDescent="0.25">
      <c r="G46120"/>
      <c r="I46120" s="112"/>
    </row>
    <row r="46121" spans="7:9" x14ac:dyDescent="0.25">
      <c r="G46121"/>
      <c r="I46121" s="112"/>
    </row>
    <row r="46122" spans="7:9" x14ac:dyDescent="0.25">
      <c r="G46122"/>
      <c r="I46122" s="112"/>
    </row>
    <row r="46123" spans="7:9" x14ac:dyDescent="0.25">
      <c r="G46123"/>
      <c r="I46123" s="112"/>
    </row>
    <row r="46124" spans="7:9" x14ac:dyDescent="0.25">
      <c r="G46124"/>
      <c r="I46124" s="112"/>
    </row>
    <row r="46125" spans="7:9" x14ac:dyDescent="0.25">
      <c r="G46125"/>
      <c r="I46125" s="112"/>
    </row>
    <row r="46126" spans="7:9" x14ac:dyDescent="0.25">
      <c r="G46126"/>
      <c r="I46126" s="112"/>
    </row>
    <row r="46127" spans="7:9" x14ac:dyDescent="0.25">
      <c r="G46127"/>
      <c r="I46127" s="112"/>
    </row>
    <row r="46128" spans="7:9" x14ac:dyDescent="0.25">
      <c r="G46128"/>
      <c r="I46128" s="112"/>
    </row>
    <row r="46129" spans="7:9" x14ac:dyDescent="0.25">
      <c r="G46129"/>
      <c r="I46129" s="112"/>
    </row>
    <row r="46130" spans="7:9" x14ac:dyDescent="0.25">
      <c r="G46130"/>
      <c r="I46130" s="112"/>
    </row>
    <row r="46131" spans="7:9" x14ac:dyDescent="0.25">
      <c r="G46131"/>
      <c r="I46131" s="112"/>
    </row>
    <row r="46132" spans="7:9" x14ac:dyDescent="0.25">
      <c r="G46132"/>
      <c r="I46132" s="112"/>
    </row>
    <row r="46133" spans="7:9" x14ac:dyDescent="0.25">
      <c r="G46133"/>
      <c r="I46133" s="112"/>
    </row>
    <row r="46134" spans="7:9" x14ac:dyDescent="0.25">
      <c r="G46134"/>
      <c r="I46134" s="112"/>
    </row>
    <row r="46135" spans="7:9" x14ac:dyDescent="0.25">
      <c r="G46135"/>
      <c r="I46135" s="112"/>
    </row>
    <row r="46136" spans="7:9" x14ac:dyDescent="0.25">
      <c r="G46136"/>
      <c r="I46136" s="112"/>
    </row>
    <row r="46137" spans="7:9" x14ac:dyDescent="0.25">
      <c r="G46137"/>
      <c r="I46137" s="112"/>
    </row>
    <row r="46138" spans="7:9" x14ac:dyDescent="0.25">
      <c r="G46138"/>
      <c r="I46138" s="112"/>
    </row>
    <row r="46139" spans="7:9" x14ac:dyDescent="0.25">
      <c r="G46139"/>
      <c r="I46139" s="112"/>
    </row>
    <row r="46140" spans="7:9" x14ac:dyDescent="0.25">
      <c r="G46140"/>
      <c r="I46140" s="112"/>
    </row>
    <row r="46141" spans="7:9" x14ac:dyDescent="0.25">
      <c r="G46141"/>
      <c r="I46141" s="112"/>
    </row>
    <row r="46142" spans="7:9" x14ac:dyDescent="0.25">
      <c r="G46142"/>
      <c r="I46142" s="112"/>
    </row>
    <row r="46143" spans="7:9" x14ac:dyDescent="0.25">
      <c r="G46143"/>
      <c r="I46143" s="112"/>
    </row>
    <row r="46144" spans="7:9" x14ac:dyDescent="0.25">
      <c r="G46144"/>
      <c r="I46144" s="112"/>
    </row>
    <row r="46145" spans="7:9" x14ac:dyDescent="0.25">
      <c r="G46145"/>
      <c r="I46145" s="112"/>
    </row>
    <row r="46146" spans="7:9" x14ac:dyDescent="0.25">
      <c r="G46146"/>
      <c r="I46146" s="112"/>
    </row>
    <row r="46147" spans="7:9" x14ac:dyDescent="0.25">
      <c r="G46147"/>
      <c r="I46147" s="112"/>
    </row>
    <row r="46148" spans="7:9" x14ac:dyDescent="0.25">
      <c r="G46148"/>
      <c r="I46148" s="112"/>
    </row>
    <row r="46149" spans="7:9" x14ac:dyDescent="0.25">
      <c r="G46149"/>
      <c r="I46149" s="112"/>
    </row>
    <row r="46150" spans="7:9" x14ac:dyDescent="0.25">
      <c r="G46150"/>
      <c r="I46150" s="112"/>
    </row>
    <row r="46151" spans="7:9" x14ac:dyDescent="0.25">
      <c r="G46151"/>
      <c r="I46151" s="112"/>
    </row>
    <row r="46152" spans="7:9" x14ac:dyDescent="0.25">
      <c r="G46152"/>
      <c r="I46152" s="112"/>
    </row>
    <row r="46153" spans="7:9" x14ac:dyDescent="0.25">
      <c r="G46153"/>
      <c r="I46153" s="112"/>
    </row>
    <row r="46154" spans="7:9" x14ac:dyDescent="0.25">
      <c r="G46154"/>
      <c r="I46154" s="112"/>
    </row>
    <row r="46155" spans="7:9" x14ac:dyDescent="0.25">
      <c r="G46155"/>
      <c r="I46155" s="112"/>
    </row>
    <row r="46156" spans="7:9" x14ac:dyDescent="0.25">
      <c r="G46156"/>
      <c r="I46156" s="112"/>
    </row>
    <row r="46157" spans="7:9" x14ac:dyDescent="0.25">
      <c r="G46157"/>
      <c r="I46157" s="112"/>
    </row>
    <row r="46158" spans="7:9" x14ac:dyDescent="0.25">
      <c r="G46158"/>
      <c r="I46158" s="112"/>
    </row>
    <row r="46159" spans="7:9" x14ac:dyDescent="0.25">
      <c r="G46159"/>
      <c r="I46159" s="112"/>
    </row>
    <row r="46160" spans="7:9" x14ac:dyDescent="0.25">
      <c r="G46160"/>
      <c r="I46160" s="112"/>
    </row>
    <row r="46161" spans="7:9" x14ac:dyDescent="0.25">
      <c r="G46161"/>
      <c r="I46161" s="112"/>
    </row>
    <row r="46162" spans="7:9" x14ac:dyDescent="0.25">
      <c r="G46162"/>
      <c r="I46162" s="112"/>
    </row>
    <row r="46163" spans="7:9" x14ac:dyDescent="0.25">
      <c r="G46163"/>
      <c r="I46163" s="112"/>
    </row>
    <row r="46164" spans="7:9" x14ac:dyDescent="0.25">
      <c r="G46164"/>
      <c r="I46164" s="112"/>
    </row>
    <row r="46165" spans="7:9" x14ac:dyDescent="0.25">
      <c r="G46165"/>
      <c r="I46165" s="112"/>
    </row>
    <row r="46166" spans="7:9" x14ac:dyDescent="0.25">
      <c r="G46166"/>
      <c r="I46166" s="112"/>
    </row>
    <row r="46167" spans="7:9" x14ac:dyDescent="0.25">
      <c r="G46167"/>
      <c r="I46167" s="112"/>
    </row>
    <row r="46168" spans="7:9" x14ac:dyDescent="0.25">
      <c r="G46168"/>
      <c r="I46168" s="112"/>
    </row>
    <row r="46169" spans="7:9" x14ac:dyDescent="0.25">
      <c r="G46169"/>
      <c r="I46169" s="112"/>
    </row>
    <row r="46170" spans="7:9" x14ac:dyDescent="0.25">
      <c r="G46170"/>
      <c r="I46170" s="112"/>
    </row>
    <row r="46171" spans="7:9" x14ac:dyDescent="0.25">
      <c r="G46171"/>
      <c r="I46171" s="112"/>
    </row>
    <row r="46172" spans="7:9" x14ac:dyDescent="0.25">
      <c r="G46172"/>
      <c r="I46172" s="112"/>
    </row>
    <row r="46173" spans="7:9" x14ac:dyDescent="0.25">
      <c r="G46173"/>
      <c r="I46173" s="112"/>
    </row>
    <row r="46174" spans="7:9" x14ac:dyDescent="0.25">
      <c r="G46174"/>
      <c r="I46174" s="112"/>
    </row>
    <row r="46175" spans="7:9" x14ac:dyDescent="0.25">
      <c r="G46175"/>
      <c r="I46175" s="112"/>
    </row>
    <row r="46176" spans="7:9" x14ac:dyDescent="0.25">
      <c r="G46176"/>
      <c r="I46176" s="112"/>
    </row>
    <row r="46177" spans="7:9" x14ac:dyDescent="0.25">
      <c r="G46177"/>
      <c r="I46177" s="112"/>
    </row>
    <row r="46178" spans="7:9" x14ac:dyDescent="0.25">
      <c r="G46178"/>
      <c r="I46178" s="112"/>
    </row>
    <row r="46179" spans="7:9" x14ac:dyDescent="0.25">
      <c r="G46179"/>
      <c r="I46179" s="112"/>
    </row>
    <row r="46180" spans="7:9" x14ac:dyDescent="0.25">
      <c r="G46180"/>
      <c r="I46180" s="112"/>
    </row>
    <row r="46181" spans="7:9" x14ac:dyDescent="0.25">
      <c r="G46181"/>
      <c r="I46181" s="112"/>
    </row>
    <row r="46182" spans="7:9" x14ac:dyDescent="0.25">
      <c r="G46182"/>
      <c r="I46182" s="112"/>
    </row>
    <row r="46183" spans="7:9" x14ac:dyDescent="0.25">
      <c r="G46183"/>
      <c r="I46183" s="112"/>
    </row>
    <row r="46184" spans="7:9" x14ac:dyDescent="0.25">
      <c r="G46184"/>
      <c r="I46184" s="112"/>
    </row>
    <row r="46185" spans="7:9" x14ac:dyDescent="0.25">
      <c r="G46185"/>
      <c r="I46185" s="112"/>
    </row>
    <row r="46186" spans="7:9" x14ac:dyDescent="0.25">
      <c r="G46186"/>
      <c r="I46186" s="112"/>
    </row>
    <row r="46187" spans="7:9" x14ac:dyDescent="0.25">
      <c r="G46187"/>
      <c r="I46187" s="112"/>
    </row>
    <row r="46188" spans="7:9" x14ac:dyDescent="0.25">
      <c r="G46188"/>
      <c r="I46188" s="112"/>
    </row>
    <row r="46189" spans="7:9" x14ac:dyDescent="0.25">
      <c r="G46189"/>
      <c r="I46189" s="112"/>
    </row>
    <row r="46190" spans="7:9" x14ac:dyDescent="0.25">
      <c r="G46190"/>
      <c r="I46190" s="112"/>
    </row>
    <row r="46191" spans="7:9" x14ac:dyDescent="0.25">
      <c r="G46191"/>
      <c r="I46191" s="112"/>
    </row>
    <row r="46192" spans="7:9" x14ac:dyDescent="0.25">
      <c r="G46192"/>
      <c r="I46192" s="112"/>
    </row>
    <row r="46193" spans="7:9" x14ac:dyDescent="0.25">
      <c r="G46193"/>
      <c r="I46193" s="112"/>
    </row>
    <row r="46194" spans="7:9" x14ac:dyDescent="0.25">
      <c r="G46194"/>
      <c r="I46194" s="112"/>
    </row>
    <row r="46195" spans="7:9" x14ac:dyDescent="0.25">
      <c r="G46195"/>
      <c r="I46195" s="112"/>
    </row>
    <row r="46196" spans="7:9" x14ac:dyDescent="0.25">
      <c r="G46196"/>
      <c r="I46196" s="112"/>
    </row>
    <row r="46197" spans="7:9" x14ac:dyDescent="0.25">
      <c r="G46197"/>
      <c r="I46197" s="112"/>
    </row>
    <row r="46198" spans="7:9" x14ac:dyDescent="0.25">
      <c r="G46198"/>
      <c r="I46198" s="112"/>
    </row>
    <row r="46199" spans="7:9" x14ac:dyDescent="0.25">
      <c r="G46199"/>
      <c r="I46199" s="112"/>
    </row>
    <row r="46200" spans="7:9" x14ac:dyDescent="0.25">
      <c r="G46200"/>
      <c r="I46200" s="112"/>
    </row>
    <row r="46201" spans="7:9" x14ac:dyDescent="0.25">
      <c r="G46201"/>
      <c r="I46201" s="112"/>
    </row>
    <row r="46202" spans="7:9" x14ac:dyDescent="0.25">
      <c r="G46202"/>
      <c r="I46202" s="112"/>
    </row>
    <row r="46203" spans="7:9" x14ac:dyDescent="0.25">
      <c r="G46203"/>
      <c r="I46203" s="112"/>
    </row>
    <row r="46204" spans="7:9" x14ac:dyDescent="0.25">
      <c r="G46204"/>
      <c r="I46204" s="112"/>
    </row>
    <row r="46205" spans="7:9" x14ac:dyDescent="0.25">
      <c r="G46205"/>
      <c r="I46205" s="112"/>
    </row>
    <row r="46206" spans="7:9" x14ac:dyDescent="0.25">
      <c r="G46206"/>
      <c r="I46206" s="112"/>
    </row>
    <row r="46207" spans="7:9" x14ac:dyDescent="0.25">
      <c r="G46207"/>
      <c r="I46207" s="112"/>
    </row>
    <row r="46208" spans="7:9" x14ac:dyDescent="0.25">
      <c r="G46208"/>
      <c r="I46208" s="112"/>
    </row>
    <row r="46209" spans="7:9" x14ac:dyDescent="0.25">
      <c r="G46209"/>
      <c r="I46209" s="112"/>
    </row>
    <row r="46210" spans="7:9" x14ac:dyDescent="0.25">
      <c r="G46210"/>
      <c r="I46210" s="112"/>
    </row>
    <row r="46211" spans="7:9" x14ac:dyDescent="0.25">
      <c r="G46211"/>
      <c r="I46211" s="112"/>
    </row>
    <row r="46212" spans="7:9" x14ac:dyDescent="0.25">
      <c r="G46212"/>
      <c r="I46212" s="112"/>
    </row>
    <row r="46213" spans="7:9" x14ac:dyDescent="0.25">
      <c r="G46213"/>
      <c r="I46213" s="112"/>
    </row>
    <row r="46214" spans="7:9" x14ac:dyDescent="0.25">
      <c r="G46214"/>
      <c r="I46214" s="112"/>
    </row>
    <row r="46215" spans="7:9" x14ac:dyDescent="0.25">
      <c r="G46215"/>
      <c r="I46215" s="112"/>
    </row>
    <row r="46216" spans="7:9" x14ac:dyDescent="0.25">
      <c r="G46216"/>
      <c r="I46216" s="112"/>
    </row>
    <row r="46217" spans="7:9" x14ac:dyDescent="0.25">
      <c r="G46217"/>
      <c r="I46217" s="112"/>
    </row>
    <row r="46218" spans="7:9" x14ac:dyDescent="0.25">
      <c r="G46218"/>
      <c r="I46218" s="112"/>
    </row>
    <row r="46219" spans="7:9" x14ac:dyDescent="0.25">
      <c r="G46219"/>
      <c r="I46219" s="112"/>
    </row>
    <row r="46220" spans="7:9" x14ac:dyDescent="0.25">
      <c r="G46220"/>
      <c r="I46220" s="112"/>
    </row>
    <row r="46221" spans="7:9" x14ac:dyDescent="0.25">
      <c r="G46221"/>
      <c r="I46221" s="112"/>
    </row>
    <row r="46222" spans="7:9" x14ac:dyDescent="0.25">
      <c r="G46222"/>
      <c r="I46222" s="112"/>
    </row>
    <row r="46223" spans="7:9" x14ac:dyDescent="0.25">
      <c r="G46223"/>
      <c r="I46223" s="112"/>
    </row>
    <row r="46224" spans="7:9" x14ac:dyDescent="0.25">
      <c r="G46224"/>
      <c r="I46224" s="112"/>
    </row>
    <row r="46225" spans="7:9" x14ac:dyDescent="0.25">
      <c r="G46225"/>
      <c r="I46225" s="112"/>
    </row>
    <row r="46226" spans="7:9" x14ac:dyDescent="0.25">
      <c r="G46226"/>
      <c r="I46226" s="112"/>
    </row>
    <row r="46227" spans="7:9" x14ac:dyDescent="0.25">
      <c r="G46227"/>
      <c r="I46227" s="112"/>
    </row>
    <row r="46228" spans="7:9" x14ac:dyDescent="0.25">
      <c r="G46228"/>
      <c r="I46228" s="112"/>
    </row>
    <row r="46229" spans="7:9" x14ac:dyDescent="0.25">
      <c r="G46229"/>
      <c r="I46229" s="112"/>
    </row>
    <row r="46230" spans="7:9" x14ac:dyDescent="0.25">
      <c r="G46230"/>
      <c r="I46230" s="112"/>
    </row>
    <row r="46231" spans="7:9" x14ac:dyDescent="0.25">
      <c r="G46231"/>
      <c r="I46231" s="112"/>
    </row>
    <row r="46232" spans="7:9" x14ac:dyDescent="0.25">
      <c r="G46232"/>
      <c r="I46232" s="112"/>
    </row>
    <row r="46233" spans="7:9" x14ac:dyDescent="0.25">
      <c r="G46233"/>
      <c r="I46233" s="112"/>
    </row>
    <row r="46234" spans="7:9" x14ac:dyDescent="0.25">
      <c r="G46234"/>
      <c r="I46234" s="112"/>
    </row>
    <row r="46235" spans="7:9" x14ac:dyDescent="0.25">
      <c r="G46235"/>
      <c r="I46235" s="112"/>
    </row>
    <row r="46236" spans="7:9" x14ac:dyDescent="0.25">
      <c r="G46236"/>
      <c r="I46236" s="112"/>
    </row>
    <row r="46237" spans="7:9" x14ac:dyDescent="0.25">
      <c r="G46237"/>
      <c r="I46237" s="112"/>
    </row>
    <row r="46238" spans="7:9" x14ac:dyDescent="0.25">
      <c r="G46238"/>
      <c r="I46238" s="112"/>
    </row>
    <row r="46239" spans="7:9" x14ac:dyDescent="0.25">
      <c r="G46239"/>
      <c r="I46239" s="112"/>
    </row>
    <row r="46240" spans="7:9" x14ac:dyDescent="0.25">
      <c r="G46240"/>
      <c r="I46240" s="112"/>
    </row>
    <row r="46241" spans="7:9" x14ac:dyDescent="0.25">
      <c r="G46241"/>
      <c r="I46241" s="112"/>
    </row>
    <row r="46242" spans="7:9" x14ac:dyDescent="0.25">
      <c r="G46242"/>
      <c r="I46242" s="112"/>
    </row>
    <row r="46243" spans="7:9" x14ac:dyDescent="0.25">
      <c r="G46243"/>
      <c r="I46243" s="112"/>
    </row>
    <row r="46244" spans="7:9" x14ac:dyDescent="0.25">
      <c r="G46244"/>
      <c r="I46244" s="112"/>
    </row>
    <row r="46245" spans="7:9" x14ac:dyDescent="0.25">
      <c r="G46245"/>
      <c r="I46245" s="112"/>
    </row>
    <row r="46246" spans="7:9" x14ac:dyDescent="0.25">
      <c r="G46246"/>
      <c r="I46246" s="112"/>
    </row>
    <row r="46247" spans="7:9" x14ac:dyDescent="0.25">
      <c r="G46247"/>
      <c r="I46247" s="112"/>
    </row>
    <row r="46248" spans="7:9" x14ac:dyDescent="0.25">
      <c r="G46248"/>
      <c r="I46248" s="112"/>
    </row>
    <row r="46249" spans="7:9" x14ac:dyDescent="0.25">
      <c r="G46249"/>
      <c r="I46249" s="112"/>
    </row>
    <row r="46250" spans="7:9" x14ac:dyDescent="0.25">
      <c r="G46250"/>
      <c r="I46250" s="112"/>
    </row>
    <row r="46251" spans="7:9" x14ac:dyDescent="0.25">
      <c r="G46251"/>
      <c r="I46251" s="112"/>
    </row>
    <row r="46252" spans="7:9" x14ac:dyDescent="0.25">
      <c r="G46252"/>
      <c r="I46252" s="112"/>
    </row>
    <row r="46253" spans="7:9" x14ac:dyDescent="0.25">
      <c r="G46253"/>
      <c r="I46253" s="112"/>
    </row>
    <row r="46254" spans="7:9" x14ac:dyDescent="0.25">
      <c r="G46254"/>
      <c r="I46254" s="112"/>
    </row>
    <row r="46255" spans="7:9" x14ac:dyDescent="0.25">
      <c r="G46255"/>
      <c r="I46255" s="112"/>
    </row>
    <row r="46256" spans="7:9" x14ac:dyDescent="0.25">
      <c r="G46256"/>
      <c r="I46256" s="112"/>
    </row>
    <row r="46257" spans="7:9" x14ac:dyDescent="0.25">
      <c r="G46257"/>
      <c r="I46257" s="112"/>
    </row>
    <row r="46258" spans="7:9" x14ac:dyDescent="0.25">
      <c r="G46258"/>
      <c r="I46258" s="112"/>
    </row>
    <row r="46259" spans="7:9" x14ac:dyDescent="0.25">
      <c r="G46259"/>
      <c r="I46259" s="112"/>
    </row>
    <row r="46260" spans="7:9" x14ac:dyDescent="0.25">
      <c r="G46260"/>
      <c r="I46260" s="112"/>
    </row>
    <row r="46261" spans="7:9" x14ac:dyDescent="0.25">
      <c r="G46261"/>
      <c r="I46261" s="112"/>
    </row>
    <row r="46262" spans="7:9" x14ac:dyDescent="0.25">
      <c r="G46262"/>
      <c r="I46262" s="112"/>
    </row>
    <row r="46263" spans="7:9" x14ac:dyDescent="0.25">
      <c r="G46263"/>
      <c r="I46263" s="112"/>
    </row>
    <row r="46264" spans="7:9" x14ac:dyDescent="0.25">
      <c r="G46264"/>
      <c r="I46264" s="112"/>
    </row>
    <row r="46265" spans="7:9" x14ac:dyDescent="0.25">
      <c r="G46265"/>
      <c r="I46265" s="112"/>
    </row>
    <row r="46266" spans="7:9" x14ac:dyDescent="0.25">
      <c r="G46266"/>
      <c r="I46266" s="112"/>
    </row>
    <row r="46267" spans="7:9" x14ac:dyDescent="0.25">
      <c r="G46267"/>
      <c r="I46267" s="112"/>
    </row>
    <row r="46268" spans="7:9" x14ac:dyDescent="0.25">
      <c r="G46268"/>
      <c r="I46268" s="112"/>
    </row>
    <row r="46269" spans="7:9" x14ac:dyDescent="0.25">
      <c r="G46269"/>
      <c r="I46269" s="112"/>
    </row>
    <row r="46270" spans="7:9" x14ac:dyDescent="0.25">
      <c r="G46270"/>
      <c r="I46270" s="112"/>
    </row>
    <row r="46271" spans="7:9" x14ac:dyDescent="0.25">
      <c r="G46271"/>
      <c r="I46271" s="112"/>
    </row>
    <row r="46272" spans="7:9" x14ac:dyDescent="0.25">
      <c r="G46272"/>
      <c r="I46272" s="112"/>
    </row>
    <row r="46273" spans="7:9" x14ac:dyDescent="0.25">
      <c r="G46273"/>
      <c r="I46273" s="112"/>
    </row>
    <row r="46274" spans="7:9" x14ac:dyDescent="0.25">
      <c r="G46274"/>
      <c r="I46274" s="112"/>
    </row>
    <row r="46275" spans="7:9" x14ac:dyDescent="0.25">
      <c r="G46275"/>
      <c r="I46275" s="112"/>
    </row>
    <row r="46276" spans="7:9" x14ac:dyDescent="0.25">
      <c r="G46276"/>
      <c r="I46276" s="112"/>
    </row>
    <row r="46277" spans="7:9" x14ac:dyDescent="0.25">
      <c r="G46277"/>
      <c r="I46277" s="112"/>
    </row>
    <row r="46278" spans="7:9" x14ac:dyDescent="0.25">
      <c r="G46278"/>
      <c r="I46278" s="112"/>
    </row>
    <row r="46279" spans="7:9" x14ac:dyDescent="0.25">
      <c r="G46279"/>
      <c r="I46279" s="112"/>
    </row>
    <row r="46280" spans="7:9" x14ac:dyDescent="0.25">
      <c r="G46280"/>
      <c r="I46280" s="112"/>
    </row>
    <row r="46281" spans="7:9" x14ac:dyDescent="0.25">
      <c r="G46281"/>
      <c r="I46281" s="112"/>
    </row>
    <row r="46282" spans="7:9" x14ac:dyDescent="0.25">
      <c r="G46282"/>
      <c r="I46282" s="112"/>
    </row>
    <row r="46283" spans="7:9" x14ac:dyDescent="0.25">
      <c r="G46283"/>
      <c r="I46283" s="112"/>
    </row>
    <row r="46284" spans="7:9" x14ac:dyDescent="0.25">
      <c r="G46284"/>
      <c r="I46284" s="112"/>
    </row>
    <row r="46285" spans="7:9" x14ac:dyDescent="0.25">
      <c r="G46285"/>
      <c r="I46285" s="112"/>
    </row>
    <row r="46286" spans="7:9" x14ac:dyDescent="0.25">
      <c r="G46286"/>
      <c r="I46286" s="112"/>
    </row>
    <row r="46287" spans="7:9" x14ac:dyDescent="0.25">
      <c r="G46287"/>
      <c r="I46287" s="112"/>
    </row>
    <row r="46288" spans="7:9" x14ac:dyDescent="0.25">
      <c r="G46288"/>
      <c r="I46288" s="112"/>
    </row>
    <row r="46289" spans="7:9" x14ac:dyDescent="0.25">
      <c r="G46289"/>
      <c r="I46289" s="112"/>
    </row>
    <row r="46290" spans="7:9" x14ac:dyDescent="0.25">
      <c r="G46290"/>
      <c r="I46290" s="112"/>
    </row>
    <row r="46291" spans="7:9" x14ac:dyDescent="0.25">
      <c r="G46291"/>
      <c r="I46291" s="112"/>
    </row>
    <row r="46292" spans="7:9" x14ac:dyDescent="0.25">
      <c r="G46292"/>
      <c r="I46292" s="112"/>
    </row>
    <row r="46293" spans="7:9" x14ac:dyDescent="0.25">
      <c r="G46293"/>
      <c r="I46293" s="112"/>
    </row>
    <row r="46294" spans="7:9" x14ac:dyDescent="0.25">
      <c r="G46294"/>
      <c r="I46294" s="112"/>
    </row>
    <row r="46295" spans="7:9" x14ac:dyDescent="0.25">
      <c r="G46295"/>
      <c r="I46295" s="112"/>
    </row>
    <row r="46296" spans="7:9" x14ac:dyDescent="0.25">
      <c r="G46296"/>
      <c r="I46296" s="112"/>
    </row>
    <row r="46297" spans="7:9" x14ac:dyDescent="0.25">
      <c r="G46297"/>
      <c r="I46297" s="112"/>
    </row>
    <row r="46298" spans="7:9" x14ac:dyDescent="0.25">
      <c r="G46298"/>
      <c r="I46298" s="112"/>
    </row>
    <row r="46299" spans="7:9" x14ac:dyDescent="0.25">
      <c r="G46299"/>
      <c r="I46299" s="112"/>
    </row>
    <row r="46300" spans="7:9" x14ac:dyDescent="0.25">
      <c r="G46300"/>
      <c r="I46300" s="112"/>
    </row>
    <row r="46301" spans="7:9" x14ac:dyDescent="0.25">
      <c r="G46301"/>
      <c r="I46301" s="112"/>
    </row>
    <row r="46302" spans="7:9" x14ac:dyDescent="0.25">
      <c r="G46302"/>
      <c r="I46302" s="112"/>
    </row>
    <row r="46303" spans="7:9" x14ac:dyDescent="0.25">
      <c r="G46303"/>
      <c r="I46303" s="112"/>
    </row>
    <row r="46304" spans="7:9" x14ac:dyDescent="0.25">
      <c r="G46304"/>
      <c r="I46304" s="112"/>
    </row>
    <row r="46305" spans="7:9" x14ac:dyDescent="0.25">
      <c r="G46305"/>
      <c r="I46305" s="112"/>
    </row>
    <row r="46306" spans="7:9" x14ac:dyDescent="0.25">
      <c r="G46306"/>
      <c r="I46306" s="112"/>
    </row>
    <row r="46307" spans="7:9" x14ac:dyDescent="0.25">
      <c r="G46307"/>
      <c r="I46307" s="112"/>
    </row>
    <row r="46308" spans="7:9" x14ac:dyDescent="0.25">
      <c r="G46308"/>
      <c r="I46308" s="112"/>
    </row>
    <row r="46309" spans="7:9" x14ac:dyDescent="0.25">
      <c r="G46309"/>
      <c r="I46309" s="112"/>
    </row>
    <row r="46310" spans="7:9" x14ac:dyDescent="0.25">
      <c r="G46310"/>
      <c r="I46310" s="112"/>
    </row>
    <row r="46311" spans="7:9" x14ac:dyDescent="0.25">
      <c r="G46311"/>
      <c r="I46311" s="112"/>
    </row>
    <row r="46312" spans="7:9" x14ac:dyDescent="0.25">
      <c r="G46312"/>
      <c r="I46312" s="112"/>
    </row>
    <row r="46313" spans="7:9" x14ac:dyDescent="0.25">
      <c r="G46313"/>
      <c r="I46313" s="112"/>
    </row>
    <row r="46314" spans="7:9" x14ac:dyDescent="0.25">
      <c r="G46314"/>
      <c r="I46314" s="112"/>
    </row>
    <row r="46315" spans="7:9" x14ac:dyDescent="0.25">
      <c r="G46315"/>
      <c r="I46315" s="112"/>
    </row>
    <row r="46316" spans="7:9" x14ac:dyDescent="0.25">
      <c r="G46316"/>
      <c r="I46316" s="112"/>
    </row>
    <row r="46317" spans="7:9" x14ac:dyDescent="0.25">
      <c r="G46317"/>
      <c r="I46317" s="112"/>
    </row>
    <row r="46318" spans="7:9" x14ac:dyDescent="0.25">
      <c r="G46318"/>
      <c r="I46318" s="112"/>
    </row>
    <row r="46319" spans="7:9" x14ac:dyDescent="0.25">
      <c r="G46319"/>
      <c r="I46319" s="112"/>
    </row>
    <row r="46320" spans="7:9" x14ac:dyDescent="0.25">
      <c r="G46320"/>
      <c r="I46320" s="112"/>
    </row>
    <row r="46321" spans="7:9" x14ac:dyDescent="0.25">
      <c r="G46321"/>
      <c r="I46321" s="112"/>
    </row>
    <row r="46322" spans="7:9" x14ac:dyDescent="0.25">
      <c r="G46322"/>
      <c r="I46322" s="112"/>
    </row>
    <row r="46323" spans="7:9" x14ac:dyDescent="0.25">
      <c r="G46323"/>
      <c r="I46323" s="112"/>
    </row>
    <row r="46324" spans="7:9" x14ac:dyDescent="0.25">
      <c r="G46324"/>
      <c r="I46324" s="112"/>
    </row>
    <row r="46325" spans="7:9" x14ac:dyDescent="0.25">
      <c r="G46325"/>
      <c r="I46325" s="112"/>
    </row>
    <row r="46326" spans="7:9" x14ac:dyDescent="0.25">
      <c r="G46326"/>
      <c r="I46326" s="112"/>
    </row>
    <row r="46327" spans="7:9" x14ac:dyDescent="0.25">
      <c r="G46327"/>
      <c r="I46327" s="112"/>
    </row>
    <row r="46328" spans="7:9" x14ac:dyDescent="0.25">
      <c r="G46328"/>
      <c r="I46328" s="112"/>
    </row>
    <row r="46329" spans="7:9" x14ac:dyDescent="0.25">
      <c r="G46329"/>
      <c r="I46329" s="112"/>
    </row>
    <row r="46330" spans="7:9" x14ac:dyDescent="0.25">
      <c r="G46330"/>
      <c r="I46330" s="112"/>
    </row>
    <row r="46331" spans="7:9" x14ac:dyDescent="0.25">
      <c r="G46331"/>
      <c r="I46331" s="112"/>
    </row>
    <row r="46332" spans="7:9" x14ac:dyDescent="0.25">
      <c r="G46332"/>
      <c r="I46332" s="112"/>
    </row>
    <row r="46333" spans="7:9" x14ac:dyDescent="0.25">
      <c r="G46333"/>
      <c r="I46333" s="112"/>
    </row>
    <row r="46334" spans="7:9" x14ac:dyDescent="0.25">
      <c r="G46334"/>
      <c r="I46334" s="112"/>
    </row>
    <row r="46335" spans="7:9" x14ac:dyDescent="0.25">
      <c r="G46335"/>
      <c r="I46335" s="112"/>
    </row>
    <row r="46336" spans="7:9" x14ac:dyDescent="0.25">
      <c r="G46336"/>
      <c r="I46336" s="112"/>
    </row>
    <row r="46337" spans="7:9" x14ac:dyDescent="0.25">
      <c r="G46337"/>
      <c r="I46337" s="112"/>
    </row>
    <row r="46338" spans="7:9" x14ac:dyDescent="0.25">
      <c r="G46338"/>
      <c r="I46338" s="112"/>
    </row>
    <row r="46339" spans="7:9" x14ac:dyDescent="0.25">
      <c r="G46339"/>
      <c r="I46339" s="112"/>
    </row>
    <row r="46340" spans="7:9" x14ac:dyDescent="0.25">
      <c r="G46340"/>
      <c r="I46340" s="112"/>
    </row>
    <row r="46341" spans="7:9" x14ac:dyDescent="0.25">
      <c r="G46341"/>
      <c r="I46341" s="112"/>
    </row>
    <row r="46342" spans="7:9" x14ac:dyDescent="0.25">
      <c r="G46342"/>
      <c r="I46342" s="112"/>
    </row>
    <row r="46343" spans="7:9" x14ac:dyDescent="0.25">
      <c r="G46343"/>
      <c r="I46343" s="112"/>
    </row>
    <row r="46344" spans="7:9" x14ac:dyDescent="0.25">
      <c r="G46344"/>
      <c r="I46344" s="112"/>
    </row>
    <row r="46345" spans="7:9" x14ac:dyDescent="0.25">
      <c r="G46345"/>
      <c r="I46345" s="112"/>
    </row>
    <row r="46346" spans="7:9" x14ac:dyDescent="0.25">
      <c r="G46346"/>
      <c r="I46346" s="112"/>
    </row>
    <row r="46347" spans="7:9" x14ac:dyDescent="0.25">
      <c r="G46347"/>
      <c r="I46347" s="112"/>
    </row>
    <row r="46348" spans="7:9" x14ac:dyDescent="0.25">
      <c r="G46348"/>
      <c r="I46348" s="112"/>
    </row>
    <row r="46349" spans="7:9" x14ac:dyDescent="0.25">
      <c r="G46349"/>
      <c r="I46349" s="112"/>
    </row>
    <row r="46350" spans="7:9" x14ac:dyDescent="0.25">
      <c r="G46350"/>
      <c r="I46350" s="112"/>
    </row>
    <row r="46351" spans="7:9" x14ac:dyDescent="0.25">
      <c r="G46351"/>
      <c r="I46351" s="112"/>
    </row>
    <row r="46352" spans="7:9" x14ac:dyDescent="0.25">
      <c r="G46352"/>
      <c r="I46352" s="112"/>
    </row>
    <row r="46353" spans="7:9" x14ac:dyDescent="0.25">
      <c r="G46353"/>
      <c r="I46353" s="112"/>
    </row>
    <row r="46354" spans="7:9" x14ac:dyDescent="0.25">
      <c r="G46354"/>
      <c r="I46354" s="112"/>
    </row>
    <row r="46355" spans="7:9" x14ac:dyDescent="0.25">
      <c r="G46355"/>
      <c r="I46355" s="112"/>
    </row>
    <row r="46356" spans="7:9" x14ac:dyDescent="0.25">
      <c r="G46356"/>
      <c r="I46356" s="112"/>
    </row>
    <row r="46357" spans="7:9" x14ac:dyDescent="0.25">
      <c r="G46357"/>
      <c r="I46357" s="112"/>
    </row>
    <row r="46358" spans="7:9" x14ac:dyDescent="0.25">
      <c r="G46358"/>
      <c r="I46358" s="112"/>
    </row>
    <row r="46359" spans="7:9" x14ac:dyDescent="0.25">
      <c r="G46359"/>
      <c r="I46359" s="112"/>
    </row>
    <row r="46360" spans="7:9" x14ac:dyDescent="0.25">
      <c r="G46360"/>
      <c r="I46360" s="112"/>
    </row>
    <row r="46361" spans="7:9" x14ac:dyDescent="0.25">
      <c r="G46361"/>
      <c r="I46361" s="112"/>
    </row>
    <row r="46362" spans="7:9" x14ac:dyDescent="0.25">
      <c r="G46362"/>
      <c r="I46362" s="112"/>
    </row>
    <row r="46363" spans="7:9" x14ac:dyDescent="0.25">
      <c r="G46363"/>
      <c r="I46363" s="112"/>
    </row>
    <row r="46364" spans="7:9" x14ac:dyDescent="0.25">
      <c r="G46364"/>
      <c r="I46364" s="112"/>
    </row>
    <row r="46365" spans="7:9" x14ac:dyDescent="0.25">
      <c r="G46365"/>
      <c r="I46365" s="112"/>
    </row>
    <row r="46366" spans="7:9" x14ac:dyDescent="0.25">
      <c r="G46366"/>
      <c r="I46366" s="112"/>
    </row>
    <row r="46367" spans="7:9" x14ac:dyDescent="0.25">
      <c r="G46367"/>
      <c r="I46367" s="112"/>
    </row>
    <row r="46368" spans="7:9" x14ac:dyDescent="0.25">
      <c r="G46368"/>
      <c r="I46368" s="112"/>
    </row>
    <row r="46369" spans="7:9" x14ac:dyDescent="0.25">
      <c r="G46369"/>
      <c r="I46369" s="112"/>
    </row>
    <row r="46370" spans="7:9" x14ac:dyDescent="0.25">
      <c r="G46370"/>
      <c r="I46370" s="112"/>
    </row>
    <row r="46371" spans="7:9" x14ac:dyDescent="0.25">
      <c r="G46371"/>
      <c r="I46371" s="112"/>
    </row>
    <row r="46372" spans="7:9" x14ac:dyDescent="0.25">
      <c r="G46372"/>
      <c r="I46372" s="112"/>
    </row>
    <row r="46373" spans="7:9" x14ac:dyDescent="0.25">
      <c r="G46373"/>
      <c r="I46373" s="112"/>
    </row>
    <row r="46374" spans="7:9" x14ac:dyDescent="0.25">
      <c r="G46374"/>
      <c r="I46374" s="112"/>
    </row>
    <row r="46375" spans="7:9" x14ac:dyDescent="0.25">
      <c r="G46375"/>
      <c r="I46375" s="112"/>
    </row>
    <row r="46376" spans="7:9" x14ac:dyDescent="0.25">
      <c r="G46376"/>
      <c r="I46376" s="112"/>
    </row>
    <row r="46377" spans="7:9" x14ac:dyDescent="0.25">
      <c r="G46377"/>
      <c r="I46377" s="112"/>
    </row>
    <row r="46378" spans="7:9" x14ac:dyDescent="0.25">
      <c r="G46378"/>
      <c r="I46378" s="112"/>
    </row>
    <row r="46379" spans="7:9" x14ac:dyDescent="0.25">
      <c r="G46379"/>
      <c r="I46379" s="112"/>
    </row>
    <row r="46380" spans="7:9" x14ac:dyDescent="0.25">
      <c r="G46380"/>
      <c r="I46380" s="112"/>
    </row>
    <row r="46381" spans="7:9" x14ac:dyDescent="0.25">
      <c r="G46381"/>
      <c r="I46381" s="112"/>
    </row>
    <row r="46382" spans="7:9" x14ac:dyDescent="0.25">
      <c r="G46382"/>
      <c r="I46382" s="112"/>
    </row>
    <row r="46383" spans="7:9" x14ac:dyDescent="0.25">
      <c r="G46383"/>
      <c r="I46383" s="112"/>
    </row>
    <row r="46384" spans="7:9" x14ac:dyDescent="0.25">
      <c r="G46384"/>
      <c r="I46384" s="112"/>
    </row>
    <row r="46385" spans="7:9" x14ac:dyDescent="0.25">
      <c r="G46385"/>
      <c r="I46385" s="112"/>
    </row>
    <row r="46386" spans="7:9" x14ac:dyDescent="0.25">
      <c r="G46386"/>
      <c r="I46386" s="112"/>
    </row>
    <row r="46387" spans="7:9" x14ac:dyDescent="0.25">
      <c r="G46387"/>
      <c r="I46387" s="112"/>
    </row>
    <row r="46388" spans="7:9" x14ac:dyDescent="0.25">
      <c r="G46388"/>
      <c r="I46388" s="112"/>
    </row>
    <row r="46389" spans="7:9" x14ac:dyDescent="0.25">
      <c r="G46389"/>
      <c r="I46389" s="112"/>
    </row>
    <row r="46390" spans="7:9" x14ac:dyDescent="0.25">
      <c r="G46390"/>
      <c r="I46390" s="112"/>
    </row>
    <row r="46391" spans="7:9" x14ac:dyDescent="0.25">
      <c r="G46391"/>
      <c r="I46391" s="112"/>
    </row>
    <row r="46392" spans="7:9" x14ac:dyDescent="0.25">
      <c r="G46392"/>
      <c r="I46392" s="112"/>
    </row>
    <row r="46393" spans="7:9" x14ac:dyDescent="0.25">
      <c r="G46393"/>
      <c r="I46393" s="112"/>
    </row>
    <row r="46394" spans="7:9" x14ac:dyDescent="0.25">
      <c r="G46394"/>
      <c r="I46394" s="112"/>
    </row>
    <row r="46395" spans="7:9" x14ac:dyDescent="0.25">
      <c r="G46395"/>
      <c r="I46395" s="112"/>
    </row>
    <row r="46396" spans="7:9" x14ac:dyDescent="0.25">
      <c r="G46396"/>
      <c r="I46396" s="112"/>
    </row>
    <row r="46397" spans="7:9" x14ac:dyDescent="0.25">
      <c r="G46397"/>
      <c r="I46397" s="112"/>
    </row>
    <row r="46398" spans="7:9" x14ac:dyDescent="0.25">
      <c r="G46398"/>
      <c r="I46398" s="112"/>
    </row>
    <row r="46399" spans="7:9" x14ac:dyDescent="0.25">
      <c r="G46399"/>
      <c r="I46399" s="112"/>
    </row>
    <row r="46400" spans="7:9" x14ac:dyDescent="0.25">
      <c r="G46400"/>
      <c r="I46400" s="112"/>
    </row>
    <row r="46401" spans="7:9" x14ac:dyDescent="0.25">
      <c r="G46401"/>
      <c r="I46401" s="112"/>
    </row>
    <row r="46402" spans="7:9" x14ac:dyDescent="0.25">
      <c r="G46402"/>
      <c r="I46402" s="112"/>
    </row>
    <row r="46403" spans="7:9" x14ac:dyDescent="0.25">
      <c r="G46403"/>
      <c r="I46403" s="112"/>
    </row>
    <row r="46404" spans="7:9" x14ac:dyDescent="0.25">
      <c r="G46404"/>
      <c r="I46404" s="112"/>
    </row>
    <row r="46405" spans="7:9" x14ac:dyDescent="0.25">
      <c r="G46405"/>
      <c r="I46405" s="112"/>
    </row>
    <row r="46406" spans="7:9" x14ac:dyDescent="0.25">
      <c r="G46406"/>
      <c r="I46406" s="112"/>
    </row>
    <row r="46407" spans="7:9" x14ac:dyDescent="0.25">
      <c r="G46407"/>
      <c r="I46407" s="112"/>
    </row>
    <row r="46408" spans="7:9" x14ac:dyDescent="0.25">
      <c r="G46408"/>
      <c r="I46408" s="112"/>
    </row>
    <row r="46409" spans="7:9" x14ac:dyDescent="0.25">
      <c r="G46409"/>
      <c r="I46409" s="112"/>
    </row>
    <row r="46410" spans="7:9" x14ac:dyDescent="0.25">
      <c r="G46410"/>
      <c r="I46410" s="112"/>
    </row>
    <row r="46411" spans="7:9" x14ac:dyDescent="0.25">
      <c r="G46411"/>
      <c r="I46411" s="112"/>
    </row>
    <row r="46412" spans="7:9" x14ac:dyDescent="0.25">
      <c r="G46412"/>
      <c r="I46412" s="112"/>
    </row>
    <row r="46413" spans="7:9" x14ac:dyDescent="0.25">
      <c r="G46413"/>
      <c r="I46413" s="112"/>
    </row>
    <row r="46414" spans="7:9" x14ac:dyDescent="0.25">
      <c r="G46414"/>
      <c r="I46414" s="112"/>
    </row>
    <row r="46415" spans="7:9" x14ac:dyDescent="0.25">
      <c r="G46415"/>
      <c r="I46415" s="112"/>
    </row>
    <row r="46416" spans="7:9" x14ac:dyDescent="0.25">
      <c r="G46416"/>
      <c r="I46416" s="112"/>
    </row>
    <row r="46417" spans="7:9" x14ac:dyDescent="0.25">
      <c r="G46417"/>
      <c r="I46417" s="112"/>
    </row>
    <row r="46418" spans="7:9" x14ac:dyDescent="0.25">
      <c r="G46418"/>
      <c r="I46418" s="112"/>
    </row>
    <row r="46419" spans="7:9" x14ac:dyDescent="0.25">
      <c r="G46419"/>
      <c r="I46419" s="112"/>
    </row>
    <row r="46420" spans="7:9" x14ac:dyDescent="0.25">
      <c r="G46420"/>
      <c r="I46420" s="112"/>
    </row>
    <row r="46421" spans="7:9" x14ac:dyDescent="0.25">
      <c r="G46421"/>
      <c r="I46421" s="112"/>
    </row>
    <row r="46422" spans="7:9" x14ac:dyDescent="0.25">
      <c r="G46422"/>
      <c r="I46422" s="112"/>
    </row>
    <row r="46423" spans="7:9" x14ac:dyDescent="0.25">
      <c r="G46423"/>
      <c r="I46423" s="112"/>
    </row>
    <row r="46424" spans="7:9" x14ac:dyDescent="0.25">
      <c r="G46424"/>
      <c r="I46424" s="112"/>
    </row>
    <row r="46425" spans="7:9" x14ac:dyDescent="0.25">
      <c r="G46425"/>
      <c r="I46425" s="112"/>
    </row>
    <row r="46426" spans="7:9" x14ac:dyDescent="0.25">
      <c r="G46426"/>
      <c r="I46426" s="112"/>
    </row>
    <row r="46427" spans="7:9" x14ac:dyDescent="0.25">
      <c r="G46427"/>
      <c r="I46427" s="112"/>
    </row>
    <row r="46428" spans="7:9" x14ac:dyDescent="0.25">
      <c r="G46428"/>
      <c r="I46428" s="112"/>
    </row>
    <row r="46429" spans="7:9" x14ac:dyDescent="0.25">
      <c r="G46429"/>
      <c r="I46429" s="112"/>
    </row>
    <row r="46430" spans="7:9" x14ac:dyDescent="0.25">
      <c r="G46430"/>
      <c r="I46430" s="112"/>
    </row>
    <row r="46431" spans="7:9" x14ac:dyDescent="0.25">
      <c r="G46431"/>
      <c r="I46431" s="112"/>
    </row>
    <row r="46432" spans="7:9" x14ac:dyDescent="0.25">
      <c r="G46432"/>
      <c r="I46432" s="112"/>
    </row>
    <row r="46433" spans="7:9" x14ac:dyDescent="0.25">
      <c r="G46433"/>
      <c r="I46433" s="112"/>
    </row>
    <row r="46434" spans="7:9" x14ac:dyDescent="0.25">
      <c r="G46434"/>
      <c r="I46434" s="112"/>
    </row>
    <row r="46435" spans="7:9" x14ac:dyDescent="0.25">
      <c r="G46435"/>
      <c r="I46435" s="112"/>
    </row>
    <row r="46436" spans="7:9" x14ac:dyDescent="0.25">
      <c r="G46436"/>
      <c r="I46436" s="112"/>
    </row>
    <row r="46437" spans="7:9" x14ac:dyDescent="0.25">
      <c r="G46437"/>
      <c r="I46437" s="112"/>
    </row>
    <row r="46438" spans="7:9" x14ac:dyDescent="0.25">
      <c r="G46438"/>
      <c r="I46438" s="112"/>
    </row>
    <row r="46439" spans="7:9" x14ac:dyDescent="0.25">
      <c r="G46439"/>
      <c r="I46439" s="112"/>
    </row>
    <row r="46440" spans="7:9" x14ac:dyDescent="0.25">
      <c r="G46440"/>
      <c r="I46440" s="112"/>
    </row>
    <row r="46441" spans="7:9" x14ac:dyDescent="0.25">
      <c r="G46441"/>
      <c r="I46441" s="112"/>
    </row>
    <row r="46442" spans="7:9" x14ac:dyDescent="0.25">
      <c r="G46442"/>
      <c r="I46442" s="112"/>
    </row>
    <row r="46443" spans="7:9" x14ac:dyDescent="0.25">
      <c r="G46443"/>
      <c r="I46443" s="112"/>
    </row>
    <row r="46444" spans="7:9" x14ac:dyDescent="0.25">
      <c r="G46444"/>
      <c r="I46444" s="112"/>
    </row>
    <row r="46445" spans="7:9" x14ac:dyDescent="0.25">
      <c r="G46445"/>
      <c r="I46445" s="112"/>
    </row>
    <row r="46446" spans="7:9" x14ac:dyDescent="0.25">
      <c r="G46446"/>
      <c r="I46446" s="112"/>
    </row>
    <row r="46447" spans="7:9" x14ac:dyDescent="0.25">
      <c r="G46447"/>
      <c r="I46447" s="112"/>
    </row>
    <row r="46448" spans="7:9" x14ac:dyDescent="0.25">
      <c r="G46448"/>
      <c r="I46448" s="112"/>
    </row>
    <row r="46449" spans="7:9" x14ac:dyDescent="0.25">
      <c r="G46449"/>
      <c r="I46449" s="112"/>
    </row>
    <row r="46450" spans="7:9" x14ac:dyDescent="0.25">
      <c r="G46450"/>
      <c r="I46450" s="112"/>
    </row>
    <row r="46451" spans="7:9" x14ac:dyDescent="0.25">
      <c r="G46451"/>
      <c r="I46451" s="112"/>
    </row>
    <row r="46452" spans="7:9" x14ac:dyDescent="0.25">
      <c r="G46452"/>
      <c r="I46452" s="112"/>
    </row>
    <row r="46453" spans="7:9" x14ac:dyDescent="0.25">
      <c r="G46453"/>
      <c r="I46453" s="112"/>
    </row>
    <row r="46454" spans="7:9" x14ac:dyDescent="0.25">
      <c r="G46454"/>
      <c r="I46454" s="112"/>
    </row>
    <row r="46455" spans="7:9" x14ac:dyDescent="0.25">
      <c r="G46455"/>
      <c r="I46455" s="112"/>
    </row>
    <row r="46456" spans="7:9" x14ac:dyDescent="0.25">
      <c r="G46456"/>
      <c r="I46456" s="112"/>
    </row>
    <row r="46457" spans="7:9" x14ac:dyDescent="0.25">
      <c r="G46457"/>
      <c r="I46457" s="112"/>
    </row>
    <row r="46458" spans="7:9" x14ac:dyDescent="0.25">
      <c r="G46458"/>
      <c r="I46458" s="112"/>
    </row>
    <row r="46459" spans="7:9" x14ac:dyDescent="0.25">
      <c r="G46459"/>
      <c r="I46459" s="112"/>
    </row>
    <row r="46460" spans="7:9" x14ac:dyDescent="0.25">
      <c r="G46460"/>
      <c r="I46460" s="112"/>
    </row>
    <row r="46461" spans="7:9" x14ac:dyDescent="0.25">
      <c r="G46461"/>
      <c r="I46461" s="112"/>
    </row>
    <row r="46462" spans="7:9" x14ac:dyDescent="0.25">
      <c r="G46462"/>
      <c r="I46462" s="112"/>
    </row>
    <row r="46463" spans="7:9" x14ac:dyDescent="0.25">
      <c r="G46463"/>
      <c r="I46463" s="112"/>
    </row>
    <row r="46464" spans="7:9" x14ac:dyDescent="0.25">
      <c r="G46464"/>
      <c r="I46464" s="112"/>
    </row>
    <row r="46465" spans="7:9" x14ac:dyDescent="0.25">
      <c r="G46465"/>
      <c r="I46465" s="112"/>
    </row>
    <row r="46466" spans="7:9" x14ac:dyDescent="0.25">
      <c r="G46466"/>
      <c r="I46466" s="112"/>
    </row>
    <row r="46467" spans="7:9" x14ac:dyDescent="0.25">
      <c r="G46467"/>
      <c r="I46467" s="112"/>
    </row>
    <row r="46468" spans="7:9" x14ac:dyDescent="0.25">
      <c r="G46468"/>
      <c r="I46468" s="112"/>
    </row>
    <row r="46469" spans="7:9" x14ac:dyDescent="0.25">
      <c r="G46469"/>
      <c r="I46469" s="112"/>
    </row>
    <row r="46470" spans="7:9" x14ac:dyDescent="0.25">
      <c r="G46470"/>
      <c r="I46470" s="112"/>
    </row>
    <row r="46471" spans="7:9" x14ac:dyDescent="0.25">
      <c r="G46471"/>
      <c r="I46471" s="112"/>
    </row>
    <row r="46472" spans="7:9" x14ac:dyDescent="0.25">
      <c r="G46472"/>
      <c r="I46472" s="112"/>
    </row>
    <row r="46473" spans="7:9" x14ac:dyDescent="0.25">
      <c r="G46473"/>
      <c r="I46473" s="112"/>
    </row>
    <row r="46474" spans="7:9" x14ac:dyDescent="0.25">
      <c r="G46474"/>
      <c r="I46474" s="112"/>
    </row>
    <row r="46475" spans="7:9" x14ac:dyDescent="0.25">
      <c r="G46475"/>
      <c r="I46475" s="112"/>
    </row>
    <row r="46476" spans="7:9" x14ac:dyDescent="0.25">
      <c r="G46476"/>
      <c r="I46476" s="112"/>
    </row>
    <row r="46477" spans="7:9" x14ac:dyDescent="0.25">
      <c r="G46477"/>
      <c r="I46477" s="112"/>
    </row>
    <row r="46478" spans="7:9" x14ac:dyDescent="0.25">
      <c r="G46478"/>
      <c r="I46478" s="112"/>
    </row>
    <row r="46479" spans="7:9" x14ac:dyDescent="0.25">
      <c r="G46479"/>
      <c r="I46479" s="112"/>
    </row>
    <row r="46480" spans="7:9" x14ac:dyDescent="0.25">
      <c r="G46480"/>
      <c r="I46480" s="112"/>
    </row>
    <row r="46481" spans="7:9" x14ac:dyDescent="0.25">
      <c r="G46481"/>
      <c r="I46481" s="112"/>
    </row>
    <row r="46482" spans="7:9" x14ac:dyDescent="0.25">
      <c r="G46482"/>
      <c r="I46482" s="112"/>
    </row>
    <row r="46483" spans="7:9" x14ac:dyDescent="0.25">
      <c r="G46483"/>
      <c r="I46483" s="112"/>
    </row>
    <row r="46484" spans="7:9" x14ac:dyDescent="0.25">
      <c r="G46484"/>
      <c r="I46484" s="112"/>
    </row>
    <row r="46485" spans="7:9" x14ac:dyDescent="0.25">
      <c r="G46485"/>
      <c r="I46485" s="112"/>
    </row>
    <row r="46486" spans="7:9" x14ac:dyDescent="0.25">
      <c r="G46486"/>
      <c r="I46486" s="112"/>
    </row>
    <row r="46487" spans="7:9" x14ac:dyDescent="0.25">
      <c r="G46487"/>
      <c r="I46487" s="112"/>
    </row>
    <row r="46488" spans="7:9" x14ac:dyDescent="0.25">
      <c r="G46488"/>
      <c r="I46488" s="112"/>
    </row>
    <row r="46489" spans="7:9" x14ac:dyDescent="0.25">
      <c r="G46489"/>
      <c r="I46489" s="112"/>
    </row>
    <row r="46490" spans="7:9" x14ac:dyDescent="0.25">
      <c r="G46490"/>
      <c r="I46490" s="112"/>
    </row>
    <row r="46491" spans="7:9" x14ac:dyDescent="0.25">
      <c r="G46491"/>
      <c r="I46491" s="112"/>
    </row>
    <row r="46492" spans="7:9" x14ac:dyDescent="0.25">
      <c r="G46492"/>
      <c r="I46492" s="112"/>
    </row>
    <row r="46493" spans="7:9" x14ac:dyDescent="0.25">
      <c r="G46493"/>
      <c r="I46493" s="112"/>
    </row>
    <row r="46494" spans="7:9" x14ac:dyDescent="0.25">
      <c r="G46494"/>
      <c r="I46494" s="112"/>
    </row>
    <row r="46495" spans="7:9" x14ac:dyDescent="0.25">
      <c r="G46495"/>
      <c r="I46495" s="112"/>
    </row>
    <row r="46496" spans="7:9" x14ac:dyDescent="0.25">
      <c r="G46496"/>
      <c r="I46496" s="112"/>
    </row>
    <row r="46497" spans="7:9" x14ac:dyDescent="0.25">
      <c r="G46497"/>
      <c r="I46497" s="112"/>
    </row>
    <row r="46498" spans="7:9" x14ac:dyDescent="0.25">
      <c r="G46498"/>
      <c r="I46498" s="112"/>
    </row>
    <row r="46499" spans="7:9" x14ac:dyDescent="0.25">
      <c r="G46499"/>
      <c r="I46499" s="112"/>
    </row>
    <row r="46500" spans="7:9" x14ac:dyDescent="0.25">
      <c r="G46500"/>
      <c r="I46500" s="112"/>
    </row>
    <row r="46501" spans="7:9" x14ac:dyDescent="0.25">
      <c r="G46501"/>
      <c r="I46501" s="112"/>
    </row>
    <row r="46502" spans="7:9" x14ac:dyDescent="0.25">
      <c r="G46502"/>
      <c r="I46502" s="112"/>
    </row>
    <row r="46503" spans="7:9" x14ac:dyDescent="0.25">
      <c r="G46503"/>
      <c r="I46503" s="112"/>
    </row>
    <row r="46504" spans="7:9" x14ac:dyDescent="0.25">
      <c r="G46504"/>
      <c r="I46504" s="112"/>
    </row>
    <row r="46505" spans="7:9" x14ac:dyDescent="0.25">
      <c r="G46505"/>
      <c r="I46505" s="112"/>
    </row>
    <row r="46506" spans="7:9" x14ac:dyDescent="0.25">
      <c r="G46506"/>
      <c r="I46506" s="112"/>
    </row>
    <row r="46507" spans="7:9" x14ac:dyDescent="0.25">
      <c r="G46507"/>
      <c r="I46507" s="112"/>
    </row>
    <row r="46508" spans="7:9" x14ac:dyDescent="0.25">
      <c r="G46508"/>
      <c r="I46508" s="112"/>
    </row>
    <row r="46509" spans="7:9" x14ac:dyDescent="0.25">
      <c r="G46509"/>
      <c r="I46509" s="112"/>
    </row>
    <row r="46510" spans="7:9" x14ac:dyDescent="0.25">
      <c r="G46510"/>
      <c r="I46510" s="112"/>
    </row>
    <row r="46511" spans="7:9" x14ac:dyDescent="0.25">
      <c r="G46511"/>
      <c r="I46511" s="112"/>
    </row>
    <row r="46512" spans="7:9" x14ac:dyDescent="0.25">
      <c r="G46512"/>
      <c r="I46512" s="112"/>
    </row>
    <row r="46513" spans="7:9" x14ac:dyDescent="0.25">
      <c r="G46513"/>
      <c r="I46513" s="112"/>
    </row>
    <row r="46514" spans="7:9" x14ac:dyDescent="0.25">
      <c r="G46514"/>
      <c r="I46514" s="112"/>
    </row>
    <row r="46515" spans="7:9" x14ac:dyDescent="0.25">
      <c r="G46515"/>
      <c r="I46515" s="112"/>
    </row>
    <row r="46516" spans="7:9" x14ac:dyDescent="0.25">
      <c r="G46516"/>
      <c r="I46516" s="112"/>
    </row>
    <row r="46517" spans="7:9" x14ac:dyDescent="0.25">
      <c r="G46517"/>
      <c r="I46517" s="112"/>
    </row>
    <row r="46518" spans="7:9" x14ac:dyDescent="0.25">
      <c r="G46518"/>
      <c r="I46518" s="112"/>
    </row>
    <row r="46519" spans="7:9" x14ac:dyDescent="0.25">
      <c r="G46519"/>
      <c r="I46519" s="112"/>
    </row>
    <row r="46520" spans="7:9" x14ac:dyDescent="0.25">
      <c r="G46520"/>
      <c r="I46520" s="112"/>
    </row>
    <row r="46521" spans="7:9" x14ac:dyDescent="0.25">
      <c r="G46521"/>
      <c r="I46521" s="112"/>
    </row>
    <row r="46522" spans="7:9" x14ac:dyDescent="0.25">
      <c r="G46522"/>
      <c r="I46522" s="112"/>
    </row>
    <row r="46523" spans="7:9" x14ac:dyDescent="0.25">
      <c r="G46523"/>
      <c r="I46523" s="112"/>
    </row>
    <row r="46524" spans="7:9" x14ac:dyDescent="0.25">
      <c r="G46524"/>
      <c r="I46524" s="112"/>
    </row>
    <row r="46525" spans="7:9" x14ac:dyDescent="0.25">
      <c r="G46525"/>
      <c r="I46525" s="112"/>
    </row>
    <row r="46526" spans="7:9" x14ac:dyDescent="0.25">
      <c r="G46526"/>
      <c r="I46526" s="112"/>
    </row>
    <row r="46527" spans="7:9" x14ac:dyDescent="0.25">
      <c r="G46527"/>
      <c r="I46527" s="112"/>
    </row>
    <row r="46528" spans="7:9" x14ac:dyDescent="0.25">
      <c r="G46528"/>
      <c r="I46528" s="112"/>
    </row>
    <row r="46529" spans="7:9" x14ac:dyDescent="0.25">
      <c r="G46529"/>
      <c r="I46529" s="112"/>
    </row>
    <row r="46530" spans="7:9" x14ac:dyDescent="0.25">
      <c r="G46530"/>
      <c r="I46530" s="112"/>
    </row>
    <row r="46531" spans="7:9" x14ac:dyDescent="0.25">
      <c r="G46531"/>
      <c r="I46531" s="112"/>
    </row>
    <row r="46532" spans="7:9" x14ac:dyDescent="0.25">
      <c r="G46532"/>
      <c r="I46532" s="112"/>
    </row>
    <row r="46533" spans="7:9" x14ac:dyDescent="0.25">
      <c r="G46533"/>
      <c r="I46533" s="112"/>
    </row>
    <row r="46534" spans="7:9" x14ac:dyDescent="0.25">
      <c r="G46534"/>
      <c r="I46534" s="112"/>
    </row>
    <row r="46535" spans="7:9" x14ac:dyDescent="0.25">
      <c r="G46535"/>
      <c r="I46535" s="112"/>
    </row>
    <row r="46536" spans="7:9" x14ac:dyDescent="0.25">
      <c r="G46536"/>
      <c r="I46536" s="112"/>
    </row>
    <row r="46537" spans="7:9" x14ac:dyDescent="0.25">
      <c r="G46537"/>
      <c r="I46537" s="112"/>
    </row>
    <row r="46538" spans="7:9" x14ac:dyDescent="0.25">
      <c r="G46538"/>
      <c r="I46538" s="112"/>
    </row>
    <row r="46539" spans="7:9" x14ac:dyDescent="0.25">
      <c r="G46539"/>
      <c r="I46539" s="112"/>
    </row>
    <row r="46540" spans="7:9" x14ac:dyDescent="0.25">
      <c r="G46540"/>
      <c r="I46540" s="112"/>
    </row>
    <row r="46541" spans="7:9" x14ac:dyDescent="0.25">
      <c r="G46541"/>
      <c r="I46541" s="112"/>
    </row>
    <row r="46542" spans="7:9" x14ac:dyDescent="0.25">
      <c r="G46542"/>
      <c r="I46542" s="112"/>
    </row>
    <row r="46543" spans="7:9" x14ac:dyDescent="0.25">
      <c r="G46543"/>
      <c r="I46543" s="112"/>
    </row>
    <row r="46544" spans="7:9" x14ac:dyDescent="0.25">
      <c r="G46544"/>
      <c r="I46544" s="112"/>
    </row>
    <row r="46545" spans="7:9" x14ac:dyDescent="0.25">
      <c r="G46545"/>
      <c r="I46545" s="112"/>
    </row>
    <row r="46546" spans="7:9" x14ac:dyDescent="0.25">
      <c r="G46546"/>
      <c r="I46546" s="112"/>
    </row>
    <row r="46547" spans="7:9" x14ac:dyDescent="0.25">
      <c r="G46547"/>
      <c r="I46547" s="112"/>
    </row>
    <row r="46548" spans="7:9" x14ac:dyDescent="0.25">
      <c r="G46548"/>
      <c r="I46548" s="112"/>
    </row>
    <row r="46549" spans="7:9" x14ac:dyDescent="0.25">
      <c r="G46549"/>
      <c r="I46549" s="112"/>
    </row>
    <row r="46550" spans="7:9" x14ac:dyDescent="0.25">
      <c r="G46550"/>
      <c r="I46550" s="112"/>
    </row>
    <row r="46551" spans="7:9" x14ac:dyDescent="0.25">
      <c r="G46551"/>
      <c r="I46551" s="112"/>
    </row>
    <row r="46552" spans="7:9" x14ac:dyDescent="0.25">
      <c r="G46552"/>
      <c r="I46552" s="112"/>
    </row>
    <row r="46553" spans="7:9" x14ac:dyDescent="0.25">
      <c r="G46553"/>
      <c r="I46553" s="112"/>
    </row>
    <row r="46554" spans="7:9" x14ac:dyDescent="0.25">
      <c r="G46554"/>
      <c r="I46554" s="112"/>
    </row>
    <row r="46555" spans="7:9" x14ac:dyDescent="0.25">
      <c r="G46555"/>
      <c r="I46555" s="112"/>
    </row>
    <row r="46556" spans="7:9" x14ac:dyDescent="0.25">
      <c r="G46556"/>
      <c r="I46556" s="112"/>
    </row>
    <row r="46557" spans="7:9" x14ac:dyDescent="0.25">
      <c r="G46557"/>
      <c r="I46557" s="112"/>
    </row>
    <row r="46558" spans="7:9" x14ac:dyDescent="0.25">
      <c r="G46558"/>
      <c r="I46558" s="112"/>
    </row>
    <row r="46559" spans="7:9" x14ac:dyDescent="0.25">
      <c r="G46559"/>
      <c r="I46559" s="112"/>
    </row>
    <row r="46560" spans="7:9" x14ac:dyDescent="0.25">
      <c r="G46560"/>
      <c r="I46560" s="112"/>
    </row>
    <row r="46561" spans="7:9" x14ac:dyDescent="0.25">
      <c r="G46561"/>
      <c r="I46561" s="112"/>
    </row>
    <row r="46562" spans="7:9" x14ac:dyDescent="0.25">
      <c r="G46562"/>
      <c r="I46562" s="112"/>
    </row>
    <row r="46563" spans="7:9" x14ac:dyDescent="0.25">
      <c r="G46563"/>
      <c r="I46563" s="112"/>
    </row>
    <row r="46564" spans="7:9" x14ac:dyDescent="0.25">
      <c r="G46564"/>
      <c r="I46564" s="112"/>
    </row>
    <row r="46565" spans="7:9" x14ac:dyDescent="0.25">
      <c r="G46565"/>
      <c r="I46565" s="112"/>
    </row>
    <row r="46566" spans="7:9" x14ac:dyDescent="0.25">
      <c r="G46566"/>
      <c r="I46566" s="112"/>
    </row>
    <row r="46567" spans="7:9" x14ac:dyDescent="0.25">
      <c r="G46567"/>
      <c r="I46567" s="112"/>
    </row>
    <row r="46568" spans="7:9" x14ac:dyDescent="0.25">
      <c r="G46568"/>
      <c r="I46568" s="112"/>
    </row>
    <row r="46569" spans="7:9" x14ac:dyDescent="0.25">
      <c r="G46569"/>
      <c r="I46569" s="112"/>
    </row>
    <row r="46570" spans="7:9" x14ac:dyDescent="0.25">
      <c r="G46570"/>
      <c r="I46570" s="112"/>
    </row>
    <row r="46571" spans="7:9" x14ac:dyDescent="0.25">
      <c r="G46571"/>
      <c r="I46571" s="112"/>
    </row>
    <row r="46572" spans="7:9" x14ac:dyDescent="0.25">
      <c r="G46572"/>
      <c r="I46572" s="112"/>
    </row>
    <row r="46573" spans="7:9" x14ac:dyDescent="0.25">
      <c r="G46573"/>
      <c r="I46573" s="112"/>
    </row>
    <row r="46574" spans="7:9" x14ac:dyDescent="0.25">
      <c r="G46574"/>
      <c r="I46574" s="112"/>
    </row>
    <row r="46575" spans="7:9" x14ac:dyDescent="0.25">
      <c r="G46575"/>
      <c r="I46575" s="112"/>
    </row>
    <row r="46576" spans="7:9" x14ac:dyDescent="0.25">
      <c r="G46576"/>
      <c r="I46576" s="112"/>
    </row>
    <row r="46577" spans="7:9" x14ac:dyDescent="0.25">
      <c r="G46577"/>
      <c r="I46577" s="112"/>
    </row>
    <row r="46578" spans="7:9" x14ac:dyDescent="0.25">
      <c r="G46578"/>
      <c r="I46578" s="112"/>
    </row>
    <row r="46579" spans="7:9" x14ac:dyDescent="0.25">
      <c r="G46579"/>
      <c r="I46579" s="112"/>
    </row>
    <row r="46580" spans="7:9" x14ac:dyDescent="0.25">
      <c r="G46580"/>
      <c r="I46580" s="112"/>
    </row>
    <row r="46581" spans="7:9" x14ac:dyDescent="0.25">
      <c r="G46581"/>
      <c r="I46581" s="112"/>
    </row>
    <row r="46582" spans="7:9" x14ac:dyDescent="0.25">
      <c r="G46582"/>
      <c r="I46582" s="112"/>
    </row>
    <row r="46583" spans="7:9" x14ac:dyDescent="0.25">
      <c r="G46583"/>
      <c r="I46583" s="112"/>
    </row>
    <row r="46584" spans="7:9" x14ac:dyDescent="0.25">
      <c r="G46584"/>
      <c r="I46584" s="112"/>
    </row>
    <row r="46585" spans="7:9" x14ac:dyDescent="0.25">
      <c r="G46585"/>
      <c r="I46585" s="112"/>
    </row>
    <row r="46586" spans="7:9" x14ac:dyDescent="0.25">
      <c r="G46586"/>
      <c r="I46586" s="112"/>
    </row>
    <row r="46587" spans="7:9" x14ac:dyDescent="0.25">
      <c r="G46587"/>
      <c r="I46587" s="112"/>
    </row>
    <row r="46588" spans="7:9" x14ac:dyDescent="0.25">
      <c r="G46588"/>
      <c r="I46588" s="112"/>
    </row>
    <row r="46589" spans="7:9" x14ac:dyDescent="0.25">
      <c r="G46589"/>
      <c r="I46589" s="112"/>
    </row>
    <row r="46590" spans="7:9" x14ac:dyDescent="0.25">
      <c r="G46590"/>
      <c r="I46590" s="112"/>
    </row>
    <row r="46591" spans="7:9" x14ac:dyDescent="0.25">
      <c r="G46591"/>
      <c r="I46591" s="112"/>
    </row>
    <row r="46592" spans="7:9" x14ac:dyDescent="0.25">
      <c r="G46592"/>
      <c r="I46592" s="112"/>
    </row>
    <row r="46593" spans="7:9" x14ac:dyDescent="0.25">
      <c r="G46593"/>
      <c r="I46593" s="112"/>
    </row>
    <row r="46594" spans="7:9" x14ac:dyDescent="0.25">
      <c r="G46594"/>
      <c r="I46594" s="112"/>
    </row>
    <row r="46595" spans="7:9" x14ac:dyDescent="0.25">
      <c r="G46595"/>
      <c r="I46595" s="112"/>
    </row>
    <row r="46596" spans="7:9" x14ac:dyDescent="0.25">
      <c r="G46596"/>
      <c r="I46596" s="112"/>
    </row>
    <row r="46597" spans="7:9" x14ac:dyDescent="0.25">
      <c r="G46597"/>
      <c r="I46597" s="112"/>
    </row>
    <row r="46598" spans="7:9" x14ac:dyDescent="0.25">
      <c r="G46598"/>
      <c r="I46598" s="112"/>
    </row>
    <row r="46599" spans="7:9" x14ac:dyDescent="0.25">
      <c r="G46599"/>
      <c r="I46599" s="112"/>
    </row>
    <row r="46600" spans="7:9" x14ac:dyDescent="0.25">
      <c r="G46600"/>
      <c r="I46600" s="112"/>
    </row>
    <row r="46601" spans="7:9" x14ac:dyDescent="0.25">
      <c r="G46601"/>
      <c r="I46601" s="112"/>
    </row>
    <row r="46602" spans="7:9" x14ac:dyDescent="0.25">
      <c r="G46602"/>
      <c r="I46602" s="112"/>
    </row>
    <row r="46603" spans="7:9" x14ac:dyDescent="0.25">
      <c r="G46603"/>
      <c r="I46603" s="112"/>
    </row>
    <row r="46604" spans="7:9" x14ac:dyDescent="0.25">
      <c r="G46604"/>
      <c r="I46604" s="112"/>
    </row>
    <row r="46605" spans="7:9" x14ac:dyDescent="0.25">
      <c r="G46605"/>
      <c r="I46605" s="112"/>
    </row>
    <row r="46606" spans="7:9" x14ac:dyDescent="0.25">
      <c r="G46606"/>
      <c r="I46606" s="112"/>
    </row>
    <row r="46607" spans="7:9" x14ac:dyDescent="0.25">
      <c r="G46607"/>
      <c r="I46607" s="112"/>
    </row>
    <row r="46608" spans="7:9" x14ac:dyDescent="0.25">
      <c r="G46608"/>
      <c r="I46608" s="112"/>
    </row>
    <row r="46609" spans="7:9" x14ac:dyDescent="0.25">
      <c r="G46609"/>
      <c r="I46609" s="112"/>
    </row>
    <row r="46610" spans="7:9" x14ac:dyDescent="0.25">
      <c r="G46610"/>
      <c r="I46610" s="112"/>
    </row>
    <row r="46611" spans="7:9" x14ac:dyDescent="0.25">
      <c r="G46611"/>
      <c r="I46611" s="112"/>
    </row>
    <row r="46612" spans="7:9" x14ac:dyDescent="0.25">
      <c r="G46612"/>
      <c r="I46612" s="112"/>
    </row>
    <row r="46613" spans="7:9" x14ac:dyDescent="0.25">
      <c r="G46613"/>
      <c r="I46613" s="112"/>
    </row>
    <row r="46614" spans="7:9" x14ac:dyDescent="0.25">
      <c r="G46614"/>
      <c r="I46614" s="112"/>
    </row>
    <row r="46615" spans="7:9" x14ac:dyDescent="0.25">
      <c r="G46615"/>
      <c r="I46615" s="112"/>
    </row>
    <row r="46616" spans="7:9" x14ac:dyDescent="0.25">
      <c r="G46616"/>
      <c r="I46616" s="112"/>
    </row>
    <row r="46617" spans="7:9" x14ac:dyDescent="0.25">
      <c r="G46617"/>
      <c r="I46617" s="112"/>
    </row>
    <row r="46618" spans="7:9" x14ac:dyDescent="0.25">
      <c r="G46618"/>
      <c r="I46618" s="112"/>
    </row>
    <row r="46619" spans="7:9" x14ac:dyDescent="0.25">
      <c r="G46619"/>
      <c r="I46619" s="112"/>
    </row>
    <row r="46620" spans="7:9" x14ac:dyDescent="0.25">
      <c r="G46620"/>
      <c r="I46620" s="112"/>
    </row>
    <row r="46621" spans="7:9" x14ac:dyDescent="0.25">
      <c r="G46621"/>
      <c r="I46621" s="112"/>
    </row>
    <row r="46622" spans="7:9" x14ac:dyDescent="0.25">
      <c r="G46622"/>
      <c r="I46622" s="112"/>
    </row>
    <row r="46623" spans="7:9" x14ac:dyDescent="0.25">
      <c r="G46623"/>
      <c r="I46623" s="112"/>
    </row>
    <row r="46624" spans="7:9" x14ac:dyDescent="0.25">
      <c r="G46624"/>
      <c r="I46624" s="112"/>
    </row>
    <row r="46625" spans="7:9" x14ac:dyDescent="0.25">
      <c r="G46625"/>
      <c r="I46625" s="112"/>
    </row>
    <row r="46626" spans="7:9" x14ac:dyDescent="0.25">
      <c r="G46626"/>
      <c r="I46626" s="112"/>
    </row>
    <row r="46627" spans="7:9" x14ac:dyDescent="0.25">
      <c r="G46627"/>
      <c r="I46627" s="112"/>
    </row>
    <row r="46628" spans="7:9" x14ac:dyDescent="0.25">
      <c r="G46628"/>
      <c r="I46628" s="112"/>
    </row>
    <row r="46629" spans="7:9" x14ac:dyDescent="0.25">
      <c r="G46629"/>
      <c r="I46629" s="112"/>
    </row>
    <row r="46630" spans="7:9" x14ac:dyDescent="0.25">
      <c r="G46630"/>
      <c r="I46630" s="112"/>
    </row>
    <row r="46631" spans="7:9" x14ac:dyDescent="0.25">
      <c r="G46631"/>
      <c r="I46631" s="112"/>
    </row>
    <row r="46632" spans="7:9" x14ac:dyDescent="0.25">
      <c r="G46632"/>
      <c r="I46632" s="112"/>
    </row>
    <row r="46633" spans="7:9" x14ac:dyDescent="0.25">
      <c r="G46633"/>
      <c r="I46633" s="112"/>
    </row>
    <row r="46634" spans="7:9" x14ac:dyDescent="0.25">
      <c r="G46634"/>
      <c r="I46634" s="112"/>
    </row>
    <row r="46635" spans="7:9" x14ac:dyDescent="0.25">
      <c r="G46635"/>
      <c r="I46635" s="112"/>
    </row>
    <row r="46636" spans="7:9" x14ac:dyDescent="0.25">
      <c r="G46636"/>
      <c r="I46636" s="112"/>
    </row>
    <row r="46637" spans="7:9" x14ac:dyDescent="0.25">
      <c r="G46637"/>
      <c r="I46637" s="112"/>
    </row>
    <row r="46638" spans="7:9" x14ac:dyDescent="0.25">
      <c r="G46638"/>
      <c r="I46638" s="112"/>
    </row>
    <row r="46639" spans="7:9" x14ac:dyDescent="0.25">
      <c r="G46639"/>
      <c r="I46639" s="112"/>
    </row>
    <row r="46640" spans="7:9" x14ac:dyDescent="0.25">
      <c r="G46640"/>
      <c r="I46640" s="112"/>
    </row>
    <row r="46641" spans="7:9" x14ac:dyDescent="0.25">
      <c r="G46641"/>
      <c r="I46641" s="112"/>
    </row>
    <row r="46642" spans="7:9" x14ac:dyDescent="0.25">
      <c r="G46642"/>
      <c r="I46642" s="112"/>
    </row>
    <row r="46643" spans="7:9" x14ac:dyDescent="0.25">
      <c r="G46643"/>
      <c r="I46643" s="112"/>
    </row>
    <row r="46644" spans="7:9" x14ac:dyDescent="0.25">
      <c r="G46644"/>
      <c r="I46644" s="112"/>
    </row>
    <row r="46645" spans="7:9" x14ac:dyDescent="0.25">
      <c r="G46645"/>
      <c r="I46645" s="112"/>
    </row>
    <row r="46646" spans="7:9" x14ac:dyDescent="0.25">
      <c r="G46646"/>
      <c r="I46646" s="112"/>
    </row>
    <row r="46647" spans="7:9" x14ac:dyDescent="0.25">
      <c r="G46647"/>
      <c r="I46647" s="112"/>
    </row>
    <row r="46648" spans="7:9" x14ac:dyDescent="0.25">
      <c r="G46648"/>
      <c r="I46648" s="112"/>
    </row>
    <row r="46649" spans="7:9" x14ac:dyDescent="0.25">
      <c r="G46649"/>
      <c r="I46649" s="112"/>
    </row>
    <row r="46650" spans="7:9" x14ac:dyDescent="0.25">
      <c r="G46650"/>
      <c r="I46650" s="112"/>
    </row>
    <row r="46651" spans="7:9" x14ac:dyDescent="0.25">
      <c r="G46651"/>
      <c r="I46651" s="112"/>
    </row>
    <row r="46652" spans="7:9" x14ac:dyDescent="0.25">
      <c r="G46652"/>
      <c r="I46652" s="112"/>
    </row>
    <row r="46653" spans="7:9" x14ac:dyDescent="0.25">
      <c r="G46653"/>
      <c r="I46653" s="112"/>
    </row>
    <row r="46654" spans="7:9" x14ac:dyDescent="0.25">
      <c r="G46654"/>
      <c r="I46654" s="112"/>
    </row>
    <row r="46655" spans="7:9" x14ac:dyDescent="0.25">
      <c r="G46655"/>
      <c r="I46655" s="112"/>
    </row>
    <row r="46656" spans="7:9" x14ac:dyDescent="0.25">
      <c r="G46656"/>
      <c r="I46656" s="112"/>
    </row>
    <row r="46657" spans="7:9" x14ac:dyDescent="0.25">
      <c r="G46657"/>
      <c r="I46657" s="112"/>
    </row>
    <row r="46658" spans="7:9" x14ac:dyDescent="0.25">
      <c r="G46658"/>
      <c r="I46658" s="112"/>
    </row>
    <row r="46659" spans="7:9" x14ac:dyDescent="0.25">
      <c r="G46659"/>
      <c r="I46659" s="112"/>
    </row>
    <row r="46660" spans="7:9" x14ac:dyDescent="0.25">
      <c r="G46660"/>
      <c r="I46660" s="112"/>
    </row>
    <row r="46661" spans="7:9" x14ac:dyDescent="0.25">
      <c r="G46661"/>
      <c r="I46661" s="112"/>
    </row>
    <row r="46662" spans="7:9" x14ac:dyDescent="0.25">
      <c r="G46662"/>
      <c r="I46662" s="112"/>
    </row>
    <row r="46663" spans="7:9" x14ac:dyDescent="0.25">
      <c r="G46663"/>
      <c r="I46663" s="112"/>
    </row>
    <row r="46664" spans="7:9" x14ac:dyDescent="0.25">
      <c r="G46664"/>
      <c r="I46664" s="112"/>
    </row>
    <row r="46665" spans="7:9" x14ac:dyDescent="0.25">
      <c r="G46665"/>
      <c r="I46665" s="112"/>
    </row>
    <row r="46666" spans="7:9" x14ac:dyDescent="0.25">
      <c r="G46666"/>
      <c r="I46666" s="112"/>
    </row>
    <row r="46667" spans="7:9" x14ac:dyDescent="0.25">
      <c r="G46667"/>
      <c r="I46667" s="112"/>
    </row>
    <row r="46668" spans="7:9" x14ac:dyDescent="0.25">
      <c r="G46668"/>
      <c r="I46668" s="112"/>
    </row>
    <row r="46669" spans="7:9" x14ac:dyDescent="0.25">
      <c r="G46669"/>
      <c r="I46669" s="112"/>
    </row>
    <row r="46670" spans="7:9" x14ac:dyDescent="0.25">
      <c r="G46670"/>
      <c r="I46670" s="112"/>
    </row>
    <row r="46671" spans="7:9" x14ac:dyDescent="0.25">
      <c r="G46671"/>
      <c r="I46671" s="112"/>
    </row>
    <row r="46672" spans="7:9" x14ac:dyDescent="0.25">
      <c r="G46672"/>
      <c r="I46672" s="112"/>
    </row>
    <row r="46673" spans="7:9" x14ac:dyDescent="0.25">
      <c r="G46673"/>
      <c r="I46673" s="112"/>
    </row>
    <row r="46674" spans="7:9" x14ac:dyDescent="0.25">
      <c r="G46674"/>
      <c r="I46674" s="112"/>
    </row>
    <row r="46675" spans="7:9" x14ac:dyDescent="0.25">
      <c r="G46675"/>
      <c r="I46675" s="112"/>
    </row>
    <row r="46676" spans="7:9" x14ac:dyDescent="0.25">
      <c r="G46676"/>
      <c r="I46676" s="112"/>
    </row>
    <row r="46677" spans="7:9" x14ac:dyDescent="0.25">
      <c r="G46677"/>
      <c r="I46677" s="112"/>
    </row>
    <row r="46678" spans="7:9" x14ac:dyDescent="0.25">
      <c r="G46678"/>
      <c r="I46678" s="112"/>
    </row>
    <row r="46679" spans="7:9" x14ac:dyDescent="0.25">
      <c r="G46679"/>
      <c r="I46679" s="112"/>
    </row>
    <row r="46680" spans="7:9" x14ac:dyDescent="0.25">
      <c r="G46680"/>
      <c r="I46680" s="112"/>
    </row>
    <row r="46681" spans="7:9" x14ac:dyDescent="0.25">
      <c r="G46681"/>
      <c r="I46681" s="112"/>
    </row>
    <row r="46682" spans="7:9" x14ac:dyDescent="0.25">
      <c r="G46682"/>
      <c r="I46682" s="112"/>
    </row>
    <row r="46683" spans="7:9" x14ac:dyDescent="0.25">
      <c r="G46683"/>
      <c r="I46683" s="112"/>
    </row>
    <row r="46684" spans="7:9" x14ac:dyDescent="0.25">
      <c r="G46684"/>
      <c r="I46684" s="112"/>
    </row>
    <row r="46685" spans="7:9" x14ac:dyDescent="0.25">
      <c r="G46685"/>
      <c r="I46685" s="112"/>
    </row>
    <row r="46686" spans="7:9" x14ac:dyDescent="0.25">
      <c r="G46686"/>
      <c r="I46686" s="112"/>
    </row>
    <row r="46687" spans="7:9" x14ac:dyDescent="0.25">
      <c r="G46687"/>
      <c r="I46687" s="112"/>
    </row>
    <row r="46688" spans="7:9" x14ac:dyDescent="0.25">
      <c r="G46688"/>
      <c r="I46688" s="112"/>
    </row>
    <row r="46689" spans="7:9" x14ac:dyDescent="0.25">
      <c r="G46689"/>
      <c r="I46689" s="112"/>
    </row>
    <row r="46690" spans="7:9" x14ac:dyDescent="0.25">
      <c r="G46690"/>
      <c r="I46690" s="112"/>
    </row>
    <row r="46691" spans="7:9" x14ac:dyDescent="0.25">
      <c r="G46691"/>
      <c r="I46691" s="112"/>
    </row>
    <row r="46692" spans="7:9" x14ac:dyDescent="0.25">
      <c r="G46692"/>
      <c r="I46692" s="112"/>
    </row>
    <row r="46693" spans="7:9" x14ac:dyDescent="0.25">
      <c r="G46693"/>
      <c r="I46693" s="112"/>
    </row>
    <row r="46694" spans="7:9" x14ac:dyDescent="0.25">
      <c r="G46694"/>
      <c r="I46694" s="112"/>
    </row>
    <row r="46695" spans="7:9" x14ac:dyDescent="0.25">
      <c r="G46695"/>
      <c r="I46695" s="112"/>
    </row>
    <row r="46696" spans="7:9" x14ac:dyDescent="0.25">
      <c r="G46696"/>
      <c r="I46696" s="112"/>
    </row>
    <row r="46697" spans="7:9" x14ac:dyDescent="0.25">
      <c r="G46697"/>
      <c r="I46697" s="112"/>
    </row>
    <row r="46698" spans="7:9" x14ac:dyDescent="0.25">
      <c r="G46698"/>
      <c r="I46698" s="112"/>
    </row>
    <row r="46699" spans="7:9" x14ac:dyDescent="0.25">
      <c r="G46699"/>
      <c r="I46699" s="112"/>
    </row>
    <row r="46700" spans="7:9" x14ac:dyDescent="0.25">
      <c r="G46700"/>
      <c r="I46700" s="112"/>
    </row>
    <row r="46701" spans="7:9" x14ac:dyDescent="0.25">
      <c r="G46701"/>
      <c r="I46701" s="112"/>
    </row>
    <row r="46702" spans="7:9" x14ac:dyDescent="0.25">
      <c r="G46702"/>
      <c r="I46702" s="112"/>
    </row>
    <row r="46703" spans="7:9" x14ac:dyDescent="0.25">
      <c r="G46703"/>
      <c r="I46703" s="112"/>
    </row>
    <row r="46704" spans="7:9" x14ac:dyDescent="0.25">
      <c r="G46704"/>
      <c r="I46704" s="112"/>
    </row>
    <row r="46705" spans="7:9" x14ac:dyDescent="0.25">
      <c r="G46705"/>
      <c r="I46705" s="112"/>
    </row>
    <row r="46706" spans="7:9" x14ac:dyDescent="0.25">
      <c r="G46706"/>
      <c r="I46706" s="112"/>
    </row>
    <row r="46707" spans="7:9" x14ac:dyDescent="0.25">
      <c r="G46707"/>
      <c r="I46707" s="112"/>
    </row>
    <row r="46708" spans="7:9" x14ac:dyDescent="0.25">
      <c r="G46708"/>
      <c r="I46708" s="112"/>
    </row>
    <row r="46709" spans="7:9" x14ac:dyDescent="0.25">
      <c r="G46709"/>
      <c r="I46709" s="112"/>
    </row>
    <row r="46710" spans="7:9" x14ac:dyDescent="0.25">
      <c r="G46710"/>
      <c r="I46710" s="112"/>
    </row>
    <row r="46711" spans="7:9" x14ac:dyDescent="0.25">
      <c r="G46711"/>
      <c r="I46711" s="112"/>
    </row>
    <row r="46712" spans="7:9" x14ac:dyDescent="0.25">
      <c r="G46712"/>
      <c r="I46712" s="112"/>
    </row>
    <row r="46713" spans="7:9" x14ac:dyDescent="0.25">
      <c r="G46713"/>
      <c r="I46713" s="112"/>
    </row>
    <row r="46714" spans="7:9" x14ac:dyDescent="0.25">
      <c r="G46714"/>
      <c r="I46714" s="112"/>
    </row>
    <row r="46715" spans="7:9" x14ac:dyDescent="0.25">
      <c r="G46715"/>
      <c r="I46715" s="112"/>
    </row>
    <row r="46716" spans="7:9" x14ac:dyDescent="0.25">
      <c r="G46716"/>
      <c r="I46716" s="112"/>
    </row>
    <row r="46717" spans="7:9" x14ac:dyDescent="0.25">
      <c r="G46717"/>
      <c r="I46717" s="112"/>
    </row>
    <row r="46718" spans="7:9" x14ac:dyDescent="0.25">
      <c r="G46718"/>
      <c r="I46718" s="112"/>
    </row>
    <row r="46719" spans="7:9" x14ac:dyDescent="0.25">
      <c r="G46719"/>
      <c r="I46719" s="112"/>
    </row>
    <row r="46720" spans="7:9" x14ac:dyDescent="0.25">
      <c r="G46720"/>
      <c r="I46720" s="112"/>
    </row>
    <row r="46721" spans="7:9" x14ac:dyDescent="0.25">
      <c r="G46721"/>
      <c r="I46721" s="112"/>
    </row>
    <row r="46722" spans="7:9" x14ac:dyDescent="0.25">
      <c r="G46722"/>
      <c r="I46722" s="112"/>
    </row>
    <row r="46723" spans="7:9" x14ac:dyDescent="0.25">
      <c r="G46723"/>
      <c r="I46723" s="112"/>
    </row>
    <row r="46724" spans="7:9" x14ac:dyDescent="0.25">
      <c r="G46724"/>
      <c r="I46724" s="112"/>
    </row>
    <row r="46725" spans="7:9" x14ac:dyDescent="0.25">
      <c r="G46725"/>
      <c r="I46725" s="112"/>
    </row>
    <row r="46726" spans="7:9" x14ac:dyDescent="0.25">
      <c r="G46726"/>
      <c r="I46726" s="112"/>
    </row>
    <row r="46727" spans="7:9" x14ac:dyDescent="0.25">
      <c r="G46727"/>
      <c r="I46727" s="112"/>
    </row>
    <row r="46728" spans="7:9" x14ac:dyDescent="0.25">
      <c r="G46728"/>
      <c r="I46728" s="112"/>
    </row>
    <row r="46729" spans="7:9" x14ac:dyDescent="0.25">
      <c r="G46729"/>
      <c r="I46729" s="112"/>
    </row>
    <row r="46730" spans="7:9" x14ac:dyDescent="0.25">
      <c r="G46730"/>
      <c r="I46730" s="112"/>
    </row>
    <row r="46731" spans="7:9" x14ac:dyDescent="0.25">
      <c r="G46731"/>
      <c r="I46731" s="112"/>
    </row>
    <row r="46732" spans="7:9" x14ac:dyDescent="0.25">
      <c r="G46732"/>
      <c r="I46732" s="112"/>
    </row>
    <row r="46733" spans="7:9" x14ac:dyDescent="0.25">
      <c r="G46733"/>
      <c r="I46733" s="112"/>
    </row>
    <row r="46734" spans="7:9" x14ac:dyDescent="0.25">
      <c r="G46734"/>
      <c r="I46734" s="112"/>
    </row>
    <row r="46735" spans="7:9" x14ac:dyDescent="0.25">
      <c r="G46735"/>
      <c r="I46735" s="112"/>
    </row>
    <row r="46736" spans="7:9" x14ac:dyDescent="0.25">
      <c r="G46736"/>
      <c r="I46736" s="112"/>
    </row>
    <row r="46737" spans="7:9" x14ac:dyDescent="0.25">
      <c r="G46737"/>
      <c r="I46737" s="112"/>
    </row>
    <row r="46738" spans="7:9" x14ac:dyDescent="0.25">
      <c r="G46738"/>
      <c r="I46738" s="112"/>
    </row>
    <row r="46739" spans="7:9" x14ac:dyDescent="0.25">
      <c r="G46739"/>
      <c r="I46739" s="112"/>
    </row>
    <row r="46740" spans="7:9" x14ac:dyDescent="0.25">
      <c r="G46740"/>
      <c r="I46740" s="112"/>
    </row>
    <row r="46741" spans="7:9" x14ac:dyDescent="0.25">
      <c r="G46741"/>
      <c r="I46741" s="112"/>
    </row>
    <row r="46742" spans="7:9" x14ac:dyDescent="0.25">
      <c r="G46742"/>
      <c r="I46742" s="112"/>
    </row>
    <row r="46743" spans="7:9" x14ac:dyDescent="0.25">
      <c r="G46743"/>
      <c r="I46743" s="112"/>
    </row>
    <row r="46744" spans="7:9" x14ac:dyDescent="0.25">
      <c r="G46744"/>
      <c r="I46744" s="112"/>
    </row>
    <row r="46745" spans="7:9" x14ac:dyDescent="0.25">
      <c r="G46745"/>
      <c r="I46745" s="112"/>
    </row>
    <row r="46746" spans="7:9" x14ac:dyDescent="0.25">
      <c r="G46746"/>
      <c r="I46746" s="112"/>
    </row>
    <row r="46747" spans="7:9" x14ac:dyDescent="0.25">
      <c r="G46747"/>
      <c r="I46747" s="112"/>
    </row>
    <row r="46748" spans="7:9" x14ac:dyDescent="0.25">
      <c r="G46748"/>
      <c r="I46748" s="112"/>
    </row>
    <row r="46749" spans="7:9" x14ac:dyDescent="0.25">
      <c r="G46749"/>
      <c r="I46749" s="112"/>
    </row>
    <row r="46750" spans="7:9" x14ac:dyDescent="0.25">
      <c r="G46750"/>
      <c r="I46750" s="112"/>
    </row>
    <row r="46751" spans="7:9" x14ac:dyDescent="0.25">
      <c r="G46751"/>
      <c r="I46751" s="112"/>
    </row>
    <row r="46752" spans="7:9" x14ac:dyDescent="0.25">
      <c r="G46752"/>
      <c r="I46752" s="112"/>
    </row>
    <row r="46753" spans="7:9" x14ac:dyDescent="0.25">
      <c r="G46753"/>
      <c r="I46753" s="112"/>
    </row>
    <row r="46754" spans="7:9" x14ac:dyDescent="0.25">
      <c r="G46754"/>
      <c r="I46754" s="112"/>
    </row>
    <row r="46755" spans="7:9" x14ac:dyDescent="0.25">
      <c r="G46755"/>
      <c r="I46755" s="112"/>
    </row>
    <row r="46756" spans="7:9" x14ac:dyDescent="0.25">
      <c r="G46756"/>
      <c r="I46756" s="112"/>
    </row>
    <row r="46757" spans="7:9" x14ac:dyDescent="0.25">
      <c r="G46757"/>
      <c r="I46757" s="112"/>
    </row>
    <row r="46758" spans="7:9" x14ac:dyDescent="0.25">
      <c r="G46758"/>
      <c r="I46758" s="112"/>
    </row>
    <row r="46759" spans="7:9" x14ac:dyDescent="0.25">
      <c r="G46759"/>
      <c r="I46759" s="112"/>
    </row>
    <row r="46760" spans="7:9" x14ac:dyDescent="0.25">
      <c r="G46760"/>
      <c r="I46760" s="112"/>
    </row>
    <row r="46761" spans="7:9" x14ac:dyDescent="0.25">
      <c r="G46761"/>
      <c r="I46761" s="112"/>
    </row>
    <row r="46762" spans="7:9" x14ac:dyDescent="0.25">
      <c r="G46762"/>
      <c r="I46762" s="112"/>
    </row>
    <row r="46763" spans="7:9" x14ac:dyDescent="0.25">
      <c r="G46763"/>
      <c r="I46763" s="112"/>
    </row>
    <row r="46764" spans="7:9" x14ac:dyDescent="0.25">
      <c r="G46764"/>
      <c r="I46764" s="112"/>
    </row>
    <row r="46765" spans="7:9" x14ac:dyDescent="0.25">
      <c r="G46765"/>
      <c r="I46765" s="112"/>
    </row>
    <row r="46766" spans="7:9" x14ac:dyDescent="0.25">
      <c r="G46766"/>
      <c r="I46766" s="112"/>
    </row>
    <row r="46767" spans="7:9" x14ac:dyDescent="0.25">
      <c r="G46767"/>
      <c r="I46767" s="112"/>
    </row>
    <row r="46768" spans="7:9" x14ac:dyDescent="0.25">
      <c r="G46768"/>
      <c r="I46768" s="112"/>
    </row>
    <row r="46769" spans="7:9" x14ac:dyDescent="0.25">
      <c r="G46769"/>
      <c r="I46769" s="112"/>
    </row>
    <row r="46770" spans="7:9" x14ac:dyDescent="0.25">
      <c r="G46770"/>
      <c r="I46770" s="112"/>
    </row>
    <row r="46771" spans="7:9" x14ac:dyDescent="0.25">
      <c r="G46771"/>
      <c r="I46771" s="112"/>
    </row>
    <row r="46772" spans="7:9" x14ac:dyDescent="0.25">
      <c r="G46772"/>
      <c r="I46772" s="112"/>
    </row>
    <row r="46773" spans="7:9" x14ac:dyDescent="0.25">
      <c r="G46773"/>
      <c r="I46773" s="112"/>
    </row>
    <row r="46774" spans="7:9" x14ac:dyDescent="0.25">
      <c r="G46774"/>
      <c r="I46774" s="112"/>
    </row>
    <row r="46775" spans="7:9" x14ac:dyDescent="0.25">
      <c r="G46775"/>
      <c r="I46775" s="112"/>
    </row>
    <row r="46776" spans="7:9" x14ac:dyDescent="0.25">
      <c r="G46776"/>
      <c r="I46776" s="112"/>
    </row>
    <row r="46777" spans="7:9" x14ac:dyDescent="0.25">
      <c r="G46777"/>
      <c r="I46777" s="112"/>
    </row>
    <row r="46778" spans="7:9" x14ac:dyDescent="0.25">
      <c r="G46778"/>
      <c r="I46778" s="112"/>
    </row>
    <row r="46779" spans="7:9" x14ac:dyDescent="0.25">
      <c r="G46779"/>
      <c r="I46779" s="112"/>
    </row>
    <row r="46780" spans="7:9" x14ac:dyDescent="0.25">
      <c r="G46780"/>
      <c r="I46780" s="112"/>
    </row>
    <row r="46781" spans="7:9" x14ac:dyDescent="0.25">
      <c r="G46781"/>
      <c r="I46781" s="112"/>
    </row>
    <row r="46782" spans="7:9" x14ac:dyDescent="0.25">
      <c r="G46782"/>
      <c r="I46782" s="112"/>
    </row>
    <row r="46783" spans="7:9" x14ac:dyDescent="0.25">
      <c r="G46783"/>
      <c r="I46783" s="112"/>
    </row>
    <row r="46784" spans="7:9" x14ac:dyDescent="0.25">
      <c r="G46784"/>
      <c r="I46784" s="112"/>
    </row>
    <row r="46785" spans="7:9" x14ac:dyDescent="0.25">
      <c r="G46785"/>
      <c r="I46785" s="112"/>
    </row>
    <row r="46786" spans="7:9" x14ac:dyDescent="0.25">
      <c r="G46786"/>
      <c r="I46786" s="112"/>
    </row>
    <row r="46787" spans="7:9" x14ac:dyDescent="0.25">
      <c r="G46787"/>
      <c r="I46787" s="112"/>
    </row>
    <row r="46788" spans="7:9" x14ac:dyDescent="0.25">
      <c r="G46788"/>
      <c r="I46788" s="112"/>
    </row>
    <row r="46789" spans="7:9" x14ac:dyDescent="0.25">
      <c r="G46789"/>
      <c r="I46789" s="112"/>
    </row>
    <row r="46790" spans="7:9" x14ac:dyDescent="0.25">
      <c r="G46790"/>
      <c r="I46790" s="112"/>
    </row>
    <row r="46791" spans="7:9" x14ac:dyDescent="0.25">
      <c r="G46791"/>
      <c r="I46791" s="112"/>
    </row>
    <row r="46792" spans="7:9" x14ac:dyDescent="0.25">
      <c r="G46792"/>
      <c r="I46792" s="112"/>
    </row>
    <row r="46793" spans="7:9" x14ac:dyDescent="0.25">
      <c r="G46793"/>
      <c r="I46793" s="112"/>
    </row>
    <row r="46794" spans="7:9" x14ac:dyDescent="0.25">
      <c r="G46794"/>
      <c r="I46794" s="112"/>
    </row>
    <row r="46795" spans="7:9" x14ac:dyDescent="0.25">
      <c r="G46795"/>
      <c r="I46795" s="112"/>
    </row>
    <row r="46796" spans="7:9" x14ac:dyDescent="0.25">
      <c r="G46796"/>
      <c r="I46796" s="112"/>
    </row>
    <row r="46797" spans="7:9" x14ac:dyDescent="0.25">
      <c r="G46797"/>
      <c r="I46797" s="112"/>
    </row>
    <row r="46798" spans="7:9" x14ac:dyDescent="0.25">
      <c r="G46798"/>
      <c r="I46798" s="112"/>
    </row>
    <row r="46799" spans="7:9" x14ac:dyDescent="0.25">
      <c r="G46799"/>
      <c r="I46799" s="112"/>
    </row>
    <row r="46800" spans="7:9" x14ac:dyDescent="0.25">
      <c r="G46800"/>
      <c r="I46800" s="112"/>
    </row>
    <row r="46801" spans="7:9" x14ac:dyDescent="0.25">
      <c r="G46801"/>
      <c r="I46801" s="112"/>
    </row>
    <row r="46802" spans="7:9" x14ac:dyDescent="0.25">
      <c r="G46802"/>
      <c r="I46802" s="112"/>
    </row>
    <row r="46803" spans="7:9" x14ac:dyDescent="0.25">
      <c r="G46803"/>
      <c r="I46803" s="112"/>
    </row>
    <row r="46804" spans="7:9" x14ac:dyDescent="0.25">
      <c r="G46804"/>
      <c r="I46804" s="112"/>
    </row>
    <row r="46805" spans="7:9" x14ac:dyDescent="0.25">
      <c r="G46805"/>
      <c r="I46805" s="112"/>
    </row>
    <row r="46806" spans="7:9" x14ac:dyDescent="0.25">
      <c r="G46806"/>
      <c r="I46806" s="112"/>
    </row>
    <row r="46807" spans="7:9" x14ac:dyDescent="0.25">
      <c r="G46807"/>
      <c r="I46807" s="112"/>
    </row>
    <row r="46808" spans="7:9" x14ac:dyDescent="0.25">
      <c r="G46808"/>
      <c r="I46808" s="112"/>
    </row>
    <row r="46809" spans="7:9" x14ac:dyDescent="0.25">
      <c r="G46809"/>
      <c r="I46809" s="112"/>
    </row>
    <row r="46810" spans="7:9" x14ac:dyDescent="0.25">
      <c r="G46810"/>
      <c r="I46810" s="112"/>
    </row>
    <row r="46811" spans="7:9" x14ac:dyDescent="0.25">
      <c r="G46811"/>
      <c r="I46811" s="112"/>
    </row>
    <row r="46812" spans="7:9" x14ac:dyDescent="0.25">
      <c r="G46812"/>
      <c r="I46812" s="112"/>
    </row>
    <row r="46813" spans="7:9" x14ac:dyDescent="0.25">
      <c r="G46813"/>
      <c r="I46813" s="112"/>
    </row>
    <row r="46814" spans="7:9" x14ac:dyDescent="0.25">
      <c r="G46814"/>
      <c r="I46814" s="112"/>
    </row>
    <row r="46815" spans="7:9" x14ac:dyDescent="0.25">
      <c r="G46815"/>
      <c r="I46815" s="112"/>
    </row>
    <row r="46816" spans="7:9" x14ac:dyDescent="0.25">
      <c r="G46816"/>
      <c r="I46816" s="112"/>
    </row>
    <row r="46817" spans="7:9" x14ac:dyDescent="0.25">
      <c r="G46817"/>
      <c r="I46817" s="112"/>
    </row>
    <row r="46818" spans="7:9" x14ac:dyDescent="0.25">
      <c r="G46818"/>
      <c r="I46818" s="112"/>
    </row>
    <row r="46819" spans="7:9" x14ac:dyDescent="0.25">
      <c r="G46819"/>
      <c r="I46819" s="112"/>
    </row>
    <row r="46820" spans="7:9" x14ac:dyDescent="0.25">
      <c r="G46820"/>
      <c r="I46820" s="112"/>
    </row>
    <row r="46821" spans="7:9" x14ac:dyDescent="0.25">
      <c r="G46821"/>
      <c r="I46821" s="112"/>
    </row>
    <row r="46822" spans="7:9" x14ac:dyDescent="0.25">
      <c r="G46822"/>
      <c r="I46822" s="112"/>
    </row>
    <row r="46823" spans="7:9" x14ac:dyDescent="0.25">
      <c r="G46823"/>
      <c r="I46823" s="112"/>
    </row>
    <row r="46824" spans="7:9" x14ac:dyDescent="0.25">
      <c r="G46824"/>
      <c r="I46824" s="112"/>
    </row>
    <row r="46825" spans="7:9" x14ac:dyDescent="0.25">
      <c r="G46825"/>
      <c r="I46825" s="112"/>
    </row>
    <row r="46826" spans="7:9" x14ac:dyDescent="0.25">
      <c r="G46826"/>
      <c r="I46826" s="112"/>
    </row>
    <row r="46827" spans="7:9" x14ac:dyDescent="0.25">
      <c r="G46827"/>
      <c r="I46827" s="112"/>
    </row>
    <row r="46828" spans="7:9" x14ac:dyDescent="0.25">
      <c r="G46828"/>
      <c r="I46828" s="112"/>
    </row>
    <row r="46829" spans="7:9" x14ac:dyDescent="0.25">
      <c r="G46829"/>
      <c r="I46829" s="112"/>
    </row>
    <row r="46830" spans="7:9" x14ac:dyDescent="0.25">
      <c r="G46830"/>
      <c r="I46830" s="112"/>
    </row>
    <row r="46831" spans="7:9" x14ac:dyDescent="0.25">
      <c r="G46831"/>
      <c r="I46831" s="112"/>
    </row>
    <row r="46832" spans="7:9" x14ac:dyDescent="0.25">
      <c r="G46832"/>
      <c r="I46832" s="112"/>
    </row>
    <row r="46833" spans="7:9" x14ac:dyDescent="0.25">
      <c r="G46833"/>
      <c r="I46833" s="112"/>
    </row>
    <row r="46834" spans="7:9" x14ac:dyDescent="0.25">
      <c r="G46834"/>
      <c r="I46834" s="112"/>
    </row>
    <row r="46835" spans="7:9" x14ac:dyDescent="0.25">
      <c r="G46835"/>
      <c r="I46835" s="112"/>
    </row>
    <row r="46836" spans="7:9" x14ac:dyDescent="0.25">
      <c r="G46836"/>
      <c r="I46836" s="112"/>
    </row>
    <row r="46837" spans="7:9" x14ac:dyDescent="0.25">
      <c r="G46837"/>
      <c r="I46837" s="112"/>
    </row>
    <row r="46838" spans="7:9" x14ac:dyDescent="0.25">
      <c r="G46838"/>
      <c r="I46838" s="112"/>
    </row>
    <row r="46839" spans="7:9" x14ac:dyDescent="0.25">
      <c r="G46839"/>
      <c r="I46839" s="112"/>
    </row>
    <row r="46840" spans="7:9" x14ac:dyDescent="0.25">
      <c r="G46840"/>
      <c r="I46840" s="112"/>
    </row>
    <row r="46841" spans="7:9" x14ac:dyDescent="0.25">
      <c r="G46841"/>
      <c r="I46841" s="112"/>
    </row>
    <row r="46842" spans="7:9" x14ac:dyDescent="0.25">
      <c r="G46842"/>
      <c r="I46842" s="112"/>
    </row>
    <row r="46843" spans="7:9" x14ac:dyDescent="0.25">
      <c r="G46843"/>
      <c r="I46843" s="112"/>
    </row>
    <row r="46844" spans="7:9" x14ac:dyDescent="0.25">
      <c r="G46844"/>
      <c r="I46844" s="112"/>
    </row>
    <row r="46845" spans="7:9" x14ac:dyDescent="0.25">
      <c r="G46845"/>
      <c r="I46845" s="112"/>
    </row>
    <row r="46846" spans="7:9" x14ac:dyDescent="0.25">
      <c r="G46846"/>
      <c r="I46846" s="112"/>
    </row>
    <row r="46847" spans="7:9" x14ac:dyDescent="0.25">
      <c r="G46847"/>
      <c r="I46847" s="112"/>
    </row>
    <row r="46848" spans="7:9" x14ac:dyDescent="0.25">
      <c r="G46848"/>
      <c r="I46848" s="112"/>
    </row>
    <row r="46849" spans="7:9" x14ac:dyDescent="0.25">
      <c r="G46849"/>
      <c r="I46849" s="112"/>
    </row>
    <row r="46850" spans="7:9" x14ac:dyDescent="0.25">
      <c r="G46850"/>
      <c r="I46850" s="112"/>
    </row>
    <row r="46851" spans="7:9" x14ac:dyDescent="0.25">
      <c r="G46851"/>
      <c r="I46851" s="112"/>
    </row>
    <row r="46852" spans="7:9" x14ac:dyDescent="0.25">
      <c r="G46852"/>
      <c r="I46852" s="112"/>
    </row>
    <row r="46853" spans="7:9" x14ac:dyDescent="0.25">
      <c r="G46853"/>
      <c r="I46853" s="112"/>
    </row>
    <row r="46854" spans="7:9" x14ac:dyDescent="0.25">
      <c r="G46854"/>
      <c r="I46854" s="112"/>
    </row>
    <row r="46855" spans="7:9" x14ac:dyDescent="0.25">
      <c r="G46855"/>
      <c r="I46855" s="112"/>
    </row>
    <row r="46856" spans="7:9" x14ac:dyDescent="0.25">
      <c r="G46856"/>
      <c r="I46856" s="112"/>
    </row>
    <row r="46857" spans="7:9" x14ac:dyDescent="0.25">
      <c r="G46857"/>
      <c r="I46857" s="112"/>
    </row>
    <row r="46858" spans="7:9" x14ac:dyDescent="0.25">
      <c r="G46858"/>
      <c r="I46858" s="112"/>
    </row>
    <row r="46859" spans="7:9" x14ac:dyDescent="0.25">
      <c r="G46859"/>
      <c r="I46859" s="112"/>
    </row>
    <row r="46860" spans="7:9" x14ac:dyDescent="0.25">
      <c r="G46860"/>
      <c r="I46860" s="112"/>
    </row>
    <row r="46861" spans="7:9" x14ac:dyDescent="0.25">
      <c r="G46861"/>
      <c r="I46861" s="112"/>
    </row>
    <row r="46862" spans="7:9" x14ac:dyDescent="0.25">
      <c r="G46862"/>
      <c r="I46862" s="112"/>
    </row>
    <row r="46863" spans="7:9" x14ac:dyDescent="0.25">
      <c r="G46863"/>
      <c r="I46863" s="112"/>
    </row>
    <row r="46864" spans="7:9" x14ac:dyDescent="0.25">
      <c r="G46864"/>
      <c r="I46864" s="112"/>
    </row>
    <row r="46865" spans="7:9" x14ac:dyDescent="0.25">
      <c r="G46865"/>
      <c r="I46865" s="112"/>
    </row>
    <row r="46866" spans="7:9" x14ac:dyDescent="0.25">
      <c r="G46866"/>
      <c r="I46866" s="112"/>
    </row>
    <row r="46867" spans="7:9" x14ac:dyDescent="0.25">
      <c r="G46867"/>
      <c r="I46867" s="112"/>
    </row>
    <row r="46868" spans="7:9" x14ac:dyDescent="0.25">
      <c r="G46868"/>
      <c r="I46868" s="112"/>
    </row>
    <row r="46869" spans="7:9" x14ac:dyDescent="0.25">
      <c r="G46869"/>
      <c r="I46869" s="112"/>
    </row>
    <row r="46870" spans="7:9" x14ac:dyDescent="0.25">
      <c r="G46870"/>
      <c r="I46870" s="112"/>
    </row>
    <row r="46871" spans="7:9" x14ac:dyDescent="0.25">
      <c r="G46871"/>
      <c r="I46871" s="112"/>
    </row>
    <row r="46872" spans="7:9" x14ac:dyDescent="0.25">
      <c r="G46872"/>
      <c r="I46872" s="112"/>
    </row>
    <row r="46873" spans="7:9" x14ac:dyDescent="0.25">
      <c r="G46873"/>
      <c r="I46873" s="112"/>
    </row>
    <row r="46874" spans="7:9" x14ac:dyDescent="0.25">
      <c r="G46874"/>
      <c r="I46874" s="112"/>
    </row>
    <row r="46875" spans="7:9" x14ac:dyDescent="0.25">
      <c r="G46875"/>
      <c r="I46875" s="112"/>
    </row>
    <row r="46876" spans="7:9" x14ac:dyDescent="0.25">
      <c r="G46876"/>
      <c r="I46876" s="112"/>
    </row>
    <row r="46877" spans="7:9" x14ac:dyDescent="0.25">
      <c r="G46877"/>
      <c r="I46877" s="112"/>
    </row>
    <row r="46878" spans="7:9" x14ac:dyDescent="0.25">
      <c r="G46878"/>
      <c r="I46878" s="112"/>
    </row>
    <row r="46879" spans="7:9" x14ac:dyDescent="0.25">
      <c r="G46879"/>
      <c r="I46879" s="112"/>
    </row>
    <row r="46880" spans="7:9" x14ac:dyDescent="0.25">
      <c r="G46880"/>
      <c r="I46880" s="112"/>
    </row>
    <row r="46881" spans="7:9" x14ac:dyDescent="0.25">
      <c r="G46881"/>
      <c r="I46881" s="112"/>
    </row>
    <row r="46882" spans="7:9" x14ac:dyDescent="0.25">
      <c r="G46882"/>
      <c r="I46882" s="112"/>
    </row>
    <row r="46883" spans="7:9" x14ac:dyDescent="0.25">
      <c r="G46883"/>
      <c r="I46883" s="112"/>
    </row>
    <row r="46884" spans="7:9" x14ac:dyDescent="0.25">
      <c r="G46884"/>
      <c r="I46884" s="112"/>
    </row>
    <row r="46885" spans="7:9" x14ac:dyDescent="0.25">
      <c r="G46885"/>
      <c r="I46885" s="112"/>
    </row>
    <row r="46886" spans="7:9" x14ac:dyDescent="0.25">
      <c r="G46886"/>
      <c r="I46886" s="112"/>
    </row>
    <row r="46887" spans="7:9" x14ac:dyDescent="0.25">
      <c r="G46887"/>
      <c r="I46887" s="112"/>
    </row>
    <row r="46888" spans="7:9" x14ac:dyDescent="0.25">
      <c r="G46888"/>
      <c r="I46888" s="112"/>
    </row>
    <row r="46889" spans="7:9" x14ac:dyDescent="0.25">
      <c r="G46889"/>
      <c r="I46889" s="112"/>
    </row>
    <row r="46890" spans="7:9" x14ac:dyDescent="0.25">
      <c r="G46890"/>
      <c r="I46890" s="112"/>
    </row>
    <row r="46891" spans="7:9" x14ac:dyDescent="0.25">
      <c r="G46891"/>
      <c r="I46891" s="112"/>
    </row>
    <row r="46892" spans="7:9" x14ac:dyDescent="0.25">
      <c r="G46892"/>
      <c r="I46892" s="112"/>
    </row>
    <row r="46893" spans="7:9" x14ac:dyDescent="0.25">
      <c r="G46893"/>
      <c r="I46893" s="112"/>
    </row>
    <row r="46894" spans="7:9" x14ac:dyDescent="0.25">
      <c r="G46894"/>
      <c r="I46894" s="112"/>
    </row>
    <row r="46895" spans="7:9" x14ac:dyDescent="0.25">
      <c r="G46895"/>
      <c r="I46895" s="112"/>
    </row>
    <row r="46896" spans="7:9" x14ac:dyDescent="0.25">
      <c r="G46896"/>
      <c r="I46896" s="112"/>
    </row>
    <row r="46897" spans="7:9" x14ac:dyDescent="0.25">
      <c r="G46897"/>
      <c r="I46897" s="112"/>
    </row>
    <row r="46898" spans="7:9" x14ac:dyDescent="0.25">
      <c r="G46898"/>
      <c r="I46898" s="112"/>
    </row>
    <row r="46899" spans="7:9" x14ac:dyDescent="0.25">
      <c r="G46899"/>
      <c r="I46899" s="112"/>
    </row>
    <row r="46900" spans="7:9" x14ac:dyDescent="0.25">
      <c r="G46900"/>
      <c r="I46900" s="112"/>
    </row>
    <row r="46901" spans="7:9" x14ac:dyDescent="0.25">
      <c r="G46901"/>
      <c r="I46901" s="112"/>
    </row>
    <row r="46902" spans="7:9" x14ac:dyDescent="0.25">
      <c r="G46902"/>
      <c r="I46902" s="112"/>
    </row>
    <row r="46903" spans="7:9" x14ac:dyDescent="0.25">
      <c r="G46903"/>
      <c r="I46903" s="112"/>
    </row>
    <row r="46904" spans="7:9" x14ac:dyDescent="0.25">
      <c r="G46904"/>
      <c r="I46904" s="112"/>
    </row>
    <row r="46905" spans="7:9" x14ac:dyDescent="0.25">
      <c r="G46905"/>
      <c r="I46905" s="112"/>
    </row>
    <row r="46906" spans="7:9" x14ac:dyDescent="0.25">
      <c r="G46906"/>
      <c r="I46906" s="112"/>
    </row>
    <row r="46907" spans="7:9" x14ac:dyDescent="0.25">
      <c r="G46907"/>
      <c r="I46907" s="112"/>
    </row>
    <row r="46908" spans="7:9" x14ac:dyDescent="0.25">
      <c r="G46908"/>
      <c r="I46908" s="112"/>
    </row>
    <row r="46909" spans="7:9" x14ac:dyDescent="0.25">
      <c r="G46909"/>
      <c r="I46909" s="112"/>
    </row>
    <row r="46910" spans="7:9" x14ac:dyDescent="0.25">
      <c r="G46910"/>
      <c r="I46910" s="112"/>
    </row>
    <row r="46911" spans="7:9" x14ac:dyDescent="0.25">
      <c r="G46911"/>
      <c r="I46911" s="112"/>
    </row>
    <row r="46912" spans="7:9" x14ac:dyDescent="0.25">
      <c r="G46912"/>
      <c r="I46912" s="112"/>
    </row>
    <row r="46913" spans="7:9" x14ac:dyDescent="0.25">
      <c r="G46913"/>
      <c r="I46913" s="112"/>
    </row>
    <row r="46914" spans="7:9" x14ac:dyDescent="0.25">
      <c r="G46914"/>
      <c r="I46914" s="112"/>
    </row>
    <row r="46915" spans="7:9" x14ac:dyDescent="0.25">
      <c r="G46915"/>
      <c r="I46915" s="112"/>
    </row>
    <row r="46916" spans="7:9" x14ac:dyDescent="0.25">
      <c r="G46916"/>
      <c r="I46916" s="112"/>
    </row>
    <row r="46917" spans="7:9" x14ac:dyDescent="0.25">
      <c r="G46917"/>
      <c r="I46917" s="112"/>
    </row>
    <row r="46918" spans="7:9" x14ac:dyDescent="0.25">
      <c r="G46918"/>
      <c r="I46918" s="112"/>
    </row>
    <row r="46919" spans="7:9" x14ac:dyDescent="0.25">
      <c r="G46919"/>
      <c r="I46919" s="112"/>
    </row>
    <row r="46920" spans="7:9" x14ac:dyDescent="0.25">
      <c r="G46920"/>
      <c r="I46920" s="112"/>
    </row>
    <row r="46921" spans="7:9" x14ac:dyDescent="0.25">
      <c r="G46921"/>
      <c r="I46921" s="112"/>
    </row>
    <row r="46922" spans="7:9" x14ac:dyDescent="0.25">
      <c r="G46922"/>
      <c r="I46922" s="112"/>
    </row>
    <row r="46923" spans="7:9" x14ac:dyDescent="0.25">
      <c r="G46923"/>
      <c r="I46923" s="112"/>
    </row>
    <row r="46924" spans="7:9" x14ac:dyDescent="0.25">
      <c r="G46924"/>
      <c r="I46924" s="112"/>
    </row>
    <row r="46925" spans="7:9" x14ac:dyDescent="0.25">
      <c r="G46925"/>
      <c r="I46925" s="112"/>
    </row>
    <row r="46926" spans="7:9" x14ac:dyDescent="0.25">
      <c r="G46926"/>
      <c r="I46926" s="112"/>
    </row>
    <row r="46927" spans="7:9" x14ac:dyDescent="0.25">
      <c r="G46927"/>
      <c r="I46927" s="112"/>
    </row>
    <row r="46928" spans="7:9" x14ac:dyDescent="0.25">
      <c r="G46928"/>
      <c r="I46928" s="112"/>
    </row>
    <row r="46929" spans="7:9" x14ac:dyDescent="0.25">
      <c r="G46929"/>
      <c r="I46929" s="112"/>
    </row>
    <row r="46930" spans="7:9" x14ac:dyDescent="0.25">
      <c r="G46930"/>
      <c r="I46930" s="112"/>
    </row>
    <row r="46931" spans="7:9" x14ac:dyDescent="0.25">
      <c r="G46931"/>
      <c r="I46931" s="112"/>
    </row>
    <row r="46932" spans="7:9" x14ac:dyDescent="0.25">
      <c r="G46932"/>
      <c r="I46932" s="112"/>
    </row>
    <row r="46933" spans="7:9" x14ac:dyDescent="0.25">
      <c r="G46933"/>
      <c r="I46933" s="112"/>
    </row>
    <row r="46934" spans="7:9" x14ac:dyDescent="0.25">
      <c r="G46934"/>
      <c r="I46934" s="112"/>
    </row>
    <row r="46935" spans="7:9" x14ac:dyDescent="0.25">
      <c r="G46935"/>
      <c r="I46935" s="112"/>
    </row>
    <row r="46936" spans="7:9" x14ac:dyDescent="0.25">
      <c r="G46936"/>
      <c r="I46936" s="112"/>
    </row>
    <row r="46937" spans="7:9" x14ac:dyDescent="0.25">
      <c r="G46937"/>
      <c r="I46937" s="112"/>
    </row>
    <row r="46938" spans="7:9" x14ac:dyDescent="0.25">
      <c r="G46938"/>
      <c r="I46938" s="112"/>
    </row>
    <row r="46939" spans="7:9" x14ac:dyDescent="0.25">
      <c r="G46939"/>
      <c r="I46939" s="112"/>
    </row>
    <row r="46940" spans="7:9" x14ac:dyDescent="0.25">
      <c r="G46940"/>
      <c r="I46940" s="112"/>
    </row>
    <row r="46941" spans="7:9" x14ac:dyDescent="0.25">
      <c r="G46941"/>
      <c r="I46941" s="112"/>
    </row>
    <row r="46942" spans="7:9" x14ac:dyDescent="0.25">
      <c r="G46942"/>
      <c r="I46942" s="112"/>
    </row>
    <row r="46943" spans="7:9" x14ac:dyDescent="0.25">
      <c r="G46943"/>
      <c r="I46943" s="112"/>
    </row>
    <row r="46944" spans="7:9" x14ac:dyDescent="0.25">
      <c r="G46944"/>
      <c r="I46944" s="112"/>
    </row>
    <row r="46945" spans="7:9" x14ac:dyDescent="0.25">
      <c r="G46945"/>
      <c r="I46945" s="112"/>
    </row>
    <row r="46946" spans="7:9" x14ac:dyDescent="0.25">
      <c r="G46946"/>
      <c r="I46946" s="112"/>
    </row>
    <row r="46947" spans="7:9" x14ac:dyDescent="0.25">
      <c r="G46947"/>
      <c r="I46947" s="112"/>
    </row>
    <row r="46948" spans="7:9" x14ac:dyDescent="0.25">
      <c r="G46948"/>
      <c r="I46948" s="112"/>
    </row>
    <row r="46949" spans="7:9" x14ac:dyDescent="0.25">
      <c r="G46949"/>
      <c r="I46949" s="112"/>
    </row>
    <row r="46950" spans="7:9" x14ac:dyDescent="0.25">
      <c r="G46950"/>
      <c r="I46950" s="112"/>
    </row>
    <row r="46951" spans="7:9" x14ac:dyDescent="0.25">
      <c r="G46951"/>
      <c r="I46951" s="112"/>
    </row>
    <row r="46952" spans="7:9" x14ac:dyDescent="0.25">
      <c r="G46952"/>
      <c r="I46952" s="112"/>
    </row>
    <row r="46953" spans="7:9" x14ac:dyDescent="0.25">
      <c r="G46953"/>
      <c r="I46953" s="112"/>
    </row>
    <row r="46954" spans="7:9" x14ac:dyDescent="0.25">
      <c r="G46954"/>
      <c r="I46954" s="112"/>
    </row>
    <row r="46955" spans="7:9" x14ac:dyDescent="0.25">
      <c r="G46955"/>
      <c r="I46955" s="112"/>
    </row>
    <row r="46956" spans="7:9" x14ac:dyDescent="0.25">
      <c r="G46956"/>
      <c r="I46956" s="112"/>
    </row>
    <row r="46957" spans="7:9" x14ac:dyDescent="0.25">
      <c r="G46957"/>
      <c r="I46957" s="112"/>
    </row>
    <row r="46958" spans="7:9" x14ac:dyDescent="0.25">
      <c r="G46958"/>
      <c r="I46958" s="112"/>
    </row>
    <row r="46959" spans="7:9" x14ac:dyDescent="0.25">
      <c r="G46959"/>
      <c r="I46959" s="112"/>
    </row>
    <row r="46960" spans="7:9" x14ac:dyDescent="0.25">
      <c r="G46960"/>
      <c r="I46960" s="112"/>
    </row>
    <row r="46961" spans="7:9" x14ac:dyDescent="0.25">
      <c r="G46961"/>
      <c r="I46961" s="112"/>
    </row>
    <row r="46962" spans="7:9" x14ac:dyDescent="0.25">
      <c r="G46962"/>
      <c r="I46962" s="112"/>
    </row>
    <row r="46963" spans="7:9" x14ac:dyDescent="0.25">
      <c r="G46963"/>
      <c r="I46963" s="112"/>
    </row>
    <row r="46964" spans="7:9" x14ac:dyDescent="0.25">
      <c r="G46964"/>
      <c r="I46964" s="112"/>
    </row>
    <row r="46965" spans="7:9" x14ac:dyDescent="0.25">
      <c r="G46965"/>
      <c r="I46965" s="112"/>
    </row>
    <row r="46966" spans="7:9" x14ac:dyDescent="0.25">
      <c r="G46966"/>
      <c r="I46966" s="112"/>
    </row>
    <row r="46967" spans="7:9" x14ac:dyDescent="0.25">
      <c r="G46967"/>
      <c r="I46967" s="112"/>
    </row>
    <row r="46968" spans="7:9" x14ac:dyDescent="0.25">
      <c r="G46968"/>
      <c r="I46968" s="112"/>
    </row>
    <row r="46969" spans="7:9" x14ac:dyDescent="0.25">
      <c r="G46969"/>
      <c r="I46969" s="112"/>
    </row>
    <row r="46970" spans="7:9" x14ac:dyDescent="0.25">
      <c r="G46970"/>
      <c r="I46970" s="112"/>
    </row>
    <row r="46971" spans="7:9" x14ac:dyDescent="0.25">
      <c r="G46971"/>
      <c r="I46971" s="112"/>
    </row>
    <row r="46972" spans="7:9" x14ac:dyDescent="0.25">
      <c r="G46972"/>
      <c r="I46972" s="112"/>
    </row>
    <row r="46973" spans="7:9" x14ac:dyDescent="0.25">
      <c r="G46973"/>
      <c r="I46973" s="112"/>
    </row>
    <row r="46974" spans="7:9" x14ac:dyDescent="0.25">
      <c r="G46974"/>
      <c r="I46974" s="112"/>
    </row>
    <row r="46975" spans="7:9" x14ac:dyDescent="0.25">
      <c r="G46975"/>
      <c r="I46975" s="112"/>
    </row>
    <row r="46976" spans="7:9" x14ac:dyDescent="0.25">
      <c r="G46976"/>
      <c r="I46976" s="112"/>
    </row>
    <row r="46977" spans="7:9" x14ac:dyDescent="0.25">
      <c r="G46977"/>
      <c r="I46977" s="112"/>
    </row>
    <row r="46978" spans="7:9" x14ac:dyDescent="0.25">
      <c r="G46978"/>
      <c r="I46978" s="112"/>
    </row>
    <row r="46979" spans="7:9" x14ac:dyDescent="0.25">
      <c r="G46979"/>
      <c r="I46979" s="112"/>
    </row>
    <row r="46980" spans="7:9" x14ac:dyDescent="0.25">
      <c r="G46980"/>
      <c r="I46980" s="112"/>
    </row>
    <row r="46981" spans="7:9" x14ac:dyDescent="0.25">
      <c r="G46981"/>
      <c r="I46981" s="112"/>
    </row>
    <row r="46982" spans="7:9" x14ac:dyDescent="0.25">
      <c r="G46982"/>
      <c r="I46982" s="112"/>
    </row>
    <row r="46983" spans="7:9" x14ac:dyDescent="0.25">
      <c r="G46983"/>
      <c r="I46983" s="112"/>
    </row>
    <row r="46984" spans="7:9" x14ac:dyDescent="0.25">
      <c r="G46984"/>
      <c r="I46984" s="112"/>
    </row>
    <row r="46985" spans="7:9" x14ac:dyDescent="0.25">
      <c r="G46985"/>
      <c r="I46985" s="112"/>
    </row>
    <row r="46986" spans="7:9" x14ac:dyDescent="0.25">
      <c r="G46986"/>
      <c r="I46986" s="112"/>
    </row>
    <row r="46987" spans="7:9" x14ac:dyDescent="0.25">
      <c r="G46987"/>
      <c r="I46987" s="112"/>
    </row>
    <row r="46988" spans="7:9" x14ac:dyDescent="0.25">
      <c r="G46988"/>
      <c r="I46988" s="112"/>
    </row>
    <row r="46989" spans="7:9" x14ac:dyDescent="0.25">
      <c r="G46989"/>
      <c r="I46989" s="112"/>
    </row>
    <row r="46990" spans="7:9" x14ac:dyDescent="0.25">
      <c r="G46990"/>
      <c r="I46990" s="112"/>
    </row>
    <row r="46991" spans="7:9" x14ac:dyDescent="0.25">
      <c r="G46991"/>
      <c r="I46991" s="112"/>
    </row>
    <row r="46992" spans="7:9" x14ac:dyDescent="0.25">
      <c r="G46992"/>
      <c r="I46992" s="112"/>
    </row>
    <row r="46993" spans="7:9" x14ac:dyDescent="0.25">
      <c r="G46993"/>
      <c r="I46993" s="112"/>
    </row>
    <row r="46994" spans="7:9" x14ac:dyDescent="0.25">
      <c r="G46994"/>
      <c r="I46994" s="112"/>
    </row>
    <row r="46995" spans="7:9" x14ac:dyDescent="0.25">
      <c r="G46995"/>
      <c r="I46995" s="112"/>
    </row>
    <row r="46996" spans="7:9" x14ac:dyDescent="0.25">
      <c r="G46996"/>
      <c r="I46996" s="112"/>
    </row>
    <row r="46997" spans="7:9" x14ac:dyDescent="0.25">
      <c r="G46997"/>
      <c r="I46997" s="112"/>
    </row>
    <row r="46998" spans="7:9" x14ac:dyDescent="0.25">
      <c r="G46998"/>
      <c r="I46998" s="112"/>
    </row>
    <row r="46999" spans="7:9" x14ac:dyDescent="0.25">
      <c r="G46999"/>
      <c r="I46999" s="112"/>
    </row>
    <row r="47000" spans="7:9" x14ac:dyDescent="0.25">
      <c r="G47000"/>
      <c r="I47000" s="112"/>
    </row>
    <row r="47001" spans="7:9" x14ac:dyDescent="0.25">
      <c r="G47001"/>
      <c r="I47001" s="112"/>
    </row>
    <row r="47002" spans="7:9" x14ac:dyDescent="0.25">
      <c r="G47002"/>
      <c r="I47002" s="112"/>
    </row>
    <row r="47003" spans="7:9" x14ac:dyDescent="0.25">
      <c r="G47003"/>
      <c r="I47003" s="112"/>
    </row>
    <row r="47004" spans="7:9" x14ac:dyDescent="0.25">
      <c r="G47004"/>
      <c r="I47004" s="112"/>
    </row>
    <row r="47005" spans="7:9" x14ac:dyDescent="0.25">
      <c r="G47005"/>
      <c r="I47005" s="112"/>
    </row>
    <row r="47006" spans="7:9" x14ac:dyDescent="0.25">
      <c r="G47006"/>
      <c r="I47006" s="112"/>
    </row>
    <row r="47007" spans="7:9" x14ac:dyDescent="0.25">
      <c r="G47007"/>
      <c r="I47007" s="112"/>
    </row>
    <row r="47008" spans="7:9" x14ac:dyDescent="0.25">
      <c r="G47008"/>
      <c r="I47008" s="112"/>
    </row>
    <row r="47009" spans="7:9" x14ac:dyDescent="0.25">
      <c r="G47009"/>
      <c r="I47009" s="112"/>
    </row>
    <row r="47010" spans="7:9" x14ac:dyDescent="0.25">
      <c r="G47010"/>
      <c r="I47010" s="112"/>
    </row>
    <row r="47011" spans="7:9" x14ac:dyDescent="0.25">
      <c r="G47011"/>
      <c r="I47011" s="112"/>
    </row>
    <row r="47012" spans="7:9" x14ac:dyDescent="0.25">
      <c r="G47012"/>
      <c r="I47012" s="112"/>
    </row>
    <row r="47013" spans="7:9" x14ac:dyDescent="0.25">
      <c r="G47013"/>
      <c r="I47013" s="112"/>
    </row>
    <row r="47014" spans="7:9" x14ac:dyDescent="0.25">
      <c r="G47014"/>
      <c r="I47014" s="112"/>
    </row>
    <row r="47015" spans="7:9" x14ac:dyDescent="0.25">
      <c r="G47015"/>
      <c r="I47015" s="112"/>
    </row>
    <row r="47016" spans="7:9" x14ac:dyDescent="0.25">
      <c r="G47016"/>
      <c r="I47016" s="112"/>
    </row>
    <row r="47017" spans="7:9" x14ac:dyDescent="0.25">
      <c r="G47017"/>
      <c r="I47017" s="112"/>
    </row>
    <row r="47018" spans="7:9" x14ac:dyDescent="0.25">
      <c r="G47018"/>
      <c r="I47018" s="112"/>
    </row>
    <row r="47019" spans="7:9" x14ac:dyDescent="0.25">
      <c r="G47019"/>
      <c r="I47019" s="112"/>
    </row>
    <row r="47020" spans="7:9" x14ac:dyDescent="0.25">
      <c r="G47020"/>
      <c r="I47020" s="112"/>
    </row>
    <row r="47021" spans="7:9" x14ac:dyDescent="0.25">
      <c r="G47021"/>
      <c r="I47021" s="112"/>
    </row>
    <row r="47022" spans="7:9" x14ac:dyDescent="0.25">
      <c r="G47022"/>
      <c r="I47022" s="112"/>
    </row>
    <row r="47023" spans="7:9" x14ac:dyDescent="0.25">
      <c r="G47023"/>
      <c r="I47023" s="112"/>
    </row>
    <row r="47024" spans="7:9" x14ac:dyDescent="0.25">
      <c r="G47024"/>
      <c r="I47024" s="112"/>
    </row>
    <row r="47025" spans="7:9" x14ac:dyDescent="0.25">
      <c r="G47025"/>
      <c r="I47025" s="112"/>
    </row>
    <row r="47026" spans="7:9" x14ac:dyDescent="0.25">
      <c r="G47026"/>
      <c r="I47026" s="112"/>
    </row>
    <row r="47027" spans="7:9" x14ac:dyDescent="0.25">
      <c r="G47027"/>
      <c r="I47027" s="112"/>
    </row>
    <row r="47028" spans="7:9" x14ac:dyDescent="0.25">
      <c r="G47028"/>
      <c r="I47028" s="112"/>
    </row>
    <row r="47029" spans="7:9" x14ac:dyDescent="0.25">
      <c r="G47029"/>
      <c r="I47029" s="112"/>
    </row>
    <row r="47030" spans="7:9" x14ac:dyDescent="0.25">
      <c r="G47030"/>
      <c r="I47030" s="112"/>
    </row>
    <row r="47031" spans="7:9" x14ac:dyDescent="0.25">
      <c r="G47031"/>
      <c r="I47031" s="112"/>
    </row>
    <row r="47032" spans="7:9" x14ac:dyDescent="0.25">
      <c r="G47032"/>
      <c r="I47032" s="112"/>
    </row>
    <row r="47033" spans="7:9" x14ac:dyDescent="0.25">
      <c r="G47033"/>
      <c r="I47033" s="112"/>
    </row>
    <row r="47034" spans="7:9" x14ac:dyDescent="0.25">
      <c r="G47034"/>
      <c r="I47034" s="112"/>
    </row>
    <row r="47035" spans="7:9" x14ac:dyDescent="0.25">
      <c r="G47035"/>
      <c r="I47035" s="112"/>
    </row>
    <row r="47036" spans="7:9" x14ac:dyDescent="0.25">
      <c r="G47036"/>
      <c r="I47036" s="112"/>
    </row>
    <row r="47037" spans="7:9" x14ac:dyDescent="0.25">
      <c r="G47037"/>
      <c r="I47037" s="112"/>
    </row>
    <row r="47038" spans="7:9" x14ac:dyDescent="0.25">
      <c r="G47038"/>
      <c r="I47038" s="112"/>
    </row>
    <row r="47039" spans="7:9" x14ac:dyDescent="0.25">
      <c r="G47039"/>
      <c r="I47039" s="112"/>
    </row>
    <row r="47040" spans="7:9" x14ac:dyDescent="0.25">
      <c r="G47040"/>
      <c r="I47040" s="112"/>
    </row>
    <row r="47041" spans="7:9" x14ac:dyDescent="0.25">
      <c r="G47041"/>
      <c r="I47041" s="112"/>
    </row>
    <row r="47042" spans="7:9" x14ac:dyDescent="0.25">
      <c r="G47042"/>
      <c r="I47042" s="112"/>
    </row>
    <row r="47043" spans="7:9" x14ac:dyDescent="0.25">
      <c r="G47043"/>
      <c r="I47043" s="112"/>
    </row>
    <row r="47044" spans="7:9" x14ac:dyDescent="0.25">
      <c r="G47044"/>
      <c r="I47044" s="112"/>
    </row>
    <row r="47045" spans="7:9" x14ac:dyDescent="0.25">
      <c r="G47045"/>
      <c r="I47045" s="112"/>
    </row>
    <row r="47046" spans="7:9" x14ac:dyDescent="0.25">
      <c r="G47046"/>
      <c r="I47046" s="112"/>
    </row>
    <row r="47047" spans="7:9" x14ac:dyDescent="0.25">
      <c r="G47047"/>
      <c r="I47047" s="112"/>
    </row>
    <row r="47048" spans="7:9" x14ac:dyDescent="0.25">
      <c r="G47048"/>
      <c r="I47048" s="112"/>
    </row>
    <row r="47049" spans="7:9" x14ac:dyDescent="0.25">
      <c r="G47049"/>
      <c r="I47049" s="112"/>
    </row>
    <row r="47050" spans="7:9" x14ac:dyDescent="0.25">
      <c r="G47050"/>
      <c r="I47050" s="112"/>
    </row>
    <row r="47051" spans="7:9" x14ac:dyDescent="0.25">
      <c r="G47051"/>
      <c r="I47051" s="112"/>
    </row>
    <row r="47052" spans="7:9" x14ac:dyDescent="0.25">
      <c r="G47052"/>
      <c r="I47052" s="112"/>
    </row>
    <row r="47053" spans="7:9" x14ac:dyDescent="0.25">
      <c r="G47053"/>
      <c r="I47053" s="112"/>
    </row>
    <row r="47054" spans="7:9" x14ac:dyDescent="0.25">
      <c r="G47054"/>
      <c r="I47054" s="112"/>
    </row>
    <row r="47055" spans="7:9" x14ac:dyDescent="0.25">
      <c r="G47055"/>
      <c r="I47055" s="112"/>
    </row>
    <row r="47056" spans="7:9" x14ac:dyDescent="0.25">
      <c r="G47056"/>
      <c r="I47056" s="112"/>
    </row>
    <row r="47057" spans="7:9" x14ac:dyDescent="0.25">
      <c r="G47057"/>
      <c r="I47057" s="112"/>
    </row>
    <row r="47058" spans="7:9" x14ac:dyDescent="0.25">
      <c r="G47058"/>
      <c r="I47058" s="112"/>
    </row>
    <row r="47059" spans="7:9" x14ac:dyDescent="0.25">
      <c r="G47059"/>
      <c r="I47059" s="112"/>
    </row>
    <row r="47060" spans="7:9" x14ac:dyDescent="0.25">
      <c r="G47060"/>
      <c r="I47060" s="112"/>
    </row>
    <row r="47061" spans="7:9" x14ac:dyDescent="0.25">
      <c r="G47061"/>
      <c r="I47061" s="112"/>
    </row>
    <row r="47062" spans="7:9" x14ac:dyDescent="0.25">
      <c r="G47062"/>
      <c r="I47062" s="112"/>
    </row>
    <row r="47063" spans="7:9" x14ac:dyDescent="0.25">
      <c r="G47063"/>
      <c r="I47063" s="112"/>
    </row>
    <row r="47064" spans="7:9" x14ac:dyDescent="0.25">
      <c r="G47064"/>
      <c r="I47064" s="112"/>
    </row>
    <row r="47065" spans="7:9" x14ac:dyDescent="0.25">
      <c r="G47065"/>
      <c r="I47065" s="112"/>
    </row>
    <row r="47066" spans="7:9" x14ac:dyDescent="0.25">
      <c r="G47066"/>
      <c r="I47066" s="112"/>
    </row>
    <row r="47067" spans="7:9" x14ac:dyDescent="0.25">
      <c r="G47067"/>
      <c r="I47067" s="112"/>
    </row>
    <row r="47068" spans="7:9" x14ac:dyDescent="0.25">
      <c r="G47068"/>
      <c r="I47068" s="112"/>
    </row>
    <row r="47069" spans="7:9" x14ac:dyDescent="0.25">
      <c r="G47069"/>
      <c r="I47069" s="112"/>
    </row>
    <row r="47070" spans="7:9" x14ac:dyDescent="0.25">
      <c r="G47070"/>
      <c r="I47070" s="112"/>
    </row>
    <row r="47071" spans="7:9" x14ac:dyDescent="0.25">
      <c r="G47071"/>
      <c r="I47071" s="112"/>
    </row>
    <row r="47072" spans="7:9" x14ac:dyDescent="0.25">
      <c r="G47072"/>
      <c r="I47072" s="112"/>
    </row>
    <row r="47073" spans="7:9" x14ac:dyDescent="0.25">
      <c r="G47073"/>
      <c r="I47073" s="112"/>
    </row>
    <row r="47074" spans="7:9" x14ac:dyDescent="0.25">
      <c r="G47074"/>
      <c r="I47074" s="112"/>
    </row>
    <row r="47075" spans="7:9" x14ac:dyDescent="0.25">
      <c r="G47075"/>
      <c r="I47075" s="112"/>
    </row>
    <row r="47076" spans="7:9" x14ac:dyDescent="0.25">
      <c r="G47076"/>
      <c r="I47076" s="112"/>
    </row>
    <row r="47077" spans="7:9" x14ac:dyDescent="0.25">
      <c r="G47077"/>
      <c r="I47077" s="112"/>
    </row>
    <row r="47078" spans="7:9" x14ac:dyDescent="0.25">
      <c r="G47078"/>
      <c r="I47078" s="112"/>
    </row>
    <row r="47079" spans="7:9" x14ac:dyDescent="0.25">
      <c r="G47079"/>
      <c r="I47079" s="112"/>
    </row>
    <row r="47080" spans="7:9" x14ac:dyDescent="0.25">
      <c r="G47080"/>
      <c r="I47080" s="112"/>
    </row>
    <row r="47081" spans="7:9" x14ac:dyDescent="0.25">
      <c r="G47081"/>
      <c r="I47081" s="112"/>
    </row>
    <row r="47082" spans="7:9" x14ac:dyDescent="0.25">
      <c r="G47082"/>
      <c r="I47082" s="112"/>
    </row>
    <row r="47083" spans="7:9" x14ac:dyDescent="0.25">
      <c r="G47083"/>
      <c r="I47083" s="112"/>
    </row>
    <row r="47084" spans="7:9" x14ac:dyDescent="0.25">
      <c r="G47084"/>
      <c r="I47084" s="112"/>
    </row>
    <row r="47085" spans="7:9" x14ac:dyDescent="0.25">
      <c r="G47085"/>
      <c r="I47085" s="112"/>
    </row>
    <row r="47086" spans="7:9" x14ac:dyDescent="0.25">
      <c r="G47086"/>
      <c r="I47086" s="112"/>
    </row>
    <row r="47087" spans="7:9" x14ac:dyDescent="0.25">
      <c r="G47087"/>
      <c r="I47087" s="112"/>
    </row>
    <row r="47088" spans="7:9" x14ac:dyDescent="0.25">
      <c r="G47088"/>
      <c r="I47088" s="112"/>
    </row>
    <row r="47089" spans="7:9" x14ac:dyDescent="0.25">
      <c r="G47089"/>
      <c r="I47089" s="112"/>
    </row>
    <row r="47090" spans="7:9" x14ac:dyDescent="0.25">
      <c r="G47090"/>
      <c r="I47090" s="112"/>
    </row>
    <row r="47091" spans="7:9" x14ac:dyDescent="0.25">
      <c r="G47091"/>
      <c r="I47091" s="112"/>
    </row>
    <row r="47092" spans="7:9" x14ac:dyDescent="0.25">
      <c r="G47092"/>
      <c r="I47092" s="112"/>
    </row>
    <row r="47093" spans="7:9" x14ac:dyDescent="0.25">
      <c r="G47093"/>
      <c r="I47093" s="112"/>
    </row>
    <row r="47094" spans="7:9" x14ac:dyDescent="0.25">
      <c r="G47094"/>
      <c r="I47094" s="112"/>
    </row>
    <row r="47095" spans="7:9" x14ac:dyDescent="0.25">
      <c r="G47095"/>
      <c r="I47095" s="112"/>
    </row>
    <row r="47096" spans="7:9" x14ac:dyDescent="0.25">
      <c r="G47096"/>
      <c r="I47096" s="112"/>
    </row>
    <row r="47097" spans="7:9" x14ac:dyDescent="0.25">
      <c r="G47097"/>
      <c r="I47097" s="112"/>
    </row>
    <row r="47098" spans="7:9" x14ac:dyDescent="0.25">
      <c r="G47098"/>
      <c r="I47098" s="112"/>
    </row>
    <row r="47099" spans="7:9" x14ac:dyDescent="0.25">
      <c r="G47099"/>
      <c r="I47099" s="112"/>
    </row>
    <row r="47100" spans="7:9" x14ac:dyDescent="0.25">
      <c r="G47100"/>
      <c r="I47100" s="112"/>
    </row>
    <row r="47101" spans="7:9" x14ac:dyDescent="0.25">
      <c r="G47101"/>
      <c r="I47101" s="112"/>
    </row>
    <row r="47102" spans="7:9" x14ac:dyDescent="0.25">
      <c r="G47102"/>
      <c r="I47102" s="112"/>
    </row>
    <row r="47103" spans="7:9" x14ac:dyDescent="0.25">
      <c r="G47103"/>
      <c r="I47103" s="112"/>
    </row>
    <row r="47104" spans="7:9" x14ac:dyDescent="0.25">
      <c r="G47104"/>
      <c r="I47104" s="112"/>
    </row>
    <row r="47105" spans="7:9" x14ac:dyDescent="0.25">
      <c r="G47105"/>
      <c r="I47105" s="112"/>
    </row>
    <row r="47106" spans="7:9" x14ac:dyDescent="0.25">
      <c r="G47106"/>
      <c r="I47106" s="112"/>
    </row>
    <row r="47107" spans="7:9" x14ac:dyDescent="0.25">
      <c r="G47107"/>
      <c r="I47107" s="112"/>
    </row>
    <row r="47108" spans="7:9" x14ac:dyDescent="0.25">
      <c r="G47108"/>
      <c r="I47108" s="112"/>
    </row>
    <row r="47109" spans="7:9" x14ac:dyDescent="0.25">
      <c r="G47109"/>
      <c r="I47109" s="112"/>
    </row>
    <row r="47110" spans="7:9" x14ac:dyDescent="0.25">
      <c r="G47110"/>
      <c r="I47110" s="112"/>
    </row>
    <row r="47111" spans="7:9" x14ac:dyDescent="0.25">
      <c r="G47111"/>
      <c r="I47111" s="112"/>
    </row>
    <row r="47112" spans="7:9" x14ac:dyDescent="0.25">
      <c r="G47112"/>
      <c r="I47112" s="112"/>
    </row>
    <row r="47113" spans="7:9" x14ac:dyDescent="0.25">
      <c r="G47113"/>
      <c r="I47113" s="112"/>
    </row>
    <row r="47114" spans="7:9" x14ac:dyDescent="0.25">
      <c r="G47114"/>
      <c r="I47114" s="112"/>
    </row>
    <row r="47115" spans="7:9" x14ac:dyDescent="0.25">
      <c r="G47115"/>
      <c r="I47115" s="112"/>
    </row>
    <row r="47116" spans="7:9" x14ac:dyDescent="0.25">
      <c r="G47116"/>
      <c r="I47116" s="112"/>
    </row>
    <row r="47117" spans="7:9" x14ac:dyDescent="0.25">
      <c r="G47117"/>
      <c r="I47117" s="112"/>
    </row>
    <row r="47118" spans="7:9" x14ac:dyDescent="0.25">
      <c r="G47118"/>
      <c r="I47118" s="112"/>
    </row>
    <row r="47119" spans="7:9" x14ac:dyDescent="0.25">
      <c r="G47119"/>
      <c r="I47119" s="112"/>
    </row>
    <row r="47120" spans="7:9" x14ac:dyDescent="0.25">
      <c r="G47120"/>
      <c r="I47120" s="112"/>
    </row>
    <row r="47121" spans="7:9" x14ac:dyDescent="0.25">
      <c r="G47121"/>
      <c r="I47121" s="112"/>
    </row>
    <row r="47122" spans="7:9" x14ac:dyDescent="0.25">
      <c r="G47122"/>
      <c r="I47122" s="112"/>
    </row>
    <row r="47123" spans="7:9" x14ac:dyDescent="0.25">
      <c r="G47123"/>
      <c r="I47123" s="112"/>
    </row>
    <row r="47124" spans="7:9" x14ac:dyDescent="0.25">
      <c r="G47124"/>
      <c r="I47124" s="112"/>
    </row>
    <row r="47125" spans="7:9" x14ac:dyDescent="0.25">
      <c r="G47125"/>
      <c r="I47125" s="112"/>
    </row>
    <row r="47126" spans="7:9" x14ac:dyDescent="0.25">
      <c r="G47126"/>
      <c r="I47126" s="112"/>
    </row>
    <row r="47127" spans="7:9" x14ac:dyDescent="0.25">
      <c r="G47127"/>
      <c r="I47127" s="112"/>
    </row>
    <row r="47128" spans="7:9" x14ac:dyDescent="0.25">
      <c r="G47128"/>
      <c r="I47128" s="112"/>
    </row>
    <row r="47129" spans="7:9" x14ac:dyDescent="0.25">
      <c r="G47129"/>
      <c r="I47129" s="112"/>
    </row>
    <row r="47130" spans="7:9" x14ac:dyDescent="0.25">
      <c r="G47130"/>
      <c r="I47130" s="112"/>
    </row>
    <row r="47131" spans="7:9" x14ac:dyDescent="0.25">
      <c r="G47131"/>
      <c r="I47131" s="112"/>
    </row>
    <row r="47132" spans="7:9" x14ac:dyDescent="0.25">
      <c r="G47132"/>
      <c r="I47132" s="112"/>
    </row>
    <row r="47133" spans="7:9" x14ac:dyDescent="0.25">
      <c r="G47133"/>
      <c r="I47133" s="112"/>
    </row>
    <row r="47134" spans="7:9" x14ac:dyDescent="0.25">
      <c r="G47134"/>
      <c r="I47134" s="112"/>
    </row>
    <row r="47135" spans="7:9" x14ac:dyDescent="0.25">
      <c r="G47135"/>
      <c r="I47135" s="112"/>
    </row>
    <row r="47136" spans="7:9" x14ac:dyDescent="0.25">
      <c r="G47136"/>
      <c r="I47136" s="112"/>
    </row>
    <row r="47137" spans="7:9" x14ac:dyDescent="0.25">
      <c r="G47137"/>
      <c r="I47137" s="112"/>
    </row>
    <row r="47138" spans="7:9" x14ac:dyDescent="0.25">
      <c r="G47138"/>
      <c r="I47138" s="112"/>
    </row>
    <row r="47139" spans="7:9" x14ac:dyDescent="0.25">
      <c r="G47139"/>
      <c r="I47139" s="112"/>
    </row>
    <row r="47140" spans="7:9" x14ac:dyDescent="0.25">
      <c r="G47140"/>
      <c r="I47140" s="112"/>
    </row>
    <row r="47141" spans="7:9" x14ac:dyDescent="0.25">
      <c r="G47141"/>
      <c r="I47141" s="112"/>
    </row>
    <row r="47142" spans="7:9" x14ac:dyDescent="0.25">
      <c r="G47142"/>
      <c r="I47142" s="112"/>
    </row>
    <row r="47143" spans="7:9" x14ac:dyDescent="0.25">
      <c r="G47143"/>
      <c r="I47143" s="112"/>
    </row>
    <row r="47144" spans="7:9" x14ac:dyDescent="0.25">
      <c r="G47144"/>
      <c r="I47144" s="112"/>
    </row>
    <row r="47145" spans="7:9" x14ac:dyDescent="0.25">
      <c r="G47145"/>
      <c r="I47145" s="112"/>
    </row>
    <row r="47146" spans="7:9" x14ac:dyDescent="0.25">
      <c r="G47146"/>
      <c r="I47146" s="112"/>
    </row>
    <row r="47147" spans="7:9" x14ac:dyDescent="0.25">
      <c r="G47147"/>
      <c r="I47147" s="112"/>
    </row>
    <row r="47148" spans="7:9" x14ac:dyDescent="0.25">
      <c r="G47148"/>
      <c r="I47148" s="112"/>
    </row>
    <row r="47149" spans="7:9" x14ac:dyDescent="0.25">
      <c r="G47149"/>
      <c r="I47149" s="112"/>
    </row>
    <row r="47150" spans="7:9" x14ac:dyDescent="0.25">
      <c r="G47150"/>
      <c r="I47150" s="112"/>
    </row>
    <row r="47151" spans="7:9" x14ac:dyDescent="0.25">
      <c r="G47151"/>
      <c r="I47151" s="112"/>
    </row>
    <row r="47152" spans="7:9" x14ac:dyDescent="0.25">
      <c r="G47152"/>
      <c r="I47152" s="112"/>
    </row>
    <row r="47153" spans="7:9" x14ac:dyDescent="0.25">
      <c r="G47153"/>
      <c r="I47153" s="112"/>
    </row>
    <row r="47154" spans="7:9" x14ac:dyDescent="0.25">
      <c r="G47154"/>
      <c r="I47154" s="112"/>
    </row>
    <row r="47155" spans="7:9" x14ac:dyDescent="0.25">
      <c r="G47155"/>
      <c r="I47155" s="112"/>
    </row>
    <row r="47156" spans="7:9" x14ac:dyDescent="0.25">
      <c r="G47156"/>
      <c r="I47156" s="112"/>
    </row>
    <row r="47157" spans="7:9" x14ac:dyDescent="0.25">
      <c r="G47157"/>
      <c r="I47157" s="112"/>
    </row>
    <row r="47158" spans="7:9" x14ac:dyDescent="0.25">
      <c r="G47158"/>
      <c r="I47158" s="112"/>
    </row>
    <row r="47159" spans="7:9" x14ac:dyDescent="0.25">
      <c r="G47159"/>
      <c r="I47159" s="112"/>
    </row>
    <row r="47160" spans="7:9" x14ac:dyDescent="0.25">
      <c r="G47160"/>
      <c r="I47160" s="112"/>
    </row>
    <row r="47161" spans="7:9" x14ac:dyDescent="0.25">
      <c r="G47161"/>
      <c r="I47161" s="112"/>
    </row>
    <row r="47162" spans="7:9" x14ac:dyDescent="0.25">
      <c r="G47162"/>
      <c r="I47162" s="112"/>
    </row>
    <row r="47163" spans="7:9" x14ac:dyDescent="0.25">
      <c r="G47163"/>
      <c r="I47163" s="112"/>
    </row>
    <row r="47164" spans="7:9" x14ac:dyDescent="0.25">
      <c r="G47164"/>
      <c r="I47164" s="112"/>
    </row>
    <row r="47165" spans="7:9" x14ac:dyDescent="0.25">
      <c r="G47165"/>
      <c r="I47165" s="112"/>
    </row>
    <row r="47166" spans="7:9" x14ac:dyDescent="0.25">
      <c r="G47166"/>
      <c r="I47166" s="112"/>
    </row>
    <row r="47167" spans="7:9" x14ac:dyDescent="0.25">
      <c r="G47167"/>
      <c r="I47167" s="112"/>
    </row>
    <row r="47168" spans="7:9" x14ac:dyDescent="0.25">
      <c r="G47168"/>
      <c r="I47168" s="112"/>
    </row>
    <row r="47169" spans="7:9" x14ac:dyDescent="0.25">
      <c r="G47169"/>
      <c r="I47169" s="112"/>
    </row>
    <row r="47170" spans="7:9" x14ac:dyDescent="0.25">
      <c r="G47170"/>
      <c r="I47170" s="112"/>
    </row>
    <row r="47171" spans="7:9" x14ac:dyDescent="0.25">
      <c r="G47171"/>
      <c r="I47171" s="112"/>
    </row>
    <row r="47172" spans="7:9" x14ac:dyDescent="0.25">
      <c r="G47172"/>
      <c r="I47172" s="112"/>
    </row>
    <row r="47173" spans="7:9" x14ac:dyDescent="0.25">
      <c r="G47173"/>
      <c r="I47173" s="112"/>
    </row>
    <row r="47174" spans="7:9" x14ac:dyDescent="0.25">
      <c r="G47174"/>
      <c r="I47174" s="112"/>
    </row>
    <row r="47175" spans="7:9" x14ac:dyDescent="0.25">
      <c r="G47175"/>
      <c r="I47175" s="112"/>
    </row>
    <row r="47176" spans="7:9" x14ac:dyDescent="0.25">
      <c r="G47176"/>
      <c r="I47176" s="112"/>
    </row>
    <row r="47177" spans="7:9" x14ac:dyDescent="0.25">
      <c r="G47177"/>
      <c r="I47177" s="112"/>
    </row>
    <row r="47178" spans="7:9" x14ac:dyDescent="0.25">
      <c r="G47178"/>
      <c r="I47178" s="112"/>
    </row>
    <row r="47179" spans="7:9" x14ac:dyDescent="0.25">
      <c r="G47179"/>
      <c r="I47179" s="112"/>
    </row>
    <row r="47180" spans="7:9" x14ac:dyDescent="0.25">
      <c r="G47180"/>
      <c r="I47180" s="112"/>
    </row>
    <row r="47181" spans="7:9" x14ac:dyDescent="0.25">
      <c r="G47181"/>
      <c r="I47181" s="112"/>
    </row>
    <row r="47182" spans="7:9" x14ac:dyDescent="0.25">
      <c r="G47182"/>
      <c r="I47182" s="112"/>
    </row>
    <row r="47183" spans="7:9" x14ac:dyDescent="0.25">
      <c r="G47183"/>
      <c r="I47183" s="112"/>
    </row>
    <row r="47184" spans="7:9" x14ac:dyDescent="0.25">
      <c r="G47184"/>
      <c r="I47184" s="112"/>
    </row>
    <row r="47185" spans="7:9" x14ac:dyDescent="0.25">
      <c r="G47185"/>
      <c r="I47185" s="112"/>
    </row>
    <row r="47186" spans="7:9" x14ac:dyDescent="0.25">
      <c r="G47186"/>
      <c r="I47186" s="112"/>
    </row>
    <row r="47187" spans="7:9" x14ac:dyDescent="0.25">
      <c r="G47187"/>
      <c r="I47187" s="112"/>
    </row>
    <row r="47188" spans="7:9" x14ac:dyDescent="0.25">
      <c r="G47188"/>
      <c r="I47188" s="112"/>
    </row>
    <row r="47189" spans="7:9" x14ac:dyDescent="0.25">
      <c r="G47189"/>
      <c r="I47189" s="112"/>
    </row>
    <row r="47190" spans="7:9" x14ac:dyDescent="0.25">
      <c r="G47190"/>
      <c r="I47190" s="112"/>
    </row>
    <row r="47191" spans="7:9" x14ac:dyDescent="0.25">
      <c r="G47191"/>
      <c r="I47191" s="112"/>
    </row>
    <row r="47192" spans="7:9" x14ac:dyDescent="0.25">
      <c r="G47192"/>
      <c r="I47192" s="112"/>
    </row>
    <row r="47193" spans="7:9" x14ac:dyDescent="0.25">
      <c r="G47193"/>
      <c r="I47193" s="112"/>
    </row>
    <row r="47194" spans="7:9" x14ac:dyDescent="0.25">
      <c r="G47194"/>
      <c r="I47194" s="112"/>
    </row>
    <row r="47195" spans="7:9" x14ac:dyDescent="0.25">
      <c r="G47195"/>
      <c r="I47195" s="112"/>
    </row>
    <row r="47196" spans="7:9" x14ac:dyDescent="0.25">
      <c r="G47196"/>
      <c r="I47196" s="112"/>
    </row>
    <row r="47197" spans="7:9" x14ac:dyDescent="0.25">
      <c r="G47197"/>
      <c r="I47197" s="112"/>
    </row>
    <row r="47198" spans="7:9" x14ac:dyDescent="0.25">
      <c r="G47198"/>
      <c r="I47198" s="112"/>
    </row>
    <row r="47199" spans="7:9" x14ac:dyDescent="0.25">
      <c r="G47199"/>
      <c r="I47199" s="112"/>
    </row>
    <row r="47200" spans="7:9" x14ac:dyDescent="0.25">
      <c r="G47200"/>
      <c r="I47200" s="112"/>
    </row>
    <row r="47201" spans="7:9" x14ac:dyDescent="0.25">
      <c r="G47201"/>
      <c r="I47201" s="112"/>
    </row>
    <row r="47202" spans="7:9" x14ac:dyDescent="0.25">
      <c r="G47202"/>
      <c r="I47202" s="112"/>
    </row>
    <row r="47203" spans="7:9" x14ac:dyDescent="0.25">
      <c r="G47203"/>
      <c r="I47203" s="112"/>
    </row>
    <row r="47204" spans="7:9" x14ac:dyDescent="0.25">
      <c r="G47204"/>
      <c r="I47204" s="112"/>
    </row>
    <row r="47205" spans="7:9" x14ac:dyDescent="0.25">
      <c r="G47205"/>
      <c r="I47205" s="112"/>
    </row>
    <row r="47206" spans="7:9" x14ac:dyDescent="0.25">
      <c r="G47206"/>
      <c r="I47206" s="112"/>
    </row>
    <row r="47207" spans="7:9" x14ac:dyDescent="0.25">
      <c r="G47207"/>
      <c r="I47207" s="112"/>
    </row>
    <row r="47208" spans="7:9" x14ac:dyDescent="0.25">
      <c r="G47208"/>
      <c r="I47208" s="112"/>
    </row>
    <row r="47209" spans="7:9" x14ac:dyDescent="0.25">
      <c r="G47209"/>
      <c r="I47209" s="112"/>
    </row>
    <row r="47210" spans="7:9" x14ac:dyDescent="0.25">
      <c r="G47210"/>
      <c r="I47210" s="112"/>
    </row>
    <row r="47211" spans="7:9" x14ac:dyDescent="0.25">
      <c r="G47211"/>
      <c r="I47211" s="112"/>
    </row>
    <row r="47212" spans="7:9" x14ac:dyDescent="0.25">
      <c r="G47212"/>
      <c r="I47212" s="112"/>
    </row>
    <row r="47213" spans="7:9" x14ac:dyDescent="0.25">
      <c r="G47213"/>
      <c r="I47213" s="112"/>
    </row>
    <row r="47214" spans="7:9" x14ac:dyDescent="0.25">
      <c r="G47214"/>
      <c r="I47214" s="112"/>
    </row>
    <row r="47215" spans="7:9" x14ac:dyDescent="0.25">
      <c r="G47215"/>
      <c r="I47215" s="112"/>
    </row>
    <row r="47216" spans="7:9" x14ac:dyDescent="0.25">
      <c r="G47216"/>
      <c r="I47216" s="112"/>
    </row>
    <row r="47217" spans="7:9" x14ac:dyDescent="0.25">
      <c r="G47217"/>
      <c r="I47217" s="112"/>
    </row>
    <row r="47218" spans="7:9" x14ac:dyDescent="0.25">
      <c r="G47218"/>
      <c r="I47218" s="112"/>
    </row>
    <row r="47219" spans="7:9" x14ac:dyDescent="0.25">
      <c r="G47219"/>
      <c r="I47219" s="112"/>
    </row>
    <row r="47220" spans="7:9" x14ac:dyDescent="0.25">
      <c r="G47220"/>
      <c r="I47220" s="112"/>
    </row>
    <row r="47221" spans="7:9" x14ac:dyDescent="0.25">
      <c r="G47221"/>
      <c r="I47221" s="112"/>
    </row>
    <row r="47222" spans="7:9" x14ac:dyDescent="0.25">
      <c r="G47222"/>
      <c r="I47222" s="112"/>
    </row>
    <row r="47223" spans="7:9" x14ac:dyDescent="0.25">
      <c r="G47223"/>
      <c r="I47223" s="112"/>
    </row>
    <row r="47224" spans="7:9" x14ac:dyDescent="0.25">
      <c r="G47224"/>
      <c r="I47224" s="112"/>
    </row>
    <row r="47225" spans="7:9" x14ac:dyDescent="0.25">
      <c r="G47225"/>
      <c r="I47225" s="112"/>
    </row>
    <row r="47226" spans="7:9" x14ac:dyDescent="0.25">
      <c r="G47226"/>
      <c r="I47226" s="112"/>
    </row>
    <row r="47227" spans="7:9" x14ac:dyDescent="0.25">
      <c r="G47227"/>
      <c r="I47227" s="112"/>
    </row>
    <row r="47228" spans="7:9" x14ac:dyDescent="0.25">
      <c r="G47228"/>
      <c r="I47228" s="112"/>
    </row>
    <row r="47229" spans="7:9" x14ac:dyDescent="0.25">
      <c r="G47229"/>
      <c r="I47229" s="112"/>
    </row>
    <row r="47230" spans="7:9" x14ac:dyDescent="0.25">
      <c r="G47230"/>
      <c r="I47230" s="112"/>
    </row>
    <row r="47231" spans="7:9" x14ac:dyDescent="0.25">
      <c r="G47231"/>
      <c r="I47231" s="112"/>
    </row>
    <row r="47232" spans="7:9" x14ac:dyDescent="0.25">
      <c r="G47232"/>
      <c r="I47232" s="112"/>
    </row>
    <row r="47233" spans="7:9" x14ac:dyDescent="0.25">
      <c r="G47233"/>
      <c r="I47233" s="112"/>
    </row>
    <row r="47234" spans="7:9" x14ac:dyDescent="0.25">
      <c r="G47234"/>
      <c r="I47234" s="112"/>
    </row>
    <row r="47235" spans="7:9" x14ac:dyDescent="0.25">
      <c r="G47235"/>
      <c r="I47235" s="112"/>
    </row>
    <row r="47236" spans="7:9" x14ac:dyDescent="0.25">
      <c r="G47236"/>
      <c r="I47236" s="112"/>
    </row>
    <row r="47237" spans="7:9" x14ac:dyDescent="0.25">
      <c r="G47237"/>
      <c r="I47237" s="112"/>
    </row>
    <row r="47238" spans="7:9" x14ac:dyDescent="0.25">
      <c r="G47238"/>
      <c r="I47238" s="112"/>
    </row>
    <row r="47239" spans="7:9" x14ac:dyDescent="0.25">
      <c r="G47239"/>
      <c r="I47239" s="112"/>
    </row>
    <row r="47240" spans="7:9" x14ac:dyDescent="0.25">
      <c r="G47240"/>
      <c r="I47240" s="112"/>
    </row>
    <row r="47241" spans="7:9" x14ac:dyDescent="0.25">
      <c r="G47241"/>
      <c r="I47241" s="112"/>
    </row>
    <row r="47242" spans="7:9" x14ac:dyDescent="0.25">
      <c r="G47242"/>
      <c r="I47242" s="112"/>
    </row>
    <row r="47243" spans="7:9" x14ac:dyDescent="0.25">
      <c r="G47243"/>
      <c r="I47243" s="112"/>
    </row>
    <row r="47244" spans="7:9" x14ac:dyDescent="0.25">
      <c r="G47244"/>
      <c r="I47244" s="112"/>
    </row>
    <row r="47245" spans="7:9" x14ac:dyDescent="0.25">
      <c r="G47245"/>
      <c r="I47245" s="112"/>
    </row>
    <row r="47246" spans="7:9" x14ac:dyDescent="0.25">
      <c r="G47246"/>
      <c r="I47246" s="112"/>
    </row>
    <row r="47247" spans="7:9" x14ac:dyDescent="0.25">
      <c r="G47247"/>
      <c r="I47247" s="112"/>
    </row>
    <row r="47248" spans="7:9" x14ac:dyDescent="0.25">
      <c r="G47248"/>
      <c r="I47248" s="112"/>
    </row>
    <row r="47249" spans="7:9" x14ac:dyDescent="0.25">
      <c r="G47249"/>
      <c r="I47249" s="112"/>
    </row>
    <row r="47250" spans="7:9" x14ac:dyDescent="0.25">
      <c r="G47250"/>
      <c r="I47250" s="112"/>
    </row>
    <row r="47251" spans="7:9" x14ac:dyDescent="0.25">
      <c r="G47251"/>
      <c r="I47251" s="112"/>
    </row>
    <row r="47252" spans="7:9" x14ac:dyDescent="0.25">
      <c r="G47252"/>
      <c r="I47252" s="112"/>
    </row>
    <row r="47253" spans="7:9" x14ac:dyDescent="0.25">
      <c r="G47253"/>
      <c r="I47253" s="112"/>
    </row>
    <row r="47254" spans="7:9" x14ac:dyDescent="0.25">
      <c r="G47254"/>
      <c r="I47254" s="112"/>
    </row>
    <row r="47255" spans="7:9" x14ac:dyDescent="0.25">
      <c r="G47255"/>
      <c r="I47255" s="112"/>
    </row>
    <row r="47256" spans="7:9" x14ac:dyDescent="0.25">
      <c r="G47256"/>
      <c r="I47256" s="112"/>
    </row>
    <row r="47257" spans="7:9" x14ac:dyDescent="0.25">
      <c r="G47257"/>
      <c r="I47257" s="112"/>
    </row>
    <row r="47258" spans="7:9" x14ac:dyDescent="0.25">
      <c r="G47258"/>
      <c r="I47258" s="112"/>
    </row>
    <row r="47259" spans="7:9" x14ac:dyDescent="0.25">
      <c r="G47259"/>
      <c r="I47259" s="112"/>
    </row>
    <row r="47260" spans="7:9" x14ac:dyDescent="0.25">
      <c r="G47260"/>
      <c r="I47260" s="112"/>
    </row>
    <row r="47261" spans="7:9" x14ac:dyDescent="0.25">
      <c r="G47261"/>
      <c r="I47261" s="112"/>
    </row>
    <row r="47262" spans="7:9" x14ac:dyDescent="0.25">
      <c r="G47262"/>
      <c r="I47262" s="112"/>
    </row>
    <row r="47263" spans="7:9" x14ac:dyDescent="0.25">
      <c r="G47263"/>
      <c r="I47263" s="112"/>
    </row>
    <row r="47264" spans="7:9" x14ac:dyDescent="0.25">
      <c r="G47264"/>
      <c r="I47264" s="112"/>
    </row>
    <row r="47265" spans="7:9" x14ac:dyDescent="0.25">
      <c r="G47265"/>
      <c r="I47265" s="112"/>
    </row>
    <row r="47266" spans="7:9" x14ac:dyDescent="0.25">
      <c r="G47266"/>
      <c r="I47266" s="112"/>
    </row>
    <row r="47267" spans="7:9" x14ac:dyDescent="0.25">
      <c r="G47267"/>
      <c r="I47267" s="112"/>
    </row>
    <row r="47268" spans="7:9" x14ac:dyDescent="0.25">
      <c r="G47268"/>
      <c r="I47268" s="112"/>
    </row>
    <row r="47269" spans="7:9" x14ac:dyDescent="0.25">
      <c r="G47269"/>
      <c r="I47269" s="112"/>
    </row>
    <row r="47270" spans="7:9" x14ac:dyDescent="0.25">
      <c r="G47270"/>
      <c r="I47270" s="112"/>
    </row>
    <row r="47271" spans="7:9" x14ac:dyDescent="0.25">
      <c r="G47271"/>
      <c r="I47271" s="112"/>
    </row>
    <row r="47272" spans="7:9" x14ac:dyDescent="0.25">
      <c r="G47272"/>
      <c r="I47272" s="112"/>
    </row>
    <row r="47273" spans="7:9" x14ac:dyDescent="0.25">
      <c r="G47273"/>
      <c r="I47273" s="112"/>
    </row>
    <row r="47274" spans="7:9" x14ac:dyDescent="0.25">
      <c r="G47274"/>
      <c r="I47274" s="112"/>
    </row>
    <row r="47275" spans="7:9" x14ac:dyDescent="0.25">
      <c r="G47275"/>
      <c r="I47275" s="112"/>
    </row>
    <row r="47276" spans="7:9" x14ac:dyDescent="0.25">
      <c r="G47276"/>
      <c r="I47276" s="112"/>
    </row>
    <row r="47277" spans="7:9" x14ac:dyDescent="0.25">
      <c r="G47277"/>
      <c r="I47277" s="112"/>
    </row>
    <row r="47278" spans="7:9" x14ac:dyDescent="0.25">
      <c r="G47278"/>
      <c r="I47278" s="112"/>
    </row>
    <row r="47279" spans="7:9" x14ac:dyDescent="0.25">
      <c r="G47279"/>
      <c r="I47279" s="112"/>
    </row>
    <row r="47280" spans="7:9" x14ac:dyDescent="0.25">
      <c r="G47280"/>
      <c r="I47280" s="112"/>
    </row>
    <row r="47281" spans="7:9" x14ac:dyDescent="0.25">
      <c r="G47281"/>
      <c r="I47281" s="112"/>
    </row>
    <row r="47282" spans="7:9" x14ac:dyDescent="0.25">
      <c r="G47282"/>
      <c r="I47282" s="112"/>
    </row>
    <row r="47283" spans="7:9" x14ac:dyDescent="0.25">
      <c r="G47283"/>
      <c r="I47283" s="112"/>
    </row>
    <row r="47284" spans="7:9" x14ac:dyDescent="0.25">
      <c r="G47284"/>
      <c r="I47284" s="112"/>
    </row>
    <row r="47285" spans="7:9" x14ac:dyDescent="0.25">
      <c r="G47285"/>
      <c r="I47285" s="112"/>
    </row>
    <row r="47286" spans="7:9" x14ac:dyDescent="0.25">
      <c r="G47286"/>
      <c r="I47286" s="112"/>
    </row>
    <row r="47287" spans="7:9" x14ac:dyDescent="0.25">
      <c r="G47287"/>
      <c r="I47287" s="112"/>
    </row>
    <row r="47288" spans="7:9" x14ac:dyDescent="0.25">
      <c r="G47288"/>
      <c r="I47288" s="112"/>
    </row>
    <row r="47289" spans="7:9" x14ac:dyDescent="0.25">
      <c r="G47289"/>
      <c r="I47289" s="112"/>
    </row>
    <row r="47290" spans="7:9" x14ac:dyDescent="0.25">
      <c r="G47290"/>
      <c r="I47290" s="112"/>
    </row>
    <row r="47291" spans="7:9" x14ac:dyDescent="0.25">
      <c r="G47291"/>
      <c r="I47291" s="112"/>
    </row>
    <row r="47292" spans="7:9" x14ac:dyDescent="0.25">
      <c r="G47292"/>
      <c r="I47292" s="112"/>
    </row>
    <row r="47293" spans="7:9" x14ac:dyDescent="0.25">
      <c r="G47293"/>
      <c r="I47293" s="112"/>
    </row>
    <row r="47294" spans="7:9" x14ac:dyDescent="0.25">
      <c r="G47294"/>
      <c r="I47294" s="112"/>
    </row>
    <row r="47295" spans="7:9" x14ac:dyDescent="0.25">
      <c r="G47295"/>
      <c r="I47295" s="112"/>
    </row>
    <row r="47296" spans="7:9" x14ac:dyDescent="0.25">
      <c r="G47296"/>
      <c r="I47296" s="112"/>
    </row>
    <row r="47297" spans="7:9" x14ac:dyDescent="0.25">
      <c r="G47297"/>
      <c r="I47297" s="112"/>
    </row>
    <row r="47298" spans="7:9" x14ac:dyDescent="0.25">
      <c r="G47298"/>
      <c r="I47298" s="112"/>
    </row>
    <row r="47299" spans="7:9" x14ac:dyDescent="0.25">
      <c r="G47299"/>
      <c r="I47299" s="112"/>
    </row>
    <row r="47300" spans="7:9" x14ac:dyDescent="0.25">
      <c r="G47300"/>
      <c r="I47300" s="112"/>
    </row>
    <row r="47301" spans="7:9" x14ac:dyDescent="0.25">
      <c r="G47301"/>
      <c r="I47301" s="112"/>
    </row>
    <row r="47302" spans="7:9" x14ac:dyDescent="0.25">
      <c r="G47302"/>
      <c r="I47302" s="112"/>
    </row>
    <row r="47303" spans="7:9" x14ac:dyDescent="0.25">
      <c r="G47303"/>
      <c r="I47303" s="112"/>
    </row>
    <row r="47304" spans="7:9" x14ac:dyDescent="0.25">
      <c r="G47304"/>
      <c r="I47304" s="112"/>
    </row>
    <row r="47305" spans="7:9" x14ac:dyDescent="0.25">
      <c r="G47305"/>
      <c r="I47305" s="112"/>
    </row>
    <row r="47306" spans="7:9" x14ac:dyDescent="0.25">
      <c r="G47306"/>
      <c r="I47306" s="112"/>
    </row>
    <row r="47307" spans="7:9" x14ac:dyDescent="0.25">
      <c r="G47307"/>
      <c r="I47307" s="112"/>
    </row>
    <row r="47308" spans="7:9" x14ac:dyDescent="0.25">
      <c r="G47308"/>
      <c r="I47308" s="112"/>
    </row>
    <row r="47309" spans="7:9" x14ac:dyDescent="0.25">
      <c r="G47309"/>
      <c r="I47309" s="112"/>
    </row>
    <row r="47310" spans="7:9" x14ac:dyDescent="0.25">
      <c r="G47310"/>
      <c r="I47310" s="112"/>
    </row>
    <row r="47311" spans="7:9" x14ac:dyDescent="0.25">
      <c r="G47311"/>
      <c r="I47311" s="112"/>
    </row>
    <row r="47312" spans="7:9" x14ac:dyDescent="0.25">
      <c r="G47312"/>
      <c r="I47312" s="112"/>
    </row>
    <row r="47313" spans="7:9" x14ac:dyDescent="0.25">
      <c r="G47313"/>
      <c r="I47313" s="112"/>
    </row>
    <row r="47314" spans="7:9" x14ac:dyDescent="0.25">
      <c r="G47314"/>
      <c r="I47314" s="112"/>
    </row>
    <row r="47315" spans="7:9" x14ac:dyDescent="0.25">
      <c r="G47315"/>
      <c r="I47315" s="112"/>
    </row>
    <row r="47316" spans="7:9" x14ac:dyDescent="0.25">
      <c r="G47316"/>
      <c r="I47316" s="112"/>
    </row>
    <row r="47317" spans="7:9" x14ac:dyDescent="0.25">
      <c r="G47317"/>
      <c r="I47317" s="112"/>
    </row>
    <row r="47318" spans="7:9" x14ac:dyDescent="0.25">
      <c r="G47318"/>
      <c r="I47318" s="112"/>
    </row>
    <row r="47319" spans="7:9" x14ac:dyDescent="0.25">
      <c r="G47319"/>
      <c r="I47319" s="112"/>
    </row>
    <row r="47320" spans="7:9" x14ac:dyDescent="0.25">
      <c r="G47320"/>
      <c r="I47320" s="112"/>
    </row>
    <row r="47321" spans="7:9" x14ac:dyDescent="0.25">
      <c r="G47321"/>
      <c r="I47321" s="112"/>
    </row>
    <row r="47322" spans="7:9" x14ac:dyDescent="0.25">
      <c r="G47322"/>
      <c r="I47322" s="112"/>
    </row>
    <row r="47323" spans="7:9" x14ac:dyDescent="0.25">
      <c r="G47323"/>
      <c r="I47323" s="112"/>
    </row>
    <row r="47324" spans="7:9" x14ac:dyDescent="0.25">
      <c r="G47324"/>
      <c r="I47324" s="112"/>
    </row>
    <row r="47325" spans="7:9" x14ac:dyDescent="0.25">
      <c r="G47325"/>
      <c r="I47325" s="112"/>
    </row>
    <row r="47326" spans="7:9" x14ac:dyDescent="0.25">
      <c r="G47326"/>
      <c r="I47326" s="112"/>
    </row>
    <row r="47327" spans="7:9" x14ac:dyDescent="0.25">
      <c r="G47327"/>
      <c r="I47327" s="112"/>
    </row>
    <row r="47328" spans="7:9" x14ac:dyDescent="0.25">
      <c r="G47328"/>
      <c r="I47328" s="112"/>
    </row>
    <row r="47329" spans="7:9" x14ac:dyDescent="0.25">
      <c r="G47329"/>
      <c r="I47329" s="112"/>
    </row>
    <row r="47330" spans="7:9" x14ac:dyDescent="0.25">
      <c r="G47330"/>
      <c r="I47330" s="112"/>
    </row>
    <row r="47331" spans="7:9" x14ac:dyDescent="0.25">
      <c r="G47331"/>
      <c r="I47331" s="112"/>
    </row>
    <row r="47332" spans="7:9" x14ac:dyDescent="0.25">
      <c r="G47332"/>
      <c r="I47332" s="112"/>
    </row>
    <row r="47333" spans="7:9" x14ac:dyDescent="0.25">
      <c r="G47333"/>
      <c r="I47333" s="112"/>
    </row>
    <row r="47334" spans="7:9" x14ac:dyDescent="0.25">
      <c r="G47334"/>
      <c r="I47334" s="112"/>
    </row>
    <row r="47335" spans="7:9" x14ac:dyDescent="0.25">
      <c r="G47335"/>
      <c r="I47335" s="112"/>
    </row>
    <row r="47336" spans="7:9" x14ac:dyDescent="0.25">
      <c r="G47336"/>
      <c r="I47336" s="112"/>
    </row>
    <row r="47337" spans="7:9" x14ac:dyDescent="0.25">
      <c r="G47337"/>
      <c r="I47337" s="112"/>
    </row>
    <row r="47338" spans="7:9" x14ac:dyDescent="0.25">
      <c r="G47338"/>
      <c r="I47338" s="112"/>
    </row>
    <row r="47339" spans="7:9" x14ac:dyDescent="0.25">
      <c r="G47339"/>
      <c r="I47339" s="112"/>
    </row>
    <row r="47340" spans="7:9" x14ac:dyDescent="0.25">
      <c r="G47340"/>
      <c r="I47340" s="112"/>
    </row>
    <row r="47341" spans="7:9" x14ac:dyDescent="0.25">
      <c r="G47341"/>
      <c r="I47341" s="112"/>
    </row>
    <row r="47342" spans="7:9" x14ac:dyDescent="0.25">
      <c r="G47342"/>
      <c r="I47342" s="112"/>
    </row>
    <row r="47343" spans="7:9" x14ac:dyDescent="0.25">
      <c r="G47343"/>
      <c r="I47343" s="112"/>
    </row>
    <row r="47344" spans="7:9" x14ac:dyDescent="0.25">
      <c r="G47344"/>
      <c r="I47344" s="112"/>
    </row>
    <row r="47345" spans="7:9" x14ac:dyDescent="0.25">
      <c r="G47345"/>
      <c r="I47345" s="112"/>
    </row>
    <row r="47346" spans="7:9" x14ac:dyDescent="0.25">
      <c r="G47346"/>
      <c r="I47346" s="112"/>
    </row>
    <row r="47347" spans="7:9" x14ac:dyDescent="0.25">
      <c r="G47347"/>
      <c r="I47347" s="112"/>
    </row>
    <row r="47348" spans="7:9" x14ac:dyDescent="0.25">
      <c r="G47348"/>
      <c r="I47348" s="112"/>
    </row>
    <row r="47349" spans="7:9" x14ac:dyDescent="0.25">
      <c r="G47349"/>
      <c r="I47349" s="112"/>
    </row>
    <row r="47350" spans="7:9" x14ac:dyDescent="0.25">
      <c r="G47350"/>
      <c r="I47350" s="112"/>
    </row>
    <row r="47351" spans="7:9" x14ac:dyDescent="0.25">
      <c r="G47351"/>
      <c r="I47351" s="112"/>
    </row>
    <row r="47352" spans="7:9" x14ac:dyDescent="0.25">
      <c r="G47352"/>
      <c r="I47352" s="112"/>
    </row>
    <row r="47353" spans="7:9" x14ac:dyDescent="0.25">
      <c r="G47353"/>
      <c r="I47353" s="112"/>
    </row>
    <row r="47354" spans="7:9" x14ac:dyDescent="0.25">
      <c r="G47354"/>
      <c r="I47354" s="112"/>
    </row>
    <row r="47355" spans="7:9" x14ac:dyDescent="0.25">
      <c r="G47355"/>
      <c r="I47355" s="112"/>
    </row>
    <row r="47356" spans="7:9" x14ac:dyDescent="0.25">
      <c r="G47356"/>
      <c r="I47356" s="112"/>
    </row>
    <row r="47357" spans="7:9" x14ac:dyDescent="0.25">
      <c r="G47357"/>
      <c r="I47357" s="112"/>
    </row>
    <row r="47358" spans="7:9" x14ac:dyDescent="0.25">
      <c r="G47358"/>
      <c r="I47358" s="112"/>
    </row>
    <row r="47359" spans="7:9" x14ac:dyDescent="0.25">
      <c r="G47359"/>
      <c r="I47359" s="112"/>
    </row>
    <row r="47360" spans="7:9" x14ac:dyDescent="0.25">
      <c r="G47360"/>
      <c r="I47360" s="112"/>
    </row>
    <row r="47361" spans="7:9" x14ac:dyDescent="0.25">
      <c r="G47361"/>
      <c r="I47361" s="112"/>
    </row>
    <row r="47362" spans="7:9" x14ac:dyDescent="0.25">
      <c r="G47362"/>
      <c r="I47362" s="112"/>
    </row>
    <row r="47363" spans="7:9" x14ac:dyDescent="0.25">
      <c r="G47363"/>
      <c r="I47363" s="112"/>
    </row>
    <row r="47364" spans="7:9" x14ac:dyDescent="0.25">
      <c r="G47364"/>
      <c r="I47364" s="112"/>
    </row>
    <row r="47365" spans="7:9" x14ac:dyDescent="0.25">
      <c r="G47365"/>
      <c r="I47365" s="112"/>
    </row>
    <row r="47366" spans="7:9" x14ac:dyDescent="0.25">
      <c r="G47366"/>
      <c r="I47366" s="112"/>
    </row>
    <row r="47367" spans="7:9" x14ac:dyDescent="0.25">
      <c r="G47367"/>
      <c r="I47367" s="112"/>
    </row>
    <row r="47368" spans="7:9" x14ac:dyDescent="0.25">
      <c r="G47368"/>
      <c r="I47368" s="112"/>
    </row>
    <row r="47369" spans="7:9" x14ac:dyDescent="0.25">
      <c r="G47369"/>
      <c r="I47369" s="112"/>
    </row>
    <row r="47370" spans="7:9" x14ac:dyDescent="0.25">
      <c r="G47370"/>
      <c r="I47370" s="112"/>
    </row>
    <row r="47371" spans="7:9" x14ac:dyDescent="0.25">
      <c r="G47371"/>
      <c r="I47371" s="112"/>
    </row>
    <row r="47372" spans="7:9" x14ac:dyDescent="0.25">
      <c r="G47372"/>
      <c r="I47372" s="112"/>
    </row>
    <row r="47373" spans="7:9" x14ac:dyDescent="0.25">
      <c r="G47373"/>
      <c r="I47373" s="112"/>
    </row>
    <row r="47374" spans="7:9" x14ac:dyDescent="0.25">
      <c r="G47374"/>
      <c r="I47374" s="112"/>
    </row>
    <row r="47375" spans="7:9" x14ac:dyDescent="0.25">
      <c r="G47375"/>
      <c r="I47375" s="112"/>
    </row>
    <row r="47376" spans="7:9" x14ac:dyDescent="0.25">
      <c r="G47376"/>
      <c r="I47376" s="112"/>
    </row>
    <row r="47377" spans="7:9" x14ac:dyDescent="0.25">
      <c r="G47377"/>
      <c r="I47377" s="112"/>
    </row>
    <row r="47378" spans="7:9" x14ac:dyDescent="0.25">
      <c r="G47378"/>
      <c r="I47378" s="112"/>
    </row>
    <row r="47379" spans="7:9" x14ac:dyDescent="0.25">
      <c r="G47379"/>
      <c r="I47379" s="112"/>
    </row>
    <row r="47380" spans="7:9" x14ac:dyDescent="0.25">
      <c r="G47380"/>
      <c r="I47380" s="112"/>
    </row>
    <row r="47381" spans="7:9" x14ac:dyDescent="0.25">
      <c r="G47381"/>
      <c r="I47381" s="112"/>
    </row>
    <row r="47382" spans="7:9" x14ac:dyDescent="0.25">
      <c r="G47382"/>
      <c r="I47382" s="112"/>
    </row>
    <row r="47383" spans="7:9" x14ac:dyDescent="0.25">
      <c r="G47383"/>
      <c r="I47383" s="112"/>
    </row>
    <row r="47384" spans="7:9" x14ac:dyDescent="0.25">
      <c r="G47384"/>
      <c r="I47384" s="112"/>
    </row>
    <row r="47385" spans="7:9" x14ac:dyDescent="0.25">
      <c r="G47385"/>
      <c r="I47385" s="112"/>
    </row>
    <row r="47386" spans="7:9" x14ac:dyDescent="0.25">
      <c r="G47386"/>
      <c r="I47386" s="112"/>
    </row>
    <row r="47387" spans="7:9" x14ac:dyDescent="0.25">
      <c r="G47387"/>
      <c r="I47387" s="112"/>
    </row>
    <row r="47388" spans="7:9" x14ac:dyDescent="0.25">
      <c r="G47388"/>
      <c r="I47388" s="112"/>
    </row>
    <row r="47389" spans="7:9" x14ac:dyDescent="0.25">
      <c r="G47389"/>
      <c r="I47389" s="112"/>
    </row>
    <row r="47390" spans="7:9" x14ac:dyDescent="0.25">
      <c r="G47390"/>
      <c r="I47390" s="112"/>
    </row>
    <row r="47391" spans="7:9" x14ac:dyDescent="0.25">
      <c r="G47391"/>
      <c r="I47391" s="112"/>
    </row>
    <row r="47392" spans="7:9" x14ac:dyDescent="0.25">
      <c r="G47392"/>
      <c r="I47392" s="112"/>
    </row>
    <row r="47393" spans="7:9" x14ac:dyDescent="0.25">
      <c r="G47393"/>
      <c r="I47393" s="112"/>
    </row>
    <row r="47394" spans="7:9" x14ac:dyDescent="0.25">
      <c r="G47394"/>
      <c r="I47394" s="112"/>
    </row>
    <row r="47395" spans="7:9" x14ac:dyDescent="0.25">
      <c r="G47395"/>
      <c r="I47395" s="112"/>
    </row>
    <row r="47396" spans="7:9" x14ac:dyDescent="0.25">
      <c r="G47396"/>
      <c r="I47396" s="112"/>
    </row>
    <row r="47397" spans="7:9" x14ac:dyDescent="0.25">
      <c r="G47397"/>
      <c r="I47397" s="112"/>
    </row>
    <row r="47398" spans="7:9" x14ac:dyDescent="0.25">
      <c r="G47398"/>
      <c r="I47398" s="112"/>
    </row>
    <row r="47399" spans="7:9" x14ac:dyDescent="0.25">
      <c r="G47399"/>
      <c r="I47399" s="112"/>
    </row>
    <row r="47400" spans="7:9" x14ac:dyDescent="0.25">
      <c r="G47400"/>
      <c r="I47400" s="112"/>
    </row>
    <row r="47401" spans="7:9" x14ac:dyDescent="0.25">
      <c r="G47401"/>
      <c r="I47401" s="112"/>
    </row>
    <row r="47402" spans="7:9" x14ac:dyDescent="0.25">
      <c r="G47402"/>
      <c r="I47402" s="112"/>
    </row>
    <row r="47403" spans="7:9" x14ac:dyDescent="0.25">
      <c r="G47403"/>
      <c r="I47403" s="112"/>
    </row>
    <row r="47404" spans="7:9" x14ac:dyDescent="0.25">
      <c r="G47404"/>
      <c r="I47404" s="112"/>
    </row>
    <row r="47405" spans="7:9" x14ac:dyDescent="0.25">
      <c r="G47405"/>
      <c r="I47405" s="112"/>
    </row>
    <row r="47406" spans="7:9" x14ac:dyDescent="0.25">
      <c r="G47406"/>
      <c r="I47406" s="112"/>
    </row>
    <row r="47407" spans="7:9" x14ac:dyDescent="0.25">
      <c r="G47407"/>
      <c r="I47407" s="112"/>
    </row>
    <row r="47408" spans="7:9" x14ac:dyDescent="0.25">
      <c r="G47408"/>
      <c r="I47408" s="112"/>
    </row>
    <row r="47409" spans="7:9" x14ac:dyDescent="0.25">
      <c r="G47409"/>
      <c r="I47409" s="112"/>
    </row>
    <row r="47410" spans="7:9" x14ac:dyDescent="0.25">
      <c r="G47410"/>
      <c r="I47410" s="112"/>
    </row>
    <row r="47411" spans="7:9" x14ac:dyDescent="0.25">
      <c r="G47411"/>
      <c r="I47411" s="112"/>
    </row>
    <row r="47412" spans="7:9" x14ac:dyDescent="0.25">
      <c r="G47412"/>
      <c r="I47412" s="112"/>
    </row>
    <row r="47413" spans="7:9" x14ac:dyDescent="0.25">
      <c r="G47413"/>
      <c r="I47413" s="112"/>
    </row>
    <row r="47414" spans="7:9" x14ac:dyDescent="0.25">
      <c r="G47414"/>
      <c r="I47414" s="112"/>
    </row>
    <row r="47415" spans="7:9" x14ac:dyDescent="0.25">
      <c r="G47415"/>
      <c r="I47415" s="112"/>
    </row>
    <row r="47416" spans="7:9" x14ac:dyDescent="0.25">
      <c r="G47416"/>
      <c r="I47416" s="112"/>
    </row>
    <row r="47417" spans="7:9" x14ac:dyDescent="0.25">
      <c r="G47417"/>
      <c r="I47417" s="112"/>
    </row>
    <row r="47418" spans="7:9" x14ac:dyDescent="0.25">
      <c r="G47418"/>
      <c r="I47418" s="112"/>
    </row>
    <row r="47419" spans="7:9" x14ac:dyDescent="0.25">
      <c r="G47419"/>
      <c r="I47419" s="112"/>
    </row>
    <row r="47420" spans="7:9" x14ac:dyDescent="0.25">
      <c r="G47420"/>
      <c r="I47420" s="112"/>
    </row>
    <row r="47421" spans="7:9" x14ac:dyDescent="0.25">
      <c r="G47421"/>
      <c r="I47421" s="112"/>
    </row>
    <row r="47422" spans="7:9" x14ac:dyDescent="0.25">
      <c r="G47422"/>
      <c r="I47422" s="112"/>
    </row>
    <row r="47423" spans="7:9" x14ac:dyDescent="0.25">
      <c r="G47423"/>
      <c r="I47423" s="112"/>
    </row>
    <row r="47424" spans="7:9" x14ac:dyDescent="0.25">
      <c r="G47424"/>
      <c r="I47424" s="112"/>
    </row>
    <row r="47425" spans="7:9" x14ac:dyDescent="0.25">
      <c r="G47425"/>
      <c r="I47425" s="112"/>
    </row>
    <row r="47426" spans="7:9" x14ac:dyDescent="0.25">
      <c r="G47426"/>
      <c r="I47426" s="112"/>
    </row>
    <row r="47427" spans="7:9" x14ac:dyDescent="0.25">
      <c r="G47427"/>
      <c r="I47427" s="112"/>
    </row>
    <row r="47428" spans="7:9" x14ac:dyDescent="0.25">
      <c r="G47428"/>
      <c r="I47428" s="112"/>
    </row>
    <row r="47429" spans="7:9" x14ac:dyDescent="0.25">
      <c r="G47429"/>
      <c r="I47429" s="112"/>
    </row>
    <row r="47430" spans="7:9" x14ac:dyDescent="0.25">
      <c r="G47430"/>
      <c r="I47430" s="112"/>
    </row>
    <row r="47431" spans="7:9" x14ac:dyDescent="0.25">
      <c r="G47431"/>
      <c r="I47431" s="112"/>
    </row>
    <row r="47432" spans="7:9" x14ac:dyDescent="0.25">
      <c r="G47432"/>
      <c r="I47432" s="112"/>
    </row>
    <row r="47433" spans="7:9" x14ac:dyDescent="0.25">
      <c r="G47433"/>
      <c r="I47433" s="112"/>
    </row>
    <row r="47434" spans="7:9" x14ac:dyDescent="0.25">
      <c r="G47434"/>
      <c r="I47434" s="112"/>
    </row>
    <row r="47435" spans="7:9" x14ac:dyDescent="0.25">
      <c r="G47435"/>
      <c r="I47435" s="112"/>
    </row>
    <row r="47436" spans="7:9" x14ac:dyDescent="0.25">
      <c r="G47436"/>
      <c r="I47436" s="112"/>
    </row>
    <row r="47437" spans="7:9" x14ac:dyDescent="0.25">
      <c r="G47437"/>
      <c r="I47437" s="112"/>
    </row>
    <row r="47438" spans="7:9" x14ac:dyDescent="0.25">
      <c r="G47438"/>
      <c r="I47438" s="112"/>
    </row>
    <row r="47439" spans="7:9" x14ac:dyDescent="0.25">
      <c r="G47439"/>
      <c r="I47439" s="112"/>
    </row>
    <row r="47440" spans="7:9" x14ac:dyDescent="0.25">
      <c r="G47440"/>
      <c r="I47440" s="112"/>
    </row>
    <row r="47441" spans="7:9" x14ac:dyDescent="0.25">
      <c r="G47441"/>
      <c r="I47441" s="112"/>
    </row>
    <row r="47442" spans="7:9" x14ac:dyDescent="0.25">
      <c r="G47442"/>
      <c r="I47442" s="112"/>
    </row>
    <row r="47443" spans="7:9" x14ac:dyDescent="0.25">
      <c r="G47443"/>
      <c r="I47443" s="112"/>
    </row>
    <row r="47444" spans="7:9" x14ac:dyDescent="0.25">
      <c r="G47444"/>
      <c r="I47444" s="112"/>
    </row>
    <row r="47445" spans="7:9" x14ac:dyDescent="0.25">
      <c r="G47445"/>
      <c r="I47445" s="112"/>
    </row>
    <row r="47446" spans="7:9" x14ac:dyDescent="0.25">
      <c r="G47446"/>
      <c r="I47446" s="112"/>
    </row>
    <row r="47447" spans="7:9" x14ac:dyDescent="0.25">
      <c r="G47447"/>
      <c r="I47447" s="112"/>
    </row>
    <row r="47448" spans="7:9" x14ac:dyDescent="0.25">
      <c r="G47448"/>
      <c r="I47448" s="112"/>
    </row>
    <row r="47449" spans="7:9" x14ac:dyDescent="0.25">
      <c r="G47449"/>
      <c r="I47449" s="112"/>
    </row>
    <row r="47450" spans="7:9" x14ac:dyDescent="0.25">
      <c r="G47450"/>
      <c r="I47450" s="112"/>
    </row>
    <row r="47451" spans="7:9" x14ac:dyDescent="0.25">
      <c r="G47451"/>
      <c r="I47451" s="112"/>
    </row>
    <row r="47452" spans="7:9" x14ac:dyDescent="0.25">
      <c r="G47452"/>
      <c r="I47452" s="112"/>
    </row>
    <row r="47453" spans="7:9" x14ac:dyDescent="0.25">
      <c r="G47453"/>
      <c r="I47453" s="112"/>
    </row>
    <row r="47454" spans="7:9" x14ac:dyDescent="0.25">
      <c r="G47454"/>
      <c r="I47454" s="112"/>
    </row>
    <row r="47455" spans="7:9" x14ac:dyDescent="0.25">
      <c r="G47455"/>
      <c r="I47455" s="112"/>
    </row>
    <row r="47456" spans="7:9" x14ac:dyDescent="0.25">
      <c r="G47456"/>
      <c r="I47456" s="112"/>
    </row>
    <row r="47457" spans="7:9" x14ac:dyDescent="0.25">
      <c r="G47457"/>
      <c r="I47457" s="112"/>
    </row>
    <row r="47458" spans="7:9" x14ac:dyDescent="0.25">
      <c r="G47458"/>
      <c r="I47458" s="112"/>
    </row>
    <row r="47459" spans="7:9" x14ac:dyDescent="0.25">
      <c r="G47459"/>
      <c r="I47459" s="112"/>
    </row>
    <row r="47460" spans="7:9" x14ac:dyDescent="0.25">
      <c r="G47460"/>
      <c r="I47460" s="112"/>
    </row>
    <row r="47461" spans="7:9" x14ac:dyDescent="0.25">
      <c r="G47461"/>
      <c r="I47461" s="112"/>
    </row>
    <row r="47462" spans="7:9" x14ac:dyDescent="0.25">
      <c r="G47462"/>
      <c r="I47462" s="112"/>
    </row>
    <row r="47463" spans="7:9" x14ac:dyDescent="0.25">
      <c r="G47463"/>
      <c r="I47463" s="112"/>
    </row>
    <row r="47464" spans="7:9" x14ac:dyDescent="0.25">
      <c r="G47464"/>
      <c r="I47464" s="112"/>
    </row>
    <row r="47465" spans="7:9" x14ac:dyDescent="0.25">
      <c r="G47465"/>
      <c r="I47465" s="112"/>
    </row>
    <row r="47466" spans="7:9" x14ac:dyDescent="0.25">
      <c r="G47466"/>
      <c r="I47466" s="112"/>
    </row>
    <row r="47467" spans="7:9" x14ac:dyDescent="0.25">
      <c r="G47467"/>
      <c r="I47467" s="112"/>
    </row>
    <row r="47468" spans="7:9" x14ac:dyDescent="0.25">
      <c r="G47468"/>
      <c r="I47468" s="112"/>
    </row>
    <row r="47469" spans="7:9" x14ac:dyDescent="0.25">
      <c r="G47469"/>
      <c r="I47469" s="112"/>
    </row>
    <row r="47470" spans="7:9" x14ac:dyDescent="0.25">
      <c r="G47470"/>
      <c r="I47470" s="112"/>
    </row>
    <row r="47471" spans="7:9" x14ac:dyDescent="0.25">
      <c r="G47471"/>
      <c r="I47471" s="112"/>
    </row>
    <row r="47472" spans="7:9" x14ac:dyDescent="0.25">
      <c r="G47472"/>
      <c r="I47472" s="112"/>
    </row>
    <row r="47473" spans="7:9" x14ac:dyDescent="0.25">
      <c r="G47473"/>
      <c r="I47473" s="112"/>
    </row>
    <row r="47474" spans="7:9" x14ac:dyDescent="0.25">
      <c r="G47474"/>
      <c r="I47474" s="112"/>
    </row>
    <row r="47475" spans="7:9" x14ac:dyDescent="0.25">
      <c r="G47475"/>
      <c r="I47475" s="112"/>
    </row>
    <row r="47476" spans="7:9" x14ac:dyDescent="0.25">
      <c r="G47476"/>
      <c r="I47476" s="112"/>
    </row>
    <row r="47477" spans="7:9" x14ac:dyDescent="0.25">
      <c r="G47477"/>
      <c r="I47477" s="112"/>
    </row>
    <row r="47478" spans="7:9" x14ac:dyDescent="0.25">
      <c r="G47478"/>
      <c r="I47478" s="112"/>
    </row>
    <row r="47479" spans="7:9" x14ac:dyDescent="0.25">
      <c r="G47479"/>
      <c r="I47479" s="112"/>
    </row>
    <row r="47480" spans="7:9" x14ac:dyDescent="0.25">
      <c r="G47480"/>
      <c r="I47480" s="112"/>
    </row>
    <row r="47481" spans="7:9" x14ac:dyDescent="0.25">
      <c r="G47481"/>
      <c r="I47481" s="112"/>
    </row>
    <row r="47482" spans="7:9" x14ac:dyDescent="0.25">
      <c r="G47482"/>
      <c r="I47482" s="112"/>
    </row>
    <row r="47483" spans="7:9" x14ac:dyDescent="0.25">
      <c r="G47483"/>
      <c r="I47483" s="112"/>
    </row>
    <row r="47484" spans="7:9" x14ac:dyDescent="0.25">
      <c r="G47484"/>
      <c r="I47484" s="112"/>
    </row>
    <row r="47485" spans="7:9" x14ac:dyDescent="0.25">
      <c r="G47485"/>
      <c r="I47485" s="112"/>
    </row>
    <row r="47486" spans="7:9" x14ac:dyDescent="0.25">
      <c r="G47486"/>
      <c r="I47486" s="112"/>
    </row>
    <row r="47487" spans="7:9" x14ac:dyDescent="0.25">
      <c r="G47487"/>
      <c r="I47487" s="112"/>
    </row>
    <row r="47488" spans="7:9" x14ac:dyDescent="0.25">
      <c r="G47488"/>
      <c r="I47488" s="112"/>
    </row>
    <row r="47489" spans="7:9" x14ac:dyDescent="0.25">
      <c r="G47489"/>
      <c r="I47489" s="112"/>
    </row>
    <row r="47490" spans="7:9" x14ac:dyDescent="0.25">
      <c r="G47490"/>
      <c r="I47490" s="112"/>
    </row>
    <row r="47491" spans="7:9" x14ac:dyDescent="0.25">
      <c r="G47491"/>
      <c r="I47491" s="112"/>
    </row>
    <row r="47492" spans="7:9" x14ac:dyDescent="0.25">
      <c r="G47492"/>
      <c r="I47492" s="112"/>
    </row>
    <row r="47493" spans="7:9" x14ac:dyDescent="0.25">
      <c r="G47493"/>
      <c r="I47493" s="112"/>
    </row>
    <row r="47494" spans="7:9" x14ac:dyDescent="0.25">
      <c r="G47494"/>
      <c r="I47494" s="112"/>
    </row>
    <row r="47495" spans="7:9" x14ac:dyDescent="0.25">
      <c r="G47495"/>
      <c r="I47495" s="112"/>
    </row>
    <row r="47496" spans="7:9" x14ac:dyDescent="0.25">
      <c r="G47496"/>
      <c r="I47496" s="112"/>
    </row>
    <row r="47497" spans="7:9" x14ac:dyDescent="0.25">
      <c r="G47497"/>
      <c r="I47497" s="112"/>
    </row>
    <row r="47498" spans="7:9" x14ac:dyDescent="0.25">
      <c r="G47498"/>
      <c r="I47498" s="112"/>
    </row>
    <row r="47499" spans="7:9" x14ac:dyDescent="0.25">
      <c r="G47499"/>
      <c r="I47499" s="112"/>
    </row>
    <row r="47500" spans="7:9" x14ac:dyDescent="0.25">
      <c r="G47500"/>
      <c r="I47500" s="112"/>
    </row>
    <row r="47501" spans="7:9" x14ac:dyDescent="0.25">
      <c r="G47501"/>
      <c r="I47501" s="112"/>
    </row>
    <row r="47502" spans="7:9" x14ac:dyDescent="0.25">
      <c r="G47502"/>
      <c r="I47502" s="112"/>
    </row>
    <row r="47503" spans="7:9" x14ac:dyDescent="0.25">
      <c r="G47503"/>
      <c r="I47503" s="112"/>
    </row>
    <row r="47504" spans="7:9" x14ac:dyDescent="0.25">
      <c r="G47504"/>
      <c r="I47504" s="112"/>
    </row>
    <row r="47505" spans="7:9" x14ac:dyDescent="0.25">
      <c r="G47505"/>
      <c r="I47505" s="112"/>
    </row>
    <row r="47506" spans="7:9" x14ac:dyDescent="0.25">
      <c r="G47506"/>
      <c r="I47506" s="112"/>
    </row>
    <row r="47507" spans="7:9" x14ac:dyDescent="0.25">
      <c r="G47507"/>
      <c r="I47507" s="112"/>
    </row>
    <row r="47508" spans="7:9" x14ac:dyDescent="0.25">
      <c r="G47508"/>
      <c r="I47508" s="112"/>
    </row>
    <row r="47509" spans="7:9" x14ac:dyDescent="0.25">
      <c r="G47509"/>
      <c r="I47509" s="112"/>
    </row>
    <row r="47510" spans="7:9" x14ac:dyDescent="0.25">
      <c r="G47510"/>
      <c r="I47510" s="112"/>
    </row>
    <row r="47511" spans="7:9" x14ac:dyDescent="0.25">
      <c r="G47511"/>
      <c r="I47511" s="112"/>
    </row>
    <row r="47512" spans="7:9" x14ac:dyDescent="0.25">
      <c r="G47512"/>
      <c r="I47512" s="112"/>
    </row>
    <row r="47513" spans="7:9" x14ac:dyDescent="0.25">
      <c r="G47513"/>
      <c r="I47513" s="112"/>
    </row>
    <row r="47514" spans="7:9" x14ac:dyDescent="0.25">
      <c r="G47514"/>
      <c r="I47514" s="112"/>
    </row>
    <row r="47515" spans="7:9" x14ac:dyDescent="0.25">
      <c r="G47515"/>
      <c r="I47515" s="112"/>
    </row>
    <row r="47516" spans="7:9" x14ac:dyDescent="0.25">
      <c r="G47516"/>
      <c r="I47516" s="112"/>
    </row>
    <row r="47517" spans="7:9" x14ac:dyDescent="0.25">
      <c r="G47517"/>
      <c r="I47517" s="112"/>
    </row>
    <row r="47518" spans="7:9" x14ac:dyDescent="0.25">
      <c r="G47518"/>
      <c r="I47518" s="112"/>
    </row>
    <row r="47519" spans="7:9" x14ac:dyDescent="0.25">
      <c r="G47519"/>
      <c r="I47519" s="112"/>
    </row>
    <row r="47520" spans="7:9" x14ac:dyDescent="0.25">
      <c r="G47520"/>
      <c r="I47520" s="112"/>
    </row>
    <row r="47521" spans="7:9" x14ac:dyDescent="0.25">
      <c r="G47521"/>
      <c r="I47521" s="112"/>
    </row>
    <row r="47522" spans="7:9" x14ac:dyDescent="0.25">
      <c r="G47522"/>
      <c r="I47522" s="112"/>
    </row>
    <row r="47523" spans="7:9" x14ac:dyDescent="0.25">
      <c r="G47523"/>
      <c r="I47523" s="112"/>
    </row>
    <row r="47524" spans="7:9" x14ac:dyDescent="0.25">
      <c r="G47524"/>
      <c r="I47524" s="112"/>
    </row>
    <row r="47525" spans="7:9" x14ac:dyDescent="0.25">
      <c r="G47525"/>
      <c r="I47525" s="112"/>
    </row>
    <row r="47526" spans="7:9" x14ac:dyDescent="0.25">
      <c r="G47526"/>
      <c r="I47526" s="112"/>
    </row>
    <row r="47527" spans="7:9" x14ac:dyDescent="0.25">
      <c r="G47527"/>
      <c r="I47527" s="112"/>
    </row>
    <row r="47528" spans="7:9" x14ac:dyDescent="0.25">
      <c r="G47528"/>
      <c r="I47528" s="112"/>
    </row>
    <row r="47529" spans="7:9" x14ac:dyDescent="0.25">
      <c r="G47529"/>
      <c r="I47529" s="112"/>
    </row>
    <row r="47530" spans="7:9" x14ac:dyDescent="0.25">
      <c r="G47530"/>
      <c r="I47530" s="112"/>
    </row>
    <row r="47531" spans="7:9" x14ac:dyDescent="0.25">
      <c r="G47531"/>
      <c r="I47531" s="112"/>
    </row>
    <row r="47532" spans="7:9" x14ac:dyDescent="0.25">
      <c r="G47532"/>
      <c r="I47532" s="112"/>
    </row>
    <row r="47533" spans="7:9" x14ac:dyDescent="0.25">
      <c r="G47533"/>
      <c r="I47533" s="112"/>
    </row>
    <row r="47534" spans="7:9" x14ac:dyDescent="0.25">
      <c r="G47534"/>
      <c r="I47534" s="112"/>
    </row>
    <row r="47535" spans="7:9" x14ac:dyDescent="0.25">
      <c r="G47535"/>
      <c r="I47535" s="112"/>
    </row>
    <row r="47536" spans="7:9" x14ac:dyDescent="0.25">
      <c r="G47536"/>
      <c r="I47536" s="112"/>
    </row>
    <row r="47537" spans="7:9" x14ac:dyDescent="0.25">
      <c r="G47537"/>
      <c r="I47537" s="112"/>
    </row>
    <row r="47538" spans="7:9" x14ac:dyDescent="0.25">
      <c r="G47538"/>
      <c r="I47538" s="112"/>
    </row>
    <row r="47539" spans="7:9" x14ac:dyDescent="0.25">
      <c r="G47539"/>
      <c r="I47539" s="112"/>
    </row>
    <row r="47540" spans="7:9" x14ac:dyDescent="0.25">
      <c r="G47540"/>
      <c r="I47540" s="112"/>
    </row>
    <row r="47541" spans="7:9" x14ac:dyDescent="0.25">
      <c r="G47541"/>
      <c r="I47541" s="112"/>
    </row>
    <row r="47542" spans="7:9" x14ac:dyDescent="0.25">
      <c r="G47542"/>
      <c r="I47542" s="112"/>
    </row>
    <row r="47543" spans="7:9" x14ac:dyDescent="0.25">
      <c r="G47543"/>
      <c r="I47543" s="112"/>
    </row>
    <row r="47544" spans="7:9" x14ac:dyDescent="0.25">
      <c r="G47544"/>
      <c r="I47544" s="112"/>
    </row>
    <row r="47545" spans="7:9" x14ac:dyDescent="0.25">
      <c r="G47545"/>
      <c r="I47545" s="112"/>
    </row>
    <row r="47546" spans="7:9" x14ac:dyDescent="0.25">
      <c r="G47546"/>
      <c r="I47546" s="112"/>
    </row>
    <row r="47547" spans="7:9" x14ac:dyDescent="0.25">
      <c r="G47547"/>
      <c r="I47547" s="112"/>
    </row>
    <row r="47548" spans="7:9" x14ac:dyDescent="0.25">
      <c r="G47548"/>
      <c r="I47548" s="112"/>
    </row>
    <row r="47549" spans="7:9" x14ac:dyDescent="0.25">
      <c r="G47549"/>
      <c r="I47549" s="112"/>
    </row>
    <row r="47550" spans="7:9" x14ac:dyDescent="0.25">
      <c r="G47550"/>
      <c r="I47550" s="112"/>
    </row>
    <row r="47551" spans="7:9" x14ac:dyDescent="0.25">
      <c r="G47551"/>
      <c r="I47551" s="112"/>
    </row>
    <row r="47552" spans="7:9" x14ac:dyDescent="0.25">
      <c r="G47552"/>
      <c r="I47552" s="112"/>
    </row>
    <row r="47553" spans="7:9" x14ac:dyDescent="0.25">
      <c r="G47553"/>
      <c r="I47553" s="112"/>
    </row>
    <row r="47554" spans="7:9" x14ac:dyDescent="0.25">
      <c r="G47554"/>
      <c r="I47554" s="112"/>
    </row>
    <row r="47555" spans="7:9" x14ac:dyDescent="0.25">
      <c r="G47555"/>
      <c r="I47555" s="112"/>
    </row>
    <row r="47556" spans="7:9" x14ac:dyDescent="0.25">
      <c r="G47556"/>
      <c r="I47556" s="112"/>
    </row>
    <row r="47557" spans="7:9" x14ac:dyDescent="0.25">
      <c r="G47557"/>
      <c r="I47557" s="112"/>
    </row>
    <row r="47558" spans="7:9" x14ac:dyDescent="0.25">
      <c r="G47558"/>
      <c r="I47558" s="112"/>
    </row>
    <row r="47559" spans="7:9" x14ac:dyDescent="0.25">
      <c r="G47559"/>
      <c r="I47559" s="112"/>
    </row>
    <row r="47560" spans="7:9" x14ac:dyDescent="0.25">
      <c r="G47560"/>
      <c r="I47560" s="112"/>
    </row>
    <row r="47561" spans="7:9" x14ac:dyDescent="0.25">
      <c r="G47561"/>
      <c r="I47561" s="112"/>
    </row>
    <row r="47562" spans="7:9" x14ac:dyDescent="0.25">
      <c r="G47562"/>
      <c r="I47562" s="112"/>
    </row>
    <row r="47563" spans="7:9" x14ac:dyDescent="0.25">
      <c r="G47563"/>
      <c r="I47563" s="112"/>
    </row>
    <row r="47564" spans="7:9" x14ac:dyDescent="0.25">
      <c r="G47564"/>
      <c r="I47564" s="112"/>
    </row>
    <row r="47565" spans="7:9" x14ac:dyDescent="0.25">
      <c r="G47565"/>
      <c r="I47565" s="112"/>
    </row>
    <row r="47566" spans="7:9" x14ac:dyDescent="0.25">
      <c r="G47566"/>
      <c r="I47566" s="112"/>
    </row>
    <row r="47567" spans="7:9" x14ac:dyDescent="0.25">
      <c r="G47567"/>
      <c r="I47567" s="112"/>
    </row>
    <row r="47568" spans="7:9" x14ac:dyDescent="0.25">
      <c r="G47568"/>
      <c r="I47568" s="112"/>
    </row>
    <row r="47569" spans="7:9" x14ac:dyDescent="0.25">
      <c r="G47569"/>
      <c r="I47569" s="112"/>
    </row>
    <row r="47570" spans="7:9" x14ac:dyDescent="0.25">
      <c r="G47570"/>
      <c r="I47570" s="112"/>
    </row>
    <row r="47571" spans="7:9" x14ac:dyDescent="0.25">
      <c r="G47571"/>
      <c r="I47571" s="112"/>
    </row>
    <row r="47572" spans="7:9" x14ac:dyDescent="0.25">
      <c r="G47572"/>
      <c r="I47572" s="112"/>
    </row>
    <row r="47573" spans="7:9" x14ac:dyDescent="0.25">
      <c r="G47573"/>
      <c r="I47573" s="112"/>
    </row>
    <row r="47574" spans="7:9" x14ac:dyDescent="0.25">
      <c r="G47574"/>
      <c r="I47574" s="112"/>
    </row>
    <row r="47575" spans="7:9" x14ac:dyDescent="0.25">
      <c r="G47575"/>
      <c r="I47575" s="112"/>
    </row>
    <row r="47576" spans="7:9" x14ac:dyDescent="0.25">
      <c r="G47576"/>
      <c r="I47576" s="112"/>
    </row>
    <row r="47577" spans="7:9" x14ac:dyDescent="0.25">
      <c r="G47577"/>
      <c r="I47577" s="112"/>
    </row>
    <row r="47578" spans="7:9" x14ac:dyDescent="0.25">
      <c r="G47578"/>
      <c r="I47578" s="112"/>
    </row>
    <row r="47579" spans="7:9" x14ac:dyDescent="0.25">
      <c r="G47579"/>
      <c r="I47579" s="112"/>
    </row>
    <row r="47580" spans="7:9" x14ac:dyDescent="0.25">
      <c r="G47580"/>
      <c r="I47580" s="112"/>
    </row>
    <row r="47581" spans="7:9" x14ac:dyDescent="0.25">
      <c r="G47581"/>
      <c r="I47581" s="112"/>
    </row>
    <row r="47582" spans="7:9" x14ac:dyDescent="0.25">
      <c r="G47582"/>
      <c r="I47582" s="112"/>
    </row>
    <row r="47583" spans="7:9" x14ac:dyDescent="0.25">
      <c r="G47583"/>
      <c r="I47583" s="112"/>
    </row>
    <row r="47584" spans="7:9" x14ac:dyDescent="0.25">
      <c r="G47584"/>
      <c r="I47584" s="112"/>
    </row>
    <row r="47585" spans="7:9" x14ac:dyDescent="0.25">
      <c r="G47585"/>
      <c r="I47585" s="112"/>
    </row>
    <row r="47586" spans="7:9" x14ac:dyDescent="0.25">
      <c r="G47586"/>
      <c r="I47586" s="112"/>
    </row>
    <row r="47587" spans="7:9" x14ac:dyDescent="0.25">
      <c r="G47587"/>
      <c r="I47587" s="112"/>
    </row>
    <row r="47588" spans="7:9" x14ac:dyDescent="0.25">
      <c r="G47588"/>
      <c r="I47588" s="112"/>
    </row>
    <row r="47589" spans="7:9" x14ac:dyDescent="0.25">
      <c r="G47589"/>
      <c r="I47589" s="112"/>
    </row>
    <row r="47590" spans="7:9" x14ac:dyDescent="0.25">
      <c r="G47590"/>
      <c r="I47590" s="112"/>
    </row>
    <row r="47591" spans="7:9" x14ac:dyDescent="0.25">
      <c r="G47591"/>
      <c r="I47591" s="112"/>
    </row>
    <row r="47592" spans="7:9" x14ac:dyDescent="0.25">
      <c r="G47592"/>
      <c r="I47592" s="112"/>
    </row>
    <row r="47593" spans="7:9" x14ac:dyDescent="0.25">
      <c r="G47593"/>
      <c r="I47593" s="112"/>
    </row>
    <row r="47594" spans="7:9" x14ac:dyDescent="0.25">
      <c r="G47594"/>
      <c r="I47594" s="112"/>
    </row>
    <row r="47595" spans="7:9" x14ac:dyDescent="0.25">
      <c r="G47595"/>
      <c r="I47595" s="112"/>
    </row>
    <row r="47596" spans="7:9" x14ac:dyDescent="0.25">
      <c r="G47596"/>
      <c r="I47596" s="112"/>
    </row>
    <row r="47597" spans="7:9" x14ac:dyDescent="0.25">
      <c r="G47597"/>
      <c r="I47597" s="112"/>
    </row>
    <row r="47598" spans="7:9" x14ac:dyDescent="0.25">
      <c r="G47598"/>
      <c r="I47598" s="112"/>
    </row>
    <row r="47599" spans="7:9" x14ac:dyDescent="0.25">
      <c r="G47599"/>
      <c r="I47599" s="112"/>
    </row>
    <row r="47600" spans="7:9" x14ac:dyDescent="0.25">
      <c r="G47600"/>
      <c r="I47600" s="112"/>
    </row>
    <row r="47601" spans="7:9" x14ac:dyDescent="0.25">
      <c r="G47601"/>
      <c r="I47601" s="112"/>
    </row>
    <row r="47602" spans="7:9" x14ac:dyDescent="0.25">
      <c r="G47602"/>
      <c r="I47602" s="112"/>
    </row>
    <row r="47603" spans="7:9" x14ac:dyDescent="0.25">
      <c r="G47603"/>
      <c r="I47603" s="112"/>
    </row>
    <row r="47604" spans="7:9" x14ac:dyDescent="0.25">
      <c r="G47604"/>
      <c r="I47604" s="112"/>
    </row>
    <row r="47605" spans="7:9" x14ac:dyDescent="0.25">
      <c r="G47605"/>
      <c r="I47605" s="112"/>
    </row>
    <row r="47606" spans="7:9" x14ac:dyDescent="0.25">
      <c r="G47606"/>
      <c r="I47606" s="112"/>
    </row>
    <row r="47607" spans="7:9" x14ac:dyDescent="0.25">
      <c r="G47607"/>
      <c r="I47607" s="112"/>
    </row>
    <row r="47608" spans="7:9" x14ac:dyDescent="0.25">
      <c r="G47608"/>
      <c r="I47608" s="112"/>
    </row>
    <row r="47609" spans="7:9" x14ac:dyDescent="0.25">
      <c r="G47609"/>
      <c r="I47609" s="112"/>
    </row>
    <row r="47610" spans="7:9" x14ac:dyDescent="0.25">
      <c r="G47610"/>
      <c r="I47610" s="112"/>
    </row>
    <row r="47611" spans="7:9" x14ac:dyDescent="0.25">
      <c r="G47611"/>
      <c r="I47611" s="112"/>
    </row>
    <row r="47612" spans="7:9" x14ac:dyDescent="0.25">
      <c r="G47612"/>
      <c r="I47612" s="112"/>
    </row>
    <row r="47613" spans="7:9" x14ac:dyDescent="0.25">
      <c r="G47613"/>
      <c r="I47613" s="112"/>
    </row>
    <row r="47614" spans="7:9" x14ac:dyDescent="0.25">
      <c r="G47614"/>
      <c r="I47614" s="112"/>
    </row>
    <row r="47615" spans="7:9" x14ac:dyDescent="0.25">
      <c r="G47615"/>
      <c r="I47615" s="112"/>
    </row>
    <row r="47616" spans="7:9" x14ac:dyDescent="0.25">
      <c r="G47616"/>
      <c r="I47616" s="112"/>
    </row>
    <row r="47617" spans="7:9" x14ac:dyDescent="0.25">
      <c r="G47617"/>
      <c r="I47617" s="112"/>
    </row>
    <row r="47618" spans="7:9" x14ac:dyDescent="0.25">
      <c r="G47618"/>
      <c r="I47618" s="112"/>
    </row>
    <row r="47619" spans="7:9" x14ac:dyDescent="0.25">
      <c r="G47619"/>
      <c r="I47619" s="112"/>
    </row>
    <row r="47620" spans="7:9" x14ac:dyDescent="0.25">
      <c r="G47620"/>
      <c r="I47620" s="112"/>
    </row>
    <row r="47621" spans="7:9" x14ac:dyDescent="0.25">
      <c r="G47621"/>
      <c r="I47621" s="112"/>
    </row>
    <row r="47622" spans="7:9" x14ac:dyDescent="0.25">
      <c r="G47622"/>
      <c r="I47622" s="112"/>
    </row>
    <row r="47623" spans="7:9" x14ac:dyDescent="0.25">
      <c r="G47623"/>
      <c r="I47623" s="112"/>
    </row>
    <row r="47624" spans="7:9" x14ac:dyDescent="0.25">
      <c r="G47624"/>
      <c r="I47624" s="112"/>
    </row>
    <row r="47625" spans="7:9" x14ac:dyDescent="0.25">
      <c r="G47625"/>
      <c r="I47625" s="112"/>
    </row>
    <row r="47626" spans="7:9" x14ac:dyDescent="0.25">
      <c r="G47626"/>
      <c r="I47626" s="112"/>
    </row>
    <row r="47627" spans="7:9" x14ac:dyDescent="0.25">
      <c r="G47627"/>
      <c r="I47627" s="112"/>
    </row>
    <row r="47628" spans="7:9" x14ac:dyDescent="0.25">
      <c r="G47628"/>
      <c r="I47628" s="112"/>
    </row>
    <row r="47629" spans="7:9" x14ac:dyDescent="0.25">
      <c r="G47629"/>
      <c r="I47629" s="112"/>
    </row>
    <row r="47630" spans="7:9" x14ac:dyDescent="0.25">
      <c r="G47630"/>
      <c r="I47630" s="112"/>
    </row>
    <row r="47631" spans="7:9" x14ac:dyDescent="0.25">
      <c r="G47631"/>
      <c r="I47631" s="112"/>
    </row>
    <row r="47632" spans="7:9" x14ac:dyDescent="0.25">
      <c r="G47632"/>
      <c r="I47632" s="112"/>
    </row>
    <row r="47633" spans="7:9" x14ac:dyDescent="0.25">
      <c r="G47633"/>
      <c r="I47633" s="112"/>
    </row>
    <row r="47634" spans="7:9" x14ac:dyDescent="0.25">
      <c r="G47634"/>
      <c r="I47634" s="112"/>
    </row>
    <row r="47635" spans="7:9" x14ac:dyDescent="0.25">
      <c r="G47635"/>
      <c r="I47635" s="112"/>
    </row>
    <row r="47636" spans="7:9" x14ac:dyDescent="0.25">
      <c r="G47636"/>
      <c r="I47636" s="112"/>
    </row>
    <row r="47637" spans="7:9" x14ac:dyDescent="0.25">
      <c r="G47637"/>
      <c r="I47637" s="112"/>
    </row>
    <row r="47638" spans="7:9" x14ac:dyDescent="0.25">
      <c r="G47638"/>
      <c r="I47638" s="112"/>
    </row>
    <row r="47639" spans="7:9" x14ac:dyDescent="0.25">
      <c r="G47639"/>
      <c r="I47639" s="112"/>
    </row>
    <row r="47640" spans="7:9" x14ac:dyDescent="0.25">
      <c r="G47640"/>
      <c r="I47640" s="112"/>
    </row>
    <row r="47641" spans="7:9" x14ac:dyDescent="0.25">
      <c r="G47641"/>
      <c r="I47641" s="112"/>
    </row>
    <row r="47642" spans="7:9" x14ac:dyDescent="0.25">
      <c r="G47642"/>
      <c r="I47642" s="112"/>
    </row>
    <row r="47643" spans="7:9" x14ac:dyDescent="0.25">
      <c r="G47643"/>
      <c r="I47643" s="112"/>
    </row>
    <row r="47644" spans="7:9" x14ac:dyDescent="0.25">
      <c r="G47644"/>
      <c r="I47644" s="112"/>
    </row>
    <row r="47645" spans="7:9" x14ac:dyDescent="0.25">
      <c r="G47645"/>
      <c r="I47645" s="112"/>
    </row>
    <row r="47646" spans="7:9" x14ac:dyDescent="0.25">
      <c r="G47646"/>
      <c r="I47646" s="112"/>
    </row>
    <row r="47647" spans="7:9" x14ac:dyDescent="0.25">
      <c r="G47647"/>
      <c r="I47647" s="112"/>
    </row>
    <row r="47648" spans="7:9" x14ac:dyDescent="0.25">
      <c r="G47648"/>
      <c r="I47648" s="112"/>
    </row>
    <row r="47649" spans="7:9" x14ac:dyDescent="0.25">
      <c r="G47649"/>
      <c r="I47649" s="112"/>
    </row>
    <row r="47650" spans="7:9" x14ac:dyDescent="0.25">
      <c r="G47650"/>
      <c r="I47650" s="112"/>
    </row>
    <row r="47651" spans="7:9" x14ac:dyDescent="0.25">
      <c r="G47651"/>
      <c r="I47651" s="112"/>
    </row>
    <row r="47652" spans="7:9" x14ac:dyDescent="0.25">
      <c r="G47652"/>
      <c r="I47652" s="112"/>
    </row>
    <row r="47653" spans="7:9" x14ac:dyDescent="0.25">
      <c r="G47653"/>
      <c r="I47653" s="112"/>
    </row>
    <row r="47654" spans="7:9" x14ac:dyDescent="0.25">
      <c r="G47654"/>
      <c r="I47654" s="112"/>
    </row>
    <row r="47655" spans="7:9" x14ac:dyDescent="0.25">
      <c r="G47655"/>
      <c r="I47655" s="112"/>
    </row>
    <row r="47656" spans="7:9" x14ac:dyDescent="0.25">
      <c r="G47656"/>
      <c r="I47656" s="112"/>
    </row>
    <row r="47657" spans="7:9" x14ac:dyDescent="0.25">
      <c r="G47657"/>
      <c r="I47657" s="112"/>
    </row>
    <row r="47658" spans="7:9" x14ac:dyDescent="0.25">
      <c r="G47658"/>
      <c r="I47658" s="112"/>
    </row>
    <row r="47659" spans="7:9" x14ac:dyDescent="0.25">
      <c r="G47659"/>
      <c r="I47659" s="112"/>
    </row>
    <row r="47660" spans="7:9" x14ac:dyDescent="0.25">
      <c r="G47660"/>
      <c r="I47660" s="112"/>
    </row>
    <row r="47661" spans="7:9" x14ac:dyDescent="0.25">
      <c r="G47661"/>
      <c r="I47661" s="112"/>
    </row>
    <row r="47662" spans="7:9" x14ac:dyDescent="0.25">
      <c r="G47662"/>
      <c r="I47662" s="112"/>
    </row>
    <row r="47663" spans="7:9" x14ac:dyDescent="0.25">
      <c r="G47663"/>
      <c r="I47663" s="112"/>
    </row>
    <row r="47664" spans="7:9" x14ac:dyDescent="0.25">
      <c r="G47664"/>
      <c r="I47664" s="112"/>
    </row>
    <row r="47665" spans="7:9" x14ac:dyDescent="0.25">
      <c r="G47665"/>
      <c r="I47665" s="112"/>
    </row>
    <row r="47666" spans="7:9" x14ac:dyDescent="0.25">
      <c r="G47666"/>
      <c r="I47666" s="112"/>
    </row>
    <row r="47667" spans="7:9" x14ac:dyDescent="0.25">
      <c r="G47667"/>
      <c r="I47667" s="112"/>
    </row>
    <row r="47668" spans="7:9" x14ac:dyDescent="0.25">
      <c r="G47668"/>
      <c r="I47668" s="112"/>
    </row>
    <row r="47669" spans="7:9" x14ac:dyDescent="0.25">
      <c r="G47669"/>
      <c r="I47669" s="112"/>
    </row>
    <row r="47670" spans="7:9" x14ac:dyDescent="0.25">
      <c r="G47670"/>
      <c r="I47670" s="112"/>
    </row>
    <row r="47671" spans="7:9" x14ac:dyDescent="0.25">
      <c r="G47671"/>
      <c r="I47671" s="112"/>
    </row>
    <row r="47672" spans="7:9" x14ac:dyDescent="0.25">
      <c r="G47672"/>
      <c r="I47672" s="112"/>
    </row>
    <row r="47673" spans="7:9" x14ac:dyDescent="0.25">
      <c r="G47673"/>
      <c r="I47673" s="112"/>
    </row>
    <row r="47674" spans="7:9" x14ac:dyDescent="0.25">
      <c r="G47674"/>
      <c r="I47674" s="112"/>
    </row>
    <row r="47675" spans="7:9" x14ac:dyDescent="0.25">
      <c r="G47675"/>
      <c r="I47675" s="112"/>
    </row>
    <row r="47676" spans="7:9" x14ac:dyDescent="0.25">
      <c r="G47676"/>
      <c r="I47676" s="112"/>
    </row>
    <row r="47677" spans="7:9" x14ac:dyDescent="0.25">
      <c r="G47677"/>
      <c r="I47677" s="112"/>
    </row>
    <row r="47678" spans="7:9" x14ac:dyDescent="0.25">
      <c r="G47678"/>
      <c r="I47678" s="112"/>
    </row>
    <row r="47679" spans="7:9" x14ac:dyDescent="0.25">
      <c r="G47679"/>
      <c r="I47679" s="112"/>
    </row>
    <row r="47680" spans="7:9" x14ac:dyDescent="0.25">
      <c r="G47680"/>
      <c r="I47680" s="112"/>
    </row>
    <row r="47681" spans="7:9" x14ac:dyDescent="0.25">
      <c r="G47681"/>
      <c r="I47681" s="112"/>
    </row>
    <row r="47682" spans="7:9" x14ac:dyDescent="0.25">
      <c r="G47682"/>
      <c r="I47682" s="112"/>
    </row>
    <row r="47683" spans="7:9" x14ac:dyDescent="0.25">
      <c r="G47683"/>
      <c r="I47683" s="112"/>
    </row>
    <row r="47684" spans="7:9" x14ac:dyDescent="0.25">
      <c r="G47684"/>
      <c r="I47684" s="112"/>
    </row>
    <row r="47685" spans="7:9" x14ac:dyDescent="0.25">
      <c r="G47685"/>
      <c r="I47685" s="112"/>
    </row>
    <row r="47686" spans="7:9" x14ac:dyDescent="0.25">
      <c r="G47686"/>
      <c r="I47686" s="112"/>
    </row>
    <row r="47687" spans="7:9" x14ac:dyDescent="0.25">
      <c r="G47687"/>
      <c r="I47687" s="112"/>
    </row>
    <row r="47688" spans="7:9" x14ac:dyDescent="0.25">
      <c r="G47688"/>
      <c r="I47688" s="112"/>
    </row>
    <row r="47689" spans="7:9" x14ac:dyDescent="0.25">
      <c r="G47689"/>
      <c r="I47689" s="112"/>
    </row>
    <row r="47690" spans="7:9" x14ac:dyDescent="0.25">
      <c r="G47690"/>
      <c r="I47690" s="112"/>
    </row>
    <row r="47691" spans="7:9" x14ac:dyDescent="0.25">
      <c r="G47691"/>
      <c r="I47691" s="112"/>
    </row>
    <row r="47692" spans="7:9" x14ac:dyDescent="0.25">
      <c r="G47692"/>
      <c r="I47692" s="112"/>
    </row>
    <row r="47693" spans="7:9" x14ac:dyDescent="0.25">
      <c r="G47693"/>
      <c r="I47693" s="112"/>
    </row>
    <row r="47694" spans="7:9" x14ac:dyDescent="0.25">
      <c r="G47694"/>
      <c r="I47694" s="112"/>
    </row>
    <row r="47695" spans="7:9" x14ac:dyDescent="0.25">
      <c r="G47695"/>
      <c r="I47695" s="112"/>
    </row>
    <row r="47696" spans="7:9" x14ac:dyDescent="0.25">
      <c r="G47696"/>
      <c r="I47696" s="112"/>
    </row>
    <row r="47697" spans="7:9" x14ac:dyDescent="0.25">
      <c r="G47697"/>
      <c r="I47697" s="112"/>
    </row>
    <row r="47698" spans="7:9" x14ac:dyDescent="0.25">
      <c r="G47698"/>
      <c r="I47698" s="112"/>
    </row>
    <row r="47699" spans="7:9" x14ac:dyDescent="0.25">
      <c r="G47699"/>
      <c r="I47699" s="112"/>
    </row>
    <row r="47700" spans="7:9" x14ac:dyDescent="0.25">
      <c r="G47700"/>
      <c r="I47700" s="112"/>
    </row>
    <row r="47701" spans="7:9" x14ac:dyDescent="0.25">
      <c r="G47701"/>
      <c r="I47701" s="112"/>
    </row>
    <row r="47702" spans="7:9" x14ac:dyDescent="0.25">
      <c r="G47702"/>
      <c r="I47702" s="112"/>
    </row>
    <row r="47703" spans="7:9" x14ac:dyDescent="0.25">
      <c r="G47703"/>
      <c r="I47703" s="112"/>
    </row>
    <row r="47704" spans="7:9" x14ac:dyDescent="0.25">
      <c r="G47704"/>
      <c r="I47704" s="112"/>
    </row>
    <row r="47705" spans="7:9" x14ac:dyDescent="0.25">
      <c r="G47705"/>
      <c r="I47705" s="112"/>
    </row>
    <row r="47706" spans="7:9" x14ac:dyDescent="0.25">
      <c r="G47706"/>
      <c r="I47706" s="112"/>
    </row>
    <row r="47707" spans="7:9" x14ac:dyDescent="0.25">
      <c r="G47707"/>
      <c r="I47707" s="112"/>
    </row>
    <row r="47708" spans="7:9" x14ac:dyDescent="0.25">
      <c r="G47708"/>
      <c r="I47708" s="112"/>
    </row>
    <row r="47709" spans="7:9" x14ac:dyDescent="0.25">
      <c r="G47709"/>
      <c r="I47709" s="112"/>
    </row>
    <row r="47710" spans="7:9" x14ac:dyDescent="0.25">
      <c r="G47710"/>
      <c r="I47710" s="112"/>
    </row>
    <row r="47711" spans="7:9" x14ac:dyDescent="0.25">
      <c r="G47711"/>
      <c r="I47711" s="112"/>
    </row>
    <row r="47712" spans="7:9" x14ac:dyDescent="0.25">
      <c r="G47712"/>
      <c r="I47712" s="112"/>
    </row>
    <row r="47713" spans="7:9" x14ac:dyDescent="0.25">
      <c r="G47713"/>
      <c r="I47713" s="112"/>
    </row>
    <row r="47714" spans="7:9" x14ac:dyDescent="0.25">
      <c r="G47714"/>
      <c r="I47714" s="112"/>
    </row>
    <row r="47715" spans="7:9" x14ac:dyDescent="0.25">
      <c r="G47715"/>
      <c r="I47715" s="112"/>
    </row>
    <row r="47716" spans="7:9" x14ac:dyDescent="0.25">
      <c r="G47716"/>
      <c r="I47716" s="112"/>
    </row>
    <row r="47717" spans="7:9" x14ac:dyDescent="0.25">
      <c r="G47717"/>
      <c r="I47717" s="112"/>
    </row>
    <row r="47718" spans="7:9" x14ac:dyDescent="0.25">
      <c r="G47718"/>
      <c r="I47718" s="112"/>
    </row>
    <row r="47719" spans="7:9" x14ac:dyDescent="0.25">
      <c r="G47719"/>
      <c r="I47719" s="112"/>
    </row>
    <row r="47720" spans="7:9" x14ac:dyDescent="0.25">
      <c r="G47720"/>
      <c r="I47720" s="112"/>
    </row>
    <row r="47721" spans="7:9" x14ac:dyDescent="0.25">
      <c r="G47721"/>
      <c r="I47721" s="112"/>
    </row>
    <row r="47722" spans="7:9" x14ac:dyDescent="0.25">
      <c r="G47722"/>
      <c r="I47722" s="112"/>
    </row>
    <row r="47723" spans="7:9" x14ac:dyDescent="0.25">
      <c r="G47723"/>
      <c r="I47723" s="112"/>
    </row>
    <row r="47724" spans="7:9" x14ac:dyDescent="0.25">
      <c r="G47724"/>
      <c r="I47724" s="112"/>
    </row>
    <row r="47725" spans="7:9" x14ac:dyDescent="0.25">
      <c r="G47725"/>
      <c r="I47725" s="112"/>
    </row>
    <row r="47726" spans="7:9" x14ac:dyDescent="0.25">
      <c r="G47726"/>
      <c r="I47726" s="112"/>
    </row>
    <row r="47727" spans="7:9" x14ac:dyDescent="0.25">
      <c r="G47727"/>
      <c r="I47727" s="112"/>
    </row>
    <row r="47728" spans="7:9" x14ac:dyDescent="0.25">
      <c r="G47728"/>
      <c r="I47728" s="112"/>
    </row>
    <row r="47729" spans="7:9" x14ac:dyDescent="0.25">
      <c r="G47729"/>
      <c r="I47729" s="112"/>
    </row>
    <row r="47730" spans="7:9" x14ac:dyDescent="0.25">
      <c r="G47730"/>
      <c r="I47730" s="112"/>
    </row>
    <row r="47731" spans="7:9" x14ac:dyDescent="0.25">
      <c r="G47731"/>
      <c r="I47731" s="112"/>
    </row>
    <row r="47732" spans="7:9" x14ac:dyDescent="0.25">
      <c r="G47732"/>
      <c r="I47732" s="112"/>
    </row>
    <row r="47733" spans="7:9" x14ac:dyDescent="0.25">
      <c r="G47733"/>
      <c r="I47733" s="112"/>
    </row>
    <row r="47734" spans="7:9" x14ac:dyDescent="0.25">
      <c r="G47734"/>
      <c r="I47734" s="112"/>
    </row>
    <row r="47735" spans="7:9" x14ac:dyDescent="0.25">
      <c r="G47735"/>
      <c r="I47735" s="112"/>
    </row>
    <row r="47736" spans="7:9" x14ac:dyDescent="0.25">
      <c r="G47736"/>
      <c r="I47736" s="112"/>
    </row>
    <row r="47737" spans="7:9" x14ac:dyDescent="0.25">
      <c r="G47737"/>
      <c r="I47737" s="112"/>
    </row>
    <row r="47738" spans="7:9" x14ac:dyDescent="0.25">
      <c r="G47738"/>
      <c r="I47738" s="112"/>
    </row>
    <row r="47739" spans="7:9" x14ac:dyDescent="0.25">
      <c r="G47739"/>
      <c r="I47739" s="112"/>
    </row>
    <row r="47740" spans="7:9" x14ac:dyDescent="0.25">
      <c r="G47740"/>
      <c r="I47740" s="112"/>
    </row>
    <row r="47741" spans="7:9" x14ac:dyDescent="0.25">
      <c r="G47741"/>
      <c r="I47741" s="112"/>
    </row>
    <row r="47742" spans="7:9" x14ac:dyDescent="0.25">
      <c r="G47742"/>
      <c r="I47742" s="112"/>
    </row>
    <row r="47743" spans="7:9" x14ac:dyDescent="0.25">
      <c r="G47743"/>
      <c r="I47743" s="112"/>
    </row>
    <row r="47744" spans="7:9" x14ac:dyDescent="0.25">
      <c r="G47744"/>
      <c r="I47744" s="112"/>
    </row>
    <row r="47745" spans="7:9" x14ac:dyDescent="0.25">
      <c r="G47745"/>
      <c r="I47745" s="112"/>
    </row>
    <row r="47746" spans="7:9" x14ac:dyDescent="0.25">
      <c r="G47746"/>
      <c r="I47746" s="112"/>
    </row>
    <row r="47747" spans="7:9" x14ac:dyDescent="0.25">
      <c r="G47747"/>
      <c r="I47747" s="112"/>
    </row>
    <row r="47748" spans="7:9" x14ac:dyDescent="0.25">
      <c r="G47748"/>
      <c r="I47748" s="112"/>
    </row>
    <row r="47749" spans="7:9" x14ac:dyDescent="0.25">
      <c r="G47749"/>
      <c r="I47749" s="112"/>
    </row>
    <row r="47750" spans="7:9" x14ac:dyDescent="0.25">
      <c r="G47750"/>
      <c r="I47750" s="112"/>
    </row>
    <row r="47751" spans="7:9" x14ac:dyDescent="0.25">
      <c r="G47751"/>
      <c r="I47751" s="112"/>
    </row>
    <row r="47752" spans="7:9" x14ac:dyDescent="0.25">
      <c r="G47752"/>
      <c r="I47752" s="112"/>
    </row>
    <row r="47753" spans="7:9" x14ac:dyDescent="0.25">
      <c r="G47753"/>
      <c r="I47753" s="112"/>
    </row>
    <row r="47754" spans="7:9" x14ac:dyDescent="0.25">
      <c r="G47754"/>
      <c r="I47754" s="112"/>
    </row>
    <row r="47755" spans="7:9" x14ac:dyDescent="0.25">
      <c r="G47755"/>
      <c r="I47755" s="112"/>
    </row>
    <row r="47756" spans="7:9" x14ac:dyDescent="0.25">
      <c r="G47756"/>
      <c r="I47756" s="112"/>
    </row>
    <row r="47757" spans="7:9" x14ac:dyDescent="0.25">
      <c r="G47757"/>
      <c r="I47757" s="112"/>
    </row>
    <row r="47758" spans="7:9" x14ac:dyDescent="0.25">
      <c r="G47758"/>
      <c r="I47758" s="112"/>
    </row>
    <row r="47759" spans="7:9" x14ac:dyDescent="0.25">
      <c r="G47759"/>
      <c r="I47759" s="112"/>
    </row>
    <row r="47760" spans="7:9" x14ac:dyDescent="0.25">
      <c r="G47760"/>
      <c r="I47760" s="112"/>
    </row>
    <row r="47761" spans="7:9" x14ac:dyDescent="0.25">
      <c r="G47761"/>
      <c r="I47761" s="112"/>
    </row>
    <row r="47762" spans="7:9" x14ac:dyDescent="0.25">
      <c r="G47762"/>
      <c r="I47762" s="112"/>
    </row>
    <row r="47763" spans="7:9" x14ac:dyDescent="0.25">
      <c r="G47763"/>
      <c r="I47763" s="112"/>
    </row>
    <row r="47764" spans="7:9" x14ac:dyDescent="0.25">
      <c r="G47764"/>
      <c r="I47764" s="112"/>
    </row>
    <row r="47765" spans="7:9" x14ac:dyDescent="0.25">
      <c r="G47765"/>
      <c r="I47765" s="112"/>
    </row>
    <row r="47766" spans="7:9" x14ac:dyDescent="0.25">
      <c r="G47766"/>
      <c r="I47766" s="112"/>
    </row>
    <row r="47767" spans="7:9" x14ac:dyDescent="0.25">
      <c r="G47767"/>
      <c r="I47767" s="112"/>
    </row>
    <row r="47768" spans="7:9" x14ac:dyDescent="0.25">
      <c r="G47768"/>
      <c r="I47768" s="112"/>
    </row>
    <row r="47769" spans="7:9" x14ac:dyDescent="0.25">
      <c r="G47769"/>
      <c r="I47769" s="112"/>
    </row>
    <row r="47770" spans="7:9" x14ac:dyDescent="0.25">
      <c r="G47770"/>
      <c r="I47770" s="112"/>
    </row>
    <row r="47771" spans="7:9" x14ac:dyDescent="0.25">
      <c r="G47771"/>
      <c r="I47771" s="112"/>
    </row>
    <row r="47772" spans="7:9" x14ac:dyDescent="0.25">
      <c r="G47772"/>
      <c r="I47772" s="112"/>
    </row>
    <row r="47773" spans="7:9" x14ac:dyDescent="0.25">
      <c r="G47773"/>
      <c r="I47773" s="112"/>
    </row>
    <row r="47774" spans="7:9" x14ac:dyDescent="0.25">
      <c r="G47774"/>
      <c r="I47774" s="112"/>
    </row>
    <row r="47775" spans="7:9" x14ac:dyDescent="0.25">
      <c r="G47775"/>
      <c r="I47775" s="112"/>
    </row>
    <row r="47776" spans="7:9" x14ac:dyDescent="0.25">
      <c r="G47776"/>
      <c r="I47776" s="112"/>
    </row>
    <row r="47777" spans="7:9" x14ac:dyDescent="0.25">
      <c r="G47777"/>
      <c r="I47777" s="112"/>
    </row>
    <row r="47778" spans="7:9" x14ac:dyDescent="0.25">
      <c r="G47778"/>
      <c r="I47778" s="112"/>
    </row>
    <row r="47779" spans="7:9" x14ac:dyDescent="0.25">
      <c r="G47779"/>
      <c r="I47779" s="112"/>
    </row>
    <row r="47780" spans="7:9" x14ac:dyDescent="0.25">
      <c r="G47780"/>
      <c r="I47780" s="112"/>
    </row>
    <row r="47781" spans="7:9" x14ac:dyDescent="0.25">
      <c r="G47781"/>
      <c r="I47781" s="112"/>
    </row>
    <row r="47782" spans="7:9" x14ac:dyDescent="0.25">
      <c r="G47782"/>
      <c r="I47782" s="112"/>
    </row>
    <row r="47783" spans="7:9" x14ac:dyDescent="0.25">
      <c r="G47783"/>
      <c r="I47783" s="112"/>
    </row>
    <row r="47784" spans="7:9" x14ac:dyDescent="0.25">
      <c r="G47784"/>
      <c r="I47784" s="112"/>
    </row>
    <row r="47785" spans="7:9" x14ac:dyDescent="0.25">
      <c r="G47785"/>
      <c r="I47785" s="112"/>
    </row>
    <row r="47786" spans="7:9" x14ac:dyDescent="0.25">
      <c r="G47786"/>
      <c r="I47786" s="112"/>
    </row>
    <row r="47787" spans="7:9" x14ac:dyDescent="0.25">
      <c r="G47787"/>
      <c r="I47787" s="112"/>
    </row>
    <row r="47788" spans="7:9" x14ac:dyDescent="0.25">
      <c r="G47788"/>
      <c r="I47788" s="112"/>
    </row>
    <row r="47789" spans="7:9" x14ac:dyDescent="0.25">
      <c r="G47789"/>
      <c r="I47789" s="112"/>
    </row>
    <row r="47790" spans="7:9" x14ac:dyDescent="0.25">
      <c r="G47790"/>
      <c r="I47790" s="112"/>
    </row>
    <row r="47791" spans="7:9" x14ac:dyDescent="0.25">
      <c r="G47791"/>
      <c r="I47791" s="112"/>
    </row>
    <row r="47792" spans="7:9" x14ac:dyDescent="0.25">
      <c r="G47792"/>
      <c r="I47792" s="112"/>
    </row>
    <row r="47793" spans="7:9" x14ac:dyDescent="0.25">
      <c r="G47793"/>
      <c r="I47793" s="112"/>
    </row>
    <row r="47794" spans="7:9" x14ac:dyDescent="0.25">
      <c r="G47794"/>
      <c r="I47794" s="112"/>
    </row>
    <row r="47795" spans="7:9" x14ac:dyDescent="0.25">
      <c r="G47795"/>
      <c r="I47795" s="112"/>
    </row>
    <row r="47796" spans="7:9" x14ac:dyDescent="0.25">
      <c r="G47796"/>
      <c r="I47796" s="112"/>
    </row>
    <row r="47797" spans="7:9" x14ac:dyDescent="0.25">
      <c r="G47797"/>
      <c r="I47797" s="112"/>
    </row>
    <row r="47798" spans="7:9" x14ac:dyDescent="0.25">
      <c r="G47798"/>
      <c r="I47798" s="112"/>
    </row>
    <row r="47799" spans="7:9" x14ac:dyDescent="0.25">
      <c r="G47799"/>
      <c r="I47799" s="112"/>
    </row>
    <row r="47800" spans="7:9" x14ac:dyDescent="0.25">
      <c r="G47800"/>
      <c r="I47800" s="112"/>
    </row>
    <row r="47801" spans="7:9" x14ac:dyDescent="0.25">
      <c r="G47801"/>
      <c r="I47801" s="112"/>
    </row>
    <row r="47802" spans="7:9" x14ac:dyDescent="0.25">
      <c r="G47802"/>
      <c r="I47802" s="112"/>
    </row>
    <row r="47803" spans="7:9" x14ac:dyDescent="0.25">
      <c r="G47803"/>
      <c r="I47803" s="112"/>
    </row>
    <row r="47804" spans="7:9" x14ac:dyDescent="0.25">
      <c r="G47804"/>
      <c r="I47804" s="112"/>
    </row>
    <row r="47805" spans="7:9" x14ac:dyDescent="0.25">
      <c r="G47805"/>
      <c r="I47805" s="112"/>
    </row>
    <row r="47806" spans="7:9" x14ac:dyDescent="0.25">
      <c r="G47806"/>
      <c r="I47806" s="112"/>
    </row>
    <row r="47807" spans="7:9" x14ac:dyDescent="0.25">
      <c r="G47807"/>
      <c r="I47807" s="112"/>
    </row>
    <row r="47808" spans="7:9" x14ac:dyDescent="0.25">
      <c r="G47808"/>
      <c r="I47808" s="112"/>
    </row>
    <row r="47809" spans="7:9" x14ac:dyDescent="0.25">
      <c r="G47809"/>
      <c r="I47809" s="112"/>
    </row>
    <row r="47810" spans="7:9" x14ac:dyDescent="0.25">
      <c r="G47810"/>
      <c r="I47810" s="112"/>
    </row>
    <row r="47811" spans="7:9" x14ac:dyDescent="0.25">
      <c r="G47811"/>
      <c r="I47811" s="112"/>
    </row>
    <row r="47812" spans="7:9" x14ac:dyDescent="0.25">
      <c r="G47812"/>
      <c r="I47812" s="112"/>
    </row>
    <row r="47813" spans="7:9" x14ac:dyDescent="0.25">
      <c r="G47813"/>
      <c r="I47813" s="112"/>
    </row>
    <row r="47814" spans="7:9" x14ac:dyDescent="0.25">
      <c r="G47814"/>
      <c r="I47814" s="112"/>
    </row>
    <row r="47815" spans="7:9" x14ac:dyDescent="0.25">
      <c r="G47815"/>
      <c r="I47815" s="112"/>
    </row>
    <row r="47816" spans="7:9" x14ac:dyDescent="0.25">
      <c r="G47816"/>
      <c r="I47816" s="112"/>
    </row>
    <row r="47817" spans="7:9" x14ac:dyDescent="0.25">
      <c r="G47817"/>
      <c r="I47817" s="112"/>
    </row>
    <row r="47818" spans="7:9" x14ac:dyDescent="0.25">
      <c r="G47818"/>
      <c r="I47818" s="112"/>
    </row>
    <row r="47819" spans="7:9" x14ac:dyDescent="0.25">
      <c r="G47819"/>
      <c r="I47819" s="112"/>
    </row>
    <row r="47820" spans="7:9" x14ac:dyDescent="0.25">
      <c r="G47820"/>
      <c r="I47820" s="112"/>
    </row>
    <row r="47821" spans="7:9" x14ac:dyDescent="0.25">
      <c r="G47821"/>
      <c r="I47821" s="112"/>
    </row>
    <row r="47822" spans="7:9" x14ac:dyDescent="0.25">
      <c r="G47822"/>
      <c r="I47822" s="112"/>
    </row>
    <row r="47823" spans="7:9" x14ac:dyDescent="0.25">
      <c r="G47823"/>
      <c r="I47823" s="112"/>
    </row>
    <row r="47824" spans="7:9" x14ac:dyDescent="0.25">
      <c r="G47824"/>
      <c r="I47824" s="112"/>
    </row>
    <row r="47825" spans="7:9" x14ac:dyDescent="0.25">
      <c r="G47825"/>
      <c r="I47825" s="112"/>
    </row>
    <row r="47826" spans="7:9" x14ac:dyDescent="0.25">
      <c r="G47826"/>
      <c r="I47826" s="112"/>
    </row>
    <row r="47827" spans="7:9" x14ac:dyDescent="0.25">
      <c r="G47827"/>
      <c r="I47827" s="112"/>
    </row>
    <row r="47828" spans="7:9" x14ac:dyDescent="0.25">
      <c r="G47828"/>
      <c r="I47828" s="112"/>
    </row>
    <row r="47829" spans="7:9" x14ac:dyDescent="0.25">
      <c r="G47829"/>
      <c r="I47829" s="112"/>
    </row>
    <row r="47830" spans="7:9" x14ac:dyDescent="0.25">
      <c r="G47830"/>
      <c r="I47830" s="112"/>
    </row>
    <row r="47831" spans="7:9" x14ac:dyDescent="0.25">
      <c r="G47831"/>
      <c r="I47831" s="112"/>
    </row>
    <row r="47832" spans="7:9" x14ac:dyDescent="0.25">
      <c r="G47832"/>
      <c r="I47832" s="112"/>
    </row>
    <row r="47833" spans="7:9" x14ac:dyDescent="0.25">
      <c r="G47833"/>
      <c r="I47833" s="112"/>
    </row>
    <row r="47834" spans="7:9" x14ac:dyDescent="0.25">
      <c r="G47834"/>
      <c r="I47834" s="112"/>
    </row>
    <row r="47835" spans="7:9" x14ac:dyDescent="0.25">
      <c r="G47835"/>
      <c r="I47835" s="112"/>
    </row>
    <row r="47836" spans="7:9" x14ac:dyDescent="0.25">
      <c r="G47836"/>
      <c r="I47836" s="112"/>
    </row>
    <row r="47837" spans="7:9" x14ac:dyDescent="0.25">
      <c r="G47837"/>
      <c r="I47837" s="112"/>
    </row>
    <row r="47838" spans="7:9" x14ac:dyDescent="0.25">
      <c r="G47838"/>
      <c r="I47838" s="112"/>
    </row>
    <row r="47839" spans="7:9" x14ac:dyDescent="0.25">
      <c r="G47839"/>
      <c r="I47839" s="112"/>
    </row>
    <row r="47840" spans="7:9" x14ac:dyDescent="0.25">
      <c r="G47840"/>
      <c r="I47840" s="112"/>
    </row>
    <row r="47841" spans="7:9" x14ac:dyDescent="0.25">
      <c r="G47841"/>
      <c r="I47841" s="112"/>
    </row>
    <row r="47842" spans="7:9" x14ac:dyDescent="0.25">
      <c r="G47842"/>
      <c r="I47842" s="112"/>
    </row>
    <row r="47843" spans="7:9" x14ac:dyDescent="0.25">
      <c r="G47843"/>
      <c r="I47843" s="112"/>
    </row>
    <row r="47844" spans="7:9" x14ac:dyDescent="0.25">
      <c r="G47844"/>
      <c r="I47844" s="112"/>
    </row>
    <row r="47845" spans="7:9" x14ac:dyDescent="0.25">
      <c r="G47845"/>
      <c r="I47845" s="112"/>
    </row>
    <row r="47846" spans="7:9" x14ac:dyDescent="0.25">
      <c r="G47846"/>
      <c r="I47846" s="112"/>
    </row>
    <row r="47847" spans="7:9" x14ac:dyDescent="0.25">
      <c r="G47847"/>
      <c r="I47847" s="112"/>
    </row>
    <row r="47848" spans="7:9" x14ac:dyDescent="0.25">
      <c r="G47848"/>
      <c r="I47848" s="112"/>
    </row>
    <row r="47849" spans="7:9" x14ac:dyDescent="0.25">
      <c r="G47849"/>
      <c r="I47849" s="112"/>
    </row>
    <row r="47850" spans="7:9" x14ac:dyDescent="0.25">
      <c r="G47850"/>
      <c r="I47850" s="112"/>
    </row>
    <row r="47851" spans="7:9" x14ac:dyDescent="0.25">
      <c r="G47851"/>
      <c r="I47851" s="112"/>
    </row>
    <row r="47852" spans="7:9" x14ac:dyDescent="0.25">
      <c r="G47852"/>
      <c r="I47852" s="112"/>
    </row>
    <row r="47853" spans="7:9" x14ac:dyDescent="0.25">
      <c r="G47853"/>
      <c r="I47853" s="112"/>
    </row>
    <row r="47854" spans="7:9" x14ac:dyDescent="0.25">
      <c r="G47854"/>
      <c r="I47854" s="112"/>
    </row>
    <row r="47855" spans="7:9" x14ac:dyDescent="0.25">
      <c r="G47855"/>
      <c r="I47855" s="112"/>
    </row>
    <row r="47856" spans="7:9" x14ac:dyDescent="0.25">
      <c r="G47856"/>
      <c r="I47856" s="112"/>
    </row>
    <row r="47857" spans="7:9" x14ac:dyDescent="0.25">
      <c r="G47857"/>
      <c r="I47857" s="112"/>
    </row>
    <row r="47858" spans="7:9" x14ac:dyDescent="0.25">
      <c r="G47858"/>
      <c r="I47858" s="112"/>
    </row>
    <row r="47859" spans="7:9" x14ac:dyDescent="0.25">
      <c r="G47859"/>
      <c r="I47859" s="112"/>
    </row>
    <row r="47860" spans="7:9" x14ac:dyDescent="0.25">
      <c r="G47860"/>
      <c r="I47860" s="112"/>
    </row>
    <row r="47861" spans="7:9" x14ac:dyDescent="0.25">
      <c r="G47861"/>
      <c r="I47861" s="112"/>
    </row>
    <row r="47862" spans="7:9" x14ac:dyDescent="0.25">
      <c r="G47862"/>
      <c r="I47862" s="112"/>
    </row>
    <row r="47863" spans="7:9" x14ac:dyDescent="0.25">
      <c r="G47863"/>
      <c r="I47863" s="112"/>
    </row>
    <row r="47864" spans="7:9" x14ac:dyDescent="0.25">
      <c r="G47864"/>
      <c r="I47864" s="112"/>
    </row>
    <row r="47865" spans="7:9" x14ac:dyDescent="0.25">
      <c r="G47865"/>
      <c r="I47865" s="112"/>
    </row>
    <row r="47866" spans="7:9" x14ac:dyDescent="0.25">
      <c r="G47866"/>
      <c r="I47866" s="112"/>
    </row>
    <row r="47867" spans="7:9" x14ac:dyDescent="0.25">
      <c r="G47867"/>
      <c r="I47867" s="112"/>
    </row>
    <row r="47868" spans="7:9" x14ac:dyDescent="0.25">
      <c r="G47868"/>
      <c r="I47868" s="112"/>
    </row>
    <row r="47869" spans="7:9" x14ac:dyDescent="0.25">
      <c r="G47869"/>
      <c r="I47869" s="112"/>
    </row>
    <row r="47870" spans="7:9" x14ac:dyDescent="0.25">
      <c r="G47870"/>
      <c r="I47870" s="112"/>
    </row>
    <row r="47871" spans="7:9" x14ac:dyDescent="0.25">
      <c r="G47871"/>
      <c r="I47871" s="112"/>
    </row>
    <row r="47872" spans="7:9" x14ac:dyDescent="0.25">
      <c r="G47872"/>
      <c r="I47872" s="112"/>
    </row>
    <row r="47873" spans="7:9" x14ac:dyDescent="0.25">
      <c r="G47873"/>
      <c r="I47873" s="112"/>
    </row>
    <row r="47874" spans="7:9" x14ac:dyDescent="0.25">
      <c r="G47874"/>
      <c r="I47874" s="112"/>
    </row>
    <row r="47875" spans="7:9" x14ac:dyDescent="0.25">
      <c r="G47875"/>
      <c r="I47875" s="112"/>
    </row>
    <row r="47876" spans="7:9" x14ac:dyDescent="0.25">
      <c r="G47876"/>
      <c r="I47876" s="112"/>
    </row>
    <row r="47877" spans="7:9" x14ac:dyDescent="0.25">
      <c r="G47877"/>
      <c r="I47877" s="112"/>
    </row>
    <row r="47878" spans="7:9" x14ac:dyDescent="0.25">
      <c r="G47878"/>
      <c r="I47878" s="112"/>
    </row>
    <row r="47879" spans="7:9" x14ac:dyDescent="0.25">
      <c r="G47879"/>
      <c r="I47879" s="112"/>
    </row>
    <row r="47880" spans="7:9" x14ac:dyDescent="0.25">
      <c r="G47880"/>
      <c r="I47880" s="112"/>
    </row>
    <row r="47881" spans="7:9" x14ac:dyDescent="0.25">
      <c r="G47881"/>
      <c r="I47881" s="112"/>
    </row>
    <row r="47882" spans="7:9" x14ac:dyDescent="0.25">
      <c r="G47882"/>
      <c r="I47882" s="112"/>
    </row>
    <row r="47883" spans="7:9" x14ac:dyDescent="0.25">
      <c r="G47883"/>
      <c r="I47883" s="112"/>
    </row>
    <row r="47884" spans="7:9" x14ac:dyDescent="0.25">
      <c r="G47884"/>
      <c r="I47884" s="112"/>
    </row>
    <row r="47885" spans="7:9" x14ac:dyDescent="0.25">
      <c r="G47885"/>
      <c r="I47885" s="112"/>
    </row>
    <row r="47886" spans="7:9" x14ac:dyDescent="0.25">
      <c r="G47886"/>
      <c r="I47886" s="112"/>
    </row>
    <row r="47887" spans="7:9" x14ac:dyDescent="0.25">
      <c r="G47887"/>
      <c r="I47887" s="112"/>
    </row>
    <row r="47888" spans="7:9" x14ac:dyDescent="0.25">
      <c r="G47888"/>
      <c r="I47888" s="112"/>
    </row>
    <row r="47889" spans="7:9" x14ac:dyDescent="0.25">
      <c r="G47889"/>
      <c r="I47889" s="112"/>
    </row>
    <row r="47890" spans="7:9" x14ac:dyDescent="0.25">
      <c r="G47890"/>
      <c r="I47890" s="112"/>
    </row>
    <row r="47891" spans="7:9" x14ac:dyDescent="0.25">
      <c r="G47891"/>
      <c r="I47891" s="112"/>
    </row>
    <row r="47892" spans="7:9" x14ac:dyDescent="0.25">
      <c r="G47892"/>
      <c r="I47892" s="112"/>
    </row>
    <row r="47893" spans="7:9" x14ac:dyDescent="0.25">
      <c r="G47893"/>
      <c r="I47893" s="112"/>
    </row>
    <row r="47894" spans="7:9" x14ac:dyDescent="0.25">
      <c r="G47894"/>
      <c r="I47894" s="112"/>
    </row>
    <row r="47895" spans="7:9" x14ac:dyDescent="0.25">
      <c r="G47895"/>
      <c r="I47895" s="112"/>
    </row>
    <row r="47896" spans="7:9" x14ac:dyDescent="0.25">
      <c r="G47896"/>
      <c r="I47896" s="112"/>
    </row>
    <row r="47897" spans="7:9" x14ac:dyDescent="0.25">
      <c r="G47897"/>
      <c r="I47897" s="112"/>
    </row>
    <row r="47898" spans="7:9" x14ac:dyDescent="0.25">
      <c r="G47898"/>
      <c r="I47898" s="112"/>
    </row>
    <row r="47899" spans="7:9" x14ac:dyDescent="0.25">
      <c r="G47899"/>
      <c r="I47899" s="112"/>
    </row>
    <row r="47900" spans="7:9" x14ac:dyDescent="0.25">
      <c r="G47900"/>
      <c r="I47900" s="112"/>
    </row>
    <row r="47901" spans="7:9" x14ac:dyDescent="0.25">
      <c r="G47901"/>
      <c r="I47901" s="112"/>
    </row>
    <row r="47902" spans="7:9" x14ac:dyDescent="0.25">
      <c r="G47902"/>
      <c r="I47902" s="112"/>
    </row>
    <row r="47903" spans="7:9" x14ac:dyDescent="0.25">
      <c r="G47903"/>
      <c r="I47903" s="112"/>
    </row>
    <row r="47904" spans="7:9" x14ac:dyDescent="0.25">
      <c r="G47904"/>
      <c r="I47904" s="112"/>
    </row>
    <row r="47905" spans="7:9" x14ac:dyDescent="0.25">
      <c r="G47905"/>
      <c r="I47905" s="112"/>
    </row>
    <row r="47906" spans="7:9" x14ac:dyDescent="0.25">
      <c r="G47906"/>
      <c r="I47906" s="112"/>
    </row>
    <row r="47907" spans="7:9" x14ac:dyDescent="0.25">
      <c r="G47907"/>
      <c r="I47907" s="112"/>
    </row>
    <row r="47908" spans="7:9" x14ac:dyDescent="0.25">
      <c r="G47908"/>
      <c r="I47908" s="112"/>
    </row>
    <row r="47909" spans="7:9" x14ac:dyDescent="0.25">
      <c r="G47909"/>
      <c r="I47909" s="112"/>
    </row>
    <row r="47910" spans="7:9" x14ac:dyDescent="0.25">
      <c r="G47910"/>
      <c r="I47910" s="112"/>
    </row>
    <row r="47911" spans="7:9" x14ac:dyDescent="0.25">
      <c r="G47911"/>
      <c r="I47911" s="112"/>
    </row>
    <row r="47912" spans="7:9" x14ac:dyDescent="0.25">
      <c r="G47912"/>
      <c r="I47912" s="112"/>
    </row>
    <row r="47913" spans="7:9" x14ac:dyDescent="0.25">
      <c r="G47913"/>
      <c r="I47913" s="112"/>
    </row>
    <row r="47914" spans="7:9" x14ac:dyDescent="0.25">
      <c r="G47914"/>
      <c r="I47914" s="112"/>
    </row>
    <row r="47915" spans="7:9" x14ac:dyDescent="0.25">
      <c r="G47915"/>
      <c r="I47915" s="112"/>
    </row>
    <row r="47916" spans="7:9" x14ac:dyDescent="0.25">
      <c r="G47916"/>
      <c r="I47916" s="112"/>
    </row>
    <row r="47917" spans="7:9" x14ac:dyDescent="0.25">
      <c r="G47917"/>
      <c r="I47917" s="112"/>
    </row>
    <row r="47918" spans="7:9" x14ac:dyDescent="0.25">
      <c r="G47918"/>
      <c r="I47918" s="112"/>
    </row>
    <row r="47919" spans="7:9" x14ac:dyDescent="0.25">
      <c r="G47919"/>
      <c r="I47919" s="112"/>
    </row>
    <row r="47920" spans="7:9" x14ac:dyDescent="0.25">
      <c r="G47920"/>
      <c r="I47920" s="112"/>
    </row>
    <row r="47921" spans="7:9" x14ac:dyDescent="0.25">
      <c r="G47921"/>
      <c r="I47921" s="112"/>
    </row>
    <row r="47922" spans="7:9" x14ac:dyDescent="0.25">
      <c r="G47922"/>
      <c r="I47922" s="112"/>
    </row>
    <row r="47923" spans="7:9" x14ac:dyDescent="0.25">
      <c r="G47923"/>
      <c r="I47923" s="112"/>
    </row>
    <row r="47924" spans="7:9" x14ac:dyDescent="0.25">
      <c r="G47924"/>
      <c r="I47924" s="112"/>
    </row>
    <row r="47925" spans="7:9" x14ac:dyDescent="0.25">
      <c r="G47925"/>
      <c r="I47925" s="112"/>
    </row>
    <row r="47926" spans="7:9" x14ac:dyDescent="0.25">
      <c r="G47926"/>
      <c r="I47926" s="112"/>
    </row>
    <row r="47927" spans="7:9" x14ac:dyDescent="0.25">
      <c r="G47927"/>
      <c r="I47927" s="112"/>
    </row>
    <row r="47928" spans="7:9" x14ac:dyDescent="0.25">
      <c r="G47928"/>
      <c r="I47928" s="112"/>
    </row>
    <row r="47929" spans="7:9" x14ac:dyDescent="0.25">
      <c r="G47929"/>
      <c r="I47929" s="112"/>
    </row>
    <row r="47930" spans="7:9" x14ac:dyDescent="0.25">
      <c r="G47930"/>
      <c r="I47930" s="112"/>
    </row>
    <row r="47931" spans="7:9" x14ac:dyDescent="0.25">
      <c r="G47931"/>
      <c r="I47931" s="112"/>
    </row>
    <row r="47932" spans="7:9" x14ac:dyDescent="0.25">
      <c r="G47932"/>
      <c r="I47932" s="112"/>
    </row>
    <row r="47933" spans="7:9" x14ac:dyDescent="0.25">
      <c r="G47933"/>
      <c r="I47933" s="112"/>
    </row>
    <row r="47934" spans="7:9" x14ac:dyDescent="0.25">
      <c r="G47934"/>
      <c r="I47934" s="112"/>
    </row>
    <row r="47935" spans="7:9" x14ac:dyDescent="0.25">
      <c r="G47935"/>
      <c r="I47935" s="112"/>
    </row>
    <row r="47936" spans="7:9" x14ac:dyDescent="0.25">
      <c r="G47936"/>
      <c r="I47936" s="112"/>
    </row>
    <row r="47937" spans="7:9" x14ac:dyDescent="0.25">
      <c r="G47937"/>
      <c r="I47937" s="112"/>
    </row>
    <row r="47938" spans="7:9" x14ac:dyDescent="0.25">
      <c r="G47938"/>
      <c r="I47938" s="112"/>
    </row>
    <row r="47939" spans="7:9" x14ac:dyDescent="0.25">
      <c r="G47939"/>
      <c r="I47939" s="112"/>
    </row>
    <row r="47940" spans="7:9" x14ac:dyDescent="0.25">
      <c r="G47940"/>
      <c r="I47940" s="112"/>
    </row>
    <row r="47941" spans="7:9" x14ac:dyDescent="0.25">
      <c r="G47941"/>
      <c r="I47941" s="112"/>
    </row>
    <row r="47942" spans="7:9" x14ac:dyDescent="0.25">
      <c r="G47942"/>
      <c r="I47942" s="112"/>
    </row>
    <row r="47943" spans="7:9" x14ac:dyDescent="0.25">
      <c r="G47943"/>
      <c r="I47943" s="112"/>
    </row>
    <row r="47944" spans="7:9" x14ac:dyDescent="0.25">
      <c r="G47944"/>
      <c r="I47944" s="112"/>
    </row>
    <row r="47945" spans="7:9" x14ac:dyDescent="0.25">
      <c r="G47945"/>
      <c r="I47945" s="112"/>
    </row>
    <row r="47946" spans="7:9" x14ac:dyDescent="0.25">
      <c r="G47946"/>
      <c r="I47946" s="112"/>
    </row>
    <row r="47947" spans="7:9" x14ac:dyDescent="0.25">
      <c r="G47947"/>
      <c r="I47947" s="112"/>
    </row>
    <row r="47948" spans="7:9" x14ac:dyDescent="0.25">
      <c r="G47948"/>
      <c r="I47948" s="112"/>
    </row>
    <row r="47949" spans="7:9" x14ac:dyDescent="0.25">
      <c r="G47949"/>
      <c r="I47949" s="112"/>
    </row>
    <row r="47950" spans="7:9" x14ac:dyDescent="0.25">
      <c r="G47950"/>
      <c r="I47950" s="112"/>
    </row>
    <row r="47951" spans="7:9" x14ac:dyDescent="0.25">
      <c r="G47951"/>
      <c r="I47951" s="112"/>
    </row>
    <row r="47952" spans="7:9" x14ac:dyDescent="0.25">
      <c r="G47952"/>
      <c r="I47952" s="112"/>
    </row>
    <row r="47953" spans="7:9" x14ac:dyDescent="0.25">
      <c r="G47953"/>
      <c r="I47953" s="112"/>
    </row>
    <row r="47954" spans="7:9" x14ac:dyDescent="0.25">
      <c r="G47954"/>
      <c r="I47954" s="112"/>
    </row>
    <row r="47955" spans="7:9" x14ac:dyDescent="0.25">
      <c r="G47955"/>
      <c r="I47955" s="112"/>
    </row>
    <row r="47956" spans="7:9" x14ac:dyDescent="0.25">
      <c r="G47956"/>
      <c r="I47956" s="112"/>
    </row>
    <row r="47957" spans="7:9" x14ac:dyDescent="0.25">
      <c r="G47957"/>
      <c r="I47957" s="112"/>
    </row>
    <row r="47958" spans="7:9" x14ac:dyDescent="0.25">
      <c r="G47958"/>
      <c r="I47958" s="112"/>
    </row>
    <row r="47959" spans="7:9" x14ac:dyDescent="0.25">
      <c r="G47959"/>
      <c r="I47959" s="112"/>
    </row>
    <row r="47960" spans="7:9" x14ac:dyDescent="0.25">
      <c r="G47960"/>
      <c r="I47960" s="112"/>
    </row>
    <row r="47961" spans="7:9" x14ac:dyDescent="0.25">
      <c r="G47961"/>
      <c r="I47961" s="112"/>
    </row>
    <row r="47962" spans="7:9" x14ac:dyDescent="0.25">
      <c r="G47962"/>
      <c r="I47962" s="112"/>
    </row>
    <row r="47963" spans="7:9" x14ac:dyDescent="0.25">
      <c r="G47963"/>
      <c r="I47963" s="112"/>
    </row>
    <row r="47964" spans="7:9" x14ac:dyDescent="0.25">
      <c r="G47964"/>
      <c r="I47964" s="112"/>
    </row>
    <row r="47965" spans="7:9" x14ac:dyDescent="0.25">
      <c r="G47965"/>
      <c r="I47965" s="112"/>
    </row>
    <row r="47966" spans="7:9" x14ac:dyDescent="0.25">
      <c r="G47966"/>
      <c r="I47966" s="112"/>
    </row>
    <row r="47967" spans="7:9" x14ac:dyDescent="0.25">
      <c r="G47967"/>
      <c r="I47967" s="112"/>
    </row>
    <row r="47968" spans="7:9" x14ac:dyDescent="0.25">
      <c r="G47968"/>
      <c r="I47968" s="112"/>
    </row>
    <row r="47969" spans="7:9" x14ac:dyDescent="0.25">
      <c r="G47969"/>
      <c r="I47969" s="112"/>
    </row>
    <row r="47970" spans="7:9" x14ac:dyDescent="0.25">
      <c r="G47970"/>
      <c r="I47970" s="112"/>
    </row>
    <row r="47971" spans="7:9" x14ac:dyDescent="0.25">
      <c r="G47971"/>
      <c r="I47971" s="112"/>
    </row>
    <row r="47972" spans="7:9" x14ac:dyDescent="0.25">
      <c r="G47972"/>
      <c r="I47972" s="112"/>
    </row>
    <row r="47973" spans="7:9" x14ac:dyDescent="0.25">
      <c r="G47973"/>
      <c r="I47973" s="112"/>
    </row>
    <row r="47974" spans="7:9" x14ac:dyDescent="0.25">
      <c r="G47974"/>
      <c r="I47974" s="112"/>
    </row>
    <row r="47975" spans="7:9" x14ac:dyDescent="0.25">
      <c r="G47975"/>
      <c r="I47975" s="112"/>
    </row>
    <row r="47976" spans="7:9" x14ac:dyDescent="0.25">
      <c r="G47976"/>
      <c r="I47976" s="112"/>
    </row>
    <row r="47977" spans="7:9" x14ac:dyDescent="0.25">
      <c r="G47977"/>
      <c r="I47977" s="112"/>
    </row>
    <row r="47978" spans="7:9" x14ac:dyDescent="0.25">
      <c r="G47978"/>
      <c r="I47978" s="112"/>
    </row>
    <row r="47979" spans="7:9" x14ac:dyDescent="0.25">
      <c r="G47979"/>
      <c r="I47979" s="112"/>
    </row>
    <row r="47980" spans="7:9" x14ac:dyDescent="0.25">
      <c r="G47980"/>
      <c r="I47980" s="112"/>
    </row>
    <row r="47981" spans="7:9" x14ac:dyDescent="0.25">
      <c r="G47981"/>
      <c r="I47981" s="112"/>
    </row>
    <row r="47982" spans="7:9" x14ac:dyDescent="0.25">
      <c r="G47982"/>
      <c r="I47982" s="112"/>
    </row>
    <row r="47983" spans="7:9" x14ac:dyDescent="0.25">
      <c r="G47983"/>
      <c r="I47983" s="112"/>
    </row>
    <row r="47984" spans="7:9" x14ac:dyDescent="0.25">
      <c r="G47984"/>
      <c r="I47984" s="112"/>
    </row>
    <row r="47985" spans="7:9" x14ac:dyDescent="0.25">
      <c r="G47985"/>
      <c r="I47985" s="112"/>
    </row>
    <row r="47986" spans="7:9" x14ac:dyDescent="0.25">
      <c r="G47986"/>
      <c r="I47986" s="112"/>
    </row>
    <row r="47987" spans="7:9" x14ac:dyDescent="0.25">
      <c r="G47987"/>
      <c r="I47987" s="112"/>
    </row>
    <row r="47988" spans="7:9" x14ac:dyDescent="0.25">
      <c r="G47988"/>
      <c r="I47988" s="112"/>
    </row>
    <row r="47989" spans="7:9" x14ac:dyDescent="0.25">
      <c r="G47989"/>
      <c r="I47989" s="112"/>
    </row>
    <row r="47990" spans="7:9" x14ac:dyDescent="0.25">
      <c r="G47990"/>
      <c r="I47990" s="112"/>
    </row>
    <row r="47991" spans="7:9" x14ac:dyDescent="0.25">
      <c r="G47991"/>
      <c r="I47991" s="112"/>
    </row>
    <row r="47992" spans="7:9" x14ac:dyDescent="0.25">
      <c r="G47992"/>
      <c r="I47992" s="112"/>
    </row>
    <row r="47993" spans="7:9" x14ac:dyDescent="0.25">
      <c r="G47993"/>
      <c r="I47993" s="112"/>
    </row>
    <row r="47994" spans="7:9" x14ac:dyDescent="0.25">
      <c r="G47994"/>
      <c r="I47994" s="112"/>
    </row>
    <row r="47995" spans="7:9" x14ac:dyDescent="0.25">
      <c r="G47995"/>
      <c r="I47995" s="112"/>
    </row>
    <row r="47996" spans="7:9" x14ac:dyDescent="0.25">
      <c r="G47996"/>
      <c r="I47996" s="112"/>
    </row>
    <row r="47997" spans="7:9" x14ac:dyDescent="0.25">
      <c r="G47997"/>
      <c r="I47997" s="112"/>
    </row>
    <row r="47998" spans="7:9" x14ac:dyDescent="0.25">
      <c r="G47998"/>
      <c r="I47998" s="112"/>
    </row>
    <row r="47999" spans="7:9" x14ac:dyDescent="0.25">
      <c r="G47999"/>
      <c r="I47999" s="112"/>
    </row>
    <row r="48000" spans="7:9" x14ac:dyDescent="0.25">
      <c r="G48000"/>
      <c r="I48000" s="112"/>
    </row>
    <row r="48001" spans="7:9" x14ac:dyDescent="0.25">
      <c r="G48001"/>
      <c r="I48001" s="112"/>
    </row>
    <row r="48002" spans="7:9" x14ac:dyDescent="0.25">
      <c r="G48002"/>
      <c r="I48002" s="112"/>
    </row>
    <row r="48003" spans="7:9" x14ac:dyDescent="0.25">
      <c r="G48003"/>
      <c r="I48003" s="112"/>
    </row>
    <row r="48004" spans="7:9" x14ac:dyDescent="0.25">
      <c r="G48004"/>
      <c r="I48004" s="112"/>
    </row>
    <row r="48005" spans="7:9" x14ac:dyDescent="0.25">
      <c r="G48005"/>
      <c r="I48005" s="112"/>
    </row>
    <row r="48006" spans="7:9" x14ac:dyDescent="0.25">
      <c r="G48006"/>
      <c r="I48006" s="112"/>
    </row>
    <row r="48007" spans="7:9" x14ac:dyDescent="0.25">
      <c r="G48007"/>
      <c r="I48007" s="112"/>
    </row>
    <row r="48008" spans="7:9" x14ac:dyDescent="0.25">
      <c r="G48008"/>
      <c r="I48008" s="112"/>
    </row>
    <row r="48009" spans="7:9" x14ac:dyDescent="0.25">
      <c r="G48009"/>
      <c r="I48009" s="112"/>
    </row>
    <row r="48010" spans="7:9" x14ac:dyDescent="0.25">
      <c r="G48010"/>
      <c r="I48010" s="112"/>
    </row>
    <row r="48011" spans="7:9" x14ac:dyDescent="0.25">
      <c r="G48011"/>
      <c r="I48011" s="112"/>
    </row>
    <row r="48012" spans="7:9" x14ac:dyDescent="0.25">
      <c r="G48012"/>
      <c r="I48012" s="112"/>
    </row>
    <row r="48013" spans="7:9" x14ac:dyDescent="0.25">
      <c r="G48013"/>
      <c r="I48013" s="112"/>
    </row>
    <row r="48014" spans="7:9" x14ac:dyDescent="0.25">
      <c r="G48014"/>
      <c r="I48014" s="112"/>
    </row>
    <row r="48015" spans="7:9" x14ac:dyDescent="0.25">
      <c r="G48015"/>
      <c r="I48015" s="112"/>
    </row>
    <row r="48016" spans="7:9" x14ac:dyDescent="0.25">
      <c r="G48016"/>
      <c r="I48016" s="112"/>
    </row>
    <row r="48017" spans="7:9" x14ac:dyDescent="0.25">
      <c r="G48017"/>
      <c r="I48017" s="112"/>
    </row>
    <row r="48018" spans="7:9" x14ac:dyDescent="0.25">
      <c r="G48018"/>
      <c r="I48018" s="112"/>
    </row>
    <row r="48019" spans="7:9" x14ac:dyDescent="0.25">
      <c r="G48019"/>
      <c r="I48019" s="112"/>
    </row>
    <row r="48020" spans="7:9" x14ac:dyDescent="0.25">
      <c r="G48020"/>
      <c r="I48020" s="112"/>
    </row>
    <row r="48021" spans="7:9" x14ac:dyDescent="0.25">
      <c r="G48021"/>
      <c r="I48021" s="112"/>
    </row>
    <row r="48022" spans="7:9" x14ac:dyDescent="0.25">
      <c r="G48022"/>
      <c r="I48022" s="112"/>
    </row>
    <row r="48023" spans="7:9" x14ac:dyDescent="0.25">
      <c r="G48023"/>
      <c r="I48023" s="112"/>
    </row>
    <row r="48024" spans="7:9" x14ac:dyDescent="0.25">
      <c r="G48024"/>
      <c r="I48024" s="112"/>
    </row>
    <row r="48025" spans="7:9" x14ac:dyDescent="0.25">
      <c r="G48025"/>
      <c r="I48025" s="112"/>
    </row>
    <row r="48026" spans="7:9" x14ac:dyDescent="0.25">
      <c r="G48026"/>
      <c r="I48026" s="112"/>
    </row>
    <row r="48027" spans="7:9" x14ac:dyDescent="0.25">
      <c r="G48027"/>
      <c r="I48027" s="112"/>
    </row>
    <row r="48028" spans="7:9" x14ac:dyDescent="0.25">
      <c r="G48028"/>
      <c r="I48028" s="112"/>
    </row>
    <row r="48029" spans="7:9" x14ac:dyDescent="0.25">
      <c r="G48029"/>
      <c r="I48029" s="112"/>
    </row>
    <row r="48030" spans="7:9" x14ac:dyDescent="0.25">
      <c r="G48030"/>
      <c r="I48030" s="112"/>
    </row>
    <row r="48031" spans="7:9" x14ac:dyDescent="0.25">
      <c r="G48031"/>
      <c r="I48031" s="112"/>
    </row>
    <row r="48032" spans="7:9" x14ac:dyDescent="0.25">
      <c r="G48032"/>
      <c r="I48032" s="112"/>
    </row>
    <row r="48033" spans="7:9" x14ac:dyDescent="0.25">
      <c r="G48033"/>
      <c r="I48033" s="112"/>
    </row>
    <row r="48034" spans="7:9" x14ac:dyDescent="0.25">
      <c r="G48034"/>
      <c r="I48034" s="112"/>
    </row>
    <row r="48035" spans="7:9" x14ac:dyDescent="0.25">
      <c r="G48035"/>
      <c r="I48035" s="112"/>
    </row>
    <row r="48036" spans="7:9" x14ac:dyDescent="0.25">
      <c r="G48036"/>
      <c r="I48036" s="112"/>
    </row>
    <row r="48037" spans="7:9" x14ac:dyDescent="0.25">
      <c r="G48037"/>
      <c r="I48037" s="112"/>
    </row>
    <row r="48038" spans="7:9" x14ac:dyDescent="0.25">
      <c r="G48038"/>
      <c r="I48038" s="112"/>
    </row>
    <row r="48039" spans="7:9" x14ac:dyDescent="0.25">
      <c r="G48039"/>
      <c r="I48039" s="112"/>
    </row>
    <row r="48040" spans="7:9" x14ac:dyDescent="0.25">
      <c r="G48040"/>
      <c r="I48040" s="112"/>
    </row>
    <row r="48041" spans="7:9" x14ac:dyDescent="0.25">
      <c r="G48041"/>
      <c r="I48041" s="112"/>
    </row>
    <row r="48042" spans="7:9" x14ac:dyDescent="0.25">
      <c r="G48042"/>
      <c r="I48042" s="112"/>
    </row>
    <row r="48043" spans="7:9" x14ac:dyDescent="0.25">
      <c r="G48043"/>
      <c r="I48043" s="112"/>
    </row>
    <row r="48044" spans="7:9" x14ac:dyDescent="0.25">
      <c r="G48044"/>
      <c r="I48044" s="112"/>
    </row>
    <row r="48045" spans="7:9" x14ac:dyDescent="0.25">
      <c r="G48045"/>
      <c r="I48045" s="112"/>
    </row>
    <row r="48046" spans="7:9" x14ac:dyDescent="0.25">
      <c r="G48046"/>
      <c r="I48046" s="112"/>
    </row>
    <row r="48047" spans="7:9" x14ac:dyDescent="0.25">
      <c r="G48047"/>
      <c r="I48047" s="112"/>
    </row>
    <row r="48048" spans="7:9" x14ac:dyDescent="0.25">
      <c r="G48048"/>
      <c r="I48048" s="112"/>
    </row>
    <row r="48049" spans="7:9" x14ac:dyDescent="0.25">
      <c r="G48049"/>
      <c r="I48049" s="112"/>
    </row>
    <row r="48050" spans="7:9" x14ac:dyDescent="0.25">
      <c r="G48050"/>
      <c r="I48050" s="112"/>
    </row>
    <row r="48051" spans="7:9" x14ac:dyDescent="0.25">
      <c r="G48051"/>
      <c r="I48051" s="112"/>
    </row>
    <row r="48052" spans="7:9" x14ac:dyDescent="0.25">
      <c r="G48052"/>
      <c r="I48052" s="112"/>
    </row>
    <row r="48053" spans="7:9" x14ac:dyDescent="0.25">
      <c r="G48053"/>
      <c r="I48053" s="112"/>
    </row>
    <row r="48054" spans="7:9" x14ac:dyDescent="0.25">
      <c r="G48054"/>
      <c r="I48054" s="112"/>
    </row>
    <row r="48055" spans="7:9" x14ac:dyDescent="0.25">
      <c r="G48055"/>
      <c r="I48055" s="112"/>
    </row>
    <row r="48056" spans="7:9" x14ac:dyDescent="0.25">
      <c r="G48056"/>
      <c r="I48056" s="112"/>
    </row>
    <row r="48057" spans="7:9" x14ac:dyDescent="0.25">
      <c r="G48057"/>
      <c r="I48057" s="112"/>
    </row>
    <row r="48058" spans="7:9" x14ac:dyDescent="0.25">
      <c r="G48058"/>
      <c r="I48058" s="112"/>
    </row>
    <row r="48059" spans="7:9" x14ac:dyDescent="0.25">
      <c r="G48059"/>
      <c r="I48059" s="112"/>
    </row>
    <row r="48060" spans="7:9" x14ac:dyDescent="0.25">
      <c r="G48060"/>
      <c r="I48060" s="112"/>
    </row>
    <row r="48061" spans="7:9" x14ac:dyDescent="0.25">
      <c r="G48061"/>
      <c r="I48061" s="112"/>
    </row>
    <row r="48062" spans="7:9" x14ac:dyDescent="0.25">
      <c r="G48062"/>
      <c r="I48062" s="112"/>
    </row>
    <row r="48063" spans="7:9" x14ac:dyDescent="0.25">
      <c r="G48063"/>
      <c r="I48063" s="112"/>
    </row>
    <row r="48064" spans="7:9" x14ac:dyDescent="0.25">
      <c r="G48064"/>
      <c r="I48064" s="112"/>
    </row>
    <row r="48065" spans="7:9" x14ac:dyDescent="0.25">
      <c r="G48065"/>
      <c r="I48065" s="112"/>
    </row>
    <row r="48066" spans="7:9" x14ac:dyDescent="0.25">
      <c r="G48066"/>
      <c r="I48066" s="112"/>
    </row>
    <row r="48067" spans="7:9" x14ac:dyDescent="0.25">
      <c r="G48067"/>
      <c r="I48067" s="112"/>
    </row>
    <row r="48068" spans="7:9" x14ac:dyDescent="0.25">
      <c r="G48068"/>
      <c r="I48068" s="112"/>
    </row>
    <row r="48069" spans="7:9" x14ac:dyDescent="0.25">
      <c r="G48069"/>
      <c r="I48069" s="112"/>
    </row>
    <row r="48070" spans="7:9" x14ac:dyDescent="0.25">
      <c r="G48070"/>
      <c r="I48070" s="112"/>
    </row>
    <row r="48071" spans="7:9" x14ac:dyDescent="0.25">
      <c r="G48071"/>
      <c r="I48071" s="112"/>
    </row>
    <row r="48072" spans="7:9" x14ac:dyDescent="0.25">
      <c r="G48072"/>
      <c r="I48072" s="112"/>
    </row>
    <row r="48073" spans="7:9" x14ac:dyDescent="0.25">
      <c r="G48073"/>
      <c r="I48073" s="112"/>
    </row>
    <row r="48074" spans="7:9" x14ac:dyDescent="0.25">
      <c r="G48074"/>
      <c r="I48074" s="112"/>
    </row>
    <row r="48075" spans="7:9" x14ac:dyDescent="0.25">
      <c r="G48075"/>
      <c r="I48075" s="112"/>
    </row>
    <row r="48076" spans="7:9" x14ac:dyDescent="0.25">
      <c r="G48076"/>
      <c r="I48076" s="112"/>
    </row>
    <row r="48077" spans="7:9" x14ac:dyDescent="0.25">
      <c r="G48077"/>
      <c r="I48077" s="112"/>
    </row>
    <row r="48078" spans="7:9" x14ac:dyDescent="0.25">
      <c r="G48078"/>
      <c r="I48078" s="112"/>
    </row>
    <row r="48079" spans="7:9" x14ac:dyDescent="0.25">
      <c r="G48079"/>
      <c r="I48079" s="112"/>
    </row>
    <row r="48080" spans="7:9" x14ac:dyDescent="0.25">
      <c r="G48080"/>
      <c r="I48080" s="112"/>
    </row>
    <row r="48081" spans="7:9" x14ac:dyDescent="0.25">
      <c r="G48081"/>
      <c r="I48081" s="112"/>
    </row>
    <row r="48082" spans="7:9" x14ac:dyDescent="0.25">
      <c r="G48082"/>
      <c r="I48082" s="112"/>
    </row>
    <row r="48083" spans="7:9" x14ac:dyDescent="0.25">
      <c r="G48083"/>
      <c r="I48083" s="112"/>
    </row>
    <row r="48084" spans="7:9" x14ac:dyDescent="0.25">
      <c r="G48084"/>
      <c r="I48084" s="112"/>
    </row>
    <row r="48085" spans="7:9" x14ac:dyDescent="0.25">
      <c r="G48085"/>
      <c r="I48085" s="112"/>
    </row>
    <row r="48086" spans="7:9" x14ac:dyDescent="0.25">
      <c r="G48086"/>
      <c r="I48086" s="112"/>
    </row>
    <row r="48087" spans="7:9" x14ac:dyDescent="0.25">
      <c r="G48087"/>
      <c r="I48087" s="112"/>
    </row>
    <row r="48088" spans="7:9" x14ac:dyDescent="0.25">
      <c r="G48088"/>
      <c r="I48088" s="112"/>
    </row>
    <row r="48089" spans="7:9" x14ac:dyDescent="0.25">
      <c r="G48089"/>
      <c r="I48089" s="112"/>
    </row>
    <row r="48090" spans="7:9" x14ac:dyDescent="0.25">
      <c r="G48090"/>
      <c r="I48090" s="112"/>
    </row>
    <row r="48091" spans="7:9" x14ac:dyDescent="0.25">
      <c r="G48091"/>
      <c r="I48091" s="112"/>
    </row>
    <row r="48092" spans="7:9" x14ac:dyDescent="0.25">
      <c r="G48092"/>
      <c r="I48092" s="112"/>
    </row>
    <row r="48093" spans="7:9" x14ac:dyDescent="0.25">
      <c r="G48093"/>
      <c r="I48093" s="112"/>
    </row>
    <row r="48094" spans="7:9" x14ac:dyDescent="0.25">
      <c r="G48094"/>
      <c r="I48094" s="112"/>
    </row>
    <row r="48095" spans="7:9" x14ac:dyDescent="0.25">
      <c r="G48095"/>
      <c r="I48095" s="112"/>
    </row>
    <row r="48096" spans="7:9" x14ac:dyDescent="0.25">
      <c r="G48096"/>
      <c r="I48096" s="112"/>
    </row>
    <row r="48097" spans="7:9" x14ac:dyDescent="0.25">
      <c r="G48097"/>
      <c r="I48097" s="112"/>
    </row>
    <row r="48098" spans="7:9" x14ac:dyDescent="0.25">
      <c r="G48098"/>
      <c r="I48098" s="112"/>
    </row>
    <row r="48099" spans="7:9" x14ac:dyDescent="0.25">
      <c r="G48099"/>
      <c r="I48099" s="112"/>
    </row>
    <row r="48100" spans="7:9" x14ac:dyDescent="0.25">
      <c r="G48100"/>
      <c r="I48100" s="112"/>
    </row>
    <row r="48101" spans="7:9" x14ac:dyDescent="0.25">
      <c r="G48101"/>
      <c r="I48101" s="112"/>
    </row>
    <row r="48102" spans="7:9" x14ac:dyDescent="0.25">
      <c r="G48102"/>
      <c r="I48102" s="112"/>
    </row>
    <row r="48103" spans="7:9" x14ac:dyDescent="0.25">
      <c r="G48103"/>
      <c r="I48103" s="112"/>
    </row>
    <row r="48104" spans="7:9" x14ac:dyDescent="0.25">
      <c r="G48104"/>
      <c r="I48104" s="112"/>
    </row>
    <row r="48105" spans="7:9" x14ac:dyDescent="0.25">
      <c r="G48105"/>
      <c r="I48105" s="112"/>
    </row>
    <row r="48106" spans="7:9" x14ac:dyDescent="0.25">
      <c r="G48106"/>
      <c r="I48106" s="112"/>
    </row>
    <row r="48107" spans="7:9" x14ac:dyDescent="0.25">
      <c r="G48107"/>
      <c r="I48107" s="112"/>
    </row>
    <row r="48108" spans="7:9" x14ac:dyDescent="0.25">
      <c r="G48108"/>
      <c r="I48108" s="112"/>
    </row>
    <row r="48109" spans="7:9" x14ac:dyDescent="0.25">
      <c r="G48109"/>
      <c r="I48109" s="112"/>
    </row>
    <row r="48110" spans="7:9" x14ac:dyDescent="0.25">
      <c r="G48110"/>
      <c r="I48110" s="112"/>
    </row>
    <row r="48111" spans="7:9" x14ac:dyDescent="0.25">
      <c r="G48111"/>
      <c r="I48111" s="112"/>
    </row>
    <row r="48112" spans="7:9" x14ac:dyDescent="0.25">
      <c r="G48112"/>
      <c r="I48112" s="112"/>
    </row>
    <row r="48113" spans="7:9" x14ac:dyDescent="0.25">
      <c r="G48113"/>
      <c r="I48113" s="112"/>
    </row>
    <row r="48114" spans="7:9" x14ac:dyDescent="0.25">
      <c r="G48114"/>
      <c r="I48114" s="112"/>
    </row>
    <row r="48115" spans="7:9" x14ac:dyDescent="0.25">
      <c r="G48115"/>
      <c r="I48115" s="112"/>
    </row>
    <row r="48116" spans="7:9" x14ac:dyDescent="0.25">
      <c r="G48116"/>
      <c r="I48116" s="112"/>
    </row>
    <row r="48117" spans="7:9" x14ac:dyDescent="0.25">
      <c r="G48117"/>
      <c r="I48117" s="112"/>
    </row>
    <row r="48118" spans="7:9" x14ac:dyDescent="0.25">
      <c r="G48118"/>
      <c r="I48118" s="112"/>
    </row>
    <row r="48119" spans="7:9" x14ac:dyDescent="0.25">
      <c r="G48119"/>
      <c r="I48119" s="112"/>
    </row>
    <row r="48120" spans="7:9" x14ac:dyDescent="0.25">
      <c r="G48120"/>
      <c r="I48120" s="112"/>
    </row>
    <row r="48121" spans="7:9" x14ac:dyDescent="0.25">
      <c r="G48121"/>
      <c r="I48121" s="112"/>
    </row>
    <row r="48122" spans="7:9" x14ac:dyDescent="0.25">
      <c r="G48122"/>
      <c r="I48122" s="112"/>
    </row>
    <row r="48123" spans="7:9" x14ac:dyDescent="0.25">
      <c r="G48123"/>
      <c r="I48123" s="112"/>
    </row>
    <row r="48124" spans="7:9" x14ac:dyDescent="0.25">
      <c r="G48124"/>
      <c r="I48124" s="112"/>
    </row>
    <row r="48125" spans="7:9" x14ac:dyDescent="0.25">
      <c r="G48125"/>
      <c r="I48125" s="112"/>
    </row>
    <row r="48126" spans="7:9" x14ac:dyDescent="0.25">
      <c r="G48126"/>
      <c r="I48126" s="112"/>
    </row>
    <row r="48127" spans="7:9" x14ac:dyDescent="0.25">
      <c r="G48127"/>
      <c r="I48127" s="112"/>
    </row>
    <row r="48128" spans="7:9" x14ac:dyDescent="0.25">
      <c r="G48128"/>
      <c r="I48128" s="112"/>
    </row>
    <row r="48129" spans="7:9" x14ac:dyDescent="0.25">
      <c r="G48129"/>
      <c r="I48129" s="112"/>
    </row>
    <row r="48130" spans="7:9" x14ac:dyDescent="0.25">
      <c r="G48130"/>
      <c r="I48130" s="112"/>
    </row>
    <row r="48131" spans="7:9" x14ac:dyDescent="0.25">
      <c r="G48131"/>
      <c r="I48131" s="112"/>
    </row>
    <row r="48132" spans="7:9" x14ac:dyDescent="0.25">
      <c r="G48132"/>
      <c r="I48132" s="112"/>
    </row>
    <row r="48133" spans="7:9" x14ac:dyDescent="0.25">
      <c r="G48133"/>
      <c r="I48133" s="112"/>
    </row>
    <row r="48134" spans="7:9" x14ac:dyDescent="0.25">
      <c r="G48134"/>
      <c r="I48134" s="112"/>
    </row>
    <row r="48135" spans="7:9" x14ac:dyDescent="0.25">
      <c r="G48135"/>
      <c r="I48135" s="112"/>
    </row>
    <row r="48136" spans="7:9" x14ac:dyDescent="0.25">
      <c r="G48136"/>
      <c r="I48136" s="112"/>
    </row>
    <row r="48137" spans="7:9" x14ac:dyDescent="0.25">
      <c r="G48137"/>
      <c r="I48137" s="112"/>
    </row>
    <row r="48138" spans="7:9" x14ac:dyDescent="0.25">
      <c r="G48138"/>
      <c r="I48138" s="112"/>
    </row>
    <row r="48139" spans="7:9" x14ac:dyDescent="0.25">
      <c r="G48139"/>
      <c r="I48139" s="112"/>
    </row>
    <row r="48140" spans="7:9" x14ac:dyDescent="0.25">
      <c r="G48140"/>
      <c r="I48140" s="112"/>
    </row>
    <row r="48141" spans="7:9" x14ac:dyDescent="0.25">
      <c r="G48141"/>
      <c r="I48141" s="112"/>
    </row>
    <row r="48142" spans="7:9" x14ac:dyDescent="0.25">
      <c r="G48142"/>
      <c r="I48142" s="112"/>
    </row>
    <row r="48143" spans="7:9" x14ac:dyDescent="0.25">
      <c r="G48143"/>
      <c r="I48143" s="112"/>
    </row>
    <row r="48144" spans="7:9" x14ac:dyDescent="0.25">
      <c r="G48144"/>
      <c r="I48144" s="112"/>
    </row>
    <row r="48145" spans="7:9" x14ac:dyDescent="0.25">
      <c r="G48145"/>
      <c r="I48145" s="112"/>
    </row>
    <row r="48146" spans="7:9" x14ac:dyDescent="0.25">
      <c r="G48146"/>
      <c r="I48146" s="112"/>
    </row>
    <row r="48147" spans="7:9" x14ac:dyDescent="0.25">
      <c r="G48147"/>
      <c r="I48147" s="112"/>
    </row>
    <row r="48148" spans="7:9" x14ac:dyDescent="0.25">
      <c r="G48148"/>
      <c r="I48148" s="112"/>
    </row>
    <row r="48149" spans="7:9" x14ac:dyDescent="0.25">
      <c r="G48149"/>
      <c r="I48149" s="112"/>
    </row>
    <row r="48150" spans="7:9" x14ac:dyDescent="0.25">
      <c r="G48150"/>
      <c r="I48150" s="112"/>
    </row>
    <row r="48151" spans="7:9" x14ac:dyDescent="0.25">
      <c r="G48151"/>
      <c r="I48151" s="112"/>
    </row>
    <row r="48152" spans="7:9" x14ac:dyDescent="0.25">
      <c r="G48152"/>
      <c r="I48152" s="112"/>
    </row>
    <row r="48153" spans="7:9" x14ac:dyDescent="0.25">
      <c r="G48153"/>
      <c r="I48153" s="112"/>
    </row>
    <row r="48154" spans="7:9" x14ac:dyDescent="0.25">
      <c r="G48154"/>
      <c r="I48154" s="112"/>
    </row>
    <row r="48155" spans="7:9" x14ac:dyDescent="0.25">
      <c r="G48155"/>
      <c r="I48155" s="112"/>
    </row>
    <row r="48156" spans="7:9" x14ac:dyDescent="0.25">
      <c r="G48156"/>
      <c r="I48156" s="112"/>
    </row>
    <row r="48157" spans="7:9" x14ac:dyDescent="0.25">
      <c r="G48157"/>
      <c r="I48157" s="112"/>
    </row>
    <row r="48158" spans="7:9" x14ac:dyDescent="0.25">
      <c r="G48158"/>
      <c r="I48158" s="112"/>
    </row>
    <row r="48159" spans="7:9" x14ac:dyDescent="0.25">
      <c r="G48159"/>
      <c r="I48159" s="112"/>
    </row>
    <row r="48160" spans="7:9" x14ac:dyDescent="0.25">
      <c r="G48160"/>
      <c r="I48160" s="112"/>
    </row>
    <row r="48161" spans="7:9" x14ac:dyDescent="0.25">
      <c r="G48161"/>
      <c r="I48161" s="112"/>
    </row>
    <row r="48162" spans="7:9" x14ac:dyDescent="0.25">
      <c r="G48162"/>
      <c r="I48162" s="112"/>
    </row>
    <row r="48163" spans="7:9" x14ac:dyDescent="0.25">
      <c r="G48163"/>
      <c r="I48163" s="112"/>
    </row>
    <row r="48164" spans="7:9" x14ac:dyDescent="0.25">
      <c r="G48164"/>
      <c r="I48164" s="112"/>
    </row>
    <row r="48165" spans="7:9" x14ac:dyDescent="0.25">
      <c r="G48165"/>
      <c r="I48165" s="112"/>
    </row>
    <row r="48166" spans="7:9" x14ac:dyDescent="0.25">
      <c r="G48166"/>
      <c r="I48166" s="112"/>
    </row>
    <row r="48167" spans="7:9" x14ac:dyDescent="0.25">
      <c r="G48167"/>
      <c r="I48167" s="112"/>
    </row>
    <row r="48168" spans="7:9" x14ac:dyDescent="0.25">
      <c r="G48168"/>
      <c r="I48168" s="112"/>
    </row>
    <row r="48169" spans="7:9" x14ac:dyDescent="0.25">
      <c r="G48169"/>
      <c r="I48169" s="112"/>
    </row>
    <row r="48170" spans="7:9" x14ac:dyDescent="0.25">
      <c r="G48170"/>
      <c r="I48170" s="112"/>
    </row>
    <row r="48171" spans="7:9" x14ac:dyDescent="0.25">
      <c r="G48171"/>
      <c r="I48171" s="112"/>
    </row>
    <row r="48172" spans="7:9" x14ac:dyDescent="0.25">
      <c r="G48172"/>
      <c r="I48172" s="112"/>
    </row>
    <row r="48173" spans="7:9" x14ac:dyDescent="0.25">
      <c r="G48173"/>
      <c r="I48173" s="112"/>
    </row>
    <row r="48174" spans="7:9" x14ac:dyDescent="0.25">
      <c r="G48174"/>
      <c r="I48174" s="112"/>
    </row>
    <row r="48175" spans="7:9" x14ac:dyDescent="0.25">
      <c r="G48175"/>
      <c r="I48175" s="112"/>
    </row>
    <row r="48176" spans="7:9" x14ac:dyDescent="0.25">
      <c r="G48176"/>
      <c r="I48176" s="112"/>
    </row>
    <row r="48177" spans="7:9" x14ac:dyDescent="0.25">
      <c r="G48177"/>
      <c r="I48177" s="112"/>
    </row>
    <row r="48178" spans="7:9" x14ac:dyDescent="0.25">
      <c r="G48178"/>
      <c r="I48178" s="112"/>
    </row>
    <row r="48179" spans="7:9" x14ac:dyDescent="0.25">
      <c r="G48179"/>
      <c r="I48179" s="112"/>
    </row>
    <row r="48180" spans="7:9" x14ac:dyDescent="0.25">
      <c r="G48180"/>
      <c r="I48180" s="112"/>
    </row>
    <row r="48181" spans="7:9" x14ac:dyDescent="0.25">
      <c r="G48181"/>
      <c r="I48181" s="112"/>
    </row>
    <row r="48182" spans="7:9" x14ac:dyDescent="0.25">
      <c r="G48182"/>
      <c r="I48182" s="112"/>
    </row>
    <row r="48183" spans="7:9" x14ac:dyDescent="0.25">
      <c r="G48183"/>
      <c r="I48183" s="112"/>
    </row>
    <row r="48184" spans="7:9" x14ac:dyDescent="0.25">
      <c r="G48184"/>
      <c r="I48184" s="112"/>
    </row>
    <row r="48185" spans="7:9" x14ac:dyDescent="0.25">
      <c r="G48185"/>
      <c r="I48185" s="112"/>
    </row>
    <row r="48186" spans="7:9" x14ac:dyDescent="0.25">
      <c r="G48186"/>
      <c r="I48186" s="112"/>
    </row>
    <row r="48187" spans="7:9" x14ac:dyDescent="0.25">
      <c r="G48187"/>
      <c r="I48187" s="112"/>
    </row>
    <row r="48188" spans="7:9" x14ac:dyDescent="0.25">
      <c r="G48188"/>
      <c r="I48188" s="112"/>
    </row>
    <row r="48189" spans="7:9" x14ac:dyDescent="0.25">
      <c r="G48189"/>
      <c r="I48189" s="112"/>
    </row>
    <row r="48190" spans="7:9" x14ac:dyDescent="0.25">
      <c r="G48190"/>
      <c r="I48190" s="112"/>
    </row>
    <row r="48191" spans="7:9" x14ac:dyDescent="0.25">
      <c r="G48191"/>
      <c r="I48191" s="112"/>
    </row>
    <row r="48192" spans="7:9" x14ac:dyDescent="0.25">
      <c r="G48192"/>
      <c r="I48192" s="112"/>
    </row>
    <row r="48193" spans="7:9" x14ac:dyDescent="0.25">
      <c r="G48193"/>
      <c r="I48193" s="112"/>
    </row>
    <row r="48194" spans="7:9" x14ac:dyDescent="0.25">
      <c r="G48194"/>
      <c r="I48194" s="112"/>
    </row>
    <row r="48195" spans="7:9" x14ac:dyDescent="0.25">
      <c r="G48195"/>
      <c r="I48195" s="112"/>
    </row>
    <row r="48196" spans="7:9" x14ac:dyDescent="0.25">
      <c r="G48196"/>
      <c r="I48196" s="112"/>
    </row>
    <row r="48197" spans="7:9" x14ac:dyDescent="0.25">
      <c r="G48197"/>
      <c r="I48197" s="112"/>
    </row>
    <row r="48198" spans="7:9" x14ac:dyDescent="0.25">
      <c r="G48198"/>
      <c r="I48198" s="112"/>
    </row>
    <row r="48199" spans="7:9" x14ac:dyDescent="0.25">
      <c r="G48199"/>
      <c r="I48199" s="112"/>
    </row>
    <row r="48200" spans="7:9" x14ac:dyDescent="0.25">
      <c r="G48200"/>
      <c r="I48200" s="112"/>
    </row>
    <row r="48201" spans="7:9" x14ac:dyDescent="0.25">
      <c r="G48201"/>
      <c r="I48201" s="112"/>
    </row>
    <row r="48202" spans="7:9" x14ac:dyDescent="0.25">
      <c r="G48202"/>
      <c r="I48202" s="112"/>
    </row>
    <row r="48203" spans="7:9" x14ac:dyDescent="0.25">
      <c r="G48203"/>
      <c r="I48203" s="112"/>
    </row>
    <row r="48204" spans="7:9" x14ac:dyDescent="0.25">
      <c r="G48204"/>
      <c r="I48204" s="112"/>
    </row>
    <row r="48205" spans="7:9" x14ac:dyDescent="0.25">
      <c r="G48205"/>
      <c r="I48205" s="112"/>
    </row>
    <row r="48206" spans="7:9" x14ac:dyDescent="0.25">
      <c r="G48206"/>
      <c r="I48206" s="112"/>
    </row>
    <row r="48207" spans="7:9" x14ac:dyDescent="0.25">
      <c r="G48207"/>
      <c r="I48207" s="112"/>
    </row>
    <row r="48208" spans="7:9" x14ac:dyDescent="0.25">
      <c r="G48208"/>
      <c r="I48208" s="112"/>
    </row>
    <row r="48209" spans="7:9" x14ac:dyDescent="0.25">
      <c r="G48209"/>
      <c r="I48209" s="112"/>
    </row>
    <row r="48210" spans="7:9" x14ac:dyDescent="0.25">
      <c r="G48210"/>
      <c r="I48210" s="112"/>
    </row>
    <row r="48211" spans="7:9" x14ac:dyDescent="0.25">
      <c r="G48211"/>
      <c r="I48211" s="112"/>
    </row>
    <row r="48212" spans="7:9" x14ac:dyDescent="0.25">
      <c r="G48212"/>
      <c r="I48212" s="112"/>
    </row>
    <row r="48213" spans="7:9" x14ac:dyDescent="0.25">
      <c r="G48213"/>
      <c r="I48213" s="112"/>
    </row>
    <row r="48214" spans="7:9" x14ac:dyDescent="0.25">
      <c r="G48214"/>
      <c r="I48214" s="112"/>
    </row>
    <row r="48215" spans="7:9" x14ac:dyDescent="0.25">
      <c r="G48215"/>
      <c r="I48215" s="112"/>
    </row>
    <row r="48216" spans="7:9" x14ac:dyDescent="0.25">
      <c r="G48216"/>
      <c r="I48216" s="112"/>
    </row>
    <row r="48217" spans="7:9" x14ac:dyDescent="0.25">
      <c r="G48217"/>
      <c r="I48217" s="112"/>
    </row>
    <row r="48218" spans="7:9" x14ac:dyDescent="0.25">
      <c r="G48218"/>
      <c r="I48218" s="112"/>
    </row>
    <row r="48219" spans="7:9" x14ac:dyDescent="0.25">
      <c r="G48219"/>
      <c r="I48219" s="112"/>
    </row>
    <row r="48220" spans="7:9" x14ac:dyDescent="0.25">
      <c r="G48220"/>
      <c r="I48220" s="112"/>
    </row>
    <row r="48221" spans="7:9" x14ac:dyDescent="0.25">
      <c r="G48221"/>
      <c r="I48221" s="112"/>
    </row>
    <row r="48222" spans="7:9" x14ac:dyDescent="0.25">
      <c r="G48222"/>
      <c r="I48222" s="112"/>
    </row>
    <row r="48223" spans="7:9" x14ac:dyDescent="0.25">
      <c r="G48223"/>
      <c r="I48223" s="112"/>
    </row>
    <row r="48224" spans="7:9" x14ac:dyDescent="0.25">
      <c r="G48224"/>
      <c r="I48224" s="112"/>
    </row>
    <row r="48225" spans="7:9" x14ac:dyDescent="0.25">
      <c r="G48225"/>
      <c r="I48225" s="112"/>
    </row>
    <row r="48226" spans="7:9" x14ac:dyDescent="0.25">
      <c r="G48226"/>
      <c r="I48226" s="112"/>
    </row>
    <row r="48227" spans="7:9" x14ac:dyDescent="0.25">
      <c r="G48227"/>
      <c r="I48227" s="112"/>
    </row>
    <row r="48228" spans="7:9" x14ac:dyDescent="0.25">
      <c r="G48228"/>
      <c r="I48228" s="112"/>
    </row>
    <row r="48229" spans="7:9" x14ac:dyDescent="0.25">
      <c r="G48229"/>
      <c r="I48229" s="112"/>
    </row>
    <row r="48230" spans="7:9" x14ac:dyDescent="0.25">
      <c r="G48230"/>
      <c r="I48230" s="112"/>
    </row>
    <row r="48231" spans="7:9" x14ac:dyDescent="0.25">
      <c r="G48231"/>
      <c r="I48231" s="112"/>
    </row>
    <row r="48232" spans="7:9" x14ac:dyDescent="0.25">
      <c r="G48232"/>
      <c r="I48232" s="112"/>
    </row>
    <row r="48233" spans="7:9" x14ac:dyDescent="0.25">
      <c r="G48233"/>
      <c r="I48233" s="112"/>
    </row>
    <row r="48234" spans="7:9" x14ac:dyDescent="0.25">
      <c r="G48234"/>
      <c r="I48234" s="112"/>
    </row>
    <row r="48235" spans="7:9" x14ac:dyDescent="0.25">
      <c r="G48235"/>
      <c r="I48235" s="112"/>
    </row>
    <row r="48236" spans="7:9" x14ac:dyDescent="0.25">
      <c r="G48236"/>
      <c r="I48236" s="112"/>
    </row>
    <row r="48237" spans="7:9" x14ac:dyDescent="0.25">
      <c r="G48237"/>
      <c r="I48237" s="112"/>
    </row>
    <row r="48238" spans="7:9" x14ac:dyDescent="0.25">
      <c r="G48238"/>
      <c r="I48238" s="112"/>
    </row>
    <row r="48239" spans="7:9" x14ac:dyDescent="0.25">
      <c r="G48239"/>
      <c r="I48239" s="112"/>
    </row>
    <row r="48240" spans="7:9" x14ac:dyDescent="0.25">
      <c r="G48240"/>
      <c r="I48240" s="112"/>
    </row>
    <row r="48241" spans="7:9" x14ac:dyDescent="0.25">
      <c r="G48241"/>
      <c r="I48241" s="112"/>
    </row>
    <row r="48242" spans="7:9" x14ac:dyDescent="0.25">
      <c r="G48242"/>
      <c r="I48242" s="112"/>
    </row>
    <row r="48243" spans="7:9" x14ac:dyDescent="0.25">
      <c r="G48243"/>
      <c r="I48243" s="112"/>
    </row>
    <row r="48244" spans="7:9" x14ac:dyDescent="0.25">
      <c r="G48244"/>
      <c r="I48244" s="112"/>
    </row>
    <row r="48245" spans="7:9" x14ac:dyDescent="0.25">
      <c r="G48245"/>
      <c r="I48245" s="112"/>
    </row>
    <row r="48246" spans="7:9" x14ac:dyDescent="0.25">
      <c r="G48246"/>
      <c r="I48246" s="112"/>
    </row>
    <row r="48247" spans="7:9" x14ac:dyDescent="0.25">
      <c r="G48247"/>
      <c r="I48247" s="112"/>
    </row>
    <row r="48248" spans="7:9" x14ac:dyDescent="0.25">
      <c r="G48248"/>
      <c r="I48248" s="112"/>
    </row>
    <row r="48249" spans="7:9" x14ac:dyDescent="0.25">
      <c r="G48249"/>
      <c r="I48249" s="112"/>
    </row>
    <row r="48250" spans="7:9" x14ac:dyDescent="0.25">
      <c r="G48250"/>
      <c r="I48250" s="112"/>
    </row>
    <row r="48251" spans="7:9" x14ac:dyDescent="0.25">
      <c r="G48251"/>
      <c r="I48251" s="112"/>
    </row>
    <row r="48252" spans="7:9" x14ac:dyDescent="0.25">
      <c r="G48252"/>
      <c r="I48252" s="112"/>
    </row>
    <row r="48253" spans="7:9" x14ac:dyDescent="0.25">
      <c r="G48253"/>
      <c r="I48253" s="112"/>
    </row>
    <row r="48254" spans="7:9" x14ac:dyDescent="0.25">
      <c r="G48254"/>
      <c r="I48254" s="112"/>
    </row>
    <row r="48255" spans="7:9" x14ac:dyDescent="0.25">
      <c r="G48255"/>
      <c r="I48255" s="112"/>
    </row>
    <row r="48256" spans="7:9" x14ac:dyDescent="0.25">
      <c r="G48256"/>
      <c r="I48256" s="112"/>
    </row>
    <row r="48257" spans="7:9" x14ac:dyDescent="0.25">
      <c r="G48257"/>
      <c r="I48257" s="112"/>
    </row>
    <row r="48258" spans="7:9" x14ac:dyDescent="0.25">
      <c r="G48258"/>
      <c r="I48258" s="112"/>
    </row>
    <row r="48259" spans="7:9" x14ac:dyDescent="0.25">
      <c r="G48259"/>
      <c r="I48259" s="112"/>
    </row>
    <row r="48260" spans="7:9" x14ac:dyDescent="0.25">
      <c r="G48260"/>
      <c r="I48260" s="112"/>
    </row>
    <row r="48261" spans="7:9" x14ac:dyDescent="0.25">
      <c r="G48261"/>
      <c r="I48261" s="112"/>
    </row>
    <row r="48262" spans="7:9" x14ac:dyDescent="0.25">
      <c r="G48262"/>
      <c r="I48262" s="112"/>
    </row>
    <row r="48263" spans="7:9" x14ac:dyDescent="0.25">
      <c r="G48263"/>
      <c r="I48263" s="112"/>
    </row>
    <row r="48264" spans="7:9" x14ac:dyDescent="0.25">
      <c r="G48264"/>
      <c r="I48264" s="112"/>
    </row>
    <row r="48265" spans="7:9" x14ac:dyDescent="0.25">
      <c r="G48265"/>
      <c r="I48265" s="112"/>
    </row>
    <row r="48266" spans="7:9" x14ac:dyDescent="0.25">
      <c r="G48266"/>
      <c r="I48266" s="112"/>
    </row>
    <row r="48267" spans="7:9" x14ac:dyDescent="0.25">
      <c r="G48267"/>
      <c r="I48267" s="112"/>
    </row>
    <row r="48268" spans="7:9" x14ac:dyDescent="0.25">
      <c r="G48268"/>
      <c r="I48268" s="112"/>
    </row>
    <row r="48269" spans="7:9" x14ac:dyDescent="0.25">
      <c r="G48269"/>
      <c r="I48269" s="112"/>
    </row>
    <row r="48270" spans="7:9" x14ac:dyDescent="0.25">
      <c r="G48270"/>
      <c r="I48270" s="112"/>
    </row>
    <row r="48271" spans="7:9" x14ac:dyDescent="0.25">
      <c r="G48271"/>
      <c r="I48271" s="112"/>
    </row>
    <row r="48272" spans="7:9" x14ac:dyDescent="0.25">
      <c r="G48272"/>
      <c r="I48272" s="112"/>
    </row>
    <row r="48273" spans="7:9" x14ac:dyDescent="0.25">
      <c r="G48273"/>
      <c r="I48273" s="112"/>
    </row>
    <row r="48274" spans="7:9" x14ac:dyDescent="0.25">
      <c r="G48274"/>
      <c r="I48274" s="112"/>
    </row>
    <row r="48275" spans="7:9" x14ac:dyDescent="0.25">
      <c r="G48275"/>
      <c r="I48275" s="112"/>
    </row>
    <row r="48276" spans="7:9" x14ac:dyDescent="0.25">
      <c r="G48276"/>
      <c r="I48276" s="112"/>
    </row>
    <row r="48277" spans="7:9" x14ac:dyDescent="0.25">
      <c r="G48277"/>
      <c r="I48277" s="112"/>
    </row>
    <row r="48278" spans="7:9" x14ac:dyDescent="0.25">
      <c r="G48278"/>
      <c r="I48278" s="112"/>
    </row>
    <row r="48279" spans="7:9" x14ac:dyDescent="0.25">
      <c r="G48279"/>
      <c r="I48279" s="112"/>
    </row>
    <row r="48280" spans="7:9" x14ac:dyDescent="0.25">
      <c r="G48280"/>
      <c r="I48280" s="112"/>
    </row>
    <row r="48281" spans="7:9" x14ac:dyDescent="0.25">
      <c r="G48281"/>
      <c r="I48281" s="112"/>
    </row>
    <row r="48282" spans="7:9" x14ac:dyDescent="0.25">
      <c r="G48282"/>
      <c r="I48282" s="112"/>
    </row>
    <row r="48283" spans="7:9" x14ac:dyDescent="0.25">
      <c r="G48283"/>
      <c r="I48283" s="112"/>
    </row>
    <row r="48284" spans="7:9" x14ac:dyDescent="0.25">
      <c r="G48284"/>
      <c r="I48284" s="112"/>
    </row>
    <row r="48285" spans="7:9" x14ac:dyDescent="0.25">
      <c r="G48285"/>
      <c r="I48285" s="112"/>
    </row>
    <row r="48286" spans="7:9" x14ac:dyDescent="0.25">
      <c r="G48286"/>
      <c r="I48286" s="112"/>
    </row>
    <row r="48287" spans="7:9" x14ac:dyDescent="0.25">
      <c r="G48287"/>
      <c r="I48287" s="112"/>
    </row>
    <row r="48288" spans="7:9" x14ac:dyDescent="0.25">
      <c r="G48288"/>
      <c r="I48288" s="112"/>
    </row>
    <row r="48289" spans="7:9" x14ac:dyDescent="0.25">
      <c r="G48289"/>
      <c r="I48289" s="112"/>
    </row>
    <row r="48290" spans="7:9" x14ac:dyDescent="0.25">
      <c r="G48290"/>
      <c r="I48290" s="112"/>
    </row>
    <row r="48291" spans="7:9" x14ac:dyDescent="0.25">
      <c r="G48291"/>
      <c r="I48291" s="112"/>
    </row>
    <row r="48292" spans="7:9" x14ac:dyDescent="0.25">
      <c r="G48292"/>
      <c r="I48292" s="112"/>
    </row>
    <row r="48293" spans="7:9" x14ac:dyDescent="0.25">
      <c r="G48293"/>
      <c r="I48293" s="112"/>
    </row>
    <row r="48294" spans="7:9" x14ac:dyDescent="0.25">
      <c r="G48294"/>
      <c r="I48294" s="112"/>
    </row>
    <row r="48295" spans="7:9" x14ac:dyDescent="0.25">
      <c r="G48295"/>
      <c r="I48295" s="112"/>
    </row>
    <row r="48296" spans="7:9" x14ac:dyDescent="0.25">
      <c r="G48296"/>
      <c r="I48296" s="112"/>
    </row>
    <row r="48297" spans="7:9" x14ac:dyDescent="0.25">
      <c r="G48297"/>
      <c r="I48297" s="112"/>
    </row>
    <row r="48298" spans="7:9" x14ac:dyDescent="0.25">
      <c r="G48298"/>
      <c r="I48298" s="112"/>
    </row>
    <row r="48299" spans="7:9" x14ac:dyDescent="0.25">
      <c r="G48299"/>
      <c r="I48299" s="112"/>
    </row>
    <row r="48300" spans="7:9" x14ac:dyDescent="0.25">
      <c r="G48300"/>
      <c r="I48300" s="112"/>
    </row>
    <row r="48301" spans="7:9" x14ac:dyDescent="0.25">
      <c r="G48301"/>
      <c r="I48301" s="112"/>
    </row>
    <row r="48302" spans="7:9" x14ac:dyDescent="0.25">
      <c r="G48302"/>
      <c r="I48302" s="112"/>
    </row>
    <row r="48303" spans="7:9" x14ac:dyDescent="0.25">
      <c r="G48303"/>
      <c r="I48303" s="112"/>
    </row>
    <row r="48304" spans="7:9" x14ac:dyDescent="0.25">
      <c r="G48304"/>
      <c r="I48304" s="112"/>
    </row>
    <row r="48305" spans="7:9" x14ac:dyDescent="0.25">
      <c r="G48305"/>
      <c r="I48305" s="112"/>
    </row>
    <row r="48306" spans="7:9" x14ac:dyDescent="0.25">
      <c r="G48306"/>
      <c r="I48306" s="112"/>
    </row>
    <row r="48307" spans="7:9" x14ac:dyDescent="0.25">
      <c r="G48307"/>
      <c r="I48307" s="112"/>
    </row>
    <row r="48308" spans="7:9" x14ac:dyDescent="0.25">
      <c r="G48308"/>
      <c r="I48308" s="112"/>
    </row>
    <row r="48309" spans="7:9" x14ac:dyDescent="0.25">
      <c r="G48309"/>
      <c r="I48309" s="112"/>
    </row>
    <row r="48310" spans="7:9" x14ac:dyDescent="0.25">
      <c r="G48310"/>
      <c r="I48310" s="112"/>
    </row>
    <row r="48311" spans="7:9" x14ac:dyDescent="0.25">
      <c r="G48311"/>
      <c r="I48311" s="112"/>
    </row>
    <row r="48312" spans="7:9" x14ac:dyDescent="0.25">
      <c r="G48312"/>
      <c r="I48312" s="112"/>
    </row>
    <row r="48313" spans="7:9" x14ac:dyDescent="0.25">
      <c r="G48313"/>
      <c r="I48313" s="112"/>
    </row>
    <row r="48314" spans="7:9" x14ac:dyDescent="0.25">
      <c r="G48314"/>
      <c r="I48314" s="112"/>
    </row>
    <row r="48315" spans="7:9" x14ac:dyDescent="0.25">
      <c r="G48315"/>
      <c r="I48315" s="112"/>
    </row>
    <row r="48316" spans="7:9" x14ac:dyDescent="0.25">
      <c r="G48316"/>
      <c r="I48316" s="112"/>
    </row>
    <row r="48317" spans="7:9" x14ac:dyDescent="0.25">
      <c r="G48317"/>
      <c r="I48317" s="112"/>
    </row>
    <row r="48318" spans="7:9" x14ac:dyDescent="0.25">
      <c r="G48318"/>
      <c r="I48318" s="112"/>
    </row>
    <row r="48319" spans="7:9" x14ac:dyDescent="0.25">
      <c r="G48319"/>
      <c r="I48319" s="112"/>
    </row>
    <row r="48320" spans="7:9" x14ac:dyDescent="0.25">
      <c r="G48320"/>
      <c r="I48320" s="112"/>
    </row>
    <row r="48321" spans="7:9" x14ac:dyDescent="0.25">
      <c r="G48321"/>
      <c r="I48321" s="112"/>
    </row>
    <row r="48322" spans="7:9" x14ac:dyDescent="0.25">
      <c r="G48322"/>
      <c r="I48322" s="112"/>
    </row>
    <row r="48323" spans="7:9" x14ac:dyDescent="0.25">
      <c r="G48323"/>
      <c r="I48323" s="112"/>
    </row>
    <row r="48324" spans="7:9" x14ac:dyDescent="0.25">
      <c r="G48324"/>
      <c r="I48324" s="112"/>
    </row>
    <row r="48325" spans="7:9" x14ac:dyDescent="0.25">
      <c r="G48325"/>
      <c r="I48325" s="112"/>
    </row>
    <row r="48326" spans="7:9" x14ac:dyDescent="0.25">
      <c r="G48326"/>
      <c r="I48326" s="112"/>
    </row>
    <row r="48327" spans="7:9" x14ac:dyDescent="0.25">
      <c r="G48327"/>
      <c r="I48327" s="112"/>
    </row>
    <row r="48328" spans="7:9" x14ac:dyDescent="0.25">
      <c r="G48328"/>
      <c r="I48328" s="112"/>
    </row>
    <row r="48329" spans="7:9" x14ac:dyDescent="0.25">
      <c r="G48329"/>
      <c r="I48329" s="112"/>
    </row>
    <row r="48330" spans="7:9" x14ac:dyDescent="0.25">
      <c r="G48330"/>
      <c r="I48330" s="112"/>
    </row>
    <row r="48331" spans="7:9" x14ac:dyDescent="0.25">
      <c r="G48331"/>
      <c r="I48331" s="112"/>
    </row>
    <row r="48332" spans="7:9" x14ac:dyDescent="0.25">
      <c r="G48332"/>
      <c r="I48332" s="112"/>
    </row>
    <row r="48333" spans="7:9" x14ac:dyDescent="0.25">
      <c r="G48333"/>
      <c r="I48333" s="112"/>
    </row>
    <row r="48334" spans="7:9" x14ac:dyDescent="0.25">
      <c r="G48334"/>
      <c r="I48334" s="112"/>
    </row>
    <row r="48335" spans="7:9" x14ac:dyDescent="0.25">
      <c r="G48335"/>
      <c r="I48335" s="112"/>
    </row>
    <row r="48336" spans="7:9" x14ac:dyDescent="0.25">
      <c r="G48336"/>
      <c r="I48336" s="112"/>
    </row>
    <row r="48337" spans="7:9" x14ac:dyDescent="0.25">
      <c r="G48337"/>
      <c r="I48337" s="112"/>
    </row>
    <row r="48338" spans="7:9" x14ac:dyDescent="0.25">
      <c r="G48338"/>
      <c r="I48338" s="112"/>
    </row>
    <row r="48339" spans="7:9" x14ac:dyDescent="0.25">
      <c r="G48339"/>
      <c r="I48339" s="112"/>
    </row>
    <row r="48340" spans="7:9" x14ac:dyDescent="0.25">
      <c r="G48340"/>
      <c r="I48340" s="112"/>
    </row>
    <row r="48341" spans="7:9" x14ac:dyDescent="0.25">
      <c r="G48341"/>
      <c r="I48341" s="112"/>
    </row>
    <row r="48342" spans="7:9" x14ac:dyDescent="0.25">
      <c r="G48342"/>
      <c r="I48342" s="112"/>
    </row>
    <row r="48343" spans="7:9" x14ac:dyDescent="0.25">
      <c r="G48343"/>
      <c r="I48343" s="112"/>
    </row>
    <row r="48344" spans="7:9" x14ac:dyDescent="0.25">
      <c r="G48344"/>
      <c r="I48344" s="112"/>
    </row>
    <row r="48345" spans="7:9" x14ac:dyDescent="0.25">
      <c r="G48345"/>
      <c r="I48345" s="112"/>
    </row>
    <row r="48346" spans="7:9" x14ac:dyDescent="0.25">
      <c r="G48346"/>
      <c r="I48346" s="112"/>
    </row>
    <row r="48347" spans="7:9" x14ac:dyDescent="0.25">
      <c r="G48347"/>
      <c r="I48347" s="112"/>
    </row>
    <row r="48348" spans="7:9" x14ac:dyDescent="0.25">
      <c r="G48348"/>
      <c r="I48348" s="112"/>
    </row>
    <row r="48349" spans="7:9" x14ac:dyDescent="0.25">
      <c r="G48349"/>
      <c r="I48349" s="112"/>
    </row>
    <row r="48350" spans="7:9" x14ac:dyDescent="0.25">
      <c r="G48350"/>
      <c r="I48350" s="112"/>
    </row>
    <row r="48351" spans="7:9" x14ac:dyDescent="0.25">
      <c r="G48351"/>
      <c r="I48351" s="112"/>
    </row>
    <row r="48352" spans="7:9" x14ac:dyDescent="0.25">
      <c r="G48352"/>
      <c r="I48352" s="112"/>
    </row>
    <row r="48353" spans="7:9" x14ac:dyDescent="0.25">
      <c r="G48353"/>
      <c r="I48353" s="112"/>
    </row>
    <row r="48354" spans="7:9" x14ac:dyDescent="0.25">
      <c r="G48354"/>
      <c r="I48354" s="112"/>
    </row>
    <row r="48355" spans="7:9" x14ac:dyDescent="0.25">
      <c r="G48355"/>
      <c r="I48355" s="112"/>
    </row>
    <row r="48356" spans="7:9" x14ac:dyDescent="0.25">
      <c r="G48356"/>
      <c r="I48356" s="112"/>
    </row>
    <row r="48357" spans="7:9" x14ac:dyDescent="0.25">
      <c r="G48357"/>
      <c r="I48357" s="112"/>
    </row>
    <row r="48358" spans="7:9" x14ac:dyDescent="0.25">
      <c r="G48358"/>
      <c r="I48358" s="112"/>
    </row>
    <row r="48359" spans="7:9" x14ac:dyDescent="0.25">
      <c r="G48359"/>
      <c r="I48359" s="112"/>
    </row>
    <row r="48360" spans="7:9" x14ac:dyDescent="0.25">
      <c r="G48360"/>
      <c r="I48360" s="112"/>
    </row>
    <row r="48361" spans="7:9" x14ac:dyDescent="0.25">
      <c r="G48361"/>
      <c r="I48361" s="112"/>
    </row>
    <row r="48362" spans="7:9" x14ac:dyDescent="0.25">
      <c r="G48362"/>
      <c r="I48362" s="112"/>
    </row>
    <row r="48363" spans="7:9" x14ac:dyDescent="0.25">
      <c r="G48363"/>
      <c r="I48363" s="112"/>
    </row>
    <row r="48364" spans="7:9" x14ac:dyDescent="0.25">
      <c r="G48364"/>
      <c r="I48364" s="112"/>
    </row>
    <row r="48365" spans="7:9" x14ac:dyDescent="0.25">
      <c r="G48365"/>
      <c r="I48365" s="112"/>
    </row>
    <row r="48366" spans="7:9" x14ac:dyDescent="0.25">
      <c r="G48366"/>
      <c r="I48366" s="112"/>
    </row>
    <row r="48367" spans="7:9" x14ac:dyDescent="0.25">
      <c r="G48367"/>
      <c r="I48367" s="112"/>
    </row>
    <row r="48368" spans="7:9" x14ac:dyDescent="0.25">
      <c r="G48368"/>
      <c r="I48368" s="112"/>
    </row>
    <row r="48369" spans="7:9" x14ac:dyDescent="0.25">
      <c r="G48369"/>
      <c r="I48369" s="112"/>
    </row>
    <row r="48370" spans="7:9" x14ac:dyDescent="0.25">
      <c r="G48370"/>
      <c r="I48370" s="112"/>
    </row>
    <row r="48371" spans="7:9" x14ac:dyDescent="0.25">
      <c r="G48371"/>
      <c r="I48371" s="112"/>
    </row>
    <row r="48372" spans="7:9" x14ac:dyDescent="0.25">
      <c r="G48372"/>
      <c r="I48372" s="112"/>
    </row>
    <row r="48373" spans="7:9" x14ac:dyDescent="0.25">
      <c r="G48373"/>
      <c r="I48373" s="112"/>
    </row>
    <row r="48374" spans="7:9" x14ac:dyDescent="0.25">
      <c r="G48374"/>
      <c r="I48374" s="112"/>
    </row>
    <row r="48375" spans="7:9" x14ac:dyDescent="0.25">
      <c r="G48375"/>
      <c r="I48375" s="112"/>
    </row>
    <row r="48376" spans="7:9" x14ac:dyDescent="0.25">
      <c r="G48376"/>
      <c r="I48376" s="112"/>
    </row>
    <row r="48377" spans="7:9" x14ac:dyDescent="0.25">
      <c r="G48377"/>
      <c r="I48377" s="112"/>
    </row>
    <row r="48378" spans="7:9" x14ac:dyDescent="0.25">
      <c r="G48378"/>
      <c r="I48378" s="112"/>
    </row>
    <row r="48379" spans="7:9" x14ac:dyDescent="0.25">
      <c r="G48379"/>
      <c r="I48379" s="112"/>
    </row>
    <row r="48380" spans="7:9" x14ac:dyDescent="0.25">
      <c r="G48380"/>
      <c r="I48380" s="112"/>
    </row>
    <row r="48381" spans="7:9" x14ac:dyDescent="0.25">
      <c r="G48381"/>
      <c r="I48381" s="112"/>
    </row>
    <row r="48382" spans="7:9" x14ac:dyDescent="0.25">
      <c r="G48382"/>
      <c r="I48382" s="112"/>
    </row>
    <row r="48383" spans="7:9" x14ac:dyDescent="0.25">
      <c r="G48383"/>
      <c r="I48383" s="112"/>
    </row>
    <row r="48384" spans="7:9" x14ac:dyDescent="0.25">
      <c r="G48384"/>
      <c r="I48384" s="112"/>
    </row>
    <row r="48385" spans="7:9" x14ac:dyDescent="0.25">
      <c r="G48385"/>
      <c r="I48385" s="112"/>
    </row>
    <row r="48386" spans="7:9" x14ac:dyDescent="0.25">
      <c r="G48386"/>
      <c r="I48386" s="112"/>
    </row>
    <row r="48387" spans="7:9" x14ac:dyDescent="0.25">
      <c r="G48387"/>
      <c r="I48387" s="112"/>
    </row>
    <row r="48388" spans="7:9" x14ac:dyDescent="0.25">
      <c r="G48388"/>
      <c r="I48388" s="112"/>
    </row>
    <row r="48389" spans="7:9" x14ac:dyDescent="0.25">
      <c r="G48389"/>
      <c r="I48389" s="112"/>
    </row>
    <row r="48390" spans="7:9" x14ac:dyDescent="0.25">
      <c r="G48390"/>
      <c r="I48390" s="112"/>
    </row>
    <row r="48391" spans="7:9" x14ac:dyDescent="0.25">
      <c r="G48391"/>
      <c r="I48391" s="112"/>
    </row>
    <row r="48392" spans="7:9" x14ac:dyDescent="0.25">
      <c r="G48392"/>
      <c r="I48392" s="112"/>
    </row>
    <row r="48393" spans="7:9" x14ac:dyDescent="0.25">
      <c r="G48393"/>
      <c r="I48393" s="112"/>
    </row>
    <row r="48394" spans="7:9" x14ac:dyDescent="0.25">
      <c r="G48394"/>
      <c r="I48394" s="112"/>
    </row>
    <row r="48395" spans="7:9" x14ac:dyDescent="0.25">
      <c r="G48395"/>
      <c r="I48395" s="112"/>
    </row>
    <row r="48396" spans="7:9" x14ac:dyDescent="0.25">
      <c r="G48396"/>
      <c r="I48396" s="112"/>
    </row>
    <row r="48397" spans="7:9" x14ac:dyDescent="0.25">
      <c r="G48397"/>
      <c r="I48397" s="112"/>
    </row>
    <row r="48398" spans="7:9" x14ac:dyDescent="0.25">
      <c r="G48398"/>
      <c r="I48398" s="112"/>
    </row>
    <row r="48399" spans="7:9" x14ac:dyDescent="0.25">
      <c r="G48399"/>
      <c r="I48399" s="112"/>
    </row>
    <row r="48400" spans="7:9" x14ac:dyDescent="0.25">
      <c r="G48400"/>
      <c r="I48400" s="112"/>
    </row>
    <row r="48401" spans="7:9" x14ac:dyDescent="0.25">
      <c r="G48401"/>
      <c r="I48401" s="112"/>
    </row>
    <row r="48402" spans="7:9" x14ac:dyDescent="0.25">
      <c r="G48402"/>
      <c r="I48402" s="112"/>
    </row>
    <row r="48403" spans="7:9" x14ac:dyDescent="0.25">
      <c r="G48403"/>
      <c r="I48403" s="112"/>
    </row>
    <row r="48404" spans="7:9" x14ac:dyDescent="0.25">
      <c r="G48404"/>
      <c r="I48404" s="112"/>
    </row>
    <row r="48405" spans="7:9" x14ac:dyDescent="0.25">
      <c r="G48405"/>
      <c r="I48405" s="112"/>
    </row>
    <row r="48406" spans="7:9" x14ac:dyDescent="0.25">
      <c r="G48406"/>
      <c r="I48406" s="112"/>
    </row>
    <row r="48407" spans="7:9" x14ac:dyDescent="0.25">
      <c r="G48407"/>
      <c r="I48407" s="112"/>
    </row>
    <row r="48408" spans="7:9" x14ac:dyDescent="0.25">
      <c r="G48408"/>
      <c r="I48408" s="112"/>
    </row>
    <row r="48409" spans="7:9" x14ac:dyDescent="0.25">
      <c r="G48409"/>
      <c r="I48409" s="112"/>
    </row>
    <row r="48410" spans="7:9" x14ac:dyDescent="0.25">
      <c r="G48410"/>
      <c r="I48410" s="112"/>
    </row>
    <row r="48411" spans="7:9" x14ac:dyDescent="0.25">
      <c r="G48411"/>
      <c r="I48411" s="112"/>
    </row>
    <row r="48412" spans="7:9" x14ac:dyDescent="0.25">
      <c r="G48412"/>
      <c r="I48412" s="112"/>
    </row>
    <row r="48413" spans="7:9" x14ac:dyDescent="0.25">
      <c r="G48413"/>
      <c r="I48413" s="112"/>
    </row>
    <row r="48414" spans="7:9" x14ac:dyDescent="0.25">
      <c r="G48414"/>
      <c r="I48414" s="112"/>
    </row>
    <row r="48415" spans="7:9" x14ac:dyDescent="0.25">
      <c r="G48415"/>
      <c r="I48415" s="112"/>
    </row>
    <row r="48416" spans="7:9" x14ac:dyDescent="0.25">
      <c r="G48416"/>
      <c r="I48416" s="112"/>
    </row>
    <row r="48417" spans="7:9" x14ac:dyDescent="0.25">
      <c r="G48417"/>
      <c r="I48417" s="112"/>
    </row>
    <row r="48418" spans="7:9" x14ac:dyDescent="0.25">
      <c r="G48418"/>
      <c r="I48418" s="112"/>
    </row>
    <row r="48419" spans="7:9" x14ac:dyDescent="0.25">
      <c r="G48419"/>
      <c r="I48419" s="112"/>
    </row>
    <row r="48420" spans="7:9" x14ac:dyDescent="0.25">
      <c r="G48420"/>
      <c r="I48420" s="112"/>
    </row>
    <row r="48421" spans="7:9" x14ac:dyDescent="0.25">
      <c r="G48421"/>
      <c r="I48421" s="112"/>
    </row>
    <row r="48422" spans="7:9" x14ac:dyDescent="0.25">
      <c r="G48422"/>
      <c r="I48422" s="112"/>
    </row>
    <row r="48423" spans="7:9" x14ac:dyDescent="0.25">
      <c r="G48423"/>
      <c r="I48423" s="112"/>
    </row>
    <row r="48424" spans="7:9" x14ac:dyDescent="0.25">
      <c r="G48424"/>
      <c r="I48424" s="112"/>
    </row>
    <row r="48425" spans="7:9" x14ac:dyDescent="0.25">
      <c r="G48425"/>
      <c r="I48425" s="112"/>
    </row>
    <row r="48426" spans="7:9" x14ac:dyDescent="0.25">
      <c r="G48426"/>
      <c r="I48426" s="112"/>
    </row>
    <row r="48427" spans="7:9" x14ac:dyDescent="0.25">
      <c r="G48427"/>
      <c r="I48427" s="112"/>
    </row>
    <row r="48428" spans="7:9" x14ac:dyDescent="0.25">
      <c r="G48428"/>
      <c r="I48428" s="112"/>
    </row>
    <row r="48429" spans="7:9" x14ac:dyDescent="0.25">
      <c r="G48429"/>
      <c r="I48429" s="112"/>
    </row>
    <row r="48430" spans="7:9" x14ac:dyDescent="0.25">
      <c r="G48430"/>
      <c r="I48430" s="112"/>
    </row>
    <row r="48431" spans="7:9" x14ac:dyDescent="0.25">
      <c r="G48431"/>
      <c r="I48431" s="112"/>
    </row>
    <row r="48432" spans="7:9" x14ac:dyDescent="0.25">
      <c r="G48432"/>
      <c r="I48432" s="112"/>
    </row>
    <row r="48433" spans="7:9" x14ac:dyDescent="0.25">
      <c r="G48433"/>
      <c r="I48433" s="112"/>
    </row>
    <row r="48434" spans="7:9" x14ac:dyDescent="0.25">
      <c r="G48434"/>
      <c r="I48434" s="112"/>
    </row>
    <row r="48435" spans="7:9" x14ac:dyDescent="0.25">
      <c r="G48435"/>
      <c r="I48435" s="112"/>
    </row>
    <row r="48436" spans="7:9" x14ac:dyDescent="0.25">
      <c r="G48436"/>
      <c r="I48436" s="112"/>
    </row>
    <row r="48437" spans="7:9" x14ac:dyDescent="0.25">
      <c r="G48437"/>
      <c r="I48437" s="112"/>
    </row>
    <row r="48438" spans="7:9" x14ac:dyDescent="0.25">
      <c r="G48438"/>
      <c r="I48438" s="112"/>
    </row>
    <row r="48439" spans="7:9" x14ac:dyDescent="0.25">
      <c r="G48439"/>
      <c r="I48439" s="112"/>
    </row>
    <row r="48440" spans="7:9" x14ac:dyDescent="0.25">
      <c r="G48440"/>
      <c r="I48440" s="112"/>
    </row>
    <row r="48441" spans="7:9" x14ac:dyDescent="0.25">
      <c r="G48441"/>
      <c r="I48441" s="112"/>
    </row>
    <row r="48442" spans="7:9" x14ac:dyDescent="0.25">
      <c r="G48442"/>
      <c r="I48442" s="112"/>
    </row>
    <row r="48443" spans="7:9" x14ac:dyDescent="0.25">
      <c r="G48443"/>
      <c r="I48443" s="112"/>
    </row>
    <row r="48444" spans="7:9" x14ac:dyDescent="0.25">
      <c r="G48444"/>
      <c r="I48444" s="112"/>
    </row>
    <row r="48445" spans="7:9" x14ac:dyDescent="0.25">
      <c r="G48445"/>
      <c r="I48445" s="112"/>
    </row>
    <row r="48446" spans="7:9" x14ac:dyDescent="0.25">
      <c r="G48446"/>
      <c r="I48446" s="112"/>
    </row>
    <row r="48447" spans="7:9" x14ac:dyDescent="0.25">
      <c r="G48447"/>
      <c r="I48447" s="112"/>
    </row>
    <row r="48448" spans="7:9" x14ac:dyDescent="0.25">
      <c r="G48448"/>
      <c r="I48448" s="112"/>
    </row>
    <row r="48449" spans="7:9" x14ac:dyDescent="0.25">
      <c r="G48449"/>
      <c r="I48449" s="112"/>
    </row>
    <row r="48450" spans="7:9" x14ac:dyDescent="0.25">
      <c r="G48450"/>
      <c r="I48450" s="112"/>
    </row>
    <row r="48451" spans="7:9" x14ac:dyDescent="0.25">
      <c r="G48451"/>
      <c r="I48451" s="112"/>
    </row>
    <row r="48452" spans="7:9" x14ac:dyDescent="0.25">
      <c r="G48452"/>
      <c r="I48452" s="112"/>
    </row>
    <row r="48453" spans="7:9" x14ac:dyDescent="0.25">
      <c r="G48453"/>
      <c r="I48453" s="112"/>
    </row>
    <row r="48454" spans="7:9" x14ac:dyDescent="0.25">
      <c r="G48454"/>
      <c r="I48454" s="112"/>
    </row>
    <row r="48455" spans="7:9" x14ac:dyDescent="0.25">
      <c r="G48455"/>
      <c r="I48455" s="112"/>
    </row>
    <row r="48456" spans="7:9" x14ac:dyDescent="0.25">
      <c r="G48456"/>
      <c r="I48456" s="112"/>
    </row>
    <row r="48457" spans="7:9" x14ac:dyDescent="0.25">
      <c r="G48457"/>
      <c r="I48457" s="112"/>
    </row>
    <row r="48458" spans="7:9" x14ac:dyDescent="0.25">
      <c r="G48458"/>
      <c r="I48458" s="112"/>
    </row>
    <row r="48459" spans="7:9" x14ac:dyDescent="0.25">
      <c r="G48459"/>
      <c r="I48459" s="112"/>
    </row>
    <row r="48460" spans="7:9" x14ac:dyDescent="0.25">
      <c r="G48460"/>
      <c r="I48460" s="112"/>
    </row>
    <row r="48461" spans="7:9" x14ac:dyDescent="0.25">
      <c r="G48461"/>
      <c r="I48461" s="112"/>
    </row>
    <row r="48462" spans="7:9" x14ac:dyDescent="0.25">
      <c r="G48462"/>
      <c r="I48462" s="112"/>
    </row>
    <row r="48463" spans="7:9" x14ac:dyDescent="0.25">
      <c r="G48463"/>
      <c r="I48463" s="112"/>
    </row>
    <row r="48464" spans="7:9" x14ac:dyDescent="0.25">
      <c r="G48464"/>
      <c r="I48464" s="112"/>
    </row>
    <row r="48465" spans="7:9" x14ac:dyDescent="0.25">
      <c r="G48465"/>
      <c r="I48465" s="112"/>
    </row>
    <row r="48466" spans="7:9" x14ac:dyDescent="0.25">
      <c r="G48466"/>
      <c r="I48466" s="112"/>
    </row>
    <row r="48467" spans="7:9" x14ac:dyDescent="0.25">
      <c r="G48467"/>
      <c r="I48467" s="112"/>
    </row>
    <row r="48468" spans="7:9" x14ac:dyDescent="0.25">
      <c r="G48468"/>
      <c r="I48468" s="112"/>
    </row>
    <row r="48469" spans="7:9" x14ac:dyDescent="0.25">
      <c r="G48469"/>
      <c r="I48469" s="112"/>
    </row>
    <row r="48470" spans="7:9" x14ac:dyDescent="0.25">
      <c r="G48470"/>
      <c r="I48470" s="112"/>
    </row>
    <row r="48471" spans="7:9" x14ac:dyDescent="0.25">
      <c r="G48471"/>
      <c r="I48471" s="112"/>
    </row>
    <row r="48472" spans="7:9" x14ac:dyDescent="0.25">
      <c r="G48472"/>
      <c r="I48472" s="112"/>
    </row>
    <row r="48473" spans="7:9" x14ac:dyDescent="0.25">
      <c r="G48473"/>
      <c r="I48473" s="112"/>
    </row>
    <row r="48474" spans="7:9" x14ac:dyDescent="0.25">
      <c r="G48474"/>
      <c r="I48474" s="112"/>
    </row>
    <row r="48475" spans="7:9" x14ac:dyDescent="0.25">
      <c r="G48475"/>
      <c r="I48475" s="112"/>
    </row>
    <row r="48476" spans="7:9" x14ac:dyDescent="0.25">
      <c r="G48476"/>
      <c r="I48476" s="112"/>
    </row>
    <row r="48477" spans="7:9" x14ac:dyDescent="0.25">
      <c r="G48477"/>
      <c r="I48477" s="112"/>
    </row>
    <row r="48478" spans="7:9" x14ac:dyDescent="0.25">
      <c r="G48478"/>
      <c r="I48478" s="112"/>
    </row>
    <row r="48479" spans="7:9" x14ac:dyDescent="0.25">
      <c r="G48479"/>
      <c r="I48479" s="112"/>
    </row>
    <row r="48480" spans="7:9" x14ac:dyDescent="0.25">
      <c r="G48480"/>
      <c r="I48480" s="112"/>
    </row>
    <row r="48481" spans="7:9" x14ac:dyDescent="0.25">
      <c r="G48481"/>
      <c r="I48481" s="112"/>
    </row>
    <row r="48482" spans="7:9" x14ac:dyDescent="0.25">
      <c r="G48482"/>
      <c r="I48482" s="112"/>
    </row>
    <row r="48483" spans="7:9" x14ac:dyDescent="0.25">
      <c r="G48483"/>
      <c r="I48483" s="112"/>
    </row>
    <row r="48484" spans="7:9" x14ac:dyDescent="0.25">
      <c r="G48484"/>
      <c r="I48484" s="112"/>
    </row>
    <row r="48485" spans="7:9" x14ac:dyDescent="0.25">
      <c r="G48485"/>
      <c r="I48485" s="112"/>
    </row>
    <row r="48486" spans="7:9" x14ac:dyDescent="0.25">
      <c r="G48486"/>
      <c r="I48486" s="112"/>
    </row>
    <row r="48487" spans="7:9" x14ac:dyDescent="0.25">
      <c r="G48487"/>
      <c r="I48487" s="112"/>
    </row>
    <row r="48488" spans="7:9" x14ac:dyDescent="0.25">
      <c r="G48488"/>
      <c r="I48488" s="112"/>
    </row>
    <row r="48489" spans="7:9" x14ac:dyDescent="0.25">
      <c r="G48489"/>
      <c r="I48489" s="112"/>
    </row>
    <row r="48490" spans="7:9" x14ac:dyDescent="0.25">
      <c r="G48490"/>
      <c r="I48490" s="112"/>
    </row>
    <row r="48491" spans="7:9" x14ac:dyDescent="0.25">
      <c r="G48491"/>
      <c r="I48491" s="112"/>
    </row>
    <row r="48492" spans="7:9" x14ac:dyDescent="0.25">
      <c r="G48492"/>
      <c r="I48492" s="112"/>
    </row>
    <row r="48493" spans="7:9" x14ac:dyDescent="0.25">
      <c r="G48493"/>
      <c r="I48493" s="112"/>
    </row>
    <row r="48494" spans="7:9" x14ac:dyDescent="0.25">
      <c r="G48494"/>
      <c r="I48494" s="112"/>
    </row>
    <row r="48495" spans="7:9" x14ac:dyDescent="0.25">
      <c r="G48495"/>
      <c r="I48495" s="112"/>
    </row>
    <row r="48496" spans="7:9" x14ac:dyDescent="0.25">
      <c r="G48496"/>
      <c r="I48496" s="112"/>
    </row>
    <row r="48497" spans="7:9" x14ac:dyDescent="0.25">
      <c r="G48497"/>
      <c r="I48497" s="112"/>
    </row>
    <row r="48498" spans="7:9" x14ac:dyDescent="0.25">
      <c r="G48498"/>
      <c r="I48498" s="112"/>
    </row>
    <row r="48499" spans="7:9" x14ac:dyDescent="0.25">
      <c r="G48499"/>
      <c r="I48499" s="112"/>
    </row>
    <row r="48500" spans="7:9" x14ac:dyDescent="0.25">
      <c r="G48500"/>
      <c r="I48500" s="112"/>
    </row>
    <row r="48501" spans="7:9" x14ac:dyDescent="0.25">
      <c r="G48501"/>
      <c r="I48501" s="112"/>
    </row>
    <row r="48502" spans="7:9" x14ac:dyDescent="0.25">
      <c r="G48502"/>
      <c r="I48502" s="112"/>
    </row>
    <row r="48503" spans="7:9" x14ac:dyDescent="0.25">
      <c r="G48503"/>
      <c r="I48503" s="112"/>
    </row>
    <row r="48504" spans="7:9" x14ac:dyDescent="0.25">
      <c r="G48504"/>
      <c r="I48504" s="112"/>
    </row>
    <row r="48505" spans="7:9" x14ac:dyDescent="0.25">
      <c r="G48505"/>
      <c r="I48505" s="112"/>
    </row>
    <row r="48506" spans="7:9" x14ac:dyDescent="0.25">
      <c r="G48506"/>
      <c r="I48506" s="112"/>
    </row>
    <row r="48507" spans="7:9" x14ac:dyDescent="0.25">
      <c r="G48507"/>
      <c r="I48507" s="112"/>
    </row>
    <row r="48508" spans="7:9" x14ac:dyDescent="0.25">
      <c r="G48508"/>
      <c r="I48508" s="112"/>
    </row>
    <row r="48509" spans="7:9" x14ac:dyDescent="0.25">
      <c r="G48509"/>
      <c r="I48509" s="112"/>
    </row>
    <row r="48510" spans="7:9" x14ac:dyDescent="0.25">
      <c r="G48510"/>
      <c r="I48510" s="112"/>
    </row>
    <row r="48511" spans="7:9" x14ac:dyDescent="0.25">
      <c r="G48511"/>
      <c r="I48511" s="112"/>
    </row>
    <row r="48512" spans="7:9" x14ac:dyDescent="0.25">
      <c r="G48512"/>
      <c r="I48512" s="112"/>
    </row>
    <row r="48513" spans="7:9" x14ac:dyDescent="0.25">
      <c r="G48513"/>
      <c r="I48513" s="112"/>
    </row>
    <row r="48514" spans="7:9" x14ac:dyDescent="0.25">
      <c r="G48514"/>
      <c r="I48514" s="112"/>
    </row>
    <row r="48515" spans="7:9" x14ac:dyDescent="0.25">
      <c r="G48515"/>
      <c r="I48515" s="112"/>
    </row>
    <row r="48516" spans="7:9" x14ac:dyDescent="0.25">
      <c r="G48516"/>
      <c r="I48516" s="112"/>
    </row>
    <row r="48517" spans="7:9" x14ac:dyDescent="0.25">
      <c r="G48517"/>
      <c r="I48517" s="112"/>
    </row>
    <row r="48518" spans="7:9" x14ac:dyDescent="0.25">
      <c r="G48518"/>
      <c r="I48518" s="112"/>
    </row>
    <row r="48519" spans="7:9" x14ac:dyDescent="0.25">
      <c r="G48519"/>
      <c r="I48519" s="112"/>
    </row>
    <row r="48520" spans="7:9" x14ac:dyDescent="0.25">
      <c r="G48520"/>
      <c r="I48520" s="112"/>
    </row>
    <row r="48521" spans="7:9" x14ac:dyDescent="0.25">
      <c r="G48521"/>
      <c r="I48521" s="112"/>
    </row>
    <row r="48522" spans="7:9" x14ac:dyDescent="0.25">
      <c r="G48522"/>
      <c r="I48522" s="112"/>
    </row>
    <row r="48523" spans="7:9" x14ac:dyDescent="0.25">
      <c r="G48523"/>
      <c r="I48523" s="112"/>
    </row>
    <row r="48524" spans="7:9" x14ac:dyDescent="0.25">
      <c r="G48524"/>
      <c r="I48524" s="112"/>
    </row>
    <row r="48525" spans="7:9" x14ac:dyDescent="0.25">
      <c r="G48525"/>
      <c r="I48525" s="112"/>
    </row>
    <row r="48526" spans="7:9" x14ac:dyDescent="0.25">
      <c r="G48526"/>
      <c r="I48526" s="112"/>
    </row>
    <row r="48527" spans="7:9" x14ac:dyDescent="0.25">
      <c r="G48527"/>
      <c r="I48527" s="112"/>
    </row>
    <row r="48528" spans="7:9" x14ac:dyDescent="0.25">
      <c r="G48528"/>
      <c r="I48528" s="112"/>
    </row>
    <row r="48529" spans="7:9" x14ac:dyDescent="0.25">
      <c r="G48529"/>
      <c r="I48529" s="112"/>
    </row>
    <row r="48530" spans="7:9" x14ac:dyDescent="0.25">
      <c r="G48530"/>
      <c r="I48530" s="112"/>
    </row>
    <row r="48531" spans="7:9" x14ac:dyDescent="0.25">
      <c r="G48531"/>
      <c r="I48531" s="112"/>
    </row>
    <row r="48532" spans="7:9" x14ac:dyDescent="0.25">
      <c r="G48532"/>
      <c r="I48532" s="112"/>
    </row>
    <row r="48533" spans="7:9" x14ac:dyDescent="0.25">
      <c r="G48533"/>
      <c r="I48533" s="112"/>
    </row>
    <row r="48534" spans="7:9" x14ac:dyDescent="0.25">
      <c r="G48534"/>
      <c r="I48534" s="112"/>
    </row>
    <row r="48535" spans="7:9" x14ac:dyDescent="0.25">
      <c r="G48535"/>
      <c r="I48535" s="112"/>
    </row>
    <row r="48536" spans="7:9" x14ac:dyDescent="0.25">
      <c r="G48536"/>
      <c r="I48536" s="112"/>
    </row>
    <row r="48537" spans="7:9" x14ac:dyDescent="0.25">
      <c r="G48537"/>
      <c r="I48537" s="112"/>
    </row>
    <row r="48538" spans="7:9" x14ac:dyDescent="0.25">
      <c r="G48538"/>
      <c r="I48538" s="112"/>
    </row>
    <row r="48539" spans="7:9" x14ac:dyDescent="0.25">
      <c r="G48539"/>
      <c r="I48539" s="112"/>
    </row>
    <row r="48540" spans="7:9" x14ac:dyDescent="0.25">
      <c r="G48540"/>
      <c r="I48540" s="112"/>
    </row>
    <row r="48541" spans="7:9" x14ac:dyDescent="0.25">
      <c r="G48541"/>
      <c r="I48541" s="112"/>
    </row>
    <row r="48542" spans="7:9" x14ac:dyDescent="0.25">
      <c r="G48542"/>
      <c r="I48542" s="112"/>
    </row>
    <row r="48543" spans="7:9" x14ac:dyDescent="0.25">
      <c r="G48543"/>
      <c r="I48543" s="112"/>
    </row>
    <row r="48544" spans="7:9" x14ac:dyDescent="0.25">
      <c r="G48544"/>
      <c r="I48544" s="112"/>
    </row>
    <row r="48545" spans="7:9" x14ac:dyDescent="0.25">
      <c r="G48545"/>
      <c r="I48545" s="112"/>
    </row>
    <row r="48546" spans="7:9" x14ac:dyDescent="0.25">
      <c r="G48546"/>
      <c r="I48546" s="112"/>
    </row>
    <row r="48547" spans="7:9" x14ac:dyDescent="0.25">
      <c r="G48547"/>
      <c r="I48547" s="112"/>
    </row>
    <row r="48548" spans="7:9" x14ac:dyDescent="0.25">
      <c r="G48548"/>
      <c r="I48548" s="112"/>
    </row>
    <row r="48549" spans="7:9" x14ac:dyDescent="0.25">
      <c r="G48549"/>
      <c r="I48549" s="112"/>
    </row>
    <row r="48550" spans="7:9" x14ac:dyDescent="0.25">
      <c r="G48550"/>
      <c r="I48550" s="112"/>
    </row>
    <row r="48551" spans="7:9" x14ac:dyDescent="0.25">
      <c r="G48551"/>
      <c r="I48551" s="112"/>
    </row>
    <row r="48552" spans="7:9" x14ac:dyDescent="0.25">
      <c r="G48552"/>
      <c r="I48552" s="112"/>
    </row>
    <row r="48553" spans="7:9" x14ac:dyDescent="0.25">
      <c r="G48553"/>
      <c r="I48553" s="112"/>
    </row>
    <row r="48554" spans="7:9" x14ac:dyDescent="0.25">
      <c r="G48554"/>
      <c r="I48554" s="112"/>
    </row>
    <row r="48555" spans="7:9" x14ac:dyDescent="0.25">
      <c r="G48555"/>
      <c r="I48555" s="112"/>
    </row>
    <row r="48556" spans="7:9" x14ac:dyDescent="0.25">
      <c r="G48556"/>
      <c r="I48556" s="112"/>
    </row>
    <row r="48557" spans="7:9" x14ac:dyDescent="0.25">
      <c r="G48557"/>
      <c r="I48557" s="112"/>
    </row>
    <row r="48558" spans="7:9" x14ac:dyDescent="0.25">
      <c r="G48558"/>
      <c r="I48558" s="112"/>
    </row>
    <row r="48559" spans="7:9" x14ac:dyDescent="0.25">
      <c r="G48559"/>
      <c r="I48559" s="112"/>
    </row>
    <row r="48560" spans="7:9" x14ac:dyDescent="0.25">
      <c r="G48560"/>
      <c r="I48560" s="112"/>
    </row>
    <row r="48561" spans="7:9" x14ac:dyDescent="0.25">
      <c r="G48561"/>
      <c r="I48561" s="112"/>
    </row>
    <row r="48562" spans="7:9" x14ac:dyDescent="0.25">
      <c r="G48562"/>
      <c r="I48562" s="112"/>
    </row>
    <row r="48563" spans="7:9" x14ac:dyDescent="0.25">
      <c r="G48563"/>
      <c r="I48563" s="112"/>
    </row>
    <row r="48564" spans="7:9" x14ac:dyDescent="0.25">
      <c r="G48564"/>
      <c r="I48564" s="112"/>
    </row>
    <row r="48565" spans="7:9" x14ac:dyDescent="0.25">
      <c r="G48565"/>
      <c r="I48565" s="112"/>
    </row>
    <row r="48566" spans="7:9" x14ac:dyDescent="0.25">
      <c r="G48566"/>
      <c r="I48566" s="112"/>
    </row>
    <row r="48567" spans="7:9" x14ac:dyDescent="0.25">
      <c r="G48567"/>
      <c r="I48567" s="112"/>
    </row>
    <row r="48568" spans="7:9" x14ac:dyDescent="0.25">
      <c r="G48568"/>
      <c r="I48568" s="112"/>
    </row>
    <row r="48569" spans="7:9" x14ac:dyDescent="0.25">
      <c r="G48569"/>
      <c r="I48569" s="112"/>
    </row>
    <row r="48570" spans="7:9" x14ac:dyDescent="0.25">
      <c r="G48570"/>
      <c r="I48570" s="112"/>
    </row>
    <row r="48571" spans="7:9" x14ac:dyDescent="0.25">
      <c r="G48571"/>
      <c r="I48571" s="112"/>
    </row>
    <row r="48572" spans="7:9" x14ac:dyDescent="0.25">
      <c r="G48572"/>
      <c r="I48572" s="112"/>
    </row>
    <row r="48573" spans="7:9" x14ac:dyDescent="0.25">
      <c r="G48573"/>
      <c r="I48573" s="112"/>
    </row>
    <row r="48574" spans="7:9" x14ac:dyDescent="0.25">
      <c r="G48574"/>
      <c r="I48574" s="112"/>
    </row>
    <row r="48575" spans="7:9" x14ac:dyDescent="0.25">
      <c r="G48575"/>
      <c r="I48575" s="112"/>
    </row>
    <row r="48576" spans="7:9" x14ac:dyDescent="0.25">
      <c r="G48576"/>
      <c r="I48576" s="112"/>
    </row>
    <row r="48577" spans="7:9" x14ac:dyDescent="0.25">
      <c r="G48577"/>
      <c r="I48577" s="112"/>
    </row>
    <row r="48578" spans="7:9" x14ac:dyDescent="0.25">
      <c r="G48578"/>
      <c r="I48578" s="112"/>
    </row>
    <row r="48579" spans="7:9" x14ac:dyDescent="0.25">
      <c r="G48579"/>
      <c r="I48579" s="112"/>
    </row>
    <row r="48580" spans="7:9" x14ac:dyDescent="0.25">
      <c r="G48580"/>
      <c r="I48580" s="112"/>
    </row>
    <row r="48581" spans="7:9" x14ac:dyDescent="0.25">
      <c r="G48581"/>
      <c r="I48581" s="112"/>
    </row>
    <row r="48582" spans="7:9" x14ac:dyDescent="0.25">
      <c r="G48582"/>
      <c r="I48582" s="112"/>
    </row>
    <row r="48583" spans="7:9" x14ac:dyDescent="0.25">
      <c r="G48583"/>
      <c r="I48583" s="112"/>
    </row>
    <row r="48584" spans="7:9" x14ac:dyDescent="0.25">
      <c r="G48584"/>
      <c r="I48584" s="112"/>
    </row>
    <row r="48585" spans="7:9" x14ac:dyDescent="0.25">
      <c r="G48585"/>
      <c r="I48585" s="112"/>
    </row>
    <row r="48586" spans="7:9" x14ac:dyDescent="0.25">
      <c r="G48586"/>
      <c r="I48586" s="112"/>
    </row>
    <row r="48587" spans="7:9" x14ac:dyDescent="0.25">
      <c r="G48587"/>
      <c r="I48587" s="112"/>
    </row>
    <row r="48588" spans="7:9" x14ac:dyDescent="0.25">
      <c r="G48588"/>
      <c r="I48588" s="112"/>
    </row>
    <row r="48589" spans="7:9" x14ac:dyDescent="0.25">
      <c r="G48589"/>
      <c r="I48589" s="112"/>
    </row>
    <row r="48590" spans="7:9" x14ac:dyDescent="0.25">
      <c r="G48590"/>
      <c r="I48590" s="112"/>
    </row>
    <row r="48591" spans="7:9" x14ac:dyDescent="0.25">
      <c r="G48591"/>
      <c r="I48591" s="112"/>
    </row>
    <row r="48592" spans="7:9" x14ac:dyDescent="0.25">
      <c r="G48592"/>
      <c r="I48592" s="112"/>
    </row>
    <row r="48593" spans="7:9" x14ac:dyDescent="0.25">
      <c r="G48593"/>
      <c r="I48593" s="112"/>
    </row>
    <row r="48594" spans="7:9" x14ac:dyDescent="0.25">
      <c r="G48594"/>
      <c r="I48594" s="112"/>
    </row>
    <row r="48595" spans="7:9" x14ac:dyDescent="0.25">
      <c r="G48595"/>
      <c r="I48595" s="112"/>
    </row>
    <row r="48596" spans="7:9" x14ac:dyDescent="0.25">
      <c r="G48596"/>
      <c r="I48596" s="112"/>
    </row>
    <row r="48597" spans="7:9" x14ac:dyDescent="0.25">
      <c r="G48597"/>
      <c r="I48597" s="112"/>
    </row>
    <row r="48598" spans="7:9" x14ac:dyDescent="0.25">
      <c r="G48598"/>
      <c r="I48598" s="112"/>
    </row>
    <row r="48599" spans="7:9" x14ac:dyDescent="0.25">
      <c r="G48599"/>
      <c r="I48599" s="112"/>
    </row>
    <row r="48600" spans="7:9" x14ac:dyDescent="0.25">
      <c r="G48600"/>
      <c r="I48600" s="112"/>
    </row>
    <row r="48601" spans="7:9" x14ac:dyDescent="0.25">
      <c r="G48601"/>
      <c r="I48601" s="112"/>
    </row>
    <row r="48602" spans="7:9" x14ac:dyDescent="0.25">
      <c r="G48602"/>
      <c r="I48602" s="112"/>
    </row>
    <row r="48603" spans="7:9" x14ac:dyDescent="0.25">
      <c r="G48603"/>
      <c r="I48603" s="112"/>
    </row>
    <row r="48604" spans="7:9" x14ac:dyDescent="0.25">
      <c r="G48604"/>
      <c r="I48604" s="112"/>
    </row>
    <row r="48605" spans="7:9" x14ac:dyDescent="0.25">
      <c r="G48605"/>
      <c r="I48605" s="112"/>
    </row>
    <row r="48606" spans="7:9" x14ac:dyDescent="0.25">
      <c r="G48606"/>
      <c r="I48606" s="112"/>
    </row>
    <row r="48607" spans="7:9" x14ac:dyDescent="0.25">
      <c r="G48607"/>
      <c r="I48607" s="112"/>
    </row>
    <row r="48608" spans="7:9" x14ac:dyDescent="0.25">
      <c r="G48608"/>
      <c r="I48608" s="112"/>
    </row>
    <row r="48609" spans="7:9" x14ac:dyDescent="0.25">
      <c r="G48609"/>
      <c r="I48609" s="112"/>
    </row>
    <row r="48610" spans="7:9" x14ac:dyDescent="0.25">
      <c r="G48610"/>
      <c r="I48610" s="112"/>
    </row>
    <row r="48611" spans="7:9" x14ac:dyDescent="0.25">
      <c r="G48611"/>
      <c r="I48611" s="112"/>
    </row>
    <row r="48612" spans="7:9" x14ac:dyDescent="0.25">
      <c r="G48612"/>
      <c r="I48612" s="112"/>
    </row>
    <row r="48613" spans="7:9" x14ac:dyDescent="0.25">
      <c r="G48613"/>
      <c r="I48613" s="112"/>
    </row>
    <row r="48614" spans="7:9" x14ac:dyDescent="0.25">
      <c r="G48614"/>
      <c r="I48614" s="112"/>
    </row>
    <row r="48615" spans="7:9" x14ac:dyDescent="0.25">
      <c r="G48615"/>
      <c r="I48615" s="112"/>
    </row>
    <row r="48616" spans="7:9" x14ac:dyDescent="0.25">
      <c r="G48616"/>
      <c r="I48616" s="112"/>
    </row>
    <row r="48617" spans="7:9" x14ac:dyDescent="0.25">
      <c r="G48617"/>
      <c r="I48617" s="112"/>
    </row>
    <row r="48618" spans="7:9" x14ac:dyDescent="0.25">
      <c r="G48618"/>
      <c r="I48618" s="112"/>
    </row>
    <row r="48619" spans="7:9" x14ac:dyDescent="0.25">
      <c r="G48619"/>
      <c r="I48619" s="112"/>
    </row>
    <row r="48620" spans="7:9" x14ac:dyDescent="0.25">
      <c r="G48620"/>
      <c r="I48620" s="112"/>
    </row>
    <row r="48621" spans="7:9" x14ac:dyDescent="0.25">
      <c r="G48621"/>
      <c r="I48621" s="112"/>
    </row>
    <row r="48622" spans="7:9" x14ac:dyDescent="0.25">
      <c r="G48622"/>
      <c r="I48622" s="112"/>
    </row>
    <row r="48623" spans="7:9" x14ac:dyDescent="0.25">
      <c r="G48623"/>
      <c r="I48623" s="112"/>
    </row>
    <row r="48624" spans="7:9" x14ac:dyDescent="0.25">
      <c r="G48624"/>
      <c r="I48624" s="112"/>
    </row>
    <row r="48625" spans="7:9" x14ac:dyDescent="0.25">
      <c r="G48625"/>
      <c r="I48625" s="112"/>
    </row>
    <row r="48626" spans="7:9" x14ac:dyDescent="0.25">
      <c r="G48626"/>
      <c r="I48626" s="112"/>
    </row>
    <row r="48627" spans="7:9" x14ac:dyDescent="0.25">
      <c r="G48627"/>
      <c r="I48627" s="112"/>
    </row>
    <row r="48628" spans="7:9" x14ac:dyDescent="0.25">
      <c r="G48628"/>
      <c r="I48628" s="112"/>
    </row>
    <row r="48629" spans="7:9" x14ac:dyDescent="0.25">
      <c r="G48629"/>
      <c r="I48629" s="112"/>
    </row>
    <row r="48630" spans="7:9" x14ac:dyDescent="0.25">
      <c r="G48630"/>
      <c r="I48630" s="112"/>
    </row>
    <row r="48631" spans="7:9" x14ac:dyDescent="0.25">
      <c r="G48631"/>
      <c r="I48631" s="112"/>
    </row>
    <row r="48632" spans="7:9" x14ac:dyDescent="0.25">
      <c r="G48632"/>
      <c r="I48632" s="112"/>
    </row>
    <row r="48633" spans="7:9" x14ac:dyDescent="0.25">
      <c r="G48633"/>
      <c r="I48633" s="112"/>
    </row>
    <row r="48634" spans="7:9" x14ac:dyDescent="0.25">
      <c r="G48634"/>
      <c r="I48634" s="112"/>
    </row>
    <row r="48635" spans="7:9" x14ac:dyDescent="0.25">
      <c r="G48635"/>
      <c r="I48635" s="112"/>
    </row>
    <row r="48636" spans="7:9" x14ac:dyDescent="0.25">
      <c r="G48636"/>
      <c r="I48636" s="112"/>
    </row>
    <row r="48637" spans="7:9" x14ac:dyDescent="0.25">
      <c r="G48637"/>
      <c r="I48637" s="112"/>
    </row>
    <row r="48638" spans="7:9" x14ac:dyDescent="0.25">
      <c r="G48638"/>
      <c r="I48638" s="112"/>
    </row>
    <row r="48639" spans="7:9" x14ac:dyDescent="0.25">
      <c r="G48639"/>
      <c r="I48639" s="112"/>
    </row>
    <row r="48640" spans="7:9" x14ac:dyDescent="0.25">
      <c r="G48640"/>
      <c r="I48640" s="112"/>
    </row>
    <row r="48641" spans="7:9" x14ac:dyDescent="0.25">
      <c r="G48641"/>
      <c r="I48641" s="112"/>
    </row>
    <row r="48642" spans="7:9" x14ac:dyDescent="0.25">
      <c r="G48642"/>
      <c r="I48642" s="112"/>
    </row>
    <row r="48643" spans="7:9" x14ac:dyDescent="0.25">
      <c r="G48643"/>
      <c r="I48643" s="112"/>
    </row>
    <row r="48644" spans="7:9" x14ac:dyDescent="0.25">
      <c r="G48644"/>
      <c r="I48644" s="112"/>
    </row>
    <row r="48645" spans="7:9" x14ac:dyDescent="0.25">
      <c r="G48645"/>
      <c r="I48645" s="112"/>
    </row>
    <row r="48646" spans="7:9" x14ac:dyDescent="0.25">
      <c r="G48646"/>
      <c r="I48646" s="112"/>
    </row>
    <row r="48647" spans="7:9" x14ac:dyDescent="0.25">
      <c r="G48647"/>
      <c r="I48647" s="112"/>
    </row>
    <row r="48648" spans="7:9" x14ac:dyDescent="0.25">
      <c r="G48648"/>
      <c r="I48648" s="112"/>
    </row>
    <row r="48649" spans="7:9" x14ac:dyDescent="0.25">
      <c r="G48649"/>
      <c r="I48649" s="112"/>
    </row>
    <row r="48650" spans="7:9" x14ac:dyDescent="0.25">
      <c r="G48650"/>
      <c r="I48650" s="112"/>
    </row>
    <row r="48651" spans="7:9" x14ac:dyDescent="0.25">
      <c r="G48651"/>
      <c r="I48651" s="112"/>
    </row>
    <row r="48652" spans="7:9" x14ac:dyDescent="0.25">
      <c r="G48652"/>
      <c r="I48652" s="112"/>
    </row>
    <row r="48653" spans="7:9" x14ac:dyDescent="0.25">
      <c r="G48653"/>
      <c r="I48653" s="112"/>
    </row>
    <row r="48654" spans="7:9" x14ac:dyDescent="0.25">
      <c r="G48654"/>
      <c r="I48654" s="112"/>
    </row>
    <row r="48655" spans="7:9" x14ac:dyDescent="0.25">
      <c r="G48655"/>
      <c r="I48655" s="112"/>
    </row>
    <row r="48656" spans="7:9" x14ac:dyDescent="0.25">
      <c r="G48656"/>
      <c r="I48656" s="112"/>
    </row>
    <row r="48657" spans="7:9" x14ac:dyDescent="0.25">
      <c r="G48657"/>
      <c r="I48657" s="112"/>
    </row>
    <row r="48658" spans="7:9" x14ac:dyDescent="0.25">
      <c r="G48658"/>
      <c r="I48658" s="112"/>
    </row>
    <row r="48659" spans="7:9" x14ac:dyDescent="0.25">
      <c r="G48659"/>
      <c r="I48659" s="112"/>
    </row>
    <row r="48660" spans="7:9" x14ac:dyDescent="0.25">
      <c r="G48660"/>
      <c r="I48660" s="112"/>
    </row>
    <row r="48661" spans="7:9" x14ac:dyDescent="0.25">
      <c r="G48661"/>
      <c r="I48661" s="112"/>
    </row>
    <row r="48662" spans="7:9" x14ac:dyDescent="0.25">
      <c r="G48662"/>
      <c r="I48662" s="112"/>
    </row>
    <row r="48663" spans="7:9" x14ac:dyDescent="0.25">
      <c r="G48663"/>
      <c r="I48663" s="112"/>
    </row>
    <row r="48664" spans="7:9" x14ac:dyDescent="0.25">
      <c r="G48664"/>
      <c r="I48664" s="112"/>
    </row>
    <row r="48665" spans="7:9" x14ac:dyDescent="0.25">
      <c r="G48665"/>
      <c r="I48665" s="112"/>
    </row>
    <row r="48666" spans="7:9" x14ac:dyDescent="0.25">
      <c r="G48666"/>
      <c r="I48666" s="112"/>
    </row>
    <row r="48667" spans="7:9" x14ac:dyDescent="0.25">
      <c r="G48667"/>
      <c r="I48667" s="112"/>
    </row>
    <row r="48668" spans="7:9" x14ac:dyDescent="0.25">
      <c r="G48668"/>
      <c r="I48668" s="112"/>
    </row>
    <row r="48669" spans="7:9" x14ac:dyDescent="0.25">
      <c r="G48669"/>
      <c r="I48669" s="112"/>
    </row>
    <row r="48670" spans="7:9" x14ac:dyDescent="0.25">
      <c r="G48670"/>
      <c r="I48670" s="112"/>
    </row>
    <row r="48671" spans="7:9" x14ac:dyDescent="0.25">
      <c r="G48671"/>
      <c r="I48671" s="112"/>
    </row>
    <row r="48672" spans="7:9" x14ac:dyDescent="0.25">
      <c r="G48672"/>
      <c r="I48672" s="112"/>
    </row>
    <row r="48673" spans="7:9" x14ac:dyDescent="0.25">
      <c r="G48673"/>
      <c r="I48673" s="112"/>
    </row>
    <row r="48674" spans="7:9" x14ac:dyDescent="0.25">
      <c r="G48674"/>
      <c r="I48674" s="112"/>
    </row>
    <row r="48675" spans="7:9" x14ac:dyDescent="0.25">
      <c r="G48675"/>
      <c r="I48675" s="112"/>
    </row>
    <row r="48676" spans="7:9" x14ac:dyDescent="0.25">
      <c r="G48676"/>
      <c r="I48676" s="112"/>
    </row>
    <row r="48677" spans="7:9" x14ac:dyDescent="0.25">
      <c r="G48677"/>
      <c r="I48677" s="112"/>
    </row>
    <row r="48678" spans="7:9" x14ac:dyDescent="0.25">
      <c r="G48678"/>
      <c r="I48678" s="112"/>
    </row>
    <row r="48679" spans="7:9" x14ac:dyDescent="0.25">
      <c r="G48679"/>
      <c r="I48679" s="112"/>
    </row>
    <row r="48680" spans="7:9" x14ac:dyDescent="0.25">
      <c r="G48680"/>
      <c r="I48680" s="112"/>
    </row>
    <row r="48681" spans="7:9" x14ac:dyDescent="0.25">
      <c r="G48681"/>
      <c r="I48681" s="112"/>
    </row>
    <row r="48682" spans="7:9" x14ac:dyDescent="0.25">
      <c r="G48682"/>
      <c r="I48682" s="112"/>
    </row>
    <row r="48683" spans="7:9" x14ac:dyDescent="0.25">
      <c r="G48683"/>
      <c r="I48683" s="112"/>
    </row>
    <row r="48684" spans="7:9" x14ac:dyDescent="0.25">
      <c r="G48684"/>
      <c r="I48684" s="112"/>
    </row>
    <row r="48685" spans="7:9" x14ac:dyDescent="0.25">
      <c r="G48685"/>
      <c r="I48685" s="112"/>
    </row>
    <row r="48686" spans="7:9" x14ac:dyDescent="0.25">
      <c r="G48686"/>
      <c r="I48686" s="112"/>
    </row>
    <row r="48687" spans="7:9" x14ac:dyDescent="0.25">
      <c r="G48687"/>
      <c r="I48687" s="112"/>
    </row>
    <row r="48688" spans="7:9" x14ac:dyDescent="0.25">
      <c r="G48688"/>
      <c r="I48688" s="112"/>
    </row>
    <row r="48689" spans="7:9" x14ac:dyDescent="0.25">
      <c r="G48689"/>
      <c r="I48689" s="112"/>
    </row>
    <row r="48690" spans="7:9" x14ac:dyDescent="0.25">
      <c r="G48690"/>
      <c r="I48690" s="112"/>
    </row>
    <row r="48691" spans="7:9" x14ac:dyDescent="0.25">
      <c r="G48691"/>
      <c r="I48691" s="112"/>
    </row>
    <row r="48692" spans="7:9" x14ac:dyDescent="0.25">
      <c r="G48692"/>
      <c r="I48692" s="112"/>
    </row>
    <row r="48693" spans="7:9" x14ac:dyDescent="0.25">
      <c r="G48693"/>
      <c r="I48693" s="112"/>
    </row>
    <row r="48694" spans="7:9" x14ac:dyDescent="0.25">
      <c r="G48694"/>
      <c r="I48694" s="112"/>
    </row>
    <row r="48695" spans="7:9" x14ac:dyDescent="0.25">
      <c r="G48695"/>
      <c r="I48695" s="112"/>
    </row>
    <row r="48696" spans="7:9" x14ac:dyDescent="0.25">
      <c r="G48696"/>
      <c r="I48696" s="112"/>
    </row>
    <row r="48697" spans="7:9" x14ac:dyDescent="0.25">
      <c r="G48697"/>
      <c r="I48697" s="112"/>
    </row>
    <row r="48698" spans="7:9" x14ac:dyDescent="0.25">
      <c r="G48698"/>
      <c r="I48698" s="112"/>
    </row>
    <row r="48699" spans="7:9" x14ac:dyDescent="0.25">
      <c r="G48699"/>
      <c r="I48699" s="112"/>
    </row>
    <row r="48700" spans="7:9" x14ac:dyDescent="0.25">
      <c r="G48700"/>
      <c r="I48700" s="112"/>
    </row>
    <row r="48701" spans="7:9" x14ac:dyDescent="0.25">
      <c r="G48701"/>
      <c r="I48701" s="112"/>
    </row>
    <row r="48702" spans="7:9" x14ac:dyDescent="0.25">
      <c r="G48702"/>
      <c r="I48702" s="112"/>
    </row>
    <row r="48703" spans="7:9" x14ac:dyDescent="0.25">
      <c r="G48703"/>
      <c r="I48703" s="112"/>
    </row>
    <row r="48704" spans="7:9" x14ac:dyDescent="0.25">
      <c r="G48704"/>
      <c r="I48704" s="112"/>
    </row>
    <row r="48705" spans="7:9" x14ac:dyDescent="0.25">
      <c r="G48705"/>
      <c r="I48705" s="112"/>
    </row>
    <row r="48706" spans="7:9" x14ac:dyDescent="0.25">
      <c r="G48706"/>
      <c r="I48706" s="112"/>
    </row>
    <row r="48707" spans="7:9" x14ac:dyDescent="0.25">
      <c r="G48707"/>
      <c r="I48707" s="112"/>
    </row>
    <row r="48708" spans="7:9" x14ac:dyDescent="0.25">
      <c r="G48708"/>
      <c r="I48708" s="112"/>
    </row>
    <row r="48709" spans="7:9" x14ac:dyDescent="0.25">
      <c r="G48709"/>
      <c r="I48709" s="112"/>
    </row>
    <row r="48710" spans="7:9" x14ac:dyDescent="0.25">
      <c r="G48710"/>
      <c r="I48710" s="112"/>
    </row>
    <row r="48711" spans="7:9" x14ac:dyDescent="0.25">
      <c r="G48711"/>
      <c r="I48711" s="112"/>
    </row>
    <row r="48712" spans="7:9" x14ac:dyDescent="0.25">
      <c r="G48712"/>
      <c r="I48712" s="112"/>
    </row>
    <row r="48713" spans="7:9" x14ac:dyDescent="0.25">
      <c r="G48713"/>
      <c r="I48713" s="112"/>
    </row>
    <row r="48714" spans="7:9" x14ac:dyDescent="0.25">
      <c r="G48714"/>
      <c r="I48714" s="112"/>
    </row>
    <row r="48715" spans="7:9" x14ac:dyDescent="0.25">
      <c r="G48715"/>
      <c r="I48715" s="112"/>
    </row>
    <row r="48716" spans="7:9" x14ac:dyDescent="0.25">
      <c r="G48716"/>
      <c r="I48716" s="112"/>
    </row>
    <row r="48717" spans="7:9" x14ac:dyDescent="0.25">
      <c r="G48717"/>
      <c r="I48717" s="112"/>
    </row>
    <row r="48718" spans="7:9" x14ac:dyDescent="0.25">
      <c r="G48718"/>
      <c r="I48718" s="112"/>
    </row>
    <row r="48719" spans="7:9" x14ac:dyDescent="0.25">
      <c r="G48719"/>
      <c r="I48719" s="112"/>
    </row>
    <row r="48720" spans="7:9" x14ac:dyDescent="0.25">
      <c r="G48720"/>
      <c r="I48720" s="112"/>
    </row>
    <row r="48721" spans="7:9" x14ac:dyDescent="0.25">
      <c r="G48721"/>
      <c r="I48721" s="112"/>
    </row>
    <row r="48722" spans="7:9" x14ac:dyDescent="0.25">
      <c r="G48722"/>
      <c r="I48722" s="112"/>
    </row>
    <row r="48723" spans="7:9" x14ac:dyDescent="0.25">
      <c r="G48723"/>
      <c r="I48723" s="112"/>
    </row>
    <row r="48724" spans="7:9" x14ac:dyDescent="0.25">
      <c r="G48724"/>
      <c r="I48724" s="112"/>
    </row>
    <row r="48725" spans="7:9" x14ac:dyDescent="0.25">
      <c r="G48725"/>
      <c r="I48725" s="112"/>
    </row>
    <row r="48726" spans="7:9" x14ac:dyDescent="0.25">
      <c r="G48726"/>
      <c r="I48726" s="112"/>
    </row>
    <row r="48727" spans="7:9" x14ac:dyDescent="0.25">
      <c r="G48727"/>
      <c r="I48727" s="112"/>
    </row>
    <row r="48728" spans="7:9" x14ac:dyDescent="0.25">
      <c r="G48728"/>
      <c r="I48728" s="112"/>
    </row>
    <row r="48729" spans="7:9" x14ac:dyDescent="0.25">
      <c r="G48729"/>
      <c r="I48729" s="112"/>
    </row>
    <row r="48730" spans="7:9" x14ac:dyDescent="0.25">
      <c r="G48730"/>
      <c r="I48730" s="112"/>
    </row>
    <row r="48731" spans="7:9" x14ac:dyDescent="0.25">
      <c r="G48731"/>
      <c r="I48731" s="112"/>
    </row>
    <row r="48732" spans="7:9" x14ac:dyDescent="0.25">
      <c r="G48732"/>
      <c r="I48732" s="112"/>
    </row>
    <row r="48733" spans="7:9" x14ac:dyDescent="0.25">
      <c r="G48733"/>
      <c r="I48733" s="112"/>
    </row>
    <row r="48734" spans="7:9" x14ac:dyDescent="0.25">
      <c r="G48734"/>
      <c r="I48734" s="112"/>
    </row>
    <row r="48735" spans="7:9" x14ac:dyDescent="0.25">
      <c r="G48735"/>
      <c r="I48735" s="112"/>
    </row>
    <row r="48736" spans="7:9" x14ac:dyDescent="0.25">
      <c r="G48736"/>
      <c r="I48736" s="112"/>
    </row>
    <row r="48737" spans="7:9" x14ac:dyDescent="0.25">
      <c r="G48737"/>
      <c r="I48737" s="112"/>
    </row>
    <row r="48738" spans="7:9" x14ac:dyDescent="0.25">
      <c r="G48738"/>
      <c r="I48738" s="112"/>
    </row>
    <row r="48739" spans="7:9" x14ac:dyDescent="0.25">
      <c r="G48739"/>
      <c r="I48739" s="112"/>
    </row>
    <row r="48740" spans="7:9" x14ac:dyDescent="0.25">
      <c r="G48740"/>
      <c r="I48740" s="112"/>
    </row>
    <row r="48741" spans="7:9" x14ac:dyDescent="0.25">
      <c r="G48741"/>
      <c r="I48741" s="112"/>
    </row>
    <row r="48742" spans="7:9" x14ac:dyDescent="0.25">
      <c r="G48742"/>
      <c r="I48742" s="112"/>
    </row>
    <row r="48743" spans="7:9" x14ac:dyDescent="0.25">
      <c r="G48743"/>
      <c r="I48743" s="112"/>
    </row>
    <row r="48744" spans="7:9" x14ac:dyDescent="0.25">
      <c r="G48744"/>
      <c r="I48744" s="112"/>
    </row>
    <row r="48745" spans="7:9" x14ac:dyDescent="0.25">
      <c r="G48745"/>
      <c r="I48745" s="112"/>
    </row>
    <row r="48746" spans="7:9" x14ac:dyDescent="0.25">
      <c r="G48746"/>
      <c r="I48746" s="112"/>
    </row>
    <row r="48747" spans="7:9" x14ac:dyDescent="0.25">
      <c r="G48747"/>
      <c r="I48747" s="112"/>
    </row>
    <row r="48748" spans="7:9" x14ac:dyDescent="0.25">
      <c r="G48748"/>
      <c r="I48748" s="112"/>
    </row>
    <row r="48749" spans="7:9" x14ac:dyDescent="0.25">
      <c r="G48749"/>
      <c r="I48749" s="112"/>
    </row>
    <row r="48750" spans="7:9" x14ac:dyDescent="0.25">
      <c r="G48750"/>
      <c r="I48750" s="112"/>
    </row>
    <row r="48751" spans="7:9" x14ac:dyDescent="0.25">
      <c r="G48751"/>
      <c r="I48751" s="112"/>
    </row>
    <row r="48752" spans="7:9" x14ac:dyDescent="0.25">
      <c r="G48752"/>
      <c r="I48752" s="112"/>
    </row>
    <row r="48753" spans="7:9" x14ac:dyDescent="0.25">
      <c r="G48753"/>
      <c r="I48753" s="112"/>
    </row>
    <row r="48754" spans="7:9" x14ac:dyDescent="0.25">
      <c r="G48754"/>
      <c r="I48754" s="112"/>
    </row>
    <row r="48755" spans="7:9" x14ac:dyDescent="0.25">
      <c r="G48755"/>
      <c r="I48755" s="112"/>
    </row>
    <row r="48756" spans="7:9" x14ac:dyDescent="0.25">
      <c r="G48756"/>
      <c r="I48756" s="112"/>
    </row>
    <row r="48757" spans="7:9" x14ac:dyDescent="0.25">
      <c r="G48757"/>
      <c r="I48757" s="112"/>
    </row>
    <row r="48758" spans="7:9" x14ac:dyDescent="0.25">
      <c r="G48758"/>
      <c r="I48758" s="112"/>
    </row>
    <row r="48759" spans="7:9" x14ac:dyDescent="0.25">
      <c r="G48759"/>
      <c r="I48759" s="112"/>
    </row>
    <row r="48760" spans="7:9" x14ac:dyDescent="0.25">
      <c r="G48760"/>
      <c r="I48760" s="112"/>
    </row>
    <row r="48761" spans="7:9" x14ac:dyDescent="0.25">
      <c r="G48761"/>
      <c r="I48761" s="112"/>
    </row>
    <row r="48762" spans="7:9" x14ac:dyDescent="0.25">
      <c r="G48762"/>
      <c r="I48762" s="112"/>
    </row>
    <row r="48763" spans="7:9" x14ac:dyDescent="0.25">
      <c r="G48763"/>
      <c r="I48763" s="112"/>
    </row>
    <row r="48764" spans="7:9" x14ac:dyDescent="0.25">
      <c r="G48764"/>
      <c r="I48764" s="112"/>
    </row>
    <row r="48765" spans="7:9" x14ac:dyDescent="0.25">
      <c r="G48765"/>
      <c r="I48765" s="112"/>
    </row>
    <row r="48766" spans="7:9" x14ac:dyDescent="0.25">
      <c r="G48766"/>
      <c r="I48766" s="112"/>
    </row>
    <row r="48767" spans="7:9" x14ac:dyDescent="0.25">
      <c r="G48767"/>
      <c r="I48767" s="112"/>
    </row>
    <row r="48768" spans="7:9" x14ac:dyDescent="0.25">
      <c r="G48768"/>
      <c r="I48768" s="112"/>
    </row>
    <row r="48769" spans="7:9" x14ac:dyDescent="0.25">
      <c r="G48769"/>
      <c r="I48769" s="112"/>
    </row>
    <row r="48770" spans="7:9" x14ac:dyDescent="0.25">
      <c r="G48770"/>
      <c r="I48770" s="112"/>
    </row>
    <row r="48771" spans="7:9" x14ac:dyDescent="0.25">
      <c r="G48771"/>
      <c r="I48771" s="112"/>
    </row>
    <row r="48772" spans="7:9" x14ac:dyDescent="0.25">
      <c r="G48772"/>
      <c r="I48772" s="112"/>
    </row>
    <row r="48773" spans="7:9" x14ac:dyDescent="0.25">
      <c r="G48773"/>
      <c r="I48773" s="112"/>
    </row>
    <row r="48774" spans="7:9" x14ac:dyDescent="0.25">
      <c r="G48774"/>
      <c r="I48774" s="112"/>
    </row>
    <row r="48775" spans="7:9" x14ac:dyDescent="0.25">
      <c r="G48775"/>
      <c r="I48775" s="112"/>
    </row>
    <row r="48776" spans="7:9" x14ac:dyDescent="0.25">
      <c r="G48776"/>
      <c r="I48776" s="112"/>
    </row>
    <row r="48777" spans="7:9" x14ac:dyDescent="0.25">
      <c r="G48777"/>
      <c r="I48777" s="112"/>
    </row>
    <row r="48778" spans="7:9" x14ac:dyDescent="0.25">
      <c r="G48778"/>
      <c r="I48778" s="112"/>
    </row>
    <row r="48779" spans="7:9" x14ac:dyDescent="0.25">
      <c r="G48779"/>
      <c r="I48779" s="112"/>
    </row>
    <row r="48780" spans="7:9" x14ac:dyDescent="0.25">
      <c r="G48780"/>
      <c r="I48780" s="112"/>
    </row>
    <row r="48781" spans="7:9" x14ac:dyDescent="0.25">
      <c r="G48781"/>
      <c r="I48781" s="112"/>
    </row>
    <row r="48782" spans="7:9" x14ac:dyDescent="0.25">
      <c r="G48782"/>
      <c r="I48782" s="112"/>
    </row>
    <row r="48783" spans="7:9" x14ac:dyDescent="0.25">
      <c r="G48783"/>
      <c r="I48783" s="112"/>
    </row>
    <row r="48784" spans="7:9" x14ac:dyDescent="0.25">
      <c r="G48784"/>
      <c r="I48784" s="112"/>
    </row>
    <row r="48785" spans="7:9" x14ac:dyDescent="0.25">
      <c r="G48785"/>
      <c r="I48785" s="112"/>
    </row>
    <row r="48786" spans="7:9" x14ac:dyDescent="0.25">
      <c r="G48786"/>
      <c r="I48786" s="112"/>
    </row>
    <row r="48787" spans="7:9" x14ac:dyDescent="0.25">
      <c r="G48787"/>
      <c r="I48787" s="112"/>
    </row>
    <row r="48788" spans="7:9" x14ac:dyDescent="0.25">
      <c r="G48788"/>
      <c r="I48788" s="112"/>
    </row>
    <row r="48789" spans="7:9" x14ac:dyDescent="0.25">
      <c r="G48789"/>
      <c r="I48789" s="112"/>
    </row>
    <row r="48790" spans="7:9" x14ac:dyDescent="0.25">
      <c r="G48790"/>
      <c r="I48790" s="112"/>
    </row>
    <row r="48791" spans="7:9" x14ac:dyDescent="0.25">
      <c r="G48791"/>
      <c r="I48791" s="112"/>
    </row>
    <row r="48792" spans="7:9" x14ac:dyDescent="0.25">
      <c r="G48792"/>
      <c r="I48792" s="112"/>
    </row>
    <row r="48793" spans="7:9" x14ac:dyDescent="0.25">
      <c r="G48793"/>
      <c r="I48793" s="112"/>
    </row>
    <row r="48794" spans="7:9" x14ac:dyDescent="0.25">
      <c r="G48794"/>
      <c r="I48794" s="112"/>
    </row>
    <row r="48795" spans="7:9" x14ac:dyDescent="0.25">
      <c r="G48795"/>
      <c r="I48795" s="112"/>
    </row>
    <row r="48796" spans="7:9" x14ac:dyDescent="0.25">
      <c r="G48796"/>
      <c r="I48796" s="112"/>
    </row>
    <row r="48797" spans="7:9" x14ac:dyDescent="0.25">
      <c r="G48797"/>
      <c r="I48797" s="112"/>
    </row>
    <row r="48798" spans="7:9" x14ac:dyDescent="0.25">
      <c r="G48798"/>
      <c r="I48798" s="112"/>
    </row>
    <row r="48799" spans="7:9" x14ac:dyDescent="0.25">
      <c r="G48799"/>
      <c r="I48799" s="112"/>
    </row>
    <row r="48800" spans="7:9" x14ac:dyDescent="0.25">
      <c r="G48800"/>
      <c r="I48800" s="112"/>
    </row>
    <row r="48801" spans="7:9" x14ac:dyDescent="0.25">
      <c r="G48801"/>
      <c r="I48801" s="112"/>
    </row>
    <row r="48802" spans="7:9" x14ac:dyDescent="0.25">
      <c r="G48802"/>
      <c r="I48802" s="112"/>
    </row>
    <row r="48803" spans="7:9" x14ac:dyDescent="0.25">
      <c r="G48803"/>
      <c r="I48803" s="112"/>
    </row>
    <row r="48804" spans="7:9" x14ac:dyDescent="0.25">
      <c r="G48804"/>
      <c r="I48804" s="112"/>
    </row>
    <row r="48805" spans="7:9" x14ac:dyDescent="0.25">
      <c r="G48805"/>
      <c r="I48805" s="112"/>
    </row>
    <row r="48806" spans="7:9" x14ac:dyDescent="0.25">
      <c r="G48806"/>
      <c r="I48806" s="112"/>
    </row>
    <row r="48807" spans="7:9" x14ac:dyDescent="0.25">
      <c r="G48807"/>
      <c r="I48807" s="112"/>
    </row>
    <row r="48808" spans="7:9" x14ac:dyDescent="0.25">
      <c r="G48808"/>
      <c r="I48808" s="112"/>
    </row>
    <row r="48809" spans="7:9" x14ac:dyDescent="0.25">
      <c r="G48809"/>
      <c r="I48809" s="112"/>
    </row>
    <row r="48810" spans="7:9" x14ac:dyDescent="0.25">
      <c r="G48810"/>
      <c r="I48810" s="112"/>
    </row>
    <row r="48811" spans="7:9" x14ac:dyDescent="0.25">
      <c r="G48811"/>
      <c r="I48811" s="112"/>
    </row>
    <row r="48812" spans="7:9" x14ac:dyDescent="0.25">
      <c r="G48812"/>
      <c r="I48812" s="112"/>
    </row>
    <row r="48813" spans="7:9" x14ac:dyDescent="0.25">
      <c r="G48813"/>
      <c r="I48813" s="112"/>
    </row>
    <row r="48814" spans="7:9" x14ac:dyDescent="0.25">
      <c r="G48814"/>
      <c r="I48814" s="112"/>
    </row>
    <row r="48815" spans="7:9" x14ac:dyDescent="0.25">
      <c r="G48815"/>
      <c r="I48815" s="112"/>
    </row>
    <row r="48816" spans="7:9" x14ac:dyDescent="0.25">
      <c r="G48816"/>
      <c r="I48816" s="112"/>
    </row>
    <row r="48817" spans="7:9" x14ac:dyDescent="0.25">
      <c r="G48817"/>
      <c r="I48817" s="112"/>
    </row>
    <row r="48818" spans="7:9" x14ac:dyDescent="0.25">
      <c r="G48818"/>
      <c r="I48818" s="112"/>
    </row>
    <row r="48819" spans="7:9" x14ac:dyDescent="0.25">
      <c r="G48819"/>
      <c r="I48819" s="112"/>
    </row>
    <row r="48820" spans="7:9" x14ac:dyDescent="0.25">
      <c r="G48820"/>
      <c r="I48820" s="112"/>
    </row>
    <row r="48821" spans="7:9" x14ac:dyDescent="0.25">
      <c r="G48821"/>
      <c r="I48821" s="112"/>
    </row>
    <row r="48822" spans="7:9" x14ac:dyDescent="0.25">
      <c r="G48822"/>
      <c r="I48822" s="112"/>
    </row>
    <row r="48823" spans="7:9" x14ac:dyDescent="0.25">
      <c r="G48823"/>
      <c r="I48823" s="112"/>
    </row>
    <row r="48824" spans="7:9" x14ac:dyDescent="0.25">
      <c r="G48824"/>
      <c r="I48824" s="112"/>
    </row>
    <row r="48825" spans="7:9" x14ac:dyDescent="0.25">
      <c r="G48825"/>
      <c r="I48825" s="112"/>
    </row>
    <row r="48826" spans="7:9" x14ac:dyDescent="0.25">
      <c r="G48826"/>
      <c r="I48826" s="112"/>
    </row>
    <row r="48827" spans="7:9" x14ac:dyDescent="0.25">
      <c r="G48827"/>
      <c r="I48827" s="112"/>
    </row>
    <row r="48828" spans="7:9" x14ac:dyDescent="0.25">
      <c r="G48828"/>
      <c r="I48828" s="112"/>
    </row>
    <row r="48829" spans="7:9" x14ac:dyDescent="0.25">
      <c r="G48829"/>
      <c r="I48829" s="112"/>
    </row>
    <row r="48830" spans="7:9" x14ac:dyDescent="0.25">
      <c r="G48830"/>
      <c r="I48830" s="112"/>
    </row>
    <row r="48831" spans="7:9" x14ac:dyDescent="0.25">
      <c r="G48831"/>
      <c r="I48831" s="112"/>
    </row>
    <row r="48832" spans="7:9" x14ac:dyDescent="0.25">
      <c r="G48832"/>
      <c r="I48832" s="112"/>
    </row>
    <row r="48833" spans="7:9" x14ac:dyDescent="0.25">
      <c r="G48833"/>
      <c r="I48833" s="112"/>
    </row>
    <row r="48834" spans="7:9" x14ac:dyDescent="0.25">
      <c r="G48834"/>
      <c r="I48834" s="112"/>
    </row>
    <row r="48835" spans="7:9" x14ac:dyDescent="0.25">
      <c r="G48835"/>
      <c r="I48835" s="112"/>
    </row>
    <row r="48836" spans="7:9" x14ac:dyDescent="0.25">
      <c r="G48836"/>
      <c r="I48836" s="112"/>
    </row>
    <row r="48837" spans="7:9" x14ac:dyDescent="0.25">
      <c r="G48837"/>
      <c r="I48837" s="112"/>
    </row>
    <row r="48838" spans="7:9" x14ac:dyDescent="0.25">
      <c r="G48838"/>
      <c r="I48838" s="112"/>
    </row>
    <row r="48839" spans="7:9" x14ac:dyDescent="0.25">
      <c r="G48839"/>
      <c r="I48839" s="112"/>
    </row>
    <row r="48840" spans="7:9" x14ac:dyDescent="0.25">
      <c r="G48840"/>
      <c r="I48840" s="112"/>
    </row>
    <row r="48841" spans="7:9" x14ac:dyDescent="0.25">
      <c r="G48841"/>
      <c r="I48841" s="112"/>
    </row>
    <row r="48842" spans="7:9" x14ac:dyDescent="0.25">
      <c r="G48842"/>
      <c r="I48842" s="112"/>
    </row>
    <row r="48843" spans="7:9" x14ac:dyDescent="0.25">
      <c r="G48843"/>
      <c r="I48843" s="112"/>
    </row>
    <row r="48844" spans="7:9" x14ac:dyDescent="0.25">
      <c r="G48844"/>
      <c r="I48844" s="112"/>
    </row>
    <row r="48845" spans="7:9" x14ac:dyDescent="0.25">
      <c r="G48845"/>
      <c r="I48845" s="112"/>
    </row>
    <row r="48846" spans="7:9" x14ac:dyDescent="0.25">
      <c r="G48846"/>
      <c r="I48846" s="112"/>
    </row>
    <row r="48847" spans="7:9" x14ac:dyDescent="0.25">
      <c r="G48847"/>
      <c r="I48847" s="112"/>
    </row>
    <row r="48848" spans="7:9" x14ac:dyDescent="0.25">
      <c r="G48848"/>
      <c r="I48848" s="112"/>
    </row>
    <row r="48849" spans="7:9" x14ac:dyDescent="0.25">
      <c r="G48849"/>
      <c r="I48849" s="112"/>
    </row>
    <row r="48850" spans="7:9" x14ac:dyDescent="0.25">
      <c r="G48850"/>
      <c r="I48850" s="112"/>
    </row>
    <row r="48851" spans="7:9" x14ac:dyDescent="0.25">
      <c r="G48851"/>
      <c r="I48851" s="112"/>
    </row>
    <row r="48852" spans="7:9" x14ac:dyDescent="0.25">
      <c r="G48852"/>
      <c r="I48852" s="112"/>
    </row>
    <row r="48853" spans="7:9" x14ac:dyDescent="0.25">
      <c r="G48853"/>
      <c r="I48853" s="112"/>
    </row>
    <row r="48854" spans="7:9" x14ac:dyDescent="0.25">
      <c r="G48854"/>
      <c r="I48854" s="112"/>
    </row>
    <row r="48855" spans="7:9" x14ac:dyDescent="0.25">
      <c r="G48855"/>
      <c r="I48855" s="112"/>
    </row>
    <row r="48856" spans="7:9" x14ac:dyDescent="0.25">
      <c r="G48856"/>
      <c r="I48856" s="112"/>
    </row>
    <row r="48857" spans="7:9" x14ac:dyDescent="0.25">
      <c r="G48857"/>
      <c r="I48857" s="112"/>
    </row>
    <row r="48858" spans="7:9" x14ac:dyDescent="0.25">
      <c r="G48858"/>
      <c r="I48858" s="112"/>
    </row>
    <row r="48859" spans="7:9" x14ac:dyDescent="0.25">
      <c r="G48859"/>
      <c r="I48859" s="112"/>
    </row>
    <row r="48860" spans="7:9" x14ac:dyDescent="0.25">
      <c r="G48860"/>
      <c r="I48860" s="112"/>
    </row>
    <row r="48861" spans="7:9" x14ac:dyDescent="0.25">
      <c r="G48861"/>
      <c r="I48861" s="112"/>
    </row>
    <row r="48862" spans="7:9" x14ac:dyDescent="0.25">
      <c r="G48862"/>
      <c r="I48862" s="112"/>
    </row>
    <row r="48863" spans="7:9" x14ac:dyDescent="0.25">
      <c r="G48863"/>
      <c r="I48863" s="112"/>
    </row>
    <row r="48864" spans="7:9" x14ac:dyDescent="0.25">
      <c r="G48864"/>
      <c r="I48864" s="112"/>
    </row>
    <row r="48865" spans="7:9" x14ac:dyDescent="0.25">
      <c r="G48865"/>
      <c r="I48865" s="112"/>
    </row>
    <row r="48866" spans="7:9" x14ac:dyDescent="0.25">
      <c r="G48866"/>
      <c r="I48866" s="112"/>
    </row>
    <row r="48867" spans="7:9" x14ac:dyDescent="0.25">
      <c r="G48867"/>
      <c r="I48867" s="112"/>
    </row>
    <row r="48868" spans="7:9" x14ac:dyDescent="0.25">
      <c r="G48868"/>
      <c r="I48868" s="112"/>
    </row>
    <row r="48869" spans="7:9" x14ac:dyDescent="0.25">
      <c r="G48869"/>
      <c r="I48869" s="112"/>
    </row>
    <row r="48870" spans="7:9" x14ac:dyDescent="0.25">
      <c r="G48870"/>
      <c r="I48870" s="112"/>
    </row>
    <row r="48871" spans="7:9" x14ac:dyDescent="0.25">
      <c r="G48871"/>
      <c r="I48871" s="112"/>
    </row>
    <row r="48872" spans="7:9" x14ac:dyDescent="0.25">
      <c r="G48872"/>
      <c r="I48872" s="112"/>
    </row>
    <row r="48873" spans="7:9" x14ac:dyDescent="0.25">
      <c r="G48873"/>
      <c r="I48873" s="112"/>
    </row>
    <row r="48874" spans="7:9" x14ac:dyDescent="0.25">
      <c r="G48874"/>
      <c r="I48874" s="112"/>
    </row>
    <row r="48875" spans="7:9" x14ac:dyDescent="0.25">
      <c r="G48875"/>
      <c r="I48875" s="112"/>
    </row>
    <row r="48876" spans="7:9" x14ac:dyDescent="0.25">
      <c r="G48876"/>
      <c r="I48876" s="112"/>
    </row>
    <row r="48877" spans="7:9" x14ac:dyDescent="0.25">
      <c r="G48877"/>
      <c r="I48877" s="112"/>
    </row>
    <row r="48878" spans="7:9" x14ac:dyDescent="0.25">
      <c r="G48878"/>
      <c r="I48878" s="112"/>
    </row>
    <row r="48879" spans="7:9" x14ac:dyDescent="0.25">
      <c r="G48879"/>
      <c r="I48879" s="112"/>
    </row>
    <row r="48880" spans="7:9" x14ac:dyDescent="0.25">
      <c r="G48880"/>
      <c r="I48880" s="112"/>
    </row>
    <row r="48881" spans="7:9" x14ac:dyDescent="0.25">
      <c r="G48881"/>
      <c r="I48881" s="112"/>
    </row>
    <row r="48882" spans="7:9" x14ac:dyDescent="0.25">
      <c r="G48882"/>
      <c r="I48882" s="112"/>
    </row>
    <row r="48883" spans="7:9" x14ac:dyDescent="0.25">
      <c r="G48883"/>
      <c r="I48883" s="112"/>
    </row>
    <row r="48884" spans="7:9" x14ac:dyDescent="0.25">
      <c r="G48884"/>
      <c r="I48884" s="112"/>
    </row>
    <row r="48885" spans="7:9" x14ac:dyDescent="0.25">
      <c r="G48885"/>
      <c r="I48885" s="112"/>
    </row>
    <row r="48886" spans="7:9" x14ac:dyDescent="0.25">
      <c r="G48886"/>
      <c r="I48886" s="112"/>
    </row>
    <row r="48887" spans="7:9" x14ac:dyDescent="0.25">
      <c r="G48887"/>
      <c r="I48887" s="112"/>
    </row>
    <row r="48888" spans="7:9" x14ac:dyDescent="0.25">
      <c r="G48888"/>
      <c r="I48888" s="112"/>
    </row>
    <row r="48889" spans="7:9" x14ac:dyDescent="0.25">
      <c r="G48889"/>
      <c r="I48889" s="112"/>
    </row>
    <row r="48890" spans="7:9" x14ac:dyDescent="0.25">
      <c r="G48890"/>
      <c r="I48890" s="112"/>
    </row>
    <row r="48891" spans="7:9" x14ac:dyDescent="0.25">
      <c r="G48891"/>
      <c r="I48891" s="112"/>
    </row>
    <row r="48892" spans="7:9" x14ac:dyDescent="0.25">
      <c r="G48892"/>
      <c r="I48892" s="112"/>
    </row>
    <row r="48893" spans="7:9" x14ac:dyDescent="0.25">
      <c r="G48893"/>
      <c r="I48893" s="112"/>
    </row>
    <row r="48894" spans="7:9" x14ac:dyDescent="0.25">
      <c r="G48894"/>
      <c r="I48894" s="112"/>
    </row>
    <row r="48895" spans="7:9" x14ac:dyDescent="0.25">
      <c r="G48895"/>
      <c r="I48895" s="112"/>
    </row>
    <row r="48896" spans="7:9" x14ac:dyDescent="0.25">
      <c r="G48896"/>
      <c r="I48896" s="112"/>
    </row>
    <row r="48897" spans="7:9" x14ac:dyDescent="0.25">
      <c r="G48897"/>
      <c r="I48897" s="112"/>
    </row>
    <row r="48898" spans="7:9" x14ac:dyDescent="0.25">
      <c r="G48898"/>
      <c r="I48898" s="112"/>
    </row>
    <row r="48899" spans="7:9" x14ac:dyDescent="0.25">
      <c r="G48899"/>
      <c r="I48899" s="112"/>
    </row>
    <row r="48900" spans="7:9" x14ac:dyDescent="0.25">
      <c r="G48900"/>
      <c r="I48900" s="112"/>
    </row>
    <row r="48901" spans="7:9" x14ac:dyDescent="0.25">
      <c r="G48901"/>
      <c r="I48901" s="112"/>
    </row>
    <row r="48902" spans="7:9" x14ac:dyDescent="0.25">
      <c r="G48902"/>
      <c r="I48902" s="112"/>
    </row>
    <row r="48903" spans="7:9" x14ac:dyDescent="0.25">
      <c r="G48903"/>
      <c r="I48903" s="112"/>
    </row>
    <row r="48904" spans="7:9" x14ac:dyDescent="0.25">
      <c r="G48904"/>
      <c r="I48904" s="112"/>
    </row>
    <row r="48905" spans="7:9" x14ac:dyDescent="0.25">
      <c r="G48905"/>
      <c r="I48905" s="112"/>
    </row>
    <row r="48906" spans="7:9" x14ac:dyDescent="0.25">
      <c r="G48906"/>
      <c r="I48906" s="112"/>
    </row>
    <row r="48907" spans="7:9" x14ac:dyDescent="0.25">
      <c r="G48907"/>
      <c r="I48907" s="112"/>
    </row>
    <row r="48908" spans="7:9" x14ac:dyDescent="0.25">
      <c r="G48908"/>
      <c r="I48908" s="112"/>
    </row>
    <row r="48909" spans="7:9" x14ac:dyDescent="0.25">
      <c r="G48909"/>
      <c r="I48909" s="112"/>
    </row>
    <row r="48910" spans="7:9" x14ac:dyDescent="0.25">
      <c r="G48910"/>
      <c r="I48910" s="112"/>
    </row>
    <row r="48911" spans="7:9" x14ac:dyDescent="0.25">
      <c r="G48911"/>
      <c r="I48911" s="112"/>
    </row>
    <row r="48912" spans="7:9" x14ac:dyDescent="0.25">
      <c r="G48912"/>
      <c r="I48912" s="112"/>
    </row>
    <row r="48913" spans="7:9" x14ac:dyDescent="0.25">
      <c r="G48913"/>
      <c r="I48913" s="112"/>
    </row>
    <row r="48914" spans="7:9" x14ac:dyDescent="0.25">
      <c r="G48914"/>
      <c r="I48914" s="112"/>
    </row>
    <row r="48915" spans="7:9" x14ac:dyDescent="0.25">
      <c r="G48915"/>
      <c r="I48915" s="112"/>
    </row>
    <row r="48916" spans="7:9" x14ac:dyDescent="0.25">
      <c r="G48916"/>
      <c r="I48916" s="112"/>
    </row>
    <row r="48917" spans="7:9" x14ac:dyDescent="0.25">
      <c r="G48917"/>
      <c r="I48917" s="112"/>
    </row>
    <row r="48918" spans="7:9" x14ac:dyDescent="0.25">
      <c r="G48918"/>
      <c r="I48918" s="112"/>
    </row>
    <row r="48919" spans="7:9" x14ac:dyDescent="0.25">
      <c r="G48919"/>
      <c r="I48919" s="112"/>
    </row>
    <row r="48920" spans="7:9" x14ac:dyDescent="0.25">
      <c r="G48920"/>
      <c r="I48920" s="112"/>
    </row>
    <row r="48921" spans="7:9" x14ac:dyDescent="0.25">
      <c r="G48921"/>
      <c r="I48921" s="112"/>
    </row>
    <row r="48922" spans="7:9" x14ac:dyDescent="0.25">
      <c r="G48922"/>
      <c r="I48922" s="112"/>
    </row>
    <row r="48923" spans="7:9" x14ac:dyDescent="0.25">
      <c r="G48923"/>
      <c r="I48923" s="112"/>
    </row>
    <row r="48924" spans="7:9" x14ac:dyDescent="0.25">
      <c r="G48924"/>
      <c r="I48924" s="112"/>
    </row>
    <row r="48925" spans="7:9" x14ac:dyDescent="0.25">
      <c r="G48925"/>
      <c r="I48925" s="112"/>
    </row>
    <row r="48926" spans="7:9" x14ac:dyDescent="0.25">
      <c r="G48926"/>
      <c r="I48926" s="112"/>
    </row>
    <row r="48927" spans="7:9" x14ac:dyDescent="0.25">
      <c r="G48927"/>
      <c r="I48927" s="112"/>
    </row>
    <row r="48928" spans="7:9" x14ac:dyDescent="0.25">
      <c r="G48928"/>
      <c r="I48928" s="112"/>
    </row>
    <row r="48929" spans="7:9" x14ac:dyDescent="0.25">
      <c r="G48929"/>
      <c r="I48929" s="112"/>
    </row>
    <row r="48930" spans="7:9" x14ac:dyDescent="0.25">
      <c r="G48930"/>
      <c r="I48930" s="112"/>
    </row>
    <row r="48931" spans="7:9" x14ac:dyDescent="0.25">
      <c r="G48931"/>
      <c r="I48931" s="112"/>
    </row>
    <row r="48932" spans="7:9" x14ac:dyDescent="0.25">
      <c r="G48932"/>
      <c r="I48932" s="112"/>
    </row>
    <row r="48933" spans="7:9" x14ac:dyDescent="0.25">
      <c r="G48933"/>
      <c r="I48933" s="112"/>
    </row>
    <row r="48934" spans="7:9" x14ac:dyDescent="0.25">
      <c r="G48934"/>
      <c r="I48934" s="112"/>
    </row>
    <row r="48935" spans="7:9" x14ac:dyDescent="0.25">
      <c r="G48935"/>
      <c r="I48935" s="112"/>
    </row>
    <row r="48936" spans="7:9" x14ac:dyDescent="0.25">
      <c r="G48936"/>
      <c r="I48936" s="112"/>
    </row>
    <row r="48937" spans="7:9" x14ac:dyDescent="0.25">
      <c r="G48937"/>
      <c r="I48937" s="112"/>
    </row>
    <row r="48938" spans="7:9" x14ac:dyDescent="0.25">
      <c r="G48938"/>
      <c r="I48938" s="112"/>
    </row>
    <row r="48939" spans="7:9" x14ac:dyDescent="0.25">
      <c r="G48939"/>
      <c r="I48939" s="112"/>
    </row>
    <row r="48940" spans="7:9" x14ac:dyDescent="0.25">
      <c r="G48940"/>
      <c r="I48940" s="112"/>
    </row>
    <row r="48941" spans="7:9" x14ac:dyDescent="0.25">
      <c r="G48941"/>
      <c r="I48941" s="112"/>
    </row>
    <row r="48942" spans="7:9" x14ac:dyDescent="0.25">
      <c r="G48942"/>
      <c r="I48942" s="112"/>
    </row>
    <row r="48943" spans="7:9" x14ac:dyDescent="0.25">
      <c r="G48943"/>
      <c r="I48943" s="112"/>
    </row>
    <row r="48944" spans="7:9" x14ac:dyDescent="0.25">
      <c r="G48944"/>
      <c r="I48944" s="112"/>
    </row>
    <row r="48945" spans="7:9" x14ac:dyDescent="0.25">
      <c r="G48945"/>
      <c r="I48945" s="112"/>
    </row>
    <row r="48946" spans="7:9" x14ac:dyDescent="0.25">
      <c r="G48946"/>
      <c r="I48946" s="112"/>
    </row>
    <row r="48947" spans="7:9" x14ac:dyDescent="0.25">
      <c r="G48947"/>
      <c r="I48947" s="112"/>
    </row>
    <row r="48948" spans="7:9" x14ac:dyDescent="0.25">
      <c r="G48948"/>
      <c r="I48948" s="112"/>
    </row>
    <row r="48949" spans="7:9" x14ac:dyDescent="0.25">
      <c r="G48949"/>
      <c r="I48949" s="112"/>
    </row>
    <row r="48950" spans="7:9" x14ac:dyDescent="0.25">
      <c r="G48950"/>
      <c r="I48950" s="112"/>
    </row>
    <row r="48951" spans="7:9" x14ac:dyDescent="0.25">
      <c r="G48951"/>
      <c r="I48951" s="112"/>
    </row>
    <row r="48952" spans="7:9" x14ac:dyDescent="0.25">
      <c r="G48952"/>
      <c r="I48952" s="112"/>
    </row>
    <row r="48953" spans="7:9" x14ac:dyDescent="0.25">
      <c r="G48953"/>
      <c r="I48953" s="112"/>
    </row>
    <row r="48954" spans="7:9" x14ac:dyDescent="0.25">
      <c r="G48954"/>
      <c r="I48954" s="112"/>
    </row>
    <row r="48955" spans="7:9" x14ac:dyDescent="0.25">
      <c r="G48955"/>
      <c r="I48955" s="112"/>
    </row>
    <row r="48956" spans="7:9" x14ac:dyDescent="0.25">
      <c r="G48956"/>
      <c r="I48956" s="112"/>
    </row>
    <row r="48957" spans="7:9" x14ac:dyDescent="0.25">
      <c r="G48957"/>
      <c r="I48957" s="112"/>
    </row>
    <row r="48958" spans="7:9" x14ac:dyDescent="0.25">
      <c r="G48958"/>
      <c r="I48958" s="112"/>
    </row>
    <row r="48959" spans="7:9" x14ac:dyDescent="0.25">
      <c r="G48959"/>
      <c r="I48959" s="112"/>
    </row>
    <row r="48960" spans="7:9" x14ac:dyDescent="0.25">
      <c r="G48960"/>
      <c r="I48960" s="112"/>
    </row>
    <row r="48961" spans="7:9" x14ac:dyDescent="0.25">
      <c r="G48961"/>
      <c r="I48961" s="112"/>
    </row>
    <row r="48962" spans="7:9" x14ac:dyDescent="0.25">
      <c r="G48962"/>
      <c r="I48962" s="112"/>
    </row>
    <row r="48963" spans="7:9" x14ac:dyDescent="0.25">
      <c r="G48963"/>
      <c r="I48963" s="112"/>
    </row>
    <row r="48964" spans="7:9" x14ac:dyDescent="0.25">
      <c r="G48964"/>
      <c r="I48964" s="112"/>
    </row>
    <row r="48965" spans="7:9" x14ac:dyDescent="0.25">
      <c r="G48965"/>
      <c r="I48965" s="112"/>
    </row>
    <row r="48966" spans="7:9" x14ac:dyDescent="0.25">
      <c r="G48966"/>
      <c r="I48966" s="112"/>
    </row>
    <row r="48967" spans="7:9" x14ac:dyDescent="0.25">
      <c r="G48967"/>
      <c r="I48967" s="112"/>
    </row>
    <row r="48968" spans="7:9" x14ac:dyDescent="0.25">
      <c r="G48968"/>
      <c r="I48968" s="112"/>
    </row>
    <row r="48969" spans="7:9" x14ac:dyDescent="0.25">
      <c r="G48969"/>
      <c r="I48969" s="112"/>
    </row>
    <row r="48970" spans="7:9" x14ac:dyDescent="0.25">
      <c r="G48970"/>
      <c r="I48970" s="112"/>
    </row>
    <row r="48971" spans="7:9" x14ac:dyDescent="0.25">
      <c r="G48971"/>
      <c r="I48971" s="112"/>
    </row>
    <row r="48972" spans="7:9" x14ac:dyDescent="0.25">
      <c r="G48972"/>
      <c r="I48972" s="112"/>
    </row>
    <row r="48973" spans="7:9" x14ac:dyDescent="0.25">
      <c r="G48973"/>
      <c r="I48973" s="112"/>
    </row>
    <row r="48974" spans="7:9" x14ac:dyDescent="0.25">
      <c r="G48974"/>
      <c r="I48974" s="112"/>
    </row>
    <row r="48975" spans="7:9" x14ac:dyDescent="0.25">
      <c r="G48975"/>
      <c r="I48975" s="112"/>
    </row>
    <row r="48976" spans="7:9" x14ac:dyDescent="0.25">
      <c r="G48976"/>
      <c r="I48976" s="112"/>
    </row>
    <row r="48977" spans="7:9" x14ac:dyDescent="0.25">
      <c r="G48977"/>
      <c r="I48977" s="112"/>
    </row>
    <row r="48978" spans="7:9" x14ac:dyDescent="0.25">
      <c r="G48978"/>
      <c r="I48978" s="112"/>
    </row>
    <row r="48979" spans="7:9" x14ac:dyDescent="0.25">
      <c r="G48979"/>
      <c r="I48979" s="112"/>
    </row>
    <row r="48980" spans="7:9" x14ac:dyDescent="0.25">
      <c r="G48980"/>
      <c r="I48980" s="112"/>
    </row>
    <row r="48981" spans="7:9" x14ac:dyDescent="0.25">
      <c r="G48981"/>
      <c r="I48981" s="112"/>
    </row>
    <row r="48982" spans="7:9" x14ac:dyDescent="0.25">
      <c r="G48982"/>
      <c r="I48982" s="112"/>
    </row>
    <row r="48983" spans="7:9" x14ac:dyDescent="0.25">
      <c r="G48983"/>
      <c r="I48983" s="112"/>
    </row>
    <row r="48984" spans="7:9" x14ac:dyDescent="0.25">
      <c r="G48984"/>
      <c r="I48984" s="112"/>
    </row>
    <row r="48985" spans="7:9" x14ac:dyDescent="0.25">
      <c r="G48985"/>
      <c r="I48985" s="112"/>
    </row>
    <row r="48986" spans="7:9" x14ac:dyDescent="0.25">
      <c r="G48986"/>
      <c r="I48986" s="112"/>
    </row>
    <row r="48987" spans="7:9" x14ac:dyDescent="0.25">
      <c r="G48987"/>
      <c r="I48987" s="112"/>
    </row>
    <row r="48988" spans="7:9" x14ac:dyDescent="0.25">
      <c r="G48988"/>
      <c r="I48988" s="112"/>
    </row>
    <row r="48989" spans="7:9" x14ac:dyDescent="0.25">
      <c r="G48989"/>
      <c r="I48989" s="112"/>
    </row>
    <row r="48990" spans="7:9" x14ac:dyDescent="0.25">
      <c r="G48990"/>
      <c r="I48990" s="112"/>
    </row>
    <row r="48991" spans="7:9" x14ac:dyDescent="0.25">
      <c r="G48991"/>
      <c r="I48991" s="112"/>
    </row>
    <row r="48992" spans="7:9" x14ac:dyDescent="0.25">
      <c r="G48992"/>
      <c r="I48992" s="112"/>
    </row>
    <row r="48993" spans="7:9" x14ac:dyDescent="0.25">
      <c r="G48993"/>
      <c r="I48993" s="112"/>
    </row>
    <row r="48994" spans="7:9" x14ac:dyDescent="0.25">
      <c r="G48994"/>
      <c r="I48994" s="112"/>
    </row>
    <row r="48995" spans="7:9" x14ac:dyDescent="0.25">
      <c r="G48995"/>
      <c r="I48995" s="112"/>
    </row>
    <row r="48996" spans="7:9" x14ac:dyDescent="0.25">
      <c r="G48996"/>
      <c r="I48996" s="112"/>
    </row>
    <row r="48997" spans="7:9" x14ac:dyDescent="0.25">
      <c r="G48997"/>
      <c r="I48997" s="112"/>
    </row>
    <row r="48998" spans="7:9" x14ac:dyDescent="0.25">
      <c r="G48998"/>
      <c r="I48998" s="112"/>
    </row>
    <row r="48999" spans="7:9" x14ac:dyDescent="0.25">
      <c r="G48999"/>
      <c r="I48999" s="112"/>
    </row>
    <row r="49000" spans="7:9" x14ac:dyDescent="0.25">
      <c r="G49000"/>
      <c r="I49000" s="112"/>
    </row>
    <row r="49001" spans="7:9" x14ac:dyDescent="0.25">
      <c r="G49001"/>
      <c r="I49001" s="112"/>
    </row>
    <row r="49002" spans="7:9" x14ac:dyDescent="0.25">
      <c r="G49002"/>
      <c r="I49002" s="112"/>
    </row>
    <row r="49003" spans="7:9" x14ac:dyDescent="0.25">
      <c r="G49003"/>
      <c r="I49003" s="112"/>
    </row>
    <row r="49004" spans="7:9" x14ac:dyDescent="0.25">
      <c r="G49004"/>
      <c r="I49004" s="112"/>
    </row>
    <row r="49005" spans="7:9" x14ac:dyDescent="0.25">
      <c r="G49005"/>
      <c r="I49005" s="112"/>
    </row>
    <row r="49006" spans="7:9" x14ac:dyDescent="0.25">
      <c r="G49006"/>
      <c r="I49006" s="112"/>
    </row>
    <row r="49007" spans="7:9" x14ac:dyDescent="0.25">
      <c r="G49007"/>
      <c r="I49007" s="112"/>
    </row>
    <row r="49008" spans="7:9" x14ac:dyDescent="0.25">
      <c r="G49008"/>
      <c r="I49008" s="112"/>
    </row>
    <row r="49009" spans="7:9" x14ac:dyDescent="0.25">
      <c r="G49009"/>
      <c r="I49009" s="112"/>
    </row>
    <row r="49010" spans="7:9" x14ac:dyDescent="0.25">
      <c r="G49010"/>
      <c r="I49010" s="112"/>
    </row>
    <row r="49011" spans="7:9" x14ac:dyDescent="0.25">
      <c r="G49011"/>
      <c r="I49011" s="112"/>
    </row>
    <row r="49012" spans="7:9" x14ac:dyDescent="0.25">
      <c r="G49012"/>
      <c r="I49012" s="112"/>
    </row>
    <row r="49013" spans="7:9" x14ac:dyDescent="0.25">
      <c r="G49013"/>
      <c r="I49013" s="112"/>
    </row>
    <row r="49014" spans="7:9" x14ac:dyDescent="0.25">
      <c r="G49014"/>
      <c r="I49014" s="112"/>
    </row>
    <row r="49015" spans="7:9" x14ac:dyDescent="0.25">
      <c r="G49015"/>
      <c r="I49015" s="112"/>
    </row>
    <row r="49016" spans="7:9" x14ac:dyDescent="0.25">
      <c r="G49016"/>
      <c r="I49016" s="112"/>
    </row>
    <row r="49017" spans="7:9" x14ac:dyDescent="0.25">
      <c r="G49017"/>
      <c r="I49017" s="112"/>
    </row>
    <row r="49018" spans="7:9" x14ac:dyDescent="0.25">
      <c r="G49018"/>
      <c r="I49018" s="112"/>
    </row>
    <row r="49019" spans="7:9" x14ac:dyDescent="0.25">
      <c r="G49019"/>
      <c r="I49019" s="112"/>
    </row>
    <row r="49020" spans="7:9" x14ac:dyDescent="0.25">
      <c r="G49020"/>
      <c r="I49020" s="112"/>
    </row>
    <row r="49021" spans="7:9" x14ac:dyDescent="0.25">
      <c r="G49021"/>
      <c r="I49021" s="112"/>
    </row>
    <row r="49022" spans="7:9" x14ac:dyDescent="0.25">
      <c r="G49022"/>
      <c r="I49022" s="112"/>
    </row>
    <row r="49023" spans="7:9" x14ac:dyDescent="0.25">
      <c r="G49023"/>
      <c r="I49023" s="112"/>
    </row>
    <row r="49024" spans="7:9" x14ac:dyDescent="0.25">
      <c r="G49024"/>
      <c r="I49024" s="112"/>
    </row>
    <row r="49025" spans="7:9" x14ac:dyDescent="0.25">
      <c r="G49025"/>
      <c r="I49025" s="112"/>
    </row>
    <row r="49026" spans="7:9" x14ac:dyDescent="0.25">
      <c r="G49026"/>
      <c r="I49026" s="112"/>
    </row>
    <row r="49027" spans="7:9" x14ac:dyDescent="0.25">
      <c r="G49027"/>
      <c r="I49027" s="112"/>
    </row>
    <row r="49028" spans="7:9" x14ac:dyDescent="0.25">
      <c r="G49028"/>
      <c r="I49028" s="112"/>
    </row>
    <row r="49029" spans="7:9" x14ac:dyDescent="0.25">
      <c r="G49029"/>
      <c r="I49029" s="112"/>
    </row>
    <row r="49030" spans="7:9" x14ac:dyDescent="0.25">
      <c r="G49030"/>
      <c r="I49030" s="112"/>
    </row>
    <row r="49031" spans="7:9" x14ac:dyDescent="0.25">
      <c r="G49031"/>
      <c r="I49031" s="112"/>
    </row>
    <row r="49032" spans="7:9" x14ac:dyDescent="0.25">
      <c r="G49032"/>
      <c r="I49032" s="112"/>
    </row>
    <row r="49033" spans="7:9" x14ac:dyDescent="0.25">
      <c r="G49033"/>
      <c r="I49033" s="112"/>
    </row>
    <row r="49034" spans="7:9" x14ac:dyDescent="0.25">
      <c r="G49034"/>
      <c r="I49034" s="112"/>
    </row>
    <row r="49035" spans="7:9" x14ac:dyDescent="0.25">
      <c r="G49035"/>
      <c r="I49035" s="112"/>
    </row>
    <row r="49036" spans="7:9" x14ac:dyDescent="0.25">
      <c r="G49036"/>
      <c r="I49036" s="112"/>
    </row>
    <row r="49037" spans="7:9" x14ac:dyDescent="0.25">
      <c r="G49037"/>
      <c r="I49037" s="112"/>
    </row>
    <row r="49038" spans="7:9" x14ac:dyDescent="0.25">
      <c r="G49038"/>
      <c r="I49038" s="112"/>
    </row>
    <row r="49039" spans="7:9" x14ac:dyDescent="0.25">
      <c r="G49039"/>
      <c r="I49039" s="112"/>
    </row>
    <row r="49040" spans="7:9" x14ac:dyDescent="0.25">
      <c r="G49040"/>
      <c r="I49040" s="112"/>
    </row>
    <row r="49041" spans="7:9" x14ac:dyDescent="0.25">
      <c r="G49041"/>
      <c r="I49041" s="112"/>
    </row>
    <row r="49042" spans="7:9" x14ac:dyDescent="0.25">
      <c r="G49042"/>
      <c r="I49042" s="112"/>
    </row>
    <row r="49043" spans="7:9" x14ac:dyDescent="0.25">
      <c r="G49043"/>
      <c r="I49043" s="112"/>
    </row>
    <row r="49044" spans="7:9" x14ac:dyDescent="0.25">
      <c r="G49044"/>
      <c r="I49044" s="112"/>
    </row>
    <row r="49045" spans="7:9" x14ac:dyDescent="0.25">
      <c r="G49045"/>
      <c r="I49045" s="112"/>
    </row>
    <row r="49046" spans="7:9" x14ac:dyDescent="0.25">
      <c r="G49046"/>
      <c r="I49046" s="112"/>
    </row>
    <row r="49047" spans="7:9" x14ac:dyDescent="0.25">
      <c r="G49047"/>
      <c r="I49047" s="112"/>
    </row>
    <row r="49048" spans="7:9" x14ac:dyDescent="0.25">
      <c r="G49048"/>
      <c r="I49048" s="112"/>
    </row>
    <row r="49049" spans="7:9" x14ac:dyDescent="0.25">
      <c r="G49049"/>
      <c r="I49049" s="112"/>
    </row>
    <row r="49050" spans="7:9" x14ac:dyDescent="0.25">
      <c r="G49050"/>
      <c r="I49050" s="112"/>
    </row>
    <row r="49051" spans="7:9" x14ac:dyDescent="0.25">
      <c r="G49051"/>
      <c r="I49051" s="112"/>
    </row>
    <row r="49052" spans="7:9" x14ac:dyDescent="0.25">
      <c r="G49052"/>
      <c r="I49052" s="112"/>
    </row>
    <row r="49053" spans="7:9" x14ac:dyDescent="0.25">
      <c r="G49053"/>
      <c r="I49053" s="112"/>
    </row>
    <row r="49054" spans="7:9" x14ac:dyDescent="0.25">
      <c r="G49054"/>
      <c r="I49054" s="112"/>
    </row>
    <row r="49055" spans="7:9" x14ac:dyDescent="0.25">
      <c r="G49055"/>
      <c r="I49055" s="112"/>
    </row>
    <row r="49056" spans="7:9" x14ac:dyDescent="0.25">
      <c r="G49056"/>
      <c r="I49056" s="112"/>
    </row>
    <row r="49057" spans="7:9" x14ac:dyDescent="0.25">
      <c r="G49057"/>
      <c r="I49057" s="112"/>
    </row>
    <row r="49058" spans="7:9" x14ac:dyDescent="0.25">
      <c r="G49058"/>
      <c r="I49058" s="112"/>
    </row>
    <row r="49059" spans="7:9" x14ac:dyDescent="0.25">
      <c r="G49059"/>
      <c r="I49059" s="112"/>
    </row>
    <row r="49060" spans="7:9" x14ac:dyDescent="0.25">
      <c r="G49060"/>
      <c r="I49060" s="112"/>
    </row>
    <row r="49061" spans="7:9" x14ac:dyDescent="0.25">
      <c r="G49061"/>
      <c r="I49061" s="112"/>
    </row>
    <row r="49062" spans="7:9" x14ac:dyDescent="0.25">
      <c r="G49062"/>
      <c r="I49062" s="112"/>
    </row>
    <row r="49063" spans="7:9" x14ac:dyDescent="0.25">
      <c r="G49063"/>
      <c r="I49063" s="112"/>
    </row>
    <row r="49064" spans="7:9" x14ac:dyDescent="0.25">
      <c r="G49064"/>
      <c r="I49064" s="112"/>
    </row>
    <row r="49065" spans="7:9" x14ac:dyDescent="0.25">
      <c r="G49065"/>
      <c r="I49065" s="112"/>
    </row>
    <row r="49066" spans="7:9" x14ac:dyDescent="0.25">
      <c r="G49066"/>
      <c r="I49066" s="112"/>
    </row>
    <row r="49067" spans="7:9" x14ac:dyDescent="0.25">
      <c r="G49067"/>
      <c r="I49067" s="112"/>
    </row>
    <row r="49068" spans="7:9" x14ac:dyDescent="0.25">
      <c r="G49068"/>
      <c r="I49068" s="112"/>
    </row>
    <row r="49069" spans="7:9" x14ac:dyDescent="0.25">
      <c r="G49069"/>
      <c r="I49069" s="112"/>
    </row>
    <row r="49070" spans="7:9" x14ac:dyDescent="0.25">
      <c r="G49070"/>
      <c r="I49070" s="112"/>
    </row>
    <row r="49071" spans="7:9" x14ac:dyDescent="0.25">
      <c r="G49071"/>
      <c r="I49071" s="112"/>
    </row>
    <row r="49072" spans="7:9" x14ac:dyDescent="0.25">
      <c r="G49072"/>
      <c r="I49072" s="112"/>
    </row>
    <row r="49073" spans="7:9" x14ac:dyDescent="0.25">
      <c r="G49073"/>
      <c r="I49073" s="112"/>
    </row>
    <row r="49074" spans="7:9" x14ac:dyDescent="0.25">
      <c r="G49074"/>
      <c r="I49074" s="112"/>
    </row>
    <row r="49075" spans="7:9" x14ac:dyDescent="0.25">
      <c r="G49075"/>
      <c r="I49075" s="112"/>
    </row>
    <row r="49076" spans="7:9" x14ac:dyDescent="0.25">
      <c r="G49076"/>
      <c r="I49076" s="112"/>
    </row>
    <row r="49077" spans="7:9" x14ac:dyDescent="0.25">
      <c r="G49077"/>
      <c r="I49077" s="112"/>
    </row>
    <row r="49078" spans="7:9" x14ac:dyDescent="0.25">
      <c r="G49078"/>
      <c r="I49078" s="112"/>
    </row>
    <row r="49079" spans="7:9" x14ac:dyDescent="0.25">
      <c r="G49079"/>
      <c r="I49079" s="112"/>
    </row>
    <row r="49080" spans="7:9" x14ac:dyDescent="0.25">
      <c r="G49080"/>
      <c r="I49080" s="112"/>
    </row>
    <row r="49081" spans="7:9" x14ac:dyDescent="0.25">
      <c r="G49081"/>
      <c r="I49081" s="112"/>
    </row>
    <row r="49082" spans="7:9" x14ac:dyDescent="0.25">
      <c r="G49082"/>
      <c r="I49082" s="112"/>
    </row>
    <row r="49083" spans="7:9" x14ac:dyDescent="0.25">
      <c r="G49083"/>
      <c r="I49083" s="112"/>
    </row>
    <row r="49084" spans="7:9" x14ac:dyDescent="0.25">
      <c r="G49084"/>
      <c r="I49084" s="112"/>
    </row>
    <row r="49085" spans="7:9" x14ac:dyDescent="0.25">
      <c r="G49085"/>
      <c r="I49085" s="112"/>
    </row>
    <row r="49086" spans="7:9" x14ac:dyDescent="0.25">
      <c r="G49086"/>
      <c r="I49086" s="112"/>
    </row>
    <row r="49087" spans="7:9" x14ac:dyDescent="0.25">
      <c r="G49087"/>
      <c r="I49087" s="112"/>
    </row>
    <row r="49088" spans="7:9" x14ac:dyDescent="0.25">
      <c r="G49088"/>
      <c r="I49088" s="112"/>
    </row>
    <row r="49089" spans="7:9" x14ac:dyDescent="0.25">
      <c r="G49089"/>
      <c r="I49089" s="112"/>
    </row>
    <row r="49090" spans="7:9" x14ac:dyDescent="0.25">
      <c r="G49090"/>
      <c r="I49090" s="112"/>
    </row>
    <row r="49091" spans="7:9" x14ac:dyDescent="0.25">
      <c r="G49091"/>
      <c r="I49091" s="112"/>
    </row>
    <row r="49092" spans="7:9" x14ac:dyDescent="0.25">
      <c r="G49092"/>
      <c r="I49092" s="112"/>
    </row>
    <row r="49093" spans="7:9" x14ac:dyDescent="0.25">
      <c r="G49093"/>
      <c r="I49093" s="112"/>
    </row>
    <row r="49094" spans="7:9" x14ac:dyDescent="0.25">
      <c r="G49094"/>
      <c r="I49094" s="112"/>
    </row>
    <row r="49095" spans="7:9" x14ac:dyDescent="0.25">
      <c r="G49095"/>
      <c r="I49095" s="112"/>
    </row>
    <row r="49096" spans="7:9" x14ac:dyDescent="0.25">
      <c r="G49096"/>
      <c r="I49096" s="112"/>
    </row>
    <row r="49097" spans="7:9" x14ac:dyDescent="0.25">
      <c r="G49097"/>
      <c r="I49097" s="112"/>
    </row>
    <row r="49098" spans="7:9" x14ac:dyDescent="0.25">
      <c r="G49098"/>
      <c r="I49098" s="112"/>
    </row>
    <row r="49099" spans="7:9" x14ac:dyDescent="0.25">
      <c r="G49099"/>
      <c r="I49099" s="112"/>
    </row>
    <row r="49100" spans="7:9" x14ac:dyDescent="0.25">
      <c r="G49100"/>
      <c r="I49100" s="112"/>
    </row>
    <row r="49101" spans="7:9" x14ac:dyDescent="0.25">
      <c r="G49101"/>
      <c r="I49101" s="112"/>
    </row>
    <row r="49102" spans="7:9" x14ac:dyDescent="0.25">
      <c r="G49102"/>
      <c r="I49102" s="112"/>
    </row>
    <row r="49103" spans="7:9" x14ac:dyDescent="0.25">
      <c r="G49103"/>
      <c r="I49103" s="112"/>
    </row>
    <row r="49104" spans="7:9" x14ac:dyDescent="0.25">
      <c r="G49104"/>
      <c r="I49104" s="112"/>
    </row>
    <row r="49105" spans="7:9" x14ac:dyDescent="0.25">
      <c r="G49105"/>
      <c r="I49105" s="112"/>
    </row>
    <row r="49106" spans="7:9" x14ac:dyDescent="0.25">
      <c r="G49106"/>
      <c r="I49106" s="112"/>
    </row>
    <row r="49107" spans="7:9" x14ac:dyDescent="0.25">
      <c r="G49107"/>
      <c r="I49107" s="112"/>
    </row>
    <row r="49108" spans="7:9" x14ac:dyDescent="0.25">
      <c r="G49108"/>
      <c r="I49108" s="112"/>
    </row>
    <row r="49109" spans="7:9" x14ac:dyDescent="0.25">
      <c r="G49109"/>
      <c r="I49109" s="112"/>
    </row>
    <row r="49110" spans="7:9" x14ac:dyDescent="0.25">
      <c r="G49110"/>
      <c r="I49110" s="112"/>
    </row>
    <row r="49111" spans="7:9" x14ac:dyDescent="0.25">
      <c r="G49111"/>
      <c r="I49111" s="112"/>
    </row>
    <row r="49112" spans="7:9" x14ac:dyDescent="0.25">
      <c r="G49112"/>
      <c r="I49112" s="112"/>
    </row>
    <row r="49113" spans="7:9" x14ac:dyDescent="0.25">
      <c r="G49113"/>
      <c r="I49113" s="112"/>
    </row>
    <row r="49114" spans="7:9" x14ac:dyDescent="0.25">
      <c r="G49114"/>
      <c r="I49114" s="112"/>
    </row>
    <row r="49115" spans="7:9" x14ac:dyDescent="0.25">
      <c r="G49115"/>
      <c r="I49115" s="112"/>
    </row>
    <row r="49116" spans="7:9" x14ac:dyDescent="0.25">
      <c r="G49116"/>
      <c r="I49116" s="112"/>
    </row>
    <row r="49117" spans="7:9" x14ac:dyDescent="0.25">
      <c r="G49117"/>
      <c r="I49117" s="112"/>
    </row>
    <row r="49118" spans="7:9" x14ac:dyDescent="0.25">
      <c r="G49118"/>
      <c r="I49118" s="112"/>
    </row>
    <row r="49119" spans="7:9" x14ac:dyDescent="0.25">
      <c r="G49119"/>
      <c r="I49119" s="112"/>
    </row>
    <row r="49120" spans="7:9" x14ac:dyDescent="0.25">
      <c r="G49120"/>
      <c r="I49120" s="112"/>
    </row>
    <row r="49121" spans="7:9" x14ac:dyDescent="0.25">
      <c r="G49121"/>
      <c r="I49121" s="112"/>
    </row>
    <row r="49122" spans="7:9" x14ac:dyDescent="0.25">
      <c r="G49122"/>
      <c r="I49122" s="112"/>
    </row>
    <row r="49123" spans="7:9" x14ac:dyDescent="0.25">
      <c r="G49123"/>
      <c r="I49123" s="112"/>
    </row>
    <row r="49124" spans="7:9" x14ac:dyDescent="0.25">
      <c r="G49124"/>
      <c r="I49124" s="112"/>
    </row>
    <row r="49125" spans="7:9" x14ac:dyDescent="0.25">
      <c r="G49125"/>
      <c r="I49125" s="112"/>
    </row>
    <row r="49126" spans="7:9" x14ac:dyDescent="0.25">
      <c r="G49126"/>
      <c r="I49126" s="112"/>
    </row>
    <row r="49127" spans="7:9" x14ac:dyDescent="0.25">
      <c r="G49127"/>
      <c r="I49127" s="112"/>
    </row>
    <row r="49128" spans="7:9" x14ac:dyDescent="0.25">
      <c r="G49128"/>
      <c r="I49128" s="112"/>
    </row>
    <row r="49129" spans="7:9" x14ac:dyDescent="0.25">
      <c r="G49129"/>
      <c r="I49129" s="112"/>
    </row>
    <row r="49130" spans="7:9" x14ac:dyDescent="0.25">
      <c r="G49130"/>
      <c r="I49130" s="112"/>
    </row>
    <row r="49131" spans="7:9" x14ac:dyDescent="0.25">
      <c r="G49131"/>
      <c r="I49131" s="112"/>
    </row>
    <row r="49132" spans="7:9" x14ac:dyDescent="0.25">
      <c r="G49132"/>
      <c r="I49132" s="112"/>
    </row>
    <row r="49133" spans="7:9" x14ac:dyDescent="0.25">
      <c r="G49133"/>
      <c r="I49133" s="112"/>
    </row>
    <row r="49134" spans="7:9" x14ac:dyDescent="0.25">
      <c r="G49134"/>
      <c r="I49134" s="112"/>
    </row>
    <row r="49135" spans="7:9" x14ac:dyDescent="0.25">
      <c r="G49135"/>
      <c r="I49135" s="112"/>
    </row>
    <row r="49136" spans="7:9" x14ac:dyDescent="0.25">
      <c r="G49136"/>
      <c r="I49136" s="112"/>
    </row>
    <row r="49137" spans="7:9" x14ac:dyDescent="0.25">
      <c r="G49137"/>
      <c r="I49137" s="112"/>
    </row>
    <row r="49138" spans="7:9" x14ac:dyDescent="0.25">
      <c r="G49138"/>
      <c r="I49138" s="112"/>
    </row>
    <row r="49139" spans="7:9" x14ac:dyDescent="0.25">
      <c r="G49139"/>
      <c r="I49139" s="112"/>
    </row>
    <row r="49140" spans="7:9" x14ac:dyDescent="0.25">
      <c r="G49140"/>
      <c r="I49140" s="112"/>
    </row>
    <row r="49141" spans="7:9" x14ac:dyDescent="0.25">
      <c r="G49141"/>
      <c r="I49141" s="112"/>
    </row>
    <row r="49142" spans="7:9" x14ac:dyDescent="0.25">
      <c r="G49142"/>
      <c r="I49142" s="112"/>
    </row>
    <row r="49143" spans="7:9" x14ac:dyDescent="0.25">
      <c r="G49143"/>
      <c r="I49143" s="112"/>
    </row>
    <row r="49144" spans="7:9" x14ac:dyDescent="0.25">
      <c r="G49144"/>
      <c r="I49144" s="112"/>
    </row>
    <row r="49145" spans="7:9" x14ac:dyDescent="0.25">
      <c r="G49145"/>
      <c r="I49145" s="112"/>
    </row>
    <row r="49146" spans="7:9" x14ac:dyDescent="0.25">
      <c r="G49146"/>
      <c r="I49146" s="112"/>
    </row>
    <row r="49147" spans="7:9" x14ac:dyDescent="0.25">
      <c r="G49147"/>
      <c r="I49147" s="112"/>
    </row>
    <row r="49148" spans="7:9" x14ac:dyDescent="0.25">
      <c r="G49148"/>
      <c r="I49148" s="112"/>
    </row>
    <row r="49149" spans="7:9" x14ac:dyDescent="0.25">
      <c r="G49149"/>
      <c r="I49149" s="112"/>
    </row>
    <row r="49150" spans="7:9" x14ac:dyDescent="0.25">
      <c r="G49150"/>
      <c r="I49150" s="112"/>
    </row>
    <row r="49151" spans="7:9" x14ac:dyDescent="0.25">
      <c r="G49151"/>
      <c r="I49151" s="112"/>
    </row>
    <row r="49152" spans="7:9" x14ac:dyDescent="0.25">
      <c r="G49152"/>
      <c r="I49152" s="112"/>
    </row>
    <row r="49153" spans="7:9" x14ac:dyDescent="0.25">
      <c r="G49153"/>
      <c r="I49153" s="112"/>
    </row>
    <row r="49154" spans="7:9" x14ac:dyDescent="0.25">
      <c r="G49154"/>
      <c r="I49154" s="112"/>
    </row>
    <row r="49155" spans="7:9" x14ac:dyDescent="0.25">
      <c r="G49155"/>
      <c r="I49155" s="112"/>
    </row>
    <row r="49156" spans="7:9" x14ac:dyDescent="0.25">
      <c r="G49156"/>
      <c r="I49156" s="112"/>
    </row>
    <row r="49157" spans="7:9" x14ac:dyDescent="0.25">
      <c r="G49157"/>
      <c r="I49157" s="112"/>
    </row>
    <row r="49158" spans="7:9" x14ac:dyDescent="0.25">
      <c r="G49158"/>
      <c r="I49158" s="112"/>
    </row>
    <row r="49159" spans="7:9" x14ac:dyDescent="0.25">
      <c r="G49159"/>
      <c r="I49159" s="112"/>
    </row>
    <row r="49160" spans="7:9" x14ac:dyDescent="0.25">
      <c r="G49160"/>
      <c r="I49160" s="112"/>
    </row>
    <row r="49161" spans="7:9" x14ac:dyDescent="0.25">
      <c r="G49161"/>
      <c r="I49161" s="112"/>
    </row>
    <row r="49162" spans="7:9" x14ac:dyDescent="0.25">
      <c r="G49162"/>
      <c r="I49162" s="112"/>
    </row>
    <row r="49163" spans="7:9" x14ac:dyDescent="0.25">
      <c r="G49163"/>
      <c r="I49163" s="112"/>
    </row>
    <row r="49164" spans="7:9" x14ac:dyDescent="0.25">
      <c r="G49164"/>
      <c r="I49164" s="112"/>
    </row>
    <row r="49165" spans="7:9" x14ac:dyDescent="0.25">
      <c r="G49165"/>
      <c r="I49165" s="112"/>
    </row>
    <row r="49166" spans="7:9" x14ac:dyDescent="0.25">
      <c r="G49166"/>
      <c r="I49166" s="112"/>
    </row>
    <row r="49167" spans="7:9" x14ac:dyDescent="0.25">
      <c r="G49167"/>
      <c r="I49167" s="112"/>
    </row>
    <row r="49168" spans="7:9" x14ac:dyDescent="0.25">
      <c r="G49168"/>
      <c r="I49168" s="112"/>
    </row>
    <row r="49169" spans="7:9" x14ac:dyDescent="0.25">
      <c r="G49169"/>
      <c r="I49169" s="112"/>
    </row>
    <row r="49170" spans="7:9" x14ac:dyDescent="0.25">
      <c r="G49170"/>
      <c r="I49170" s="112"/>
    </row>
    <row r="49171" spans="7:9" x14ac:dyDescent="0.25">
      <c r="G49171"/>
      <c r="I49171" s="112"/>
    </row>
    <row r="49172" spans="7:9" x14ac:dyDescent="0.25">
      <c r="G49172"/>
      <c r="I49172" s="112"/>
    </row>
    <row r="49173" spans="7:9" x14ac:dyDescent="0.25">
      <c r="G49173"/>
      <c r="I49173" s="112"/>
    </row>
    <row r="49174" spans="7:9" x14ac:dyDescent="0.25">
      <c r="G49174"/>
      <c r="I49174" s="112"/>
    </row>
    <row r="49175" spans="7:9" x14ac:dyDescent="0.25">
      <c r="G49175"/>
      <c r="I49175" s="112"/>
    </row>
    <row r="49176" spans="7:9" x14ac:dyDescent="0.25">
      <c r="G49176"/>
      <c r="I49176" s="112"/>
    </row>
    <row r="49177" spans="7:9" x14ac:dyDescent="0.25">
      <c r="G49177"/>
      <c r="I49177" s="112"/>
    </row>
    <row r="49178" spans="7:9" x14ac:dyDescent="0.25">
      <c r="G49178"/>
      <c r="I49178" s="112"/>
    </row>
    <row r="49179" spans="7:9" x14ac:dyDescent="0.25">
      <c r="G49179"/>
      <c r="I49179" s="112"/>
    </row>
    <row r="49180" spans="7:9" x14ac:dyDescent="0.25">
      <c r="G49180"/>
      <c r="I49180" s="112"/>
    </row>
    <row r="49181" spans="7:9" x14ac:dyDescent="0.25">
      <c r="G49181"/>
      <c r="I49181" s="112"/>
    </row>
    <row r="49182" spans="7:9" x14ac:dyDescent="0.25">
      <c r="G49182"/>
      <c r="I49182" s="112"/>
    </row>
    <row r="49183" spans="7:9" x14ac:dyDescent="0.25">
      <c r="G49183"/>
      <c r="I49183" s="112"/>
    </row>
    <row r="49184" spans="7:9" x14ac:dyDescent="0.25">
      <c r="G49184"/>
      <c r="I49184" s="112"/>
    </row>
    <row r="49185" spans="7:9" x14ac:dyDescent="0.25">
      <c r="G49185"/>
      <c r="I49185" s="112"/>
    </row>
    <row r="49186" spans="7:9" x14ac:dyDescent="0.25">
      <c r="G49186"/>
      <c r="I49186" s="112"/>
    </row>
    <row r="49187" spans="7:9" x14ac:dyDescent="0.25">
      <c r="G49187"/>
      <c r="I49187" s="112"/>
    </row>
    <row r="49188" spans="7:9" x14ac:dyDescent="0.25">
      <c r="G49188"/>
      <c r="I49188" s="112"/>
    </row>
    <row r="49189" spans="7:9" x14ac:dyDescent="0.25">
      <c r="G49189"/>
      <c r="I49189" s="112"/>
    </row>
    <row r="49190" spans="7:9" x14ac:dyDescent="0.25">
      <c r="G49190"/>
      <c r="I49190" s="112"/>
    </row>
    <row r="49191" spans="7:9" x14ac:dyDescent="0.25">
      <c r="G49191"/>
      <c r="I49191" s="112"/>
    </row>
    <row r="49192" spans="7:9" x14ac:dyDescent="0.25">
      <c r="G49192"/>
      <c r="I49192" s="112"/>
    </row>
    <row r="49193" spans="7:9" x14ac:dyDescent="0.25">
      <c r="G49193"/>
      <c r="I49193" s="112"/>
    </row>
    <row r="49194" spans="7:9" x14ac:dyDescent="0.25">
      <c r="G49194"/>
      <c r="I49194" s="112"/>
    </row>
    <row r="49195" spans="7:9" x14ac:dyDescent="0.25">
      <c r="G49195"/>
      <c r="I49195" s="112"/>
    </row>
    <row r="49196" spans="7:9" x14ac:dyDescent="0.25">
      <c r="G49196"/>
      <c r="I49196" s="112"/>
    </row>
    <row r="49197" spans="7:9" x14ac:dyDescent="0.25">
      <c r="G49197"/>
      <c r="I49197" s="112"/>
    </row>
    <row r="49198" spans="7:9" x14ac:dyDescent="0.25">
      <c r="G49198"/>
      <c r="I49198" s="112"/>
    </row>
    <row r="49199" spans="7:9" x14ac:dyDescent="0.25">
      <c r="G49199"/>
      <c r="I49199" s="112"/>
    </row>
    <row r="49200" spans="7:9" x14ac:dyDescent="0.25">
      <c r="G49200"/>
      <c r="I49200" s="112"/>
    </row>
    <row r="49201" spans="7:9" x14ac:dyDescent="0.25">
      <c r="G49201"/>
      <c r="I49201" s="112"/>
    </row>
    <row r="49202" spans="7:9" x14ac:dyDescent="0.25">
      <c r="G49202"/>
      <c r="I49202" s="112"/>
    </row>
    <row r="49203" spans="7:9" x14ac:dyDescent="0.25">
      <c r="G49203"/>
      <c r="I49203" s="112"/>
    </row>
    <row r="49204" spans="7:9" x14ac:dyDescent="0.25">
      <c r="G49204"/>
      <c r="I49204" s="112"/>
    </row>
    <row r="49205" spans="7:9" x14ac:dyDescent="0.25">
      <c r="G49205"/>
      <c r="I49205" s="112"/>
    </row>
    <row r="49206" spans="7:9" x14ac:dyDescent="0.25">
      <c r="G49206"/>
      <c r="I49206" s="112"/>
    </row>
    <row r="49207" spans="7:9" x14ac:dyDescent="0.25">
      <c r="G49207"/>
      <c r="I49207" s="112"/>
    </row>
    <row r="49208" spans="7:9" x14ac:dyDescent="0.25">
      <c r="G49208"/>
      <c r="I49208" s="112"/>
    </row>
    <row r="49209" spans="7:9" x14ac:dyDescent="0.25">
      <c r="G49209"/>
      <c r="I49209" s="112"/>
    </row>
    <row r="49210" spans="7:9" x14ac:dyDescent="0.25">
      <c r="G49210"/>
      <c r="I49210" s="112"/>
    </row>
    <row r="49211" spans="7:9" x14ac:dyDescent="0.25">
      <c r="G49211"/>
      <c r="I49211" s="112"/>
    </row>
    <row r="49212" spans="7:9" x14ac:dyDescent="0.25">
      <c r="G49212"/>
      <c r="I49212" s="112"/>
    </row>
    <row r="49213" spans="7:9" x14ac:dyDescent="0.25">
      <c r="G49213"/>
      <c r="I49213" s="112"/>
    </row>
    <row r="49214" spans="7:9" x14ac:dyDescent="0.25">
      <c r="G49214"/>
      <c r="I49214" s="112"/>
    </row>
    <row r="49215" spans="7:9" x14ac:dyDescent="0.25">
      <c r="G49215"/>
      <c r="I49215" s="112"/>
    </row>
    <row r="49216" spans="7:9" x14ac:dyDescent="0.25">
      <c r="G49216"/>
      <c r="I49216" s="112"/>
    </row>
    <row r="49217" spans="7:9" x14ac:dyDescent="0.25">
      <c r="G49217"/>
      <c r="I49217" s="112"/>
    </row>
    <row r="49218" spans="7:9" x14ac:dyDescent="0.25">
      <c r="G49218"/>
      <c r="I49218" s="112"/>
    </row>
    <row r="49219" spans="7:9" x14ac:dyDescent="0.25">
      <c r="G49219"/>
      <c r="I49219" s="112"/>
    </row>
    <row r="49220" spans="7:9" x14ac:dyDescent="0.25">
      <c r="G49220"/>
      <c r="I49220" s="112"/>
    </row>
    <row r="49221" spans="7:9" x14ac:dyDescent="0.25">
      <c r="G49221"/>
      <c r="I49221" s="112"/>
    </row>
    <row r="49222" spans="7:9" x14ac:dyDescent="0.25">
      <c r="G49222"/>
      <c r="I49222" s="112"/>
    </row>
    <row r="49223" spans="7:9" x14ac:dyDescent="0.25">
      <c r="G49223"/>
      <c r="I49223" s="112"/>
    </row>
    <row r="49224" spans="7:9" x14ac:dyDescent="0.25">
      <c r="G49224"/>
      <c r="I49224" s="112"/>
    </row>
    <row r="49225" spans="7:9" x14ac:dyDescent="0.25">
      <c r="G49225"/>
      <c r="I49225" s="112"/>
    </row>
    <row r="49226" spans="7:9" x14ac:dyDescent="0.25">
      <c r="G49226"/>
      <c r="I49226" s="112"/>
    </row>
    <row r="49227" spans="7:9" x14ac:dyDescent="0.25">
      <c r="G49227"/>
      <c r="I49227" s="112"/>
    </row>
    <row r="49228" spans="7:9" x14ac:dyDescent="0.25">
      <c r="G49228"/>
      <c r="I49228" s="112"/>
    </row>
    <row r="49229" spans="7:9" x14ac:dyDescent="0.25">
      <c r="G49229"/>
      <c r="I49229" s="112"/>
    </row>
    <row r="49230" spans="7:9" x14ac:dyDescent="0.25">
      <c r="G49230"/>
      <c r="I49230" s="112"/>
    </row>
    <row r="49231" spans="7:9" x14ac:dyDescent="0.25">
      <c r="G49231"/>
      <c r="I49231" s="112"/>
    </row>
    <row r="49232" spans="7:9" x14ac:dyDescent="0.25">
      <c r="G49232"/>
      <c r="I49232" s="112"/>
    </row>
    <row r="49233" spans="7:9" x14ac:dyDescent="0.25">
      <c r="G49233"/>
      <c r="I49233" s="112"/>
    </row>
    <row r="49234" spans="7:9" x14ac:dyDescent="0.25">
      <c r="G49234"/>
      <c r="I49234" s="112"/>
    </row>
    <row r="49235" spans="7:9" x14ac:dyDescent="0.25">
      <c r="G49235"/>
      <c r="I49235" s="112"/>
    </row>
    <row r="49236" spans="7:9" x14ac:dyDescent="0.25">
      <c r="G49236"/>
      <c r="I49236" s="112"/>
    </row>
    <row r="49237" spans="7:9" x14ac:dyDescent="0.25">
      <c r="G49237"/>
      <c r="I49237" s="112"/>
    </row>
    <row r="49238" spans="7:9" x14ac:dyDescent="0.25">
      <c r="G49238"/>
      <c r="I49238" s="112"/>
    </row>
    <row r="49239" spans="7:9" x14ac:dyDescent="0.25">
      <c r="G49239"/>
      <c r="I49239" s="112"/>
    </row>
    <row r="49240" spans="7:9" x14ac:dyDescent="0.25">
      <c r="G49240"/>
      <c r="I49240" s="112"/>
    </row>
    <row r="49241" spans="7:9" x14ac:dyDescent="0.25">
      <c r="G49241"/>
      <c r="I49241" s="112"/>
    </row>
    <row r="49242" spans="7:9" x14ac:dyDescent="0.25">
      <c r="G49242"/>
      <c r="I49242" s="112"/>
    </row>
    <row r="49243" spans="7:9" x14ac:dyDescent="0.25">
      <c r="G49243"/>
      <c r="I49243" s="112"/>
    </row>
    <row r="49244" spans="7:9" x14ac:dyDescent="0.25">
      <c r="G49244"/>
      <c r="I49244" s="112"/>
    </row>
    <row r="49245" spans="7:9" x14ac:dyDescent="0.25">
      <c r="G49245"/>
      <c r="I49245" s="112"/>
    </row>
    <row r="49246" spans="7:9" x14ac:dyDescent="0.25">
      <c r="G49246"/>
      <c r="I49246" s="112"/>
    </row>
    <row r="49247" spans="7:9" x14ac:dyDescent="0.25">
      <c r="G49247"/>
      <c r="I49247" s="112"/>
    </row>
    <row r="49248" spans="7:9" x14ac:dyDescent="0.25">
      <c r="G49248"/>
      <c r="I49248" s="112"/>
    </row>
    <row r="49249" spans="7:9" x14ac:dyDescent="0.25">
      <c r="G49249"/>
      <c r="I49249" s="112"/>
    </row>
    <row r="49250" spans="7:9" x14ac:dyDescent="0.25">
      <c r="G49250"/>
      <c r="I49250" s="112"/>
    </row>
    <row r="49251" spans="7:9" x14ac:dyDescent="0.25">
      <c r="G49251"/>
      <c r="I49251" s="112"/>
    </row>
    <row r="49252" spans="7:9" x14ac:dyDescent="0.25">
      <c r="G49252"/>
      <c r="I49252" s="112"/>
    </row>
    <row r="49253" spans="7:9" x14ac:dyDescent="0.25">
      <c r="G49253"/>
      <c r="I49253" s="112"/>
    </row>
    <row r="49254" spans="7:9" x14ac:dyDescent="0.25">
      <c r="G49254"/>
      <c r="I49254" s="112"/>
    </row>
    <row r="49255" spans="7:9" x14ac:dyDescent="0.25">
      <c r="G49255"/>
      <c r="I49255" s="112"/>
    </row>
    <row r="49256" spans="7:9" x14ac:dyDescent="0.25">
      <c r="G49256"/>
      <c r="I49256" s="112"/>
    </row>
    <row r="49257" spans="7:9" x14ac:dyDescent="0.25">
      <c r="G49257"/>
      <c r="I49257" s="112"/>
    </row>
    <row r="49258" spans="7:9" x14ac:dyDescent="0.25">
      <c r="G49258"/>
      <c r="I49258" s="112"/>
    </row>
    <row r="49259" spans="7:9" x14ac:dyDescent="0.25">
      <c r="G49259"/>
      <c r="I49259" s="112"/>
    </row>
    <row r="49260" spans="7:9" x14ac:dyDescent="0.25">
      <c r="G49260"/>
      <c r="I49260" s="112"/>
    </row>
    <row r="49261" spans="7:9" x14ac:dyDescent="0.25">
      <c r="G49261"/>
      <c r="I49261" s="112"/>
    </row>
    <row r="49262" spans="7:9" x14ac:dyDescent="0.25">
      <c r="G49262"/>
      <c r="I49262" s="112"/>
    </row>
    <row r="49263" spans="7:9" x14ac:dyDescent="0.25">
      <c r="G49263"/>
      <c r="I49263" s="112"/>
    </row>
    <row r="49264" spans="7:9" x14ac:dyDescent="0.25">
      <c r="G49264"/>
      <c r="I49264" s="112"/>
    </row>
    <row r="49265" spans="7:9" x14ac:dyDescent="0.25">
      <c r="G49265"/>
      <c r="I49265" s="112"/>
    </row>
    <row r="49266" spans="7:9" x14ac:dyDescent="0.25">
      <c r="G49266"/>
      <c r="I49266" s="112"/>
    </row>
    <row r="49267" spans="7:9" x14ac:dyDescent="0.25">
      <c r="G49267"/>
      <c r="I49267" s="112"/>
    </row>
    <row r="49268" spans="7:9" x14ac:dyDescent="0.25">
      <c r="G49268"/>
      <c r="I49268" s="112"/>
    </row>
    <row r="49269" spans="7:9" x14ac:dyDescent="0.25">
      <c r="G49269"/>
      <c r="I49269" s="112"/>
    </row>
    <row r="49270" spans="7:9" x14ac:dyDescent="0.25">
      <c r="G49270"/>
      <c r="I49270" s="112"/>
    </row>
    <row r="49271" spans="7:9" x14ac:dyDescent="0.25">
      <c r="G49271"/>
      <c r="I49271" s="112"/>
    </row>
    <row r="49272" spans="7:9" x14ac:dyDescent="0.25">
      <c r="G49272"/>
      <c r="I49272" s="112"/>
    </row>
    <row r="49273" spans="7:9" x14ac:dyDescent="0.25">
      <c r="G49273"/>
      <c r="I49273" s="112"/>
    </row>
    <row r="49274" spans="7:9" x14ac:dyDescent="0.25">
      <c r="G49274"/>
      <c r="I49274" s="112"/>
    </row>
    <row r="49275" spans="7:9" x14ac:dyDescent="0.25">
      <c r="G49275"/>
      <c r="I49275" s="112"/>
    </row>
    <row r="49276" spans="7:9" x14ac:dyDescent="0.25">
      <c r="G49276"/>
      <c r="I49276" s="112"/>
    </row>
    <row r="49277" spans="7:9" x14ac:dyDescent="0.25">
      <c r="G49277"/>
      <c r="I49277" s="112"/>
    </row>
    <row r="49278" spans="7:9" x14ac:dyDescent="0.25">
      <c r="G49278"/>
      <c r="I49278" s="112"/>
    </row>
    <row r="49279" spans="7:9" x14ac:dyDescent="0.25">
      <c r="G49279"/>
      <c r="I49279" s="112"/>
    </row>
    <row r="49280" spans="7:9" x14ac:dyDescent="0.25">
      <c r="G49280"/>
      <c r="I49280" s="112"/>
    </row>
    <row r="49281" spans="7:9" x14ac:dyDescent="0.25">
      <c r="G49281"/>
      <c r="I49281" s="112"/>
    </row>
    <row r="49282" spans="7:9" x14ac:dyDescent="0.25">
      <c r="G49282"/>
      <c r="I49282" s="112"/>
    </row>
    <row r="49283" spans="7:9" x14ac:dyDescent="0.25">
      <c r="G49283"/>
      <c r="I49283" s="112"/>
    </row>
    <row r="49284" spans="7:9" x14ac:dyDescent="0.25">
      <c r="G49284"/>
      <c r="I49284" s="112"/>
    </row>
    <row r="49285" spans="7:9" x14ac:dyDescent="0.25">
      <c r="G49285"/>
      <c r="I49285" s="112"/>
    </row>
    <row r="49286" spans="7:9" x14ac:dyDescent="0.25">
      <c r="G49286"/>
      <c r="I49286" s="112"/>
    </row>
    <row r="49287" spans="7:9" x14ac:dyDescent="0.25">
      <c r="G49287"/>
      <c r="I49287" s="112"/>
    </row>
    <row r="49288" spans="7:9" x14ac:dyDescent="0.25">
      <c r="G49288"/>
      <c r="I49288" s="112"/>
    </row>
    <row r="49289" spans="7:9" x14ac:dyDescent="0.25">
      <c r="G49289"/>
      <c r="I49289" s="112"/>
    </row>
    <row r="49290" spans="7:9" x14ac:dyDescent="0.25">
      <c r="G49290"/>
      <c r="I49290" s="112"/>
    </row>
    <row r="49291" spans="7:9" x14ac:dyDescent="0.25">
      <c r="G49291"/>
      <c r="I49291" s="112"/>
    </row>
    <row r="49292" spans="7:9" x14ac:dyDescent="0.25">
      <c r="G49292"/>
      <c r="I49292" s="112"/>
    </row>
    <row r="49293" spans="7:9" x14ac:dyDescent="0.25">
      <c r="G49293"/>
      <c r="I49293" s="112"/>
    </row>
    <row r="49294" spans="7:9" x14ac:dyDescent="0.25">
      <c r="G49294"/>
      <c r="I49294" s="112"/>
    </row>
    <row r="49295" spans="7:9" x14ac:dyDescent="0.25">
      <c r="G49295"/>
      <c r="I49295" s="112"/>
    </row>
    <row r="49296" spans="7:9" x14ac:dyDescent="0.25">
      <c r="G49296"/>
      <c r="I49296" s="112"/>
    </row>
    <row r="49297" spans="7:9" x14ac:dyDescent="0.25">
      <c r="G49297"/>
      <c r="I49297" s="112"/>
    </row>
    <row r="49298" spans="7:9" x14ac:dyDescent="0.25">
      <c r="G49298"/>
      <c r="I49298" s="112"/>
    </row>
    <row r="49299" spans="7:9" x14ac:dyDescent="0.25">
      <c r="G49299"/>
      <c r="I49299" s="112"/>
    </row>
    <row r="49300" spans="7:9" x14ac:dyDescent="0.25">
      <c r="G49300"/>
      <c r="I49300" s="112"/>
    </row>
    <row r="49301" spans="7:9" x14ac:dyDescent="0.25">
      <c r="G49301"/>
      <c r="I49301" s="112"/>
    </row>
    <row r="49302" spans="7:9" x14ac:dyDescent="0.25">
      <c r="G49302"/>
      <c r="I49302" s="112"/>
    </row>
    <row r="49303" spans="7:9" x14ac:dyDescent="0.25">
      <c r="G49303"/>
      <c r="I49303" s="112"/>
    </row>
    <row r="49304" spans="7:9" x14ac:dyDescent="0.25">
      <c r="G49304"/>
      <c r="I49304" s="112"/>
    </row>
    <row r="49305" spans="7:9" x14ac:dyDescent="0.25">
      <c r="G49305"/>
      <c r="I49305" s="112"/>
    </row>
    <row r="49306" spans="7:9" x14ac:dyDescent="0.25">
      <c r="G49306"/>
      <c r="I49306" s="112"/>
    </row>
    <row r="49307" spans="7:9" x14ac:dyDescent="0.25">
      <c r="G49307"/>
      <c r="I49307" s="112"/>
    </row>
    <row r="49308" spans="7:9" x14ac:dyDescent="0.25">
      <c r="G49308"/>
      <c r="I49308" s="112"/>
    </row>
    <row r="49309" spans="7:9" x14ac:dyDescent="0.25">
      <c r="G49309"/>
      <c r="I49309" s="112"/>
    </row>
    <row r="49310" spans="7:9" x14ac:dyDescent="0.25">
      <c r="G49310"/>
      <c r="I49310" s="112"/>
    </row>
    <row r="49311" spans="7:9" x14ac:dyDescent="0.25">
      <c r="G49311"/>
      <c r="I49311" s="112"/>
    </row>
    <row r="49312" spans="7:9" x14ac:dyDescent="0.25">
      <c r="G49312"/>
      <c r="I49312" s="112"/>
    </row>
    <row r="49313" spans="7:9" x14ac:dyDescent="0.25">
      <c r="G49313"/>
      <c r="I49313" s="112"/>
    </row>
    <row r="49314" spans="7:9" x14ac:dyDescent="0.25">
      <c r="G49314"/>
      <c r="I49314" s="112"/>
    </row>
    <row r="49315" spans="7:9" x14ac:dyDescent="0.25">
      <c r="G49315"/>
      <c r="I49315" s="112"/>
    </row>
    <row r="49316" spans="7:9" x14ac:dyDescent="0.25">
      <c r="G49316"/>
      <c r="I49316" s="112"/>
    </row>
    <row r="49317" spans="7:9" x14ac:dyDescent="0.25">
      <c r="G49317"/>
      <c r="I49317" s="112"/>
    </row>
    <row r="49318" spans="7:9" x14ac:dyDescent="0.25">
      <c r="G49318"/>
      <c r="I49318" s="112"/>
    </row>
    <row r="49319" spans="7:9" x14ac:dyDescent="0.25">
      <c r="G49319"/>
      <c r="I49319" s="112"/>
    </row>
    <row r="49320" spans="7:9" x14ac:dyDescent="0.25">
      <c r="G49320"/>
      <c r="I49320" s="112"/>
    </row>
    <row r="49321" spans="7:9" x14ac:dyDescent="0.25">
      <c r="G49321"/>
      <c r="I49321" s="112"/>
    </row>
    <row r="49322" spans="7:9" x14ac:dyDescent="0.25">
      <c r="G49322"/>
      <c r="I49322" s="112"/>
    </row>
    <row r="49323" spans="7:9" x14ac:dyDescent="0.25">
      <c r="G49323"/>
      <c r="I49323" s="112"/>
    </row>
    <row r="49324" spans="7:9" x14ac:dyDescent="0.25">
      <c r="G49324"/>
      <c r="I49324" s="112"/>
    </row>
    <row r="49325" spans="7:9" x14ac:dyDescent="0.25">
      <c r="G49325"/>
      <c r="I49325" s="112"/>
    </row>
    <row r="49326" spans="7:9" x14ac:dyDescent="0.25">
      <c r="G49326"/>
      <c r="I49326" s="112"/>
    </row>
    <row r="49327" spans="7:9" x14ac:dyDescent="0.25">
      <c r="G49327"/>
      <c r="I49327" s="112"/>
    </row>
    <row r="49328" spans="7:9" x14ac:dyDescent="0.25">
      <c r="G49328"/>
      <c r="I49328" s="112"/>
    </row>
    <row r="49329" spans="7:9" x14ac:dyDescent="0.25">
      <c r="G49329"/>
      <c r="I49329" s="112"/>
    </row>
    <row r="49330" spans="7:9" x14ac:dyDescent="0.25">
      <c r="G49330"/>
      <c r="I49330" s="112"/>
    </row>
    <row r="49331" spans="7:9" x14ac:dyDescent="0.25">
      <c r="G49331"/>
      <c r="I49331" s="112"/>
    </row>
    <row r="49332" spans="7:9" x14ac:dyDescent="0.25">
      <c r="G49332"/>
      <c r="I49332" s="112"/>
    </row>
    <row r="49333" spans="7:9" x14ac:dyDescent="0.25">
      <c r="G49333"/>
      <c r="I49333" s="112"/>
    </row>
    <row r="49334" spans="7:9" x14ac:dyDescent="0.25">
      <c r="G49334"/>
      <c r="I49334" s="112"/>
    </row>
    <row r="49335" spans="7:9" x14ac:dyDescent="0.25">
      <c r="G49335"/>
      <c r="I49335" s="112"/>
    </row>
    <row r="49336" spans="7:9" x14ac:dyDescent="0.25">
      <c r="G49336"/>
      <c r="I49336" s="112"/>
    </row>
    <row r="49337" spans="7:9" x14ac:dyDescent="0.25">
      <c r="G49337"/>
      <c r="I49337" s="112"/>
    </row>
    <row r="49338" spans="7:9" x14ac:dyDescent="0.25">
      <c r="G49338"/>
      <c r="I49338" s="112"/>
    </row>
    <row r="49339" spans="7:9" x14ac:dyDescent="0.25">
      <c r="G49339"/>
      <c r="I49339" s="112"/>
    </row>
    <row r="49340" spans="7:9" x14ac:dyDescent="0.25">
      <c r="G49340"/>
      <c r="I49340" s="112"/>
    </row>
    <row r="49341" spans="7:9" x14ac:dyDescent="0.25">
      <c r="G49341"/>
      <c r="I49341" s="112"/>
    </row>
    <row r="49342" spans="7:9" x14ac:dyDescent="0.25">
      <c r="G49342"/>
      <c r="I49342" s="112"/>
    </row>
    <row r="49343" spans="7:9" x14ac:dyDescent="0.25">
      <c r="G49343"/>
      <c r="I49343" s="112"/>
    </row>
    <row r="49344" spans="7:9" x14ac:dyDescent="0.25">
      <c r="G49344"/>
      <c r="I49344" s="112"/>
    </row>
    <row r="49345" spans="7:9" x14ac:dyDescent="0.25">
      <c r="G49345"/>
      <c r="I49345" s="112"/>
    </row>
    <row r="49346" spans="7:9" x14ac:dyDescent="0.25">
      <c r="G49346"/>
      <c r="I49346" s="112"/>
    </row>
    <row r="49347" spans="7:9" x14ac:dyDescent="0.25">
      <c r="G49347"/>
      <c r="I49347" s="112"/>
    </row>
    <row r="49348" spans="7:9" x14ac:dyDescent="0.25">
      <c r="G49348"/>
      <c r="I49348" s="112"/>
    </row>
    <row r="49349" spans="7:9" x14ac:dyDescent="0.25">
      <c r="G49349"/>
      <c r="I49349" s="112"/>
    </row>
    <row r="49350" spans="7:9" x14ac:dyDescent="0.25">
      <c r="G49350"/>
      <c r="I49350" s="112"/>
    </row>
    <row r="49351" spans="7:9" x14ac:dyDescent="0.25">
      <c r="G49351"/>
      <c r="I49351" s="112"/>
    </row>
    <row r="49352" spans="7:9" x14ac:dyDescent="0.25">
      <c r="G49352"/>
      <c r="I49352" s="112"/>
    </row>
    <row r="49353" spans="7:9" x14ac:dyDescent="0.25">
      <c r="G49353"/>
      <c r="I49353" s="112"/>
    </row>
    <row r="49354" spans="7:9" x14ac:dyDescent="0.25">
      <c r="G49354"/>
      <c r="I49354" s="112"/>
    </row>
    <row r="49355" spans="7:9" x14ac:dyDescent="0.25">
      <c r="G49355"/>
      <c r="I49355" s="112"/>
    </row>
    <row r="49356" spans="7:9" x14ac:dyDescent="0.25">
      <c r="G49356"/>
      <c r="I49356" s="112"/>
    </row>
    <row r="49357" spans="7:9" x14ac:dyDescent="0.25">
      <c r="G49357"/>
      <c r="I49357" s="112"/>
    </row>
    <row r="49358" spans="7:9" x14ac:dyDescent="0.25">
      <c r="G49358"/>
      <c r="I49358" s="112"/>
    </row>
    <row r="49359" spans="7:9" x14ac:dyDescent="0.25">
      <c r="G49359"/>
      <c r="I49359" s="112"/>
    </row>
    <row r="49360" spans="7:9" x14ac:dyDescent="0.25">
      <c r="G49360"/>
      <c r="I49360" s="112"/>
    </row>
    <row r="49361" spans="7:9" x14ac:dyDescent="0.25">
      <c r="G49361"/>
      <c r="I49361" s="112"/>
    </row>
    <row r="49362" spans="7:9" x14ac:dyDescent="0.25">
      <c r="G49362"/>
      <c r="I49362" s="112"/>
    </row>
    <row r="49363" spans="7:9" x14ac:dyDescent="0.25">
      <c r="G49363"/>
      <c r="I49363" s="112"/>
    </row>
    <row r="49364" spans="7:9" x14ac:dyDescent="0.25">
      <c r="G49364"/>
      <c r="I49364" s="112"/>
    </row>
    <row r="49365" spans="7:9" x14ac:dyDescent="0.25">
      <c r="G49365"/>
      <c r="I49365" s="112"/>
    </row>
    <row r="49366" spans="7:9" x14ac:dyDescent="0.25">
      <c r="G49366"/>
      <c r="I49366" s="112"/>
    </row>
    <row r="49367" spans="7:9" x14ac:dyDescent="0.25">
      <c r="G49367"/>
      <c r="I49367" s="112"/>
    </row>
    <row r="49368" spans="7:9" x14ac:dyDescent="0.25">
      <c r="G49368"/>
      <c r="I49368" s="112"/>
    </row>
    <row r="49369" spans="7:9" x14ac:dyDescent="0.25">
      <c r="G49369"/>
      <c r="I49369" s="112"/>
    </row>
    <row r="49370" spans="7:9" x14ac:dyDescent="0.25">
      <c r="G49370"/>
      <c r="I49370" s="112"/>
    </row>
    <row r="49371" spans="7:9" x14ac:dyDescent="0.25">
      <c r="G49371"/>
      <c r="I49371" s="112"/>
    </row>
    <row r="49372" spans="7:9" x14ac:dyDescent="0.25">
      <c r="G49372"/>
      <c r="I49372" s="112"/>
    </row>
    <row r="49373" spans="7:9" x14ac:dyDescent="0.25">
      <c r="G49373"/>
      <c r="I49373" s="112"/>
    </row>
    <row r="49374" spans="7:9" x14ac:dyDescent="0.25">
      <c r="G49374"/>
      <c r="I49374" s="112"/>
    </row>
    <row r="49375" spans="7:9" x14ac:dyDescent="0.25">
      <c r="G49375"/>
      <c r="I49375" s="112"/>
    </row>
    <row r="49376" spans="7:9" x14ac:dyDescent="0.25">
      <c r="G49376"/>
      <c r="I49376" s="112"/>
    </row>
    <row r="49377" spans="7:9" x14ac:dyDescent="0.25">
      <c r="G49377"/>
      <c r="I49377" s="112"/>
    </row>
    <row r="49378" spans="7:9" x14ac:dyDescent="0.25">
      <c r="G49378"/>
      <c r="I49378" s="112"/>
    </row>
    <row r="49379" spans="7:9" x14ac:dyDescent="0.25">
      <c r="G49379"/>
      <c r="I49379" s="112"/>
    </row>
    <row r="49380" spans="7:9" x14ac:dyDescent="0.25">
      <c r="G49380"/>
      <c r="I49380" s="112"/>
    </row>
    <row r="49381" spans="7:9" x14ac:dyDescent="0.25">
      <c r="G49381"/>
      <c r="I49381" s="112"/>
    </row>
    <row r="49382" spans="7:9" x14ac:dyDescent="0.25">
      <c r="G49382"/>
      <c r="I49382" s="112"/>
    </row>
    <row r="49383" spans="7:9" x14ac:dyDescent="0.25">
      <c r="G49383"/>
      <c r="I49383" s="112"/>
    </row>
    <row r="49384" spans="7:9" x14ac:dyDescent="0.25">
      <c r="G49384"/>
      <c r="I49384" s="112"/>
    </row>
    <row r="49385" spans="7:9" x14ac:dyDescent="0.25">
      <c r="G49385"/>
      <c r="I49385" s="112"/>
    </row>
    <row r="49386" spans="7:9" x14ac:dyDescent="0.25">
      <c r="G49386"/>
      <c r="I49386" s="112"/>
    </row>
    <row r="49387" spans="7:9" x14ac:dyDescent="0.25">
      <c r="G49387"/>
      <c r="I49387" s="112"/>
    </row>
    <row r="49388" spans="7:9" x14ac:dyDescent="0.25">
      <c r="G49388"/>
      <c r="I49388" s="112"/>
    </row>
    <row r="49389" spans="7:9" x14ac:dyDescent="0.25">
      <c r="G49389"/>
      <c r="I49389" s="112"/>
    </row>
    <row r="49390" spans="7:9" x14ac:dyDescent="0.25">
      <c r="G49390"/>
      <c r="I49390" s="112"/>
    </row>
    <row r="49391" spans="7:9" x14ac:dyDescent="0.25">
      <c r="G49391"/>
      <c r="I49391" s="112"/>
    </row>
    <row r="49392" spans="7:9" x14ac:dyDescent="0.25">
      <c r="G49392"/>
      <c r="I49392" s="112"/>
    </row>
    <row r="49393" spans="7:9" x14ac:dyDescent="0.25">
      <c r="G49393"/>
      <c r="I49393" s="112"/>
    </row>
    <row r="49394" spans="7:9" x14ac:dyDescent="0.25">
      <c r="G49394"/>
      <c r="I49394" s="112"/>
    </row>
    <row r="49395" spans="7:9" x14ac:dyDescent="0.25">
      <c r="G49395"/>
      <c r="I49395" s="112"/>
    </row>
    <row r="49396" spans="7:9" x14ac:dyDescent="0.25">
      <c r="G49396"/>
      <c r="I49396" s="112"/>
    </row>
    <row r="49397" spans="7:9" x14ac:dyDescent="0.25">
      <c r="G49397"/>
      <c r="I49397" s="112"/>
    </row>
    <row r="49398" spans="7:9" x14ac:dyDescent="0.25">
      <c r="G49398"/>
      <c r="I49398" s="112"/>
    </row>
    <row r="49399" spans="7:9" x14ac:dyDescent="0.25">
      <c r="G49399"/>
      <c r="I49399" s="112"/>
    </row>
    <row r="49400" spans="7:9" x14ac:dyDescent="0.25">
      <c r="G49400"/>
      <c r="I49400" s="112"/>
    </row>
    <row r="49401" spans="7:9" x14ac:dyDescent="0.25">
      <c r="G49401"/>
      <c r="I49401" s="112"/>
    </row>
    <row r="49402" spans="7:9" x14ac:dyDescent="0.25">
      <c r="G49402"/>
      <c r="I49402" s="112"/>
    </row>
    <row r="49403" spans="7:9" x14ac:dyDescent="0.25">
      <c r="G49403"/>
      <c r="I49403" s="112"/>
    </row>
    <row r="49404" spans="7:9" x14ac:dyDescent="0.25">
      <c r="G49404"/>
      <c r="I49404" s="112"/>
    </row>
    <row r="49405" spans="7:9" x14ac:dyDescent="0.25">
      <c r="G49405"/>
      <c r="I49405" s="112"/>
    </row>
    <row r="49406" spans="7:9" x14ac:dyDescent="0.25">
      <c r="G49406"/>
      <c r="I49406" s="112"/>
    </row>
    <row r="49407" spans="7:9" x14ac:dyDescent="0.25">
      <c r="G49407"/>
      <c r="I49407" s="112"/>
    </row>
    <row r="49408" spans="7:9" x14ac:dyDescent="0.25">
      <c r="G49408"/>
      <c r="I49408" s="112"/>
    </row>
    <row r="49409" spans="7:9" x14ac:dyDescent="0.25">
      <c r="G49409"/>
      <c r="I49409" s="112"/>
    </row>
    <row r="49410" spans="7:9" x14ac:dyDescent="0.25">
      <c r="G49410"/>
      <c r="I49410" s="112"/>
    </row>
    <row r="49411" spans="7:9" x14ac:dyDescent="0.25">
      <c r="G49411"/>
      <c r="I49411" s="112"/>
    </row>
    <row r="49412" spans="7:9" x14ac:dyDescent="0.25">
      <c r="G49412"/>
      <c r="I49412" s="112"/>
    </row>
    <row r="49413" spans="7:9" x14ac:dyDescent="0.25">
      <c r="G49413"/>
      <c r="I49413" s="112"/>
    </row>
    <row r="49414" spans="7:9" x14ac:dyDescent="0.25">
      <c r="G49414"/>
      <c r="I49414" s="112"/>
    </row>
    <row r="49415" spans="7:9" x14ac:dyDescent="0.25">
      <c r="G49415"/>
      <c r="I49415" s="112"/>
    </row>
    <row r="49416" spans="7:9" x14ac:dyDescent="0.25">
      <c r="G49416"/>
      <c r="I49416" s="112"/>
    </row>
    <row r="49417" spans="7:9" x14ac:dyDescent="0.25">
      <c r="G49417"/>
      <c r="I49417" s="112"/>
    </row>
    <row r="49418" spans="7:9" x14ac:dyDescent="0.25">
      <c r="G49418"/>
      <c r="I49418" s="112"/>
    </row>
    <row r="49419" spans="7:9" x14ac:dyDescent="0.25">
      <c r="G49419"/>
      <c r="I49419" s="112"/>
    </row>
    <row r="49420" spans="7:9" x14ac:dyDescent="0.25">
      <c r="G49420"/>
      <c r="I49420" s="112"/>
    </row>
    <row r="49421" spans="7:9" x14ac:dyDescent="0.25">
      <c r="G49421"/>
      <c r="I49421" s="112"/>
    </row>
    <row r="49422" spans="7:9" x14ac:dyDescent="0.25">
      <c r="G49422"/>
      <c r="I49422" s="112"/>
    </row>
    <row r="49423" spans="7:9" x14ac:dyDescent="0.25">
      <c r="G49423"/>
      <c r="I49423" s="112"/>
    </row>
    <row r="49424" spans="7:9" x14ac:dyDescent="0.25">
      <c r="G49424"/>
      <c r="I49424" s="112"/>
    </row>
    <row r="49425" spans="7:9" x14ac:dyDescent="0.25">
      <c r="G49425"/>
      <c r="I49425" s="112"/>
    </row>
    <row r="49426" spans="7:9" x14ac:dyDescent="0.25">
      <c r="G49426"/>
      <c r="I49426" s="112"/>
    </row>
    <row r="49427" spans="7:9" x14ac:dyDescent="0.25">
      <c r="G49427"/>
      <c r="I49427" s="112"/>
    </row>
    <row r="49428" spans="7:9" x14ac:dyDescent="0.25">
      <c r="G49428"/>
      <c r="I49428" s="112"/>
    </row>
    <row r="49429" spans="7:9" x14ac:dyDescent="0.25">
      <c r="G49429"/>
      <c r="I49429" s="112"/>
    </row>
    <row r="49430" spans="7:9" x14ac:dyDescent="0.25">
      <c r="G49430"/>
      <c r="I49430" s="112"/>
    </row>
    <row r="49431" spans="7:9" x14ac:dyDescent="0.25">
      <c r="G49431"/>
      <c r="I49431" s="112"/>
    </row>
    <row r="49432" spans="7:9" x14ac:dyDescent="0.25">
      <c r="G49432"/>
      <c r="I49432" s="112"/>
    </row>
    <row r="49433" spans="7:9" x14ac:dyDescent="0.25">
      <c r="G49433"/>
      <c r="I49433" s="112"/>
    </row>
    <row r="49434" spans="7:9" x14ac:dyDescent="0.25">
      <c r="G49434"/>
      <c r="I49434" s="112"/>
    </row>
    <row r="49435" spans="7:9" x14ac:dyDescent="0.25">
      <c r="G49435"/>
      <c r="I49435" s="112"/>
    </row>
    <row r="49436" spans="7:9" x14ac:dyDescent="0.25">
      <c r="G49436"/>
      <c r="I49436" s="112"/>
    </row>
    <row r="49437" spans="7:9" x14ac:dyDescent="0.25">
      <c r="G49437"/>
      <c r="I49437" s="112"/>
    </row>
    <row r="49438" spans="7:9" x14ac:dyDescent="0.25">
      <c r="G49438"/>
      <c r="I49438" s="112"/>
    </row>
    <row r="49439" spans="7:9" x14ac:dyDescent="0.25">
      <c r="G49439"/>
      <c r="I49439" s="112"/>
    </row>
    <row r="49440" spans="7:9" x14ac:dyDescent="0.25">
      <c r="G49440"/>
      <c r="I49440" s="112"/>
    </row>
    <row r="49441" spans="7:9" x14ac:dyDescent="0.25">
      <c r="G49441"/>
      <c r="I49441" s="112"/>
    </row>
    <row r="49442" spans="7:9" x14ac:dyDescent="0.25">
      <c r="G49442"/>
      <c r="I49442" s="112"/>
    </row>
    <row r="49443" spans="7:9" x14ac:dyDescent="0.25">
      <c r="G49443"/>
      <c r="I49443" s="112"/>
    </row>
    <row r="49444" spans="7:9" x14ac:dyDescent="0.25">
      <c r="G49444"/>
      <c r="I49444" s="112"/>
    </row>
    <row r="49445" spans="7:9" x14ac:dyDescent="0.25">
      <c r="G49445"/>
      <c r="I49445" s="112"/>
    </row>
    <row r="49446" spans="7:9" x14ac:dyDescent="0.25">
      <c r="G49446"/>
      <c r="I49446" s="112"/>
    </row>
    <row r="49447" spans="7:9" x14ac:dyDescent="0.25">
      <c r="G49447"/>
      <c r="I49447" s="112"/>
    </row>
    <row r="49448" spans="7:9" x14ac:dyDescent="0.25">
      <c r="G49448"/>
      <c r="I49448" s="112"/>
    </row>
    <row r="49449" spans="7:9" x14ac:dyDescent="0.25">
      <c r="G49449"/>
      <c r="I49449" s="112"/>
    </row>
    <row r="49450" spans="7:9" x14ac:dyDescent="0.25">
      <c r="G49450"/>
      <c r="I49450" s="112"/>
    </row>
    <row r="49451" spans="7:9" x14ac:dyDescent="0.25">
      <c r="G49451"/>
      <c r="I49451" s="112"/>
    </row>
    <row r="49452" spans="7:9" x14ac:dyDescent="0.25">
      <c r="G49452"/>
      <c r="I49452" s="112"/>
    </row>
    <row r="49453" spans="7:9" x14ac:dyDescent="0.25">
      <c r="G49453"/>
      <c r="I49453" s="112"/>
    </row>
    <row r="49454" spans="7:9" x14ac:dyDescent="0.25">
      <c r="G49454"/>
      <c r="I49454" s="112"/>
    </row>
    <row r="49455" spans="7:9" x14ac:dyDescent="0.25">
      <c r="G49455"/>
      <c r="I49455" s="112"/>
    </row>
    <row r="49456" spans="7:9" x14ac:dyDescent="0.25">
      <c r="G49456"/>
      <c r="I49456" s="112"/>
    </row>
    <row r="49457" spans="7:9" x14ac:dyDescent="0.25">
      <c r="G49457"/>
      <c r="I49457" s="112"/>
    </row>
    <row r="49458" spans="7:9" x14ac:dyDescent="0.25">
      <c r="G49458"/>
      <c r="I49458" s="112"/>
    </row>
    <row r="49459" spans="7:9" x14ac:dyDescent="0.25">
      <c r="G49459"/>
      <c r="I49459" s="112"/>
    </row>
    <row r="49460" spans="7:9" x14ac:dyDescent="0.25">
      <c r="G49460"/>
      <c r="I49460" s="112"/>
    </row>
    <row r="49461" spans="7:9" x14ac:dyDescent="0.25">
      <c r="G49461"/>
      <c r="I49461" s="112"/>
    </row>
    <row r="49462" spans="7:9" x14ac:dyDescent="0.25">
      <c r="G49462"/>
      <c r="I49462" s="112"/>
    </row>
    <row r="49463" spans="7:9" x14ac:dyDescent="0.25">
      <c r="G49463"/>
      <c r="I49463" s="112"/>
    </row>
    <row r="49464" spans="7:9" x14ac:dyDescent="0.25">
      <c r="G49464"/>
      <c r="I49464" s="112"/>
    </row>
    <row r="49465" spans="7:9" x14ac:dyDescent="0.25">
      <c r="G49465"/>
      <c r="I49465" s="112"/>
    </row>
    <row r="49466" spans="7:9" x14ac:dyDescent="0.25">
      <c r="G49466"/>
      <c r="I49466" s="112"/>
    </row>
    <row r="49467" spans="7:9" x14ac:dyDescent="0.25">
      <c r="G49467"/>
      <c r="I49467" s="112"/>
    </row>
    <row r="49468" spans="7:9" x14ac:dyDescent="0.25">
      <c r="G49468"/>
      <c r="I49468" s="112"/>
    </row>
    <row r="49469" spans="7:9" x14ac:dyDescent="0.25">
      <c r="G49469"/>
      <c r="I49469" s="112"/>
    </row>
    <row r="49470" spans="7:9" x14ac:dyDescent="0.25">
      <c r="G49470"/>
      <c r="I49470" s="112"/>
    </row>
    <row r="49471" spans="7:9" x14ac:dyDescent="0.25">
      <c r="G49471"/>
      <c r="I49471" s="112"/>
    </row>
    <row r="49472" spans="7:9" x14ac:dyDescent="0.25">
      <c r="G49472"/>
      <c r="I49472" s="112"/>
    </row>
    <row r="49473" spans="7:9" x14ac:dyDescent="0.25">
      <c r="G49473"/>
      <c r="I49473" s="112"/>
    </row>
    <row r="49474" spans="7:9" x14ac:dyDescent="0.25">
      <c r="G49474"/>
      <c r="I49474" s="112"/>
    </row>
    <row r="49475" spans="7:9" x14ac:dyDescent="0.25">
      <c r="G49475"/>
      <c r="I49475" s="112"/>
    </row>
    <row r="49476" spans="7:9" x14ac:dyDescent="0.25">
      <c r="G49476"/>
      <c r="I49476" s="112"/>
    </row>
    <row r="49477" spans="7:9" x14ac:dyDescent="0.25">
      <c r="G49477"/>
      <c r="I49477" s="112"/>
    </row>
    <row r="49478" spans="7:9" x14ac:dyDescent="0.25">
      <c r="G49478"/>
      <c r="I49478" s="112"/>
    </row>
    <row r="49479" spans="7:9" x14ac:dyDescent="0.25">
      <c r="G49479"/>
      <c r="I49479" s="112"/>
    </row>
    <row r="49480" spans="7:9" x14ac:dyDescent="0.25">
      <c r="G49480"/>
      <c r="I49480" s="112"/>
    </row>
    <row r="49481" spans="7:9" x14ac:dyDescent="0.25">
      <c r="G49481"/>
      <c r="I49481" s="112"/>
    </row>
    <row r="49482" spans="7:9" x14ac:dyDescent="0.25">
      <c r="G49482"/>
      <c r="I49482" s="112"/>
    </row>
    <row r="49483" spans="7:9" x14ac:dyDescent="0.25">
      <c r="G49483"/>
      <c r="I49483" s="112"/>
    </row>
    <row r="49484" spans="7:9" x14ac:dyDescent="0.25">
      <c r="G49484"/>
      <c r="I49484" s="112"/>
    </row>
    <row r="49485" spans="7:9" x14ac:dyDescent="0.25">
      <c r="G49485"/>
      <c r="I49485" s="112"/>
    </row>
    <row r="49486" spans="7:9" x14ac:dyDescent="0.25">
      <c r="G49486"/>
      <c r="I49486" s="112"/>
    </row>
    <row r="49487" spans="7:9" x14ac:dyDescent="0.25">
      <c r="G49487"/>
      <c r="I49487" s="112"/>
    </row>
    <row r="49488" spans="7:9" x14ac:dyDescent="0.25">
      <c r="G49488"/>
      <c r="I49488" s="112"/>
    </row>
    <row r="49489" spans="7:9" x14ac:dyDescent="0.25">
      <c r="G49489"/>
      <c r="I49489" s="112"/>
    </row>
    <row r="49490" spans="7:9" x14ac:dyDescent="0.25">
      <c r="G49490"/>
      <c r="I49490" s="112"/>
    </row>
    <row r="49491" spans="7:9" x14ac:dyDescent="0.25">
      <c r="G49491"/>
      <c r="I49491" s="112"/>
    </row>
    <row r="49492" spans="7:9" x14ac:dyDescent="0.25">
      <c r="G49492"/>
      <c r="I49492" s="112"/>
    </row>
    <row r="49493" spans="7:9" x14ac:dyDescent="0.25">
      <c r="G49493"/>
      <c r="I49493" s="112"/>
    </row>
    <row r="49494" spans="7:9" x14ac:dyDescent="0.25">
      <c r="G49494"/>
      <c r="I49494" s="112"/>
    </row>
    <row r="49495" spans="7:9" x14ac:dyDescent="0.25">
      <c r="G49495"/>
      <c r="I49495" s="112"/>
    </row>
    <row r="49496" spans="7:9" x14ac:dyDescent="0.25">
      <c r="G49496"/>
      <c r="I49496" s="112"/>
    </row>
    <row r="49497" spans="7:9" x14ac:dyDescent="0.25">
      <c r="G49497"/>
      <c r="I49497" s="112"/>
    </row>
    <row r="49498" spans="7:9" x14ac:dyDescent="0.25">
      <c r="G49498"/>
      <c r="I49498" s="112"/>
    </row>
    <row r="49499" spans="7:9" x14ac:dyDescent="0.25">
      <c r="G49499"/>
      <c r="I49499" s="112"/>
    </row>
    <row r="49500" spans="7:9" x14ac:dyDescent="0.25">
      <c r="G49500"/>
      <c r="I49500" s="112"/>
    </row>
    <row r="49501" spans="7:9" x14ac:dyDescent="0.25">
      <c r="G49501"/>
      <c r="I49501" s="112"/>
    </row>
    <row r="49502" spans="7:9" x14ac:dyDescent="0.25">
      <c r="G49502"/>
      <c r="I49502" s="112"/>
    </row>
    <row r="49503" spans="7:9" x14ac:dyDescent="0.25">
      <c r="G49503"/>
      <c r="I49503" s="112"/>
    </row>
    <row r="49504" spans="7:9" x14ac:dyDescent="0.25">
      <c r="G49504"/>
      <c r="I49504" s="112"/>
    </row>
    <row r="49505" spans="7:9" x14ac:dyDescent="0.25">
      <c r="G49505"/>
      <c r="I49505" s="112"/>
    </row>
    <row r="49506" spans="7:9" x14ac:dyDescent="0.25">
      <c r="G49506"/>
      <c r="I49506" s="112"/>
    </row>
    <row r="49507" spans="7:9" x14ac:dyDescent="0.25">
      <c r="G49507"/>
      <c r="I49507" s="112"/>
    </row>
    <row r="49508" spans="7:9" x14ac:dyDescent="0.25">
      <c r="G49508"/>
      <c r="I49508" s="112"/>
    </row>
    <row r="49509" spans="7:9" x14ac:dyDescent="0.25">
      <c r="G49509"/>
      <c r="I49509" s="112"/>
    </row>
    <row r="49510" spans="7:9" x14ac:dyDescent="0.25">
      <c r="G49510"/>
      <c r="I49510" s="112"/>
    </row>
    <row r="49511" spans="7:9" x14ac:dyDescent="0.25">
      <c r="G49511"/>
      <c r="I49511" s="112"/>
    </row>
    <row r="49512" spans="7:9" x14ac:dyDescent="0.25">
      <c r="G49512"/>
      <c r="I49512" s="112"/>
    </row>
    <row r="49513" spans="7:9" x14ac:dyDescent="0.25">
      <c r="G49513"/>
      <c r="I49513" s="112"/>
    </row>
    <row r="49514" spans="7:9" x14ac:dyDescent="0.25">
      <c r="G49514"/>
      <c r="I49514" s="112"/>
    </row>
    <row r="49515" spans="7:9" x14ac:dyDescent="0.25">
      <c r="G49515"/>
      <c r="I49515" s="112"/>
    </row>
    <row r="49516" spans="7:9" x14ac:dyDescent="0.25">
      <c r="G49516"/>
      <c r="I49516" s="112"/>
    </row>
    <row r="49517" spans="7:9" x14ac:dyDescent="0.25">
      <c r="G49517"/>
      <c r="I49517" s="112"/>
    </row>
    <row r="49518" spans="7:9" x14ac:dyDescent="0.25">
      <c r="G49518"/>
      <c r="I49518" s="112"/>
    </row>
    <row r="49519" spans="7:9" x14ac:dyDescent="0.25">
      <c r="G49519"/>
      <c r="I49519" s="112"/>
    </row>
    <row r="49520" spans="7:9" x14ac:dyDescent="0.25">
      <c r="G49520"/>
      <c r="I49520" s="112"/>
    </row>
    <row r="49521" spans="7:9" x14ac:dyDescent="0.25">
      <c r="G49521"/>
      <c r="I49521" s="112"/>
    </row>
    <row r="49522" spans="7:9" x14ac:dyDescent="0.25">
      <c r="G49522"/>
      <c r="I49522" s="112"/>
    </row>
    <row r="49523" spans="7:9" x14ac:dyDescent="0.25">
      <c r="G49523"/>
      <c r="I49523" s="112"/>
    </row>
    <row r="49524" spans="7:9" x14ac:dyDescent="0.25">
      <c r="G49524"/>
      <c r="I49524" s="112"/>
    </row>
    <row r="49525" spans="7:9" x14ac:dyDescent="0.25">
      <c r="G49525"/>
      <c r="I49525" s="112"/>
    </row>
    <row r="49526" spans="7:9" x14ac:dyDescent="0.25">
      <c r="G49526"/>
      <c r="I49526" s="112"/>
    </row>
    <row r="49527" spans="7:9" x14ac:dyDescent="0.25">
      <c r="G49527"/>
      <c r="I49527" s="112"/>
    </row>
    <row r="49528" spans="7:9" x14ac:dyDescent="0.25">
      <c r="G49528"/>
      <c r="I49528" s="112"/>
    </row>
    <row r="49529" spans="7:9" x14ac:dyDescent="0.25">
      <c r="G49529"/>
      <c r="I49529" s="112"/>
    </row>
    <row r="49530" spans="7:9" x14ac:dyDescent="0.25">
      <c r="G49530"/>
      <c r="I49530" s="112"/>
    </row>
    <row r="49531" spans="7:9" x14ac:dyDescent="0.25">
      <c r="G49531"/>
      <c r="I49531" s="112"/>
    </row>
    <row r="49532" spans="7:9" x14ac:dyDescent="0.25">
      <c r="G49532"/>
      <c r="I49532" s="112"/>
    </row>
    <row r="49533" spans="7:9" x14ac:dyDescent="0.25">
      <c r="G49533"/>
      <c r="I49533" s="112"/>
    </row>
    <row r="49534" spans="7:9" x14ac:dyDescent="0.25">
      <c r="G49534"/>
      <c r="I49534" s="112"/>
    </row>
    <row r="49535" spans="7:9" x14ac:dyDescent="0.25">
      <c r="G49535"/>
      <c r="I49535" s="112"/>
    </row>
    <row r="49536" spans="7:9" x14ac:dyDescent="0.25">
      <c r="G49536"/>
      <c r="I49536" s="112"/>
    </row>
    <row r="49537" spans="7:9" x14ac:dyDescent="0.25">
      <c r="G49537"/>
      <c r="I49537" s="112"/>
    </row>
    <row r="49538" spans="7:9" x14ac:dyDescent="0.25">
      <c r="G49538"/>
      <c r="I49538" s="112"/>
    </row>
    <row r="49539" spans="7:9" x14ac:dyDescent="0.25">
      <c r="G49539"/>
      <c r="I49539" s="112"/>
    </row>
    <row r="49540" spans="7:9" x14ac:dyDescent="0.25">
      <c r="G49540"/>
      <c r="I49540" s="112"/>
    </row>
    <row r="49541" spans="7:9" x14ac:dyDescent="0.25">
      <c r="G49541"/>
      <c r="I49541" s="112"/>
    </row>
    <row r="49542" spans="7:9" x14ac:dyDescent="0.25">
      <c r="G49542"/>
      <c r="I49542" s="112"/>
    </row>
    <row r="49543" spans="7:9" x14ac:dyDescent="0.25">
      <c r="G49543"/>
      <c r="I49543" s="112"/>
    </row>
    <row r="49544" spans="7:9" x14ac:dyDescent="0.25">
      <c r="G49544"/>
      <c r="I49544" s="112"/>
    </row>
    <row r="49545" spans="7:9" x14ac:dyDescent="0.25">
      <c r="G49545"/>
      <c r="I49545" s="112"/>
    </row>
    <row r="49546" spans="7:9" x14ac:dyDescent="0.25">
      <c r="G49546"/>
      <c r="I49546" s="112"/>
    </row>
    <row r="49547" spans="7:9" x14ac:dyDescent="0.25">
      <c r="G49547"/>
      <c r="I49547" s="112"/>
    </row>
    <row r="49548" spans="7:9" x14ac:dyDescent="0.25">
      <c r="G49548"/>
      <c r="I49548" s="112"/>
    </row>
    <row r="49549" spans="7:9" x14ac:dyDescent="0.25">
      <c r="G49549"/>
      <c r="I49549" s="112"/>
    </row>
    <row r="49550" spans="7:9" x14ac:dyDescent="0.25">
      <c r="G49550"/>
      <c r="I49550" s="112"/>
    </row>
    <row r="49551" spans="7:9" x14ac:dyDescent="0.25">
      <c r="G49551"/>
      <c r="I49551" s="112"/>
    </row>
    <row r="49552" spans="7:9" x14ac:dyDescent="0.25">
      <c r="G49552"/>
      <c r="I49552" s="112"/>
    </row>
    <row r="49553" spans="7:9" x14ac:dyDescent="0.25">
      <c r="G49553"/>
      <c r="I49553" s="112"/>
    </row>
    <row r="49554" spans="7:9" x14ac:dyDescent="0.25">
      <c r="G49554"/>
      <c r="I49554" s="112"/>
    </row>
    <row r="49555" spans="7:9" x14ac:dyDescent="0.25">
      <c r="G49555"/>
      <c r="I49555" s="112"/>
    </row>
    <row r="49556" spans="7:9" x14ac:dyDescent="0.25">
      <c r="G49556"/>
      <c r="I49556" s="112"/>
    </row>
    <row r="49557" spans="7:9" x14ac:dyDescent="0.25">
      <c r="G49557"/>
      <c r="I49557" s="112"/>
    </row>
    <row r="49558" spans="7:9" x14ac:dyDescent="0.25">
      <c r="G49558"/>
      <c r="I49558" s="112"/>
    </row>
    <row r="49559" spans="7:9" x14ac:dyDescent="0.25">
      <c r="G49559"/>
      <c r="I49559" s="112"/>
    </row>
    <row r="49560" spans="7:9" x14ac:dyDescent="0.25">
      <c r="G49560"/>
      <c r="I49560" s="112"/>
    </row>
    <row r="49561" spans="7:9" x14ac:dyDescent="0.25">
      <c r="G49561"/>
      <c r="I49561" s="112"/>
    </row>
    <row r="49562" spans="7:9" x14ac:dyDescent="0.25">
      <c r="G49562"/>
      <c r="I49562" s="112"/>
    </row>
    <row r="49563" spans="7:9" x14ac:dyDescent="0.25">
      <c r="G49563"/>
      <c r="I49563" s="112"/>
    </row>
    <row r="49564" spans="7:9" x14ac:dyDescent="0.25">
      <c r="G49564"/>
      <c r="I49564" s="112"/>
    </row>
    <row r="49565" spans="7:9" x14ac:dyDescent="0.25">
      <c r="G49565"/>
      <c r="I49565" s="112"/>
    </row>
    <row r="49566" spans="7:9" x14ac:dyDescent="0.25">
      <c r="G49566"/>
      <c r="I49566" s="112"/>
    </row>
    <row r="49567" spans="7:9" x14ac:dyDescent="0.25">
      <c r="G49567"/>
      <c r="I49567" s="112"/>
    </row>
    <row r="49568" spans="7:9" x14ac:dyDescent="0.25">
      <c r="G49568"/>
      <c r="I49568" s="112"/>
    </row>
    <row r="49569" spans="7:9" x14ac:dyDescent="0.25">
      <c r="G49569"/>
      <c r="I49569" s="112"/>
    </row>
    <row r="49570" spans="7:9" x14ac:dyDescent="0.25">
      <c r="G49570"/>
      <c r="I49570" s="112"/>
    </row>
    <row r="49571" spans="7:9" x14ac:dyDescent="0.25">
      <c r="G49571"/>
      <c r="I49571" s="112"/>
    </row>
    <row r="49572" spans="7:9" x14ac:dyDescent="0.25">
      <c r="G49572"/>
      <c r="I49572" s="112"/>
    </row>
    <row r="49573" spans="7:9" x14ac:dyDescent="0.25">
      <c r="G49573"/>
      <c r="I49573" s="112"/>
    </row>
    <row r="49574" spans="7:9" x14ac:dyDescent="0.25">
      <c r="G49574"/>
      <c r="I49574" s="112"/>
    </row>
    <row r="49575" spans="7:9" x14ac:dyDescent="0.25">
      <c r="G49575"/>
      <c r="I49575" s="112"/>
    </row>
    <row r="49576" spans="7:9" x14ac:dyDescent="0.25">
      <c r="G49576"/>
      <c r="I49576" s="112"/>
    </row>
    <row r="49577" spans="7:9" x14ac:dyDescent="0.25">
      <c r="G49577"/>
      <c r="I49577" s="112"/>
    </row>
    <row r="49578" spans="7:9" x14ac:dyDescent="0.25">
      <c r="G49578"/>
      <c r="I49578" s="112"/>
    </row>
    <row r="49579" spans="7:9" x14ac:dyDescent="0.25">
      <c r="G49579"/>
      <c r="I49579" s="112"/>
    </row>
    <row r="49580" spans="7:9" x14ac:dyDescent="0.25">
      <c r="G49580"/>
      <c r="I49580" s="112"/>
    </row>
    <row r="49581" spans="7:9" x14ac:dyDescent="0.25">
      <c r="G49581"/>
      <c r="I49581" s="112"/>
    </row>
    <row r="49582" spans="7:9" x14ac:dyDescent="0.25">
      <c r="G49582"/>
      <c r="I49582" s="112"/>
    </row>
    <row r="49583" spans="7:9" x14ac:dyDescent="0.25">
      <c r="G49583"/>
      <c r="I49583" s="112"/>
    </row>
    <row r="49584" spans="7:9" x14ac:dyDescent="0.25">
      <c r="G49584"/>
      <c r="I49584" s="112"/>
    </row>
    <row r="49585" spans="7:9" x14ac:dyDescent="0.25">
      <c r="G49585"/>
      <c r="I49585" s="112"/>
    </row>
    <row r="49586" spans="7:9" x14ac:dyDescent="0.25">
      <c r="G49586"/>
      <c r="I49586" s="112"/>
    </row>
    <row r="49587" spans="7:9" x14ac:dyDescent="0.25">
      <c r="G49587"/>
      <c r="I49587" s="112"/>
    </row>
    <row r="49588" spans="7:9" x14ac:dyDescent="0.25">
      <c r="G49588"/>
      <c r="I49588" s="112"/>
    </row>
    <row r="49589" spans="7:9" x14ac:dyDescent="0.25">
      <c r="G49589"/>
      <c r="I49589" s="112"/>
    </row>
    <row r="49590" spans="7:9" x14ac:dyDescent="0.25">
      <c r="G49590"/>
      <c r="I49590" s="112"/>
    </row>
    <row r="49591" spans="7:9" x14ac:dyDescent="0.25">
      <c r="G49591"/>
      <c r="I49591" s="112"/>
    </row>
    <row r="49592" spans="7:9" x14ac:dyDescent="0.25">
      <c r="G49592"/>
      <c r="I49592" s="112"/>
    </row>
    <row r="49593" spans="7:9" x14ac:dyDescent="0.25">
      <c r="G49593"/>
      <c r="I49593" s="112"/>
    </row>
    <row r="49594" spans="7:9" x14ac:dyDescent="0.25">
      <c r="G49594"/>
      <c r="I49594" s="112"/>
    </row>
    <row r="49595" spans="7:9" x14ac:dyDescent="0.25">
      <c r="G49595"/>
      <c r="I49595" s="112"/>
    </row>
    <row r="49596" spans="7:9" x14ac:dyDescent="0.25">
      <c r="G49596"/>
      <c r="I49596" s="112"/>
    </row>
    <row r="49597" spans="7:9" x14ac:dyDescent="0.25">
      <c r="G49597"/>
      <c r="I49597" s="112"/>
    </row>
    <row r="49598" spans="7:9" x14ac:dyDescent="0.25">
      <c r="G49598"/>
      <c r="I49598" s="112"/>
    </row>
    <row r="49599" spans="7:9" x14ac:dyDescent="0.25">
      <c r="G49599"/>
      <c r="I49599" s="112"/>
    </row>
    <row r="49600" spans="7:9" x14ac:dyDescent="0.25">
      <c r="G49600"/>
      <c r="I49600" s="112"/>
    </row>
    <row r="49601" spans="7:9" x14ac:dyDescent="0.25">
      <c r="G49601"/>
      <c r="I49601" s="112"/>
    </row>
    <row r="49602" spans="7:9" x14ac:dyDescent="0.25">
      <c r="G49602"/>
      <c r="I49602" s="112"/>
    </row>
    <row r="49603" spans="7:9" x14ac:dyDescent="0.25">
      <c r="G49603"/>
      <c r="I49603" s="112"/>
    </row>
    <row r="49604" spans="7:9" x14ac:dyDescent="0.25">
      <c r="G49604"/>
      <c r="I49604" s="112"/>
    </row>
    <row r="49605" spans="7:9" x14ac:dyDescent="0.25">
      <c r="G49605"/>
      <c r="I49605" s="112"/>
    </row>
    <row r="49606" spans="7:9" x14ac:dyDescent="0.25">
      <c r="G49606"/>
      <c r="I49606" s="112"/>
    </row>
    <row r="49607" spans="7:9" x14ac:dyDescent="0.25">
      <c r="G49607"/>
      <c r="I49607" s="112"/>
    </row>
    <row r="49608" spans="7:9" x14ac:dyDescent="0.25">
      <c r="G49608"/>
      <c r="I49608" s="112"/>
    </row>
    <row r="49609" spans="7:9" x14ac:dyDescent="0.25">
      <c r="G49609"/>
      <c r="I49609" s="112"/>
    </row>
    <row r="49610" spans="7:9" x14ac:dyDescent="0.25">
      <c r="G49610"/>
      <c r="I49610" s="112"/>
    </row>
    <row r="49611" spans="7:9" x14ac:dyDescent="0.25">
      <c r="G49611"/>
      <c r="I49611" s="112"/>
    </row>
    <row r="49612" spans="7:9" x14ac:dyDescent="0.25">
      <c r="G49612"/>
      <c r="I49612" s="112"/>
    </row>
    <row r="49613" spans="7:9" x14ac:dyDescent="0.25">
      <c r="G49613"/>
      <c r="I49613" s="112"/>
    </row>
    <row r="49614" spans="7:9" x14ac:dyDescent="0.25">
      <c r="G49614"/>
      <c r="I49614" s="112"/>
    </row>
    <row r="49615" spans="7:9" x14ac:dyDescent="0.25">
      <c r="G49615"/>
      <c r="I49615" s="112"/>
    </row>
    <row r="49616" spans="7:9" x14ac:dyDescent="0.25">
      <c r="G49616"/>
      <c r="I49616" s="112"/>
    </row>
    <row r="49617" spans="7:9" x14ac:dyDescent="0.25">
      <c r="G49617"/>
      <c r="I49617" s="112"/>
    </row>
    <row r="49618" spans="7:9" x14ac:dyDescent="0.25">
      <c r="G49618"/>
      <c r="I49618" s="112"/>
    </row>
    <row r="49619" spans="7:9" x14ac:dyDescent="0.25">
      <c r="G49619"/>
      <c r="I49619" s="112"/>
    </row>
    <row r="49620" spans="7:9" x14ac:dyDescent="0.25">
      <c r="G49620"/>
      <c r="I49620" s="112"/>
    </row>
    <row r="49621" spans="7:9" x14ac:dyDescent="0.25">
      <c r="G49621"/>
      <c r="I49621" s="112"/>
    </row>
    <row r="49622" spans="7:9" x14ac:dyDescent="0.25">
      <c r="G49622"/>
      <c r="I49622" s="112"/>
    </row>
    <row r="49623" spans="7:9" x14ac:dyDescent="0.25">
      <c r="G49623"/>
      <c r="I49623" s="112"/>
    </row>
    <row r="49624" spans="7:9" x14ac:dyDescent="0.25">
      <c r="G49624"/>
      <c r="I49624" s="112"/>
    </row>
    <row r="49625" spans="7:9" x14ac:dyDescent="0.25">
      <c r="G49625"/>
      <c r="I49625" s="112"/>
    </row>
    <row r="49626" spans="7:9" x14ac:dyDescent="0.25">
      <c r="G49626"/>
      <c r="I49626" s="112"/>
    </row>
    <row r="49627" spans="7:9" x14ac:dyDescent="0.25">
      <c r="G49627"/>
      <c r="I49627" s="112"/>
    </row>
    <row r="49628" spans="7:9" x14ac:dyDescent="0.25">
      <c r="G49628"/>
      <c r="I49628" s="112"/>
    </row>
    <row r="49629" spans="7:9" x14ac:dyDescent="0.25">
      <c r="G49629"/>
      <c r="I49629" s="112"/>
    </row>
    <row r="49630" spans="7:9" x14ac:dyDescent="0.25">
      <c r="G49630"/>
      <c r="I49630" s="112"/>
    </row>
    <row r="49631" spans="7:9" x14ac:dyDescent="0.25">
      <c r="G49631"/>
      <c r="I49631" s="112"/>
    </row>
    <row r="49632" spans="7:9" x14ac:dyDescent="0.25">
      <c r="G49632"/>
      <c r="I49632" s="112"/>
    </row>
    <row r="49633" spans="7:9" x14ac:dyDescent="0.25">
      <c r="G49633"/>
      <c r="I49633" s="112"/>
    </row>
    <row r="49634" spans="7:9" x14ac:dyDescent="0.25">
      <c r="G49634"/>
      <c r="I49634" s="112"/>
    </row>
    <row r="49635" spans="7:9" x14ac:dyDescent="0.25">
      <c r="G49635"/>
      <c r="I49635" s="112"/>
    </row>
    <row r="49636" spans="7:9" x14ac:dyDescent="0.25">
      <c r="G49636"/>
      <c r="I49636" s="112"/>
    </row>
    <row r="49637" spans="7:9" x14ac:dyDescent="0.25">
      <c r="G49637"/>
      <c r="I49637" s="112"/>
    </row>
    <row r="49638" spans="7:9" x14ac:dyDescent="0.25">
      <c r="G49638"/>
      <c r="I49638" s="112"/>
    </row>
    <row r="49639" spans="7:9" x14ac:dyDescent="0.25">
      <c r="G49639"/>
      <c r="I49639" s="112"/>
    </row>
    <row r="49640" spans="7:9" x14ac:dyDescent="0.25">
      <c r="G49640"/>
      <c r="I49640" s="112"/>
    </row>
    <row r="49641" spans="7:9" x14ac:dyDescent="0.25">
      <c r="G49641"/>
      <c r="I49641" s="112"/>
    </row>
    <row r="49642" spans="7:9" x14ac:dyDescent="0.25">
      <c r="G49642"/>
      <c r="I49642" s="112"/>
    </row>
    <row r="49643" spans="7:9" x14ac:dyDescent="0.25">
      <c r="G49643"/>
      <c r="I49643" s="112"/>
    </row>
    <row r="49644" spans="7:9" x14ac:dyDescent="0.25">
      <c r="G49644"/>
      <c r="I49644" s="112"/>
    </row>
    <row r="49645" spans="7:9" x14ac:dyDescent="0.25">
      <c r="G49645"/>
      <c r="I49645" s="112"/>
    </row>
    <row r="49646" spans="7:9" x14ac:dyDescent="0.25">
      <c r="G49646"/>
      <c r="I49646" s="112"/>
    </row>
    <row r="49647" spans="7:9" x14ac:dyDescent="0.25">
      <c r="G49647"/>
      <c r="I49647" s="112"/>
    </row>
    <row r="49648" spans="7:9" x14ac:dyDescent="0.25">
      <c r="G49648"/>
      <c r="I49648" s="112"/>
    </row>
    <row r="49649" spans="7:9" x14ac:dyDescent="0.25">
      <c r="G49649"/>
      <c r="I49649" s="112"/>
    </row>
    <row r="49650" spans="7:9" x14ac:dyDescent="0.25">
      <c r="G49650"/>
      <c r="I49650" s="112"/>
    </row>
    <row r="49651" spans="7:9" x14ac:dyDescent="0.25">
      <c r="G49651"/>
      <c r="I49651" s="112"/>
    </row>
    <row r="49652" spans="7:9" x14ac:dyDescent="0.25">
      <c r="G49652"/>
      <c r="I49652" s="112"/>
    </row>
    <row r="49653" spans="7:9" x14ac:dyDescent="0.25">
      <c r="G49653"/>
      <c r="I49653" s="112"/>
    </row>
    <row r="49654" spans="7:9" x14ac:dyDescent="0.25">
      <c r="G49654"/>
      <c r="I49654" s="112"/>
    </row>
    <row r="49655" spans="7:9" x14ac:dyDescent="0.25">
      <c r="G49655"/>
      <c r="I49655" s="112"/>
    </row>
    <row r="49656" spans="7:9" x14ac:dyDescent="0.25">
      <c r="G49656"/>
      <c r="I49656" s="112"/>
    </row>
    <row r="49657" spans="7:9" x14ac:dyDescent="0.25">
      <c r="G49657"/>
      <c r="I49657" s="112"/>
    </row>
    <row r="49658" spans="7:9" x14ac:dyDescent="0.25">
      <c r="G49658"/>
      <c r="I49658" s="112"/>
    </row>
    <row r="49659" spans="7:9" x14ac:dyDescent="0.25">
      <c r="G49659"/>
      <c r="I49659" s="112"/>
    </row>
    <row r="49660" spans="7:9" x14ac:dyDescent="0.25">
      <c r="G49660"/>
      <c r="I49660" s="112"/>
    </row>
    <row r="49661" spans="7:9" x14ac:dyDescent="0.25">
      <c r="G49661"/>
      <c r="I49661" s="112"/>
    </row>
    <row r="49662" spans="7:9" x14ac:dyDescent="0.25">
      <c r="G49662"/>
      <c r="I49662" s="112"/>
    </row>
    <row r="49663" spans="7:9" x14ac:dyDescent="0.25">
      <c r="G49663"/>
      <c r="I49663" s="112"/>
    </row>
    <row r="49664" spans="7:9" x14ac:dyDescent="0.25">
      <c r="G49664"/>
      <c r="I49664" s="112"/>
    </row>
    <row r="49665" spans="7:9" x14ac:dyDescent="0.25">
      <c r="G49665"/>
      <c r="I49665" s="112"/>
    </row>
    <row r="49666" spans="7:9" x14ac:dyDescent="0.25">
      <c r="G49666"/>
      <c r="I49666" s="112"/>
    </row>
    <row r="49667" spans="7:9" x14ac:dyDescent="0.25">
      <c r="G49667"/>
      <c r="I49667" s="112"/>
    </row>
    <row r="49668" spans="7:9" x14ac:dyDescent="0.25">
      <c r="G49668"/>
      <c r="I49668" s="112"/>
    </row>
    <row r="49669" spans="7:9" x14ac:dyDescent="0.25">
      <c r="G49669"/>
      <c r="I49669" s="112"/>
    </row>
    <row r="49670" spans="7:9" x14ac:dyDescent="0.25">
      <c r="G49670"/>
      <c r="I49670" s="112"/>
    </row>
    <row r="49671" spans="7:9" x14ac:dyDescent="0.25">
      <c r="G49671"/>
      <c r="I49671" s="112"/>
    </row>
    <row r="49672" spans="7:9" x14ac:dyDescent="0.25">
      <c r="G49672"/>
      <c r="I49672" s="112"/>
    </row>
    <row r="49673" spans="7:9" x14ac:dyDescent="0.25">
      <c r="G49673"/>
      <c r="I49673" s="112"/>
    </row>
    <row r="49674" spans="7:9" x14ac:dyDescent="0.25">
      <c r="G49674"/>
      <c r="I49674" s="112"/>
    </row>
    <row r="49675" spans="7:9" x14ac:dyDescent="0.25">
      <c r="G49675"/>
      <c r="I49675" s="112"/>
    </row>
    <row r="49676" spans="7:9" x14ac:dyDescent="0.25">
      <c r="G49676"/>
      <c r="I49676" s="112"/>
    </row>
    <row r="49677" spans="7:9" x14ac:dyDescent="0.25">
      <c r="G49677"/>
      <c r="I49677" s="112"/>
    </row>
    <row r="49678" spans="7:9" x14ac:dyDescent="0.25">
      <c r="G49678"/>
      <c r="I49678" s="112"/>
    </row>
    <row r="49679" spans="7:9" x14ac:dyDescent="0.25">
      <c r="G49679"/>
      <c r="I49679" s="112"/>
    </row>
    <row r="49680" spans="7:9" x14ac:dyDescent="0.25">
      <c r="G49680"/>
      <c r="I49680" s="112"/>
    </row>
    <row r="49681" spans="7:9" x14ac:dyDescent="0.25">
      <c r="G49681"/>
      <c r="I49681" s="112"/>
    </row>
    <row r="49682" spans="7:9" x14ac:dyDescent="0.25">
      <c r="G49682"/>
      <c r="I49682" s="112"/>
    </row>
    <row r="49683" spans="7:9" x14ac:dyDescent="0.25">
      <c r="G49683"/>
      <c r="I49683" s="112"/>
    </row>
    <row r="49684" spans="7:9" x14ac:dyDescent="0.25">
      <c r="G49684"/>
      <c r="I49684" s="112"/>
    </row>
    <row r="49685" spans="7:9" x14ac:dyDescent="0.25">
      <c r="G49685"/>
      <c r="I49685" s="112"/>
    </row>
    <row r="49686" spans="7:9" x14ac:dyDescent="0.25">
      <c r="G49686"/>
      <c r="I49686" s="112"/>
    </row>
    <row r="49687" spans="7:9" x14ac:dyDescent="0.25">
      <c r="G49687"/>
      <c r="I49687" s="112"/>
    </row>
    <row r="49688" spans="7:9" x14ac:dyDescent="0.25">
      <c r="G49688"/>
      <c r="I49688" s="112"/>
    </row>
    <row r="49689" spans="7:9" x14ac:dyDescent="0.25">
      <c r="G49689"/>
      <c r="I49689" s="112"/>
    </row>
    <row r="49690" spans="7:9" x14ac:dyDescent="0.25">
      <c r="G49690"/>
      <c r="I49690" s="112"/>
    </row>
    <row r="49691" spans="7:9" x14ac:dyDescent="0.25">
      <c r="G49691"/>
      <c r="I49691" s="112"/>
    </row>
    <row r="49692" spans="7:9" x14ac:dyDescent="0.25">
      <c r="G49692"/>
      <c r="I49692" s="112"/>
    </row>
    <row r="49693" spans="7:9" x14ac:dyDescent="0.25">
      <c r="G49693"/>
      <c r="I49693" s="112"/>
    </row>
    <row r="49694" spans="7:9" x14ac:dyDescent="0.25">
      <c r="G49694"/>
      <c r="I49694" s="112"/>
    </row>
    <row r="49695" spans="7:9" x14ac:dyDescent="0.25">
      <c r="G49695"/>
      <c r="I49695" s="112"/>
    </row>
    <row r="49696" spans="7:9" x14ac:dyDescent="0.25">
      <c r="G49696"/>
      <c r="I49696" s="112"/>
    </row>
    <row r="49697" spans="7:9" x14ac:dyDescent="0.25">
      <c r="G49697"/>
      <c r="I49697" s="112"/>
    </row>
    <row r="49698" spans="7:9" x14ac:dyDescent="0.25">
      <c r="G49698"/>
      <c r="I49698" s="112"/>
    </row>
    <row r="49699" spans="7:9" x14ac:dyDescent="0.25">
      <c r="G49699"/>
      <c r="I49699" s="112"/>
    </row>
    <row r="49700" spans="7:9" x14ac:dyDescent="0.25">
      <c r="G49700"/>
      <c r="I49700" s="112"/>
    </row>
    <row r="49701" spans="7:9" x14ac:dyDescent="0.25">
      <c r="G49701"/>
      <c r="I49701" s="112"/>
    </row>
    <row r="49702" spans="7:9" x14ac:dyDescent="0.25">
      <c r="G49702"/>
      <c r="I49702" s="112"/>
    </row>
    <row r="49703" spans="7:9" x14ac:dyDescent="0.25">
      <c r="G49703"/>
      <c r="I49703" s="112"/>
    </row>
    <row r="49704" spans="7:9" x14ac:dyDescent="0.25">
      <c r="G49704"/>
      <c r="I49704" s="112"/>
    </row>
    <row r="49705" spans="7:9" x14ac:dyDescent="0.25">
      <c r="G49705"/>
      <c r="I49705" s="112"/>
    </row>
    <row r="49706" spans="7:9" x14ac:dyDescent="0.25">
      <c r="G49706"/>
      <c r="I49706" s="112"/>
    </row>
    <row r="49707" spans="7:9" x14ac:dyDescent="0.25">
      <c r="G49707"/>
      <c r="I49707" s="112"/>
    </row>
    <row r="49708" spans="7:9" x14ac:dyDescent="0.25">
      <c r="G49708"/>
      <c r="I49708" s="112"/>
    </row>
    <row r="49709" spans="7:9" x14ac:dyDescent="0.25">
      <c r="G49709"/>
      <c r="I49709" s="112"/>
    </row>
    <row r="49710" spans="7:9" x14ac:dyDescent="0.25">
      <c r="G49710"/>
      <c r="I49710" s="112"/>
    </row>
    <row r="49711" spans="7:9" x14ac:dyDescent="0.25">
      <c r="G49711"/>
      <c r="I49711" s="112"/>
    </row>
    <row r="49712" spans="7:9" x14ac:dyDescent="0.25">
      <c r="G49712"/>
      <c r="I49712" s="112"/>
    </row>
    <row r="49713" spans="7:9" x14ac:dyDescent="0.25">
      <c r="G49713"/>
      <c r="I49713" s="112"/>
    </row>
    <row r="49714" spans="7:9" x14ac:dyDescent="0.25">
      <c r="G49714"/>
      <c r="I49714" s="112"/>
    </row>
    <row r="49715" spans="7:9" x14ac:dyDescent="0.25">
      <c r="G49715"/>
      <c r="I49715" s="112"/>
    </row>
    <row r="49716" spans="7:9" x14ac:dyDescent="0.25">
      <c r="G49716"/>
      <c r="I49716" s="112"/>
    </row>
    <row r="49717" spans="7:9" x14ac:dyDescent="0.25">
      <c r="G49717"/>
      <c r="I49717" s="112"/>
    </row>
    <row r="49718" spans="7:9" x14ac:dyDescent="0.25">
      <c r="G49718"/>
      <c r="I49718" s="112"/>
    </row>
    <row r="49719" spans="7:9" x14ac:dyDescent="0.25">
      <c r="G49719"/>
      <c r="I49719" s="112"/>
    </row>
    <row r="49720" spans="7:9" x14ac:dyDescent="0.25">
      <c r="G49720"/>
      <c r="I49720" s="112"/>
    </row>
    <row r="49721" spans="7:9" x14ac:dyDescent="0.25">
      <c r="G49721"/>
      <c r="I49721" s="112"/>
    </row>
    <row r="49722" spans="7:9" x14ac:dyDescent="0.25">
      <c r="G49722"/>
      <c r="I49722" s="112"/>
    </row>
    <row r="49723" spans="7:9" x14ac:dyDescent="0.25">
      <c r="G49723"/>
      <c r="I49723" s="112"/>
    </row>
    <row r="49724" spans="7:9" x14ac:dyDescent="0.25">
      <c r="G49724"/>
      <c r="I49724" s="112"/>
    </row>
    <row r="49725" spans="7:9" x14ac:dyDescent="0.25">
      <c r="G49725"/>
      <c r="I49725" s="112"/>
    </row>
    <row r="49726" spans="7:9" x14ac:dyDescent="0.25">
      <c r="G49726"/>
      <c r="I49726" s="112"/>
    </row>
    <row r="49727" spans="7:9" x14ac:dyDescent="0.25">
      <c r="G49727"/>
      <c r="I49727" s="112"/>
    </row>
    <row r="49728" spans="7:9" x14ac:dyDescent="0.25">
      <c r="G49728"/>
      <c r="I49728" s="112"/>
    </row>
    <row r="49729" spans="7:9" x14ac:dyDescent="0.25">
      <c r="G49729"/>
      <c r="I49729" s="112"/>
    </row>
    <row r="49730" spans="7:9" x14ac:dyDescent="0.25">
      <c r="G49730"/>
      <c r="I49730" s="112"/>
    </row>
    <row r="49731" spans="7:9" x14ac:dyDescent="0.25">
      <c r="G49731"/>
      <c r="I49731" s="112"/>
    </row>
    <row r="49732" spans="7:9" x14ac:dyDescent="0.25">
      <c r="G49732"/>
      <c r="I49732" s="112"/>
    </row>
    <row r="49733" spans="7:9" x14ac:dyDescent="0.25">
      <c r="G49733"/>
      <c r="I49733" s="112"/>
    </row>
    <row r="49734" spans="7:9" x14ac:dyDescent="0.25">
      <c r="G49734"/>
      <c r="I49734" s="112"/>
    </row>
    <row r="49735" spans="7:9" x14ac:dyDescent="0.25">
      <c r="G49735"/>
      <c r="I49735" s="112"/>
    </row>
    <row r="49736" spans="7:9" x14ac:dyDescent="0.25">
      <c r="G49736"/>
      <c r="I49736" s="112"/>
    </row>
    <row r="49737" spans="7:9" x14ac:dyDescent="0.25">
      <c r="G49737"/>
      <c r="I49737" s="112"/>
    </row>
    <row r="49738" spans="7:9" x14ac:dyDescent="0.25">
      <c r="G49738"/>
      <c r="I49738" s="112"/>
    </row>
    <row r="49739" spans="7:9" x14ac:dyDescent="0.25">
      <c r="G49739"/>
      <c r="I49739" s="112"/>
    </row>
    <row r="49740" spans="7:9" x14ac:dyDescent="0.25">
      <c r="G49740"/>
      <c r="I49740" s="112"/>
    </row>
    <row r="49741" spans="7:9" x14ac:dyDescent="0.25">
      <c r="G49741"/>
      <c r="I49741" s="112"/>
    </row>
    <row r="49742" spans="7:9" x14ac:dyDescent="0.25">
      <c r="G49742"/>
      <c r="I49742" s="112"/>
    </row>
    <row r="49743" spans="7:9" x14ac:dyDescent="0.25">
      <c r="G49743"/>
      <c r="I49743" s="112"/>
    </row>
    <row r="49744" spans="7:9" x14ac:dyDescent="0.25">
      <c r="G49744"/>
      <c r="I49744" s="112"/>
    </row>
    <row r="49745" spans="7:9" x14ac:dyDescent="0.25">
      <c r="G49745"/>
      <c r="I49745" s="112"/>
    </row>
    <row r="49746" spans="7:9" x14ac:dyDescent="0.25">
      <c r="G49746"/>
      <c r="I49746" s="112"/>
    </row>
    <row r="49747" spans="7:9" x14ac:dyDescent="0.25">
      <c r="G49747"/>
      <c r="I49747" s="112"/>
    </row>
    <row r="49748" spans="7:9" x14ac:dyDescent="0.25">
      <c r="G49748"/>
      <c r="I49748" s="112"/>
    </row>
    <row r="49749" spans="7:9" x14ac:dyDescent="0.25">
      <c r="G49749"/>
      <c r="I49749" s="112"/>
    </row>
    <row r="49750" spans="7:9" x14ac:dyDescent="0.25">
      <c r="G49750"/>
      <c r="I49750" s="112"/>
    </row>
    <row r="49751" spans="7:9" x14ac:dyDescent="0.25">
      <c r="G49751"/>
      <c r="I49751" s="112"/>
    </row>
    <row r="49752" spans="7:9" x14ac:dyDescent="0.25">
      <c r="G49752"/>
      <c r="I49752" s="112"/>
    </row>
    <row r="49753" spans="7:9" x14ac:dyDescent="0.25">
      <c r="G49753"/>
      <c r="I49753" s="112"/>
    </row>
    <row r="49754" spans="7:9" x14ac:dyDescent="0.25">
      <c r="G49754"/>
      <c r="I49754" s="112"/>
    </row>
    <row r="49755" spans="7:9" x14ac:dyDescent="0.25">
      <c r="G49755"/>
      <c r="I49755" s="112"/>
    </row>
    <row r="49756" spans="7:9" x14ac:dyDescent="0.25">
      <c r="G49756"/>
      <c r="I49756" s="112"/>
    </row>
    <row r="49757" spans="7:9" x14ac:dyDescent="0.25">
      <c r="G49757"/>
      <c r="I49757" s="112"/>
    </row>
    <row r="49758" spans="7:9" x14ac:dyDescent="0.25">
      <c r="G49758"/>
      <c r="I49758" s="112"/>
    </row>
    <row r="49759" spans="7:9" x14ac:dyDescent="0.25">
      <c r="G49759"/>
      <c r="I49759" s="112"/>
    </row>
    <row r="49760" spans="7:9" x14ac:dyDescent="0.25">
      <c r="G49760"/>
      <c r="I49760" s="112"/>
    </row>
    <row r="49761" spans="7:9" x14ac:dyDescent="0.25">
      <c r="G49761"/>
      <c r="I49761" s="112"/>
    </row>
    <row r="49762" spans="7:9" x14ac:dyDescent="0.25">
      <c r="G49762"/>
      <c r="I49762" s="112"/>
    </row>
    <row r="49763" spans="7:9" x14ac:dyDescent="0.25">
      <c r="G49763"/>
      <c r="I49763" s="112"/>
    </row>
    <row r="49764" spans="7:9" x14ac:dyDescent="0.25">
      <c r="G49764"/>
      <c r="I49764" s="112"/>
    </row>
    <row r="49765" spans="7:9" x14ac:dyDescent="0.25">
      <c r="G49765"/>
      <c r="I49765" s="112"/>
    </row>
    <row r="49766" spans="7:9" x14ac:dyDescent="0.25">
      <c r="G49766"/>
      <c r="I49766" s="112"/>
    </row>
    <row r="49767" spans="7:9" x14ac:dyDescent="0.25">
      <c r="G49767"/>
      <c r="I49767" s="112"/>
    </row>
    <row r="49768" spans="7:9" x14ac:dyDescent="0.25">
      <c r="G49768"/>
      <c r="I49768" s="112"/>
    </row>
    <row r="49769" spans="7:9" x14ac:dyDescent="0.25">
      <c r="G49769"/>
      <c r="I49769" s="112"/>
    </row>
    <row r="49770" spans="7:9" x14ac:dyDescent="0.25">
      <c r="G49770"/>
      <c r="I49770" s="112"/>
    </row>
    <row r="49771" spans="7:9" x14ac:dyDescent="0.25">
      <c r="G49771"/>
      <c r="I49771" s="112"/>
    </row>
    <row r="49772" spans="7:9" x14ac:dyDescent="0.25">
      <c r="G49772"/>
      <c r="I49772" s="112"/>
    </row>
    <row r="49773" spans="7:9" x14ac:dyDescent="0.25">
      <c r="G49773"/>
      <c r="I49773" s="112"/>
    </row>
    <row r="49774" spans="7:9" x14ac:dyDescent="0.25">
      <c r="G49774"/>
      <c r="I49774" s="112"/>
    </row>
    <row r="49775" spans="7:9" x14ac:dyDescent="0.25">
      <c r="G49775"/>
      <c r="I49775" s="112"/>
    </row>
    <row r="49776" spans="7:9" x14ac:dyDescent="0.25">
      <c r="G49776"/>
      <c r="I49776" s="112"/>
    </row>
    <row r="49777" spans="7:9" x14ac:dyDescent="0.25">
      <c r="G49777"/>
      <c r="I49777" s="112"/>
    </row>
    <row r="49778" spans="7:9" x14ac:dyDescent="0.25">
      <c r="G49778"/>
      <c r="I49778" s="112"/>
    </row>
    <row r="49779" spans="7:9" x14ac:dyDescent="0.25">
      <c r="G49779"/>
      <c r="I49779" s="112"/>
    </row>
    <row r="49780" spans="7:9" x14ac:dyDescent="0.25">
      <c r="G49780"/>
      <c r="I49780" s="112"/>
    </row>
    <row r="49781" spans="7:9" x14ac:dyDescent="0.25">
      <c r="G49781"/>
      <c r="I49781" s="112"/>
    </row>
    <row r="49782" spans="7:9" x14ac:dyDescent="0.25">
      <c r="G49782"/>
      <c r="I49782" s="112"/>
    </row>
    <row r="49783" spans="7:9" x14ac:dyDescent="0.25">
      <c r="G49783"/>
      <c r="I49783" s="112"/>
    </row>
    <row r="49784" spans="7:9" x14ac:dyDescent="0.25">
      <c r="G49784"/>
      <c r="I49784" s="112"/>
    </row>
    <row r="49785" spans="7:9" x14ac:dyDescent="0.25">
      <c r="G49785"/>
      <c r="I49785" s="112"/>
    </row>
    <row r="49786" spans="7:9" x14ac:dyDescent="0.25">
      <c r="G49786"/>
      <c r="I49786" s="112"/>
    </row>
    <row r="49787" spans="7:9" x14ac:dyDescent="0.25">
      <c r="G49787"/>
      <c r="I49787" s="112"/>
    </row>
    <row r="49788" spans="7:9" x14ac:dyDescent="0.25">
      <c r="G49788"/>
      <c r="I49788" s="112"/>
    </row>
    <row r="49789" spans="7:9" x14ac:dyDescent="0.25">
      <c r="G49789"/>
      <c r="I49789" s="112"/>
    </row>
    <row r="49790" spans="7:9" x14ac:dyDescent="0.25">
      <c r="G49790"/>
      <c r="I49790" s="112"/>
    </row>
    <row r="49791" spans="7:9" x14ac:dyDescent="0.25">
      <c r="G49791"/>
      <c r="I49791" s="112"/>
    </row>
    <row r="49792" spans="7:9" x14ac:dyDescent="0.25">
      <c r="G49792"/>
      <c r="I49792" s="112"/>
    </row>
    <row r="49793" spans="7:9" x14ac:dyDescent="0.25">
      <c r="G49793"/>
      <c r="I49793" s="112"/>
    </row>
    <row r="49794" spans="7:9" x14ac:dyDescent="0.25">
      <c r="G49794"/>
      <c r="I49794" s="112"/>
    </row>
    <row r="49795" spans="7:9" x14ac:dyDescent="0.25">
      <c r="G49795"/>
      <c r="I49795" s="112"/>
    </row>
    <row r="49796" spans="7:9" x14ac:dyDescent="0.25">
      <c r="G49796"/>
      <c r="I49796" s="112"/>
    </row>
    <row r="49797" spans="7:9" x14ac:dyDescent="0.25">
      <c r="G49797"/>
      <c r="I49797" s="112"/>
    </row>
    <row r="49798" spans="7:9" x14ac:dyDescent="0.25">
      <c r="G49798"/>
      <c r="I49798" s="112"/>
    </row>
    <row r="49799" spans="7:9" x14ac:dyDescent="0.25">
      <c r="G49799"/>
      <c r="I49799" s="112"/>
    </row>
    <row r="49800" spans="7:9" x14ac:dyDescent="0.25">
      <c r="G49800"/>
      <c r="I49800" s="112"/>
    </row>
    <row r="49801" spans="7:9" x14ac:dyDescent="0.25">
      <c r="G49801"/>
      <c r="I49801" s="112"/>
    </row>
    <row r="49802" spans="7:9" x14ac:dyDescent="0.25">
      <c r="G49802"/>
      <c r="I49802" s="112"/>
    </row>
    <row r="49803" spans="7:9" x14ac:dyDescent="0.25">
      <c r="G49803"/>
      <c r="I49803" s="112"/>
    </row>
    <row r="49804" spans="7:9" x14ac:dyDescent="0.25">
      <c r="G49804"/>
      <c r="I49804" s="112"/>
    </row>
    <row r="49805" spans="7:9" x14ac:dyDescent="0.25">
      <c r="G49805"/>
      <c r="I49805" s="112"/>
    </row>
    <row r="49806" spans="7:9" x14ac:dyDescent="0.25">
      <c r="G49806"/>
      <c r="I49806" s="112"/>
    </row>
    <row r="49807" spans="7:9" x14ac:dyDescent="0.25">
      <c r="G49807"/>
      <c r="I49807" s="112"/>
    </row>
    <row r="49808" spans="7:9" x14ac:dyDescent="0.25">
      <c r="G49808"/>
      <c r="I49808" s="112"/>
    </row>
    <row r="49809" spans="7:9" x14ac:dyDescent="0.25">
      <c r="G49809"/>
      <c r="I49809" s="112"/>
    </row>
    <row r="49810" spans="7:9" x14ac:dyDescent="0.25">
      <c r="G49810"/>
      <c r="I49810" s="112"/>
    </row>
    <row r="49811" spans="7:9" x14ac:dyDescent="0.25">
      <c r="G49811"/>
      <c r="I49811" s="112"/>
    </row>
    <row r="49812" spans="7:9" x14ac:dyDescent="0.25">
      <c r="G49812"/>
      <c r="I49812" s="112"/>
    </row>
    <row r="49813" spans="7:9" x14ac:dyDescent="0.25">
      <c r="G49813"/>
      <c r="I49813" s="112"/>
    </row>
    <row r="49814" spans="7:9" x14ac:dyDescent="0.25">
      <c r="G49814"/>
      <c r="I49814" s="112"/>
    </row>
    <row r="49815" spans="7:9" x14ac:dyDescent="0.25">
      <c r="G49815"/>
      <c r="I49815" s="112"/>
    </row>
    <row r="49816" spans="7:9" x14ac:dyDescent="0.25">
      <c r="G49816"/>
      <c r="I49816" s="112"/>
    </row>
    <row r="49817" spans="7:9" x14ac:dyDescent="0.25">
      <c r="G49817"/>
      <c r="I49817" s="112"/>
    </row>
    <row r="49818" spans="7:9" x14ac:dyDescent="0.25">
      <c r="G49818"/>
      <c r="I49818" s="112"/>
    </row>
    <row r="49819" spans="7:9" x14ac:dyDescent="0.25">
      <c r="G49819"/>
      <c r="I49819" s="112"/>
    </row>
    <row r="49820" spans="7:9" x14ac:dyDescent="0.25">
      <c r="G49820"/>
      <c r="I49820" s="112"/>
    </row>
    <row r="49821" spans="7:9" x14ac:dyDescent="0.25">
      <c r="G49821"/>
      <c r="I49821" s="112"/>
    </row>
    <row r="49822" spans="7:9" x14ac:dyDescent="0.25">
      <c r="G49822"/>
      <c r="I49822" s="112"/>
    </row>
    <row r="49823" spans="7:9" x14ac:dyDescent="0.25">
      <c r="G49823"/>
      <c r="I49823" s="112"/>
    </row>
    <row r="49824" spans="7:9" x14ac:dyDescent="0.25">
      <c r="G49824"/>
      <c r="I49824" s="112"/>
    </row>
    <row r="49825" spans="7:9" x14ac:dyDescent="0.25">
      <c r="G49825"/>
      <c r="I49825" s="112"/>
    </row>
    <row r="49826" spans="7:9" x14ac:dyDescent="0.25">
      <c r="G49826"/>
      <c r="I49826" s="112"/>
    </row>
    <row r="49827" spans="7:9" x14ac:dyDescent="0.25">
      <c r="G49827"/>
      <c r="I49827" s="112"/>
    </row>
    <row r="49828" spans="7:9" x14ac:dyDescent="0.25">
      <c r="G49828"/>
      <c r="I49828" s="112"/>
    </row>
    <row r="49829" spans="7:9" x14ac:dyDescent="0.25">
      <c r="G49829"/>
      <c r="I49829" s="112"/>
    </row>
    <row r="49830" spans="7:9" x14ac:dyDescent="0.25">
      <c r="G49830"/>
      <c r="I49830" s="112"/>
    </row>
    <row r="49831" spans="7:9" x14ac:dyDescent="0.25">
      <c r="G49831"/>
      <c r="I49831" s="112"/>
    </row>
    <row r="49832" spans="7:9" x14ac:dyDescent="0.25">
      <c r="G49832"/>
      <c r="I49832" s="112"/>
    </row>
    <row r="49833" spans="7:9" x14ac:dyDescent="0.25">
      <c r="G49833"/>
      <c r="I49833" s="112"/>
    </row>
    <row r="49834" spans="7:9" x14ac:dyDescent="0.25">
      <c r="G49834"/>
      <c r="I49834" s="112"/>
    </row>
    <row r="49835" spans="7:9" x14ac:dyDescent="0.25">
      <c r="G49835"/>
      <c r="I49835" s="112"/>
    </row>
    <row r="49836" spans="7:9" x14ac:dyDescent="0.25">
      <c r="G49836"/>
      <c r="I49836" s="112"/>
    </row>
    <row r="49837" spans="7:9" x14ac:dyDescent="0.25">
      <c r="G49837"/>
      <c r="I49837" s="112"/>
    </row>
    <row r="49838" spans="7:9" x14ac:dyDescent="0.25">
      <c r="G49838"/>
      <c r="I49838" s="112"/>
    </row>
    <row r="49839" spans="7:9" x14ac:dyDescent="0.25">
      <c r="G49839"/>
      <c r="I49839" s="112"/>
    </row>
    <row r="49840" spans="7:9" x14ac:dyDescent="0.25">
      <c r="G49840"/>
      <c r="I49840" s="112"/>
    </row>
    <row r="49841" spans="7:9" x14ac:dyDescent="0.25">
      <c r="G49841"/>
      <c r="I49841" s="112"/>
    </row>
    <row r="49842" spans="7:9" x14ac:dyDescent="0.25">
      <c r="G49842"/>
      <c r="I49842" s="112"/>
    </row>
    <row r="49843" spans="7:9" x14ac:dyDescent="0.25">
      <c r="G49843"/>
      <c r="I49843" s="112"/>
    </row>
    <row r="49844" spans="7:9" x14ac:dyDescent="0.25">
      <c r="G49844"/>
      <c r="I49844" s="112"/>
    </row>
    <row r="49845" spans="7:9" x14ac:dyDescent="0.25">
      <c r="G49845"/>
      <c r="I49845" s="112"/>
    </row>
    <row r="49846" spans="7:9" x14ac:dyDescent="0.25">
      <c r="G49846"/>
      <c r="I49846" s="112"/>
    </row>
    <row r="49847" spans="7:9" x14ac:dyDescent="0.25">
      <c r="G49847"/>
      <c r="I49847" s="112"/>
    </row>
    <row r="49848" spans="7:9" x14ac:dyDescent="0.25">
      <c r="G49848"/>
      <c r="I49848" s="112"/>
    </row>
    <row r="49849" spans="7:9" x14ac:dyDescent="0.25">
      <c r="G49849"/>
      <c r="I49849" s="112"/>
    </row>
    <row r="49850" spans="7:9" x14ac:dyDescent="0.25">
      <c r="G49850"/>
      <c r="I49850" s="112"/>
    </row>
    <row r="49851" spans="7:9" x14ac:dyDescent="0.25">
      <c r="G49851"/>
      <c r="I49851" s="112"/>
    </row>
    <row r="49852" spans="7:9" x14ac:dyDescent="0.25">
      <c r="G49852"/>
      <c r="I49852" s="112"/>
    </row>
    <row r="49853" spans="7:9" x14ac:dyDescent="0.25">
      <c r="G49853"/>
      <c r="I49853" s="112"/>
    </row>
    <row r="49854" spans="7:9" x14ac:dyDescent="0.25">
      <c r="G49854"/>
      <c r="I49854" s="112"/>
    </row>
    <row r="49855" spans="7:9" x14ac:dyDescent="0.25">
      <c r="G49855"/>
      <c r="I49855" s="112"/>
    </row>
    <row r="49856" spans="7:9" x14ac:dyDescent="0.25">
      <c r="G49856"/>
      <c r="I49856" s="112"/>
    </row>
    <row r="49857" spans="7:9" x14ac:dyDescent="0.25">
      <c r="G49857"/>
      <c r="I49857" s="112"/>
    </row>
    <row r="49858" spans="7:9" x14ac:dyDescent="0.25">
      <c r="G49858"/>
      <c r="I49858" s="112"/>
    </row>
    <row r="49859" spans="7:9" x14ac:dyDescent="0.25">
      <c r="G49859"/>
      <c r="I49859" s="112"/>
    </row>
    <row r="49860" spans="7:9" x14ac:dyDescent="0.25">
      <c r="G49860"/>
      <c r="I49860" s="112"/>
    </row>
    <row r="49861" spans="7:9" x14ac:dyDescent="0.25">
      <c r="G49861"/>
      <c r="I49861" s="112"/>
    </row>
    <row r="49862" spans="7:9" x14ac:dyDescent="0.25">
      <c r="G49862"/>
      <c r="I49862" s="112"/>
    </row>
    <row r="49863" spans="7:9" x14ac:dyDescent="0.25">
      <c r="G49863"/>
      <c r="I49863" s="112"/>
    </row>
    <row r="49864" spans="7:9" x14ac:dyDescent="0.25">
      <c r="G49864"/>
      <c r="I49864" s="112"/>
    </row>
    <row r="49865" spans="7:9" x14ac:dyDescent="0.25">
      <c r="G49865"/>
      <c r="I49865" s="112"/>
    </row>
    <row r="49866" spans="7:9" x14ac:dyDescent="0.25">
      <c r="G49866"/>
      <c r="I49866" s="112"/>
    </row>
    <row r="49867" spans="7:9" x14ac:dyDescent="0.25">
      <c r="G49867"/>
      <c r="I49867" s="112"/>
    </row>
    <row r="49868" spans="7:9" x14ac:dyDescent="0.25">
      <c r="G49868"/>
      <c r="I49868" s="112"/>
    </row>
    <row r="49869" spans="7:9" x14ac:dyDescent="0.25">
      <c r="G49869"/>
      <c r="I49869" s="112"/>
    </row>
    <row r="49870" spans="7:9" x14ac:dyDescent="0.25">
      <c r="G49870"/>
      <c r="I49870" s="112"/>
    </row>
    <row r="49871" spans="7:9" x14ac:dyDescent="0.25">
      <c r="G49871"/>
      <c r="I49871" s="112"/>
    </row>
    <row r="49872" spans="7:9" x14ac:dyDescent="0.25">
      <c r="G49872"/>
      <c r="I49872" s="112"/>
    </row>
    <row r="49873" spans="7:9" x14ac:dyDescent="0.25">
      <c r="G49873"/>
      <c r="I49873" s="112"/>
    </row>
    <row r="49874" spans="7:9" x14ac:dyDescent="0.25">
      <c r="G49874"/>
      <c r="I49874" s="112"/>
    </row>
    <row r="49875" spans="7:9" x14ac:dyDescent="0.25">
      <c r="G49875"/>
      <c r="I49875" s="112"/>
    </row>
    <row r="49876" spans="7:9" x14ac:dyDescent="0.25">
      <c r="G49876"/>
      <c r="I49876" s="112"/>
    </row>
    <row r="49877" spans="7:9" x14ac:dyDescent="0.25">
      <c r="G49877"/>
      <c r="I49877" s="112"/>
    </row>
    <row r="49878" spans="7:9" x14ac:dyDescent="0.25">
      <c r="G49878"/>
      <c r="I49878" s="112"/>
    </row>
    <row r="49879" spans="7:9" x14ac:dyDescent="0.25">
      <c r="G49879"/>
      <c r="I49879" s="112"/>
    </row>
    <row r="49880" spans="7:9" x14ac:dyDescent="0.25">
      <c r="G49880"/>
      <c r="I49880" s="112"/>
    </row>
    <row r="49881" spans="7:9" x14ac:dyDescent="0.25">
      <c r="G49881"/>
      <c r="I49881" s="112"/>
    </row>
    <row r="49882" spans="7:9" x14ac:dyDescent="0.25">
      <c r="G49882"/>
      <c r="I49882" s="112"/>
    </row>
    <row r="49883" spans="7:9" x14ac:dyDescent="0.25">
      <c r="G49883"/>
      <c r="I49883" s="112"/>
    </row>
    <row r="49884" spans="7:9" x14ac:dyDescent="0.25">
      <c r="G49884"/>
      <c r="I49884" s="112"/>
    </row>
    <row r="49885" spans="7:9" x14ac:dyDescent="0.25">
      <c r="G49885"/>
      <c r="I49885" s="112"/>
    </row>
    <row r="49886" spans="7:9" x14ac:dyDescent="0.25">
      <c r="G49886"/>
      <c r="I49886" s="112"/>
    </row>
    <row r="49887" spans="7:9" x14ac:dyDescent="0.25">
      <c r="G49887"/>
      <c r="I49887" s="112"/>
    </row>
    <row r="49888" spans="7:9" x14ac:dyDescent="0.25">
      <c r="G49888"/>
      <c r="I49888" s="112"/>
    </row>
    <row r="49889" spans="7:9" x14ac:dyDescent="0.25">
      <c r="G49889"/>
      <c r="I49889" s="112"/>
    </row>
    <row r="49890" spans="7:9" x14ac:dyDescent="0.25">
      <c r="G49890"/>
      <c r="I49890" s="112"/>
    </row>
    <row r="49891" spans="7:9" x14ac:dyDescent="0.25">
      <c r="G49891"/>
      <c r="I49891" s="112"/>
    </row>
    <row r="49892" spans="7:9" x14ac:dyDescent="0.25">
      <c r="G49892"/>
      <c r="I49892" s="112"/>
    </row>
    <row r="49893" spans="7:9" x14ac:dyDescent="0.25">
      <c r="G49893"/>
      <c r="I49893" s="112"/>
    </row>
    <row r="49894" spans="7:9" x14ac:dyDescent="0.25">
      <c r="G49894"/>
      <c r="I49894" s="112"/>
    </row>
    <row r="49895" spans="7:9" x14ac:dyDescent="0.25">
      <c r="G49895"/>
      <c r="I49895" s="112"/>
    </row>
    <row r="49896" spans="7:9" x14ac:dyDescent="0.25">
      <c r="G49896"/>
      <c r="I49896" s="112"/>
    </row>
    <row r="49897" spans="7:9" x14ac:dyDescent="0.25">
      <c r="G49897"/>
      <c r="I49897" s="112"/>
    </row>
    <row r="49898" spans="7:9" x14ac:dyDescent="0.25">
      <c r="G49898"/>
      <c r="I49898" s="112"/>
    </row>
    <row r="49899" spans="7:9" x14ac:dyDescent="0.25">
      <c r="G49899"/>
      <c r="I49899" s="112"/>
    </row>
    <row r="49900" spans="7:9" x14ac:dyDescent="0.25">
      <c r="G49900"/>
      <c r="I49900" s="112"/>
    </row>
    <row r="49901" spans="7:9" x14ac:dyDescent="0.25">
      <c r="G49901"/>
      <c r="I49901" s="112"/>
    </row>
    <row r="49902" spans="7:9" x14ac:dyDescent="0.25">
      <c r="G49902"/>
      <c r="I49902" s="112"/>
    </row>
    <row r="49903" spans="7:9" x14ac:dyDescent="0.25">
      <c r="G49903"/>
      <c r="I49903" s="112"/>
    </row>
    <row r="49904" spans="7:9" x14ac:dyDescent="0.25">
      <c r="G49904"/>
      <c r="I49904" s="112"/>
    </row>
    <row r="49905" spans="7:9" x14ac:dyDescent="0.25">
      <c r="G49905"/>
      <c r="I49905" s="112"/>
    </row>
    <row r="49906" spans="7:9" x14ac:dyDescent="0.25">
      <c r="G49906"/>
      <c r="I49906" s="112"/>
    </row>
    <row r="49907" spans="7:9" x14ac:dyDescent="0.25">
      <c r="G49907"/>
      <c r="I49907" s="112"/>
    </row>
    <row r="49908" spans="7:9" x14ac:dyDescent="0.25">
      <c r="G49908"/>
      <c r="I49908" s="112"/>
    </row>
    <row r="49909" spans="7:9" x14ac:dyDescent="0.25">
      <c r="G49909"/>
      <c r="I49909" s="112"/>
    </row>
    <row r="49910" spans="7:9" x14ac:dyDescent="0.25">
      <c r="G49910"/>
      <c r="I49910" s="112"/>
    </row>
    <row r="49911" spans="7:9" x14ac:dyDescent="0.25">
      <c r="G49911"/>
      <c r="I49911" s="112"/>
    </row>
    <row r="49912" spans="7:9" x14ac:dyDescent="0.25">
      <c r="G49912"/>
      <c r="I49912" s="112"/>
    </row>
    <row r="49913" spans="7:9" x14ac:dyDescent="0.25">
      <c r="G49913"/>
      <c r="I49913" s="112"/>
    </row>
    <row r="49914" spans="7:9" x14ac:dyDescent="0.25">
      <c r="G49914"/>
      <c r="I49914" s="112"/>
    </row>
    <row r="49915" spans="7:9" x14ac:dyDescent="0.25">
      <c r="G49915"/>
      <c r="I49915" s="112"/>
    </row>
    <row r="49916" spans="7:9" x14ac:dyDescent="0.25">
      <c r="G49916"/>
      <c r="I49916" s="112"/>
    </row>
    <row r="49917" spans="7:9" x14ac:dyDescent="0.25">
      <c r="G49917"/>
      <c r="I49917" s="112"/>
    </row>
    <row r="49918" spans="7:9" x14ac:dyDescent="0.25">
      <c r="G49918"/>
      <c r="I49918" s="112"/>
    </row>
    <row r="49919" spans="7:9" x14ac:dyDescent="0.25">
      <c r="G49919"/>
      <c r="I49919" s="112"/>
    </row>
    <row r="49920" spans="7:9" x14ac:dyDescent="0.25">
      <c r="G49920"/>
      <c r="I49920" s="112"/>
    </row>
    <row r="49921" spans="7:9" x14ac:dyDescent="0.25">
      <c r="G49921"/>
      <c r="I49921" s="112"/>
    </row>
    <row r="49922" spans="7:9" x14ac:dyDescent="0.25">
      <c r="G49922"/>
      <c r="I49922" s="112"/>
    </row>
    <row r="49923" spans="7:9" x14ac:dyDescent="0.25">
      <c r="G49923"/>
      <c r="I49923" s="112"/>
    </row>
    <row r="49924" spans="7:9" x14ac:dyDescent="0.25">
      <c r="G49924"/>
      <c r="I49924" s="112"/>
    </row>
    <row r="49925" spans="7:9" x14ac:dyDescent="0.25">
      <c r="G49925"/>
      <c r="I49925" s="112"/>
    </row>
    <row r="49926" spans="7:9" x14ac:dyDescent="0.25">
      <c r="G49926"/>
      <c r="I49926" s="112"/>
    </row>
    <row r="49927" spans="7:9" x14ac:dyDescent="0.25">
      <c r="G49927"/>
      <c r="I49927" s="112"/>
    </row>
    <row r="49928" spans="7:9" x14ac:dyDescent="0.25">
      <c r="G49928"/>
      <c r="I49928" s="112"/>
    </row>
    <row r="49929" spans="7:9" x14ac:dyDescent="0.25">
      <c r="G49929"/>
      <c r="I49929" s="112"/>
    </row>
    <row r="49930" spans="7:9" x14ac:dyDescent="0.25">
      <c r="G49930"/>
      <c r="I49930" s="112"/>
    </row>
    <row r="49931" spans="7:9" x14ac:dyDescent="0.25">
      <c r="G49931"/>
      <c r="I49931" s="112"/>
    </row>
    <row r="49932" spans="7:9" x14ac:dyDescent="0.25">
      <c r="G49932"/>
      <c r="I49932" s="112"/>
    </row>
    <row r="49933" spans="7:9" x14ac:dyDescent="0.25">
      <c r="G49933"/>
      <c r="I49933" s="112"/>
    </row>
    <row r="49934" spans="7:9" x14ac:dyDescent="0.25">
      <c r="G49934"/>
      <c r="I49934" s="112"/>
    </row>
    <row r="49935" spans="7:9" x14ac:dyDescent="0.25">
      <c r="G49935"/>
      <c r="I49935" s="112"/>
    </row>
    <row r="49936" spans="7:9" x14ac:dyDescent="0.25">
      <c r="G49936"/>
      <c r="I49936" s="112"/>
    </row>
    <row r="49937" spans="7:9" x14ac:dyDescent="0.25">
      <c r="G49937"/>
      <c r="I49937" s="112"/>
    </row>
    <row r="49938" spans="7:9" x14ac:dyDescent="0.25">
      <c r="G49938"/>
      <c r="I49938" s="112"/>
    </row>
    <row r="49939" spans="7:9" x14ac:dyDescent="0.25">
      <c r="G49939"/>
      <c r="I49939" s="112"/>
    </row>
    <row r="49940" spans="7:9" x14ac:dyDescent="0.25">
      <c r="G49940"/>
      <c r="I49940" s="112"/>
    </row>
    <row r="49941" spans="7:9" x14ac:dyDescent="0.25">
      <c r="G49941"/>
      <c r="I49941" s="112"/>
    </row>
    <row r="49942" spans="7:9" x14ac:dyDescent="0.25">
      <c r="G49942"/>
      <c r="I49942" s="112"/>
    </row>
    <row r="49943" spans="7:9" x14ac:dyDescent="0.25">
      <c r="G49943"/>
      <c r="I49943" s="112"/>
    </row>
    <row r="49944" spans="7:9" x14ac:dyDescent="0.25">
      <c r="G49944"/>
      <c r="I49944" s="112"/>
    </row>
    <row r="49945" spans="7:9" x14ac:dyDescent="0.25">
      <c r="G49945"/>
      <c r="I49945" s="112"/>
    </row>
    <row r="49946" spans="7:9" x14ac:dyDescent="0.25">
      <c r="G49946"/>
      <c r="I49946" s="112"/>
    </row>
    <row r="49947" spans="7:9" x14ac:dyDescent="0.25">
      <c r="G49947"/>
      <c r="I49947" s="112"/>
    </row>
    <row r="49948" spans="7:9" x14ac:dyDescent="0.25">
      <c r="G49948"/>
      <c r="I49948" s="112"/>
    </row>
    <row r="49949" spans="7:9" x14ac:dyDescent="0.25">
      <c r="G49949"/>
      <c r="I49949" s="112"/>
    </row>
    <row r="49950" spans="7:9" x14ac:dyDescent="0.25">
      <c r="G49950"/>
      <c r="I49950" s="112"/>
    </row>
    <row r="49951" spans="7:9" x14ac:dyDescent="0.25">
      <c r="G49951"/>
      <c r="I49951" s="112"/>
    </row>
    <row r="49952" spans="7:9" x14ac:dyDescent="0.25">
      <c r="G49952"/>
      <c r="I49952" s="112"/>
    </row>
    <row r="49953" spans="7:9" x14ac:dyDescent="0.25">
      <c r="G49953"/>
      <c r="I49953" s="112"/>
    </row>
    <row r="49954" spans="7:9" x14ac:dyDescent="0.25">
      <c r="G49954"/>
      <c r="I49954" s="112"/>
    </row>
    <row r="49955" spans="7:9" x14ac:dyDescent="0.25">
      <c r="G49955"/>
      <c r="I49955" s="112"/>
    </row>
    <row r="49956" spans="7:9" x14ac:dyDescent="0.25">
      <c r="G49956"/>
      <c r="I49956" s="112"/>
    </row>
    <row r="49957" spans="7:9" x14ac:dyDescent="0.25">
      <c r="G49957"/>
      <c r="I49957" s="112"/>
    </row>
    <row r="49958" spans="7:9" x14ac:dyDescent="0.25">
      <c r="G49958"/>
      <c r="I49958" s="112"/>
    </row>
    <row r="49959" spans="7:9" x14ac:dyDescent="0.25">
      <c r="G49959"/>
      <c r="I49959" s="112"/>
    </row>
    <row r="49960" spans="7:9" x14ac:dyDescent="0.25">
      <c r="G49960"/>
      <c r="I49960" s="112"/>
    </row>
    <row r="49961" spans="7:9" x14ac:dyDescent="0.25">
      <c r="G49961"/>
      <c r="I49961" s="112"/>
    </row>
    <row r="49962" spans="7:9" x14ac:dyDescent="0.25">
      <c r="G49962"/>
      <c r="I49962" s="112"/>
    </row>
    <row r="49963" spans="7:9" x14ac:dyDescent="0.25">
      <c r="G49963"/>
      <c r="I49963" s="112"/>
    </row>
    <row r="49964" spans="7:9" x14ac:dyDescent="0.25">
      <c r="G49964"/>
      <c r="I49964" s="112"/>
    </row>
    <row r="49965" spans="7:9" x14ac:dyDescent="0.25">
      <c r="G49965"/>
      <c r="I49965" s="112"/>
    </row>
    <row r="49966" spans="7:9" x14ac:dyDescent="0.25">
      <c r="G49966"/>
      <c r="I49966" s="112"/>
    </row>
    <row r="49967" spans="7:9" x14ac:dyDescent="0.25">
      <c r="G49967"/>
      <c r="I49967" s="112"/>
    </row>
    <row r="49968" spans="7:9" x14ac:dyDescent="0.25">
      <c r="G49968"/>
      <c r="I49968" s="112"/>
    </row>
    <row r="49969" spans="7:9" x14ac:dyDescent="0.25">
      <c r="G49969"/>
      <c r="I49969" s="112"/>
    </row>
    <row r="49970" spans="7:9" x14ac:dyDescent="0.25">
      <c r="G49970"/>
      <c r="I49970" s="112"/>
    </row>
    <row r="49971" spans="7:9" x14ac:dyDescent="0.25">
      <c r="G49971"/>
      <c r="I49971" s="112"/>
    </row>
    <row r="49972" spans="7:9" x14ac:dyDescent="0.25">
      <c r="G49972"/>
      <c r="I49972" s="112"/>
    </row>
    <row r="49973" spans="7:9" x14ac:dyDescent="0.25">
      <c r="G49973"/>
      <c r="I49973" s="112"/>
    </row>
    <row r="49974" spans="7:9" x14ac:dyDescent="0.25">
      <c r="G49974"/>
      <c r="I49974" s="112"/>
    </row>
    <row r="49975" spans="7:9" x14ac:dyDescent="0.25">
      <c r="G49975"/>
      <c r="I49975" s="112"/>
    </row>
    <row r="49976" spans="7:9" x14ac:dyDescent="0.25">
      <c r="G49976"/>
      <c r="I49976" s="112"/>
    </row>
    <row r="49977" spans="7:9" x14ac:dyDescent="0.25">
      <c r="G49977"/>
      <c r="I49977" s="112"/>
    </row>
    <row r="49978" spans="7:9" x14ac:dyDescent="0.25">
      <c r="G49978"/>
      <c r="I49978" s="112"/>
    </row>
    <row r="49979" spans="7:9" x14ac:dyDescent="0.25">
      <c r="G49979"/>
      <c r="I49979" s="112"/>
    </row>
    <row r="49980" spans="7:9" x14ac:dyDescent="0.25">
      <c r="G49980"/>
      <c r="I49980" s="112"/>
    </row>
    <row r="49981" spans="7:9" x14ac:dyDescent="0.25">
      <c r="G49981"/>
      <c r="I49981" s="112"/>
    </row>
    <row r="49982" spans="7:9" x14ac:dyDescent="0.25">
      <c r="G49982"/>
      <c r="I49982" s="112"/>
    </row>
    <row r="49983" spans="7:9" x14ac:dyDescent="0.25">
      <c r="G49983"/>
      <c r="I49983" s="112"/>
    </row>
    <row r="49984" spans="7:9" x14ac:dyDescent="0.25">
      <c r="G49984"/>
      <c r="I49984" s="112"/>
    </row>
    <row r="49985" spans="7:9" x14ac:dyDescent="0.25">
      <c r="G49985"/>
      <c r="I49985" s="112"/>
    </row>
    <row r="49986" spans="7:9" x14ac:dyDescent="0.25">
      <c r="G49986"/>
      <c r="I49986" s="112"/>
    </row>
    <row r="49987" spans="7:9" x14ac:dyDescent="0.25">
      <c r="G49987"/>
      <c r="I49987" s="112"/>
    </row>
    <row r="49988" spans="7:9" x14ac:dyDescent="0.25">
      <c r="G49988"/>
      <c r="I49988" s="112"/>
    </row>
    <row r="49989" spans="7:9" x14ac:dyDescent="0.25">
      <c r="G49989"/>
      <c r="I49989" s="112"/>
    </row>
    <row r="49990" spans="7:9" x14ac:dyDescent="0.25">
      <c r="G49990"/>
      <c r="I49990" s="112"/>
    </row>
    <row r="49991" spans="7:9" x14ac:dyDescent="0.25">
      <c r="G49991"/>
      <c r="I49991" s="112"/>
    </row>
    <row r="49992" spans="7:9" x14ac:dyDescent="0.25">
      <c r="G49992"/>
      <c r="I49992" s="112"/>
    </row>
    <row r="49993" spans="7:9" x14ac:dyDescent="0.25">
      <c r="G49993"/>
      <c r="I49993" s="112"/>
    </row>
    <row r="49994" spans="7:9" x14ac:dyDescent="0.25">
      <c r="G49994"/>
      <c r="I49994" s="112"/>
    </row>
    <row r="49995" spans="7:9" x14ac:dyDescent="0.25">
      <c r="G49995"/>
      <c r="I49995" s="112"/>
    </row>
    <row r="49996" spans="7:9" x14ac:dyDescent="0.25">
      <c r="G49996"/>
      <c r="I49996" s="112"/>
    </row>
    <row r="49997" spans="7:9" x14ac:dyDescent="0.25">
      <c r="G49997"/>
      <c r="I49997" s="112"/>
    </row>
    <row r="49998" spans="7:9" x14ac:dyDescent="0.25">
      <c r="G49998"/>
      <c r="I49998" s="112"/>
    </row>
    <row r="49999" spans="7:9" x14ac:dyDescent="0.25">
      <c r="G49999"/>
      <c r="I49999" s="112"/>
    </row>
    <row r="50000" spans="7:9" x14ac:dyDescent="0.25">
      <c r="G50000"/>
      <c r="I50000" s="112"/>
    </row>
    <row r="50001" spans="7:9" x14ac:dyDescent="0.25">
      <c r="G50001"/>
      <c r="I50001" s="112"/>
    </row>
    <row r="50002" spans="7:9" x14ac:dyDescent="0.25">
      <c r="G50002"/>
      <c r="I50002" s="112"/>
    </row>
    <row r="50003" spans="7:9" x14ac:dyDescent="0.25">
      <c r="G50003"/>
      <c r="I50003" s="112"/>
    </row>
    <row r="50004" spans="7:9" x14ac:dyDescent="0.25">
      <c r="G50004"/>
      <c r="I50004" s="112"/>
    </row>
    <row r="50005" spans="7:9" x14ac:dyDescent="0.25">
      <c r="G50005"/>
      <c r="I50005" s="112"/>
    </row>
    <row r="50006" spans="7:9" x14ac:dyDescent="0.25">
      <c r="G50006"/>
      <c r="I50006" s="112"/>
    </row>
    <row r="50007" spans="7:9" x14ac:dyDescent="0.25">
      <c r="G50007"/>
      <c r="I50007" s="112"/>
    </row>
    <row r="50008" spans="7:9" x14ac:dyDescent="0.25">
      <c r="G50008"/>
      <c r="I50008" s="112"/>
    </row>
    <row r="50009" spans="7:9" x14ac:dyDescent="0.25">
      <c r="G50009"/>
      <c r="I50009" s="112"/>
    </row>
    <row r="50010" spans="7:9" x14ac:dyDescent="0.25">
      <c r="G50010"/>
      <c r="I50010" s="112"/>
    </row>
    <row r="50011" spans="7:9" x14ac:dyDescent="0.25">
      <c r="G50011"/>
      <c r="I50011" s="112"/>
    </row>
    <row r="50012" spans="7:9" x14ac:dyDescent="0.25">
      <c r="G50012"/>
      <c r="I50012" s="112"/>
    </row>
    <row r="50013" spans="7:9" x14ac:dyDescent="0.25">
      <c r="G50013"/>
      <c r="I50013" s="112"/>
    </row>
    <row r="50014" spans="7:9" x14ac:dyDescent="0.25">
      <c r="G50014"/>
      <c r="I50014" s="112"/>
    </row>
    <row r="50015" spans="7:9" x14ac:dyDescent="0.25">
      <c r="G50015"/>
      <c r="I50015" s="112"/>
    </row>
    <row r="50016" spans="7:9" x14ac:dyDescent="0.25">
      <c r="G50016"/>
      <c r="I50016" s="112"/>
    </row>
    <row r="50017" spans="7:9" x14ac:dyDescent="0.25">
      <c r="G50017"/>
      <c r="I50017" s="112"/>
    </row>
    <row r="50018" spans="7:9" x14ac:dyDescent="0.25">
      <c r="G50018"/>
      <c r="I50018" s="112"/>
    </row>
    <row r="50019" spans="7:9" x14ac:dyDescent="0.25">
      <c r="G50019"/>
      <c r="I50019" s="112"/>
    </row>
    <row r="50020" spans="7:9" x14ac:dyDescent="0.25">
      <c r="G50020"/>
      <c r="I50020" s="112"/>
    </row>
    <row r="50021" spans="7:9" x14ac:dyDescent="0.25">
      <c r="G50021"/>
      <c r="I50021" s="112"/>
    </row>
    <row r="50022" spans="7:9" x14ac:dyDescent="0.25">
      <c r="G50022"/>
      <c r="I50022" s="112"/>
    </row>
    <row r="50023" spans="7:9" x14ac:dyDescent="0.25">
      <c r="G50023"/>
      <c r="I50023" s="112"/>
    </row>
    <row r="50024" spans="7:9" x14ac:dyDescent="0.25">
      <c r="G50024"/>
      <c r="I50024" s="112"/>
    </row>
    <row r="50025" spans="7:9" x14ac:dyDescent="0.25">
      <c r="G50025"/>
      <c r="I50025" s="112"/>
    </row>
    <row r="50026" spans="7:9" x14ac:dyDescent="0.25">
      <c r="G50026"/>
      <c r="I50026" s="112"/>
    </row>
    <row r="50027" spans="7:9" x14ac:dyDescent="0.25">
      <c r="G50027"/>
      <c r="I50027" s="112"/>
    </row>
    <row r="50028" spans="7:9" x14ac:dyDescent="0.25">
      <c r="G50028"/>
      <c r="I50028" s="112"/>
    </row>
    <row r="50029" spans="7:9" x14ac:dyDescent="0.25">
      <c r="G50029"/>
      <c r="I50029" s="112"/>
    </row>
    <row r="50030" spans="7:9" x14ac:dyDescent="0.25">
      <c r="G50030"/>
      <c r="I50030" s="112"/>
    </row>
    <row r="50031" spans="7:9" x14ac:dyDescent="0.25">
      <c r="G50031"/>
      <c r="I50031" s="112"/>
    </row>
    <row r="50032" spans="7:9" x14ac:dyDescent="0.25">
      <c r="G50032"/>
      <c r="I50032" s="112"/>
    </row>
    <row r="50033" spans="7:9" x14ac:dyDescent="0.25">
      <c r="G50033"/>
      <c r="I50033" s="112"/>
    </row>
    <row r="50034" spans="7:9" x14ac:dyDescent="0.25">
      <c r="G50034"/>
      <c r="I50034" s="112"/>
    </row>
    <row r="50035" spans="7:9" x14ac:dyDescent="0.25">
      <c r="G50035"/>
      <c r="I50035" s="112"/>
    </row>
    <row r="50036" spans="7:9" x14ac:dyDescent="0.25">
      <c r="G50036"/>
      <c r="I50036" s="112"/>
    </row>
    <row r="50037" spans="7:9" x14ac:dyDescent="0.25">
      <c r="G50037"/>
      <c r="I50037" s="112"/>
    </row>
    <row r="50038" spans="7:9" x14ac:dyDescent="0.25">
      <c r="G50038"/>
      <c r="I50038" s="112"/>
    </row>
    <row r="50039" spans="7:9" x14ac:dyDescent="0.25">
      <c r="G50039"/>
      <c r="I50039" s="112"/>
    </row>
    <row r="50040" spans="7:9" x14ac:dyDescent="0.25">
      <c r="G50040"/>
      <c r="I50040" s="112"/>
    </row>
    <row r="50041" spans="7:9" x14ac:dyDescent="0.25">
      <c r="G50041"/>
      <c r="I50041" s="112"/>
    </row>
    <row r="50042" spans="7:9" x14ac:dyDescent="0.25">
      <c r="G50042"/>
      <c r="I50042" s="112"/>
    </row>
    <row r="50043" spans="7:9" x14ac:dyDescent="0.25">
      <c r="G50043"/>
      <c r="I50043" s="112"/>
    </row>
    <row r="50044" spans="7:9" x14ac:dyDescent="0.25">
      <c r="G50044"/>
      <c r="I50044" s="112"/>
    </row>
    <row r="50045" spans="7:9" x14ac:dyDescent="0.25">
      <c r="G50045"/>
      <c r="I50045" s="112"/>
    </row>
    <row r="50046" spans="7:9" x14ac:dyDescent="0.25">
      <c r="G50046"/>
      <c r="I50046" s="112"/>
    </row>
    <row r="50047" spans="7:9" x14ac:dyDescent="0.25">
      <c r="G50047"/>
      <c r="I50047" s="112"/>
    </row>
    <row r="50048" spans="7:9" x14ac:dyDescent="0.25">
      <c r="G50048"/>
      <c r="I50048" s="112"/>
    </row>
    <row r="50049" spans="7:9" x14ac:dyDescent="0.25">
      <c r="G50049"/>
      <c r="I50049" s="112"/>
    </row>
    <row r="50050" spans="7:9" x14ac:dyDescent="0.25">
      <c r="G50050"/>
      <c r="I50050" s="112"/>
    </row>
    <row r="50051" spans="7:9" x14ac:dyDescent="0.25">
      <c r="G50051"/>
      <c r="I50051" s="112"/>
    </row>
    <row r="50052" spans="7:9" x14ac:dyDescent="0.25">
      <c r="G50052"/>
      <c r="I50052" s="112"/>
    </row>
    <row r="50053" spans="7:9" x14ac:dyDescent="0.25">
      <c r="G50053"/>
      <c r="I50053" s="112"/>
    </row>
    <row r="50054" spans="7:9" x14ac:dyDescent="0.25">
      <c r="G50054"/>
      <c r="I50054" s="112"/>
    </row>
    <row r="50055" spans="7:9" x14ac:dyDescent="0.25">
      <c r="G50055"/>
      <c r="I50055" s="112"/>
    </row>
    <row r="50056" spans="7:9" x14ac:dyDescent="0.25">
      <c r="G50056"/>
      <c r="I50056" s="112"/>
    </row>
    <row r="50057" spans="7:9" x14ac:dyDescent="0.25">
      <c r="G50057"/>
      <c r="I50057" s="112"/>
    </row>
    <row r="50058" spans="7:9" x14ac:dyDescent="0.25">
      <c r="G50058"/>
      <c r="I50058" s="112"/>
    </row>
    <row r="50059" spans="7:9" x14ac:dyDescent="0.25">
      <c r="G50059"/>
      <c r="I50059" s="112"/>
    </row>
    <row r="50060" spans="7:9" x14ac:dyDescent="0.25">
      <c r="G50060"/>
      <c r="I50060" s="112"/>
    </row>
    <row r="50061" spans="7:9" x14ac:dyDescent="0.25">
      <c r="G50061"/>
      <c r="I50061" s="112"/>
    </row>
    <row r="50062" spans="7:9" x14ac:dyDescent="0.25">
      <c r="G50062"/>
      <c r="I50062" s="112"/>
    </row>
    <row r="50063" spans="7:9" x14ac:dyDescent="0.25">
      <c r="G50063"/>
      <c r="I50063" s="112"/>
    </row>
    <row r="50064" spans="7:9" x14ac:dyDescent="0.25">
      <c r="G50064"/>
      <c r="I50064" s="112"/>
    </row>
    <row r="50065" spans="7:9" x14ac:dyDescent="0.25">
      <c r="G50065"/>
      <c r="I50065" s="112"/>
    </row>
    <row r="50066" spans="7:9" x14ac:dyDescent="0.25">
      <c r="G50066"/>
      <c r="I50066" s="112"/>
    </row>
    <row r="50067" spans="7:9" x14ac:dyDescent="0.25">
      <c r="G50067"/>
      <c r="I50067" s="112"/>
    </row>
    <row r="50068" spans="7:9" x14ac:dyDescent="0.25">
      <c r="G50068"/>
      <c r="I50068" s="112"/>
    </row>
    <row r="50069" spans="7:9" x14ac:dyDescent="0.25">
      <c r="G50069"/>
      <c r="I50069" s="112"/>
    </row>
    <row r="50070" spans="7:9" x14ac:dyDescent="0.25">
      <c r="G50070"/>
      <c r="I50070" s="112"/>
    </row>
    <row r="50071" spans="7:9" x14ac:dyDescent="0.25">
      <c r="G50071"/>
      <c r="I50071" s="112"/>
    </row>
    <row r="50072" spans="7:9" x14ac:dyDescent="0.25">
      <c r="G50072"/>
      <c r="I50072" s="112"/>
    </row>
    <row r="50073" spans="7:9" x14ac:dyDescent="0.25">
      <c r="G50073"/>
      <c r="I50073" s="112"/>
    </row>
    <row r="50074" spans="7:9" x14ac:dyDescent="0.25">
      <c r="G50074"/>
      <c r="I50074" s="112"/>
    </row>
    <row r="50075" spans="7:9" x14ac:dyDescent="0.25">
      <c r="G50075"/>
      <c r="I50075" s="112"/>
    </row>
    <row r="50076" spans="7:9" x14ac:dyDescent="0.25">
      <c r="G50076"/>
      <c r="I50076" s="112"/>
    </row>
    <row r="50077" spans="7:9" x14ac:dyDescent="0.25">
      <c r="G50077"/>
      <c r="I50077" s="112"/>
    </row>
    <row r="50078" spans="7:9" x14ac:dyDescent="0.25">
      <c r="G50078"/>
      <c r="I50078" s="112"/>
    </row>
    <row r="50079" spans="7:9" x14ac:dyDescent="0.25">
      <c r="G50079"/>
      <c r="I50079" s="112"/>
    </row>
    <row r="50080" spans="7:9" x14ac:dyDescent="0.25">
      <c r="G50080"/>
      <c r="I50080" s="112"/>
    </row>
    <row r="50081" spans="7:9" x14ac:dyDescent="0.25">
      <c r="G50081"/>
      <c r="I50081" s="112"/>
    </row>
    <row r="50082" spans="7:9" x14ac:dyDescent="0.25">
      <c r="G50082"/>
      <c r="I50082" s="112"/>
    </row>
    <row r="50083" spans="7:9" x14ac:dyDescent="0.25">
      <c r="G50083"/>
      <c r="I50083" s="112"/>
    </row>
    <row r="50084" spans="7:9" x14ac:dyDescent="0.25">
      <c r="G50084"/>
      <c r="I50084" s="112"/>
    </row>
    <row r="50085" spans="7:9" x14ac:dyDescent="0.25">
      <c r="G50085"/>
      <c r="I50085" s="112"/>
    </row>
    <row r="50086" spans="7:9" x14ac:dyDescent="0.25">
      <c r="G50086"/>
      <c r="I50086" s="112"/>
    </row>
    <row r="50087" spans="7:9" x14ac:dyDescent="0.25">
      <c r="G50087"/>
      <c r="I50087" s="112"/>
    </row>
    <row r="50088" spans="7:9" x14ac:dyDescent="0.25">
      <c r="G50088"/>
      <c r="I50088" s="112"/>
    </row>
    <row r="50089" spans="7:9" x14ac:dyDescent="0.25">
      <c r="G50089"/>
      <c r="I50089" s="112"/>
    </row>
    <row r="50090" spans="7:9" x14ac:dyDescent="0.25">
      <c r="G50090"/>
      <c r="I50090" s="112"/>
    </row>
    <row r="50091" spans="7:9" x14ac:dyDescent="0.25">
      <c r="G50091"/>
      <c r="I50091" s="112"/>
    </row>
    <row r="50092" spans="7:9" x14ac:dyDescent="0.25">
      <c r="G50092"/>
      <c r="I50092" s="112"/>
    </row>
    <row r="50093" spans="7:9" x14ac:dyDescent="0.25">
      <c r="G50093"/>
      <c r="I50093" s="112"/>
    </row>
    <row r="50094" spans="7:9" x14ac:dyDescent="0.25">
      <c r="G50094"/>
      <c r="I50094" s="112"/>
    </row>
    <row r="50095" spans="7:9" x14ac:dyDescent="0.25">
      <c r="G50095"/>
      <c r="I50095" s="112"/>
    </row>
    <row r="50096" spans="7:9" x14ac:dyDescent="0.25">
      <c r="G50096"/>
      <c r="I50096" s="112"/>
    </row>
    <row r="50097" spans="7:9" x14ac:dyDescent="0.25">
      <c r="G50097"/>
      <c r="I50097" s="112"/>
    </row>
    <row r="50098" spans="7:9" x14ac:dyDescent="0.25">
      <c r="G50098"/>
      <c r="I50098" s="112"/>
    </row>
    <row r="50099" spans="7:9" x14ac:dyDescent="0.25">
      <c r="G50099"/>
      <c r="I50099" s="112"/>
    </row>
    <row r="50100" spans="7:9" x14ac:dyDescent="0.25">
      <c r="G50100"/>
      <c r="I50100" s="112"/>
    </row>
    <row r="50101" spans="7:9" x14ac:dyDescent="0.25">
      <c r="G50101"/>
      <c r="I50101" s="112"/>
    </row>
    <row r="50102" spans="7:9" x14ac:dyDescent="0.25">
      <c r="G50102"/>
      <c r="I50102" s="112"/>
    </row>
    <row r="50103" spans="7:9" x14ac:dyDescent="0.25">
      <c r="G50103"/>
      <c r="I50103" s="112"/>
    </row>
    <row r="50104" spans="7:9" x14ac:dyDescent="0.25">
      <c r="G50104"/>
      <c r="I50104" s="112"/>
    </row>
    <row r="50105" spans="7:9" x14ac:dyDescent="0.25">
      <c r="G50105"/>
      <c r="I50105" s="112"/>
    </row>
    <row r="50106" spans="7:9" x14ac:dyDescent="0.25">
      <c r="G50106"/>
      <c r="I50106" s="112"/>
    </row>
    <row r="50107" spans="7:9" x14ac:dyDescent="0.25">
      <c r="G50107"/>
      <c r="I50107" s="112"/>
    </row>
    <row r="50108" spans="7:9" x14ac:dyDescent="0.25">
      <c r="G50108"/>
      <c r="I50108" s="112"/>
    </row>
    <row r="50109" spans="7:9" x14ac:dyDescent="0.25">
      <c r="G50109"/>
      <c r="I50109" s="112"/>
    </row>
    <row r="50110" spans="7:9" x14ac:dyDescent="0.25">
      <c r="G50110"/>
      <c r="I50110" s="112"/>
    </row>
    <row r="50111" spans="7:9" x14ac:dyDescent="0.25">
      <c r="G50111"/>
      <c r="I50111" s="112"/>
    </row>
    <row r="50112" spans="7:9" x14ac:dyDescent="0.25">
      <c r="G50112"/>
      <c r="I50112" s="112"/>
    </row>
    <row r="50113" spans="7:9" x14ac:dyDescent="0.25">
      <c r="G50113"/>
      <c r="I50113" s="112"/>
    </row>
    <row r="50114" spans="7:9" x14ac:dyDescent="0.25">
      <c r="G50114"/>
      <c r="I50114" s="112"/>
    </row>
    <row r="50115" spans="7:9" x14ac:dyDescent="0.25">
      <c r="G50115"/>
      <c r="I50115" s="112"/>
    </row>
    <row r="50116" spans="7:9" x14ac:dyDescent="0.25">
      <c r="G50116"/>
      <c r="I50116" s="112"/>
    </row>
    <row r="50117" spans="7:9" x14ac:dyDescent="0.25">
      <c r="G50117"/>
      <c r="I50117" s="112"/>
    </row>
    <row r="50118" spans="7:9" x14ac:dyDescent="0.25">
      <c r="G50118"/>
      <c r="I50118" s="112"/>
    </row>
    <row r="50119" spans="7:9" x14ac:dyDescent="0.25">
      <c r="G50119"/>
      <c r="I50119" s="112"/>
    </row>
    <row r="50120" spans="7:9" x14ac:dyDescent="0.25">
      <c r="G50120"/>
      <c r="I50120" s="112"/>
    </row>
    <row r="50121" spans="7:9" x14ac:dyDescent="0.25">
      <c r="G50121"/>
      <c r="I50121" s="112"/>
    </row>
    <row r="50122" spans="7:9" x14ac:dyDescent="0.25">
      <c r="G50122"/>
      <c r="I50122" s="112"/>
    </row>
    <row r="50123" spans="7:9" x14ac:dyDescent="0.25">
      <c r="G50123"/>
      <c r="I50123" s="112"/>
    </row>
    <row r="50124" spans="7:9" x14ac:dyDescent="0.25">
      <c r="G50124"/>
      <c r="I50124" s="112"/>
    </row>
    <row r="50125" spans="7:9" x14ac:dyDescent="0.25">
      <c r="G50125"/>
      <c r="I50125" s="112"/>
    </row>
    <row r="50126" spans="7:9" x14ac:dyDescent="0.25">
      <c r="G50126"/>
      <c r="I50126" s="112"/>
    </row>
    <row r="50127" spans="7:9" x14ac:dyDescent="0.25">
      <c r="G50127"/>
      <c r="I50127" s="112"/>
    </row>
    <row r="50128" spans="7:9" x14ac:dyDescent="0.25">
      <c r="G50128"/>
      <c r="I50128" s="112"/>
    </row>
    <row r="50129" spans="7:9" x14ac:dyDescent="0.25">
      <c r="G50129"/>
      <c r="I50129" s="112"/>
    </row>
    <row r="50130" spans="7:9" x14ac:dyDescent="0.25">
      <c r="G50130"/>
      <c r="I50130" s="112"/>
    </row>
    <row r="50131" spans="7:9" x14ac:dyDescent="0.25">
      <c r="G50131"/>
      <c r="I50131" s="112"/>
    </row>
    <row r="50132" spans="7:9" x14ac:dyDescent="0.25">
      <c r="G50132"/>
      <c r="I50132" s="112"/>
    </row>
    <row r="50133" spans="7:9" x14ac:dyDescent="0.25">
      <c r="G50133"/>
      <c r="I50133" s="112"/>
    </row>
    <row r="50134" spans="7:9" x14ac:dyDescent="0.25">
      <c r="G50134"/>
      <c r="I50134" s="112"/>
    </row>
    <row r="50135" spans="7:9" x14ac:dyDescent="0.25">
      <c r="G50135"/>
      <c r="I50135" s="112"/>
    </row>
    <row r="50136" spans="7:9" x14ac:dyDescent="0.25">
      <c r="G50136"/>
      <c r="I50136" s="112"/>
    </row>
    <row r="50137" spans="7:9" x14ac:dyDescent="0.25">
      <c r="G50137"/>
      <c r="I50137" s="112"/>
    </row>
    <row r="50138" spans="7:9" x14ac:dyDescent="0.25">
      <c r="G50138"/>
      <c r="I50138" s="112"/>
    </row>
    <row r="50139" spans="7:9" x14ac:dyDescent="0.25">
      <c r="G50139"/>
      <c r="I50139" s="112"/>
    </row>
    <row r="50140" spans="7:9" x14ac:dyDescent="0.25">
      <c r="G50140"/>
      <c r="I50140" s="112"/>
    </row>
    <row r="50141" spans="7:9" x14ac:dyDescent="0.25">
      <c r="G50141"/>
      <c r="I50141" s="112"/>
    </row>
    <row r="50142" spans="7:9" x14ac:dyDescent="0.25">
      <c r="G50142"/>
      <c r="I50142" s="112"/>
    </row>
    <row r="50143" spans="7:9" x14ac:dyDescent="0.25">
      <c r="G50143"/>
      <c r="I50143" s="112"/>
    </row>
    <row r="50144" spans="7:9" x14ac:dyDescent="0.25">
      <c r="G50144"/>
      <c r="I50144" s="112"/>
    </row>
    <row r="50145" spans="7:9" x14ac:dyDescent="0.25">
      <c r="G50145"/>
      <c r="I50145" s="112"/>
    </row>
    <row r="50146" spans="7:9" x14ac:dyDescent="0.25">
      <c r="G50146"/>
      <c r="I50146" s="112"/>
    </row>
    <row r="50147" spans="7:9" x14ac:dyDescent="0.25">
      <c r="G50147"/>
      <c r="I50147" s="112"/>
    </row>
    <row r="50148" spans="7:9" x14ac:dyDescent="0.25">
      <c r="G50148"/>
      <c r="I50148" s="112"/>
    </row>
    <row r="50149" spans="7:9" x14ac:dyDescent="0.25">
      <c r="G50149"/>
      <c r="I50149" s="112"/>
    </row>
    <row r="50150" spans="7:9" x14ac:dyDescent="0.25">
      <c r="G50150"/>
      <c r="I50150" s="112"/>
    </row>
    <row r="50151" spans="7:9" x14ac:dyDescent="0.25">
      <c r="G50151"/>
      <c r="I50151" s="112"/>
    </row>
    <row r="50152" spans="7:9" x14ac:dyDescent="0.25">
      <c r="G50152"/>
      <c r="I50152" s="112"/>
    </row>
    <row r="50153" spans="7:9" x14ac:dyDescent="0.25">
      <c r="G50153"/>
      <c r="I50153" s="112"/>
    </row>
    <row r="50154" spans="7:9" x14ac:dyDescent="0.25">
      <c r="G50154"/>
      <c r="I50154" s="112"/>
    </row>
    <row r="50155" spans="7:9" x14ac:dyDescent="0.25">
      <c r="G50155"/>
      <c r="I50155" s="112"/>
    </row>
    <row r="50156" spans="7:9" x14ac:dyDescent="0.25">
      <c r="G50156"/>
      <c r="I50156" s="112"/>
    </row>
    <row r="50157" spans="7:9" x14ac:dyDescent="0.25">
      <c r="G50157"/>
      <c r="I50157" s="112"/>
    </row>
    <row r="50158" spans="7:9" x14ac:dyDescent="0.25">
      <c r="G50158"/>
      <c r="I50158" s="112"/>
    </row>
    <row r="50159" spans="7:9" x14ac:dyDescent="0.25">
      <c r="G50159"/>
      <c r="I50159" s="112"/>
    </row>
    <row r="50160" spans="7:9" x14ac:dyDescent="0.25">
      <c r="G50160"/>
      <c r="I50160" s="112"/>
    </row>
    <row r="50161" spans="7:9" x14ac:dyDescent="0.25">
      <c r="G50161"/>
      <c r="I50161" s="112"/>
    </row>
    <row r="50162" spans="7:9" x14ac:dyDescent="0.25">
      <c r="G50162"/>
      <c r="I50162" s="112"/>
    </row>
    <row r="50163" spans="7:9" x14ac:dyDescent="0.25">
      <c r="G50163"/>
      <c r="I50163" s="112"/>
    </row>
    <row r="50164" spans="7:9" x14ac:dyDescent="0.25">
      <c r="G50164"/>
      <c r="I50164" s="112"/>
    </row>
    <row r="50165" spans="7:9" x14ac:dyDescent="0.25">
      <c r="G50165"/>
      <c r="I50165" s="112"/>
    </row>
    <row r="50166" spans="7:9" x14ac:dyDescent="0.25">
      <c r="G50166"/>
      <c r="I50166" s="112"/>
    </row>
    <row r="50167" spans="7:9" x14ac:dyDescent="0.25">
      <c r="G50167"/>
      <c r="I50167" s="112"/>
    </row>
    <row r="50168" spans="7:9" x14ac:dyDescent="0.25">
      <c r="G50168"/>
      <c r="I50168" s="112"/>
    </row>
    <row r="50169" spans="7:9" x14ac:dyDescent="0.25">
      <c r="G50169"/>
      <c r="I50169" s="112"/>
    </row>
    <row r="50170" spans="7:9" x14ac:dyDescent="0.25">
      <c r="G50170"/>
      <c r="I50170" s="112"/>
    </row>
    <row r="50171" spans="7:9" x14ac:dyDescent="0.25">
      <c r="G50171"/>
      <c r="I50171" s="112"/>
    </row>
    <row r="50172" spans="7:9" x14ac:dyDescent="0.25">
      <c r="G50172"/>
      <c r="I50172" s="112"/>
    </row>
    <row r="50173" spans="7:9" x14ac:dyDescent="0.25">
      <c r="G50173"/>
      <c r="I50173" s="112"/>
    </row>
    <row r="50174" spans="7:9" x14ac:dyDescent="0.25">
      <c r="G50174"/>
      <c r="I50174" s="112"/>
    </row>
    <row r="50175" spans="7:9" x14ac:dyDescent="0.25">
      <c r="G50175"/>
      <c r="I50175" s="112"/>
    </row>
    <row r="50176" spans="7:9" x14ac:dyDescent="0.25">
      <c r="G50176"/>
      <c r="I50176" s="112"/>
    </row>
    <row r="50177" spans="7:9" x14ac:dyDescent="0.25">
      <c r="G50177"/>
      <c r="I50177" s="112"/>
    </row>
    <row r="50178" spans="7:9" x14ac:dyDescent="0.25">
      <c r="G50178"/>
      <c r="I50178" s="112"/>
    </row>
    <row r="50179" spans="7:9" x14ac:dyDescent="0.25">
      <c r="G50179"/>
      <c r="I50179" s="112"/>
    </row>
    <row r="50180" spans="7:9" x14ac:dyDescent="0.25">
      <c r="G50180"/>
      <c r="I50180" s="112"/>
    </row>
    <row r="50181" spans="7:9" x14ac:dyDescent="0.25">
      <c r="G50181"/>
      <c r="I50181" s="112"/>
    </row>
    <row r="50182" spans="7:9" x14ac:dyDescent="0.25">
      <c r="G50182"/>
      <c r="I50182" s="112"/>
    </row>
    <row r="50183" spans="7:9" x14ac:dyDescent="0.25">
      <c r="G50183"/>
      <c r="I50183" s="112"/>
    </row>
    <row r="50184" spans="7:9" x14ac:dyDescent="0.25">
      <c r="G50184"/>
      <c r="I50184" s="112"/>
    </row>
    <row r="50185" spans="7:9" x14ac:dyDescent="0.25">
      <c r="G50185"/>
      <c r="I50185" s="112"/>
    </row>
    <row r="50186" spans="7:9" x14ac:dyDescent="0.25">
      <c r="G50186"/>
      <c r="I50186" s="112"/>
    </row>
    <row r="50187" spans="7:9" x14ac:dyDescent="0.25">
      <c r="G50187"/>
      <c r="I50187" s="112"/>
    </row>
    <row r="50188" spans="7:9" x14ac:dyDescent="0.25">
      <c r="G50188"/>
      <c r="I50188" s="112"/>
    </row>
    <row r="50189" spans="7:9" x14ac:dyDescent="0.25">
      <c r="G50189"/>
      <c r="I50189" s="112"/>
    </row>
    <row r="50190" spans="7:9" x14ac:dyDescent="0.25">
      <c r="G50190"/>
      <c r="I50190" s="112"/>
    </row>
    <row r="50191" spans="7:9" x14ac:dyDescent="0.25">
      <c r="G50191"/>
      <c r="I50191" s="112"/>
    </row>
    <row r="50192" spans="7:9" x14ac:dyDescent="0.25">
      <c r="G50192"/>
      <c r="I50192" s="112"/>
    </row>
    <row r="50193" spans="7:9" x14ac:dyDescent="0.25">
      <c r="G50193"/>
      <c r="I50193" s="112"/>
    </row>
    <row r="50194" spans="7:9" x14ac:dyDescent="0.25">
      <c r="G50194"/>
      <c r="I50194" s="112"/>
    </row>
    <row r="50195" spans="7:9" x14ac:dyDescent="0.25">
      <c r="G50195"/>
      <c r="I50195" s="112"/>
    </row>
    <row r="50196" spans="7:9" x14ac:dyDescent="0.25">
      <c r="G50196"/>
      <c r="I50196" s="112"/>
    </row>
    <row r="50197" spans="7:9" x14ac:dyDescent="0.25">
      <c r="G50197"/>
      <c r="I50197" s="112"/>
    </row>
    <row r="50198" spans="7:9" x14ac:dyDescent="0.25">
      <c r="G50198"/>
      <c r="I50198" s="112"/>
    </row>
    <row r="50199" spans="7:9" x14ac:dyDescent="0.25">
      <c r="G50199"/>
      <c r="I50199" s="112"/>
    </row>
    <row r="50200" spans="7:9" x14ac:dyDescent="0.25">
      <c r="G50200"/>
      <c r="I50200" s="112"/>
    </row>
    <row r="50201" spans="7:9" x14ac:dyDescent="0.25">
      <c r="G50201"/>
      <c r="I50201" s="112"/>
    </row>
    <row r="50202" spans="7:9" x14ac:dyDescent="0.25">
      <c r="G50202"/>
      <c r="I50202" s="112"/>
    </row>
    <row r="50203" spans="7:9" x14ac:dyDescent="0.25">
      <c r="G50203"/>
      <c r="I50203" s="112"/>
    </row>
    <row r="50204" spans="7:9" x14ac:dyDescent="0.25">
      <c r="G50204"/>
      <c r="I50204" s="112"/>
    </row>
    <row r="50205" spans="7:9" x14ac:dyDescent="0.25">
      <c r="G50205"/>
      <c r="I50205" s="112"/>
    </row>
    <row r="50206" spans="7:9" x14ac:dyDescent="0.25">
      <c r="G50206"/>
      <c r="I50206" s="112"/>
    </row>
    <row r="50207" spans="7:9" x14ac:dyDescent="0.25">
      <c r="G50207"/>
      <c r="I50207" s="112"/>
    </row>
    <row r="50208" spans="7:9" x14ac:dyDescent="0.25">
      <c r="G50208"/>
      <c r="I50208" s="112"/>
    </row>
    <row r="50209" spans="7:9" x14ac:dyDescent="0.25">
      <c r="G50209"/>
      <c r="I50209" s="112"/>
    </row>
    <row r="50210" spans="7:9" x14ac:dyDescent="0.25">
      <c r="G50210"/>
      <c r="I50210" s="112"/>
    </row>
    <row r="50211" spans="7:9" x14ac:dyDescent="0.25">
      <c r="G50211"/>
      <c r="I50211" s="112"/>
    </row>
    <row r="50212" spans="7:9" x14ac:dyDescent="0.25">
      <c r="G50212"/>
      <c r="I50212" s="112"/>
    </row>
    <row r="50213" spans="7:9" x14ac:dyDescent="0.25">
      <c r="G50213"/>
      <c r="I50213" s="112"/>
    </row>
    <row r="50214" spans="7:9" x14ac:dyDescent="0.25">
      <c r="G50214"/>
      <c r="I50214" s="112"/>
    </row>
    <row r="50215" spans="7:9" x14ac:dyDescent="0.25">
      <c r="G50215"/>
      <c r="I50215" s="112"/>
    </row>
    <row r="50216" spans="7:9" x14ac:dyDescent="0.25">
      <c r="G50216"/>
      <c r="I50216" s="112"/>
    </row>
    <row r="50217" spans="7:9" x14ac:dyDescent="0.25">
      <c r="G50217"/>
      <c r="I50217" s="112"/>
    </row>
    <row r="50218" spans="7:9" x14ac:dyDescent="0.25">
      <c r="G50218"/>
      <c r="I50218" s="112"/>
    </row>
    <row r="50219" spans="7:9" x14ac:dyDescent="0.25">
      <c r="G50219"/>
      <c r="I50219" s="112"/>
    </row>
    <row r="50220" spans="7:9" x14ac:dyDescent="0.25">
      <c r="G50220"/>
      <c r="I50220" s="112"/>
    </row>
    <row r="50221" spans="7:9" x14ac:dyDescent="0.25">
      <c r="G50221"/>
      <c r="I50221" s="112"/>
    </row>
    <row r="50222" spans="7:9" x14ac:dyDescent="0.25">
      <c r="G50222"/>
      <c r="I50222" s="112"/>
    </row>
    <row r="50223" spans="7:9" x14ac:dyDescent="0.25">
      <c r="G50223"/>
      <c r="I50223" s="112"/>
    </row>
    <row r="50224" spans="7:9" x14ac:dyDescent="0.25">
      <c r="G50224"/>
      <c r="I50224" s="112"/>
    </row>
    <row r="50225" spans="7:9" x14ac:dyDescent="0.25">
      <c r="G50225"/>
      <c r="I50225" s="112"/>
    </row>
    <row r="50226" spans="7:9" x14ac:dyDescent="0.25">
      <c r="G50226"/>
      <c r="I50226" s="112"/>
    </row>
    <row r="50227" spans="7:9" x14ac:dyDescent="0.25">
      <c r="G50227"/>
      <c r="I50227" s="112"/>
    </row>
    <row r="50228" spans="7:9" x14ac:dyDescent="0.25">
      <c r="G50228"/>
      <c r="I50228" s="112"/>
    </row>
    <row r="50229" spans="7:9" x14ac:dyDescent="0.25">
      <c r="G50229"/>
      <c r="I50229" s="112"/>
    </row>
    <row r="50230" spans="7:9" x14ac:dyDescent="0.25">
      <c r="G50230"/>
      <c r="I50230" s="112"/>
    </row>
    <row r="50231" spans="7:9" x14ac:dyDescent="0.25">
      <c r="G50231"/>
      <c r="I50231" s="112"/>
    </row>
    <row r="50232" spans="7:9" x14ac:dyDescent="0.25">
      <c r="G50232"/>
      <c r="I50232" s="112"/>
    </row>
    <row r="50233" spans="7:9" x14ac:dyDescent="0.25">
      <c r="G50233"/>
      <c r="I50233" s="112"/>
    </row>
    <row r="50234" spans="7:9" x14ac:dyDescent="0.25">
      <c r="G50234"/>
      <c r="I50234" s="112"/>
    </row>
    <row r="50235" spans="7:9" x14ac:dyDescent="0.25">
      <c r="G50235"/>
      <c r="I50235" s="112"/>
    </row>
    <row r="50236" spans="7:9" x14ac:dyDescent="0.25">
      <c r="G50236"/>
      <c r="I50236" s="112"/>
    </row>
    <row r="50237" spans="7:9" x14ac:dyDescent="0.25">
      <c r="G50237"/>
      <c r="I50237" s="112"/>
    </row>
    <row r="50238" spans="7:9" x14ac:dyDescent="0.25">
      <c r="G50238"/>
      <c r="I50238" s="112"/>
    </row>
    <row r="50239" spans="7:9" x14ac:dyDescent="0.25">
      <c r="G50239"/>
      <c r="I50239" s="112"/>
    </row>
    <row r="50240" spans="7:9" x14ac:dyDescent="0.25">
      <c r="G50240"/>
      <c r="I50240" s="112"/>
    </row>
    <row r="50241" spans="7:9" x14ac:dyDescent="0.25">
      <c r="G50241"/>
      <c r="I50241" s="112"/>
    </row>
    <row r="50242" spans="7:9" x14ac:dyDescent="0.25">
      <c r="G50242"/>
      <c r="I50242" s="112"/>
    </row>
    <row r="50243" spans="7:9" x14ac:dyDescent="0.25">
      <c r="G50243"/>
      <c r="I50243" s="112"/>
    </row>
    <row r="50244" spans="7:9" x14ac:dyDescent="0.25">
      <c r="G50244"/>
      <c r="I50244" s="112"/>
    </row>
    <row r="50245" spans="7:9" x14ac:dyDescent="0.25">
      <c r="G50245"/>
      <c r="I50245" s="112"/>
    </row>
    <row r="50246" spans="7:9" x14ac:dyDescent="0.25">
      <c r="G50246"/>
      <c r="I50246" s="112"/>
    </row>
    <row r="50247" spans="7:9" x14ac:dyDescent="0.25">
      <c r="G50247"/>
      <c r="I50247" s="112"/>
    </row>
    <row r="50248" spans="7:9" x14ac:dyDescent="0.25">
      <c r="G50248"/>
      <c r="I50248" s="112"/>
    </row>
    <row r="50249" spans="7:9" x14ac:dyDescent="0.25">
      <c r="G50249"/>
      <c r="I50249" s="112"/>
    </row>
    <row r="50250" spans="7:9" x14ac:dyDescent="0.25">
      <c r="G50250"/>
      <c r="I50250" s="112"/>
    </row>
    <row r="50251" spans="7:9" x14ac:dyDescent="0.25">
      <c r="G50251"/>
      <c r="I50251" s="112"/>
    </row>
    <row r="50252" spans="7:9" x14ac:dyDescent="0.25">
      <c r="G50252"/>
      <c r="I50252" s="112"/>
    </row>
    <row r="50253" spans="7:9" x14ac:dyDescent="0.25">
      <c r="G50253"/>
      <c r="I50253" s="112"/>
    </row>
    <row r="50254" spans="7:9" x14ac:dyDescent="0.25">
      <c r="G50254"/>
      <c r="I50254" s="112"/>
    </row>
    <row r="50255" spans="7:9" x14ac:dyDescent="0.25">
      <c r="G50255"/>
      <c r="I50255" s="112"/>
    </row>
    <row r="50256" spans="7:9" x14ac:dyDescent="0.25">
      <c r="G50256"/>
      <c r="I50256" s="112"/>
    </row>
    <row r="50257" spans="7:9" x14ac:dyDescent="0.25">
      <c r="G50257"/>
      <c r="I50257" s="112"/>
    </row>
    <row r="50258" spans="7:9" x14ac:dyDescent="0.25">
      <c r="G50258"/>
      <c r="I50258" s="112"/>
    </row>
    <row r="50259" spans="7:9" x14ac:dyDescent="0.25">
      <c r="G50259"/>
      <c r="I50259" s="112"/>
    </row>
    <row r="50260" spans="7:9" x14ac:dyDescent="0.25">
      <c r="G50260"/>
      <c r="I50260" s="112"/>
    </row>
    <row r="50261" spans="7:9" x14ac:dyDescent="0.25">
      <c r="G50261"/>
      <c r="I50261" s="112"/>
    </row>
    <row r="50262" spans="7:9" x14ac:dyDescent="0.25">
      <c r="G50262"/>
      <c r="I50262" s="112"/>
    </row>
    <row r="50263" spans="7:9" x14ac:dyDescent="0.25">
      <c r="G50263"/>
      <c r="I50263" s="112"/>
    </row>
    <row r="50264" spans="7:9" x14ac:dyDescent="0.25">
      <c r="G50264"/>
      <c r="I50264" s="112"/>
    </row>
    <row r="50265" spans="7:9" x14ac:dyDescent="0.25">
      <c r="G50265"/>
      <c r="I50265" s="112"/>
    </row>
    <row r="50266" spans="7:9" x14ac:dyDescent="0.25">
      <c r="G50266"/>
      <c r="I50266" s="112"/>
    </row>
    <row r="50267" spans="7:9" x14ac:dyDescent="0.25">
      <c r="G50267"/>
      <c r="I50267" s="112"/>
    </row>
    <row r="50268" spans="7:9" x14ac:dyDescent="0.25">
      <c r="G50268"/>
      <c r="I50268" s="112"/>
    </row>
    <row r="50269" spans="7:9" x14ac:dyDescent="0.25">
      <c r="G50269"/>
      <c r="I50269" s="112"/>
    </row>
    <row r="50270" spans="7:9" x14ac:dyDescent="0.25">
      <c r="G50270"/>
      <c r="I50270" s="112"/>
    </row>
    <row r="50271" spans="7:9" x14ac:dyDescent="0.25">
      <c r="G50271"/>
      <c r="I50271" s="112"/>
    </row>
    <row r="50272" spans="7:9" x14ac:dyDescent="0.25">
      <c r="G50272"/>
      <c r="I50272" s="112"/>
    </row>
    <row r="50273" spans="7:9" x14ac:dyDescent="0.25">
      <c r="G50273"/>
      <c r="I50273" s="112"/>
    </row>
    <row r="50274" spans="7:9" x14ac:dyDescent="0.25">
      <c r="G50274"/>
      <c r="I50274" s="112"/>
    </row>
    <row r="50275" spans="7:9" x14ac:dyDescent="0.25">
      <c r="G50275"/>
      <c r="I50275" s="112"/>
    </row>
    <row r="50276" spans="7:9" x14ac:dyDescent="0.25">
      <c r="G50276"/>
      <c r="I50276" s="112"/>
    </row>
    <row r="50277" spans="7:9" x14ac:dyDescent="0.25">
      <c r="G50277"/>
      <c r="I50277" s="112"/>
    </row>
    <row r="50278" spans="7:9" x14ac:dyDescent="0.25">
      <c r="G50278"/>
      <c r="I50278" s="112"/>
    </row>
    <row r="50279" spans="7:9" x14ac:dyDescent="0.25">
      <c r="G50279"/>
      <c r="I50279" s="112"/>
    </row>
    <row r="50280" spans="7:9" x14ac:dyDescent="0.25">
      <c r="G50280"/>
      <c r="I50280" s="112"/>
    </row>
    <row r="50281" spans="7:9" x14ac:dyDescent="0.25">
      <c r="G50281"/>
      <c r="I50281" s="112"/>
    </row>
    <row r="50282" spans="7:9" x14ac:dyDescent="0.25">
      <c r="G50282"/>
      <c r="I50282" s="112"/>
    </row>
    <row r="50283" spans="7:9" x14ac:dyDescent="0.25">
      <c r="G50283"/>
      <c r="I50283" s="112"/>
    </row>
    <row r="50284" spans="7:9" x14ac:dyDescent="0.25">
      <c r="G50284"/>
      <c r="I50284" s="112"/>
    </row>
    <row r="50285" spans="7:9" x14ac:dyDescent="0.25">
      <c r="G50285"/>
      <c r="I50285" s="112"/>
    </row>
    <row r="50286" spans="7:9" x14ac:dyDescent="0.25">
      <c r="G50286"/>
      <c r="I50286" s="112"/>
    </row>
    <row r="50287" spans="7:9" x14ac:dyDescent="0.25">
      <c r="G50287"/>
      <c r="I50287" s="112"/>
    </row>
    <row r="50288" spans="7:9" x14ac:dyDescent="0.25">
      <c r="G50288"/>
      <c r="I50288" s="112"/>
    </row>
    <row r="50289" spans="7:9" x14ac:dyDescent="0.25">
      <c r="G50289"/>
      <c r="I50289" s="112"/>
    </row>
    <row r="50290" spans="7:9" x14ac:dyDescent="0.25">
      <c r="G50290"/>
      <c r="I50290" s="112"/>
    </row>
    <row r="50291" spans="7:9" x14ac:dyDescent="0.25">
      <c r="G50291"/>
      <c r="I50291" s="112"/>
    </row>
    <row r="50292" spans="7:9" x14ac:dyDescent="0.25">
      <c r="G50292"/>
      <c r="I50292" s="112"/>
    </row>
    <row r="50293" spans="7:9" x14ac:dyDescent="0.25">
      <c r="G50293"/>
      <c r="I50293" s="112"/>
    </row>
    <row r="50294" spans="7:9" x14ac:dyDescent="0.25">
      <c r="G50294"/>
      <c r="I50294" s="112"/>
    </row>
    <row r="50295" spans="7:9" x14ac:dyDescent="0.25">
      <c r="G50295"/>
      <c r="I50295" s="112"/>
    </row>
    <row r="50296" spans="7:9" x14ac:dyDescent="0.25">
      <c r="G50296"/>
      <c r="I50296" s="112"/>
    </row>
    <row r="50297" spans="7:9" x14ac:dyDescent="0.25">
      <c r="G50297"/>
      <c r="I50297" s="112"/>
    </row>
    <row r="50298" spans="7:9" x14ac:dyDescent="0.25">
      <c r="G50298"/>
      <c r="I50298" s="112"/>
    </row>
    <row r="50299" spans="7:9" x14ac:dyDescent="0.25">
      <c r="G50299"/>
      <c r="I50299" s="112"/>
    </row>
    <row r="50300" spans="7:9" x14ac:dyDescent="0.25">
      <c r="G50300"/>
      <c r="I50300" s="112"/>
    </row>
    <row r="50301" spans="7:9" x14ac:dyDescent="0.25">
      <c r="G50301"/>
      <c r="I50301" s="112"/>
    </row>
    <row r="50302" spans="7:9" x14ac:dyDescent="0.25">
      <c r="G50302"/>
      <c r="I50302" s="112"/>
    </row>
    <row r="50303" spans="7:9" x14ac:dyDescent="0.25">
      <c r="G50303"/>
      <c r="I50303" s="112"/>
    </row>
    <row r="50304" spans="7:9" x14ac:dyDescent="0.25">
      <c r="G50304"/>
      <c r="I50304" s="112"/>
    </row>
    <row r="50305" spans="7:9" x14ac:dyDescent="0.25">
      <c r="G50305"/>
      <c r="I50305" s="112"/>
    </row>
    <row r="50306" spans="7:9" x14ac:dyDescent="0.25">
      <c r="G50306"/>
      <c r="I50306" s="112"/>
    </row>
    <row r="50307" spans="7:9" x14ac:dyDescent="0.25">
      <c r="G50307"/>
      <c r="I50307" s="112"/>
    </row>
    <row r="50308" spans="7:9" x14ac:dyDescent="0.25">
      <c r="G50308"/>
      <c r="I50308" s="112"/>
    </row>
    <row r="50309" spans="7:9" x14ac:dyDescent="0.25">
      <c r="G50309"/>
      <c r="I50309" s="112"/>
    </row>
    <row r="50310" spans="7:9" x14ac:dyDescent="0.25">
      <c r="G50310"/>
      <c r="I50310" s="112"/>
    </row>
    <row r="50311" spans="7:9" x14ac:dyDescent="0.25">
      <c r="G50311"/>
      <c r="I50311" s="112"/>
    </row>
    <row r="50312" spans="7:9" x14ac:dyDescent="0.25">
      <c r="G50312"/>
      <c r="I50312" s="112"/>
    </row>
    <row r="50313" spans="7:9" x14ac:dyDescent="0.25">
      <c r="G50313"/>
      <c r="I50313" s="112"/>
    </row>
    <row r="50314" spans="7:9" x14ac:dyDescent="0.25">
      <c r="G50314"/>
      <c r="I50314" s="112"/>
    </row>
    <row r="50315" spans="7:9" x14ac:dyDescent="0.25">
      <c r="G50315"/>
      <c r="I50315" s="112"/>
    </row>
    <row r="50316" spans="7:9" x14ac:dyDescent="0.25">
      <c r="G50316"/>
      <c r="I50316" s="112"/>
    </row>
    <row r="50317" spans="7:9" x14ac:dyDescent="0.25">
      <c r="G50317"/>
      <c r="I50317" s="112"/>
    </row>
    <row r="50318" spans="7:9" x14ac:dyDescent="0.25">
      <c r="G50318"/>
      <c r="I50318" s="112"/>
    </row>
    <row r="50319" spans="7:9" x14ac:dyDescent="0.25">
      <c r="G50319"/>
      <c r="I50319" s="112"/>
    </row>
    <row r="50320" spans="7:9" x14ac:dyDescent="0.25">
      <c r="G50320"/>
      <c r="I50320" s="112"/>
    </row>
    <row r="50321" spans="7:9" x14ac:dyDescent="0.25">
      <c r="G50321"/>
      <c r="I50321" s="112"/>
    </row>
    <row r="50322" spans="7:9" x14ac:dyDescent="0.25">
      <c r="G50322"/>
      <c r="I50322" s="112"/>
    </row>
    <row r="50323" spans="7:9" x14ac:dyDescent="0.25">
      <c r="G50323"/>
      <c r="I50323" s="112"/>
    </row>
    <row r="50324" spans="7:9" x14ac:dyDescent="0.25">
      <c r="G50324"/>
      <c r="I50324" s="112"/>
    </row>
    <row r="50325" spans="7:9" x14ac:dyDescent="0.25">
      <c r="G50325"/>
      <c r="I50325" s="112"/>
    </row>
    <row r="50326" spans="7:9" x14ac:dyDescent="0.25">
      <c r="G50326"/>
      <c r="I50326" s="112"/>
    </row>
    <row r="50327" spans="7:9" x14ac:dyDescent="0.25">
      <c r="G50327"/>
      <c r="I50327" s="112"/>
    </row>
    <row r="50328" spans="7:9" x14ac:dyDescent="0.25">
      <c r="G50328"/>
      <c r="I50328" s="112"/>
    </row>
    <row r="50329" spans="7:9" x14ac:dyDescent="0.25">
      <c r="G50329"/>
      <c r="I50329" s="112"/>
    </row>
    <row r="50330" spans="7:9" x14ac:dyDescent="0.25">
      <c r="G50330"/>
      <c r="I50330" s="112"/>
    </row>
    <row r="50331" spans="7:9" x14ac:dyDescent="0.25">
      <c r="G50331"/>
      <c r="I50331" s="112"/>
    </row>
    <row r="50332" spans="7:9" x14ac:dyDescent="0.25">
      <c r="G50332"/>
      <c r="I50332" s="112"/>
    </row>
    <row r="50333" spans="7:9" x14ac:dyDescent="0.25">
      <c r="G50333"/>
      <c r="I50333" s="112"/>
    </row>
    <row r="50334" spans="7:9" x14ac:dyDescent="0.25">
      <c r="G50334"/>
      <c r="I50334" s="112"/>
    </row>
    <row r="50335" spans="7:9" x14ac:dyDescent="0.25">
      <c r="G50335"/>
      <c r="I50335" s="112"/>
    </row>
    <row r="50336" spans="7:9" x14ac:dyDescent="0.25">
      <c r="G50336"/>
      <c r="I50336" s="112"/>
    </row>
    <row r="50337" spans="7:9" x14ac:dyDescent="0.25">
      <c r="G50337"/>
      <c r="I50337" s="112"/>
    </row>
    <row r="50338" spans="7:9" x14ac:dyDescent="0.25">
      <c r="G50338"/>
      <c r="I50338" s="112"/>
    </row>
    <row r="50339" spans="7:9" x14ac:dyDescent="0.25">
      <c r="G50339"/>
      <c r="I50339" s="112"/>
    </row>
    <row r="50340" spans="7:9" x14ac:dyDescent="0.25">
      <c r="G50340"/>
      <c r="I50340" s="112"/>
    </row>
    <row r="50341" spans="7:9" x14ac:dyDescent="0.25">
      <c r="G50341"/>
      <c r="I50341" s="112"/>
    </row>
    <row r="50342" spans="7:9" x14ac:dyDescent="0.25">
      <c r="G50342"/>
      <c r="I50342" s="112"/>
    </row>
    <row r="50343" spans="7:9" x14ac:dyDescent="0.25">
      <c r="G50343"/>
      <c r="I50343" s="112"/>
    </row>
    <row r="50344" spans="7:9" x14ac:dyDescent="0.25">
      <c r="G50344"/>
      <c r="I50344" s="112"/>
    </row>
    <row r="50345" spans="7:9" x14ac:dyDescent="0.25">
      <c r="G50345"/>
      <c r="I50345" s="112"/>
    </row>
    <row r="50346" spans="7:9" x14ac:dyDescent="0.25">
      <c r="G50346"/>
      <c r="I50346" s="112"/>
    </row>
    <row r="50347" spans="7:9" x14ac:dyDescent="0.25">
      <c r="G50347"/>
      <c r="I50347" s="112"/>
    </row>
    <row r="50348" spans="7:9" x14ac:dyDescent="0.25">
      <c r="G50348"/>
      <c r="I50348" s="112"/>
    </row>
    <row r="50349" spans="7:9" x14ac:dyDescent="0.25">
      <c r="G50349"/>
      <c r="I50349" s="112"/>
    </row>
    <row r="50350" spans="7:9" x14ac:dyDescent="0.25">
      <c r="G50350"/>
      <c r="I50350" s="112"/>
    </row>
    <row r="50351" spans="7:9" x14ac:dyDescent="0.25">
      <c r="G50351"/>
      <c r="I50351" s="112"/>
    </row>
    <row r="50352" spans="7:9" x14ac:dyDescent="0.25">
      <c r="G50352"/>
      <c r="I50352" s="112"/>
    </row>
    <row r="50353" spans="7:9" x14ac:dyDescent="0.25">
      <c r="G50353"/>
      <c r="I50353" s="112"/>
    </row>
    <row r="50354" spans="7:9" x14ac:dyDescent="0.25">
      <c r="G50354"/>
      <c r="I50354" s="112"/>
    </row>
    <row r="50355" spans="7:9" x14ac:dyDescent="0.25">
      <c r="G50355"/>
      <c r="I50355" s="112"/>
    </row>
    <row r="50356" spans="7:9" x14ac:dyDescent="0.25">
      <c r="G50356"/>
      <c r="I50356" s="112"/>
    </row>
    <row r="50357" spans="7:9" x14ac:dyDescent="0.25">
      <c r="G50357"/>
      <c r="I50357" s="112"/>
    </row>
    <row r="50358" spans="7:9" x14ac:dyDescent="0.25">
      <c r="G50358"/>
      <c r="I50358" s="112"/>
    </row>
    <row r="50359" spans="7:9" x14ac:dyDescent="0.25">
      <c r="G50359"/>
      <c r="I50359" s="112"/>
    </row>
    <row r="50360" spans="7:9" x14ac:dyDescent="0.25">
      <c r="G50360"/>
      <c r="I50360" s="112"/>
    </row>
    <row r="50361" spans="7:9" x14ac:dyDescent="0.25">
      <c r="G50361"/>
      <c r="I50361" s="112"/>
    </row>
    <row r="50362" spans="7:9" x14ac:dyDescent="0.25">
      <c r="G50362"/>
      <c r="I50362" s="112"/>
    </row>
    <row r="50363" spans="7:9" x14ac:dyDescent="0.25">
      <c r="G50363"/>
      <c r="I50363" s="112"/>
    </row>
    <row r="50364" spans="7:9" x14ac:dyDescent="0.25">
      <c r="G50364"/>
      <c r="I50364" s="112"/>
    </row>
    <row r="50365" spans="7:9" x14ac:dyDescent="0.25">
      <c r="G50365"/>
      <c r="I50365" s="112"/>
    </row>
    <row r="50366" spans="7:9" x14ac:dyDescent="0.25">
      <c r="G50366"/>
      <c r="I50366" s="112"/>
    </row>
    <row r="50367" spans="7:9" x14ac:dyDescent="0.25">
      <c r="G50367"/>
      <c r="I50367" s="112"/>
    </row>
    <row r="50368" spans="7:9" x14ac:dyDescent="0.25">
      <c r="G50368"/>
      <c r="I50368" s="112"/>
    </row>
    <row r="50369" spans="7:9" x14ac:dyDescent="0.25">
      <c r="G50369"/>
      <c r="I50369" s="112"/>
    </row>
    <row r="50370" spans="7:9" x14ac:dyDescent="0.25">
      <c r="G50370"/>
      <c r="I50370" s="112"/>
    </row>
    <row r="50371" spans="7:9" x14ac:dyDescent="0.25">
      <c r="G50371"/>
      <c r="I50371" s="112"/>
    </row>
    <row r="50372" spans="7:9" x14ac:dyDescent="0.25">
      <c r="G50372"/>
      <c r="I50372" s="112"/>
    </row>
    <row r="50373" spans="7:9" x14ac:dyDescent="0.25">
      <c r="G50373"/>
      <c r="I50373" s="112"/>
    </row>
    <row r="50374" spans="7:9" x14ac:dyDescent="0.25">
      <c r="G50374"/>
      <c r="I50374" s="112"/>
    </row>
    <row r="50375" spans="7:9" x14ac:dyDescent="0.25">
      <c r="G50375"/>
      <c r="I50375" s="112"/>
    </row>
    <row r="50376" spans="7:9" x14ac:dyDescent="0.25">
      <c r="G50376"/>
      <c r="I50376" s="112"/>
    </row>
    <row r="50377" spans="7:9" x14ac:dyDescent="0.25">
      <c r="G50377"/>
      <c r="I50377" s="112"/>
    </row>
    <row r="50378" spans="7:9" x14ac:dyDescent="0.25">
      <c r="G50378"/>
      <c r="I50378" s="112"/>
    </row>
    <row r="50379" spans="7:9" x14ac:dyDescent="0.25">
      <c r="G50379"/>
      <c r="I50379" s="112"/>
    </row>
    <row r="50380" spans="7:9" x14ac:dyDescent="0.25">
      <c r="G50380"/>
      <c r="I50380" s="112"/>
    </row>
    <row r="50381" spans="7:9" x14ac:dyDescent="0.25">
      <c r="G50381"/>
      <c r="I50381" s="112"/>
    </row>
    <row r="50382" spans="7:9" x14ac:dyDescent="0.25">
      <c r="G50382"/>
      <c r="I50382" s="112"/>
    </row>
    <row r="50383" spans="7:9" x14ac:dyDescent="0.25">
      <c r="G50383"/>
      <c r="I50383" s="112"/>
    </row>
    <row r="50384" spans="7:9" x14ac:dyDescent="0.25">
      <c r="G50384"/>
      <c r="I50384" s="112"/>
    </row>
    <row r="50385" spans="7:9" x14ac:dyDescent="0.25">
      <c r="G50385"/>
      <c r="I50385" s="112"/>
    </row>
    <row r="50386" spans="7:9" x14ac:dyDescent="0.25">
      <c r="G50386"/>
      <c r="I50386" s="112"/>
    </row>
    <row r="50387" spans="7:9" x14ac:dyDescent="0.25">
      <c r="G50387"/>
      <c r="I50387" s="112"/>
    </row>
    <row r="50388" spans="7:9" x14ac:dyDescent="0.25">
      <c r="G50388"/>
      <c r="I50388" s="112"/>
    </row>
    <row r="50389" spans="7:9" x14ac:dyDescent="0.25">
      <c r="G50389"/>
      <c r="I50389" s="112"/>
    </row>
    <row r="50390" spans="7:9" x14ac:dyDescent="0.25">
      <c r="G50390"/>
      <c r="I50390" s="112"/>
    </row>
    <row r="50391" spans="7:9" x14ac:dyDescent="0.25">
      <c r="G50391"/>
      <c r="I50391" s="112"/>
    </row>
    <row r="50392" spans="7:9" x14ac:dyDescent="0.25">
      <c r="G50392"/>
      <c r="I50392" s="112"/>
    </row>
    <row r="50393" spans="7:9" x14ac:dyDescent="0.25">
      <c r="G50393"/>
      <c r="I50393" s="112"/>
    </row>
    <row r="50394" spans="7:9" x14ac:dyDescent="0.25">
      <c r="G50394"/>
      <c r="I50394" s="112"/>
    </row>
    <row r="50395" spans="7:9" x14ac:dyDescent="0.25">
      <c r="G50395"/>
      <c r="I50395" s="112"/>
    </row>
    <row r="50396" spans="7:9" x14ac:dyDescent="0.25">
      <c r="G50396"/>
      <c r="I50396" s="112"/>
    </row>
    <row r="50397" spans="7:9" x14ac:dyDescent="0.25">
      <c r="G50397"/>
      <c r="I50397" s="112"/>
    </row>
    <row r="50398" spans="7:9" x14ac:dyDescent="0.25">
      <c r="G50398"/>
      <c r="I50398" s="112"/>
    </row>
    <row r="50399" spans="7:9" x14ac:dyDescent="0.25">
      <c r="G50399"/>
      <c r="I50399" s="112"/>
    </row>
    <row r="50400" spans="7:9" x14ac:dyDescent="0.25">
      <c r="G50400"/>
      <c r="I50400" s="112"/>
    </row>
    <row r="50401" spans="7:9" x14ac:dyDescent="0.25">
      <c r="G50401"/>
      <c r="I50401" s="112"/>
    </row>
    <row r="50402" spans="7:9" x14ac:dyDescent="0.25">
      <c r="G50402"/>
      <c r="I50402" s="112"/>
    </row>
    <row r="50403" spans="7:9" x14ac:dyDescent="0.25">
      <c r="G50403"/>
      <c r="I50403" s="112"/>
    </row>
    <row r="50404" spans="7:9" x14ac:dyDescent="0.25">
      <c r="G50404"/>
      <c r="I50404" s="112"/>
    </row>
    <row r="50405" spans="7:9" x14ac:dyDescent="0.25">
      <c r="G50405"/>
      <c r="I50405" s="112"/>
    </row>
    <row r="50406" spans="7:9" x14ac:dyDescent="0.25">
      <c r="G50406"/>
      <c r="I50406" s="112"/>
    </row>
    <row r="50407" spans="7:9" x14ac:dyDescent="0.25">
      <c r="G50407"/>
      <c r="I50407" s="112"/>
    </row>
    <row r="50408" spans="7:9" x14ac:dyDescent="0.25">
      <c r="G50408"/>
      <c r="I50408" s="112"/>
    </row>
    <row r="50409" spans="7:9" x14ac:dyDescent="0.25">
      <c r="G50409"/>
      <c r="I50409" s="112"/>
    </row>
    <row r="50410" spans="7:9" x14ac:dyDescent="0.25">
      <c r="G50410"/>
      <c r="I50410" s="112"/>
    </row>
    <row r="50411" spans="7:9" x14ac:dyDescent="0.25">
      <c r="G50411"/>
      <c r="I50411" s="112"/>
    </row>
    <row r="50412" spans="7:9" x14ac:dyDescent="0.25">
      <c r="G50412"/>
      <c r="I50412" s="112"/>
    </row>
    <row r="50413" spans="7:9" x14ac:dyDescent="0.25">
      <c r="G50413"/>
      <c r="I50413" s="112"/>
    </row>
    <row r="50414" spans="7:9" x14ac:dyDescent="0.25">
      <c r="G50414"/>
      <c r="I50414" s="112"/>
    </row>
    <row r="50415" spans="7:9" x14ac:dyDescent="0.25">
      <c r="G50415"/>
      <c r="I50415" s="112"/>
    </row>
    <row r="50416" spans="7:9" x14ac:dyDescent="0.25">
      <c r="G50416"/>
      <c r="I50416" s="112"/>
    </row>
    <row r="50417" spans="7:9" x14ac:dyDescent="0.25">
      <c r="G50417"/>
      <c r="I50417" s="112"/>
    </row>
    <row r="50418" spans="7:9" x14ac:dyDescent="0.25">
      <c r="G50418"/>
      <c r="I50418" s="112"/>
    </row>
    <row r="50419" spans="7:9" x14ac:dyDescent="0.25">
      <c r="G50419"/>
      <c r="I50419" s="112"/>
    </row>
    <row r="50420" spans="7:9" x14ac:dyDescent="0.25">
      <c r="G50420"/>
      <c r="I50420" s="112"/>
    </row>
    <row r="50421" spans="7:9" x14ac:dyDescent="0.25">
      <c r="G50421"/>
      <c r="I50421" s="112"/>
    </row>
    <row r="50422" spans="7:9" x14ac:dyDescent="0.25">
      <c r="G50422"/>
      <c r="I50422" s="112"/>
    </row>
    <row r="50423" spans="7:9" x14ac:dyDescent="0.25">
      <c r="G50423"/>
      <c r="I50423" s="112"/>
    </row>
    <row r="50424" spans="7:9" x14ac:dyDescent="0.25">
      <c r="G50424"/>
      <c r="I50424" s="112"/>
    </row>
    <row r="50425" spans="7:9" x14ac:dyDescent="0.25">
      <c r="G50425"/>
      <c r="I50425" s="112"/>
    </row>
    <row r="50426" spans="7:9" x14ac:dyDescent="0.25">
      <c r="G50426"/>
      <c r="I50426" s="112"/>
    </row>
    <row r="50427" spans="7:9" x14ac:dyDescent="0.25">
      <c r="G50427"/>
      <c r="I50427" s="112"/>
    </row>
    <row r="50428" spans="7:9" x14ac:dyDescent="0.25">
      <c r="G50428"/>
      <c r="I50428" s="112"/>
    </row>
    <row r="50429" spans="7:9" x14ac:dyDescent="0.25">
      <c r="G50429"/>
      <c r="I50429" s="112"/>
    </row>
    <row r="50430" spans="7:9" x14ac:dyDescent="0.25">
      <c r="G50430"/>
      <c r="I50430" s="112"/>
    </row>
    <row r="50431" spans="7:9" x14ac:dyDescent="0.25">
      <c r="G50431"/>
      <c r="I50431" s="112"/>
    </row>
    <row r="50432" spans="7:9" x14ac:dyDescent="0.25">
      <c r="G50432"/>
      <c r="I50432" s="112"/>
    </row>
    <row r="50433" spans="7:9" x14ac:dyDescent="0.25">
      <c r="G50433"/>
      <c r="I50433" s="112"/>
    </row>
    <row r="50434" spans="7:9" x14ac:dyDescent="0.25">
      <c r="G50434"/>
      <c r="I50434" s="112"/>
    </row>
    <row r="50435" spans="7:9" x14ac:dyDescent="0.25">
      <c r="G50435"/>
      <c r="I50435" s="112"/>
    </row>
    <row r="50436" spans="7:9" x14ac:dyDescent="0.25">
      <c r="G50436"/>
      <c r="I50436" s="112"/>
    </row>
    <row r="50437" spans="7:9" x14ac:dyDescent="0.25">
      <c r="G50437"/>
      <c r="I50437" s="112"/>
    </row>
    <row r="50438" spans="7:9" x14ac:dyDescent="0.25">
      <c r="G50438"/>
      <c r="I50438" s="112"/>
    </row>
    <row r="50439" spans="7:9" x14ac:dyDescent="0.25">
      <c r="G50439"/>
      <c r="I50439" s="112"/>
    </row>
    <row r="50440" spans="7:9" x14ac:dyDescent="0.25">
      <c r="G50440"/>
      <c r="I50440" s="112"/>
    </row>
    <row r="50441" spans="7:9" x14ac:dyDescent="0.25">
      <c r="G50441"/>
      <c r="I50441" s="112"/>
    </row>
    <row r="50442" spans="7:9" x14ac:dyDescent="0.25">
      <c r="G50442"/>
      <c r="I50442" s="112"/>
    </row>
    <row r="50443" spans="7:9" x14ac:dyDescent="0.25">
      <c r="G50443"/>
      <c r="I50443" s="112"/>
    </row>
    <row r="50444" spans="7:9" x14ac:dyDescent="0.25">
      <c r="G50444"/>
      <c r="I50444" s="112"/>
    </row>
    <row r="50445" spans="7:9" x14ac:dyDescent="0.25">
      <c r="G50445"/>
      <c r="I50445" s="112"/>
    </row>
    <row r="50446" spans="7:9" x14ac:dyDescent="0.25">
      <c r="G50446"/>
      <c r="I50446" s="112"/>
    </row>
    <row r="50447" spans="7:9" x14ac:dyDescent="0.25">
      <c r="G50447"/>
      <c r="I50447" s="112"/>
    </row>
    <row r="50448" spans="7:9" x14ac:dyDescent="0.25">
      <c r="G50448"/>
      <c r="I50448" s="112"/>
    </row>
    <row r="50449" spans="7:9" x14ac:dyDescent="0.25">
      <c r="G50449"/>
      <c r="I50449" s="112"/>
    </row>
    <row r="50450" spans="7:9" x14ac:dyDescent="0.25">
      <c r="G50450"/>
      <c r="I50450" s="112"/>
    </row>
    <row r="50451" spans="7:9" x14ac:dyDescent="0.25">
      <c r="G50451"/>
      <c r="I50451" s="112"/>
    </row>
    <row r="50452" spans="7:9" x14ac:dyDescent="0.25">
      <c r="G50452"/>
      <c r="I50452" s="112"/>
    </row>
    <row r="50453" spans="7:9" x14ac:dyDescent="0.25">
      <c r="G50453"/>
      <c r="I50453" s="112"/>
    </row>
    <row r="50454" spans="7:9" x14ac:dyDescent="0.25">
      <c r="G50454"/>
      <c r="I50454" s="112"/>
    </row>
    <row r="50455" spans="7:9" x14ac:dyDescent="0.25">
      <c r="G50455"/>
      <c r="I50455" s="112"/>
    </row>
    <row r="50456" spans="7:9" x14ac:dyDescent="0.25">
      <c r="G50456"/>
      <c r="I50456" s="112"/>
    </row>
    <row r="50457" spans="7:9" x14ac:dyDescent="0.25">
      <c r="G50457"/>
      <c r="I50457" s="112"/>
    </row>
    <row r="50458" spans="7:9" x14ac:dyDescent="0.25">
      <c r="G50458"/>
      <c r="I50458" s="112"/>
    </row>
    <row r="50459" spans="7:9" x14ac:dyDescent="0.25">
      <c r="G50459"/>
      <c r="I50459" s="112"/>
    </row>
    <row r="50460" spans="7:9" x14ac:dyDescent="0.25">
      <c r="G50460"/>
      <c r="I50460" s="112"/>
    </row>
    <row r="50461" spans="7:9" x14ac:dyDescent="0.25">
      <c r="G50461"/>
      <c r="I50461" s="112"/>
    </row>
    <row r="50462" spans="7:9" x14ac:dyDescent="0.25">
      <c r="G50462"/>
      <c r="I50462" s="112"/>
    </row>
    <row r="50463" spans="7:9" x14ac:dyDescent="0.25">
      <c r="G50463"/>
      <c r="I50463" s="112"/>
    </row>
    <row r="50464" spans="7:9" x14ac:dyDescent="0.25">
      <c r="G50464"/>
      <c r="I50464" s="112"/>
    </row>
    <row r="50465" spans="7:9" x14ac:dyDescent="0.25">
      <c r="G50465"/>
      <c r="I50465" s="112"/>
    </row>
    <row r="50466" spans="7:9" x14ac:dyDescent="0.25">
      <c r="G50466"/>
      <c r="I50466" s="112"/>
    </row>
    <row r="50467" spans="7:9" x14ac:dyDescent="0.25">
      <c r="G50467"/>
      <c r="I50467" s="112"/>
    </row>
    <row r="50468" spans="7:9" x14ac:dyDescent="0.25">
      <c r="G50468"/>
      <c r="I50468" s="112"/>
    </row>
    <row r="50469" spans="7:9" x14ac:dyDescent="0.25">
      <c r="G50469"/>
      <c r="I50469" s="112"/>
    </row>
    <row r="50470" spans="7:9" x14ac:dyDescent="0.25">
      <c r="G50470"/>
      <c r="I50470" s="112"/>
    </row>
    <row r="50471" spans="7:9" x14ac:dyDescent="0.25">
      <c r="G50471"/>
      <c r="I50471" s="112"/>
    </row>
    <row r="50472" spans="7:9" x14ac:dyDescent="0.25">
      <c r="G50472"/>
      <c r="I50472" s="112"/>
    </row>
    <row r="50473" spans="7:9" x14ac:dyDescent="0.25">
      <c r="G50473"/>
      <c r="I50473" s="112"/>
    </row>
    <row r="50474" spans="7:9" x14ac:dyDescent="0.25">
      <c r="G50474"/>
      <c r="I50474" s="112"/>
    </row>
    <row r="50475" spans="7:9" x14ac:dyDescent="0.25">
      <c r="G50475"/>
      <c r="I50475" s="112"/>
    </row>
    <row r="50476" spans="7:9" x14ac:dyDescent="0.25">
      <c r="G50476"/>
      <c r="I50476" s="112"/>
    </row>
    <row r="50477" spans="7:9" x14ac:dyDescent="0.25">
      <c r="G50477"/>
      <c r="I50477" s="112"/>
    </row>
    <row r="50478" spans="7:9" x14ac:dyDescent="0.25">
      <c r="G50478"/>
      <c r="I50478" s="112"/>
    </row>
    <row r="50479" spans="7:9" x14ac:dyDescent="0.25">
      <c r="G50479"/>
      <c r="I50479" s="112"/>
    </row>
    <row r="50480" spans="7:9" x14ac:dyDescent="0.25">
      <c r="G50480"/>
      <c r="I50480" s="112"/>
    </row>
    <row r="50481" spans="7:9" x14ac:dyDescent="0.25">
      <c r="G50481"/>
      <c r="I50481" s="112"/>
    </row>
    <row r="50482" spans="7:9" x14ac:dyDescent="0.25">
      <c r="G50482"/>
      <c r="I50482" s="112"/>
    </row>
    <row r="50483" spans="7:9" x14ac:dyDescent="0.25">
      <c r="G50483"/>
      <c r="I50483" s="112"/>
    </row>
    <row r="50484" spans="7:9" x14ac:dyDescent="0.25">
      <c r="G50484"/>
      <c r="I50484" s="112"/>
    </row>
    <row r="50485" spans="7:9" x14ac:dyDescent="0.25">
      <c r="G50485"/>
      <c r="I50485" s="112"/>
    </row>
    <row r="50486" spans="7:9" x14ac:dyDescent="0.25">
      <c r="G50486"/>
      <c r="I50486" s="112"/>
    </row>
    <row r="50487" spans="7:9" x14ac:dyDescent="0.25">
      <c r="G50487"/>
      <c r="I50487" s="112"/>
    </row>
    <row r="50488" spans="7:9" x14ac:dyDescent="0.25">
      <c r="G50488"/>
      <c r="I50488" s="112"/>
    </row>
    <row r="50489" spans="7:9" x14ac:dyDescent="0.25">
      <c r="G50489"/>
      <c r="I50489" s="112"/>
    </row>
    <row r="50490" spans="7:9" x14ac:dyDescent="0.25">
      <c r="G50490"/>
      <c r="I50490" s="112"/>
    </row>
    <row r="50491" spans="7:9" x14ac:dyDescent="0.25">
      <c r="G50491"/>
      <c r="I50491" s="112"/>
    </row>
    <row r="50492" spans="7:9" x14ac:dyDescent="0.25">
      <c r="G50492"/>
      <c r="I50492" s="112"/>
    </row>
    <row r="50493" spans="7:9" x14ac:dyDescent="0.25">
      <c r="G50493"/>
      <c r="I50493" s="112"/>
    </row>
    <row r="50494" spans="7:9" x14ac:dyDescent="0.25">
      <c r="G50494"/>
      <c r="I50494" s="112"/>
    </row>
    <row r="50495" spans="7:9" x14ac:dyDescent="0.25">
      <c r="G50495"/>
      <c r="I50495" s="112"/>
    </row>
    <row r="50496" spans="7:9" x14ac:dyDescent="0.25">
      <c r="G50496"/>
      <c r="I50496" s="112"/>
    </row>
    <row r="50497" spans="7:9" x14ac:dyDescent="0.25">
      <c r="G50497"/>
      <c r="I50497" s="112"/>
    </row>
    <row r="50498" spans="7:9" x14ac:dyDescent="0.25">
      <c r="G50498"/>
      <c r="I50498" s="112"/>
    </row>
    <row r="50499" spans="7:9" x14ac:dyDescent="0.25">
      <c r="G50499"/>
      <c r="I50499" s="112"/>
    </row>
    <row r="50500" spans="7:9" x14ac:dyDescent="0.25">
      <c r="G50500"/>
      <c r="I50500" s="112"/>
    </row>
    <row r="50501" spans="7:9" x14ac:dyDescent="0.25">
      <c r="G50501"/>
      <c r="I50501" s="112"/>
    </row>
    <row r="50502" spans="7:9" x14ac:dyDescent="0.25">
      <c r="G50502"/>
      <c r="I50502" s="112"/>
    </row>
    <row r="50503" spans="7:9" x14ac:dyDescent="0.25">
      <c r="G50503"/>
      <c r="I50503" s="112"/>
    </row>
    <row r="50504" spans="7:9" x14ac:dyDescent="0.25">
      <c r="G50504"/>
      <c r="I50504" s="112"/>
    </row>
    <row r="50505" spans="7:9" x14ac:dyDescent="0.25">
      <c r="G50505"/>
      <c r="I50505" s="112"/>
    </row>
    <row r="50506" spans="7:9" x14ac:dyDescent="0.25">
      <c r="G50506"/>
      <c r="I50506" s="112"/>
    </row>
    <row r="50507" spans="7:9" x14ac:dyDescent="0.25">
      <c r="G50507"/>
      <c r="I50507" s="112"/>
    </row>
    <row r="50508" spans="7:9" x14ac:dyDescent="0.25">
      <c r="G50508"/>
      <c r="I50508" s="112"/>
    </row>
    <row r="50509" spans="7:9" x14ac:dyDescent="0.25">
      <c r="G50509"/>
      <c r="I50509" s="112"/>
    </row>
    <row r="50510" spans="7:9" x14ac:dyDescent="0.25">
      <c r="G50510"/>
      <c r="I50510" s="112"/>
    </row>
    <row r="50511" spans="7:9" x14ac:dyDescent="0.25">
      <c r="G50511"/>
      <c r="I50511" s="112"/>
    </row>
    <row r="50512" spans="7:9" x14ac:dyDescent="0.25">
      <c r="G50512"/>
      <c r="I50512" s="112"/>
    </row>
    <row r="50513" spans="7:9" x14ac:dyDescent="0.25">
      <c r="G50513"/>
      <c r="I50513" s="112"/>
    </row>
    <row r="50514" spans="7:9" x14ac:dyDescent="0.25">
      <c r="G50514"/>
      <c r="I50514" s="112"/>
    </row>
    <row r="50515" spans="7:9" x14ac:dyDescent="0.25">
      <c r="G50515"/>
      <c r="I50515" s="112"/>
    </row>
    <row r="50516" spans="7:9" x14ac:dyDescent="0.25">
      <c r="G50516"/>
      <c r="I50516" s="112"/>
    </row>
    <row r="50517" spans="7:9" x14ac:dyDescent="0.25">
      <c r="G50517"/>
      <c r="I50517" s="112"/>
    </row>
    <row r="50518" spans="7:9" x14ac:dyDescent="0.25">
      <c r="G50518"/>
      <c r="I50518" s="112"/>
    </row>
    <row r="50519" spans="7:9" x14ac:dyDescent="0.25">
      <c r="G50519"/>
      <c r="I50519" s="112"/>
    </row>
    <row r="50520" spans="7:9" x14ac:dyDescent="0.25">
      <c r="G50520"/>
      <c r="I50520" s="112"/>
    </row>
    <row r="50521" spans="7:9" x14ac:dyDescent="0.25">
      <c r="G50521"/>
      <c r="I50521" s="112"/>
    </row>
    <row r="50522" spans="7:9" x14ac:dyDescent="0.25">
      <c r="G50522"/>
      <c r="I50522" s="112"/>
    </row>
    <row r="50523" spans="7:9" x14ac:dyDescent="0.25">
      <c r="G50523"/>
      <c r="I50523" s="112"/>
    </row>
    <row r="50524" spans="7:9" x14ac:dyDescent="0.25">
      <c r="G50524"/>
      <c r="I50524" s="112"/>
    </row>
    <row r="50525" spans="7:9" x14ac:dyDescent="0.25">
      <c r="G50525"/>
      <c r="I50525" s="112"/>
    </row>
    <row r="50526" spans="7:9" x14ac:dyDescent="0.25">
      <c r="G50526"/>
      <c r="I50526" s="112"/>
    </row>
    <row r="50527" spans="7:9" x14ac:dyDescent="0.25">
      <c r="G50527"/>
      <c r="I50527" s="112"/>
    </row>
    <row r="50528" spans="7:9" x14ac:dyDescent="0.25">
      <c r="G50528"/>
      <c r="I50528" s="112"/>
    </row>
    <row r="50529" spans="7:9" x14ac:dyDescent="0.25">
      <c r="G50529"/>
      <c r="I50529" s="112"/>
    </row>
    <row r="50530" spans="7:9" x14ac:dyDescent="0.25">
      <c r="G50530"/>
      <c r="I50530" s="112"/>
    </row>
    <row r="50531" spans="7:9" x14ac:dyDescent="0.25">
      <c r="G50531"/>
      <c r="I50531" s="112"/>
    </row>
    <row r="50532" spans="7:9" x14ac:dyDescent="0.25">
      <c r="G50532"/>
      <c r="I50532" s="112"/>
    </row>
    <row r="50533" spans="7:9" x14ac:dyDescent="0.25">
      <c r="G50533"/>
      <c r="I50533" s="112"/>
    </row>
    <row r="50534" spans="7:9" x14ac:dyDescent="0.25">
      <c r="G50534"/>
      <c r="I50534" s="112"/>
    </row>
    <row r="50535" spans="7:9" x14ac:dyDescent="0.25">
      <c r="G50535"/>
      <c r="I50535" s="112"/>
    </row>
    <row r="50536" spans="7:9" x14ac:dyDescent="0.25">
      <c r="G50536"/>
      <c r="I50536" s="112"/>
    </row>
    <row r="50537" spans="7:9" x14ac:dyDescent="0.25">
      <c r="G50537"/>
      <c r="I50537" s="112"/>
    </row>
    <row r="50538" spans="7:9" x14ac:dyDescent="0.25">
      <c r="G50538"/>
      <c r="I50538" s="112"/>
    </row>
    <row r="50539" spans="7:9" x14ac:dyDescent="0.25">
      <c r="G50539"/>
      <c r="I50539" s="112"/>
    </row>
    <row r="50540" spans="7:9" x14ac:dyDescent="0.25">
      <c r="G50540"/>
      <c r="I50540" s="112"/>
    </row>
    <row r="50541" spans="7:9" x14ac:dyDescent="0.25">
      <c r="G50541"/>
      <c r="I50541" s="112"/>
    </row>
    <row r="50542" spans="7:9" x14ac:dyDescent="0.25">
      <c r="G50542"/>
      <c r="I50542" s="112"/>
    </row>
    <row r="50543" spans="7:9" x14ac:dyDescent="0.25">
      <c r="G50543"/>
      <c r="I50543" s="112"/>
    </row>
    <row r="50544" spans="7:9" x14ac:dyDescent="0.25">
      <c r="G50544"/>
      <c r="I50544" s="112"/>
    </row>
    <row r="50545" spans="7:9" x14ac:dyDescent="0.25">
      <c r="G50545"/>
      <c r="I50545" s="112"/>
    </row>
    <row r="50546" spans="7:9" x14ac:dyDescent="0.25">
      <c r="G50546"/>
      <c r="I50546" s="112"/>
    </row>
    <row r="50547" spans="7:9" x14ac:dyDescent="0.25">
      <c r="G50547"/>
      <c r="I50547" s="112"/>
    </row>
    <row r="50548" spans="7:9" x14ac:dyDescent="0.25">
      <c r="G50548"/>
      <c r="I50548" s="112"/>
    </row>
    <row r="50549" spans="7:9" x14ac:dyDescent="0.25">
      <c r="G50549"/>
      <c r="I50549" s="112"/>
    </row>
    <row r="50550" spans="7:9" x14ac:dyDescent="0.25">
      <c r="G50550"/>
      <c r="I50550" s="112"/>
    </row>
    <row r="50551" spans="7:9" x14ac:dyDescent="0.25">
      <c r="G50551"/>
      <c r="I50551" s="112"/>
    </row>
    <row r="50552" spans="7:9" x14ac:dyDescent="0.25">
      <c r="G50552"/>
      <c r="I50552" s="112"/>
    </row>
    <row r="50553" spans="7:9" x14ac:dyDescent="0.25">
      <c r="G50553"/>
      <c r="I50553" s="112"/>
    </row>
    <row r="50554" spans="7:9" x14ac:dyDescent="0.25">
      <c r="G50554"/>
      <c r="I50554" s="112"/>
    </row>
    <row r="50555" spans="7:9" x14ac:dyDescent="0.25">
      <c r="G50555"/>
      <c r="I50555" s="112"/>
    </row>
    <row r="50556" spans="7:9" x14ac:dyDescent="0.25">
      <c r="G50556"/>
      <c r="I50556" s="112"/>
    </row>
    <row r="50557" spans="7:9" x14ac:dyDescent="0.25">
      <c r="G50557"/>
      <c r="I50557" s="112"/>
    </row>
    <row r="50558" spans="7:9" x14ac:dyDescent="0.25">
      <c r="G50558"/>
      <c r="I50558" s="112"/>
    </row>
    <row r="50559" spans="7:9" x14ac:dyDescent="0.25">
      <c r="G50559"/>
      <c r="I50559" s="112"/>
    </row>
    <row r="50560" spans="7:9" x14ac:dyDescent="0.25">
      <c r="G50560"/>
      <c r="I50560" s="112"/>
    </row>
    <row r="50561" spans="7:9" x14ac:dyDescent="0.25">
      <c r="G50561"/>
      <c r="I50561" s="112"/>
    </row>
    <row r="50562" spans="7:9" x14ac:dyDescent="0.25">
      <c r="G50562"/>
      <c r="I50562" s="112"/>
    </row>
    <row r="50563" spans="7:9" x14ac:dyDescent="0.25">
      <c r="G50563"/>
      <c r="I50563" s="112"/>
    </row>
    <row r="50564" spans="7:9" x14ac:dyDescent="0.25">
      <c r="G50564"/>
      <c r="I50564" s="112"/>
    </row>
    <row r="50565" spans="7:9" x14ac:dyDescent="0.25">
      <c r="G50565"/>
      <c r="I50565" s="112"/>
    </row>
    <row r="50566" spans="7:9" x14ac:dyDescent="0.25">
      <c r="G50566"/>
      <c r="I50566" s="112"/>
    </row>
    <row r="50567" spans="7:9" x14ac:dyDescent="0.25">
      <c r="G50567"/>
      <c r="I50567" s="112"/>
    </row>
    <row r="50568" spans="7:9" x14ac:dyDescent="0.25">
      <c r="G50568"/>
      <c r="I50568" s="112"/>
    </row>
    <row r="50569" spans="7:9" x14ac:dyDescent="0.25">
      <c r="G50569"/>
      <c r="I50569" s="112"/>
    </row>
    <row r="50570" spans="7:9" x14ac:dyDescent="0.25">
      <c r="G50570"/>
      <c r="I50570" s="112"/>
    </row>
    <row r="50571" spans="7:9" x14ac:dyDescent="0.25">
      <c r="G50571"/>
      <c r="I50571" s="112"/>
    </row>
    <row r="50572" spans="7:9" x14ac:dyDescent="0.25">
      <c r="G50572"/>
      <c r="I50572" s="112"/>
    </row>
    <row r="50573" spans="7:9" x14ac:dyDescent="0.25">
      <c r="G50573"/>
      <c r="I50573" s="112"/>
    </row>
    <row r="50574" spans="7:9" x14ac:dyDescent="0.25">
      <c r="G50574"/>
      <c r="I50574" s="112"/>
    </row>
    <row r="50575" spans="7:9" x14ac:dyDescent="0.25">
      <c r="G50575"/>
      <c r="I50575" s="112"/>
    </row>
    <row r="50576" spans="7:9" x14ac:dyDescent="0.25">
      <c r="G50576"/>
      <c r="I50576" s="112"/>
    </row>
    <row r="50577" spans="7:9" x14ac:dyDescent="0.25">
      <c r="G50577"/>
      <c r="I50577" s="112"/>
    </row>
    <row r="50578" spans="7:9" x14ac:dyDescent="0.25">
      <c r="G50578"/>
      <c r="I50578" s="112"/>
    </row>
    <row r="50579" spans="7:9" x14ac:dyDescent="0.25">
      <c r="G50579"/>
      <c r="I50579" s="112"/>
    </row>
    <row r="50580" spans="7:9" x14ac:dyDescent="0.25">
      <c r="G50580"/>
      <c r="I50580" s="112"/>
    </row>
    <row r="50581" spans="7:9" x14ac:dyDescent="0.25">
      <c r="G50581"/>
      <c r="I50581" s="112"/>
    </row>
    <row r="50582" spans="7:9" x14ac:dyDescent="0.25">
      <c r="G50582"/>
      <c r="I50582" s="112"/>
    </row>
    <row r="50583" spans="7:9" x14ac:dyDescent="0.25">
      <c r="G50583"/>
      <c r="I50583" s="112"/>
    </row>
    <row r="50584" spans="7:9" x14ac:dyDescent="0.25">
      <c r="G50584"/>
      <c r="I50584" s="112"/>
    </row>
    <row r="50585" spans="7:9" x14ac:dyDescent="0.25">
      <c r="G50585"/>
      <c r="I50585" s="112"/>
    </row>
    <row r="50586" spans="7:9" x14ac:dyDescent="0.25">
      <c r="G50586"/>
      <c r="I50586" s="112"/>
    </row>
    <row r="50587" spans="7:9" x14ac:dyDescent="0.25">
      <c r="G50587"/>
      <c r="I50587" s="112"/>
    </row>
    <row r="50588" spans="7:9" x14ac:dyDescent="0.25">
      <c r="G50588"/>
      <c r="I50588" s="112"/>
    </row>
    <row r="50589" spans="7:9" x14ac:dyDescent="0.25">
      <c r="G50589"/>
      <c r="I50589" s="112"/>
    </row>
    <row r="50590" spans="7:9" x14ac:dyDescent="0.25">
      <c r="G50590"/>
      <c r="I50590" s="112"/>
    </row>
    <row r="50591" spans="7:9" x14ac:dyDescent="0.25">
      <c r="G50591"/>
      <c r="I50591" s="112"/>
    </row>
    <row r="50592" spans="7:9" x14ac:dyDescent="0.25">
      <c r="G50592"/>
      <c r="I50592" s="112"/>
    </row>
    <row r="50593" spans="7:9" x14ac:dyDescent="0.25">
      <c r="G50593"/>
      <c r="I50593" s="112"/>
    </row>
    <row r="50594" spans="7:9" x14ac:dyDescent="0.25">
      <c r="G50594"/>
      <c r="I50594" s="112"/>
    </row>
    <row r="50595" spans="7:9" x14ac:dyDescent="0.25">
      <c r="G50595"/>
      <c r="I50595" s="112"/>
    </row>
    <row r="50596" spans="7:9" x14ac:dyDescent="0.25">
      <c r="G50596"/>
      <c r="I50596" s="112"/>
    </row>
    <row r="50597" spans="7:9" x14ac:dyDescent="0.25">
      <c r="G50597"/>
      <c r="I50597" s="112"/>
    </row>
    <row r="50598" spans="7:9" x14ac:dyDescent="0.25">
      <c r="G50598"/>
      <c r="I50598" s="112"/>
    </row>
    <row r="50599" spans="7:9" x14ac:dyDescent="0.25">
      <c r="G50599"/>
      <c r="I50599" s="112"/>
    </row>
    <row r="50600" spans="7:9" x14ac:dyDescent="0.25">
      <c r="G50600"/>
      <c r="I50600" s="112"/>
    </row>
    <row r="50601" spans="7:9" x14ac:dyDescent="0.25">
      <c r="G50601"/>
      <c r="I50601" s="112"/>
    </row>
    <row r="50602" spans="7:9" x14ac:dyDescent="0.25">
      <c r="G50602"/>
      <c r="I50602" s="112"/>
    </row>
    <row r="50603" spans="7:9" x14ac:dyDescent="0.25">
      <c r="G50603"/>
      <c r="I50603" s="112"/>
    </row>
    <row r="50604" spans="7:9" x14ac:dyDescent="0.25">
      <c r="G50604"/>
      <c r="I50604" s="112"/>
    </row>
    <row r="50605" spans="7:9" x14ac:dyDescent="0.25">
      <c r="G50605"/>
      <c r="I50605" s="112"/>
    </row>
    <row r="50606" spans="7:9" x14ac:dyDescent="0.25">
      <c r="G50606"/>
      <c r="I50606" s="112"/>
    </row>
    <row r="50607" spans="7:9" x14ac:dyDescent="0.25">
      <c r="G50607"/>
      <c r="I50607" s="112"/>
    </row>
    <row r="50608" spans="7:9" x14ac:dyDescent="0.25">
      <c r="G50608"/>
      <c r="I50608" s="112"/>
    </row>
    <row r="50609" spans="7:9" x14ac:dyDescent="0.25">
      <c r="G50609"/>
      <c r="I50609" s="112"/>
    </row>
    <row r="50610" spans="7:9" x14ac:dyDescent="0.25">
      <c r="G50610"/>
      <c r="I50610" s="112"/>
    </row>
    <row r="50611" spans="7:9" x14ac:dyDescent="0.25">
      <c r="G50611"/>
      <c r="I50611" s="112"/>
    </row>
    <row r="50612" spans="7:9" x14ac:dyDescent="0.25">
      <c r="G50612"/>
      <c r="I50612" s="112"/>
    </row>
    <row r="50613" spans="7:9" x14ac:dyDescent="0.25">
      <c r="G50613"/>
      <c r="I50613" s="112"/>
    </row>
    <row r="50614" spans="7:9" x14ac:dyDescent="0.25">
      <c r="G50614"/>
      <c r="I50614" s="112"/>
    </row>
    <row r="50615" spans="7:9" x14ac:dyDescent="0.25">
      <c r="G50615"/>
      <c r="I50615" s="112"/>
    </row>
    <row r="50616" spans="7:9" x14ac:dyDescent="0.25">
      <c r="G50616"/>
      <c r="I50616" s="112"/>
    </row>
    <row r="50617" spans="7:9" x14ac:dyDescent="0.25">
      <c r="G50617"/>
      <c r="I50617" s="112"/>
    </row>
    <row r="50618" spans="7:9" x14ac:dyDescent="0.25">
      <c r="G50618"/>
      <c r="I50618" s="112"/>
    </row>
    <row r="50619" spans="7:9" x14ac:dyDescent="0.25">
      <c r="G50619"/>
      <c r="I50619" s="112"/>
    </row>
    <row r="50620" spans="7:9" x14ac:dyDescent="0.25">
      <c r="G50620"/>
      <c r="I50620" s="112"/>
    </row>
    <row r="50621" spans="7:9" x14ac:dyDescent="0.25">
      <c r="G50621"/>
      <c r="I50621" s="112"/>
    </row>
    <row r="50622" spans="7:9" x14ac:dyDescent="0.25">
      <c r="G50622"/>
      <c r="I50622" s="112"/>
    </row>
    <row r="50623" spans="7:9" x14ac:dyDescent="0.25">
      <c r="G50623"/>
      <c r="I50623" s="112"/>
    </row>
    <row r="50624" spans="7:9" x14ac:dyDescent="0.25">
      <c r="G50624"/>
      <c r="I50624" s="112"/>
    </row>
    <row r="50625" spans="7:9" x14ac:dyDescent="0.25">
      <c r="G50625"/>
      <c r="I50625" s="112"/>
    </row>
    <row r="50626" spans="7:9" x14ac:dyDescent="0.25">
      <c r="G50626"/>
      <c r="I50626" s="112"/>
    </row>
    <row r="50627" spans="7:9" x14ac:dyDescent="0.25">
      <c r="G50627"/>
      <c r="I50627" s="112"/>
    </row>
    <row r="50628" spans="7:9" x14ac:dyDescent="0.25">
      <c r="G50628"/>
      <c r="I50628" s="112"/>
    </row>
    <row r="50629" spans="7:9" x14ac:dyDescent="0.25">
      <c r="G50629"/>
      <c r="I50629" s="112"/>
    </row>
    <row r="50630" spans="7:9" x14ac:dyDescent="0.25">
      <c r="G50630"/>
      <c r="I50630" s="112"/>
    </row>
    <row r="50631" spans="7:9" x14ac:dyDescent="0.25">
      <c r="G50631"/>
      <c r="I50631" s="112"/>
    </row>
    <row r="50632" spans="7:9" x14ac:dyDescent="0.25">
      <c r="G50632"/>
      <c r="I50632" s="112"/>
    </row>
    <row r="50633" spans="7:9" x14ac:dyDescent="0.25">
      <c r="G50633"/>
      <c r="I50633" s="112"/>
    </row>
    <row r="50634" spans="7:9" x14ac:dyDescent="0.25">
      <c r="G50634"/>
      <c r="I50634" s="112"/>
    </row>
    <row r="50635" spans="7:9" x14ac:dyDescent="0.25">
      <c r="G50635"/>
      <c r="I50635" s="112"/>
    </row>
    <row r="50636" spans="7:9" x14ac:dyDescent="0.25">
      <c r="G50636"/>
      <c r="I50636" s="112"/>
    </row>
    <row r="50637" spans="7:9" x14ac:dyDescent="0.25">
      <c r="G50637"/>
      <c r="I50637" s="112"/>
    </row>
    <row r="50638" spans="7:9" x14ac:dyDescent="0.25">
      <c r="G50638"/>
      <c r="I50638" s="112"/>
    </row>
    <row r="50639" spans="7:9" x14ac:dyDescent="0.25">
      <c r="G50639"/>
      <c r="I50639" s="112"/>
    </row>
    <row r="50640" spans="7:9" x14ac:dyDescent="0.25">
      <c r="G50640"/>
      <c r="I50640" s="112"/>
    </row>
    <row r="50641" spans="7:9" x14ac:dyDescent="0.25">
      <c r="G50641"/>
      <c r="I50641" s="112"/>
    </row>
    <row r="50642" spans="7:9" x14ac:dyDescent="0.25">
      <c r="G50642"/>
      <c r="I50642" s="112"/>
    </row>
    <row r="50643" spans="7:9" x14ac:dyDescent="0.25">
      <c r="G50643"/>
      <c r="I50643" s="112"/>
    </row>
    <row r="50644" spans="7:9" x14ac:dyDescent="0.25">
      <c r="G50644"/>
      <c r="I50644" s="112"/>
    </row>
    <row r="50645" spans="7:9" x14ac:dyDescent="0.25">
      <c r="G50645"/>
      <c r="I50645" s="112"/>
    </row>
    <row r="50646" spans="7:9" x14ac:dyDescent="0.25">
      <c r="G50646"/>
      <c r="I50646" s="112"/>
    </row>
    <row r="50647" spans="7:9" x14ac:dyDescent="0.25">
      <c r="G50647"/>
      <c r="I50647" s="112"/>
    </row>
    <row r="50648" spans="7:9" x14ac:dyDescent="0.25">
      <c r="G50648"/>
      <c r="I50648" s="112"/>
    </row>
    <row r="50649" spans="7:9" x14ac:dyDescent="0.25">
      <c r="G50649"/>
      <c r="I50649" s="112"/>
    </row>
    <row r="50650" spans="7:9" x14ac:dyDescent="0.25">
      <c r="G50650"/>
      <c r="I50650" s="112"/>
    </row>
    <row r="50651" spans="7:9" x14ac:dyDescent="0.25">
      <c r="G50651"/>
      <c r="I50651" s="112"/>
    </row>
    <row r="50652" spans="7:9" x14ac:dyDescent="0.25">
      <c r="G50652"/>
      <c r="I50652" s="112"/>
    </row>
    <row r="50653" spans="7:9" x14ac:dyDescent="0.25">
      <c r="G50653"/>
      <c r="I50653" s="112"/>
    </row>
    <row r="50654" spans="7:9" x14ac:dyDescent="0.25">
      <c r="G50654"/>
      <c r="I50654" s="112"/>
    </row>
    <row r="50655" spans="7:9" x14ac:dyDescent="0.25">
      <c r="G50655"/>
      <c r="I50655" s="112"/>
    </row>
    <row r="50656" spans="7:9" x14ac:dyDescent="0.25">
      <c r="G50656"/>
      <c r="I50656" s="112"/>
    </row>
    <row r="50657" spans="7:9" x14ac:dyDescent="0.25">
      <c r="G50657"/>
      <c r="I50657" s="112"/>
    </row>
    <row r="50658" spans="7:9" x14ac:dyDescent="0.25">
      <c r="G50658"/>
      <c r="I50658" s="112"/>
    </row>
    <row r="50659" spans="7:9" x14ac:dyDescent="0.25">
      <c r="G50659"/>
      <c r="I50659" s="112"/>
    </row>
    <row r="50660" spans="7:9" x14ac:dyDescent="0.25">
      <c r="G50660"/>
      <c r="I50660" s="112"/>
    </row>
    <row r="50661" spans="7:9" x14ac:dyDescent="0.25">
      <c r="G50661"/>
      <c r="I50661" s="112"/>
    </row>
    <row r="50662" spans="7:9" x14ac:dyDescent="0.25">
      <c r="G50662"/>
      <c r="I50662" s="112"/>
    </row>
    <row r="50663" spans="7:9" x14ac:dyDescent="0.25">
      <c r="G50663"/>
      <c r="I50663" s="112"/>
    </row>
    <row r="50664" spans="7:9" x14ac:dyDescent="0.25">
      <c r="G50664"/>
      <c r="I50664" s="112"/>
    </row>
    <row r="50665" spans="7:9" x14ac:dyDescent="0.25">
      <c r="G50665"/>
      <c r="I50665" s="112"/>
    </row>
    <row r="50666" spans="7:9" x14ac:dyDescent="0.25">
      <c r="G50666"/>
      <c r="I50666" s="112"/>
    </row>
    <row r="50667" spans="7:9" x14ac:dyDescent="0.25">
      <c r="G50667"/>
      <c r="I50667" s="112"/>
    </row>
    <row r="50668" spans="7:9" x14ac:dyDescent="0.25">
      <c r="G50668"/>
      <c r="I50668" s="112"/>
    </row>
    <row r="50669" spans="7:9" x14ac:dyDescent="0.25">
      <c r="G50669"/>
      <c r="I50669" s="112"/>
    </row>
    <row r="50670" spans="7:9" x14ac:dyDescent="0.25">
      <c r="G50670"/>
      <c r="I50670" s="112"/>
    </row>
    <row r="50671" spans="7:9" x14ac:dyDescent="0.25">
      <c r="G50671"/>
      <c r="I50671" s="112"/>
    </row>
    <row r="50672" spans="7:9" x14ac:dyDescent="0.25">
      <c r="G50672"/>
      <c r="I50672" s="112"/>
    </row>
    <row r="50673" spans="7:9" x14ac:dyDescent="0.25">
      <c r="G50673"/>
      <c r="I50673" s="112"/>
    </row>
    <row r="50674" spans="7:9" x14ac:dyDescent="0.25">
      <c r="G50674"/>
      <c r="I50674" s="112"/>
    </row>
    <row r="50675" spans="7:9" x14ac:dyDescent="0.25">
      <c r="G50675"/>
      <c r="I50675" s="112"/>
    </row>
    <row r="50676" spans="7:9" x14ac:dyDescent="0.25">
      <c r="G50676"/>
      <c r="I50676" s="112"/>
    </row>
    <row r="50677" spans="7:9" x14ac:dyDescent="0.25">
      <c r="G50677"/>
      <c r="I50677" s="112"/>
    </row>
    <row r="50678" spans="7:9" x14ac:dyDescent="0.25">
      <c r="G50678"/>
      <c r="I50678" s="112"/>
    </row>
    <row r="50679" spans="7:9" x14ac:dyDescent="0.25">
      <c r="G50679"/>
      <c r="I50679" s="112"/>
    </row>
    <row r="50680" spans="7:9" x14ac:dyDescent="0.25">
      <c r="G50680"/>
      <c r="I50680" s="112"/>
    </row>
    <row r="50681" spans="7:9" x14ac:dyDescent="0.25">
      <c r="G50681"/>
      <c r="I50681" s="112"/>
    </row>
    <row r="50682" spans="7:9" x14ac:dyDescent="0.25">
      <c r="G50682"/>
      <c r="I50682" s="112"/>
    </row>
    <row r="50683" spans="7:9" x14ac:dyDescent="0.25">
      <c r="G50683"/>
      <c r="I50683" s="112"/>
    </row>
    <row r="50684" spans="7:9" x14ac:dyDescent="0.25">
      <c r="G50684"/>
      <c r="I50684" s="112"/>
    </row>
    <row r="50685" spans="7:9" x14ac:dyDescent="0.25">
      <c r="G50685"/>
      <c r="I50685" s="112"/>
    </row>
    <row r="50686" spans="7:9" x14ac:dyDescent="0.25">
      <c r="G50686"/>
      <c r="I50686" s="112"/>
    </row>
    <row r="50687" spans="7:9" x14ac:dyDescent="0.25">
      <c r="G50687"/>
      <c r="I50687" s="112"/>
    </row>
    <row r="50688" spans="7:9" x14ac:dyDescent="0.25">
      <c r="G50688"/>
      <c r="I50688" s="112"/>
    </row>
    <row r="50689" spans="7:9" x14ac:dyDescent="0.25">
      <c r="G50689"/>
      <c r="I50689" s="112"/>
    </row>
    <row r="50690" spans="7:9" x14ac:dyDescent="0.25">
      <c r="G50690"/>
      <c r="I50690" s="112"/>
    </row>
    <row r="50691" spans="7:9" x14ac:dyDescent="0.25">
      <c r="G50691"/>
      <c r="I50691" s="112"/>
    </row>
    <row r="50692" spans="7:9" x14ac:dyDescent="0.25">
      <c r="G50692"/>
      <c r="I50692" s="112"/>
    </row>
    <row r="50693" spans="7:9" x14ac:dyDescent="0.25">
      <c r="G50693"/>
      <c r="I50693" s="112"/>
    </row>
    <row r="50694" spans="7:9" x14ac:dyDescent="0.25">
      <c r="G50694"/>
      <c r="I50694" s="112"/>
    </row>
    <row r="50695" spans="7:9" x14ac:dyDescent="0.25">
      <c r="G50695"/>
      <c r="I50695" s="112"/>
    </row>
    <row r="50696" spans="7:9" x14ac:dyDescent="0.25">
      <c r="G50696"/>
      <c r="I50696" s="112"/>
    </row>
    <row r="50697" spans="7:9" x14ac:dyDescent="0.25">
      <c r="G50697"/>
      <c r="I50697" s="112"/>
    </row>
    <row r="50698" spans="7:9" x14ac:dyDescent="0.25">
      <c r="G50698"/>
      <c r="I50698" s="112"/>
    </row>
    <row r="50699" spans="7:9" x14ac:dyDescent="0.25">
      <c r="G50699"/>
      <c r="I50699" s="112"/>
    </row>
    <row r="50700" spans="7:9" x14ac:dyDescent="0.25">
      <c r="G50700"/>
      <c r="I50700" s="112"/>
    </row>
    <row r="50701" spans="7:9" x14ac:dyDescent="0.25">
      <c r="G50701"/>
      <c r="I50701" s="112"/>
    </row>
    <row r="50702" spans="7:9" x14ac:dyDescent="0.25">
      <c r="G50702"/>
      <c r="I50702" s="112"/>
    </row>
    <row r="50703" spans="7:9" x14ac:dyDescent="0.25">
      <c r="G50703"/>
      <c r="I50703" s="112"/>
    </row>
    <row r="50704" spans="7:9" x14ac:dyDescent="0.25">
      <c r="G50704"/>
      <c r="I50704" s="112"/>
    </row>
    <row r="50705" spans="7:9" x14ac:dyDescent="0.25">
      <c r="G50705"/>
      <c r="I50705" s="112"/>
    </row>
    <row r="50706" spans="7:9" x14ac:dyDescent="0.25">
      <c r="G50706"/>
      <c r="I50706" s="112"/>
    </row>
    <row r="50707" spans="7:9" x14ac:dyDescent="0.25">
      <c r="G50707"/>
      <c r="I50707" s="112"/>
    </row>
    <row r="50708" spans="7:9" x14ac:dyDescent="0.25">
      <c r="G50708"/>
      <c r="I50708" s="112"/>
    </row>
    <row r="50709" spans="7:9" x14ac:dyDescent="0.25">
      <c r="G50709"/>
      <c r="I50709" s="112"/>
    </row>
    <row r="50710" spans="7:9" x14ac:dyDescent="0.25">
      <c r="G50710"/>
      <c r="I50710" s="112"/>
    </row>
    <row r="50711" spans="7:9" x14ac:dyDescent="0.25">
      <c r="G50711"/>
      <c r="I50711" s="112"/>
    </row>
    <row r="50712" spans="7:9" x14ac:dyDescent="0.25">
      <c r="G50712"/>
      <c r="I50712" s="112"/>
    </row>
    <row r="50713" spans="7:9" x14ac:dyDescent="0.25">
      <c r="G50713"/>
      <c r="I50713" s="112"/>
    </row>
    <row r="50714" spans="7:9" x14ac:dyDescent="0.25">
      <c r="G50714"/>
      <c r="I50714" s="112"/>
    </row>
    <row r="50715" spans="7:9" x14ac:dyDescent="0.25">
      <c r="G50715"/>
      <c r="I50715" s="112"/>
    </row>
    <row r="50716" spans="7:9" x14ac:dyDescent="0.25">
      <c r="G50716"/>
      <c r="I50716" s="112"/>
    </row>
    <row r="50717" spans="7:9" x14ac:dyDescent="0.25">
      <c r="G50717"/>
      <c r="I50717" s="112"/>
    </row>
    <row r="50718" spans="7:9" x14ac:dyDescent="0.25">
      <c r="G50718"/>
      <c r="I50718" s="112"/>
    </row>
    <row r="50719" spans="7:9" x14ac:dyDescent="0.25">
      <c r="G50719"/>
      <c r="I50719" s="112"/>
    </row>
    <row r="50720" spans="7:9" x14ac:dyDescent="0.25">
      <c r="G50720"/>
      <c r="I50720" s="112"/>
    </row>
    <row r="50721" spans="7:9" x14ac:dyDescent="0.25">
      <c r="G50721"/>
      <c r="I50721" s="112"/>
    </row>
    <row r="50722" spans="7:9" x14ac:dyDescent="0.25">
      <c r="G50722"/>
      <c r="I50722" s="112"/>
    </row>
    <row r="50723" spans="7:9" x14ac:dyDescent="0.25">
      <c r="G50723"/>
      <c r="I50723" s="112"/>
    </row>
    <row r="50724" spans="7:9" x14ac:dyDescent="0.25">
      <c r="G50724"/>
      <c r="I50724" s="112"/>
    </row>
    <row r="50725" spans="7:9" x14ac:dyDescent="0.25">
      <c r="G50725"/>
      <c r="I50725" s="112"/>
    </row>
    <row r="50726" spans="7:9" x14ac:dyDescent="0.25">
      <c r="G50726"/>
      <c r="I50726" s="112"/>
    </row>
    <row r="50727" spans="7:9" x14ac:dyDescent="0.25">
      <c r="G50727"/>
      <c r="I50727" s="112"/>
    </row>
    <row r="50728" spans="7:9" x14ac:dyDescent="0.25">
      <c r="G50728"/>
      <c r="I50728" s="112"/>
    </row>
    <row r="50729" spans="7:9" x14ac:dyDescent="0.25">
      <c r="G50729"/>
      <c r="I50729" s="112"/>
    </row>
    <row r="50730" spans="7:9" x14ac:dyDescent="0.25">
      <c r="G50730"/>
      <c r="I50730" s="112"/>
    </row>
    <row r="50731" spans="7:9" x14ac:dyDescent="0.25">
      <c r="G50731"/>
      <c r="I50731" s="112"/>
    </row>
    <row r="50732" spans="7:9" x14ac:dyDescent="0.25">
      <c r="G50732"/>
      <c r="I50732" s="112"/>
    </row>
    <row r="50733" spans="7:9" x14ac:dyDescent="0.25">
      <c r="G50733"/>
      <c r="I50733" s="112"/>
    </row>
    <row r="50734" spans="7:9" x14ac:dyDescent="0.25">
      <c r="G50734"/>
      <c r="I50734" s="112"/>
    </row>
    <row r="50735" spans="7:9" x14ac:dyDescent="0.25">
      <c r="G50735"/>
      <c r="I50735" s="112"/>
    </row>
    <row r="50736" spans="7:9" x14ac:dyDescent="0.25">
      <c r="G50736"/>
      <c r="I50736" s="112"/>
    </row>
    <row r="50737" spans="7:9" x14ac:dyDescent="0.25">
      <c r="G50737"/>
      <c r="I50737" s="112"/>
    </row>
    <row r="50738" spans="7:9" x14ac:dyDescent="0.25">
      <c r="G50738"/>
      <c r="I50738" s="112"/>
    </row>
    <row r="50739" spans="7:9" x14ac:dyDescent="0.25">
      <c r="G50739"/>
      <c r="I50739" s="112"/>
    </row>
    <row r="50740" spans="7:9" x14ac:dyDescent="0.25">
      <c r="G50740"/>
      <c r="I50740" s="112"/>
    </row>
    <row r="50741" spans="7:9" x14ac:dyDescent="0.25">
      <c r="G50741"/>
      <c r="I50741" s="112"/>
    </row>
    <row r="50742" spans="7:9" x14ac:dyDescent="0.25">
      <c r="G50742"/>
      <c r="I50742" s="112"/>
    </row>
    <row r="50743" spans="7:9" x14ac:dyDescent="0.25">
      <c r="G50743"/>
      <c r="I50743" s="112"/>
    </row>
    <row r="50744" spans="7:9" x14ac:dyDescent="0.25">
      <c r="G50744"/>
      <c r="I50744" s="112"/>
    </row>
    <row r="50745" spans="7:9" x14ac:dyDescent="0.25">
      <c r="G50745"/>
      <c r="I50745" s="112"/>
    </row>
    <row r="50746" spans="7:9" x14ac:dyDescent="0.25">
      <c r="G50746"/>
      <c r="I50746" s="112"/>
    </row>
    <row r="50747" spans="7:9" x14ac:dyDescent="0.25">
      <c r="G50747"/>
      <c r="I50747" s="112"/>
    </row>
    <row r="50748" spans="7:9" x14ac:dyDescent="0.25">
      <c r="G50748"/>
      <c r="I50748" s="112"/>
    </row>
    <row r="50749" spans="7:9" x14ac:dyDescent="0.25">
      <c r="G50749"/>
      <c r="I50749" s="112"/>
    </row>
    <row r="50750" spans="7:9" x14ac:dyDescent="0.25">
      <c r="G50750"/>
      <c r="I50750" s="112"/>
    </row>
    <row r="50751" spans="7:9" x14ac:dyDescent="0.25">
      <c r="G50751"/>
      <c r="I50751" s="112"/>
    </row>
    <row r="50752" spans="7:9" x14ac:dyDescent="0.25">
      <c r="G50752"/>
      <c r="I50752" s="112"/>
    </row>
    <row r="50753" spans="7:9" x14ac:dyDescent="0.25">
      <c r="G50753"/>
      <c r="I50753" s="112"/>
    </row>
    <row r="50754" spans="7:9" x14ac:dyDescent="0.25">
      <c r="G50754"/>
      <c r="I50754" s="112"/>
    </row>
    <row r="50755" spans="7:9" x14ac:dyDescent="0.25">
      <c r="G50755"/>
      <c r="I50755" s="112"/>
    </row>
    <row r="50756" spans="7:9" x14ac:dyDescent="0.25">
      <c r="G50756"/>
      <c r="I50756" s="112"/>
    </row>
    <row r="50757" spans="7:9" x14ac:dyDescent="0.25">
      <c r="G50757"/>
      <c r="I50757" s="112"/>
    </row>
    <row r="50758" spans="7:9" x14ac:dyDescent="0.25">
      <c r="G50758"/>
      <c r="I50758" s="112"/>
    </row>
    <row r="50759" spans="7:9" x14ac:dyDescent="0.25">
      <c r="G50759"/>
      <c r="I50759" s="112"/>
    </row>
    <row r="50760" spans="7:9" x14ac:dyDescent="0.25">
      <c r="G50760"/>
      <c r="I50760" s="112"/>
    </row>
    <row r="50761" spans="7:9" x14ac:dyDescent="0.25">
      <c r="G50761"/>
      <c r="I50761" s="112"/>
    </row>
    <row r="50762" spans="7:9" x14ac:dyDescent="0.25">
      <c r="G50762"/>
      <c r="I50762" s="112"/>
    </row>
    <row r="50763" spans="7:9" x14ac:dyDescent="0.25">
      <c r="G50763"/>
      <c r="I50763" s="112"/>
    </row>
    <row r="50764" spans="7:9" x14ac:dyDescent="0.25">
      <c r="G50764"/>
      <c r="I50764" s="112"/>
    </row>
    <row r="50765" spans="7:9" x14ac:dyDescent="0.25">
      <c r="G50765"/>
      <c r="I50765" s="112"/>
    </row>
    <row r="50766" spans="7:9" x14ac:dyDescent="0.25">
      <c r="G50766"/>
      <c r="I50766" s="112"/>
    </row>
    <row r="50767" spans="7:9" x14ac:dyDescent="0.25">
      <c r="G50767"/>
      <c r="I50767" s="112"/>
    </row>
    <row r="50768" spans="7:9" x14ac:dyDescent="0.25">
      <c r="G50768"/>
      <c r="I50768" s="112"/>
    </row>
    <row r="50769" spans="7:9" x14ac:dyDescent="0.25">
      <c r="G50769"/>
      <c r="I50769" s="112"/>
    </row>
    <row r="50770" spans="7:9" x14ac:dyDescent="0.25">
      <c r="G50770"/>
      <c r="I50770" s="112"/>
    </row>
    <row r="50771" spans="7:9" x14ac:dyDescent="0.25">
      <c r="G50771"/>
      <c r="I50771" s="112"/>
    </row>
    <row r="50772" spans="7:9" x14ac:dyDescent="0.25">
      <c r="G50772"/>
      <c r="I50772" s="112"/>
    </row>
    <row r="50773" spans="7:9" x14ac:dyDescent="0.25">
      <c r="G50773"/>
      <c r="I50773" s="112"/>
    </row>
    <row r="50774" spans="7:9" x14ac:dyDescent="0.25">
      <c r="G50774"/>
      <c r="I50774" s="112"/>
    </row>
    <row r="50775" spans="7:9" x14ac:dyDescent="0.25">
      <c r="G50775"/>
      <c r="I50775" s="112"/>
    </row>
    <row r="50776" spans="7:9" x14ac:dyDescent="0.25">
      <c r="G50776"/>
      <c r="I50776" s="112"/>
    </row>
    <row r="50777" spans="7:9" x14ac:dyDescent="0.25">
      <c r="G50777"/>
      <c r="I50777" s="112"/>
    </row>
    <row r="50778" spans="7:9" x14ac:dyDescent="0.25">
      <c r="G50778"/>
      <c r="I50778" s="112"/>
    </row>
    <row r="50779" spans="7:9" x14ac:dyDescent="0.25">
      <c r="G50779"/>
      <c r="I50779" s="112"/>
    </row>
    <row r="50780" spans="7:9" x14ac:dyDescent="0.25">
      <c r="G50780"/>
      <c r="I50780" s="112"/>
    </row>
    <row r="50781" spans="7:9" x14ac:dyDescent="0.25">
      <c r="G50781"/>
      <c r="I50781" s="112"/>
    </row>
    <row r="50782" spans="7:9" x14ac:dyDescent="0.25">
      <c r="G50782"/>
      <c r="I50782" s="112"/>
    </row>
    <row r="50783" spans="7:9" x14ac:dyDescent="0.25">
      <c r="G50783"/>
      <c r="I50783" s="112"/>
    </row>
    <row r="50784" spans="7:9" x14ac:dyDescent="0.25">
      <c r="G50784"/>
      <c r="I50784" s="112"/>
    </row>
    <row r="50785" spans="7:9" x14ac:dyDescent="0.25">
      <c r="G50785"/>
      <c r="I50785" s="112"/>
    </row>
    <row r="50786" spans="7:9" x14ac:dyDescent="0.25">
      <c r="G50786"/>
      <c r="I50786" s="112"/>
    </row>
    <row r="50787" spans="7:9" x14ac:dyDescent="0.25">
      <c r="G50787"/>
      <c r="I50787" s="112"/>
    </row>
    <row r="50788" spans="7:9" x14ac:dyDescent="0.25">
      <c r="G50788"/>
      <c r="I50788" s="112"/>
    </row>
    <row r="50789" spans="7:9" x14ac:dyDescent="0.25">
      <c r="G50789"/>
      <c r="I50789" s="112"/>
    </row>
    <row r="50790" spans="7:9" x14ac:dyDescent="0.25">
      <c r="G50790"/>
      <c r="I50790" s="112"/>
    </row>
    <row r="50791" spans="7:9" x14ac:dyDescent="0.25">
      <c r="G50791"/>
      <c r="I50791" s="112"/>
    </row>
    <row r="50792" spans="7:9" x14ac:dyDescent="0.25">
      <c r="G50792"/>
      <c r="I50792" s="112"/>
    </row>
    <row r="50793" spans="7:9" x14ac:dyDescent="0.25">
      <c r="G50793"/>
      <c r="I50793" s="112"/>
    </row>
    <row r="50794" spans="7:9" x14ac:dyDescent="0.25">
      <c r="G50794"/>
      <c r="I50794" s="112"/>
    </row>
    <row r="50795" spans="7:9" x14ac:dyDescent="0.25">
      <c r="G50795"/>
      <c r="I50795" s="112"/>
    </row>
    <row r="50796" spans="7:9" x14ac:dyDescent="0.25">
      <c r="G50796"/>
      <c r="I50796" s="112"/>
    </row>
    <row r="50797" spans="7:9" x14ac:dyDescent="0.25">
      <c r="G50797"/>
      <c r="I50797" s="112"/>
    </row>
    <row r="50798" spans="7:9" x14ac:dyDescent="0.25">
      <c r="G50798"/>
      <c r="I50798" s="112"/>
    </row>
    <row r="50799" spans="7:9" x14ac:dyDescent="0.25">
      <c r="G50799"/>
      <c r="I50799" s="112"/>
    </row>
    <row r="50800" spans="7:9" x14ac:dyDescent="0.25">
      <c r="G50800"/>
      <c r="I50800" s="112"/>
    </row>
    <row r="50801" spans="7:9" x14ac:dyDescent="0.25">
      <c r="G50801"/>
      <c r="I50801" s="112"/>
    </row>
    <row r="50802" spans="7:9" x14ac:dyDescent="0.25">
      <c r="G50802"/>
      <c r="I50802" s="112"/>
    </row>
    <row r="50803" spans="7:9" x14ac:dyDescent="0.25">
      <c r="G50803"/>
      <c r="I50803" s="112"/>
    </row>
    <row r="50804" spans="7:9" x14ac:dyDescent="0.25">
      <c r="G50804"/>
      <c r="I50804" s="112"/>
    </row>
    <row r="50805" spans="7:9" x14ac:dyDescent="0.25">
      <c r="G50805"/>
      <c r="I50805" s="112"/>
    </row>
    <row r="50806" spans="7:9" x14ac:dyDescent="0.25">
      <c r="G50806"/>
      <c r="I50806" s="112"/>
    </row>
    <row r="50807" spans="7:9" x14ac:dyDescent="0.25">
      <c r="G50807"/>
      <c r="I50807" s="112"/>
    </row>
    <row r="50808" spans="7:9" x14ac:dyDescent="0.25">
      <c r="G50808"/>
      <c r="I50808" s="112"/>
    </row>
    <row r="50809" spans="7:9" x14ac:dyDescent="0.25">
      <c r="G50809"/>
      <c r="I50809" s="112"/>
    </row>
    <row r="50810" spans="7:9" x14ac:dyDescent="0.25">
      <c r="G50810"/>
      <c r="I50810" s="112"/>
    </row>
    <row r="50811" spans="7:9" x14ac:dyDescent="0.25">
      <c r="G50811"/>
      <c r="I50811" s="112"/>
    </row>
    <row r="50812" spans="7:9" x14ac:dyDescent="0.25">
      <c r="G50812"/>
      <c r="I50812" s="112"/>
    </row>
    <row r="50813" spans="7:9" x14ac:dyDescent="0.25">
      <c r="G50813"/>
      <c r="I50813" s="112"/>
    </row>
    <row r="50814" spans="7:9" x14ac:dyDescent="0.25">
      <c r="G50814"/>
      <c r="I50814" s="112"/>
    </row>
    <row r="50815" spans="7:9" x14ac:dyDescent="0.25">
      <c r="G50815"/>
      <c r="I50815" s="112"/>
    </row>
    <row r="50816" spans="7:9" x14ac:dyDescent="0.25">
      <c r="G50816"/>
      <c r="I50816" s="112"/>
    </row>
    <row r="50817" spans="7:9" x14ac:dyDescent="0.25">
      <c r="G50817"/>
      <c r="I50817" s="112"/>
    </row>
    <row r="50818" spans="7:9" x14ac:dyDescent="0.25">
      <c r="G50818"/>
      <c r="I50818" s="112"/>
    </row>
    <row r="50819" spans="7:9" x14ac:dyDescent="0.25">
      <c r="G50819"/>
      <c r="I50819" s="112"/>
    </row>
    <row r="50820" spans="7:9" x14ac:dyDescent="0.25">
      <c r="G50820"/>
      <c r="I50820" s="112"/>
    </row>
    <row r="50821" spans="7:9" x14ac:dyDescent="0.25">
      <c r="G50821"/>
      <c r="I50821" s="112"/>
    </row>
    <row r="50822" spans="7:9" x14ac:dyDescent="0.25">
      <c r="G50822"/>
      <c r="I50822" s="112"/>
    </row>
    <row r="50823" spans="7:9" x14ac:dyDescent="0.25">
      <c r="G50823"/>
      <c r="I50823" s="112"/>
    </row>
    <row r="50824" spans="7:9" x14ac:dyDescent="0.25">
      <c r="G50824"/>
      <c r="I50824" s="112"/>
    </row>
    <row r="50825" spans="7:9" x14ac:dyDescent="0.25">
      <c r="G50825"/>
      <c r="I50825" s="112"/>
    </row>
    <row r="50826" spans="7:9" x14ac:dyDescent="0.25">
      <c r="G50826"/>
      <c r="I50826" s="112"/>
    </row>
    <row r="50827" spans="7:9" x14ac:dyDescent="0.25">
      <c r="G50827"/>
      <c r="I50827" s="112"/>
    </row>
    <row r="50828" spans="7:9" x14ac:dyDescent="0.25">
      <c r="G50828"/>
      <c r="I50828" s="112"/>
    </row>
    <row r="50829" spans="7:9" x14ac:dyDescent="0.25">
      <c r="G50829"/>
      <c r="I50829" s="112"/>
    </row>
    <row r="50830" spans="7:9" x14ac:dyDescent="0.25">
      <c r="G50830"/>
      <c r="I50830" s="112"/>
    </row>
    <row r="50831" spans="7:9" x14ac:dyDescent="0.25">
      <c r="G50831"/>
      <c r="I50831" s="112"/>
    </row>
    <row r="50832" spans="7:9" x14ac:dyDescent="0.25">
      <c r="G50832"/>
      <c r="I50832" s="112"/>
    </row>
    <row r="50833" spans="7:9" x14ac:dyDescent="0.25">
      <c r="G50833"/>
      <c r="I50833" s="112"/>
    </row>
    <row r="50834" spans="7:9" x14ac:dyDescent="0.25">
      <c r="G50834"/>
      <c r="I50834" s="112"/>
    </row>
    <row r="50835" spans="7:9" x14ac:dyDescent="0.25">
      <c r="G50835"/>
      <c r="I50835" s="112"/>
    </row>
    <row r="50836" spans="7:9" x14ac:dyDescent="0.25">
      <c r="G50836"/>
      <c r="I50836" s="112"/>
    </row>
    <row r="50837" spans="7:9" x14ac:dyDescent="0.25">
      <c r="G50837"/>
      <c r="I50837" s="112"/>
    </row>
    <row r="50838" spans="7:9" x14ac:dyDescent="0.25">
      <c r="G50838"/>
      <c r="I50838" s="112"/>
    </row>
    <row r="50839" spans="7:9" x14ac:dyDescent="0.25">
      <c r="G50839"/>
      <c r="I50839" s="112"/>
    </row>
    <row r="50840" spans="7:9" x14ac:dyDescent="0.25">
      <c r="G50840"/>
      <c r="I50840" s="112"/>
    </row>
    <row r="50841" spans="7:9" x14ac:dyDescent="0.25">
      <c r="G50841"/>
      <c r="I50841" s="112"/>
    </row>
    <row r="50842" spans="7:9" x14ac:dyDescent="0.25">
      <c r="G50842"/>
      <c r="I50842" s="112"/>
    </row>
    <row r="50843" spans="7:9" x14ac:dyDescent="0.25">
      <c r="G50843"/>
      <c r="I50843" s="112"/>
    </row>
    <row r="50844" spans="7:9" x14ac:dyDescent="0.25">
      <c r="G50844"/>
      <c r="I50844" s="112"/>
    </row>
    <row r="50845" spans="7:9" x14ac:dyDescent="0.25">
      <c r="G50845"/>
      <c r="I50845" s="112"/>
    </row>
    <row r="50846" spans="7:9" x14ac:dyDescent="0.25">
      <c r="G50846"/>
      <c r="I50846" s="112"/>
    </row>
    <row r="50847" spans="7:9" x14ac:dyDescent="0.25">
      <c r="G50847"/>
      <c r="I50847" s="112"/>
    </row>
    <row r="50848" spans="7:9" x14ac:dyDescent="0.25">
      <c r="G50848"/>
      <c r="I50848" s="112"/>
    </row>
    <row r="50849" spans="7:9" x14ac:dyDescent="0.25">
      <c r="G50849"/>
      <c r="I50849" s="112"/>
    </row>
    <row r="50850" spans="7:9" x14ac:dyDescent="0.25">
      <c r="G50850"/>
      <c r="I50850" s="112"/>
    </row>
    <row r="50851" spans="7:9" x14ac:dyDescent="0.25">
      <c r="G50851"/>
      <c r="I50851" s="112"/>
    </row>
    <row r="50852" spans="7:9" x14ac:dyDescent="0.25">
      <c r="G50852"/>
      <c r="I50852" s="112"/>
    </row>
    <row r="50853" spans="7:9" x14ac:dyDescent="0.25">
      <c r="G50853"/>
      <c r="I50853" s="112"/>
    </row>
    <row r="50854" spans="7:9" x14ac:dyDescent="0.25">
      <c r="G50854"/>
      <c r="I50854" s="112"/>
    </row>
    <row r="50855" spans="7:9" x14ac:dyDescent="0.25">
      <c r="G50855"/>
      <c r="I50855" s="112"/>
    </row>
    <row r="50856" spans="7:9" x14ac:dyDescent="0.25">
      <c r="G50856"/>
      <c r="I50856" s="112"/>
    </row>
    <row r="50857" spans="7:9" x14ac:dyDescent="0.25">
      <c r="G50857"/>
      <c r="I50857" s="112"/>
    </row>
    <row r="50858" spans="7:9" x14ac:dyDescent="0.25">
      <c r="G50858"/>
      <c r="I50858" s="112"/>
    </row>
    <row r="50859" spans="7:9" x14ac:dyDescent="0.25">
      <c r="G50859"/>
      <c r="I50859" s="112"/>
    </row>
    <row r="50860" spans="7:9" x14ac:dyDescent="0.25">
      <c r="G50860"/>
      <c r="I50860" s="112"/>
    </row>
    <row r="50861" spans="7:9" x14ac:dyDescent="0.25">
      <c r="G50861"/>
      <c r="I50861" s="112"/>
    </row>
    <row r="50862" spans="7:9" x14ac:dyDescent="0.25">
      <c r="G50862"/>
      <c r="I50862" s="112"/>
    </row>
    <row r="50863" spans="7:9" x14ac:dyDescent="0.25">
      <c r="G50863"/>
      <c r="I50863" s="112"/>
    </row>
    <row r="50864" spans="7:9" x14ac:dyDescent="0.25">
      <c r="G50864"/>
      <c r="I50864" s="112"/>
    </row>
    <row r="50865" spans="7:9" x14ac:dyDescent="0.25">
      <c r="G50865"/>
      <c r="I50865" s="112"/>
    </row>
    <row r="50866" spans="7:9" x14ac:dyDescent="0.25">
      <c r="G50866"/>
      <c r="I50866" s="112"/>
    </row>
    <row r="50867" spans="7:9" x14ac:dyDescent="0.25">
      <c r="G50867"/>
      <c r="I50867" s="112"/>
    </row>
    <row r="50868" spans="7:9" x14ac:dyDescent="0.25">
      <c r="G50868"/>
      <c r="I50868" s="112"/>
    </row>
    <row r="50869" spans="7:9" x14ac:dyDescent="0.25">
      <c r="G50869"/>
      <c r="I50869" s="112"/>
    </row>
    <row r="50870" spans="7:9" x14ac:dyDescent="0.25">
      <c r="G50870"/>
      <c r="I50870" s="112"/>
    </row>
    <row r="50871" spans="7:9" x14ac:dyDescent="0.25">
      <c r="G50871"/>
      <c r="I50871" s="112"/>
    </row>
    <row r="50872" spans="7:9" x14ac:dyDescent="0.25">
      <c r="G50872"/>
      <c r="I50872" s="112"/>
    </row>
    <row r="50873" spans="7:9" x14ac:dyDescent="0.25">
      <c r="G50873"/>
      <c r="I50873" s="112"/>
    </row>
    <row r="50874" spans="7:9" x14ac:dyDescent="0.25">
      <c r="G50874"/>
      <c r="I50874" s="112"/>
    </row>
    <row r="50875" spans="7:9" x14ac:dyDescent="0.25">
      <c r="G50875"/>
      <c r="I50875" s="112"/>
    </row>
    <row r="50876" spans="7:9" x14ac:dyDescent="0.25">
      <c r="G50876"/>
      <c r="I50876" s="112"/>
    </row>
    <row r="50877" spans="7:9" x14ac:dyDescent="0.25">
      <c r="G50877"/>
      <c r="I50877" s="112"/>
    </row>
    <row r="50878" spans="7:9" x14ac:dyDescent="0.25">
      <c r="G50878"/>
      <c r="I50878" s="112"/>
    </row>
    <row r="50879" spans="7:9" x14ac:dyDescent="0.25">
      <c r="G50879"/>
      <c r="I50879" s="112"/>
    </row>
    <row r="50880" spans="7:9" x14ac:dyDescent="0.25">
      <c r="G50880"/>
      <c r="I50880" s="112"/>
    </row>
    <row r="50881" spans="7:9" x14ac:dyDescent="0.25">
      <c r="G50881"/>
      <c r="I50881" s="112"/>
    </row>
    <row r="50882" spans="7:9" x14ac:dyDescent="0.25">
      <c r="G50882"/>
      <c r="I50882" s="112"/>
    </row>
    <row r="50883" spans="7:9" x14ac:dyDescent="0.25">
      <c r="G50883"/>
      <c r="I50883" s="112"/>
    </row>
    <row r="50884" spans="7:9" x14ac:dyDescent="0.25">
      <c r="G50884"/>
      <c r="I50884" s="112"/>
    </row>
    <row r="50885" spans="7:9" x14ac:dyDescent="0.25">
      <c r="G50885"/>
      <c r="I50885" s="112"/>
    </row>
    <row r="50886" spans="7:9" x14ac:dyDescent="0.25">
      <c r="G50886"/>
      <c r="I50886" s="112"/>
    </row>
    <row r="50887" spans="7:9" x14ac:dyDescent="0.25">
      <c r="G50887"/>
      <c r="I50887" s="112"/>
    </row>
    <row r="50888" spans="7:9" x14ac:dyDescent="0.25">
      <c r="G50888"/>
      <c r="I50888" s="112"/>
    </row>
    <row r="50889" spans="7:9" x14ac:dyDescent="0.25">
      <c r="G50889"/>
      <c r="I50889" s="112"/>
    </row>
    <row r="50890" spans="7:9" x14ac:dyDescent="0.25">
      <c r="G50890"/>
      <c r="I50890" s="112"/>
    </row>
    <row r="50891" spans="7:9" x14ac:dyDescent="0.25">
      <c r="G50891"/>
      <c r="I50891" s="112"/>
    </row>
    <row r="50892" spans="7:9" x14ac:dyDescent="0.25">
      <c r="G50892"/>
      <c r="I50892" s="112"/>
    </row>
    <row r="50893" spans="7:9" x14ac:dyDescent="0.25">
      <c r="G50893"/>
      <c r="I50893" s="112"/>
    </row>
    <row r="50894" spans="7:9" x14ac:dyDescent="0.25">
      <c r="G50894"/>
      <c r="I50894" s="112"/>
    </row>
    <row r="50895" spans="7:9" x14ac:dyDescent="0.25">
      <c r="G50895"/>
      <c r="I50895" s="112"/>
    </row>
    <row r="50896" spans="7:9" x14ac:dyDescent="0.25">
      <c r="G50896"/>
      <c r="I50896" s="112"/>
    </row>
    <row r="50897" spans="7:9" x14ac:dyDescent="0.25">
      <c r="G50897"/>
      <c r="I50897" s="112"/>
    </row>
    <row r="50898" spans="7:9" x14ac:dyDescent="0.25">
      <c r="G50898"/>
      <c r="I50898" s="112"/>
    </row>
    <row r="50899" spans="7:9" x14ac:dyDescent="0.25">
      <c r="G50899"/>
      <c r="I50899" s="112"/>
    </row>
    <row r="50900" spans="7:9" x14ac:dyDescent="0.25">
      <c r="G50900"/>
      <c r="I50900" s="112"/>
    </row>
    <row r="50901" spans="7:9" x14ac:dyDescent="0.25">
      <c r="G50901"/>
      <c r="I50901" s="112"/>
    </row>
    <row r="50902" spans="7:9" x14ac:dyDescent="0.25">
      <c r="G50902"/>
      <c r="I50902" s="112"/>
    </row>
    <row r="50903" spans="7:9" x14ac:dyDescent="0.25">
      <c r="G50903"/>
      <c r="I50903" s="112"/>
    </row>
    <row r="50904" spans="7:9" x14ac:dyDescent="0.25">
      <c r="G50904"/>
      <c r="I50904" s="112"/>
    </row>
    <row r="50905" spans="7:9" x14ac:dyDescent="0.25">
      <c r="G50905"/>
      <c r="I50905" s="112"/>
    </row>
    <row r="50906" spans="7:9" x14ac:dyDescent="0.25">
      <c r="G50906"/>
      <c r="I50906" s="112"/>
    </row>
    <row r="50907" spans="7:9" x14ac:dyDescent="0.25">
      <c r="G50907"/>
      <c r="I50907" s="112"/>
    </row>
    <row r="50908" spans="7:9" x14ac:dyDescent="0.25">
      <c r="G50908"/>
      <c r="I50908" s="112"/>
    </row>
    <row r="50909" spans="7:9" x14ac:dyDescent="0.25">
      <c r="G50909"/>
      <c r="I50909" s="112"/>
    </row>
    <row r="50910" spans="7:9" x14ac:dyDescent="0.25">
      <c r="G50910"/>
      <c r="I50910" s="112"/>
    </row>
    <row r="50911" spans="7:9" x14ac:dyDescent="0.25">
      <c r="G50911"/>
      <c r="I50911" s="112"/>
    </row>
    <row r="50912" spans="7:9" x14ac:dyDescent="0.25">
      <c r="G50912"/>
      <c r="I50912" s="112"/>
    </row>
    <row r="50913" spans="7:9" x14ac:dyDescent="0.25">
      <c r="G50913"/>
      <c r="I50913" s="112"/>
    </row>
    <row r="50914" spans="7:9" x14ac:dyDescent="0.25">
      <c r="G50914"/>
      <c r="I50914" s="112"/>
    </row>
    <row r="50915" spans="7:9" x14ac:dyDescent="0.25">
      <c r="G50915"/>
      <c r="I50915" s="112"/>
    </row>
    <row r="50916" spans="7:9" x14ac:dyDescent="0.25">
      <c r="G50916"/>
      <c r="I50916" s="112"/>
    </row>
    <row r="50917" spans="7:9" x14ac:dyDescent="0.25">
      <c r="G50917"/>
      <c r="I50917" s="112"/>
    </row>
    <row r="50918" spans="7:9" x14ac:dyDescent="0.25">
      <c r="G50918"/>
      <c r="I50918" s="112"/>
    </row>
    <row r="50919" spans="7:9" x14ac:dyDescent="0.25">
      <c r="G50919"/>
      <c r="I50919" s="112"/>
    </row>
    <row r="50920" spans="7:9" x14ac:dyDescent="0.25">
      <c r="G50920"/>
      <c r="I50920" s="112"/>
    </row>
    <row r="50921" spans="7:9" x14ac:dyDescent="0.25">
      <c r="G50921"/>
      <c r="I50921" s="112"/>
    </row>
    <row r="50922" spans="7:9" x14ac:dyDescent="0.25">
      <c r="G50922"/>
      <c r="I50922" s="112"/>
    </row>
    <row r="50923" spans="7:9" x14ac:dyDescent="0.25">
      <c r="G50923"/>
      <c r="I50923" s="112"/>
    </row>
    <row r="50924" spans="7:9" x14ac:dyDescent="0.25">
      <c r="G50924"/>
      <c r="I50924" s="112"/>
    </row>
    <row r="50925" spans="7:9" x14ac:dyDescent="0.25">
      <c r="G50925"/>
      <c r="I50925" s="112"/>
    </row>
    <row r="50926" spans="7:9" x14ac:dyDescent="0.25">
      <c r="G50926"/>
      <c r="I50926" s="112"/>
    </row>
    <row r="50927" spans="7:9" x14ac:dyDescent="0.25">
      <c r="G50927"/>
      <c r="I50927" s="112"/>
    </row>
    <row r="50928" spans="7:9" x14ac:dyDescent="0.25">
      <c r="G50928"/>
      <c r="I50928" s="112"/>
    </row>
    <row r="50929" spans="7:9" x14ac:dyDescent="0.25">
      <c r="G50929"/>
      <c r="I50929" s="112"/>
    </row>
    <row r="50930" spans="7:9" x14ac:dyDescent="0.25">
      <c r="G50930"/>
      <c r="I50930" s="112"/>
    </row>
    <row r="50931" spans="7:9" x14ac:dyDescent="0.25">
      <c r="G50931"/>
      <c r="I50931" s="112"/>
    </row>
    <row r="50932" spans="7:9" x14ac:dyDescent="0.25">
      <c r="G50932"/>
      <c r="I50932" s="112"/>
    </row>
    <row r="50933" spans="7:9" x14ac:dyDescent="0.25">
      <c r="G50933"/>
      <c r="I50933" s="112"/>
    </row>
    <row r="50934" spans="7:9" x14ac:dyDescent="0.25">
      <c r="G50934"/>
      <c r="I50934" s="112"/>
    </row>
    <row r="50935" spans="7:9" x14ac:dyDescent="0.25">
      <c r="G50935"/>
      <c r="I50935" s="112"/>
    </row>
    <row r="50936" spans="7:9" x14ac:dyDescent="0.25">
      <c r="G50936"/>
      <c r="I50936" s="112"/>
    </row>
    <row r="50937" spans="7:9" x14ac:dyDescent="0.25">
      <c r="G50937"/>
      <c r="I50937" s="112"/>
    </row>
    <row r="50938" spans="7:9" x14ac:dyDescent="0.25">
      <c r="G50938"/>
      <c r="I50938" s="112"/>
    </row>
    <row r="50939" spans="7:9" x14ac:dyDescent="0.25">
      <c r="G50939"/>
      <c r="I50939" s="112"/>
    </row>
    <row r="50940" spans="7:9" x14ac:dyDescent="0.25">
      <c r="G50940"/>
      <c r="I50940" s="112"/>
    </row>
    <row r="50941" spans="7:9" x14ac:dyDescent="0.25">
      <c r="G50941"/>
      <c r="I50941" s="112"/>
    </row>
    <row r="50942" spans="7:9" x14ac:dyDescent="0.25">
      <c r="G50942"/>
      <c r="I50942" s="112"/>
    </row>
    <row r="50943" spans="7:9" x14ac:dyDescent="0.25">
      <c r="G50943"/>
      <c r="I50943" s="112"/>
    </row>
    <row r="50944" spans="7:9" x14ac:dyDescent="0.25">
      <c r="G50944"/>
      <c r="I50944" s="112"/>
    </row>
    <row r="50945" spans="7:9" x14ac:dyDescent="0.25">
      <c r="G50945"/>
      <c r="I50945" s="112"/>
    </row>
    <row r="50946" spans="7:9" x14ac:dyDescent="0.25">
      <c r="G50946"/>
      <c r="I50946" s="112"/>
    </row>
    <row r="50947" spans="7:9" x14ac:dyDescent="0.25">
      <c r="G50947"/>
      <c r="I50947" s="112"/>
    </row>
    <row r="50948" spans="7:9" x14ac:dyDescent="0.25">
      <c r="G50948"/>
      <c r="I50948" s="112"/>
    </row>
    <row r="50949" spans="7:9" x14ac:dyDescent="0.25">
      <c r="G50949"/>
      <c r="I50949" s="112"/>
    </row>
    <row r="50950" spans="7:9" x14ac:dyDescent="0.25">
      <c r="G50950"/>
      <c r="I50950" s="112"/>
    </row>
    <row r="50951" spans="7:9" x14ac:dyDescent="0.25">
      <c r="G50951"/>
      <c r="I50951" s="112"/>
    </row>
    <row r="50952" spans="7:9" x14ac:dyDescent="0.25">
      <c r="G50952"/>
      <c r="I50952" s="112"/>
    </row>
    <row r="50953" spans="7:9" x14ac:dyDescent="0.25">
      <c r="G50953"/>
      <c r="I50953" s="112"/>
    </row>
    <row r="50954" spans="7:9" x14ac:dyDescent="0.25">
      <c r="G50954"/>
      <c r="I50954" s="112"/>
    </row>
    <row r="50955" spans="7:9" x14ac:dyDescent="0.25">
      <c r="G50955"/>
      <c r="I50955" s="112"/>
    </row>
    <row r="50956" spans="7:9" x14ac:dyDescent="0.25">
      <c r="G50956"/>
      <c r="I50956" s="112"/>
    </row>
    <row r="50957" spans="7:9" x14ac:dyDescent="0.25">
      <c r="G50957"/>
      <c r="I50957" s="112"/>
    </row>
    <row r="50958" spans="7:9" x14ac:dyDescent="0.25">
      <c r="G50958"/>
      <c r="I50958" s="112"/>
    </row>
    <row r="50959" spans="7:9" x14ac:dyDescent="0.25">
      <c r="G50959"/>
      <c r="I50959" s="112"/>
    </row>
    <row r="50960" spans="7:9" x14ac:dyDescent="0.25">
      <c r="G50960"/>
      <c r="I50960" s="112"/>
    </row>
    <row r="50961" spans="7:9" x14ac:dyDescent="0.25">
      <c r="G50961"/>
      <c r="I50961" s="112"/>
    </row>
    <row r="50962" spans="7:9" x14ac:dyDescent="0.25">
      <c r="G50962"/>
      <c r="I50962" s="112"/>
    </row>
    <row r="50963" spans="7:9" x14ac:dyDescent="0.25">
      <c r="G50963"/>
      <c r="I50963" s="112"/>
    </row>
    <row r="50964" spans="7:9" x14ac:dyDescent="0.25">
      <c r="G50964"/>
      <c r="I50964" s="112"/>
    </row>
    <row r="50965" spans="7:9" x14ac:dyDescent="0.25">
      <c r="G50965"/>
      <c r="I50965" s="112"/>
    </row>
    <row r="50966" spans="7:9" x14ac:dyDescent="0.25">
      <c r="G50966"/>
      <c r="I50966" s="112"/>
    </row>
    <row r="50967" spans="7:9" x14ac:dyDescent="0.25">
      <c r="G50967"/>
      <c r="I50967" s="112"/>
    </row>
    <row r="50968" spans="7:9" x14ac:dyDescent="0.25">
      <c r="G50968"/>
      <c r="I50968" s="112"/>
    </row>
    <row r="50969" spans="7:9" x14ac:dyDescent="0.25">
      <c r="G50969"/>
      <c r="I50969" s="112"/>
    </row>
    <row r="50970" spans="7:9" x14ac:dyDescent="0.25">
      <c r="G50970"/>
      <c r="I50970" s="112"/>
    </row>
    <row r="50971" spans="7:9" x14ac:dyDescent="0.25">
      <c r="G50971"/>
      <c r="I50971" s="112"/>
    </row>
    <row r="50972" spans="7:9" x14ac:dyDescent="0.25">
      <c r="G50972"/>
      <c r="I50972" s="112"/>
    </row>
    <row r="50973" spans="7:9" x14ac:dyDescent="0.25">
      <c r="G50973"/>
      <c r="I50973" s="112"/>
    </row>
    <row r="50974" spans="7:9" x14ac:dyDescent="0.25">
      <c r="G50974"/>
      <c r="I50974" s="112"/>
    </row>
    <row r="50975" spans="7:9" x14ac:dyDescent="0.25">
      <c r="G50975"/>
      <c r="I50975" s="112"/>
    </row>
    <row r="50976" spans="7:9" x14ac:dyDescent="0.25">
      <c r="G50976"/>
      <c r="I50976" s="112"/>
    </row>
    <row r="50977" spans="7:9" x14ac:dyDescent="0.25">
      <c r="G50977"/>
      <c r="I50977" s="112"/>
    </row>
    <row r="50978" spans="7:9" x14ac:dyDescent="0.25">
      <c r="G50978"/>
      <c r="I50978" s="112"/>
    </row>
    <row r="50979" spans="7:9" x14ac:dyDescent="0.25">
      <c r="G50979"/>
      <c r="I50979" s="112"/>
    </row>
    <row r="50980" spans="7:9" x14ac:dyDescent="0.25">
      <c r="G50980"/>
      <c r="I50980" s="112"/>
    </row>
    <row r="50981" spans="7:9" x14ac:dyDescent="0.25">
      <c r="G50981"/>
      <c r="I50981" s="112"/>
    </row>
    <row r="50982" spans="7:9" x14ac:dyDescent="0.25">
      <c r="G50982"/>
      <c r="I50982" s="112"/>
    </row>
    <row r="50983" spans="7:9" x14ac:dyDescent="0.25">
      <c r="G50983"/>
      <c r="I50983" s="112"/>
    </row>
    <row r="50984" spans="7:9" x14ac:dyDescent="0.25">
      <c r="G50984"/>
      <c r="I50984" s="112"/>
    </row>
    <row r="50985" spans="7:9" x14ac:dyDescent="0.25">
      <c r="G50985"/>
      <c r="I50985" s="112"/>
    </row>
    <row r="50986" spans="7:9" x14ac:dyDescent="0.25">
      <c r="G50986"/>
      <c r="I50986" s="112"/>
    </row>
    <row r="50987" spans="7:9" x14ac:dyDescent="0.25">
      <c r="G50987"/>
      <c r="I50987" s="112"/>
    </row>
    <row r="50988" spans="7:9" x14ac:dyDescent="0.25">
      <c r="G50988"/>
      <c r="I50988" s="112"/>
    </row>
    <row r="50989" spans="7:9" x14ac:dyDescent="0.25">
      <c r="G50989"/>
      <c r="I50989" s="112"/>
    </row>
    <row r="50990" spans="7:9" x14ac:dyDescent="0.25">
      <c r="G50990"/>
      <c r="I50990" s="112"/>
    </row>
    <row r="50991" spans="7:9" x14ac:dyDescent="0.25">
      <c r="G50991"/>
      <c r="I50991" s="112"/>
    </row>
    <row r="50992" spans="7:9" x14ac:dyDescent="0.25">
      <c r="G50992"/>
      <c r="I50992" s="112"/>
    </row>
    <row r="50993" spans="7:9" x14ac:dyDescent="0.25">
      <c r="G50993"/>
      <c r="I50993" s="112"/>
    </row>
    <row r="50994" spans="7:9" x14ac:dyDescent="0.25">
      <c r="G50994"/>
      <c r="I50994" s="112"/>
    </row>
    <row r="50995" spans="7:9" x14ac:dyDescent="0.25">
      <c r="G50995"/>
      <c r="I50995" s="112"/>
    </row>
    <row r="50996" spans="7:9" x14ac:dyDescent="0.25">
      <c r="G50996"/>
      <c r="I50996" s="112"/>
    </row>
    <row r="50997" spans="7:9" x14ac:dyDescent="0.25">
      <c r="G50997"/>
      <c r="I50997" s="112"/>
    </row>
    <row r="50998" spans="7:9" x14ac:dyDescent="0.25">
      <c r="G50998"/>
      <c r="I50998" s="112"/>
    </row>
    <row r="50999" spans="7:9" x14ac:dyDescent="0.25">
      <c r="G50999"/>
      <c r="I50999" s="112"/>
    </row>
    <row r="51000" spans="7:9" x14ac:dyDescent="0.25">
      <c r="G51000"/>
      <c r="I51000" s="112"/>
    </row>
    <row r="51001" spans="7:9" x14ac:dyDescent="0.25">
      <c r="G51001"/>
      <c r="I51001" s="112"/>
    </row>
    <row r="51002" spans="7:9" x14ac:dyDescent="0.25">
      <c r="G51002"/>
      <c r="I51002" s="112"/>
    </row>
    <row r="51003" spans="7:9" x14ac:dyDescent="0.25">
      <c r="G51003"/>
      <c r="I51003" s="112"/>
    </row>
    <row r="51004" spans="7:9" x14ac:dyDescent="0.25">
      <c r="G51004"/>
      <c r="I51004" s="112"/>
    </row>
    <row r="51005" spans="7:9" x14ac:dyDescent="0.25">
      <c r="G51005"/>
      <c r="I51005" s="112"/>
    </row>
    <row r="51006" spans="7:9" x14ac:dyDescent="0.25">
      <c r="G51006"/>
      <c r="I51006" s="112"/>
    </row>
    <row r="51007" spans="7:9" x14ac:dyDescent="0.25">
      <c r="G51007"/>
      <c r="I51007" s="112"/>
    </row>
    <row r="51008" spans="7:9" x14ac:dyDescent="0.25">
      <c r="G51008"/>
      <c r="I51008" s="112"/>
    </row>
    <row r="51009" spans="7:9" x14ac:dyDescent="0.25">
      <c r="G51009"/>
      <c r="I51009" s="112"/>
    </row>
    <row r="51010" spans="7:9" x14ac:dyDescent="0.25">
      <c r="G51010"/>
      <c r="I51010" s="112"/>
    </row>
    <row r="51011" spans="7:9" x14ac:dyDescent="0.25">
      <c r="G51011"/>
      <c r="I51011" s="112"/>
    </row>
    <row r="51012" spans="7:9" x14ac:dyDescent="0.25">
      <c r="G51012"/>
      <c r="I51012" s="112"/>
    </row>
    <row r="51013" spans="7:9" x14ac:dyDescent="0.25">
      <c r="G51013"/>
      <c r="I51013" s="112"/>
    </row>
    <row r="51014" spans="7:9" x14ac:dyDescent="0.25">
      <c r="G51014"/>
      <c r="I51014" s="112"/>
    </row>
    <row r="51015" spans="7:9" x14ac:dyDescent="0.25">
      <c r="G51015"/>
      <c r="I51015" s="112"/>
    </row>
    <row r="51016" spans="7:9" x14ac:dyDescent="0.25">
      <c r="G51016"/>
      <c r="I51016" s="112"/>
    </row>
    <row r="51017" spans="7:9" x14ac:dyDescent="0.25">
      <c r="G51017"/>
      <c r="I51017" s="112"/>
    </row>
    <row r="51018" spans="7:9" x14ac:dyDescent="0.25">
      <c r="G51018"/>
      <c r="I51018" s="112"/>
    </row>
    <row r="51019" spans="7:9" x14ac:dyDescent="0.25">
      <c r="G51019"/>
      <c r="I51019" s="112"/>
    </row>
    <row r="51020" spans="7:9" x14ac:dyDescent="0.25">
      <c r="G51020"/>
      <c r="I51020" s="112"/>
    </row>
    <row r="51021" spans="7:9" x14ac:dyDescent="0.25">
      <c r="G51021"/>
      <c r="I51021" s="112"/>
    </row>
    <row r="51022" spans="7:9" x14ac:dyDescent="0.25">
      <c r="G51022"/>
      <c r="I51022" s="112"/>
    </row>
    <row r="51023" spans="7:9" x14ac:dyDescent="0.25">
      <c r="G51023"/>
      <c r="I51023" s="112"/>
    </row>
    <row r="51024" spans="7:9" x14ac:dyDescent="0.25">
      <c r="G51024"/>
      <c r="I51024" s="112"/>
    </row>
    <row r="51025" spans="7:9" x14ac:dyDescent="0.25">
      <c r="G51025"/>
      <c r="I51025" s="112"/>
    </row>
    <row r="51026" spans="7:9" x14ac:dyDescent="0.25">
      <c r="G51026"/>
      <c r="I51026" s="112"/>
    </row>
    <row r="51027" spans="7:9" x14ac:dyDescent="0.25">
      <c r="G51027"/>
      <c r="I51027" s="112"/>
    </row>
    <row r="51028" spans="7:9" x14ac:dyDescent="0.25">
      <c r="G51028"/>
      <c r="I51028" s="112"/>
    </row>
    <row r="51029" spans="7:9" x14ac:dyDescent="0.25">
      <c r="G51029"/>
      <c r="I51029" s="112"/>
    </row>
    <row r="51030" spans="7:9" x14ac:dyDescent="0.25">
      <c r="G51030"/>
      <c r="I51030" s="112"/>
    </row>
    <row r="51031" spans="7:9" x14ac:dyDescent="0.25">
      <c r="G51031"/>
      <c r="I51031" s="112"/>
    </row>
    <row r="51032" spans="7:9" x14ac:dyDescent="0.25">
      <c r="G51032"/>
      <c r="I51032" s="112"/>
    </row>
    <row r="51033" spans="7:9" x14ac:dyDescent="0.25">
      <c r="G51033"/>
      <c r="I51033" s="112"/>
    </row>
    <row r="51034" spans="7:9" x14ac:dyDescent="0.25">
      <c r="G51034"/>
      <c r="I51034" s="112"/>
    </row>
    <row r="51035" spans="7:9" x14ac:dyDescent="0.25">
      <c r="G51035"/>
      <c r="I51035" s="112"/>
    </row>
    <row r="51036" spans="7:9" x14ac:dyDescent="0.25">
      <c r="G51036"/>
      <c r="I51036" s="112"/>
    </row>
    <row r="51037" spans="7:9" x14ac:dyDescent="0.25">
      <c r="G51037"/>
      <c r="I51037" s="112"/>
    </row>
    <row r="51038" spans="7:9" x14ac:dyDescent="0.25">
      <c r="G51038"/>
      <c r="I51038" s="112"/>
    </row>
    <row r="51039" spans="7:9" x14ac:dyDescent="0.25">
      <c r="G51039"/>
      <c r="I51039" s="112"/>
    </row>
    <row r="51040" spans="7:9" x14ac:dyDescent="0.25">
      <c r="G51040"/>
      <c r="I51040" s="112"/>
    </row>
    <row r="51041" spans="7:9" x14ac:dyDescent="0.25">
      <c r="G51041"/>
      <c r="I51041" s="112"/>
    </row>
    <row r="51042" spans="7:9" x14ac:dyDescent="0.25">
      <c r="G51042"/>
      <c r="I51042" s="112"/>
    </row>
    <row r="51043" spans="7:9" x14ac:dyDescent="0.25">
      <c r="G51043"/>
      <c r="I51043" s="112"/>
    </row>
    <row r="51044" spans="7:9" x14ac:dyDescent="0.25">
      <c r="G51044"/>
      <c r="I51044" s="112"/>
    </row>
    <row r="51045" spans="7:9" x14ac:dyDescent="0.25">
      <c r="G51045"/>
      <c r="I51045" s="112"/>
    </row>
    <row r="51046" spans="7:9" x14ac:dyDescent="0.25">
      <c r="G51046"/>
      <c r="I51046" s="112"/>
    </row>
    <row r="51047" spans="7:9" x14ac:dyDescent="0.25">
      <c r="G51047"/>
      <c r="I51047" s="112"/>
    </row>
    <row r="51048" spans="7:9" x14ac:dyDescent="0.25">
      <c r="G51048"/>
      <c r="I51048" s="112"/>
    </row>
    <row r="51049" spans="7:9" x14ac:dyDescent="0.25">
      <c r="G51049"/>
      <c r="I51049" s="112"/>
    </row>
    <row r="51050" spans="7:9" x14ac:dyDescent="0.25">
      <c r="G51050"/>
      <c r="I51050" s="112"/>
    </row>
    <row r="51051" spans="7:9" x14ac:dyDescent="0.25">
      <c r="G51051"/>
      <c r="I51051" s="112"/>
    </row>
    <row r="51052" spans="7:9" x14ac:dyDescent="0.25">
      <c r="G51052"/>
      <c r="I51052" s="112"/>
    </row>
    <row r="51053" spans="7:9" x14ac:dyDescent="0.25">
      <c r="G51053"/>
      <c r="I51053" s="112"/>
    </row>
    <row r="51054" spans="7:9" x14ac:dyDescent="0.25">
      <c r="G51054"/>
      <c r="I51054" s="112"/>
    </row>
    <row r="51055" spans="7:9" x14ac:dyDescent="0.25">
      <c r="G51055"/>
      <c r="I51055" s="112"/>
    </row>
    <row r="51056" spans="7:9" x14ac:dyDescent="0.25">
      <c r="G51056"/>
      <c r="I51056" s="112"/>
    </row>
    <row r="51057" spans="7:9" x14ac:dyDescent="0.25">
      <c r="G51057"/>
      <c r="I51057" s="112"/>
    </row>
    <row r="51058" spans="7:9" x14ac:dyDescent="0.25">
      <c r="G51058"/>
      <c r="I51058" s="112"/>
    </row>
    <row r="51059" spans="7:9" x14ac:dyDescent="0.25">
      <c r="G51059"/>
      <c r="I51059" s="112"/>
    </row>
    <row r="51060" spans="7:9" x14ac:dyDescent="0.25">
      <c r="G51060"/>
      <c r="I51060" s="112"/>
    </row>
    <row r="51061" spans="7:9" x14ac:dyDescent="0.25">
      <c r="G51061"/>
      <c r="I51061" s="112"/>
    </row>
    <row r="51062" spans="7:9" x14ac:dyDescent="0.25">
      <c r="G51062"/>
      <c r="I51062" s="112"/>
    </row>
    <row r="51063" spans="7:9" x14ac:dyDescent="0.25">
      <c r="G51063"/>
      <c r="I51063" s="112"/>
    </row>
    <row r="51064" spans="7:9" x14ac:dyDescent="0.25">
      <c r="G51064"/>
      <c r="I51064" s="112"/>
    </row>
    <row r="51065" spans="7:9" x14ac:dyDescent="0.25">
      <c r="G51065"/>
      <c r="I51065" s="112"/>
    </row>
    <row r="51066" spans="7:9" x14ac:dyDescent="0.25">
      <c r="G51066"/>
      <c r="I51066" s="112"/>
    </row>
    <row r="51067" spans="7:9" x14ac:dyDescent="0.25">
      <c r="G51067"/>
      <c r="I51067" s="112"/>
    </row>
    <row r="51068" spans="7:9" x14ac:dyDescent="0.25">
      <c r="G51068"/>
      <c r="I51068" s="112"/>
    </row>
    <row r="51069" spans="7:9" x14ac:dyDescent="0.25">
      <c r="G51069"/>
      <c r="I51069" s="112"/>
    </row>
    <row r="51070" spans="7:9" x14ac:dyDescent="0.25">
      <c r="G51070"/>
      <c r="I51070" s="112"/>
    </row>
    <row r="51071" spans="7:9" x14ac:dyDescent="0.25">
      <c r="G51071"/>
      <c r="I51071" s="112"/>
    </row>
    <row r="51072" spans="7:9" x14ac:dyDescent="0.25">
      <c r="G51072"/>
      <c r="I51072" s="112"/>
    </row>
    <row r="51073" spans="7:9" x14ac:dyDescent="0.25">
      <c r="G51073"/>
      <c r="I51073" s="112"/>
    </row>
    <row r="51074" spans="7:9" x14ac:dyDescent="0.25">
      <c r="G51074"/>
      <c r="I51074" s="112"/>
    </row>
    <row r="51075" spans="7:9" x14ac:dyDescent="0.25">
      <c r="G51075"/>
      <c r="I51075" s="112"/>
    </row>
    <row r="51076" spans="7:9" x14ac:dyDescent="0.25">
      <c r="G51076"/>
      <c r="I51076" s="112"/>
    </row>
    <row r="51077" spans="7:9" x14ac:dyDescent="0.25">
      <c r="G51077"/>
      <c r="I51077" s="112"/>
    </row>
    <row r="51078" spans="7:9" x14ac:dyDescent="0.25">
      <c r="G51078"/>
      <c r="I51078" s="112"/>
    </row>
    <row r="51079" spans="7:9" x14ac:dyDescent="0.25">
      <c r="G51079"/>
      <c r="I51079" s="112"/>
    </row>
    <row r="51080" spans="7:9" x14ac:dyDescent="0.25">
      <c r="G51080"/>
      <c r="I51080" s="112"/>
    </row>
    <row r="51081" spans="7:9" x14ac:dyDescent="0.25">
      <c r="G51081"/>
      <c r="I51081" s="112"/>
    </row>
    <row r="51082" spans="7:9" x14ac:dyDescent="0.25">
      <c r="G51082"/>
      <c r="I51082" s="112"/>
    </row>
    <row r="51083" spans="7:9" x14ac:dyDescent="0.25">
      <c r="G51083"/>
      <c r="I51083" s="112"/>
    </row>
    <row r="51084" spans="7:9" x14ac:dyDescent="0.25">
      <c r="G51084"/>
      <c r="I51084" s="112"/>
    </row>
    <row r="51085" spans="7:9" x14ac:dyDescent="0.25">
      <c r="G51085"/>
      <c r="I51085" s="112"/>
    </row>
    <row r="51086" spans="7:9" x14ac:dyDescent="0.25">
      <c r="G51086"/>
      <c r="I51086" s="112"/>
    </row>
    <row r="51087" spans="7:9" x14ac:dyDescent="0.25">
      <c r="G51087"/>
      <c r="I51087" s="112"/>
    </row>
    <row r="51088" spans="7:9" x14ac:dyDescent="0.25">
      <c r="G51088"/>
      <c r="I51088" s="112"/>
    </row>
    <row r="51089" spans="7:9" x14ac:dyDescent="0.25">
      <c r="G51089"/>
      <c r="I51089" s="112"/>
    </row>
    <row r="51090" spans="7:9" x14ac:dyDescent="0.25">
      <c r="G51090"/>
      <c r="I51090" s="112"/>
    </row>
    <row r="51091" spans="7:9" x14ac:dyDescent="0.25">
      <c r="G51091"/>
      <c r="I51091" s="112"/>
    </row>
    <row r="51092" spans="7:9" x14ac:dyDescent="0.25">
      <c r="G51092"/>
      <c r="I51092" s="112"/>
    </row>
    <row r="51093" spans="7:9" x14ac:dyDescent="0.25">
      <c r="G51093"/>
      <c r="I51093" s="112"/>
    </row>
    <row r="51094" spans="7:9" x14ac:dyDescent="0.25">
      <c r="G51094"/>
      <c r="I51094" s="112"/>
    </row>
    <row r="51095" spans="7:9" x14ac:dyDescent="0.25">
      <c r="G51095"/>
      <c r="I51095" s="112"/>
    </row>
    <row r="51096" spans="7:9" x14ac:dyDescent="0.25">
      <c r="G51096"/>
      <c r="I51096" s="112"/>
    </row>
    <row r="51097" spans="7:9" x14ac:dyDescent="0.25">
      <c r="G51097"/>
      <c r="I51097" s="112"/>
    </row>
    <row r="51098" spans="7:9" x14ac:dyDescent="0.25">
      <c r="G51098"/>
      <c r="I51098" s="112"/>
    </row>
    <row r="51099" spans="7:9" x14ac:dyDescent="0.25">
      <c r="G51099"/>
      <c r="I51099" s="112"/>
    </row>
    <row r="51100" spans="7:9" x14ac:dyDescent="0.25">
      <c r="G51100"/>
      <c r="I51100" s="112"/>
    </row>
    <row r="51101" spans="7:9" x14ac:dyDescent="0.25">
      <c r="G51101"/>
      <c r="I51101" s="112"/>
    </row>
    <row r="51102" spans="7:9" x14ac:dyDescent="0.25">
      <c r="G51102"/>
      <c r="I51102" s="112"/>
    </row>
    <row r="51103" spans="7:9" x14ac:dyDescent="0.25">
      <c r="G51103"/>
      <c r="I51103" s="112"/>
    </row>
    <row r="51104" spans="7:9" x14ac:dyDescent="0.25">
      <c r="G51104"/>
      <c r="I51104" s="112"/>
    </row>
    <row r="51105" spans="7:9" x14ac:dyDescent="0.25">
      <c r="G51105"/>
      <c r="I51105" s="112"/>
    </row>
    <row r="51106" spans="7:9" x14ac:dyDescent="0.25">
      <c r="G51106"/>
      <c r="I51106" s="112"/>
    </row>
    <row r="51107" spans="7:9" x14ac:dyDescent="0.25">
      <c r="G51107"/>
      <c r="I51107" s="112"/>
    </row>
    <row r="51108" spans="7:9" x14ac:dyDescent="0.25">
      <c r="G51108"/>
      <c r="I51108" s="112"/>
    </row>
    <row r="51109" spans="7:9" x14ac:dyDescent="0.25">
      <c r="G51109"/>
      <c r="I51109" s="112"/>
    </row>
    <row r="51110" spans="7:9" x14ac:dyDescent="0.25">
      <c r="G51110"/>
      <c r="I51110" s="112"/>
    </row>
    <row r="51111" spans="7:9" x14ac:dyDescent="0.25">
      <c r="G51111"/>
      <c r="I51111" s="112"/>
    </row>
    <row r="51112" spans="7:9" x14ac:dyDescent="0.25">
      <c r="G51112"/>
      <c r="I51112" s="112"/>
    </row>
    <row r="51113" spans="7:9" x14ac:dyDescent="0.25">
      <c r="G51113"/>
      <c r="I51113" s="112"/>
    </row>
    <row r="51114" spans="7:9" x14ac:dyDescent="0.25">
      <c r="G51114"/>
      <c r="I51114" s="112"/>
    </row>
    <row r="51115" spans="7:9" x14ac:dyDescent="0.25">
      <c r="G51115"/>
      <c r="I51115" s="112"/>
    </row>
    <row r="51116" spans="7:9" x14ac:dyDescent="0.25">
      <c r="G51116"/>
      <c r="I51116" s="112"/>
    </row>
    <row r="51117" spans="7:9" x14ac:dyDescent="0.25">
      <c r="G51117"/>
      <c r="I51117" s="112"/>
    </row>
    <row r="51118" spans="7:9" x14ac:dyDescent="0.25">
      <c r="G51118"/>
      <c r="I51118" s="112"/>
    </row>
    <row r="51119" spans="7:9" x14ac:dyDescent="0.25">
      <c r="G51119"/>
      <c r="I51119" s="112"/>
    </row>
    <row r="51120" spans="7:9" x14ac:dyDescent="0.25">
      <c r="G51120"/>
      <c r="I51120" s="112"/>
    </row>
    <row r="51121" spans="7:9" x14ac:dyDescent="0.25">
      <c r="G51121"/>
      <c r="I51121" s="112"/>
    </row>
    <row r="51122" spans="7:9" x14ac:dyDescent="0.25">
      <c r="G51122"/>
      <c r="I51122" s="112"/>
    </row>
    <row r="51123" spans="7:9" x14ac:dyDescent="0.25">
      <c r="G51123"/>
      <c r="I51123" s="112"/>
    </row>
    <row r="51124" spans="7:9" x14ac:dyDescent="0.25">
      <c r="G51124"/>
      <c r="I51124" s="112"/>
    </row>
    <row r="51125" spans="7:9" x14ac:dyDescent="0.25">
      <c r="G51125"/>
      <c r="I51125" s="112"/>
    </row>
    <row r="51126" spans="7:9" x14ac:dyDescent="0.25">
      <c r="G51126"/>
      <c r="I51126" s="112"/>
    </row>
    <row r="51127" spans="7:9" x14ac:dyDescent="0.25">
      <c r="G51127"/>
      <c r="I51127" s="112"/>
    </row>
    <row r="51128" spans="7:9" x14ac:dyDescent="0.25">
      <c r="G51128"/>
      <c r="I51128" s="112"/>
    </row>
    <row r="51129" spans="7:9" x14ac:dyDescent="0.25">
      <c r="G51129"/>
      <c r="I51129" s="112"/>
    </row>
    <row r="51130" spans="7:9" x14ac:dyDescent="0.25">
      <c r="G51130"/>
      <c r="I51130" s="112"/>
    </row>
    <row r="51131" spans="7:9" x14ac:dyDescent="0.25">
      <c r="G51131"/>
      <c r="I51131" s="112"/>
    </row>
    <row r="51132" spans="7:9" x14ac:dyDescent="0.25">
      <c r="G51132"/>
      <c r="I51132" s="112"/>
    </row>
    <row r="51133" spans="7:9" x14ac:dyDescent="0.25">
      <c r="G51133"/>
      <c r="I51133" s="112"/>
    </row>
    <row r="51134" spans="7:9" x14ac:dyDescent="0.25">
      <c r="G51134"/>
      <c r="I51134" s="112"/>
    </row>
    <row r="51135" spans="7:9" x14ac:dyDescent="0.25">
      <c r="G51135"/>
      <c r="I51135" s="112"/>
    </row>
    <row r="51136" spans="7:9" x14ac:dyDescent="0.25">
      <c r="G51136"/>
      <c r="I51136" s="112"/>
    </row>
    <row r="51137" spans="7:9" x14ac:dyDescent="0.25">
      <c r="G51137"/>
      <c r="I51137" s="112"/>
    </row>
    <row r="51138" spans="7:9" x14ac:dyDescent="0.25">
      <c r="G51138"/>
      <c r="I51138" s="112"/>
    </row>
    <row r="51139" spans="7:9" x14ac:dyDescent="0.25">
      <c r="G51139"/>
      <c r="I51139" s="112"/>
    </row>
    <row r="51140" spans="7:9" x14ac:dyDescent="0.25">
      <c r="G51140"/>
      <c r="I51140" s="112"/>
    </row>
    <row r="51141" spans="7:9" x14ac:dyDescent="0.25">
      <c r="G51141"/>
      <c r="I51141" s="112"/>
    </row>
    <row r="51142" spans="7:9" x14ac:dyDescent="0.25">
      <c r="G51142"/>
      <c r="I51142" s="112"/>
    </row>
    <row r="51143" spans="7:9" x14ac:dyDescent="0.25">
      <c r="G51143"/>
      <c r="I51143" s="112"/>
    </row>
    <row r="51144" spans="7:9" x14ac:dyDescent="0.25">
      <c r="G51144"/>
      <c r="I51144" s="112"/>
    </row>
    <row r="51145" spans="7:9" x14ac:dyDescent="0.25">
      <c r="G51145"/>
      <c r="I51145" s="112"/>
    </row>
    <row r="51146" spans="7:9" x14ac:dyDescent="0.25">
      <c r="G51146"/>
      <c r="I51146" s="112"/>
    </row>
    <row r="51147" spans="7:9" x14ac:dyDescent="0.25">
      <c r="G51147"/>
      <c r="I51147" s="112"/>
    </row>
    <row r="51148" spans="7:9" x14ac:dyDescent="0.25">
      <c r="G51148"/>
      <c r="I51148" s="112"/>
    </row>
    <row r="51149" spans="7:9" x14ac:dyDescent="0.25">
      <c r="G51149"/>
      <c r="I51149" s="112"/>
    </row>
    <row r="51150" spans="7:9" x14ac:dyDescent="0.25">
      <c r="G51150"/>
      <c r="I51150" s="112"/>
    </row>
    <row r="51151" spans="7:9" x14ac:dyDescent="0.25">
      <c r="G51151"/>
      <c r="I51151" s="112"/>
    </row>
    <row r="51152" spans="7:9" x14ac:dyDescent="0.25">
      <c r="G51152"/>
      <c r="I51152" s="112"/>
    </row>
    <row r="51153" spans="7:9" x14ac:dyDescent="0.25">
      <c r="G51153"/>
      <c r="I51153" s="112"/>
    </row>
    <row r="51154" spans="7:9" x14ac:dyDescent="0.25">
      <c r="G51154"/>
      <c r="I51154" s="112"/>
    </row>
    <row r="51155" spans="7:9" x14ac:dyDescent="0.25">
      <c r="G51155"/>
      <c r="I51155" s="112"/>
    </row>
    <row r="51156" spans="7:9" x14ac:dyDescent="0.25">
      <c r="G51156"/>
      <c r="I51156" s="112"/>
    </row>
    <row r="51157" spans="7:9" x14ac:dyDescent="0.25">
      <c r="G51157"/>
      <c r="I51157" s="112"/>
    </row>
    <row r="51158" spans="7:9" x14ac:dyDescent="0.25">
      <c r="G51158"/>
      <c r="I51158" s="112"/>
    </row>
    <row r="51159" spans="7:9" x14ac:dyDescent="0.25">
      <c r="G51159"/>
      <c r="I51159" s="112"/>
    </row>
    <row r="51160" spans="7:9" x14ac:dyDescent="0.25">
      <c r="G51160"/>
      <c r="I51160" s="112"/>
    </row>
    <row r="51161" spans="7:9" x14ac:dyDescent="0.25">
      <c r="G51161"/>
      <c r="I51161" s="112"/>
    </row>
    <row r="51162" spans="7:9" x14ac:dyDescent="0.25">
      <c r="G51162"/>
      <c r="I51162" s="112"/>
    </row>
    <row r="51163" spans="7:9" x14ac:dyDescent="0.25">
      <c r="G51163"/>
      <c r="I51163" s="112"/>
    </row>
    <row r="51164" spans="7:9" x14ac:dyDescent="0.25">
      <c r="G51164"/>
      <c r="I51164" s="112"/>
    </row>
    <row r="51165" spans="7:9" x14ac:dyDescent="0.25">
      <c r="G51165"/>
      <c r="I51165" s="112"/>
    </row>
    <row r="51166" spans="7:9" x14ac:dyDescent="0.25">
      <c r="G51166"/>
      <c r="I51166" s="112"/>
    </row>
    <row r="51167" spans="7:9" x14ac:dyDescent="0.25">
      <c r="G51167"/>
      <c r="I51167" s="112"/>
    </row>
    <row r="51168" spans="7:9" x14ac:dyDescent="0.25">
      <c r="G51168"/>
      <c r="I51168" s="112"/>
    </row>
    <row r="51169" spans="7:9" x14ac:dyDescent="0.25">
      <c r="G51169"/>
      <c r="I51169" s="112"/>
    </row>
    <row r="51170" spans="7:9" x14ac:dyDescent="0.25">
      <c r="G51170"/>
      <c r="I51170" s="112"/>
    </row>
    <row r="51171" spans="7:9" x14ac:dyDescent="0.25">
      <c r="G51171"/>
      <c r="I51171" s="112"/>
    </row>
    <row r="51172" spans="7:9" x14ac:dyDescent="0.25">
      <c r="G51172"/>
      <c r="I51172" s="112"/>
    </row>
    <row r="51173" spans="7:9" x14ac:dyDescent="0.25">
      <c r="G51173"/>
      <c r="I51173" s="112"/>
    </row>
    <row r="51174" spans="7:9" x14ac:dyDescent="0.25">
      <c r="G51174"/>
      <c r="I51174" s="112"/>
    </row>
    <row r="51175" spans="7:9" x14ac:dyDescent="0.25">
      <c r="G51175"/>
      <c r="I51175" s="112"/>
    </row>
    <row r="51176" spans="7:9" x14ac:dyDescent="0.25">
      <c r="G51176"/>
      <c r="I51176" s="112"/>
    </row>
    <row r="51177" spans="7:9" x14ac:dyDescent="0.25">
      <c r="G51177"/>
      <c r="I51177" s="112"/>
    </row>
    <row r="51178" spans="7:9" x14ac:dyDescent="0.25">
      <c r="G51178"/>
      <c r="I51178" s="112"/>
    </row>
    <row r="51179" spans="7:9" x14ac:dyDescent="0.25">
      <c r="G51179"/>
      <c r="I51179" s="112"/>
    </row>
    <row r="51180" spans="7:9" x14ac:dyDescent="0.25">
      <c r="G51180"/>
      <c r="I51180" s="112"/>
    </row>
    <row r="51181" spans="7:9" x14ac:dyDescent="0.25">
      <c r="G51181"/>
      <c r="I51181" s="112"/>
    </row>
    <row r="51182" spans="7:9" x14ac:dyDescent="0.25">
      <c r="G51182"/>
      <c r="I51182" s="112"/>
    </row>
    <row r="51183" spans="7:9" x14ac:dyDescent="0.25">
      <c r="G51183"/>
      <c r="I51183" s="112"/>
    </row>
    <row r="51184" spans="7:9" x14ac:dyDescent="0.25">
      <c r="G51184"/>
      <c r="I51184" s="112"/>
    </row>
    <row r="51185" spans="7:9" x14ac:dyDescent="0.25">
      <c r="G51185"/>
      <c r="I51185" s="112"/>
    </row>
    <row r="51186" spans="7:9" x14ac:dyDescent="0.25">
      <c r="G51186"/>
      <c r="I51186" s="112"/>
    </row>
    <row r="51187" spans="7:9" x14ac:dyDescent="0.25">
      <c r="G51187"/>
      <c r="I51187" s="112"/>
    </row>
    <row r="51188" spans="7:9" x14ac:dyDescent="0.25">
      <c r="G51188"/>
      <c r="I51188" s="112"/>
    </row>
    <row r="51189" spans="7:9" x14ac:dyDescent="0.25">
      <c r="G51189"/>
      <c r="I51189" s="112"/>
    </row>
    <row r="51190" spans="7:9" x14ac:dyDescent="0.25">
      <c r="G51190"/>
      <c r="I51190" s="112"/>
    </row>
    <row r="51191" spans="7:9" x14ac:dyDescent="0.25">
      <c r="G51191"/>
      <c r="I51191" s="112"/>
    </row>
    <row r="51192" spans="7:9" x14ac:dyDescent="0.25">
      <c r="G51192"/>
      <c r="I51192" s="112"/>
    </row>
    <row r="51193" spans="7:9" x14ac:dyDescent="0.25">
      <c r="G51193"/>
      <c r="I51193" s="112"/>
    </row>
    <row r="51194" spans="7:9" x14ac:dyDescent="0.25">
      <c r="G51194"/>
      <c r="I51194" s="112"/>
    </row>
    <row r="51195" spans="7:9" x14ac:dyDescent="0.25">
      <c r="G51195"/>
      <c r="I51195" s="112"/>
    </row>
    <row r="51196" spans="7:9" x14ac:dyDescent="0.25">
      <c r="G51196"/>
      <c r="I51196" s="112"/>
    </row>
    <row r="51197" spans="7:9" x14ac:dyDescent="0.25">
      <c r="G51197"/>
      <c r="I51197" s="112"/>
    </row>
    <row r="51198" spans="7:9" x14ac:dyDescent="0.25">
      <c r="G51198"/>
      <c r="I51198" s="112"/>
    </row>
    <row r="51199" spans="7:9" x14ac:dyDescent="0.25">
      <c r="G51199"/>
      <c r="I51199" s="112"/>
    </row>
    <row r="51200" spans="7:9" x14ac:dyDescent="0.25">
      <c r="G51200"/>
      <c r="I51200" s="112"/>
    </row>
    <row r="51201" spans="7:9" x14ac:dyDescent="0.25">
      <c r="G51201"/>
      <c r="I51201" s="112"/>
    </row>
    <row r="51202" spans="7:9" x14ac:dyDescent="0.25">
      <c r="G51202"/>
      <c r="I51202" s="112"/>
    </row>
    <row r="51203" spans="7:9" x14ac:dyDescent="0.25">
      <c r="G51203"/>
      <c r="I51203" s="112"/>
    </row>
    <row r="51204" spans="7:9" x14ac:dyDescent="0.25">
      <c r="G51204"/>
      <c r="I51204" s="112"/>
    </row>
    <row r="51205" spans="7:9" x14ac:dyDescent="0.25">
      <c r="G51205"/>
      <c r="I51205" s="112"/>
    </row>
    <row r="51206" spans="7:9" x14ac:dyDescent="0.25">
      <c r="G51206"/>
      <c r="I51206" s="112"/>
    </row>
    <row r="51207" spans="7:9" x14ac:dyDescent="0.25">
      <c r="G51207"/>
      <c r="I51207" s="112"/>
    </row>
    <row r="51208" spans="7:9" x14ac:dyDescent="0.25">
      <c r="G51208"/>
      <c r="I51208" s="112"/>
    </row>
    <row r="51209" spans="7:9" x14ac:dyDescent="0.25">
      <c r="G51209"/>
      <c r="I51209" s="112"/>
    </row>
    <row r="51210" spans="7:9" x14ac:dyDescent="0.25">
      <c r="G51210"/>
      <c r="I51210" s="112"/>
    </row>
    <row r="51211" spans="7:9" x14ac:dyDescent="0.25">
      <c r="G51211"/>
      <c r="I51211" s="112"/>
    </row>
    <row r="51212" spans="7:9" x14ac:dyDescent="0.25">
      <c r="G51212"/>
      <c r="I51212" s="112"/>
    </row>
    <row r="51213" spans="7:9" x14ac:dyDescent="0.25">
      <c r="G51213"/>
      <c r="I51213" s="112"/>
    </row>
    <row r="51214" spans="7:9" x14ac:dyDescent="0.25">
      <c r="G51214"/>
      <c r="I51214" s="112"/>
    </row>
    <row r="51215" spans="7:9" x14ac:dyDescent="0.25">
      <c r="G51215"/>
      <c r="I51215" s="112"/>
    </row>
    <row r="51216" spans="7:9" x14ac:dyDescent="0.25">
      <c r="G51216"/>
      <c r="I51216" s="112"/>
    </row>
    <row r="51217" spans="7:9" x14ac:dyDescent="0.25">
      <c r="G51217"/>
      <c r="I51217" s="112"/>
    </row>
    <row r="51218" spans="7:9" x14ac:dyDescent="0.25">
      <c r="G51218"/>
      <c r="I51218" s="112"/>
    </row>
    <row r="51219" spans="7:9" x14ac:dyDescent="0.25">
      <c r="G51219"/>
      <c r="I51219" s="112"/>
    </row>
    <row r="51220" spans="7:9" x14ac:dyDescent="0.25">
      <c r="G51220"/>
      <c r="I51220" s="112"/>
    </row>
    <row r="51221" spans="7:9" x14ac:dyDescent="0.25">
      <c r="G51221"/>
      <c r="I51221" s="112"/>
    </row>
    <row r="51222" spans="7:9" x14ac:dyDescent="0.25">
      <c r="G51222"/>
      <c r="I51222" s="112"/>
    </row>
    <row r="51223" spans="7:9" x14ac:dyDescent="0.25">
      <c r="G51223"/>
      <c r="I51223" s="112"/>
    </row>
    <row r="51224" spans="7:9" x14ac:dyDescent="0.25">
      <c r="G51224"/>
      <c r="I51224" s="112"/>
    </row>
    <row r="51225" spans="7:9" x14ac:dyDescent="0.25">
      <c r="G51225"/>
      <c r="I51225" s="112"/>
    </row>
    <row r="51226" spans="7:9" x14ac:dyDescent="0.25">
      <c r="G51226"/>
      <c r="I51226" s="112"/>
    </row>
    <row r="51227" spans="7:9" x14ac:dyDescent="0.25">
      <c r="G51227"/>
      <c r="I51227" s="112"/>
    </row>
    <row r="51228" spans="7:9" x14ac:dyDescent="0.25">
      <c r="G51228"/>
      <c r="I51228" s="112"/>
    </row>
    <row r="51229" spans="7:9" x14ac:dyDescent="0.25">
      <c r="G51229"/>
      <c r="I51229" s="112"/>
    </row>
    <row r="51230" spans="7:9" x14ac:dyDescent="0.25">
      <c r="G51230"/>
      <c r="I51230" s="112"/>
    </row>
    <row r="51231" spans="7:9" x14ac:dyDescent="0.25">
      <c r="G51231"/>
      <c r="I51231" s="112"/>
    </row>
    <row r="51232" spans="7:9" x14ac:dyDescent="0.25">
      <c r="G51232"/>
      <c r="I51232" s="112"/>
    </row>
    <row r="51233" spans="7:9" x14ac:dyDescent="0.25">
      <c r="G51233"/>
      <c r="I51233" s="112"/>
    </row>
    <row r="51234" spans="7:9" x14ac:dyDescent="0.25">
      <c r="G51234"/>
      <c r="I51234" s="112"/>
    </row>
    <row r="51235" spans="7:9" x14ac:dyDescent="0.25">
      <c r="G51235"/>
      <c r="I51235" s="112"/>
    </row>
    <row r="51236" spans="7:9" x14ac:dyDescent="0.25">
      <c r="G51236"/>
      <c r="I51236" s="112"/>
    </row>
    <row r="51237" spans="7:9" x14ac:dyDescent="0.25">
      <c r="G51237"/>
      <c r="I51237" s="112"/>
    </row>
    <row r="51238" spans="7:9" x14ac:dyDescent="0.25">
      <c r="G51238"/>
      <c r="I51238" s="112"/>
    </row>
    <row r="51239" spans="7:9" x14ac:dyDescent="0.25">
      <c r="G51239"/>
      <c r="I51239" s="112"/>
    </row>
    <row r="51240" spans="7:9" x14ac:dyDescent="0.25">
      <c r="G51240"/>
      <c r="I51240" s="112"/>
    </row>
    <row r="51241" spans="7:9" x14ac:dyDescent="0.25">
      <c r="G51241"/>
      <c r="I51241" s="112"/>
    </row>
    <row r="51242" spans="7:9" x14ac:dyDescent="0.25">
      <c r="G51242"/>
      <c r="I51242" s="112"/>
    </row>
    <row r="51243" spans="7:9" x14ac:dyDescent="0.25">
      <c r="G51243"/>
      <c r="I51243" s="112"/>
    </row>
    <row r="51244" spans="7:9" x14ac:dyDescent="0.25">
      <c r="G51244"/>
      <c r="I51244" s="112"/>
    </row>
    <row r="51245" spans="7:9" x14ac:dyDescent="0.25">
      <c r="G51245"/>
      <c r="I51245" s="112"/>
    </row>
    <row r="51246" spans="7:9" x14ac:dyDescent="0.25">
      <c r="G51246"/>
      <c r="I51246" s="112"/>
    </row>
    <row r="51247" spans="7:9" x14ac:dyDescent="0.25">
      <c r="G51247"/>
      <c r="I51247" s="112"/>
    </row>
    <row r="51248" spans="7:9" x14ac:dyDescent="0.25">
      <c r="G51248"/>
      <c r="I51248" s="112"/>
    </row>
    <row r="51249" spans="7:9" x14ac:dyDescent="0.25">
      <c r="G51249"/>
      <c r="I51249" s="112"/>
    </row>
    <row r="51250" spans="7:9" x14ac:dyDescent="0.25">
      <c r="G51250"/>
      <c r="I51250" s="112"/>
    </row>
    <row r="51251" spans="7:9" x14ac:dyDescent="0.25">
      <c r="G51251"/>
      <c r="I51251" s="112"/>
    </row>
    <row r="51252" spans="7:9" x14ac:dyDescent="0.25">
      <c r="G51252"/>
      <c r="I51252" s="112"/>
    </row>
    <row r="51253" spans="7:9" x14ac:dyDescent="0.25">
      <c r="G51253"/>
      <c r="I51253" s="112"/>
    </row>
    <row r="51254" spans="7:9" x14ac:dyDescent="0.25">
      <c r="G51254"/>
      <c r="I51254" s="112"/>
    </row>
    <row r="51255" spans="7:9" x14ac:dyDescent="0.25">
      <c r="G51255"/>
      <c r="I51255" s="112"/>
    </row>
    <row r="51256" spans="7:9" x14ac:dyDescent="0.25">
      <c r="G51256"/>
      <c r="I51256" s="112"/>
    </row>
    <row r="51257" spans="7:9" x14ac:dyDescent="0.25">
      <c r="G51257"/>
      <c r="I51257" s="112"/>
    </row>
    <row r="51258" spans="7:9" x14ac:dyDescent="0.25">
      <c r="G51258"/>
      <c r="I51258" s="112"/>
    </row>
    <row r="51259" spans="7:9" x14ac:dyDescent="0.25">
      <c r="G51259"/>
      <c r="I51259" s="112"/>
    </row>
    <row r="51260" spans="7:9" x14ac:dyDescent="0.25">
      <c r="G51260"/>
      <c r="I51260" s="112"/>
    </row>
    <row r="51261" spans="7:9" x14ac:dyDescent="0.25">
      <c r="G51261"/>
      <c r="I51261" s="112"/>
    </row>
    <row r="51262" spans="7:9" x14ac:dyDescent="0.25">
      <c r="G51262"/>
      <c r="I51262" s="112"/>
    </row>
    <row r="51263" spans="7:9" x14ac:dyDescent="0.25">
      <c r="G51263"/>
      <c r="I51263" s="112"/>
    </row>
    <row r="51264" spans="7:9" x14ac:dyDescent="0.25">
      <c r="G51264"/>
      <c r="I51264" s="112"/>
    </row>
    <row r="51265" spans="7:9" x14ac:dyDescent="0.25">
      <c r="G51265"/>
      <c r="I51265" s="112"/>
    </row>
    <row r="51266" spans="7:9" x14ac:dyDescent="0.25">
      <c r="G51266"/>
      <c r="I51266" s="112"/>
    </row>
    <row r="51267" spans="7:9" x14ac:dyDescent="0.25">
      <c r="G51267"/>
      <c r="I51267" s="112"/>
    </row>
    <row r="51268" spans="7:9" x14ac:dyDescent="0.25">
      <c r="G51268"/>
      <c r="I51268" s="112"/>
    </row>
    <row r="51269" spans="7:9" x14ac:dyDescent="0.25">
      <c r="G51269"/>
      <c r="I51269" s="112"/>
    </row>
    <row r="51270" spans="7:9" x14ac:dyDescent="0.25">
      <c r="G51270"/>
      <c r="I51270" s="112"/>
    </row>
    <row r="51271" spans="7:9" x14ac:dyDescent="0.25">
      <c r="G51271"/>
      <c r="I51271" s="112"/>
    </row>
    <row r="51272" spans="7:9" x14ac:dyDescent="0.25">
      <c r="G51272"/>
      <c r="I51272" s="112"/>
    </row>
    <row r="51273" spans="7:9" x14ac:dyDescent="0.25">
      <c r="G51273"/>
      <c r="I51273" s="112"/>
    </row>
    <row r="51274" spans="7:9" x14ac:dyDescent="0.25">
      <c r="G51274"/>
      <c r="I51274" s="112"/>
    </row>
    <row r="51275" spans="7:9" x14ac:dyDescent="0.25">
      <c r="G51275"/>
      <c r="I51275" s="112"/>
    </row>
    <row r="51276" spans="7:9" x14ac:dyDescent="0.25">
      <c r="G51276"/>
      <c r="I51276" s="112"/>
    </row>
    <row r="51277" spans="7:9" x14ac:dyDescent="0.25">
      <c r="G51277"/>
      <c r="I51277" s="112"/>
    </row>
    <row r="51278" spans="7:9" x14ac:dyDescent="0.25">
      <c r="G51278"/>
      <c r="I51278" s="112"/>
    </row>
    <row r="51279" spans="7:9" x14ac:dyDescent="0.25">
      <c r="G51279"/>
      <c r="I51279" s="112"/>
    </row>
    <row r="51280" spans="7:9" x14ac:dyDescent="0.25">
      <c r="G51280"/>
      <c r="I51280" s="112"/>
    </row>
    <row r="51281" spans="7:9" x14ac:dyDescent="0.25">
      <c r="G51281"/>
      <c r="I51281" s="112"/>
    </row>
    <row r="51282" spans="7:9" x14ac:dyDescent="0.25">
      <c r="G51282"/>
      <c r="I51282" s="112"/>
    </row>
    <row r="51283" spans="7:9" x14ac:dyDescent="0.25">
      <c r="G51283"/>
      <c r="I51283" s="112"/>
    </row>
    <row r="51284" spans="7:9" x14ac:dyDescent="0.25">
      <c r="G51284"/>
      <c r="I51284" s="112"/>
    </row>
    <row r="51285" spans="7:9" x14ac:dyDescent="0.25">
      <c r="G51285"/>
      <c r="I51285" s="112"/>
    </row>
    <row r="51286" spans="7:9" x14ac:dyDescent="0.25">
      <c r="G51286"/>
      <c r="I51286" s="112"/>
    </row>
    <row r="51287" spans="7:9" x14ac:dyDescent="0.25">
      <c r="G51287"/>
      <c r="I51287" s="112"/>
    </row>
    <row r="51288" spans="7:9" x14ac:dyDescent="0.25">
      <c r="G51288"/>
      <c r="I51288" s="112"/>
    </row>
    <row r="51289" spans="7:9" x14ac:dyDescent="0.25">
      <c r="G51289"/>
      <c r="I51289" s="112"/>
    </row>
    <row r="51290" spans="7:9" x14ac:dyDescent="0.25">
      <c r="G51290"/>
      <c r="I51290" s="112"/>
    </row>
    <row r="51291" spans="7:9" x14ac:dyDescent="0.25">
      <c r="G51291"/>
      <c r="I51291" s="112"/>
    </row>
    <row r="51292" spans="7:9" x14ac:dyDescent="0.25">
      <c r="G51292"/>
      <c r="I51292" s="112"/>
    </row>
    <row r="51293" spans="7:9" x14ac:dyDescent="0.25">
      <c r="G51293"/>
      <c r="I51293" s="112"/>
    </row>
    <row r="51294" spans="7:9" x14ac:dyDescent="0.25">
      <c r="G51294"/>
      <c r="I51294" s="112"/>
    </row>
    <row r="51295" spans="7:9" x14ac:dyDescent="0.25">
      <c r="G51295"/>
      <c r="I51295" s="112"/>
    </row>
    <row r="51296" spans="7:9" x14ac:dyDescent="0.25">
      <c r="G51296"/>
      <c r="I51296" s="112"/>
    </row>
    <row r="51297" spans="7:9" x14ac:dyDescent="0.25">
      <c r="G51297"/>
      <c r="I51297" s="112"/>
    </row>
    <row r="51298" spans="7:9" x14ac:dyDescent="0.25">
      <c r="G51298"/>
      <c r="I51298" s="112"/>
    </row>
    <row r="51299" spans="7:9" x14ac:dyDescent="0.25">
      <c r="G51299"/>
      <c r="I51299" s="112"/>
    </row>
    <row r="51300" spans="7:9" x14ac:dyDescent="0.25">
      <c r="G51300"/>
      <c r="I51300" s="112"/>
    </row>
    <row r="51301" spans="7:9" x14ac:dyDescent="0.25">
      <c r="G51301"/>
      <c r="I51301" s="112"/>
    </row>
    <row r="51302" spans="7:9" x14ac:dyDescent="0.25">
      <c r="G51302"/>
      <c r="I51302" s="112"/>
    </row>
    <row r="51303" spans="7:9" x14ac:dyDescent="0.25">
      <c r="G51303"/>
      <c r="I51303" s="112"/>
    </row>
    <row r="51304" spans="7:9" x14ac:dyDescent="0.25">
      <c r="G51304"/>
      <c r="I51304" s="112"/>
    </row>
    <row r="51305" spans="7:9" x14ac:dyDescent="0.25">
      <c r="G51305"/>
      <c r="I51305" s="112"/>
    </row>
    <row r="51306" spans="7:9" x14ac:dyDescent="0.25">
      <c r="G51306"/>
      <c r="I51306" s="112"/>
    </row>
    <row r="51307" spans="7:9" x14ac:dyDescent="0.25">
      <c r="G51307"/>
      <c r="I51307" s="112"/>
    </row>
    <row r="51308" spans="7:9" x14ac:dyDescent="0.25">
      <c r="G51308"/>
      <c r="I51308" s="112"/>
    </row>
    <row r="51309" spans="7:9" x14ac:dyDescent="0.25">
      <c r="G51309"/>
      <c r="I51309" s="112"/>
    </row>
    <row r="51310" spans="7:9" x14ac:dyDescent="0.25">
      <c r="G51310"/>
      <c r="I51310" s="112"/>
    </row>
    <row r="51311" spans="7:9" x14ac:dyDescent="0.25">
      <c r="G51311"/>
      <c r="I51311" s="112"/>
    </row>
    <row r="51312" spans="7:9" x14ac:dyDescent="0.25">
      <c r="G51312"/>
      <c r="I51312" s="112"/>
    </row>
    <row r="51313" spans="7:9" x14ac:dyDescent="0.25">
      <c r="G51313"/>
      <c r="I51313" s="112"/>
    </row>
    <row r="51314" spans="7:9" x14ac:dyDescent="0.25">
      <c r="G51314"/>
      <c r="I51314" s="112"/>
    </row>
    <row r="51315" spans="7:9" x14ac:dyDescent="0.25">
      <c r="G51315"/>
      <c r="I51315" s="112"/>
    </row>
    <row r="51316" spans="7:9" x14ac:dyDescent="0.25">
      <c r="G51316"/>
      <c r="I51316" s="112"/>
    </row>
    <row r="51317" spans="7:9" x14ac:dyDescent="0.25">
      <c r="G51317"/>
      <c r="I51317" s="112"/>
    </row>
    <row r="51318" spans="7:9" x14ac:dyDescent="0.25">
      <c r="G51318"/>
      <c r="I51318" s="112"/>
    </row>
    <row r="51319" spans="7:9" x14ac:dyDescent="0.25">
      <c r="G51319"/>
      <c r="I51319" s="112"/>
    </row>
    <row r="51320" spans="7:9" x14ac:dyDescent="0.25">
      <c r="G51320"/>
      <c r="I51320" s="112"/>
    </row>
    <row r="51321" spans="7:9" x14ac:dyDescent="0.25">
      <c r="G51321"/>
      <c r="I51321" s="112"/>
    </row>
    <row r="51322" spans="7:9" x14ac:dyDescent="0.25">
      <c r="G51322"/>
      <c r="I51322" s="112"/>
    </row>
    <row r="51323" spans="7:9" x14ac:dyDescent="0.25">
      <c r="G51323"/>
      <c r="I51323" s="112"/>
    </row>
    <row r="51324" spans="7:9" x14ac:dyDescent="0.25">
      <c r="G51324"/>
      <c r="I51324" s="112"/>
    </row>
    <row r="51325" spans="7:9" x14ac:dyDescent="0.25">
      <c r="G51325"/>
      <c r="I51325" s="112"/>
    </row>
    <row r="51326" spans="7:9" x14ac:dyDescent="0.25">
      <c r="G51326"/>
      <c r="I51326" s="112"/>
    </row>
    <row r="51327" spans="7:9" x14ac:dyDescent="0.25">
      <c r="G51327"/>
      <c r="I51327" s="112"/>
    </row>
    <row r="51328" spans="7:9" x14ac:dyDescent="0.25">
      <c r="G51328"/>
      <c r="I51328" s="112"/>
    </row>
    <row r="51329" spans="7:9" x14ac:dyDescent="0.25">
      <c r="G51329"/>
      <c r="I51329" s="112"/>
    </row>
    <row r="51330" spans="7:9" x14ac:dyDescent="0.25">
      <c r="G51330"/>
      <c r="I51330" s="112"/>
    </row>
    <row r="51331" spans="7:9" x14ac:dyDescent="0.25">
      <c r="G51331"/>
      <c r="I51331" s="112"/>
    </row>
    <row r="51332" spans="7:9" x14ac:dyDescent="0.25">
      <c r="G51332"/>
      <c r="I51332" s="112"/>
    </row>
    <row r="51333" spans="7:9" x14ac:dyDescent="0.25">
      <c r="G51333"/>
      <c r="I51333" s="112"/>
    </row>
    <row r="51334" spans="7:9" x14ac:dyDescent="0.25">
      <c r="G51334"/>
      <c r="I51334" s="112"/>
    </row>
    <row r="51335" spans="7:9" x14ac:dyDescent="0.25">
      <c r="G51335"/>
      <c r="I51335" s="112"/>
    </row>
    <row r="51336" spans="7:9" x14ac:dyDescent="0.25">
      <c r="G51336"/>
      <c r="I51336" s="112"/>
    </row>
    <row r="51337" spans="7:9" x14ac:dyDescent="0.25">
      <c r="G51337"/>
      <c r="I51337" s="112"/>
    </row>
    <row r="51338" spans="7:9" x14ac:dyDescent="0.25">
      <c r="G51338"/>
      <c r="I51338" s="112"/>
    </row>
    <row r="51339" spans="7:9" x14ac:dyDescent="0.25">
      <c r="G51339"/>
      <c r="I51339" s="112"/>
    </row>
    <row r="51340" spans="7:9" x14ac:dyDescent="0.25">
      <c r="G51340"/>
      <c r="I51340" s="112"/>
    </row>
    <row r="51341" spans="7:9" x14ac:dyDescent="0.25">
      <c r="G51341"/>
      <c r="I51341" s="112"/>
    </row>
    <row r="51342" spans="7:9" x14ac:dyDescent="0.25">
      <c r="G51342"/>
      <c r="I51342" s="112"/>
    </row>
    <row r="51343" spans="7:9" x14ac:dyDescent="0.25">
      <c r="G51343"/>
      <c r="I51343" s="112"/>
    </row>
    <row r="51344" spans="7:9" x14ac:dyDescent="0.25">
      <c r="G51344"/>
      <c r="I51344" s="112"/>
    </row>
    <row r="51345" spans="7:9" x14ac:dyDescent="0.25">
      <c r="G51345"/>
      <c r="I51345" s="112"/>
    </row>
    <row r="51346" spans="7:9" x14ac:dyDescent="0.25">
      <c r="G51346"/>
      <c r="I51346" s="112"/>
    </row>
    <row r="51347" spans="7:9" x14ac:dyDescent="0.25">
      <c r="G51347"/>
      <c r="I51347" s="112"/>
    </row>
    <row r="51348" spans="7:9" x14ac:dyDescent="0.25">
      <c r="G51348"/>
      <c r="I51348" s="112"/>
    </row>
    <row r="51349" spans="7:9" x14ac:dyDescent="0.25">
      <c r="G51349"/>
      <c r="I51349" s="112"/>
    </row>
    <row r="51350" spans="7:9" x14ac:dyDescent="0.25">
      <c r="G51350"/>
      <c r="I51350" s="112"/>
    </row>
    <row r="51351" spans="7:9" x14ac:dyDescent="0.25">
      <c r="G51351"/>
      <c r="I51351" s="112"/>
    </row>
    <row r="51352" spans="7:9" x14ac:dyDescent="0.25">
      <c r="G51352"/>
      <c r="I51352" s="112"/>
    </row>
    <row r="51353" spans="7:9" x14ac:dyDescent="0.25">
      <c r="G51353"/>
      <c r="I51353" s="112"/>
    </row>
    <row r="51354" spans="7:9" x14ac:dyDescent="0.25">
      <c r="G51354"/>
      <c r="I51354" s="112"/>
    </row>
    <row r="51355" spans="7:9" x14ac:dyDescent="0.25">
      <c r="G51355"/>
      <c r="I51355" s="112"/>
    </row>
    <row r="51356" spans="7:9" x14ac:dyDescent="0.25">
      <c r="G51356"/>
      <c r="I51356" s="112"/>
    </row>
    <row r="51357" spans="7:9" x14ac:dyDescent="0.25">
      <c r="G51357"/>
      <c r="I51357" s="112"/>
    </row>
    <row r="51358" spans="7:9" x14ac:dyDescent="0.25">
      <c r="G51358"/>
      <c r="I51358" s="112"/>
    </row>
    <row r="51359" spans="7:9" x14ac:dyDescent="0.25">
      <c r="G51359"/>
      <c r="I51359" s="112"/>
    </row>
    <row r="51360" spans="7:9" x14ac:dyDescent="0.25">
      <c r="G51360"/>
      <c r="I51360" s="112"/>
    </row>
    <row r="51361" spans="7:9" x14ac:dyDescent="0.25">
      <c r="G51361"/>
      <c r="I51361" s="112"/>
    </row>
    <row r="51362" spans="7:9" x14ac:dyDescent="0.25">
      <c r="G51362"/>
      <c r="I51362" s="112"/>
    </row>
    <row r="51363" spans="7:9" x14ac:dyDescent="0.25">
      <c r="G51363"/>
      <c r="I51363" s="112"/>
    </row>
    <row r="51364" spans="7:9" x14ac:dyDescent="0.25">
      <c r="G51364"/>
      <c r="I51364" s="112"/>
    </row>
    <row r="51365" spans="7:9" x14ac:dyDescent="0.25">
      <c r="G51365"/>
      <c r="I51365" s="112"/>
    </row>
    <row r="51366" spans="7:9" x14ac:dyDescent="0.25">
      <c r="G51366"/>
      <c r="I51366" s="112"/>
    </row>
    <row r="51367" spans="7:9" x14ac:dyDescent="0.25">
      <c r="G51367"/>
      <c r="I51367" s="112"/>
    </row>
    <row r="51368" spans="7:9" x14ac:dyDescent="0.25">
      <c r="G51368"/>
      <c r="I51368" s="112"/>
    </row>
    <row r="51369" spans="7:9" x14ac:dyDescent="0.25">
      <c r="G51369"/>
      <c r="I51369" s="112"/>
    </row>
    <row r="51370" spans="7:9" x14ac:dyDescent="0.25">
      <c r="G51370"/>
      <c r="I51370" s="112"/>
    </row>
    <row r="51371" spans="7:9" x14ac:dyDescent="0.25">
      <c r="G51371"/>
      <c r="I51371" s="112"/>
    </row>
    <row r="51372" spans="7:9" x14ac:dyDescent="0.25">
      <c r="G51372"/>
      <c r="I51372" s="112"/>
    </row>
    <row r="51373" spans="7:9" x14ac:dyDescent="0.25">
      <c r="G51373"/>
      <c r="I51373" s="112"/>
    </row>
    <row r="51374" spans="7:9" x14ac:dyDescent="0.25">
      <c r="G51374"/>
      <c r="I51374" s="112"/>
    </row>
    <row r="51375" spans="7:9" x14ac:dyDescent="0.25">
      <c r="G51375"/>
      <c r="I51375" s="112"/>
    </row>
    <row r="51376" spans="7:9" x14ac:dyDescent="0.25">
      <c r="G51376"/>
      <c r="I51376" s="112"/>
    </row>
    <row r="51377" spans="7:9" x14ac:dyDescent="0.25">
      <c r="G51377"/>
      <c r="I51377" s="112"/>
    </row>
    <row r="51378" spans="7:9" x14ac:dyDescent="0.25">
      <c r="G51378"/>
      <c r="I51378" s="112"/>
    </row>
    <row r="51379" spans="7:9" x14ac:dyDescent="0.25">
      <c r="G51379"/>
      <c r="I51379" s="112"/>
    </row>
    <row r="51380" spans="7:9" x14ac:dyDescent="0.25">
      <c r="G51380"/>
      <c r="I51380" s="112"/>
    </row>
    <row r="51381" spans="7:9" x14ac:dyDescent="0.25">
      <c r="G51381"/>
      <c r="I51381" s="112"/>
    </row>
    <row r="51382" spans="7:9" x14ac:dyDescent="0.25">
      <c r="G51382"/>
      <c r="I51382" s="112"/>
    </row>
    <row r="51383" spans="7:9" x14ac:dyDescent="0.25">
      <c r="G51383"/>
      <c r="I51383" s="112"/>
    </row>
    <row r="51384" spans="7:9" x14ac:dyDescent="0.25">
      <c r="G51384"/>
      <c r="I51384" s="112"/>
    </row>
    <row r="51385" spans="7:9" x14ac:dyDescent="0.25">
      <c r="G51385"/>
      <c r="I51385" s="112"/>
    </row>
    <row r="51386" spans="7:9" x14ac:dyDescent="0.25">
      <c r="G51386"/>
      <c r="I51386" s="112"/>
    </row>
    <row r="51387" spans="7:9" x14ac:dyDescent="0.25">
      <c r="G51387"/>
      <c r="I51387" s="112"/>
    </row>
    <row r="51388" spans="7:9" x14ac:dyDescent="0.25">
      <c r="G51388"/>
      <c r="I51388" s="112"/>
    </row>
    <row r="51389" spans="7:9" x14ac:dyDescent="0.25">
      <c r="G51389"/>
      <c r="I51389" s="112"/>
    </row>
    <row r="51390" spans="7:9" x14ac:dyDescent="0.25">
      <c r="G51390"/>
      <c r="I51390" s="112"/>
    </row>
    <row r="51391" spans="7:9" x14ac:dyDescent="0.25">
      <c r="G51391"/>
      <c r="I51391" s="112"/>
    </row>
    <row r="51392" spans="7:9" x14ac:dyDescent="0.25">
      <c r="G51392"/>
      <c r="I51392" s="112"/>
    </row>
    <row r="51393" spans="7:9" x14ac:dyDescent="0.25">
      <c r="G51393"/>
      <c r="I51393" s="112"/>
    </row>
    <row r="51394" spans="7:9" x14ac:dyDescent="0.25">
      <c r="G51394"/>
      <c r="I51394" s="112"/>
    </row>
    <row r="51395" spans="7:9" x14ac:dyDescent="0.25">
      <c r="G51395"/>
      <c r="I51395" s="112"/>
    </row>
    <row r="51396" spans="7:9" x14ac:dyDescent="0.25">
      <c r="G51396"/>
      <c r="I51396" s="112"/>
    </row>
    <row r="51397" spans="7:9" x14ac:dyDescent="0.25">
      <c r="G51397"/>
      <c r="I51397" s="112"/>
    </row>
    <row r="51398" spans="7:9" x14ac:dyDescent="0.25">
      <c r="G51398"/>
      <c r="I51398" s="112"/>
    </row>
    <row r="51399" spans="7:9" x14ac:dyDescent="0.25">
      <c r="G51399"/>
      <c r="I51399" s="112"/>
    </row>
    <row r="51400" spans="7:9" x14ac:dyDescent="0.25">
      <c r="G51400"/>
      <c r="I51400" s="112"/>
    </row>
    <row r="51401" spans="7:9" x14ac:dyDescent="0.25">
      <c r="G51401"/>
      <c r="I51401" s="112"/>
    </row>
    <row r="51402" spans="7:9" x14ac:dyDescent="0.25">
      <c r="G51402"/>
      <c r="I51402" s="112"/>
    </row>
    <row r="51403" spans="7:9" x14ac:dyDescent="0.25">
      <c r="G51403"/>
      <c r="I51403" s="112"/>
    </row>
    <row r="51404" spans="7:9" x14ac:dyDescent="0.25">
      <c r="G51404"/>
      <c r="I51404" s="112"/>
    </row>
    <row r="51405" spans="7:9" x14ac:dyDescent="0.25">
      <c r="G51405"/>
      <c r="I51405" s="112"/>
    </row>
    <row r="51406" spans="7:9" x14ac:dyDescent="0.25">
      <c r="G51406"/>
      <c r="I51406" s="112"/>
    </row>
    <row r="51407" spans="7:9" x14ac:dyDescent="0.25">
      <c r="G51407"/>
      <c r="I51407" s="112"/>
    </row>
    <row r="51408" spans="7:9" x14ac:dyDescent="0.25">
      <c r="G51408"/>
      <c r="I51408" s="112"/>
    </row>
    <row r="51409" spans="7:9" x14ac:dyDescent="0.25">
      <c r="G51409"/>
      <c r="I51409" s="112"/>
    </row>
    <row r="51410" spans="7:9" x14ac:dyDescent="0.25">
      <c r="G51410"/>
      <c r="I51410" s="112"/>
    </row>
    <row r="51411" spans="7:9" x14ac:dyDescent="0.25">
      <c r="G51411"/>
      <c r="I51411" s="112"/>
    </row>
    <row r="51412" spans="7:9" x14ac:dyDescent="0.25">
      <c r="G51412"/>
      <c r="I51412" s="112"/>
    </row>
    <row r="51413" spans="7:9" x14ac:dyDescent="0.25">
      <c r="G51413"/>
      <c r="I51413" s="112"/>
    </row>
    <row r="51414" spans="7:9" x14ac:dyDescent="0.25">
      <c r="G51414"/>
      <c r="I51414" s="112"/>
    </row>
    <row r="51415" spans="7:9" x14ac:dyDescent="0.25">
      <c r="G51415"/>
      <c r="I51415" s="112"/>
    </row>
    <row r="51416" spans="7:9" x14ac:dyDescent="0.25">
      <c r="G51416"/>
      <c r="I51416" s="112"/>
    </row>
    <row r="51417" spans="7:9" x14ac:dyDescent="0.25">
      <c r="G51417"/>
      <c r="I51417" s="112"/>
    </row>
    <row r="51418" spans="7:9" x14ac:dyDescent="0.25">
      <c r="G51418"/>
      <c r="I51418" s="112"/>
    </row>
    <row r="51419" spans="7:9" x14ac:dyDescent="0.25">
      <c r="G51419"/>
      <c r="I51419" s="112"/>
    </row>
    <row r="51420" spans="7:9" x14ac:dyDescent="0.25">
      <c r="G51420"/>
      <c r="I51420" s="112"/>
    </row>
    <row r="51421" spans="7:9" x14ac:dyDescent="0.25">
      <c r="G51421"/>
      <c r="I51421" s="112"/>
    </row>
    <row r="51422" spans="7:9" x14ac:dyDescent="0.25">
      <c r="G51422"/>
      <c r="I51422" s="112"/>
    </row>
    <row r="51423" spans="7:9" x14ac:dyDescent="0.25">
      <c r="G51423"/>
      <c r="I51423" s="112"/>
    </row>
    <row r="51424" spans="7:9" x14ac:dyDescent="0.25">
      <c r="G51424"/>
      <c r="I51424" s="112"/>
    </row>
    <row r="51425" spans="7:9" x14ac:dyDescent="0.25">
      <c r="G51425"/>
      <c r="I51425" s="112"/>
    </row>
    <row r="51426" spans="7:9" x14ac:dyDescent="0.25">
      <c r="G51426"/>
      <c r="I51426" s="112"/>
    </row>
    <row r="51427" spans="7:9" x14ac:dyDescent="0.25">
      <c r="G51427"/>
      <c r="I51427" s="112"/>
    </row>
    <row r="51428" spans="7:9" x14ac:dyDescent="0.25">
      <c r="G51428"/>
      <c r="I51428" s="112"/>
    </row>
    <row r="51429" spans="7:9" x14ac:dyDescent="0.25">
      <c r="G51429"/>
      <c r="I51429" s="112"/>
    </row>
    <row r="51430" spans="7:9" x14ac:dyDescent="0.25">
      <c r="G51430"/>
      <c r="I51430" s="112"/>
    </row>
    <row r="51431" spans="7:9" x14ac:dyDescent="0.25">
      <c r="G51431"/>
      <c r="I51431" s="112"/>
    </row>
    <row r="51432" spans="7:9" x14ac:dyDescent="0.25">
      <c r="G51432"/>
      <c r="I51432" s="112"/>
    </row>
    <row r="51433" spans="7:9" x14ac:dyDescent="0.25">
      <c r="G51433"/>
      <c r="I51433" s="112"/>
    </row>
    <row r="51434" spans="7:9" x14ac:dyDescent="0.25">
      <c r="G51434"/>
      <c r="I51434" s="112"/>
    </row>
    <row r="51435" spans="7:9" x14ac:dyDescent="0.25">
      <c r="G51435"/>
      <c r="I51435" s="112"/>
    </row>
    <row r="51436" spans="7:9" x14ac:dyDescent="0.25">
      <c r="G51436"/>
      <c r="I51436" s="112"/>
    </row>
    <row r="51437" spans="7:9" x14ac:dyDescent="0.25">
      <c r="G51437"/>
      <c r="I51437" s="112"/>
    </row>
    <row r="51438" spans="7:9" x14ac:dyDescent="0.25">
      <c r="G51438"/>
      <c r="I51438" s="112"/>
    </row>
    <row r="51439" spans="7:9" x14ac:dyDescent="0.25">
      <c r="G51439"/>
      <c r="I51439" s="112"/>
    </row>
    <row r="51440" spans="7:9" x14ac:dyDescent="0.25">
      <c r="G51440"/>
      <c r="I51440" s="112"/>
    </row>
    <row r="51441" spans="7:9" x14ac:dyDescent="0.25">
      <c r="G51441"/>
      <c r="I51441" s="112"/>
    </row>
    <row r="51442" spans="7:9" x14ac:dyDescent="0.25">
      <c r="G51442"/>
      <c r="I51442" s="112"/>
    </row>
    <row r="51443" spans="7:9" x14ac:dyDescent="0.25">
      <c r="G51443"/>
      <c r="I51443" s="112"/>
    </row>
    <row r="51444" spans="7:9" x14ac:dyDescent="0.25">
      <c r="G51444"/>
      <c r="I51444" s="112"/>
    </row>
    <row r="51445" spans="7:9" x14ac:dyDescent="0.25">
      <c r="G51445"/>
      <c r="I51445" s="112"/>
    </row>
    <row r="51446" spans="7:9" x14ac:dyDescent="0.25">
      <c r="G51446"/>
      <c r="I51446" s="112"/>
    </row>
    <row r="51447" spans="7:9" x14ac:dyDescent="0.25">
      <c r="G51447"/>
      <c r="I51447" s="112"/>
    </row>
    <row r="51448" spans="7:9" x14ac:dyDescent="0.25">
      <c r="G51448"/>
      <c r="I51448" s="112"/>
    </row>
    <row r="51449" spans="7:9" x14ac:dyDescent="0.25">
      <c r="G51449"/>
      <c r="I51449" s="112"/>
    </row>
    <row r="51450" spans="7:9" x14ac:dyDescent="0.25">
      <c r="G51450"/>
      <c r="I51450" s="112"/>
    </row>
    <row r="51451" spans="7:9" x14ac:dyDescent="0.25">
      <c r="G51451"/>
      <c r="I51451" s="112"/>
    </row>
    <row r="51452" spans="7:9" x14ac:dyDescent="0.25">
      <c r="G51452"/>
      <c r="I51452" s="112"/>
    </row>
    <row r="51453" spans="7:9" x14ac:dyDescent="0.25">
      <c r="G51453"/>
      <c r="I51453" s="112"/>
    </row>
    <row r="51454" spans="7:9" x14ac:dyDescent="0.25">
      <c r="G51454"/>
      <c r="I51454" s="112"/>
    </row>
    <row r="51455" spans="7:9" x14ac:dyDescent="0.25">
      <c r="G51455"/>
      <c r="I51455" s="112"/>
    </row>
    <row r="51456" spans="7:9" x14ac:dyDescent="0.25">
      <c r="G51456"/>
      <c r="I51456" s="112"/>
    </row>
    <row r="51457" spans="7:9" x14ac:dyDescent="0.25">
      <c r="G51457"/>
      <c r="I51457" s="112"/>
    </row>
    <row r="51458" spans="7:9" x14ac:dyDescent="0.25">
      <c r="G51458"/>
      <c r="I51458" s="112"/>
    </row>
    <row r="51459" spans="7:9" x14ac:dyDescent="0.25">
      <c r="G51459"/>
      <c r="I51459" s="112"/>
    </row>
    <row r="51460" spans="7:9" x14ac:dyDescent="0.25">
      <c r="G51460"/>
      <c r="I51460" s="112"/>
    </row>
    <row r="51461" spans="7:9" x14ac:dyDescent="0.25">
      <c r="G51461"/>
      <c r="I51461" s="112"/>
    </row>
    <row r="51462" spans="7:9" x14ac:dyDescent="0.25">
      <c r="G51462"/>
      <c r="I51462" s="112"/>
    </row>
    <row r="51463" spans="7:9" x14ac:dyDescent="0.25">
      <c r="G51463"/>
      <c r="I51463" s="112"/>
    </row>
    <row r="51464" spans="7:9" x14ac:dyDescent="0.25">
      <c r="G51464"/>
      <c r="I51464" s="112"/>
    </row>
    <row r="51465" spans="7:9" x14ac:dyDescent="0.25">
      <c r="G51465"/>
      <c r="I51465" s="112"/>
    </row>
    <row r="51466" spans="7:9" x14ac:dyDescent="0.25">
      <c r="G51466"/>
      <c r="I51466" s="112"/>
    </row>
    <row r="51467" spans="7:9" x14ac:dyDescent="0.25">
      <c r="G51467"/>
      <c r="I51467" s="112"/>
    </row>
    <row r="51468" spans="7:9" x14ac:dyDescent="0.25">
      <c r="G51468"/>
      <c r="I51468" s="112"/>
    </row>
    <row r="51469" spans="7:9" x14ac:dyDescent="0.25">
      <c r="G51469"/>
      <c r="I51469" s="112"/>
    </row>
    <row r="51470" spans="7:9" x14ac:dyDescent="0.25">
      <c r="G51470"/>
      <c r="I51470" s="112"/>
    </row>
    <row r="51471" spans="7:9" x14ac:dyDescent="0.25">
      <c r="G51471"/>
      <c r="I51471" s="112"/>
    </row>
    <row r="51472" spans="7:9" x14ac:dyDescent="0.25">
      <c r="G51472"/>
      <c r="I51472" s="112"/>
    </row>
    <row r="51473" spans="7:9" x14ac:dyDescent="0.25">
      <c r="G51473"/>
      <c r="I51473" s="112"/>
    </row>
    <row r="51474" spans="7:9" x14ac:dyDescent="0.25">
      <c r="G51474"/>
      <c r="I51474" s="112"/>
    </row>
    <row r="51475" spans="7:9" x14ac:dyDescent="0.25">
      <c r="G51475"/>
      <c r="I51475" s="112"/>
    </row>
    <row r="51476" spans="7:9" x14ac:dyDescent="0.25">
      <c r="G51476"/>
      <c r="I51476" s="112"/>
    </row>
    <row r="51477" spans="7:9" x14ac:dyDescent="0.25">
      <c r="G51477"/>
      <c r="I51477" s="112"/>
    </row>
    <row r="51478" spans="7:9" x14ac:dyDescent="0.25">
      <c r="G51478"/>
      <c r="I51478" s="112"/>
    </row>
    <row r="51479" spans="7:9" x14ac:dyDescent="0.25">
      <c r="G51479"/>
      <c r="I51479" s="112"/>
    </row>
    <row r="51480" spans="7:9" x14ac:dyDescent="0.25">
      <c r="G51480"/>
      <c r="I51480" s="112"/>
    </row>
    <row r="51481" spans="7:9" x14ac:dyDescent="0.25">
      <c r="G51481"/>
      <c r="I51481" s="112"/>
    </row>
    <row r="51482" spans="7:9" x14ac:dyDescent="0.25">
      <c r="G51482"/>
      <c r="I51482" s="112"/>
    </row>
    <row r="51483" spans="7:9" x14ac:dyDescent="0.25">
      <c r="G51483"/>
      <c r="I51483" s="112"/>
    </row>
    <row r="51484" spans="7:9" x14ac:dyDescent="0.25">
      <c r="G51484"/>
      <c r="I51484" s="112"/>
    </row>
    <row r="51485" spans="7:9" x14ac:dyDescent="0.25">
      <c r="G51485"/>
      <c r="I51485" s="112"/>
    </row>
    <row r="51486" spans="7:9" x14ac:dyDescent="0.25">
      <c r="G51486"/>
      <c r="I51486" s="112"/>
    </row>
    <row r="51487" spans="7:9" x14ac:dyDescent="0.25">
      <c r="G51487"/>
      <c r="I51487" s="112"/>
    </row>
    <row r="51488" spans="7:9" x14ac:dyDescent="0.25">
      <c r="G51488"/>
      <c r="I51488" s="112"/>
    </row>
    <row r="51489" spans="7:9" x14ac:dyDescent="0.25">
      <c r="G51489"/>
      <c r="I51489" s="112"/>
    </row>
    <row r="51490" spans="7:9" x14ac:dyDescent="0.25">
      <c r="G51490"/>
      <c r="I51490" s="112"/>
    </row>
    <row r="51491" spans="7:9" x14ac:dyDescent="0.25">
      <c r="G51491"/>
      <c r="I51491" s="112"/>
    </row>
    <row r="51492" spans="7:9" x14ac:dyDescent="0.25">
      <c r="G51492"/>
      <c r="I51492" s="112"/>
    </row>
    <row r="51493" spans="7:9" x14ac:dyDescent="0.25">
      <c r="G51493"/>
      <c r="I51493" s="112"/>
    </row>
    <row r="51494" spans="7:9" x14ac:dyDescent="0.25">
      <c r="G51494"/>
      <c r="I51494" s="112"/>
    </row>
    <row r="51495" spans="7:9" x14ac:dyDescent="0.25">
      <c r="G51495"/>
      <c r="I51495" s="112"/>
    </row>
    <row r="51496" spans="7:9" x14ac:dyDescent="0.25">
      <c r="G51496"/>
      <c r="I51496" s="112"/>
    </row>
    <row r="51497" spans="7:9" x14ac:dyDescent="0.25">
      <c r="G51497"/>
      <c r="I51497" s="112"/>
    </row>
    <row r="51498" spans="7:9" x14ac:dyDescent="0.25">
      <c r="G51498"/>
      <c r="I51498" s="112"/>
    </row>
    <row r="51499" spans="7:9" x14ac:dyDescent="0.25">
      <c r="G51499"/>
      <c r="I51499" s="112"/>
    </row>
    <row r="51500" spans="7:9" x14ac:dyDescent="0.25">
      <c r="G51500"/>
      <c r="I51500" s="112"/>
    </row>
    <row r="51501" spans="7:9" x14ac:dyDescent="0.25">
      <c r="G51501"/>
      <c r="I51501" s="112"/>
    </row>
    <row r="51502" spans="7:9" x14ac:dyDescent="0.25">
      <c r="G51502"/>
      <c r="I51502" s="112"/>
    </row>
    <row r="51503" spans="7:9" x14ac:dyDescent="0.25">
      <c r="G51503"/>
      <c r="I51503" s="112"/>
    </row>
    <row r="51504" spans="7:9" x14ac:dyDescent="0.25">
      <c r="G51504"/>
      <c r="I51504" s="112"/>
    </row>
    <row r="51505" spans="7:9" x14ac:dyDescent="0.25">
      <c r="G51505"/>
      <c r="I51505" s="112"/>
    </row>
    <row r="51506" spans="7:9" x14ac:dyDescent="0.25">
      <c r="G51506"/>
      <c r="I51506" s="112"/>
    </row>
    <row r="51507" spans="7:9" x14ac:dyDescent="0.25">
      <c r="G51507"/>
      <c r="I51507" s="112"/>
    </row>
    <row r="51508" spans="7:9" x14ac:dyDescent="0.25">
      <c r="G51508"/>
      <c r="I51508" s="112"/>
    </row>
    <row r="51509" spans="7:9" x14ac:dyDescent="0.25">
      <c r="G51509"/>
      <c r="I51509" s="112"/>
    </row>
    <row r="51510" spans="7:9" x14ac:dyDescent="0.25">
      <c r="G51510"/>
      <c r="I51510" s="112"/>
    </row>
    <row r="51511" spans="7:9" x14ac:dyDescent="0.25">
      <c r="G51511"/>
      <c r="I51511" s="112"/>
    </row>
    <row r="51512" spans="7:9" x14ac:dyDescent="0.25">
      <c r="G51512"/>
      <c r="I51512" s="112"/>
    </row>
    <row r="51513" spans="7:9" x14ac:dyDescent="0.25">
      <c r="G51513"/>
      <c r="I51513" s="112"/>
    </row>
    <row r="51514" spans="7:9" x14ac:dyDescent="0.25">
      <c r="G51514"/>
      <c r="I51514" s="112"/>
    </row>
    <row r="51515" spans="7:9" x14ac:dyDescent="0.25">
      <c r="G51515"/>
      <c r="I51515" s="112"/>
    </row>
    <row r="51516" spans="7:9" x14ac:dyDescent="0.25">
      <c r="G51516"/>
      <c r="I51516" s="112"/>
    </row>
    <row r="51517" spans="7:9" x14ac:dyDescent="0.25">
      <c r="G51517"/>
      <c r="I51517" s="112"/>
    </row>
    <row r="51518" spans="7:9" x14ac:dyDescent="0.25">
      <c r="G51518"/>
      <c r="I51518" s="112"/>
    </row>
    <row r="51519" spans="7:9" x14ac:dyDescent="0.25">
      <c r="G51519"/>
      <c r="I51519" s="112"/>
    </row>
    <row r="51520" spans="7:9" x14ac:dyDescent="0.25">
      <c r="G51520"/>
      <c r="I51520" s="112"/>
    </row>
    <row r="51521" spans="7:9" x14ac:dyDescent="0.25">
      <c r="G51521"/>
      <c r="I51521" s="112"/>
    </row>
    <row r="51522" spans="7:9" x14ac:dyDescent="0.25">
      <c r="G51522"/>
      <c r="I51522" s="112"/>
    </row>
    <row r="51523" spans="7:9" x14ac:dyDescent="0.25">
      <c r="G51523"/>
      <c r="I51523" s="112"/>
    </row>
    <row r="51524" spans="7:9" x14ac:dyDescent="0.25">
      <c r="G51524"/>
      <c r="I51524" s="112"/>
    </row>
    <row r="51525" spans="7:9" x14ac:dyDescent="0.25">
      <c r="G51525"/>
      <c r="I51525" s="112"/>
    </row>
    <row r="51526" spans="7:9" x14ac:dyDescent="0.25">
      <c r="G51526"/>
      <c r="I51526" s="112"/>
    </row>
    <row r="51527" spans="7:9" x14ac:dyDescent="0.25">
      <c r="G51527"/>
      <c r="I51527" s="112"/>
    </row>
    <row r="51528" spans="7:9" x14ac:dyDescent="0.25">
      <c r="G51528"/>
      <c r="I51528" s="112"/>
    </row>
    <row r="51529" spans="7:9" x14ac:dyDescent="0.25">
      <c r="G51529"/>
      <c r="I51529" s="112"/>
    </row>
    <row r="51530" spans="7:9" x14ac:dyDescent="0.25">
      <c r="G51530"/>
      <c r="I51530" s="112"/>
    </row>
    <row r="51531" spans="7:9" x14ac:dyDescent="0.25">
      <c r="G51531"/>
      <c r="I51531" s="112"/>
    </row>
    <row r="51532" spans="7:9" x14ac:dyDescent="0.25">
      <c r="G51532"/>
      <c r="I51532" s="112"/>
    </row>
    <row r="51533" spans="7:9" x14ac:dyDescent="0.25">
      <c r="G51533"/>
      <c r="I51533" s="112"/>
    </row>
    <row r="51534" spans="7:9" x14ac:dyDescent="0.25">
      <c r="G51534"/>
      <c r="I51534" s="112"/>
    </row>
    <row r="51535" spans="7:9" x14ac:dyDescent="0.25">
      <c r="G51535"/>
      <c r="I51535" s="112"/>
    </row>
    <row r="51536" spans="7:9" x14ac:dyDescent="0.25">
      <c r="G51536"/>
      <c r="I51536" s="112"/>
    </row>
    <row r="51537" spans="7:9" x14ac:dyDescent="0.25">
      <c r="G51537"/>
      <c r="I51537" s="112"/>
    </row>
    <row r="51538" spans="7:9" x14ac:dyDescent="0.25">
      <c r="G51538"/>
      <c r="I51538" s="112"/>
    </row>
    <row r="51539" spans="7:9" x14ac:dyDescent="0.25">
      <c r="G51539"/>
      <c r="I51539" s="112"/>
    </row>
    <row r="51540" spans="7:9" x14ac:dyDescent="0.25">
      <c r="G51540"/>
      <c r="I51540" s="112"/>
    </row>
    <row r="51541" spans="7:9" x14ac:dyDescent="0.25">
      <c r="G51541"/>
      <c r="I51541" s="112"/>
    </row>
    <row r="51542" spans="7:9" x14ac:dyDescent="0.25">
      <c r="G51542"/>
      <c r="I51542" s="112"/>
    </row>
    <row r="51543" spans="7:9" x14ac:dyDescent="0.25">
      <c r="G51543"/>
      <c r="I51543" s="112"/>
    </row>
    <row r="51544" spans="7:9" x14ac:dyDescent="0.25">
      <c r="G51544"/>
      <c r="I51544" s="112"/>
    </row>
    <row r="51545" spans="7:9" x14ac:dyDescent="0.25">
      <c r="G51545"/>
      <c r="I51545" s="112"/>
    </row>
    <row r="51546" spans="7:9" x14ac:dyDescent="0.25">
      <c r="G51546"/>
      <c r="I51546" s="112"/>
    </row>
    <row r="51547" spans="7:9" x14ac:dyDescent="0.25">
      <c r="G51547"/>
      <c r="I51547" s="112"/>
    </row>
    <row r="51548" spans="7:9" x14ac:dyDescent="0.25">
      <c r="G51548"/>
      <c r="I51548" s="112"/>
    </row>
    <row r="51549" spans="7:9" x14ac:dyDescent="0.25">
      <c r="G51549"/>
      <c r="I51549" s="112"/>
    </row>
    <row r="51550" spans="7:9" x14ac:dyDescent="0.25">
      <c r="G51550"/>
      <c r="I51550" s="112"/>
    </row>
    <row r="51551" spans="7:9" x14ac:dyDescent="0.25">
      <c r="G51551"/>
      <c r="I51551" s="112"/>
    </row>
    <row r="51552" spans="7:9" x14ac:dyDescent="0.25">
      <c r="G51552"/>
      <c r="I51552" s="112"/>
    </row>
    <row r="51553" spans="7:9" x14ac:dyDescent="0.25">
      <c r="G51553"/>
      <c r="I51553" s="112"/>
    </row>
    <row r="51554" spans="7:9" x14ac:dyDescent="0.25">
      <c r="G51554"/>
      <c r="I51554" s="112"/>
    </row>
    <row r="51555" spans="7:9" x14ac:dyDescent="0.25">
      <c r="G51555"/>
      <c r="I51555" s="112"/>
    </row>
    <row r="51556" spans="7:9" x14ac:dyDescent="0.25">
      <c r="G51556"/>
      <c r="I51556" s="112"/>
    </row>
    <row r="51557" spans="7:9" x14ac:dyDescent="0.25">
      <c r="G51557"/>
      <c r="I51557" s="112"/>
    </row>
    <row r="51558" spans="7:9" x14ac:dyDescent="0.25">
      <c r="G51558"/>
      <c r="I51558" s="112"/>
    </row>
    <row r="51559" spans="7:9" x14ac:dyDescent="0.25">
      <c r="G51559"/>
      <c r="I51559" s="112"/>
    </row>
    <row r="51560" spans="7:9" x14ac:dyDescent="0.25">
      <c r="G51560"/>
      <c r="I51560" s="112"/>
    </row>
    <row r="51561" spans="7:9" x14ac:dyDescent="0.25">
      <c r="G51561"/>
      <c r="I51561" s="112"/>
    </row>
    <row r="51562" spans="7:9" x14ac:dyDescent="0.25">
      <c r="G51562"/>
      <c r="I51562" s="112"/>
    </row>
    <row r="51563" spans="7:9" x14ac:dyDescent="0.25">
      <c r="G51563"/>
      <c r="I51563" s="112"/>
    </row>
    <row r="51564" spans="7:9" x14ac:dyDescent="0.25">
      <c r="G51564"/>
      <c r="I51564" s="112"/>
    </row>
    <row r="51565" spans="7:9" x14ac:dyDescent="0.25">
      <c r="G51565"/>
      <c r="I51565" s="112"/>
    </row>
    <row r="51566" spans="7:9" x14ac:dyDescent="0.25">
      <c r="G51566"/>
      <c r="I51566" s="112"/>
    </row>
    <row r="51567" spans="7:9" x14ac:dyDescent="0.25">
      <c r="G51567"/>
      <c r="I51567" s="112"/>
    </row>
    <row r="51568" spans="7:9" x14ac:dyDescent="0.25">
      <c r="G51568"/>
      <c r="I51568" s="112"/>
    </row>
    <row r="51569" spans="7:9" x14ac:dyDescent="0.25">
      <c r="G51569"/>
      <c r="I51569" s="112"/>
    </row>
    <row r="51570" spans="7:9" x14ac:dyDescent="0.25">
      <c r="G51570"/>
      <c r="I51570" s="112"/>
    </row>
    <row r="51571" spans="7:9" x14ac:dyDescent="0.25">
      <c r="G51571"/>
      <c r="I51571" s="112"/>
    </row>
    <row r="51572" spans="7:9" x14ac:dyDescent="0.25">
      <c r="G51572"/>
      <c r="I51572" s="112"/>
    </row>
    <row r="51573" spans="7:9" x14ac:dyDescent="0.25">
      <c r="G51573"/>
      <c r="I51573" s="112"/>
    </row>
    <row r="51574" spans="7:9" x14ac:dyDescent="0.25">
      <c r="G51574"/>
      <c r="I51574" s="112"/>
    </row>
    <row r="51575" spans="7:9" x14ac:dyDescent="0.25">
      <c r="G51575"/>
      <c r="I51575" s="112"/>
    </row>
    <row r="51576" spans="7:9" x14ac:dyDescent="0.25">
      <c r="G51576"/>
      <c r="I51576" s="112"/>
    </row>
    <row r="51577" spans="7:9" x14ac:dyDescent="0.25">
      <c r="G51577"/>
      <c r="I51577" s="112"/>
    </row>
    <row r="51578" spans="7:9" x14ac:dyDescent="0.25">
      <c r="G51578"/>
      <c r="I51578" s="112"/>
    </row>
    <row r="51579" spans="7:9" x14ac:dyDescent="0.25">
      <c r="G51579"/>
      <c r="I51579" s="112"/>
    </row>
    <row r="51580" spans="7:9" x14ac:dyDescent="0.25">
      <c r="G51580"/>
      <c r="I51580" s="112"/>
    </row>
    <row r="51581" spans="7:9" x14ac:dyDescent="0.25">
      <c r="G51581"/>
      <c r="I51581" s="112"/>
    </row>
    <row r="51582" spans="7:9" x14ac:dyDescent="0.25">
      <c r="G51582"/>
      <c r="I51582" s="112"/>
    </row>
    <row r="51583" spans="7:9" x14ac:dyDescent="0.25">
      <c r="G51583"/>
      <c r="I51583" s="112"/>
    </row>
    <row r="51584" spans="7:9" x14ac:dyDescent="0.25">
      <c r="G51584"/>
      <c r="I51584" s="112"/>
    </row>
    <row r="51585" spans="7:9" x14ac:dyDescent="0.25">
      <c r="G51585"/>
      <c r="I51585" s="112"/>
    </row>
    <row r="51586" spans="7:9" x14ac:dyDescent="0.25">
      <c r="G51586"/>
      <c r="I51586" s="112"/>
    </row>
    <row r="51587" spans="7:9" x14ac:dyDescent="0.25">
      <c r="G51587"/>
      <c r="I51587" s="112"/>
    </row>
    <row r="51588" spans="7:9" x14ac:dyDescent="0.25">
      <c r="G51588"/>
      <c r="I51588" s="112"/>
    </row>
    <row r="51589" spans="7:9" x14ac:dyDescent="0.25">
      <c r="G51589"/>
      <c r="I51589" s="112"/>
    </row>
    <row r="51590" spans="7:9" x14ac:dyDescent="0.25">
      <c r="G51590"/>
      <c r="I51590" s="112"/>
    </row>
    <row r="51591" spans="7:9" x14ac:dyDescent="0.25">
      <c r="G51591"/>
      <c r="I51591" s="112"/>
    </row>
    <row r="51592" spans="7:9" x14ac:dyDescent="0.25">
      <c r="G51592"/>
      <c r="I51592" s="112"/>
    </row>
    <row r="51593" spans="7:9" x14ac:dyDescent="0.25">
      <c r="G51593"/>
      <c r="I51593" s="112"/>
    </row>
    <row r="51594" spans="7:9" x14ac:dyDescent="0.25">
      <c r="G51594"/>
      <c r="I51594" s="112"/>
    </row>
    <row r="51595" spans="7:9" x14ac:dyDescent="0.25">
      <c r="G51595"/>
      <c r="I51595" s="112"/>
    </row>
    <row r="51596" spans="7:9" x14ac:dyDescent="0.25">
      <c r="G51596"/>
      <c r="I51596" s="112"/>
    </row>
    <row r="51597" spans="7:9" x14ac:dyDescent="0.25">
      <c r="G51597"/>
      <c r="I51597" s="112"/>
    </row>
    <row r="51598" spans="7:9" x14ac:dyDescent="0.25">
      <c r="G51598"/>
      <c r="I51598" s="112"/>
    </row>
    <row r="51599" spans="7:9" x14ac:dyDescent="0.25">
      <c r="G51599"/>
      <c r="I51599" s="112"/>
    </row>
    <row r="51600" spans="7:9" x14ac:dyDescent="0.25">
      <c r="G51600"/>
      <c r="I51600" s="112"/>
    </row>
    <row r="51601" spans="7:9" x14ac:dyDescent="0.25">
      <c r="G51601"/>
      <c r="I51601" s="112"/>
    </row>
    <row r="51602" spans="7:9" x14ac:dyDescent="0.25">
      <c r="G51602"/>
      <c r="I51602" s="112"/>
    </row>
    <row r="51603" spans="7:9" x14ac:dyDescent="0.25">
      <c r="G51603"/>
      <c r="I51603" s="112"/>
    </row>
    <row r="51604" spans="7:9" x14ac:dyDescent="0.25">
      <c r="G51604"/>
      <c r="I51604" s="112"/>
    </row>
    <row r="51605" spans="7:9" x14ac:dyDescent="0.25">
      <c r="G51605"/>
      <c r="I51605" s="112"/>
    </row>
    <row r="51606" spans="7:9" x14ac:dyDescent="0.25">
      <c r="G51606"/>
      <c r="I51606" s="112"/>
    </row>
    <row r="51607" spans="7:9" x14ac:dyDescent="0.25">
      <c r="G51607"/>
      <c r="I51607" s="112"/>
    </row>
    <row r="51608" spans="7:9" x14ac:dyDescent="0.25">
      <c r="G51608"/>
      <c r="I51608" s="112"/>
    </row>
    <row r="51609" spans="7:9" x14ac:dyDescent="0.25">
      <c r="G51609"/>
      <c r="I51609" s="112"/>
    </row>
    <row r="51610" spans="7:9" x14ac:dyDescent="0.25">
      <c r="G51610"/>
      <c r="I51610" s="112"/>
    </row>
    <row r="51611" spans="7:9" x14ac:dyDescent="0.25">
      <c r="G51611"/>
      <c r="I51611" s="112"/>
    </row>
    <row r="51612" spans="7:9" x14ac:dyDescent="0.25">
      <c r="G51612"/>
      <c r="I51612" s="112"/>
    </row>
    <row r="51613" spans="7:9" x14ac:dyDescent="0.25">
      <c r="G51613"/>
      <c r="I51613" s="112"/>
    </row>
    <row r="51614" spans="7:9" x14ac:dyDescent="0.25">
      <c r="G51614"/>
      <c r="I51614" s="112"/>
    </row>
    <row r="51615" spans="7:9" x14ac:dyDescent="0.25">
      <c r="G51615"/>
      <c r="I51615" s="112"/>
    </row>
    <row r="51616" spans="7:9" x14ac:dyDescent="0.25">
      <c r="G51616"/>
      <c r="I51616" s="112"/>
    </row>
    <row r="51617" spans="7:9" x14ac:dyDescent="0.25">
      <c r="G51617"/>
      <c r="I51617" s="112"/>
    </row>
    <row r="51618" spans="7:9" x14ac:dyDescent="0.25">
      <c r="G51618"/>
      <c r="I51618" s="112"/>
    </row>
    <row r="51619" spans="7:9" x14ac:dyDescent="0.25">
      <c r="G51619"/>
      <c r="I51619" s="112"/>
    </row>
    <row r="51620" spans="7:9" x14ac:dyDescent="0.25">
      <c r="G51620"/>
      <c r="I51620" s="112"/>
    </row>
    <row r="51621" spans="7:9" x14ac:dyDescent="0.25">
      <c r="G51621"/>
      <c r="I51621" s="112"/>
    </row>
    <row r="51622" spans="7:9" x14ac:dyDescent="0.25">
      <c r="G51622"/>
      <c r="I51622" s="112"/>
    </row>
    <row r="51623" spans="7:9" x14ac:dyDescent="0.25">
      <c r="G51623"/>
      <c r="I51623" s="112"/>
    </row>
    <row r="51624" spans="7:9" x14ac:dyDescent="0.25">
      <c r="G51624"/>
      <c r="I51624" s="112"/>
    </row>
    <row r="51625" spans="7:9" x14ac:dyDescent="0.25">
      <c r="G51625"/>
      <c r="I51625" s="112"/>
    </row>
    <row r="51626" spans="7:9" x14ac:dyDescent="0.25">
      <c r="G51626"/>
      <c r="I51626" s="112"/>
    </row>
    <row r="51627" spans="7:9" x14ac:dyDescent="0.25">
      <c r="G51627"/>
      <c r="I51627" s="112"/>
    </row>
    <row r="51628" spans="7:9" x14ac:dyDescent="0.25">
      <c r="G51628"/>
      <c r="I51628" s="112"/>
    </row>
    <row r="51629" spans="7:9" x14ac:dyDescent="0.25">
      <c r="G51629"/>
      <c r="I51629" s="112"/>
    </row>
    <row r="51630" spans="7:9" x14ac:dyDescent="0.25">
      <c r="G51630"/>
      <c r="I51630" s="112"/>
    </row>
    <row r="51631" spans="7:9" x14ac:dyDescent="0.25">
      <c r="G51631"/>
      <c r="I51631" s="112"/>
    </row>
    <row r="51632" spans="7:9" x14ac:dyDescent="0.25">
      <c r="G51632"/>
      <c r="I51632" s="112"/>
    </row>
    <row r="51633" spans="7:9" x14ac:dyDescent="0.25">
      <c r="G51633"/>
      <c r="I51633" s="112"/>
    </row>
    <row r="51634" spans="7:9" x14ac:dyDescent="0.25">
      <c r="G51634"/>
      <c r="I51634" s="112"/>
    </row>
    <row r="51635" spans="7:9" x14ac:dyDescent="0.25">
      <c r="G51635"/>
      <c r="I51635" s="112"/>
    </row>
    <row r="51636" spans="7:9" x14ac:dyDescent="0.25">
      <c r="G51636"/>
      <c r="I51636" s="112"/>
    </row>
    <row r="51637" spans="7:9" x14ac:dyDescent="0.25">
      <c r="G51637"/>
      <c r="I51637" s="112"/>
    </row>
    <row r="51638" spans="7:9" x14ac:dyDescent="0.25">
      <c r="G51638"/>
      <c r="I51638" s="112"/>
    </row>
    <row r="51639" spans="7:9" x14ac:dyDescent="0.25">
      <c r="G51639"/>
      <c r="I51639" s="112"/>
    </row>
    <row r="51640" spans="7:9" x14ac:dyDescent="0.25">
      <c r="G51640"/>
      <c r="I51640" s="112"/>
    </row>
    <row r="51641" spans="7:9" x14ac:dyDescent="0.25">
      <c r="G51641"/>
      <c r="I51641" s="112"/>
    </row>
    <row r="51642" spans="7:9" x14ac:dyDescent="0.25">
      <c r="G51642"/>
      <c r="I51642" s="112"/>
    </row>
    <row r="51643" spans="7:9" x14ac:dyDescent="0.25">
      <c r="G51643"/>
      <c r="I51643" s="112"/>
    </row>
    <row r="51644" spans="7:9" x14ac:dyDescent="0.25">
      <c r="G51644"/>
      <c r="I51644" s="112"/>
    </row>
    <row r="51645" spans="7:9" x14ac:dyDescent="0.25">
      <c r="G51645"/>
      <c r="I51645" s="112"/>
    </row>
    <row r="51646" spans="7:9" x14ac:dyDescent="0.25">
      <c r="G51646"/>
      <c r="I51646" s="112"/>
    </row>
    <row r="51647" spans="7:9" x14ac:dyDescent="0.25">
      <c r="G51647"/>
      <c r="I51647" s="112"/>
    </row>
    <row r="51648" spans="7:9" x14ac:dyDescent="0.25">
      <c r="G51648"/>
      <c r="I51648" s="112"/>
    </row>
    <row r="51649" spans="7:9" x14ac:dyDescent="0.25">
      <c r="G51649"/>
      <c r="I51649" s="112"/>
    </row>
    <row r="51650" spans="7:9" x14ac:dyDescent="0.25">
      <c r="G51650"/>
      <c r="I51650" s="112"/>
    </row>
    <row r="51651" spans="7:9" x14ac:dyDescent="0.25">
      <c r="G51651"/>
      <c r="I51651" s="112"/>
    </row>
    <row r="51652" spans="7:9" x14ac:dyDescent="0.25">
      <c r="G51652"/>
      <c r="I51652" s="112"/>
    </row>
    <row r="51653" spans="7:9" x14ac:dyDescent="0.25">
      <c r="G51653"/>
      <c r="I51653" s="112"/>
    </row>
    <row r="51654" spans="7:9" x14ac:dyDescent="0.25">
      <c r="G51654"/>
      <c r="I51654" s="112"/>
    </row>
    <row r="51655" spans="7:9" x14ac:dyDescent="0.25">
      <c r="G51655"/>
      <c r="I51655" s="112"/>
    </row>
    <row r="51656" spans="7:9" x14ac:dyDescent="0.25">
      <c r="G51656"/>
      <c r="I51656" s="112"/>
    </row>
    <row r="51657" spans="7:9" x14ac:dyDescent="0.25">
      <c r="G51657"/>
      <c r="I51657" s="112"/>
    </row>
    <row r="51658" spans="7:9" x14ac:dyDescent="0.25">
      <c r="G51658"/>
      <c r="I51658" s="112"/>
    </row>
    <row r="51659" spans="7:9" x14ac:dyDescent="0.25">
      <c r="G51659"/>
      <c r="I51659" s="112"/>
    </row>
    <row r="51660" spans="7:9" x14ac:dyDescent="0.25">
      <c r="G51660"/>
      <c r="I51660" s="112"/>
    </row>
    <row r="51661" spans="7:9" x14ac:dyDescent="0.25">
      <c r="G51661"/>
      <c r="I51661" s="112"/>
    </row>
    <row r="51662" spans="7:9" x14ac:dyDescent="0.25">
      <c r="G51662"/>
      <c r="I51662" s="112"/>
    </row>
    <row r="51663" spans="7:9" x14ac:dyDescent="0.25">
      <c r="G51663"/>
      <c r="I51663" s="112"/>
    </row>
    <row r="51664" spans="7:9" x14ac:dyDescent="0.25">
      <c r="G51664"/>
      <c r="I51664" s="112"/>
    </row>
    <row r="51665" spans="7:9" x14ac:dyDescent="0.25">
      <c r="G51665"/>
      <c r="I51665" s="112"/>
    </row>
    <row r="51666" spans="7:9" x14ac:dyDescent="0.25">
      <c r="G51666"/>
      <c r="I51666" s="112"/>
    </row>
    <row r="51667" spans="7:9" x14ac:dyDescent="0.25">
      <c r="G51667"/>
      <c r="I51667" s="112"/>
    </row>
    <row r="51668" spans="7:9" x14ac:dyDescent="0.25">
      <c r="G51668"/>
      <c r="I51668" s="112"/>
    </row>
    <row r="51669" spans="7:9" x14ac:dyDescent="0.25">
      <c r="G51669"/>
      <c r="I51669" s="112"/>
    </row>
    <row r="51670" spans="7:9" x14ac:dyDescent="0.25">
      <c r="G51670"/>
      <c r="I51670" s="112"/>
    </row>
    <row r="51671" spans="7:9" x14ac:dyDescent="0.25">
      <c r="G51671"/>
      <c r="I51671" s="112"/>
    </row>
    <row r="51672" spans="7:9" x14ac:dyDescent="0.25">
      <c r="G51672"/>
      <c r="I51672" s="112"/>
    </row>
    <row r="51673" spans="7:9" x14ac:dyDescent="0.25">
      <c r="G51673"/>
      <c r="I51673" s="112"/>
    </row>
    <row r="51674" spans="7:9" x14ac:dyDescent="0.25">
      <c r="G51674"/>
      <c r="I51674" s="112"/>
    </row>
    <row r="51675" spans="7:9" x14ac:dyDescent="0.25">
      <c r="G51675"/>
      <c r="I51675" s="112"/>
    </row>
    <row r="51676" spans="7:9" x14ac:dyDescent="0.25">
      <c r="G51676"/>
      <c r="I51676" s="112"/>
    </row>
    <row r="51677" spans="7:9" x14ac:dyDescent="0.25">
      <c r="G51677"/>
      <c r="I51677" s="112"/>
    </row>
    <row r="51678" spans="7:9" x14ac:dyDescent="0.25">
      <c r="G51678"/>
      <c r="I51678" s="112"/>
    </row>
    <row r="51679" spans="7:9" x14ac:dyDescent="0.25">
      <c r="G51679"/>
      <c r="I51679" s="112"/>
    </row>
    <row r="51680" spans="7:9" x14ac:dyDescent="0.25">
      <c r="G51680"/>
      <c r="I51680" s="112"/>
    </row>
    <row r="51681" spans="7:9" x14ac:dyDescent="0.25">
      <c r="G51681"/>
      <c r="I51681" s="112"/>
    </row>
    <row r="51682" spans="7:9" x14ac:dyDescent="0.25">
      <c r="G51682"/>
      <c r="I51682" s="112"/>
    </row>
    <row r="51683" spans="7:9" x14ac:dyDescent="0.25">
      <c r="G51683"/>
      <c r="I51683" s="112"/>
    </row>
    <row r="51684" spans="7:9" x14ac:dyDescent="0.25">
      <c r="G51684"/>
      <c r="I51684" s="112"/>
    </row>
    <row r="51685" spans="7:9" x14ac:dyDescent="0.25">
      <c r="G51685"/>
      <c r="I51685" s="112"/>
    </row>
    <row r="51686" spans="7:9" x14ac:dyDescent="0.25">
      <c r="G51686"/>
      <c r="I51686" s="112"/>
    </row>
    <row r="51687" spans="7:9" x14ac:dyDescent="0.25">
      <c r="G51687"/>
      <c r="I51687" s="112"/>
    </row>
    <row r="51688" spans="7:9" x14ac:dyDescent="0.25">
      <c r="G51688"/>
      <c r="I51688" s="112"/>
    </row>
    <row r="51689" spans="7:9" x14ac:dyDescent="0.25">
      <c r="G51689"/>
      <c r="I51689" s="112"/>
    </row>
    <row r="51690" spans="7:9" x14ac:dyDescent="0.25">
      <c r="G51690"/>
      <c r="I51690" s="112"/>
    </row>
    <row r="51691" spans="7:9" x14ac:dyDescent="0.25">
      <c r="G51691"/>
      <c r="I51691" s="112"/>
    </row>
    <row r="51692" spans="7:9" x14ac:dyDescent="0.25">
      <c r="G51692"/>
      <c r="I51692" s="112"/>
    </row>
    <row r="51693" spans="7:9" x14ac:dyDescent="0.25">
      <c r="G51693"/>
      <c r="I51693" s="112"/>
    </row>
    <row r="51694" spans="7:9" x14ac:dyDescent="0.25">
      <c r="G51694"/>
      <c r="I51694" s="112"/>
    </row>
    <row r="51695" spans="7:9" x14ac:dyDescent="0.25">
      <c r="G51695"/>
      <c r="I51695" s="112"/>
    </row>
    <row r="51696" spans="7:9" x14ac:dyDescent="0.25">
      <c r="G51696"/>
      <c r="I51696" s="112"/>
    </row>
    <row r="51697" spans="7:9" x14ac:dyDescent="0.25">
      <c r="G51697"/>
      <c r="I51697" s="112"/>
    </row>
    <row r="51698" spans="7:9" x14ac:dyDescent="0.25">
      <c r="G51698"/>
      <c r="I51698" s="112"/>
    </row>
    <row r="51699" spans="7:9" x14ac:dyDescent="0.25">
      <c r="G51699"/>
      <c r="I51699" s="112"/>
    </row>
    <row r="51700" spans="7:9" x14ac:dyDescent="0.25">
      <c r="G51700"/>
      <c r="I51700" s="112"/>
    </row>
    <row r="51701" spans="7:9" x14ac:dyDescent="0.25">
      <c r="G51701"/>
      <c r="I51701" s="112"/>
    </row>
    <row r="51702" spans="7:9" x14ac:dyDescent="0.25">
      <c r="G51702"/>
      <c r="I51702" s="112"/>
    </row>
    <row r="51703" spans="7:9" x14ac:dyDescent="0.25">
      <c r="G51703"/>
      <c r="I51703" s="112"/>
    </row>
    <row r="51704" spans="7:9" x14ac:dyDescent="0.25">
      <c r="G51704"/>
      <c r="I51704" s="112"/>
    </row>
    <row r="51705" spans="7:9" x14ac:dyDescent="0.25">
      <c r="G51705"/>
      <c r="I51705" s="112"/>
    </row>
    <row r="51706" spans="7:9" x14ac:dyDescent="0.25">
      <c r="G51706"/>
      <c r="I51706" s="112"/>
    </row>
    <row r="51707" spans="7:9" x14ac:dyDescent="0.25">
      <c r="G51707"/>
      <c r="I51707" s="112"/>
    </row>
    <row r="51708" spans="7:9" x14ac:dyDescent="0.25">
      <c r="G51708"/>
      <c r="I51708" s="112"/>
    </row>
    <row r="51709" spans="7:9" x14ac:dyDescent="0.25">
      <c r="G51709"/>
      <c r="I51709" s="112"/>
    </row>
    <row r="51710" spans="7:9" x14ac:dyDescent="0.25">
      <c r="G51710"/>
      <c r="I51710" s="112"/>
    </row>
    <row r="51711" spans="7:9" x14ac:dyDescent="0.25">
      <c r="G51711"/>
      <c r="I51711" s="112"/>
    </row>
    <row r="51712" spans="7:9" x14ac:dyDescent="0.25">
      <c r="G51712"/>
      <c r="I51712" s="112"/>
    </row>
    <row r="51713" spans="7:9" x14ac:dyDescent="0.25">
      <c r="G51713"/>
      <c r="I51713" s="112"/>
    </row>
    <row r="51714" spans="7:9" x14ac:dyDescent="0.25">
      <c r="G51714"/>
      <c r="I51714" s="112"/>
    </row>
    <row r="51715" spans="7:9" x14ac:dyDescent="0.25">
      <c r="G51715"/>
      <c r="I51715" s="112"/>
    </row>
    <row r="51716" spans="7:9" x14ac:dyDescent="0.25">
      <c r="G51716"/>
      <c r="I51716" s="112"/>
    </row>
    <row r="51717" spans="7:9" x14ac:dyDescent="0.25">
      <c r="G51717"/>
      <c r="I51717" s="112"/>
    </row>
    <row r="51718" spans="7:9" x14ac:dyDescent="0.25">
      <c r="G51718"/>
      <c r="I51718" s="112"/>
    </row>
    <row r="51719" spans="7:9" x14ac:dyDescent="0.25">
      <c r="G51719"/>
      <c r="I51719" s="112"/>
    </row>
    <row r="51720" spans="7:9" x14ac:dyDescent="0.25">
      <c r="G51720"/>
      <c r="I51720" s="112"/>
    </row>
    <row r="51721" spans="7:9" x14ac:dyDescent="0.25">
      <c r="G51721"/>
      <c r="I51721" s="112"/>
    </row>
    <row r="51722" spans="7:9" x14ac:dyDescent="0.25">
      <c r="G51722"/>
      <c r="I51722" s="112"/>
    </row>
    <row r="51723" spans="7:9" x14ac:dyDescent="0.25">
      <c r="G51723"/>
      <c r="I51723" s="112"/>
    </row>
    <row r="51724" spans="7:9" x14ac:dyDescent="0.25">
      <c r="G51724"/>
      <c r="I51724" s="112"/>
    </row>
    <row r="51725" spans="7:9" x14ac:dyDescent="0.25">
      <c r="G51725"/>
      <c r="I51725" s="112"/>
    </row>
    <row r="51726" spans="7:9" x14ac:dyDescent="0.25">
      <c r="G51726"/>
      <c r="I51726" s="112"/>
    </row>
    <row r="51727" spans="7:9" x14ac:dyDescent="0.25">
      <c r="G51727"/>
      <c r="I51727" s="112"/>
    </row>
    <row r="51728" spans="7:9" x14ac:dyDescent="0.25">
      <c r="G51728"/>
      <c r="I51728" s="112"/>
    </row>
    <row r="51729" spans="7:9" x14ac:dyDescent="0.25">
      <c r="G51729"/>
      <c r="I51729" s="112"/>
    </row>
    <row r="51730" spans="7:9" x14ac:dyDescent="0.25">
      <c r="G51730"/>
      <c r="I51730" s="112"/>
    </row>
    <row r="51731" spans="7:9" x14ac:dyDescent="0.25">
      <c r="G51731"/>
      <c r="I51731" s="112"/>
    </row>
    <row r="51732" spans="7:9" x14ac:dyDescent="0.25">
      <c r="G51732"/>
      <c r="I51732" s="112"/>
    </row>
    <row r="51733" spans="7:9" x14ac:dyDescent="0.25">
      <c r="G51733"/>
      <c r="I51733" s="112"/>
    </row>
    <row r="51734" spans="7:9" x14ac:dyDescent="0.25">
      <c r="G51734"/>
      <c r="I51734" s="112"/>
    </row>
    <row r="51735" spans="7:9" x14ac:dyDescent="0.25">
      <c r="G51735"/>
      <c r="I51735" s="112"/>
    </row>
    <row r="51736" spans="7:9" x14ac:dyDescent="0.25">
      <c r="G51736"/>
      <c r="I51736" s="112"/>
    </row>
    <row r="51737" spans="7:9" x14ac:dyDescent="0.25">
      <c r="G51737"/>
      <c r="I51737" s="112"/>
    </row>
    <row r="51738" spans="7:9" x14ac:dyDescent="0.25">
      <c r="G51738"/>
      <c r="I51738" s="112"/>
    </row>
    <row r="51739" spans="7:9" x14ac:dyDescent="0.25">
      <c r="G51739"/>
      <c r="I51739" s="112"/>
    </row>
    <row r="51740" spans="7:9" x14ac:dyDescent="0.25">
      <c r="G51740"/>
      <c r="I51740" s="112"/>
    </row>
    <row r="51741" spans="7:9" x14ac:dyDescent="0.25">
      <c r="G51741"/>
      <c r="I51741" s="112"/>
    </row>
    <row r="51742" spans="7:9" x14ac:dyDescent="0.25">
      <c r="G51742"/>
      <c r="I51742" s="112"/>
    </row>
    <row r="51743" spans="7:9" x14ac:dyDescent="0.25">
      <c r="G51743"/>
      <c r="I51743" s="112"/>
    </row>
    <row r="51744" spans="7:9" x14ac:dyDescent="0.25">
      <c r="G51744"/>
      <c r="I51744" s="112"/>
    </row>
    <row r="51745" spans="7:9" x14ac:dyDescent="0.25">
      <c r="G51745"/>
      <c r="I51745" s="112"/>
    </row>
    <row r="51746" spans="7:9" x14ac:dyDescent="0.25">
      <c r="G51746"/>
      <c r="I51746" s="112"/>
    </row>
    <row r="51747" spans="7:9" x14ac:dyDescent="0.25">
      <c r="G51747"/>
      <c r="I51747" s="112"/>
    </row>
    <row r="51748" spans="7:9" x14ac:dyDescent="0.25">
      <c r="G51748"/>
      <c r="I51748" s="112"/>
    </row>
    <row r="51749" spans="7:9" x14ac:dyDescent="0.25">
      <c r="G51749"/>
      <c r="I51749" s="112"/>
    </row>
    <row r="51750" spans="7:9" x14ac:dyDescent="0.25">
      <c r="G51750"/>
      <c r="I51750" s="112"/>
    </row>
    <row r="51751" spans="7:9" x14ac:dyDescent="0.25">
      <c r="G51751"/>
      <c r="I51751" s="112"/>
    </row>
    <row r="51752" spans="7:9" x14ac:dyDescent="0.25">
      <c r="G51752"/>
      <c r="I51752" s="112"/>
    </row>
    <row r="51753" spans="7:9" x14ac:dyDescent="0.25">
      <c r="G51753"/>
      <c r="I51753" s="112"/>
    </row>
    <row r="51754" spans="7:9" x14ac:dyDescent="0.25">
      <c r="G51754"/>
      <c r="I51754" s="112"/>
    </row>
    <row r="51755" spans="7:9" x14ac:dyDescent="0.25">
      <c r="G51755"/>
      <c r="I51755" s="112"/>
    </row>
    <row r="51756" spans="7:9" x14ac:dyDescent="0.25">
      <c r="G51756"/>
      <c r="I51756" s="112"/>
    </row>
    <row r="51757" spans="7:9" x14ac:dyDescent="0.25">
      <c r="G51757"/>
      <c r="I51757" s="112"/>
    </row>
    <row r="51758" spans="7:9" x14ac:dyDescent="0.25">
      <c r="G51758"/>
      <c r="I51758" s="112"/>
    </row>
    <row r="51759" spans="7:9" x14ac:dyDescent="0.25">
      <c r="G51759"/>
      <c r="I51759" s="112"/>
    </row>
    <row r="51760" spans="7:9" x14ac:dyDescent="0.25">
      <c r="G51760"/>
      <c r="I51760" s="112"/>
    </row>
    <row r="51761" spans="7:9" x14ac:dyDescent="0.25">
      <c r="G51761"/>
      <c r="I51761" s="112"/>
    </row>
    <row r="51762" spans="7:9" x14ac:dyDescent="0.25">
      <c r="G51762"/>
      <c r="I51762" s="112"/>
    </row>
    <row r="51763" spans="7:9" x14ac:dyDescent="0.25">
      <c r="G51763"/>
      <c r="I51763" s="112"/>
    </row>
    <row r="51764" spans="7:9" x14ac:dyDescent="0.25">
      <c r="G51764"/>
      <c r="I51764" s="112"/>
    </row>
    <row r="51765" spans="7:9" x14ac:dyDescent="0.25">
      <c r="G51765"/>
      <c r="I51765" s="112"/>
    </row>
    <row r="51766" spans="7:9" x14ac:dyDescent="0.25">
      <c r="G51766"/>
      <c r="I51766" s="112"/>
    </row>
    <row r="51767" spans="7:9" x14ac:dyDescent="0.25">
      <c r="G51767"/>
      <c r="I51767" s="112"/>
    </row>
    <row r="51768" spans="7:9" x14ac:dyDescent="0.25">
      <c r="G51768"/>
      <c r="I51768" s="112"/>
    </row>
    <row r="51769" spans="7:9" x14ac:dyDescent="0.25">
      <c r="G51769"/>
      <c r="I51769" s="112"/>
    </row>
    <row r="51770" spans="7:9" x14ac:dyDescent="0.25">
      <c r="G51770"/>
      <c r="I51770" s="112"/>
    </row>
    <row r="51771" spans="7:9" x14ac:dyDescent="0.25">
      <c r="G51771"/>
      <c r="I51771" s="112"/>
    </row>
    <row r="51772" spans="7:9" x14ac:dyDescent="0.25">
      <c r="G51772"/>
      <c r="I51772" s="112"/>
    </row>
    <row r="51773" spans="7:9" x14ac:dyDescent="0.25">
      <c r="G51773"/>
      <c r="I51773" s="112"/>
    </row>
    <row r="51774" spans="7:9" x14ac:dyDescent="0.25">
      <c r="G51774"/>
      <c r="I51774" s="112"/>
    </row>
    <row r="51775" spans="7:9" x14ac:dyDescent="0.25">
      <c r="G51775"/>
      <c r="I51775" s="112"/>
    </row>
    <row r="51776" spans="7:9" x14ac:dyDescent="0.25">
      <c r="G51776"/>
      <c r="I51776" s="112"/>
    </row>
    <row r="51777" spans="7:9" x14ac:dyDescent="0.25">
      <c r="G51777"/>
      <c r="I51777" s="112"/>
    </row>
    <row r="51778" spans="7:9" x14ac:dyDescent="0.25">
      <c r="G51778"/>
      <c r="I51778" s="112"/>
    </row>
    <row r="51779" spans="7:9" x14ac:dyDescent="0.25">
      <c r="G51779"/>
      <c r="I51779" s="112"/>
    </row>
    <row r="51780" spans="7:9" x14ac:dyDescent="0.25">
      <c r="G51780"/>
      <c r="I51780" s="112"/>
    </row>
    <row r="51781" spans="7:9" x14ac:dyDescent="0.25">
      <c r="G51781"/>
      <c r="I51781" s="112"/>
    </row>
    <row r="51782" spans="7:9" x14ac:dyDescent="0.25">
      <c r="G51782"/>
      <c r="I51782" s="112"/>
    </row>
    <row r="51783" spans="7:9" x14ac:dyDescent="0.25">
      <c r="G51783"/>
      <c r="I51783" s="112"/>
    </row>
    <row r="51784" spans="7:9" x14ac:dyDescent="0.25">
      <c r="G51784"/>
      <c r="I51784" s="112"/>
    </row>
    <row r="51785" spans="7:9" x14ac:dyDescent="0.25">
      <c r="G51785"/>
      <c r="I51785" s="112"/>
    </row>
    <row r="51786" spans="7:9" x14ac:dyDescent="0.25">
      <c r="G51786"/>
      <c r="I51786" s="112"/>
    </row>
    <row r="51787" spans="7:9" x14ac:dyDescent="0.25">
      <c r="G51787"/>
      <c r="I51787" s="112"/>
    </row>
    <row r="51788" spans="7:9" x14ac:dyDescent="0.25">
      <c r="G51788"/>
      <c r="I51788" s="112"/>
    </row>
    <row r="51789" spans="7:9" x14ac:dyDescent="0.25">
      <c r="G51789"/>
      <c r="I51789" s="112"/>
    </row>
    <row r="51790" spans="7:9" x14ac:dyDescent="0.25">
      <c r="G51790"/>
      <c r="I51790" s="112"/>
    </row>
    <row r="51791" spans="7:9" x14ac:dyDescent="0.25">
      <c r="G51791"/>
      <c r="I51791" s="112"/>
    </row>
    <row r="51792" spans="7:9" x14ac:dyDescent="0.25">
      <c r="G51792"/>
      <c r="I51792" s="112"/>
    </row>
    <row r="51793" spans="7:9" x14ac:dyDescent="0.25">
      <c r="G51793"/>
      <c r="I51793" s="112"/>
    </row>
    <row r="51794" spans="7:9" x14ac:dyDescent="0.25">
      <c r="G51794"/>
      <c r="I51794" s="112"/>
    </row>
    <row r="51795" spans="7:9" x14ac:dyDescent="0.25">
      <c r="G51795"/>
      <c r="I51795" s="112"/>
    </row>
    <row r="51796" spans="7:9" x14ac:dyDescent="0.25">
      <c r="G51796"/>
      <c r="I51796" s="112"/>
    </row>
    <row r="51797" spans="7:9" x14ac:dyDescent="0.25">
      <c r="G51797"/>
      <c r="I51797" s="112"/>
    </row>
    <row r="51798" spans="7:9" x14ac:dyDescent="0.25">
      <c r="G51798"/>
      <c r="I51798" s="112"/>
    </row>
    <row r="51799" spans="7:9" x14ac:dyDescent="0.25">
      <c r="G51799"/>
      <c r="I51799" s="112"/>
    </row>
    <row r="51800" spans="7:9" x14ac:dyDescent="0.25">
      <c r="G51800"/>
      <c r="I51800" s="112"/>
    </row>
    <row r="51801" spans="7:9" x14ac:dyDescent="0.25">
      <c r="G51801"/>
      <c r="I51801" s="112"/>
    </row>
    <row r="51802" spans="7:9" x14ac:dyDescent="0.25">
      <c r="G51802"/>
      <c r="I51802" s="112"/>
    </row>
    <row r="51803" spans="7:9" x14ac:dyDescent="0.25">
      <c r="G51803"/>
      <c r="I51803" s="112"/>
    </row>
    <row r="51804" spans="7:9" x14ac:dyDescent="0.25">
      <c r="G51804"/>
      <c r="I51804" s="112"/>
    </row>
    <row r="51805" spans="7:9" x14ac:dyDescent="0.25">
      <c r="G51805"/>
      <c r="I51805" s="112"/>
    </row>
    <row r="51806" spans="7:9" x14ac:dyDescent="0.25">
      <c r="G51806"/>
      <c r="I51806" s="112"/>
    </row>
    <row r="51807" spans="7:9" x14ac:dyDescent="0.25">
      <c r="G51807"/>
      <c r="I51807" s="112"/>
    </row>
    <row r="51808" spans="7:9" x14ac:dyDescent="0.25">
      <c r="G51808"/>
      <c r="I51808" s="112"/>
    </row>
    <row r="51809" spans="7:9" x14ac:dyDescent="0.25">
      <c r="G51809"/>
      <c r="I51809" s="112"/>
    </row>
    <row r="51810" spans="7:9" x14ac:dyDescent="0.25">
      <c r="G51810"/>
      <c r="I51810" s="112"/>
    </row>
    <row r="51811" spans="7:9" x14ac:dyDescent="0.25">
      <c r="G51811"/>
      <c r="I51811" s="112"/>
    </row>
    <row r="51812" spans="7:9" x14ac:dyDescent="0.25">
      <c r="G51812"/>
      <c r="I51812" s="112"/>
    </row>
    <row r="51813" spans="7:9" x14ac:dyDescent="0.25">
      <c r="G51813"/>
      <c r="I51813" s="112"/>
    </row>
    <row r="51814" spans="7:9" x14ac:dyDescent="0.25">
      <c r="G51814"/>
      <c r="I51814" s="112"/>
    </row>
    <row r="51815" spans="7:9" x14ac:dyDescent="0.25">
      <c r="G51815"/>
      <c r="I51815" s="112"/>
    </row>
    <row r="51816" spans="7:9" x14ac:dyDescent="0.25">
      <c r="G51816"/>
      <c r="I51816" s="112"/>
    </row>
    <row r="51817" spans="7:9" x14ac:dyDescent="0.25">
      <c r="G51817"/>
      <c r="I51817" s="112"/>
    </row>
    <row r="51818" spans="7:9" x14ac:dyDescent="0.25">
      <c r="G51818"/>
      <c r="I51818" s="112"/>
    </row>
    <row r="51819" spans="7:9" x14ac:dyDescent="0.25">
      <c r="G51819"/>
      <c r="I51819" s="112"/>
    </row>
    <row r="51820" spans="7:9" x14ac:dyDescent="0.25">
      <c r="G51820"/>
      <c r="I51820" s="112"/>
    </row>
    <row r="51821" spans="7:9" x14ac:dyDescent="0.25">
      <c r="G51821"/>
      <c r="I51821" s="112"/>
    </row>
    <row r="51822" spans="7:9" x14ac:dyDescent="0.25">
      <c r="G51822"/>
      <c r="I51822" s="112"/>
    </row>
    <row r="51823" spans="7:9" x14ac:dyDescent="0.25">
      <c r="G51823"/>
      <c r="I51823" s="112"/>
    </row>
    <row r="51824" spans="7:9" x14ac:dyDescent="0.25">
      <c r="G51824"/>
      <c r="I51824" s="112"/>
    </row>
    <row r="51825" spans="7:9" x14ac:dyDescent="0.25">
      <c r="G51825"/>
      <c r="I51825" s="112"/>
    </row>
    <row r="51826" spans="7:9" x14ac:dyDescent="0.25">
      <c r="G51826"/>
      <c r="I51826" s="112"/>
    </row>
    <row r="51827" spans="7:9" x14ac:dyDescent="0.25">
      <c r="G51827"/>
      <c r="I51827" s="112"/>
    </row>
    <row r="51828" spans="7:9" x14ac:dyDescent="0.25">
      <c r="G51828"/>
      <c r="I51828" s="112"/>
    </row>
    <row r="51829" spans="7:9" x14ac:dyDescent="0.25">
      <c r="G51829"/>
      <c r="I51829" s="112"/>
    </row>
    <row r="51830" spans="7:9" x14ac:dyDescent="0.25">
      <c r="G51830"/>
      <c r="I51830" s="112"/>
    </row>
    <row r="51831" spans="7:9" x14ac:dyDescent="0.25">
      <c r="G51831"/>
      <c r="I51831" s="112"/>
    </row>
    <row r="51832" spans="7:9" x14ac:dyDescent="0.25">
      <c r="G51832"/>
      <c r="I51832" s="112"/>
    </row>
    <row r="51833" spans="7:9" x14ac:dyDescent="0.25">
      <c r="G51833"/>
      <c r="I51833" s="112"/>
    </row>
    <row r="51834" spans="7:9" x14ac:dyDescent="0.25">
      <c r="G51834"/>
      <c r="I51834" s="112"/>
    </row>
    <row r="51835" spans="7:9" x14ac:dyDescent="0.25">
      <c r="G51835"/>
      <c r="I51835" s="112"/>
    </row>
    <row r="51836" spans="7:9" x14ac:dyDescent="0.25">
      <c r="G51836"/>
      <c r="I51836" s="112"/>
    </row>
    <row r="51837" spans="7:9" x14ac:dyDescent="0.25">
      <c r="G51837"/>
      <c r="I51837" s="112"/>
    </row>
    <row r="51838" spans="7:9" x14ac:dyDescent="0.25">
      <c r="G51838"/>
      <c r="I51838" s="112"/>
    </row>
    <row r="51839" spans="7:9" x14ac:dyDescent="0.25">
      <c r="G51839"/>
      <c r="I51839" s="112"/>
    </row>
    <row r="51840" spans="7:9" x14ac:dyDescent="0.25">
      <c r="G51840"/>
      <c r="I51840" s="112"/>
    </row>
    <row r="51841" spans="7:9" x14ac:dyDescent="0.25">
      <c r="G51841"/>
      <c r="I51841" s="112"/>
    </row>
    <row r="51842" spans="7:9" x14ac:dyDescent="0.25">
      <c r="G51842"/>
      <c r="I51842" s="112"/>
    </row>
    <row r="51843" spans="7:9" x14ac:dyDescent="0.25">
      <c r="G51843"/>
      <c r="I51843" s="112"/>
    </row>
    <row r="51844" spans="7:9" x14ac:dyDescent="0.25">
      <c r="G51844"/>
      <c r="I51844" s="112"/>
    </row>
    <row r="51845" spans="7:9" x14ac:dyDescent="0.25">
      <c r="G51845"/>
      <c r="I51845" s="112"/>
    </row>
    <row r="51846" spans="7:9" x14ac:dyDescent="0.25">
      <c r="G51846"/>
      <c r="I51846" s="112"/>
    </row>
    <row r="51847" spans="7:9" x14ac:dyDescent="0.25">
      <c r="G51847"/>
      <c r="I51847" s="112"/>
    </row>
    <row r="51848" spans="7:9" x14ac:dyDescent="0.25">
      <c r="G51848"/>
      <c r="I51848" s="112"/>
    </row>
    <row r="51849" spans="7:9" x14ac:dyDescent="0.25">
      <c r="G51849"/>
      <c r="I51849" s="112"/>
    </row>
    <row r="51850" spans="7:9" x14ac:dyDescent="0.25">
      <c r="G51850"/>
      <c r="I51850" s="112"/>
    </row>
    <row r="51851" spans="7:9" x14ac:dyDescent="0.25">
      <c r="G51851"/>
      <c r="I51851" s="112"/>
    </row>
    <row r="51852" spans="7:9" x14ac:dyDescent="0.25">
      <c r="G51852"/>
      <c r="I51852" s="112"/>
    </row>
    <row r="51853" spans="7:9" x14ac:dyDescent="0.25">
      <c r="G51853"/>
      <c r="I51853" s="112"/>
    </row>
    <row r="51854" spans="7:9" x14ac:dyDescent="0.25">
      <c r="G51854"/>
      <c r="I51854" s="112"/>
    </row>
    <row r="51855" spans="7:9" x14ac:dyDescent="0.25">
      <c r="G51855"/>
      <c r="I51855" s="112"/>
    </row>
    <row r="51856" spans="7:9" x14ac:dyDescent="0.25">
      <c r="G51856"/>
      <c r="I51856" s="112"/>
    </row>
    <row r="51857" spans="7:9" x14ac:dyDescent="0.25">
      <c r="G51857"/>
      <c r="I51857" s="112"/>
    </row>
    <row r="51858" spans="7:9" x14ac:dyDescent="0.25">
      <c r="G51858"/>
      <c r="I51858" s="112"/>
    </row>
    <row r="51859" spans="7:9" x14ac:dyDescent="0.25">
      <c r="G51859"/>
      <c r="I51859" s="112"/>
    </row>
    <row r="51860" spans="7:9" x14ac:dyDescent="0.25">
      <c r="G51860"/>
      <c r="I51860" s="112"/>
    </row>
    <row r="51861" spans="7:9" x14ac:dyDescent="0.25">
      <c r="G51861"/>
      <c r="I51861" s="112"/>
    </row>
    <row r="51862" spans="7:9" x14ac:dyDescent="0.25">
      <c r="G51862"/>
      <c r="I51862" s="112"/>
    </row>
    <row r="51863" spans="7:9" x14ac:dyDescent="0.25">
      <c r="G51863"/>
      <c r="I51863" s="112"/>
    </row>
    <row r="51864" spans="7:9" x14ac:dyDescent="0.25">
      <c r="G51864"/>
      <c r="I51864" s="112"/>
    </row>
    <row r="51865" spans="7:9" x14ac:dyDescent="0.25">
      <c r="G51865"/>
      <c r="I51865" s="112"/>
    </row>
    <row r="51866" spans="7:9" x14ac:dyDescent="0.25">
      <c r="G51866"/>
      <c r="I51866" s="112"/>
    </row>
    <row r="51867" spans="7:9" x14ac:dyDescent="0.25">
      <c r="G51867"/>
      <c r="I51867" s="112"/>
    </row>
    <row r="51868" spans="7:9" x14ac:dyDescent="0.25">
      <c r="G51868"/>
      <c r="I51868" s="112"/>
    </row>
    <row r="51869" spans="7:9" x14ac:dyDescent="0.25">
      <c r="G51869"/>
      <c r="I51869" s="112"/>
    </row>
    <row r="51870" spans="7:9" x14ac:dyDescent="0.25">
      <c r="G51870"/>
      <c r="I51870" s="112"/>
    </row>
    <row r="51871" spans="7:9" x14ac:dyDescent="0.25">
      <c r="G51871"/>
      <c r="I51871" s="112"/>
    </row>
    <row r="51872" spans="7:9" x14ac:dyDescent="0.25">
      <c r="G51872"/>
      <c r="I51872" s="112"/>
    </row>
    <row r="51873" spans="7:9" x14ac:dyDescent="0.25">
      <c r="G51873"/>
      <c r="I51873" s="112"/>
    </row>
    <row r="51874" spans="7:9" x14ac:dyDescent="0.25">
      <c r="G51874"/>
      <c r="I51874" s="112"/>
    </row>
    <row r="51875" spans="7:9" x14ac:dyDescent="0.25">
      <c r="G51875"/>
      <c r="I51875" s="112"/>
    </row>
    <row r="51876" spans="7:9" x14ac:dyDescent="0.25">
      <c r="G51876"/>
      <c r="I51876" s="112"/>
    </row>
    <row r="51877" spans="7:9" x14ac:dyDescent="0.25">
      <c r="G51877"/>
      <c r="I51877" s="112"/>
    </row>
    <row r="51878" spans="7:9" x14ac:dyDescent="0.25">
      <c r="G51878"/>
      <c r="I51878" s="112"/>
    </row>
    <row r="51879" spans="7:9" x14ac:dyDescent="0.25">
      <c r="G51879"/>
      <c r="I51879" s="112"/>
    </row>
    <row r="51880" spans="7:9" x14ac:dyDescent="0.25">
      <c r="G51880"/>
      <c r="I51880" s="112"/>
    </row>
    <row r="51881" spans="7:9" x14ac:dyDescent="0.25">
      <c r="G51881"/>
      <c r="I51881" s="112"/>
    </row>
    <row r="51882" spans="7:9" x14ac:dyDescent="0.25">
      <c r="G51882"/>
      <c r="I51882" s="112"/>
    </row>
    <row r="51883" spans="7:9" x14ac:dyDescent="0.25">
      <c r="G51883"/>
      <c r="I51883" s="112"/>
    </row>
    <row r="51884" spans="7:9" x14ac:dyDescent="0.25">
      <c r="G51884"/>
      <c r="I51884" s="112"/>
    </row>
    <row r="51885" spans="7:9" x14ac:dyDescent="0.25">
      <c r="G51885"/>
      <c r="I51885" s="112"/>
    </row>
    <row r="51886" spans="7:9" x14ac:dyDescent="0.25">
      <c r="G51886"/>
      <c r="I51886" s="112"/>
    </row>
    <row r="51887" spans="7:9" x14ac:dyDescent="0.25">
      <c r="G51887"/>
      <c r="I51887" s="112"/>
    </row>
    <row r="51888" spans="7:9" x14ac:dyDescent="0.25">
      <c r="G51888"/>
      <c r="I51888" s="112"/>
    </row>
    <row r="51889" spans="7:9" x14ac:dyDescent="0.25">
      <c r="G51889"/>
      <c r="I51889" s="112"/>
    </row>
    <row r="51890" spans="7:9" x14ac:dyDescent="0.25">
      <c r="G51890"/>
      <c r="I51890" s="112"/>
    </row>
    <row r="51891" spans="7:9" x14ac:dyDescent="0.25">
      <c r="G51891"/>
      <c r="I51891" s="112"/>
    </row>
    <row r="51892" spans="7:9" x14ac:dyDescent="0.25">
      <c r="G51892"/>
      <c r="I51892" s="112"/>
    </row>
    <row r="51893" spans="7:9" x14ac:dyDescent="0.25">
      <c r="G51893"/>
      <c r="I51893" s="112"/>
    </row>
    <row r="51894" spans="7:9" x14ac:dyDescent="0.25">
      <c r="G51894"/>
      <c r="I51894" s="112"/>
    </row>
    <row r="51895" spans="7:9" x14ac:dyDescent="0.25">
      <c r="G51895"/>
      <c r="I51895" s="112"/>
    </row>
    <row r="51896" spans="7:9" x14ac:dyDescent="0.25">
      <c r="G51896"/>
      <c r="I51896" s="112"/>
    </row>
    <row r="51897" spans="7:9" x14ac:dyDescent="0.25">
      <c r="G51897"/>
      <c r="I51897" s="112"/>
    </row>
    <row r="51898" spans="7:9" x14ac:dyDescent="0.25">
      <c r="G51898"/>
      <c r="I51898" s="112"/>
    </row>
    <row r="51899" spans="7:9" x14ac:dyDescent="0.25">
      <c r="G51899"/>
      <c r="I51899" s="112"/>
    </row>
    <row r="51900" spans="7:9" x14ac:dyDescent="0.25">
      <c r="G51900"/>
      <c r="I51900" s="112"/>
    </row>
    <row r="51901" spans="7:9" x14ac:dyDescent="0.25">
      <c r="G51901"/>
      <c r="I51901" s="112"/>
    </row>
    <row r="51902" spans="7:9" x14ac:dyDescent="0.25">
      <c r="G51902"/>
      <c r="I51902" s="112"/>
    </row>
    <row r="51903" spans="7:9" x14ac:dyDescent="0.25">
      <c r="G51903"/>
      <c r="I51903" s="112"/>
    </row>
    <row r="51904" spans="7:9" x14ac:dyDescent="0.25">
      <c r="G51904"/>
      <c r="I51904" s="112"/>
    </row>
    <row r="51905" spans="7:9" x14ac:dyDescent="0.25">
      <c r="G51905"/>
      <c r="I51905" s="112"/>
    </row>
    <row r="51906" spans="7:9" x14ac:dyDescent="0.25">
      <c r="G51906"/>
      <c r="I51906" s="112"/>
    </row>
    <row r="51907" spans="7:9" x14ac:dyDescent="0.25">
      <c r="G51907"/>
      <c r="I51907" s="112"/>
    </row>
    <row r="51908" spans="7:9" x14ac:dyDescent="0.25">
      <c r="G51908"/>
      <c r="I51908" s="112"/>
    </row>
    <row r="51909" spans="7:9" x14ac:dyDescent="0.25">
      <c r="G51909"/>
      <c r="I51909" s="112"/>
    </row>
    <row r="51910" spans="7:9" x14ac:dyDescent="0.25">
      <c r="G51910"/>
      <c r="I51910" s="112"/>
    </row>
    <row r="51911" spans="7:9" x14ac:dyDescent="0.25">
      <c r="G51911"/>
      <c r="I51911" s="112"/>
    </row>
    <row r="51912" spans="7:9" x14ac:dyDescent="0.25">
      <c r="G51912"/>
      <c r="I51912" s="112"/>
    </row>
    <row r="51913" spans="7:9" x14ac:dyDescent="0.25">
      <c r="G51913"/>
      <c r="I51913" s="112"/>
    </row>
    <row r="51914" spans="7:9" x14ac:dyDescent="0.25">
      <c r="G51914"/>
      <c r="I51914" s="112"/>
    </row>
    <row r="51915" spans="7:9" x14ac:dyDescent="0.25">
      <c r="G51915"/>
      <c r="I51915" s="112"/>
    </row>
    <row r="51916" spans="7:9" x14ac:dyDescent="0.25">
      <c r="G51916"/>
      <c r="I51916" s="112"/>
    </row>
    <row r="51917" spans="7:9" x14ac:dyDescent="0.25">
      <c r="G51917"/>
      <c r="I51917" s="112"/>
    </row>
    <row r="51918" spans="7:9" x14ac:dyDescent="0.25">
      <c r="G51918"/>
      <c r="I51918" s="112"/>
    </row>
    <row r="51919" spans="7:9" x14ac:dyDescent="0.25">
      <c r="G51919"/>
      <c r="I51919" s="112"/>
    </row>
    <row r="51920" spans="7:9" x14ac:dyDescent="0.25">
      <c r="G51920"/>
      <c r="I51920" s="112"/>
    </row>
    <row r="51921" spans="7:9" x14ac:dyDescent="0.25">
      <c r="G51921"/>
      <c r="I51921" s="112"/>
    </row>
    <row r="51922" spans="7:9" x14ac:dyDescent="0.25">
      <c r="G51922"/>
      <c r="I51922" s="112"/>
    </row>
    <row r="51923" spans="7:9" x14ac:dyDescent="0.25">
      <c r="G51923"/>
      <c r="I51923" s="112"/>
    </row>
    <row r="51924" spans="7:9" x14ac:dyDescent="0.25">
      <c r="G51924"/>
      <c r="I51924" s="112"/>
    </row>
    <row r="51925" spans="7:9" x14ac:dyDescent="0.25">
      <c r="G51925"/>
      <c r="I51925" s="112"/>
    </row>
    <row r="51926" spans="7:9" x14ac:dyDescent="0.25">
      <c r="G51926"/>
      <c r="I51926" s="112"/>
    </row>
    <row r="51927" spans="7:9" x14ac:dyDescent="0.25">
      <c r="G51927"/>
      <c r="I51927" s="112"/>
    </row>
    <row r="51928" spans="7:9" x14ac:dyDescent="0.25">
      <c r="G51928"/>
      <c r="I51928" s="112"/>
    </row>
    <row r="51929" spans="7:9" x14ac:dyDescent="0.25">
      <c r="G51929"/>
      <c r="I51929" s="112"/>
    </row>
    <row r="51930" spans="7:9" x14ac:dyDescent="0.25">
      <c r="G51930"/>
      <c r="I51930" s="112"/>
    </row>
    <row r="51931" spans="7:9" x14ac:dyDescent="0.25">
      <c r="G51931"/>
      <c r="I51931" s="112"/>
    </row>
    <row r="51932" spans="7:9" x14ac:dyDescent="0.25">
      <c r="G51932"/>
      <c r="I51932" s="112"/>
    </row>
    <row r="51933" spans="7:9" x14ac:dyDescent="0.25">
      <c r="G51933"/>
      <c r="I51933" s="112"/>
    </row>
    <row r="51934" spans="7:9" x14ac:dyDescent="0.25">
      <c r="G51934"/>
      <c r="I51934" s="112"/>
    </row>
    <row r="51935" spans="7:9" x14ac:dyDescent="0.25">
      <c r="G51935"/>
      <c r="I51935" s="112"/>
    </row>
    <row r="51936" spans="7:9" x14ac:dyDescent="0.25">
      <c r="G51936"/>
      <c r="I51936" s="112"/>
    </row>
    <row r="51937" spans="7:9" x14ac:dyDescent="0.25">
      <c r="G51937"/>
      <c r="I51937" s="112"/>
    </row>
    <row r="51938" spans="7:9" x14ac:dyDescent="0.25">
      <c r="G51938"/>
      <c r="I51938" s="112"/>
    </row>
    <row r="51939" spans="7:9" x14ac:dyDescent="0.25">
      <c r="G51939"/>
      <c r="I51939" s="112"/>
    </row>
    <row r="51940" spans="7:9" x14ac:dyDescent="0.25">
      <c r="G51940"/>
      <c r="I51940" s="112"/>
    </row>
    <row r="51941" spans="7:9" x14ac:dyDescent="0.25">
      <c r="G51941"/>
      <c r="I51941" s="112"/>
    </row>
    <row r="51942" spans="7:9" x14ac:dyDescent="0.25">
      <c r="G51942"/>
      <c r="I51942" s="112"/>
    </row>
    <row r="51943" spans="7:9" x14ac:dyDescent="0.25">
      <c r="G51943"/>
      <c r="I51943" s="112"/>
    </row>
    <row r="51944" spans="7:9" x14ac:dyDescent="0.25">
      <c r="G51944"/>
      <c r="I51944" s="112"/>
    </row>
    <row r="51945" spans="7:9" x14ac:dyDescent="0.25">
      <c r="G51945"/>
      <c r="I51945" s="112"/>
    </row>
    <row r="51946" spans="7:9" x14ac:dyDescent="0.25">
      <c r="G51946"/>
      <c r="I51946" s="112"/>
    </row>
    <row r="51947" spans="7:9" x14ac:dyDescent="0.25">
      <c r="G51947"/>
      <c r="I51947" s="112"/>
    </row>
    <row r="51948" spans="7:9" x14ac:dyDescent="0.25">
      <c r="G51948"/>
      <c r="I51948" s="112"/>
    </row>
    <row r="51949" spans="7:9" x14ac:dyDescent="0.25">
      <c r="G51949"/>
      <c r="I51949" s="112"/>
    </row>
    <row r="51950" spans="7:9" x14ac:dyDescent="0.25">
      <c r="G51950"/>
      <c r="I51950" s="112"/>
    </row>
    <row r="51951" spans="7:9" x14ac:dyDescent="0.25">
      <c r="G51951"/>
      <c r="I51951" s="112"/>
    </row>
    <row r="51952" spans="7:9" x14ac:dyDescent="0.25">
      <c r="G51952"/>
      <c r="I51952" s="112"/>
    </row>
    <row r="51953" spans="7:9" x14ac:dyDescent="0.25">
      <c r="G51953"/>
      <c r="I51953" s="112"/>
    </row>
    <row r="51954" spans="7:9" x14ac:dyDescent="0.25">
      <c r="G51954"/>
      <c r="I51954" s="112"/>
    </row>
    <row r="51955" spans="7:9" x14ac:dyDescent="0.25">
      <c r="G51955"/>
      <c r="I51955" s="112"/>
    </row>
    <row r="51956" spans="7:9" x14ac:dyDescent="0.25">
      <c r="G51956"/>
      <c r="I51956" s="112"/>
    </row>
    <row r="51957" spans="7:9" x14ac:dyDescent="0.25">
      <c r="G51957"/>
      <c r="I51957" s="112"/>
    </row>
    <row r="51958" spans="7:9" x14ac:dyDescent="0.25">
      <c r="G51958"/>
      <c r="I51958" s="112"/>
    </row>
    <row r="51959" spans="7:9" x14ac:dyDescent="0.25">
      <c r="G51959"/>
      <c r="I51959" s="112"/>
    </row>
    <row r="51960" spans="7:9" x14ac:dyDescent="0.25">
      <c r="G51960"/>
      <c r="I51960" s="112"/>
    </row>
    <row r="51961" spans="7:9" x14ac:dyDescent="0.25">
      <c r="G51961"/>
      <c r="I51961" s="112"/>
    </row>
    <row r="51962" spans="7:9" x14ac:dyDescent="0.25">
      <c r="G51962"/>
      <c r="I51962" s="112"/>
    </row>
    <row r="51963" spans="7:9" x14ac:dyDescent="0.25">
      <c r="G51963"/>
      <c r="I51963" s="112"/>
    </row>
    <row r="51964" spans="7:9" x14ac:dyDescent="0.25">
      <c r="G51964"/>
      <c r="I51964" s="112"/>
    </row>
    <row r="51965" spans="7:9" x14ac:dyDescent="0.25">
      <c r="G51965"/>
      <c r="I51965" s="112"/>
    </row>
    <row r="51966" spans="7:9" x14ac:dyDescent="0.25">
      <c r="G51966"/>
      <c r="I51966" s="112"/>
    </row>
    <row r="51967" spans="7:9" x14ac:dyDescent="0.25">
      <c r="G51967"/>
      <c r="I51967" s="112"/>
    </row>
    <row r="51968" spans="7:9" x14ac:dyDescent="0.25">
      <c r="G51968"/>
      <c r="I51968" s="112"/>
    </row>
    <row r="51969" spans="7:9" x14ac:dyDescent="0.25">
      <c r="G51969"/>
      <c r="I51969" s="112"/>
    </row>
    <row r="51970" spans="7:9" x14ac:dyDescent="0.25">
      <c r="G51970"/>
      <c r="I51970" s="112"/>
    </row>
    <row r="51971" spans="7:9" x14ac:dyDescent="0.25">
      <c r="G51971"/>
      <c r="I51971" s="112"/>
    </row>
    <row r="51972" spans="7:9" x14ac:dyDescent="0.25">
      <c r="G51972"/>
      <c r="I51972" s="112"/>
    </row>
    <row r="51973" spans="7:9" x14ac:dyDescent="0.25">
      <c r="G51973"/>
      <c r="I51973" s="112"/>
    </row>
    <row r="51974" spans="7:9" x14ac:dyDescent="0.25">
      <c r="G51974"/>
      <c r="I51974" s="112"/>
    </row>
    <row r="51975" spans="7:9" x14ac:dyDescent="0.25">
      <c r="G51975"/>
      <c r="I51975" s="112"/>
    </row>
    <row r="51976" spans="7:9" x14ac:dyDescent="0.25">
      <c r="G51976"/>
      <c r="I51976" s="112"/>
    </row>
    <row r="51977" spans="7:9" x14ac:dyDescent="0.25">
      <c r="G51977"/>
      <c r="I51977" s="112"/>
    </row>
    <row r="51978" spans="7:9" x14ac:dyDescent="0.25">
      <c r="G51978"/>
      <c r="I51978" s="112"/>
    </row>
    <row r="51979" spans="7:9" x14ac:dyDescent="0.25">
      <c r="G51979"/>
      <c r="I51979" s="112"/>
    </row>
    <row r="51980" spans="7:9" x14ac:dyDescent="0.25">
      <c r="G51980"/>
      <c r="I51980" s="112"/>
    </row>
    <row r="51981" spans="7:9" x14ac:dyDescent="0.25">
      <c r="G51981"/>
      <c r="I51981" s="112"/>
    </row>
    <row r="51982" spans="7:9" x14ac:dyDescent="0.25">
      <c r="G51982"/>
      <c r="I51982" s="112"/>
    </row>
    <row r="51983" spans="7:9" x14ac:dyDescent="0.25">
      <c r="G51983"/>
      <c r="I51983" s="112"/>
    </row>
    <row r="51984" spans="7:9" x14ac:dyDescent="0.25">
      <c r="G51984"/>
      <c r="I51984" s="112"/>
    </row>
    <row r="51985" spans="7:9" x14ac:dyDescent="0.25">
      <c r="G51985"/>
      <c r="I51985" s="112"/>
    </row>
    <row r="51986" spans="7:9" x14ac:dyDescent="0.25">
      <c r="G51986"/>
      <c r="I51986" s="112"/>
    </row>
    <row r="51987" spans="7:9" x14ac:dyDescent="0.25">
      <c r="G51987"/>
      <c r="I51987" s="112"/>
    </row>
    <row r="51988" spans="7:9" x14ac:dyDescent="0.25">
      <c r="G51988"/>
      <c r="I51988" s="112"/>
    </row>
    <row r="51989" spans="7:9" x14ac:dyDescent="0.25">
      <c r="G51989"/>
      <c r="I51989" s="112"/>
    </row>
    <row r="51990" spans="7:9" x14ac:dyDescent="0.25">
      <c r="G51990"/>
      <c r="I51990" s="112"/>
    </row>
    <row r="51991" spans="7:9" x14ac:dyDescent="0.25">
      <c r="G51991"/>
      <c r="I51991" s="112"/>
    </row>
    <row r="51992" spans="7:9" x14ac:dyDescent="0.25">
      <c r="G51992"/>
      <c r="I51992" s="112"/>
    </row>
    <row r="51993" spans="7:9" x14ac:dyDescent="0.25">
      <c r="G51993"/>
      <c r="I51993" s="112"/>
    </row>
    <row r="51994" spans="7:9" x14ac:dyDescent="0.25">
      <c r="G51994"/>
      <c r="I51994" s="112"/>
    </row>
    <row r="51995" spans="7:9" x14ac:dyDescent="0.25">
      <c r="G51995"/>
      <c r="I51995" s="112"/>
    </row>
    <row r="51996" spans="7:9" x14ac:dyDescent="0.25">
      <c r="G51996"/>
      <c r="I51996" s="112"/>
    </row>
    <row r="51997" spans="7:9" x14ac:dyDescent="0.25">
      <c r="G51997"/>
      <c r="I51997" s="112"/>
    </row>
    <row r="51998" spans="7:9" x14ac:dyDescent="0.25">
      <c r="G51998"/>
      <c r="I51998" s="112"/>
    </row>
    <row r="51999" spans="7:9" x14ac:dyDescent="0.25">
      <c r="G51999"/>
      <c r="I51999" s="112"/>
    </row>
    <row r="52000" spans="7:9" x14ac:dyDescent="0.25">
      <c r="G52000"/>
      <c r="I52000" s="112"/>
    </row>
    <row r="52001" spans="7:9" x14ac:dyDescent="0.25">
      <c r="G52001"/>
      <c r="I52001" s="112"/>
    </row>
    <row r="52002" spans="7:9" x14ac:dyDescent="0.25">
      <c r="G52002"/>
      <c r="I52002" s="112"/>
    </row>
    <row r="52003" spans="7:9" x14ac:dyDescent="0.25">
      <c r="G52003"/>
      <c r="I52003" s="112"/>
    </row>
    <row r="52004" spans="7:9" x14ac:dyDescent="0.25">
      <c r="G52004"/>
      <c r="I52004" s="112"/>
    </row>
    <row r="52005" spans="7:9" x14ac:dyDescent="0.25">
      <c r="G52005"/>
      <c r="I52005" s="112"/>
    </row>
    <row r="52006" spans="7:9" x14ac:dyDescent="0.25">
      <c r="G52006"/>
      <c r="I52006" s="112"/>
    </row>
    <row r="52007" spans="7:9" x14ac:dyDescent="0.25">
      <c r="G52007"/>
      <c r="I52007" s="112"/>
    </row>
    <row r="52008" spans="7:9" x14ac:dyDescent="0.25">
      <c r="G52008"/>
      <c r="I52008" s="112"/>
    </row>
    <row r="52009" spans="7:9" x14ac:dyDescent="0.25">
      <c r="G52009"/>
      <c r="I52009" s="112"/>
    </row>
    <row r="52010" spans="7:9" x14ac:dyDescent="0.25">
      <c r="G52010"/>
      <c r="I52010" s="112"/>
    </row>
    <row r="52011" spans="7:9" x14ac:dyDescent="0.25">
      <c r="G52011"/>
      <c r="I52011" s="112"/>
    </row>
    <row r="52012" spans="7:9" x14ac:dyDescent="0.25">
      <c r="G52012"/>
      <c r="I52012" s="112"/>
    </row>
    <row r="52013" spans="7:9" x14ac:dyDescent="0.25">
      <c r="G52013"/>
      <c r="I52013" s="112"/>
    </row>
    <row r="52014" spans="7:9" x14ac:dyDescent="0.25">
      <c r="G52014"/>
      <c r="I52014" s="112"/>
    </row>
    <row r="52015" spans="7:9" x14ac:dyDescent="0.25">
      <c r="G52015"/>
      <c r="I52015" s="112"/>
    </row>
    <row r="52016" spans="7:9" x14ac:dyDescent="0.25">
      <c r="G52016"/>
      <c r="I52016" s="112"/>
    </row>
    <row r="52017" spans="7:9" x14ac:dyDescent="0.25">
      <c r="G52017"/>
      <c r="I52017" s="112"/>
    </row>
    <row r="52018" spans="7:9" x14ac:dyDescent="0.25">
      <c r="G52018"/>
      <c r="I52018" s="112"/>
    </row>
    <row r="52019" spans="7:9" x14ac:dyDescent="0.25">
      <c r="G52019"/>
      <c r="I52019" s="112"/>
    </row>
    <row r="52020" spans="7:9" x14ac:dyDescent="0.25">
      <c r="G52020"/>
      <c r="I52020" s="112"/>
    </row>
    <row r="52021" spans="7:9" x14ac:dyDescent="0.25">
      <c r="G52021"/>
      <c r="I52021" s="112"/>
    </row>
    <row r="52022" spans="7:9" x14ac:dyDescent="0.25">
      <c r="G52022"/>
      <c r="I52022" s="112"/>
    </row>
    <row r="52023" spans="7:9" x14ac:dyDescent="0.25">
      <c r="G52023"/>
      <c r="I52023" s="112"/>
    </row>
    <row r="52024" spans="7:9" x14ac:dyDescent="0.25">
      <c r="G52024"/>
      <c r="I52024" s="112"/>
    </row>
    <row r="52025" spans="7:9" x14ac:dyDescent="0.25">
      <c r="G52025"/>
      <c r="I52025" s="112"/>
    </row>
    <row r="52026" spans="7:9" x14ac:dyDescent="0.25">
      <c r="G52026"/>
      <c r="I52026" s="112"/>
    </row>
    <row r="52027" spans="7:9" x14ac:dyDescent="0.25">
      <c r="G52027"/>
      <c r="I52027" s="112"/>
    </row>
    <row r="52028" spans="7:9" x14ac:dyDescent="0.25">
      <c r="G52028"/>
      <c r="I52028" s="112"/>
    </row>
    <row r="52029" spans="7:9" x14ac:dyDescent="0.25">
      <c r="G52029"/>
      <c r="I52029" s="112"/>
    </row>
    <row r="52030" spans="7:9" x14ac:dyDescent="0.25">
      <c r="G52030"/>
      <c r="I52030" s="112"/>
    </row>
    <row r="52031" spans="7:9" x14ac:dyDescent="0.25">
      <c r="G52031"/>
      <c r="I52031" s="112"/>
    </row>
    <row r="52032" spans="7:9" x14ac:dyDescent="0.25">
      <c r="G52032"/>
      <c r="I52032" s="112"/>
    </row>
    <row r="52033" spans="7:9" x14ac:dyDescent="0.25">
      <c r="G52033"/>
      <c r="I52033" s="112"/>
    </row>
    <row r="52034" spans="7:9" x14ac:dyDescent="0.25">
      <c r="G52034"/>
      <c r="I52034" s="112"/>
    </row>
    <row r="52035" spans="7:9" x14ac:dyDescent="0.25">
      <c r="G52035"/>
      <c r="I52035" s="112"/>
    </row>
    <row r="52036" spans="7:9" x14ac:dyDescent="0.25">
      <c r="G52036"/>
      <c r="I52036" s="112"/>
    </row>
    <row r="52037" spans="7:9" x14ac:dyDescent="0.25">
      <c r="G52037"/>
      <c r="I52037" s="112"/>
    </row>
    <row r="52038" spans="7:9" x14ac:dyDescent="0.25">
      <c r="G52038"/>
      <c r="I52038" s="112"/>
    </row>
    <row r="52039" spans="7:9" x14ac:dyDescent="0.25">
      <c r="G52039"/>
      <c r="I52039" s="112"/>
    </row>
    <row r="52040" spans="7:9" x14ac:dyDescent="0.25">
      <c r="G52040"/>
      <c r="I52040" s="112"/>
    </row>
    <row r="52041" spans="7:9" x14ac:dyDescent="0.25">
      <c r="G52041"/>
      <c r="I52041" s="112"/>
    </row>
    <row r="52042" spans="7:9" x14ac:dyDescent="0.25">
      <c r="G52042"/>
      <c r="I52042" s="112"/>
    </row>
    <row r="52043" spans="7:9" x14ac:dyDescent="0.25">
      <c r="G52043"/>
      <c r="I52043" s="112"/>
    </row>
    <row r="52044" spans="7:9" x14ac:dyDescent="0.25">
      <c r="G52044"/>
      <c r="I52044" s="112"/>
    </row>
    <row r="52045" spans="7:9" x14ac:dyDescent="0.25">
      <c r="G52045"/>
      <c r="I52045" s="112"/>
    </row>
    <row r="52046" spans="7:9" x14ac:dyDescent="0.25">
      <c r="G52046"/>
      <c r="I52046" s="112"/>
    </row>
    <row r="52047" spans="7:9" x14ac:dyDescent="0.25">
      <c r="G52047"/>
      <c r="I52047" s="112"/>
    </row>
    <row r="52048" spans="7:9" x14ac:dyDescent="0.25">
      <c r="G52048"/>
      <c r="I52048" s="112"/>
    </row>
    <row r="52049" spans="7:9" x14ac:dyDescent="0.25">
      <c r="G52049"/>
      <c r="I52049" s="112"/>
    </row>
    <row r="52050" spans="7:9" x14ac:dyDescent="0.25">
      <c r="G52050"/>
      <c r="I52050" s="112"/>
    </row>
    <row r="52051" spans="7:9" x14ac:dyDescent="0.25">
      <c r="G52051"/>
      <c r="I52051" s="112"/>
    </row>
    <row r="52052" spans="7:9" x14ac:dyDescent="0.25">
      <c r="G52052"/>
      <c r="I52052" s="112"/>
    </row>
    <row r="52053" spans="7:9" x14ac:dyDescent="0.25">
      <c r="G52053"/>
      <c r="I52053" s="112"/>
    </row>
    <row r="52054" spans="7:9" x14ac:dyDescent="0.25">
      <c r="G52054"/>
      <c r="I52054" s="112"/>
    </row>
    <row r="52055" spans="7:9" x14ac:dyDescent="0.25">
      <c r="G52055"/>
      <c r="I52055" s="112"/>
    </row>
    <row r="52056" spans="7:9" x14ac:dyDescent="0.25">
      <c r="G52056"/>
      <c r="I52056" s="112"/>
    </row>
    <row r="52057" spans="7:9" x14ac:dyDescent="0.25">
      <c r="G52057"/>
      <c r="I52057" s="112"/>
    </row>
    <row r="52058" spans="7:9" x14ac:dyDescent="0.25">
      <c r="G52058"/>
      <c r="I52058" s="112"/>
    </row>
    <row r="52059" spans="7:9" x14ac:dyDescent="0.25">
      <c r="G52059"/>
      <c r="I52059" s="112"/>
    </row>
    <row r="52060" spans="7:9" x14ac:dyDescent="0.25">
      <c r="G52060"/>
      <c r="I52060" s="112"/>
    </row>
    <row r="52061" spans="7:9" x14ac:dyDescent="0.25">
      <c r="G52061"/>
      <c r="I52061" s="112"/>
    </row>
    <row r="52062" spans="7:9" x14ac:dyDescent="0.25">
      <c r="G52062"/>
      <c r="I52062" s="112"/>
    </row>
    <row r="52063" spans="7:9" x14ac:dyDescent="0.25">
      <c r="G52063"/>
      <c r="I52063" s="112"/>
    </row>
    <row r="52064" spans="7:9" x14ac:dyDescent="0.25">
      <c r="G52064"/>
      <c r="I52064" s="112"/>
    </row>
    <row r="52065" spans="7:9" x14ac:dyDescent="0.25">
      <c r="G52065"/>
      <c r="I52065" s="112"/>
    </row>
    <row r="52066" spans="7:9" x14ac:dyDescent="0.25">
      <c r="G52066"/>
      <c r="I52066" s="112"/>
    </row>
    <row r="52067" spans="7:9" x14ac:dyDescent="0.25">
      <c r="G52067"/>
      <c r="I52067" s="112"/>
    </row>
    <row r="52068" spans="7:9" x14ac:dyDescent="0.25">
      <c r="G52068"/>
      <c r="I52068" s="112"/>
    </row>
    <row r="52069" spans="7:9" x14ac:dyDescent="0.25">
      <c r="G52069"/>
      <c r="I52069" s="112"/>
    </row>
    <row r="52070" spans="7:9" x14ac:dyDescent="0.25">
      <c r="G52070"/>
      <c r="I52070" s="112"/>
    </row>
    <row r="52071" spans="7:9" x14ac:dyDescent="0.25">
      <c r="G52071"/>
      <c r="I52071" s="112"/>
    </row>
    <row r="52072" spans="7:9" x14ac:dyDescent="0.25">
      <c r="G52072"/>
      <c r="I52072" s="112"/>
    </row>
    <row r="52073" spans="7:9" x14ac:dyDescent="0.25">
      <c r="G52073"/>
      <c r="I52073" s="112"/>
    </row>
    <row r="52074" spans="7:9" x14ac:dyDescent="0.25">
      <c r="G52074"/>
      <c r="I52074" s="112"/>
    </row>
    <row r="52075" spans="7:9" x14ac:dyDescent="0.25">
      <c r="G52075"/>
      <c r="I52075" s="112"/>
    </row>
    <row r="52076" spans="7:9" x14ac:dyDescent="0.25">
      <c r="G52076"/>
      <c r="I52076" s="112"/>
    </row>
    <row r="52077" spans="7:9" x14ac:dyDescent="0.25">
      <c r="G52077"/>
      <c r="I52077" s="112"/>
    </row>
    <row r="52078" spans="7:9" x14ac:dyDescent="0.25">
      <c r="G52078"/>
      <c r="I52078" s="112"/>
    </row>
    <row r="52079" spans="7:9" x14ac:dyDescent="0.25">
      <c r="G52079"/>
      <c r="I52079" s="112"/>
    </row>
    <row r="52080" spans="7:9" x14ac:dyDescent="0.25">
      <c r="G52080"/>
      <c r="I52080" s="112"/>
    </row>
    <row r="52081" spans="7:9" x14ac:dyDescent="0.25">
      <c r="G52081"/>
      <c r="I52081" s="112"/>
    </row>
    <row r="52082" spans="7:9" x14ac:dyDescent="0.25">
      <c r="G52082"/>
      <c r="I52082" s="112"/>
    </row>
    <row r="52083" spans="7:9" x14ac:dyDescent="0.25">
      <c r="G52083"/>
      <c r="I52083" s="112"/>
    </row>
    <row r="52084" spans="7:9" x14ac:dyDescent="0.25">
      <c r="G52084"/>
      <c r="I52084" s="112"/>
    </row>
    <row r="52085" spans="7:9" x14ac:dyDescent="0.25">
      <c r="G52085"/>
      <c r="I52085" s="112"/>
    </row>
    <row r="52086" spans="7:9" x14ac:dyDescent="0.25">
      <c r="G52086"/>
      <c r="I52086" s="112"/>
    </row>
    <row r="52087" spans="7:9" x14ac:dyDescent="0.25">
      <c r="G52087"/>
      <c r="I52087" s="112"/>
    </row>
    <row r="52088" spans="7:9" x14ac:dyDescent="0.25">
      <c r="G52088"/>
      <c r="I52088" s="112"/>
    </row>
    <row r="52089" spans="7:9" x14ac:dyDescent="0.25">
      <c r="G52089"/>
      <c r="I52089" s="112"/>
    </row>
    <row r="52090" spans="7:9" x14ac:dyDescent="0.25">
      <c r="G52090"/>
      <c r="I52090" s="112"/>
    </row>
    <row r="52091" spans="7:9" x14ac:dyDescent="0.25">
      <c r="G52091"/>
      <c r="I52091" s="112"/>
    </row>
    <row r="52092" spans="7:9" x14ac:dyDescent="0.25">
      <c r="G52092"/>
      <c r="I52092" s="112"/>
    </row>
    <row r="52093" spans="7:9" x14ac:dyDescent="0.25">
      <c r="G52093"/>
      <c r="I52093" s="112"/>
    </row>
    <row r="52094" spans="7:9" x14ac:dyDescent="0.25">
      <c r="G52094"/>
      <c r="I52094" s="112"/>
    </row>
    <row r="52095" spans="7:9" x14ac:dyDescent="0.25">
      <c r="G52095"/>
      <c r="I52095" s="112"/>
    </row>
    <row r="52096" spans="7:9" x14ac:dyDescent="0.25">
      <c r="G52096"/>
      <c r="I52096" s="112"/>
    </row>
    <row r="52097" spans="7:9" x14ac:dyDescent="0.25">
      <c r="G52097"/>
      <c r="I52097" s="112"/>
    </row>
    <row r="52098" spans="7:9" x14ac:dyDescent="0.25">
      <c r="G52098"/>
      <c r="I52098" s="112"/>
    </row>
    <row r="52099" spans="7:9" x14ac:dyDescent="0.25">
      <c r="G52099"/>
      <c r="I52099" s="112"/>
    </row>
    <row r="52100" spans="7:9" x14ac:dyDescent="0.25">
      <c r="G52100"/>
      <c r="I52100" s="112"/>
    </row>
    <row r="52101" spans="7:9" x14ac:dyDescent="0.25">
      <c r="G52101"/>
      <c r="I52101" s="112"/>
    </row>
    <row r="52102" spans="7:9" x14ac:dyDescent="0.25">
      <c r="G52102"/>
      <c r="I52102" s="112"/>
    </row>
    <row r="52103" spans="7:9" x14ac:dyDescent="0.25">
      <c r="G52103"/>
      <c r="I52103" s="112"/>
    </row>
    <row r="52104" spans="7:9" x14ac:dyDescent="0.25">
      <c r="G52104"/>
      <c r="I52104" s="112"/>
    </row>
    <row r="52105" spans="7:9" x14ac:dyDescent="0.25">
      <c r="G52105"/>
      <c r="I52105" s="112"/>
    </row>
    <row r="52106" spans="7:9" x14ac:dyDescent="0.25">
      <c r="G52106"/>
      <c r="I52106" s="112"/>
    </row>
    <row r="52107" spans="7:9" x14ac:dyDescent="0.25">
      <c r="G52107"/>
      <c r="I52107" s="112"/>
    </row>
    <row r="52108" spans="7:9" x14ac:dyDescent="0.25">
      <c r="G52108"/>
      <c r="I52108" s="112"/>
    </row>
    <row r="52109" spans="7:9" x14ac:dyDescent="0.25">
      <c r="G52109"/>
      <c r="I52109" s="112"/>
    </row>
    <row r="52110" spans="7:9" x14ac:dyDescent="0.25">
      <c r="G52110"/>
      <c r="I52110" s="112"/>
    </row>
    <row r="52111" spans="7:9" x14ac:dyDescent="0.25">
      <c r="G52111"/>
      <c r="I52111" s="112"/>
    </row>
    <row r="52112" spans="7:9" x14ac:dyDescent="0.25">
      <c r="G52112"/>
      <c r="I52112" s="112"/>
    </row>
    <row r="52113" spans="7:9" x14ac:dyDescent="0.25">
      <c r="G52113"/>
      <c r="I52113" s="112"/>
    </row>
    <row r="52114" spans="7:9" x14ac:dyDescent="0.25">
      <c r="G52114"/>
      <c r="I52114" s="112"/>
    </row>
    <row r="52115" spans="7:9" x14ac:dyDescent="0.25">
      <c r="G52115"/>
      <c r="I52115" s="112"/>
    </row>
    <row r="52116" spans="7:9" x14ac:dyDescent="0.25">
      <c r="G52116"/>
      <c r="I52116" s="112"/>
    </row>
    <row r="52117" spans="7:9" x14ac:dyDescent="0.25">
      <c r="G52117"/>
      <c r="I52117" s="112"/>
    </row>
    <row r="52118" spans="7:9" x14ac:dyDescent="0.25">
      <c r="G52118"/>
      <c r="I52118" s="112"/>
    </row>
    <row r="52119" spans="7:9" x14ac:dyDescent="0.25">
      <c r="G52119"/>
      <c r="I52119" s="112"/>
    </row>
    <row r="52120" spans="7:9" x14ac:dyDescent="0.25">
      <c r="G52120"/>
      <c r="I52120" s="112"/>
    </row>
    <row r="52121" spans="7:9" x14ac:dyDescent="0.25">
      <c r="G52121"/>
      <c r="I52121" s="112"/>
    </row>
    <row r="52122" spans="7:9" x14ac:dyDescent="0.25">
      <c r="G52122"/>
      <c r="I52122" s="112"/>
    </row>
    <row r="52123" spans="7:9" x14ac:dyDescent="0.25">
      <c r="G52123"/>
      <c r="I52123" s="112"/>
    </row>
    <row r="52124" spans="7:9" x14ac:dyDescent="0.25">
      <c r="G52124"/>
      <c r="I52124" s="112"/>
    </row>
    <row r="52125" spans="7:9" x14ac:dyDescent="0.25">
      <c r="G52125"/>
      <c r="I52125" s="112"/>
    </row>
    <row r="52126" spans="7:9" x14ac:dyDescent="0.25">
      <c r="G52126"/>
      <c r="I52126" s="112"/>
    </row>
    <row r="52127" spans="7:9" x14ac:dyDescent="0.25">
      <c r="G52127"/>
      <c r="I52127" s="112"/>
    </row>
    <row r="52128" spans="7:9" x14ac:dyDescent="0.25">
      <c r="G52128"/>
      <c r="I52128" s="112"/>
    </row>
    <row r="52129" spans="7:9" x14ac:dyDescent="0.25">
      <c r="G52129"/>
      <c r="I52129" s="112"/>
    </row>
    <row r="52130" spans="7:9" x14ac:dyDescent="0.25">
      <c r="G52130"/>
      <c r="I52130" s="112"/>
    </row>
    <row r="52131" spans="7:9" x14ac:dyDescent="0.25">
      <c r="G52131"/>
      <c r="I52131" s="112"/>
    </row>
    <row r="52132" spans="7:9" x14ac:dyDescent="0.25">
      <c r="G52132"/>
      <c r="I52132" s="112"/>
    </row>
    <row r="52133" spans="7:9" x14ac:dyDescent="0.25">
      <c r="G52133"/>
      <c r="I52133" s="112"/>
    </row>
    <row r="52134" spans="7:9" x14ac:dyDescent="0.25">
      <c r="G52134"/>
      <c r="I52134" s="112"/>
    </row>
    <row r="52135" spans="7:9" x14ac:dyDescent="0.25">
      <c r="G52135"/>
      <c r="I52135" s="112"/>
    </row>
    <row r="52136" spans="7:9" x14ac:dyDescent="0.25">
      <c r="G52136"/>
      <c r="I52136" s="112"/>
    </row>
    <row r="52137" spans="7:9" x14ac:dyDescent="0.25">
      <c r="G52137"/>
      <c r="I52137" s="112"/>
    </row>
    <row r="52138" spans="7:9" x14ac:dyDescent="0.25">
      <c r="G52138"/>
      <c r="I52138" s="112"/>
    </row>
    <row r="52139" spans="7:9" x14ac:dyDescent="0.25">
      <c r="G52139"/>
      <c r="I52139" s="112"/>
    </row>
    <row r="52140" spans="7:9" x14ac:dyDescent="0.25">
      <c r="G52140"/>
      <c r="I52140" s="112"/>
    </row>
    <row r="52141" spans="7:9" x14ac:dyDescent="0.25">
      <c r="G52141"/>
      <c r="I52141" s="112"/>
    </row>
    <row r="52142" spans="7:9" x14ac:dyDescent="0.25">
      <c r="G52142"/>
      <c r="I52142" s="112"/>
    </row>
    <row r="52143" spans="7:9" x14ac:dyDescent="0.25">
      <c r="G52143"/>
      <c r="I52143" s="112"/>
    </row>
    <row r="52144" spans="7:9" x14ac:dyDescent="0.25">
      <c r="G52144"/>
      <c r="I52144" s="112"/>
    </row>
    <row r="52145" spans="7:9" x14ac:dyDescent="0.25">
      <c r="G52145"/>
      <c r="I52145" s="112"/>
    </row>
    <row r="52146" spans="7:9" x14ac:dyDescent="0.25">
      <c r="G52146"/>
      <c r="I52146" s="112"/>
    </row>
    <row r="52147" spans="7:9" x14ac:dyDescent="0.25">
      <c r="G52147"/>
      <c r="I52147" s="112"/>
    </row>
    <row r="52148" spans="7:9" x14ac:dyDescent="0.25">
      <c r="G52148"/>
      <c r="I52148" s="112"/>
    </row>
    <row r="52149" spans="7:9" x14ac:dyDescent="0.25">
      <c r="G52149"/>
      <c r="I52149" s="112"/>
    </row>
    <row r="52150" spans="7:9" x14ac:dyDescent="0.25">
      <c r="G52150"/>
      <c r="I52150" s="112"/>
    </row>
    <row r="52151" spans="7:9" x14ac:dyDescent="0.25">
      <c r="G52151"/>
      <c r="I52151" s="112"/>
    </row>
    <row r="52152" spans="7:9" x14ac:dyDescent="0.25">
      <c r="G52152"/>
      <c r="I52152" s="112"/>
    </row>
    <row r="52153" spans="7:9" x14ac:dyDescent="0.25">
      <c r="G52153"/>
      <c r="I52153" s="112"/>
    </row>
    <row r="52154" spans="7:9" x14ac:dyDescent="0.25">
      <c r="G52154"/>
      <c r="I52154" s="112"/>
    </row>
    <row r="52155" spans="7:9" x14ac:dyDescent="0.25">
      <c r="G52155"/>
      <c r="I52155" s="112"/>
    </row>
    <row r="52156" spans="7:9" x14ac:dyDescent="0.25">
      <c r="G52156"/>
      <c r="I52156" s="112"/>
    </row>
    <row r="52157" spans="7:9" x14ac:dyDescent="0.25">
      <c r="G52157"/>
      <c r="I52157" s="112"/>
    </row>
    <row r="52158" spans="7:9" x14ac:dyDescent="0.25">
      <c r="G52158"/>
      <c r="I52158" s="112"/>
    </row>
    <row r="52159" spans="7:9" x14ac:dyDescent="0.25">
      <c r="G52159"/>
      <c r="I52159" s="112"/>
    </row>
    <row r="52160" spans="7:9" x14ac:dyDescent="0.25">
      <c r="G52160"/>
      <c r="I52160" s="112"/>
    </row>
    <row r="52161" spans="7:9" x14ac:dyDescent="0.25">
      <c r="G52161"/>
      <c r="I52161" s="112"/>
    </row>
    <row r="52162" spans="7:9" x14ac:dyDescent="0.25">
      <c r="G52162"/>
      <c r="I52162" s="112"/>
    </row>
    <row r="52163" spans="7:9" x14ac:dyDescent="0.25">
      <c r="G52163"/>
      <c r="I52163" s="112"/>
    </row>
    <row r="52164" spans="7:9" x14ac:dyDescent="0.25">
      <c r="G52164"/>
      <c r="I52164" s="112"/>
    </row>
    <row r="52165" spans="7:9" x14ac:dyDescent="0.25">
      <c r="G52165"/>
      <c r="I52165" s="112"/>
    </row>
    <row r="52166" spans="7:9" x14ac:dyDescent="0.25">
      <c r="G52166"/>
      <c r="I52166" s="112"/>
    </row>
    <row r="52167" spans="7:9" x14ac:dyDescent="0.25">
      <c r="G52167"/>
      <c r="I52167" s="112"/>
    </row>
    <row r="52168" spans="7:9" x14ac:dyDescent="0.25">
      <c r="G52168"/>
      <c r="I52168" s="112"/>
    </row>
    <row r="52169" spans="7:9" x14ac:dyDescent="0.25">
      <c r="G52169"/>
      <c r="I52169" s="112"/>
    </row>
    <row r="52170" spans="7:9" x14ac:dyDescent="0.25">
      <c r="G52170"/>
      <c r="I52170" s="112"/>
    </row>
    <row r="52171" spans="7:9" x14ac:dyDescent="0.25">
      <c r="G52171"/>
      <c r="I52171" s="112"/>
    </row>
    <row r="52172" spans="7:9" x14ac:dyDescent="0.25">
      <c r="G52172"/>
      <c r="I52172" s="112"/>
    </row>
    <row r="52173" spans="7:9" x14ac:dyDescent="0.25">
      <c r="G52173"/>
      <c r="I52173" s="112"/>
    </row>
    <row r="52174" spans="7:9" x14ac:dyDescent="0.25">
      <c r="G52174"/>
      <c r="I52174" s="112"/>
    </row>
    <row r="52175" spans="7:9" x14ac:dyDescent="0.25">
      <c r="G52175"/>
      <c r="I52175" s="112"/>
    </row>
    <row r="52176" spans="7:9" x14ac:dyDescent="0.25">
      <c r="G52176"/>
      <c r="I52176" s="112"/>
    </row>
    <row r="52177" spans="7:9" x14ac:dyDescent="0.25">
      <c r="G52177"/>
      <c r="I52177" s="112"/>
    </row>
    <row r="52178" spans="7:9" x14ac:dyDescent="0.25">
      <c r="G52178"/>
      <c r="I52178" s="112"/>
    </row>
    <row r="52179" spans="7:9" x14ac:dyDescent="0.25">
      <c r="G52179"/>
      <c r="I52179" s="112"/>
    </row>
    <row r="52180" spans="7:9" x14ac:dyDescent="0.25">
      <c r="G52180"/>
      <c r="I52180" s="112"/>
    </row>
    <row r="52181" spans="7:9" x14ac:dyDescent="0.25">
      <c r="G52181"/>
      <c r="I52181" s="112"/>
    </row>
    <row r="52182" spans="7:9" x14ac:dyDescent="0.25">
      <c r="G52182"/>
      <c r="I52182" s="112"/>
    </row>
    <row r="52183" spans="7:9" x14ac:dyDescent="0.25">
      <c r="G52183"/>
      <c r="I52183" s="112"/>
    </row>
    <row r="52184" spans="7:9" x14ac:dyDescent="0.25">
      <c r="G52184"/>
      <c r="I52184" s="112"/>
    </row>
    <row r="52185" spans="7:9" x14ac:dyDescent="0.25">
      <c r="G52185"/>
      <c r="I52185" s="112"/>
    </row>
    <row r="52186" spans="7:9" x14ac:dyDescent="0.25">
      <c r="G52186"/>
      <c r="I52186" s="112"/>
    </row>
    <row r="52187" spans="7:9" x14ac:dyDescent="0.25">
      <c r="G52187"/>
      <c r="I52187" s="112"/>
    </row>
    <row r="52188" spans="7:9" x14ac:dyDescent="0.25">
      <c r="G52188"/>
      <c r="I52188" s="112"/>
    </row>
    <row r="52189" spans="7:9" x14ac:dyDescent="0.25">
      <c r="G52189"/>
      <c r="I52189" s="112"/>
    </row>
    <row r="52190" spans="7:9" x14ac:dyDescent="0.25">
      <c r="G52190"/>
      <c r="I52190" s="112"/>
    </row>
    <row r="52191" spans="7:9" x14ac:dyDescent="0.25">
      <c r="G52191"/>
      <c r="I52191" s="112"/>
    </row>
    <row r="52192" spans="7:9" x14ac:dyDescent="0.25">
      <c r="G52192"/>
      <c r="I52192" s="112"/>
    </row>
    <row r="52193" spans="7:9" x14ac:dyDescent="0.25">
      <c r="G52193"/>
      <c r="I52193" s="112"/>
    </row>
    <row r="52194" spans="7:9" x14ac:dyDescent="0.25">
      <c r="G52194"/>
      <c r="I52194" s="112"/>
    </row>
    <row r="52195" spans="7:9" x14ac:dyDescent="0.25">
      <c r="G52195"/>
      <c r="I52195" s="112"/>
    </row>
    <row r="52196" spans="7:9" x14ac:dyDescent="0.25">
      <c r="G52196"/>
      <c r="I52196" s="112"/>
    </row>
    <row r="52197" spans="7:9" x14ac:dyDescent="0.25">
      <c r="G52197"/>
      <c r="I52197" s="112"/>
    </row>
    <row r="52198" spans="7:9" x14ac:dyDescent="0.25">
      <c r="G52198"/>
      <c r="I52198" s="112"/>
    </row>
    <row r="52199" spans="7:9" x14ac:dyDescent="0.25">
      <c r="G52199"/>
      <c r="I52199" s="112"/>
    </row>
    <row r="52200" spans="7:9" x14ac:dyDescent="0.25">
      <c r="G52200"/>
      <c r="I52200" s="112"/>
    </row>
    <row r="52201" spans="7:9" x14ac:dyDescent="0.25">
      <c r="G52201"/>
      <c r="I52201" s="112"/>
    </row>
    <row r="52202" spans="7:9" x14ac:dyDescent="0.25">
      <c r="G52202"/>
      <c r="I52202" s="112"/>
    </row>
    <row r="52203" spans="7:9" x14ac:dyDescent="0.25">
      <c r="G52203"/>
      <c r="I52203" s="112"/>
    </row>
    <row r="52204" spans="7:9" x14ac:dyDescent="0.25">
      <c r="G52204"/>
      <c r="I52204" s="112"/>
    </row>
    <row r="52205" spans="7:9" x14ac:dyDescent="0.25">
      <c r="G52205"/>
      <c r="I52205" s="112"/>
    </row>
    <row r="52206" spans="7:9" x14ac:dyDescent="0.25">
      <c r="G52206"/>
      <c r="I52206" s="112"/>
    </row>
    <row r="52207" spans="7:9" x14ac:dyDescent="0.25">
      <c r="G52207"/>
      <c r="I52207" s="112"/>
    </row>
    <row r="52208" spans="7:9" x14ac:dyDescent="0.25">
      <c r="G52208"/>
      <c r="I52208" s="112"/>
    </row>
    <row r="52209" spans="7:9" x14ac:dyDescent="0.25">
      <c r="G52209"/>
      <c r="I52209" s="112"/>
    </row>
    <row r="52210" spans="7:9" x14ac:dyDescent="0.25">
      <c r="G52210"/>
      <c r="I52210" s="112"/>
    </row>
    <row r="52211" spans="7:9" x14ac:dyDescent="0.25">
      <c r="G52211"/>
      <c r="I52211" s="112"/>
    </row>
    <row r="52212" spans="7:9" x14ac:dyDescent="0.25">
      <c r="G52212"/>
      <c r="I52212" s="112"/>
    </row>
    <row r="52213" spans="7:9" x14ac:dyDescent="0.25">
      <c r="G52213"/>
      <c r="I52213" s="112"/>
    </row>
    <row r="52214" spans="7:9" x14ac:dyDescent="0.25">
      <c r="G52214"/>
      <c r="I52214" s="112"/>
    </row>
    <row r="52215" spans="7:9" x14ac:dyDescent="0.25">
      <c r="G52215"/>
      <c r="I52215" s="112"/>
    </row>
    <row r="52216" spans="7:9" x14ac:dyDescent="0.25">
      <c r="G52216"/>
      <c r="I52216" s="112"/>
    </row>
    <row r="52217" spans="7:9" x14ac:dyDescent="0.25">
      <c r="G52217"/>
      <c r="I52217" s="112"/>
    </row>
    <row r="52218" spans="7:9" x14ac:dyDescent="0.25">
      <c r="G52218"/>
      <c r="I52218" s="112"/>
    </row>
    <row r="52219" spans="7:9" x14ac:dyDescent="0.25">
      <c r="G52219"/>
      <c r="I52219" s="112"/>
    </row>
    <row r="52220" spans="7:9" x14ac:dyDescent="0.25">
      <c r="G52220"/>
      <c r="I52220" s="112"/>
    </row>
    <row r="52221" spans="7:9" x14ac:dyDescent="0.25">
      <c r="G52221"/>
      <c r="I52221" s="112"/>
    </row>
    <row r="52222" spans="7:9" x14ac:dyDescent="0.25">
      <c r="G52222"/>
      <c r="I52222" s="112"/>
    </row>
    <row r="52223" spans="7:9" x14ac:dyDescent="0.25">
      <c r="G52223"/>
      <c r="I52223" s="112"/>
    </row>
    <row r="52224" spans="7:9" x14ac:dyDescent="0.25">
      <c r="G52224"/>
      <c r="I52224" s="112"/>
    </row>
    <row r="52225" spans="7:9" x14ac:dyDescent="0.25">
      <c r="G52225"/>
      <c r="I52225" s="112"/>
    </row>
    <row r="52226" spans="7:9" x14ac:dyDescent="0.25">
      <c r="G52226"/>
      <c r="I52226" s="112"/>
    </row>
    <row r="52227" spans="7:9" x14ac:dyDescent="0.25">
      <c r="G52227"/>
      <c r="I52227" s="112"/>
    </row>
    <row r="52228" spans="7:9" x14ac:dyDescent="0.25">
      <c r="G52228"/>
      <c r="I52228" s="112"/>
    </row>
    <row r="52229" spans="7:9" x14ac:dyDescent="0.25">
      <c r="G52229"/>
      <c r="I52229" s="112"/>
    </row>
    <row r="52230" spans="7:9" x14ac:dyDescent="0.25">
      <c r="G52230"/>
      <c r="I52230" s="112"/>
    </row>
    <row r="52231" spans="7:9" x14ac:dyDescent="0.25">
      <c r="G52231"/>
      <c r="I52231" s="112"/>
    </row>
    <row r="52232" spans="7:9" x14ac:dyDescent="0.25">
      <c r="G52232"/>
      <c r="I52232" s="112"/>
    </row>
    <row r="52233" spans="7:9" x14ac:dyDescent="0.25">
      <c r="G52233"/>
      <c r="I52233" s="112"/>
    </row>
    <row r="52234" spans="7:9" x14ac:dyDescent="0.25">
      <c r="G52234"/>
      <c r="I52234" s="112"/>
    </row>
    <row r="52235" spans="7:9" x14ac:dyDescent="0.25">
      <c r="G52235"/>
      <c r="I52235" s="112"/>
    </row>
    <row r="52236" spans="7:9" x14ac:dyDescent="0.25">
      <c r="G52236"/>
      <c r="I52236" s="112"/>
    </row>
    <row r="52237" spans="7:9" x14ac:dyDescent="0.25">
      <c r="G52237"/>
      <c r="I52237" s="112"/>
    </row>
    <row r="52238" spans="7:9" x14ac:dyDescent="0.25">
      <c r="G52238"/>
      <c r="I52238" s="112"/>
    </row>
    <row r="52239" spans="7:9" x14ac:dyDescent="0.25">
      <c r="G52239"/>
      <c r="I52239" s="112"/>
    </row>
    <row r="52240" spans="7:9" x14ac:dyDescent="0.25">
      <c r="G52240"/>
      <c r="I52240" s="112"/>
    </row>
    <row r="52241" spans="7:9" x14ac:dyDescent="0.25">
      <c r="G52241"/>
      <c r="I52241" s="112"/>
    </row>
    <row r="52242" spans="7:9" x14ac:dyDescent="0.25">
      <c r="G52242"/>
      <c r="I52242" s="112"/>
    </row>
    <row r="52243" spans="7:9" x14ac:dyDescent="0.25">
      <c r="G52243"/>
      <c r="I52243" s="112"/>
    </row>
    <row r="52244" spans="7:9" x14ac:dyDescent="0.25">
      <c r="G52244"/>
      <c r="I52244" s="112"/>
    </row>
    <row r="52245" spans="7:9" x14ac:dyDescent="0.25">
      <c r="G52245"/>
      <c r="I52245" s="112"/>
    </row>
    <row r="52246" spans="7:9" x14ac:dyDescent="0.25">
      <c r="G52246"/>
      <c r="I52246" s="112"/>
    </row>
    <row r="52247" spans="7:9" x14ac:dyDescent="0.25">
      <c r="G52247"/>
      <c r="I52247" s="112"/>
    </row>
    <row r="52248" spans="7:9" x14ac:dyDescent="0.25">
      <c r="G52248"/>
      <c r="I52248" s="112"/>
    </row>
    <row r="52249" spans="7:9" x14ac:dyDescent="0.25">
      <c r="G52249"/>
      <c r="I52249" s="112"/>
    </row>
    <row r="52250" spans="7:9" x14ac:dyDescent="0.25">
      <c r="G52250"/>
      <c r="I52250" s="112"/>
    </row>
    <row r="52251" spans="7:9" x14ac:dyDescent="0.25">
      <c r="G52251"/>
      <c r="I52251" s="112"/>
    </row>
    <row r="52252" spans="7:9" x14ac:dyDescent="0.25">
      <c r="G52252"/>
      <c r="I52252" s="112"/>
    </row>
    <row r="52253" spans="7:9" x14ac:dyDescent="0.25">
      <c r="G52253"/>
      <c r="I52253" s="112"/>
    </row>
    <row r="52254" spans="7:9" x14ac:dyDescent="0.25">
      <c r="G52254"/>
      <c r="I52254" s="112"/>
    </row>
    <row r="52255" spans="7:9" x14ac:dyDescent="0.25">
      <c r="G52255"/>
      <c r="I52255" s="112"/>
    </row>
    <row r="52256" spans="7:9" x14ac:dyDescent="0.25">
      <c r="G52256"/>
      <c r="I52256" s="112"/>
    </row>
    <row r="52257" spans="7:9" x14ac:dyDescent="0.25">
      <c r="G52257"/>
      <c r="I52257" s="112"/>
    </row>
    <row r="52258" spans="7:9" x14ac:dyDescent="0.25">
      <c r="G52258"/>
      <c r="I52258" s="112"/>
    </row>
    <row r="52259" spans="7:9" x14ac:dyDescent="0.25">
      <c r="G52259"/>
      <c r="I52259" s="112"/>
    </row>
    <row r="52260" spans="7:9" x14ac:dyDescent="0.25">
      <c r="G52260"/>
      <c r="I52260" s="112"/>
    </row>
    <row r="52261" spans="7:9" x14ac:dyDescent="0.25">
      <c r="G52261"/>
      <c r="I52261" s="112"/>
    </row>
    <row r="52262" spans="7:9" x14ac:dyDescent="0.25">
      <c r="G52262"/>
      <c r="I52262" s="112"/>
    </row>
    <row r="52263" spans="7:9" x14ac:dyDescent="0.25">
      <c r="G52263"/>
      <c r="I52263" s="112"/>
    </row>
    <row r="52264" spans="7:9" x14ac:dyDescent="0.25">
      <c r="G52264"/>
      <c r="I52264" s="112"/>
    </row>
    <row r="52265" spans="7:9" x14ac:dyDescent="0.25">
      <c r="G52265"/>
      <c r="I52265" s="112"/>
    </row>
    <row r="52266" spans="7:9" x14ac:dyDescent="0.25">
      <c r="G52266"/>
      <c r="I52266" s="112"/>
    </row>
    <row r="52267" spans="7:9" x14ac:dyDescent="0.25">
      <c r="G52267"/>
      <c r="I52267" s="112"/>
    </row>
    <row r="52268" spans="7:9" x14ac:dyDescent="0.25">
      <c r="G52268"/>
      <c r="I52268" s="112"/>
    </row>
    <row r="52269" spans="7:9" x14ac:dyDescent="0.25">
      <c r="G52269"/>
      <c r="I52269" s="112"/>
    </row>
    <row r="52270" spans="7:9" x14ac:dyDescent="0.25">
      <c r="G52270"/>
      <c r="I52270" s="112"/>
    </row>
    <row r="52271" spans="7:9" x14ac:dyDescent="0.25">
      <c r="G52271"/>
      <c r="I52271" s="112"/>
    </row>
    <row r="52272" spans="7:9" x14ac:dyDescent="0.25">
      <c r="G52272"/>
      <c r="I52272" s="112"/>
    </row>
    <row r="52273" spans="7:9" x14ac:dyDescent="0.25">
      <c r="G52273"/>
      <c r="I52273" s="112"/>
    </row>
    <row r="52274" spans="7:9" x14ac:dyDescent="0.25">
      <c r="G52274"/>
      <c r="I52274" s="112"/>
    </row>
    <row r="52275" spans="7:9" x14ac:dyDescent="0.25">
      <c r="G52275"/>
      <c r="I52275" s="112"/>
    </row>
    <row r="52276" spans="7:9" x14ac:dyDescent="0.25">
      <c r="G52276"/>
      <c r="I52276" s="112"/>
    </row>
    <row r="52277" spans="7:9" x14ac:dyDescent="0.25">
      <c r="G52277"/>
      <c r="I52277" s="112"/>
    </row>
    <row r="52278" spans="7:9" x14ac:dyDescent="0.25">
      <c r="G52278"/>
      <c r="I52278" s="112"/>
    </row>
    <row r="52279" spans="7:9" x14ac:dyDescent="0.25">
      <c r="G52279"/>
      <c r="I52279" s="112"/>
    </row>
    <row r="52280" spans="7:9" x14ac:dyDescent="0.25">
      <c r="G52280"/>
      <c r="I52280" s="112"/>
    </row>
    <row r="52281" spans="7:9" x14ac:dyDescent="0.25">
      <c r="G52281"/>
      <c r="I52281" s="112"/>
    </row>
    <row r="52282" spans="7:9" x14ac:dyDescent="0.25">
      <c r="G52282"/>
      <c r="I52282" s="112"/>
    </row>
    <row r="52283" spans="7:9" x14ac:dyDescent="0.25">
      <c r="G52283"/>
      <c r="I52283" s="112"/>
    </row>
    <row r="52284" spans="7:9" x14ac:dyDescent="0.25">
      <c r="G52284"/>
      <c r="I52284" s="112"/>
    </row>
    <row r="52285" spans="7:9" x14ac:dyDescent="0.25">
      <c r="G52285"/>
      <c r="I52285" s="112"/>
    </row>
    <row r="52286" spans="7:9" x14ac:dyDescent="0.25">
      <c r="G52286"/>
      <c r="I52286" s="112"/>
    </row>
    <row r="52287" spans="7:9" x14ac:dyDescent="0.25">
      <c r="G52287"/>
      <c r="I52287" s="112"/>
    </row>
    <row r="52288" spans="7:9" x14ac:dyDescent="0.25">
      <c r="G52288"/>
      <c r="I52288" s="112"/>
    </row>
    <row r="52289" spans="7:9" x14ac:dyDescent="0.25">
      <c r="G52289"/>
      <c r="I52289" s="112"/>
    </row>
    <row r="52290" spans="7:9" x14ac:dyDescent="0.25">
      <c r="G52290"/>
      <c r="I52290" s="112"/>
    </row>
    <row r="52291" spans="7:9" x14ac:dyDescent="0.25">
      <c r="G52291"/>
      <c r="I52291" s="112"/>
    </row>
    <row r="52292" spans="7:9" x14ac:dyDescent="0.25">
      <c r="G52292"/>
      <c r="I52292" s="112"/>
    </row>
    <row r="52293" spans="7:9" x14ac:dyDescent="0.25">
      <c r="G52293"/>
      <c r="I52293" s="112"/>
    </row>
    <row r="52294" spans="7:9" x14ac:dyDescent="0.25">
      <c r="G52294"/>
      <c r="I52294" s="112"/>
    </row>
    <row r="52295" spans="7:9" x14ac:dyDescent="0.25">
      <c r="G52295"/>
      <c r="I52295" s="112"/>
    </row>
    <row r="52296" spans="7:9" x14ac:dyDescent="0.25">
      <c r="G52296"/>
      <c r="I52296" s="112"/>
    </row>
    <row r="52297" spans="7:9" x14ac:dyDescent="0.25">
      <c r="G52297"/>
      <c r="I52297" s="112"/>
    </row>
    <row r="52298" spans="7:9" x14ac:dyDescent="0.25">
      <c r="G52298"/>
      <c r="I52298" s="112"/>
    </row>
    <row r="52299" spans="7:9" x14ac:dyDescent="0.25">
      <c r="G52299"/>
      <c r="I52299" s="112"/>
    </row>
    <row r="52300" spans="7:9" x14ac:dyDescent="0.25">
      <c r="G52300"/>
      <c r="I52300" s="112"/>
    </row>
    <row r="52301" spans="7:9" x14ac:dyDescent="0.25">
      <c r="G52301"/>
      <c r="I52301" s="112"/>
    </row>
    <row r="52302" spans="7:9" x14ac:dyDescent="0.25">
      <c r="G52302"/>
      <c r="I52302" s="112"/>
    </row>
    <row r="52303" spans="7:9" x14ac:dyDescent="0.25">
      <c r="G52303"/>
      <c r="I52303" s="112"/>
    </row>
    <row r="52304" spans="7:9" x14ac:dyDescent="0.25">
      <c r="G52304"/>
      <c r="I52304" s="112"/>
    </row>
    <row r="52305" spans="7:9" x14ac:dyDescent="0.25">
      <c r="G52305"/>
      <c r="I52305" s="112"/>
    </row>
    <row r="52306" spans="7:9" x14ac:dyDescent="0.25">
      <c r="G52306"/>
      <c r="I52306" s="112"/>
    </row>
    <row r="52307" spans="7:9" x14ac:dyDescent="0.25">
      <c r="G52307"/>
      <c r="I52307" s="112"/>
    </row>
    <row r="52308" spans="7:9" x14ac:dyDescent="0.25">
      <c r="G52308"/>
      <c r="I52308" s="112"/>
    </row>
    <row r="52309" spans="7:9" x14ac:dyDescent="0.25">
      <c r="G52309"/>
      <c r="I52309" s="112"/>
    </row>
    <row r="52310" spans="7:9" x14ac:dyDescent="0.25">
      <c r="G52310"/>
      <c r="I52310" s="112"/>
    </row>
    <row r="52311" spans="7:9" x14ac:dyDescent="0.25">
      <c r="G52311"/>
      <c r="I52311" s="112"/>
    </row>
    <row r="52312" spans="7:9" x14ac:dyDescent="0.25">
      <c r="G52312"/>
      <c r="I52312" s="112"/>
    </row>
    <row r="52313" spans="7:9" x14ac:dyDescent="0.25">
      <c r="G52313"/>
      <c r="I52313" s="112"/>
    </row>
    <row r="52314" spans="7:9" x14ac:dyDescent="0.25">
      <c r="G52314"/>
      <c r="I52314" s="112"/>
    </row>
    <row r="52315" spans="7:9" x14ac:dyDescent="0.25">
      <c r="G52315"/>
      <c r="I52315" s="112"/>
    </row>
    <row r="52316" spans="7:9" x14ac:dyDescent="0.25">
      <c r="G52316"/>
      <c r="I52316" s="112"/>
    </row>
    <row r="52317" spans="7:9" x14ac:dyDescent="0.25">
      <c r="G52317"/>
      <c r="I52317" s="112"/>
    </row>
    <row r="52318" spans="7:9" x14ac:dyDescent="0.25">
      <c r="G52318"/>
      <c r="I52318" s="112"/>
    </row>
    <row r="52319" spans="7:9" x14ac:dyDescent="0.25">
      <c r="G52319"/>
      <c r="I52319" s="112"/>
    </row>
    <row r="52320" spans="7:9" x14ac:dyDescent="0.25">
      <c r="G52320"/>
      <c r="I52320" s="112"/>
    </row>
    <row r="52321" spans="7:9" x14ac:dyDescent="0.25">
      <c r="G52321"/>
      <c r="I52321" s="112"/>
    </row>
    <row r="52322" spans="7:9" x14ac:dyDescent="0.25">
      <c r="G52322"/>
      <c r="I52322" s="112"/>
    </row>
    <row r="52323" spans="7:9" x14ac:dyDescent="0.25">
      <c r="G52323"/>
      <c r="I52323" s="112"/>
    </row>
    <row r="52324" spans="7:9" x14ac:dyDescent="0.25">
      <c r="G52324"/>
      <c r="I52324" s="112"/>
    </row>
    <row r="52325" spans="7:9" x14ac:dyDescent="0.25">
      <c r="G52325"/>
      <c r="I52325" s="112"/>
    </row>
    <row r="52326" spans="7:9" x14ac:dyDescent="0.25">
      <c r="G52326"/>
      <c r="I52326" s="112"/>
    </row>
    <row r="52327" spans="7:9" x14ac:dyDescent="0.25">
      <c r="G52327"/>
      <c r="I52327" s="112"/>
    </row>
    <row r="52328" spans="7:9" x14ac:dyDescent="0.25">
      <c r="G52328"/>
      <c r="I52328" s="112"/>
    </row>
    <row r="52329" spans="7:9" x14ac:dyDescent="0.25">
      <c r="G52329"/>
      <c r="I52329" s="112"/>
    </row>
    <row r="52330" spans="7:9" x14ac:dyDescent="0.25">
      <c r="G52330"/>
      <c r="I52330" s="112"/>
    </row>
    <row r="52331" spans="7:9" x14ac:dyDescent="0.25">
      <c r="G52331"/>
      <c r="I52331" s="112"/>
    </row>
    <row r="52332" spans="7:9" x14ac:dyDescent="0.25">
      <c r="G52332"/>
      <c r="I52332" s="112"/>
    </row>
    <row r="52333" spans="7:9" x14ac:dyDescent="0.25">
      <c r="G52333"/>
      <c r="I52333" s="112"/>
    </row>
    <row r="52334" spans="7:9" x14ac:dyDescent="0.25">
      <c r="G52334"/>
      <c r="I52334" s="112"/>
    </row>
    <row r="52335" spans="7:9" x14ac:dyDescent="0.25">
      <c r="G52335"/>
      <c r="I52335" s="112"/>
    </row>
    <row r="52336" spans="7:9" x14ac:dyDescent="0.25">
      <c r="G52336"/>
      <c r="I52336" s="112"/>
    </row>
    <row r="52337" spans="7:9" x14ac:dyDescent="0.25">
      <c r="G52337"/>
      <c r="I52337" s="112"/>
    </row>
    <row r="52338" spans="7:9" x14ac:dyDescent="0.25">
      <c r="G52338"/>
      <c r="I52338" s="112"/>
    </row>
    <row r="52339" spans="7:9" x14ac:dyDescent="0.25">
      <c r="G52339"/>
      <c r="I52339" s="112"/>
    </row>
    <row r="52340" spans="7:9" x14ac:dyDescent="0.25">
      <c r="G52340"/>
      <c r="I52340" s="112"/>
    </row>
    <row r="52341" spans="7:9" x14ac:dyDescent="0.25">
      <c r="G52341"/>
      <c r="I52341" s="112"/>
    </row>
    <row r="52342" spans="7:9" x14ac:dyDescent="0.25">
      <c r="G52342"/>
      <c r="I52342" s="112"/>
    </row>
    <row r="52343" spans="7:9" x14ac:dyDescent="0.25">
      <c r="G52343"/>
      <c r="I52343" s="112"/>
    </row>
    <row r="52344" spans="7:9" x14ac:dyDescent="0.25">
      <c r="G52344"/>
      <c r="I52344" s="112"/>
    </row>
    <row r="52345" spans="7:9" x14ac:dyDescent="0.25">
      <c r="G52345"/>
      <c r="I52345" s="112"/>
    </row>
    <row r="52346" spans="7:9" x14ac:dyDescent="0.25">
      <c r="G52346"/>
      <c r="I52346" s="112"/>
    </row>
    <row r="52347" spans="7:9" x14ac:dyDescent="0.25">
      <c r="G52347"/>
      <c r="I52347" s="112"/>
    </row>
    <row r="52348" spans="7:9" x14ac:dyDescent="0.25">
      <c r="G52348"/>
      <c r="I52348" s="112"/>
    </row>
    <row r="52349" spans="7:9" x14ac:dyDescent="0.25">
      <c r="G52349"/>
      <c r="I52349" s="112"/>
    </row>
    <row r="52350" spans="7:9" x14ac:dyDescent="0.25">
      <c r="G52350"/>
      <c r="I52350" s="112"/>
    </row>
    <row r="52351" spans="7:9" x14ac:dyDescent="0.25">
      <c r="G52351"/>
      <c r="I52351" s="112"/>
    </row>
    <row r="52352" spans="7:9" x14ac:dyDescent="0.25">
      <c r="G52352"/>
      <c r="I52352" s="112"/>
    </row>
    <row r="52353" spans="7:9" x14ac:dyDescent="0.25">
      <c r="G52353"/>
      <c r="I52353" s="112"/>
    </row>
    <row r="52354" spans="7:9" x14ac:dyDescent="0.25">
      <c r="G52354"/>
      <c r="I52354" s="112"/>
    </row>
    <row r="52355" spans="7:9" x14ac:dyDescent="0.25">
      <c r="G52355"/>
      <c r="I52355" s="112"/>
    </row>
    <row r="52356" spans="7:9" x14ac:dyDescent="0.25">
      <c r="G52356"/>
      <c r="I52356" s="112"/>
    </row>
    <row r="52357" spans="7:9" x14ac:dyDescent="0.25">
      <c r="G52357"/>
      <c r="I52357" s="112"/>
    </row>
    <row r="52358" spans="7:9" x14ac:dyDescent="0.25">
      <c r="G52358"/>
      <c r="I52358" s="112"/>
    </row>
    <row r="52359" spans="7:9" x14ac:dyDescent="0.25">
      <c r="G52359"/>
      <c r="I52359" s="112"/>
    </row>
    <row r="52360" spans="7:9" x14ac:dyDescent="0.25">
      <c r="G52360"/>
      <c r="I52360" s="112"/>
    </row>
    <row r="52361" spans="7:9" x14ac:dyDescent="0.25">
      <c r="G52361"/>
      <c r="I52361" s="112"/>
    </row>
    <row r="52362" spans="7:9" x14ac:dyDescent="0.25">
      <c r="G52362"/>
      <c r="I52362" s="112"/>
    </row>
    <row r="52363" spans="7:9" x14ac:dyDescent="0.25">
      <c r="G52363"/>
      <c r="I52363" s="112"/>
    </row>
    <row r="52364" spans="7:9" x14ac:dyDescent="0.25">
      <c r="G52364"/>
      <c r="I52364" s="112"/>
    </row>
    <row r="52365" spans="7:9" x14ac:dyDescent="0.25">
      <c r="G52365"/>
      <c r="I52365" s="112"/>
    </row>
    <row r="52366" spans="7:9" x14ac:dyDescent="0.25">
      <c r="G52366"/>
      <c r="I52366" s="112"/>
    </row>
    <row r="52367" spans="7:9" x14ac:dyDescent="0.25">
      <c r="G52367"/>
      <c r="I52367" s="112"/>
    </row>
    <row r="52368" spans="7:9" x14ac:dyDescent="0.25">
      <c r="G52368"/>
      <c r="I52368" s="112"/>
    </row>
    <row r="52369" spans="7:9" x14ac:dyDescent="0.25">
      <c r="G52369"/>
      <c r="I52369" s="112"/>
    </row>
    <row r="52370" spans="7:9" x14ac:dyDescent="0.25">
      <c r="G52370"/>
      <c r="I52370" s="112"/>
    </row>
    <row r="52371" spans="7:9" x14ac:dyDescent="0.25">
      <c r="G52371"/>
      <c r="I52371" s="112"/>
    </row>
    <row r="52372" spans="7:9" x14ac:dyDescent="0.25">
      <c r="G52372"/>
      <c r="I52372" s="112"/>
    </row>
    <row r="52373" spans="7:9" x14ac:dyDescent="0.25">
      <c r="G52373"/>
      <c r="I52373" s="112"/>
    </row>
    <row r="52374" spans="7:9" x14ac:dyDescent="0.25">
      <c r="G52374"/>
      <c r="I52374" s="112"/>
    </row>
    <row r="52375" spans="7:9" x14ac:dyDescent="0.25">
      <c r="G52375"/>
      <c r="I52375" s="112"/>
    </row>
    <row r="52376" spans="7:9" x14ac:dyDescent="0.25">
      <c r="G52376"/>
      <c r="I52376" s="112"/>
    </row>
    <row r="52377" spans="7:9" x14ac:dyDescent="0.25">
      <c r="G52377"/>
      <c r="I52377" s="112"/>
    </row>
    <row r="52378" spans="7:9" x14ac:dyDescent="0.25">
      <c r="G52378"/>
      <c r="I52378" s="112"/>
    </row>
    <row r="52379" spans="7:9" x14ac:dyDescent="0.25">
      <c r="G52379"/>
      <c r="I52379" s="112"/>
    </row>
    <row r="52380" spans="7:9" x14ac:dyDescent="0.25">
      <c r="G52380"/>
      <c r="I52380" s="112"/>
    </row>
    <row r="52381" spans="7:9" x14ac:dyDescent="0.25">
      <c r="G52381"/>
      <c r="I52381" s="112"/>
    </row>
    <row r="52382" spans="7:9" x14ac:dyDescent="0.25">
      <c r="G52382"/>
      <c r="I52382" s="112"/>
    </row>
    <row r="52383" spans="7:9" x14ac:dyDescent="0.25">
      <c r="G52383"/>
      <c r="I52383" s="112"/>
    </row>
    <row r="52384" spans="7:9" x14ac:dyDescent="0.25">
      <c r="G52384"/>
      <c r="I52384" s="112"/>
    </row>
    <row r="52385" spans="7:9" x14ac:dyDescent="0.25">
      <c r="G52385"/>
      <c r="I52385" s="112"/>
    </row>
    <row r="52386" spans="7:9" x14ac:dyDescent="0.25">
      <c r="G52386"/>
      <c r="I52386" s="112"/>
    </row>
    <row r="52387" spans="7:9" x14ac:dyDescent="0.25">
      <c r="G52387"/>
      <c r="I52387" s="112"/>
    </row>
    <row r="52388" spans="7:9" x14ac:dyDescent="0.25">
      <c r="G52388"/>
      <c r="I52388" s="112"/>
    </row>
    <row r="52389" spans="7:9" x14ac:dyDescent="0.25">
      <c r="G52389"/>
      <c r="I52389" s="112"/>
    </row>
    <row r="52390" spans="7:9" x14ac:dyDescent="0.25">
      <c r="G52390"/>
      <c r="I52390" s="112"/>
    </row>
    <row r="52391" spans="7:9" x14ac:dyDescent="0.25">
      <c r="G52391"/>
      <c r="I52391" s="112"/>
    </row>
    <row r="52392" spans="7:9" x14ac:dyDescent="0.25">
      <c r="G52392"/>
      <c r="I52392" s="112"/>
    </row>
    <row r="52393" spans="7:9" x14ac:dyDescent="0.25">
      <c r="G52393"/>
      <c r="I52393" s="112"/>
    </row>
    <row r="52394" spans="7:9" x14ac:dyDescent="0.25">
      <c r="G52394"/>
      <c r="I52394" s="112"/>
    </row>
    <row r="52395" spans="7:9" x14ac:dyDescent="0.25">
      <c r="G52395"/>
      <c r="I52395" s="112"/>
    </row>
    <row r="52396" spans="7:9" x14ac:dyDescent="0.25">
      <c r="G52396"/>
      <c r="I52396" s="112"/>
    </row>
    <row r="52397" spans="7:9" x14ac:dyDescent="0.25">
      <c r="G52397"/>
      <c r="I52397" s="112"/>
    </row>
    <row r="52398" spans="7:9" x14ac:dyDescent="0.25">
      <c r="G52398"/>
      <c r="I52398" s="112"/>
    </row>
    <row r="52399" spans="7:9" x14ac:dyDescent="0.25">
      <c r="G52399"/>
      <c r="I52399" s="112"/>
    </row>
    <row r="52400" spans="7:9" x14ac:dyDescent="0.25">
      <c r="G52400"/>
      <c r="I52400" s="112"/>
    </row>
    <row r="52401" spans="7:9" x14ac:dyDescent="0.25">
      <c r="G52401"/>
      <c r="I52401" s="112"/>
    </row>
    <row r="52402" spans="7:9" x14ac:dyDescent="0.25">
      <c r="G52402"/>
      <c r="I52402" s="112"/>
    </row>
    <row r="52403" spans="7:9" x14ac:dyDescent="0.25">
      <c r="G52403"/>
      <c r="I52403" s="112"/>
    </row>
    <row r="52404" spans="7:9" x14ac:dyDescent="0.25">
      <c r="G52404"/>
      <c r="I52404" s="112"/>
    </row>
    <row r="52405" spans="7:9" x14ac:dyDescent="0.25">
      <c r="G52405"/>
      <c r="I52405" s="112"/>
    </row>
    <row r="52406" spans="7:9" x14ac:dyDescent="0.25">
      <c r="G52406"/>
      <c r="I52406" s="112"/>
    </row>
    <row r="52407" spans="7:9" x14ac:dyDescent="0.25">
      <c r="G52407"/>
      <c r="I52407" s="112"/>
    </row>
    <row r="52408" spans="7:9" x14ac:dyDescent="0.25">
      <c r="G52408"/>
      <c r="I52408" s="112"/>
    </row>
    <row r="52409" spans="7:9" x14ac:dyDescent="0.25">
      <c r="G52409"/>
      <c r="I52409" s="112"/>
    </row>
    <row r="52410" spans="7:9" x14ac:dyDescent="0.25">
      <c r="G52410"/>
      <c r="I52410" s="112"/>
    </row>
    <row r="52411" spans="7:9" x14ac:dyDescent="0.25">
      <c r="G52411"/>
      <c r="I52411" s="112"/>
    </row>
    <row r="52412" spans="7:9" x14ac:dyDescent="0.25">
      <c r="G52412"/>
      <c r="I52412" s="112"/>
    </row>
    <row r="52413" spans="7:9" x14ac:dyDescent="0.25">
      <c r="G52413"/>
      <c r="I52413" s="112"/>
    </row>
    <row r="52414" spans="7:9" x14ac:dyDescent="0.25">
      <c r="G52414"/>
      <c r="I52414" s="112"/>
    </row>
    <row r="52415" spans="7:9" x14ac:dyDescent="0.25">
      <c r="G52415"/>
      <c r="I52415" s="112"/>
    </row>
    <row r="52416" spans="7:9" x14ac:dyDescent="0.25">
      <c r="G52416"/>
      <c r="I52416" s="112"/>
    </row>
    <row r="52417" spans="7:9" x14ac:dyDescent="0.25">
      <c r="G52417"/>
      <c r="I52417" s="112"/>
    </row>
    <row r="52418" spans="7:9" x14ac:dyDescent="0.25">
      <c r="G52418"/>
      <c r="I52418" s="112"/>
    </row>
    <row r="52419" spans="7:9" x14ac:dyDescent="0.25">
      <c r="G52419"/>
      <c r="I52419" s="112"/>
    </row>
    <row r="52420" spans="7:9" x14ac:dyDescent="0.25">
      <c r="G52420"/>
      <c r="I52420" s="112"/>
    </row>
    <row r="52421" spans="7:9" x14ac:dyDescent="0.25">
      <c r="G52421"/>
      <c r="I52421" s="112"/>
    </row>
    <row r="52422" spans="7:9" x14ac:dyDescent="0.25">
      <c r="G52422"/>
      <c r="I52422" s="112"/>
    </row>
    <row r="52423" spans="7:9" x14ac:dyDescent="0.25">
      <c r="G52423"/>
      <c r="I52423" s="112"/>
    </row>
    <row r="52424" spans="7:9" x14ac:dyDescent="0.25">
      <c r="G52424"/>
      <c r="I52424" s="112"/>
    </row>
    <row r="52425" spans="7:9" x14ac:dyDescent="0.25">
      <c r="G52425"/>
      <c r="I52425" s="112"/>
    </row>
    <row r="52426" spans="7:9" x14ac:dyDescent="0.25">
      <c r="G52426"/>
      <c r="I52426" s="112"/>
    </row>
    <row r="52427" spans="7:9" x14ac:dyDescent="0.25">
      <c r="G52427"/>
      <c r="I52427" s="112"/>
    </row>
    <row r="52428" spans="7:9" x14ac:dyDescent="0.25">
      <c r="G52428"/>
      <c r="I52428" s="112"/>
    </row>
    <row r="52429" spans="7:9" x14ac:dyDescent="0.25">
      <c r="G52429"/>
      <c r="I52429" s="112"/>
    </row>
    <row r="52430" spans="7:9" x14ac:dyDescent="0.25">
      <c r="G52430"/>
      <c r="I52430" s="112"/>
    </row>
    <row r="52431" spans="7:9" x14ac:dyDescent="0.25">
      <c r="G52431"/>
      <c r="I52431" s="112"/>
    </row>
    <row r="52432" spans="7:9" x14ac:dyDescent="0.25">
      <c r="G52432"/>
      <c r="I52432" s="112"/>
    </row>
    <row r="52433" spans="7:9" x14ac:dyDescent="0.25">
      <c r="G52433"/>
      <c r="I52433" s="112"/>
    </row>
    <row r="52434" spans="7:9" x14ac:dyDescent="0.25">
      <c r="G52434"/>
      <c r="I52434" s="112"/>
    </row>
    <row r="52435" spans="7:9" x14ac:dyDescent="0.25">
      <c r="G52435"/>
      <c r="I52435" s="112"/>
    </row>
    <row r="52436" spans="7:9" x14ac:dyDescent="0.25">
      <c r="G52436"/>
      <c r="I52436" s="112"/>
    </row>
    <row r="52437" spans="7:9" x14ac:dyDescent="0.25">
      <c r="G52437"/>
      <c r="I52437" s="112"/>
    </row>
    <row r="52438" spans="7:9" x14ac:dyDescent="0.25">
      <c r="G52438"/>
      <c r="I52438" s="112"/>
    </row>
    <row r="52439" spans="7:9" x14ac:dyDescent="0.25">
      <c r="G52439"/>
      <c r="I52439" s="112"/>
    </row>
    <row r="52440" spans="7:9" x14ac:dyDescent="0.25">
      <c r="G52440"/>
      <c r="I52440" s="112"/>
    </row>
    <row r="52441" spans="7:9" x14ac:dyDescent="0.25">
      <c r="G52441"/>
      <c r="I52441" s="112"/>
    </row>
    <row r="52442" spans="7:9" x14ac:dyDescent="0.25">
      <c r="G52442"/>
      <c r="I52442" s="112"/>
    </row>
    <row r="52443" spans="7:9" x14ac:dyDescent="0.25">
      <c r="G52443"/>
      <c r="I52443" s="112"/>
    </row>
    <row r="52444" spans="7:9" x14ac:dyDescent="0.25">
      <c r="G52444"/>
      <c r="I52444" s="112"/>
    </row>
    <row r="52445" spans="7:9" x14ac:dyDescent="0.25">
      <c r="G52445"/>
      <c r="I52445" s="112"/>
    </row>
    <row r="52446" spans="7:9" x14ac:dyDescent="0.25">
      <c r="G52446"/>
      <c r="I52446" s="112"/>
    </row>
    <row r="52447" spans="7:9" x14ac:dyDescent="0.25">
      <c r="G52447"/>
      <c r="I52447" s="112"/>
    </row>
    <row r="52448" spans="7:9" x14ac:dyDescent="0.25">
      <c r="G52448"/>
      <c r="I52448" s="112"/>
    </row>
    <row r="52449" spans="7:9" x14ac:dyDescent="0.25">
      <c r="G52449"/>
      <c r="I52449" s="112"/>
    </row>
    <row r="52450" spans="7:9" x14ac:dyDescent="0.25">
      <c r="G52450"/>
      <c r="I52450" s="112"/>
    </row>
    <row r="52451" spans="7:9" x14ac:dyDescent="0.25">
      <c r="G52451"/>
      <c r="I52451" s="112"/>
    </row>
    <row r="52452" spans="7:9" x14ac:dyDescent="0.25">
      <c r="G52452"/>
      <c r="I52452" s="112"/>
    </row>
    <row r="52453" spans="7:9" x14ac:dyDescent="0.25">
      <c r="G52453"/>
      <c r="I52453" s="112"/>
    </row>
    <row r="52454" spans="7:9" x14ac:dyDescent="0.25">
      <c r="G52454"/>
      <c r="I52454" s="112"/>
    </row>
    <row r="52455" spans="7:9" x14ac:dyDescent="0.25">
      <c r="G52455"/>
      <c r="I52455" s="112"/>
    </row>
    <row r="52456" spans="7:9" x14ac:dyDescent="0.25">
      <c r="G52456"/>
      <c r="I52456" s="112"/>
    </row>
    <row r="52457" spans="7:9" x14ac:dyDescent="0.25">
      <c r="G52457"/>
      <c r="I52457" s="112"/>
    </row>
    <row r="52458" spans="7:9" x14ac:dyDescent="0.25">
      <c r="G52458"/>
      <c r="I52458" s="112"/>
    </row>
    <row r="52459" spans="7:9" x14ac:dyDescent="0.25">
      <c r="G52459"/>
      <c r="I52459" s="112"/>
    </row>
    <row r="52460" spans="7:9" x14ac:dyDescent="0.25">
      <c r="G52460"/>
      <c r="I52460" s="112"/>
    </row>
    <row r="52461" spans="7:9" x14ac:dyDescent="0.25">
      <c r="G52461"/>
      <c r="I52461" s="112"/>
    </row>
    <row r="52462" spans="7:9" x14ac:dyDescent="0.25">
      <c r="G52462"/>
      <c r="I52462" s="112"/>
    </row>
    <row r="52463" spans="7:9" x14ac:dyDescent="0.25">
      <c r="G52463"/>
      <c r="I52463" s="112"/>
    </row>
    <row r="52464" spans="7:9" x14ac:dyDescent="0.25">
      <c r="G52464"/>
      <c r="I52464" s="112"/>
    </row>
    <row r="52465" spans="7:9" x14ac:dyDescent="0.25">
      <c r="G52465"/>
      <c r="I52465" s="112"/>
    </row>
    <row r="52466" spans="7:9" x14ac:dyDescent="0.25">
      <c r="G52466"/>
      <c r="I52466" s="112"/>
    </row>
    <row r="52467" spans="7:9" x14ac:dyDescent="0.25">
      <c r="G52467"/>
      <c r="I52467" s="112"/>
    </row>
    <row r="52468" spans="7:9" x14ac:dyDescent="0.25">
      <c r="G52468"/>
      <c r="I52468" s="112"/>
    </row>
    <row r="52469" spans="7:9" x14ac:dyDescent="0.25">
      <c r="G52469"/>
      <c r="I52469" s="112"/>
    </row>
    <row r="52470" spans="7:9" x14ac:dyDescent="0.25">
      <c r="G52470"/>
      <c r="I52470" s="112"/>
    </row>
    <row r="52471" spans="7:9" x14ac:dyDescent="0.25">
      <c r="G52471"/>
      <c r="I52471" s="112"/>
    </row>
    <row r="52472" spans="7:9" x14ac:dyDescent="0.25">
      <c r="G52472"/>
      <c r="I52472" s="112"/>
    </row>
    <row r="52473" spans="7:9" x14ac:dyDescent="0.25">
      <c r="G52473"/>
      <c r="I52473" s="112"/>
    </row>
    <row r="52474" spans="7:9" x14ac:dyDescent="0.25">
      <c r="G52474"/>
      <c r="I52474" s="112"/>
    </row>
    <row r="52475" spans="7:9" x14ac:dyDescent="0.25">
      <c r="G52475"/>
      <c r="I52475" s="112"/>
    </row>
    <row r="52476" spans="7:9" x14ac:dyDescent="0.25">
      <c r="G52476"/>
      <c r="I52476" s="112"/>
    </row>
    <row r="52477" spans="7:9" x14ac:dyDescent="0.25">
      <c r="G52477"/>
      <c r="I52477" s="112"/>
    </row>
    <row r="52478" spans="7:9" x14ac:dyDescent="0.25">
      <c r="G52478"/>
      <c r="I52478" s="112"/>
    </row>
    <row r="52479" spans="7:9" x14ac:dyDescent="0.25">
      <c r="G52479"/>
      <c r="I52479" s="112"/>
    </row>
    <row r="52480" spans="7:9" x14ac:dyDescent="0.25">
      <c r="G52480"/>
      <c r="I52480" s="112"/>
    </row>
    <row r="52481" spans="7:9" x14ac:dyDescent="0.25">
      <c r="G52481"/>
      <c r="I52481" s="112"/>
    </row>
    <row r="52482" spans="7:9" x14ac:dyDescent="0.25">
      <c r="G52482"/>
      <c r="I52482" s="112"/>
    </row>
    <row r="52483" spans="7:9" x14ac:dyDescent="0.25">
      <c r="G52483"/>
      <c r="I52483" s="112"/>
    </row>
    <row r="52484" spans="7:9" x14ac:dyDescent="0.25">
      <c r="G52484"/>
      <c r="I52484" s="112"/>
    </row>
    <row r="52485" spans="7:9" x14ac:dyDescent="0.25">
      <c r="G52485"/>
      <c r="I52485" s="112"/>
    </row>
    <row r="52486" spans="7:9" x14ac:dyDescent="0.25">
      <c r="G52486"/>
      <c r="I52486" s="112"/>
    </row>
    <row r="52487" spans="7:9" x14ac:dyDescent="0.25">
      <c r="G52487"/>
      <c r="I52487" s="112"/>
    </row>
    <row r="52488" spans="7:9" x14ac:dyDescent="0.25">
      <c r="G52488"/>
      <c r="I52488" s="112"/>
    </row>
    <row r="52489" spans="7:9" x14ac:dyDescent="0.25">
      <c r="G52489"/>
      <c r="I52489" s="112"/>
    </row>
    <row r="52490" spans="7:9" x14ac:dyDescent="0.25">
      <c r="G52490"/>
      <c r="I52490" s="112"/>
    </row>
    <row r="52491" spans="7:9" x14ac:dyDescent="0.25">
      <c r="G52491"/>
      <c r="I52491" s="112"/>
    </row>
    <row r="52492" spans="7:9" x14ac:dyDescent="0.25">
      <c r="G52492"/>
      <c r="I52492" s="112"/>
    </row>
    <row r="52493" spans="7:9" x14ac:dyDescent="0.25">
      <c r="G52493"/>
      <c r="I52493" s="112"/>
    </row>
    <row r="52494" spans="7:9" x14ac:dyDescent="0.25">
      <c r="G52494"/>
      <c r="I52494" s="112"/>
    </row>
    <row r="52495" spans="7:9" x14ac:dyDescent="0.25">
      <c r="G52495"/>
      <c r="I52495" s="112"/>
    </row>
    <row r="52496" spans="7:9" x14ac:dyDescent="0.25">
      <c r="G52496"/>
      <c r="I52496" s="112"/>
    </row>
    <row r="52497" spans="7:9" x14ac:dyDescent="0.25">
      <c r="G52497"/>
      <c r="I52497" s="112"/>
    </row>
    <row r="52498" spans="7:9" x14ac:dyDescent="0.25">
      <c r="G52498"/>
      <c r="I52498" s="112"/>
    </row>
    <row r="52499" spans="7:9" x14ac:dyDescent="0.25">
      <c r="G52499"/>
      <c r="I52499" s="112"/>
    </row>
    <row r="52500" spans="7:9" x14ac:dyDescent="0.25">
      <c r="G52500"/>
      <c r="I52500" s="112"/>
    </row>
    <row r="52501" spans="7:9" x14ac:dyDescent="0.25">
      <c r="G52501"/>
      <c r="I52501" s="112"/>
    </row>
    <row r="52502" spans="7:9" x14ac:dyDescent="0.25">
      <c r="G52502"/>
      <c r="I52502" s="112"/>
    </row>
    <row r="52503" spans="7:9" x14ac:dyDescent="0.25">
      <c r="G52503"/>
      <c r="I52503" s="112"/>
    </row>
    <row r="52504" spans="7:9" x14ac:dyDescent="0.25">
      <c r="G52504"/>
      <c r="I52504" s="112"/>
    </row>
    <row r="52505" spans="7:9" x14ac:dyDescent="0.25">
      <c r="G52505"/>
      <c r="I52505" s="112"/>
    </row>
    <row r="52506" spans="7:9" x14ac:dyDescent="0.25">
      <c r="G52506"/>
      <c r="I52506" s="112"/>
    </row>
    <row r="52507" spans="7:9" x14ac:dyDescent="0.25">
      <c r="G52507"/>
      <c r="I52507" s="112"/>
    </row>
    <row r="52508" spans="7:9" x14ac:dyDescent="0.25">
      <c r="G52508"/>
      <c r="I52508" s="112"/>
    </row>
    <row r="52509" spans="7:9" x14ac:dyDescent="0.25">
      <c r="G52509"/>
      <c r="I52509" s="112"/>
    </row>
    <row r="52510" spans="7:9" x14ac:dyDescent="0.25">
      <c r="G52510"/>
      <c r="I52510" s="112"/>
    </row>
    <row r="52511" spans="7:9" x14ac:dyDescent="0.25">
      <c r="G52511"/>
      <c r="I52511" s="112"/>
    </row>
    <row r="52512" spans="7:9" x14ac:dyDescent="0.25">
      <c r="G52512"/>
      <c r="I52512" s="112"/>
    </row>
    <row r="52513" spans="7:9" x14ac:dyDescent="0.25">
      <c r="G52513"/>
      <c r="I52513" s="112"/>
    </row>
    <row r="52514" spans="7:9" x14ac:dyDescent="0.25">
      <c r="G52514"/>
      <c r="I52514" s="112"/>
    </row>
    <row r="52515" spans="7:9" x14ac:dyDescent="0.25">
      <c r="G52515"/>
      <c r="I52515" s="112"/>
    </row>
    <row r="52516" spans="7:9" x14ac:dyDescent="0.25">
      <c r="G52516"/>
      <c r="I52516" s="112"/>
    </row>
    <row r="52517" spans="7:9" x14ac:dyDescent="0.25">
      <c r="G52517"/>
      <c r="I52517" s="112"/>
    </row>
    <row r="52518" spans="7:9" x14ac:dyDescent="0.25">
      <c r="G52518"/>
      <c r="I52518" s="112"/>
    </row>
    <row r="52519" spans="7:9" x14ac:dyDescent="0.25">
      <c r="G52519"/>
      <c r="I52519" s="112"/>
    </row>
    <row r="52520" spans="7:9" x14ac:dyDescent="0.25">
      <c r="G52520"/>
      <c r="I52520" s="112"/>
    </row>
    <row r="52521" spans="7:9" x14ac:dyDescent="0.25">
      <c r="G52521"/>
      <c r="I52521" s="112"/>
    </row>
    <row r="52522" spans="7:9" x14ac:dyDescent="0.25">
      <c r="G52522"/>
      <c r="I52522" s="112"/>
    </row>
    <row r="52523" spans="7:9" x14ac:dyDescent="0.25">
      <c r="G52523"/>
      <c r="I52523" s="112"/>
    </row>
    <row r="52524" spans="7:9" x14ac:dyDescent="0.25">
      <c r="G52524"/>
      <c r="I52524" s="112"/>
    </row>
    <row r="52525" spans="7:9" x14ac:dyDescent="0.25">
      <c r="G52525"/>
      <c r="I52525" s="112"/>
    </row>
    <row r="52526" spans="7:9" x14ac:dyDescent="0.25">
      <c r="G52526"/>
      <c r="I52526" s="112"/>
    </row>
    <row r="52527" spans="7:9" x14ac:dyDescent="0.25">
      <c r="G52527"/>
      <c r="I52527" s="112"/>
    </row>
    <row r="52528" spans="7:9" x14ac:dyDescent="0.25">
      <c r="G52528"/>
      <c r="I52528" s="112"/>
    </row>
    <row r="52529" spans="7:9" x14ac:dyDescent="0.25">
      <c r="G52529"/>
      <c r="I52529" s="112"/>
    </row>
    <row r="52530" spans="7:9" x14ac:dyDescent="0.25">
      <c r="G52530"/>
      <c r="I52530" s="112"/>
    </row>
    <row r="52531" spans="7:9" x14ac:dyDescent="0.25">
      <c r="G52531"/>
      <c r="I52531" s="112"/>
    </row>
    <row r="52532" spans="7:9" x14ac:dyDescent="0.25">
      <c r="G52532"/>
      <c r="I52532" s="112"/>
    </row>
    <row r="52533" spans="7:9" x14ac:dyDescent="0.25">
      <c r="G52533"/>
      <c r="I52533" s="112"/>
    </row>
    <row r="52534" spans="7:9" x14ac:dyDescent="0.25">
      <c r="G52534"/>
      <c r="I52534" s="112"/>
    </row>
    <row r="52535" spans="7:9" x14ac:dyDescent="0.25">
      <c r="G52535"/>
      <c r="I52535" s="112"/>
    </row>
    <row r="52536" spans="7:9" x14ac:dyDescent="0.25">
      <c r="G52536"/>
      <c r="I52536" s="112"/>
    </row>
    <row r="52537" spans="7:9" x14ac:dyDescent="0.25">
      <c r="G52537"/>
      <c r="I52537" s="112"/>
    </row>
    <row r="52538" spans="7:9" x14ac:dyDescent="0.25">
      <c r="G52538"/>
      <c r="I52538" s="112"/>
    </row>
    <row r="52539" spans="7:9" x14ac:dyDescent="0.25">
      <c r="G52539"/>
      <c r="I52539" s="112"/>
    </row>
    <row r="52540" spans="7:9" x14ac:dyDescent="0.25">
      <c r="G52540"/>
      <c r="I52540" s="112"/>
    </row>
    <row r="52541" spans="7:9" x14ac:dyDescent="0.25">
      <c r="G52541"/>
      <c r="I52541" s="112"/>
    </row>
    <row r="52542" spans="7:9" x14ac:dyDescent="0.25">
      <c r="G52542"/>
      <c r="I52542" s="112"/>
    </row>
    <row r="52543" spans="7:9" x14ac:dyDescent="0.25">
      <c r="G52543"/>
      <c r="I52543" s="112"/>
    </row>
    <row r="52544" spans="7:9" x14ac:dyDescent="0.25">
      <c r="G52544"/>
      <c r="I52544" s="112"/>
    </row>
    <row r="52545" spans="7:9" x14ac:dyDescent="0.25">
      <c r="G52545"/>
      <c r="I52545" s="112"/>
    </row>
    <row r="52546" spans="7:9" x14ac:dyDescent="0.25">
      <c r="G52546"/>
      <c r="I52546" s="112"/>
    </row>
    <row r="52547" spans="7:9" x14ac:dyDescent="0.25">
      <c r="G52547"/>
      <c r="I52547" s="112"/>
    </row>
    <row r="52548" spans="7:9" x14ac:dyDescent="0.25">
      <c r="G52548"/>
      <c r="I52548" s="112"/>
    </row>
    <row r="52549" spans="7:9" x14ac:dyDescent="0.25">
      <c r="G52549"/>
      <c r="I52549" s="112"/>
    </row>
    <row r="52550" spans="7:9" x14ac:dyDescent="0.25">
      <c r="G52550"/>
      <c r="I52550" s="112"/>
    </row>
    <row r="52551" spans="7:9" x14ac:dyDescent="0.25">
      <c r="G52551"/>
      <c r="I52551" s="112"/>
    </row>
    <row r="52552" spans="7:9" x14ac:dyDescent="0.25">
      <c r="G52552"/>
      <c r="I52552" s="112"/>
    </row>
    <row r="52553" spans="7:9" x14ac:dyDescent="0.25">
      <c r="G52553"/>
      <c r="I52553" s="112"/>
    </row>
    <row r="52554" spans="7:9" x14ac:dyDescent="0.25">
      <c r="G52554"/>
      <c r="I52554" s="112"/>
    </row>
    <row r="52555" spans="7:9" x14ac:dyDescent="0.25">
      <c r="G52555"/>
      <c r="I52555" s="112"/>
    </row>
    <row r="52556" spans="7:9" x14ac:dyDescent="0.25">
      <c r="G52556"/>
      <c r="I52556" s="112"/>
    </row>
    <row r="52557" spans="7:9" x14ac:dyDescent="0.25">
      <c r="G52557"/>
      <c r="I52557" s="112"/>
    </row>
    <row r="52558" spans="7:9" x14ac:dyDescent="0.25">
      <c r="G52558"/>
      <c r="I52558" s="112"/>
    </row>
    <row r="52559" spans="7:9" x14ac:dyDescent="0.25">
      <c r="G52559"/>
      <c r="I52559" s="112"/>
    </row>
    <row r="52560" spans="7:9" x14ac:dyDescent="0.25">
      <c r="G52560"/>
      <c r="I52560" s="112"/>
    </row>
    <row r="52561" spans="7:9" x14ac:dyDescent="0.25">
      <c r="G52561"/>
      <c r="I52561" s="112"/>
    </row>
    <row r="52562" spans="7:9" x14ac:dyDescent="0.25">
      <c r="G52562"/>
      <c r="I52562" s="112"/>
    </row>
    <row r="52563" spans="7:9" x14ac:dyDescent="0.25">
      <c r="G52563"/>
      <c r="I52563" s="112"/>
    </row>
    <row r="52564" spans="7:9" x14ac:dyDescent="0.25">
      <c r="G52564"/>
      <c r="I52564" s="112"/>
    </row>
    <row r="52565" spans="7:9" x14ac:dyDescent="0.25">
      <c r="G52565"/>
      <c r="I52565" s="112"/>
    </row>
    <row r="52566" spans="7:9" x14ac:dyDescent="0.25">
      <c r="G52566"/>
      <c r="I52566" s="112"/>
    </row>
    <row r="52567" spans="7:9" x14ac:dyDescent="0.25">
      <c r="G52567"/>
      <c r="I52567" s="112"/>
    </row>
    <row r="52568" spans="7:9" x14ac:dyDescent="0.25">
      <c r="G52568"/>
      <c r="I52568" s="112"/>
    </row>
    <row r="52569" spans="7:9" x14ac:dyDescent="0.25">
      <c r="G52569"/>
      <c r="I52569" s="112"/>
    </row>
    <row r="52570" spans="7:9" x14ac:dyDescent="0.25">
      <c r="G52570"/>
      <c r="I52570" s="112"/>
    </row>
    <row r="52571" spans="7:9" x14ac:dyDescent="0.25">
      <c r="G52571"/>
      <c r="I52571" s="112"/>
    </row>
    <row r="52572" spans="7:9" x14ac:dyDescent="0.25">
      <c r="G52572"/>
      <c r="I52572" s="112"/>
    </row>
    <row r="52573" spans="7:9" x14ac:dyDescent="0.25">
      <c r="G52573"/>
      <c r="I52573" s="112"/>
    </row>
    <row r="52574" spans="7:9" x14ac:dyDescent="0.25">
      <c r="G52574"/>
      <c r="I52574" s="112"/>
    </row>
    <row r="52575" spans="7:9" x14ac:dyDescent="0.25">
      <c r="G52575"/>
      <c r="I52575" s="112"/>
    </row>
    <row r="52576" spans="7:9" x14ac:dyDescent="0.25">
      <c r="G52576"/>
      <c r="I52576" s="112"/>
    </row>
    <row r="52577" spans="7:9" x14ac:dyDescent="0.25">
      <c r="G52577"/>
      <c r="I52577" s="112"/>
    </row>
    <row r="52578" spans="7:9" x14ac:dyDescent="0.25">
      <c r="G52578"/>
      <c r="I52578" s="112"/>
    </row>
    <row r="52579" spans="7:9" x14ac:dyDescent="0.25">
      <c r="G52579"/>
      <c r="I52579" s="112"/>
    </row>
    <row r="52580" spans="7:9" x14ac:dyDescent="0.25">
      <c r="G52580"/>
      <c r="I52580" s="112"/>
    </row>
    <row r="52581" spans="7:9" x14ac:dyDescent="0.25">
      <c r="G52581"/>
      <c r="I52581" s="112"/>
    </row>
    <row r="52582" spans="7:9" x14ac:dyDescent="0.25">
      <c r="G52582"/>
      <c r="I52582" s="112"/>
    </row>
    <row r="52583" spans="7:9" x14ac:dyDescent="0.25">
      <c r="G52583"/>
      <c r="I52583" s="112"/>
    </row>
    <row r="52584" spans="7:9" x14ac:dyDescent="0.25">
      <c r="G52584"/>
      <c r="I52584" s="112"/>
    </row>
    <row r="52585" spans="7:9" x14ac:dyDescent="0.25">
      <c r="G52585"/>
      <c r="I52585" s="112"/>
    </row>
    <row r="52586" spans="7:9" x14ac:dyDescent="0.25">
      <c r="G52586"/>
      <c r="I52586" s="112"/>
    </row>
    <row r="52587" spans="7:9" x14ac:dyDescent="0.25">
      <c r="G52587"/>
      <c r="I52587" s="112"/>
    </row>
    <row r="52588" spans="7:9" x14ac:dyDescent="0.25">
      <c r="G52588"/>
      <c r="I52588" s="112"/>
    </row>
    <row r="52589" spans="7:9" x14ac:dyDescent="0.25">
      <c r="G52589"/>
      <c r="I52589" s="112"/>
    </row>
    <row r="52590" spans="7:9" x14ac:dyDescent="0.25">
      <c r="G52590"/>
      <c r="I52590" s="112"/>
    </row>
    <row r="52591" spans="7:9" x14ac:dyDescent="0.25">
      <c r="G52591"/>
      <c r="I52591" s="112"/>
    </row>
    <row r="52592" spans="7:9" x14ac:dyDescent="0.25">
      <c r="G52592"/>
      <c r="I52592" s="112"/>
    </row>
    <row r="52593" spans="7:9" x14ac:dyDescent="0.25">
      <c r="G52593"/>
      <c r="I52593" s="112"/>
    </row>
    <row r="52594" spans="7:9" x14ac:dyDescent="0.25">
      <c r="G52594"/>
      <c r="I52594" s="112"/>
    </row>
    <row r="52595" spans="7:9" x14ac:dyDescent="0.25">
      <c r="G52595"/>
      <c r="I52595" s="112"/>
    </row>
    <row r="52596" spans="7:9" x14ac:dyDescent="0.25">
      <c r="G52596"/>
      <c r="I52596" s="112"/>
    </row>
    <row r="52597" spans="7:9" x14ac:dyDescent="0.25">
      <c r="G52597"/>
      <c r="I52597" s="112"/>
    </row>
    <row r="52598" spans="7:9" x14ac:dyDescent="0.25">
      <c r="G52598"/>
      <c r="I52598" s="112"/>
    </row>
    <row r="52599" spans="7:9" x14ac:dyDescent="0.25">
      <c r="G52599"/>
      <c r="I52599" s="112"/>
    </row>
    <row r="52600" spans="7:9" x14ac:dyDescent="0.25">
      <c r="G52600"/>
      <c r="I52600" s="112"/>
    </row>
    <row r="52601" spans="7:9" x14ac:dyDescent="0.25">
      <c r="G52601"/>
      <c r="I52601" s="112"/>
    </row>
    <row r="52602" spans="7:9" x14ac:dyDescent="0.25">
      <c r="G52602"/>
      <c r="I52602" s="112"/>
    </row>
    <row r="52603" spans="7:9" x14ac:dyDescent="0.25">
      <c r="G52603"/>
      <c r="I52603" s="112"/>
    </row>
    <row r="52604" spans="7:9" x14ac:dyDescent="0.25">
      <c r="G52604"/>
      <c r="I52604" s="112"/>
    </row>
    <row r="52605" spans="7:9" x14ac:dyDescent="0.25">
      <c r="G52605"/>
      <c r="I52605" s="112"/>
    </row>
    <row r="52606" spans="7:9" x14ac:dyDescent="0.25">
      <c r="G52606"/>
      <c r="I52606" s="112"/>
    </row>
    <row r="52607" spans="7:9" x14ac:dyDescent="0.25">
      <c r="G52607"/>
      <c r="I52607" s="112"/>
    </row>
    <row r="52608" spans="7:9" x14ac:dyDescent="0.25">
      <c r="G52608"/>
      <c r="I52608" s="112"/>
    </row>
    <row r="52609" spans="7:9" x14ac:dyDescent="0.25">
      <c r="G52609"/>
      <c r="I52609" s="112"/>
    </row>
    <row r="52610" spans="7:9" x14ac:dyDescent="0.25">
      <c r="G52610"/>
      <c r="I52610" s="112"/>
    </row>
    <row r="52611" spans="7:9" x14ac:dyDescent="0.25">
      <c r="G52611"/>
      <c r="I52611" s="112"/>
    </row>
    <row r="52612" spans="7:9" x14ac:dyDescent="0.25">
      <c r="G52612"/>
      <c r="I52612" s="112"/>
    </row>
    <row r="52613" spans="7:9" x14ac:dyDescent="0.25">
      <c r="G52613"/>
      <c r="I52613" s="112"/>
    </row>
    <row r="52614" spans="7:9" x14ac:dyDescent="0.25">
      <c r="G52614"/>
      <c r="I52614" s="112"/>
    </row>
    <row r="52615" spans="7:9" x14ac:dyDescent="0.25">
      <c r="G52615"/>
      <c r="I52615" s="112"/>
    </row>
    <row r="52616" spans="7:9" x14ac:dyDescent="0.25">
      <c r="G52616"/>
      <c r="I52616" s="112"/>
    </row>
    <row r="52617" spans="7:9" x14ac:dyDescent="0.25">
      <c r="G52617"/>
      <c r="I52617" s="112"/>
    </row>
    <row r="52618" spans="7:9" x14ac:dyDescent="0.25">
      <c r="G52618"/>
      <c r="I52618" s="112"/>
    </row>
    <row r="52619" spans="7:9" x14ac:dyDescent="0.25">
      <c r="G52619"/>
      <c r="I52619" s="112"/>
    </row>
    <row r="52620" spans="7:9" x14ac:dyDescent="0.25">
      <c r="G52620"/>
      <c r="I52620" s="112"/>
    </row>
    <row r="52621" spans="7:9" x14ac:dyDescent="0.25">
      <c r="G52621"/>
      <c r="I52621" s="112"/>
    </row>
    <row r="52622" spans="7:9" x14ac:dyDescent="0.25">
      <c r="G52622"/>
      <c r="I52622" s="112"/>
    </row>
    <row r="52623" spans="7:9" x14ac:dyDescent="0.25">
      <c r="G52623"/>
      <c r="I52623" s="112"/>
    </row>
    <row r="52624" spans="7:9" x14ac:dyDescent="0.25">
      <c r="G52624"/>
      <c r="I52624" s="112"/>
    </row>
    <row r="52625" spans="7:9" x14ac:dyDescent="0.25">
      <c r="G52625"/>
      <c r="I52625" s="112"/>
    </row>
    <row r="52626" spans="7:9" x14ac:dyDescent="0.25">
      <c r="G52626"/>
      <c r="I52626" s="112"/>
    </row>
    <row r="52627" spans="7:9" x14ac:dyDescent="0.25">
      <c r="G52627"/>
      <c r="I52627" s="112"/>
    </row>
    <row r="52628" spans="7:9" x14ac:dyDescent="0.25">
      <c r="G52628"/>
      <c r="I52628" s="112"/>
    </row>
    <row r="52629" spans="7:9" x14ac:dyDescent="0.25">
      <c r="G52629"/>
      <c r="I52629" s="112"/>
    </row>
    <row r="52630" spans="7:9" x14ac:dyDescent="0.25">
      <c r="G52630"/>
      <c r="I52630" s="112"/>
    </row>
    <row r="52631" spans="7:9" x14ac:dyDescent="0.25">
      <c r="G52631"/>
      <c r="I52631" s="112"/>
    </row>
    <row r="52632" spans="7:9" x14ac:dyDescent="0.25">
      <c r="G52632"/>
      <c r="I52632" s="112"/>
    </row>
    <row r="52633" spans="7:9" x14ac:dyDescent="0.25">
      <c r="G52633"/>
      <c r="I52633" s="112"/>
    </row>
    <row r="52634" spans="7:9" x14ac:dyDescent="0.25">
      <c r="G52634"/>
      <c r="I52634" s="112"/>
    </row>
    <row r="52635" spans="7:9" x14ac:dyDescent="0.25">
      <c r="G52635"/>
      <c r="I52635" s="112"/>
    </row>
    <row r="52636" spans="7:9" x14ac:dyDescent="0.25">
      <c r="G52636"/>
      <c r="I52636" s="112"/>
    </row>
    <row r="52637" spans="7:9" x14ac:dyDescent="0.25">
      <c r="G52637"/>
      <c r="I52637" s="112"/>
    </row>
    <row r="52638" spans="7:9" x14ac:dyDescent="0.25">
      <c r="G52638"/>
      <c r="I52638" s="112"/>
    </row>
    <row r="52639" spans="7:9" x14ac:dyDescent="0.25">
      <c r="G52639"/>
      <c r="I52639" s="112"/>
    </row>
    <row r="52640" spans="7:9" x14ac:dyDescent="0.25">
      <c r="G52640"/>
      <c r="I52640" s="112"/>
    </row>
    <row r="52641" spans="7:9" x14ac:dyDescent="0.25">
      <c r="G52641"/>
      <c r="I52641" s="112"/>
    </row>
    <row r="52642" spans="7:9" x14ac:dyDescent="0.25">
      <c r="G52642"/>
      <c r="I52642" s="112"/>
    </row>
    <row r="52643" spans="7:9" x14ac:dyDescent="0.25">
      <c r="G52643"/>
      <c r="I52643" s="112"/>
    </row>
    <row r="52644" spans="7:9" x14ac:dyDescent="0.25">
      <c r="G52644"/>
      <c r="I52644" s="112"/>
    </row>
    <row r="52645" spans="7:9" x14ac:dyDescent="0.25">
      <c r="G52645"/>
      <c r="I52645" s="112"/>
    </row>
    <row r="52646" spans="7:9" x14ac:dyDescent="0.25">
      <c r="G52646"/>
      <c r="I52646" s="112"/>
    </row>
    <row r="52647" spans="7:9" x14ac:dyDescent="0.25">
      <c r="G52647"/>
      <c r="I52647" s="112"/>
    </row>
    <row r="52648" spans="7:9" x14ac:dyDescent="0.25">
      <c r="G52648"/>
      <c r="I52648" s="112"/>
    </row>
    <row r="52649" spans="7:9" x14ac:dyDescent="0.25">
      <c r="G52649"/>
      <c r="I52649" s="112"/>
    </row>
    <row r="52650" spans="7:9" x14ac:dyDescent="0.25">
      <c r="G52650"/>
      <c r="I52650" s="112"/>
    </row>
    <row r="52651" spans="7:9" x14ac:dyDescent="0.25">
      <c r="G52651"/>
      <c r="I52651" s="112"/>
    </row>
    <row r="52652" spans="7:9" x14ac:dyDescent="0.25">
      <c r="G52652"/>
      <c r="I52652" s="112"/>
    </row>
    <row r="52653" spans="7:9" x14ac:dyDescent="0.25">
      <c r="G52653"/>
      <c r="I52653" s="112"/>
    </row>
    <row r="52654" spans="7:9" x14ac:dyDescent="0.25">
      <c r="G52654"/>
      <c r="I52654" s="112"/>
    </row>
    <row r="52655" spans="7:9" x14ac:dyDescent="0.25">
      <c r="G52655"/>
      <c r="I52655" s="112"/>
    </row>
    <row r="52656" spans="7:9" x14ac:dyDescent="0.25">
      <c r="G52656"/>
      <c r="I52656" s="112"/>
    </row>
    <row r="52657" spans="7:9" x14ac:dyDescent="0.25">
      <c r="G52657"/>
      <c r="I52657" s="112"/>
    </row>
    <row r="52658" spans="7:9" x14ac:dyDescent="0.25">
      <c r="G52658"/>
      <c r="I52658" s="112"/>
    </row>
    <row r="52659" spans="7:9" x14ac:dyDescent="0.25">
      <c r="G52659"/>
      <c r="I52659" s="112"/>
    </row>
    <row r="52660" spans="7:9" x14ac:dyDescent="0.25">
      <c r="G52660"/>
      <c r="I52660" s="112"/>
    </row>
    <row r="52661" spans="7:9" x14ac:dyDescent="0.25">
      <c r="G52661"/>
      <c r="I52661" s="112"/>
    </row>
    <row r="52662" spans="7:9" x14ac:dyDescent="0.25">
      <c r="G52662"/>
      <c r="I52662" s="112"/>
    </row>
    <row r="52663" spans="7:9" x14ac:dyDescent="0.25">
      <c r="G52663"/>
      <c r="I52663" s="112"/>
    </row>
    <row r="52664" spans="7:9" x14ac:dyDescent="0.25">
      <c r="G52664"/>
      <c r="I52664" s="112"/>
    </row>
    <row r="52665" spans="7:9" x14ac:dyDescent="0.25">
      <c r="G52665"/>
      <c r="I52665" s="112"/>
    </row>
    <row r="52666" spans="7:9" x14ac:dyDescent="0.25">
      <c r="G52666"/>
      <c r="I52666" s="112"/>
    </row>
    <row r="52667" spans="7:9" x14ac:dyDescent="0.25">
      <c r="G52667"/>
      <c r="I52667" s="112"/>
    </row>
    <row r="52668" spans="7:9" x14ac:dyDescent="0.25">
      <c r="G52668"/>
      <c r="I52668" s="112"/>
    </row>
    <row r="52669" spans="7:9" x14ac:dyDescent="0.25">
      <c r="G52669"/>
      <c r="I52669" s="112"/>
    </row>
    <row r="52670" spans="7:9" x14ac:dyDescent="0.25">
      <c r="G52670"/>
      <c r="I52670" s="112"/>
    </row>
    <row r="52671" spans="7:9" x14ac:dyDescent="0.25">
      <c r="G52671"/>
      <c r="I52671" s="112"/>
    </row>
    <row r="52672" spans="7:9" x14ac:dyDescent="0.25">
      <c r="G52672"/>
      <c r="I52672" s="112"/>
    </row>
    <row r="52673" spans="7:9" x14ac:dyDescent="0.25">
      <c r="G52673"/>
      <c r="I52673" s="112"/>
    </row>
    <row r="52674" spans="7:9" x14ac:dyDescent="0.25">
      <c r="G52674"/>
      <c r="I52674" s="112"/>
    </row>
    <row r="52675" spans="7:9" x14ac:dyDescent="0.25">
      <c r="G52675"/>
      <c r="I52675" s="112"/>
    </row>
    <row r="52676" spans="7:9" x14ac:dyDescent="0.25">
      <c r="G52676"/>
      <c r="I52676" s="112"/>
    </row>
    <row r="52677" spans="7:9" x14ac:dyDescent="0.25">
      <c r="G52677"/>
      <c r="I52677" s="112"/>
    </row>
    <row r="52678" spans="7:9" x14ac:dyDescent="0.25">
      <c r="G52678"/>
      <c r="I52678" s="112"/>
    </row>
    <row r="52679" spans="7:9" x14ac:dyDescent="0.25">
      <c r="G52679"/>
      <c r="I52679" s="112"/>
    </row>
    <row r="52680" spans="7:9" x14ac:dyDescent="0.25">
      <c r="G52680"/>
      <c r="I52680" s="112"/>
    </row>
    <row r="52681" spans="7:9" x14ac:dyDescent="0.25">
      <c r="G52681"/>
      <c r="I52681" s="112"/>
    </row>
    <row r="52682" spans="7:9" x14ac:dyDescent="0.25">
      <c r="G52682"/>
      <c r="I52682" s="112"/>
    </row>
    <row r="52683" spans="7:9" x14ac:dyDescent="0.25">
      <c r="G52683"/>
      <c r="I52683" s="112"/>
    </row>
    <row r="52684" spans="7:9" x14ac:dyDescent="0.25">
      <c r="G52684"/>
      <c r="I52684" s="112"/>
    </row>
    <row r="52685" spans="7:9" x14ac:dyDescent="0.25">
      <c r="G52685"/>
      <c r="I52685" s="112"/>
    </row>
    <row r="52686" spans="7:9" x14ac:dyDescent="0.25">
      <c r="G52686"/>
      <c r="I52686" s="112"/>
    </row>
    <row r="52687" spans="7:9" x14ac:dyDescent="0.25">
      <c r="G52687"/>
      <c r="I52687" s="112"/>
    </row>
    <row r="52688" spans="7:9" x14ac:dyDescent="0.25">
      <c r="G52688"/>
      <c r="I52688" s="112"/>
    </row>
    <row r="52689" spans="7:9" x14ac:dyDescent="0.25">
      <c r="G52689"/>
      <c r="I52689" s="112"/>
    </row>
    <row r="52690" spans="7:9" x14ac:dyDescent="0.25">
      <c r="G52690"/>
      <c r="I52690" s="112"/>
    </row>
    <row r="52691" spans="7:9" x14ac:dyDescent="0.25">
      <c r="G52691"/>
      <c r="I52691" s="112"/>
    </row>
    <row r="52692" spans="7:9" x14ac:dyDescent="0.25">
      <c r="G52692"/>
      <c r="I52692" s="112"/>
    </row>
    <row r="52693" spans="7:9" x14ac:dyDescent="0.25">
      <c r="G52693"/>
      <c r="I52693" s="112"/>
    </row>
    <row r="52694" spans="7:9" x14ac:dyDescent="0.25">
      <c r="G52694"/>
      <c r="I52694" s="112"/>
    </row>
    <row r="52695" spans="7:9" x14ac:dyDescent="0.25">
      <c r="G52695"/>
      <c r="I52695" s="112"/>
    </row>
    <row r="52696" spans="7:9" x14ac:dyDescent="0.25">
      <c r="G52696"/>
      <c r="I52696" s="112"/>
    </row>
    <row r="52697" spans="7:9" x14ac:dyDescent="0.25">
      <c r="G52697"/>
      <c r="I52697" s="112"/>
    </row>
    <row r="52698" spans="7:9" x14ac:dyDescent="0.25">
      <c r="G52698"/>
      <c r="I52698" s="112"/>
    </row>
    <row r="52699" spans="7:9" x14ac:dyDescent="0.25">
      <c r="G52699"/>
      <c r="I52699" s="112"/>
    </row>
    <row r="52700" spans="7:9" x14ac:dyDescent="0.25">
      <c r="G52700"/>
      <c r="I52700" s="112"/>
    </row>
    <row r="52701" spans="7:9" x14ac:dyDescent="0.25">
      <c r="G52701"/>
      <c r="I52701" s="112"/>
    </row>
    <row r="52702" spans="7:9" x14ac:dyDescent="0.25">
      <c r="G52702"/>
      <c r="I52702" s="112"/>
    </row>
    <row r="52703" spans="7:9" x14ac:dyDescent="0.25">
      <c r="G52703"/>
      <c r="I52703" s="112"/>
    </row>
    <row r="52704" spans="7:9" x14ac:dyDescent="0.25">
      <c r="G52704"/>
      <c r="I52704" s="112"/>
    </row>
    <row r="52705" spans="7:9" x14ac:dyDescent="0.25">
      <c r="G52705"/>
      <c r="I52705" s="112"/>
    </row>
    <row r="52706" spans="7:9" x14ac:dyDescent="0.25">
      <c r="G52706"/>
      <c r="I52706" s="112"/>
    </row>
    <row r="52707" spans="7:9" x14ac:dyDescent="0.25">
      <c r="G52707"/>
      <c r="I52707" s="112"/>
    </row>
    <row r="52708" spans="7:9" x14ac:dyDescent="0.25">
      <c r="G52708"/>
      <c r="I52708" s="112"/>
    </row>
    <row r="52709" spans="7:9" x14ac:dyDescent="0.25">
      <c r="G52709"/>
      <c r="I52709" s="112"/>
    </row>
    <row r="52710" spans="7:9" x14ac:dyDescent="0.25">
      <c r="G52710"/>
      <c r="I52710" s="112"/>
    </row>
    <row r="52711" spans="7:9" x14ac:dyDescent="0.25">
      <c r="G52711"/>
      <c r="I52711" s="112"/>
    </row>
    <row r="52712" spans="7:9" x14ac:dyDescent="0.25">
      <c r="G52712"/>
      <c r="I52712" s="112"/>
    </row>
    <row r="52713" spans="7:9" x14ac:dyDescent="0.25">
      <c r="G52713"/>
      <c r="I52713" s="112"/>
    </row>
    <row r="52714" spans="7:9" x14ac:dyDescent="0.25">
      <c r="G52714"/>
      <c r="I52714" s="112"/>
    </row>
    <row r="52715" spans="7:9" x14ac:dyDescent="0.25">
      <c r="G52715"/>
      <c r="I52715" s="112"/>
    </row>
    <row r="52716" spans="7:9" x14ac:dyDescent="0.25">
      <c r="G52716"/>
      <c r="I52716" s="112"/>
    </row>
    <row r="52717" spans="7:9" x14ac:dyDescent="0.25">
      <c r="G52717"/>
      <c r="I52717" s="112"/>
    </row>
    <row r="52718" spans="7:9" x14ac:dyDescent="0.25">
      <c r="G52718"/>
      <c r="I52718" s="112"/>
    </row>
    <row r="52719" spans="7:9" x14ac:dyDescent="0.25">
      <c r="G52719"/>
      <c r="I52719" s="112"/>
    </row>
    <row r="52720" spans="7:9" x14ac:dyDescent="0.25">
      <c r="G52720"/>
      <c r="I52720" s="112"/>
    </row>
    <row r="52721" spans="7:9" x14ac:dyDescent="0.25">
      <c r="G52721"/>
      <c r="I52721" s="112"/>
    </row>
    <row r="52722" spans="7:9" x14ac:dyDescent="0.25">
      <c r="G52722"/>
      <c r="I52722" s="112"/>
    </row>
    <row r="52723" spans="7:9" x14ac:dyDescent="0.25">
      <c r="G52723"/>
      <c r="I52723" s="112"/>
    </row>
    <row r="52724" spans="7:9" x14ac:dyDescent="0.25">
      <c r="G52724"/>
      <c r="I52724" s="112"/>
    </row>
    <row r="52725" spans="7:9" x14ac:dyDescent="0.25">
      <c r="G52725"/>
      <c r="I52725" s="112"/>
    </row>
    <row r="52726" spans="7:9" x14ac:dyDescent="0.25">
      <c r="G52726"/>
      <c r="I52726" s="112"/>
    </row>
    <row r="52727" spans="7:9" x14ac:dyDescent="0.25">
      <c r="G52727"/>
      <c r="I52727" s="112"/>
    </row>
    <row r="52728" spans="7:9" x14ac:dyDescent="0.25">
      <c r="G52728"/>
      <c r="I52728" s="112"/>
    </row>
    <row r="52729" spans="7:9" x14ac:dyDescent="0.25">
      <c r="G52729"/>
      <c r="I52729" s="112"/>
    </row>
    <row r="52730" spans="7:9" x14ac:dyDescent="0.25">
      <c r="G52730"/>
      <c r="I52730" s="112"/>
    </row>
    <row r="52731" spans="7:9" x14ac:dyDescent="0.25">
      <c r="G52731"/>
      <c r="I52731" s="112"/>
    </row>
    <row r="52732" spans="7:9" x14ac:dyDescent="0.25">
      <c r="G52732"/>
      <c r="I52732" s="112"/>
    </row>
    <row r="52733" spans="7:9" x14ac:dyDescent="0.25">
      <c r="G52733"/>
      <c r="I52733" s="112"/>
    </row>
    <row r="52734" spans="7:9" x14ac:dyDescent="0.25">
      <c r="G52734"/>
      <c r="I52734" s="112"/>
    </row>
    <row r="52735" spans="7:9" x14ac:dyDescent="0.25">
      <c r="G52735"/>
      <c r="I52735" s="112"/>
    </row>
    <row r="52736" spans="7:9" x14ac:dyDescent="0.25">
      <c r="G52736"/>
      <c r="I52736" s="112"/>
    </row>
    <row r="52737" spans="7:9" x14ac:dyDescent="0.25">
      <c r="G52737"/>
      <c r="I52737" s="112"/>
    </row>
    <row r="52738" spans="7:9" x14ac:dyDescent="0.25">
      <c r="G52738"/>
      <c r="I52738" s="112"/>
    </row>
    <row r="52739" spans="7:9" x14ac:dyDescent="0.25">
      <c r="G52739"/>
      <c r="I52739" s="112"/>
    </row>
    <row r="52740" spans="7:9" x14ac:dyDescent="0.25">
      <c r="G52740"/>
      <c r="I52740" s="112"/>
    </row>
    <row r="52741" spans="7:9" x14ac:dyDescent="0.25">
      <c r="G52741"/>
      <c r="I52741" s="112"/>
    </row>
    <row r="52742" spans="7:9" x14ac:dyDescent="0.25">
      <c r="G52742"/>
      <c r="I52742" s="112"/>
    </row>
    <row r="52743" spans="7:9" x14ac:dyDescent="0.25">
      <c r="G52743"/>
      <c r="I52743" s="112"/>
    </row>
    <row r="52744" spans="7:9" x14ac:dyDescent="0.25">
      <c r="G52744"/>
      <c r="I52744" s="112"/>
    </row>
    <row r="52745" spans="7:9" x14ac:dyDescent="0.25">
      <c r="G52745"/>
      <c r="I52745" s="112"/>
    </row>
    <row r="52746" spans="7:9" x14ac:dyDescent="0.25">
      <c r="G52746"/>
      <c r="I52746" s="112"/>
    </row>
    <row r="52747" spans="7:9" x14ac:dyDescent="0.25">
      <c r="G52747"/>
      <c r="I52747" s="112"/>
    </row>
    <row r="52748" spans="7:9" x14ac:dyDescent="0.25">
      <c r="G52748"/>
      <c r="I52748" s="112"/>
    </row>
    <row r="52749" spans="7:9" x14ac:dyDescent="0.25">
      <c r="G52749"/>
      <c r="I52749" s="112"/>
    </row>
    <row r="52750" spans="7:9" x14ac:dyDescent="0.25">
      <c r="G52750"/>
      <c r="I52750" s="112"/>
    </row>
    <row r="52751" spans="7:9" x14ac:dyDescent="0.25">
      <c r="G52751"/>
      <c r="I52751" s="112"/>
    </row>
    <row r="52752" spans="7:9" x14ac:dyDescent="0.25">
      <c r="G52752"/>
      <c r="I52752" s="112"/>
    </row>
    <row r="52753" spans="7:9" x14ac:dyDescent="0.25">
      <c r="G52753"/>
      <c r="I52753" s="112"/>
    </row>
    <row r="52754" spans="7:9" x14ac:dyDescent="0.25">
      <c r="G52754"/>
      <c r="I52754" s="112"/>
    </row>
    <row r="52755" spans="7:9" x14ac:dyDescent="0.25">
      <c r="G52755"/>
      <c r="I52755" s="112"/>
    </row>
    <row r="52756" spans="7:9" x14ac:dyDescent="0.25">
      <c r="G52756"/>
      <c r="I52756" s="112"/>
    </row>
    <row r="52757" spans="7:9" x14ac:dyDescent="0.25">
      <c r="G52757"/>
      <c r="I52757" s="112"/>
    </row>
    <row r="52758" spans="7:9" x14ac:dyDescent="0.25">
      <c r="G52758"/>
      <c r="I52758" s="112"/>
    </row>
    <row r="52759" spans="7:9" x14ac:dyDescent="0.25">
      <c r="G52759"/>
      <c r="I52759" s="112"/>
    </row>
    <row r="52760" spans="7:9" x14ac:dyDescent="0.25">
      <c r="G52760"/>
      <c r="I52760" s="112"/>
    </row>
    <row r="52761" spans="7:9" x14ac:dyDescent="0.25">
      <c r="G52761"/>
      <c r="I52761" s="112"/>
    </row>
    <row r="52762" spans="7:9" x14ac:dyDescent="0.25">
      <c r="G52762"/>
      <c r="I52762" s="112"/>
    </row>
    <row r="52763" spans="7:9" x14ac:dyDescent="0.25">
      <c r="G52763"/>
      <c r="I52763" s="112"/>
    </row>
    <row r="52764" spans="7:9" x14ac:dyDescent="0.25">
      <c r="G52764"/>
      <c r="I52764" s="112"/>
    </row>
    <row r="52765" spans="7:9" x14ac:dyDescent="0.25">
      <c r="G52765"/>
      <c r="I52765" s="112"/>
    </row>
    <row r="52766" spans="7:9" x14ac:dyDescent="0.25">
      <c r="G52766"/>
      <c r="I52766" s="112"/>
    </row>
    <row r="52767" spans="7:9" x14ac:dyDescent="0.25">
      <c r="G52767"/>
      <c r="I52767" s="112"/>
    </row>
    <row r="52768" spans="7:9" x14ac:dyDescent="0.25">
      <c r="G52768"/>
      <c r="I52768" s="112"/>
    </row>
    <row r="52769" spans="7:9" x14ac:dyDescent="0.25">
      <c r="G52769"/>
      <c r="I52769" s="112"/>
    </row>
    <row r="52770" spans="7:9" x14ac:dyDescent="0.25">
      <c r="G52770"/>
      <c r="I52770" s="112"/>
    </row>
    <row r="52771" spans="7:9" x14ac:dyDescent="0.25">
      <c r="G52771"/>
      <c r="I52771" s="112"/>
    </row>
    <row r="52772" spans="7:9" x14ac:dyDescent="0.25">
      <c r="G52772"/>
      <c r="I52772" s="112"/>
    </row>
    <row r="52773" spans="7:9" x14ac:dyDescent="0.25">
      <c r="G52773"/>
      <c r="I52773" s="112"/>
    </row>
    <row r="52774" spans="7:9" x14ac:dyDescent="0.25">
      <c r="G52774"/>
      <c r="I52774" s="112"/>
    </row>
    <row r="52775" spans="7:9" x14ac:dyDescent="0.25">
      <c r="G52775"/>
      <c r="I52775" s="112"/>
    </row>
    <row r="52776" spans="7:9" x14ac:dyDescent="0.25">
      <c r="G52776"/>
      <c r="I52776" s="112"/>
    </row>
    <row r="52777" spans="7:9" x14ac:dyDescent="0.25">
      <c r="G52777"/>
      <c r="I52777" s="112"/>
    </row>
    <row r="52778" spans="7:9" x14ac:dyDescent="0.25">
      <c r="G52778"/>
      <c r="I52778" s="112"/>
    </row>
    <row r="52779" spans="7:9" x14ac:dyDescent="0.25">
      <c r="G52779"/>
      <c r="I52779" s="112"/>
    </row>
    <row r="52780" spans="7:9" x14ac:dyDescent="0.25">
      <c r="G52780"/>
      <c r="I52780" s="112"/>
    </row>
    <row r="52781" spans="7:9" x14ac:dyDescent="0.25">
      <c r="G52781"/>
      <c r="I52781" s="112"/>
    </row>
    <row r="52782" spans="7:9" x14ac:dyDescent="0.25">
      <c r="G52782"/>
      <c r="I52782" s="112"/>
    </row>
    <row r="52783" spans="7:9" x14ac:dyDescent="0.25">
      <c r="G52783"/>
      <c r="I52783" s="112"/>
    </row>
    <row r="52784" spans="7:9" x14ac:dyDescent="0.25">
      <c r="G52784"/>
      <c r="I52784" s="112"/>
    </row>
    <row r="52785" spans="7:9" x14ac:dyDescent="0.25">
      <c r="G52785"/>
      <c r="I52785" s="112"/>
    </row>
    <row r="52786" spans="7:9" x14ac:dyDescent="0.25">
      <c r="G52786"/>
      <c r="I52786" s="112"/>
    </row>
    <row r="52787" spans="7:9" x14ac:dyDescent="0.25">
      <c r="G52787"/>
      <c r="I52787" s="112"/>
    </row>
    <row r="52788" spans="7:9" x14ac:dyDescent="0.25">
      <c r="G52788"/>
      <c r="I52788" s="112"/>
    </row>
    <row r="52789" spans="7:9" x14ac:dyDescent="0.25">
      <c r="G52789"/>
      <c r="I52789" s="112"/>
    </row>
    <row r="52790" spans="7:9" x14ac:dyDescent="0.25">
      <c r="G52790"/>
      <c r="I52790" s="112"/>
    </row>
    <row r="52791" spans="7:9" x14ac:dyDescent="0.25">
      <c r="G52791"/>
      <c r="I52791" s="112"/>
    </row>
    <row r="52792" spans="7:9" x14ac:dyDescent="0.25">
      <c r="G52792"/>
      <c r="I52792" s="112"/>
    </row>
    <row r="52793" spans="7:9" x14ac:dyDescent="0.25">
      <c r="G52793"/>
      <c r="I52793" s="112"/>
    </row>
    <row r="52794" spans="7:9" x14ac:dyDescent="0.25">
      <c r="G52794"/>
      <c r="I52794" s="112"/>
    </row>
    <row r="52795" spans="7:9" x14ac:dyDescent="0.25">
      <c r="G52795"/>
      <c r="I52795" s="112"/>
    </row>
    <row r="52796" spans="7:9" x14ac:dyDescent="0.25">
      <c r="G52796"/>
      <c r="I52796" s="112"/>
    </row>
    <row r="52797" spans="7:9" x14ac:dyDescent="0.25">
      <c r="G52797"/>
      <c r="I52797" s="112"/>
    </row>
    <row r="52798" spans="7:9" x14ac:dyDescent="0.25">
      <c r="G52798"/>
      <c r="I52798" s="112"/>
    </row>
    <row r="52799" spans="7:9" x14ac:dyDescent="0.25">
      <c r="G52799"/>
      <c r="I52799" s="112"/>
    </row>
    <row r="52800" spans="7:9" x14ac:dyDescent="0.25">
      <c r="G52800"/>
      <c r="I52800" s="112"/>
    </row>
    <row r="52801" spans="7:9" x14ac:dyDescent="0.25">
      <c r="G52801"/>
      <c r="I52801" s="112"/>
    </row>
    <row r="52802" spans="7:9" x14ac:dyDescent="0.25">
      <c r="G52802"/>
      <c r="I52802" s="112"/>
    </row>
    <row r="52803" spans="7:9" x14ac:dyDescent="0.25">
      <c r="G52803"/>
      <c r="I52803" s="112"/>
    </row>
    <row r="52804" spans="7:9" x14ac:dyDescent="0.25">
      <c r="G52804"/>
      <c r="I52804" s="112"/>
    </row>
    <row r="52805" spans="7:9" x14ac:dyDescent="0.25">
      <c r="G52805"/>
      <c r="I52805" s="112"/>
    </row>
    <row r="52806" spans="7:9" x14ac:dyDescent="0.25">
      <c r="G52806"/>
      <c r="I52806" s="112"/>
    </row>
    <row r="52807" spans="7:9" x14ac:dyDescent="0.25">
      <c r="G52807"/>
      <c r="I52807" s="112"/>
    </row>
    <row r="52808" spans="7:9" x14ac:dyDescent="0.25">
      <c r="G52808"/>
      <c r="I52808" s="112"/>
    </row>
    <row r="52809" spans="7:9" x14ac:dyDescent="0.25">
      <c r="G52809"/>
      <c r="I52809" s="112"/>
    </row>
    <row r="52810" spans="7:9" x14ac:dyDescent="0.25">
      <c r="G52810"/>
      <c r="I52810" s="112"/>
    </row>
    <row r="52811" spans="7:9" x14ac:dyDescent="0.25">
      <c r="G52811"/>
      <c r="I52811" s="112"/>
    </row>
    <row r="52812" spans="7:9" x14ac:dyDescent="0.25">
      <c r="G52812"/>
      <c r="I52812" s="112"/>
    </row>
    <row r="52813" spans="7:9" x14ac:dyDescent="0.25">
      <c r="G52813"/>
      <c r="I52813" s="112"/>
    </row>
    <row r="52814" spans="7:9" x14ac:dyDescent="0.25">
      <c r="G52814"/>
      <c r="I52814" s="112"/>
    </row>
    <row r="52815" spans="7:9" x14ac:dyDescent="0.25">
      <c r="G52815"/>
      <c r="I52815" s="112"/>
    </row>
    <row r="52816" spans="7:9" x14ac:dyDescent="0.25">
      <c r="G52816"/>
      <c r="I52816" s="112"/>
    </row>
    <row r="52817" spans="7:9" x14ac:dyDescent="0.25">
      <c r="G52817"/>
      <c r="I52817" s="112"/>
    </row>
    <row r="52818" spans="7:9" x14ac:dyDescent="0.25">
      <c r="G52818"/>
      <c r="I52818" s="112"/>
    </row>
    <row r="52819" spans="7:9" x14ac:dyDescent="0.25">
      <c r="G52819"/>
      <c r="I52819" s="112"/>
    </row>
    <row r="52820" spans="7:9" x14ac:dyDescent="0.25">
      <c r="G52820"/>
      <c r="I52820" s="112"/>
    </row>
    <row r="52821" spans="7:9" x14ac:dyDescent="0.25">
      <c r="G52821"/>
      <c r="I52821" s="112"/>
    </row>
    <row r="52822" spans="7:9" x14ac:dyDescent="0.25">
      <c r="G52822"/>
      <c r="I52822" s="112"/>
    </row>
    <row r="52823" spans="7:9" x14ac:dyDescent="0.25">
      <c r="G52823"/>
      <c r="I52823" s="112"/>
    </row>
    <row r="52824" spans="7:9" x14ac:dyDescent="0.25">
      <c r="G52824"/>
      <c r="I52824" s="112"/>
    </row>
    <row r="52825" spans="7:9" x14ac:dyDescent="0.25">
      <c r="G52825"/>
      <c r="I52825" s="112"/>
    </row>
    <row r="52826" spans="7:9" x14ac:dyDescent="0.25">
      <c r="G52826"/>
      <c r="I52826" s="112"/>
    </row>
    <row r="52827" spans="7:9" x14ac:dyDescent="0.25">
      <c r="G52827"/>
      <c r="I52827" s="112"/>
    </row>
    <row r="52828" spans="7:9" x14ac:dyDescent="0.25">
      <c r="G52828"/>
      <c r="I52828" s="112"/>
    </row>
    <row r="52829" spans="7:9" x14ac:dyDescent="0.25">
      <c r="G52829"/>
      <c r="I52829" s="112"/>
    </row>
    <row r="52830" spans="7:9" x14ac:dyDescent="0.25">
      <c r="G52830"/>
      <c r="I52830" s="112"/>
    </row>
    <row r="52831" spans="7:9" x14ac:dyDescent="0.25">
      <c r="G52831"/>
      <c r="I52831" s="112"/>
    </row>
    <row r="52832" spans="7:9" x14ac:dyDescent="0.25">
      <c r="G52832"/>
      <c r="I52832" s="112"/>
    </row>
    <row r="52833" spans="7:9" x14ac:dyDescent="0.25">
      <c r="G52833"/>
      <c r="I52833" s="112"/>
    </row>
    <row r="52834" spans="7:9" x14ac:dyDescent="0.25">
      <c r="G52834"/>
      <c r="I52834" s="112"/>
    </row>
    <row r="52835" spans="7:9" x14ac:dyDescent="0.25">
      <c r="G52835"/>
      <c r="I52835" s="112"/>
    </row>
    <row r="52836" spans="7:9" x14ac:dyDescent="0.25">
      <c r="G52836"/>
      <c r="I52836" s="112"/>
    </row>
    <row r="52837" spans="7:9" x14ac:dyDescent="0.25">
      <c r="G52837"/>
      <c r="I52837" s="112"/>
    </row>
    <row r="52838" spans="7:9" x14ac:dyDescent="0.25">
      <c r="G52838"/>
      <c r="I52838" s="112"/>
    </row>
    <row r="52839" spans="7:9" x14ac:dyDescent="0.25">
      <c r="G52839"/>
      <c r="I52839" s="112"/>
    </row>
    <row r="52840" spans="7:9" x14ac:dyDescent="0.25">
      <c r="G52840"/>
      <c r="I52840" s="112"/>
    </row>
    <row r="52841" spans="7:9" x14ac:dyDescent="0.25">
      <c r="G52841"/>
      <c r="I52841" s="112"/>
    </row>
    <row r="52842" spans="7:9" x14ac:dyDescent="0.25">
      <c r="G52842"/>
      <c r="I52842" s="112"/>
    </row>
    <row r="52843" spans="7:9" x14ac:dyDescent="0.25">
      <c r="G52843"/>
      <c r="I52843" s="112"/>
    </row>
    <row r="52844" spans="7:9" x14ac:dyDescent="0.25">
      <c r="G52844"/>
      <c r="I52844" s="112"/>
    </row>
    <row r="52845" spans="7:9" x14ac:dyDescent="0.25">
      <c r="G52845"/>
      <c r="I52845" s="112"/>
    </row>
    <row r="52846" spans="7:9" x14ac:dyDescent="0.25">
      <c r="G52846"/>
      <c r="I52846" s="112"/>
    </row>
    <row r="52847" spans="7:9" x14ac:dyDescent="0.25">
      <c r="G52847"/>
      <c r="I52847" s="112"/>
    </row>
    <row r="52848" spans="7:9" x14ac:dyDescent="0.25">
      <c r="G52848"/>
      <c r="I52848" s="112"/>
    </row>
    <row r="52849" spans="7:9" x14ac:dyDescent="0.25">
      <c r="G52849"/>
      <c r="I52849" s="112"/>
    </row>
    <row r="52850" spans="7:9" x14ac:dyDescent="0.25">
      <c r="G52850"/>
      <c r="I52850" s="112"/>
    </row>
    <row r="52851" spans="7:9" x14ac:dyDescent="0.25">
      <c r="G52851"/>
      <c r="I52851" s="112"/>
    </row>
    <row r="52852" spans="7:9" x14ac:dyDescent="0.25">
      <c r="G52852"/>
      <c r="I52852" s="112"/>
    </row>
    <row r="52853" spans="7:9" x14ac:dyDescent="0.25">
      <c r="G52853"/>
      <c r="I52853" s="112"/>
    </row>
    <row r="52854" spans="7:9" x14ac:dyDescent="0.25">
      <c r="G52854"/>
      <c r="I52854" s="112"/>
    </row>
    <row r="52855" spans="7:9" x14ac:dyDescent="0.25">
      <c r="G52855"/>
      <c r="I52855" s="112"/>
    </row>
    <row r="52856" spans="7:9" x14ac:dyDescent="0.25">
      <c r="G52856"/>
      <c r="I52856" s="112"/>
    </row>
    <row r="52857" spans="7:9" x14ac:dyDescent="0.25">
      <c r="G52857"/>
      <c r="I52857" s="112"/>
    </row>
    <row r="52858" spans="7:9" x14ac:dyDescent="0.25">
      <c r="G52858"/>
      <c r="I52858" s="112"/>
    </row>
    <row r="52859" spans="7:9" x14ac:dyDescent="0.25">
      <c r="G52859"/>
      <c r="I52859" s="112"/>
    </row>
    <row r="52860" spans="7:9" x14ac:dyDescent="0.25">
      <c r="G52860"/>
      <c r="I52860" s="112"/>
    </row>
    <row r="52861" spans="7:9" x14ac:dyDescent="0.25">
      <c r="G52861"/>
      <c r="I52861" s="112"/>
    </row>
    <row r="52862" spans="7:9" x14ac:dyDescent="0.25">
      <c r="G52862"/>
      <c r="I52862" s="112"/>
    </row>
    <row r="52863" spans="7:9" x14ac:dyDescent="0.25">
      <c r="G52863"/>
      <c r="I52863" s="112"/>
    </row>
    <row r="52864" spans="7:9" x14ac:dyDescent="0.25">
      <c r="G52864"/>
      <c r="I52864" s="112"/>
    </row>
    <row r="52865" spans="7:9" x14ac:dyDescent="0.25">
      <c r="G52865"/>
      <c r="I52865" s="112"/>
    </row>
    <row r="52866" spans="7:9" x14ac:dyDescent="0.25">
      <c r="G52866"/>
      <c r="I52866" s="112"/>
    </row>
    <row r="52867" spans="7:9" x14ac:dyDescent="0.25">
      <c r="G52867"/>
      <c r="I52867" s="112"/>
    </row>
    <row r="52868" spans="7:9" x14ac:dyDescent="0.25">
      <c r="G52868"/>
      <c r="I52868" s="112"/>
    </row>
    <row r="52869" spans="7:9" x14ac:dyDescent="0.25">
      <c r="G52869"/>
      <c r="I52869" s="112"/>
    </row>
    <row r="52870" spans="7:9" x14ac:dyDescent="0.25">
      <c r="G52870"/>
      <c r="I52870" s="112"/>
    </row>
    <row r="52871" spans="7:9" x14ac:dyDescent="0.25">
      <c r="G52871"/>
      <c r="I52871" s="112"/>
    </row>
    <row r="52872" spans="7:9" x14ac:dyDescent="0.25">
      <c r="G52872"/>
      <c r="I52872" s="112"/>
    </row>
    <row r="52873" spans="7:9" x14ac:dyDescent="0.25">
      <c r="G52873"/>
      <c r="I52873" s="112"/>
    </row>
    <row r="52874" spans="7:9" x14ac:dyDescent="0.25">
      <c r="G52874"/>
      <c r="I52874" s="112"/>
    </row>
    <row r="52875" spans="7:9" x14ac:dyDescent="0.25">
      <c r="G52875"/>
      <c r="I52875" s="112"/>
    </row>
    <row r="52876" spans="7:9" x14ac:dyDescent="0.25">
      <c r="G52876"/>
      <c r="I52876" s="112"/>
    </row>
    <row r="52877" spans="7:9" x14ac:dyDescent="0.25">
      <c r="G52877"/>
      <c r="I52877" s="112"/>
    </row>
    <row r="52878" spans="7:9" x14ac:dyDescent="0.25">
      <c r="G52878"/>
      <c r="I52878" s="112"/>
    </row>
    <row r="52879" spans="7:9" x14ac:dyDescent="0.25">
      <c r="G52879"/>
      <c r="I52879" s="112"/>
    </row>
    <row r="52880" spans="7:9" x14ac:dyDescent="0.25">
      <c r="G52880"/>
      <c r="I52880" s="112"/>
    </row>
    <row r="52881" spans="7:9" x14ac:dyDescent="0.25">
      <c r="G52881"/>
      <c r="I52881" s="112"/>
    </row>
    <row r="52882" spans="7:9" x14ac:dyDescent="0.25">
      <c r="G52882"/>
      <c r="I52882" s="112"/>
    </row>
    <row r="52883" spans="7:9" x14ac:dyDescent="0.25">
      <c r="G52883"/>
      <c r="I52883" s="112"/>
    </row>
    <row r="52884" spans="7:9" x14ac:dyDescent="0.25">
      <c r="G52884"/>
      <c r="I52884" s="112"/>
    </row>
    <row r="52885" spans="7:9" x14ac:dyDescent="0.25">
      <c r="G52885"/>
      <c r="I52885" s="112"/>
    </row>
    <row r="52886" spans="7:9" x14ac:dyDescent="0.25">
      <c r="G52886"/>
      <c r="I52886" s="112"/>
    </row>
    <row r="52887" spans="7:9" x14ac:dyDescent="0.25">
      <c r="G52887"/>
      <c r="I52887" s="112"/>
    </row>
    <row r="52888" spans="7:9" x14ac:dyDescent="0.25">
      <c r="G52888"/>
      <c r="I52888" s="112"/>
    </row>
    <row r="52889" spans="7:9" x14ac:dyDescent="0.25">
      <c r="G52889"/>
      <c r="I52889" s="112"/>
    </row>
    <row r="52890" spans="7:9" x14ac:dyDescent="0.25">
      <c r="G52890"/>
      <c r="I52890" s="112"/>
    </row>
    <row r="52891" spans="7:9" x14ac:dyDescent="0.25">
      <c r="G52891"/>
      <c r="I52891" s="112"/>
    </row>
    <row r="52892" spans="7:9" x14ac:dyDescent="0.25">
      <c r="G52892"/>
      <c r="I52892" s="112"/>
    </row>
    <row r="52893" spans="7:9" x14ac:dyDescent="0.25">
      <c r="G52893"/>
      <c r="I52893" s="112"/>
    </row>
    <row r="52894" spans="7:9" x14ac:dyDescent="0.25">
      <c r="G52894"/>
      <c r="I52894" s="112"/>
    </row>
    <row r="52895" spans="7:9" x14ac:dyDescent="0.25">
      <c r="G52895"/>
      <c r="I52895" s="112"/>
    </row>
    <row r="52896" spans="7:9" x14ac:dyDescent="0.25">
      <c r="G52896"/>
      <c r="I52896" s="112"/>
    </row>
    <row r="52897" spans="7:9" x14ac:dyDescent="0.25">
      <c r="G52897"/>
      <c r="I52897" s="112"/>
    </row>
    <row r="52898" spans="7:9" x14ac:dyDescent="0.25">
      <c r="G52898"/>
      <c r="I52898" s="112"/>
    </row>
    <row r="52899" spans="7:9" x14ac:dyDescent="0.25">
      <c r="G52899"/>
      <c r="I52899" s="112"/>
    </row>
    <row r="52900" spans="7:9" x14ac:dyDescent="0.25">
      <c r="G52900"/>
      <c r="I52900" s="112"/>
    </row>
    <row r="52901" spans="7:9" x14ac:dyDescent="0.25">
      <c r="G52901"/>
      <c r="I52901" s="112"/>
    </row>
    <row r="52902" spans="7:9" x14ac:dyDescent="0.25">
      <c r="G52902"/>
      <c r="I52902" s="112"/>
    </row>
    <row r="52903" spans="7:9" x14ac:dyDescent="0.25">
      <c r="G52903"/>
      <c r="I52903" s="112"/>
    </row>
    <row r="52904" spans="7:9" x14ac:dyDescent="0.25">
      <c r="G52904"/>
      <c r="I52904" s="112"/>
    </row>
    <row r="52905" spans="7:9" x14ac:dyDescent="0.25">
      <c r="G52905"/>
      <c r="I52905" s="112"/>
    </row>
    <row r="52906" spans="7:9" x14ac:dyDescent="0.25">
      <c r="G52906"/>
      <c r="I52906" s="112"/>
    </row>
    <row r="52907" spans="7:9" x14ac:dyDescent="0.25">
      <c r="G52907"/>
      <c r="I52907" s="112"/>
    </row>
    <row r="52908" spans="7:9" x14ac:dyDescent="0.25">
      <c r="G52908"/>
      <c r="I52908" s="112"/>
    </row>
    <row r="52909" spans="7:9" x14ac:dyDescent="0.25">
      <c r="G52909"/>
      <c r="I52909" s="112"/>
    </row>
    <row r="52910" spans="7:9" x14ac:dyDescent="0.25">
      <c r="G52910"/>
      <c r="I52910" s="112"/>
    </row>
    <row r="52911" spans="7:9" x14ac:dyDescent="0.25">
      <c r="G52911"/>
      <c r="I52911" s="112"/>
    </row>
    <row r="52912" spans="7:9" x14ac:dyDescent="0.25">
      <c r="G52912"/>
      <c r="I52912" s="112"/>
    </row>
    <row r="52913" spans="7:9" x14ac:dyDescent="0.25">
      <c r="G52913"/>
      <c r="I52913" s="112"/>
    </row>
    <row r="52914" spans="7:9" x14ac:dyDescent="0.25">
      <c r="G52914"/>
      <c r="I52914" s="112"/>
    </row>
    <row r="52915" spans="7:9" x14ac:dyDescent="0.25">
      <c r="G52915"/>
      <c r="I52915" s="112"/>
    </row>
    <row r="52916" spans="7:9" x14ac:dyDescent="0.25">
      <c r="G52916"/>
      <c r="I52916" s="112"/>
    </row>
    <row r="52917" spans="7:9" x14ac:dyDescent="0.25">
      <c r="G52917"/>
      <c r="I52917" s="112"/>
    </row>
    <row r="52918" spans="7:9" x14ac:dyDescent="0.25">
      <c r="G52918"/>
      <c r="I52918" s="112"/>
    </row>
    <row r="52919" spans="7:9" x14ac:dyDescent="0.25">
      <c r="G52919"/>
      <c r="I52919" s="112"/>
    </row>
    <row r="52920" spans="7:9" x14ac:dyDescent="0.25">
      <c r="G52920"/>
      <c r="I52920" s="112"/>
    </row>
    <row r="52921" spans="7:9" x14ac:dyDescent="0.25">
      <c r="G52921"/>
      <c r="I52921" s="112"/>
    </row>
    <row r="52922" spans="7:9" x14ac:dyDescent="0.25">
      <c r="G52922"/>
      <c r="I52922" s="112"/>
    </row>
    <row r="52923" spans="7:9" x14ac:dyDescent="0.25">
      <c r="G52923"/>
      <c r="I52923" s="112"/>
    </row>
    <row r="52924" spans="7:9" x14ac:dyDescent="0.25">
      <c r="G52924"/>
      <c r="I52924" s="112"/>
    </row>
    <row r="52925" spans="7:9" x14ac:dyDescent="0.25">
      <c r="G52925"/>
      <c r="I52925" s="112"/>
    </row>
    <row r="52926" spans="7:9" x14ac:dyDescent="0.25">
      <c r="G52926"/>
      <c r="I52926" s="112"/>
    </row>
    <row r="52927" spans="7:9" x14ac:dyDescent="0.25">
      <c r="G52927"/>
      <c r="I52927" s="112"/>
    </row>
    <row r="52928" spans="7:9" x14ac:dyDescent="0.25">
      <c r="G52928"/>
      <c r="I52928" s="112"/>
    </row>
    <row r="52929" spans="7:9" x14ac:dyDescent="0.25">
      <c r="G52929"/>
      <c r="I52929" s="112"/>
    </row>
    <row r="52930" spans="7:9" x14ac:dyDescent="0.25">
      <c r="G52930"/>
      <c r="I52930" s="112"/>
    </row>
    <row r="52931" spans="7:9" x14ac:dyDescent="0.25">
      <c r="G52931"/>
      <c r="I52931" s="112"/>
    </row>
    <row r="52932" spans="7:9" x14ac:dyDescent="0.25">
      <c r="G52932"/>
      <c r="I52932" s="112"/>
    </row>
    <row r="52933" spans="7:9" x14ac:dyDescent="0.25">
      <c r="G52933"/>
      <c r="I52933" s="112"/>
    </row>
    <row r="52934" spans="7:9" x14ac:dyDescent="0.25">
      <c r="G52934"/>
      <c r="I52934" s="112"/>
    </row>
    <row r="52935" spans="7:9" x14ac:dyDescent="0.25">
      <c r="G52935"/>
      <c r="I52935" s="112"/>
    </row>
    <row r="52936" spans="7:9" x14ac:dyDescent="0.25">
      <c r="G52936"/>
      <c r="I52936" s="112"/>
    </row>
    <row r="52937" spans="7:9" x14ac:dyDescent="0.25">
      <c r="G52937"/>
      <c r="I52937" s="112"/>
    </row>
    <row r="52938" spans="7:9" x14ac:dyDescent="0.25">
      <c r="G52938"/>
      <c r="I52938" s="112"/>
    </row>
    <row r="52939" spans="7:9" x14ac:dyDescent="0.25">
      <c r="G52939"/>
      <c r="I52939" s="112"/>
    </row>
    <row r="52940" spans="7:9" x14ac:dyDescent="0.25">
      <c r="G52940"/>
      <c r="I52940" s="112"/>
    </row>
    <row r="52941" spans="7:9" x14ac:dyDescent="0.25">
      <c r="G52941"/>
      <c r="I52941" s="112"/>
    </row>
    <row r="52942" spans="7:9" x14ac:dyDescent="0.25">
      <c r="G52942"/>
      <c r="I52942" s="112"/>
    </row>
    <row r="52943" spans="7:9" x14ac:dyDescent="0.25">
      <c r="G52943"/>
      <c r="I52943" s="112"/>
    </row>
    <row r="52944" spans="7:9" x14ac:dyDescent="0.25">
      <c r="G52944"/>
      <c r="I52944" s="112"/>
    </row>
    <row r="52945" spans="7:9" x14ac:dyDescent="0.25">
      <c r="G52945"/>
      <c r="I52945" s="112"/>
    </row>
    <row r="52946" spans="7:9" x14ac:dyDescent="0.25">
      <c r="G52946"/>
      <c r="I52946" s="112"/>
    </row>
    <row r="52947" spans="7:9" x14ac:dyDescent="0.25">
      <c r="G52947"/>
      <c r="I52947" s="112"/>
    </row>
    <row r="52948" spans="7:9" x14ac:dyDescent="0.25">
      <c r="G52948"/>
      <c r="I52948" s="112"/>
    </row>
    <row r="52949" spans="7:9" x14ac:dyDescent="0.25">
      <c r="G52949"/>
      <c r="I52949" s="112"/>
    </row>
    <row r="52950" spans="7:9" x14ac:dyDescent="0.25">
      <c r="G52950"/>
      <c r="I52950" s="112"/>
    </row>
    <row r="52951" spans="7:9" x14ac:dyDescent="0.25">
      <c r="G52951"/>
      <c r="I52951" s="112"/>
    </row>
    <row r="52952" spans="7:9" x14ac:dyDescent="0.25">
      <c r="G52952"/>
      <c r="I52952" s="112"/>
    </row>
    <row r="52953" spans="7:9" x14ac:dyDescent="0.25">
      <c r="G52953"/>
      <c r="I52953" s="112"/>
    </row>
    <row r="52954" spans="7:9" x14ac:dyDescent="0.25">
      <c r="G52954"/>
      <c r="I52954" s="112"/>
    </row>
    <row r="52955" spans="7:9" x14ac:dyDescent="0.25">
      <c r="G52955"/>
      <c r="I52955" s="112"/>
    </row>
    <row r="52956" spans="7:9" x14ac:dyDescent="0.25">
      <c r="G52956"/>
      <c r="I52956" s="112"/>
    </row>
    <row r="52957" spans="7:9" x14ac:dyDescent="0.25">
      <c r="G52957"/>
      <c r="I52957" s="112"/>
    </row>
    <row r="52958" spans="7:9" x14ac:dyDescent="0.25">
      <c r="G52958"/>
      <c r="I52958" s="112"/>
    </row>
    <row r="52959" spans="7:9" x14ac:dyDescent="0.25">
      <c r="G52959"/>
      <c r="I52959" s="112"/>
    </row>
    <row r="52960" spans="7:9" x14ac:dyDescent="0.25">
      <c r="G52960"/>
      <c r="I52960" s="112"/>
    </row>
    <row r="52961" spans="7:9" x14ac:dyDescent="0.25">
      <c r="G52961"/>
      <c r="I52961" s="112"/>
    </row>
    <row r="52962" spans="7:9" x14ac:dyDescent="0.25">
      <c r="G52962"/>
      <c r="I52962" s="112"/>
    </row>
    <row r="52963" spans="7:9" x14ac:dyDescent="0.25">
      <c r="G52963"/>
      <c r="I52963" s="112"/>
    </row>
    <row r="52964" spans="7:9" x14ac:dyDescent="0.25">
      <c r="G52964"/>
      <c r="I52964" s="112"/>
    </row>
    <row r="52965" spans="7:9" x14ac:dyDescent="0.25">
      <c r="G52965"/>
      <c r="I52965" s="112"/>
    </row>
    <row r="52966" spans="7:9" x14ac:dyDescent="0.25">
      <c r="G52966"/>
      <c r="I52966" s="112"/>
    </row>
    <row r="52967" spans="7:9" x14ac:dyDescent="0.25">
      <c r="G52967"/>
      <c r="I52967" s="112"/>
    </row>
    <row r="52968" spans="7:9" x14ac:dyDescent="0.25">
      <c r="G52968"/>
      <c r="I52968" s="112"/>
    </row>
    <row r="52969" spans="7:9" x14ac:dyDescent="0.25">
      <c r="G52969"/>
      <c r="I52969" s="112"/>
    </row>
    <row r="52970" spans="7:9" x14ac:dyDescent="0.25">
      <c r="G52970"/>
      <c r="I52970" s="112"/>
    </row>
    <row r="52971" spans="7:9" x14ac:dyDescent="0.25">
      <c r="G52971"/>
      <c r="I52971" s="112"/>
    </row>
    <row r="52972" spans="7:9" x14ac:dyDescent="0.25">
      <c r="G52972"/>
      <c r="I52972" s="112"/>
    </row>
    <row r="52973" spans="7:9" x14ac:dyDescent="0.25">
      <c r="G52973"/>
      <c r="I52973" s="112"/>
    </row>
    <row r="52974" spans="7:9" x14ac:dyDescent="0.25">
      <c r="G52974"/>
      <c r="I52974" s="112"/>
    </row>
    <row r="52975" spans="7:9" x14ac:dyDescent="0.25">
      <c r="G52975"/>
      <c r="I52975" s="112"/>
    </row>
    <row r="52976" spans="7:9" x14ac:dyDescent="0.25">
      <c r="G52976"/>
      <c r="I52976" s="112"/>
    </row>
    <row r="52977" spans="7:9" x14ac:dyDescent="0.25">
      <c r="G52977"/>
      <c r="I52977" s="112"/>
    </row>
    <row r="52978" spans="7:9" x14ac:dyDescent="0.25">
      <c r="G52978"/>
      <c r="I52978" s="112"/>
    </row>
    <row r="52979" spans="7:9" x14ac:dyDescent="0.25">
      <c r="G52979"/>
      <c r="I52979" s="112"/>
    </row>
    <row r="52980" spans="7:9" x14ac:dyDescent="0.25">
      <c r="G52980"/>
      <c r="I52980" s="112"/>
    </row>
    <row r="52981" spans="7:9" x14ac:dyDescent="0.25">
      <c r="G52981"/>
      <c r="I52981" s="112"/>
    </row>
    <row r="52982" spans="7:9" x14ac:dyDescent="0.25">
      <c r="G52982"/>
      <c r="I52982" s="112"/>
    </row>
    <row r="52983" spans="7:9" x14ac:dyDescent="0.25">
      <c r="G52983"/>
      <c r="I52983" s="112"/>
    </row>
    <row r="52984" spans="7:9" x14ac:dyDescent="0.25">
      <c r="G52984"/>
      <c r="I52984" s="112"/>
    </row>
    <row r="52985" spans="7:9" x14ac:dyDescent="0.25">
      <c r="G52985"/>
      <c r="I52985" s="112"/>
    </row>
    <row r="52986" spans="7:9" x14ac:dyDescent="0.25">
      <c r="G52986"/>
      <c r="I52986" s="112"/>
    </row>
    <row r="52987" spans="7:9" x14ac:dyDescent="0.25">
      <c r="G52987"/>
      <c r="I52987" s="112"/>
    </row>
    <row r="52988" spans="7:9" x14ac:dyDescent="0.25">
      <c r="G52988"/>
      <c r="I52988" s="112"/>
    </row>
    <row r="52989" spans="7:9" x14ac:dyDescent="0.25">
      <c r="G52989"/>
      <c r="I52989" s="112"/>
    </row>
    <row r="52990" spans="7:9" x14ac:dyDescent="0.25">
      <c r="G52990"/>
      <c r="I52990" s="112"/>
    </row>
    <row r="52991" spans="7:9" x14ac:dyDescent="0.25">
      <c r="G52991"/>
      <c r="I52991" s="112"/>
    </row>
    <row r="52992" spans="7:9" x14ac:dyDescent="0.25">
      <c r="G52992"/>
      <c r="I52992" s="112"/>
    </row>
    <row r="52993" spans="7:9" x14ac:dyDescent="0.25">
      <c r="G52993"/>
      <c r="I52993" s="112"/>
    </row>
    <row r="52994" spans="7:9" x14ac:dyDescent="0.25">
      <c r="G52994"/>
      <c r="I52994" s="112"/>
    </row>
    <row r="52995" spans="7:9" x14ac:dyDescent="0.25">
      <c r="G52995"/>
      <c r="I52995" s="112"/>
    </row>
    <row r="52996" spans="7:9" x14ac:dyDescent="0.25">
      <c r="G52996"/>
      <c r="I52996" s="112"/>
    </row>
    <row r="52997" spans="7:9" x14ac:dyDescent="0.25">
      <c r="G52997"/>
      <c r="I52997" s="112"/>
    </row>
    <row r="52998" spans="7:9" x14ac:dyDescent="0.25">
      <c r="G52998"/>
      <c r="I52998" s="112"/>
    </row>
    <row r="52999" spans="7:9" x14ac:dyDescent="0.25">
      <c r="G52999"/>
      <c r="I52999" s="112"/>
    </row>
    <row r="53000" spans="7:9" x14ac:dyDescent="0.25">
      <c r="G53000"/>
      <c r="I53000" s="112"/>
    </row>
    <row r="53001" spans="7:9" x14ac:dyDescent="0.25">
      <c r="G53001"/>
      <c r="I53001" s="112"/>
    </row>
    <row r="53002" spans="7:9" x14ac:dyDescent="0.25">
      <c r="G53002"/>
      <c r="I53002" s="112"/>
    </row>
    <row r="53003" spans="7:9" x14ac:dyDescent="0.25">
      <c r="G53003"/>
      <c r="I53003" s="112"/>
    </row>
    <row r="53004" spans="7:9" x14ac:dyDescent="0.25">
      <c r="G53004"/>
      <c r="I53004" s="112"/>
    </row>
    <row r="53005" spans="7:9" x14ac:dyDescent="0.25">
      <c r="G53005"/>
      <c r="I53005" s="112"/>
    </row>
    <row r="53006" spans="7:9" x14ac:dyDescent="0.25">
      <c r="G53006"/>
      <c r="I53006" s="112"/>
    </row>
    <row r="53007" spans="7:9" x14ac:dyDescent="0.25">
      <c r="G53007"/>
      <c r="I53007" s="112"/>
    </row>
    <row r="53008" spans="7:9" x14ac:dyDescent="0.25">
      <c r="G53008"/>
      <c r="I53008" s="112"/>
    </row>
    <row r="53009" spans="7:9" x14ac:dyDescent="0.25">
      <c r="G53009"/>
      <c r="I53009" s="112"/>
    </row>
    <row r="53010" spans="7:9" x14ac:dyDescent="0.25">
      <c r="G53010"/>
      <c r="I53010" s="112"/>
    </row>
    <row r="53011" spans="7:9" x14ac:dyDescent="0.25">
      <c r="G53011"/>
      <c r="I53011" s="112"/>
    </row>
    <row r="53012" spans="7:9" x14ac:dyDescent="0.25">
      <c r="G53012"/>
      <c r="I53012" s="112"/>
    </row>
    <row r="53013" spans="7:9" x14ac:dyDescent="0.25">
      <c r="G53013"/>
      <c r="I53013" s="112"/>
    </row>
    <row r="53014" spans="7:9" x14ac:dyDescent="0.25">
      <c r="G53014"/>
      <c r="I53014" s="112"/>
    </row>
    <row r="53015" spans="7:9" x14ac:dyDescent="0.25">
      <c r="G53015"/>
      <c r="I53015" s="112"/>
    </row>
    <row r="53016" spans="7:9" x14ac:dyDescent="0.25">
      <c r="G53016"/>
      <c r="I53016" s="112"/>
    </row>
    <row r="53017" spans="7:9" x14ac:dyDescent="0.25">
      <c r="G53017"/>
      <c r="I53017" s="112"/>
    </row>
    <row r="53018" spans="7:9" x14ac:dyDescent="0.25">
      <c r="G53018"/>
      <c r="I53018" s="112"/>
    </row>
    <row r="53019" spans="7:9" x14ac:dyDescent="0.25">
      <c r="G53019"/>
      <c r="I53019" s="112"/>
    </row>
    <row r="53020" spans="7:9" x14ac:dyDescent="0.25">
      <c r="G53020"/>
      <c r="I53020" s="112"/>
    </row>
    <row r="53021" spans="7:9" x14ac:dyDescent="0.25">
      <c r="G53021"/>
      <c r="I53021" s="112"/>
    </row>
    <row r="53022" spans="7:9" x14ac:dyDescent="0.25">
      <c r="G53022"/>
      <c r="I53022" s="112"/>
    </row>
    <row r="53023" spans="7:9" x14ac:dyDescent="0.25">
      <c r="G53023"/>
      <c r="I53023" s="112"/>
    </row>
    <row r="53024" spans="7:9" x14ac:dyDescent="0.25">
      <c r="G53024"/>
      <c r="I53024" s="112"/>
    </row>
    <row r="53025" spans="7:9" x14ac:dyDescent="0.25">
      <c r="G53025"/>
      <c r="I53025" s="112"/>
    </row>
    <row r="53026" spans="7:9" x14ac:dyDescent="0.25">
      <c r="G53026"/>
      <c r="I53026" s="112"/>
    </row>
    <row r="53027" spans="7:9" x14ac:dyDescent="0.25">
      <c r="G53027"/>
      <c r="I53027" s="112"/>
    </row>
    <row r="53028" spans="7:9" x14ac:dyDescent="0.25">
      <c r="G53028"/>
      <c r="I53028" s="112"/>
    </row>
    <row r="53029" spans="7:9" x14ac:dyDescent="0.25">
      <c r="G53029"/>
      <c r="I53029" s="112"/>
    </row>
    <row r="53030" spans="7:9" x14ac:dyDescent="0.25">
      <c r="G53030"/>
      <c r="I53030" s="112"/>
    </row>
    <row r="53031" spans="7:9" x14ac:dyDescent="0.25">
      <c r="G53031"/>
      <c r="I53031" s="112"/>
    </row>
    <row r="53032" spans="7:9" x14ac:dyDescent="0.25">
      <c r="G53032"/>
      <c r="I53032" s="112"/>
    </row>
    <row r="53033" spans="7:9" x14ac:dyDescent="0.25">
      <c r="G53033"/>
      <c r="I53033" s="112"/>
    </row>
    <row r="53034" spans="7:9" x14ac:dyDescent="0.25">
      <c r="G53034"/>
      <c r="I53034" s="112"/>
    </row>
    <row r="53035" spans="7:9" x14ac:dyDescent="0.25">
      <c r="G53035"/>
      <c r="I53035" s="112"/>
    </row>
    <row r="53036" spans="7:9" x14ac:dyDescent="0.25">
      <c r="G53036"/>
      <c r="I53036" s="112"/>
    </row>
    <row r="53037" spans="7:9" x14ac:dyDescent="0.25">
      <c r="G53037"/>
      <c r="I53037" s="112"/>
    </row>
    <row r="53038" spans="7:9" x14ac:dyDescent="0.25">
      <c r="G53038"/>
      <c r="I53038" s="112"/>
    </row>
    <row r="53039" spans="7:9" x14ac:dyDescent="0.25">
      <c r="G53039"/>
      <c r="I53039" s="112"/>
    </row>
    <row r="53040" spans="7:9" x14ac:dyDescent="0.25">
      <c r="G53040"/>
      <c r="I53040" s="112"/>
    </row>
    <row r="53041" spans="7:9" x14ac:dyDescent="0.25">
      <c r="G53041"/>
      <c r="I53041" s="112"/>
    </row>
    <row r="53042" spans="7:9" x14ac:dyDescent="0.25">
      <c r="G53042"/>
      <c r="I53042" s="112"/>
    </row>
    <row r="53043" spans="7:9" x14ac:dyDescent="0.25">
      <c r="G53043"/>
      <c r="I53043" s="112"/>
    </row>
    <row r="53044" spans="7:9" x14ac:dyDescent="0.25">
      <c r="G53044"/>
      <c r="I53044" s="112"/>
    </row>
    <row r="53045" spans="7:9" x14ac:dyDescent="0.25">
      <c r="G53045"/>
      <c r="I53045" s="112"/>
    </row>
    <row r="53046" spans="7:9" x14ac:dyDescent="0.25">
      <c r="G53046"/>
      <c r="I53046" s="112"/>
    </row>
    <row r="53047" spans="7:9" x14ac:dyDescent="0.25">
      <c r="G53047"/>
      <c r="I53047" s="112"/>
    </row>
    <row r="53048" spans="7:9" x14ac:dyDescent="0.25">
      <c r="G53048"/>
      <c r="I53048" s="112"/>
    </row>
    <row r="53049" spans="7:9" x14ac:dyDescent="0.25">
      <c r="G53049"/>
      <c r="I53049" s="112"/>
    </row>
    <row r="53050" spans="7:9" x14ac:dyDescent="0.25">
      <c r="G53050"/>
      <c r="I53050" s="112"/>
    </row>
    <row r="53051" spans="7:9" x14ac:dyDescent="0.25">
      <c r="G53051"/>
      <c r="I53051" s="112"/>
    </row>
    <row r="53052" spans="7:9" x14ac:dyDescent="0.25">
      <c r="G53052"/>
      <c r="I53052" s="112"/>
    </row>
    <row r="53053" spans="7:9" x14ac:dyDescent="0.25">
      <c r="G53053"/>
      <c r="I53053" s="112"/>
    </row>
    <row r="53054" spans="7:9" x14ac:dyDescent="0.25">
      <c r="G53054"/>
      <c r="I53054" s="112"/>
    </row>
    <row r="53055" spans="7:9" x14ac:dyDescent="0.25">
      <c r="G53055"/>
      <c r="I53055" s="112"/>
    </row>
    <row r="53056" spans="7:9" x14ac:dyDescent="0.25">
      <c r="G53056"/>
      <c r="I53056" s="112"/>
    </row>
    <row r="53057" spans="7:9" x14ac:dyDescent="0.25">
      <c r="G53057"/>
      <c r="I53057" s="112"/>
    </row>
    <row r="53058" spans="7:9" x14ac:dyDescent="0.25">
      <c r="G53058"/>
      <c r="I53058" s="112"/>
    </row>
    <row r="53059" spans="7:9" x14ac:dyDescent="0.25">
      <c r="G53059"/>
      <c r="I53059" s="112"/>
    </row>
    <row r="53060" spans="7:9" x14ac:dyDescent="0.25">
      <c r="G53060"/>
      <c r="I53060" s="112"/>
    </row>
    <row r="53061" spans="7:9" x14ac:dyDescent="0.25">
      <c r="G53061"/>
      <c r="I53061" s="112"/>
    </row>
    <row r="53062" spans="7:9" x14ac:dyDescent="0.25">
      <c r="G53062"/>
      <c r="I53062" s="112"/>
    </row>
    <row r="53063" spans="7:9" x14ac:dyDescent="0.25">
      <c r="G53063"/>
      <c r="I53063" s="112"/>
    </row>
    <row r="53064" spans="7:9" x14ac:dyDescent="0.25">
      <c r="G53064"/>
      <c r="I53064" s="112"/>
    </row>
    <row r="53065" spans="7:9" x14ac:dyDescent="0.25">
      <c r="G53065"/>
      <c r="I53065" s="112"/>
    </row>
    <row r="53066" spans="7:9" x14ac:dyDescent="0.25">
      <c r="G53066"/>
      <c r="I53066" s="112"/>
    </row>
    <row r="53067" spans="7:9" x14ac:dyDescent="0.25">
      <c r="G53067"/>
      <c r="I53067" s="112"/>
    </row>
    <row r="53068" spans="7:9" x14ac:dyDescent="0.25">
      <c r="G53068"/>
      <c r="I53068" s="112"/>
    </row>
    <row r="53069" spans="7:9" x14ac:dyDescent="0.25">
      <c r="G53069"/>
      <c r="I53069" s="112"/>
    </row>
    <row r="53070" spans="7:9" x14ac:dyDescent="0.25">
      <c r="G53070"/>
      <c r="I53070" s="112"/>
    </row>
    <row r="53071" spans="7:9" x14ac:dyDescent="0.25">
      <c r="G53071"/>
      <c r="I53071" s="112"/>
    </row>
    <row r="53072" spans="7:9" x14ac:dyDescent="0.25">
      <c r="G53072"/>
      <c r="I53072" s="112"/>
    </row>
    <row r="53073" spans="7:9" x14ac:dyDescent="0.25">
      <c r="G53073"/>
      <c r="I53073" s="112"/>
    </row>
    <row r="53074" spans="7:9" x14ac:dyDescent="0.25">
      <c r="G53074"/>
      <c r="I53074" s="112"/>
    </row>
    <row r="53075" spans="7:9" x14ac:dyDescent="0.25">
      <c r="G53075"/>
      <c r="I53075" s="112"/>
    </row>
    <row r="53076" spans="7:9" x14ac:dyDescent="0.25">
      <c r="G53076"/>
      <c r="I53076" s="112"/>
    </row>
    <row r="53077" spans="7:9" x14ac:dyDescent="0.25">
      <c r="G53077"/>
      <c r="I53077" s="112"/>
    </row>
    <row r="53078" spans="7:9" x14ac:dyDescent="0.25">
      <c r="G53078"/>
      <c r="I53078" s="112"/>
    </row>
    <row r="53079" spans="7:9" x14ac:dyDescent="0.25">
      <c r="G53079"/>
      <c r="I53079" s="112"/>
    </row>
    <row r="53080" spans="7:9" x14ac:dyDescent="0.25">
      <c r="G53080"/>
      <c r="I53080" s="112"/>
    </row>
    <row r="53081" spans="7:9" x14ac:dyDescent="0.25">
      <c r="G53081"/>
      <c r="I53081" s="112"/>
    </row>
    <row r="53082" spans="7:9" x14ac:dyDescent="0.25">
      <c r="G53082"/>
      <c r="I53082" s="112"/>
    </row>
    <row r="53083" spans="7:9" x14ac:dyDescent="0.25">
      <c r="G53083"/>
      <c r="I53083" s="112"/>
    </row>
    <row r="53084" spans="7:9" x14ac:dyDescent="0.25">
      <c r="G53084"/>
      <c r="I53084" s="112"/>
    </row>
    <row r="53085" spans="7:9" x14ac:dyDescent="0.25">
      <c r="G53085"/>
      <c r="I53085" s="112"/>
    </row>
    <row r="53086" spans="7:9" x14ac:dyDescent="0.25">
      <c r="G53086"/>
      <c r="I53086" s="112"/>
    </row>
    <row r="53087" spans="7:9" x14ac:dyDescent="0.25">
      <c r="G53087"/>
      <c r="I53087" s="112"/>
    </row>
    <row r="53088" spans="7:9" x14ac:dyDescent="0.25">
      <c r="G53088"/>
      <c r="I53088" s="112"/>
    </row>
    <row r="53089" spans="7:9" x14ac:dyDescent="0.25">
      <c r="G53089"/>
      <c r="I53089" s="112"/>
    </row>
    <row r="53090" spans="7:9" x14ac:dyDescent="0.25">
      <c r="G53090"/>
      <c r="I53090" s="112"/>
    </row>
    <row r="53091" spans="7:9" x14ac:dyDescent="0.25">
      <c r="G53091"/>
      <c r="I53091" s="112"/>
    </row>
    <row r="53092" spans="7:9" x14ac:dyDescent="0.25">
      <c r="G53092"/>
      <c r="I53092" s="112"/>
    </row>
    <row r="53093" spans="7:9" x14ac:dyDescent="0.25">
      <c r="G53093"/>
      <c r="I53093" s="112"/>
    </row>
    <row r="53094" spans="7:9" x14ac:dyDescent="0.25">
      <c r="G53094"/>
      <c r="I53094" s="112"/>
    </row>
    <row r="53095" spans="7:9" x14ac:dyDescent="0.25">
      <c r="G53095"/>
      <c r="I53095" s="112"/>
    </row>
    <row r="53096" spans="7:9" x14ac:dyDescent="0.25">
      <c r="G53096"/>
      <c r="I53096" s="112"/>
    </row>
    <row r="53097" spans="7:9" x14ac:dyDescent="0.25">
      <c r="G53097"/>
      <c r="I53097" s="112"/>
    </row>
    <row r="53098" spans="7:9" x14ac:dyDescent="0.25">
      <c r="G53098"/>
      <c r="I53098" s="112"/>
    </row>
    <row r="53099" spans="7:9" x14ac:dyDescent="0.25">
      <c r="G53099"/>
      <c r="I53099" s="112"/>
    </row>
    <row r="53100" spans="7:9" x14ac:dyDescent="0.25">
      <c r="G53100"/>
      <c r="I53100" s="112"/>
    </row>
    <row r="53101" spans="7:9" x14ac:dyDescent="0.25">
      <c r="G53101"/>
      <c r="I53101" s="112"/>
    </row>
    <row r="53102" spans="7:9" x14ac:dyDescent="0.25">
      <c r="G53102"/>
      <c r="I53102" s="112"/>
    </row>
    <row r="53103" spans="7:9" x14ac:dyDescent="0.25">
      <c r="G53103"/>
      <c r="I53103" s="112"/>
    </row>
    <row r="53104" spans="7:9" x14ac:dyDescent="0.25">
      <c r="G53104"/>
      <c r="I53104" s="112"/>
    </row>
    <row r="53105" spans="7:9" x14ac:dyDescent="0.25">
      <c r="G53105"/>
      <c r="I53105" s="112"/>
    </row>
    <row r="53106" spans="7:9" x14ac:dyDescent="0.25">
      <c r="G53106"/>
      <c r="I53106" s="112"/>
    </row>
    <row r="53107" spans="7:9" x14ac:dyDescent="0.25">
      <c r="G53107"/>
      <c r="I53107" s="112"/>
    </row>
    <row r="53108" spans="7:9" x14ac:dyDescent="0.25">
      <c r="G53108"/>
      <c r="I53108" s="112"/>
    </row>
    <row r="53109" spans="7:9" x14ac:dyDescent="0.25">
      <c r="G53109"/>
      <c r="I53109" s="112"/>
    </row>
    <row r="53110" spans="7:9" x14ac:dyDescent="0.25">
      <c r="G53110"/>
      <c r="I53110" s="112"/>
    </row>
    <row r="53111" spans="7:9" x14ac:dyDescent="0.25">
      <c r="G53111"/>
      <c r="I53111" s="112"/>
    </row>
    <row r="53112" spans="7:9" x14ac:dyDescent="0.25">
      <c r="G53112"/>
      <c r="I53112" s="112"/>
    </row>
    <row r="53113" spans="7:9" x14ac:dyDescent="0.25">
      <c r="G53113"/>
      <c r="I53113" s="112"/>
    </row>
    <row r="53114" spans="7:9" x14ac:dyDescent="0.25">
      <c r="G53114"/>
      <c r="I53114" s="112"/>
    </row>
    <row r="53115" spans="7:9" x14ac:dyDescent="0.25">
      <c r="G53115"/>
      <c r="I53115" s="112"/>
    </row>
    <row r="53116" spans="7:9" x14ac:dyDescent="0.25">
      <c r="G53116"/>
      <c r="I53116" s="112"/>
    </row>
    <row r="53117" spans="7:9" x14ac:dyDescent="0.25">
      <c r="G53117"/>
      <c r="I53117" s="112"/>
    </row>
    <row r="53118" spans="7:9" x14ac:dyDescent="0.25">
      <c r="G53118"/>
      <c r="I53118" s="112"/>
    </row>
    <row r="53119" spans="7:9" x14ac:dyDescent="0.25">
      <c r="G53119"/>
      <c r="I53119" s="112"/>
    </row>
    <row r="53120" spans="7:9" x14ac:dyDescent="0.25">
      <c r="G53120"/>
      <c r="I53120" s="112"/>
    </row>
    <row r="53121" spans="7:9" x14ac:dyDescent="0.25">
      <c r="G53121"/>
      <c r="I53121" s="112"/>
    </row>
    <row r="53122" spans="7:9" x14ac:dyDescent="0.25">
      <c r="G53122"/>
      <c r="I53122" s="112"/>
    </row>
    <row r="53123" spans="7:9" x14ac:dyDescent="0.25">
      <c r="G53123"/>
      <c r="I53123" s="112"/>
    </row>
    <row r="53124" spans="7:9" x14ac:dyDescent="0.25">
      <c r="G53124"/>
      <c r="I53124" s="112"/>
    </row>
    <row r="53125" spans="7:9" x14ac:dyDescent="0.25">
      <c r="G53125"/>
      <c r="I53125" s="112"/>
    </row>
    <row r="53126" spans="7:9" x14ac:dyDescent="0.25">
      <c r="G53126"/>
      <c r="I53126" s="112"/>
    </row>
    <row r="53127" spans="7:9" x14ac:dyDescent="0.25">
      <c r="G53127"/>
      <c r="I53127" s="112"/>
    </row>
    <row r="53128" spans="7:9" x14ac:dyDescent="0.25">
      <c r="G53128"/>
      <c r="I53128" s="112"/>
    </row>
    <row r="53129" spans="7:9" x14ac:dyDescent="0.25">
      <c r="G53129"/>
      <c r="I53129" s="112"/>
    </row>
    <row r="53130" spans="7:9" x14ac:dyDescent="0.25">
      <c r="G53130"/>
      <c r="I53130" s="112"/>
    </row>
    <row r="53131" spans="7:9" x14ac:dyDescent="0.25">
      <c r="G53131"/>
      <c r="I53131" s="112"/>
    </row>
    <row r="53132" spans="7:9" x14ac:dyDescent="0.25">
      <c r="G53132"/>
      <c r="I53132" s="112"/>
    </row>
    <row r="53133" spans="7:9" x14ac:dyDescent="0.25">
      <c r="G53133"/>
      <c r="I53133" s="112"/>
    </row>
    <row r="53134" spans="7:9" x14ac:dyDescent="0.25">
      <c r="G53134"/>
      <c r="I53134" s="112"/>
    </row>
    <row r="53135" spans="7:9" x14ac:dyDescent="0.25">
      <c r="G53135"/>
      <c r="I53135" s="112"/>
    </row>
    <row r="53136" spans="7:9" x14ac:dyDescent="0.25">
      <c r="G53136"/>
      <c r="I53136" s="112"/>
    </row>
    <row r="53137" spans="7:9" x14ac:dyDescent="0.25">
      <c r="G53137"/>
      <c r="I53137" s="112"/>
    </row>
    <row r="53138" spans="7:9" x14ac:dyDescent="0.25">
      <c r="G53138"/>
      <c r="I53138" s="112"/>
    </row>
    <row r="53139" spans="7:9" x14ac:dyDescent="0.25">
      <c r="G53139"/>
      <c r="I53139" s="112"/>
    </row>
    <row r="53140" spans="7:9" x14ac:dyDescent="0.25">
      <c r="G53140"/>
      <c r="I53140" s="112"/>
    </row>
    <row r="53141" spans="7:9" x14ac:dyDescent="0.25">
      <c r="G53141"/>
      <c r="I53141" s="112"/>
    </row>
    <row r="53142" spans="7:9" x14ac:dyDescent="0.25">
      <c r="G53142"/>
      <c r="I53142" s="112"/>
    </row>
    <row r="53143" spans="7:9" x14ac:dyDescent="0.25">
      <c r="G53143"/>
      <c r="I53143" s="112"/>
    </row>
    <row r="53144" spans="7:9" x14ac:dyDescent="0.25">
      <c r="G53144"/>
      <c r="I53144" s="112"/>
    </row>
    <row r="53145" spans="7:9" x14ac:dyDescent="0.25">
      <c r="G53145"/>
      <c r="I53145" s="112"/>
    </row>
    <row r="53146" spans="7:9" x14ac:dyDescent="0.25">
      <c r="G53146"/>
      <c r="I53146" s="112"/>
    </row>
    <row r="53147" spans="7:9" x14ac:dyDescent="0.25">
      <c r="G53147"/>
      <c r="I53147" s="112"/>
    </row>
    <row r="53148" spans="7:9" x14ac:dyDescent="0.25">
      <c r="G53148"/>
      <c r="I53148" s="112"/>
    </row>
    <row r="53149" spans="7:9" x14ac:dyDescent="0.25">
      <c r="G53149"/>
      <c r="I53149" s="112"/>
    </row>
    <row r="53150" spans="7:9" x14ac:dyDescent="0.25">
      <c r="G53150"/>
      <c r="I53150" s="112"/>
    </row>
    <row r="53151" spans="7:9" x14ac:dyDescent="0.25">
      <c r="G53151"/>
      <c r="I53151" s="112"/>
    </row>
    <row r="53152" spans="7:9" x14ac:dyDescent="0.25">
      <c r="G53152"/>
      <c r="I53152" s="112"/>
    </row>
    <row r="53153" spans="7:9" x14ac:dyDescent="0.25">
      <c r="G53153"/>
      <c r="I53153" s="112"/>
    </row>
    <row r="53154" spans="7:9" x14ac:dyDescent="0.25">
      <c r="G53154"/>
      <c r="I53154" s="112"/>
    </row>
    <row r="53155" spans="7:9" x14ac:dyDescent="0.25">
      <c r="G53155"/>
      <c r="I53155" s="112"/>
    </row>
    <row r="53156" spans="7:9" x14ac:dyDescent="0.25">
      <c r="G53156"/>
      <c r="I53156" s="112"/>
    </row>
    <row r="53157" spans="7:9" x14ac:dyDescent="0.25">
      <c r="G53157"/>
      <c r="I53157" s="112"/>
    </row>
    <row r="53158" spans="7:9" x14ac:dyDescent="0.25">
      <c r="G53158"/>
      <c r="I53158" s="112"/>
    </row>
    <row r="53159" spans="7:9" x14ac:dyDescent="0.25">
      <c r="G53159"/>
      <c r="I53159" s="112"/>
    </row>
    <row r="53160" spans="7:9" x14ac:dyDescent="0.25">
      <c r="G53160"/>
      <c r="I53160" s="112"/>
    </row>
    <row r="53161" spans="7:9" x14ac:dyDescent="0.25">
      <c r="G53161"/>
      <c r="I53161" s="112"/>
    </row>
    <row r="53162" spans="7:9" x14ac:dyDescent="0.25">
      <c r="G53162"/>
      <c r="I53162" s="112"/>
    </row>
    <row r="53163" spans="7:9" x14ac:dyDescent="0.25">
      <c r="G53163"/>
      <c r="I53163" s="112"/>
    </row>
    <row r="53164" spans="7:9" x14ac:dyDescent="0.25">
      <c r="G53164"/>
      <c r="I53164" s="112"/>
    </row>
    <row r="53165" spans="7:9" x14ac:dyDescent="0.25">
      <c r="G53165"/>
      <c r="I53165" s="112"/>
    </row>
    <row r="53166" spans="7:9" x14ac:dyDescent="0.25">
      <c r="G53166"/>
      <c r="I53166" s="112"/>
    </row>
    <row r="53167" spans="7:9" x14ac:dyDescent="0.25">
      <c r="G53167"/>
      <c r="I53167" s="112"/>
    </row>
    <row r="53168" spans="7:9" x14ac:dyDescent="0.25">
      <c r="G53168"/>
      <c r="I53168" s="112"/>
    </row>
    <row r="53169" spans="7:9" x14ac:dyDescent="0.25">
      <c r="G53169"/>
      <c r="I53169" s="112"/>
    </row>
    <row r="53170" spans="7:9" x14ac:dyDescent="0.25">
      <c r="G53170"/>
      <c r="I53170" s="112"/>
    </row>
    <row r="53171" spans="7:9" x14ac:dyDescent="0.25">
      <c r="G53171"/>
      <c r="I53171" s="112"/>
    </row>
    <row r="53172" spans="7:9" x14ac:dyDescent="0.25">
      <c r="G53172"/>
      <c r="I53172" s="112"/>
    </row>
    <row r="53173" spans="7:9" x14ac:dyDescent="0.25">
      <c r="G53173"/>
      <c r="I53173" s="112"/>
    </row>
    <row r="53174" spans="7:9" x14ac:dyDescent="0.25">
      <c r="G53174"/>
      <c r="I53174" s="112"/>
    </row>
    <row r="53175" spans="7:9" x14ac:dyDescent="0.25">
      <c r="G53175"/>
      <c r="I53175" s="112"/>
    </row>
    <row r="53176" spans="7:9" x14ac:dyDescent="0.25">
      <c r="G53176"/>
      <c r="I53176" s="112"/>
    </row>
    <row r="53177" spans="7:9" x14ac:dyDescent="0.25">
      <c r="G53177"/>
      <c r="I53177" s="112"/>
    </row>
    <row r="53178" spans="7:9" x14ac:dyDescent="0.25">
      <c r="G53178"/>
      <c r="I53178" s="112"/>
    </row>
    <row r="53179" spans="7:9" x14ac:dyDescent="0.25">
      <c r="G53179"/>
      <c r="I53179" s="112"/>
    </row>
    <row r="53180" spans="7:9" x14ac:dyDescent="0.25">
      <c r="G53180"/>
      <c r="I53180" s="112"/>
    </row>
    <row r="53181" spans="7:9" x14ac:dyDescent="0.25">
      <c r="G53181"/>
      <c r="I53181" s="112"/>
    </row>
    <row r="53182" spans="7:9" x14ac:dyDescent="0.25">
      <c r="G53182"/>
      <c r="I53182" s="112"/>
    </row>
    <row r="53183" spans="7:9" x14ac:dyDescent="0.25">
      <c r="G53183"/>
      <c r="I53183" s="112"/>
    </row>
    <row r="53184" spans="7:9" x14ac:dyDescent="0.25">
      <c r="G53184"/>
      <c r="I53184" s="112"/>
    </row>
    <row r="53185" spans="7:9" x14ac:dyDescent="0.25">
      <c r="G53185"/>
      <c r="I53185" s="112"/>
    </row>
    <row r="53186" spans="7:9" x14ac:dyDescent="0.25">
      <c r="G53186"/>
      <c r="I53186" s="112"/>
    </row>
    <row r="53187" spans="7:9" x14ac:dyDescent="0.25">
      <c r="G53187"/>
      <c r="I53187" s="112"/>
    </row>
    <row r="53188" spans="7:9" x14ac:dyDescent="0.25">
      <c r="G53188"/>
      <c r="I53188" s="112"/>
    </row>
    <row r="53189" spans="7:9" x14ac:dyDescent="0.25">
      <c r="G53189"/>
      <c r="I53189" s="112"/>
    </row>
    <row r="53190" spans="7:9" x14ac:dyDescent="0.25">
      <c r="G53190"/>
      <c r="I53190" s="112"/>
    </row>
    <row r="53191" spans="7:9" x14ac:dyDescent="0.25">
      <c r="G53191"/>
      <c r="I53191" s="112"/>
    </row>
    <row r="53192" spans="7:9" x14ac:dyDescent="0.25">
      <c r="G53192"/>
      <c r="I53192" s="112"/>
    </row>
    <row r="53193" spans="7:9" x14ac:dyDescent="0.25">
      <c r="G53193"/>
      <c r="I53193" s="112"/>
    </row>
    <row r="53194" spans="7:9" x14ac:dyDescent="0.25">
      <c r="G53194"/>
      <c r="I53194" s="112"/>
    </row>
    <row r="53195" spans="7:9" x14ac:dyDescent="0.25">
      <c r="G53195"/>
      <c r="I53195" s="112"/>
    </row>
    <row r="53196" spans="7:9" x14ac:dyDescent="0.25">
      <c r="G53196"/>
      <c r="I53196" s="112"/>
    </row>
    <row r="53197" spans="7:9" x14ac:dyDescent="0.25">
      <c r="G53197"/>
      <c r="I53197" s="112"/>
    </row>
    <row r="53198" spans="7:9" x14ac:dyDescent="0.25">
      <c r="G53198"/>
      <c r="I53198" s="112"/>
    </row>
    <row r="53199" spans="7:9" x14ac:dyDescent="0.25">
      <c r="G53199"/>
      <c r="I53199" s="112"/>
    </row>
    <row r="53200" spans="7:9" x14ac:dyDescent="0.25">
      <c r="G53200"/>
      <c r="I53200" s="112"/>
    </row>
    <row r="53201" spans="7:9" x14ac:dyDescent="0.25">
      <c r="G53201"/>
      <c r="I53201" s="112"/>
    </row>
    <row r="53202" spans="7:9" x14ac:dyDescent="0.25">
      <c r="G53202"/>
      <c r="I53202" s="112"/>
    </row>
    <row r="53203" spans="7:9" x14ac:dyDescent="0.25">
      <c r="G53203"/>
      <c r="I53203" s="112"/>
    </row>
    <row r="53204" spans="7:9" x14ac:dyDescent="0.25">
      <c r="G53204"/>
      <c r="I53204" s="112"/>
    </row>
    <row r="53205" spans="7:9" x14ac:dyDescent="0.25">
      <c r="G53205"/>
      <c r="I53205" s="112"/>
    </row>
    <row r="53206" spans="7:9" x14ac:dyDescent="0.25">
      <c r="G53206"/>
      <c r="I53206" s="112"/>
    </row>
    <row r="53207" spans="7:9" x14ac:dyDescent="0.25">
      <c r="G53207"/>
      <c r="I53207" s="112"/>
    </row>
    <row r="53208" spans="7:9" x14ac:dyDescent="0.25">
      <c r="G53208"/>
      <c r="I53208" s="112"/>
    </row>
    <row r="53209" spans="7:9" x14ac:dyDescent="0.25">
      <c r="G53209"/>
      <c r="I53209" s="112"/>
    </row>
    <row r="53210" spans="7:9" x14ac:dyDescent="0.25">
      <c r="G53210"/>
      <c r="I53210" s="112"/>
    </row>
    <row r="53211" spans="7:9" x14ac:dyDescent="0.25">
      <c r="G53211"/>
      <c r="I53211" s="112"/>
    </row>
    <row r="53212" spans="7:9" x14ac:dyDescent="0.25">
      <c r="G53212"/>
      <c r="I53212" s="112"/>
    </row>
    <row r="53213" spans="7:9" x14ac:dyDescent="0.25">
      <c r="G53213"/>
      <c r="I53213" s="112"/>
    </row>
    <row r="53214" spans="7:9" x14ac:dyDescent="0.25">
      <c r="G53214"/>
      <c r="I53214" s="112"/>
    </row>
    <row r="53215" spans="7:9" x14ac:dyDescent="0.25">
      <c r="G53215"/>
      <c r="I53215" s="112"/>
    </row>
    <row r="53216" spans="7:9" x14ac:dyDescent="0.25">
      <c r="G53216"/>
      <c r="I53216" s="112"/>
    </row>
    <row r="53217" spans="7:9" x14ac:dyDescent="0.25">
      <c r="G53217"/>
      <c r="I53217" s="112"/>
    </row>
    <row r="53218" spans="7:9" x14ac:dyDescent="0.25">
      <c r="G53218"/>
      <c r="I53218" s="112"/>
    </row>
    <row r="53219" spans="7:9" x14ac:dyDescent="0.25">
      <c r="G53219"/>
      <c r="I53219" s="112"/>
    </row>
    <row r="53220" spans="7:9" x14ac:dyDescent="0.25">
      <c r="G53220"/>
      <c r="I53220" s="112"/>
    </row>
    <row r="53221" spans="7:9" x14ac:dyDescent="0.25">
      <c r="G53221"/>
      <c r="I53221" s="112"/>
    </row>
    <row r="53222" spans="7:9" x14ac:dyDescent="0.25">
      <c r="G53222"/>
      <c r="I53222" s="112"/>
    </row>
    <row r="53223" spans="7:9" x14ac:dyDescent="0.25">
      <c r="G53223"/>
      <c r="I53223" s="112"/>
    </row>
    <row r="53224" spans="7:9" x14ac:dyDescent="0.25">
      <c r="G53224"/>
      <c r="I53224" s="112"/>
    </row>
    <row r="53225" spans="7:9" x14ac:dyDescent="0.25">
      <c r="G53225"/>
      <c r="I53225" s="112"/>
    </row>
    <row r="53226" spans="7:9" x14ac:dyDescent="0.25">
      <c r="G53226"/>
      <c r="I53226" s="112"/>
    </row>
    <row r="53227" spans="7:9" x14ac:dyDescent="0.25">
      <c r="G53227"/>
      <c r="I53227" s="112"/>
    </row>
    <row r="53228" spans="7:9" x14ac:dyDescent="0.25">
      <c r="G53228"/>
      <c r="I53228" s="112"/>
    </row>
    <row r="53229" spans="7:9" x14ac:dyDescent="0.25">
      <c r="G53229"/>
      <c r="I53229" s="112"/>
    </row>
    <row r="53230" spans="7:9" x14ac:dyDescent="0.25">
      <c r="G53230"/>
      <c r="I53230" s="112"/>
    </row>
    <row r="53231" spans="7:9" x14ac:dyDescent="0.25">
      <c r="G53231"/>
      <c r="I53231" s="112"/>
    </row>
    <row r="53232" spans="7:9" x14ac:dyDescent="0.25">
      <c r="G53232"/>
      <c r="I53232" s="112"/>
    </row>
    <row r="53233" spans="7:9" x14ac:dyDescent="0.25">
      <c r="G53233"/>
      <c r="I53233" s="112"/>
    </row>
    <row r="53234" spans="7:9" x14ac:dyDescent="0.25">
      <c r="G53234"/>
      <c r="I53234" s="112"/>
    </row>
    <row r="53235" spans="7:9" x14ac:dyDescent="0.25">
      <c r="G53235"/>
      <c r="I53235" s="112"/>
    </row>
    <row r="53236" spans="7:9" x14ac:dyDescent="0.25">
      <c r="G53236"/>
      <c r="I53236" s="112"/>
    </row>
    <row r="53237" spans="7:9" x14ac:dyDescent="0.25">
      <c r="G53237"/>
      <c r="I53237" s="112"/>
    </row>
    <row r="53238" spans="7:9" x14ac:dyDescent="0.25">
      <c r="G53238"/>
      <c r="I53238" s="112"/>
    </row>
    <row r="53239" spans="7:9" x14ac:dyDescent="0.25">
      <c r="G53239"/>
      <c r="I53239" s="112"/>
    </row>
    <row r="53240" spans="7:9" x14ac:dyDescent="0.25">
      <c r="G53240"/>
      <c r="I53240" s="112"/>
    </row>
    <row r="53241" spans="7:9" x14ac:dyDescent="0.25">
      <c r="G53241"/>
      <c r="I53241" s="112"/>
    </row>
    <row r="53242" spans="7:9" x14ac:dyDescent="0.25">
      <c r="G53242"/>
      <c r="I53242" s="112"/>
    </row>
    <row r="53243" spans="7:9" x14ac:dyDescent="0.25">
      <c r="G53243"/>
      <c r="I53243" s="112"/>
    </row>
    <row r="53244" spans="7:9" x14ac:dyDescent="0.25">
      <c r="G53244"/>
      <c r="I53244" s="112"/>
    </row>
    <row r="53245" spans="7:9" x14ac:dyDescent="0.25">
      <c r="G53245"/>
      <c r="I53245" s="112"/>
    </row>
    <row r="53246" spans="7:9" x14ac:dyDescent="0.25">
      <c r="G53246"/>
      <c r="I53246" s="112"/>
    </row>
    <row r="53247" spans="7:9" x14ac:dyDescent="0.25">
      <c r="G53247"/>
      <c r="I53247" s="112"/>
    </row>
    <row r="53248" spans="7:9" x14ac:dyDescent="0.25">
      <c r="G53248"/>
      <c r="I53248" s="112"/>
    </row>
    <row r="53249" spans="7:9" x14ac:dyDescent="0.25">
      <c r="G53249"/>
      <c r="I53249" s="112"/>
    </row>
    <row r="53250" spans="7:9" x14ac:dyDescent="0.25">
      <c r="G53250"/>
      <c r="I53250" s="112"/>
    </row>
    <row r="53251" spans="7:9" x14ac:dyDescent="0.25">
      <c r="G53251"/>
      <c r="I53251" s="112"/>
    </row>
    <row r="53252" spans="7:9" x14ac:dyDescent="0.25">
      <c r="G53252"/>
      <c r="I53252" s="112"/>
    </row>
    <row r="53253" spans="7:9" x14ac:dyDescent="0.25">
      <c r="G53253"/>
      <c r="I53253" s="112"/>
    </row>
    <row r="53254" spans="7:9" x14ac:dyDescent="0.25">
      <c r="G53254"/>
      <c r="I53254" s="112"/>
    </row>
    <row r="53255" spans="7:9" x14ac:dyDescent="0.25">
      <c r="G53255"/>
      <c r="I53255" s="112"/>
    </row>
    <row r="53256" spans="7:9" x14ac:dyDescent="0.25">
      <c r="G53256"/>
      <c r="I53256" s="112"/>
    </row>
    <row r="53257" spans="7:9" x14ac:dyDescent="0.25">
      <c r="G53257"/>
      <c r="I53257" s="112"/>
    </row>
    <row r="53258" spans="7:9" x14ac:dyDescent="0.25">
      <c r="G53258"/>
      <c r="I53258" s="112"/>
    </row>
    <row r="53259" spans="7:9" x14ac:dyDescent="0.25">
      <c r="G53259"/>
      <c r="I53259" s="112"/>
    </row>
    <row r="53260" spans="7:9" x14ac:dyDescent="0.25">
      <c r="G53260"/>
      <c r="I53260" s="112"/>
    </row>
    <row r="53261" spans="7:9" x14ac:dyDescent="0.25">
      <c r="G53261"/>
      <c r="I53261" s="112"/>
    </row>
    <row r="53262" spans="7:9" x14ac:dyDescent="0.25">
      <c r="G53262"/>
      <c r="I53262" s="112"/>
    </row>
    <row r="53263" spans="7:9" x14ac:dyDescent="0.25">
      <c r="G53263"/>
      <c r="I53263" s="112"/>
    </row>
    <row r="53264" spans="7:9" x14ac:dyDescent="0.25">
      <c r="G53264"/>
      <c r="I53264" s="112"/>
    </row>
    <row r="53265" spans="7:9" x14ac:dyDescent="0.25">
      <c r="G53265"/>
      <c r="I53265" s="112"/>
    </row>
    <row r="53266" spans="7:9" x14ac:dyDescent="0.25">
      <c r="G53266"/>
      <c r="I53266" s="112"/>
    </row>
    <row r="53267" spans="7:9" x14ac:dyDescent="0.25">
      <c r="G53267"/>
      <c r="I53267" s="112"/>
    </row>
    <row r="53268" spans="7:9" x14ac:dyDescent="0.25">
      <c r="G53268"/>
      <c r="I53268" s="112"/>
    </row>
    <row r="53269" spans="7:9" x14ac:dyDescent="0.25">
      <c r="G53269"/>
      <c r="I53269" s="112"/>
    </row>
    <row r="53270" spans="7:9" x14ac:dyDescent="0.25">
      <c r="G53270"/>
      <c r="I53270" s="112"/>
    </row>
    <row r="53271" spans="7:9" x14ac:dyDescent="0.25">
      <c r="G53271"/>
      <c r="I53271" s="112"/>
    </row>
    <row r="53272" spans="7:9" x14ac:dyDescent="0.25">
      <c r="G53272"/>
      <c r="I53272" s="112"/>
    </row>
    <row r="53273" spans="7:9" x14ac:dyDescent="0.25">
      <c r="G53273"/>
      <c r="I53273" s="112"/>
    </row>
    <row r="53274" spans="7:9" x14ac:dyDescent="0.25">
      <c r="G53274"/>
      <c r="I53274" s="112"/>
    </row>
    <row r="53275" spans="7:9" x14ac:dyDescent="0.25">
      <c r="G53275"/>
      <c r="I53275" s="112"/>
    </row>
    <row r="53276" spans="7:9" x14ac:dyDescent="0.25">
      <c r="G53276"/>
      <c r="I53276" s="112"/>
    </row>
    <row r="53277" spans="7:9" x14ac:dyDescent="0.25">
      <c r="G53277"/>
      <c r="I53277" s="112"/>
    </row>
    <row r="53278" spans="7:9" x14ac:dyDescent="0.25">
      <c r="G53278"/>
      <c r="I53278" s="112"/>
    </row>
    <row r="53279" spans="7:9" x14ac:dyDescent="0.25">
      <c r="G53279"/>
      <c r="I53279" s="112"/>
    </row>
    <row r="53280" spans="7:9" x14ac:dyDescent="0.25">
      <c r="G53280"/>
      <c r="I53280" s="112"/>
    </row>
    <row r="53281" spans="7:9" x14ac:dyDescent="0.25">
      <c r="G53281"/>
      <c r="I53281" s="112"/>
    </row>
    <row r="53282" spans="7:9" x14ac:dyDescent="0.25">
      <c r="G53282"/>
      <c r="I53282" s="112"/>
    </row>
    <row r="53283" spans="7:9" x14ac:dyDescent="0.25">
      <c r="G53283"/>
      <c r="I53283" s="112"/>
    </row>
    <row r="53284" spans="7:9" x14ac:dyDescent="0.25">
      <c r="G53284"/>
      <c r="I53284" s="112"/>
    </row>
    <row r="53285" spans="7:9" x14ac:dyDescent="0.25">
      <c r="G53285"/>
      <c r="I53285" s="112"/>
    </row>
    <row r="53286" spans="7:9" x14ac:dyDescent="0.25">
      <c r="G53286"/>
      <c r="I53286" s="112"/>
    </row>
    <row r="53287" spans="7:9" x14ac:dyDescent="0.25">
      <c r="G53287"/>
      <c r="I53287" s="112"/>
    </row>
    <row r="53288" spans="7:9" x14ac:dyDescent="0.25">
      <c r="G53288"/>
      <c r="I53288" s="112"/>
    </row>
    <row r="53289" spans="7:9" x14ac:dyDescent="0.25">
      <c r="G53289"/>
      <c r="I53289" s="112"/>
    </row>
    <row r="53290" spans="7:9" x14ac:dyDescent="0.25">
      <c r="G53290"/>
      <c r="I53290" s="112"/>
    </row>
    <row r="53291" spans="7:9" x14ac:dyDescent="0.25">
      <c r="G53291"/>
      <c r="I53291" s="112"/>
    </row>
    <row r="53292" spans="7:9" x14ac:dyDescent="0.25">
      <c r="G53292"/>
      <c r="I53292" s="112"/>
    </row>
    <row r="53293" spans="7:9" x14ac:dyDescent="0.25">
      <c r="G53293"/>
      <c r="I53293" s="112"/>
    </row>
    <row r="53294" spans="7:9" x14ac:dyDescent="0.25">
      <c r="G53294"/>
      <c r="I53294" s="112"/>
    </row>
    <row r="53295" spans="7:9" x14ac:dyDescent="0.25">
      <c r="G53295"/>
      <c r="I53295" s="112"/>
    </row>
    <row r="53296" spans="7:9" x14ac:dyDescent="0.25">
      <c r="G53296"/>
      <c r="I53296" s="112"/>
    </row>
    <row r="53297" spans="7:9" x14ac:dyDescent="0.25">
      <c r="G53297"/>
      <c r="I53297" s="112"/>
    </row>
    <row r="53298" spans="7:9" x14ac:dyDescent="0.25">
      <c r="G53298"/>
      <c r="I53298" s="112"/>
    </row>
    <row r="53299" spans="7:9" x14ac:dyDescent="0.25">
      <c r="G53299"/>
      <c r="I53299" s="112"/>
    </row>
    <row r="53300" spans="7:9" x14ac:dyDescent="0.25">
      <c r="G53300"/>
      <c r="I53300" s="112"/>
    </row>
    <row r="53301" spans="7:9" x14ac:dyDescent="0.25">
      <c r="G53301"/>
      <c r="I53301" s="112"/>
    </row>
    <row r="53302" spans="7:9" x14ac:dyDescent="0.25">
      <c r="G53302"/>
      <c r="I53302" s="112"/>
    </row>
    <row r="53303" spans="7:9" x14ac:dyDescent="0.25">
      <c r="G53303"/>
      <c r="I53303" s="112"/>
    </row>
    <row r="53304" spans="7:9" x14ac:dyDescent="0.25">
      <c r="G53304"/>
      <c r="I53304" s="112"/>
    </row>
    <row r="53305" spans="7:9" x14ac:dyDescent="0.25">
      <c r="G53305"/>
      <c r="I53305" s="112"/>
    </row>
    <row r="53306" spans="7:9" x14ac:dyDescent="0.25">
      <c r="G53306"/>
      <c r="I53306" s="112"/>
    </row>
    <row r="53307" spans="7:9" x14ac:dyDescent="0.25">
      <c r="G53307"/>
      <c r="I53307" s="112"/>
    </row>
    <row r="53308" spans="7:9" x14ac:dyDescent="0.25">
      <c r="G53308"/>
      <c r="I53308" s="112"/>
    </row>
    <row r="53309" spans="7:9" x14ac:dyDescent="0.25">
      <c r="G53309"/>
      <c r="I53309" s="112"/>
    </row>
    <row r="53310" spans="7:9" x14ac:dyDescent="0.25">
      <c r="G53310"/>
      <c r="I53310" s="112"/>
    </row>
    <row r="53311" spans="7:9" x14ac:dyDescent="0.25">
      <c r="G53311"/>
      <c r="I53311" s="112"/>
    </row>
    <row r="53312" spans="7:9" x14ac:dyDescent="0.25">
      <c r="G53312"/>
      <c r="I53312" s="112"/>
    </row>
    <row r="53313" spans="7:9" x14ac:dyDescent="0.25">
      <c r="G53313"/>
      <c r="I53313" s="112"/>
    </row>
    <row r="53314" spans="7:9" x14ac:dyDescent="0.25">
      <c r="G53314"/>
      <c r="I53314" s="112"/>
    </row>
    <row r="53315" spans="7:9" x14ac:dyDescent="0.25">
      <c r="G53315"/>
      <c r="I53315" s="112"/>
    </row>
    <row r="53316" spans="7:9" x14ac:dyDescent="0.25">
      <c r="G53316"/>
      <c r="I53316" s="112"/>
    </row>
    <row r="53317" spans="7:9" x14ac:dyDescent="0.25">
      <c r="G53317"/>
      <c r="I53317" s="112"/>
    </row>
    <row r="53318" spans="7:9" x14ac:dyDescent="0.25">
      <c r="G53318"/>
      <c r="I53318" s="112"/>
    </row>
    <row r="53319" spans="7:9" x14ac:dyDescent="0.25">
      <c r="G53319"/>
      <c r="I53319" s="112"/>
    </row>
    <row r="53320" spans="7:9" x14ac:dyDescent="0.25">
      <c r="G53320"/>
      <c r="I53320" s="112"/>
    </row>
    <row r="53321" spans="7:9" x14ac:dyDescent="0.25">
      <c r="G53321"/>
      <c r="I53321" s="112"/>
    </row>
    <row r="53322" spans="7:9" x14ac:dyDescent="0.25">
      <c r="G53322"/>
      <c r="I53322" s="112"/>
    </row>
    <row r="53323" spans="7:9" x14ac:dyDescent="0.25">
      <c r="G53323"/>
      <c r="I53323" s="112"/>
    </row>
    <row r="53324" spans="7:9" x14ac:dyDescent="0.25">
      <c r="G53324"/>
      <c r="I53324" s="112"/>
    </row>
    <row r="53325" spans="7:9" x14ac:dyDescent="0.25">
      <c r="G53325"/>
      <c r="I53325" s="112"/>
    </row>
    <row r="53326" spans="7:9" x14ac:dyDescent="0.25">
      <c r="G53326"/>
      <c r="I53326" s="112"/>
    </row>
    <row r="53327" spans="7:9" x14ac:dyDescent="0.25">
      <c r="G53327"/>
      <c r="I53327" s="112"/>
    </row>
    <row r="53328" spans="7:9" x14ac:dyDescent="0.25">
      <c r="G53328"/>
      <c r="I53328" s="112"/>
    </row>
    <row r="53329" spans="7:9" x14ac:dyDescent="0.25">
      <c r="G53329"/>
      <c r="I53329" s="112"/>
    </row>
    <row r="53330" spans="7:9" x14ac:dyDescent="0.25">
      <c r="G53330"/>
      <c r="I53330" s="112"/>
    </row>
    <row r="53331" spans="7:9" x14ac:dyDescent="0.25">
      <c r="G53331"/>
      <c r="I53331" s="112"/>
    </row>
    <row r="53332" spans="7:9" x14ac:dyDescent="0.25">
      <c r="G53332"/>
      <c r="I53332" s="112"/>
    </row>
    <row r="53333" spans="7:9" x14ac:dyDescent="0.25">
      <c r="G53333"/>
      <c r="I53333" s="112"/>
    </row>
    <row r="53334" spans="7:9" x14ac:dyDescent="0.25">
      <c r="G53334"/>
      <c r="I53334" s="112"/>
    </row>
    <row r="53335" spans="7:9" x14ac:dyDescent="0.25">
      <c r="G53335"/>
      <c r="I53335" s="112"/>
    </row>
    <row r="53336" spans="7:9" x14ac:dyDescent="0.25">
      <c r="G53336"/>
      <c r="I53336" s="112"/>
    </row>
    <row r="53337" spans="7:9" x14ac:dyDescent="0.25">
      <c r="G53337"/>
      <c r="I53337" s="112"/>
    </row>
    <row r="53338" spans="7:9" x14ac:dyDescent="0.25">
      <c r="G53338"/>
      <c r="I53338" s="112"/>
    </row>
    <row r="53339" spans="7:9" x14ac:dyDescent="0.25">
      <c r="G53339"/>
      <c r="I53339" s="112"/>
    </row>
    <row r="53340" spans="7:9" x14ac:dyDescent="0.25">
      <c r="G53340"/>
      <c r="I53340" s="112"/>
    </row>
    <row r="53341" spans="7:9" x14ac:dyDescent="0.25">
      <c r="G53341"/>
      <c r="I53341" s="112"/>
    </row>
    <row r="53342" spans="7:9" x14ac:dyDescent="0.25">
      <c r="G53342"/>
      <c r="I53342" s="112"/>
    </row>
    <row r="53343" spans="7:9" x14ac:dyDescent="0.25">
      <c r="G53343"/>
      <c r="I53343" s="112"/>
    </row>
    <row r="53344" spans="7:9" x14ac:dyDescent="0.25">
      <c r="G53344"/>
      <c r="I53344" s="112"/>
    </row>
    <row r="53345" spans="7:9" x14ac:dyDescent="0.25">
      <c r="G53345"/>
      <c r="I53345" s="112"/>
    </row>
    <row r="53346" spans="7:9" x14ac:dyDescent="0.25">
      <c r="G53346"/>
      <c r="I53346" s="112"/>
    </row>
    <row r="53347" spans="7:9" x14ac:dyDescent="0.25">
      <c r="G53347"/>
      <c r="I53347" s="112"/>
    </row>
    <row r="53348" spans="7:9" x14ac:dyDescent="0.25">
      <c r="G53348"/>
      <c r="I53348" s="112"/>
    </row>
    <row r="53349" spans="7:9" x14ac:dyDescent="0.25">
      <c r="G53349"/>
      <c r="I53349" s="112"/>
    </row>
    <row r="53350" spans="7:9" x14ac:dyDescent="0.25">
      <c r="G53350"/>
      <c r="I53350" s="112"/>
    </row>
    <row r="53351" spans="7:9" x14ac:dyDescent="0.25">
      <c r="G53351"/>
      <c r="I53351" s="112"/>
    </row>
    <row r="53352" spans="7:9" x14ac:dyDescent="0.25">
      <c r="G53352"/>
      <c r="I53352" s="112"/>
    </row>
    <row r="53353" spans="7:9" x14ac:dyDescent="0.25">
      <c r="G53353"/>
      <c r="I53353" s="112"/>
    </row>
    <row r="53354" spans="7:9" x14ac:dyDescent="0.25">
      <c r="G53354"/>
      <c r="I53354" s="112"/>
    </row>
    <row r="53355" spans="7:9" x14ac:dyDescent="0.25">
      <c r="G53355"/>
      <c r="I53355" s="112"/>
    </row>
    <row r="53356" spans="7:9" x14ac:dyDescent="0.25">
      <c r="G53356"/>
      <c r="I53356" s="112"/>
    </row>
    <row r="53357" spans="7:9" x14ac:dyDescent="0.25">
      <c r="G53357"/>
      <c r="I53357" s="112"/>
    </row>
    <row r="53358" spans="7:9" x14ac:dyDescent="0.25">
      <c r="G53358"/>
      <c r="I53358" s="112"/>
    </row>
    <row r="53359" spans="7:9" x14ac:dyDescent="0.25">
      <c r="G53359"/>
      <c r="I53359" s="112"/>
    </row>
    <row r="53360" spans="7:9" x14ac:dyDescent="0.25">
      <c r="G53360"/>
      <c r="I53360" s="112"/>
    </row>
    <row r="53361" spans="7:9" x14ac:dyDescent="0.25">
      <c r="G53361"/>
      <c r="I53361" s="112"/>
    </row>
    <row r="53362" spans="7:9" x14ac:dyDescent="0.25">
      <c r="G53362"/>
      <c r="I53362" s="112"/>
    </row>
    <row r="53363" spans="7:9" x14ac:dyDescent="0.25">
      <c r="G53363"/>
      <c r="I53363" s="112"/>
    </row>
    <row r="53364" spans="7:9" x14ac:dyDescent="0.25">
      <c r="G53364"/>
      <c r="I53364" s="112"/>
    </row>
    <row r="53365" spans="7:9" x14ac:dyDescent="0.25">
      <c r="G53365"/>
      <c r="I53365" s="112"/>
    </row>
    <row r="53366" spans="7:9" x14ac:dyDescent="0.25">
      <c r="G53366"/>
      <c r="I53366" s="112"/>
    </row>
    <row r="53367" spans="7:9" x14ac:dyDescent="0.25">
      <c r="G53367"/>
      <c r="I53367" s="112"/>
    </row>
    <row r="53368" spans="7:9" x14ac:dyDescent="0.25">
      <c r="G53368"/>
      <c r="I53368" s="112"/>
    </row>
    <row r="53369" spans="7:9" x14ac:dyDescent="0.25">
      <c r="G53369"/>
      <c r="I53369" s="112"/>
    </row>
    <row r="53370" spans="7:9" x14ac:dyDescent="0.25">
      <c r="G53370"/>
      <c r="I53370" s="112"/>
    </row>
    <row r="53371" spans="7:9" x14ac:dyDescent="0.25">
      <c r="G53371"/>
      <c r="I53371" s="112"/>
    </row>
    <row r="53372" spans="7:9" x14ac:dyDescent="0.25">
      <c r="G53372"/>
      <c r="I53372" s="112"/>
    </row>
    <row r="53373" spans="7:9" x14ac:dyDescent="0.25">
      <c r="G53373"/>
      <c r="I53373" s="112"/>
    </row>
    <row r="53374" spans="7:9" x14ac:dyDescent="0.25">
      <c r="G53374"/>
      <c r="I53374" s="112"/>
    </row>
    <row r="53375" spans="7:9" x14ac:dyDescent="0.25">
      <c r="G53375"/>
      <c r="I53375" s="112"/>
    </row>
    <row r="53376" spans="7:9" x14ac:dyDescent="0.25">
      <c r="G53376"/>
      <c r="I53376" s="112"/>
    </row>
    <row r="53377" spans="7:9" x14ac:dyDescent="0.25">
      <c r="G53377"/>
      <c r="I53377" s="112"/>
    </row>
    <row r="53378" spans="7:9" x14ac:dyDescent="0.25">
      <c r="G53378"/>
      <c r="I53378" s="112"/>
    </row>
    <row r="53379" spans="7:9" x14ac:dyDescent="0.25">
      <c r="G53379"/>
      <c r="I53379" s="112"/>
    </row>
    <row r="53380" spans="7:9" x14ac:dyDescent="0.25">
      <c r="G53380"/>
      <c r="I53380" s="112"/>
    </row>
    <row r="53381" spans="7:9" x14ac:dyDescent="0.25">
      <c r="G53381"/>
      <c r="I53381" s="112"/>
    </row>
    <row r="53382" spans="7:9" x14ac:dyDescent="0.25">
      <c r="G53382"/>
      <c r="I53382" s="112"/>
    </row>
    <row r="53383" spans="7:9" x14ac:dyDescent="0.25">
      <c r="G53383"/>
      <c r="I53383" s="112"/>
    </row>
    <row r="53384" spans="7:9" x14ac:dyDescent="0.25">
      <c r="G53384"/>
      <c r="I53384" s="112"/>
    </row>
    <row r="53385" spans="7:9" x14ac:dyDescent="0.25">
      <c r="G53385"/>
      <c r="I53385" s="112"/>
    </row>
    <row r="53386" spans="7:9" x14ac:dyDescent="0.25">
      <c r="G53386"/>
      <c r="I53386" s="112"/>
    </row>
    <row r="53387" spans="7:9" x14ac:dyDescent="0.25">
      <c r="G53387"/>
      <c r="I53387" s="112"/>
    </row>
    <row r="53388" spans="7:9" x14ac:dyDescent="0.25">
      <c r="G53388"/>
      <c r="I53388" s="112"/>
    </row>
    <row r="53389" spans="7:9" x14ac:dyDescent="0.25">
      <c r="G53389"/>
      <c r="I53389" s="112"/>
    </row>
    <row r="53390" spans="7:9" x14ac:dyDescent="0.25">
      <c r="G53390"/>
      <c r="I53390" s="112"/>
    </row>
    <row r="53391" spans="7:9" x14ac:dyDescent="0.25">
      <c r="G53391"/>
      <c r="I53391" s="112"/>
    </row>
    <row r="53392" spans="7:9" x14ac:dyDescent="0.25">
      <c r="G53392"/>
      <c r="I53392" s="112"/>
    </row>
    <row r="53393" spans="7:9" x14ac:dyDescent="0.25">
      <c r="G53393"/>
      <c r="I53393" s="112"/>
    </row>
    <row r="53394" spans="7:9" x14ac:dyDescent="0.25">
      <c r="G53394"/>
      <c r="I53394" s="112"/>
    </row>
    <row r="53395" spans="7:9" x14ac:dyDescent="0.25">
      <c r="G53395"/>
      <c r="I53395" s="112"/>
    </row>
    <row r="53396" spans="7:9" x14ac:dyDescent="0.25">
      <c r="G53396"/>
      <c r="I53396" s="112"/>
    </row>
    <row r="53397" spans="7:9" x14ac:dyDescent="0.25">
      <c r="G53397"/>
      <c r="I53397" s="112"/>
    </row>
    <row r="53398" spans="7:9" x14ac:dyDescent="0.25">
      <c r="G53398"/>
      <c r="I53398" s="112"/>
    </row>
    <row r="53399" spans="7:9" x14ac:dyDescent="0.25">
      <c r="G53399"/>
      <c r="I53399" s="112"/>
    </row>
    <row r="53400" spans="7:9" x14ac:dyDescent="0.25">
      <c r="G53400"/>
      <c r="I53400" s="112"/>
    </row>
    <row r="53401" spans="7:9" x14ac:dyDescent="0.25">
      <c r="G53401"/>
      <c r="I53401" s="112"/>
    </row>
    <row r="53402" spans="7:9" x14ac:dyDescent="0.25">
      <c r="G53402"/>
      <c r="I53402" s="112"/>
    </row>
    <row r="53403" spans="7:9" x14ac:dyDescent="0.25">
      <c r="G53403"/>
      <c r="I53403" s="112"/>
    </row>
    <row r="53404" spans="7:9" x14ac:dyDescent="0.25">
      <c r="G53404"/>
      <c r="I53404" s="112"/>
    </row>
    <row r="53405" spans="7:9" x14ac:dyDescent="0.25">
      <c r="G53405"/>
      <c r="I53405" s="112"/>
    </row>
    <row r="53406" spans="7:9" x14ac:dyDescent="0.25">
      <c r="G53406"/>
      <c r="I53406" s="112"/>
    </row>
    <row r="53407" spans="7:9" x14ac:dyDescent="0.25">
      <c r="G53407"/>
      <c r="I53407" s="112"/>
    </row>
    <row r="53408" spans="7:9" x14ac:dyDescent="0.25">
      <c r="G53408"/>
      <c r="I53408" s="112"/>
    </row>
    <row r="53409" spans="7:9" x14ac:dyDescent="0.25">
      <c r="G53409"/>
      <c r="I53409" s="112"/>
    </row>
    <row r="53410" spans="7:9" x14ac:dyDescent="0.25">
      <c r="G53410"/>
      <c r="I53410" s="112"/>
    </row>
    <row r="53411" spans="7:9" x14ac:dyDescent="0.25">
      <c r="G53411"/>
      <c r="I53411" s="112"/>
    </row>
    <row r="53412" spans="7:9" x14ac:dyDescent="0.25">
      <c r="G53412"/>
      <c r="I53412" s="112"/>
    </row>
    <row r="53413" spans="7:9" x14ac:dyDescent="0.25">
      <c r="G53413"/>
      <c r="I53413" s="112"/>
    </row>
    <row r="53414" spans="7:9" x14ac:dyDescent="0.25">
      <c r="G53414"/>
      <c r="I53414" s="112"/>
    </row>
    <row r="53415" spans="7:9" x14ac:dyDescent="0.25">
      <c r="G53415"/>
      <c r="I53415" s="112"/>
    </row>
    <row r="53416" spans="7:9" x14ac:dyDescent="0.25">
      <c r="G53416"/>
      <c r="I53416" s="112"/>
    </row>
    <row r="53417" spans="7:9" x14ac:dyDescent="0.25">
      <c r="G53417"/>
      <c r="I53417" s="112"/>
    </row>
    <row r="53418" spans="7:9" x14ac:dyDescent="0.25">
      <c r="G53418"/>
      <c r="I53418" s="112"/>
    </row>
    <row r="53419" spans="7:9" x14ac:dyDescent="0.25">
      <c r="G53419"/>
      <c r="I53419" s="112"/>
    </row>
    <row r="53420" spans="7:9" x14ac:dyDescent="0.25">
      <c r="G53420"/>
      <c r="I53420" s="112"/>
    </row>
    <row r="53421" spans="7:9" x14ac:dyDescent="0.25">
      <c r="G53421"/>
      <c r="I53421" s="112"/>
    </row>
    <row r="53422" spans="7:9" x14ac:dyDescent="0.25">
      <c r="G53422"/>
      <c r="I53422" s="112"/>
    </row>
    <row r="53423" spans="7:9" x14ac:dyDescent="0.25">
      <c r="G53423"/>
      <c r="I53423" s="112"/>
    </row>
    <row r="53424" spans="7:9" x14ac:dyDescent="0.25">
      <c r="G53424"/>
      <c r="I53424" s="112"/>
    </row>
    <row r="53425" spans="7:9" x14ac:dyDescent="0.25">
      <c r="G53425"/>
      <c r="I53425" s="112"/>
    </row>
    <row r="53426" spans="7:9" x14ac:dyDescent="0.25">
      <c r="G53426"/>
      <c r="I53426" s="112"/>
    </row>
    <row r="53427" spans="7:9" x14ac:dyDescent="0.25">
      <c r="G53427"/>
      <c r="I53427" s="112"/>
    </row>
    <row r="53428" spans="7:9" x14ac:dyDescent="0.25">
      <c r="G53428"/>
      <c r="I53428" s="112"/>
    </row>
    <row r="53429" spans="7:9" x14ac:dyDescent="0.25">
      <c r="G53429"/>
      <c r="I53429" s="112"/>
    </row>
    <row r="53430" spans="7:9" x14ac:dyDescent="0.25">
      <c r="G53430"/>
      <c r="I53430" s="112"/>
    </row>
    <row r="53431" spans="7:9" x14ac:dyDescent="0.25">
      <c r="G53431"/>
      <c r="I53431" s="112"/>
    </row>
    <row r="53432" spans="7:9" x14ac:dyDescent="0.25">
      <c r="G53432"/>
      <c r="I53432" s="112"/>
    </row>
    <row r="53433" spans="7:9" x14ac:dyDescent="0.25">
      <c r="G53433"/>
      <c r="I53433" s="112"/>
    </row>
    <row r="53434" spans="7:9" x14ac:dyDescent="0.25">
      <c r="G53434"/>
      <c r="I53434" s="112"/>
    </row>
    <row r="53435" spans="7:9" x14ac:dyDescent="0.25">
      <c r="G53435"/>
      <c r="I53435" s="112"/>
    </row>
    <row r="53436" spans="7:9" x14ac:dyDescent="0.25">
      <c r="G53436"/>
      <c r="I53436" s="112"/>
    </row>
    <row r="53437" spans="7:9" x14ac:dyDescent="0.25">
      <c r="G53437"/>
      <c r="I53437" s="112"/>
    </row>
    <row r="53438" spans="7:9" x14ac:dyDescent="0.25">
      <c r="G53438"/>
      <c r="I53438" s="112"/>
    </row>
    <row r="53439" spans="7:9" x14ac:dyDescent="0.25">
      <c r="G53439"/>
      <c r="I53439" s="112"/>
    </row>
    <row r="53440" spans="7:9" x14ac:dyDescent="0.25">
      <c r="G53440"/>
      <c r="I53440" s="112"/>
    </row>
    <row r="53441" spans="7:9" x14ac:dyDescent="0.25">
      <c r="G53441"/>
      <c r="I53441" s="112"/>
    </row>
    <row r="53442" spans="7:9" x14ac:dyDescent="0.25">
      <c r="G53442"/>
      <c r="I53442" s="112"/>
    </row>
    <row r="53443" spans="7:9" x14ac:dyDescent="0.25">
      <c r="G53443"/>
      <c r="I53443" s="112"/>
    </row>
    <row r="53444" spans="7:9" x14ac:dyDescent="0.25">
      <c r="G53444"/>
      <c r="I53444" s="112"/>
    </row>
    <row r="53445" spans="7:9" x14ac:dyDescent="0.25">
      <c r="G53445"/>
      <c r="I53445" s="112"/>
    </row>
    <row r="53446" spans="7:9" x14ac:dyDescent="0.25">
      <c r="G53446"/>
      <c r="I53446" s="112"/>
    </row>
    <row r="53447" spans="7:9" x14ac:dyDescent="0.25">
      <c r="G53447"/>
      <c r="I53447" s="112"/>
    </row>
    <row r="53448" spans="7:9" x14ac:dyDescent="0.25">
      <c r="G53448"/>
      <c r="I53448" s="112"/>
    </row>
    <row r="53449" spans="7:9" x14ac:dyDescent="0.25">
      <c r="G53449"/>
      <c r="I53449" s="112"/>
    </row>
    <row r="53450" spans="7:9" x14ac:dyDescent="0.25">
      <c r="G53450"/>
      <c r="I53450" s="112"/>
    </row>
    <row r="53451" spans="7:9" x14ac:dyDescent="0.25">
      <c r="G53451"/>
      <c r="I53451" s="112"/>
    </row>
    <row r="53452" spans="7:9" x14ac:dyDescent="0.25">
      <c r="G53452"/>
      <c r="I53452" s="112"/>
    </row>
    <row r="53453" spans="7:9" x14ac:dyDescent="0.25">
      <c r="G53453"/>
      <c r="I53453" s="112"/>
    </row>
    <row r="53454" spans="7:9" x14ac:dyDescent="0.25">
      <c r="G53454"/>
      <c r="I53454" s="112"/>
    </row>
    <row r="53455" spans="7:9" x14ac:dyDescent="0.25">
      <c r="G53455"/>
      <c r="I53455" s="112"/>
    </row>
    <row r="53456" spans="7:9" x14ac:dyDescent="0.25">
      <c r="G53456"/>
      <c r="I53456" s="112"/>
    </row>
    <row r="53457" spans="7:9" x14ac:dyDescent="0.25">
      <c r="G53457"/>
      <c r="I53457" s="112"/>
    </row>
    <row r="53458" spans="7:9" x14ac:dyDescent="0.25">
      <c r="G53458"/>
      <c r="I53458" s="112"/>
    </row>
    <row r="53459" spans="7:9" x14ac:dyDescent="0.25">
      <c r="G53459"/>
      <c r="I53459" s="112"/>
    </row>
    <row r="53460" spans="7:9" x14ac:dyDescent="0.25">
      <c r="G53460"/>
      <c r="I53460" s="112"/>
    </row>
    <row r="53461" spans="7:9" x14ac:dyDescent="0.25">
      <c r="G53461"/>
      <c r="I53461" s="112"/>
    </row>
    <row r="53462" spans="7:9" x14ac:dyDescent="0.25">
      <c r="G53462"/>
      <c r="I53462" s="112"/>
    </row>
    <row r="53463" spans="7:9" x14ac:dyDescent="0.25">
      <c r="G53463"/>
      <c r="I53463" s="112"/>
    </row>
    <row r="53464" spans="7:9" x14ac:dyDescent="0.25">
      <c r="G53464"/>
      <c r="I53464" s="112"/>
    </row>
    <row r="53465" spans="7:9" x14ac:dyDescent="0.25">
      <c r="G53465"/>
      <c r="I53465" s="112"/>
    </row>
    <row r="53466" spans="7:9" x14ac:dyDescent="0.25">
      <c r="G53466"/>
      <c r="I53466" s="112"/>
    </row>
    <row r="53467" spans="7:9" x14ac:dyDescent="0.25">
      <c r="G53467"/>
      <c r="I53467" s="112"/>
    </row>
    <row r="53468" spans="7:9" x14ac:dyDescent="0.25">
      <c r="G53468"/>
      <c r="I53468" s="112"/>
    </row>
    <row r="53469" spans="7:9" x14ac:dyDescent="0.25">
      <c r="G53469"/>
      <c r="I53469" s="112"/>
    </row>
    <row r="53470" spans="7:9" x14ac:dyDescent="0.25">
      <c r="G53470"/>
      <c r="I53470" s="112"/>
    </row>
    <row r="53471" spans="7:9" x14ac:dyDescent="0.25">
      <c r="G53471"/>
      <c r="I53471" s="112"/>
    </row>
    <row r="53472" spans="7:9" x14ac:dyDescent="0.25">
      <c r="G53472"/>
      <c r="I53472" s="112"/>
    </row>
    <row r="53473" spans="7:9" x14ac:dyDescent="0.25">
      <c r="G53473"/>
      <c r="I53473" s="112"/>
    </row>
    <row r="53474" spans="7:9" x14ac:dyDescent="0.25">
      <c r="G53474"/>
      <c r="I53474" s="112"/>
    </row>
    <row r="53475" spans="7:9" x14ac:dyDescent="0.25">
      <c r="G53475"/>
      <c r="I53475" s="112"/>
    </row>
    <row r="53476" spans="7:9" x14ac:dyDescent="0.25">
      <c r="G53476"/>
      <c r="I53476" s="112"/>
    </row>
    <row r="53477" spans="7:9" x14ac:dyDescent="0.25">
      <c r="G53477"/>
      <c r="I53477" s="112"/>
    </row>
    <row r="53478" spans="7:9" x14ac:dyDescent="0.25">
      <c r="G53478"/>
      <c r="I53478" s="112"/>
    </row>
    <row r="53479" spans="7:9" x14ac:dyDescent="0.25">
      <c r="G53479"/>
      <c r="I53479" s="112"/>
    </row>
    <row r="53480" spans="7:9" x14ac:dyDescent="0.25">
      <c r="G53480"/>
      <c r="I53480" s="112"/>
    </row>
    <row r="53481" spans="7:9" x14ac:dyDescent="0.25">
      <c r="G53481"/>
      <c r="I53481" s="112"/>
    </row>
    <row r="53482" spans="7:9" x14ac:dyDescent="0.25">
      <c r="G53482"/>
      <c r="I53482" s="112"/>
    </row>
    <row r="53483" spans="7:9" x14ac:dyDescent="0.25">
      <c r="G53483"/>
      <c r="I53483" s="112"/>
    </row>
    <row r="53484" spans="7:9" x14ac:dyDescent="0.25">
      <c r="G53484"/>
      <c r="I53484" s="112"/>
    </row>
    <row r="53485" spans="7:9" x14ac:dyDescent="0.25">
      <c r="G53485"/>
      <c r="I53485" s="112"/>
    </row>
    <row r="53486" spans="7:9" x14ac:dyDescent="0.25">
      <c r="G53486"/>
      <c r="I53486" s="112"/>
    </row>
    <row r="53487" spans="7:9" x14ac:dyDescent="0.25">
      <c r="G53487"/>
      <c r="I53487" s="112"/>
    </row>
    <row r="53488" spans="7:9" x14ac:dyDescent="0.25">
      <c r="G53488"/>
      <c r="I53488" s="112"/>
    </row>
    <row r="53489" spans="7:9" x14ac:dyDescent="0.25">
      <c r="G53489"/>
      <c r="I53489" s="112"/>
    </row>
    <row r="53490" spans="7:9" x14ac:dyDescent="0.25">
      <c r="G53490"/>
      <c r="I53490" s="112"/>
    </row>
    <row r="53491" spans="7:9" x14ac:dyDescent="0.25">
      <c r="G53491"/>
      <c r="I53491" s="112"/>
    </row>
    <row r="53492" spans="7:9" x14ac:dyDescent="0.25">
      <c r="G53492"/>
      <c r="I53492" s="112"/>
    </row>
    <row r="53493" spans="7:9" x14ac:dyDescent="0.25">
      <c r="G53493"/>
      <c r="I53493" s="112"/>
    </row>
    <row r="53494" spans="7:9" x14ac:dyDescent="0.25">
      <c r="G53494"/>
      <c r="I53494" s="112"/>
    </row>
    <row r="53495" spans="7:9" x14ac:dyDescent="0.25">
      <c r="G53495"/>
      <c r="I53495" s="112"/>
    </row>
    <row r="53496" spans="7:9" x14ac:dyDescent="0.25">
      <c r="G53496"/>
      <c r="I53496" s="112"/>
    </row>
    <row r="53497" spans="7:9" x14ac:dyDescent="0.25">
      <c r="G53497"/>
      <c r="I53497" s="112"/>
    </row>
    <row r="53498" spans="7:9" x14ac:dyDescent="0.25">
      <c r="G53498"/>
      <c r="I53498" s="112"/>
    </row>
    <row r="53499" spans="7:9" x14ac:dyDescent="0.25">
      <c r="G53499"/>
      <c r="I53499" s="112"/>
    </row>
    <row r="53500" spans="7:9" x14ac:dyDescent="0.25">
      <c r="G53500"/>
      <c r="I53500" s="112"/>
    </row>
    <row r="53501" spans="7:9" x14ac:dyDescent="0.25">
      <c r="G53501"/>
      <c r="I53501" s="112"/>
    </row>
    <row r="53502" spans="7:9" x14ac:dyDescent="0.25">
      <c r="G53502"/>
      <c r="I53502" s="112"/>
    </row>
    <row r="53503" spans="7:9" x14ac:dyDescent="0.25">
      <c r="G53503"/>
      <c r="I53503" s="112"/>
    </row>
    <row r="53504" spans="7:9" x14ac:dyDescent="0.25">
      <c r="G53504"/>
      <c r="I53504" s="112"/>
    </row>
    <row r="53505" spans="7:9" x14ac:dyDescent="0.25">
      <c r="G53505"/>
      <c r="I53505" s="112"/>
    </row>
    <row r="53506" spans="7:9" x14ac:dyDescent="0.25">
      <c r="G53506"/>
      <c r="I53506" s="112"/>
    </row>
    <row r="53507" spans="7:9" x14ac:dyDescent="0.25">
      <c r="G53507"/>
      <c r="I53507" s="112"/>
    </row>
    <row r="53508" spans="7:9" x14ac:dyDescent="0.25">
      <c r="G53508"/>
      <c r="I53508" s="112"/>
    </row>
    <row r="53509" spans="7:9" x14ac:dyDescent="0.25">
      <c r="G53509"/>
      <c r="I53509" s="112"/>
    </row>
    <row r="53510" spans="7:9" x14ac:dyDescent="0.25">
      <c r="G53510"/>
      <c r="I53510" s="112"/>
    </row>
    <row r="53511" spans="7:9" x14ac:dyDescent="0.25">
      <c r="G53511"/>
      <c r="I53511" s="112"/>
    </row>
    <row r="53512" spans="7:9" x14ac:dyDescent="0.25">
      <c r="G53512"/>
      <c r="I53512" s="112"/>
    </row>
    <row r="53513" spans="7:9" x14ac:dyDescent="0.25">
      <c r="G53513"/>
      <c r="I53513" s="112"/>
    </row>
    <row r="53514" spans="7:9" x14ac:dyDescent="0.25">
      <c r="G53514"/>
      <c r="I53514" s="112"/>
    </row>
    <row r="53515" spans="7:9" x14ac:dyDescent="0.25">
      <c r="G53515"/>
      <c r="I53515" s="112"/>
    </row>
    <row r="53516" spans="7:9" x14ac:dyDescent="0.25">
      <c r="G53516"/>
      <c r="I53516" s="112"/>
    </row>
    <row r="53517" spans="7:9" x14ac:dyDescent="0.25">
      <c r="G53517"/>
      <c r="I53517" s="112"/>
    </row>
    <row r="53518" spans="7:9" x14ac:dyDescent="0.25">
      <c r="G53518"/>
      <c r="I53518" s="112"/>
    </row>
    <row r="53519" spans="7:9" x14ac:dyDescent="0.25">
      <c r="G53519"/>
      <c r="I53519" s="112"/>
    </row>
    <row r="53520" spans="7:9" x14ac:dyDescent="0.25">
      <c r="G53520"/>
      <c r="I53520" s="112"/>
    </row>
    <row r="53521" spans="7:9" x14ac:dyDescent="0.25">
      <c r="G53521"/>
      <c r="I53521" s="112"/>
    </row>
    <row r="53522" spans="7:9" x14ac:dyDescent="0.25">
      <c r="G53522"/>
      <c r="I53522" s="112"/>
    </row>
    <row r="53523" spans="7:9" x14ac:dyDescent="0.25">
      <c r="G53523"/>
      <c r="I53523" s="112"/>
    </row>
    <row r="53524" spans="7:9" x14ac:dyDescent="0.25">
      <c r="G53524"/>
      <c r="I53524" s="112"/>
    </row>
    <row r="53525" spans="7:9" x14ac:dyDescent="0.25">
      <c r="G53525"/>
      <c r="I53525" s="112"/>
    </row>
    <row r="53526" spans="7:9" x14ac:dyDescent="0.25">
      <c r="G53526"/>
      <c r="I53526" s="112"/>
    </row>
    <row r="53527" spans="7:9" x14ac:dyDescent="0.25">
      <c r="G53527"/>
      <c r="I53527" s="112"/>
    </row>
    <row r="53528" spans="7:9" x14ac:dyDescent="0.25">
      <c r="G53528"/>
      <c r="I53528" s="112"/>
    </row>
    <row r="53529" spans="7:9" x14ac:dyDescent="0.25">
      <c r="G53529"/>
      <c r="I53529" s="112"/>
    </row>
    <row r="53530" spans="7:9" x14ac:dyDescent="0.25">
      <c r="G53530"/>
      <c r="I53530" s="112"/>
    </row>
    <row r="53531" spans="7:9" x14ac:dyDescent="0.25">
      <c r="G53531"/>
      <c r="I53531" s="112"/>
    </row>
    <row r="53532" spans="7:9" x14ac:dyDescent="0.25">
      <c r="G53532"/>
      <c r="I53532" s="112"/>
    </row>
    <row r="53533" spans="7:9" x14ac:dyDescent="0.25">
      <c r="G53533"/>
      <c r="I53533" s="112"/>
    </row>
    <row r="53534" spans="7:9" x14ac:dyDescent="0.25">
      <c r="G53534"/>
      <c r="I53534" s="112"/>
    </row>
    <row r="53535" spans="7:9" x14ac:dyDescent="0.25">
      <c r="G53535"/>
      <c r="I53535" s="112"/>
    </row>
    <row r="53536" spans="7:9" x14ac:dyDescent="0.25">
      <c r="G53536"/>
      <c r="I53536" s="112"/>
    </row>
    <row r="53537" spans="7:9" x14ac:dyDescent="0.25">
      <c r="G53537"/>
      <c r="I53537" s="112"/>
    </row>
    <row r="53538" spans="7:9" x14ac:dyDescent="0.25">
      <c r="G53538"/>
      <c r="I53538" s="112"/>
    </row>
    <row r="53539" spans="7:9" x14ac:dyDescent="0.25">
      <c r="G53539"/>
      <c r="I53539" s="112"/>
    </row>
    <row r="53540" spans="7:9" x14ac:dyDescent="0.25">
      <c r="G53540"/>
      <c r="I53540" s="112"/>
    </row>
    <row r="53541" spans="7:9" x14ac:dyDescent="0.25">
      <c r="G53541"/>
      <c r="I53541" s="112"/>
    </row>
    <row r="53542" spans="7:9" x14ac:dyDescent="0.25">
      <c r="G53542"/>
      <c r="I53542" s="112"/>
    </row>
    <row r="53543" spans="7:9" x14ac:dyDescent="0.25">
      <c r="G53543"/>
      <c r="I53543" s="112"/>
    </row>
    <row r="53544" spans="7:9" x14ac:dyDescent="0.25">
      <c r="G53544"/>
      <c r="I53544" s="112"/>
    </row>
    <row r="53545" spans="7:9" x14ac:dyDescent="0.25">
      <c r="G53545"/>
      <c r="I53545" s="112"/>
    </row>
    <row r="53546" spans="7:9" x14ac:dyDescent="0.25">
      <c r="G53546"/>
      <c r="I53546" s="112"/>
    </row>
    <row r="53547" spans="7:9" x14ac:dyDescent="0.25">
      <c r="G53547"/>
      <c r="I53547" s="112"/>
    </row>
    <row r="53548" spans="7:9" x14ac:dyDescent="0.25">
      <c r="G53548"/>
      <c r="I53548" s="112"/>
    </row>
    <row r="53549" spans="7:9" x14ac:dyDescent="0.25">
      <c r="G53549"/>
      <c r="I53549" s="112"/>
    </row>
    <row r="53550" spans="7:9" x14ac:dyDescent="0.25">
      <c r="G53550"/>
      <c r="I53550" s="112"/>
    </row>
    <row r="53551" spans="7:9" x14ac:dyDescent="0.25">
      <c r="G53551"/>
      <c r="I53551" s="112"/>
    </row>
    <row r="53552" spans="7:9" x14ac:dyDescent="0.25">
      <c r="G53552"/>
      <c r="I53552" s="112"/>
    </row>
    <row r="53553" spans="7:9" x14ac:dyDescent="0.25">
      <c r="G53553"/>
      <c r="I53553" s="112"/>
    </row>
    <row r="53554" spans="7:9" x14ac:dyDescent="0.25">
      <c r="G53554"/>
      <c r="I53554" s="112"/>
    </row>
    <row r="53555" spans="7:9" x14ac:dyDescent="0.25">
      <c r="G53555"/>
      <c r="I53555" s="112"/>
    </row>
    <row r="53556" spans="7:9" x14ac:dyDescent="0.25">
      <c r="G53556"/>
      <c r="I53556" s="112"/>
    </row>
    <row r="53557" spans="7:9" x14ac:dyDescent="0.25">
      <c r="G53557"/>
      <c r="I53557" s="112"/>
    </row>
    <row r="53558" spans="7:9" x14ac:dyDescent="0.25">
      <c r="G53558"/>
      <c r="I53558" s="112"/>
    </row>
    <row r="53559" spans="7:9" x14ac:dyDescent="0.25">
      <c r="G53559"/>
      <c r="I53559" s="112"/>
    </row>
    <row r="53560" spans="7:9" x14ac:dyDescent="0.25">
      <c r="G53560"/>
      <c r="I53560" s="112"/>
    </row>
    <row r="53561" spans="7:9" x14ac:dyDescent="0.25">
      <c r="G53561"/>
      <c r="I53561" s="112"/>
    </row>
    <row r="53562" spans="7:9" x14ac:dyDescent="0.25">
      <c r="G53562"/>
      <c r="I53562" s="112"/>
    </row>
    <row r="53563" spans="7:9" x14ac:dyDescent="0.25">
      <c r="G53563"/>
      <c r="I53563" s="112"/>
    </row>
    <row r="53564" spans="7:9" x14ac:dyDescent="0.25">
      <c r="G53564"/>
      <c r="I53564" s="112"/>
    </row>
    <row r="53565" spans="7:9" x14ac:dyDescent="0.25">
      <c r="G53565"/>
      <c r="I53565" s="112"/>
    </row>
    <row r="53566" spans="7:9" x14ac:dyDescent="0.25">
      <c r="G53566"/>
      <c r="I53566" s="112"/>
    </row>
    <row r="53567" spans="7:9" x14ac:dyDescent="0.25">
      <c r="G53567"/>
      <c r="I53567" s="112"/>
    </row>
    <row r="53568" spans="7:9" x14ac:dyDescent="0.25">
      <c r="G53568"/>
      <c r="I53568" s="112"/>
    </row>
    <row r="53569" spans="7:9" x14ac:dyDescent="0.25">
      <c r="G53569"/>
      <c r="I53569" s="112"/>
    </row>
    <row r="53570" spans="7:9" x14ac:dyDescent="0.25">
      <c r="G53570"/>
      <c r="I53570" s="112"/>
    </row>
    <row r="53571" spans="7:9" x14ac:dyDescent="0.25">
      <c r="G53571"/>
      <c r="I53571" s="112"/>
    </row>
    <row r="53572" spans="7:9" x14ac:dyDescent="0.25">
      <c r="G53572"/>
      <c r="I53572" s="112"/>
    </row>
    <row r="53573" spans="7:9" x14ac:dyDescent="0.25">
      <c r="G53573"/>
      <c r="I53573" s="112"/>
    </row>
    <row r="53574" spans="7:9" x14ac:dyDescent="0.25">
      <c r="G53574"/>
      <c r="I53574" s="112"/>
    </row>
    <row r="53575" spans="7:9" x14ac:dyDescent="0.25">
      <c r="G53575"/>
      <c r="I53575" s="112"/>
    </row>
    <row r="53576" spans="7:9" x14ac:dyDescent="0.25">
      <c r="G53576"/>
      <c r="I53576" s="112"/>
    </row>
    <row r="53577" spans="7:9" x14ac:dyDescent="0.25">
      <c r="G53577"/>
      <c r="I53577" s="112"/>
    </row>
    <row r="53578" spans="7:9" x14ac:dyDescent="0.25">
      <c r="G53578"/>
      <c r="I53578" s="112"/>
    </row>
    <row r="53579" spans="7:9" x14ac:dyDescent="0.25">
      <c r="G53579"/>
      <c r="I53579" s="112"/>
    </row>
    <row r="53580" spans="7:9" x14ac:dyDescent="0.25">
      <c r="G53580"/>
      <c r="I53580" s="112"/>
    </row>
    <row r="53581" spans="7:9" x14ac:dyDescent="0.25">
      <c r="G53581"/>
      <c r="I53581" s="112"/>
    </row>
    <row r="53582" spans="7:9" x14ac:dyDescent="0.25">
      <c r="G53582"/>
      <c r="I53582" s="112"/>
    </row>
    <row r="53583" spans="7:9" x14ac:dyDescent="0.25">
      <c r="G53583"/>
      <c r="I53583" s="112"/>
    </row>
    <row r="53584" spans="7:9" x14ac:dyDescent="0.25">
      <c r="G53584"/>
      <c r="I53584" s="112"/>
    </row>
    <row r="53585" spans="7:9" x14ac:dyDescent="0.25">
      <c r="G53585"/>
      <c r="I53585" s="112"/>
    </row>
    <row r="53586" spans="7:9" x14ac:dyDescent="0.25">
      <c r="G53586"/>
      <c r="I53586" s="112"/>
    </row>
    <row r="53587" spans="7:9" x14ac:dyDescent="0.25">
      <c r="G53587"/>
      <c r="I53587" s="112"/>
    </row>
    <row r="53588" spans="7:9" x14ac:dyDescent="0.25">
      <c r="G53588"/>
      <c r="I53588" s="112"/>
    </row>
    <row r="53589" spans="7:9" x14ac:dyDescent="0.25">
      <c r="G53589"/>
      <c r="I53589" s="112"/>
    </row>
    <row r="53590" spans="7:9" x14ac:dyDescent="0.25">
      <c r="G53590"/>
      <c r="I53590" s="112"/>
    </row>
    <row r="53591" spans="7:9" x14ac:dyDescent="0.25">
      <c r="G53591"/>
      <c r="I53591" s="112"/>
    </row>
    <row r="53592" spans="7:9" x14ac:dyDescent="0.25">
      <c r="G53592"/>
      <c r="I53592" s="112"/>
    </row>
    <row r="53593" spans="7:9" x14ac:dyDescent="0.25">
      <c r="G53593"/>
      <c r="I53593" s="112"/>
    </row>
    <row r="53594" spans="7:9" x14ac:dyDescent="0.25">
      <c r="G53594"/>
      <c r="I53594" s="112"/>
    </row>
    <row r="53595" spans="7:9" x14ac:dyDescent="0.25">
      <c r="G53595"/>
      <c r="I53595" s="112"/>
    </row>
    <row r="53596" spans="7:9" x14ac:dyDescent="0.25">
      <c r="G53596"/>
      <c r="I53596" s="112"/>
    </row>
    <row r="53597" spans="7:9" x14ac:dyDescent="0.25">
      <c r="G53597"/>
      <c r="I53597" s="112"/>
    </row>
    <row r="53598" spans="7:9" x14ac:dyDescent="0.25">
      <c r="G53598"/>
      <c r="I53598" s="112"/>
    </row>
    <row r="53599" spans="7:9" x14ac:dyDescent="0.25">
      <c r="G53599"/>
      <c r="I53599" s="112"/>
    </row>
    <row r="53600" spans="7:9" x14ac:dyDescent="0.25">
      <c r="G53600"/>
      <c r="I53600" s="112"/>
    </row>
    <row r="53601" spans="7:9" x14ac:dyDescent="0.25">
      <c r="G53601"/>
      <c r="I53601" s="112"/>
    </row>
    <row r="53602" spans="7:9" x14ac:dyDescent="0.25">
      <c r="G53602"/>
      <c r="I53602" s="112"/>
    </row>
    <row r="53603" spans="7:9" x14ac:dyDescent="0.25">
      <c r="G53603"/>
      <c r="I53603" s="112"/>
    </row>
    <row r="53604" spans="7:9" x14ac:dyDescent="0.25">
      <c r="G53604"/>
      <c r="I53604" s="112"/>
    </row>
    <row r="53605" spans="7:9" x14ac:dyDescent="0.25">
      <c r="G53605"/>
      <c r="I53605" s="112"/>
    </row>
    <row r="53606" spans="7:9" x14ac:dyDescent="0.25">
      <c r="G53606"/>
      <c r="I53606" s="112"/>
    </row>
    <row r="53607" spans="7:9" x14ac:dyDescent="0.25">
      <c r="G53607"/>
      <c r="I53607" s="112"/>
    </row>
    <row r="53608" spans="7:9" x14ac:dyDescent="0.25">
      <c r="G53608"/>
      <c r="I53608" s="112"/>
    </row>
    <row r="53609" spans="7:9" x14ac:dyDescent="0.25">
      <c r="G53609"/>
      <c r="I53609" s="112"/>
    </row>
    <row r="53610" spans="7:9" x14ac:dyDescent="0.25">
      <c r="G53610"/>
      <c r="I53610" s="112"/>
    </row>
    <row r="53611" spans="7:9" x14ac:dyDescent="0.25">
      <c r="G53611"/>
      <c r="I53611" s="112"/>
    </row>
    <row r="53612" spans="7:9" x14ac:dyDescent="0.25">
      <c r="G53612"/>
      <c r="I53612" s="112"/>
    </row>
    <row r="53613" spans="7:9" x14ac:dyDescent="0.25">
      <c r="G53613"/>
      <c r="I53613" s="112"/>
    </row>
    <row r="53614" spans="7:9" x14ac:dyDescent="0.25">
      <c r="G53614"/>
      <c r="I53614" s="112"/>
    </row>
    <row r="53615" spans="7:9" x14ac:dyDescent="0.25">
      <c r="G53615"/>
      <c r="I53615" s="112"/>
    </row>
    <row r="53616" spans="7:9" x14ac:dyDescent="0.25">
      <c r="G53616"/>
      <c r="I53616" s="112"/>
    </row>
    <row r="53617" spans="7:9" x14ac:dyDescent="0.25">
      <c r="G53617"/>
      <c r="I53617" s="112"/>
    </row>
    <row r="53618" spans="7:9" x14ac:dyDescent="0.25">
      <c r="G53618"/>
      <c r="I53618" s="112"/>
    </row>
    <row r="53619" spans="7:9" x14ac:dyDescent="0.25">
      <c r="G53619"/>
      <c r="I53619" s="112"/>
    </row>
    <row r="53620" spans="7:9" x14ac:dyDescent="0.25">
      <c r="G53620"/>
      <c r="I53620" s="112"/>
    </row>
    <row r="53621" spans="7:9" x14ac:dyDescent="0.25">
      <c r="G53621"/>
      <c r="I53621" s="112"/>
    </row>
    <row r="53622" spans="7:9" x14ac:dyDescent="0.25">
      <c r="G53622"/>
      <c r="I53622" s="112"/>
    </row>
    <row r="53623" spans="7:9" x14ac:dyDescent="0.25">
      <c r="G53623"/>
      <c r="I53623" s="112"/>
    </row>
    <row r="53624" spans="7:9" x14ac:dyDescent="0.25">
      <c r="G53624"/>
      <c r="I53624" s="112"/>
    </row>
    <row r="53625" spans="7:9" x14ac:dyDescent="0.25">
      <c r="G53625"/>
      <c r="I53625" s="112"/>
    </row>
    <row r="53626" spans="7:9" x14ac:dyDescent="0.25">
      <c r="G53626"/>
      <c r="I53626" s="112"/>
    </row>
    <row r="53627" spans="7:9" x14ac:dyDescent="0.25">
      <c r="G53627"/>
      <c r="I53627" s="112"/>
    </row>
    <row r="53628" spans="7:9" x14ac:dyDescent="0.25">
      <c r="G53628"/>
      <c r="I53628" s="112"/>
    </row>
    <row r="53629" spans="7:9" x14ac:dyDescent="0.25">
      <c r="G53629"/>
      <c r="I53629" s="112"/>
    </row>
    <row r="53630" spans="7:9" x14ac:dyDescent="0.25">
      <c r="G53630"/>
      <c r="I53630" s="112"/>
    </row>
    <row r="53631" spans="7:9" x14ac:dyDescent="0.25">
      <c r="G53631"/>
      <c r="I53631" s="112"/>
    </row>
    <row r="53632" spans="7:9" x14ac:dyDescent="0.25">
      <c r="G53632"/>
      <c r="I53632" s="112"/>
    </row>
    <row r="53633" spans="7:9" x14ac:dyDescent="0.25">
      <c r="G53633"/>
      <c r="I53633" s="112"/>
    </row>
    <row r="53634" spans="7:9" x14ac:dyDescent="0.25">
      <c r="G53634"/>
      <c r="I53634" s="112"/>
    </row>
    <row r="53635" spans="7:9" x14ac:dyDescent="0.25">
      <c r="G53635"/>
      <c r="I53635" s="112"/>
    </row>
    <row r="53636" spans="7:9" x14ac:dyDescent="0.25">
      <c r="G53636"/>
      <c r="I53636" s="112"/>
    </row>
    <row r="53637" spans="7:9" x14ac:dyDescent="0.25">
      <c r="G53637"/>
      <c r="I53637" s="112"/>
    </row>
    <row r="53638" spans="7:9" x14ac:dyDescent="0.25">
      <c r="G53638"/>
      <c r="I53638" s="112"/>
    </row>
    <row r="53639" spans="7:9" x14ac:dyDescent="0.25">
      <c r="G53639"/>
      <c r="I53639" s="112"/>
    </row>
    <row r="53640" spans="7:9" x14ac:dyDescent="0.25">
      <c r="G53640"/>
      <c r="I53640" s="112"/>
    </row>
    <row r="53641" spans="7:9" x14ac:dyDescent="0.25">
      <c r="G53641"/>
      <c r="I53641" s="112"/>
    </row>
    <row r="53642" spans="7:9" x14ac:dyDescent="0.25">
      <c r="G53642"/>
      <c r="I53642" s="112"/>
    </row>
    <row r="53643" spans="7:9" x14ac:dyDescent="0.25">
      <c r="G53643"/>
      <c r="I53643" s="112"/>
    </row>
    <row r="53644" spans="7:9" x14ac:dyDescent="0.25">
      <c r="G53644"/>
      <c r="I53644" s="112"/>
    </row>
    <row r="53645" spans="7:9" x14ac:dyDescent="0.25">
      <c r="G53645"/>
      <c r="I53645" s="112"/>
    </row>
    <row r="53646" spans="7:9" x14ac:dyDescent="0.25">
      <c r="G53646"/>
      <c r="I53646" s="112"/>
    </row>
    <row r="53647" spans="7:9" x14ac:dyDescent="0.25">
      <c r="G53647"/>
      <c r="I53647" s="112"/>
    </row>
    <row r="53648" spans="7:9" x14ac:dyDescent="0.25">
      <c r="G53648"/>
      <c r="I53648" s="112"/>
    </row>
    <row r="53649" spans="7:9" x14ac:dyDescent="0.25">
      <c r="G53649"/>
      <c r="I53649" s="112"/>
    </row>
    <row r="53650" spans="7:9" x14ac:dyDescent="0.25">
      <c r="G53650"/>
      <c r="I53650" s="112"/>
    </row>
    <row r="53651" spans="7:9" x14ac:dyDescent="0.25">
      <c r="G53651"/>
      <c r="I53651" s="112"/>
    </row>
    <row r="53652" spans="7:9" x14ac:dyDescent="0.25">
      <c r="G53652"/>
      <c r="I53652" s="112"/>
    </row>
    <row r="53653" spans="7:9" x14ac:dyDescent="0.25">
      <c r="G53653"/>
      <c r="I53653" s="112"/>
    </row>
    <row r="53654" spans="7:9" x14ac:dyDescent="0.25">
      <c r="G53654"/>
      <c r="I53654" s="112"/>
    </row>
    <row r="53655" spans="7:9" x14ac:dyDescent="0.25">
      <c r="G53655"/>
      <c r="I53655" s="112"/>
    </row>
    <row r="53656" spans="7:9" x14ac:dyDescent="0.25">
      <c r="G53656"/>
      <c r="I53656" s="112"/>
    </row>
    <row r="53657" spans="7:9" x14ac:dyDescent="0.25">
      <c r="G53657"/>
      <c r="I53657" s="112"/>
    </row>
    <row r="53658" spans="7:9" x14ac:dyDescent="0.25">
      <c r="G53658"/>
      <c r="I53658" s="112"/>
    </row>
    <row r="53659" spans="7:9" x14ac:dyDescent="0.25">
      <c r="G53659"/>
      <c r="I53659" s="112"/>
    </row>
    <row r="53660" spans="7:9" x14ac:dyDescent="0.25">
      <c r="G53660"/>
      <c r="I53660" s="112"/>
    </row>
    <row r="53661" spans="7:9" x14ac:dyDescent="0.25">
      <c r="G53661"/>
      <c r="I53661" s="112"/>
    </row>
    <row r="53662" spans="7:9" x14ac:dyDescent="0.25">
      <c r="G53662"/>
      <c r="I53662" s="112"/>
    </row>
    <row r="53663" spans="7:9" x14ac:dyDescent="0.25">
      <c r="G53663"/>
      <c r="I53663" s="112"/>
    </row>
    <row r="53664" spans="7:9" x14ac:dyDescent="0.25">
      <c r="G53664"/>
      <c r="I53664" s="112"/>
    </row>
    <row r="53665" spans="7:9" x14ac:dyDescent="0.25">
      <c r="G53665"/>
      <c r="I53665" s="112"/>
    </row>
    <row r="53666" spans="7:9" x14ac:dyDescent="0.25">
      <c r="G53666"/>
      <c r="I53666" s="112"/>
    </row>
    <row r="53667" spans="7:9" x14ac:dyDescent="0.25">
      <c r="G53667"/>
      <c r="I53667" s="112"/>
    </row>
    <row r="53668" spans="7:9" x14ac:dyDescent="0.25">
      <c r="G53668"/>
      <c r="I53668" s="112"/>
    </row>
    <row r="53669" spans="7:9" x14ac:dyDescent="0.25">
      <c r="G53669"/>
      <c r="I53669" s="112"/>
    </row>
    <row r="53670" spans="7:9" x14ac:dyDescent="0.25">
      <c r="G53670"/>
      <c r="I53670" s="112"/>
    </row>
    <row r="53671" spans="7:9" x14ac:dyDescent="0.25">
      <c r="G53671"/>
      <c r="I53671" s="112"/>
    </row>
    <row r="53672" spans="7:9" x14ac:dyDescent="0.25">
      <c r="G53672"/>
      <c r="I53672" s="112"/>
    </row>
    <row r="53673" spans="7:9" x14ac:dyDescent="0.25">
      <c r="G53673"/>
      <c r="I53673" s="112"/>
    </row>
    <row r="53674" spans="7:9" x14ac:dyDescent="0.25">
      <c r="G53674"/>
      <c r="I53674" s="112"/>
    </row>
    <row r="53675" spans="7:9" x14ac:dyDescent="0.25">
      <c r="G53675"/>
      <c r="I53675" s="112"/>
    </row>
    <row r="53676" spans="7:9" x14ac:dyDescent="0.25">
      <c r="G53676"/>
      <c r="I53676" s="112"/>
    </row>
    <row r="53677" spans="7:9" x14ac:dyDescent="0.25">
      <c r="G53677"/>
      <c r="I53677" s="112"/>
    </row>
    <row r="53678" spans="7:9" x14ac:dyDescent="0.25">
      <c r="G53678"/>
      <c r="I53678" s="112"/>
    </row>
    <row r="53679" spans="7:9" x14ac:dyDescent="0.25">
      <c r="G53679"/>
      <c r="I53679" s="112"/>
    </row>
    <row r="53680" spans="7:9" x14ac:dyDescent="0.25">
      <c r="G53680"/>
      <c r="I53680" s="112"/>
    </row>
    <row r="53681" spans="7:9" x14ac:dyDescent="0.25">
      <c r="G53681"/>
      <c r="I53681" s="112"/>
    </row>
    <row r="53682" spans="7:9" x14ac:dyDescent="0.25">
      <c r="G53682"/>
      <c r="I53682" s="112"/>
    </row>
    <row r="53683" spans="7:9" x14ac:dyDescent="0.25">
      <c r="G53683"/>
      <c r="I53683" s="112"/>
    </row>
    <row r="53684" spans="7:9" x14ac:dyDescent="0.25">
      <c r="G53684"/>
      <c r="I53684" s="112"/>
    </row>
    <row r="53685" spans="7:9" x14ac:dyDescent="0.25">
      <c r="G53685"/>
      <c r="I53685" s="112"/>
    </row>
    <row r="53686" spans="7:9" x14ac:dyDescent="0.25">
      <c r="G53686"/>
      <c r="I53686" s="112"/>
    </row>
    <row r="53687" spans="7:9" x14ac:dyDescent="0.25">
      <c r="G53687"/>
      <c r="I53687" s="112"/>
    </row>
    <row r="53688" spans="7:9" x14ac:dyDescent="0.25">
      <c r="G53688"/>
      <c r="I53688" s="112"/>
    </row>
    <row r="53689" spans="7:9" x14ac:dyDescent="0.25">
      <c r="G53689"/>
      <c r="I53689" s="112"/>
    </row>
    <row r="53690" spans="7:9" x14ac:dyDescent="0.25">
      <c r="G53690"/>
      <c r="I53690" s="112"/>
    </row>
    <row r="53691" spans="7:9" x14ac:dyDescent="0.25">
      <c r="G53691"/>
      <c r="I53691" s="112"/>
    </row>
    <row r="53692" spans="7:9" x14ac:dyDescent="0.25">
      <c r="G53692"/>
      <c r="I53692" s="112"/>
    </row>
    <row r="53693" spans="7:9" x14ac:dyDescent="0.25">
      <c r="G53693"/>
      <c r="I53693" s="112"/>
    </row>
    <row r="53694" spans="7:9" x14ac:dyDescent="0.25">
      <c r="G53694"/>
      <c r="I53694" s="112"/>
    </row>
    <row r="53695" spans="7:9" x14ac:dyDescent="0.25">
      <c r="G53695"/>
      <c r="I53695" s="112"/>
    </row>
    <row r="53696" spans="7:9" x14ac:dyDescent="0.25">
      <c r="G53696"/>
      <c r="I53696" s="112"/>
    </row>
    <row r="53697" spans="7:9" x14ac:dyDescent="0.25">
      <c r="G53697"/>
      <c r="I53697" s="112"/>
    </row>
    <row r="53698" spans="7:9" x14ac:dyDescent="0.25">
      <c r="G53698"/>
      <c r="I53698" s="112"/>
    </row>
    <row r="53699" spans="7:9" x14ac:dyDescent="0.25">
      <c r="G53699"/>
      <c r="I53699" s="112"/>
    </row>
    <row r="53700" spans="7:9" x14ac:dyDescent="0.25">
      <c r="G53700"/>
      <c r="I53700" s="112"/>
    </row>
    <row r="53701" spans="7:9" x14ac:dyDescent="0.25">
      <c r="G53701"/>
      <c r="I53701" s="112"/>
    </row>
    <row r="53702" spans="7:9" x14ac:dyDescent="0.25">
      <c r="G53702"/>
      <c r="I53702" s="112"/>
    </row>
    <row r="53703" spans="7:9" x14ac:dyDescent="0.25">
      <c r="G53703"/>
      <c r="I53703" s="112"/>
    </row>
    <row r="53704" spans="7:9" x14ac:dyDescent="0.25">
      <c r="G53704"/>
      <c r="I53704" s="112"/>
    </row>
    <row r="53705" spans="7:9" x14ac:dyDescent="0.25">
      <c r="G53705"/>
      <c r="I53705" s="112"/>
    </row>
    <row r="53706" spans="7:9" x14ac:dyDescent="0.25">
      <c r="G53706"/>
      <c r="I53706" s="112"/>
    </row>
    <row r="53707" spans="7:9" x14ac:dyDescent="0.25">
      <c r="G53707"/>
      <c r="I53707" s="112"/>
    </row>
    <row r="53708" spans="7:9" x14ac:dyDescent="0.25">
      <c r="G53708"/>
      <c r="I53708" s="112"/>
    </row>
    <row r="53709" spans="7:9" x14ac:dyDescent="0.25">
      <c r="G53709"/>
      <c r="I53709" s="112"/>
    </row>
    <row r="53710" spans="7:9" x14ac:dyDescent="0.25">
      <c r="G53710"/>
      <c r="I53710" s="112"/>
    </row>
    <row r="53711" spans="7:9" x14ac:dyDescent="0.25">
      <c r="G53711"/>
      <c r="I53711" s="112"/>
    </row>
    <row r="53712" spans="7:9" x14ac:dyDescent="0.25">
      <c r="G53712"/>
      <c r="I53712" s="112"/>
    </row>
    <row r="53713" spans="7:9" x14ac:dyDescent="0.25">
      <c r="G53713"/>
      <c r="I53713" s="112"/>
    </row>
    <row r="53714" spans="7:9" x14ac:dyDescent="0.25">
      <c r="G53714"/>
      <c r="I53714" s="112"/>
    </row>
    <row r="53715" spans="7:9" x14ac:dyDescent="0.25">
      <c r="G53715"/>
      <c r="I53715" s="112"/>
    </row>
    <row r="53716" spans="7:9" x14ac:dyDescent="0.25">
      <c r="G53716"/>
      <c r="I53716" s="112"/>
    </row>
    <row r="53717" spans="7:9" x14ac:dyDescent="0.25">
      <c r="G53717"/>
      <c r="I53717" s="112"/>
    </row>
    <row r="53718" spans="7:9" x14ac:dyDescent="0.25">
      <c r="G53718"/>
      <c r="I53718" s="112"/>
    </row>
    <row r="53719" spans="7:9" x14ac:dyDescent="0.25">
      <c r="G53719"/>
      <c r="I53719" s="112"/>
    </row>
    <row r="53720" spans="7:9" x14ac:dyDescent="0.25">
      <c r="G53720"/>
      <c r="I53720" s="112"/>
    </row>
    <row r="53721" spans="7:9" x14ac:dyDescent="0.25">
      <c r="G53721"/>
      <c r="I53721" s="112"/>
    </row>
    <row r="53722" spans="7:9" x14ac:dyDescent="0.25">
      <c r="G53722"/>
      <c r="I53722" s="112"/>
    </row>
    <row r="53723" spans="7:9" x14ac:dyDescent="0.25">
      <c r="G53723"/>
      <c r="I53723" s="112"/>
    </row>
    <row r="53724" spans="7:9" x14ac:dyDescent="0.25">
      <c r="G53724"/>
      <c r="I53724" s="112"/>
    </row>
    <row r="53725" spans="7:9" x14ac:dyDescent="0.25">
      <c r="G53725"/>
      <c r="I53725" s="112"/>
    </row>
    <row r="53726" spans="7:9" x14ac:dyDescent="0.25">
      <c r="G53726"/>
      <c r="I53726" s="112"/>
    </row>
    <row r="53727" spans="7:9" x14ac:dyDescent="0.25">
      <c r="G53727"/>
      <c r="I53727" s="112"/>
    </row>
    <row r="53728" spans="7:9" x14ac:dyDescent="0.25">
      <c r="G53728"/>
      <c r="I53728" s="112"/>
    </row>
    <row r="53729" spans="7:9" x14ac:dyDescent="0.25">
      <c r="G53729"/>
      <c r="I53729" s="112"/>
    </row>
    <row r="53730" spans="7:9" x14ac:dyDescent="0.25">
      <c r="G53730"/>
      <c r="I53730" s="112"/>
    </row>
    <row r="53731" spans="7:9" x14ac:dyDescent="0.25">
      <c r="G53731"/>
      <c r="I53731" s="112"/>
    </row>
    <row r="53732" spans="7:9" x14ac:dyDescent="0.25">
      <c r="G53732"/>
      <c r="I53732" s="112"/>
    </row>
    <row r="53733" spans="7:9" x14ac:dyDescent="0.25">
      <c r="G53733"/>
      <c r="I53733" s="112"/>
    </row>
    <row r="53734" spans="7:9" x14ac:dyDescent="0.25">
      <c r="G53734"/>
      <c r="I53734" s="112"/>
    </row>
    <row r="53735" spans="7:9" x14ac:dyDescent="0.25">
      <c r="G53735"/>
      <c r="I53735" s="112"/>
    </row>
    <row r="53736" spans="7:9" x14ac:dyDescent="0.25">
      <c r="G53736"/>
      <c r="I53736" s="112"/>
    </row>
    <row r="53737" spans="7:9" x14ac:dyDescent="0.25">
      <c r="G53737"/>
      <c r="I53737" s="112"/>
    </row>
    <row r="53738" spans="7:9" x14ac:dyDescent="0.25">
      <c r="G53738"/>
      <c r="I53738" s="112"/>
    </row>
    <row r="53739" spans="7:9" x14ac:dyDescent="0.25">
      <c r="G53739"/>
      <c r="I53739" s="112"/>
    </row>
    <row r="53740" spans="7:9" x14ac:dyDescent="0.25">
      <c r="G53740"/>
      <c r="I53740" s="112"/>
    </row>
    <row r="53741" spans="7:9" x14ac:dyDescent="0.25">
      <c r="G53741"/>
      <c r="I53741" s="112"/>
    </row>
    <row r="53742" spans="7:9" x14ac:dyDescent="0.25">
      <c r="G53742"/>
      <c r="I53742" s="112"/>
    </row>
    <row r="53743" spans="7:9" x14ac:dyDescent="0.25">
      <c r="G53743"/>
      <c r="I53743" s="112"/>
    </row>
    <row r="53744" spans="7:9" x14ac:dyDescent="0.25">
      <c r="G53744"/>
      <c r="I53744" s="112"/>
    </row>
    <row r="53745" spans="7:9" x14ac:dyDescent="0.25">
      <c r="G53745"/>
      <c r="I53745" s="112"/>
    </row>
    <row r="53746" spans="7:9" x14ac:dyDescent="0.25">
      <c r="G53746"/>
      <c r="I53746" s="112"/>
    </row>
    <row r="53747" spans="7:9" x14ac:dyDescent="0.25">
      <c r="G53747"/>
      <c r="I53747" s="112"/>
    </row>
    <row r="53748" spans="7:9" x14ac:dyDescent="0.25">
      <c r="G53748"/>
      <c r="I53748" s="112"/>
    </row>
    <row r="53749" spans="7:9" x14ac:dyDescent="0.25">
      <c r="G53749"/>
      <c r="I53749" s="112"/>
    </row>
    <row r="53750" spans="7:9" x14ac:dyDescent="0.25">
      <c r="G53750"/>
      <c r="I53750" s="112"/>
    </row>
    <row r="53751" spans="7:9" x14ac:dyDescent="0.25">
      <c r="G53751"/>
      <c r="I53751" s="112"/>
    </row>
    <row r="53752" spans="7:9" x14ac:dyDescent="0.25">
      <c r="G53752"/>
      <c r="I53752" s="112"/>
    </row>
    <row r="53753" spans="7:9" x14ac:dyDescent="0.25">
      <c r="G53753"/>
      <c r="I53753" s="112"/>
    </row>
    <row r="53754" spans="7:9" x14ac:dyDescent="0.25">
      <c r="G53754"/>
      <c r="I53754" s="112"/>
    </row>
    <row r="53755" spans="7:9" x14ac:dyDescent="0.25">
      <c r="G53755"/>
      <c r="I53755" s="112"/>
    </row>
    <row r="53756" spans="7:9" x14ac:dyDescent="0.25">
      <c r="G53756"/>
      <c r="I53756" s="112"/>
    </row>
    <row r="53757" spans="7:9" x14ac:dyDescent="0.25">
      <c r="G53757"/>
      <c r="I53757" s="112"/>
    </row>
    <row r="53758" spans="7:9" x14ac:dyDescent="0.25">
      <c r="G53758"/>
      <c r="I53758" s="112"/>
    </row>
    <row r="53759" spans="7:9" x14ac:dyDescent="0.25">
      <c r="G53759"/>
      <c r="I53759" s="112"/>
    </row>
    <row r="53760" spans="7:9" x14ac:dyDescent="0.25">
      <c r="G53760"/>
      <c r="I53760" s="112"/>
    </row>
    <row r="53761" spans="7:9" x14ac:dyDescent="0.25">
      <c r="G53761"/>
      <c r="I53761" s="112"/>
    </row>
    <row r="53762" spans="7:9" x14ac:dyDescent="0.25">
      <c r="G53762"/>
      <c r="I53762" s="112"/>
    </row>
    <row r="53763" spans="7:9" x14ac:dyDescent="0.25">
      <c r="G53763"/>
      <c r="I53763" s="112"/>
    </row>
    <row r="53764" spans="7:9" x14ac:dyDescent="0.25">
      <c r="G53764"/>
      <c r="I53764" s="112"/>
    </row>
    <row r="53765" spans="7:9" x14ac:dyDescent="0.25">
      <c r="G53765"/>
      <c r="I53765" s="112"/>
    </row>
    <row r="53766" spans="7:9" x14ac:dyDescent="0.25">
      <c r="G53766"/>
      <c r="I53766" s="112"/>
    </row>
    <row r="53767" spans="7:9" x14ac:dyDescent="0.25">
      <c r="G53767"/>
      <c r="I53767" s="112"/>
    </row>
    <row r="53768" spans="7:9" x14ac:dyDescent="0.25">
      <c r="G53768"/>
      <c r="I53768" s="112"/>
    </row>
    <row r="53769" spans="7:9" x14ac:dyDescent="0.25">
      <c r="G53769"/>
      <c r="I53769" s="112"/>
    </row>
    <row r="53770" spans="7:9" x14ac:dyDescent="0.25">
      <c r="G53770"/>
      <c r="I53770" s="112"/>
    </row>
    <row r="53771" spans="7:9" x14ac:dyDescent="0.25">
      <c r="G53771"/>
      <c r="I53771" s="112"/>
    </row>
    <row r="53772" spans="7:9" x14ac:dyDescent="0.25">
      <c r="G53772"/>
      <c r="I53772" s="112"/>
    </row>
    <row r="53773" spans="7:9" x14ac:dyDescent="0.25">
      <c r="G53773"/>
      <c r="I53773" s="112"/>
    </row>
    <row r="53774" spans="7:9" x14ac:dyDescent="0.25">
      <c r="G53774"/>
      <c r="I53774" s="112"/>
    </row>
    <row r="53775" spans="7:9" x14ac:dyDescent="0.25">
      <c r="G53775"/>
      <c r="I53775" s="112"/>
    </row>
    <row r="53776" spans="7:9" x14ac:dyDescent="0.25">
      <c r="G53776"/>
      <c r="I53776" s="112"/>
    </row>
    <row r="53777" spans="7:9" x14ac:dyDescent="0.25">
      <c r="G53777"/>
      <c r="I53777" s="112"/>
    </row>
    <row r="53778" spans="7:9" x14ac:dyDescent="0.25">
      <c r="G53778"/>
      <c r="I53778" s="112"/>
    </row>
    <row r="53779" spans="7:9" x14ac:dyDescent="0.25">
      <c r="G53779"/>
      <c r="I53779" s="112"/>
    </row>
    <row r="53780" spans="7:9" x14ac:dyDescent="0.25">
      <c r="G53780"/>
      <c r="I53780" s="112"/>
    </row>
    <row r="53781" spans="7:9" x14ac:dyDescent="0.25">
      <c r="G53781"/>
      <c r="I53781" s="112"/>
    </row>
    <row r="53782" spans="7:9" x14ac:dyDescent="0.25">
      <c r="G53782"/>
      <c r="I53782" s="112"/>
    </row>
    <row r="53783" spans="7:9" x14ac:dyDescent="0.25">
      <c r="G53783"/>
      <c r="I53783" s="112"/>
    </row>
    <row r="53784" spans="7:9" x14ac:dyDescent="0.25">
      <c r="G53784"/>
      <c r="I53784" s="112"/>
    </row>
    <row r="53785" spans="7:9" x14ac:dyDescent="0.25">
      <c r="G53785"/>
      <c r="I53785" s="112"/>
    </row>
    <row r="53786" spans="7:9" x14ac:dyDescent="0.25">
      <c r="G53786"/>
      <c r="I53786" s="112"/>
    </row>
    <row r="53787" spans="7:9" x14ac:dyDescent="0.25">
      <c r="G53787"/>
      <c r="I53787" s="112"/>
    </row>
    <row r="53788" spans="7:9" x14ac:dyDescent="0.25">
      <c r="G53788"/>
      <c r="I53788" s="112"/>
    </row>
    <row r="53789" spans="7:9" x14ac:dyDescent="0.25">
      <c r="G53789"/>
      <c r="I53789" s="112"/>
    </row>
    <row r="53790" spans="7:9" x14ac:dyDescent="0.25">
      <c r="G53790"/>
      <c r="I53790" s="112"/>
    </row>
    <row r="53791" spans="7:9" x14ac:dyDescent="0.25">
      <c r="G53791"/>
      <c r="I53791" s="112"/>
    </row>
    <row r="53792" spans="7:9" x14ac:dyDescent="0.25">
      <c r="G53792"/>
      <c r="I53792" s="112"/>
    </row>
    <row r="53793" spans="7:9" x14ac:dyDescent="0.25">
      <c r="G53793"/>
      <c r="I53793" s="112"/>
    </row>
    <row r="53794" spans="7:9" x14ac:dyDescent="0.25">
      <c r="G53794"/>
      <c r="I53794" s="112"/>
    </row>
    <row r="53795" spans="7:9" x14ac:dyDescent="0.25">
      <c r="G53795"/>
      <c r="I53795" s="112"/>
    </row>
    <row r="53796" spans="7:9" x14ac:dyDescent="0.25">
      <c r="G53796"/>
      <c r="I53796" s="112"/>
    </row>
    <row r="53797" spans="7:9" x14ac:dyDescent="0.25">
      <c r="G53797"/>
      <c r="I53797" s="112"/>
    </row>
    <row r="53798" spans="7:9" x14ac:dyDescent="0.25">
      <c r="G53798"/>
      <c r="I53798" s="112"/>
    </row>
    <row r="53799" spans="7:9" x14ac:dyDescent="0.25">
      <c r="G53799"/>
      <c r="I53799" s="112"/>
    </row>
    <row r="53800" spans="7:9" x14ac:dyDescent="0.25">
      <c r="G53800"/>
      <c r="I53800" s="112"/>
    </row>
    <row r="53801" spans="7:9" x14ac:dyDescent="0.25">
      <c r="G53801"/>
      <c r="I53801" s="112"/>
    </row>
    <row r="53802" spans="7:9" x14ac:dyDescent="0.25">
      <c r="G53802"/>
      <c r="I53802" s="112"/>
    </row>
    <row r="53803" spans="7:9" x14ac:dyDescent="0.25">
      <c r="G53803"/>
      <c r="I53803" s="112"/>
    </row>
    <row r="53804" spans="7:9" x14ac:dyDescent="0.25">
      <c r="G53804"/>
      <c r="I53804" s="112"/>
    </row>
    <row r="53805" spans="7:9" x14ac:dyDescent="0.25">
      <c r="G53805"/>
      <c r="I53805" s="112"/>
    </row>
    <row r="53806" spans="7:9" x14ac:dyDescent="0.25">
      <c r="G53806"/>
      <c r="I53806" s="112"/>
    </row>
    <row r="53807" spans="7:9" x14ac:dyDescent="0.25">
      <c r="G53807"/>
      <c r="I53807" s="112"/>
    </row>
    <row r="53808" spans="7:9" x14ac:dyDescent="0.25">
      <c r="G53808"/>
      <c r="I53808" s="112"/>
    </row>
    <row r="53809" spans="7:9" x14ac:dyDescent="0.25">
      <c r="G53809"/>
      <c r="I53809" s="112"/>
    </row>
    <row r="53810" spans="7:9" x14ac:dyDescent="0.25">
      <c r="G53810"/>
      <c r="I53810" s="112"/>
    </row>
    <row r="53811" spans="7:9" x14ac:dyDescent="0.25">
      <c r="G53811"/>
      <c r="I53811" s="112"/>
    </row>
    <row r="53812" spans="7:9" x14ac:dyDescent="0.25">
      <c r="G53812"/>
      <c r="I53812" s="112"/>
    </row>
    <row r="53813" spans="7:9" x14ac:dyDescent="0.25">
      <c r="G53813"/>
      <c r="I53813" s="112"/>
    </row>
    <row r="53814" spans="7:9" x14ac:dyDescent="0.25">
      <c r="G53814"/>
      <c r="I53814" s="112"/>
    </row>
    <row r="53815" spans="7:9" x14ac:dyDescent="0.25">
      <c r="G53815"/>
      <c r="I53815" s="112"/>
    </row>
    <row r="53816" spans="7:9" x14ac:dyDescent="0.25">
      <c r="G53816"/>
      <c r="I53816" s="112"/>
    </row>
    <row r="53817" spans="7:9" x14ac:dyDescent="0.25">
      <c r="G53817"/>
      <c r="I53817" s="112"/>
    </row>
    <row r="53818" spans="7:9" x14ac:dyDescent="0.25">
      <c r="G53818"/>
      <c r="I53818" s="112"/>
    </row>
    <row r="53819" spans="7:9" x14ac:dyDescent="0.25">
      <c r="G53819"/>
      <c r="I53819" s="112"/>
    </row>
    <row r="53820" spans="7:9" x14ac:dyDescent="0.25">
      <c r="G53820"/>
      <c r="I53820" s="112"/>
    </row>
    <row r="53821" spans="7:9" x14ac:dyDescent="0.25">
      <c r="G53821"/>
      <c r="I53821" s="112"/>
    </row>
    <row r="53822" spans="7:9" x14ac:dyDescent="0.25">
      <c r="G53822"/>
      <c r="I53822" s="112"/>
    </row>
    <row r="53823" spans="7:9" x14ac:dyDescent="0.25">
      <c r="G53823"/>
      <c r="I53823" s="112"/>
    </row>
    <row r="53824" spans="7:9" x14ac:dyDescent="0.25">
      <c r="G53824"/>
      <c r="I53824" s="112"/>
    </row>
    <row r="53825" spans="7:9" x14ac:dyDescent="0.25">
      <c r="G53825"/>
      <c r="I53825" s="112"/>
    </row>
    <row r="53826" spans="7:9" x14ac:dyDescent="0.25">
      <c r="G53826"/>
      <c r="I53826" s="112"/>
    </row>
    <row r="53827" spans="7:9" x14ac:dyDescent="0.25">
      <c r="G53827"/>
      <c r="I53827" s="112"/>
    </row>
    <row r="53828" spans="7:9" x14ac:dyDescent="0.25">
      <c r="G53828"/>
      <c r="I53828" s="112"/>
    </row>
    <row r="53829" spans="7:9" x14ac:dyDescent="0.25">
      <c r="G53829"/>
      <c r="I53829" s="112"/>
    </row>
    <row r="53830" spans="7:9" x14ac:dyDescent="0.25">
      <c r="G53830"/>
      <c r="I53830" s="112"/>
    </row>
    <row r="53831" spans="7:9" x14ac:dyDescent="0.25">
      <c r="G53831"/>
      <c r="I53831" s="112"/>
    </row>
    <row r="53832" spans="7:9" x14ac:dyDescent="0.25">
      <c r="G53832"/>
      <c r="I53832" s="112"/>
    </row>
    <row r="53833" spans="7:9" x14ac:dyDescent="0.25">
      <c r="G53833"/>
      <c r="I53833" s="112"/>
    </row>
    <row r="53834" spans="7:9" x14ac:dyDescent="0.25">
      <c r="G53834"/>
      <c r="I53834" s="112"/>
    </row>
    <row r="53835" spans="7:9" x14ac:dyDescent="0.25">
      <c r="G53835"/>
      <c r="I53835" s="112"/>
    </row>
    <row r="53836" spans="7:9" x14ac:dyDescent="0.25">
      <c r="G53836"/>
      <c r="I53836" s="112"/>
    </row>
    <row r="53837" spans="7:9" x14ac:dyDescent="0.25">
      <c r="G53837"/>
      <c r="I53837" s="112"/>
    </row>
    <row r="53838" spans="7:9" x14ac:dyDescent="0.25">
      <c r="G53838"/>
      <c r="I53838" s="112"/>
    </row>
    <row r="53839" spans="7:9" x14ac:dyDescent="0.25">
      <c r="G53839"/>
      <c r="I53839" s="112"/>
    </row>
    <row r="53840" spans="7:9" x14ac:dyDescent="0.25">
      <c r="G53840"/>
      <c r="I53840" s="112"/>
    </row>
    <row r="53841" spans="7:9" x14ac:dyDescent="0.25">
      <c r="G53841"/>
      <c r="I53841" s="112"/>
    </row>
    <row r="53842" spans="7:9" x14ac:dyDescent="0.25">
      <c r="G53842"/>
      <c r="I53842" s="112"/>
    </row>
    <row r="53843" spans="7:9" x14ac:dyDescent="0.25">
      <c r="G53843"/>
      <c r="I53843" s="112"/>
    </row>
    <row r="53844" spans="7:9" x14ac:dyDescent="0.25">
      <c r="G53844"/>
      <c r="I53844" s="112"/>
    </row>
    <row r="53845" spans="7:9" x14ac:dyDescent="0.25">
      <c r="G53845"/>
      <c r="I53845" s="112"/>
    </row>
    <row r="53846" spans="7:9" x14ac:dyDescent="0.25">
      <c r="G53846"/>
      <c r="I53846" s="112"/>
    </row>
    <row r="53847" spans="7:9" x14ac:dyDescent="0.25">
      <c r="G53847"/>
      <c r="I53847" s="112"/>
    </row>
    <row r="53848" spans="7:9" x14ac:dyDescent="0.25">
      <c r="G53848"/>
      <c r="I53848" s="112"/>
    </row>
    <row r="53849" spans="7:9" x14ac:dyDescent="0.25">
      <c r="G53849"/>
      <c r="I53849" s="112"/>
    </row>
    <row r="53850" spans="7:9" x14ac:dyDescent="0.25">
      <c r="G53850"/>
      <c r="I53850" s="112"/>
    </row>
    <row r="53851" spans="7:9" x14ac:dyDescent="0.25">
      <c r="G53851"/>
      <c r="I53851" s="112"/>
    </row>
    <row r="53852" spans="7:9" x14ac:dyDescent="0.25">
      <c r="G53852"/>
      <c r="I53852" s="112"/>
    </row>
    <row r="53853" spans="7:9" x14ac:dyDescent="0.25">
      <c r="G53853"/>
      <c r="I53853" s="112"/>
    </row>
    <row r="53854" spans="7:9" x14ac:dyDescent="0.25">
      <c r="G53854"/>
      <c r="I53854" s="112"/>
    </row>
    <row r="53855" spans="7:9" x14ac:dyDescent="0.25">
      <c r="G53855"/>
      <c r="I53855" s="112"/>
    </row>
    <row r="53856" spans="7:9" x14ac:dyDescent="0.25">
      <c r="G53856"/>
      <c r="I53856" s="112"/>
    </row>
    <row r="53857" spans="7:9" x14ac:dyDescent="0.25">
      <c r="G53857"/>
      <c r="I53857" s="112"/>
    </row>
    <row r="53858" spans="7:9" x14ac:dyDescent="0.25">
      <c r="G53858"/>
      <c r="I53858" s="112"/>
    </row>
    <row r="53859" spans="7:9" x14ac:dyDescent="0.25">
      <c r="G53859"/>
      <c r="I53859" s="112"/>
    </row>
    <row r="53860" spans="7:9" x14ac:dyDescent="0.25">
      <c r="G53860"/>
      <c r="I53860" s="112"/>
    </row>
    <row r="53861" spans="7:9" x14ac:dyDescent="0.25">
      <c r="G53861"/>
      <c r="I53861" s="112"/>
    </row>
    <row r="53862" spans="7:9" x14ac:dyDescent="0.25">
      <c r="G53862"/>
      <c r="I53862" s="112"/>
    </row>
    <row r="53863" spans="7:9" x14ac:dyDescent="0.25">
      <c r="G53863"/>
      <c r="I53863" s="112"/>
    </row>
    <row r="53864" spans="7:9" x14ac:dyDescent="0.25">
      <c r="G53864"/>
      <c r="I53864" s="112"/>
    </row>
    <row r="53865" spans="7:9" x14ac:dyDescent="0.25">
      <c r="G53865"/>
      <c r="I53865" s="112"/>
    </row>
    <row r="53866" spans="7:9" x14ac:dyDescent="0.25">
      <c r="G53866"/>
      <c r="I53866" s="112"/>
    </row>
    <row r="53867" spans="7:9" x14ac:dyDescent="0.25">
      <c r="G53867"/>
      <c r="I53867" s="112"/>
    </row>
    <row r="53868" spans="7:9" x14ac:dyDescent="0.25">
      <c r="G53868"/>
      <c r="I53868" s="112"/>
    </row>
    <row r="53869" spans="7:9" x14ac:dyDescent="0.25">
      <c r="G53869"/>
      <c r="I53869" s="112"/>
    </row>
    <row r="53870" spans="7:9" x14ac:dyDescent="0.25">
      <c r="G53870"/>
      <c r="I53870" s="112"/>
    </row>
    <row r="53871" spans="7:9" x14ac:dyDescent="0.25">
      <c r="G53871"/>
      <c r="I53871" s="112"/>
    </row>
    <row r="53872" spans="7:9" x14ac:dyDescent="0.25">
      <c r="G53872"/>
      <c r="I53872" s="112"/>
    </row>
    <row r="53873" spans="7:9" x14ac:dyDescent="0.25">
      <c r="G53873"/>
      <c r="I53873" s="112"/>
    </row>
    <row r="53874" spans="7:9" x14ac:dyDescent="0.25">
      <c r="G53874"/>
      <c r="I53874" s="112"/>
    </row>
    <row r="53875" spans="7:9" x14ac:dyDescent="0.25">
      <c r="G53875"/>
      <c r="I53875" s="112"/>
    </row>
    <row r="53876" spans="7:9" x14ac:dyDescent="0.25">
      <c r="G53876"/>
      <c r="I53876" s="112"/>
    </row>
    <row r="53877" spans="7:9" x14ac:dyDescent="0.25">
      <c r="G53877"/>
      <c r="I53877" s="112"/>
    </row>
    <row r="53878" spans="7:9" x14ac:dyDescent="0.25">
      <c r="G53878"/>
      <c r="I53878" s="112"/>
    </row>
    <row r="53879" spans="7:9" x14ac:dyDescent="0.25">
      <c r="G53879"/>
      <c r="I53879" s="112"/>
    </row>
    <row r="53880" spans="7:9" x14ac:dyDescent="0.25">
      <c r="G53880"/>
      <c r="I53880" s="112"/>
    </row>
    <row r="53881" spans="7:9" x14ac:dyDescent="0.25">
      <c r="G53881"/>
      <c r="I53881" s="112"/>
    </row>
    <row r="53882" spans="7:9" x14ac:dyDescent="0.25">
      <c r="G53882"/>
      <c r="I53882" s="112"/>
    </row>
    <row r="53883" spans="7:9" x14ac:dyDescent="0.25">
      <c r="G53883"/>
      <c r="I53883" s="112"/>
    </row>
    <row r="53884" spans="7:9" x14ac:dyDescent="0.25">
      <c r="G53884"/>
      <c r="I53884" s="112"/>
    </row>
    <row r="53885" spans="7:9" x14ac:dyDescent="0.25">
      <c r="G53885"/>
      <c r="I53885" s="112"/>
    </row>
    <row r="53886" spans="7:9" x14ac:dyDescent="0.25">
      <c r="G53886"/>
      <c r="I53886" s="112"/>
    </row>
    <row r="53887" spans="7:9" x14ac:dyDescent="0.25">
      <c r="G53887"/>
      <c r="I53887" s="112"/>
    </row>
    <row r="53888" spans="7:9" x14ac:dyDescent="0.25">
      <c r="G53888"/>
      <c r="I53888" s="112"/>
    </row>
    <row r="53889" spans="7:9" x14ac:dyDescent="0.25">
      <c r="G53889"/>
      <c r="I53889" s="112"/>
    </row>
    <row r="53890" spans="7:9" x14ac:dyDescent="0.25">
      <c r="G53890"/>
      <c r="I53890" s="112"/>
    </row>
    <row r="53891" spans="7:9" x14ac:dyDescent="0.25">
      <c r="G53891"/>
      <c r="I53891" s="112"/>
    </row>
    <row r="53892" spans="7:9" x14ac:dyDescent="0.25">
      <c r="G53892"/>
      <c r="I53892" s="112"/>
    </row>
    <row r="53893" spans="7:9" x14ac:dyDescent="0.25">
      <c r="G53893"/>
      <c r="I53893" s="112"/>
    </row>
    <row r="53894" spans="7:9" x14ac:dyDescent="0.25">
      <c r="G53894"/>
      <c r="I53894" s="112"/>
    </row>
    <row r="53895" spans="7:9" x14ac:dyDescent="0.25">
      <c r="G53895"/>
      <c r="I53895" s="112"/>
    </row>
    <row r="53896" spans="7:9" x14ac:dyDescent="0.25">
      <c r="G53896"/>
      <c r="I53896" s="112"/>
    </row>
    <row r="53897" spans="7:9" x14ac:dyDescent="0.25">
      <c r="G53897"/>
      <c r="I53897" s="112"/>
    </row>
    <row r="53898" spans="7:9" x14ac:dyDescent="0.25">
      <c r="G53898"/>
      <c r="I53898" s="112"/>
    </row>
    <row r="53899" spans="7:9" x14ac:dyDescent="0.25">
      <c r="G53899"/>
      <c r="I53899" s="112"/>
    </row>
    <row r="53900" spans="7:9" x14ac:dyDescent="0.25">
      <c r="G53900"/>
      <c r="I53900" s="112"/>
    </row>
    <row r="53901" spans="7:9" x14ac:dyDescent="0.25">
      <c r="G53901"/>
      <c r="I53901" s="112"/>
    </row>
    <row r="53902" spans="7:9" x14ac:dyDescent="0.25">
      <c r="G53902"/>
      <c r="I53902" s="112"/>
    </row>
    <row r="53903" spans="7:9" x14ac:dyDescent="0.25">
      <c r="G53903"/>
      <c r="I53903" s="112"/>
    </row>
    <row r="53904" spans="7:9" x14ac:dyDescent="0.25">
      <c r="G53904"/>
      <c r="I53904" s="112"/>
    </row>
    <row r="53905" spans="7:9" x14ac:dyDescent="0.25">
      <c r="G53905"/>
      <c r="I53905" s="112"/>
    </row>
    <row r="53906" spans="7:9" x14ac:dyDescent="0.25">
      <c r="G53906"/>
      <c r="I53906" s="112"/>
    </row>
    <row r="53907" spans="7:9" x14ac:dyDescent="0.25">
      <c r="G53907"/>
      <c r="I53907" s="112"/>
    </row>
    <row r="53908" spans="7:9" x14ac:dyDescent="0.25">
      <c r="G53908"/>
      <c r="I53908" s="112"/>
    </row>
    <row r="53909" spans="7:9" x14ac:dyDescent="0.25">
      <c r="G53909"/>
      <c r="I53909" s="112"/>
    </row>
    <row r="53910" spans="7:9" x14ac:dyDescent="0.25">
      <c r="G53910"/>
      <c r="I53910" s="112"/>
    </row>
    <row r="53911" spans="7:9" x14ac:dyDescent="0.25">
      <c r="G53911"/>
      <c r="I53911" s="112"/>
    </row>
    <row r="53912" spans="7:9" x14ac:dyDescent="0.25">
      <c r="G53912"/>
      <c r="I53912" s="112"/>
    </row>
    <row r="53913" spans="7:9" x14ac:dyDescent="0.25">
      <c r="G53913"/>
      <c r="I53913" s="112"/>
    </row>
    <row r="53914" spans="7:9" x14ac:dyDescent="0.25">
      <c r="G53914"/>
      <c r="I53914" s="112"/>
    </row>
    <row r="53915" spans="7:9" x14ac:dyDescent="0.25">
      <c r="G53915"/>
      <c r="I53915" s="112"/>
    </row>
    <row r="53916" spans="7:9" x14ac:dyDescent="0.25">
      <c r="G53916"/>
      <c r="I53916" s="112"/>
    </row>
    <row r="53917" spans="7:9" x14ac:dyDescent="0.25">
      <c r="G53917"/>
      <c r="I53917" s="112"/>
    </row>
    <row r="53918" spans="7:9" x14ac:dyDescent="0.25">
      <c r="G53918"/>
      <c r="I53918" s="112"/>
    </row>
    <row r="53919" spans="7:9" x14ac:dyDescent="0.25">
      <c r="G53919"/>
      <c r="I53919" s="112"/>
    </row>
    <row r="53920" spans="7:9" x14ac:dyDescent="0.25">
      <c r="G53920"/>
      <c r="I53920" s="112"/>
    </row>
    <row r="53921" spans="7:9" x14ac:dyDescent="0.25">
      <c r="G53921"/>
      <c r="I53921" s="112"/>
    </row>
    <row r="53922" spans="7:9" x14ac:dyDescent="0.25">
      <c r="G53922"/>
      <c r="I53922" s="112"/>
    </row>
    <row r="53923" spans="7:9" x14ac:dyDescent="0.25">
      <c r="G53923"/>
      <c r="I53923" s="112"/>
    </row>
    <row r="53924" spans="7:9" x14ac:dyDescent="0.25">
      <c r="G53924"/>
      <c r="I53924" s="112"/>
    </row>
    <row r="53925" spans="7:9" x14ac:dyDescent="0.25">
      <c r="G53925"/>
      <c r="I53925" s="112"/>
    </row>
    <row r="53926" spans="7:9" x14ac:dyDescent="0.25">
      <c r="G53926"/>
      <c r="I53926" s="112"/>
    </row>
    <row r="53927" spans="7:9" x14ac:dyDescent="0.25">
      <c r="G53927"/>
      <c r="I53927" s="112"/>
    </row>
    <row r="53928" spans="7:9" x14ac:dyDescent="0.25">
      <c r="G53928"/>
      <c r="I53928" s="112"/>
    </row>
    <row r="53929" spans="7:9" x14ac:dyDescent="0.25">
      <c r="G53929"/>
      <c r="I53929" s="112"/>
    </row>
    <row r="53930" spans="7:9" x14ac:dyDescent="0.25">
      <c r="G53930"/>
      <c r="I53930" s="112"/>
    </row>
    <row r="53931" spans="7:9" x14ac:dyDescent="0.25">
      <c r="G53931"/>
      <c r="I53931" s="112"/>
    </row>
    <row r="53932" spans="7:9" x14ac:dyDescent="0.25">
      <c r="G53932"/>
      <c r="I53932" s="112"/>
    </row>
    <row r="53933" spans="7:9" x14ac:dyDescent="0.25">
      <c r="G53933"/>
      <c r="I53933" s="112"/>
    </row>
    <row r="53934" spans="7:9" x14ac:dyDescent="0.25">
      <c r="G53934"/>
      <c r="I53934" s="112"/>
    </row>
    <row r="53935" spans="7:9" x14ac:dyDescent="0.25">
      <c r="G53935"/>
      <c r="I53935" s="112"/>
    </row>
    <row r="53936" spans="7:9" x14ac:dyDescent="0.25">
      <c r="G53936"/>
      <c r="I53936" s="112"/>
    </row>
    <row r="53937" spans="7:9" x14ac:dyDescent="0.25">
      <c r="G53937"/>
      <c r="I53937" s="112"/>
    </row>
    <row r="53938" spans="7:9" x14ac:dyDescent="0.25">
      <c r="G53938"/>
      <c r="I53938" s="112"/>
    </row>
    <row r="53939" spans="7:9" x14ac:dyDescent="0.25">
      <c r="G53939"/>
      <c r="I53939" s="112"/>
    </row>
    <row r="53940" spans="7:9" x14ac:dyDescent="0.25">
      <c r="G53940"/>
      <c r="I53940" s="112"/>
    </row>
    <row r="53941" spans="7:9" x14ac:dyDescent="0.25">
      <c r="G53941"/>
      <c r="I53941" s="112"/>
    </row>
    <row r="53942" spans="7:9" x14ac:dyDescent="0.25">
      <c r="G53942"/>
      <c r="I53942" s="112"/>
    </row>
    <row r="53943" spans="7:9" x14ac:dyDescent="0.25">
      <c r="G53943"/>
      <c r="I53943" s="112"/>
    </row>
    <row r="53944" spans="7:9" x14ac:dyDescent="0.25">
      <c r="G53944"/>
      <c r="I53944" s="112"/>
    </row>
    <row r="53945" spans="7:9" x14ac:dyDescent="0.25">
      <c r="G53945"/>
      <c r="I53945" s="112"/>
    </row>
    <row r="53946" spans="7:9" x14ac:dyDescent="0.25">
      <c r="G53946"/>
      <c r="I53946" s="112"/>
    </row>
    <row r="53947" spans="7:9" x14ac:dyDescent="0.25">
      <c r="G53947"/>
      <c r="I53947" s="112"/>
    </row>
    <row r="53948" spans="7:9" x14ac:dyDescent="0.25">
      <c r="G53948"/>
      <c r="I53948" s="112"/>
    </row>
    <row r="53949" spans="7:9" x14ac:dyDescent="0.25">
      <c r="G53949"/>
      <c r="I53949" s="112"/>
    </row>
    <row r="53950" spans="7:9" x14ac:dyDescent="0.25">
      <c r="G53950"/>
      <c r="I53950" s="112"/>
    </row>
    <row r="53951" spans="7:9" x14ac:dyDescent="0.25">
      <c r="G53951"/>
      <c r="I53951" s="112"/>
    </row>
    <row r="53952" spans="7:9" x14ac:dyDescent="0.25">
      <c r="G53952"/>
      <c r="I53952" s="112"/>
    </row>
    <row r="53953" spans="7:9" x14ac:dyDescent="0.25">
      <c r="G53953"/>
      <c r="I53953" s="112"/>
    </row>
    <row r="53954" spans="7:9" x14ac:dyDescent="0.25">
      <c r="G53954"/>
      <c r="I53954" s="112"/>
    </row>
    <row r="53955" spans="7:9" x14ac:dyDescent="0.25">
      <c r="G53955"/>
      <c r="I53955" s="112"/>
    </row>
    <row r="53956" spans="7:9" x14ac:dyDescent="0.25">
      <c r="G53956"/>
      <c r="I53956" s="112"/>
    </row>
    <row r="53957" spans="7:9" x14ac:dyDescent="0.25">
      <c r="G53957"/>
      <c r="I53957" s="112"/>
    </row>
    <row r="53958" spans="7:9" x14ac:dyDescent="0.25">
      <c r="G53958"/>
      <c r="I53958" s="112"/>
    </row>
    <row r="53959" spans="7:9" x14ac:dyDescent="0.25">
      <c r="G53959"/>
      <c r="I53959" s="112"/>
    </row>
    <row r="53960" spans="7:9" x14ac:dyDescent="0.25">
      <c r="G53960"/>
      <c r="I53960" s="112"/>
    </row>
    <row r="53961" spans="7:9" x14ac:dyDescent="0.25">
      <c r="G53961"/>
      <c r="I53961" s="112"/>
    </row>
    <row r="53962" spans="7:9" x14ac:dyDescent="0.25">
      <c r="G53962"/>
      <c r="I53962" s="112"/>
    </row>
    <row r="53963" spans="7:9" x14ac:dyDescent="0.25">
      <c r="G53963"/>
      <c r="I53963" s="112"/>
    </row>
    <row r="53964" spans="7:9" x14ac:dyDescent="0.25">
      <c r="G53964"/>
      <c r="I53964" s="112"/>
    </row>
    <row r="53965" spans="7:9" x14ac:dyDescent="0.25">
      <c r="G53965"/>
      <c r="I53965" s="112"/>
    </row>
    <row r="53966" spans="7:9" x14ac:dyDescent="0.25">
      <c r="G53966"/>
      <c r="I53966" s="112"/>
    </row>
    <row r="53967" spans="7:9" x14ac:dyDescent="0.25">
      <c r="G53967"/>
      <c r="I53967" s="112"/>
    </row>
    <row r="53968" spans="7:9" x14ac:dyDescent="0.25">
      <c r="G53968"/>
      <c r="I53968" s="112"/>
    </row>
    <row r="53969" spans="7:9" x14ac:dyDescent="0.25">
      <c r="G53969"/>
      <c r="I53969" s="112"/>
    </row>
    <row r="53970" spans="7:9" x14ac:dyDescent="0.25">
      <c r="G53970"/>
      <c r="I53970" s="112"/>
    </row>
    <row r="53971" spans="7:9" x14ac:dyDescent="0.25">
      <c r="G53971"/>
      <c r="I53971" s="112"/>
    </row>
    <row r="53972" spans="7:9" x14ac:dyDescent="0.25">
      <c r="G53972"/>
      <c r="I53972" s="112"/>
    </row>
    <row r="53973" spans="7:9" x14ac:dyDescent="0.25">
      <c r="G53973"/>
      <c r="I53973" s="112"/>
    </row>
    <row r="53974" spans="7:9" x14ac:dyDescent="0.25">
      <c r="G53974"/>
      <c r="I53974" s="112"/>
    </row>
    <row r="53975" spans="7:9" x14ac:dyDescent="0.25">
      <c r="G53975"/>
      <c r="I53975" s="112"/>
    </row>
    <row r="53976" spans="7:9" x14ac:dyDescent="0.25">
      <c r="G53976"/>
      <c r="I53976" s="112"/>
    </row>
    <row r="53977" spans="7:9" x14ac:dyDescent="0.25">
      <c r="G53977"/>
      <c r="I53977" s="112"/>
    </row>
    <row r="53978" spans="7:9" x14ac:dyDescent="0.25">
      <c r="G53978"/>
      <c r="I53978" s="112"/>
    </row>
    <row r="53979" spans="7:9" x14ac:dyDescent="0.25">
      <c r="G53979"/>
      <c r="I53979" s="112"/>
    </row>
    <row r="53980" spans="7:9" x14ac:dyDescent="0.25">
      <c r="G53980"/>
      <c r="I53980" s="112"/>
    </row>
    <row r="53981" spans="7:9" x14ac:dyDescent="0.25">
      <c r="G53981"/>
      <c r="I53981" s="112"/>
    </row>
    <row r="53982" spans="7:9" x14ac:dyDescent="0.25">
      <c r="G53982"/>
      <c r="I53982" s="112"/>
    </row>
    <row r="53983" spans="7:9" x14ac:dyDescent="0.25">
      <c r="G53983"/>
      <c r="I53983" s="112"/>
    </row>
    <row r="53984" spans="7:9" x14ac:dyDescent="0.25">
      <c r="G53984"/>
      <c r="I53984" s="112"/>
    </row>
    <row r="53985" spans="7:9" x14ac:dyDescent="0.25">
      <c r="G53985"/>
      <c r="I53985" s="112"/>
    </row>
    <row r="53986" spans="7:9" x14ac:dyDescent="0.25">
      <c r="G53986"/>
      <c r="I53986" s="112"/>
    </row>
    <row r="53987" spans="7:9" x14ac:dyDescent="0.25">
      <c r="G53987"/>
      <c r="I53987" s="112"/>
    </row>
    <row r="53988" spans="7:9" x14ac:dyDescent="0.25">
      <c r="G53988"/>
      <c r="I53988" s="112"/>
    </row>
    <row r="53989" spans="7:9" x14ac:dyDescent="0.25">
      <c r="G53989"/>
      <c r="I53989" s="112"/>
    </row>
    <row r="53990" spans="7:9" x14ac:dyDescent="0.25">
      <c r="G53990"/>
      <c r="I53990" s="112"/>
    </row>
    <row r="53991" spans="7:9" x14ac:dyDescent="0.25">
      <c r="G53991"/>
      <c r="I53991" s="112"/>
    </row>
    <row r="53992" spans="7:9" x14ac:dyDescent="0.25">
      <c r="G53992"/>
      <c r="I53992" s="112"/>
    </row>
    <row r="53993" spans="7:9" x14ac:dyDescent="0.25">
      <c r="G53993"/>
      <c r="I53993" s="112"/>
    </row>
    <row r="53994" spans="7:9" x14ac:dyDescent="0.25">
      <c r="G53994"/>
      <c r="I53994" s="112"/>
    </row>
    <row r="53995" spans="7:9" x14ac:dyDescent="0.25">
      <c r="G53995"/>
      <c r="I53995" s="112"/>
    </row>
    <row r="53996" spans="7:9" x14ac:dyDescent="0.25">
      <c r="G53996"/>
      <c r="I53996" s="112"/>
    </row>
    <row r="53997" spans="7:9" x14ac:dyDescent="0.25">
      <c r="G53997"/>
      <c r="I53997" s="112"/>
    </row>
    <row r="53998" spans="7:9" x14ac:dyDescent="0.25">
      <c r="G53998"/>
      <c r="I53998" s="112"/>
    </row>
    <row r="53999" spans="7:9" x14ac:dyDescent="0.25">
      <c r="G53999"/>
      <c r="I53999" s="112"/>
    </row>
    <row r="54000" spans="7:9" x14ac:dyDescent="0.25">
      <c r="G54000"/>
      <c r="I54000" s="112"/>
    </row>
    <row r="54001" spans="7:9" x14ac:dyDescent="0.25">
      <c r="G54001"/>
      <c r="I54001" s="112"/>
    </row>
    <row r="54002" spans="7:9" x14ac:dyDescent="0.25">
      <c r="G54002"/>
      <c r="I54002" s="112"/>
    </row>
    <row r="54003" spans="7:9" x14ac:dyDescent="0.25">
      <c r="G54003"/>
      <c r="I54003" s="112"/>
    </row>
    <row r="54004" spans="7:9" x14ac:dyDescent="0.25">
      <c r="G54004"/>
      <c r="I54004" s="112"/>
    </row>
    <row r="54005" spans="7:9" x14ac:dyDescent="0.25">
      <c r="G54005"/>
      <c r="I54005" s="112"/>
    </row>
    <row r="54006" spans="7:9" x14ac:dyDescent="0.25">
      <c r="G54006"/>
      <c r="I54006" s="112"/>
    </row>
    <row r="54007" spans="7:9" x14ac:dyDescent="0.25">
      <c r="G54007"/>
      <c r="I54007" s="112"/>
    </row>
    <row r="54008" spans="7:9" x14ac:dyDescent="0.25">
      <c r="G54008"/>
      <c r="I54008" s="112"/>
    </row>
    <row r="54009" spans="7:9" x14ac:dyDescent="0.25">
      <c r="G54009"/>
      <c r="I54009" s="112"/>
    </row>
    <row r="54010" spans="7:9" x14ac:dyDescent="0.25">
      <c r="G54010"/>
      <c r="I54010" s="112"/>
    </row>
    <row r="54011" spans="7:9" x14ac:dyDescent="0.25">
      <c r="G54011"/>
      <c r="I54011" s="112"/>
    </row>
    <row r="54012" spans="7:9" x14ac:dyDescent="0.25">
      <c r="G54012"/>
      <c r="I54012" s="112"/>
    </row>
    <row r="54013" spans="7:9" x14ac:dyDescent="0.25">
      <c r="G54013"/>
      <c r="I54013" s="112"/>
    </row>
    <row r="54014" spans="7:9" x14ac:dyDescent="0.25">
      <c r="G54014"/>
      <c r="I54014" s="112"/>
    </row>
    <row r="54015" spans="7:9" x14ac:dyDescent="0.25">
      <c r="G54015"/>
      <c r="I54015" s="112"/>
    </row>
    <row r="54016" spans="7:9" x14ac:dyDescent="0.25">
      <c r="G54016"/>
      <c r="I54016" s="112"/>
    </row>
    <row r="54017" spans="7:9" x14ac:dyDescent="0.25">
      <c r="G54017"/>
      <c r="I54017" s="112"/>
    </row>
    <row r="54018" spans="7:9" x14ac:dyDescent="0.25">
      <c r="G54018"/>
      <c r="I54018" s="112"/>
    </row>
    <row r="54019" spans="7:9" x14ac:dyDescent="0.25">
      <c r="G54019"/>
      <c r="I54019" s="112"/>
    </row>
    <row r="54020" spans="7:9" x14ac:dyDescent="0.25">
      <c r="G54020"/>
      <c r="I54020" s="112"/>
    </row>
    <row r="54021" spans="7:9" x14ac:dyDescent="0.25">
      <c r="G54021"/>
      <c r="I54021" s="112"/>
    </row>
    <row r="54022" spans="7:9" x14ac:dyDescent="0.25">
      <c r="G54022"/>
      <c r="I54022" s="112"/>
    </row>
    <row r="54023" spans="7:9" x14ac:dyDescent="0.25">
      <c r="G54023"/>
      <c r="I54023" s="112"/>
    </row>
    <row r="54024" spans="7:9" x14ac:dyDescent="0.25">
      <c r="G54024"/>
      <c r="I54024" s="112"/>
    </row>
    <row r="54025" spans="7:9" x14ac:dyDescent="0.25">
      <c r="G54025"/>
      <c r="I54025" s="112"/>
    </row>
    <row r="54026" spans="7:9" x14ac:dyDescent="0.25">
      <c r="G54026"/>
      <c r="I54026" s="112"/>
    </row>
    <row r="54027" spans="7:9" x14ac:dyDescent="0.25">
      <c r="G54027"/>
      <c r="I54027" s="112"/>
    </row>
    <row r="54028" spans="7:9" x14ac:dyDescent="0.25">
      <c r="G54028"/>
      <c r="I54028" s="112"/>
    </row>
    <row r="54029" spans="7:9" x14ac:dyDescent="0.25">
      <c r="G54029"/>
      <c r="I54029" s="112"/>
    </row>
    <row r="54030" spans="7:9" x14ac:dyDescent="0.25">
      <c r="G54030"/>
      <c r="I54030" s="112"/>
    </row>
    <row r="54031" spans="7:9" x14ac:dyDescent="0.25">
      <c r="G54031"/>
      <c r="I54031" s="112"/>
    </row>
    <row r="54032" spans="7:9" x14ac:dyDescent="0.25">
      <c r="G54032"/>
      <c r="I54032" s="112"/>
    </row>
    <row r="54033" spans="7:9" x14ac:dyDescent="0.25">
      <c r="G54033"/>
      <c r="I54033" s="112"/>
    </row>
    <row r="54034" spans="7:9" x14ac:dyDescent="0.25">
      <c r="G54034"/>
      <c r="I54034" s="112"/>
    </row>
    <row r="54035" spans="7:9" x14ac:dyDescent="0.25">
      <c r="G54035"/>
      <c r="I54035" s="112"/>
    </row>
    <row r="54036" spans="7:9" x14ac:dyDescent="0.25">
      <c r="G54036"/>
      <c r="I54036" s="112"/>
    </row>
    <row r="54037" spans="7:9" x14ac:dyDescent="0.25">
      <c r="G54037"/>
      <c r="I54037" s="112"/>
    </row>
    <row r="54038" spans="7:9" x14ac:dyDescent="0.25">
      <c r="G54038"/>
      <c r="I54038" s="112"/>
    </row>
    <row r="54039" spans="7:9" x14ac:dyDescent="0.25">
      <c r="G54039"/>
      <c r="I54039" s="112"/>
    </row>
    <row r="54040" spans="7:9" x14ac:dyDescent="0.25">
      <c r="G54040"/>
      <c r="I54040" s="112"/>
    </row>
    <row r="54041" spans="7:9" x14ac:dyDescent="0.25">
      <c r="G54041"/>
      <c r="I54041" s="112"/>
    </row>
    <row r="54042" spans="7:9" x14ac:dyDescent="0.25">
      <c r="G54042"/>
      <c r="I54042" s="112"/>
    </row>
    <row r="54043" spans="7:9" x14ac:dyDescent="0.25">
      <c r="G54043"/>
      <c r="I54043" s="112"/>
    </row>
    <row r="54044" spans="7:9" x14ac:dyDescent="0.25">
      <c r="G54044"/>
      <c r="I54044" s="112"/>
    </row>
    <row r="54045" spans="7:9" x14ac:dyDescent="0.25">
      <c r="G54045"/>
      <c r="I54045" s="112"/>
    </row>
    <row r="54046" spans="7:9" x14ac:dyDescent="0.25">
      <c r="G54046"/>
      <c r="I54046" s="112"/>
    </row>
    <row r="54047" spans="7:9" x14ac:dyDescent="0.25">
      <c r="G54047"/>
      <c r="I54047" s="112"/>
    </row>
    <row r="54048" spans="7:9" x14ac:dyDescent="0.25">
      <c r="G54048"/>
      <c r="I54048" s="112"/>
    </row>
    <row r="54049" spans="7:9" x14ac:dyDescent="0.25">
      <c r="G54049"/>
      <c r="I54049" s="112"/>
    </row>
    <row r="54050" spans="7:9" x14ac:dyDescent="0.25">
      <c r="G54050"/>
      <c r="I54050" s="112"/>
    </row>
    <row r="54051" spans="7:9" x14ac:dyDescent="0.25">
      <c r="G54051"/>
      <c r="I54051" s="112"/>
    </row>
    <row r="54052" spans="7:9" x14ac:dyDescent="0.25">
      <c r="G54052"/>
      <c r="I54052" s="112"/>
    </row>
    <row r="54053" spans="7:9" x14ac:dyDescent="0.25">
      <c r="G54053"/>
      <c r="I54053" s="112"/>
    </row>
    <row r="54054" spans="7:9" x14ac:dyDescent="0.25">
      <c r="G54054"/>
      <c r="I54054" s="112"/>
    </row>
    <row r="54055" spans="7:9" x14ac:dyDescent="0.25">
      <c r="G54055"/>
      <c r="I54055" s="112"/>
    </row>
    <row r="54056" spans="7:9" x14ac:dyDescent="0.25">
      <c r="G54056"/>
      <c r="I54056" s="112"/>
    </row>
    <row r="54057" spans="7:9" x14ac:dyDescent="0.25">
      <c r="G54057"/>
      <c r="I54057" s="112"/>
    </row>
    <row r="54058" spans="7:9" x14ac:dyDescent="0.25">
      <c r="G54058"/>
      <c r="I54058" s="112"/>
    </row>
    <row r="54059" spans="7:9" x14ac:dyDescent="0.25">
      <c r="G54059"/>
      <c r="I54059" s="112"/>
    </row>
    <row r="54060" spans="7:9" x14ac:dyDescent="0.25">
      <c r="G54060"/>
      <c r="I54060" s="112"/>
    </row>
    <row r="54061" spans="7:9" x14ac:dyDescent="0.25">
      <c r="G54061"/>
      <c r="I54061" s="112"/>
    </row>
    <row r="54062" spans="7:9" x14ac:dyDescent="0.25">
      <c r="G54062"/>
      <c r="I54062" s="112"/>
    </row>
    <row r="54063" spans="7:9" x14ac:dyDescent="0.25">
      <c r="G54063"/>
      <c r="I54063" s="112"/>
    </row>
    <row r="54064" spans="7:9" x14ac:dyDescent="0.25">
      <c r="G54064"/>
      <c r="I54064" s="112"/>
    </row>
    <row r="54065" spans="7:9" x14ac:dyDescent="0.25">
      <c r="G54065"/>
      <c r="I54065" s="112"/>
    </row>
    <row r="54066" spans="7:9" x14ac:dyDescent="0.25">
      <c r="G54066"/>
      <c r="I54066" s="112"/>
    </row>
    <row r="54067" spans="7:9" x14ac:dyDescent="0.25">
      <c r="G54067"/>
      <c r="I54067" s="112"/>
    </row>
    <row r="54068" spans="7:9" x14ac:dyDescent="0.25">
      <c r="G54068"/>
      <c r="I54068" s="112"/>
    </row>
    <row r="54069" spans="7:9" x14ac:dyDescent="0.25">
      <c r="G54069"/>
      <c r="I54069" s="112"/>
    </row>
    <row r="54070" spans="7:9" x14ac:dyDescent="0.25">
      <c r="G54070"/>
      <c r="I54070" s="112"/>
    </row>
    <row r="54071" spans="7:9" x14ac:dyDescent="0.25">
      <c r="G54071"/>
      <c r="I54071" s="112"/>
    </row>
    <row r="54072" spans="7:9" x14ac:dyDescent="0.25">
      <c r="G54072"/>
      <c r="I54072" s="112"/>
    </row>
    <row r="54073" spans="7:9" x14ac:dyDescent="0.25">
      <c r="G54073"/>
      <c r="I54073" s="112"/>
    </row>
    <row r="54074" spans="7:9" x14ac:dyDescent="0.25">
      <c r="G54074"/>
      <c r="I54074" s="112"/>
    </row>
    <row r="54075" spans="7:9" x14ac:dyDescent="0.25">
      <c r="G54075"/>
      <c r="I54075" s="112"/>
    </row>
    <row r="54076" spans="7:9" x14ac:dyDescent="0.25">
      <c r="G54076"/>
      <c r="I54076" s="112"/>
    </row>
    <row r="54077" spans="7:9" x14ac:dyDescent="0.25">
      <c r="G54077"/>
      <c r="I54077" s="112"/>
    </row>
    <row r="54078" spans="7:9" x14ac:dyDescent="0.25">
      <c r="G54078"/>
      <c r="I54078" s="112"/>
    </row>
    <row r="54079" spans="7:9" x14ac:dyDescent="0.25">
      <c r="G54079"/>
      <c r="I54079" s="112"/>
    </row>
    <row r="54080" spans="7:9" x14ac:dyDescent="0.25">
      <c r="G54080"/>
      <c r="I54080" s="112"/>
    </row>
    <row r="54081" spans="7:9" x14ac:dyDescent="0.25">
      <c r="G54081"/>
      <c r="I54081" s="112"/>
    </row>
    <row r="54082" spans="7:9" x14ac:dyDescent="0.25">
      <c r="G54082"/>
      <c r="I54082" s="112"/>
    </row>
    <row r="54083" spans="7:9" x14ac:dyDescent="0.25">
      <c r="G54083"/>
      <c r="I54083" s="112"/>
    </row>
    <row r="54084" spans="7:9" x14ac:dyDescent="0.25">
      <c r="G54084"/>
      <c r="I54084" s="112"/>
    </row>
    <row r="54085" spans="7:9" x14ac:dyDescent="0.25">
      <c r="G54085"/>
      <c r="I54085" s="112"/>
    </row>
    <row r="54086" spans="7:9" x14ac:dyDescent="0.25">
      <c r="G54086"/>
      <c r="I54086" s="112"/>
    </row>
    <row r="54087" spans="7:9" x14ac:dyDescent="0.25">
      <c r="G54087"/>
      <c r="I54087" s="112"/>
    </row>
    <row r="54088" spans="7:9" x14ac:dyDescent="0.25">
      <c r="G54088"/>
      <c r="I54088" s="112"/>
    </row>
    <row r="54089" spans="7:9" x14ac:dyDescent="0.25">
      <c r="G54089"/>
      <c r="I54089" s="112"/>
    </row>
    <row r="54090" spans="7:9" x14ac:dyDescent="0.25">
      <c r="G54090"/>
      <c r="I54090" s="112"/>
    </row>
    <row r="54091" spans="7:9" x14ac:dyDescent="0.25">
      <c r="G54091"/>
      <c r="I54091" s="112"/>
    </row>
    <row r="54092" spans="7:9" x14ac:dyDescent="0.25">
      <c r="G54092"/>
      <c r="I54092" s="112"/>
    </row>
    <row r="54093" spans="7:9" x14ac:dyDescent="0.25">
      <c r="G54093"/>
      <c r="I54093" s="112"/>
    </row>
    <row r="54094" spans="7:9" x14ac:dyDescent="0.25">
      <c r="G54094"/>
      <c r="I54094" s="112"/>
    </row>
    <row r="54095" spans="7:9" x14ac:dyDescent="0.25">
      <c r="G54095"/>
      <c r="I54095" s="112"/>
    </row>
    <row r="54096" spans="7:9" x14ac:dyDescent="0.25">
      <c r="G54096"/>
      <c r="I54096" s="112"/>
    </row>
    <row r="54097" spans="7:9" x14ac:dyDescent="0.25">
      <c r="G54097"/>
      <c r="I54097" s="112"/>
    </row>
    <row r="54098" spans="7:9" x14ac:dyDescent="0.25">
      <c r="G54098"/>
      <c r="I54098" s="112"/>
    </row>
    <row r="54099" spans="7:9" x14ac:dyDescent="0.25">
      <c r="G54099"/>
      <c r="I54099" s="112"/>
    </row>
    <row r="54100" spans="7:9" x14ac:dyDescent="0.25">
      <c r="G54100"/>
      <c r="I54100" s="112"/>
    </row>
    <row r="54101" spans="7:9" x14ac:dyDescent="0.25">
      <c r="G54101"/>
      <c r="I54101" s="112"/>
    </row>
    <row r="54102" spans="7:9" x14ac:dyDescent="0.25">
      <c r="G54102"/>
      <c r="I54102" s="112"/>
    </row>
    <row r="54103" spans="7:9" x14ac:dyDescent="0.25">
      <c r="G54103"/>
      <c r="I54103" s="112"/>
    </row>
    <row r="54104" spans="7:9" x14ac:dyDescent="0.25">
      <c r="G54104"/>
      <c r="I54104" s="112"/>
    </row>
    <row r="54105" spans="7:9" x14ac:dyDescent="0.25">
      <c r="G54105"/>
      <c r="I54105" s="112"/>
    </row>
    <row r="54106" spans="7:9" x14ac:dyDescent="0.25">
      <c r="G54106"/>
      <c r="I54106" s="112"/>
    </row>
    <row r="54107" spans="7:9" x14ac:dyDescent="0.25">
      <c r="G54107"/>
      <c r="I54107" s="112"/>
    </row>
    <row r="54108" spans="7:9" x14ac:dyDescent="0.25">
      <c r="G54108"/>
      <c r="I54108" s="112"/>
    </row>
    <row r="54109" spans="7:9" x14ac:dyDescent="0.25">
      <c r="G54109"/>
      <c r="I54109" s="112"/>
    </row>
    <row r="54110" spans="7:9" x14ac:dyDescent="0.25">
      <c r="G54110"/>
      <c r="I54110" s="112"/>
    </row>
    <row r="54111" spans="7:9" x14ac:dyDescent="0.25">
      <c r="G54111"/>
      <c r="I54111" s="112"/>
    </row>
    <row r="54112" spans="7:9" x14ac:dyDescent="0.25">
      <c r="G54112"/>
      <c r="I54112" s="112"/>
    </row>
    <row r="54113" spans="7:9" x14ac:dyDescent="0.25">
      <c r="G54113"/>
      <c r="I54113" s="112"/>
    </row>
    <row r="54114" spans="7:9" x14ac:dyDescent="0.25">
      <c r="G54114"/>
      <c r="I54114" s="112"/>
    </row>
    <row r="54115" spans="7:9" x14ac:dyDescent="0.25">
      <c r="G54115"/>
      <c r="I54115" s="112"/>
    </row>
    <row r="54116" spans="7:9" x14ac:dyDescent="0.25">
      <c r="G54116"/>
      <c r="I54116" s="112"/>
    </row>
    <row r="54117" spans="7:9" x14ac:dyDescent="0.25">
      <c r="G54117"/>
      <c r="I54117" s="112"/>
    </row>
    <row r="54118" spans="7:9" x14ac:dyDescent="0.25">
      <c r="G54118"/>
      <c r="I54118" s="112"/>
    </row>
    <row r="54119" spans="7:9" x14ac:dyDescent="0.25">
      <c r="G54119"/>
      <c r="I54119" s="112"/>
    </row>
    <row r="54120" spans="7:9" x14ac:dyDescent="0.25">
      <c r="G54120"/>
      <c r="I54120" s="112"/>
    </row>
    <row r="54121" spans="7:9" x14ac:dyDescent="0.25">
      <c r="G54121"/>
      <c r="I54121" s="112"/>
    </row>
    <row r="54122" spans="7:9" x14ac:dyDescent="0.25">
      <c r="G54122"/>
      <c r="I54122" s="112"/>
    </row>
    <row r="54123" spans="7:9" x14ac:dyDescent="0.25">
      <c r="G54123"/>
      <c r="I54123" s="112"/>
    </row>
    <row r="54124" spans="7:9" x14ac:dyDescent="0.25">
      <c r="G54124"/>
      <c r="I54124" s="112"/>
    </row>
    <row r="54125" spans="7:9" x14ac:dyDescent="0.25">
      <c r="G54125"/>
      <c r="I54125" s="112"/>
    </row>
    <row r="54126" spans="7:9" x14ac:dyDescent="0.25">
      <c r="G54126"/>
      <c r="I54126" s="112"/>
    </row>
    <row r="54127" spans="7:9" x14ac:dyDescent="0.25">
      <c r="G54127"/>
      <c r="I54127" s="112"/>
    </row>
    <row r="54128" spans="7:9" x14ac:dyDescent="0.25">
      <c r="G54128"/>
      <c r="I54128" s="112"/>
    </row>
    <row r="54129" spans="7:9" x14ac:dyDescent="0.25">
      <c r="G54129"/>
      <c r="I54129" s="112"/>
    </row>
    <row r="54130" spans="7:9" x14ac:dyDescent="0.25">
      <c r="G54130"/>
      <c r="I54130" s="112"/>
    </row>
    <row r="54131" spans="7:9" x14ac:dyDescent="0.25">
      <c r="G54131"/>
      <c r="I54131" s="112"/>
    </row>
    <row r="54132" spans="7:9" x14ac:dyDescent="0.25">
      <c r="G54132"/>
      <c r="I54132" s="112"/>
    </row>
    <row r="54133" spans="7:9" x14ac:dyDescent="0.25">
      <c r="G54133"/>
      <c r="I54133" s="112"/>
    </row>
    <row r="54134" spans="7:9" x14ac:dyDescent="0.25">
      <c r="G54134"/>
      <c r="I54134" s="112"/>
    </row>
    <row r="54135" spans="7:9" x14ac:dyDescent="0.25">
      <c r="G54135"/>
      <c r="I54135" s="112"/>
    </row>
    <row r="54136" spans="7:9" x14ac:dyDescent="0.25">
      <c r="G54136"/>
      <c r="I54136" s="112"/>
    </row>
    <row r="54137" spans="7:9" x14ac:dyDescent="0.25">
      <c r="G54137"/>
      <c r="I54137" s="112"/>
    </row>
    <row r="54138" spans="7:9" x14ac:dyDescent="0.25">
      <c r="G54138"/>
      <c r="I54138" s="112"/>
    </row>
    <row r="54139" spans="7:9" x14ac:dyDescent="0.25">
      <c r="G54139"/>
      <c r="I54139" s="112"/>
    </row>
    <row r="54140" spans="7:9" x14ac:dyDescent="0.25">
      <c r="G54140"/>
      <c r="I54140" s="112"/>
    </row>
    <row r="54141" spans="7:9" x14ac:dyDescent="0.25">
      <c r="G54141"/>
      <c r="I54141" s="112"/>
    </row>
    <row r="54142" spans="7:9" x14ac:dyDescent="0.25">
      <c r="G54142"/>
      <c r="I54142" s="112"/>
    </row>
    <row r="54143" spans="7:9" x14ac:dyDescent="0.25">
      <c r="G54143"/>
      <c r="I54143" s="112"/>
    </row>
    <row r="54144" spans="7:9" x14ac:dyDescent="0.25">
      <c r="G54144"/>
      <c r="I54144" s="112"/>
    </row>
    <row r="54145" spans="7:9" x14ac:dyDescent="0.25">
      <c r="G54145"/>
      <c r="I54145" s="112"/>
    </row>
    <row r="54146" spans="7:9" x14ac:dyDescent="0.25">
      <c r="G54146"/>
      <c r="I54146" s="112"/>
    </row>
    <row r="54147" spans="7:9" x14ac:dyDescent="0.25">
      <c r="G54147"/>
      <c r="I54147" s="112"/>
    </row>
    <row r="54148" spans="7:9" x14ac:dyDescent="0.25">
      <c r="G54148"/>
      <c r="I54148" s="112"/>
    </row>
    <row r="54149" spans="7:9" x14ac:dyDescent="0.25">
      <c r="G54149"/>
      <c r="I54149" s="112"/>
    </row>
    <row r="54150" spans="7:9" x14ac:dyDescent="0.25">
      <c r="G54150"/>
      <c r="I54150" s="112"/>
    </row>
    <row r="54151" spans="7:9" x14ac:dyDescent="0.25">
      <c r="G54151"/>
      <c r="I54151" s="112"/>
    </row>
    <row r="54152" spans="7:9" x14ac:dyDescent="0.25">
      <c r="G54152"/>
      <c r="I54152" s="112"/>
    </row>
    <row r="54153" spans="7:9" x14ac:dyDescent="0.25">
      <c r="G54153"/>
      <c r="I54153" s="112"/>
    </row>
    <row r="54154" spans="7:9" x14ac:dyDescent="0.25">
      <c r="G54154"/>
      <c r="I54154" s="112"/>
    </row>
    <row r="54155" spans="7:9" x14ac:dyDescent="0.25">
      <c r="G54155"/>
      <c r="I54155" s="112"/>
    </row>
    <row r="54156" spans="7:9" x14ac:dyDescent="0.25">
      <c r="G54156"/>
      <c r="I54156" s="112"/>
    </row>
    <row r="54157" spans="7:9" x14ac:dyDescent="0.25">
      <c r="G54157"/>
      <c r="I54157" s="112"/>
    </row>
    <row r="54158" spans="7:9" x14ac:dyDescent="0.25">
      <c r="G54158"/>
      <c r="I54158" s="112"/>
    </row>
    <row r="54159" spans="7:9" x14ac:dyDescent="0.25">
      <c r="G54159"/>
      <c r="I54159" s="112"/>
    </row>
    <row r="54160" spans="7:9" x14ac:dyDescent="0.25">
      <c r="G54160"/>
      <c r="I54160" s="112"/>
    </row>
    <row r="54161" spans="7:9" x14ac:dyDescent="0.25">
      <c r="G54161"/>
      <c r="I54161" s="112"/>
    </row>
    <row r="54162" spans="7:9" x14ac:dyDescent="0.25">
      <c r="G54162"/>
      <c r="I54162" s="112"/>
    </row>
    <row r="54163" spans="7:9" x14ac:dyDescent="0.25">
      <c r="G54163"/>
      <c r="I54163" s="112"/>
    </row>
    <row r="54164" spans="7:9" x14ac:dyDescent="0.25">
      <c r="G54164"/>
      <c r="I54164" s="112"/>
    </row>
    <row r="54165" spans="7:9" x14ac:dyDescent="0.25">
      <c r="G54165"/>
      <c r="I54165" s="112"/>
    </row>
    <row r="54166" spans="7:9" x14ac:dyDescent="0.25">
      <c r="G54166"/>
      <c r="I54166" s="112"/>
    </row>
    <row r="54167" spans="7:9" x14ac:dyDescent="0.25">
      <c r="G54167"/>
      <c r="I54167" s="112"/>
    </row>
    <row r="54168" spans="7:9" x14ac:dyDescent="0.25">
      <c r="G54168"/>
      <c r="I54168" s="112"/>
    </row>
    <row r="54169" spans="7:9" x14ac:dyDescent="0.25">
      <c r="G54169"/>
      <c r="I54169" s="112"/>
    </row>
    <row r="54170" spans="7:9" x14ac:dyDescent="0.25">
      <c r="G54170"/>
      <c r="I54170" s="112"/>
    </row>
    <row r="54171" spans="7:9" x14ac:dyDescent="0.25">
      <c r="G54171"/>
      <c r="I54171" s="112"/>
    </row>
    <row r="54172" spans="7:9" x14ac:dyDescent="0.25">
      <c r="G54172"/>
      <c r="I54172" s="112"/>
    </row>
    <row r="54173" spans="7:9" x14ac:dyDescent="0.25">
      <c r="G54173"/>
      <c r="I54173" s="112"/>
    </row>
    <row r="54174" spans="7:9" x14ac:dyDescent="0.25">
      <c r="G54174"/>
      <c r="I54174" s="112"/>
    </row>
    <row r="54175" spans="7:9" x14ac:dyDescent="0.25">
      <c r="G54175"/>
      <c r="I54175" s="112"/>
    </row>
    <row r="54176" spans="7:9" x14ac:dyDescent="0.25">
      <c r="G54176"/>
      <c r="I54176" s="112"/>
    </row>
    <row r="54177" spans="7:9" x14ac:dyDescent="0.25">
      <c r="G54177"/>
      <c r="I54177" s="112"/>
    </row>
    <row r="54178" spans="7:9" x14ac:dyDescent="0.25">
      <c r="G54178"/>
      <c r="I54178" s="112"/>
    </row>
    <row r="54179" spans="7:9" x14ac:dyDescent="0.25">
      <c r="G54179"/>
      <c r="I54179" s="112"/>
    </row>
    <row r="54180" spans="7:9" x14ac:dyDescent="0.25">
      <c r="G54180"/>
      <c r="I54180" s="112"/>
    </row>
    <row r="54181" spans="7:9" x14ac:dyDescent="0.25">
      <c r="G54181"/>
      <c r="I54181" s="112"/>
    </row>
    <row r="54182" spans="7:9" x14ac:dyDescent="0.25">
      <c r="G54182"/>
      <c r="I54182" s="112"/>
    </row>
    <row r="54183" spans="7:9" x14ac:dyDescent="0.25">
      <c r="G54183"/>
      <c r="I54183" s="112"/>
    </row>
    <row r="54184" spans="7:9" x14ac:dyDescent="0.25">
      <c r="G54184"/>
      <c r="I54184" s="112"/>
    </row>
    <row r="54185" spans="7:9" x14ac:dyDescent="0.25">
      <c r="G54185"/>
      <c r="I54185" s="112"/>
    </row>
    <row r="54186" spans="7:9" x14ac:dyDescent="0.25">
      <c r="G54186"/>
      <c r="I54186" s="112"/>
    </row>
    <row r="54187" spans="7:9" x14ac:dyDescent="0.25">
      <c r="G54187"/>
      <c r="I54187" s="112"/>
    </row>
    <row r="54188" spans="7:9" x14ac:dyDescent="0.25">
      <c r="G54188"/>
      <c r="I54188" s="112"/>
    </row>
    <row r="54189" spans="7:9" x14ac:dyDescent="0.25">
      <c r="G54189"/>
      <c r="I54189" s="112"/>
    </row>
    <row r="54190" spans="7:9" x14ac:dyDescent="0.25">
      <c r="G54190"/>
      <c r="I54190" s="112"/>
    </row>
    <row r="54191" spans="7:9" x14ac:dyDescent="0.25">
      <c r="G54191"/>
      <c r="I54191" s="112"/>
    </row>
    <row r="54192" spans="7:9" x14ac:dyDescent="0.25">
      <c r="G54192"/>
      <c r="I54192" s="112"/>
    </row>
    <row r="54193" spans="7:9" x14ac:dyDescent="0.25">
      <c r="G54193"/>
      <c r="I54193" s="112"/>
    </row>
    <row r="54194" spans="7:9" x14ac:dyDescent="0.25">
      <c r="G54194"/>
      <c r="I54194" s="112"/>
    </row>
    <row r="54195" spans="7:9" x14ac:dyDescent="0.25">
      <c r="G54195"/>
      <c r="I54195" s="112"/>
    </row>
    <row r="54196" spans="7:9" x14ac:dyDescent="0.25">
      <c r="G54196"/>
      <c r="I54196" s="112"/>
    </row>
    <row r="54197" spans="7:9" x14ac:dyDescent="0.25">
      <c r="G54197"/>
      <c r="I54197" s="112"/>
    </row>
    <row r="54198" spans="7:9" x14ac:dyDescent="0.25">
      <c r="G54198"/>
      <c r="I54198" s="112"/>
    </row>
    <row r="54199" spans="7:9" x14ac:dyDescent="0.25">
      <c r="G54199"/>
      <c r="I54199" s="112"/>
    </row>
    <row r="54200" spans="7:9" x14ac:dyDescent="0.25">
      <c r="G54200"/>
      <c r="I54200" s="112"/>
    </row>
    <row r="54201" spans="7:9" x14ac:dyDescent="0.25">
      <c r="G54201"/>
      <c r="I54201" s="112"/>
    </row>
    <row r="54202" spans="7:9" x14ac:dyDescent="0.25">
      <c r="G54202"/>
      <c r="I54202" s="112"/>
    </row>
    <row r="54203" spans="7:9" x14ac:dyDescent="0.25">
      <c r="G54203"/>
      <c r="I54203" s="112"/>
    </row>
    <row r="54204" spans="7:9" x14ac:dyDescent="0.25">
      <c r="G54204"/>
      <c r="I54204" s="112"/>
    </row>
    <row r="54205" spans="7:9" x14ac:dyDescent="0.25">
      <c r="G54205"/>
      <c r="I54205" s="112"/>
    </row>
    <row r="54206" spans="7:9" x14ac:dyDescent="0.25">
      <c r="G54206"/>
      <c r="I54206" s="112"/>
    </row>
    <row r="54207" spans="7:9" x14ac:dyDescent="0.25">
      <c r="G54207"/>
      <c r="I54207" s="112"/>
    </row>
    <row r="54208" spans="7:9" x14ac:dyDescent="0.25">
      <c r="G54208"/>
      <c r="I54208" s="112"/>
    </row>
    <row r="54209" spans="7:9" x14ac:dyDescent="0.25">
      <c r="G54209"/>
      <c r="I54209" s="112"/>
    </row>
    <row r="54210" spans="7:9" x14ac:dyDescent="0.25">
      <c r="G54210"/>
      <c r="I54210" s="112"/>
    </row>
    <row r="54211" spans="7:9" x14ac:dyDescent="0.25">
      <c r="G54211"/>
      <c r="I54211" s="112"/>
    </row>
    <row r="54212" spans="7:9" x14ac:dyDescent="0.25">
      <c r="G54212"/>
      <c r="I54212" s="112"/>
    </row>
    <row r="54213" spans="7:9" x14ac:dyDescent="0.25">
      <c r="G54213"/>
      <c r="I54213" s="112"/>
    </row>
    <row r="54214" spans="7:9" x14ac:dyDescent="0.25">
      <c r="G54214"/>
      <c r="I54214" s="112"/>
    </row>
    <row r="54215" spans="7:9" x14ac:dyDescent="0.25">
      <c r="G54215"/>
      <c r="I54215" s="112"/>
    </row>
    <row r="54216" spans="7:9" x14ac:dyDescent="0.25">
      <c r="G54216"/>
      <c r="I54216" s="112"/>
    </row>
    <row r="54217" spans="7:9" x14ac:dyDescent="0.25">
      <c r="G54217"/>
      <c r="I54217" s="112"/>
    </row>
    <row r="54218" spans="7:9" x14ac:dyDescent="0.25">
      <c r="G54218"/>
      <c r="I54218" s="112"/>
    </row>
    <row r="54219" spans="7:9" x14ac:dyDescent="0.25">
      <c r="G54219"/>
      <c r="I54219" s="112"/>
    </row>
    <row r="54220" spans="7:9" x14ac:dyDescent="0.25">
      <c r="G54220"/>
      <c r="I54220" s="112"/>
    </row>
    <row r="54221" spans="7:9" x14ac:dyDescent="0.25">
      <c r="G54221"/>
      <c r="I54221" s="112"/>
    </row>
    <row r="54222" spans="7:9" x14ac:dyDescent="0.25">
      <c r="G54222"/>
      <c r="I54222" s="112"/>
    </row>
    <row r="54223" spans="7:9" x14ac:dyDescent="0.25">
      <c r="G54223"/>
      <c r="I54223" s="112"/>
    </row>
    <row r="54224" spans="7:9" x14ac:dyDescent="0.25">
      <c r="G54224"/>
      <c r="I54224" s="112"/>
    </row>
    <row r="54225" spans="7:9" x14ac:dyDescent="0.25">
      <c r="G54225"/>
      <c r="I54225" s="112"/>
    </row>
    <row r="54226" spans="7:9" x14ac:dyDescent="0.25">
      <c r="G54226"/>
      <c r="I54226" s="112"/>
    </row>
    <row r="54227" spans="7:9" x14ac:dyDescent="0.25">
      <c r="G54227"/>
      <c r="I54227" s="112"/>
    </row>
    <row r="54228" spans="7:9" x14ac:dyDescent="0.25">
      <c r="G54228"/>
      <c r="I54228" s="112"/>
    </row>
    <row r="54229" spans="7:9" x14ac:dyDescent="0.25">
      <c r="G54229"/>
      <c r="I54229" s="112"/>
    </row>
    <row r="54230" spans="7:9" x14ac:dyDescent="0.25">
      <c r="G54230"/>
      <c r="I54230" s="112"/>
    </row>
    <row r="54231" spans="7:9" x14ac:dyDescent="0.25">
      <c r="G54231"/>
      <c r="I54231" s="112"/>
    </row>
    <row r="54232" spans="7:9" x14ac:dyDescent="0.25">
      <c r="G54232"/>
      <c r="I54232" s="112"/>
    </row>
    <row r="54233" spans="7:9" x14ac:dyDescent="0.25">
      <c r="G54233"/>
      <c r="I54233" s="112"/>
    </row>
    <row r="54234" spans="7:9" x14ac:dyDescent="0.25">
      <c r="G54234"/>
      <c r="I54234" s="112"/>
    </row>
    <row r="54235" spans="7:9" x14ac:dyDescent="0.25">
      <c r="G54235"/>
      <c r="I54235" s="112"/>
    </row>
    <row r="54236" spans="7:9" x14ac:dyDescent="0.25">
      <c r="G54236"/>
      <c r="I54236" s="112"/>
    </row>
    <row r="54237" spans="7:9" x14ac:dyDescent="0.25">
      <c r="G54237"/>
      <c r="I54237" s="112"/>
    </row>
    <row r="54238" spans="7:9" x14ac:dyDescent="0.25">
      <c r="G54238"/>
      <c r="I54238" s="112"/>
    </row>
    <row r="54239" spans="7:9" x14ac:dyDescent="0.25">
      <c r="G54239"/>
      <c r="I54239" s="112"/>
    </row>
    <row r="54240" spans="7:9" x14ac:dyDescent="0.25">
      <c r="G54240"/>
      <c r="I54240" s="112"/>
    </row>
    <row r="54241" spans="7:9" x14ac:dyDescent="0.25">
      <c r="G54241"/>
      <c r="I54241" s="112"/>
    </row>
    <row r="54242" spans="7:9" x14ac:dyDescent="0.25">
      <c r="G54242"/>
      <c r="I54242" s="112"/>
    </row>
    <row r="54243" spans="7:9" x14ac:dyDescent="0.25">
      <c r="G54243"/>
      <c r="I54243" s="112"/>
    </row>
    <row r="54244" spans="7:9" x14ac:dyDescent="0.25">
      <c r="G54244"/>
      <c r="I54244" s="112"/>
    </row>
    <row r="54245" spans="7:9" x14ac:dyDescent="0.25">
      <c r="G54245"/>
      <c r="I54245" s="112"/>
    </row>
    <row r="54246" spans="7:9" x14ac:dyDescent="0.25">
      <c r="G54246"/>
      <c r="I54246" s="112"/>
    </row>
    <row r="54247" spans="7:9" x14ac:dyDescent="0.25">
      <c r="G54247"/>
      <c r="I54247" s="112"/>
    </row>
    <row r="54248" spans="7:9" x14ac:dyDescent="0.25">
      <c r="G54248"/>
      <c r="I54248" s="112"/>
    </row>
    <row r="54249" spans="7:9" x14ac:dyDescent="0.25">
      <c r="G54249"/>
      <c r="I54249" s="112"/>
    </row>
    <row r="54250" spans="7:9" x14ac:dyDescent="0.25">
      <c r="G54250"/>
      <c r="I54250" s="112"/>
    </row>
    <row r="54251" spans="7:9" x14ac:dyDescent="0.25">
      <c r="G54251"/>
      <c r="I54251" s="112"/>
    </row>
    <row r="54252" spans="7:9" x14ac:dyDescent="0.25">
      <c r="G54252"/>
      <c r="I54252" s="112"/>
    </row>
    <row r="54253" spans="7:9" x14ac:dyDescent="0.25">
      <c r="G54253"/>
      <c r="I54253" s="112"/>
    </row>
    <row r="54254" spans="7:9" x14ac:dyDescent="0.25">
      <c r="G54254"/>
      <c r="I54254" s="112"/>
    </row>
    <row r="54255" spans="7:9" x14ac:dyDescent="0.25">
      <c r="G54255"/>
      <c r="I54255" s="112"/>
    </row>
    <row r="54256" spans="7:9" x14ac:dyDescent="0.25">
      <c r="G54256"/>
      <c r="I54256" s="112"/>
    </row>
    <row r="54257" spans="7:9" x14ac:dyDescent="0.25">
      <c r="G54257"/>
      <c r="I54257" s="112"/>
    </row>
    <row r="54258" spans="7:9" x14ac:dyDescent="0.25">
      <c r="G54258"/>
      <c r="I54258" s="112"/>
    </row>
    <row r="54259" spans="7:9" x14ac:dyDescent="0.25">
      <c r="G54259"/>
      <c r="I54259" s="112"/>
    </row>
    <row r="54260" spans="7:9" x14ac:dyDescent="0.25">
      <c r="G54260"/>
      <c r="I54260" s="112"/>
    </row>
    <row r="54261" spans="7:9" x14ac:dyDescent="0.25">
      <c r="G54261"/>
      <c r="I54261" s="112"/>
    </row>
    <row r="54262" spans="7:9" x14ac:dyDescent="0.25">
      <c r="G54262"/>
      <c r="I54262" s="112"/>
    </row>
    <row r="54263" spans="7:9" x14ac:dyDescent="0.25">
      <c r="G54263"/>
      <c r="I54263" s="112"/>
    </row>
    <row r="54264" spans="7:9" x14ac:dyDescent="0.25">
      <c r="G54264"/>
      <c r="I54264" s="112"/>
    </row>
    <row r="54265" spans="7:9" x14ac:dyDescent="0.25">
      <c r="G54265"/>
      <c r="I54265" s="112"/>
    </row>
    <row r="54266" spans="7:9" x14ac:dyDescent="0.25">
      <c r="G54266"/>
      <c r="I54266" s="112"/>
    </row>
    <row r="54267" spans="7:9" x14ac:dyDescent="0.25">
      <c r="G54267"/>
      <c r="I54267" s="112"/>
    </row>
    <row r="54268" spans="7:9" x14ac:dyDescent="0.25">
      <c r="G54268"/>
      <c r="I54268" s="112"/>
    </row>
    <row r="54269" spans="7:9" x14ac:dyDescent="0.25">
      <c r="G54269"/>
      <c r="I54269" s="112"/>
    </row>
    <row r="54270" spans="7:9" x14ac:dyDescent="0.25">
      <c r="G54270"/>
      <c r="I54270" s="112"/>
    </row>
    <row r="54271" spans="7:9" x14ac:dyDescent="0.25">
      <c r="G54271"/>
      <c r="I54271" s="112"/>
    </row>
    <row r="54272" spans="7:9" x14ac:dyDescent="0.25">
      <c r="G54272"/>
      <c r="I54272" s="112"/>
    </row>
    <row r="54273" spans="7:9" x14ac:dyDescent="0.25">
      <c r="G54273"/>
      <c r="I54273" s="112"/>
    </row>
    <row r="54274" spans="7:9" x14ac:dyDescent="0.25">
      <c r="G54274"/>
      <c r="I54274" s="112"/>
    </row>
    <row r="54275" spans="7:9" x14ac:dyDescent="0.25">
      <c r="G54275"/>
      <c r="I54275" s="112"/>
    </row>
    <row r="54276" spans="7:9" x14ac:dyDescent="0.25">
      <c r="G54276"/>
      <c r="I54276" s="112"/>
    </row>
    <row r="54277" spans="7:9" x14ac:dyDescent="0.25">
      <c r="G54277"/>
      <c r="I54277" s="112"/>
    </row>
    <row r="54278" spans="7:9" x14ac:dyDescent="0.25">
      <c r="G54278"/>
      <c r="I54278" s="112"/>
    </row>
    <row r="54279" spans="7:9" x14ac:dyDescent="0.25">
      <c r="G54279"/>
      <c r="I54279" s="112"/>
    </row>
    <row r="54280" spans="7:9" x14ac:dyDescent="0.25">
      <c r="G54280"/>
      <c r="I54280" s="112"/>
    </row>
    <row r="54281" spans="7:9" x14ac:dyDescent="0.25">
      <c r="G54281"/>
      <c r="I54281" s="112"/>
    </row>
    <row r="54282" spans="7:9" x14ac:dyDescent="0.25">
      <c r="G54282"/>
      <c r="I54282" s="112"/>
    </row>
    <row r="54283" spans="7:9" x14ac:dyDescent="0.25">
      <c r="G54283"/>
      <c r="I54283" s="112"/>
    </row>
    <row r="54284" spans="7:9" x14ac:dyDescent="0.25">
      <c r="G54284"/>
      <c r="I54284" s="112"/>
    </row>
    <row r="54285" spans="7:9" x14ac:dyDescent="0.25">
      <c r="G54285"/>
      <c r="I54285" s="112"/>
    </row>
    <row r="54286" spans="7:9" x14ac:dyDescent="0.25">
      <c r="G54286"/>
      <c r="I54286" s="112"/>
    </row>
    <row r="54287" spans="7:9" x14ac:dyDescent="0.25">
      <c r="G54287"/>
      <c r="I54287" s="112"/>
    </row>
    <row r="54288" spans="7:9" x14ac:dyDescent="0.25">
      <c r="G54288"/>
      <c r="I54288" s="112"/>
    </row>
    <row r="54289" spans="7:9" x14ac:dyDescent="0.25">
      <c r="G54289"/>
      <c r="I54289" s="112"/>
    </row>
    <row r="54290" spans="7:9" x14ac:dyDescent="0.25">
      <c r="G54290"/>
      <c r="I54290" s="112"/>
    </row>
    <row r="54291" spans="7:9" x14ac:dyDescent="0.25">
      <c r="G54291"/>
      <c r="I54291" s="112"/>
    </row>
    <row r="54292" spans="7:9" x14ac:dyDescent="0.25">
      <c r="G54292"/>
      <c r="I54292" s="112"/>
    </row>
    <row r="54293" spans="7:9" x14ac:dyDescent="0.25">
      <c r="G54293"/>
      <c r="I54293" s="112"/>
    </row>
    <row r="54294" spans="7:9" x14ac:dyDescent="0.25">
      <c r="G54294"/>
      <c r="I54294" s="112"/>
    </row>
    <row r="54295" spans="7:9" x14ac:dyDescent="0.25">
      <c r="G54295"/>
      <c r="I54295" s="112"/>
    </row>
    <row r="54296" spans="7:9" x14ac:dyDescent="0.25">
      <c r="G54296"/>
      <c r="I54296" s="112"/>
    </row>
    <row r="54297" spans="7:9" x14ac:dyDescent="0.25">
      <c r="G54297"/>
      <c r="I54297" s="112"/>
    </row>
    <row r="54298" spans="7:9" x14ac:dyDescent="0.25">
      <c r="G54298"/>
      <c r="I54298" s="112"/>
    </row>
    <row r="54299" spans="7:9" x14ac:dyDescent="0.25">
      <c r="G54299"/>
      <c r="I54299" s="112"/>
    </row>
    <row r="54300" spans="7:9" x14ac:dyDescent="0.25">
      <c r="G54300"/>
      <c r="I54300" s="112"/>
    </row>
    <row r="54301" spans="7:9" x14ac:dyDescent="0.25">
      <c r="G54301"/>
      <c r="I54301" s="112"/>
    </row>
    <row r="54302" spans="7:9" x14ac:dyDescent="0.25">
      <c r="G54302"/>
      <c r="I54302" s="112"/>
    </row>
    <row r="54303" spans="7:9" x14ac:dyDescent="0.25">
      <c r="G54303"/>
      <c r="I54303" s="112"/>
    </row>
    <row r="54304" spans="7:9" x14ac:dyDescent="0.25">
      <c r="G54304"/>
      <c r="I54304" s="112"/>
    </row>
    <row r="54305" spans="7:9" x14ac:dyDescent="0.25">
      <c r="G54305"/>
      <c r="I54305" s="112"/>
    </row>
    <row r="54306" spans="7:9" x14ac:dyDescent="0.25">
      <c r="G54306"/>
      <c r="I54306" s="112"/>
    </row>
    <row r="54307" spans="7:9" x14ac:dyDescent="0.25">
      <c r="G54307"/>
      <c r="I54307" s="112"/>
    </row>
    <row r="54308" spans="7:9" x14ac:dyDescent="0.25">
      <c r="G54308"/>
      <c r="I54308" s="112"/>
    </row>
    <row r="54309" spans="7:9" x14ac:dyDescent="0.25">
      <c r="G54309"/>
      <c r="I54309" s="112"/>
    </row>
    <row r="54310" spans="7:9" x14ac:dyDescent="0.25">
      <c r="G54310"/>
      <c r="I54310" s="112"/>
    </row>
    <row r="54311" spans="7:9" x14ac:dyDescent="0.25">
      <c r="G54311"/>
      <c r="I54311" s="112"/>
    </row>
    <row r="54312" spans="7:9" x14ac:dyDescent="0.25">
      <c r="G54312"/>
      <c r="I54312" s="112"/>
    </row>
    <row r="54313" spans="7:9" x14ac:dyDescent="0.25">
      <c r="G54313"/>
      <c r="I54313" s="112"/>
    </row>
    <row r="54314" spans="7:9" x14ac:dyDescent="0.25">
      <c r="G54314"/>
      <c r="I54314" s="112"/>
    </row>
    <row r="54315" spans="7:9" x14ac:dyDescent="0.25">
      <c r="G54315"/>
      <c r="I54315" s="112"/>
    </row>
    <row r="54316" spans="7:9" x14ac:dyDescent="0.25">
      <c r="G54316"/>
      <c r="I54316" s="112"/>
    </row>
    <row r="54317" spans="7:9" x14ac:dyDescent="0.25">
      <c r="G54317"/>
      <c r="I54317" s="112"/>
    </row>
    <row r="54318" spans="7:9" x14ac:dyDescent="0.25">
      <c r="G54318"/>
      <c r="I54318" s="112"/>
    </row>
    <row r="54319" spans="7:9" x14ac:dyDescent="0.25">
      <c r="G54319"/>
      <c r="I54319" s="112"/>
    </row>
    <row r="54320" spans="7:9" x14ac:dyDescent="0.25">
      <c r="G54320"/>
      <c r="I54320" s="112"/>
    </row>
    <row r="54321" spans="7:9" x14ac:dyDescent="0.25">
      <c r="G54321"/>
      <c r="I54321" s="112"/>
    </row>
    <row r="54322" spans="7:9" x14ac:dyDescent="0.25">
      <c r="G54322"/>
      <c r="I54322" s="112"/>
    </row>
    <row r="54323" spans="7:9" x14ac:dyDescent="0.25">
      <c r="G54323"/>
      <c r="I54323" s="112"/>
    </row>
    <row r="54324" spans="7:9" x14ac:dyDescent="0.25">
      <c r="G54324"/>
      <c r="I54324" s="112"/>
    </row>
    <row r="54325" spans="7:9" x14ac:dyDescent="0.25">
      <c r="G54325"/>
      <c r="I54325" s="112"/>
    </row>
    <row r="54326" spans="7:9" x14ac:dyDescent="0.25">
      <c r="G54326"/>
      <c r="I54326" s="112"/>
    </row>
    <row r="54327" spans="7:9" x14ac:dyDescent="0.25">
      <c r="G54327"/>
      <c r="I54327" s="112"/>
    </row>
    <row r="54328" spans="7:9" x14ac:dyDescent="0.25">
      <c r="G54328"/>
      <c r="I54328" s="112"/>
    </row>
    <row r="54329" spans="7:9" x14ac:dyDescent="0.25">
      <c r="G54329"/>
      <c r="I54329" s="112"/>
    </row>
    <row r="54330" spans="7:9" x14ac:dyDescent="0.25">
      <c r="G54330"/>
      <c r="I54330" s="112"/>
    </row>
    <row r="54331" spans="7:9" x14ac:dyDescent="0.25">
      <c r="G54331"/>
      <c r="I54331" s="112"/>
    </row>
    <row r="54332" spans="7:9" x14ac:dyDescent="0.25">
      <c r="G54332"/>
      <c r="I54332" s="112"/>
    </row>
    <row r="54333" spans="7:9" x14ac:dyDescent="0.25">
      <c r="G54333"/>
      <c r="I54333" s="112"/>
    </row>
    <row r="54334" spans="7:9" x14ac:dyDescent="0.25">
      <c r="G54334"/>
      <c r="I54334" s="112"/>
    </row>
    <row r="54335" spans="7:9" x14ac:dyDescent="0.25">
      <c r="G54335"/>
      <c r="I54335" s="112"/>
    </row>
    <row r="54336" spans="7:9" x14ac:dyDescent="0.25">
      <c r="G54336"/>
      <c r="I54336" s="112"/>
    </row>
    <row r="54337" spans="7:9" x14ac:dyDescent="0.25">
      <c r="G54337"/>
      <c r="I54337" s="112"/>
    </row>
    <row r="54338" spans="7:9" x14ac:dyDescent="0.25">
      <c r="G54338"/>
      <c r="I54338" s="112"/>
    </row>
    <row r="54339" spans="7:9" x14ac:dyDescent="0.25">
      <c r="G54339"/>
      <c r="I54339" s="112"/>
    </row>
    <row r="54340" spans="7:9" x14ac:dyDescent="0.25">
      <c r="G54340"/>
      <c r="I54340" s="112"/>
    </row>
    <row r="54341" spans="7:9" x14ac:dyDescent="0.25">
      <c r="G54341"/>
      <c r="I54341" s="112"/>
    </row>
    <row r="54342" spans="7:9" x14ac:dyDescent="0.25">
      <c r="G54342"/>
      <c r="I54342" s="112"/>
    </row>
    <row r="54343" spans="7:9" x14ac:dyDescent="0.25">
      <c r="G54343"/>
      <c r="I54343" s="112"/>
    </row>
    <row r="54344" spans="7:9" x14ac:dyDescent="0.25">
      <c r="G54344"/>
      <c r="I54344" s="112"/>
    </row>
    <row r="54345" spans="7:9" x14ac:dyDescent="0.25">
      <c r="G54345"/>
      <c r="I54345" s="112"/>
    </row>
    <row r="54346" spans="7:9" x14ac:dyDescent="0.25">
      <c r="G54346"/>
      <c r="I54346" s="112"/>
    </row>
    <row r="54347" spans="7:9" x14ac:dyDescent="0.25">
      <c r="G54347"/>
      <c r="I54347" s="112"/>
    </row>
    <row r="54348" spans="7:9" x14ac:dyDescent="0.25">
      <c r="G54348"/>
      <c r="I54348" s="112"/>
    </row>
    <row r="54349" spans="7:9" x14ac:dyDescent="0.25">
      <c r="G54349"/>
      <c r="I54349" s="112"/>
    </row>
    <row r="54350" spans="7:9" x14ac:dyDescent="0.25">
      <c r="G54350"/>
      <c r="I54350" s="112"/>
    </row>
    <row r="54351" spans="7:9" x14ac:dyDescent="0.25">
      <c r="G54351"/>
      <c r="I54351" s="112"/>
    </row>
    <row r="54352" spans="7:9" x14ac:dyDescent="0.25">
      <c r="G54352"/>
      <c r="I54352" s="112"/>
    </row>
    <row r="54353" spans="7:9" x14ac:dyDescent="0.25">
      <c r="G54353"/>
      <c r="I54353" s="112"/>
    </row>
    <row r="54354" spans="7:9" x14ac:dyDescent="0.25">
      <c r="G54354"/>
      <c r="I54354" s="112"/>
    </row>
    <row r="54355" spans="7:9" x14ac:dyDescent="0.25">
      <c r="G54355"/>
      <c r="I54355" s="112"/>
    </row>
    <row r="54356" spans="7:9" x14ac:dyDescent="0.25">
      <c r="G54356"/>
      <c r="I54356" s="112"/>
    </row>
    <row r="54357" spans="7:9" x14ac:dyDescent="0.25">
      <c r="G54357"/>
      <c r="I54357" s="112"/>
    </row>
    <row r="54358" spans="7:9" x14ac:dyDescent="0.25">
      <c r="G54358"/>
      <c r="I54358" s="112"/>
    </row>
    <row r="54359" spans="7:9" x14ac:dyDescent="0.25">
      <c r="G54359"/>
      <c r="I54359" s="112"/>
    </row>
    <row r="54360" spans="7:9" x14ac:dyDescent="0.25">
      <c r="G54360"/>
      <c r="I54360" s="112"/>
    </row>
    <row r="54361" spans="7:9" x14ac:dyDescent="0.25">
      <c r="G54361"/>
      <c r="I54361" s="112"/>
    </row>
    <row r="54362" spans="7:9" x14ac:dyDescent="0.25">
      <c r="G54362"/>
      <c r="I54362" s="112"/>
    </row>
    <row r="54363" spans="7:9" x14ac:dyDescent="0.25">
      <c r="G54363"/>
      <c r="I54363" s="112"/>
    </row>
    <row r="54364" spans="7:9" x14ac:dyDescent="0.25">
      <c r="G54364"/>
      <c r="I54364" s="112"/>
    </row>
    <row r="54365" spans="7:9" x14ac:dyDescent="0.25">
      <c r="G54365"/>
      <c r="I54365" s="112"/>
    </row>
    <row r="54366" spans="7:9" x14ac:dyDescent="0.25">
      <c r="G54366"/>
      <c r="I54366" s="112"/>
    </row>
    <row r="54367" spans="7:9" x14ac:dyDescent="0.25">
      <c r="G54367"/>
      <c r="I54367" s="112"/>
    </row>
    <row r="54368" spans="7:9" x14ac:dyDescent="0.25">
      <c r="G54368"/>
      <c r="I54368" s="112"/>
    </row>
    <row r="54369" spans="7:9" x14ac:dyDescent="0.25">
      <c r="G54369"/>
      <c r="I54369" s="112"/>
    </row>
    <row r="54370" spans="7:9" x14ac:dyDescent="0.25">
      <c r="G54370"/>
      <c r="I54370" s="112"/>
    </row>
    <row r="54371" spans="7:9" x14ac:dyDescent="0.25">
      <c r="G54371"/>
      <c r="I54371" s="112"/>
    </row>
    <row r="54372" spans="7:9" x14ac:dyDescent="0.25">
      <c r="G54372"/>
      <c r="I54372" s="112"/>
    </row>
    <row r="54373" spans="7:9" x14ac:dyDescent="0.25">
      <c r="G54373"/>
      <c r="I54373" s="112"/>
    </row>
    <row r="54374" spans="7:9" x14ac:dyDescent="0.25">
      <c r="G54374"/>
      <c r="I54374" s="112"/>
    </row>
    <row r="54375" spans="7:9" x14ac:dyDescent="0.25">
      <c r="G54375"/>
      <c r="I54375" s="112"/>
    </row>
    <row r="54376" spans="7:9" x14ac:dyDescent="0.25">
      <c r="G54376"/>
      <c r="I54376" s="112"/>
    </row>
    <row r="54377" spans="7:9" x14ac:dyDescent="0.25">
      <c r="G54377"/>
      <c r="I54377" s="112"/>
    </row>
    <row r="54378" spans="7:9" x14ac:dyDescent="0.25">
      <c r="G54378"/>
      <c r="I54378" s="112"/>
    </row>
    <row r="54379" spans="7:9" x14ac:dyDescent="0.25">
      <c r="G54379"/>
      <c r="I54379" s="112"/>
    </row>
    <row r="54380" spans="7:9" x14ac:dyDescent="0.25">
      <c r="G54380"/>
      <c r="I54380" s="112"/>
    </row>
    <row r="54381" spans="7:9" x14ac:dyDescent="0.25">
      <c r="G54381"/>
      <c r="I54381" s="112"/>
    </row>
    <row r="54382" spans="7:9" x14ac:dyDescent="0.25">
      <c r="G54382"/>
      <c r="I54382" s="112"/>
    </row>
    <row r="54383" spans="7:9" x14ac:dyDescent="0.25">
      <c r="G54383"/>
      <c r="I54383" s="112"/>
    </row>
    <row r="54384" spans="7:9" x14ac:dyDescent="0.25">
      <c r="G54384"/>
      <c r="I54384" s="112"/>
    </row>
    <row r="54385" spans="7:9" x14ac:dyDescent="0.25">
      <c r="G54385"/>
      <c r="I54385" s="112"/>
    </row>
    <row r="54386" spans="7:9" x14ac:dyDescent="0.25">
      <c r="G54386"/>
      <c r="I54386" s="112"/>
    </row>
    <row r="54387" spans="7:9" x14ac:dyDescent="0.25">
      <c r="G54387"/>
      <c r="I54387" s="112"/>
    </row>
    <row r="54388" spans="7:9" x14ac:dyDescent="0.25">
      <c r="G54388"/>
      <c r="I54388" s="112"/>
    </row>
    <row r="54389" spans="7:9" x14ac:dyDescent="0.25">
      <c r="G54389"/>
      <c r="I54389" s="112"/>
    </row>
    <row r="54390" spans="7:9" x14ac:dyDescent="0.25">
      <c r="G54390"/>
      <c r="I54390" s="112"/>
    </row>
    <row r="54391" spans="7:9" x14ac:dyDescent="0.25">
      <c r="G54391"/>
      <c r="I54391" s="112"/>
    </row>
    <row r="54392" spans="7:9" x14ac:dyDescent="0.25">
      <c r="G54392"/>
      <c r="I54392" s="112"/>
    </row>
    <row r="54393" spans="7:9" x14ac:dyDescent="0.25">
      <c r="G54393"/>
      <c r="I54393" s="112"/>
    </row>
    <row r="54394" spans="7:9" x14ac:dyDescent="0.25">
      <c r="G54394"/>
      <c r="I54394" s="112"/>
    </row>
    <row r="54395" spans="7:9" x14ac:dyDescent="0.25">
      <c r="G54395"/>
      <c r="I54395" s="112"/>
    </row>
    <row r="54396" spans="7:9" x14ac:dyDescent="0.25">
      <c r="G54396"/>
      <c r="I54396" s="112"/>
    </row>
    <row r="54397" spans="7:9" x14ac:dyDescent="0.25">
      <c r="G54397"/>
      <c r="I54397" s="112"/>
    </row>
    <row r="54398" spans="7:9" x14ac:dyDescent="0.25">
      <c r="G54398"/>
      <c r="I54398" s="112"/>
    </row>
    <row r="54399" spans="7:9" x14ac:dyDescent="0.25">
      <c r="G54399"/>
      <c r="I54399" s="112"/>
    </row>
    <row r="54400" spans="7:9" x14ac:dyDescent="0.25">
      <c r="G54400"/>
      <c r="I54400" s="112"/>
    </row>
    <row r="54401" spans="7:9" x14ac:dyDescent="0.25">
      <c r="G54401"/>
      <c r="I54401" s="112"/>
    </row>
    <row r="54402" spans="7:9" x14ac:dyDescent="0.25">
      <c r="G54402"/>
      <c r="I54402" s="112"/>
    </row>
    <row r="54403" spans="7:9" x14ac:dyDescent="0.25">
      <c r="G54403"/>
      <c r="I54403" s="112"/>
    </row>
    <row r="54404" spans="7:9" x14ac:dyDescent="0.25">
      <c r="G54404"/>
      <c r="I54404" s="112"/>
    </row>
    <row r="54405" spans="7:9" x14ac:dyDescent="0.25">
      <c r="G54405"/>
      <c r="I54405" s="112"/>
    </row>
    <row r="54406" spans="7:9" x14ac:dyDescent="0.25">
      <c r="G54406"/>
      <c r="I54406" s="112"/>
    </row>
    <row r="54407" spans="7:9" x14ac:dyDescent="0.25">
      <c r="G54407"/>
      <c r="I54407" s="112"/>
    </row>
    <row r="54408" spans="7:9" x14ac:dyDescent="0.25">
      <c r="G54408"/>
      <c r="I54408" s="112"/>
    </row>
    <row r="54409" spans="7:9" x14ac:dyDescent="0.25">
      <c r="G54409"/>
      <c r="I54409" s="112"/>
    </row>
    <row r="54410" spans="7:9" x14ac:dyDescent="0.25">
      <c r="G54410"/>
      <c r="I54410" s="112"/>
    </row>
    <row r="54411" spans="7:9" x14ac:dyDescent="0.25">
      <c r="G54411"/>
      <c r="I54411" s="112"/>
    </row>
    <row r="54412" spans="7:9" x14ac:dyDescent="0.25">
      <c r="G54412"/>
      <c r="I54412" s="112"/>
    </row>
    <row r="54413" spans="7:9" x14ac:dyDescent="0.25">
      <c r="G54413"/>
      <c r="I54413" s="112"/>
    </row>
    <row r="54414" spans="7:9" x14ac:dyDescent="0.25">
      <c r="G54414"/>
      <c r="I54414" s="112"/>
    </row>
    <row r="54415" spans="7:9" x14ac:dyDescent="0.25">
      <c r="G54415"/>
      <c r="I54415" s="112"/>
    </row>
    <row r="54416" spans="7:9" x14ac:dyDescent="0.25">
      <c r="G54416"/>
      <c r="I54416" s="112"/>
    </row>
    <row r="54417" spans="7:9" x14ac:dyDescent="0.25">
      <c r="G54417"/>
      <c r="I54417" s="112"/>
    </row>
    <row r="54418" spans="7:9" x14ac:dyDescent="0.25">
      <c r="G54418"/>
      <c r="I54418" s="112"/>
    </row>
    <row r="54419" spans="7:9" x14ac:dyDescent="0.25">
      <c r="G54419"/>
      <c r="I54419" s="112"/>
    </row>
    <row r="54420" spans="7:9" x14ac:dyDescent="0.25">
      <c r="G54420"/>
      <c r="I54420" s="112"/>
    </row>
    <row r="54421" spans="7:9" x14ac:dyDescent="0.25">
      <c r="G54421"/>
      <c r="I54421" s="112"/>
    </row>
    <row r="54422" spans="7:9" x14ac:dyDescent="0.25">
      <c r="G54422"/>
      <c r="I54422" s="112"/>
    </row>
    <row r="54423" spans="7:9" x14ac:dyDescent="0.25">
      <c r="G54423"/>
      <c r="I54423" s="112"/>
    </row>
    <row r="54424" spans="7:9" x14ac:dyDescent="0.25">
      <c r="G54424"/>
      <c r="I54424" s="112"/>
    </row>
    <row r="54425" spans="7:9" x14ac:dyDescent="0.25">
      <c r="G54425"/>
      <c r="I54425" s="112"/>
    </row>
    <row r="54426" spans="7:9" x14ac:dyDescent="0.25">
      <c r="G54426"/>
      <c r="I54426" s="112"/>
    </row>
    <row r="54427" spans="7:9" x14ac:dyDescent="0.25">
      <c r="G54427"/>
      <c r="I54427" s="112"/>
    </row>
    <row r="54428" spans="7:9" x14ac:dyDescent="0.25">
      <c r="G54428"/>
      <c r="I54428" s="112"/>
    </row>
    <row r="54429" spans="7:9" x14ac:dyDescent="0.25">
      <c r="G54429"/>
      <c r="I54429" s="112"/>
    </row>
    <row r="54430" spans="7:9" x14ac:dyDescent="0.25">
      <c r="G54430"/>
      <c r="I54430" s="112"/>
    </row>
    <row r="54431" spans="7:9" x14ac:dyDescent="0.25">
      <c r="G54431"/>
      <c r="I54431" s="112"/>
    </row>
    <row r="54432" spans="7:9" x14ac:dyDescent="0.25">
      <c r="G54432"/>
      <c r="I54432" s="112"/>
    </row>
    <row r="54433" spans="7:9" x14ac:dyDescent="0.25">
      <c r="G54433"/>
      <c r="I54433" s="112"/>
    </row>
    <row r="54434" spans="7:9" x14ac:dyDescent="0.25">
      <c r="G54434"/>
      <c r="I54434" s="112"/>
    </row>
    <row r="54435" spans="7:9" x14ac:dyDescent="0.25">
      <c r="G54435"/>
      <c r="I54435" s="112"/>
    </row>
    <row r="54436" spans="7:9" x14ac:dyDescent="0.25">
      <c r="G54436"/>
      <c r="I54436" s="112"/>
    </row>
    <row r="54437" spans="7:9" x14ac:dyDescent="0.25">
      <c r="G54437"/>
      <c r="I54437" s="112"/>
    </row>
    <row r="54438" spans="7:9" x14ac:dyDescent="0.25">
      <c r="G54438"/>
      <c r="I54438" s="112"/>
    </row>
    <row r="54439" spans="7:9" x14ac:dyDescent="0.25">
      <c r="G54439"/>
      <c r="I54439" s="112"/>
    </row>
    <row r="54440" spans="7:9" x14ac:dyDescent="0.25">
      <c r="G54440"/>
      <c r="I54440" s="112"/>
    </row>
    <row r="54441" spans="7:9" x14ac:dyDescent="0.25">
      <c r="G54441"/>
      <c r="I54441" s="112"/>
    </row>
    <row r="54442" spans="7:9" x14ac:dyDescent="0.25">
      <c r="G54442"/>
      <c r="I54442" s="112"/>
    </row>
    <row r="54443" spans="7:9" x14ac:dyDescent="0.25">
      <c r="G54443"/>
      <c r="I54443" s="112"/>
    </row>
    <row r="54444" spans="7:9" x14ac:dyDescent="0.25">
      <c r="G54444"/>
      <c r="I54444" s="112"/>
    </row>
    <row r="54445" spans="7:9" x14ac:dyDescent="0.25">
      <c r="G54445"/>
      <c r="I54445" s="112"/>
    </row>
    <row r="54446" spans="7:9" x14ac:dyDescent="0.25">
      <c r="G54446"/>
      <c r="I54446" s="112"/>
    </row>
    <row r="54447" spans="7:9" x14ac:dyDescent="0.25">
      <c r="G54447"/>
      <c r="I54447" s="112"/>
    </row>
    <row r="54448" spans="7:9" x14ac:dyDescent="0.25">
      <c r="G54448"/>
      <c r="I54448" s="112"/>
    </row>
    <row r="54449" spans="7:9" x14ac:dyDescent="0.25">
      <c r="G54449"/>
      <c r="I54449" s="112"/>
    </row>
    <row r="54450" spans="7:9" x14ac:dyDescent="0.25">
      <c r="G54450"/>
      <c r="I54450" s="112"/>
    </row>
    <row r="54451" spans="7:9" x14ac:dyDescent="0.25">
      <c r="G54451"/>
      <c r="I54451" s="112"/>
    </row>
    <row r="54452" spans="7:9" x14ac:dyDescent="0.25">
      <c r="G54452"/>
      <c r="I54452" s="112"/>
    </row>
    <row r="54453" spans="7:9" x14ac:dyDescent="0.25">
      <c r="G54453"/>
      <c r="I54453" s="112"/>
    </row>
    <row r="54454" spans="7:9" x14ac:dyDescent="0.25">
      <c r="G54454"/>
      <c r="I54454" s="112"/>
    </row>
    <row r="54455" spans="7:9" x14ac:dyDescent="0.25">
      <c r="G54455"/>
      <c r="I54455" s="112"/>
    </row>
    <row r="54456" spans="7:9" x14ac:dyDescent="0.25">
      <c r="G54456"/>
      <c r="I54456" s="112"/>
    </row>
    <row r="54457" spans="7:9" x14ac:dyDescent="0.25">
      <c r="G54457"/>
      <c r="I54457" s="112"/>
    </row>
    <row r="54458" spans="7:9" x14ac:dyDescent="0.25">
      <c r="G54458"/>
      <c r="I54458" s="112"/>
    </row>
    <row r="54459" spans="7:9" x14ac:dyDescent="0.25">
      <c r="G54459"/>
      <c r="I54459" s="112"/>
    </row>
    <row r="54460" spans="7:9" x14ac:dyDescent="0.25">
      <c r="G54460"/>
      <c r="I54460" s="112"/>
    </row>
    <row r="54461" spans="7:9" x14ac:dyDescent="0.25">
      <c r="G54461"/>
      <c r="I54461" s="112"/>
    </row>
    <row r="54462" spans="7:9" x14ac:dyDescent="0.25">
      <c r="G54462"/>
      <c r="I54462" s="112"/>
    </row>
    <row r="54463" spans="7:9" x14ac:dyDescent="0.25">
      <c r="G54463"/>
      <c r="I54463" s="112"/>
    </row>
    <row r="54464" spans="7:9" x14ac:dyDescent="0.25">
      <c r="G54464"/>
      <c r="I54464" s="112"/>
    </row>
    <row r="54465" spans="7:9" x14ac:dyDescent="0.25">
      <c r="G54465"/>
      <c r="I54465" s="112"/>
    </row>
    <row r="54466" spans="7:9" x14ac:dyDescent="0.25">
      <c r="G54466"/>
      <c r="I54466" s="112"/>
    </row>
    <row r="54467" spans="7:9" x14ac:dyDescent="0.25">
      <c r="G54467"/>
      <c r="I54467" s="112"/>
    </row>
    <row r="54468" spans="7:9" x14ac:dyDescent="0.25">
      <c r="G54468"/>
      <c r="I54468" s="112"/>
    </row>
    <row r="54469" spans="7:9" x14ac:dyDescent="0.25">
      <c r="G54469"/>
      <c r="I54469" s="112"/>
    </row>
    <row r="54470" spans="7:9" x14ac:dyDescent="0.25">
      <c r="G54470"/>
      <c r="I54470" s="112"/>
    </row>
    <row r="54471" spans="7:9" x14ac:dyDescent="0.25">
      <c r="G54471"/>
      <c r="I54471" s="112"/>
    </row>
    <row r="54472" spans="7:9" x14ac:dyDescent="0.25">
      <c r="G54472"/>
      <c r="I54472" s="112"/>
    </row>
    <row r="54473" spans="7:9" x14ac:dyDescent="0.25">
      <c r="G54473"/>
      <c r="I54473" s="112"/>
    </row>
    <row r="54474" spans="7:9" x14ac:dyDescent="0.25">
      <c r="G54474"/>
      <c r="I54474" s="112"/>
    </row>
    <row r="54475" spans="7:9" x14ac:dyDescent="0.25">
      <c r="G54475"/>
      <c r="I54475" s="112"/>
    </row>
    <row r="54476" spans="7:9" x14ac:dyDescent="0.25">
      <c r="G54476"/>
      <c r="I54476" s="112"/>
    </row>
    <row r="54477" spans="7:9" x14ac:dyDescent="0.25">
      <c r="G54477"/>
      <c r="I54477" s="112"/>
    </row>
    <row r="54478" spans="7:9" x14ac:dyDescent="0.25">
      <c r="G54478"/>
      <c r="I54478" s="112"/>
    </row>
    <row r="54479" spans="7:9" x14ac:dyDescent="0.25">
      <c r="G54479"/>
      <c r="I54479" s="112"/>
    </row>
    <row r="54480" spans="7:9" x14ac:dyDescent="0.25">
      <c r="G54480"/>
      <c r="I54480" s="112"/>
    </row>
    <row r="54481" spans="7:9" x14ac:dyDescent="0.25">
      <c r="G54481"/>
      <c r="I54481" s="112"/>
    </row>
    <row r="54482" spans="7:9" x14ac:dyDescent="0.25">
      <c r="G54482"/>
      <c r="I54482" s="112"/>
    </row>
    <row r="54483" spans="7:9" x14ac:dyDescent="0.25">
      <c r="G54483"/>
      <c r="I54483" s="112"/>
    </row>
    <row r="54484" spans="7:9" x14ac:dyDescent="0.25">
      <c r="G54484"/>
      <c r="I54484" s="112"/>
    </row>
    <row r="54485" spans="7:9" x14ac:dyDescent="0.25">
      <c r="G54485"/>
      <c r="I54485" s="112"/>
    </row>
    <row r="54486" spans="7:9" x14ac:dyDescent="0.25">
      <c r="G54486"/>
      <c r="I54486" s="112"/>
    </row>
    <row r="54487" spans="7:9" x14ac:dyDescent="0.25">
      <c r="G54487"/>
      <c r="I54487" s="112"/>
    </row>
    <row r="54488" spans="7:9" x14ac:dyDescent="0.25">
      <c r="G54488"/>
      <c r="I54488" s="112"/>
    </row>
    <row r="54489" spans="7:9" x14ac:dyDescent="0.25">
      <c r="G54489"/>
      <c r="I54489" s="112"/>
    </row>
    <row r="54490" spans="7:9" x14ac:dyDescent="0.25">
      <c r="G54490"/>
      <c r="I54490" s="112"/>
    </row>
    <row r="54491" spans="7:9" x14ac:dyDescent="0.25">
      <c r="G54491"/>
      <c r="I54491" s="112"/>
    </row>
    <row r="54492" spans="7:9" x14ac:dyDescent="0.25">
      <c r="G54492"/>
      <c r="I54492" s="112"/>
    </row>
    <row r="54493" spans="7:9" x14ac:dyDescent="0.25">
      <c r="G54493"/>
      <c r="I54493" s="112"/>
    </row>
    <row r="54494" spans="7:9" x14ac:dyDescent="0.25">
      <c r="G54494"/>
      <c r="I54494" s="112"/>
    </row>
    <row r="54495" spans="7:9" x14ac:dyDescent="0.25">
      <c r="G54495"/>
      <c r="I54495" s="112"/>
    </row>
    <row r="54496" spans="7:9" x14ac:dyDescent="0.25">
      <c r="G54496"/>
      <c r="I54496" s="112"/>
    </row>
    <row r="54497" spans="7:9" x14ac:dyDescent="0.25">
      <c r="G54497"/>
      <c r="I54497" s="112"/>
    </row>
    <row r="54498" spans="7:9" x14ac:dyDescent="0.25">
      <c r="G54498"/>
      <c r="I54498" s="112"/>
    </row>
    <row r="54499" spans="7:9" x14ac:dyDescent="0.25">
      <c r="G54499"/>
      <c r="I54499" s="112"/>
    </row>
    <row r="54500" spans="7:9" x14ac:dyDescent="0.25">
      <c r="G54500"/>
      <c r="I54500" s="112"/>
    </row>
    <row r="54501" spans="7:9" x14ac:dyDescent="0.25">
      <c r="G54501"/>
      <c r="I54501" s="112"/>
    </row>
    <row r="54502" spans="7:9" x14ac:dyDescent="0.25">
      <c r="G54502"/>
      <c r="I54502" s="112"/>
    </row>
    <row r="54503" spans="7:9" x14ac:dyDescent="0.25">
      <c r="G54503"/>
      <c r="I54503" s="112"/>
    </row>
    <row r="54504" spans="7:9" x14ac:dyDescent="0.25">
      <c r="G54504"/>
      <c r="I54504" s="112"/>
    </row>
    <row r="54505" spans="7:9" x14ac:dyDescent="0.25">
      <c r="G54505"/>
      <c r="I54505" s="112"/>
    </row>
    <row r="54506" spans="7:9" x14ac:dyDescent="0.25">
      <c r="G54506"/>
      <c r="I54506" s="112"/>
    </row>
    <row r="54507" spans="7:9" x14ac:dyDescent="0.25">
      <c r="G54507"/>
      <c r="I54507" s="112"/>
    </row>
    <row r="54508" spans="7:9" x14ac:dyDescent="0.25">
      <c r="G54508"/>
      <c r="I54508" s="112"/>
    </row>
    <row r="54509" spans="7:9" x14ac:dyDescent="0.25">
      <c r="G54509"/>
      <c r="I54509" s="112"/>
    </row>
    <row r="54510" spans="7:9" x14ac:dyDescent="0.25">
      <c r="G54510"/>
      <c r="I54510" s="112"/>
    </row>
    <row r="54511" spans="7:9" x14ac:dyDescent="0.25">
      <c r="G54511"/>
      <c r="I54511" s="112"/>
    </row>
    <row r="54512" spans="7:9" x14ac:dyDescent="0.25">
      <c r="G54512"/>
      <c r="I54512" s="112"/>
    </row>
    <row r="54513" spans="7:9" x14ac:dyDescent="0.25">
      <c r="G54513"/>
      <c r="I54513" s="112"/>
    </row>
    <row r="54514" spans="7:9" x14ac:dyDescent="0.25">
      <c r="G54514"/>
      <c r="I54514" s="112"/>
    </row>
    <row r="54515" spans="7:9" x14ac:dyDescent="0.25">
      <c r="G54515"/>
      <c r="I54515" s="112"/>
    </row>
    <row r="54516" spans="7:9" x14ac:dyDescent="0.25">
      <c r="G54516"/>
      <c r="I54516" s="112"/>
    </row>
    <row r="54517" spans="7:9" x14ac:dyDescent="0.25">
      <c r="G54517"/>
      <c r="I54517" s="112"/>
    </row>
    <row r="54518" spans="7:9" x14ac:dyDescent="0.25">
      <c r="G54518"/>
      <c r="I54518" s="112"/>
    </row>
    <row r="54519" spans="7:9" x14ac:dyDescent="0.25">
      <c r="G54519"/>
      <c r="I54519" s="112"/>
    </row>
    <row r="54520" spans="7:9" x14ac:dyDescent="0.25">
      <c r="G54520"/>
      <c r="I54520" s="112"/>
    </row>
    <row r="54521" spans="7:9" x14ac:dyDescent="0.25">
      <c r="G54521"/>
      <c r="I54521" s="112"/>
    </row>
    <row r="54522" spans="7:9" x14ac:dyDescent="0.25">
      <c r="G54522"/>
      <c r="I54522" s="112"/>
    </row>
    <row r="54523" spans="7:9" x14ac:dyDescent="0.25">
      <c r="G54523"/>
      <c r="I54523" s="112"/>
    </row>
    <row r="54524" spans="7:9" x14ac:dyDescent="0.25">
      <c r="G54524"/>
      <c r="I54524" s="112"/>
    </row>
    <row r="54525" spans="7:9" x14ac:dyDescent="0.25">
      <c r="G54525"/>
      <c r="I54525" s="112"/>
    </row>
    <row r="54526" spans="7:9" x14ac:dyDescent="0.25">
      <c r="G54526"/>
      <c r="I54526" s="112"/>
    </row>
    <row r="54527" spans="7:9" x14ac:dyDescent="0.25">
      <c r="G54527"/>
      <c r="I54527" s="112"/>
    </row>
    <row r="54528" spans="7:9" x14ac:dyDescent="0.25">
      <c r="G54528"/>
      <c r="I54528" s="112"/>
    </row>
    <row r="54529" spans="7:9" x14ac:dyDescent="0.25">
      <c r="G54529"/>
      <c r="I54529" s="112"/>
    </row>
    <row r="54530" spans="7:9" x14ac:dyDescent="0.25">
      <c r="G54530"/>
      <c r="I54530" s="112"/>
    </row>
    <row r="54531" spans="7:9" x14ac:dyDescent="0.25">
      <c r="G54531"/>
      <c r="I54531" s="112"/>
    </row>
    <row r="54532" spans="7:9" x14ac:dyDescent="0.25">
      <c r="G54532"/>
      <c r="I54532" s="112"/>
    </row>
    <row r="54533" spans="7:9" x14ac:dyDescent="0.25">
      <c r="G54533"/>
      <c r="I54533" s="112"/>
    </row>
    <row r="54534" spans="7:9" x14ac:dyDescent="0.25">
      <c r="G54534"/>
      <c r="I54534" s="112"/>
    </row>
    <row r="54535" spans="7:9" x14ac:dyDescent="0.25">
      <c r="G54535"/>
      <c r="I54535" s="112"/>
    </row>
    <row r="54536" spans="7:9" x14ac:dyDescent="0.25">
      <c r="G54536"/>
      <c r="I54536" s="112"/>
    </row>
    <row r="54537" spans="7:9" x14ac:dyDescent="0.25">
      <c r="G54537"/>
      <c r="I54537" s="112"/>
    </row>
    <row r="54538" spans="7:9" x14ac:dyDescent="0.25">
      <c r="G54538"/>
      <c r="I54538" s="112"/>
    </row>
    <row r="54539" spans="7:9" x14ac:dyDescent="0.25">
      <c r="G54539"/>
      <c r="I54539" s="112"/>
    </row>
    <row r="54540" spans="7:9" x14ac:dyDescent="0.25">
      <c r="G54540"/>
      <c r="I54540" s="112"/>
    </row>
    <row r="54541" spans="7:9" x14ac:dyDescent="0.25">
      <c r="G54541"/>
      <c r="I54541" s="112"/>
    </row>
    <row r="54542" spans="7:9" x14ac:dyDescent="0.25">
      <c r="G54542"/>
      <c r="I54542" s="112"/>
    </row>
    <row r="54543" spans="7:9" x14ac:dyDescent="0.25">
      <c r="G54543"/>
      <c r="I54543" s="112"/>
    </row>
    <row r="54544" spans="7:9" x14ac:dyDescent="0.25">
      <c r="G54544"/>
      <c r="I54544" s="112"/>
    </row>
    <row r="54545" spans="7:9" x14ac:dyDescent="0.25">
      <c r="G54545"/>
      <c r="I54545" s="112"/>
    </row>
    <row r="54546" spans="7:9" x14ac:dyDescent="0.25">
      <c r="G54546"/>
      <c r="I54546" s="112"/>
    </row>
    <row r="54547" spans="7:9" x14ac:dyDescent="0.25">
      <c r="G54547"/>
      <c r="I54547" s="112"/>
    </row>
    <row r="54548" spans="7:9" x14ac:dyDescent="0.25">
      <c r="G54548"/>
      <c r="I54548" s="112"/>
    </row>
    <row r="54549" spans="7:9" x14ac:dyDescent="0.25">
      <c r="G54549"/>
      <c r="I54549" s="112"/>
    </row>
    <row r="54550" spans="7:9" x14ac:dyDescent="0.25">
      <c r="G54550"/>
      <c r="I54550" s="112"/>
    </row>
    <row r="54551" spans="7:9" x14ac:dyDescent="0.25">
      <c r="G54551"/>
      <c r="I54551" s="112"/>
    </row>
    <row r="54552" spans="7:9" x14ac:dyDescent="0.25">
      <c r="G54552"/>
      <c r="I54552" s="112"/>
    </row>
    <row r="54553" spans="7:9" x14ac:dyDescent="0.25">
      <c r="G54553"/>
      <c r="I54553" s="112"/>
    </row>
    <row r="54554" spans="7:9" x14ac:dyDescent="0.25">
      <c r="G54554"/>
      <c r="I54554" s="112"/>
    </row>
    <row r="54555" spans="7:9" x14ac:dyDescent="0.25">
      <c r="G54555"/>
      <c r="I54555" s="112"/>
    </row>
    <row r="54556" spans="7:9" x14ac:dyDescent="0.25">
      <c r="G54556"/>
      <c r="I54556" s="112"/>
    </row>
    <row r="54557" spans="7:9" x14ac:dyDescent="0.25">
      <c r="G54557"/>
      <c r="I54557" s="112"/>
    </row>
    <row r="54558" spans="7:9" x14ac:dyDescent="0.25">
      <c r="G54558"/>
      <c r="I54558" s="112"/>
    </row>
    <row r="54559" spans="7:9" x14ac:dyDescent="0.25">
      <c r="G54559"/>
      <c r="I54559" s="112"/>
    </row>
    <row r="54560" spans="7:9" x14ac:dyDescent="0.25">
      <c r="G54560"/>
      <c r="I54560" s="112"/>
    </row>
    <row r="54561" spans="7:9" x14ac:dyDescent="0.25">
      <c r="G54561"/>
      <c r="I54561" s="112"/>
    </row>
    <row r="54562" spans="7:9" x14ac:dyDescent="0.25">
      <c r="G54562"/>
      <c r="I54562" s="112"/>
    </row>
    <row r="54563" spans="7:9" x14ac:dyDescent="0.25">
      <c r="G54563"/>
      <c r="I54563" s="112"/>
    </row>
    <row r="54564" spans="7:9" x14ac:dyDescent="0.25">
      <c r="G54564"/>
      <c r="I54564" s="112"/>
    </row>
    <row r="54565" spans="7:9" x14ac:dyDescent="0.25">
      <c r="G54565"/>
      <c r="I54565" s="112"/>
    </row>
    <row r="54566" spans="7:9" x14ac:dyDescent="0.25">
      <c r="G54566"/>
      <c r="I54566" s="112"/>
    </row>
    <row r="54567" spans="7:9" x14ac:dyDescent="0.25">
      <c r="G54567"/>
      <c r="I54567" s="112"/>
    </row>
    <row r="54568" spans="7:9" x14ac:dyDescent="0.25">
      <c r="G54568"/>
      <c r="I54568" s="112"/>
    </row>
    <row r="54569" spans="7:9" x14ac:dyDescent="0.25">
      <c r="G54569"/>
      <c r="I54569" s="112"/>
    </row>
    <row r="54570" spans="7:9" x14ac:dyDescent="0.25">
      <c r="G54570"/>
      <c r="I54570" s="112"/>
    </row>
    <row r="54571" spans="7:9" x14ac:dyDescent="0.25">
      <c r="G54571"/>
      <c r="I54571" s="112"/>
    </row>
    <row r="54572" spans="7:9" x14ac:dyDescent="0.25">
      <c r="G54572"/>
      <c r="I54572" s="112"/>
    </row>
    <row r="54573" spans="7:9" x14ac:dyDescent="0.25">
      <c r="G54573"/>
      <c r="I54573" s="112"/>
    </row>
    <row r="54574" spans="7:9" x14ac:dyDescent="0.25">
      <c r="G54574"/>
      <c r="I54574" s="112"/>
    </row>
    <row r="54575" spans="7:9" x14ac:dyDescent="0.25">
      <c r="G54575"/>
      <c r="I54575" s="112"/>
    </row>
    <row r="54576" spans="7:9" x14ac:dyDescent="0.25">
      <c r="G54576"/>
      <c r="I54576" s="112"/>
    </row>
    <row r="54577" spans="7:9" x14ac:dyDescent="0.25">
      <c r="G54577"/>
      <c r="I54577" s="112"/>
    </row>
    <row r="54578" spans="7:9" x14ac:dyDescent="0.25">
      <c r="G54578"/>
      <c r="I54578" s="112"/>
    </row>
    <row r="54579" spans="7:9" x14ac:dyDescent="0.25">
      <c r="G54579"/>
      <c r="I54579" s="112"/>
    </row>
    <row r="54580" spans="7:9" x14ac:dyDescent="0.25">
      <c r="G54580"/>
      <c r="I54580" s="112"/>
    </row>
    <row r="54581" spans="7:9" x14ac:dyDescent="0.25">
      <c r="G54581"/>
      <c r="I54581" s="112"/>
    </row>
    <row r="54582" spans="7:9" x14ac:dyDescent="0.25">
      <c r="G54582"/>
      <c r="I54582" s="112"/>
    </row>
    <row r="54583" spans="7:9" x14ac:dyDescent="0.25">
      <c r="G54583"/>
      <c r="I54583" s="112"/>
    </row>
    <row r="54584" spans="7:9" x14ac:dyDescent="0.25">
      <c r="G54584"/>
      <c r="I54584" s="112"/>
    </row>
    <row r="54585" spans="7:9" x14ac:dyDescent="0.25">
      <c r="G54585"/>
      <c r="I54585" s="112"/>
    </row>
    <row r="54586" spans="7:9" x14ac:dyDescent="0.25">
      <c r="G54586"/>
      <c r="I54586" s="112"/>
    </row>
    <row r="54587" spans="7:9" x14ac:dyDescent="0.25">
      <c r="G54587"/>
      <c r="I54587" s="112"/>
    </row>
    <row r="54588" spans="7:9" x14ac:dyDescent="0.25">
      <c r="G54588"/>
      <c r="I54588" s="112"/>
    </row>
    <row r="54589" spans="7:9" x14ac:dyDescent="0.25">
      <c r="G54589"/>
      <c r="I54589" s="112"/>
    </row>
    <row r="54590" spans="7:9" x14ac:dyDescent="0.25">
      <c r="G54590"/>
      <c r="I54590" s="112"/>
    </row>
    <row r="54591" spans="7:9" x14ac:dyDescent="0.25">
      <c r="G54591"/>
      <c r="I54591" s="112"/>
    </row>
    <row r="54592" spans="7:9" x14ac:dyDescent="0.25">
      <c r="G54592"/>
      <c r="I54592" s="112"/>
    </row>
    <row r="54593" spans="7:9" x14ac:dyDescent="0.25">
      <c r="G54593"/>
      <c r="I54593" s="112"/>
    </row>
    <row r="54594" spans="7:9" x14ac:dyDescent="0.25">
      <c r="G54594"/>
      <c r="I54594" s="112"/>
    </row>
    <row r="54595" spans="7:9" x14ac:dyDescent="0.25">
      <c r="G54595"/>
      <c r="I54595" s="112"/>
    </row>
    <row r="54596" spans="7:9" x14ac:dyDescent="0.25">
      <c r="G54596"/>
      <c r="I54596" s="112"/>
    </row>
    <row r="54597" spans="7:9" x14ac:dyDescent="0.25">
      <c r="G54597"/>
      <c r="I54597" s="112"/>
    </row>
    <row r="54598" spans="7:9" x14ac:dyDescent="0.25">
      <c r="G54598"/>
      <c r="I54598" s="112"/>
    </row>
    <row r="54599" spans="7:9" x14ac:dyDescent="0.25">
      <c r="G54599"/>
      <c r="I54599" s="112"/>
    </row>
    <row r="54600" spans="7:9" x14ac:dyDescent="0.25">
      <c r="G54600"/>
      <c r="I54600" s="112"/>
    </row>
    <row r="54601" spans="7:9" x14ac:dyDescent="0.25">
      <c r="G54601"/>
      <c r="I54601" s="112"/>
    </row>
    <row r="54602" spans="7:9" x14ac:dyDescent="0.25">
      <c r="G54602"/>
      <c r="I54602" s="112"/>
    </row>
    <row r="54603" spans="7:9" x14ac:dyDescent="0.25">
      <c r="G54603"/>
      <c r="I54603" s="112"/>
    </row>
    <row r="54604" spans="7:9" x14ac:dyDescent="0.25">
      <c r="G54604"/>
      <c r="I54604" s="112"/>
    </row>
    <row r="54605" spans="7:9" x14ac:dyDescent="0.25">
      <c r="G54605"/>
      <c r="I54605" s="112"/>
    </row>
    <row r="54606" spans="7:9" x14ac:dyDescent="0.25">
      <c r="G54606"/>
      <c r="I54606" s="112"/>
    </row>
    <row r="54607" spans="7:9" x14ac:dyDescent="0.25">
      <c r="G54607"/>
      <c r="I54607" s="112"/>
    </row>
    <row r="54608" spans="7:9" x14ac:dyDescent="0.25">
      <c r="G54608"/>
      <c r="I54608" s="112"/>
    </row>
    <row r="54609" spans="7:9" x14ac:dyDescent="0.25">
      <c r="G54609"/>
      <c r="I54609" s="112"/>
    </row>
    <row r="54610" spans="7:9" x14ac:dyDescent="0.25">
      <c r="G54610"/>
      <c r="I54610" s="112"/>
    </row>
    <row r="54611" spans="7:9" x14ac:dyDescent="0.25">
      <c r="G54611"/>
      <c r="I54611" s="112"/>
    </row>
    <row r="54612" spans="7:9" x14ac:dyDescent="0.25">
      <c r="G54612"/>
      <c r="I54612" s="112"/>
    </row>
    <row r="54613" spans="7:9" x14ac:dyDescent="0.25">
      <c r="G54613"/>
      <c r="I54613" s="112"/>
    </row>
    <row r="54614" spans="7:9" x14ac:dyDescent="0.25">
      <c r="G54614"/>
      <c r="I54614" s="112"/>
    </row>
    <row r="54615" spans="7:9" x14ac:dyDescent="0.25">
      <c r="G54615"/>
      <c r="I54615" s="112"/>
    </row>
    <row r="54616" spans="7:9" x14ac:dyDescent="0.25">
      <c r="G54616"/>
      <c r="I54616" s="112"/>
    </row>
    <row r="54617" spans="7:9" x14ac:dyDescent="0.25">
      <c r="G54617"/>
      <c r="I54617" s="112"/>
    </row>
    <row r="54618" spans="7:9" x14ac:dyDescent="0.25">
      <c r="G54618"/>
      <c r="I54618" s="112"/>
    </row>
    <row r="54619" spans="7:9" x14ac:dyDescent="0.25">
      <c r="G54619"/>
      <c r="I54619" s="112"/>
    </row>
    <row r="54620" spans="7:9" x14ac:dyDescent="0.25">
      <c r="G54620"/>
      <c r="I54620" s="112"/>
    </row>
    <row r="54621" spans="7:9" x14ac:dyDescent="0.25">
      <c r="G54621"/>
      <c r="I54621" s="112"/>
    </row>
    <row r="54622" spans="7:9" x14ac:dyDescent="0.25">
      <c r="G54622"/>
      <c r="I54622" s="112"/>
    </row>
    <row r="54623" spans="7:9" x14ac:dyDescent="0.25">
      <c r="G54623"/>
      <c r="I54623" s="112"/>
    </row>
    <row r="54624" spans="7:9" x14ac:dyDescent="0.25">
      <c r="G54624"/>
      <c r="I54624" s="112"/>
    </row>
    <row r="54625" spans="7:9" x14ac:dyDescent="0.25">
      <c r="G54625"/>
      <c r="I54625" s="112"/>
    </row>
    <row r="54626" spans="7:9" x14ac:dyDescent="0.25">
      <c r="G54626"/>
      <c r="I54626" s="112"/>
    </row>
    <row r="54627" spans="7:9" x14ac:dyDescent="0.25">
      <c r="G54627"/>
      <c r="I54627" s="112"/>
    </row>
    <row r="54628" spans="7:9" x14ac:dyDescent="0.25">
      <c r="G54628"/>
      <c r="I54628" s="112"/>
    </row>
    <row r="54629" spans="7:9" x14ac:dyDescent="0.25">
      <c r="G54629"/>
      <c r="I54629" s="112"/>
    </row>
    <row r="54630" spans="7:9" x14ac:dyDescent="0.25">
      <c r="G54630"/>
      <c r="I54630" s="112"/>
    </row>
    <row r="54631" spans="7:9" x14ac:dyDescent="0.25">
      <c r="G54631"/>
      <c r="I54631" s="112"/>
    </row>
    <row r="54632" spans="7:9" x14ac:dyDescent="0.25">
      <c r="G54632"/>
      <c r="I54632" s="112"/>
    </row>
    <row r="54633" spans="7:9" x14ac:dyDescent="0.25">
      <c r="G54633"/>
      <c r="I54633" s="112"/>
    </row>
    <row r="54634" spans="7:9" x14ac:dyDescent="0.25">
      <c r="G54634"/>
      <c r="I54634" s="112"/>
    </row>
    <row r="54635" spans="7:9" x14ac:dyDescent="0.25">
      <c r="G54635"/>
      <c r="I54635" s="112"/>
    </row>
    <row r="54636" spans="7:9" x14ac:dyDescent="0.25">
      <c r="G54636"/>
      <c r="I54636" s="112"/>
    </row>
    <row r="54637" spans="7:9" x14ac:dyDescent="0.25">
      <c r="G54637"/>
      <c r="I54637" s="112"/>
    </row>
    <row r="54638" spans="7:9" x14ac:dyDescent="0.25">
      <c r="G54638"/>
      <c r="I54638" s="112"/>
    </row>
    <row r="54639" spans="7:9" x14ac:dyDescent="0.25">
      <c r="G54639"/>
      <c r="I54639" s="112"/>
    </row>
    <row r="54640" spans="7:9" x14ac:dyDescent="0.25">
      <c r="G54640"/>
      <c r="I54640" s="112"/>
    </row>
    <row r="54641" spans="7:9" x14ac:dyDescent="0.25">
      <c r="G54641"/>
      <c r="I54641" s="112"/>
    </row>
    <row r="54642" spans="7:9" x14ac:dyDescent="0.25">
      <c r="G54642"/>
      <c r="I54642" s="112"/>
    </row>
    <row r="54643" spans="7:9" x14ac:dyDescent="0.25">
      <c r="G54643"/>
      <c r="I54643" s="112"/>
    </row>
    <row r="54644" spans="7:9" x14ac:dyDescent="0.25">
      <c r="G54644"/>
      <c r="I54644" s="112"/>
    </row>
    <row r="54645" spans="7:9" x14ac:dyDescent="0.25">
      <c r="G54645"/>
      <c r="I54645" s="112"/>
    </row>
    <row r="54646" spans="7:9" x14ac:dyDescent="0.25">
      <c r="G54646"/>
      <c r="I54646" s="112"/>
    </row>
    <row r="54647" spans="7:9" x14ac:dyDescent="0.25">
      <c r="G54647"/>
      <c r="I54647" s="112"/>
    </row>
    <row r="54648" spans="7:9" x14ac:dyDescent="0.25">
      <c r="G54648"/>
      <c r="I54648" s="112"/>
    </row>
    <row r="54649" spans="7:9" x14ac:dyDescent="0.25">
      <c r="G54649"/>
      <c r="I54649" s="112"/>
    </row>
    <row r="54650" spans="7:9" x14ac:dyDescent="0.25">
      <c r="G54650"/>
      <c r="I54650" s="112"/>
    </row>
    <row r="54651" spans="7:9" x14ac:dyDescent="0.25">
      <c r="G54651"/>
      <c r="I54651" s="112"/>
    </row>
    <row r="54652" spans="7:9" x14ac:dyDescent="0.25">
      <c r="G54652"/>
      <c r="I54652" s="112"/>
    </row>
    <row r="54653" spans="7:9" x14ac:dyDescent="0.25">
      <c r="G54653"/>
      <c r="I54653" s="112"/>
    </row>
    <row r="54654" spans="7:9" x14ac:dyDescent="0.25">
      <c r="G54654"/>
      <c r="I54654" s="112"/>
    </row>
    <row r="54655" spans="7:9" x14ac:dyDescent="0.25">
      <c r="G54655"/>
      <c r="I54655" s="112"/>
    </row>
    <row r="54656" spans="7:9" x14ac:dyDescent="0.25">
      <c r="G54656"/>
      <c r="I54656" s="112"/>
    </row>
    <row r="54657" spans="7:9" x14ac:dyDescent="0.25">
      <c r="G54657"/>
      <c r="I54657" s="112"/>
    </row>
    <row r="54658" spans="7:9" x14ac:dyDescent="0.25">
      <c r="G54658"/>
      <c r="I54658" s="112"/>
    </row>
    <row r="54659" spans="7:9" x14ac:dyDescent="0.25">
      <c r="G54659"/>
      <c r="I54659" s="112"/>
    </row>
    <row r="54660" spans="7:9" x14ac:dyDescent="0.25">
      <c r="G54660"/>
      <c r="I54660" s="112"/>
    </row>
    <row r="54661" spans="7:9" x14ac:dyDescent="0.25">
      <c r="G54661"/>
      <c r="I54661" s="112"/>
    </row>
    <row r="54662" spans="7:9" x14ac:dyDescent="0.25">
      <c r="G54662"/>
      <c r="I54662" s="112"/>
    </row>
    <row r="54663" spans="7:9" x14ac:dyDescent="0.25">
      <c r="G54663"/>
      <c r="I54663" s="112"/>
    </row>
    <row r="54664" spans="7:9" x14ac:dyDescent="0.25">
      <c r="G54664"/>
      <c r="I54664" s="112"/>
    </row>
    <row r="54665" spans="7:9" x14ac:dyDescent="0.25">
      <c r="G54665"/>
      <c r="I54665" s="112"/>
    </row>
    <row r="54666" spans="7:9" x14ac:dyDescent="0.25">
      <c r="G54666"/>
      <c r="I54666" s="112"/>
    </row>
    <row r="54667" spans="7:9" x14ac:dyDescent="0.25">
      <c r="G54667"/>
      <c r="I54667" s="112"/>
    </row>
    <row r="54668" spans="7:9" x14ac:dyDescent="0.25">
      <c r="G54668"/>
      <c r="I54668" s="112"/>
    </row>
    <row r="54669" spans="7:9" x14ac:dyDescent="0.25">
      <c r="G54669"/>
      <c r="I54669" s="112"/>
    </row>
    <row r="54670" spans="7:9" x14ac:dyDescent="0.25">
      <c r="G54670"/>
      <c r="I54670" s="112"/>
    </row>
    <row r="54671" spans="7:9" x14ac:dyDescent="0.25">
      <c r="G54671"/>
      <c r="I54671" s="112"/>
    </row>
    <row r="54672" spans="7:9" x14ac:dyDescent="0.25">
      <c r="G54672"/>
      <c r="I54672" s="112"/>
    </row>
    <row r="54673" spans="7:9" x14ac:dyDescent="0.25">
      <c r="G54673"/>
      <c r="I54673" s="112"/>
    </row>
    <row r="54674" spans="7:9" x14ac:dyDescent="0.25">
      <c r="G54674"/>
      <c r="I54674" s="112"/>
    </row>
    <row r="54675" spans="7:9" x14ac:dyDescent="0.25">
      <c r="G54675"/>
      <c r="I54675" s="112"/>
    </row>
    <row r="54676" spans="7:9" x14ac:dyDescent="0.25">
      <c r="G54676"/>
      <c r="I54676" s="112"/>
    </row>
    <row r="54677" spans="7:9" x14ac:dyDescent="0.25">
      <c r="G54677"/>
      <c r="I54677" s="112"/>
    </row>
    <row r="54678" spans="7:9" x14ac:dyDescent="0.25">
      <c r="G54678"/>
      <c r="I54678" s="112"/>
    </row>
    <row r="54679" spans="7:9" x14ac:dyDescent="0.25">
      <c r="G54679"/>
      <c r="I54679" s="112"/>
    </row>
    <row r="54680" spans="7:9" x14ac:dyDescent="0.25">
      <c r="G54680"/>
      <c r="I54680" s="112"/>
    </row>
    <row r="54681" spans="7:9" x14ac:dyDescent="0.25">
      <c r="G54681"/>
      <c r="I54681" s="112"/>
    </row>
    <row r="54682" spans="7:9" x14ac:dyDescent="0.25">
      <c r="G54682"/>
      <c r="I54682" s="112"/>
    </row>
    <row r="54683" spans="7:9" x14ac:dyDescent="0.25">
      <c r="G54683"/>
      <c r="I54683" s="112"/>
    </row>
    <row r="54684" spans="7:9" x14ac:dyDescent="0.25">
      <c r="G54684"/>
      <c r="I54684" s="112"/>
    </row>
    <row r="54685" spans="7:9" x14ac:dyDescent="0.25">
      <c r="G54685"/>
      <c r="I54685" s="112"/>
    </row>
    <row r="54686" spans="7:9" x14ac:dyDescent="0.25">
      <c r="G54686"/>
      <c r="I54686" s="112"/>
    </row>
    <row r="54687" spans="7:9" x14ac:dyDescent="0.25">
      <c r="G54687"/>
      <c r="I54687" s="112"/>
    </row>
    <row r="54688" spans="7:9" x14ac:dyDescent="0.25">
      <c r="G54688"/>
      <c r="I54688" s="112"/>
    </row>
    <row r="54689" spans="7:9" x14ac:dyDescent="0.25">
      <c r="G54689"/>
      <c r="I54689" s="112"/>
    </row>
    <row r="54690" spans="7:9" x14ac:dyDescent="0.25">
      <c r="G54690"/>
      <c r="I54690" s="112"/>
    </row>
    <row r="54691" spans="7:9" x14ac:dyDescent="0.25">
      <c r="G54691"/>
      <c r="I54691" s="112"/>
    </row>
    <row r="54692" spans="7:9" x14ac:dyDescent="0.25">
      <c r="G54692"/>
      <c r="I54692" s="112"/>
    </row>
    <row r="54693" spans="7:9" x14ac:dyDescent="0.25">
      <c r="G54693"/>
      <c r="I54693" s="112"/>
    </row>
    <row r="54694" spans="7:9" x14ac:dyDescent="0.25">
      <c r="G54694"/>
      <c r="I54694" s="112"/>
    </row>
    <row r="54695" spans="7:9" x14ac:dyDescent="0.25">
      <c r="G54695"/>
      <c r="I54695" s="112"/>
    </row>
    <row r="54696" spans="7:9" x14ac:dyDescent="0.25">
      <c r="G54696"/>
      <c r="I54696" s="112"/>
    </row>
    <row r="54697" spans="7:9" x14ac:dyDescent="0.25">
      <c r="G54697"/>
      <c r="I54697" s="112"/>
    </row>
    <row r="54698" spans="7:9" x14ac:dyDescent="0.25">
      <c r="G54698"/>
      <c r="I54698" s="112"/>
    </row>
    <row r="54699" spans="7:9" x14ac:dyDescent="0.25">
      <c r="G54699"/>
      <c r="I54699" s="112"/>
    </row>
    <row r="54700" spans="7:9" x14ac:dyDescent="0.25">
      <c r="G54700"/>
      <c r="I54700" s="112"/>
    </row>
    <row r="54701" spans="7:9" x14ac:dyDescent="0.25">
      <c r="G54701"/>
      <c r="I54701" s="112"/>
    </row>
    <row r="54702" spans="7:9" x14ac:dyDescent="0.25">
      <c r="G54702"/>
      <c r="I54702" s="112"/>
    </row>
    <row r="54703" spans="7:9" x14ac:dyDescent="0.25">
      <c r="G54703"/>
      <c r="I54703" s="112"/>
    </row>
    <row r="54704" spans="7:9" x14ac:dyDescent="0.25">
      <c r="G54704"/>
      <c r="I54704" s="112"/>
    </row>
    <row r="54705" spans="7:9" x14ac:dyDescent="0.25">
      <c r="G54705"/>
      <c r="I54705" s="112"/>
    </row>
    <row r="54706" spans="7:9" x14ac:dyDescent="0.25">
      <c r="G54706"/>
      <c r="I54706" s="112"/>
    </row>
    <row r="54707" spans="7:9" x14ac:dyDescent="0.25">
      <c r="G54707"/>
      <c r="I54707" s="112"/>
    </row>
    <row r="54708" spans="7:9" x14ac:dyDescent="0.25">
      <c r="G54708"/>
      <c r="I54708" s="112"/>
    </row>
    <row r="54709" spans="7:9" x14ac:dyDescent="0.25">
      <c r="G54709"/>
      <c r="I54709" s="112"/>
    </row>
    <row r="54710" spans="7:9" x14ac:dyDescent="0.25">
      <c r="G54710"/>
      <c r="I54710" s="112"/>
    </row>
    <row r="54711" spans="7:9" x14ac:dyDescent="0.25">
      <c r="G54711"/>
      <c r="I54711" s="112"/>
    </row>
    <row r="54712" spans="7:9" x14ac:dyDescent="0.25">
      <c r="G54712"/>
      <c r="I54712" s="112"/>
    </row>
    <row r="54713" spans="7:9" x14ac:dyDescent="0.25">
      <c r="G54713"/>
      <c r="I54713" s="112"/>
    </row>
    <row r="54714" spans="7:9" x14ac:dyDescent="0.25">
      <c r="G54714"/>
      <c r="I54714" s="112"/>
    </row>
    <row r="54715" spans="7:9" x14ac:dyDescent="0.25">
      <c r="G54715"/>
      <c r="I54715" s="112"/>
    </row>
    <row r="54716" spans="7:9" x14ac:dyDescent="0.25">
      <c r="G54716"/>
      <c r="I54716" s="112"/>
    </row>
    <row r="54717" spans="7:9" x14ac:dyDescent="0.25">
      <c r="G54717"/>
      <c r="I54717" s="112"/>
    </row>
    <row r="54718" spans="7:9" x14ac:dyDescent="0.25">
      <c r="G54718"/>
      <c r="I54718" s="112"/>
    </row>
    <row r="54719" spans="7:9" x14ac:dyDescent="0.25">
      <c r="G54719"/>
      <c r="I54719" s="112"/>
    </row>
    <row r="54720" spans="7:9" x14ac:dyDescent="0.25">
      <c r="G54720"/>
      <c r="I54720" s="112"/>
    </row>
    <row r="54721" spans="7:9" x14ac:dyDescent="0.25">
      <c r="G54721"/>
      <c r="I54721" s="112"/>
    </row>
    <row r="54722" spans="7:9" x14ac:dyDescent="0.25">
      <c r="G54722"/>
      <c r="I54722" s="112"/>
    </row>
    <row r="54723" spans="7:9" x14ac:dyDescent="0.25">
      <c r="G54723"/>
      <c r="I54723" s="112"/>
    </row>
    <row r="54724" spans="7:9" x14ac:dyDescent="0.25">
      <c r="G54724"/>
      <c r="I54724" s="112"/>
    </row>
    <row r="54725" spans="7:9" x14ac:dyDescent="0.25">
      <c r="G54725"/>
      <c r="I54725" s="112"/>
    </row>
    <row r="54726" spans="7:9" x14ac:dyDescent="0.25">
      <c r="G54726"/>
      <c r="I54726" s="112"/>
    </row>
    <row r="54727" spans="7:9" x14ac:dyDescent="0.25">
      <c r="G54727"/>
      <c r="I54727" s="112"/>
    </row>
    <row r="54728" spans="7:9" x14ac:dyDescent="0.25">
      <c r="G54728"/>
      <c r="I54728" s="112"/>
    </row>
    <row r="54729" spans="7:9" x14ac:dyDescent="0.25">
      <c r="G54729"/>
      <c r="I54729" s="112"/>
    </row>
    <row r="54730" spans="7:9" x14ac:dyDescent="0.25">
      <c r="G54730"/>
      <c r="I54730" s="112"/>
    </row>
    <row r="54731" spans="7:9" x14ac:dyDescent="0.25">
      <c r="G54731"/>
      <c r="I54731" s="112"/>
    </row>
    <row r="54732" spans="7:9" x14ac:dyDescent="0.25">
      <c r="G54732"/>
      <c r="I54732" s="112"/>
    </row>
    <row r="54733" spans="7:9" x14ac:dyDescent="0.25">
      <c r="G54733"/>
      <c r="I54733" s="112"/>
    </row>
    <row r="54734" spans="7:9" x14ac:dyDescent="0.25">
      <c r="G54734"/>
      <c r="I54734" s="112"/>
    </row>
    <row r="54735" spans="7:9" x14ac:dyDescent="0.25">
      <c r="G54735"/>
      <c r="I54735" s="112"/>
    </row>
    <row r="54736" spans="7:9" x14ac:dyDescent="0.25">
      <c r="G54736"/>
      <c r="I54736" s="112"/>
    </row>
    <row r="54737" spans="7:9" x14ac:dyDescent="0.25">
      <c r="G54737"/>
      <c r="I54737" s="112"/>
    </row>
    <row r="54738" spans="7:9" x14ac:dyDescent="0.25">
      <c r="G54738"/>
      <c r="I54738" s="112"/>
    </row>
    <row r="54739" spans="7:9" x14ac:dyDescent="0.25">
      <c r="G54739"/>
      <c r="I54739" s="112"/>
    </row>
    <row r="54740" spans="7:9" x14ac:dyDescent="0.25">
      <c r="G54740"/>
      <c r="I54740" s="112"/>
    </row>
    <row r="54741" spans="7:9" x14ac:dyDescent="0.25">
      <c r="G54741"/>
      <c r="I54741" s="112"/>
    </row>
    <row r="54742" spans="7:9" x14ac:dyDescent="0.25">
      <c r="G54742"/>
      <c r="I54742" s="112"/>
    </row>
    <row r="54743" spans="7:9" x14ac:dyDescent="0.25">
      <c r="G54743"/>
      <c r="I54743" s="112"/>
    </row>
    <row r="54744" spans="7:9" x14ac:dyDescent="0.25">
      <c r="G54744"/>
      <c r="I54744" s="112"/>
    </row>
    <row r="54745" spans="7:9" x14ac:dyDescent="0.25">
      <c r="G54745"/>
      <c r="I54745" s="112"/>
    </row>
    <row r="54746" spans="7:9" x14ac:dyDescent="0.25">
      <c r="G54746"/>
      <c r="I54746" s="112"/>
    </row>
    <row r="54747" spans="7:9" x14ac:dyDescent="0.25">
      <c r="G54747"/>
      <c r="I54747" s="112"/>
    </row>
    <row r="54748" spans="7:9" x14ac:dyDescent="0.25">
      <c r="G54748"/>
      <c r="I54748" s="112"/>
    </row>
    <row r="54749" spans="7:9" x14ac:dyDescent="0.25">
      <c r="G54749"/>
      <c r="I54749" s="112"/>
    </row>
    <row r="54750" spans="7:9" x14ac:dyDescent="0.25">
      <c r="G54750"/>
      <c r="I54750" s="112"/>
    </row>
    <row r="54751" spans="7:9" x14ac:dyDescent="0.25">
      <c r="G54751"/>
      <c r="I54751" s="112"/>
    </row>
    <row r="54752" spans="7:9" x14ac:dyDescent="0.25">
      <c r="G54752"/>
      <c r="I54752" s="112"/>
    </row>
    <row r="54753" spans="7:9" x14ac:dyDescent="0.25">
      <c r="G54753"/>
      <c r="I54753" s="112"/>
    </row>
    <row r="54754" spans="7:9" x14ac:dyDescent="0.25">
      <c r="G54754"/>
      <c r="I54754" s="112"/>
    </row>
    <row r="54755" spans="7:9" x14ac:dyDescent="0.25">
      <c r="G54755"/>
      <c r="I54755" s="112"/>
    </row>
    <row r="54756" spans="7:9" x14ac:dyDescent="0.25">
      <c r="G54756"/>
      <c r="I54756" s="112"/>
    </row>
    <row r="54757" spans="7:9" x14ac:dyDescent="0.25">
      <c r="G54757"/>
      <c r="I54757" s="112"/>
    </row>
    <row r="54758" spans="7:9" x14ac:dyDescent="0.25">
      <c r="G54758"/>
      <c r="I54758" s="112"/>
    </row>
    <row r="54759" spans="7:9" x14ac:dyDescent="0.25">
      <c r="G54759"/>
      <c r="I54759" s="112"/>
    </row>
    <row r="54760" spans="7:9" x14ac:dyDescent="0.25">
      <c r="G54760"/>
      <c r="I54760" s="112"/>
    </row>
    <row r="54761" spans="7:9" x14ac:dyDescent="0.25">
      <c r="G54761"/>
      <c r="I54761" s="112"/>
    </row>
    <row r="54762" spans="7:9" x14ac:dyDescent="0.25">
      <c r="G54762"/>
      <c r="I54762" s="112"/>
    </row>
    <row r="54763" spans="7:9" x14ac:dyDescent="0.25">
      <c r="G54763"/>
      <c r="I54763" s="112"/>
    </row>
    <row r="54764" spans="7:9" x14ac:dyDescent="0.25">
      <c r="G54764"/>
      <c r="I54764" s="112"/>
    </row>
    <row r="54765" spans="7:9" x14ac:dyDescent="0.25">
      <c r="G54765"/>
      <c r="I54765" s="112"/>
    </row>
    <row r="54766" spans="7:9" x14ac:dyDescent="0.25">
      <c r="G54766"/>
      <c r="I54766" s="112"/>
    </row>
    <row r="54767" spans="7:9" x14ac:dyDescent="0.25">
      <c r="G54767"/>
      <c r="I54767" s="112"/>
    </row>
    <row r="54768" spans="7:9" x14ac:dyDescent="0.25">
      <c r="G54768"/>
      <c r="I54768" s="112"/>
    </row>
    <row r="54769" spans="7:9" x14ac:dyDescent="0.25">
      <c r="G54769"/>
      <c r="I54769" s="112"/>
    </row>
    <row r="54770" spans="7:9" x14ac:dyDescent="0.25">
      <c r="G54770"/>
      <c r="I54770" s="112"/>
    </row>
    <row r="54771" spans="7:9" x14ac:dyDescent="0.25">
      <c r="G54771"/>
      <c r="I54771" s="112"/>
    </row>
    <row r="54772" spans="7:9" x14ac:dyDescent="0.25">
      <c r="G54772"/>
      <c r="I54772" s="112"/>
    </row>
    <row r="54773" spans="7:9" x14ac:dyDescent="0.25">
      <c r="G54773"/>
      <c r="I54773" s="112"/>
    </row>
    <row r="54774" spans="7:9" x14ac:dyDescent="0.25">
      <c r="G54774"/>
      <c r="I54774" s="112"/>
    </row>
    <row r="54775" spans="7:9" x14ac:dyDescent="0.25">
      <c r="G54775"/>
      <c r="I54775" s="112"/>
    </row>
    <row r="54776" spans="7:9" x14ac:dyDescent="0.25">
      <c r="G54776"/>
      <c r="I54776" s="112"/>
    </row>
    <row r="54777" spans="7:9" x14ac:dyDescent="0.25">
      <c r="G54777"/>
      <c r="I54777" s="112"/>
    </row>
    <row r="54778" spans="7:9" x14ac:dyDescent="0.25">
      <c r="G54778"/>
      <c r="I54778" s="112"/>
    </row>
    <row r="54779" spans="7:9" x14ac:dyDescent="0.25">
      <c r="G54779"/>
      <c r="I54779" s="112"/>
    </row>
    <row r="54780" spans="7:9" x14ac:dyDescent="0.25">
      <c r="G54780"/>
      <c r="I54780" s="112"/>
    </row>
    <row r="54781" spans="7:9" x14ac:dyDescent="0.25">
      <c r="G54781"/>
      <c r="I54781" s="112"/>
    </row>
    <row r="54782" spans="7:9" x14ac:dyDescent="0.25">
      <c r="G54782"/>
      <c r="I54782" s="112"/>
    </row>
    <row r="54783" spans="7:9" x14ac:dyDescent="0.25">
      <c r="G54783"/>
      <c r="I54783" s="112"/>
    </row>
    <row r="54784" spans="7:9" x14ac:dyDescent="0.25">
      <c r="G54784"/>
      <c r="I54784" s="112"/>
    </row>
    <row r="54785" spans="7:9" x14ac:dyDescent="0.25">
      <c r="G54785"/>
      <c r="I54785" s="112"/>
    </row>
    <row r="54786" spans="7:9" x14ac:dyDescent="0.25">
      <c r="G54786"/>
      <c r="I54786" s="112"/>
    </row>
    <row r="54787" spans="7:9" x14ac:dyDescent="0.25">
      <c r="G54787"/>
      <c r="I54787" s="112"/>
    </row>
    <row r="54788" spans="7:9" x14ac:dyDescent="0.25">
      <c r="G54788"/>
      <c r="I54788" s="112"/>
    </row>
    <row r="54789" spans="7:9" x14ac:dyDescent="0.25">
      <c r="G54789"/>
      <c r="I54789" s="112"/>
    </row>
    <row r="54790" spans="7:9" x14ac:dyDescent="0.25">
      <c r="G54790"/>
      <c r="I54790" s="112"/>
    </row>
    <row r="54791" spans="7:9" x14ac:dyDescent="0.25">
      <c r="G54791"/>
      <c r="I54791" s="112"/>
    </row>
    <row r="54792" spans="7:9" x14ac:dyDescent="0.25">
      <c r="G54792"/>
      <c r="I54792" s="112"/>
    </row>
    <row r="54793" spans="7:9" x14ac:dyDescent="0.25">
      <c r="G54793"/>
      <c r="I54793" s="112"/>
    </row>
    <row r="54794" spans="7:9" x14ac:dyDescent="0.25">
      <c r="G54794"/>
      <c r="I54794" s="112"/>
    </row>
    <row r="54795" spans="7:9" x14ac:dyDescent="0.25">
      <c r="G54795"/>
      <c r="I54795" s="112"/>
    </row>
    <row r="54796" spans="7:9" x14ac:dyDescent="0.25">
      <c r="G54796"/>
      <c r="I54796" s="112"/>
    </row>
    <row r="54797" spans="7:9" x14ac:dyDescent="0.25">
      <c r="G54797"/>
      <c r="I54797" s="112"/>
    </row>
    <row r="54798" spans="7:9" x14ac:dyDescent="0.25">
      <c r="G54798"/>
      <c r="I54798" s="112"/>
    </row>
    <row r="54799" spans="7:9" x14ac:dyDescent="0.25">
      <c r="G54799"/>
      <c r="I54799" s="112"/>
    </row>
    <row r="54800" spans="7:9" x14ac:dyDescent="0.25">
      <c r="G54800"/>
      <c r="I54800" s="112"/>
    </row>
    <row r="54801" spans="7:9" x14ac:dyDescent="0.25">
      <c r="G54801"/>
      <c r="I54801" s="112"/>
    </row>
    <row r="54802" spans="7:9" x14ac:dyDescent="0.25">
      <c r="G54802"/>
      <c r="I54802" s="112"/>
    </row>
    <row r="54803" spans="7:9" x14ac:dyDescent="0.25">
      <c r="G54803"/>
      <c r="I54803" s="112"/>
    </row>
    <row r="54804" spans="7:9" x14ac:dyDescent="0.25">
      <c r="G54804"/>
      <c r="I54804" s="112"/>
    </row>
    <row r="54805" spans="7:9" x14ac:dyDescent="0.25">
      <c r="G54805"/>
      <c r="I54805" s="112"/>
    </row>
    <row r="54806" spans="7:9" x14ac:dyDescent="0.25">
      <c r="G54806"/>
      <c r="I54806" s="112"/>
    </row>
    <row r="54807" spans="7:9" x14ac:dyDescent="0.25">
      <c r="G54807"/>
      <c r="I54807" s="112"/>
    </row>
    <row r="54808" spans="7:9" x14ac:dyDescent="0.25">
      <c r="G54808"/>
      <c r="I54808" s="112"/>
    </row>
    <row r="54809" spans="7:9" x14ac:dyDescent="0.25">
      <c r="G54809"/>
      <c r="I54809" s="112"/>
    </row>
    <row r="54810" spans="7:9" x14ac:dyDescent="0.25">
      <c r="G54810"/>
      <c r="I54810" s="112"/>
    </row>
    <row r="54811" spans="7:9" x14ac:dyDescent="0.25">
      <c r="G54811"/>
      <c r="I54811" s="112"/>
    </row>
    <row r="54812" spans="7:9" x14ac:dyDescent="0.25">
      <c r="G54812"/>
      <c r="I54812" s="112"/>
    </row>
    <row r="54813" spans="7:9" x14ac:dyDescent="0.25">
      <c r="G54813"/>
      <c r="I54813" s="112"/>
    </row>
    <row r="54814" spans="7:9" x14ac:dyDescent="0.25">
      <c r="G54814"/>
      <c r="I54814" s="112"/>
    </row>
    <row r="54815" spans="7:9" x14ac:dyDescent="0.25">
      <c r="G54815"/>
      <c r="I54815" s="112"/>
    </row>
    <row r="54816" spans="7:9" x14ac:dyDescent="0.25">
      <c r="G54816"/>
      <c r="I54816" s="112"/>
    </row>
    <row r="54817" spans="7:9" x14ac:dyDescent="0.25">
      <c r="G54817"/>
      <c r="I54817" s="112"/>
    </row>
    <row r="54818" spans="7:9" x14ac:dyDescent="0.25">
      <c r="G54818"/>
      <c r="I54818" s="112"/>
    </row>
    <row r="54819" spans="7:9" x14ac:dyDescent="0.25">
      <c r="G54819"/>
      <c r="I54819" s="112"/>
    </row>
    <row r="54820" spans="7:9" x14ac:dyDescent="0.25">
      <c r="G54820"/>
      <c r="I54820" s="112"/>
    </row>
    <row r="54821" spans="7:9" x14ac:dyDescent="0.25">
      <c r="G54821"/>
      <c r="I54821" s="112"/>
    </row>
    <row r="54822" spans="7:9" x14ac:dyDescent="0.25">
      <c r="G54822"/>
      <c r="I54822" s="112"/>
    </row>
    <row r="54823" spans="7:9" x14ac:dyDescent="0.25">
      <c r="G54823"/>
      <c r="I54823" s="112"/>
    </row>
    <row r="54824" spans="7:9" x14ac:dyDescent="0.25">
      <c r="G54824"/>
      <c r="I54824" s="112"/>
    </row>
    <row r="54825" spans="7:9" x14ac:dyDescent="0.25">
      <c r="G54825"/>
      <c r="I54825" s="112"/>
    </row>
    <row r="54826" spans="7:9" x14ac:dyDescent="0.25">
      <c r="G54826"/>
      <c r="I54826" s="112"/>
    </row>
    <row r="54827" spans="7:9" x14ac:dyDescent="0.25">
      <c r="G54827"/>
      <c r="I54827" s="112"/>
    </row>
    <row r="54828" spans="7:9" x14ac:dyDescent="0.25">
      <c r="G54828"/>
      <c r="I54828" s="112"/>
    </row>
    <row r="54829" spans="7:9" x14ac:dyDescent="0.25">
      <c r="G54829"/>
      <c r="I54829" s="112"/>
    </row>
    <row r="54830" spans="7:9" x14ac:dyDescent="0.25">
      <c r="G54830"/>
      <c r="I54830" s="112"/>
    </row>
    <row r="54831" spans="7:9" x14ac:dyDescent="0.25">
      <c r="G54831"/>
      <c r="I54831" s="112"/>
    </row>
    <row r="54832" spans="7:9" x14ac:dyDescent="0.25">
      <c r="G54832"/>
      <c r="I54832" s="112"/>
    </row>
    <row r="54833" spans="7:9" x14ac:dyDescent="0.25">
      <c r="G54833"/>
      <c r="I54833" s="112"/>
    </row>
    <row r="54834" spans="7:9" x14ac:dyDescent="0.25">
      <c r="G54834"/>
      <c r="I54834" s="112"/>
    </row>
    <row r="54835" spans="7:9" x14ac:dyDescent="0.25">
      <c r="G54835"/>
      <c r="I54835" s="112"/>
    </row>
    <row r="54836" spans="7:9" x14ac:dyDescent="0.25">
      <c r="G54836"/>
      <c r="I54836" s="112"/>
    </row>
    <row r="54837" spans="7:9" x14ac:dyDescent="0.25">
      <c r="G54837"/>
      <c r="I54837" s="112"/>
    </row>
    <row r="54838" spans="7:9" x14ac:dyDescent="0.25">
      <c r="G54838"/>
      <c r="I54838" s="112"/>
    </row>
    <row r="54839" spans="7:9" x14ac:dyDescent="0.25">
      <c r="G54839"/>
      <c r="I54839" s="112"/>
    </row>
    <row r="54840" spans="7:9" x14ac:dyDescent="0.25">
      <c r="G54840"/>
      <c r="I54840" s="112"/>
    </row>
    <row r="54841" spans="7:9" x14ac:dyDescent="0.25">
      <c r="G54841"/>
      <c r="I54841" s="112"/>
    </row>
    <row r="54842" spans="7:9" x14ac:dyDescent="0.25">
      <c r="G54842"/>
      <c r="I54842" s="112"/>
    </row>
    <row r="54843" spans="7:9" x14ac:dyDescent="0.25">
      <c r="G54843"/>
      <c r="I54843" s="112"/>
    </row>
    <row r="54844" spans="7:9" x14ac:dyDescent="0.25">
      <c r="G54844"/>
      <c r="I54844" s="112"/>
    </row>
    <row r="54845" spans="7:9" x14ac:dyDescent="0.25">
      <c r="G54845"/>
      <c r="I54845" s="112"/>
    </row>
    <row r="54846" spans="7:9" x14ac:dyDescent="0.25">
      <c r="G54846"/>
      <c r="I54846" s="112"/>
    </row>
    <row r="54847" spans="7:9" x14ac:dyDescent="0.25">
      <c r="G54847"/>
      <c r="I54847" s="112"/>
    </row>
    <row r="54848" spans="7:9" x14ac:dyDescent="0.25">
      <c r="G54848"/>
      <c r="I54848" s="112"/>
    </row>
    <row r="54849" spans="7:9" x14ac:dyDescent="0.25">
      <c r="G54849"/>
      <c r="I54849" s="112"/>
    </row>
    <row r="54850" spans="7:9" x14ac:dyDescent="0.25">
      <c r="G54850"/>
      <c r="I54850" s="112"/>
    </row>
    <row r="54851" spans="7:9" x14ac:dyDescent="0.25">
      <c r="G54851"/>
      <c r="I54851" s="112"/>
    </row>
    <row r="54852" spans="7:9" x14ac:dyDescent="0.25">
      <c r="G54852"/>
      <c r="I54852" s="112"/>
    </row>
    <row r="54853" spans="7:9" x14ac:dyDescent="0.25">
      <c r="G54853"/>
      <c r="I54853" s="112"/>
    </row>
    <row r="54854" spans="7:9" x14ac:dyDescent="0.25">
      <c r="G54854"/>
      <c r="I54854" s="112"/>
    </row>
    <row r="54855" spans="7:9" x14ac:dyDescent="0.25">
      <c r="G54855"/>
      <c r="I54855" s="112"/>
    </row>
    <row r="54856" spans="7:9" x14ac:dyDescent="0.25">
      <c r="G54856"/>
      <c r="I54856" s="112"/>
    </row>
    <row r="54857" spans="7:9" x14ac:dyDescent="0.25">
      <c r="G54857"/>
      <c r="I54857" s="112"/>
    </row>
    <row r="54858" spans="7:9" x14ac:dyDescent="0.25">
      <c r="G54858"/>
      <c r="I54858" s="112"/>
    </row>
    <row r="54859" spans="7:9" x14ac:dyDescent="0.25">
      <c r="G54859"/>
      <c r="I54859" s="112"/>
    </row>
    <row r="54860" spans="7:9" x14ac:dyDescent="0.25">
      <c r="G54860"/>
      <c r="I54860" s="112"/>
    </row>
    <row r="54861" spans="7:9" x14ac:dyDescent="0.25">
      <c r="G54861"/>
      <c r="I54861" s="112"/>
    </row>
    <row r="54862" spans="7:9" x14ac:dyDescent="0.25">
      <c r="G54862"/>
      <c r="I54862" s="112"/>
    </row>
    <row r="54863" spans="7:9" x14ac:dyDescent="0.25">
      <c r="G54863"/>
      <c r="I54863" s="112"/>
    </row>
    <row r="54864" spans="7:9" x14ac:dyDescent="0.25">
      <c r="G54864"/>
      <c r="I54864" s="112"/>
    </row>
    <row r="54865" spans="7:9" x14ac:dyDescent="0.25">
      <c r="G54865"/>
      <c r="I54865" s="112"/>
    </row>
    <row r="54866" spans="7:9" x14ac:dyDescent="0.25">
      <c r="G54866"/>
      <c r="I54866" s="112"/>
    </row>
    <row r="54867" spans="7:9" x14ac:dyDescent="0.25">
      <c r="G54867"/>
      <c r="I54867" s="112"/>
    </row>
    <row r="54868" spans="7:9" x14ac:dyDescent="0.25">
      <c r="G54868"/>
      <c r="I54868" s="112"/>
    </row>
    <row r="54869" spans="7:9" x14ac:dyDescent="0.25">
      <c r="G54869"/>
      <c r="I54869" s="112"/>
    </row>
    <row r="54870" spans="7:9" x14ac:dyDescent="0.25">
      <c r="G54870"/>
      <c r="I54870" s="112"/>
    </row>
    <row r="54871" spans="7:9" x14ac:dyDescent="0.25">
      <c r="G54871"/>
      <c r="I54871" s="112"/>
    </row>
    <row r="54872" spans="7:9" x14ac:dyDescent="0.25">
      <c r="G54872"/>
      <c r="I54872" s="112"/>
    </row>
    <row r="54873" spans="7:9" x14ac:dyDescent="0.25">
      <c r="G54873"/>
      <c r="I54873" s="112"/>
    </row>
    <row r="54874" spans="7:9" x14ac:dyDescent="0.25">
      <c r="G54874"/>
      <c r="I54874" s="112"/>
    </row>
    <row r="54875" spans="7:9" x14ac:dyDescent="0.25">
      <c r="G54875"/>
      <c r="I54875" s="112"/>
    </row>
    <row r="54876" spans="7:9" x14ac:dyDescent="0.25">
      <c r="G54876"/>
      <c r="I54876" s="112"/>
    </row>
    <row r="54877" spans="7:9" x14ac:dyDescent="0.25">
      <c r="G54877"/>
      <c r="I54877" s="112"/>
    </row>
    <row r="54878" spans="7:9" x14ac:dyDescent="0.25">
      <c r="G54878"/>
      <c r="I54878" s="112"/>
    </row>
    <row r="54879" spans="7:9" x14ac:dyDescent="0.25">
      <c r="G54879"/>
      <c r="I54879" s="112"/>
    </row>
    <row r="54880" spans="7:9" x14ac:dyDescent="0.25">
      <c r="G54880"/>
      <c r="I54880" s="112"/>
    </row>
    <row r="54881" spans="7:9" x14ac:dyDescent="0.25">
      <c r="G54881"/>
      <c r="I54881" s="112"/>
    </row>
    <row r="54882" spans="7:9" x14ac:dyDescent="0.25">
      <c r="G54882"/>
      <c r="I54882" s="112"/>
    </row>
    <row r="54883" spans="7:9" x14ac:dyDescent="0.25">
      <c r="G54883"/>
      <c r="I54883" s="112"/>
    </row>
    <row r="54884" spans="7:9" x14ac:dyDescent="0.25">
      <c r="G54884"/>
      <c r="I54884" s="112"/>
    </row>
    <row r="54885" spans="7:9" x14ac:dyDescent="0.25">
      <c r="G54885"/>
      <c r="I54885" s="112"/>
    </row>
    <row r="54886" spans="7:9" x14ac:dyDescent="0.25">
      <c r="G54886"/>
      <c r="I54886" s="112"/>
    </row>
    <row r="54887" spans="7:9" x14ac:dyDescent="0.25">
      <c r="G54887"/>
      <c r="I54887" s="112"/>
    </row>
    <row r="54888" spans="7:9" x14ac:dyDescent="0.25">
      <c r="G54888"/>
      <c r="I54888" s="112"/>
    </row>
    <row r="54889" spans="7:9" x14ac:dyDescent="0.25">
      <c r="G54889"/>
      <c r="I54889" s="112"/>
    </row>
    <row r="54890" spans="7:9" x14ac:dyDescent="0.25">
      <c r="G54890"/>
      <c r="I54890" s="112"/>
    </row>
    <row r="54891" spans="7:9" x14ac:dyDescent="0.25">
      <c r="G54891"/>
      <c r="I54891" s="112"/>
    </row>
    <row r="54892" spans="7:9" x14ac:dyDescent="0.25">
      <c r="G54892"/>
      <c r="I54892" s="112"/>
    </row>
    <row r="54893" spans="7:9" x14ac:dyDescent="0.25">
      <c r="G54893"/>
      <c r="I54893" s="112"/>
    </row>
    <row r="54894" spans="7:9" x14ac:dyDescent="0.25">
      <c r="G54894"/>
      <c r="I54894" s="112"/>
    </row>
    <row r="54895" spans="7:9" x14ac:dyDescent="0.25">
      <c r="G54895"/>
      <c r="I54895" s="112"/>
    </row>
    <row r="54896" spans="7:9" x14ac:dyDescent="0.25">
      <c r="G54896"/>
      <c r="I54896" s="112"/>
    </row>
    <row r="54897" spans="7:9" x14ac:dyDescent="0.25">
      <c r="G54897"/>
      <c r="I54897" s="112"/>
    </row>
    <row r="54898" spans="7:9" x14ac:dyDescent="0.25">
      <c r="G54898"/>
      <c r="I54898" s="112"/>
    </row>
    <row r="54899" spans="7:9" x14ac:dyDescent="0.25">
      <c r="G54899"/>
      <c r="I54899" s="112"/>
    </row>
    <row r="54900" spans="7:9" x14ac:dyDescent="0.25">
      <c r="G54900"/>
      <c r="I54900" s="112"/>
    </row>
    <row r="54901" spans="7:9" x14ac:dyDescent="0.25">
      <c r="G54901"/>
      <c r="I54901" s="112"/>
    </row>
    <row r="54902" spans="7:9" x14ac:dyDescent="0.25">
      <c r="G54902"/>
      <c r="I54902" s="112"/>
    </row>
    <row r="54903" spans="7:9" x14ac:dyDescent="0.25">
      <c r="G54903"/>
      <c r="I54903" s="112"/>
    </row>
    <row r="54904" spans="7:9" x14ac:dyDescent="0.25">
      <c r="G54904"/>
      <c r="I54904" s="112"/>
    </row>
    <row r="54905" spans="7:9" x14ac:dyDescent="0.25">
      <c r="G54905"/>
      <c r="I54905" s="112"/>
    </row>
    <row r="54906" spans="7:9" x14ac:dyDescent="0.25">
      <c r="G54906"/>
      <c r="I54906" s="112"/>
    </row>
    <row r="54907" spans="7:9" x14ac:dyDescent="0.25">
      <c r="G54907"/>
      <c r="I54907" s="112"/>
    </row>
    <row r="54908" spans="7:9" x14ac:dyDescent="0.25">
      <c r="G54908"/>
      <c r="I54908" s="112"/>
    </row>
    <row r="54909" spans="7:9" x14ac:dyDescent="0.25">
      <c r="G54909"/>
      <c r="I54909" s="112"/>
    </row>
    <row r="54910" spans="7:9" x14ac:dyDescent="0.25">
      <c r="G54910"/>
      <c r="I54910" s="112"/>
    </row>
    <row r="54911" spans="7:9" x14ac:dyDescent="0.25">
      <c r="G54911"/>
      <c r="I54911" s="112"/>
    </row>
    <row r="54912" spans="7:9" x14ac:dyDescent="0.25">
      <c r="G54912"/>
      <c r="I54912" s="112"/>
    </row>
    <row r="54913" spans="7:9" x14ac:dyDescent="0.25">
      <c r="G54913"/>
      <c r="I54913" s="112"/>
    </row>
    <row r="54914" spans="7:9" x14ac:dyDescent="0.25">
      <c r="G54914"/>
      <c r="I54914" s="112"/>
    </row>
    <row r="54915" spans="7:9" x14ac:dyDescent="0.25">
      <c r="G54915"/>
      <c r="I54915" s="112"/>
    </row>
    <row r="54916" spans="7:9" x14ac:dyDescent="0.25">
      <c r="G54916"/>
      <c r="I54916" s="112"/>
    </row>
    <row r="54917" spans="7:9" x14ac:dyDescent="0.25">
      <c r="G54917"/>
      <c r="I54917" s="112"/>
    </row>
    <row r="54918" spans="7:9" x14ac:dyDescent="0.25">
      <c r="G54918"/>
      <c r="I54918" s="112"/>
    </row>
    <row r="54919" spans="7:9" x14ac:dyDescent="0.25">
      <c r="G54919"/>
      <c r="I54919" s="112"/>
    </row>
    <row r="54920" spans="7:9" x14ac:dyDescent="0.25">
      <c r="G54920"/>
      <c r="I54920" s="112"/>
    </row>
    <row r="54921" spans="7:9" x14ac:dyDescent="0.25">
      <c r="G54921"/>
      <c r="I54921" s="112"/>
    </row>
    <row r="54922" spans="7:9" x14ac:dyDescent="0.25">
      <c r="G54922"/>
      <c r="I54922" s="112"/>
    </row>
    <row r="54923" spans="7:9" x14ac:dyDescent="0.25">
      <c r="G54923"/>
      <c r="I54923" s="112"/>
    </row>
    <row r="54924" spans="7:9" x14ac:dyDescent="0.25">
      <c r="G54924"/>
      <c r="I54924" s="112"/>
    </row>
    <row r="54925" spans="7:9" x14ac:dyDescent="0.25">
      <c r="G54925"/>
      <c r="I54925" s="112"/>
    </row>
    <row r="54926" spans="7:9" x14ac:dyDescent="0.25">
      <c r="G54926"/>
      <c r="I54926" s="112"/>
    </row>
    <row r="54927" spans="7:9" x14ac:dyDescent="0.25">
      <c r="G54927"/>
      <c r="I54927" s="112"/>
    </row>
    <row r="54928" spans="7:9" x14ac:dyDescent="0.25">
      <c r="G54928"/>
      <c r="I54928" s="112"/>
    </row>
    <row r="54929" spans="7:9" x14ac:dyDescent="0.25">
      <c r="G54929"/>
      <c r="I54929" s="112"/>
    </row>
    <row r="54930" spans="7:9" x14ac:dyDescent="0.25">
      <c r="G54930"/>
      <c r="I54930" s="112"/>
    </row>
    <row r="54931" spans="7:9" x14ac:dyDescent="0.25">
      <c r="G54931"/>
      <c r="I54931" s="112"/>
    </row>
    <row r="54932" spans="7:9" x14ac:dyDescent="0.25">
      <c r="G54932"/>
      <c r="I54932" s="112"/>
    </row>
    <row r="54933" spans="7:9" x14ac:dyDescent="0.25">
      <c r="G54933"/>
      <c r="I54933" s="112"/>
    </row>
    <row r="54934" spans="7:9" x14ac:dyDescent="0.25">
      <c r="G54934"/>
      <c r="I54934" s="112"/>
    </row>
    <row r="54935" spans="7:9" x14ac:dyDescent="0.25">
      <c r="G54935"/>
      <c r="I54935" s="112"/>
    </row>
    <row r="54936" spans="7:9" x14ac:dyDescent="0.25">
      <c r="G54936"/>
      <c r="I54936" s="112"/>
    </row>
    <row r="54937" spans="7:9" x14ac:dyDescent="0.25">
      <c r="G54937"/>
      <c r="I54937" s="112"/>
    </row>
    <row r="54938" spans="7:9" x14ac:dyDescent="0.25">
      <c r="G54938"/>
      <c r="I54938" s="112"/>
    </row>
    <row r="54939" spans="7:9" x14ac:dyDescent="0.25">
      <c r="G54939"/>
      <c r="I54939" s="112"/>
    </row>
    <row r="54940" spans="7:9" x14ac:dyDescent="0.25">
      <c r="G54940"/>
      <c r="I54940" s="112"/>
    </row>
    <row r="54941" spans="7:9" x14ac:dyDescent="0.25">
      <c r="G54941"/>
      <c r="I54941" s="112"/>
    </row>
    <row r="54942" spans="7:9" x14ac:dyDescent="0.25">
      <c r="G54942"/>
      <c r="I54942" s="112"/>
    </row>
    <row r="54943" spans="7:9" x14ac:dyDescent="0.25">
      <c r="G54943"/>
      <c r="I54943" s="112"/>
    </row>
    <row r="54944" spans="7:9" x14ac:dyDescent="0.25">
      <c r="G54944"/>
      <c r="I54944" s="112"/>
    </row>
    <row r="54945" spans="7:9" x14ac:dyDescent="0.25">
      <c r="G54945"/>
      <c r="I54945" s="112"/>
    </row>
    <row r="54946" spans="7:9" x14ac:dyDescent="0.25">
      <c r="G54946"/>
      <c r="I54946" s="112"/>
    </row>
    <row r="54947" spans="7:9" x14ac:dyDescent="0.25">
      <c r="G54947"/>
      <c r="I54947" s="112"/>
    </row>
    <row r="54948" spans="7:9" x14ac:dyDescent="0.25">
      <c r="G54948"/>
      <c r="I54948" s="112"/>
    </row>
    <row r="54949" spans="7:9" x14ac:dyDescent="0.25">
      <c r="G54949"/>
      <c r="I54949" s="112"/>
    </row>
    <row r="54950" spans="7:9" x14ac:dyDescent="0.25">
      <c r="G54950"/>
      <c r="I54950" s="112"/>
    </row>
    <row r="54951" spans="7:9" x14ac:dyDescent="0.25">
      <c r="G54951"/>
      <c r="I54951" s="112"/>
    </row>
    <row r="54952" spans="7:9" x14ac:dyDescent="0.25">
      <c r="G54952"/>
      <c r="I54952" s="112"/>
    </row>
    <row r="54953" spans="7:9" x14ac:dyDescent="0.25">
      <c r="G54953"/>
      <c r="I54953" s="112"/>
    </row>
    <row r="54954" spans="7:9" x14ac:dyDescent="0.25">
      <c r="G54954"/>
      <c r="I54954" s="112"/>
    </row>
    <row r="54955" spans="7:9" x14ac:dyDescent="0.25">
      <c r="G54955"/>
      <c r="I54955" s="112"/>
    </row>
    <row r="54956" spans="7:9" x14ac:dyDescent="0.25">
      <c r="G54956"/>
      <c r="I54956" s="112"/>
    </row>
    <row r="54957" spans="7:9" x14ac:dyDescent="0.25">
      <c r="G54957"/>
      <c r="I54957" s="112"/>
    </row>
    <row r="54958" spans="7:9" x14ac:dyDescent="0.25">
      <c r="G54958"/>
      <c r="I54958" s="112"/>
    </row>
    <row r="54959" spans="7:9" x14ac:dyDescent="0.25">
      <c r="G54959"/>
      <c r="I54959" s="112"/>
    </row>
    <row r="54960" spans="7:9" x14ac:dyDescent="0.25">
      <c r="G54960"/>
      <c r="I54960" s="112"/>
    </row>
    <row r="54961" spans="7:9" x14ac:dyDescent="0.25">
      <c r="G54961"/>
      <c r="I54961" s="112"/>
    </row>
    <row r="54962" spans="7:9" x14ac:dyDescent="0.25">
      <c r="G54962"/>
      <c r="I54962" s="112"/>
    </row>
    <row r="54963" spans="7:9" x14ac:dyDescent="0.25">
      <c r="G54963"/>
      <c r="I54963" s="112"/>
    </row>
    <row r="54964" spans="7:9" x14ac:dyDescent="0.25">
      <c r="G54964"/>
      <c r="I54964" s="112"/>
    </row>
    <row r="54965" spans="7:9" x14ac:dyDescent="0.25">
      <c r="G54965"/>
      <c r="I54965" s="112"/>
    </row>
    <row r="54966" spans="7:9" x14ac:dyDescent="0.25">
      <c r="G54966"/>
      <c r="I54966" s="112"/>
    </row>
    <row r="54967" spans="7:9" x14ac:dyDescent="0.25">
      <c r="G54967"/>
      <c r="I54967" s="112"/>
    </row>
    <row r="54968" spans="7:9" x14ac:dyDescent="0.25">
      <c r="G54968"/>
      <c r="I54968" s="112"/>
    </row>
    <row r="54969" spans="7:9" x14ac:dyDescent="0.25">
      <c r="G54969"/>
      <c r="I54969" s="112"/>
    </row>
    <row r="54970" spans="7:9" x14ac:dyDescent="0.25">
      <c r="G54970"/>
      <c r="I54970" s="112"/>
    </row>
    <row r="54971" spans="7:9" x14ac:dyDescent="0.25">
      <c r="G54971"/>
      <c r="I54971" s="112"/>
    </row>
    <row r="54972" spans="7:9" x14ac:dyDescent="0.25">
      <c r="G54972"/>
      <c r="I54972" s="112"/>
    </row>
    <row r="54973" spans="7:9" x14ac:dyDescent="0.25">
      <c r="G54973"/>
      <c r="I54973" s="112"/>
    </row>
    <row r="54974" spans="7:9" x14ac:dyDescent="0.25">
      <c r="G54974"/>
      <c r="I54974" s="112"/>
    </row>
    <row r="54975" spans="7:9" x14ac:dyDescent="0.25">
      <c r="G54975"/>
      <c r="I54975" s="112"/>
    </row>
    <row r="54976" spans="7:9" x14ac:dyDescent="0.25">
      <c r="G54976"/>
      <c r="I54976" s="112"/>
    </row>
    <row r="54977" spans="7:9" x14ac:dyDescent="0.25">
      <c r="G54977"/>
      <c r="I54977" s="112"/>
    </row>
    <row r="54978" spans="7:9" x14ac:dyDescent="0.25">
      <c r="G54978"/>
      <c r="I54978" s="112"/>
    </row>
    <row r="54979" spans="7:9" x14ac:dyDescent="0.25">
      <c r="G54979"/>
      <c r="I54979" s="112"/>
    </row>
    <row r="54980" spans="7:9" x14ac:dyDescent="0.25">
      <c r="G54980"/>
      <c r="I54980" s="112"/>
    </row>
    <row r="54981" spans="7:9" x14ac:dyDescent="0.25">
      <c r="G54981"/>
      <c r="I54981" s="112"/>
    </row>
    <row r="54982" spans="7:9" x14ac:dyDescent="0.25">
      <c r="G54982"/>
      <c r="I54982" s="112"/>
    </row>
    <row r="54983" spans="7:9" x14ac:dyDescent="0.25">
      <c r="G54983"/>
      <c r="I54983" s="112"/>
    </row>
    <row r="54984" spans="7:9" x14ac:dyDescent="0.25">
      <c r="G54984"/>
      <c r="I54984" s="112"/>
    </row>
    <row r="54985" spans="7:9" x14ac:dyDescent="0.25">
      <c r="G54985"/>
      <c r="I54985" s="112"/>
    </row>
    <row r="54986" spans="7:9" x14ac:dyDescent="0.25">
      <c r="G54986"/>
      <c r="I54986" s="112"/>
    </row>
    <row r="54987" spans="7:9" x14ac:dyDescent="0.25">
      <c r="G54987"/>
      <c r="I54987" s="112"/>
    </row>
    <row r="54988" spans="7:9" x14ac:dyDescent="0.25">
      <c r="G54988"/>
      <c r="I54988" s="112"/>
    </row>
    <row r="54989" spans="7:9" x14ac:dyDescent="0.25">
      <c r="G54989"/>
      <c r="I54989" s="112"/>
    </row>
    <row r="54990" spans="7:9" x14ac:dyDescent="0.25">
      <c r="G54990"/>
      <c r="I54990" s="112"/>
    </row>
    <row r="54991" spans="7:9" x14ac:dyDescent="0.25">
      <c r="G54991"/>
      <c r="I54991" s="112"/>
    </row>
    <row r="54992" spans="7:9" x14ac:dyDescent="0.25">
      <c r="G54992"/>
      <c r="I54992" s="112"/>
    </row>
    <row r="54993" spans="7:9" x14ac:dyDescent="0.25">
      <c r="G54993"/>
      <c r="I54993" s="112"/>
    </row>
    <row r="54994" spans="7:9" x14ac:dyDescent="0.25">
      <c r="G54994"/>
      <c r="I54994" s="112"/>
    </row>
    <row r="54995" spans="7:9" x14ac:dyDescent="0.25">
      <c r="G54995"/>
      <c r="I54995" s="112"/>
    </row>
    <row r="54996" spans="7:9" x14ac:dyDescent="0.25">
      <c r="G54996"/>
      <c r="I54996" s="112"/>
    </row>
    <row r="54997" spans="7:9" x14ac:dyDescent="0.25">
      <c r="G54997"/>
      <c r="I54997" s="112"/>
    </row>
    <row r="54998" spans="7:9" x14ac:dyDescent="0.25">
      <c r="G54998"/>
      <c r="I54998" s="112"/>
    </row>
    <row r="54999" spans="7:9" x14ac:dyDescent="0.25">
      <c r="G54999"/>
      <c r="I54999" s="112"/>
    </row>
    <row r="55000" spans="7:9" x14ac:dyDescent="0.25">
      <c r="G55000"/>
      <c r="I55000" s="112"/>
    </row>
    <row r="55001" spans="7:9" x14ac:dyDescent="0.25">
      <c r="G55001"/>
      <c r="I55001" s="112"/>
    </row>
    <row r="55002" spans="7:9" x14ac:dyDescent="0.25">
      <c r="G55002"/>
      <c r="I55002" s="112"/>
    </row>
    <row r="55003" spans="7:9" x14ac:dyDescent="0.25">
      <c r="G55003"/>
      <c r="I55003" s="112"/>
    </row>
    <row r="55004" spans="7:9" x14ac:dyDescent="0.25">
      <c r="G55004"/>
      <c r="I55004" s="112"/>
    </row>
    <row r="55005" spans="7:9" x14ac:dyDescent="0.25">
      <c r="G55005"/>
      <c r="I55005" s="112"/>
    </row>
    <row r="55006" spans="7:9" x14ac:dyDescent="0.25">
      <c r="G55006"/>
      <c r="I55006" s="112"/>
    </row>
    <row r="55007" spans="7:9" x14ac:dyDescent="0.25">
      <c r="G55007"/>
      <c r="I55007" s="112"/>
    </row>
    <row r="55008" spans="7:9" x14ac:dyDescent="0.25">
      <c r="G55008"/>
      <c r="I55008" s="112"/>
    </row>
    <row r="55009" spans="7:9" x14ac:dyDescent="0.25">
      <c r="G55009"/>
      <c r="I55009" s="112"/>
    </row>
    <row r="55010" spans="7:9" x14ac:dyDescent="0.25">
      <c r="G55010"/>
      <c r="I55010" s="112"/>
    </row>
    <row r="55011" spans="7:9" x14ac:dyDescent="0.25">
      <c r="G55011"/>
      <c r="I55011" s="112"/>
    </row>
    <row r="55012" spans="7:9" x14ac:dyDescent="0.25">
      <c r="G55012"/>
      <c r="I55012" s="112"/>
    </row>
    <row r="55013" spans="7:9" x14ac:dyDescent="0.25">
      <c r="G55013"/>
      <c r="I55013" s="112"/>
    </row>
    <row r="55014" spans="7:9" x14ac:dyDescent="0.25">
      <c r="G55014"/>
      <c r="I55014" s="112"/>
    </row>
    <row r="55015" spans="7:9" x14ac:dyDescent="0.25">
      <c r="G55015"/>
      <c r="I55015" s="112"/>
    </row>
    <row r="55016" spans="7:9" x14ac:dyDescent="0.25">
      <c r="G55016"/>
      <c r="I55016" s="112"/>
    </row>
    <row r="55017" spans="7:9" x14ac:dyDescent="0.25">
      <c r="G55017"/>
      <c r="I55017" s="112"/>
    </row>
    <row r="55018" spans="7:9" x14ac:dyDescent="0.25">
      <c r="G55018"/>
      <c r="I55018" s="112"/>
    </row>
    <row r="55019" spans="7:9" x14ac:dyDescent="0.25">
      <c r="G55019"/>
      <c r="I55019" s="112"/>
    </row>
    <row r="55020" spans="7:9" x14ac:dyDescent="0.25">
      <c r="G55020"/>
      <c r="I55020" s="112"/>
    </row>
    <row r="55021" spans="7:9" x14ac:dyDescent="0.25">
      <c r="G55021"/>
      <c r="I55021" s="112"/>
    </row>
    <row r="55022" spans="7:9" x14ac:dyDescent="0.25">
      <c r="G55022"/>
      <c r="I55022" s="112"/>
    </row>
    <row r="55023" spans="7:9" x14ac:dyDescent="0.25">
      <c r="G55023"/>
      <c r="I55023" s="112"/>
    </row>
    <row r="55024" spans="7:9" x14ac:dyDescent="0.25">
      <c r="G55024"/>
      <c r="I55024" s="112"/>
    </row>
    <row r="55025" spans="7:9" x14ac:dyDescent="0.25">
      <c r="G55025"/>
      <c r="I55025" s="112"/>
    </row>
    <row r="55026" spans="7:9" x14ac:dyDescent="0.25">
      <c r="G55026"/>
      <c r="I55026" s="112"/>
    </row>
    <row r="55027" spans="7:9" x14ac:dyDescent="0.25">
      <c r="G55027"/>
      <c r="I55027" s="112"/>
    </row>
    <row r="55028" spans="7:9" x14ac:dyDescent="0.25">
      <c r="G55028"/>
      <c r="I55028" s="112"/>
    </row>
    <row r="55029" spans="7:9" x14ac:dyDescent="0.25">
      <c r="G55029"/>
      <c r="I55029" s="112"/>
    </row>
    <row r="55030" spans="7:9" x14ac:dyDescent="0.25">
      <c r="G55030"/>
      <c r="I55030" s="112"/>
    </row>
    <row r="55031" spans="7:9" x14ac:dyDescent="0.25">
      <c r="G55031"/>
      <c r="I55031" s="112"/>
    </row>
    <row r="55032" spans="7:9" x14ac:dyDescent="0.25">
      <c r="G55032"/>
      <c r="I55032" s="112"/>
    </row>
    <row r="55033" spans="7:9" x14ac:dyDescent="0.25">
      <c r="G55033"/>
      <c r="I55033" s="112"/>
    </row>
    <row r="55034" spans="7:9" x14ac:dyDescent="0.25">
      <c r="G55034"/>
      <c r="I55034" s="112"/>
    </row>
    <row r="55035" spans="7:9" x14ac:dyDescent="0.25">
      <c r="G55035"/>
      <c r="I55035" s="112"/>
    </row>
    <row r="55036" spans="7:9" x14ac:dyDescent="0.25">
      <c r="G55036"/>
      <c r="I55036" s="112"/>
    </row>
    <row r="55037" spans="7:9" x14ac:dyDescent="0.25">
      <c r="G55037"/>
      <c r="I55037" s="112"/>
    </row>
    <row r="55038" spans="7:9" x14ac:dyDescent="0.25">
      <c r="G55038"/>
      <c r="I55038" s="112"/>
    </row>
    <row r="55039" spans="7:9" x14ac:dyDescent="0.25">
      <c r="G55039"/>
      <c r="I55039" s="112"/>
    </row>
    <row r="55040" spans="7:9" x14ac:dyDescent="0.25">
      <c r="G55040"/>
      <c r="I55040" s="112"/>
    </row>
    <row r="55041" spans="7:9" x14ac:dyDescent="0.25">
      <c r="G55041"/>
      <c r="I55041" s="112"/>
    </row>
    <row r="55042" spans="7:9" x14ac:dyDescent="0.25">
      <c r="G55042"/>
      <c r="I55042" s="112"/>
    </row>
    <row r="55043" spans="7:9" x14ac:dyDescent="0.25">
      <c r="G55043"/>
      <c r="I55043" s="112"/>
    </row>
    <row r="55044" spans="7:9" x14ac:dyDescent="0.25">
      <c r="G55044"/>
      <c r="I55044" s="112"/>
    </row>
    <row r="55045" spans="7:9" x14ac:dyDescent="0.25">
      <c r="G55045"/>
      <c r="I55045" s="112"/>
    </row>
    <row r="55046" spans="7:9" x14ac:dyDescent="0.25">
      <c r="G55046"/>
      <c r="I55046" s="112"/>
    </row>
    <row r="55047" spans="7:9" x14ac:dyDescent="0.25">
      <c r="G55047"/>
      <c r="I55047" s="112"/>
    </row>
    <row r="55048" spans="7:9" x14ac:dyDescent="0.25">
      <c r="G55048"/>
      <c r="I55048" s="112"/>
    </row>
    <row r="55049" spans="7:9" x14ac:dyDescent="0.25">
      <c r="G55049"/>
      <c r="I55049" s="112"/>
    </row>
    <row r="55050" spans="7:9" x14ac:dyDescent="0.25">
      <c r="G55050"/>
      <c r="I55050" s="112"/>
    </row>
    <row r="55051" spans="7:9" x14ac:dyDescent="0.25">
      <c r="G55051"/>
      <c r="I55051" s="112"/>
    </row>
    <row r="55052" spans="7:9" x14ac:dyDescent="0.25">
      <c r="G55052"/>
      <c r="I55052" s="112"/>
    </row>
    <row r="55053" spans="7:9" x14ac:dyDescent="0.25">
      <c r="G55053"/>
      <c r="I55053" s="112"/>
    </row>
    <row r="55054" spans="7:9" x14ac:dyDescent="0.25">
      <c r="G55054"/>
      <c r="I55054" s="112"/>
    </row>
    <row r="55055" spans="7:9" x14ac:dyDescent="0.25">
      <c r="G55055"/>
      <c r="I55055" s="112"/>
    </row>
    <row r="55056" spans="7:9" x14ac:dyDescent="0.25">
      <c r="G55056"/>
      <c r="I55056" s="112"/>
    </row>
    <row r="55057" spans="7:9" x14ac:dyDescent="0.25">
      <c r="G55057"/>
      <c r="I55057" s="112"/>
    </row>
    <row r="55058" spans="7:9" x14ac:dyDescent="0.25">
      <c r="G55058"/>
      <c r="I55058" s="112"/>
    </row>
    <row r="55059" spans="7:9" x14ac:dyDescent="0.25">
      <c r="G55059"/>
      <c r="I55059" s="112"/>
    </row>
    <row r="55060" spans="7:9" x14ac:dyDescent="0.25">
      <c r="G55060"/>
      <c r="I55060" s="112"/>
    </row>
    <row r="55061" spans="7:9" x14ac:dyDescent="0.25">
      <c r="G55061"/>
      <c r="I55061" s="112"/>
    </row>
    <row r="55062" spans="7:9" x14ac:dyDescent="0.25">
      <c r="G55062"/>
      <c r="I55062" s="112"/>
    </row>
    <row r="55063" spans="7:9" x14ac:dyDescent="0.25">
      <c r="G55063"/>
      <c r="I55063" s="112"/>
    </row>
    <row r="55064" spans="7:9" x14ac:dyDescent="0.25">
      <c r="G55064"/>
      <c r="I55064" s="112"/>
    </row>
    <row r="55065" spans="7:9" x14ac:dyDescent="0.25">
      <c r="G55065"/>
      <c r="I55065" s="112"/>
    </row>
    <row r="55066" spans="7:9" x14ac:dyDescent="0.25">
      <c r="G55066"/>
      <c r="I55066" s="112"/>
    </row>
    <row r="55067" spans="7:9" x14ac:dyDescent="0.25">
      <c r="G55067"/>
      <c r="I55067" s="112"/>
    </row>
    <row r="55068" spans="7:9" x14ac:dyDescent="0.25">
      <c r="G55068"/>
      <c r="I55068" s="112"/>
    </row>
    <row r="55069" spans="7:9" x14ac:dyDescent="0.25">
      <c r="G55069"/>
      <c r="I55069" s="112"/>
    </row>
    <row r="55070" spans="7:9" x14ac:dyDescent="0.25">
      <c r="G55070"/>
      <c r="I55070" s="112"/>
    </row>
    <row r="55071" spans="7:9" x14ac:dyDescent="0.25">
      <c r="G55071"/>
      <c r="I55071" s="112"/>
    </row>
    <row r="55072" spans="7:9" x14ac:dyDescent="0.25">
      <c r="G55072"/>
      <c r="I55072" s="112"/>
    </row>
    <row r="55073" spans="7:9" x14ac:dyDescent="0.25">
      <c r="G55073"/>
      <c r="I55073" s="112"/>
    </row>
    <row r="55074" spans="7:9" x14ac:dyDescent="0.25">
      <c r="G55074"/>
      <c r="I55074" s="112"/>
    </row>
    <row r="55075" spans="7:9" x14ac:dyDescent="0.25">
      <c r="G55075"/>
      <c r="I55075" s="112"/>
    </row>
    <row r="55076" spans="7:9" x14ac:dyDescent="0.25">
      <c r="G55076"/>
      <c r="I55076" s="112"/>
    </row>
    <row r="55077" spans="7:9" x14ac:dyDescent="0.25">
      <c r="G55077"/>
      <c r="I55077" s="112"/>
    </row>
    <row r="55078" spans="7:9" x14ac:dyDescent="0.25">
      <c r="G55078"/>
      <c r="I55078" s="112"/>
    </row>
    <row r="55079" spans="7:9" x14ac:dyDescent="0.25">
      <c r="G55079"/>
      <c r="I55079" s="112"/>
    </row>
    <row r="55080" spans="7:9" x14ac:dyDescent="0.25">
      <c r="G55080"/>
      <c r="I55080" s="112"/>
    </row>
    <row r="55081" spans="7:9" x14ac:dyDescent="0.25">
      <c r="G55081"/>
      <c r="I55081" s="112"/>
    </row>
    <row r="55082" spans="7:9" x14ac:dyDescent="0.25">
      <c r="G55082"/>
      <c r="I55082" s="112"/>
    </row>
    <row r="55083" spans="7:9" x14ac:dyDescent="0.25">
      <c r="G55083"/>
      <c r="I55083" s="112"/>
    </row>
    <row r="55084" spans="7:9" x14ac:dyDescent="0.25">
      <c r="G55084"/>
      <c r="I55084" s="112"/>
    </row>
    <row r="55085" spans="7:9" x14ac:dyDescent="0.25">
      <c r="G55085"/>
      <c r="I55085" s="112"/>
    </row>
    <row r="55086" spans="7:9" x14ac:dyDescent="0.25">
      <c r="G55086"/>
      <c r="I55086" s="112"/>
    </row>
    <row r="55087" spans="7:9" x14ac:dyDescent="0.25">
      <c r="G55087"/>
      <c r="I55087" s="112"/>
    </row>
    <row r="55088" spans="7:9" x14ac:dyDescent="0.25">
      <c r="G55088"/>
      <c r="I55088" s="112"/>
    </row>
    <row r="55089" spans="7:9" x14ac:dyDescent="0.25">
      <c r="G55089"/>
      <c r="I55089" s="112"/>
    </row>
    <row r="55090" spans="7:9" x14ac:dyDescent="0.25">
      <c r="G55090"/>
      <c r="I55090" s="112"/>
    </row>
    <row r="55091" spans="7:9" x14ac:dyDescent="0.25">
      <c r="G55091"/>
      <c r="I55091" s="112"/>
    </row>
    <row r="55092" spans="7:9" x14ac:dyDescent="0.25">
      <c r="G55092"/>
      <c r="I55092" s="112"/>
    </row>
    <row r="55093" spans="7:9" x14ac:dyDescent="0.25">
      <c r="G55093"/>
      <c r="I55093" s="112"/>
    </row>
    <row r="55094" spans="7:9" x14ac:dyDescent="0.25">
      <c r="G55094"/>
      <c r="I55094" s="112"/>
    </row>
    <row r="55095" spans="7:9" x14ac:dyDescent="0.25">
      <c r="G55095"/>
      <c r="I55095" s="112"/>
    </row>
    <row r="55096" spans="7:9" x14ac:dyDescent="0.25">
      <c r="G55096"/>
      <c r="I55096" s="112"/>
    </row>
    <row r="55097" spans="7:9" x14ac:dyDescent="0.25">
      <c r="G55097"/>
      <c r="I55097" s="112"/>
    </row>
    <row r="55098" spans="7:9" x14ac:dyDescent="0.25">
      <c r="G55098"/>
      <c r="I55098" s="112"/>
    </row>
    <row r="55099" spans="7:9" x14ac:dyDescent="0.25">
      <c r="G55099"/>
      <c r="I55099" s="112"/>
    </row>
    <row r="55100" spans="7:9" x14ac:dyDescent="0.25">
      <c r="G55100"/>
      <c r="I55100" s="112"/>
    </row>
    <row r="55101" spans="7:9" x14ac:dyDescent="0.25">
      <c r="G55101"/>
      <c r="I55101" s="112"/>
    </row>
    <row r="55102" spans="7:9" x14ac:dyDescent="0.25">
      <c r="G55102"/>
      <c r="I55102" s="112"/>
    </row>
    <row r="55103" spans="7:9" x14ac:dyDescent="0.25">
      <c r="G55103"/>
      <c r="I55103" s="112"/>
    </row>
    <row r="55104" spans="7:9" x14ac:dyDescent="0.25">
      <c r="G55104"/>
      <c r="I55104" s="112"/>
    </row>
    <row r="55105" spans="7:9" x14ac:dyDescent="0.25">
      <c r="G55105"/>
      <c r="I55105" s="112"/>
    </row>
    <row r="55106" spans="7:9" x14ac:dyDescent="0.25">
      <c r="G55106"/>
      <c r="I55106" s="112"/>
    </row>
    <row r="55107" spans="7:9" x14ac:dyDescent="0.25">
      <c r="G55107"/>
      <c r="I55107" s="112"/>
    </row>
    <row r="55108" spans="7:9" x14ac:dyDescent="0.25">
      <c r="G55108"/>
      <c r="I55108" s="112"/>
    </row>
    <row r="55109" spans="7:9" x14ac:dyDescent="0.25">
      <c r="G55109"/>
      <c r="I55109" s="112"/>
    </row>
    <row r="55110" spans="7:9" x14ac:dyDescent="0.25">
      <c r="G55110"/>
      <c r="I55110" s="112"/>
    </row>
    <row r="55111" spans="7:9" x14ac:dyDescent="0.25">
      <c r="G55111"/>
      <c r="I55111" s="112"/>
    </row>
    <row r="55112" spans="7:9" x14ac:dyDescent="0.25">
      <c r="G55112"/>
      <c r="I55112" s="112"/>
    </row>
    <row r="55113" spans="7:9" x14ac:dyDescent="0.25">
      <c r="G55113"/>
      <c r="I55113" s="112"/>
    </row>
    <row r="55114" spans="7:9" x14ac:dyDescent="0.25">
      <c r="G55114"/>
      <c r="I55114" s="112"/>
    </row>
    <row r="55115" spans="7:9" x14ac:dyDescent="0.25">
      <c r="G55115"/>
      <c r="I55115" s="112"/>
    </row>
    <row r="55116" spans="7:9" x14ac:dyDescent="0.25">
      <c r="G55116"/>
      <c r="I55116" s="112"/>
    </row>
    <row r="55117" spans="7:9" x14ac:dyDescent="0.25">
      <c r="G55117"/>
      <c r="I55117" s="112"/>
    </row>
    <row r="55118" spans="7:9" x14ac:dyDescent="0.25">
      <c r="G55118"/>
      <c r="I55118" s="112"/>
    </row>
    <row r="55119" spans="7:9" x14ac:dyDescent="0.25">
      <c r="G55119"/>
      <c r="I55119" s="112"/>
    </row>
    <row r="55120" spans="7:9" x14ac:dyDescent="0.25">
      <c r="G55120"/>
      <c r="I55120" s="112"/>
    </row>
    <row r="55121" spans="7:9" x14ac:dyDescent="0.25">
      <c r="G55121"/>
      <c r="I55121" s="112"/>
    </row>
    <row r="55122" spans="7:9" x14ac:dyDescent="0.25">
      <c r="G55122"/>
      <c r="I55122" s="112"/>
    </row>
    <row r="55123" spans="7:9" x14ac:dyDescent="0.25">
      <c r="G55123"/>
      <c r="I55123" s="112"/>
    </row>
    <row r="55124" spans="7:9" x14ac:dyDescent="0.25">
      <c r="G55124"/>
      <c r="I55124" s="112"/>
    </row>
    <row r="55125" spans="7:9" x14ac:dyDescent="0.25">
      <c r="G55125"/>
      <c r="I55125" s="112"/>
    </row>
    <row r="55126" spans="7:9" x14ac:dyDescent="0.25">
      <c r="G55126"/>
      <c r="I55126" s="112"/>
    </row>
    <row r="55127" spans="7:9" x14ac:dyDescent="0.25">
      <c r="G55127"/>
      <c r="I55127" s="112"/>
    </row>
    <row r="55128" spans="7:9" x14ac:dyDescent="0.25">
      <c r="G55128"/>
      <c r="I55128" s="112"/>
    </row>
    <row r="55129" spans="7:9" x14ac:dyDescent="0.25">
      <c r="G55129"/>
      <c r="I55129" s="112"/>
    </row>
    <row r="55130" spans="7:9" x14ac:dyDescent="0.25">
      <c r="G55130"/>
      <c r="I55130" s="112"/>
    </row>
    <row r="55131" spans="7:9" x14ac:dyDescent="0.25">
      <c r="G55131"/>
      <c r="I55131" s="112"/>
    </row>
    <row r="55132" spans="7:9" x14ac:dyDescent="0.25">
      <c r="G55132"/>
      <c r="I55132" s="112"/>
    </row>
    <row r="55133" spans="7:9" x14ac:dyDescent="0.25">
      <c r="G55133"/>
      <c r="I55133" s="112"/>
    </row>
    <row r="55134" spans="7:9" x14ac:dyDescent="0.25">
      <c r="G55134"/>
      <c r="I55134" s="112"/>
    </row>
    <row r="55135" spans="7:9" x14ac:dyDescent="0.25">
      <c r="G55135"/>
      <c r="I55135" s="112"/>
    </row>
    <row r="55136" spans="7:9" x14ac:dyDescent="0.25">
      <c r="G55136"/>
      <c r="I55136" s="112"/>
    </row>
    <row r="55137" spans="7:9" x14ac:dyDescent="0.25">
      <c r="G55137"/>
      <c r="I55137" s="112"/>
    </row>
    <row r="55138" spans="7:9" x14ac:dyDescent="0.25">
      <c r="G55138"/>
      <c r="I55138" s="112"/>
    </row>
    <row r="55139" spans="7:9" x14ac:dyDescent="0.25">
      <c r="G55139"/>
      <c r="I55139" s="112"/>
    </row>
    <row r="55140" spans="7:9" x14ac:dyDescent="0.25">
      <c r="G55140"/>
      <c r="I55140" s="112"/>
    </row>
    <row r="55141" spans="7:9" x14ac:dyDescent="0.25">
      <c r="G55141"/>
      <c r="I55141" s="112"/>
    </row>
    <row r="55142" spans="7:9" x14ac:dyDescent="0.25">
      <c r="G55142"/>
      <c r="I55142" s="112"/>
    </row>
    <row r="55143" spans="7:9" x14ac:dyDescent="0.25">
      <c r="G55143"/>
      <c r="I55143" s="112"/>
    </row>
    <row r="55144" spans="7:9" x14ac:dyDescent="0.25">
      <c r="G55144"/>
      <c r="I55144" s="112"/>
    </row>
    <row r="55145" spans="7:9" x14ac:dyDescent="0.25">
      <c r="G55145"/>
      <c r="I55145" s="112"/>
    </row>
    <row r="55146" spans="7:9" x14ac:dyDescent="0.25">
      <c r="G55146"/>
      <c r="I55146" s="112"/>
    </row>
    <row r="55147" spans="7:9" x14ac:dyDescent="0.25">
      <c r="G55147"/>
      <c r="I55147" s="112"/>
    </row>
    <row r="55148" spans="7:9" x14ac:dyDescent="0.25">
      <c r="G55148"/>
      <c r="I55148" s="112"/>
    </row>
    <row r="55149" spans="7:9" x14ac:dyDescent="0.25">
      <c r="G55149"/>
      <c r="I55149" s="112"/>
    </row>
    <row r="55150" spans="7:9" x14ac:dyDescent="0.25">
      <c r="G55150"/>
      <c r="I55150" s="112"/>
    </row>
    <row r="55151" spans="7:9" x14ac:dyDescent="0.25">
      <c r="G55151"/>
      <c r="I55151" s="112"/>
    </row>
    <row r="55152" spans="7:9" x14ac:dyDescent="0.25">
      <c r="G55152"/>
      <c r="I55152" s="112"/>
    </row>
    <row r="55153" spans="7:9" x14ac:dyDescent="0.25">
      <c r="G55153"/>
      <c r="I55153" s="112"/>
    </row>
    <row r="55154" spans="7:9" x14ac:dyDescent="0.25">
      <c r="G55154"/>
      <c r="I55154" s="112"/>
    </row>
    <row r="55155" spans="7:9" x14ac:dyDescent="0.25">
      <c r="G55155"/>
      <c r="I55155" s="112"/>
    </row>
    <row r="55156" spans="7:9" x14ac:dyDescent="0.25">
      <c r="G55156"/>
      <c r="I55156" s="112"/>
    </row>
    <row r="55157" spans="7:9" x14ac:dyDescent="0.25">
      <c r="G55157"/>
      <c r="I55157" s="112"/>
    </row>
    <row r="55158" spans="7:9" x14ac:dyDescent="0.25">
      <c r="G55158"/>
      <c r="I55158" s="112"/>
    </row>
    <row r="55159" spans="7:9" x14ac:dyDescent="0.25">
      <c r="G55159"/>
      <c r="I55159" s="112"/>
    </row>
    <row r="55160" spans="7:9" x14ac:dyDescent="0.25">
      <c r="G55160"/>
      <c r="I55160" s="112"/>
    </row>
    <row r="55161" spans="7:9" x14ac:dyDescent="0.25">
      <c r="G55161"/>
      <c r="I55161" s="112"/>
    </row>
    <row r="55162" spans="7:9" x14ac:dyDescent="0.25">
      <c r="G55162"/>
      <c r="I55162" s="112"/>
    </row>
    <row r="55163" spans="7:9" x14ac:dyDescent="0.25">
      <c r="G55163"/>
      <c r="I55163" s="112"/>
    </row>
    <row r="55164" spans="7:9" x14ac:dyDescent="0.25">
      <c r="G55164"/>
      <c r="I55164" s="112"/>
    </row>
    <row r="55165" spans="7:9" x14ac:dyDescent="0.25">
      <c r="G55165"/>
      <c r="I55165" s="112"/>
    </row>
    <row r="55166" spans="7:9" x14ac:dyDescent="0.25">
      <c r="G55166"/>
      <c r="I55166" s="112"/>
    </row>
    <row r="55167" spans="7:9" x14ac:dyDescent="0.25">
      <c r="G55167"/>
      <c r="I55167" s="112"/>
    </row>
    <row r="55168" spans="7:9" x14ac:dyDescent="0.25">
      <c r="G55168"/>
      <c r="I55168" s="112"/>
    </row>
    <row r="55169" spans="7:9" x14ac:dyDescent="0.25">
      <c r="G55169"/>
      <c r="I55169" s="112"/>
    </row>
    <row r="55170" spans="7:9" x14ac:dyDescent="0.25">
      <c r="G55170"/>
      <c r="I55170" s="112"/>
    </row>
    <row r="55171" spans="7:9" x14ac:dyDescent="0.25">
      <c r="G55171"/>
      <c r="I55171" s="112"/>
    </row>
    <row r="55172" spans="7:9" x14ac:dyDescent="0.25">
      <c r="G55172"/>
      <c r="I55172" s="112"/>
    </row>
    <row r="55173" spans="7:9" x14ac:dyDescent="0.25">
      <c r="G55173"/>
      <c r="I55173" s="112"/>
    </row>
    <row r="55174" spans="7:9" x14ac:dyDescent="0.25">
      <c r="G55174"/>
      <c r="I55174" s="112"/>
    </row>
    <row r="55175" spans="7:9" x14ac:dyDescent="0.25">
      <c r="G55175"/>
      <c r="I55175" s="112"/>
    </row>
    <row r="55176" spans="7:9" x14ac:dyDescent="0.25">
      <c r="G55176"/>
      <c r="I55176" s="112"/>
    </row>
    <row r="55177" spans="7:9" x14ac:dyDescent="0.25">
      <c r="G55177"/>
      <c r="I55177" s="112"/>
    </row>
    <row r="55178" spans="7:9" x14ac:dyDescent="0.25">
      <c r="G55178"/>
      <c r="I55178" s="112"/>
    </row>
    <row r="55179" spans="7:9" x14ac:dyDescent="0.25">
      <c r="G55179"/>
      <c r="I55179" s="112"/>
    </row>
    <row r="55180" spans="7:9" x14ac:dyDescent="0.25">
      <c r="G55180"/>
      <c r="I55180" s="112"/>
    </row>
    <row r="55181" spans="7:9" x14ac:dyDescent="0.25">
      <c r="G55181"/>
      <c r="I55181" s="112"/>
    </row>
    <row r="55182" spans="7:9" x14ac:dyDescent="0.25">
      <c r="G55182"/>
      <c r="I55182" s="112"/>
    </row>
    <row r="55183" spans="7:9" x14ac:dyDescent="0.25">
      <c r="G55183"/>
      <c r="I55183" s="112"/>
    </row>
    <row r="55184" spans="7:9" x14ac:dyDescent="0.25">
      <c r="G55184"/>
      <c r="I55184" s="112"/>
    </row>
    <row r="55185" spans="7:9" x14ac:dyDescent="0.25">
      <c r="G55185"/>
      <c r="I55185" s="112"/>
    </row>
    <row r="55186" spans="7:9" x14ac:dyDescent="0.25">
      <c r="G55186"/>
      <c r="I55186" s="112"/>
    </row>
    <row r="55187" spans="7:9" x14ac:dyDescent="0.25">
      <c r="G55187"/>
      <c r="I55187" s="112"/>
    </row>
    <row r="55188" spans="7:9" x14ac:dyDescent="0.25">
      <c r="G55188"/>
      <c r="I55188" s="112"/>
    </row>
    <row r="55189" spans="7:9" x14ac:dyDescent="0.25">
      <c r="G55189"/>
      <c r="I55189" s="112"/>
    </row>
    <row r="55190" spans="7:9" x14ac:dyDescent="0.25">
      <c r="G55190"/>
      <c r="I55190" s="112"/>
    </row>
    <row r="55191" spans="7:9" x14ac:dyDescent="0.25">
      <c r="G55191"/>
      <c r="I55191" s="112"/>
    </row>
    <row r="55192" spans="7:9" x14ac:dyDescent="0.25">
      <c r="G55192"/>
      <c r="I55192" s="112"/>
    </row>
    <row r="55193" spans="7:9" x14ac:dyDescent="0.25">
      <c r="G55193"/>
      <c r="I55193" s="112"/>
    </row>
    <row r="55194" spans="7:9" x14ac:dyDescent="0.25">
      <c r="G55194"/>
      <c r="I55194" s="112"/>
    </row>
    <row r="55195" spans="7:9" x14ac:dyDescent="0.25">
      <c r="G55195"/>
      <c r="I55195" s="112"/>
    </row>
    <row r="55196" spans="7:9" x14ac:dyDescent="0.25">
      <c r="G55196"/>
      <c r="I55196" s="112"/>
    </row>
    <row r="55197" spans="7:9" x14ac:dyDescent="0.25">
      <c r="G55197"/>
      <c r="I55197" s="112"/>
    </row>
    <row r="55198" spans="7:9" x14ac:dyDescent="0.25">
      <c r="G55198"/>
      <c r="I55198" s="112"/>
    </row>
    <row r="55199" spans="7:9" x14ac:dyDescent="0.25">
      <c r="G55199"/>
      <c r="I55199" s="112"/>
    </row>
    <row r="55200" spans="7:9" x14ac:dyDescent="0.25">
      <c r="G55200"/>
      <c r="I55200" s="112"/>
    </row>
    <row r="55201" spans="7:9" x14ac:dyDescent="0.25">
      <c r="G55201"/>
      <c r="I55201" s="112"/>
    </row>
    <row r="55202" spans="7:9" x14ac:dyDescent="0.25">
      <c r="G55202"/>
      <c r="I55202" s="112"/>
    </row>
    <row r="55203" spans="7:9" x14ac:dyDescent="0.25">
      <c r="G55203"/>
      <c r="I55203" s="112"/>
    </row>
    <row r="55204" spans="7:9" x14ac:dyDescent="0.25">
      <c r="G55204"/>
      <c r="I55204" s="112"/>
    </row>
    <row r="55205" spans="7:9" x14ac:dyDescent="0.25">
      <c r="G55205"/>
      <c r="I55205" s="112"/>
    </row>
    <row r="55206" spans="7:9" x14ac:dyDescent="0.25">
      <c r="G55206"/>
      <c r="I55206" s="112"/>
    </row>
    <row r="55207" spans="7:9" x14ac:dyDescent="0.25">
      <c r="G55207"/>
      <c r="I55207" s="112"/>
    </row>
    <row r="55208" spans="7:9" x14ac:dyDescent="0.25">
      <c r="G55208"/>
      <c r="I55208" s="112"/>
    </row>
    <row r="55209" spans="7:9" x14ac:dyDescent="0.25">
      <c r="G55209"/>
      <c r="I55209" s="112"/>
    </row>
    <row r="55210" spans="7:9" x14ac:dyDescent="0.25">
      <c r="G55210"/>
      <c r="I55210" s="112"/>
    </row>
    <row r="55211" spans="7:9" x14ac:dyDescent="0.25">
      <c r="G55211"/>
      <c r="I55211" s="112"/>
    </row>
    <row r="55212" spans="7:9" x14ac:dyDescent="0.25">
      <c r="G55212"/>
      <c r="I55212" s="112"/>
    </row>
    <row r="55213" spans="7:9" x14ac:dyDescent="0.25">
      <c r="G55213"/>
      <c r="I55213" s="112"/>
    </row>
    <row r="55214" spans="7:9" x14ac:dyDescent="0.25">
      <c r="G55214"/>
      <c r="I55214" s="112"/>
    </row>
    <row r="55215" spans="7:9" x14ac:dyDescent="0.25">
      <c r="G55215"/>
      <c r="I55215" s="112"/>
    </row>
    <row r="55216" spans="7:9" x14ac:dyDescent="0.25">
      <c r="G55216"/>
      <c r="I55216" s="112"/>
    </row>
    <row r="55217" spans="7:9" x14ac:dyDescent="0.25">
      <c r="G55217"/>
      <c r="I55217" s="112"/>
    </row>
    <row r="55218" spans="7:9" x14ac:dyDescent="0.25">
      <c r="G55218"/>
      <c r="I55218" s="112"/>
    </row>
    <row r="55219" spans="7:9" x14ac:dyDescent="0.25">
      <c r="G55219"/>
      <c r="I55219" s="112"/>
    </row>
    <row r="55220" spans="7:9" x14ac:dyDescent="0.25">
      <c r="G55220"/>
      <c r="I55220" s="112"/>
    </row>
    <row r="55221" spans="7:9" x14ac:dyDescent="0.25">
      <c r="G55221"/>
      <c r="I55221" s="112"/>
    </row>
    <row r="55222" spans="7:9" x14ac:dyDescent="0.25">
      <c r="G55222"/>
      <c r="I55222" s="112"/>
    </row>
    <row r="55223" spans="7:9" x14ac:dyDescent="0.25">
      <c r="G55223"/>
      <c r="I55223" s="112"/>
    </row>
    <row r="55224" spans="7:9" x14ac:dyDescent="0.25">
      <c r="G55224"/>
      <c r="I55224" s="112"/>
    </row>
    <row r="55225" spans="7:9" x14ac:dyDescent="0.25">
      <c r="G55225"/>
      <c r="I55225" s="112"/>
    </row>
    <row r="55226" spans="7:9" x14ac:dyDescent="0.25">
      <c r="G55226"/>
      <c r="I55226" s="112"/>
    </row>
    <row r="55227" spans="7:9" x14ac:dyDescent="0.25">
      <c r="G55227"/>
      <c r="I55227" s="112"/>
    </row>
    <row r="55228" spans="7:9" x14ac:dyDescent="0.25">
      <c r="G55228"/>
      <c r="I55228" s="112"/>
    </row>
    <row r="55229" spans="7:9" x14ac:dyDescent="0.25">
      <c r="G55229"/>
      <c r="I55229" s="112"/>
    </row>
    <row r="55230" spans="7:9" x14ac:dyDescent="0.25">
      <c r="G55230"/>
      <c r="I55230" s="112"/>
    </row>
    <row r="55231" spans="7:9" x14ac:dyDescent="0.25">
      <c r="G55231"/>
      <c r="I55231" s="112"/>
    </row>
    <row r="55232" spans="7:9" x14ac:dyDescent="0.25">
      <c r="G55232"/>
      <c r="I55232" s="112"/>
    </row>
    <row r="55233" spans="7:9" x14ac:dyDescent="0.25">
      <c r="G55233"/>
      <c r="I55233" s="112"/>
    </row>
    <row r="55234" spans="7:9" x14ac:dyDescent="0.25">
      <c r="G55234"/>
      <c r="I55234" s="112"/>
    </row>
    <row r="55235" spans="7:9" x14ac:dyDescent="0.25">
      <c r="G55235"/>
      <c r="I55235" s="112"/>
    </row>
    <row r="55236" spans="7:9" x14ac:dyDescent="0.25">
      <c r="G55236"/>
      <c r="I55236" s="112"/>
    </row>
    <row r="55237" spans="7:9" x14ac:dyDescent="0.25">
      <c r="G55237"/>
      <c r="I55237" s="112"/>
    </row>
    <row r="55238" spans="7:9" x14ac:dyDescent="0.25">
      <c r="G55238"/>
      <c r="I55238" s="112"/>
    </row>
    <row r="55239" spans="7:9" x14ac:dyDescent="0.25">
      <c r="G55239"/>
      <c r="I55239" s="112"/>
    </row>
    <row r="55240" spans="7:9" x14ac:dyDescent="0.25">
      <c r="G55240"/>
      <c r="I55240" s="112"/>
    </row>
    <row r="55241" spans="7:9" x14ac:dyDescent="0.25">
      <c r="G55241"/>
      <c r="I55241" s="112"/>
    </row>
    <row r="55242" spans="7:9" x14ac:dyDescent="0.25">
      <c r="G55242"/>
      <c r="I55242" s="112"/>
    </row>
    <row r="55243" spans="7:9" x14ac:dyDescent="0.25">
      <c r="G55243"/>
      <c r="I55243" s="112"/>
    </row>
    <row r="55244" spans="7:9" x14ac:dyDescent="0.25">
      <c r="G55244"/>
      <c r="I55244" s="112"/>
    </row>
    <row r="55245" spans="7:9" x14ac:dyDescent="0.25">
      <c r="G55245"/>
      <c r="I55245" s="112"/>
    </row>
    <row r="55246" spans="7:9" x14ac:dyDescent="0.25">
      <c r="G55246"/>
      <c r="I55246" s="112"/>
    </row>
    <row r="55247" spans="7:9" x14ac:dyDescent="0.25">
      <c r="G55247"/>
      <c r="I55247" s="112"/>
    </row>
    <row r="55248" spans="7:9" x14ac:dyDescent="0.25">
      <c r="G55248"/>
      <c r="I55248" s="112"/>
    </row>
    <row r="55249" spans="7:9" x14ac:dyDescent="0.25">
      <c r="G55249"/>
      <c r="I55249" s="112"/>
    </row>
    <row r="55250" spans="7:9" x14ac:dyDescent="0.25">
      <c r="G55250"/>
      <c r="I55250" s="112"/>
    </row>
    <row r="55251" spans="7:9" x14ac:dyDescent="0.25">
      <c r="G55251"/>
      <c r="I55251" s="112"/>
    </row>
    <row r="55252" spans="7:9" x14ac:dyDescent="0.25">
      <c r="G55252"/>
      <c r="I55252" s="112"/>
    </row>
    <row r="55253" spans="7:9" x14ac:dyDescent="0.25">
      <c r="G55253"/>
      <c r="I55253" s="112"/>
    </row>
    <row r="55254" spans="7:9" x14ac:dyDescent="0.25">
      <c r="G55254"/>
      <c r="I55254" s="112"/>
    </row>
    <row r="55255" spans="7:9" x14ac:dyDescent="0.25">
      <c r="G55255"/>
      <c r="I55255" s="112"/>
    </row>
    <row r="55256" spans="7:9" x14ac:dyDescent="0.25">
      <c r="G55256"/>
      <c r="I55256" s="112"/>
    </row>
    <row r="55257" spans="7:9" x14ac:dyDescent="0.25">
      <c r="G55257"/>
      <c r="I55257" s="112"/>
    </row>
    <row r="55258" spans="7:9" x14ac:dyDescent="0.25">
      <c r="G55258"/>
      <c r="I55258" s="112"/>
    </row>
    <row r="55259" spans="7:9" x14ac:dyDescent="0.25">
      <c r="G55259"/>
      <c r="I55259" s="112"/>
    </row>
    <row r="55260" spans="7:9" x14ac:dyDescent="0.25">
      <c r="G55260"/>
      <c r="I55260" s="112"/>
    </row>
    <row r="55261" spans="7:9" x14ac:dyDescent="0.25">
      <c r="G55261"/>
      <c r="I55261" s="112"/>
    </row>
    <row r="55262" spans="7:9" x14ac:dyDescent="0.25">
      <c r="G55262"/>
      <c r="I55262" s="112"/>
    </row>
    <row r="55263" spans="7:9" x14ac:dyDescent="0.25">
      <c r="G55263"/>
      <c r="I55263" s="112"/>
    </row>
    <row r="55264" spans="7:9" x14ac:dyDescent="0.25">
      <c r="G55264"/>
      <c r="I55264" s="112"/>
    </row>
    <row r="55265" spans="7:9" x14ac:dyDescent="0.25">
      <c r="G55265"/>
      <c r="I55265" s="112"/>
    </row>
    <row r="55266" spans="7:9" x14ac:dyDescent="0.25">
      <c r="G55266"/>
      <c r="I55266" s="112"/>
    </row>
    <row r="55267" spans="7:9" x14ac:dyDescent="0.25">
      <c r="G55267"/>
      <c r="I55267" s="112"/>
    </row>
    <row r="55268" spans="7:9" x14ac:dyDescent="0.25">
      <c r="G55268"/>
      <c r="I55268" s="112"/>
    </row>
    <row r="55269" spans="7:9" x14ac:dyDescent="0.25">
      <c r="G55269"/>
      <c r="I55269" s="112"/>
    </row>
    <row r="55270" spans="7:9" x14ac:dyDescent="0.25">
      <c r="G55270"/>
      <c r="I55270" s="112"/>
    </row>
    <row r="55271" spans="7:9" x14ac:dyDescent="0.25">
      <c r="G55271"/>
      <c r="I55271" s="112"/>
    </row>
    <row r="55272" spans="7:9" x14ac:dyDescent="0.25">
      <c r="G55272"/>
      <c r="I55272" s="112"/>
    </row>
    <row r="55273" spans="7:9" x14ac:dyDescent="0.25">
      <c r="G55273"/>
      <c r="I55273" s="112"/>
    </row>
    <row r="55274" spans="7:9" x14ac:dyDescent="0.25">
      <c r="G55274"/>
      <c r="I55274" s="112"/>
    </row>
    <row r="55275" spans="7:9" x14ac:dyDescent="0.25">
      <c r="G55275"/>
      <c r="I55275" s="112"/>
    </row>
    <row r="55276" spans="7:9" x14ac:dyDescent="0.25">
      <c r="G55276"/>
      <c r="I55276" s="112"/>
    </row>
    <row r="55277" spans="7:9" x14ac:dyDescent="0.25">
      <c r="G55277"/>
      <c r="I55277" s="112"/>
    </row>
    <row r="55278" spans="7:9" x14ac:dyDescent="0.25">
      <c r="G55278"/>
      <c r="I55278" s="112"/>
    </row>
    <row r="55279" spans="7:9" x14ac:dyDescent="0.25">
      <c r="G55279"/>
      <c r="I55279" s="112"/>
    </row>
    <row r="55280" spans="7:9" x14ac:dyDescent="0.25">
      <c r="G55280"/>
      <c r="I55280" s="112"/>
    </row>
    <row r="55281" spans="7:9" x14ac:dyDescent="0.25">
      <c r="G55281"/>
      <c r="I55281" s="112"/>
    </row>
    <row r="55282" spans="7:9" x14ac:dyDescent="0.25">
      <c r="G55282"/>
      <c r="I55282" s="112"/>
    </row>
    <row r="55283" spans="7:9" x14ac:dyDescent="0.25">
      <c r="G55283"/>
      <c r="I55283" s="112"/>
    </row>
    <row r="55284" spans="7:9" x14ac:dyDescent="0.25">
      <c r="G55284"/>
      <c r="I55284" s="112"/>
    </row>
    <row r="55285" spans="7:9" x14ac:dyDescent="0.25">
      <c r="G55285"/>
      <c r="I55285" s="112"/>
    </row>
    <row r="55286" spans="7:9" x14ac:dyDescent="0.25">
      <c r="G55286"/>
      <c r="I55286" s="112"/>
    </row>
    <row r="55287" spans="7:9" x14ac:dyDescent="0.25">
      <c r="G55287"/>
      <c r="I55287" s="112"/>
    </row>
    <row r="55288" spans="7:9" x14ac:dyDescent="0.25">
      <c r="G55288"/>
      <c r="I55288" s="112"/>
    </row>
    <row r="55289" spans="7:9" x14ac:dyDescent="0.25">
      <c r="G55289"/>
      <c r="I55289" s="112"/>
    </row>
    <row r="55290" spans="7:9" x14ac:dyDescent="0.25">
      <c r="G55290"/>
      <c r="I55290" s="112"/>
    </row>
    <row r="55291" spans="7:9" x14ac:dyDescent="0.25">
      <c r="G55291"/>
      <c r="I55291" s="112"/>
    </row>
    <row r="55292" spans="7:9" x14ac:dyDescent="0.25">
      <c r="G55292"/>
      <c r="I55292" s="112"/>
    </row>
    <row r="55293" spans="7:9" x14ac:dyDescent="0.25">
      <c r="G55293"/>
      <c r="I55293" s="112"/>
    </row>
    <row r="55294" spans="7:9" x14ac:dyDescent="0.25">
      <c r="G55294"/>
      <c r="I55294" s="112"/>
    </row>
    <row r="55295" spans="7:9" x14ac:dyDescent="0.25">
      <c r="G55295"/>
      <c r="I55295" s="112"/>
    </row>
    <row r="55296" spans="7:9" x14ac:dyDescent="0.25">
      <c r="G55296"/>
      <c r="I55296" s="112"/>
    </row>
    <row r="55297" spans="7:9" x14ac:dyDescent="0.25">
      <c r="G55297"/>
      <c r="I55297" s="112"/>
    </row>
    <row r="55298" spans="7:9" x14ac:dyDescent="0.25">
      <c r="G55298"/>
      <c r="I55298" s="112"/>
    </row>
    <row r="55299" spans="7:9" x14ac:dyDescent="0.25">
      <c r="G55299"/>
      <c r="I55299" s="112"/>
    </row>
    <row r="55300" spans="7:9" x14ac:dyDescent="0.25">
      <c r="G55300"/>
      <c r="I55300" s="112"/>
    </row>
    <row r="55301" spans="7:9" x14ac:dyDescent="0.25">
      <c r="G55301"/>
      <c r="I55301" s="112"/>
    </row>
    <row r="55302" spans="7:9" x14ac:dyDescent="0.25">
      <c r="G55302"/>
      <c r="I55302" s="112"/>
    </row>
    <row r="55303" spans="7:9" x14ac:dyDescent="0.25">
      <c r="G55303"/>
      <c r="I55303" s="112"/>
    </row>
    <row r="55304" spans="7:9" x14ac:dyDescent="0.25">
      <c r="G55304"/>
      <c r="I55304" s="112"/>
    </row>
    <row r="55305" spans="7:9" x14ac:dyDescent="0.25">
      <c r="G55305"/>
      <c r="I55305" s="112"/>
    </row>
    <row r="55306" spans="7:9" x14ac:dyDescent="0.25">
      <c r="G55306"/>
      <c r="I55306" s="112"/>
    </row>
    <row r="55307" spans="7:9" x14ac:dyDescent="0.25">
      <c r="G55307"/>
      <c r="I55307" s="112"/>
    </row>
    <row r="55308" spans="7:9" x14ac:dyDescent="0.25">
      <c r="G55308"/>
      <c r="I55308" s="112"/>
    </row>
    <row r="55309" spans="7:9" x14ac:dyDescent="0.25">
      <c r="G55309"/>
      <c r="I55309" s="112"/>
    </row>
    <row r="55310" spans="7:9" x14ac:dyDescent="0.25">
      <c r="G55310"/>
      <c r="I55310" s="112"/>
    </row>
    <row r="55311" spans="7:9" x14ac:dyDescent="0.25">
      <c r="G55311"/>
      <c r="I55311" s="112"/>
    </row>
    <row r="55312" spans="7:9" x14ac:dyDescent="0.25">
      <c r="G55312"/>
      <c r="I55312" s="112"/>
    </row>
    <row r="55313" spans="7:9" x14ac:dyDescent="0.25">
      <c r="G55313"/>
      <c r="I55313" s="112"/>
    </row>
    <row r="55314" spans="7:9" x14ac:dyDescent="0.25">
      <c r="G55314"/>
      <c r="I55314" s="112"/>
    </row>
    <row r="55315" spans="7:9" x14ac:dyDescent="0.25">
      <c r="G55315"/>
      <c r="I55315" s="112"/>
    </row>
    <row r="55316" spans="7:9" x14ac:dyDescent="0.25">
      <c r="G55316"/>
      <c r="I55316" s="112"/>
    </row>
    <row r="55317" spans="7:9" x14ac:dyDescent="0.25">
      <c r="G55317"/>
      <c r="I55317" s="112"/>
    </row>
    <row r="55318" spans="7:9" x14ac:dyDescent="0.25">
      <c r="G55318"/>
      <c r="I55318" s="112"/>
    </row>
    <row r="55319" spans="7:9" x14ac:dyDescent="0.25">
      <c r="G55319"/>
      <c r="I55319" s="112"/>
    </row>
    <row r="55320" spans="7:9" x14ac:dyDescent="0.25">
      <c r="G55320"/>
      <c r="I55320" s="112"/>
    </row>
    <row r="55321" spans="7:9" x14ac:dyDescent="0.25">
      <c r="G55321"/>
      <c r="I55321" s="112"/>
    </row>
    <row r="55322" spans="7:9" x14ac:dyDescent="0.25">
      <c r="G55322"/>
      <c r="I55322" s="112"/>
    </row>
    <row r="55323" spans="7:9" x14ac:dyDescent="0.25">
      <c r="G55323"/>
      <c r="I55323" s="112"/>
    </row>
    <row r="55324" spans="7:9" x14ac:dyDescent="0.25">
      <c r="G55324"/>
      <c r="I55324" s="112"/>
    </row>
    <row r="55325" spans="7:9" x14ac:dyDescent="0.25">
      <c r="G55325"/>
      <c r="I55325" s="112"/>
    </row>
    <row r="55326" spans="7:9" x14ac:dyDescent="0.25">
      <c r="G55326"/>
      <c r="I55326" s="112"/>
    </row>
    <row r="55327" spans="7:9" x14ac:dyDescent="0.25">
      <c r="G55327"/>
      <c r="I55327" s="112"/>
    </row>
    <row r="55328" spans="7:9" x14ac:dyDescent="0.25">
      <c r="G55328"/>
      <c r="I55328" s="112"/>
    </row>
    <row r="55329" spans="7:9" x14ac:dyDescent="0.25">
      <c r="G55329"/>
      <c r="I55329" s="112"/>
    </row>
    <row r="55330" spans="7:9" x14ac:dyDescent="0.25">
      <c r="G55330"/>
      <c r="I55330" s="112"/>
    </row>
    <row r="55331" spans="7:9" x14ac:dyDescent="0.25">
      <c r="G55331"/>
      <c r="I55331" s="112"/>
    </row>
    <row r="55332" spans="7:9" x14ac:dyDescent="0.25">
      <c r="G55332"/>
      <c r="I55332" s="112"/>
    </row>
    <row r="55333" spans="7:9" x14ac:dyDescent="0.25">
      <c r="G55333"/>
      <c r="I55333" s="112"/>
    </row>
    <row r="55334" spans="7:9" x14ac:dyDescent="0.25">
      <c r="G55334"/>
      <c r="I55334" s="112"/>
    </row>
    <row r="55335" spans="7:9" x14ac:dyDescent="0.25">
      <c r="G55335"/>
      <c r="I55335" s="112"/>
    </row>
    <row r="55336" spans="7:9" x14ac:dyDescent="0.25">
      <c r="G55336"/>
      <c r="I55336" s="112"/>
    </row>
    <row r="55337" spans="7:9" x14ac:dyDescent="0.25">
      <c r="G55337"/>
      <c r="I55337" s="112"/>
    </row>
    <row r="55338" spans="7:9" x14ac:dyDescent="0.25">
      <c r="G55338"/>
      <c r="I55338" s="112"/>
    </row>
    <row r="55339" spans="7:9" x14ac:dyDescent="0.25">
      <c r="G55339"/>
      <c r="I55339" s="112"/>
    </row>
    <row r="55340" spans="7:9" x14ac:dyDescent="0.25">
      <c r="G55340"/>
      <c r="I55340" s="112"/>
    </row>
    <row r="55341" spans="7:9" x14ac:dyDescent="0.25">
      <c r="G55341"/>
      <c r="I55341" s="112"/>
    </row>
    <row r="55342" spans="7:9" x14ac:dyDescent="0.25">
      <c r="G55342"/>
      <c r="I55342" s="112"/>
    </row>
    <row r="55343" spans="7:9" x14ac:dyDescent="0.25">
      <c r="G55343"/>
      <c r="I55343" s="112"/>
    </row>
    <row r="55344" spans="7:9" x14ac:dyDescent="0.25">
      <c r="G55344"/>
      <c r="I55344" s="112"/>
    </row>
    <row r="55345" spans="7:9" x14ac:dyDescent="0.25">
      <c r="G55345"/>
      <c r="I55345" s="112"/>
    </row>
    <row r="55346" spans="7:9" x14ac:dyDescent="0.25">
      <c r="G55346"/>
      <c r="I55346" s="112"/>
    </row>
    <row r="55347" spans="7:9" x14ac:dyDescent="0.25">
      <c r="G55347"/>
      <c r="I55347" s="112"/>
    </row>
    <row r="55348" spans="7:9" x14ac:dyDescent="0.25">
      <c r="G55348"/>
      <c r="I55348" s="112"/>
    </row>
    <row r="55349" spans="7:9" x14ac:dyDescent="0.25">
      <c r="G55349"/>
      <c r="I55349" s="112"/>
    </row>
    <row r="55350" spans="7:9" x14ac:dyDescent="0.25">
      <c r="G55350"/>
      <c r="I55350" s="112"/>
    </row>
    <row r="55351" spans="7:9" x14ac:dyDescent="0.25">
      <c r="G55351"/>
      <c r="I55351" s="112"/>
    </row>
    <row r="55352" spans="7:9" x14ac:dyDescent="0.25">
      <c r="G55352"/>
      <c r="I55352" s="112"/>
    </row>
    <row r="55353" spans="7:9" x14ac:dyDescent="0.25">
      <c r="G55353"/>
      <c r="I55353" s="112"/>
    </row>
    <row r="55354" spans="7:9" x14ac:dyDescent="0.25">
      <c r="G55354"/>
      <c r="I55354" s="112"/>
    </row>
    <row r="55355" spans="7:9" x14ac:dyDescent="0.25">
      <c r="G55355"/>
      <c r="I55355" s="112"/>
    </row>
    <row r="55356" spans="7:9" x14ac:dyDescent="0.25">
      <c r="G55356"/>
      <c r="I55356" s="112"/>
    </row>
    <row r="55357" spans="7:9" x14ac:dyDescent="0.25">
      <c r="G55357"/>
      <c r="I55357" s="112"/>
    </row>
    <row r="55358" spans="7:9" x14ac:dyDescent="0.25">
      <c r="G55358"/>
      <c r="I55358" s="112"/>
    </row>
    <row r="55359" spans="7:9" x14ac:dyDescent="0.25">
      <c r="G55359"/>
      <c r="I55359" s="112"/>
    </row>
    <row r="55360" spans="7:9" x14ac:dyDescent="0.25">
      <c r="G55360"/>
      <c r="I55360" s="112"/>
    </row>
    <row r="55361" spans="7:9" x14ac:dyDescent="0.25">
      <c r="G55361"/>
      <c r="I55361" s="112"/>
    </row>
    <row r="55362" spans="7:9" x14ac:dyDescent="0.25">
      <c r="G55362"/>
      <c r="I55362" s="112"/>
    </row>
    <row r="55363" spans="7:9" x14ac:dyDescent="0.25">
      <c r="G55363"/>
      <c r="I55363" s="112"/>
    </row>
    <row r="55364" spans="7:9" x14ac:dyDescent="0.25">
      <c r="G55364"/>
      <c r="I55364" s="112"/>
    </row>
    <row r="55365" spans="7:9" x14ac:dyDescent="0.25">
      <c r="G55365"/>
      <c r="I55365" s="112"/>
    </row>
    <row r="55366" spans="7:9" x14ac:dyDescent="0.25">
      <c r="G55366"/>
      <c r="I55366" s="112"/>
    </row>
    <row r="55367" spans="7:9" x14ac:dyDescent="0.25">
      <c r="G55367"/>
      <c r="I55367" s="112"/>
    </row>
    <row r="55368" spans="7:9" x14ac:dyDescent="0.25">
      <c r="G55368"/>
      <c r="I55368" s="112"/>
    </row>
    <row r="55369" spans="7:9" x14ac:dyDescent="0.25">
      <c r="G55369"/>
      <c r="I55369" s="112"/>
    </row>
    <row r="55370" spans="7:9" x14ac:dyDescent="0.25">
      <c r="G55370"/>
      <c r="I55370" s="112"/>
    </row>
    <row r="55371" spans="7:9" x14ac:dyDescent="0.25">
      <c r="G55371"/>
      <c r="I55371" s="112"/>
    </row>
    <row r="55372" spans="7:9" x14ac:dyDescent="0.25">
      <c r="G55372"/>
      <c r="I55372" s="112"/>
    </row>
    <row r="55373" spans="7:9" x14ac:dyDescent="0.25">
      <c r="G55373"/>
      <c r="I55373" s="112"/>
    </row>
    <row r="55374" spans="7:9" x14ac:dyDescent="0.25">
      <c r="G55374"/>
      <c r="I55374" s="112"/>
    </row>
    <row r="55375" spans="7:9" x14ac:dyDescent="0.25">
      <c r="G55375"/>
      <c r="I55375" s="112"/>
    </row>
    <row r="55376" spans="7:9" x14ac:dyDescent="0.25">
      <c r="G55376"/>
      <c r="I55376" s="112"/>
    </row>
    <row r="55377" spans="7:9" x14ac:dyDescent="0.25">
      <c r="G55377"/>
      <c r="I55377" s="112"/>
    </row>
    <row r="55378" spans="7:9" x14ac:dyDescent="0.25">
      <c r="G55378"/>
      <c r="I55378" s="112"/>
    </row>
    <row r="55379" spans="7:9" x14ac:dyDescent="0.25">
      <c r="G55379"/>
      <c r="I55379" s="112"/>
    </row>
    <row r="55380" spans="7:9" x14ac:dyDescent="0.25">
      <c r="G55380"/>
      <c r="I55380" s="112"/>
    </row>
    <row r="55381" spans="7:9" x14ac:dyDescent="0.25">
      <c r="G55381"/>
      <c r="I55381" s="112"/>
    </row>
    <row r="55382" spans="7:9" x14ac:dyDescent="0.25">
      <c r="G55382"/>
      <c r="I55382" s="112"/>
    </row>
    <row r="55383" spans="7:9" x14ac:dyDescent="0.25">
      <c r="G55383"/>
      <c r="I55383" s="112"/>
    </row>
    <row r="55384" spans="7:9" x14ac:dyDescent="0.25">
      <c r="G55384"/>
      <c r="I55384" s="112"/>
    </row>
    <row r="55385" spans="7:9" x14ac:dyDescent="0.25">
      <c r="G55385"/>
      <c r="I55385" s="112"/>
    </row>
    <row r="55386" spans="7:9" x14ac:dyDescent="0.25">
      <c r="G55386"/>
      <c r="I55386" s="112"/>
    </row>
    <row r="55387" spans="7:9" x14ac:dyDescent="0.25">
      <c r="G55387"/>
      <c r="I55387" s="112"/>
    </row>
    <row r="55388" spans="7:9" x14ac:dyDescent="0.25">
      <c r="G55388"/>
      <c r="I55388" s="112"/>
    </row>
    <row r="55389" spans="7:9" x14ac:dyDescent="0.25">
      <c r="G55389"/>
      <c r="I55389" s="112"/>
    </row>
    <row r="55390" spans="7:9" x14ac:dyDescent="0.25">
      <c r="G55390"/>
      <c r="I55390" s="112"/>
    </row>
    <row r="55391" spans="7:9" x14ac:dyDescent="0.25">
      <c r="G55391"/>
      <c r="I55391" s="112"/>
    </row>
    <row r="55392" spans="7:9" x14ac:dyDescent="0.25">
      <c r="G55392"/>
      <c r="I55392" s="112"/>
    </row>
    <row r="55393" spans="7:9" x14ac:dyDescent="0.25">
      <c r="G55393"/>
      <c r="I55393" s="112"/>
    </row>
    <row r="55394" spans="7:9" x14ac:dyDescent="0.25">
      <c r="G55394"/>
      <c r="I55394" s="112"/>
    </row>
    <row r="55395" spans="7:9" x14ac:dyDescent="0.25">
      <c r="G55395"/>
      <c r="I55395" s="112"/>
    </row>
    <row r="55396" spans="7:9" x14ac:dyDescent="0.25">
      <c r="G55396"/>
      <c r="I55396" s="112"/>
    </row>
    <row r="55397" spans="7:9" x14ac:dyDescent="0.25">
      <c r="G55397"/>
      <c r="I55397" s="112"/>
    </row>
    <row r="55398" spans="7:9" x14ac:dyDescent="0.25">
      <c r="G55398"/>
      <c r="I55398" s="112"/>
    </row>
    <row r="55399" spans="7:9" x14ac:dyDescent="0.25">
      <c r="G55399"/>
      <c r="I55399" s="112"/>
    </row>
    <row r="55400" spans="7:9" x14ac:dyDescent="0.25">
      <c r="G55400"/>
      <c r="I55400" s="112"/>
    </row>
    <row r="55401" spans="7:9" x14ac:dyDescent="0.25">
      <c r="G55401"/>
      <c r="I55401" s="112"/>
    </row>
    <row r="55402" spans="7:9" x14ac:dyDescent="0.25">
      <c r="G55402"/>
      <c r="I55402" s="112"/>
    </row>
    <row r="55403" spans="7:9" x14ac:dyDescent="0.25">
      <c r="G55403"/>
      <c r="I55403" s="112"/>
    </row>
    <row r="55404" spans="7:9" x14ac:dyDescent="0.25">
      <c r="G55404"/>
      <c r="I55404" s="112"/>
    </row>
    <row r="55405" spans="7:9" x14ac:dyDescent="0.25">
      <c r="G55405"/>
      <c r="I55405" s="112"/>
    </row>
    <row r="55406" spans="7:9" x14ac:dyDescent="0.25">
      <c r="G55406"/>
      <c r="I55406" s="112"/>
    </row>
    <row r="55407" spans="7:9" x14ac:dyDescent="0.25">
      <c r="G55407"/>
      <c r="I55407" s="112"/>
    </row>
    <row r="55408" spans="7:9" x14ac:dyDescent="0.25">
      <c r="G55408"/>
      <c r="I55408" s="112"/>
    </row>
    <row r="55409" spans="7:9" x14ac:dyDescent="0.25">
      <c r="G55409"/>
      <c r="I55409" s="112"/>
    </row>
    <row r="55410" spans="7:9" x14ac:dyDescent="0.25">
      <c r="G55410"/>
      <c r="I55410" s="112"/>
    </row>
    <row r="55411" spans="7:9" x14ac:dyDescent="0.25">
      <c r="G55411"/>
      <c r="I55411" s="112"/>
    </row>
    <row r="55412" spans="7:9" x14ac:dyDescent="0.25">
      <c r="G55412"/>
      <c r="I55412" s="112"/>
    </row>
    <row r="55413" spans="7:9" x14ac:dyDescent="0.25">
      <c r="G55413"/>
      <c r="I55413" s="112"/>
    </row>
    <row r="55414" spans="7:9" x14ac:dyDescent="0.25">
      <c r="G55414"/>
      <c r="I55414" s="112"/>
    </row>
    <row r="55415" spans="7:9" x14ac:dyDescent="0.25">
      <c r="G55415"/>
      <c r="I55415" s="112"/>
    </row>
    <row r="55416" spans="7:9" x14ac:dyDescent="0.25">
      <c r="G55416"/>
      <c r="I55416" s="112"/>
    </row>
    <row r="55417" spans="7:9" x14ac:dyDescent="0.25">
      <c r="G55417"/>
      <c r="I55417" s="112"/>
    </row>
    <row r="55418" spans="7:9" x14ac:dyDescent="0.25">
      <c r="G55418"/>
      <c r="I55418" s="112"/>
    </row>
    <row r="55419" spans="7:9" x14ac:dyDescent="0.25">
      <c r="G55419"/>
      <c r="I55419" s="112"/>
    </row>
    <row r="55420" spans="7:9" x14ac:dyDescent="0.25">
      <c r="G55420"/>
      <c r="I55420" s="112"/>
    </row>
    <row r="55421" spans="7:9" x14ac:dyDescent="0.25">
      <c r="G55421"/>
      <c r="I55421" s="112"/>
    </row>
    <row r="55422" spans="7:9" x14ac:dyDescent="0.25">
      <c r="G55422"/>
      <c r="I55422" s="112"/>
    </row>
    <row r="55423" spans="7:9" x14ac:dyDescent="0.25">
      <c r="G55423"/>
      <c r="I55423" s="112"/>
    </row>
    <row r="55424" spans="7:9" x14ac:dyDescent="0.25">
      <c r="G55424"/>
      <c r="I55424" s="112"/>
    </row>
    <row r="55425" spans="7:9" x14ac:dyDescent="0.25">
      <c r="G55425"/>
      <c r="I55425" s="112"/>
    </row>
    <row r="55426" spans="7:9" x14ac:dyDescent="0.25">
      <c r="G55426"/>
      <c r="I55426" s="112"/>
    </row>
    <row r="55427" spans="7:9" x14ac:dyDescent="0.25">
      <c r="G55427"/>
      <c r="I55427" s="112"/>
    </row>
    <row r="55428" spans="7:9" x14ac:dyDescent="0.25">
      <c r="G55428"/>
      <c r="I55428" s="112"/>
    </row>
    <row r="55429" spans="7:9" x14ac:dyDescent="0.25">
      <c r="G55429"/>
      <c r="I55429" s="112"/>
    </row>
    <row r="55430" spans="7:9" x14ac:dyDescent="0.25">
      <c r="G55430"/>
      <c r="I55430" s="112"/>
    </row>
    <row r="55431" spans="7:9" x14ac:dyDescent="0.25">
      <c r="G55431"/>
      <c r="I55431" s="112"/>
    </row>
    <row r="55432" spans="7:9" x14ac:dyDescent="0.25">
      <c r="G55432"/>
      <c r="I55432" s="112"/>
    </row>
    <row r="55433" spans="7:9" x14ac:dyDescent="0.25">
      <c r="G55433"/>
      <c r="I55433" s="112"/>
    </row>
    <row r="55434" spans="7:9" x14ac:dyDescent="0.25">
      <c r="G55434"/>
      <c r="I55434" s="112"/>
    </row>
    <row r="55435" spans="7:9" x14ac:dyDescent="0.25">
      <c r="G55435"/>
      <c r="I55435" s="112"/>
    </row>
    <row r="55436" spans="7:9" x14ac:dyDescent="0.25">
      <c r="G55436"/>
      <c r="I55436" s="112"/>
    </row>
    <row r="55437" spans="7:9" x14ac:dyDescent="0.25">
      <c r="G55437"/>
      <c r="I55437" s="112"/>
    </row>
    <row r="55438" spans="7:9" x14ac:dyDescent="0.25">
      <c r="G55438"/>
      <c r="I55438" s="112"/>
    </row>
    <row r="55439" spans="7:9" x14ac:dyDescent="0.25">
      <c r="G55439"/>
      <c r="I55439" s="112"/>
    </row>
    <row r="55440" spans="7:9" x14ac:dyDescent="0.25">
      <c r="G55440"/>
      <c r="I55440" s="112"/>
    </row>
    <row r="55441" spans="7:9" x14ac:dyDescent="0.25">
      <c r="G55441"/>
      <c r="I55441" s="112"/>
    </row>
    <row r="55442" spans="7:9" x14ac:dyDescent="0.25">
      <c r="G55442"/>
      <c r="I55442" s="112"/>
    </row>
    <row r="55443" spans="7:9" x14ac:dyDescent="0.25">
      <c r="G55443"/>
      <c r="I55443" s="112"/>
    </row>
    <row r="55444" spans="7:9" x14ac:dyDescent="0.25">
      <c r="G55444"/>
      <c r="I55444" s="112"/>
    </row>
    <row r="55445" spans="7:9" x14ac:dyDescent="0.25">
      <c r="G55445"/>
      <c r="I55445" s="112"/>
    </row>
    <row r="55446" spans="7:9" x14ac:dyDescent="0.25">
      <c r="G55446"/>
      <c r="I55446" s="112"/>
    </row>
    <row r="55447" spans="7:9" x14ac:dyDescent="0.25">
      <c r="G55447"/>
      <c r="I55447" s="112"/>
    </row>
    <row r="55448" spans="7:9" x14ac:dyDescent="0.25">
      <c r="G55448"/>
      <c r="I55448" s="112"/>
    </row>
    <row r="55449" spans="7:9" x14ac:dyDescent="0.25">
      <c r="G55449"/>
      <c r="I55449" s="112"/>
    </row>
    <row r="55450" spans="7:9" x14ac:dyDescent="0.25">
      <c r="G55450"/>
      <c r="I55450" s="112"/>
    </row>
    <row r="55451" spans="7:9" x14ac:dyDescent="0.25">
      <c r="G55451"/>
      <c r="I55451" s="112"/>
    </row>
    <row r="55452" spans="7:9" x14ac:dyDescent="0.25">
      <c r="G55452"/>
      <c r="I55452" s="112"/>
    </row>
    <row r="55453" spans="7:9" x14ac:dyDescent="0.25">
      <c r="G55453"/>
      <c r="I55453" s="112"/>
    </row>
    <row r="55454" spans="7:9" x14ac:dyDescent="0.25">
      <c r="G55454"/>
      <c r="I55454" s="112"/>
    </row>
    <row r="55455" spans="7:9" x14ac:dyDescent="0.25">
      <c r="G55455"/>
      <c r="I55455" s="112"/>
    </row>
    <row r="55456" spans="7:9" x14ac:dyDescent="0.25">
      <c r="G55456"/>
      <c r="I55456" s="112"/>
    </row>
    <row r="55457" spans="7:9" x14ac:dyDescent="0.25">
      <c r="G55457"/>
      <c r="I55457" s="112"/>
    </row>
    <row r="55458" spans="7:9" x14ac:dyDescent="0.25">
      <c r="G55458"/>
      <c r="I55458" s="112"/>
    </row>
    <row r="55459" spans="7:9" x14ac:dyDescent="0.25">
      <c r="G55459"/>
      <c r="I55459" s="112"/>
    </row>
    <row r="55460" spans="7:9" x14ac:dyDescent="0.25">
      <c r="G55460"/>
      <c r="I55460" s="112"/>
    </row>
    <row r="55461" spans="7:9" x14ac:dyDescent="0.25">
      <c r="G55461"/>
      <c r="I55461" s="112"/>
    </row>
    <row r="55462" spans="7:9" x14ac:dyDescent="0.25">
      <c r="G55462"/>
      <c r="I55462" s="112"/>
    </row>
    <row r="55463" spans="7:9" x14ac:dyDescent="0.25">
      <c r="G55463"/>
      <c r="I55463" s="112"/>
    </row>
    <row r="55464" spans="7:9" x14ac:dyDescent="0.25">
      <c r="G55464"/>
      <c r="I55464" s="112"/>
    </row>
    <row r="55465" spans="7:9" x14ac:dyDescent="0.25">
      <c r="G55465"/>
      <c r="I55465" s="112"/>
    </row>
    <row r="55466" spans="7:9" x14ac:dyDescent="0.25">
      <c r="G55466"/>
      <c r="I55466" s="112"/>
    </row>
    <row r="55467" spans="7:9" x14ac:dyDescent="0.25">
      <c r="G55467"/>
      <c r="I55467" s="112"/>
    </row>
    <row r="55468" spans="7:9" x14ac:dyDescent="0.25">
      <c r="G55468"/>
      <c r="I55468" s="112"/>
    </row>
    <row r="55469" spans="7:9" x14ac:dyDescent="0.25">
      <c r="G55469"/>
      <c r="I55469" s="112"/>
    </row>
    <row r="55470" spans="7:9" x14ac:dyDescent="0.25">
      <c r="G55470"/>
      <c r="I55470" s="112"/>
    </row>
    <row r="55471" spans="7:9" x14ac:dyDescent="0.25">
      <c r="G55471"/>
      <c r="I55471" s="112"/>
    </row>
    <row r="55472" spans="7:9" x14ac:dyDescent="0.25">
      <c r="G55472"/>
      <c r="I55472" s="112"/>
    </row>
    <row r="55473" spans="7:9" x14ac:dyDescent="0.25">
      <c r="G55473"/>
      <c r="I55473" s="112"/>
    </row>
    <row r="55474" spans="7:9" x14ac:dyDescent="0.25">
      <c r="G55474"/>
      <c r="I55474" s="112"/>
    </row>
    <row r="55475" spans="7:9" x14ac:dyDescent="0.25">
      <c r="G55475"/>
      <c r="I55475" s="112"/>
    </row>
    <row r="55476" spans="7:9" x14ac:dyDescent="0.25">
      <c r="G55476"/>
      <c r="I55476" s="112"/>
    </row>
    <row r="55477" spans="7:9" x14ac:dyDescent="0.25">
      <c r="G55477"/>
      <c r="I55477" s="112"/>
    </row>
    <row r="55478" spans="7:9" x14ac:dyDescent="0.25">
      <c r="G55478"/>
      <c r="I55478" s="112"/>
    </row>
    <row r="55479" spans="7:9" x14ac:dyDescent="0.25">
      <c r="G55479"/>
      <c r="I55479" s="112"/>
    </row>
    <row r="55480" spans="7:9" x14ac:dyDescent="0.25">
      <c r="G55480"/>
      <c r="I55480" s="112"/>
    </row>
    <row r="55481" spans="7:9" x14ac:dyDescent="0.25">
      <c r="G55481"/>
      <c r="I55481" s="112"/>
    </row>
    <row r="55482" spans="7:9" x14ac:dyDescent="0.25">
      <c r="G55482"/>
      <c r="I55482" s="112"/>
    </row>
    <row r="55483" spans="7:9" x14ac:dyDescent="0.25">
      <c r="G55483"/>
      <c r="I55483" s="112"/>
    </row>
    <row r="55484" spans="7:9" x14ac:dyDescent="0.25">
      <c r="G55484"/>
      <c r="I55484" s="112"/>
    </row>
    <row r="55485" spans="7:9" x14ac:dyDescent="0.25">
      <c r="G55485"/>
      <c r="I55485" s="112"/>
    </row>
    <row r="55486" spans="7:9" x14ac:dyDescent="0.25">
      <c r="G55486"/>
      <c r="I55486" s="112"/>
    </row>
    <row r="55487" spans="7:9" x14ac:dyDescent="0.25">
      <c r="G55487"/>
      <c r="I55487" s="112"/>
    </row>
    <row r="55488" spans="7:9" x14ac:dyDescent="0.25">
      <c r="G55488"/>
      <c r="I55488" s="112"/>
    </row>
    <row r="55489" spans="7:9" x14ac:dyDescent="0.25">
      <c r="G55489"/>
      <c r="I55489" s="112"/>
    </row>
    <row r="55490" spans="7:9" x14ac:dyDescent="0.25">
      <c r="G55490"/>
      <c r="I55490" s="112"/>
    </row>
    <row r="55491" spans="7:9" x14ac:dyDescent="0.25">
      <c r="G55491"/>
      <c r="I55491" s="112"/>
    </row>
    <row r="55492" spans="7:9" x14ac:dyDescent="0.25">
      <c r="G55492"/>
      <c r="I55492" s="112"/>
    </row>
    <row r="55493" spans="7:9" x14ac:dyDescent="0.25">
      <c r="G55493"/>
      <c r="I55493" s="112"/>
    </row>
    <row r="55494" spans="7:9" x14ac:dyDescent="0.25">
      <c r="G55494"/>
      <c r="I55494" s="112"/>
    </row>
    <row r="55495" spans="7:9" x14ac:dyDescent="0.25">
      <c r="G55495"/>
      <c r="I55495" s="112"/>
    </row>
    <row r="55496" spans="7:9" x14ac:dyDescent="0.25">
      <c r="G55496"/>
      <c r="I55496" s="112"/>
    </row>
    <row r="55497" spans="7:9" x14ac:dyDescent="0.25">
      <c r="G55497"/>
      <c r="I55497" s="112"/>
    </row>
    <row r="55498" spans="7:9" x14ac:dyDescent="0.25">
      <c r="G55498"/>
      <c r="I55498" s="112"/>
    </row>
    <row r="55499" spans="7:9" x14ac:dyDescent="0.25">
      <c r="G55499"/>
      <c r="I55499" s="112"/>
    </row>
    <row r="55500" spans="7:9" x14ac:dyDescent="0.25">
      <c r="G55500"/>
      <c r="I55500" s="112"/>
    </row>
    <row r="55501" spans="7:9" x14ac:dyDescent="0.25">
      <c r="G55501"/>
      <c r="I55501" s="112"/>
    </row>
    <row r="55502" spans="7:9" x14ac:dyDescent="0.25">
      <c r="G55502"/>
      <c r="I55502" s="112"/>
    </row>
    <row r="55503" spans="7:9" x14ac:dyDescent="0.25">
      <c r="G55503"/>
      <c r="I55503" s="112"/>
    </row>
    <row r="55504" spans="7:9" x14ac:dyDescent="0.25">
      <c r="G55504"/>
      <c r="I55504" s="112"/>
    </row>
    <row r="55505" spans="7:9" x14ac:dyDescent="0.25">
      <c r="G55505"/>
      <c r="I55505" s="112"/>
    </row>
    <row r="55506" spans="7:9" x14ac:dyDescent="0.25">
      <c r="G55506"/>
      <c r="I55506" s="112"/>
    </row>
    <row r="55507" spans="7:9" x14ac:dyDescent="0.25">
      <c r="G55507"/>
      <c r="I55507" s="112"/>
    </row>
    <row r="55508" spans="7:9" x14ac:dyDescent="0.25">
      <c r="G55508"/>
      <c r="I55508" s="112"/>
    </row>
    <row r="55509" spans="7:9" x14ac:dyDescent="0.25">
      <c r="G55509"/>
      <c r="I55509" s="112"/>
    </row>
    <row r="55510" spans="7:9" x14ac:dyDescent="0.25">
      <c r="G55510"/>
      <c r="I55510" s="112"/>
    </row>
    <row r="55511" spans="7:9" x14ac:dyDescent="0.25">
      <c r="G55511"/>
      <c r="I55511" s="112"/>
    </row>
    <row r="55512" spans="7:9" x14ac:dyDescent="0.25">
      <c r="G55512"/>
      <c r="I55512" s="112"/>
    </row>
    <row r="55513" spans="7:9" x14ac:dyDescent="0.25">
      <c r="G55513"/>
      <c r="I55513" s="112"/>
    </row>
    <row r="55514" spans="7:9" x14ac:dyDescent="0.25">
      <c r="G55514"/>
      <c r="I55514" s="112"/>
    </row>
    <row r="55515" spans="7:9" x14ac:dyDescent="0.25">
      <c r="G55515"/>
      <c r="I55515" s="112"/>
    </row>
    <row r="55516" spans="7:9" x14ac:dyDescent="0.25">
      <c r="G55516"/>
      <c r="I55516" s="112"/>
    </row>
    <row r="55517" spans="7:9" x14ac:dyDescent="0.25">
      <c r="G55517"/>
      <c r="I55517" s="112"/>
    </row>
    <row r="55518" spans="7:9" x14ac:dyDescent="0.25">
      <c r="G55518"/>
      <c r="I55518" s="112"/>
    </row>
    <row r="55519" spans="7:9" x14ac:dyDescent="0.25">
      <c r="G55519"/>
      <c r="I55519" s="112"/>
    </row>
    <row r="55520" spans="7:9" x14ac:dyDescent="0.25">
      <c r="G55520"/>
      <c r="I55520" s="112"/>
    </row>
    <row r="55521" spans="7:9" x14ac:dyDescent="0.25">
      <c r="G55521"/>
      <c r="I55521" s="112"/>
    </row>
    <row r="55522" spans="7:9" x14ac:dyDescent="0.25">
      <c r="G55522"/>
      <c r="I55522" s="112"/>
    </row>
    <row r="55523" spans="7:9" x14ac:dyDescent="0.25">
      <c r="G55523"/>
      <c r="I55523" s="112"/>
    </row>
    <row r="55524" spans="7:9" x14ac:dyDescent="0.25">
      <c r="G55524"/>
      <c r="I55524" s="112"/>
    </row>
    <row r="55525" spans="7:9" x14ac:dyDescent="0.25">
      <c r="G55525"/>
      <c r="I55525" s="112"/>
    </row>
    <row r="55526" spans="7:9" x14ac:dyDescent="0.25">
      <c r="G55526"/>
      <c r="I55526" s="112"/>
    </row>
    <row r="55527" spans="7:9" x14ac:dyDescent="0.25">
      <c r="G55527"/>
      <c r="I55527" s="112"/>
    </row>
    <row r="55528" spans="7:9" x14ac:dyDescent="0.25">
      <c r="G55528"/>
      <c r="I55528" s="112"/>
    </row>
    <row r="55529" spans="7:9" x14ac:dyDescent="0.25">
      <c r="G55529"/>
      <c r="I55529" s="112"/>
    </row>
    <row r="55530" spans="7:9" x14ac:dyDescent="0.25">
      <c r="G55530"/>
      <c r="I55530" s="112"/>
    </row>
    <row r="55531" spans="7:9" x14ac:dyDescent="0.25">
      <c r="G55531"/>
      <c r="I55531" s="112"/>
    </row>
    <row r="55532" spans="7:9" x14ac:dyDescent="0.25">
      <c r="G55532"/>
      <c r="I55532" s="112"/>
    </row>
    <row r="55533" spans="7:9" x14ac:dyDescent="0.25">
      <c r="G55533"/>
      <c r="I55533" s="112"/>
    </row>
    <row r="55534" spans="7:9" x14ac:dyDescent="0.25">
      <c r="G55534"/>
      <c r="I55534" s="112"/>
    </row>
    <row r="55535" spans="7:9" x14ac:dyDescent="0.25">
      <c r="G55535"/>
      <c r="I55535" s="112"/>
    </row>
    <row r="55536" spans="7:9" x14ac:dyDescent="0.25">
      <c r="G55536"/>
      <c r="I55536" s="112"/>
    </row>
    <row r="55537" spans="7:9" x14ac:dyDescent="0.25">
      <c r="G55537"/>
      <c r="I55537" s="112"/>
    </row>
    <row r="55538" spans="7:9" x14ac:dyDescent="0.25">
      <c r="G55538"/>
      <c r="I55538" s="112"/>
    </row>
    <row r="55539" spans="7:9" x14ac:dyDescent="0.25">
      <c r="G55539"/>
      <c r="I55539" s="112"/>
    </row>
    <row r="55540" spans="7:9" x14ac:dyDescent="0.25">
      <c r="G55540"/>
      <c r="I55540" s="112"/>
    </row>
    <row r="55541" spans="7:9" x14ac:dyDescent="0.25">
      <c r="G55541"/>
      <c r="I55541" s="112"/>
    </row>
    <row r="55542" spans="7:9" x14ac:dyDescent="0.25">
      <c r="G55542"/>
      <c r="I55542" s="112"/>
    </row>
    <row r="55543" spans="7:9" x14ac:dyDescent="0.25">
      <c r="G55543"/>
      <c r="I55543" s="112"/>
    </row>
    <row r="55544" spans="7:9" x14ac:dyDescent="0.25">
      <c r="G55544"/>
      <c r="I55544" s="112"/>
    </row>
    <row r="55545" spans="7:9" x14ac:dyDescent="0.25">
      <c r="G55545"/>
      <c r="I55545" s="112"/>
    </row>
    <row r="55546" spans="7:9" x14ac:dyDescent="0.25">
      <c r="G55546"/>
      <c r="I55546" s="112"/>
    </row>
    <row r="55547" spans="7:9" x14ac:dyDescent="0.25">
      <c r="G55547"/>
      <c r="I55547" s="112"/>
    </row>
    <row r="55548" spans="7:9" x14ac:dyDescent="0.25">
      <c r="G55548"/>
      <c r="I55548" s="112"/>
    </row>
    <row r="55549" spans="7:9" x14ac:dyDescent="0.25">
      <c r="G55549"/>
      <c r="I55549" s="112"/>
    </row>
    <row r="55550" spans="7:9" x14ac:dyDescent="0.25">
      <c r="G55550"/>
      <c r="I55550" s="112"/>
    </row>
    <row r="55551" spans="7:9" x14ac:dyDescent="0.25">
      <c r="G55551"/>
      <c r="I55551" s="112"/>
    </row>
    <row r="55552" spans="7:9" x14ac:dyDescent="0.25">
      <c r="G55552"/>
      <c r="I55552" s="112"/>
    </row>
    <row r="55553" spans="7:9" x14ac:dyDescent="0.25">
      <c r="G55553"/>
      <c r="I55553" s="112"/>
    </row>
    <row r="55554" spans="7:9" x14ac:dyDescent="0.25">
      <c r="G55554"/>
      <c r="I55554" s="112"/>
    </row>
    <row r="55555" spans="7:9" x14ac:dyDescent="0.25">
      <c r="G55555"/>
      <c r="I55555" s="112"/>
    </row>
    <row r="55556" spans="7:9" x14ac:dyDescent="0.25">
      <c r="G55556"/>
      <c r="I55556" s="112"/>
    </row>
    <row r="55557" spans="7:9" x14ac:dyDescent="0.25">
      <c r="G55557"/>
      <c r="I55557" s="112"/>
    </row>
    <row r="55558" spans="7:9" x14ac:dyDescent="0.25">
      <c r="G55558"/>
      <c r="I55558" s="112"/>
    </row>
    <row r="55559" spans="7:9" x14ac:dyDescent="0.25">
      <c r="G55559"/>
      <c r="I55559" s="112"/>
    </row>
    <row r="55560" spans="7:9" x14ac:dyDescent="0.25">
      <c r="G55560"/>
      <c r="I55560" s="112"/>
    </row>
    <row r="55561" spans="7:9" x14ac:dyDescent="0.25">
      <c r="G55561"/>
      <c r="I55561" s="112"/>
    </row>
    <row r="55562" spans="7:9" x14ac:dyDescent="0.25">
      <c r="G55562"/>
      <c r="I55562" s="112"/>
    </row>
    <row r="55563" spans="7:9" x14ac:dyDescent="0.25">
      <c r="G55563"/>
      <c r="I55563" s="112"/>
    </row>
    <row r="55564" spans="7:9" x14ac:dyDescent="0.25">
      <c r="G55564"/>
      <c r="I55564" s="112"/>
    </row>
    <row r="55565" spans="7:9" x14ac:dyDescent="0.25">
      <c r="G55565"/>
      <c r="I55565" s="112"/>
    </row>
    <row r="55566" spans="7:9" x14ac:dyDescent="0.25">
      <c r="G55566"/>
      <c r="I55566" s="112"/>
    </row>
    <row r="55567" spans="7:9" x14ac:dyDescent="0.25">
      <c r="G55567"/>
      <c r="I55567" s="112"/>
    </row>
    <row r="55568" spans="7:9" x14ac:dyDescent="0.25">
      <c r="G55568"/>
      <c r="I55568" s="112"/>
    </row>
    <row r="55569" spans="7:9" x14ac:dyDescent="0.25">
      <c r="G55569"/>
      <c r="I55569" s="112"/>
    </row>
    <row r="55570" spans="7:9" x14ac:dyDescent="0.25">
      <c r="G55570"/>
      <c r="I55570" s="112"/>
    </row>
    <row r="55571" spans="7:9" x14ac:dyDescent="0.25">
      <c r="G55571"/>
      <c r="I55571" s="112"/>
    </row>
    <row r="55572" spans="7:9" x14ac:dyDescent="0.25">
      <c r="G55572"/>
      <c r="I55572" s="112"/>
    </row>
    <row r="55573" spans="7:9" x14ac:dyDescent="0.25">
      <c r="G55573"/>
      <c r="I55573" s="112"/>
    </row>
    <row r="55574" spans="7:9" x14ac:dyDescent="0.25">
      <c r="G55574"/>
      <c r="I55574" s="112"/>
    </row>
    <row r="55575" spans="7:9" x14ac:dyDescent="0.25">
      <c r="G55575"/>
      <c r="I55575" s="112"/>
    </row>
    <row r="55576" spans="7:9" x14ac:dyDescent="0.25">
      <c r="G55576"/>
      <c r="I55576" s="112"/>
    </row>
    <row r="55577" spans="7:9" x14ac:dyDescent="0.25">
      <c r="G55577"/>
      <c r="I55577" s="112"/>
    </row>
    <row r="55578" spans="7:9" x14ac:dyDescent="0.25">
      <c r="G55578"/>
      <c r="I55578" s="112"/>
    </row>
    <row r="55579" spans="7:9" x14ac:dyDescent="0.25">
      <c r="G55579"/>
      <c r="I55579" s="112"/>
    </row>
    <row r="55580" spans="7:9" x14ac:dyDescent="0.25">
      <c r="G55580"/>
      <c r="I55580" s="112"/>
    </row>
    <row r="55581" spans="7:9" x14ac:dyDescent="0.25">
      <c r="G55581"/>
      <c r="I55581" s="112"/>
    </row>
    <row r="55582" spans="7:9" x14ac:dyDescent="0.25">
      <c r="G55582"/>
      <c r="I55582" s="112"/>
    </row>
    <row r="55583" spans="7:9" x14ac:dyDescent="0.25">
      <c r="G55583"/>
      <c r="I55583" s="112"/>
    </row>
    <row r="55584" spans="7:9" x14ac:dyDescent="0.25">
      <c r="G55584"/>
      <c r="I55584" s="112"/>
    </row>
    <row r="55585" spans="7:9" x14ac:dyDescent="0.25">
      <c r="G55585"/>
      <c r="I55585" s="112"/>
    </row>
    <row r="55586" spans="7:9" x14ac:dyDescent="0.25">
      <c r="G55586"/>
      <c r="I55586" s="112"/>
    </row>
    <row r="55587" spans="7:9" x14ac:dyDescent="0.25">
      <c r="G55587"/>
      <c r="I55587" s="112"/>
    </row>
    <row r="55588" spans="7:9" x14ac:dyDescent="0.25">
      <c r="G55588"/>
      <c r="I55588" s="112"/>
    </row>
    <row r="55589" spans="7:9" x14ac:dyDescent="0.25">
      <c r="G55589"/>
      <c r="I55589" s="112"/>
    </row>
    <row r="55590" spans="7:9" x14ac:dyDescent="0.25">
      <c r="G55590"/>
      <c r="I55590" s="112"/>
    </row>
    <row r="55591" spans="7:9" x14ac:dyDescent="0.25">
      <c r="G55591"/>
      <c r="I55591" s="112"/>
    </row>
    <row r="55592" spans="7:9" x14ac:dyDescent="0.25">
      <c r="G55592"/>
      <c r="I55592" s="112"/>
    </row>
    <row r="55593" spans="7:9" x14ac:dyDescent="0.25">
      <c r="G55593"/>
      <c r="I55593" s="112"/>
    </row>
    <row r="55594" spans="7:9" x14ac:dyDescent="0.25">
      <c r="G55594"/>
      <c r="I55594" s="112"/>
    </row>
    <row r="55595" spans="7:9" x14ac:dyDescent="0.25">
      <c r="G55595"/>
      <c r="I55595" s="112"/>
    </row>
    <row r="55596" spans="7:9" x14ac:dyDescent="0.25">
      <c r="G55596"/>
      <c r="I55596" s="112"/>
    </row>
    <row r="55597" spans="7:9" x14ac:dyDescent="0.25">
      <c r="G55597"/>
      <c r="I55597" s="112"/>
    </row>
    <row r="55598" spans="7:9" x14ac:dyDescent="0.25">
      <c r="G55598"/>
      <c r="I55598" s="112"/>
    </row>
    <row r="55599" spans="7:9" x14ac:dyDescent="0.25">
      <c r="G55599"/>
      <c r="I55599" s="112"/>
    </row>
    <row r="55600" spans="7:9" x14ac:dyDescent="0.25">
      <c r="G55600"/>
      <c r="I55600" s="112"/>
    </row>
    <row r="55601" spans="7:9" x14ac:dyDescent="0.25">
      <c r="G55601"/>
      <c r="I55601" s="112"/>
    </row>
    <row r="55602" spans="7:9" x14ac:dyDescent="0.25">
      <c r="G55602"/>
      <c r="I55602" s="112"/>
    </row>
    <row r="55603" spans="7:9" x14ac:dyDescent="0.25">
      <c r="G55603"/>
      <c r="I55603" s="112"/>
    </row>
    <row r="55604" spans="7:9" x14ac:dyDescent="0.25">
      <c r="G55604"/>
      <c r="I55604" s="112"/>
    </row>
    <row r="55605" spans="7:9" x14ac:dyDescent="0.25">
      <c r="G55605"/>
      <c r="I55605" s="112"/>
    </row>
    <row r="55606" spans="7:9" x14ac:dyDescent="0.25">
      <c r="G55606"/>
      <c r="I55606" s="112"/>
    </row>
    <row r="55607" spans="7:9" x14ac:dyDescent="0.25">
      <c r="G55607"/>
      <c r="I55607" s="112"/>
    </row>
    <row r="55608" spans="7:9" x14ac:dyDescent="0.25">
      <c r="G55608"/>
      <c r="I55608" s="112"/>
    </row>
    <row r="55609" spans="7:9" x14ac:dyDescent="0.25">
      <c r="G55609"/>
      <c r="I55609" s="112"/>
    </row>
    <row r="55610" spans="7:9" x14ac:dyDescent="0.25">
      <c r="G55610"/>
      <c r="I55610" s="112"/>
    </row>
    <row r="55611" spans="7:9" x14ac:dyDescent="0.25">
      <c r="G55611"/>
      <c r="I55611" s="112"/>
    </row>
    <row r="55612" spans="7:9" x14ac:dyDescent="0.25">
      <c r="G55612"/>
      <c r="I55612" s="112"/>
    </row>
    <row r="55613" spans="7:9" x14ac:dyDescent="0.25">
      <c r="G55613"/>
      <c r="I55613" s="112"/>
    </row>
    <row r="55614" spans="7:9" x14ac:dyDescent="0.25">
      <c r="G55614"/>
      <c r="I55614" s="112"/>
    </row>
    <row r="55615" spans="7:9" x14ac:dyDescent="0.25">
      <c r="G55615"/>
      <c r="I55615" s="112"/>
    </row>
    <row r="55616" spans="7:9" x14ac:dyDescent="0.25">
      <c r="G55616"/>
      <c r="I55616" s="112"/>
    </row>
    <row r="55617" spans="7:9" x14ac:dyDescent="0.25">
      <c r="G55617"/>
      <c r="I55617" s="112"/>
    </row>
    <row r="55618" spans="7:9" x14ac:dyDescent="0.25">
      <c r="G55618"/>
      <c r="I55618" s="112"/>
    </row>
    <row r="55619" spans="7:9" x14ac:dyDescent="0.25">
      <c r="G55619"/>
      <c r="I55619" s="112"/>
    </row>
    <row r="55620" spans="7:9" x14ac:dyDescent="0.25">
      <c r="G55620"/>
      <c r="I55620" s="112"/>
    </row>
    <row r="55621" spans="7:9" x14ac:dyDescent="0.25">
      <c r="G55621"/>
      <c r="I55621" s="112"/>
    </row>
    <row r="55622" spans="7:9" x14ac:dyDescent="0.25">
      <c r="G55622"/>
      <c r="I55622" s="112"/>
    </row>
    <row r="55623" spans="7:9" x14ac:dyDescent="0.25">
      <c r="G55623"/>
      <c r="I55623" s="112"/>
    </row>
    <row r="55624" spans="7:9" x14ac:dyDescent="0.25">
      <c r="G55624"/>
      <c r="I55624" s="112"/>
    </row>
    <row r="55625" spans="7:9" x14ac:dyDescent="0.25">
      <c r="G55625"/>
      <c r="I55625" s="112"/>
    </row>
    <row r="55626" spans="7:9" x14ac:dyDescent="0.25">
      <c r="G55626"/>
      <c r="I55626" s="112"/>
    </row>
    <row r="55627" spans="7:9" x14ac:dyDescent="0.25">
      <c r="G55627"/>
      <c r="I55627" s="112"/>
    </row>
    <row r="55628" spans="7:9" x14ac:dyDescent="0.25">
      <c r="G55628"/>
      <c r="I55628" s="112"/>
    </row>
    <row r="55629" spans="7:9" x14ac:dyDescent="0.25">
      <c r="G55629"/>
      <c r="I55629" s="112"/>
    </row>
    <row r="55630" spans="7:9" x14ac:dyDescent="0.25">
      <c r="G55630"/>
      <c r="I55630" s="112"/>
    </row>
    <row r="55631" spans="7:9" x14ac:dyDescent="0.25">
      <c r="G55631"/>
      <c r="I55631" s="112"/>
    </row>
    <row r="55632" spans="7:9" x14ac:dyDescent="0.25">
      <c r="G55632"/>
      <c r="I55632" s="112"/>
    </row>
    <row r="55633" spans="7:9" x14ac:dyDescent="0.25">
      <c r="G55633"/>
      <c r="I55633" s="112"/>
    </row>
    <row r="55634" spans="7:9" x14ac:dyDescent="0.25">
      <c r="G55634"/>
      <c r="I55634" s="112"/>
    </row>
    <row r="55635" spans="7:9" x14ac:dyDescent="0.25">
      <c r="G55635"/>
      <c r="I55635" s="112"/>
    </row>
    <row r="55636" spans="7:9" x14ac:dyDescent="0.25">
      <c r="G55636"/>
      <c r="I55636" s="112"/>
    </row>
    <row r="55637" spans="7:9" x14ac:dyDescent="0.25">
      <c r="G55637"/>
      <c r="I55637" s="112"/>
    </row>
    <row r="55638" spans="7:9" x14ac:dyDescent="0.25">
      <c r="G55638"/>
      <c r="I55638" s="112"/>
    </row>
    <row r="55639" spans="7:9" x14ac:dyDescent="0.25">
      <c r="G55639"/>
      <c r="I55639" s="112"/>
    </row>
    <row r="55640" spans="7:9" x14ac:dyDescent="0.25">
      <c r="G55640"/>
      <c r="I55640" s="112"/>
    </row>
    <row r="55641" spans="7:9" x14ac:dyDescent="0.25">
      <c r="G55641"/>
      <c r="I55641" s="112"/>
    </row>
    <row r="55642" spans="7:9" x14ac:dyDescent="0.25">
      <c r="G55642"/>
      <c r="I55642" s="112"/>
    </row>
    <row r="55643" spans="7:9" x14ac:dyDescent="0.25">
      <c r="G55643"/>
      <c r="I55643" s="112"/>
    </row>
    <row r="55644" spans="7:9" x14ac:dyDescent="0.25">
      <c r="G55644"/>
      <c r="I55644" s="112"/>
    </row>
    <row r="55645" spans="7:9" x14ac:dyDescent="0.25">
      <c r="G55645"/>
      <c r="I55645" s="112"/>
    </row>
    <row r="55646" spans="7:9" x14ac:dyDescent="0.25">
      <c r="G55646"/>
      <c r="I55646" s="112"/>
    </row>
    <row r="55647" spans="7:9" x14ac:dyDescent="0.25">
      <c r="G55647"/>
      <c r="I55647" s="112"/>
    </row>
    <row r="55648" spans="7:9" x14ac:dyDescent="0.25">
      <c r="G55648"/>
      <c r="I55648" s="112"/>
    </row>
    <row r="55649" spans="7:9" x14ac:dyDescent="0.25">
      <c r="G55649"/>
      <c r="I55649" s="112"/>
    </row>
    <row r="55650" spans="7:9" x14ac:dyDescent="0.25">
      <c r="G55650"/>
      <c r="I55650" s="112"/>
    </row>
    <row r="55651" spans="7:9" x14ac:dyDescent="0.25">
      <c r="G55651"/>
      <c r="I55651" s="112"/>
    </row>
    <row r="55652" spans="7:9" x14ac:dyDescent="0.25">
      <c r="G55652"/>
      <c r="I55652" s="112"/>
    </row>
    <row r="55653" spans="7:9" x14ac:dyDescent="0.25">
      <c r="G55653"/>
      <c r="I55653" s="112"/>
    </row>
    <row r="55654" spans="7:9" x14ac:dyDescent="0.25">
      <c r="G55654"/>
      <c r="I55654" s="112"/>
    </row>
    <row r="55655" spans="7:9" x14ac:dyDescent="0.25">
      <c r="G55655"/>
      <c r="I55655" s="112"/>
    </row>
    <row r="55656" spans="7:9" x14ac:dyDescent="0.25">
      <c r="G55656"/>
      <c r="I55656" s="112"/>
    </row>
    <row r="55657" spans="7:9" x14ac:dyDescent="0.25">
      <c r="G55657"/>
      <c r="I55657" s="112"/>
    </row>
    <row r="55658" spans="7:9" x14ac:dyDescent="0.25">
      <c r="G55658"/>
      <c r="I55658" s="112"/>
    </row>
    <row r="55659" spans="7:9" x14ac:dyDescent="0.25">
      <c r="G55659"/>
      <c r="I55659" s="112"/>
    </row>
    <row r="55660" spans="7:9" x14ac:dyDescent="0.25">
      <c r="G55660"/>
      <c r="I55660" s="112"/>
    </row>
    <row r="55661" spans="7:9" x14ac:dyDescent="0.25">
      <c r="G55661"/>
      <c r="I55661" s="112"/>
    </row>
    <row r="55662" spans="7:9" x14ac:dyDescent="0.25">
      <c r="G55662"/>
      <c r="I55662" s="112"/>
    </row>
    <row r="55663" spans="7:9" x14ac:dyDescent="0.25">
      <c r="G55663"/>
      <c r="I55663" s="112"/>
    </row>
    <row r="55664" spans="7:9" x14ac:dyDescent="0.25">
      <c r="G55664"/>
      <c r="I55664" s="112"/>
    </row>
    <row r="55665" spans="7:9" x14ac:dyDescent="0.25">
      <c r="G55665"/>
      <c r="I55665" s="112"/>
    </row>
    <row r="55666" spans="7:9" x14ac:dyDescent="0.25">
      <c r="G55666"/>
      <c r="I55666" s="112"/>
    </row>
    <row r="55667" spans="7:9" x14ac:dyDescent="0.25">
      <c r="G55667"/>
      <c r="I55667" s="112"/>
    </row>
    <row r="55668" spans="7:9" x14ac:dyDescent="0.25">
      <c r="G55668"/>
      <c r="I55668" s="112"/>
    </row>
    <row r="55669" spans="7:9" x14ac:dyDescent="0.25">
      <c r="G55669"/>
      <c r="I55669" s="112"/>
    </row>
    <row r="55670" spans="7:9" x14ac:dyDescent="0.25">
      <c r="G55670"/>
      <c r="I55670" s="112"/>
    </row>
    <row r="55671" spans="7:9" x14ac:dyDescent="0.25">
      <c r="G55671"/>
      <c r="I55671" s="112"/>
    </row>
    <row r="55672" spans="7:9" x14ac:dyDescent="0.25">
      <c r="G55672"/>
      <c r="I55672" s="112"/>
    </row>
    <row r="55673" spans="7:9" x14ac:dyDescent="0.25">
      <c r="G55673"/>
      <c r="I55673" s="112"/>
    </row>
    <row r="55674" spans="7:9" x14ac:dyDescent="0.25">
      <c r="G55674"/>
      <c r="I55674" s="112"/>
    </row>
    <row r="55675" spans="7:9" x14ac:dyDescent="0.25">
      <c r="G55675"/>
      <c r="I55675" s="112"/>
    </row>
    <row r="55676" spans="7:9" x14ac:dyDescent="0.25">
      <c r="G55676"/>
      <c r="I55676" s="112"/>
    </row>
    <row r="55677" spans="7:9" x14ac:dyDescent="0.25">
      <c r="G55677"/>
      <c r="I55677" s="112"/>
    </row>
    <row r="55678" spans="7:9" x14ac:dyDescent="0.25">
      <c r="G55678"/>
      <c r="I55678" s="112"/>
    </row>
    <row r="55679" spans="7:9" x14ac:dyDescent="0.25">
      <c r="G55679"/>
      <c r="I55679" s="112"/>
    </row>
    <row r="55680" spans="7:9" x14ac:dyDescent="0.25">
      <c r="G55680"/>
      <c r="I55680" s="112"/>
    </row>
    <row r="55681" spans="7:9" x14ac:dyDescent="0.25">
      <c r="G55681"/>
      <c r="I55681" s="112"/>
    </row>
    <row r="55682" spans="7:9" x14ac:dyDescent="0.25">
      <c r="G55682"/>
      <c r="I55682" s="112"/>
    </row>
    <row r="55683" spans="7:9" x14ac:dyDescent="0.25">
      <c r="G55683"/>
      <c r="I55683" s="112"/>
    </row>
    <row r="55684" spans="7:9" x14ac:dyDescent="0.25">
      <c r="G55684"/>
      <c r="I55684" s="112"/>
    </row>
    <row r="55685" spans="7:9" x14ac:dyDescent="0.25">
      <c r="G55685"/>
      <c r="I55685" s="112"/>
    </row>
    <row r="55686" spans="7:9" x14ac:dyDescent="0.25">
      <c r="G55686"/>
      <c r="I55686" s="112"/>
    </row>
    <row r="55687" spans="7:9" x14ac:dyDescent="0.25">
      <c r="G55687"/>
      <c r="I55687" s="112"/>
    </row>
    <row r="55688" spans="7:9" x14ac:dyDescent="0.25">
      <c r="G55688"/>
      <c r="I55688" s="112"/>
    </row>
    <row r="55689" spans="7:9" x14ac:dyDescent="0.25">
      <c r="G55689"/>
      <c r="I55689" s="112"/>
    </row>
    <row r="55690" spans="7:9" x14ac:dyDescent="0.25">
      <c r="G55690"/>
      <c r="I55690" s="112"/>
    </row>
    <row r="55691" spans="7:9" x14ac:dyDescent="0.25">
      <c r="G55691"/>
      <c r="I55691" s="112"/>
    </row>
    <row r="55692" spans="7:9" x14ac:dyDescent="0.25">
      <c r="G55692"/>
      <c r="I55692" s="112"/>
    </row>
    <row r="55693" spans="7:9" x14ac:dyDescent="0.25">
      <c r="G55693"/>
      <c r="I55693" s="112"/>
    </row>
    <row r="55694" spans="7:9" x14ac:dyDescent="0.25">
      <c r="G55694"/>
      <c r="I55694" s="112"/>
    </row>
    <row r="55695" spans="7:9" x14ac:dyDescent="0.25">
      <c r="G55695"/>
      <c r="I55695" s="112"/>
    </row>
    <row r="55696" spans="7:9" x14ac:dyDescent="0.25">
      <c r="G55696"/>
      <c r="I55696" s="112"/>
    </row>
    <row r="55697" spans="7:9" x14ac:dyDescent="0.25">
      <c r="G55697"/>
      <c r="I55697" s="112"/>
    </row>
    <row r="55698" spans="7:9" x14ac:dyDescent="0.25">
      <c r="G55698"/>
      <c r="I55698" s="112"/>
    </row>
    <row r="55699" spans="7:9" x14ac:dyDescent="0.25">
      <c r="G55699"/>
      <c r="I55699" s="112"/>
    </row>
    <row r="55700" spans="7:9" x14ac:dyDescent="0.25">
      <c r="G55700"/>
      <c r="I55700" s="112"/>
    </row>
    <row r="55701" spans="7:9" x14ac:dyDescent="0.25">
      <c r="G55701"/>
      <c r="I55701" s="112"/>
    </row>
    <row r="55702" spans="7:9" x14ac:dyDescent="0.25">
      <c r="G55702"/>
      <c r="I55702" s="112"/>
    </row>
    <row r="55703" spans="7:9" x14ac:dyDescent="0.25">
      <c r="G55703"/>
      <c r="I55703" s="112"/>
    </row>
    <row r="55704" spans="7:9" x14ac:dyDescent="0.25">
      <c r="G55704"/>
      <c r="I55704" s="112"/>
    </row>
    <row r="55705" spans="7:9" x14ac:dyDescent="0.25">
      <c r="G55705"/>
      <c r="I55705" s="112"/>
    </row>
    <row r="55706" spans="7:9" x14ac:dyDescent="0.25">
      <c r="G55706"/>
      <c r="I55706" s="112"/>
    </row>
    <row r="55707" spans="7:9" x14ac:dyDescent="0.25">
      <c r="G55707"/>
      <c r="I55707" s="112"/>
    </row>
    <row r="55708" spans="7:9" x14ac:dyDescent="0.25">
      <c r="G55708"/>
      <c r="I55708" s="112"/>
    </row>
    <row r="55709" spans="7:9" x14ac:dyDescent="0.25">
      <c r="G55709"/>
      <c r="I55709" s="112"/>
    </row>
    <row r="55710" spans="7:9" x14ac:dyDescent="0.25">
      <c r="G55710"/>
      <c r="I55710" s="112"/>
    </row>
    <row r="55711" spans="7:9" x14ac:dyDescent="0.25">
      <c r="G55711"/>
      <c r="I55711" s="112"/>
    </row>
    <row r="55712" spans="7:9" x14ac:dyDescent="0.25">
      <c r="G55712"/>
      <c r="I55712" s="112"/>
    </row>
    <row r="55713" spans="7:9" x14ac:dyDescent="0.25">
      <c r="G55713"/>
      <c r="I55713" s="112"/>
    </row>
    <row r="55714" spans="7:9" x14ac:dyDescent="0.25">
      <c r="G55714"/>
      <c r="I55714" s="112"/>
    </row>
    <row r="55715" spans="7:9" x14ac:dyDescent="0.25">
      <c r="G55715"/>
      <c r="I55715" s="112"/>
    </row>
    <row r="55716" spans="7:9" x14ac:dyDescent="0.25">
      <c r="G55716"/>
      <c r="I55716" s="112"/>
    </row>
    <row r="55717" spans="7:9" x14ac:dyDescent="0.25">
      <c r="G55717"/>
      <c r="I55717" s="112"/>
    </row>
    <row r="55718" spans="7:9" x14ac:dyDescent="0.25">
      <c r="G55718"/>
      <c r="I55718" s="112"/>
    </row>
    <row r="55719" spans="7:9" x14ac:dyDescent="0.25">
      <c r="G55719"/>
      <c r="I55719" s="112"/>
    </row>
    <row r="55720" spans="7:9" x14ac:dyDescent="0.25">
      <c r="G55720"/>
      <c r="I55720" s="112"/>
    </row>
    <row r="55721" spans="7:9" x14ac:dyDescent="0.25">
      <c r="G55721"/>
      <c r="I55721" s="112"/>
    </row>
    <row r="55722" spans="7:9" x14ac:dyDescent="0.25">
      <c r="G55722"/>
      <c r="I55722" s="112"/>
    </row>
    <row r="55723" spans="7:9" x14ac:dyDescent="0.25">
      <c r="G55723"/>
      <c r="I55723" s="112"/>
    </row>
    <row r="55724" spans="7:9" x14ac:dyDescent="0.25">
      <c r="G55724"/>
      <c r="I55724" s="112"/>
    </row>
    <row r="55725" spans="7:9" x14ac:dyDescent="0.25">
      <c r="G55725"/>
      <c r="I55725" s="112"/>
    </row>
    <row r="55726" spans="7:9" x14ac:dyDescent="0.25">
      <c r="G55726"/>
      <c r="I55726" s="112"/>
    </row>
    <row r="55727" spans="7:9" x14ac:dyDescent="0.25">
      <c r="G55727"/>
      <c r="I55727" s="112"/>
    </row>
    <row r="55728" spans="7:9" x14ac:dyDescent="0.25">
      <c r="G55728"/>
      <c r="I55728" s="112"/>
    </row>
    <row r="55729" spans="7:9" x14ac:dyDescent="0.25">
      <c r="G55729"/>
      <c r="I55729" s="112"/>
    </row>
    <row r="55730" spans="7:9" x14ac:dyDescent="0.25">
      <c r="G55730"/>
      <c r="I55730" s="112"/>
    </row>
    <row r="55731" spans="7:9" x14ac:dyDescent="0.25">
      <c r="G55731"/>
      <c r="I55731" s="112"/>
    </row>
    <row r="55732" spans="7:9" x14ac:dyDescent="0.25">
      <c r="G55732"/>
      <c r="I55732" s="112"/>
    </row>
    <row r="55733" spans="7:9" x14ac:dyDescent="0.25">
      <c r="G55733"/>
      <c r="I55733" s="112"/>
    </row>
    <row r="55734" spans="7:9" x14ac:dyDescent="0.25">
      <c r="G55734"/>
      <c r="I55734" s="112"/>
    </row>
    <row r="55735" spans="7:9" x14ac:dyDescent="0.25">
      <c r="G55735"/>
      <c r="I55735" s="112"/>
    </row>
    <row r="55736" spans="7:9" x14ac:dyDescent="0.25">
      <c r="G55736"/>
      <c r="I55736" s="112"/>
    </row>
    <row r="55737" spans="7:9" x14ac:dyDescent="0.25">
      <c r="G55737"/>
      <c r="I55737" s="112"/>
    </row>
    <row r="55738" spans="7:9" x14ac:dyDescent="0.25">
      <c r="G55738"/>
      <c r="I55738" s="112"/>
    </row>
    <row r="55739" spans="7:9" x14ac:dyDescent="0.25">
      <c r="G55739"/>
      <c r="I55739" s="112"/>
    </row>
    <row r="55740" spans="7:9" x14ac:dyDescent="0.25">
      <c r="G55740"/>
      <c r="I55740" s="112"/>
    </row>
    <row r="55741" spans="7:9" x14ac:dyDescent="0.25">
      <c r="G55741"/>
      <c r="I55741" s="112"/>
    </row>
    <row r="55742" spans="7:9" x14ac:dyDescent="0.25">
      <c r="G55742"/>
      <c r="I55742" s="112"/>
    </row>
    <row r="55743" spans="7:9" x14ac:dyDescent="0.25">
      <c r="G55743"/>
      <c r="I55743" s="112"/>
    </row>
    <row r="55744" spans="7:9" x14ac:dyDescent="0.25">
      <c r="G55744"/>
      <c r="I55744" s="112"/>
    </row>
    <row r="55745" spans="7:9" x14ac:dyDescent="0.25">
      <c r="G55745"/>
      <c r="I55745" s="112"/>
    </row>
    <row r="55746" spans="7:9" x14ac:dyDescent="0.25">
      <c r="G55746"/>
      <c r="I55746" s="112"/>
    </row>
    <row r="55747" spans="7:9" x14ac:dyDescent="0.25">
      <c r="G55747"/>
      <c r="I55747" s="112"/>
    </row>
    <row r="55748" spans="7:9" x14ac:dyDescent="0.25">
      <c r="G55748"/>
      <c r="I55748" s="112"/>
    </row>
    <row r="55749" spans="7:9" x14ac:dyDescent="0.25">
      <c r="G55749"/>
      <c r="I55749" s="112"/>
    </row>
    <row r="55750" spans="7:9" x14ac:dyDescent="0.25">
      <c r="G55750"/>
      <c r="I55750" s="112"/>
    </row>
    <row r="55751" spans="7:9" x14ac:dyDescent="0.25">
      <c r="G55751"/>
      <c r="I55751" s="112"/>
    </row>
    <row r="55752" spans="7:9" x14ac:dyDescent="0.25">
      <c r="G55752"/>
      <c r="I55752" s="112"/>
    </row>
    <row r="55753" spans="7:9" x14ac:dyDescent="0.25">
      <c r="G55753"/>
      <c r="I55753" s="112"/>
    </row>
    <row r="55754" spans="7:9" x14ac:dyDescent="0.25">
      <c r="G55754"/>
      <c r="I55754" s="112"/>
    </row>
    <row r="55755" spans="7:9" x14ac:dyDescent="0.25">
      <c r="G55755"/>
      <c r="I55755" s="112"/>
    </row>
    <row r="55756" spans="7:9" x14ac:dyDescent="0.25">
      <c r="G55756"/>
      <c r="I55756" s="112"/>
    </row>
    <row r="55757" spans="7:9" x14ac:dyDescent="0.25">
      <c r="G55757"/>
      <c r="I55757" s="112"/>
    </row>
    <row r="55758" spans="7:9" x14ac:dyDescent="0.25">
      <c r="G55758"/>
      <c r="I55758" s="112"/>
    </row>
    <row r="55759" spans="7:9" x14ac:dyDescent="0.25">
      <c r="G55759"/>
      <c r="I55759" s="112"/>
    </row>
    <row r="55760" spans="7:9" x14ac:dyDescent="0.25">
      <c r="G55760"/>
      <c r="I55760" s="112"/>
    </row>
    <row r="55761" spans="7:9" x14ac:dyDescent="0.25">
      <c r="G55761"/>
      <c r="I55761" s="112"/>
    </row>
    <row r="55762" spans="7:9" x14ac:dyDescent="0.25">
      <c r="G55762"/>
      <c r="I55762" s="112"/>
    </row>
    <row r="55763" spans="7:9" x14ac:dyDescent="0.25">
      <c r="G55763"/>
      <c r="I55763" s="112"/>
    </row>
    <row r="55764" spans="7:9" x14ac:dyDescent="0.25">
      <c r="G55764"/>
      <c r="I55764" s="112"/>
    </row>
    <row r="55765" spans="7:9" x14ac:dyDescent="0.25">
      <c r="G55765"/>
      <c r="I55765" s="112"/>
    </row>
    <row r="55766" spans="7:9" x14ac:dyDescent="0.25">
      <c r="G55766"/>
      <c r="I55766" s="112"/>
    </row>
    <row r="55767" spans="7:9" x14ac:dyDescent="0.25">
      <c r="G55767"/>
      <c r="I55767" s="112"/>
    </row>
    <row r="55768" spans="7:9" x14ac:dyDescent="0.25">
      <c r="G55768"/>
      <c r="I55768" s="112"/>
    </row>
    <row r="55769" spans="7:9" x14ac:dyDescent="0.25">
      <c r="G55769"/>
      <c r="I55769" s="112"/>
    </row>
    <row r="55770" spans="7:9" x14ac:dyDescent="0.25">
      <c r="G55770"/>
      <c r="I55770" s="112"/>
    </row>
    <row r="55771" spans="7:9" x14ac:dyDescent="0.25">
      <c r="G55771"/>
      <c r="I55771" s="112"/>
    </row>
    <row r="55772" spans="7:9" x14ac:dyDescent="0.25">
      <c r="G55772"/>
      <c r="I55772" s="112"/>
    </row>
    <row r="55773" spans="7:9" x14ac:dyDescent="0.25">
      <c r="G55773"/>
      <c r="I55773" s="112"/>
    </row>
    <row r="55774" spans="7:9" x14ac:dyDescent="0.25">
      <c r="G55774"/>
      <c r="I55774" s="112"/>
    </row>
    <row r="55775" spans="7:9" x14ac:dyDescent="0.25">
      <c r="G55775"/>
      <c r="I55775" s="112"/>
    </row>
    <row r="55776" spans="7:9" x14ac:dyDescent="0.25">
      <c r="G55776"/>
      <c r="I55776" s="112"/>
    </row>
    <row r="55777" spans="7:9" x14ac:dyDescent="0.25">
      <c r="G55777"/>
      <c r="I55777" s="112"/>
    </row>
    <row r="55778" spans="7:9" x14ac:dyDescent="0.25">
      <c r="G55778"/>
      <c r="I55778" s="112"/>
    </row>
    <row r="55779" spans="7:9" x14ac:dyDescent="0.25">
      <c r="G55779"/>
      <c r="I55779" s="112"/>
    </row>
    <row r="55780" spans="7:9" x14ac:dyDescent="0.25">
      <c r="G55780"/>
      <c r="I55780" s="112"/>
    </row>
    <row r="55781" spans="7:9" x14ac:dyDescent="0.25">
      <c r="G55781"/>
      <c r="I55781" s="112"/>
    </row>
    <row r="55782" spans="7:9" x14ac:dyDescent="0.25">
      <c r="G55782"/>
      <c r="I55782" s="112"/>
    </row>
    <row r="55783" spans="7:9" x14ac:dyDescent="0.25">
      <c r="G55783"/>
      <c r="I55783" s="112"/>
    </row>
    <row r="55784" spans="7:9" x14ac:dyDescent="0.25">
      <c r="G55784"/>
      <c r="I55784" s="112"/>
    </row>
    <row r="55785" spans="7:9" x14ac:dyDescent="0.25">
      <c r="G55785"/>
      <c r="I55785" s="112"/>
    </row>
    <row r="55786" spans="7:9" x14ac:dyDescent="0.25">
      <c r="G55786"/>
      <c r="I55786" s="112"/>
    </row>
    <row r="55787" spans="7:9" x14ac:dyDescent="0.25">
      <c r="G55787"/>
      <c r="I55787" s="112"/>
    </row>
    <row r="55788" spans="7:9" x14ac:dyDescent="0.25">
      <c r="G55788"/>
      <c r="I55788" s="112"/>
    </row>
    <row r="55789" spans="7:9" x14ac:dyDescent="0.25">
      <c r="G55789"/>
      <c r="I55789" s="112"/>
    </row>
    <row r="55790" spans="7:9" x14ac:dyDescent="0.25">
      <c r="G55790"/>
      <c r="I55790" s="112"/>
    </row>
    <row r="55791" spans="7:9" x14ac:dyDescent="0.25">
      <c r="G55791"/>
      <c r="I55791" s="112"/>
    </row>
    <row r="55792" spans="7:9" x14ac:dyDescent="0.25">
      <c r="G55792"/>
      <c r="I55792" s="112"/>
    </row>
    <row r="55793" spans="7:9" x14ac:dyDescent="0.25">
      <c r="G55793"/>
      <c r="I55793" s="112"/>
    </row>
    <row r="55794" spans="7:9" x14ac:dyDescent="0.25">
      <c r="G55794"/>
      <c r="I55794" s="112"/>
    </row>
    <row r="55795" spans="7:9" x14ac:dyDescent="0.25">
      <c r="G55795"/>
      <c r="I55795" s="112"/>
    </row>
    <row r="55796" spans="7:9" x14ac:dyDescent="0.25">
      <c r="G55796"/>
      <c r="I55796" s="112"/>
    </row>
    <row r="55797" spans="7:9" x14ac:dyDescent="0.25">
      <c r="G55797"/>
      <c r="I55797" s="112"/>
    </row>
    <row r="55798" spans="7:9" x14ac:dyDescent="0.25">
      <c r="G55798"/>
      <c r="I55798" s="112"/>
    </row>
    <row r="55799" spans="7:9" x14ac:dyDescent="0.25">
      <c r="G55799"/>
      <c r="I55799" s="112"/>
    </row>
    <row r="55800" spans="7:9" x14ac:dyDescent="0.25">
      <c r="G55800"/>
      <c r="I55800" s="112"/>
    </row>
    <row r="55801" spans="7:9" x14ac:dyDescent="0.25">
      <c r="G55801"/>
      <c r="I55801" s="112"/>
    </row>
    <row r="55802" spans="7:9" x14ac:dyDescent="0.25">
      <c r="G55802"/>
      <c r="I55802" s="112"/>
    </row>
    <row r="55803" spans="7:9" x14ac:dyDescent="0.25">
      <c r="G55803"/>
      <c r="I55803" s="112"/>
    </row>
    <row r="55804" spans="7:9" x14ac:dyDescent="0.25">
      <c r="G55804"/>
      <c r="I55804" s="112"/>
    </row>
    <row r="55805" spans="7:9" x14ac:dyDescent="0.25">
      <c r="G55805"/>
      <c r="I55805" s="112"/>
    </row>
    <row r="55806" spans="7:9" x14ac:dyDescent="0.25">
      <c r="G55806"/>
      <c r="I55806" s="112"/>
    </row>
    <row r="55807" spans="7:9" x14ac:dyDescent="0.25">
      <c r="G55807"/>
      <c r="I55807" s="112"/>
    </row>
    <row r="55808" spans="7:9" x14ac:dyDescent="0.25">
      <c r="G55808"/>
      <c r="I55808" s="112"/>
    </row>
    <row r="55809" spans="7:9" x14ac:dyDescent="0.25">
      <c r="G55809"/>
      <c r="I55809" s="112"/>
    </row>
    <row r="55810" spans="7:9" x14ac:dyDescent="0.25">
      <c r="G55810"/>
      <c r="I55810" s="112"/>
    </row>
    <row r="55811" spans="7:9" x14ac:dyDescent="0.25">
      <c r="G55811"/>
      <c r="I55811" s="112"/>
    </row>
    <row r="55812" spans="7:9" x14ac:dyDescent="0.25">
      <c r="G55812"/>
      <c r="I55812" s="112"/>
    </row>
    <row r="55813" spans="7:9" x14ac:dyDescent="0.25">
      <c r="G55813"/>
      <c r="I55813" s="112"/>
    </row>
    <row r="55814" spans="7:9" x14ac:dyDescent="0.25">
      <c r="G55814"/>
      <c r="I55814" s="112"/>
    </row>
    <row r="55815" spans="7:9" x14ac:dyDescent="0.25">
      <c r="G55815"/>
      <c r="I55815" s="112"/>
    </row>
    <row r="55816" spans="7:9" x14ac:dyDescent="0.25">
      <c r="G55816"/>
      <c r="I55816" s="112"/>
    </row>
    <row r="55817" spans="7:9" x14ac:dyDescent="0.25">
      <c r="G55817"/>
      <c r="I55817" s="112"/>
    </row>
    <row r="55818" spans="7:9" x14ac:dyDescent="0.25">
      <c r="G55818"/>
      <c r="I55818" s="112"/>
    </row>
    <row r="55819" spans="7:9" x14ac:dyDescent="0.25">
      <c r="G55819"/>
      <c r="I55819" s="112"/>
    </row>
    <row r="55820" spans="7:9" x14ac:dyDescent="0.25">
      <c r="G55820"/>
      <c r="I55820" s="112"/>
    </row>
    <row r="55821" spans="7:9" x14ac:dyDescent="0.25">
      <c r="G55821"/>
      <c r="I55821" s="112"/>
    </row>
    <row r="55822" spans="7:9" x14ac:dyDescent="0.25">
      <c r="G55822"/>
      <c r="I55822" s="112"/>
    </row>
    <row r="55823" spans="7:9" x14ac:dyDescent="0.25">
      <c r="G55823"/>
      <c r="I55823" s="112"/>
    </row>
    <row r="55824" spans="7:9" x14ac:dyDescent="0.25">
      <c r="G55824"/>
      <c r="I55824" s="112"/>
    </row>
    <row r="55825" spans="7:9" x14ac:dyDescent="0.25">
      <c r="G55825"/>
      <c r="I55825" s="112"/>
    </row>
    <row r="55826" spans="7:9" x14ac:dyDescent="0.25">
      <c r="G55826"/>
      <c r="I55826" s="112"/>
    </row>
    <row r="55827" spans="7:9" x14ac:dyDescent="0.25">
      <c r="G55827"/>
      <c r="I55827" s="112"/>
    </row>
    <row r="55828" spans="7:9" x14ac:dyDescent="0.25">
      <c r="G55828"/>
      <c r="I55828" s="112"/>
    </row>
    <row r="55829" spans="7:9" x14ac:dyDescent="0.25">
      <c r="G55829"/>
      <c r="I55829" s="112"/>
    </row>
    <row r="55830" spans="7:9" x14ac:dyDescent="0.25">
      <c r="G55830"/>
      <c r="I55830" s="112"/>
    </row>
    <row r="55831" spans="7:9" x14ac:dyDescent="0.25">
      <c r="G55831"/>
      <c r="I55831" s="112"/>
    </row>
    <row r="55832" spans="7:9" x14ac:dyDescent="0.25">
      <c r="G55832"/>
      <c r="I55832" s="112"/>
    </row>
    <row r="55833" spans="7:9" x14ac:dyDescent="0.25">
      <c r="G55833"/>
      <c r="I55833" s="112"/>
    </row>
    <row r="55834" spans="7:9" x14ac:dyDescent="0.25">
      <c r="G55834"/>
      <c r="I55834" s="112"/>
    </row>
    <row r="55835" spans="7:9" x14ac:dyDescent="0.25">
      <c r="G55835"/>
      <c r="I55835" s="112"/>
    </row>
    <row r="55836" spans="7:9" x14ac:dyDescent="0.25">
      <c r="G55836"/>
      <c r="I55836" s="112"/>
    </row>
    <row r="55837" spans="7:9" x14ac:dyDescent="0.25">
      <c r="G55837"/>
      <c r="I55837" s="112"/>
    </row>
    <row r="55838" spans="7:9" x14ac:dyDescent="0.25">
      <c r="G55838"/>
      <c r="I55838" s="112"/>
    </row>
    <row r="55839" spans="7:9" x14ac:dyDescent="0.25">
      <c r="G55839"/>
      <c r="I55839" s="112"/>
    </row>
    <row r="55840" spans="7:9" x14ac:dyDescent="0.25">
      <c r="G55840"/>
      <c r="I55840" s="112"/>
    </row>
    <row r="55841" spans="7:9" x14ac:dyDescent="0.25">
      <c r="G55841"/>
      <c r="I55841" s="112"/>
    </row>
    <row r="55842" spans="7:9" x14ac:dyDescent="0.25">
      <c r="G55842"/>
      <c r="I55842" s="112"/>
    </row>
    <row r="55843" spans="7:9" x14ac:dyDescent="0.25">
      <c r="G55843"/>
      <c r="I55843" s="112"/>
    </row>
    <row r="55844" spans="7:9" x14ac:dyDescent="0.25">
      <c r="G55844"/>
      <c r="I55844" s="112"/>
    </row>
    <row r="55845" spans="7:9" x14ac:dyDescent="0.25">
      <c r="G55845"/>
      <c r="I55845" s="112"/>
    </row>
    <row r="55846" spans="7:9" x14ac:dyDescent="0.25">
      <c r="G55846"/>
      <c r="I55846" s="112"/>
    </row>
    <row r="55847" spans="7:9" x14ac:dyDescent="0.25">
      <c r="G55847"/>
      <c r="I55847" s="112"/>
    </row>
    <row r="55848" spans="7:9" x14ac:dyDescent="0.25">
      <c r="G55848"/>
      <c r="I55848" s="112"/>
    </row>
    <row r="55849" spans="7:9" x14ac:dyDescent="0.25">
      <c r="G55849"/>
      <c r="I55849" s="112"/>
    </row>
    <row r="55850" spans="7:9" x14ac:dyDescent="0.25">
      <c r="G55850"/>
      <c r="I55850" s="112"/>
    </row>
    <row r="55851" spans="7:9" x14ac:dyDescent="0.25">
      <c r="G55851"/>
      <c r="I55851" s="112"/>
    </row>
    <row r="55852" spans="7:9" x14ac:dyDescent="0.25">
      <c r="G55852"/>
      <c r="I55852" s="112"/>
    </row>
    <row r="55853" spans="7:9" x14ac:dyDescent="0.25">
      <c r="G55853"/>
      <c r="I55853" s="112"/>
    </row>
    <row r="55854" spans="7:9" x14ac:dyDescent="0.25">
      <c r="G55854"/>
      <c r="I55854" s="112"/>
    </row>
    <row r="55855" spans="7:9" x14ac:dyDescent="0.25">
      <c r="G55855"/>
      <c r="I55855" s="112"/>
    </row>
    <row r="55856" spans="7:9" x14ac:dyDescent="0.25">
      <c r="G55856"/>
      <c r="I55856" s="112"/>
    </row>
    <row r="55857" spans="7:9" x14ac:dyDescent="0.25">
      <c r="G55857"/>
      <c r="I55857" s="112"/>
    </row>
    <row r="55858" spans="7:9" x14ac:dyDescent="0.25">
      <c r="G55858"/>
      <c r="I55858" s="112"/>
    </row>
    <row r="55859" spans="7:9" x14ac:dyDescent="0.25">
      <c r="G55859"/>
      <c r="I55859" s="112"/>
    </row>
    <row r="55860" spans="7:9" x14ac:dyDescent="0.25">
      <c r="G55860"/>
      <c r="I55860" s="112"/>
    </row>
    <row r="55861" spans="7:9" x14ac:dyDescent="0.25">
      <c r="G55861"/>
      <c r="I55861" s="112"/>
    </row>
    <row r="55862" spans="7:9" x14ac:dyDescent="0.25">
      <c r="G55862"/>
      <c r="I55862" s="112"/>
    </row>
    <row r="55863" spans="7:9" x14ac:dyDescent="0.25">
      <c r="G55863"/>
      <c r="I55863" s="112"/>
    </row>
    <row r="55864" spans="7:9" x14ac:dyDescent="0.25">
      <c r="G55864"/>
      <c r="I55864" s="112"/>
    </row>
    <row r="55865" spans="7:9" x14ac:dyDescent="0.25">
      <c r="G55865"/>
      <c r="I55865" s="112"/>
    </row>
    <row r="55866" spans="7:9" x14ac:dyDescent="0.25">
      <c r="G55866"/>
      <c r="I55866" s="112"/>
    </row>
    <row r="55867" spans="7:9" x14ac:dyDescent="0.25">
      <c r="G55867"/>
      <c r="I55867" s="112"/>
    </row>
    <row r="55868" spans="7:9" x14ac:dyDescent="0.25">
      <c r="G55868"/>
      <c r="I55868" s="112"/>
    </row>
    <row r="55869" spans="7:9" x14ac:dyDescent="0.25">
      <c r="G55869"/>
      <c r="I55869" s="112"/>
    </row>
    <row r="55870" spans="7:9" x14ac:dyDescent="0.25">
      <c r="G55870"/>
      <c r="I55870" s="112"/>
    </row>
    <row r="55871" spans="7:9" x14ac:dyDescent="0.25">
      <c r="G55871"/>
      <c r="I55871" s="112"/>
    </row>
    <row r="55872" spans="7:9" x14ac:dyDescent="0.25">
      <c r="G55872"/>
      <c r="I55872" s="112"/>
    </row>
    <row r="55873" spans="7:9" x14ac:dyDescent="0.25">
      <c r="G55873"/>
      <c r="I55873" s="112"/>
    </row>
    <row r="55874" spans="7:9" x14ac:dyDescent="0.25">
      <c r="G55874"/>
      <c r="I55874" s="112"/>
    </row>
    <row r="55875" spans="7:9" x14ac:dyDescent="0.25">
      <c r="G55875"/>
      <c r="I55875" s="112"/>
    </row>
    <row r="55876" spans="7:9" x14ac:dyDescent="0.25">
      <c r="G55876"/>
      <c r="I55876" s="112"/>
    </row>
    <row r="55877" spans="7:9" x14ac:dyDescent="0.25">
      <c r="G55877"/>
      <c r="I55877" s="112"/>
    </row>
    <row r="55878" spans="7:9" x14ac:dyDescent="0.25">
      <c r="G55878"/>
      <c r="I55878" s="112"/>
    </row>
    <row r="55879" spans="7:9" x14ac:dyDescent="0.25">
      <c r="G55879"/>
      <c r="I55879" s="112"/>
    </row>
    <row r="55880" spans="7:9" x14ac:dyDescent="0.25">
      <c r="G55880"/>
      <c r="I55880" s="112"/>
    </row>
    <row r="55881" spans="7:9" x14ac:dyDescent="0.25">
      <c r="G55881"/>
      <c r="I55881" s="112"/>
    </row>
    <row r="55882" spans="7:9" x14ac:dyDescent="0.25">
      <c r="G55882"/>
      <c r="I55882" s="112"/>
    </row>
    <row r="55883" spans="7:9" x14ac:dyDescent="0.25">
      <c r="G55883"/>
      <c r="I55883" s="112"/>
    </row>
    <row r="55884" spans="7:9" x14ac:dyDescent="0.25">
      <c r="G55884"/>
      <c r="I55884" s="112"/>
    </row>
    <row r="55885" spans="7:9" x14ac:dyDescent="0.25">
      <c r="G55885"/>
      <c r="I55885" s="112"/>
    </row>
    <row r="55886" spans="7:9" x14ac:dyDescent="0.25">
      <c r="G55886"/>
      <c r="I55886" s="112"/>
    </row>
    <row r="55887" spans="7:9" x14ac:dyDescent="0.25">
      <c r="G55887"/>
      <c r="I55887" s="112"/>
    </row>
    <row r="55888" spans="7:9" x14ac:dyDescent="0.25">
      <c r="G55888"/>
      <c r="I55888" s="112"/>
    </row>
    <row r="55889" spans="7:9" x14ac:dyDescent="0.25">
      <c r="G55889"/>
      <c r="I55889" s="112"/>
    </row>
    <row r="55890" spans="7:9" x14ac:dyDescent="0.25">
      <c r="G55890"/>
      <c r="I55890" s="112"/>
    </row>
    <row r="55891" spans="7:9" x14ac:dyDescent="0.25">
      <c r="G55891"/>
      <c r="I55891" s="112"/>
    </row>
    <row r="55892" spans="7:9" x14ac:dyDescent="0.25">
      <c r="G55892"/>
      <c r="I55892" s="112"/>
    </row>
    <row r="55893" spans="7:9" x14ac:dyDescent="0.25">
      <c r="G55893"/>
      <c r="I55893" s="112"/>
    </row>
    <row r="55894" spans="7:9" x14ac:dyDescent="0.25">
      <c r="G55894"/>
      <c r="I55894" s="112"/>
    </row>
    <row r="55895" spans="7:9" x14ac:dyDescent="0.25">
      <c r="G55895"/>
      <c r="I55895" s="112"/>
    </row>
    <row r="55896" spans="7:9" x14ac:dyDescent="0.25">
      <c r="G55896"/>
      <c r="I55896" s="112"/>
    </row>
    <row r="55897" spans="7:9" x14ac:dyDescent="0.25">
      <c r="G55897"/>
      <c r="I55897" s="112"/>
    </row>
    <row r="55898" spans="7:9" x14ac:dyDescent="0.25">
      <c r="G55898"/>
      <c r="I55898" s="112"/>
    </row>
    <row r="55899" spans="7:9" x14ac:dyDescent="0.25">
      <c r="G55899"/>
      <c r="I55899" s="112"/>
    </row>
    <row r="55900" spans="7:9" x14ac:dyDescent="0.25">
      <c r="G55900"/>
      <c r="I55900" s="112"/>
    </row>
    <row r="55901" spans="7:9" x14ac:dyDescent="0.25">
      <c r="G55901"/>
      <c r="I55901" s="112"/>
    </row>
    <row r="55902" spans="7:9" x14ac:dyDescent="0.25">
      <c r="G55902"/>
      <c r="I55902" s="112"/>
    </row>
    <row r="55903" spans="7:9" x14ac:dyDescent="0.25">
      <c r="G55903"/>
      <c r="I55903" s="112"/>
    </row>
    <row r="55904" spans="7:9" x14ac:dyDescent="0.25">
      <c r="G55904"/>
      <c r="I55904" s="112"/>
    </row>
    <row r="55905" spans="7:9" x14ac:dyDescent="0.25">
      <c r="G55905"/>
      <c r="I55905" s="112"/>
    </row>
    <row r="55906" spans="7:9" x14ac:dyDescent="0.25">
      <c r="G55906"/>
      <c r="I55906" s="112"/>
    </row>
    <row r="55907" spans="7:9" x14ac:dyDescent="0.25">
      <c r="G55907"/>
      <c r="I55907" s="112"/>
    </row>
    <row r="55908" spans="7:9" x14ac:dyDescent="0.25">
      <c r="G55908"/>
      <c r="I55908" s="112"/>
    </row>
    <row r="55909" spans="7:9" x14ac:dyDescent="0.25">
      <c r="G55909"/>
      <c r="I55909" s="112"/>
    </row>
    <row r="55910" spans="7:9" x14ac:dyDescent="0.25">
      <c r="G55910"/>
      <c r="I55910" s="112"/>
    </row>
    <row r="55911" spans="7:9" x14ac:dyDescent="0.25">
      <c r="G55911"/>
      <c r="I55911" s="112"/>
    </row>
    <row r="55912" spans="7:9" x14ac:dyDescent="0.25">
      <c r="G55912"/>
      <c r="I55912" s="112"/>
    </row>
    <row r="55913" spans="7:9" x14ac:dyDescent="0.25">
      <c r="G55913"/>
      <c r="I55913" s="112"/>
    </row>
    <row r="55914" spans="7:9" x14ac:dyDescent="0.25">
      <c r="G55914"/>
      <c r="I55914" s="112"/>
    </row>
    <row r="55915" spans="7:9" x14ac:dyDescent="0.25">
      <c r="G55915"/>
      <c r="I55915" s="112"/>
    </row>
    <row r="55916" spans="7:9" x14ac:dyDescent="0.25">
      <c r="G55916"/>
      <c r="I55916" s="112"/>
    </row>
    <row r="55917" spans="7:9" x14ac:dyDescent="0.25">
      <c r="G55917"/>
      <c r="I55917" s="112"/>
    </row>
    <row r="55918" spans="7:9" x14ac:dyDescent="0.25">
      <c r="G55918"/>
      <c r="I55918" s="112"/>
    </row>
    <row r="55919" spans="7:9" x14ac:dyDescent="0.25">
      <c r="G55919"/>
      <c r="I55919" s="112"/>
    </row>
    <row r="55920" spans="7:9" x14ac:dyDescent="0.25">
      <c r="G55920"/>
      <c r="I55920" s="112"/>
    </row>
    <row r="55921" spans="7:9" x14ac:dyDescent="0.25">
      <c r="G55921"/>
      <c r="I55921" s="112"/>
    </row>
    <row r="55922" spans="7:9" x14ac:dyDescent="0.25">
      <c r="G55922"/>
      <c r="I55922" s="112"/>
    </row>
    <row r="55923" spans="7:9" x14ac:dyDescent="0.25">
      <c r="G55923"/>
      <c r="I55923" s="112"/>
    </row>
    <row r="55924" spans="7:9" x14ac:dyDescent="0.25">
      <c r="G55924"/>
      <c r="I55924" s="112"/>
    </row>
    <row r="55925" spans="7:9" x14ac:dyDescent="0.25">
      <c r="G55925"/>
      <c r="I55925" s="112"/>
    </row>
    <row r="55926" spans="7:9" x14ac:dyDescent="0.25">
      <c r="G55926"/>
      <c r="I55926" s="112"/>
    </row>
    <row r="55927" spans="7:9" x14ac:dyDescent="0.25">
      <c r="G55927"/>
      <c r="I55927" s="112"/>
    </row>
    <row r="55928" spans="7:9" x14ac:dyDescent="0.25">
      <c r="G55928"/>
      <c r="I55928" s="112"/>
    </row>
    <row r="55929" spans="7:9" x14ac:dyDescent="0.25">
      <c r="G55929"/>
      <c r="I55929" s="112"/>
    </row>
    <row r="55930" spans="7:9" x14ac:dyDescent="0.25">
      <c r="G55930"/>
      <c r="I55930" s="112"/>
    </row>
    <row r="55931" spans="7:9" x14ac:dyDescent="0.25">
      <c r="G55931"/>
      <c r="I55931" s="112"/>
    </row>
    <row r="55932" spans="7:9" x14ac:dyDescent="0.25">
      <c r="G55932"/>
      <c r="I55932" s="112"/>
    </row>
    <row r="55933" spans="7:9" x14ac:dyDescent="0.25">
      <c r="G55933"/>
      <c r="I55933" s="112"/>
    </row>
    <row r="55934" spans="7:9" x14ac:dyDescent="0.25">
      <c r="G55934"/>
      <c r="I55934" s="112"/>
    </row>
    <row r="55935" spans="7:9" x14ac:dyDescent="0.25">
      <c r="G55935"/>
      <c r="I55935" s="112"/>
    </row>
    <row r="55936" spans="7:9" x14ac:dyDescent="0.25">
      <c r="G55936"/>
      <c r="I55936" s="112"/>
    </row>
    <row r="55937" spans="7:9" x14ac:dyDescent="0.25">
      <c r="G55937"/>
      <c r="I55937" s="112"/>
    </row>
    <row r="55938" spans="7:9" x14ac:dyDescent="0.25">
      <c r="G55938"/>
      <c r="I55938" s="112"/>
    </row>
    <row r="55939" spans="7:9" x14ac:dyDescent="0.25">
      <c r="G55939"/>
      <c r="I55939" s="112"/>
    </row>
    <row r="55940" spans="7:9" x14ac:dyDescent="0.25">
      <c r="G55940"/>
      <c r="I55940" s="112"/>
    </row>
    <row r="55941" spans="7:9" x14ac:dyDescent="0.25">
      <c r="G55941"/>
      <c r="I55941" s="112"/>
    </row>
    <row r="55942" spans="7:9" x14ac:dyDescent="0.25">
      <c r="G55942"/>
      <c r="I55942" s="112"/>
    </row>
    <row r="55943" spans="7:9" x14ac:dyDescent="0.25">
      <c r="G55943"/>
      <c r="I55943" s="112"/>
    </row>
    <row r="55944" spans="7:9" x14ac:dyDescent="0.25">
      <c r="G55944"/>
      <c r="I55944" s="112"/>
    </row>
    <row r="55945" spans="7:9" x14ac:dyDescent="0.25">
      <c r="G55945"/>
      <c r="I55945" s="112"/>
    </row>
    <row r="55946" spans="7:9" x14ac:dyDescent="0.25">
      <c r="G55946"/>
      <c r="I55946" s="112"/>
    </row>
    <row r="55947" spans="7:9" x14ac:dyDescent="0.25">
      <c r="G55947"/>
      <c r="I55947" s="112"/>
    </row>
    <row r="55948" spans="7:9" x14ac:dyDescent="0.25">
      <c r="G55948"/>
      <c r="I55948" s="112"/>
    </row>
    <row r="55949" spans="7:9" x14ac:dyDescent="0.25">
      <c r="G55949"/>
      <c r="I55949" s="112"/>
    </row>
    <row r="55950" spans="7:9" x14ac:dyDescent="0.25">
      <c r="G55950"/>
      <c r="I55950" s="112"/>
    </row>
    <row r="55951" spans="7:9" x14ac:dyDescent="0.25">
      <c r="G55951"/>
      <c r="I55951" s="112"/>
    </row>
    <row r="55952" spans="7:9" x14ac:dyDescent="0.25">
      <c r="G55952"/>
      <c r="I55952" s="112"/>
    </row>
    <row r="55953" spans="7:9" x14ac:dyDescent="0.25">
      <c r="G55953"/>
      <c r="I55953" s="112"/>
    </row>
    <row r="55954" spans="7:9" x14ac:dyDescent="0.25">
      <c r="G55954"/>
      <c r="I55954" s="112"/>
    </row>
    <row r="55955" spans="7:9" x14ac:dyDescent="0.25">
      <c r="G55955"/>
      <c r="I55955" s="112"/>
    </row>
    <row r="55956" spans="7:9" x14ac:dyDescent="0.25">
      <c r="G55956"/>
      <c r="I55956" s="112"/>
    </row>
    <row r="55957" spans="7:9" x14ac:dyDescent="0.25">
      <c r="G55957"/>
      <c r="I55957" s="112"/>
    </row>
    <row r="55958" spans="7:9" x14ac:dyDescent="0.25">
      <c r="G55958"/>
      <c r="I55958" s="112"/>
    </row>
    <row r="55959" spans="7:9" x14ac:dyDescent="0.25">
      <c r="G55959"/>
      <c r="I55959" s="112"/>
    </row>
    <row r="55960" spans="7:9" x14ac:dyDescent="0.25">
      <c r="G55960"/>
      <c r="I55960" s="112"/>
    </row>
    <row r="55961" spans="7:9" x14ac:dyDescent="0.25">
      <c r="G55961"/>
      <c r="I55961" s="112"/>
    </row>
    <row r="55962" spans="7:9" x14ac:dyDescent="0.25">
      <c r="G55962"/>
      <c r="I55962" s="112"/>
    </row>
    <row r="55963" spans="7:9" x14ac:dyDescent="0.25">
      <c r="G55963"/>
      <c r="I55963" s="112"/>
    </row>
    <row r="55964" spans="7:9" x14ac:dyDescent="0.25">
      <c r="G55964"/>
      <c r="I55964" s="112"/>
    </row>
    <row r="55965" spans="7:9" x14ac:dyDescent="0.25">
      <c r="G55965"/>
      <c r="I55965" s="112"/>
    </row>
    <row r="55966" spans="7:9" x14ac:dyDescent="0.25">
      <c r="G55966"/>
      <c r="I55966" s="112"/>
    </row>
    <row r="55967" spans="7:9" x14ac:dyDescent="0.25">
      <c r="G55967"/>
      <c r="I55967" s="112"/>
    </row>
    <row r="55968" spans="7:9" x14ac:dyDescent="0.25">
      <c r="G55968"/>
      <c r="I55968" s="112"/>
    </row>
    <row r="55969" spans="7:9" x14ac:dyDescent="0.25">
      <c r="G55969"/>
      <c r="I55969" s="112"/>
    </row>
    <row r="55970" spans="7:9" x14ac:dyDescent="0.25">
      <c r="G55970"/>
      <c r="I55970" s="112"/>
    </row>
    <row r="55971" spans="7:9" x14ac:dyDescent="0.25">
      <c r="G55971"/>
      <c r="I55971" s="112"/>
    </row>
    <row r="55972" spans="7:9" x14ac:dyDescent="0.25">
      <c r="G55972"/>
      <c r="I55972" s="112"/>
    </row>
    <row r="55973" spans="7:9" x14ac:dyDescent="0.25">
      <c r="G55973"/>
      <c r="I55973" s="112"/>
    </row>
    <row r="55974" spans="7:9" x14ac:dyDescent="0.25">
      <c r="G55974"/>
      <c r="I55974" s="112"/>
    </row>
    <row r="55975" spans="7:9" x14ac:dyDescent="0.25">
      <c r="G55975"/>
      <c r="I55975" s="112"/>
    </row>
    <row r="55976" spans="7:9" x14ac:dyDescent="0.25">
      <c r="G55976"/>
      <c r="I55976" s="112"/>
    </row>
    <row r="55977" spans="7:9" x14ac:dyDescent="0.25">
      <c r="G55977"/>
      <c r="I55977" s="112"/>
    </row>
    <row r="55978" spans="7:9" x14ac:dyDescent="0.25">
      <c r="G55978"/>
      <c r="I55978" s="112"/>
    </row>
    <row r="55979" spans="7:9" x14ac:dyDescent="0.25">
      <c r="G55979"/>
      <c r="I55979" s="112"/>
    </row>
    <row r="55980" spans="7:9" x14ac:dyDescent="0.25">
      <c r="G55980"/>
      <c r="I55980" s="112"/>
    </row>
    <row r="55981" spans="7:9" x14ac:dyDescent="0.25">
      <c r="G55981"/>
      <c r="I55981" s="112"/>
    </row>
    <row r="55982" spans="7:9" x14ac:dyDescent="0.25">
      <c r="G55982"/>
      <c r="I55982" s="112"/>
    </row>
    <row r="55983" spans="7:9" x14ac:dyDescent="0.25">
      <c r="G55983"/>
      <c r="I55983" s="112"/>
    </row>
    <row r="55984" spans="7:9" x14ac:dyDescent="0.25">
      <c r="G55984"/>
      <c r="I55984" s="112"/>
    </row>
    <row r="55985" spans="7:9" x14ac:dyDescent="0.25">
      <c r="G55985"/>
      <c r="I55985" s="112"/>
    </row>
    <row r="55986" spans="7:9" x14ac:dyDescent="0.25">
      <c r="G55986"/>
      <c r="I55986" s="112"/>
    </row>
    <row r="55987" spans="7:9" x14ac:dyDescent="0.25">
      <c r="G55987"/>
      <c r="I55987" s="112"/>
    </row>
    <row r="55988" spans="7:9" x14ac:dyDescent="0.25">
      <c r="G55988"/>
      <c r="I55988" s="112"/>
    </row>
    <row r="55989" spans="7:9" x14ac:dyDescent="0.25">
      <c r="G55989"/>
      <c r="I55989" s="112"/>
    </row>
    <row r="55990" spans="7:9" x14ac:dyDescent="0.25">
      <c r="G55990"/>
      <c r="I55990" s="112"/>
    </row>
    <row r="55991" spans="7:9" x14ac:dyDescent="0.25">
      <c r="G55991"/>
      <c r="I55991" s="112"/>
    </row>
    <row r="55992" spans="7:9" x14ac:dyDescent="0.25">
      <c r="G55992"/>
      <c r="I55992" s="112"/>
    </row>
    <row r="55993" spans="7:9" x14ac:dyDescent="0.25">
      <c r="G55993"/>
      <c r="I55993" s="112"/>
    </row>
    <row r="55994" spans="7:9" x14ac:dyDescent="0.25">
      <c r="G55994"/>
      <c r="I55994" s="112"/>
    </row>
    <row r="55995" spans="7:9" x14ac:dyDescent="0.25">
      <c r="G55995"/>
      <c r="I55995" s="112"/>
    </row>
    <row r="55996" spans="7:9" x14ac:dyDescent="0.25">
      <c r="G55996"/>
      <c r="I55996" s="112"/>
    </row>
    <row r="55997" spans="7:9" x14ac:dyDescent="0.25">
      <c r="G55997"/>
      <c r="I55997" s="112"/>
    </row>
    <row r="55998" spans="7:9" x14ac:dyDescent="0.25">
      <c r="G55998"/>
      <c r="I55998" s="112"/>
    </row>
    <row r="55999" spans="7:9" x14ac:dyDescent="0.25">
      <c r="G55999"/>
      <c r="I55999" s="112"/>
    </row>
    <row r="56000" spans="7:9" x14ac:dyDescent="0.25">
      <c r="G56000"/>
      <c r="I56000" s="112"/>
    </row>
    <row r="56001" spans="7:9" x14ac:dyDescent="0.25">
      <c r="G56001"/>
      <c r="I56001" s="112"/>
    </row>
    <row r="56002" spans="7:9" x14ac:dyDescent="0.25">
      <c r="G56002"/>
      <c r="I56002" s="112"/>
    </row>
    <row r="56003" spans="7:9" x14ac:dyDescent="0.25">
      <c r="G56003"/>
      <c r="I56003" s="112"/>
    </row>
    <row r="56004" spans="7:9" x14ac:dyDescent="0.25">
      <c r="G56004"/>
      <c r="I56004" s="112"/>
    </row>
    <row r="56005" spans="7:9" x14ac:dyDescent="0.25">
      <c r="G56005"/>
      <c r="I56005" s="112"/>
    </row>
    <row r="56006" spans="7:9" x14ac:dyDescent="0.25">
      <c r="G56006"/>
      <c r="I56006" s="112"/>
    </row>
    <row r="56007" spans="7:9" x14ac:dyDescent="0.25">
      <c r="G56007"/>
      <c r="I56007" s="112"/>
    </row>
    <row r="56008" spans="7:9" x14ac:dyDescent="0.25">
      <c r="G56008"/>
      <c r="I56008" s="112"/>
    </row>
    <row r="56009" spans="7:9" x14ac:dyDescent="0.25">
      <c r="G56009"/>
      <c r="I56009" s="112"/>
    </row>
    <row r="56010" spans="7:9" x14ac:dyDescent="0.25">
      <c r="G56010"/>
      <c r="I56010" s="112"/>
    </row>
    <row r="56011" spans="7:9" x14ac:dyDescent="0.25">
      <c r="G56011"/>
      <c r="I56011" s="112"/>
    </row>
    <row r="56012" spans="7:9" x14ac:dyDescent="0.25">
      <c r="G56012"/>
      <c r="I56012" s="112"/>
    </row>
    <row r="56013" spans="7:9" x14ac:dyDescent="0.25">
      <c r="G56013"/>
      <c r="I56013" s="112"/>
    </row>
    <row r="56014" spans="7:9" x14ac:dyDescent="0.25">
      <c r="G56014"/>
      <c r="I56014" s="112"/>
    </row>
    <row r="56015" spans="7:9" x14ac:dyDescent="0.25">
      <c r="G56015"/>
      <c r="I56015" s="112"/>
    </row>
    <row r="56016" spans="7:9" x14ac:dyDescent="0.25">
      <c r="G56016"/>
      <c r="I56016" s="112"/>
    </row>
    <row r="56017" spans="7:9" x14ac:dyDescent="0.25">
      <c r="G56017"/>
      <c r="I56017" s="112"/>
    </row>
    <row r="56018" spans="7:9" x14ac:dyDescent="0.25">
      <c r="G56018"/>
      <c r="I56018" s="112"/>
    </row>
    <row r="56019" spans="7:9" x14ac:dyDescent="0.25">
      <c r="G56019"/>
      <c r="I56019" s="112"/>
    </row>
    <row r="56020" spans="7:9" x14ac:dyDescent="0.25">
      <c r="G56020"/>
      <c r="I56020" s="112"/>
    </row>
    <row r="56021" spans="7:9" x14ac:dyDescent="0.25">
      <c r="G56021"/>
      <c r="I56021" s="112"/>
    </row>
    <row r="56022" spans="7:9" x14ac:dyDescent="0.25">
      <c r="G56022"/>
      <c r="I56022" s="112"/>
    </row>
    <row r="56023" spans="7:9" x14ac:dyDescent="0.25">
      <c r="G56023"/>
      <c r="I56023" s="112"/>
    </row>
    <row r="56024" spans="7:9" x14ac:dyDescent="0.25">
      <c r="G56024"/>
      <c r="I56024" s="112"/>
    </row>
    <row r="56025" spans="7:9" x14ac:dyDescent="0.25">
      <c r="G56025"/>
      <c r="I56025" s="112"/>
    </row>
    <row r="56026" spans="7:9" x14ac:dyDescent="0.25">
      <c r="G56026"/>
      <c r="I56026" s="112"/>
    </row>
    <row r="56027" spans="7:9" x14ac:dyDescent="0.25">
      <c r="G56027"/>
      <c r="I56027" s="112"/>
    </row>
    <row r="56028" spans="7:9" x14ac:dyDescent="0.25">
      <c r="G56028"/>
      <c r="I56028" s="112"/>
    </row>
    <row r="56029" spans="7:9" x14ac:dyDescent="0.25">
      <c r="G56029"/>
      <c r="I56029" s="112"/>
    </row>
    <row r="56030" spans="7:9" x14ac:dyDescent="0.25">
      <c r="G56030"/>
      <c r="I56030" s="112"/>
    </row>
    <row r="56031" spans="7:9" x14ac:dyDescent="0.25">
      <c r="G56031"/>
      <c r="I56031" s="112"/>
    </row>
    <row r="56032" spans="7:9" x14ac:dyDescent="0.25">
      <c r="G56032"/>
      <c r="I56032" s="112"/>
    </row>
    <row r="56033" spans="7:9" x14ac:dyDescent="0.25">
      <c r="G56033"/>
      <c r="I56033" s="112"/>
    </row>
    <row r="56034" spans="7:9" x14ac:dyDescent="0.25">
      <c r="G56034"/>
      <c r="I56034" s="112"/>
    </row>
    <row r="56035" spans="7:9" x14ac:dyDescent="0.25">
      <c r="G56035"/>
      <c r="I56035" s="112"/>
    </row>
    <row r="56036" spans="7:9" x14ac:dyDescent="0.25">
      <c r="G56036"/>
      <c r="I56036" s="112"/>
    </row>
    <row r="56037" spans="7:9" x14ac:dyDescent="0.25">
      <c r="G56037"/>
      <c r="I56037" s="112"/>
    </row>
    <row r="56038" spans="7:9" x14ac:dyDescent="0.25">
      <c r="G56038"/>
      <c r="I56038" s="112"/>
    </row>
    <row r="56039" spans="7:9" x14ac:dyDescent="0.25">
      <c r="G56039"/>
      <c r="I56039" s="112"/>
    </row>
    <row r="56040" spans="7:9" x14ac:dyDescent="0.25">
      <c r="G56040"/>
      <c r="I56040" s="112"/>
    </row>
    <row r="56041" spans="7:9" x14ac:dyDescent="0.25">
      <c r="G56041"/>
      <c r="I56041" s="112"/>
    </row>
    <row r="56042" spans="7:9" x14ac:dyDescent="0.25">
      <c r="G56042"/>
      <c r="I56042" s="112"/>
    </row>
    <row r="56043" spans="7:9" x14ac:dyDescent="0.25">
      <c r="G56043"/>
      <c r="I56043" s="112"/>
    </row>
    <row r="56044" spans="7:9" x14ac:dyDescent="0.25">
      <c r="G56044"/>
      <c r="I56044" s="112"/>
    </row>
    <row r="56045" spans="7:9" x14ac:dyDescent="0.25">
      <c r="G56045"/>
      <c r="I56045" s="112"/>
    </row>
    <row r="56046" spans="7:9" x14ac:dyDescent="0.25">
      <c r="G56046"/>
      <c r="I56046" s="112"/>
    </row>
    <row r="56047" spans="7:9" x14ac:dyDescent="0.25">
      <c r="G56047"/>
      <c r="I56047" s="112"/>
    </row>
    <row r="56048" spans="7:9" x14ac:dyDescent="0.25">
      <c r="G56048"/>
      <c r="I56048" s="112"/>
    </row>
    <row r="56049" spans="7:9" x14ac:dyDescent="0.25">
      <c r="G56049"/>
      <c r="I56049" s="112"/>
    </row>
    <row r="56050" spans="7:9" x14ac:dyDescent="0.25">
      <c r="G56050"/>
      <c r="I56050" s="112"/>
    </row>
    <row r="56051" spans="7:9" x14ac:dyDescent="0.25">
      <c r="G56051"/>
      <c r="I56051" s="112"/>
    </row>
    <row r="56052" spans="7:9" x14ac:dyDescent="0.25">
      <c r="G56052"/>
      <c r="I56052" s="112"/>
    </row>
    <row r="56053" spans="7:9" x14ac:dyDescent="0.25">
      <c r="G56053"/>
      <c r="I56053" s="112"/>
    </row>
    <row r="56054" spans="7:9" x14ac:dyDescent="0.25">
      <c r="G56054"/>
      <c r="I56054" s="112"/>
    </row>
    <row r="56055" spans="7:9" x14ac:dyDescent="0.25">
      <c r="G56055"/>
      <c r="I56055" s="112"/>
    </row>
    <row r="56056" spans="7:9" x14ac:dyDescent="0.25">
      <c r="G56056"/>
      <c r="I56056" s="112"/>
    </row>
    <row r="56057" spans="7:9" x14ac:dyDescent="0.25">
      <c r="G56057"/>
      <c r="I56057" s="112"/>
    </row>
    <row r="56058" spans="7:9" x14ac:dyDescent="0.25">
      <c r="G56058"/>
      <c r="I56058" s="112"/>
    </row>
    <row r="56059" spans="7:9" x14ac:dyDescent="0.25">
      <c r="G56059"/>
      <c r="I56059" s="112"/>
    </row>
    <row r="56060" spans="7:9" x14ac:dyDescent="0.25">
      <c r="G56060"/>
      <c r="I56060" s="112"/>
    </row>
    <row r="56061" spans="7:9" x14ac:dyDescent="0.25">
      <c r="G56061"/>
      <c r="I56061" s="112"/>
    </row>
    <row r="56062" spans="7:9" x14ac:dyDescent="0.25">
      <c r="G56062"/>
      <c r="I56062" s="112"/>
    </row>
    <row r="56063" spans="7:9" x14ac:dyDescent="0.25">
      <c r="G56063"/>
      <c r="I56063" s="112"/>
    </row>
    <row r="56064" spans="7:9" x14ac:dyDescent="0.25">
      <c r="G56064"/>
      <c r="I56064" s="112"/>
    </row>
    <row r="56065" spans="7:9" x14ac:dyDescent="0.25">
      <c r="G56065"/>
      <c r="I56065" s="112"/>
    </row>
    <row r="56066" spans="7:9" x14ac:dyDescent="0.25">
      <c r="G56066"/>
      <c r="I56066" s="112"/>
    </row>
    <row r="56067" spans="7:9" x14ac:dyDescent="0.25">
      <c r="G56067"/>
      <c r="I56067" s="112"/>
    </row>
    <row r="56068" spans="7:9" x14ac:dyDescent="0.25">
      <c r="G56068"/>
      <c r="I56068" s="112"/>
    </row>
    <row r="56069" spans="7:9" x14ac:dyDescent="0.25">
      <c r="G56069"/>
      <c r="I56069" s="112"/>
    </row>
    <row r="56070" spans="7:9" x14ac:dyDescent="0.25">
      <c r="G56070"/>
      <c r="I56070" s="112"/>
    </row>
    <row r="56071" spans="7:9" x14ac:dyDescent="0.25">
      <c r="G56071"/>
      <c r="I56071" s="112"/>
    </row>
    <row r="56072" spans="7:9" x14ac:dyDescent="0.25">
      <c r="G56072"/>
      <c r="I56072" s="112"/>
    </row>
    <row r="56073" spans="7:9" x14ac:dyDescent="0.25">
      <c r="G56073"/>
      <c r="I56073" s="112"/>
    </row>
    <row r="56074" spans="7:9" x14ac:dyDescent="0.25">
      <c r="G56074"/>
      <c r="I56074" s="112"/>
    </row>
    <row r="56075" spans="7:9" x14ac:dyDescent="0.25">
      <c r="G56075"/>
      <c r="I56075" s="112"/>
    </row>
    <row r="56076" spans="7:9" x14ac:dyDescent="0.25">
      <c r="G56076"/>
      <c r="I56076" s="112"/>
    </row>
    <row r="56077" spans="7:9" x14ac:dyDescent="0.25">
      <c r="G56077"/>
      <c r="I56077" s="112"/>
    </row>
    <row r="56078" spans="7:9" x14ac:dyDescent="0.25">
      <c r="G56078"/>
      <c r="I56078" s="112"/>
    </row>
    <row r="56079" spans="7:9" x14ac:dyDescent="0.25">
      <c r="G56079"/>
      <c r="I56079" s="112"/>
    </row>
    <row r="56080" spans="7:9" x14ac:dyDescent="0.25">
      <c r="G56080"/>
      <c r="I56080" s="112"/>
    </row>
    <row r="56081" spans="7:9" x14ac:dyDescent="0.25">
      <c r="G56081"/>
      <c r="I56081" s="112"/>
    </row>
    <row r="56082" spans="7:9" x14ac:dyDescent="0.25">
      <c r="G56082"/>
      <c r="I56082" s="112"/>
    </row>
    <row r="56083" spans="7:9" x14ac:dyDescent="0.25">
      <c r="G56083"/>
      <c r="I56083" s="112"/>
    </row>
    <row r="56084" spans="7:9" x14ac:dyDescent="0.25">
      <c r="G56084"/>
      <c r="I56084" s="112"/>
    </row>
    <row r="56085" spans="7:9" x14ac:dyDescent="0.25">
      <c r="G56085"/>
      <c r="I56085" s="112"/>
    </row>
    <row r="56086" spans="7:9" x14ac:dyDescent="0.25">
      <c r="G56086"/>
      <c r="I56086" s="112"/>
    </row>
    <row r="56087" spans="7:9" x14ac:dyDescent="0.25">
      <c r="G56087"/>
      <c r="I56087" s="112"/>
    </row>
    <row r="56088" spans="7:9" x14ac:dyDescent="0.25">
      <c r="G56088"/>
      <c r="I56088" s="112"/>
    </row>
    <row r="56089" spans="7:9" x14ac:dyDescent="0.25">
      <c r="G56089"/>
      <c r="I56089" s="112"/>
    </row>
    <row r="56090" spans="7:9" x14ac:dyDescent="0.25">
      <c r="G56090"/>
      <c r="I56090" s="112"/>
    </row>
    <row r="56091" spans="7:9" x14ac:dyDescent="0.25">
      <c r="G56091"/>
      <c r="I56091" s="112"/>
    </row>
    <row r="56092" spans="7:9" x14ac:dyDescent="0.25">
      <c r="G56092"/>
      <c r="I56092" s="112"/>
    </row>
    <row r="56093" spans="7:9" x14ac:dyDescent="0.25">
      <c r="G56093"/>
      <c r="I56093" s="112"/>
    </row>
    <row r="56094" spans="7:9" x14ac:dyDescent="0.25">
      <c r="G56094"/>
      <c r="I56094" s="112"/>
    </row>
    <row r="56095" spans="7:9" x14ac:dyDescent="0.25">
      <c r="G56095"/>
      <c r="I56095" s="112"/>
    </row>
    <row r="56096" spans="7:9" x14ac:dyDescent="0.25">
      <c r="G56096"/>
      <c r="I56096" s="112"/>
    </row>
    <row r="56097" spans="7:9" x14ac:dyDescent="0.25">
      <c r="G56097"/>
      <c r="I56097" s="112"/>
    </row>
    <row r="56098" spans="7:9" x14ac:dyDescent="0.25">
      <c r="G56098"/>
      <c r="I56098" s="112"/>
    </row>
    <row r="56099" spans="7:9" x14ac:dyDescent="0.25">
      <c r="G56099"/>
      <c r="I56099" s="112"/>
    </row>
    <row r="56100" spans="7:9" x14ac:dyDescent="0.25">
      <c r="G56100"/>
      <c r="I56100" s="112"/>
    </row>
    <row r="56101" spans="7:9" x14ac:dyDescent="0.25">
      <c r="G56101"/>
      <c r="I56101" s="112"/>
    </row>
    <row r="56102" spans="7:9" x14ac:dyDescent="0.25">
      <c r="G56102"/>
      <c r="I56102" s="112"/>
    </row>
    <row r="56103" spans="7:9" x14ac:dyDescent="0.25">
      <c r="G56103"/>
      <c r="I56103" s="112"/>
    </row>
    <row r="56104" spans="7:9" x14ac:dyDescent="0.25">
      <c r="G56104"/>
      <c r="I56104" s="112"/>
    </row>
    <row r="56105" spans="7:9" x14ac:dyDescent="0.25">
      <c r="G56105"/>
      <c r="I56105" s="112"/>
    </row>
    <row r="56106" spans="7:9" x14ac:dyDescent="0.25">
      <c r="G56106"/>
      <c r="I56106" s="112"/>
    </row>
    <row r="56107" spans="7:9" x14ac:dyDescent="0.25">
      <c r="G56107"/>
      <c r="I56107" s="112"/>
    </row>
    <row r="56108" spans="7:9" x14ac:dyDescent="0.25">
      <c r="G56108"/>
      <c r="I56108" s="112"/>
    </row>
    <row r="56109" spans="7:9" x14ac:dyDescent="0.25">
      <c r="G56109"/>
      <c r="I56109" s="112"/>
    </row>
    <row r="56110" spans="7:9" x14ac:dyDescent="0.25">
      <c r="G56110"/>
      <c r="I56110" s="112"/>
    </row>
    <row r="56111" spans="7:9" x14ac:dyDescent="0.25">
      <c r="G56111"/>
      <c r="I56111" s="112"/>
    </row>
    <row r="56112" spans="7:9" x14ac:dyDescent="0.25">
      <c r="G56112"/>
      <c r="I56112" s="112"/>
    </row>
    <row r="56113" spans="7:9" x14ac:dyDescent="0.25">
      <c r="G56113"/>
      <c r="I56113" s="112"/>
    </row>
    <row r="56114" spans="7:9" x14ac:dyDescent="0.25">
      <c r="G56114"/>
      <c r="I56114" s="112"/>
    </row>
    <row r="56115" spans="7:9" x14ac:dyDescent="0.25">
      <c r="G56115"/>
      <c r="I56115" s="112"/>
    </row>
    <row r="56116" spans="7:9" x14ac:dyDescent="0.25">
      <c r="G56116"/>
      <c r="I56116" s="112"/>
    </row>
    <row r="56117" spans="7:9" x14ac:dyDescent="0.25">
      <c r="G56117"/>
      <c r="I56117" s="112"/>
    </row>
    <row r="56118" spans="7:9" x14ac:dyDescent="0.25">
      <c r="G56118"/>
      <c r="I56118" s="112"/>
    </row>
    <row r="56119" spans="7:9" x14ac:dyDescent="0.25">
      <c r="G56119"/>
      <c r="I56119" s="112"/>
    </row>
    <row r="56120" spans="7:9" x14ac:dyDescent="0.25">
      <c r="G56120"/>
      <c r="I56120" s="112"/>
    </row>
    <row r="56121" spans="7:9" x14ac:dyDescent="0.25">
      <c r="G56121"/>
      <c r="I56121" s="112"/>
    </row>
    <row r="56122" spans="7:9" x14ac:dyDescent="0.25">
      <c r="G56122"/>
      <c r="I56122" s="112"/>
    </row>
    <row r="56123" spans="7:9" x14ac:dyDescent="0.25">
      <c r="G56123"/>
      <c r="I56123" s="112"/>
    </row>
    <row r="56124" spans="7:9" x14ac:dyDescent="0.25">
      <c r="G56124"/>
      <c r="I56124" s="112"/>
    </row>
    <row r="56125" spans="7:9" x14ac:dyDescent="0.25">
      <c r="G56125"/>
      <c r="I56125" s="112"/>
    </row>
    <row r="56126" spans="7:9" x14ac:dyDescent="0.25">
      <c r="G56126"/>
      <c r="I56126" s="112"/>
    </row>
    <row r="56127" spans="7:9" x14ac:dyDescent="0.25">
      <c r="G56127"/>
      <c r="I56127" s="112"/>
    </row>
    <row r="56128" spans="7:9" x14ac:dyDescent="0.25">
      <c r="G56128"/>
      <c r="I56128" s="112"/>
    </row>
    <row r="56129" spans="7:9" x14ac:dyDescent="0.25">
      <c r="G56129"/>
      <c r="I56129" s="112"/>
    </row>
    <row r="56130" spans="7:9" x14ac:dyDescent="0.25">
      <c r="G56130"/>
      <c r="I56130" s="112"/>
    </row>
    <row r="56131" spans="7:9" x14ac:dyDescent="0.25">
      <c r="G56131"/>
      <c r="I56131" s="112"/>
    </row>
    <row r="56132" spans="7:9" x14ac:dyDescent="0.25">
      <c r="G56132"/>
      <c r="I56132" s="112"/>
    </row>
    <row r="56133" spans="7:9" x14ac:dyDescent="0.25">
      <c r="G56133"/>
      <c r="I56133" s="112"/>
    </row>
    <row r="56134" spans="7:9" x14ac:dyDescent="0.25">
      <c r="G56134"/>
      <c r="I56134" s="112"/>
    </row>
    <row r="56135" spans="7:9" x14ac:dyDescent="0.25">
      <c r="G56135"/>
      <c r="I56135" s="112"/>
    </row>
    <row r="56136" spans="7:9" x14ac:dyDescent="0.25">
      <c r="G56136"/>
      <c r="I56136" s="112"/>
    </row>
    <row r="56137" spans="7:9" x14ac:dyDescent="0.25">
      <c r="G56137"/>
      <c r="I56137" s="112"/>
    </row>
    <row r="56138" spans="7:9" x14ac:dyDescent="0.25">
      <c r="G56138"/>
      <c r="I56138" s="112"/>
    </row>
    <row r="56139" spans="7:9" x14ac:dyDescent="0.25">
      <c r="G56139"/>
      <c r="I56139" s="112"/>
    </row>
    <row r="56140" spans="7:9" x14ac:dyDescent="0.25">
      <c r="G56140"/>
      <c r="I56140" s="112"/>
    </row>
    <row r="56141" spans="7:9" x14ac:dyDescent="0.25">
      <c r="G56141"/>
      <c r="I56141" s="112"/>
    </row>
    <row r="56142" spans="7:9" x14ac:dyDescent="0.25">
      <c r="G56142"/>
      <c r="I56142" s="112"/>
    </row>
    <row r="56143" spans="7:9" x14ac:dyDescent="0.25">
      <c r="G56143"/>
      <c r="I56143" s="112"/>
    </row>
    <row r="56144" spans="7:9" x14ac:dyDescent="0.25">
      <c r="G56144"/>
      <c r="I56144" s="112"/>
    </row>
    <row r="56145" spans="7:9" x14ac:dyDescent="0.25">
      <c r="G56145"/>
      <c r="I56145" s="112"/>
    </row>
    <row r="56146" spans="7:9" x14ac:dyDescent="0.25">
      <c r="G56146"/>
      <c r="I56146" s="112"/>
    </row>
    <row r="56147" spans="7:9" x14ac:dyDescent="0.25">
      <c r="G56147"/>
      <c r="I56147" s="112"/>
    </row>
    <row r="56148" spans="7:9" x14ac:dyDescent="0.25">
      <c r="G56148"/>
      <c r="I56148" s="112"/>
    </row>
    <row r="56149" spans="7:9" x14ac:dyDescent="0.25">
      <c r="G56149"/>
      <c r="I56149" s="112"/>
    </row>
    <row r="56150" spans="7:9" x14ac:dyDescent="0.25">
      <c r="G56150"/>
      <c r="I56150" s="112"/>
    </row>
    <row r="56151" spans="7:9" x14ac:dyDescent="0.25">
      <c r="G56151"/>
      <c r="I56151" s="112"/>
    </row>
    <row r="56152" spans="7:9" x14ac:dyDescent="0.25">
      <c r="G56152"/>
      <c r="I56152" s="112"/>
    </row>
    <row r="56153" spans="7:9" x14ac:dyDescent="0.25">
      <c r="G56153"/>
      <c r="I56153" s="112"/>
    </row>
    <row r="56154" spans="7:9" x14ac:dyDescent="0.25">
      <c r="G56154"/>
      <c r="I56154" s="112"/>
    </row>
    <row r="56155" spans="7:9" x14ac:dyDescent="0.25">
      <c r="G56155"/>
      <c r="I56155" s="112"/>
    </row>
    <row r="56156" spans="7:9" x14ac:dyDescent="0.25">
      <c r="G56156"/>
      <c r="I56156" s="112"/>
    </row>
    <row r="56157" spans="7:9" x14ac:dyDescent="0.25">
      <c r="G56157"/>
      <c r="I56157" s="112"/>
    </row>
    <row r="56158" spans="7:9" x14ac:dyDescent="0.25">
      <c r="G56158"/>
      <c r="I56158" s="112"/>
    </row>
    <row r="56159" spans="7:9" x14ac:dyDescent="0.25">
      <c r="G56159"/>
      <c r="I56159" s="112"/>
    </row>
    <row r="56160" spans="7:9" x14ac:dyDescent="0.25">
      <c r="G56160"/>
      <c r="I56160" s="112"/>
    </row>
    <row r="56161" spans="7:9" x14ac:dyDescent="0.25">
      <c r="G56161"/>
      <c r="I56161" s="112"/>
    </row>
    <row r="56162" spans="7:9" x14ac:dyDescent="0.25">
      <c r="G56162"/>
      <c r="I56162" s="112"/>
    </row>
    <row r="56163" spans="7:9" x14ac:dyDescent="0.25">
      <c r="G56163"/>
      <c r="I56163" s="112"/>
    </row>
    <row r="56164" spans="7:9" x14ac:dyDescent="0.25">
      <c r="G56164"/>
      <c r="I56164" s="112"/>
    </row>
    <row r="56165" spans="7:9" x14ac:dyDescent="0.25">
      <c r="G56165"/>
      <c r="I56165" s="112"/>
    </row>
    <row r="56166" spans="7:9" x14ac:dyDescent="0.25">
      <c r="G56166"/>
      <c r="I56166" s="112"/>
    </row>
    <row r="56167" spans="7:9" x14ac:dyDescent="0.25">
      <c r="G56167"/>
      <c r="I56167" s="112"/>
    </row>
    <row r="56168" spans="7:9" x14ac:dyDescent="0.25">
      <c r="G56168"/>
      <c r="I56168" s="112"/>
    </row>
    <row r="56169" spans="7:9" x14ac:dyDescent="0.25">
      <c r="G56169"/>
      <c r="I56169" s="112"/>
    </row>
    <row r="56170" spans="7:9" x14ac:dyDescent="0.25">
      <c r="G56170"/>
      <c r="I56170" s="112"/>
    </row>
    <row r="56171" spans="7:9" x14ac:dyDescent="0.25">
      <c r="G56171"/>
      <c r="I56171" s="112"/>
    </row>
    <row r="56172" spans="7:9" x14ac:dyDescent="0.25">
      <c r="G56172"/>
      <c r="I56172" s="112"/>
    </row>
    <row r="56173" spans="7:9" x14ac:dyDescent="0.25">
      <c r="G56173"/>
      <c r="I56173" s="112"/>
    </row>
    <row r="56174" spans="7:9" x14ac:dyDescent="0.25">
      <c r="G56174"/>
      <c r="I56174" s="112"/>
    </row>
    <row r="56175" spans="7:9" x14ac:dyDescent="0.25">
      <c r="G56175"/>
      <c r="I56175" s="112"/>
    </row>
    <row r="56176" spans="7:9" x14ac:dyDescent="0.25">
      <c r="G56176"/>
      <c r="I56176" s="112"/>
    </row>
    <row r="56177" spans="7:9" x14ac:dyDescent="0.25">
      <c r="G56177"/>
      <c r="I56177" s="112"/>
    </row>
    <row r="56178" spans="7:9" x14ac:dyDescent="0.25">
      <c r="G56178"/>
      <c r="I56178" s="112"/>
    </row>
    <row r="56179" spans="7:9" x14ac:dyDescent="0.25">
      <c r="G56179"/>
      <c r="I56179" s="112"/>
    </row>
    <row r="56180" spans="7:9" x14ac:dyDescent="0.25">
      <c r="G56180"/>
      <c r="I56180" s="112"/>
    </row>
    <row r="56181" spans="7:9" x14ac:dyDescent="0.25">
      <c r="G56181"/>
      <c r="I56181" s="112"/>
    </row>
    <row r="56182" spans="7:9" x14ac:dyDescent="0.25">
      <c r="G56182"/>
      <c r="I56182" s="112"/>
    </row>
    <row r="56183" spans="7:9" x14ac:dyDescent="0.25">
      <c r="G56183"/>
      <c r="I56183" s="112"/>
    </row>
    <row r="56184" spans="7:9" x14ac:dyDescent="0.25">
      <c r="G56184"/>
      <c r="I56184" s="112"/>
    </row>
    <row r="56185" spans="7:9" x14ac:dyDescent="0.25">
      <c r="G56185"/>
      <c r="I56185" s="112"/>
    </row>
    <row r="56186" spans="7:9" x14ac:dyDescent="0.25">
      <c r="G56186"/>
      <c r="I56186" s="112"/>
    </row>
    <row r="56187" spans="7:9" x14ac:dyDescent="0.25">
      <c r="G56187"/>
      <c r="I56187" s="112"/>
    </row>
    <row r="56188" spans="7:9" x14ac:dyDescent="0.25">
      <c r="G56188"/>
      <c r="I56188" s="112"/>
    </row>
    <row r="56189" spans="7:9" x14ac:dyDescent="0.25">
      <c r="G56189"/>
      <c r="I56189" s="112"/>
    </row>
    <row r="56190" spans="7:9" x14ac:dyDescent="0.25">
      <c r="G56190"/>
      <c r="I56190" s="112"/>
    </row>
    <row r="56191" spans="7:9" x14ac:dyDescent="0.25">
      <c r="G56191"/>
      <c r="I56191" s="112"/>
    </row>
    <row r="56192" spans="7:9" x14ac:dyDescent="0.25">
      <c r="G56192"/>
      <c r="I56192" s="112"/>
    </row>
    <row r="56193" spans="7:9" x14ac:dyDescent="0.25">
      <c r="G56193"/>
      <c r="I56193" s="112"/>
    </row>
    <row r="56194" spans="7:9" x14ac:dyDescent="0.25">
      <c r="G56194"/>
      <c r="I56194" s="112"/>
    </row>
    <row r="56195" spans="7:9" x14ac:dyDescent="0.25">
      <c r="G56195"/>
      <c r="I56195" s="112"/>
    </row>
    <row r="56196" spans="7:9" x14ac:dyDescent="0.25">
      <c r="G56196"/>
      <c r="I56196" s="112"/>
    </row>
    <row r="56197" spans="7:9" x14ac:dyDescent="0.25">
      <c r="G56197"/>
      <c r="I56197" s="112"/>
    </row>
    <row r="56198" spans="7:9" x14ac:dyDescent="0.25">
      <c r="G56198"/>
      <c r="I56198" s="112"/>
    </row>
    <row r="56199" spans="7:9" x14ac:dyDescent="0.25">
      <c r="G56199"/>
      <c r="I56199" s="112"/>
    </row>
    <row r="56200" spans="7:9" x14ac:dyDescent="0.25">
      <c r="G56200"/>
      <c r="I56200" s="112"/>
    </row>
    <row r="56201" spans="7:9" x14ac:dyDescent="0.25">
      <c r="G56201"/>
      <c r="I56201" s="112"/>
    </row>
    <row r="56202" spans="7:9" x14ac:dyDescent="0.25">
      <c r="G56202"/>
      <c r="I56202" s="112"/>
    </row>
    <row r="56203" spans="7:9" x14ac:dyDescent="0.25">
      <c r="G56203"/>
      <c r="I56203" s="112"/>
    </row>
    <row r="56204" spans="7:9" x14ac:dyDescent="0.25">
      <c r="G56204"/>
      <c r="I56204" s="112"/>
    </row>
    <row r="56205" spans="7:9" x14ac:dyDescent="0.25">
      <c r="G56205"/>
      <c r="I56205" s="112"/>
    </row>
    <row r="56206" spans="7:9" x14ac:dyDescent="0.25">
      <c r="G56206"/>
      <c r="I56206" s="112"/>
    </row>
    <row r="56207" spans="7:9" x14ac:dyDescent="0.25">
      <c r="G56207"/>
      <c r="I56207" s="112"/>
    </row>
    <row r="56208" spans="7:9" x14ac:dyDescent="0.25">
      <c r="G56208"/>
      <c r="I56208" s="112"/>
    </row>
    <row r="56209" spans="7:9" x14ac:dyDescent="0.25">
      <c r="G56209"/>
      <c r="I56209" s="112"/>
    </row>
    <row r="56210" spans="7:9" x14ac:dyDescent="0.25">
      <c r="G56210"/>
      <c r="I56210" s="112"/>
    </row>
    <row r="56211" spans="7:9" x14ac:dyDescent="0.25">
      <c r="G56211"/>
      <c r="I56211" s="112"/>
    </row>
    <row r="56212" spans="7:9" x14ac:dyDescent="0.25">
      <c r="G56212"/>
      <c r="I56212" s="112"/>
    </row>
    <row r="56213" spans="7:9" x14ac:dyDescent="0.25">
      <c r="G56213"/>
      <c r="I56213" s="112"/>
    </row>
    <row r="56214" spans="7:9" x14ac:dyDescent="0.25">
      <c r="G56214"/>
      <c r="I56214" s="112"/>
    </row>
    <row r="56215" spans="7:9" x14ac:dyDescent="0.25">
      <c r="G56215"/>
      <c r="I56215" s="112"/>
    </row>
    <row r="56216" spans="7:9" x14ac:dyDescent="0.25">
      <c r="G56216"/>
      <c r="I56216" s="112"/>
    </row>
    <row r="56217" spans="7:9" x14ac:dyDescent="0.25">
      <c r="G56217"/>
      <c r="I56217" s="112"/>
    </row>
    <row r="56218" spans="7:9" x14ac:dyDescent="0.25">
      <c r="G56218"/>
      <c r="I56218" s="112"/>
    </row>
    <row r="56219" spans="7:9" x14ac:dyDescent="0.25">
      <c r="G56219"/>
      <c r="I56219" s="112"/>
    </row>
    <row r="56220" spans="7:9" x14ac:dyDescent="0.25">
      <c r="G56220"/>
      <c r="I56220" s="112"/>
    </row>
    <row r="56221" spans="7:9" x14ac:dyDescent="0.25">
      <c r="G56221"/>
      <c r="I56221" s="112"/>
    </row>
    <row r="56222" spans="7:9" x14ac:dyDescent="0.25">
      <c r="G56222"/>
      <c r="I56222" s="112"/>
    </row>
    <row r="56223" spans="7:9" x14ac:dyDescent="0.25">
      <c r="G56223"/>
      <c r="I56223" s="112"/>
    </row>
    <row r="56224" spans="7:9" x14ac:dyDescent="0.25">
      <c r="G56224"/>
      <c r="I56224" s="112"/>
    </row>
    <row r="56225" spans="7:9" x14ac:dyDescent="0.25">
      <c r="G56225"/>
      <c r="I56225" s="112"/>
    </row>
    <row r="56226" spans="7:9" x14ac:dyDescent="0.25">
      <c r="G56226"/>
      <c r="I56226" s="112"/>
    </row>
    <row r="56227" spans="7:9" x14ac:dyDescent="0.25">
      <c r="G56227"/>
      <c r="I56227" s="112"/>
    </row>
    <row r="56228" spans="7:9" x14ac:dyDescent="0.25">
      <c r="G56228"/>
      <c r="I56228" s="112"/>
    </row>
    <row r="56229" spans="7:9" x14ac:dyDescent="0.25">
      <c r="G56229"/>
      <c r="I56229" s="112"/>
    </row>
    <row r="56230" spans="7:9" x14ac:dyDescent="0.25">
      <c r="G56230"/>
      <c r="I56230" s="112"/>
    </row>
    <row r="56231" spans="7:9" x14ac:dyDescent="0.25">
      <c r="G56231"/>
      <c r="I56231" s="112"/>
    </row>
    <row r="56232" spans="7:9" x14ac:dyDescent="0.25">
      <c r="G56232"/>
      <c r="I56232" s="112"/>
    </row>
    <row r="56233" spans="7:9" x14ac:dyDescent="0.25">
      <c r="G56233"/>
      <c r="I56233" s="112"/>
    </row>
    <row r="56234" spans="7:9" x14ac:dyDescent="0.25">
      <c r="G56234"/>
      <c r="I56234" s="112"/>
    </row>
    <row r="56235" spans="7:9" x14ac:dyDescent="0.25">
      <c r="G56235"/>
      <c r="I56235" s="112"/>
    </row>
    <row r="56236" spans="7:9" x14ac:dyDescent="0.25">
      <c r="G56236"/>
      <c r="I56236" s="112"/>
    </row>
    <row r="56237" spans="7:9" x14ac:dyDescent="0.25">
      <c r="G56237"/>
      <c r="I56237" s="112"/>
    </row>
    <row r="56238" spans="7:9" x14ac:dyDescent="0.25">
      <c r="G56238"/>
      <c r="I56238" s="112"/>
    </row>
    <row r="56239" spans="7:9" x14ac:dyDescent="0.25">
      <c r="G56239"/>
      <c r="I56239" s="112"/>
    </row>
    <row r="56240" spans="7:9" x14ac:dyDescent="0.25">
      <c r="G56240"/>
      <c r="I56240" s="112"/>
    </row>
    <row r="56241" spans="7:9" x14ac:dyDescent="0.25">
      <c r="G56241"/>
      <c r="I56241" s="112"/>
    </row>
    <row r="56242" spans="7:9" x14ac:dyDescent="0.25">
      <c r="G56242"/>
      <c r="I56242" s="112"/>
    </row>
    <row r="56243" spans="7:9" x14ac:dyDescent="0.25">
      <c r="G56243"/>
      <c r="I56243" s="112"/>
    </row>
    <row r="56244" spans="7:9" x14ac:dyDescent="0.25">
      <c r="G56244"/>
      <c r="I56244" s="112"/>
    </row>
    <row r="56245" spans="7:9" x14ac:dyDescent="0.25">
      <c r="G56245"/>
      <c r="I56245" s="112"/>
    </row>
    <row r="56246" spans="7:9" x14ac:dyDescent="0.25">
      <c r="G56246"/>
      <c r="I56246" s="112"/>
    </row>
    <row r="56247" spans="7:9" x14ac:dyDescent="0.25">
      <c r="G56247"/>
      <c r="I56247" s="112"/>
    </row>
    <row r="56248" spans="7:9" x14ac:dyDescent="0.25">
      <c r="G56248"/>
      <c r="I56248" s="112"/>
    </row>
    <row r="56249" spans="7:9" x14ac:dyDescent="0.25">
      <c r="G56249"/>
      <c r="I56249" s="112"/>
    </row>
    <row r="56250" spans="7:9" x14ac:dyDescent="0.25">
      <c r="G56250"/>
      <c r="I56250" s="112"/>
    </row>
    <row r="56251" spans="7:9" x14ac:dyDescent="0.25">
      <c r="G56251"/>
      <c r="I56251" s="112"/>
    </row>
    <row r="56252" spans="7:9" x14ac:dyDescent="0.25">
      <c r="G56252"/>
      <c r="I56252" s="112"/>
    </row>
    <row r="56253" spans="7:9" x14ac:dyDescent="0.25">
      <c r="G56253"/>
      <c r="I56253" s="112"/>
    </row>
    <row r="56254" spans="7:9" x14ac:dyDescent="0.25">
      <c r="G56254"/>
      <c r="I56254" s="112"/>
    </row>
    <row r="56255" spans="7:9" x14ac:dyDescent="0.25">
      <c r="G56255"/>
      <c r="I56255" s="112"/>
    </row>
    <row r="56256" spans="7:9" x14ac:dyDescent="0.25">
      <c r="G56256"/>
      <c r="I56256" s="112"/>
    </row>
    <row r="56257" spans="7:9" x14ac:dyDescent="0.25">
      <c r="G56257"/>
      <c r="I56257" s="112"/>
    </row>
    <row r="56258" spans="7:9" x14ac:dyDescent="0.25">
      <c r="G56258"/>
      <c r="I56258" s="112"/>
    </row>
    <row r="56259" spans="7:9" x14ac:dyDescent="0.25">
      <c r="G56259"/>
      <c r="I56259" s="112"/>
    </row>
    <row r="56260" spans="7:9" x14ac:dyDescent="0.25">
      <c r="G56260"/>
      <c r="I56260" s="112"/>
    </row>
    <row r="56261" spans="7:9" x14ac:dyDescent="0.25">
      <c r="G56261"/>
      <c r="I56261" s="112"/>
    </row>
    <row r="56262" spans="7:9" x14ac:dyDescent="0.25">
      <c r="G56262"/>
      <c r="I56262" s="112"/>
    </row>
    <row r="56263" spans="7:9" x14ac:dyDescent="0.25">
      <c r="G56263"/>
      <c r="I56263" s="112"/>
    </row>
    <row r="56264" spans="7:9" x14ac:dyDescent="0.25">
      <c r="G56264"/>
      <c r="I56264" s="112"/>
    </row>
    <row r="56265" spans="7:9" x14ac:dyDescent="0.25">
      <c r="G56265"/>
      <c r="I56265" s="112"/>
    </row>
    <row r="56266" spans="7:9" x14ac:dyDescent="0.25">
      <c r="G56266"/>
      <c r="I56266" s="112"/>
    </row>
    <row r="56267" spans="7:9" x14ac:dyDescent="0.25">
      <c r="G56267"/>
      <c r="I56267" s="112"/>
    </row>
    <row r="56268" spans="7:9" x14ac:dyDescent="0.25">
      <c r="G56268"/>
      <c r="I56268" s="112"/>
    </row>
    <row r="56269" spans="7:9" x14ac:dyDescent="0.25">
      <c r="G56269"/>
      <c r="I56269" s="112"/>
    </row>
    <row r="56270" spans="7:9" x14ac:dyDescent="0.25">
      <c r="G56270"/>
      <c r="I56270" s="112"/>
    </row>
    <row r="56271" spans="7:9" x14ac:dyDescent="0.25">
      <c r="G56271"/>
      <c r="I56271" s="112"/>
    </row>
    <row r="56272" spans="7:9" x14ac:dyDescent="0.25">
      <c r="G56272"/>
      <c r="I56272" s="112"/>
    </row>
    <row r="56273" spans="7:9" x14ac:dyDescent="0.25">
      <c r="G56273"/>
      <c r="I56273" s="112"/>
    </row>
    <row r="56274" spans="7:9" x14ac:dyDescent="0.25">
      <c r="G56274"/>
      <c r="I56274" s="112"/>
    </row>
    <row r="56275" spans="7:9" x14ac:dyDescent="0.25">
      <c r="G56275"/>
      <c r="I56275" s="112"/>
    </row>
    <row r="56276" spans="7:9" x14ac:dyDescent="0.25">
      <c r="G56276"/>
      <c r="I56276" s="112"/>
    </row>
    <row r="56277" spans="7:9" x14ac:dyDescent="0.25">
      <c r="G56277"/>
      <c r="I56277" s="112"/>
    </row>
    <row r="56278" spans="7:9" x14ac:dyDescent="0.25">
      <c r="G56278"/>
      <c r="I56278" s="112"/>
    </row>
    <row r="56279" spans="7:9" x14ac:dyDescent="0.25">
      <c r="G56279"/>
      <c r="I56279" s="112"/>
    </row>
    <row r="56280" spans="7:9" x14ac:dyDescent="0.25">
      <c r="G56280"/>
      <c r="I56280" s="112"/>
    </row>
    <row r="56281" spans="7:9" x14ac:dyDescent="0.25">
      <c r="G56281"/>
      <c r="I56281" s="112"/>
    </row>
    <row r="56282" spans="7:9" x14ac:dyDescent="0.25">
      <c r="G56282"/>
      <c r="I56282" s="112"/>
    </row>
    <row r="56283" spans="7:9" x14ac:dyDescent="0.25">
      <c r="G56283"/>
      <c r="I56283" s="112"/>
    </row>
    <row r="56284" spans="7:9" x14ac:dyDescent="0.25">
      <c r="G56284"/>
      <c r="I56284" s="112"/>
    </row>
    <row r="56285" spans="7:9" x14ac:dyDescent="0.25">
      <c r="G56285"/>
      <c r="I56285" s="112"/>
    </row>
    <row r="56286" spans="7:9" x14ac:dyDescent="0.25">
      <c r="G56286"/>
      <c r="I56286" s="112"/>
    </row>
    <row r="56287" spans="7:9" x14ac:dyDescent="0.25">
      <c r="G56287"/>
      <c r="I56287" s="112"/>
    </row>
    <row r="56288" spans="7:9" x14ac:dyDescent="0.25">
      <c r="G56288"/>
      <c r="I56288" s="112"/>
    </row>
    <row r="56289" spans="7:9" x14ac:dyDescent="0.25">
      <c r="G56289"/>
      <c r="I56289" s="112"/>
    </row>
    <row r="56290" spans="7:9" x14ac:dyDescent="0.25">
      <c r="G56290"/>
      <c r="I56290" s="112"/>
    </row>
    <row r="56291" spans="7:9" x14ac:dyDescent="0.25">
      <c r="G56291"/>
      <c r="I56291" s="112"/>
    </row>
    <row r="56292" spans="7:9" x14ac:dyDescent="0.25">
      <c r="G56292"/>
      <c r="I56292" s="112"/>
    </row>
    <row r="56293" spans="7:9" x14ac:dyDescent="0.25">
      <c r="G56293"/>
      <c r="I56293" s="112"/>
    </row>
    <row r="56294" spans="7:9" x14ac:dyDescent="0.25">
      <c r="G56294"/>
      <c r="I56294" s="112"/>
    </row>
    <row r="56295" spans="7:9" x14ac:dyDescent="0.25">
      <c r="G56295"/>
      <c r="I56295" s="112"/>
    </row>
    <row r="56296" spans="7:9" x14ac:dyDescent="0.25">
      <c r="G56296"/>
      <c r="I56296" s="112"/>
    </row>
    <row r="56297" spans="7:9" x14ac:dyDescent="0.25">
      <c r="G56297"/>
      <c r="I56297" s="112"/>
    </row>
    <row r="56298" spans="7:9" x14ac:dyDescent="0.25">
      <c r="G56298"/>
      <c r="I56298" s="112"/>
    </row>
    <row r="56299" spans="7:9" x14ac:dyDescent="0.25">
      <c r="G56299"/>
      <c r="I56299" s="112"/>
    </row>
    <row r="56300" spans="7:9" x14ac:dyDescent="0.25">
      <c r="G56300"/>
      <c r="I56300" s="112"/>
    </row>
    <row r="56301" spans="7:9" x14ac:dyDescent="0.25">
      <c r="G56301"/>
      <c r="I56301" s="112"/>
    </row>
    <row r="56302" spans="7:9" x14ac:dyDescent="0.25">
      <c r="G56302"/>
      <c r="I56302" s="112"/>
    </row>
    <row r="56303" spans="7:9" x14ac:dyDescent="0.25">
      <c r="G56303"/>
      <c r="I56303" s="112"/>
    </row>
    <row r="56304" spans="7:9" x14ac:dyDescent="0.25">
      <c r="G56304"/>
      <c r="I56304" s="112"/>
    </row>
    <row r="56305" spans="7:9" x14ac:dyDescent="0.25">
      <c r="G56305"/>
      <c r="I56305" s="112"/>
    </row>
    <row r="56306" spans="7:9" x14ac:dyDescent="0.25">
      <c r="G56306"/>
      <c r="I56306" s="112"/>
    </row>
    <row r="56307" spans="7:9" x14ac:dyDescent="0.25">
      <c r="G56307"/>
      <c r="I56307" s="112"/>
    </row>
    <row r="56308" spans="7:9" x14ac:dyDescent="0.25">
      <c r="G56308"/>
      <c r="I56308" s="112"/>
    </row>
    <row r="56309" spans="7:9" x14ac:dyDescent="0.25">
      <c r="G56309"/>
      <c r="I56309" s="112"/>
    </row>
    <row r="56310" spans="7:9" x14ac:dyDescent="0.25">
      <c r="G56310"/>
      <c r="I56310" s="112"/>
    </row>
    <row r="56311" spans="7:9" x14ac:dyDescent="0.25">
      <c r="G56311"/>
      <c r="I56311" s="112"/>
    </row>
    <row r="56312" spans="7:9" x14ac:dyDescent="0.25">
      <c r="G56312"/>
      <c r="I56312" s="112"/>
    </row>
    <row r="56313" spans="7:9" x14ac:dyDescent="0.25">
      <c r="G56313"/>
      <c r="I56313" s="112"/>
    </row>
    <row r="56314" spans="7:9" x14ac:dyDescent="0.25">
      <c r="G56314"/>
      <c r="I56314" s="112"/>
    </row>
    <row r="56315" spans="7:9" x14ac:dyDescent="0.25">
      <c r="G56315"/>
      <c r="I56315" s="112"/>
    </row>
    <row r="56316" spans="7:9" x14ac:dyDescent="0.25">
      <c r="G56316"/>
      <c r="I56316" s="112"/>
    </row>
    <row r="56317" spans="7:9" x14ac:dyDescent="0.25">
      <c r="G56317"/>
      <c r="I56317" s="112"/>
    </row>
    <row r="56318" spans="7:9" x14ac:dyDescent="0.25">
      <c r="G56318"/>
      <c r="I56318" s="112"/>
    </row>
    <row r="56319" spans="7:9" x14ac:dyDescent="0.25">
      <c r="G56319"/>
      <c r="I56319" s="112"/>
    </row>
    <row r="56320" spans="7:9" x14ac:dyDescent="0.25">
      <c r="G56320"/>
      <c r="I56320" s="112"/>
    </row>
    <row r="56321" spans="7:9" x14ac:dyDescent="0.25">
      <c r="G56321"/>
      <c r="I56321" s="112"/>
    </row>
    <row r="56322" spans="7:9" x14ac:dyDescent="0.25">
      <c r="G56322"/>
      <c r="I56322" s="112"/>
    </row>
    <row r="56323" spans="7:9" x14ac:dyDescent="0.25">
      <c r="G56323"/>
      <c r="I56323" s="112"/>
    </row>
    <row r="56324" spans="7:9" x14ac:dyDescent="0.25">
      <c r="G56324"/>
      <c r="I56324" s="112"/>
    </row>
    <row r="56325" spans="7:9" x14ac:dyDescent="0.25">
      <c r="G56325"/>
      <c r="I56325" s="112"/>
    </row>
    <row r="56326" spans="7:9" x14ac:dyDescent="0.25">
      <c r="G56326"/>
      <c r="I56326" s="112"/>
    </row>
    <row r="56327" spans="7:9" x14ac:dyDescent="0.25">
      <c r="G56327"/>
      <c r="I56327" s="112"/>
    </row>
    <row r="56328" spans="7:9" x14ac:dyDescent="0.25">
      <c r="G56328"/>
      <c r="I56328" s="112"/>
    </row>
    <row r="56329" spans="7:9" x14ac:dyDescent="0.25">
      <c r="G56329"/>
      <c r="I56329" s="112"/>
    </row>
    <row r="56330" spans="7:9" x14ac:dyDescent="0.25">
      <c r="G56330"/>
      <c r="I56330" s="112"/>
    </row>
    <row r="56331" spans="7:9" x14ac:dyDescent="0.25">
      <c r="G56331"/>
      <c r="I56331" s="112"/>
    </row>
    <row r="56332" spans="7:9" x14ac:dyDescent="0.25">
      <c r="G56332"/>
      <c r="I56332" s="112"/>
    </row>
    <row r="56333" spans="7:9" x14ac:dyDescent="0.25">
      <c r="G56333"/>
      <c r="I56333" s="112"/>
    </row>
    <row r="56334" spans="7:9" x14ac:dyDescent="0.25">
      <c r="G56334"/>
      <c r="I56334" s="112"/>
    </row>
    <row r="56335" spans="7:9" x14ac:dyDescent="0.25">
      <c r="G56335"/>
      <c r="I56335" s="112"/>
    </row>
    <row r="56336" spans="7:9" x14ac:dyDescent="0.25">
      <c r="G56336"/>
      <c r="I56336" s="112"/>
    </row>
    <row r="56337" spans="7:9" x14ac:dyDescent="0.25">
      <c r="G56337"/>
      <c r="I56337" s="112"/>
    </row>
    <row r="56338" spans="7:9" x14ac:dyDescent="0.25">
      <c r="G56338"/>
      <c r="I56338" s="112"/>
    </row>
    <row r="56339" spans="7:9" x14ac:dyDescent="0.25">
      <c r="G56339"/>
      <c r="I56339" s="112"/>
    </row>
    <row r="56340" spans="7:9" x14ac:dyDescent="0.25">
      <c r="G56340"/>
      <c r="I56340" s="112"/>
    </row>
    <row r="56341" spans="7:9" x14ac:dyDescent="0.25">
      <c r="G56341"/>
      <c r="I56341" s="112"/>
    </row>
    <row r="56342" spans="7:9" x14ac:dyDescent="0.25">
      <c r="G56342"/>
      <c r="I56342" s="112"/>
    </row>
    <row r="56343" spans="7:9" x14ac:dyDescent="0.25">
      <c r="G56343"/>
      <c r="I56343" s="112"/>
    </row>
    <row r="56344" spans="7:9" x14ac:dyDescent="0.25">
      <c r="G56344"/>
      <c r="I56344" s="112"/>
    </row>
    <row r="56345" spans="7:9" x14ac:dyDescent="0.25">
      <c r="G56345"/>
      <c r="I56345" s="112"/>
    </row>
    <row r="56346" spans="7:9" x14ac:dyDescent="0.25">
      <c r="G56346"/>
      <c r="I56346" s="112"/>
    </row>
    <row r="56347" spans="7:9" x14ac:dyDescent="0.25">
      <c r="G56347"/>
      <c r="I56347" s="112"/>
    </row>
    <row r="56348" spans="7:9" x14ac:dyDescent="0.25">
      <c r="G56348"/>
      <c r="I56348" s="112"/>
    </row>
    <row r="56349" spans="7:9" x14ac:dyDescent="0.25">
      <c r="G56349"/>
      <c r="I56349" s="112"/>
    </row>
    <row r="56350" spans="7:9" x14ac:dyDescent="0.25">
      <c r="G56350"/>
      <c r="I56350" s="112"/>
    </row>
    <row r="56351" spans="7:9" x14ac:dyDescent="0.25">
      <c r="G56351"/>
      <c r="I56351" s="112"/>
    </row>
    <row r="56352" spans="7:9" x14ac:dyDescent="0.25">
      <c r="G56352"/>
      <c r="I56352" s="112"/>
    </row>
    <row r="56353" spans="7:9" x14ac:dyDescent="0.25">
      <c r="G56353"/>
      <c r="I56353" s="112"/>
    </row>
    <row r="56354" spans="7:9" x14ac:dyDescent="0.25">
      <c r="G56354"/>
      <c r="I56354" s="112"/>
    </row>
    <row r="56355" spans="7:9" x14ac:dyDescent="0.25">
      <c r="G56355"/>
      <c r="I56355" s="112"/>
    </row>
    <row r="56356" spans="7:9" x14ac:dyDescent="0.25">
      <c r="G56356"/>
      <c r="I56356" s="112"/>
    </row>
    <row r="56357" spans="7:9" x14ac:dyDescent="0.25">
      <c r="G56357"/>
      <c r="I56357" s="112"/>
    </row>
    <row r="56358" spans="7:9" x14ac:dyDescent="0.25">
      <c r="G56358"/>
      <c r="I56358" s="112"/>
    </row>
    <row r="56359" spans="7:9" x14ac:dyDescent="0.25">
      <c r="G56359"/>
      <c r="I56359" s="112"/>
    </row>
    <row r="56360" spans="7:9" x14ac:dyDescent="0.25">
      <c r="G56360"/>
      <c r="I56360" s="112"/>
    </row>
    <row r="56361" spans="7:9" x14ac:dyDescent="0.25">
      <c r="G56361"/>
      <c r="I56361" s="112"/>
    </row>
    <row r="56362" spans="7:9" x14ac:dyDescent="0.25">
      <c r="G56362"/>
      <c r="I56362" s="112"/>
    </row>
    <row r="56363" spans="7:9" x14ac:dyDescent="0.25">
      <c r="G56363"/>
      <c r="I56363" s="112"/>
    </row>
    <row r="56364" spans="7:9" x14ac:dyDescent="0.25">
      <c r="G56364"/>
      <c r="I56364" s="112"/>
    </row>
    <row r="56365" spans="7:9" x14ac:dyDescent="0.25">
      <c r="G56365"/>
      <c r="I56365" s="112"/>
    </row>
    <row r="56366" spans="7:9" x14ac:dyDescent="0.25">
      <c r="G56366"/>
      <c r="I56366" s="112"/>
    </row>
    <row r="56367" spans="7:9" x14ac:dyDescent="0.25">
      <c r="G56367"/>
      <c r="I56367" s="112"/>
    </row>
    <row r="56368" spans="7:9" x14ac:dyDescent="0.25">
      <c r="G56368"/>
      <c r="I56368" s="112"/>
    </row>
    <row r="56369" spans="7:9" x14ac:dyDescent="0.25">
      <c r="G56369"/>
      <c r="I56369" s="112"/>
    </row>
    <row r="56370" spans="7:9" x14ac:dyDescent="0.25">
      <c r="G56370"/>
      <c r="I56370" s="112"/>
    </row>
    <row r="56371" spans="7:9" x14ac:dyDescent="0.25">
      <c r="G56371"/>
      <c r="I56371" s="112"/>
    </row>
    <row r="56372" spans="7:9" x14ac:dyDescent="0.25">
      <c r="G56372"/>
      <c r="I56372" s="112"/>
    </row>
    <row r="56373" spans="7:9" x14ac:dyDescent="0.25">
      <c r="G56373"/>
      <c r="I56373" s="112"/>
    </row>
    <row r="56374" spans="7:9" x14ac:dyDescent="0.25">
      <c r="G56374"/>
      <c r="I56374" s="112"/>
    </row>
    <row r="56375" spans="7:9" x14ac:dyDescent="0.25">
      <c r="G56375"/>
      <c r="I56375" s="112"/>
    </row>
    <row r="56376" spans="7:9" x14ac:dyDescent="0.25">
      <c r="G56376"/>
      <c r="I56376" s="112"/>
    </row>
    <row r="56377" spans="7:9" x14ac:dyDescent="0.25">
      <c r="G56377"/>
      <c r="I56377" s="112"/>
    </row>
    <row r="56378" spans="7:9" x14ac:dyDescent="0.25">
      <c r="G56378"/>
      <c r="I56378" s="112"/>
    </row>
    <row r="56379" spans="7:9" x14ac:dyDescent="0.25">
      <c r="G56379"/>
      <c r="I56379" s="112"/>
    </row>
    <row r="56380" spans="7:9" x14ac:dyDescent="0.25">
      <c r="G56380"/>
      <c r="I56380" s="112"/>
    </row>
    <row r="56381" spans="7:9" x14ac:dyDescent="0.25">
      <c r="G56381"/>
      <c r="I56381" s="112"/>
    </row>
    <row r="56382" spans="7:9" x14ac:dyDescent="0.25">
      <c r="G56382"/>
      <c r="I56382" s="112"/>
    </row>
    <row r="56383" spans="7:9" x14ac:dyDescent="0.25">
      <c r="G56383"/>
      <c r="I56383" s="112"/>
    </row>
    <row r="56384" spans="7:9" x14ac:dyDescent="0.25">
      <c r="G56384"/>
      <c r="I56384" s="112"/>
    </row>
    <row r="56385" spans="7:9" x14ac:dyDescent="0.25">
      <c r="G56385"/>
      <c r="I56385" s="112"/>
    </row>
    <row r="56386" spans="7:9" x14ac:dyDescent="0.25">
      <c r="G56386"/>
      <c r="I56386" s="112"/>
    </row>
    <row r="56387" spans="7:9" x14ac:dyDescent="0.25">
      <c r="G56387"/>
      <c r="I56387" s="112"/>
    </row>
    <row r="56388" spans="7:9" x14ac:dyDescent="0.25">
      <c r="G56388"/>
      <c r="I56388" s="112"/>
    </row>
    <row r="56389" spans="7:9" x14ac:dyDescent="0.25">
      <c r="G56389"/>
      <c r="I56389" s="112"/>
    </row>
    <row r="56390" spans="7:9" x14ac:dyDescent="0.25">
      <c r="G56390"/>
      <c r="I56390" s="112"/>
    </row>
    <row r="56391" spans="7:9" x14ac:dyDescent="0.25">
      <c r="G56391"/>
      <c r="I56391" s="112"/>
    </row>
    <row r="56392" spans="7:9" x14ac:dyDescent="0.25">
      <c r="G56392"/>
      <c r="I56392" s="112"/>
    </row>
    <row r="56393" spans="7:9" x14ac:dyDescent="0.25">
      <c r="G56393"/>
      <c r="I56393" s="112"/>
    </row>
    <row r="56394" spans="7:9" x14ac:dyDescent="0.25">
      <c r="G56394"/>
      <c r="I56394" s="112"/>
    </row>
    <row r="56395" spans="7:9" x14ac:dyDescent="0.25">
      <c r="G56395"/>
      <c r="I56395" s="112"/>
    </row>
    <row r="56396" spans="7:9" x14ac:dyDescent="0.25">
      <c r="G56396"/>
      <c r="I56396" s="112"/>
    </row>
    <row r="56397" spans="7:9" x14ac:dyDescent="0.25">
      <c r="G56397"/>
      <c r="I56397" s="112"/>
    </row>
    <row r="56398" spans="7:9" x14ac:dyDescent="0.25">
      <c r="G56398"/>
      <c r="I56398" s="112"/>
    </row>
    <row r="56399" spans="7:9" x14ac:dyDescent="0.25">
      <c r="G56399"/>
      <c r="I56399" s="112"/>
    </row>
    <row r="56400" spans="7:9" x14ac:dyDescent="0.25">
      <c r="G56400"/>
      <c r="I56400" s="112"/>
    </row>
    <row r="56401" spans="7:9" x14ac:dyDescent="0.25">
      <c r="G56401"/>
      <c r="I56401" s="112"/>
    </row>
    <row r="56402" spans="7:9" x14ac:dyDescent="0.25">
      <c r="G56402"/>
      <c r="I56402" s="112"/>
    </row>
    <row r="56403" spans="7:9" x14ac:dyDescent="0.25">
      <c r="G56403"/>
      <c r="I56403" s="112"/>
    </row>
    <row r="56404" spans="7:9" x14ac:dyDescent="0.25">
      <c r="G56404"/>
      <c r="I56404" s="112"/>
    </row>
    <row r="56405" spans="7:9" x14ac:dyDescent="0.25">
      <c r="G56405"/>
      <c r="I56405" s="112"/>
    </row>
    <row r="56406" spans="7:9" x14ac:dyDescent="0.25">
      <c r="G56406"/>
      <c r="I56406" s="112"/>
    </row>
    <row r="56407" spans="7:9" x14ac:dyDescent="0.25">
      <c r="G56407"/>
      <c r="I56407" s="112"/>
    </row>
    <row r="56408" spans="7:9" x14ac:dyDescent="0.25">
      <c r="G56408"/>
      <c r="I56408" s="112"/>
    </row>
    <row r="56409" spans="7:9" x14ac:dyDescent="0.25">
      <c r="G56409"/>
      <c r="I56409" s="112"/>
    </row>
    <row r="56410" spans="7:9" x14ac:dyDescent="0.25">
      <c r="G56410"/>
      <c r="I56410" s="112"/>
    </row>
    <row r="56411" spans="7:9" x14ac:dyDescent="0.25">
      <c r="G56411"/>
      <c r="I56411" s="112"/>
    </row>
    <row r="56412" spans="7:9" x14ac:dyDescent="0.25">
      <c r="G56412"/>
      <c r="I56412" s="112"/>
    </row>
    <row r="56413" spans="7:9" x14ac:dyDescent="0.25">
      <c r="G56413"/>
      <c r="I56413" s="112"/>
    </row>
    <row r="56414" spans="7:9" x14ac:dyDescent="0.25">
      <c r="G56414"/>
      <c r="I56414" s="112"/>
    </row>
    <row r="56415" spans="7:9" x14ac:dyDescent="0.25">
      <c r="G56415"/>
      <c r="I56415" s="112"/>
    </row>
    <row r="56416" spans="7:9" x14ac:dyDescent="0.25">
      <c r="G56416"/>
      <c r="I56416" s="112"/>
    </row>
    <row r="56417" spans="7:9" x14ac:dyDescent="0.25">
      <c r="G56417"/>
      <c r="I56417" s="112"/>
    </row>
    <row r="56418" spans="7:9" x14ac:dyDescent="0.25">
      <c r="G56418"/>
      <c r="I56418" s="112"/>
    </row>
    <row r="56419" spans="7:9" x14ac:dyDescent="0.25">
      <c r="G56419"/>
      <c r="I56419" s="112"/>
    </row>
    <row r="56420" spans="7:9" x14ac:dyDescent="0.25">
      <c r="G56420"/>
      <c r="I56420" s="112"/>
    </row>
    <row r="56421" spans="7:9" x14ac:dyDescent="0.25">
      <c r="G56421"/>
      <c r="I56421" s="112"/>
    </row>
    <row r="56422" spans="7:9" x14ac:dyDescent="0.25">
      <c r="G56422"/>
      <c r="I56422" s="112"/>
    </row>
    <row r="56423" spans="7:9" x14ac:dyDescent="0.25">
      <c r="G56423"/>
      <c r="I56423" s="112"/>
    </row>
    <row r="56424" spans="7:9" x14ac:dyDescent="0.25">
      <c r="G56424"/>
      <c r="I56424" s="112"/>
    </row>
    <row r="56425" spans="7:9" x14ac:dyDescent="0.25">
      <c r="G56425"/>
      <c r="I56425" s="112"/>
    </row>
    <row r="56426" spans="7:9" x14ac:dyDescent="0.25">
      <c r="G56426"/>
      <c r="I56426" s="112"/>
    </row>
    <row r="56427" spans="7:9" x14ac:dyDescent="0.25">
      <c r="G56427"/>
      <c r="I56427" s="112"/>
    </row>
    <row r="56428" spans="7:9" x14ac:dyDescent="0.25">
      <c r="G56428"/>
      <c r="I56428" s="112"/>
    </row>
    <row r="56429" spans="7:9" x14ac:dyDescent="0.25">
      <c r="G56429"/>
      <c r="I56429" s="112"/>
    </row>
    <row r="56430" spans="7:9" x14ac:dyDescent="0.25">
      <c r="G56430"/>
      <c r="I56430" s="112"/>
    </row>
    <row r="56431" spans="7:9" x14ac:dyDescent="0.25">
      <c r="G56431"/>
      <c r="I56431" s="112"/>
    </row>
    <row r="56432" spans="7:9" x14ac:dyDescent="0.25">
      <c r="G56432"/>
      <c r="I56432" s="112"/>
    </row>
    <row r="56433" spans="7:9" x14ac:dyDescent="0.25">
      <c r="G56433"/>
      <c r="I56433" s="112"/>
    </row>
    <row r="56434" spans="7:9" x14ac:dyDescent="0.25">
      <c r="G56434"/>
      <c r="I56434" s="112"/>
    </row>
    <row r="56435" spans="7:9" x14ac:dyDescent="0.25">
      <c r="G56435"/>
      <c r="I56435" s="112"/>
    </row>
    <row r="56436" spans="7:9" x14ac:dyDescent="0.25">
      <c r="G56436"/>
      <c r="I56436" s="112"/>
    </row>
    <row r="56437" spans="7:9" x14ac:dyDescent="0.25">
      <c r="G56437"/>
      <c r="I56437" s="112"/>
    </row>
    <row r="56438" spans="7:9" x14ac:dyDescent="0.25">
      <c r="G56438"/>
      <c r="I56438" s="112"/>
    </row>
    <row r="56439" spans="7:9" x14ac:dyDescent="0.25">
      <c r="G56439"/>
      <c r="I56439" s="112"/>
    </row>
    <row r="56440" spans="7:9" x14ac:dyDescent="0.25">
      <c r="G56440"/>
      <c r="I56440" s="112"/>
    </row>
    <row r="56441" spans="7:9" x14ac:dyDescent="0.25">
      <c r="G56441"/>
      <c r="I56441" s="112"/>
    </row>
    <row r="56442" spans="7:9" x14ac:dyDescent="0.25">
      <c r="G56442"/>
      <c r="I56442" s="112"/>
    </row>
    <row r="56443" spans="7:9" x14ac:dyDescent="0.25">
      <c r="G56443"/>
      <c r="I56443" s="112"/>
    </row>
    <row r="56444" spans="7:9" x14ac:dyDescent="0.25">
      <c r="G56444"/>
      <c r="I56444" s="112"/>
    </row>
    <row r="56445" spans="7:9" x14ac:dyDescent="0.25">
      <c r="G56445"/>
      <c r="I56445" s="112"/>
    </row>
    <row r="56446" spans="7:9" x14ac:dyDescent="0.25">
      <c r="G56446"/>
      <c r="I56446" s="112"/>
    </row>
    <row r="56447" spans="7:9" x14ac:dyDescent="0.25">
      <c r="G56447"/>
      <c r="I56447" s="112"/>
    </row>
    <row r="56448" spans="7:9" x14ac:dyDescent="0.25">
      <c r="G56448"/>
      <c r="I56448" s="112"/>
    </row>
    <row r="56449" spans="7:9" x14ac:dyDescent="0.25">
      <c r="G56449"/>
      <c r="I56449" s="112"/>
    </row>
    <row r="56450" spans="7:9" x14ac:dyDescent="0.25">
      <c r="G56450"/>
      <c r="I56450" s="112"/>
    </row>
    <row r="56451" spans="7:9" x14ac:dyDescent="0.25">
      <c r="G56451"/>
      <c r="I56451" s="112"/>
    </row>
    <row r="56452" spans="7:9" x14ac:dyDescent="0.25">
      <c r="G56452"/>
      <c r="I56452" s="112"/>
    </row>
    <row r="56453" spans="7:9" x14ac:dyDescent="0.25">
      <c r="G56453"/>
      <c r="I56453" s="112"/>
    </row>
    <row r="56454" spans="7:9" x14ac:dyDescent="0.25">
      <c r="G56454"/>
      <c r="I56454" s="112"/>
    </row>
    <row r="56455" spans="7:9" x14ac:dyDescent="0.25">
      <c r="G56455"/>
      <c r="I56455" s="112"/>
    </row>
    <row r="56456" spans="7:9" x14ac:dyDescent="0.25">
      <c r="G56456"/>
      <c r="I56456" s="112"/>
    </row>
    <row r="56457" spans="7:9" x14ac:dyDescent="0.25">
      <c r="G56457"/>
      <c r="I56457" s="112"/>
    </row>
    <row r="56458" spans="7:9" x14ac:dyDescent="0.25">
      <c r="G56458"/>
      <c r="I56458" s="112"/>
    </row>
    <row r="56459" spans="7:9" x14ac:dyDescent="0.25">
      <c r="G56459"/>
      <c r="I56459" s="112"/>
    </row>
    <row r="56460" spans="7:9" x14ac:dyDescent="0.25">
      <c r="G56460"/>
      <c r="I56460" s="112"/>
    </row>
    <row r="56461" spans="7:9" x14ac:dyDescent="0.25">
      <c r="G56461"/>
      <c r="I56461" s="112"/>
    </row>
    <row r="56462" spans="7:9" x14ac:dyDescent="0.25">
      <c r="G56462"/>
      <c r="I56462" s="112"/>
    </row>
    <row r="56463" spans="7:9" x14ac:dyDescent="0.25">
      <c r="G56463"/>
      <c r="I56463" s="112"/>
    </row>
    <row r="56464" spans="7:9" x14ac:dyDescent="0.25">
      <c r="G56464"/>
      <c r="I56464" s="112"/>
    </row>
    <row r="56465" spans="7:9" x14ac:dyDescent="0.25">
      <c r="G56465"/>
      <c r="I56465" s="112"/>
    </row>
    <row r="56466" spans="7:9" x14ac:dyDescent="0.25">
      <c r="G56466"/>
      <c r="I56466" s="112"/>
    </row>
    <row r="56467" spans="7:9" x14ac:dyDescent="0.25">
      <c r="G56467"/>
      <c r="I56467" s="112"/>
    </row>
    <row r="56468" spans="7:9" x14ac:dyDescent="0.25">
      <c r="G56468"/>
      <c r="I56468" s="112"/>
    </row>
    <row r="56469" spans="7:9" x14ac:dyDescent="0.25">
      <c r="G56469"/>
      <c r="I56469" s="112"/>
    </row>
    <row r="56470" spans="7:9" x14ac:dyDescent="0.25">
      <c r="G56470"/>
      <c r="I56470" s="112"/>
    </row>
    <row r="56471" spans="7:9" x14ac:dyDescent="0.25">
      <c r="G56471"/>
      <c r="I56471" s="112"/>
    </row>
    <row r="56472" spans="7:9" x14ac:dyDescent="0.25">
      <c r="G56472"/>
      <c r="I56472" s="112"/>
    </row>
    <row r="56473" spans="7:9" x14ac:dyDescent="0.25">
      <c r="G56473"/>
      <c r="I56473" s="112"/>
    </row>
    <row r="56474" spans="7:9" x14ac:dyDescent="0.25">
      <c r="G56474"/>
      <c r="I56474" s="112"/>
    </row>
    <row r="56475" spans="7:9" x14ac:dyDescent="0.25">
      <c r="G56475"/>
      <c r="I56475" s="112"/>
    </row>
    <row r="56476" spans="7:9" x14ac:dyDescent="0.25">
      <c r="G56476"/>
      <c r="I56476" s="112"/>
    </row>
    <row r="56477" spans="7:9" x14ac:dyDescent="0.25">
      <c r="G56477"/>
      <c r="I56477" s="112"/>
    </row>
    <row r="56478" spans="7:9" x14ac:dyDescent="0.25">
      <c r="G56478"/>
      <c r="I56478" s="112"/>
    </row>
    <row r="56479" spans="7:9" x14ac:dyDescent="0.25">
      <c r="G56479"/>
      <c r="I56479" s="112"/>
    </row>
    <row r="56480" spans="7:9" x14ac:dyDescent="0.25">
      <c r="G56480"/>
      <c r="I56480" s="112"/>
    </row>
    <row r="56481" spans="7:9" x14ac:dyDescent="0.25">
      <c r="G56481"/>
      <c r="I56481" s="112"/>
    </row>
    <row r="56482" spans="7:9" x14ac:dyDescent="0.25">
      <c r="G56482"/>
      <c r="I56482" s="112"/>
    </row>
    <row r="56483" spans="7:9" x14ac:dyDescent="0.25">
      <c r="G56483"/>
      <c r="I56483" s="112"/>
    </row>
    <row r="56484" spans="7:9" x14ac:dyDescent="0.25">
      <c r="G56484"/>
      <c r="I56484" s="112"/>
    </row>
    <row r="56485" spans="7:9" x14ac:dyDescent="0.25">
      <c r="G56485"/>
      <c r="I56485" s="112"/>
    </row>
    <row r="56486" spans="7:9" x14ac:dyDescent="0.25">
      <c r="G56486"/>
      <c r="I56486" s="112"/>
    </row>
    <row r="56487" spans="7:9" x14ac:dyDescent="0.25">
      <c r="G56487"/>
      <c r="I56487" s="112"/>
    </row>
    <row r="56488" spans="7:9" x14ac:dyDescent="0.25">
      <c r="G56488"/>
      <c r="I56488" s="112"/>
    </row>
    <row r="56489" spans="7:9" x14ac:dyDescent="0.25">
      <c r="G56489"/>
      <c r="I56489" s="112"/>
    </row>
    <row r="56490" spans="7:9" x14ac:dyDescent="0.25">
      <c r="G56490"/>
      <c r="I56490" s="112"/>
    </row>
    <row r="56491" spans="7:9" x14ac:dyDescent="0.25">
      <c r="G56491"/>
      <c r="I56491" s="112"/>
    </row>
    <row r="56492" spans="7:9" x14ac:dyDescent="0.25">
      <c r="G56492"/>
      <c r="I56492" s="112"/>
    </row>
    <row r="56493" spans="7:9" x14ac:dyDescent="0.25">
      <c r="G56493"/>
      <c r="I56493" s="112"/>
    </row>
    <row r="56494" spans="7:9" x14ac:dyDescent="0.25">
      <c r="G56494"/>
      <c r="I56494" s="112"/>
    </row>
    <row r="56495" spans="7:9" x14ac:dyDescent="0.25">
      <c r="G56495"/>
      <c r="I56495" s="112"/>
    </row>
    <row r="56496" spans="7:9" x14ac:dyDescent="0.25">
      <c r="G56496"/>
      <c r="I56496" s="112"/>
    </row>
    <row r="56497" spans="7:9" x14ac:dyDescent="0.25">
      <c r="G56497"/>
      <c r="I56497" s="112"/>
    </row>
    <row r="56498" spans="7:9" x14ac:dyDescent="0.25">
      <c r="G56498"/>
      <c r="I56498" s="112"/>
    </row>
    <row r="56499" spans="7:9" x14ac:dyDescent="0.25">
      <c r="G56499"/>
      <c r="I56499" s="112"/>
    </row>
    <row r="56500" spans="7:9" x14ac:dyDescent="0.25">
      <c r="G56500"/>
      <c r="I56500" s="112"/>
    </row>
    <row r="56501" spans="7:9" x14ac:dyDescent="0.25">
      <c r="G56501"/>
      <c r="I56501" s="112"/>
    </row>
    <row r="56502" spans="7:9" x14ac:dyDescent="0.25">
      <c r="G56502"/>
      <c r="I56502" s="112"/>
    </row>
    <row r="56503" spans="7:9" x14ac:dyDescent="0.25">
      <c r="G56503"/>
      <c r="I56503" s="112"/>
    </row>
    <row r="56504" spans="7:9" x14ac:dyDescent="0.25">
      <c r="G56504"/>
      <c r="I56504" s="112"/>
    </row>
    <row r="56505" spans="7:9" x14ac:dyDescent="0.25">
      <c r="G56505"/>
      <c r="I56505" s="112"/>
    </row>
    <row r="56506" spans="7:9" x14ac:dyDescent="0.25">
      <c r="G56506"/>
      <c r="I56506" s="112"/>
    </row>
    <row r="56507" spans="7:9" x14ac:dyDescent="0.25">
      <c r="G56507"/>
      <c r="I56507" s="112"/>
    </row>
    <row r="56508" spans="7:9" x14ac:dyDescent="0.25">
      <c r="G56508"/>
      <c r="I56508" s="112"/>
    </row>
    <row r="56509" spans="7:9" x14ac:dyDescent="0.25">
      <c r="G56509"/>
      <c r="I56509" s="112"/>
    </row>
    <row r="56510" spans="7:9" x14ac:dyDescent="0.25">
      <c r="G56510"/>
      <c r="I56510" s="112"/>
    </row>
    <row r="56511" spans="7:9" x14ac:dyDescent="0.25">
      <c r="G56511"/>
      <c r="I56511" s="112"/>
    </row>
    <row r="56512" spans="7:9" x14ac:dyDescent="0.25">
      <c r="G56512"/>
      <c r="I56512" s="112"/>
    </row>
    <row r="56513" spans="7:9" x14ac:dyDescent="0.25">
      <c r="G56513"/>
      <c r="I56513" s="112"/>
    </row>
    <row r="56514" spans="7:9" x14ac:dyDescent="0.25">
      <c r="G56514"/>
      <c r="I56514" s="112"/>
    </row>
    <row r="56515" spans="7:9" x14ac:dyDescent="0.25">
      <c r="G56515"/>
      <c r="I56515" s="112"/>
    </row>
    <row r="56516" spans="7:9" x14ac:dyDescent="0.25">
      <c r="G56516"/>
      <c r="I56516" s="112"/>
    </row>
    <row r="56517" spans="7:9" x14ac:dyDescent="0.25">
      <c r="G56517"/>
      <c r="I56517" s="112"/>
    </row>
    <row r="56518" spans="7:9" x14ac:dyDescent="0.25">
      <c r="G56518"/>
      <c r="I56518" s="112"/>
    </row>
    <row r="56519" spans="7:9" x14ac:dyDescent="0.25">
      <c r="G56519"/>
      <c r="I56519" s="112"/>
    </row>
    <row r="56520" spans="7:9" x14ac:dyDescent="0.25">
      <c r="G56520"/>
      <c r="I56520" s="112"/>
    </row>
    <row r="56521" spans="7:9" x14ac:dyDescent="0.25">
      <c r="G56521"/>
      <c r="I56521" s="112"/>
    </row>
    <row r="56522" spans="7:9" x14ac:dyDescent="0.25">
      <c r="G56522"/>
      <c r="I56522" s="112"/>
    </row>
    <row r="56523" spans="7:9" x14ac:dyDescent="0.25">
      <c r="G56523"/>
      <c r="I56523" s="112"/>
    </row>
    <row r="56524" spans="7:9" x14ac:dyDescent="0.25">
      <c r="G56524"/>
      <c r="I56524" s="112"/>
    </row>
    <row r="56525" spans="7:9" x14ac:dyDescent="0.25">
      <c r="G56525"/>
      <c r="I56525" s="112"/>
    </row>
    <row r="56526" spans="7:9" x14ac:dyDescent="0.25">
      <c r="G56526"/>
      <c r="I56526" s="112"/>
    </row>
    <row r="56527" spans="7:9" x14ac:dyDescent="0.25">
      <c r="G56527"/>
      <c r="I56527" s="112"/>
    </row>
    <row r="56528" spans="7:9" x14ac:dyDescent="0.25">
      <c r="G56528"/>
      <c r="I56528" s="112"/>
    </row>
    <row r="56529" spans="7:9" x14ac:dyDescent="0.25">
      <c r="G56529"/>
      <c r="I56529" s="112"/>
    </row>
    <row r="56530" spans="7:9" x14ac:dyDescent="0.25">
      <c r="G56530"/>
      <c r="I56530" s="112"/>
    </row>
    <row r="56531" spans="7:9" x14ac:dyDescent="0.25">
      <c r="G56531"/>
      <c r="I56531" s="112"/>
    </row>
    <row r="56532" spans="7:9" x14ac:dyDescent="0.25">
      <c r="G56532"/>
      <c r="I56532" s="112"/>
    </row>
    <row r="56533" spans="7:9" x14ac:dyDescent="0.25">
      <c r="G56533"/>
      <c r="I56533" s="112"/>
    </row>
    <row r="56534" spans="7:9" x14ac:dyDescent="0.25">
      <c r="G56534"/>
      <c r="I56534" s="112"/>
    </row>
    <row r="56535" spans="7:9" x14ac:dyDescent="0.25">
      <c r="G56535"/>
      <c r="I56535" s="112"/>
    </row>
    <row r="56536" spans="7:9" x14ac:dyDescent="0.25">
      <c r="G56536"/>
      <c r="I56536" s="112"/>
    </row>
    <row r="56537" spans="7:9" x14ac:dyDescent="0.25">
      <c r="G56537"/>
      <c r="I56537" s="112"/>
    </row>
    <row r="56538" spans="7:9" x14ac:dyDescent="0.25">
      <c r="G56538"/>
      <c r="I56538" s="112"/>
    </row>
    <row r="56539" spans="7:9" x14ac:dyDescent="0.25">
      <c r="G56539"/>
      <c r="I56539" s="112"/>
    </row>
    <row r="56540" spans="7:9" x14ac:dyDescent="0.25">
      <c r="G56540"/>
      <c r="I56540" s="112"/>
    </row>
    <row r="56541" spans="7:9" x14ac:dyDescent="0.25">
      <c r="G56541"/>
      <c r="I56541" s="112"/>
    </row>
    <row r="56542" spans="7:9" x14ac:dyDescent="0.25">
      <c r="G56542"/>
      <c r="I56542" s="112"/>
    </row>
    <row r="56543" spans="7:9" x14ac:dyDescent="0.25">
      <c r="G56543"/>
      <c r="I56543" s="112"/>
    </row>
    <row r="56544" spans="7:9" x14ac:dyDescent="0.25">
      <c r="G56544"/>
      <c r="I56544" s="112"/>
    </row>
    <row r="56545" spans="7:9" x14ac:dyDescent="0.25">
      <c r="G56545"/>
      <c r="I56545" s="112"/>
    </row>
    <row r="56546" spans="7:9" x14ac:dyDescent="0.25">
      <c r="G56546"/>
      <c r="I56546" s="112"/>
    </row>
    <row r="56547" spans="7:9" x14ac:dyDescent="0.25">
      <c r="G56547"/>
      <c r="I56547" s="112"/>
    </row>
    <row r="56548" spans="7:9" x14ac:dyDescent="0.25">
      <c r="G56548"/>
      <c r="I56548" s="112"/>
    </row>
    <row r="56549" spans="7:9" x14ac:dyDescent="0.25">
      <c r="G56549"/>
      <c r="I56549" s="112"/>
    </row>
    <row r="56550" spans="7:9" x14ac:dyDescent="0.25">
      <c r="G56550"/>
      <c r="I56550" s="112"/>
    </row>
    <row r="56551" spans="7:9" x14ac:dyDescent="0.25">
      <c r="G56551"/>
      <c r="I56551" s="112"/>
    </row>
    <row r="56552" spans="7:9" x14ac:dyDescent="0.25">
      <c r="G56552"/>
      <c r="I56552" s="112"/>
    </row>
    <row r="56553" spans="7:9" x14ac:dyDescent="0.25">
      <c r="G56553"/>
      <c r="I56553" s="112"/>
    </row>
    <row r="56554" spans="7:9" x14ac:dyDescent="0.25">
      <c r="G56554"/>
      <c r="I56554" s="112"/>
    </row>
    <row r="56555" spans="7:9" x14ac:dyDescent="0.25">
      <c r="G56555"/>
      <c r="I56555" s="112"/>
    </row>
    <row r="56556" spans="7:9" x14ac:dyDescent="0.25">
      <c r="G56556"/>
      <c r="I56556" s="112"/>
    </row>
    <row r="56557" spans="7:9" x14ac:dyDescent="0.25">
      <c r="G56557"/>
      <c r="I56557" s="112"/>
    </row>
    <row r="56558" spans="7:9" x14ac:dyDescent="0.25">
      <c r="G56558"/>
      <c r="I56558" s="112"/>
    </row>
    <row r="56559" spans="7:9" x14ac:dyDescent="0.25">
      <c r="G56559"/>
      <c r="I56559" s="112"/>
    </row>
    <row r="56560" spans="7:9" x14ac:dyDescent="0.25">
      <c r="G56560"/>
      <c r="I56560" s="112"/>
    </row>
    <row r="56561" spans="7:9" x14ac:dyDescent="0.25">
      <c r="G56561"/>
      <c r="I56561" s="112"/>
    </row>
    <row r="56562" spans="7:9" x14ac:dyDescent="0.25">
      <c r="G56562"/>
      <c r="I56562" s="112"/>
    </row>
    <row r="56563" spans="7:9" x14ac:dyDescent="0.25">
      <c r="G56563"/>
      <c r="I56563" s="112"/>
    </row>
    <row r="56564" spans="7:9" x14ac:dyDescent="0.25">
      <c r="G56564"/>
      <c r="I56564" s="112"/>
    </row>
    <row r="56565" spans="7:9" x14ac:dyDescent="0.25">
      <c r="G56565"/>
      <c r="I56565" s="112"/>
    </row>
    <row r="56566" spans="7:9" x14ac:dyDescent="0.25">
      <c r="G56566"/>
      <c r="I56566" s="112"/>
    </row>
    <row r="56567" spans="7:9" x14ac:dyDescent="0.25">
      <c r="G56567"/>
      <c r="I56567" s="112"/>
    </row>
    <row r="56568" spans="7:9" x14ac:dyDescent="0.25">
      <c r="G56568"/>
      <c r="I56568" s="112"/>
    </row>
    <row r="56569" spans="7:9" x14ac:dyDescent="0.25">
      <c r="G56569"/>
      <c r="I56569" s="112"/>
    </row>
    <row r="56570" spans="7:9" x14ac:dyDescent="0.25">
      <c r="G56570"/>
      <c r="I56570" s="112"/>
    </row>
    <row r="56571" spans="7:9" x14ac:dyDescent="0.25">
      <c r="G56571"/>
      <c r="I56571" s="112"/>
    </row>
    <row r="56572" spans="7:9" x14ac:dyDescent="0.25">
      <c r="G56572"/>
      <c r="I56572" s="112"/>
    </row>
    <row r="56573" spans="7:9" x14ac:dyDescent="0.25">
      <c r="G56573"/>
      <c r="I56573" s="112"/>
    </row>
    <row r="56574" spans="7:9" x14ac:dyDescent="0.25">
      <c r="G56574"/>
      <c r="I56574" s="112"/>
    </row>
    <row r="56575" spans="7:9" x14ac:dyDescent="0.25">
      <c r="G56575"/>
      <c r="I56575" s="112"/>
    </row>
    <row r="56576" spans="7:9" x14ac:dyDescent="0.25">
      <c r="G56576"/>
      <c r="I56576" s="112"/>
    </row>
    <row r="56577" spans="7:9" x14ac:dyDescent="0.25">
      <c r="G56577"/>
      <c r="I56577" s="112"/>
    </row>
    <row r="56578" spans="7:9" x14ac:dyDescent="0.25">
      <c r="G56578"/>
      <c r="I56578" s="112"/>
    </row>
    <row r="56579" spans="7:9" x14ac:dyDescent="0.25">
      <c r="G56579"/>
      <c r="I56579" s="112"/>
    </row>
    <row r="56580" spans="7:9" x14ac:dyDescent="0.25">
      <c r="G56580"/>
      <c r="I56580" s="112"/>
    </row>
    <row r="56581" spans="7:9" x14ac:dyDescent="0.25">
      <c r="G56581"/>
      <c r="I56581" s="112"/>
    </row>
    <row r="56582" spans="7:9" x14ac:dyDescent="0.25">
      <c r="G56582"/>
      <c r="I56582" s="112"/>
    </row>
    <row r="56583" spans="7:9" x14ac:dyDescent="0.25">
      <c r="G56583"/>
      <c r="I56583" s="112"/>
    </row>
    <row r="56584" spans="7:9" x14ac:dyDescent="0.25">
      <c r="G56584"/>
      <c r="I56584" s="112"/>
    </row>
    <row r="56585" spans="7:9" x14ac:dyDescent="0.25">
      <c r="G56585"/>
      <c r="I56585" s="112"/>
    </row>
    <row r="56586" spans="7:9" x14ac:dyDescent="0.25">
      <c r="G56586"/>
      <c r="I56586" s="112"/>
    </row>
    <row r="56587" spans="7:9" x14ac:dyDescent="0.25">
      <c r="G56587"/>
      <c r="I56587" s="112"/>
    </row>
    <row r="56588" spans="7:9" x14ac:dyDescent="0.25">
      <c r="G56588"/>
      <c r="I56588" s="112"/>
    </row>
    <row r="56589" spans="7:9" x14ac:dyDescent="0.25">
      <c r="G56589"/>
      <c r="I56589" s="112"/>
    </row>
    <row r="56590" spans="7:9" x14ac:dyDescent="0.25">
      <c r="G56590"/>
      <c r="I56590" s="112"/>
    </row>
    <row r="56591" spans="7:9" x14ac:dyDescent="0.25">
      <c r="G56591"/>
      <c r="I56591" s="112"/>
    </row>
    <row r="56592" spans="7:9" x14ac:dyDescent="0.25">
      <c r="G56592"/>
      <c r="I56592" s="112"/>
    </row>
    <row r="56593" spans="7:9" x14ac:dyDescent="0.25">
      <c r="G56593"/>
      <c r="I56593" s="112"/>
    </row>
    <row r="56594" spans="7:9" x14ac:dyDescent="0.25">
      <c r="G56594"/>
      <c r="I56594" s="112"/>
    </row>
    <row r="56595" spans="7:9" x14ac:dyDescent="0.25">
      <c r="G56595"/>
      <c r="I56595" s="112"/>
    </row>
    <row r="56596" spans="7:9" x14ac:dyDescent="0.25">
      <c r="G56596"/>
      <c r="I56596" s="112"/>
    </row>
    <row r="56597" spans="7:9" x14ac:dyDescent="0.25">
      <c r="G56597"/>
      <c r="I56597" s="112"/>
    </row>
    <row r="56598" spans="7:9" x14ac:dyDescent="0.25">
      <c r="G56598"/>
      <c r="I56598" s="112"/>
    </row>
    <row r="56599" spans="7:9" x14ac:dyDescent="0.25">
      <c r="G56599"/>
      <c r="I56599" s="112"/>
    </row>
    <row r="56600" spans="7:9" x14ac:dyDescent="0.25">
      <c r="G56600"/>
      <c r="I56600" s="112"/>
    </row>
    <row r="56601" spans="7:9" x14ac:dyDescent="0.25">
      <c r="G56601"/>
      <c r="I56601" s="112"/>
    </row>
    <row r="56602" spans="7:9" x14ac:dyDescent="0.25">
      <c r="G56602"/>
      <c r="I56602" s="112"/>
    </row>
    <row r="56603" spans="7:9" x14ac:dyDescent="0.25">
      <c r="G56603"/>
      <c r="I56603" s="112"/>
    </row>
    <row r="56604" spans="7:9" x14ac:dyDescent="0.25">
      <c r="G56604"/>
      <c r="I56604" s="112"/>
    </row>
    <row r="56605" spans="7:9" x14ac:dyDescent="0.25">
      <c r="G56605"/>
      <c r="I56605" s="112"/>
    </row>
    <row r="56606" spans="7:9" x14ac:dyDescent="0.25">
      <c r="G56606"/>
      <c r="I56606" s="112"/>
    </row>
    <row r="56607" spans="7:9" x14ac:dyDescent="0.25">
      <c r="G56607"/>
      <c r="I56607" s="112"/>
    </row>
    <row r="56608" spans="7:9" x14ac:dyDescent="0.25">
      <c r="G56608"/>
      <c r="I56608" s="112"/>
    </row>
    <row r="56609" spans="7:9" x14ac:dyDescent="0.25">
      <c r="G56609"/>
      <c r="I56609" s="112"/>
    </row>
    <row r="56610" spans="7:9" x14ac:dyDescent="0.25">
      <c r="G56610"/>
      <c r="I56610" s="112"/>
    </row>
    <row r="56611" spans="7:9" x14ac:dyDescent="0.25">
      <c r="G56611"/>
      <c r="I56611" s="112"/>
    </row>
    <row r="56612" spans="7:9" x14ac:dyDescent="0.25">
      <c r="G56612"/>
      <c r="I56612" s="112"/>
    </row>
    <row r="56613" spans="7:9" x14ac:dyDescent="0.25">
      <c r="G56613"/>
      <c r="I56613" s="112"/>
    </row>
    <row r="56614" spans="7:9" x14ac:dyDescent="0.25">
      <c r="G56614"/>
      <c r="I56614" s="112"/>
    </row>
    <row r="56615" spans="7:9" x14ac:dyDescent="0.25">
      <c r="G56615"/>
      <c r="I56615" s="112"/>
    </row>
    <row r="56616" spans="7:9" x14ac:dyDescent="0.25">
      <c r="G56616"/>
      <c r="I56616" s="112"/>
    </row>
    <row r="56617" spans="7:9" x14ac:dyDescent="0.25">
      <c r="G56617"/>
      <c r="I56617" s="112"/>
    </row>
    <row r="56618" spans="7:9" x14ac:dyDescent="0.25">
      <c r="G56618"/>
      <c r="I56618" s="112"/>
    </row>
    <row r="56619" spans="7:9" x14ac:dyDescent="0.25">
      <c r="G56619"/>
      <c r="I56619" s="112"/>
    </row>
    <row r="56620" spans="7:9" x14ac:dyDescent="0.25">
      <c r="G56620"/>
      <c r="I56620" s="112"/>
    </row>
    <row r="56621" spans="7:9" x14ac:dyDescent="0.25">
      <c r="G56621"/>
      <c r="I56621" s="112"/>
    </row>
    <row r="56622" spans="7:9" x14ac:dyDescent="0.25">
      <c r="G56622"/>
      <c r="I56622" s="112"/>
    </row>
    <row r="56623" spans="7:9" x14ac:dyDescent="0.25">
      <c r="G56623"/>
      <c r="I56623" s="112"/>
    </row>
    <row r="56624" spans="7:9" x14ac:dyDescent="0.25">
      <c r="G56624"/>
      <c r="I56624" s="112"/>
    </row>
    <row r="56625" spans="7:9" x14ac:dyDescent="0.25">
      <c r="G56625"/>
      <c r="I56625" s="112"/>
    </row>
    <row r="56626" spans="7:9" x14ac:dyDescent="0.25">
      <c r="G56626"/>
      <c r="I56626" s="112"/>
    </row>
    <row r="56627" spans="7:9" x14ac:dyDescent="0.25">
      <c r="G56627"/>
      <c r="I56627" s="112"/>
    </row>
    <row r="56628" spans="7:9" x14ac:dyDescent="0.25">
      <c r="G56628"/>
      <c r="I56628" s="112"/>
    </row>
    <row r="56629" spans="7:9" x14ac:dyDescent="0.25">
      <c r="G56629"/>
      <c r="I56629" s="112"/>
    </row>
    <row r="56630" spans="7:9" x14ac:dyDescent="0.25">
      <c r="G56630"/>
      <c r="I56630" s="112"/>
    </row>
    <row r="56631" spans="7:9" x14ac:dyDescent="0.25">
      <c r="G56631"/>
      <c r="I56631" s="112"/>
    </row>
    <row r="56632" spans="7:9" x14ac:dyDescent="0.25">
      <c r="G56632"/>
      <c r="I56632" s="112"/>
    </row>
    <row r="56633" spans="7:9" x14ac:dyDescent="0.25">
      <c r="G56633"/>
      <c r="I56633" s="112"/>
    </row>
    <row r="56634" spans="7:9" x14ac:dyDescent="0.25">
      <c r="G56634"/>
      <c r="I56634" s="112"/>
    </row>
    <row r="56635" spans="7:9" x14ac:dyDescent="0.25">
      <c r="G56635"/>
      <c r="I56635" s="112"/>
    </row>
    <row r="56636" spans="7:9" x14ac:dyDescent="0.25">
      <c r="G56636"/>
      <c r="I56636" s="112"/>
    </row>
    <row r="56637" spans="7:9" x14ac:dyDescent="0.25">
      <c r="G56637"/>
      <c r="I56637" s="112"/>
    </row>
    <row r="56638" spans="7:9" x14ac:dyDescent="0.25">
      <c r="G56638"/>
      <c r="I56638" s="112"/>
    </row>
    <row r="56639" spans="7:9" x14ac:dyDescent="0.25">
      <c r="G56639"/>
      <c r="I56639" s="112"/>
    </row>
    <row r="56640" spans="7:9" x14ac:dyDescent="0.25">
      <c r="G56640"/>
      <c r="I56640" s="112"/>
    </row>
    <row r="56641" spans="7:9" x14ac:dyDescent="0.25">
      <c r="G56641"/>
      <c r="I56641" s="112"/>
    </row>
    <row r="56642" spans="7:9" x14ac:dyDescent="0.25">
      <c r="G56642"/>
      <c r="I56642" s="112"/>
    </row>
    <row r="56643" spans="7:9" x14ac:dyDescent="0.25">
      <c r="G56643"/>
      <c r="I56643" s="112"/>
    </row>
    <row r="56644" spans="7:9" x14ac:dyDescent="0.25">
      <c r="G56644"/>
      <c r="I56644" s="112"/>
    </row>
    <row r="56645" spans="7:9" x14ac:dyDescent="0.25">
      <c r="G56645"/>
      <c r="I56645" s="112"/>
    </row>
    <row r="56646" spans="7:9" x14ac:dyDescent="0.25">
      <c r="G56646"/>
      <c r="I56646" s="112"/>
    </row>
    <row r="56647" spans="7:9" x14ac:dyDescent="0.25">
      <c r="G56647"/>
      <c r="I56647" s="112"/>
    </row>
    <row r="56648" spans="7:9" x14ac:dyDescent="0.25">
      <c r="G56648"/>
      <c r="I56648" s="112"/>
    </row>
    <row r="56649" spans="7:9" x14ac:dyDescent="0.25">
      <c r="G56649"/>
      <c r="I56649" s="112"/>
    </row>
    <row r="56650" spans="7:9" x14ac:dyDescent="0.25">
      <c r="G56650"/>
      <c r="I56650" s="112"/>
    </row>
    <row r="56651" spans="7:9" x14ac:dyDescent="0.25">
      <c r="G56651"/>
      <c r="I56651" s="112"/>
    </row>
    <row r="56652" spans="7:9" x14ac:dyDescent="0.25">
      <c r="G56652"/>
      <c r="I56652" s="112"/>
    </row>
    <row r="56653" spans="7:9" x14ac:dyDescent="0.25">
      <c r="G56653"/>
      <c r="I56653" s="112"/>
    </row>
    <row r="56654" spans="7:9" x14ac:dyDescent="0.25">
      <c r="G56654"/>
      <c r="I56654" s="112"/>
    </row>
    <row r="56655" spans="7:9" x14ac:dyDescent="0.25">
      <c r="G56655"/>
      <c r="I56655" s="112"/>
    </row>
    <row r="56656" spans="7:9" x14ac:dyDescent="0.25">
      <c r="G56656"/>
      <c r="I56656" s="112"/>
    </row>
    <row r="56657" spans="7:9" x14ac:dyDescent="0.25">
      <c r="G56657"/>
      <c r="I56657" s="112"/>
    </row>
    <row r="56658" spans="7:9" x14ac:dyDescent="0.25">
      <c r="G56658"/>
      <c r="I56658" s="112"/>
    </row>
    <row r="56659" spans="7:9" x14ac:dyDescent="0.25">
      <c r="G56659"/>
      <c r="I56659" s="112"/>
    </row>
    <row r="56660" spans="7:9" x14ac:dyDescent="0.25">
      <c r="G56660"/>
      <c r="I56660" s="112"/>
    </row>
    <row r="56661" spans="7:9" x14ac:dyDescent="0.25">
      <c r="G56661"/>
      <c r="I56661" s="112"/>
    </row>
    <row r="56662" spans="7:9" x14ac:dyDescent="0.25">
      <c r="G56662"/>
      <c r="I56662" s="112"/>
    </row>
    <row r="56663" spans="7:9" x14ac:dyDescent="0.25">
      <c r="G56663"/>
      <c r="I56663" s="112"/>
    </row>
    <row r="56664" spans="7:9" x14ac:dyDescent="0.25">
      <c r="G56664"/>
      <c r="I56664" s="112"/>
    </row>
    <row r="56665" spans="7:9" x14ac:dyDescent="0.25">
      <c r="G56665"/>
      <c r="I56665" s="112"/>
    </row>
    <row r="56666" spans="7:9" x14ac:dyDescent="0.25">
      <c r="G56666"/>
      <c r="I56666" s="112"/>
    </row>
    <row r="56667" spans="7:9" x14ac:dyDescent="0.25">
      <c r="G56667"/>
      <c r="I56667" s="112"/>
    </row>
    <row r="56668" spans="7:9" x14ac:dyDescent="0.25">
      <c r="G56668"/>
      <c r="I56668" s="112"/>
    </row>
    <row r="56669" spans="7:9" x14ac:dyDescent="0.25">
      <c r="G56669"/>
      <c r="I56669" s="112"/>
    </row>
    <row r="56670" spans="7:9" x14ac:dyDescent="0.25">
      <c r="G56670"/>
      <c r="I56670" s="112"/>
    </row>
    <row r="56671" spans="7:9" x14ac:dyDescent="0.25">
      <c r="G56671"/>
      <c r="I56671" s="112"/>
    </row>
    <row r="56672" spans="7:9" x14ac:dyDescent="0.25">
      <c r="G56672"/>
      <c r="I56672" s="112"/>
    </row>
    <row r="56673" spans="7:9" x14ac:dyDescent="0.25">
      <c r="G56673"/>
      <c r="I56673" s="112"/>
    </row>
    <row r="56674" spans="7:9" x14ac:dyDescent="0.25">
      <c r="G56674"/>
      <c r="I56674" s="112"/>
    </row>
    <row r="56675" spans="7:9" x14ac:dyDescent="0.25">
      <c r="G56675"/>
      <c r="I56675" s="112"/>
    </row>
    <row r="56676" spans="7:9" x14ac:dyDescent="0.25">
      <c r="G56676"/>
      <c r="I56676" s="112"/>
    </row>
    <row r="56677" spans="7:9" x14ac:dyDescent="0.25">
      <c r="G56677"/>
      <c r="I56677" s="112"/>
    </row>
    <row r="56678" spans="7:9" x14ac:dyDescent="0.25">
      <c r="G56678"/>
      <c r="I56678" s="112"/>
    </row>
    <row r="56679" spans="7:9" x14ac:dyDescent="0.25">
      <c r="G56679"/>
      <c r="I56679" s="112"/>
    </row>
    <row r="56680" spans="7:9" x14ac:dyDescent="0.25">
      <c r="G56680"/>
      <c r="I56680" s="112"/>
    </row>
    <row r="56681" spans="7:9" x14ac:dyDescent="0.25">
      <c r="G56681"/>
      <c r="I56681" s="112"/>
    </row>
    <row r="56682" spans="7:9" x14ac:dyDescent="0.25">
      <c r="G56682"/>
      <c r="I56682" s="112"/>
    </row>
    <row r="56683" spans="7:9" x14ac:dyDescent="0.25">
      <c r="G56683"/>
      <c r="I56683" s="112"/>
    </row>
    <row r="56684" spans="7:9" x14ac:dyDescent="0.25">
      <c r="G56684"/>
      <c r="I56684" s="112"/>
    </row>
    <row r="56685" spans="7:9" x14ac:dyDescent="0.25">
      <c r="G56685"/>
      <c r="I56685" s="112"/>
    </row>
    <row r="56686" spans="7:9" x14ac:dyDescent="0.25">
      <c r="G56686"/>
      <c r="I56686" s="112"/>
    </row>
    <row r="56687" spans="7:9" x14ac:dyDescent="0.25">
      <c r="G56687"/>
      <c r="I56687" s="112"/>
    </row>
    <row r="56688" spans="7:9" x14ac:dyDescent="0.25">
      <c r="G56688"/>
      <c r="I56688" s="112"/>
    </row>
    <row r="56689" spans="7:9" x14ac:dyDescent="0.25">
      <c r="G56689"/>
      <c r="I56689" s="112"/>
    </row>
    <row r="56690" spans="7:9" x14ac:dyDescent="0.25">
      <c r="G56690"/>
      <c r="I56690" s="112"/>
    </row>
    <row r="56691" spans="7:9" x14ac:dyDescent="0.25">
      <c r="G56691"/>
      <c r="I56691" s="112"/>
    </row>
    <row r="56692" spans="7:9" x14ac:dyDescent="0.25">
      <c r="G56692"/>
      <c r="I56692" s="112"/>
    </row>
    <row r="56693" spans="7:9" x14ac:dyDescent="0.25">
      <c r="G56693"/>
      <c r="I56693" s="112"/>
    </row>
    <row r="56694" spans="7:9" x14ac:dyDescent="0.25">
      <c r="G56694"/>
      <c r="I56694" s="112"/>
    </row>
    <row r="56695" spans="7:9" x14ac:dyDescent="0.25">
      <c r="G56695"/>
      <c r="I56695" s="112"/>
    </row>
    <row r="56696" spans="7:9" x14ac:dyDescent="0.25">
      <c r="G56696"/>
      <c r="I56696" s="112"/>
    </row>
    <row r="56697" spans="7:9" x14ac:dyDescent="0.25">
      <c r="G56697"/>
      <c r="I56697" s="112"/>
    </row>
    <row r="56698" spans="7:9" x14ac:dyDescent="0.25">
      <c r="G56698"/>
      <c r="I56698" s="112"/>
    </row>
    <row r="56699" spans="7:9" x14ac:dyDescent="0.25">
      <c r="G56699"/>
      <c r="I56699" s="112"/>
    </row>
    <row r="56700" spans="7:9" x14ac:dyDescent="0.25">
      <c r="G56700"/>
      <c r="I56700" s="112"/>
    </row>
    <row r="56701" spans="7:9" x14ac:dyDescent="0.25">
      <c r="G56701"/>
      <c r="I56701" s="112"/>
    </row>
    <row r="56702" spans="7:9" x14ac:dyDescent="0.25">
      <c r="G56702"/>
      <c r="I56702" s="112"/>
    </row>
    <row r="56703" spans="7:9" x14ac:dyDescent="0.25">
      <c r="G56703"/>
      <c r="I56703" s="112"/>
    </row>
    <row r="56704" spans="7:9" x14ac:dyDescent="0.25">
      <c r="G56704"/>
      <c r="I56704" s="112"/>
    </row>
    <row r="56705" spans="7:9" x14ac:dyDescent="0.25">
      <c r="G56705"/>
      <c r="I56705" s="112"/>
    </row>
    <row r="56706" spans="7:9" x14ac:dyDescent="0.25">
      <c r="G56706"/>
      <c r="I56706" s="112"/>
    </row>
    <row r="56707" spans="7:9" x14ac:dyDescent="0.25">
      <c r="G56707"/>
      <c r="I56707" s="112"/>
    </row>
    <row r="56708" spans="7:9" x14ac:dyDescent="0.25">
      <c r="G56708"/>
      <c r="I56708" s="112"/>
    </row>
    <row r="56709" spans="7:9" x14ac:dyDescent="0.25">
      <c r="G56709"/>
      <c r="I56709" s="112"/>
    </row>
    <row r="56710" spans="7:9" x14ac:dyDescent="0.25">
      <c r="G56710"/>
      <c r="I56710" s="112"/>
    </row>
    <row r="56711" spans="7:9" x14ac:dyDescent="0.25">
      <c r="G56711"/>
      <c r="I56711" s="112"/>
    </row>
    <row r="56712" spans="7:9" x14ac:dyDescent="0.25">
      <c r="G56712"/>
      <c r="I56712" s="112"/>
    </row>
    <row r="56713" spans="7:9" x14ac:dyDescent="0.25">
      <c r="G56713"/>
      <c r="I56713" s="112"/>
    </row>
    <row r="56714" spans="7:9" x14ac:dyDescent="0.25">
      <c r="G56714"/>
      <c r="I56714" s="112"/>
    </row>
    <row r="56715" spans="7:9" x14ac:dyDescent="0.25">
      <c r="G56715"/>
      <c r="I56715" s="112"/>
    </row>
    <row r="56716" spans="7:9" x14ac:dyDescent="0.25">
      <c r="G56716"/>
      <c r="I56716" s="112"/>
    </row>
    <row r="56717" spans="7:9" x14ac:dyDescent="0.25">
      <c r="G56717"/>
      <c r="I56717" s="112"/>
    </row>
    <row r="56718" spans="7:9" x14ac:dyDescent="0.25">
      <c r="G56718"/>
      <c r="I56718" s="112"/>
    </row>
    <row r="56719" spans="7:9" x14ac:dyDescent="0.25">
      <c r="G56719"/>
      <c r="I56719" s="112"/>
    </row>
    <row r="56720" spans="7:9" x14ac:dyDescent="0.25">
      <c r="G56720"/>
      <c r="I56720" s="112"/>
    </row>
    <row r="56721" spans="7:9" x14ac:dyDescent="0.25">
      <c r="G56721"/>
      <c r="I56721" s="112"/>
    </row>
    <row r="56722" spans="7:9" x14ac:dyDescent="0.25">
      <c r="G56722"/>
      <c r="I56722" s="112"/>
    </row>
    <row r="56723" spans="7:9" x14ac:dyDescent="0.25">
      <c r="G56723"/>
      <c r="I56723" s="112"/>
    </row>
    <row r="56724" spans="7:9" x14ac:dyDescent="0.25">
      <c r="G56724"/>
      <c r="I56724" s="112"/>
    </row>
    <row r="56725" spans="7:9" x14ac:dyDescent="0.25">
      <c r="G56725"/>
      <c r="I56725" s="112"/>
    </row>
    <row r="56726" spans="7:9" x14ac:dyDescent="0.25">
      <c r="G56726"/>
      <c r="I56726" s="112"/>
    </row>
    <row r="56727" spans="7:9" x14ac:dyDescent="0.25">
      <c r="G56727"/>
      <c r="I56727" s="112"/>
    </row>
    <row r="56728" spans="7:9" x14ac:dyDescent="0.25">
      <c r="G56728"/>
      <c r="I56728" s="112"/>
    </row>
    <row r="56729" spans="7:9" x14ac:dyDescent="0.25">
      <c r="G56729"/>
      <c r="I56729" s="112"/>
    </row>
    <row r="56730" spans="7:9" x14ac:dyDescent="0.25">
      <c r="G56730"/>
      <c r="I56730" s="112"/>
    </row>
    <row r="56731" spans="7:9" x14ac:dyDescent="0.25">
      <c r="G56731"/>
      <c r="I56731" s="112"/>
    </row>
    <row r="56732" spans="7:9" x14ac:dyDescent="0.25">
      <c r="G56732"/>
      <c r="I56732" s="112"/>
    </row>
    <row r="56733" spans="7:9" x14ac:dyDescent="0.25">
      <c r="G56733"/>
      <c r="I56733" s="112"/>
    </row>
    <row r="56734" spans="7:9" x14ac:dyDescent="0.25">
      <c r="G56734"/>
      <c r="I56734" s="112"/>
    </row>
    <row r="56735" spans="7:9" x14ac:dyDescent="0.25">
      <c r="G56735"/>
      <c r="I56735" s="112"/>
    </row>
    <row r="56736" spans="7:9" x14ac:dyDescent="0.25">
      <c r="G56736"/>
      <c r="I56736" s="112"/>
    </row>
    <row r="56737" spans="7:9" x14ac:dyDescent="0.25">
      <c r="G56737"/>
      <c r="I56737" s="112"/>
    </row>
    <row r="56738" spans="7:9" x14ac:dyDescent="0.25">
      <c r="G56738"/>
      <c r="I56738" s="112"/>
    </row>
    <row r="56739" spans="7:9" x14ac:dyDescent="0.25">
      <c r="G56739"/>
      <c r="I56739" s="112"/>
    </row>
    <row r="56740" spans="7:9" x14ac:dyDescent="0.25">
      <c r="G56740"/>
      <c r="I56740" s="112"/>
    </row>
    <row r="56741" spans="7:9" x14ac:dyDescent="0.25">
      <c r="G56741"/>
      <c r="I56741" s="112"/>
    </row>
    <row r="56742" spans="7:9" x14ac:dyDescent="0.25">
      <c r="G56742"/>
      <c r="I56742" s="112"/>
    </row>
    <row r="56743" spans="7:9" x14ac:dyDescent="0.25">
      <c r="G56743"/>
      <c r="I56743" s="112"/>
    </row>
    <row r="56744" spans="7:9" x14ac:dyDescent="0.25">
      <c r="G56744"/>
      <c r="I56744" s="112"/>
    </row>
    <row r="56745" spans="7:9" x14ac:dyDescent="0.25">
      <c r="G56745"/>
      <c r="I56745" s="112"/>
    </row>
    <row r="56746" spans="7:9" x14ac:dyDescent="0.25">
      <c r="G56746"/>
      <c r="I56746" s="112"/>
    </row>
    <row r="56747" spans="7:9" x14ac:dyDescent="0.25">
      <c r="G56747"/>
      <c r="I56747" s="112"/>
    </row>
    <row r="56748" spans="7:9" x14ac:dyDescent="0.25">
      <c r="G56748"/>
      <c r="I56748" s="112"/>
    </row>
    <row r="56749" spans="7:9" x14ac:dyDescent="0.25">
      <c r="G56749"/>
      <c r="I56749" s="112"/>
    </row>
    <row r="56750" spans="7:9" x14ac:dyDescent="0.25">
      <c r="G56750"/>
      <c r="I56750" s="112"/>
    </row>
    <row r="56751" spans="7:9" x14ac:dyDescent="0.25">
      <c r="G56751"/>
      <c r="I56751" s="112"/>
    </row>
    <row r="56752" spans="7:9" x14ac:dyDescent="0.25">
      <c r="G56752"/>
      <c r="I56752" s="112"/>
    </row>
    <row r="56753" spans="7:9" x14ac:dyDescent="0.25">
      <c r="G56753"/>
      <c r="I56753" s="112"/>
    </row>
    <row r="56754" spans="7:9" x14ac:dyDescent="0.25">
      <c r="G56754"/>
      <c r="I56754" s="112"/>
    </row>
    <row r="56755" spans="7:9" x14ac:dyDescent="0.25">
      <c r="G56755"/>
      <c r="I56755" s="112"/>
    </row>
    <row r="56756" spans="7:9" x14ac:dyDescent="0.25">
      <c r="G56756"/>
      <c r="I56756" s="112"/>
    </row>
    <row r="56757" spans="7:9" x14ac:dyDescent="0.25">
      <c r="G56757"/>
      <c r="I56757" s="112"/>
    </row>
    <row r="56758" spans="7:9" x14ac:dyDescent="0.25">
      <c r="G56758"/>
      <c r="I56758" s="112"/>
    </row>
    <row r="56759" spans="7:9" x14ac:dyDescent="0.25">
      <c r="G56759"/>
      <c r="I56759" s="112"/>
    </row>
    <row r="56760" spans="7:9" x14ac:dyDescent="0.25">
      <c r="G56760"/>
      <c r="I56760" s="112"/>
    </row>
    <row r="56761" spans="7:9" x14ac:dyDescent="0.25">
      <c r="G56761"/>
      <c r="I56761" s="112"/>
    </row>
    <row r="56762" spans="7:9" x14ac:dyDescent="0.25">
      <c r="G56762"/>
      <c r="I56762" s="112"/>
    </row>
    <row r="56763" spans="7:9" x14ac:dyDescent="0.25">
      <c r="G56763"/>
      <c r="I56763" s="112"/>
    </row>
    <row r="56764" spans="7:9" x14ac:dyDescent="0.25">
      <c r="G56764"/>
      <c r="I56764" s="112"/>
    </row>
    <row r="56765" spans="7:9" x14ac:dyDescent="0.25">
      <c r="G56765"/>
      <c r="I56765" s="112"/>
    </row>
    <row r="56766" spans="7:9" x14ac:dyDescent="0.25">
      <c r="G56766"/>
      <c r="I56766" s="112"/>
    </row>
    <row r="56767" spans="7:9" x14ac:dyDescent="0.25">
      <c r="G56767"/>
      <c r="I56767" s="112"/>
    </row>
    <row r="56768" spans="7:9" x14ac:dyDescent="0.25">
      <c r="G56768"/>
      <c r="I56768" s="112"/>
    </row>
    <row r="56769" spans="7:9" x14ac:dyDescent="0.25">
      <c r="G56769"/>
      <c r="I56769" s="112"/>
    </row>
    <row r="56770" spans="7:9" x14ac:dyDescent="0.25">
      <c r="G56770"/>
      <c r="I56770" s="112"/>
    </row>
    <row r="56771" spans="7:9" x14ac:dyDescent="0.25">
      <c r="G56771"/>
      <c r="I56771" s="112"/>
    </row>
    <row r="56772" spans="7:9" x14ac:dyDescent="0.25">
      <c r="G56772"/>
      <c r="I56772" s="112"/>
    </row>
    <row r="56773" spans="7:9" x14ac:dyDescent="0.25">
      <c r="G56773"/>
      <c r="I56773" s="112"/>
    </row>
    <row r="56774" spans="7:9" x14ac:dyDescent="0.25">
      <c r="G56774"/>
      <c r="I56774" s="112"/>
    </row>
    <row r="56775" spans="7:9" x14ac:dyDescent="0.25">
      <c r="G56775"/>
      <c r="I56775" s="112"/>
    </row>
    <row r="56776" spans="7:9" x14ac:dyDescent="0.25">
      <c r="G56776"/>
      <c r="I56776" s="112"/>
    </row>
    <row r="56777" spans="7:9" x14ac:dyDescent="0.25">
      <c r="G56777"/>
      <c r="I56777" s="112"/>
    </row>
    <row r="56778" spans="7:9" x14ac:dyDescent="0.25">
      <c r="G56778"/>
      <c r="I56778" s="112"/>
    </row>
    <row r="56779" spans="7:9" x14ac:dyDescent="0.25">
      <c r="G56779"/>
      <c r="I56779" s="112"/>
    </row>
    <row r="56780" spans="7:9" x14ac:dyDescent="0.25">
      <c r="G56780"/>
      <c r="I56780" s="112"/>
    </row>
    <row r="56781" spans="7:9" x14ac:dyDescent="0.25">
      <c r="G56781"/>
      <c r="I56781" s="112"/>
    </row>
    <row r="56782" spans="7:9" x14ac:dyDescent="0.25">
      <c r="G56782"/>
      <c r="I56782" s="112"/>
    </row>
    <row r="56783" spans="7:9" x14ac:dyDescent="0.25">
      <c r="G56783"/>
      <c r="I56783" s="112"/>
    </row>
    <row r="56784" spans="7:9" x14ac:dyDescent="0.25">
      <c r="G56784"/>
      <c r="I56784" s="112"/>
    </row>
    <row r="56785" spans="7:9" x14ac:dyDescent="0.25">
      <c r="G56785"/>
      <c r="I56785" s="112"/>
    </row>
    <row r="56786" spans="7:9" x14ac:dyDescent="0.25">
      <c r="G56786"/>
      <c r="I56786" s="112"/>
    </row>
    <row r="56787" spans="7:9" x14ac:dyDescent="0.25">
      <c r="G56787"/>
      <c r="I56787" s="112"/>
    </row>
    <row r="56788" spans="7:9" x14ac:dyDescent="0.25">
      <c r="G56788"/>
      <c r="I56788" s="112"/>
    </row>
    <row r="56789" spans="7:9" x14ac:dyDescent="0.25">
      <c r="G56789"/>
      <c r="I56789" s="112"/>
    </row>
    <row r="56790" spans="7:9" x14ac:dyDescent="0.25">
      <c r="G56790"/>
      <c r="I56790" s="112"/>
    </row>
    <row r="56791" spans="7:9" x14ac:dyDescent="0.25">
      <c r="G56791"/>
      <c r="I56791" s="112"/>
    </row>
    <row r="56792" spans="7:9" x14ac:dyDescent="0.25">
      <c r="G56792"/>
      <c r="I56792" s="112"/>
    </row>
    <row r="56793" spans="7:9" x14ac:dyDescent="0.25">
      <c r="G56793"/>
      <c r="I56793" s="112"/>
    </row>
    <row r="56794" spans="7:9" x14ac:dyDescent="0.25">
      <c r="G56794"/>
      <c r="I56794" s="112"/>
    </row>
    <row r="56795" spans="7:9" x14ac:dyDescent="0.25">
      <c r="G56795"/>
      <c r="I56795" s="112"/>
    </row>
    <row r="56796" spans="7:9" x14ac:dyDescent="0.25">
      <c r="G56796"/>
      <c r="I56796" s="112"/>
    </row>
    <row r="56797" spans="7:9" x14ac:dyDescent="0.25">
      <c r="G56797"/>
      <c r="I56797" s="112"/>
    </row>
    <row r="56798" spans="7:9" x14ac:dyDescent="0.25">
      <c r="G56798"/>
      <c r="I56798" s="112"/>
    </row>
    <row r="56799" spans="7:9" x14ac:dyDescent="0.25">
      <c r="G56799"/>
      <c r="I56799" s="112"/>
    </row>
    <row r="56800" spans="7:9" x14ac:dyDescent="0.25">
      <c r="G56800"/>
      <c r="I56800" s="112"/>
    </row>
    <row r="56801" spans="7:9" x14ac:dyDescent="0.25">
      <c r="G56801"/>
      <c r="I56801" s="112"/>
    </row>
    <row r="56802" spans="7:9" x14ac:dyDescent="0.25">
      <c r="G56802"/>
      <c r="I56802" s="112"/>
    </row>
    <row r="56803" spans="7:9" x14ac:dyDescent="0.25">
      <c r="G56803"/>
      <c r="I56803" s="112"/>
    </row>
    <row r="56804" spans="7:9" x14ac:dyDescent="0.25">
      <c r="G56804"/>
      <c r="I56804" s="112"/>
    </row>
    <row r="56805" spans="7:9" x14ac:dyDescent="0.25">
      <c r="G56805"/>
      <c r="I56805" s="112"/>
    </row>
    <row r="56806" spans="7:9" x14ac:dyDescent="0.25">
      <c r="G56806"/>
      <c r="I56806" s="112"/>
    </row>
    <row r="56807" spans="7:9" x14ac:dyDescent="0.25">
      <c r="G56807"/>
      <c r="I56807" s="112"/>
    </row>
    <row r="56808" spans="7:9" x14ac:dyDescent="0.25">
      <c r="G56808"/>
      <c r="I56808" s="112"/>
    </row>
    <row r="56809" spans="7:9" x14ac:dyDescent="0.25">
      <c r="G56809"/>
      <c r="I56809" s="112"/>
    </row>
    <row r="56810" spans="7:9" x14ac:dyDescent="0.25">
      <c r="G56810"/>
      <c r="I56810" s="112"/>
    </row>
    <row r="56811" spans="7:9" x14ac:dyDescent="0.25">
      <c r="G56811"/>
      <c r="I56811" s="112"/>
    </row>
    <row r="56812" spans="7:9" x14ac:dyDescent="0.25">
      <c r="G56812"/>
      <c r="I56812" s="112"/>
    </row>
    <row r="56813" spans="7:9" x14ac:dyDescent="0.25">
      <c r="G56813"/>
      <c r="I56813" s="112"/>
    </row>
    <row r="56814" spans="7:9" x14ac:dyDescent="0.25">
      <c r="G56814"/>
      <c r="I56814" s="112"/>
    </row>
    <row r="56815" spans="7:9" x14ac:dyDescent="0.25">
      <c r="G56815"/>
      <c r="I56815" s="112"/>
    </row>
    <row r="56816" spans="7:9" x14ac:dyDescent="0.25">
      <c r="G56816"/>
      <c r="I56816" s="112"/>
    </row>
    <row r="56817" spans="7:9" x14ac:dyDescent="0.25">
      <c r="G56817"/>
      <c r="I56817" s="112"/>
    </row>
    <row r="56818" spans="7:9" x14ac:dyDescent="0.25">
      <c r="G56818"/>
      <c r="I56818" s="112"/>
    </row>
    <row r="56819" spans="7:9" x14ac:dyDescent="0.25">
      <c r="G56819"/>
      <c r="I56819" s="112"/>
    </row>
    <row r="56820" spans="7:9" x14ac:dyDescent="0.25">
      <c r="G56820"/>
      <c r="I56820" s="112"/>
    </row>
    <row r="56821" spans="7:9" x14ac:dyDescent="0.25">
      <c r="G56821"/>
      <c r="I56821" s="112"/>
    </row>
    <row r="56822" spans="7:9" x14ac:dyDescent="0.25">
      <c r="G56822"/>
      <c r="I56822" s="112"/>
    </row>
    <row r="56823" spans="7:9" x14ac:dyDescent="0.25">
      <c r="G56823"/>
      <c r="I56823" s="112"/>
    </row>
    <row r="56824" spans="7:9" x14ac:dyDescent="0.25">
      <c r="G56824"/>
      <c r="I56824" s="112"/>
    </row>
    <row r="56825" spans="7:9" x14ac:dyDescent="0.25">
      <c r="G56825"/>
      <c r="I56825" s="112"/>
    </row>
    <row r="56826" spans="7:9" x14ac:dyDescent="0.25">
      <c r="G56826"/>
      <c r="I56826" s="112"/>
    </row>
    <row r="56827" spans="7:9" x14ac:dyDescent="0.25">
      <c r="G56827"/>
      <c r="I56827" s="112"/>
    </row>
    <row r="56828" spans="7:9" x14ac:dyDescent="0.25">
      <c r="G56828"/>
      <c r="I56828" s="112"/>
    </row>
    <row r="56829" spans="7:9" x14ac:dyDescent="0.25">
      <c r="G56829"/>
      <c r="I56829" s="112"/>
    </row>
    <row r="56830" spans="7:9" x14ac:dyDescent="0.25">
      <c r="G56830"/>
      <c r="I56830" s="112"/>
    </row>
    <row r="56831" spans="7:9" x14ac:dyDescent="0.25">
      <c r="G56831"/>
      <c r="I56831" s="112"/>
    </row>
    <row r="56832" spans="7:9" x14ac:dyDescent="0.25">
      <c r="G56832"/>
      <c r="I56832" s="112"/>
    </row>
    <row r="56833" spans="7:9" x14ac:dyDescent="0.25">
      <c r="G56833"/>
      <c r="I56833" s="112"/>
    </row>
    <row r="56834" spans="7:9" x14ac:dyDescent="0.25">
      <c r="G56834"/>
      <c r="I56834" s="112"/>
    </row>
    <row r="56835" spans="7:9" x14ac:dyDescent="0.25">
      <c r="G56835"/>
      <c r="I56835" s="112"/>
    </row>
    <row r="56836" spans="7:9" x14ac:dyDescent="0.25">
      <c r="G56836"/>
      <c r="I56836" s="112"/>
    </row>
    <row r="56837" spans="7:9" x14ac:dyDescent="0.25">
      <c r="G56837"/>
      <c r="I56837" s="112"/>
    </row>
    <row r="56838" spans="7:9" x14ac:dyDescent="0.25">
      <c r="G56838"/>
      <c r="I56838" s="112"/>
    </row>
    <row r="56839" spans="7:9" x14ac:dyDescent="0.25">
      <c r="G56839"/>
      <c r="I56839" s="112"/>
    </row>
    <row r="56840" spans="7:9" x14ac:dyDescent="0.25">
      <c r="G56840"/>
      <c r="I56840" s="112"/>
    </row>
    <row r="56841" spans="7:9" x14ac:dyDescent="0.25">
      <c r="G56841"/>
      <c r="I56841" s="112"/>
    </row>
    <row r="56842" spans="7:9" x14ac:dyDescent="0.25">
      <c r="G56842"/>
      <c r="I56842" s="112"/>
    </row>
    <row r="56843" spans="7:9" x14ac:dyDescent="0.25">
      <c r="G56843"/>
      <c r="I56843" s="112"/>
    </row>
    <row r="56844" spans="7:9" x14ac:dyDescent="0.25">
      <c r="G56844"/>
      <c r="I56844" s="112"/>
    </row>
    <row r="56845" spans="7:9" x14ac:dyDescent="0.25">
      <c r="G56845"/>
      <c r="I56845" s="112"/>
    </row>
    <row r="56846" spans="7:9" x14ac:dyDescent="0.25">
      <c r="G56846"/>
      <c r="I56846" s="112"/>
    </row>
    <row r="56847" spans="7:9" x14ac:dyDescent="0.25">
      <c r="G56847"/>
      <c r="I56847" s="112"/>
    </row>
    <row r="56848" spans="7:9" x14ac:dyDescent="0.25">
      <c r="G56848"/>
      <c r="I56848" s="112"/>
    </row>
    <row r="56849" spans="7:9" x14ac:dyDescent="0.25">
      <c r="G56849"/>
      <c r="I56849" s="112"/>
    </row>
    <row r="56850" spans="7:9" x14ac:dyDescent="0.25">
      <c r="G56850"/>
      <c r="I56850" s="112"/>
    </row>
    <row r="56851" spans="7:9" x14ac:dyDescent="0.25">
      <c r="G56851"/>
      <c r="I56851" s="112"/>
    </row>
    <row r="56852" spans="7:9" x14ac:dyDescent="0.25">
      <c r="G56852"/>
      <c r="I56852" s="112"/>
    </row>
    <row r="56853" spans="7:9" x14ac:dyDescent="0.25">
      <c r="G56853"/>
      <c r="I56853" s="112"/>
    </row>
    <row r="56854" spans="7:9" x14ac:dyDescent="0.25">
      <c r="G56854"/>
      <c r="I56854" s="112"/>
    </row>
    <row r="56855" spans="7:9" x14ac:dyDescent="0.25">
      <c r="G56855"/>
      <c r="I56855" s="112"/>
    </row>
    <row r="56856" spans="7:9" x14ac:dyDescent="0.25">
      <c r="G56856"/>
      <c r="I56856" s="112"/>
    </row>
    <row r="56857" spans="7:9" x14ac:dyDescent="0.25">
      <c r="G56857"/>
      <c r="I56857" s="112"/>
    </row>
    <row r="56858" spans="7:9" x14ac:dyDescent="0.25">
      <c r="G56858"/>
      <c r="I56858" s="112"/>
    </row>
    <row r="56859" spans="7:9" x14ac:dyDescent="0.25">
      <c r="G56859"/>
      <c r="I56859" s="112"/>
    </row>
    <row r="56860" spans="7:9" x14ac:dyDescent="0.25">
      <c r="G56860"/>
      <c r="I56860" s="112"/>
    </row>
    <row r="56861" spans="7:9" x14ac:dyDescent="0.25">
      <c r="G56861"/>
      <c r="I56861" s="112"/>
    </row>
    <row r="56862" spans="7:9" x14ac:dyDescent="0.25">
      <c r="G56862"/>
      <c r="I56862" s="112"/>
    </row>
    <row r="56863" spans="7:9" x14ac:dyDescent="0.25">
      <c r="G56863"/>
      <c r="I56863" s="112"/>
    </row>
    <row r="56864" spans="7:9" x14ac:dyDescent="0.25">
      <c r="G56864"/>
      <c r="I56864" s="112"/>
    </row>
    <row r="56865" spans="7:9" x14ac:dyDescent="0.25">
      <c r="G56865"/>
      <c r="I56865" s="112"/>
    </row>
    <row r="56866" spans="7:9" x14ac:dyDescent="0.25">
      <c r="G56866"/>
      <c r="I56866" s="112"/>
    </row>
    <row r="56867" spans="7:9" x14ac:dyDescent="0.25">
      <c r="G56867"/>
      <c r="I56867" s="112"/>
    </row>
    <row r="56868" spans="7:9" x14ac:dyDescent="0.25">
      <c r="G56868"/>
      <c r="I56868" s="112"/>
    </row>
    <row r="56869" spans="7:9" x14ac:dyDescent="0.25">
      <c r="G56869"/>
      <c r="I56869" s="112"/>
    </row>
    <row r="56870" spans="7:9" x14ac:dyDescent="0.25">
      <c r="G56870"/>
      <c r="I56870" s="112"/>
    </row>
    <row r="56871" spans="7:9" x14ac:dyDescent="0.25">
      <c r="G56871"/>
      <c r="I56871" s="112"/>
    </row>
    <row r="56872" spans="7:9" x14ac:dyDescent="0.25">
      <c r="G56872"/>
      <c r="I56872" s="112"/>
    </row>
    <row r="56873" spans="7:9" x14ac:dyDescent="0.25">
      <c r="G56873"/>
      <c r="I56873" s="112"/>
    </row>
    <row r="56874" spans="7:9" x14ac:dyDescent="0.25">
      <c r="G56874"/>
      <c r="I56874" s="112"/>
    </row>
    <row r="56875" spans="7:9" x14ac:dyDescent="0.25">
      <c r="G56875"/>
      <c r="I56875" s="112"/>
    </row>
    <row r="56876" spans="7:9" x14ac:dyDescent="0.25">
      <c r="G56876"/>
      <c r="I56876" s="112"/>
    </row>
    <row r="56877" spans="7:9" x14ac:dyDescent="0.25">
      <c r="G56877"/>
      <c r="I56877" s="112"/>
    </row>
    <row r="56878" spans="7:9" x14ac:dyDescent="0.25">
      <c r="G56878"/>
      <c r="I56878" s="112"/>
    </row>
    <row r="56879" spans="7:9" x14ac:dyDescent="0.25">
      <c r="G56879"/>
      <c r="I56879" s="112"/>
    </row>
    <row r="56880" spans="7:9" x14ac:dyDescent="0.25">
      <c r="G56880"/>
      <c r="I56880" s="112"/>
    </row>
    <row r="56881" spans="7:9" x14ac:dyDescent="0.25">
      <c r="G56881"/>
      <c r="I56881" s="112"/>
    </row>
    <row r="56882" spans="7:9" x14ac:dyDescent="0.25">
      <c r="G56882"/>
      <c r="I56882" s="112"/>
    </row>
    <row r="56883" spans="7:9" x14ac:dyDescent="0.25">
      <c r="G56883"/>
      <c r="I56883" s="112"/>
    </row>
    <row r="56884" spans="7:9" x14ac:dyDescent="0.25">
      <c r="G56884"/>
      <c r="I56884" s="112"/>
    </row>
    <row r="56885" spans="7:9" x14ac:dyDescent="0.25">
      <c r="G56885"/>
      <c r="I56885" s="112"/>
    </row>
    <row r="56886" spans="7:9" x14ac:dyDescent="0.25">
      <c r="G56886"/>
      <c r="I56886" s="112"/>
    </row>
    <row r="56887" spans="7:9" x14ac:dyDescent="0.25">
      <c r="G56887"/>
      <c r="I56887" s="112"/>
    </row>
    <row r="56888" spans="7:9" x14ac:dyDescent="0.25">
      <c r="G56888"/>
      <c r="I56888" s="112"/>
    </row>
    <row r="56889" spans="7:9" x14ac:dyDescent="0.25">
      <c r="G56889"/>
      <c r="I56889" s="112"/>
    </row>
    <row r="56890" spans="7:9" x14ac:dyDescent="0.25">
      <c r="G56890"/>
      <c r="I56890" s="112"/>
    </row>
    <row r="56891" spans="7:9" x14ac:dyDescent="0.25">
      <c r="G56891"/>
      <c r="I56891" s="112"/>
    </row>
    <row r="56892" spans="7:9" x14ac:dyDescent="0.25">
      <c r="G56892"/>
      <c r="I56892" s="112"/>
    </row>
    <row r="56893" spans="7:9" x14ac:dyDescent="0.25">
      <c r="G56893"/>
      <c r="I56893" s="112"/>
    </row>
    <row r="56894" spans="7:9" x14ac:dyDescent="0.25">
      <c r="G56894"/>
      <c r="I56894" s="112"/>
    </row>
    <row r="56895" spans="7:9" x14ac:dyDescent="0.25">
      <c r="G56895"/>
      <c r="I56895" s="112"/>
    </row>
    <row r="56896" spans="7:9" x14ac:dyDescent="0.25">
      <c r="G56896"/>
      <c r="I56896" s="112"/>
    </row>
    <row r="56897" spans="7:9" x14ac:dyDescent="0.25">
      <c r="G56897"/>
      <c r="I56897" s="112"/>
    </row>
    <row r="56898" spans="7:9" x14ac:dyDescent="0.25">
      <c r="G56898"/>
      <c r="I56898" s="112"/>
    </row>
    <row r="56899" spans="7:9" x14ac:dyDescent="0.25">
      <c r="G56899"/>
      <c r="I56899" s="112"/>
    </row>
    <row r="56900" spans="7:9" x14ac:dyDescent="0.25">
      <c r="G56900"/>
      <c r="I56900" s="112"/>
    </row>
    <row r="56901" spans="7:9" x14ac:dyDescent="0.25">
      <c r="G56901"/>
      <c r="I56901" s="112"/>
    </row>
    <row r="56902" spans="7:9" x14ac:dyDescent="0.25">
      <c r="G56902"/>
      <c r="I56902" s="112"/>
    </row>
    <row r="56903" spans="7:9" x14ac:dyDescent="0.25">
      <c r="G56903"/>
      <c r="I56903" s="112"/>
    </row>
    <row r="56904" spans="7:9" x14ac:dyDescent="0.25">
      <c r="G56904"/>
      <c r="I56904" s="112"/>
    </row>
    <row r="56905" spans="7:9" x14ac:dyDescent="0.25">
      <c r="G56905"/>
      <c r="I56905" s="112"/>
    </row>
    <row r="56906" spans="7:9" x14ac:dyDescent="0.25">
      <c r="G56906"/>
      <c r="I56906" s="112"/>
    </row>
    <row r="56907" spans="7:9" x14ac:dyDescent="0.25">
      <c r="G56907"/>
      <c r="I56907" s="112"/>
    </row>
    <row r="56908" spans="7:9" x14ac:dyDescent="0.25">
      <c r="G56908"/>
      <c r="I56908" s="112"/>
    </row>
    <row r="56909" spans="7:9" x14ac:dyDescent="0.25">
      <c r="G56909"/>
      <c r="I56909" s="112"/>
    </row>
    <row r="56910" spans="7:9" x14ac:dyDescent="0.25">
      <c r="G56910"/>
      <c r="I56910" s="112"/>
    </row>
    <row r="56911" spans="7:9" x14ac:dyDescent="0.25">
      <c r="G56911"/>
      <c r="I56911" s="112"/>
    </row>
    <row r="56912" spans="7:9" x14ac:dyDescent="0.25">
      <c r="G56912"/>
      <c r="I56912" s="112"/>
    </row>
    <row r="56913" spans="7:9" x14ac:dyDescent="0.25">
      <c r="G56913"/>
      <c r="I56913" s="112"/>
    </row>
    <row r="56914" spans="7:9" x14ac:dyDescent="0.25">
      <c r="G56914"/>
      <c r="I56914" s="112"/>
    </row>
    <row r="56915" spans="7:9" x14ac:dyDescent="0.25">
      <c r="G56915"/>
      <c r="I56915" s="112"/>
    </row>
    <row r="56916" spans="7:9" x14ac:dyDescent="0.25">
      <c r="G56916"/>
      <c r="I56916" s="112"/>
    </row>
    <row r="56917" spans="7:9" x14ac:dyDescent="0.25">
      <c r="G56917"/>
      <c r="I56917" s="112"/>
    </row>
    <row r="56918" spans="7:9" x14ac:dyDescent="0.25">
      <c r="G56918"/>
      <c r="I56918" s="112"/>
    </row>
    <row r="56919" spans="7:9" x14ac:dyDescent="0.25">
      <c r="G56919"/>
      <c r="I56919" s="112"/>
    </row>
    <row r="56920" spans="7:9" x14ac:dyDescent="0.25">
      <c r="G56920"/>
      <c r="I56920" s="112"/>
    </row>
    <row r="56921" spans="7:9" x14ac:dyDescent="0.25">
      <c r="G56921"/>
      <c r="I56921" s="112"/>
    </row>
    <row r="56922" spans="7:9" x14ac:dyDescent="0.25">
      <c r="G56922"/>
      <c r="I56922" s="112"/>
    </row>
    <row r="56923" spans="7:9" x14ac:dyDescent="0.25">
      <c r="G56923"/>
      <c r="I56923" s="112"/>
    </row>
    <row r="56924" spans="7:9" x14ac:dyDescent="0.25">
      <c r="G56924"/>
      <c r="I56924" s="112"/>
    </row>
    <row r="56925" spans="7:9" x14ac:dyDescent="0.25">
      <c r="G56925"/>
      <c r="I56925" s="112"/>
    </row>
    <row r="56926" spans="7:9" x14ac:dyDescent="0.25">
      <c r="G56926"/>
      <c r="I56926" s="112"/>
    </row>
    <row r="56927" spans="7:9" x14ac:dyDescent="0.25">
      <c r="G56927"/>
      <c r="I56927" s="112"/>
    </row>
    <row r="56928" spans="7:9" x14ac:dyDescent="0.25">
      <c r="G56928"/>
      <c r="I56928" s="112"/>
    </row>
    <row r="56929" spans="7:9" x14ac:dyDescent="0.25">
      <c r="G56929"/>
      <c r="I56929" s="112"/>
    </row>
    <row r="56930" spans="7:9" x14ac:dyDescent="0.25">
      <c r="G56930"/>
      <c r="I56930" s="112"/>
    </row>
    <row r="56931" spans="7:9" x14ac:dyDescent="0.25">
      <c r="G56931"/>
      <c r="I56931" s="112"/>
    </row>
    <row r="56932" spans="7:9" x14ac:dyDescent="0.25">
      <c r="G56932"/>
      <c r="I56932" s="112"/>
    </row>
    <row r="56933" spans="7:9" x14ac:dyDescent="0.25">
      <c r="G56933"/>
      <c r="I56933" s="112"/>
    </row>
    <row r="56934" spans="7:9" x14ac:dyDescent="0.25">
      <c r="G56934"/>
      <c r="I56934" s="112"/>
    </row>
    <row r="56935" spans="7:9" x14ac:dyDescent="0.25">
      <c r="G56935"/>
      <c r="I56935" s="112"/>
    </row>
    <row r="56936" spans="7:9" x14ac:dyDescent="0.25">
      <c r="G56936"/>
      <c r="I56936" s="112"/>
    </row>
    <row r="56937" spans="7:9" x14ac:dyDescent="0.25">
      <c r="G56937"/>
      <c r="I56937" s="112"/>
    </row>
    <row r="56938" spans="7:9" x14ac:dyDescent="0.25">
      <c r="G56938"/>
      <c r="I56938" s="112"/>
    </row>
    <row r="56939" spans="7:9" x14ac:dyDescent="0.25">
      <c r="G56939"/>
      <c r="I56939" s="112"/>
    </row>
    <row r="56940" spans="7:9" x14ac:dyDescent="0.25">
      <c r="G56940"/>
      <c r="I56940" s="112"/>
    </row>
    <row r="56941" spans="7:9" x14ac:dyDescent="0.25">
      <c r="G56941"/>
      <c r="I56941" s="112"/>
    </row>
    <row r="56942" spans="7:9" x14ac:dyDescent="0.25">
      <c r="G56942"/>
      <c r="I56942" s="112"/>
    </row>
    <row r="56943" spans="7:9" x14ac:dyDescent="0.25">
      <c r="G56943"/>
      <c r="I56943" s="112"/>
    </row>
    <row r="56944" spans="7:9" x14ac:dyDescent="0.25">
      <c r="G56944"/>
      <c r="I56944" s="112"/>
    </row>
    <row r="56945" spans="7:9" x14ac:dyDescent="0.25">
      <c r="G56945"/>
      <c r="I56945" s="112"/>
    </row>
    <row r="56946" spans="7:9" x14ac:dyDescent="0.25">
      <c r="G56946"/>
      <c r="I56946" s="112"/>
    </row>
    <row r="56947" spans="7:9" x14ac:dyDescent="0.25">
      <c r="G56947"/>
      <c r="I56947" s="112"/>
    </row>
    <row r="56948" spans="7:9" x14ac:dyDescent="0.25">
      <c r="G56948"/>
      <c r="I56948" s="112"/>
    </row>
    <row r="56949" spans="7:9" x14ac:dyDescent="0.25">
      <c r="G56949"/>
      <c r="I56949" s="112"/>
    </row>
    <row r="56950" spans="7:9" x14ac:dyDescent="0.25">
      <c r="G56950"/>
      <c r="I56950" s="112"/>
    </row>
    <row r="56951" spans="7:9" x14ac:dyDescent="0.25">
      <c r="G56951"/>
      <c r="I56951" s="112"/>
    </row>
    <row r="56952" spans="7:9" x14ac:dyDescent="0.25">
      <c r="G56952"/>
      <c r="I56952" s="112"/>
    </row>
    <row r="56953" spans="7:9" x14ac:dyDescent="0.25">
      <c r="G56953"/>
      <c r="I56953" s="112"/>
    </row>
    <row r="56954" spans="7:9" x14ac:dyDescent="0.25">
      <c r="G56954"/>
      <c r="I56954" s="112"/>
    </row>
    <row r="56955" spans="7:9" x14ac:dyDescent="0.25">
      <c r="G56955"/>
      <c r="I56955" s="112"/>
    </row>
    <row r="56956" spans="7:9" x14ac:dyDescent="0.25">
      <c r="G56956"/>
      <c r="I56956" s="112"/>
    </row>
    <row r="56957" spans="7:9" x14ac:dyDescent="0.25">
      <c r="G56957"/>
      <c r="I56957" s="112"/>
    </row>
    <row r="56958" spans="7:9" x14ac:dyDescent="0.25">
      <c r="G56958"/>
      <c r="I56958" s="112"/>
    </row>
    <row r="56959" spans="7:9" x14ac:dyDescent="0.25">
      <c r="G56959"/>
      <c r="I56959" s="112"/>
    </row>
    <row r="56960" spans="7:9" x14ac:dyDescent="0.25">
      <c r="G56960"/>
      <c r="I56960" s="112"/>
    </row>
    <row r="56961" spans="7:9" x14ac:dyDescent="0.25">
      <c r="G56961"/>
      <c r="I56961" s="112"/>
    </row>
    <row r="56962" spans="7:9" x14ac:dyDescent="0.25">
      <c r="G56962"/>
      <c r="I56962" s="112"/>
    </row>
    <row r="56963" spans="7:9" x14ac:dyDescent="0.25">
      <c r="G56963"/>
      <c r="I56963" s="112"/>
    </row>
    <row r="56964" spans="7:9" x14ac:dyDescent="0.25">
      <c r="G56964"/>
      <c r="I56964" s="112"/>
    </row>
    <row r="56965" spans="7:9" x14ac:dyDescent="0.25">
      <c r="G56965"/>
      <c r="I56965" s="112"/>
    </row>
    <row r="56966" spans="7:9" x14ac:dyDescent="0.25">
      <c r="G56966"/>
      <c r="I56966" s="112"/>
    </row>
    <row r="56967" spans="7:9" x14ac:dyDescent="0.25">
      <c r="G56967"/>
      <c r="I56967" s="112"/>
    </row>
    <row r="56968" spans="7:9" x14ac:dyDescent="0.25">
      <c r="G56968"/>
      <c r="I56968" s="112"/>
    </row>
    <row r="56969" spans="7:9" x14ac:dyDescent="0.25">
      <c r="G56969"/>
      <c r="I56969" s="112"/>
    </row>
    <row r="56970" spans="7:9" x14ac:dyDescent="0.25">
      <c r="G56970"/>
      <c r="I56970" s="112"/>
    </row>
    <row r="56971" spans="7:9" x14ac:dyDescent="0.25">
      <c r="G56971"/>
      <c r="I56971" s="112"/>
    </row>
    <row r="56972" spans="7:9" x14ac:dyDescent="0.25">
      <c r="G56972"/>
      <c r="I56972" s="112"/>
    </row>
    <row r="56973" spans="7:9" x14ac:dyDescent="0.25">
      <c r="G56973"/>
      <c r="I56973" s="112"/>
    </row>
    <row r="56974" spans="7:9" x14ac:dyDescent="0.25">
      <c r="G56974"/>
      <c r="I56974" s="112"/>
    </row>
    <row r="56975" spans="7:9" x14ac:dyDescent="0.25">
      <c r="G56975"/>
      <c r="I56975" s="112"/>
    </row>
    <row r="56976" spans="7:9" x14ac:dyDescent="0.25">
      <c r="G56976"/>
      <c r="I56976" s="112"/>
    </row>
    <row r="56977" spans="7:9" x14ac:dyDescent="0.25">
      <c r="G56977"/>
      <c r="I56977" s="112"/>
    </row>
    <row r="56978" spans="7:9" x14ac:dyDescent="0.25">
      <c r="G56978"/>
      <c r="I56978" s="112"/>
    </row>
    <row r="56979" spans="7:9" x14ac:dyDescent="0.25">
      <c r="G56979"/>
      <c r="I56979" s="112"/>
    </row>
    <row r="56980" spans="7:9" x14ac:dyDescent="0.25">
      <c r="G56980"/>
      <c r="I56980" s="112"/>
    </row>
    <row r="56981" spans="7:9" x14ac:dyDescent="0.25">
      <c r="G56981"/>
      <c r="I56981" s="112"/>
    </row>
    <row r="56982" spans="7:9" x14ac:dyDescent="0.25">
      <c r="G56982"/>
      <c r="I56982" s="112"/>
    </row>
    <row r="56983" spans="7:9" x14ac:dyDescent="0.25">
      <c r="G56983"/>
      <c r="I56983" s="112"/>
    </row>
    <row r="56984" spans="7:9" x14ac:dyDescent="0.25">
      <c r="G56984"/>
      <c r="I56984" s="112"/>
    </row>
    <row r="56985" spans="7:9" x14ac:dyDescent="0.25">
      <c r="G56985"/>
      <c r="I56985" s="112"/>
    </row>
    <row r="56986" spans="7:9" x14ac:dyDescent="0.25">
      <c r="G56986"/>
      <c r="I56986" s="112"/>
    </row>
    <row r="56987" spans="7:9" x14ac:dyDescent="0.25">
      <c r="G56987"/>
      <c r="I56987" s="112"/>
    </row>
    <row r="56988" spans="7:9" x14ac:dyDescent="0.25">
      <c r="G56988"/>
      <c r="I56988" s="112"/>
    </row>
    <row r="56989" spans="7:9" x14ac:dyDescent="0.25">
      <c r="G56989"/>
      <c r="I56989" s="112"/>
    </row>
    <row r="56990" spans="7:9" x14ac:dyDescent="0.25">
      <c r="G56990"/>
      <c r="I56990" s="112"/>
    </row>
    <row r="56991" spans="7:9" x14ac:dyDescent="0.25">
      <c r="G56991"/>
      <c r="I56991" s="112"/>
    </row>
    <row r="56992" spans="7:9" x14ac:dyDescent="0.25">
      <c r="G56992"/>
      <c r="I56992" s="112"/>
    </row>
    <row r="56993" spans="7:9" x14ac:dyDescent="0.25">
      <c r="G56993"/>
      <c r="I56993" s="112"/>
    </row>
    <row r="56994" spans="7:9" x14ac:dyDescent="0.25">
      <c r="G56994"/>
      <c r="I56994" s="112"/>
    </row>
    <row r="56995" spans="7:9" x14ac:dyDescent="0.25">
      <c r="G56995"/>
      <c r="I56995" s="112"/>
    </row>
    <row r="56996" spans="7:9" x14ac:dyDescent="0.25">
      <c r="G56996"/>
      <c r="I56996" s="112"/>
    </row>
    <row r="56997" spans="7:9" x14ac:dyDescent="0.25">
      <c r="G56997"/>
      <c r="I56997" s="112"/>
    </row>
    <row r="56998" spans="7:9" x14ac:dyDescent="0.25">
      <c r="G56998"/>
      <c r="I56998" s="112"/>
    </row>
    <row r="56999" spans="7:9" x14ac:dyDescent="0.25">
      <c r="G56999"/>
      <c r="I56999" s="112"/>
    </row>
    <row r="57000" spans="7:9" x14ac:dyDescent="0.25">
      <c r="G57000"/>
      <c r="I57000" s="112"/>
    </row>
    <row r="57001" spans="7:9" x14ac:dyDescent="0.25">
      <c r="G57001"/>
      <c r="I57001" s="112"/>
    </row>
    <row r="57002" spans="7:9" x14ac:dyDescent="0.25">
      <c r="G57002"/>
      <c r="I57002" s="112"/>
    </row>
    <row r="57003" spans="7:9" x14ac:dyDescent="0.25">
      <c r="G57003"/>
      <c r="I57003" s="112"/>
    </row>
    <row r="57004" spans="7:9" x14ac:dyDescent="0.25">
      <c r="G57004"/>
      <c r="I57004" s="112"/>
    </row>
    <row r="57005" spans="7:9" x14ac:dyDescent="0.25">
      <c r="G57005"/>
      <c r="I57005" s="112"/>
    </row>
    <row r="57006" spans="7:9" x14ac:dyDescent="0.25">
      <c r="G57006"/>
      <c r="I57006" s="112"/>
    </row>
    <row r="57007" spans="7:9" x14ac:dyDescent="0.25">
      <c r="G57007"/>
      <c r="I57007" s="112"/>
    </row>
    <row r="57008" spans="7:9" x14ac:dyDescent="0.25">
      <c r="G57008"/>
      <c r="I57008" s="112"/>
    </row>
    <row r="57009" spans="7:9" x14ac:dyDescent="0.25">
      <c r="G57009"/>
      <c r="I57009" s="112"/>
    </row>
    <row r="57010" spans="7:9" x14ac:dyDescent="0.25">
      <c r="G57010"/>
      <c r="I57010" s="112"/>
    </row>
    <row r="57011" spans="7:9" x14ac:dyDescent="0.25">
      <c r="G57011"/>
      <c r="I57011" s="112"/>
    </row>
    <row r="57012" spans="7:9" x14ac:dyDescent="0.25">
      <c r="G57012"/>
      <c r="I57012" s="112"/>
    </row>
    <row r="57013" spans="7:9" x14ac:dyDescent="0.25">
      <c r="G57013"/>
      <c r="I57013" s="112"/>
    </row>
    <row r="57014" spans="7:9" x14ac:dyDescent="0.25">
      <c r="G57014"/>
      <c r="I57014" s="112"/>
    </row>
    <row r="57015" spans="7:9" x14ac:dyDescent="0.25">
      <c r="G57015"/>
      <c r="I57015" s="112"/>
    </row>
    <row r="57016" spans="7:9" x14ac:dyDescent="0.25">
      <c r="G57016"/>
      <c r="I57016" s="112"/>
    </row>
    <row r="57017" spans="7:9" x14ac:dyDescent="0.25">
      <c r="G57017"/>
      <c r="I57017" s="112"/>
    </row>
    <row r="57018" spans="7:9" x14ac:dyDescent="0.25">
      <c r="G57018"/>
      <c r="I57018" s="112"/>
    </row>
    <row r="57019" spans="7:9" x14ac:dyDescent="0.25">
      <c r="G57019"/>
      <c r="I57019" s="112"/>
    </row>
    <row r="57020" spans="7:9" x14ac:dyDescent="0.25">
      <c r="G57020"/>
      <c r="I57020" s="112"/>
    </row>
    <row r="57021" spans="7:9" x14ac:dyDescent="0.25">
      <c r="G57021"/>
      <c r="I57021" s="112"/>
    </row>
    <row r="57022" spans="7:9" x14ac:dyDescent="0.25">
      <c r="G57022"/>
      <c r="I57022" s="112"/>
    </row>
    <row r="57023" spans="7:9" x14ac:dyDescent="0.25">
      <c r="G57023"/>
      <c r="I57023" s="112"/>
    </row>
    <row r="57024" spans="7:9" x14ac:dyDescent="0.25">
      <c r="G57024"/>
      <c r="I57024" s="112"/>
    </row>
    <row r="57025" spans="7:9" x14ac:dyDescent="0.25">
      <c r="G57025"/>
      <c r="I57025" s="112"/>
    </row>
    <row r="57026" spans="7:9" x14ac:dyDescent="0.25">
      <c r="G57026"/>
      <c r="I57026" s="112"/>
    </row>
    <row r="57027" spans="7:9" x14ac:dyDescent="0.25">
      <c r="G57027"/>
      <c r="I57027" s="112"/>
    </row>
    <row r="57028" spans="7:9" x14ac:dyDescent="0.25">
      <c r="G57028"/>
      <c r="I57028" s="112"/>
    </row>
    <row r="57029" spans="7:9" x14ac:dyDescent="0.25">
      <c r="G57029"/>
      <c r="I57029" s="112"/>
    </row>
    <row r="57030" spans="7:9" x14ac:dyDescent="0.25">
      <c r="G57030"/>
      <c r="I57030" s="112"/>
    </row>
    <row r="57031" spans="7:9" x14ac:dyDescent="0.25">
      <c r="G57031"/>
      <c r="I57031" s="112"/>
    </row>
    <row r="57032" spans="7:9" x14ac:dyDescent="0.25">
      <c r="G57032"/>
      <c r="I57032" s="112"/>
    </row>
    <row r="57033" spans="7:9" x14ac:dyDescent="0.25">
      <c r="G57033"/>
      <c r="I57033" s="112"/>
    </row>
    <row r="57034" spans="7:9" x14ac:dyDescent="0.25">
      <c r="G57034"/>
      <c r="I57034" s="112"/>
    </row>
    <row r="57035" spans="7:9" x14ac:dyDescent="0.25">
      <c r="G57035"/>
      <c r="I57035" s="112"/>
    </row>
    <row r="57036" spans="7:9" x14ac:dyDescent="0.25">
      <c r="G57036"/>
      <c r="I57036" s="112"/>
    </row>
    <row r="57037" spans="7:9" x14ac:dyDescent="0.25">
      <c r="G57037"/>
      <c r="I57037" s="112"/>
    </row>
    <row r="57038" spans="7:9" x14ac:dyDescent="0.25">
      <c r="G57038"/>
      <c r="I57038" s="112"/>
    </row>
    <row r="57039" spans="7:9" x14ac:dyDescent="0.25">
      <c r="G57039"/>
      <c r="I57039" s="112"/>
    </row>
    <row r="57040" spans="7:9" x14ac:dyDescent="0.25">
      <c r="G57040"/>
      <c r="I57040" s="112"/>
    </row>
    <row r="57041" spans="7:9" x14ac:dyDescent="0.25">
      <c r="G57041"/>
      <c r="I57041" s="112"/>
    </row>
    <row r="57042" spans="7:9" x14ac:dyDescent="0.25">
      <c r="G57042"/>
      <c r="I57042" s="112"/>
    </row>
    <row r="57043" spans="7:9" x14ac:dyDescent="0.25">
      <c r="G57043"/>
      <c r="I57043" s="112"/>
    </row>
    <row r="57044" spans="7:9" x14ac:dyDescent="0.25">
      <c r="G57044"/>
      <c r="I57044" s="112"/>
    </row>
    <row r="57045" spans="7:9" x14ac:dyDescent="0.25">
      <c r="G57045"/>
      <c r="I57045" s="112"/>
    </row>
    <row r="57046" spans="7:9" x14ac:dyDescent="0.25">
      <c r="G57046"/>
      <c r="I57046" s="112"/>
    </row>
    <row r="57047" spans="7:9" x14ac:dyDescent="0.25">
      <c r="G57047"/>
      <c r="I57047" s="112"/>
    </row>
    <row r="57048" spans="7:9" x14ac:dyDescent="0.25">
      <c r="G57048"/>
      <c r="I57048" s="112"/>
    </row>
    <row r="57049" spans="7:9" x14ac:dyDescent="0.25">
      <c r="G57049"/>
      <c r="I57049" s="112"/>
    </row>
    <row r="57050" spans="7:9" x14ac:dyDescent="0.25">
      <c r="G57050"/>
      <c r="I57050" s="112"/>
    </row>
    <row r="57051" spans="7:9" x14ac:dyDescent="0.25">
      <c r="G57051"/>
      <c r="I57051" s="112"/>
    </row>
    <row r="57052" spans="7:9" x14ac:dyDescent="0.25">
      <c r="G57052"/>
      <c r="I57052" s="112"/>
    </row>
    <row r="57053" spans="7:9" x14ac:dyDescent="0.25">
      <c r="G57053"/>
      <c r="I57053" s="112"/>
    </row>
    <row r="57054" spans="7:9" x14ac:dyDescent="0.25">
      <c r="G57054"/>
      <c r="I57054" s="112"/>
    </row>
    <row r="57055" spans="7:9" x14ac:dyDescent="0.25">
      <c r="G57055"/>
      <c r="I57055" s="112"/>
    </row>
    <row r="57056" spans="7:9" x14ac:dyDescent="0.25">
      <c r="G57056"/>
      <c r="I57056" s="112"/>
    </row>
    <row r="57057" spans="7:9" x14ac:dyDescent="0.25">
      <c r="G57057"/>
      <c r="I57057" s="112"/>
    </row>
    <row r="57058" spans="7:9" x14ac:dyDescent="0.25">
      <c r="G57058"/>
      <c r="I57058" s="112"/>
    </row>
    <row r="57059" spans="7:9" x14ac:dyDescent="0.25">
      <c r="G57059"/>
      <c r="I57059" s="112"/>
    </row>
    <row r="57060" spans="7:9" x14ac:dyDescent="0.25">
      <c r="G57060"/>
      <c r="I57060" s="112"/>
    </row>
    <row r="57061" spans="7:9" x14ac:dyDescent="0.25">
      <c r="G57061"/>
      <c r="I57061" s="112"/>
    </row>
    <row r="57062" spans="7:9" x14ac:dyDescent="0.25">
      <c r="G57062"/>
      <c r="I57062" s="112"/>
    </row>
    <row r="57063" spans="7:9" x14ac:dyDescent="0.25">
      <c r="G57063"/>
      <c r="I57063" s="112"/>
    </row>
    <row r="57064" spans="7:9" x14ac:dyDescent="0.25">
      <c r="G57064"/>
      <c r="I57064" s="112"/>
    </row>
    <row r="57065" spans="7:9" x14ac:dyDescent="0.25">
      <c r="G57065"/>
      <c r="I57065" s="112"/>
    </row>
    <row r="57066" spans="7:9" x14ac:dyDescent="0.25">
      <c r="G57066"/>
      <c r="I57066" s="112"/>
    </row>
    <row r="57067" spans="7:9" x14ac:dyDescent="0.25">
      <c r="G57067"/>
      <c r="I57067" s="112"/>
    </row>
    <row r="57068" spans="7:9" x14ac:dyDescent="0.25">
      <c r="G57068"/>
      <c r="I57068" s="112"/>
    </row>
    <row r="57069" spans="7:9" x14ac:dyDescent="0.25">
      <c r="G57069"/>
      <c r="I57069" s="112"/>
    </row>
    <row r="57070" spans="7:9" x14ac:dyDescent="0.25">
      <c r="G57070"/>
      <c r="I57070" s="112"/>
    </row>
    <row r="57071" spans="7:9" x14ac:dyDescent="0.25">
      <c r="G57071"/>
      <c r="I57071" s="112"/>
    </row>
    <row r="57072" spans="7:9" x14ac:dyDescent="0.25">
      <c r="G57072"/>
      <c r="I57072" s="112"/>
    </row>
    <row r="57073" spans="7:9" x14ac:dyDescent="0.25">
      <c r="G57073"/>
      <c r="I57073" s="112"/>
    </row>
    <row r="57074" spans="7:9" x14ac:dyDescent="0.25">
      <c r="G57074"/>
      <c r="I57074" s="112"/>
    </row>
    <row r="57075" spans="7:9" x14ac:dyDescent="0.25">
      <c r="G57075"/>
      <c r="I57075" s="112"/>
    </row>
    <row r="57076" spans="7:9" x14ac:dyDescent="0.25">
      <c r="G57076"/>
      <c r="I57076" s="112"/>
    </row>
    <row r="57077" spans="7:9" x14ac:dyDescent="0.25">
      <c r="G57077"/>
      <c r="I57077" s="112"/>
    </row>
    <row r="57078" spans="7:9" x14ac:dyDescent="0.25">
      <c r="G57078"/>
      <c r="I57078" s="112"/>
    </row>
    <row r="57079" spans="7:9" x14ac:dyDescent="0.25">
      <c r="G57079"/>
      <c r="I57079" s="112"/>
    </row>
    <row r="57080" spans="7:9" x14ac:dyDescent="0.25">
      <c r="G57080"/>
      <c r="I57080" s="112"/>
    </row>
    <row r="57081" spans="7:9" x14ac:dyDescent="0.25">
      <c r="G57081"/>
      <c r="I57081" s="112"/>
    </row>
    <row r="57082" spans="7:9" x14ac:dyDescent="0.25">
      <c r="G57082"/>
      <c r="I57082" s="112"/>
    </row>
    <row r="57083" spans="7:9" x14ac:dyDescent="0.25">
      <c r="G57083"/>
      <c r="I57083" s="112"/>
    </row>
    <row r="57084" spans="7:9" x14ac:dyDescent="0.25">
      <c r="G57084"/>
      <c r="I57084" s="112"/>
    </row>
    <row r="57085" spans="7:9" x14ac:dyDescent="0.25">
      <c r="G57085"/>
      <c r="I57085" s="112"/>
    </row>
    <row r="57086" spans="7:9" x14ac:dyDescent="0.25">
      <c r="G57086"/>
      <c r="I57086" s="112"/>
    </row>
    <row r="57087" spans="7:9" x14ac:dyDescent="0.25">
      <c r="G57087"/>
      <c r="I57087" s="112"/>
    </row>
    <row r="57088" spans="7:9" x14ac:dyDescent="0.25">
      <c r="G57088"/>
      <c r="I57088" s="112"/>
    </row>
    <row r="57089" spans="7:9" x14ac:dyDescent="0.25">
      <c r="G57089"/>
      <c r="I57089" s="112"/>
    </row>
    <row r="57090" spans="7:9" x14ac:dyDescent="0.25">
      <c r="G57090"/>
      <c r="I57090" s="112"/>
    </row>
    <row r="57091" spans="7:9" x14ac:dyDescent="0.25">
      <c r="G57091"/>
      <c r="I57091" s="112"/>
    </row>
    <row r="57092" spans="7:9" x14ac:dyDescent="0.25">
      <c r="G57092"/>
      <c r="I57092" s="112"/>
    </row>
    <row r="57093" spans="7:9" x14ac:dyDescent="0.25">
      <c r="G57093"/>
      <c r="I57093" s="112"/>
    </row>
    <row r="57094" spans="7:9" x14ac:dyDescent="0.25">
      <c r="G57094"/>
      <c r="I57094" s="112"/>
    </row>
    <row r="57095" spans="7:9" x14ac:dyDescent="0.25">
      <c r="G57095"/>
      <c r="I57095" s="112"/>
    </row>
    <row r="57096" spans="7:9" x14ac:dyDescent="0.25">
      <c r="G57096"/>
      <c r="I57096" s="112"/>
    </row>
    <row r="57097" spans="7:9" x14ac:dyDescent="0.25">
      <c r="G57097"/>
      <c r="I57097" s="112"/>
    </row>
    <row r="57098" spans="7:9" x14ac:dyDescent="0.25">
      <c r="G57098"/>
      <c r="I57098" s="112"/>
    </row>
    <row r="57099" spans="7:9" x14ac:dyDescent="0.25">
      <c r="G57099"/>
      <c r="I57099" s="112"/>
    </row>
    <row r="57100" spans="7:9" x14ac:dyDescent="0.25">
      <c r="G57100"/>
      <c r="I57100" s="112"/>
    </row>
    <row r="57101" spans="7:9" x14ac:dyDescent="0.25">
      <c r="G57101"/>
      <c r="I57101" s="112"/>
    </row>
    <row r="57102" spans="7:9" x14ac:dyDescent="0.25">
      <c r="G57102"/>
      <c r="I57102" s="112"/>
    </row>
    <row r="57103" spans="7:9" x14ac:dyDescent="0.25">
      <c r="G57103"/>
      <c r="I57103" s="112"/>
    </row>
    <row r="57104" spans="7:9" x14ac:dyDescent="0.25">
      <c r="G57104"/>
      <c r="I57104" s="112"/>
    </row>
    <row r="57105" spans="7:9" x14ac:dyDescent="0.25">
      <c r="G57105"/>
      <c r="I57105" s="112"/>
    </row>
    <row r="57106" spans="7:9" x14ac:dyDescent="0.25">
      <c r="G57106"/>
      <c r="I57106" s="112"/>
    </row>
    <row r="57107" spans="7:9" x14ac:dyDescent="0.25">
      <c r="G57107"/>
      <c r="I57107" s="112"/>
    </row>
    <row r="57108" spans="7:9" x14ac:dyDescent="0.25">
      <c r="G57108"/>
      <c r="I57108" s="112"/>
    </row>
    <row r="57109" spans="7:9" x14ac:dyDescent="0.25">
      <c r="G57109"/>
      <c r="I57109" s="112"/>
    </row>
    <row r="57110" spans="7:9" x14ac:dyDescent="0.25">
      <c r="G57110"/>
      <c r="I57110" s="112"/>
    </row>
    <row r="57111" spans="7:9" x14ac:dyDescent="0.25">
      <c r="G57111"/>
      <c r="I57111" s="112"/>
    </row>
    <row r="57112" spans="7:9" x14ac:dyDescent="0.25">
      <c r="G57112"/>
      <c r="I57112" s="112"/>
    </row>
    <row r="57113" spans="7:9" x14ac:dyDescent="0.25">
      <c r="G57113"/>
      <c r="I57113" s="112"/>
    </row>
    <row r="57114" spans="7:9" x14ac:dyDescent="0.25">
      <c r="G57114"/>
      <c r="I57114" s="112"/>
    </row>
    <row r="57115" spans="7:9" x14ac:dyDescent="0.25">
      <c r="G57115"/>
      <c r="I57115" s="112"/>
    </row>
    <row r="57116" spans="7:9" x14ac:dyDescent="0.25">
      <c r="G57116"/>
      <c r="I57116" s="112"/>
    </row>
    <row r="57117" spans="7:9" x14ac:dyDescent="0.25">
      <c r="G57117"/>
      <c r="I57117" s="112"/>
    </row>
    <row r="57118" spans="7:9" x14ac:dyDescent="0.25">
      <c r="G57118"/>
      <c r="I57118" s="112"/>
    </row>
    <row r="57119" spans="7:9" x14ac:dyDescent="0.25">
      <c r="G57119"/>
      <c r="I57119" s="112"/>
    </row>
    <row r="57120" spans="7:9" x14ac:dyDescent="0.25">
      <c r="G57120"/>
      <c r="I57120" s="112"/>
    </row>
    <row r="57121" spans="7:9" x14ac:dyDescent="0.25">
      <c r="G57121"/>
      <c r="I57121" s="112"/>
    </row>
    <row r="57122" spans="7:9" x14ac:dyDescent="0.25">
      <c r="G57122"/>
      <c r="I57122" s="112"/>
    </row>
    <row r="57123" spans="7:9" x14ac:dyDescent="0.25">
      <c r="G57123"/>
      <c r="I57123" s="112"/>
    </row>
    <row r="57124" spans="7:9" x14ac:dyDescent="0.25">
      <c r="G57124"/>
      <c r="I57124" s="112"/>
    </row>
    <row r="57125" spans="7:9" x14ac:dyDescent="0.25">
      <c r="G57125"/>
      <c r="I57125" s="112"/>
    </row>
    <row r="57126" spans="7:9" x14ac:dyDescent="0.25">
      <c r="G57126"/>
      <c r="I57126" s="112"/>
    </row>
    <row r="57127" spans="7:9" x14ac:dyDescent="0.25">
      <c r="G57127"/>
      <c r="I57127" s="112"/>
    </row>
    <row r="57128" spans="7:9" x14ac:dyDescent="0.25">
      <c r="G57128"/>
      <c r="I57128" s="112"/>
    </row>
    <row r="57129" spans="7:9" x14ac:dyDescent="0.25">
      <c r="G57129"/>
      <c r="I57129" s="112"/>
    </row>
    <row r="57130" spans="7:9" x14ac:dyDescent="0.25">
      <c r="G57130"/>
      <c r="I57130" s="112"/>
    </row>
    <row r="57131" spans="7:9" x14ac:dyDescent="0.25">
      <c r="G57131"/>
      <c r="I57131" s="112"/>
    </row>
    <row r="57132" spans="7:9" x14ac:dyDescent="0.25">
      <c r="G57132"/>
      <c r="I57132" s="112"/>
    </row>
    <row r="57133" spans="7:9" x14ac:dyDescent="0.25">
      <c r="G57133"/>
      <c r="I57133" s="112"/>
    </row>
    <row r="57134" spans="7:9" x14ac:dyDescent="0.25">
      <c r="G57134"/>
      <c r="I57134" s="112"/>
    </row>
    <row r="57135" spans="7:9" x14ac:dyDescent="0.25">
      <c r="G57135"/>
      <c r="I57135" s="112"/>
    </row>
    <row r="57136" spans="7:9" x14ac:dyDescent="0.25">
      <c r="G57136"/>
      <c r="I57136" s="112"/>
    </row>
    <row r="57137" spans="7:9" x14ac:dyDescent="0.25">
      <c r="G57137"/>
      <c r="I57137" s="112"/>
    </row>
    <row r="57138" spans="7:9" x14ac:dyDescent="0.25">
      <c r="G57138"/>
      <c r="I57138" s="112"/>
    </row>
    <row r="57139" spans="7:9" x14ac:dyDescent="0.25">
      <c r="G57139"/>
      <c r="I57139" s="112"/>
    </row>
    <row r="57140" spans="7:9" x14ac:dyDescent="0.25">
      <c r="G57140"/>
      <c r="I57140" s="112"/>
    </row>
    <row r="57141" spans="7:9" x14ac:dyDescent="0.25">
      <c r="G57141"/>
      <c r="I57141" s="112"/>
    </row>
    <row r="57142" spans="7:9" x14ac:dyDescent="0.25">
      <c r="G57142"/>
      <c r="I57142" s="112"/>
    </row>
    <row r="57143" spans="7:9" x14ac:dyDescent="0.25">
      <c r="G57143"/>
      <c r="I57143" s="112"/>
    </row>
    <row r="57144" spans="7:9" x14ac:dyDescent="0.25">
      <c r="G57144"/>
      <c r="I57144" s="112"/>
    </row>
    <row r="57145" spans="7:9" x14ac:dyDescent="0.25">
      <c r="G57145"/>
      <c r="I57145" s="112"/>
    </row>
    <row r="57146" spans="7:9" x14ac:dyDescent="0.25">
      <c r="G57146"/>
      <c r="I57146" s="112"/>
    </row>
    <row r="57147" spans="7:9" x14ac:dyDescent="0.25">
      <c r="G57147"/>
      <c r="I57147" s="112"/>
    </row>
    <row r="57148" spans="7:9" x14ac:dyDescent="0.25">
      <c r="G57148"/>
      <c r="I57148" s="112"/>
    </row>
    <row r="57149" spans="7:9" x14ac:dyDescent="0.25">
      <c r="G57149"/>
      <c r="I57149" s="112"/>
    </row>
    <row r="57150" spans="7:9" x14ac:dyDescent="0.25">
      <c r="G57150"/>
      <c r="I57150" s="112"/>
    </row>
    <row r="57151" spans="7:9" x14ac:dyDescent="0.25">
      <c r="G57151"/>
      <c r="I57151" s="112"/>
    </row>
    <row r="57152" spans="7:9" x14ac:dyDescent="0.25">
      <c r="G57152"/>
      <c r="I57152" s="112"/>
    </row>
    <row r="57153" spans="7:9" x14ac:dyDescent="0.25">
      <c r="G57153"/>
      <c r="I57153" s="112"/>
    </row>
    <row r="57154" spans="7:9" x14ac:dyDescent="0.25">
      <c r="G57154"/>
      <c r="I57154" s="112"/>
    </row>
    <row r="57155" spans="7:9" x14ac:dyDescent="0.25">
      <c r="G57155"/>
      <c r="I57155" s="112"/>
    </row>
    <row r="57156" spans="7:9" x14ac:dyDescent="0.25">
      <c r="G57156"/>
      <c r="I57156" s="112"/>
    </row>
    <row r="57157" spans="7:9" x14ac:dyDescent="0.25">
      <c r="G57157"/>
      <c r="I57157" s="112"/>
    </row>
    <row r="57158" spans="7:9" x14ac:dyDescent="0.25">
      <c r="G57158"/>
      <c r="I57158" s="112"/>
    </row>
    <row r="57159" spans="7:9" x14ac:dyDescent="0.25">
      <c r="G57159"/>
      <c r="I57159" s="112"/>
    </row>
    <row r="57160" spans="7:9" x14ac:dyDescent="0.25">
      <c r="G57160"/>
      <c r="I57160" s="112"/>
    </row>
    <row r="57161" spans="7:9" x14ac:dyDescent="0.25">
      <c r="G57161"/>
      <c r="I57161" s="112"/>
    </row>
    <row r="57162" spans="7:9" x14ac:dyDescent="0.25">
      <c r="G57162"/>
      <c r="I57162" s="112"/>
    </row>
    <row r="57163" spans="7:9" x14ac:dyDescent="0.25">
      <c r="G57163"/>
      <c r="I57163" s="112"/>
    </row>
    <row r="57164" spans="7:9" x14ac:dyDescent="0.25">
      <c r="G57164"/>
      <c r="I57164" s="112"/>
    </row>
    <row r="57165" spans="7:9" x14ac:dyDescent="0.25">
      <c r="G57165"/>
      <c r="I57165" s="112"/>
    </row>
    <row r="57166" spans="7:9" x14ac:dyDescent="0.25">
      <c r="G57166"/>
      <c r="I57166" s="112"/>
    </row>
    <row r="57167" spans="7:9" x14ac:dyDescent="0.25">
      <c r="G57167"/>
      <c r="I57167" s="112"/>
    </row>
    <row r="57168" spans="7:9" x14ac:dyDescent="0.25">
      <c r="G57168"/>
      <c r="I57168" s="112"/>
    </row>
    <row r="57169" spans="7:9" x14ac:dyDescent="0.25">
      <c r="G57169"/>
      <c r="I57169" s="112"/>
    </row>
    <row r="57170" spans="7:9" x14ac:dyDescent="0.25">
      <c r="G57170"/>
      <c r="I57170" s="112"/>
    </row>
    <row r="57171" spans="7:9" x14ac:dyDescent="0.25">
      <c r="G57171"/>
      <c r="I57171" s="112"/>
    </row>
    <row r="57172" spans="7:9" x14ac:dyDescent="0.25">
      <c r="G57172"/>
      <c r="I57172" s="112"/>
    </row>
    <row r="57173" spans="7:9" x14ac:dyDescent="0.25">
      <c r="G57173"/>
      <c r="I57173" s="112"/>
    </row>
    <row r="57174" spans="7:9" x14ac:dyDescent="0.25">
      <c r="G57174"/>
      <c r="I57174" s="112"/>
    </row>
    <row r="57175" spans="7:9" x14ac:dyDescent="0.25">
      <c r="G57175"/>
      <c r="I57175" s="112"/>
    </row>
    <row r="57176" spans="7:9" x14ac:dyDescent="0.25">
      <c r="G57176"/>
      <c r="I57176" s="112"/>
    </row>
    <row r="57177" spans="7:9" x14ac:dyDescent="0.25">
      <c r="G57177"/>
      <c r="I57177" s="112"/>
    </row>
    <row r="57178" spans="7:9" x14ac:dyDescent="0.25">
      <c r="G57178"/>
      <c r="I57178" s="112"/>
    </row>
    <row r="57179" spans="7:9" x14ac:dyDescent="0.25">
      <c r="G57179"/>
      <c r="I57179" s="112"/>
    </row>
    <row r="57180" spans="7:9" x14ac:dyDescent="0.25">
      <c r="G57180"/>
      <c r="I57180" s="112"/>
    </row>
    <row r="57181" spans="7:9" x14ac:dyDescent="0.25">
      <c r="G57181"/>
      <c r="I57181" s="112"/>
    </row>
    <row r="57182" spans="7:9" x14ac:dyDescent="0.25">
      <c r="G57182"/>
      <c r="I57182" s="112"/>
    </row>
    <row r="57183" spans="7:9" x14ac:dyDescent="0.25">
      <c r="G57183"/>
      <c r="I57183" s="112"/>
    </row>
    <row r="57184" spans="7:9" x14ac:dyDescent="0.25">
      <c r="G57184"/>
      <c r="I57184" s="112"/>
    </row>
    <row r="57185" spans="7:9" x14ac:dyDescent="0.25">
      <c r="G57185"/>
      <c r="I57185" s="112"/>
    </row>
    <row r="57186" spans="7:9" x14ac:dyDescent="0.25">
      <c r="G57186"/>
      <c r="I57186" s="112"/>
    </row>
    <row r="57187" spans="7:9" x14ac:dyDescent="0.25">
      <c r="G57187"/>
      <c r="I57187" s="112"/>
    </row>
    <row r="57188" spans="7:9" x14ac:dyDescent="0.25">
      <c r="G57188"/>
      <c r="I57188" s="112"/>
    </row>
    <row r="57189" spans="7:9" x14ac:dyDescent="0.25">
      <c r="G57189"/>
      <c r="I57189" s="112"/>
    </row>
    <row r="57190" spans="7:9" x14ac:dyDescent="0.25">
      <c r="G57190"/>
      <c r="I57190" s="112"/>
    </row>
    <row r="57191" spans="7:9" x14ac:dyDescent="0.25">
      <c r="G57191"/>
      <c r="I57191" s="112"/>
    </row>
    <row r="57192" spans="7:9" x14ac:dyDescent="0.25">
      <c r="G57192"/>
      <c r="I57192" s="112"/>
    </row>
    <row r="57193" spans="7:9" x14ac:dyDescent="0.25">
      <c r="G57193"/>
      <c r="I57193" s="112"/>
    </row>
    <row r="57194" spans="7:9" x14ac:dyDescent="0.25">
      <c r="G57194"/>
      <c r="I57194" s="112"/>
    </row>
    <row r="57195" spans="7:9" x14ac:dyDescent="0.25">
      <c r="G57195"/>
      <c r="I57195" s="112"/>
    </row>
    <row r="57196" spans="7:9" x14ac:dyDescent="0.25">
      <c r="G57196"/>
      <c r="I57196" s="112"/>
    </row>
    <row r="57197" spans="7:9" x14ac:dyDescent="0.25">
      <c r="G57197"/>
      <c r="I57197" s="112"/>
    </row>
    <row r="57198" spans="7:9" x14ac:dyDescent="0.25">
      <c r="G57198"/>
      <c r="I57198" s="112"/>
    </row>
    <row r="57199" spans="7:9" x14ac:dyDescent="0.25">
      <c r="G57199"/>
      <c r="I57199" s="112"/>
    </row>
    <row r="57200" spans="7:9" x14ac:dyDescent="0.25">
      <c r="G57200"/>
      <c r="I57200" s="112"/>
    </row>
    <row r="57201" spans="7:9" x14ac:dyDescent="0.25">
      <c r="G57201"/>
      <c r="I57201" s="112"/>
    </row>
    <row r="57202" spans="7:9" x14ac:dyDescent="0.25">
      <c r="G57202"/>
      <c r="I57202" s="112"/>
    </row>
    <row r="57203" spans="7:9" x14ac:dyDescent="0.25">
      <c r="G57203"/>
      <c r="I57203" s="112"/>
    </row>
    <row r="57204" spans="7:9" x14ac:dyDescent="0.25">
      <c r="G57204"/>
      <c r="I57204" s="112"/>
    </row>
    <row r="57205" spans="7:9" x14ac:dyDescent="0.25">
      <c r="G57205"/>
      <c r="I57205" s="112"/>
    </row>
    <row r="57206" spans="7:9" x14ac:dyDescent="0.25">
      <c r="G57206"/>
      <c r="I57206" s="112"/>
    </row>
    <row r="57207" spans="7:9" x14ac:dyDescent="0.25">
      <c r="G57207"/>
      <c r="I57207" s="112"/>
    </row>
    <row r="57208" spans="7:9" x14ac:dyDescent="0.25">
      <c r="G57208"/>
      <c r="I57208" s="112"/>
    </row>
    <row r="57209" spans="7:9" x14ac:dyDescent="0.25">
      <c r="G57209"/>
      <c r="I57209" s="112"/>
    </row>
    <row r="57210" spans="7:9" x14ac:dyDescent="0.25">
      <c r="G57210"/>
      <c r="I57210" s="112"/>
    </row>
    <row r="57211" spans="7:9" x14ac:dyDescent="0.25">
      <c r="G57211"/>
      <c r="I57211" s="112"/>
    </row>
    <row r="57212" spans="7:9" x14ac:dyDescent="0.25">
      <c r="G57212"/>
      <c r="I57212" s="112"/>
    </row>
    <row r="57213" spans="7:9" x14ac:dyDescent="0.25">
      <c r="G57213"/>
      <c r="I57213" s="112"/>
    </row>
    <row r="57214" spans="7:9" x14ac:dyDescent="0.25">
      <c r="G57214"/>
      <c r="I57214" s="112"/>
    </row>
    <row r="57215" spans="7:9" x14ac:dyDescent="0.25">
      <c r="G57215"/>
      <c r="I57215" s="112"/>
    </row>
    <row r="57216" spans="7:9" x14ac:dyDescent="0.25">
      <c r="G57216"/>
      <c r="I57216" s="112"/>
    </row>
    <row r="57217" spans="7:9" x14ac:dyDescent="0.25">
      <c r="G57217"/>
      <c r="I57217" s="112"/>
    </row>
    <row r="57218" spans="7:9" x14ac:dyDescent="0.25">
      <c r="G57218"/>
      <c r="I57218" s="112"/>
    </row>
    <row r="57219" spans="7:9" x14ac:dyDescent="0.25">
      <c r="G57219"/>
      <c r="I57219" s="112"/>
    </row>
    <row r="57220" spans="7:9" x14ac:dyDescent="0.25">
      <c r="G57220"/>
      <c r="I57220" s="112"/>
    </row>
    <row r="57221" spans="7:9" x14ac:dyDescent="0.25">
      <c r="G57221"/>
      <c r="I57221" s="112"/>
    </row>
    <row r="57222" spans="7:9" x14ac:dyDescent="0.25">
      <c r="G57222"/>
      <c r="I57222" s="112"/>
    </row>
    <row r="57223" spans="7:9" x14ac:dyDescent="0.25">
      <c r="G57223"/>
      <c r="I57223" s="112"/>
    </row>
    <row r="57224" spans="7:9" x14ac:dyDescent="0.25">
      <c r="G57224"/>
      <c r="I57224" s="112"/>
    </row>
    <row r="57225" spans="7:9" x14ac:dyDescent="0.25">
      <c r="G57225"/>
      <c r="I57225" s="112"/>
    </row>
    <row r="57226" spans="7:9" x14ac:dyDescent="0.25">
      <c r="G57226"/>
      <c r="I57226" s="112"/>
    </row>
    <row r="57227" spans="7:9" x14ac:dyDescent="0.25">
      <c r="G57227"/>
      <c r="I57227" s="112"/>
    </row>
    <row r="57228" spans="7:9" x14ac:dyDescent="0.25">
      <c r="G57228"/>
      <c r="I57228" s="112"/>
    </row>
    <row r="57229" spans="7:9" x14ac:dyDescent="0.25">
      <c r="G57229"/>
      <c r="I57229" s="112"/>
    </row>
    <row r="57230" spans="7:9" x14ac:dyDescent="0.25">
      <c r="G57230"/>
      <c r="I57230" s="112"/>
    </row>
    <row r="57231" spans="7:9" x14ac:dyDescent="0.25">
      <c r="G57231"/>
      <c r="I57231" s="112"/>
    </row>
    <row r="57232" spans="7:9" x14ac:dyDescent="0.25">
      <c r="G57232"/>
      <c r="I57232" s="112"/>
    </row>
    <row r="57233" spans="7:9" x14ac:dyDescent="0.25">
      <c r="G57233"/>
      <c r="I57233" s="112"/>
    </row>
    <row r="57234" spans="7:9" x14ac:dyDescent="0.25">
      <c r="G57234"/>
      <c r="I57234" s="112"/>
    </row>
    <row r="57235" spans="7:9" x14ac:dyDescent="0.25">
      <c r="G57235"/>
      <c r="I57235" s="112"/>
    </row>
    <row r="57236" spans="7:9" x14ac:dyDescent="0.25">
      <c r="G57236"/>
      <c r="I57236" s="112"/>
    </row>
    <row r="57237" spans="7:9" x14ac:dyDescent="0.25">
      <c r="G57237"/>
      <c r="I57237" s="112"/>
    </row>
    <row r="57238" spans="7:9" x14ac:dyDescent="0.25">
      <c r="G57238"/>
      <c r="I57238" s="112"/>
    </row>
    <row r="57239" spans="7:9" x14ac:dyDescent="0.25">
      <c r="G57239"/>
      <c r="I57239" s="112"/>
    </row>
    <row r="57240" spans="7:9" x14ac:dyDescent="0.25">
      <c r="G57240"/>
      <c r="I57240" s="112"/>
    </row>
    <row r="57241" spans="7:9" x14ac:dyDescent="0.25">
      <c r="G57241"/>
      <c r="I57241" s="112"/>
    </row>
    <row r="57242" spans="7:9" x14ac:dyDescent="0.25">
      <c r="G57242"/>
      <c r="I57242" s="112"/>
    </row>
    <row r="57243" spans="7:9" x14ac:dyDescent="0.25">
      <c r="G57243"/>
      <c r="I57243" s="112"/>
    </row>
    <row r="57244" spans="7:9" x14ac:dyDescent="0.25">
      <c r="G57244"/>
      <c r="I57244" s="112"/>
    </row>
    <row r="57245" spans="7:9" x14ac:dyDescent="0.25">
      <c r="G57245"/>
      <c r="I57245" s="112"/>
    </row>
    <row r="57246" spans="7:9" x14ac:dyDescent="0.25">
      <c r="G57246"/>
      <c r="I57246" s="112"/>
    </row>
    <row r="57247" spans="7:9" x14ac:dyDescent="0.25">
      <c r="G57247"/>
      <c r="I57247" s="112"/>
    </row>
    <row r="57248" spans="7:9" x14ac:dyDescent="0.25">
      <c r="G57248"/>
      <c r="I57248" s="112"/>
    </row>
    <row r="57249" spans="7:9" x14ac:dyDescent="0.25">
      <c r="G57249"/>
      <c r="I57249" s="112"/>
    </row>
    <row r="57250" spans="7:9" x14ac:dyDescent="0.25">
      <c r="G57250"/>
      <c r="I57250" s="112"/>
    </row>
    <row r="57251" spans="7:9" x14ac:dyDescent="0.25">
      <c r="G57251"/>
      <c r="I57251" s="112"/>
    </row>
    <row r="57252" spans="7:9" x14ac:dyDescent="0.25">
      <c r="G57252"/>
      <c r="I57252" s="112"/>
    </row>
    <row r="57253" spans="7:9" x14ac:dyDescent="0.25">
      <c r="G57253"/>
      <c r="I57253" s="112"/>
    </row>
    <row r="57254" spans="7:9" x14ac:dyDescent="0.25">
      <c r="G57254"/>
      <c r="I57254" s="112"/>
    </row>
    <row r="57255" spans="7:9" x14ac:dyDescent="0.25">
      <c r="G57255"/>
      <c r="I57255" s="112"/>
    </row>
    <row r="57256" spans="7:9" x14ac:dyDescent="0.25">
      <c r="G57256"/>
      <c r="I57256" s="112"/>
    </row>
    <row r="57257" spans="7:9" x14ac:dyDescent="0.25">
      <c r="G57257"/>
      <c r="I57257" s="112"/>
    </row>
    <row r="57258" spans="7:9" x14ac:dyDescent="0.25">
      <c r="G57258"/>
      <c r="I57258" s="112"/>
    </row>
    <row r="57259" spans="7:9" x14ac:dyDescent="0.25">
      <c r="G57259"/>
      <c r="I57259" s="112"/>
    </row>
    <row r="57260" spans="7:9" x14ac:dyDescent="0.25">
      <c r="G57260"/>
      <c r="I57260" s="112"/>
    </row>
    <row r="57261" spans="7:9" x14ac:dyDescent="0.25">
      <c r="G57261"/>
      <c r="I57261" s="112"/>
    </row>
    <row r="57262" spans="7:9" x14ac:dyDescent="0.25">
      <c r="G57262"/>
      <c r="I57262" s="112"/>
    </row>
    <row r="57263" spans="7:9" x14ac:dyDescent="0.25">
      <c r="G57263"/>
      <c r="I57263" s="112"/>
    </row>
    <row r="57264" spans="7:9" x14ac:dyDescent="0.25">
      <c r="G57264"/>
      <c r="I57264" s="112"/>
    </row>
    <row r="57265" spans="7:9" x14ac:dyDescent="0.25">
      <c r="G57265"/>
      <c r="I57265" s="112"/>
    </row>
    <row r="57266" spans="7:9" x14ac:dyDescent="0.25">
      <c r="G57266"/>
      <c r="I57266" s="112"/>
    </row>
    <row r="57267" spans="7:9" x14ac:dyDescent="0.25">
      <c r="G57267"/>
      <c r="I57267" s="112"/>
    </row>
    <row r="57268" spans="7:9" x14ac:dyDescent="0.25">
      <c r="G57268"/>
      <c r="I57268" s="112"/>
    </row>
    <row r="57269" spans="7:9" x14ac:dyDescent="0.25">
      <c r="G57269"/>
      <c r="I57269" s="112"/>
    </row>
    <row r="57270" spans="7:9" x14ac:dyDescent="0.25">
      <c r="G57270"/>
      <c r="I57270" s="112"/>
    </row>
    <row r="57271" spans="7:9" x14ac:dyDescent="0.25">
      <c r="G57271"/>
      <c r="I57271" s="112"/>
    </row>
    <row r="57272" spans="7:9" x14ac:dyDescent="0.25">
      <c r="G57272"/>
      <c r="I57272" s="112"/>
    </row>
    <row r="57273" spans="7:9" x14ac:dyDescent="0.25">
      <c r="G57273"/>
      <c r="I57273" s="112"/>
    </row>
    <row r="57274" spans="7:9" x14ac:dyDescent="0.25">
      <c r="G57274"/>
      <c r="I57274" s="112"/>
    </row>
    <row r="57275" spans="7:9" x14ac:dyDescent="0.25">
      <c r="G57275"/>
      <c r="I57275" s="112"/>
    </row>
    <row r="57276" spans="7:9" x14ac:dyDescent="0.25">
      <c r="G57276"/>
      <c r="I57276" s="112"/>
    </row>
    <row r="57277" spans="7:9" x14ac:dyDescent="0.25">
      <c r="G57277"/>
      <c r="I57277" s="112"/>
    </row>
    <row r="57278" spans="7:9" x14ac:dyDescent="0.25">
      <c r="G57278"/>
      <c r="I57278" s="112"/>
    </row>
    <row r="57279" spans="7:9" x14ac:dyDescent="0.25">
      <c r="G57279"/>
      <c r="I57279" s="112"/>
    </row>
    <row r="57280" spans="7:9" x14ac:dyDescent="0.25">
      <c r="G57280"/>
      <c r="I57280" s="112"/>
    </row>
    <row r="57281" spans="7:9" x14ac:dyDescent="0.25">
      <c r="G57281"/>
      <c r="I57281" s="112"/>
    </row>
    <row r="57282" spans="7:9" x14ac:dyDescent="0.25">
      <c r="G57282"/>
      <c r="I57282" s="112"/>
    </row>
    <row r="57283" spans="7:9" x14ac:dyDescent="0.25">
      <c r="G57283"/>
      <c r="I57283" s="112"/>
    </row>
    <row r="57284" spans="7:9" x14ac:dyDescent="0.25">
      <c r="G57284"/>
      <c r="I57284" s="112"/>
    </row>
    <row r="57285" spans="7:9" x14ac:dyDescent="0.25">
      <c r="G57285"/>
      <c r="I57285" s="112"/>
    </row>
    <row r="57286" spans="7:9" x14ac:dyDescent="0.25">
      <c r="G57286"/>
      <c r="I57286" s="112"/>
    </row>
    <row r="57287" spans="7:9" x14ac:dyDescent="0.25">
      <c r="G57287"/>
      <c r="I57287" s="112"/>
    </row>
    <row r="57288" spans="7:9" x14ac:dyDescent="0.25">
      <c r="G57288"/>
      <c r="I57288" s="112"/>
    </row>
    <row r="57289" spans="7:9" x14ac:dyDescent="0.25">
      <c r="G57289"/>
      <c r="I57289" s="112"/>
    </row>
    <row r="57290" spans="7:9" x14ac:dyDescent="0.25">
      <c r="G57290"/>
      <c r="I57290" s="112"/>
    </row>
    <row r="57291" spans="7:9" x14ac:dyDescent="0.25">
      <c r="G57291"/>
      <c r="I57291" s="112"/>
    </row>
    <row r="57292" spans="7:9" x14ac:dyDescent="0.25">
      <c r="G57292"/>
      <c r="I57292" s="112"/>
    </row>
    <row r="57293" spans="7:9" x14ac:dyDescent="0.25">
      <c r="G57293"/>
      <c r="I57293" s="112"/>
    </row>
    <row r="57294" spans="7:9" x14ac:dyDescent="0.25">
      <c r="G57294"/>
      <c r="I57294" s="112"/>
    </row>
    <row r="57295" spans="7:9" x14ac:dyDescent="0.25">
      <c r="G57295"/>
      <c r="I57295" s="112"/>
    </row>
    <row r="57296" spans="7:9" x14ac:dyDescent="0.25">
      <c r="G57296"/>
      <c r="I57296" s="112"/>
    </row>
    <row r="57297" spans="7:9" x14ac:dyDescent="0.25">
      <c r="G57297"/>
      <c r="I57297" s="112"/>
    </row>
    <row r="57298" spans="7:9" x14ac:dyDescent="0.25">
      <c r="G57298"/>
      <c r="I57298" s="112"/>
    </row>
    <row r="57299" spans="7:9" x14ac:dyDescent="0.25">
      <c r="G57299"/>
      <c r="I57299" s="112"/>
    </row>
    <row r="57300" spans="7:9" x14ac:dyDescent="0.25">
      <c r="G57300"/>
      <c r="I57300" s="112"/>
    </row>
    <row r="57301" spans="7:9" x14ac:dyDescent="0.25">
      <c r="G57301"/>
      <c r="I57301" s="112"/>
    </row>
    <row r="57302" spans="7:9" x14ac:dyDescent="0.25">
      <c r="G57302"/>
      <c r="I57302" s="112"/>
    </row>
    <row r="57303" spans="7:9" x14ac:dyDescent="0.25">
      <c r="G57303"/>
      <c r="I57303" s="112"/>
    </row>
    <row r="57304" spans="7:9" x14ac:dyDescent="0.25">
      <c r="G57304"/>
      <c r="I57304" s="112"/>
    </row>
    <row r="57305" spans="7:9" x14ac:dyDescent="0.25">
      <c r="G57305"/>
      <c r="I57305" s="112"/>
    </row>
    <row r="57306" spans="7:9" x14ac:dyDescent="0.25">
      <c r="G57306"/>
      <c r="I57306" s="112"/>
    </row>
    <row r="57307" spans="7:9" x14ac:dyDescent="0.25">
      <c r="G57307"/>
      <c r="I57307" s="112"/>
    </row>
    <row r="57308" spans="7:9" x14ac:dyDescent="0.25">
      <c r="G57308"/>
      <c r="I57308" s="112"/>
    </row>
    <row r="57309" spans="7:9" x14ac:dyDescent="0.25">
      <c r="G57309"/>
      <c r="I57309" s="112"/>
    </row>
    <row r="57310" spans="7:9" x14ac:dyDescent="0.25">
      <c r="G57310"/>
      <c r="I57310" s="112"/>
    </row>
    <row r="57311" spans="7:9" x14ac:dyDescent="0.25">
      <c r="G57311"/>
      <c r="I57311" s="112"/>
    </row>
    <row r="57312" spans="7:9" x14ac:dyDescent="0.25">
      <c r="G57312"/>
      <c r="I57312" s="112"/>
    </row>
    <row r="57313" spans="7:9" x14ac:dyDescent="0.25">
      <c r="G57313"/>
      <c r="I57313" s="112"/>
    </row>
    <row r="57314" spans="7:9" x14ac:dyDescent="0.25">
      <c r="G57314"/>
      <c r="I57314" s="112"/>
    </row>
    <row r="57315" spans="7:9" x14ac:dyDescent="0.25">
      <c r="G57315"/>
      <c r="I57315" s="112"/>
    </row>
    <row r="57316" spans="7:9" x14ac:dyDescent="0.25">
      <c r="G57316"/>
      <c r="I57316" s="112"/>
    </row>
    <row r="57317" spans="7:9" x14ac:dyDescent="0.25">
      <c r="G57317"/>
      <c r="I57317" s="112"/>
    </row>
    <row r="57318" spans="7:9" x14ac:dyDescent="0.25">
      <c r="G57318"/>
      <c r="I57318" s="112"/>
    </row>
    <row r="57319" spans="7:9" x14ac:dyDescent="0.25">
      <c r="G57319"/>
      <c r="I57319" s="112"/>
    </row>
    <row r="57320" spans="7:9" x14ac:dyDescent="0.25">
      <c r="G57320"/>
      <c r="I57320" s="112"/>
    </row>
    <row r="57321" spans="7:9" x14ac:dyDescent="0.25">
      <c r="G57321"/>
      <c r="I57321" s="112"/>
    </row>
    <row r="57322" spans="7:9" x14ac:dyDescent="0.25">
      <c r="G57322"/>
      <c r="I57322" s="112"/>
    </row>
    <row r="57323" spans="7:9" x14ac:dyDescent="0.25">
      <c r="G57323"/>
      <c r="I57323" s="112"/>
    </row>
    <row r="57324" spans="7:9" x14ac:dyDescent="0.25">
      <c r="G57324"/>
      <c r="I57324" s="112"/>
    </row>
    <row r="57325" spans="7:9" x14ac:dyDescent="0.25">
      <c r="G57325"/>
      <c r="I57325" s="112"/>
    </row>
    <row r="57326" spans="7:9" x14ac:dyDescent="0.25">
      <c r="G57326"/>
      <c r="I57326" s="112"/>
    </row>
    <row r="57327" spans="7:9" x14ac:dyDescent="0.25">
      <c r="G57327"/>
      <c r="I57327" s="112"/>
    </row>
    <row r="57328" spans="7:9" x14ac:dyDescent="0.25">
      <c r="G57328"/>
      <c r="I57328" s="112"/>
    </row>
    <row r="57329" spans="7:9" x14ac:dyDescent="0.25">
      <c r="G57329"/>
      <c r="I57329" s="112"/>
    </row>
    <row r="57330" spans="7:9" x14ac:dyDescent="0.25">
      <c r="G57330"/>
      <c r="I57330" s="112"/>
    </row>
    <row r="57331" spans="7:9" x14ac:dyDescent="0.25">
      <c r="G57331"/>
      <c r="I57331" s="112"/>
    </row>
    <row r="57332" spans="7:9" x14ac:dyDescent="0.25">
      <c r="G57332"/>
      <c r="I57332" s="112"/>
    </row>
    <row r="57333" spans="7:9" x14ac:dyDescent="0.25">
      <c r="G57333"/>
      <c r="I57333" s="112"/>
    </row>
    <row r="57334" spans="7:9" x14ac:dyDescent="0.25">
      <c r="G57334"/>
      <c r="I57334" s="112"/>
    </row>
    <row r="57335" spans="7:9" x14ac:dyDescent="0.25">
      <c r="G57335"/>
      <c r="I57335" s="112"/>
    </row>
    <row r="57336" spans="7:9" x14ac:dyDescent="0.25">
      <c r="G57336"/>
      <c r="I57336" s="112"/>
    </row>
    <row r="57337" spans="7:9" x14ac:dyDescent="0.25">
      <c r="G57337"/>
      <c r="I57337" s="112"/>
    </row>
    <row r="57338" spans="7:9" x14ac:dyDescent="0.25">
      <c r="G57338"/>
      <c r="I57338" s="112"/>
    </row>
    <row r="57339" spans="7:9" x14ac:dyDescent="0.25">
      <c r="G57339"/>
      <c r="I57339" s="112"/>
    </row>
    <row r="57340" spans="7:9" x14ac:dyDescent="0.25">
      <c r="G57340"/>
      <c r="I57340" s="112"/>
    </row>
    <row r="57341" spans="7:9" x14ac:dyDescent="0.25">
      <c r="G57341"/>
      <c r="I57341" s="112"/>
    </row>
    <row r="57342" spans="7:9" x14ac:dyDescent="0.25">
      <c r="G57342"/>
      <c r="I57342" s="112"/>
    </row>
    <row r="57343" spans="7:9" x14ac:dyDescent="0.25">
      <c r="G57343"/>
      <c r="I57343" s="112"/>
    </row>
    <row r="57344" spans="7:9" x14ac:dyDescent="0.25">
      <c r="G57344"/>
      <c r="I57344" s="112"/>
    </row>
    <row r="57345" spans="7:9" x14ac:dyDescent="0.25">
      <c r="G57345"/>
      <c r="I57345" s="112"/>
    </row>
    <row r="57346" spans="7:9" x14ac:dyDescent="0.25">
      <c r="G57346"/>
      <c r="I57346" s="112"/>
    </row>
    <row r="57347" spans="7:9" x14ac:dyDescent="0.25">
      <c r="G57347"/>
      <c r="I57347" s="112"/>
    </row>
    <row r="57348" spans="7:9" x14ac:dyDescent="0.25">
      <c r="G57348"/>
      <c r="I57348" s="112"/>
    </row>
    <row r="57349" spans="7:9" x14ac:dyDescent="0.25">
      <c r="G57349"/>
      <c r="I57349" s="112"/>
    </row>
    <row r="57350" spans="7:9" x14ac:dyDescent="0.25">
      <c r="G57350"/>
      <c r="I57350" s="112"/>
    </row>
    <row r="57351" spans="7:9" x14ac:dyDescent="0.25">
      <c r="G57351"/>
      <c r="I57351" s="112"/>
    </row>
    <row r="57352" spans="7:9" x14ac:dyDescent="0.25">
      <c r="G57352"/>
      <c r="I57352" s="112"/>
    </row>
    <row r="57353" spans="7:9" x14ac:dyDescent="0.25">
      <c r="G57353"/>
      <c r="I57353" s="112"/>
    </row>
    <row r="57354" spans="7:9" x14ac:dyDescent="0.25">
      <c r="G57354"/>
      <c r="I57354" s="112"/>
    </row>
    <row r="57355" spans="7:9" x14ac:dyDescent="0.25">
      <c r="G57355"/>
      <c r="I57355" s="112"/>
    </row>
    <row r="57356" spans="7:9" x14ac:dyDescent="0.25">
      <c r="G57356"/>
      <c r="I57356" s="112"/>
    </row>
    <row r="57357" spans="7:9" x14ac:dyDescent="0.25">
      <c r="G57357"/>
      <c r="I57357" s="112"/>
    </row>
    <row r="57358" spans="7:9" x14ac:dyDescent="0.25">
      <c r="G57358"/>
      <c r="I57358" s="112"/>
    </row>
    <row r="57359" spans="7:9" x14ac:dyDescent="0.25">
      <c r="G57359"/>
      <c r="I57359" s="112"/>
    </row>
    <row r="57360" spans="7:9" x14ac:dyDescent="0.25">
      <c r="G57360"/>
      <c r="I57360" s="112"/>
    </row>
    <row r="57361" spans="7:9" x14ac:dyDescent="0.25">
      <c r="G57361"/>
      <c r="I57361" s="112"/>
    </row>
    <row r="57362" spans="7:9" x14ac:dyDescent="0.25">
      <c r="G57362"/>
      <c r="I57362" s="112"/>
    </row>
    <row r="57363" spans="7:9" x14ac:dyDescent="0.25">
      <c r="G57363"/>
      <c r="I57363" s="112"/>
    </row>
    <row r="57364" spans="7:9" x14ac:dyDescent="0.25">
      <c r="G57364"/>
      <c r="I57364" s="112"/>
    </row>
    <row r="57365" spans="7:9" x14ac:dyDescent="0.25">
      <c r="G57365"/>
      <c r="I57365" s="112"/>
    </row>
    <row r="57366" spans="7:9" x14ac:dyDescent="0.25">
      <c r="G57366"/>
      <c r="I57366" s="112"/>
    </row>
    <row r="57367" spans="7:9" x14ac:dyDescent="0.25">
      <c r="G57367"/>
      <c r="I57367" s="112"/>
    </row>
    <row r="57368" spans="7:9" x14ac:dyDescent="0.25">
      <c r="G57368"/>
      <c r="I57368" s="112"/>
    </row>
    <row r="57369" spans="7:9" x14ac:dyDescent="0.25">
      <c r="G57369"/>
      <c r="I57369" s="112"/>
    </row>
    <row r="57370" spans="7:9" x14ac:dyDescent="0.25">
      <c r="G57370"/>
      <c r="I57370" s="112"/>
    </row>
    <row r="57371" spans="7:9" x14ac:dyDescent="0.25">
      <c r="G57371"/>
      <c r="I57371" s="112"/>
    </row>
    <row r="57372" spans="7:9" x14ac:dyDescent="0.25">
      <c r="G57372"/>
      <c r="I57372" s="112"/>
    </row>
    <row r="57373" spans="7:9" x14ac:dyDescent="0.25">
      <c r="G57373"/>
      <c r="I57373" s="112"/>
    </row>
    <row r="57374" spans="7:9" x14ac:dyDescent="0.25">
      <c r="G57374"/>
      <c r="I57374" s="112"/>
    </row>
    <row r="57375" spans="7:9" x14ac:dyDescent="0.25">
      <c r="G57375"/>
      <c r="I57375" s="112"/>
    </row>
    <row r="57376" spans="7:9" x14ac:dyDescent="0.25">
      <c r="G57376"/>
      <c r="I57376" s="112"/>
    </row>
    <row r="57377" spans="7:9" x14ac:dyDescent="0.25">
      <c r="G57377"/>
      <c r="I57377" s="112"/>
    </row>
    <row r="57378" spans="7:9" x14ac:dyDescent="0.25">
      <c r="G57378"/>
      <c r="I57378" s="112"/>
    </row>
    <row r="57379" spans="7:9" x14ac:dyDescent="0.25">
      <c r="G57379"/>
      <c r="I57379" s="112"/>
    </row>
    <row r="57380" spans="7:9" x14ac:dyDescent="0.25">
      <c r="G57380"/>
      <c r="I57380" s="112"/>
    </row>
    <row r="57381" spans="7:9" x14ac:dyDescent="0.25">
      <c r="G57381"/>
      <c r="I57381" s="112"/>
    </row>
    <row r="57382" spans="7:9" x14ac:dyDescent="0.25">
      <c r="G57382"/>
      <c r="I57382" s="112"/>
    </row>
    <row r="57383" spans="7:9" x14ac:dyDescent="0.25">
      <c r="G57383"/>
      <c r="I57383" s="112"/>
    </row>
    <row r="57384" spans="7:9" x14ac:dyDescent="0.25">
      <c r="G57384"/>
      <c r="I57384" s="112"/>
    </row>
    <row r="57385" spans="7:9" x14ac:dyDescent="0.25">
      <c r="G57385"/>
      <c r="I57385" s="112"/>
    </row>
    <row r="57386" spans="7:9" x14ac:dyDescent="0.25">
      <c r="G57386"/>
      <c r="I57386" s="112"/>
    </row>
    <row r="57387" spans="7:9" x14ac:dyDescent="0.25">
      <c r="G57387"/>
      <c r="I57387" s="112"/>
    </row>
    <row r="57388" spans="7:9" x14ac:dyDescent="0.25">
      <c r="G57388"/>
      <c r="I57388" s="112"/>
    </row>
    <row r="57389" spans="7:9" x14ac:dyDescent="0.25">
      <c r="G57389"/>
      <c r="I57389" s="112"/>
    </row>
    <row r="57390" spans="7:9" x14ac:dyDescent="0.25">
      <c r="G57390"/>
      <c r="I57390" s="112"/>
    </row>
    <row r="57391" spans="7:9" x14ac:dyDescent="0.25">
      <c r="G57391"/>
      <c r="I57391" s="112"/>
    </row>
    <row r="57392" spans="7:9" x14ac:dyDescent="0.25">
      <c r="G57392"/>
      <c r="I57392" s="112"/>
    </row>
    <row r="57393" spans="7:9" x14ac:dyDescent="0.25">
      <c r="G57393"/>
      <c r="I57393" s="112"/>
    </row>
    <row r="57394" spans="7:9" x14ac:dyDescent="0.25">
      <c r="G57394"/>
      <c r="I57394" s="112"/>
    </row>
    <row r="57395" spans="7:9" x14ac:dyDescent="0.25">
      <c r="G57395"/>
      <c r="I57395" s="112"/>
    </row>
    <row r="57396" spans="7:9" x14ac:dyDescent="0.25">
      <c r="G57396"/>
      <c r="I57396" s="112"/>
    </row>
    <row r="57397" spans="7:9" x14ac:dyDescent="0.25">
      <c r="G57397"/>
      <c r="I57397" s="112"/>
    </row>
    <row r="57398" spans="7:9" x14ac:dyDescent="0.25">
      <c r="G57398"/>
      <c r="I57398" s="112"/>
    </row>
    <row r="57399" spans="7:9" x14ac:dyDescent="0.25">
      <c r="G57399"/>
      <c r="I57399" s="112"/>
    </row>
    <row r="57400" spans="7:9" x14ac:dyDescent="0.25">
      <c r="G57400"/>
      <c r="I57400" s="112"/>
    </row>
    <row r="57401" spans="7:9" x14ac:dyDescent="0.25">
      <c r="G57401"/>
      <c r="I57401" s="112"/>
    </row>
    <row r="57402" spans="7:9" x14ac:dyDescent="0.25">
      <c r="G57402"/>
      <c r="I57402" s="112"/>
    </row>
    <row r="57403" spans="7:9" x14ac:dyDescent="0.25">
      <c r="G57403"/>
      <c r="I57403" s="112"/>
    </row>
    <row r="57404" spans="7:9" x14ac:dyDescent="0.25">
      <c r="G57404"/>
      <c r="I57404" s="112"/>
    </row>
    <row r="57405" spans="7:9" x14ac:dyDescent="0.25">
      <c r="G57405"/>
      <c r="I57405" s="112"/>
    </row>
    <row r="57406" spans="7:9" x14ac:dyDescent="0.25">
      <c r="G57406"/>
      <c r="I57406" s="112"/>
    </row>
    <row r="57407" spans="7:9" x14ac:dyDescent="0.25">
      <c r="G57407"/>
      <c r="I57407" s="112"/>
    </row>
    <row r="57408" spans="7:9" x14ac:dyDescent="0.25">
      <c r="G57408"/>
      <c r="I57408" s="112"/>
    </row>
    <row r="57409" spans="7:9" x14ac:dyDescent="0.25">
      <c r="G57409"/>
      <c r="I57409" s="112"/>
    </row>
    <row r="57410" spans="7:9" x14ac:dyDescent="0.25">
      <c r="G57410"/>
      <c r="I57410" s="112"/>
    </row>
    <row r="57411" spans="7:9" x14ac:dyDescent="0.25">
      <c r="G57411"/>
      <c r="I57411" s="112"/>
    </row>
    <row r="57412" spans="7:9" x14ac:dyDescent="0.25">
      <c r="G57412"/>
      <c r="I57412" s="112"/>
    </row>
    <row r="57413" spans="7:9" x14ac:dyDescent="0.25">
      <c r="G57413"/>
      <c r="I57413" s="112"/>
    </row>
    <row r="57414" spans="7:9" x14ac:dyDescent="0.25">
      <c r="G57414"/>
      <c r="I57414" s="112"/>
    </row>
    <row r="57415" spans="7:9" x14ac:dyDescent="0.25">
      <c r="G57415"/>
      <c r="I57415" s="112"/>
    </row>
    <row r="57416" spans="7:9" x14ac:dyDescent="0.25">
      <c r="G57416"/>
      <c r="I57416" s="112"/>
    </row>
    <row r="57417" spans="7:9" x14ac:dyDescent="0.25">
      <c r="G57417"/>
      <c r="I57417" s="112"/>
    </row>
    <row r="57418" spans="7:9" x14ac:dyDescent="0.25">
      <c r="G57418"/>
      <c r="I57418" s="112"/>
    </row>
    <row r="57419" spans="7:9" x14ac:dyDescent="0.25">
      <c r="G57419"/>
      <c r="I57419" s="112"/>
    </row>
    <row r="57420" spans="7:9" x14ac:dyDescent="0.25">
      <c r="G57420"/>
      <c r="I57420" s="112"/>
    </row>
    <row r="57421" spans="7:9" x14ac:dyDescent="0.25">
      <c r="G57421"/>
      <c r="I57421" s="112"/>
    </row>
    <row r="57422" spans="7:9" x14ac:dyDescent="0.25">
      <c r="G57422"/>
      <c r="I57422" s="112"/>
    </row>
    <row r="57423" spans="7:9" x14ac:dyDescent="0.25">
      <c r="G57423"/>
      <c r="I57423" s="112"/>
    </row>
    <row r="57424" spans="7:9" x14ac:dyDescent="0.25">
      <c r="G57424"/>
      <c r="I57424" s="112"/>
    </row>
    <row r="57425" spans="7:9" x14ac:dyDescent="0.25">
      <c r="G57425"/>
      <c r="I57425" s="112"/>
    </row>
    <row r="57426" spans="7:9" x14ac:dyDescent="0.25">
      <c r="G57426"/>
      <c r="I57426" s="112"/>
    </row>
    <row r="57427" spans="7:9" x14ac:dyDescent="0.25">
      <c r="G57427"/>
      <c r="I57427" s="112"/>
    </row>
    <row r="57428" spans="7:9" x14ac:dyDescent="0.25">
      <c r="G57428"/>
      <c r="I57428" s="112"/>
    </row>
    <row r="57429" spans="7:9" x14ac:dyDescent="0.25">
      <c r="G57429"/>
      <c r="I57429" s="112"/>
    </row>
    <row r="57430" spans="7:9" x14ac:dyDescent="0.25">
      <c r="G57430"/>
      <c r="I57430" s="112"/>
    </row>
    <row r="57431" spans="7:9" x14ac:dyDescent="0.25">
      <c r="G57431"/>
      <c r="I57431" s="112"/>
    </row>
    <row r="57432" spans="7:9" x14ac:dyDescent="0.25">
      <c r="G57432"/>
      <c r="I57432" s="112"/>
    </row>
    <row r="57433" spans="7:9" x14ac:dyDescent="0.25">
      <c r="G57433"/>
      <c r="I57433" s="112"/>
    </row>
    <row r="57434" spans="7:9" x14ac:dyDescent="0.25">
      <c r="G57434"/>
      <c r="I57434" s="112"/>
    </row>
    <row r="57435" spans="7:9" x14ac:dyDescent="0.25">
      <c r="G57435"/>
      <c r="I57435" s="112"/>
    </row>
    <row r="57436" spans="7:9" x14ac:dyDescent="0.25">
      <c r="G57436"/>
      <c r="I57436" s="112"/>
    </row>
    <row r="57437" spans="7:9" x14ac:dyDescent="0.25">
      <c r="G57437"/>
      <c r="I57437" s="112"/>
    </row>
    <row r="57438" spans="7:9" x14ac:dyDescent="0.25">
      <c r="G57438"/>
      <c r="I57438" s="112"/>
    </row>
    <row r="57439" spans="7:9" x14ac:dyDescent="0.25">
      <c r="G57439"/>
      <c r="I57439" s="112"/>
    </row>
    <row r="57440" spans="7:9" x14ac:dyDescent="0.25">
      <c r="G57440"/>
      <c r="I57440" s="112"/>
    </row>
    <row r="57441" spans="7:9" x14ac:dyDescent="0.25">
      <c r="G57441"/>
      <c r="I57441" s="112"/>
    </row>
    <row r="57442" spans="7:9" x14ac:dyDescent="0.25">
      <c r="G57442"/>
      <c r="I57442" s="112"/>
    </row>
    <row r="57443" spans="7:9" x14ac:dyDescent="0.25">
      <c r="G57443"/>
      <c r="I57443" s="112"/>
    </row>
    <row r="57444" spans="7:9" x14ac:dyDescent="0.25">
      <c r="G57444"/>
      <c r="I57444" s="112"/>
    </row>
    <row r="57445" spans="7:9" x14ac:dyDescent="0.25">
      <c r="G57445"/>
      <c r="I57445" s="112"/>
    </row>
    <row r="57446" spans="7:9" x14ac:dyDescent="0.25">
      <c r="G57446"/>
      <c r="I57446" s="112"/>
    </row>
    <row r="57447" spans="7:9" x14ac:dyDescent="0.25">
      <c r="G57447"/>
      <c r="I57447" s="112"/>
    </row>
    <row r="57448" spans="7:9" x14ac:dyDescent="0.25">
      <c r="G57448"/>
      <c r="I57448" s="112"/>
    </row>
    <row r="57449" spans="7:9" x14ac:dyDescent="0.25">
      <c r="G57449"/>
      <c r="I57449" s="112"/>
    </row>
    <row r="57450" spans="7:9" x14ac:dyDescent="0.25">
      <c r="G57450"/>
      <c r="I57450" s="112"/>
    </row>
    <row r="57451" spans="7:9" x14ac:dyDescent="0.25">
      <c r="G57451"/>
      <c r="I57451" s="112"/>
    </row>
    <row r="57452" spans="7:9" x14ac:dyDescent="0.25">
      <c r="G57452"/>
      <c r="I57452" s="112"/>
    </row>
    <row r="57453" spans="7:9" x14ac:dyDescent="0.25">
      <c r="G57453"/>
      <c r="I57453" s="112"/>
    </row>
    <row r="57454" spans="7:9" x14ac:dyDescent="0.25">
      <c r="G57454"/>
      <c r="I57454" s="112"/>
    </row>
    <row r="57455" spans="7:9" x14ac:dyDescent="0.25">
      <c r="G57455"/>
      <c r="I57455" s="112"/>
    </row>
    <row r="57456" spans="7:9" x14ac:dyDescent="0.25">
      <c r="G57456"/>
      <c r="I57456" s="112"/>
    </row>
    <row r="57457" spans="7:9" x14ac:dyDescent="0.25">
      <c r="G57457"/>
      <c r="I57457" s="112"/>
    </row>
    <row r="57458" spans="7:9" x14ac:dyDescent="0.25">
      <c r="G57458"/>
      <c r="I57458" s="112"/>
    </row>
    <row r="57459" spans="7:9" x14ac:dyDescent="0.25">
      <c r="G57459"/>
      <c r="I57459" s="112"/>
    </row>
    <row r="57460" spans="7:9" x14ac:dyDescent="0.25">
      <c r="G57460"/>
      <c r="I57460" s="112"/>
    </row>
    <row r="57461" spans="7:9" x14ac:dyDescent="0.25">
      <c r="G57461"/>
      <c r="I57461" s="112"/>
    </row>
    <row r="57462" spans="7:9" x14ac:dyDescent="0.25">
      <c r="G57462"/>
      <c r="I57462" s="112"/>
    </row>
    <row r="57463" spans="7:9" x14ac:dyDescent="0.25">
      <c r="G57463"/>
      <c r="I57463" s="112"/>
    </row>
    <row r="57464" spans="7:9" x14ac:dyDescent="0.25">
      <c r="G57464"/>
      <c r="I57464" s="112"/>
    </row>
    <row r="57465" spans="7:9" x14ac:dyDescent="0.25">
      <c r="G57465"/>
      <c r="I57465" s="112"/>
    </row>
    <row r="57466" spans="7:9" x14ac:dyDescent="0.25">
      <c r="G57466"/>
      <c r="I57466" s="112"/>
    </row>
    <row r="57467" spans="7:9" x14ac:dyDescent="0.25">
      <c r="G57467"/>
      <c r="I57467" s="112"/>
    </row>
    <row r="57468" spans="7:9" x14ac:dyDescent="0.25">
      <c r="G57468"/>
      <c r="I57468" s="112"/>
    </row>
    <row r="57469" spans="7:9" x14ac:dyDescent="0.25">
      <c r="G57469"/>
      <c r="I57469" s="112"/>
    </row>
    <row r="57470" spans="7:9" x14ac:dyDescent="0.25">
      <c r="G57470"/>
      <c r="I57470" s="112"/>
    </row>
    <row r="57471" spans="7:9" x14ac:dyDescent="0.25">
      <c r="G57471"/>
      <c r="I57471" s="112"/>
    </row>
    <row r="57472" spans="7:9" x14ac:dyDescent="0.25">
      <c r="G57472"/>
      <c r="I57472" s="112"/>
    </row>
    <row r="57473" spans="7:9" x14ac:dyDescent="0.25">
      <c r="G57473"/>
      <c r="I57473" s="112"/>
    </row>
    <row r="57474" spans="7:9" x14ac:dyDescent="0.25">
      <c r="G57474"/>
      <c r="I57474" s="112"/>
    </row>
    <row r="57475" spans="7:9" x14ac:dyDescent="0.25">
      <c r="G57475"/>
      <c r="I57475" s="112"/>
    </row>
    <row r="57476" spans="7:9" x14ac:dyDescent="0.25">
      <c r="G57476"/>
      <c r="I57476" s="112"/>
    </row>
    <row r="57477" spans="7:9" x14ac:dyDescent="0.25">
      <c r="G57477"/>
      <c r="I57477" s="112"/>
    </row>
    <row r="57478" spans="7:9" x14ac:dyDescent="0.25">
      <c r="G57478"/>
      <c r="I57478" s="112"/>
    </row>
    <row r="57479" spans="7:9" x14ac:dyDescent="0.25">
      <c r="G57479"/>
      <c r="I57479" s="112"/>
    </row>
    <row r="57480" spans="7:9" x14ac:dyDescent="0.25">
      <c r="G57480"/>
      <c r="I57480" s="112"/>
    </row>
    <row r="57481" spans="7:9" x14ac:dyDescent="0.25">
      <c r="G57481"/>
      <c r="I57481" s="112"/>
    </row>
    <row r="57482" spans="7:9" x14ac:dyDescent="0.25">
      <c r="G57482"/>
      <c r="I57482" s="112"/>
    </row>
    <row r="57483" spans="7:9" x14ac:dyDescent="0.25">
      <c r="G57483"/>
      <c r="I57483" s="112"/>
    </row>
    <row r="57484" spans="7:9" x14ac:dyDescent="0.25">
      <c r="G57484"/>
      <c r="I57484" s="112"/>
    </row>
    <row r="57485" spans="7:9" x14ac:dyDescent="0.25">
      <c r="G57485"/>
      <c r="I57485" s="112"/>
    </row>
    <row r="57486" spans="7:9" x14ac:dyDescent="0.25">
      <c r="G57486"/>
      <c r="I57486" s="112"/>
    </row>
    <row r="57487" spans="7:9" x14ac:dyDescent="0.25">
      <c r="G57487"/>
      <c r="I57487" s="112"/>
    </row>
    <row r="57488" spans="7:9" x14ac:dyDescent="0.25">
      <c r="G57488"/>
      <c r="I57488" s="112"/>
    </row>
    <row r="57489" spans="7:9" x14ac:dyDescent="0.25">
      <c r="G57489"/>
      <c r="I57489" s="112"/>
    </row>
    <row r="57490" spans="7:9" x14ac:dyDescent="0.25">
      <c r="G57490"/>
      <c r="I57490" s="112"/>
    </row>
    <row r="57491" spans="7:9" x14ac:dyDescent="0.25">
      <c r="G57491"/>
      <c r="I57491" s="112"/>
    </row>
    <row r="57492" spans="7:9" x14ac:dyDescent="0.25">
      <c r="G57492"/>
      <c r="I57492" s="112"/>
    </row>
    <row r="57493" spans="7:9" x14ac:dyDescent="0.25">
      <c r="G57493"/>
      <c r="I57493" s="112"/>
    </row>
    <row r="57494" spans="7:9" x14ac:dyDescent="0.25">
      <c r="G57494"/>
      <c r="I57494" s="112"/>
    </row>
    <row r="57495" spans="7:9" x14ac:dyDescent="0.25">
      <c r="G57495"/>
      <c r="I57495" s="112"/>
    </row>
    <row r="57496" spans="7:9" x14ac:dyDescent="0.25">
      <c r="G57496"/>
      <c r="I57496" s="112"/>
    </row>
    <row r="57497" spans="7:9" x14ac:dyDescent="0.25">
      <c r="G57497"/>
      <c r="I57497" s="112"/>
    </row>
    <row r="57498" spans="7:9" x14ac:dyDescent="0.25">
      <c r="G57498"/>
      <c r="I57498" s="112"/>
    </row>
    <row r="57499" spans="7:9" x14ac:dyDescent="0.25">
      <c r="G57499"/>
      <c r="I57499" s="112"/>
    </row>
    <row r="57500" spans="7:9" x14ac:dyDescent="0.25">
      <c r="G57500"/>
      <c r="I57500" s="112"/>
    </row>
    <row r="57501" spans="7:9" x14ac:dyDescent="0.25">
      <c r="G57501"/>
      <c r="I57501" s="112"/>
    </row>
    <row r="57502" spans="7:9" x14ac:dyDescent="0.25">
      <c r="G57502"/>
      <c r="I57502" s="112"/>
    </row>
    <row r="57503" spans="7:9" x14ac:dyDescent="0.25">
      <c r="G57503"/>
      <c r="I57503" s="112"/>
    </row>
    <row r="57504" spans="7:9" x14ac:dyDescent="0.25">
      <c r="G57504"/>
      <c r="I57504" s="112"/>
    </row>
    <row r="57505" spans="7:9" x14ac:dyDescent="0.25">
      <c r="G57505"/>
      <c r="I57505" s="112"/>
    </row>
    <row r="57506" spans="7:9" x14ac:dyDescent="0.25">
      <c r="G57506"/>
      <c r="I57506" s="112"/>
    </row>
    <row r="57507" spans="7:9" x14ac:dyDescent="0.25">
      <c r="G57507"/>
      <c r="I57507" s="112"/>
    </row>
    <row r="57508" spans="7:9" x14ac:dyDescent="0.25">
      <c r="G57508"/>
      <c r="I57508" s="112"/>
    </row>
    <row r="57509" spans="7:9" x14ac:dyDescent="0.25">
      <c r="G57509"/>
      <c r="I57509" s="112"/>
    </row>
    <row r="57510" spans="7:9" x14ac:dyDescent="0.25">
      <c r="G57510"/>
      <c r="I57510" s="112"/>
    </row>
    <row r="57511" spans="7:9" x14ac:dyDescent="0.25">
      <c r="G57511"/>
      <c r="I57511" s="112"/>
    </row>
    <row r="57512" spans="7:9" x14ac:dyDescent="0.25">
      <c r="G57512"/>
      <c r="I57512" s="112"/>
    </row>
    <row r="57513" spans="7:9" x14ac:dyDescent="0.25">
      <c r="G57513"/>
      <c r="I57513" s="112"/>
    </row>
    <row r="57514" spans="7:9" x14ac:dyDescent="0.25">
      <c r="G57514"/>
      <c r="I57514" s="112"/>
    </row>
    <row r="57515" spans="7:9" x14ac:dyDescent="0.25">
      <c r="G57515"/>
      <c r="I57515" s="112"/>
    </row>
    <row r="57516" spans="7:9" x14ac:dyDescent="0.25">
      <c r="G57516"/>
      <c r="I57516" s="112"/>
    </row>
    <row r="57517" spans="7:9" x14ac:dyDescent="0.25">
      <c r="G57517"/>
      <c r="I57517" s="112"/>
    </row>
    <row r="57518" spans="7:9" x14ac:dyDescent="0.25">
      <c r="G57518"/>
      <c r="I57518" s="112"/>
    </row>
    <row r="57519" spans="7:9" x14ac:dyDescent="0.25">
      <c r="G57519"/>
      <c r="I57519" s="112"/>
    </row>
    <row r="57520" spans="7:9" x14ac:dyDescent="0.25">
      <c r="G57520"/>
      <c r="I57520" s="112"/>
    </row>
    <row r="57521" spans="7:9" x14ac:dyDescent="0.25">
      <c r="G57521"/>
      <c r="I57521" s="112"/>
    </row>
    <row r="57522" spans="7:9" x14ac:dyDescent="0.25">
      <c r="G57522"/>
      <c r="I57522" s="112"/>
    </row>
    <row r="57523" spans="7:9" x14ac:dyDescent="0.25">
      <c r="G57523"/>
      <c r="I57523" s="112"/>
    </row>
    <row r="57524" spans="7:9" x14ac:dyDescent="0.25">
      <c r="G57524"/>
      <c r="I57524" s="112"/>
    </row>
    <row r="57525" spans="7:9" x14ac:dyDescent="0.25">
      <c r="G57525"/>
      <c r="I57525" s="112"/>
    </row>
    <row r="57526" spans="7:9" x14ac:dyDescent="0.25">
      <c r="G57526"/>
      <c r="I57526" s="112"/>
    </row>
    <row r="57527" spans="7:9" x14ac:dyDescent="0.25">
      <c r="G57527"/>
      <c r="I57527" s="112"/>
    </row>
    <row r="57528" spans="7:9" x14ac:dyDescent="0.25">
      <c r="G57528"/>
      <c r="I57528" s="112"/>
    </row>
    <row r="57529" spans="7:9" x14ac:dyDescent="0.25">
      <c r="G57529"/>
      <c r="I57529" s="112"/>
    </row>
    <row r="57530" spans="7:9" x14ac:dyDescent="0.25">
      <c r="G57530"/>
      <c r="I57530" s="112"/>
    </row>
    <row r="57531" spans="7:9" x14ac:dyDescent="0.25">
      <c r="G57531"/>
      <c r="I57531" s="112"/>
    </row>
    <row r="57532" spans="7:9" x14ac:dyDescent="0.25">
      <c r="G57532"/>
      <c r="I57532" s="112"/>
    </row>
    <row r="57533" spans="7:9" x14ac:dyDescent="0.25">
      <c r="G57533"/>
      <c r="I57533" s="112"/>
    </row>
    <row r="57534" spans="7:9" x14ac:dyDescent="0.25">
      <c r="G57534"/>
      <c r="I57534" s="112"/>
    </row>
    <row r="57535" spans="7:9" x14ac:dyDescent="0.25">
      <c r="G57535"/>
      <c r="I57535" s="112"/>
    </row>
    <row r="57536" spans="7:9" x14ac:dyDescent="0.25">
      <c r="G57536"/>
      <c r="I57536" s="112"/>
    </row>
    <row r="57537" spans="7:9" x14ac:dyDescent="0.25">
      <c r="G57537"/>
      <c r="I57537" s="112"/>
    </row>
    <row r="57538" spans="7:9" x14ac:dyDescent="0.25">
      <c r="G57538"/>
      <c r="I57538" s="112"/>
    </row>
    <row r="57539" spans="7:9" x14ac:dyDescent="0.25">
      <c r="G57539"/>
      <c r="I57539" s="112"/>
    </row>
    <row r="57540" spans="7:9" x14ac:dyDescent="0.25">
      <c r="G57540"/>
      <c r="I57540" s="112"/>
    </row>
    <row r="57541" spans="7:9" x14ac:dyDescent="0.25">
      <c r="G57541"/>
      <c r="I57541" s="112"/>
    </row>
    <row r="57542" spans="7:9" x14ac:dyDescent="0.25">
      <c r="G57542"/>
      <c r="I57542" s="112"/>
    </row>
    <row r="57543" spans="7:9" x14ac:dyDescent="0.25">
      <c r="G57543"/>
      <c r="I57543" s="112"/>
    </row>
    <row r="57544" spans="7:9" x14ac:dyDescent="0.25">
      <c r="G57544"/>
      <c r="I57544" s="112"/>
    </row>
    <row r="57545" spans="7:9" x14ac:dyDescent="0.25">
      <c r="G57545"/>
      <c r="I57545" s="112"/>
    </row>
    <row r="57546" spans="7:9" x14ac:dyDescent="0.25">
      <c r="G57546"/>
      <c r="I57546" s="112"/>
    </row>
    <row r="57547" spans="7:9" x14ac:dyDescent="0.25">
      <c r="G57547"/>
      <c r="I57547" s="112"/>
    </row>
    <row r="57548" spans="7:9" x14ac:dyDescent="0.25">
      <c r="G57548"/>
      <c r="I57548" s="112"/>
    </row>
    <row r="57549" spans="7:9" x14ac:dyDescent="0.25">
      <c r="G57549"/>
      <c r="I57549" s="112"/>
    </row>
    <row r="57550" spans="7:9" x14ac:dyDescent="0.25">
      <c r="G57550"/>
      <c r="I57550" s="112"/>
    </row>
    <row r="57551" spans="7:9" x14ac:dyDescent="0.25">
      <c r="G57551"/>
      <c r="I57551" s="112"/>
    </row>
    <row r="57552" spans="7:9" x14ac:dyDescent="0.25">
      <c r="G57552"/>
      <c r="I57552" s="112"/>
    </row>
    <row r="57553" spans="7:9" x14ac:dyDescent="0.25">
      <c r="G57553"/>
      <c r="I57553" s="112"/>
    </row>
    <row r="57554" spans="7:9" x14ac:dyDescent="0.25">
      <c r="G57554"/>
      <c r="I57554" s="112"/>
    </row>
    <row r="57555" spans="7:9" x14ac:dyDescent="0.25">
      <c r="G57555"/>
      <c r="I57555" s="112"/>
    </row>
    <row r="57556" spans="7:9" x14ac:dyDescent="0.25">
      <c r="G57556"/>
      <c r="I57556" s="112"/>
    </row>
    <row r="57557" spans="7:9" x14ac:dyDescent="0.25">
      <c r="G57557"/>
      <c r="I57557" s="112"/>
    </row>
    <row r="57558" spans="7:9" x14ac:dyDescent="0.25">
      <c r="G57558"/>
      <c r="I57558" s="112"/>
    </row>
    <row r="57559" spans="7:9" x14ac:dyDescent="0.25">
      <c r="G57559"/>
      <c r="I57559" s="112"/>
    </row>
    <row r="57560" spans="7:9" x14ac:dyDescent="0.25">
      <c r="G57560"/>
      <c r="I57560" s="112"/>
    </row>
    <row r="57561" spans="7:9" x14ac:dyDescent="0.25">
      <c r="G57561"/>
      <c r="I57561" s="112"/>
    </row>
    <row r="57562" spans="7:9" x14ac:dyDescent="0.25">
      <c r="G57562"/>
      <c r="I57562" s="112"/>
    </row>
    <row r="57563" spans="7:9" x14ac:dyDescent="0.25">
      <c r="G57563"/>
      <c r="I57563" s="112"/>
    </row>
    <row r="57564" spans="7:9" x14ac:dyDescent="0.25">
      <c r="G57564"/>
      <c r="I57564" s="112"/>
    </row>
    <row r="57565" spans="7:9" x14ac:dyDescent="0.25">
      <c r="G57565"/>
      <c r="I57565" s="112"/>
    </row>
    <row r="57566" spans="7:9" x14ac:dyDescent="0.25">
      <c r="G57566"/>
      <c r="I57566" s="112"/>
    </row>
    <row r="57567" spans="7:9" x14ac:dyDescent="0.25">
      <c r="G57567"/>
      <c r="I57567" s="112"/>
    </row>
    <row r="57568" spans="7:9" x14ac:dyDescent="0.25">
      <c r="G57568"/>
      <c r="I57568" s="112"/>
    </row>
    <row r="57569" spans="7:9" x14ac:dyDescent="0.25">
      <c r="G57569"/>
      <c r="I57569" s="112"/>
    </row>
    <row r="57570" spans="7:9" x14ac:dyDescent="0.25">
      <c r="G57570"/>
      <c r="I57570" s="112"/>
    </row>
    <row r="57571" spans="7:9" x14ac:dyDescent="0.25">
      <c r="G57571"/>
      <c r="I57571" s="112"/>
    </row>
    <row r="57572" spans="7:9" x14ac:dyDescent="0.25">
      <c r="G57572"/>
      <c r="I57572" s="112"/>
    </row>
    <row r="57573" spans="7:9" x14ac:dyDescent="0.25">
      <c r="G57573"/>
      <c r="I57573" s="112"/>
    </row>
    <row r="57574" spans="7:9" x14ac:dyDescent="0.25">
      <c r="G57574"/>
      <c r="I57574" s="112"/>
    </row>
    <row r="57575" spans="7:9" x14ac:dyDescent="0.25">
      <c r="G57575"/>
      <c r="I57575" s="112"/>
    </row>
    <row r="57576" spans="7:9" x14ac:dyDescent="0.25">
      <c r="G57576"/>
      <c r="I57576" s="112"/>
    </row>
    <row r="57577" spans="7:9" x14ac:dyDescent="0.25">
      <c r="G57577"/>
      <c r="I57577" s="112"/>
    </row>
    <row r="57578" spans="7:9" x14ac:dyDescent="0.25">
      <c r="G57578"/>
      <c r="I57578" s="112"/>
    </row>
    <row r="57579" spans="7:9" x14ac:dyDescent="0.25">
      <c r="G57579"/>
      <c r="I57579" s="112"/>
    </row>
    <row r="57580" spans="7:9" x14ac:dyDescent="0.25">
      <c r="G57580"/>
      <c r="I57580" s="112"/>
    </row>
    <row r="57581" spans="7:9" x14ac:dyDescent="0.25">
      <c r="G57581"/>
      <c r="I57581" s="112"/>
    </row>
    <row r="57582" spans="7:9" x14ac:dyDescent="0.25">
      <c r="G57582"/>
      <c r="I57582" s="112"/>
    </row>
    <row r="57583" spans="7:9" x14ac:dyDescent="0.25">
      <c r="G57583"/>
      <c r="I57583" s="112"/>
    </row>
    <row r="57584" spans="7:9" x14ac:dyDescent="0.25">
      <c r="G57584"/>
      <c r="I57584" s="112"/>
    </row>
    <row r="57585" spans="7:9" x14ac:dyDescent="0.25">
      <c r="G57585"/>
      <c r="I57585" s="112"/>
    </row>
    <row r="57586" spans="7:9" x14ac:dyDescent="0.25">
      <c r="G57586"/>
      <c r="I57586" s="112"/>
    </row>
    <row r="57587" spans="7:9" x14ac:dyDescent="0.25">
      <c r="G57587"/>
      <c r="I57587" s="112"/>
    </row>
    <row r="57588" spans="7:9" x14ac:dyDescent="0.25">
      <c r="G57588"/>
      <c r="I57588" s="112"/>
    </row>
    <row r="57589" spans="7:9" x14ac:dyDescent="0.25">
      <c r="G57589"/>
      <c r="I57589" s="112"/>
    </row>
    <row r="57590" spans="7:9" x14ac:dyDescent="0.25">
      <c r="G57590"/>
      <c r="I57590" s="112"/>
    </row>
    <row r="57591" spans="7:9" x14ac:dyDescent="0.25">
      <c r="G57591"/>
      <c r="I57591" s="112"/>
    </row>
    <row r="57592" spans="7:9" x14ac:dyDescent="0.25">
      <c r="G57592"/>
      <c r="I57592" s="112"/>
    </row>
    <row r="57593" spans="7:9" x14ac:dyDescent="0.25">
      <c r="G57593"/>
      <c r="I57593" s="112"/>
    </row>
    <row r="57594" spans="7:9" x14ac:dyDescent="0.25">
      <c r="G57594"/>
      <c r="I57594" s="112"/>
    </row>
    <row r="57595" spans="7:9" x14ac:dyDescent="0.25">
      <c r="G57595"/>
      <c r="I57595" s="112"/>
    </row>
    <row r="57596" spans="7:9" x14ac:dyDescent="0.25">
      <c r="G57596"/>
      <c r="I57596" s="112"/>
    </row>
    <row r="57597" spans="7:9" x14ac:dyDescent="0.25">
      <c r="G57597"/>
      <c r="I57597" s="112"/>
    </row>
    <row r="57598" spans="7:9" x14ac:dyDescent="0.25">
      <c r="G57598"/>
      <c r="I57598" s="112"/>
    </row>
    <row r="57599" spans="7:9" x14ac:dyDescent="0.25">
      <c r="G57599"/>
      <c r="I57599" s="112"/>
    </row>
    <row r="57600" spans="7:9" x14ac:dyDescent="0.25">
      <c r="G57600"/>
      <c r="I57600" s="112"/>
    </row>
    <row r="57601" spans="7:9" x14ac:dyDescent="0.25">
      <c r="G57601"/>
      <c r="I57601" s="112"/>
    </row>
    <row r="57602" spans="7:9" x14ac:dyDescent="0.25">
      <c r="G57602"/>
      <c r="I57602" s="112"/>
    </row>
    <row r="57603" spans="7:9" x14ac:dyDescent="0.25">
      <c r="G57603"/>
      <c r="I57603" s="112"/>
    </row>
    <row r="57604" spans="7:9" x14ac:dyDescent="0.25">
      <c r="G57604"/>
      <c r="I57604" s="112"/>
    </row>
    <row r="57605" spans="7:9" x14ac:dyDescent="0.25">
      <c r="G57605"/>
      <c r="I57605" s="112"/>
    </row>
    <row r="57606" spans="7:9" x14ac:dyDescent="0.25">
      <c r="G57606"/>
      <c r="I57606" s="112"/>
    </row>
    <row r="57607" spans="7:9" x14ac:dyDescent="0.25">
      <c r="G57607"/>
      <c r="I57607" s="112"/>
    </row>
    <row r="57608" spans="7:9" x14ac:dyDescent="0.25">
      <c r="G57608"/>
      <c r="I57608" s="112"/>
    </row>
    <row r="57609" spans="7:9" x14ac:dyDescent="0.25">
      <c r="G57609"/>
      <c r="I57609" s="112"/>
    </row>
    <row r="57610" spans="7:9" x14ac:dyDescent="0.25">
      <c r="G57610"/>
      <c r="I57610" s="112"/>
    </row>
    <row r="57611" spans="7:9" x14ac:dyDescent="0.25">
      <c r="G57611"/>
      <c r="I57611" s="112"/>
    </row>
    <row r="57612" spans="7:9" x14ac:dyDescent="0.25">
      <c r="G57612"/>
      <c r="I57612" s="112"/>
    </row>
    <row r="57613" spans="7:9" x14ac:dyDescent="0.25">
      <c r="G57613"/>
      <c r="I57613" s="112"/>
    </row>
    <row r="57614" spans="7:9" x14ac:dyDescent="0.25">
      <c r="G57614"/>
      <c r="I57614" s="112"/>
    </row>
    <row r="57615" spans="7:9" x14ac:dyDescent="0.25">
      <c r="G57615"/>
      <c r="I57615" s="112"/>
    </row>
    <row r="57616" spans="7:9" x14ac:dyDescent="0.25">
      <c r="G57616"/>
      <c r="I57616" s="112"/>
    </row>
    <row r="57617" spans="7:9" x14ac:dyDescent="0.25">
      <c r="G57617"/>
      <c r="I57617" s="112"/>
    </row>
    <row r="57618" spans="7:9" x14ac:dyDescent="0.25">
      <c r="G57618"/>
      <c r="I57618" s="112"/>
    </row>
    <row r="57619" spans="7:9" x14ac:dyDescent="0.25">
      <c r="G57619"/>
      <c r="I57619" s="112"/>
    </row>
    <row r="57620" spans="7:9" x14ac:dyDescent="0.25">
      <c r="G57620"/>
      <c r="I57620" s="112"/>
    </row>
    <row r="57621" spans="7:9" x14ac:dyDescent="0.25">
      <c r="G57621"/>
      <c r="I57621" s="112"/>
    </row>
    <row r="57622" spans="7:9" x14ac:dyDescent="0.25">
      <c r="G57622"/>
      <c r="I57622" s="112"/>
    </row>
    <row r="57623" spans="7:9" x14ac:dyDescent="0.25">
      <c r="G57623"/>
      <c r="I57623" s="112"/>
    </row>
    <row r="57624" spans="7:9" x14ac:dyDescent="0.25">
      <c r="G57624"/>
      <c r="I57624" s="112"/>
    </row>
    <row r="57625" spans="7:9" x14ac:dyDescent="0.25">
      <c r="G57625"/>
      <c r="I57625" s="112"/>
    </row>
    <row r="57626" spans="7:9" x14ac:dyDescent="0.25">
      <c r="G57626"/>
      <c r="I57626" s="112"/>
    </row>
    <row r="57627" spans="7:9" x14ac:dyDescent="0.25">
      <c r="G57627"/>
      <c r="I57627" s="112"/>
    </row>
    <row r="57628" spans="7:9" x14ac:dyDescent="0.25">
      <c r="G57628"/>
      <c r="I57628" s="112"/>
    </row>
    <row r="57629" spans="7:9" x14ac:dyDescent="0.25">
      <c r="G57629"/>
      <c r="I57629" s="112"/>
    </row>
    <row r="57630" spans="7:9" x14ac:dyDescent="0.25">
      <c r="G57630"/>
      <c r="I57630" s="112"/>
    </row>
    <row r="57631" spans="7:9" x14ac:dyDescent="0.25">
      <c r="G57631"/>
      <c r="I57631" s="112"/>
    </row>
    <row r="57632" spans="7:9" x14ac:dyDescent="0.25">
      <c r="G57632"/>
      <c r="I57632" s="112"/>
    </row>
    <row r="57633" spans="7:9" x14ac:dyDescent="0.25">
      <c r="G57633"/>
      <c r="I57633" s="112"/>
    </row>
    <row r="57634" spans="7:9" x14ac:dyDescent="0.25">
      <c r="G57634"/>
      <c r="I57634" s="112"/>
    </row>
    <row r="57635" spans="7:9" x14ac:dyDescent="0.25">
      <c r="G57635"/>
      <c r="I57635" s="112"/>
    </row>
    <row r="57636" spans="7:9" x14ac:dyDescent="0.25">
      <c r="G57636"/>
      <c r="I57636" s="112"/>
    </row>
    <row r="57637" spans="7:9" x14ac:dyDescent="0.25">
      <c r="G57637"/>
      <c r="I57637" s="112"/>
    </row>
    <row r="57638" spans="7:9" x14ac:dyDescent="0.25">
      <c r="G57638"/>
      <c r="I57638" s="112"/>
    </row>
    <row r="57639" spans="7:9" x14ac:dyDescent="0.25">
      <c r="G57639"/>
      <c r="I57639" s="112"/>
    </row>
    <row r="57640" spans="7:9" x14ac:dyDescent="0.25">
      <c r="G57640"/>
      <c r="I57640" s="112"/>
    </row>
    <row r="57641" spans="7:9" x14ac:dyDescent="0.25">
      <c r="G57641"/>
      <c r="I57641" s="112"/>
    </row>
    <row r="57642" spans="7:9" x14ac:dyDescent="0.25">
      <c r="G57642"/>
      <c r="I57642" s="112"/>
    </row>
    <row r="57643" spans="7:9" x14ac:dyDescent="0.25">
      <c r="G57643"/>
      <c r="I57643" s="112"/>
    </row>
    <row r="57644" spans="7:9" x14ac:dyDescent="0.25">
      <c r="G57644"/>
      <c r="I57644" s="112"/>
    </row>
    <row r="57645" spans="7:9" x14ac:dyDescent="0.25">
      <c r="G57645"/>
      <c r="I57645" s="112"/>
    </row>
    <row r="57646" spans="7:9" x14ac:dyDescent="0.25">
      <c r="G57646"/>
      <c r="I57646" s="112"/>
    </row>
    <row r="57647" spans="7:9" x14ac:dyDescent="0.25">
      <c r="G57647"/>
      <c r="I57647" s="112"/>
    </row>
    <row r="57648" spans="7:9" x14ac:dyDescent="0.25">
      <c r="G57648"/>
      <c r="I57648" s="112"/>
    </row>
    <row r="57649" spans="7:9" x14ac:dyDescent="0.25">
      <c r="G57649"/>
      <c r="I57649" s="112"/>
    </row>
    <row r="57650" spans="7:9" x14ac:dyDescent="0.25">
      <c r="G57650"/>
      <c r="I57650" s="112"/>
    </row>
    <row r="57651" spans="7:9" x14ac:dyDescent="0.25">
      <c r="G57651"/>
      <c r="I57651" s="112"/>
    </row>
    <row r="57652" spans="7:9" x14ac:dyDescent="0.25">
      <c r="G57652"/>
      <c r="I57652" s="112"/>
    </row>
    <row r="57653" spans="7:9" x14ac:dyDescent="0.25">
      <c r="G57653"/>
      <c r="I57653" s="112"/>
    </row>
    <row r="57654" spans="7:9" x14ac:dyDescent="0.25">
      <c r="G57654"/>
      <c r="I57654" s="112"/>
    </row>
    <row r="57655" spans="7:9" x14ac:dyDescent="0.25">
      <c r="G57655"/>
      <c r="I57655" s="112"/>
    </row>
    <row r="57656" spans="7:9" x14ac:dyDescent="0.25">
      <c r="G57656"/>
      <c r="I57656" s="112"/>
    </row>
    <row r="57657" spans="7:9" x14ac:dyDescent="0.25">
      <c r="G57657"/>
      <c r="I57657" s="112"/>
    </row>
    <row r="57658" spans="7:9" x14ac:dyDescent="0.25">
      <c r="G57658"/>
      <c r="I57658" s="112"/>
    </row>
    <row r="57659" spans="7:9" x14ac:dyDescent="0.25">
      <c r="G57659"/>
      <c r="I57659" s="112"/>
    </row>
    <row r="57660" spans="7:9" x14ac:dyDescent="0.25">
      <c r="G57660"/>
      <c r="I57660" s="112"/>
    </row>
    <row r="57661" spans="7:9" x14ac:dyDescent="0.25">
      <c r="G57661"/>
      <c r="I57661" s="112"/>
    </row>
    <row r="57662" spans="7:9" x14ac:dyDescent="0.25">
      <c r="G57662"/>
      <c r="I57662" s="112"/>
    </row>
    <row r="57663" spans="7:9" x14ac:dyDescent="0.25">
      <c r="G57663"/>
      <c r="I57663" s="112"/>
    </row>
    <row r="57664" spans="7:9" x14ac:dyDescent="0.25">
      <c r="G57664"/>
      <c r="I57664" s="112"/>
    </row>
    <row r="57665" spans="7:9" x14ac:dyDescent="0.25">
      <c r="G57665"/>
      <c r="I57665" s="112"/>
    </row>
    <row r="57666" spans="7:9" x14ac:dyDescent="0.25">
      <c r="G57666"/>
      <c r="I57666" s="112"/>
    </row>
    <row r="57667" spans="7:9" x14ac:dyDescent="0.25">
      <c r="G57667"/>
      <c r="I57667" s="112"/>
    </row>
    <row r="57668" spans="7:9" x14ac:dyDescent="0.25">
      <c r="G57668"/>
      <c r="I57668" s="112"/>
    </row>
    <row r="57669" spans="7:9" x14ac:dyDescent="0.25">
      <c r="G57669"/>
      <c r="I57669" s="112"/>
    </row>
    <row r="57670" spans="7:9" x14ac:dyDescent="0.25">
      <c r="G57670"/>
      <c r="I57670" s="112"/>
    </row>
    <row r="57671" spans="7:9" x14ac:dyDescent="0.25">
      <c r="G57671"/>
      <c r="I57671" s="112"/>
    </row>
    <row r="57672" spans="7:9" x14ac:dyDescent="0.25">
      <c r="G57672"/>
      <c r="I57672" s="112"/>
    </row>
    <row r="57673" spans="7:9" x14ac:dyDescent="0.25">
      <c r="G57673"/>
      <c r="I57673" s="112"/>
    </row>
    <row r="57674" spans="7:9" x14ac:dyDescent="0.25">
      <c r="G57674"/>
      <c r="I57674" s="112"/>
    </row>
    <row r="57675" spans="7:9" x14ac:dyDescent="0.25">
      <c r="G57675"/>
      <c r="I57675" s="112"/>
    </row>
    <row r="57676" spans="7:9" x14ac:dyDescent="0.25">
      <c r="G57676"/>
      <c r="I57676" s="112"/>
    </row>
    <row r="57677" spans="7:9" x14ac:dyDescent="0.25">
      <c r="G57677"/>
      <c r="I57677" s="112"/>
    </row>
    <row r="57678" spans="7:9" x14ac:dyDescent="0.25">
      <c r="G57678"/>
      <c r="I57678" s="112"/>
    </row>
    <row r="57679" spans="7:9" x14ac:dyDescent="0.25">
      <c r="G57679"/>
      <c r="I57679" s="112"/>
    </row>
    <row r="57680" spans="7:9" x14ac:dyDescent="0.25">
      <c r="G57680"/>
      <c r="I57680" s="112"/>
    </row>
    <row r="57681" spans="7:9" x14ac:dyDescent="0.25">
      <c r="G57681"/>
      <c r="I57681" s="112"/>
    </row>
    <row r="57682" spans="7:9" x14ac:dyDescent="0.25">
      <c r="G57682"/>
      <c r="I57682" s="112"/>
    </row>
    <row r="57683" spans="7:9" x14ac:dyDescent="0.25">
      <c r="G57683"/>
      <c r="I57683" s="112"/>
    </row>
    <row r="57684" spans="7:9" x14ac:dyDescent="0.25">
      <c r="G57684"/>
      <c r="I57684" s="112"/>
    </row>
    <row r="57685" spans="7:9" x14ac:dyDescent="0.25">
      <c r="G57685"/>
      <c r="I57685" s="112"/>
    </row>
    <row r="57686" spans="7:9" x14ac:dyDescent="0.25">
      <c r="G57686"/>
      <c r="I57686" s="112"/>
    </row>
    <row r="57687" spans="7:9" x14ac:dyDescent="0.25">
      <c r="G57687"/>
      <c r="I57687" s="112"/>
    </row>
    <row r="57688" spans="7:9" x14ac:dyDescent="0.25">
      <c r="G57688"/>
      <c r="I57688" s="112"/>
    </row>
    <row r="57689" spans="7:9" x14ac:dyDescent="0.25">
      <c r="G57689"/>
      <c r="I57689" s="112"/>
    </row>
    <row r="57690" spans="7:9" x14ac:dyDescent="0.25">
      <c r="G57690"/>
      <c r="I57690" s="112"/>
    </row>
    <row r="57691" spans="7:9" x14ac:dyDescent="0.25">
      <c r="G57691"/>
      <c r="I57691" s="112"/>
    </row>
    <row r="57692" spans="7:9" x14ac:dyDescent="0.25">
      <c r="G57692"/>
      <c r="I57692" s="112"/>
    </row>
    <row r="57693" spans="7:9" x14ac:dyDescent="0.25">
      <c r="G57693"/>
      <c r="I57693" s="112"/>
    </row>
    <row r="57694" spans="7:9" x14ac:dyDescent="0.25">
      <c r="G57694"/>
      <c r="I57694" s="112"/>
    </row>
    <row r="57695" spans="7:9" x14ac:dyDescent="0.25">
      <c r="G57695"/>
      <c r="I57695" s="112"/>
    </row>
    <row r="57696" spans="7:9" x14ac:dyDescent="0.25">
      <c r="G57696"/>
      <c r="I57696" s="112"/>
    </row>
    <row r="57697" spans="7:9" x14ac:dyDescent="0.25">
      <c r="G57697"/>
      <c r="I57697" s="112"/>
    </row>
    <row r="57698" spans="7:9" x14ac:dyDescent="0.25">
      <c r="G57698"/>
      <c r="I57698" s="112"/>
    </row>
    <row r="57699" spans="7:9" x14ac:dyDescent="0.25">
      <c r="G57699"/>
      <c r="I57699" s="112"/>
    </row>
    <row r="57700" spans="7:9" x14ac:dyDescent="0.25">
      <c r="G57700"/>
      <c r="I57700" s="112"/>
    </row>
    <row r="57701" spans="7:9" x14ac:dyDescent="0.25">
      <c r="G57701"/>
      <c r="I57701" s="112"/>
    </row>
    <row r="57702" spans="7:9" x14ac:dyDescent="0.25">
      <c r="G57702"/>
      <c r="I57702" s="112"/>
    </row>
    <row r="57703" spans="7:9" x14ac:dyDescent="0.25">
      <c r="G57703"/>
      <c r="I57703" s="112"/>
    </row>
    <row r="57704" spans="7:9" x14ac:dyDescent="0.25">
      <c r="G57704"/>
      <c r="I57704" s="112"/>
    </row>
    <row r="57705" spans="7:9" x14ac:dyDescent="0.25">
      <c r="G57705"/>
      <c r="I57705" s="112"/>
    </row>
    <row r="57706" spans="7:9" x14ac:dyDescent="0.25">
      <c r="G57706"/>
      <c r="I57706" s="112"/>
    </row>
    <row r="57707" spans="7:9" x14ac:dyDescent="0.25">
      <c r="G57707"/>
      <c r="I57707" s="112"/>
    </row>
    <row r="57708" spans="7:9" x14ac:dyDescent="0.25">
      <c r="G57708"/>
      <c r="I57708" s="112"/>
    </row>
    <row r="57709" spans="7:9" x14ac:dyDescent="0.25">
      <c r="G57709"/>
      <c r="I57709" s="112"/>
    </row>
    <row r="57710" spans="7:9" x14ac:dyDescent="0.25">
      <c r="G57710"/>
      <c r="I57710" s="112"/>
    </row>
    <row r="57711" spans="7:9" x14ac:dyDescent="0.25">
      <c r="G57711"/>
      <c r="I57711" s="112"/>
    </row>
    <row r="57712" spans="7:9" x14ac:dyDescent="0.25">
      <c r="G57712"/>
      <c r="I57712" s="112"/>
    </row>
    <row r="57713" spans="7:9" x14ac:dyDescent="0.25">
      <c r="G57713"/>
      <c r="I57713" s="112"/>
    </row>
    <row r="57714" spans="7:9" x14ac:dyDescent="0.25">
      <c r="G57714"/>
      <c r="I57714" s="112"/>
    </row>
    <row r="57715" spans="7:9" x14ac:dyDescent="0.25">
      <c r="G57715"/>
      <c r="I57715" s="112"/>
    </row>
    <row r="57716" spans="7:9" x14ac:dyDescent="0.25">
      <c r="G57716"/>
      <c r="I57716" s="112"/>
    </row>
    <row r="57717" spans="7:9" x14ac:dyDescent="0.25">
      <c r="G57717"/>
      <c r="I57717" s="112"/>
    </row>
    <row r="57718" spans="7:9" x14ac:dyDescent="0.25">
      <c r="G57718"/>
      <c r="I57718" s="112"/>
    </row>
    <row r="57719" spans="7:9" x14ac:dyDescent="0.25">
      <c r="G57719"/>
      <c r="I57719" s="112"/>
    </row>
    <row r="57720" spans="7:9" x14ac:dyDescent="0.25">
      <c r="G57720"/>
      <c r="I57720" s="112"/>
    </row>
    <row r="57721" spans="7:9" x14ac:dyDescent="0.25">
      <c r="G57721"/>
      <c r="I57721" s="112"/>
    </row>
    <row r="57722" spans="7:9" x14ac:dyDescent="0.25">
      <c r="G57722"/>
      <c r="I57722" s="112"/>
    </row>
    <row r="57723" spans="7:9" x14ac:dyDescent="0.25">
      <c r="G57723"/>
      <c r="I57723" s="112"/>
    </row>
    <row r="57724" spans="7:9" x14ac:dyDescent="0.25">
      <c r="G57724"/>
      <c r="I57724" s="112"/>
    </row>
    <row r="57725" spans="7:9" x14ac:dyDescent="0.25">
      <c r="G57725"/>
      <c r="I57725" s="112"/>
    </row>
    <row r="57726" spans="7:9" x14ac:dyDescent="0.25">
      <c r="G57726"/>
      <c r="I57726" s="112"/>
    </row>
    <row r="57727" spans="7:9" x14ac:dyDescent="0.25">
      <c r="G57727"/>
      <c r="I57727" s="112"/>
    </row>
    <row r="57728" spans="7:9" x14ac:dyDescent="0.25">
      <c r="G57728"/>
      <c r="I57728" s="112"/>
    </row>
    <row r="57729" spans="7:9" x14ac:dyDescent="0.25">
      <c r="G57729"/>
      <c r="I57729" s="112"/>
    </row>
    <row r="57730" spans="7:9" x14ac:dyDescent="0.25">
      <c r="G57730"/>
      <c r="I57730" s="112"/>
    </row>
    <row r="57731" spans="7:9" x14ac:dyDescent="0.25">
      <c r="G57731"/>
      <c r="I57731" s="112"/>
    </row>
    <row r="57732" spans="7:9" x14ac:dyDescent="0.25">
      <c r="G57732"/>
      <c r="I57732" s="112"/>
    </row>
    <row r="57733" spans="7:9" x14ac:dyDescent="0.25">
      <c r="G57733"/>
      <c r="I57733" s="112"/>
    </row>
    <row r="57734" spans="7:9" x14ac:dyDescent="0.25">
      <c r="G57734"/>
      <c r="I57734" s="112"/>
    </row>
    <row r="57735" spans="7:9" x14ac:dyDescent="0.25">
      <c r="G57735"/>
      <c r="I57735" s="112"/>
    </row>
    <row r="57736" spans="7:9" x14ac:dyDescent="0.25">
      <c r="G57736"/>
      <c r="I57736" s="112"/>
    </row>
    <row r="57737" spans="7:9" x14ac:dyDescent="0.25">
      <c r="G57737"/>
      <c r="I57737" s="112"/>
    </row>
    <row r="57738" spans="7:9" x14ac:dyDescent="0.25">
      <c r="G57738"/>
      <c r="I57738" s="112"/>
    </row>
    <row r="57739" spans="7:9" x14ac:dyDescent="0.25">
      <c r="G57739"/>
      <c r="I57739" s="112"/>
    </row>
    <row r="57740" spans="7:9" x14ac:dyDescent="0.25">
      <c r="G57740"/>
      <c r="I57740" s="112"/>
    </row>
    <row r="57741" spans="7:9" x14ac:dyDescent="0.25">
      <c r="G57741"/>
      <c r="I57741" s="112"/>
    </row>
    <row r="57742" spans="7:9" x14ac:dyDescent="0.25">
      <c r="G57742"/>
      <c r="I57742" s="112"/>
    </row>
    <row r="57743" spans="7:9" x14ac:dyDescent="0.25">
      <c r="G57743"/>
      <c r="I57743" s="112"/>
    </row>
    <row r="57744" spans="7:9" x14ac:dyDescent="0.25">
      <c r="G57744"/>
      <c r="I57744" s="112"/>
    </row>
    <row r="57745" spans="7:9" x14ac:dyDescent="0.25">
      <c r="G57745"/>
      <c r="I57745" s="112"/>
    </row>
    <row r="57746" spans="7:9" x14ac:dyDescent="0.25">
      <c r="G57746"/>
      <c r="I57746" s="112"/>
    </row>
    <row r="57747" spans="7:9" x14ac:dyDescent="0.25">
      <c r="G57747"/>
      <c r="I57747" s="112"/>
    </row>
    <row r="57748" spans="7:9" x14ac:dyDescent="0.25">
      <c r="G57748"/>
      <c r="I57748" s="112"/>
    </row>
    <row r="57749" spans="7:9" x14ac:dyDescent="0.25">
      <c r="G57749"/>
      <c r="I57749" s="112"/>
    </row>
    <row r="57750" spans="7:9" x14ac:dyDescent="0.25">
      <c r="G57750"/>
      <c r="I57750" s="112"/>
    </row>
    <row r="57751" spans="7:9" x14ac:dyDescent="0.25">
      <c r="G57751"/>
      <c r="I57751" s="112"/>
    </row>
    <row r="57752" spans="7:9" x14ac:dyDescent="0.25">
      <c r="G57752"/>
      <c r="I57752" s="112"/>
    </row>
    <row r="57753" spans="7:9" x14ac:dyDescent="0.25">
      <c r="G57753"/>
      <c r="I57753" s="112"/>
    </row>
    <row r="57754" spans="7:9" x14ac:dyDescent="0.25">
      <c r="G57754"/>
      <c r="I57754" s="112"/>
    </row>
    <row r="57755" spans="7:9" x14ac:dyDescent="0.25">
      <c r="G57755"/>
      <c r="I57755" s="112"/>
    </row>
    <row r="57756" spans="7:9" x14ac:dyDescent="0.25">
      <c r="G57756"/>
      <c r="I57756" s="112"/>
    </row>
    <row r="57757" spans="7:9" x14ac:dyDescent="0.25">
      <c r="G57757"/>
      <c r="I57757" s="112"/>
    </row>
    <row r="57758" spans="7:9" x14ac:dyDescent="0.25">
      <c r="G57758"/>
      <c r="I57758" s="112"/>
    </row>
    <row r="57759" spans="7:9" x14ac:dyDescent="0.25">
      <c r="G57759"/>
      <c r="I57759" s="112"/>
    </row>
    <row r="57760" spans="7:9" x14ac:dyDescent="0.25">
      <c r="G57760"/>
      <c r="I57760" s="112"/>
    </row>
    <row r="57761" spans="7:9" x14ac:dyDescent="0.25">
      <c r="G57761"/>
      <c r="I57761" s="112"/>
    </row>
    <row r="57762" spans="7:9" x14ac:dyDescent="0.25">
      <c r="G57762"/>
      <c r="I57762" s="112"/>
    </row>
    <row r="57763" spans="7:9" x14ac:dyDescent="0.25">
      <c r="G57763"/>
      <c r="I57763" s="112"/>
    </row>
    <row r="57764" spans="7:9" x14ac:dyDescent="0.25">
      <c r="G57764"/>
      <c r="I57764" s="112"/>
    </row>
    <row r="57765" spans="7:9" x14ac:dyDescent="0.25">
      <c r="G57765"/>
      <c r="I57765" s="112"/>
    </row>
    <row r="57766" spans="7:9" x14ac:dyDescent="0.25">
      <c r="G57766"/>
      <c r="I57766" s="112"/>
    </row>
    <row r="57767" spans="7:9" x14ac:dyDescent="0.25">
      <c r="G57767"/>
      <c r="I57767" s="112"/>
    </row>
    <row r="57768" spans="7:9" x14ac:dyDescent="0.25">
      <c r="G57768"/>
      <c r="I57768" s="112"/>
    </row>
    <row r="57769" spans="7:9" x14ac:dyDescent="0.25">
      <c r="G57769"/>
      <c r="I57769" s="112"/>
    </row>
    <row r="57770" spans="7:9" x14ac:dyDescent="0.25">
      <c r="G57770"/>
      <c r="I57770" s="112"/>
    </row>
    <row r="57771" spans="7:9" x14ac:dyDescent="0.25">
      <c r="G57771"/>
      <c r="I57771" s="112"/>
    </row>
    <row r="57772" spans="7:9" x14ac:dyDescent="0.25">
      <c r="G57772"/>
      <c r="I57772" s="112"/>
    </row>
    <row r="57773" spans="7:9" x14ac:dyDescent="0.25">
      <c r="G57773"/>
      <c r="I57773" s="112"/>
    </row>
    <row r="57774" spans="7:9" x14ac:dyDescent="0.25">
      <c r="G57774"/>
      <c r="I57774" s="112"/>
    </row>
    <row r="57775" spans="7:9" x14ac:dyDescent="0.25">
      <c r="G57775"/>
      <c r="I57775" s="112"/>
    </row>
    <row r="57776" spans="7:9" x14ac:dyDescent="0.25">
      <c r="G57776"/>
      <c r="I57776" s="112"/>
    </row>
    <row r="57777" spans="7:9" x14ac:dyDescent="0.25">
      <c r="G57777"/>
      <c r="I57777" s="112"/>
    </row>
    <row r="57778" spans="7:9" x14ac:dyDescent="0.25">
      <c r="G57778"/>
      <c r="I57778" s="112"/>
    </row>
    <row r="57779" spans="7:9" x14ac:dyDescent="0.25">
      <c r="G57779"/>
      <c r="I57779" s="112"/>
    </row>
    <row r="57780" spans="7:9" x14ac:dyDescent="0.25">
      <c r="G57780"/>
      <c r="I57780" s="112"/>
    </row>
    <row r="57781" spans="7:9" x14ac:dyDescent="0.25">
      <c r="G57781"/>
      <c r="I57781" s="112"/>
    </row>
    <row r="57782" spans="7:9" x14ac:dyDescent="0.25">
      <c r="G57782"/>
      <c r="I57782" s="112"/>
    </row>
    <row r="57783" spans="7:9" x14ac:dyDescent="0.25">
      <c r="G57783"/>
      <c r="I57783" s="112"/>
    </row>
    <row r="57784" spans="7:9" x14ac:dyDescent="0.25">
      <c r="G57784"/>
      <c r="I57784" s="112"/>
    </row>
    <row r="57785" spans="7:9" x14ac:dyDescent="0.25">
      <c r="G57785"/>
      <c r="I57785" s="112"/>
    </row>
    <row r="57786" spans="7:9" x14ac:dyDescent="0.25">
      <c r="G57786"/>
      <c r="I57786" s="112"/>
    </row>
    <row r="57787" spans="7:9" x14ac:dyDescent="0.25">
      <c r="G57787"/>
      <c r="I57787" s="112"/>
    </row>
    <row r="57788" spans="7:9" x14ac:dyDescent="0.25">
      <c r="G57788"/>
      <c r="I57788" s="112"/>
    </row>
    <row r="57789" spans="7:9" x14ac:dyDescent="0.25">
      <c r="G57789"/>
      <c r="I57789" s="112"/>
    </row>
    <row r="57790" spans="7:9" x14ac:dyDescent="0.25">
      <c r="G57790"/>
      <c r="I57790" s="112"/>
    </row>
    <row r="57791" spans="7:9" x14ac:dyDescent="0.25">
      <c r="G57791"/>
      <c r="I57791" s="112"/>
    </row>
    <row r="57792" spans="7:9" x14ac:dyDescent="0.25">
      <c r="G57792"/>
      <c r="I57792" s="112"/>
    </row>
    <row r="57793" spans="7:9" x14ac:dyDescent="0.25">
      <c r="G57793"/>
      <c r="I57793" s="112"/>
    </row>
    <row r="57794" spans="7:9" x14ac:dyDescent="0.25">
      <c r="G57794"/>
      <c r="I57794" s="112"/>
    </row>
    <row r="57795" spans="7:9" x14ac:dyDescent="0.25">
      <c r="G57795"/>
      <c r="I57795" s="112"/>
    </row>
    <row r="57796" spans="7:9" x14ac:dyDescent="0.25">
      <c r="G57796"/>
      <c r="I57796" s="112"/>
    </row>
    <row r="57797" spans="7:9" x14ac:dyDescent="0.25">
      <c r="G57797"/>
      <c r="I57797" s="112"/>
    </row>
    <row r="57798" spans="7:9" x14ac:dyDescent="0.25">
      <c r="G57798"/>
      <c r="I57798" s="112"/>
    </row>
    <row r="57799" spans="7:9" x14ac:dyDescent="0.25">
      <c r="G57799"/>
      <c r="I57799" s="112"/>
    </row>
    <row r="57800" spans="7:9" x14ac:dyDescent="0.25">
      <c r="G57800"/>
      <c r="I57800" s="112"/>
    </row>
    <row r="57801" spans="7:9" x14ac:dyDescent="0.25">
      <c r="G57801"/>
      <c r="I57801" s="112"/>
    </row>
    <row r="57802" spans="7:9" x14ac:dyDescent="0.25">
      <c r="G57802"/>
      <c r="I57802" s="112"/>
    </row>
    <row r="57803" spans="7:9" x14ac:dyDescent="0.25">
      <c r="G57803"/>
      <c r="I57803" s="112"/>
    </row>
    <row r="57804" spans="7:9" x14ac:dyDescent="0.25">
      <c r="G57804"/>
      <c r="I57804" s="112"/>
    </row>
    <row r="57805" spans="7:9" x14ac:dyDescent="0.25">
      <c r="G57805"/>
      <c r="I57805" s="112"/>
    </row>
    <row r="57806" spans="7:9" x14ac:dyDescent="0.25">
      <c r="G57806"/>
      <c r="I57806" s="112"/>
    </row>
    <row r="57807" spans="7:9" x14ac:dyDescent="0.25">
      <c r="G57807"/>
      <c r="I57807" s="112"/>
    </row>
    <row r="57808" spans="7:9" x14ac:dyDescent="0.25">
      <c r="G57808"/>
      <c r="I57808" s="112"/>
    </row>
    <row r="57809" spans="7:9" x14ac:dyDescent="0.25">
      <c r="G57809"/>
      <c r="I57809" s="112"/>
    </row>
    <row r="57810" spans="7:9" x14ac:dyDescent="0.25">
      <c r="G57810"/>
      <c r="I57810" s="112"/>
    </row>
    <row r="57811" spans="7:9" x14ac:dyDescent="0.25">
      <c r="G57811"/>
      <c r="I57811" s="112"/>
    </row>
    <row r="57812" spans="7:9" x14ac:dyDescent="0.25">
      <c r="G57812"/>
      <c r="I57812" s="112"/>
    </row>
    <row r="57813" spans="7:9" x14ac:dyDescent="0.25">
      <c r="G57813"/>
      <c r="I57813" s="112"/>
    </row>
    <row r="57814" spans="7:9" x14ac:dyDescent="0.25">
      <c r="G57814"/>
      <c r="I57814" s="112"/>
    </row>
    <row r="57815" spans="7:9" x14ac:dyDescent="0.25">
      <c r="G57815"/>
      <c r="I57815" s="112"/>
    </row>
    <row r="57816" spans="7:9" x14ac:dyDescent="0.25">
      <c r="G57816"/>
      <c r="I57816" s="112"/>
    </row>
    <row r="57817" spans="7:9" x14ac:dyDescent="0.25">
      <c r="G57817"/>
      <c r="I57817" s="112"/>
    </row>
    <row r="57818" spans="7:9" x14ac:dyDescent="0.25">
      <c r="G57818"/>
      <c r="I57818" s="112"/>
    </row>
    <row r="57819" spans="7:9" x14ac:dyDescent="0.25">
      <c r="G57819"/>
      <c r="I57819" s="112"/>
    </row>
    <row r="57820" spans="7:9" x14ac:dyDescent="0.25">
      <c r="G57820"/>
      <c r="I57820" s="112"/>
    </row>
    <row r="57821" spans="7:9" x14ac:dyDescent="0.25">
      <c r="G57821"/>
      <c r="I57821" s="112"/>
    </row>
    <row r="57822" spans="7:9" x14ac:dyDescent="0.25">
      <c r="G57822"/>
      <c r="I57822" s="112"/>
    </row>
    <row r="57823" spans="7:9" x14ac:dyDescent="0.25">
      <c r="G57823"/>
      <c r="I57823" s="112"/>
    </row>
    <row r="57824" spans="7:9" x14ac:dyDescent="0.25">
      <c r="G57824"/>
      <c r="I57824" s="112"/>
    </row>
    <row r="57825" spans="7:9" x14ac:dyDescent="0.25">
      <c r="G57825"/>
      <c r="I57825" s="112"/>
    </row>
    <row r="57826" spans="7:9" x14ac:dyDescent="0.25">
      <c r="G57826"/>
      <c r="I57826" s="112"/>
    </row>
    <row r="57827" spans="7:9" x14ac:dyDescent="0.25">
      <c r="G57827"/>
      <c r="I57827" s="112"/>
    </row>
    <row r="57828" spans="7:9" x14ac:dyDescent="0.25">
      <c r="G57828"/>
      <c r="I57828" s="112"/>
    </row>
    <row r="57829" spans="7:9" x14ac:dyDescent="0.25">
      <c r="G57829"/>
      <c r="I57829" s="112"/>
    </row>
    <row r="57830" spans="7:9" x14ac:dyDescent="0.25">
      <c r="G57830"/>
      <c r="I57830" s="112"/>
    </row>
    <row r="57831" spans="7:9" x14ac:dyDescent="0.25">
      <c r="G57831"/>
      <c r="I57831" s="112"/>
    </row>
    <row r="57832" spans="7:9" x14ac:dyDescent="0.25">
      <c r="G57832"/>
      <c r="I57832" s="112"/>
    </row>
    <row r="57833" spans="7:9" x14ac:dyDescent="0.25">
      <c r="G57833"/>
      <c r="I57833" s="112"/>
    </row>
    <row r="57834" spans="7:9" x14ac:dyDescent="0.25">
      <c r="G57834"/>
      <c r="I57834" s="112"/>
    </row>
    <row r="57835" spans="7:9" x14ac:dyDescent="0.25">
      <c r="G57835"/>
      <c r="I57835" s="112"/>
    </row>
    <row r="57836" spans="7:9" x14ac:dyDescent="0.25">
      <c r="G57836"/>
      <c r="I57836" s="112"/>
    </row>
    <row r="57837" spans="7:9" x14ac:dyDescent="0.25">
      <c r="G57837"/>
      <c r="I57837" s="112"/>
    </row>
    <row r="57838" spans="7:9" x14ac:dyDescent="0.25">
      <c r="G57838"/>
      <c r="I57838" s="112"/>
    </row>
    <row r="57839" spans="7:9" x14ac:dyDescent="0.25">
      <c r="G57839"/>
      <c r="I57839" s="112"/>
    </row>
    <row r="57840" spans="7:9" x14ac:dyDescent="0.25">
      <c r="G57840"/>
      <c r="I57840" s="112"/>
    </row>
    <row r="57841" spans="7:9" x14ac:dyDescent="0.25">
      <c r="G57841"/>
      <c r="I57841" s="112"/>
    </row>
    <row r="57842" spans="7:9" x14ac:dyDescent="0.25">
      <c r="G57842"/>
      <c r="I57842" s="112"/>
    </row>
    <row r="57843" spans="7:9" x14ac:dyDescent="0.25">
      <c r="G57843"/>
      <c r="I57843" s="112"/>
    </row>
    <row r="57844" spans="7:9" x14ac:dyDescent="0.25">
      <c r="G57844"/>
      <c r="I57844" s="112"/>
    </row>
    <row r="57845" spans="7:9" x14ac:dyDescent="0.25">
      <c r="G57845"/>
      <c r="I57845" s="112"/>
    </row>
    <row r="57846" spans="7:9" x14ac:dyDescent="0.25">
      <c r="G57846"/>
      <c r="I57846" s="112"/>
    </row>
    <row r="57847" spans="7:9" x14ac:dyDescent="0.25">
      <c r="G57847"/>
      <c r="I57847" s="112"/>
    </row>
    <row r="57848" spans="7:9" x14ac:dyDescent="0.25">
      <c r="G57848"/>
      <c r="I57848" s="112"/>
    </row>
    <row r="57849" spans="7:9" x14ac:dyDescent="0.25">
      <c r="G57849"/>
      <c r="I57849" s="112"/>
    </row>
    <row r="57850" spans="7:9" x14ac:dyDescent="0.25">
      <c r="G57850"/>
      <c r="I57850" s="112"/>
    </row>
    <row r="57851" spans="7:9" x14ac:dyDescent="0.25">
      <c r="G57851"/>
      <c r="I57851" s="112"/>
    </row>
    <row r="57852" spans="7:9" x14ac:dyDescent="0.25">
      <c r="G57852"/>
      <c r="I57852" s="112"/>
    </row>
    <row r="57853" spans="7:9" x14ac:dyDescent="0.25">
      <c r="G57853"/>
      <c r="I57853" s="112"/>
    </row>
    <row r="57854" spans="7:9" x14ac:dyDescent="0.25">
      <c r="G57854"/>
      <c r="I57854" s="112"/>
    </row>
    <row r="57855" spans="7:9" x14ac:dyDescent="0.25">
      <c r="G57855"/>
      <c r="I57855" s="112"/>
    </row>
    <row r="57856" spans="7:9" x14ac:dyDescent="0.25">
      <c r="G57856"/>
      <c r="I57856" s="112"/>
    </row>
    <row r="57857" spans="7:9" x14ac:dyDescent="0.25">
      <c r="G57857"/>
      <c r="I57857" s="112"/>
    </row>
    <row r="57858" spans="7:9" x14ac:dyDescent="0.25">
      <c r="G57858"/>
      <c r="I57858" s="112"/>
    </row>
    <row r="57859" spans="7:9" x14ac:dyDescent="0.25">
      <c r="G57859"/>
      <c r="I57859" s="112"/>
    </row>
    <row r="57860" spans="7:9" x14ac:dyDescent="0.25">
      <c r="G57860"/>
      <c r="I57860" s="112"/>
    </row>
    <row r="57861" spans="7:9" x14ac:dyDescent="0.25">
      <c r="G57861"/>
      <c r="I57861" s="112"/>
    </row>
    <row r="57862" spans="7:9" x14ac:dyDescent="0.25">
      <c r="G57862"/>
      <c r="I57862" s="112"/>
    </row>
    <row r="57863" spans="7:9" x14ac:dyDescent="0.25">
      <c r="G57863"/>
      <c r="I57863" s="112"/>
    </row>
    <row r="57864" spans="7:9" x14ac:dyDescent="0.25">
      <c r="G57864"/>
      <c r="I57864" s="112"/>
    </row>
    <row r="57865" spans="7:9" x14ac:dyDescent="0.25">
      <c r="G57865"/>
      <c r="I57865" s="112"/>
    </row>
    <row r="57866" spans="7:9" x14ac:dyDescent="0.25">
      <c r="G57866"/>
      <c r="I57866" s="112"/>
    </row>
    <row r="57867" spans="7:9" x14ac:dyDescent="0.25">
      <c r="G57867"/>
      <c r="I57867" s="112"/>
    </row>
    <row r="57868" spans="7:9" x14ac:dyDescent="0.25">
      <c r="G57868"/>
      <c r="I57868" s="112"/>
    </row>
    <row r="57869" spans="7:9" x14ac:dyDescent="0.25">
      <c r="G57869"/>
      <c r="I57869" s="112"/>
    </row>
    <row r="57870" spans="7:9" x14ac:dyDescent="0.25">
      <c r="G57870"/>
      <c r="I57870" s="112"/>
    </row>
    <row r="57871" spans="7:9" x14ac:dyDescent="0.25">
      <c r="G57871"/>
      <c r="I57871" s="112"/>
    </row>
    <row r="57872" spans="7:9" x14ac:dyDescent="0.25">
      <c r="G57872"/>
      <c r="I57872" s="112"/>
    </row>
    <row r="57873" spans="7:9" x14ac:dyDescent="0.25">
      <c r="G57873"/>
      <c r="I57873" s="112"/>
    </row>
    <row r="57874" spans="7:9" x14ac:dyDescent="0.25">
      <c r="G57874"/>
      <c r="I57874" s="112"/>
    </row>
    <row r="57875" spans="7:9" x14ac:dyDescent="0.25">
      <c r="G57875"/>
      <c r="I57875" s="112"/>
    </row>
    <row r="57876" spans="7:9" x14ac:dyDescent="0.25">
      <c r="G57876"/>
      <c r="I57876" s="112"/>
    </row>
    <row r="57877" spans="7:9" x14ac:dyDescent="0.25">
      <c r="G57877"/>
      <c r="I57877" s="112"/>
    </row>
    <row r="57878" spans="7:9" x14ac:dyDescent="0.25">
      <c r="G57878"/>
      <c r="I57878" s="112"/>
    </row>
    <row r="57879" spans="7:9" x14ac:dyDescent="0.25">
      <c r="G57879"/>
      <c r="I57879" s="112"/>
    </row>
    <row r="57880" spans="7:9" x14ac:dyDescent="0.25">
      <c r="G57880"/>
      <c r="I57880" s="112"/>
    </row>
    <row r="57881" spans="7:9" x14ac:dyDescent="0.25">
      <c r="G57881"/>
      <c r="I57881" s="112"/>
    </row>
    <row r="57882" spans="7:9" x14ac:dyDescent="0.25">
      <c r="G57882"/>
      <c r="I57882" s="112"/>
    </row>
    <row r="57883" spans="7:9" x14ac:dyDescent="0.25">
      <c r="G57883"/>
      <c r="I57883" s="112"/>
    </row>
    <row r="57884" spans="7:9" x14ac:dyDescent="0.25">
      <c r="G57884"/>
      <c r="I57884" s="112"/>
    </row>
    <row r="57885" spans="7:9" x14ac:dyDescent="0.25">
      <c r="G57885"/>
      <c r="I57885" s="112"/>
    </row>
    <row r="57886" spans="7:9" x14ac:dyDescent="0.25">
      <c r="G57886"/>
      <c r="I57886" s="112"/>
    </row>
    <row r="57887" spans="7:9" x14ac:dyDescent="0.25">
      <c r="G57887"/>
      <c r="I57887" s="112"/>
    </row>
    <row r="57888" spans="7:9" x14ac:dyDescent="0.25">
      <c r="G57888"/>
      <c r="I57888" s="112"/>
    </row>
    <row r="57889" spans="7:9" x14ac:dyDescent="0.25">
      <c r="G57889"/>
      <c r="I57889" s="112"/>
    </row>
    <row r="57890" spans="7:9" x14ac:dyDescent="0.25">
      <c r="G57890"/>
      <c r="I57890" s="112"/>
    </row>
    <row r="57891" spans="7:9" x14ac:dyDescent="0.25">
      <c r="G57891"/>
      <c r="I57891" s="112"/>
    </row>
    <row r="57892" spans="7:9" x14ac:dyDescent="0.25">
      <c r="G57892"/>
      <c r="I57892" s="112"/>
    </row>
    <row r="57893" spans="7:9" x14ac:dyDescent="0.25">
      <c r="G57893"/>
      <c r="I57893" s="112"/>
    </row>
    <row r="57894" spans="7:9" x14ac:dyDescent="0.25">
      <c r="G57894"/>
      <c r="I57894" s="112"/>
    </row>
    <row r="57895" spans="7:9" x14ac:dyDescent="0.25">
      <c r="G57895"/>
      <c r="I57895" s="112"/>
    </row>
    <row r="57896" spans="7:9" x14ac:dyDescent="0.25">
      <c r="G57896"/>
      <c r="I57896" s="112"/>
    </row>
    <row r="57897" spans="7:9" x14ac:dyDescent="0.25">
      <c r="G57897"/>
      <c r="I57897" s="112"/>
    </row>
    <row r="57898" spans="7:9" x14ac:dyDescent="0.25">
      <c r="G57898"/>
      <c r="I57898" s="112"/>
    </row>
    <row r="57899" spans="7:9" x14ac:dyDescent="0.25">
      <c r="G57899"/>
      <c r="I57899" s="112"/>
    </row>
    <row r="57900" spans="7:9" x14ac:dyDescent="0.25">
      <c r="G57900"/>
      <c r="I57900" s="112"/>
    </row>
    <row r="57901" spans="7:9" x14ac:dyDescent="0.25">
      <c r="G57901"/>
      <c r="I57901" s="112"/>
    </row>
    <row r="57902" spans="7:9" x14ac:dyDescent="0.25">
      <c r="G57902"/>
      <c r="I57902" s="112"/>
    </row>
    <row r="57903" spans="7:9" x14ac:dyDescent="0.25">
      <c r="G57903"/>
      <c r="I57903" s="112"/>
    </row>
    <row r="57904" spans="7:9" x14ac:dyDescent="0.25">
      <c r="G57904"/>
      <c r="I57904" s="112"/>
    </row>
    <row r="57905" spans="7:9" x14ac:dyDescent="0.25">
      <c r="G57905"/>
      <c r="I57905" s="112"/>
    </row>
    <row r="57906" spans="7:9" x14ac:dyDescent="0.25">
      <c r="G57906"/>
      <c r="I57906" s="112"/>
    </row>
    <row r="57907" spans="7:9" x14ac:dyDescent="0.25">
      <c r="G57907"/>
      <c r="I57907" s="112"/>
    </row>
    <row r="57908" spans="7:9" x14ac:dyDescent="0.25">
      <c r="G57908"/>
      <c r="I57908" s="112"/>
    </row>
    <row r="57909" spans="7:9" x14ac:dyDescent="0.25">
      <c r="G57909"/>
      <c r="I57909" s="112"/>
    </row>
    <row r="57910" spans="7:9" x14ac:dyDescent="0.25">
      <c r="G57910"/>
      <c r="I57910" s="112"/>
    </row>
    <row r="57911" spans="7:9" x14ac:dyDescent="0.25">
      <c r="G57911"/>
      <c r="I57911" s="112"/>
    </row>
    <row r="57912" spans="7:9" x14ac:dyDescent="0.25">
      <c r="G57912"/>
      <c r="I57912" s="112"/>
    </row>
    <row r="57913" spans="7:9" x14ac:dyDescent="0.25">
      <c r="G57913"/>
      <c r="I57913" s="112"/>
    </row>
    <row r="57914" spans="7:9" x14ac:dyDescent="0.25">
      <c r="G57914"/>
      <c r="I57914" s="112"/>
    </row>
    <row r="57915" spans="7:9" x14ac:dyDescent="0.25">
      <c r="G57915"/>
      <c r="I57915" s="112"/>
    </row>
    <row r="57916" spans="7:9" x14ac:dyDescent="0.25">
      <c r="G57916"/>
      <c r="I57916" s="112"/>
    </row>
    <row r="57917" spans="7:9" x14ac:dyDescent="0.25">
      <c r="G57917"/>
      <c r="I57917" s="112"/>
    </row>
    <row r="57918" spans="7:9" x14ac:dyDescent="0.25">
      <c r="G57918"/>
      <c r="I57918" s="112"/>
    </row>
    <row r="57919" spans="7:9" x14ac:dyDescent="0.25">
      <c r="G57919"/>
      <c r="I57919" s="112"/>
    </row>
    <row r="57920" spans="7:9" x14ac:dyDescent="0.25">
      <c r="G57920"/>
      <c r="I57920" s="112"/>
    </row>
    <row r="57921" spans="7:9" x14ac:dyDescent="0.25">
      <c r="G57921"/>
      <c r="I57921" s="112"/>
    </row>
    <row r="57922" spans="7:9" x14ac:dyDescent="0.25">
      <c r="G57922"/>
      <c r="I57922" s="112"/>
    </row>
    <row r="57923" spans="7:9" x14ac:dyDescent="0.25">
      <c r="G57923"/>
      <c r="I57923" s="112"/>
    </row>
    <row r="57924" spans="7:9" x14ac:dyDescent="0.25">
      <c r="G57924"/>
      <c r="I57924" s="112"/>
    </row>
    <row r="57925" spans="7:9" x14ac:dyDescent="0.25">
      <c r="G57925"/>
      <c r="I57925" s="112"/>
    </row>
    <row r="57926" spans="7:9" x14ac:dyDescent="0.25">
      <c r="G57926"/>
      <c r="I57926" s="112"/>
    </row>
    <row r="57927" spans="7:9" x14ac:dyDescent="0.25">
      <c r="G57927"/>
      <c r="I57927" s="112"/>
    </row>
    <row r="57928" spans="7:9" x14ac:dyDescent="0.25">
      <c r="G57928"/>
      <c r="I57928" s="112"/>
    </row>
    <row r="57929" spans="7:9" x14ac:dyDescent="0.25">
      <c r="G57929"/>
      <c r="I57929" s="112"/>
    </row>
    <row r="57930" spans="7:9" x14ac:dyDescent="0.25">
      <c r="G57930"/>
      <c r="I57930" s="112"/>
    </row>
    <row r="57931" spans="7:9" x14ac:dyDescent="0.25">
      <c r="G57931"/>
      <c r="I57931" s="112"/>
    </row>
    <row r="57932" spans="7:9" x14ac:dyDescent="0.25">
      <c r="G57932"/>
      <c r="I57932" s="112"/>
    </row>
    <row r="57933" spans="7:9" x14ac:dyDescent="0.25">
      <c r="G57933"/>
      <c r="I57933" s="112"/>
    </row>
    <row r="57934" spans="7:9" x14ac:dyDescent="0.25">
      <c r="G57934"/>
      <c r="I57934" s="112"/>
    </row>
    <row r="57935" spans="7:9" x14ac:dyDescent="0.25">
      <c r="G57935"/>
      <c r="I57935" s="112"/>
    </row>
    <row r="57936" spans="7:9" x14ac:dyDescent="0.25">
      <c r="G57936"/>
      <c r="I57936" s="112"/>
    </row>
    <row r="57937" spans="7:9" x14ac:dyDescent="0.25">
      <c r="G57937"/>
      <c r="I57937" s="112"/>
    </row>
    <row r="57938" spans="7:9" x14ac:dyDescent="0.25">
      <c r="G57938"/>
      <c r="I57938" s="112"/>
    </row>
    <row r="57939" spans="7:9" x14ac:dyDescent="0.25">
      <c r="G57939"/>
      <c r="I57939" s="112"/>
    </row>
    <row r="57940" spans="7:9" x14ac:dyDescent="0.25">
      <c r="G57940"/>
      <c r="I57940" s="112"/>
    </row>
    <row r="57941" spans="7:9" x14ac:dyDescent="0.25">
      <c r="G57941"/>
      <c r="I57941" s="112"/>
    </row>
    <row r="57942" spans="7:9" x14ac:dyDescent="0.25">
      <c r="G57942"/>
      <c r="I57942" s="112"/>
    </row>
    <row r="57943" spans="7:9" x14ac:dyDescent="0.25">
      <c r="G57943"/>
      <c r="I57943" s="112"/>
    </row>
    <row r="57944" spans="7:9" x14ac:dyDescent="0.25">
      <c r="G57944"/>
      <c r="I57944" s="112"/>
    </row>
    <row r="57945" spans="7:9" x14ac:dyDescent="0.25">
      <c r="G57945"/>
      <c r="I57945" s="112"/>
    </row>
    <row r="57946" spans="7:9" x14ac:dyDescent="0.25">
      <c r="G57946"/>
      <c r="I57946" s="112"/>
    </row>
    <row r="57947" spans="7:9" x14ac:dyDescent="0.25">
      <c r="G57947"/>
      <c r="I57947" s="112"/>
    </row>
    <row r="57948" spans="7:9" x14ac:dyDescent="0.25">
      <c r="G57948"/>
      <c r="I57948" s="112"/>
    </row>
    <row r="57949" spans="7:9" x14ac:dyDescent="0.25">
      <c r="G57949"/>
      <c r="I57949" s="112"/>
    </row>
    <row r="57950" spans="7:9" x14ac:dyDescent="0.25">
      <c r="G57950"/>
      <c r="I57950" s="112"/>
    </row>
    <row r="57951" spans="7:9" x14ac:dyDescent="0.25">
      <c r="G57951"/>
      <c r="I57951" s="112"/>
    </row>
    <row r="57952" spans="7:9" x14ac:dyDescent="0.25">
      <c r="G57952"/>
      <c r="I57952" s="112"/>
    </row>
    <row r="57953" spans="7:9" x14ac:dyDescent="0.25">
      <c r="G57953"/>
      <c r="I57953" s="112"/>
    </row>
    <row r="57954" spans="7:9" x14ac:dyDescent="0.25">
      <c r="G57954"/>
      <c r="I57954" s="112"/>
    </row>
    <row r="57955" spans="7:9" x14ac:dyDescent="0.25">
      <c r="G57955"/>
      <c r="I57955" s="112"/>
    </row>
    <row r="57956" spans="7:9" x14ac:dyDescent="0.25">
      <c r="G57956"/>
      <c r="I57956" s="112"/>
    </row>
    <row r="57957" spans="7:9" x14ac:dyDescent="0.25">
      <c r="G57957"/>
      <c r="I57957" s="112"/>
    </row>
    <row r="57958" spans="7:9" x14ac:dyDescent="0.25">
      <c r="G57958"/>
      <c r="I57958" s="112"/>
    </row>
    <row r="57959" spans="7:9" x14ac:dyDescent="0.25">
      <c r="G57959"/>
      <c r="I57959" s="112"/>
    </row>
    <row r="57960" spans="7:9" x14ac:dyDescent="0.25">
      <c r="G57960"/>
      <c r="I57960" s="112"/>
    </row>
    <row r="57961" spans="7:9" x14ac:dyDescent="0.25">
      <c r="G57961"/>
      <c r="I57961" s="112"/>
    </row>
    <row r="57962" spans="7:9" x14ac:dyDescent="0.25">
      <c r="G57962"/>
      <c r="I57962" s="112"/>
    </row>
    <row r="57963" spans="7:9" x14ac:dyDescent="0.25">
      <c r="G57963"/>
      <c r="I57963" s="112"/>
    </row>
    <row r="57964" spans="7:9" x14ac:dyDescent="0.25">
      <c r="G57964"/>
      <c r="I57964" s="112"/>
    </row>
    <row r="57965" spans="7:9" x14ac:dyDescent="0.25">
      <c r="G57965"/>
      <c r="I57965" s="112"/>
    </row>
    <row r="57966" spans="7:9" x14ac:dyDescent="0.25">
      <c r="G57966"/>
      <c r="I57966" s="112"/>
    </row>
    <row r="57967" spans="7:9" x14ac:dyDescent="0.25">
      <c r="G57967"/>
      <c r="I57967" s="112"/>
    </row>
    <row r="57968" spans="7:9" x14ac:dyDescent="0.25">
      <c r="G57968"/>
      <c r="I57968" s="112"/>
    </row>
    <row r="57969" spans="7:9" x14ac:dyDescent="0.25">
      <c r="G57969"/>
      <c r="I57969" s="112"/>
    </row>
    <row r="57970" spans="7:9" x14ac:dyDescent="0.25">
      <c r="G57970"/>
      <c r="I57970" s="112"/>
    </row>
    <row r="57971" spans="7:9" x14ac:dyDescent="0.25">
      <c r="G57971"/>
      <c r="I57971" s="112"/>
    </row>
    <row r="57972" spans="7:9" x14ac:dyDescent="0.25">
      <c r="G57972"/>
      <c r="I57972" s="112"/>
    </row>
    <row r="57973" spans="7:9" x14ac:dyDescent="0.25">
      <c r="G57973"/>
      <c r="I57973" s="112"/>
    </row>
    <row r="57974" spans="7:9" x14ac:dyDescent="0.25">
      <c r="G57974"/>
      <c r="I57974" s="112"/>
    </row>
    <row r="57975" spans="7:9" x14ac:dyDescent="0.25">
      <c r="G57975"/>
      <c r="I57975" s="112"/>
    </row>
    <row r="57976" spans="7:9" x14ac:dyDescent="0.25">
      <c r="G57976"/>
      <c r="I57976" s="112"/>
    </row>
    <row r="57977" spans="7:9" x14ac:dyDescent="0.25">
      <c r="G57977"/>
      <c r="I57977" s="112"/>
    </row>
    <row r="57978" spans="7:9" x14ac:dyDescent="0.25">
      <c r="G57978"/>
      <c r="I57978" s="112"/>
    </row>
    <row r="57979" spans="7:9" x14ac:dyDescent="0.25">
      <c r="G57979"/>
      <c r="I57979" s="112"/>
    </row>
    <row r="57980" spans="7:9" x14ac:dyDescent="0.25">
      <c r="G57980"/>
      <c r="I57980" s="112"/>
    </row>
    <row r="57981" spans="7:9" x14ac:dyDescent="0.25">
      <c r="G57981"/>
      <c r="I57981" s="112"/>
    </row>
    <row r="57982" spans="7:9" x14ac:dyDescent="0.25">
      <c r="G57982"/>
      <c r="I57982" s="112"/>
    </row>
    <row r="57983" spans="7:9" x14ac:dyDescent="0.25">
      <c r="G57983"/>
      <c r="I57983" s="112"/>
    </row>
    <row r="57984" spans="7:9" x14ac:dyDescent="0.25">
      <c r="G57984"/>
      <c r="I57984" s="112"/>
    </row>
    <row r="57985" spans="7:9" x14ac:dyDescent="0.25">
      <c r="G57985"/>
      <c r="I57985" s="112"/>
    </row>
    <row r="57986" spans="7:9" x14ac:dyDescent="0.25">
      <c r="G57986"/>
      <c r="I57986" s="112"/>
    </row>
    <row r="57987" spans="7:9" x14ac:dyDescent="0.25">
      <c r="G57987"/>
      <c r="I57987" s="112"/>
    </row>
    <row r="57988" spans="7:9" x14ac:dyDescent="0.25">
      <c r="G57988"/>
      <c r="I57988" s="112"/>
    </row>
    <row r="57989" spans="7:9" x14ac:dyDescent="0.25">
      <c r="G57989"/>
      <c r="I57989" s="112"/>
    </row>
    <row r="57990" spans="7:9" x14ac:dyDescent="0.25">
      <c r="G57990"/>
      <c r="I57990" s="112"/>
    </row>
    <row r="57991" spans="7:9" x14ac:dyDescent="0.25">
      <c r="G57991"/>
      <c r="I57991" s="112"/>
    </row>
    <row r="57992" spans="7:9" x14ac:dyDescent="0.25">
      <c r="G57992"/>
      <c r="I57992" s="112"/>
    </row>
    <row r="57993" spans="7:9" x14ac:dyDescent="0.25">
      <c r="G57993"/>
      <c r="I57993" s="112"/>
    </row>
    <row r="57994" spans="7:9" x14ac:dyDescent="0.25">
      <c r="G57994"/>
      <c r="I57994" s="112"/>
    </row>
    <row r="57995" spans="7:9" x14ac:dyDescent="0.25">
      <c r="G57995"/>
      <c r="I57995" s="112"/>
    </row>
    <row r="57996" spans="7:9" x14ac:dyDescent="0.25">
      <c r="G57996"/>
      <c r="I57996" s="112"/>
    </row>
    <row r="57997" spans="7:9" x14ac:dyDescent="0.25">
      <c r="G57997"/>
      <c r="I57997" s="112"/>
    </row>
    <row r="57998" spans="7:9" x14ac:dyDescent="0.25">
      <c r="G57998"/>
      <c r="I57998" s="112"/>
    </row>
    <row r="57999" spans="7:9" x14ac:dyDescent="0.25">
      <c r="G57999"/>
      <c r="I57999" s="112"/>
    </row>
    <row r="58000" spans="7:9" x14ac:dyDescent="0.25">
      <c r="G58000"/>
      <c r="I58000" s="112"/>
    </row>
    <row r="58001" spans="7:9" x14ac:dyDescent="0.25">
      <c r="G58001"/>
      <c r="I58001" s="112"/>
    </row>
    <row r="58002" spans="7:9" x14ac:dyDescent="0.25">
      <c r="G58002"/>
      <c r="I58002" s="112"/>
    </row>
    <row r="58003" spans="7:9" x14ac:dyDescent="0.25">
      <c r="G58003"/>
      <c r="I58003" s="112"/>
    </row>
    <row r="58004" spans="7:9" x14ac:dyDescent="0.25">
      <c r="G58004"/>
      <c r="I58004" s="112"/>
    </row>
    <row r="58005" spans="7:9" x14ac:dyDescent="0.25">
      <c r="G58005"/>
      <c r="I58005" s="112"/>
    </row>
    <row r="58006" spans="7:9" x14ac:dyDescent="0.25">
      <c r="G58006"/>
      <c r="I58006" s="112"/>
    </row>
    <row r="58007" spans="7:9" x14ac:dyDescent="0.25">
      <c r="G58007"/>
      <c r="I58007" s="112"/>
    </row>
    <row r="58008" spans="7:9" x14ac:dyDescent="0.25">
      <c r="G58008"/>
      <c r="I58008" s="112"/>
    </row>
    <row r="58009" spans="7:9" x14ac:dyDescent="0.25">
      <c r="G58009"/>
      <c r="I58009" s="112"/>
    </row>
    <row r="58010" spans="7:9" x14ac:dyDescent="0.25">
      <c r="G58010"/>
      <c r="I58010" s="112"/>
    </row>
    <row r="58011" spans="7:9" x14ac:dyDescent="0.25">
      <c r="G58011"/>
      <c r="I58011" s="112"/>
    </row>
    <row r="58012" spans="7:9" x14ac:dyDescent="0.25">
      <c r="G58012"/>
      <c r="I58012" s="112"/>
    </row>
    <row r="58013" spans="7:9" x14ac:dyDescent="0.25">
      <c r="G58013"/>
      <c r="I58013" s="112"/>
    </row>
    <row r="58014" spans="7:9" x14ac:dyDescent="0.25">
      <c r="G58014"/>
      <c r="I58014" s="112"/>
    </row>
    <row r="58015" spans="7:9" x14ac:dyDescent="0.25">
      <c r="G58015"/>
      <c r="I58015" s="112"/>
    </row>
    <row r="58016" spans="7:9" x14ac:dyDescent="0.25">
      <c r="G58016"/>
      <c r="I58016" s="112"/>
    </row>
    <row r="58017" spans="7:9" x14ac:dyDescent="0.25">
      <c r="G58017"/>
      <c r="I58017" s="112"/>
    </row>
    <row r="58018" spans="7:9" x14ac:dyDescent="0.25">
      <c r="G58018"/>
      <c r="I58018" s="112"/>
    </row>
    <row r="58019" spans="7:9" x14ac:dyDescent="0.25">
      <c r="G58019"/>
      <c r="I58019" s="112"/>
    </row>
    <row r="58020" spans="7:9" x14ac:dyDescent="0.25">
      <c r="G58020"/>
      <c r="I58020" s="112"/>
    </row>
    <row r="58021" spans="7:9" x14ac:dyDescent="0.25">
      <c r="G58021"/>
      <c r="I58021" s="112"/>
    </row>
    <row r="58022" spans="7:9" x14ac:dyDescent="0.25">
      <c r="G58022"/>
      <c r="I58022" s="112"/>
    </row>
    <row r="58023" spans="7:9" x14ac:dyDescent="0.25">
      <c r="G58023"/>
      <c r="I58023" s="112"/>
    </row>
    <row r="58024" spans="7:9" x14ac:dyDescent="0.25">
      <c r="G58024"/>
      <c r="I58024" s="112"/>
    </row>
    <row r="58025" spans="7:9" x14ac:dyDescent="0.25">
      <c r="G58025"/>
      <c r="I58025" s="112"/>
    </row>
    <row r="58026" spans="7:9" x14ac:dyDescent="0.25">
      <c r="G58026"/>
      <c r="I58026" s="112"/>
    </row>
    <row r="58027" spans="7:9" x14ac:dyDescent="0.25">
      <c r="G58027"/>
      <c r="I58027" s="112"/>
    </row>
    <row r="58028" spans="7:9" x14ac:dyDescent="0.25">
      <c r="G58028"/>
      <c r="I58028" s="112"/>
    </row>
    <row r="58029" spans="7:9" x14ac:dyDescent="0.25">
      <c r="G58029"/>
      <c r="I58029" s="112"/>
    </row>
    <row r="58030" spans="7:9" x14ac:dyDescent="0.25">
      <c r="G58030"/>
      <c r="I58030" s="112"/>
    </row>
    <row r="58031" spans="7:9" x14ac:dyDescent="0.25">
      <c r="G58031"/>
      <c r="I58031" s="112"/>
    </row>
    <row r="58032" spans="7:9" x14ac:dyDescent="0.25">
      <c r="G58032"/>
      <c r="I58032" s="112"/>
    </row>
    <row r="58033" spans="7:9" x14ac:dyDescent="0.25">
      <c r="G58033"/>
      <c r="I58033" s="112"/>
    </row>
    <row r="58034" spans="7:9" x14ac:dyDescent="0.25">
      <c r="G58034"/>
      <c r="I58034" s="112"/>
    </row>
    <row r="58035" spans="7:9" x14ac:dyDescent="0.25">
      <c r="G58035"/>
      <c r="I58035" s="112"/>
    </row>
    <row r="58036" spans="7:9" x14ac:dyDescent="0.25">
      <c r="G58036"/>
      <c r="I58036" s="112"/>
    </row>
    <row r="58037" spans="7:9" x14ac:dyDescent="0.25">
      <c r="G58037"/>
      <c r="I58037" s="112"/>
    </row>
    <row r="58038" spans="7:9" x14ac:dyDescent="0.25">
      <c r="G58038"/>
      <c r="I58038" s="112"/>
    </row>
    <row r="58039" spans="7:9" x14ac:dyDescent="0.25">
      <c r="G58039"/>
      <c r="I58039" s="112"/>
    </row>
    <row r="58040" spans="7:9" x14ac:dyDescent="0.25">
      <c r="G58040"/>
      <c r="I58040" s="112"/>
    </row>
    <row r="58041" spans="7:9" x14ac:dyDescent="0.25">
      <c r="G58041"/>
      <c r="I58041" s="112"/>
    </row>
    <row r="58042" spans="7:9" x14ac:dyDescent="0.25">
      <c r="G58042"/>
      <c r="I58042" s="112"/>
    </row>
    <row r="58043" spans="7:9" x14ac:dyDescent="0.25">
      <c r="G58043"/>
      <c r="I58043" s="112"/>
    </row>
    <row r="58044" spans="7:9" x14ac:dyDescent="0.25">
      <c r="G58044"/>
      <c r="I58044" s="112"/>
    </row>
    <row r="58045" spans="7:9" x14ac:dyDescent="0.25">
      <c r="G58045"/>
      <c r="I58045" s="112"/>
    </row>
    <row r="58046" spans="7:9" x14ac:dyDescent="0.25">
      <c r="G58046"/>
      <c r="I58046" s="112"/>
    </row>
    <row r="58047" spans="7:9" x14ac:dyDescent="0.25">
      <c r="G58047"/>
      <c r="I58047" s="112"/>
    </row>
    <row r="58048" spans="7:9" x14ac:dyDescent="0.25">
      <c r="G58048"/>
      <c r="I58048" s="112"/>
    </row>
    <row r="58049" spans="7:9" x14ac:dyDescent="0.25">
      <c r="G58049"/>
      <c r="I58049" s="112"/>
    </row>
    <row r="58050" spans="7:9" x14ac:dyDescent="0.25">
      <c r="G58050"/>
      <c r="I58050" s="112"/>
    </row>
    <row r="58051" spans="7:9" x14ac:dyDescent="0.25">
      <c r="G58051"/>
      <c r="I58051" s="112"/>
    </row>
    <row r="58052" spans="7:9" x14ac:dyDescent="0.25">
      <c r="G58052"/>
      <c r="I58052" s="112"/>
    </row>
    <row r="58053" spans="7:9" x14ac:dyDescent="0.25">
      <c r="G58053"/>
      <c r="I58053" s="112"/>
    </row>
    <row r="58054" spans="7:9" x14ac:dyDescent="0.25">
      <c r="G58054"/>
      <c r="I58054" s="112"/>
    </row>
    <row r="58055" spans="7:9" x14ac:dyDescent="0.25">
      <c r="G58055"/>
      <c r="I58055" s="112"/>
    </row>
    <row r="58056" spans="7:9" x14ac:dyDescent="0.25">
      <c r="G58056"/>
      <c r="I58056" s="112"/>
    </row>
    <row r="58057" spans="7:9" x14ac:dyDescent="0.25">
      <c r="G58057"/>
      <c r="I58057" s="112"/>
    </row>
    <row r="58058" spans="7:9" x14ac:dyDescent="0.25">
      <c r="G58058"/>
      <c r="I58058" s="112"/>
    </row>
    <row r="58059" spans="7:9" x14ac:dyDescent="0.25">
      <c r="G58059"/>
      <c r="I58059" s="112"/>
    </row>
    <row r="58060" spans="7:9" x14ac:dyDescent="0.25">
      <c r="G58060"/>
      <c r="I58060" s="112"/>
    </row>
    <row r="58061" spans="7:9" x14ac:dyDescent="0.25">
      <c r="G58061"/>
      <c r="I58061" s="112"/>
    </row>
    <row r="58062" spans="7:9" x14ac:dyDescent="0.25">
      <c r="G58062"/>
      <c r="I58062" s="112"/>
    </row>
    <row r="58063" spans="7:9" x14ac:dyDescent="0.25">
      <c r="G58063"/>
      <c r="I58063" s="112"/>
    </row>
    <row r="58064" spans="7:9" x14ac:dyDescent="0.25">
      <c r="G58064"/>
      <c r="I58064" s="112"/>
    </row>
    <row r="58065" spans="7:9" x14ac:dyDescent="0.25">
      <c r="G58065"/>
      <c r="I58065" s="112"/>
    </row>
    <row r="58066" spans="7:9" x14ac:dyDescent="0.25">
      <c r="G58066"/>
      <c r="I58066" s="112"/>
    </row>
    <row r="58067" spans="7:9" x14ac:dyDescent="0.25">
      <c r="G58067"/>
      <c r="I58067" s="112"/>
    </row>
    <row r="58068" spans="7:9" x14ac:dyDescent="0.25">
      <c r="G58068"/>
      <c r="I58068" s="112"/>
    </row>
    <row r="58069" spans="7:9" x14ac:dyDescent="0.25">
      <c r="G58069"/>
      <c r="I58069" s="112"/>
    </row>
    <row r="58070" spans="7:9" x14ac:dyDescent="0.25">
      <c r="G58070"/>
      <c r="I58070" s="112"/>
    </row>
    <row r="58071" spans="7:9" x14ac:dyDescent="0.25">
      <c r="G58071"/>
      <c r="I58071" s="112"/>
    </row>
    <row r="58072" spans="7:9" x14ac:dyDescent="0.25">
      <c r="G58072"/>
      <c r="I58072" s="112"/>
    </row>
    <row r="58073" spans="7:9" x14ac:dyDescent="0.25">
      <c r="G58073"/>
      <c r="I58073" s="112"/>
    </row>
    <row r="58074" spans="7:9" x14ac:dyDescent="0.25">
      <c r="G58074"/>
      <c r="I58074" s="112"/>
    </row>
    <row r="58075" spans="7:9" x14ac:dyDescent="0.25">
      <c r="G58075"/>
      <c r="I58075" s="112"/>
    </row>
    <row r="58076" spans="7:9" x14ac:dyDescent="0.25">
      <c r="G58076"/>
      <c r="I58076" s="112"/>
    </row>
    <row r="58077" spans="7:9" x14ac:dyDescent="0.25">
      <c r="G58077"/>
      <c r="I58077" s="112"/>
    </row>
    <row r="58078" spans="7:9" x14ac:dyDescent="0.25">
      <c r="G58078"/>
      <c r="I58078" s="112"/>
    </row>
    <row r="58079" spans="7:9" x14ac:dyDescent="0.25">
      <c r="G58079"/>
      <c r="I58079" s="112"/>
    </row>
    <row r="58080" spans="7:9" x14ac:dyDescent="0.25">
      <c r="G58080"/>
      <c r="I58080" s="112"/>
    </row>
    <row r="58081" spans="7:9" x14ac:dyDescent="0.25">
      <c r="G58081"/>
      <c r="I58081" s="112"/>
    </row>
    <row r="58082" spans="7:9" x14ac:dyDescent="0.25">
      <c r="G58082"/>
      <c r="I58082" s="112"/>
    </row>
    <row r="58083" spans="7:9" x14ac:dyDescent="0.25">
      <c r="G58083"/>
      <c r="I58083" s="112"/>
    </row>
    <row r="58084" spans="7:9" x14ac:dyDescent="0.25">
      <c r="G58084"/>
      <c r="I58084" s="112"/>
    </row>
    <row r="58085" spans="7:9" x14ac:dyDescent="0.25">
      <c r="G58085"/>
      <c r="I58085" s="112"/>
    </row>
    <row r="58086" spans="7:9" x14ac:dyDescent="0.25">
      <c r="G58086"/>
      <c r="I58086" s="112"/>
    </row>
    <row r="58087" spans="7:9" x14ac:dyDescent="0.25">
      <c r="G58087"/>
      <c r="I58087" s="112"/>
    </row>
    <row r="58088" spans="7:9" x14ac:dyDescent="0.25">
      <c r="G58088"/>
      <c r="I58088" s="112"/>
    </row>
    <row r="58089" spans="7:9" x14ac:dyDescent="0.25">
      <c r="G58089"/>
      <c r="I58089" s="112"/>
    </row>
    <row r="58090" spans="7:9" x14ac:dyDescent="0.25">
      <c r="G58090"/>
      <c r="I58090" s="112"/>
    </row>
    <row r="58091" spans="7:9" x14ac:dyDescent="0.25">
      <c r="G58091"/>
      <c r="I58091" s="112"/>
    </row>
    <row r="58092" spans="7:9" x14ac:dyDescent="0.25">
      <c r="G58092"/>
      <c r="I58092" s="112"/>
    </row>
    <row r="58093" spans="7:9" x14ac:dyDescent="0.25">
      <c r="G58093"/>
      <c r="I58093" s="112"/>
    </row>
    <row r="58094" spans="7:9" x14ac:dyDescent="0.25">
      <c r="G58094"/>
      <c r="I58094" s="112"/>
    </row>
    <row r="58095" spans="7:9" x14ac:dyDescent="0.25">
      <c r="G58095"/>
      <c r="I58095" s="112"/>
    </row>
    <row r="58096" spans="7:9" x14ac:dyDescent="0.25">
      <c r="G58096"/>
      <c r="I58096" s="112"/>
    </row>
    <row r="58097" spans="7:9" x14ac:dyDescent="0.25">
      <c r="G58097"/>
      <c r="I58097" s="112"/>
    </row>
    <row r="58098" spans="7:9" x14ac:dyDescent="0.25">
      <c r="G58098"/>
      <c r="I58098" s="112"/>
    </row>
    <row r="58099" spans="7:9" x14ac:dyDescent="0.25">
      <c r="G58099"/>
      <c r="I58099" s="112"/>
    </row>
    <row r="58100" spans="7:9" x14ac:dyDescent="0.25">
      <c r="G58100"/>
      <c r="I58100" s="112"/>
    </row>
    <row r="58101" spans="7:9" x14ac:dyDescent="0.25">
      <c r="G58101"/>
      <c r="I58101" s="112"/>
    </row>
    <row r="58102" spans="7:9" x14ac:dyDescent="0.25">
      <c r="G58102"/>
      <c r="I58102" s="112"/>
    </row>
    <row r="58103" spans="7:9" x14ac:dyDescent="0.25">
      <c r="G58103"/>
      <c r="I58103" s="112"/>
    </row>
    <row r="58104" spans="7:9" x14ac:dyDescent="0.25">
      <c r="G58104"/>
      <c r="I58104" s="112"/>
    </row>
    <row r="58105" spans="7:9" x14ac:dyDescent="0.25">
      <c r="G58105"/>
      <c r="I58105" s="112"/>
    </row>
    <row r="58106" spans="7:9" x14ac:dyDescent="0.25">
      <c r="G58106"/>
      <c r="I58106" s="112"/>
    </row>
    <row r="58107" spans="7:9" x14ac:dyDescent="0.25">
      <c r="G58107"/>
      <c r="I58107" s="112"/>
    </row>
    <row r="58108" spans="7:9" x14ac:dyDescent="0.25">
      <c r="G58108"/>
      <c r="I58108" s="112"/>
    </row>
    <row r="58109" spans="7:9" x14ac:dyDescent="0.25">
      <c r="G58109"/>
      <c r="I58109" s="112"/>
    </row>
    <row r="58110" spans="7:9" x14ac:dyDescent="0.25">
      <c r="G58110"/>
      <c r="I58110" s="112"/>
    </row>
    <row r="58111" spans="7:9" x14ac:dyDescent="0.25">
      <c r="G58111"/>
      <c r="I58111" s="112"/>
    </row>
    <row r="58112" spans="7:9" x14ac:dyDescent="0.25">
      <c r="G58112"/>
      <c r="I58112" s="112"/>
    </row>
    <row r="58113" spans="7:9" x14ac:dyDescent="0.25">
      <c r="G58113"/>
      <c r="I58113" s="112"/>
    </row>
    <row r="58114" spans="7:9" x14ac:dyDescent="0.25">
      <c r="G58114"/>
      <c r="I58114" s="112"/>
    </row>
    <row r="58115" spans="7:9" x14ac:dyDescent="0.25">
      <c r="G58115"/>
      <c r="I58115" s="112"/>
    </row>
    <row r="58116" spans="7:9" x14ac:dyDescent="0.25">
      <c r="G58116"/>
      <c r="I58116" s="112"/>
    </row>
    <row r="58117" spans="7:9" x14ac:dyDescent="0.25">
      <c r="G58117"/>
      <c r="I58117" s="112"/>
    </row>
    <row r="58118" spans="7:9" x14ac:dyDescent="0.25">
      <c r="G58118"/>
      <c r="I58118" s="112"/>
    </row>
    <row r="58119" spans="7:9" x14ac:dyDescent="0.25">
      <c r="G58119"/>
      <c r="I58119" s="112"/>
    </row>
    <row r="58120" spans="7:9" x14ac:dyDescent="0.25">
      <c r="G58120"/>
      <c r="I58120" s="112"/>
    </row>
    <row r="58121" spans="7:9" x14ac:dyDescent="0.25">
      <c r="G58121"/>
      <c r="I58121" s="112"/>
    </row>
    <row r="58122" spans="7:9" x14ac:dyDescent="0.25">
      <c r="G58122"/>
      <c r="I58122" s="112"/>
    </row>
    <row r="58123" spans="7:9" x14ac:dyDescent="0.25">
      <c r="G58123"/>
      <c r="I58123" s="112"/>
    </row>
    <row r="58124" spans="7:9" x14ac:dyDescent="0.25">
      <c r="G58124"/>
      <c r="I58124" s="112"/>
    </row>
    <row r="58125" spans="7:9" x14ac:dyDescent="0.25">
      <c r="G58125"/>
      <c r="I58125" s="112"/>
    </row>
    <row r="58126" spans="7:9" x14ac:dyDescent="0.25">
      <c r="G58126"/>
      <c r="I58126" s="112"/>
    </row>
    <row r="58127" spans="7:9" x14ac:dyDescent="0.25">
      <c r="G58127"/>
      <c r="I58127" s="112"/>
    </row>
    <row r="58128" spans="7:9" x14ac:dyDescent="0.25">
      <c r="G58128"/>
      <c r="I58128" s="112"/>
    </row>
    <row r="58129" spans="7:9" x14ac:dyDescent="0.25">
      <c r="G58129"/>
      <c r="I58129" s="112"/>
    </row>
    <row r="58130" spans="7:9" x14ac:dyDescent="0.25">
      <c r="G58130"/>
      <c r="I58130" s="112"/>
    </row>
    <row r="58131" spans="7:9" x14ac:dyDescent="0.25">
      <c r="G58131"/>
      <c r="I58131" s="112"/>
    </row>
    <row r="58132" spans="7:9" x14ac:dyDescent="0.25">
      <c r="G58132"/>
      <c r="I58132" s="112"/>
    </row>
    <row r="58133" spans="7:9" x14ac:dyDescent="0.25">
      <c r="G58133"/>
      <c r="I58133" s="112"/>
    </row>
    <row r="58134" spans="7:9" x14ac:dyDescent="0.25">
      <c r="G58134"/>
      <c r="I58134" s="112"/>
    </row>
    <row r="58135" spans="7:9" x14ac:dyDescent="0.25">
      <c r="G58135"/>
      <c r="I58135" s="112"/>
    </row>
    <row r="58136" spans="7:9" x14ac:dyDescent="0.25">
      <c r="G58136"/>
      <c r="I58136" s="112"/>
    </row>
    <row r="58137" spans="7:9" x14ac:dyDescent="0.25">
      <c r="G58137"/>
      <c r="I58137" s="112"/>
    </row>
    <row r="58138" spans="7:9" x14ac:dyDescent="0.25">
      <c r="G58138"/>
      <c r="I58138" s="112"/>
    </row>
    <row r="58139" spans="7:9" x14ac:dyDescent="0.25">
      <c r="G58139"/>
      <c r="I58139" s="112"/>
    </row>
    <row r="58140" spans="7:9" x14ac:dyDescent="0.25">
      <c r="G58140"/>
      <c r="I58140" s="112"/>
    </row>
    <row r="58141" spans="7:9" x14ac:dyDescent="0.25">
      <c r="G58141"/>
      <c r="I58141" s="112"/>
    </row>
    <row r="58142" spans="7:9" x14ac:dyDescent="0.25">
      <c r="G58142"/>
      <c r="I58142" s="112"/>
    </row>
    <row r="58143" spans="7:9" x14ac:dyDescent="0.25">
      <c r="G58143"/>
      <c r="I58143" s="112"/>
    </row>
    <row r="58144" spans="7:9" x14ac:dyDescent="0.25">
      <c r="G58144"/>
      <c r="I58144" s="112"/>
    </row>
    <row r="58145" spans="7:9" x14ac:dyDescent="0.25">
      <c r="G58145"/>
      <c r="I58145" s="112"/>
    </row>
    <row r="58146" spans="7:9" x14ac:dyDescent="0.25">
      <c r="G58146"/>
      <c r="I58146" s="112"/>
    </row>
    <row r="58147" spans="7:9" x14ac:dyDescent="0.25">
      <c r="G58147"/>
      <c r="I58147" s="112"/>
    </row>
    <row r="58148" spans="7:9" x14ac:dyDescent="0.25">
      <c r="G58148"/>
      <c r="I58148" s="112"/>
    </row>
    <row r="58149" spans="7:9" x14ac:dyDescent="0.25">
      <c r="G58149"/>
      <c r="I58149" s="112"/>
    </row>
    <row r="58150" spans="7:9" x14ac:dyDescent="0.25">
      <c r="G58150"/>
      <c r="I58150" s="112"/>
    </row>
    <row r="58151" spans="7:9" x14ac:dyDescent="0.25">
      <c r="G58151"/>
      <c r="I58151" s="112"/>
    </row>
    <row r="58152" spans="7:9" x14ac:dyDescent="0.25">
      <c r="G58152"/>
      <c r="I58152" s="112"/>
    </row>
    <row r="58153" spans="7:9" x14ac:dyDescent="0.25">
      <c r="G58153"/>
      <c r="I58153" s="112"/>
    </row>
    <row r="58154" spans="7:9" x14ac:dyDescent="0.25">
      <c r="G58154"/>
      <c r="I58154" s="112"/>
    </row>
    <row r="58155" spans="7:9" x14ac:dyDescent="0.25">
      <c r="G58155"/>
      <c r="I58155" s="112"/>
    </row>
    <row r="58156" spans="7:9" x14ac:dyDescent="0.25">
      <c r="G58156"/>
      <c r="I58156" s="112"/>
    </row>
    <row r="58157" spans="7:9" x14ac:dyDescent="0.25">
      <c r="G58157"/>
      <c r="I58157" s="112"/>
    </row>
    <row r="58158" spans="7:9" x14ac:dyDescent="0.25">
      <c r="G58158"/>
      <c r="I58158" s="112"/>
    </row>
    <row r="58159" spans="7:9" x14ac:dyDescent="0.25">
      <c r="G58159"/>
      <c r="I58159" s="112"/>
    </row>
    <row r="58160" spans="7:9" x14ac:dyDescent="0.25">
      <c r="G58160"/>
      <c r="I58160" s="112"/>
    </row>
    <row r="58161" spans="7:9" x14ac:dyDescent="0.25">
      <c r="G58161"/>
      <c r="I58161" s="112"/>
    </row>
    <row r="58162" spans="7:9" x14ac:dyDescent="0.25">
      <c r="G58162"/>
      <c r="I58162" s="112"/>
    </row>
    <row r="58163" spans="7:9" x14ac:dyDescent="0.25">
      <c r="G58163"/>
      <c r="I58163" s="112"/>
    </row>
    <row r="58164" spans="7:9" x14ac:dyDescent="0.25">
      <c r="G58164"/>
      <c r="I58164" s="112"/>
    </row>
    <row r="58165" spans="7:9" x14ac:dyDescent="0.25">
      <c r="G58165"/>
      <c r="I58165" s="112"/>
    </row>
    <row r="58166" spans="7:9" x14ac:dyDescent="0.25">
      <c r="G58166"/>
      <c r="I58166" s="112"/>
    </row>
    <row r="58167" spans="7:9" x14ac:dyDescent="0.25">
      <c r="G58167"/>
      <c r="I58167" s="112"/>
    </row>
    <row r="58168" spans="7:9" x14ac:dyDescent="0.25">
      <c r="G58168"/>
      <c r="I58168" s="112"/>
    </row>
    <row r="58169" spans="7:9" x14ac:dyDescent="0.25">
      <c r="G58169"/>
      <c r="I58169" s="112"/>
    </row>
    <row r="58170" spans="7:9" x14ac:dyDescent="0.25">
      <c r="G58170"/>
      <c r="I58170" s="112"/>
    </row>
    <row r="58171" spans="7:9" x14ac:dyDescent="0.25">
      <c r="G58171"/>
      <c r="I58171" s="112"/>
    </row>
    <row r="58172" spans="7:9" x14ac:dyDescent="0.25">
      <c r="G58172"/>
      <c r="I58172" s="112"/>
    </row>
    <row r="58173" spans="7:9" x14ac:dyDescent="0.25">
      <c r="G58173"/>
      <c r="I58173" s="112"/>
    </row>
    <row r="58174" spans="7:9" x14ac:dyDescent="0.25">
      <c r="G58174"/>
      <c r="I58174" s="112"/>
    </row>
    <row r="58175" spans="7:9" x14ac:dyDescent="0.25">
      <c r="G58175"/>
      <c r="I58175" s="112"/>
    </row>
    <row r="58176" spans="7:9" x14ac:dyDescent="0.25">
      <c r="G58176"/>
      <c r="I58176" s="112"/>
    </row>
    <row r="58177" spans="7:9" x14ac:dyDescent="0.25">
      <c r="G58177"/>
      <c r="I58177" s="112"/>
    </row>
    <row r="58178" spans="7:9" x14ac:dyDescent="0.25">
      <c r="G58178"/>
      <c r="I58178" s="112"/>
    </row>
    <row r="58179" spans="7:9" x14ac:dyDescent="0.25">
      <c r="G58179"/>
      <c r="I58179" s="112"/>
    </row>
    <row r="58180" spans="7:9" x14ac:dyDescent="0.25">
      <c r="G58180"/>
      <c r="I58180" s="112"/>
    </row>
    <row r="58181" spans="7:9" x14ac:dyDescent="0.25">
      <c r="G58181"/>
      <c r="I58181" s="112"/>
    </row>
    <row r="58182" spans="7:9" x14ac:dyDescent="0.25">
      <c r="G58182"/>
      <c r="I58182" s="112"/>
    </row>
    <row r="58183" spans="7:9" x14ac:dyDescent="0.25">
      <c r="G58183"/>
      <c r="I58183" s="112"/>
    </row>
    <row r="58184" spans="7:9" x14ac:dyDescent="0.25">
      <c r="G58184"/>
      <c r="I58184" s="112"/>
    </row>
    <row r="58185" spans="7:9" x14ac:dyDescent="0.25">
      <c r="G58185"/>
      <c r="I58185" s="112"/>
    </row>
    <row r="58186" spans="7:9" x14ac:dyDescent="0.25">
      <c r="G58186"/>
      <c r="I58186" s="112"/>
    </row>
    <row r="58187" spans="7:9" x14ac:dyDescent="0.25">
      <c r="G58187"/>
      <c r="I58187" s="112"/>
    </row>
    <row r="58188" spans="7:9" x14ac:dyDescent="0.25">
      <c r="G58188"/>
      <c r="I58188" s="112"/>
    </row>
    <row r="58189" spans="7:9" x14ac:dyDescent="0.25">
      <c r="G58189"/>
      <c r="I58189" s="112"/>
    </row>
    <row r="58190" spans="7:9" x14ac:dyDescent="0.25">
      <c r="G58190"/>
      <c r="I58190" s="112"/>
    </row>
    <row r="58191" spans="7:9" x14ac:dyDescent="0.25">
      <c r="G58191"/>
      <c r="I58191" s="112"/>
    </row>
    <row r="58192" spans="7:9" x14ac:dyDescent="0.25">
      <c r="G58192"/>
      <c r="I58192" s="112"/>
    </row>
    <row r="58193" spans="7:9" x14ac:dyDescent="0.25">
      <c r="G58193"/>
      <c r="I58193" s="112"/>
    </row>
    <row r="58194" spans="7:9" x14ac:dyDescent="0.25">
      <c r="G58194"/>
      <c r="I58194" s="112"/>
    </row>
    <row r="58195" spans="7:9" x14ac:dyDescent="0.25">
      <c r="G58195"/>
      <c r="I58195" s="112"/>
    </row>
    <row r="58196" spans="7:9" x14ac:dyDescent="0.25">
      <c r="G58196"/>
      <c r="I58196" s="112"/>
    </row>
    <row r="58197" spans="7:9" x14ac:dyDescent="0.25">
      <c r="G58197"/>
      <c r="I58197" s="112"/>
    </row>
    <row r="58198" spans="7:9" x14ac:dyDescent="0.25">
      <c r="G58198"/>
      <c r="I58198" s="112"/>
    </row>
    <row r="58199" spans="7:9" x14ac:dyDescent="0.25">
      <c r="G58199"/>
      <c r="I58199" s="112"/>
    </row>
    <row r="58200" spans="7:9" x14ac:dyDescent="0.25">
      <c r="G58200"/>
      <c r="I58200" s="112"/>
    </row>
    <row r="58201" spans="7:9" x14ac:dyDescent="0.25">
      <c r="G58201"/>
      <c r="I58201" s="112"/>
    </row>
    <row r="58202" spans="7:9" x14ac:dyDescent="0.25">
      <c r="G58202"/>
      <c r="I58202" s="112"/>
    </row>
    <row r="58203" spans="7:9" x14ac:dyDescent="0.25">
      <c r="G58203"/>
      <c r="I58203" s="112"/>
    </row>
    <row r="58204" spans="7:9" x14ac:dyDescent="0.25">
      <c r="G58204"/>
      <c r="I58204" s="112"/>
    </row>
    <row r="58205" spans="7:9" x14ac:dyDescent="0.25">
      <c r="G58205"/>
      <c r="I58205" s="112"/>
    </row>
    <row r="58206" spans="7:9" x14ac:dyDescent="0.25">
      <c r="G58206"/>
      <c r="I58206" s="112"/>
    </row>
    <row r="58207" spans="7:9" x14ac:dyDescent="0.25">
      <c r="G58207"/>
      <c r="I58207" s="112"/>
    </row>
    <row r="58208" spans="7:9" x14ac:dyDescent="0.25">
      <c r="G58208"/>
      <c r="I58208" s="112"/>
    </row>
    <row r="58209" spans="7:9" x14ac:dyDescent="0.25">
      <c r="G58209"/>
      <c r="I58209" s="112"/>
    </row>
    <row r="58210" spans="7:9" x14ac:dyDescent="0.25">
      <c r="G58210"/>
      <c r="I58210" s="112"/>
    </row>
    <row r="58211" spans="7:9" x14ac:dyDescent="0.25">
      <c r="G58211"/>
      <c r="I58211" s="112"/>
    </row>
    <row r="58212" spans="7:9" x14ac:dyDescent="0.25">
      <c r="G58212"/>
      <c r="I58212" s="112"/>
    </row>
    <row r="58213" spans="7:9" x14ac:dyDescent="0.25">
      <c r="G58213"/>
      <c r="I58213" s="112"/>
    </row>
    <row r="58214" spans="7:9" x14ac:dyDescent="0.25">
      <c r="G58214"/>
      <c r="I58214" s="112"/>
    </row>
    <row r="58215" spans="7:9" x14ac:dyDescent="0.25">
      <c r="G58215"/>
      <c r="I58215" s="112"/>
    </row>
    <row r="58216" spans="7:9" x14ac:dyDescent="0.25">
      <c r="G58216"/>
      <c r="I58216" s="112"/>
    </row>
    <row r="58217" spans="7:9" x14ac:dyDescent="0.25">
      <c r="G58217"/>
      <c r="I58217" s="112"/>
    </row>
    <row r="58218" spans="7:9" x14ac:dyDescent="0.25">
      <c r="G58218"/>
      <c r="I58218" s="112"/>
    </row>
    <row r="58219" spans="7:9" x14ac:dyDescent="0.25">
      <c r="G58219"/>
      <c r="I58219" s="112"/>
    </row>
    <row r="58220" spans="7:9" x14ac:dyDescent="0.25">
      <c r="G58220"/>
      <c r="I58220" s="112"/>
    </row>
    <row r="58221" spans="7:9" x14ac:dyDescent="0.25">
      <c r="G58221"/>
      <c r="I58221" s="112"/>
    </row>
    <row r="58222" spans="7:9" x14ac:dyDescent="0.25">
      <c r="G58222"/>
      <c r="I58222" s="112"/>
    </row>
    <row r="58223" spans="7:9" x14ac:dyDescent="0.25">
      <c r="G58223"/>
      <c r="I58223" s="112"/>
    </row>
    <row r="58224" spans="7:9" x14ac:dyDescent="0.25">
      <c r="G58224"/>
      <c r="I58224" s="112"/>
    </row>
    <row r="58225" spans="7:9" x14ac:dyDescent="0.25">
      <c r="G58225"/>
      <c r="I58225" s="112"/>
    </row>
    <row r="58226" spans="7:9" x14ac:dyDescent="0.25">
      <c r="G58226"/>
      <c r="I58226" s="112"/>
    </row>
    <row r="58227" spans="7:9" x14ac:dyDescent="0.25">
      <c r="G58227"/>
      <c r="I58227" s="112"/>
    </row>
    <row r="58228" spans="7:9" x14ac:dyDescent="0.25">
      <c r="G58228"/>
      <c r="I58228" s="112"/>
    </row>
    <row r="58229" spans="7:9" x14ac:dyDescent="0.25">
      <c r="G58229"/>
      <c r="I58229" s="112"/>
    </row>
    <row r="58230" spans="7:9" x14ac:dyDescent="0.25">
      <c r="G58230"/>
      <c r="I58230" s="112"/>
    </row>
    <row r="58231" spans="7:9" x14ac:dyDescent="0.25">
      <c r="G58231"/>
      <c r="I58231" s="112"/>
    </row>
    <row r="58232" spans="7:9" x14ac:dyDescent="0.25">
      <c r="G58232"/>
      <c r="I58232" s="112"/>
    </row>
    <row r="58233" spans="7:9" x14ac:dyDescent="0.25">
      <c r="G58233"/>
      <c r="I58233" s="112"/>
    </row>
    <row r="58234" spans="7:9" x14ac:dyDescent="0.25">
      <c r="G58234"/>
      <c r="I58234" s="112"/>
    </row>
    <row r="58235" spans="7:9" x14ac:dyDescent="0.25">
      <c r="G58235"/>
      <c r="I58235" s="112"/>
    </row>
    <row r="58236" spans="7:9" x14ac:dyDescent="0.25">
      <c r="G58236"/>
      <c r="I58236" s="112"/>
    </row>
    <row r="58237" spans="7:9" x14ac:dyDescent="0.25">
      <c r="G58237"/>
      <c r="I58237" s="112"/>
    </row>
    <row r="58238" spans="7:9" x14ac:dyDescent="0.25">
      <c r="G58238"/>
      <c r="I58238" s="112"/>
    </row>
    <row r="58239" spans="7:9" x14ac:dyDescent="0.25">
      <c r="G58239"/>
      <c r="I58239" s="112"/>
    </row>
    <row r="58240" spans="7:9" x14ac:dyDescent="0.25">
      <c r="G58240"/>
      <c r="I58240" s="112"/>
    </row>
    <row r="58241" spans="7:9" x14ac:dyDescent="0.25">
      <c r="G58241"/>
      <c r="I58241" s="112"/>
    </row>
    <row r="58242" spans="7:9" x14ac:dyDescent="0.25">
      <c r="G58242"/>
      <c r="I58242" s="112"/>
    </row>
    <row r="58243" spans="7:9" x14ac:dyDescent="0.25">
      <c r="G58243"/>
      <c r="I58243" s="112"/>
    </row>
    <row r="58244" spans="7:9" x14ac:dyDescent="0.25">
      <c r="G58244"/>
      <c r="I58244" s="112"/>
    </row>
    <row r="58245" spans="7:9" x14ac:dyDescent="0.25">
      <c r="G58245"/>
      <c r="I58245" s="112"/>
    </row>
    <row r="58246" spans="7:9" x14ac:dyDescent="0.25">
      <c r="G58246"/>
      <c r="I58246" s="112"/>
    </row>
    <row r="58247" spans="7:9" x14ac:dyDescent="0.25">
      <c r="G58247"/>
      <c r="I58247" s="112"/>
    </row>
    <row r="58248" spans="7:9" x14ac:dyDescent="0.25">
      <c r="G58248"/>
      <c r="I58248" s="112"/>
    </row>
    <row r="58249" spans="7:9" x14ac:dyDescent="0.25">
      <c r="G58249"/>
      <c r="I58249" s="112"/>
    </row>
    <row r="58250" spans="7:9" x14ac:dyDescent="0.25">
      <c r="G58250"/>
      <c r="I58250" s="112"/>
    </row>
    <row r="58251" spans="7:9" x14ac:dyDescent="0.25">
      <c r="G58251"/>
      <c r="I58251" s="112"/>
    </row>
    <row r="58252" spans="7:9" x14ac:dyDescent="0.25">
      <c r="G58252"/>
      <c r="I58252" s="112"/>
    </row>
    <row r="58253" spans="7:9" x14ac:dyDescent="0.25">
      <c r="G58253"/>
      <c r="I58253" s="112"/>
    </row>
    <row r="58254" spans="7:9" x14ac:dyDescent="0.25">
      <c r="G58254"/>
      <c r="I58254" s="112"/>
    </row>
    <row r="58255" spans="7:9" x14ac:dyDescent="0.25">
      <c r="G58255"/>
      <c r="I58255" s="112"/>
    </row>
    <row r="58256" spans="7:9" x14ac:dyDescent="0.25">
      <c r="G58256"/>
      <c r="I58256" s="112"/>
    </row>
    <row r="58257" spans="7:9" x14ac:dyDescent="0.25">
      <c r="G58257"/>
      <c r="I58257" s="112"/>
    </row>
    <row r="58258" spans="7:9" x14ac:dyDescent="0.25">
      <c r="G58258"/>
      <c r="I58258" s="112"/>
    </row>
    <row r="58259" spans="7:9" x14ac:dyDescent="0.25">
      <c r="G58259"/>
      <c r="I58259" s="112"/>
    </row>
    <row r="58260" spans="7:9" x14ac:dyDescent="0.25">
      <c r="G58260"/>
      <c r="I58260" s="112"/>
    </row>
    <row r="58261" spans="7:9" x14ac:dyDescent="0.25">
      <c r="G58261"/>
      <c r="I58261" s="112"/>
    </row>
    <row r="58262" spans="7:9" x14ac:dyDescent="0.25">
      <c r="G58262"/>
      <c r="I58262" s="112"/>
    </row>
    <row r="58263" spans="7:9" x14ac:dyDescent="0.25">
      <c r="G58263"/>
      <c r="I58263" s="112"/>
    </row>
    <row r="58264" spans="7:9" x14ac:dyDescent="0.25">
      <c r="G58264"/>
      <c r="I58264" s="112"/>
    </row>
    <row r="58265" spans="7:9" x14ac:dyDescent="0.25">
      <c r="G58265"/>
      <c r="I58265" s="112"/>
    </row>
    <row r="58266" spans="7:9" x14ac:dyDescent="0.25">
      <c r="G58266"/>
      <c r="I58266" s="112"/>
    </row>
    <row r="58267" spans="7:9" x14ac:dyDescent="0.25">
      <c r="G58267"/>
      <c r="I58267" s="112"/>
    </row>
    <row r="58268" spans="7:9" x14ac:dyDescent="0.25">
      <c r="G58268"/>
      <c r="I58268" s="112"/>
    </row>
    <row r="58269" spans="7:9" x14ac:dyDescent="0.25">
      <c r="G58269"/>
      <c r="I58269" s="112"/>
    </row>
    <row r="58270" spans="7:9" x14ac:dyDescent="0.25">
      <c r="G58270"/>
      <c r="I58270" s="112"/>
    </row>
    <row r="58271" spans="7:9" x14ac:dyDescent="0.25">
      <c r="G58271"/>
      <c r="I58271" s="112"/>
    </row>
    <row r="58272" spans="7:9" x14ac:dyDescent="0.25">
      <c r="G58272"/>
      <c r="I58272" s="112"/>
    </row>
    <row r="58273" spans="7:9" x14ac:dyDescent="0.25">
      <c r="G58273"/>
      <c r="I58273" s="112"/>
    </row>
    <row r="58274" spans="7:9" x14ac:dyDescent="0.25">
      <c r="G58274"/>
      <c r="I58274" s="112"/>
    </row>
    <row r="58275" spans="7:9" x14ac:dyDescent="0.25">
      <c r="G58275"/>
      <c r="I58275" s="112"/>
    </row>
    <row r="58276" spans="7:9" x14ac:dyDescent="0.25">
      <c r="G58276"/>
      <c r="I58276" s="112"/>
    </row>
    <row r="58277" spans="7:9" x14ac:dyDescent="0.25">
      <c r="G58277"/>
      <c r="I58277" s="112"/>
    </row>
    <row r="58278" spans="7:9" x14ac:dyDescent="0.25">
      <c r="G58278"/>
      <c r="I58278" s="112"/>
    </row>
    <row r="58279" spans="7:9" x14ac:dyDescent="0.25">
      <c r="G58279"/>
      <c r="I58279" s="112"/>
    </row>
    <row r="58280" spans="7:9" x14ac:dyDescent="0.25">
      <c r="G58280"/>
      <c r="I58280" s="112"/>
    </row>
    <row r="58281" spans="7:9" x14ac:dyDescent="0.25">
      <c r="G58281"/>
      <c r="I58281" s="112"/>
    </row>
    <row r="58282" spans="7:9" x14ac:dyDescent="0.25">
      <c r="G58282"/>
      <c r="I58282" s="112"/>
    </row>
    <row r="58283" spans="7:9" x14ac:dyDescent="0.25">
      <c r="G58283"/>
      <c r="I58283" s="112"/>
    </row>
    <row r="58284" spans="7:9" x14ac:dyDescent="0.25">
      <c r="G58284"/>
      <c r="I58284" s="112"/>
    </row>
    <row r="58285" spans="7:9" x14ac:dyDescent="0.25">
      <c r="G58285"/>
      <c r="I58285" s="112"/>
    </row>
    <row r="58286" spans="7:9" x14ac:dyDescent="0.25">
      <c r="G58286"/>
      <c r="I58286" s="112"/>
    </row>
    <row r="58287" spans="7:9" x14ac:dyDescent="0.25">
      <c r="G58287"/>
      <c r="I58287" s="112"/>
    </row>
    <row r="58288" spans="7:9" x14ac:dyDescent="0.25">
      <c r="G58288"/>
      <c r="I58288" s="112"/>
    </row>
    <row r="58289" spans="7:9" x14ac:dyDescent="0.25">
      <c r="G58289"/>
      <c r="I58289" s="112"/>
    </row>
    <row r="58290" spans="7:9" x14ac:dyDescent="0.25">
      <c r="G58290"/>
      <c r="I58290" s="112"/>
    </row>
    <row r="58291" spans="7:9" x14ac:dyDescent="0.25">
      <c r="G58291"/>
      <c r="I58291" s="112"/>
    </row>
    <row r="58292" spans="7:9" x14ac:dyDescent="0.25">
      <c r="G58292"/>
      <c r="I58292" s="112"/>
    </row>
    <row r="58293" spans="7:9" x14ac:dyDescent="0.25">
      <c r="G58293"/>
      <c r="I58293" s="112"/>
    </row>
    <row r="58294" spans="7:9" x14ac:dyDescent="0.25">
      <c r="G58294"/>
      <c r="I58294" s="112"/>
    </row>
    <row r="58295" spans="7:9" x14ac:dyDescent="0.25">
      <c r="G58295"/>
      <c r="I58295" s="112"/>
    </row>
    <row r="58296" spans="7:9" x14ac:dyDescent="0.25">
      <c r="G58296"/>
      <c r="I58296" s="112"/>
    </row>
    <row r="58297" spans="7:9" x14ac:dyDescent="0.25">
      <c r="G58297"/>
      <c r="I58297" s="112"/>
    </row>
    <row r="58298" spans="7:9" x14ac:dyDescent="0.25">
      <c r="G58298"/>
      <c r="I58298" s="112"/>
    </row>
    <row r="58299" spans="7:9" x14ac:dyDescent="0.25">
      <c r="G58299"/>
      <c r="I58299" s="112"/>
    </row>
    <row r="58300" spans="7:9" x14ac:dyDescent="0.25">
      <c r="G58300"/>
      <c r="I58300" s="112"/>
    </row>
    <row r="58301" spans="7:9" x14ac:dyDescent="0.25">
      <c r="G58301"/>
      <c r="I58301" s="112"/>
    </row>
    <row r="58302" spans="7:9" x14ac:dyDescent="0.25">
      <c r="G58302"/>
      <c r="I58302" s="112"/>
    </row>
    <row r="58303" spans="7:9" x14ac:dyDescent="0.25">
      <c r="G58303"/>
      <c r="I58303" s="112"/>
    </row>
    <row r="58304" spans="7:9" x14ac:dyDescent="0.25">
      <c r="G58304"/>
      <c r="I58304" s="112"/>
    </row>
    <row r="58305" spans="7:9" x14ac:dyDescent="0.25">
      <c r="G58305"/>
      <c r="I58305" s="112"/>
    </row>
    <row r="58306" spans="7:9" x14ac:dyDescent="0.25">
      <c r="G58306"/>
      <c r="I58306" s="112"/>
    </row>
    <row r="58307" spans="7:9" x14ac:dyDescent="0.25">
      <c r="G58307"/>
      <c r="I58307" s="112"/>
    </row>
    <row r="58308" spans="7:9" x14ac:dyDescent="0.25">
      <c r="G58308"/>
      <c r="I58308" s="112"/>
    </row>
    <row r="58309" spans="7:9" x14ac:dyDescent="0.25">
      <c r="G58309"/>
      <c r="I58309" s="112"/>
    </row>
    <row r="58310" spans="7:9" x14ac:dyDescent="0.25">
      <c r="G58310"/>
      <c r="I58310" s="112"/>
    </row>
    <row r="58311" spans="7:9" x14ac:dyDescent="0.25">
      <c r="G58311"/>
      <c r="I58311" s="112"/>
    </row>
    <row r="58312" spans="7:9" x14ac:dyDescent="0.25">
      <c r="G58312"/>
      <c r="I58312" s="112"/>
    </row>
    <row r="58313" spans="7:9" x14ac:dyDescent="0.25">
      <c r="G58313"/>
      <c r="I58313" s="112"/>
    </row>
    <row r="58314" spans="7:9" x14ac:dyDescent="0.25">
      <c r="G58314"/>
      <c r="I58314" s="112"/>
    </row>
    <row r="58315" spans="7:9" x14ac:dyDescent="0.25">
      <c r="G58315"/>
      <c r="I58315" s="112"/>
    </row>
    <row r="58316" spans="7:9" x14ac:dyDescent="0.25">
      <c r="G58316"/>
      <c r="I58316" s="112"/>
    </row>
    <row r="58317" spans="7:9" x14ac:dyDescent="0.25">
      <c r="G58317"/>
      <c r="I58317" s="112"/>
    </row>
    <row r="58318" spans="7:9" x14ac:dyDescent="0.25">
      <c r="G58318"/>
      <c r="I58318" s="112"/>
    </row>
    <row r="58319" spans="7:9" x14ac:dyDescent="0.25">
      <c r="G58319"/>
      <c r="I58319" s="112"/>
    </row>
    <row r="58320" spans="7:9" x14ac:dyDescent="0.25">
      <c r="G58320"/>
      <c r="I58320" s="112"/>
    </row>
    <row r="58321" spans="7:9" x14ac:dyDescent="0.25">
      <c r="G58321"/>
      <c r="I58321" s="112"/>
    </row>
    <row r="58322" spans="7:9" x14ac:dyDescent="0.25">
      <c r="G58322"/>
      <c r="I58322" s="112"/>
    </row>
    <row r="58323" spans="7:9" x14ac:dyDescent="0.25">
      <c r="G58323"/>
      <c r="I58323" s="112"/>
    </row>
    <row r="58324" spans="7:9" x14ac:dyDescent="0.25">
      <c r="G58324"/>
      <c r="I58324" s="112"/>
    </row>
    <row r="58325" spans="7:9" x14ac:dyDescent="0.25">
      <c r="G58325"/>
      <c r="I58325" s="112"/>
    </row>
    <row r="58326" spans="7:9" x14ac:dyDescent="0.25">
      <c r="G58326"/>
      <c r="I58326" s="112"/>
    </row>
    <row r="58327" spans="7:9" x14ac:dyDescent="0.25">
      <c r="G58327"/>
      <c r="I58327" s="112"/>
    </row>
    <row r="58328" spans="7:9" x14ac:dyDescent="0.25">
      <c r="G58328"/>
      <c r="I58328" s="112"/>
    </row>
    <row r="58329" spans="7:9" x14ac:dyDescent="0.25">
      <c r="G58329"/>
      <c r="I58329" s="112"/>
    </row>
    <row r="58330" spans="7:9" x14ac:dyDescent="0.25">
      <c r="G58330"/>
      <c r="I58330" s="112"/>
    </row>
    <row r="58331" spans="7:9" x14ac:dyDescent="0.25">
      <c r="G58331"/>
      <c r="I58331" s="112"/>
    </row>
    <row r="58332" spans="7:9" x14ac:dyDescent="0.25">
      <c r="G58332"/>
      <c r="I58332" s="112"/>
    </row>
    <row r="58333" spans="7:9" x14ac:dyDescent="0.25">
      <c r="G58333"/>
      <c r="I58333" s="112"/>
    </row>
    <row r="58334" spans="7:9" x14ac:dyDescent="0.25">
      <c r="G58334"/>
      <c r="I58334" s="112"/>
    </row>
    <row r="58335" spans="7:9" x14ac:dyDescent="0.25">
      <c r="G58335"/>
      <c r="I58335" s="112"/>
    </row>
    <row r="58336" spans="7:9" x14ac:dyDescent="0.25">
      <c r="G58336"/>
      <c r="I58336" s="112"/>
    </row>
    <row r="58337" spans="7:9" x14ac:dyDescent="0.25">
      <c r="G58337"/>
      <c r="I58337" s="112"/>
    </row>
    <row r="58338" spans="7:9" x14ac:dyDescent="0.25">
      <c r="G58338"/>
      <c r="I58338" s="112"/>
    </row>
    <row r="58339" spans="7:9" x14ac:dyDescent="0.25">
      <c r="G58339"/>
      <c r="I58339" s="112"/>
    </row>
    <row r="58340" spans="7:9" x14ac:dyDescent="0.25">
      <c r="G58340"/>
      <c r="I58340" s="112"/>
    </row>
    <row r="58341" spans="7:9" x14ac:dyDescent="0.25">
      <c r="G58341"/>
      <c r="I58341" s="112"/>
    </row>
    <row r="58342" spans="7:9" x14ac:dyDescent="0.25">
      <c r="G58342"/>
      <c r="I58342" s="112"/>
    </row>
    <row r="58343" spans="7:9" x14ac:dyDescent="0.25">
      <c r="G58343"/>
      <c r="I58343" s="112"/>
    </row>
    <row r="58344" spans="7:9" x14ac:dyDescent="0.25">
      <c r="G58344"/>
      <c r="I58344" s="112"/>
    </row>
    <row r="58345" spans="7:9" x14ac:dyDescent="0.25">
      <c r="G58345"/>
      <c r="I58345" s="112"/>
    </row>
    <row r="58346" spans="7:9" x14ac:dyDescent="0.25">
      <c r="G58346"/>
      <c r="I58346" s="112"/>
    </row>
    <row r="58347" spans="7:9" x14ac:dyDescent="0.25">
      <c r="G58347"/>
      <c r="I58347" s="112"/>
    </row>
    <row r="58348" spans="7:9" x14ac:dyDescent="0.25">
      <c r="G58348"/>
      <c r="I58348" s="112"/>
    </row>
    <row r="58349" spans="7:9" x14ac:dyDescent="0.25">
      <c r="G58349"/>
      <c r="I58349" s="112"/>
    </row>
    <row r="58350" spans="7:9" x14ac:dyDescent="0.25">
      <c r="G58350"/>
      <c r="I58350" s="112"/>
    </row>
    <row r="58351" spans="7:9" x14ac:dyDescent="0.25">
      <c r="G58351"/>
      <c r="I58351" s="112"/>
    </row>
    <row r="58352" spans="7:9" x14ac:dyDescent="0.25">
      <c r="G58352"/>
      <c r="I58352" s="112"/>
    </row>
    <row r="58353" spans="7:9" x14ac:dyDescent="0.25">
      <c r="G58353"/>
      <c r="I58353" s="112"/>
    </row>
    <row r="58354" spans="7:9" x14ac:dyDescent="0.25">
      <c r="G58354"/>
      <c r="I58354" s="112"/>
    </row>
    <row r="58355" spans="7:9" x14ac:dyDescent="0.25">
      <c r="G58355"/>
      <c r="I58355" s="112"/>
    </row>
    <row r="58356" spans="7:9" x14ac:dyDescent="0.25">
      <c r="G58356"/>
      <c r="I58356" s="112"/>
    </row>
    <row r="58357" spans="7:9" x14ac:dyDescent="0.25">
      <c r="G58357"/>
      <c r="I58357" s="112"/>
    </row>
    <row r="58358" spans="7:9" x14ac:dyDescent="0.25">
      <c r="G58358"/>
      <c r="I58358" s="112"/>
    </row>
    <row r="58359" spans="7:9" x14ac:dyDescent="0.25">
      <c r="G58359"/>
      <c r="I58359" s="112"/>
    </row>
    <row r="58360" spans="7:9" x14ac:dyDescent="0.25">
      <c r="G58360"/>
      <c r="I58360" s="112"/>
    </row>
    <row r="58361" spans="7:9" x14ac:dyDescent="0.25">
      <c r="G58361"/>
      <c r="I58361" s="112"/>
    </row>
    <row r="58362" spans="7:9" x14ac:dyDescent="0.25">
      <c r="G58362"/>
      <c r="I58362" s="112"/>
    </row>
    <row r="58363" spans="7:9" x14ac:dyDescent="0.25">
      <c r="G58363"/>
      <c r="I58363" s="112"/>
    </row>
    <row r="58364" spans="7:9" x14ac:dyDescent="0.25">
      <c r="G58364"/>
      <c r="I58364" s="112"/>
    </row>
    <row r="58365" spans="7:9" x14ac:dyDescent="0.25">
      <c r="G58365"/>
      <c r="I58365" s="112"/>
    </row>
    <row r="58366" spans="7:9" x14ac:dyDescent="0.25">
      <c r="G58366"/>
      <c r="I58366" s="112"/>
    </row>
    <row r="58367" spans="7:9" x14ac:dyDescent="0.25">
      <c r="G58367"/>
      <c r="I58367" s="112"/>
    </row>
    <row r="58368" spans="7:9" x14ac:dyDescent="0.25">
      <c r="G58368"/>
      <c r="I58368" s="112"/>
    </row>
    <row r="58369" spans="7:9" x14ac:dyDescent="0.25">
      <c r="G58369"/>
      <c r="I58369" s="112"/>
    </row>
    <row r="58370" spans="7:9" x14ac:dyDescent="0.25">
      <c r="G58370"/>
      <c r="I58370" s="112"/>
    </row>
    <row r="58371" spans="7:9" x14ac:dyDescent="0.25">
      <c r="G58371"/>
      <c r="I58371" s="112"/>
    </row>
    <row r="58372" spans="7:9" x14ac:dyDescent="0.25">
      <c r="G58372"/>
      <c r="I58372" s="112"/>
    </row>
    <row r="58373" spans="7:9" x14ac:dyDescent="0.25">
      <c r="G58373"/>
      <c r="I58373" s="112"/>
    </row>
    <row r="58374" spans="7:9" x14ac:dyDescent="0.25">
      <c r="G58374"/>
      <c r="I58374" s="112"/>
    </row>
    <row r="58375" spans="7:9" x14ac:dyDescent="0.25">
      <c r="G58375"/>
      <c r="I58375" s="112"/>
    </row>
    <row r="58376" spans="7:9" x14ac:dyDescent="0.25">
      <c r="G58376"/>
      <c r="I58376" s="112"/>
    </row>
    <row r="58377" spans="7:9" x14ac:dyDescent="0.25">
      <c r="G58377"/>
      <c r="I58377" s="112"/>
    </row>
    <row r="58378" spans="7:9" x14ac:dyDescent="0.25">
      <c r="G58378"/>
      <c r="I58378" s="112"/>
    </row>
    <row r="58379" spans="7:9" x14ac:dyDescent="0.25">
      <c r="G58379"/>
      <c r="I58379" s="112"/>
    </row>
    <row r="58380" spans="7:9" x14ac:dyDescent="0.25">
      <c r="G58380"/>
      <c r="I58380" s="112"/>
    </row>
    <row r="58381" spans="7:9" x14ac:dyDescent="0.25">
      <c r="G58381"/>
      <c r="I58381" s="112"/>
    </row>
    <row r="58382" spans="7:9" x14ac:dyDescent="0.25">
      <c r="G58382"/>
      <c r="I58382" s="112"/>
    </row>
    <row r="58383" spans="7:9" x14ac:dyDescent="0.25">
      <c r="G58383"/>
      <c r="I58383" s="112"/>
    </row>
    <row r="58384" spans="7:9" x14ac:dyDescent="0.25">
      <c r="G58384"/>
      <c r="I58384" s="112"/>
    </row>
    <row r="58385" spans="7:9" x14ac:dyDescent="0.25">
      <c r="G58385"/>
      <c r="I58385" s="112"/>
    </row>
    <row r="58386" spans="7:9" x14ac:dyDescent="0.25">
      <c r="G58386"/>
      <c r="I58386" s="112"/>
    </row>
    <row r="58387" spans="7:9" x14ac:dyDescent="0.25">
      <c r="G58387"/>
      <c r="I58387" s="112"/>
    </row>
    <row r="58388" spans="7:9" x14ac:dyDescent="0.25">
      <c r="G58388"/>
      <c r="I58388" s="112"/>
    </row>
    <row r="58389" spans="7:9" x14ac:dyDescent="0.25">
      <c r="G58389"/>
      <c r="I58389" s="112"/>
    </row>
    <row r="58390" spans="7:9" x14ac:dyDescent="0.25">
      <c r="G58390"/>
      <c r="I58390" s="112"/>
    </row>
    <row r="58391" spans="7:9" x14ac:dyDescent="0.25">
      <c r="G58391"/>
      <c r="I58391" s="112"/>
    </row>
    <row r="58392" spans="7:9" x14ac:dyDescent="0.25">
      <c r="G58392"/>
      <c r="I58392" s="112"/>
    </row>
    <row r="58393" spans="7:9" x14ac:dyDescent="0.25">
      <c r="G58393"/>
      <c r="I58393" s="112"/>
    </row>
    <row r="58394" spans="7:9" x14ac:dyDescent="0.25">
      <c r="G58394"/>
      <c r="I58394" s="112"/>
    </row>
    <row r="58395" spans="7:9" x14ac:dyDescent="0.25">
      <c r="G58395"/>
      <c r="I58395" s="112"/>
    </row>
    <row r="58396" spans="7:9" x14ac:dyDescent="0.25">
      <c r="G58396"/>
      <c r="I58396" s="112"/>
    </row>
    <row r="58397" spans="7:9" x14ac:dyDescent="0.25">
      <c r="G58397"/>
      <c r="I58397" s="112"/>
    </row>
    <row r="58398" spans="7:9" x14ac:dyDescent="0.25">
      <c r="G58398"/>
      <c r="I58398" s="112"/>
    </row>
    <row r="58399" spans="7:9" x14ac:dyDescent="0.25">
      <c r="G58399"/>
      <c r="I58399" s="112"/>
    </row>
    <row r="58400" spans="7:9" x14ac:dyDescent="0.25">
      <c r="G58400"/>
      <c r="I58400" s="112"/>
    </row>
    <row r="58401" spans="7:9" x14ac:dyDescent="0.25">
      <c r="G58401"/>
      <c r="I58401" s="112"/>
    </row>
    <row r="58402" spans="7:9" x14ac:dyDescent="0.25">
      <c r="G58402"/>
      <c r="I58402" s="112"/>
    </row>
    <row r="58403" spans="7:9" x14ac:dyDescent="0.25">
      <c r="G58403"/>
      <c r="I58403" s="112"/>
    </row>
    <row r="58404" spans="7:9" x14ac:dyDescent="0.25">
      <c r="G58404"/>
      <c r="I58404" s="112"/>
    </row>
    <row r="58405" spans="7:9" x14ac:dyDescent="0.25">
      <c r="G58405"/>
      <c r="I58405" s="112"/>
    </row>
    <row r="58406" spans="7:9" x14ac:dyDescent="0.25">
      <c r="G58406"/>
      <c r="I58406" s="112"/>
    </row>
    <row r="58407" spans="7:9" x14ac:dyDescent="0.25">
      <c r="G58407"/>
      <c r="I58407" s="112"/>
    </row>
    <row r="58408" spans="7:9" x14ac:dyDescent="0.25">
      <c r="G58408"/>
      <c r="I58408" s="112"/>
    </row>
    <row r="58409" spans="7:9" x14ac:dyDescent="0.25">
      <c r="G58409"/>
      <c r="I58409" s="112"/>
    </row>
    <row r="58410" spans="7:9" x14ac:dyDescent="0.25">
      <c r="G58410"/>
      <c r="I58410" s="112"/>
    </row>
    <row r="58411" spans="7:9" x14ac:dyDescent="0.25">
      <c r="G58411"/>
      <c r="I58411" s="112"/>
    </row>
    <row r="58412" spans="7:9" x14ac:dyDescent="0.25">
      <c r="G58412"/>
      <c r="I58412" s="112"/>
    </row>
    <row r="58413" spans="7:9" x14ac:dyDescent="0.25">
      <c r="G58413"/>
      <c r="I58413" s="112"/>
    </row>
    <row r="58414" spans="7:9" x14ac:dyDescent="0.25">
      <c r="G58414"/>
      <c r="I58414" s="112"/>
    </row>
    <row r="58415" spans="7:9" x14ac:dyDescent="0.25">
      <c r="G58415"/>
      <c r="I58415" s="112"/>
    </row>
    <row r="58416" spans="7:9" x14ac:dyDescent="0.25">
      <c r="G58416"/>
      <c r="I58416" s="112"/>
    </row>
    <row r="58417" spans="7:9" x14ac:dyDescent="0.25">
      <c r="G58417"/>
      <c r="I58417" s="112"/>
    </row>
    <row r="58418" spans="7:9" x14ac:dyDescent="0.25">
      <c r="G58418"/>
      <c r="I58418" s="112"/>
    </row>
    <row r="58419" spans="7:9" x14ac:dyDescent="0.25">
      <c r="G58419"/>
      <c r="I58419" s="112"/>
    </row>
    <row r="58420" spans="7:9" x14ac:dyDescent="0.25">
      <c r="G58420"/>
      <c r="I58420" s="112"/>
    </row>
    <row r="58421" spans="7:9" x14ac:dyDescent="0.25">
      <c r="G58421"/>
      <c r="I58421" s="112"/>
    </row>
    <row r="58422" spans="7:9" x14ac:dyDescent="0.25">
      <c r="G58422"/>
      <c r="I58422" s="112"/>
    </row>
    <row r="58423" spans="7:9" x14ac:dyDescent="0.25">
      <c r="G58423"/>
      <c r="I58423" s="112"/>
    </row>
    <row r="58424" spans="7:9" x14ac:dyDescent="0.25">
      <c r="G58424"/>
      <c r="I58424" s="112"/>
    </row>
    <row r="58425" spans="7:9" x14ac:dyDescent="0.25">
      <c r="G58425"/>
      <c r="I58425" s="112"/>
    </row>
    <row r="58426" spans="7:9" x14ac:dyDescent="0.25">
      <c r="G58426"/>
      <c r="I58426" s="112"/>
    </row>
    <row r="58427" spans="7:9" x14ac:dyDescent="0.25">
      <c r="G58427"/>
      <c r="I58427" s="112"/>
    </row>
    <row r="58428" spans="7:9" x14ac:dyDescent="0.25">
      <c r="G58428"/>
      <c r="I58428" s="112"/>
    </row>
    <row r="58429" spans="7:9" x14ac:dyDescent="0.25">
      <c r="G58429"/>
      <c r="I58429" s="112"/>
    </row>
    <row r="58430" spans="7:9" x14ac:dyDescent="0.25">
      <c r="G58430"/>
      <c r="I58430" s="112"/>
    </row>
    <row r="58431" spans="7:9" x14ac:dyDescent="0.25">
      <c r="G58431"/>
      <c r="I58431" s="112"/>
    </row>
    <row r="58432" spans="7:9" x14ac:dyDescent="0.25">
      <c r="G58432"/>
      <c r="I58432" s="112"/>
    </row>
    <row r="58433" spans="7:9" x14ac:dyDescent="0.25">
      <c r="G58433"/>
      <c r="I58433" s="112"/>
    </row>
    <row r="58434" spans="7:9" x14ac:dyDescent="0.25">
      <c r="G58434"/>
      <c r="I58434" s="112"/>
    </row>
    <row r="58435" spans="7:9" x14ac:dyDescent="0.25">
      <c r="G58435"/>
      <c r="I58435" s="112"/>
    </row>
    <row r="58436" spans="7:9" x14ac:dyDescent="0.25">
      <c r="G58436"/>
      <c r="I58436" s="112"/>
    </row>
    <row r="58437" spans="7:9" x14ac:dyDescent="0.25">
      <c r="G58437"/>
      <c r="I58437" s="112"/>
    </row>
    <row r="58438" spans="7:9" x14ac:dyDescent="0.25">
      <c r="G58438"/>
      <c r="I58438" s="112"/>
    </row>
    <row r="58439" spans="7:9" x14ac:dyDescent="0.25">
      <c r="G58439"/>
      <c r="I58439" s="112"/>
    </row>
    <row r="58440" spans="7:9" x14ac:dyDescent="0.25">
      <c r="G58440"/>
      <c r="I58440" s="112"/>
    </row>
    <row r="58441" spans="7:9" x14ac:dyDescent="0.25">
      <c r="G58441"/>
      <c r="I58441" s="112"/>
    </row>
    <row r="58442" spans="7:9" x14ac:dyDescent="0.25">
      <c r="G58442"/>
      <c r="I58442" s="112"/>
    </row>
    <row r="58443" spans="7:9" x14ac:dyDescent="0.25">
      <c r="G58443"/>
      <c r="I58443" s="112"/>
    </row>
    <row r="58444" spans="7:9" x14ac:dyDescent="0.25">
      <c r="G58444"/>
      <c r="I58444" s="112"/>
    </row>
    <row r="58445" spans="7:9" x14ac:dyDescent="0.25">
      <c r="G58445"/>
      <c r="I58445" s="112"/>
    </row>
    <row r="58446" spans="7:9" x14ac:dyDescent="0.25">
      <c r="G58446"/>
      <c r="I58446" s="112"/>
    </row>
    <row r="58447" spans="7:9" x14ac:dyDescent="0.25">
      <c r="G58447"/>
      <c r="I58447" s="112"/>
    </row>
    <row r="58448" spans="7:9" x14ac:dyDescent="0.25">
      <c r="G58448"/>
      <c r="I58448" s="112"/>
    </row>
    <row r="58449" spans="7:9" x14ac:dyDescent="0.25">
      <c r="G58449"/>
      <c r="I58449" s="112"/>
    </row>
    <row r="58450" spans="7:9" x14ac:dyDescent="0.25">
      <c r="G58450"/>
      <c r="I58450" s="112"/>
    </row>
    <row r="58451" spans="7:9" x14ac:dyDescent="0.25">
      <c r="G58451"/>
      <c r="I58451" s="112"/>
    </row>
    <row r="58452" spans="7:9" x14ac:dyDescent="0.25">
      <c r="G58452"/>
      <c r="I58452" s="112"/>
    </row>
    <row r="58453" spans="7:9" x14ac:dyDescent="0.25">
      <c r="G58453"/>
      <c r="I58453" s="112"/>
    </row>
    <row r="58454" spans="7:9" x14ac:dyDescent="0.25">
      <c r="G58454"/>
      <c r="I58454" s="112"/>
    </row>
    <row r="58455" spans="7:9" x14ac:dyDescent="0.25">
      <c r="G58455"/>
      <c r="I58455" s="112"/>
    </row>
    <row r="58456" spans="7:9" x14ac:dyDescent="0.25">
      <c r="G58456"/>
      <c r="I58456" s="112"/>
    </row>
    <row r="58457" spans="7:9" x14ac:dyDescent="0.25">
      <c r="G58457"/>
      <c r="I58457" s="112"/>
    </row>
    <row r="58458" spans="7:9" x14ac:dyDescent="0.25">
      <c r="G58458"/>
      <c r="I58458" s="112"/>
    </row>
    <row r="58459" spans="7:9" x14ac:dyDescent="0.25">
      <c r="G58459"/>
      <c r="I58459" s="112"/>
    </row>
    <row r="58460" spans="7:9" x14ac:dyDescent="0.25">
      <c r="G58460"/>
      <c r="I58460" s="112"/>
    </row>
    <row r="58461" spans="7:9" x14ac:dyDescent="0.25">
      <c r="G58461"/>
      <c r="I58461" s="112"/>
    </row>
    <row r="58462" spans="7:9" x14ac:dyDescent="0.25">
      <c r="G58462"/>
      <c r="I58462" s="112"/>
    </row>
    <row r="58463" spans="7:9" x14ac:dyDescent="0.25">
      <c r="G58463"/>
      <c r="I58463" s="112"/>
    </row>
    <row r="58464" spans="7:9" x14ac:dyDescent="0.25">
      <c r="G58464"/>
      <c r="I58464" s="112"/>
    </row>
    <row r="58465" spans="7:9" x14ac:dyDescent="0.25">
      <c r="G58465"/>
      <c r="I58465" s="112"/>
    </row>
    <row r="58466" spans="7:9" x14ac:dyDescent="0.25">
      <c r="G58466"/>
      <c r="I58466" s="112"/>
    </row>
    <row r="58467" spans="7:9" x14ac:dyDescent="0.25">
      <c r="G58467"/>
      <c r="I58467" s="112"/>
    </row>
    <row r="58468" spans="7:9" x14ac:dyDescent="0.25">
      <c r="G58468"/>
      <c r="I58468" s="112"/>
    </row>
    <row r="58469" spans="7:9" x14ac:dyDescent="0.25">
      <c r="G58469"/>
      <c r="I58469" s="112"/>
    </row>
    <row r="58470" spans="7:9" x14ac:dyDescent="0.25">
      <c r="G58470"/>
      <c r="I58470" s="112"/>
    </row>
    <row r="58471" spans="7:9" x14ac:dyDescent="0.25">
      <c r="G58471"/>
      <c r="I58471" s="112"/>
    </row>
    <row r="58472" spans="7:9" x14ac:dyDescent="0.25">
      <c r="G58472"/>
      <c r="I58472" s="112"/>
    </row>
    <row r="58473" spans="7:9" x14ac:dyDescent="0.25">
      <c r="G58473"/>
      <c r="I58473" s="112"/>
    </row>
    <row r="58474" spans="7:9" x14ac:dyDescent="0.25">
      <c r="G58474"/>
      <c r="I58474" s="112"/>
    </row>
    <row r="58475" spans="7:9" x14ac:dyDescent="0.25">
      <c r="G58475"/>
      <c r="I58475" s="112"/>
    </row>
    <row r="58476" spans="7:9" x14ac:dyDescent="0.25">
      <c r="G58476"/>
      <c r="I58476" s="112"/>
    </row>
    <row r="58477" spans="7:9" x14ac:dyDescent="0.25">
      <c r="G58477"/>
      <c r="I58477" s="112"/>
    </row>
    <row r="58478" spans="7:9" x14ac:dyDescent="0.25">
      <c r="G58478"/>
      <c r="I58478" s="112"/>
    </row>
    <row r="58479" spans="7:9" x14ac:dyDescent="0.25">
      <c r="G58479"/>
      <c r="I58479" s="112"/>
    </row>
    <row r="58480" spans="7:9" x14ac:dyDescent="0.25">
      <c r="G58480"/>
      <c r="I58480" s="112"/>
    </row>
    <row r="58481" spans="7:9" x14ac:dyDescent="0.25">
      <c r="G58481"/>
      <c r="I58481" s="112"/>
    </row>
    <row r="58482" spans="7:9" x14ac:dyDescent="0.25">
      <c r="G58482"/>
      <c r="I58482" s="112"/>
    </row>
    <row r="58483" spans="7:9" x14ac:dyDescent="0.25">
      <c r="G58483"/>
      <c r="I58483" s="112"/>
    </row>
    <row r="58484" spans="7:9" x14ac:dyDescent="0.25">
      <c r="G58484"/>
      <c r="I58484" s="112"/>
    </row>
    <row r="58485" spans="7:9" x14ac:dyDescent="0.25">
      <c r="G58485"/>
      <c r="I58485" s="112"/>
    </row>
    <row r="58486" spans="7:9" x14ac:dyDescent="0.25">
      <c r="G58486"/>
      <c r="I58486" s="112"/>
    </row>
    <row r="58487" spans="7:9" x14ac:dyDescent="0.25">
      <c r="G58487"/>
      <c r="I58487" s="112"/>
    </row>
    <row r="58488" spans="7:9" x14ac:dyDescent="0.25">
      <c r="G58488"/>
      <c r="I58488" s="112"/>
    </row>
    <row r="58489" spans="7:9" x14ac:dyDescent="0.25">
      <c r="G58489"/>
      <c r="I58489" s="112"/>
    </row>
    <row r="58490" spans="7:9" x14ac:dyDescent="0.25">
      <c r="G58490"/>
      <c r="I58490" s="112"/>
    </row>
    <row r="58491" spans="7:9" x14ac:dyDescent="0.25">
      <c r="G58491"/>
      <c r="I58491" s="112"/>
    </row>
    <row r="58492" spans="7:9" x14ac:dyDescent="0.25">
      <c r="G58492"/>
      <c r="I58492" s="112"/>
    </row>
    <row r="58493" spans="7:9" x14ac:dyDescent="0.25">
      <c r="G58493"/>
      <c r="I58493" s="112"/>
    </row>
    <row r="58494" spans="7:9" x14ac:dyDescent="0.25">
      <c r="G58494"/>
      <c r="I58494" s="112"/>
    </row>
    <row r="58495" spans="7:9" x14ac:dyDescent="0.25">
      <c r="G58495"/>
      <c r="I58495" s="112"/>
    </row>
    <row r="58496" spans="7:9" x14ac:dyDescent="0.25">
      <c r="G58496"/>
      <c r="I58496" s="112"/>
    </row>
    <row r="58497" spans="7:9" x14ac:dyDescent="0.25">
      <c r="G58497"/>
      <c r="I58497" s="112"/>
    </row>
    <row r="58498" spans="7:9" x14ac:dyDescent="0.25">
      <c r="G58498"/>
      <c r="I58498" s="112"/>
    </row>
    <row r="58499" spans="7:9" x14ac:dyDescent="0.25">
      <c r="G58499"/>
      <c r="I58499" s="112"/>
    </row>
    <row r="58500" spans="7:9" x14ac:dyDescent="0.25">
      <c r="G58500"/>
      <c r="I58500" s="112"/>
    </row>
    <row r="58501" spans="7:9" x14ac:dyDescent="0.25">
      <c r="G58501"/>
      <c r="I58501" s="112"/>
    </row>
    <row r="58502" spans="7:9" x14ac:dyDescent="0.25">
      <c r="G58502"/>
      <c r="I58502" s="112"/>
    </row>
    <row r="58503" spans="7:9" x14ac:dyDescent="0.25">
      <c r="G58503"/>
      <c r="I58503" s="112"/>
    </row>
    <row r="58504" spans="7:9" x14ac:dyDescent="0.25">
      <c r="G58504"/>
      <c r="I58504" s="112"/>
    </row>
    <row r="58505" spans="7:9" x14ac:dyDescent="0.25">
      <c r="G58505"/>
      <c r="I58505" s="112"/>
    </row>
    <row r="58506" spans="7:9" x14ac:dyDescent="0.25">
      <c r="G58506"/>
      <c r="I58506" s="112"/>
    </row>
    <row r="58507" spans="7:9" x14ac:dyDescent="0.25">
      <c r="G58507"/>
      <c r="I58507" s="112"/>
    </row>
    <row r="58508" spans="7:9" x14ac:dyDescent="0.25">
      <c r="G58508"/>
      <c r="I58508" s="112"/>
    </row>
    <row r="58509" spans="7:9" x14ac:dyDescent="0.25">
      <c r="G58509"/>
      <c r="I58509" s="112"/>
    </row>
    <row r="58510" spans="7:9" x14ac:dyDescent="0.25">
      <c r="G58510"/>
      <c r="I58510" s="112"/>
    </row>
    <row r="58511" spans="7:9" x14ac:dyDescent="0.25">
      <c r="G58511"/>
      <c r="I58511" s="112"/>
    </row>
    <row r="58512" spans="7:9" x14ac:dyDescent="0.25">
      <c r="G58512"/>
      <c r="I58512" s="112"/>
    </row>
    <row r="58513" spans="7:9" x14ac:dyDescent="0.25">
      <c r="G58513"/>
      <c r="I58513" s="112"/>
    </row>
    <row r="58514" spans="7:9" x14ac:dyDescent="0.25">
      <c r="G58514"/>
      <c r="I58514" s="112"/>
    </row>
    <row r="58515" spans="7:9" x14ac:dyDescent="0.25">
      <c r="G58515"/>
      <c r="I58515" s="112"/>
    </row>
    <row r="58516" spans="7:9" x14ac:dyDescent="0.25">
      <c r="G58516"/>
      <c r="I58516" s="112"/>
    </row>
    <row r="58517" spans="7:9" x14ac:dyDescent="0.25">
      <c r="G58517"/>
      <c r="I58517" s="112"/>
    </row>
    <row r="58518" spans="7:9" x14ac:dyDescent="0.25">
      <c r="G58518"/>
      <c r="I58518" s="112"/>
    </row>
    <row r="58519" spans="7:9" x14ac:dyDescent="0.25">
      <c r="G58519"/>
      <c r="I58519" s="112"/>
    </row>
    <row r="58520" spans="7:9" x14ac:dyDescent="0.25">
      <c r="G58520"/>
      <c r="I58520" s="112"/>
    </row>
    <row r="58521" spans="7:9" x14ac:dyDescent="0.25">
      <c r="G58521"/>
      <c r="I58521" s="112"/>
    </row>
    <row r="58522" spans="7:9" x14ac:dyDescent="0.25">
      <c r="G58522"/>
      <c r="I58522" s="112"/>
    </row>
    <row r="58523" spans="7:9" x14ac:dyDescent="0.25">
      <c r="G58523"/>
      <c r="I58523" s="112"/>
    </row>
    <row r="58524" spans="7:9" x14ac:dyDescent="0.25">
      <c r="G58524"/>
      <c r="I58524" s="112"/>
    </row>
    <row r="58525" spans="7:9" x14ac:dyDescent="0.25">
      <c r="G58525"/>
      <c r="I58525" s="112"/>
    </row>
    <row r="58526" spans="7:9" x14ac:dyDescent="0.25">
      <c r="G58526"/>
      <c r="I58526" s="112"/>
    </row>
    <row r="58527" spans="7:9" x14ac:dyDescent="0.25">
      <c r="G58527"/>
      <c r="I58527" s="112"/>
    </row>
    <row r="58528" spans="7:9" x14ac:dyDescent="0.25">
      <c r="G58528"/>
      <c r="I58528" s="112"/>
    </row>
    <row r="58529" spans="7:9" x14ac:dyDescent="0.25">
      <c r="G58529"/>
      <c r="I58529" s="112"/>
    </row>
    <row r="58530" spans="7:9" x14ac:dyDescent="0.25">
      <c r="G58530"/>
      <c r="I58530" s="112"/>
    </row>
    <row r="58531" spans="7:9" x14ac:dyDescent="0.25">
      <c r="G58531"/>
      <c r="I58531" s="112"/>
    </row>
    <row r="58532" spans="7:9" x14ac:dyDescent="0.25">
      <c r="G58532"/>
      <c r="I58532" s="112"/>
    </row>
    <row r="58533" spans="7:9" x14ac:dyDescent="0.25">
      <c r="G58533"/>
      <c r="I58533" s="112"/>
    </row>
    <row r="58534" spans="7:9" x14ac:dyDescent="0.25">
      <c r="G58534"/>
      <c r="I58534" s="112"/>
    </row>
    <row r="58535" spans="7:9" x14ac:dyDescent="0.25">
      <c r="G58535"/>
      <c r="I58535" s="112"/>
    </row>
    <row r="58536" spans="7:9" x14ac:dyDescent="0.25">
      <c r="G58536"/>
      <c r="I58536" s="112"/>
    </row>
    <row r="58537" spans="7:9" x14ac:dyDescent="0.25">
      <c r="G58537"/>
      <c r="I58537" s="112"/>
    </row>
    <row r="58538" spans="7:9" x14ac:dyDescent="0.25">
      <c r="G58538"/>
      <c r="I58538" s="112"/>
    </row>
    <row r="58539" spans="7:9" x14ac:dyDescent="0.25">
      <c r="G58539"/>
      <c r="I58539" s="112"/>
    </row>
    <row r="58540" spans="7:9" x14ac:dyDescent="0.25">
      <c r="G58540"/>
      <c r="I58540" s="112"/>
    </row>
    <row r="58541" spans="7:9" x14ac:dyDescent="0.25">
      <c r="G58541"/>
      <c r="I58541" s="112"/>
    </row>
    <row r="58542" spans="7:9" x14ac:dyDescent="0.25">
      <c r="G58542"/>
      <c r="I58542" s="112"/>
    </row>
    <row r="58543" spans="7:9" x14ac:dyDescent="0.25">
      <c r="G58543"/>
      <c r="I58543" s="112"/>
    </row>
    <row r="58544" spans="7:9" x14ac:dyDescent="0.25">
      <c r="G58544"/>
      <c r="I58544" s="112"/>
    </row>
    <row r="58545" spans="7:9" x14ac:dyDescent="0.25">
      <c r="G58545"/>
      <c r="I58545" s="112"/>
    </row>
    <row r="58546" spans="7:9" x14ac:dyDescent="0.25">
      <c r="G58546"/>
      <c r="I58546" s="112"/>
    </row>
    <row r="58547" spans="7:9" x14ac:dyDescent="0.25">
      <c r="G58547"/>
      <c r="I58547" s="112"/>
    </row>
    <row r="58548" spans="7:9" x14ac:dyDescent="0.25">
      <c r="G58548"/>
      <c r="I58548" s="112"/>
    </row>
    <row r="58549" spans="7:9" x14ac:dyDescent="0.25">
      <c r="G58549"/>
      <c r="I58549" s="112"/>
    </row>
    <row r="58550" spans="7:9" x14ac:dyDescent="0.25">
      <c r="G58550"/>
      <c r="I58550" s="112"/>
    </row>
    <row r="58551" spans="7:9" x14ac:dyDescent="0.25">
      <c r="G58551"/>
      <c r="I58551" s="112"/>
    </row>
    <row r="58552" spans="7:9" x14ac:dyDescent="0.25">
      <c r="G58552"/>
      <c r="I58552" s="112"/>
    </row>
    <row r="58553" spans="7:9" x14ac:dyDescent="0.25">
      <c r="G58553"/>
      <c r="I58553" s="112"/>
    </row>
    <row r="58554" spans="7:9" x14ac:dyDescent="0.25">
      <c r="G58554"/>
      <c r="I58554" s="112"/>
    </row>
    <row r="58555" spans="7:9" x14ac:dyDescent="0.25">
      <c r="G58555"/>
      <c r="I58555" s="112"/>
    </row>
    <row r="58556" spans="7:9" x14ac:dyDescent="0.25">
      <c r="G58556"/>
      <c r="I58556" s="112"/>
    </row>
    <row r="58557" spans="7:9" x14ac:dyDescent="0.25">
      <c r="G58557"/>
      <c r="I58557" s="112"/>
    </row>
    <row r="58558" spans="7:9" x14ac:dyDescent="0.25">
      <c r="G58558"/>
      <c r="I58558" s="112"/>
    </row>
    <row r="58559" spans="7:9" x14ac:dyDescent="0.25">
      <c r="G58559"/>
      <c r="I58559" s="112"/>
    </row>
    <row r="58560" spans="7:9" x14ac:dyDescent="0.25">
      <c r="G58560"/>
      <c r="I58560" s="112"/>
    </row>
    <row r="58561" spans="7:9" x14ac:dyDescent="0.25">
      <c r="G58561"/>
      <c r="I58561" s="112"/>
    </row>
    <row r="58562" spans="7:9" x14ac:dyDescent="0.25">
      <c r="G58562"/>
      <c r="I58562" s="112"/>
    </row>
    <row r="58563" spans="7:9" x14ac:dyDescent="0.25">
      <c r="G58563"/>
      <c r="I58563" s="112"/>
    </row>
    <row r="58564" spans="7:9" x14ac:dyDescent="0.25">
      <c r="G58564"/>
      <c r="I58564" s="112"/>
    </row>
    <row r="58565" spans="7:9" x14ac:dyDescent="0.25">
      <c r="G58565"/>
      <c r="I58565" s="112"/>
    </row>
    <row r="58566" spans="7:9" x14ac:dyDescent="0.25">
      <c r="G58566"/>
      <c r="I58566" s="112"/>
    </row>
    <row r="58567" spans="7:9" x14ac:dyDescent="0.25">
      <c r="G58567"/>
      <c r="I58567" s="112"/>
    </row>
    <row r="58568" spans="7:9" x14ac:dyDescent="0.25">
      <c r="G58568"/>
      <c r="I58568" s="112"/>
    </row>
    <row r="58569" spans="7:9" x14ac:dyDescent="0.25">
      <c r="G58569"/>
      <c r="I58569" s="112"/>
    </row>
    <row r="58570" spans="7:9" x14ac:dyDescent="0.25">
      <c r="G58570"/>
      <c r="I58570" s="112"/>
    </row>
    <row r="58571" spans="7:9" x14ac:dyDescent="0.25">
      <c r="G58571"/>
      <c r="I58571" s="112"/>
    </row>
    <row r="58572" spans="7:9" x14ac:dyDescent="0.25">
      <c r="G58572"/>
      <c r="I58572" s="112"/>
    </row>
    <row r="58573" spans="7:9" x14ac:dyDescent="0.25">
      <c r="G58573"/>
      <c r="I58573" s="112"/>
    </row>
    <row r="58574" spans="7:9" x14ac:dyDescent="0.25">
      <c r="G58574"/>
      <c r="I58574" s="112"/>
    </row>
    <row r="58575" spans="7:9" x14ac:dyDescent="0.25">
      <c r="G58575"/>
      <c r="I58575" s="112"/>
    </row>
    <row r="58576" spans="7:9" x14ac:dyDescent="0.25">
      <c r="G58576"/>
      <c r="I58576" s="112"/>
    </row>
    <row r="58577" spans="7:9" x14ac:dyDescent="0.25">
      <c r="G58577"/>
      <c r="I58577" s="112"/>
    </row>
    <row r="58578" spans="7:9" x14ac:dyDescent="0.25">
      <c r="G58578"/>
      <c r="I58578" s="112"/>
    </row>
    <row r="58579" spans="7:9" x14ac:dyDescent="0.25">
      <c r="G58579"/>
      <c r="I58579" s="112"/>
    </row>
    <row r="58580" spans="7:9" x14ac:dyDescent="0.25">
      <c r="G58580"/>
      <c r="I58580" s="112"/>
    </row>
    <row r="58581" spans="7:9" x14ac:dyDescent="0.25">
      <c r="G58581"/>
      <c r="I58581" s="112"/>
    </row>
    <row r="58582" spans="7:9" x14ac:dyDescent="0.25">
      <c r="G58582"/>
      <c r="I58582" s="112"/>
    </row>
    <row r="58583" spans="7:9" x14ac:dyDescent="0.25">
      <c r="G58583"/>
      <c r="I58583" s="112"/>
    </row>
    <row r="58584" spans="7:9" x14ac:dyDescent="0.25">
      <c r="G58584"/>
      <c r="I58584" s="112"/>
    </row>
    <row r="58585" spans="7:9" x14ac:dyDescent="0.25">
      <c r="G58585"/>
      <c r="I58585" s="112"/>
    </row>
    <row r="58586" spans="7:9" x14ac:dyDescent="0.25">
      <c r="G58586"/>
      <c r="I58586" s="112"/>
    </row>
    <row r="58587" spans="7:9" x14ac:dyDescent="0.25">
      <c r="G58587"/>
      <c r="I58587" s="112"/>
    </row>
    <row r="58588" spans="7:9" x14ac:dyDescent="0.25">
      <c r="G58588"/>
      <c r="I58588" s="112"/>
    </row>
    <row r="58589" spans="7:9" x14ac:dyDescent="0.25">
      <c r="G58589"/>
      <c r="I58589" s="112"/>
    </row>
    <row r="58590" spans="7:9" x14ac:dyDescent="0.25">
      <c r="G58590"/>
      <c r="I58590" s="112"/>
    </row>
    <row r="58591" spans="7:9" x14ac:dyDescent="0.25">
      <c r="G58591"/>
      <c r="I58591" s="112"/>
    </row>
    <row r="58592" spans="7:9" x14ac:dyDescent="0.25">
      <c r="G58592"/>
      <c r="I58592" s="112"/>
    </row>
    <row r="58593" spans="7:9" x14ac:dyDescent="0.25">
      <c r="G58593"/>
      <c r="I58593" s="112"/>
    </row>
    <row r="58594" spans="7:9" x14ac:dyDescent="0.25">
      <c r="G58594"/>
      <c r="I58594" s="112"/>
    </row>
    <row r="58595" spans="7:9" x14ac:dyDescent="0.25">
      <c r="G58595"/>
      <c r="I58595" s="112"/>
    </row>
    <row r="58596" spans="7:9" x14ac:dyDescent="0.25">
      <c r="G58596"/>
      <c r="I58596" s="112"/>
    </row>
    <row r="58597" spans="7:9" x14ac:dyDescent="0.25">
      <c r="G58597"/>
      <c r="I58597" s="112"/>
    </row>
    <row r="58598" spans="7:9" x14ac:dyDescent="0.25">
      <c r="G58598"/>
      <c r="I58598" s="112"/>
    </row>
    <row r="58599" spans="7:9" x14ac:dyDescent="0.25">
      <c r="G58599"/>
      <c r="I58599" s="112"/>
    </row>
    <row r="58600" spans="7:9" x14ac:dyDescent="0.25">
      <c r="G58600"/>
      <c r="I58600" s="112"/>
    </row>
    <row r="58601" spans="7:9" x14ac:dyDescent="0.25">
      <c r="G58601"/>
      <c r="I58601" s="112"/>
    </row>
    <row r="58602" spans="7:9" x14ac:dyDescent="0.25">
      <c r="G58602"/>
      <c r="I58602" s="112"/>
    </row>
    <row r="58603" spans="7:9" x14ac:dyDescent="0.25">
      <c r="G58603"/>
      <c r="I58603" s="112"/>
    </row>
    <row r="58604" spans="7:9" x14ac:dyDescent="0.25">
      <c r="G58604"/>
      <c r="I58604" s="112"/>
    </row>
    <row r="58605" spans="7:9" x14ac:dyDescent="0.25">
      <c r="G58605"/>
      <c r="I58605" s="112"/>
    </row>
    <row r="58606" spans="7:9" x14ac:dyDescent="0.25">
      <c r="G58606"/>
      <c r="I58606" s="112"/>
    </row>
    <row r="58607" spans="7:9" x14ac:dyDescent="0.25">
      <c r="G58607"/>
      <c r="I58607" s="112"/>
    </row>
    <row r="58608" spans="7:9" x14ac:dyDescent="0.25">
      <c r="G58608"/>
      <c r="I58608" s="112"/>
    </row>
    <row r="58609" spans="7:9" x14ac:dyDescent="0.25">
      <c r="G58609"/>
      <c r="I58609" s="112"/>
    </row>
    <row r="58610" spans="7:9" x14ac:dyDescent="0.25">
      <c r="G58610"/>
      <c r="I58610" s="112"/>
    </row>
    <row r="58611" spans="7:9" x14ac:dyDescent="0.25">
      <c r="G58611"/>
      <c r="I58611" s="112"/>
    </row>
    <row r="58612" spans="7:9" x14ac:dyDescent="0.25">
      <c r="G58612"/>
      <c r="I58612" s="112"/>
    </row>
    <row r="58613" spans="7:9" x14ac:dyDescent="0.25">
      <c r="G58613"/>
      <c r="I58613" s="112"/>
    </row>
    <row r="58614" spans="7:9" x14ac:dyDescent="0.25">
      <c r="G58614"/>
      <c r="I58614" s="112"/>
    </row>
    <row r="58615" spans="7:9" x14ac:dyDescent="0.25">
      <c r="G58615"/>
      <c r="I58615" s="112"/>
    </row>
    <row r="58616" spans="7:9" x14ac:dyDescent="0.25">
      <c r="G58616"/>
      <c r="I58616" s="112"/>
    </row>
    <row r="58617" spans="7:9" x14ac:dyDescent="0.25">
      <c r="G58617"/>
      <c r="I58617" s="112"/>
    </row>
    <row r="58618" spans="7:9" x14ac:dyDescent="0.25">
      <c r="G58618"/>
      <c r="I58618" s="112"/>
    </row>
    <row r="58619" spans="7:9" x14ac:dyDescent="0.25">
      <c r="G58619"/>
      <c r="I58619" s="112"/>
    </row>
    <row r="58620" spans="7:9" x14ac:dyDescent="0.25">
      <c r="G58620"/>
      <c r="I58620" s="112"/>
    </row>
    <row r="58621" spans="7:9" x14ac:dyDescent="0.25">
      <c r="G58621"/>
      <c r="I58621" s="112"/>
    </row>
    <row r="58622" spans="7:9" x14ac:dyDescent="0.25">
      <c r="G58622"/>
      <c r="I58622" s="112"/>
    </row>
    <row r="58623" spans="7:9" x14ac:dyDescent="0.25">
      <c r="G58623"/>
      <c r="I58623" s="112"/>
    </row>
    <row r="58624" spans="7:9" x14ac:dyDescent="0.25">
      <c r="G58624"/>
      <c r="I58624" s="112"/>
    </row>
    <row r="58625" spans="7:9" x14ac:dyDescent="0.25">
      <c r="G58625"/>
      <c r="I58625" s="112"/>
    </row>
    <row r="58626" spans="7:9" x14ac:dyDescent="0.25">
      <c r="G58626"/>
      <c r="I58626" s="112"/>
    </row>
    <row r="58627" spans="7:9" x14ac:dyDescent="0.25">
      <c r="G58627"/>
      <c r="I58627" s="112"/>
    </row>
    <row r="58628" spans="7:9" x14ac:dyDescent="0.25">
      <c r="G58628"/>
      <c r="I58628" s="112"/>
    </row>
    <row r="58629" spans="7:9" x14ac:dyDescent="0.25">
      <c r="G58629"/>
      <c r="I58629" s="112"/>
    </row>
    <row r="58630" spans="7:9" x14ac:dyDescent="0.25">
      <c r="G58630"/>
      <c r="I58630" s="112"/>
    </row>
    <row r="58631" spans="7:9" x14ac:dyDescent="0.25">
      <c r="G58631"/>
      <c r="I58631" s="112"/>
    </row>
    <row r="58632" spans="7:9" x14ac:dyDescent="0.25">
      <c r="G58632"/>
      <c r="I58632" s="112"/>
    </row>
    <row r="58633" spans="7:9" x14ac:dyDescent="0.25">
      <c r="G58633"/>
      <c r="I58633" s="112"/>
    </row>
    <row r="58634" spans="7:9" x14ac:dyDescent="0.25">
      <c r="G58634"/>
      <c r="I58634" s="112"/>
    </row>
    <row r="58635" spans="7:9" x14ac:dyDescent="0.25">
      <c r="G58635"/>
      <c r="I58635" s="112"/>
    </row>
    <row r="58636" spans="7:9" x14ac:dyDescent="0.25">
      <c r="G58636"/>
      <c r="I58636" s="112"/>
    </row>
    <row r="58637" spans="7:9" x14ac:dyDescent="0.25">
      <c r="G58637"/>
      <c r="I58637" s="112"/>
    </row>
    <row r="58638" spans="7:9" x14ac:dyDescent="0.25">
      <c r="G58638"/>
      <c r="I58638" s="112"/>
    </row>
    <row r="58639" spans="7:9" x14ac:dyDescent="0.25">
      <c r="G58639"/>
      <c r="I58639" s="112"/>
    </row>
    <row r="58640" spans="7:9" x14ac:dyDescent="0.25">
      <c r="G58640"/>
      <c r="I58640" s="112"/>
    </row>
    <row r="58641" spans="7:9" x14ac:dyDescent="0.25">
      <c r="G58641"/>
      <c r="I58641" s="112"/>
    </row>
    <row r="58642" spans="7:9" x14ac:dyDescent="0.25">
      <c r="G58642"/>
      <c r="I58642" s="112"/>
    </row>
    <row r="58643" spans="7:9" x14ac:dyDescent="0.25">
      <c r="G58643"/>
      <c r="I58643" s="112"/>
    </row>
    <row r="58644" spans="7:9" x14ac:dyDescent="0.25">
      <c r="G58644"/>
      <c r="I58644" s="112"/>
    </row>
    <row r="58645" spans="7:9" x14ac:dyDescent="0.25">
      <c r="G58645"/>
      <c r="I58645" s="112"/>
    </row>
    <row r="58646" spans="7:9" x14ac:dyDescent="0.25">
      <c r="G58646"/>
      <c r="I58646" s="112"/>
    </row>
    <row r="58647" spans="7:9" x14ac:dyDescent="0.25">
      <c r="G58647"/>
      <c r="I58647" s="112"/>
    </row>
    <row r="58648" spans="7:9" x14ac:dyDescent="0.25">
      <c r="G58648"/>
      <c r="I58648" s="112"/>
    </row>
    <row r="58649" spans="7:9" x14ac:dyDescent="0.25">
      <c r="G58649"/>
      <c r="I58649" s="112"/>
    </row>
    <row r="58650" spans="7:9" x14ac:dyDescent="0.25">
      <c r="G58650"/>
      <c r="I58650" s="112"/>
    </row>
    <row r="58651" spans="7:9" x14ac:dyDescent="0.25">
      <c r="G58651"/>
      <c r="I58651" s="112"/>
    </row>
    <row r="58652" spans="7:9" x14ac:dyDescent="0.25">
      <c r="G58652"/>
      <c r="I58652" s="112"/>
    </row>
    <row r="58653" spans="7:9" x14ac:dyDescent="0.25">
      <c r="G58653"/>
      <c r="I58653" s="112"/>
    </row>
    <row r="58654" spans="7:9" x14ac:dyDescent="0.25">
      <c r="G58654"/>
      <c r="I58654" s="112"/>
    </row>
    <row r="58655" spans="7:9" x14ac:dyDescent="0.25">
      <c r="G58655"/>
      <c r="I58655" s="112"/>
    </row>
    <row r="58656" spans="7:9" x14ac:dyDescent="0.25">
      <c r="G58656"/>
      <c r="I58656" s="112"/>
    </row>
    <row r="58657" spans="7:9" x14ac:dyDescent="0.25">
      <c r="G58657"/>
      <c r="I58657" s="112"/>
    </row>
    <row r="58658" spans="7:9" x14ac:dyDescent="0.25">
      <c r="G58658"/>
      <c r="I58658" s="112"/>
    </row>
    <row r="58659" spans="7:9" x14ac:dyDescent="0.25">
      <c r="G58659"/>
      <c r="I58659" s="112"/>
    </row>
    <row r="58660" spans="7:9" x14ac:dyDescent="0.25">
      <c r="G58660"/>
      <c r="I58660" s="112"/>
    </row>
    <row r="58661" spans="7:9" x14ac:dyDescent="0.25">
      <c r="G58661"/>
      <c r="I58661" s="112"/>
    </row>
    <row r="58662" spans="7:9" x14ac:dyDescent="0.25">
      <c r="G58662"/>
      <c r="I58662" s="112"/>
    </row>
    <row r="58663" spans="7:9" x14ac:dyDescent="0.25">
      <c r="G58663"/>
      <c r="I58663" s="112"/>
    </row>
    <row r="58664" spans="7:9" x14ac:dyDescent="0.25">
      <c r="G58664"/>
      <c r="I58664" s="112"/>
    </row>
    <row r="58665" spans="7:9" x14ac:dyDescent="0.25">
      <c r="G58665"/>
      <c r="I58665" s="112"/>
    </row>
    <row r="58666" spans="7:9" x14ac:dyDescent="0.25">
      <c r="G58666"/>
      <c r="I58666" s="112"/>
    </row>
    <row r="58667" spans="7:9" x14ac:dyDescent="0.25">
      <c r="G58667"/>
      <c r="I58667" s="112"/>
    </row>
    <row r="58668" spans="7:9" x14ac:dyDescent="0.25">
      <c r="G58668"/>
      <c r="I58668" s="112"/>
    </row>
    <row r="58669" spans="7:9" x14ac:dyDescent="0.25">
      <c r="G58669"/>
      <c r="I58669" s="112"/>
    </row>
    <row r="58670" spans="7:9" x14ac:dyDescent="0.25">
      <c r="G58670"/>
      <c r="I58670" s="112"/>
    </row>
    <row r="58671" spans="7:9" x14ac:dyDescent="0.25">
      <c r="G58671"/>
      <c r="I58671" s="112"/>
    </row>
    <row r="58672" spans="7:9" x14ac:dyDescent="0.25">
      <c r="G58672"/>
      <c r="I58672" s="112"/>
    </row>
    <row r="58673" spans="7:9" x14ac:dyDescent="0.25">
      <c r="G58673"/>
      <c r="I58673" s="112"/>
    </row>
    <row r="58674" spans="7:9" x14ac:dyDescent="0.25">
      <c r="G58674"/>
      <c r="I58674" s="112"/>
    </row>
    <row r="58675" spans="7:9" x14ac:dyDescent="0.25">
      <c r="G58675"/>
      <c r="I58675" s="112"/>
    </row>
    <row r="58676" spans="7:9" x14ac:dyDescent="0.25">
      <c r="G58676"/>
      <c r="I58676" s="112"/>
    </row>
    <row r="58677" spans="7:9" x14ac:dyDescent="0.25">
      <c r="G58677"/>
      <c r="I58677" s="112"/>
    </row>
    <row r="58678" spans="7:9" x14ac:dyDescent="0.25">
      <c r="G58678"/>
      <c r="I58678" s="112"/>
    </row>
    <row r="58679" spans="7:9" x14ac:dyDescent="0.25">
      <c r="G58679"/>
      <c r="I58679" s="112"/>
    </row>
    <row r="58680" spans="7:9" x14ac:dyDescent="0.25">
      <c r="G58680"/>
      <c r="I58680" s="112"/>
    </row>
    <row r="58681" spans="7:9" x14ac:dyDescent="0.25">
      <c r="G58681"/>
      <c r="I58681" s="112"/>
    </row>
    <row r="58682" spans="7:9" x14ac:dyDescent="0.25">
      <c r="G58682"/>
      <c r="I58682" s="112"/>
    </row>
    <row r="58683" spans="7:9" x14ac:dyDescent="0.25">
      <c r="G58683"/>
      <c r="I58683" s="112"/>
    </row>
    <row r="58684" spans="7:9" x14ac:dyDescent="0.25">
      <c r="G58684"/>
      <c r="I58684" s="112"/>
    </row>
    <row r="58685" spans="7:9" x14ac:dyDescent="0.25">
      <c r="G58685"/>
      <c r="I58685" s="112"/>
    </row>
    <row r="58686" spans="7:9" x14ac:dyDescent="0.25">
      <c r="G58686"/>
      <c r="I58686" s="112"/>
    </row>
    <row r="58687" spans="7:9" x14ac:dyDescent="0.25">
      <c r="G58687"/>
      <c r="I58687" s="112"/>
    </row>
    <row r="58688" spans="7:9" x14ac:dyDescent="0.25">
      <c r="G58688"/>
      <c r="I58688" s="112"/>
    </row>
    <row r="58689" spans="7:9" x14ac:dyDescent="0.25">
      <c r="G58689"/>
      <c r="I58689" s="112"/>
    </row>
    <row r="58690" spans="7:9" x14ac:dyDescent="0.25">
      <c r="G58690"/>
      <c r="I58690" s="112"/>
    </row>
    <row r="58691" spans="7:9" x14ac:dyDescent="0.25">
      <c r="G58691"/>
      <c r="I58691" s="112"/>
    </row>
    <row r="58692" spans="7:9" x14ac:dyDescent="0.25">
      <c r="G58692"/>
      <c r="I58692" s="112"/>
    </row>
    <row r="58693" spans="7:9" x14ac:dyDescent="0.25">
      <c r="G58693"/>
      <c r="I58693" s="112"/>
    </row>
    <row r="58694" spans="7:9" x14ac:dyDescent="0.25">
      <c r="G58694"/>
      <c r="I58694" s="112"/>
    </row>
    <row r="58695" spans="7:9" x14ac:dyDescent="0.25">
      <c r="G58695"/>
      <c r="I58695" s="112"/>
    </row>
    <row r="58696" spans="7:9" x14ac:dyDescent="0.25">
      <c r="G58696"/>
      <c r="I58696" s="112"/>
    </row>
    <row r="58697" spans="7:9" x14ac:dyDescent="0.25">
      <c r="G58697"/>
      <c r="I58697" s="112"/>
    </row>
    <row r="58698" spans="7:9" x14ac:dyDescent="0.25">
      <c r="G58698"/>
      <c r="I58698" s="112"/>
    </row>
    <row r="58699" spans="7:9" x14ac:dyDescent="0.25">
      <c r="G58699"/>
      <c r="I58699" s="112"/>
    </row>
    <row r="58700" spans="7:9" x14ac:dyDescent="0.25">
      <c r="G58700"/>
      <c r="I58700" s="112"/>
    </row>
    <row r="58701" spans="7:9" x14ac:dyDescent="0.25">
      <c r="G58701"/>
      <c r="I58701" s="112"/>
    </row>
    <row r="58702" spans="7:9" x14ac:dyDescent="0.25">
      <c r="G58702"/>
      <c r="I58702" s="112"/>
    </row>
    <row r="58703" spans="7:9" x14ac:dyDescent="0.25">
      <c r="G58703"/>
      <c r="I58703" s="112"/>
    </row>
    <row r="58704" spans="7:9" x14ac:dyDescent="0.25">
      <c r="G58704"/>
      <c r="I58704" s="112"/>
    </row>
    <row r="58705" spans="7:9" x14ac:dyDescent="0.25">
      <c r="G58705"/>
      <c r="I58705" s="112"/>
    </row>
    <row r="58706" spans="7:9" x14ac:dyDescent="0.25">
      <c r="G58706"/>
      <c r="I58706" s="112"/>
    </row>
    <row r="58707" spans="7:9" x14ac:dyDescent="0.25">
      <c r="G58707"/>
      <c r="I58707" s="112"/>
    </row>
    <row r="58708" spans="7:9" x14ac:dyDescent="0.25">
      <c r="G58708"/>
      <c r="I58708" s="112"/>
    </row>
    <row r="58709" spans="7:9" x14ac:dyDescent="0.25">
      <c r="G58709"/>
      <c r="I58709" s="112"/>
    </row>
    <row r="58710" spans="7:9" x14ac:dyDescent="0.25">
      <c r="G58710"/>
      <c r="I58710" s="112"/>
    </row>
    <row r="58711" spans="7:9" x14ac:dyDescent="0.25">
      <c r="G58711"/>
      <c r="I58711" s="112"/>
    </row>
    <row r="58712" spans="7:9" x14ac:dyDescent="0.25">
      <c r="G58712"/>
      <c r="I58712" s="112"/>
    </row>
    <row r="58713" spans="7:9" x14ac:dyDescent="0.25">
      <c r="G58713"/>
      <c r="I58713" s="112"/>
    </row>
    <row r="58714" spans="7:9" x14ac:dyDescent="0.25">
      <c r="G58714"/>
      <c r="I58714" s="112"/>
    </row>
    <row r="58715" spans="7:9" x14ac:dyDescent="0.25">
      <c r="G58715"/>
      <c r="I58715" s="112"/>
    </row>
    <row r="58716" spans="7:9" x14ac:dyDescent="0.25">
      <c r="G58716"/>
      <c r="I58716" s="112"/>
    </row>
    <row r="58717" spans="7:9" x14ac:dyDescent="0.25">
      <c r="G58717"/>
      <c r="I58717" s="112"/>
    </row>
    <row r="58718" spans="7:9" x14ac:dyDescent="0.25">
      <c r="G58718"/>
      <c r="I58718" s="112"/>
    </row>
    <row r="58719" spans="7:9" x14ac:dyDescent="0.25">
      <c r="G58719"/>
      <c r="I58719" s="112"/>
    </row>
    <row r="58720" spans="7:9" x14ac:dyDescent="0.25">
      <c r="G58720"/>
      <c r="I58720" s="112"/>
    </row>
    <row r="58721" spans="7:9" x14ac:dyDescent="0.25">
      <c r="G58721"/>
      <c r="I58721" s="112"/>
    </row>
    <row r="58722" spans="7:9" x14ac:dyDescent="0.25">
      <c r="G58722"/>
      <c r="I58722" s="112"/>
    </row>
    <row r="58723" spans="7:9" x14ac:dyDescent="0.25">
      <c r="G58723"/>
      <c r="I58723" s="112"/>
    </row>
    <row r="58724" spans="7:9" x14ac:dyDescent="0.25">
      <c r="G58724"/>
      <c r="I58724" s="112"/>
    </row>
    <row r="58725" spans="7:9" x14ac:dyDescent="0.25">
      <c r="G58725"/>
      <c r="I58725" s="112"/>
    </row>
    <row r="58726" spans="7:9" x14ac:dyDescent="0.25">
      <c r="G58726"/>
      <c r="I58726" s="112"/>
    </row>
    <row r="58727" spans="7:9" x14ac:dyDescent="0.25">
      <c r="G58727"/>
      <c r="I58727" s="112"/>
    </row>
    <row r="58728" spans="7:9" x14ac:dyDescent="0.25">
      <c r="G58728"/>
      <c r="I58728" s="112"/>
    </row>
    <row r="58729" spans="7:9" x14ac:dyDescent="0.25">
      <c r="G58729"/>
      <c r="I58729" s="112"/>
    </row>
    <row r="58730" spans="7:9" x14ac:dyDescent="0.25">
      <c r="G58730"/>
      <c r="I58730" s="112"/>
    </row>
    <row r="58731" spans="7:9" x14ac:dyDescent="0.25">
      <c r="G58731"/>
      <c r="I58731" s="112"/>
    </row>
    <row r="58732" spans="7:9" x14ac:dyDescent="0.25">
      <c r="G58732"/>
      <c r="I58732" s="112"/>
    </row>
    <row r="58733" spans="7:9" x14ac:dyDescent="0.25">
      <c r="G58733"/>
      <c r="I58733" s="112"/>
    </row>
    <row r="58734" spans="7:9" x14ac:dyDescent="0.25">
      <c r="G58734"/>
      <c r="I58734" s="112"/>
    </row>
    <row r="58735" spans="7:9" x14ac:dyDescent="0.25">
      <c r="G58735"/>
      <c r="I58735" s="112"/>
    </row>
    <row r="58736" spans="7:9" x14ac:dyDescent="0.25">
      <c r="G58736"/>
      <c r="I58736" s="112"/>
    </row>
    <row r="58737" spans="7:9" x14ac:dyDescent="0.25">
      <c r="G58737"/>
      <c r="I58737" s="112"/>
    </row>
    <row r="58738" spans="7:9" x14ac:dyDescent="0.25">
      <c r="G58738"/>
      <c r="I58738" s="112"/>
    </row>
    <row r="58739" spans="7:9" x14ac:dyDescent="0.25">
      <c r="G58739"/>
      <c r="I58739" s="112"/>
    </row>
    <row r="58740" spans="7:9" x14ac:dyDescent="0.25">
      <c r="G58740"/>
      <c r="I58740" s="112"/>
    </row>
    <row r="58741" spans="7:9" x14ac:dyDescent="0.25">
      <c r="G58741"/>
      <c r="I58741" s="112"/>
    </row>
    <row r="58742" spans="7:9" x14ac:dyDescent="0.25">
      <c r="G58742"/>
      <c r="I58742" s="112"/>
    </row>
    <row r="58743" spans="7:9" x14ac:dyDescent="0.25">
      <c r="G58743"/>
      <c r="I58743" s="112"/>
    </row>
    <row r="58744" spans="7:9" x14ac:dyDescent="0.25">
      <c r="G58744"/>
      <c r="I58744" s="112"/>
    </row>
    <row r="58745" spans="7:9" x14ac:dyDescent="0.25">
      <c r="G58745"/>
      <c r="I58745" s="112"/>
    </row>
    <row r="58746" spans="7:9" x14ac:dyDescent="0.25">
      <c r="G58746"/>
      <c r="I58746" s="112"/>
    </row>
    <row r="58747" spans="7:9" x14ac:dyDescent="0.25">
      <c r="G58747"/>
      <c r="I58747" s="112"/>
    </row>
    <row r="58748" spans="7:9" x14ac:dyDescent="0.25">
      <c r="G58748"/>
      <c r="I58748" s="112"/>
    </row>
    <row r="58749" spans="7:9" x14ac:dyDescent="0.25">
      <c r="G58749"/>
      <c r="I58749" s="112"/>
    </row>
    <row r="58750" spans="7:9" x14ac:dyDescent="0.25">
      <c r="G58750"/>
      <c r="I58750" s="112"/>
    </row>
    <row r="58751" spans="7:9" x14ac:dyDescent="0.25">
      <c r="G58751"/>
      <c r="I58751" s="112"/>
    </row>
    <row r="58752" spans="7:9" x14ac:dyDescent="0.25">
      <c r="G58752"/>
      <c r="I58752" s="112"/>
    </row>
    <row r="58753" spans="7:9" x14ac:dyDescent="0.25">
      <c r="G58753"/>
      <c r="I58753" s="112"/>
    </row>
    <row r="58754" spans="7:9" x14ac:dyDescent="0.25">
      <c r="G58754"/>
      <c r="I58754" s="112"/>
    </row>
    <row r="58755" spans="7:9" x14ac:dyDescent="0.25">
      <c r="G58755"/>
      <c r="I58755" s="112"/>
    </row>
    <row r="58756" spans="7:9" x14ac:dyDescent="0.25">
      <c r="G58756"/>
      <c r="I58756" s="112"/>
    </row>
    <row r="58757" spans="7:9" x14ac:dyDescent="0.25">
      <c r="G58757"/>
      <c r="I58757" s="112"/>
    </row>
    <row r="58758" spans="7:9" x14ac:dyDescent="0.25">
      <c r="G58758"/>
      <c r="I58758" s="112"/>
    </row>
    <row r="58759" spans="7:9" x14ac:dyDescent="0.25">
      <c r="G58759"/>
      <c r="I58759" s="112"/>
    </row>
    <row r="58760" spans="7:9" x14ac:dyDescent="0.25">
      <c r="G58760"/>
      <c r="I58760" s="112"/>
    </row>
    <row r="58761" spans="7:9" x14ac:dyDescent="0.25">
      <c r="G58761"/>
      <c r="I58761" s="112"/>
    </row>
    <row r="58762" spans="7:9" x14ac:dyDescent="0.25">
      <c r="G58762"/>
      <c r="I58762" s="112"/>
    </row>
    <row r="58763" spans="7:9" x14ac:dyDescent="0.25">
      <c r="G58763"/>
      <c r="I58763" s="112"/>
    </row>
    <row r="58764" spans="7:9" x14ac:dyDescent="0.25">
      <c r="G58764"/>
      <c r="I58764" s="112"/>
    </row>
    <row r="58765" spans="7:9" x14ac:dyDescent="0.25">
      <c r="G58765"/>
      <c r="I58765" s="112"/>
    </row>
    <row r="58766" spans="7:9" x14ac:dyDescent="0.25">
      <c r="G58766"/>
      <c r="I58766" s="112"/>
    </row>
    <row r="58767" spans="7:9" x14ac:dyDescent="0.25">
      <c r="G58767"/>
      <c r="I58767" s="112"/>
    </row>
    <row r="58768" spans="7:9" x14ac:dyDescent="0.25">
      <c r="G58768"/>
      <c r="I58768" s="112"/>
    </row>
    <row r="58769" spans="7:9" x14ac:dyDescent="0.25">
      <c r="G58769"/>
      <c r="I58769" s="112"/>
    </row>
    <row r="58770" spans="7:9" x14ac:dyDescent="0.25">
      <c r="G58770"/>
      <c r="I58770" s="112"/>
    </row>
    <row r="58771" spans="7:9" x14ac:dyDescent="0.25">
      <c r="G58771"/>
      <c r="I58771" s="112"/>
    </row>
    <row r="58772" spans="7:9" x14ac:dyDescent="0.25">
      <c r="G58772"/>
      <c r="I58772" s="112"/>
    </row>
    <row r="58773" spans="7:9" x14ac:dyDescent="0.25">
      <c r="G58773"/>
      <c r="I58773" s="112"/>
    </row>
    <row r="58774" spans="7:9" x14ac:dyDescent="0.25">
      <c r="G58774"/>
      <c r="I58774" s="112"/>
    </row>
    <row r="58775" spans="7:9" x14ac:dyDescent="0.25">
      <c r="G58775"/>
      <c r="I58775" s="112"/>
    </row>
    <row r="58776" spans="7:9" x14ac:dyDescent="0.25">
      <c r="G58776"/>
      <c r="I58776" s="112"/>
    </row>
    <row r="58777" spans="7:9" x14ac:dyDescent="0.25">
      <c r="G58777"/>
      <c r="I58777" s="112"/>
    </row>
    <row r="58778" spans="7:9" x14ac:dyDescent="0.25">
      <c r="G58778"/>
      <c r="I58778" s="112"/>
    </row>
    <row r="58779" spans="7:9" x14ac:dyDescent="0.25">
      <c r="G58779"/>
      <c r="I58779" s="112"/>
    </row>
    <row r="58780" spans="7:9" x14ac:dyDescent="0.25">
      <c r="G58780"/>
      <c r="I58780" s="112"/>
    </row>
    <row r="58781" spans="7:9" x14ac:dyDescent="0.25">
      <c r="G58781"/>
      <c r="I58781" s="112"/>
    </row>
    <row r="58782" spans="7:9" x14ac:dyDescent="0.25">
      <c r="G58782"/>
      <c r="I58782" s="112"/>
    </row>
    <row r="58783" spans="7:9" x14ac:dyDescent="0.25">
      <c r="G58783"/>
      <c r="I58783" s="112"/>
    </row>
    <row r="58784" spans="7:9" x14ac:dyDescent="0.25">
      <c r="G58784"/>
      <c r="I58784" s="112"/>
    </row>
    <row r="58785" spans="7:9" x14ac:dyDescent="0.25">
      <c r="G58785"/>
      <c r="I58785" s="112"/>
    </row>
    <row r="58786" spans="7:9" x14ac:dyDescent="0.25">
      <c r="G58786"/>
      <c r="I58786" s="112"/>
    </row>
    <row r="58787" spans="7:9" x14ac:dyDescent="0.25">
      <c r="G58787"/>
      <c r="I58787" s="112"/>
    </row>
    <row r="58788" spans="7:9" x14ac:dyDescent="0.25">
      <c r="G58788"/>
      <c r="I58788" s="112"/>
    </row>
    <row r="58789" spans="7:9" x14ac:dyDescent="0.25">
      <c r="G58789"/>
      <c r="I58789" s="112"/>
    </row>
    <row r="58790" spans="7:9" x14ac:dyDescent="0.25">
      <c r="G58790"/>
      <c r="I58790" s="112"/>
    </row>
    <row r="58791" spans="7:9" x14ac:dyDescent="0.25">
      <c r="G58791"/>
      <c r="I58791" s="112"/>
    </row>
    <row r="58792" spans="7:9" x14ac:dyDescent="0.25">
      <c r="G58792"/>
      <c r="I58792" s="112"/>
    </row>
    <row r="58793" spans="7:9" x14ac:dyDescent="0.25">
      <c r="G58793"/>
      <c r="I58793" s="112"/>
    </row>
    <row r="58794" spans="7:9" x14ac:dyDescent="0.25">
      <c r="G58794"/>
      <c r="I58794" s="112"/>
    </row>
    <row r="58795" spans="7:9" x14ac:dyDescent="0.25">
      <c r="G58795"/>
      <c r="I58795" s="112"/>
    </row>
    <row r="58796" spans="7:9" x14ac:dyDescent="0.25">
      <c r="G58796"/>
      <c r="I58796" s="112"/>
    </row>
    <row r="58797" spans="7:9" x14ac:dyDescent="0.25">
      <c r="G58797"/>
      <c r="I58797" s="112"/>
    </row>
    <row r="58798" spans="7:9" x14ac:dyDescent="0.25">
      <c r="G58798"/>
      <c r="I58798" s="112"/>
    </row>
    <row r="58799" spans="7:9" x14ac:dyDescent="0.25">
      <c r="G58799"/>
      <c r="I58799" s="112"/>
    </row>
    <row r="58800" spans="7:9" x14ac:dyDescent="0.25">
      <c r="G58800"/>
      <c r="I58800" s="112"/>
    </row>
    <row r="58801" spans="7:9" x14ac:dyDescent="0.25">
      <c r="G58801"/>
      <c r="I58801" s="112"/>
    </row>
    <row r="58802" spans="7:9" x14ac:dyDescent="0.25">
      <c r="G58802"/>
      <c r="I58802" s="112"/>
    </row>
    <row r="58803" spans="7:9" x14ac:dyDescent="0.25">
      <c r="G58803"/>
      <c r="I58803" s="112"/>
    </row>
    <row r="58804" spans="7:9" x14ac:dyDescent="0.25">
      <c r="G58804"/>
      <c r="I58804" s="112"/>
    </row>
    <row r="58805" spans="7:9" x14ac:dyDescent="0.25">
      <c r="G58805"/>
      <c r="I58805" s="112"/>
    </row>
    <row r="58806" spans="7:9" x14ac:dyDescent="0.25">
      <c r="G58806"/>
      <c r="I58806" s="112"/>
    </row>
    <row r="58807" spans="7:9" x14ac:dyDescent="0.25">
      <c r="G58807"/>
      <c r="I58807" s="112"/>
    </row>
    <row r="58808" spans="7:9" x14ac:dyDescent="0.25">
      <c r="G58808"/>
      <c r="I58808" s="112"/>
    </row>
    <row r="58809" spans="7:9" x14ac:dyDescent="0.25">
      <c r="G58809"/>
      <c r="I58809" s="112"/>
    </row>
    <row r="58810" spans="7:9" x14ac:dyDescent="0.25">
      <c r="G58810"/>
      <c r="I58810" s="112"/>
    </row>
    <row r="58811" spans="7:9" x14ac:dyDescent="0.25">
      <c r="G58811"/>
      <c r="I58811" s="112"/>
    </row>
    <row r="58812" spans="7:9" x14ac:dyDescent="0.25">
      <c r="G58812"/>
      <c r="I58812" s="112"/>
    </row>
    <row r="58813" spans="7:9" x14ac:dyDescent="0.25">
      <c r="G58813"/>
      <c r="I58813" s="112"/>
    </row>
    <row r="58814" spans="7:9" x14ac:dyDescent="0.25">
      <c r="G58814"/>
      <c r="I58814" s="112"/>
    </row>
    <row r="58815" spans="7:9" x14ac:dyDescent="0.25">
      <c r="G58815"/>
      <c r="I58815" s="112"/>
    </row>
    <row r="58816" spans="7:9" x14ac:dyDescent="0.25">
      <c r="G58816"/>
      <c r="I58816" s="112"/>
    </row>
    <row r="58817" spans="7:9" x14ac:dyDescent="0.25">
      <c r="G58817"/>
      <c r="I58817" s="112"/>
    </row>
    <row r="58818" spans="7:9" x14ac:dyDescent="0.25">
      <c r="G58818"/>
      <c r="I58818" s="112"/>
    </row>
    <row r="58819" spans="7:9" x14ac:dyDescent="0.25">
      <c r="G58819"/>
      <c r="I58819" s="112"/>
    </row>
    <row r="58820" spans="7:9" x14ac:dyDescent="0.25">
      <c r="G58820"/>
      <c r="I58820" s="112"/>
    </row>
    <row r="58821" spans="7:9" x14ac:dyDescent="0.25">
      <c r="G58821"/>
      <c r="I58821" s="112"/>
    </row>
    <row r="58822" spans="7:9" x14ac:dyDescent="0.25">
      <c r="G58822"/>
      <c r="I58822" s="112"/>
    </row>
    <row r="58823" spans="7:9" x14ac:dyDescent="0.25">
      <c r="G58823"/>
      <c r="I58823" s="112"/>
    </row>
    <row r="58824" spans="7:9" x14ac:dyDescent="0.25">
      <c r="G58824"/>
      <c r="I58824" s="112"/>
    </row>
    <row r="58825" spans="7:9" x14ac:dyDescent="0.25">
      <c r="G58825"/>
      <c r="I58825" s="112"/>
    </row>
    <row r="58826" spans="7:9" x14ac:dyDescent="0.25">
      <c r="G58826"/>
      <c r="I58826" s="112"/>
    </row>
    <row r="58827" spans="7:9" x14ac:dyDescent="0.25">
      <c r="G58827"/>
      <c r="I58827" s="112"/>
    </row>
    <row r="58828" spans="7:9" x14ac:dyDescent="0.25">
      <c r="G58828"/>
      <c r="I58828" s="112"/>
    </row>
    <row r="58829" spans="7:9" x14ac:dyDescent="0.25">
      <c r="G58829"/>
      <c r="I58829" s="112"/>
    </row>
    <row r="58830" spans="7:9" x14ac:dyDescent="0.25">
      <c r="G58830"/>
      <c r="I58830" s="112"/>
    </row>
    <row r="58831" spans="7:9" x14ac:dyDescent="0.25">
      <c r="G58831"/>
      <c r="I58831" s="112"/>
    </row>
    <row r="58832" spans="7:9" x14ac:dyDescent="0.25">
      <c r="G58832"/>
      <c r="I58832" s="112"/>
    </row>
    <row r="58833" spans="7:9" x14ac:dyDescent="0.25">
      <c r="G58833"/>
      <c r="I58833" s="112"/>
    </row>
    <row r="58834" spans="7:9" x14ac:dyDescent="0.25">
      <c r="G58834"/>
      <c r="I58834" s="112"/>
    </row>
    <row r="58835" spans="7:9" x14ac:dyDescent="0.25">
      <c r="G58835"/>
      <c r="I58835" s="112"/>
    </row>
    <row r="58836" spans="7:9" x14ac:dyDescent="0.25">
      <c r="G58836"/>
      <c r="I58836" s="112"/>
    </row>
    <row r="58837" spans="7:9" x14ac:dyDescent="0.25">
      <c r="G58837"/>
      <c r="I58837" s="112"/>
    </row>
    <row r="58838" spans="7:9" x14ac:dyDescent="0.25">
      <c r="G58838"/>
      <c r="I58838" s="112"/>
    </row>
    <row r="58839" spans="7:9" x14ac:dyDescent="0.25">
      <c r="G58839"/>
      <c r="I58839" s="112"/>
    </row>
    <row r="58840" spans="7:9" x14ac:dyDescent="0.25">
      <c r="G58840"/>
      <c r="I58840" s="112"/>
    </row>
    <row r="58841" spans="7:9" x14ac:dyDescent="0.25">
      <c r="G58841"/>
      <c r="I58841" s="112"/>
    </row>
    <row r="58842" spans="7:9" x14ac:dyDescent="0.25">
      <c r="G58842"/>
      <c r="I58842" s="112"/>
    </row>
    <row r="58843" spans="7:9" x14ac:dyDescent="0.25">
      <c r="G58843"/>
      <c r="I58843" s="112"/>
    </row>
    <row r="58844" spans="7:9" x14ac:dyDescent="0.25">
      <c r="G58844"/>
      <c r="I58844" s="112"/>
    </row>
    <row r="58845" spans="7:9" x14ac:dyDescent="0.25">
      <c r="G58845"/>
      <c r="I58845" s="112"/>
    </row>
    <row r="58846" spans="7:9" x14ac:dyDescent="0.25">
      <c r="G58846"/>
      <c r="I58846" s="112"/>
    </row>
    <row r="58847" spans="7:9" x14ac:dyDescent="0.25">
      <c r="G58847"/>
      <c r="I58847" s="112"/>
    </row>
    <row r="58848" spans="7:9" x14ac:dyDescent="0.25">
      <c r="G58848"/>
      <c r="I58848" s="112"/>
    </row>
    <row r="58849" spans="7:9" x14ac:dyDescent="0.25">
      <c r="G58849"/>
      <c r="I58849" s="112"/>
    </row>
    <row r="58850" spans="7:9" x14ac:dyDescent="0.25">
      <c r="G58850"/>
      <c r="I58850" s="112"/>
    </row>
    <row r="58851" spans="7:9" x14ac:dyDescent="0.25">
      <c r="G58851"/>
      <c r="I58851" s="112"/>
    </row>
    <row r="58852" spans="7:9" x14ac:dyDescent="0.25">
      <c r="G58852"/>
      <c r="I58852" s="112"/>
    </row>
    <row r="58853" spans="7:9" x14ac:dyDescent="0.25">
      <c r="G58853"/>
      <c r="I58853" s="112"/>
    </row>
    <row r="58854" spans="7:9" x14ac:dyDescent="0.25">
      <c r="G58854"/>
      <c r="I58854" s="112"/>
    </row>
    <row r="58855" spans="7:9" x14ac:dyDescent="0.25">
      <c r="G58855"/>
      <c r="I58855" s="112"/>
    </row>
    <row r="58856" spans="7:9" x14ac:dyDescent="0.25">
      <c r="G58856"/>
      <c r="I58856" s="112"/>
    </row>
    <row r="58857" spans="7:9" x14ac:dyDescent="0.25">
      <c r="G58857"/>
      <c r="I58857" s="112"/>
    </row>
    <row r="58858" spans="7:9" x14ac:dyDescent="0.25">
      <c r="G58858"/>
      <c r="I58858" s="112"/>
    </row>
    <row r="58859" spans="7:9" x14ac:dyDescent="0.25">
      <c r="G58859"/>
      <c r="I58859" s="112"/>
    </row>
    <row r="58860" spans="7:9" x14ac:dyDescent="0.25">
      <c r="G58860"/>
      <c r="I58860" s="112"/>
    </row>
    <row r="58861" spans="7:9" x14ac:dyDescent="0.25">
      <c r="G58861"/>
      <c r="I58861" s="112"/>
    </row>
    <row r="58862" spans="7:9" x14ac:dyDescent="0.25">
      <c r="G58862"/>
      <c r="I58862" s="112"/>
    </row>
    <row r="58863" spans="7:9" x14ac:dyDescent="0.25">
      <c r="G58863"/>
      <c r="I58863" s="112"/>
    </row>
    <row r="58864" spans="7:9" x14ac:dyDescent="0.25">
      <c r="G58864"/>
      <c r="I58864" s="112"/>
    </row>
    <row r="58865" spans="7:9" x14ac:dyDescent="0.25">
      <c r="G58865"/>
      <c r="I58865" s="112"/>
    </row>
    <row r="58866" spans="7:9" x14ac:dyDescent="0.25">
      <c r="G58866"/>
      <c r="I58866" s="112"/>
    </row>
    <row r="58867" spans="7:9" x14ac:dyDescent="0.25">
      <c r="G58867"/>
      <c r="I58867" s="112"/>
    </row>
    <row r="58868" spans="7:9" x14ac:dyDescent="0.25">
      <c r="G58868"/>
      <c r="I58868" s="112"/>
    </row>
    <row r="58869" spans="7:9" x14ac:dyDescent="0.25">
      <c r="G58869"/>
      <c r="I58869" s="112"/>
    </row>
    <row r="58870" spans="7:9" x14ac:dyDescent="0.25">
      <c r="G58870"/>
      <c r="I58870" s="112"/>
    </row>
    <row r="58871" spans="7:9" x14ac:dyDescent="0.25">
      <c r="G58871"/>
      <c r="I58871" s="112"/>
    </row>
    <row r="58872" spans="7:9" x14ac:dyDescent="0.25">
      <c r="G58872"/>
      <c r="I58872" s="112"/>
    </row>
    <row r="58873" spans="7:9" x14ac:dyDescent="0.25">
      <c r="G58873"/>
      <c r="I58873" s="112"/>
    </row>
    <row r="58874" spans="7:9" x14ac:dyDescent="0.25">
      <c r="G58874"/>
      <c r="I58874" s="112"/>
    </row>
    <row r="58875" spans="7:9" x14ac:dyDescent="0.25">
      <c r="G58875"/>
      <c r="I58875" s="112"/>
    </row>
    <row r="58876" spans="7:9" x14ac:dyDescent="0.25">
      <c r="G58876"/>
      <c r="I58876" s="112"/>
    </row>
    <row r="58877" spans="7:9" x14ac:dyDescent="0.25">
      <c r="G58877"/>
      <c r="I58877" s="112"/>
    </row>
    <row r="58878" spans="7:9" x14ac:dyDescent="0.25">
      <c r="G58878"/>
      <c r="I58878" s="112"/>
    </row>
    <row r="58879" spans="7:9" x14ac:dyDescent="0.25">
      <c r="G58879"/>
      <c r="I58879" s="112"/>
    </row>
    <row r="58880" spans="7:9" x14ac:dyDescent="0.25">
      <c r="G58880"/>
      <c r="I58880" s="112"/>
    </row>
    <row r="58881" spans="7:9" x14ac:dyDescent="0.25">
      <c r="G58881"/>
      <c r="I58881" s="112"/>
    </row>
    <row r="58882" spans="7:9" x14ac:dyDescent="0.25">
      <c r="G58882"/>
      <c r="I58882" s="112"/>
    </row>
    <row r="58883" spans="7:9" x14ac:dyDescent="0.25">
      <c r="G58883"/>
      <c r="I58883" s="112"/>
    </row>
    <row r="58884" spans="7:9" x14ac:dyDescent="0.25">
      <c r="G58884"/>
      <c r="I58884" s="112"/>
    </row>
    <row r="58885" spans="7:9" x14ac:dyDescent="0.25">
      <c r="G58885"/>
      <c r="I58885" s="112"/>
    </row>
    <row r="58886" spans="7:9" x14ac:dyDescent="0.25">
      <c r="G58886"/>
      <c r="I58886" s="112"/>
    </row>
    <row r="58887" spans="7:9" x14ac:dyDescent="0.25">
      <c r="G58887"/>
      <c r="I58887" s="112"/>
    </row>
    <row r="58888" spans="7:9" x14ac:dyDescent="0.25">
      <c r="G58888"/>
      <c r="I58888" s="112"/>
    </row>
    <row r="58889" spans="7:9" x14ac:dyDescent="0.25">
      <c r="G58889"/>
      <c r="I58889" s="112"/>
    </row>
    <row r="58890" spans="7:9" x14ac:dyDescent="0.25">
      <c r="G58890"/>
      <c r="I58890" s="112"/>
    </row>
    <row r="58891" spans="7:9" x14ac:dyDescent="0.25">
      <c r="G58891"/>
      <c r="I58891" s="112"/>
    </row>
    <row r="58892" spans="7:9" x14ac:dyDescent="0.25">
      <c r="G58892"/>
      <c r="I58892" s="112"/>
    </row>
    <row r="58893" spans="7:9" x14ac:dyDescent="0.25">
      <c r="G58893"/>
      <c r="I58893" s="112"/>
    </row>
    <row r="58894" spans="7:9" x14ac:dyDescent="0.25">
      <c r="G58894"/>
      <c r="I58894" s="112"/>
    </row>
    <row r="58895" spans="7:9" x14ac:dyDescent="0.25">
      <c r="G58895"/>
      <c r="I58895" s="112"/>
    </row>
    <row r="58896" spans="7:9" x14ac:dyDescent="0.25">
      <c r="G58896"/>
      <c r="I58896" s="112"/>
    </row>
    <row r="58897" spans="7:9" x14ac:dyDescent="0.25">
      <c r="G58897"/>
      <c r="I58897" s="112"/>
    </row>
    <row r="58898" spans="7:9" x14ac:dyDescent="0.25">
      <c r="G58898"/>
      <c r="I58898" s="112"/>
    </row>
    <row r="58899" spans="7:9" x14ac:dyDescent="0.25">
      <c r="G58899"/>
      <c r="I58899" s="112"/>
    </row>
    <row r="58900" spans="7:9" x14ac:dyDescent="0.25">
      <c r="G58900"/>
      <c r="I58900" s="112"/>
    </row>
    <row r="58901" spans="7:9" x14ac:dyDescent="0.25">
      <c r="G58901"/>
      <c r="I58901" s="112"/>
    </row>
    <row r="58902" spans="7:9" x14ac:dyDescent="0.25">
      <c r="G58902"/>
      <c r="I58902" s="112"/>
    </row>
    <row r="58903" spans="7:9" x14ac:dyDescent="0.25">
      <c r="G58903"/>
      <c r="I58903" s="112"/>
    </row>
    <row r="58904" spans="7:9" x14ac:dyDescent="0.25">
      <c r="G58904"/>
      <c r="I58904" s="112"/>
    </row>
    <row r="58905" spans="7:9" x14ac:dyDescent="0.25">
      <c r="G58905"/>
      <c r="I58905" s="112"/>
    </row>
    <row r="58906" spans="7:9" x14ac:dyDescent="0.25">
      <c r="G58906"/>
      <c r="I58906" s="112"/>
    </row>
    <row r="58907" spans="7:9" x14ac:dyDescent="0.25">
      <c r="G58907"/>
      <c r="I58907" s="112"/>
    </row>
    <row r="58908" spans="7:9" x14ac:dyDescent="0.25">
      <c r="G58908"/>
      <c r="I58908" s="112"/>
    </row>
    <row r="58909" spans="7:9" x14ac:dyDescent="0.25">
      <c r="G58909"/>
      <c r="I58909" s="112"/>
    </row>
    <row r="58910" spans="7:9" x14ac:dyDescent="0.25">
      <c r="G58910"/>
      <c r="I58910" s="112"/>
    </row>
    <row r="58911" spans="7:9" x14ac:dyDescent="0.25">
      <c r="G58911"/>
      <c r="I58911" s="112"/>
    </row>
    <row r="58912" spans="7:9" x14ac:dyDescent="0.25">
      <c r="G58912"/>
      <c r="I58912" s="112"/>
    </row>
    <row r="58913" spans="7:9" x14ac:dyDescent="0.25">
      <c r="G58913"/>
      <c r="I58913" s="112"/>
    </row>
    <row r="58914" spans="7:9" x14ac:dyDescent="0.25">
      <c r="G58914"/>
      <c r="I58914" s="112"/>
    </row>
    <row r="58915" spans="7:9" x14ac:dyDescent="0.25">
      <c r="G58915"/>
      <c r="I58915" s="112"/>
    </row>
    <row r="58916" spans="7:9" x14ac:dyDescent="0.25">
      <c r="G58916"/>
      <c r="I58916" s="112"/>
    </row>
    <row r="58917" spans="7:9" x14ac:dyDescent="0.25">
      <c r="G58917"/>
      <c r="I58917" s="112"/>
    </row>
    <row r="58918" spans="7:9" x14ac:dyDescent="0.25">
      <c r="G58918"/>
      <c r="I58918" s="112"/>
    </row>
    <row r="58919" spans="7:9" x14ac:dyDescent="0.25">
      <c r="G58919"/>
      <c r="I58919" s="112"/>
    </row>
    <row r="58920" spans="7:9" x14ac:dyDescent="0.25">
      <c r="G58920"/>
      <c r="I58920" s="112"/>
    </row>
    <row r="58921" spans="7:9" x14ac:dyDescent="0.25">
      <c r="G58921"/>
      <c r="I58921" s="112"/>
    </row>
    <row r="58922" spans="7:9" x14ac:dyDescent="0.25">
      <c r="G58922"/>
      <c r="I58922" s="112"/>
    </row>
    <row r="58923" spans="7:9" x14ac:dyDescent="0.25">
      <c r="G58923"/>
      <c r="I58923" s="112"/>
    </row>
    <row r="58924" spans="7:9" x14ac:dyDescent="0.25">
      <c r="G58924"/>
      <c r="I58924" s="112"/>
    </row>
    <row r="58925" spans="7:9" x14ac:dyDescent="0.25">
      <c r="G58925"/>
      <c r="I58925" s="112"/>
    </row>
    <row r="58926" spans="7:9" x14ac:dyDescent="0.25">
      <c r="G58926"/>
      <c r="I58926" s="112"/>
    </row>
    <row r="58927" spans="7:9" x14ac:dyDescent="0.25">
      <c r="G58927"/>
      <c r="I58927" s="112"/>
    </row>
    <row r="58928" spans="7:9" x14ac:dyDescent="0.25">
      <c r="G58928"/>
      <c r="I58928" s="112"/>
    </row>
    <row r="58929" spans="7:9" x14ac:dyDescent="0.25">
      <c r="G58929"/>
      <c r="I58929" s="112"/>
    </row>
    <row r="58930" spans="7:9" x14ac:dyDescent="0.25">
      <c r="G58930"/>
      <c r="I58930" s="112"/>
    </row>
    <row r="58931" spans="7:9" x14ac:dyDescent="0.25">
      <c r="G58931"/>
      <c r="I58931" s="112"/>
    </row>
    <row r="58932" spans="7:9" x14ac:dyDescent="0.25">
      <c r="G58932"/>
      <c r="I58932" s="112"/>
    </row>
    <row r="58933" spans="7:9" x14ac:dyDescent="0.25">
      <c r="G58933"/>
      <c r="I58933" s="112"/>
    </row>
    <row r="58934" spans="7:9" x14ac:dyDescent="0.25">
      <c r="G58934"/>
      <c r="I58934" s="112"/>
    </row>
    <row r="58935" spans="7:9" x14ac:dyDescent="0.25">
      <c r="G58935"/>
      <c r="I58935" s="112"/>
    </row>
    <row r="58936" spans="7:9" x14ac:dyDescent="0.25">
      <c r="G58936"/>
      <c r="I58936" s="112"/>
    </row>
    <row r="58937" spans="7:9" x14ac:dyDescent="0.25">
      <c r="G58937"/>
      <c r="I58937" s="112"/>
    </row>
    <row r="58938" spans="7:9" x14ac:dyDescent="0.25">
      <c r="G58938"/>
      <c r="I58938" s="112"/>
    </row>
    <row r="58939" spans="7:9" x14ac:dyDescent="0.25">
      <c r="G58939"/>
      <c r="I58939" s="112"/>
    </row>
    <row r="58940" spans="7:9" x14ac:dyDescent="0.25">
      <c r="G58940"/>
      <c r="I58940" s="112"/>
    </row>
    <row r="58941" spans="7:9" x14ac:dyDescent="0.25">
      <c r="G58941"/>
      <c r="I58941" s="112"/>
    </row>
    <row r="58942" spans="7:9" x14ac:dyDescent="0.25">
      <c r="G58942"/>
      <c r="I58942" s="112"/>
    </row>
    <row r="58943" spans="7:9" x14ac:dyDescent="0.25">
      <c r="G58943"/>
      <c r="I58943" s="112"/>
    </row>
    <row r="58944" spans="7:9" x14ac:dyDescent="0.25">
      <c r="G58944"/>
      <c r="I58944" s="112"/>
    </row>
    <row r="58945" spans="7:9" x14ac:dyDescent="0.25">
      <c r="G58945"/>
      <c r="I58945" s="112"/>
    </row>
    <row r="58946" spans="7:9" x14ac:dyDescent="0.25">
      <c r="G58946"/>
      <c r="I58946" s="112"/>
    </row>
    <row r="58947" spans="7:9" x14ac:dyDescent="0.25">
      <c r="G58947"/>
      <c r="I58947" s="112"/>
    </row>
    <row r="58948" spans="7:9" x14ac:dyDescent="0.25">
      <c r="G58948"/>
      <c r="I58948" s="112"/>
    </row>
    <row r="58949" spans="7:9" x14ac:dyDescent="0.25">
      <c r="G58949"/>
      <c r="I58949" s="112"/>
    </row>
    <row r="58950" spans="7:9" x14ac:dyDescent="0.25">
      <c r="G58950"/>
      <c r="I58950" s="112"/>
    </row>
    <row r="58951" spans="7:9" x14ac:dyDescent="0.25">
      <c r="G58951"/>
      <c r="I58951" s="112"/>
    </row>
    <row r="58952" spans="7:9" x14ac:dyDescent="0.25">
      <c r="G58952"/>
      <c r="I58952" s="112"/>
    </row>
    <row r="58953" spans="7:9" x14ac:dyDescent="0.25">
      <c r="G58953"/>
      <c r="I58953" s="112"/>
    </row>
    <row r="58954" spans="7:9" x14ac:dyDescent="0.25">
      <c r="G58954"/>
      <c r="I58954" s="112"/>
    </row>
    <row r="58955" spans="7:9" x14ac:dyDescent="0.25">
      <c r="G58955"/>
      <c r="I58955" s="112"/>
    </row>
    <row r="58956" spans="7:9" x14ac:dyDescent="0.25">
      <c r="G58956"/>
      <c r="I58956" s="112"/>
    </row>
    <row r="58957" spans="7:9" x14ac:dyDescent="0.25">
      <c r="G58957"/>
      <c r="I58957" s="112"/>
    </row>
    <row r="58958" spans="7:9" x14ac:dyDescent="0.25">
      <c r="G58958"/>
      <c r="I58958" s="112"/>
    </row>
    <row r="58959" spans="7:9" x14ac:dyDescent="0.25">
      <c r="G58959"/>
      <c r="I58959" s="112"/>
    </row>
    <row r="58960" spans="7:9" x14ac:dyDescent="0.25">
      <c r="G58960"/>
      <c r="I58960" s="112"/>
    </row>
    <row r="58961" spans="7:9" x14ac:dyDescent="0.25">
      <c r="G58961"/>
      <c r="I58961" s="112"/>
    </row>
    <row r="58962" spans="7:9" x14ac:dyDescent="0.25">
      <c r="G58962"/>
      <c r="I58962" s="112"/>
    </row>
    <row r="58963" spans="7:9" x14ac:dyDescent="0.25">
      <c r="G58963"/>
      <c r="I58963" s="112"/>
    </row>
    <row r="58964" spans="7:9" x14ac:dyDescent="0.25">
      <c r="G58964"/>
      <c r="I58964" s="112"/>
    </row>
    <row r="58965" spans="7:9" x14ac:dyDescent="0.25">
      <c r="G58965"/>
      <c r="I58965" s="112"/>
    </row>
    <row r="58966" spans="7:9" x14ac:dyDescent="0.25">
      <c r="G58966"/>
      <c r="I58966" s="112"/>
    </row>
    <row r="58967" spans="7:9" x14ac:dyDescent="0.25">
      <c r="G58967"/>
      <c r="I58967" s="112"/>
    </row>
    <row r="58968" spans="7:9" x14ac:dyDescent="0.25">
      <c r="G58968"/>
      <c r="I58968" s="112"/>
    </row>
    <row r="58969" spans="7:9" x14ac:dyDescent="0.25">
      <c r="G58969"/>
      <c r="I58969" s="112"/>
    </row>
    <row r="58970" spans="7:9" x14ac:dyDescent="0.25">
      <c r="G58970"/>
      <c r="I58970" s="112"/>
    </row>
    <row r="58971" spans="7:9" x14ac:dyDescent="0.25">
      <c r="G58971"/>
      <c r="I58971" s="112"/>
    </row>
    <row r="58972" spans="7:9" x14ac:dyDescent="0.25">
      <c r="G58972"/>
      <c r="I58972" s="112"/>
    </row>
    <row r="58973" spans="7:9" x14ac:dyDescent="0.25">
      <c r="G58973"/>
      <c r="I58973" s="112"/>
    </row>
    <row r="58974" spans="7:9" x14ac:dyDescent="0.25">
      <c r="G58974"/>
      <c r="I58974" s="112"/>
    </row>
    <row r="58975" spans="7:9" x14ac:dyDescent="0.25">
      <c r="G58975"/>
      <c r="I58975" s="112"/>
    </row>
    <row r="58976" spans="7:9" x14ac:dyDescent="0.25">
      <c r="G58976"/>
      <c r="I58976" s="112"/>
    </row>
    <row r="58977" spans="7:9" x14ac:dyDescent="0.25">
      <c r="G58977"/>
      <c r="I58977" s="112"/>
    </row>
    <row r="58978" spans="7:9" x14ac:dyDescent="0.25">
      <c r="G58978"/>
      <c r="I58978" s="112"/>
    </row>
    <row r="58979" spans="7:9" x14ac:dyDescent="0.25">
      <c r="G58979"/>
      <c r="I58979" s="112"/>
    </row>
    <row r="58980" spans="7:9" x14ac:dyDescent="0.25">
      <c r="G58980"/>
      <c r="I58980" s="112"/>
    </row>
    <row r="58981" spans="7:9" x14ac:dyDescent="0.25">
      <c r="G58981"/>
      <c r="I58981" s="112"/>
    </row>
    <row r="58982" spans="7:9" x14ac:dyDescent="0.25">
      <c r="G58982"/>
      <c r="I58982" s="112"/>
    </row>
    <row r="58983" spans="7:9" x14ac:dyDescent="0.25">
      <c r="G58983"/>
      <c r="I58983" s="112"/>
    </row>
    <row r="58984" spans="7:9" x14ac:dyDescent="0.25">
      <c r="G58984"/>
      <c r="I58984" s="112"/>
    </row>
    <row r="58985" spans="7:9" x14ac:dyDescent="0.25">
      <c r="G58985"/>
      <c r="I58985" s="112"/>
    </row>
    <row r="58986" spans="7:9" x14ac:dyDescent="0.25">
      <c r="G58986"/>
      <c r="I58986" s="112"/>
    </row>
    <row r="58987" spans="7:9" x14ac:dyDescent="0.25">
      <c r="G58987"/>
      <c r="I58987" s="112"/>
    </row>
    <row r="58988" spans="7:9" x14ac:dyDescent="0.25">
      <c r="G58988"/>
      <c r="I58988" s="112"/>
    </row>
    <row r="58989" spans="7:9" x14ac:dyDescent="0.25">
      <c r="G58989"/>
      <c r="I58989" s="112"/>
    </row>
    <row r="58990" spans="7:9" x14ac:dyDescent="0.25">
      <c r="G58990"/>
      <c r="I58990" s="112"/>
    </row>
    <row r="58991" spans="7:9" x14ac:dyDescent="0.25">
      <c r="G58991"/>
      <c r="I58991" s="112"/>
    </row>
    <row r="58992" spans="7:9" x14ac:dyDescent="0.25">
      <c r="G58992"/>
      <c r="I58992" s="112"/>
    </row>
    <row r="58993" spans="7:9" x14ac:dyDescent="0.25">
      <c r="G58993"/>
      <c r="I58993" s="112"/>
    </row>
    <row r="58994" spans="7:9" x14ac:dyDescent="0.25">
      <c r="G58994"/>
      <c r="I58994" s="112"/>
    </row>
    <row r="58995" spans="7:9" x14ac:dyDescent="0.25">
      <c r="G58995"/>
      <c r="I58995" s="112"/>
    </row>
    <row r="58996" spans="7:9" x14ac:dyDescent="0.25">
      <c r="G58996"/>
      <c r="I58996" s="112"/>
    </row>
    <row r="58997" spans="7:9" x14ac:dyDescent="0.25">
      <c r="G58997"/>
      <c r="I58997" s="112"/>
    </row>
    <row r="58998" spans="7:9" x14ac:dyDescent="0.25">
      <c r="G58998"/>
      <c r="I58998" s="112"/>
    </row>
    <row r="58999" spans="7:9" x14ac:dyDescent="0.25">
      <c r="G58999"/>
      <c r="I58999" s="112"/>
    </row>
    <row r="59000" spans="7:9" x14ac:dyDescent="0.25">
      <c r="G59000"/>
      <c r="I59000" s="112"/>
    </row>
    <row r="59001" spans="7:9" x14ac:dyDescent="0.25">
      <c r="G59001"/>
      <c r="I59001" s="112"/>
    </row>
    <row r="59002" spans="7:9" x14ac:dyDescent="0.25">
      <c r="G59002"/>
      <c r="I59002" s="112"/>
    </row>
    <row r="59003" spans="7:9" x14ac:dyDescent="0.25">
      <c r="G59003"/>
      <c r="I59003" s="112"/>
    </row>
    <row r="59004" spans="7:9" x14ac:dyDescent="0.25">
      <c r="G59004"/>
      <c r="I59004" s="112"/>
    </row>
    <row r="59005" spans="7:9" x14ac:dyDescent="0.25">
      <c r="G59005"/>
      <c r="I59005" s="112"/>
    </row>
    <row r="59006" spans="7:9" x14ac:dyDescent="0.25">
      <c r="G59006"/>
      <c r="I59006" s="112"/>
    </row>
    <row r="59007" spans="7:9" x14ac:dyDescent="0.25">
      <c r="G59007"/>
      <c r="I59007" s="112"/>
    </row>
    <row r="59008" spans="7:9" x14ac:dyDescent="0.25">
      <c r="G59008"/>
      <c r="I59008" s="112"/>
    </row>
    <row r="59009" spans="7:9" x14ac:dyDescent="0.25">
      <c r="G59009"/>
      <c r="I59009" s="112"/>
    </row>
    <row r="59010" spans="7:9" x14ac:dyDescent="0.25">
      <c r="G59010"/>
      <c r="I59010" s="112"/>
    </row>
    <row r="59011" spans="7:9" x14ac:dyDescent="0.25">
      <c r="G59011"/>
      <c r="I59011" s="112"/>
    </row>
    <row r="59012" spans="7:9" x14ac:dyDescent="0.25">
      <c r="G59012"/>
      <c r="I59012" s="112"/>
    </row>
    <row r="59013" spans="7:9" x14ac:dyDescent="0.25">
      <c r="G59013"/>
      <c r="I59013" s="112"/>
    </row>
    <row r="59014" spans="7:9" x14ac:dyDescent="0.25">
      <c r="G59014"/>
      <c r="I59014" s="112"/>
    </row>
    <row r="59015" spans="7:9" x14ac:dyDescent="0.25">
      <c r="G59015"/>
      <c r="I59015" s="112"/>
    </row>
    <row r="59016" spans="7:9" x14ac:dyDescent="0.25">
      <c r="G59016"/>
      <c r="I59016" s="112"/>
    </row>
    <row r="59017" spans="7:9" x14ac:dyDescent="0.25">
      <c r="G59017"/>
      <c r="I59017" s="112"/>
    </row>
    <row r="59018" spans="7:9" x14ac:dyDescent="0.25">
      <c r="G59018"/>
      <c r="I59018" s="112"/>
    </row>
    <row r="59019" spans="7:9" x14ac:dyDescent="0.25">
      <c r="G59019"/>
      <c r="I59019" s="112"/>
    </row>
    <row r="59020" spans="7:9" x14ac:dyDescent="0.25">
      <c r="G59020"/>
      <c r="I59020" s="112"/>
    </row>
    <row r="59021" spans="7:9" x14ac:dyDescent="0.25">
      <c r="G59021"/>
      <c r="I59021" s="112"/>
    </row>
    <row r="59022" spans="7:9" x14ac:dyDescent="0.25">
      <c r="G59022"/>
      <c r="I59022" s="112"/>
    </row>
    <row r="59023" spans="7:9" x14ac:dyDescent="0.25">
      <c r="G59023"/>
      <c r="I59023" s="112"/>
    </row>
    <row r="59024" spans="7:9" x14ac:dyDescent="0.25">
      <c r="G59024"/>
      <c r="I59024" s="112"/>
    </row>
    <row r="59025" spans="7:9" x14ac:dyDescent="0.25">
      <c r="G59025"/>
      <c r="I59025" s="112"/>
    </row>
    <row r="59026" spans="7:9" x14ac:dyDescent="0.25">
      <c r="G59026"/>
      <c r="I59026" s="112"/>
    </row>
    <row r="59027" spans="7:9" x14ac:dyDescent="0.25">
      <c r="G59027"/>
      <c r="I59027" s="112"/>
    </row>
    <row r="59028" spans="7:9" x14ac:dyDescent="0.25">
      <c r="G59028"/>
      <c r="I59028" s="112"/>
    </row>
    <row r="59029" spans="7:9" x14ac:dyDescent="0.25">
      <c r="G59029"/>
      <c r="I59029" s="112"/>
    </row>
    <row r="59030" spans="7:9" x14ac:dyDescent="0.25">
      <c r="G59030"/>
      <c r="I59030" s="112"/>
    </row>
    <row r="59031" spans="7:9" x14ac:dyDescent="0.25">
      <c r="G59031"/>
      <c r="I59031" s="112"/>
    </row>
    <row r="59032" spans="7:9" x14ac:dyDescent="0.25">
      <c r="G59032"/>
      <c r="I59032" s="112"/>
    </row>
    <row r="59033" spans="7:9" x14ac:dyDescent="0.25">
      <c r="G59033"/>
      <c r="I59033" s="112"/>
    </row>
    <row r="59034" spans="7:9" x14ac:dyDescent="0.25">
      <c r="G59034"/>
      <c r="I59034" s="112"/>
    </row>
    <row r="59035" spans="7:9" x14ac:dyDescent="0.25">
      <c r="G59035"/>
      <c r="I59035" s="112"/>
    </row>
    <row r="59036" spans="7:9" x14ac:dyDescent="0.25">
      <c r="G59036"/>
      <c r="I59036" s="112"/>
    </row>
    <row r="59037" spans="7:9" x14ac:dyDescent="0.25">
      <c r="G59037"/>
      <c r="I59037" s="112"/>
    </row>
    <row r="59038" spans="7:9" x14ac:dyDescent="0.25">
      <c r="G59038"/>
      <c r="I59038" s="112"/>
    </row>
    <row r="59039" spans="7:9" x14ac:dyDescent="0.25">
      <c r="G59039"/>
      <c r="I59039" s="112"/>
    </row>
    <row r="59040" spans="7:9" x14ac:dyDescent="0.25">
      <c r="G59040"/>
      <c r="I59040" s="112"/>
    </row>
    <row r="59041" spans="7:9" x14ac:dyDescent="0.25">
      <c r="G59041"/>
      <c r="I59041" s="112"/>
    </row>
    <row r="59042" spans="7:9" x14ac:dyDescent="0.25">
      <c r="G59042"/>
      <c r="I59042" s="112"/>
    </row>
    <row r="59043" spans="7:9" x14ac:dyDescent="0.25">
      <c r="G59043"/>
      <c r="I59043" s="112"/>
    </row>
    <row r="59044" spans="7:9" x14ac:dyDescent="0.25">
      <c r="G59044"/>
      <c r="I59044" s="112"/>
    </row>
    <row r="59045" spans="7:9" x14ac:dyDescent="0.25">
      <c r="G59045"/>
      <c r="I59045" s="112"/>
    </row>
    <row r="59046" spans="7:9" x14ac:dyDescent="0.25">
      <c r="G59046"/>
      <c r="I59046" s="112"/>
    </row>
    <row r="59047" spans="7:9" x14ac:dyDescent="0.25">
      <c r="G59047"/>
      <c r="I59047" s="112"/>
    </row>
    <row r="59048" spans="7:9" x14ac:dyDescent="0.25">
      <c r="G59048"/>
      <c r="I59048" s="112"/>
    </row>
    <row r="59049" spans="7:9" x14ac:dyDescent="0.25">
      <c r="G59049"/>
      <c r="I59049" s="112"/>
    </row>
    <row r="59050" spans="7:9" x14ac:dyDescent="0.25">
      <c r="G59050"/>
      <c r="I59050" s="112"/>
    </row>
    <row r="59051" spans="7:9" x14ac:dyDescent="0.25">
      <c r="G59051"/>
      <c r="I59051" s="112"/>
    </row>
    <row r="59052" spans="7:9" x14ac:dyDescent="0.25">
      <c r="G59052"/>
      <c r="I59052" s="112"/>
    </row>
    <row r="59053" spans="7:9" x14ac:dyDescent="0.25">
      <c r="G59053"/>
      <c r="I59053" s="112"/>
    </row>
    <row r="59054" spans="7:9" x14ac:dyDescent="0.25">
      <c r="G59054"/>
      <c r="I59054" s="112"/>
    </row>
    <row r="59055" spans="7:9" x14ac:dyDescent="0.25">
      <c r="G59055"/>
      <c r="I59055" s="112"/>
    </row>
    <row r="59056" spans="7:9" x14ac:dyDescent="0.25">
      <c r="G59056"/>
      <c r="I59056" s="112"/>
    </row>
    <row r="59057" spans="7:9" x14ac:dyDescent="0.25">
      <c r="G59057"/>
      <c r="I59057" s="112"/>
    </row>
    <row r="59058" spans="7:9" x14ac:dyDescent="0.25">
      <c r="G59058"/>
      <c r="I59058" s="112"/>
    </row>
    <row r="59059" spans="7:9" x14ac:dyDescent="0.25">
      <c r="G59059"/>
      <c r="I59059" s="112"/>
    </row>
    <row r="59060" spans="7:9" x14ac:dyDescent="0.25">
      <c r="G59060"/>
      <c r="I59060" s="112"/>
    </row>
    <row r="59061" spans="7:9" x14ac:dyDescent="0.25">
      <c r="G59061"/>
      <c r="I59061" s="112"/>
    </row>
    <row r="59062" spans="7:9" x14ac:dyDescent="0.25">
      <c r="G59062"/>
      <c r="I59062" s="112"/>
    </row>
    <row r="59063" spans="7:9" x14ac:dyDescent="0.25">
      <c r="G59063"/>
      <c r="I59063" s="112"/>
    </row>
    <row r="59064" spans="7:9" x14ac:dyDescent="0.25">
      <c r="G59064"/>
      <c r="I59064" s="112"/>
    </row>
    <row r="59065" spans="7:9" x14ac:dyDescent="0.25">
      <c r="G59065"/>
      <c r="I59065" s="112"/>
    </row>
    <row r="59066" spans="7:9" x14ac:dyDescent="0.25">
      <c r="G59066"/>
      <c r="I59066" s="112"/>
    </row>
    <row r="59067" spans="7:9" x14ac:dyDescent="0.25">
      <c r="G59067"/>
      <c r="I59067" s="112"/>
    </row>
    <row r="59068" spans="7:9" x14ac:dyDescent="0.25">
      <c r="G59068"/>
      <c r="I59068" s="112"/>
    </row>
    <row r="59069" spans="7:9" x14ac:dyDescent="0.25">
      <c r="G59069"/>
      <c r="I59069" s="112"/>
    </row>
    <row r="59070" spans="7:9" x14ac:dyDescent="0.25">
      <c r="G59070"/>
      <c r="I59070" s="112"/>
    </row>
    <row r="59071" spans="7:9" x14ac:dyDescent="0.25">
      <c r="G59071"/>
      <c r="I59071" s="112"/>
    </row>
    <row r="59072" spans="7:9" x14ac:dyDescent="0.25">
      <c r="G59072"/>
      <c r="I59072" s="112"/>
    </row>
    <row r="59073" spans="7:9" x14ac:dyDescent="0.25">
      <c r="G59073"/>
      <c r="I59073" s="112"/>
    </row>
    <row r="59074" spans="7:9" x14ac:dyDescent="0.25">
      <c r="G59074"/>
      <c r="I59074" s="112"/>
    </row>
    <row r="59075" spans="7:9" x14ac:dyDescent="0.25">
      <c r="G59075"/>
      <c r="I59075" s="112"/>
    </row>
    <row r="59076" spans="7:9" x14ac:dyDescent="0.25">
      <c r="G59076"/>
      <c r="I59076" s="112"/>
    </row>
    <row r="59077" spans="7:9" x14ac:dyDescent="0.25">
      <c r="G59077"/>
      <c r="I59077" s="112"/>
    </row>
    <row r="59078" spans="7:9" x14ac:dyDescent="0.25">
      <c r="G59078"/>
      <c r="I59078" s="112"/>
    </row>
    <row r="59079" spans="7:9" x14ac:dyDescent="0.25">
      <c r="G59079"/>
      <c r="I59079" s="112"/>
    </row>
    <row r="59080" spans="7:9" x14ac:dyDescent="0.25">
      <c r="G59080"/>
      <c r="I59080" s="112"/>
    </row>
    <row r="59081" spans="7:9" x14ac:dyDescent="0.25">
      <c r="G59081"/>
      <c r="I59081" s="112"/>
    </row>
    <row r="59082" spans="7:9" x14ac:dyDescent="0.25">
      <c r="G59082"/>
      <c r="I59082" s="112"/>
    </row>
    <row r="59083" spans="7:9" x14ac:dyDescent="0.25">
      <c r="G59083"/>
      <c r="I59083" s="112"/>
    </row>
    <row r="59084" spans="7:9" x14ac:dyDescent="0.25">
      <c r="G59084"/>
      <c r="I59084" s="112"/>
    </row>
    <row r="59085" spans="7:9" x14ac:dyDescent="0.25">
      <c r="G59085"/>
      <c r="I59085" s="112"/>
    </row>
    <row r="59086" spans="7:9" x14ac:dyDescent="0.25">
      <c r="G59086"/>
      <c r="I59086" s="112"/>
    </row>
    <row r="59087" spans="7:9" x14ac:dyDescent="0.25">
      <c r="G59087"/>
      <c r="I59087" s="112"/>
    </row>
    <row r="59088" spans="7:9" x14ac:dyDescent="0.25">
      <c r="G59088"/>
      <c r="I59088" s="112"/>
    </row>
    <row r="59089" spans="7:9" x14ac:dyDescent="0.25">
      <c r="G59089"/>
      <c r="I59089" s="112"/>
    </row>
    <row r="59090" spans="7:9" x14ac:dyDescent="0.25">
      <c r="G59090"/>
      <c r="I59090" s="112"/>
    </row>
    <row r="59091" spans="7:9" x14ac:dyDescent="0.25">
      <c r="G59091"/>
      <c r="I59091" s="112"/>
    </row>
    <row r="59092" spans="7:9" x14ac:dyDescent="0.25">
      <c r="G59092"/>
      <c r="I59092" s="112"/>
    </row>
    <row r="59093" spans="7:9" x14ac:dyDescent="0.25">
      <c r="G59093"/>
      <c r="I59093" s="112"/>
    </row>
    <row r="59094" spans="7:9" x14ac:dyDescent="0.25">
      <c r="G59094"/>
      <c r="I59094" s="112"/>
    </row>
    <row r="59095" spans="7:9" x14ac:dyDescent="0.25">
      <c r="G59095"/>
      <c r="I59095" s="112"/>
    </row>
    <row r="59096" spans="7:9" x14ac:dyDescent="0.25">
      <c r="G59096"/>
      <c r="I59096" s="112"/>
    </row>
    <row r="59097" spans="7:9" x14ac:dyDescent="0.25">
      <c r="G59097"/>
      <c r="I59097" s="112"/>
    </row>
    <row r="59098" spans="7:9" x14ac:dyDescent="0.25">
      <c r="G59098"/>
      <c r="I59098" s="112"/>
    </row>
    <row r="59099" spans="7:9" x14ac:dyDescent="0.25">
      <c r="G59099"/>
      <c r="I59099" s="112"/>
    </row>
    <row r="59100" spans="7:9" x14ac:dyDescent="0.25">
      <c r="G59100"/>
      <c r="I59100" s="112"/>
    </row>
    <row r="59101" spans="7:9" x14ac:dyDescent="0.25">
      <c r="G59101"/>
      <c r="I59101" s="112"/>
    </row>
    <row r="59102" spans="7:9" x14ac:dyDescent="0.25">
      <c r="G59102"/>
      <c r="I59102" s="112"/>
    </row>
    <row r="59103" spans="7:9" x14ac:dyDescent="0.25">
      <c r="G59103"/>
      <c r="I59103" s="112"/>
    </row>
    <row r="59104" spans="7:9" x14ac:dyDescent="0.25">
      <c r="G59104"/>
      <c r="I59104" s="112"/>
    </row>
    <row r="59105" spans="7:9" x14ac:dyDescent="0.25">
      <c r="G59105"/>
      <c r="I59105" s="112"/>
    </row>
    <row r="59106" spans="7:9" x14ac:dyDescent="0.25">
      <c r="G59106"/>
      <c r="I59106" s="112"/>
    </row>
    <row r="59107" spans="7:9" x14ac:dyDescent="0.25">
      <c r="G59107"/>
      <c r="I59107" s="112"/>
    </row>
    <row r="59108" spans="7:9" x14ac:dyDescent="0.25">
      <c r="G59108"/>
      <c r="I59108" s="112"/>
    </row>
    <row r="59109" spans="7:9" x14ac:dyDescent="0.25">
      <c r="G59109"/>
      <c r="I59109" s="112"/>
    </row>
    <row r="59110" spans="7:9" x14ac:dyDescent="0.25">
      <c r="G59110"/>
      <c r="I59110" s="112"/>
    </row>
    <row r="59111" spans="7:9" x14ac:dyDescent="0.25">
      <c r="G59111"/>
      <c r="I59111" s="112"/>
    </row>
    <row r="59112" spans="7:9" x14ac:dyDescent="0.25">
      <c r="G59112"/>
      <c r="I59112" s="112"/>
    </row>
    <row r="59113" spans="7:9" x14ac:dyDescent="0.25">
      <c r="G59113"/>
      <c r="I59113" s="112"/>
    </row>
    <row r="59114" spans="7:9" x14ac:dyDescent="0.25">
      <c r="G59114"/>
      <c r="I59114" s="112"/>
    </row>
    <row r="59115" spans="7:9" x14ac:dyDescent="0.25">
      <c r="G59115"/>
      <c r="I59115" s="112"/>
    </row>
    <row r="59116" spans="7:9" x14ac:dyDescent="0.25">
      <c r="G59116"/>
      <c r="I59116" s="112"/>
    </row>
    <row r="59117" spans="7:9" x14ac:dyDescent="0.25">
      <c r="G59117"/>
      <c r="I59117" s="112"/>
    </row>
    <row r="59118" spans="7:9" x14ac:dyDescent="0.25">
      <c r="G59118"/>
      <c r="I59118" s="112"/>
    </row>
    <row r="59119" spans="7:9" x14ac:dyDescent="0.25">
      <c r="G59119"/>
      <c r="I59119" s="112"/>
    </row>
    <row r="59120" spans="7:9" x14ac:dyDescent="0.25">
      <c r="G59120"/>
      <c r="I59120" s="112"/>
    </row>
    <row r="59121" spans="7:9" x14ac:dyDescent="0.25">
      <c r="G59121"/>
      <c r="I59121" s="112"/>
    </row>
    <row r="59122" spans="7:9" x14ac:dyDescent="0.25">
      <c r="G59122"/>
      <c r="I59122" s="112"/>
    </row>
    <row r="59123" spans="7:9" x14ac:dyDescent="0.25">
      <c r="G59123"/>
      <c r="I59123" s="112"/>
    </row>
    <row r="59124" spans="7:9" x14ac:dyDescent="0.25">
      <c r="G59124"/>
      <c r="I59124" s="112"/>
    </row>
    <row r="59125" spans="7:9" x14ac:dyDescent="0.25">
      <c r="G59125"/>
      <c r="I59125" s="112"/>
    </row>
    <row r="59126" spans="7:9" x14ac:dyDescent="0.25">
      <c r="G59126"/>
      <c r="I59126" s="112"/>
    </row>
    <row r="59127" spans="7:9" x14ac:dyDescent="0.25">
      <c r="G59127"/>
      <c r="I59127" s="112"/>
    </row>
    <row r="59128" spans="7:9" x14ac:dyDescent="0.25">
      <c r="G59128"/>
      <c r="I59128" s="112"/>
    </row>
    <row r="59129" spans="7:9" x14ac:dyDescent="0.25">
      <c r="G59129"/>
      <c r="I59129" s="112"/>
    </row>
    <row r="59130" spans="7:9" x14ac:dyDescent="0.25">
      <c r="G59130"/>
      <c r="I59130" s="112"/>
    </row>
    <row r="59131" spans="7:9" x14ac:dyDescent="0.25">
      <c r="G59131"/>
      <c r="I59131" s="112"/>
    </row>
    <row r="59132" spans="7:9" x14ac:dyDescent="0.25">
      <c r="G59132"/>
      <c r="I59132" s="112"/>
    </row>
    <row r="59133" spans="7:9" x14ac:dyDescent="0.25">
      <c r="G59133"/>
      <c r="I59133" s="112"/>
    </row>
    <row r="59134" spans="7:9" x14ac:dyDescent="0.25">
      <c r="G59134"/>
      <c r="I59134" s="112"/>
    </row>
    <row r="59135" spans="7:9" x14ac:dyDescent="0.25">
      <c r="G59135"/>
      <c r="I59135" s="112"/>
    </row>
    <row r="59136" spans="7:9" x14ac:dyDescent="0.25">
      <c r="G59136"/>
      <c r="I59136" s="112"/>
    </row>
    <row r="59137" spans="7:9" x14ac:dyDescent="0.25">
      <c r="G59137"/>
      <c r="I59137" s="112"/>
    </row>
    <row r="59138" spans="7:9" x14ac:dyDescent="0.25">
      <c r="G59138"/>
      <c r="I59138" s="112"/>
    </row>
    <row r="59139" spans="7:9" x14ac:dyDescent="0.25">
      <c r="G59139"/>
      <c r="I59139" s="112"/>
    </row>
    <row r="59140" spans="7:9" x14ac:dyDescent="0.25">
      <c r="G59140"/>
      <c r="I59140" s="112"/>
    </row>
    <row r="59141" spans="7:9" x14ac:dyDescent="0.25">
      <c r="G59141"/>
      <c r="I59141" s="112"/>
    </row>
    <row r="59142" spans="7:9" x14ac:dyDescent="0.25">
      <c r="G59142"/>
      <c r="I59142" s="112"/>
    </row>
    <row r="59143" spans="7:9" x14ac:dyDescent="0.25">
      <c r="G59143"/>
      <c r="I59143" s="112"/>
    </row>
    <row r="59144" spans="7:9" x14ac:dyDescent="0.25">
      <c r="G59144"/>
      <c r="I59144" s="112"/>
    </row>
    <row r="59145" spans="7:9" x14ac:dyDescent="0.25">
      <c r="G59145"/>
      <c r="I59145" s="112"/>
    </row>
    <row r="59146" spans="7:9" x14ac:dyDescent="0.25">
      <c r="G59146"/>
      <c r="I59146" s="112"/>
    </row>
    <row r="59147" spans="7:9" x14ac:dyDescent="0.25">
      <c r="G59147"/>
      <c r="I59147" s="112"/>
    </row>
    <row r="59148" spans="7:9" x14ac:dyDescent="0.25">
      <c r="G59148"/>
      <c r="I59148" s="112"/>
    </row>
    <row r="59149" spans="7:9" x14ac:dyDescent="0.25">
      <c r="G59149"/>
      <c r="I59149" s="112"/>
    </row>
    <row r="59150" spans="7:9" x14ac:dyDescent="0.25">
      <c r="G59150"/>
      <c r="I59150" s="112"/>
    </row>
    <row r="59151" spans="7:9" x14ac:dyDescent="0.25">
      <c r="G59151"/>
      <c r="I59151" s="112"/>
    </row>
    <row r="59152" spans="7:9" x14ac:dyDescent="0.25">
      <c r="G59152"/>
      <c r="I59152" s="112"/>
    </row>
    <row r="59153" spans="7:9" x14ac:dyDescent="0.25">
      <c r="G59153"/>
      <c r="I59153" s="112"/>
    </row>
    <row r="59154" spans="7:9" x14ac:dyDescent="0.25">
      <c r="G59154"/>
      <c r="I59154" s="112"/>
    </row>
    <row r="59155" spans="7:9" x14ac:dyDescent="0.25">
      <c r="G59155"/>
      <c r="I59155" s="112"/>
    </row>
    <row r="59156" spans="7:9" x14ac:dyDescent="0.25">
      <c r="G59156"/>
      <c r="I59156" s="112"/>
    </row>
    <row r="59157" spans="7:9" x14ac:dyDescent="0.25">
      <c r="G59157"/>
      <c r="I59157" s="112"/>
    </row>
    <row r="59158" spans="7:9" x14ac:dyDescent="0.25">
      <c r="G59158"/>
      <c r="I59158" s="112"/>
    </row>
    <row r="59159" spans="7:9" x14ac:dyDescent="0.25">
      <c r="G59159"/>
      <c r="I59159" s="112"/>
    </row>
    <row r="59160" spans="7:9" x14ac:dyDescent="0.25">
      <c r="G59160"/>
      <c r="I59160" s="112"/>
    </row>
    <row r="59161" spans="7:9" x14ac:dyDescent="0.25">
      <c r="G59161"/>
      <c r="I59161" s="112"/>
    </row>
    <row r="59162" spans="7:9" x14ac:dyDescent="0.25">
      <c r="G59162"/>
      <c r="I59162" s="112"/>
    </row>
    <row r="59163" spans="7:9" x14ac:dyDescent="0.25">
      <c r="G59163"/>
      <c r="I59163" s="112"/>
    </row>
    <row r="59164" spans="7:9" x14ac:dyDescent="0.25">
      <c r="G59164"/>
      <c r="I59164" s="112"/>
    </row>
    <row r="59165" spans="7:9" x14ac:dyDescent="0.25">
      <c r="G59165"/>
      <c r="I59165" s="112"/>
    </row>
    <row r="59166" spans="7:9" x14ac:dyDescent="0.25">
      <c r="G59166"/>
      <c r="I59166" s="112"/>
    </row>
    <row r="59167" spans="7:9" x14ac:dyDescent="0.25">
      <c r="G59167"/>
      <c r="I59167" s="112"/>
    </row>
    <row r="59168" spans="7:9" x14ac:dyDescent="0.25">
      <c r="G59168"/>
      <c r="I59168" s="112"/>
    </row>
    <row r="59169" spans="7:9" x14ac:dyDescent="0.25">
      <c r="G59169"/>
      <c r="I59169" s="112"/>
    </row>
    <row r="59170" spans="7:9" x14ac:dyDescent="0.25">
      <c r="G59170"/>
      <c r="I59170" s="112"/>
    </row>
    <row r="59171" spans="7:9" x14ac:dyDescent="0.25">
      <c r="G59171"/>
      <c r="I59171" s="112"/>
    </row>
    <row r="59172" spans="7:9" x14ac:dyDescent="0.25">
      <c r="G59172"/>
      <c r="I59172" s="112"/>
    </row>
    <row r="59173" spans="7:9" x14ac:dyDescent="0.25">
      <c r="G59173"/>
      <c r="I59173" s="112"/>
    </row>
    <row r="59174" spans="7:9" x14ac:dyDescent="0.25">
      <c r="G59174"/>
      <c r="I59174" s="112"/>
    </row>
    <row r="59175" spans="7:9" x14ac:dyDescent="0.25">
      <c r="G59175"/>
      <c r="I59175" s="112"/>
    </row>
    <row r="59176" spans="7:9" x14ac:dyDescent="0.25">
      <c r="G59176"/>
      <c r="I59176" s="112"/>
    </row>
    <row r="59177" spans="7:9" x14ac:dyDescent="0.25">
      <c r="G59177"/>
      <c r="I59177" s="112"/>
    </row>
    <row r="59178" spans="7:9" x14ac:dyDescent="0.25">
      <c r="G59178"/>
      <c r="I59178" s="112"/>
    </row>
    <row r="59179" spans="7:9" x14ac:dyDescent="0.25">
      <c r="G59179"/>
      <c r="I59179" s="112"/>
    </row>
    <row r="59180" spans="7:9" x14ac:dyDescent="0.25">
      <c r="G59180"/>
      <c r="I59180" s="112"/>
    </row>
    <row r="59181" spans="7:9" x14ac:dyDescent="0.25">
      <c r="G59181"/>
      <c r="I59181" s="112"/>
    </row>
    <row r="59182" spans="7:9" x14ac:dyDescent="0.25">
      <c r="G59182"/>
      <c r="I59182" s="112"/>
    </row>
    <row r="59183" spans="7:9" x14ac:dyDescent="0.25">
      <c r="G59183"/>
      <c r="I59183" s="112"/>
    </row>
    <row r="59184" spans="7:9" x14ac:dyDescent="0.25">
      <c r="G59184"/>
      <c r="I59184" s="112"/>
    </row>
    <row r="59185" spans="7:9" x14ac:dyDescent="0.25">
      <c r="G59185"/>
      <c r="I59185" s="112"/>
    </row>
    <row r="59186" spans="7:9" x14ac:dyDescent="0.25">
      <c r="G59186"/>
      <c r="I59186" s="112"/>
    </row>
    <row r="59187" spans="7:9" x14ac:dyDescent="0.25">
      <c r="G59187"/>
      <c r="I59187" s="112"/>
    </row>
    <row r="59188" spans="7:9" x14ac:dyDescent="0.25">
      <c r="G59188"/>
      <c r="I59188" s="112"/>
    </row>
    <row r="59189" spans="7:9" x14ac:dyDescent="0.25">
      <c r="G59189"/>
      <c r="I59189" s="112"/>
    </row>
    <row r="59190" spans="7:9" x14ac:dyDescent="0.25">
      <c r="G59190"/>
      <c r="I59190" s="112"/>
    </row>
    <row r="59191" spans="7:9" x14ac:dyDescent="0.25">
      <c r="G59191"/>
      <c r="I59191" s="112"/>
    </row>
    <row r="59192" spans="7:9" x14ac:dyDescent="0.25">
      <c r="G59192"/>
      <c r="I59192" s="112"/>
    </row>
    <row r="59193" spans="7:9" x14ac:dyDescent="0.25">
      <c r="G59193"/>
      <c r="I59193" s="112"/>
    </row>
    <row r="59194" spans="7:9" x14ac:dyDescent="0.25">
      <c r="G59194"/>
      <c r="I59194" s="112"/>
    </row>
    <row r="59195" spans="7:9" x14ac:dyDescent="0.25">
      <c r="G59195"/>
      <c r="I59195" s="112"/>
    </row>
    <row r="59196" spans="7:9" x14ac:dyDescent="0.25">
      <c r="G59196"/>
      <c r="I59196" s="112"/>
    </row>
    <row r="59197" spans="7:9" x14ac:dyDescent="0.25">
      <c r="G59197"/>
      <c r="I59197" s="112"/>
    </row>
    <row r="59198" spans="7:9" x14ac:dyDescent="0.25">
      <c r="G59198"/>
      <c r="I59198" s="112"/>
    </row>
    <row r="59199" spans="7:9" x14ac:dyDescent="0.25">
      <c r="G59199"/>
      <c r="I59199" s="112"/>
    </row>
    <row r="59200" spans="7:9" x14ac:dyDescent="0.25">
      <c r="G59200"/>
      <c r="I59200" s="112"/>
    </row>
    <row r="59201" spans="7:9" x14ac:dyDescent="0.25">
      <c r="G59201"/>
      <c r="I59201" s="112"/>
    </row>
    <row r="59202" spans="7:9" x14ac:dyDescent="0.25">
      <c r="G59202"/>
      <c r="I59202" s="112"/>
    </row>
    <row r="59203" spans="7:9" x14ac:dyDescent="0.25">
      <c r="G59203"/>
      <c r="I59203" s="112"/>
    </row>
    <row r="59204" spans="7:9" x14ac:dyDescent="0.25">
      <c r="G59204"/>
      <c r="I59204" s="112"/>
    </row>
    <row r="59205" spans="7:9" x14ac:dyDescent="0.25">
      <c r="G59205"/>
      <c r="I59205" s="112"/>
    </row>
    <row r="59206" spans="7:9" x14ac:dyDescent="0.25">
      <c r="G59206"/>
      <c r="I59206" s="112"/>
    </row>
    <row r="59207" spans="7:9" x14ac:dyDescent="0.25">
      <c r="G59207"/>
      <c r="I59207" s="112"/>
    </row>
    <row r="59208" spans="7:9" x14ac:dyDescent="0.25">
      <c r="G59208"/>
      <c r="I59208" s="112"/>
    </row>
    <row r="59209" spans="7:9" x14ac:dyDescent="0.25">
      <c r="G59209"/>
      <c r="I59209" s="112"/>
    </row>
    <row r="59210" spans="7:9" x14ac:dyDescent="0.25">
      <c r="G59210"/>
      <c r="I59210" s="112"/>
    </row>
    <row r="59211" spans="7:9" x14ac:dyDescent="0.25">
      <c r="G59211"/>
      <c r="I59211" s="112"/>
    </row>
    <row r="59212" spans="7:9" x14ac:dyDescent="0.25">
      <c r="G59212"/>
      <c r="I59212" s="112"/>
    </row>
    <row r="59213" spans="7:9" x14ac:dyDescent="0.25">
      <c r="G59213"/>
      <c r="I59213" s="112"/>
    </row>
    <row r="59214" spans="7:9" x14ac:dyDescent="0.25">
      <c r="G59214"/>
      <c r="I59214" s="112"/>
    </row>
    <row r="59215" spans="7:9" x14ac:dyDescent="0.25">
      <c r="G59215"/>
      <c r="I59215" s="112"/>
    </row>
    <row r="59216" spans="7:9" x14ac:dyDescent="0.25">
      <c r="G59216"/>
      <c r="I59216" s="112"/>
    </row>
    <row r="59217" spans="7:9" x14ac:dyDescent="0.25">
      <c r="G59217"/>
      <c r="I59217" s="112"/>
    </row>
    <row r="59218" spans="7:9" x14ac:dyDescent="0.25">
      <c r="G59218"/>
      <c r="I59218" s="112"/>
    </row>
    <row r="59219" spans="7:9" x14ac:dyDescent="0.25">
      <c r="G59219"/>
      <c r="I59219" s="112"/>
    </row>
    <row r="59220" spans="7:9" x14ac:dyDescent="0.25">
      <c r="G59220"/>
      <c r="I59220" s="112"/>
    </row>
    <row r="59221" spans="7:9" x14ac:dyDescent="0.25">
      <c r="G59221"/>
      <c r="I59221" s="112"/>
    </row>
    <row r="59222" spans="7:9" x14ac:dyDescent="0.25">
      <c r="G59222"/>
      <c r="I59222" s="112"/>
    </row>
    <row r="59223" spans="7:9" x14ac:dyDescent="0.25">
      <c r="G59223"/>
      <c r="I59223" s="112"/>
    </row>
    <row r="59224" spans="7:9" x14ac:dyDescent="0.25">
      <c r="G59224"/>
      <c r="I59224" s="112"/>
    </row>
    <row r="59225" spans="7:9" x14ac:dyDescent="0.25">
      <c r="G59225"/>
      <c r="I59225" s="112"/>
    </row>
    <row r="59226" spans="7:9" x14ac:dyDescent="0.25">
      <c r="G59226"/>
      <c r="I59226" s="112"/>
    </row>
    <row r="59227" spans="7:9" x14ac:dyDescent="0.25">
      <c r="G59227"/>
      <c r="I59227" s="112"/>
    </row>
    <row r="59228" spans="7:9" x14ac:dyDescent="0.25">
      <c r="G59228"/>
      <c r="I59228" s="112"/>
    </row>
    <row r="59229" spans="7:9" x14ac:dyDescent="0.25">
      <c r="G59229"/>
      <c r="I59229" s="112"/>
    </row>
    <row r="59230" spans="7:9" x14ac:dyDescent="0.25">
      <c r="G59230"/>
      <c r="I59230" s="112"/>
    </row>
    <row r="59231" spans="7:9" x14ac:dyDescent="0.25">
      <c r="G59231"/>
      <c r="I59231" s="112"/>
    </row>
    <row r="59232" spans="7:9" x14ac:dyDescent="0.25">
      <c r="G59232"/>
      <c r="I59232" s="112"/>
    </row>
    <row r="59233" spans="7:9" x14ac:dyDescent="0.25">
      <c r="G59233"/>
      <c r="I59233" s="112"/>
    </row>
    <row r="59234" spans="7:9" x14ac:dyDescent="0.25">
      <c r="G59234"/>
      <c r="I59234" s="112"/>
    </row>
    <row r="59235" spans="7:9" x14ac:dyDescent="0.25">
      <c r="G59235"/>
      <c r="I59235" s="112"/>
    </row>
    <row r="59236" spans="7:9" x14ac:dyDescent="0.25">
      <c r="G59236"/>
      <c r="I59236" s="112"/>
    </row>
    <row r="59237" spans="7:9" x14ac:dyDescent="0.25">
      <c r="G59237"/>
      <c r="I59237" s="112"/>
    </row>
    <row r="59238" spans="7:9" x14ac:dyDescent="0.25">
      <c r="G59238"/>
      <c r="I59238" s="112"/>
    </row>
    <row r="59239" spans="7:9" x14ac:dyDescent="0.25">
      <c r="G59239"/>
      <c r="I59239" s="112"/>
    </row>
    <row r="59240" spans="7:9" x14ac:dyDescent="0.25">
      <c r="G59240"/>
      <c r="I59240" s="112"/>
    </row>
    <row r="59241" spans="7:9" x14ac:dyDescent="0.25">
      <c r="G59241"/>
      <c r="I59241" s="112"/>
    </row>
    <row r="59242" spans="7:9" x14ac:dyDescent="0.25">
      <c r="G59242"/>
      <c r="I59242" s="112"/>
    </row>
    <row r="59243" spans="7:9" x14ac:dyDescent="0.25">
      <c r="G59243"/>
      <c r="I59243" s="112"/>
    </row>
    <row r="59244" spans="7:9" x14ac:dyDescent="0.25">
      <c r="G59244"/>
      <c r="I59244" s="112"/>
    </row>
    <row r="59245" spans="7:9" x14ac:dyDescent="0.25">
      <c r="G59245"/>
      <c r="I59245" s="112"/>
    </row>
    <row r="59246" spans="7:9" x14ac:dyDescent="0.25">
      <c r="G59246"/>
      <c r="I59246" s="112"/>
    </row>
    <row r="59247" spans="7:9" x14ac:dyDescent="0.25">
      <c r="G59247"/>
      <c r="I59247" s="112"/>
    </row>
    <row r="59248" spans="7:9" x14ac:dyDescent="0.25">
      <c r="G59248"/>
      <c r="I59248" s="112"/>
    </row>
    <row r="59249" spans="7:9" x14ac:dyDescent="0.25">
      <c r="G59249"/>
      <c r="I59249" s="112"/>
    </row>
    <row r="59250" spans="7:9" x14ac:dyDescent="0.25">
      <c r="G59250"/>
      <c r="I59250" s="112"/>
    </row>
    <row r="59251" spans="7:9" x14ac:dyDescent="0.25">
      <c r="G59251"/>
      <c r="I59251" s="112"/>
    </row>
    <row r="59252" spans="7:9" x14ac:dyDescent="0.25">
      <c r="G59252"/>
      <c r="I59252" s="112"/>
    </row>
    <row r="59253" spans="7:9" x14ac:dyDescent="0.25">
      <c r="G59253"/>
      <c r="I59253" s="112"/>
    </row>
    <row r="59254" spans="7:9" x14ac:dyDescent="0.25">
      <c r="G59254"/>
      <c r="I59254" s="112"/>
    </row>
    <row r="59255" spans="7:9" x14ac:dyDescent="0.25">
      <c r="G59255"/>
      <c r="I59255" s="112"/>
    </row>
    <row r="59256" spans="7:9" x14ac:dyDescent="0.25">
      <c r="G59256"/>
      <c r="I59256" s="112"/>
    </row>
    <row r="59257" spans="7:9" x14ac:dyDescent="0.25">
      <c r="G59257"/>
      <c r="I59257" s="112"/>
    </row>
    <row r="59258" spans="7:9" x14ac:dyDescent="0.25">
      <c r="G59258"/>
      <c r="I59258" s="112"/>
    </row>
    <row r="59259" spans="7:9" x14ac:dyDescent="0.25">
      <c r="G59259"/>
      <c r="I59259" s="112"/>
    </row>
    <row r="59260" spans="7:9" x14ac:dyDescent="0.25">
      <c r="G59260"/>
      <c r="I59260" s="112"/>
    </row>
    <row r="59261" spans="7:9" x14ac:dyDescent="0.25">
      <c r="G59261"/>
      <c r="I59261" s="112"/>
    </row>
    <row r="59262" spans="7:9" x14ac:dyDescent="0.25">
      <c r="G59262"/>
      <c r="I59262" s="112"/>
    </row>
    <row r="59263" spans="7:9" x14ac:dyDescent="0.25">
      <c r="G59263"/>
      <c r="I59263" s="112"/>
    </row>
    <row r="59264" spans="7:9" x14ac:dyDescent="0.25">
      <c r="G59264"/>
      <c r="I59264" s="112"/>
    </row>
    <row r="59265" spans="7:9" x14ac:dyDescent="0.25">
      <c r="G59265"/>
      <c r="I59265" s="112"/>
    </row>
    <row r="59266" spans="7:9" x14ac:dyDescent="0.25">
      <c r="G59266"/>
      <c r="I59266" s="112"/>
    </row>
    <row r="59267" spans="7:9" x14ac:dyDescent="0.25">
      <c r="G59267"/>
      <c r="I59267" s="112"/>
    </row>
    <row r="59268" spans="7:9" x14ac:dyDescent="0.25">
      <c r="G59268"/>
      <c r="I59268" s="112"/>
    </row>
    <row r="59269" spans="7:9" x14ac:dyDescent="0.25">
      <c r="G59269"/>
      <c r="I59269" s="112"/>
    </row>
    <row r="59270" spans="7:9" x14ac:dyDescent="0.25">
      <c r="G59270"/>
      <c r="I59270" s="112"/>
    </row>
    <row r="59271" spans="7:9" x14ac:dyDescent="0.25">
      <c r="G59271"/>
      <c r="I59271" s="112"/>
    </row>
    <row r="59272" spans="7:9" x14ac:dyDescent="0.25">
      <c r="G59272"/>
      <c r="I59272" s="112"/>
    </row>
    <row r="59273" spans="7:9" x14ac:dyDescent="0.25">
      <c r="G59273"/>
      <c r="I59273" s="112"/>
    </row>
    <row r="59274" spans="7:9" x14ac:dyDescent="0.25">
      <c r="G59274"/>
      <c r="I59274" s="112"/>
    </row>
    <row r="59275" spans="7:9" x14ac:dyDescent="0.25">
      <c r="G59275"/>
      <c r="I59275" s="112"/>
    </row>
    <row r="59276" spans="7:9" x14ac:dyDescent="0.25">
      <c r="G59276"/>
      <c r="I59276" s="112"/>
    </row>
    <row r="59277" spans="7:9" x14ac:dyDescent="0.25">
      <c r="G59277"/>
      <c r="I59277" s="112"/>
    </row>
    <row r="59278" spans="7:9" x14ac:dyDescent="0.25">
      <c r="G59278"/>
      <c r="I59278" s="112"/>
    </row>
    <row r="59279" spans="7:9" x14ac:dyDescent="0.25">
      <c r="G59279"/>
      <c r="I59279" s="112"/>
    </row>
    <row r="59280" spans="7:9" x14ac:dyDescent="0.25">
      <c r="G59280"/>
      <c r="I59280" s="112"/>
    </row>
    <row r="59281" spans="7:9" x14ac:dyDescent="0.25">
      <c r="G59281"/>
      <c r="I59281" s="112"/>
    </row>
    <row r="59282" spans="7:9" x14ac:dyDescent="0.25">
      <c r="G59282"/>
      <c r="I59282" s="112"/>
    </row>
    <row r="59283" spans="7:9" x14ac:dyDescent="0.25">
      <c r="G59283"/>
      <c r="I59283" s="112"/>
    </row>
    <row r="59284" spans="7:9" x14ac:dyDescent="0.25">
      <c r="G59284"/>
      <c r="I59284" s="112"/>
    </row>
    <row r="59285" spans="7:9" x14ac:dyDescent="0.25">
      <c r="G59285"/>
      <c r="I59285" s="112"/>
    </row>
    <row r="59286" spans="7:9" x14ac:dyDescent="0.25">
      <c r="G59286"/>
      <c r="I59286" s="112"/>
    </row>
    <row r="59287" spans="7:9" x14ac:dyDescent="0.25">
      <c r="G59287"/>
      <c r="I59287" s="112"/>
    </row>
    <row r="59288" spans="7:9" x14ac:dyDescent="0.25">
      <c r="G59288"/>
      <c r="I59288" s="112"/>
    </row>
    <row r="59289" spans="7:9" x14ac:dyDescent="0.25">
      <c r="G59289"/>
      <c r="I59289" s="112"/>
    </row>
    <row r="59290" spans="7:9" x14ac:dyDescent="0.25">
      <c r="G59290"/>
      <c r="I59290" s="112"/>
    </row>
    <row r="59291" spans="7:9" x14ac:dyDescent="0.25">
      <c r="G59291"/>
      <c r="I59291" s="112"/>
    </row>
    <row r="59292" spans="7:9" x14ac:dyDescent="0.25">
      <c r="G59292"/>
      <c r="I59292" s="112"/>
    </row>
    <row r="59293" spans="7:9" x14ac:dyDescent="0.25">
      <c r="G59293"/>
      <c r="I59293" s="112"/>
    </row>
    <row r="59294" spans="7:9" x14ac:dyDescent="0.25">
      <c r="G59294"/>
      <c r="I59294" s="112"/>
    </row>
    <row r="59295" spans="7:9" x14ac:dyDescent="0.25">
      <c r="G59295"/>
      <c r="I59295" s="112"/>
    </row>
    <row r="59296" spans="7:9" x14ac:dyDescent="0.25">
      <c r="G59296"/>
      <c r="I59296" s="112"/>
    </row>
    <row r="59297" spans="7:9" x14ac:dyDescent="0.25">
      <c r="G59297"/>
      <c r="I59297" s="112"/>
    </row>
    <row r="59298" spans="7:9" x14ac:dyDescent="0.25">
      <c r="G59298"/>
      <c r="I59298" s="112"/>
    </row>
    <row r="59299" spans="7:9" x14ac:dyDescent="0.25">
      <c r="G59299"/>
      <c r="I59299" s="112"/>
    </row>
    <row r="59300" spans="7:9" x14ac:dyDescent="0.25">
      <c r="G59300"/>
      <c r="I59300" s="112"/>
    </row>
    <row r="59301" spans="7:9" x14ac:dyDescent="0.25">
      <c r="G59301"/>
      <c r="I59301" s="112"/>
    </row>
    <row r="59302" spans="7:9" x14ac:dyDescent="0.25">
      <c r="G59302"/>
      <c r="I59302" s="112"/>
    </row>
    <row r="59303" spans="7:9" x14ac:dyDescent="0.25">
      <c r="G59303"/>
      <c r="I59303" s="112"/>
    </row>
    <row r="59304" spans="7:9" x14ac:dyDescent="0.25">
      <c r="G59304"/>
      <c r="I59304" s="112"/>
    </row>
    <row r="59305" spans="7:9" x14ac:dyDescent="0.25">
      <c r="G59305"/>
      <c r="I59305" s="112"/>
    </row>
    <row r="59306" spans="7:9" x14ac:dyDescent="0.25">
      <c r="G59306"/>
      <c r="I59306" s="112"/>
    </row>
    <row r="59307" spans="7:9" x14ac:dyDescent="0.25">
      <c r="G59307"/>
      <c r="I59307" s="112"/>
    </row>
    <row r="59308" spans="7:9" x14ac:dyDescent="0.25">
      <c r="G59308"/>
      <c r="I59308" s="112"/>
    </row>
    <row r="59309" spans="7:9" x14ac:dyDescent="0.25">
      <c r="G59309"/>
      <c r="I59309" s="112"/>
    </row>
    <row r="59310" spans="7:9" x14ac:dyDescent="0.25">
      <c r="G59310"/>
      <c r="I59310" s="112"/>
    </row>
    <row r="59311" spans="7:9" x14ac:dyDescent="0.25">
      <c r="G59311"/>
      <c r="I59311" s="112"/>
    </row>
    <row r="59312" spans="7:9" x14ac:dyDescent="0.25">
      <c r="G59312"/>
      <c r="I59312" s="112"/>
    </row>
    <row r="59313" spans="7:9" x14ac:dyDescent="0.25">
      <c r="G59313"/>
      <c r="I59313" s="112"/>
    </row>
    <row r="59314" spans="7:9" x14ac:dyDescent="0.25">
      <c r="G59314"/>
      <c r="I59314" s="112"/>
    </row>
    <row r="59315" spans="7:9" x14ac:dyDescent="0.25">
      <c r="G59315"/>
      <c r="I59315" s="112"/>
    </row>
    <row r="59316" spans="7:9" x14ac:dyDescent="0.25">
      <c r="G59316"/>
      <c r="I59316" s="112"/>
    </row>
    <row r="59317" spans="7:9" x14ac:dyDescent="0.25">
      <c r="G59317"/>
      <c r="I59317" s="112"/>
    </row>
    <row r="59318" spans="7:9" x14ac:dyDescent="0.25">
      <c r="G59318"/>
      <c r="I59318" s="112"/>
    </row>
    <row r="59319" spans="7:9" x14ac:dyDescent="0.25">
      <c r="G59319"/>
      <c r="I59319" s="112"/>
    </row>
    <row r="59320" spans="7:9" x14ac:dyDescent="0.25">
      <c r="G59320"/>
      <c r="I59320" s="112"/>
    </row>
    <row r="59321" spans="7:9" x14ac:dyDescent="0.25">
      <c r="G59321"/>
      <c r="I59321" s="112"/>
    </row>
    <row r="59322" spans="7:9" x14ac:dyDescent="0.25">
      <c r="G59322"/>
      <c r="I59322" s="112"/>
    </row>
    <row r="59323" spans="7:9" x14ac:dyDescent="0.25">
      <c r="G59323"/>
      <c r="I59323" s="112"/>
    </row>
    <row r="59324" spans="7:9" x14ac:dyDescent="0.25">
      <c r="G59324"/>
      <c r="I59324" s="112"/>
    </row>
    <row r="59325" spans="7:9" x14ac:dyDescent="0.25">
      <c r="G59325"/>
      <c r="I59325" s="112"/>
    </row>
    <row r="59326" spans="7:9" x14ac:dyDescent="0.25">
      <c r="G59326"/>
      <c r="I59326" s="112"/>
    </row>
    <row r="59327" spans="7:9" x14ac:dyDescent="0.25">
      <c r="G59327"/>
      <c r="I59327" s="112"/>
    </row>
    <row r="59328" spans="7:9" x14ac:dyDescent="0.25">
      <c r="G59328"/>
      <c r="I59328" s="112"/>
    </row>
    <row r="59329" spans="7:9" x14ac:dyDescent="0.25">
      <c r="G59329"/>
      <c r="I59329" s="112"/>
    </row>
    <row r="59330" spans="7:9" x14ac:dyDescent="0.25">
      <c r="G59330"/>
      <c r="I59330" s="112"/>
    </row>
    <row r="59331" spans="7:9" x14ac:dyDescent="0.25">
      <c r="G59331"/>
      <c r="I59331" s="112"/>
    </row>
    <row r="59332" spans="7:9" x14ac:dyDescent="0.25">
      <c r="G59332"/>
      <c r="I59332" s="112"/>
    </row>
    <row r="59333" spans="7:9" x14ac:dyDescent="0.25">
      <c r="G59333"/>
      <c r="I59333" s="112"/>
    </row>
    <row r="59334" spans="7:9" x14ac:dyDescent="0.25">
      <c r="G59334"/>
      <c r="I59334" s="112"/>
    </row>
    <row r="59335" spans="7:9" x14ac:dyDescent="0.25">
      <c r="G59335"/>
      <c r="I59335" s="112"/>
    </row>
    <row r="59336" spans="7:9" x14ac:dyDescent="0.25">
      <c r="G59336"/>
      <c r="I59336" s="112"/>
    </row>
    <row r="59337" spans="7:9" x14ac:dyDescent="0.25">
      <c r="G59337"/>
      <c r="I59337" s="112"/>
    </row>
    <row r="59338" spans="7:9" x14ac:dyDescent="0.25">
      <c r="G59338"/>
      <c r="I59338" s="112"/>
    </row>
    <row r="59339" spans="7:9" x14ac:dyDescent="0.25">
      <c r="G59339"/>
      <c r="I59339" s="112"/>
    </row>
    <row r="59340" spans="7:9" x14ac:dyDescent="0.25">
      <c r="G59340"/>
      <c r="I59340" s="112"/>
    </row>
    <row r="59341" spans="7:9" x14ac:dyDescent="0.25">
      <c r="G59341"/>
      <c r="I59341" s="112"/>
    </row>
    <row r="59342" spans="7:9" x14ac:dyDescent="0.25">
      <c r="G59342"/>
      <c r="I59342" s="112"/>
    </row>
    <row r="59343" spans="7:9" x14ac:dyDescent="0.25">
      <c r="G59343"/>
      <c r="I59343" s="112"/>
    </row>
    <row r="59344" spans="7:9" x14ac:dyDescent="0.25">
      <c r="G59344"/>
      <c r="I59344" s="112"/>
    </row>
    <row r="59345" spans="7:9" x14ac:dyDescent="0.25">
      <c r="G59345"/>
      <c r="I59345" s="112"/>
    </row>
    <row r="59346" spans="7:9" x14ac:dyDescent="0.25">
      <c r="G59346"/>
      <c r="I59346" s="112"/>
    </row>
    <row r="59347" spans="7:9" x14ac:dyDescent="0.25">
      <c r="G59347"/>
      <c r="I59347" s="112"/>
    </row>
    <row r="59348" spans="7:9" x14ac:dyDescent="0.25">
      <c r="G59348"/>
      <c r="I59348" s="112"/>
    </row>
    <row r="59349" spans="7:9" x14ac:dyDescent="0.25">
      <c r="G59349"/>
      <c r="I59349" s="112"/>
    </row>
    <row r="59350" spans="7:9" x14ac:dyDescent="0.25">
      <c r="G59350"/>
      <c r="I59350" s="112"/>
    </row>
    <row r="59351" spans="7:9" x14ac:dyDescent="0.25">
      <c r="G59351"/>
      <c r="I59351" s="112"/>
    </row>
    <row r="59352" spans="7:9" x14ac:dyDescent="0.25">
      <c r="G59352"/>
      <c r="I59352" s="112"/>
    </row>
    <row r="59353" spans="7:9" x14ac:dyDescent="0.25">
      <c r="G59353"/>
      <c r="I59353" s="112"/>
    </row>
    <row r="59354" spans="7:9" x14ac:dyDescent="0.25">
      <c r="G59354"/>
      <c r="I59354" s="112"/>
    </row>
    <row r="59355" spans="7:9" x14ac:dyDescent="0.25">
      <c r="G59355"/>
      <c r="I59355" s="112"/>
    </row>
    <row r="59356" spans="7:9" x14ac:dyDescent="0.25">
      <c r="G59356"/>
      <c r="I59356" s="112"/>
    </row>
    <row r="59357" spans="7:9" x14ac:dyDescent="0.25">
      <c r="G59357"/>
      <c r="I59357" s="112"/>
    </row>
    <row r="59358" spans="7:9" x14ac:dyDescent="0.25">
      <c r="G59358"/>
      <c r="I59358" s="112"/>
    </row>
    <row r="59359" spans="7:9" x14ac:dyDescent="0.25">
      <c r="G59359"/>
      <c r="I59359" s="112"/>
    </row>
    <row r="59360" spans="7:9" x14ac:dyDescent="0.25">
      <c r="G59360"/>
      <c r="I59360" s="112"/>
    </row>
    <row r="59361" spans="7:9" x14ac:dyDescent="0.25">
      <c r="G59361"/>
      <c r="I59361" s="112"/>
    </row>
    <row r="59362" spans="7:9" x14ac:dyDescent="0.25">
      <c r="G59362"/>
      <c r="I59362" s="112"/>
    </row>
    <row r="59363" spans="7:9" x14ac:dyDescent="0.25">
      <c r="G59363"/>
      <c r="I59363" s="112"/>
    </row>
    <row r="59364" spans="7:9" x14ac:dyDescent="0.25">
      <c r="G59364"/>
      <c r="I59364" s="112"/>
    </row>
    <row r="59365" spans="7:9" x14ac:dyDescent="0.25">
      <c r="G59365"/>
      <c r="I59365" s="112"/>
    </row>
    <row r="59366" spans="7:9" x14ac:dyDescent="0.25">
      <c r="G59366"/>
      <c r="I59366" s="112"/>
    </row>
    <row r="59367" spans="7:9" x14ac:dyDescent="0.25">
      <c r="G59367"/>
      <c r="I59367" s="112"/>
    </row>
    <row r="59368" spans="7:9" x14ac:dyDescent="0.25">
      <c r="G59368"/>
      <c r="I59368" s="112"/>
    </row>
    <row r="59369" spans="7:9" x14ac:dyDescent="0.25">
      <c r="G59369"/>
      <c r="I59369" s="112"/>
    </row>
    <row r="59370" spans="7:9" x14ac:dyDescent="0.25">
      <c r="G59370"/>
      <c r="I59370" s="112"/>
    </row>
    <row r="59371" spans="7:9" x14ac:dyDescent="0.25">
      <c r="G59371"/>
      <c r="I59371" s="112"/>
    </row>
    <row r="59372" spans="7:9" x14ac:dyDescent="0.25">
      <c r="G59372"/>
      <c r="I59372" s="112"/>
    </row>
    <row r="59373" spans="7:9" x14ac:dyDescent="0.25">
      <c r="G59373"/>
      <c r="I59373" s="112"/>
    </row>
    <row r="59374" spans="7:9" x14ac:dyDescent="0.25">
      <c r="G59374"/>
      <c r="I59374" s="112"/>
    </row>
    <row r="59375" spans="7:9" x14ac:dyDescent="0.25">
      <c r="G59375"/>
      <c r="I59375" s="112"/>
    </row>
    <row r="59376" spans="7:9" x14ac:dyDescent="0.25">
      <c r="G59376"/>
      <c r="I59376" s="112"/>
    </row>
    <row r="59377" spans="7:9" x14ac:dyDescent="0.25">
      <c r="G59377"/>
      <c r="I59377" s="112"/>
    </row>
    <row r="59378" spans="7:9" x14ac:dyDescent="0.25">
      <c r="G59378"/>
      <c r="I59378" s="112"/>
    </row>
    <row r="59379" spans="7:9" x14ac:dyDescent="0.25">
      <c r="G59379"/>
      <c r="I59379" s="112"/>
    </row>
    <row r="59380" spans="7:9" x14ac:dyDescent="0.25">
      <c r="G59380"/>
      <c r="I59380" s="112"/>
    </row>
    <row r="59381" spans="7:9" x14ac:dyDescent="0.25">
      <c r="G59381"/>
      <c r="I59381" s="112"/>
    </row>
    <row r="59382" spans="7:9" x14ac:dyDescent="0.25">
      <c r="G59382"/>
      <c r="I59382" s="112"/>
    </row>
    <row r="59383" spans="7:9" x14ac:dyDescent="0.25">
      <c r="G59383"/>
      <c r="I59383" s="112"/>
    </row>
    <row r="59384" spans="7:9" x14ac:dyDescent="0.25">
      <c r="G59384"/>
      <c r="I59384" s="112"/>
    </row>
    <row r="59385" spans="7:9" x14ac:dyDescent="0.25">
      <c r="G59385"/>
      <c r="I59385" s="112"/>
    </row>
    <row r="59386" spans="7:9" x14ac:dyDescent="0.25">
      <c r="G59386"/>
      <c r="I59386" s="112"/>
    </row>
    <row r="59387" spans="7:9" x14ac:dyDescent="0.25">
      <c r="G59387"/>
      <c r="I59387" s="112"/>
    </row>
    <row r="59388" spans="7:9" x14ac:dyDescent="0.25">
      <c r="G59388"/>
      <c r="I59388" s="112"/>
    </row>
    <row r="59389" spans="7:9" x14ac:dyDescent="0.25">
      <c r="G59389"/>
      <c r="I59389" s="112"/>
    </row>
    <row r="59390" spans="7:9" x14ac:dyDescent="0.25">
      <c r="G59390"/>
      <c r="I59390" s="112"/>
    </row>
    <row r="59391" spans="7:9" x14ac:dyDescent="0.25">
      <c r="G59391"/>
      <c r="I59391" s="112"/>
    </row>
    <row r="59392" spans="7:9" x14ac:dyDescent="0.25">
      <c r="G59392"/>
      <c r="I59392" s="112"/>
    </row>
    <row r="59393" spans="7:9" x14ac:dyDescent="0.25">
      <c r="G59393"/>
      <c r="I59393" s="112"/>
    </row>
    <row r="59394" spans="7:9" x14ac:dyDescent="0.25">
      <c r="G59394"/>
      <c r="I59394" s="112"/>
    </row>
    <row r="59395" spans="7:9" x14ac:dyDescent="0.25">
      <c r="G59395"/>
      <c r="I59395" s="112"/>
    </row>
    <row r="59396" spans="7:9" x14ac:dyDescent="0.25">
      <c r="G59396"/>
      <c r="I59396" s="112"/>
    </row>
    <row r="59397" spans="7:9" x14ac:dyDescent="0.25">
      <c r="G59397"/>
      <c r="I59397" s="112"/>
    </row>
    <row r="59398" spans="7:9" x14ac:dyDescent="0.25">
      <c r="G59398"/>
      <c r="I59398" s="112"/>
    </row>
    <row r="59399" spans="7:9" x14ac:dyDescent="0.25">
      <c r="G59399"/>
      <c r="I59399" s="112"/>
    </row>
    <row r="59400" spans="7:9" x14ac:dyDescent="0.25">
      <c r="G59400"/>
      <c r="I59400" s="112"/>
    </row>
    <row r="59401" spans="7:9" x14ac:dyDescent="0.25">
      <c r="G59401"/>
      <c r="I59401" s="112"/>
    </row>
    <row r="59402" spans="7:9" x14ac:dyDescent="0.25">
      <c r="G59402"/>
      <c r="I59402" s="112"/>
    </row>
    <row r="59403" spans="7:9" x14ac:dyDescent="0.25">
      <c r="G59403"/>
      <c r="I59403" s="112"/>
    </row>
    <row r="59404" spans="7:9" x14ac:dyDescent="0.25">
      <c r="G59404"/>
      <c r="I59404" s="112"/>
    </row>
    <row r="59405" spans="7:9" x14ac:dyDescent="0.25">
      <c r="G59405"/>
      <c r="I59405" s="112"/>
    </row>
    <row r="59406" spans="7:9" x14ac:dyDescent="0.25">
      <c r="G59406"/>
      <c r="I59406" s="112"/>
    </row>
    <row r="59407" spans="7:9" x14ac:dyDescent="0.25">
      <c r="G59407"/>
      <c r="I59407" s="112"/>
    </row>
    <row r="59408" spans="7:9" x14ac:dyDescent="0.25">
      <c r="G59408"/>
      <c r="I59408" s="112"/>
    </row>
    <row r="59409" spans="7:9" x14ac:dyDescent="0.25">
      <c r="G59409"/>
      <c r="I59409" s="112"/>
    </row>
    <row r="59410" spans="7:9" x14ac:dyDescent="0.25">
      <c r="G59410"/>
      <c r="I59410" s="112"/>
    </row>
    <row r="59411" spans="7:9" x14ac:dyDescent="0.25">
      <c r="G59411"/>
      <c r="I59411" s="112"/>
    </row>
    <row r="59412" spans="7:9" x14ac:dyDescent="0.25">
      <c r="G59412"/>
      <c r="I59412" s="112"/>
    </row>
    <row r="59413" spans="7:9" x14ac:dyDescent="0.25">
      <c r="G59413"/>
      <c r="I59413" s="112"/>
    </row>
    <row r="59414" spans="7:9" x14ac:dyDescent="0.25">
      <c r="G59414"/>
      <c r="I59414" s="112"/>
    </row>
    <row r="59415" spans="7:9" x14ac:dyDescent="0.25">
      <c r="G59415"/>
      <c r="I59415" s="112"/>
    </row>
    <row r="59416" spans="7:9" x14ac:dyDescent="0.25">
      <c r="G59416"/>
      <c r="I59416" s="112"/>
    </row>
    <row r="59417" spans="7:9" x14ac:dyDescent="0.25">
      <c r="G59417"/>
      <c r="I59417" s="112"/>
    </row>
    <row r="59418" spans="7:9" x14ac:dyDescent="0.25">
      <c r="G59418"/>
      <c r="I59418" s="112"/>
    </row>
    <row r="59419" spans="7:9" x14ac:dyDescent="0.25">
      <c r="G59419"/>
      <c r="I59419" s="112"/>
    </row>
    <row r="59420" spans="7:9" x14ac:dyDescent="0.25">
      <c r="G59420"/>
      <c r="I59420" s="112"/>
    </row>
    <row r="59421" spans="7:9" x14ac:dyDescent="0.25">
      <c r="G59421"/>
      <c r="I59421" s="112"/>
    </row>
    <row r="59422" spans="7:9" x14ac:dyDescent="0.25">
      <c r="G59422"/>
      <c r="I59422" s="112"/>
    </row>
    <row r="59423" spans="7:9" x14ac:dyDescent="0.25">
      <c r="G59423"/>
      <c r="I59423" s="112"/>
    </row>
    <row r="59424" spans="7:9" x14ac:dyDescent="0.25">
      <c r="G59424"/>
      <c r="I59424" s="112"/>
    </row>
    <row r="59425" spans="7:9" x14ac:dyDescent="0.25">
      <c r="G59425"/>
      <c r="I59425" s="112"/>
    </row>
    <row r="59426" spans="7:9" x14ac:dyDescent="0.25">
      <c r="G59426"/>
      <c r="I59426" s="112"/>
    </row>
    <row r="59427" spans="7:9" x14ac:dyDescent="0.25">
      <c r="G59427"/>
      <c r="I59427" s="112"/>
    </row>
    <row r="59428" spans="7:9" x14ac:dyDescent="0.25">
      <c r="G59428"/>
      <c r="I59428" s="112"/>
    </row>
    <row r="59429" spans="7:9" x14ac:dyDescent="0.25">
      <c r="G59429"/>
      <c r="I59429" s="112"/>
    </row>
    <row r="59430" spans="7:9" x14ac:dyDescent="0.25">
      <c r="G59430"/>
      <c r="I59430" s="112"/>
    </row>
    <row r="59431" spans="7:9" x14ac:dyDescent="0.25">
      <c r="G59431"/>
      <c r="I59431" s="112"/>
    </row>
    <row r="59432" spans="7:9" x14ac:dyDescent="0.25">
      <c r="G59432"/>
      <c r="I59432" s="112"/>
    </row>
    <row r="59433" spans="7:9" x14ac:dyDescent="0.25">
      <c r="G59433"/>
      <c r="I59433" s="112"/>
    </row>
    <row r="59434" spans="7:9" x14ac:dyDescent="0.25">
      <c r="G59434"/>
      <c r="I59434" s="112"/>
    </row>
    <row r="59435" spans="7:9" x14ac:dyDescent="0.25">
      <c r="G59435"/>
      <c r="I59435" s="112"/>
    </row>
    <row r="59436" spans="7:9" x14ac:dyDescent="0.25">
      <c r="G59436"/>
      <c r="I59436" s="112"/>
    </row>
    <row r="59437" spans="7:9" x14ac:dyDescent="0.25">
      <c r="G59437"/>
      <c r="I59437" s="112"/>
    </row>
    <row r="59438" spans="7:9" x14ac:dyDescent="0.25">
      <c r="G59438"/>
      <c r="I59438" s="112"/>
    </row>
    <row r="59439" spans="7:9" x14ac:dyDescent="0.25">
      <c r="G59439"/>
      <c r="I59439" s="112"/>
    </row>
    <row r="59440" spans="7:9" x14ac:dyDescent="0.25">
      <c r="G59440"/>
      <c r="I59440" s="112"/>
    </row>
    <row r="59441" spans="7:9" x14ac:dyDescent="0.25">
      <c r="G59441"/>
      <c r="I59441" s="112"/>
    </row>
    <row r="59442" spans="7:9" x14ac:dyDescent="0.25">
      <c r="G59442"/>
      <c r="I59442" s="112"/>
    </row>
    <row r="59443" spans="7:9" x14ac:dyDescent="0.25">
      <c r="G59443"/>
      <c r="I59443" s="112"/>
    </row>
    <row r="59444" spans="7:9" x14ac:dyDescent="0.25">
      <c r="G59444"/>
      <c r="I59444" s="112"/>
    </row>
    <row r="59445" spans="7:9" x14ac:dyDescent="0.25">
      <c r="G59445"/>
      <c r="I59445" s="112"/>
    </row>
    <row r="59446" spans="7:9" x14ac:dyDescent="0.25">
      <c r="G59446"/>
      <c r="I59446" s="112"/>
    </row>
    <row r="59447" spans="7:9" x14ac:dyDescent="0.25">
      <c r="G59447"/>
      <c r="I59447" s="112"/>
    </row>
    <row r="59448" spans="7:9" x14ac:dyDescent="0.25">
      <c r="G59448"/>
      <c r="I59448" s="112"/>
    </row>
    <row r="59449" spans="7:9" x14ac:dyDescent="0.25">
      <c r="G59449"/>
      <c r="I59449" s="112"/>
    </row>
    <row r="59450" spans="7:9" x14ac:dyDescent="0.25">
      <c r="G59450"/>
      <c r="I59450" s="112"/>
    </row>
    <row r="59451" spans="7:9" x14ac:dyDescent="0.25">
      <c r="G59451"/>
      <c r="I59451" s="112"/>
    </row>
    <row r="59452" spans="7:9" x14ac:dyDescent="0.25">
      <c r="G59452"/>
      <c r="I59452" s="112"/>
    </row>
    <row r="59453" spans="7:9" x14ac:dyDescent="0.25">
      <c r="G59453"/>
      <c r="I59453" s="112"/>
    </row>
    <row r="59454" spans="7:9" x14ac:dyDescent="0.25">
      <c r="G59454"/>
      <c r="I59454" s="112"/>
    </row>
    <row r="59455" spans="7:9" x14ac:dyDescent="0.25">
      <c r="G59455"/>
      <c r="I59455" s="112"/>
    </row>
    <row r="59456" spans="7:9" x14ac:dyDescent="0.25">
      <c r="G59456"/>
      <c r="I59456" s="112"/>
    </row>
    <row r="59457" spans="7:9" x14ac:dyDescent="0.25">
      <c r="G59457"/>
      <c r="I59457" s="112"/>
    </row>
    <row r="59458" spans="7:9" x14ac:dyDescent="0.25">
      <c r="G59458"/>
      <c r="I59458" s="112"/>
    </row>
    <row r="59459" spans="7:9" x14ac:dyDescent="0.25">
      <c r="G59459"/>
      <c r="I59459" s="112"/>
    </row>
    <row r="59460" spans="7:9" x14ac:dyDescent="0.25">
      <c r="G59460"/>
      <c r="I59460" s="112"/>
    </row>
    <row r="59461" spans="7:9" x14ac:dyDescent="0.25">
      <c r="G59461"/>
      <c r="I59461" s="112"/>
    </row>
    <row r="59462" spans="7:9" x14ac:dyDescent="0.25">
      <c r="G59462"/>
      <c r="I59462" s="112"/>
    </row>
    <row r="59463" spans="7:9" x14ac:dyDescent="0.25">
      <c r="G59463"/>
      <c r="I59463" s="112"/>
    </row>
    <row r="59464" spans="7:9" x14ac:dyDescent="0.25">
      <c r="G59464"/>
      <c r="I59464" s="112"/>
    </row>
    <row r="59465" spans="7:9" x14ac:dyDescent="0.25">
      <c r="G59465"/>
      <c r="I59465" s="112"/>
    </row>
    <row r="59466" spans="7:9" x14ac:dyDescent="0.25">
      <c r="G59466"/>
      <c r="I59466" s="112"/>
    </row>
    <row r="59467" spans="7:9" x14ac:dyDescent="0.25">
      <c r="G59467"/>
      <c r="I59467" s="112"/>
    </row>
    <row r="59468" spans="7:9" x14ac:dyDescent="0.25">
      <c r="G59468"/>
      <c r="I59468" s="112"/>
    </row>
    <row r="59469" spans="7:9" x14ac:dyDescent="0.25">
      <c r="G59469"/>
      <c r="I59469" s="112"/>
    </row>
    <row r="59470" spans="7:9" x14ac:dyDescent="0.25">
      <c r="G59470"/>
      <c r="I59470" s="112"/>
    </row>
    <row r="59471" spans="7:9" x14ac:dyDescent="0.25">
      <c r="G59471"/>
      <c r="I59471" s="112"/>
    </row>
    <row r="59472" spans="7:9" x14ac:dyDescent="0.25">
      <c r="G59472"/>
      <c r="I59472" s="112"/>
    </row>
    <row r="59473" spans="7:9" x14ac:dyDescent="0.25">
      <c r="G59473"/>
      <c r="I59473" s="112"/>
    </row>
    <row r="59474" spans="7:9" x14ac:dyDescent="0.25">
      <c r="G59474"/>
      <c r="I59474" s="112"/>
    </row>
    <row r="59475" spans="7:9" x14ac:dyDescent="0.25">
      <c r="G59475"/>
      <c r="I59475" s="112"/>
    </row>
    <row r="59476" spans="7:9" x14ac:dyDescent="0.25">
      <c r="G59476"/>
      <c r="I59476" s="112"/>
    </row>
    <row r="59477" spans="7:9" x14ac:dyDescent="0.25">
      <c r="G59477"/>
      <c r="I59477" s="112"/>
    </row>
    <row r="59478" spans="7:9" x14ac:dyDescent="0.25">
      <c r="G59478"/>
      <c r="I59478" s="112"/>
    </row>
    <row r="59479" spans="7:9" x14ac:dyDescent="0.25">
      <c r="G59479"/>
      <c r="I59479" s="112"/>
    </row>
    <row r="59480" spans="7:9" x14ac:dyDescent="0.25">
      <c r="G59480"/>
      <c r="I59480" s="112"/>
    </row>
    <row r="59481" spans="7:9" x14ac:dyDescent="0.25">
      <c r="G59481"/>
      <c r="I59481" s="112"/>
    </row>
    <row r="59482" spans="7:9" x14ac:dyDescent="0.25">
      <c r="G59482"/>
      <c r="I59482" s="112"/>
    </row>
    <row r="59483" spans="7:9" x14ac:dyDescent="0.25">
      <c r="G59483"/>
      <c r="I59483" s="112"/>
    </row>
    <row r="59484" spans="7:9" x14ac:dyDescent="0.25">
      <c r="G59484"/>
      <c r="I59484" s="112"/>
    </row>
    <row r="59485" spans="7:9" x14ac:dyDescent="0.25">
      <c r="G59485"/>
      <c r="I59485" s="112"/>
    </row>
    <row r="59486" spans="7:9" x14ac:dyDescent="0.25">
      <c r="G59486"/>
      <c r="I59486" s="112"/>
    </row>
    <row r="59487" spans="7:9" x14ac:dyDescent="0.25">
      <c r="G59487"/>
      <c r="I59487" s="112"/>
    </row>
    <row r="59488" spans="7:9" x14ac:dyDescent="0.25">
      <c r="G59488"/>
      <c r="I59488" s="112"/>
    </row>
    <row r="59489" spans="7:9" x14ac:dyDescent="0.25">
      <c r="G59489"/>
      <c r="I59489" s="112"/>
    </row>
    <row r="59490" spans="7:9" x14ac:dyDescent="0.25">
      <c r="G59490"/>
      <c r="I59490" s="112"/>
    </row>
    <row r="59491" spans="7:9" x14ac:dyDescent="0.25">
      <c r="G59491"/>
      <c r="I59491" s="112"/>
    </row>
    <row r="59492" spans="7:9" x14ac:dyDescent="0.25">
      <c r="G59492"/>
      <c r="I59492" s="112"/>
    </row>
    <row r="59493" spans="7:9" x14ac:dyDescent="0.25">
      <c r="G59493"/>
      <c r="I59493" s="112"/>
    </row>
    <row r="59494" spans="7:9" x14ac:dyDescent="0.25">
      <c r="G59494"/>
      <c r="I59494" s="112"/>
    </row>
    <row r="59495" spans="7:9" x14ac:dyDescent="0.25">
      <c r="G59495"/>
      <c r="I59495" s="112"/>
    </row>
    <row r="59496" spans="7:9" x14ac:dyDescent="0.25">
      <c r="G59496"/>
      <c r="I59496" s="112"/>
    </row>
    <row r="59497" spans="7:9" x14ac:dyDescent="0.25">
      <c r="G59497"/>
      <c r="I59497" s="112"/>
    </row>
    <row r="59498" spans="7:9" x14ac:dyDescent="0.25">
      <c r="G59498"/>
      <c r="I59498" s="112"/>
    </row>
    <row r="59499" spans="7:9" x14ac:dyDescent="0.25">
      <c r="G59499"/>
      <c r="I59499" s="112"/>
    </row>
    <row r="59500" spans="7:9" x14ac:dyDescent="0.25">
      <c r="G59500"/>
      <c r="I59500" s="112"/>
    </row>
    <row r="59501" spans="7:9" x14ac:dyDescent="0.25">
      <c r="G59501"/>
      <c r="I59501" s="112"/>
    </row>
    <row r="59502" spans="7:9" x14ac:dyDescent="0.25">
      <c r="G59502"/>
      <c r="I59502" s="112"/>
    </row>
    <row r="59503" spans="7:9" x14ac:dyDescent="0.25">
      <c r="G59503"/>
      <c r="I59503" s="112"/>
    </row>
    <row r="59504" spans="7:9" x14ac:dyDescent="0.25">
      <c r="G59504"/>
      <c r="I59504" s="112"/>
    </row>
    <row r="59505" spans="7:9" x14ac:dyDescent="0.25">
      <c r="G59505"/>
      <c r="I59505" s="112"/>
    </row>
    <row r="59506" spans="7:9" x14ac:dyDescent="0.25">
      <c r="G59506"/>
      <c r="I59506" s="112"/>
    </row>
    <row r="59507" spans="7:9" x14ac:dyDescent="0.25">
      <c r="G59507"/>
      <c r="I59507" s="112"/>
    </row>
    <row r="59508" spans="7:9" x14ac:dyDescent="0.25">
      <c r="G59508"/>
      <c r="I59508" s="112"/>
    </row>
    <row r="59509" spans="7:9" x14ac:dyDescent="0.25">
      <c r="G59509"/>
      <c r="I59509" s="112"/>
    </row>
    <row r="59510" spans="7:9" x14ac:dyDescent="0.25">
      <c r="G59510"/>
      <c r="I59510" s="112"/>
    </row>
    <row r="59511" spans="7:9" x14ac:dyDescent="0.25">
      <c r="G59511"/>
      <c r="I59511" s="112"/>
    </row>
    <row r="59512" spans="7:9" x14ac:dyDescent="0.25">
      <c r="G59512"/>
      <c r="I59512" s="112"/>
    </row>
    <row r="59513" spans="7:9" x14ac:dyDescent="0.25">
      <c r="G59513"/>
      <c r="I59513" s="112"/>
    </row>
    <row r="59514" spans="7:9" x14ac:dyDescent="0.25">
      <c r="G59514"/>
      <c r="I59514" s="112"/>
    </row>
    <row r="59515" spans="7:9" x14ac:dyDescent="0.25">
      <c r="G59515"/>
      <c r="I59515" s="112"/>
    </row>
    <row r="59516" spans="7:9" x14ac:dyDescent="0.25">
      <c r="G59516"/>
      <c r="I59516" s="112"/>
    </row>
    <row r="59517" spans="7:9" x14ac:dyDescent="0.25">
      <c r="G59517"/>
      <c r="I59517" s="112"/>
    </row>
    <row r="59518" spans="7:9" x14ac:dyDescent="0.25">
      <c r="G59518"/>
      <c r="I59518" s="112"/>
    </row>
    <row r="59519" spans="7:9" x14ac:dyDescent="0.25">
      <c r="G59519"/>
      <c r="I59519" s="112"/>
    </row>
    <row r="59520" spans="7:9" x14ac:dyDescent="0.25">
      <c r="G59520"/>
      <c r="I59520" s="112"/>
    </row>
    <row r="59521" spans="7:9" x14ac:dyDescent="0.25">
      <c r="G59521"/>
      <c r="I59521" s="112"/>
    </row>
    <row r="59522" spans="7:9" x14ac:dyDescent="0.25">
      <c r="G59522"/>
      <c r="I59522" s="112"/>
    </row>
    <row r="59523" spans="7:9" x14ac:dyDescent="0.25">
      <c r="G59523"/>
      <c r="I59523" s="112"/>
    </row>
    <row r="59524" spans="7:9" x14ac:dyDescent="0.25">
      <c r="G59524"/>
      <c r="I59524" s="112"/>
    </row>
    <row r="59525" spans="7:9" x14ac:dyDescent="0.25">
      <c r="G59525"/>
      <c r="I59525" s="112"/>
    </row>
    <row r="59526" spans="7:9" x14ac:dyDescent="0.25">
      <c r="G59526"/>
      <c r="I59526" s="112"/>
    </row>
    <row r="59527" spans="7:9" x14ac:dyDescent="0.25">
      <c r="G59527"/>
      <c r="I59527" s="112"/>
    </row>
    <row r="59528" spans="7:9" x14ac:dyDescent="0.25">
      <c r="G59528"/>
      <c r="I59528" s="112"/>
    </row>
    <row r="59529" spans="7:9" x14ac:dyDescent="0.25">
      <c r="G59529"/>
      <c r="I59529" s="112"/>
    </row>
    <row r="59530" spans="7:9" x14ac:dyDescent="0.25">
      <c r="G59530"/>
      <c r="I59530" s="112"/>
    </row>
    <row r="59531" spans="7:9" x14ac:dyDescent="0.25">
      <c r="G59531"/>
      <c r="I59531" s="112"/>
    </row>
    <row r="59532" spans="7:9" x14ac:dyDescent="0.25">
      <c r="G59532"/>
      <c r="I59532" s="112"/>
    </row>
    <row r="59533" spans="7:9" x14ac:dyDescent="0.25">
      <c r="G59533"/>
      <c r="I59533" s="112"/>
    </row>
    <row r="59534" spans="7:9" x14ac:dyDescent="0.25">
      <c r="G59534"/>
      <c r="I59534" s="112"/>
    </row>
    <row r="59535" spans="7:9" x14ac:dyDescent="0.25">
      <c r="G59535"/>
      <c r="I59535" s="112"/>
    </row>
    <row r="59536" spans="7:9" x14ac:dyDescent="0.25">
      <c r="G59536"/>
      <c r="I59536" s="112"/>
    </row>
    <row r="59537" spans="7:9" x14ac:dyDescent="0.25">
      <c r="G59537"/>
      <c r="I59537" s="112"/>
    </row>
    <row r="59538" spans="7:9" x14ac:dyDescent="0.25">
      <c r="G59538"/>
      <c r="I59538" s="112"/>
    </row>
    <row r="59539" spans="7:9" x14ac:dyDescent="0.25">
      <c r="G59539"/>
      <c r="I59539" s="112"/>
    </row>
    <row r="59540" spans="7:9" x14ac:dyDescent="0.25">
      <c r="G59540"/>
      <c r="I59540" s="112"/>
    </row>
    <row r="59541" spans="7:9" x14ac:dyDescent="0.25">
      <c r="G59541"/>
      <c r="I59541" s="112"/>
    </row>
    <row r="59542" spans="7:9" x14ac:dyDescent="0.25">
      <c r="G59542"/>
      <c r="I59542" s="112"/>
    </row>
    <row r="59543" spans="7:9" x14ac:dyDescent="0.25">
      <c r="G59543"/>
      <c r="I59543" s="112"/>
    </row>
    <row r="59544" spans="7:9" x14ac:dyDescent="0.25">
      <c r="G59544"/>
      <c r="I59544" s="112"/>
    </row>
    <row r="59545" spans="7:9" x14ac:dyDescent="0.25">
      <c r="G59545"/>
      <c r="I59545" s="112"/>
    </row>
    <row r="59546" spans="7:9" x14ac:dyDescent="0.25">
      <c r="G59546"/>
      <c r="I59546" s="112"/>
    </row>
    <row r="59547" spans="7:9" x14ac:dyDescent="0.25">
      <c r="G59547"/>
      <c r="I59547" s="112"/>
    </row>
    <row r="59548" spans="7:9" x14ac:dyDescent="0.25">
      <c r="G59548"/>
      <c r="I59548" s="112"/>
    </row>
    <row r="59549" spans="7:9" x14ac:dyDescent="0.25">
      <c r="G59549"/>
      <c r="I59549" s="112"/>
    </row>
    <row r="59550" spans="7:9" x14ac:dyDescent="0.25">
      <c r="G59550"/>
      <c r="I59550" s="112"/>
    </row>
    <row r="59551" spans="7:9" x14ac:dyDescent="0.25">
      <c r="G59551"/>
      <c r="I59551" s="112"/>
    </row>
    <row r="59552" spans="7:9" x14ac:dyDescent="0.25">
      <c r="G59552"/>
      <c r="I59552" s="112"/>
    </row>
    <row r="59553" spans="7:9" x14ac:dyDescent="0.25">
      <c r="G59553"/>
      <c r="I59553" s="112"/>
    </row>
    <row r="59554" spans="7:9" x14ac:dyDescent="0.25">
      <c r="G59554"/>
      <c r="I59554" s="112"/>
    </row>
    <row r="59555" spans="7:9" x14ac:dyDescent="0.25">
      <c r="G59555"/>
      <c r="I59555" s="112"/>
    </row>
    <row r="59556" spans="7:9" x14ac:dyDescent="0.25">
      <c r="G59556"/>
      <c r="I59556" s="112"/>
    </row>
    <row r="59557" spans="7:9" x14ac:dyDescent="0.25">
      <c r="G59557"/>
      <c r="I59557" s="112"/>
    </row>
    <row r="59558" spans="7:9" x14ac:dyDescent="0.25">
      <c r="G59558"/>
      <c r="I59558" s="112"/>
    </row>
    <row r="59559" spans="7:9" x14ac:dyDescent="0.25">
      <c r="G59559"/>
      <c r="I59559" s="112"/>
    </row>
    <row r="59560" spans="7:9" x14ac:dyDescent="0.25">
      <c r="G59560"/>
      <c r="I59560" s="112"/>
    </row>
    <row r="59561" spans="7:9" x14ac:dyDescent="0.25">
      <c r="G59561"/>
      <c r="I59561" s="112"/>
    </row>
    <row r="59562" spans="7:9" x14ac:dyDescent="0.25">
      <c r="G59562"/>
      <c r="I59562" s="112"/>
    </row>
    <row r="59563" spans="7:9" x14ac:dyDescent="0.25">
      <c r="G59563"/>
      <c r="I59563" s="112"/>
    </row>
    <row r="59564" spans="7:9" x14ac:dyDescent="0.25">
      <c r="G59564"/>
      <c r="I59564" s="112"/>
    </row>
    <row r="59565" spans="7:9" x14ac:dyDescent="0.25">
      <c r="G59565"/>
      <c r="I59565" s="112"/>
    </row>
    <row r="59566" spans="7:9" x14ac:dyDescent="0.25">
      <c r="G59566"/>
      <c r="I59566" s="112"/>
    </row>
    <row r="59567" spans="7:9" x14ac:dyDescent="0.25">
      <c r="G59567"/>
      <c r="I59567" s="112"/>
    </row>
    <row r="59568" spans="7:9" x14ac:dyDescent="0.25">
      <c r="G59568"/>
      <c r="I59568" s="112"/>
    </row>
    <row r="59569" spans="7:9" x14ac:dyDescent="0.25">
      <c r="G59569"/>
      <c r="I59569" s="112"/>
    </row>
    <row r="59570" spans="7:9" x14ac:dyDescent="0.25">
      <c r="G59570"/>
      <c r="I59570" s="112"/>
    </row>
    <row r="59571" spans="7:9" x14ac:dyDescent="0.25">
      <c r="G59571"/>
      <c r="I59571" s="112"/>
    </row>
    <row r="59572" spans="7:9" x14ac:dyDescent="0.25">
      <c r="G59572"/>
      <c r="I59572" s="112"/>
    </row>
    <row r="59573" spans="7:9" x14ac:dyDescent="0.25">
      <c r="G59573"/>
      <c r="I59573" s="112"/>
    </row>
    <row r="59574" spans="7:9" x14ac:dyDescent="0.25">
      <c r="G59574"/>
      <c r="I59574" s="112"/>
    </row>
    <row r="59575" spans="7:9" x14ac:dyDescent="0.25">
      <c r="G59575"/>
      <c r="I59575" s="112"/>
    </row>
    <row r="59576" spans="7:9" x14ac:dyDescent="0.25">
      <c r="G59576"/>
      <c r="I59576" s="112"/>
    </row>
    <row r="59577" spans="7:9" x14ac:dyDescent="0.25">
      <c r="G59577"/>
      <c r="I59577" s="112"/>
    </row>
    <row r="59578" spans="7:9" x14ac:dyDescent="0.25">
      <c r="G59578"/>
      <c r="I59578" s="112"/>
    </row>
    <row r="59579" spans="7:9" x14ac:dyDescent="0.25">
      <c r="G59579"/>
      <c r="I59579" s="112"/>
    </row>
    <row r="59580" spans="7:9" x14ac:dyDescent="0.25">
      <c r="G59580"/>
      <c r="I59580" s="112"/>
    </row>
    <row r="59581" spans="7:9" x14ac:dyDescent="0.25">
      <c r="G59581"/>
      <c r="I59581" s="112"/>
    </row>
    <row r="59582" spans="7:9" x14ac:dyDescent="0.25">
      <c r="G59582"/>
      <c r="I59582" s="112"/>
    </row>
    <row r="59583" spans="7:9" x14ac:dyDescent="0.25">
      <c r="G59583"/>
      <c r="I59583" s="112"/>
    </row>
    <row r="59584" spans="7:9" x14ac:dyDescent="0.25">
      <c r="G59584"/>
      <c r="I59584" s="112"/>
    </row>
    <row r="59585" spans="7:9" x14ac:dyDescent="0.25">
      <c r="G59585"/>
      <c r="I59585" s="112"/>
    </row>
    <row r="59586" spans="7:9" x14ac:dyDescent="0.25">
      <c r="G59586"/>
      <c r="I59586" s="112"/>
    </row>
    <row r="59587" spans="7:9" x14ac:dyDescent="0.25">
      <c r="G59587"/>
      <c r="I59587" s="112"/>
    </row>
    <row r="59588" spans="7:9" x14ac:dyDescent="0.25">
      <c r="G59588"/>
      <c r="I59588" s="112"/>
    </row>
    <row r="59589" spans="7:9" x14ac:dyDescent="0.25">
      <c r="G59589"/>
      <c r="I59589" s="112"/>
    </row>
    <row r="59590" spans="7:9" x14ac:dyDescent="0.25">
      <c r="G59590"/>
      <c r="I59590" s="112"/>
    </row>
    <row r="59591" spans="7:9" x14ac:dyDescent="0.25">
      <c r="G59591"/>
      <c r="I59591" s="112"/>
    </row>
    <row r="59592" spans="7:9" x14ac:dyDescent="0.25">
      <c r="G59592"/>
      <c r="I59592" s="112"/>
    </row>
    <row r="59593" spans="7:9" x14ac:dyDescent="0.25">
      <c r="G59593"/>
      <c r="I59593" s="112"/>
    </row>
    <row r="59594" spans="7:9" x14ac:dyDescent="0.25">
      <c r="G59594"/>
      <c r="I59594" s="112"/>
    </row>
    <row r="59595" spans="7:9" x14ac:dyDescent="0.25">
      <c r="G59595"/>
      <c r="I59595" s="112"/>
    </row>
    <row r="59596" spans="7:9" x14ac:dyDescent="0.25">
      <c r="G59596"/>
      <c r="I59596" s="112"/>
    </row>
    <row r="59597" spans="7:9" x14ac:dyDescent="0.25">
      <c r="G59597"/>
      <c r="I59597" s="112"/>
    </row>
    <row r="59598" spans="7:9" x14ac:dyDescent="0.25">
      <c r="G59598"/>
      <c r="I59598" s="112"/>
    </row>
    <row r="59599" spans="7:9" x14ac:dyDescent="0.25">
      <c r="G59599"/>
      <c r="I59599" s="112"/>
    </row>
    <row r="59600" spans="7:9" x14ac:dyDescent="0.25">
      <c r="G59600"/>
      <c r="I59600" s="112"/>
    </row>
    <row r="59601" spans="7:9" x14ac:dyDescent="0.25">
      <c r="G59601"/>
      <c r="I59601" s="112"/>
    </row>
    <row r="59602" spans="7:9" x14ac:dyDescent="0.25">
      <c r="G59602"/>
      <c r="I59602" s="112"/>
    </row>
    <row r="59603" spans="7:9" x14ac:dyDescent="0.25">
      <c r="G59603"/>
      <c r="I59603" s="112"/>
    </row>
    <row r="59604" spans="7:9" x14ac:dyDescent="0.25">
      <c r="G59604"/>
      <c r="I59604" s="112"/>
    </row>
    <row r="59605" spans="7:9" x14ac:dyDescent="0.25">
      <c r="G59605"/>
      <c r="I59605" s="112"/>
    </row>
    <row r="59606" spans="7:9" x14ac:dyDescent="0.25">
      <c r="G59606"/>
      <c r="I59606" s="112"/>
    </row>
    <row r="59607" spans="7:9" x14ac:dyDescent="0.25">
      <c r="G59607"/>
      <c r="I59607" s="112"/>
    </row>
    <row r="59608" spans="7:9" x14ac:dyDescent="0.25">
      <c r="G59608"/>
      <c r="I59608" s="112"/>
    </row>
    <row r="59609" spans="7:9" x14ac:dyDescent="0.25">
      <c r="G59609"/>
      <c r="I59609" s="112"/>
    </row>
    <row r="59610" spans="7:9" x14ac:dyDescent="0.25">
      <c r="G59610"/>
      <c r="I59610" s="112"/>
    </row>
    <row r="59611" spans="7:9" x14ac:dyDescent="0.25">
      <c r="G59611"/>
      <c r="I59611" s="112"/>
    </row>
    <row r="59612" spans="7:9" x14ac:dyDescent="0.25">
      <c r="G59612"/>
      <c r="I59612" s="112"/>
    </row>
    <row r="59613" spans="7:9" x14ac:dyDescent="0.25">
      <c r="G59613"/>
      <c r="I59613" s="112"/>
    </row>
    <row r="59614" spans="7:9" x14ac:dyDescent="0.25">
      <c r="G59614"/>
      <c r="I59614" s="112"/>
    </row>
    <row r="59615" spans="7:9" x14ac:dyDescent="0.25">
      <c r="G59615"/>
      <c r="I59615" s="112"/>
    </row>
    <row r="59616" spans="7:9" x14ac:dyDescent="0.25">
      <c r="G59616"/>
      <c r="I59616" s="112"/>
    </row>
    <row r="59617" spans="7:9" x14ac:dyDescent="0.25">
      <c r="G59617"/>
      <c r="I59617" s="112"/>
    </row>
    <row r="59618" spans="7:9" x14ac:dyDescent="0.25">
      <c r="G59618"/>
      <c r="I59618" s="112"/>
    </row>
    <row r="59619" spans="7:9" x14ac:dyDescent="0.25">
      <c r="G59619"/>
      <c r="I59619" s="112"/>
    </row>
    <row r="59620" spans="7:9" x14ac:dyDescent="0.25">
      <c r="G59620"/>
      <c r="I59620" s="112"/>
    </row>
    <row r="59621" spans="7:9" x14ac:dyDescent="0.25">
      <c r="G59621"/>
      <c r="I59621" s="112"/>
    </row>
    <row r="59622" spans="7:9" x14ac:dyDescent="0.25">
      <c r="G59622"/>
      <c r="I59622" s="112"/>
    </row>
    <row r="59623" spans="7:9" x14ac:dyDescent="0.25">
      <c r="G59623"/>
      <c r="I59623" s="112"/>
    </row>
    <row r="59624" spans="7:9" x14ac:dyDescent="0.25">
      <c r="G59624"/>
      <c r="I59624" s="112"/>
    </row>
    <row r="59625" spans="7:9" x14ac:dyDescent="0.25">
      <c r="G59625"/>
      <c r="I59625" s="112"/>
    </row>
    <row r="59626" spans="7:9" x14ac:dyDescent="0.25">
      <c r="G59626"/>
      <c r="I59626" s="112"/>
    </row>
    <row r="59627" spans="7:9" x14ac:dyDescent="0.25">
      <c r="G59627"/>
      <c r="I59627" s="112"/>
    </row>
    <row r="59628" spans="7:9" x14ac:dyDescent="0.25">
      <c r="G59628"/>
      <c r="I59628" s="112"/>
    </row>
    <row r="59629" spans="7:9" x14ac:dyDescent="0.25">
      <c r="G59629"/>
      <c r="I59629" s="112"/>
    </row>
    <row r="59630" spans="7:9" x14ac:dyDescent="0.25">
      <c r="G59630"/>
      <c r="I59630" s="112"/>
    </row>
    <row r="59631" spans="7:9" x14ac:dyDescent="0.25">
      <c r="G59631"/>
      <c r="I59631" s="112"/>
    </row>
    <row r="59632" spans="7:9" x14ac:dyDescent="0.25">
      <c r="G59632"/>
      <c r="I59632" s="112"/>
    </row>
    <row r="59633" spans="7:9" x14ac:dyDescent="0.25">
      <c r="G59633"/>
      <c r="I59633" s="112"/>
    </row>
    <row r="59634" spans="7:9" x14ac:dyDescent="0.25">
      <c r="G59634"/>
      <c r="I59634" s="112"/>
    </row>
    <row r="59635" spans="7:9" x14ac:dyDescent="0.25">
      <c r="G59635"/>
      <c r="I59635" s="112"/>
    </row>
    <row r="59636" spans="7:9" x14ac:dyDescent="0.25">
      <c r="G59636"/>
      <c r="I59636" s="112"/>
    </row>
    <row r="59637" spans="7:9" x14ac:dyDescent="0.25">
      <c r="G59637"/>
      <c r="I59637" s="112"/>
    </row>
    <row r="59638" spans="7:9" x14ac:dyDescent="0.25">
      <c r="G59638"/>
      <c r="I59638" s="112"/>
    </row>
    <row r="59639" spans="7:9" x14ac:dyDescent="0.25">
      <c r="G59639"/>
      <c r="I59639" s="112"/>
    </row>
    <row r="59640" spans="7:9" x14ac:dyDescent="0.25">
      <c r="G59640"/>
      <c r="I59640" s="112"/>
    </row>
    <row r="59641" spans="7:9" x14ac:dyDescent="0.25">
      <c r="G59641"/>
      <c r="I59641" s="112"/>
    </row>
    <row r="59642" spans="7:9" x14ac:dyDescent="0.25">
      <c r="G59642"/>
      <c r="I59642" s="112"/>
    </row>
    <row r="59643" spans="7:9" x14ac:dyDescent="0.25">
      <c r="G59643"/>
      <c r="I59643" s="112"/>
    </row>
    <row r="59644" spans="7:9" x14ac:dyDescent="0.25">
      <c r="G59644"/>
      <c r="I59644" s="112"/>
    </row>
    <row r="59645" spans="7:9" x14ac:dyDescent="0.25">
      <c r="G59645"/>
      <c r="I59645" s="112"/>
    </row>
    <row r="59646" spans="7:9" x14ac:dyDescent="0.25">
      <c r="G59646"/>
      <c r="I59646" s="112"/>
    </row>
    <row r="59647" spans="7:9" x14ac:dyDescent="0.25">
      <c r="G59647"/>
      <c r="I59647" s="112"/>
    </row>
    <row r="59648" spans="7:9" x14ac:dyDescent="0.25">
      <c r="G59648"/>
      <c r="I59648" s="112"/>
    </row>
    <row r="59649" spans="7:9" x14ac:dyDescent="0.25">
      <c r="G59649"/>
      <c r="I59649" s="112"/>
    </row>
    <row r="59650" spans="7:9" x14ac:dyDescent="0.25">
      <c r="G59650"/>
      <c r="I59650" s="112"/>
    </row>
    <row r="59651" spans="7:9" x14ac:dyDescent="0.25">
      <c r="G59651"/>
      <c r="I59651" s="112"/>
    </row>
    <row r="59652" spans="7:9" x14ac:dyDescent="0.25">
      <c r="G59652"/>
      <c r="I59652" s="112"/>
    </row>
    <row r="59653" spans="7:9" x14ac:dyDescent="0.25">
      <c r="G59653"/>
      <c r="I59653" s="112"/>
    </row>
    <row r="59654" spans="7:9" x14ac:dyDescent="0.25">
      <c r="G59654"/>
      <c r="I59654" s="112"/>
    </row>
    <row r="59655" spans="7:9" x14ac:dyDescent="0.25">
      <c r="G59655"/>
      <c r="I59655" s="112"/>
    </row>
    <row r="59656" spans="7:9" x14ac:dyDescent="0.25">
      <c r="G59656"/>
      <c r="I59656" s="112"/>
    </row>
    <row r="59657" spans="7:9" x14ac:dyDescent="0.25">
      <c r="G59657"/>
      <c r="I59657" s="112"/>
    </row>
    <row r="59658" spans="7:9" x14ac:dyDescent="0.25">
      <c r="G59658"/>
      <c r="I59658" s="112"/>
    </row>
    <row r="59659" spans="7:9" x14ac:dyDescent="0.25">
      <c r="G59659"/>
      <c r="I59659" s="112"/>
    </row>
    <row r="59660" spans="7:9" x14ac:dyDescent="0.25">
      <c r="G59660"/>
      <c r="I59660" s="112"/>
    </row>
    <row r="59661" spans="7:9" x14ac:dyDescent="0.25">
      <c r="G59661"/>
      <c r="I59661" s="112"/>
    </row>
    <row r="59662" spans="7:9" x14ac:dyDescent="0.25">
      <c r="G59662"/>
      <c r="I59662" s="112"/>
    </row>
    <row r="59663" spans="7:9" x14ac:dyDescent="0.25">
      <c r="G59663"/>
      <c r="I59663" s="112"/>
    </row>
    <row r="59664" spans="7:9" x14ac:dyDescent="0.25">
      <c r="G59664"/>
      <c r="I59664" s="112"/>
    </row>
    <row r="59665" spans="7:9" x14ac:dyDescent="0.25">
      <c r="G59665"/>
      <c r="I59665" s="112"/>
    </row>
    <row r="59666" spans="7:9" x14ac:dyDescent="0.25">
      <c r="G59666"/>
      <c r="I59666" s="112"/>
    </row>
    <row r="59667" spans="7:9" x14ac:dyDescent="0.25">
      <c r="G59667"/>
      <c r="I59667" s="112"/>
    </row>
    <row r="59668" spans="7:9" x14ac:dyDescent="0.25">
      <c r="G59668"/>
      <c r="I59668" s="112"/>
    </row>
    <row r="59669" spans="7:9" x14ac:dyDescent="0.25">
      <c r="G59669"/>
      <c r="I59669" s="112"/>
    </row>
    <row r="59670" spans="7:9" x14ac:dyDescent="0.25">
      <c r="G59670"/>
      <c r="I59670" s="112"/>
    </row>
    <row r="59671" spans="7:9" x14ac:dyDescent="0.25">
      <c r="G59671"/>
      <c r="I59671" s="112"/>
    </row>
    <row r="59672" spans="7:9" x14ac:dyDescent="0.25">
      <c r="G59672"/>
      <c r="I59672" s="112"/>
    </row>
    <row r="59673" spans="7:9" x14ac:dyDescent="0.25">
      <c r="G59673"/>
      <c r="I59673" s="112"/>
    </row>
    <row r="59674" spans="7:9" x14ac:dyDescent="0.25">
      <c r="G59674"/>
      <c r="I59674" s="112"/>
    </row>
    <row r="59675" spans="7:9" x14ac:dyDescent="0.25">
      <c r="G59675"/>
      <c r="I59675" s="112"/>
    </row>
    <row r="59676" spans="7:9" x14ac:dyDescent="0.25">
      <c r="G59676"/>
      <c r="I59676" s="112"/>
    </row>
    <row r="59677" spans="7:9" x14ac:dyDescent="0.25">
      <c r="G59677"/>
      <c r="I59677" s="112"/>
    </row>
    <row r="59678" spans="7:9" x14ac:dyDescent="0.25">
      <c r="G59678"/>
      <c r="I59678" s="112"/>
    </row>
    <row r="59679" spans="7:9" x14ac:dyDescent="0.25">
      <c r="G59679"/>
      <c r="I59679" s="112"/>
    </row>
    <row r="59680" spans="7:9" x14ac:dyDescent="0.25">
      <c r="G59680"/>
      <c r="I59680" s="112"/>
    </row>
    <row r="59681" spans="7:9" x14ac:dyDescent="0.25">
      <c r="G59681"/>
      <c r="I59681" s="112"/>
    </row>
    <row r="59682" spans="7:9" x14ac:dyDescent="0.25">
      <c r="G59682"/>
      <c r="I59682" s="112"/>
    </row>
    <row r="59683" spans="7:9" x14ac:dyDescent="0.25">
      <c r="G59683"/>
      <c r="I59683" s="112"/>
    </row>
    <row r="59684" spans="7:9" x14ac:dyDescent="0.25">
      <c r="G59684"/>
      <c r="I59684" s="112"/>
    </row>
    <row r="59685" spans="7:9" x14ac:dyDescent="0.25">
      <c r="G59685"/>
      <c r="I59685" s="112"/>
    </row>
    <row r="59686" spans="7:9" x14ac:dyDescent="0.25">
      <c r="G59686"/>
      <c r="I59686" s="112"/>
    </row>
    <row r="59687" spans="7:9" x14ac:dyDescent="0.25">
      <c r="G59687"/>
      <c r="I59687" s="112"/>
    </row>
    <row r="59688" spans="7:9" x14ac:dyDescent="0.25">
      <c r="G59688"/>
      <c r="I59688" s="112"/>
    </row>
    <row r="59689" spans="7:9" x14ac:dyDescent="0.25">
      <c r="G59689"/>
      <c r="I59689" s="112"/>
    </row>
    <row r="59690" spans="7:9" x14ac:dyDescent="0.25">
      <c r="G59690"/>
      <c r="I59690" s="112"/>
    </row>
    <row r="59691" spans="7:9" x14ac:dyDescent="0.25">
      <c r="G59691"/>
      <c r="I59691" s="112"/>
    </row>
    <row r="59692" spans="7:9" x14ac:dyDescent="0.25">
      <c r="G59692"/>
      <c r="I59692" s="112"/>
    </row>
    <row r="59693" spans="7:9" x14ac:dyDescent="0.25">
      <c r="G59693"/>
      <c r="I59693" s="112"/>
    </row>
    <row r="59694" spans="7:9" x14ac:dyDescent="0.25">
      <c r="G59694"/>
      <c r="I59694" s="112"/>
    </row>
    <row r="59695" spans="7:9" x14ac:dyDescent="0.25">
      <c r="G59695"/>
      <c r="I59695" s="112"/>
    </row>
    <row r="59696" spans="7:9" x14ac:dyDescent="0.25">
      <c r="G59696"/>
      <c r="I59696" s="112"/>
    </row>
    <row r="59697" spans="7:9" x14ac:dyDescent="0.25">
      <c r="G59697"/>
      <c r="I59697" s="112"/>
    </row>
    <row r="59698" spans="7:9" x14ac:dyDescent="0.25">
      <c r="G59698"/>
      <c r="I59698" s="112"/>
    </row>
    <row r="59699" spans="7:9" x14ac:dyDescent="0.25">
      <c r="G59699"/>
      <c r="I59699" s="112"/>
    </row>
    <row r="59700" spans="7:9" x14ac:dyDescent="0.25">
      <c r="G59700"/>
      <c r="I59700" s="112"/>
    </row>
    <row r="59701" spans="7:9" x14ac:dyDescent="0.25">
      <c r="G59701"/>
      <c r="I59701" s="112"/>
    </row>
    <row r="59702" spans="7:9" x14ac:dyDescent="0.25">
      <c r="G59702"/>
      <c r="I59702" s="112"/>
    </row>
    <row r="59703" spans="7:9" x14ac:dyDescent="0.25">
      <c r="G59703"/>
      <c r="I59703" s="112"/>
    </row>
    <row r="59704" spans="7:9" x14ac:dyDescent="0.25">
      <c r="G59704"/>
      <c r="I59704" s="112"/>
    </row>
    <row r="59705" spans="7:9" x14ac:dyDescent="0.25">
      <c r="G59705"/>
      <c r="I59705" s="112"/>
    </row>
    <row r="59706" spans="7:9" x14ac:dyDescent="0.25">
      <c r="G59706"/>
      <c r="I59706" s="112"/>
    </row>
    <row r="59707" spans="7:9" x14ac:dyDescent="0.25">
      <c r="G59707"/>
      <c r="I59707" s="112"/>
    </row>
    <row r="59708" spans="7:9" x14ac:dyDescent="0.25">
      <c r="G59708"/>
      <c r="I59708" s="112"/>
    </row>
    <row r="59709" spans="7:9" x14ac:dyDescent="0.25">
      <c r="G59709"/>
      <c r="I59709" s="112"/>
    </row>
    <row r="59710" spans="7:9" x14ac:dyDescent="0.25">
      <c r="G59710"/>
      <c r="I59710" s="112"/>
    </row>
    <row r="59711" spans="7:9" x14ac:dyDescent="0.25">
      <c r="G59711"/>
      <c r="I59711" s="112"/>
    </row>
    <row r="59712" spans="7:9" x14ac:dyDescent="0.25">
      <c r="G59712"/>
      <c r="I59712" s="112"/>
    </row>
    <row r="59713" spans="7:9" x14ac:dyDescent="0.25">
      <c r="G59713"/>
      <c r="I59713" s="112"/>
    </row>
    <row r="59714" spans="7:9" x14ac:dyDescent="0.25">
      <c r="G59714"/>
      <c r="I59714" s="112"/>
    </row>
    <row r="59715" spans="7:9" x14ac:dyDescent="0.25">
      <c r="G59715"/>
      <c r="I59715" s="112"/>
    </row>
    <row r="59716" spans="7:9" x14ac:dyDescent="0.25">
      <c r="G59716"/>
      <c r="I59716" s="112"/>
    </row>
    <row r="59717" spans="7:9" x14ac:dyDescent="0.25">
      <c r="G59717"/>
      <c r="I59717" s="112"/>
    </row>
    <row r="59718" spans="7:9" x14ac:dyDescent="0.25">
      <c r="G59718"/>
      <c r="I59718" s="112"/>
    </row>
    <row r="59719" spans="7:9" x14ac:dyDescent="0.25">
      <c r="G59719"/>
      <c r="I59719" s="112"/>
    </row>
    <row r="59720" spans="7:9" x14ac:dyDescent="0.25">
      <c r="G59720"/>
      <c r="I59720" s="112"/>
    </row>
    <row r="59721" spans="7:9" x14ac:dyDescent="0.25">
      <c r="G59721"/>
      <c r="I59721" s="112"/>
    </row>
    <row r="59722" spans="7:9" x14ac:dyDescent="0.25">
      <c r="G59722"/>
      <c r="I59722" s="112"/>
    </row>
    <row r="59723" spans="7:9" x14ac:dyDescent="0.25">
      <c r="G59723"/>
      <c r="I59723" s="112"/>
    </row>
    <row r="59724" spans="7:9" x14ac:dyDescent="0.25">
      <c r="G59724"/>
      <c r="I59724" s="112"/>
    </row>
    <row r="59725" spans="7:9" x14ac:dyDescent="0.25">
      <c r="G59725"/>
      <c r="I59725" s="112"/>
    </row>
    <row r="59726" spans="7:9" x14ac:dyDescent="0.25">
      <c r="G59726"/>
      <c r="I59726" s="112"/>
    </row>
    <row r="59727" spans="7:9" x14ac:dyDescent="0.25">
      <c r="G59727"/>
      <c r="I59727" s="112"/>
    </row>
    <row r="59728" spans="7:9" x14ac:dyDescent="0.25">
      <c r="G59728"/>
      <c r="I59728" s="112"/>
    </row>
    <row r="59729" spans="7:9" x14ac:dyDescent="0.25">
      <c r="G59729"/>
      <c r="I59729" s="112"/>
    </row>
    <row r="59730" spans="7:9" x14ac:dyDescent="0.25">
      <c r="G59730"/>
      <c r="I59730" s="112"/>
    </row>
    <row r="59731" spans="7:9" x14ac:dyDescent="0.25">
      <c r="G59731"/>
      <c r="I59731" s="112"/>
    </row>
    <row r="59732" spans="7:9" x14ac:dyDescent="0.25">
      <c r="G59732"/>
      <c r="I59732" s="112"/>
    </row>
    <row r="59733" spans="7:9" x14ac:dyDescent="0.25">
      <c r="G59733"/>
      <c r="I59733" s="112"/>
    </row>
    <row r="59734" spans="7:9" x14ac:dyDescent="0.25">
      <c r="G59734"/>
      <c r="I59734" s="112"/>
    </row>
    <row r="59735" spans="7:9" x14ac:dyDescent="0.25">
      <c r="G59735"/>
      <c r="I59735" s="112"/>
    </row>
    <row r="59736" spans="7:9" x14ac:dyDescent="0.25">
      <c r="G59736"/>
      <c r="I59736" s="112"/>
    </row>
    <row r="59737" spans="7:9" x14ac:dyDescent="0.25">
      <c r="G59737"/>
      <c r="I59737" s="112"/>
    </row>
    <row r="59738" spans="7:9" x14ac:dyDescent="0.25">
      <c r="G59738"/>
      <c r="I59738" s="112"/>
    </row>
    <row r="59739" spans="7:9" x14ac:dyDescent="0.25">
      <c r="G59739"/>
      <c r="I59739" s="112"/>
    </row>
    <row r="59740" spans="7:9" x14ac:dyDescent="0.25">
      <c r="G59740"/>
      <c r="I59740" s="112"/>
    </row>
    <row r="59741" spans="7:9" x14ac:dyDescent="0.25">
      <c r="G59741"/>
      <c r="I59741" s="112"/>
    </row>
    <row r="59742" spans="7:9" x14ac:dyDescent="0.25">
      <c r="G59742"/>
      <c r="I59742" s="112"/>
    </row>
    <row r="59743" spans="7:9" x14ac:dyDescent="0.25">
      <c r="G59743"/>
      <c r="I59743" s="112"/>
    </row>
    <row r="59744" spans="7:9" x14ac:dyDescent="0.25">
      <c r="G59744"/>
      <c r="I59744" s="112"/>
    </row>
    <row r="59745" spans="7:9" x14ac:dyDescent="0.25">
      <c r="G59745"/>
      <c r="I59745" s="112"/>
    </row>
    <row r="59746" spans="7:9" x14ac:dyDescent="0.25">
      <c r="G59746"/>
      <c r="I59746" s="112"/>
    </row>
    <row r="59747" spans="7:9" x14ac:dyDescent="0.25">
      <c r="G59747"/>
      <c r="I59747" s="112"/>
    </row>
    <row r="59748" spans="7:9" x14ac:dyDescent="0.25">
      <c r="G59748"/>
      <c r="I59748" s="112"/>
    </row>
    <row r="59749" spans="7:9" x14ac:dyDescent="0.25">
      <c r="G59749"/>
      <c r="I59749" s="112"/>
    </row>
    <row r="59750" spans="7:9" x14ac:dyDescent="0.25">
      <c r="G59750"/>
      <c r="I59750" s="112"/>
    </row>
    <row r="59751" spans="7:9" x14ac:dyDescent="0.25">
      <c r="G59751"/>
      <c r="I59751" s="112"/>
    </row>
    <row r="59752" spans="7:9" x14ac:dyDescent="0.25">
      <c r="G59752"/>
      <c r="I59752" s="112"/>
    </row>
    <row r="59753" spans="7:9" x14ac:dyDescent="0.25">
      <c r="G59753"/>
      <c r="I59753" s="112"/>
    </row>
    <row r="59754" spans="7:9" x14ac:dyDescent="0.25">
      <c r="G59754"/>
      <c r="I59754" s="112"/>
    </row>
    <row r="59755" spans="7:9" x14ac:dyDescent="0.25">
      <c r="G59755"/>
      <c r="I59755" s="112"/>
    </row>
    <row r="59756" spans="7:9" x14ac:dyDescent="0.25">
      <c r="G59756"/>
      <c r="I59756" s="112"/>
    </row>
    <row r="59757" spans="7:9" x14ac:dyDescent="0.25">
      <c r="G59757"/>
      <c r="I59757" s="112"/>
    </row>
    <row r="59758" spans="7:9" x14ac:dyDescent="0.25">
      <c r="G59758"/>
      <c r="I59758" s="112"/>
    </row>
    <row r="59759" spans="7:9" x14ac:dyDescent="0.25">
      <c r="G59759"/>
      <c r="I59759" s="112"/>
    </row>
    <row r="59760" spans="7:9" x14ac:dyDescent="0.25">
      <c r="G59760"/>
      <c r="I59760" s="112"/>
    </row>
    <row r="59761" spans="7:9" x14ac:dyDescent="0.25">
      <c r="G59761"/>
      <c r="I59761" s="112"/>
    </row>
    <row r="59762" spans="7:9" x14ac:dyDescent="0.25">
      <c r="G59762"/>
      <c r="I59762" s="112"/>
    </row>
    <row r="59763" spans="7:9" x14ac:dyDescent="0.25">
      <c r="G59763"/>
      <c r="I59763" s="112"/>
    </row>
    <row r="59764" spans="7:9" x14ac:dyDescent="0.25">
      <c r="G59764"/>
      <c r="I59764" s="112"/>
    </row>
    <row r="59765" spans="7:9" x14ac:dyDescent="0.25">
      <c r="G59765"/>
      <c r="I59765" s="112"/>
    </row>
    <row r="59766" spans="7:9" x14ac:dyDescent="0.25">
      <c r="G59766"/>
      <c r="I59766" s="112"/>
    </row>
    <row r="59767" spans="7:9" x14ac:dyDescent="0.25">
      <c r="G59767"/>
      <c r="I59767" s="112"/>
    </row>
    <row r="59768" spans="7:9" x14ac:dyDescent="0.25">
      <c r="G59768"/>
      <c r="I59768" s="112"/>
    </row>
    <row r="59769" spans="7:9" x14ac:dyDescent="0.25">
      <c r="G59769"/>
      <c r="I59769" s="112"/>
    </row>
    <row r="59770" spans="7:9" x14ac:dyDescent="0.25">
      <c r="G59770"/>
      <c r="I59770" s="112"/>
    </row>
    <row r="59771" spans="7:9" x14ac:dyDescent="0.25">
      <c r="G59771"/>
      <c r="I59771" s="112"/>
    </row>
    <row r="59772" spans="7:9" x14ac:dyDescent="0.25">
      <c r="G59772"/>
      <c r="I59772" s="112"/>
    </row>
    <row r="59773" spans="7:9" x14ac:dyDescent="0.25">
      <c r="G59773"/>
      <c r="I59773" s="112"/>
    </row>
    <row r="59774" spans="7:9" x14ac:dyDescent="0.25">
      <c r="G59774"/>
      <c r="I59774" s="112"/>
    </row>
    <row r="59775" spans="7:9" x14ac:dyDescent="0.25">
      <c r="G59775"/>
      <c r="I59775" s="112"/>
    </row>
    <row r="59776" spans="7:9" x14ac:dyDescent="0.25">
      <c r="G59776"/>
      <c r="I59776" s="112"/>
    </row>
    <row r="59777" spans="7:9" x14ac:dyDescent="0.25">
      <c r="G59777"/>
      <c r="I59777" s="112"/>
    </row>
    <row r="59778" spans="7:9" x14ac:dyDescent="0.25">
      <c r="G59778"/>
      <c r="I59778" s="112"/>
    </row>
    <row r="59779" spans="7:9" x14ac:dyDescent="0.25">
      <c r="G59779"/>
      <c r="I59779" s="112"/>
    </row>
    <row r="59780" spans="7:9" x14ac:dyDescent="0.25">
      <c r="G59780"/>
      <c r="I59780" s="112"/>
    </row>
    <row r="59781" spans="7:9" x14ac:dyDescent="0.25">
      <c r="G59781"/>
      <c r="I59781" s="112"/>
    </row>
    <row r="59782" spans="7:9" x14ac:dyDescent="0.25">
      <c r="G59782"/>
      <c r="I59782" s="112"/>
    </row>
    <row r="59783" spans="7:9" x14ac:dyDescent="0.25">
      <c r="G59783"/>
      <c r="I59783" s="112"/>
    </row>
    <row r="59784" spans="7:9" x14ac:dyDescent="0.25">
      <c r="G59784"/>
      <c r="I59784" s="112"/>
    </row>
    <row r="59785" spans="7:9" x14ac:dyDescent="0.25">
      <c r="G59785"/>
      <c r="I59785" s="112"/>
    </row>
    <row r="59786" spans="7:9" x14ac:dyDescent="0.25">
      <c r="G59786"/>
      <c r="I59786" s="112"/>
    </row>
    <row r="59787" spans="7:9" x14ac:dyDescent="0.25">
      <c r="G59787"/>
      <c r="I59787" s="112"/>
    </row>
    <row r="59788" spans="7:9" x14ac:dyDescent="0.25">
      <c r="G59788"/>
      <c r="I59788" s="112"/>
    </row>
    <row r="59789" spans="7:9" x14ac:dyDescent="0.25">
      <c r="G59789"/>
      <c r="I59789" s="112"/>
    </row>
    <row r="59790" spans="7:9" x14ac:dyDescent="0.25">
      <c r="G59790"/>
      <c r="I59790" s="112"/>
    </row>
    <row r="59791" spans="7:9" x14ac:dyDescent="0.25">
      <c r="G59791"/>
      <c r="I59791" s="112"/>
    </row>
    <row r="59792" spans="7:9" x14ac:dyDescent="0.25">
      <c r="G59792"/>
      <c r="I59792" s="112"/>
    </row>
    <row r="59793" spans="7:9" x14ac:dyDescent="0.25">
      <c r="G59793"/>
      <c r="I59793" s="112"/>
    </row>
    <row r="59794" spans="7:9" x14ac:dyDescent="0.25">
      <c r="G59794"/>
      <c r="I59794" s="112"/>
    </row>
    <row r="59795" spans="7:9" x14ac:dyDescent="0.25">
      <c r="G59795"/>
      <c r="I59795" s="112"/>
    </row>
    <row r="59796" spans="7:9" x14ac:dyDescent="0.25">
      <c r="G59796"/>
      <c r="I59796" s="112"/>
    </row>
    <row r="59797" spans="7:9" x14ac:dyDescent="0.25">
      <c r="G59797"/>
      <c r="I59797" s="112"/>
    </row>
    <row r="59798" spans="7:9" x14ac:dyDescent="0.25">
      <c r="G59798"/>
      <c r="I59798" s="112"/>
    </row>
    <row r="59799" spans="7:9" x14ac:dyDescent="0.25">
      <c r="G59799"/>
      <c r="I59799" s="112"/>
    </row>
    <row r="59800" spans="7:9" x14ac:dyDescent="0.25">
      <c r="G59800"/>
      <c r="I59800" s="112"/>
    </row>
    <row r="59801" spans="7:9" x14ac:dyDescent="0.25">
      <c r="G59801"/>
      <c r="I59801" s="112"/>
    </row>
    <row r="59802" spans="7:9" x14ac:dyDescent="0.25">
      <c r="G59802"/>
      <c r="I59802" s="112"/>
    </row>
    <row r="59803" spans="7:9" x14ac:dyDescent="0.25">
      <c r="G59803"/>
      <c r="I59803" s="112"/>
    </row>
    <row r="59804" spans="7:9" x14ac:dyDescent="0.25">
      <c r="G59804"/>
      <c r="I59804" s="112"/>
    </row>
    <row r="59805" spans="7:9" x14ac:dyDescent="0.25">
      <c r="G59805"/>
      <c r="I59805" s="112"/>
    </row>
    <row r="59806" spans="7:9" x14ac:dyDescent="0.25">
      <c r="G59806"/>
      <c r="I59806" s="112"/>
    </row>
    <row r="59807" spans="7:9" x14ac:dyDescent="0.25">
      <c r="G59807"/>
      <c r="I59807" s="112"/>
    </row>
    <row r="59808" spans="7:9" x14ac:dyDescent="0.25">
      <c r="G59808"/>
      <c r="I59808" s="112"/>
    </row>
    <row r="59809" spans="7:9" x14ac:dyDescent="0.25">
      <c r="G59809"/>
      <c r="I59809" s="112"/>
    </row>
    <row r="59810" spans="7:9" x14ac:dyDescent="0.25">
      <c r="G59810"/>
      <c r="I59810" s="112"/>
    </row>
    <row r="59811" spans="7:9" x14ac:dyDescent="0.25">
      <c r="G59811"/>
      <c r="I59811" s="112"/>
    </row>
    <row r="59812" spans="7:9" x14ac:dyDescent="0.25">
      <c r="G59812"/>
      <c r="I59812" s="112"/>
    </row>
    <row r="59813" spans="7:9" x14ac:dyDescent="0.25">
      <c r="G59813"/>
      <c r="I59813" s="112"/>
    </row>
    <row r="59814" spans="7:9" x14ac:dyDescent="0.25">
      <c r="G59814"/>
      <c r="I59814" s="112"/>
    </row>
    <row r="59815" spans="7:9" x14ac:dyDescent="0.25">
      <c r="G59815"/>
      <c r="I59815" s="112"/>
    </row>
    <row r="59816" spans="7:9" x14ac:dyDescent="0.25">
      <c r="G59816"/>
      <c r="I59816" s="112"/>
    </row>
    <row r="59817" spans="7:9" x14ac:dyDescent="0.25">
      <c r="G59817"/>
      <c r="I59817" s="112"/>
    </row>
    <row r="59818" spans="7:9" x14ac:dyDescent="0.25">
      <c r="G59818"/>
      <c r="I59818" s="112"/>
    </row>
    <row r="59819" spans="7:9" x14ac:dyDescent="0.25">
      <c r="G59819"/>
      <c r="I59819" s="112"/>
    </row>
    <row r="59820" spans="7:9" x14ac:dyDescent="0.25">
      <c r="G59820"/>
      <c r="I59820" s="112"/>
    </row>
    <row r="59821" spans="7:9" x14ac:dyDescent="0.25">
      <c r="G59821"/>
      <c r="I59821" s="112"/>
    </row>
    <row r="59822" spans="7:9" x14ac:dyDescent="0.25">
      <c r="G59822"/>
      <c r="I59822" s="112"/>
    </row>
  </sheetData>
  <autoFilter ref="F1:O2039" xr:uid="{74D1C1D8-29AB-4675-9F05-1DAD9B495F4B}"/>
  <sortState xmlns:xlrd2="http://schemas.microsoft.com/office/spreadsheetml/2017/richdata2" ref="G2:O2040">
    <sortCondition ref="G2:G2040"/>
  </sortState>
  <conditionalFormatting sqref="B2">
    <cfRule type="expression" dxfId="1" priority="1">
      <formula>$F$2="LMS"</formula>
    </cfRule>
    <cfRule type="expression" dxfId="0" priority="2">
      <formula>$F$2="PSF"</formula>
    </cfRule>
  </conditionalFormatting>
  <hyperlinks>
    <hyperlink ref="R10" r:id="rId1" display="michael.barron@philips.com " xr:uid="{32896BB3-FAFA-493C-831B-F3A4D5EE2891}"/>
    <hyperlink ref="R6" r:id="rId2" display="gopi.shah@philips.com" xr:uid="{3025DE58-53A1-492D-8404-B57FE230FB89}"/>
    <hyperlink ref="R4" r:id="rId3" display="polly.zwolensky@philips.com" xr:uid="{72D46DA1-84DA-4D60-88C5-8FC197C59092}"/>
    <hyperlink ref="R3" r:id="rId4" display="ruth.ann.arber@philips.com" xr:uid="{D8F4E2CC-C190-4829-A273-135CB83A5C89}"/>
    <hyperlink ref="R7" r:id="rId5" display="darlene.messier@philips.com" xr:uid="{326E594C-7E09-4D60-870D-493CA7A0EC18}"/>
    <hyperlink ref="R21" r:id="rId6" xr:uid="{4545B030-7E53-4801-AC94-B5F961BFF8BD}"/>
    <hyperlink ref="R25" r:id="rId7" display="mailto:Tyler.Hedrick@connectamerica.com" xr:uid="{51EEEFC6-4A7A-4FDB-B84E-9D41AC57B611}"/>
    <hyperlink ref="R9" r:id="rId8" display="mailto:Dante.Mignucci@connectamerica.com" xr:uid="{C116E3E6-E28B-4BCD-BA98-239EF93FF10D}"/>
    <hyperlink ref="R20" r:id="rId9" xr:uid="{D6A09D4A-5B67-400F-ABF3-8002455D56C1}"/>
    <hyperlink ref="N180" r:id="rId10" xr:uid="{DE78F302-9E59-45B0-A689-9F00DE438E04}"/>
    <hyperlink ref="N1707" r:id="rId11" xr:uid="{9C1FDE9A-FF32-4CCD-87F4-DEC5D918432C}"/>
    <hyperlink ref="N1708" r:id="rId12" xr:uid="{C82881A7-28FA-49EE-837E-83C3D8CB6A2F}"/>
    <hyperlink ref="R11" r:id="rId13" xr:uid="{C8206433-3301-4179-9856-2EFA166EDB87}"/>
  </hyperlinks>
  <pageMargins left="0.7" right="0.7" top="0.75" bottom="0.75" header="0.3" footer="0.3"/>
  <pageSetup orientation="portrait" r:id="rId1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62"/>
  <sheetViews>
    <sheetView workbookViewId="0">
      <selection activeCell="D2" sqref="D2"/>
    </sheetView>
  </sheetViews>
  <sheetFormatPr defaultRowHeight="15" x14ac:dyDescent="0.25"/>
  <cols>
    <col min="1" max="1" width="41.28515625" customWidth="1"/>
    <col min="2" max="2" width="57.7109375" customWidth="1"/>
    <col min="3" max="4" width="41.28515625" customWidth="1"/>
  </cols>
  <sheetData>
    <row r="1" spans="1:4" ht="15.75" x14ac:dyDescent="0.25">
      <c r="A1" s="2" t="s">
        <v>1</v>
      </c>
      <c r="B1" s="11" t="s">
        <v>50</v>
      </c>
      <c r="C1" s="13" t="s">
        <v>49</v>
      </c>
      <c r="D1" s="4">
        <v>0</v>
      </c>
    </row>
    <row r="2" spans="1:4" ht="15.75" x14ac:dyDescent="0.25">
      <c r="A2" s="2" t="s">
        <v>1</v>
      </c>
      <c r="B2" s="11" t="s">
        <v>85</v>
      </c>
      <c r="C2" s="13" t="s">
        <v>51</v>
      </c>
      <c r="D2" s="4">
        <v>0</v>
      </c>
    </row>
    <row r="3" spans="1:4" ht="15.75" x14ac:dyDescent="0.25">
      <c r="A3" s="2" t="s">
        <v>1</v>
      </c>
      <c r="B3" s="11" t="s">
        <v>46</v>
      </c>
      <c r="C3" s="12" t="s">
        <v>45</v>
      </c>
      <c r="D3" s="4">
        <v>0</v>
      </c>
    </row>
    <row r="4" spans="1:4" ht="15.75" x14ac:dyDescent="0.25">
      <c r="A4" s="2" t="s">
        <v>1</v>
      </c>
      <c r="B4" s="11" t="s">
        <v>48</v>
      </c>
      <c r="C4" s="13" t="s">
        <v>47</v>
      </c>
      <c r="D4" s="4">
        <v>0</v>
      </c>
    </row>
    <row r="5" spans="1:4" ht="15.75" x14ac:dyDescent="0.25">
      <c r="A5" s="2" t="s">
        <v>1</v>
      </c>
      <c r="B5" s="11" t="s">
        <v>62</v>
      </c>
      <c r="C5" s="13" t="s">
        <v>61</v>
      </c>
      <c r="D5" s="4">
        <v>0</v>
      </c>
    </row>
    <row r="6" spans="1:4" ht="15.75" x14ac:dyDescent="0.25">
      <c r="A6" s="2" t="s">
        <v>1</v>
      </c>
      <c r="B6" s="11" t="s">
        <v>64</v>
      </c>
      <c r="C6" s="13" t="s">
        <v>63</v>
      </c>
      <c r="D6" s="4">
        <v>0</v>
      </c>
    </row>
    <row r="7" spans="1:4" ht="15.75" x14ac:dyDescent="0.25">
      <c r="A7" s="2" t="s">
        <v>1</v>
      </c>
      <c r="B7" s="11" t="s">
        <v>66</v>
      </c>
      <c r="C7" s="13" t="s">
        <v>65</v>
      </c>
      <c r="D7" s="4">
        <v>0</v>
      </c>
    </row>
    <row r="8" spans="1:4" ht="15.75" x14ac:dyDescent="0.25">
      <c r="A8" s="2" t="s">
        <v>1</v>
      </c>
      <c r="B8" s="11" t="s">
        <v>88</v>
      </c>
      <c r="C8" s="13" t="s">
        <v>83</v>
      </c>
      <c r="D8" s="4">
        <v>149</v>
      </c>
    </row>
    <row r="9" spans="1:4" ht="15.75" x14ac:dyDescent="0.25">
      <c r="A9" s="2" t="s">
        <v>1</v>
      </c>
      <c r="B9" s="11" t="s">
        <v>89</v>
      </c>
      <c r="C9" s="13" t="s">
        <v>84</v>
      </c>
      <c r="D9" s="4">
        <v>99.95</v>
      </c>
    </row>
    <row r="10" spans="1:4" ht="15.75" x14ac:dyDescent="0.25">
      <c r="A10" s="2" t="s">
        <v>1</v>
      </c>
      <c r="B10" s="11" t="s">
        <v>68</v>
      </c>
      <c r="C10" s="13" t="s">
        <v>67</v>
      </c>
      <c r="D10" s="4">
        <v>0</v>
      </c>
    </row>
    <row r="11" spans="1:4" ht="15.75" x14ac:dyDescent="0.25">
      <c r="A11" s="2" t="s">
        <v>1</v>
      </c>
      <c r="B11" s="11" t="s">
        <v>77</v>
      </c>
      <c r="C11" s="13" t="s">
        <v>69</v>
      </c>
      <c r="D11" s="4">
        <v>0</v>
      </c>
    </row>
    <row r="12" spans="1:4" ht="15.75" x14ac:dyDescent="0.25">
      <c r="A12" s="2" t="s">
        <v>1</v>
      </c>
      <c r="B12" s="11" t="s">
        <v>78</v>
      </c>
      <c r="C12" s="13" t="s">
        <v>70</v>
      </c>
      <c r="D12" s="4">
        <v>0</v>
      </c>
    </row>
    <row r="13" spans="1:4" ht="15.75" x14ac:dyDescent="0.25">
      <c r="A13" s="2" t="s">
        <v>1</v>
      </c>
      <c r="B13" s="11" t="s">
        <v>23172</v>
      </c>
      <c r="C13" s="198">
        <v>300004579324</v>
      </c>
      <c r="D13" s="4">
        <v>15</v>
      </c>
    </row>
    <row r="14" spans="1:4" ht="15.75" x14ac:dyDescent="0.25">
      <c r="A14" s="2" t="s">
        <v>1</v>
      </c>
      <c r="B14" s="11" t="s">
        <v>53</v>
      </c>
      <c r="C14" s="13" t="s">
        <v>52</v>
      </c>
      <c r="D14" s="4">
        <v>0</v>
      </c>
    </row>
    <row r="15" spans="1:4" ht="15.75" x14ac:dyDescent="0.25">
      <c r="A15" s="2" t="s">
        <v>1</v>
      </c>
      <c r="B15" s="10" t="s">
        <v>55</v>
      </c>
      <c r="C15" s="12" t="s">
        <v>54</v>
      </c>
      <c r="D15" s="4">
        <v>0</v>
      </c>
    </row>
    <row r="16" spans="1:4" ht="15.75" x14ac:dyDescent="0.25">
      <c r="A16" s="2" t="s">
        <v>0</v>
      </c>
      <c r="B16" s="11" t="s">
        <v>94</v>
      </c>
      <c r="C16" s="13" t="s">
        <v>18</v>
      </c>
      <c r="D16" s="4">
        <v>719</v>
      </c>
    </row>
    <row r="17" spans="1:4" ht="15.75" x14ac:dyDescent="0.25">
      <c r="A17" s="2" t="s">
        <v>0</v>
      </c>
      <c r="B17" s="11" t="s">
        <v>93</v>
      </c>
      <c r="C17" s="13" t="s">
        <v>56</v>
      </c>
      <c r="D17" s="4">
        <v>719</v>
      </c>
    </row>
    <row r="18" spans="1:4" ht="15.75" x14ac:dyDescent="0.25">
      <c r="A18" s="2" t="s">
        <v>0</v>
      </c>
      <c r="B18" s="1" t="s">
        <v>92</v>
      </c>
      <c r="C18" s="3" t="s">
        <v>95</v>
      </c>
      <c r="D18" s="4">
        <v>750</v>
      </c>
    </row>
    <row r="19" spans="1:4" ht="15.75" x14ac:dyDescent="0.25">
      <c r="A19" s="2" t="s">
        <v>0</v>
      </c>
      <c r="B19" s="1" t="s">
        <v>90</v>
      </c>
      <c r="C19" s="3" t="s">
        <v>91</v>
      </c>
      <c r="D19" s="4">
        <v>837</v>
      </c>
    </row>
    <row r="20" spans="1:4" ht="15.75" x14ac:dyDescent="0.25">
      <c r="A20" s="2" t="s">
        <v>0</v>
      </c>
      <c r="B20" s="11" t="s">
        <v>58</v>
      </c>
      <c r="C20" s="13" t="s">
        <v>57</v>
      </c>
      <c r="D20" s="4">
        <v>166.5</v>
      </c>
    </row>
    <row r="21" spans="1:4" ht="15.75" x14ac:dyDescent="0.25">
      <c r="A21" s="2" t="s">
        <v>0</v>
      </c>
      <c r="B21" s="11" t="s">
        <v>97</v>
      </c>
      <c r="C21" s="13" t="s">
        <v>98</v>
      </c>
      <c r="D21" s="4">
        <v>9.9499999999999993</v>
      </c>
    </row>
    <row r="22" spans="1:4" ht="15.75" x14ac:dyDescent="0.25">
      <c r="A22" s="2" t="s">
        <v>0</v>
      </c>
      <c r="B22" s="11" t="s">
        <v>100</v>
      </c>
      <c r="C22" s="13" t="s">
        <v>99</v>
      </c>
      <c r="D22" s="4">
        <v>29.95</v>
      </c>
    </row>
    <row r="23" spans="1:4" ht="15.75" x14ac:dyDescent="0.25">
      <c r="A23" s="2" t="s">
        <v>0</v>
      </c>
      <c r="B23" s="10" t="s">
        <v>60</v>
      </c>
      <c r="C23" s="12" t="s">
        <v>59</v>
      </c>
      <c r="D23" s="4">
        <v>899</v>
      </c>
    </row>
    <row r="24" spans="1:4" ht="15.75" x14ac:dyDescent="0.25">
      <c r="A24" s="2" t="s">
        <v>0</v>
      </c>
      <c r="B24" s="11" t="s">
        <v>80</v>
      </c>
      <c r="C24" s="13" t="s">
        <v>79</v>
      </c>
      <c r="D24" s="4">
        <v>119</v>
      </c>
    </row>
    <row r="25" spans="1:4" ht="15.75" x14ac:dyDescent="0.25">
      <c r="A25" s="2" t="s">
        <v>0</v>
      </c>
      <c r="B25" s="11" t="s">
        <v>86</v>
      </c>
      <c r="C25" s="13" t="s">
        <v>81</v>
      </c>
      <c r="D25" s="4">
        <v>79</v>
      </c>
    </row>
    <row r="26" spans="1:4" ht="15.75" x14ac:dyDescent="0.25">
      <c r="A26" s="2" t="s">
        <v>0</v>
      </c>
      <c r="B26" s="11" t="s">
        <v>87</v>
      </c>
      <c r="C26" s="13" t="s">
        <v>82</v>
      </c>
      <c r="D26" s="4">
        <v>79</v>
      </c>
    </row>
    <row r="27" spans="1:4" ht="15.75" x14ac:dyDescent="0.25">
      <c r="A27" s="2" t="s">
        <v>0</v>
      </c>
      <c r="B27" s="11" t="s">
        <v>72</v>
      </c>
      <c r="C27" s="13" t="s">
        <v>71</v>
      </c>
      <c r="D27" s="4">
        <v>149</v>
      </c>
    </row>
    <row r="28" spans="1:4" ht="15.75" x14ac:dyDescent="0.25">
      <c r="A28" s="2" t="s">
        <v>0</v>
      </c>
      <c r="B28" s="11" t="s">
        <v>74</v>
      </c>
      <c r="C28" s="13" t="s">
        <v>73</v>
      </c>
      <c r="D28" s="4">
        <v>95</v>
      </c>
    </row>
    <row r="29" spans="1:4" ht="15.75" x14ac:dyDescent="0.25">
      <c r="A29" s="2" t="s">
        <v>0</v>
      </c>
      <c r="B29" s="11" t="s">
        <v>76</v>
      </c>
      <c r="C29" s="13" t="s">
        <v>75</v>
      </c>
      <c r="D29" s="4">
        <v>95</v>
      </c>
    </row>
    <row r="30" spans="1:4" ht="15.75" x14ac:dyDescent="0.25">
      <c r="A30" s="2" t="s">
        <v>0</v>
      </c>
      <c r="B30" s="11" t="s">
        <v>88</v>
      </c>
      <c r="C30" s="13" t="s">
        <v>83</v>
      </c>
      <c r="D30" s="4">
        <v>149</v>
      </c>
    </row>
    <row r="31" spans="1:4" ht="15.75" x14ac:dyDescent="0.25">
      <c r="A31" s="2" t="s">
        <v>0</v>
      </c>
      <c r="B31" s="11" t="s">
        <v>89</v>
      </c>
      <c r="C31" s="13" t="s">
        <v>84</v>
      </c>
      <c r="D31" s="4">
        <v>99.95</v>
      </c>
    </row>
    <row r="32" spans="1:4" ht="15.75" x14ac:dyDescent="0.25">
      <c r="A32" s="2" t="s">
        <v>0</v>
      </c>
      <c r="B32" s="7" t="s">
        <v>10</v>
      </c>
      <c r="C32" s="5" t="s">
        <v>11</v>
      </c>
      <c r="D32" s="6">
        <v>49</v>
      </c>
    </row>
    <row r="33" spans="1:4" ht="15.75" x14ac:dyDescent="0.25">
      <c r="A33" s="2" t="s">
        <v>0</v>
      </c>
      <c r="B33" s="7" t="s">
        <v>23172</v>
      </c>
      <c r="C33" s="198">
        <v>300004579324</v>
      </c>
      <c r="D33" s="6">
        <v>15</v>
      </c>
    </row>
    <row r="34" spans="1:4" ht="15.75" x14ac:dyDescent="0.25">
      <c r="A34" s="2" t="s">
        <v>0</v>
      </c>
      <c r="B34" s="7" t="s">
        <v>14</v>
      </c>
      <c r="C34" s="5" t="s">
        <v>15</v>
      </c>
      <c r="D34" s="6">
        <v>17.95</v>
      </c>
    </row>
    <row r="35" spans="1:4" ht="15.75" x14ac:dyDescent="0.25">
      <c r="A35" s="2" t="s">
        <v>0</v>
      </c>
      <c r="B35" s="7" t="s">
        <v>16</v>
      </c>
      <c r="C35" s="5" t="s">
        <v>17</v>
      </c>
      <c r="D35" s="6">
        <v>83.7</v>
      </c>
    </row>
    <row r="36" spans="1:4" ht="15.75" x14ac:dyDescent="0.25">
      <c r="A36" s="2" t="s">
        <v>0</v>
      </c>
      <c r="B36" s="1" t="s">
        <v>96</v>
      </c>
      <c r="C36" s="8" t="s">
        <v>13</v>
      </c>
      <c r="D36" s="4">
        <v>13.5</v>
      </c>
    </row>
    <row r="37" spans="1:4" ht="15.75" x14ac:dyDescent="0.25">
      <c r="A37" s="2" t="s">
        <v>0</v>
      </c>
      <c r="B37" s="7" t="s">
        <v>25</v>
      </c>
      <c r="C37" s="5">
        <v>1084591</v>
      </c>
      <c r="D37" s="6">
        <v>2.41</v>
      </c>
    </row>
    <row r="38" spans="1:4" ht="15.75" x14ac:dyDescent="0.25">
      <c r="A38" s="2" t="s">
        <v>0</v>
      </c>
      <c r="B38" s="7" t="s">
        <v>26</v>
      </c>
      <c r="C38" s="5">
        <v>1084590</v>
      </c>
      <c r="D38" s="6">
        <v>2.41</v>
      </c>
    </row>
    <row r="39" spans="1:4" ht="15.75" x14ac:dyDescent="0.25">
      <c r="A39" s="2" t="s">
        <v>0</v>
      </c>
      <c r="B39" s="7" t="s">
        <v>27</v>
      </c>
      <c r="C39" s="5">
        <v>1084589</v>
      </c>
      <c r="D39" s="6">
        <v>2.41</v>
      </c>
    </row>
    <row r="40" spans="1:4" ht="15.75" x14ac:dyDescent="0.25">
      <c r="A40" s="2" t="s">
        <v>0</v>
      </c>
      <c r="B40" s="7" t="s">
        <v>29</v>
      </c>
      <c r="C40" s="5" t="s">
        <v>19</v>
      </c>
      <c r="D40" s="6">
        <v>4.95</v>
      </c>
    </row>
    <row r="41" spans="1:4" ht="15.75" x14ac:dyDescent="0.25">
      <c r="A41" s="2" t="s">
        <v>0</v>
      </c>
      <c r="B41" s="7" t="s">
        <v>28</v>
      </c>
      <c r="C41" s="5" t="s">
        <v>20</v>
      </c>
      <c r="D41" s="6">
        <v>4.95</v>
      </c>
    </row>
    <row r="42" spans="1:4" ht="15.75" x14ac:dyDescent="0.25">
      <c r="A42" s="2" t="s">
        <v>0</v>
      </c>
      <c r="B42" s="7" t="s">
        <v>30</v>
      </c>
      <c r="C42" s="5" t="s">
        <v>21</v>
      </c>
      <c r="D42" s="6">
        <v>14.95</v>
      </c>
    </row>
    <row r="43" spans="1:4" ht="15.75" x14ac:dyDescent="0.25">
      <c r="A43" s="2" t="s">
        <v>0</v>
      </c>
      <c r="B43" s="7" t="s">
        <v>33</v>
      </c>
      <c r="C43" s="5">
        <v>1067512</v>
      </c>
      <c r="D43" s="9" t="s">
        <v>24</v>
      </c>
    </row>
    <row r="44" spans="1:4" ht="15.75" x14ac:dyDescent="0.25">
      <c r="A44" s="2" t="s">
        <v>0</v>
      </c>
      <c r="B44" s="7" t="s">
        <v>34</v>
      </c>
      <c r="C44" s="5">
        <v>1067513</v>
      </c>
      <c r="D44" s="9" t="s">
        <v>24</v>
      </c>
    </row>
    <row r="45" spans="1:4" ht="15.75" x14ac:dyDescent="0.25">
      <c r="A45" s="2" t="s">
        <v>0</v>
      </c>
      <c r="B45" s="7" t="s">
        <v>35</v>
      </c>
      <c r="C45" s="5">
        <v>1067511</v>
      </c>
      <c r="D45" s="6">
        <v>3.6</v>
      </c>
    </row>
    <row r="46" spans="1:4" ht="15.75" x14ac:dyDescent="0.25">
      <c r="A46" s="2" t="s">
        <v>0</v>
      </c>
      <c r="B46" s="7" t="s">
        <v>36</v>
      </c>
      <c r="C46" s="5">
        <v>1067509</v>
      </c>
      <c r="D46" s="6">
        <v>4</v>
      </c>
    </row>
    <row r="47" spans="1:4" ht="15.75" x14ac:dyDescent="0.25">
      <c r="A47" s="2" t="s">
        <v>0</v>
      </c>
      <c r="B47" s="7" t="s">
        <v>37</v>
      </c>
      <c r="C47" s="5">
        <v>1067438</v>
      </c>
      <c r="D47" s="6">
        <v>1.8</v>
      </c>
    </row>
    <row r="48" spans="1:4" ht="15.75" x14ac:dyDescent="0.25">
      <c r="A48" s="2" t="s">
        <v>0</v>
      </c>
      <c r="B48" s="7" t="s">
        <v>38</v>
      </c>
      <c r="C48" s="5">
        <v>1067492</v>
      </c>
      <c r="D48" s="6">
        <v>5.56</v>
      </c>
    </row>
    <row r="49" spans="1:4" ht="15.75" x14ac:dyDescent="0.25">
      <c r="A49" s="2" t="s">
        <v>0</v>
      </c>
      <c r="B49" s="7" t="s">
        <v>39</v>
      </c>
      <c r="C49" s="5">
        <v>1067489</v>
      </c>
      <c r="D49" s="6">
        <v>6.98</v>
      </c>
    </row>
    <row r="50" spans="1:4" ht="15.75" x14ac:dyDescent="0.25">
      <c r="A50" s="2" t="s">
        <v>0</v>
      </c>
      <c r="B50" s="7" t="s">
        <v>32</v>
      </c>
      <c r="C50" s="5" t="s">
        <v>22</v>
      </c>
      <c r="D50" s="6">
        <v>8.9499999999999993</v>
      </c>
    </row>
    <row r="51" spans="1:4" ht="15.75" x14ac:dyDescent="0.25">
      <c r="A51" s="2" t="s">
        <v>0</v>
      </c>
      <c r="B51" s="7" t="s">
        <v>31</v>
      </c>
      <c r="C51" s="5" t="s">
        <v>23</v>
      </c>
      <c r="D51" s="6">
        <v>8.9499999999999993</v>
      </c>
    </row>
    <row r="52" spans="1:4" ht="15.75" x14ac:dyDescent="0.25">
      <c r="A52" s="2" t="s">
        <v>127</v>
      </c>
      <c r="B52" s="1" t="s">
        <v>139</v>
      </c>
      <c r="C52" s="3" t="s">
        <v>128</v>
      </c>
      <c r="D52" s="4">
        <v>7</v>
      </c>
    </row>
    <row r="53" spans="1:4" ht="15.75" x14ac:dyDescent="0.25">
      <c r="A53" s="2" t="s">
        <v>127</v>
      </c>
      <c r="B53" s="1" t="s">
        <v>140</v>
      </c>
      <c r="C53" s="3" t="s">
        <v>129</v>
      </c>
      <c r="D53" s="4">
        <v>300</v>
      </c>
    </row>
    <row r="54" spans="1:4" ht="15.75" x14ac:dyDescent="0.25">
      <c r="A54" s="2" t="s">
        <v>127</v>
      </c>
      <c r="B54" s="1" t="s">
        <v>141</v>
      </c>
      <c r="C54" s="3" t="s">
        <v>130</v>
      </c>
      <c r="D54" s="4">
        <v>17</v>
      </c>
    </row>
    <row r="55" spans="1:4" ht="15.75" x14ac:dyDescent="0.25">
      <c r="A55" s="2" t="s">
        <v>127</v>
      </c>
      <c r="B55" s="1" t="s">
        <v>142</v>
      </c>
      <c r="C55" s="3" t="s">
        <v>131</v>
      </c>
      <c r="D55" s="4">
        <v>60</v>
      </c>
    </row>
    <row r="56" spans="1:4" ht="15.75" x14ac:dyDescent="0.25">
      <c r="A56" s="2" t="s">
        <v>127</v>
      </c>
      <c r="B56" s="1" t="s">
        <v>143</v>
      </c>
      <c r="C56" s="3" t="s">
        <v>132</v>
      </c>
      <c r="D56" s="4">
        <v>10.5</v>
      </c>
    </row>
    <row r="57" spans="1:4" ht="15.75" x14ac:dyDescent="0.25">
      <c r="A57" s="2" t="s">
        <v>127</v>
      </c>
      <c r="B57" s="1" t="s">
        <v>144</v>
      </c>
      <c r="C57" s="3" t="s">
        <v>133</v>
      </c>
      <c r="D57" s="4">
        <v>24</v>
      </c>
    </row>
    <row r="58" spans="1:4" ht="15.75" x14ac:dyDescent="0.25">
      <c r="A58" s="2" t="s">
        <v>127</v>
      </c>
      <c r="B58" s="1" t="s">
        <v>145</v>
      </c>
      <c r="C58" s="3" t="s">
        <v>134</v>
      </c>
      <c r="D58" s="4">
        <v>14.95</v>
      </c>
    </row>
    <row r="59" spans="1:4" ht="15.75" x14ac:dyDescent="0.25">
      <c r="A59" s="2" t="s">
        <v>127</v>
      </c>
      <c r="B59" s="1" t="s">
        <v>146</v>
      </c>
      <c r="C59" s="3" t="s">
        <v>135</v>
      </c>
      <c r="D59" s="4">
        <v>3.95</v>
      </c>
    </row>
    <row r="60" spans="1:4" ht="15.75" x14ac:dyDescent="0.25">
      <c r="A60" s="2" t="s">
        <v>127</v>
      </c>
      <c r="B60" s="1" t="s">
        <v>147</v>
      </c>
      <c r="C60" s="3" t="s">
        <v>136</v>
      </c>
      <c r="D60" s="4">
        <v>19.95</v>
      </c>
    </row>
    <row r="61" spans="1:4" ht="15.75" x14ac:dyDescent="0.25">
      <c r="A61" s="2" t="s">
        <v>127</v>
      </c>
      <c r="B61" s="1" t="s">
        <v>148</v>
      </c>
      <c r="C61" s="3" t="s">
        <v>137</v>
      </c>
      <c r="D61" s="4">
        <v>18</v>
      </c>
    </row>
    <row r="62" spans="1:4" ht="15.75" x14ac:dyDescent="0.25">
      <c r="A62" s="2" t="s">
        <v>127</v>
      </c>
      <c r="B62" s="1" t="s">
        <v>149</v>
      </c>
      <c r="C62" s="3" t="s">
        <v>138</v>
      </c>
      <c r="D62" s="4">
        <v>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HC Order Form</vt:lpstr>
      <vt:lpstr>Current Part # 2024</vt:lpstr>
      <vt:lpstr>Sheet1</vt:lpstr>
      <vt:lpstr>Current Part# </vt:lpstr>
      <vt:lpstr>Program Code to Model</vt:lpstr>
      <vt:lpstr>Company Cell Phones</vt:lpstr>
      <vt:lpstr>Ship To Addresses</vt:lpstr>
      <vt:lpstr>2023 Program Code to Rep Assign</vt:lpstr>
      <vt:lpstr>Product List with part numbers</vt:lpstr>
      <vt:lpstr>Program code_name</vt:lpstr>
      <vt:lpstr>LMS</vt:lpstr>
      <vt:lpstr>LMS_Equipment</vt:lpstr>
      <vt:lpstr>LMSEquipment</vt:lpstr>
      <vt:lpstr>PMD_ACCESSORIES</vt:lpstr>
      <vt:lpstr>'HC Order Form'!Print_Area</vt:lpstr>
      <vt:lpstr>PSF</vt:lpstr>
      <vt:lpstr>PSF_Equipment</vt:lpstr>
      <vt:lpstr>PSFEquipment</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Maniscalco, David</dc:creator>
  <cp:lastModifiedBy>Maniscalco, David</cp:lastModifiedBy>
  <cp:lastPrinted>2024-04-24T12:59:53Z</cp:lastPrinted>
  <dcterms:created xsi:type="dcterms:W3CDTF">2020-05-08T13:09:50Z</dcterms:created>
  <dcterms:modified xsi:type="dcterms:W3CDTF">2024-08-23T14:55:26Z</dcterms:modified>
</cp:coreProperties>
</file>